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920" windowHeight="8780" activeTab="3"/>
  </bookViews>
  <sheets>
    <sheet name="sum" sheetId="5" r:id="rId1"/>
    <sheet name="battery" sheetId="21" r:id="rId2"/>
    <sheet name="BAT_UPD" sheetId="20" r:id="rId3"/>
    <sheet name="Sheet1" sheetId="4" r:id="rId4"/>
    <sheet name="Sheet1 (2)" sheetId="13" r:id="rId5"/>
    <sheet name="Sheet1 (3)" sheetId="14" r:id="rId6"/>
    <sheet name="Sheet1 (4)" sheetId="15" r:id="rId7"/>
    <sheet name="Sheet1 (5)" sheetId="16" r:id="rId8"/>
    <sheet name="Sheet1 (6)" sheetId="17" r:id="rId9"/>
    <sheet name="Sheet1 (7)" sheetId="18" r:id="rId10"/>
    <sheet name="Sheet1 (8)" sheetId="19" r:id="rId11"/>
  </sheets>
  <externalReferences>
    <externalReference r:id="rId1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<sst xmlns="http://schemas.openxmlformats.org/spreadsheetml/2006/main" count="100056" uniqueCount="191">
  <si>
    <t>Region</t>
  </si>
  <si>
    <t>Process</t>
  </si>
  <si>
    <t>AL</t>
  </si>
  <si>
    <t>AFM-AuxiliaryEquip_ELE1</t>
  </si>
  <si>
    <t>AFM-AuxiliaryMot_ELE1</t>
  </si>
  <si>
    <t>AFM-Light_ELE1</t>
  </si>
  <si>
    <t>AFM-SpCool_ELE1</t>
  </si>
  <si>
    <t>AFM-SpHeat_ELE1</t>
  </si>
  <si>
    <t>AFM-WaterHeat_ELE1</t>
  </si>
  <si>
    <t>ART-AuxiliaryEquip_ELE1</t>
  </si>
  <si>
    <t>ART-AuxiliaryMot_ELE1</t>
  </si>
  <si>
    <t>ART-Light_ELE1</t>
  </si>
  <si>
    <t>ART-SpHeat_ELE1</t>
  </si>
  <si>
    <t>ART-WaterHeat_ELE1</t>
  </si>
  <si>
    <t>ECHP_biomass_thermal01</t>
  </si>
  <si>
    <t>EDU-AuxiliaryEquip_ELE1</t>
  </si>
  <si>
    <t>EDU-AuxiliaryMot_ELE1</t>
  </si>
  <si>
    <t>EDU-Light_ELE1</t>
  </si>
  <si>
    <t>EDU-SpCool_ELE1</t>
  </si>
  <si>
    <t>EDU-SpHeat_ELE1</t>
  </si>
  <si>
    <t>EDU-WaterHeat_ELE1</t>
  </si>
  <si>
    <t>ESTBATS101_2h</t>
  </si>
  <si>
    <t>EUGEOF01</t>
  </si>
  <si>
    <t>EUPVSOLS201</t>
  </si>
  <si>
    <t>EUWINONL01</t>
  </si>
  <si>
    <t>EUWINONM01</t>
  </si>
  <si>
    <t>HSS-AuxiliaryEquip_ELE1</t>
  </si>
  <si>
    <t>HSS-AuxiliaryMot_ELE1</t>
  </si>
  <si>
    <t>HSS-Light_ELE1</t>
  </si>
  <si>
    <t>HSS-SpCool_ELE1</t>
  </si>
  <si>
    <t>HSS-SpHeat_ELE1</t>
  </si>
  <si>
    <t>HSS-WaterHeat_ELE1</t>
  </si>
  <si>
    <t>ICS-AuxiliaryEquip_ELE1</t>
  </si>
  <si>
    <t>ICS-AuxiliaryMot_ELE1</t>
  </si>
  <si>
    <t>ICS-Light_ELE1</t>
  </si>
  <si>
    <t>ICS-SpCool_ELE1</t>
  </si>
  <si>
    <t>ICS-SpHeat_ELE1</t>
  </si>
  <si>
    <t>ICS-WaterHeat_ELE1</t>
  </si>
  <si>
    <t>OS-AuxiliaryEquip_ELE1</t>
  </si>
  <si>
    <t>OS-AuxiliaryMot_ELE1</t>
  </si>
  <si>
    <t>OS-Light_ELE1</t>
  </si>
  <si>
    <t>OS-SpCool_ELE1</t>
  </si>
  <si>
    <t>OS-SpHeat_ELE1</t>
  </si>
  <si>
    <t>OS-WaterHeat_ELE1</t>
  </si>
  <si>
    <t>OTH-AuxiliaryEquip_ELE1</t>
  </si>
  <si>
    <t>OTH-AuxiliaryMot_ELE1</t>
  </si>
  <si>
    <t>OTH-Light_ELE1</t>
  </si>
  <si>
    <t>OTH-SpHeat_ELE1</t>
  </si>
  <si>
    <t>OTH-WaterHeat_ELE1</t>
  </si>
  <si>
    <t>R_ES-APP-CD_ELC1</t>
  </si>
  <si>
    <t>R_ES-APP-CW_ELC1</t>
  </si>
  <si>
    <t>R_ES-APP-DW_ELC1</t>
  </si>
  <si>
    <t>R_ES-APP-FR_ELC1</t>
  </si>
  <si>
    <t>R_ES-APP-OTH_ELC1</t>
  </si>
  <si>
    <t>R_ES-APP-RA_ELC1</t>
  </si>
  <si>
    <t>R_ES-APP-RE_ELC1</t>
  </si>
  <si>
    <t>R_ES-LI_ELC1</t>
  </si>
  <si>
    <t>R_ES-SC-AP_ELC1_ROOM_CENTRAL</t>
  </si>
  <si>
    <t>R_ES-SC-MOB_ELC1_ROOM_CENTRAL</t>
  </si>
  <si>
    <t>R_ES-SC-SA_ELC1_ROOM_CENTRAL</t>
  </si>
  <si>
    <t>R_ES-SC-SD_ELC1_ROOM_CENTRAL</t>
  </si>
  <si>
    <t>R_ES-SH-AP_ELC1</t>
  </si>
  <si>
    <t>R_ES-SH-AP_HET1</t>
  </si>
  <si>
    <t>R_ES-SH-MOB_ELC1</t>
  </si>
  <si>
    <t>R_ES-SH-MOB_GAS_HE1</t>
  </si>
  <si>
    <t>R_ES-SH-SA_ELC1</t>
  </si>
  <si>
    <t>R_ES-SH-SA_HET1</t>
  </si>
  <si>
    <t>R_ES-SH-SD_ELC1</t>
  </si>
  <si>
    <t>R_ES-SH-SD_GAS_HE1</t>
  </si>
  <si>
    <t>R_ES-SH-SD_WOD1</t>
  </si>
  <si>
    <t>R_ES-WH-AP_COAPRO1</t>
  </si>
  <si>
    <t>R_ES-WH-AP_GAS1</t>
  </si>
  <si>
    <t>R_ES-WH-AP_STEAM1</t>
  </si>
  <si>
    <t>R_ES-WH-MOB_COAPRO1</t>
  </si>
  <si>
    <t>R_ES-WH-MOB_STEAM1</t>
  </si>
  <si>
    <t>R_ES-WH-SA_COAPRO1</t>
  </si>
  <si>
    <t>R_ES-WH-SA_GAS1</t>
  </si>
  <si>
    <t>R_ES-WH-SA_STEAM1</t>
  </si>
  <si>
    <t>R_ES-WH-SD_COAPRO1</t>
  </si>
  <si>
    <t>R_ES-WH-SD_GAS1</t>
  </si>
  <si>
    <t>R_ES-WH-SD_STEAM1</t>
  </si>
  <si>
    <t>RTS-AuxiliaryEquip_ELE1</t>
  </si>
  <si>
    <t>RTS-AuxiliaryMot_ELE1</t>
  </si>
  <si>
    <t>RTS-Light_ELE1</t>
  </si>
  <si>
    <t>RTS-SpCool_ELE1</t>
  </si>
  <si>
    <t>RTS-SpHeat_ELE1</t>
  </si>
  <si>
    <t>RTS-WaterHeat_ELE1</t>
  </si>
  <si>
    <t>S_CCUS_ATM</t>
  </si>
  <si>
    <t>S_CCUS_EMIS_H2T</t>
  </si>
  <si>
    <t>S_CCUS_EMIS_H2U</t>
  </si>
  <si>
    <t>S_CCUS_EMISMeOH_H2</t>
  </si>
  <si>
    <t>SCOAH2GC01</t>
  </si>
  <si>
    <t>SGASSH2RC01</t>
  </si>
  <si>
    <t>SINKCCU</t>
  </si>
  <si>
    <t>SNK_DAC</t>
  </si>
  <si>
    <t>TB_ELC_AL_BC_01</t>
  </si>
  <si>
    <t>TB_ELC_SA_AL_01</t>
  </si>
  <si>
    <t>TRA_Bus_IC_GSL1</t>
  </si>
  <si>
    <t>TRA_Bus_SB_DST1</t>
  </si>
  <si>
    <t>TRA_Car_DST1</t>
  </si>
  <si>
    <t>TRA_Car_GSL1</t>
  </si>
  <si>
    <t>TRA_Car_PHEV01</t>
  </si>
  <si>
    <t>TRA_Mot_ELC1</t>
  </si>
  <si>
    <t>TRA_Rai_Frt-ELC01</t>
  </si>
  <si>
    <t>TRA_Rai_Pas-ELC01</t>
  </si>
  <si>
    <t>TRA_Tru_BEV01</t>
  </si>
  <si>
    <t>TRA_Tru_HT_DST1</t>
  </si>
  <si>
    <t>TRA_Tru_PHEV01</t>
  </si>
  <si>
    <t>TRA_Tru_PLT_GSL1</t>
  </si>
  <si>
    <t>TU_GASNAT_AL_ON_01</t>
  </si>
  <si>
    <t>TU_GASNAT_BC_AL_01</t>
  </si>
  <si>
    <t>TU_OILCRD_AL_MA_01</t>
  </si>
  <si>
    <t>TU_OILCRD_AL_ON_01</t>
  </si>
  <si>
    <t>TWS-AuxiliaryMot_ELE1</t>
  </si>
  <si>
    <t>TWS-Light_ELE1</t>
  </si>
  <si>
    <t>TWS-SpCool_ELE1</t>
  </si>
  <si>
    <t>TWS-SpHeat_ELE1</t>
  </si>
  <si>
    <t>TWS-WaterHeat_ELE1</t>
  </si>
  <si>
    <t>WST-AuxiliaryEquip_ELE1</t>
  </si>
  <si>
    <t>WST-AuxiliaryMot_ELE1</t>
  </si>
  <si>
    <t>WST-Light_ELE1</t>
  </si>
  <si>
    <t>WST-SpCool_ELE1</t>
  </si>
  <si>
    <t>WST-SpHeat_ELE1</t>
  </si>
  <si>
    <t>WST-WaterHeat_ELE1</t>
  </si>
  <si>
    <t>AT</t>
  </si>
  <si>
    <t>ART-SpCool_ELE1</t>
  </si>
  <si>
    <t>EUPVSOLS101</t>
  </si>
  <si>
    <t>OTH-SpCool_ELE1</t>
  </si>
  <si>
    <t>R_ES-SH-MOB_HET1</t>
  </si>
  <si>
    <t>R_ES-SH-SD_HET1</t>
  </si>
  <si>
    <t>SELCH2EC01</t>
  </si>
  <si>
    <t>STH2SGT</t>
  </si>
  <si>
    <t>STH2SUG</t>
  </si>
  <si>
    <t>TB_ELC_AT_QU_01</t>
  </si>
  <si>
    <t>TRA_Car_BEV01</t>
  </si>
  <si>
    <t>TU_OILCRD_AT_ON_01</t>
  </si>
  <si>
    <t>TWS-AuxiliaryEquip_ELE1</t>
  </si>
  <si>
    <t>BC</t>
  </si>
  <si>
    <t>ESTCAESS101_24h</t>
  </si>
  <si>
    <t>EUPVSOLL201</t>
  </si>
  <si>
    <t>R_ES-WH-MOB_GAS1</t>
  </si>
  <si>
    <t>SHFOH2POC01</t>
  </si>
  <si>
    <t>TU_OILCRD_SA_BC_01</t>
  </si>
  <si>
    <t>MA</t>
  </si>
  <si>
    <t>EUPVSOLL101</t>
  </si>
  <si>
    <t>TB_ELC_MA_SA_01</t>
  </si>
  <si>
    <t>TB_ELC_ON_MA_01</t>
  </si>
  <si>
    <t>ON</t>
  </si>
  <si>
    <t>ESTCAESS101_4h</t>
  </si>
  <si>
    <t>EUPVSOLHC01</t>
  </si>
  <si>
    <t>EUWINONH01</t>
  </si>
  <si>
    <t>R_ES-SH-AP_COAPRO1</t>
  </si>
  <si>
    <t>R_ES-SH-SA_OIL_HE1</t>
  </si>
  <si>
    <t>R_ES-SH-SD_COAPRO1</t>
  </si>
  <si>
    <t>TB_ELC_QU_ON_01</t>
  </si>
  <si>
    <t>TU_OILCRD_SA_ON_01</t>
  </si>
  <si>
    <t>QU</t>
  </si>
  <si>
    <t>R_ES-SH-AP_GAS_HE1</t>
  </si>
  <si>
    <t>TU_OILCRD_SA_QU_01</t>
  </si>
  <si>
    <t>SA</t>
  </si>
  <si>
    <t>Attribute</t>
  </si>
  <si>
    <t>Scenario</t>
  </si>
  <si>
    <t>VAR_Ncap</t>
  </si>
  <si>
    <t>ESTHYDPS101_10h</t>
  </si>
  <si>
    <t>cnzero</t>
  </si>
  <si>
    <t>ESTHYDPS101_24h</t>
  </si>
  <si>
    <t>ESTHYDPS201</t>
  </si>
  <si>
    <t>P_ESTHYDPS201</t>
  </si>
  <si>
    <t>ESTCAESS201</t>
  </si>
  <si>
    <t>ESTHYDPS101_4h</t>
  </si>
  <si>
    <t>CNZERO</t>
  </si>
  <si>
    <t>YEAR</t>
  </si>
  <si>
    <t>TYPE</t>
  </si>
  <si>
    <t>ESTBATS102_4h</t>
  </si>
  <si>
    <t>CAESS101/102</t>
  </si>
  <si>
    <t>4h/10h/24h</t>
  </si>
  <si>
    <t>CAESS201</t>
  </si>
  <si>
    <t>BATS101/102/103</t>
  </si>
  <si>
    <t>2h/4h/10h/24h</t>
  </si>
  <si>
    <t>BATS201/202</t>
  </si>
  <si>
    <t>HYDPS101</t>
  </si>
  <si>
    <t>HYDPS201</t>
  </si>
  <si>
    <t>LimType</t>
  </si>
  <si>
    <t>Year</t>
  </si>
  <si>
    <t>PSET_PN</t>
  </si>
  <si>
    <t>AllRegions</t>
  </si>
  <si>
    <t>NCAP_BND</t>
  </si>
  <si>
    <t>FX</t>
  </si>
  <si>
    <t>UC - Each Region/Period</t>
  </si>
  <si>
    <t>~TFM_INS</t>
  </si>
  <si>
    <t>*ESTBATS102_4h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</si>
</sst>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4">
    <numFmt numFmtId="5" formatCode="&quot;$&quot;#,##0;\-&quot;$&quot;#,##0"/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  <numFmt numFmtId="178" formatCode="_-* #,##0.00\ _€_-;\-* #,##0.00\ _€_-;_-* &quot;-&quot;??\ _€_-;_-@_-"/>
    <numFmt numFmtId="179" formatCode="0.0%"/>
    <numFmt numFmtId="180" formatCode="_ * #,##0.00_ ;_ * \-#,##0.00_ ;_ * &quot;-&quot;??_ ;_ @_ "/>
    <numFmt numFmtId="181" formatCode="_-&quot;$&quot;* #,##0.00_-;\-&quot;$&quot;* #,##0.00_-;_-&quot;$&quot;* &quot;-&quot;??_-;_-@_-"/>
    <numFmt numFmtId="182" formatCode="_([$€]* #,##0.00_);_([$€]* \(#,##0.00\);_([$€]* &quot;-&quot;??_);_(@_)"/>
    <numFmt numFmtId="183" formatCode="_-[$€-2]\ * #,##0.00_-;\-[$€-2]\ * #,##0.00_-;_-[$€-2]\ * &quot;-&quot;??_-"/>
    <numFmt numFmtId="184" formatCode="_([$€-2]* #,##0.00_);_([$€-2]* \(#,##0.00\);_([$€-2]* &quot;-&quot;??_)"/>
    <numFmt numFmtId="185" formatCode="_-* #,##0.00\ &quot;€&quot;_-;\-* #,##0.00\ &quot;€&quot;_-;_-* &quot;-&quot;??\ &quot;€&quot;_-;_-@_-"/>
    <numFmt numFmtId="186" formatCode="_-[$€-2]* #,##0.00_-;\-[$€-2]* #,##0.00_-;_-[$€-2]* &quot;-&quot;??_-"/>
    <numFmt numFmtId="187" formatCode="_-[$€]* #,##0.00_-;\-[$€]* #,##0.00_-;_-[$€]* &quot;-&quot;??_-;_-@_-"/>
    <numFmt numFmtId="188" formatCode="_-&quot;€&quot;\ * #,##0.00_-;\-&quot;€&quot;\ * #,##0.00_-;_-&quot;€&quot;\ * &quot;-&quot;??_-;_-@_-"/>
    <numFmt numFmtId="189" formatCode="General_)"/>
    <numFmt numFmtId="190" formatCode="\(##\);\(##\)"/>
    <numFmt numFmtId="191" formatCode="#,##0;\-\ #,##0;_-\ &quot;- &quot;"/>
    <numFmt numFmtId="192" formatCode="#,##0.0000"/>
    <numFmt numFmtId="193" formatCode="_ * #,##0_ ;_ * \-#,##0_ ;_ * &quot;-&quot;_ ;_ @_ "/>
    <numFmt numFmtId="194" formatCode="_ &quot;kr&quot;\ * #,##0_ ;_ &quot;kr&quot;\ * \-#,##0_ ;_ &quot;kr&quot;\ * &quot;-&quot;_ ;_ @_ "/>
    <numFmt numFmtId="195" formatCode="#,##0.0"/>
    <numFmt numFmtId="196" formatCode="_ &quot;kr&quot;\ * #,##0.00_ ;_ &quot;kr&quot;\ * \-#,##0.00_ ;_ &quot;kr&quot;\ * &quot;-&quot;??_ ;_ @_ "/>
  </numFmts>
  <fonts count="92"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name val="Calibri"/>
      <charset val="134"/>
      <scheme val="minor"/>
    </font>
    <font>
      <sz val="12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2"/>
      <color indexed="20"/>
      <name val="??"/>
      <charset val="134"/>
    </font>
    <font>
      <sz val="9"/>
      <name val="Times New Roman"/>
      <charset val="134"/>
    </font>
    <font>
      <sz val="10"/>
      <name val="Arial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b/>
      <sz val="10"/>
      <name val="Arial"/>
      <charset val="13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u/>
      <sz val="11"/>
      <color theme="10"/>
      <name val="Calibri"/>
      <charset val="134"/>
      <scheme val="minor"/>
    </font>
    <font>
      <sz val="11"/>
      <color rgb="FF3F3F76"/>
      <name val="Calibri"/>
      <charset val="128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indexed="60"/>
      <name val="Calibri"/>
      <charset val="161"/>
    </font>
    <font>
      <sz val="11"/>
      <color rgb="FF9C6500"/>
      <name val="Calibri"/>
      <charset val="161"/>
      <scheme val="minor"/>
    </font>
    <font>
      <sz val="11"/>
      <color rgb="FF9C6500"/>
      <name val="Calibri"/>
      <charset val="134"/>
      <scheme val="minor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10"/>
      <name val="Myriad Pro"/>
      <charset val="134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10"/>
      <color indexed="8"/>
      <name val="MS Sans Serif"/>
      <charset val="134"/>
    </font>
    <font>
      <b/>
      <sz val="10"/>
      <name val="Arial"/>
      <charset val="161"/>
    </font>
    <font>
      <b/>
      <sz val="12"/>
      <name val="Arial"/>
      <charset val="161"/>
    </font>
    <font>
      <b/>
      <sz val="12"/>
      <name val="Arial"/>
      <charset val="134"/>
    </font>
    <font>
      <sz val="8"/>
      <color indexed="9"/>
      <name val="Arial"/>
      <charset val="161"/>
    </font>
    <font>
      <sz val="8"/>
      <color indexed="9"/>
      <name val="Arial"/>
      <charset val="134"/>
    </font>
    <font>
      <b/>
      <sz val="8"/>
      <name val="Arial"/>
      <charset val="161"/>
    </font>
    <font>
      <b/>
      <sz val="8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b/>
      <sz val="18"/>
      <color indexed="56"/>
      <name val="Cambria"/>
      <charset val="134"/>
    </font>
    <font>
      <b/>
      <sz val="18"/>
      <color indexed="62"/>
      <name val="Cambria"/>
      <charset val="134"/>
    </font>
    <font>
      <u/>
      <sz val="10"/>
      <color indexed="12"/>
      <name val="Times New Roman"/>
      <charset val="134"/>
    </font>
    <font>
      <u/>
      <sz val="12"/>
      <color indexed="20"/>
      <name val="宋体"/>
      <charset val="134"/>
    </font>
  </fonts>
  <fills count="7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6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22491">
    <xf numFmtId="0" fontId="0" fillId="0" borderId="0"/>
    <xf numFmtId="43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4" borderId="3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6" borderId="7" applyNumberFormat="0" applyAlignment="0" applyProtection="0">
      <alignment vertical="center"/>
    </xf>
    <xf numFmtId="0" fontId="14" fillId="6" borderId="6" applyNumberFormat="0" applyAlignment="0" applyProtection="0">
      <alignment vertical="center"/>
    </xf>
    <xf numFmtId="0" fontId="15" fillId="7" borderId="8" applyNumberFormat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0" fillId="44" borderId="0" applyNumberFormat="0" applyBorder="0" applyAlignment="0" applyProtection="0"/>
    <xf numFmtId="0" fontId="0" fillId="44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49" fontId="24" fillId="0" borderId="2" applyNumberFormat="0" applyFont="0" applyFill="0" applyBorder="0" applyProtection="0">
      <alignment horizontal="left" vertical="center" indent="2"/>
    </xf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25" fillId="0" borderId="0" applyNumberFormat="0" applyFont="0" applyFill="0" applyBorder="0" applyProtection="0">
      <alignment horizontal="left" vertical="center" indent="5"/>
    </xf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0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7" fillId="43" borderId="0" applyBorder="0" applyAlignment="0"/>
    <xf numFmtId="0" fontId="24" fillId="43" borderId="0" applyBorder="0">
      <alignment horizontal="right" vertical="center"/>
    </xf>
    <xf numFmtId="0" fontId="24" fillId="39" borderId="0" applyBorder="0">
      <alignment horizontal="right" vertical="center"/>
    </xf>
    <xf numFmtId="0" fontId="24" fillId="39" borderId="0" applyBorder="0">
      <alignment horizontal="right" vertical="center"/>
    </xf>
    <xf numFmtId="0" fontId="28" fillId="39" borderId="2">
      <alignment horizontal="right" vertical="center"/>
    </xf>
    <xf numFmtId="0" fontId="29" fillId="39" borderId="2">
      <alignment horizontal="right" vertical="center"/>
    </xf>
    <xf numFmtId="0" fontId="28" fillId="42" borderId="2">
      <alignment horizontal="right" vertical="center"/>
    </xf>
    <xf numFmtId="0" fontId="28" fillId="42" borderId="2">
      <alignment horizontal="right" vertical="center"/>
    </xf>
    <xf numFmtId="0" fontId="28" fillId="42" borderId="11">
      <alignment horizontal="right" vertical="center"/>
    </xf>
    <xf numFmtId="0" fontId="28" fillId="42" borderId="12">
      <alignment horizontal="right" vertical="center"/>
    </xf>
    <xf numFmtId="0" fontId="28" fillId="42" borderId="13">
      <alignment horizontal="right" vertical="center"/>
    </xf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30" fillId="58" borderId="14" applyNumberFormat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2" fillId="9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3" fillId="58" borderId="15" applyNumberFormat="0" applyAlignment="0" applyProtection="0"/>
    <xf numFmtId="4" fontId="27" fillId="0" borderId="16" applyFill="0" applyBorder="0" applyProtection="0">
      <alignment horizontal="right" vertical="center"/>
    </xf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49" fontId="25" fillId="43" borderId="18">
      <alignment vertical="top" wrapText="1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8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6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8" fillId="0" borderId="0" applyNumberFormat="0">
      <alignment horizontal="right"/>
    </xf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0" fontId="24" fillId="42" borderId="19">
      <alignment horizontal="left" vertical="center" wrapText="1" indent="2"/>
    </xf>
    <xf numFmtId="0" fontId="24" fillId="0" borderId="19">
      <alignment horizontal="left" vertical="center" wrapText="1" indent="2"/>
    </xf>
    <xf numFmtId="0" fontId="24" fillId="39" borderId="12">
      <alignment horizontal="left" vertical="center"/>
    </xf>
    <xf numFmtId="0" fontId="28" fillId="0" borderId="20">
      <alignment horizontal="left" vertical="top" wrapText="1"/>
    </xf>
    <xf numFmtId="3" fontId="38" fillId="0" borderId="18">
      <alignment horizontal="right" vertical="top"/>
    </xf>
    <xf numFmtId="0" fontId="39" fillId="42" borderId="15" applyNumberFormat="0" applyAlignment="0" applyProtection="0"/>
    <xf numFmtId="0" fontId="40" fillId="0" borderId="21"/>
    <xf numFmtId="0" fontId="41" fillId="51" borderId="2">
      <alignment horizontal="centerContinuous" vertical="top" wrapText="1"/>
    </xf>
    <xf numFmtId="0" fontId="42" fillId="0" borderId="0">
      <alignment vertical="top" wrapText="1"/>
    </xf>
    <xf numFmtId="0" fontId="43" fillId="0" borderId="22" applyNumberFormat="0" applyFill="0" applyAlignment="0" applyProtection="0"/>
    <xf numFmtId="0" fontId="44" fillId="0" borderId="0" applyNumberFormat="0" applyFill="0" applyBorder="0" applyAlignment="0" applyProtection="0"/>
    <xf numFmtId="0" fontId="45" fillId="0" borderId="0">
      <alignment vertical="top"/>
    </xf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7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8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58" fillId="5" borderId="6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58" fillId="5" borderId="6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4" fontId="24" fillId="0" borderId="0" applyBorder="0">
      <alignment horizontal="right" vertical="center"/>
    </xf>
    <xf numFmtId="0" fontId="24" fillId="0" borderId="2">
      <alignment horizontal="right" vertical="center"/>
    </xf>
    <xf numFmtId="1" fontId="59" fillId="39" borderId="0" applyBorder="0">
      <alignment horizontal="right" vertical="center"/>
    </xf>
    <xf numFmtId="0" fontId="55" fillId="0" borderId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178" fontId="25" fillId="0" borderId="0" applyFont="0" applyFill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4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4" fillId="46" borderId="0" applyNumberFormat="0" applyBorder="0" applyAlignment="0" applyProtection="0"/>
    <xf numFmtId="0" fontId="65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67" fillId="0" borderId="0">
      <alignment vertical="center"/>
    </xf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79" fontId="67" fillId="0" borderId="0">
      <alignment vertical="center"/>
    </xf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68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>
      <alignment vertical="top"/>
    </xf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>
      <alignment vertical="top"/>
    </xf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69" fillId="0" borderId="0"/>
    <xf numFmtId="189" fontId="67" fillId="0" borderId="0">
      <alignment vertical="center"/>
    </xf>
    <xf numFmtId="0" fontId="1" fillId="0" borderId="0"/>
    <xf numFmtId="0" fontId="69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70" fillId="0" borderId="0"/>
    <xf numFmtId="0" fontId="70" fillId="0" borderId="0"/>
    <xf numFmtId="0" fontId="25" fillId="0" borderId="0"/>
    <xf numFmtId="0" fontId="7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0" fillId="0" borderId="0"/>
    <xf numFmtId="0" fontId="71" fillId="0" borderId="0"/>
    <xf numFmtId="0" fontId="70" fillId="0" borderId="0"/>
    <xf numFmtId="0" fontId="71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1" fillId="0" borderId="0"/>
    <xf numFmtId="0" fontId="1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68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72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68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25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4" fontId="24" fillId="0" borderId="2" applyFill="0" applyBorder="0" applyProtection="0">
      <alignment horizontal="right" vertical="center"/>
    </xf>
    <xf numFmtId="0" fontId="27" fillId="0" borderId="0" applyNumberFormat="0" applyFill="0" applyBorder="0" applyProtection="0">
      <alignment horizontal="left" vertical="center"/>
    </xf>
    <xf numFmtId="0" fontId="24" fillId="0" borderId="2" applyNumberFormat="0" applyFill="0" applyAlignment="0" applyProtection="0"/>
    <xf numFmtId="0" fontId="25" fillId="60" borderId="0" applyNumberFormat="0" applyFont="0" applyBorder="0" applyAlignment="0" applyProtection="0"/>
    <xf numFmtId="0" fontId="73" fillId="0" borderId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190" fontId="74" fillId="0" borderId="0">
      <alignment horizontal="right"/>
    </xf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192" fontId="24" fillId="61" borderId="2" applyNumberFormat="0" applyFont="0" applyBorder="0" applyAlignment="0" applyProtection="0">
      <alignment horizontal="right" vertical="center"/>
    </xf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80" fontId="75" fillId="0" borderId="0" applyFont="0" applyFill="0" applyBorder="0" applyAlignment="0" applyProtection="0"/>
    <xf numFmtId="193" fontId="75" fillId="0" borderId="0" applyFont="0" applyFill="0" applyBorder="0" applyAlignment="0" applyProtection="0"/>
    <xf numFmtId="194" fontId="75" fillId="0" borderId="0" applyFont="0" applyFill="0" applyBorder="0" applyAlignment="0" applyProtection="0"/>
    <xf numFmtId="0" fontId="31" fillId="37" borderId="0" applyNumberFormat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60" borderId="2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6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45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8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0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195" fontId="84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85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5" fontId="86" fillId="65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6" borderId="33" applyBorder="0">
      <alignment horizontal="left"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67" borderId="2">
      <alignment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8" borderId="34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69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52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70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49" fillId="0" borderId="23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2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27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6" fontId="75" fillId="0" borderId="0" applyFont="0" applyFill="0" applyBorder="0" applyAlignment="0" applyProtection="0"/>
    <xf numFmtId="0" fontId="60" fillId="0" borderId="2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60" borderId="17" applyNumberFormat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9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</cellStyleXfs>
  <cellXfs count="7">
    <xf numFmtId="0" fontId="0" fillId="0" borderId="0" xfId="0"/>
    <xf numFmtId="0" fontId="0" fillId="2" borderId="0" xfId="0" applyFill="1"/>
    <xf numFmtId="0" fontId="1" fillId="0" borderId="0" xfId="0" applyNumberFormat="1" applyFont="1" applyFill="1" applyBorder="1" applyAlignment="1" applyProtection="1"/>
    <xf numFmtId="1" fontId="2" fillId="3" borderId="1" xfId="3491" applyNumberFormat="1" applyFont="1" applyFill="1" applyBorder="1" applyAlignment="1">
      <alignment vertical="center"/>
    </xf>
    <xf numFmtId="0" fontId="1" fillId="2" borderId="0" xfId="0" applyNumberFormat="1" applyFont="1" applyFill="1" applyBorder="1" applyAlignment="1" applyProtection="1"/>
    <xf numFmtId="0" fontId="0" fillId="0" borderId="2" xfId="0" applyBorder="1"/>
    <xf numFmtId="0" fontId="3" fillId="0" borderId="0" xfId="0" applyNumberFormat="1" applyFont="1" applyFill="1" applyAlignment="1"/>
  </cellXfs>
  <cellStyles count="22491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???????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3" xfId="55"/>
    <cellStyle name="20% - Accent1 14" xfId="56"/>
    <cellStyle name="20% - Accent1 15" xfId="57"/>
    <cellStyle name="20% - Accent1 16" xfId="58"/>
    <cellStyle name="20% - Accent1 17" xfId="59"/>
    <cellStyle name="20% - Accent1 18" xfId="60"/>
    <cellStyle name="20% - Accent1 19" xfId="61"/>
    <cellStyle name="20% - Accent1 2" xfId="62"/>
    <cellStyle name="20% - Accent1 2 10" xfId="63"/>
    <cellStyle name="20% - Accent1 2 11" xfId="64"/>
    <cellStyle name="20% - Accent1 2 12" xfId="65"/>
    <cellStyle name="20% - Accent1 2 13" xfId="66"/>
    <cellStyle name="20% - Accent1 2 14" xfId="67"/>
    <cellStyle name="20% - Accent1 2 15" xfId="68"/>
    <cellStyle name="20% - Accent1 2 16" xfId="69"/>
    <cellStyle name="20% - Accent1 2 2" xfId="70"/>
    <cellStyle name="20% - Accent1 2 3" xfId="71"/>
    <cellStyle name="20% - Accent1 2 4" xfId="72"/>
    <cellStyle name="20% - Accent1 2 5" xfId="73"/>
    <cellStyle name="20% - Accent1 2 6" xfId="74"/>
    <cellStyle name="20% - Accent1 2 7" xfId="75"/>
    <cellStyle name="20% - Accent1 2 8" xfId="76"/>
    <cellStyle name="20% - Accent1 2 9" xfId="77"/>
    <cellStyle name="20% - Accent1 20" xfId="78"/>
    <cellStyle name="20% - Accent1 21" xfId="79"/>
    <cellStyle name="20% - Accent1 22" xfId="80"/>
    <cellStyle name="20% - Accent1 23" xfId="81"/>
    <cellStyle name="20% - Accent1 24" xfId="82"/>
    <cellStyle name="20% - Accent1 25" xfId="83"/>
    <cellStyle name="20% - Accent1 26" xfId="84"/>
    <cellStyle name="20% - Accent1 27" xfId="85"/>
    <cellStyle name="20% - Accent1 28" xfId="86"/>
    <cellStyle name="20% - Accent1 29" xfId="87"/>
    <cellStyle name="20% - Accent1 3" xfId="88"/>
    <cellStyle name="20% - Accent1 3 2" xfId="89"/>
    <cellStyle name="20% - Accent1 3 2 2" xfId="90"/>
    <cellStyle name="20% - Accent1 3 3" xfId="91"/>
    <cellStyle name="20% - Accent1 30" xfId="92"/>
    <cellStyle name="20% - Accent1 31" xfId="93"/>
    <cellStyle name="20% - Accent1 32" xfId="94"/>
    <cellStyle name="20% - Accent1 33" xfId="95"/>
    <cellStyle name="20% - Accent1 34" xfId="96"/>
    <cellStyle name="20% - Accent1 35" xfId="97"/>
    <cellStyle name="20% - Accent1 36" xfId="98"/>
    <cellStyle name="20% - Accent1 37" xfId="99"/>
    <cellStyle name="20% - Accent1 38" xfId="100"/>
    <cellStyle name="20% - Accent1 39" xfId="101"/>
    <cellStyle name="20% - Accent1 4" xfId="102"/>
    <cellStyle name="20% - Accent1 4 2" xfId="103"/>
    <cellStyle name="20% - Accent1 40" xfId="104"/>
    <cellStyle name="20% - Accent1 41" xfId="105"/>
    <cellStyle name="20% - Accent1 42" xfId="106"/>
    <cellStyle name="20% - Accent1 43" xfId="107"/>
    <cellStyle name="20% - Accent1 5" xfId="108"/>
    <cellStyle name="20% - Accent1 5 2" xfId="109"/>
    <cellStyle name="20% - Accent1 6" xfId="110"/>
    <cellStyle name="20% - Accent1 6 2" xfId="111"/>
    <cellStyle name="20% - Accent1 7" xfId="112"/>
    <cellStyle name="20% - Accent1 7 2" xfId="113"/>
    <cellStyle name="20% - Accent1 8" xfId="114"/>
    <cellStyle name="20% - Accent1 8 2" xfId="115"/>
    <cellStyle name="20% - Accent1 9" xfId="116"/>
    <cellStyle name="20% - Accent1 9 2" xfId="117"/>
    <cellStyle name="20% - Accent2 10" xfId="118"/>
    <cellStyle name="20% - Accent2 10 2" xfId="119"/>
    <cellStyle name="20% - Accent2 11" xfId="120"/>
    <cellStyle name="20% - Accent2 11 2" xfId="121"/>
    <cellStyle name="20% - Accent2 12" xfId="122"/>
    <cellStyle name="20% - Accent2 13" xfId="123"/>
    <cellStyle name="20% - Accent2 14" xfId="124"/>
    <cellStyle name="20% - Accent2 15" xfId="125"/>
    <cellStyle name="20% - Accent2 16" xfId="126"/>
    <cellStyle name="20% - Accent2 17" xfId="127"/>
    <cellStyle name="20% - Accent2 18" xfId="128"/>
    <cellStyle name="20% - Accent2 19" xfId="129"/>
    <cellStyle name="20% - Accent2 2" xfId="130"/>
    <cellStyle name="20% - Accent2 2 10" xfId="131"/>
    <cellStyle name="20% - Accent2 2 11" xfId="132"/>
    <cellStyle name="20% - Accent2 2 12" xfId="133"/>
    <cellStyle name="20% - Accent2 2 13" xfId="134"/>
    <cellStyle name="20% - Accent2 2 14" xfId="135"/>
    <cellStyle name="20% - Accent2 2 15" xfId="136"/>
    <cellStyle name="20% - Accent2 2 16" xfId="137"/>
    <cellStyle name="20% - Accent2 2 2" xfId="138"/>
    <cellStyle name="20% - Accent2 2 3" xfId="139"/>
    <cellStyle name="20% - Accent2 2 4" xfId="140"/>
    <cellStyle name="20% - Accent2 2 5" xfId="141"/>
    <cellStyle name="20% - Accent2 2 6" xfId="142"/>
    <cellStyle name="20% - Accent2 2 7" xfId="143"/>
    <cellStyle name="20% - Accent2 2 8" xfId="144"/>
    <cellStyle name="20% - Accent2 2 9" xfId="145"/>
    <cellStyle name="20% - Accent2 20" xfId="146"/>
    <cellStyle name="20% - Accent2 21" xfId="147"/>
    <cellStyle name="20% - Accent2 22" xfId="148"/>
    <cellStyle name="20% - Accent2 23" xfId="149"/>
    <cellStyle name="20% - Accent2 24" xfId="150"/>
    <cellStyle name="20% - Accent2 25" xfId="151"/>
    <cellStyle name="20% - Accent2 26" xfId="152"/>
    <cellStyle name="20% - Accent2 27" xfId="153"/>
    <cellStyle name="20% - Accent2 28" xfId="154"/>
    <cellStyle name="20% - Accent2 29" xfId="155"/>
    <cellStyle name="20% - Accent2 3" xfId="156"/>
    <cellStyle name="20% - Accent2 3 2" xfId="157"/>
    <cellStyle name="20% - Accent2 3 2 2" xfId="158"/>
    <cellStyle name="20% - Accent2 3 3" xfId="159"/>
    <cellStyle name="20% - Accent2 30" xfId="160"/>
    <cellStyle name="20% - Accent2 31" xfId="161"/>
    <cellStyle name="20% - Accent2 32" xfId="162"/>
    <cellStyle name="20% - Accent2 33" xfId="163"/>
    <cellStyle name="20% - Accent2 34" xfId="164"/>
    <cellStyle name="20% - Accent2 35" xfId="165"/>
    <cellStyle name="20% - Accent2 36" xfId="166"/>
    <cellStyle name="20% - Accent2 37" xfId="167"/>
    <cellStyle name="20% - Accent2 38" xfId="168"/>
    <cellStyle name="20% - Accent2 39" xfId="169"/>
    <cellStyle name="20% - Accent2 4" xfId="170"/>
    <cellStyle name="20% - Accent2 4 2" xfId="171"/>
    <cellStyle name="20% - Accent2 40" xfId="172"/>
    <cellStyle name="20% - Accent2 41" xfId="173"/>
    <cellStyle name="20% - Accent2 42" xfId="174"/>
    <cellStyle name="20% - Accent2 43" xfId="175"/>
    <cellStyle name="20% - Accent2 5" xfId="176"/>
    <cellStyle name="20% - Accent2 5 2" xfId="177"/>
    <cellStyle name="20% - Accent2 6" xfId="178"/>
    <cellStyle name="20% - Accent2 6 2" xfId="179"/>
    <cellStyle name="20% - Accent2 7" xfId="180"/>
    <cellStyle name="20% - Accent2 7 2" xfId="181"/>
    <cellStyle name="20% - Accent2 8" xfId="182"/>
    <cellStyle name="20% - Accent2 8 2" xfId="183"/>
    <cellStyle name="20% - Accent2 9" xfId="184"/>
    <cellStyle name="20% - Accent2 9 2" xfId="185"/>
    <cellStyle name="20% - Accent3 10" xfId="186"/>
    <cellStyle name="20% - Accent3 10 2" xfId="187"/>
    <cellStyle name="20% - Accent3 11" xfId="188"/>
    <cellStyle name="20% - Accent3 11 2" xfId="189"/>
    <cellStyle name="20% - Accent3 12" xfId="190"/>
    <cellStyle name="20% - Accent3 13" xfId="191"/>
    <cellStyle name="20% - Accent3 14" xfId="192"/>
    <cellStyle name="20% - Accent3 15" xfId="193"/>
    <cellStyle name="20% - Accent3 16" xfId="194"/>
    <cellStyle name="20% - Accent3 17" xfId="195"/>
    <cellStyle name="20% - Accent3 18" xfId="196"/>
    <cellStyle name="20% - Accent3 19" xfId="197"/>
    <cellStyle name="20% - Accent3 2" xfId="198"/>
    <cellStyle name="20% - Accent3 2 10" xfId="199"/>
    <cellStyle name="20% - Accent3 2 11" xfId="200"/>
    <cellStyle name="20% - Accent3 2 12" xfId="201"/>
    <cellStyle name="20% - Accent3 2 13" xfId="202"/>
    <cellStyle name="20% - Accent3 2 14" xfId="203"/>
    <cellStyle name="20% - Accent3 2 15" xfId="204"/>
    <cellStyle name="20% - Accent3 2 16" xfId="205"/>
    <cellStyle name="20% - Accent3 2 2" xfId="206"/>
    <cellStyle name="20% - Accent3 2 3" xfId="207"/>
    <cellStyle name="20% - Accent3 2 4" xfId="208"/>
    <cellStyle name="20% - Accent3 2 5" xfId="209"/>
    <cellStyle name="20% - Accent3 2 6" xfId="210"/>
    <cellStyle name="20% - Accent3 2 7" xfId="211"/>
    <cellStyle name="20% - Accent3 2 8" xfId="212"/>
    <cellStyle name="20% - Accent3 2 9" xfId="213"/>
    <cellStyle name="20% - Accent3 20" xfId="214"/>
    <cellStyle name="20% - Accent3 21" xfId="215"/>
    <cellStyle name="20% - Accent3 22" xfId="216"/>
    <cellStyle name="20% - Accent3 23" xfId="217"/>
    <cellStyle name="20% - Accent3 24" xfId="218"/>
    <cellStyle name="20% - Accent3 25" xfId="219"/>
    <cellStyle name="20% - Accent3 26" xfId="220"/>
    <cellStyle name="20% - Accent3 27" xfId="221"/>
    <cellStyle name="20% - Accent3 28" xfId="222"/>
    <cellStyle name="20% - Accent3 29" xfId="223"/>
    <cellStyle name="20% - Accent3 3" xfId="224"/>
    <cellStyle name="20% - Accent3 3 2" xfId="225"/>
    <cellStyle name="20% - Accent3 3 2 2" xfId="226"/>
    <cellStyle name="20% - Accent3 3 3" xfId="227"/>
    <cellStyle name="20% - Accent3 30" xfId="228"/>
    <cellStyle name="20% - Accent3 31" xfId="229"/>
    <cellStyle name="20% - Accent3 32" xfId="230"/>
    <cellStyle name="20% - Accent3 33" xfId="231"/>
    <cellStyle name="20% - Accent3 34" xfId="232"/>
    <cellStyle name="20% - Accent3 35" xfId="233"/>
    <cellStyle name="20% - Accent3 36" xfId="234"/>
    <cellStyle name="20% - Accent3 37" xfId="235"/>
    <cellStyle name="20% - Accent3 38" xfId="236"/>
    <cellStyle name="20% - Accent3 39" xfId="237"/>
    <cellStyle name="20% - Accent3 4" xfId="238"/>
    <cellStyle name="20% - Accent3 4 2" xfId="239"/>
    <cellStyle name="20% - Accent3 40" xfId="240"/>
    <cellStyle name="20% - Accent3 41" xfId="241"/>
    <cellStyle name="20% - Accent3 42" xfId="242"/>
    <cellStyle name="20% - Accent3 43" xfId="243"/>
    <cellStyle name="20% - Accent3 5" xfId="244"/>
    <cellStyle name="20% - Accent3 5 2" xfId="245"/>
    <cellStyle name="20% - Accent3 6" xfId="246"/>
    <cellStyle name="20% - Accent3 6 2" xfId="247"/>
    <cellStyle name="20% - Accent3 7" xfId="248"/>
    <cellStyle name="20% - Accent3 7 2" xfId="249"/>
    <cellStyle name="20% - Accent3 8" xfId="250"/>
    <cellStyle name="20% - Accent3 8 2" xfId="251"/>
    <cellStyle name="20% - Accent3 9" xfId="252"/>
    <cellStyle name="20% - Accent3 9 2" xfId="253"/>
    <cellStyle name="20% - Accent4 10" xfId="254"/>
    <cellStyle name="20% - Accent4 10 2" xfId="255"/>
    <cellStyle name="20% - Accent4 11" xfId="256"/>
    <cellStyle name="20% - Accent4 11 2" xfId="257"/>
    <cellStyle name="20% - Accent4 12" xfId="258"/>
    <cellStyle name="20% - Accent4 13" xfId="259"/>
    <cellStyle name="20% - Accent4 14" xfId="260"/>
    <cellStyle name="20% - Accent4 15" xfId="261"/>
    <cellStyle name="20% - Accent4 16" xfId="262"/>
    <cellStyle name="20% - Accent4 17" xfId="263"/>
    <cellStyle name="20% - Accent4 18" xfId="264"/>
    <cellStyle name="20% - Accent4 19" xfId="265"/>
    <cellStyle name="20% - Accent4 2" xfId="266"/>
    <cellStyle name="20% - Accent4 2 10" xfId="267"/>
    <cellStyle name="20% - Accent4 2 11" xfId="268"/>
    <cellStyle name="20% - Accent4 2 12" xfId="269"/>
    <cellStyle name="20% - Accent4 2 13" xfId="270"/>
    <cellStyle name="20% - Accent4 2 14" xfId="271"/>
    <cellStyle name="20% - Accent4 2 15" xfId="272"/>
    <cellStyle name="20% - Accent4 2 16" xfId="273"/>
    <cellStyle name="20% - Accent4 2 2" xfId="274"/>
    <cellStyle name="20% - Accent4 2 3" xfId="275"/>
    <cellStyle name="20% - Accent4 2 4" xfId="276"/>
    <cellStyle name="20% - Accent4 2 5" xfId="277"/>
    <cellStyle name="20% - Accent4 2 6" xfId="278"/>
    <cellStyle name="20% - Accent4 2 7" xfId="279"/>
    <cellStyle name="20% - Accent4 2 8" xfId="280"/>
    <cellStyle name="20% - Accent4 2 9" xfId="281"/>
    <cellStyle name="20% - Accent4 20" xfId="282"/>
    <cellStyle name="20% - Accent4 21" xfId="283"/>
    <cellStyle name="20% - Accent4 22" xfId="284"/>
    <cellStyle name="20% - Accent4 23" xfId="285"/>
    <cellStyle name="20% - Accent4 24" xfId="286"/>
    <cellStyle name="20% - Accent4 25" xfId="287"/>
    <cellStyle name="20% - Accent4 26" xfId="288"/>
    <cellStyle name="20% - Accent4 27" xfId="289"/>
    <cellStyle name="20% - Accent4 28" xfId="290"/>
    <cellStyle name="20% - Accent4 29" xfId="291"/>
    <cellStyle name="20% - Accent4 3" xfId="292"/>
    <cellStyle name="20% - Accent4 3 2" xfId="293"/>
    <cellStyle name="20% - Accent4 3 2 2" xfId="294"/>
    <cellStyle name="20% - Accent4 3 3" xfId="295"/>
    <cellStyle name="20% - Accent4 30" xfId="296"/>
    <cellStyle name="20% - Accent4 31" xfId="297"/>
    <cellStyle name="20% - Accent4 32" xfId="298"/>
    <cellStyle name="20% - Accent4 33" xfId="299"/>
    <cellStyle name="20% - Accent4 34" xfId="300"/>
    <cellStyle name="20% - Accent4 35" xfId="301"/>
    <cellStyle name="20% - Accent4 36" xfId="302"/>
    <cellStyle name="20% - Accent4 37" xfId="303"/>
    <cellStyle name="20% - Accent4 38" xfId="304"/>
    <cellStyle name="20% - Accent4 39" xfId="305"/>
    <cellStyle name="20% - Accent4 4" xfId="306"/>
    <cellStyle name="20% - Accent4 4 2" xfId="307"/>
    <cellStyle name="20% - Accent4 40" xfId="308"/>
    <cellStyle name="20% - Accent4 41" xfId="309"/>
    <cellStyle name="20% - Accent4 42" xfId="310"/>
    <cellStyle name="20% - Accent4 43" xfId="311"/>
    <cellStyle name="20% - Accent4 5" xfId="312"/>
    <cellStyle name="20% - Accent4 5 2" xfId="313"/>
    <cellStyle name="20% - Accent4 6" xfId="314"/>
    <cellStyle name="20% - Accent4 6 2" xfId="315"/>
    <cellStyle name="20% - Accent4 7" xfId="316"/>
    <cellStyle name="20% - Accent4 7 2" xfId="317"/>
    <cellStyle name="20% - Accent4 8" xfId="318"/>
    <cellStyle name="20% - Accent4 8 2" xfId="319"/>
    <cellStyle name="20% - Accent4 9" xfId="320"/>
    <cellStyle name="20% - Accent4 9 2" xfId="321"/>
    <cellStyle name="20% - Accent5 10" xfId="322"/>
    <cellStyle name="20% - Accent5 10 2" xfId="323"/>
    <cellStyle name="20% - Accent5 11" xfId="324"/>
    <cellStyle name="20% - Accent5 11 2" xfId="325"/>
    <cellStyle name="20% - Accent5 12" xfId="326"/>
    <cellStyle name="20% - Accent5 13" xfId="327"/>
    <cellStyle name="20% - Accent5 14" xfId="328"/>
    <cellStyle name="20% - Accent5 15" xfId="329"/>
    <cellStyle name="20% - Accent5 16" xfId="330"/>
    <cellStyle name="20% - Accent5 17" xfId="331"/>
    <cellStyle name="20% - Accent5 18" xfId="332"/>
    <cellStyle name="20% - Accent5 19" xfId="333"/>
    <cellStyle name="20% - Accent5 2" xfId="334"/>
    <cellStyle name="20% - Accent5 2 10" xfId="335"/>
    <cellStyle name="20% - Accent5 2 11" xfId="336"/>
    <cellStyle name="20% - Accent5 2 12" xfId="337"/>
    <cellStyle name="20% - Accent5 2 13" xfId="338"/>
    <cellStyle name="20% - Accent5 2 14" xfId="339"/>
    <cellStyle name="20% - Accent5 2 15" xfId="340"/>
    <cellStyle name="20% - Accent5 2 2" xfId="341"/>
    <cellStyle name="20% - Accent5 2 3" xfId="342"/>
    <cellStyle name="20% - Accent5 2 4" xfId="343"/>
    <cellStyle name="20% - Accent5 2 5" xfId="344"/>
    <cellStyle name="20% - Accent5 2 6" xfId="345"/>
    <cellStyle name="20% - Accent5 2 7" xfId="346"/>
    <cellStyle name="20% - Accent5 2 8" xfId="347"/>
    <cellStyle name="20% - Accent5 2 9" xfId="348"/>
    <cellStyle name="20% - Accent5 20" xfId="349"/>
    <cellStyle name="20% - Accent5 21" xfId="350"/>
    <cellStyle name="20% - Accent5 22" xfId="351"/>
    <cellStyle name="20% - Accent5 23" xfId="352"/>
    <cellStyle name="20% - Accent5 24" xfId="353"/>
    <cellStyle name="20% - Accent5 25" xfId="354"/>
    <cellStyle name="20% - Accent5 26" xfId="355"/>
    <cellStyle name="20% - Accent5 27" xfId="356"/>
    <cellStyle name="20% - Accent5 28" xfId="357"/>
    <cellStyle name="20% - Accent5 29" xfId="358"/>
    <cellStyle name="20% - Accent5 3" xfId="359"/>
    <cellStyle name="20% - Accent5 3 2" xfId="360"/>
    <cellStyle name="20% - Accent5 30" xfId="361"/>
    <cellStyle name="20% - Accent5 31" xfId="362"/>
    <cellStyle name="20% - Accent5 32" xfId="363"/>
    <cellStyle name="20% - Accent5 33" xfId="364"/>
    <cellStyle name="20% - Accent5 34" xfId="365"/>
    <cellStyle name="20% - Accent5 35" xfId="366"/>
    <cellStyle name="20% - Accent5 36" xfId="367"/>
    <cellStyle name="20% - Accent5 37" xfId="368"/>
    <cellStyle name="20% - Accent5 38" xfId="369"/>
    <cellStyle name="20% - Accent5 39" xfId="370"/>
    <cellStyle name="20% - Accent5 4" xfId="371"/>
    <cellStyle name="20% - Accent5 40" xfId="372"/>
    <cellStyle name="20% - Accent5 41" xfId="373"/>
    <cellStyle name="20% - Accent5 42" xfId="374"/>
    <cellStyle name="20% - Accent5 43" xfId="375"/>
    <cellStyle name="20% - Accent5 5" xfId="376"/>
    <cellStyle name="20% - Accent5 6" xfId="377"/>
    <cellStyle name="20% - Accent5 7" xfId="378"/>
    <cellStyle name="20% - Accent5 8" xfId="379"/>
    <cellStyle name="20% - Accent5 9" xfId="380"/>
    <cellStyle name="20% - Accent5 9 2" xfId="381"/>
    <cellStyle name="20% - Accent6 10" xfId="382"/>
    <cellStyle name="20% - Accent6 10 2" xfId="383"/>
    <cellStyle name="20% - Accent6 11" xfId="384"/>
    <cellStyle name="20% - Accent6 11 2" xfId="385"/>
    <cellStyle name="20% - Accent6 12" xfId="386"/>
    <cellStyle name="20% - Accent6 13" xfId="387"/>
    <cellStyle name="20% - Accent6 14" xfId="388"/>
    <cellStyle name="20% - Accent6 15" xfId="389"/>
    <cellStyle name="20% - Accent6 16" xfId="390"/>
    <cellStyle name="20% - Accent6 17" xfId="391"/>
    <cellStyle name="20% - Accent6 18" xfId="392"/>
    <cellStyle name="20% - Accent6 19" xfId="393"/>
    <cellStyle name="20% - Accent6 2" xfId="394"/>
    <cellStyle name="20% - Accent6 2 10" xfId="395"/>
    <cellStyle name="20% - Accent6 2 11" xfId="396"/>
    <cellStyle name="20% - Accent6 2 12" xfId="397"/>
    <cellStyle name="20% - Accent6 2 13" xfId="398"/>
    <cellStyle name="20% - Accent6 2 14" xfId="399"/>
    <cellStyle name="20% - Accent6 2 15" xfId="400"/>
    <cellStyle name="20% - Accent6 2 16" xfId="401"/>
    <cellStyle name="20% - Accent6 2 2" xfId="402"/>
    <cellStyle name="20% - Accent6 2 3" xfId="403"/>
    <cellStyle name="20% - Accent6 2 4" xfId="404"/>
    <cellStyle name="20% - Accent6 2 5" xfId="405"/>
    <cellStyle name="20% - Accent6 2 6" xfId="406"/>
    <cellStyle name="20% - Accent6 2 7" xfId="407"/>
    <cellStyle name="20% - Accent6 2 8" xfId="408"/>
    <cellStyle name="20% - Accent6 2 9" xfId="409"/>
    <cellStyle name="20% - Accent6 20" xfId="410"/>
    <cellStyle name="20% - Accent6 21" xfId="411"/>
    <cellStyle name="20% - Accent6 22" xfId="412"/>
    <cellStyle name="20% - Accent6 23" xfId="413"/>
    <cellStyle name="20% - Accent6 24" xfId="414"/>
    <cellStyle name="20% - Accent6 25" xfId="415"/>
    <cellStyle name="20% - Accent6 26" xfId="416"/>
    <cellStyle name="20% - Accent6 27" xfId="417"/>
    <cellStyle name="20% - Accent6 28" xfId="418"/>
    <cellStyle name="20% - Accent6 29" xfId="419"/>
    <cellStyle name="20% - Accent6 3" xfId="420"/>
    <cellStyle name="20% - Accent6 3 2" xfId="421"/>
    <cellStyle name="20% - Accent6 3 2 2" xfId="422"/>
    <cellStyle name="20% - Accent6 3 3" xfId="423"/>
    <cellStyle name="20% - Accent6 30" xfId="424"/>
    <cellStyle name="20% - Accent6 31" xfId="425"/>
    <cellStyle name="20% - Accent6 32" xfId="426"/>
    <cellStyle name="20% - Accent6 33" xfId="427"/>
    <cellStyle name="20% - Accent6 34" xfId="428"/>
    <cellStyle name="20% - Accent6 35" xfId="429"/>
    <cellStyle name="20% - Accent6 36" xfId="430"/>
    <cellStyle name="20% - Accent6 37" xfId="431"/>
    <cellStyle name="20% - Accent6 38" xfId="432"/>
    <cellStyle name="20% - Accent6 39" xfId="433"/>
    <cellStyle name="20% - Accent6 4" xfId="434"/>
    <cellStyle name="20% - Accent6 4 2" xfId="435"/>
    <cellStyle name="20% - Accent6 40" xfId="436"/>
    <cellStyle name="20% - Accent6 41" xfId="437"/>
    <cellStyle name="20% - Accent6 42" xfId="438"/>
    <cellStyle name="20% - Accent6 43" xfId="439"/>
    <cellStyle name="20% - Accent6 44" xfId="440"/>
    <cellStyle name="20% - Accent6 44 2" xfId="441"/>
    <cellStyle name="20% - Accent6 5" xfId="442"/>
    <cellStyle name="20% - Accent6 5 2" xfId="443"/>
    <cellStyle name="20% - Accent6 6" xfId="444"/>
    <cellStyle name="20% - Accent6 6 2" xfId="445"/>
    <cellStyle name="20% - Accent6 7" xfId="446"/>
    <cellStyle name="20% - Accent6 7 2" xfId="447"/>
    <cellStyle name="20% - Accent6 8" xfId="448"/>
    <cellStyle name="20% - Accent6 8 2" xfId="449"/>
    <cellStyle name="20% - Accent6 9" xfId="450"/>
    <cellStyle name="20% - Accent6 9 2" xfId="451"/>
    <cellStyle name="20% - Akzent1" xfId="452"/>
    <cellStyle name="20% - Akzent2" xfId="453"/>
    <cellStyle name="20% - Akzent3" xfId="454"/>
    <cellStyle name="20% - Akzent4" xfId="455"/>
    <cellStyle name="20% - Akzent5" xfId="456"/>
    <cellStyle name="20% - Akzent6" xfId="457"/>
    <cellStyle name="2x indented GHG Textfiels" xfId="458"/>
    <cellStyle name="40% - Accent1 10" xfId="459"/>
    <cellStyle name="40% - Accent1 10 2" xfId="460"/>
    <cellStyle name="40% - Accent1 11" xfId="461"/>
    <cellStyle name="40% - Accent1 11 2" xfId="462"/>
    <cellStyle name="40% - Accent1 12" xfId="463"/>
    <cellStyle name="40% - Accent1 13" xfId="464"/>
    <cellStyle name="40% - Accent1 14" xfId="465"/>
    <cellStyle name="40% - Accent1 15" xfId="466"/>
    <cellStyle name="40% - Accent1 16" xfId="467"/>
    <cellStyle name="40% - Accent1 17" xfId="468"/>
    <cellStyle name="40% - Accent1 18" xfId="469"/>
    <cellStyle name="40% - Accent1 19" xfId="470"/>
    <cellStyle name="40% - Accent1 2" xfId="471"/>
    <cellStyle name="40% - Accent1 2 10" xfId="472"/>
    <cellStyle name="40% - Accent1 2 11" xfId="473"/>
    <cellStyle name="40% - Accent1 2 12" xfId="474"/>
    <cellStyle name="40% - Accent1 2 13" xfId="475"/>
    <cellStyle name="40% - Accent1 2 14" xfId="476"/>
    <cellStyle name="40% - Accent1 2 15" xfId="477"/>
    <cellStyle name="40% - Accent1 2 16" xfId="478"/>
    <cellStyle name="40% - Accent1 2 2" xfId="479"/>
    <cellStyle name="40% - Accent1 2 3" xfId="480"/>
    <cellStyle name="40% - Accent1 2 4" xfId="481"/>
    <cellStyle name="40% - Accent1 2 5" xfId="482"/>
    <cellStyle name="40% - Accent1 2 6" xfId="483"/>
    <cellStyle name="40% - Accent1 2 7" xfId="484"/>
    <cellStyle name="40% - Accent1 2 8" xfId="485"/>
    <cellStyle name="40% - Accent1 2 9" xfId="486"/>
    <cellStyle name="40% - Accent1 20" xfId="487"/>
    <cellStyle name="40% - Accent1 21" xfId="488"/>
    <cellStyle name="40% - Accent1 22" xfId="489"/>
    <cellStyle name="40% - Accent1 23" xfId="490"/>
    <cellStyle name="40% - Accent1 24" xfId="491"/>
    <cellStyle name="40% - Accent1 25" xfId="492"/>
    <cellStyle name="40% - Accent1 26" xfId="493"/>
    <cellStyle name="40% - Accent1 27" xfId="494"/>
    <cellStyle name="40% - Accent1 28" xfId="495"/>
    <cellStyle name="40% - Accent1 29" xfId="496"/>
    <cellStyle name="40% - Accent1 3" xfId="497"/>
    <cellStyle name="40% - Accent1 3 2" xfId="498"/>
    <cellStyle name="40% - Accent1 3 2 2" xfId="499"/>
    <cellStyle name="40% - Accent1 3 3" xfId="500"/>
    <cellStyle name="40% - Accent1 30" xfId="501"/>
    <cellStyle name="40% - Accent1 31" xfId="502"/>
    <cellStyle name="40% - Accent1 32" xfId="503"/>
    <cellStyle name="40% - Accent1 33" xfId="504"/>
    <cellStyle name="40% - Accent1 34" xfId="505"/>
    <cellStyle name="40% - Accent1 35" xfId="506"/>
    <cellStyle name="40% - Accent1 36" xfId="507"/>
    <cellStyle name="40% - Accent1 37" xfId="508"/>
    <cellStyle name="40% - Accent1 38" xfId="509"/>
    <cellStyle name="40% - Accent1 39" xfId="510"/>
    <cellStyle name="40% - Accent1 4" xfId="511"/>
    <cellStyle name="40% - Accent1 4 2" xfId="512"/>
    <cellStyle name="40% - Accent1 40" xfId="513"/>
    <cellStyle name="40% - Accent1 41" xfId="514"/>
    <cellStyle name="40% - Accent1 42" xfId="515"/>
    <cellStyle name="40% - Accent1 43" xfId="516"/>
    <cellStyle name="40% - Accent1 5" xfId="517"/>
    <cellStyle name="40% - Accent1 5 2" xfId="518"/>
    <cellStyle name="40% - Accent1 6" xfId="519"/>
    <cellStyle name="40% - Accent1 6 2" xfId="520"/>
    <cellStyle name="40% - Accent1 7" xfId="521"/>
    <cellStyle name="40% - Accent1 7 2" xfId="522"/>
    <cellStyle name="40% - Accent1 8" xfId="523"/>
    <cellStyle name="40% - Accent1 8 2" xfId="524"/>
    <cellStyle name="40% - Accent1 9" xfId="525"/>
    <cellStyle name="40% - Accent1 9 2" xfId="526"/>
    <cellStyle name="40% - Accent2 10" xfId="527"/>
    <cellStyle name="40% - Accent2 10 2" xfId="528"/>
    <cellStyle name="40% - Accent2 11" xfId="529"/>
    <cellStyle name="40% - Accent2 11 2" xfId="530"/>
    <cellStyle name="40% - Accent2 12" xfId="531"/>
    <cellStyle name="40% - Accent2 13" xfId="532"/>
    <cellStyle name="40% - Accent2 14" xfId="533"/>
    <cellStyle name="40% - Accent2 15" xfId="534"/>
    <cellStyle name="40% - Accent2 16" xfId="535"/>
    <cellStyle name="40% - Accent2 17" xfId="536"/>
    <cellStyle name="40% - Accent2 18" xfId="537"/>
    <cellStyle name="40% - Accent2 19" xfId="538"/>
    <cellStyle name="40% - Accent2 2" xfId="539"/>
    <cellStyle name="40% - Accent2 2 10" xfId="540"/>
    <cellStyle name="40% - Accent2 2 11" xfId="541"/>
    <cellStyle name="40% - Accent2 2 12" xfId="542"/>
    <cellStyle name="40% - Accent2 2 13" xfId="543"/>
    <cellStyle name="40% - Accent2 2 14" xfId="544"/>
    <cellStyle name="40% - Accent2 2 15" xfId="545"/>
    <cellStyle name="40% - Accent2 2 2" xfId="546"/>
    <cellStyle name="40% - Accent2 2 3" xfId="547"/>
    <cellStyle name="40% - Accent2 2 4" xfId="548"/>
    <cellStyle name="40% - Accent2 2 5" xfId="549"/>
    <cellStyle name="40% - Accent2 2 6" xfId="550"/>
    <cellStyle name="40% - Accent2 2 7" xfId="551"/>
    <cellStyle name="40% - Accent2 2 8" xfId="552"/>
    <cellStyle name="40% - Accent2 2 9" xfId="553"/>
    <cellStyle name="40% - Accent2 20" xfId="554"/>
    <cellStyle name="40% - Accent2 21" xfId="555"/>
    <cellStyle name="40% - Accent2 22" xfId="556"/>
    <cellStyle name="40% - Accent2 23" xfId="557"/>
    <cellStyle name="40% - Accent2 24" xfId="558"/>
    <cellStyle name="40% - Accent2 25" xfId="559"/>
    <cellStyle name="40% - Accent2 26" xfId="560"/>
    <cellStyle name="40% - Accent2 27" xfId="561"/>
    <cellStyle name="40% - Accent2 28" xfId="562"/>
    <cellStyle name="40% - Accent2 29" xfId="563"/>
    <cellStyle name="40% - Accent2 3" xfId="564"/>
    <cellStyle name="40% - Accent2 3 2" xfId="565"/>
    <cellStyle name="40% - Accent2 30" xfId="566"/>
    <cellStyle name="40% - Accent2 31" xfId="567"/>
    <cellStyle name="40% - Accent2 32" xfId="568"/>
    <cellStyle name="40% - Accent2 33" xfId="569"/>
    <cellStyle name="40% - Accent2 34" xfId="570"/>
    <cellStyle name="40% - Accent2 35" xfId="571"/>
    <cellStyle name="40% - Accent2 36" xfId="572"/>
    <cellStyle name="40% - Accent2 37" xfId="573"/>
    <cellStyle name="40% - Accent2 38" xfId="574"/>
    <cellStyle name="40% - Accent2 39" xfId="575"/>
    <cellStyle name="40% - Accent2 4" xfId="576"/>
    <cellStyle name="40% - Accent2 40" xfId="577"/>
    <cellStyle name="40% - Accent2 41" xfId="578"/>
    <cellStyle name="40% - Accent2 42" xfId="579"/>
    <cellStyle name="40% - Accent2 43" xfId="580"/>
    <cellStyle name="40% - Accent2 5" xfId="581"/>
    <cellStyle name="40% - Accent2 6" xfId="582"/>
    <cellStyle name="40% - Accent2 7" xfId="583"/>
    <cellStyle name="40% - Accent2 8" xfId="584"/>
    <cellStyle name="40% - Accent2 9" xfId="585"/>
    <cellStyle name="40% - Accent2 9 2" xfId="586"/>
    <cellStyle name="40% - Accent3 10" xfId="587"/>
    <cellStyle name="40% - Accent3 10 2" xfId="588"/>
    <cellStyle name="40% - Accent3 11" xfId="589"/>
    <cellStyle name="40% - Accent3 11 2" xfId="590"/>
    <cellStyle name="40% - Accent3 12" xfId="591"/>
    <cellStyle name="40% - Accent3 13" xfId="592"/>
    <cellStyle name="40% - Accent3 14" xfId="593"/>
    <cellStyle name="40% - Accent3 15" xfId="594"/>
    <cellStyle name="40% - Accent3 16" xfId="595"/>
    <cellStyle name="40% - Accent3 17" xfId="596"/>
    <cellStyle name="40% - Accent3 18" xfId="597"/>
    <cellStyle name="40% - Accent3 19" xfId="598"/>
    <cellStyle name="40% - Accent3 2" xfId="599"/>
    <cellStyle name="40% - Accent3 2 10" xfId="600"/>
    <cellStyle name="40% - Accent3 2 11" xfId="601"/>
    <cellStyle name="40% - Accent3 2 12" xfId="602"/>
    <cellStyle name="40% - Accent3 2 13" xfId="603"/>
    <cellStyle name="40% - Accent3 2 14" xfId="604"/>
    <cellStyle name="40% - Accent3 2 15" xfId="605"/>
    <cellStyle name="40% - Accent3 2 16" xfId="606"/>
    <cellStyle name="40% - Accent3 2 2" xfId="607"/>
    <cellStyle name="40% - Accent3 2 3" xfId="608"/>
    <cellStyle name="40% - Accent3 2 4" xfId="609"/>
    <cellStyle name="40% - Accent3 2 5" xfId="610"/>
    <cellStyle name="40% - Accent3 2 6" xfId="611"/>
    <cellStyle name="40% - Accent3 2 7" xfId="612"/>
    <cellStyle name="40% - Accent3 2 8" xfId="613"/>
    <cellStyle name="40% - Accent3 2 9" xfId="614"/>
    <cellStyle name="40% - Accent3 20" xfId="615"/>
    <cellStyle name="40% - Accent3 21" xfId="616"/>
    <cellStyle name="40% - Accent3 22" xfId="617"/>
    <cellStyle name="40% - Accent3 23" xfId="618"/>
    <cellStyle name="40% - Accent3 24" xfId="619"/>
    <cellStyle name="40% - Accent3 25" xfId="620"/>
    <cellStyle name="40% - Accent3 26" xfId="621"/>
    <cellStyle name="40% - Accent3 27" xfId="622"/>
    <cellStyle name="40% - Accent3 28" xfId="623"/>
    <cellStyle name="40% - Accent3 29" xfId="624"/>
    <cellStyle name="40% - Accent3 3" xfId="625"/>
    <cellStyle name="40% - Accent3 3 2" xfId="626"/>
    <cellStyle name="40% - Accent3 3 2 2" xfId="627"/>
    <cellStyle name="40% - Accent3 3 3" xfId="628"/>
    <cellStyle name="40% - Accent3 30" xfId="629"/>
    <cellStyle name="40% - Accent3 31" xfId="630"/>
    <cellStyle name="40% - Accent3 32" xfId="631"/>
    <cellStyle name="40% - Accent3 33" xfId="632"/>
    <cellStyle name="40% - Accent3 34" xfId="633"/>
    <cellStyle name="40% - Accent3 35" xfId="634"/>
    <cellStyle name="40% - Accent3 36" xfId="635"/>
    <cellStyle name="40% - Accent3 37" xfId="636"/>
    <cellStyle name="40% - Accent3 38" xfId="637"/>
    <cellStyle name="40% - Accent3 39" xfId="638"/>
    <cellStyle name="40% - Accent3 4" xfId="639"/>
    <cellStyle name="40% - Accent3 4 2" xfId="640"/>
    <cellStyle name="40% - Accent3 40" xfId="641"/>
    <cellStyle name="40% - Accent3 41" xfId="642"/>
    <cellStyle name="40% - Accent3 42" xfId="643"/>
    <cellStyle name="40% - Accent3 43" xfId="644"/>
    <cellStyle name="40% - Accent3 5" xfId="645"/>
    <cellStyle name="40% - Accent3 5 2" xfId="646"/>
    <cellStyle name="40% - Accent3 6" xfId="647"/>
    <cellStyle name="40% - Accent3 6 2" xfId="648"/>
    <cellStyle name="40% - Accent3 7" xfId="649"/>
    <cellStyle name="40% - Accent3 7 2" xfId="650"/>
    <cellStyle name="40% - Accent3 8" xfId="651"/>
    <cellStyle name="40% - Accent3 8 2" xfId="652"/>
    <cellStyle name="40% - Accent3 9" xfId="653"/>
    <cellStyle name="40% - Accent3 9 2" xfId="654"/>
    <cellStyle name="40% - Accent4 10" xfId="655"/>
    <cellStyle name="40% - Accent4 10 2" xfId="656"/>
    <cellStyle name="40% - Accent4 11" xfId="657"/>
    <cellStyle name="40% - Accent4 11 2" xfId="658"/>
    <cellStyle name="40% - Accent4 12" xfId="659"/>
    <cellStyle name="40% - Accent4 13" xfId="660"/>
    <cellStyle name="40% - Accent4 14" xfId="661"/>
    <cellStyle name="40% - Accent4 15" xfId="662"/>
    <cellStyle name="40% - Accent4 16" xfId="663"/>
    <cellStyle name="40% - Accent4 17" xfId="664"/>
    <cellStyle name="40% - Accent4 18" xfId="665"/>
    <cellStyle name="40% - Accent4 19" xfId="666"/>
    <cellStyle name="40% - Accent4 2" xfId="667"/>
    <cellStyle name="40% - Accent4 2 10" xfId="668"/>
    <cellStyle name="40% - Accent4 2 11" xfId="669"/>
    <cellStyle name="40% - Accent4 2 12" xfId="670"/>
    <cellStyle name="40% - Accent4 2 13" xfId="671"/>
    <cellStyle name="40% - Accent4 2 14" xfId="672"/>
    <cellStyle name="40% - Accent4 2 15" xfId="673"/>
    <cellStyle name="40% - Accent4 2 16" xfId="674"/>
    <cellStyle name="40% - Accent4 2 2" xfId="675"/>
    <cellStyle name="40% - Accent4 2 3" xfId="676"/>
    <cellStyle name="40% - Accent4 2 4" xfId="677"/>
    <cellStyle name="40% - Accent4 2 5" xfId="678"/>
    <cellStyle name="40% - Accent4 2 6" xfId="679"/>
    <cellStyle name="40% - Accent4 2 7" xfId="680"/>
    <cellStyle name="40% - Accent4 2 8" xfId="681"/>
    <cellStyle name="40% - Accent4 2 9" xfId="682"/>
    <cellStyle name="40% - Accent4 20" xfId="683"/>
    <cellStyle name="40% - Accent4 21" xfId="684"/>
    <cellStyle name="40% - Accent4 22" xfId="685"/>
    <cellStyle name="40% - Accent4 23" xfId="686"/>
    <cellStyle name="40% - Accent4 24" xfId="687"/>
    <cellStyle name="40% - Accent4 25" xfId="688"/>
    <cellStyle name="40% - Accent4 26" xfId="689"/>
    <cellStyle name="40% - Accent4 27" xfId="690"/>
    <cellStyle name="40% - Accent4 28" xfId="691"/>
    <cellStyle name="40% - Accent4 29" xfId="692"/>
    <cellStyle name="40% - Accent4 3" xfId="693"/>
    <cellStyle name="40% - Accent4 3 2" xfId="694"/>
    <cellStyle name="40% - Accent4 3 2 2" xfId="695"/>
    <cellStyle name="40% - Accent4 3 3" xfId="696"/>
    <cellStyle name="40% - Accent4 30" xfId="697"/>
    <cellStyle name="40% - Accent4 31" xfId="698"/>
    <cellStyle name="40% - Accent4 32" xfId="699"/>
    <cellStyle name="40% - Accent4 33" xfId="700"/>
    <cellStyle name="40% - Accent4 34" xfId="701"/>
    <cellStyle name="40% - Accent4 35" xfId="702"/>
    <cellStyle name="40% - Accent4 36" xfId="703"/>
    <cellStyle name="40% - Accent4 37" xfId="704"/>
    <cellStyle name="40% - Accent4 38" xfId="705"/>
    <cellStyle name="40% - Accent4 39" xfId="706"/>
    <cellStyle name="40% - Accent4 4" xfId="707"/>
    <cellStyle name="40% - Accent4 4 2" xfId="708"/>
    <cellStyle name="40% - Accent4 40" xfId="709"/>
    <cellStyle name="40% - Accent4 41" xfId="710"/>
    <cellStyle name="40% - Accent4 42" xfId="711"/>
    <cellStyle name="40% - Accent4 43" xfId="712"/>
    <cellStyle name="40% - Accent4 5" xfId="713"/>
    <cellStyle name="40% - Accent4 5 2" xfId="714"/>
    <cellStyle name="40% - Accent4 6" xfId="715"/>
    <cellStyle name="40% - Accent4 6 2" xfId="716"/>
    <cellStyle name="40% - Accent4 7" xfId="717"/>
    <cellStyle name="40% - Accent4 7 2" xfId="718"/>
    <cellStyle name="40% - Accent4 8" xfId="719"/>
    <cellStyle name="40% - Accent4 8 2" xfId="720"/>
    <cellStyle name="40% - Accent4 9" xfId="721"/>
    <cellStyle name="40% - Accent4 9 2" xfId="722"/>
    <cellStyle name="40% - Accent5 10" xfId="723"/>
    <cellStyle name="40% - Accent5 10 2" xfId="724"/>
    <cellStyle name="40% - Accent5 11" xfId="725"/>
    <cellStyle name="40% - Accent5 11 2" xfId="726"/>
    <cellStyle name="40% - Accent5 12" xfId="727"/>
    <cellStyle name="40% - Accent5 13" xfId="728"/>
    <cellStyle name="40% - Accent5 14" xfId="729"/>
    <cellStyle name="40% - Accent5 15" xfId="730"/>
    <cellStyle name="40% - Accent5 16" xfId="731"/>
    <cellStyle name="40% - Accent5 17" xfId="732"/>
    <cellStyle name="40% - Accent5 18" xfId="733"/>
    <cellStyle name="40% - Accent5 19" xfId="734"/>
    <cellStyle name="40% - Accent5 2" xfId="735"/>
    <cellStyle name="40% - Accent5 2 10" xfId="736"/>
    <cellStyle name="40% - Accent5 2 11" xfId="737"/>
    <cellStyle name="40% - Accent5 2 12" xfId="738"/>
    <cellStyle name="40% - Accent5 2 13" xfId="739"/>
    <cellStyle name="40% - Accent5 2 14" xfId="740"/>
    <cellStyle name="40% - Accent5 2 15" xfId="741"/>
    <cellStyle name="40% - Accent5 2 16" xfId="742"/>
    <cellStyle name="40% - Accent5 2 2" xfId="743"/>
    <cellStyle name="40% - Accent5 2 3" xfId="744"/>
    <cellStyle name="40% - Accent5 2 4" xfId="745"/>
    <cellStyle name="40% - Accent5 2 5" xfId="746"/>
    <cellStyle name="40% - Accent5 2 6" xfId="747"/>
    <cellStyle name="40% - Accent5 2 7" xfId="748"/>
    <cellStyle name="40% - Accent5 2 8" xfId="749"/>
    <cellStyle name="40% - Accent5 2 9" xfId="750"/>
    <cellStyle name="40% - Accent5 20" xfId="751"/>
    <cellStyle name="40% - Accent5 21" xfId="752"/>
    <cellStyle name="40% - Accent5 22" xfId="753"/>
    <cellStyle name="40% - Accent5 23" xfId="754"/>
    <cellStyle name="40% - Accent5 24" xfId="755"/>
    <cellStyle name="40% - Accent5 25" xfId="756"/>
    <cellStyle name="40% - Accent5 26" xfId="757"/>
    <cellStyle name="40% - Accent5 27" xfId="758"/>
    <cellStyle name="40% - Accent5 28" xfId="759"/>
    <cellStyle name="40% - Accent5 29" xfId="760"/>
    <cellStyle name="40% - Accent5 3" xfId="761"/>
    <cellStyle name="40% - Accent5 3 2" xfId="762"/>
    <cellStyle name="40% - Accent5 3 2 2" xfId="763"/>
    <cellStyle name="40% - Accent5 3 3" xfId="764"/>
    <cellStyle name="40% - Accent5 30" xfId="765"/>
    <cellStyle name="40% - Accent5 31" xfId="766"/>
    <cellStyle name="40% - Accent5 32" xfId="767"/>
    <cellStyle name="40% - Accent5 33" xfId="768"/>
    <cellStyle name="40% - Accent5 34" xfId="769"/>
    <cellStyle name="40% - Accent5 35" xfId="770"/>
    <cellStyle name="40% - Accent5 36" xfId="771"/>
    <cellStyle name="40% - Accent5 37" xfId="772"/>
    <cellStyle name="40% - Accent5 38" xfId="773"/>
    <cellStyle name="40% - Accent5 39" xfId="774"/>
    <cellStyle name="40% - Accent5 4" xfId="775"/>
    <cellStyle name="40% - Accent5 4 2" xfId="776"/>
    <cellStyle name="40% - Accent5 40" xfId="777"/>
    <cellStyle name="40% - Accent5 41" xfId="778"/>
    <cellStyle name="40% - Accent5 42" xfId="779"/>
    <cellStyle name="40% - Accent5 43" xfId="780"/>
    <cellStyle name="40% - Accent5 5" xfId="781"/>
    <cellStyle name="40% - Accent5 5 2" xfId="782"/>
    <cellStyle name="40% - Accent5 6" xfId="783"/>
    <cellStyle name="40% - Accent5 6 2" xfId="784"/>
    <cellStyle name="40% - Accent5 7" xfId="785"/>
    <cellStyle name="40% - Accent5 7 2" xfId="786"/>
    <cellStyle name="40% - Accent5 8" xfId="787"/>
    <cellStyle name="40% - Accent5 8 2" xfId="788"/>
    <cellStyle name="40% - Accent5 9" xfId="789"/>
    <cellStyle name="40% - Accent5 9 2" xfId="790"/>
    <cellStyle name="40% - Accent6 10" xfId="791"/>
    <cellStyle name="40% - Accent6 10 2" xfId="792"/>
    <cellStyle name="40% - Accent6 11" xfId="793"/>
    <cellStyle name="40% - Accent6 11 2" xfId="794"/>
    <cellStyle name="40% - Accent6 12" xfId="795"/>
    <cellStyle name="40% - Accent6 13" xfId="796"/>
    <cellStyle name="40% - Accent6 14" xfId="797"/>
    <cellStyle name="40% - Accent6 15" xfId="798"/>
    <cellStyle name="40% - Accent6 16" xfId="799"/>
    <cellStyle name="40% - Accent6 17" xfId="800"/>
    <cellStyle name="40% - Accent6 18" xfId="801"/>
    <cellStyle name="40% - Accent6 19" xfId="802"/>
    <cellStyle name="40% - Accent6 2" xfId="803"/>
    <cellStyle name="40% - Accent6 2 10" xfId="804"/>
    <cellStyle name="40% - Accent6 2 11" xfId="805"/>
    <cellStyle name="40% - Accent6 2 12" xfId="806"/>
    <cellStyle name="40% - Accent6 2 13" xfId="807"/>
    <cellStyle name="40% - Accent6 2 14" xfId="808"/>
    <cellStyle name="40% - Accent6 2 15" xfId="809"/>
    <cellStyle name="40% - Accent6 2 16" xfId="810"/>
    <cellStyle name="40% - Accent6 2 2" xfId="811"/>
    <cellStyle name="40% - Accent6 2 3" xfId="812"/>
    <cellStyle name="40% - Accent6 2 4" xfId="813"/>
    <cellStyle name="40% - Accent6 2 5" xfId="814"/>
    <cellStyle name="40% - Accent6 2 6" xfId="815"/>
    <cellStyle name="40% - Accent6 2 7" xfId="816"/>
    <cellStyle name="40% - Accent6 2 8" xfId="817"/>
    <cellStyle name="40% - Accent6 2 9" xfId="818"/>
    <cellStyle name="40% - Accent6 20" xfId="819"/>
    <cellStyle name="40% - Accent6 21" xfId="820"/>
    <cellStyle name="40% - Accent6 22" xfId="821"/>
    <cellStyle name="40% - Accent6 23" xfId="822"/>
    <cellStyle name="40% - Accent6 24" xfId="823"/>
    <cellStyle name="40% - Accent6 25" xfId="824"/>
    <cellStyle name="40% - Accent6 26" xfId="825"/>
    <cellStyle name="40% - Accent6 27" xfId="826"/>
    <cellStyle name="40% - Accent6 28" xfId="827"/>
    <cellStyle name="40% - Accent6 29" xfId="828"/>
    <cellStyle name="40% - Accent6 3" xfId="829"/>
    <cellStyle name="40% - Accent6 3 2" xfId="830"/>
    <cellStyle name="40% - Accent6 3 2 2" xfId="831"/>
    <cellStyle name="40% - Accent6 3 3" xfId="832"/>
    <cellStyle name="40% - Accent6 30" xfId="833"/>
    <cellStyle name="40% - Accent6 31" xfId="834"/>
    <cellStyle name="40% - Accent6 32" xfId="835"/>
    <cellStyle name="40% - Accent6 33" xfId="836"/>
    <cellStyle name="40% - Accent6 34" xfId="837"/>
    <cellStyle name="40% - Accent6 35" xfId="838"/>
    <cellStyle name="40% - Accent6 36" xfId="839"/>
    <cellStyle name="40% - Accent6 37" xfId="840"/>
    <cellStyle name="40% - Accent6 38" xfId="841"/>
    <cellStyle name="40% - Accent6 39" xfId="842"/>
    <cellStyle name="40% - Accent6 4" xfId="843"/>
    <cellStyle name="40% - Accent6 4 2" xfId="844"/>
    <cellStyle name="40% - Accent6 40" xfId="845"/>
    <cellStyle name="40% - Accent6 41" xfId="846"/>
    <cellStyle name="40% - Accent6 42" xfId="847"/>
    <cellStyle name="40% - Accent6 43" xfId="848"/>
    <cellStyle name="40% - Accent6 5" xfId="849"/>
    <cellStyle name="40% - Accent6 5 2" xfId="850"/>
    <cellStyle name="40% - Accent6 6" xfId="851"/>
    <cellStyle name="40% - Accent6 6 2" xfId="852"/>
    <cellStyle name="40% - Accent6 7" xfId="853"/>
    <cellStyle name="40% - Accent6 7 2" xfId="854"/>
    <cellStyle name="40% - Accent6 8" xfId="855"/>
    <cellStyle name="40% - Accent6 8 2" xfId="856"/>
    <cellStyle name="40% - Accent6 9" xfId="857"/>
    <cellStyle name="40% - Accent6 9 2" xfId="858"/>
    <cellStyle name="40% - Akzent1" xfId="859"/>
    <cellStyle name="40% - Akzent2" xfId="860"/>
    <cellStyle name="40% - Akzent3" xfId="861"/>
    <cellStyle name="40% - Akzent4" xfId="862"/>
    <cellStyle name="40% - Akzent5" xfId="863"/>
    <cellStyle name="40% - Akzent6" xfId="864"/>
    <cellStyle name="5x indented GHG Textfiels" xfId="865"/>
    <cellStyle name="60% - Accent1 10" xfId="866"/>
    <cellStyle name="60% - Accent1 11" xfId="867"/>
    <cellStyle name="60% - Accent1 12" xfId="868"/>
    <cellStyle name="60% - Accent1 13" xfId="869"/>
    <cellStyle name="60% - Accent1 14" xfId="870"/>
    <cellStyle name="60% - Accent1 15" xfId="871"/>
    <cellStyle name="60% - Accent1 16" xfId="872"/>
    <cellStyle name="60% - Accent1 17" xfId="873"/>
    <cellStyle name="60% - Accent1 18" xfId="874"/>
    <cellStyle name="60% - Accent1 19" xfId="875"/>
    <cellStyle name="60% - Accent1 2" xfId="876"/>
    <cellStyle name="60% - Accent1 2 10" xfId="877"/>
    <cellStyle name="60% - Accent1 2 11" xfId="878"/>
    <cellStyle name="60% - Accent1 2 2" xfId="879"/>
    <cellStyle name="60% - Accent1 2 3" xfId="880"/>
    <cellStyle name="60% - Accent1 2 4" xfId="881"/>
    <cellStyle name="60% - Accent1 2 5" xfId="882"/>
    <cellStyle name="60% - Accent1 2 6" xfId="883"/>
    <cellStyle name="60% - Accent1 2 7" xfId="884"/>
    <cellStyle name="60% - Accent1 2 8" xfId="885"/>
    <cellStyle name="60% - Accent1 2 9" xfId="886"/>
    <cellStyle name="60% - Accent1 20" xfId="887"/>
    <cellStyle name="60% - Accent1 21" xfId="888"/>
    <cellStyle name="60% - Accent1 22" xfId="889"/>
    <cellStyle name="60% - Accent1 23" xfId="890"/>
    <cellStyle name="60% - Accent1 24" xfId="891"/>
    <cellStyle name="60% - Accent1 25" xfId="892"/>
    <cellStyle name="60% - Accent1 26" xfId="893"/>
    <cellStyle name="60% - Accent1 27" xfId="894"/>
    <cellStyle name="60% - Accent1 28" xfId="895"/>
    <cellStyle name="60% - Accent1 29" xfId="896"/>
    <cellStyle name="60% - Accent1 3" xfId="897"/>
    <cellStyle name="60% - Accent1 3 2" xfId="898"/>
    <cellStyle name="60% - Accent1 3 2 2" xfId="899"/>
    <cellStyle name="60% - Accent1 3 3" xfId="900"/>
    <cellStyle name="60% - Accent1 30" xfId="901"/>
    <cellStyle name="60% - Accent1 31" xfId="902"/>
    <cellStyle name="60% - Accent1 32" xfId="903"/>
    <cellStyle name="60% - Accent1 33" xfId="904"/>
    <cellStyle name="60% - Accent1 34" xfId="905"/>
    <cellStyle name="60% - Accent1 35" xfId="906"/>
    <cellStyle name="60% - Accent1 36" xfId="907"/>
    <cellStyle name="60% - Accent1 37" xfId="908"/>
    <cellStyle name="60% - Accent1 38" xfId="909"/>
    <cellStyle name="60% - Accent1 39" xfId="910"/>
    <cellStyle name="60% - Accent1 4" xfId="911"/>
    <cellStyle name="60% - Accent1 4 2" xfId="912"/>
    <cellStyle name="60% - Accent1 40" xfId="913"/>
    <cellStyle name="60% - Accent1 41" xfId="914"/>
    <cellStyle name="60% - Accent1 42" xfId="915"/>
    <cellStyle name="60% - Accent1 43" xfId="916"/>
    <cellStyle name="60% - Accent1 5" xfId="917"/>
    <cellStyle name="60% - Accent1 5 2" xfId="918"/>
    <cellStyle name="60% - Accent1 6" xfId="919"/>
    <cellStyle name="60% - Accent1 6 2" xfId="920"/>
    <cellStyle name="60% - Accent1 7" xfId="921"/>
    <cellStyle name="60% - Accent1 8" xfId="922"/>
    <cellStyle name="60% - Accent1 9" xfId="923"/>
    <cellStyle name="60% - Accent2 10" xfId="924"/>
    <cellStyle name="60% - Accent2 11" xfId="925"/>
    <cellStyle name="60% - Accent2 12" xfId="926"/>
    <cellStyle name="60% - Accent2 13" xfId="927"/>
    <cellStyle name="60% - Accent2 14" xfId="928"/>
    <cellStyle name="60% - Accent2 15" xfId="929"/>
    <cellStyle name="60% - Accent2 16" xfId="930"/>
    <cellStyle name="60% - Accent2 17" xfId="931"/>
    <cellStyle name="60% - Accent2 18" xfId="932"/>
    <cellStyle name="60% - Accent2 19" xfId="933"/>
    <cellStyle name="60% - Accent2 2" xfId="934"/>
    <cellStyle name="60% - Accent2 2 10" xfId="935"/>
    <cellStyle name="60% - Accent2 2 11" xfId="936"/>
    <cellStyle name="60% - Accent2 2 2" xfId="937"/>
    <cellStyle name="60% - Accent2 2 3" xfId="938"/>
    <cellStyle name="60% - Accent2 2 4" xfId="939"/>
    <cellStyle name="60% - Accent2 2 5" xfId="940"/>
    <cellStyle name="60% - Accent2 2 6" xfId="941"/>
    <cellStyle name="60% - Accent2 2 7" xfId="942"/>
    <cellStyle name="60% - Accent2 2 8" xfId="943"/>
    <cellStyle name="60% - Accent2 2 9" xfId="944"/>
    <cellStyle name="60% - Accent2 20" xfId="945"/>
    <cellStyle name="60% - Accent2 21" xfId="946"/>
    <cellStyle name="60% - Accent2 22" xfId="947"/>
    <cellStyle name="60% - Accent2 23" xfId="948"/>
    <cellStyle name="60% - Accent2 24" xfId="949"/>
    <cellStyle name="60% - Accent2 25" xfId="950"/>
    <cellStyle name="60% - Accent2 26" xfId="951"/>
    <cellStyle name="60% - Accent2 27" xfId="952"/>
    <cellStyle name="60% - Accent2 28" xfId="953"/>
    <cellStyle name="60% - Accent2 29" xfId="954"/>
    <cellStyle name="60% - Accent2 3" xfId="955"/>
    <cellStyle name="60% - Accent2 3 2" xfId="956"/>
    <cellStyle name="60% - Accent2 3 2 2" xfId="957"/>
    <cellStyle name="60% - Accent2 3 3" xfId="958"/>
    <cellStyle name="60% - Accent2 30" xfId="959"/>
    <cellStyle name="60% - Accent2 31" xfId="960"/>
    <cellStyle name="60% - Accent2 32" xfId="961"/>
    <cellStyle name="60% - Accent2 33" xfId="962"/>
    <cellStyle name="60% - Accent2 34" xfId="963"/>
    <cellStyle name="60% - Accent2 35" xfId="964"/>
    <cellStyle name="60% - Accent2 36" xfId="965"/>
    <cellStyle name="60% - Accent2 37" xfId="966"/>
    <cellStyle name="60% - Accent2 38" xfId="967"/>
    <cellStyle name="60% - Accent2 39" xfId="968"/>
    <cellStyle name="60% - Accent2 4" xfId="969"/>
    <cellStyle name="60% - Accent2 4 2" xfId="970"/>
    <cellStyle name="60% - Accent2 40" xfId="971"/>
    <cellStyle name="60% - Accent2 41" xfId="972"/>
    <cellStyle name="60% - Accent2 42" xfId="973"/>
    <cellStyle name="60% - Accent2 43" xfId="974"/>
    <cellStyle name="60% - Accent2 5" xfId="975"/>
    <cellStyle name="60% - Accent2 5 2" xfId="976"/>
    <cellStyle name="60% - Accent2 6" xfId="977"/>
    <cellStyle name="60% - Accent2 6 2" xfId="978"/>
    <cellStyle name="60% - Accent2 7" xfId="979"/>
    <cellStyle name="60% - Accent2 8" xfId="980"/>
    <cellStyle name="60% - Accent2 9" xfId="981"/>
    <cellStyle name="60% - Accent3 10" xfId="982"/>
    <cellStyle name="60% - Accent3 11" xfId="983"/>
    <cellStyle name="60% - Accent3 12" xfId="984"/>
    <cellStyle name="60% - Accent3 13" xfId="985"/>
    <cellStyle name="60% - Accent3 14" xfId="986"/>
    <cellStyle name="60% - Accent3 15" xfId="987"/>
    <cellStyle name="60% - Accent3 16" xfId="988"/>
    <cellStyle name="60% - Accent3 17" xfId="989"/>
    <cellStyle name="60% - Accent3 18" xfId="990"/>
    <cellStyle name="60% - Accent3 19" xfId="991"/>
    <cellStyle name="60% - Accent3 2" xfId="992"/>
    <cellStyle name="60% - Accent3 2 10" xfId="993"/>
    <cellStyle name="60% - Accent3 2 11" xfId="994"/>
    <cellStyle name="60% - Accent3 2 2" xfId="995"/>
    <cellStyle name="60% - Accent3 2 3" xfId="996"/>
    <cellStyle name="60% - Accent3 2 4" xfId="997"/>
    <cellStyle name="60% - Accent3 2 5" xfId="998"/>
    <cellStyle name="60% - Accent3 2 6" xfId="999"/>
    <cellStyle name="60% - Accent3 2 7" xfId="1000"/>
    <cellStyle name="60% - Accent3 2 8" xfId="1001"/>
    <cellStyle name="60% - Accent3 2 9" xfId="1002"/>
    <cellStyle name="60% - Accent3 20" xfId="1003"/>
    <cellStyle name="60% - Accent3 21" xfId="1004"/>
    <cellStyle name="60% - Accent3 22" xfId="1005"/>
    <cellStyle name="60% - Accent3 23" xfId="1006"/>
    <cellStyle name="60% - Accent3 24" xfId="1007"/>
    <cellStyle name="60% - Accent3 25" xfId="1008"/>
    <cellStyle name="60% - Accent3 26" xfId="1009"/>
    <cellStyle name="60% - Accent3 27" xfId="1010"/>
    <cellStyle name="60% - Accent3 28" xfId="1011"/>
    <cellStyle name="60% - Accent3 29" xfId="1012"/>
    <cellStyle name="60% - Accent3 3" xfId="1013"/>
    <cellStyle name="60% - Accent3 3 2" xfId="1014"/>
    <cellStyle name="60% - Accent3 3 2 2" xfId="1015"/>
    <cellStyle name="60% - Accent3 3 3" xfId="1016"/>
    <cellStyle name="60% - Accent3 30" xfId="1017"/>
    <cellStyle name="60% - Accent3 31" xfId="1018"/>
    <cellStyle name="60% - Accent3 32" xfId="1019"/>
    <cellStyle name="60% - Accent3 33" xfId="1020"/>
    <cellStyle name="60% - Accent3 34" xfId="1021"/>
    <cellStyle name="60% - Accent3 35" xfId="1022"/>
    <cellStyle name="60% - Accent3 36" xfId="1023"/>
    <cellStyle name="60% - Accent3 37" xfId="1024"/>
    <cellStyle name="60% - Accent3 38" xfId="1025"/>
    <cellStyle name="60% - Accent3 39" xfId="1026"/>
    <cellStyle name="60% - Accent3 4" xfId="1027"/>
    <cellStyle name="60% - Accent3 4 2" xfId="1028"/>
    <cellStyle name="60% - Accent3 40" xfId="1029"/>
    <cellStyle name="60% - Accent3 41" xfId="1030"/>
    <cellStyle name="60% - Accent3 42" xfId="1031"/>
    <cellStyle name="60% - Accent3 43" xfId="1032"/>
    <cellStyle name="60% - Accent3 5" xfId="1033"/>
    <cellStyle name="60% - Accent3 5 2" xfId="1034"/>
    <cellStyle name="60% - Accent3 6" xfId="1035"/>
    <cellStyle name="60% - Accent3 6 2" xfId="1036"/>
    <cellStyle name="60% - Accent3 7" xfId="1037"/>
    <cellStyle name="60% - Accent3 8" xfId="1038"/>
    <cellStyle name="60% - Accent3 9" xfId="1039"/>
    <cellStyle name="60% - Accent4 10" xfId="1040"/>
    <cellStyle name="60% - Accent4 11" xfId="1041"/>
    <cellStyle name="60% - Accent4 12" xfId="1042"/>
    <cellStyle name="60% - Accent4 13" xfId="1043"/>
    <cellStyle name="60% - Accent4 14" xfId="1044"/>
    <cellStyle name="60% - Accent4 15" xfId="1045"/>
    <cellStyle name="60% - Accent4 16" xfId="1046"/>
    <cellStyle name="60% - Accent4 17" xfId="1047"/>
    <cellStyle name="60% - Accent4 18" xfId="1048"/>
    <cellStyle name="60% - Accent4 19" xfId="1049"/>
    <cellStyle name="60% - Accent4 2" xfId="1050"/>
    <cellStyle name="60% - Accent4 2 10" xfId="1051"/>
    <cellStyle name="60% - Accent4 2 11" xfId="1052"/>
    <cellStyle name="60% - Accent4 2 2" xfId="1053"/>
    <cellStyle name="60% - Accent4 2 3" xfId="1054"/>
    <cellStyle name="60% - Accent4 2 4" xfId="1055"/>
    <cellStyle name="60% - Accent4 2 5" xfId="1056"/>
    <cellStyle name="60% - Accent4 2 6" xfId="1057"/>
    <cellStyle name="60% - Accent4 2 7" xfId="1058"/>
    <cellStyle name="60% - Accent4 2 8" xfId="1059"/>
    <cellStyle name="60% - Accent4 2 9" xfId="1060"/>
    <cellStyle name="60% - Accent4 20" xfId="1061"/>
    <cellStyle name="60% - Accent4 21" xfId="1062"/>
    <cellStyle name="60% - Accent4 22" xfId="1063"/>
    <cellStyle name="60% - Accent4 23" xfId="1064"/>
    <cellStyle name="60% - Accent4 24" xfId="1065"/>
    <cellStyle name="60% - Accent4 25" xfId="1066"/>
    <cellStyle name="60% - Accent4 26" xfId="1067"/>
    <cellStyle name="60% - Accent4 27" xfId="1068"/>
    <cellStyle name="60% - Accent4 28" xfId="1069"/>
    <cellStyle name="60% - Accent4 29" xfId="1070"/>
    <cellStyle name="60% - Accent4 3" xfId="1071"/>
    <cellStyle name="60% - Accent4 3 2" xfId="1072"/>
    <cellStyle name="60% - Accent4 3 2 2" xfId="1073"/>
    <cellStyle name="60% - Accent4 3 3" xfId="1074"/>
    <cellStyle name="60% - Accent4 30" xfId="1075"/>
    <cellStyle name="60% - Accent4 31" xfId="1076"/>
    <cellStyle name="60% - Accent4 32" xfId="1077"/>
    <cellStyle name="60% - Accent4 33" xfId="1078"/>
    <cellStyle name="60% - Accent4 34" xfId="1079"/>
    <cellStyle name="60% - Accent4 35" xfId="1080"/>
    <cellStyle name="60% - Accent4 36" xfId="1081"/>
    <cellStyle name="60% - Accent4 37" xfId="1082"/>
    <cellStyle name="60% - Accent4 38" xfId="1083"/>
    <cellStyle name="60% - Accent4 39" xfId="1084"/>
    <cellStyle name="60% - Accent4 4" xfId="1085"/>
    <cellStyle name="60% - Accent4 4 2" xfId="1086"/>
    <cellStyle name="60% - Accent4 40" xfId="1087"/>
    <cellStyle name="60% - Accent4 41" xfId="1088"/>
    <cellStyle name="60% - Accent4 42" xfId="1089"/>
    <cellStyle name="60% - Accent4 43" xfId="1090"/>
    <cellStyle name="60% - Accent4 5" xfId="1091"/>
    <cellStyle name="60% - Accent4 5 2" xfId="1092"/>
    <cellStyle name="60% - Accent4 6" xfId="1093"/>
    <cellStyle name="60% - Accent4 6 2" xfId="1094"/>
    <cellStyle name="60% - Accent4 7" xfId="1095"/>
    <cellStyle name="60% - Accent4 8" xfId="1096"/>
    <cellStyle name="60% - Accent4 9" xfId="1097"/>
    <cellStyle name="60% - Accent5 10" xfId="1098"/>
    <cellStyle name="60% - Accent5 11" xfId="1099"/>
    <cellStyle name="60% - Accent5 12" xfId="1100"/>
    <cellStyle name="60% - Accent5 13" xfId="1101"/>
    <cellStyle name="60% - Accent5 14" xfId="1102"/>
    <cellStyle name="60% - Accent5 15" xfId="1103"/>
    <cellStyle name="60% - Accent5 16" xfId="1104"/>
    <cellStyle name="60% - Accent5 17" xfId="1105"/>
    <cellStyle name="60% - Accent5 18" xfId="1106"/>
    <cellStyle name="60% - Accent5 19" xfId="1107"/>
    <cellStyle name="60% - Accent5 2" xfId="1108"/>
    <cellStyle name="60% - Accent5 2 10" xfId="1109"/>
    <cellStyle name="60% - Accent5 2 11" xfId="1110"/>
    <cellStyle name="60% - Accent5 2 2" xfId="1111"/>
    <cellStyle name="60% - Accent5 2 3" xfId="1112"/>
    <cellStyle name="60% - Accent5 2 4" xfId="1113"/>
    <cellStyle name="60% - Accent5 2 5" xfId="1114"/>
    <cellStyle name="60% - Accent5 2 6" xfId="1115"/>
    <cellStyle name="60% - Accent5 2 7" xfId="1116"/>
    <cellStyle name="60% - Accent5 2 8" xfId="1117"/>
    <cellStyle name="60% - Accent5 2 9" xfId="1118"/>
    <cellStyle name="60% - Accent5 20" xfId="1119"/>
    <cellStyle name="60% - Accent5 21" xfId="1120"/>
    <cellStyle name="60% - Accent5 22" xfId="1121"/>
    <cellStyle name="60% - Accent5 23" xfId="1122"/>
    <cellStyle name="60% - Accent5 24" xfId="1123"/>
    <cellStyle name="60% - Accent5 25" xfId="1124"/>
    <cellStyle name="60% - Accent5 26" xfId="1125"/>
    <cellStyle name="60% - Accent5 27" xfId="1126"/>
    <cellStyle name="60% - Accent5 28" xfId="1127"/>
    <cellStyle name="60% - Accent5 29" xfId="1128"/>
    <cellStyle name="60% - Accent5 3" xfId="1129"/>
    <cellStyle name="60% - Accent5 3 2" xfId="1130"/>
    <cellStyle name="60% - Accent5 3 2 2" xfId="1131"/>
    <cellStyle name="60% - Accent5 3 3" xfId="1132"/>
    <cellStyle name="60% - Accent5 30" xfId="1133"/>
    <cellStyle name="60% - Accent5 31" xfId="1134"/>
    <cellStyle name="60% - Accent5 32" xfId="1135"/>
    <cellStyle name="60% - Accent5 33" xfId="1136"/>
    <cellStyle name="60% - Accent5 34" xfId="1137"/>
    <cellStyle name="60% - Accent5 35" xfId="1138"/>
    <cellStyle name="60% - Accent5 36" xfId="1139"/>
    <cellStyle name="60% - Accent5 37" xfId="1140"/>
    <cellStyle name="60% - Accent5 38" xfId="1141"/>
    <cellStyle name="60% - Accent5 39" xfId="1142"/>
    <cellStyle name="60% - Accent5 4" xfId="1143"/>
    <cellStyle name="60% - Accent5 4 2" xfId="1144"/>
    <cellStyle name="60% - Accent5 40" xfId="1145"/>
    <cellStyle name="60% - Accent5 41" xfId="1146"/>
    <cellStyle name="60% - Accent5 42" xfId="1147"/>
    <cellStyle name="60% - Accent5 43" xfId="1148"/>
    <cellStyle name="60% - Accent5 5" xfId="1149"/>
    <cellStyle name="60% - Accent5 5 2" xfId="1150"/>
    <cellStyle name="60% - Accent5 6" xfId="1151"/>
    <cellStyle name="60% - Accent5 6 2" xfId="1152"/>
    <cellStyle name="60% - Accent5 7" xfId="1153"/>
    <cellStyle name="60% - Accent5 8" xfId="1154"/>
    <cellStyle name="60% - Accent5 9" xfId="1155"/>
    <cellStyle name="60% - Accent6 10" xfId="1156"/>
    <cellStyle name="60% - Accent6 11" xfId="1157"/>
    <cellStyle name="60% - Accent6 12" xfId="1158"/>
    <cellStyle name="60% - Accent6 13" xfId="1159"/>
    <cellStyle name="60% - Accent6 14" xfId="1160"/>
    <cellStyle name="60% - Accent6 15" xfId="1161"/>
    <cellStyle name="60% - Accent6 16" xfId="1162"/>
    <cellStyle name="60% - Accent6 17" xfId="1163"/>
    <cellStyle name="60% - Accent6 18" xfId="1164"/>
    <cellStyle name="60% - Accent6 19" xfId="1165"/>
    <cellStyle name="60% - Accent6 2" xfId="1166"/>
    <cellStyle name="60% - Accent6 2 10" xfId="1167"/>
    <cellStyle name="60% - Accent6 2 11" xfId="1168"/>
    <cellStyle name="60% - Accent6 2 2" xfId="1169"/>
    <cellStyle name="60% - Accent6 2 3" xfId="1170"/>
    <cellStyle name="60% - Accent6 2 4" xfId="1171"/>
    <cellStyle name="60% - Accent6 2 5" xfId="1172"/>
    <cellStyle name="60% - Accent6 2 6" xfId="1173"/>
    <cellStyle name="60% - Accent6 2 7" xfId="1174"/>
    <cellStyle name="60% - Accent6 2 8" xfId="1175"/>
    <cellStyle name="60% - Accent6 2 9" xfId="1176"/>
    <cellStyle name="60% - Accent6 20" xfId="1177"/>
    <cellStyle name="60% - Accent6 21" xfId="1178"/>
    <cellStyle name="60% - Accent6 22" xfId="1179"/>
    <cellStyle name="60% - Accent6 23" xfId="1180"/>
    <cellStyle name="60% - Accent6 24" xfId="1181"/>
    <cellStyle name="60% - Accent6 25" xfId="1182"/>
    <cellStyle name="60% - Accent6 26" xfId="1183"/>
    <cellStyle name="60% - Accent6 27" xfId="1184"/>
    <cellStyle name="60% - Accent6 28" xfId="1185"/>
    <cellStyle name="60% - Accent6 29" xfId="1186"/>
    <cellStyle name="60% - Accent6 3" xfId="1187"/>
    <cellStyle name="60% - Accent6 3 2" xfId="1188"/>
    <cellStyle name="60% - Accent6 3 2 2" xfId="1189"/>
    <cellStyle name="60% - Accent6 3 3" xfId="1190"/>
    <cellStyle name="60% - Accent6 30" xfId="1191"/>
    <cellStyle name="60% - Accent6 31" xfId="1192"/>
    <cellStyle name="60% - Accent6 32" xfId="1193"/>
    <cellStyle name="60% - Accent6 33" xfId="1194"/>
    <cellStyle name="60% - Accent6 34" xfId="1195"/>
    <cellStyle name="60% - Accent6 35" xfId="1196"/>
    <cellStyle name="60% - Accent6 36" xfId="1197"/>
    <cellStyle name="60% - Accent6 37" xfId="1198"/>
    <cellStyle name="60% - Accent6 38" xfId="1199"/>
    <cellStyle name="60% - Accent6 39" xfId="1200"/>
    <cellStyle name="60% - Accent6 4" xfId="1201"/>
    <cellStyle name="60% - Accent6 4 2" xfId="1202"/>
    <cellStyle name="60% - Accent6 40" xfId="1203"/>
    <cellStyle name="60% - Accent6 41" xfId="1204"/>
    <cellStyle name="60% - Accent6 42" xfId="1205"/>
    <cellStyle name="60% - Accent6 43" xfId="1206"/>
    <cellStyle name="60% - Accent6 5" xfId="1207"/>
    <cellStyle name="60% - Accent6 5 2" xfId="1208"/>
    <cellStyle name="60% - Accent6 6" xfId="1209"/>
    <cellStyle name="60% - Accent6 6 2" xfId="1210"/>
    <cellStyle name="60% - Accent6 7" xfId="1211"/>
    <cellStyle name="60% - Accent6 8" xfId="1212"/>
    <cellStyle name="60% - Accent6 9" xfId="1213"/>
    <cellStyle name="60% - Akzent1" xfId="1214"/>
    <cellStyle name="60% - Akzent2" xfId="1215"/>
    <cellStyle name="60% - Akzent3" xfId="1216"/>
    <cellStyle name="60% - Akzent4" xfId="1217"/>
    <cellStyle name="60% - Akzent5" xfId="1218"/>
    <cellStyle name="60% - Akzent6" xfId="1219"/>
    <cellStyle name="60% - Cor4 2" xfId="1220"/>
    <cellStyle name="Accent1 10" xfId="1221"/>
    <cellStyle name="Accent1 11" xfId="1222"/>
    <cellStyle name="Accent1 12" xfId="1223"/>
    <cellStyle name="Accent1 13" xfId="1224"/>
    <cellStyle name="Accent1 14" xfId="1225"/>
    <cellStyle name="Accent1 15" xfId="1226"/>
    <cellStyle name="Accent1 16" xfId="1227"/>
    <cellStyle name="Accent1 17" xfId="1228"/>
    <cellStyle name="Accent1 18" xfId="1229"/>
    <cellStyle name="Accent1 19" xfId="1230"/>
    <cellStyle name="Accent1 2" xfId="1231"/>
    <cellStyle name="Accent1 2 10" xfId="1232"/>
    <cellStyle name="Accent1 2 11" xfId="1233"/>
    <cellStyle name="Accent1 2 2" xfId="1234"/>
    <cellStyle name="Accent1 2 3" xfId="1235"/>
    <cellStyle name="Accent1 2 4" xfId="1236"/>
    <cellStyle name="Accent1 2 5" xfId="1237"/>
    <cellStyle name="Accent1 2 6" xfId="1238"/>
    <cellStyle name="Accent1 2 7" xfId="1239"/>
    <cellStyle name="Accent1 2 8" xfId="1240"/>
    <cellStyle name="Accent1 2 9" xfId="1241"/>
    <cellStyle name="Accent1 20" xfId="1242"/>
    <cellStyle name="Accent1 21" xfId="1243"/>
    <cellStyle name="Accent1 22" xfId="1244"/>
    <cellStyle name="Accent1 23" xfId="1245"/>
    <cellStyle name="Accent1 24" xfId="1246"/>
    <cellStyle name="Accent1 25" xfId="1247"/>
    <cellStyle name="Accent1 26" xfId="1248"/>
    <cellStyle name="Accent1 27" xfId="1249"/>
    <cellStyle name="Accent1 28" xfId="1250"/>
    <cellStyle name="Accent1 29" xfId="1251"/>
    <cellStyle name="Accent1 3" xfId="1252"/>
    <cellStyle name="Accent1 3 2" xfId="1253"/>
    <cellStyle name="Accent1 3 2 2" xfId="1254"/>
    <cellStyle name="Accent1 3 3" xfId="1255"/>
    <cellStyle name="Accent1 30" xfId="1256"/>
    <cellStyle name="Accent1 31" xfId="1257"/>
    <cellStyle name="Accent1 32" xfId="1258"/>
    <cellStyle name="Accent1 33" xfId="1259"/>
    <cellStyle name="Accent1 34" xfId="1260"/>
    <cellStyle name="Accent1 35" xfId="1261"/>
    <cellStyle name="Accent1 36" xfId="1262"/>
    <cellStyle name="Accent1 37" xfId="1263"/>
    <cellStyle name="Accent1 38" xfId="1264"/>
    <cellStyle name="Accent1 39" xfId="1265"/>
    <cellStyle name="Accent1 4" xfId="1266"/>
    <cellStyle name="Accent1 4 2" xfId="1267"/>
    <cellStyle name="Accent1 40" xfId="1268"/>
    <cellStyle name="Accent1 41" xfId="1269"/>
    <cellStyle name="Accent1 42" xfId="1270"/>
    <cellStyle name="Accent1 43" xfId="1271"/>
    <cellStyle name="Accent1 5" xfId="1272"/>
    <cellStyle name="Accent1 5 2" xfId="1273"/>
    <cellStyle name="Accent1 6" xfId="1274"/>
    <cellStyle name="Accent1 6 2" xfId="1275"/>
    <cellStyle name="Accent1 7" xfId="1276"/>
    <cellStyle name="Accent1 8" xfId="1277"/>
    <cellStyle name="Accent1 9" xfId="1278"/>
    <cellStyle name="Accent2 10" xfId="1279"/>
    <cellStyle name="Accent2 11" xfId="1280"/>
    <cellStyle name="Accent2 12" xfId="1281"/>
    <cellStyle name="Accent2 13" xfId="1282"/>
    <cellStyle name="Accent2 14" xfId="1283"/>
    <cellStyle name="Accent2 15" xfId="1284"/>
    <cellStyle name="Accent2 16" xfId="1285"/>
    <cellStyle name="Accent2 17" xfId="1286"/>
    <cellStyle name="Accent2 18" xfId="1287"/>
    <cellStyle name="Accent2 19" xfId="1288"/>
    <cellStyle name="Accent2 2" xfId="1289"/>
    <cellStyle name="Accent2 2 10" xfId="1290"/>
    <cellStyle name="Accent2 2 11" xfId="1291"/>
    <cellStyle name="Accent2 2 2" xfId="1292"/>
    <cellStyle name="Accent2 2 3" xfId="1293"/>
    <cellStyle name="Accent2 2 4" xfId="1294"/>
    <cellStyle name="Accent2 2 5" xfId="1295"/>
    <cellStyle name="Accent2 2 6" xfId="1296"/>
    <cellStyle name="Accent2 2 7" xfId="1297"/>
    <cellStyle name="Accent2 2 8" xfId="1298"/>
    <cellStyle name="Accent2 2 9" xfId="1299"/>
    <cellStyle name="Accent2 20" xfId="1300"/>
    <cellStyle name="Accent2 21" xfId="1301"/>
    <cellStyle name="Accent2 22" xfId="1302"/>
    <cellStyle name="Accent2 23" xfId="1303"/>
    <cellStyle name="Accent2 24" xfId="1304"/>
    <cellStyle name="Accent2 25" xfId="1305"/>
    <cellStyle name="Accent2 26" xfId="1306"/>
    <cellStyle name="Accent2 27" xfId="1307"/>
    <cellStyle name="Accent2 28" xfId="1308"/>
    <cellStyle name="Accent2 29" xfId="1309"/>
    <cellStyle name="Accent2 3" xfId="1310"/>
    <cellStyle name="Accent2 3 2" xfId="1311"/>
    <cellStyle name="Accent2 3 2 2" xfId="1312"/>
    <cellStyle name="Accent2 3 3" xfId="1313"/>
    <cellStyle name="Accent2 30" xfId="1314"/>
    <cellStyle name="Accent2 31" xfId="1315"/>
    <cellStyle name="Accent2 32" xfId="1316"/>
    <cellStyle name="Accent2 33" xfId="1317"/>
    <cellStyle name="Accent2 34" xfId="1318"/>
    <cellStyle name="Accent2 35" xfId="1319"/>
    <cellStyle name="Accent2 36" xfId="1320"/>
    <cellStyle name="Accent2 37" xfId="1321"/>
    <cellStyle name="Accent2 38" xfId="1322"/>
    <cellStyle name="Accent2 39" xfId="1323"/>
    <cellStyle name="Accent2 4" xfId="1324"/>
    <cellStyle name="Accent2 4 2" xfId="1325"/>
    <cellStyle name="Accent2 40" xfId="1326"/>
    <cellStyle name="Accent2 41" xfId="1327"/>
    <cellStyle name="Accent2 42" xfId="1328"/>
    <cellStyle name="Accent2 43" xfId="1329"/>
    <cellStyle name="Accent2 5" xfId="1330"/>
    <cellStyle name="Accent2 5 2" xfId="1331"/>
    <cellStyle name="Accent2 6" xfId="1332"/>
    <cellStyle name="Accent2 6 2" xfId="1333"/>
    <cellStyle name="Accent2 7" xfId="1334"/>
    <cellStyle name="Accent2 8" xfId="1335"/>
    <cellStyle name="Accent2 9" xfId="1336"/>
    <cellStyle name="Accent3 10" xfId="1337"/>
    <cellStyle name="Accent3 11" xfId="1338"/>
    <cellStyle name="Accent3 12" xfId="1339"/>
    <cellStyle name="Accent3 13" xfId="1340"/>
    <cellStyle name="Accent3 14" xfId="1341"/>
    <cellStyle name="Accent3 15" xfId="1342"/>
    <cellStyle name="Accent3 16" xfId="1343"/>
    <cellStyle name="Accent3 17" xfId="1344"/>
    <cellStyle name="Accent3 18" xfId="1345"/>
    <cellStyle name="Accent3 19" xfId="1346"/>
    <cellStyle name="Accent3 2" xfId="1347"/>
    <cellStyle name="Accent3 2 10" xfId="1348"/>
    <cellStyle name="Accent3 2 11" xfId="1349"/>
    <cellStyle name="Accent3 2 2" xfId="1350"/>
    <cellStyle name="Accent3 2 3" xfId="1351"/>
    <cellStyle name="Accent3 2 4" xfId="1352"/>
    <cellStyle name="Accent3 2 5" xfId="1353"/>
    <cellStyle name="Accent3 2 6" xfId="1354"/>
    <cellStyle name="Accent3 2 7" xfId="1355"/>
    <cellStyle name="Accent3 2 8" xfId="1356"/>
    <cellStyle name="Accent3 2 9" xfId="1357"/>
    <cellStyle name="Accent3 20" xfId="1358"/>
    <cellStyle name="Accent3 21" xfId="1359"/>
    <cellStyle name="Accent3 22" xfId="1360"/>
    <cellStyle name="Accent3 23" xfId="1361"/>
    <cellStyle name="Accent3 24" xfId="1362"/>
    <cellStyle name="Accent3 25" xfId="1363"/>
    <cellStyle name="Accent3 26" xfId="1364"/>
    <cellStyle name="Accent3 27" xfId="1365"/>
    <cellStyle name="Accent3 28" xfId="1366"/>
    <cellStyle name="Accent3 29" xfId="1367"/>
    <cellStyle name="Accent3 3" xfId="1368"/>
    <cellStyle name="Accent3 3 2" xfId="1369"/>
    <cellStyle name="Accent3 3 2 2" xfId="1370"/>
    <cellStyle name="Accent3 3 3" xfId="1371"/>
    <cellStyle name="Accent3 30" xfId="1372"/>
    <cellStyle name="Accent3 31" xfId="1373"/>
    <cellStyle name="Accent3 32" xfId="1374"/>
    <cellStyle name="Accent3 33" xfId="1375"/>
    <cellStyle name="Accent3 34" xfId="1376"/>
    <cellStyle name="Accent3 35" xfId="1377"/>
    <cellStyle name="Accent3 36" xfId="1378"/>
    <cellStyle name="Accent3 37" xfId="1379"/>
    <cellStyle name="Accent3 38" xfId="1380"/>
    <cellStyle name="Accent3 39" xfId="1381"/>
    <cellStyle name="Accent3 4" xfId="1382"/>
    <cellStyle name="Accent3 4 2" xfId="1383"/>
    <cellStyle name="Accent3 40" xfId="1384"/>
    <cellStyle name="Accent3 41" xfId="1385"/>
    <cellStyle name="Accent3 42" xfId="1386"/>
    <cellStyle name="Accent3 43" xfId="1387"/>
    <cellStyle name="Accent3 5" xfId="1388"/>
    <cellStyle name="Accent3 5 2" xfId="1389"/>
    <cellStyle name="Accent3 6" xfId="1390"/>
    <cellStyle name="Accent3 6 2" xfId="1391"/>
    <cellStyle name="Accent3 7" xfId="1392"/>
    <cellStyle name="Accent3 8" xfId="1393"/>
    <cellStyle name="Accent3 9" xfId="1394"/>
    <cellStyle name="Accent4 10" xfId="1395"/>
    <cellStyle name="Accent4 11" xfId="1396"/>
    <cellStyle name="Accent4 12" xfId="1397"/>
    <cellStyle name="Accent4 13" xfId="1398"/>
    <cellStyle name="Accent4 14" xfId="1399"/>
    <cellStyle name="Accent4 15" xfId="1400"/>
    <cellStyle name="Accent4 16" xfId="1401"/>
    <cellStyle name="Accent4 17" xfId="1402"/>
    <cellStyle name="Accent4 18" xfId="1403"/>
    <cellStyle name="Accent4 19" xfId="1404"/>
    <cellStyle name="Accent4 2" xfId="1405"/>
    <cellStyle name="Accent4 2 10" xfId="1406"/>
    <cellStyle name="Accent4 2 11" xfId="1407"/>
    <cellStyle name="Accent4 2 2" xfId="1408"/>
    <cellStyle name="Accent4 2 3" xfId="1409"/>
    <cellStyle name="Accent4 2 4" xfId="1410"/>
    <cellStyle name="Accent4 2 5" xfId="1411"/>
    <cellStyle name="Accent4 2 6" xfId="1412"/>
    <cellStyle name="Accent4 2 7" xfId="1413"/>
    <cellStyle name="Accent4 2 8" xfId="1414"/>
    <cellStyle name="Accent4 2 9" xfId="1415"/>
    <cellStyle name="Accent4 20" xfId="1416"/>
    <cellStyle name="Accent4 21" xfId="1417"/>
    <cellStyle name="Accent4 22" xfId="1418"/>
    <cellStyle name="Accent4 23" xfId="1419"/>
    <cellStyle name="Accent4 24" xfId="1420"/>
    <cellStyle name="Accent4 25" xfId="1421"/>
    <cellStyle name="Accent4 26" xfId="1422"/>
    <cellStyle name="Accent4 27" xfId="1423"/>
    <cellStyle name="Accent4 28" xfId="1424"/>
    <cellStyle name="Accent4 29" xfId="1425"/>
    <cellStyle name="Accent4 3" xfId="1426"/>
    <cellStyle name="Accent4 3 2" xfId="1427"/>
    <cellStyle name="Accent4 3 2 2" xfId="1428"/>
    <cellStyle name="Accent4 3 3" xfId="1429"/>
    <cellStyle name="Accent4 30" xfId="1430"/>
    <cellStyle name="Accent4 31" xfId="1431"/>
    <cellStyle name="Accent4 32" xfId="1432"/>
    <cellStyle name="Accent4 33" xfId="1433"/>
    <cellStyle name="Accent4 34" xfId="1434"/>
    <cellStyle name="Accent4 35" xfId="1435"/>
    <cellStyle name="Accent4 36" xfId="1436"/>
    <cellStyle name="Accent4 37" xfId="1437"/>
    <cellStyle name="Accent4 38" xfId="1438"/>
    <cellStyle name="Accent4 39" xfId="1439"/>
    <cellStyle name="Accent4 4" xfId="1440"/>
    <cellStyle name="Accent4 4 2" xfId="1441"/>
    <cellStyle name="Accent4 40" xfId="1442"/>
    <cellStyle name="Accent4 41" xfId="1443"/>
    <cellStyle name="Accent4 42" xfId="1444"/>
    <cellStyle name="Accent4 43" xfId="1445"/>
    <cellStyle name="Accent4 5" xfId="1446"/>
    <cellStyle name="Accent4 5 2" xfId="1447"/>
    <cellStyle name="Accent4 6" xfId="1448"/>
    <cellStyle name="Accent4 6 2" xfId="1449"/>
    <cellStyle name="Accent4 7" xfId="1450"/>
    <cellStyle name="Accent4 8" xfId="1451"/>
    <cellStyle name="Accent4 9" xfId="1452"/>
    <cellStyle name="Accent5 10" xfId="1453"/>
    <cellStyle name="Accent5 11" xfId="1454"/>
    <cellStyle name="Accent5 12" xfId="1455"/>
    <cellStyle name="Accent5 13" xfId="1456"/>
    <cellStyle name="Accent5 14" xfId="1457"/>
    <cellStyle name="Accent5 15" xfId="1458"/>
    <cellStyle name="Accent5 16" xfId="1459"/>
    <cellStyle name="Accent5 17" xfId="1460"/>
    <cellStyle name="Accent5 18" xfId="1461"/>
    <cellStyle name="Accent5 19" xfId="1462"/>
    <cellStyle name="Accent5 2" xfId="1463"/>
    <cellStyle name="Accent5 2 10" xfId="1464"/>
    <cellStyle name="Accent5 2 2" xfId="1465"/>
    <cellStyle name="Accent5 2 3" xfId="1466"/>
    <cellStyle name="Accent5 2 4" xfId="1467"/>
    <cellStyle name="Accent5 2 5" xfId="1468"/>
    <cellStyle name="Accent5 2 6" xfId="1469"/>
    <cellStyle name="Accent5 2 7" xfId="1470"/>
    <cellStyle name="Accent5 2 8" xfId="1471"/>
    <cellStyle name="Accent5 2 9" xfId="1472"/>
    <cellStyle name="Accent5 20" xfId="1473"/>
    <cellStyle name="Accent5 21" xfId="1474"/>
    <cellStyle name="Accent5 22" xfId="1475"/>
    <cellStyle name="Accent5 23" xfId="1476"/>
    <cellStyle name="Accent5 24" xfId="1477"/>
    <cellStyle name="Accent5 25" xfId="1478"/>
    <cellStyle name="Accent5 26" xfId="1479"/>
    <cellStyle name="Accent5 27" xfId="1480"/>
    <cellStyle name="Accent5 28" xfId="1481"/>
    <cellStyle name="Accent5 29" xfId="1482"/>
    <cellStyle name="Accent5 3" xfId="1483"/>
    <cellStyle name="Accent5 3 2" xfId="1484"/>
    <cellStyle name="Accent5 30" xfId="1485"/>
    <cellStyle name="Accent5 31" xfId="1486"/>
    <cellStyle name="Accent5 32" xfId="1487"/>
    <cellStyle name="Accent5 33" xfId="1488"/>
    <cellStyle name="Accent5 34" xfId="1489"/>
    <cellStyle name="Accent5 35" xfId="1490"/>
    <cellStyle name="Accent5 36" xfId="1491"/>
    <cellStyle name="Accent5 37" xfId="1492"/>
    <cellStyle name="Accent5 38" xfId="1493"/>
    <cellStyle name="Accent5 39" xfId="1494"/>
    <cellStyle name="Accent5 4" xfId="1495"/>
    <cellStyle name="Accent5 4 2" xfId="1496"/>
    <cellStyle name="Accent5 40" xfId="1497"/>
    <cellStyle name="Accent5 41" xfId="1498"/>
    <cellStyle name="Accent5 42" xfId="1499"/>
    <cellStyle name="Accent5 43" xfId="1500"/>
    <cellStyle name="Accent5 5" xfId="1501"/>
    <cellStyle name="Accent5 5 2" xfId="1502"/>
    <cellStyle name="Accent5 6" xfId="1503"/>
    <cellStyle name="Accent5 6 2" xfId="1504"/>
    <cellStyle name="Accent5 7" xfId="1505"/>
    <cellStyle name="Accent5 8" xfId="1506"/>
    <cellStyle name="Accent5 9" xfId="1507"/>
    <cellStyle name="Accent6 10" xfId="1508"/>
    <cellStyle name="Accent6 11" xfId="1509"/>
    <cellStyle name="Accent6 12" xfId="1510"/>
    <cellStyle name="Accent6 13" xfId="1511"/>
    <cellStyle name="Accent6 14" xfId="1512"/>
    <cellStyle name="Accent6 15" xfId="1513"/>
    <cellStyle name="Accent6 16" xfId="1514"/>
    <cellStyle name="Accent6 17" xfId="1515"/>
    <cellStyle name="Accent6 18" xfId="1516"/>
    <cellStyle name="Accent6 19" xfId="1517"/>
    <cellStyle name="Accent6 2" xfId="1518"/>
    <cellStyle name="Accent6 2 10" xfId="1519"/>
    <cellStyle name="Accent6 2 11" xfId="1520"/>
    <cellStyle name="Accent6 2 2" xfId="1521"/>
    <cellStyle name="Accent6 2 3" xfId="1522"/>
    <cellStyle name="Accent6 2 4" xfId="1523"/>
    <cellStyle name="Accent6 2 5" xfId="1524"/>
    <cellStyle name="Accent6 2 6" xfId="1525"/>
    <cellStyle name="Accent6 2 7" xfId="1526"/>
    <cellStyle name="Accent6 2 8" xfId="1527"/>
    <cellStyle name="Accent6 2 9" xfId="1528"/>
    <cellStyle name="Accent6 20" xfId="1529"/>
    <cellStyle name="Accent6 21" xfId="1530"/>
    <cellStyle name="Accent6 22" xfId="1531"/>
    <cellStyle name="Accent6 23" xfId="1532"/>
    <cellStyle name="Accent6 24" xfId="1533"/>
    <cellStyle name="Accent6 25" xfId="1534"/>
    <cellStyle name="Accent6 26" xfId="1535"/>
    <cellStyle name="Accent6 27" xfId="1536"/>
    <cellStyle name="Accent6 28" xfId="1537"/>
    <cellStyle name="Accent6 29" xfId="1538"/>
    <cellStyle name="Accent6 3" xfId="1539"/>
    <cellStyle name="Accent6 3 2" xfId="1540"/>
    <cellStyle name="Accent6 3 2 2" xfId="1541"/>
    <cellStyle name="Accent6 3 3" xfId="1542"/>
    <cellStyle name="Accent6 30" xfId="1543"/>
    <cellStyle name="Accent6 31" xfId="1544"/>
    <cellStyle name="Accent6 32" xfId="1545"/>
    <cellStyle name="Accent6 33" xfId="1546"/>
    <cellStyle name="Accent6 34" xfId="1547"/>
    <cellStyle name="Accent6 35" xfId="1548"/>
    <cellStyle name="Accent6 36" xfId="1549"/>
    <cellStyle name="Accent6 37" xfId="1550"/>
    <cellStyle name="Accent6 38" xfId="1551"/>
    <cellStyle name="Accent6 39" xfId="1552"/>
    <cellStyle name="Accent6 4" xfId="1553"/>
    <cellStyle name="Accent6 4 2" xfId="1554"/>
    <cellStyle name="Accent6 40" xfId="1555"/>
    <cellStyle name="Accent6 41" xfId="1556"/>
    <cellStyle name="Accent6 42" xfId="1557"/>
    <cellStyle name="Accent6 43" xfId="1558"/>
    <cellStyle name="Accent6 5" xfId="1559"/>
    <cellStyle name="Accent6 5 2" xfId="1560"/>
    <cellStyle name="Accent6 6" xfId="1561"/>
    <cellStyle name="Accent6 6 2" xfId="1562"/>
    <cellStyle name="Accent6 7" xfId="1563"/>
    <cellStyle name="Accent6 8" xfId="1564"/>
    <cellStyle name="Accent6 9" xfId="1565"/>
    <cellStyle name="AggblueBoldCels" xfId="1566"/>
    <cellStyle name="AggblueCels" xfId="1567"/>
    <cellStyle name="AggBoldCells" xfId="1568"/>
    <cellStyle name="AggCels" xfId="1569"/>
    <cellStyle name="AggGreen" xfId="1570"/>
    <cellStyle name="AggGreen12" xfId="1571"/>
    <cellStyle name="AggOrange" xfId="1572"/>
    <cellStyle name="AggOrange9" xfId="1573"/>
    <cellStyle name="AggOrangeLB_2x" xfId="1574"/>
    <cellStyle name="AggOrangeLBorder" xfId="1575"/>
    <cellStyle name="AggOrangeRBorder" xfId="1576"/>
    <cellStyle name="Akzent1" xfId="1577"/>
    <cellStyle name="Akzent2" xfId="1578"/>
    <cellStyle name="Akzent3" xfId="1579"/>
    <cellStyle name="Akzent4" xfId="1580"/>
    <cellStyle name="Akzent5" xfId="1581"/>
    <cellStyle name="Akzent6" xfId="1582"/>
    <cellStyle name="Ausgabe" xfId="1583"/>
    <cellStyle name="Bad 10" xfId="1584"/>
    <cellStyle name="Bad 11" xfId="1585"/>
    <cellStyle name="Bad 12" xfId="1586"/>
    <cellStyle name="Bad 13" xfId="1587"/>
    <cellStyle name="Bad 14" xfId="1588"/>
    <cellStyle name="Bad 15" xfId="1589"/>
    <cellStyle name="Bad 16" xfId="1590"/>
    <cellStyle name="Bad 17" xfId="1591"/>
    <cellStyle name="Bad 18" xfId="1592"/>
    <cellStyle name="Bad 19" xfId="1593"/>
    <cellStyle name="Bad 2" xfId="1594"/>
    <cellStyle name="Bad 2 10" xfId="1595"/>
    <cellStyle name="Bad 2 11" xfId="1596"/>
    <cellStyle name="Bad 2 2" xfId="1597"/>
    <cellStyle name="Bad 2 3" xfId="1598"/>
    <cellStyle name="Bad 2 4" xfId="1599"/>
    <cellStyle name="Bad 2 5" xfId="1600"/>
    <cellStyle name="Bad 2 6" xfId="1601"/>
    <cellStyle name="Bad 2 7" xfId="1602"/>
    <cellStyle name="Bad 2 8" xfId="1603"/>
    <cellStyle name="Bad 2 9" xfId="1604"/>
    <cellStyle name="Bad 20" xfId="1605"/>
    <cellStyle name="Bad 21" xfId="1606"/>
    <cellStyle name="Bad 22" xfId="1607"/>
    <cellStyle name="Bad 23" xfId="1608"/>
    <cellStyle name="Bad 24" xfId="1609"/>
    <cellStyle name="Bad 25" xfId="1610"/>
    <cellStyle name="Bad 26" xfId="1611"/>
    <cellStyle name="Bad 27" xfId="1612"/>
    <cellStyle name="Bad 28" xfId="1613"/>
    <cellStyle name="Bad 29" xfId="1614"/>
    <cellStyle name="Bad 3" xfId="1615"/>
    <cellStyle name="Bad 3 2" xfId="1616"/>
    <cellStyle name="Bad 3 2 2" xfId="1617"/>
    <cellStyle name="Bad 3 3" xfId="1618"/>
    <cellStyle name="Bad 30" xfId="1619"/>
    <cellStyle name="Bad 31" xfId="1620"/>
    <cellStyle name="Bad 32" xfId="1621"/>
    <cellStyle name="Bad 33" xfId="1622"/>
    <cellStyle name="Bad 34" xfId="1623"/>
    <cellStyle name="Bad 35" xfId="1624"/>
    <cellStyle name="Bad 36" xfId="1625"/>
    <cellStyle name="Bad 37" xfId="1626"/>
    <cellStyle name="Bad 38" xfId="1627"/>
    <cellStyle name="Bad 39" xfId="1628"/>
    <cellStyle name="Bad 4" xfId="1629"/>
    <cellStyle name="Bad 4 2" xfId="1630"/>
    <cellStyle name="Bad 40" xfId="1631"/>
    <cellStyle name="Bad 41" xfId="1632"/>
    <cellStyle name="Bad 42" xfId="1633"/>
    <cellStyle name="Bad 43" xfId="1634"/>
    <cellStyle name="Bad 44" xfId="1635"/>
    <cellStyle name="Bad 5" xfId="1636"/>
    <cellStyle name="Bad 5 2" xfId="1637"/>
    <cellStyle name="Bad 6" xfId="1638"/>
    <cellStyle name="Bad 6 2" xfId="1639"/>
    <cellStyle name="Bad 7" xfId="1640"/>
    <cellStyle name="Bad 8" xfId="1641"/>
    <cellStyle name="Bad 9" xfId="1642"/>
    <cellStyle name="Berechnung" xfId="1643"/>
    <cellStyle name="Bold GHG Numbers (0.00)" xfId="1644"/>
    <cellStyle name="Calculation 10" xfId="1645"/>
    <cellStyle name="Calculation 11" xfId="1646"/>
    <cellStyle name="Calculation 12" xfId="1647"/>
    <cellStyle name="Calculation 13" xfId="1648"/>
    <cellStyle name="Calculation 14" xfId="1649"/>
    <cellStyle name="Calculation 15" xfId="1650"/>
    <cellStyle name="Calculation 16" xfId="1651"/>
    <cellStyle name="Calculation 17" xfId="1652"/>
    <cellStyle name="Calculation 18" xfId="1653"/>
    <cellStyle name="Calculation 19" xfId="1654"/>
    <cellStyle name="Calculation 2" xfId="1655"/>
    <cellStyle name="Calculation 2 10" xfId="1656"/>
    <cellStyle name="Calculation 2 11" xfId="1657"/>
    <cellStyle name="Calculation 2 2" xfId="1658"/>
    <cellStyle name="Calculation 2 3" xfId="1659"/>
    <cellStyle name="Calculation 2 4" xfId="1660"/>
    <cellStyle name="Calculation 2 5" xfId="1661"/>
    <cellStyle name="Calculation 2 6" xfId="1662"/>
    <cellStyle name="Calculation 2 7" xfId="1663"/>
    <cellStyle name="Calculation 2 8" xfId="1664"/>
    <cellStyle name="Calculation 2 9" xfId="1665"/>
    <cellStyle name="Calculation 20" xfId="1666"/>
    <cellStyle name="Calculation 21" xfId="1667"/>
    <cellStyle name="Calculation 22" xfId="1668"/>
    <cellStyle name="Calculation 23" xfId="1669"/>
    <cellStyle name="Calculation 24" xfId="1670"/>
    <cellStyle name="Calculation 25" xfId="1671"/>
    <cellStyle name="Calculation 26" xfId="1672"/>
    <cellStyle name="Calculation 27" xfId="1673"/>
    <cellStyle name="Calculation 28" xfId="1674"/>
    <cellStyle name="Calculation 29" xfId="1675"/>
    <cellStyle name="Calculation 3" xfId="1676"/>
    <cellStyle name="Calculation 3 2" xfId="1677"/>
    <cellStyle name="Calculation 3 2 2" xfId="1678"/>
    <cellStyle name="Calculation 3 3" xfId="1679"/>
    <cellStyle name="Calculation 30" xfId="1680"/>
    <cellStyle name="Calculation 31" xfId="1681"/>
    <cellStyle name="Calculation 32" xfId="1682"/>
    <cellStyle name="Calculation 33" xfId="1683"/>
    <cellStyle name="Calculation 34" xfId="1684"/>
    <cellStyle name="Calculation 35" xfId="1685"/>
    <cellStyle name="Calculation 36" xfId="1686"/>
    <cellStyle name="Calculation 37" xfId="1687"/>
    <cellStyle name="Calculation 38" xfId="1688"/>
    <cellStyle name="Calculation 39" xfId="1689"/>
    <cellStyle name="Calculation 4" xfId="1690"/>
    <cellStyle name="Calculation 4 2" xfId="1691"/>
    <cellStyle name="Calculation 40" xfId="1692"/>
    <cellStyle name="Calculation 41" xfId="1693"/>
    <cellStyle name="Calculation 42" xfId="1694"/>
    <cellStyle name="Calculation 43" xfId="1695"/>
    <cellStyle name="Calculation 5" xfId="1696"/>
    <cellStyle name="Calculation 5 2" xfId="1697"/>
    <cellStyle name="Calculation 6" xfId="1698"/>
    <cellStyle name="Calculation 6 2" xfId="1699"/>
    <cellStyle name="Calculation 7" xfId="1700"/>
    <cellStyle name="Calculation 8" xfId="1701"/>
    <cellStyle name="Calculation 9" xfId="1702"/>
    <cellStyle name="Check Cell 10" xfId="1703"/>
    <cellStyle name="Check Cell 11" xfId="1704"/>
    <cellStyle name="Check Cell 12" xfId="1705"/>
    <cellStyle name="Check Cell 13" xfId="1706"/>
    <cellStyle name="Check Cell 14" xfId="1707"/>
    <cellStyle name="Check Cell 15" xfId="1708"/>
    <cellStyle name="Check Cell 16" xfId="1709"/>
    <cellStyle name="Check Cell 17" xfId="1710"/>
    <cellStyle name="Check Cell 18" xfId="1711"/>
    <cellStyle name="Check Cell 19" xfId="1712"/>
    <cellStyle name="Check Cell 2" xfId="1713"/>
    <cellStyle name="Check Cell 2 10" xfId="1714"/>
    <cellStyle name="Check Cell 2 2" xfId="1715"/>
    <cellStyle name="Check Cell 2 3" xfId="1716"/>
    <cellStyle name="Check Cell 2 4" xfId="1717"/>
    <cellStyle name="Check Cell 2 5" xfId="1718"/>
    <cellStyle name="Check Cell 2 6" xfId="1719"/>
    <cellStyle name="Check Cell 2 7" xfId="1720"/>
    <cellStyle name="Check Cell 2 8" xfId="1721"/>
    <cellStyle name="Check Cell 2 9" xfId="1722"/>
    <cellStyle name="Check Cell 20" xfId="1723"/>
    <cellStyle name="Check Cell 21" xfId="1724"/>
    <cellStyle name="Check Cell 22" xfId="1725"/>
    <cellStyle name="Check Cell 23" xfId="1726"/>
    <cellStyle name="Check Cell 24" xfId="1727"/>
    <cellStyle name="Check Cell 25" xfId="1728"/>
    <cellStyle name="Check Cell 26" xfId="1729"/>
    <cellStyle name="Check Cell 27" xfId="1730"/>
    <cellStyle name="Check Cell 28" xfId="1731"/>
    <cellStyle name="Check Cell 29" xfId="1732"/>
    <cellStyle name="Check Cell 3" xfId="1733"/>
    <cellStyle name="Check Cell 3 2" xfId="1734"/>
    <cellStyle name="Check Cell 30" xfId="1735"/>
    <cellStyle name="Check Cell 31" xfId="1736"/>
    <cellStyle name="Check Cell 32" xfId="1737"/>
    <cellStyle name="Check Cell 33" xfId="1738"/>
    <cellStyle name="Check Cell 34" xfId="1739"/>
    <cellStyle name="Check Cell 35" xfId="1740"/>
    <cellStyle name="Check Cell 36" xfId="1741"/>
    <cellStyle name="Check Cell 37" xfId="1742"/>
    <cellStyle name="Check Cell 38" xfId="1743"/>
    <cellStyle name="Check Cell 39" xfId="1744"/>
    <cellStyle name="Check Cell 4" xfId="1745"/>
    <cellStyle name="Check Cell 4 2" xfId="1746"/>
    <cellStyle name="Check Cell 40" xfId="1747"/>
    <cellStyle name="Check Cell 41" xfId="1748"/>
    <cellStyle name="Check Cell 42" xfId="1749"/>
    <cellStyle name="Check Cell 43" xfId="1750"/>
    <cellStyle name="Check Cell 5" xfId="1751"/>
    <cellStyle name="Check Cell 5 2" xfId="1752"/>
    <cellStyle name="Check Cell 6" xfId="1753"/>
    <cellStyle name="Check Cell 6 2" xfId="1754"/>
    <cellStyle name="Check Cell 7" xfId="1755"/>
    <cellStyle name="Check Cell 8" xfId="1756"/>
    <cellStyle name="Check Cell 9" xfId="1757"/>
    <cellStyle name="coin" xfId="1758"/>
    <cellStyle name="Comma [0] 2 10" xfId="1759"/>
    <cellStyle name="Comma [0] 2 2" xfId="1760"/>
    <cellStyle name="Comma [0] 2 3" xfId="1761"/>
    <cellStyle name="Comma [0] 2 4" xfId="1762"/>
    <cellStyle name="Comma [0] 2 5" xfId="1763"/>
    <cellStyle name="Comma [0] 2 6" xfId="1764"/>
    <cellStyle name="Comma [0] 2 7" xfId="1765"/>
    <cellStyle name="Comma [0] 2 8" xfId="1766"/>
    <cellStyle name="Comma [0] 2 9" xfId="1767"/>
    <cellStyle name="Comma 10" xfId="1768"/>
    <cellStyle name="Comma 10 10" xfId="1769"/>
    <cellStyle name="Comma 10 10 2" xfId="1770"/>
    <cellStyle name="Comma 10 10 3" xfId="1771"/>
    <cellStyle name="Comma 10 11" xfId="1772"/>
    <cellStyle name="Comma 10 12" xfId="1773"/>
    <cellStyle name="Comma 10 2" xfId="1774"/>
    <cellStyle name="Comma 10 2 10" xfId="1775"/>
    <cellStyle name="Comma 10 2 11" xfId="1776"/>
    <cellStyle name="Comma 10 2 12" xfId="1777"/>
    <cellStyle name="Comma 10 2 13" xfId="1778"/>
    <cellStyle name="Comma 10 2 14" xfId="1779"/>
    <cellStyle name="Comma 10 2 15" xfId="1780"/>
    <cellStyle name="Comma 10 2 16" xfId="1781"/>
    <cellStyle name="Comma 10 2 17" xfId="1782"/>
    <cellStyle name="Comma 10 2 2" xfId="1783"/>
    <cellStyle name="Comma 10 2 3" xfId="1784"/>
    <cellStyle name="Comma 10 2 4" xfId="1785"/>
    <cellStyle name="Comma 10 2 5" xfId="1786"/>
    <cellStyle name="Comma 10 2 6" xfId="1787"/>
    <cellStyle name="Comma 10 2 7" xfId="1788"/>
    <cellStyle name="Comma 10 2 8" xfId="1789"/>
    <cellStyle name="Comma 10 2 9" xfId="1790"/>
    <cellStyle name="Comma 10 3" xfId="1791"/>
    <cellStyle name="Comma 10 3 10" xfId="1792"/>
    <cellStyle name="Comma 10 3 11" xfId="1793"/>
    <cellStyle name="Comma 10 3 12" xfId="1794"/>
    <cellStyle name="Comma 10 3 13" xfId="1795"/>
    <cellStyle name="Comma 10 3 14" xfId="1796"/>
    <cellStyle name="Comma 10 3 15" xfId="1797"/>
    <cellStyle name="Comma 10 3 16" xfId="1798"/>
    <cellStyle name="Comma 10 3 17" xfId="1799"/>
    <cellStyle name="Comma 10 3 2" xfId="1800"/>
    <cellStyle name="Comma 10 3 3" xfId="1801"/>
    <cellStyle name="Comma 10 3 4" xfId="1802"/>
    <cellStyle name="Comma 10 3 5" xfId="1803"/>
    <cellStyle name="Comma 10 3 6" xfId="1804"/>
    <cellStyle name="Comma 10 3 7" xfId="1805"/>
    <cellStyle name="Comma 10 3 8" xfId="1806"/>
    <cellStyle name="Comma 10 3 9" xfId="1807"/>
    <cellStyle name="Comma 10 4" xfId="1808"/>
    <cellStyle name="Comma 10 4 10" xfId="1809"/>
    <cellStyle name="Comma 10 4 11" xfId="1810"/>
    <cellStyle name="Comma 10 4 12" xfId="1811"/>
    <cellStyle name="Comma 10 4 13" xfId="1812"/>
    <cellStyle name="Comma 10 4 14" xfId="1813"/>
    <cellStyle name="Comma 10 4 15" xfId="1814"/>
    <cellStyle name="Comma 10 4 16" xfId="1815"/>
    <cellStyle name="Comma 10 4 17" xfId="1816"/>
    <cellStyle name="Comma 10 4 2" xfId="1817"/>
    <cellStyle name="Comma 10 4 3" xfId="1818"/>
    <cellStyle name="Comma 10 4 4" xfId="1819"/>
    <cellStyle name="Comma 10 4 5" xfId="1820"/>
    <cellStyle name="Comma 10 4 6" xfId="1821"/>
    <cellStyle name="Comma 10 4 7" xfId="1822"/>
    <cellStyle name="Comma 10 4 8" xfId="1823"/>
    <cellStyle name="Comma 10 4 9" xfId="1824"/>
    <cellStyle name="Comma 10 5" xfId="1825"/>
    <cellStyle name="Comma 10 5 10" xfId="1826"/>
    <cellStyle name="Comma 10 5 11" xfId="1827"/>
    <cellStyle name="Comma 10 5 12" xfId="1828"/>
    <cellStyle name="Comma 10 5 13" xfId="1829"/>
    <cellStyle name="Comma 10 5 14" xfId="1830"/>
    <cellStyle name="Comma 10 5 15" xfId="1831"/>
    <cellStyle name="Comma 10 5 16" xfId="1832"/>
    <cellStyle name="Comma 10 5 17" xfId="1833"/>
    <cellStyle name="Comma 10 5 2" xfId="1834"/>
    <cellStyle name="Comma 10 5 3" xfId="1835"/>
    <cellStyle name="Comma 10 5 4" xfId="1836"/>
    <cellStyle name="Comma 10 5 5" xfId="1837"/>
    <cellStyle name="Comma 10 5 6" xfId="1838"/>
    <cellStyle name="Comma 10 5 7" xfId="1839"/>
    <cellStyle name="Comma 10 5 8" xfId="1840"/>
    <cellStyle name="Comma 10 5 9" xfId="1841"/>
    <cellStyle name="Comma 10 6" xfId="1842"/>
    <cellStyle name="Comma 10 6 10" xfId="1843"/>
    <cellStyle name="Comma 10 6 11" xfId="1844"/>
    <cellStyle name="Comma 10 6 12" xfId="1845"/>
    <cellStyle name="Comma 10 6 13" xfId="1846"/>
    <cellStyle name="Comma 10 6 14" xfId="1847"/>
    <cellStyle name="Comma 10 6 15" xfId="1848"/>
    <cellStyle name="Comma 10 6 16" xfId="1849"/>
    <cellStyle name="Comma 10 6 17" xfId="1850"/>
    <cellStyle name="Comma 10 6 2" xfId="1851"/>
    <cellStyle name="Comma 10 6 3" xfId="1852"/>
    <cellStyle name="Comma 10 6 4" xfId="1853"/>
    <cellStyle name="Comma 10 6 5" xfId="1854"/>
    <cellStyle name="Comma 10 6 6" xfId="1855"/>
    <cellStyle name="Comma 10 6 7" xfId="1856"/>
    <cellStyle name="Comma 10 6 8" xfId="1857"/>
    <cellStyle name="Comma 10 6 9" xfId="1858"/>
    <cellStyle name="Comma 10 7" xfId="1859"/>
    <cellStyle name="Comma 10 7 10" xfId="1860"/>
    <cellStyle name="Comma 10 7 11" xfId="1861"/>
    <cellStyle name="Comma 10 7 12" xfId="1862"/>
    <cellStyle name="Comma 10 7 13" xfId="1863"/>
    <cellStyle name="Comma 10 7 14" xfId="1864"/>
    <cellStyle name="Comma 10 7 15" xfId="1865"/>
    <cellStyle name="Comma 10 7 16" xfId="1866"/>
    <cellStyle name="Comma 10 7 17" xfId="1867"/>
    <cellStyle name="Comma 10 7 2" xfId="1868"/>
    <cellStyle name="Comma 10 7 3" xfId="1869"/>
    <cellStyle name="Comma 10 7 4" xfId="1870"/>
    <cellStyle name="Comma 10 7 5" xfId="1871"/>
    <cellStyle name="Comma 10 7 6" xfId="1872"/>
    <cellStyle name="Comma 10 7 7" xfId="1873"/>
    <cellStyle name="Comma 10 7 8" xfId="1874"/>
    <cellStyle name="Comma 10 7 9" xfId="1875"/>
    <cellStyle name="Comma 10 8" xfId="1876"/>
    <cellStyle name="Comma 10 8 10" xfId="1877"/>
    <cellStyle name="Comma 10 8 11" xfId="1878"/>
    <cellStyle name="Comma 10 8 12" xfId="1879"/>
    <cellStyle name="Comma 10 8 13" xfId="1880"/>
    <cellStyle name="Comma 10 8 14" xfId="1881"/>
    <cellStyle name="Comma 10 8 15" xfId="1882"/>
    <cellStyle name="Comma 10 8 16" xfId="1883"/>
    <cellStyle name="Comma 10 8 17" xfId="1884"/>
    <cellStyle name="Comma 10 8 2" xfId="1885"/>
    <cellStyle name="Comma 10 8 3" xfId="1886"/>
    <cellStyle name="Comma 10 8 4" xfId="1887"/>
    <cellStyle name="Comma 10 8 5" xfId="1888"/>
    <cellStyle name="Comma 10 8 6" xfId="1889"/>
    <cellStyle name="Comma 10 8 7" xfId="1890"/>
    <cellStyle name="Comma 10 8 8" xfId="1891"/>
    <cellStyle name="Comma 10 8 9" xfId="1892"/>
    <cellStyle name="Comma 10 9" xfId="1893"/>
    <cellStyle name="Comma 11" xfId="1894"/>
    <cellStyle name="Comma 12" xfId="1895"/>
    <cellStyle name="Comma 13" xfId="1896"/>
    <cellStyle name="Comma 14" xfId="1897"/>
    <cellStyle name="Comma 14 2" xfId="1898"/>
    <cellStyle name="Comma 15" xfId="1899"/>
    <cellStyle name="Comma 16" xfId="1900"/>
    <cellStyle name="Comma 17" xfId="1901"/>
    <cellStyle name="Comma 18" xfId="1902"/>
    <cellStyle name="Comma 19" xfId="1903"/>
    <cellStyle name="Comma 2" xfId="1904"/>
    <cellStyle name="Comma 2 10" xfId="1905"/>
    <cellStyle name="Comma 2 10 2" xfId="1906"/>
    <cellStyle name="Comma 2 11" xfId="1907"/>
    <cellStyle name="Comma 2 11 2" xfId="1908"/>
    <cellStyle name="Comma 2 12" xfId="1909"/>
    <cellStyle name="Comma 2 12 2" xfId="1910"/>
    <cellStyle name="Comma 2 13" xfId="1911"/>
    <cellStyle name="Comma 2 13 2" xfId="1912"/>
    <cellStyle name="Comma 2 14" xfId="1913"/>
    <cellStyle name="Comma 2 15" xfId="1914"/>
    <cellStyle name="Comma 2 16" xfId="1915"/>
    <cellStyle name="Comma 2 17" xfId="1916"/>
    <cellStyle name="Comma 2 18" xfId="1917"/>
    <cellStyle name="Comma 2 19" xfId="1918"/>
    <cellStyle name="Comma 2 19 2" xfId="1919"/>
    <cellStyle name="Comma 2 19 3" xfId="1920"/>
    <cellStyle name="Comma 2 19 3 2" xfId="1921"/>
    <cellStyle name="Comma 2 19 3 3" xfId="1922"/>
    <cellStyle name="Comma 2 19 4" xfId="1923"/>
    <cellStyle name="Comma 2 19 5" xfId="1924"/>
    <cellStyle name="Comma 2 2" xfId="1925"/>
    <cellStyle name="Comma 2 2 2" xfId="1926"/>
    <cellStyle name="Comma 2 2 2 2" xfId="1927"/>
    <cellStyle name="Comma 2 2 2 3" xfId="1928"/>
    <cellStyle name="Comma 2 2 2 4" xfId="1929"/>
    <cellStyle name="Comma 2 2 2 4 2" xfId="1930"/>
    <cellStyle name="Comma 2 2 2 4 3" xfId="1931"/>
    <cellStyle name="Comma 2 2 2 5" xfId="1932"/>
    <cellStyle name="Comma 2 2 2 6" xfId="1933"/>
    <cellStyle name="Comma 2 2 3" xfId="1934"/>
    <cellStyle name="Comma 2 2 3 2" xfId="1935"/>
    <cellStyle name="Comma 2 2 3 3" xfId="1936"/>
    <cellStyle name="Comma 2 2 3 4" xfId="1937"/>
    <cellStyle name="Comma 2 2 3 4 2" xfId="1938"/>
    <cellStyle name="Comma 2 2 3 5" xfId="1939"/>
    <cellStyle name="Comma 2 2 4" xfId="1940"/>
    <cellStyle name="Comma 2 2 4 2" xfId="1941"/>
    <cellStyle name="Comma 2 2 5" xfId="1942"/>
    <cellStyle name="Comma 2 2 6" xfId="1943"/>
    <cellStyle name="Comma 2 2 6 2" xfId="1944"/>
    <cellStyle name="Comma 2 2 6 3" xfId="1945"/>
    <cellStyle name="Comma 2 2 7" xfId="1946"/>
    <cellStyle name="Comma 2 2 8" xfId="1947"/>
    <cellStyle name="Comma 2 20" xfId="1948"/>
    <cellStyle name="Comma 2 21" xfId="1949"/>
    <cellStyle name="Comma 2 3" xfId="1950"/>
    <cellStyle name="Comma 2 3 2" xfId="1951"/>
    <cellStyle name="Comma 2 3 2 2" xfId="1952"/>
    <cellStyle name="Comma 2 3 2 3" xfId="1953"/>
    <cellStyle name="Comma 2 3 2 4" xfId="1954"/>
    <cellStyle name="Comma 2 3 2 4 2" xfId="1955"/>
    <cellStyle name="Comma 2 3 2 4 3" xfId="1956"/>
    <cellStyle name="Comma 2 3 2 4 4" xfId="1957"/>
    <cellStyle name="Comma 2 3 2 5" xfId="1958"/>
    <cellStyle name="Comma 2 3 2 6" xfId="1959"/>
    <cellStyle name="Comma 2 3 3" xfId="1960"/>
    <cellStyle name="Comma 2 3 3 2" xfId="1961"/>
    <cellStyle name="Comma 2 3 3 3" xfId="1962"/>
    <cellStyle name="Comma 2 3 3 4" xfId="1963"/>
    <cellStyle name="Comma 2 3 3 4 2" xfId="1964"/>
    <cellStyle name="Comma 2 3 4" xfId="1965"/>
    <cellStyle name="Comma 2 3 4 2" xfId="1966"/>
    <cellStyle name="Comma 2 3 5" xfId="1967"/>
    <cellStyle name="Comma 2 3 6" xfId="1968"/>
    <cellStyle name="Comma 2 3 6 2" xfId="1969"/>
    <cellStyle name="Comma 2 3 7" xfId="1970"/>
    <cellStyle name="Comma 2 4" xfId="1971"/>
    <cellStyle name="Comma 2 4 2" xfId="1972"/>
    <cellStyle name="Comma 2 4 2 2" xfId="1973"/>
    <cellStyle name="Comma 2 4 3" xfId="1974"/>
    <cellStyle name="Comma 2 4 3 2" xfId="1975"/>
    <cellStyle name="Comma 2 4 4" xfId="1976"/>
    <cellStyle name="Comma 2 4 4 2" xfId="1977"/>
    <cellStyle name="Comma 2 4 4 3" xfId="1978"/>
    <cellStyle name="Comma 2 4 4 4" xfId="1979"/>
    <cellStyle name="Comma 2 4 5" xfId="1980"/>
    <cellStyle name="Comma 2 4 6" xfId="1981"/>
    <cellStyle name="Comma 2 4 6 2" xfId="1982"/>
    <cellStyle name="Comma 2 5" xfId="1983"/>
    <cellStyle name="Comma 2 5 2" xfId="1984"/>
    <cellStyle name="Comma 2 5 3" xfId="1985"/>
    <cellStyle name="Comma 2 5 4" xfId="1986"/>
    <cellStyle name="Comma 2 5 4 2" xfId="1987"/>
    <cellStyle name="Comma 2 5 5" xfId="1988"/>
    <cellStyle name="Comma 2 6" xfId="1989"/>
    <cellStyle name="Comma 2 6 2" xfId="1990"/>
    <cellStyle name="Comma 2 6 2 2" xfId="1991"/>
    <cellStyle name="Comma 2 6 3" xfId="1992"/>
    <cellStyle name="Comma 2 7" xfId="1993"/>
    <cellStyle name="Comma 2 7 2" xfId="1994"/>
    <cellStyle name="Comma 2 7 2 2" xfId="1995"/>
    <cellStyle name="Comma 2 7 3" xfId="1996"/>
    <cellStyle name="Comma 2 8" xfId="1997"/>
    <cellStyle name="Comma 2 8 2" xfId="1998"/>
    <cellStyle name="Comma 2 8 3" xfId="1999"/>
    <cellStyle name="Comma 2 8 4" xfId="2000"/>
    <cellStyle name="Comma 2 8 4 2" xfId="2001"/>
    <cellStyle name="Comma 2 8 5" xfId="2002"/>
    <cellStyle name="Comma 2 9" xfId="2003"/>
    <cellStyle name="Comma 2 9 2" xfId="2004"/>
    <cellStyle name="Comma 2 9 2 2" xfId="2005"/>
    <cellStyle name="Comma 2 9 3" xfId="2006"/>
    <cellStyle name="Comma 2 9 4" xfId="2007"/>
    <cellStyle name="Comma 2_PrimaryEnergyPrices_TIMES" xfId="2008"/>
    <cellStyle name="Comma 3" xfId="2009"/>
    <cellStyle name="Comma 3 10" xfId="2010"/>
    <cellStyle name="Comma 3 11" xfId="2011"/>
    <cellStyle name="Comma 3 2" xfId="2012"/>
    <cellStyle name="Comma 3 2 2" xfId="2013"/>
    <cellStyle name="Comma 3 2 2 2" xfId="2014"/>
    <cellStyle name="Comma 3 2 3" xfId="2015"/>
    <cellStyle name="Comma 3 3" xfId="2016"/>
    <cellStyle name="Comma 3 3 2" xfId="2017"/>
    <cellStyle name="Comma 3 3 2 2" xfId="2018"/>
    <cellStyle name="Comma 3 3 3" xfId="2019"/>
    <cellStyle name="Comma 3 3 4" xfId="2020"/>
    <cellStyle name="Comma 3 4" xfId="2021"/>
    <cellStyle name="Comma 3 4 2" xfId="2022"/>
    <cellStyle name="Comma 3 5" xfId="2023"/>
    <cellStyle name="Comma 3 6" xfId="2024"/>
    <cellStyle name="Comma 3 7" xfId="2025"/>
    <cellStyle name="Comma 3 8" xfId="2026"/>
    <cellStyle name="Comma 3 9" xfId="2027"/>
    <cellStyle name="Comma 4" xfId="2028"/>
    <cellStyle name="Comma 4 2" xfId="2029"/>
    <cellStyle name="Comma 4 2 2" xfId="2030"/>
    <cellStyle name="Comma 4 3" xfId="2031"/>
    <cellStyle name="Comma 4 4" xfId="2032"/>
    <cellStyle name="Comma 4 5" xfId="2033"/>
    <cellStyle name="Comma 4 6" xfId="2034"/>
    <cellStyle name="Comma 4 7" xfId="2035"/>
    <cellStyle name="Comma 4 8" xfId="2036"/>
    <cellStyle name="Comma 4 9" xfId="2037"/>
    <cellStyle name="Comma 5" xfId="2038"/>
    <cellStyle name="Comma 5 2" xfId="2039"/>
    <cellStyle name="Comma 5 3" xfId="2040"/>
    <cellStyle name="Comma 5 3 2" xfId="2041"/>
    <cellStyle name="Comma 5 4" xfId="2042"/>
    <cellStyle name="Comma 5 5" xfId="2043"/>
    <cellStyle name="Comma 5 6" xfId="2044"/>
    <cellStyle name="Comma 5 7" xfId="2045"/>
    <cellStyle name="Comma 5 8" xfId="2046"/>
    <cellStyle name="Comma 6" xfId="2047"/>
    <cellStyle name="Comma 6 2" xfId="2048"/>
    <cellStyle name="Comma 6 3" xfId="2049"/>
    <cellStyle name="Comma 6 4" xfId="2050"/>
    <cellStyle name="Comma 6 5" xfId="2051"/>
    <cellStyle name="Comma 6 6" xfId="2052"/>
    <cellStyle name="Comma 6 7" xfId="2053"/>
    <cellStyle name="Comma 6 8" xfId="2054"/>
    <cellStyle name="Comma 7" xfId="2055"/>
    <cellStyle name="Comma 7 10" xfId="2056"/>
    <cellStyle name="Comma 7 11" xfId="2057"/>
    <cellStyle name="Comma 7 12" xfId="2058"/>
    <cellStyle name="Comma 7 13" xfId="2059"/>
    <cellStyle name="Comma 7 14" xfId="2060"/>
    <cellStyle name="Comma 7 15" xfId="2061"/>
    <cellStyle name="Comma 7 16" xfId="2062"/>
    <cellStyle name="Comma 7 17" xfId="2063"/>
    <cellStyle name="Comma 7 18" xfId="2064"/>
    <cellStyle name="Comma 7 19" xfId="2065"/>
    <cellStyle name="Comma 7 2" xfId="2066"/>
    <cellStyle name="Comma 7 20" xfId="2067"/>
    <cellStyle name="Comma 7 21" xfId="2068"/>
    <cellStyle name="Comma 7 3" xfId="2069"/>
    <cellStyle name="Comma 7 3 10" xfId="2070"/>
    <cellStyle name="Comma 7 3 11" xfId="2071"/>
    <cellStyle name="Comma 7 3 12" xfId="2072"/>
    <cellStyle name="Comma 7 3 13" xfId="2073"/>
    <cellStyle name="Comma 7 3 14" xfId="2074"/>
    <cellStyle name="Comma 7 3 15" xfId="2075"/>
    <cellStyle name="Comma 7 3 2" xfId="2076"/>
    <cellStyle name="Comma 7 3 3" xfId="2077"/>
    <cellStyle name="Comma 7 3 4" xfId="2078"/>
    <cellStyle name="Comma 7 3 5" xfId="2079"/>
    <cellStyle name="Comma 7 3 6" xfId="2080"/>
    <cellStyle name="Comma 7 3 7" xfId="2081"/>
    <cellStyle name="Comma 7 3 8" xfId="2082"/>
    <cellStyle name="Comma 7 3 9" xfId="2083"/>
    <cellStyle name="Comma 7 4" xfId="2084"/>
    <cellStyle name="Comma 7 5" xfId="2085"/>
    <cellStyle name="Comma 7 6" xfId="2086"/>
    <cellStyle name="Comma 7 7" xfId="2087"/>
    <cellStyle name="Comma 7 8" xfId="2088"/>
    <cellStyle name="Comma 7 9" xfId="2089"/>
    <cellStyle name="Comma 8" xfId="2090"/>
    <cellStyle name="Comma 8 2" xfId="2091"/>
    <cellStyle name="Comma 8 2 2" xfId="2092"/>
    <cellStyle name="Comma 8 3" xfId="2093"/>
    <cellStyle name="Comma 8 4" xfId="2094"/>
    <cellStyle name="Comma 8 5" xfId="2095"/>
    <cellStyle name="Comma 8 6" xfId="2096"/>
    <cellStyle name="Comma 8 7" xfId="2097"/>
    <cellStyle name="Comma 8 8" xfId="2098"/>
    <cellStyle name="Comma 9" xfId="2099"/>
    <cellStyle name="Comma 9 10" xfId="2100"/>
    <cellStyle name="Comma 9 2" xfId="2101"/>
    <cellStyle name="Comma 9 3" xfId="2102"/>
    <cellStyle name="Comma 9 4" xfId="2103"/>
    <cellStyle name="Comma 9 5" xfId="2104"/>
    <cellStyle name="Comma 9 6" xfId="2105"/>
    <cellStyle name="Comma 9 7" xfId="2106"/>
    <cellStyle name="Comma 9 8" xfId="2107"/>
    <cellStyle name="Comma 9 9" xfId="2108"/>
    <cellStyle name="Constants" xfId="2109"/>
    <cellStyle name="Currency 2" xfId="2110"/>
    <cellStyle name="Currency 2 2" xfId="2111"/>
    <cellStyle name="Currency 2 3" xfId="2112"/>
    <cellStyle name="CustomCellsOrange" xfId="2113"/>
    <cellStyle name="CustomizationCells" xfId="2114"/>
    <cellStyle name="CustomizationGreenCells" xfId="2115"/>
    <cellStyle name="DocBox_EmptyRow" xfId="2116"/>
    <cellStyle name="donn_normal" xfId="2117"/>
    <cellStyle name="Eingabe" xfId="2118"/>
    <cellStyle name="Empty_B_border" xfId="2119"/>
    <cellStyle name="ent_col_ser" xfId="2120"/>
    <cellStyle name="entete_source" xfId="2121"/>
    <cellStyle name="Ergebnis" xfId="2122"/>
    <cellStyle name="Erklärender Text" xfId="2123"/>
    <cellStyle name="Estilo 1" xfId="2124"/>
    <cellStyle name="Euro" xfId="2125"/>
    <cellStyle name="Euro 10" xfId="2126"/>
    <cellStyle name="Euro 10 2" xfId="2127"/>
    <cellStyle name="Euro 11" xfId="2128"/>
    <cellStyle name="Euro 11 2" xfId="2129"/>
    <cellStyle name="Euro 12" xfId="2130"/>
    <cellStyle name="Euro 13" xfId="2131"/>
    <cellStyle name="Euro 14" xfId="2132"/>
    <cellStyle name="Euro 15" xfId="2133"/>
    <cellStyle name="Euro 16" xfId="2134"/>
    <cellStyle name="Euro 17" xfId="2135"/>
    <cellStyle name="Euro 18" xfId="2136"/>
    <cellStyle name="Euro 19" xfId="2137"/>
    <cellStyle name="Euro 2" xfId="2138"/>
    <cellStyle name="Euro 2 2" xfId="2139"/>
    <cellStyle name="Euro 2 2 2" xfId="2140"/>
    <cellStyle name="Euro 2 2 2 2" xfId="2141"/>
    <cellStyle name="Euro 2 2 3" xfId="2142"/>
    <cellStyle name="Euro 2 2 4" xfId="2143"/>
    <cellStyle name="Euro 2 2 4 2" xfId="2144"/>
    <cellStyle name="Euro 2 2 5" xfId="2145"/>
    <cellStyle name="Euro 2 2 6" xfId="2146"/>
    <cellStyle name="Euro 2 3" xfId="2147"/>
    <cellStyle name="Euro 2 3 2" xfId="2148"/>
    <cellStyle name="Euro 2 4" xfId="2149"/>
    <cellStyle name="Euro 2 4 2" xfId="2150"/>
    <cellStyle name="Euro 2 4 2 2" xfId="2151"/>
    <cellStyle name="Euro 2 4 3" xfId="2152"/>
    <cellStyle name="Euro 2 4 3 2" xfId="2153"/>
    <cellStyle name="Euro 2 4 3 3" xfId="2154"/>
    <cellStyle name="Euro 2 4 4" xfId="2155"/>
    <cellStyle name="Euro 2 5" xfId="2156"/>
    <cellStyle name="Euro 2 6" xfId="2157"/>
    <cellStyle name="Euro 2 7" xfId="2158"/>
    <cellStyle name="Euro 20" xfId="2159"/>
    <cellStyle name="Euro 21" xfId="2160"/>
    <cellStyle name="Euro 22" xfId="2161"/>
    <cellStyle name="Euro 23" xfId="2162"/>
    <cellStyle name="Euro 24" xfId="2163"/>
    <cellStyle name="Euro 25" xfId="2164"/>
    <cellStyle name="Euro 26" xfId="2165"/>
    <cellStyle name="Euro 27" xfId="2166"/>
    <cellStyle name="Euro 28" xfId="2167"/>
    <cellStyle name="Euro 29" xfId="2168"/>
    <cellStyle name="Euro 3" xfId="2169"/>
    <cellStyle name="Euro 3 2" xfId="2170"/>
    <cellStyle name="Euro 3 2 2" xfId="2171"/>
    <cellStyle name="Euro 3 2 2 2" xfId="2172"/>
    <cellStyle name="Euro 3 3" xfId="2173"/>
    <cellStyle name="Euro 3 3 2" xfId="2174"/>
    <cellStyle name="Euro 3 3 3" xfId="2175"/>
    <cellStyle name="Euro 3 3 4" xfId="2176"/>
    <cellStyle name="Euro 3 3 4 2" xfId="2177"/>
    <cellStyle name="Euro 3 3 5" xfId="2178"/>
    <cellStyle name="Euro 3 4" xfId="2179"/>
    <cellStyle name="Euro 3 4 2" xfId="2180"/>
    <cellStyle name="Euro 3 5" xfId="2181"/>
    <cellStyle name="Euro 3 5 2" xfId="2182"/>
    <cellStyle name="Euro 3 5 3" xfId="2183"/>
    <cellStyle name="Euro 3 6" xfId="2184"/>
    <cellStyle name="Euro 3 7" xfId="2185"/>
    <cellStyle name="Euro 3 8" xfId="2186"/>
    <cellStyle name="Euro 3 9" xfId="2187"/>
    <cellStyle name="Euro 3_PrimaryEnergyPrices_TIMES" xfId="2188"/>
    <cellStyle name="Euro 30" xfId="2189"/>
    <cellStyle name="Euro 31" xfId="2190"/>
    <cellStyle name="Euro 32" xfId="2191"/>
    <cellStyle name="Euro 33" xfId="2192"/>
    <cellStyle name="Euro 34" xfId="2193"/>
    <cellStyle name="Euro 35" xfId="2194"/>
    <cellStyle name="Euro 36" xfId="2195"/>
    <cellStyle name="Euro 37" xfId="2196"/>
    <cellStyle name="Euro 38" xfId="2197"/>
    <cellStyle name="Euro 39" xfId="2198"/>
    <cellStyle name="Euro 4" xfId="2199"/>
    <cellStyle name="Euro 4 2" xfId="2200"/>
    <cellStyle name="Euro 4 2 2" xfId="2201"/>
    <cellStyle name="Euro 4 2 2 2" xfId="2202"/>
    <cellStyle name="Euro 4 3" xfId="2203"/>
    <cellStyle name="Euro 4 3 2" xfId="2204"/>
    <cellStyle name="Euro 4 3 3" xfId="2205"/>
    <cellStyle name="Euro 4 3 4" xfId="2206"/>
    <cellStyle name="Euro 4 3 4 2" xfId="2207"/>
    <cellStyle name="Euro 4 3 5" xfId="2208"/>
    <cellStyle name="Euro 4 4" xfId="2209"/>
    <cellStyle name="Euro 4 4 2" xfId="2210"/>
    <cellStyle name="Euro 4 4 2 2" xfId="2211"/>
    <cellStyle name="Euro 4 5" xfId="2212"/>
    <cellStyle name="Euro 40" xfId="2213"/>
    <cellStyle name="Euro 41" xfId="2214"/>
    <cellStyle name="Euro 42" xfId="2215"/>
    <cellStyle name="Euro 43" xfId="2216"/>
    <cellStyle name="Euro 44" xfId="2217"/>
    <cellStyle name="Euro 45" xfId="2218"/>
    <cellStyle name="Euro 46" xfId="2219"/>
    <cellStyle name="Euro 47" xfId="2220"/>
    <cellStyle name="Euro 48" xfId="2221"/>
    <cellStyle name="Euro 48 2" xfId="2222"/>
    <cellStyle name="Euro 49" xfId="2223"/>
    <cellStyle name="Euro 49 2" xfId="2224"/>
    <cellStyle name="Euro 5" xfId="2225"/>
    <cellStyle name="Euro 5 2" xfId="2226"/>
    <cellStyle name="Euro 5 2 2" xfId="2227"/>
    <cellStyle name="Euro 5 3" xfId="2228"/>
    <cellStyle name="Euro 5 3 2" xfId="2229"/>
    <cellStyle name="Euro 5 4" xfId="2230"/>
    <cellStyle name="Euro 5 4 2" xfId="2231"/>
    <cellStyle name="Euro 50" xfId="2232"/>
    <cellStyle name="Euro 50 2" xfId="2233"/>
    <cellStyle name="Euro 51" xfId="2234"/>
    <cellStyle name="Euro 51 2" xfId="2235"/>
    <cellStyle name="Euro 52" xfId="2236"/>
    <cellStyle name="Euro 52 2" xfId="2237"/>
    <cellStyle name="Euro 53" xfId="2238"/>
    <cellStyle name="Euro 53 2" xfId="2239"/>
    <cellStyle name="Euro 54" xfId="2240"/>
    <cellStyle name="Euro 54 2" xfId="2241"/>
    <cellStyle name="Euro 55" xfId="2242"/>
    <cellStyle name="Euro 55 2" xfId="2243"/>
    <cellStyle name="Euro 56" xfId="2244"/>
    <cellStyle name="Euro 56 2" xfId="2245"/>
    <cellStyle name="Euro 57" xfId="2246"/>
    <cellStyle name="Euro 58" xfId="2247"/>
    <cellStyle name="Euro 58 2" xfId="2248"/>
    <cellStyle name="Euro 58 2 2" xfId="2249"/>
    <cellStyle name="Euro 58 3" xfId="2250"/>
    <cellStyle name="Euro 58 3 2" xfId="2251"/>
    <cellStyle name="Euro 58 3 3" xfId="2252"/>
    <cellStyle name="Euro 58 4" xfId="2253"/>
    <cellStyle name="Euro 58 5" xfId="2254"/>
    <cellStyle name="Euro 59" xfId="2255"/>
    <cellStyle name="Euro 6" xfId="2256"/>
    <cellStyle name="Euro 6 2" xfId="2257"/>
    <cellStyle name="Euro 6 2 2" xfId="2258"/>
    <cellStyle name="Euro 6 3" xfId="2259"/>
    <cellStyle name="Euro 6 3 2" xfId="2260"/>
    <cellStyle name="Euro 6 4" xfId="2261"/>
    <cellStyle name="Euro 60" xfId="2262"/>
    <cellStyle name="Euro 7" xfId="2263"/>
    <cellStyle name="Euro 7 2" xfId="2264"/>
    <cellStyle name="Euro 7 3" xfId="2265"/>
    <cellStyle name="Euro 7 3 2" xfId="2266"/>
    <cellStyle name="Euro 7 4" xfId="2267"/>
    <cellStyle name="Euro 8" xfId="2268"/>
    <cellStyle name="Euro 8 2" xfId="2269"/>
    <cellStyle name="Euro 9" xfId="2270"/>
    <cellStyle name="Euro 9 2" xfId="2271"/>
    <cellStyle name="Euro_Potentials in TIMES" xfId="2272"/>
    <cellStyle name="Explanatory Text 10" xfId="2273"/>
    <cellStyle name="Explanatory Text 11" xfId="2274"/>
    <cellStyle name="Explanatory Text 12" xfId="2275"/>
    <cellStyle name="Explanatory Text 13" xfId="2276"/>
    <cellStyle name="Explanatory Text 14" xfId="2277"/>
    <cellStyle name="Explanatory Text 15" xfId="2278"/>
    <cellStyle name="Explanatory Text 16" xfId="2279"/>
    <cellStyle name="Explanatory Text 17" xfId="2280"/>
    <cellStyle name="Explanatory Text 18" xfId="2281"/>
    <cellStyle name="Explanatory Text 19" xfId="2282"/>
    <cellStyle name="Explanatory Text 2" xfId="2283"/>
    <cellStyle name="Explanatory Text 2 10" xfId="2284"/>
    <cellStyle name="Explanatory Text 2 2" xfId="2285"/>
    <cellStyle name="Explanatory Text 2 3" xfId="2286"/>
    <cellStyle name="Explanatory Text 2 4" xfId="2287"/>
    <cellStyle name="Explanatory Text 2 5" xfId="2288"/>
    <cellStyle name="Explanatory Text 2 6" xfId="2289"/>
    <cellStyle name="Explanatory Text 2 7" xfId="2290"/>
    <cellStyle name="Explanatory Text 2 8" xfId="2291"/>
    <cellStyle name="Explanatory Text 2 9" xfId="2292"/>
    <cellStyle name="Explanatory Text 20" xfId="2293"/>
    <cellStyle name="Explanatory Text 21" xfId="2294"/>
    <cellStyle name="Explanatory Text 22" xfId="2295"/>
    <cellStyle name="Explanatory Text 23" xfId="2296"/>
    <cellStyle name="Explanatory Text 24" xfId="2297"/>
    <cellStyle name="Explanatory Text 25" xfId="2298"/>
    <cellStyle name="Explanatory Text 26" xfId="2299"/>
    <cellStyle name="Explanatory Text 27" xfId="2300"/>
    <cellStyle name="Explanatory Text 28" xfId="2301"/>
    <cellStyle name="Explanatory Text 29" xfId="2302"/>
    <cellStyle name="Explanatory Text 3" xfId="2303"/>
    <cellStyle name="Explanatory Text 3 2" xfId="2304"/>
    <cellStyle name="Explanatory Text 30" xfId="2305"/>
    <cellStyle name="Explanatory Text 31" xfId="2306"/>
    <cellStyle name="Explanatory Text 32" xfId="2307"/>
    <cellStyle name="Explanatory Text 33" xfId="2308"/>
    <cellStyle name="Explanatory Text 34" xfId="2309"/>
    <cellStyle name="Explanatory Text 35" xfId="2310"/>
    <cellStyle name="Explanatory Text 36" xfId="2311"/>
    <cellStyle name="Explanatory Text 37" xfId="2312"/>
    <cellStyle name="Explanatory Text 38" xfId="2313"/>
    <cellStyle name="Explanatory Text 39" xfId="2314"/>
    <cellStyle name="Explanatory Text 4" xfId="2315"/>
    <cellStyle name="Explanatory Text 4 2" xfId="2316"/>
    <cellStyle name="Explanatory Text 40" xfId="2317"/>
    <cellStyle name="Explanatory Text 41" xfId="2318"/>
    <cellStyle name="Explanatory Text 42" xfId="2319"/>
    <cellStyle name="Explanatory Text 43" xfId="2320"/>
    <cellStyle name="Explanatory Text 5" xfId="2321"/>
    <cellStyle name="Explanatory Text 5 2" xfId="2322"/>
    <cellStyle name="Explanatory Text 6" xfId="2323"/>
    <cellStyle name="Explanatory Text 6 2" xfId="2324"/>
    <cellStyle name="Explanatory Text 7" xfId="2325"/>
    <cellStyle name="Explanatory Text 8" xfId="2326"/>
    <cellStyle name="Explanatory Text 9" xfId="2327"/>
    <cellStyle name="Float" xfId="2328"/>
    <cellStyle name="Float 2" xfId="2329"/>
    <cellStyle name="Float 2 2" xfId="2330"/>
    <cellStyle name="Float 3" xfId="2331"/>
    <cellStyle name="Float 3 2" xfId="2332"/>
    <cellStyle name="Float 4" xfId="2333"/>
    <cellStyle name="Good 10" xfId="2334"/>
    <cellStyle name="Good 11" xfId="2335"/>
    <cellStyle name="Good 12" xfId="2336"/>
    <cellStyle name="Good 13" xfId="2337"/>
    <cellStyle name="Good 14" xfId="2338"/>
    <cellStyle name="Good 15" xfId="2339"/>
    <cellStyle name="Good 16" xfId="2340"/>
    <cellStyle name="Good 17" xfId="2341"/>
    <cellStyle name="Good 18" xfId="2342"/>
    <cellStyle name="Good 19" xfId="2343"/>
    <cellStyle name="Good 2" xfId="2344"/>
    <cellStyle name="Good 2 10" xfId="2345"/>
    <cellStyle name="Good 2 11" xfId="2346"/>
    <cellStyle name="Good 2 12" xfId="2347"/>
    <cellStyle name="Good 2 2" xfId="2348"/>
    <cellStyle name="Good 2 2 2" xfId="2349"/>
    <cellStyle name="Good 2 2 2 2" xfId="2350"/>
    <cellStyle name="Good 2 3" xfId="2351"/>
    <cellStyle name="Good 2 3 2" xfId="2352"/>
    <cellStyle name="Good 2 4" xfId="2353"/>
    <cellStyle name="Good 2 5" xfId="2354"/>
    <cellStyle name="Good 2 6" xfId="2355"/>
    <cellStyle name="Good 2 7" xfId="2356"/>
    <cellStyle name="Good 2 8" xfId="2357"/>
    <cellStyle name="Good 2 9" xfId="2358"/>
    <cellStyle name="Good 20" xfId="2359"/>
    <cellStyle name="Good 21" xfId="2360"/>
    <cellStyle name="Good 22" xfId="2361"/>
    <cellStyle name="Good 23" xfId="2362"/>
    <cellStyle name="Good 24" xfId="2363"/>
    <cellStyle name="Good 25" xfId="2364"/>
    <cellStyle name="Good 26" xfId="2365"/>
    <cellStyle name="Good 27" xfId="2366"/>
    <cellStyle name="Good 28" xfId="2367"/>
    <cellStyle name="Good 29" xfId="2368"/>
    <cellStyle name="Good 3" xfId="2369"/>
    <cellStyle name="Good 3 2" xfId="2370"/>
    <cellStyle name="Good 3 2 2" xfId="2371"/>
    <cellStyle name="Good 3 3" xfId="2372"/>
    <cellStyle name="Good 30" xfId="2373"/>
    <cellStyle name="Good 31" xfId="2374"/>
    <cellStyle name="Good 32" xfId="2375"/>
    <cellStyle name="Good 33" xfId="2376"/>
    <cellStyle name="Good 34" xfId="2377"/>
    <cellStyle name="Good 35" xfId="2378"/>
    <cellStyle name="Good 36" xfId="2379"/>
    <cellStyle name="Good 37" xfId="2380"/>
    <cellStyle name="Good 38" xfId="2381"/>
    <cellStyle name="Good 39" xfId="2382"/>
    <cellStyle name="Good 4" xfId="2383"/>
    <cellStyle name="Good 4 2" xfId="2384"/>
    <cellStyle name="Good 40" xfId="2385"/>
    <cellStyle name="Good 41" xfId="2386"/>
    <cellStyle name="Good 42" xfId="2387"/>
    <cellStyle name="Good 5" xfId="2388"/>
    <cellStyle name="Good 5 2" xfId="2389"/>
    <cellStyle name="Good 6" xfId="2390"/>
    <cellStyle name="Good 6 2" xfId="2391"/>
    <cellStyle name="Good 7" xfId="2392"/>
    <cellStyle name="Good 8" xfId="2393"/>
    <cellStyle name="Good 9" xfId="2394"/>
    <cellStyle name="Gut" xfId="2395"/>
    <cellStyle name="Heading 1 10" xfId="2396"/>
    <cellStyle name="Heading 1 11" xfId="2397"/>
    <cellStyle name="Heading 1 12" xfId="2398"/>
    <cellStyle name="Heading 1 13" xfId="2399"/>
    <cellStyle name="Heading 1 14" xfId="2400"/>
    <cellStyle name="Heading 1 15" xfId="2401"/>
    <cellStyle name="Heading 1 16" xfId="2402"/>
    <cellStyle name="Heading 1 17" xfId="2403"/>
    <cellStyle name="Heading 1 18" xfId="2404"/>
    <cellStyle name="Heading 1 19" xfId="2405"/>
    <cellStyle name="Heading 1 2" xfId="2406"/>
    <cellStyle name="Heading 1 2 10" xfId="2407"/>
    <cellStyle name="Heading 1 2 11" xfId="2408"/>
    <cellStyle name="Heading 1 2 2" xfId="2409"/>
    <cellStyle name="Heading 1 2 3" xfId="2410"/>
    <cellStyle name="Heading 1 2 4" xfId="2411"/>
    <cellStyle name="Heading 1 2 5" xfId="2412"/>
    <cellStyle name="Heading 1 2 6" xfId="2413"/>
    <cellStyle name="Heading 1 2 7" xfId="2414"/>
    <cellStyle name="Heading 1 2 8" xfId="2415"/>
    <cellStyle name="Heading 1 2 9" xfId="2416"/>
    <cellStyle name="Heading 1 20" xfId="2417"/>
    <cellStyle name="Heading 1 21" xfId="2418"/>
    <cellStyle name="Heading 1 22" xfId="2419"/>
    <cellStyle name="Heading 1 23" xfId="2420"/>
    <cellStyle name="Heading 1 24" xfId="2421"/>
    <cellStyle name="Heading 1 25" xfId="2422"/>
    <cellStyle name="Heading 1 26" xfId="2423"/>
    <cellStyle name="Heading 1 27" xfId="2424"/>
    <cellStyle name="Heading 1 28" xfId="2425"/>
    <cellStyle name="Heading 1 29" xfId="2426"/>
    <cellStyle name="Heading 1 3" xfId="2427"/>
    <cellStyle name="Heading 1 3 2" xfId="2428"/>
    <cellStyle name="Heading 1 3 2 2" xfId="2429"/>
    <cellStyle name="Heading 1 3 3" xfId="2430"/>
    <cellStyle name="Heading 1 30" xfId="2431"/>
    <cellStyle name="Heading 1 31" xfId="2432"/>
    <cellStyle name="Heading 1 32" xfId="2433"/>
    <cellStyle name="Heading 1 33" xfId="2434"/>
    <cellStyle name="Heading 1 34" xfId="2435"/>
    <cellStyle name="Heading 1 35" xfId="2436"/>
    <cellStyle name="Heading 1 36" xfId="2437"/>
    <cellStyle name="Heading 1 37" xfId="2438"/>
    <cellStyle name="Heading 1 38" xfId="2439"/>
    <cellStyle name="Heading 1 39" xfId="2440"/>
    <cellStyle name="Heading 1 4" xfId="2441"/>
    <cellStyle name="Heading 1 4 2" xfId="2442"/>
    <cellStyle name="Heading 1 40" xfId="2443"/>
    <cellStyle name="Heading 1 41" xfId="2444"/>
    <cellStyle name="Heading 1 5" xfId="2445"/>
    <cellStyle name="Heading 1 5 2" xfId="2446"/>
    <cellStyle name="Heading 1 6" xfId="2447"/>
    <cellStyle name="Heading 1 6 2" xfId="2448"/>
    <cellStyle name="Heading 1 7" xfId="2449"/>
    <cellStyle name="Heading 1 8" xfId="2450"/>
    <cellStyle name="Heading 1 9" xfId="2451"/>
    <cellStyle name="Heading 2 10" xfId="2452"/>
    <cellStyle name="Heading 2 11" xfId="2453"/>
    <cellStyle name="Heading 2 12" xfId="2454"/>
    <cellStyle name="Heading 2 13" xfId="2455"/>
    <cellStyle name="Heading 2 14" xfId="2456"/>
    <cellStyle name="Heading 2 15" xfId="2457"/>
    <cellStyle name="Heading 2 16" xfId="2458"/>
    <cellStyle name="Heading 2 17" xfId="2459"/>
    <cellStyle name="Heading 2 18" xfId="2460"/>
    <cellStyle name="Heading 2 19" xfId="2461"/>
    <cellStyle name="Heading 2 2" xfId="2462"/>
    <cellStyle name="Heading 2 2 10" xfId="2463"/>
    <cellStyle name="Heading 2 2 11" xfId="2464"/>
    <cellStyle name="Heading 2 2 2" xfId="2465"/>
    <cellStyle name="Heading 2 2 3" xfId="2466"/>
    <cellStyle name="Heading 2 2 4" xfId="2467"/>
    <cellStyle name="Heading 2 2 5" xfId="2468"/>
    <cellStyle name="Heading 2 2 6" xfId="2469"/>
    <cellStyle name="Heading 2 2 7" xfId="2470"/>
    <cellStyle name="Heading 2 2 8" xfId="2471"/>
    <cellStyle name="Heading 2 2 9" xfId="2472"/>
    <cellStyle name="Heading 2 20" xfId="2473"/>
    <cellStyle name="Heading 2 21" xfId="2474"/>
    <cellStyle name="Heading 2 22" xfId="2475"/>
    <cellStyle name="Heading 2 23" xfId="2476"/>
    <cellStyle name="Heading 2 24" xfId="2477"/>
    <cellStyle name="Heading 2 25" xfId="2478"/>
    <cellStyle name="Heading 2 26" xfId="2479"/>
    <cellStyle name="Heading 2 27" xfId="2480"/>
    <cellStyle name="Heading 2 28" xfId="2481"/>
    <cellStyle name="Heading 2 29" xfId="2482"/>
    <cellStyle name="Heading 2 3" xfId="2483"/>
    <cellStyle name="Heading 2 3 2" xfId="2484"/>
    <cellStyle name="Heading 2 3 2 2" xfId="2485"/>
    <cellStyle name="Heading 2 3 3" xfId="2486"/>
    <cellStyle name="Heading 2 30" xfId="2487"/>
    <cellStyle name="Heading 2 31" xfId="2488"/>
    <cellStyle name="Heading 2 32" xfId="2489"/>
    <cellStyle name="Heading 2 33" xfId="2490"/>
    <cellStyle name="Heading 2 34" xfId="2491"/>
    <cellStyle name="Heading 2 35" xfId="2492"/>
    <cellStyle name="Heading 2 36" xfId="2493"/>
    <cellStyle name="Heading 2 37" xfId="2494"/>
    <cellStyle name="Heading 2 38" xfId="2495"/>
    <cellStyle name="Heading 2 39" xfId="2496"/>
    <cellStyle name="Heading 2 4" xfId="2497"/>
    <cellStyle name="Heading 2 4 2" xfId="2498"/>
    <cellStyle name="Heading 2 40" xfId="2499"/>
    <cellStyle name="Heading 2 41" xfId="2500"/>
    <cellStyle name="Heading 2 5" xfId="2501"/>
    <cellStyle name="Heading 2 5 2" xfId="2502"/>
    <cellStyle name="Heading 2 6" xfId="2503"/>
    <cellStyle name="Heading 2 6 2" xfId="2504"/>
    <cellStyle name="Heading 2 7" xfId="2505"/>
    <cellStyle name="Heading 2 8" xfId="2506"/>
    <cellStyle name="Heading 2 9" xfId="2507"/>
    <cellStyle name="Heading 3 10" xfId="2508"/>
    <cellStyle name="Heading 3 11" xfId="2509"/>
    <cellStyle name="Heading 3 12" xfId="2510"/>
    <cellStyle name="Heading 3 13" xfId="2511"/>
    <cellStyle name="Heading 3 14" xfId="2512"/>
    <cellStyle name="Heading 3 15" xfId="2513"/>
    <cellStyle name="Heading 3 16" xfId="2514"/>
    <cellStyle name="Heading 3 17" xfId="2515"/>
    <cellStyle name="Heading 3 18" xfId="2516"/>
    <cellStyle name="Heading 3 19" xfId="2517"/>
    <cellStyle name="Heading 3 2" xfId="2518"/>
    <cellStyle name="Heading 3 2 10" xfId="2519"/>
    <cellStyle name="Heading 3 2 11" xfId="2520"/>
    <cellStyle name="Heading 3 2 2" xfId="2521"/>
    <cellStyle name="Heading 3 2 3" xfId="2522"/>
    <cellStyle name="Heading 3 2 4" xfId="2523"/>
    <cellStyle name="Heading 3 2 5" xfId="2524"/>
    <cellStyle name="Heading 3 2 6" xfId="2525"/>
    <cellStyle name="Heading 3 2 7" xfId="2526"/>
    <cellStyle name="Heading 3 2 8" xfId="2527"/>
    <cellStyle name="Heading 3 2 9" xfId="2528"/>
    <cellStyle name="Heading 3 20" xfId="2529"/>
    <cellStyle name="Heading 3 21" xfId="2530"/>
    <cellStyle name="Heading 3 22" xfId="2531"/>
    <cellStyle name="Heading 3 23" xfId="2532"/>
    <cellStyle name="Heading 3 24" xfId="2533"/>
    <cellStyle name="Heading 3 25" xfId="2534"/>
    <cellStyle name="Heading 3 26" xfId="2535"/>
    <cellStyle name="Heading 3 27" xfId="2536"/>
    <cellStyle name="Heading 3 28" xfId="2537"/>
    <cellStyle name="Heading 3 29" xfId="2538"/>
    <cellStyle name="Heading 3 3" xfId="2539"/>
    <cellStyle name="Heading 3 3 2" xfId="2540"/>
    <cellStyle name="Heading 3 3 2 2" xfId="2541"/>
    <cellStyle name="Heading 3 3 3" xfId="2542"/>
    <cellStyle name="Heading 3 30" xfId="2543"/>
    <cellStyle name="Heading 3 31" xfId="2544"/>
    <cellStyle name="Heading 3 32" xfId="2545"/>
    <cellStyle name="Heading 3 33" xfId="2546"/>
    <cellStyle name="Heading 3 34" xfId="2547"/>
    <cellStyle name="Heading 3 35" xfId="2548"/>
    <cellStyle name="Heading 3 36" xfId="2549"/>
    <cellStyle name="Heading 3 37" xfId="2550"/>
    <cellStyle name="Heading 3 38" xfId="2551"/>
    <cellStyle name="Heading 3 39" xfId="2552"/>
    <cellStyle name="Heading 3 4" xfId="2553"/>
    <cellStyle name="Heading 3 4 2" xfId="2554"/>
    <cellStyle name="Heading 3 40" xfId="2555"/>
    <cellStyle name="Heading 3 41" xfId="2556"/>
    <cellStyle name="Heading 3 5" xfId="2557"/>
    <cellStyle name="Heading 3 5 2" xfId="2558"/>
    <cellStyle name="Heading 3 6" xfId="2559"/>
    <cellStyle name="Heading 3 6 2" xfId="2560"/>
    <cellStyle name="Heading 3 7" xfId="2561"/>
    <cellStyle name="Heading 3 8" xfId="2562"/>
    <cellStyle name="Heading 3 9" xfId="2563"/>
    <cellStyle name="Heading 4 10" xfId="2564"/>
    <cellStyle name="Heading 4 11" xfId="2565"/>
    <cellStyle name="Heading 4 12" xfId="2566"/>
    <cellStyle name="Heading 4 13" xfId="2567"/>
    <cellStyle name="Heading 4 14" xfId="2568"/>
    <cellStyle name="Heading 4 15" xfId="2569"/>
    <cellStyle name="Heading 4 16" xfId="2570"/>
    <cellStyle name="Heading 4 17" xfId="2571"/>
    <cellStyle name="Heading 4 18" xfId="2572"/>
    <cellStyle name="Heading 4 19" xfId="2573"/>
    <cellStyle name="Heading 4 2" xfId="2574"/>
    <cellStyle name="Heading 4 2 10" xfId="2575"/>
    <cellStyle name="Heading 4 2 11" xfId="2576"/>
    <cellStyle name="Heading 4 2 2" xfId="2577"/>
    <cellStyle name="Heading 4 2 3" xfId="2578"/>
    <cellStyle name="Heading 4 2 4" xfId="2579"/>
    <cellStyle name="Heading 4 2 5" xfId="2580"/>
    <cellStyle name="Heading 4 2 6" xfId="2581"/>
    <cellStyle name="Heading 4 2 7" xfId="2582"/>
    <cellStyle name="Heading 4 2 8" xfId="2583"/>
    <cellStyle name="Heading 4 2 9" xfId="2584"/>
    <cellStyle name="Heading 4 20" xfId="2585"/>
    <cellStyle name="Heading 4 21" xfId="2586"/>
    <cellStyle name="Heading 4 22" xfId="2587"/>
    <cellStyle name="Heading 4 23" xfId="2588"/>
    <cellStyle name="Heading 4 24" xfId="2589"/>
    <cellStyle name="Heading 4 25" xfId="2590"/>
    <cellStyle name="Heading 4 26" xfId="2591"/>
    <cellStyle name="Heading 4 27" xfId="2592"/>
    <cellStyle name="Heading 4 28" xfId="2593"/>
    <cellStyle name="Heading 4 29" xfId="2594"/>
    <cellStyle name="Heading 4 3" xfId="2595"/>
    <cellStyle name="Heading 4 3 2" xfId="2596"/>
    <cellStyle name="Heading 4 3 2 2" xfId="2597"/>
    <cellStyle name="Heading 4 3 3" xfId="2598"/>
    <cellStyle name="Heading 4 30" xfId="2599"/>
    <cellStyle name="Heading 4 31" xfId="2600"/>
    <cellStyle name="Heading 4 32" xfId="2601"/>
    <cellStyle name="Heading 4 33" xfId="2602"/>
    <cellStyle name="Heading 4 34" xfId="2603"/>
    <cellStyle name="Heading 4 35" xfId="2604"/>
    <cellStyle name="Heading 4 36" xfId="2605"/>
    <cellStyle name="Heading 4 37" xfId="2606"/>
    <cellStyle name="Heading 4 38" xfId="2607"/>
    <cellStyle name="Heading 4 39" xfId="2608"/>
    <cellStyle name="Heading 4 4" xfId="2609"/>
    <cellStyle name="Heading 4 4 2" xfId="2610"/>
    <cellStyle name="Heading 4 40" xfId="2611"/>
    <cellStyle name="Heading 4 41" xfId="2612"/>
    <cellStyle name="Heading 4 5" xfId="2613"/>
    <cellStyle name="Heading 4 5 2" xfId="2614"/>
    <cellStyle name="Heading 4 6" xfId="2615"/>
    <cellStyle name="Heading 4 6 2" xfId="2616"/>
    <cellStyle name="Heading 4 7" xfId="2617"/>
    <cellStyle name="Heading 4 8" xfId="2618"/>
    <cellStyle name="Heading 4 9" xfId="2619"/>
    <cellStyle name="Headline" xfId="2620"/>
    <cellStyle name="Hyperlink 2" xfId="2621"/>
    <cellStyle name="Hyperlink 3" xfId="2622"/>
    <cellStyle name="Input 10 2" xfId="2623"/>
    <cellStyle name="Input 11 2" xfId="2624"/>
    <cellStyle name="Input 12 2" xfId="2625"/>
    <cellStyle name="Input 13 2" xfId="2626"/>
    <cellStyle name="Input 14 2" xfId="2627"/>
    <cellStyle name="Input 15 2" xfId="2628"/>
    <cellStyle name="Input 16 2" xfId="2629"/>
    <cellStyle name="Input 17 2" xfId="2630"/>
    <cellStyle name="Input 18 2" xfId="2631"/>
    <cellStyle name="Input 19 2" xfId="2632"/>
    <cellStyle name="Input 2" xfId="2633"/>
    <cellStyle name="Input 2 10" xfId="2634"/>
    <cellStyle name="Input 2 11" xfId="2635"/>
    <cellStyle name="Input 2 12" xfId="2636"/>
    <cellStyle name="Input 2 2" xfId="2637"/>
    <cellStyle name="Input 2 2 2" xfId="2638"/>
    <cellStyle name="Input 2 3" xfId="2639"/>
    <cellStyle name="Input 2 3 2" xfId="2640"/>
    <cellStyle name="Input 2 3 2 2" xfId="2641"/>
    <cellStyle name="Input 2 4" xfId="2642"/>
    <cellStyle name="Input 2 5" xfId="2643"/>
    <cellStyle name="Input 2 6" xfId="2644"/>
    <cellStyle name="Input 2 7" xfId="2645"/>
    <cellStyle name="Input 2 8" xfId="2646"/>
    <cellStyle name="Input 2 9" xfId="2647"/>
    <cellStyle name="Input 2_PrimaryEnergyPrices_TIMES" xfId="2648"/>
    <cellStyle name="Input 20 2" xfId="2649"/>
    <cellStyle name="Input 21 2" xfId="2650"/>
    <cellStyle name="Input 22 2" xfId="2651"/>
    <cellStyle name="Input 23 2" xfId="2652"/>
    <cellStyle name="Input 24 2" xfId="2653"/>
    <cellStyle name="Input 25 2" xfId="2654"/>
    <cellStyle name="Input 26 2" xfId="2655"/>
    <cellStyle name="Input 27 2" xfId="2656"/>
    <cellStyle name="Input 28 2" xfId="2657"/>
    <cellStyle name="Input 29 2" xfId="2658"/>
    <cellStyle name="Input 3" xfId="2659"/>
    <cellStyle name="Input 3 2" xfId="2660"/>
    <cellStyle name="Input 3 3" xfId="2661"/>
    <cellStyle name="Input 3 3 2" xfId="2662"/>
    <cellStyle name="Input 3 4" xfId="2663"/>
    <cellStyle name="Input 30 2" xfId="2664"/>
    <cellStyle name="Input 31 2" xfId="2665"/>
    <cellStyle name="Input 32 2" xfId="2666"/>
    <cellStyle name="Input 33 2" xfId="2667"/>
    <cellStyle name="Input 34" xfId="2668"/>
    <cellStyle name="Input 34 2" xfId="2669"/>
    <cellStyle name="Input 34_ELC_final" xfId="2670"/>
    <cellStyle name="Input 35" xfId="2671"/>
    <cellStyle name="Input 36" xfId="2672"/>
    <cellStyle name="Input 37" xfId="2673"/>
    <cellStyle name="Input 38" xfId="2674"/>
    <cellStyle name="Input 39" xfId="2675"/>
    <cellStyle name="Input 4" xfId="2676"/>
    <cellStyle name="Input 4 2" xfId="2677"/>
    <cellStyle name="Input 40" xfId="2678"/>
    <cellStyle name="Input 5" xfId="2679"/>
    <cellStyle name="Input 5 2" xfId="2680"/>
    <cellStyle name="Input 6" xfId="2681"/>
    <cellStyle name="Input 6 2" xfId="2682"/>
    <cellStyle name="Input 7 2" xfId="2683"/>
    <cellStyle name="Input 8 2" xfId="2684"/>
    <cellStyle name="Input 9 2" xfId="2685"/>
    <cellStyle name="InputCells" xfId="2686"/>
    <cellStyle name="InputCells12" xfId="2687"/>
    <cellStyle name="IntCells" xfId="2688"/>
    <cellStyle name="ligne_titre_0" xfId="2689"/>
    <cellStyle name="Linked Cell 10" xfId="2690"/>
    <cellStyle name="Linked Cell 11" xfId="2691"/>
    <cellStyle name="Linked Cell 12" xfId="2692"/>
    <cellStyle name="Linked Cell 13" xfId="2693"/>
    <cellStyle name="Linked Cell 14" xfId="2694"/>
    <cellStyle name="Linked Cell 15" xfId="2695"/>
    <cellStyle name="Linked Cell 16" xfId="2696"/>
    <cellStyle name="Linked Cell 17" xfId="2697"/>
    <cellStyle name="Linked Cell 18" xfId="2698"/>
    <cellStyle name="Linked Cell 19" xfId="2699"/>
    <cellStyle name="Linked Cell 2" xfId="2700"/>
    <cellStyle name="Linked Cell 2 10" xfId="2701"/>
    <cellStyle name="Linked Cell 2 11" xfId="2702"/>
    <cellStyle name="Linked Cell 2 2" xfId="2703"/>
    <cellStyle name="Linked Cell 2 3" xfId="2704"/>
    <cellStyle name="Linked Cell 2 4" xfId="2705"/>
    <cellStyle name="Linked Cell 2 5" xfId="2706"/>
    <cellStyle name="Linked Cell 2 6" xfId="2707"/>
    <cellStyle name="Linked Cell 2 7" xfId="2708"/>
    <cellStyle name="Linked Cell 2 8" xfId="2709"/>
    <cellStyle name="Linked Cell 2 9" xfId="2710"/>
    <cellStyle name="Linked Cell 20" xfId="2711"/>
    <cellStyle name="Linked Cell 21" xfId="2712"/>
    <cellStyle name="Linked Cell 22" xfId="2713"/>
    <cellStyle name="Linked Cell 23" xfId="2714"/>
    <cellStyle name="Linked Cell 24" xfId="2715"/>
    <cellStyle name="Linked Cell 25" xfId="2716"/>
    <cellStyle name="Linked Cell 26" xfId="2717"/>
    <cellStyle name="Linked Cell 27" xfId="2718"/>
    <cellStyle name="Linked Cell 28" xfId="2719"/>
    <cellStyle name="Linked Cell 29" xfId="2720"/>
    <cellStyle name="Linked Cell 3" xfId="2721"/>
    <cellStyle name="Linked Cell 3 2" xfId="2722"/>
    <cellStyle name="Linked Cell 3 2 2" xfId="2723"/>
    <cellStyle name="Linked Cell 3 3" xfId="2724"/>
    <cellStyle name="Linked Cell 30" xfId="2725"/>
    <cellStyle name="Linked Cell 31" xfId="2726"/>
    <cellStyle name="Linked Cell 32" xfId="2727"/>
    <cellStyle name="Linked Cell 33" xfId="2728"/>
    <cellStyle name="Linked Cell 34" xfId="2729"/>
    <cellStyle name="Linked Cell 35" xfId="2730"/>
    <cellStyle name="Linked Cell 36" xfId="2731"/>
    <cellStyle name="Linked Cell 37" xfId="2732"/>
    <cellStyle name="Linked Cell 38" xfId="2733"/>
    <cellStyle name="Linked Cell 39" xfId="2734"/>
    <cellStyle name="Linked Cell 4" xfId="2735"/>
    <cellStyle name="Linked Cell 4 2" xfId="2736"/>
    <cellStyle name="Linked Cell 40" xfId="2737"/>
    <cellStyle name="Linked Cell 41" xfId="2738"/>
    <cellStyle name="Linked Cell 5" xfId="2739"/>
    <cellStyle name="Linked Cell 5 2" xfId="2740"/>
    <cellStyle name="Linked Cell 6" xfId="2741"/>
    <cellStyle name="Linked Cell 6 2" xfId="2742"/>
    <cellStyle name="Linked Cell 7" xfId="2743"/>
    <cellStyle name="Linked Cell 8" xfId="2744"/>
    <cellStyle name="Linked Cell 9" xfId="2745"/>
    <cellStyle name="Migliaia_Oil&amp;Gas IFE ARC POLITO" xfId="2746"/>
    <cellStyle name="Neutral 10" xfId="2747"/>
    <cellStyle name="Neutral 11" xfId="2748"/>
    <cellStyle name="Neutral 12" xfId="2749"/>
    <cellStyle name="Neutral 13" xfId="2750"/>
    <cellStyle name="Neutral 14" xfId="2751"/>
    <cellStyle name="Neutral 15" xfId="2752"/>
    <cellStyle name="Neutral 16" xfId="2753"/>
    <cellStyle name="Neutral 17" xfId="2754"/>
    <cellStyle name="Neutral 18" xfId="2755"/>
    <cellStyle name="Neutral 19" xfId="2756"/>
    <cellStyle name="Neutral 2" xfId="2757"/>
    <cellStyle name="Neutral 2 10" xfId="2758"/>
    <cellStyle name="Neutral 2 11" xfId="2759"/>
    <cellStyle name="Neutral 2 2" xfId="2760"/>
    <cellStyle name="Neutral 2 3" xfId="2761"/>
    <cellStyle name="Neutral 2 4" xfId="2762"/>
    <cellStyle name="Neutral 2 5" xfId="2763"/>
    <cellStyle name="Neutral 2 6" xfId="2764"/>
    <cellStyle name="Neutral 2 7" xfId="2765"/>
    <cellStyle name="Neutral 2 8" xfId="2766"/>
    <cellStyle name="Neutral 2 9" xfId="2767"/>
    <cellStyle name="Neutral 20" xfId="2768"/>
    <cellStyle name="Neutral 21" xfId="2769"/>
    <cellStyle name="Neutral 22" xfId="2770"/>
    <cellStyle name="Neutral 23" xfId="2771"/>
    <cellStyle name="Neutral 24" xfId="2772"/>
    <cellStyle name="Neutral 25" xfId="2773"/>
    <cellStyle name="Neutral 26" xfId="2774"/>
    <cellStyle name="Neutral 27" xfId="2775"/>
    <cellStyle name="Neutral 28" xfId="2776"/>
    <cellStyle name="Neutral 29" xfId="2777"/>
    <cellStyle name="Neutral 3" xfId="2778"/>
    <cellStyle name="Neutral 3 2" xfId="2779"/>
    <cellStyle name="Neutral 3 2 2" xfId="2780"/>
    <cellStyle name="Neutral 3 3" xfId="2781"/>
    <cellStyle name="Neutral 3 3 2" xfId="2782"/>
    <cellStyle name="Neutral 3 4" xfId="2783"/>
    <cellStyle name="Neutral 3 5" xfId="2784"/>
    <cellStyle name="Neutral 3 6" xfId="2785"/>
    <cellStyle name="Neutral 30" xfId="2786"/>
    <cellStyle name="Neutral 31" xfId="2787"/>
    <cellStyle name="Neutral 32" xfId="2788"/>
    <cellStyle name="Neutral 33" xfId="2789"/>
    <cellStyle name="Neutral 34" xfId="2790"/>
    <cellStyle name="Neutral 35" xfId="2791"/>
    <cellStyle name="Neutral 36" xfId="2792"/>
    <cellStyle name="Neutral 37" xfId="2793"/>
    <cellStyle name="Neutral 38" xfId="2794"/>
    <cellStyle name="Neutral 39" xfId="2795"/>
    <cellStyle name="Neutral 4" xfId="2796"/>
    <cellStyle name="Neutral 4 2" xfId="2797"/>
    <cellStyle name="Neutral 4 3" xfId="2798"/>
    <cellStyle name="Neutral 40" xfId="2799"/>
    <cellStyle name="Neutral 41" xfId="2800"/>
    <cellStyle name="Neutral 42" xfId="2801"/>
    <cellStyle name="Neutral 43" xfId="2802"/>
    <cellStyle name="Neutral 5" xfId="2803"/>
    <cellStyle name="Neutral 5 2" xfId="2804"/>
    <cellStyle name="Neutral 6" xfId="2805"/>
    <cellStyle name="Neutral 6 2" xfId="2806"/>
    <cellStyle name="Neutral 7" xfId="2807"/>
    <cellStyle name="Neutral 8" xfId="2808"/>
    <cellStyle name="Neutral 9" xfId="2809"/>
    <cellStyle name="Normal 10" xfId="2810"/>
    <cellStyle name="Normal 10 2" xfId="2811"/>
    <cellStyle name="Normal 10 2 2" xfId="2812"/>
    <cellStyle name="Normal 10 2 2 2" xfId="2813"/>
    <cellStyle name="Normal 10 2 2 2 2" xfId="2814"/>
    <cellStyle name="Normal 10 2 3" xfId="2815"/>
    <cellStyle name="Normal 10 2 4" xfId="2816"/>
    <cellStyle name="Normal 10 2 5" xfId="2817"/>
    <cellStyle name="Normal 10 3" xfId="2818"/>
    <cellStyle name="Normal 10 4" xfId="2819"/>
    <cellStyle name="Normal 10 5" xfId="2820"/>
    <cellStyle name="Normal 10 6" xfId="2821"/>
    <cellStyle name="Normal 10 7" xfId="2822"/>
    <cellStyle name="Normal 10 8" xfId="2823"/>
    <cellStyle name="Normal 10 9" xfId="2824"/>
    <cellStyle name="Normal 11" xfId="2825"/>
    <cellStyle name="Normal 11 2" xfId="2826"/>
    <cellStyle name="Normal 11 2 2" xfId="2827"/>
    <cellStyle name="Normal 11 2 2 2" xfId="2828"/>
    <cellStyle name="Normal 11 3" xfId="2829"/>
    <cellStyle name="Normal 11 4" xfId="2830"/>
    <cellStyle name="Normal 11 4 2" xfId="2831"/>
    <cellStyle name="Normal 11 5" xfId="2832"/>
    <cellStyle name="Normal 11 5 2" xfId="2833"/>
    <cellStyle name="Normal 11 5 3" xfId="2834"/>
    <cellStyle name="Normal 11 6" xfId="2835"/>
    <cellStyle name="Normal 11 7" xfId="2836"/>
    <cellStyle name="Normal 11 8" xfId="2837"/>
    <cellStyle name="Normal 12" xfId="2838"/>
    <cellStyle name="Normal 12 2" xfId="2839"/>
    <cellStyle name="Normal 12 3" xfId="2840"/>
    <cellStyle name="Normal 12 4" xfId="2841"/>
    <cellStyle name="Normal 12 5" xfId="2842"/>
    <cellStyle name="Normal 12 6" xfId="2843"/>
    <cellStyle name="Normal 12 7" xfId="2844"/>
    <cellStyle name="Normal 12 8" xfId="2845"/>
    <cellStyle name="Normal 13" xfId="2846"/>
    <cellStyle name="Normal 13 10" xfId="2847"/>
    <cellStyle name="Normal 13 10 2" xfId="2848"/>
    <cellStyle name="Normal 13 11" xfId="2849"/>
    <cellStyle name="Normal 13 11 2" xfId="2850"/>
    <cellStyle name="Normal 13 12" xfId="2851"/>
    <cellStyle name="Normal 13 13" xfId="2852"/>
    <cellStyle name="Normal 13 13 2" xfId="2853"/>
    <cellStyle name="Normal 13 14" xfId="2854"/>
    <cellStyle name="Normal 13 14 2" xfId="2855"/>
    <cellStyle name="Normal 13 15" xfId="2856"/>
    <cellStyle name="Normal 13 15 2" xfId="2857"/>
    <cellStyle name="Normal 13 16" xfId="2858"/>
    <cellStyle name="Normal 13 16 2" xfId="2859"/>
    <cellStyle name="Normal 13 17" xfId="2860"/>
    <cellStyle name="Normal 13 18" xfId="2861"/>
    <cellStyle name="Normal 13 19" xfId="2862"/>
    <cellStyle name="Normal 13 2" xfId="2863"/>
    <cellStyle name="Normal 13 2 2" xfId="2864"/>
    <cellStyle name="Normal 13 2 2 2" xfId="2865"/>
    <cellStyle name="Normal 13 2 3" xfId="2866"/>
    <cellStyle name="Normal 13 2 3 2" xfId="2867"/>
    <cellStyle name="Normal 13 2 4" xfId="2868"/>
    <cellStyle name="Normal 13 2 4 2" xfId="2869"/>
    <cellStyle name="Normal 13 2 5" xfId="2870"/>
    <cellStyle name="Normal 13 2 5 2" xfId="2871"/>
    <cellStyle name="Normal 13 2 6" xfId="2872"/>
    <cellStyle name="Normal 13 2 6 2" xfId="2873"/>
    <cellStyle name="Normal 13 2 7" xfId="2874"/>
    <cellStyle name="Normal 13 2 7 2" xfId="2875"/>
    <cellStyle name="Normal 13 2 8" xfId="2876"/>
    <cellStyle name="Normal 13 2 8 2" xfId="2877"/>
    <cellStyle name="Normal 13 2 9" xfId="2878"/>
    <cellStyle name="Normal 13 20" xfId="2879"/>
    <cellStyle name="Normal 13 21" xfId="2880"/>
    <cellStyle name="Normal 13 22" xfId="2881"/>
    <cellStyle name="Normal 13 23" xfId="2882"/>
    <cellStyle name="Normal 13 24" xfId="2883"/>
    <cellStyle name="Normal 13 25" xfId="2884"/>
    <cellStyle name="Normal 13 26" xfId="2885"/>
    <cellStyle name="Normal 13 27" xfId="2886"/>
    <cellStyle name="Normal 13 28" xfId="2887"/>
    <cellStyle name="Normal 13 29" xfId="2888"/>
    <cellStyle name="Normal 13 3" xfId="2889"/>
    <cellStyle name="Normal 13 3 2" xfId="2890"/>
    <cellStyle name="Normal 13 3 2 2" xfId="2891"/>
    <cellStyle name="Normal 13 30" xfId="2892"/>
    <cellStyle name="Normal 13 31" xfId="2893"/>
    <cellStyle name="Normal 13 32" xfId="2894"/>
    <cellStyle name="Normal 13 33" xfId="2895"/>
    <cellStyle name="Normal 13 34" xfId="2896"/>
    <cellStyle name="Normal 13 35" xfId="2897"/>
    <cellStyle name="Normal 13 36" xfId="2898"/>
    <cellStyle name="Normal 13 37" xfId="2899"/>
    <cellStyle name="Normal 13 38" xfId="2900"/>
    <cellStyle name="Normal 13 4" xfId="2901"/>
    <cellStyle name="Normal 13 4 2" xfId="2902"/>
    <cellStyle name="Normal 13 4 3" xfId="2903"/>
    <cellStyle name="Normal 13 5" xfId="2904"/>
    <cellStyle name="Normal 13 6" xfId="2905"/>
    <cellStyle name="Normal 13 7" xfId="2906"/>
    <cellStyle name="Normal 13 8" xfId="2907"/>
    <cellStyle name="Normal 13 9" xfId="2908"/>
    <cellStyle name="Normal 13 9 2" xfId="2909"/>
    <cellStyle name="Normal 14" xfId="2910"/>
    <cellStyle name="Normal 14 10" xfId="2911"/>
    <cellStyle name="Normal 14 10 2" xfId="2912"/>
    <cellStyle name="Normal 14 11" xfId="2913"/>
    <cellStyle name="Normal 14 11 2" xfId="2914"/>
    <cellStyle name="Normal 14 12" xfId="2915"/>
    <cellStyle name="Normal 14 12 2" xfId="2916"/>
    <cellStyle name="Normal 14 13" xfId="2917"/>
    <cellStyle name="Normal 14 13 2" xfId="2918"/>
    <cellStyle name="Normal 14 14" xfId="2919"/>
    <cellStyle name="Normal 14 14 2" xfId="2920"/>
    <cellStyle name="Normal 14 15" xfId="2921"/>
    <cellStyle name="Normal 14 15 2" xfId="2922"/>
    <cellStyle name="Normal 14 16" xfId="2923"/>
    <cellStyle name="Normal 14 2" xfId="2924"/>
    <cellStyle name="Normal 14 2 2" xfId="2925"/>
    <cellStyle name="Normal 14 2 3" xfId="2926"/>
    <cellStyle name="Normal 14 2 4" xfId="2927"/>
    <cellStyle name="Normal 14 2 5" xfId="2928"/>
    <cellStyle name="Normal 14 2 6" xfId="2929"/>
    <cellStyle name="Normal 14 2 7" xfId="2930"/>
    <cellStyle name="Normal 14 2 8" xfId="2931"/>
    <cellStyle name="Normal 14 2 8 2" xfId="2932"/>
    <cellStyle name="Normal 14 3" xfId="2933"/>
    <cellStyle name="Normal 14 4" xfId="2934"/>
    <cellStyle name="Normal 14 4 2" xfId="2935"/>
    <cellStyle name="Normal 14 5" xfId="2936"/>
    <cellStyle name="Normal 14 5 2" xfId="2937"/>
    <cellStyle name="Normal 14 6" xfId="2938"/>
    <cellStyle name="Normal 14 7" xfId="2939"/>
    <cellStyle name="Normal 14 8" xfId="2940"/>
    <cellStyle name="Normal 14 9" xfId="2941"/>
    <cellStyle name="Normal 15" xfId="2942"/>
    <cellStyle name="Normal 15 2" xfId="2943"/>
    <cellStyle name="Normal 15 2 2" xfId="2944"/>
    <cellStyle name="Normal 15 3" xfId="2945"/>
    <cellStyle name="Normal 15 4" xfId="2946"/>
    <cellStyle name="Normal 15 5" xfId="2947"/>
    <cellStyle name="Normal 15 6" xfId="2948"/>
    <cellStyle name="Normal 15 7" xfId="2949"/>
    <cellStyle name="Normal 16" xfId="2950"/>
    <cellStyle name="Normal 16 2" xfId="2951"/>
    <cellStyle name="Normal 16 2 2" xfId="2952"/>
    <cellStyle name="Normal 16 3" xfId="2953"/>
    <cellStyle name="Normal 16 4" xfId="2954"/>
    <cellStyle name="Normal 16 5" xfId="2955"/>
    <cellStyle name="Normal 16 6" xfId="2956"/>
    <cellStyle name="Normal 16 7" xfId="2957"/>
    <cellStyle name="Normal 16 7 2" xfId="2958"/>
    <cellStyle name="Normal 17" xfId="2959"/>
    <cellStyle name="Normal 17 10" xfId="2960"/>
    <cellStyle name="Normal 17 11" xfId="2961"/>
    <cellStyle name="Normal 17 12" xfId="2962"/>
    <cellStyle name="Normal 17 13" xfId="2963"/>
    <cellStyle name="Normal 17 14" xfId="2964"/>
    <cellStyle name="Normal 17 14 2" xfId="2965"/>
    <cellStyle name="Normal 17 2" xfId="2966"/>
    <cellStyle name="Normal 17 2 2" xfId="2967"/>
    <cellStyle name="Normal 17 3" xfId="2968"/>
    <cellStyle name="Normal 17 4" xfId="2969"/>
    <cellStyle name="Normal 17 5" xfId="2970"/>
    <cellStyle name="Normal 17 6" xfId="2971"/>
    <cellStyle name="Normal 17 7" xfId="2972"/>
    <cellStyle name="Normal 17 8" xfId="2973"/>
    <cellStyle name="Normal 17 9" xfId="2974"/>
    <cellStyle name="Normal 18" xfId="2975"/>
    <cellStyle name="Normal 18 2" xfId="2976"/>
    <cellStyle name="Normal 18 3" xfId="2977"/>
    <cellStyle name="Normal 18 3 2" xfId="2978"/>
    <cellStyle name="Normal 19" xfId="2979"/>
    <cellStyle name="Normal 19 2" xfId="2980"/>
    <cellStyle name="Normal 2" xfId="2981"/>
    <cellStyle name="Normal 2 10" xfId="2982"/>
    <cellStyle name="Normal 2 10 2" xfId="2983"/>
    <cellStyle name="Normal 2 11" xfId="2984"/>
    <cellStyle name="Normal 2 12" xfId="2985"/>
    <cellStyle name="Normal 2 13" xfId="2986"/>
    <cellStyle name="Normal 2 14" xfId="2987"/>
    <cellStyle name="Normal 2 15" xfId="2988"/>
    <cellStyle name="Normal 2 16" xfId="2989"/>
    <cellStyle name="Normal 2 17" xfId="2990"/>
    <cellStyle name="Normal 2 18" xfId="2991"/>
    <cellStyle name="Normal 2 18 2" xfId="2992"/>
    <cellStyle name="Normal 2 18 2 2" xfId="2993"/>
    <cellStyle name="Normal 2 18 3" xfId="2994"/>
    <cellStyle name="Normal 2 19" xfId="2995"/>
    <cellStyle name="Normal 2 19 2" xfId="2996"/>
    <cellStyle name="Normal 2 2" xfId="2997"/>
    <cellStyle name="Normal 2 2 10" xfId="2998"/>
    <cellStyle name="Normal 2 2 10 2" xfId="2999"/>
    <cellStyle name="Normal 2 2 11" xfId="3000"/>
    <cellStyle name="Normal 2 2 11 2" xfId="3001"/>
    <cellStyle name="Normal 2 2 12" xfId="3002"/>
    <cellStyle name="Normal 2 2 12 2" xfId="3003"/>
    <cellStyle name="Normal 2 2 13" xfId="3004"/>
    <cellStyle name="Normal 2 2 13 2" xfId="3005"/>
    <cellStyle name="Normal 2 2 14" xfId="3006"/>
    <cellStyle name="Normal 2 2 15" xfId="3007"/>
    <cellStyle name="Normal 2 2 2" xfId="3008"/>
    <cellStyle name="Normal 2 2 2 2" xfId="3009"/>
    <cellStyle name="Normal 2 2 2 2 2" xfId="3010"/>
    <cellStyle name="Normal 2 2 2 3" xfId="3011"/>
    <cellStyle name="Normal 2 2 2 3 2" xfId="3012"/>
    <cellStyle name="Normal 2 2 2 4" xfId="3013"/>
    <cellStyle name="Normal 2 2 2 5" xfId="3014"/>
    <cellStyle name="Normal 2 2 2 6" xfId="3015"/>
    <cellStyle name="Normal 2 2 3" xfId="3016"/>
    <cellStyle name="Normal 2 2 3 2" xfId="3017"/>
    <cellStyle name="Normal 2 2 3 2 2" xfId="3018"/>
    <cellStyle name="Normal 2 2 4" xfId="3019"/>
    <cellStyle name="Normal 2 2 4 2" xfId="3020"/>
    <cellStyle name="Normal 2 2 4 2 2" xfId="3021"/>
    <cellStyle name="Normal 2 2 4 3" xfId="3022"/>
    <cellStyle name="Normal 2 2 5" xfId="3023"/>
    <cellStyle name="Normal 2 2 5 2" xfId="3024"/>
    <cellStyle name="Normal 2 2 5 2 2" xfId="3025"/>
    <cellStyle name="Normal 2 2 5 3" xfId="3026"/>
    <cellStyle name="Normal 2 2 6" xfId="3027"/>
    <cellStyle name="Normal 2 2 6 2" xfId="3028"/>
    <cellStyle name="Normal 2 2 6 2 2" xfId="3029"/>
    <cellStyle name="Normal 2 2 6 3" xfId="3030"/>
    <cellStyle name="Normal 2 2 7" xfId="3031"/>
    <cellStyle name="Normal 2 2 7 2" xfId="3032"/>
    <cellStyle name="Normal 2 2 7 3" xfId="3033"/>
    <cellStyle name="Normal 2 2 8" xfId="3034"/>
    <cellStyle name="Normal 2 2 8 2" xfId="3035"/>
    <cellStyle name="Normal 2 2 8 3" xfId="3036"/>
    <cellStyle name="Normal 2 2 9" xfId="3037"/>
    <cellStyle name="Normal 2 2 9 2" xfId="3038"/>
    <cellStyle name="Normal 2 2_ELC" xfId="3039"/>
    <cellStyle name="Normal 2 20" xfId="3040"/>
    <cellStyle name="Normal 2 21" xfId="3041"/>
    <cellStyle name="Normal 2 22" xfId="3042"/>
    <cellStyle name="Normal 2 23" xfId="3043"/>
    <cellStyle name="Normal 2 24" xfId="3044"/>
    <cellStyle name="Normal 2 25" xfId="3045"/>
    <cellStyle name="Normal 2 26" xfId="3046"/>
    <cellStyle name="Normal 2 27" xfId="3047"/>
    <cellStyle name="Normal 2 28" xfId="3048"/>
    <cellStyle name="Normal 2 29" xfId="3049"/>
    <cellStyle name="Normal 2 3" xfId="3050"/>
    <cellStyle name="Normal 2 3 10" xfId="3051"/>
    <cellStyle name="Normal 2 3 10 2" xfId="3052"/>
    <cellStyle name="Normal 2 3 11" xfId="3053"/>
    <cellStyle name="Normal 2 3 11 2" xfId="3054"/>
    <cellStyle name="Normal 2 3 12" xfId="3055"/>
    <cellStyle name="Normal 2 3 12 2" xfId="3056"/>
    <cellStyle name="Normal 2 3 13" xfId="3057"/>
    <cellStyle name="Normal 2 3 13 2" xfId="3058"/>
    <cellStyle name="Normal 2 3 14" xfId="3059"/>
    <cellStyle name="Normal 2 3 2" xfId="3060"/>
    <cellStyle name="Normal 2 3 2 2" xfId="3061"/>
    <cellStyle name="Normal 2 3 2 2 2" xfId="3062"/>
    <cellStyle name="Normal 2 3 2 2 3" xfId="3063"/>
    <cellStyle name="Normal 2 3 2 2 4" xfId="3064"/>
    <cellStyle name="Normal 2 3 2 3" xfId="3065"/>
    <cellStyle name="Normal 2 3 2 4" xfId="3066"/>
    <cellStyle name="Normal 2 3 2 5" xfId="3067"/>
    <cellStyle name="Normal 2 3 2 6" xfId="3068"/>
    <cellStyle name="Normal 2 3 3" xfId="3069"/>
    <cellStyle name="Normal 2 3 3 2" xfId="3070"/>
    <cellStyle name="Normal 2 3 3 2 2" xfId="3071"/>
    <cellStyle name="Normal 2 3 4" xfId="3072"/>
    <cellStyle name="Normal 2 3 4 2" xfId="3073"/>
    <cellStyle name="Normal 2 3 4 2 2" xfId="3074"/>
    <cellStyle name="Normal 2 3 4 3" xfId="3075"/>
    <cellStyle name="Normal 2 3 4 4" xfId="3076"/>
    <cellStyle name="Normal 2 3 4 5" xfId="3077"/>
    <cellStyle name="Normal 2 3 5" xfId="3078"/>
    <cellStyle name="Normal 2 3 5 2" xfId="3079"/>
    <cellStyle name="Normal 2 3 5 3" xfId="3080"/>
    <cellStyle name="Normal 2 3 5 4" xfId="3081"/>
    <cellStyle name="Normal 2 3 6" xfId="3082"/>
    <cellStyle name="Normal 2 3 6 2" xfId="3083"/>
    <cellStyle name="Normal 2 3 6 2 2" xfId="3084"/>
    <cellStyle name="Normal 2 3 6 3" xfId="3085"/>
    <cellStyle name="Normal 2 3 7" xfId="3086"/>
    <cellStyle name="Normal 2 3 7 2" xfId="3087"/>
    <cellStyle name="Normal 2 3 8" xfId="3088"/>
    <cellStyle name="Normal 2 3 8 2" xfId="3089"/>
    <cellStyle name="Normal 2 3 9" xfId="3090"/>
    <cellStyle name="Normal 2 3 9 2" xfId="3091"/>
    <cellStyle name="Normal 2 30" xfId="3092"/>
    <cellStyle name="Normal 2 31" xfId="3093"/>
    <cellStyle name="Normal 2 32" xfId="3094"/>
    <cellStyle name="Normal 2 33" xfId="3095"/>
    <cellStyle name="Normal 2 34" xfId="3096"/>
    <cellStyle name="Normal 2 35" xfId="3097"/>
    <cellStyle name="Normal 2 36" xfId="3098"/>
    <cellStyle name="Normal 2 37" xfId="3099"/>
    <cellStyle name="Normal 2 38" xfId="3100"/>
    <cellStyle name="Normal 2 39" xfId="3101"/>
    <cellStyle name="Normal 2 4" xfId="3102"/>
    <cellStyle name="Normal 2 4 10" xfId="3103"/>
    <cellStyle name="Normal 2 4 10 2" xfId="3104"/>
    <cellStyle name="Normal 2 4 11" xfId="3105"/>
    <cellStyle name="Normal 2 4 11 2" xfId="3106"/>
    <cellStyle name="Normal 2 4 12" xfId="3107"/>
    <cellStyle name="Normal 2 4 12 2" xfId="3108"/>
    <cellStyle name="Normal 2 4 13" xfId="3109"/>
    <cellStyle name="Normal 2 4 13 2" xfId="3110"/>
    <cellStyle name="Normal 2 4 2" xfId="3111"/>
    <cellStyle name="Normal 2 4 2 2" xfId="3112"/>
    <cellStyle name="Normal 2 4 2 2 2" xfId="3113"/>
    <cellStyle name="Normal 2 4 3" xfId="3114"/>
    <cellStyle name="Normal 2 4 3 2" xfId="3115"/>
    <cellStyle name="Normal 2 4 3 2 2" xfId="3116"/>
    <cellStyle name="Normal 2 4 4" xfId="3117"/>
    <cellStyle name="Normal 2 4 4 2" xfId="3118"/>
    <cellStyle name="Normal 2 4 4 2 2" xfId="3119"/>
    <cellStyle name="Normal 2 4 5" xfId="3120"/>
    <cellStyle name="Normal 2 4 5 2" xfId="3121"/>
    <cellStyle name="Normal 2 4 5 3" xfId="3122"/>
    <cellStyle name="Normal 2 4 6" xfId="3123"/>
    <cellStyle name="Normal 2 4 6 2" xfId="3124"/>
    <cellStyle name="Normal 2 4 7" xfId="3125"/>
    <cellStyle name="Normal 2 4 7 2" xfId="3126"/>
    <cellStyle name="Normal 2 4 8" xfId="3127"/>
    <cellStyle name="Normal 2 4 8 2" xfId="3128"/>
    <cellStyle name="Normal 2 4 9" xfId="3129"/>
    <cellStyle name="Normal 2 4 9 2" xfId="3130"/>
    <cellStyle name="Normal 2 40" xfId="3131"/>
    <cellStyle name="Normal 2 41" xfId="3132"/>
    <cellStyle name="Normal 2 42" xfId="3133"/>
    <cellStyle name="Normal 2 43" xfId="3134"/>
    <cellStyle name="Normal 2 44" xfId="3135"/>
    <cellStyle name="Normal 2 45" xfId="3136"/>
    <cellStyle name="Normal 2 45 2" xfId="3137"/>
    <cellStyle name="Normal 2 46" xfId="3138"/>
    <cellStyle name="Normal 2 5" xfId="3139"/>
    <cellStyle name="Normal 2 5 10" xfId="3140"/>
    <cellStyle name="Normal 2 5 11" xfId="3141"/>
    <cellStyle name="Normal 2 5 12" xfId="3142"/>
    <cellStyle name="Normal 2 5 13" xfId="3143"/>
    <cellStyle name="Normal 2 5 14" xfId="3144"/>
    <cellStyle name="Normal 2 5 15" xfId="3145"/>
    <cellStyle name="Normal 2 5 16" xfId="3146"/>
    <cellStyle name="Normal 2 5 2" xfId="3147"/>
    <cellStyle name="Normal 2 5 2 2" xfId="3148"/>
    <cellStyle name="Normal 2 5 2 2 2" xfId="3149"/>
    <cellStyle name="Normal 2 5 2 3" xfId="3150"/>
    <cellStyle name="Normal 2 5 2 4" xfId="3151"/>
    <cellStyle name="Normal 2 5 2 5" xfId="3152"/>
    <cellStyle name="Normal 2 5 3" xfId="3153"/>
    <cellStyle name="Normal 2 5 4" xfId="3154"/>
    <cellStyle name="Normal 2 5 5" xfId="3155"/>
    <cellStyle name="Normal 2 5 6" xfId="3156"/>
    <cellStyle name="Normal 2 5 7" xfId="3157"/>
    <cellStyle name="Normal 2 5 8" xfId="3158"/>
    <cellStyle name="Normal 2 5 9" xfId="3159"/>
    <cellStyle name="Normal 2 6" xfId="3160"/>
    <cellStyle name="Normal 2 6 10" xfId="3161"/>
    <cellStyle name="Normal 2 6 11" xfId="3162"/>
    <cellStyle name="Normal 2 6 12" xfId="3163"/>
    <cellStyle name="Normal 2 6 13" xfId="3164"/>
    <cellStyle name="Normal 2 6 14" xfId="3165"/>
    <cellStyle name="Normal 2 6 15" xfId="3166"/>
    <cellStyle name="Normal 2 6 16" xfId="3167"/>
    <cellStyle name="Normal 2 6 17" xfId="3168"/>
    <cellStyle name="Normal 2 6 18" xfId="3169"/>
    <cellStyle name="Normal 2 6 2" xfId="3170"/>
    <cellStyle name="Normal 2 6 2 2" xfId="3171"/>
    <cellStyle name="Normal 2 6 2 3" xfId="3172"/>
    <cellStyle name="Normal 2 6 2 4" xfId="3173"/>
    <cellStyle name="Normal 2 6 2 5" xfId="3174"/>
    <cellStyle name="Normal 2 6 3" xfId="3175"/>
    <cellStyle name="Normal 2 6 3 2" xfId="3176"/>
    <cellStyle name="Normal 2 6 4" xfId="3177"/>
    <cellStyle name="Normal 2 6 5" xfId="3178"/>
    <cellStyle name="Normal 2 6 6" xfId="3179"/>
    <cellStyle name="Normal 2 6 7" xfId="3180"/>
    <cellStyle name="Normal 2 6 8" xfId="3181"/>
    <cellStyle name="Normal 2 6 9" xfId="3182"/>
    <cellStyle name="Normal 2 7" xfId="3183"/>
    <cellStyle name="Normal 2 7 2" xfId="3184"/>
    <cellStyle name="Normal 2 8" xfId="3185"/>
    <cellStyle name="Normal 2 8 2" xfId="3186"/>
    <cellStyle name="Normal 2 8 3" xfId="3187"/>
    <cellStyle name="Normal 2 8 4" xfId="3188"/>
    <cellStyle name="Normal 2 8 4 2" xfId="3189"/>
    <cellStyle name="Normal 2 9" xfId="3190"/>
    <cellStyle name="Normal 2 9 2" xfId="3191"/>
    <cellStyle name="Normal 2 9 2 2" xfId="3192"/>
    <cellStyle name="Normal 2 9 3" xfId="3193"/>
    <cellStyle name="Normal 2 9 4" xfId="3194"/>
    <cellStyle name="Normal 2_ELC" xfId="3195"/>
    <cellStyle name="Normal 20" xfId="3196"/>
    <cellStyle name="Normal 20 2" xfId="3197"/>
    <cellStyle name="Normal 20 3" xfId="3198"/>
    <cellStyle name="Normal 21" xfId="3199"/>
    <cellStyle name="Normal 21 2" xfId="3200"/>
    <cellStyle name="Normal 21 2 2" xfId="3201"/>
    <cellStyle name="Normal 21 3" xfId="3202"/>
    <cellStyle name="Normal 21_Scen_XBase" xfId="3203"/>
    <cellStyle name="Normal 22" xfId="3204"/>
    <cellStyle name="Normal 22 2" xfId="3205"/>
    <cellStyle name="Normal 23" xfId="3206"/>
    <cellStyle name="Normal 23 2" xfId="3207"/>
    <cellStyle name="Normal 23 3" xfId="3208"/>
    <cellStyle name="Normal 24" xfId="3209"/>
    <cellStyle name="Normal 24 10" xfId="3210"/>
    <cellStyle name="Normal 24 11" xfId="3211"/>
    <cellStyle name="Normal 24 12" xfId="3212"/>
    <cellStyle name="Normal 24 13" xfId="3213"/>
    <cellStyle name="Normal 24 14" xfId="3214"/>
    <cellStyle name="Normal 24 15" xfId="3215"/>
    <cellStyle name="Normal 24 16" xfId="3216"/>
    <cellStyle name="Normal 24 17" xfId="3217"/>
    <cellStyle name="Normal 24 18" xfId="3218"/>
    <cellStyle name="Normal 24 19" xfId="3219"/>
    <cellStyle name="Normal 24 2" xfId="3220"/>
    <cellStyle name="Normal 24 20" xfId="3221"/>
    <cellStyle name="Normal 24 21" xfId="3222"/>
    <cellStyle name="Normal 24 22" xfId="3223"/>
    <cellStyle name="Normal 24 3" xfId="3224"/>
    <cellStyle name="Normal 24 4" xfId="3225"/>
    <cellStyle name="Normal 24 5" xfId="3226"/>
    <cellStyle name="Normal 24 6" xfId="3227"/>
    <cellStyle name="Normal 24 7" xfId="3228"/>
    <cellStyle name="Normal 24 8" xfId="3229"/>
    <cellStyle name="Normal 24 9" xfId="3230"/>
    <cellStyle name="Normal 25" xfId="3231"/>
    <cellStyle name="Normal 25 2" xfId="3232"/>
    <cellStyle name="Normal 25 3" xfId="3233"/>
    <cellStyle name="Normal 25 4" xfId="3234"/>
    <cellStyle name="Normal 26" xfId="3235"/>
    <cellStyle name="Normal 26 2" xfId="3236"/>
    <cellStyle name="Normal 27" xfId="3237"/>
    <cellStyle name="Normal 27 2" xfId="3238"/>
    <cellStyle name="Normal 28" xfId="3239"/>
    <cellStyle name="Normal 29" xfId="3240"/>
    <cellStyle name="Normal 3" xfId="3241"/>
    <cellStyle name="Normal 3 10" xfId="3242"/>
    <cellStyle name="Normal 3 11" xfId="3243"/>
    <cellStyle name="Normal 3 12" xfId="3244"/>
    <cellStyle name="Normal 3 13" xfId="3245"/>
    <cellStyle name="Normal 3 14" xfId="3246"/>
    <cellStyle name="Normal 3 15" xfId="3247"/>
    <cellStyle name="Normal 3 16" xfId="3248"/>
    <cellStyle name="Normal 3 17" xfId="3249"/>
    <cellStyle name="Normal 3 18" xfId="3250"/>
    <cellStyle name="Normal 3 19" xfId="3251"/>
    <cellStyle name="Normal 3 2" xfId="3252"/>
    <cellStyle name="Normal 3 2 10" xfId="3253"/>
    <cellStyle name="Normal 3 2 11" xfId="3254"/>
    <cellStyle name="Normal 3 2 2" xfId="3255"/>
    <cellStyle name="Normal 3 2 2 2" xfId="3256"/>
    <cellStyle name="Normal 3 2 2 2 2" xfId="3257"/>
    <cellStyle name="Normal 3 2 2 3" xfId="3258"/>
    <cellStyle name="Normal 3 2 2 4" xfId="3259"/>
    <cellStyle name="Normal 3 2 3" xfId="3260"/>
    <cellStyle name="Normal 3 2 3 2" xfId="3261"/>
    <cellStyle name="Normal 3 2 3 3" xfId="3262"/>
    <cellStyle name="Normal 3 2 4" xfId="3263"/>
    <cellStyle name="Normal 3 2 4 2" xfId="3264"/>
    <cellStyle name="Normal 3 2 5" xfId="3265"/>
    <cellStyle name="Normal 3 2 6" xfId="3266"/>
    <cellStyle name="Normal 3 2 7" xfId="3267"/>
    <cellStyle name="Normal 3 2 8" xfId="3268"/>
    <cellStyle name="Normal 3 2 9" xfId="3269"/>
    <cellStyle name="Normal 3 2 9 2" xfId="3270"/>
    <cellStyle name="Normal 3 2 9 2 2" xfId="3271"/>
    <cellStyle name="Normal 3 2_ELC" xfId="3272"/>
    <cellStyle name="Normal 3 20" xfId="3273"/>
    <cellStyle name="Normal 3 21" xfId="3274"/>
    <cellStyle name="Normal 3 22" xfId="3275"/>
    <cellStyle name="Normal 3 23" xfId="3276"/>
    <cellStyle name="Normal 3 24" xfId="3277"/>
    <cellStyle name="Normal 3 25" xfId="3278"/>
    <cellStyle name="Normal 3 26" xfId="3279"/>
    <cellStyle name="Normal 3 27" xfId="3280"/>
    <cellStyle name="Normal 3 28" xfId="3281"/>
    <cellStyle name="Normal 3 29" xfId="3282"/>
    <cellStyle name="Normal 3 29 2" xfId="3283"/>
    <cellStyle name="Normal 3 3" xfId="3284"/>
    <cellStyle name="Normal 3 3 2" xfId="3285"/>
    <cellStyle name="Normal 3 3 2 2" xfId="3286"/>
    <cellStyle name="Normal 3 3 3" xfId="3287"/>
    <cellStyle name="Normal 3 3 4" xfId="3288"/>
    <cellStyle name="Normal 3 3 5" xfId="3289"/>
    <cellStyle name="Normal 3 3 6" xfId="3290"/>
    <cellStyle name="Normal 3 3 7" xfId="3291"/>
    <cellStyle name="Normal 3 3 8" xfId="3292"/>
    <cellStyle name="Normal 3 3 9" xfId="3293"/>
    <cellStyle name="Normal 3 30" xfId="3294"/>
    <cellStyle name="Normal 3 30 2" xfId="3295"/>
    <cellStyle name="Normal 3 31" xfId="3296"/>
    <cellStyle name="Normal 3 31 2" xfId="3297"/>
    <cellStyle name="Normal 3 32" xfId="3298"/>
    <cellStyle name="Normal 3 33" xfId="3299"/>
    <cellStyle name="Normal 3 34" xfId="3300"/>
    <cellStyle name="Normal 3 35" xfId="3301"/>
    <cellStyle name="Normal 3 36" xfId="3302"/>
    <cellStyle name="Normal 3 4" xfId="3303"/>
    <cellStyle name="Normal 3 4 2" xfId="3304"/>
    <cellStyle name="Normal 3 4 3" xfId="3305"/>
    <cellStyle name="Normal 3 4 4" xfId="3306"/>
    <cellStyle name="Normal 3 4 4 2" xfId="3307"/>
    <cellStyle name="Normal 3 4 4 2 2" xfId="3308"/>
    <cellStyle name="Normal 3 4 4 3" xfId="3309"/>
    <cellStyle name="Normal 3 4 5" xfId="3310"/>
    <cellStyle name="Normal 3 4 6" xfId="3311"/>
    <cellStyle name="Normal 3 4 7" xfId="3312"/>
    <cellStyle name="Normal 3 4 8" xfId="3313"/>
    <cellStyle name="Normal 3 5" xfId="3314"/>
    <cellStyle name="Normal 3 5 2" xfId="3315"/>
    <cellStyle name="Normal 3 5 3" xfId="3316"/>
    <cellStyle name="Normal 3 5 3 2" xfId="3317"/>
    <cellStyle name="Normal 3 5 4" xfId="3318"/>
    <cellStyle name="Normal 3 5 4 2" xfId="3319"/>
    <cellStyle name="Normal 3 5 5" xfId="3320"/>
    <cellStyle name="Normal 3 5 6" xfId="3321"/>
    <cellStyle name="Normal 3 5 7" xfId="3322"/>
    <cellStyle name="Normal 3 5 8" xfId="3323"/>
    <cellStyle name="Normal 3 6" xfId="3324"/>
    <cellStyle name="Normal 3 6 2" xfId="3325"/>
    <cellStyle name="Normal 3 6 3" xfId="3326"/>
    <cellStyle name="Normal 3 7" xfId="3327"/>
    <cellStyle name="Normal 3 7 2" xfId="3328"/>
    <cellStyle name="Normal 3 7 3" xfId="3329"/>
    <cellStyle name="Normal 3 7 4" xfId="3330"/>
    <cellStyle name="Normal 3 8" xfId="3331"/>
    <cellStyle name="Normal 3 9" xfId="3332"/>
    <cellStyle name="Normal 3_PrimaryEnergyPrices_TIMES" xfId="3333"/>
    <cellStyle name="Normal 30" xfId="3334"/>
    <cellStyle name="Normal 31" xfId="3335"/>
    <cellStyle name="Normal 31 2" xfId="3336"/>
    <cellStyle name="Normal 31 3" xfId="3337"/>
    <cellStyle name="Normal 31 4" xfId="3338"/>
    <cellStyle name="Normal 31 5" xfId="3339"/>
    <cellStyle name="Normal 31 6" xfId="3340"/>
    <cellStyle name="Normal 32" xfId="3341"/>
    <cellStyle name="Normal 32 2" xfId="3342"/>
    <cellStyle name="Normal 33" xfId="3343"/>
    <cellStyle name="Normal 33 10" xfId="3344"/>
    <cellStyle name="Normal 33 11" xfId="3345"/>
    <cellStyle name="Normal 33 12" xfId="3346"/>
    <cellStyle name="Normal 33 13" xfId="3347"/>
    <cellStyle name="Normal 33 2" xfId="3348"/>
    <cellStyle name="Normal 33 3" xfId="3349"/>
    <cellStyle name="Normal 33 4" xfId="3350"/>
    <cellStyle name="Normal 33 5" xfId="3351"/>
    <cellStyle name="Normal 33 6" xfId="3352"/>
    <cellStyle name="Normal 33 7" xfId="3353"/>
    <cellStyle name="Normal 33 8" xfId="3354"/>
    <cellStyle name="Normal 33 9" xfId="3355"/>
    <cellStyle name="Normal 33_Scen_XBase" xfId="3356"/>
    <cellStyle name="Normal 34" xfId="3357"/>
    <cellStyle name="Normal 34 2" xfId="3358"/>
    <cellStyle name="Normal 35" xfId="3359"/>
    <cellStyle name="Normal 36" xfId="3360"/>
    <cellStyle name="Normal 37" xfId="3361"/>
    <cellStyle name="Normal 38" xfId="3362"/>
    <cellStyle name="Normal 39" xfId="3363"/>
    <cellStyle name="Normal 4" xfId="3364"/>
    <cellStyle name="Normal 4 10" xfId="3365"/>
    <cellStyle name="Normal 4 10 2" xfId="3366"/>
    <cellStyle name="Normal 4 11" xfId="3367"/>
    <cellStyle name="Normal 4 11 2" xfId="3368"/>
    <cellStyle name="Normal 4 12" xfId="3369"/>
    <cellStyle name="Normal 4 13" xfId="3370"/>
    <cellStyle name="Normal 4 13 2" xfId="3371"/>
    <cellStyle name="Normal 4 13 2 2" xfId="3372"/>
    <cellStyle name="Normal 4 13 2 3" xfId="3373"/>
    <cellStyle name="Normal 4 13 2 3 2" xfId="3374"/>
    <cellStyle name="Normal 4 13 2 3 3" xfId="3375"/>
    <cellStyle name="Normal 4 13 2 4" xfId="3376"/>
    <cellStyle name="Normal 4 13 2 5" xfId="3377"/>
    <cellStyle name="Normal 4 2" xfId="3378"/>
    <cellStyle name="Normal 4 2 10" xfId="3379"/>
    <cellStyle name="Normal 4 2 2" xfId="3380"/>
    <cellStyle name="Normal 4 2 2 10" xfId="3381"/>
    <cellStyle name="Normal 4 2 2 10 2" xfId="3382"/>
    <cellStyle name="Normal 4 2 2 11" xfId="3383"/>
    <cellStyle name="Normal 4 2 2 11 2" xfId="3384"/>
    <cellStyle name="Normal 4 2 2 12" xfId="3385"/>
    <cellStyle name="Normal 4 2 2 12 2" xfId="3386"/>
    <cellStyle name="Normal 4 2 2 13" xfId="3387"/>
    <cellStyle name="Normal 4 2 2 13 2" xfId="3388"/>
    <cellStyle name="Normal 4 2 2 2" xfId="3389"/>
    <cellStyle name="Normal 4 2 2 2 10" xfId="3390"/>
    <cellStyle name="Normal 4 2 2 2 11" xfId="3391"/>
    <cellStyle name="Normal 4 2 2 2 12" xfId="3392"/>
    <cellStyle name="Normal 4 2 2 2 13" xfId="3393"/>
    <cellStyle name="Normal 4 2 2 2 14" xfId="3394"/>
    <cellStyle name="Normal 4 2 2 2 15" xfId="3395"/>
    <cellStyle name="Normal 4 2 2 2 2" xfId="3396"/>
    <cellStyle name="Normal 4 2 2 2 3" xfId="3397"/>
    <cellStyle name="Normal 4 2 2 2 4" xfId="3398"/>
    <cellStyle name="Normal 4 2 2 2 5" xfId="3399"/>
    <cellStyle name="Normal 4 2 2 2 6" xfId="3400"/>
    <cellStyle name="Normal 4 2 2 2 7" xfId="3401"/>
    <cellStyle name="Normal 4 2 2 2 8" xfId="3402"/>
    <cellStyle name="Normal 4 2 2 2 9" xfId="3403"/>
    <cellStyle name="Normal 4 2 2 3" xfId="3404"/>
    <cellStyle name="Normal 4 2 2 3 2" xfId="3405"/>
    <cellStyle name="Normal 4 2 2 4" xfId="3406"/>
    <cellStyle name="Normal 4 2 2 4 2" xfId="3407"/>
    <cellStyle name="Normal 4 2 2 5" xfId="3408"/>
    <cellStyle name="Normal 4 2 2 5 2" xfId="3409"/>
    <cellStyle name="Normal 4 2 2 6" xfId="3410"/>
    <cellStyle name="Normal 4 2 2 6 2" xfId="3411"/>
    <cellStyle name="Normal 4 2 2 7" xfId="3412"/>
    <cellStyle name="Normal 4 2 2 7 2" xfId="3413"/>
    <cellStyle name="Normal 4 2 2 8" xfId="3414"/>
    <cellStyle name="Normal 4 2 2 8 2" xfId="3415"/>
    <cellStyle name="Normal 4 2 2 9" xfId="3416"/>
    <cellStyle name="Normal 4 2 2 9 2" xfId="3417"/>
    <cellStyle name="Normal 4 2 3" xfId="3418"/>
    <cellStyle name="Normal 4 2 3 2" xfId="3419"/>
    <cellStyle name="Normal 4 2 3 2 2" xfId="3420"/>
    <cellStyle name="Normal 4 2 3 3" xfId="3421"/>
    <cellStyle name="Normal 4 2 3 4" xfId="3422"/>
    <cellStyle name="Normal 4 2 4" xfId="3423"/>
    <cellStyle name="Normal 4 2 5" xfId="3424"/>
    <cellStyle name="Normal 4 2 6" xfId="3425"/>
    <cellStyle name="Normal 4 2 7" xfId="3426"/>
    <cellStyle name="Normal 4 2 8" xfId="3427"/>
    <cellStyle name="Normal 4 2 9" xfId="3428"/>
    <cellStyle name="Normal 4 2_Scen_XBase" xfId="3429"/>
    <cellStyle name="Normal 4 3" xfId="3430"/>
    <cellStyle name="Normal 4 3 2" xfId="3431"/>
    <cellStyle name="Normal 4 3 2 2" xfId="3432"/>
    <cellStyle name="Normal 4 3 3" xfId="3433"/>
    <cellStyle name="Normal 4 3 3 2" xfId="3434"/>
    <cellStyle name="Normal 4 3 3 2 2" xfId="3435"/>
    <cellStyle name="Normal 4 3 3 3" xfId="3436"/>
    <cellStyle name="Normal 4 3 3 4" xfId="3437"/>
    <cellStyle name="Normal 4 3 4" xfId="3438"/>
    <cellStyle name="Normal 4 3 4 2" xfId="3439"/>
    <cellStyle name="Normal 4 3 4 2 2" xfId="3440"/>
    <cellStyle name="Normal 4 3 4 3" xfId="3441"/>
    <cellStyle name="Normal 4 3 5" xfId="3442"/>
    <cellStyle name="Normal 4 3 5 2" xfId="3443"/>
    <cellStyle name="Normal 4 3 6" xfId="3444"/>
    <cellStyle name="Normal 4 3 7" xfId="3445"/>
    <cellStyle name="Normal 4 3 8" xfId="3446"/>
    <cellStyle name="Normal 4 3 9" xfId="3447"/>
    <cellStyle name="Normal 4 3_Scen_XBase" xfId="3448"/>
    <cellStyle name="Normal 4 4" xfId="3449"/>
    <cellStyle name="Normal 4 4 2" xfId="3450"/>
    <cellStyle name="Normal 4 4 3" xfId="3451"/>
    <cellStyle name="Normal 4 4 3 2" xfId="3452"/>
    <cellStyle name="Normal 4 4 4" xfId="3453"/>
    <cellStyle name="Normal 4 4 5" xfId="3454"/>
    <cellStyle name="Normal 4 4 6" xfId="3455"/>
    <cellStyle name="Normal 4 4 7" xfId="3456"/>
    <cellStyle name="Normal 4 4 8" xfId="3457"/>
    <cellStyle name="Normal 4 5" xfId="3458"/>
    <cellStyle name="Normal 4 5 2" xfId="3459"/>
    <cellStyle name="Normal 4 5 2 2" xfId="3460"/>
    <cellStyle name="Normal 4 5 3" xfId="3461"/>
    <cellStyle name="Normal 4 5 3 2" xfId="3462"/>
    <cellStyle name="Normal 4 5 4" xfId="3463"/>
    <cellStyle name="Normal 4 5 5" xfId="3464"/>
    <cellStyle name="Normal 4 5 6" xfId="3465"/>
    <cellStyle name="Normal 4 5 7" xfId="3466"/>
    <cellStyle name="Normal 4 5 8" xfId="3467"/>
    <cellStyle name="Normal 4 5 9" xfId="3468"/>
    <cellStyle name="Normal 4 6" xfId="3469"/>
    <cellStyle name="Normal 4 6 2" xfId="3470"/>
    <cellStyle name="Normal 4 6 2 2" xfId="3471"/>
    <cellStyle name="Normal 4 6 3" xfId="3472"/>
    <cellStyle name="Normal 4 6 4" xfId="3473"/>
    <cellStyle name="Normal 4 6 5" xfId="3474"/>
    <cellStyle name="Normal 4 7" xfId="3475"/>
    <cellStyle name="Normal 4 7 2" xfId="3476"/>
    <cellStyle name="Normal 4 7 2 2" xfId="3477"/>
    <cellStyle name="Normal 4 7 3" xfId="3478"/>
    <cellStyle name="Normal 4 7 4" xfId="3479"/>
    <cellStyle name="Normal 4 8" xfId="3480"/>
    <cellStyle name="Normal 4 8 2" xfId="3481"/>
    <cellStyle name="Normal 4 8 2 2" xfId="3482"/>
    <cellStyle name="Normal 4 8 3" xfId="3483"/>
    <cellStyle name="Normal 4 8 4" xfId="3484"/>
    <cellStyle name="Normal 4 9" xfId="3485"/>
    <cellStyle name="Normal 4 9 2" xfId="3486"/>
    <cellStyle name="Normal 4 9 3" xfId="3487"/>
    <cellStyle name="Normal 4_ELC" xfId="3488"/>
    <cellStyle name="Normal 40" xfId="3489"/>
    <cellStyle name="Normal 41" xfId="3490"/>
    <cellStyle name="Normal 5" xfId="3491"/>
    <cellStyle name="Normal 5 10" xfId="3492"/>
    <cellStyle name="Normal 5 10 2" xfId="3493"/>
    <cellStyle name="Normal 5 11" xfId="3494"/>
    <cellStyle name="Normal 5 11 2" xfId="3495"/>
    <cellStyle name="Normal 5 12" xfId="3496"/>
    <cellStyle name="Normal 5 12 2" xfId="3497"/>
    <cellStyle name="Normal 5 13" xfId="3498"/>
    <cellStyle name="Normal 5 13 2" xfId="3499"/>
    <cellStyle name="Normal 5 14" xfId="3500"/>
    <cellStyle name="Normal 5 15" xfId="3501"/>
    <cellStyle name="Normal 5 2" xfId="3502"/>
    <cellStyle name="Normal 5 2 10" xfId="3503"/>
    <cellStyle name="Normal 5 2 2" xfId="3504"/>
    <cellStyle name="Normal 5 2 2 10" xfId="3505"/>
    <cellStyle name="Normal 5 2 2 10 2" xfId="3506"/>
    <cellStyle name="Normal 5 2 2 11" xfId="3507"/>
    <cellStyle name="Normal 5 2 2 11 2" xfId="3508"/>
    <cellStyle name="Normal 5 2 2 12" xfId="3509"/>
    <cellStyle name="Normal 5 2 2 12 2" xfId="3510"/>
    <cellStyle name="Normal 5 2 2 13" xfId="3511"/>
    <cellStyle name="Normal 5 2 2 13 2" xfId="3512"/>
    <cellStyle name="Normal 5 2 2 14" xfId="3513"/>
    <cellStyle name="Normal 5 2 2 2" xfId="3514"/>
    <cellStyle name="Normal 5 2 2 2 10" xfId="3515"/>
    <cellStyle name="Normal 5 2 2 2 11" xfId="3516"/>
    <cellStyle name="Normal 5 2 2 2 12" xfId="3517"/>
    <cellStyle name="Normal 5 2 2 2 13" xfId="3518"/>
    <cellStyle name="Normal 5 2 2 2 14" xfId="3519"/>
    <cellStyle name="Normal 5 2 2 2 15" xfId="3520"/>
    <cellStyle name="Normal 5 2 2 2 2" xfId="3521"/>
    <cellStyle name="Normal 5 2 2 2 3" xfId="3522"/>
    <cellStyle name="Normal 5 2 2 2 4" xfId="3523"/>
    <cellStyle name="Normal 5 2 2 2 5" xfId="3524"/>
    <cellStyle name="Normal 5 2 2 2 6" xfId="3525"/>
    <cellStyle name="Normal 5 2 2 2 7" xfId="3526"/>
    <cellStyle name="Normal 5 2 2 2 8" xfId="3527"/>
    <cellStyle name="Normal 5 2 2 2 9" xfId="3528"/>
    <cellStyle name="Normal 5 2 2 3" xfId="3529"/>
    <cellStyle name="Normal 5 2 2 3 2" xfId="3530"/>
    <cellStyle name="Normal 5 2 2 3 3" xfId="3531"/>
    <cellStyle name="Normal 5 2 2 4" xfId="3532"/>
    <cellStyle name="Normal 5 2 2 4 2" xfId="3533"/>
    <cellStyle name="Normal 5 2 2 5" xfId="3534"/>
    <cellStyle name="Normal 5 2 2 5 2" xfId="3535"/>
    <cellStyle name="Normal 5 2 2 6" xfId="3536"/>
    <cellStyle name="Normal 5 2 2 6 2" xfId="3537"/>
    <cellStyle name="Normal 5 2 2 7" xfId="3538"/>
    <cellStyle name="Normal 5 2 2 7 2" xfId="3539"/>
    <cellStyle name="Normal 5 2 2 8" xfId="3540"/>
    <cellStyle name="Normal 5 2 2 8 2" xfId="3541"/>
    <cellStyle name="Normal 5 2 2 9" xfId="3542"/>
    <cellStyle name="Normal 5 2 2 9 2" xfId="3543"/>
    <cellStyle name="Normal 5 2 3" xfId="3544"/>
    <cellStyle name="Normal 5 2 3 2" xfId="3545"/>
    <cellStyle name="Normal 5 2 3 3" xfId="3546"/>
    <cellStyle name="Normal 5 2 4" xfId="3547"/>
    <cellStyle name="Normal 5 2 5" xfId="3548"/>
    <cellStyle name="Normal 5 2 6" xfId="3549"/>
    <cellStyle name="Normal 5 2 7" xfId="3550"/>
    <cellStyle name="Normal 5 2 8" xfId="3551"/>
    <cellStyle name="Normal 5 2 9" xfId="3552"/>
    <cellStyle name="Normal 5 3" xfId="3553"/>
    <cellStyle name="Normal 5 3 10" xfId="3554"/>
    <cellStyle name="Normal 5 3 2" xfId="3555"/>
    <cellStyle name="Normal 5 3 2 2" xfId="3556"/>
    <cellStyle name="Normal 5 3 3" xfId="3557"/>
    <cellStyle name="Normal 5 3 3 2" xfId="3558"/>
    <cellStyle name="Normal 5 3 3 3" xfId="3559"/>
    <cellStyle name="Normal 5 3 4" xfId="3560"/>
    <cellStyle name="Normal 5 3 5" xfId="3561"/>
    <cellStyle name="Normal 5 3 6" xfId="3562"/>
    <cellStyle name="Normal 5 3 7" xfId="3563"/>
    <cellStyle name="Normal 5 3 8" xfId="3564"/>
    <cellStyle name="Normal 5 3 9" xfId="3565"/>
    <cellStyle name="Normal 5 4" xfId="3566"/>
    <cellStyle name="Normal 5 4 2" xfId="3567"/>
    <cellStyle name="Normal 5 4 3" xfId="3568"/>
    <cellStyle name="Normal 5 4 4" xfId="3569"/>
    <cellStyle name="Normal 5 4 5" xfId="3570"/>
    <cellStyle name="Normal 5 4 6" xfId="3571"/>
    <cellStyle name="Normal 5 4 7" xfId="3572"/>
    <cellStyle name="Normal 5 4 8" xfId="3573"/>
    <cellStyle name="Normal 5 5" xfId="3574"/>
    <cellStyle name="Normal 5 5 2" xfId="3575"/>
    <cellStyle name="Normal 5 5 2 2" xfId="3576"/>
    <cellStyle name="Normal 5 5 2 2 2" xfId="3577"/>
    <cellStyle name="Normal 5 5 2 3" xfId="3578"/>
    <cellStyle name="Normal 5 5 2 4" xfId="3579"/>
    <cellStyle name="Normal 5 5 3" xfId="3580"/>
    <cellStyle name="Normal 5 5 3 2" xfId="3581"/>
    <cellStyle name="Normal 5 5 4" xfId="3582"/>
    <cellStyle name="Normal 5 5 4 2" xfId="3583"/>
    <cellStyle name="Normal 5 5 5" xfId="3584"/>
    <cellStyle name="Normal 5 5 6" xfId="3585"/>
    <cellStyle name="Normal 5 5 7" xfId="3586"/>
    <cellStyle name="Normal 5 5 8" xfId="3587"/>
    <cellStyle name="Normal 5 5 9" xfId="3588"/>
    <cellStyle name="Normal 5 6" xfId="3589"/>
    <cellStyle name="Normal 5 6 2" xfId="3590"/>
    <cellStyle name="Normal 5 7" xfId="3591"/>
    <cellStyle name="Normal 5 8" xfId="3592"/>
    <cellStyle name="Normal 5 9" xfId="3593"/>
    <cellStyle name="Normal 5_ELC" xfId="3594"/>
    <cellStyle name="Normal 50" xfId="3595"/>
    <cellStyle name="Normal 51" xfId="3596"/>
    <cellStyle name="Normal 52" xfId="3597"/>
    <cellStyle name="Normal 53" xfId="3598"/>
    <cellStyle name="Normal 54" xfId="3599"/>
    <cellStyle name="Normal 55" xfId="3600"/>
    <cellStyle name="Normal 6" xfId="3601"/>
    <cellStyle name="Normal 6 10" xfId="3602"/>
    <cellStyle name="Normal 6 10 2" xfId="3603"/>
    <cellStyle name="Normal 6 11" xfId="3604"/>
    <cellStyle name="Normal 6 12" xfId="3605"/>
    <cellStyle name="Normal 6 12 2" xfId="3606"/>
    <cellStyle name="Normal 6 2" xfId="3607"/>
    <cellStyle name="Normal 6 2 10" xfId="3608"/>
    <cellStyle name="Normal 6 2 11" xfId="3609"/>
    <cellStyle name="Normal 6 2 12" xfId="3610"/>
    <cellStyle name="Normal 6 2 13" xfId="3611"/>
    <cellStyle name="Normal 6 2 14" xfId="3612"/>
    <cellStyle name="Normal 6 2 2" xfId="3613"/>
    <cellStyle name="Normal 6 2 2 10" xfId="3614"/>
    <cellStyle name="Normal 6 2 2 10 2" xfId="3615"/>
    <cellStyle name="Normal 6 2 2 11" xfId="3616"/>
    <cellStyle name="Normal 6 2 2 11 2" xfId="3617"/>
    <cellStyle name="Normal 6 2 2 12" xfId="3618"/>
    <cellStyle name="Normal 6 2 2 12 2" xfId="3619"/>
    <cellStyle name="Normal 6 2 2 13" xfId="3620"/>
    <cellStyle name="Normal 6 2 2 13 2" xfId="3621"/>
    <cellStyle name="Normal 6 2 2 2" xfId="3622"/>
    <cellStyle name="Normal 6 2 2 2 2" xfId="3623"/>
    <cellStyle name="Normal 6 2 2 3" xfId="3624"/>
    <cellStyle name="Normal 6 2 2 3 2" xfId="3625"/>
    <cellStyle name="Normal 6 2 2 4" xfId="3626"/>
    <cellStyle name="Normal 6 2 2 4 2" xfId="3627"/>
    <cellStyle name="Normal 6 2 2 5" xfId="3628"/>
    <cellStyle name="Normal 6 2 2 5 2" xfId="3629"/>
    <cellStyle name="Normal 6 2 2 6" xfId="3630"/>
    <cellStyle name="Normal 6 2 2 6 2" xfId="3631"/>
    <cellStyle name="Normal 6 2 2 7" xfId="3632"/>
    <cellStyle name="Normal 6 2 2 7 2" xfId="3633"/>
    <cellStyle name="Normal 6 2 2 8" xfId="3634"/>
    <cellStyle name="Normal 6 2 2 8 2" xfId="3635"/>
    <cellStyle name="Normal 6 2 2 9" xfId="3636"/>
    <cellStyle name="Normal 6 2 2 9 2" xfId="3637"/>
    <cellStyle name="Normal 6 2 3" xfId="3638"/>
    <cellStyle name="Normal 6 2 4" xfId="3639"/>
    <cellStyle name="Normal 6 2 4 2" xfId="3640"/>
    <cellStyle name="Normal 6 2 5" xfId="3641"/>
    <cellStyle name="Normal 6 2 6" xfId="3642"/>
    <cellStyle name="Normal 6 2 7" xfId="3643"/>
    <cellStyle name="Normal 6 2 8" xfId="3644"/>
    <cellStyle name="Normal 6 2 9" xfId="3645"/>
    <cellStyle name="Normal 6 3" xfId="3646"/>
    <cellStyle name="Normal 6 3 10" xfId="3647"/>
    <cellStyle name="Normal 6 3 11" xfId="3648"/>
    <cellStyle name="Normal 6 3 12" xfId="3649"/>
    <cellStyle name="Normal 6 3 13" xfId="3650"/>
    <cellStyle name="Normal 6 3 14" xfId="3651"/>
    <cellStyle name="Normal 6 3 15" xfId="3652"/>
    <cellStyle name="Normal 6 3 16" xfId="3653"/>
    <cellStyle name="Normal 6 3 17" xfId="3654"/>
    <cellStyle name="Normal 6 3 2" xfId="3655"/>
    <cellStyle name="Normal 6 3 3" xfId="3656"/>
    <cellStyle name="Normal 6 3 4" xfId="3657"/>
    <cellStyle name="Normal 6 3 5" xfId="3658"/>
    <cellStyle name="Normal 6 3 6" xfId="3659"/>
    <cellStyle name="Normal 6 3 7" xfId="3660"/>
    <cellStyle name="Normal 6 3 8" xfId="3661"/>
    <cellStyle name="Normal 6 3 9" xfId="3662"/>
    <cellStyle name="Normal 6 4" xfId="3663"/>
    <cellStyle name="Normal 6 4 2" xfId="3664"/>
    <cellStyle name="Normal 6 4 3" xfId="3665"/>
    <cellStyle name="Normal 6 4 4" xfId="3666"/>
    <cellStyle name="Normal 6 4 5" xfId="3667"/>
    <cellStyle name="Normal 6 4 6" xfId="3668"/>
    <cellStyle name="Normal 6 4 7" xfId="3669"/>
    <cellStyle name="Normal 6 4 8" xfId="3670"/>
    <cellStyle name="Normal 6 5" xfId="3671"/>
    <cellStyle name="Normal 6 5 2" xfId="3672"/>
    <cellStyle name="Normal 6 5 3" xfId="3673"/>
    <cellStyle name="Normal 6 5 4" xfId="3674"/>
    <cellStyle name="Normal 6 5 5" xfId="3675"/>
    <cellStyle name="Normal 6 5 6" xfId="3676"/>
    <cellStyle name="Normal 6 5 7" xfId="3677"/>
    <cellStyle name="Normal 6 5 8" xfId="3678"/>
    <cellStyle name="Normal 6 6" xfId="3679"/>
    <cellStyle name="Normal 6 7" xfId="3680"/>
    <cellStyle name="Normal 6 8" xfId="3681"/>
    <cellStyle name="Normal 6 9" xfId="3682"/>
    <cellStyle name="Normal 6_ELC" xfId="3683"/>
    <cellStyle name="Normal 7" xfId="3684"/>
    <cellStyle name="Normal 7 10" xfId="3685"/>
    <cellStyle name="Normal 7 11" xfId="3686"/>
    <cellStyle name="Normal 7 12" xfId="3687"/>
    <cellStyle name="Normal 7 13" xfId="3688"/>
    <cellStyle name="Normal 7 2" xfId="3689"/>
    <cellStyle name="Normal 7 2 2" xfId="3690"/>
    <cellStyle name="Normal 7 2 3" xfId="3691"/>
    <cellStyle name="Normal 7 2 3 2" xfId="3692"/>
    <cellStyle name="Normal 7 2 4" xfId="3693"/>
    <cellStyle name="Normal 7 2 5" xfId="3694"/>
    <cellStyle name="Normal 7 2 6" xfId="3695"/>
    <cellStyle name="Normal 7 2 7" xfId="3696"/>
    <cellStyle name="Normal 7 2 8" xfId="3697"/>
    <cellStyle name="Normal 7 2 9" xfId="3698"/>
    <cellStyle name="Normal 7 2_Scen_XBase" xfId="3699"/>
    <cellStyle name="Normal 7 3" xfId="3700"/>
    <cellStyle name="Normal 7 3 10" xfId="3701"/>
    <cellStyle name="Normal 7 3 2" xfId="3702"/>
    <cellStyle name="Normal 7 3 3" xfId="3703"/>
    <cellStyle name="Normal 7 3 4" xfId="3704"/>
    <cellStyle name="Normal 7 3 5" xfId="3705"/>
    <cellStyle name="Normal 7 3 6" xfId="3706"/>
    <cellStyle name="Normal 7 3 7" xfId="3707"/>
    <cellStyle name="Normal 7 3 8" xfId="3708"/>
    <cellStyle name="Normal 7 3 9" xfId="3709"/>
    <cellStyle name="Normal 7 4" xfId="3710"/>
    <cellStyle name="Normal 7 4 10" xfId="3711"/>
    <cellStyle name="Normal 7 4 2" xfId="3712"/>
    <cellStyle name="Normal 7 4 3" xfId="3713"/>
    <cellStyle name="Normal 7 4 4" xfId="3714"/>
    <cellStyle name="Normal 7 4 5" xfId="3715"/>
    <cellStyle name="Normal 7 4 6" xfId="3716"/>
    <cellStyle name="Normal 7 4 7" xfId="3717"/>
    <cellStyle name="Normal 7 4 8" xfId="3718"/>
    <cellStyle name="Normal 7 4 9" xfId="3719"/>
    <cellStyle name="Normal 7 5" xfId="3720"/>
    <cellStyle name="Normal 7 5 10" xfId="3721"/>
    <cellStyle name="Normal 7 5 2" xfId="3722"/>
    <cellStyle name="Normal 7 5 3" xfId="3723"/>
    <cellStyle name="Normal 7 5 4" xfId="3724"/>
    <cellStyle name="Normal 7 5 5" xfId="3725"/>
    <cellStyle name="Normal 7 5 6" xfId="3726"/>
    <cellStyle name="Normal 7 5 7" xfId="3727"/>
    <cellStyle name="Normal 7 5 8" xfId="3728"/>
    <cellStyle name="Normal 7 5 9" xfId="3729"/>
    <cellStyle name="Normal 7 6" xfId="3730"/>
    <cellStyle name="Normal 7 7" xfId="3731"/>
    <cellStyle name="Normal 7 8" xfId="3732"/>
    <cellStyle name="Normal 7 9" xfId="3733"/>
    <cellStyle name="Normal 8" xfId="3734"/>
    <cellStyle name="Normal 8 10" xfId="3735"/>
    <cellStyle name="Normal 8 10 2" xfId="3736"/>
    <cellStyle name="Normal 8 11" xfId="3737"/>
    <cellStyle name="Normal 8 11 2" xfId="3738"/>
    <cellStyle name="Normal 8 11 3" xfId="3739"/>
    <cellStyle name="Normal 8 12" xfId="3740"/>
    <cellStyle name="Normal 8 13" xfId="3741"/>
    <cellStyle name="Normal 8 2" xfId="3742"/>
    <cellStyle name="Normal 8 2 2" xfId="3743"/>
    <cellStyle name="Normal 8 2 3" xfId="3744"/>
    <cellStyle name="Normal 8 2 4" xfId="3745"/>
    <cellStyle name="Normal 8 2 5" xfId="3746"/>
    <cellStyle name="Normal 8 2 6" xfId="3747"/>
    <cellStyle name="Normal 8 2 7" xfId="3748"/>
    <cellStyle name="Normal 8 2 8" xfId="3749"/>
    <cellStyle name="Normal 8 2 9" xfId="3750"/>
    <cellStyle name="Normal 8 3" xfId="3751"/>
    <cellStyle name="Normal 8 3 2" xfId="3752"/>
    <cellStyle name="Normal 8 3 3" xfId="3753"/>
    <cellStyle name="Normal 8 3 4" xfId="3754"/>
    <cellStyle name="Normal 8 3 5" xfId="3755"/>
    <cellStyle name="Normal 8 3 6" xfId="3756"/>
    <cellStyle name="Normal 8 3 7" xfId="3757"/>
    <cellStyle name="Normal 8 3 8" xfId="3758"/>
    <cellStyle name="Normal 8 4" xfId="3759"/>
    <cellStyle name="Normal 8 4 2" xfId="3760"/>
    <cellStyle name="Normal 8 4 3" xfId="3761"/>
    <cellStyle name="Normal 8 4 4" xfId="3762"/>
    <cellStyle name="Normal 8 4 5" xfId="3763"/>
    <cellStyle name="Normal 8 4 6" xfId="3764"/>
    <cellStyle name="Normal 8 4 7" xfId="3765"/>
    <cellStyle name="Normal 8 4 8" xfId="3766"/>
    <cellStyle name="Normal 8 5" xfId="3767"/>
    <cellStyle name="Normal 8 5 2" xfId="3768"/>
    <cellStyle name="Normal 8 5 3" xfId="3769"/>
    <cellStyle name="Normal 8 5 4" xfId="3770"/>
    <cellStyle name="Normal 8 5 5" xfId="3771"/>
    <cellStyle name="Normal 8 5 6" xfId="3772"/>
    <cellStyle name="Normal 8 5 7" xfId="3773"/>
    <cellStyle name="Normal 8 5 8" xfId="3774"/>
    <cellStyle name="Normal 8 6" xfId="3775"/>
    <cellStyle name="Normal 8 7" xfId="3776"/>
    <cellStyle name="Normal 8 8" xfId="3777"/>
    <cellStyle name="Normal 8 9" xfId="3778"/>
    <cellStyle name="Normal 9" xfId="3779"/>
    <cellStyle name="Normal 9 10" xfId="3780"/>
    <cellStyle name="Normal 9 10 2" xfId="3781"/>
    <cellStyle name="Normal 9 11" xfId="3782"/>
    <cellStyle name="Normal 9 2" xfId="3783"/>
    <cellStyle name="Normal 9 2 2" xfId="3784"/>
    <cellStyle name="Normal 9 2 2 2" xfId="3785"/>
    <cellStyle name="Normal 9 2 3" xfId="3786"/>
    <cellStyle name="Normal 9 2 4" xfId="3787"/>
    <cellStyle name="Normal 9 3" xfId="3788"/>
    <cellStyle name="Normal 9 3 2" xfId="3789"/>
    <cellStyle name="Normal 9 4" xfId="3790"/>
    <cellStyle name="Normal 9 5" xfId="3791"/>
    <cellStyle name="Normal 9 6" xfId="3792"/>
    <cellStyle name="Normal 9 7" xfId="3793"/>
    <cellStyle name="Normal 9 8" xfId="3794"/>
    <cellStyle name="Normal 9 9" xfId="3795"/>
    <cellStyle name="Normal GHG Numbers (0.00)" xfId="3796"/>
    <cellStyle name="Normal GHG Textfiels Bold" xfId="3797"/>
    <cellStyle name="Normal GHG whole table" xfId="3798"/>
    <cellStyle name="Normal GHG-Shade" xfId="3799"/>
    <cellStyle name="Normale_B2020" xfId="3800"/>
    <cellStyle name="Note 10" xfId="3801"/>
    <cellStyle name="Note 10 2" xfId="3802"/>
    <cellStyle name="Note 10 3" xfId="3803"/>
    <cellStyle name="Note 10 3 2" xfId="3804"/>
    <cellStyle name="Note 10 3_ELC_final" xfId="3805"/>
    <cellStyle name="Note 10_ELC_final" xfId="3806"/>
    <cellStyle name="Note 11" xfId="3807"/>
    <cellStyle name="Note 11 2" xfId="3808"/>
    <cellStyle name="Note 11_ELC_final" xfId="3809"/>
    <cellStyle name="Note 12" xfId="3810"/>
    <cellStyle name="Note 12 2" xfId="3811"/>
    <cellStyle name="Note 12_ELC_final" xfId="3812"/>
    <cellStyle name="Note 13" xfId="3813"/>
    <cellStyle name="Note 13 2" xfId="3814"/>
    <cellStyle name="Note 13_ELC_final" xfId="3815"/>
    <cellStyle name="Note 14" xfId="3816"/>
    <cellStyle name="Note 14 2" xfId="3817"/>
    <cellStyle name="Note 14_ELC_final" xfId="3818"/>
    <cellStyle name="Note 15" xfId="3819"/>
    <cellStyle name="Note 15 2" xfId="3820"/>
    <cellStyle name="Note 15_ELC_final" xfId="3821"/>
    <cellStyle name="Note 16" xfId="3822"/>
    <cellStyle name="Note 16 2" xfId="3823"/>
    <cellStyle name="Note 16_ELC_final" xfId="3824"/>
    <cellStyle name="Note 17" xfId="3825"/>
    <cellStyle name="Note 17 2" xfId="3826"/>
    <cellStyle name="Note 17_ELC_final" xfId="3827"/>
    <cellStyle name="Note 18" xfId="3828"/>
    <cellStyle name="Note 18 2" xfId="3829"/>
    <cellStyle name="Note 18_ELC_final" xfId="3830"/>
    <cellStyle name="Note 19" xfId="3831"/>
    <cellStyle name="Note 2" xfId="3832"/>
    <cellStyle name="Note 2 10" xfId="3833"/>
    <cellStyle name="Note 2 11" xfId="3834"/>
    <cellStyle name="Note 2 12" xfId="3835"/>
    <cellStyle name="Note 2 13" xfId="3836"/>
    <cellStyle name="Note 2 14" xfId="3837"/>
    <cellStyle name="Note 2 15" xfId="3838"/>
    <cellStyle name="Note 2 16" xfId="3839"/>
    <cellStyle name="Note 2 2" xfId="3840"/>
    <cellStyle name="Note 2 2 2" xfId="3841"/>
    <cellStyle name="Note 2 2 2 2" xfId="3842"/>
    <cellStyle name="Note 2 3" xfId="3843"/>
    <cellStyle name="Note 2 4" xfId="3844"/>
    <cellStyle name="Note 2 5" xfId="3845"/>
    <cellStyle name="Note 2 6" xfId="3846"/>
    <cellStyle name="Note 2 7" xfId="3847"/>
    <cellStyle name="Note 2 8" xfId="3848"/>
    <cellStyle name="Note 2 9" xfId="3849"/>
    <cellStyle name="Note 2_PrimaryEnergyPrices_TIMES" xfId="3850"/>
    <cellStyle name="Note 20" xfId="3851"/>
    <cellStyle name="Note 21" xfId="3852"/>
    <cellStyle name="Note 22" xfId="3853"/>
    <cellStyle name="Note 23" xfId="3854"/>
    <cellStyle name="Note 24" xfId="3855"/>
    <cellStyle name="Note 25" xfId="3856"/>
    <cellStyle name="Note 26" xfId="3857"/>
    <cellStyle name="Note 27" xfId="3858"/>
    <cellStyle name="Note 28" xfId="3859"/>
    <cellStyle name="Note 29" xfId="3860"/>
    <cellStyle name="Note 3" xfId="3861"/>
    <cellStyle name="Note 3 2" xfId="3862"/>
    <cellStyle name="Note 3 2 2" xfId="3863"/>
    <cellStyle name="Note 3 3" xfId="3864"/>
    <cellStyle name="Note 3 4" xfId="3865"/>
    <cellStyle name="Note 3 4 2" xfId="3866"/>
    <cellStyle name="Note 3 5" xfId="3867"/>
    <cellStyle name="Note 3 6" xfId="3868"/>
    <cellStyle name="Note 3 7" xfId="3869"/>
    <cellStyle name="Note 3_PrimaryEnergyPrices_TIMES" xfId="3870"/>
    <cellStyle name="Note 30" xfId="3871"/>
    <cellStyle name="Note 31" xfId="3872"/>
    <cellStyle name="Note 32" xfId="3873"/>
    <cellStyle name="Note 33" xfId="3874"/>
    <cellStyle name="Note 34" xfId="3875"/>
    <cellStyle name="Note 35" xfId="3876"/>
    <cellStyle name="Note 36" xfId="3877"/>
    <cellStyle name="Note 37" xfId="3878"/>
    <cellStyle name="Note 38" xfId="3879"/>
    <cellStyle name="Note 39" xfId="3880"/>
    <cellStyle name="Note 4" xfId="3881"/>
    <cellStyle name="Note 4 2" xfId="3882"/>
    <cellStyle name="Note 4 3" xfId="3883"/>
    <cellStyle name="Note 4 3 2" xfId="3884"/>
    <cellStyle name="Note 4 3_ELC_final" xfId="3885"/>
    <cellStyle name="Note 4 4" xfId="3886"/>
    <cellStyle name="Note 4_ELC_final" xfId="3887"/>
    <cellStyle name="Note 40" xfId="3888"/>
    <cellStyle name="Note 41" xfId="3889"/>
    <cellStyle name="Note 42" xfId="3890"/>
    <cellStyle name="Note 5" xfId="3891"/>
    <cellStyle name="Note 5 2" xfId="3892"/>
    <cellStyle name="Note 5 3" xfId="3893"/>
    <cellStyle name="Note 5 3 2" xfId="3894"/>
    <cellStyle name="Note 5 3_ELC_final" xfId="3895"/>
    <cellStyle name="Note 5 4" xfId="3896"/>
    <cellStyle name="Note 5_ELC_final" xfId="3897"/>
    <cellStyle name="Note 6" xfId="3898"/>
    <cellStyle name="Note 6 2" xfId="3899"/>
    <cellStyle name="Note 6 3" xfId="3900"/>
    <cellStyle name="Note 6 3 2" xfId="3901"/>
    <cellStyle name="Note 6 3_ELC_final" xfId="3902"/>
    <cellStyle name="Note 6 4" xfId="3903"/>
    <cellStyle name="Note 6_ELC_final" xfId="3904"/>
    <cellStyle name="Note 7" xfId="3905"/>
    <cellStyle name="Note 7 2" xfId="3906"/>
    <cellStyle name="Note 7 3" xfId="3907"/>
    <cellStyle name="Note 7 3 2" xfId="3908"/>
    <cellStyle name="Note 7 3_ELC_final" xfId="3909"/>
    <cellStyle name="Note 7 4" xfId="3910"/>
    <cellStyle name="Note 7_ELC_final" xfId="3911"/>
    <cellStyle name="Note 8" xfId="3912"/>
    <cellStyle name="Note 8 2" xfId="3913"/>
    <cellStyle name="Note 8 3" xfId="3914"/>
    <cellStyle name="Note 8 3 2" xfId="3915"/>
    <cellStyle name="Note 8 3_ELC_final" xfId="3916"/>
    <cellStyle name="Note 8 4" xfId="3917"/>
    <cellStyle name="Note 8_ELC_final" xfId="3918"/>
    <cellStyle name="Note 9" xfId="3919"/>
    <cellStyle name="Note 9 2" xfId="3920"/>
    <cellStyle name="Note 9 3" xfId="3921"/>
    <cellStyle name="Note 9 3 2" xfId="3922"/>
    <cellStyle name="Note 9 3_ELC_final" xfId="3923"/>
    <cellStyle name="Note 9 4" xfId="3924"/>
    <cellStyle name="Note 9_ELC_final" xfId="3925"/>
    <cellStyle name="Notiz" xfId="3926"/>
    <cellStyle name="Notiz 2" xfId="3927"/>
    <cellStyle name="Notiz 3" xfId="3928"/>
    <cellStyle name="num_note" xfId="3929"/>
    <cellStyle name="Nuovo" xfId="3930"/>
    <cellStyle name="Nuovo 10" xfId="3931"/>
    <cellStyle name="Nuovo 11" xfId="3932"/>
    <cellStyle name="Nuovo 12" xfId="3933"/>
    <cellStyle name="Nuovo 13" xfId="3934"/>
    <cellStyle name="Nuovo 14" xfId="3935"/>
    <cellStyle name="Nuovo 15" xfId="3936"/>
    <cellStyle name="Nuovo 16" xfId="3937"/>
    <cellStyle name="Nuovo 17" xfId="3938"/>
    <cellStyle name="Nuovo 18" xfId="3939"/>
    <cellStyle name="Nuovo 19" xfId="3940"/>
    <cellStyle name="Nuovo 2" xfId="3941"/>
    <cellStyle name="Nuovo 20" xfId="3942"/>
    <cellStyle name="Nuovo 21" xfId="3943"/>
    <cellStyle name="Nuovo 22" xfId="3944"/>
    <cellStyle name="Nuovo 23" xfId="3945"/>
    <cellStyle name="Nuovo 24" xfId="3946"/>
    <cellStyle name="Nuovo 25" xfId="3947"/>
    <cellStyle name="Nuovo 26" xfId="3948"/>
    <cellStyle name="Nuovo 27" xfId="3949"/>
    <cellStyle name="Nuovo 28" xfId="3950"/>
    <cellStyle name="Nuovo 29" xfId="3951"/>
    <cellStyle name="Nuovo 3" xfId="3952"/>
    <cellStyle name="Nuovo 30" xfId="3953"/>
    <cellStyle name="Nuovo 31" xfId="3954"/>
    <cellStyle name="Nuovo 32" xfId="3955"/>
    <cellStyle name="Nuovo 33" xfId="3956"/>
    <cellStyle name="Nuovo 34" xfId="3957"/>
    <cellStyle name="Nuovo 35" xfId="3958"/>
    <cellStyle name="Nuovo 36" xfId="3959"/>
    <cellStyle name="Nuovo 37" xfId="3960"/>
    <cellStyle name="Nuovo 38" xfId="3961"/>
    <cellStyle name="Nuovo 38 2" xfId="3962"/>
    <cellStyle name="Nuovo 38 2 2" xfId="3963"/>
    <cellStyle name="Nuovo 38 3" xfId="3964"/>
    <cellStyle name="Nuovo 38 3 2" xfId="3965"/>
    <cellStyle name="Nuovo 38 3 3" xfId="3966"/>
    <cellStyle name="Nuovo 38 4" xfId="3967"/>
    <cellStyle name="Nuovo 4" xfId="3968"/>
    <cellStyle name="Nuovo 4 2" xfId="3969"/>
    <cellStyle name="Nuovo 5" xfId="3970"/>
    <cellStyle name="Nuovo 6" xfId="3971"/>
    <cellStyle name="Nuovo 7" xfId="3972"/>
    <cellStyle name="Nuovo 8" xfId="3973"/>
    <cellStyle name="Nuovo 9" xfId="3974"/>
    <cellStyle name="Output 10" xfId="3975"/>
    <cellStyle name="Output 11" xfId="3976"/>
    <cellStyle name="Output 12" xfId="3977"/>
    <cellStyle name="Output 13" xfId="3978"/>
    <cellStyle name="Output 14" xfId="3979"/>
    <cellStyle name="Output 15" xfId="3980"/>
    <cellStyle name="Output 16" xfId="3981"/>
    <cellStyle name="Output 17" xfId="3982"/>
    <cellStyle name="Output 18" xfId="3983"/>
    <cellStyle name="Output 19" xfId="3984"/>
    <cellStyle name="Output 2" xfId="3985"/>
    <cellStyle name="Output 2 10" xfId="3986"/>
    <cellStyle name="Output 2 11" xfId="3987"/>
    <cellStyle name="Output 2 2" xfId="3988"/>
    <cellStyle name="Output 2 3" xfId="3989"/>
    <cellStyle name="Output 2 4" xfId="3990"/>
    <cellStyle name="Output 2 5" xfId="3991"/>
    <cellStyle name="Output 2 6" xfId="3992"/>
    <cellStyle name="Output 2 7" xfId="3993"/>
    <cellStyle name="Output 2 8" xfId="3994"/>
    <cellStyle name="Output 2 9" xfId="3995"/>
    <cellStyle name="Output 20" xfId="3996"/>
    <cellStyle name="Output 21" xfId="3997"/>
    <cellStyle name="Output 22" xfId="3998"/>
    <cellStyle name="Output 23" xfId="3999"/>
    <cellStyle name="Output 24" xfId="4000"/>
    <cellStyle name="Output 25" xfId="4001"/>
    <cellStyle name="Output 26" xfId="4002"/>
    <cellStyle name="Output 27" xfId="4003"/>
    <cellStyle name="Output 28" xfId="4004"/>
    <cellStyle name="Output 29" xfId="4005"/>
    <cellStyle name="Output 3" xfId="4006"/>
    <cellStyle name="Output 3 2" xfId="4007"/>
    <cellStyle name="Output 3 2 2" xfId="4008"/>
    <cellStyle name="Output 3 3" xfId="4009"/>
    <cellStyle name="Output 30" xfId="4010"/>
    <cellStyle name="Output 31" xfId="4011"/>
    <cellStyle name="Output 32" xfId="4012"/>
    <cellStyle name="Output 33" xfId="4013"/>
    <cellStyle name="Output 34" xfId="4014"/>
    <cellStyle name="Output 35" xfId="4015"/>
    <cellStyle name="Output 36" xfId="4016"/>
    <cellStyle name="Output 37" xfId="4017"/>
    <cellStyle name="Output 38" xfId="4018"/>
    <cellStyle name="Output 39" xfId="4019"/>
    <cellStyle name="Output 4" xfId="4020"/>
    <cellStyle name="Output 4 2" xfId="4021"/>
    <cellStyle name="Output 40" xfId="4022"/>
    <cellStyle name="Output 41" xfId="4023"/>
    <cellStyle name="Output 42" xfId="4024"/>
    <cellStyle name="Output 43" xfId="4025"/>
    <cellStyle name="Output 5" xfId="4026"/>
    <cellStyle name="Output 5 2" xfId="4027"/>
    <cellStyle name="Output 6" xfId="4028"/>
    <cellStyle name="Output 6 2" xfId="4029"/>
    <cellStyle name="Output 7" xfId="4030"/>
    <cellStyle name="Output 8" xfId="4031"/>
    <cellStyle name="Output 9" xfId="4032"/>
    <cellStyle name="Pattern" xfId="4033"/>
    <cellStyle name="Percent 10" xfId="4034"/>
    <cellStyle name="Percent 10 10" xfId="4035"/>
    <cellStyle name="Percent 10 11" xfId="4036"/>
    <cellStyle name="Percent 10 12" xfId="4037"/>
    <cellStyle name="Percent 10 13" xfId="4038"/>
    <cellStyle name="Percent 10 14" xfId="4039"/>
    <cellStyle name="Percent 10 15" xfId="4040"/>
    <cellStyle name="Percent 10 16" xfId="4041"/>
    <cellStyle name="Percent 10 17" xfId="4042"/>
    <cellStyle name="Percent 10 18" xfId="4043"/>
    <cellStyle name="Percent 10 19" xfId="4044"/>
    <cellStyle name="Percent 10 2" xfId="4045"/>
    <cellStyle name="Percent 10 2 2" xfId="4046"/>
    <cellStyle name="Percent 10 20" xfId="4047"/>
    <cellStyle name="Percent 10 3" xfId="4048"/>
    <cellStyle name="Percent 10 3 2" xfId="4049"/>
    <cellStyle name="Percent 10 4" xfId="4050"/>
    <cellStyle name="Percent 10 4 2" xfId="4051"/>
    <cellStyle name="Percent 10 5" xfId="4052"/>
    <cellStyle name="Percent 10 5 2" xfId="4053"/>
    <cellStyle name="Percent 10 6" xfId="4054"/>
    <cellStyle name="Percent 10 6 2" xfId="4055"/>
    <cellStyle name="Percent 10 7" xfId="4056"/>
    <cellStyle name="Percent 10 7 2" xfId="4057"/>
    <cellStyle name="Percent 10 7 3" xfId="4058"/>
    <cellStyle name="Percent 10 7 4" xfId="4059"/>
    <cellStyle name="Percent 10 8" xfId="4060"/>
    <cellStyle name="Percent 10 8 2" xfId="4061"/>
    <cellStyle name="Percent 10 9" xfId="4062"/>
    <cellStyle name="Percent 11" xfId="4063"/>
    <cellStyle name="Percent 11 10" xfId="4064"/>
    <cellStyle name="Percent 11 2" xfId="4065"/>
    <cellStyle name="Percent 11 2 2" xfId="4066"/>
    <cellStyle name="Percent 11 3" xfId="4067"/>
    <cellStyle name="Percent 11 3 2" xfId="4068"/>
    <cellStyle name="Percent 11 4" xfId="4069"/>
    <cellStyle name="Percent 11 4 2" xfId="4070"/>
    <cellStyle name="Percent 11 5" xfId="4071"/>
    <cellStyle name="Percent 11 5 2" xfId="4072"/>
    <cellStyle name="Percent 11 6" xfId="4073"/>
    <cellStyle name="Percent 11 6 2" xfId="4074"/>
    <cellStyle name="Percent 11 7" xfId="4075"/>
    <cellStyle name="Percent 11 7 2" xfId="4076"/>
    <cellStyle name="Percent 11 7 3" xfId="4077"/>
    <cellStyle name="Percent 11 7 4" xfId="4078"/>
    <cellStyle name="Percent 11 8" xfId="4079"/>
    <cellStyle name="Percent 11 8 2" xfId="4080"/>
    <cellStyle name="Percent 11 9" xfId="4081"/>
    <cellStyle name="Percent 12" xfId="4082"/>
    <cellStyle name="Percent 12 10" xfId="4083"/>
    <cellStyle name="Percent 12 2" xfId="4084"/>
    <cellStyle name="Percent 12 2 2" xfId="4085"/>
    <cellStyle name="Percent 12 3" xfId="4086"/>
    <cellStyle name="Percent 12 3 2" xfId="4087"/>
    <cellStyle name="Percent 12 4" xfId="4088"/>
    <cellStyle name="Percent 12 4 2" xfId="4089"/>
    <cellStyle name="Percent 12 5" xfId="4090"/>
    <cellStyle name="Percent 12 5 2" xfId="4091"/>
    <cellStyle name="Percent 12 6" xfId="4092"/>
    <cellStyle name="Percent 12 6 2" xfId="4093"/>
    <cellStyle name="Percent 12 7" xfId="4094"/>
    <cellStyle name="Percent 12 7 2" xfId="4095"/>
    <cellStyle name="Percent 12 7 3" xfId="4096"/>
    <cellStyle name="Percent 12 7 4" xfId="4097"/>
    <cellStyle name="Percent 12 8" xfId="4098"/>
    <cellStyle name="Percent 12 8 2" xfId="4099"/>
    <cellStyle name="Percent 12 9" xfId="4100"/>
    <cellStyle name="Percent 13" xfId="4101"/>
    <cellStyle name="Percent 13 10" xfId="4102"/>
    <cellStyle name="Percent 13 2" xfId="4103"/>
    <cellStyle name="Percent 13 2 2" xfId="4104"/>
    <cellStyle name="Percent 13 3" xfId="4105"/>
    <cellStyle name="Percent 13 3 2" xfId="4106"/>
    <cellStyle name="Percent 13 4" xfId="4107"/>
    <cellStyle name="Percent 13 4 2" xfId="4108"/>
    <cellStyle name="Percent 13 5" xfId="4109"/>
    <cellStyle name="Percent 13 5 2" xfId="4110"/>
    <cellStyle name="Percent 13 6" xfId="4111"/>
    <cellStyle name="Percent 13 6 2" xfId="4112"/>
    <cellStyle name="Percent 13 7" xfId="4113"/>
    <cellStyle name="Percent 13 7 2" xfId="4114"/>
    <cellStyle name="Percent 13 7 3" xfId="4115"/>
    <cellStyle name="Percent 13 7 4" xfId="4116"/>
    <cellStyle name="Percent 13 8" xfId="4117"/>
    <cellStyle name="Percent 13 8 2" xfId="4118"/>
    <cellStyle name="Percent 13 9" xfId="4119"/>
    <cellStyle name="Percent 14" xfId="4120"/>
    <cellStyle name="Percent 14 10" xfId="4121"/>
    <cellStyle name="Percent 14 2" xfId="4122"/>
    <cellStyle name="Percent 14 2 2" xfId="4123"/>
    <cellStyle name="Percent 14 3" xfId="4124"/>
    <cellStyle name="Percent 14 3 2" xfId="4125"/>
    <cellStyle name="Percent 14 4" xfId="4126"/>
    <cellStyle name="Percent 14 4 2" xfId="4127"/>
    <cellStyle name="Percent 14 5" xfId="4128"/>
    <cellStyle name="Percent 14 5 2" xfId="4129"/>
    <cellStyle name="Percent 14 6" xfId="4130"/>
    <cellStyle name="Percent 14 6 2" xfId="4131"/>
    <cellStyle name="Percent 14 7" xfId="4132"/>
    <cellStyle name="Percent 14 7 2" xfId="4133"/>
    <cellStyle name="Percent 14 7 3" xfId="4134"/>
    <cellStyle name="Percent 14 7 4" xfId="4135"/>
    <cellStyle name="Percent 14 8" xfId="4136"/>
    <cellStyle name="Percent 14 8 2" xfId="4137"/>
    <cellStyle name="Percent 14 9" xfId="4138"/>
    <cellStyle name="Percent 15" xfId="4139"/>
    <cellStyle name="Percent 15 10" xfId="4140"/>
    <cellStyle name="Percent 15 11" xfId="4141"/>
    <cellStyle name="Percent 15 12" xfId="4142"/>
    <cellStyle name="Percent 15 13" xfId="4143"/>
    <cellStyle name="Percent 15 14" xfId="4144"/>
    <cellStyle name="Percent 15 15" xfId="4145"/>
    <cellStyle name="Percent 15 2" xfId="4146"/>
    <cellStyle name="Percent 15 2 2" xfId="4147"/>
    <cellStyle name="Percent 15 2 2 2" xfId="4148"/>
    <cellStyle name="Percent 15 2 3" xfId="4149"/>
    <cellStyle name="Percent 15 2 3 2" xfId="4150"/>
    <cellStyle name="Percent 15 2 4" xfId="4151"/>
    <cellStyle name="Percent 15 2 4 2" xfId="4152"/>
    <cellStyle name="Percent 15 2 5" xfId="4153"/>
    <cellStyle name="Percent 15 2 5 2" xfId="4154"/>
    <cellStyle name="Percent 15 2 6" xfId="4155"/>
    <cellStyle name="Percent 15 2 6 2" xfId="4156"/>
    <cellStyle name="Percent 15 2 7" xfId="4157"/>
    <cellStyle name="Percent 15 2 7 2" xfId="4158"/>
    <cellStyle name="Percent 15 2 8" xfId="4159"/>
    <cellStyle name="Percent 15 3" xfId="4160"/>
    <cellStyle name="Percent 15 3 2" xfId="4161"/>
    <cellStyle name="Percent 15 3 3" xfId="4162"/>
    <cellStyle name="Percent 15 3 3 2" xfId="4163"/>
    <cellStyle name="Percent 15 4" xfId="4164"/>
    <cellStyle name="Percent 15 4 2" xfId="4165"/>
    <cellStyle name="Percent 15 5" xfId="4166"/>
    <cellStyle name="Percent 15 5 2" xfId="4167"/>
    <cellStyle name="Percent 15 5 3" xfId="4168"/>
    <cellStyle name="Percent 15 5 3 2" xfId="4169"/>
    <cellStyle name="Percent 15 6" xfId="4170"/>
    <cellStyle name="Percent 15 6 2" xfId="4171"/>
    <cellStyle name="Percent 15 6 3" xfId="4172"/>
    <cellStyle name="Percent 15 6 3 2" xfId="4173"/>
    <cellStyle name="Percent 15 7" xfId="4174"/>
    <cellStyle name="Percent 15 7 2" xfId="4175"/>
    <cellStyle name="Percent 15 7 3" xfId="4176"/>
    <cellStyle name="Percent 15 7 4" xfId="4177"/>
    <cellStyle name="Percent 15 7 4 2" xfId="4178"/>
    <cellStyle name="Percent 15 8" xfId="4179"/>
    <cellStyle name="Percent 15 8 2" xfId="4180"/>
    <cellStyle name="Percent 15 9" xfId="4181"/>
    <cellStyle name="Percent 16" xfId="4182"/>
    <cellStyle name="Percent 16 2" xfId="4183"/>
    <cellStyle name="Percent 16 2 2" xfId="4184"/>
    <cellStyle name="Percent 16 3" xfId="4185"/>
    <cellStyle name="Percent 16 3 10" xfId="4186"/>
    <cellStyle name="Percent 16 3 11" xfId="4187"/>
    <cellStyle name="Percent 16 3 12" xfId="4188"/>
    <cellStyle name="Percent 16 3 13" xfId="4189"/>
    <cellStyle name="Percent 16 3 14" xfId="4190"/>
    <cellStyle name="Percent 16 3 15" xfId="4191"/>
    <cellStyle name="Percent 16 3 16" xfId="4192"/>
    <cellStyle name="Percent 16 3 17" xfId="4193"/>
    <cellStyle name="Percent 16 3 18" xfId="4194"/>
    <cellStyle name="Percent 16 3 2" xfId="4195"/>
    <cellStyle name="Percent 16 3 3" xfId="4196"/>
    <cellStyle name="Percent 16 3 4" xfId="4197"/>
    <cellStyle name="Percent 16 3 5" xfId="4198"/>
    <cellStyle name="Percent 16 3 6" xfId="4199"/>
    <cellStyle name="Percent 16 3 7" xfId="4200"/>
    <cellStyle name="Percent 16 3 8" xfId="4201"/>
    <cellStyle name="Percent 16 3 9" xfId="4202"/>
    <cellStyle name="Percent 16 4" xfId="4203"/>
    <cellStyle name="Percent 16 4 10" xfId="4204"/>
    <cellStyle name="Percent 16 4 11" xfId="4205"/>
    <cellStyle name="Percent 16 4 12" xfId="4206"/>
    <cellStyle name="Percent 16 4 13" xfId="4207"/>
    <cellStyle name="Percent 16 4 14" xfId="4208"/>
    <cellStyle name="Percent 16 4 15" xfId="4209"/>
    <cellStyle name="Percent 16 4 16" xfId="4210"/>
    <cellStyle name="Percent 16 4 17" xfId="4211"/>
    <cellStyle name="Percent 16 4 18" xfId="4212"/>
    <cellStyle name="Percent 16 4 2" xfId="4213"/>
    <cellStyle name="Percent 16 4 3" xfId="4214"/>
    <cellStyle name="Percent 16 4 4" xfId="4215"/>
    <cellStyle name="Percent 16 4 5" xfId="4216"/>
    <cellStyle name="Percent 16 4 6" xfId="4217"/>
    <cellStyle name="Percent 16 4 7" xfId="4218"/>
    <cellStyle name="Percent 16 4 8" xfId="4219"/>
    <cellStyle name="Percent 16 4 9" xfId="4220"/>
    <cellStyle name="Percent 16 5" xfId="4221"/>
    <cellStyle name="Percent 16 5 10" xfId="4222"/>
    <cellStyle name="Percent 16 5 11" xfId="4223"/>
    <cellStyle name="Percent 16 5 12" xfId="4224"/>
    <cellStyle name="Percent 16 5 13" xfId="4225"/>
    <cellStyle name="Percent 16 5 14" xfId="4226"/>
    <cellStyle name="Percent 16 5 15" xfId="4227"/>
    <cellStyle name="Percent 16 5 16" xfId="4228"/>
    <cellStyle name="Percent 16 5 17" xfId="4229"/>
    <cellStyle name="Percent 16 5 18" xfId="4230"/>
    <cellStyle name="Percent 16 5 2" xfId="4231"/>
    <cellStyle name="Percent 16 5 3" xfId="4232"/>
    <cellStyle name="Percent 16 5 4" xfId="4233"/>
    <cellStyle name="Percent 16 5 5" xfId="4234"/>
    <cellStyle name="Percent 16 5 6" xfId="4235"/>
    <cellStyle name="Percent 16 5 7" xfId="4236"/>
    <cellStyle name="Percent 16 5 8" xfId="4237"/>
    <cellStyle name="Percent 16 5 9" xfId="4238"/>
    <cellStyle name="Percent 16 6" xfId="4239"/>
    <cellStyle name="Percent 16 6 10" xfId="4240"/>
    <cellStyle name="Percent 16 6 11" xfId="4241"/>
    <cellStyle name="Percent 16 6 12" xfId="4242"/>
    <cellStyle name="Percent 16 6 13" xfId="4243"/>
    <cellStyle name="Percent 16 6 14" xfId="4244"/>
    <cellStyle name="Percent 16 6 15" xfId="4245"/>
    <cellStyle name="Percent 16 6 16" xfId="4246"/>
    <cellStyle name="Percent 16 6 17" xfId="4247"/>
    <cellStyle name="Percent 16 6 18" xfId="4248"/>
    <cellStyle name="Percent 16 6 2" xfId="4249"/>
    <cellStyle name="Percent 16 6 3" xfId="4250"/>
    <cellStyle name="Percent 16 6 4" xfId="4251"/>
    <cellStyle name="Percent 16 6 5" xfId="4252"/>
    <cellStyle name="Percent 16 6 6" xfId="4253"/>
    <cellStyle name="Percent 16 6 7" xfId="4254"/>
    <cellStyle name="Percent 16 6 8" xfId="4255"/>
    <cellStyle name="Percent 16 6 9" xfId="4256"/>
    <cellStyle name="Percent 16 7" xfId="4257"/>
    <cellStyle name="Percent 16 7 10" xfId="4258"/>
    <cellStyle name="Percent 16 7 11" xfId="4259"/>
    <cellStyle name="Percent 16 7 12" xfId="4260"/>
    <cellStyle name="Percent 16 7 13" xfId="4261"/>
    <cellStyle name="Percent 16 7 14" xfId="4262"/>
    <cellStyle name="Percent 16 7 15" xfId="4263"/>
    <cellStyle name="Percent 16 7 16" xfId="4264"/>
    <cellStyle name="Percent 16 7 17" xfId="4265"/>
    <cellStyle name="Percent 16 7 18" xfId="4266"/>
    <cellStyle name="Percent 16 7 2" xfId="4267"/>
    <cellStyle name="Percent 16 7 2 2" xfId="4268"/>
    <cellStyle name="Percent 16 7 3" xfId="4269"/>
    <cellStyle name="Percent 16 7 3 2" xfId="4270"/>
    <cellStyle name="Percent 16 7 4" xfId="4271"/>
    <cellStyle name="Percent 16 7 5" xfId="4272"/>
    <cellStyle name="Percent 16 7 6" xfId="4273"/>
    <cellStyle name="Percent 16 7 7" xfId="4274"/>
    <cellStyle name="Percent 16 7 8" xfId="4275"/>
    <cellStyle name="Percent 16 7 9" xfId="4276"/>
    <cellStyle name="Percent 16 8" xfId="4277"/>
    <cellStyle name="Percent 16 8 10" xfId="4278"/>
    <cellStyle name="Percent 16 8 11" xfId="4279"/>
    <cellStyle name="Percent 16 8 12" xfId="4280"/>
    <cellStyle name="Percent 16 8 13" xfId="4281"/>
    <cellStyle name="Percent 16 8 14" xfId="4282"/>
    <cellStyle name="Percent 16 8 15" xfId="4283"/>
    <cellStyle name="Percent 16 8 16" xfId="4284"/>
    <cellStyle name="Percent 16 8 17" xfId="4285"/>
    <cellStyle name="Percent 16 8 2" xfId="4286"/>
    <cellStyle name="Percent 16 8 3" xfId="4287"/>
    <cellStyle name="Percent 16 8 4" xfId="4288"/>
    <cellStyle name="Percent 16 8 5" xfId="4289"/>
    <cellStyle name="Percent 16 8 6" xfId="4290"/>
    <cellStyle name="Percent 16 8 7" xfId="4291"/>
    <cellStyle name="Percent 16 8 8" xfId="4292"/>
    <cellStyle name="Percent 16 8 9" xfId="4293"/>
    <cellStyle name="Percent 16 9" xfId="4294"/>
    <cellStyle name="Percent 16 9 10" xfId="4295"/>
    <cellStyle name="Percent 16 9 11" xfId="4296"/>
    <cellStyle name="Percent 16 9 12" xfId="4297"/>
    <cellStyle name="Percent 16 9 13" xfId="4298"/>
    <cellStyle name="Percent 16 9 14" xfId="4299"/>
    <cellStyle name="Percent 16 9 15" xfId="4300"/>
    <cellStyle name="Percent 16 9 16" xfId="4301"/>
    <cellStyle name="Percent 16 9 17" xfId="4302"/>
    <cellStyle name="Percent 16 9 2" xfId="4303"/>
    <cellStyle name="Percent 16 9 3" xfId="4304"/>
    <cellStyle name="Percent 16 9 4" xfId="4305"/>
    <cellStyle name="Percent 16 9 5" xfId="4306"/>
    <cellStyle name="Percent 16 9 6" xfId="4307"/>
    <cellStyle name="Percent 16 9 7" xfId="4308"/>
    <cellStyle name="Percent 16 9 8" xfId="4309"/>
    <cellStyle name="Percent 16 9 9" xfId="4310"/>
    <cellStyle name="Percent 17" xfId="4311"/>
    <cellStyle name="Percent 17 2" xfId="4312"/>
    <cellStyle name="Percent 17 2 2" xfId="4313"/>
    <cellStyle name="Percent 17 3" xfId="4314"/>
    <cellStyle name="Percent 17 4" xfId="4315"/>
    <cellStyle name="Percent 17 5" xfId="4316"/>
    <cellStyle name="Percent 17 6" xfId="4317"/>
    <cellStyle name="Percent 17 7" xfId="4318"/>
    <cellStyle name="Percent 17 7 2" xfId="4319"/>
    <cellStyle name="Percent 17 7 3" xfId="4320"/>
    <cellStyle name="Percent 17 8" xfId="4321"/>
    <cellStyle name="Percent 17 8 2" xfId="4322"/>
    <cellStyle name="Percent 17 9" xfId="4323"/>
    <cellStyle name="Percent 17 9 2" xfId="4324"/>
    <cellStyle name="Percent 17 9 3" xfId="4325"/>
    <cellStyle name="Percent 17 9 3 2" xfId="4326"/>
    <cellStyle name="Percent 17 9 3 3" xfId="4327"/>
    <cellStyle name="Percent 17 9 4" xfId="4328"/>
    <cellStyle name="Percent 17 9 5" xfId="4329"/>
    <cellStyle name="Percent 18" xfId="4330"/>
    <cellStyle name="Percent 18 2" xfId="4331"/>
    <cellStyle name="Percent 18 3" xfId="4332"/>
    <cellStyle name="Percent 19" xfId="4333"/>
    <cellStyle name="Percent 2" xfId="4334"/>
    <cellStyle name="Percent 2 10" xfId="4335"/>
    <cellStyle name="Percent 2 10 2" xfId="4336"/>
    <cellStyle name="Percent 2 10 3" xfId="4337"/>
    <cellStyle name="Percent 2 10 4" xfId="4338"/>
    <cellStyle name="Percent 2 10 5" xfId="4339"/>
    <cellStyle name="Percent 2 10 6" xfId="4340"/>
    <cellStyle name="Percent 2 10 7" xfId="4341"/>
    <cellStyle name="Percent 2 10 8" xfId="4342"/>
    <cellStyle name="Percent 2 11" xfId="4343"/>
    <cellStyle name="Percent 2 11 2" xfId="4344"/>
    <cellStyle name="Percent 2 11 3" xfId="4345"/>
    <cellStyle name="Percent 2 11 4" xfId="4346"/>
    <cellStyle name="Percent 2 11 5" xfId="4347"/>
    <cellStyle name="Percent 2 11 6" xfId="4348"/>
    <cellStyle name="Percent 2 11 7" xfId="4349"/>
    <cellStyle name="Percent 2 11 8" xfId="4350"/>
    <cellStyle name="Percent 2 12" xfId="4351"/>
    <cellStyle name="Percent 2 13" xfId="4352"/>
    <cellStyle name="Percent 2 14" xfId="4353"/>
    <cellStyle name="Percent 2 15" xfId="4354"/>
    <cellStyle name="Percent 2 16" xfId="4355"/>
    <cellStyle name="Percent 2 17" xfId="4356"/>
    <cellStyle name="Percent 2 18" xfId="4357"/>
    <cellStyle name="Percent 2 19" xfId="4358"/>
    <cellStyle name="Percent 2 2" xfId="4359"/>
    <cellStyle name="Percent 2 2 2" xfId="4360"/>
    <cellStyle name="Percent 2 2 3" xfId="4361"/>
    <cellStyle name="Percent 2 2 3 2" xfId="4362"/>
    <cellStyle name="Percent 2 2 3 3" xfId="4363"/>
    <cellStyle name="Percent 2 2 3 4" xfId="4364"/>
    <cellStyle name="Percent 2 2 4" xfId="4365"/>
    <cellStyle name="Percent 2 2 4 2" xfId="4366"/>
    <cellStyle name="Percent 2 2 5" xfId="4367"/>
    <cellStyle name="Percent 2 2 6" xfId="4368"/>
    <cellStyle name="Percent 2 2 6 2" xfId="4369"/>
    <cellStyle name="Percent 2 2 7" xfId="4370"/>
    <cellStyle name="Percent 2 2 7 2" xfId="4371"/>
    <cellStyle name="Percent 2 2 8" xfId="4372"/>
    <cellStyle name="Percent 2 2 9" xfId="4373"/>
    <cellStyle name="Percent 2 20" xfId="4374"/>
    <cellStyle name="Percent 2 20 2" xfId="4375"/>
    <cellStyle name="Percent 2 20 2 2" xfId="4376"/>
    <cellStyle name="Percent 2 20 2 3" xfId="4377"/>
    <cellStyle name="Percent 2 20 2 3 2" xfId="4378"/>
    <cellStyle name="Percent 2 20 2 3 3" xfId="4379"/>
    <cellStyle name="Percent 2 20 2 4" xfId="4380"/>
    <cellStyle name="Percent 2 20 2 5" xfId="4381"/>
    <cellStyle name="Percent 2 21" xfId="4382"/>
    <cellStyle name="Percent 2 22" xfId="4383"/>
    <cellStyle name="Percent 2 23" xfId="4384"/>
    <cellStyle name="Percent 2 24" xfId="4385"/>
    <cellStyle name="Percent 2 25" xfId="4386"/>
    <cellStyle name="Percent 2 26" xfId="4387"/>
    <cellStyle name="Percent 2 27" xfId="4388"/>
    <cellStyle name="Percent 2 28" xfId="4389"/>
    <cellStyle name="Percent 2 29" xfId="4390"/>
    <cellStyle name="Percent 2 3" xfId="4391"/>
    <cellStyle name="Percent 2 3 10" xfId="4392"/>
    <cellStyle name="Percent 2 3 11" xfId="4393"/>
    <cellStyle name="Percent 2 3 12" xfId="4394"/>
    <cellStyle name="Percent 2 3 13" xfId="4395"/>
    <cellStyle name="Percent 2 3 14" xfId="4396"/>
    <cellStyle name="Percent 2 3 15" xfId="4397"/>
    <cellStyle name="Percent 2 3 16" xfId="4398"/>
    <cellStyle name="Percent 2 3 2" xfId="4399"/>
    <cellStyle name="Percent 2 3 3" xfId="4400"/>
    <cellStyle name="Percent 2 3 3 2" xfId="4401"/>
    <cellStyle name="Percent 2 3 3 3" xfId="4402"/>
    <cellStyle name="Percent 2 3 3 3 2" xfId="4403"/>
    <cellStyle name="Percent 2 3 3 3 3" xfId="4404"/>
    <cellStyle name="Percent 2 3 3 3 4" xfId="4405"/>
    <cellStyle name="Percent 2 3 3 3 4 2" xfId="4406"/>
    <cellStyle name="Percent 2 3 4" xfId="4407"/>
    <cellStyle name="Percent 2 3 5" xfId="4408"/>
    <cellStyle name="Percent 2 3 5 2" xfId="4409"/>
    <cellStyle name="Percent 2 3 6" xfId="4410"/>
    <cellStyle name="Percent 2 3 7" xfId="4411"/>
    <cellStyle name="Percent 2 3 8" xfId="4412"/>
    <cellStyle name="Percent 2 3 9" xfId="4413"/>
    <cellStyle name="Percent 2 30" xfId="4414"/>
    <cellStyle name="Percent 2 31" xfId="4415"/>
    <cellStyle name="Percent 2 32" xfId="4416"/>
    <cellStyle name="Percent 2 33" xfId="4417"/>
    <cellStyle name="Percent 2 33 2" xfId="4418"/>
    <cellStyle name="Percent 2 34" xfId="4419"/>
    <cellStyle name="Percent 2 34 2" xfId="4420"/>
    <cellStyle name="Percent 2 35" xfId="4421"/>
    <cellStyle name="Percent 2 35 2" xfId="4422"/>
    <cellStyle name="Percent 2 36" xfId="4423"/>
    <cellStyle name="Percent 2 36 2" xfId="4424"/>
    <cellStyle name="Percent 2 37" xfId="4425"/>
    <cellStyle name="Percent 2 37 2" xfId="4426"/>
    <cellStyle name="Percent 2 38" xfId="4427"/>
    <cellStyle name="Percent 2 38 2" xfId="4428"/>
    <cellStyle name="Percent 2 39" xfId="4429"/>
    <cellStyle name="Percent 2 39 2" xfId="4430"/>
    <cellStyle name="Percent 2 4" xfId="4431"/>
    <cellStyle name="Percent 2 4 10" xfId="4432"/>
    <cellStyle name="Percent 2 4 10 2" xfId="4433"/>
    <cellStyle name="Percent 2 4 11" xfId="4434"/>
    <cellStyle name="Percent 2 4 11 2" xfId="4435"/>
    <cellStyle name="Percent 2 4 12" xfId="4436"/>
    <cellStyle name="Percent 2 4 12 2" xfId="4437"/>
    <cellStyle name="Percent 2 4 13" xfId="4438"/>
    <cellStyle name="Percent 2 4 13 2" xfId="4439"/>
    <cellStyle name="Percent 2 4 14" xfId="4440"/>
    <cellStyle name="Percent 2 4 14 2" xfId="4441"/>
    <cellStyle name="Percent 2 4 15" xfId="4442"/>
    <cellStyle name="Percent 2 4 15 2" xfId="4443"/>
    <cellStyle name="Percent 2 4 16" xfId="4444"/>
    <cellStyle name="Percent 2 4 16 2" xfId="4445"/>
    <cellStyle name="Percent 2 4 17" xfId="4446"/>
    <cellStyle name="Percent 2 4 2" xfId="4447"/>
    <cellStyle name="Percent 2 4 2 2" xfId="4448"/>
    <cellStyle name="Percent 2 4 3" xfId="4449"/>
    <cellStyle name="Percent 2 4 3 2" xfId="4450"/>
    <cellStyle name="Percent 2 4 4" xfId="4451"/>
    <cellStyle name="Percent 2 4 4 2" xfId="4452"/>
    <cellStyle name="Percent 2 4 5" xfId="4453"/>
    <cellStyle name="Percent 2 4 5 2" xfId="4454"/>
    <cellStyle name="Percent 2 4 6" xfId="4455"/>
    <cellStyle name="Percent 2 4 6 2" xfId="4456"/>
    <cellStyle name="Percent 2 4 7" xfId="4457"/>
    <cellStyle name="Percent 2 4 7 2" xfId="4458"/>
    <cellStyle name="Percent 2 4 8" xfId="4459"/>
    <cellStyle name="Percent 2 4 8 2" xfId="4460"/>
    <cellStyle name="Percent 2 4 9" xfId="4461"/>
    <cellStyle name="Percent 2 4 9 2" xfId="4462"/>
    <cellStyle name="Percent 2 40" xfId="4463"/>
    <cellStyle name="Percent 2 40 2" xfId="4464"/>
    <cellStyle name="Percent 2 41" xfId="4465"/>
    <cellStyle name="Percent 2 41 2" xfId="4466"/>
    <cellStyle name="Percent 2 42" xfId="4467"/>
    <cellStyle name="Percent 2 42 2" xfId="4468"/>
    <cellStyle name="Percent 2 43" xfId="4469"/>
    <cellStyle name="Percent 2 43 2" xfId="4470"/>
    <cellStyle name="Percent 2 44" xfId="4471"/>
    <cellStyle name="Percent 2 44 2" xfId="4472"/>
    <cellStyle name="Percent 2 45" xfId="4473"/>
    <cellStyle name="Percent 2 45 2" xfId="4474"/>
    <cellStyle name="Percent 2 46" xfId="4475"/>
    <cellStyle name="Percent 2 46 2" xfId="4476"/>
    <cellStyle name="Percent 2 47" xfId="4477"/>
    <cellStyle name="Percent 2 47 2" xfId="4478"/>
    <cellStyle name="Percent 2 48" xfId="4479"/>
    <cellStyle name="Percent 2 48 2" xfId="4480"/>
    <cellStyle name="Percent 2 48 2 2" xfId="4481"/>
    <cellStyle name="Percent 2 48 3" xfId="4482"/>
    <cellStyle name="Percent 2 48 4" xfId="4483"/>
    <cellStyle name="Percent 2 49" xfId="4484"/>
    <cellStyle name="Percent 2 49 2" xfId="4485"/>
    <cellStyle name="Percent 2 49 3" xfId="4486"/>
    <cellStyle name="Percent 2 5" xfId="4487"/>
    <cellStyle name="Percent 2 5 10" xfId="4488"/>
    <cellStyle name="Percent 2 5 10 2" xfId="4489"/>
    <cellStyle name="Percent 2 5 11" xfId="4490"/>
    <cellStyle name="Percent 2 5 11 2" xfId="4491"/>
    <cellStyle name="Percent 2 5 12" xfId="4492"/>
    <cellStyle name="Percent 2 5 12 2" xfId="4493"/>
    <cellStyle name="Percent 2 5 13" xfId="4494"/>
    <cellStyle name="Percent 2 5 13 2" xfId="4495"/>
    <cellStyle name="Percent 2 5 14" xfId="4496"/>
    <cellStyle name="Percent 2 5 14 2" xfId="4497"/>
    <cellStyle name="Percent 2 5 15" xfId="4498"/>
    <cellStyle name="Percent 2 5 15 2" xfId="4499"/>
    <cellStyle name="Percent 2 5 16" xfId="4500"/>
    <cellStyle name="Percent 2 5 2" xfId="4501"/>
    <cellStyle name="Percent 2 5 2 2" xfId="4502"/>
    <cellStyle name="Percent 2 5 3" xfId="4503"/>
    <cellStyle name="Percent 2 5 3 2" xfId="4504"/>
    <cellStyle name="Percent 2 5 4" xfId="4505"/>
    <cellStyle name="Percent 2 5 4 2" xfId="4506"/>
    <cellStyle name="Percent 2 5 5" xfId="4507"/>
    <cellStyle name="Percent 2 5 5 2" xfId="4508"/>
    <cellStyle name="Percent 2 5 6" xfId="4509"/>
    <cellStyle name="Percent 2 5 6 2" xfId="4510"/>
    <cellStyle name="Percent 2 5 7" xfId="4511"/>
    <cellStyle name="Percent 2 5 7 2" xfId="4512"/>
    <cellStyle name="Percent 2 5 8" xfId="4513"/>
    <cellStyle name="Percent 2 5 8 2" xfId="4514"/>
    <cellStyle name="Percent 2 5 9" xfId="4515"/>
    <cellStyle name="Percent 2 5 9 2" xfId="4516"/>
    <cellStyle name="Percent 2 6" xfId="4517"/>
    <cellStyle name="Percent 2 6 10" xfId="4518"/>
    <cellStyle name="Percent 2 6 10 2" xfId="4519"/>
    <cellStyle name="Percent 2 6 11" xfId="4520"/>
    <cellStyle name="Percent 2 6 11 2" xfId="4521"/>
    <cellStyle name="Percent 2 6 12" xfId="4522"/>
    <cellStyle name="Percent 2 6 12 2" xfId="4523"/>
    <cellStyle name="Percent 2 6 13" xfId="4524"/>
    <cellStyle name="Percent 2 6 13 2" xfId="4525"/>
    <cellStyle name="Percent 2 6 14" xfId="4526"/>
    <cellStyle name="Percent 2 6 14 2" xfId="4527"/>
    <cellStyle name="Percent 2 6 15" xfId="4528"/>
    <cellStyle name="Percent 2 6 15 2" xfId="4529"/>
    <cellStyle name="Percent 2 6 16" xfId="4530"/>
    <cellStyle name="Percent 2 6 2" xfId="4531"/>
    <cellStyle name="Percent 2 6 2 2" xfId="4532"/>
    <cellStyle name="Percent 2 6 3" xfId="4533"/>
    <cellStyle name="Percent 2 6 3 2" xfId="4534"/>
    <cellStyle name="Percent 2 6 4" xfId="4535"/>
    <cellStyle name="Percent 2 6 4 2" xfId="4536"/>
    <cellStyle name="Percent 2 6 5" xfId="4537"/>
    <cellStyle name="Percent 2 6 5 2" xfId="4538"/>
    <cellStyle name="Percent 2 6 6" xfId="4539"/>
    <cellStyle name="Percent 2 6 6 2" xfId="4540"/>
    <cellStyle name="Percent 2 6 7" xfId="4541"/>
    <cellStyle name="Percent 2 6 7 2" xfId="4542"/>
    <cellStyle name="Percent 2 6 8" xfId="4543"/>
    <cellStyle name="Percent 2 6 8 2" xfId="4544"/>
    <cellStyle name="Percent 2 6 9" xfId="4545"/>
    <cellStyle name="Percent 2 6 9 2" xfId="4546"/>
    <cellStyle name="Percent 2 7" xfId="4547"/>
    <cellStyle name="Percent 2 7 2" xfId="4548"/>
    <cellStyle name="Percent 2 7 2 2" xfId="4549"/>
    <cellStyle name="Percent 2 7 3" xfId="4550"/>
    <cellStyle name="Percent 2 7 3 2" xfId="4551"/>
    <cellStyle name="Percent 2 7 4" xfId="4552"/>
    <cellStyle name="Percent 2 7 4 2" xfId="4553"/>
    <cellStyle name="Percent 2 7 5" xfId="4554"/>
    <cellStyle name="Percent 2 7 5 2" xfId="4555"/>
    <cellStyle name="Percent 2 7 6" xfId="4556"/>
    <cellStyle name="Percent 2 7 6 2" xfId="4557"/>
    <cellStyle name="Percent 2 7 7" xfId="4558"/>
    <cellStyle name="Percent 2 7 7 2" xfId="4559"/>
    <cellStyle name="Percent 2 7 8" xfId="4560"/>
    <cellStyle name="Percent 2 7 8 2" xfId="4561"/>
    <cellStyle name="Percent 2 7 9" xfId="4562"/>
    <cellStyle name="Percent 2 8" xfId="4563"/>
    <cellStyle name="Percent 2 8 10" xfId="4564"/>
    <cellStyle name="Percent 2 8 2" xfId="4565"/>
    <cellStyle name="Percent 2 8 2 2" xfId="4566"/>
    <cellStyle name="Percent 2 8 2 3" xfId="4567"/>
    <cellStyle name="Percent 2 8 3" xfId="4568"/>
    <cellStyle name="Percent 2 8 3 2" xfId="4569"/>
    <cellStyle name="Percent 2 8 3 3" xfId="4570"/>
    <cellStyle name="Percent 2 8 4" xfId="4571"/>
    <cellStyle name="Percent 2 8 4 2" xfId="4572"/>
    <cellStyle name="Percent 2 8 4 3" xfId="4573"/>
    <cellStyle name="Percent 2 8 5" xfId="4574"/>
    <cellStyle name="Percent 2 8 5 2" xfId="4575"/>
    <cellStyle name="Percent 2 8 5 3" xfId="4576"/>
    <cellStyle name="Percent 2 8 6" xfId="4577"/>
    <cellStyle name="Percent 2 8 6 2" xfId="4578"/>
    <cellStyle name="Percent 2 8 6 3" xfId="4579"/>
    <cellStyle name="Percent 2 8 7" xfId="4580"/>
    <cellStyle name="Percent 2 8 7 2" xfId="4581"/>
    <cellStyle name="Percent 2 8 7 3" xfId="4582"/>
    <cellStyle name="Percent 2 8 8" xfId="4583"/>
    <cellStyle name="Percent 2 8 8 2" xfId="4584"/>
    <cellStyle name="Percent 2 8 8 3" xfId="4585"/>
    <cellStyle name="Percent 2 8 9" xfId="4586"/>
    <cellStyle name="Percent 2 9" xfId="4587"/>
    <cellStyle name="Percent 2 9 10" xfId="4588"/>
    <cellStyle name="Percent 2 9 2" xfId="4589"/>
    <cellStyle name="Percent 2 9 2 2" xfId="4590"/>
    <cellStyle name="Percent 2 9 2 3" xfId="4591"/>
    <cellStyle name="Percent 2 9 3" xfId="4592"/>
    <cellStyle name="Percent 2 9 3 2" xfId="4593"/>
    <cellStyle name="Percent 2 9 3 3" xfId="4594"/>
    <cellStyle name="Percent 2 9 4" xfId="4595"/>
    <cellStyle name="Percent 2 9 4 2" xfId="4596"/>
    <cellStyle name="Percent 2 9 4 3" xfId="4597"/>
    <cellStyle name="Percent 2 9 5" xfId="4598"/>
    <cellStyle name="Percent 2 9 5 2" xfId="4599"/>
    <cellStyle name="Percent 2 9 5 3" xfId="4600"/>
    <cellStyle name="Percent 2 9 6" xfId="4601"/>
    <cellStyle name="Percent 2 9 6 2" xfId="4602"/>
    <cellStyle name="Percent 2 9 6 3" xfId="4603"/>
    <cellStyle name="Percent 2 9 7" xfId="4604"/>
    <cellStyle name="Percent 2 9 7 2" xfId="4605"/>
    <cellStyle name="Percent 2 9 7 3" xfId="4606"/>
    <cellStyle name="Percent 2 9 8" xfId="4607"/>
    <cellStyle name="Percent 2 9 8 2" xfId="4608"/>
    <cellStyle name="Percent 2 9 8 3" xfId="4609"/>
    <cellStyle name="Percent 2 9 9" xfId="4610"/>
    <cellStyle name="Percent 20" xfId="4611"/>
    <cellStyle name="Percent 20 10" xfId="4612"/>
    <cellStyle name="Percent 20 2" xfId="4613"/>
    <cellStyle name="Percent 20 2 2" xfId="4614"/>
    <cellStyle name="Percent 20 2 2 2" xfId="4615"/>
    <cellStyle name="Percent 20 2 3" xfId="4616"/>
    <cellStyle name="Percent 20 2 4" xfId="4617"/>
    <cellStyle name="Percent 20 3" xfId="4618"/>
    <cellStyle name="Percent 20 3 2" xfId="4619"/>
    <cellStyle name="Percent 20 3 3" xfId="4620"/>
    <cellStyle name="Percent 20 4" xfId="4621"/>
    <cellStyle name="Percent 20 4 2" xfId="4622"/>
    <cellStyle name="Percent 20 4 3" xfId="4623"/>
    <cellStyle name="Percent 20 5" xfId="4624"/>
    <cellStyle name="Percent 20 5 2" xfId="4625"/>
    <cellStyle name="Percent 20 5 3" xfId="4626"/>
    <cellStyle name="Percent 20 6" xfId="4627"/>
    <cellStyle name="Percent 20 6 2" xfId="4628"/>
    <cellStyle name="Percent 20 6 3" xfId="4629"/>
    <cellStyle name="Percent 20 7" xfId="4630"/>
    <cellStyle name="Percent 20 7 2" xfId="4631"/>
    <cellStyle name="Percent 20 7 2 2" xfId="4632"/>
    <cellStyle name="Percent 20 7 2 3" xfId="4633"/>
    <cellStyle name="Percent 20 7 3" xfId="4634"/>
    <cellStyle name="Percent 20 7 3 2" xfId="4635"/>
    <cellStyle name="Percent 20 7 3 3" xfId="4636"/>
    <cellStyle name="Percent 20 7 4" xfId="4637"/>
    <cellStyle name="Percent 20 7 5" xfId="4638"/>
    <cellStyle name="Percent 20 8" xfId="4639"/>
    <cellStyle name="Percent 20 8 2" xfId="4640"/>
    <cellStyle name="Percent 20 9" xfId="4641"/>
    <cellStyle name="Percent 21" xfId="4642"/>
    <cellStyle name="Percent 21 2" xfId="4643"/>
    <cellStyle name="Percent 21 2 2" xfId="4644"/>
    <cellStyle name="Percent 21 2 3" xfId="4645"/>
    <cellStyle name="Percent 21 3" xfId="4646"/>
    <cellStyle name="Percent 21 3 2" xfId="4647"/>
    <cellStyle name="Percent 21 3 3" xfId="4648"/>
    <cellStyle name="Percent 21 4" xfId="4649"/>
    <cellStyle name="Percent 21 4 2" xfId="4650"/>
    <cellStyle name="Percent 21 4 3" xfId="4651"/>
    <cellStyle name="Percent 21 5" xfId="4652"/>
    <cellStyle name="Percent 21 5 2" xfId="4653"/>
    <cellStyle name="Percent 21 5 3" xfId="4654"/>
    <cellStyle name="Percent 21 6" xfId="4655"/>
    <cellStyle name="Percent 21 6 2" xfId="4656"/>
    <cellStyle name="Percent 21 6 3" xfId="4657"/>
    <cellStyle name="Percent 21 7" xfId="4658"/>
    <cellStyle name="Percent 21 7 2" xfId="4659"/>
    <cellStyle name="Percent 21 7 2 2" xfId="4660"/>
    <cellStyle name="Percent 21 7 2 3" xfId="4661"/>
    <cellStyle name="Percent 21 7 3" xfId="4662"/>
    <cellStyle name="Percent 21 7 3 2" xfId="4663"/>
    <cellStyle name="Percent 21 7 3 3" xfId="4664"/>
    <cellStyle name="Percent 21 7 4" xfId="4665"/>
    <cellStyle name="Percent 21 7 5" xfId="4666"/>
    <cellStyle name="Percent 21 8" xfId="4667"/>
    <cellStyle name="Percent 21 9" xfId="4668"/>
    <cellStyle name="Percent 22" xfId="4669"/>
    <cellStyle name="Percent 22 2" xfId="4670"/>
    <cellStyle name="Percent 22 2 2" xfId="4671"/>
    <cellStyle name="Percent 22 2 3" xfId="4672"/>
    <cellStyle name="Percent 22 3" xfId="4673"/>
    <cellStyle name="Percent 22 3 2" xfId="4674"/>
    <cellStyle name="Percent 22 3 3" xfId="4675"/>
    <cellStyle name="Percent 22 4" xfId="4676"/>
    <cellStyle name="Percent 22 4 2" xfId="4677"/>
    <cellStyle name="Percent 22 4 3" xfId="4678"/>
    <cellStyle name="Percent 22 5" xfId="4679"/>
    <cellStyle name="Percent 22 5 2" xfId="4680"/>
    <cellStyle name="Percent 22 5 3" xfId="4681"/>
    <cellStyle name="Percent 22 6" xfId="4682"/>
    <cellStyle name="Percent 22 6 2" xfId="4683"/>
    <cellStyle name="Percent 22 6 3" xfId="4684"/>
    <cellStyle name="Percent 22 7" xfId="4685"/>
    <cellStyle name="Percent 22 7 2" xfId="4686"/>
    <cellStyle name="Percent 22 7 2 2" xfId="4687"/>
    <cellStyle name="Percent 22 7 2 3" xfId="4688"/>
    <cellStyle name="Percent 22 7 3" xfId="4689"/>
    <cellStyle name="Percent 22 7 3 2" xfId="4690"/>
    <cellStyle name="Percent 22 7 3 3" xfId="4691"/>
    <cellStyle name="Percent 22 7 4" xfId="4692"/>
    <cellStyle name="Percent 22 7 5" xfId="4693"/>
    <cellStyle name="Percent 22 8" xfId="4694"/>
    <cellStyle name="Percent 22 9" xfId="4695"/>
    <cellStyle name="Percent 23" xfId="4696"/>
    <cellStyle name="Percent 23 2" xfId="4697"/>
    <cellStyle name="Percent 23 2 2" xfId="4698"/>
    <cellStyle name="Percent 23 2 3" xfId="4699"/>
    <cellStyle name="Percent 23 3" xfId="4700"/>
    <cellStyle name="Percent 23 3 2" xfId="4701"/>
    <cellStyle name="Percent 23 3 3" xfId="4702"/>
    <cellStyle name="Percent 23 4" xfId="4703"/>
    <cellStyle name="Percent 23 4 2" xfId="4704"/>
    <cellStyle name="Percent 23 4 3" xfId="4705"/>
    <cellStyle name="Percent 23 5" xfId="4706"/>
    <cellStyle name="Percent 23 5 2" xfId="4707"/>
    <cellStyle name="Percent 23 5 3" xfId="4708"/>
    <cellStyle name="Percent 23 6" xfId="4709"/>
    <cellStyle name="Percent 23 6 2" xfId="4710"/>
    <cellStyle name="Percent 23 6 3" xfId="4711"/>
    <cellStyle name="Percent 23 7" xfId="4712"/>
    <cellStyle name="Percent 23 7 2" xfId="4713"/>
    <cellStyle name="Percent 23 7 2 2" xfId="4714"/>
    <cellStyle name="Percent 23 7 2 3" xfId="4715"/>
    <cellStyle name="Percent 23 7 3" xfId="4716"/>
    <cellStyle name="Percent 23 7 3 2" xfId="4717"/>
    <cellStyle name="Percent 23 7 3 3" xfId="4718"/>
    <cellStyle name="Percent 23 7 4" xfId="4719"/>
    <cellStyle name="Percent 23 7 5" xfId="4720"/>
    <cellStyle name="Percent 23 8" xfId="4721"/>
    <cellStyle name="Percent 23 9" xfId="4722"/>
    <cellStyle name="Percent 24" xfId="4723"/>
    <cellStyle name="Percent 24 2" xfId="4724"/>
    <cellStyle name="Percent 24 2 2" xfId="4725"/>
    <cellStyle name="Percent 24 2 3" xfId="4726"/>
    <cellStyle name="Percent 24 3" xfId="4727"/>
    <cellStyle name="Percent 24 3 2" xfId="4728"/>
    <cellStyle name="Percent 24 3 3" xfId="4729"/>
    <cellStyle name="Percent 24 4" xfId="4730"/>
    <cellStyle name="Percent 24 4 2" xfId="4731"/>
    <cellStyle name="Percent 24 4 3" xfId="4732"/>
    <cellStyle name="Percent 24 5" xfId="4733"/>
    <cellStyle name="Percent 24 5 2" xfId="4734"/>
    <cellStyle name="Percent 24 5 3" xfId="4735"/>
    <cellStyle name="Percent 24 6" xfId="4736"/>
    <cellStyle name="Percent 24 6 2" xfId="4737"/>
    <cellStyle name="Percent 24 6 3" xfId="4738"/>
    <cellStyle name="Percent 24 7" xfId="4739"/>
    <cellStyle name="Percent 24 7 2" xfId="4740"/>
    <cellStyle name="Percent 24 7 2 2" xfId="4741"/>
    <cellStyle name="Percent 24 7 2 3" xfId="4742"/>
    <cellStyle name="Percent 24 7 3" xfId="4743"/>
    <cellStyle name="Percent 24 7 3 2" xfId="4744"/>
    <cellStyle name="Percent 24 7 3 3" xfId="4745"/>
    <cellStyle name="Percent 24 7 4" xfId="4746"/>
    <cellStyle name="Percent 24 7 5" xfId="4747"/>
    <cellStyle name="Percent 25" xfId="4748"/>
    <cellStyle name="Percent 25 2" xfId="4749"/>
    <cellStyle name="Percent 25 2 2" xfId="4750"/>
    <cellStyle name="Percent 25 2 3" xfId="4751"/>
    <cellStyle name="Percent 25 3" xfId="4752"/>
    <cellStyle name="Percent 25 3 2" xfId="4753"/>
    <cellStyle name="Percent 25 3 3" xfId="4754"/>
    <cellStyle name="Percent 25 4" xfId="4755"/>
    <cellStyle name="Percent 25 4 2" xfId="4756"/>
    <cellStyle name="Percent 25 4 3" xfId="4757"/>
    <cellStyle name="Percent 25 5" xfId="4758"/>
    <cellStyle name="Percent 25 5 2" xfId="4759"/>
    <cellStyle name="Percent 25 5 3" xfId="4760"/>
    <cellStyle name="Percent 25 6" xfId="4761"/>
    <cellStyle name="Percent 25 6 2" xfId="4762"/>
    <cellStyle name="Percent 25 6 3" xfId="4763"/>
    <cellStyle name="Percent 25 7" xfId="4764"/>
    <cellStyle name="Percent 25 7 2" xfId="4765"/>
    <cellStyle name="Percent 25 7 2 2" xfId="4766"/>
    <cellStyle name="Percent 25 7 2 3" xfId="4767"/>
    <cellStyle name="Percent 25 7 3" xfId="4768"/>
    <cellStyle name="Percent 25 7 3 2" xfId="4769"/>
    <cellStyle name="Percent 25 7 3 3" xfId="4770"/>
    <cellStyle name="Percent 25 7 4" xfId="4771"/>
    <cellStyle name="Percent 25 7 5" xfId="4772"/>
    <cellStyle name="Percent 25 8" xfId="4773"/>
    <cellStyle name="Percent 25 9" xfId="4774"/>
    <cellStyle name="Percent 26" xfId="4775"/>
    <cellStyle name="Percent 26 2" xfId="4776"/>
    <cellStyle name="Percent 26 2 2" xfId="4777"/>
    <cellStyle name="Percent 26 2 3" xfId="4778"/>
    <cellStyle name="Percent 26 3" xfId="4779"/>
    <cellStyle name="Percent 26 3 2" xfId="4780"/>
    <cellStyle name="Percent 26 3 3" xfId="4781"/>
    <cellStyle name="Percent 26 4" xfId="4782"/>
    <cellStyle name="Percent 26 4 2" xfId="4783"/>
    <cellStyle name="Percent 26 4 3" xfId="4784"/>
    <cellStyle name="Percent 26 5" xfId="4785"/>
    <cellStyle name="Percent 26 5 2" xfId="4786"/>
    <cellStyle name="Percent 26 5 3" xfId="4787"/>
    <cellStyle name="Percent 26 6" xfId="4788"/>
    <cellStyle name="Percent 26 6 2" xfId="4789"/>
    <cellStyle name="Percent 26 6 3" xfId="4790"/>
    <cellStyle name="Percent 26 7" xfId="4791"/>
    <cellStyle name="Percent 26 7 2" xfId="4792"/>
    <cellStyle name="Percent 26 7 2 2" xfId="4793"/>
    <cellStyle name="Percent 26 7 2 3" xfId="4794"/>
    <cellStyle name="Percent 26 7 3" xfId="4795"/>
    <cellStyle name="Percent 26 7 3 2" xfId="4796"/>
    <cellStyle name="Percent 26 7 3 3" xfId="4797"/>
    <cellStyle name="Percent 26 7 4" xfId="4798"/>
    <cellStyle name="Percent 26 7 5" xfId="4799"/>
    <cellStyle name="Percent 26 8" xfId="4800"/>
    <cellStyle name="Percent 26 9" xfId="4801"/>
    <cellStyle name="Percent 27" xfId="4802"/>
    <cellStyle name="Percent 27 2" xfId="4803"/>
    <cellStyle name="Percent 27 3" xfId="4804"/>
    <cellStyle name="Percent 28" xfId="4805"/>
    <cellStyle name="Percent 3" xfId="4806"/>
    <cellStyle name="Percent 3 10" xfId="4807"/>
    <cellStyle name="Percent 3 10 10" xfId="4808"/>
    <cellStyle name="Percent 3 10 10 2" xfId="4809"/>
    <cellStyle name="Percent 3 10 10 3" xfId="4810"/>
    <cellStyle name="Percent 3 10 11" xfId="4811"/>
    <cellStyle name="Percent 3 10 11 2" xfId="4812"/>
    <cellStyle name="Percent 3 10 11 3" xfId="4813"/>
    <cellStyle name="Percent 3 10 12" xfId="4814"/>
    <cellStyle name="Percent 3 10 12 2" xfId="4815"/>
    <cellStyle name="Percent 3 10 12 3" xfId="4816"/>
    <cellStyle name="Percent 3 10 13" xfId="4817"/>
    <cellStyle name="Percent 3 10 13 2" xfId="4818"/>
    <cellStyle name="Percent 3 10 13 3" xfId="4819"/>
    <cellStyle name="Percent 3 10 14" xfId="4820"/>
    <cellStyle name="Percent 3 10 14 2" xfId="4821"/>
    <cellStyle name="Percent 3 10 14 3" xfId="4822"/>
    <cellStyle name="Percent 3 10 15" xfId="4823"/>
    <cellStyle name="Percent 3 10 15 2" xfId="4824"/>
    <cellStyle name="Percent 3 10 15 3" xfId="4825"/>
    <cellStyle name="Percent 3 10 16" xfId="4826"/>
    <cellStyle name="Percent 3 10 17" xfId="4827"/>
    <cellStyle name="Percent 3 10 2" xfId="4828"/>
    <cellStyle name="Percent 3 10 2 2" xfId="4829"/>
    <cellStyle name="Percent 3 10 2 3" xfId="4830"/>
    <cellStyle name="Percent 3 10 3" xfId="4831"/>
    <cellStyle name="Percent 3 10 3 2" xfId="4832"/>
    <cellStyle name="Percent 3 10 3 3" xfId="4833"/>
    <cellStyle name="Percent 3 10 3 4" xfId="4834"/>
    <cellStyle name="Percent 3 10 4" xfId="4835"/>
    <cellStyle name="Percent 3 10 4 2" xfId="4836"/>
    <cellStyle name="Percent 3 10 4 3" xfId="4837"/>
    <cellStyle name="Percent 3 10 4 4" xfId="4838"/>
    <cellStyle name="Percent 3 10 5" xfId="4839"/>
    <cellStyle name="Percent 3 10 5 2" xfId="4840"/>
    <cellStyle name="Percent 3 10 5 3" xfId="4841"/>
    <cellStyle name="Percent 3 10 5 4" xfId="4842"/>
    <cellStyle name="Percent 3 10 6" xfId="4843"/>
    <cellStyle name="Percent 3 10 6 2" xfId="4844"/>
    <cellStyle name="Percent 3 10 6 3" xfId="4845"/>
    <cellStyle name="Percent 3 10 6 4" xfId="4846"/>
    <cellStyle name="Percent 3 10 7" xfId="4847"/>
    <cellStyle name="Percent 3 10 7 2" xfId="4848"/>
    <cellStyle name="Percent 3 10 7 3" xfId="4849"/>
    <cellStyle name="Percent 3 10 7 4" xfId="4850"/>
    <cellStyle name="Percent 3 10 8" xfId="4851"/>
    <cellStyle name="Percent 3 10 8 2" xfId="4852"/>
    <cellStyle name="Percent 3 10 8 3" xfId="4853"/>
    <cellStyle name="Percent 3 10 8 4" xfId="4854"/>
    <cellStyle name="Percent 3 10 9" xfId="4855"/>
    <cellStyle name="Percent 3 10 9 2" xfId="4856"/>
    <cellStyle name="Percent 3 10 9 3" xfId="4857"/>
    <cellStyle name="Percent 3 10 9 4" xfId="4858"/>
    <cellStyle name="Percent 3 11" xfId="4859"/>
    <cellStyle name="Percent 3 11 2" xfId="4860"/>
    <cellStyle name="Percent 3 11 3" xfId="4861"/>
    <cellStyle name="Percent 3 11 4" xfId="4862"/>
    <cellStyle name="Percent 3 12" xfId="4863"/>
    <cellStyle name="Percent 3 12 2" xfId="4864"/>
    <cellStyle name="Percent 3 12 3" xfId="4865"/>
    <cellStyle name="Percent 3 12 4" xfId="4866"/>
    <cellStyle name="Percent 3 13" xfId="4867"/>
    <cellStyle name="Percent 3 13 2" xfId="4868"/>
    <cellStyle name="Percent 3 13 3" xfId="4869"/>
    <cellStyle name="Percent 3 13 4" xfId="4870"/>
    <cellStyle name="Percent 3 14" xfId="4871"/>
    <cellStyle name="Percent 3 14 2" xfId="4872"/>
    <cellStyle name="Percent 3 14 3" xfId="4873"/>
    <cellStyle name="Percent 3 14 4" xfId="4874"/>
    <cellStyle name="Percent 3 15" xfId="4875"/>
    <cellStyle name="Percent 3 15 2" xfId="4876"/>
    <cellStyle name="Percent 3 15 3" xfId="4877"/>
    <cellStyle name="Percent 3 15 4" xfId="4878"/>
    <cellStyle name="Percent 3 16" xfId="4879"/>
    <cellStyle name="Percent 3 16 2" xfId="4880"/>
    <cellStyle name="Percent 3 16 3" xfId="4881"/>
    <cellStyle name="Percent 3 16 4" xfId="4882"/>
    <cellStyle name="Percent 3 17" xfId="4883"/>
    <cellStyle name="Percent 3 17 2" xfId="4884"/>
    <cellStyle name="Percent 3 17 3" xfId="4885"/>
    <cellStyle name="Percent 3 17 4" xfId="4886"/>
    <cellStyle name="Percent 3 18" xfId="4887"/>
    <cellStyle name="Percent 3 18 2" xfId="4888"/>
    <cellStyle name="Percent 3 18 3" xfId="4889"/>
    <cellStyle name="Percent 3 18 4" xfId="4890"/>
    <cellStyle name="Percent 3 19" xfId="4891"/>
    <cellStyle name="Percent 3 19 2" xfId="4892"/>
    <cellStyle name="Percent 3 19 2 2" xfId="4893"/>
    <cellStyle name="Percent 3 19 3" xfId="4894"/>
    <cellStyle name="Percent 3 19 4" xfId="4895"/>
    <cellStyle name="Percent 3 19 5" xfId="4896"/>
    <cellStyle name="Percent 3 2" xfId="4897"/>
    <cellStyle name="Percent 3 2 10" xfId="4898"/>
    <cellStyle name="Percent 3 2 10 2" xfId="4899"/>
    <cellStyle name="Percent 3 2 10 2 2" xfId="4900"/>
    <cellStyle name="Percent 3 2 10 3" xfId="4901"/>
    <cellStyle name="Percent 3 2 10 3 2" xfId="4902"/>
    <cellStyle name="Percent 3 2 10 4" xfId="4903"/>
    <cellStyle name="Percent 3 2 10 5" xfId="4904"/>
    <cellStyle name="Percent 3 2 10 6" xfId="4905"/>
    <cellStyle name="Percent 3 2 11" xfId="4906"/>
    <cellStyle name="Percent 3 2 11 2" xfId="4907"/>
    <cellStyle name="Percent 3 2 11 2 2" xfId="4908"/>
    <cellStyle name="Percent 3 2 11 3" xfId="4909"/>
    <cellStyle name="Percent 3 2 11 3 2" xfId="4910"/>
    <cellStyle name="Percent 3 2 11 4" xfId="4911"/>
    <cellStyle name="Percent 3 2 11 5" xfId="4912"/>
    <cellStyle name="Percent 3 2 11 6" xfId="4913"/>
    <cellStyle name="Percent 3 2 12" xfId="4914"/>
    <cellStyle name="Percent 3 2 12 2" xfId="4915"/>
    <cellStyle name="Percent 3 2 12 2 2" xfId="4916"/>
    <cellStyle name="Percent 3 2 12 3" xfId="4917"/>
    <cellStyle name="Percent 3 2 12 3 2" xfId="4918"/>
    <cellStyle name="Percent 3 2 12 4" xfId="4919"/>
    <cellStyle name="Percent 3 2 12 5" xfId="4920"/>
    <cellStyle name="Percent 3 2 12 6" xfId="4921"/>
    <cellStyle name="Percent 3 2 13" xfId="4922"/>
    <cellStyle name="Percent 3 2 13 2" xfId="4923"/>
    <cellStyle name="Percent 3 2 13 2 2" xfId="4924"/>
    <cellStyle name="Percent 3 2 13 3" xfId="4925"/>
    <cellStyle name="Percent 3 2 13 3 2" xfId="4926"/>
    <cellStyle name="Percent 3 2 13 4" xfId="4927"/>
    <cellStyle name="Percent 3 2 13 5" xfId="4928"/>
    <cellStyle name="Percent 3 2 13 6" xfId="4929"/>
    <cellStyle name="Percent 3 2 14" xfId="4930"/>
    <cellStyle name="Percent 3 2 14 2" xfId="4931"/>
    <cellStyle name="Percent 3 2 14 2 2" xfId="4932"/>
    <cellStyle name="Percent 3 2 14 3" xfId="4933"/>
    <cellStyle name="Percent 3 2 14 3 2" xfId="4934"/>
    <cellStyle name="Percent 3 2 14 4" xfId="4935"/>
    <cellStyle name="Percent 3 2 14 5" xfId="4936"/>
    <cellStyle name="Percent 3 2 14 6" xfId="4937"/>
    <cellStyle name="Percent 3 2 15" xfId="4938"/>
    <cellStyle name="Percent 3 2 15 2" xfId="4939"/>
    <cellStyle name="Percent 3 2 15 2 2" xfId="4940"/>
    <cellStyle name="Percent 3 2 15 3" xfId="4941"/>
    <cellStyle name="Percent 3 2 15 3 2" xfId="4942"/>
    <cellStyle name="Percent 3 2 15 4" xfId="4943"/>
    <cellStyle name="Percent 3 2 15 5" xfId="4944"/>
    <cellStyle name="Percent 3 2 15 6" xfId="4945"/>
    <cellStyle name="Percent 3 2 16" xfId="4946"/>
    <cellStyle name="Percent 3 2 16 2" xfId="4947"/>
    <cellStyle name="Percent 3 2 16 2 2" xfId="4948"/>
    <cellStyle name="Percent 3 2 16 3" xfId="4949"/>
    <cellStyle name="Percent 3 2 16 3 2" xfId="4950"/>
    <cellStyle name="Percent 3 2 16 4" xfId="4951"/>
    <cellStyle name="Percent 3 2 16 5" xfId="4952"/>
    <cellStyle name="Percent 3 2 16 6" xfId="4953"/>
    <cellStyle name="Percent 3 2 17" xfId="4954"/>
    <cellStyle name="Percent 3 2 17 2" xfId="4955"/>
    <cellStyle name="Percent 3 2 17 3" xfId="4956"/>
    <cellStyle name="Percent 3 2 18" xfId="4957"/>
    <cellStyle name="Percent 3 2 19" xfId="4958"/>
    <cellStyle name="Percent 3 2 2" xfId="4959"/>
    <cellStyle name="Percent 3 2 2 2" xfId="4960"/>
    <cellStyle name="Percent 3 2 2 2 2" xfId="4961"/>
    <cellStyle name="Percent 3 2 2 2 2 2" xfId="4962"/>
    <cellStyle name="Percent 3 2 2 2 2 3" xfId="4963"/>
    <cellStyle name="Percent 3 2 2 2 3" xfId="4964"/>
    <cellStyle name="Percent 3 2 2 2 3 2" xfId="4965"/>
    <cellStyle name="Percent 3 2 2 2 4" xfId="4966"/>
    <cellStyle name="Percent 3 2 2 2 5" xfId="4967"/>
    <cellStyle name="Percent 3 2 2 2 6" xfId="4968"/>
    <cellStyle name="Percent 3 2 2 3" xfId="4969"/>
    <cellStyle name="Percent 3 2 2 3 2" xfId="4970"/>
    <cellStyle name="Percent 3 2 2 3 3" xfId="4971"/>
    <cellStyle name="Percent 3 2 2 4" xfId="4972"/>
    <cellStyle name="Percent 3 2 2 4 2" xfId="4973"/>
    <cellStyle name="Percent 3 2 2 5" xfId="4974"/>
    <cellStyle name="Percent 3 2 2 6" xfId="4975"/>
    <cellStyle name="Percent 3 2 2 7" xfId="4976"/>
    <cellStyle name="Percent 3 2 20" xfId="4977"/>
    <cellStyle name="Percent 3 2 3" xfId="4978"/>
    <cellStyle name="Percent 3 2 3 2" xfId="4979"/>
    <cellStyle name="Percent 3 2 3 2 2" xfId="4980"/>
    <cellStyle name="Percent 3 2 3 2 3" xfId="4981"/>
    <cellStyle name="Percent 3 2 3 2 4" xfId="4982"/>
    <cellStyle name="Percent 3 2 3 3" xfId="4983"/>
    <cellStyle name="Percent 3 2 3 3 2" xfId="4984"/>
    <cellStyle name="Percent 3 2 3 4" xfId="4985"/>
    <cellStyle name="Percent 3 2 3 5" xfId="4986"/>
    <cellStyle name="Percent 3 2 3 6" xfId="4987"/>
    <cellStyle name="Percent 3 2 4" xfId="4988"/>
    <cellStyle name="Percent 3 2 4 2" xfId="4989"/>
    <cellStyle name="Percent 3 2 4 2 2" xfId="4990"/>
    <cellStyle name="Percent 3 2 4 3" xfId="4991"/>
    <cellStyle name="Percent 3 2 4 3 2" xfId="4992"/>
    <cellStyle name="Percent 3 2 4 4" xfId="4993"/>
    <cellStyle name="Percent 3 2 4 5" xfId="4994"/>
    <cellStyle name="Percent 3 2 4 6" xfId="4995"/>
    <cellStyle name="Percent 3 2 5" xfId="4996"/>
    <cellStyle name="Percent 3 2 5 2" xfId="4997"/>
    <cellStyle name="Percent 3 2 5 2 2" xfId="4998"/>
    <cellStyle name="Percent 3 2 5 3" xfId="4999"/>
    <cellStyle name="Percent 3 2 5 3 2" xfId="5000"/>
    <cellStyle name="Percent 3 2 5 4" xfId="5001"/>
    <cellStyle name="Percent 3 2 5 5" xfId="5002"/>
    <cellStyle name="Percent 3 2 5 6" xfId="5003"/>
    <cellStyle name="Percent 3 2 6" xfId="5004"/>
    <cellStyle name="Percent 3 2 6 2" xfId="5005"/>
    <cellStyle name="Percent 3 2 6 2 2" xfId="5006"/>
    <cellStyle name="Percent 3 2 6 3" xfId="5007"/>
    <cellStyle name="Percent 3 2 6 3 2" xfId="5008"/>
    <cellStyle name="Percent 3 2 6 4" xfId="5009"/>
    <cellStyle name="Percent 3 2 6 5" xfId="5010"/>
    <cellStyle name="Percent 3 2 6 6" xfId="5011"/>
    <cellStyle name="Percent 3 2 7" xfId="5012"/>
    <cellStyle name="Percent 3 2 7 2" xfId="5013"/>
    <cellStyle name="Percent 3 2 7 2 2" xfId="5014"/>
    <cellStyle name="Percent 3 2 7 3" xfId="5015"/>
    <cellStyle name="Percent 3 2 7 3 2" xfId="5016"/>
    <cellStyle name="Percent 3 2 7 4" xfId="5017"/>
    <cellStyle name="Percent 3 2 7 5" xfId="5018"/>
    <cellStyle name="Percent 3 2 7 6" xfId="5019"/>
    <cellStyle name="Percent 3 2 8" xfId="5020"/>
    <cellStyle name="Percent 3 2 8 2" xfId="5021"/>
    <cellStyle name="Percent 3 2 8 2 2" xfId="5022"/>
    <cellStyle name="Percent 3 2 8 3" xfId="5023"/>
    <cellStyle name="Percent 3 2 8 3 2" xfId="5024"/>
    <cellStyle name="Percent 3 2 8 4" xfId="5025"/>
    <cellStyle name="Percent 3 2 8 5" xfId="5026"/>
    <cellStyle name="Percent 3 2 8 6" xfId="5027"/>
    <cellStyle name="Percent 3 2 9" xfId="5028"/>
    <cellStyle name="Percent 3 2 9 2" xfId="5029"/>
    <cellStyle name="Percent 3 2 9 2 2" xfId="5030"/>
    <cellStyle name="Percent 3 2 9 3" xfId="5031"/>
    <cellStyle name="Percent 3 2 9 3 2" xfId="5032"/>
    <cellStyle name="Percent 3 2 9 4" xfId="5033"/>
    <cellStyle name="Percent 3 2 9 5" xfId="5034"/>
    <cellStyle name="Percent 3 2 9 6" xfId="5035"/>
    <cellStyle name="Percent 3 20" xfId="5036"/>
    <cellStyle name="Percent 3 20 2" xfId="5037"/>
    <cellStyle name="Percent 3 20 2 2" xfId="5038"/>
    <cellStyle name="Percent 3 20 3" xfId="5039"/>
    <cellStyle name="Percent 3 20 3 2" xfId="5040"/>
    <cellStyle name="Percent 3 20 4" xfId="5041"/>
    <cellStyle name="Percent 3 20 5" xfId="5042"/>
    <cellStyle name="Percent 3 20 6" xfId="5043"/>
    <cellStyle name="Percent 3 21" xfId="5044"/>
    <cellStyle name="Percent 3 21 2" xfId="5045"/>
    <cellStyle name="Percent 3 21 2 2" xfId="5046"/>
    <cellStyle name="Percent 3 21 3" xfId="5047"/>
    <cellStyle name="Percent 3 21 3 2" xfId="5048"/>
    <cellStyle name="Percent 3 21 4" xfId="5049"/>
    <cellStyle name="Percent 3 21 5" xfId="5050"/>
    <cellStyle name="Percent 3 21 6" xfId="5051"/>
    <cellStyle name="Percent 3 22" xfId="5052"/>
    <cellStyle name="Percent 3 22 2" xfId="5053"/>
    <cellStyle name="Percent 3 22 2 2" xfId="5054"/>
    <cellStyle name="Percent 3 22 3" xfId="5055"/>
    <cellStyle name="Percent 3 22 3 2" xfId="5056"/>
    <cellStyle name="Percent 3 22 4" xfId="5057"/>
    <cellStyle name="Percent 3 22 5" xfId="5058"/>
    <cellStyle name="Percent 3 22 6" xfId="5059"/>
    <cellStyle name="Percent 3 23" xfId="5060"/>
    <cellStyle name="Percent 3 23 2" xfId="5061"/>
    <cellStyle name="Percent 3 23 2 2" xfId="5062"/>
    <cellStyle name="Percent 3 23 3" xfId="5063"/>
    <cellStyle name="Percent 3 23 3 2" xfId="5064"/>
    <cellStyle name="Percent 3 23 4" xfId="5065"/>
    <cellStyle name="Percent 3 23 5" xfId="5066"/>
    <cellStyle name="Percent 3 23 6" xfId="5067"/>
    <cellStyle name="Percent 3 24" xfId="5068"/>
    <cellStyle name="Percent 3 24 2" xfId="5069"/>
    <cellStyle name="Percent 3 24 2 2" xfId="5070"/>
    <cellStyle name="Percent 3 24 3" xfId="5071"/>
    <cellStyle name="Percent 3 24 3 2" xfId="5072"/>
    <cellStyle name="Percent 3 24 4" xfId="5073"/>
    <cellStyle name="Percent 3 24 5" xfId="5074"/>
    <cellStyle name="Percent 3 24 6" xfId="5075"/>
    <cellStyle name="Percent 3 25" xfId="5076"/>
    <cellStyle name="Percent 3 25 2" xfId="5077"/>
    <cellStyle name="Percent 3 25 2 2" xfId="5078"/>
    <cellStyle name="Percent 3 25 3" xfId="5079"/>
    <cellStyle name="Percent 3 25 3 2" xfId="5080"/>
    <cellStyle name="Percent 3 25 4" xfId="5081"/>
    <cellStyle name="Percent 3 25 5" xfId="5082"/>
    <cellStyle name="Percent 3 25 6" xfId="5083"/>
    <cellStyle name="Percent 3 26" xfId="5084"/>
    <cellStyle name="Percent 3 26 2" xfId="5085"/>
    <cellStyle name="Percent 3 26 2 2" xfId="5086"/>
    <cellStyle name="Percent 3 26 3" xfId="5087"/>
    <cellStyle name="Percent 3 26 3 2" xfId="5088"/>
    <cellStyle name="Percent 3 26 4" xfId="5089"/>
    <cellStyle name="Percent 3 26 5" xfId="5090"/>
    <cellStyle name="Percent 3 26 6" xfId="5091"/>
    <cellStyle name="Percent 3 27" xfId="5092"/>
    <cellStyle name="Percent 3 27 2" xfId="5093"/>
    <cellStyle name="Percent 3 27 2 2" xfId="5094"/>
    <cellStyle name="Percent 3 27 3" xfId="5095"/>
    <cellStyle name="Percent 3 27 3 2" xfId="5096"/>
    <cellStyle name="Percent 3 27 4" xfId="5097"/>
    <cellStyle name="Percent 3 27 5" xfId="5098"/>
    <cellStyle name="Percent 3 27 6" xfId="5099"/>
    <cellStyle name="Percent 3 28" xfId="5100"/>
    <cellStyle name="Percent 3 28 2" xfId="5101"/>
    <cellStyle name="Percent 3 28 2 2" xfId="5102"/>
    <cellStyle name="Percent 3 28 3" xfId="5103"/>
    <cellStyle name="Percent 3 28 3 2" xfId="5104"/>
    <cellStyle name="Percent 3 28 4" xfId="5105"/>
    <cellStyle name="Percent 3 28 5" xfId="5106"/>
    <cellStyle name="Percent 3 28 6" xfId="5107"/>
    <cellStyle name="Percent 3 29" xfId="5108"/>
    <cellStyle name="Percent 3 29 2" xfId="5109"/>
    <cellStyle name="Percent 3 3" xfId="5110"/>
    <cellStyle name="Percent 3 3 10" xfId="5111"/>
    <cellStyle name="Percent 3 3 10 2" xfId="5112"/>
    <cellStyle name="Percent 3 3 10 2 2" xfId="5113"/>
    <cellStyle name="Percent 3 3 10 3" xfId="5114"/>
    <cellStyle name="Percent 3 3 10 3 2" xfId="5115"/>
    <cellStyle name="Percent 3 3 10 4" xfId="5116"/>
    <cellStyle name="Percent 3 3 10 5" xfId="5117"/>
    <cellStyle name="Percent 3 3 10 6" xfId="5118"/>
    <cellStyle name="Percent 3 3 11" xfId="5119"/>
    <cellStyle name="Percent 3 3 11 2" xfId="5120"/>
    <cellStyle name="Percent 3 3 11 2 2" xfId="5121"/>
    <cellStyle name="Percent 3 3 11 3" xfId="5122"/>
    <cellStyle name="Percent 3 3 11 3 2" xfId="5123"/>
    <cellStyle name="Percent 3 3 11 4" xfId="5124"/>
    <cellStyle name="Percent 3 3 11 5" xfId="5125"/>
    <cellStyle name="Percent 3 3 11 6" xfId="5126"/>
    <cellStyle name="Percent 3 3 12" xfId="5127"/>
    <cellStyle name="Percent 3 3 12 2" xfId="5128"/>
    <cellStyle name="Percent 3 3 12 2 2" xfId="5129"/>
    <cellStyle name="Percent 3 3 12 3" xfId="5130"/>
    <cellStyle name="Percent 3 3 12 3 2" xfId="5131"/>
    <cellStyle name="Percent 3 3 12 4" xfId="5132"/>
    <cellStyle name="Percent 3 3 12 5" xfId="5133"/>
    <cellStyle name="Percent 3 3 12 6" xfId="5134"/>
    <cellStyle name="Percent 3 3 13" xfId="5135"/>
    <cellStyle name="Percent 3 3 13 2" xfId="5136"/>
    <cellStyle name="Percent 3 3 13 2 2" xfId="5137"/>
    <cellStyle name="Percent 3 3 13 3" xfId="5138"/>
    <cellStyle name="Percent 3 3 13 3 2" xfId="5139"/>
    <cellStyle name="Percent 3 3 13 4" xfId="5140"/>
    <cellStyle name="Percent 3 3 13 5" xfId="5141"/>
    <cellStyle name="Percent 3 3 13 6" xfId="5142"/>
    <cellStyle name="Percent 3 3 14" xfId="5143"/>
    <cellStyle name="Percent 3 3 14 2" xfId="5144"/>
    <cellStyle name="Percent 3 3 14 2 2" xfId="5145"/>
    <cellStyle name="Percent 3 3 14 3" xfId="5146"/>
    <cellStyle name="Percent 3 3 14 3 2" xfId="5147"/>
    <cellStyle name="Percent 3 3 14 4" xfId="5148"/>
    <cellStyle name="Percent 3 3 14 5" xfId="5149"/>
    <cellStyle name="Percent 3 3 14 6" xfId="5150"/>
    <cellStyle name="Percent 3 3 15" xfId="5151"/>
    <cellStyle name="Percent 3 3 15 2" xfId="5152"/>
    <cellStyle name="Percent 3 3 15 2 2" xfId="5153"/>
    <cellStyle name="Percent 3 3 15 3" xfId="5154"/>
    <cellStyle name="Percent 3 3 15 3 2" xfId="5155"/>
    <cellStyle name="Percent 3 3 15 4" xfId="5156"/>
    <cellStyle name="Percent 3 3 15 5" xfId="5157"/>
    <cellStyle name="Percent 3 3 15 6" xfId="5158"/>
    <cellStyle name="Percent 3 3 16" xfId="5159"/>
    <cellStyle name="Percent 3 3 16 2" xfId="5160"/>
    <cellStyle name="Percent 3 3 17" xfId="5161"/>
    <cellStyle name="Percent 3 3 17 2" xfId="5162"/>
    <cellStyle name="Percent 3 3 18" xfId="5163"/>
    <cellStyle name="Percent 3 3 19" xfId="5164"/>
    <cellStyle name="Percent 3 3 2" xfId="5165"/>
    <cellStyle name="Percent 3 3 2 2" xfId="5166"/>
    <cellStyle name="Percent 3 3 2 2 2" xfId="5167"/>
    <cellStyle name="Percent 3 3 2 3" xfId="5168"/>
    <cellStyle name="Percent 3 3 2 3 2" xfId="5169"/>
    <cellStyle name="Percent 3 3 2 4" xfId="5170"/>
    <cellStyle name="Percent 3 3 2 5" xfId="5171"/>
    <cellStyle name="Percent 3 3 2 6" xfId="5172"/>
    <cellStyle name="Percent 3 3 20" xfId="5173"/>
    <cellStyle name="Percent 3 3 3" xfId="5174"/>
    <cellStyle name="Percent 3 3 3 2" xfId="5175"/>
    <cellStyle name="Percent 3 3 3 2 2" xfId="5176"/>
    <cellStyle name="Percent 3 3 3 2 3" xfId="5177"/>
    <cellStyle name="Percent 3 3 3 2 4" xfId="5178"/>
    <cellStyle name="Percent 3 3 3 3" xfId="5179"/>
    <cellStyle name="Percent 3 3 3 3 2" xfId="5180"/>
    <cellStyle name="Percent 3 3 3 3 2 2" xfId="5181"/>
    <cellStyle name="Percent 3 3 3 3 3" xfId="5182"/>
    <cellStyle name="Percent 3 3 3 3 3 2" xfId="5183"/>
    <cellStyle name="Percent 3 3 3 3 4" xfId="5184"/>
    <cellStyle name="Percent 3 3 3 3 4 2" xfId="5185"/>
    <cellStyle name="Percent 3 3 3 3 4 3" xfId="5186"/>
    <cellStyle name="Percent 3 3 3 3 5" xfId="5187"/>
    <cellStyle name="Percent 3 3 3 3 6" xfId="5188"/>
    <cellStyle name="Percent 3 3 3 3 7" xfId="5189"/>
    <cellStyle name="Percent 3 3 3 4" xfId="5190"/>
    <cellStyle name="Percent 3 3 3 5" xfId="5191"/>
    <cellStyle name="Percent 3 3 3 6" xfId="5192"/>
    <cellStyle name="Percent 3 3 4" xfId="5193"/>
    <cellStyle name="Percent 3 3 4 2" xfId="5194"/>
    <cellStyle name="Percent 3 3 4 2 2" xfId="5195"/>
    <cellStyle name="Percent 3 3 4 2 3" xfId="5196"/>
    <cellStyle name="Percent 3 3 4 2 4" xfId="5197"/>
    <cellStyle name="Percent 3 3 4 3" xfId="5198"/>
    <cellStyle name="Percent 3 3 4 3 2" xfId="5199"/>
    <cellStyle name="Percent 3 3 4 4" xfId="5200"/>
    <cellStyle name="Percent 3 3 4 5" xfId="5201"/>
    <cellStyle name="Percent 3 3 4 6" xfId="5202"/>
    <cellStyle name="Percent 3 3 5" xfId="5203"/>
    <cellStyle name="Percent 3 3 5 2" xfId="5204"/>
    <cellStyle name="Percent 3 3 5 2 2" xfId="5205"/>
    <cellStyle name="Percent 3 3 5 2 2 2" xfId="5206"/>
    <cellStyle name="Percent 3 3 5 2 3" xfId="5207"/>
    <cellStyle name="Percent 3 3 5 2 3 2" xfId="5208"/>
    <cellStyle name="Percent 3 3 5 2 4" xfId="5209"/>
    <cellStyle name="Percent 3 3 5 3" xfId="5210"/>
    <cellStyle name="Percent 3 3 5 3 2" xfId="5211"/>
    <cellStyle name="Percent 3 3 5 3 2 2" xfId="5212"/>
    <cellStyle name="Percent 3 3 5 3 3" xfId="5213"/>
    <cellStyle name="Percent 3 3 5 3 3 2" xfId="5214"/>
    <cellStyle name="Percent 3 3 5 3 4" xfId="5215"/>
    <cellStyle name="Percent 3 3 5 4" xfId="5216"/>
    <cellStyle name="Percent 3 3 5 4 2" xfId="5217"/>
    <cellStyle name="Percent 3 3 5 5" xfId="5218"/>
    <cellStyle name="Percent 3 3 5 5 2" xfId="5219"/>
    <cellStyle name="Percent 3 3 5 6" xfId="5220"/>
    <cellStyle name="Percent 3 3 5 7" xfId="5221"/>
    <cellStyle name="Percent 3 3 5 8" xfId="5222"/>
    <cellStyle name="Percent 3 3 6" xfId="5223"/>
    <cellStyle name="Percent 3 3 6 2" xfId="5224"/>
    <cellStyle name="Percent 3 3 6 2 2" xfId="5225"/>
    <cellStyle name="Percent 3 3 6 2 2 2" xfId="5226"/>
    <cellStyle name="Percent 3 3 6 2 3" xfId="5227"/>
    <cellStyle name="Percent 3 3 6 2 3 2" xfId="5228"/>
    <cellStyle name="Percent 3 3 6 2 4" xfId="5229"/>
    <cellStyle name="Percent 3 3 6 2 5" xfId="5230"/>
    <cellStyle name="Percent 3 3 6 3" xfId="5231"/>
    <cellStyle name="Percent 3 3 6 3 2" xfId="5232"/>
    <cellStyle name="Percent 3 3 6 3 2 2" xfId="5233"/>
    <cellStyle name="Percent 3 3 6 3 3" xfId="5234"/>
    <cellStyle name="Percent 3 3 6 3 3 2" xfId="5235"/>
    <cellStyle name="Percent 3 3 6 3 4" xfId="5236"/>
    <cellStyle name="Percent 3 3 6 4" xfId="5237"/>
    <cellStyle name="Percent 3 3 6 4 2" xfId="5238"/>
    <cellStyle name="Percent 3 3 6 5" xfId="5239"/>
    <cellStyle name="Percent 3 3 6 5 2" xfId="5240"/>
    <cellStyle name="Percent 3 3 6 6" xfId="5241"/>
    <cellStyle name="Percent 3 3 6 7" xfId="5242"/>
    <cellStyle name="Percent 3 3 6 8" xfId="5243"/>
    <cellStyle name="Percent 3 3 7" xfId="5244"/>
    <cellStyle name="Percent 3 3 7 2" xfId="5245"/>
    <cellStyle name="Percent 3 3 7 2 2" xfId="5246"/>
    <cellStyle name="Percent 3 3 7 2 2 2" xfId="5247"/>
    <cellStyle name="Percent 3 3 7 2 3" xfId="5248"/>
    <cellStyle name="Percent 3 3 7 2 3 2" xfId="5249"/>
    <cellStyle name="Percent 3 3 7 2 4" xfId="5250"/>
    <cellStyle name="Percent 3 3 7 3" xfId="5251"/>
    <cellStyle name="Percent 3 3 7 3 2" xfId="5252"/>
    <cellStyle name="Percent 3 3 7 3 2 2" xfId="5253"/>
    <cellStyle name="Percent 3 3 7 3 3" xfId="5254"/>
    <cellStyle name="Percent 3 3 7 3 3 2" xfId="5255"/>
    <cellStyle name="Percent 3 3 7 3 4" xfId="5256"/>
    <cellStyle name="Percent 3 3 7 4" xfId="5257"/>
    <cellStyle name="Percent 3 3 7 4 2" xfId="5258"/>
    <cellStyle name="Percent 3 3 7 5" xfId="5259"/>
    <cellStyle name="Percent 3 3 7 5 2" xfId="5260"/>
    <cellStyle name="Percent 3 3 7 6" xfId="5261"/>
    <cellStyle name="Percent 3 3 7 7" xfId="5262"/>
    <cellStyle name="Percent 3 3 7 8" xfId="5263"/>
    <cellStyle name="Percent 3 3 8" xfId="5264"/>
    <cellStyle name="Percent 3 3 8 2" xfId="5265"/>
    <cellStyle name="Percent 3 3 8 2 2" xfId="5266"/>
    <cellStyle name="Percent 3 3 8 2 2 2" xfId="5267"/>
    <cellStyle name="Percent 3 3 8 2 3" xfId="5268"/>
    <cellStyle name="Percent 3 3 8 2 3 2" xfId="5269"/>
    <cellStyle name="Percent 3 3 8 2 4" xfId="5270"/>
    <cellStyle name="Percent 3 3 8 3" xfId="5271"/>
    <cellStyle name="Percent 3 3 8 3 2" xfId="5272"/>
    <cellStyle name="Percent 3 3 8 3 2 2" xfId="5273"/>
    <cellStyle name="Percent 3 3 8 3 3" xfId="5274"/>
    <cellStyle name="Percent 3 3 8 3 3 2" xfId="5275"/>
    <cellStyle name="Percent 3 3 8 3 4" xfId="5276"/>
    <cellStyle name="Percent 3 3 8 4" xfId="5277"/>
    <cellStyle name="Percent 3 3 8 4 2" xfId="5278"/>
    <cellStyle name="Percent 3 3 8 5" xfId="5279"/>
    <cellStyle name="Percent 3 3 8 5 2" xfId="5280"/>
    <cellStyle name="Percent 3 3 8 6" xfId="5281"/>
    <cellStyle name="Percent 3 3 8 7" xfId="5282"/>
    <cellStyle name="Percent 3 3 8 8" xfId="5283"/>
    <cellStyle name="Percent 3 3 9" xfId="5284"/>
    <cellStyle name="Percent 3 3 9 2" xfId="5285"/>
    <cellStyle name="Percent 3 3 9 2 2" xfId="5286"/>
    <cellStyle name="Percent 3 3 9 2 2 2" xfId="5287"/>
    <cellStyle name="Percent 3 3 9 2 3" xfId="5288"/>
    <cellStyle name="Percent 3 3 9 2 3 2" xfId="5289"/>
    <cellStyle name="Percent 3 3 9 2 4" xfId="5290"/>
    <cellStyle name="Percent 3 3 9 3" xfId="5291"/>
    <cellStyle name="Percent 3 3 9 3 2" xfId="5292"/>
    <cellStyle name="Percent 3 3 9 3 2 2" xfId="5293"/>
    <cellStyle name="Percent 3 3 9 3 3" xfId="5294"/>
    <cellStyle name="Percent 3 3 9 3 3 2" xfId="5295"/>
    <cellStyle name="Percent 3 3 9 3 4" xfId="5296"/>
    <cellStyle name="Percent 3 3 9 4" xfId="5297"/>
    <cellStyle name="Percent 3 3 9 4 2" xfId="5298"/>
    <cellStyle name="Percent 3 3 9 5" xfId="5299"/>
    <cellStyle name="Percent 3 3 9 5 2" xfId="5300"/>
    <cellStyle name="Percent 3 3 9 6" xfId="5301"/>
    <cellStyle name="Percent 3 3 9 7" xfId="5302"/>
    <cellStyle name="Percent 3 3 9 8" xfId="5303"/>
    <cellStyle name="Percent 3 30" xfId="5304"/>
    <cellStyle name="Percent 3 31" xfId="5305"/>
    <cellStyle name="Percent 3 4" xfId="5306"/>
    <cellStyle name="Percent 3 4 10" xfId="5307"/>
    <cellStyle name="Percent 3 4 10 2" xfId="5308"/>
    <cellStyle name="Percent 3 4 10 2 2" xfId="5309"/>
    <cellStyle name="Percent 3 4 10 2 2 2" xfId="5310"/>
    <cellStyle name="Percent 3 4 10 2 3" xfId="5311"/>
    <cellStyle name="Percent 3 4 10 2 3 2" xfId="5312"/>
    <cellStyle name="Percent 3 4 10 2 4" xfId="5313"/>
    <cellStyle name="Percent 3 4 10 2 5" xfId="5314"/>
    <cellStyle name="Percent 3 4 10 3" xfId="5315"/>
    <cellStyle name="Percent 3 4 10 3 2" xfId="5316"/>
    <cellStyle name="Percent 3 4 10 3 2 2" xfId="5317"/>
    <cellStyle name="Percent 3 4 10 3 3" xfId="5318"/>
    <cellStyle name="Percent 3 4 10 3 3 2" xfId="5319"/>
    <cellStyle name="Percent 3 4 10 3 4" xfId="5320"/>
    <cellStyle name="Percent 3 4 10 4" xfId="5321"/>
    <cellStyle name="Percent 3 4 10 4 2" xfId="5322"/>
    <cellStyle name="Percent 3 4 10 5" xfId="5323"/>
    <cellStyle name="Percent 3 4 10 5 2" xfId="5324"/>
    <cellStyle name="Percent 3 4 10 6" xfId="5325"/>
    <cellStyle name="Percent 3 4 10 7" xfId="5326"/>
    <cellStyle name="Percent 3 4 10 8" xfId="5327"/>
    <cellStyle name="Percent 3 4 11" xfId="5328"/>
    <cellStyle name="Percent 3 4 11 2" xfId="5329"/>
    <cellStyle name="Percent 3 4 11 2 2" xfId="5330"/>
    <cellStyle name="Percent 3 4 11 2 2 2" xfId="5331"/>
    <cellStyle name="Percent 3 4 11 2 3" xfId="5332"/>
    <cellStyle name="Percent 3 4 11 2 3 2" xfId="5333"/>
    <cellStyle name="Percent 3 4 11 2 4" xfId="5334"/>
    <cellStyle name="Percent 3 4 11 2 5" xfId="5335"/>
    <cellStyle name="Percent 3 4 11 3" xfId="5336"/>
    <cellStyle name="Percent 3 4 11 3 2" xfId="5337"/>
    <cellStyle name="Percent 3 4 11 3 2 2" xfId="5338"/>
    <cellStyle name="Percent 3 4 11 3 3" xfId="5339"/>
    <cellStyle name="Percent 3 4 11 3 3 2" xfId="5340"/>
    <cellStyle name="Percent 3 4 11 3 4" xfId="5341"/>
    <cellStyle name="Percent 3 4 11 4" xfId="5342"/>
    <cellStyle name="Percent 3 4 11 4 2" xfId="5343"/>
    <cellStyle name="Percent 3 4 11 5" xfId="5344"/>
    <cellStyle name="Percent 3 4 11 5 2" xfId="5345"/>
    <cellStyle name="Percent 3 4 11 6" xfId="5346"/>
    <cellStyle name="Percent 3 4 11 7" xfId="5347"/>
    <cellStyle name="Percent 3 4 11 8" xfId="5348"/>
    <cellStyle name="Percent 3 4 12" xfId="5349"/>
    <cellStyle name="Percent 3 4 12 2" xfId="5350"/>
    <cellStyle name="Percent 3 4 12 2 2" xfId="5351"/>
    <cellStyle name="Percent 3 4 12 2 2 2" xfId="5352"/>
    <cellStyle name="Percent 3 4 12 2 3" xfId="5353"/>
    <cellStyle name="Percent 3 4 12 2 3 2" xfId="5354"/>
    <cellStyle name="Percent 3 4 12 2 4" xfId="5355"/>
    <cellStyle name="Percent 3 4 12 2 5" xfId="5356"/>
    <cellStyle name="Percent 3 4 12 3" xfId="5357"/>
    <cellStyle name="Percent 3 4 12 3 2" xfId="5358"/>
    <cellStyle name="Percent 3 4 12 3 2 2" xfId="5359"/>
    <cellStyle name="Percent 3 4 12 3 3" xfId="5360"/>
    <cellStyle name="Percent 3 4 12 3 3 2" xfId="5361"/>
    <cellStyle name="Percent 3 4 12 3 4" xfId="5362"/>
    <cellStyle name="Percent 3 4 12 4" xfId="5363"/>
    <cellStyle name="Percent 3 4 12 4 2" xfId="5364"/>
    <cellStyle name="Percent 3 4 12 5" xfId="5365"/>
    <cellStyle name="Percent 3 4 12 5 2" xfId="5366"/>
    <cellStyle name="Percent 3 4 12 6" xfId="5367"/>
    <cellStyle name="Percent 3 4 12 7" xfId="5368"/>
    <cellStyle name="Percent 3 4 12 8" xfId="5369"/>
    <cellStyle name="Percent 3 4 13" xfId="5370"/>
    <cellStyle name="Percent 3 4 13 2" xfId="5371"/>
    <cellStyle name="Percent 3 4 13 2 2" xfId="5372"/>
    <cellStyle name="Percent 3 4 13 2 2 2" xfId="5373"/>
    <cellStyle name="Percent 3 4 13 2 3" xfId="5374"/>
    <cellStyle name="Percent 3 4 13 2 3 2" xfId="5375"/>
    <cellStyle name="Percent 3 4 13 2 4" xfId="5376"/>
    <cellStyle name="Percent 3 4 13 2 5" xfId="5377"/>
    <cellStyle name="Percent 3 4 13 3" xfId="5378"/>
    <cellStyle name="Percent 3 4 13 3 2" xfId="5379"/>
    <cellStyle name="Percent 3 4 13 3 2 2" xfId="5380"/>
    <cellStyle name="Percent 3 4 13 3 3" xfId="5381"/>
    <cellStyle name="Percent 3 4 13 3 3 2" xfId="5382"/>
    <cellStyle name="Percent 3 4 13 3 4" xfId="5383"/>
    <cellStyle name="Percent 3 4 13 4" xfId="5384"/>
    <cellStyle name="Percent 3 4 13 4 2" xfId="5385"/>
    <cellStyle name="Percent 3 4 13 5" xfId="5386"/>
    <cellStyle name="Percent 3 4 13 5 2" xfId="5387"/>
    <cellStyle name="Percent 3 4 13 6" xfId="5388"/>
    <cellStyle name="Percent 3 4 13 7" xfId="5389"/>
    <cellStyle name="Percent 3 4 13 8" xfId="5390"/>
    <cellStyle name="Percent 3 4 14" xfId="5391"/>
    <cellStyle name="Percent 3 4 14 2" xfId="5392"/>
    <cellStyle name="Percent 3 4 14 2 2" xfId="5393"/>
    <cellStyle name="Percent 3 4 14 2 2 2" xfId="5394"/>
    <cellStyle name="Percent 3 4 14 2 3" xfId="5395"/>
    <cellStyle name="Percent 3 4 14 2 3 2" xfId="5396"/>
    <cellStyle name="Percent 3 4 14 2 4" xfId="5397"/>
    <cellStyle name="Percent 3 4 14 2 5" xfId="5398"/>
    <cellStyle name="Percent 3 4 14 3" xfId="5399"/>
    <cellStyle name="Percent 3 4 14 3 2" xfId="5400"/>
    <cellStyle name="Percent 3 4 14 3 2 2" xfId="5401"/>
    <cellStyle name="Percent 3 4 14 3 3" xfId="5402"/>
    <cellStyle name="Percent 3 4 14 3 3 2" xfId="5403"/>
    <cellStyle name="Percent 3 4 14 3 4" xfId="5404"/>
    <cellStyle name="Percent 3 4 14 4" xfId="5405"/>
    <cellStyle name="Percent 3 4 14 4 2" xfId="5406"/>
    <cellStyle name="Percent 3 4 14 5" xfId="5407"/>
    <cellStyle name="Percent 3 4 14 5 2" xfId="5408"/>
    <cellStyle name="Percent 3 4 14 6" xfId="5409"/>
    <cellStyle name="Percent 3 4 14 7" xfId="5410"/>
    <cellStyle name="Percent 3 4 14 8" xfId="5411"/>
    <cellStyle name="Percent 3 4 15" xfId="5412"/>
    <cellStyle name="Percent 3 4 15 2" xfId="5413"/>
    <cellStyle name="Percent 3 4 15 2 2" xfId="5414"/>
    <cellStyle name="Percent 3 4 15 2 2 2" xfId="5415"/>
    <cellStyle name="Percent 3 4 15 2 3" xfId="5416"/>
    <cellStyle name="Percent 3 4 15 2 3 2" xfId="5417"/>
    <cellStyle name="Percent 3 4 15 2 4" xfId="5418"/>
    <cellStyle name="Percent 3 4 15 2 5" xfId="5419"/>
    <cellStyle name="Percent 3 4 15 3" xfId="5420"/>
    <cellStyle name="Percent 3 4 15 3 2" xfId="5421"/>
    <cellStyle name="Percent 3 4 15 3 2 2" xfId="5422"/>
    <cellStyle name="Percent 3 4 15 3 3" xfId="5423"/>
    <cellStyle name="Percent 3 4 15 3 3 2" xfId="5424"/>
    <cellStyle name="Percent 3 4 15 3 4" xfId="5425"/>
    <cellStyle name="Percent 3 4 15 4" xfId="5426"/>
    <cellStyle name="Percent 3 4 15 4 2" xfId="5427"/>
    <cellStyle name="Percent 3 4 15 5" xfId="5428"/>
    <cellStyle name="Percent 3 4 15 5 2" xfId="5429"/>
    <cellStyle name="Percent 3 4 15 6" xfId="5430"/>
    <cellStyle name="Percent 3 4 15 7" xfId="5431"/>
    <cellStyle name="Percent 3 4 15 8" xfId="5432"/>
    <cellStyle name="Percent 3 4 16" xfId="5433"/>
    <cellStyle name="Percent 3 4 16 2" xfId="5434"/>
    <cellStyle name="Percent 3 4 16 2 2" xfId="5435"/>
    <cellStyle name="Percent 3 4 16 3" xfId="5436"/>
    <cellStyle name="Percent 3 4 16 3 2" xfId="5437"/>
    <cellStyle name="Percent 3 4 16 4" xfId="5438"/>
    <cellStyle name="Percent 3 4 17" xfId="5439"/>
    <cellStyle name="Percent 3 4 17 2" xfId="5440"/>
    <cellStyle name="Percent 3 4 17 2 2" xfId="5441"/>
    <cellStyle name="Percent 3 4 17 3" xfId="5442"/>
    <cellStyle name="Percent 3 4 17 3 2" xfId="5443"/>
    <cellStyle name="Percent 3 4 17 4" xfId="5444"/>
    <cellStyle name="Percent 3 4 18" xfId="5445"/>
    <cellStyle name="Percent 3 4 18 2" xfId="5446"/>
    <cellStyle name="Percent 3 4 19" xfId="5447"/>
    <cellStyle name="Percent 3 4 19 2" xfId="5448"/>
    <cellStyle name="Percent 3 4 2" xfId="5449"/>
    <cellStyle name="Percent 3 4 2 2" xfId="5450"/>
    <cellStyle name="Percent 3 4 2 2 2" xfId="5451"/>
    <cellStyle name="Percent 3 4 2 2 2 2" xfId="5452"/>
    <cellStyle name="Percent 3 4 2 2 3" xfId="5453"/>
    <cellStyle name="Percent 3 4 2 2 3 2" xfId="5454"/>
    <cellStyle name="Percent 3 4 2 2 4" xfId="5455"/>
    <cellStyle name="Percent 3 4 2 2 5" xfId="5456"/>
    <cellStyle name="Percent 3 4 2 3" xfId="5457"/>
    <cellStyle name="Percent 3 4 2 3 2" xfId="5458"/>
    <cellStyle name="Percent 3 4 2 3 2 2" xfId="5459"/>
    <cellStyle name="Percent 3 4 2 3 3" xfId="5460"/>
    <cellStyle name="Percent 3 4 2 3 3 2" xfId="5461"/>
    <cellStyle name="Percent 3 4 2 3 4" xfId="5462"/>
    <cellStyle name="Percent 3 4 2 4" xfId="5463"/>
    <cellStyle name="Percent 3 4 2 4 2" xfId="5464"/>
    <cellStyle name="Percent 3 4 2 4 2 2" xfId="5465"/>
    <cellStyle name="Percent 3 4 2 4 3" xfId="5466"/>
    <cellStyle name="Percent 3 4 2 4 3 2" xfId="5467"/>
    <cellStyle name="Percent 3 4 2 4 4" xfId="5468"/>
    <cellStyle name="Percent 3 4 2 5" xfId="5469"/>
    <cellStyle name="Percent 3 4 2 5 2" xfId="5470"/>
    <cellStyle name="Percent 3 4 2 6" xfId="5471"/>
    <cellStyle name="Percent 3 4 2 6 2" xfId="5472"/>
    <cellStyle name="Percent 3 4 2 7" xfId="5473"/>
    <cellStyle name="Percent 3 4 2 8" xfId="5474"/>
    <cellStyle name="Percent 3 4 2 9" xfId="5475"/>
    <cellStyle name="Percent 3 4 20" xfId="5476"/>
    <cellStyle name="Percent 3 4 21" xfId="5477"/>
    <cellStyle name="Percent 3 4 22" xfId="5478"/>
    <cellStyle name="Percent 3 4 3" xfId="5479"/>
    <cellStyle name="Percent 3 4 3 2" xfId="5480"/>
    <cellStyle name="Percent 3 4 3 2 2" xfId="5481"/>
    <cellStyle name="Percent 3 4 3 2 2 2" xfId="5482"/>
    <cellStyle name="Percent 3 4 3 2 3" xfId="5483"/>
    <cellStyle name="Percent 3 4 3 2 3 2" xfId="5484"/>
    <cellStyle name="Percent 3 4 3 2 4" xfId="5485"/>
    <cellStyle name="Percent 3 4 3 2 5" xfId="5486"/>
    <cellStyle name="Percent 3 4 3 3" xfId="5487"/>
    <cellStyle name="Percent 3 4 3 3 2" xfId="5488"/>
    <cellStyle name="Percent 3 4 3 3 2 2" xfId="5489"/>
    <cellStyle name="Percent 3 4 3 3 3" xfId="5490"/>
    <cellStyle name="Percent 3 4 3 3 3 2" xfId="5491"/>
    <cellStyle name="Percent 3 4 3 3 4" xfId="5492"/>
    <cellStyle name="Percent 3 4 3 4" xfId="5493"/>
    <cellStyle name="Percent 3 4 3 4 2" xfId="5494"/>
    <cellStyle name="Percent 3 4 3 4 2 2" xfId="5495"/>
    <cellStyle name="Percent 3 4 3 4 3" xfId="5496"/>
    <cellStyle name="Percent 3 4 3 4 3 2" xfId="5497"/>
    <cellStyle name="Percent 3 4 3 4 4" xfId="5498"/>
    <cellStyle name="Percent 3 4 3 5" xfId="5499"/>
    <cellStyle name="Percent 3 4 3 5 2" xfId="5500"/>
    <cellStyle name="Percent 3 4 3 6" xfId="5501"/>
    <cellStyle name="Percent 3 4 3 6 2" xfId="5502"/>
    <cellStyle name="Percent 3 4 3 7" xfId="5503"/>
    <cellStyle name="Percent 3 4 3 8" xfId="5504"/>
    <cellStyle name="Percent 3 4 3 9" xfId="5505"/>
    <cellStyle name="Percent 3 4 4" xfId="5506"/>
    <cellStyle name="Percent 3 4 4 2" xfId="5507"/>
    <cellStyle name="Percent 3 4 4 2 2" xfId="5508"/>
    <cellStyle name="Percent 3 4 4 2 2 2" xfId="5509"/>
    <cellStyle name="Percent 3 4 4 2 3" xfId="5510"/>
    <cellStyle name="Percent 3 4 4 2 3 2" xfId="5511"/>
    <cellStyle name="Percent 3 4 4 2 4" xfId="5512"/>
    <cellStyle name="Percent 3 4 4 2 5" xfId="5513"/>
    <cellStyle name="Percent 3 4 4 2 6" xfId="5514"/>
    <cellStyle name="Percent 3 4 4 3" xfId="5515"/>
    <cellStyle name="Percent 3 4 4 3 2" xfId="5516"/>
    <cellStyle name="Percent 3 4 4 3 2 2" xfId="5517"/>
    <cellStyle name="Percent 3 4 4 3 3" xfId="5518"/>
    <cellStyle name="Percent 3 4 4 3 3 2" xfId="5519"/>
    <cellStyle name="Percent 3 4 4 3 4" xfId="5520"/>
    <cellStyle name="Percent 3 4 4 4" xfId="5521"/>
    <cellStyle name="Percent 3 4 4 4 2" xfId="5522"/>
    <cellStyle name="Percent 3 4 4 4 2 2" xfId="5523"/>
    <cellStyle name="Percent 3 4 4 4 3" xfId="5524"/>
    <cellStyle name="Percent 3 4 4 4 3 2" xfId="5525"/>
    <cellStyle name="Percent 3 4 4 4 4" xfId="5526"/>
    <cellStyle name="Percent 3 4 4 5" xfId="5527"/>
    <cellStyle name="Percent 3 4 4 5 2" xfId="5528"/>
    <cellStyle name="Percent 3 4 4 6" xfId="5529"/>
    <cellStyle name="Percent 3 4 4 6 2" xfId="5530"/>
    <cellStyle name="Percent 3 4 4 7" xfId="5531"/>
    <cellStyle name="Percent 3 4 4 8" xfId="5532"/>
    <cellStyle name="Percent 3 4 4 9" xfId="5533"/>
    <cellStyle name="Percent 3 4 5" xfId="5534"/>
    <cellStyle name="Percent 3 4 5 2" xfId="5535"/>
    <cellStyle name="Percent 3 4 5 2 2" xfId="5536"/>
    <cellStyle name="Percent 3 4 5 2 2 2" xfId="5537"/>
    <cellStyle name="Percent 3 4 5 2 3" xfId="5538"/>
    <cellStyle name="Percent 3 4 5 2 3 2" xfId="5539"/>
    <cellStyle name="Percent 3 4 5 2 4" xfId="5540"/>
    <cellStyle name="Percent 3 4 5 2 5" xfId="5541"/>
    <cellStyle name="Percent 3 4 5 3" xfId="5542"/>
    <cellStyle name="Percent 3 4 5 3 2" xfId="5543"/>
    <cellStyle name="Percent 3 4 5 3 2 2" xfId="5544"/>
    <cellStyle name="Percent 3 4 5 3 3" xfId="5545"/>
    <cellStyle name="Percent 3 4 5 3 3 2" xfId="5546"/>
    <cellStyle name="Percent 3 4 5 3 4" xfId="5547"/>
    <cellStyle name="Percent 3 4 5 4" xfId="5548"/>
    <cellStyle name="Percent 3 4 5 4 2" xfId="5549"/>
    <cellStyle name="Percent 3 4 5 4 2 2" xfId="5550"/>
    <cellStyle name="Percent 3 4 5 4 3" xfId="5551"/>
    <cellStyle name="Percent 3 4 5 4 3 2" xfId="5552"/>
    <cellStyle name="Percent 3 4 5 4 4" xfId="5553"/>
    <cellStyle name="Percent 3 4 5 5" xfId="5554"/>
    <cellStyle name="Percent 3 4 5 5 2" xfId="5555"/>
    <cellStyle name="Percent 3 4 5 6" xfId="5556"/>
    <cellStyle name="Percent 3 4 5 6 2" xfId="5557"/>
    <cellStyle name="Percent 3 4 5 7" xfId="5558"/>
    <cellStyle name="Percent 3 4 5 8" xfId="5559"/>
    <cellStyle name="Percent 3 4 5 9" xfId="5560"/>
    <cellStyle name="Percent 3 4 6" xfId="5561"/>
    <cellStyle name="Percent 3 4 6 2" xfId="5562"/>
    <cellStyle name="Percent 3 4 6 2 2" xfId="5563"/>
    <cellStyle name="Percent 3 4 6 2 2 2" xfId="5564"/>
    <cellStyle name="Percent 3 4 6 2 3" xfId="5565"/>
    <cellStyle name="Percent 3 4 6 2 3 2" xfId="5566"/>
    <cellStyle name="Percent 3 4 6 2 4" xfId="5567"/>
    <cellStyle name="Percent 3 4 6 2 5" xfId="5568"/>
    <cellStyle name="Percent 3 4 6 3" xfId="5569"/>
    <cellStyle name="Percent 3 4 6 3 2" xfId="5570"/>
    <cellStyle name="Percent 3 4 6 3 2 2" xfId="5571"/>
    <cellStyle name="Percent 3 4 6 3 3" xfId="5572"/>
    <cellStyle name="Percent 3 4 6 3 3 2" xfId="5573"/>
    <cellStyle name="Percent 3 4 6 3 4" xfId="5574"/>
    <cellStyle name="Percent 3 4 6 4" xfId="5575"/>
    <cellStyle name="Percent 3 4 6 4 2" xfId="5576"/>
    <cellStyle name="Percent 3 4 6 4 2 2" xfId="5577"/>
    <cellStyle name="Percent 3 4 6 4 3" xfId="5578"/>
    <cellStyle name="Percent 3 4 6 4 3 2" xfId="5579"/>
    <cellStyle name="Percent 3 4 6 4 4" xfId="5580"/>
    <cellStyle name="Percent 3 4 6 5" xfId="5581"/>
    <cellStyle name="Percent 3 4 6 5 2" xfId="5582"/>
    <cellStyle name="Percent 3 4 6 6" xfId="5583"/>
    <cellStyle name="Percent 3 4 6 6 2" xfId="5584"/>
    <cellStyle name="Percent 3 4 6 7" xfId="5585"/>
    <cellStyle name="Percent 3 4 6 8" xfId="5586"/>
    <cellStyle name="Percent 3 4 6 9" xfId="5587"/>
    <cellStyle name="Percent 3 4 7" xfId="5588"/>
    <cellStyle name="Percent 3 4 7 2" xfId="5589"/>
    <cellStyle name="Percent 3 4 7 2 2" xfId="5590"/>
    <cellStyle name="Percent 3 4 7 2 2 2" xfId="5591"/>
    <cellStyle name="Percent 3 4 7 2 3" xfId="5592"/>
    <cellStyle name="Percent 3 4 7 2 3 2" xfId="5593"/>
    <cellStyle name="Percent 3 4 7 2 4" xfId="5594"/>
    <cellStyle name="Percent 3 4 7 2 5" xfId="5595"/>
    <cellStyle name="Percent 3 4 7 3" xfId="5596"/>
    <cellStyle name="Percent 3 4 7 3 2" xfId="5597"/>
    <cellStyle name="Percent 3 4 7 3 2 2" xfId="5598"/>
    <cellStyle name="Percent 3 4 7 3 3" xfId="5599"/>
    <cellStyle name="Percent 3 4 7 3 3 2" xfId="5600"/>
    <cellStyle name="Percent 3 4 7 3 4" xfId="5601"/>
    <cellStyle name="Percent 3 4 7 4" xfId="5602"/>
    <cellStyle name="Percent 3 4 7 4 2" xfId="5603"/>
    <cellStyle name="Percent 3 4 7 4 2 2" xfId="5604"/>
    <cellStyle name="Percent 3 4 7 4 3" xfId="5605"/>
    <cellStyle name="Percent 3 4 7 4 3 2" xfId="5606"/>
    <cellStyle name="Percent 3 4 7 4 4" xfId="5607"/>
    <cellStyle name="Percent 3 4 7 5" xfId="5608"/>
    <cellStyle name="Percent 3 4 7 5 2" xfId="5609"/>
    <cellStyle name="Percent 3 4 7 6" xfId="5610"/>
    <cellStyle name="Percent 3 4 7 6 2" xfId="5611"/>
    <cellStyle name="Percent 3 4 7 7" xfId="5612"/>
    <cellStyle name="Percent 3 4 7 8" xfId="5613"/>
    <cellStyle name="Percent 3 4 7 9" xfId="5614"/>
    <cellStyle name="Percent 3 4 8" xfId="5615"/>
    <cellStyle name="Percent 3 4 8 10" xfId="5616"/>
    <cellStyle name="Percent 3 4 8 11" xfId="5617"/>
    <cellStyle name="Percent 3 4 8 12" xfId="5618"/>
    <cellStyle name="Percent 3 4 8 2" xfId="5619"/>
    <cellStyle name="Percent 3 4 8 2 2" xfId="5620"/>
    <cellStyle name="Percent 3 4 8 2 2 2" xfId="5621"/>
    <cellStyle name="Percent 3 4 8 2 3" xfId="5622"/>
    <cellStyle name="Percent 3 4 8 2 3 2" xfId="5623"/>
    <cellStyle name="Percent 3 4 8 2 4" xfId="5624"/>
    <cellStyle name="Percent 3 4 8 2 5" xfId="5625"/>
    <cellStyle name="Percent 3 4 8 3" xfId="5626"/>
    <cellStyle name="Percent 3 4 8 3 2" xfId="5627"/>
    <cellStyle name="Percent 3 4 8 3 2 2" xfId="5628"/>
    <cellStyle name="Percent 3 4 8 3 3" xfId="5629"/>
    <cellStyle name="Percent 3 4 8 3 3 2" xfId="5630"/>
    <cellStyle name="Percent 3 4 8 3 4" xfId="5631"/>
    <cellStyle name="Percent 3 4 8 4" xfId="5632"/>
    <cellStyle name="Percent 3 4 8 4 2" xfId="5633"/>
    <cellStyle name="Percent 3 4 8 4 2 2" xfId="5634"/>
    <cellStyle name="Percent 3 4 8 4 3" xfId="5635"/>
    <cellStyle name="Percent 3 4 8 4 3 2" xfId="5636"/>
    <cellStyle name="Percent 3 4 8 4 4" xfId="5637"/>
    <cellStyle name="Percent 3 4 8 5" xfId="5638"/>
    <cellStyle name="Percent 3 4 8 5 2" xfId="5639"/>
    <cellStyle name="Percent 3 4 8 5 2 2" xfId="5640"/>
    <cellStyle name="Percent 3 4 8 5 3" xfId="5641"/>
    <cellStyle name="Percent 3 4 8 5 3 2" xfId="5642"/>
    <cellStyle name="Percent 3 4 8 5 4" xfId="5643"/>
    <cellStyle name="Percent 3 4 8 5 4 2" xfId="5644"/>
    <cellStyle name="Percent 3 4 8 5 5" xfId="5645"/>
    <cellStyle name="Percent 3 4 8 6" xfId="5646"/>
    <cellStyle name="Percent 3 4 8 6 2" xfId="5647"/>
    <cellStyle name="Percent 3 4 8 6 2 2" xfId="5648"/>
    <cellStyle name="Percent 3 4 8 6 3" xfId="5649"/>
    <cellStyle name="Percent 3 4 8 6 3 2" xfId="5650"/>
    <cellStyle name="Percent 3 4 8 6 4" xfId="5651"/>
    <cellStyle name="Percent 3 4 8 7" xfId="5652"/>
    <cellStyle name="Percent 3 4 8 7 2" xfId="5653"/>
    <cellStyle name="Percent 3 4 8 8" xfId="5654"/>
    <cellStyle name="Percent 3 4 8 8 2" xfId="5655"/>
    <cellStyle name="Percent 3 4 8 9" xfId="5656"/>
    <cellStyle name="Percent 3 4 8 9 2" xfId="5657"/>
    <cellStyle name="Percent 3 4 9" xfId="5658"/>
    <cellStyle name="Percent 3 4 9 10" xfId="5659"/>
    <cellStyle name="Percent 3 4 9 11" xfId="5660"/>
    <cellStyle name="Percent 3 4 9 12" xfId="5661"/>
    <cellStyle name="Percent 3 4 9 2" xfId="5662"/>
    <cellStyle name="Percent 3 4 9 2 2" xfId="5663"/>
    <cellStyle name="Percent 3 4 9 2 2 2" xfId="5664"/>
    <cellStyle name="Percent 3 4 9 2 3" xfId="5665"/>
    <cellStyle name="Percent 3 4 9 2 3 2" xfId="5666"/>
    <cellStyle name="Percent 3 4 9 2 4" xfId="5667"/>
    <cellStyle name="Percent 3 4 9 2 5" xfId="5668"/>
    <cellStyle name="Percent 3 4 9 3" xfId="5669"/>
    <cellStyle name="Percent 3 4 9 3 2" xfId="5670"/>
    <cellStyle name="Percent 3 4 9 3 2 2" xfId="5671"/>
    <cellStyle name="Percent 3 4 9 3 3" xfId="5672"/>
    <cellStyle name="Percent 3 4 9 3 3 2" xfId="5673"/>
    <cellStyle name="Percent 3 4 9 3 4" xfId="5674"/>
    <cellStyle name="Percent 3 4 9 4" xfId="5675"/>
    <cellStyle name="Percent 3 4 9 4 2" xfId="5676"/>
    <cellStyle name="Percent 3 4 9 4 2 2" xfId="5677"/>
    <cellStyle name="Percent 3 4 9 4 3" xfId="5678"/>
    <cellStyle name="Percent 3 4 9 4 3 2" xfId="5679"/>
    <cellStyle name="Percent 3 4 9 4 4" xfId="5680"/>
    <cellStyle name="Percent 3 4 9 5" xfId="5681"/>
    <cellStyle name="Percent 3 4 9 5 2" xfId="5682"/>
    <cellStyle name="Percent 3 4 9 5 2 2" xfId="5683"/>
    <cellStyle name="Percent 3 4 9 5 3" xfId="5684"/>
    <cellStyle name="Percent 3 4 9 5 3 2" xfId="5685"/>
    <cellStyle name="Percent 3 4 9 5 4" xfId="5686"/>
    <cellStyle name="Percent 3 4 9 5 4 2" xfId="5687"/>
    <cellStyle name="Percent 3 4 9 5 5" xfId="5688"/>
    <cellStyle name="Percent 3 4 9 6" xfId="5689"/>
    <cellStyle name="Percent 3 4 9 6 2" xfId="5690"/>
    <cellStyle name="Percent 3 4 9 6 2 2" xfId="5691"/>
    <cellStyle name="Percent 3 4 9 6 3" xfId="5692"/>
    <cellStyle name="Percent 3 4 9 6 3 2" xfId="5693"/>
    <cellStyle name="Percent 3 4 9 6 4" xfId="5694"/>
    <cellStyle name="Percent 3 4 9 7" xfId="5695"/>
    <cellStyle name="Percent 3 4 9 7 2" xfId="5696"/>
    <cellStyle name="Percent 3 4 9 8" xfId="5697"/>
    <cellStyle name="Percent 3 4 9 8 2" xfId="5698"/>
    <cellStyle name="Percent 3 4 9 9" xfId="5699"/>
    <cellStyle name="Percent 3 4 9 9 2" xfId="5700"/>
    <cellStyle name="Percent 3 5" xfId="5701"/>
    <cellStyle name="Percent 3 5 10" xfId="5702"/>
    <cellStyle name="Percent 3 5 10 10" xfId="5703"/>
    <cellStyle name="Percent 3 5 10 11" xfId="5704"/>
    <cellStyle name="Percent 3 5 10 12" xfId="5705"/>
    <cellStyle name="Percent 3 5 10 2" xfId="5706"/>
    <cellStyle name="Percent 3 5 10 2 2" xfId="5707"/>
    <cellStyle name="Percent 3 5 10 2 2 2" xfId="5708"/>
    <cellStyle name="Percent 3 5 10 2 3" xfId="5709"/>
    <cellStyle name="Percent 3 5 10 2 3 2" xfId="5710"/>
    <cellStyle name="Percent 3 5 10 2 4" xfId="5711"/>
    <cellStyle name="Percent 3 5 10 2 5" xfId="5712"/>
    <cellStyle name="Percent 3 5 10 3" xfId="5713"/>
    <cellStyle name="Percent 3 5 10 3 2" xfId="5714"/>
    <cellStyle name="Percent 3 5 10 3 2 2" xfId="5715"/>
    <cellStyle name="Percent 3 5 10 3 3" xfId="5716"/>
    <cellStyle name="Percent 3 5 10 3 3 2" xfId="5717"/>
    <cellStyle name="Percent 3 5 10 3 4" xfId="5718"/>
    <cellStyle name="Percent 3 5 10 4" xfId="5719"/>
    <cellStyle name="Percent 3 5 10 4 2" xfId="5720"/>
    <cellStyle name="Percent 3 5 10 4 2 2" xfId="5721"/>
    <cellStyle name="Percent 3 5 10 4 3" xfId="5722"/>
    <cellStyle name="Percent 3 5 10 4 3 2" xfId="5723"/>
    <cellStyle name="Percent 3 5 10 4 4" xfId="5724"/>
    <cellStyle name="Percent 3 5 10 5" xfId="5725"/>
    <cellStyle name="Percent 3 5 10 5 2" xfId="5726"/>
    <cellStyle name="Percent 3 5 10 5 2 2" xfId="5727"/>
    <cellStyle name="Percent 3 5 10 5 3" xfId="5728"/>
    <cellStyle name="Percent 3 5 10 5 3 2" xfId="5729"/>
    <cellStyle name="Percent 3 5 10 5 4" xfId="5730"/>
    <cellStyle name="Percent 3 5 10 5 4 2" xfId="5731"/>
    <cellStyle name="Percent 3 5 10 5 5" xfId="5732"/>
    <cellStyle name="Percent 3 5 10 6" xfId="5733"/>
    <cellStyle name="Percent 3 5 10 6 2" xfId="5734"/>
    <cellStyle name="Percent 3 5 10 6 2 2" xfId="5735"/>
    <cellStyle name="Percent 3 5 10 6 3" xfId="5736"/>
    <cellStyle name="Percent 3 5 10 6 3 2" xfId="5737"/>
    <cellStyle name="Percent 3 5 10 6 4" xfId="5738"/>
    <cellStyle name="Percent 3 5 10 7" xfId="5739"/>
    <cellStyle name="Percent 3 5 10 7 2" xfId="5740"/>
    <cellStyle name="Percent 3 5 10 8" xfId="5741"/>
    <cellStyle name="Percent 3 5 10 8 2" xfId="5742"/>
    <cellStyle name="Percent 3 5 10 9" xfId="5743"/>
    <cellStyle name="Percent 3 5 10 9 2" xfId="5744"/>
    <cellStyle name="Percent 3 5 11" xfId="5745"/>
    <cellStyle name="Percent 3 5 11 10" xfId="5746"/>
    <cellStyle name="Percent 3 5 11 11" xfId="5747"/>
    <cellStyle name="Percent 3 5 11 12" xfId="5748"/>
    <cellStyle name="Percent 3 5 11 2" xfId="5749"/>
    <cellStyle name="Percent 3 5 11 2 2" xfId="5750"/>
    <cellStyle name="Percent 3 5 11 2 2 2" xfId="5751"/>
    <cellStyle name="Percent 3 5 11 2 3" xfId="5752"/>
    <cellStyle name="Percent 3 5 11 2 3 2" xfId="5753"/>
    <cellStyle name="Percent 3 5 11 2 4" xfId="5754"/>
    <cellStyle name="Percent 3 5 11 2 5" xfId="5755"/>
    <cellStyle name="Percent 3 5 11 3" xfId="5756"/>
    <cellStyle name="Percent 3 5 11 3 2" xfId="5757"/>
    <cellStyle name="Percent 3 5 11 3 2 2" xfId="5758"/>
    <cellStyle name="Percent 3 5 11 3 3" xfId="5759"/>
    <cellStyle name="Percent 3 5 11 3 3 2" xfId="5760"/>
    <cellStyle name="Percent 3 5 11 3 4" xfId="5761"/>
    <cellStyle name="Percent 3 5 11 4" xfId="5762"/>
    <cellStyle name="Percent 3 5 11 4 2" xfId="5763"/>
    <cellStyle name="Percent 3 5 11 4 2 2" xfId="5764"/>
    <cellStyle name="Percent 3 5 11 4 3" xfId="5765"/>
    <cellStyle name="Percent 3 5 11 4 3 2" xfId="5766"/>
    <cellStyle name="Percent 3 5 11 4 4" xfId="5767"/>
    <cellStyle name="Percent 3 5 11 5" xfId="5768"/>
    <cellStyle name="Percent 3 5 11 5 2" xfId="5769"/>
    <cellStyle name="Percent 3 5 11 5 2 2" xfId="5770"/>
    <cellStyle name="Percent 3 5 11 5 3" xfId="5771"/>
    <cellStyle name="Percent 3 5 11 5 3 2" xfId="5772"/>
    <cellStyle name="Percent 3 5 11 5 4" xfId="5773"/>
    <cellStyle name="Percent 3 5 11 5 4 2" xfId="5774"/>
    <cellStyle name="Percent 3 5 11 5 5" xfId="5775"/>
    <cellStyle name="Percent 3 5 11 6" xfId="5776"/>
    <cellStyle name="Percent 3 5 11 6 2" xfId="5777"/>
    <cellStyle name="Percent 3 5 11 6 2 2" xfId="5778"/>
    <cellStyle name="Percent 3 5 11 6 3" xfId="5779"/>
    <cellStyle name="Percent 3 5 11 6 3 2" xfId="5780"/>
    <cellStyle name="Percent 3 5 11 6 4" xfId="5781"/>
    <cellStyle name="Percent 3 5 11 7" xfId="5782"/>
    <cellStyle name="Percent 3 5 11 7 2" xfId="5783"/>
    <cellStyle name="Percent 3 5 11 8" xfId="5784"/>
    <cellStyle name="Percent 3 5 11 8 2" xfId="5785"/>
    <cellStyle name="Percent 3 5 11 9" xfId="5786"/>
    <cellStyle name="Percent 3 5 11 9 2" xfId="5787"/>
    <cellStyle name="Percent 3 5 12" xfId="5788"/>
    <cellStyle name="Percent 3 5 12 10" xfId="5789"/>
    <cellStyle name="Percent 3 5 12 11" xfId="5790"/>
    <cellStyle name="Percent 3 5 12 12" xfId="5791"/>
    <cellStyle name="Percent 3 5 12 2" xfId="5792"/>
    <cellStyle name="Percent 3 5 12 2 2" xfId="5793"/>
    <cellStyle name="Percent 3 5 12 2 2 2" xfId="5794"/>
    <cellStyle name="Percent 3 5 12 2 3" xfId="5795"/>
    <cellStyle name="Percent 3 5 12 2 3 2" xfId="5796"/>
    <cellStyle name="Percent 3 5 12 2 4" xfId="5797"/>
    <cellStyle name="Percent 3 5 12 2 5" xfId="5798"/>
    <cellStyle name="Percent 3 5 12 3" xfId="5799"/>
    <cellStyle name="Percent 3 5 12 3 2" xfId="5800"/>
    <cellStyle name="Percent 3 5 12 3 2 2" xfId="5801"/>
    <cellStyle name="Percent 3 5 12 3 3" xfId="5802"/>
    <cellStyle name="Percent 3 5 12 3 3 2" xfId="5803"/>
    <cellStyle name="Percent 3 5 12 3 4" xfId="5804"/>
    <cellStyle name="Percent 3 5 12 4" xfId="5805"/>
    <cellStyle name="Percent 3 5 12 4 2" xfId="5806"/>
    <cellStyle name="Percent 3 5 12 4 2 2" xfId="5807"/>
    <cellStyle name="Percent 3 5 12 4 3" xfId="5808"/>
    <cellStyle name="Percent 3 5 12 4 3 2" xfId="5809"/>
    <cellStyle name="Percent 3 5 12 4 4" xfId="5810"/>
    <cellStyle name="Percent 3 5 12 5" xfId="5811"/>
    <cellStyle name="Percent 3 5 12 5 2" xfId="5812"/>
    <cellStyle name="Percent 3 5 12 5 2 2" xfId="5813"/>
    <cellStyle name="Percent 3 5 12 5 3" xfId="5814"/>
    <cellStyle name="Percent 3 5 12 5 3 2" xfId="5815"/>
    <cellStyle name="Percent 3 5 12 5 4" xfId="5816"/>
    <cellStyle name="Percent 3 5 12 5 4 2" xfId="5817"/>
    <cellStyle name="Percent 3 5 12 5 5" xfId="5818"/>
    <cellStyle name="Percent 3 5 12 6" xfId="5819"/>
    <cellStyle name="Percent 3 5 12 6 2" xfId="5820"/>
    <cellStyle name="Percent 3 5 12 6 2 2" xfId="5821"/>
    <cellStyle name="Percent 3 5 12 6 3" xfId="5822"/>
    <cellStyle name="Percent 3 5 12 6 3 2" xfId="5823"/>
    <cellStyle name="Percent 3 5 12 6 4" xfId="5824"/>
    <cellStyle name="Percent 3 5 12 7" xfId="5825"/>
    <cellStyle name="Percent 3 5 12 7 2" xfId="5826"/>
    <cellStyle name="Percent 3 5 12 8" xfId="5827"/>
    <cellStyle name="Percent 3 5 12 8 2" xfId="5828"/>
    <cellStyle name="Percent 3 5 12 9" xfId="5829"/>
    <cellStyle name="Percent 3 5 12 9 2" xfId="5830"/>
    <cellStyle name="Percent 3 5 13" xfId="5831"/>
    <cellStyle name="Percent 3 5 13 10" xfId="5832"/>
    <cellStyle name="Percent 3 5 13 11" xfId="5833"/>
    <cellStyle name="Percent 3 5 13 12" xfId="5834"/>
    <cellStyle name="Percent 3 5 13 2" xfId="5835"/>
    <cellStyle name="Percent 3 5 13 2 2" xfId="5836"/>
    <cellStyle name="Percent 3 5 13 2 2 2" xfId="5837"/>
    <cellStyle name="Percent 3 5 13 2 3" xfId="5838"/>
    <cellStyle name="Percent 3 5 13 2 3 2" xfId="5839"/>
    <cellStyle name="Percent 3 5 13 2 4" xfId="5840"/>
    <cellStyle name="Percent 3 5 13 2 5" xfId="5841"/>
    <cellStyle name="Percent 3 5 13 3" xfId="5842"/>
    <cellStyle name="Percent 3 5 13 3 2" xfId="5843"/>
    <cellStyle name="Percent 3 5 13 3 2 2" xfId="5844"/>
    <cellStyle name="Percent 3 5 13 3 3" xfId="5845"/>
    <cellStyle name="Percent 3 5 13 3 3 2" xfId="5846"/>
    <cellStyle name="Percent 3 5 13 3 4" xfId="5847"/>
    <cellStyle name="Percent 3 5 13 4" xfId="5848"/>
    <cellStyle name="Percent 3 5 13 4 2" xfId="5849"/>
    <cellStyle name="Percent 3 5 13 4 2 2" xfId="5850"/>
    <cellStyle name="Percent 3 5 13 4 3" xfId="5851"/>
    <cellStyle name="Percent 3 5 13 4 3 2" xfId="5852"/>
    <cellStyle name="Percent 3 5 13 4 4" xfId="5853"/>
    <cellStyle name="Percent 3 5 13 5" xfId="5854"/>
    <cellStyle name="Percent 3 5 13 5 2" xfId="5855"/>
    <cellStyle name="Percent 3 5 13 5 2 2" xfId="5856"/>
    <cellStyle name="Percent 3 5 13 5 3" xfId="5857"/>
    <cellStyle name="Percent 3 5 13 5 3 2" xfId="5858"/>
    <cellStyle name="Percent 3 5 13 5 4" xfId="5859"/>
    <cellStyle name="Percent 3 5 13 5 4 2" xfId="5860"/>
    <cellStyle name="Percent 3 5 13 5 5" xfId="5861"/>
    <cellStyle name="Percent 3 5 13 6" xfId="5862"/>
    <cellStyle name="Percent 3 5 13 6 2" xfId="5863"/>
    <cellStyle name="Percent 3 5 13 6 2 2" xfId="5864"/>
    <cellStyle name="Percent 3 5 13 6 3" xfId="5865"/>
    <cellStyle name="Percent 3 5 13 6 3 2" xfId="5866"/>
    <cellStyle name="Percent 3 5 13 6 4" xfId="5867"/>
    <cellStyle name="Percent 3 5 13 7" xfId="5868"/>
    <cellStyle name="Percent 3 5 13 7 2" xfId="5869"/>
    <cellStyle name="Percent 3 5 13 8" xfId="5870"/>
    <cellStyle name="Percent 3 5 13 8 2" xfId="5871"/>
    <cellStyle name="Percent 3 5 13 9" xfId="5872"/>
    <cellStyle name="Percent 3 5 13 9 2" xfId="5873"/>
    <cellStyle name="Percent 3 5 14" xfId="5874"/>
    <cellStyle name="Percent 3 5 14 10" xfId="5875"/>
    <cellStyle name="Percent 3 5 14 11" xfId="5876"/>
    <cellStyle name="Percent 3 5 14 12" xfId="5877"/>
    <cellStyle name="Percent 3 5 14 2" xfId="5878"/>
    <cellStyle name="Percent 3 5 14 2 2" xfId="5879"/>
    <cellStyle name="Percent 3 5 14 2 2 2" xfId="5880"/>
    <cellStyle name="Percent 3 5 14 2 3" xfId="5881"/>
    <cellStyle name="Percent 3 5 14 2 3 2" xfId="5882"/>
    <cellStyle name="Percent 3 5 14 2 4" xfId="5883"/>
    <cellStyle name="Percent 3 5 14 2 5" xfId="5884"/>
    <cellStyle name="Percent 3 5 14 3" xfId="5885"/>
    <cellStyle name="Percent 3 5 14 3 2" xfId="5886"/>
    <cellStyle name="Percent 3 5 14 3 2 2" xfId="5887"/>
    <cellStyle name="Percent 3 5 14 3 3" xfId="5888"/>
    <cellStyle name="Percent 3 5 14 3 3 2" xfId="5889"/>
    <cellStyle name="Percent 3 5 14 3 4" xfId="5890"/>
    <cellStyle name="Percent 3 5 14 4" xfId="5891"/>
    <cellStyle name="Percent 3 5 14 4 2" xfId="5892"/>
    <cellStyle name="Percent 3 5 14 4 2 2" xfId="5893"/>
    <cellStyle name="Percent 3 5 14 4 3" xfId="5894"/>
    <cellStyle name="Percent 3 5 14 4 3 2" xfId="5895"/>
    <cellStyle name="Percent 3 5 14 4 4" xfId="5896"/>
    <cellStyle name="Percent 3 5 14 5" xfId="5897"/>
    <cellStyle name="Percent 3 5 14 5 2" xfId="5898"/>
    <cellStyle name="Percent 3 5 14 5 2 2" xfId="5899"/>
    <cellStyle name="Percent 3 5 14 5 3" xfId="5900"/>
    <cellStyle name="Percent 3 5 14 5 3 2" xfId="5901"/>
    <cellStyle name="Percent 3 5 14 5 4" xfId="5902"/>
    <cellStyle name="Percent 3 5 14 5 4 2" xfId="5903"/>
    <cellStyle name="Percent 3 5 14 5 5" xfId="5904"/>
    <cellStyle name="Percent 3 5 14 6" xfId="5905"/>
    <cellStyle name="Percent 3 5 14 6 2" xfId="5906"/>
    <cellStyle name="Percent 3 5 14 6 2 2" xfId="5907"/>
    <cellStyle name="Percent 3 5 14 6 3" xfId="5908"/>
    <cellStyle name="Percent 3 5 14 6 3 2" xfId="5909"/>
    <cellStyle name="Percent 3 5 14 6 4" xfId="5910"/>
    <cellStyle name="Percent 3 5 14 7" xfId="5911"/>
    <cellStyle name="Percent 3 5 14 7 2" xfId="5912"/>
    <cellStyle name="Percent 3 5 14 8" xfId="5913"/>
    <cellStyle name="Percent 3 5 14 8 2" xfId="5914"/>
    <cellStyle name="Percent 3 5 14 9" xfId="5915"/>
    <cellStyle name="Percent 3 5 14 9 2" xfId="5916"/>
    <cellStyle name="Percent 3 5 15" xfId="5917"/>
    <cellStyle name="Percent 3 5 15 10" xfId="5918"/>
    <cellStyle name="Percent 3 5 15 11" xfId="5919"/>
    <cellStyle name="Percent 3 5 15 12" xfId="5920"/>
    <cellStyle name="Percent 3 5 15 2" xfId="5921"/>
    <cellStyle name="Percent 3 5 15 2 2" xfId="5922"/>
    <cellStyle name="Percent 3 5 15 2 2 2" xfId="5923"/>
    <cellStyle name="Percent 3 5 15 2 3" xfId="5924"/>
    <cellStyle name="Percent 3 5 15 2 3 2" xfId="5925"/>
    <cellStyle name="Percent 3 5 15 2 4" xfId="5926"/>
    <cellStyle name="Percent 3 5 15 2 5" xfId="5927"/>
    <cellStyle name="Percent 3 5 15 3" xfId="5928"/>
    <cellStyle name="Percent 3 5 15 3 2" xfId="5929"/>
    <cellStyle name="Percent 3 5 15 3 2 2" xfId="5930"/>
    <cellStyle name="Percent 3 5 15 3 3" xfId="5931"/>
    <cellStyle name="Percent 3 5 15 3 3 2" xfId="5932"/>
    <cellStyle name="Percent 3 5 15 3 4" xfId="5933"/>
    <cellStyle name="Percent 3 5 15 4" xfId="5934"/>
    <cellStyle name="Percent 3 5 15 4 2" xfId="5935"/>
    <cellStyle name="Percent 3 5 15 4 2 2" xfId="5936"/>
    <cellStyle name="Percent 3 5 15 4 3" xfId="5937"/>
    <cellStyle name="Percent 3 5 15 4 3 2" xfId="5938"/>
    <cellStyle name="Percent 3 5 15 4 4" xfId="5939"/>
    <cellStyle name="Percent 3 5 15 5" xfId="5940"/>
    <cellStyle name="Percent 3 5 15 5 2" xfId="5941"/>
    <cellStyle name="Percent 3 5 15 5 2 2" xfId="5942"/>
    <cellStyle name="Percent 3 5 15 5 3" xfId="5943"/>
    <cellStyle name="Percent 3 5 15 5 3 2" xfId="5944"/>
    <cellStyle name="Percent 3 5 15 5 4" xfId="5945"/>
    <cellStyle name="Percent 3 5 15 5 4 2" xfId="5946"/>
    <cellStyle name="Percent 3 5 15 5 5" xfId="5947"/>
    <cellStyle name="Percent 3 5 15 6" xfId="5948"/>
    <cellStyle name="Percent 3 5 15 6 2" xfId="5949"/>
    <cellStyle name="Percent 3 5 15 6 2 2" xfId="5950"/>
    <cellStyle name="Percent 3 5 15 6 3" xfId="5951"/>
    <cellStyle name="Percent 3 5 15 6 3 2" xfId="5952"/>
    <cellStyle name="Percent 3 5 15 6 4" xfId="5953"/>
    <cellStyle name="Percent 3 5 15 7" xfId="5954"/>
    <cellStyle name="Percent 3 5 15 7 2" xfId="5955"/>
    <cellStyle name="Percent 3 5 15 8" xfId="5956"/>
    <cellStyle name="Percent 3 5 15 8 2" xfId="5957"/>
    <cellStyle name="Percent 3 5 15 9" xfId="5958"/>
    <cellStyle name="Percent 3 5 15 9 2" xfId="5959"/>
    <cellStyle name="Percent 3 5 16" xfId="5960"/>
    <cellStyle name="Percent 3 5 16 2" xfId="5961"/>
    <cellStyle name="Percent 3 5 16 2 2" xfId="5962"/>
    <cellStyle name="Percent 3 5 16 3" xfId="5963"/>
    <cellStyle name="Percent 3 5 16 3 2" xfId="5964"/>
    <cellStyle name="Percent 3 5 16 4" xfId="5965"/>
    <cellStyle name="Percent 3 5 16 5" xfId="5966"/>
    <cellStyle name="Percent 3 5 16 6" xfId="5967"/>
    <cellStyle name="Percent 3 5 17" xfId="5968"/>
    <cellStyle name="Percent 3 5 17 2" xfId="5969"/>
    <cellStyle name="Percent 3 5 17 2 2" xfId="5970"/>
    <cellStyle name="Percent 3 5 17 3" xfId="5971"/>
    <cellStyle name="Percent 3 5 17 3 2" xfId="5972"/>
    <cellStyle name="Percent 3 5 17 4" xfId="5973"/>
    <cellStyle name="Percent 3 5 17 5" xfId="5974"/>
    <cellStyle name="Percent 3 5 18" xfId="5975"/>
    <cellStyle name="Percent 3 5 18 2" xfId="5976"/>
    <cellStyle name="Percent 3 5 18 2 2" xfId="5977"/>
    <cellStyle name="Percent 3 5 18 3" xfId="5978"/>
    <cellStyle name="Percent 3 5 18 3 2" xfId="5979"/>
    <cellStyle name="Percent 3 5 18 4" xfId="5980"/>
    <cellStyle name="Percent 3 5 19" xfId="5981"/>
    <cellStyle name="Percent 3 5 19 2" xfId="5982"/>
    <cellStyle name="Percent 3 5 19 2 2" xfId="5983"/>
    <cellStyle name="Percent 3 5 19 3" xfId="5984"/>
    <cellStyle name="Percent 3 5 19 3 2" xfId="5985"/>
    <cellStyle name="Percent 3 5 19 4" xfId="5986"/>
    <cellStyle name="Percent 3 5 19 4 2" xfId="5987"/>
    <cellStyle name="Percent 3 5 19 5" xfId="5988"/>
    <cellStyle name="Percent 3 5 2" xfId="5989"/>
    <cellStyle name="Percent 3 5 2 10" xfId="5990"/>
    <cellStyle name="Percent 3 5 2 11" xfId="5991"/>
    <cellStyle name="Percent 3 5 2 12" xfId="5992"/>
    <cellStyle name="Percent 3 5 2 2" xfId="5993"/>
    <cellStyle name="Percent 3 5 2 2 2" xfId="5994"/>
    <cellStyle name="Percent 3 5 2 2 2 2" xfId="5995"/>
    <cellStyle name="Percent 3 5 2 2 3" xfId="5996"/>
    <cellStyle name="Percent 3 5 2 2 3 2" xfId="5997"/>
    <cellStyle name="Percent 3 5 2 2 4" xfId="5998"/>
    <cellStyle name="Percent 3 5 2 2 5" xfId="5999"/>
    <cellStyle name="Percent 3 5 2 3" xfId="6000"/>
    <cellStyle name="Percent 3 5 2 3 2" xfId="6001"/>
    <cellStyle name="Percent 3 5 2 3 2 2" xfId="6002"/>
    <cellStyle name="Percent 3 5 2 3 3" xfId="6003"/>
    <cellStyle name="Percent 3 5 2 3 3 2" xfId="6004"/>
    <cellStyle name="Percent 3 5 2 3 4" xfId="6005"/>
    <cellStyle name="Percent 3 5 2 4" xfId="6006"/>
    <cellStyle name="Percent 3 5 2 4 2" xfId="6007"/>
    <cellStyle name="Percent 3 5 2 4 2 2" xfId="6008"/>
    <cellStyle name="Percent 3 5 2 4 3" xfId="6009"/>
    <cellStyle name="Percent 3 5 2 4 3 2" xfId="6010"/>
    <cellStyle name="Percent 3 5 2 4 4" xfId="6011"/>
    <cellStyle name="Percent 3 5 2 5" xfId="6012"/>
    <cellStyle name="Percent 3 5 2 5 2" xfId="6013"/>
    <cellStyle name="Percent 3 5 2 5 2 2" xfId="6014"/>
    <cellStyle name="Percent 3 5 2 5 3" xfId="6015"/>
    <cellStyle name="Percent 3 5 2 5 3 2" xfId="6016"/>
    <cellStyle name="Percent 3 5 2 5 4" xfId="6017"/>
    <cellStyle name="Percent 3 5 2 5 4 2" xfId="6018"/>
    <cellStyle name="Percent 3 5 2 5 5" xfId="6019"/>
    <cellStyle name="Percent 3 5 2 6" xfId="6020"/>
    <cellStyle name="Percent 3 5 2 6 2" xfId="6021"/>
    <cellStyle name="Percent 3 5 2 6 2 2" xfId="6022"/>
    <cellStyle name="Percent 3 5 2 6 3" xfId="6023"/>
    <cellStyle name="Percent 3 5 2 6 3 2" xfId="6024"/>
    <cellStyle name="Percent 3 5 2 6 4" xfId="6025"/>
    <cellStyle name="Percent 3 5 2 7" xfId="6026"/>
    <cellStyle name="Percent 3 5 2 7 2" xfId="6027"/>
    <cellStyle name="Percent 3 5 2 8" xfId="6028"/>
    <cellStyle name="Percent 3 5 2 8 2" xfId="6029"/>
    <cellStyle name="Percent 3 5 2 9" xfId="6030"/>
    <cellStyle name="Percent 3 5 2 9 2" xfId="6031"/>
    <cellStyle name="Percent 3 5 20" xfId="6032"/>
    <cellStyle name="Percent 3 5 20 2" xfId="6033"/>
    <cellStyle name="Percent 3 5 20 2 2" xfId="6034"/>
    <cellStyle name="Percent 3 5 20 3" xfId="6035"/>
    <cellStyle name="Percent 3 5 20 3 2" xfId="6036"/>
    <cellStyle name="Percent 3 5 20 4" xfId="6037"/>
    <cellStyle name="Percent 3 5 21" xfId="6038"/>
    <cellStyle name="Percent 3 5 21 2" xfId="6039"/>
    <cellStyle name="Percent 3 5 22" xfId="6040"/>
    <cellStyle name="Percent 3 5 22 2" xfId="6041"/>
    <cellStyle name="Percent 3 5 23" xfId="6042"/>
    <cellStyle name="Percent 3 5 23 2" xfId="6043"/>
    <cellStyle name="Percent 3 5 24" xfId="6044"/>
    <cellStyle name="Percent 3 5 25" xfId="6045"/>
    <cellStyle name="Percent 3 5 26" xfId="6046"/>
    <cellStyle name="Percent 3 5 3" xfId="6047"/>
    <cellStyle name="Percent 3 5 3 10" xfId="6048"/>
    <cellStyle name="Percent 3 5 3 11" xfId="6049"/>
    <cellStyle name="Percent 3 5 3 12" xfId="6050"/>
    <cellStyle name="Percent 3 5 3 2" xfId="6051"/>
    <cellStyle name="Percent 3 5 3 2 2" xfId="6052"/>
    <cellStyle name="Percent 3 5 3 2 2 2" xfId="6053"/>
    <cellStyle name="Percent 3 5 3 2 3" xfId="6054"/>
    <cellStyle name="Percent 3 5 3 2 3 2" xfId="6055"/>
    <cellStyle name="Percent 3 5 3 2 4" xfId="6056"/>
    <cellStyle name="Percent 3 5 3 2 5" xfId="6057"/>
    <cellStyle name="Percent 3 5 3 3" xfId="6058"/>
    <cellStyle name="Percent 3 5 3 3 2" xfId="6059"/>
    <cellStyle name="Percent 3 5 3 3 2 2" xfId="6060"/>
    <cellStyle name="Percent 3 5 3 3 3" xfId="6061"/>
    <cellStyle name="Percent 3 5 3 3 3 2" xfId="6062"/>
    <cellStyle name="Percent 3 5 3 3 4" xfId="6063"/>
    <cellStyle name="Percent 3 5 3 4" xfId="6064"/>
    <cellStyle name="Percent 3 5 3 4 2" xfId="6065"/>
    <cellStyle name="Percent 3 5 3 4 2 2" xfId="6066"/>
    <cellStyle name="Percent 3 5 3 4 3" xfId="6067"/>
    <cellStyle name="Percent 3 5 3 4 3 2" xfId="6068"/>
    <cellStyle name="Percent 3 5 3 4 4" xfId="6069"/>
    <cellStyle name="Percent 3 5 3 5" xfId="6070"/>
    <cellStyle name="Percent 3 5 3 5 2" xfId="6071"/>
    <cellStyle name="Percent 3 5 3 5 2 2" xfId="6072"/>
    <cellStyle name="Percent 3 5 3 5 3" xfId="6073"/>
    <cellStyle name="Percent 3 5 3 5 3 2" xfId="6074"/>
    <cellStyle name="Percent 3 5 3 5 4" xfId="6075"/>
    <cellStyle name="Percent 3 5 3 5 4 2" xfId="6076"/>
    <cellStyle name="Percent 3 5 3 5 5" xfId="6077"/>
    <cellStyle name="Percent 3 5 3 6" xfId="6078"/>
    <cellStyle name="Percent 3 5 3 6 2" xfId="6079"/>
    <cellStyle name="Percent 3 5 3 6 2 2" xfId="6080"/>
    <cellStyle name="Percent 3 5 3 6 3" xfId="6081"/>
    <cellStyle name="Percent 3 5 3 6 3 2" xfId="6082"/>
    <cellStyle name="Percent 3 5 3 6 4" xfId="6083"/>
    <cellStyle name="Percent 3 5 3 7" xfId="6084"/>
    <cellStyle name="Percent 3 5 3 7 2" xfId="6085"/>
    <cellStyle name="Percent 3 5 3 8" xfId="6086"/>
    <cellStyle name="Percent 3 5 3 8 2" xfId="6087"/>
    <cellStyle name="Percent 3 5 3 9" xfId="6088"/>
    <cellStyle name="Percent 3 5 3 9 2" xfId="6089"/>
    <cellStyle name="Percent 3 5 4" xfId="6090"/>
    <cellStyle name="Percent 3 5 4 10" xfId="6091"/>
    <cellStyle name="Percent 3 5 4 11" xfId="6092"/>
    <cellStyle name="Percent 3 5 4 12" xfId="6093"/>
    <cellStyle name="Percent 3 5 4 2" xfId="6094"/>
    <cellStyle name="Percent 3 5 4 2 2" xfId="6095"/>
    <cellStyle name="Percent 3 5 4 2 2 2" xfId="6096"/>
    <cellStyle name="Percent 3 5 4 2 3" xfId="6097"/>
    <cellStyle name="Percent 3 5 4 2 3 2" xfId="6098"/>
    <cellStyle name="Percent 3 5 4 2 4" xfId="6099"/>
    <cellStyle name="Percent 3 5 4 2 5" xfId="6100"/>
    <cellStyle name="Percent 3 5 4 3" xfId="6101"/>
    <cellStyle name="Percent 3 5 4 3 2" xfId="6102"/>
    <cellStyle name="Percent 3 5 4 3 2 2" xfId="6103"/>
    <cellStyle name="Percent 3 5 4 3 3" xfId="6104"/>
    <cellStyle name="Percent 3 5 4 3 3 2" xfId="6105"/>
    <cellStyle name="Percent 3 5 4 3 4" xfId="6106"/>
    <cellStyle name="Percent 3 5 4 4" xfId="6107"/>
    <cellStyle name="Percent 3 5 4 4 2" xfId="6108"/>
    <cellStyle name="Percent 3 5 4 4 2 2" xfId="6109"/>
    <cellStyle name="Percent 3 5 4 4 3" xfId="6110"/>
    <cellStyle name="Percent 3 5 4 4 3 2" xfId="6111"/>
    <cellStyle name="Percent 3 5 4 4 4" xfId="6112"/>
    <cellStyle name="Percent 3 5 4 5" xfId="6113"/>
    <cellStyle name="Percent 3 5 4 5 2" xfId="6114"/>
    <cellStyle name="Percent 3 5 4 5 2 2" xfId="6115"/>
    <cellStyle name="Percent 3 5 4 5 3" xfId="6116"/>
    <cellStyle name="Percent 3 5 4 5 3 2" xfId="6117"/>
    <cellStyle name="Percent 3 5 4 5 4" xfId="6118"/>
    <cellStyle name="Percent 3 5 4 5 4 2" xfId="6119"/>
    <cellStyle name="Percent 3 5 4 5 5" xfId="6120"/>
    <cellStyle name="Percent 3 5 4 6" xfId="6121"/>
    <cellStyle name="Percent 3 5 4 6 2" xfId="6122"/>
    <cellStyle name="Percent 3 5 4 6 2 2" xfId="6123"/>
    <cellStyle name="Percent 3 5 4 6 3" xfId="6124"/>
    <cellStyle name="Percent 3 5 4 6 3 2" xfId="6125"/>
    <cellStyle name="Percent 3 5 4 6 4" xfId="6126"/>
    <cellStyle name="Percent 3 5 4 7" xfId="6127"/>
    <cellStyle name="Percent 3 5 4 7 2" xfId="6128"/>
    <cellStyle name="Percent 3 5 4 8" xfId="6129"/>
    <cellStyle name="Percent 3 5 4 8 2" xfId="6130"/>
    <cellStyle name="Percent 3 5 4 9" xfId="6131"/>
    <cellStyle name="Percent 3 5 4 9 2" xfId="6132"/>
    <cellStyle name="Percent 3 5 5" xfId="6133"/>
    <cellStyle name="Percent 3 5 5 10" xfId="6134"/>
    <cellStyle name="Percent 3 5 5 11" xfId="6135"/>
    <cellStyle name="Percent 3 5 5 12" xfId="6136"/>
    <cellStyle name="Percent 3 5 5 2" xfId="6137"/>
    <cellStyle name="Percent 3 5 5 2 2" xfId="6138"/>
    <cellStyle name="Percent 3 5 5 2 2 2" xfId="6139"/>
    <cellStyle name="Percent 3 5 5 2 3" xfId="6140"/>
    <cellStyle name="Percent 3 5 5 2 3 2" xfId="6141"/>
    <cellStyle name="Percent 3 5 5 2 4" xfId="6142"/>
    <cellStyle name="Percent 3 5 5 2 5" xfId="6143"/>
    <cellStyle name="Percent 3 5 5 3" xfId="6144"/>
    <cellStyle name="Percent 3 5 5 3 2" xfId="6145"/>
    <cellStyle name="Percent 3 5 5 3 2 2" xfId="6146"/>
    <cellStyle name="Percent 3 5 5 3 3" xfId="6147"/>
    <cellStyle name="Percent 3 5 5 3 3 2" xfId="6148"/>
    <cellStyle name="Percent 3 5 5 3 4" xfId="6149"/>
    <cellStyle name="Percent 3 5 5 4" xfId="6150"/>
    <cellStyle name="Percent 3 5 5 4 2" xfId="6151"/>
    <cellStyle name="Percent 3 5 5 4 2 2" xfId="6152"/>
    <cellStyle name="Percent 3 5 5 4 3" xfId="6153"/>
    <cellStyle name="Percent 3 5 5 4 3 2" xfId="6154"/>
    <cellStyle name="Percent 3 5 5 4 4" xfId="6155"/>
    <cellStyle name="Percent 3 5 5 5" xfId="6156"/>
    <cellStyle name="Percent 3 5 5 5 2" xfId="6157"/>
    <cellStyle name="Percent 3 5 5 5 2 2" xfId="6158"/>
    <cellStyle name="Percent 3 5 5 5 3" xfId="6159"/>
    <cellStyle name="Percent 3 5 5 5 3 2" xfId="6160"/>
    <cellStyle name="Percent 3 5 5 5 4" xfId="6161"/>
    <cellStyle name="Percent 3 5 5 5 4 2" xfId="6162"/>
    <cellStyle name="Percent 3 5 5 5 5" xfId="6163"/>
    <cellStyle name="Percent 3 5 5 6" xfId="6164"/>
    <cellStyle name="Percent 3 5 5 6 2" xfId="6165"/>
    <cellStyle name="Percent 3 5 5 6 2 2" xfId="6166"/>
    <cellStyle name="Percent 3 5 5 6 3" xfId="6167"/>
    <cellStyle name="Percent 3 5 5 6 3 2" xfId="6168"/>
    <cellStyle name="Percent 3 5 5 6 4" xfId="6169"/>
    <cellStyle name="Percent 3 5 5 7" xfId="6170"/>
    <cellStyle name="Percent 3 5 5 7 2" xfId="6171"/>
    <cellStyle name="Percent 3 5 5 8" xfId="6172"/>
    <cellStyle name="Percent 3 5 5 8 2" xfId="6173"/>
    <cellStyle name="Percent 3 5 5 9" xfId="6174"/>
    <cellStyle name="Percent 3 5 5 9 2" xfId="6175"/>
    <cellStyle name="Percent 3 5 6" xfId="6176"/>
    <cellStyle name="Percent 3 5 6 10" xfId="6177"/>
    <cellStyle name="Percent 3 5 6 11" xfId="6178"/>
    <cellStyle name="Percent 3 5 6 12" xfId="6179"/>
    <cellStyle name="Percent 3 5 6 2" xfId="6180"/>
    <cellStyle name="Percent 3 5 6 2 2" xfId="6181"/>
    <cellStyle name="Percent 3 5 6 2 2 2" xfId="6182"/>
    <cellStyle name="Percent 3 5 6 2 3" xfId="6183"/>
    <cellStyle name="Percent 3 5 6 2 3 2" xfId="6184"/>
    <cellStyle name="Percent 3 5 6 2 4" xfId="6185"/>
    <cellStyle name="Percent 3 5 6 2 5" xfId="6186"/>
    <cellStyle name="Percent 3 5 6 3" xfId="6187"/>
    <cellStyle name="Percent 3 5 6 3 2" xfId="6188"/>
    <cellStyle name="Percent 3 5 6 3 2 2" xfId="6189"/>
    <cellStyle name="Percent 3 5 6 3 3" xfId="6190"/>
    <cellStyle name="Percent 3 5 6 3 3 2" xfId="6191"/>
    <cellStyle name="Percent 3 5 6 3 4" xfId="6192"/>
    <cellStyle name="Percent 3 5 6 4" xfId="6193"/>
    <cellStyle name="Percent 3 5 6 4 2" xfId="6194"/>
    <cellStyle name="Percent 3 5 6 4 2 2" xfId="6195"/>
    <cellStyle name="Percent 3 5 6 4 3" xfId="6196"/>
    <cellStyle name="Percent 3 5 6 4 3 2" xfId="6197"/>
    <cellStyle name="Percent 3 5 6 4 4" xfId="6198"/>
    <cellStyle name="Percent 3 5 6 5" xfId="6199"/>
    <cellStyle name="Percent 3 5 6 5 2" xfId="6200"/>
    <cellStyle name="Percent 3 5 6 5 2 2" xfId="6201"/>
    <cellStyle name="Percent 3 5 6 5 3" xfId="6202"/>
    <cellStyle name="Percent 3 5 6 5 3 2" xfId="6203"/>
    <cellStyle name="Percent 3 5 6 5 4" xfId="6204"/>
    <cellStyle name="Percent 3 5 6 5 4 2" xfId="6205"/>
    <cellStyle name="Percent 3 5 6 5 5" xfId="6206"/>
    <cellStyle name="Percent 3 5 6 6" xfId="6207"/>
    <cellStyle name="Percent 3 5 6 6 2" xfId="6208"/>
    <cellStyle name="Percent 3 5 6 6 2 2" xfId="6209"/>
    <cellStyle name="Percent 3 5 6 6 3" xfId="6210"/>
    <cellStyle name="Percent 3 5 6 6 3 2" xfId="6211"/>
    <cellStyle name="Percent 3 5 6 6 4" xfId="6212"/>
    <cellStyle name="Percent 3 5 6 7" xfId="6213"/>
    <cellStyle name="Percent 3 5 6 7 2" xfId="6214"/>
    <cellStyle name="Percent 3 5 6 8" xfId="6215"/>
    <cellStyle name="Percent 3 5 6 8 2" xfId="6216"/>
    <cellStyle name="Percent 3 5 6 9" xfId="6217"/>
    <cellStyle name="Percent 3 5 6 9 2" xfId="6218"/>
    <cellStyle name="Percent 3 5 7" xfId="6219"/>
    <cellStyle name="Percent 3 5 7 10" xfId="6220"/>
    <cellStyle name="Percent 3 5 7 11" xfId="6221"/>
    <cellStyle name="Percent 3 5 7 12" xfId="6222"/>
    <cellStyle name="Percent 3 5 7 2" xfId="6223"/>
    <cellStyle name="Percent 3 5 7 2 2" xfId="6224"/>
    <cellStyle name="Percent 3 5 7 2 2 2" xfId="6225"/>
    <cellStyle name="Percent 3 5 7 2 3" xfId="6226"/>
    <cellStyle name="Percent 3 5 7 2 3 2" xfId="6227"/>
    <cellStyle name="Percent 3 5 7 2 4" xfId="6228"/>
    <cellStyle name="Percent 3 5 7 2 5" xfId="6229"/>
    <cellStyle name="Percent 3 5 7 3" xfId="6230"/>
    <cellStyle name="Percent 3 5 7 3 2" xfId="6231"/>
    <cellStyle name="Percent 3 5 7 3 2 2" xfId="6232"/>
    <cellStyle name="Percent 3 5 7 3 3" xfId="6233"/>
    <cellStyle name="Percent 3 5 7 3 3 2" xfId="6234"/>
    <cellStyle name="Percent 3 5 7 3 4" xfId="6235"/>
    <cellStyle name="Percent 3 5 7 4" xfId="6236"/>
    <cellStyle name="Percent 3 5 7 4 2" xfId="6237"/>
    <cellStyle name="Percent 3 5 7 4 2 2" xfId="6238"/>
    <cellStyle name="Percent 3 5 7 4 3" xfId="6239"/>
    <cellStyle name="Percent 3 5 7 4 3 2" xfId="6240"/>
    <cellStyle name="Percent 3 5 7 4 4" xfId="6241"/>
    <cellStyle name="Percent 3 5 7 5" xfId="6242"/>
    <cellStyle name="Percent 3 5 7 5 2" xfId="6243"/>
    <cellStyle name="Percent 3 5 7 5 2 2" xfId="6244"/>
    <cellStyle name="Percent 3 5 7 5 3" xfId="6245"/>
    <cellStyle name="Percent 3 5 7 5 3 2" xfId="6246"/>
    <cellStyle name="Percent 3 5 7 5 4" xfId="6247"/>
    <cellStyle name="Percent 3 5 7 5 4 2" xfId="6248"/>
    <cellStyle name="Percent 3 5 7 5 5" xfId="6249"/>
    <cellStyle name="Percent 3 5 7 6" xfId="6250"/>
    <cellStyle name="Percent 3 5 7 6 2" xfId="6251"/>
    <cellStyle name="Percent 3 5 7 6 2 2" xfId="6252"/>
    <cellStyle name="Percent 3 5 7 6 3" xfId="6253"/>
    <cellStyle name="Percent 3 5 7 6 3 2" xfId="6254"/>
    <cellStyle name="Percent 3 5 7 6 4" xfId="6255"/>
    <cellStyle name="Percent 3 5 7 7" xfId="6256"/>
    <cellStyle name="Percent 3 5 7 7 2" xfId="6257"/>
    <cellStyle name="Percent 3 5 7 8" xfId="6258"/>
    <cellStyle name="Percent 3 5 7 8 2" xfId="6259"/>
    <cellStyle name="Percent 3 5 7 9" xfId="6260"/>
    <cellStyle name="Percent 3 5 7 9 2" xfId="6261"/>
    <cellStyle name="Percent 3 5 8" xfId="6262"/>
    <cellStyle name="Percent 3 5 8 10" xfId="6263"/>
    <cellStyle name="Percent 3 5 8 11" xfId="6264"/>
    <cellStyle name="Percent 3 5 8 12" xfId="6265"/>
    <cellStyle name="Percent 3 5 8 2" xfId="6266"/>
    <cellStyle name="Percent 3 5 8 2 2" xfId="6267"/>
    <cellStyle name="Percent 3 5 8 2 2 2" xfId="6268"/>
    <cellStyle name="Percent 3 5 8 2 3" xfId="6269"/>
    <cellStyle name="Percent 3 5 8 2 3 2" xfId="6270"/>
    <cellStyle name="Percent 3 5 8 2 4" xfId="6271"/>
    <cellStyle name="Percent 3 5 8 2 5" xfId="6272"/>
    <cellStyle name="Percent 3 5 8 3" xfId="6273"/>
    <cellStyle name="Percent 3 5 8 3 2" xfId="6274"/>
    <cellStyle name="Percent 3 5 8 3 2 2" xfId="6275"/>
    <cellStyle name="Percent 3 5 8 3 3" xfId="6276"/>
    <cellStyle name="Percent 3 5 8 3 3 2" xfId="6277"/>
    <cellStyle name="Percent 3 5 8 3 4" xfId="6278"/>
    <cellStyle name="Percent 3 5 8 4" xfId="6279"/>
    <cellStyle name="Percent 3 5 8 4 2" xfId="6280"/>
    <cellStyle name="Percent 3 5 8 4 2 2" xfId="6281"/>
    <cellStyle name="Percent 3 5 8 4 3" xfId="6282"/>
    <cellStyle name="Percent 3 5 8 4 3 2" xfId="6283"/>
    <cellStyle name="Percent 3 5 8 4 4" xfId="6284"/>
    <cellStyle name="Percent 3 5 8 5" xfId="6285"/>
    <cellStyle name="Percent 3 5 8 5 2" xfId="6286"/>
    <cellStyle name="Percent 3 5 8 5 2 2" xfId="6287"/>
    <cellStyle name="Percent 3 5 8 5 3" xfId="6288"/>
    <cellStyle name="Percent 3 5 8 5 3 2" xfId="6289"/>
    <cellStyle name="Percent 3 5 8 5 4" xfId="6290"/>
    <cellStyle name="Percent 3 5 8 5 4 2" xfId="6291"/>
    <cellStyle name="Percent 3 5 8 5 5" xfId="6292"/>
    <cellStyle name="Percent 3 5 8 6" xfId="6293"/>
    <cellStyle name="Percent 3 5 8 6 2" xfId="6294"/>
    <cellStyle name="Percent 3 5 8 6 2 2" xfId="6295"/>
    <cellStyle name="Percent 3 5 8 6 3" xfId="6296"/>
    <cellStyle name="Percent 3 5 8 6 3 2" xfId="6297"/>
    <cellStyle name="Percent 3 5 8 6 4" xfId="6298"/>
    <cellStyle name="Percent 3 5 8 7" xfId="6299"/>
    <cellStyle name="Percent 3 5 8 7 2" xfId="6300"/>
    <cellStyle name="Percent 3 5 8 8" xfId="6301"/>
    <cellStyle name="Percent 3 5 8 8 2" xfId="6302"/>
    <cellStyle name="Percent 3 5 8 9" xfId="6303"/>
    <cellStyle name="Percent 3 5 8 9 2" xfId="6304"/>
    <cellStyle name="Percent 3 5 9" xfId="6305"/>
    <cellStyle name="Percent 3 5 9 10" xfId="6306"/>
    <cellStyle name="Percent 3 5 9 11" xfId="6307"/>
    <cellStyle name="Percent 3 5 9 12" xfId="6308"/>
    <cellStyle name="Percent 3 5 9 2" xfId="6309"/>
    <cellStyle name="Percent 3 5 9 2 2" xfId="6310"/>
    <cellStyle name="Percent 3 5 9 2 2 2" xfId="6311"/>
    <cellStyle name="Percent 3 5 9 2 3" xfId="6312"/>
    <cellStyle name="Percent 3 5 9 2 3 2" xfId="6313"/>
    <cellStyle name="Percent 3 5 9 2 4" xfId="6314"/>
    <cellStyle name="Percent 3 5 9 2 5" xfId="6315"/>
    <cellStyle name="Percent 3 5 9 3" xfId="6316"/>
    <cellStyle name="Percent 3 5 9 3 2" xfId="6317"/>
    <cellStyle name="Percent 3 5 9 3 2 2" xfId="6318"/>
    <cellStyle name="Percent 3 5 9 3 3" xfId="6319"/>
    <cellStyle name="Percent 3 5 9 3 3 2" xfId="6320"/>
    <cellStyle name="Percent 3 5 9 3 4" xfId="6321"/>
    <cellStyle name="Percent 3 5 9 4" xfId="6322"/>
    <cellStyle name="Percent 3 5 9 4 2" xfId="6323"/>
    <cellStyle name="Percent 3 5 9 4 2 2" xfId="6324"/>
    <cellStyle name="Percent 3 5 9 4 3" xfId="6325"/>
    <cellStyle name="Percent 3 5 9 4 3 2" xfId="6326"/>
    <cellStyle name="Percent 3 5 9 4 4" xfId="6327"/>
    <cellStyle name="Percent 3 5 9 5" xfId="6328"/>
    <cellStyle name="Percent 3 5 9 5 2" xfId="6329"/>
    <cellStyle name="Percent 3 5 9 5 2 2" xfId="6330"/>
    <cellStyle name="Percent 3 5 9 5 3" xfId="6331"/>
    <cellStyle name="Percent 3 5 9 5 3 2" xfId="6332"/>
    <cellStyle name="Percent 3 5 9 5 4" xfId="6333"/>
    <cellStyle name="Percent 3 5 9 5 4 2" xfId="6334"/>
    <cellStyle name="Percent 3 5 9 5 5" xfId="6335"/>
    <cellStyle name="Percent 3 5 9 6" xfId="6336"/>
    <cellStyle name="Percent 3 5 9 6 2" xfId="6337"/>
    <cellStyle name="Percent 3 5 9 6 2 2" xfId="6338"/>
    <cellStyle name="Percent 3 5 9 6 3" xfId="6339"/>
    <cellStyle name="Percent 3 5 9 6 3 2" xfId="6340"/>
    <cellStyle name="Percent 3 5 9 6 4" xfId="6341"/>
    <cellStyle name="Percent 3 5 9 7" xfId="6342"/>
    <cellStyle name="Percent 3 5 9 7 2" xfId="6343"/>
    <cellStyle name="Percent 3 5 9 8" xfId="6344"/>
    <cellStyle name="Percent 3 5 9 8 2" xfId="6345"/>
    <cellStyle name="Percent 3 5 9 9" xfId="6346"/>
    <cellStyle name="Percent 3 5 9 9 2" xfId="6347"/>
    <cellStyle name="Percent 3 6" xfId="6348"/>
    <cellStyle name="Percent 3 6 10" xfId="6349"/>
    <cellStyle name="Percent 3 6 10 10" xfId="6350"/>
    <cellStyle name="Percent 3 6 10 11" xfId="6351"/>
    <cellStyle name="Percent 3 6 10 12" xfId="6352"/>
    <cellStyle name="Percent 3 6 10 2" xfId="6353"/>
    <cellStyle name="Percent 3 6 10 2 2" xfId="6354"/>
    <cellStyle name="Percent 3 6 10 2 2 2" xfId="6355"/>
    <cellStyle name="Percent 3 6 10 2 3" xfId="6356"/>
    <cellStyle name="Percent 3 6 10 2 3 2" xfId="6357"/>
    <cellStyle name="Percent 3 6 10 2 4" xfId="6358"/>
    <cellStyle name="Percent 3 6 10 2 5" xfId="6359"/>
    <cellStyle name="Percent 3 6 10 3" xfId="6360"/>
    <cellStyle name="Percent 3 6 10 3 2" xfId="6361"/>
    <cellStyle name="Percent 3 6 10 3 2 2" xfId="6362"/>
    <cellStyle name="Percent 3 6 10 3 3" xfId="6363"/>
    <cellStyle name="Percent 3 6 10 3 3 2" xfId="6364"/>
    <cellStyle name="Percent 3 6 10 3 4" xfId="6365"/>
    <cellStyle name="Percent 3 6 10 4" xfId="6366"/>
    <cellStyle name="Percent 3 6 10 4 2" xfId="6367"/>
    <cellStyle name="Percent 3 6 10 4 2 2" xfId="6368"/>
    <cellStyle name="Percent 3 6 10 4 3" xfId="6369"/>
    <cellStyle name="Percent 3 6 10 4 3 2" xfId="6370"/>
    <cellStyle name="Percent 3 6 10 4 4" xfId="6371"/>
    <cellStyle name="Percent 3 6 10 5" xfId="6372"/>
    <cellStyle name="Percent 3 6 10 5 2" xfId="6373"/>
    <cellStyle name="Percent 3 6 10 5 2 2" xfId="6374"/>
    <cellStyle name="Percent 3 6 10 5 3" xfId="6375"/>
    <cellStyle name="Percent 3 6 10 5 3 2" xfId="6376"/>
    <cellStyle name="Percent 3 6 10 5 4" xfId="6377"/>
    <cellStyle name="Percent 3 6 10 5 4 2" xfId="6378"/>
    <cellStyle name="Percent 3 6 10 5 5" xfId="6379"/>
    <cellStyle name="Percent 3 6 10 6" xfId="6380"/>
    <cellStyle name="Percent 3 6 10 6 2" xfId="6381"/>
    <cellStyle name="Percent 3 6 10 6 2 2" xfId="6382"/>
    <cellStyle name="Percent 3 6 10 6 3" xfId="6383"/>
    <cellStyle name="Percent 3 6 10 6 3 2" xfId="6384"/>
    <cellStyle name="Percent 3 6 10 6 4" xfId="6385"/>
    <cellStyle name="Percent 3 6 10 7" xfId="6386"/>
    <cellStyle name="Percent 3 6 10 7 2" xfId="6387"/>
    <cellStyle name="Percent 3 6 10 8" xfId="6388"/>
    <cellStyle name="Percent 3 6 10 8 2" xfId="6389"/>
    <cellStyle name="Percent 3 6 10 9" xfId="6390"/>
    <cellStyle name="Percent 3 6 10 9 2" xfId="6391"/>
    <cellStyle name="Percent 3 6 11" xfId="6392"/>
    <cellStyle name="Percent 3 6 11 10" xfId="6393"/>
    <cellStyle name="Percent 3 6 11 11" xfId="6394"/>
    <cellStyle name="Percent 3 6 11 12" xfId="6395"/>
    <cellStyle name="Percent 3 6 11 2" xfId="6396"/>
    <cellStyle name="Percent 3 6 11 2 2" xfId="6397"/>
    <cellStyle name="Percent 3 6 11 2 2 2" xfId="6398"/>
    <cellStyle name="Percent 3 6 11 2 3" xfId="6399"/>
    <cellStyle name="Percent 3 6 11 2 3 2" xfId="6400"/>
    <cellStyle name="Percent 3 6 11 2 4" xfId="6401"/>
    <cellStyle name="Percent 3 6 11 2 5" xfId="6402"/>
    <cellStyle name="Percent 3 6 11 3" xfId="6403"/>
    <cellStyle name="Percent 3 6 11 3 2" xfId="6404"/>
    <cellStyle name="Percent 3 6 11 3 2 2" xfId="6405"/>
    <cellStyle name="Percent 3 6 11 3 3" xfId="6406"/>
    <cellStyle name="Percent 3 6 11 3 3 2" xfId="6407"/>
    <cellStyle name="Percent 3 6 11 3 4" xfId="6408"/>
    <cellStyle name="Percent 3 6 11 4" xfId="6409"/>
    <cellStyle name="Percent 3 6 11 4 2" xfId="6410"/>
    <cellStyle name="Percent 3 6 11 4 2 2" xfId="6411"/>
    <cellStyle name="Percent 3 6 11 4 3" xfId="6412"/>
    <cellStyle name="Percent 3 6 11 4 3 2" xfId="6413"/>
    <cellStyle name="Percent 3 6 11 4 4" xfId="6414"/>
    <cellStyle name="Percent 3 6 11 5" xfId="6415"/>
    <cellStyle name="Percent 3 6 11 5 2" xfId="6416"/>
    <cellStyle name="Percent 3 6 11 5 2 2" xfId="6417"/>
    <cellStyle name="Percent 3 6 11 5 3" xfId="6418"/>
    <cellStyle name="Percent 3 6 11 5 3 2" xfId="6419"/>
    <cellStyle name="Percent 3 6 11 5 4" xfId="6420"/>
    <cellStyle name="Percent 3 6 11 5 4 2" xfId="6421"/>
    <cellStyle name="Percent 3 6 11 5 5" xfId="6422"/>
    <cellStyle name="Percent 3 6 11 6" xfId="6423"/>
    <cellStyle name="Percent 3 6 11 6 2" xfId="6424"/>
    <cellStyle name="Percent 3 6 11 6 2 2" xfId="6425"/>
    <cellStyle name="Percent 3 6 11 6 3" xfId="6426"/>
    <cellStyle name="Percent 3 6 11 6 3 2" xfId="6427"/>
    <cellStyle name="Percent 3 6 11 6 4" xfId="6428"/>
    <cellStyle name="Percent 3 6 11 7" xfId="6429"/>
    <cellStyle name="Percent 3 6 11 7 2" xfId="6430"/>
    <cellStyle name="Percent 3 6 11 8" xfId="6431"/>
    <cellStyle name="Percent 3 6 11 8 2" xfId="6432"/>
    <cellStyle name="Percent 3 6 11 9" xfId="6433"/>
    <cellStyle name="Percent 3 6 11 9 2" xfId="6434"/>
    <cellStyle name="Percent 3 6 12" xfId="6435"/>
    <cellStyle name="Percent 3 6 12 10" xfId="6436"/>
    <cellStyle name="Percent 3 6 12 11" xfId="6437"/>
    <cellStyle name="Percent 3 6 12 12" xfId="6438"/>
    <cellStyle name="Percent 3 6 12 2" xfId="6439"/>
    <cellStyle name="Percent 3 6 12 2 2" xfId="6440"/>
    <cellStyle name="Percent 3 6 12 2 2 2" xfId="6441"/>
    <cellStyle name="Percent 3 6 12 2 3" xfId="6442"/>
    <cellStyle name="Percent 3 6 12 2 3 2" xfId="6443"/>
    <cellStyle name="Percent 3 6 12 2 4" xfId="6444"/>
    <cellStyle name="Percent 3 6 12 2 5" xfId="6445"/>
    <cellStyle name="Percent 3 6 12 3" xfId="6446"/>
    <cellStyle name="Percent 3 6 12 3 2" xfId="6447"/>
    <cellStyle name="Percent 3 6 12 3 2 2" xfId="6448"/>
    <cellStyle name="Percent 3 6 12 3 3" xfId="6449"/>
    <cellStyle name="Percent 3 6 12 3 3 2" xfId="6450"/>
    <cellStyle name="Percent 3 6 12 3 4" xfId="6451"/>
    <cellStyle name="Percent 3 6 12 4" xfId="6452"/>
    <cellStyle name="Percent 3 6 12 4 2" xfId="6453"/>
    <cellStyle name="Percent 3 6 12 4 2 2" xfId="6454"/>
    <cellStyle name="Percent 3 6 12 4 3" xfId="6455"/>
    <cellStyle name="Percent 3 6 12 4 3 2" xfId="6456"/>
    <cellStyle name="Percent 3 6 12 4 4" xfId="6457"/>
    <cellStyle name="Percent 3 6 12 5" xfId="6458"/>
    <cellStyle name="Percent 3 6 12 5 2" xfId="6459"/>
    <cellStyle name="Percent 3 6 12 5 2 2" xfId="6460"/>
    <cellStyle name="Percent 3 6 12 5 3" xfId="6461"/>
    <cellStyle name="Percent 3 6 12 5 3 2" xfId="6462"/>
    <cellStyle name="Percent 3 6 12 5 4" xfId="6463"/>
    <cellStyle name="Percent 3 6 12 5 4 2" xfId="6464"/>
    <cellStyle name="Percent 3 6 12 5 5" xfId="6465"/>
    <cellStyle name="Percent 3 6 12 6" xfId="6466"/>
    <cellStyle name="Percent 3 6 12 6 2" xfId="6467"/>
    <cellStyle name="Percent 3 6 12 6 2 2" xfId="6468"/>
    <cellStyle name="Percent 3 6 12 6 3" xfId="6469"/>
    <cellStyle name="Percent 3 6 12 6 3 2" xfId="6470"/>
    <cellStyle name="Percent 3 6 12 6 4" xfId="6471"/>
    <cellStyle name="Percent 3 6 12 7" xfId="6472"/>
    <cellStyle name="Percent 3 6 12 7 2" xfId="6473"/>
    <cellStyle name="Percent 3 6 12 8" xfId="6474"/>
    <cellStyle name="Percent 3 6 12 8 2" xfId="6475"/>
    <cellStyle name="Percent 3 6 12 9" xfId="6476"/>
    <cellStyle name="Percent 3 6 12 9 2" xfId="6477"/>
    <cellStyle name="Percent 3 6 13" xfId="6478"/>
    <cellStyle name="Percent 3 6 13 10" xfId="6479"/>
    <cellStyle name="Percent 3 6 13 11" xfId="6480"/>
    <cellStyle name="Percent 3 6 13 12" xfId="6481"/>
    <cellStyle name="Percent 3 6 13 2" xfId="6482"/>
    <cellStyle name="Percent 3 6 13 2 2" xfId="6483"/>
    <cellStyle name="Percent 3 6 13 2 2 2" xfId="6484"/>
    <cellStyle name="Percent 3 6 13 2 3" xfId="6485"/>
    <cellStyle name="Percent 3 6 13 2 3 2" xfId="6486"/>
    <cellStyle name="Percent 3 6 13 2 4" xfId="6487"/>
    <cellStyle name="Percent 3 6 13 2 5" xfId="6488"/>
    <cellStyle name="Percent 3 6 13 3" xfId="6489"/>
    <cellStyle name="Percent 3 6 13 3 2" xfId="6490"/>
    <cellStyle name="Percent 3 6 13 3 2 2" xfId="6491"/>
    <cellStyle name="Percent 3 6 13 3 3" xfId="6492"/>
    <cellStyle name="Percent 3 6 13 3 3 2" xfId="6493"/>
    <cellStyle name="Percent 3 6 13 3 4" xfId="6494"/>
    <cellStyle name="Percent 3 6 13 4" xfId="6495"/>
    <cellStyle name="Percent 3 6 13 4 2" xfId="6496"/>
    <cellStyle name="Percent 3 6 13 4 2 2" xfId="6497"/>
    <cellStyle name="Percent 3 6 13 4 3" xfId="6498"/>
    <cellStyle name="Percent 3 6 13 4 3 2" xfId="6499"/>
    <cellStyle name="Percent 3 6 13 4 4" xfId="6500"/>
    <cellStyle name="Percent 3 6 13 5" xfId="6501"/>
    <cellStyle name="Percent 3 6 13 5 2" xfId="6502"/>
    <cellStyle name="Percent 3 6 13 5 2 2" xfId="6503"/>
    <cellStyle name="Percent 3 6 13 5 3" xfId="6504"/>
    <cellStyle name="Percent 3 6 13 5 3 2" xfId="6505"/>
    <cellStyle name="Percent 3 6 13 5 4" xfId="6506"/>
    <cellStyle name="Percent 3 6 13 5 4 2" xfId="6507"/>
    <cellStyle name="Percent 3 6 13 5 5" xfId="6508"/>
    <cellStyle name="Percent 3 6 13 6" xfId="6509"/>
    <cellStyle name="Percent 3 6 13 6 2" xfId="6510"/>
    <cellStyle name="Percent 3 6 13 6 2 2" xfId="6511"/>
    <cellStyle name="Percent 3 6 13 6 3" xfId="6512"/>
    <cellStyle name="Percent 3 6 13 6 3 2" xfId="6513"/>
    <cellStyle name="Percent 3 6 13 6 4" xfId="6514"/>
    <cellStyle name="Percent 3 6 13 7" xfId="6515"/>
    <cellStyle name="Percent 3 6 13 7 2" xfId="6516"/>
    <cellStyle name="Percent 3 6 13 8" xfId="6517"/>
    <cellStyle name="Percent 3 6 13 8 2" xfId="6518"/>
    <cellStyle name="Percent 3 6 13 9" xfId="6519"/>
    <cellStyle name="Percent 3 6 13 9 2" xfId="6520"/>
    <cellStyle name="Percent 3 6 14" xfId="6521"/>
    <cellStyle name="Percent 3 6 14 10" xfId="6522"/>
    <cellStyle name="Percent 3 6 14 11" xfId="6523"/>
    <cellStyle name="Percent 3 6 14 12" xfId="6524"/>
    <cellStyle name="Percent 3 6 14 2" xfId="6525"/>
    <cellStyle name="Percent 3 6 14 2 2" xfId="6526"/>
    <cellStyle name="Percent 3 6 14 2 2 2" xfId="6527"/>
    <cellStyle name="Percent 3 6 14 2 3" xfId="6528"/>
    <cellStyle name="Percent 3 6 14 2 3 2" xfId="6529"/>
    <cellStyle name="Percent 3 6 14 2 4" xfId="6530"/>
    <cellStyle name="Percent 3 6 14 2 5" xfId="6531"/>
    <cellStyle name="Percent 3 6 14 3" xfId="6532"/>
    <cellStyle name="Percent 3 6 14 3 2" xfId="6533"/>
    <cellStyle name="Percent 3 6 14 3 2 2" xfId="6534"/>
    <cellStyle name="Percent 3 6 14 3 3" xfId="6535"/>
    <cellStyle name="Percent 3 6 14 3 3 2" xfId="6536"/>
    <cellStyle name="Percent 3 6 14 3 4" xfId="6537"/>
    <cellStyle name="Percent 3 6 14 4" xfId="6538"/>
    <cellStyle name="Percent 3 6 14 4 2" xfId="6539"/>
    <cellStyle name="Percent 3 6 14 4 2 2" xfId="6540"/>
    <cellStyle name="Percent 3 6 14 4 3" xfId="6541"/>
    <cellStyle name="Percent 3 6 14 4 3 2" xfId="6542"/>
    <cellStyle name="Percent 3 6 14 4 4" xfId="6543"/>
    <cellStyle name="Percent 3 6 14 5" xfId="6544"/>
    <cellStyle name="Percent 3 6 14 5 2" xfId="6545"/>
    <cellStyle name="Percent 3 6 14 5 2 2" xfId="6546"/>
    <cellStyle name="Percent 3 6 14 5 3" xfId="6547"/>
    <cellStyle name="Percent 3 6 14 5 3 2" xfId="6548"/>
    <cellStyle name="Percent 3 6 14 5 4" xfId="6549"/>
    <cellStyle name="Percent 3 6 14 5 4 2" xfId="6550"/>
    <cellStyle name="Percent 3 6 14 5 5" xfId="6551"/>
    <cellStyle name="Percent 3 6 14 6" xfId="6552"/>
    <cellStyle name="Percent 3 6 14 6 2" xfId="6553"/>
    <cellStyle name="Percent 3 6 14 6 2 2" xfId="6554"/>
    <cellStyle name="Percent 3 6 14 6 3" xfId="6555"/>
    <cellStyle name="Percent 3 6 14 6 3 2" xfId="6556"/>
    <cellStyle name="Percent 3 6 14 6 4" xfId="6557"/>
    <cellStyle name="Percent 3 6 14 7" xfId="6558"/>
    <cellStyle name="Percent 3 6 14 7 2" xfId="6559"/>
    <cellStyle name="Percent 3 6 14 8" xfId="6560"/>
    <cellStyle name="Percent 3 6 14 8 2" xfId="6561"/>
    <cellStyle name="Percent 3 6 14 9" xfId="6562"/>
    <cellStyle name="Percent 3 6 14 9 2" xfId="6563"/>
    <cellStyle name="Percent 3 6 15" xfId="6564"/>
    <cellStyle name="Percent 3 6 15 10" xfId="6565"/>
    <cellStyle name="Percent 3 6 15 11" xfId="6566"/>
    <cellStyle name="Percent 3 6 15 12" xfId="6567"/>
    <cellStyle name="Percent 3 6 15 2" xfId="6568"/>
    <cellStyle name="Percent 3 6 15 2 2" xfId="6569"/>
    <cellStyle name="Percent 3 6 15 2 2 2" xfId="6570"/>
    <cellStyle name="Percent 3 6 15 2 3" xfId="6571"/>
    <cellStyle name="Percent 3 6 15 2 3 2" xfId="6572"/>
    <cellStyle name="Percent 3 6 15 2 4" xfId="6573"/>
    <cellStyle name="Percent 3 6 15 2 5" xfId="6574"/>
    <cellStyle name="Percent 3 6 15 3" xfId="6575"/>
    <cellStyle name="Percent 3 6 15 3 2" xfId="6576"/>
    <cellStyle name="Percent 3 6 15 3 2 2" xfId="6577"/>
    <cellStyle name="Percent 3 6 15 3 3" xfId="6578"/>
    <cellStyle name="Percent 3 6 15 3 3 2" xfId="6579"/>
    <cellStyle name="Percent 3 6 15 3 4" xfId="6580"/>
    <cellStyle name="Percent 3 6 15 4" xfId="6581"/>
    <cellStyle name="Percent 3 6 15 4 2" xfId="6582"/>
    <cellStyle name="Percent 3 6 15 4 2 2" xfId="6583"/>
    <cellStyle name="Percent 3 6 15 4 3" xfId="6584"/>
    <cellStyle name="Percent 3 6 15 4 3 2" xfId="6585"/>
    <cellStyle name="Percent 3 6 15 4 4" xfId="6586"/>
    <cellStyle name="Percent 3 6 15 5" xfId="6587"/>
    <cellStyle name="Percent 3 6 15 5 2" xfId="6588"/>
    <cellStyle name="Percent 3 6 15 5 2 2" xfId="6589"/>
    <cellStyle name="Percent 3 6 15 5 3" xfId="6590"/>
    <cellStyle name="Percent 3 6 15 5 3 2" xfId="6591"/>
    <cellStyle name="Percent 3 6 15 5 4" xfId="6592"/>
    <cellStyle name="Percent 3 6 15 5 4 2" xfId="6593"/>
    <cellStyle name="Percent 3 6 15 5 5" xfId="6594"/>
    <cellStyle name="Percent 3 6 15 6" xfId="6595"/>
    <cellStyle name="Percent 3 6 15 6 2" xfId="6596"/>
    <cellStyle name="Percent 3 6 15 6 2 2" xfId="6597"/>
    <cellStyle name="Percent 3 6 15 6 3" xfId="6598"/>
    <cellStyle name="Percent 3 6 15 6 3 2" xfId="6599"/>
    <cellStyle name="Percent 3 6 15 6 4" xfId="6600"/>
    <cellStyle name="Percent 3 6 15 7" xfId="6601"/>
    <cellStyle name="Percent 3 6 15 7 2" xfId="6602"/>
    <cellStyle name="Percent 3 6 15 8" xfId="6603"/>
    <cellStyle name="Percent 3 6 15 8 2" xfId="6604"/>
    <cellStyle name="Percent 3 6 15 9" xfId="6605"/>
    <cellStyle name="Percent 3 6 15 9 2" xfId="6606"/>
    <cellStyle name="Percent 3 6 16" xfId="6607"/>
    <cellStyle name="Percent 3 6 16 2" xfId="6608"/>
    <cellStyle name="Percent 3 6 16 2 2" xfId="6609"/>
    <cellStyle name="Percent 3 6 16 3" xfId="6610"/>
    <cellStyle name="Percent 3 6 16 3 2" xfId="6611"/>
    <cellStyle name="Percent 3 6 16 4" xfId="6612"/>
    <cellStyle name="Percent 3 6 16 5" xfId="6613"/>
    <cellStyle name="Percent 3 6 17" xfId="6614"/>
    <cellStyle name="Percent 3 6 17 2" xfId="6615"/>
    <cellStyle name="Percent 3 6 17 2 2" xfId="6616"/>
    <cellStyle name="Percent 3 6 17 3" xfId="6617"/>
    <cellStyle name="Percent 3 6 17 3 2" xfId="6618"/>
    <cellStyle name="Percent 3 6 17 4" xfId="6619"/>
    <cellStyle name="Percent 3 6 18" xfId="6620"/>
    <cellStyle name="Percent 3 6 18 2" xfId="6621"/>
    <cellStyle name="Percent 3 6 18 2 2" xfId="6622"/>
    <cellStyle name="Percent 3 6 18 3" xfId="6623"/>
    <cellStyle name="Percent 3 6 18 3 2" xfId="6624"/>
    <cellStyle name="Percent 3 6 18 4" xfId="6625"/>
    <cellStyle name="Percent 3 6 19" xfId="6626"/>
    <cellStyle name="Percent 3 6 19 2" xfId="6627"/>
    <cellStyle name="Percent 3 6 19 2 2" xfId="6628"/>
    <cellStyle name="Percent 3 6 19 3" xfId="6629"/>
    <cellStyle name="Percent 3 6 19 3 2" xfId="6630"/>
    <cellStyle name="Percent 3 6 19 4" xfId="6631"/>
    <cellStyle name="Percent 3 6 19 4 2" xfId="6632"/>
    <cellStyle name="Percent 3 6 19 5" xfId="6633"/>
    <cellStyle name="Percent 3 6 2" xfId="6634"/>
    <cellStyle name="Percent 3 6 2 10" xfId="6635"/>
    <cellStyle name="Percent 3 6 2 11" xfId="6636"/>
    <cellStyle name="Percent 3 6 2 12" xfId="6637"/>
    <cellStyle name="Percent 3 6 2 2" xfId="6638"/>
    <cellStyle name="Percent 3 6 2 2 2" xfId="6639"/>
    <cellStyle name="Percent 3 6 2 2 2 2" xfId="6640"/>
    <cellStyle name="Percent 3 6 2 2 3" xfId="6641"/>
    <cellStyle name="Percent 3 6 2 2 3 2" xfId="6642"/>
    <cellStyle name="Percent 3 6 2 2 4" xfId="6643"/>
    <cellStyle name="Percent 3 6 2 2 5" xfId="6644"/>
    <cellStyle name="Percent 3 6 2 3" xfId="6645"/>
    <cellStyle name="Percent 3 6 2 3 2" xfId="6646"/>
    <cellStyle name="Percent 3 6 2 3 2 2" xfId="6647"/>
    <cellStyle name="Percent 3 6 2 3 3" xfId="6648"/>
    <cellStyle name="Percent 3 6 2 3 3 2" xfId="6649"/>
    <cellStyle name="Percent 3 6 2 3 4" xfId="6650"/>
    <cellStyle name="Percent 3 6 2 4" xfId="6651"/>
    <cellStyle name="Percent 3 6 2 4 2" xfId="6652"/>
    <cellStyle name="Percent 3 6 2 4 2 2" xfId="6653"/>
    <cellStyle name="Percent 3 6 2 4 3" xfId="6654"/>
    <cellStyle name="Percent 3 6 2 4 3 2" xfId="6655"/>
    <cellStyle name="Percent 3 6 2 4 4" xfId="6656"/>
    <cellStyle name="Percent 3 6 2 5" xfId="6657"/>
    <cellStyle name="Percent 3 6 2 5 2" xfId="6658"/>
    <cellStyle name="Percent 3 6 2 5 2 2" xfId="6659"/>
    <cellStyle name="Percent 3 6 2 5 3" xfId="6660"/>
    <cellStyle name="Percent 3 6 2 5 3 2" xfId="6661"/>
    <cellStyle name="Percent 3 6 2 5 4" xfId="6662"/>
    <cellStyle name="Percent 3 6 2 5 4 2" xfId="6663"/>
    <cellStyle name="Percent 3 6 2 5 5" xfId="6664"/>
    <cellStyle name="Percent 3 6 2 6" xfId="6665"/>
    <cellStyle name="Percent 3 6 2 6 2" xfId="6666"/>
    <cellStyle name="Percent 3 6 2 6 2 2" xfId="6667"/>
    <cellStyle name="Percent 3 6 2 6 3" xfId="6668"/>
    <cellStyle name="Percent 3 6 2 6 3 2" xfId="6669"/>
    <cellStyle name="Percent 3 6 2 6 4" xfId="6670"/>
    <cellStyle name="Percent 3 6 2 7" xfId="6671"/>
    <cellStyle name="Percent 3 6 2 7 2" xfId="6672"/>
    <cellStyle name="Percent 3 6 2 8" xfId="6673"/>
    <cellStyle name="Percent 3 6 2 8 2" xfId="6674"/>
    <cellStyle name="Percent 3 6 2 9" xfId="6675"/>
    <cellStyle name="Percent 3 6 2 9 2" xfId="6676"/>
    <cellStyle name="Percent 3 6 20" xfId="6677"/>
    <cellStyle name="Percent 3 6 20 2" xfId="6678"/>
    <cellStyle name="Percent 3 6 20 2 2" xfId="6679"/>
    <cellStyle name="Percent 3 6 20 3" xfId="6680"/>
    <cellStyle name="Percent 3 6 20 3 2" xfId="6681"/>
    <cellStyle name="Percent 3 6 20 4" xfId="6682"/>
    <cellStyle name="Percent 3 6 21" xfId="6683"/>
    <cellStyle name="Percent 3 6 21 2" xfId="6684"/>
    <cellStyle name="Percent 3 6 22" xfId="6685"/>
    <cellStyle name="Percent 3 6 22 2" xfId="6686"/>
    <cellStyle name="Percent 3 6 23" xfId="6687"/>
    <cellStyle name="Percent 3 6 23 2" xfId="6688"/>
    <cellStyle name="Percent 3 6 24" xfId="6689"/>
    <cellStyle name="Percent 3 6 25" xfId="6690"/>
    <cellStyle name="Percent 3 6 26" xfId="6691"/>
    <cellStyle name="Percent 3 6 3" xfId="6692"/>
    <cellStyle name="Percent 3 6 3 10" xfId="6693"/>
    <cellStyle name="Percent 3 6 3 11" xfId="6694"/>
    <cellStyle name="Percent 3 6 3 12" xfId="6695"/>
    <cellStyle name="Percent 3 6 3 2" xfId="6696"/>
    <cellStyle name="Percent 3 6 3 2 2" xfId="6697"/>
    <cellStyle name="Percent 3 6 3 2 2 2" xfId="6698"/>
    <cellStyle name="Percent 3 6 3 2 3" xfId="6699"/>
    <cellStyle name="Percent 3 6 3 2 3 2" xfId="6700"/>
    <cellStyle name="Percent 3 6 3 2 4" xfId="6701"/>
    <cellStyle name="Percent 3 6 3 2 5" xfId="6702"/>
    <cellStyle name="Percent 3 6 3 3" xfId="6703"/>
    <cellStyle name="Percent 3 6 3 3 2" xfId="6704"/>
    <cellStyle name="Percent 3 6 3 3 2 2" xfId="6705"/>
    <cellStyle name="Percent 3 6 3 3 3" xfId="6706"/>
    <cellStyle name="Percent 3 6 3 3 3 2" xfId="6707"/>
    <cellStyle name="Percent 3 6 3 3 4" xfId="6708"/>
    <cellStyle name="Percent 3 6 3 4" xfId="6709"/>
    <cellStyle name="Percent 3 6 3 4 2" xfId="6710"/>
    <cellStyle name="Percent 3 6 3 4 2 2" xfId="6711"/>
    <cellStyle name="Percent 3 6 3 4 3" xfId="6712"/>
    <cellStyle name="Percent 3 6 3 4 3 2" xfId="6713"/>
    <cellStyle name="Percent 3 6 3 4 4" xfId="6714"/>
    <cellStyle name="Percent 3 6 3 5" xfId="6715"/>
    <cellStyle name="Percent 3 6 3 5 2" xfId="6716"/>
    <cellStyle name="Percent 3 6 3 5 2 2" xfId="6717"/>
    <cellStyle name="Percent 3 6 3 5 3" xfId="6718"/>
    <cellStyle name="Percent 3 6 3 5 3 2" xfId="6719"/>
    <cellStyle name="Percent 3 6 3 5 4" xfId="6720"/>
    <cellStyle name="Percent 3 6 3 5 4 2" xfId="6721"/>
    <cellStyle name="Percent 3 6 3 5 5" xfId="6722"/>
    <cellStyle name="Percent 3 6 3 6" xfId="6723"/>
    <cellStyle name="Percent 3 6 3 6 2" xfId="6724"/>
    <cellStyle name="Percent 3 6 3 6 2 2" xfId="6725"/>
    <cellStyle name="Percent 3 6 3 6 3" xfId="6726"/>
    <cellStyle name="Percent 3 6 3 6 3 2" xfId="6727"/>
    <cellStyle name="Percent 3 6 3 6 4" xfId="6728"/>
    <cellStyle name="Percent 3 6 3 7" xfId="6729"/>
    <cellStyle name="Percent 3 6 3 7 2" xfId="6730"/>
    <cellStyle name="Percent 3 6 3 8" xfId="6731"/>
    <cellStyle name="Percent 3 6 3 8 2" xfId="6732"/>
    <cellStyle name="Percent 3 6 3 9" xfId="6733"/>
    <cellStyle name="Percent 3 6 3 9 2" xfId="6734"/>
    <cellStyle name="Percent 3 6 4" xfId="6735"/>
    <cellStyle name="Percent 3 6 4 10" xfId="6736"/>
    <cellStyle name="Percent 3 6 4 11" xfId="6737"/>
    <cellStyle name="Percent 3 6 4 12" xfId="6738"/>
    <cellStyle name="Percent 3 6 4 2" xfId="6739"/>
    <cellStyle name="Percent 3 6 4 2 2" xfId="6740"/>
    <cellStyle name="Percent 3 6 4 2 2 2" xfId="6741"/>
    <cellStyle name="Percent 3 6 4 2 3" xfId="6742"/>
    <cellStyle name="Percent 3 6 4 2 3 2" xfId="6743"/>
    <cellStyle name="Percent 3 6 4 2 4" xfId="6744"/>
    <cellStyle name="Percent 3 6 4 2 5" xfId="6745"/>
    <cellStyle name="Percent 3 6 4 3" xfId="6746"/>
    <cellStyle name="Percent 3 6 4 3 2" xfId="6747"/>
    <cellStyle name="Percent 3 6 4 3 2 2" xfId="6748"/>
    <cellStyle name="Percent 3 6 4 3 3" xfId="6749"/>
    <cellStyle name="Percent 3 6 4 3 3 2" xfId="6750"/>
    <cellStyle name="Percent 3 6 4 3 4" xfId="6751"/>
    <cellStyle name="Percent 3 6 4 4" xfId="6752"/>
    <cellStyle name="Percent 3 6 4 4 2" xfId="6753"/>
    <cellStyle name="Percent 3 6 4 4 2 2" xfId="6754"/>
    <cellStyle name="Percent 3 6 4 4 3" xfId="6755"/>
    <cellStyle name="Percent 3 6 4 4 3 2" xfId="6756"/>
    <cellStyle name="Percent 3 6 4 4 4" xfId="6757"/>
    <cellStyle name="Percent 3 6 4 5" xfId="6758"/>
    <cellStyle name="Percent 3 6 4 5 2" xfId="6759"/>
    <cellStyle name="Percent 3 6 4 5 2 2" xfId="6760"/>
    <cellStyle name="Percent 3 6 4 5 3" xfId="6761"/>
    <cellStyle name="Percent 3 6 4 5 3 2" xfId="6762"/>
    <cellStyle name="Percent 3 6 4 5 4" xfId="6763"/>
    <cellStyle name="Percent 3 6 4 5 4 2" xfId="6764"/>
    <cellStyle name="Percent 3 6 4 5 5" xfId="6765"/>
    <cellStyle name="Percent 3 6 4 6" xfId="6766"/>
    <cellStyle name="Percent 3 6 4 6 2" xfId="6767"/>
    <cellStyle name="Percent 3 6 4 6 2 2" xfId="6768"/>
    <cellStyle name="Percent 3 6 4 6 3" xfId="6769"/>
    <cellStyle name="Percent 3 6 4 6 3 2" xfId="6770"/>
    <cellStyle name="Percent 3 6 4 6 4" xfId="6771"/>
    <cellStyle name="Percent 3 6 4 7" xfId="6772"/>
    <cellStyle name="Percent 3 6 4 7 2" xfId="6773"/>
    <cellStyle name="Percent 3 6 4 8" xfId="6774"/>
    <cellStyle name="Percent 3 6 4 8 2" xfId="6775"/>
    <cellStyle name="Percent 3 6 4 9" xfId="6776"/>
    <cellStyle name="Percent 3 6 4 9 2" xfId="6777"/>
    <cellStyle name="Percent 3 6 5" xfId="6778"/>
    <cellStyle name="Percent 3 6 5 10" xfId="6779"/>
    <cellStyle name="Percent 3 6 5 11" xfId="6780"/>
    <cellStyle name="Percent 3 6 5 12" xfId="6781"/>
    <cellStyle name="Percent 3 6 5 2" xfId="6782"/>
    <cellStyle name="Percent 3 6 5 2 2" xfId="6783"/>
    <cellStyle name="Percent 3 6 5 2 2 2" xfId="6784"/>
    <cellStyle name="Percent 3 6 5 2 3" xfId="6785"/>
    <cellStyle name="Percent 3 6 5 2 3 2" xfId="6786"/>
    <cellStyle name="Percent 3 6 5 2 4" xfId="6787"/>
    <cellStyle name="Percent 3 6 5 2 5" xfId="6788"/>
    <cellStyle name="Percent 3 6 5 3" xfId="6789"/>
    <cellStyle name="Percent 3 6 5 3 2" xfId="6790"/>
    <cellStyle name="Percent 3 6 5 3 2 2" xfId="6791"/>
    <cellStyle name="Percent 3 6 5 3 3" xfId="6792"/>
    <cellStyle name="Percent 3 6 5 3 3 2" xfId="6793"/>
    <cellStyle name="Percent 3 6 5 3 4" xfId="6794"/>
    <cellStyle name="Percent 3 6 5 4" xfId="6795"/>
    <cellStyle name="Percent 3 6 5 4 2" xfId="6796"/>
    <cellStyle name="Percent 3 6 5 4 2 2" xfId="6797"/>
    <cellStyle name="Percent 3 6 5 4 3" xfId="6798"/>
    <cellStyle name="Percent 3 6 5 4 3 2" xfId="6799"/>
    <cellStyle name="Percent 3 6 5 4 4" xfId="6800"/>
    <cellStyle name="Percent 3 6 5 5" xfId="6801"/>
    <cellStyle name="Percent 3 6 5 5 2" xfId="6802"/>
    <cellStyle name="Percent 3 6 5 5 2 2" xfId="6803"/>
    <cellStyle name="Percent 3 6 5 5 3" xfId="6804"/>
    <cellStyle name="Percent 3 6 5 5 3 2" xfId="6805"/>
    <cellStyle name="Percent 3 6 5 5 4" xfId="6806"/>
    <cellStyle name="Percent 3 6 5 5 4 2" xfId="6807"/>
    <cellStyle name="Percent 3 6 5 5 5" xfId="6808"/>
    <cellStyle name="Percent 3 6 5 6" xfId="6809"/>
    <cellStyle name="Percent 3 6 5 6 2" xfId="6810"/>
    <cellStyle name="Percent 3 6 5 6 2 2" xfId="6811"/>
    <cellStyle name="Percent 3 6 5 6 3" xfId="6812"/>
    <cellStyle name="Percent 3 6 5 6 3 2" xfId="6813"/>
    <cellStyle name="Percent 3 6 5 6 4" xfId="6814"/>
    <cellStyle name="Percent 3 6 5 7" xfId="6815"/>
    <cellStyle name="Percent 3 6 5 7 2" xfId="6816"/>
    <cellStyle name="Percent 3 6 5 8" xfId="6817"/>
    <cellStyle name="Percent 3 6 5 8 2" xfId="6818"/>
    <cellStyle name="Percent 3 6 5 9" xfId="6819"/>
    <cellStyle name="Percent 3 6 5 9 2" xfId="6820"/>
    <cellStyle name="Percent 3 6 6" xfId="6821"/>
    <cellStyle name="Percent 3 6 6 10" xfId="6822"/>
    <cellStyle name="Percent 3 6 6 11" xfId="6823"/>
    <cellStyle name="Percent 3 6 6 12" xfId="6824"/>
    <cellStyle name="Percent 3 6 6 2" xfId="6825"/>
    <cellStyle name="Percent 3 6 6 2 2" xfId="6826"/>
    <cellStyle name="Percent 3 6 6 2 2 2" xfId="6827"/>
    <cellStyle name="Percent 3 6 6 2 3" xfId="6828"/>
    <cellStyle name="Percent 3 6 6 2 3 2" xfId="6829"/>
    <cellStyle name="Percent 3 6 6 2 4" xfId="6830"/>
    <cellStyle name="Percent 3 6 6 2 5" xfId="6831"/>
    <cellStyle name="Percent 3 6 6 3" xfId="6832"/>
    <cellStyle name="Percent 3 6 6 3 2" xfId="6833"/>
    <cellStyle name="Percent 3 6 6 3 2 2" xfId="6834"/>
    <cellStyle name="Percent 3 6 6 3 3" xfId="6835"/>
    <cellStyle name="Percent 3 6 6 3 3 2" xfId="6836"/>
    <cellStyle name="Percent 3 6 6 3 4" xfId="6837"/>
    <cellStyle name="Percent 3 6 6 4" xfId="6838"/>
    <cellStyle name="Percent 3 6 6 4 2" xfId="6839"/>
    <cellStyle name="Percent 3 6 6 4 2 2" xfId="6840"/>
    <cellStyle name="Percent 3 6 6 4 3" xfId="6841"/>
    <cellStyle name="Percent 3 6 6 4 3 2" xfId="6842"/>
    <cellStyle name="Percent 3 6 6 4 4" xfId="6843"/>
    <cellStyle name="Percent 3 6 6 5" xfId="6844"/>
    <cellStyle name="Percent 3 6 6 5 2" xfId="6845"/>
    <cellStyle name="Percent 3 6 6 5 2 2" xfId="6846"/>
    <cellStyle name="Percent 3 6 6 5 3" xfId="6847"/>
    <cellStyle name="Percent 3 6 6 5 3 2" xfId="6848"/>
    <cellStyle name="Percent 3 6 6 5 4" xfId="6849"/>
    <cellStyle name="Percent 3 6 6 5 4 2" xfId="6850"/>
    <cellStyle name="Percent 3 6 6 5 5" xfId="6851"/>
    <cellStyle name="Percent 3 6 6 6" xfId="6852"/>
    <cellStyle name="Percent 3 6 6 6 2" xfId="6853"/>
    <cellStyle name="Percent 3 6 6 6 2 2" xfId="6854"/>
    <cellStyle name="Percent 3 6 6 6 3" xfId="6855"/>
    <cellStyle name="Percent 3 6 6 6 3 2" xfId="6856"/>
    <cellStyle name="Percent 3 6 6 6 4" xfId="6857"/>
    <cellStyle name="Percent 3 6 6 7" xfId="6858"/>
    <cellStyle name="Percent 3 6 6 7 2" xfId="6859"/>
    <cellStyle name="Percent 3 6 6 8" xfId="6860"/>
    <cellStyle name="Percent 3 6 6 8 2" xfId="6861"/>
    <cellStyle name="Percent 3 6 6 9" xfId="6862"/>
    <cellStyle name="Percent 3 6 6 9 2" xfId="6863"/>
    <cellStyle name="Percent 3 6 7" xfId="6864"/>
    <cellStyle name="Percent 3 6 7 10" xfId="6865"/>
    <cellStyle name="Percent 3 6 7 11" xfId="6866"/>
    <cellStyle name="Percent 3 6 7 12" xfId="6867"/>
    <cellStyle name="Percent 3 6 7 2" xfId="6868"/>
    <cellStyle name="Percent 3 6 7 2 2" xfId="6869"/>
    <cellStyle name="Percent 3 6 7 2 2 2" xfId="6870"/>
    <cellStyle name="Percent 3 6 7 2 3" xfId="6871"/>
    <cellStyle name="Percent 3 6 7 2 3 2" xfId="6872"/>
    <cellStyle name="Percent 3 6 7 2 4" xfId="6873"/>
    <cellStyle name="Percent 3 6 7 2 5" xfId="6874"/>
    <cellStyle name="Percent 3 6 7 3" xfId="6875"/>
    <cellStyle name="Percent 3 6 7 3 2" xfId="6876"/>
    <cellStyle name="Percent 3 6 7 3 2 2" xfId="6877"/>
    <cellStyle name="Percent 3 6 7 3 3" xfId="6878"/>
    <cellStyle name="Percent 3 6 7 3 3 2" xfId="6879"/>
    <cellStyle name="Percent 3 6 7 3 4" xfId="6880"/>
    <cellStyle name="Percent 3 6 7 4" xfId="6881"/>
    <cellStyle name="Percent 3 6 7 4 2" xfId="6882"/>
    <cellStyle name="Percent 3 6 7 4 2 2" xfId="6883"/>
    <cellStyle name="Percent 3 6 7 4 3" xfId="6884"/>
    <cellStyle name="Percent 3 6 7 4 3 2" xfId="6885"/>
    <cellStyle name="Percent 3 6 7 4 4" xfId="6886"/>
    <cellStyle name="Percent 3 6 7 5" xfId="6887"/>
    <cellStyle name="Percent 3 6 7 5 2" xfId="6888"/>
    <cellStyle name="Percent 3 6 7 5 2 2" xfId="6889"/>
    <cellStyle name="Percent 3 6 7 5 3" xfId="6890"/>
    <cellStyle name="Percent 3 6 7 5 3 2" xfId="6891"/>
    <cellStyle name="Percent 3 6 7 5 4" xfId="6892"/>
    <cellStyle name="Percent 3 6 7 5 4 2" xfId="6893"/>
    <cellStyle name="Percent 3 6 7 5 5" xfId="6894"/>
    <cellStyle name="Percent 3 6 7 6" xfId="6895"/>
    <cellStyle name="Percent 3 6 7 6 2" xfId="6896"/>
    <cellStyle name="Percent 3 6 7 6 2 2" xfId="6897"/>
    <cellStyle name="Percent 3 6 7 6 3" xfId="6898"/>
    <cellStyle name="Percent 3 6 7 6 3 2" xfId="6899"/>
    <cellStyle name="Percent 3 6 7 6 4" xfId="6900"/>
    <cellStyle name="Percent 3 6 7 7" xfId="6901"/>
    <cellStyle name="Percent 3 6 7 7 2" xfId="6902"/>
    <cellStyle name="Percent 3 6 7 8" xfId="6903"/>
    <cellStyle name="Percent 3 6 7 8 2" xfId="6904"/>
    <cellStyle name="Percent 3 6 7 9" xfId="6905"/>
    <cellStyle name="Percent 3 6 7 9 2" xfId="6906"/>
    <cellStyle name="Percent 3 6 8" xfId="6907"/>
    <cellStyle name="Percent 3 6 8 10" xfId="6908"/>
    <cellStyle name="Percent 3 6 8 11" xfId="6909"/>
    <cellStyle name="Percent 3 6 8 12" xfId="6910"/>
    <cellStyle name="Percent 3 6 8 2" xfId="6911"/>
    <cellStyle name="Percent 3 6 8 2 2" xfId="6912"/>
    <cellStyle name="Percent 3 6 8 2 2 2" xfId="6913"/>
    <cellStyle name="Percent 3 6 8 2 3" xfId="6914"/>
    <cellStyle name="Percent 3 6 8 2 3 2" xfId="6915"/>
    <cellStyle name="Percent 3 6 8 2 4" xfId="6916"/>
    <cellStyle name="Percent 3 6 8 2 5" xfId="6917"/>
    <cellStyle name="Percent 3 6 8 3" xfId="6918"/>
    <cellStyle name="Percent 3 6 8 3 2" xfId="6919"/>
    <cellStyle name="Percent 3 6 8 3 2 2" xfId="6920"/>
    <cellStyle name="Percent 3 6 8 3 3" xfId="6921"/>
    <cellStyle name="Percent 3 6 8 3 3 2" xfId="6922"/>
    <cellStyle name="Percent 3 6 8 3 4" xfId="6923"/>
    <cellStyle name="Percent 3 6 8 4" xfId="6924"/>
    <cellStyle name="Percent 3 6 8 4 2" xfId="6925"/>
    <cellStyle name="Percent 3 6 8 4 2 2" xfId="6926"/>
    <cellStyle name="Percent 3 6 8 4 3" xfId="6927"/>
    <cellStyle name="Percent 3 6 8 4 3 2" xfId="6928"/>
    <cellStyle name="Percent 3 6 8 4 4" xfId="6929"/>
    <cellStyle name="Percent 3 6 8 5" xfId="6930"/>
    <cellStyle name="Percent 3 6 8 5 2" xfId="6931"/>
    <cellStyle name="Percent 3 6 8 5 2 2" xfId="6932"/>
    <cellStyle name="Percent 3 6 8 5 3" xfId="6933"/>
    <cellStyle name="Percent 3 6 8 5 3 2" xfId="6934"/>
    <cellStyle name="Percent 3 6 8 5 4" xfId="6935"/>
    <cellStyle name="Percent 3 6 8 5 4 2" xfId="6936"/>
    <cellStyle name="Percent 3 6 8 5 5" xfId="6937"/>
    <cellStyle name="Percent 3 6 8 6" xfId="6938"/>
    <cellStyle name="Percent 3 6 8 6 2" xfId="6939"/>
    <cellStyle name="Percent 3 6 8 6 2 2" xfId="6940"/>
    <cellStyle name="Percent 3 6 8 6 3" xfId="6941"/>
    <cellStyle name="Percent 3 6 8 6 3 2" xfId="6942"/>
    <cellStyle name="Percent 3 6 8 6 4" xfId="6943"/>
    <cellStyle name="Percent 3 6 8 7" xfId="6944"/>
    <cellStyle name="Percent 3 6 8 7 2" xfId="6945"/>
    <cellStyle name="Percent 3 6 8 8" xfId="6946"/>
    <cellStyle name="Percent 3 6 8 8 2" xfId="6947"/>
    <cellStyle name="Percent 3 6 8 9" xfId="6948"/>
    <cellStyle name="Percent 3 6 8 9 2" xfId="6949"/>
    <cellStyle name="Percent 3 6 9" xfId="6950"/>
    <cellStyle name="Percent 3 6 9 10" xfId="6951"/>
    <cellStyle name="Percent 3 6 9 11" xfId="6952"/>
    <cellStyle name="Percent 3 6 9 12" xfId="6953"/>
    <cellStyle name="Percent 3 6 9 2" xfId="6954"/>
    <cellStyle name="Percent 3 6 9 2 2" xfId="6955"/>
    <cellStyle name="Percent 3 6 9 2 2 2" xfId="6956"/>
    <cellStyle name="Percent 3 6 9 2 3" xfId="6957"/>
    <cellStyle name="Percent 3 6 9 2 3 2" xfId="6958"/>
    <cellStyle name="Percent 3 6 9 2 4" xfId="6959"/>
    <cellStyle name="Percent 3 6 9 2 5" xfId="6960"/>
    <cellStyle name="Percent 3 6 9 3" xfId="6961"/>
    <cellStyle name="Percent 3 6 9 3 2" xfId="6962"/>
    <cellStyle name="Percent 3 6 9 3 2 2" xfId="6963"/>
    <cellStyle name="Percent 3 6 9 3 3" xfId="6964"/>
    <cellStyle name="Percent 3 6 9 3 3 2" xfId="6965"/>
    <cellStyle name="Percent 3 6 9 3 4" xfId="6966"/>
    <cellStyle name="Percent 3 6 9 4" xfId="6967"/>
    <cellStyle name="Percent 3 6 9 4 2" xfId="6968"/>
    <cellStyle name="Percent 3 6 9 4 2 2" xfId="6969"/>
    <cellStyle name="Percent 3 6 9 4 3" xfId="6970"/>
    <cellStyle name="Percent 3 6 9 4 3 2" xfId="6971"/>
    <cellStyle name="Percent 3 6 9 4 4" xfId="6972"/>
    <cellStyle name="Percent 3 6 9 5" xfId="6973"/>
    <cellStyle name="Percent 3 6 9 5 2" xfId="6974"/>
    <cellStyle name="Percent 3 6 9 5 2 2" xfId="6975"/>
    <cellStyle name="Percent 3 6 9 5 3" xfId="6976"/>
    <cellStyle name="Percent 3 6 9 5 3 2" xfId="6977"/>
    <cellStyle name="Percent 3 6 9 5 4" xfId="6978"/>
    <cellStyle name="Percent 3 6 9 5 4 2" xfId="6979"/>
    <cellStyle name="Percent 3 6 9 5 5" xfId="6980"/>
    <cellStyle name="Percent 3 6 9 6" xfId="6981"/>
    <cellStyle name="Percent 3 6 9 6 2" xfId="6982"/>
    <cellStyle name="Percent 3 6 9 6 2 2" xfId="6983"/>
    <cellStyle name="Percent 3 6 9 6 3" xfId="6984"/>
    <cellStyle name="Percent 3 6 9 6 3 2" xfId="6985"/>
    <cellStyle name="Percent 3 6 9 6 4" xfId="6986"/>
    <cellStyle name="Percent 3 6 9 7" xfId="6987"/>
    <cellStyle name="Percent 3 6 9 7 2" xfId="6988"/>
    <cellStyle name="Percent 3 6 9 8" xfId="6989"/>
    <cellStyle name="Percent 3 6 9 8 2" xfId="6990"/>
    <cellStyle name="Percent 3 6 9 9" xfId="6991"/>
    <cellStyle name="Percent 3 6 9 9 2" xfId="6992"/>
    <cellStyle name="Percent 3 7" xfId="6993"/>
    <cellStyle name="Percent 3 7 10" xfId="6994"/>
    <cellStyle name="Percent 3 7 10 10" xfId="6995"/>
    <cellStyle name="Percent 3 7 10 11" xfId="6996"/>
    <cellStyle name="Percent 3 7 10 12" xfId="6997"/>
    <cellStyle name="Percent 3 7 10 2" xfId="6998"/>
    <cellStyle name="Percent 3 7 10 2 2" xfId="6999"/>
    <cellStyle name="Percent 3 7 10 2 2 2" xfId="7000"/>
    <cellStyle name="Percent 3 7 10 2 3" xfId="7001"/>
    <cellStyle name="Percent 3 7 10 2 3 2" xfId="7002"/>
    <cellStyle name="Percent 3 7 10 2 4" xfId="7003"/>
    <cellStyle name="Percent 3 7 10 2 5" xfId="7004"/>
    <cellStyle name="Percent 3 7 10 3" xfId="7005"/>
    <cellStyle name="Percent 3 7 10 3 2" xfId="7006"/>
    <cellStyle name="Percent 3 7 10 3 2 2" xfId="7007"/>
    <cellStyle name="Percent 3 7 10 3 3" xfId="7008"/>
    <cellStyle name="Percent 3 7 10 3 3 2" xfId="7009"/>
    <cellStyle name="Percent 3 7 10 3 4" xfId="7010"/>
    <cellStyle name="Percent 3 7 10 4" xfId="7011"/>
    <cellStyle name="Percent 3 7 10 4 2" xfId="7012"/>
    <cellStyle name="Percent 3 7 10 4 2 2" xfId="7013"/>
    <cellStyle name="Percent 3 7 10 4 3" xfId="7014"/>
    <cellStyle name="Percent 3 7 10 4 3 2" xfId="7015"/>
    <cellStyle name="Percent 3 7 10 4 4" xfId="7016"/>
    <cellStyle name="Percent 3 7 10 5" xfId="7017"/>
    <cellStyle name="Percent 3 7 10 5 2" xfId="7018"/>
    <cellStyle name="Percent 3 7 10 5 2 2" xfId="7019"/>
    <cellStyle name="Percent 3 7 10 5 3" xfId="7020"/>
    <cellStyle name="Percent 3 7 10 5 3 2" xfId="7021"/>
    <cellStyle name="Percent 3 7 10 5 4" xfId="7022"/>
    <cellStyle name="Percent 3 7 10 5 4 2" xfId="7023"/>
    <cellStyle name="Percent 3 7 10 5 5" xfId="7024"/>
    <cellStyle name="Percent 3 7 10 6" xfId="7025"/>
    <cellStyle name="Percent 3 7 10 6 2" xfId="7026"/>
    <cellStyle name="Percent 3 7 10 6 2 2" xfId="7027"/>
    <cellStyle name="Percent 3 7 10 6 3" xfId="7028"/>
    <cellStyle name="Percent 3 7 10 6 3 2" xfId="7029"/>
    <cellStyle name="Percent 3 7 10 6 4" xfId="7030"/>
    <cellStyle name="Percent 3 7 10 7" xfId="7031"/>
    <cellStyle name="Percent 3 7 10 7 2" xfId="7032"/>
    <cellStyle name="Percent 3 7 10 8" xfId="7033"/>
    <cellStyle name="Percent 3 7 10 8 2" xfId="7034"/>
    <cellStyle name="Percent 3 7 10 9" xfId="7035"/>
    <cellStyle name="Percent 3 7 10 9 2" xfId="7036"/>
    <cellStyle name="Percent 3 7 11" xfId="7037"/>
    <cellStyle name="Percent 3 7 11 10" xfId="7038"/>
    <cellStyle name="Percent 3 7 11 11" xfId="7039"/>
    <cellStyle name="Percent 3 7 11 12" xfId="7040"/>
    <cellStyle name="Percent 3 7 11 2" xfId="7041"/>
    <cellStyle name="Percent 3 7 11 2 2" xfId="7042"/>
    <cellStyle name="Percent 3 7 11 2 2 2" xfId="7043"/>
    <cellStyle name="Percent 3 7 11 2 3" xfId="7044"/>
    <cellStyle name="Percent 3 7 11 2 3 2" xfId="7045"/>
    <cellStyle name="Percent 3 7 11 2 4" xfId="7046"/>
    <cellStyle name="Percent 3 7 11 2 5" xfId="7047"/>
    <cellStyle name="Percent 3 7 11 3" xfId="7048"/>
    <cellStyle name="Percent 3 7 11 3 2" xfId="7049"/>
    <cellStyle name="Percent 3 7 11 3 2 2" xfId="7050"/>
    <cellStyle name="Percent 3 7 11 3 3" xfId="7051"/>
    <cellStyle name="Percent 3 7 11 3 3 2" xfId="7052"/>
    <cellStyle name="Percent 3 7 11 3 4" xfId="7053"/>
    <cellStyle name="Percent 3 7 11 4" xfId="7054"/>
    <cellStyle name="Percent 3 7 11 4 2" xfId="7055"/>
    <cellStyle name="Percent 3 7 11 4 2 2" xfId="7056"/>
    <cellStyle name="Percent 3 7 11 4 3" xfId="7057"/>
    <cellStyle name="Percent 3 7 11 4 3 2" xfId="7058"/>
    <cellStyle name="Percent 3 7 11 4 4" xfId="7059"/>
    <cellStyle name="Percent 3 7 11 5" xfId="7060"/>
    <cellStyle name="Percent 3 7 11 5 2" xfId="7061"/>
    <cellStyle name="Percent 3 7 11 5 2 2" xfId="7062"/>
    <cellStyle name="Percent 3 7 11 5 3" xfId="7063"/>
    <cellStyle name="Percent 3 7 11 5 3 2" xfId="7064"/>
    <cellStyle name="Percent 3 7 11 5 4" xfId="7065"/>
    <cellStyle name="Percent 3 7 11 5 4 2" xfId="7066"/>
    <cellStyle name="Percent 3 7 11 5 5" xfId="7067"/>
    <cellStyle name="Percent 3 7 11 6" xfId="7068"/>
    <cellStyle name="Percent 3 7 11 6 2" xfId="7069"/>
    <cellStyle name="Percent 3 7 11 6 2 2" xfId="7070"/>
    <cellStyle name="Percent 3 7 11 6 3" xfId="7071"/>
    <cellStyle name="Percent 3 7 11 6 3 2" xfId="7072"/>
    <cellStyle name="Percent 3 7 11 6 4" xfId="7073"/>
    <cellStyle name="Percent 3 7 11 7" xfId="7074"/>
    <cellStyle name="Percent 3 7 11 7 2" xfId="7075"/>
    <cellStyle name="Percent 3 7 11 8" xfId="7076"/>
    <cellStyle name="Percent 3 7 11 8 2" xfId="7077"/>
    <cellStyle name="Percent 3 7 11 9" xfId="7078"/>
    <cellStyle name="Percent 3 7 11 9 2" xfId="7079"/>
    <cellStyle name="Percent 3 7 12" xfId="7080"/>
    <cellStyle name="Percent 3 7 12 10" xfId="7081"/>
    <cellStyle name="Percent 3 7 12 11" xfId="7082"/>
    <cellStyle name="Percent 3 7 12 12" xfId="7083"/>
    <cellStyle name="Percent 3 7 12 2" xfId="7084"/>
    <cellStyle name="Percent 3 7 12 2 2" xfId="7085"/>
    <cellStyle name="Percent 3 7 12 2 2 2" xfId="7086"/>
    <cellStyle name="Percent 3 7 12 2 3" xfId="7087"/>
    <cellStyle name="Percent 3 7 12 2 3 2" xfId="7088"/>
    <cellStyle name="Percent 3 7 12 2 4" xfId="7089"/>
    <cellStyle name="Percent 3 7 12 2 5" xfId="7090"/>
    <cellStyle name="Percent 3 7 12 3" xfId="7091"/>
    <cellStyle name="Percent 3 7 12 3 2" xfId="7092"/>
    <cellStyle name="Percent 3 7 12 3 2 2" xfId="7093"/>
    <cellStyle name="Percent 3 7 12 3 3" xfId="7094"/>
    <cellStyle name="Percent 3 7 12 3 3 2" xfId="7095"/>
    <cellStyle name="Percent 3 7 12 3 4" xfId="7096"/>
    <cellStyle name="Percent 3 7 12 4" xfId="7097"/>
    <cellStyle name="Percent 3 7 12 4 2" xfId="7098"/>
    <cellStyle name="Percent 3 7 12 4 2 2" xfId="7099"/>
    <cellStyle name="Percent 3 7 12 4 3" xfId="7100"/>
    <cellStyle name="Percent 3 7 12 4 3 2" xfId="7101"/>
    <cellStyle name="Percent 3 7 12 4 4" xfId="7102"/>
    <cellStyle name="Percent 3 7 12 5" xfId="7103"/>
    <cellStyle name="Percent 3 7 12 5 2" xfId="7104"/>
    <cellStyle name="Percent 3 7 12 5 2 2" xfId="7105"/>
    <cellStyle name="Percent 3 7 12 5 3" xfId="7106"/>
    <cellStyle name="Percent 3 7 12 5 3 2" xfId="7107"/>
    <cellStyle name="Percent 3 7 12 5 4" xfId="7108"/>
    <cellStyle name="Percent 3 7 12 5 4 2" xfId="7109"/>
    <cellStyle name="Percent 3 7 12 5 5" xfId="7110"/>
    <cellStyle name="Percent 3 7 12 6" xfId="7111"/>
    <cellStyle name="Percent 3 7 12 6 2" xfId="7112"/>
    <cellStyle name="Percent 3 7 12 6 2 2" xfId="7113"/>
    <cellStyle name="Percent 3 7 12 6 3" xfId="7114"/>
    <cellStyle name="Percent 3 7 12 6 3 2" xfId="7115"/>
    <cellStyle name="Percent 3 7 12 6 4" xfId="7116"/>
    <cellStyle name="Percent 3 7 12 7" xfId="7117"/>
    <cellStyle name="Percent 3 7 12 7 2" xfId="7118"/>
    <cellStyle name="Percent 3 7 12 8" xfId="7119"/>
    <cellStyle name="Percent 3 7 12 8 2" xfId="7120"/>
    <cellStyle name="Percent 3 7 12 9" xfId="7121"/>
    <cellStyle name="Percent 3 7 12 9 2" xfId="7122"/>
    <cellStyle name="Percent 3 7 13" xfId="7123"/>
    <cellStyle name="Percent 3 7 13 10" xfId="7124"/>
    <cellStyle name="Percent 3 7 13 11" xfId="7125"/>
    <cellStyle name="Percent 3 7 13 12" xfId="7126"/>
    <cellStyle name="Percent 3 7 13 2" xfId="7127"/>
    <cellStyle name="Percent 3 7 13 2 2" xfId="7128"/>
    <cellStyle name="Percent 3 7 13 2 2 2" xfId="7129"/>
    <cellStyle name="Percent 3 7 13 2 3" xfId="7130"/>
    <cellStyle name="Percent 3 7 13 2 3 2" xfId="7131"/>
    <cellStyle name="Percent 3 7 13 2 4" xfId="7132"/>
    <cellStyle name="Percent 3 7 13 2 5" xfId="7133"/>
    <cellStyle name="Percent 3 7 13 3" xfId="7134"/>
    <cellStyle name="Percent 3 7 13 3 2" xfId="7135"/>
    <cellStyle name="Percent 3 7 13 3 2 2" xfId="7136"/>
    <cellStyle name="Percent 3 7 13 3 3" xfId="7137"/>
    <cellStyle name="Percent 3 7 13 3 3 2" xfId="7138"/>
    <cellStyle name="Percent 3 7 13 3 4" xfId="7139"/>
    <cellStyle name="Percent 3 7 13 4" xfId="7140"/>
    <cellStyle name="Percent 3 7 13 4 2" xfId="7141"/>
    <cellStyle name="Percent 3 7 13 4 2 2" xfId="7142"/>
    <cellStyle name="Percent 3 7 13 4 3" xfId="7143"/>
    <cellStyle name="Percent 3 7 13 4 3 2" xfId="7144"/>
    <cellStyle name="Percent 3 7 13 4 4" xfId="7145"/>
    <cellStyle name="Percent 3 7 13 5" xfId="7146"/>
    <cellStyle name="Percent 3 7 13 5 2" xfId="7147"/>
    <cellStyle name="Percent 3 7 13 5 2 2" xfId="7148"/>
    <cellStyle name="Percent 3 7 13 5 3" xfId="7149"/>
    <cellStyle name="Percent 3 7 13 5 3 2" xfId="7150"/>
    <cellStyle name="Percent 3 7 13 5 4" xfId="7151"/>
    <cellStyle name="Percent 3 7 13 5 4 2" xfId="7152"/>
    <cellStyle name="Percent 3 7 13 5 5" xfId="7153"/>
    <cellStyle name="Percent 3 7 13 6" xfId="7154"/>
    <cellStyle name="Percent 3 7 13 6 2" xfId="7155"/>
    <cellStyle name="Percent 3 7 13 6 2 2" xfId="7156"/>
    <cellStyle name="Percent 3 7 13 6 3" xfId="7157"/>
    <cellStyle name="Percent 3 7 13 6 3 2" xfId="7158"/>
    <cellStyle name="Percent 3 7 13 6 4" xfId="7159"/>
    <cellStyle name="Percent 3 7 13 7" xfId="7160"/>
    <cellStyle name="Percent 3 7 13 7 2" xfId="7161"/>
    <cellStyle name="Percent 3 7 13 8" xfId="7162"/>
    <cellStyle name="Percent 3 7 13 8 2" xfId="7163"/>
    <cellStyle name="Percent 3 7 13 9" xfId="7164"/>
    <cellStyle name="Percent 3 7 13 9 2" xfId="7165"/>
    <cellStyle name="Percent 3 7 14" xfId="7166"/>
    <cellStyle name="Percent 3 7 14 10" xfId="7167"/>
    <cellStyle name="Percent 3 7 14 11" xfId="7168"/>
    <cellStyle name="Percent 3 7 14 12" xfId="7169"/>
    <cellStyle name="Percent 3 7 14 2" xfId="7170"/>
    <cellStyle name="Percent 3 7 14 2 2" xfId="7171"/>
    <cellStyle name="Percent 3 7 14 2 2 2" xfId="7172"/>
    <cellStyle name="Percent 3 7 14 2 3" xfId="7173"/>
    <cellStyle name="Percent 3 7 14 2 3 2" xfId="7174"/>
    <cellStyle name="Percent 3 7 14 2 4" xfId="7175"/>
    <cellStyle name="Percent 3 7 14 2 5" xfId="7176"/>
    <cellStyle name="Percent 3 7 14 3" xfId="7177"/>
    <cellStyle name="Percent 3 7 14 3 2" xfId="7178"/>
    <cellStyle name="Percent 3 7 14 3 2 2" xfId="7179"/>
    <cellStyle name="Percent 3 7 14 3 3" xfId="7180"/>
    <cellStyle name="Percent 3 7 14 3 3 2" xfId="7181"/>
    <cellStyle name="Percent 3 7 14 3 4" xfId="7182"/>
    <cellStyle name="Percent 3 7 14 4" xfId="7183"/>
    <cellStyle name="Percent 3 7 14 4 2" xfId="7184"/>
    <cellStyle name="Percent 3 7 14 4 2 2" xfId="7185"/>
    <cellStyle name="Percent 3 7 14 4 3" xfId="7186"/>
    <cellStyle name="Percent 3 7 14 4 3 2" xfId="7187"/>
    <cellStyle name="Percent 3 7 14 4 4" xfId="7188"/>
    <cellStyle name="Percent 3 7 14 5" xfId="7189"/>
    <cellStyle name="Percent 3 7 14 5 2" xfId="7190"/>
    <cellStyle name="Percent 3 7 14 5 2 2" xfId="7191"/>
    <cellStyle name="Percent 3 7 14 5 3" xfId="7192"/>
    <cellStyle name="Percent 3 7 14 5 3 2" xfId="7193"/>
    <cellStyle name="Percent 3 7 14 5 4" xfId="7194"/>
    <cellStyle name="Percent 3 7 14 5 4 2" xfId="7195"/>
    <cellStyle name="Percent 3 7 14 5 5" xfId="7196"/>
    <cellStyle name="Percent 3 7 14 6" xfId="7197"/>
    <cellStyle name="Percent 3 7 14 6 2" xfId="7198"/>
    <cellStyle name="Percent 3 7 14 6 2 2" xfId="7199"/>
    <cellStyle name="Percent 3 7 14 6 3" xfId="7200"/>
    <cellStyle name="Percent 3 7 14 6 3 2" xfId="7201"/>
    <cellStyle name="Percent 3 7 14 6 4" xfId="7202"/>
    <cellStyle name="Percent 3 7 14 7" xfId="7203"/>
    <cellStyle name="Percent 3 7 14 7 2" xfId="7204"/>
    <cellStyle name="Percent 3 7 14 8" xfId="7205"/>
    <cellStyle name="Percent 3 7 14 8 2" xfId="7206"/>
    <cellStyle name="Percent 3 7 14 9" xfId="7207"/>
    <cellStyle name="Percent 3 7 14 9 2" xfId="7208"/>
    <cellStyle name="Percent 3 7 15" xfId="7209"/>
    <cellStyle name="Percent 3 7 15 10" xfId="7210"/>
    <cellStyle name="Percent 3 7 15 11" xfId="7211"/>
    <cellStyle name="Percent 3 7 15 12" xfId="7212"/>
    <cellStyle name="Percent 3 7 15 2" xfId="7213"/>
    <cellStyle name="Percent 3 7 15 2 2" xfId="7214"/>
    <cellStyle name="Percent 3 7 15 2 2 2" xfId="7215"/>
    <cellStyle name="Percent 3 7 15 2 3" xfId="7216"/>
    <cellStyle name="Percent 3 7 15 2 3 2" xfId="7217"/>
    <cellStyle name="Percent 3 7 15 2 4" xfId="7218"/>
    <cellStyle name="Percent 3 7 15 2 5" xfId="7219"/>
    <cellStyle name="Percent 3 7 15 3" xfId="7220"/>
    <cellStyle name="Percent 3 7 15 3 2" xfId="7221"/>
    <cellStyle name="Percent 3 7 15 3 2 2" xfId="7222"/>
    <cellStyle name="Percent 3 7 15 3 3" xfId="7223"/>
    <cellStyle name="Percent 3 7 15 3 3 2" xfId="7224"/>
    <cellStyle name="Percent 3 7 15 3 4" xfId="7225"/>
    <cellStyle name="Percent 3 7 15 4" xfId="7226"/>
    <cellStyle name="Percent 3 7 15 4 2" xfId="7227"/>
    <cellStyle name="Percent 3 7 15 4 2 2" xfId="7228"/>
    <cellStyle name="Percent 3 7 15 4 3" xfId="7229"/>
    <cellStyle name="Percent 3 7 15 4 3 2" xfId="7230"/>
    <cellStyle name="Percent 3 7 15 4 4" xfId="7231"/>
    <cellStyle name="Percent 3 7 15 5" xfId="7232"/>
    <cellStyle name="Percent 3 7 15 5 2" xfId="7233"/>
    <cellStyle name="Percent 3 7 15 5 2 2" xfId="7234"/>
    <cellStyle name="Percent 3 7 15 5 3" xfId="7235"/>
    <cellStyle name="Percent 3 7 15 5 3 2" xfId="7236"/>
    <cellStyle name="Percent 3 7 15 5 4" xfId="7237"/>
    <cellStyle name="Percent 3 7 15 5 4 2" xfId="7238"/>
    <cellStyle name="Percent 3 7 15 5 5" xfId="7239"/>
    <cellStyle name="Percent 3 7 15 6" xfId="7240"/>
    <cellStyle name="Percent 3 7 15 6 2" xfId="7241"/>
    <cellStyle name="Percent 3 7 15 6 2 2" xfId="7242"/>
    <cellStyle name="Percent 3 7 15 6 3" xfId="7243"/>
    <cellStyle name="Percent 3 7 15 6 3 2" xfId="7244"/>
    <cellStyle name="Percent 3 7 15 6 4" xfId="7245"/>
    <cellStyle name="Percent 3 7 15 7" xfId="7246"/>
    <cellStyle name="Percent 3 7 15 7 2" xfId="7247"/>
    <cellStyle name="Percent 3 7 15 8" xfId="7248"/>
    <cellStyle name="Percent 3 7 15 8 2" xfId="7249"/>
    <cellStyle name="Percent 3 7 15 9" xfId="7250"/>
    <cellStyle name="Percent 3 7 15 9 2" xfId="7251"/>
    <cellStyle name="Percent 3 7 16" xfId="7252"/>
    <cellStyle name="Percent 3 7 16 2" xfId="7253"/>
    <cellStyle name="Percent 3 7 16 2 2" xfId="7254"/>
    <cellStyle name="Percent 3 7 16 3" xfId="7255"/>
    <cellStyle name="Percent 3 7 16 3 2" xfId="7256"/>
    <cellStyle name="Percent 3 7 16 4" xfId="7257"/>
    <cellStyle name="Percent 3 7 16 5" xfId="7258"/>
    <cellStyle name="Percent 3 7 17" xfId="7259"/>
    <cellStyle name="Percent 3 7 17 2" xfId="7260"/>
    <cellStyle name="Percent 3 7 17 2 2" xfId="7261"/>
    <cellStyle name="Percent 3 7 17 3" xfId="7262"/>
    <cellStyle name="Percent 3 7 17 3 2" xfId="7263"/>
    <cellStyle name="Percent 3 7 17 4" xfId="7264"/>
    <cellStyle name="Percent 3 7 18" xfId="7265"/>
    <cellStyle name="Percent 3 7 18 2" xfId="7266"/>
    <cellStyle name="Percent 3 7 18 2 2" xfId="7267"/>
    <cellStyle name="Percent 3 7 18 3" xfId="7268"/>
    <cellStyle name="Percent 3 7 18 3 2" xfId="7269"/>
    <cellStyle name="Percent 3 7 18 4" xfId="7270"/>
    <cellStyle name="Percent 3 7 19" xfId="7271"/>
    <cellStyle name="Percent 3 7 19 2" xfId="7272"/>
    <cellStyle name="Percent 3 7 19 2 2" xfId="7273"/>
    <cellStyle name="Percent 3 7 19 3" xfId="7274"/>
    <cellStyle name="Percent 3 7 19 3 2" xfId="7275"/>
    <cellStyle name="Percent 3 7 19 4" xfId="7276"/>
    <cellStyle name="Percent 3 7 19 4 2" xfId="7277"/>
    <cellStyle name="Percent 3 7 19 5" xfId="7278"/>
    <cellStyle name="Percent 3 7 2" xfId="7279"/>
    <cellStyle name="Percent 3 7 2 10" xfId="7280"/>
    <cellStyle name="Percent 3 7 2 11" xfId="7281"/>
    <cellStyle name="Percent 3 7 2 12" xfId="7282"/>
    <cellStyle name="Percent 3 7 2 2" xfId="7283"/>
    <cellStyle name="Percent 3 7 2 2 2" xfId="7284"/>
    <cellStyle name="Percent 3 7 2 2 2 2" xfId="7285"/>
    <cellStyle name="Percent 3 7 2 2 3" xfId="7286"/>
    <cellStyle name="Percent 3 7 2 2 3 2" xfId="7287"/>
    <cellStyle name="Percent 3 7 2 2 4" xfId="7288"/>
    <cellStyle name="Percent 3 7 2 2 5" xfId="7289"/>
    <cellStyle name="Percent 3 7 2 3" xfId="7290"/>
    <cellStyle name="Percent 3 7 2 3 2" xfId="7291"/>
    <cellStyle name="Percent 3 7 2 3 2 2" xfId="7292"/>
    <cellStyle name="Percent 3 7 2 3 3" xfId="7293"/>
    <cellStyle name="Percent 3 7 2 3 3 2" xfId="7294"/>
    <cellStyle name="Percent 3 7 2 3 4" xfId="7295"/>
    <cellStyle name="Percent 3 7 2 4" xfId="7296"/>
    <cellStyle name="Percent 3 7 2 4 2" xfId="7297"/>
    <cellStyle name="Percent 3 7 2 4 2 2" xfId="7298"/>
    <cellStyle name="Percent 3 7 2 4 3" xfId="7299"/>
    <cellStyle name="Percent 3 7 2 4 3 2" xfId="7300"/>
    <cellStyle name="Percent 3 7 2 4 4" xfId="7301"/>
    <cellStyle name="Percent 3 7 2 5" xfId="7302"/>
    <cellStyle name="Percent 3 7 2 5 2" xfId="7303"/>
    <cellStyle name="Percent 3 7 2 5 2 2" xfId="7304"/>
    <cellStyle name="Percent 3 7 2 5 3" xfId="7305"/>
    <cellStyle name="Percent 3 7 2 5 3 2" xfId="7306"/>
    <cellStyle name="Percent 3 7 2 5 4" xfId="7307"/>
    <cellStyle name="Percent 3 7 2 5 4 2" xfId="7308"/>
    <cellStyle name="Percent 3 7 2 5 5" xfId="7309"/>
    <cellStyle name="Percent 3 7 2 6" xfId="7310"/>
    <cellStyle name="Percent 3 7 2 6 2" xfId="7311"/>
    <cellStyle name="Percent 3 7 2 6 2 2" xfId="7312"/>
    <cellStyle name="Percent 3 7 2 6 3" xfId="7313"/>
    <cellStyle name="Percent 3 7 2 6 3 2" xfId="7314"/>
    <cellStyle name="Percent 3 7 2 6 4" xfId="7315"/>
    <cellStyle name="Percent 3 7 2 7" xfId="7316"/>
    <cellStyle name="Percent 3 7 2 7 2" xfId="7317"/>
    <cellStyle name="Percent 3 7 2 8" xfId="7318"/>
    <cellStyle name="Percent 3 7 2 8 2" xfId="7319"/>
    <cellStyle name="Percent 3 7 2 9" xfId="7320"/>
    <cellStyle name="Percent 3 7 2 9 2" xfId="7321"/>
    <cellStyle name="Percent 3 7 20" xfId="7322"/>
    <cellStyle name="Percent 3 7 20 2" xfId="7323"/>
    <cellStyle name="Percent 3 7 20 2 2" xfId="7324"/>
    <cellStyle name="Percent 3 7 20 3" xfId="7325"/>
    <cellStyle name="Percent 3 7 20 3 2" xfId="7326"/>
    <cellStyle name="Percent 3 7 20 4" xfId="7327"/>
    <cellStyle name="Percent 3 7 21" xfId="7328"/>
    <cellStyle name="Percent 3 7 21 2" xfId="7329"/>
    <cellStyle name="Percent 3 7 22" xfId="7330"/>
    <cellStyle name="Percent 3 7 22 2" xfId="7331"/>
    <cellStyle name="Percent 3 7 23" xfId="7332"/>
    <cellStyle name="Percent 3 7 23 2" xfId="7333"/>
    <cellStyle name="Percent 3 7 24" xfId="7334"/>
    <cellStyle name="Percent 3 7 25" xfId="7335"/>
    <cellStyle name="Percent 3 7 26" xfId="7336"/>
    <cellStyle name="Percent 3 7 3" xfId="7337"/>
    <cellStyle name="Percent 3 7 3 10" xfId="7338"/>
    <cellStyle name="Percent 3 7 3 11" xfId="7339"/>
    <cellStyle name="Percent 3 7 3 12" xfId="7340"/>
    <cellStyle name="Percent 3 7 3 2" xfId="7341"/>
    <cellStyle name="Percent 3 7 3 2 2" xfId="7342"/>
    <cellStyle name="Percent 3 7 3 2 2 2" xfId="7343"/>
    <cellStyle name="Percent 3 7 3 2 3" xfId="7344"/>
    <cellStyle name="Percent 3 7 3 2 3 2" xfId="7345"/>
    <cellStyle name="Percent 3 7 3 2 4" xfId="7346"/>
    <cellStyle name="Percent 3 7 3 2 5" xfId="7347"/>
    <cellStyle name="Percent 3 7 3 3" xfId="7348"/>
    <cellStyle name="Percent 3 7 3 3 2" xfId="7349"/>
    <cellStyle name="Percent 3 7 3 3 2 2" xfId="7350"/>
    <cellStyle name="Percent 3 7 3 3 3" xfId="7351"/>
    <cellStyle name="Percent 3 7 3 3 3 2" xfId="7352"/>
    <cellStyle name="Percent 3 7 3 3 4" xfId="7353"/>
    <cellStyle name="Percent 3 7 3 4" xfId="7354"/>
    <cellStyle name="Percent 3 7 3 4 2" xfId="7355"/>
    <cellStyle name="Percent 3 7 3 4 2 2" xfId="7356"/>
    <cellStyle name="Percent 3 7 3 4 3" xfId="7357"/>
    <cellStyle name="Percent 3 7 3 4 3 2" xfId="7358"/>
    <cellStyle name="Percent 3 7 3 4 4" xfId="7359"/>
    <cellStyle name="Percent 3 7 3 5" xfId="7360"/>
    <cellStyle name="Percent 3 7 3 5 2" xfId="7361"/>
    <cellStyle name="Percent 3 7 3 5 2 2" xfId="7362"/>
    <cellStyle name="Percent 3 7 3 5 3" xfId="7363"/>
    <cellStyle name="Percent 3 7 3 5 3 2" xfId="7364"/>
    <cellStyle name="Percent 3 7 3 5 4" xfId="7365"/>
    <cellStyle name="Percent 3 7 3 5 4 2" xfId="7366"/>
    <cellStyle name="Percent 3 7 3 5 5" xfId="7367"/>
    <cellStyle name="Percent 3 7 3 6" xfId="7368"/>
    <cellStyle name="Percent 3 7 3 6 2" xfId="7369"/>
    <cellStyle name="Percent 3 7 3 6 2 2" xfId="7370"/>
    <cellStyle name="Percent 3 7 3 6 3" xfId="7371"/>
    <cellStyle name="Percent 3 7 3 6 3 2" xfId="7372"/>
    <cellStyle name="Percent 3 7 3 6 4" xfId="7373"/>
    <cellStyle name="Percent 3 7 3 7" xfId="7374"/>
    <cellStyle name="Percent 3 7 3 7 2" xfId="7375"/>
    <cellStyle name="Percent 3 7 3 8" xfId="7376"/>
    <cellStyle name="Percent 3 7 3 8 2" xfId="7377"/>
    <cellStyle name="Percent 3 7 3 9" xfId="7378"/>
    <cellStyle name="Percent 3 7 3 9 2" xfId="7379"/>
    <cellStyle name="Percent 3 7 4" xfId="7380"/>
    <cellStyle name="Percent 3 7 4 10" xfId="7381"/>
    <cellStyle name="Percent 3 7 4 11" xfId="7382"/>
    <cellStyle name="Percent 3 7 4 12" xfId="7383"/>
    <cellStyle name="Percent 3 7 4 2" xfId="7384"/>
    <cellStyle name="Percent 3 7 4 2 2" xfId="7385"/>
    <cellStyle name="Percent 3 7 4 2 2 2" xfId="7386"/>
    <cellStyle name="Percent 3 7 4 2 3" xfId="7387"/>
    <cellStyle name="Percent 3 7 4 2 3 2" xfId="7388"/>
    <cellStyle name="Percent 3 7 4 2 4" xfId="7389"/>
    <cellStyle name="Percent 3 7 4 2 5" xfId="7390"/>
    <cellStyle name="Percent 3 7 4 3" xfId="7391"/>
    <cellStyle name="Percent 3 7 4 3 2" xfId="7392"/>
    <cellStyle name="Percent 3 7 4 3 2 2" xfId="7393"/>
    <cellStyle name="Percent 3 7 4 3 3" xfId="7394"/>
    <cellStyle name="Percent 3 7 4 3 3 2" xfId="7395"/>
    <cellStyle name="Percent 3 7 4 3 4" xfId="7396"/>
    <cellStyle name="Percent 3 7 4 4" xfId="7397"/>
    <cellStyle name="Percent 3 7 4 4 2" xfId="7398"/>
    <cellStyle name="Percent 3 7 4 4 2 2" xfId="7399"/>
    <cellStyle name="Percent 3 7 4 4 3" xfId="7400"/>
    <cellStyle name="Percent 3 7 4 4 3 2" xfId="7401"/>
    <cellStyle name="Percent 3 7 4 4 4" xfId="7402"/>
    <cellStyle name="Percent 3 7 4 5" xfId="7403"/>
    <cellStyle name="Percent 3 7 4 5 2" xfId="7404"/>
    <cellStyle name="Percent 3 7 4 5 2 2" xfId="7405"/>
    <cellStyle name="Percent 3 7 4 5 3" xfId="7406"/>
    <cellStyle name="Percent 3 7 4 5 3 2" xfId="7407"/>
    <cellStyle name="Percent 3 7 4 5 4" xfId="7408"/>
    <cellStyle name="Percent 3 7 4 5 4 2" xfId="7409"/>
    <cellStyle name="Percent 3 7 4 5 5" xfId="7410"/>
    <cellStyle name="Percent 3 7 4 6" xfId="7411"/>
    <cellStyle name="Percent 3 7 4 6 2" xfId="7412"/>
    <cellStyle name="Percent 3 7 4 6 2 2" xfId="7413"/>
    <cellStyle name="Percent 3 7 4 6 3" xfId="7414"/>
    <cellStyle name="Percent 3 7 4 6 3 2" xfId="7415"/>
    <cellStyle name="Percent 3 7 4 6 4" xfId="7416"/>
    <cellStyle name="Percent 3 7 4 7" xfId="7417"/>
    <cellStyle name="Percent 3 7 4 7 2" xfId="7418"/>
    <cellStyle name="Percent 3 7 4 8" xfId="7419"/>
    <cellStyle name="Percent 3 7 4 8 2" xfId="7420"/>
    <cellStyle name="Percent 3 7 4 9" xfId="7421"/>
    <cellStyle name="Percent 3 7 4 9 2" xfId="7422"/>
    <cellStyle name="Percent 3 7 5" xfId="7423"/>
    <cellStyle name="Percent 3 7 5 10" xfId="7424"/>
    <cellStyle name="Percent 3 7 5 11" xfId="7425"/>
    <cellStyle name="Percent 3 7 5 12" xfId="7426"/>
    <cellStyle name="Percent 3 7 5 2" xfId="7427"/>
    <cellStyle name="Percent 3 7 5 2 2" xfId="7428"/>
    <cellStyle name="Percent 3 7 5 2 2 2" xfId="7429"/>
    <cellStyle name="Percent 3 7 5 2 3" xfId="7430"/>
    <cellStyle name="Percent 3 7 5 2 3 2" xfId="7431"/>
    <cellStyle name="Percent 3 7 5 2 4" xfId="7432"/>
    <cellStyle name="Percent 3 7 5 2 5" xfId="7433"/>
    <cellStyle name="Percent 3 7 5 3" xfId="7434"/>
    <cellStyle name="Percent 3 7 5 3 2" xfId="7435"/>
    <cellStyle name="Percent 3 7 5 3 2 2" xfId="7436"/>
    <cellStyle name="Percent 3 7 5 3 3" xfId="7437"/>
    <cellStyle name="Percent 3 7 5 3 3 2" xfId="7438"/>
    <cellStyle name="Percent 3 7 5 3 4" xfId="7439"/>
    <cellStyle name="Percent 3 7 5 4" xfId="7440"/>
    <cellStyle name="Percent 3 7 5 4 2" xfId="7441"/>
    <cellStyle name="Percent 3 7 5 4 2 2" xfId="7442"/>
    <cellStyle name="Percent 3 7 5 4 3" xfId="7443"/>
    <cellStyle name="Percent 3 7 5 4 3 2" xfId="7444"/>
    <cellStyle name="Percent 3 7 5 4 4" xfId="7445"/>
    <cellStyle name="Percent 3 7 5 5" xfId="7446"/>
    <cellStyle name="Percent 3 7 5 5 2" xfId="7447"/>
    <cellStyle name="Percent 3 7 5 5 2 2" xfId="7448"/>
    <cellStyle name="Percent 3 7 5 5 3" xfId="7449"/>
    <cellStyle name="Percent 3 7 5 5 3 2" xfId="7450"/>
    <cellStyle name="Percent 3 7 5 5 4" xfId="7451"/>
    <cellStyle name="Percent 3 7 5 5 4 2" xfId="7452"/>
    <cellStyle name="Percent 3 7 5 5 5" xfId="7453"/>
    <cellStyle name="Percent 3 7 5 6" xfId="7454"/>
    <cellStyle name="Percent 3 7 5 6 2" xfId="7455"/>
    <cellStyle name="Percent 3 7 5 6 2 2" xfId="7456"/>
    <cellStyle name="Percent 3 7 5 6 3" xfId="7457"/>
    <cellStyle name="Percent 3 7 5 6 3 2" xfId="7458"/>
    <cellStyle name="Percent 3 7 5 6 4" xfId="7459"/>
    <cellStyle name="Percent 3 7 5 7" xfId="7460"/>
    <cellStyle name="Percent 3 7 5 7 2" xfId="7461"/>
    <cellStyle name="Percent 3 7 5 8" xfId="7462"/>
    <cellStyle name="Percent 3 7 5 8 2" xfId="7463"/>
    <cellStyle name="Percent 3 7 5 9" xfId="7464"/>
    <cellStyle name="Percent 3 7 5 9 2" xfId="7465"/>
    <cellStyle name="Percent 3 7 6" xfId="7466"/>
    <cellStyle name="Percent 3 7 6 10" xfId="7467"/>
    <cellStyle name="Percent 3 7 6 11" xfId="7468"/>
    <cellStyle name="Percent 3 7 6 12" xfId="7469"/>
    <cellStyle name="Percent 3 7 6 2" xfId="7470"/>
    <cellStyle name="Percent 3 7 6 2 2" xfId="7471"/>
    <cellStyle name="Percent 3 7 6 2 2 2" xfId="7472"/>
    <cellStyle name="Percent 3 7 6 2 3" xfId="7473"/>
    <cellStyle name="Percent 3 7 6 2 3 2" xfId="7474"/>
    <cellStyle name="Percent 3 7 6 2 4" xfId="7475"/>
    <cellStyle name="Percent 3 7 6 2 5" xfId="7476"/>
    <cellStyle name="Percent 3 7 6 3" xfId="7477"/>
    <cellStyle name="Percent 3 7 6 3 2" xfId="7478"/>
    <cellStyle name="Percent 3 7 6 3 2 2" xfId="7479"/>
    <cellStyle name="Percent 3 7 6 3 3" xfId="7480"/>
    <cellStyle name="Percent 3 7 6 3 3 2" xfId="7481"/>
    <cellStyle name="Percent 3 7 6 3 4" xfId="7482"/>
    <cellStyle name="Percent 3 7 6 4" xfId="7483"/>
    <cellStyle name="Percent 3 7 6 4 2" xfId="7484"/>
    <cellStyle name="Percent 3 7 6 4 2 2" xfId="7485"/>
    <cellStyle name="Percent 3 7 6 4 3" xfId="7486"/>
    <cellStyle name="Percent 3 7 6 4 3 2" xfId="7487"/>
    <cellStyle name="Percent 3 7 6 4 4" xfId="7488"/>
    <cellStyle name="Percent 3 7 6 5" xfId="7489"/>
    <cellStyle name="Percent 3 7 6 5 2" xfId="7490"/>
    <cellStyle name="Percent 3 7 6 5 2 2" xfId="7491"/>
    <cellStyle name="Percent 3 7 6 5 3" xfId="7492"/>
    <cellStyle name="Percent 3 7 6 5 3 2" xfId="7493"/>
    <cellStyle name="Percent 3 7 6 5 4" xfId="7494"/>
    <cellStyle name="Percent 3 7 6 5 4 2" xfId="7495"/>
    <cellStyle name="Percent 3 7 6 5 5" xfId="7496"/>
    <cellStyle name="Percent 3 7 6 6" xfId="7497"/>
    <cellStyle name="Percent 3 7 6 6 2" xfId="7498"/>
    <cellStyle name="Percent 3 7 6 6 2 2" xfId="7499"/>
    <cellStyle name="Percent 3 7 6 6 3" xfId="7500"/>
    <cellStyle name="Percent 3 7 6 6 3 2" xfId="7501"/>
    <cellStyle name="Percent 3 7 6 6 4" xfId="7502"/>
    <cellStyle name="Percent 3 7 6 7" xfId="7503"/>
    <cellStyle name="Percent 3 7 6 7 2" xfId="7504"/>
    <cellStyle name="Percent 3 7 6 8" xfId="7505"/>
    <cellStyle name="Percent 3 7 6 8 2" xfId="7506"/>
    <cellStyle name="Percent 3 7 6 9" xfId="7507"/>
    <cellStyle name="Percent 3 7 6 9 2" xfId="7508"/>
    <cellStyle name="Percent 3 7 7" xfId="7509"/>
    <cellStyle name="Percent 3 7 7 10" xfId="7510"/>
    <cellStyle name="Percent 3 7 7 11" xfId="7511"/>
    <cellStyle name="Percent 3 7 7 12" xfId="7512"/>
    <cellStyle name="Percent 3 7 7 2" xfId="7513"/>
    <cellStyle name="Percent 3 7 7 2 2" xfId="7514"/>
    <cellStyle name="Percent 3 7 7 2 2 2" xfId="7515"/>
    <cellStyle name="Percent 3 7 7 2 3" xfId="7516"/>
    <cellStyle name="Percent 3 7 7 2 3 2" xfId="7517"/>
    <cellStyle name="Percent 3 7 7 2 4" xfId="7518"/>
    <cellStyle name="Percent 3 7 7 2 5" xfId="7519"/>
    <cellStyle name="Percent 3 7 7 3" xfId="7520"/>
    <cellStyle name="Percent 3 7 7 3 2" xfId="7521"/>
    <cellStyle name="Percent 3 7 7 3 2 2" xfId="7522"/>
    <cellStyle name="Percent 3 7 7 3 3" xfId="7523"/>
    <cellStyle name="Percent 3 7 7 3 3 2" xfId="7524"/>
    <cellStyle name="Percent 3 7 7 3 4" xfId="7525"/>
    <cellStyle name="Percent 3 7 7 4" xfId="7526"/>
    <cellStyle name="Percent 3 7 7 4 2" xfId="7527"/>
    <cellStyle name="Percent 3 7 7 4 2 2" xfId="7528"/>
    <cellStyle name="Percent 3 7 7 4 3" xfId="7529"/>
    <cellStyle name="Percent 3 7 7 4 3 2" xfId="7530"/>
    <cellStyle name="Percent 3 7 7 4 4" xfId="7531"/>
    <cellStyle name="Percent 3 7 7 5" xfId="7532"/>
    <cellStyle name="Percent 3 7 7 5 2" xfId="7533"/>
    <cellStyle name="Percent 3 7 7 5 2 2" xfId="7534"/>
    <cellStyle name="Percent 3 7 7 5 3" xfId="7535"/>
    <cellStyle name="Percent 3 7 7 5 3 2" xfId="7536"/>
    <cellStyle name="Percent 3 7 7 5 4" xfId="7537"/>
    <cellStyle name="Percent 3 7 7 5 4 2" xfId="7538"/>
    <cellStyle name="Percent 3 7 7 5 5" xfId="7539"/>
    <cellStyle name="Percent 3 7 7 6" xfId="7540"/>
    <cellStyle name="Percent 3 7 7 6 2" xfId="7541"/>
    <cellStyle name="Percent 3 7 7 6 2 2" xfId="7542"/>
    <cellStyle name="Percent 3 7 7 6 3" xfId="7543"/>
    <cellStyle name="Percent 3 7 7 6 3 2" xfId="7544"/>
    <cellStyle name="Percent 3 7 7 6 4" xfId="7545"/>
    <cellStyle name="Percent 3 7 7 7" xfId="7546"/>
    <cellStyle name="Percent 3 7 7 7 2" xfId="7547"/>
    <cellStyle name="Percent 3 7 7 8" xfId="7548"/>
    <cellStyle name="Percent 3 7 7 8 2" xfId="7549"/>
    <cellStyle name="Percent 3 7 7 9" xfId="7550"/>
    <cellStyle name="Percent 3 7 7 9 2" xfId="7551"/>
    <cellStyle name="Percent 3 7 8" xfId="7552"/>
    <cellStyle name="Percent 3 7 8 10" xfId="7553"/>
    <cellStyle name="Percent 3 7 8 11" xfId="7554"/>
    <cellStyle name="Percent 3 7 8 12" xfId="7555"/>
    <cellStyle name="Percent 3 7 8 2" xfId="7556"/>
    <cellStyle name="Percent 3 7 8 2 2" xfId="7557"/>
    <cellStyle name="Percent 3 7 8 2 2 2" xfId="7558"/>
    <cellStyle name="Percent 3 7 8 2 3" xfId="7559"/>
    <cellStyle name="Percent 3 7 8 2 3 2" xfId="7560"/>
    <cellStyle name="Percent 3 7 8 2 4" xfId="7561"/>
    <cellStyle name="Percent 3 7 8 2 5" xfId="7562"/>
    <cellStyle name="Percent 3 7 8 3" xfId="7563"/>
    <cellStyle name="Percent 3 7 8 3 2" xfId="7564"/>
    <cellStyle name="Percent 3 7 8 3 2 2" xfId="7565"/>
    <cellStyle name="Percent 3 7 8 3 3" xfId="7566"/>
    <cellStyle name="Percent 3 7 8 3 3 2" xfId="7567"/>
    <cellStyle name="Percent 3 7 8 3 4" xfId="7568"/>
    <cellStyle name="Percent 3 7 8 4" xfId="7569"/>
    <cellStyle name="Percent 3 7 8 4 2" xfId="7570"/>
    <cellStyle name="Percent 3 7 8 4 2 2" xfId="7571"/>
    <cellStyle name="Percent 3 7 8 4 3" xfId="7572"/>
    <cellStyle name="Percent 3 7 8 4 3 2" xfId="7573"/>
    <cellStyle name="Percent 3 7 8 4 4" xfId="7574"/>
    <cellStyle name="Percent 3 7 8 5" xfId="7575"/>
    <cellStyle name="Percent 3 7 8 5 2" xfId="7576"/>
    <cellStyle name="Percent 3 7 8 5 2 2" xfId="7577"/>
    <cellStyle name="Percent 3 7 8 5 3" xfId="7578"/>
    <cellStyle name="Percent 3 7 8 5 3 2" xfId="7579"/>
    <cellStyle name="Percent 3 7 8 5 4" xfId="7580"/>
    <cellStyle name="Percent 3 7 8 5 4 2" xfId="7581"/>
    <cellStyle name="Percent 3 7 8 5 5" xfId="7582"/>
    <cellStyle name="Percent 3 7 8 6" xfId="7583"/>
    <cellStyle name="Percent 3 7 8 6 2" xfId="7584"/>
    <cellStyle name="Percent 3 7 8 6 2 2" xfId="7585"/>
    <cellStyle name="Percent 3 7 8 6 3" xfId="7586"/>
    <cellStyle name="Percent 3 7 8 6 3 2" xfId="7587"/>
    <cellStyle name="Percent 3 7 8 6 4" xfId="7588"/>
    <cellStyle name="Percent 3 7 8 7" xfId="7589"/>
    <cellStyle name="Percent 3 7 8 7 2" xfId="7590"/>
    <cellStyle name="Percent 3 7 8 8" xfId="7591"/>
    <cellStyle name="Percent 3 7 8 8 2" xfId="7592"/>
    <cellStyle name="Percent 3 7 8 9" xfId="7593"/>
    <cellStyle name="Percent 3 7 8 9 2" xfId="7594"/>
    <cellStyle name="Percent 3 7 9" xfId="7595"/>
    <cellStyle name="Percent 3 7 9 10" xfId="7596"/>
    <cellStyle name="Percent 3 7 9 11" xfId="7597"/>
    <cellStyle name="Percent 3 7 9 12" xfId="7598"/>
    <cellStyle name="Percent 3 7 9 2" xfId="7599"/>
    <cellStyle name="Percent 3 7 9 2 2" xfId="7600"/>
    <cellStyle name="Percent 3 7 9 2 2 2" xfId="7601"/>
    <cellStyle name="Percent 3 7 9 2 3" xfId="7602"/>
    <cellStyle name="Percent 3 7 9 2 3 2" xfId="7603"/>
    <cellStyle name="Percent 3 7 9 2 4" xfId="7604"/>
    <cellStyle name="Percent 3 7 9 2 5" xfId="7605"/>
    <cellStyle name="Percent 3 7 9 3" xfId="7606"/>
    <cellStyle name="Percent 3 7 9 3 2" xfId="7607"/>
    <cellStyle name="Percent 3 7 9 3 2 2" xfId="7608"/>
    <cellStyle name="Percent 3 7 9 3 3" xfId="7609"/>
    <cellStyle name="Percent 3 7 9 3 3 2" xfId="7610"/>
    <cellStyle name="Percent 3 7 9 3 4" xfId="7611"/>
    <cellStyle name="Percent 3 7 9 4" xfId="7612"/>
    <cellStyle name="Percent 3 7 9 4 2" xfId="7613"/>
    <cellStyle name="Percent 3 7 9 4 2 2" xfId="7614"/>
    <cellStyle name="Percent 3 7 9 4 3" xfId="7615"/>
    <cellStyle name="Percent 3 7 9 4 3 2" xfId="7616"/>
    <cellStyle name="Percent 3 7 9 4 4" xfId="7617"/>
    <cellStyle name="Percent 3 7 9 5" xfId="7618"/>
    <cellStyle name="Percent 3 7 9 5 2" xfId="7619"/>
    <cellStyle name="Percent 3 7 9 5 2 2" xfId="7620"/>
    <cellStyle name="Percent 3 7 9 5 3" xfId="7621"/>
    <cellStyle name="Percent 3 7 9 5 3 2" xfId="7622"/>
    <cellStyle name="Percent 3 7 9 5 4" xfId="7623"/>
    <cellStyle name="Percent 3 7 9 5 4 2" xfId="7624"/>
    <cellStyle name="Percent 3 7 9 5 5" xfId="7625"/>
    <cellStyle name="Percent 3 7 9 6" xfId="7626"/>
    <cellStyle name="Percent 3 7 9 6 2" xfId="7627"/>
    <cellStyle name="Percent 3 7 9 6 2 2" xfId="7628"/>
    <cellStyle name="Percent 3 7 9 6 3" xfId="7629"/>
    <cellStyle name="Percent 3 7 9 6 3 2" xfId="7630"/>
    <cellStyle name="Percent 3 7 9 6 4" xfId="7631"/>
    <cellStyle name="Percent 3 7 9 7" xfId="7632"/>
    <cellStyle name="Percent 3 7 9 7 2" xfId="7633"/>
    <cellStyle name="Percent 3 7 9 8" xfId="7634"/>
    <cellStyle name="Percent 3 7 9 8 2" xfId="7635"/>
    <cellStyle name="Percent 3 7 9 9" xfId="7636"/>
    <cellStyle name="Percent 3 7 9 9 2" xfId="7637"/>
    <cellStyle name="Percent 3 8" xfId="7638"/>
    <cellStyle name="Percent 3 8 10" xfId="7639"/>
    <cellStyle name="Percent 3 8 10 10" xfId="7640"/>
    <cellStyle name="Percent 3 8 10 11" xfId="7641"/>
    <cellStyle name="Percent 3 8 10 12" xfId="7642"/>
    <cellStyle name="Percent 3 8 10 2" xfId="7643"/>
    <cellStyle name="Percent 3 8 10 2 2" xfId="7644"/>
    <cellStyle name="Percent 3 8 10 2 2 2" xfId="7645"/>
    <cellStyle name="Percent 3 8 10 2 3" xfId="7646"/>
    <cellStyle name="Percent 3 8 10 2 3 2" xfId="7647"/>
    <cellStyle name="Percent 3 8 10 2 4" xfId="7648"/>
    <cellStyle name="Percent 3 8 10 2 5" xfId="7649"/>
    <cellStyle name="Percent 3 8 10 3" xfId="7650"/>
    <cellStyle name="Percent 3 8 10 3 2" xfId="7651"/>
    <cellStyle name="Percent 3 8 10 3 2 2" xfId="7652"/>
    <cellStyle name="Percent 3 8 10 3 3" xfId="7653"/>
    <cellStyle name="Percent 3 8 10 3 3 2" xfId="7654"/>
    <cellStyle name="Percent 3 8 10 3 4" xfId="7655"/>
    <cellStyle name="Percent 3 8 10 4" xfId="7656"/>
    <cellStyle name="Percent 3 8 10 4 2" xfId="7657"/>
    <cellStyle name="Percent 3 8 10 4 2 2" xfId="7658"/>
    <cellStyle name="Percent 3 8 10 4 3" xfId="7659"/>
    <cellStyle name="Percent 3 8 10 4 3 2" xfId="7660"/>
    <cellStyle name="Percent 3 8 10 4 4" xfId="7661"/>
    <cellStyle name="Percent 3 8 10 5" xfId="7662"/>
    <cellStyle name="Percent 3 8 10 5 2" xfId="7663"/>
    <cellStyle name="Percent 3 8 10 5 2 2" xfId="7664"/>
    <cellStyle name="Percent 3 8 10 5 3" xfId="7665"/>
    <cellStyle name="Percent 3 8 10 5 3 2" xfId="7666"/>
    <cellStyle name="Percent 3 8 10 5 4" xfId="7667"/>
    <cellStyle name="Percent 3 8 10 5 4 2" xfId="7668"/>
    <cellStyle name="Percent 3 8 10 5 5" xfId="7669"/>
    <cellStyle name="Percent 3 8 10 6" xfId="7670"/>
    <cellStyle name="Percent 3 8 10 6 2" xfId="7671"/>
    <cellStyle name="Percent 3 8 10 6 2 2" xfId="7672"/>
    <cellStyle name="Percent 3 8 10 6 3" xfId="7673"/>
    <cellStyle name="Percent 3 8 10 6 3 2" xfId="7674"/>
    <cellStyle name="Percent 3 8 10 6 4" xfId="7675"/>
    <cellStyle name="Percent 3 8 10 7" xfId="7676"/>
    <cellStyle name="Percent 3 8 10 7 2" xfId="7677"/>
    <cellStyle name="Percent 3 8 10 8" xfId="7678"/>
    <cellStyle name="Percent 3 8 10 8 2" xfId="7679"/>
    <cellStyle name="Percent 3 8 10 9" xfId="7680"/>
    <cellStyle name="Percent 3 8 10 9 2" xfId="7681"/>
    <cellStyle name="Percent 3 8 11" xfId="7682"/>
    <cellStyle name="Percent 3 8 11 10" xfId="7683"/>
    <cellStyle name="Percent 3 8 11 11" xfId="7684"/>
    <cellStyle name="Percent 3 8 11 12" xfId="7685"/>
    <cellStyle name="Percent 3 8 11 2" xfId="7686"/>
    <cellStyle name="Percent 3 8 11 2 2" xfId="7687"/>
    <cellStyle name="Percent 3 8 11 2 2 2" xfId="7688"/>
    <cellStyle name="Percent 3 8 11 2 3" xfId="7689"/>
    <cellStyle name="Percent 3 8 11 2 3 2" xfId="7690"/>
    <cellStyle name="Percent 3 8 11 2 4" xfId="7691"/>
    <cellStyle name="Percent 3 8 11 2 5" xfId="7692"/>
    <cellStyle name="Percent 3 8 11 3" xfId="7693"/>
    <cellStyle name="Percent 3 8 11 3 2" xfId="7694"/>
    <cellStyle name="Percent 3 8 11 3 2 2" xfId="7695"/>
    <cellStyle name="Percent 3 8 11 3 3" xfId="7696"/>
    <cellStyle name="Percent 3 8 11 3 3 2" xfId="7697"/>
    <cellStyle name="Percent 3 8 11 3 4" xfId="7698"/>
    <cellStyle name="Percent 3 8 11 4" xfId="7699"/>
    <cellStyle name="Percent 3 8 11 4 2" xfId="7700"/>
    <cellStyle name="Percent 3 8 11 4 2 2" xfId="7701"/>
    <cellStyle name="Percent 3 8 11 4 3" xfId="7702"/>
    <cellStyle name="Percent 3 8 11 4 3 2" xfId="7703"/>
    <cellStyle name="Percent 3 8 11 4 4" xfId="7704"/>
    <cellStyle name="Percent 3 8 11 5" xfId="7705"/>
    <cellStyle name="Percent 3 8 11 5 2" xfId="7706"/>
    <cellStyle name="Percent 3 8 11 5 2 2" xfId="7707"/>
    <cellStyle name="Percent 3 8 11 5 3" xfId="7708"/>
    <cellStyle name="Percent 3 8 11 5 3 2" xfId="7709"/>
    <cellStyle name="Percent 3 8 11 5 4" xfId="7710"/>
    <cellStyle name="Percent 3 8 11 5 4 2" xfId="7711"/>
    <cellStyle name="Percent 3 8 11 5 5" xfId="7712"/>
    <cellStyle name="Percent 3 8 11 6" xfId="7713"/>
    <cellStyle name="Percent 3 8 11 6 2" xfId="7714"/>
    <cellStyle name="Percent 3 8 11 6 2 2" xfId="7715"/>
    <cellStyle name="Percent 3 8 11 6 3" xfId="7716"/>
    <cellStyle name="Percent 3 8 11 6 3 2" xfId="7717"/>
    <cellStyle name="Percent 3 8 11 6 4" xfId="7718"/>
    <cellStyle name="Percent 3 8 11 7" xfId="7719"/>
    <cellStyle name="Percent 3 8 11 7 2" xfId="7720"/>
    <cellStyle name="Percent 3 8 11 8" xfId="7721"/>
    <cellStyle name="Percent 3 8 11 8 2" xfId="7722"/>
    <cellStyle name="Percent 3 8 11 9" xfId="7723"/>
    <cellStyle name="Percent 3 8 11 9 2" xfId="7724"/>
    <cellStyle name="Percent 3 8 12" xfId="7725"/>
    <cellStyle name="Percent 3 8 12 10" xfId="7726"/>
    <cellStyle name="Percent 3 8 12 11" xfId="7727"/>
    <cellStyle name="Percent 3 8 12 12" xfId="7728"/>
    <cellStyle name="Percent 3 8 12 2" xfId="7729"/>
    <cellStyle name="Percent 3 8 12 2 2" xfId="7730"/>
    <cellStyle name="Percent 3 8 12 2 2 2" xfId="7731"/>
    <cellStyle name="Percent 3 8 12 2 3" xfId="7732"/>
    <cellStyle name="Percent 3 8 12 2 3 2" xfId="7733"/>
    <cellStyle name="Percent 3 8 12 2 4" xfId="7734"/>
    <cellStyle name="Percent 3 8 12 2 5" xfId="7735"/>
    <cellStyle name="Percent 3 8 12 3" xfId="7736"/>
    <cellStyle name="Percent 3 8 12 3 2" xfId="7737"/>
    <cellStyle name="Percent 3 8 12 3 2 2" xfId="7738"/>
    <cellStyle name="Percent 3 8 12 3 3" xfId="7739"/>
    <cellStyle name="Percent 3 8 12 3 3 2" xfId="7740"/>
    <cellStyle name="Percent 3 8 12 3 4" xfId="7741"/>
    <cellStyle name="Percent 3 8 12 4" xfId="7742"/>
    <cellStyle name="Percent 3 8 12 4 2" xfId="7743"/>
    <cellStyle name="Percent 3 8 12 4 2 2" xfId="7744"/>
    <cellStyle name="Percent 3 8 12 4 3" xfId="7745"/>
    <cellStyle name="Percent 3 8 12 4 3 2" xfId="7746"/>
    <cellStyle name="Percent 3 8 12 4 4" xfId="7747"/>
    <cellStyle name="Percent 3 8 12 5" xfId="7748"/>
    <cellStyle name="Percent 3 8 12 5 2" xfId="7749"/>
    <cellStyle name="Percent 3 8 12 5 2 2" xfId="7750"/>
    <cellStyle name="Percent 3 8 12 5 3" xfId="7751"/>
    <cellStyle name="Percent 3 8 12 5 3 2" xfId="7752"/>
    <cellStyle name="Percent 3 8 12 5 4" xfId="7753"/>
    <cellStyle name="Percent 3 8 12 5 4 2" xfId="7754"/>
    <cellStyle name="Percent 3 8 12 5 5" xfId="7755"/>
    <cellStyle name="Percent 3 8 12 6" xfId="7756"/>
    <cellStyle name="Percent 3 8 12 6 2" xfId="7757"/>
    <cellStyle name="Percent 3 8 12 6 2 2" xfId="7758"/>
    <cellStyle name="Percent 3 8 12 6 3" xfId="7759"/>
    <cellStyle name="Percent 3 8 12 6 3 2" xfId="7760"/>
    <cellStyle name="Percent 3 8 12 6 4" xfId="7761"/>
    <cellStyle name="Percent 3 8 12 7" xfId="7762"/>
    <cellStyle name="Percent 3 8 12 7 2" xfId="7763"/>
    <cellStyle name="Percent 3 8 12 8" xfId="7764"/>
    <cellStyle name="Percent 3 8 12 8 2" xfId="7765"/>
    <cellStyle name="Percent 3 8 12 9" xfId="7766"/>
    <cellStyle name="Percent 3 8 12 9 2" xfId="7767"/>
    <cellStyle name="Percent 3 8 13" xfId="7768"/>
    <cellStyle name="Percent 3 8 13 10" xfId="7769"/>
    <cellStyle name="Percent 3 8 13 11" xfId="7770"/>
    <cellStyle name="Percent 3 8 13 12" xfId="7771"/>
    <cellStyle name="Percent 3 8 13 2" xfId="7772"/>
    <cellStyle name="Percent 3 8 13 2 2" xfId="7773"/>
    <cellStyle name="Percent 3 8 13 2 2 2" xfId="7774"/>
    <cellStyle name="Percent 3 8 13 2 3" xfId="7775"/>
    <cellStyle name="Percent 3 8 13 2 3 2" xfId="7776"/>
    <cellStyle name="Percent 3 8 13 2 4" xfId="7777"/>
    <cellStyle name="Percent 3 8 13 2 5" xfId="7778"/>
    <cellStyle name="Percent 3 8 13 3" xfId="7779"/>
    <cellStyle name="Percent 3 8 13 3 2" xfId="7780"/>
    <cellStyle name="Percent 3 8 13 3 2 2" xfId="7781"/>
    <cellStyle name="Percent 3 8 13 3 3" xfId="7782"/>
    <cellStyle name="Percent 3 8 13 3 3 2" xfId="7783"/>
    <cellStyle name="Percent 3 8 13 3 4" xfId="7784"/>
    <cellStyle name="Percent 3 8 13 4" xfId="7785"/>
    <cellStyle name="Percent 3 8 13 4 2" xfId="7786"/>
    <cellStyle name="Percent 3 8 13 4 2 2" xfId="7787"/>
    <cellStyle name="Percent 3 8 13 4 3" xfId="7788"/>
    <cellStyle name="Percent 3 8 13 4 3 2" xfId="7789"/>
    <cellStyle name="Percent 3 8 13 4 4" xfId="7790"/>
    <cellStyle name="Percent 3 8 13 5" xfId="7791"/>
    <cellStyle name="Percent 3 8 13 5 2" xfId="7792"/>
    <cellStyle name="Percent 3 8 13 5 2 2" xfId="7793"/>
    <cellStyle name="Percent 3 8 13 5 3" xfId="7794"/>
    <cellStyle name="Percent 3 8 13 5 3 2" xfId="7795"/>
    <cellStyle name="Percent 3 8 13 5 4" xfId="7796"/>
    <cellStyle name="Percent 3 8 13 5 4 2" xfId="7797"/>
    <cellStyle name="Percent 3 8 13 5 5" xfId="7798"/>
    <cellStyle name="Percent 3 8 13 6" xfId="7799"/>
    <cellStyle name="Percent 3 8 13 6 2" xfId="7800"/>
    <cellStyle name="Percent 3 8 13 6 2 2" xfId="7801"/>
    <cellStyle name="Percent 3 8 13 6 3" xfId="7802"/>
    <cellStyle name="Percent 3 8 13 6 3 2" xfId="7803"/>
    <cellStyle name="Percent 3 8 13 6 4" xfId="7804"/>
    <cellStyle name="Percent 3 8 13 7" xfId="7805"/>
    <cellStyle name="Percent 3 8 13 7 2" xfId="7806"/>
    <cellStyle name="Percent 3 8 13 8" xfId="7807"/>
    <cellStyle name="Percent 3 8 13 8 2" xfId="7808"/>
    <cellStyle name="Percent 3 8 13 9" xfId="7809"/>
    <cellStyle name="Percent 3 8 13 9 2" xfId="7810"/>
    <cellStyle name="Percent 3 8 14" xfId="7811"/>
    <cellStyle name="Percent 3 8 14 10" xfId="7812"/>
    <cellStyle name="Percent 3 8 14 11" xfId="7813"/>
    <cellStyle name="Percent 3 8 14 12" xfId="7814"/>
    <cellStyle name="Percent 3 8 14 2" xfId="7815"/>
    <cellStyle name="Percent 3 8 14 2 2" xfId="7816"/>
    <cellStyle name="Percent 3 8 14 2 2 2" xfId="7817"/>
    <cellStyle name="Percent 3 8 14 2 3" xfId="7818"/>
    <cellStyle name="Percent 3 8 14 2 3 2" xfId="7819"/>
    <cellStyle name="Percent 3 8 14 2 4" xfId="7820"/>
    <cellStyle name="Percent 3 8 14 2 5" xfId="7821"/>
    <cellStyle name="Percent 3 8 14 3" xfId="7822"/>
    <cellStyle name="Percent 3 8 14 3 2" xfId="7823"/>
    <cellStyle name="Percent 3 8 14 3 2 2" xfId="7824"/>
    <cellStyle name="Percent 3 8 14 3 3" xfId="7825"/>
    <cellStyle name="Percent 3 8 14 3 3 2" xfId="7826"/>
    <cellStyle name="Percent 3 8 14 3 4" xfId="7827"/>
    <cellStyle name="Percent 3 8 14 4" xfId="7828"/>
    <cellStyle name="Percent 3 8 14 4 2" xfId="7829"/>
    <cellStyle name="Percent 3 8 14 4 2 2" xfId="7830"/>
    <cellStyle name="Percent 3 8 14 4 3" xfId="7831"/>
    <cellStyle name="Percent 3 8 14 4 3 2" xfId="7832"/>
    <cellStyle name="Percent 3 8 14 4 4" xfId="7833"/>
    <cellStyle name="Percent 3 8 14 5" xfId="7834"/>
    <cellStyle name="Percent 3 8 14 5 2" xfId="7835"/>
    <cellStyle name="Percent 3 8 14 5 2 2" xfId="7836"/>
    <cellStyle name="Percent 3 8 14 5 3" xfId="7837"/>
    <cellStyle name="Percent 3 8 14 5 3 2" xfId="7838"/>
    <cellStyle name="Percent 3 8 14 5 4" xfId="7839"/>
    <cellStyle name="Percent 3 8 14 5 4 2" xfId="7840"/>
    <cellStyle name="Percent 3 8 14 5 5" xfId="7841"/>
    <cellStyle name="Percent 3 8 14 6" xfId="7842"/>
    <cellStyle name="Percent 3 8 14 6 2" xfId="7843"/>
    <cellStyle name="Percent 3 8 14 6 2 2" xfId="7844"/>
    <cellStyle name="Percent 3 8 14 6 3" xfId="7845"/>
    <cellStyle name="Percent 3 8 14 6 3 2" xfId="7846"/>
    <cellStyle name="Percent 3 8 14 6 4" xfId="7847"/>
    <cellStyle name="Percent 3 8 14 7" xfId="7848"/>
    <cellStyle name="Percent 3 8 14 7 2" xfId="7849"/>
    <cellStyle name="Percent 3 8 14 8" xfId="7850"/>
    <cellStyle name="Percent 3 8 14 8 2" xfId="7851"/>
    <cellStyle name="Percent 3 8 14 9" xfId="7852"/>
    <cellStyle name="Percent 3 8 14 9 2" xfId="7853"/>
    <cellStyle name="Percent 3 8 15" xfId="7854"/>
    <cellStyle name="Percent 3 8 15 10" xfId="7855"/>
    <cellStyle name="Percent 3 8 15 11" xfId="7856"/>
    <cellStyle name="Percent 3 8 15 12" xfId="7857"/>
    <cellStyle name="Percent 3 8 15 2" xfId="7858"/>
    <cellStyle name="Percent 3 8 15 2 2" xfId="7859"/>
    <cellStyle name="Percent 3 8 15 2 2 2" xfId="7860"/>
    <cellStyle name="Percent 3 8 15 2 3" xfId="7861"/>
    <cellStyle name="Percent 3 8 15 2 3 2" xfId="7862"/>
    <cellStyle name="Percent 3 8 15 2 4" xfId="7863"/>
    <cellStyle name="Percent 3 8 15 2 5" xfId="7864"/>
    <cellStyle name="Percent 3 8 15 3" xfId="7865"/>
    <cellStyle name="Percent 3 8 15 3 2" xfId="7866"/>
    <cellStyle name="Percent 3 8 15 3 2 2" xfId="7867"/>
    <cellStyle name="Percent 3 8 15 3 3" xfId="7868"/>
    <cellStyle name="Percent 3 8 15 3 3 2" xfId="7869"/>
    <cellStyle name="Percent 3 8 15 3 4" xfId="7870"/>
    <cellStyle name="Percent 3 8 15 4" xfId="7871"/>
    <cellStyle name="Percent 3 8 15 4 2" xfId="7872"/>
    <cellStyle name="Percent 3 8 15 4 2 2" xfId="7873"/>
    <cellStyle name="Percent 3 8 15 4 3" xfId="7874"/>
    <cellStyle name="Percent 3 8 15 4 3 2" xfId="7875"/>
    <cellStyle name="Percent 3 8 15 4 4" xfId="7876"/>
    <cellStyle name="Percent 3 8 15 5" xfId="7877"/>
    <cellStyle name="Percent 3 8 15 5 2" xfId="7878"/>
    <cellStyle name="Percent 3 8 15 5 2 2" xfId="7879"/>
    <cellStyle name="Percent 3 8 15 5 3" xfId="7880"/>
    <cellStyle name="Percent 3 8 15 5 3 2" xfId="7881"/>
    <cellStyle name="Percent 3 8 15 5 4" xfId="7882"/>
    <cellStyle name="Percent 3 8 15 5 4 2" xfId="7883"/>
    <cellStyle name="Percent 3 8 15 5 5" xfId="7884"/>
    <cellStyle name="Percent 3 8 15 6" xfId="7885"/>
    <cellStyle name="Percent 3 8 15 6 2" xfId="7886"/>
    <cellStyle name="Percent 3 8 15 6 2 2" xfId="7887"/>
    <cellStyle name="Percent 3 8 15 6 3" xfId="7888"/>
    <cellStyle name="Percent 3 8 15 6 3 2" xfId="7889"/>
    <cellStyle name="Percent 3 8 15 6 4" xfId="7890"/>
    <cellStyle name="Percent 3 8 15 7" xfId="7891"/>
    <cellStyle name="Percent 3 8 15 7 2" xfId="7892"/>
    <cellStyle name="Percent 3 8 15 8" xfId="7893"/>
    <cellStyle name="Percent 3 8 15 8 2" xfId="7894"/>
    <cellStyle name="Percent 3 8 15 9" xfId="7895"/>
    <cellStyle name="Percent 3 8 15 9 2" xfId="7896"/>
    <cellStyle name="Percent 3 8 16" xfId="7897"/>
    <cellStyle name="Percent 3 8 16 2" xfId="7898"/>
    <cellStyle name="Percent 3 8 16 2 2" xfId="7899"/>
    <cellStyle name="Percent 3 8 16 3" xfId="7900"/>
    <cellStyle name="Percent 3 8 16 3 2" xfId="7901"/>
    <cellStyle name="Percent 3 8 16 4" xfId="7902"/>
    <cellStyle name="Percent 3 8 16 5" xfId="7903"/>
    <cellStyle name="Percent 3 8 17" xfId="7904"/>
    <cellStyle name="Percent 3 8 17 2" xfId="7905"/>
    <cellStyle name="Percent 3 8 17 2 2" xfId="7906"/>
    <cellStyle name="Percent 3 8 17 3" xfId="7907"/>
    <cellStyle name="Percent 3 8 17 3 2" xfId="7908"/>
    <cellStyle name="Percent 3 8 17 4" xfId="7909"/>
    <cellStyle name="Percent 3 8 18" xfId="7910"/>
    <cellStyle name="Percent 3 8 18 2" xfId="7911"/>
    <cellStyle name="Percent 3 8 18 2 2" xfId="7912"/>
    <cellStyle name="Percent 3 8 18 3" xfId="7913"/>
    <cellStyle name="Percent 3 8 18 3 2" xfId="7914"/>
    <cellStyle name="Percent 3 8 18 4" xfId="7915"/>
    <cellStyle name="Percent 3 8 19" xfId="7916"/>
    <cellStyle name="Percent 3 8 19 2" xfId="7917"/>
    <cellStyle name="Percent 3 8 19 2 2" xfId="7918"/>
    <cellStyle name="Percent 3 8 19 3" xfId="7919"/>
    <cellStyle name="Percent 3 8 19 3 2" xfId="7920"/>
    <cellStyle name="Percent 3 8 19 4" xfId="7921"/>
    <cellStyle name="Percent 3 8 19 4 2" xfId="7922"/>
    <cellStyle name="Percent 3 8 19 5" xfId="7923"/>
    <cellStyle name="Percent 3 8 2" xfId="7924"/>
    <cellStyle name="Percent 3 8 2 10" xfId="7925"/>
    <cellStyle name="Percent 3 8 2 11" xfId="7926"/>
    <cellStyle name="Percent 3 8 2 12" xfId="7927"/>
    <cellStyle name="Percent 3 8 2 2" xfId="7928"/>
    <cellStyle name="Percent 3 8 2 2 2" xfId="7929"/>
    <cellStyle name="Percent 3 8 2 2 2 2" xfId="7930"/>
    <cellStyle name="Percent 3 8 2 2 3" xfId="7931"/>
    <cellStyle name="Percent 3 8 2 2 3 2" xfId="7932"/>
    <cellStyle name="Percent 3 8 2 2 4" xfId="7933"/>
    <cellStyle name="Percent 3 8 2 2 5" xfId="7934"/>
    <cellStyle name="Percent 3 8 2 3" xfId="7935"/>
    <cellStyle name="Percent 3 8 2 3 2" xfId="7936"/>
    <cellStyle name="Percent 3 8 2 3 2 2" xfId="7937"/>
    <cellStyle name="Percent 3 8 2 3 3" xfId="7938"/>
    <cellStyle name="Percent 3 8 2 3 3 2" xfId="7939"/>
    <cellStyle name="Percent 3 8 2 3 4" xfId="7940"/>
    <cellStyle name="Percent 3 8 2 4" xfId="7941"/>
    <cellStyle name="Percent 3 8 2 4 2" xfId="7942"/>
    <cellStyle name="Percent 3 8 2 4 2 2" xfId="7943"/>
    <cellStyle name="Percent 3 8 2 4 3" xfId="7944"/>
    <cellStyle name="Percent 3 8 2 4 3 2" xfId="7945"/>
    <cellStyle name="Percent 3 8 2 4 4" xfId="7946"/>
    <cellStyle name="Percent 3 8 2 5" xfId="7947"/>
    <cellStyle name="Percent 3 8 2 5 2" xfId="7948"/>
    <cellStyle name="Percent 3 8 2 5 2 2" xfId="7949"/>
    <cellStyle name="Percent 3 8 2 5 3" xfId="7950"/>
    <cellStyle name="Percent 3 8 2 5 3 2" xfId="7951"/>
    <cellStyle name="Percent 3 8 2 5 4" xfId="7952"/>
    <cellStyle name="Percent 3 8 2 5 4 2" xfId="7953"/>
    <cellStyle name="Percent 3 8 2 5 5" xfId="7954"/>
    <cellStyle name="Percent 3 8 2 6" xfId="7955"/>
    <cellStyle name="Percent 3 8 2 6 2" xfId="7956"/>
    <cellStyle name="Percent 3 8 2 6 2 2" xfId="7957"/>
    <cellStyle name="Percent 3 8 2 6 3" xfId="7958"/>
    <cellStyle name="Percent 3 8 2 6 3 2" xfId="7959"/>
    <cellStyle name="Percent 3 8 2 6 4" xfId="7960"/>
    <cellStyle name="Percent 3 8 2 7" xfId="7961"/>
    <cellStyle name="Percent 3 8 2 7 2" xfId="7962"/>
    <cellStyle name="Percent 3 8 2 8" xfId="7963"/>
    <cellStyle name="Percent 3 8 2 8 2" xfId="7964"/>
    <cellStyle name="Percent 3 8 2 9" xfId="7965"/>
    <cellStyle name="Percent 3 8 2 9 2" xfId="7966"/>
    <cellStyle name="Percent 3 8 20" xfId="7967"/>
    <cellStyle name="Percent 3 8 20 2" xfId="7968"/>
    <cellStyle name="Percent 3 8 20 2 2" xfId="7969"/>
    <cellStyle name="Percent 3 8 20 3" xfId="7970"/>
    <cellStyle name="Percent 3 8 20 3 2" xfId="7971"/>
    <cellStyle name="Percent 3 8 20 4" xfId="7972"/>
    <cellStyle name="Percent 3 8 21" xfId="7973"/>
    <cellStyle name="Percent 3 8 21 2" xfId="7974"/>
    <cellStyle name="Percent 3 8 22" xfId="7975"/>
    <cellStyle name="Percent 3 8 22 2" xfId="7976"/>
    <cellStyle name="Percent 3 8 23" xfId="7977"/>
    <cellStyle name="Percent 3 8 23 2" xfId="7978"/>
    <cellStyle name="Percent 3 8 24" xfId="7979"/>
    <cellStyle name="Percent 3 8 25" xfId="7980"/>
    <cellStyle name="Percent 3 8 26" xfId="7981"/>
    <cellStyle name="Percent 3 8 3" xfId="7982"/>
    <cellStyle name="Percent 3 8 3 10" xfId="7983"/>
    <cellStyle name="Percent 3 8 3 11" xfId="7984"/>
    <cellStyle name="Percent 3 8 3 12" xfId="7985"/>
    <cellStyle name="Percent 3 8 3 2" xfId="7986"/>
    <cellStyle name="Percent 3 8 3 2 2" xfId="7987"/>
    <cellStyle name="Percent 3 8 3 2 2 2" xfId="7988"/>
    <cellStyle name="Percent 3 8 3 2 3" xfId="7989"/>
    <cellStyle name="Percent 3 8 3 2 3 2" xfId="7990"/>
    <cellStyle name="Percent 3 8 3 2 4" xfId="7991"/>
    <cellStyle name="Percent 3 8 3 2 5" xfId="7992"/>
    <cellStyle name="Percent 3 8 3 3" xfId="7993"/>
    <cellStyle name="Percent 3 8 3 3 2" xfId="7994"/>
    <cellStyle name="Percent 3 8 3 3 2 2" xfId="7995"/>
    <cellStyle name="Percent 3 8 3 3 3" xfId="7996"/>
    <cellStyle name="Percent 3 8 3 3 3 2" xfId="7997"/>
    <cellStyle name="Percent 3 8 3 3 4" xfId="7998"/>
    <cellStyle name="Percent 3 8 3 4" xfId="7999"/>
    <cellStyle name="Percent 3 8 3 4 2" xfId="8000"/>
    <cellStyle name="Percent 3 8 3 4 2 2" xfId="8001"/>
    <cellStyle name="Percent 3 8 3 4 3" xfId="8002"/>
    <cellStyle name="Percent 3 8 3 4 3 2" xfId="8003"/>
    <cellStyle name="Percent 3 8 3 4 4" xfId="8004"/>
    <cellStyle name="Percent 3 8 3 5" xfId="8005"/>
    <cellStyle name="Percent 3 8 3 5 2" xfId="8006"/>
    <cellStyle name="Percent 3 8 3 5 2 2" xfId="8007"/>
    <cellStyle name="Percent 3 8 3 5 3" xfId="8008"/>
    <cellStyle name="Percent 3 8 3 5 3 2" xfId="8009"/>
    <cellStyle name="Percent 3 8 3 5 4" xfId="8010"/>
    <cellStyle name="Percent 3 8 3 5 4 2" xfId="8011"/>
    <cellStyle name="Percent 3 8 3 5 5" xfId="8012"/>
    <cellStyle name="Percent 3 8 3 6" xfId="8013"/>
    <cellStyle name="Percent 3 8 3 6 2" xfId="8014"/>
    <cellStyle name="Percent 3 8 3 6 2 2" xfId="8015"/>
    <cellStyle name="Percent 3 8 3 6 3" xfId="8016"/>
    <cellStyle name="Percent 3 8 3 6 3 2" xfId="8017"/>
    <cellStyle name="Percent 3 8 3 6 4" xfId="8018"/>
    <cellStyle name="Percent 3 8 3 7" xfId="8019"/>
    <cellStyle name="Percent 3 8 3 7 2" xfId="8020"/>
    <cellStyle name="Percent 3 8 3 8" xfId="8021"/>
    <cellStyle name="Percent 3 8 3 8 2" xfId="8022"/>
    <cellStyle name="Percent 3 8 3 9" xfId="8023"/>
    <cellStyle name="Percent 3 8 3 9 2" xfId="8024"/>
    <cellStyle name="Percent 3 8 4" xfId="8025"/>
    <cellStyle name="Percent 3 8 4 10" xfId="8026"/>
    <cellStyle name="Percent 3 8 4 11" xfId="8027"/>
    <cellStyle name="Percent 3 8 4 12" xfId="8028"/>
    <cellStyle name="Percent 3 8 4 2" xfId="8029"/>
    <cellStyle name="Percent 3 8 4 2 2" xfId="8030"/>
    <cellStyle name="Percent 3 8 4 2 2 2" xfId="8031"/>
    <cellStyle name="Percent 3 8 4 2 3" xfId="8032"/>
    <cellStyle name="Percent 3 8 4 2 3 2" xfId="8033"/>
    <cellStyle name="Percent 3 8 4 2 4" xfId="8034"/>
    <cellStyle name="Percent 3 8 4 2 5" xfId="8035"/>
    <cellStyle name="Percent 3 8 4 3" xfId="8036"/>
    <cellStyle name="Percent 3 8 4 3 2" xfId="8037"/>
    <cellStyle name="Percent 3 8 4 3 2 2" xfId="8038"/>
    <cellStyle name="Percent 3 8 4 3 3" xfId="8039"/>
    <cellStyle name="Percent 3 8 4 3 3 2" xfId="8040"/>
    <cellStyle name="Percent 3 8 4 3 4" xfId="8041"/>
    <cellStyle name="Percent 3 8 4 4" xfId="8042"/>
    <cellStyle name="Percent 3 8 4 4 2" xfId="8043"/>
    <cellStyle name="Percent 3 8 4 4 2 2" xfId="8044"/>
    <cellStyle name="Percent 3 8 4 4 3" xfId="8045"/>
    <cellStyle name="Percent 3 8 4 4 3 2" xfId="8046"/>
    <cellStyle name="Percent 3 8 4 4 4" xfId="8047"/>
    <cellStyle name="Percent 3 8 4 5" xfId="8048"/>
    <cellStyle name="Percent 3 8 4 5 2" xfId="8049"/>
    <cellStyle name="Percent 3 8 4 5 2 2" xfId="8050"/>
    <cellStyle name="Percent 3 8 4 5 3" xfId="8051"/>
    <cellStyle name="Percent 3 8 4 5 3 2" xfId="8052"/>
    <cellStyle name="Percent 3 8 4 5 4" xfId="8053"/>
    <cellStyle name="Percent 3 8 4 5 4 2" xfId="8054"/>
    <cellStyle name="Percent 3 8 4 5 5" xfId="8055"/>
    <cellStyle name="Percent 3 8 4 6" xfId="8056"/>
    <cellStyle name="Percent 3 8 4 6 2" xfId="8057"/>
    <cellStyle name="Percent 3 8 4 6 2 2" xfId="8058"/>
    <cellStyle name="Percent 3 8 4 6 3" xfId="8059"/>
    <cellStyle name="Percent 3 8 4 6 3 2" xfId="8060"/>
    <cellStyle name="Percent 3 8 4 6 4" xfId="8061"/>
    <cellStyle name="Percent 3 8 4 7" xfId="8062"/>
    <cellStyle name="Percent 3 8 4 7 2" xfId="8063"/>
    <cellStyle name="Percent 3 8 4 8" xfId="8064"/>
    <cellStyle name="Percent 3 8 4 8 2" xfId="8065"/>
    <cellStyle name="Percent 3 8 4 9" xfId="8066"/>
    <cellStyle name="Percent 3 8 4 9 2" xfId="8067"/>
    <cellStyle name="Percent 3 8 5" xfId="8068"/>
    <cellStyle name="Percent 3 8 5 10" xfId="8069"/>
    <cellStyle name="Percent 3 8 5 11" xfId="8070"/>
    <cellStyle name="Percent 3 8 5 12" xfId="8071"/>
    <cellStyle name="Percent 3 8 5 2" xfId="8072"/>
    <cellStyle name="Percent 3 8 5 2 2" xfId="8073"/>
    <cellStyle name="Percent 3 8 5 2 2 2" xfId="8074"/>
    <cellStyle name="Percent 3 8 5 2 3" xfId="8075"/>
    <cellStyle name="Percent 3 8 5 2 3 2" xfId="8076"/>
    <cellStyle name="Percent 3 8 5 2 4" xfId="8077"/>
    <cellStyle name="Percent 3 8 5 2 5" xfId="8078"/>
    <cellStyle name="Percent 3 8 5 3" xfId="8079"/>
    <cellStyle name="Percent 3 8 5 3 2" xfId="8080"/>
    <cellStyle name="Percent 3 8 5 3 2 2" xfId="8081"/>
    <cellStyle name="Percent 3 8 5 3 3" xfId="8082"/>
    <cellStyle name="Percent 3 8 5 3 3 2" xfId="8083"/>
    <cellStyle name="Percent 3 8 5 3 4" xfId="8084"/>
    <cellStyle name="Percent 3 8 5 4" xfId="8085"/>
    <cellStyle name="Percent 3 8 5 4 2" xfId="8086"/>
    <cellStyle name="Percent 3 8 5 4 2 2" xfId="8087"/>
    <cellStyle name="Percent 3 8 5 4 3" xfId="8088"/>
    <cellStyle name="Percent 3 8 5 4 3 2" xfId="8089"/>
    <cellStyle name="Percent 3 8 5 4 4" xfId="8090"/>
    <cellStyle name="Percent 3 8 5 5" xfId="8091"/>
    <cellStyle name="Percent 3 8 5 5 2" xfId="8092"/>
    <cellStyle name="Percent 3 8 5 5 2 2" xfId="8093"/>
    <cellStyle name="Percent 3 8 5 5 3" xfId="8094"/>
    <cellStyle name="Percent 3 8 5 5 3 2" xfId="8095"/>
    <cellStyle name="Percent 3 8 5 5 4" xfId="8096"/>
    <cellStyle name="Percent 3 8 5 5 4 2" xfId="8097"/>
    <cellStyle name="Percent 3 8 5 5 5" xfId="8098"/>
    <cellStyle name="Percent 3 8 5 6" xfId="8099"/>
    <cellStyle name="Percent 3 8 5 6 2" xfId="8100"/>
    <cellStyle name="Percent 3 8 5 6 2 2" xfId="8101"/>
    <cellStyle name="Percent 3 8 5 6 3" xfId="8102"/>
    <cellStyle name="Percent 3 8 5 6 3 2" xfId="8103"/>
    <cellStyle name="Percent 3 8 5 6 4" xfId="8104"/>
    <cellStyle name="Percent 3 8 5 7" xfId="8105"/>
    <cellStyle name="Percent 3 8 5 7 2" xfId="8106"/>
    <cellStyle name="Percent 3 8 5 8" xfId="8107"/>
    <cellStyle name="Percent 3 8 5 8 2" xfId="8108"/>
    <cellStyle name="Percent 3 8 5 9" xfId="8109"/>
    <cellStyle name="Percent 3 8 5 9 2" xfId="8110"/>
    <cellStyle name="Percent 3 8 6" xfId="8111"/>
    <cellStyle name="Percent 3 8 6 10" xfId="8112"/>
    <cellStyle name="Percent 3 8 6 11" xfId="8113"/>
    <cellStyle name="Percent 3 8 6 12" xfId="8114"/>
    <cellStyle name="Percent 3 8 6 2" xfId="8115"/>
    <cellStyle name="Percent 3 8 6 2 2" xfId="8116"/>
    <cellStyle name="Percent 3 8 6 2 2 2" xfId="8117"/>
    <cellStyle name="Percent 3 8 6 2 3" xfId="8118"/>
    <cellStyle name="Percent 3 8 6 2 3 2" xfId="8119"/>
    <cellStyle name="Percent 3 8 6 2 4" xfId="8120"/>
    <cellStyle name="Percent 3 8 6 2 5" xfId="8121"/>
    <cellStyle name="Percent 3 8 6 3" xfId="8122"/>
    <cellStyle name="Percent 3 8 6 3 2" xfId="8123"/>
    <cellStyle name="Percent 3 8 6 3 2 2" xfId="8124"/>
    <cellStyle name="Percent 3 8 6 3 3" xfId="8125"/>
    <cellStyle name="Percent 3 8 6 3 3 2" xfId="8126"/>
    <cellStyle name="Percent 3 8 6 3 4" xfId="8127"/>
    <cellStyle name="Percent 3 8 6 4" xfId="8128"/>
    <cellStyle name="Percent 3 8 6 4 2" xfId="8129"/>
    <cellStyle name="Percent 3 8 6 4 2 2" xfId="8130"/>
    <cellStyle name="Percent 3 8 6 4 3" xfId="8131"/>
    <cellStyle name="Percent 3 8 6 4 3 2" xfId="8132"/>
    <cellStyle name="Percent 3 8 6 4 4" xfId="8133"/>
    <cellStyle name="Percent 3 8 6 5" xfId="8134"/>
    <cellStyle name="Percent 3 8 6 5 2" xfId="8135"/>
    <cellStyle name="Percent 3 8 6 5 2 2" xfId="8136"/>
    <cellStyle name="Percent 3 8 6 5 3" xfId="8137"/>
    <cellStyle name="Percent 3 8 6 5 3 2" xfId="8138"/>
    <cellStyle name="Percent 3 8 6 5 4" xfId="8139"/>
    <cellStyle name="Percent 3 8 6 5 4 2" xfId="8140"/>
    <cellStyle name="Percent 3 8 6 5 5" xfId="8141"/>
    <cellStyle name="Percent 3 8 6 6" xfId="8142"/>
    <cellStyle name="Percent 3 8 6 6 2" xfId="8143"/>
    <cellStyle name="Percent 3 8 6 6 2 2" xfId="8144"/>
    <cellStyle name="Percent 3 8 6 6 3" xfId="8145"/>
    <cellStyle name="Percent 3 8 6 6 3 2" xfId="8146"/>
    <cellStyle name="Percent 3 8 6 6 4" xfId="8147"/>
    <cellStyle name="Percent 3 8 6 7" xfId="8148"/>
    <cellStyle name="Percent 3 8 6 7 2" xfId="8149"/>
    <cellStyle name="Percent 3 8 6 8" xfId="8150"/>
    <cellStyle name="Percent 3 8 6 8 2" xfId="8151"/>
    <cellStyle name="Percent 3 8 6 9" xfId="8152"/>
    <cellStyle name="Percent 3 8 6 9 2" xfId="8153"/>
    <cellStyle name="Percent 3 8 7" xfId="8154"/>
    <cellStyle name="Percent 3 8 7 10" xfId="8155"/>
    <cellStyle name="Percent 3 8 7 11" xfId="8156"/>
    <cellStyle name="Percent 3 8 7 12" xfId="8157"/>
    <cellStyle name="Percent 3 8 7 2" xfId="8158"/>
    <cellStyle name="Percent 3 8 7 2 2" xfId="8159"/>
    <cellStyle name="Percent 3 8 7 2 2 2" xfId="8160"/>
    <cellStyle name="Percent 3 8 7 2 3" xfId="8161"/>
    <cellStyle name="Percent 3 8 7 2 3 2" xfId="8162"/>
    <cellStyle name="Percent 3 8 7 2 4" xfId="8163"/>
    <cellStyle name="Percent 3 8 7 2 5" xfId="8164"/>
    <cellStyle name="Percent 3 8 7 3" xfId="8165"/>
    <cellStyle name="Percent 3 8 7 3 2" xfId="8166"/>
    <cellStyle name="Percent 3 8 7 3 2 2" xfId="8167"/>
    <cellStyle name="Percent 3 8 7 3 3" xfId="8168"/>
    <cellStyle name="Percent 3 8 7 3 3 2" xfId="8169"/>
    <cellStyle name="Percent 3 8 7 3 4" xfId="8170"/>
    <cellStyle name="Percent 3 8 7 4" xfId="8171"/>
    <cellStyle name="Percent 3 8 7 4 2" xfId="8172"/>
    <cellStyle name="Percent 3 8 7 4 2 2" xfId="8173"/>
    <cellStyle name="Percent 3 8 7 4 3" xfId="8174"/>
    <cellStyle name="Percent 3 8 7 4 3 2" xfId="8175"/>
    <cellStyle name="Percent 3 8 7 4 4" xfId="8176"/>
    <cellStyle name="Percent 3 8 7 5" xfId="8177"/>
    <cellStyle name="Percent 3 8 7 5 2" xfId="8178"/>
    <cellStyle name="Percent 3 8 7 5 2 2" xfId="8179"/>
    <cellStyle name="Percent 3 8 7 5 3" xfId="8180"/>
    <cellStyle name="Percent 3 8 7 5 3 2" xfId="8181"/>
    <cellStyle name="Percent 3 8 7 5 4" xfId="8182"/>
    <cellStyle name="Percent 3 8 7 5 4 2" xfId="8183"/>
    <cellStyle name="Percent 3 8 7 5 5" xfId="8184"/>
    <cellStyle name="Percent 3 8 7 6" xfId="8185"/>
    <cellStyle name="Percent 3 8 7 6 2" xfId="8186"/>
    <cellStyle name="Percent 3 8 7 6 2 2" xfId="8187"/>
    <cellStyle name="Percent 3 8 7 6 3" xfId="8188"/>
    <cellStyle name="Percent 3 8 7 6 3 2" xfId="8189"/>
    <cellStyle name="Percent 3 8 7 6 4" xfId="8190"/>
    <cellStyle name="Percent 3 8 7 7" xfId="8191"/>
    <cellStyle name="Percent 3 8 7 7 2" xfId="8192"/>
    <cellStyle name="Percent 3 8 7 8" xfId="8193"/>
    <cellStyle name="Percent 3 8 7 8 2" xfId="8194"/>
    <cellStyle name="Percent 3 8 7 9" xfId="8195"/>
    <cellStyle name="Percent 3 8 7 9 2" xfId="8196"/>
    <cellStyle name="Percent 3 8 8" xfId="8197"/>
    <cellStyle name="Percent 3 8 8 10" xfId="8198"/>
    <cellStyle name="Percent 3 8 8 11" xfId="8199"/>
    <cellStyle name="Percent 3 8 8 12" xfId="8200"/>
    <cellStyle name="Percent 3 8 8 2" xfId="8201"/>
    <cellStyle name="Percent 3 8 8 2 2" xfId="8202"/>
    <cellStyle name="Percent 3 8 8 2 2 2" xfId="8203"/>
    <cellStyle name="Percent 3 8 8 2 3" xfId="8204"/>
    <cellStyle name="Percent 3 8 8 2 3 2" xfId="8205"/>
    <cellStyle name="Percent 3 8 8 2 4" xfId="8206"/>
    <cellStyle name="Percent 3 8 8 2 5" xfId="8207"/>
    <cellStyle name="Percent 3 8 8 3" xfId="8208"/>
    <cellStyle name="Percent 3 8 8 3 2" xfId="8209"/>
    <cellStyle name="Percent 3 8 8 3 2 2" xfId="8210"/>
    <cellStyle name="Percent 3 8 8 3 3" xfId="8211"/>
    <cellStyle name="Percent 3 8 8 3 3 2" xfId="8212"/>
    <cellStyle name="Percent 3 8 8 3 4" xfId="8213"/>
    <cellStyle name="Percent 3 8 8 4" xfId="8214"/>
    <cellStyle name="Percent 3 8 8 4 2" xfId="8215"/>
    <cellStyle name="Percent 3 8 8 4 2 2" xfId="8216"/>
    <cellStyle name="Percent 3 8 8 4 3" xfId="8217"/>
    <cellStyle name="Percent 3 8 8 4 3 2" xfId="8218"/>
    <cellStyle name="Percent 3 8 8 4 4" xfId="8219"/>
    <cellStyle name="Percent 3 8 8 5" xfId="8220"/>
    <cellStyle name="Percent 3 8 8 5 2" xfId="8221"/>
    <cellStyle name="Percent 3 8 8 5 2 2" xfId="8222"/>
    <cellStyle name="Percent 3 8 8 5 3" xfId="8223"/>
    <cellStyle name="Percent 3 8 8 5 3 2" xfId="8224"/>
    <cellStyle name="Percent 3 8 8 5 4" xfId="8225"/>
    <cellStyle name="Percent 3 8 8 5 4 2" xfId="8226"/>
    <cellStyle name="Percent 3 8 8 5 5" xfId="8227"/>
    <cellStyle name="Percent 3 8 8 6" xfId="8228"/>
    <cellStyle name="Percent 3 8 8 6 2" xfId="8229"/>
    <cellStyle name="Percent 3 8 8 6 2 2" xfId="8230"/>
    <cellStyle name="Percent 3 8 8 6 3" xfId="8231"/>
    <cellStyle name="Percent 3 8 8 6 3 2" xfId="8232"/>
    <cellStyle name="Percent 3 8 8 6 4" xfId="8233"/>
    <cellStyle name="Percent 3 8 8 7" xfId="8234"/>
    <cellStyle name="Percent 3 8 8 7 2" xfId="8235"/>
    <cellStyle name="Percent 3 8 8 8" xfId="8236"/>
    <cellStyle name="Percent 3 8 8 8 2" xfId="8237"/>
    <cellStyle name="Percent 3 8 8 9" xfId="8238"/>
    <cellStyle name="Percent 3 8 8 9 2" xfId="8239"/>
    <cellStyle name="Percent 3 8 9" xfId="8240"/>
    <cellStyle name="Percent 3 8 9 10" xfId="8241"/>
    <cellStyle name="Percent 3 8 9 11" xfId="8242"/>
    <cellStyle name="Percent 3 8 9 12" xfId="8243"/>
    <cellStyle name="Percent 3 8 9 2" xfId="8244"/>
    <cellStyle name="Percent 3 8 9 2 2" xfId="8245"/>
    <cellStyle name="Percent 3 8 9 2 2 2" xfId="8246"/>
    <cellStyle name="Percent 3 8 9 2 3" xfId="8247"/>
    <cellStyle name="Percent 3 8 9 2 3 2" xfId="8248"/>
    <cellStyle name="Percent 3 8 9 2 4" xfId="8249"/>
    <cellStyle name="Percent 3 8 9 2 5" xfId="8250"/>
    <cellStyle name="Percent 3 8 9 3" xfId="8251"/>
    <cellStyle name="Percent 3 8 9 3 2" xfId="8252"/>
    <cellStyle name="Percent 3 8 9 3 2 2" xfId="8253"/>
    <cellStyle name="Percent 3 8 9 3 3" xfId="8254"/>
    <cellStyle name="Percent 3 8 9 3 3 2" xfId="8255"/>
    <cellStyle name="Percent 3 8 9 3 4" xfId="8256"/>
    <cellStyle name="Percent 3 8 9 4" xfId="8257"/>
    <cellStyle name="Percent 3 8 9 4 2" xfId="8258"/>
    <cellStyle name="Percent 3 8 9 4 2 2" xfId="8259"/>
    <cellStyle name="Percent 3 8 9 4 3" xfId="8260"/>
    <cellStyle name="Percent 3 8 9 4 3 2" xfId="8261"/>
    <cellStyle name="Percent 3 8 9 4 4" xfId="8262"/>
    <cellStyle name="Percent 3 8 9 5" xfId="8263"/>
    <cellStyle name="Percent 3 8 9 5 2" xfId="8264"/>
    <cellStyle name="Percent 3 8 9 5 2 2" xfId="8265"/>
    <cellStyle name="Percent 3 8 9 5 3" xfId="8266"/>
    <cellStyle name="Percent 3 8 9 5 3 2" xfId="8267"/>
    <cellStyle name="Percent 3 8 9 5 4" xfId="8268"/>
    <cellStyle name="Percent 3 8 9 5 4 2" xfId="8269"/>
    <cellStyle name="Percent 3 8 9 5 5" xfId="8270"/>
    <cellStyle name="Percent 3 8 9 6" xfId="8271"/>
    <cellStyle name="Percent 3 8 9 6 2" xfId="8272"/>
    <cellStyle name="Percent 3 8 9 6 2 2" xfId="8273"/>
    <cellStyle name="Percent 3 8 9 6 3" xfId="8274"/>
    <cellStyle name="Percent 3 8 9 6 3 2" xfId="8275"/>
    <cellStyle name="Percent 3 8 9 6 4" xfId="8276"/>
    <cellStyle name="Percent 3 8 9 7" xfId="8277"/>
    <cellStyle name="Percent 3 8 9 7 2" xfId="8278"/>
    <cellStyle name="Percent 3 8 9 8" xfId="8279"/>
    <cellStyle name="Percent 3 8 9 8 2" xfId="8280"/>
    <cellStyle name="Percent 3 8 9 9" xfId="8281"/>
    <cellStyle name="Percent 3 8 9 9 2" xfId="8282"/>
    <cellStyle name="Percent 3 9" xfId="8283"/>
    <cellStyle name="Percent 3 9 10" xfId="8284"/>
    <cellStyle name="Percent 3 9 10 10" xfId="8285"/>
    <cellStyle name="Percent 3 9 10 11" xfId="8286"/>
    <cellStyle name="Percent 3 9 10 12" xfId="8287"/>
    <cellStyle name="Percent 3 9 10 2" xfId="8288"/>
    <cellStyle name="Percent 3 9 10 2 2" xfId="8289"/>
    <cellStyle name="Percent 3 9 10 2 2 2" xfId="8290"/>
    <cellStyle name="Percent 3 9 10 2 3" xfId="8291"/>
    <cellStyle name="Percent 3 9 10 2 3 2" xfId="8292"/>
    <cellStyle name="Percent 3 9 10 2 4" xfId="8293"/>
    <cellStyle name="Percent 3 9 10 2 5" xfId="8294"/>
    <cellStyle name="Percent 3 9 10 3" xfId="8295"/>
    <cellStyle name="Percent 3 9 10 3 2" xfId="8296"/>
    <cellStyle name="Percent 3 9 10 3 2 2" xfId="8297"/>
    <cellStyle name="Percent 3 9 10 3 3" xfId="8298"/>
    <cellStyle name="Percent 3 9 10 3 3 2" xfId="8299"/>
    <cellStyle name="Percent 3 9 10 3 4" xfId="8300"/>
    <cellStyle name="Percent 3 9 10 4" xfId="8301"/>
    <cellStyle name="Percent 3 9 10 4 2" xfId="8302"/>
    <cellStyle name="Percent 3 9 10 4 2 2" xfId="8303"/>
    <cellStyle name="Percent 3 9 10 4 3" xfId="8304"/>
    <cellStyle name="Percent 3 9 10 4 3 2" xfId="8305"/>
    <cellStyle name="Percent 3 9 10 4 4" xfId="8306"/>
    <cellStyle name="Percent 3 9 10 5" xfId="8307"/>
    <cellStyle name="Percent 3 9 10 5 2" xfId="8308"/>
    <cellStyle name="Percent 3 9 10 5 2 2" xfId="8309"/>
    <cellStyle name="Percent 3 9 10 5 3" xfId="8310"/>
    <cellStyle name="Percent 3 9 10 5 3 2" xfId="8311"/>
    <cellStyle name="Percent 3 9 10 5 4" xfId="8312"/>
    <cellStyle name="Percent 3 9 10 5 4 2" xfId="8313"/>
    <cellStyle name="Percent 3 9 10 5 5" xfId="8314"/>
    <cellStyle name="Percent 3 9 10 6" xfId="8315"/>
    <cellStyle name="Percent 3 9 10 6 2" xfId="8316"/>
    <cellStyle name="Percent 3 9 10 6 2 2" xfId="8317"/>
    <cellStyle name="Percent 3 9 10 6 3" xfId="8318"/>
    <cellStyle name="Percent 3 9 10 6 3 2" xfId="8319"/>
    <cellStyle name="Percent 3 9 10 6 4" xfId="8320"/>
    <cellStyle name="Percent 3 9 10 7" xfId="8321"/>
    <cellStyle name="Percent 3 9 10 7 2" xfId="8322"/>
    <cellStyle name="Percent 3 9 10 8" xfId="8323"/>
    <cellStyle name="Percent 3 9 10 8 2" xfId="8324"/>
    <cellStyle name="Percent 3 9 10 9" xfId="8325"/>
    <cellStyle name="Percent 3 9 10 9 2" xfId="8326"/>
    <cellStyle name="Percent 3 9 11" xfId="8327"/>
    <cellStyle name="Percent 3 9 11 10" xfId="8328"/>
    <cellStyle name="Percent 3 9 11 11" xfId="8329"/>
    <cellStyle name="Percent 3 9 11 12" xfId="8330"/>
    <cellStyle name="Percent 3 9 11 2" xfId="8331"/>
    <cellStyle name="Percent 3 9 11 2 2" xfId="8332"/>
    <cellStyle name="Percent 3 9 11 2 2 2" xfId="8333"/>
    <cellStyle name="Percent 3 9 11 2 3" xfId="8334"/>
    <cellStyle name="Percent 3 9 11 2 3 2" xfId="8335"/>
    <cellStyle name="Percent 3 9 11 2 4" xfId="8336"/>
    <cellStyle name="Percent 3 9 11 2 5" xfId="8337"/>
    <cellStyle name="Percent 3 9 11 3" xfId="8338"/>
    <cellStyle name="Percent 3 9 11 3 2" xfId="8339"/>
    <cellStyle name="Percent 3 9 11 3 2 2" xfId="8340"/>
    <cellStyle name="Percent 3 9 11 3 3" xfId="8341"/>
    <cellStyle name="Percent 3 9 11 3 3 2" xfId="8342"/>
    <cellStyle name="Percent 3 9 11 3 4" xfId="8343"/>
    <cellStyle name="Percent 3 9 11 4" xfId="8344"/>
    <cellStyle name="Percent 3 9 11 4 2" xfId="8345"/>
    <cellStyle name="Percent 3 9 11 4 2 2" xfId="8346"/>
    <cellStyle name="Percent 3 9 11 4 3" xfId="8347"/>
    <cellStyle name="Percent 3 9 11 4 3 2" xfId="8348"/>
    <cellStyle name="Percent 3 9 11 4 4" xfId="8349"/>
    <cellStyle name="Percent 3 9 11 5" xfId="8350"/>
    <cellStyle name="Percent 3 9 11 5 2" xfId="8351"/>
    <cellStyle name="Percent 3 9 11 5 2 2" xfId="8352"/>
    <cellStyle name="Percent 3 9 11 5 3" xfId="8353"/>
    <cellStyle name="Percent 3 9 11 5 3 2" xfId="8354"/>
    <cellStyle name="Percent 3 9 11 5 4" xfId="8355"/>
    <cellStyle name="Percent 3 9 11 5 4 2" xfId="8356"/>
    <cellStyle name="Percent 3 9 11 5 5" xfId="8357"/>
    <cellStyle name="Percent 3 9 11 6" xfId="8358"/>
    <cellStyle name="Percent 3 9 11 6 2" xfId="8359"/>
    <cellStyle name="Percent 3 9 11 6 2 2" xfId="8360"/>
    <cellStyle name="Percent 3 9 11 6 3" xfId="8361"/>
    <cellStyle name="Percent 3 9 11 6 3 2" xfId="8362"/>
    <cellStyle name="Percent 3 9 11 6 4" xfId="8363"/>
    <cellStyle name="Percent 3 9 11 7" xfId="8364"/>
    <cellStyle name="Percent 3 9 11 7 2" xfId="8365"/>
    <cellStyle name="Percent 3 9 11 8" xfId="8366"/>
    <cellStyle name="Percent 3 9 11 8 2" xfId="8367"/>
    <cellStyle name="Percent 3 9 11 9" xfId="8368"/>
    <cellStyle name="Percent 3 9 11 9 2" xfId="8369"/>
    <cellStyle name="Percent 3 9 12" xfId="8370"/>
    <cellStyle name="Percent 3 9 12 10" xfId="8371"/>
    <cellStyle name="Percent 3 9 12 11" xfId="8372"/>
    <cellStyle name="Percent 3 9 12 12" xfId="8373"/>
    <cellStyle name="Percent 3 9 12 2" xfId="8374"/>
    <cellStyle name="Percent 3 9 12 2 2" xfId="8375"/>
    <cellStyle name="Percent 3 9 12 2 2 2" xfId="8376"/>
    <cellStyle name="Percent 3 9 12 2 3" xfId="8377"/>
    <cellStyle name="Percent 3 9 12 2 3 2" xfId="8378"/>
    <cellStyle name="Percent 3 9 12 2 4" xfId="8379"/>
    <cellStyle name="Percent 3 9 12 2 5" xfId="8380"/>
    <cellStyle name="Percent 3 9 12 3" xfId="8381"/>
    <cellStyle name="Percent 3 9 12 3 2" xfId="8382"/>
    <cellStyle name="Percent 3 9 12 3 2 2" xfId="8383"/>
    <cellStyle name="Percent 3 9 12 3 3" xfId="8384"/>
    <cellStyle name="Percent 3 9 12 3 3 2" xfId="8385"/>
    <cellStyle name="Percent 3 9 12 3 4" xfId="8386"/>
    <cellStyle name="Percent 3 9 12 4" xfId="8387"/>
    <cellStyle name="Percent 3 9 12 4 2" xfId="8388"/>
    <cellStyle name="Percent 3 9 12 4 2 2" xfId="8389"/>
    <cellStyle name="Percent 3 9 12 4 3" xfId="8390"/>
    <cellStyle name="Percent 3 9 12 4 3 2" xfId="8391"/>
    <cellStyle name="Percent 3 9 12 4 4" xfId="8392"/>
    <cellStyle name="Percent 3 9 12 5" xfId="8393"/>
    <cellStyle name="Percent 3 9 12 5 2" xfId="8394"/>
    <cellStyle name="Percent 3 9 12 5 2 2" xfId="8395"/>
    <cellStyle name="Percent 3 9 12 5 3" xfId="8396"/>
    <cellStyle name="Percent 3 9 12 5 3 2" xfId="8397"/>
    <cellStyle name="Percent 3 9 12 5 4" xfId="8398"/>
    <cellStyle name="Percent 3 9 12 5 4 2" xfId="8399"/>
    <cellStyle name="Percent 3 9 12 5 5" xfId="8400"/>
    <cellStyle name="Percent 3 9 12 6" xfId="8401"/>
    <cellStyle name="Percent 3 9 12 6 2" xfId="8402"/>
    <cellStyle name="Percent 3 9 12 6 2 2" xfId="8403"/>
    <cellStyle name="Percent 3 9 12 6 3" xfId="8404"/>
    <cellStyle name="Percent 3 9 12 6 3 2" xfId="8405"/>
    <cellStyle name="Percent 3 9 12 6 4" xfId="8406"/>
    <cellStyle name="Percent 3 9 12 7" xfId="8407"/>
    <cellStyle name="Percent 3 9 12 7 2" xfId="8408"/>
    <cellStyle name="Percent 3 9 12 8" xfId="8409"/>
    <cellStyle name="Percent 3 9 12 8 2" xfId="8410"/>
    <cellStyle name="Percent 3 9 12 9" xfId="8411"/>
    <cellStyle name="Percent 3 9 12 9 2" xfId="8412"/>
    <cellStyle name="Percent 3 9 13" xfId="8413"/>
    <cellStyle name="Percent 3 9 13 10" xfId="8414"/>
    <cellStyle name="Percent 3 9 13 11" xfId="8415"/>
    <cellStyle name="Percent 3 9 13 12" xfId="8416"/>
    <cellStyle name="Percent 3 9 13 2" xfId="8417"/>
    <cellStyle name="Percent 3 9 13 2 2" xfId="8418"/>
    <cellStyle name="Percent 3 9 13 2 2 2" xfId="8419"/>
    <cellStyle name="Percent 3 9 13 2 3" xfId="8420"/>
    <cellStyle name="Percent 3 9 13 2 3 2" xfId="8421"/>
    <cellStyle name="Percent 3 9 13 2 4" xfId="8422"/>
    <cellStyle name="Percent 3 9 13 2 5" xfId="8423"/>
    <cellStyle name="Percent 3 9 13 3" xfId="8424"/>
    <cellStyle name="Percent 3 9 13 3 2" xfId="8425"/>
    <cellStyle name="Percent 3 9 13 3 2 2" xfId="8426"/>
    <cellStyle name="Percent 3 9 13 3 3" xfId="8427"/>
    <cellStyle name="Percent 3 9 13 3 3 2" xfId="8428"/>
    <cellStyle name="Percent 3 9 13 3 4" xfId="8429"/>
    <cellStyle name="Percent 3 9 13 4" xfId="8430"/>
    <cellStyle name="Percent 3 9 13 4 2" xfId="8431"/>
    <cellStyle name="Percent 3 9 13 4 2 2" xfId="8432"/>
    <cellStyle name="Percent 3 9 13 4 3" xfId="8433"/>
    <cellStyle name="Percent 3 9 13 4 3 2" xfId="8434"/>
    <cellStyle name="Percent 3 9 13 4 4" xfId="8435"/>
    <cellStyle name="Percent 3 9 13 5" xfId="8436"/>
    <cellStyle name="Percent 3 9 13 5 2" xfId="8437"/>
    <cellStyle name="Percent 3 9 13 5 2 2" xfId="8438"/>
    <cellStyle name="Percent 3 9 13 5 3" xfId="8439"/>
    <cellStyle name="Percent 3 9 13 5 3 2" xfId="8440"/>
    <cellStyle name="Percent 3 9 13 5 4" xfId="8441"/>
    <cellStyle name="Percent 3 9 13 5 4 2" xfId="8442"/>
    <cellStyle name="Percent 3 9 13 5 5" xfId="8443"/>
    <cellStyle name="Percent 3 9 13 6" xfId="8444"/>
    <cellStyle name="Percent 3 9 13 6 2" xfId="8445"/>
    <cellStyle name="Percent 3 9 13 6 2 2" xfId="8446"/>
    <cellStyle name="Percent 3 9 13 6 3" xfId="8447"/>
    <cellStyle name="Percent 3 9 13 6 3 2" xfId="8448"/>
    <cellStyle name="Percent 3 9 13 6 4" xfId="8449"/>
    <cellStyle name="Percent 3 9 13 7" xfId="8450"/>
    <cellStyle name="Percent 3 9 13 7 2" xfId="8451"/>
    <cellStyle name="Percent 3 9 13 8" xfId="8452"/>
    <cellStyle name="Percent 3 9 13 8 2" xfId="8453"/>
    <cellStyle name="Percent 3 9 13 9" xfId="8454"/>
    <cellStyle name="Percent 3 9 13 9 2" xfId="8455"/>
    <cellStyle name="Percent 3 9 14" xfId="8456"/>
    <cellStyle name="Percent 3 9 14 10" xfId="8457"/>
    <cellStyle name="Percent 3 9 14 11" xfId="8458"/>
    <cellStyle name="Percent 3 9 14 12" xfId="8459"/>
    <cellStyle name="Percent 3 9 14 2" xfId="8460"/>
    <cellStyle name="Percent 3 9 14 2 2" xfId="8461"/>
    <cellStyle name="Percent 3 9 14 2 2 2" xfId="8462"/>
    <cellStyle name="Percent 3 9 14 2 3" xfId="8463"/>
    <cellStyle name="Percent 3 9 14 2 3 2" xfId="8464"/>
    <cellStyle name="Percent 3 9 14 2 4" xfId="8465"/>
    <cellStyle name="Percent 3 9 14 2 5" xfId="8466"/>
    <cellStyle name="Percent 3 9 14 3" xfId="8467"/>
    <cellStyle name="Percent 3 9 14 3 2" xfId="8468"/>
    <cellStyle name="Percent 3 9 14 3 2 2" xfId="8469"/>
    <cellStyle name="Percent 3 9 14 3 3" xfId="8470"/>
    <cellStyle name="Percent 3 9 14 3 3 2" xfId="8471"/>
    <cellStyle name="Percent 3 9 14 3 4" xfId="8472"/>
    <cellStyle name="Percent 3 9 14 4" xfId="8473"/>
    <cellStyle name="Percent 3 9 14 4 2" xfId="8474"/>
    <cellStyle name="Percent 3 9 14 4 2 2" xfId="8475"/>
    <cellStyle name="Percent 3 9 14 4 3" xfId="8476"/>
    <cellStyle name="Percent 3 9 14 4 3 2" xfId="8477"/>
    <cellStyle name="Percent 3 9 14 4 4" xfId="8478"/>
    <cellStyle name="Percent 3 9 14 5" xfId="8479"/>
    <cellStyle name="Percent 3 9 14 5 2" xfId="8480"/>
    <cellStyle name="Percent 3 9 14 5 2 2" xfId="8481"/>
    <cellStyle name="Percent 3 9 14 5 3" xfId="8482"/>
    <cellStyle name="Percent 3 9 14 5 3 2" xfId="8483"/>
    <cellStyle name="Percent 3 9 14 5 4" xfId="8484"/>
    <cellStyle name="Percent 3 9 14 5 4 2" xfId="8485"/>
    <cellStyle name="Percent 3 9 14 5 5" xfId="8486"/>
    <cellStyle name="Percent 3 9 14 6" xfId="8487"/>
    <cellStyle name="Percent 3 9 14 6 2" xfId="8488"/>
    <cellStyle name="Percent 3 9 14 6 2 2" xfId="8489"/>
    <cellStyle name="Percent 3 9 14 6 3" xfId="8490"/>
    <cellStyle name="Percent 3 9 14 6 3 2" xfId="8491"/>
    <cellStyle name="Percent 3 9 14 6 4" xfId="8492"/>
    <cellStyle name="Percent 3 9 14 7" xfId="8493"/>
    <cellStyle name="Percent 3 9 14 7 2" xfId="8494"/>
    <cellStyle name="Percent 3 9 14 8" xfId="8495"/>
    <cellStyle name="Percent 3 9 14 8 2" xfId="8496"/>
    <cellStyle name="Percent 3 9 14 9" xfId="8497"/>
    <cellStyle name="Percent 3 9 14 9 2" xfId="8498"/>
    <cellStyle name="Percent 3 9 15" xfId="8499"/>
    <cellStyle name="Percent 3 9 15 10" xfId="8500"/>
    <cellStyle name="Percent 3 9 15 11" xfId="8501"/>
    <cellStyle name="Percent 3 9 15 12" xfId="8502"/>
    <cellStyle name="Percent 3 9 15 2" xfId="8503"/>
    <cellStyle name="Percent 3 9 15 2 2" xfId="8504"/>
    <cellStyle name="Percent 3 9 15 2 2 2" xfId="8505"/>
    <cellStyle name="Percent 3 9 15 2 3" xfId="8506"/>
    <cellStyle name="Percent 3 9 15 2 3 2" xfId="8507"/>
    <cellStyle name="Percent 3 9 15 2 4" xfId="8508"/>
    <cellStyle name="Percent 3 9 15 2 5" xfId="8509"/>
    <cellStyle name="Percent 3 9 15 3" xfId="8510"/>
    <cellStyle name="Percent 3 9 15 3 2" xfId="8511"/>
    <cellStyle name="Percent 3 9 15 3 2 2" xfId="8512"/>
    <cellStyle name="Percent 3 9 15 3 3" xfId="8513"/>
    <cellStyle name="Percent 3 9 15 3 3 2" xfId="8514"/>
    <cellStyle name="Percent 3 9 15 3 4" xfId="8515"/>
    <cellStyle name="Percent 3 9 15 4" xfId="8516"/>
    <cellStyle name="Percent 3 9 15 4 2" xfId="8517"/>
    <cellStyle name="Percent 3 9 15 4 2 2" xfId="8518"/>
    <cellStyle name="Percent 3 9 15 4 3" xfId="8519"/>
    <cellStyle name="Percent 3 9 15 4 3 2" xfId="8520"/>
    <cellStyle name="Percent 3 9 15 4 4" xfId="8521"/>
    <cellStyle name="Percent 3 9 15 5" xfId="8522"/>
    <cellStyle name="Percent 3 9 15 5 2" xfId="8523"/>
    <cellStyle name="Percent 3 9 15 5 2 2" xfId="8524"/>
    <cellStyle name="Percent 3 9 15 5 3" xfId="8525"/>
    <cellStyle name="Percent 3 9 15 5 3 2" xfId="8526"/>
    <cellStyle name="Percent 3 9 15 5 4" xfId="8527"/>
    <cellStyle name="Percent 3 9 15 5 4 2" xfId="8528"/>
    <cellStyle name="Percent 3 9 15 5 5" xfId="8529"/>
    <cellStyle name="Percent 3 9 15 6" xfId="8530"/>
    <cellStyle name="Percent 3 9 15 6 2" xfId="8531"/>
    <cellStyle name="Percent 3 9 15 6 2 2" xfId="8532"/>
    <cellStyle name="Percent 3 9 15 6 3" xfId="8533"/>
    <cellStyle name="Percent 3 9 15 6 3 2" xfId="8534"/>
    <cellStyle name="Percent 3 9 15 6 4" xfId="8535"/>
    <cellStyle name="Percent 3 9 15 7" xfId="8536"/>
    <cellStyle name="Percent 3 9 15 7 2" xfId="8537"/>
    <cellStyle name="Percent 3 9 15 8" xfId="8538"/>
    <cellStyle name="Percent 3 9 15 8 2" xfId="8539"/>
    <cellStyle name="Percent 3 9 15 9" xfId="8540"/>
    <cellStyle name="Percent 3 9 15 9 2" xfId="8541"/>
    <cellStyle name="Percent 3 9 16" xfId="8542"/>
    <cellStyle name="Percent 3 9 16 2" xfId="8543"/>
    <cellStyle name="Percent 3 9 16 2 2" xfId="8544"/>
    <cellStyle name="Percent 3 9 16 3" xfId="8545"/>
    <cellStyle name="Percent 3 9 16 3 2" xfId="8546"/>
    <cellStyle name="Percent 3 9 16 4" xfId="8547"/>
    <cellStyle name="Percent 3 9 16 5" xfId="8548"/>
    <cellStyle name="Percent 3 9 17" xfId="8549"/>
    <cellStyle name="Percent 3 9 17 2" xfId="8550"/>
    <cellStyle name="Percent 3 9 17 2 2" xfId="8551"/>
    <cellStyle name="Percent 3 9 17 3" xfId="8552"/>
    <cellStyle name="Percent 3 9 17 3 2" xfId="8553"/>
    <cellStyle name="Percent 3 9 17 4" xfId="8554"/>
    <cellStyle name="Percent 3 9 18" xfId="8555"/>
    <cellStyle name="Percent 3 9 18 2" xfId="8556"/>
    <cellStyle name="Percent 3 9 18 2 2" xfId="8557"/>
    <cellStyle name="Percent 3 9 18 3" xfId="8558"/>
    <cellStyle name="Percent 3 9 18 3 2" xfId="8559"/>
    <cellStyle name="Percent 3 9 18 4" xfId="8560"/>
    <cellStyle name="Percent 3 9 19" xfId="8561"/>
    <cellStyle name="Percent 3 9 19 2" xfId="8562"/>
    <cellStyle name="Percent 3 9 19 2 2" xfId="8563"/>
    <cellStyle name="Percent 3 9 19 3" xfId="8564"/>
    <cellStyle name="Percent 3 9 19 3 2" xfId="8565"/>
    <cellStyle name="Percent 3 9 19 4" xfId="8566"/>
    <cellStyle name="Percent 3 9 19 4 2" xfId="8567"/>
    <cellStyle name="Percent 3 9 19 5" xfId="8568"/>
    <cellStyle name="Percent 3 9 2" xfId="8569"/>
    <cellStyle name="Percent 3 9 2 10" xfId="8570"/>
    <cellStyle name="Percent 3 9 2 11" xfId="8571"/>
    <cellStyle name="Percent 3 9 2 12" xfId="8572"/>
    <cellStyle name="Percent 3 9 2 2" xfId="8573"/>
    <cellStyle name="Percent 3 9 2 2 2" xfId="8574"/>
    <cellStyle name="Percent 3 9 2 2 2 2" xfId="8575"/>
    <cellStyle name="Percent 3 9 2 2 3" xfId="8576"/>
    <cellStyle name="Percent 3 9 2 2 3 2" xfId="8577"/>
    <cellStyle name="Percent 3 9 2 2 4" xfId="8578"/>
    <cellStyle name="Percent 3 9 2 2 5" xfId="8579"/>
    <cellStyle name="Percent 3 9 2 3" xfId="8580"/>
    <cellStyle name="Percent 3 9 2 3 2" xfId="8581"/>
    <cellStyle name="Percent 3 9 2 3 2 2" xfId="8582"/>
    <cellStyle name="Percent 3 9 2 3 3" xfId="8583"/>
    <cellStyle name="Percent 3 9 2 3 3 2" xfId="8584"/>
    <cellStyle name="Percent 3 9 2 3 4" xfId="8585"/>
    <cellStyle name="Percent 3 9 2 4" xfId="8586"/>
    <cellStyle name="Percent 3 9 2 4 2" xfId="8587"/>
    <cellStyle name="Percent 3 9 2 4 2 2" xfId="8588"/>
    <cellStyle name="Percent 3 9 2 4 3" xfId="8589"/>
    <cellStyle name="Percent 3 9 2 4 3 2" xfId="8590"/>
    <cellStyle name="Percent 3 9 2 4 4" xfId="8591"/>
    <cellStyle name="Percent 3 9 2 5" xfId="8592"/>
    <cellStyle name="Percent 3 9 2 5 2" xfId="8593"/>
    <cellStyle name="Percent 3 9 2 5 2 2" xfId="8594"/>
    <cellStyle name="Percent 3 9 2 5 3" xfId="8595"/>
    <cellStyle name="Percent 3 9 2 5 3 2" xfId="8596"/>
    <cellStyle name="Percent 3 9 2 5 4" xfId="8597"/>
    <cellStyle name="Percent 3 9 2 5 4 2" xfId="8598"/>
    <cellStyle name="Percent 3 9 2 5 5" xfId="8599"/>
    <cellStyle name="Percent 3 9 2 6" xfId="8600"/>
    <cellStyle name="Percent 3 9 2 6 2" xfId="8601"/>
    <cellStyle name="Percent 3 9 2 6 2 2" xfId="8602"/>
    <cellStyle name="Percent 3 9 2 6 3" xfId="8603"/>
    <cellStyle name="Percent 3 9 2 6 3 2" xfId="8604"/>
    <cellStyle name="Percent 3 9 2 6 4" xfId="8605"/>
    <cellStyle name="Percent 3 9 2 7" xfId="8606"/>
    <cellStyle name="Percent 3 9 2 7 2" xfId="8607"/>
    <cellStyle name="Percent 3 9 2 8" xfId="8608"/>
    <cellStyle name="Percent 3 9 2 8 2" xfId="8609"/>
    <cellStyle name="Percent 3 9 2 9" xfId="8610"/>
    <cellStyle name="Percent 3 9 2 9 2" xfId="8611"/>
    <cellStyle name="Percent 3 9 20" xfId="8612"/>
    <cellStyle name="Percent 3 9 20 2" xfId="8613"/>
    <cellStyle name="Percent 3 9 20 2 2" xfId="8614"/>
    <cellStyle name="Percent 3 9 20 3" xfId="8615"/>
    <cellStyle name="Percent 3 9 20 3 2" xfId="8616"/>
    <cellStyle name="Percent 3 9 20 4" xfId="8617"/>
    <cellStyle name="Percent 3 9 21" xfId="8618"/>
    <cellStyle name="Percent 3 9 21 2" xfId="8619"/>
    <cellStyle name="Percent 3 9 22" xfId="8620"/>
    <cellStyle name="Percent 3 9 22 2" xfId="8621"/>
    <cellStyle name="Percent 3 9 23" xfId="8622"/>
    <cellStyle name="Percent 3 9 23 2" xfId="8623"/>
    <cellStyle name="Percent 3 9 24" xfId="8624"/>
    <cellStyle name="Percent 3 9 25" xfId="8625"/>
    <cellStyle name="Percent 3 9 26" xfId="8626"/>
    <cellStyle name="Percent 3 9 3" xfId="8627"/>
    <cellStyle name="Percent 3 9 3 10" xfId="8628"/>
    <cellStyle name="Percent 3 9 3 11" xfId="8629"/>
    <cellStyle name="Percent 3 9 3 12" xfId="8630"/>
    <cellStyle name="Percent 3 9 3 2" xfId="8631"/>
    <cellStyle name="Percent 3 9 3 2 2" xfId="8632"/>
    <cellStyle name="Percent 3 9 3 2 2 2" xfId="8633"/>
    <cellStyle name="Percent 3 9 3 2 3" xfId="8634"/>
    <cellStyle name="Percent 3 9 3 2 3 2" xfId="8635"/>
    <cellStyle name="Percent 3 9 3 2 4" xfId="8636"/>
    <cellStyle name="Percent 3 9 3 2 5" xfId="8637"/>
    <cellStyle name="Percent 3 9 3 3" xfId="8638"/>
    <cellStyle name="Percent 3 9 3 3 2" xfId="8639"/>
    <cellStyle name="Percent 3 9 3 3 2 2" xfId="8640"/>
    <cellStyle name="Percent 3 9 3 3 3" xfId="8641"/>
    <cellStyle name="Percent 3 9 3 3 3 2" xfId="8642"/>
    <cellStyle name="Percent 3 9 3 3 4" xfId="8643"/>
    <cellStyle name="Percent 3 9 3 4" xfId="8644"/>
    <cellStyle name="Percent 3 9 3 4 2" xfId="8645"/>
    <cellStyle name="Percent 3 9 3 4 2 2" xfId="8646"/>
    <cellStyle name="Percent 3 9 3 4 3" xfId="8647"/>
    <cellStyle name="Percent 3 9 3 4 3 2" xfId="8648"/>
    <cellStyle name="Percent 3 9 3 4 4" xfId="8649"/>
    <cellStyle name="Percent 3 9 3 5" xfId="8650"/>
    <cellStyle name="Percent 3 9 3 5 2" xfId="8651"/>
    <cellStyle name="Percent 3 9 3 5 2 2" xfId="8652"/>
    <cellStyle name="Percent 3 9 3 5 3" xfId="8653"/>
    <cellStyle name="Percent 3 9 3 5 3 2" xfId="8654"/>
    <cellStyle name="Percent 3 9 3 5 4" xfId="8655"/>
    <cellStyle name="Percent 3 9 3 5 4 2" xfId="8656"/>
    <cellStyle name="Percent 3 9 3 5 5" xfId="8657"/>
    <cellStyle name="Percent 3 9 3 6" xfId="8658"/>
    <cellStyle name="Percent 3 9 3 6 2" xfId="8659"/>
    <cellStyle name="Percent 3 9 3 6 2 2" xfId="8660"/>
    <cellStyle name="Percent 3 9 3 6 3" xfId="8661"/>
    <cellStyle name="Percent 3 9 3 6 3 2" xfId="8662"/>
    <cellStyle name="Percent 3 9 3 6 4" xfId="8663"/>
    <cellStyle name="Percent 3 9 3 7" xfId="8664"/>
    <cellStyle name="Percent 3 9 3 7 2" xfId="8665"/>
    <cellStyle name="Percent 3 9 3 8" xfId="8666"/>
    <cellStyle name="Percent 3 9 3 8 2" xfId="8667"/>
    <cellStyle name="Percent 3 9 3 9" xfId="8668"/>
    <cellStyle name="Percent 3 9 3 9 2" xfId="8669"/>
    <cellStyle name="Percent 3 9 4" xfId="8670"/>
    <cellStyle name="Percent 3 9 4 10" xfId="8671"/>
    <cellStyle name="Percent 3 9 4 11" xfId="8672"/>
    <cellStyle name="Percent 3 9 4 12" xfId="8673"/>
    <cellStyle name="Percent 3 9 4 2" xfId="8674"/>
    <cellStyle name="Percent 3 9 4 2 2" xfId="8675"/>
    <cellStyle name="Percent 3 9 4 2 2 2" xfId="8676"/>
    <cellStyle name="Percent 3 9 4 2 3" xfId="8677"/>
    <cellStyle name="Percent 3 9 4 2 3 2" xfId="8678"/>
    <cellStyle name="Percent 3 9 4 2 4" xfId="8679"/>
    <cellStyle name="Percent 3 9 4 2 5" xfId="8680"/>
    <cellStyle name="Percent 3 9 4 3" xfId="8681"/>
    <cellStyle name="Percent 3 9 4 3 2" xfId="8682"/>
    <cellStyle name="Percent 3 9 4 3 2 2" xfId="8683"/>
    <cellStyle name="Percent 3 9 4 3 3" xfId="8684"/>
    <cellStyle name="Percent 3 9 4 3 3 2" xfId="8685"/>
    <cellStyle name="Percent 3 9 4 3 4" xfId="8686"/>
    <cellStyle name="Percent 3 9 4 4" xfId="8687"/>
    <cellStyle name="Percent 3 9 4 4 2" xfId="8688"/>
    <cellStyle name="Percent 3 9 4 4 2 2" xfId="8689"/>
    <cellStyle name="Percent 3 9 4 4 3" xfId="8690"/>
    <cellStyle name="Percent 3 9 4 4 3 2" xfId="8691"/>
    <cellStyle name="Percent 3 9 4 4 4" xfId="8692"/>
    <cellStyle name="Percent 3 9 4 5" xfId="8693"/>
    <cellStyle name="Percent 3 9 4 5 2" xfId="8694"/>
    <cellStyle name="Percent 3 9 4 5 2 2" xfId="8695"/>
    <cellStyle name="Percent 3 9 4 5 3" xfId="8696"/>
    <cellStyle name="Percent 3 9 4 5 3 2" xfId="8697"/>
    <cellStyle name="Percent 3 9 4 5 4" xfId="8698"/>
    <cellStyle name="Percent 3 9 4 5 4 2" xfId="8699"/>
    <cellStyle name="Percent 3 9 4 5 5" xfId="8700"/>
    <cellStyle name="Percent 3 9 4 6" xfId="8701"/>
    <cellStyle name="Percent 3 9 4 6 2" xfId="8702"/>
    <cellStyle name="Percent 3 9 4 6 2 2" xfId="8703"/>
    <cellStyle name="Percent 3 9 4 6 3" xfId="8704"/>
    <cellStyle name="Percent 3 9 4 6 3 2" xfId="8705"/>
    <cellStyle name="Percent 3 9 4 6 4" xfId="8706"/>
    <cellStyle name="Percent 3 9 4 7" xfId="8707"/>
    <cellStyle name="Percent 3 9 4 7 2" xfId="8708"/>
    <cellStyle name="Percent 3 9 4 8" xfId="8709"/>
    <cellStyle name="Percent 3 9 4 8 2" xfId="8710"/>
    <cellStyle name="Percent 3 9 4 9" xfId="8711"/>
    <cellStyle name="Percent 3 9 4 9 2" xfId="8712"/>
    <cellStyle name="Percent 3 9 5" xfId="8713"/>
    <cellStyle name="Percent 3 9 5 10" xfId="8714"/>
    <cellStyle name="Percent 3 9 5 11" xfId="8715"/>
    <cellStyle name="Percent 3 9 5 12" xfId="8716"/>
    <cellStyle name="Percent 3 9 5 2" xfId="8717"/>
    <cellStyle name="Percent 3 9 5 2 2" xfId="8718"/>
    <cellStyle name="Percent 3 9 5 2 2 2" xfId="8719"/>
    <cellStyle name="Percent 3 9 5 2 3" xfId="8720"/>
    <cellStyle name="Percent 3 9 5 2 3 2" xfId="8721"/>
    <cellStyle name="Percent 3 9 5 2 4" xfId="8722"/>
    <cellStyle name="Percent 3 9 5 2 5" xfId="8723"/>
    <cellStyle name="Percent 3 9 5 3" xfId="8724"/>
    <cellStyle name="Percent 3 9 5 3 2" xfId="8725"/>
    <cellStyle name="Percent 3 9 5 3 2 2" xfId="8726"/>
    <cellStyle name="Percent 3 9 5 3 3" xfId="8727"/>
    <cellStyle name="Percent 3 9 5 3 3 2" xfId="8728"/>
    <cellStyle name="Percent 3 9 5 3 4" xfId="8729"/>
    <cellStyle name="Percent 3 9 5 4" xfId="8730"/>
    <cellStyle name="Percent 3 9 5 4 2" xfId="8731"/>
    <cellStyle name="Percent 3 9 5 4 2 2" xfId="8732"/>
    <cellStyle name="Percent 3 9 5 4 3" xfId="8733"/>
    <cellStyle name="Percent 3 9 5 4 3 2" xfId="8734"/>
    <cellStyle name="Percent 3 9 5 4 4" xfId="8735"/>
    <cellStyle name="Percent 3 9 5 5" xfId="8736"/>
    <cellStyle name="Percent 3 9 5 5 2" xfId="8737"/>
    <cellStyle name="Percent 3 9 5 5 2 2" xfId="8738"/>
    <cellStyle name="Percent 3 9 5 5 3" xfId="8739"/>
    <cellStyle name="Percent 3 9 5 5 3 2" xfId="8740"/>
    <cellStyle name="Percent 3 9 5 5 4" xfId="8741"/>
    <cellStyle name="Percent 3 9 5 5 4 2" xfId="8742"/>
    <cellStyle name="Percent 3 9 5 5 5" xfId="8743"/>
    <cellStyle name="Percent 3 9 5 6" xfId="8744"/>
    <cellStyle name="Percent 3 9 5 6 2" xfId="8745"/>
    <cellStyle name="Percent 3 9 5 6 2 2" xfId="8746"/>
    <cellStyle name="Percent 3 9 5 6 3" xfId="8747"/>
    <cellStyle name="Percent 3 9 5 6 3 2" xfId="8748"/>
    <cellStyle name="Percent 3 9 5 6 4" xfId="8749"/>
    <cellStyle name="Percent 3 9 5 7" xfId="8750"/>
    <cellStyle name="Percent 3 9 5 7 2" xfId="8751"/>
    <cellStyle name="Percent 3 9 5 8" xfId="8752"/>
    <cellStyle name="Percent 3 9 5 8 2" xfId="8753"/>
    <cellStyle name="Percent 3 9 5 9" xfId="8754"/>
    <cellStyle name="Percent 3 9 5 9 2" xfId="8755"/>
    <cellStyle name="Percent 3 9 6" xfId="8756"/>
    <cellStyle name="Percent 3 9 6 10" xfId="8757"/>
    <cellStyle name="Percent 3 9 6 11" xfId="8758"/>
    <cellStyle name="Percent 3 9 6 12" xfId="8759"/>
    <cellStyle name="Percent 3 9 6 2" xfId="8760"/>
    <cellStyle name="Percent 3 9 6 2 2" xfId="8761"/>
    <cellStyle name="Percent 3 9 6 2 2 2" xfId="8762"/>
    <cellStyle name="Percent 3 9 6 2 3" xfId="8763"/>
    <cellStyle name="Percent 3 9 6 2 3 2" xfId="8764"/>
    <cellStyle name="Percent 3 9 6 2 4" xfId="8765"/>
    <cellStyle name="Percent 3 9 6 2 5" xfId="8766"/>
    <cellStyle name="Percent 3 9 6 3" xfId="8767"/>
    <cellStyle name="Percent 3 9 6 3 2" xfId="8768"/>
    <cellStyle name="Percent 3 9 6 3 2 2" xfId="8769"/>
    <cellStyle name="Percent 3 9 6 3 3" xfId="8770"/>
    <cellStyle name="Percent 3 9 6 3 3 2" xfId="8771"/>
    <cellStyle name="Percent 3 9 6 3 4" xfId="8772"/>
    <cellStyle name="Percent 3 9 6 4" xfId="8773"/>
    <cellStyle name="Percent 3 9 6 4 2" xfId="8774"/>
    <cellStyle name="Percent 3 9 6 4 2 2" xfId="8775"/>
    <cellStyle name="Percent 3 9 6 4 3" xfId="8776"/>
    <cellStyle name="Percent 3 9 6 4 3 2" xfId="8777"/>
    <cellStyle name="Percent 3 9 6 4 4" xfId="8778"/>
    <cellStyle name="Percent 3 9 6 5" xfId="8779"/>
    <cellStyle name="Percent 3 9 6 5 2" xfId="8780"/>
    <cellStyle name="Percent 3 9 6 5 2 2" xfId="8781"/>
    <cellStyle name="Percent 3 9 6 5 3" xfId="8782"/>
    <cellStyle name="Percent 3 9 6 5 3 2" xfId="8783"/>
    <cellStyle name="Percent 3 9 6 5 4" xfId="8784"/>
    <cellStyle name="Percent 3 9 6 5 4 2" xfId="8785"/>
    <cellStyle name="Percent 3 9 6 5 5" xfId="8786"/>
    <cellStyle name="Percent 3 9 6 6" xfId="8787"/>
    <cellStyle name="Percent 3 9 6 6 2" xfId="8788"/>
    <cellStyle name="Percent 3 9 6 6 2 2" xfId="8789"/>
    <cellStyle name="Percent 3 9 6 6 3" xfId="8790"/>
    <cellStyle name="Percent 3 9 6 6 3 2" xfId="8791"/>
    <cellStyle name="Percent 3 9 6 6 4" xfId="8792"/>
    <cellStyle name="Percent 3 9 6 7" xfId="8793"/>
    <cellStyle name="Percent 3 9 6 7 2" xfId="8794"/>
    <cellStyle name="Percent 3 9 6 8" xfId="8795"/>
    <cellStyle name="Percent 3 9 6 8 2" xfId="8796"/>
    <cellStyle name="Percent 3 9 6 9" xfId="8797"/>
    <cellStyle name="Percent 3 9 6 9 2" xfId="8798"/>
    <cellStyle name="Percent 3 9 7" xfId="8799"/>
    <cellStyle name="Percent 3 9 7 10" xfId="8800"/>
    <cellStyle name="Percent 3 9 7 11" xfId="8801"/>
    <cellStyle name="Percent 3 9 7 12" xfId="8802"/>
    <cellStyle name="Percent 3 9 7 2" xfId="8803"/>
    <cellStyle name="Percent 3 9 7 2 2" xfId="8804"/>
    <cellStyle name="Percent 3 9 7 2 2 2" xfId="8805"/>
    <cellStyle name="Percent 3 9 7 2 3" xfId="8806"/>
    <cellStyle name="Percent 3 9 7 2 3 2" xfId="8807"/>
    <cellStyle name="Percent 3 9 7 2 4" xfId="8808"/>
    <cellStyle name="Percent 3 9 7 2 5" xfId="8809"/>
    <cellStyle name="Percent 3 9 7 3" xfId="8810"/>
    <cellStyle name="Percent 3 9 7 3 2" xfId="8811"/>
    <cellStyle name="Percent 3 9 7 3 2 2" xfId="8812"/>
    <cellStyle name="Percent 3 9 7 3 3" xfId="8813"/>
    <cellStyle name="Percent 3 9 7 3 3 2" xfId="8814"/>
    <cellStyle name="Percent 3 9 7 3 4" xfId="8815"/>
    <cellStyle name="Percent 3 9 7 4" xfId="8816"/>
    <cellStyle name="Percent 3 9 7 4 2" xfId="8817"/>
    <cellStyle name="Percent 3 9 7 4 2 2" xfId="8818"/>
    <cellStyle name="Percent 3 9 7 4 3" xfId="8819"/>
    <cellStyle name="Percent 3 9 7 4 3 2" xfId="8820"/>
    <cellStyle name="Percent 3 9 7 4 4" xfId="8821"/>
    <cellStyle name="Percent 3 9 7 5" xfId="8822"/>
    <cellStyle name="Percent 3 9 7 5 2" xfId="8823"/>
    <cellStyle name="Percent 3 9 7 5 2 2" xfId="8824"/>
    <cellStyle name="Percent 3 9 7 5 3" xfId="8825"/>
    <cellStyle name="Percent 3 9 7 5 3 2" xfId="8826"/>
    <cellStyle name="Percent 3 9 7 5 4" xfId="8827"/>
    <cellStyle name="Percent 3 9 7 5 4 2" xfId="8828"/>
    <cellStyle name="Percent 3 9 7 5 5" xfId="8829"/>
    <cellStyle name="Percent 3 9 7 6" xfId="8830"/>
    <cellStyle name="Percent 3 9 7 6 2" xfId="8831"/>
    <cellStyle name="Percent 3 9 7 6 2 2" xfId="8832"/>
    <cellStyle name="Percent 3 9 7 6 3" xfId="8833"/>
    <cellStyle name="Percent 3 9 7 6 3 2" xfId="8834"/>
    <cellStyle name="Percent 3 9 7 6 4" xfId="8835"/>
    <cellStyle name="Percent 3 9 7 7" xfId="8836"/>
    <cellStyle name="Percent 3 9 7 7 2" xfId="8837"/>
    <cellStyle name="Percent 3 9 7 8" xfId="8838"/>
    <cellStyle name="Percent 3 9 7 8 2" xfId="8839"/>
    <cellStyle name="Percent 3 9 7 9" xfId="8840"/>
    <cellStyle name="Percent 3 9 7 9 2" xfId="8841"/>
    <cellStyle name="Percent 3 9 8" xfId="8842"/>
    <cellStyle name="Percent 3 9 8 10" xfId="8843"/>
    <cellStyle name="Percent 3 9 8 11" xfId="8844"/>
    <cellStyle name="Percent 3 9 8 12" xfId="8845"/>
    <cellStyle name="Percent 3 9 8 2" xfId="8846"/>
    <cellStyle name="Percent 3 9 8 2 2" xfId="8847"/>
    <cellStyle name="Percent 3 9 8 2 2 2" xfId="8848"/>
    <cellStyle name="Percent 3 9 8 2 3" xfId="8849"/>
    <cellStyle name="Percent 3 9 8 2 3 2" xfId="8850"/>
    <cellStyle name="Percent 3 9 8 2 4" xfId="8851"/>
    <cellStyle name="Percent 3 9 8 2 5" xfId="8852"/>
    <cellStyle name="Percent 3 9 8 3" xfId="8853"/>
    <cellStyle name="Percent 3 9 8 3 2" xfId="8854"/>
    <cellStyle name="Percent 3 9 8 3 2 2" xfId="8855"/>
    <cellStyle name="Percent 3 9 8 3 3" xfId="8856"/>
    <cellStyle name="Percent 3 9 8 3 3 2" xfId="8857"/>
    <cellStyle name="Percent 3 9 8 3 4" xfId="8858"/>
    <cellStyle name="Percent 3 9 8 4" xfId="8859"/>
    <cellStyle name="Percent 3 9 8 4 2" xfId="8860"/>
    <cellStyle name="Percent 3 9 8 4 2 2" xfId="8861"/>
    <cellStyle name="Percent 3 9 8 4 3" xfId="8862"/>
    <cellStyle name="Percent 3 9 8 4 3 2" xfId="8863"/>
    <cellStyle name="Percent 3 9 8 4 4" xfId="8864"/>
    <cellStyle name="Percent 3 9 8 5" xfId="8865"/>
    <cellStyle name="Percent 3 9 8 5 2" xfId="8866"/>
    <cellStyle name="Percent 3 9 8 5 2 2" xfId="8867"/>
    <cellStyle name="Percent 3 9 8 5 3" xfId="8868"/>
    <cellStyle name="Percent 3 9 8 5 3 2" xfId="8869"/>
    <cellStyle name="Percent 3 9 8 5 4" xfId="8870"/>
    <cellStyle name="Percent 3 9 8 5 4 2" xfId="8871"/>
    <cellStyle name="Percent 3 9 8 5 5" xfId="8872"/>
    <cellStyle name="Percent 3 9 8 6" xfId="8873"/>
    <cellStyle name="Percent 3 9 8 6 2" xfId="8874"/>
    <cellStyle name="Percent 3 9 8 6 2 2" xfId="8875"/>
    <cellStyle name="Percent 3 9 8 6 3" xfId="8876"/>
    <cellStyle name="Percent 3 9 8 6 3 2" xfId="8877"/>
    <cellStyle name="Percent 3 9 8 6 4" xfId="8878"/>
    <cellStyle name="Percent 3 9 8 7" xfId="8879"/>
    <cellStyle name="Percent 3 9 8 7 2" xfId="8880"/>
    <cellStyle name="Percent 3 9 8 8" xfId="8881"/>
    <cellStyle name="Percent 3 9 8 8 2" xfId="8882"/>
    <cellStyle name="Percent 3 9 8 9" xfId="8883"/>
    <cellStyle name="Percent 3 9 8 9 2" xfId="8884"/>
    <cellStyle name="Percent 3 9 9" xfId="8885"/>
    <cellStyle name="Percent 3 9 9 10" xfId="8886"/>
    <cellStyle name="Percent 3 9 9 11" xfId="8887"/>
    <cellStyle name="Percent 3 9 9 12" xfId="8888"/>
    <cellStyle name="Percent 3 9 9 2" xfId="8889"/>
    <cellStyle name="Percent 3 9 9 2 2" xfId="8890"/>
    <cellStyle name="Percent 3 9 9 2 2 2" xfId="8891"/>
    <cellStyle name="Percent 3 9 9 2 3" xfId="8892"/>
    <cellStyle name="Percent 3 9 9 2 3 2" xfId="8893"/>
    <cellStyle name="Percent 3 9 9 2 4" xfId="8894"/>
    <cellStyle name="Percent 3 9 9 2 5" xfId="8895"/>
    <cellStyle name="Percent 3 9 9 3" xfId="8896"/>
    <cellStyle name="Percent 3 9 9 3 2" xfId="8897"/>
    <cellStyle name="Percent 3 9 9 3 2 2" xfId="8898"/>
    <cellStyle name="Percent 3 9 9 3 3" xfId="8899"/>
    <cellStyle name="Percent 3 9 9 3 3 2" xfId="8900"/>
    <cellStyle name="Percent 3 9 9 3 4" xfId="8901"/>
    <cellStyle name="Percent 3 9 9 4" xfId="8902"/>
    <cellStyle name="Percent 3 9 9 4 2" xfId="8903"/>
    <cellStyle name="Percent 3 9 9 4 2 2" xfId="8904"/>
    <cellStyle name="Percent 3 9 9 4 3" xfId="8905"/>
    <cellStyle name="Percent 3 9 9 4 3 2" xfId="8906"/>
    <cellStyle name="Percent 3 9 9 4 4" xfId="8907"/>
    <cellStyle name="Percent 3 9 9 5" xfId="8908"/>
    <cellStyle name="Percent 3 9 9 5 2" xfId="8909"/>
    <cellStyle name="Percent 3 9 9 5 2 2" xfId="8910"/>
    <cellStyle name="Percent 3 9 9 5 3" xfId="8911"/>
    <cellStyle name="Percent 3 9 9 5 3 2" xfId="8912"/>
    <cellStyle name="Percent 3 9 9 5 4" xfId="8913"/>
    <cellStyle name="Percent 3 9 9 5 4 2" xfId="8914"/>
    <cellStyle name="Percent 3 9 9 5 5" xfId="8915"/>
    <cellStyle name="Percent 3 9 9 6" xfId="8916"/>
    <cellStyle name="Percent 3 9 9 6 2" xfId="8917"/>
    <cellStyle name="Percent 3 9 9 6 2 2" xfId="8918"/>
    <cellStyle name="Percent 3 9 9 6 3" xfId="8919"/>
    <cellStyle name="Percent 3 9 9 6 3 2" xfId="8920"/>
    <cellStyle name="Percent 3 9 9 6 4" xfId="8921"/>
    <cellStyle name="Percent 3 9 9 7" xfId="8922"/>
    <cellStyle name="Percent 3 9 9 7 2" xfId="8923"/>
    <cellStyle name="Percent 3 9 9 8" xfId="8924"/>
    <cellStyle name="Percent 3 9 9 8 2" xfId="8925"/>
    <cellStyle name="Percent 3 9 9 9" xfId="8926"/>
    <cellStyle name="Percent 3 9 9 9 2" xfId="8927"/>
    <cellStyle name="Percent 31" xfId="8928"/>
    <cellStyle name="Percent 31 10" xfId="8929"/>
    <cellStyle name="Percent 31 11" xfId="8930"/>
    <cellStyle name="Percent 31 12" xfId="8931"/>
    <cellStyle name="Percent 31 2" xfId="8932"/>
    <cellStyle name="Percent 31 2 2" xfId="8933"/>
    <cellStyle name="Percent 31 2 2 2" xfId="8934"/>
    <cellStyle name="Percent 31 2 3" xfId="8935"/>
    <cellStyle name="Percent 31 2 3 2" xfId="8936"/>
    <cellStyle name="Percent 31 2 4" xfId="8937"/>
    <cellStyle name="Percent 31 2 5" xfId="8938"/>
    <cellStyle name="Percent 31 3" xfId="8939"/>
    <cellStyle name="Percent 31 3 2" xfId="8940"/>
    <cellStyle name="Percent 31 3 2 2" xfId="8941"/>
    <cellStyle name="Percent 31 3 3" xfId="8942"/>
    <cellStyle name="Percent 31 3 3 2" xfId="8943"/>
    <cellStyle name="Percent 31 3 4" xfId="8944"/>
    <cellStyle name="Percent 31 4" xfId="8945"/>
    <cellStyle name="Percent 31 4 2" xfId="8946"/>
    <cellStyle name="Percent 31 4 2 2" xfId="8947"/>
    <cellStyle name="Percent 31 4 3" xfId="8948"/>
    <cellStyle name="Percent 31 4 3 2" xfId="8949"/>
    <cellStyle name="Percent 31 4 4" xfId="8950"/>
    <cellStyle name="Percent 31 5" xfId="8951"/>
    <cellStyle name="Percent 31 5 2" xfId="8952"/>
    <cellStyle name="Percent 31 5 2 2" xfId="8953"/>
    <cellStyle name="Percent 31 5 3" xfId="8954"/>
    <cellStyle name="Percent 31 5 3 2" xfId="8955"/>
    <cellStyle name="Percent 31 5 4" xfId="8956"/>
    <cellStyle name="Percent 31 5 4 2" xfId="8957"/>
    <cellStyle name="Percent 31 5 5" xfId="8958"/>
    <cellStyle name="Percent 31 6" xfId="8959"/>
    <cellStyle name="Percent 31 6 2" xfId="8960"/>
    <cellStyle name="Percent 31 6 2 2" xfId="8961"/>
    <cellStyle name="Percent 31 6 3" xfId="8962"/>
    <cellStyle name="Percent 31 6 3 2" xfId="8963"/>
    <cellStyle name="Percent 31 6 4" xfId="8964"/>
    <cellStyle name="Percent 31 7" xfId="8965"/>
    <cellStyle name="Percent 31 7 2" xfId="8966"/>
    <cellStyle name="Percent 31 8" xfId="8967"/>
    <cellStyle name="Percent 31 8 2" xfId="8968"/>
    <cellStyle name="Percent 31 9" xfId="8969"/>
    <cellStyle name="Percent 31 9 2" xfId="8970"/>
    <cellStyle name="Percent 4" xfId="8971"/>
    <cellStyle name="Percent 4 10" xfId="8972"/>
    <cellStyle name="Percent 4 10 10" xfId="8973"/>
    <cellStyle name="Percent 4 10 11" xfId="8974"/>
    <cellStyle name="Percent 4 10 12" xfId="8975"/>
    <cellStyle name="Percent 4 10 2" xfId="8976"/>
    <cellStyle name="Percent 4 10 2 2" xfId="8977"/>
    <cellStyle name="Percent 4 10 2 2 2" xfId="8978"/>
    <cellStyle name="Percent 4 10 2 3" xfId="8979"/>
    <cellStyle name="Percent 4 10 2 3 2" xfId="8980"/>
    <cellStyle name="Percent 4 10 2 4" xfId="8981"/>
    <cellStyle name="Percent 4 10 2 5" xfId="8982"/>
    <cellStyle name="Percent 4 10 3" xfId="8983"/>
    <cellStyle name="Percent 4 10 3 2" xfId="8984"/>
    <cellStyle name="Percent 4 10 3 2 2" xfId="8985"/>
    <cellStyle name="Percent 4 10 3 3" xfId="8986"/>
    <cellStyle name="Percent 4 10 3 3 2" xfId="8987"/>
    <cellStyle name="Percent 4 10 3 4" xfId="8988"/>
    <cellStyle name="Percent 4 10 4" xfId="8989"/>
    <cellStyle name="Percent 4 10 4 2" xfId="8990"/>
    <cellStyle name="Percent 4 10 4 2 2" xfId="8991"/>
    <cellStyle name="Percent 4 10 4 3" xfId="8992"/>
    <cellStyle name="Percent 4 10 4 3 2" xfId="8993"/>
    <cellStyle name="Percent 4 10 4 4" xfId="8994"/>
    <cellStyle name="Percent 4 10 5" xfId="8995"/>
    <cellStyle name="Percent 4 10 5 2" xfId="8996"/>
    <cellStyle name="Percent 4 10 5 2 2" xfId="8997"/>
    <cellStyle name="Percent 4 10 5 3" xfId="8998"/>
    <cellStyle name="Percent 4 10 5 3 2" xfId="8999"/>
    <cellStyle name="Percent 4 10 5 4" xfId="9000"/>
    <cellStyle name="Percent 4 10 5 4 2" xfId="9001"/>
    <cellStyle name="Percent 4 10 5 5" xfId="9002"/>
    <cellStyle name="Percent 4 10 6" xfId="9003"/>
    <cellStyle name="Percent 4 10 6 2" xfId="9004"/>
    <cellStyle name="Percent 4 10 6 2 2" xfId="9005"/>
    <cellStyle name="Percent 4 10 6 3" xfId="9006"/>
    <cellStyle name="Percent 4 10 6 3 2" xfId="9007"/>
    <cellStyle name="Percent 4 10 6 4" xfId="9008"/>
    <cellStyle name="Percent 4 10 7" xfId="9009"/>
    <cellStyle name="Percent 4 10 7 2" xfId="9010"/>
    <cellStyle name="Percent 4 10 8" xfId="9011"/>
    <cellStyle name="Percent 4 10 8 2" xfId="9012"/>
    <cellStyle name="Percent 4 10 9" xfId="9013"/>
    <cellStyle name="Percent 4 10 9 2" xfId="9014"/>
    <cellStyle name="Percent 4 11" xfId="9015"/>
    <cellStyle name="Percent 4 11 10" xfId="9016"/>
    <cellStyle name="Percent 4 11 11" xfId="9017"/>
    <cellStyle name="Percent 4 11 12" xfId="9018"/>
    <cellStyle name="Percent 4 11 2" xfId="9019"/>
    <cellStyle name="Percent 4 11 2 2" xfId="9020"/>
    <cellStyle name="Percent 4 11 2 2 2" xfId="9021"/>
    <cellStyle name="Percent 4 11 2 3" xfId="9022"/>
    <cellStyle name="Percent 4 11 2 3 2" xfId="9023"/>
    <cellStyle name="Percent 4 11 2 4" xfId="9024"/>
    <cellStyle name="Percent 4 11 2 5" xfId="9025"/>
    <cellStyle name="Percent 4 11 3" xfId="9026"/>
    <cellStyle name="Percent 4 11 3 2" xfId="9027"/>
    <cellStyle name="Percent 4 11 3 2 2" xfId="9028"/>
    <cellStyle name="Percent 4 11 3 3" xfId="9029"/>
    <cellStyle name="Percent 4 11 3 3 2" xfId="9030"/>
    <cellStyle name="Percent 4 11 3 4" xfId="9031"/>
    <cellStyle name="Percent 4 11 4" xfId="9032"/>
    <cellStyle name="Percent 4 11 4 2" xfId="9033"/>
    <cellStyle name="Percent 4 11 4 2 2" xfId="9034"/>
    <cellStyle name="Percent 4 11 4 3" xfId="9035"/>
    <cellStyle name="Percent 4 11 4 3 2" xfId="9036"/>
    <cellStyle name="Percent 4 11 4 4" xfId="9037"/>
    <cellStyle name="Percent 4 11 5" xfId="9038"/>
    <cellStyle name="Percent 4 11 5 2" xfId="9039"/>
    <cellStyle name="Percent 4 11 5 2 2" xfId="9040"/>
    <cellStyle name="Percent 4 11 5 3" xfId="9041"/>
    <cellStyle name="Percent 4 11 5 3 2" xfId="9042"/>
    <cellStyle name="Percent 4 11 5 4" xfId="9043"/>
    <cellStyle name="Percent 4 11 5 4 2" xfId="9044"/>
    <cellStyle name="Percent 4 11 5 5" xfId="9045"/>
    <cellStyle name="Percent 4 11 6" xfId="9046"/>
    <cellStyle name="Percent 4 11 6 2" xfId="9047"/>
    <cellStyle name="Percent 4 11 6 2 2" xfId="9048"/>
    <cellStyle name="Percent 4 11 6 3" xfId="9049"/>
    <cellStyle name="Percent 4 11 6 3 2" xfId="9050"/>
    <cellStyle name="Percent 4 11 6 4" xfId="9051"/>
    <cellStyle name="Percent 4 11 7" xfId="9052"/>
    <cellStyle name="Percent 4 11 7 2" xfId="9053"/>
    <cellStyle name="Percent 4 11 8" xfId="9054"/>
    <cellStyle name="Percent 4 11 8 2" xfId="9055"/>
    <cellStyle name="Percent 4 11 9" xfId="9056"/>
    <cellStyle name="Percent 4 11 9 2" xfId="9057"/>
    <cellStyle name="Percent 4 12" xfId="9058"/>
    <cellStyle name="Percent 4 12 10" xfId="9059"/>
    <cellStyle name="Percent 4 12 11" xfId="9060"/>
    <cellStyle name="Percent 4 12 12" xfId="9061"/>
    <cellStyle name="Percent 4 12 2" xfId="9062"/>
    <cellStyle name="Percent 4 12 2 2" xfId="9063"/>
    <cellStyle name="Percent 4 12 2 2 2" xfId="9064"/>
    <cellStyle name="Percent 4 12 2 3" xfId="9065"/>
    <cellStyle name="Percent 4 12 2 3 2" xfId="9066"/>
    <cellStyle name="Percent 4 12 2 4" xfId="9067"/>
    <cellStyle name="Percent 4 12 2 5" xfId="9068"/>
    <cellStyle name="Percent 4 12 3" xfId="9069"/>
    <cellStyle name="Percent 4 12 3 2" xfId="9070"/>
    <cellStyle name="Percent 4 12 3 2 2" xfId="9071"/>
    <cellStyle name="Percent 4 12 3 3" xfId="9072"/>
    <cellStyle name="Percent 4 12 3 3 2" xfId="9073"/>
    <cellStyle name="Percent 4 12 3 4" xfId="9074"/>
    <cellStyle name="Percent 4 12 4" xfId="9075"/>
    <cellStyle name="Percent 4 12 4 2" xfId="9076"/>
    <cellStyle name="Percent 4 12 4 2 2" xfId="9077"/>
    <cellStyle name="Percent 4 12 4 3" xfId="9078"/>
    <cellStyle name="Percent 4 12 4 3 2" xfId="9079"/>
    <cellStyle name="Percent 4 12 4 4" xfId="9080"/>
    <cellStyle name="Percent 4 12 5" xfId="9081"/>
    <cellStyle name="Percent 4 12 5 2" xfId="9082"/>
    <cellStyle name="Percent 4 12 5 2 2" xfId="9083"/>
    <cellStyle name="Percent 4 12 5 3" xfId="9084"/>
    <cellStyle name="Percent 4 12 5 3 2" xfId="9085"/>
    <cellStyle name="Percent 4 12 5 4" xfId="9086"/>
    <cellStyle name="Percent 4 12 5 4 2" xfId="9087"/>
    <cellStyle name="Percent 4 12 5 5" xfId="9088"/>
    <cellStyle name="Percent 4 12 6" xfId="9089"/>
    <cellStyle name="Percent 4 12 6 2" xfId="9090"/>
    <cellStyle name="Percent 4 12 6 2 2" xfId="9091"/>
    <cellStyle name="Percent 4 12 6 3" xfId="9092"/>
    <cellStyle name="Percent 4 12 6 3 2" xfId="9093"/>
    <cellStyle name="Percent 4 12 6 4" xfId="9094"/>
    <cellStyle name="Percent 4 12 7" xfId="9095"/>
    <cellStyle name="Percent 4 12 7 2" xfId="9096"/>
    <cellStyle name="Percent 4 12 8" xfId="9097"/>
    <cellStyle name="Percent 4 12 8 2" xfId="9098"/>
    <cellStyle name="Percent 4 12 9" xfId="9099"/>
    <cellStyle name="Percent 4 12 9 2" xfId="9100"/>
    <cellStyle name="Percent 4 13" xfId="9101"/>
    <cellStyle name="Percent 4 13 10" xfId="9102"/>
    <cellStyle name="Percent 4 13 11" xfId="9103"/>
    <cellStyle name="Percent 4 13 12" xfId="9104"/>
    <cellStyle name="Percent 4 13 2" xfId="9105"/>
    <cellStyle name="Percent 4 13 2 2" xfId="9106"/>
    <cellStyle name="Percent 4 13 2 2 2" xfId="9107"/>
    <cellStyle name="Percent 4 13 2 3" xfId="9108"/>
    <cellStyle name="Percent 4 13 2 3 2" xfId="9109"/>
    <cellStyle name="Percent 4 13 2 4" xfId="9110"/>
    <cellStyle name="Percent 4 13 2 5" xfId="9111"/>
    <cellStyle name="Percent 4 13 3" xfId="9112"/>
    <cellStyle name="Percent 4 13 3 2" xfId="9113"/>
    <cellStyle name="Percent 4 13 3 2 2" xfId="9114"/>
    <cellStyle name="Percent 4 13 3 3" xfId="9115"/>
    <cellStyle name="Percent 4 13 3 3 2" xfId="9116"/>
    <cellStyle name="Percent 4 13 3 4" xfId="9117"/>
    <cellStyle name="Percent 4 13 4" xfId="9118"/>
    <cellStyle name="Percent 4 13 4 2" xfId="9119"/>
    <cellStyle name="Percent 4 13 4 2 2" xfId="9120"/>
    <cellStyle name="Percent 4 13 4 3" xfId="9121"/>
    <cellStyle name="Percent 4 13 4 3 2" xfId="9122"/>
    <cellStyle name="Percent 4 13 4 4" xfId="9123"/>
    <cellStyle name="Percent 4 13 5" xfId="9124"/>
    <cellStyle name="Percent 4 13 5 2" xfId="9125"/>
    <cellStyle name="Percent 4 13 5 2 2" xfId="9126"/>
    <cellStyle name="Percent 4 13 5 3" xfId="9127"/>
    <cellStyle name="Percent 4 13 5 3 2" xfId="9128"/>
    <cellStyle name="Percent 4 13 5 4" xfId="9129"/>
    <cellStyle name="Percent 4 13 5 4 2" xfId="9130"/>
    <cellStyle name="Percent 4 13 5 5" xfId="9131"/>
    <cellStyle name="Percent 4 13 6" xfId="9132"/>
    <cellStyle name="Percent 4 13 6 2" xfId="9133"/>
    <cellStyle name="Percent 4 13 6 2 2" xfId="9134"/>
    <cellStyle name="Percent 4 13 6 3" xfId="9135"/>
    <cellStyle name="Percent 4 13 6 3 2" xfId="9136"/>
    <cellStyle name="Percent 4 13 6 4" xfId="9137"/>
    <cellStyle name="Percent 4 13 7" xfId="9138"/>
    <cellStyle name="Percent 4 13 7 2" xfId="9139"/>
    <cellStyle name="Percent 4 13 8" xfId="9140"/>
    <cellStyle name="Percent 4 13 8 2" xfId="9141"/>
    <cellStyle name="Percent 4 13 9" xfId="9142"/>
    <cellStyle name="Percent 4 13 9 2" xfId="9143"/>
    <cellStyle name="Percent 4 14" xfId="9144"/>
    <cellStyle name="Percent 4 14 10" xfId="9145"/>
    <cellStyle name="Percent 4 14 10 2" xfId="9146"/>
    <cellStyle name="Percent 4 14 11" xfId="9147"/>
    <cellStyle name="Percent 4 14 12" xfId="9148"/>
    <cellStyle name="Percent 4 14 13" xfId="9149"/>
    <cellStyle name="Percent 4 14 2" xfId="9150"/>
    <cellStyle name="Percent 4 14 2 10" xfId="9151"/>
    <cellStyle name="Percent 4 14 2 2" xfId="9152"/>
    <cellStyle name="Percent 4 14 2 2 2" xfId="9153"/>
    <cellStyle name="Percent 4 14 2 2 2 2" xfId="9154"/>
    <cellStyle name="Percent 4 14 2 2 3" xfId="9155"/>
    <cellStyle name="Percent 4 14 2 2 3 2" xfId="9156"/>
    <cellStyle name="Percent 4 14 2 2 4" xfId="9157"/>
    <cellStyle name="Percent 4 14 2 3" xfId="9158"/>
    <cellStyle name="Percent 4 14 2 3 2" xfId="9159"/>
    <cellStyle name="Percent 4 14 2 3 2 2" xfId="9160"/>
    <cellStyle name="Percent 4 14 2 3 3" xfId="9161"/>
    <cellStyle name="Percent 4 14 2 3 3 2" xfId="9162"/>
    <cellStyle name="Percent 4 14 2 3 4" xfId="9163"/>
    <cellStyle name="Percent 4 14 2 4" xfId="9164"/>
    <cellStyle name="Percent 4 14 2 4 2" xfId="9165"/>
    <cellStyle name="Percent 4 14 2 4 2 2" xfId="9166"/>
    <cellStyle name="Percent 4 14 2 4 3" xfId="9167"/>
    <cellStyle name="Percent 4 14 2 4 3 2" xfId="9168"/>
    <cellStyle name="Percent 4 14 2 4 4" xfId="9169"/>
    <cellStyle name="Percent 4 14 2 4 4 2" xfId="9170"/>
    <cellStyle name="Percent 4 14 2 4 5" xfId="9171"/>
    <cellStyle name="Percent 4 14 2 5" xfId="9172"/>
    <cellStyle name="Percent 4 14 2 5 2" xfId="9173"/>
    <cellStyle name="Percent 4 14 2 5 2 2" xfId="9174"/>
    <cellStyle name="Percent 4 14 2 5 3" xfId="9175"/>
    <cellStyle name="Percent 4 14 2 5 3 2" xfId="9176"/>
    <cellStyle name="Percent 4 14 2 5 4" xfId="9177"/>
    <cellStyle name="Percent 4 14 2 6" xfId="9178"/>
    <cellStyle name="Percent 4 14 2 6 2" xfId="9179"/>
    <cellStyle name="Percent 4 14 2 7" xfId="9180"/>
    <cellStyle name="Percent 4 14 2 7 2" xfId="9181"/>
    <cellStyle name="Percent 4 14 2 8" xfId="9182"/>
    <cellStyle name="Percent 4 14 2 8 2" xfId="9183"/>
    <cellStyle name="Percent 4 14 2 9" xfId="9184"/>
    <cellStyle name="Percent 4 14 3" xfId="9185"/>
    <cellStyle name="Percent 4 14 3 2" xfId="9186"/>
    <cellStyle name="Percent 4 14 3 2 2" xfId="9187"/>
    <cellStyle name="Percent 4 14 3 3" xfId="9188"/>
    <cellStyle name="Percent 4 14 3 3 2" xfId="9189"/>
    <cellStyle name="Percent 4 14 3 4" xfId="9190"/>
    <cellStyle name="Percent 4 14 3 5" xfId="9191"/>
    <cellStyle name="Percent 4 14 4" xfId="9192"/>
    <cellStyle name="Percent 4 14 4 2" xfId="9193"/>
    <cellStyle name="Percent 4 14 4 2 2" xfId="9194"/>
    <cellStyle name="Percent 4 14 4 3" xfId="9195"/>
    <cellStyle name="Percent 4 14 4 3 2" xfId="9196"/>
    <cellStyle name="Percent 4 14 4 4" xfId="9197"/>
    <cellStyle name="Percent 4 14 5" xfId="9198"/>
    <cellStyle name="Percent 4 14 5 2" xfId="9199"/>
    <cellStyle name="Percent 4 14 5 2 2" xfId="9200"/>
    <cellStyle name="Percent 4 14 5 3" xfId="9201"/>
    <cellStyle name="Percent 4 14 5 3 2" xfId="9202"/>
    <cellStyle name="Percent 4 14 5 4" xfId="9203"/>
    <cellStyle name="Percent 4 14 6" xfId="9204"/>
    <cellStyle name="Percent 4 14 6 2" xfId="9205"/>
    <cellStyle name="Percent 4 14 6 2 2" xfId="9206"/>
    <cellStyle name="Percent 4 14 6 3" xfId="9207"/>
    <cellStyle name="Percent 4 14 6 3 2" xfId="9208"/>
    <cellStyle name="Percent 4 14 6 4" xfId="9209"/>
    <cellStyle name="Percent 4 14 6 4 2" xfId="9210"/>
    <cellStyle name="Percent 4 14 6 5" xfId="9211"/>
    <cellStyle name="Percent 4 14 7" xfId="9212"/>
    <cellStyle name="Percent 4 14 7 2" xfId="9213"/>
    <cellStyle name="Percent 4 14 7 2 2" xfId="9214"/>
    <cellStyle name="Percent 4 14 7 3" xfId="9215"/>
    <cellStyle name="Percent 4 14 7 3 2" xfId="9216"/>
    <cellStyle name="Percent 4 14 7 4" xfId="9217"/>
    <cellStyle name="Percent 4 14 8" xfId="9218"/>
    <cellStyle name="Percent 4 14 8 2" xfId="9219"/>
    <cellStyle name="Percent 4 14 9" xfId="9220"/>
    <cellStyle name="Percent 4 14 9 2" xfId="9221"/>
    <cellStyle name="Percent 4 15" xfId="9222"/>
    <cellStyle name="Percent 4 15 10" xfId="9223"/>
    <cellStyle name="Percent 4 15 11" xfId="9224"/>
    <cellStyle name="Percent 4 15 12" xfId="9225"/>
    <cellStyle name="Percent 4 15 2" xfId="9226"/>
    <cellStyle name="Percent 4 15 2 2" xfId="9227"/>
    <cellStyle name="Percent 4 15 2 2 2" xfId="9228"/>
    <cellStyle name="Percent 4 15 2 3" xfId="9229"/>
    <cellStyle name="Percent 4 15 2 3 2" xfId="9230"/>
    <cellStyle name="Percent 4 15 2 4" xfId="9231"/>
    <cellStyle name="Percent 4 15 2 5" xfId="9232"/>
    <cellStyle name="Percent 4 15 3" xfId="9233"/>
    <cellStyle name="Percent 4 15 3 2" xfId="9234"/>
    <cellStyle name="Percent 4 15 3 2 2" xfId="9235"/>
    <cellStyle name="Percent 4 15 3 3" xfId="9236"/>
    <cellStyle name="Percent 4 15 3 3 2" xfId="9237"/>
    <cellStyle name="Percent 4 15 3 4" xfId="9238"/>
    <cellStyle name="Percent 4 15 4" xfId="9239"/>
    <cellStyle name="Percent 4 15 4 2" xfId="9240"/>
    <cellStyle name="Percent 4 15 4 2 2" xfId="9241"/>
    <cellStyle name="Percent 4 15 4 3" xfId="9242"/>
    <cellStyle name="Percent 4 15 4 3 2" xfId="9243"/>
    <cellStyle name="Percent 4 15 4 4" xfId="9244"/>
    <cellStyle name="Percent 4 15 5" xfId="9245"/>
    <cellStyle name="Percent 4 15 5 2" xfId="9246"/>
    <cellStyle name="Percent 4 15 5 2 2" xfId="9247"/>
    <cellStyle name="Percent 4 15 5 3" xfId="9248"/>
    <cellStyle name="Percent 4 15 5 3 2" xfId="9249"/>
    <cellStyle name="Percent 4 15 5 4" xfId="9250"/>
    <cellStyle name="Percent 4 15 5 4 2" xfId="9251"/>
    <cellStyle name="Percent 4 15 5 5" xfId="9252"/>
    <cellStyle name="Percent 4 15 6" xfId="9253"/>
    <cellStyle name="Percent 4 15 6 2" xfId="9254"/>
    <cellStyle name="Percent 4 15 6 2 2" xfId="9255"/>
    <cellStyle name="Percent 4 15 6 3" xfId="9256"/>
    <cellStyle name="Percent 4 15 6 3 2" xfId="9257"/>
    <cellStyle name="Percent 4 15 6 4" xfId="9258"/>
    <cellStyle name="Percent 4 15 7" xfId="9259"/>
    <cellStyle name="Percent 4 15 7 2" xfId="9260"/>
    <cellStyle name="Percent 4 15 8" xfId="9261"/>
    <cellStyle name="Percent 4 15 8 2" xfId="9262"/>
    <cellStyle name="Percent 4 15 9" xfId="9263"/>
    <cellStyle name="Percent 4 15 9 2" xfId="9264"/>
    <cellStyle name="Percent 4 16" xfId="9265"/>
    <cellStyle name="Percent 4 16 10" xfId="9266"/>
    <cellStyle name="Percent 4 16 11" xfId="9267"/>
    <cellStyle name="Percent 4 16 12" xfId="9268"/>
    <cellStyle name="Percent 4 16 2" xfId="9269"/>
    <cellStyle name="Percent 4 16 2 2" xfId="9270"/>
    <cellStyle name="Percent 4 16 2 2 2" xfId="9271"/>
    <cellStyle name="Percent 4 16 2 3" xfId="9272"/>
    <cellStyle name="Percent 4 16 2 3 2" xfId="9273"/>
    <cellStyle name="Percent 4 16 2 4" xfId="9274"/>
    <cellStyle name="Percent 4 16 2 5" xfId="9275"/>
    <cellStyle name="Percent 4 16 2 6" xfId="9276"/>
    <cellStyle name="Percent 4 16 3" xfId="9277"/>
    <cellStyle name="Percent 4 16 3 2" xfId="9278"/>
    <cellStyle name="Percent 4 16 3 2 2" xfId="9279"/>
    <cellStyle name="Percent 4 16 3 3" xfId="9280"/>
    <cellStyle name="Percent 4 16 3 3 2" xfId="9281"/>
    <cellStyle name="Percent 4 16 3 4" xfId="9282"/>
    <cellStyle name="Percent 4 16 4" xfId="9283"/>
    <cellStyle name="Percent 4 16 4 2" xfId="9284"/>
    <cellStyle name="Percent 4 16 4 2 2" xfId="9285"/>
    <cellStyle name="Percent 4 16 4 3" xfId="9286"/>
    <cellStyle name="Percent 4 16 4 3 2" xfId="9287"/>
    <cellStyle name="Percent 4 16 4 4" xfId="9288"/>
    <cellStyle name="Percent 4 16 5" xfId="9289"/>
    <cellStyle name="Percent 4 16 5 2" xfId="9290"/>
    <cellStyle name="Percent 4 16 5 2 2" xfId="9291"/>
    <cellStyle name="Percent 4 16 5 3" xfId="9292"/>
    <cellStyle name="Percent 4 16 5 3 2" xfId="9293"/>
    <cellStyle name="Percent 4 16 5 4" xfId="9294"/>
    <cellStyle name="Percent 4 16 5 4 2" xfId="9295"/>
    <cellStyle name="Percent 4 16 5 5" xfId="9296"/>
    <cellStyle name="Percent 4 16 6" xfId="9297"/>
    <cellStyle name="Percent 4 16 6 2" xfId="9298"/>
    <cellStyle name="Percent 4 16 6 2 2" xfId="9299"/>
    <cellStyle name="Percent 4 16 6 3" xfId="9300"/>
    <cellStyle name="Percent 4 16 6 3 2" xfId="9301"/>
    <cellStyle name="Percent 4 16 6 4" xfId="9302"/>
    <cellStyle name="Percent 4 16 7" xfId="9303"/>
    <cellStyle name="Percent 4 16 7 2" xfId="9304"/>
    <cellStyle name="Percent 4 16 8" xfId="9305"/>
    <cellStyle name="Percent 4 16 8 2" xfId="9306"/>
    <cellStyle name="Percent 4 16 9" xfId="9307"/>
    <cellStyle name="Percent 4 16 9 2" xfId="9308"/>
    <cellStyle name="Percent 4 17" xfId="9309"/>
    <cellStyle name="Percent 4 17 10" xfId="9310"/>
    <cellStyle name="Percent 4 17 11" xfId="9311"/>
    <cellStyle name="Percent 4 17 12" xfId="9312"/>
    <cellStyle name="Percent 4 17 2" xfId="9313"/>
    <cellStyle name="Percent 4 17 2 2" xfId="9314"/>
    <cellStyle name="Percent 4 17 2 2 2" xfId="9315"/>
    <cellStyle name="Percent 4 17 2 3" xfId="9316"/>
    <cellStyle name="Percent 4 17 2 3 2" xfId="9317"/>
    <cellStyle name="Percent 4 17 2 4" xfId="9318"/>
    <cellStyle name="Percent 4 17 2 5" xfId="9319"/>
    <cellStyle name="Percent 4 17 3" xfId="9320"/>
    <cellStyle name="Percent 4 17 3 2" xfId="9321"/>
    <cellStyle name="Percent 4 17 3 2 2" xfId="9322"/>
    <cellStyle name="Percent 4 17 3 3" xfId="9323"/>
    <cellStyle name="Percent 4 17 3 3 2" xfId="9324"/>
    <cellStyle name="Percent 4 17 3 4" xfId="9325"/>
    <cellStyle name="Percent 4 17 4" xfId="9326"/>
    <cellStyle name="Percent 4 17 4 2" xfId="9327"/>
    <cellStyle name="Percent 4 17 4 2 2" xfId="9328"/>
    <cellStyle name="Percent 4 17 4 3" xfId="9329"/>
    <cellStyle name="Percent 4 17 4 3 2" xfId="9330"/>
    <cellStyle name="Percent 4 17 4 4" xfId="9331"/>
    <cellStyle name="Percent 4 17 5" xfId="9332"/>
    <cellStyle name="Percent 4 17 5 2" xfId="9333"/>
    <cellStyle name="Percent 4 17 5 2 2" xfId="9334"/>
    <cellStyle name="Percent 4 17 5 3" xfId="9335"/>
    <cellStyle name="Percent 4 17 5 3 2" xfId="9336"/>
    <cellStyle name="Percent 4 17 5 4" xfId="9337"/>
    <cellStyle name="Percent 4 17 5 4 2" xfId="9338"/>
    <cellStyle name="Percent 4 17 5 5" xfId="9339"/>
    <cellStyle name="Percent 4 17 6" xfId="9340"/>
    <cellStyle name="Percent 4 17 6 2" xfId="9341"/>
    <cellStyle name="Percent 4 17 6 2 2" xfId="9342"/>
    <cellStyle name="Percent 4 17 6 3" xfId="9343"/>
    <cellStyle name="Percent 4 17 6 3 2" xfId="9344"/>
    <cellStyle name="Percent 4 17 6 4" xfId="9345"/>
    <cellStyle name="Percent 4 17 7" xfId="9346"/>
    <cellStyle name="Percent 4 17 7 2" xfId="9347"/>
    <cellStyle name="Percent 4 17 8" xfId="9348"/>
    <cellStyle name="Percent 4 17 8 2" xfId="9349"/>
    <cellStyle name="Percent 4 17 9" xfId="9350"/>
    <cellStyle name="Percent 4 17 9 2" xfId="9351"/>
    <cellStyle name="Percent 4 18" xfId="9352"/>
    <cellStyle name="Percent 4 18 10" xfId="9353"/>
    <cellStyle name="Percent 4 18 11" xfId="9354"/>
    <cellStyle name="Percent 4 18 12" xfId="9355"/>
    <cellStyle name="Percent 4 18 2" xfId="9356"/>
    <cellStyle name="Percent 4 18 2 2" xfId="9357"/>
    <cellStyle name="Percent 4 18 2 2 2" xfId="9358"/>
    <cellStyle name="Percent 4 18 2 3" xfId="9359"/>
    <cellStyle name="Percent 4 18 2 3 2" xfId="9360"/>
    <cellStyle name="Percent 4 18 2 4" xfId="9361"/>
    <cellStyle name="Percent 4 18 2 5" xfId="9362"/>
    <cellStyle name="Percent 4 18 3" xfId="9363"/>
    <cellStyle name="Percent 4 18 3 2" xfId="9364"/>
    <cellStyle name="Percent 4 18 3 2 2" xfId="9365"/>
    <cellStyle name="Percent 4 18 3 3" xfId="9366"/>
    <cellStyle name="Percent 4 18 3 3 2" xfId="9367"/>
    <cellStyle name="Percent 4 18 3 4" xfId="9368"/>
    <cellStyle name="Percent 4 18 4" xfId="9369"/>
    <cellStyle name="Percent 4 18 4 2" xfId="9370"/>
    <cellStyle name="Percent 4 18 4 2 2" xfId="9371"/>
    <cellStyle name="Percent 4 18 4 3" xfId="9372"/>
    <cellStyle name="Percent 4 18 4 3 2" xfId="9373"/>
    <cellStyle name="Percent 4 18 4 4" xfId="9374"/>
    <cellStyle name="Percent 4 18 5" xfId="9375"/>
    <cellStyle name="Percent 4 18 5 2" xfId="9376"/>
    <cellStyle name="Percent 4 18 5 2 2" xfId="9377"/>
    <cellStyle name="Percent 4 18 5 3" xfId="9378"/>
    <cellStyle name="Percent 4 18 5 3 2" xfId="9379"/>
    <cellStyle name="Percent 4 18 5 4" xfId="9380"/>
    <cellStyle name="Percent 4 18 5 4 2" xfId="9381"/>
    <cellStyle name="Percent 4 18 5 5" xfId="9382"/>
    <cellStyle name="Percent 4 18 6" xfId="9383"/>
    <cellStyle name="Percent 4 18 6 2" xfId="9384"/>
    <cellStyle name="Percent 4 18 6 2 2" xfId="9385"/>
    <cellStyle name="Percent 4 18 6 3" xfId="9386"/>
    <cellStyle name="Percent 4 18 6 3 2" xfId="9387"/>
    <cellStyle name="Percent 4 18 6 4" xfId="9388"/>
    <cellStyle name="Percent 4 18 7" xfId="9389"/>
    <cellStyle name="Percent 4 18 7 2" xfId="9390"/>
    <cellStyle name="Percent 4 18 8" xfId="9391"/>
    <cellStyle name="Percent 4 18 8 2" xfId="9392"/>
    <cellStyle name="Percent 4 18 9" xfId="9393"/>
    <cellStyle name="Percent 4 18 9 2" xfId="9394"/>
    <cellStyle name="Percent 4 19" xfId="9395"/>
    <cellStyle name="Percent 4 19 10" xfId="9396"/>
    <cellStyle name="Percent 4 19 11" xfId="9397"/>
    <cellStyle name="Percent 4 19 12" xfId="9398"/>
    <cellStyle name="Percent 4 19 2" xfId="9399"/>
    <cellStyle name="Percent 4 19 2 2" xfId="9400"/>
    <cellStyle name="Percent 4 19 2 2 2" xfId="9401"/>
    <cellStyle name="Percent 4 19 2 3" xfId="9402"/>
    <cellStyle name="Percent 4 19 2 3 2" xfId="9403"/>
    <cellStyle name="Percent 4 19 2 4" xfId="9404"/>
    <cellStyle name="Percent 4 19 2 5" xfId="9405"/>
    <cellStyle name="Percent 4 19 3" xfId="9406"/>
    <cellStyle name="Percent 4 19 3 2" xfId="9407"/>
    <cellStyle name="Percent 4 19 3 2 2" xfId="9408"/>
    <cellStyle name="Percent 4 19 3 3" xfId="9409"/>
    <cellStyle name="Percent 4 19 3 3 2" xfId="9410"/>
    <cellStyle name="Percent 4 19 3 4" xfId="9411"/>
    <cellStyle name="Percent 4 19 4" xfId="9412"/>
    <cellStyle name="Percent 4 19 4 2" xfId="9413"/>
    <cellStyle name="Percent 4 19 4 2 2" xfId="9414"/>
    <cellStyle name="Percent 4 19 4 3" xfId="9415"/>
    <cellStyle name="Percent 4 19 4 3 2" xfId="9416"/>
    <cellStyle name="Percent 4 19 4 4" xfId="9417"/>
    <cellStyle name="Percent 4 19 5" xfId="9418"/>
    <cellStyle name="Percent 4 19 5 2" xfId="9419"/>
    <cellStyle name="Percent 4 19 5 2 2" xfId="9420"/>
    <cellStyle name="Percent 4 19 5 3" xfId="9421"/>
    <cellStyle name="Percent 4 19 5 3 2" xfId="9422"/>
    <cellStyle name="Percent 4 19 5 4" xfId="9423"/>
    <cellStyle name="Percent 4 19 5 4 2" xfId="9424"/>
    <cellStyle name="Percent 4 19 5 5" xfId="9425"/>
    <cellStyle name="Percent 4 19 6" xfId="9426"/>
    <cellStyle name="Percent 4 19 6 2" xfId="9427"/>
    <cellStyle name="Percent 4 19 6 2 2" xfId="9428"/>
    <cellStyle name="Percent 4 19 6 3" xfId="9429"/>
    <cellStyle name="Percent 4 19 6 3 2" xfId="9430"/>
    <cellStyle name="Percent 4 19 6 4" xfId="9431"/>
    <cellStyle name="Percent 4 19 7" xfId="9432"/>
    <cellStyle name="Percent 4 19 7 2" xfId="9433"/>
    <cellStyle name="Percent 4 19 8" xfId="9434"/>
    <cellStyle name="Percent 4 19 8 2" xfId="9435"/>
    <cellStyle name="Percent 4 19 9" xfId="9436"/>
    <cellStyle name="Percent 4 19 9 2" xfId="9437"/>
    <cellStyle name="Percent 4 2" xfId="9438"/>
    <cellStyle name="Percent 4 2 10" xfId="9439"/>
    <cellStyle name="Percent 4 2 10 2" xfId="9440"/>
    <cellStyle name="Percent 4 2 10 2 2" xfId="9441"/>
    <cellStyle name="Percent 4 2 10 3" xfId="9442"/>
    <cellStyle name="Percent 4 2 10 3 2" xfId="9443"/>
    <cellStyle name="Percent 4 2 10 4" xfId="9444"/>
    <cellStyle name="Percent 4 2 11" xfId="9445"/>
    <cellStyle name="Percent 4 2 11 2" xfId="9446"/>
    <cellStyle name="Percent 4 2 11 2 2" xfId="9447"/>
    <cellStyle name="Percent 4 2 11 3" xfId="9448"/>
    <cellStyle name="Percent 4 2 11 3 2" xfId="9449"/>
    <cellStyle name="Percent 4 2 11 4" xfId="9450"/>
    <cellStyle name="Percent 4 2 12" xfId="9451"/>
    <cellStyle name="Percent 4 2 12 2" xfId="9452"/>
    <cellStyle name="Percent 4 2 12 2 2" xfId="9453"/>
    <cellStyle name="Percent 4 2 12 3" xfId="9454"/>
    <cellStyle name="Percent 4 2 12 3 2" xfId="9455"/>
    <cellStyle name="Percent 4 2 12 4" xfId="9456"/>
    <cellStyle name="Percent 4 2 12 4 2" xfId="9457"/>
    <cellStyle name="Percent 4 2 12 5" xfId="9458"/>
    <cellStyle name="Percent 4 2 13" xfId="9459"/>
    <cellStyle name="Percent 4 2 13 2" xfId="9460"/>
    <cellStyle name="Percent 4 2 13 2 2" xfId="9461"/>
    <cellStyle name="Percent 4 2 13 3" xfId="9462"/>
    <cellStyle name="Percent 4 2 13 3 2" xfId="9463"/>
    <cellStyle name="Percent 4 2 13 4" xfId="9464"/>
    <cellStyle name="Percent 4 2 14" xfId="9465"/>
    <cellStyle name="Percent 4 2 14 2" xfId="9466"/>
    <cellStyle name="Percent 4 2 15" xfId="9467"/>
    <cellStyle name="Percent 4 2 15 2" xfId="9468"/>
    <cellStyle name="Percent 4 2 16" xfId="9469"/>
    <cellStyle name="Percent 4 2 16 2" xfId="9470"/>
    <cellStyle name="Percent 4 2 17" xfId="9471"/>
    <cellStyle name="Percent 4 2 18" xfId="9472"/>
    <cellStyle name="Percent 4 2 19" xfId="9473"/>
    <cellStyle name="Percent 4 2 2" xfId="9474"/>
    <cellStyle name="Percent 4 2 2 10" xfId="9475"/>
    <cellStyle name="Percent 4 2 2 11" xfId="9476"/>
    <cellStyle name="Percent 4 2 2 2" xfId="9477"/>
    <cellStyle name="Percent 4 2 2 2 2" xfId="9478"/>
    <cellStyle name="Percent 4 2 2 2 2 2" xfId="9479"/>
    <cellStyle name="Percent 4 2 2 2 3" xfId="9480"/>
    <cellStyle name="Percent 4 2 2 2 3 2" xfId="9481"/>
    <cellStyle name="Percent 4 2 2 2 4" xfId="9482"/>
    <cellStyle name="Percent 4 2 2 2 5" xfId="9483"/>
    <cellStyle name="Percent 4 2 2 3" xfId="9484"/>
    <cellStyle name="Percent 4 2 2 3 2" xfId="9485"/>
    <cellStyle name="Percent 4 2 2 3 2 2" xfId="9486"/>
    <cellStyle name="Percent 4 2 2 3 3" xfId="9487"/>
    <cellStyle name="Percent 4 2 2 3 3 2" xfId="9488"/>
    <cellStyle name="Percent 4 2 2 3 4" xfId="9489"/>
    <cellStyle name="Percent 4 2 2 4" xfId="9490"/>
    <cellStyle name="Percent 4 2 2 4 2" xfId="9491"/>
    <cellStyle name="Percent 4 2 2 4 2 2" xfId="9492"/>
    <cellStyle name="Percent 4 2 2 4 3" xfId="9493"/>
    <cellStyle name="Percent 4 2 2 4 3 2" xfId="9494"/>
    <cellStyle name="Percent 4 2 2 4 4" xfId="9495"/>
    <cellStyle name="Percent 4 2 2 4 4 2" xfId="9496"/>
    <cellStyle name="Percent 4 2 2 4 5" xfId="9497"/>
    <cellStyle name="Percent 4 2 2 5" xfId="9498"/>
    <cellStyle name="Percent 4 2 2 5 2" xfId="9499"/>
    <cellStyle name="Percent 4 2 2 5 2 2" xfId="9500"/>
    <cellStyle name="Percent 4 2 2 5 3" xfId="9501"/>
    <cellStyle name="Percent 4 2 2 5 3 2" xfId="9502"/>
    <cellStyle name="Percent 4 2 2 5 4" xfId="9503"/>
    <cellStyle name="Percent 4 2 2 6" xfId="9504"/>
    <cellStyle name="Percent 4 2 2 6 2" xfId="9505"/>
    <cellStyle name="Percent 4 2 2 7" xfId="9506"/>
    <cellStyle name="Percent 4 2 2 7 2" xfId="9507"/>
    <cellStyle name="Percent 4 2 2 8" xfId="9508"/>
    <cellStyle name="Percent 4 2 2 8 2" xfId="9509"/>
    <cellStyle name="Percent 4 2 2 9" xfId="9510"/>
    <cellStyle name="Percent 4 2 3" xfId="9511"/>
    <cellStyle name="Percent 4 2 3 10" xfId="9512"/>
    <cellStyle name="Percent 4 2 3 11" xfId="9513"/>
    <cellStyle name="Percent 4 2 3 2" xfId="9514"/>
    <cellStyle name="Percent 4 2 3 2 2" xfId="9515"/>
    <cellStyle name="Percent 4 2 3 2 2 2" xfId="9516"/>
    <cellStyle name="Percent 4 2 3 2 3" xfId="9517"/>
    <cellStyle name="Percent 4 2 3 2 3 2" xfId="9518"/>
    <cellStyle name="Percent 4 2 3 2 4" xfId="9519"/>
    <cellStyle name="Percent 4 2 3 2 5" xfId="9520"/>
    <cellStyle name="Percent 4 2 3 3" xfId="9521"/>
    <cellStyle name="Percent 4 2 3 3 2" xfId="9522"/>
    <cellStyle name="Percent 4 2 3 3 2 2" xfId="9523"/>
    <cellStyle name="Percent 4 2 3 3 3" xfId="9524"/>
    <cellStyle name="Percent 4 2 3 3 3 2" xfId="9525"/>
    <cellStyle name="Percent 4 2 3 3 4" xfId="9526"/>
    <cellStyle name="Percent 4 2 3 4" xfId="9527"/>
    <cellStyle name="Percent 4 2 3 4 2" xfId="9528"/>
    <cellStyle name="Percent 4 2 3 4 2 2" xfId="9529"/>
    <cellStyle name="Percent 4 2 3 4 3" xfId="9530"/>
    <cellStyle name="Percent 4 2 3 4 3 2" xfId="9531"/>
    <cellStyle name="Percent 4 2 3 4 4" xfId="9532"/>
    <cellStyle name="Percent 4 2 3 4 4 2" xfId="9533"/>
    <cellStyle name="Percent 4 2 3 4 5" xfId="9534"/>
    <cellStyle name="Percent 4 2 3 5" xfId="9535"/>
    <cellStyle name="Percent 4 2 3 5 2" xfId="9536"/>
    <cellStyle name="Percent 4 2 3 5 2 2" xfId="9537"/>
    <cellStyle name="Percent 4 2 3 5 3" xfId="9538"/>
    <cellStyle name="Percent 4 2 3 5 3 2" xfId="9539"/>
    <cellStyle name="Percent 4 2 3 5 4" xfId="9540"/>
    <cellStyle name="Percent 4 2 3 6" xfId="9541"/>
    <cellStyle name="Percent 4 2 3 6 2" xfId="9542"/>
    <cellStyle name="Percent 4 2 3 7" xfId="9543"/>
    <cellStyle name="Percent 4 2 3 7 2" xfId="9544"/>
    <cellStyle name="Percent 4 2 3 8" xfId="9545"/>
    <cellStyle name="Percent 4 2 3 8 2" xfId="9546"/>
    <cellStyle name="Percent 4 2 3 9" xfId="9547"/>
    <cellStyle name="Percent 4 2 4" xfId="9548"/>
    <cellStyle name="Percent 4 2 4 10" xfId="9549"/>
    <cellStyle name="Percent 4 2 4 11" xfId="9550"/>
    <cellStyle name="Percent 4 2 4 2" xfId="9551"/>
    <cellStyle name="Percent 4 2 4 2 2" xfId="9552"/>
    <cellStyle name="Percent 4 2 4 2 2 2" xfId="9553"/>
    <cellStyle name="Percent 4 2 4 2 3" xfId="9554"/>
    <cellStyle name="Percent 4 2 4 2 3 2" xfId="9555"/>
    <cellStyle name="Percent 4 2 4 2 4" xfId="9556"/>
    <cellStyle name="Percent 4 2 4 2 5" xfId="9557"/>
    <cellStyle name="Percent 4 2 4 2 6" xfId="9558"/>
    <cellStyle name="Percent 4 2 4 3" xfId="9559"/>
    <cellStyle name="Percent 4 2 4 3 2" xfId="9560"/>
    <cellStyle name="Percent 4 2 4 3 2 2" xfId="9561"/>
    <cellStyle name="Percent 4 2 4 3 3" xfId="9562"/>
    <cellStyle name="Percent 4 2 4 3 3 2" xfId="9563"/>
    <cellStyle name="Percent 4 2 4 3 4" xfId="9564"/>
    <cellStyle name="Percent 4 2 4 3 5" xfId="9565"/>
    <cellStyle name="Percent 4 2 4 4" xfId="9566"/>
    <cellStyle name="Percent 4 2 4 4 2" xfId="9567"/>
    <cellStyle name="Percent 4 2 4 4 2 2" xfId="9568"/>
    <cellStyle name="Percent 4 2 4 4 3" xfId="9569"/>
    <cellStyle name="Percent 4 2 4 4 3 2" xfId="9570"/>
    <cellStyle name="Percent 4 2 4 4 4" xfId="9571"/>
    <cellStyle name="Percent 4 2 4 4 4 2" xfId="9572"/>
    <cellStyle name="Percent 4 2 4 4 5" xfId="9573"/>
    <cellStyle name="Percent 4 2 4 5" xfId="9574"/>
    <cellStyle name="Percent 4 2 4 5 2" xfId="9575"/>
    <cellStyle name="Percent 4 2 4 5 2 2" xfId="9576"/>
    <cellStyle name="Percent 4 2 4 5 3" xfId="9577"/>
    <cellStyle name="Percent 4 2 4 5 3 2" xfId="9578"/>
    <cellStyle name="Percent 4 2 4 5 4" xfId="9579"/>
    <cellStyle name="Percent 4 2 4 6" xfId="9580"/>
    <cellStyle name="Percent 4 2 4 6 2" xfId="9581"/>
    <cellStyle name="Percent 4 2 4 7" xfId="9582"/>
    <cellStyle name="Percent 4 2 4 7 2" xfId="9583"/>
    <cellStyle name="Percent 4 2 4 8" xfId="9584"/>
    <cellStyle name="Percent 4 2 4 8 2" xfId="9585"/>
    <cellStyle name="Percent 4 2 4 9" xfId="9586"/>
    <cellStyle name="Percent 4 2 5" xfId="9587"/>
    <cellStyle name="Percent 4 2 5 10" xfId="9588"/>
    <cellStyle name="Percent 4 2 5 11" xfId="9589"/>
    <cellStyle name="Percent 4 2 5 2" xfId="9590"/>
    <cellStyle name="Percent 4 2 5 2 2" xfId="9591"/>
    <cellStyle name="Percent 4 2 5 2 2 2" xfId="9592"/>
    <cellStyle name="Percent 4 2 5 2 3" xfId="9593"/>
    <cellStyle name="Percent 4 2 5 2 3 2" xfId="9594"/>
    <cellStyle name="Percent 4 2 5 2 4" xfId="9595"/>
    <cellStyle name="Percent 4 2 5 3" xfId="9596"/>
    <cellStyle name="Percent 4 2 5 3 2" xfId="9597"/>
    <cellStyle name="Percent 4 2 5 3 2 2" xfId="9598"/>
    <cellStyle name="Percent 4 2 5 3 3" xfId="9599"/>
    <cellStyle name="Percent 4 2 5 3 3 2" xfId="9600"/>
    <cellStyle name="Percent 4 2 5 3 4" xfId="9601"/>
    <cellStyle name="Percent 4 2 5 4" xfId="9602"/>
    <cellStyle name="Percent 4 2 5 4 2" xfId="9603"/>
    <cellStyle name="Percent 4 2 5 4 2 2" xfId="9604"/>
    <cellStyle name="Percent 4 2 5 4 3" xfId="9605"/>
    <cellStyle name="Percent 4 2 5 4 3 2" xfId="9606"/>
    <cellStyle name="Percent 4 2 5 4 4" xfId="9607"/>
    <cellStyle name="Percent 4 2 5 4 4 2" xfId="9608"/>
    <cellStyle name="Percent 4 2 5 4 5" xfId="9609"/>
    <cellStyle name="Percent 4 2 5 5" xfId="9610"/>
    <cellStyle name="Percent 4 2 5 5 2" xfId="9611"/>
    <cellStyle name="Percent 4 2 5 5 2 2" xfId="9612"/>
    <cellStyle name="Percent 4 2 5 5 3" xfId="9613"/>
    <cellStyle name="Percent 4 2 5 5 3 2" xfId="9614"/>
    <cellStyle name="Percent 4 2 5 5 4" xfId="9615"/>
    <cellStyle name="Percent 4 2 5 6" xfId="9616"/>
    <cellStyle name="Percent 4 2 5 6 2" xfId="9617"/>
    <cellStyle name="Percent 4 2 5 7" xfId="9618"/>
    <cellStyle name="Percent 4 2 5 7 2" xfId="9619"/>
    <cellStyle name="Percent 4 2 5 8" xfId="9620"/>
    <cellStyle name="Percent 4 2 5 8 2" xfId="9621"/>
    <cellStyle name="Percent 4 2 5 9" xfId="9622"/>
    <cellStyle name="Percent 4 2 6" xfId="9623"/>
    <cellStyle name="Percent 4 2 6 10" xfId="9624"/>
    <cellStyle name="Percent 4 2 6 11" xfId="9625"/>
    <cellStyle name="Percent 4 2 6 2" xfId="9626"/>
    <cellStyle name="Percent 4 2 6 2 2" xfId="9627"/>
    <cellStyle name="Percent 4 2 6 2 2 2" xfId="9628"/>
    <cellStyle name="Percent 4 2 6 2 3" xfId="9629"/>
    <cellStyle name="Percent 4 2 6 2 3 2" xfId="9630"/>
    <cellStyle name="Percent 4 2 6 2 4" xfId="9631"/>
    <cellStyle name="Percent 4 2 6 2 5" xfId="9632"/>
    <cellStyle name="Percent 4 2 6 3" xfId="9633"/>
    <cellStyle name="Percent 4 2 6 3 2" xfId="9634"/>
    <cellStyle name="Percent 4 2 6 3 2 2" xfId="9635"/>
    <cellStyle name="Percent 4 2 6 3 3" xfId="9636"/>
    <cellStyle name="Percent 4 2 6 3 3 2" xfId="9637"/>
    <cellStyle name="Percent 4 2 6 3 4" xfId="9638"/>
    <cellStyle name="Percent 4 2 6 4" xfId="9639"/>
    <cellStyle name="Percent 4 2 6 4 2" xfId="9640"/>
    <cellStyle name="Percent 4 2 6 4 2 2" xfId="9641"/>
    <cellStyle name="Percent 4 2 6 4 3" xfId="9642"/>
    <cellStyle name="Percent 4 2 6 4 3 2" xfId="9643"/>
    <cellStyle name="Percent 4 2 6 4 4" xfId="9644"/>
    <cellStyle name="Percent 4 2 6 4 4 2" xfId="9645"/>
    <cellStyle name="Percent 4 2 6 4 5" xfId="9646"/>
    <cellStyle name="Percent 4 2 6 5" xfId="9647"/>
    <cellStyle name="Percent 4 2 6 5 2" xfId="9648"/>
    <cellStyle name="Percent 4 2 6 5 2 2" xfId="9649"/>
    <cellStyle name="Percent 4 2 6 5 3" xfId="9650"/>
    <cellStyle name="Percent 4 2 6 5 3 2" xfId="9651"/>
    <cellStyle name="Percent 4 2 6 5 4" xfId="9652"/>
    <cellStyle name="Percent 4 2 6 6" xfId="9653"/>
    <cellStyle name="Percent 4 2 6 6 2" xfId="9654"/>
    <cellStyle name="Percent 4 2 6 7" xfId="9655"/>
    <cellStyle name="Percent 4 2 6 7 2" xfId="9656"/>
    <cellStyle name="Percent 4 2 6 8" xfId="9657"/>
    <cellStyle name="Percent 4 2 6 8 2" xfId="9658"/>
    <cellStyle name="Percent 4 2 6 9" xfId="9659"/>
    <cellStyle name="Percent 4 2 7" xfId="9660"/>
    <cellStyle name="Percent 4 2 7 10" xfId="9661"/>
    <cellStyle name="Percent 4 2 7 11" xfId="9662"/>
    <cellStyle name="Percent 4 2 7 2" xfId="9663"/>
    <cellStyle name="Percent 4 2 7 2 2" xfId="9664"/>
    <cellStyle name="Percent 4 2 7 2 2 2" xfId="9665"/>
    <cellStyle name="Percent 4 2 7 2 3" xfId="9666"/>
    <cellStyle name="Percent 4 2 7 2 3 2" xfId="9667"/>
    <cellStyle name="Percent 4 2 7 2 4" xfId="9668"/>
    <cellStyle name="Percent 4 2 7 3" xfId="9669"/>
    <cellStyle name="Percent 4 2 7 3 2" xfId="9670"/>
    <cellStyle name="Percent 4 2 7 3 2 2" xfId="9671"/>
    <cellStyle name="Percent 4 2 7 3 3" xfId="9672"/>
    <cellStyle name="Percent 4 2 7 3 3 2" xfId="9673"/>
    <cellStyle name="Percent 4 2 7 3 4" xfId="9674"/>
    <cellStyle name="Percent 4 2 7 4" xfId="9675"/>
    <cellStyle name="Percent 4 2 7 4 2" xfId="9676"/>
    <cellStyle name="Percent 4 2 7 4 2 2" xfId="9677"/>
    <cellStyle name="Percent 4 2 7 4 3" xfId="9678"/>
    <cellStyle name="Percent 4 2 7 4 3 2" xfId="9679"/>
    <cellStyle name="Percent 4 2 7 4 4" xfId="9680"/>
    <cellStyle name="Percent 4 2 7 4 4 2" xfId="9681"/>
    <cellStyle name="Percent 4 2 7 4 5" xfId="9682"/>
    <cellStyle name="Percent 4 2 7 5" xfId="9683"/>
    <cellStyle name="Percent 4 2 7 5 2" xfId="9684"/>
    <cellStyle name="Percent 4 2 7 5 2 2" xfId="9685"/>
    <cellStyle name="Percent 4 2 7 5 3" xfId="9686"/>
    <cellStyle name="Percent 4 2 7 5 3 2" xfId="9687"/>
    <cellStyle name="Percent 4 2 7 5 4" xfId="9688"/>
    <cellStyle name="Percent 4 2 7 6" xfId="9689"/>
    <cellStyle name="Percent 4 2 7 6 2" xfId="9690"/>
    <cellStyle name="Percent 4 2 7 7" xfId="9691"/>
    <cellStyle name="Percent 4 2 7 7 2" xfId="9692"/>
    <cellStyle name="Percent 4 2 7 8" xfId="9693"/>
    <cellStyle name="Percent 4 2 7 8 2" xfId="9694"/>
    <cellStyle name="Percent 4 2 7 9" xfId="9695"/>
    <cellStyle name="Percent 4 2 8" xfId="9696"/>
    <cellStyle name="Percent 4 2 8 10" xfId="9697"/>
    <cellStyle name="Percent 4 2 8 11" xfId="9698"/>
    <cellStyle name="Percent 4 2 8 2" xfId="9699"/>
    <cellStyle name="Percent 4 2 8 2 2" xfId="9700"/>
    <cellStyle name="Percent 4 2 8 2 2 2" xfId="9701"/>
    <cellStyle name="Percent 4 2 8 2 3" xfId="9702"/>
    <cellStyle name="Percent 4 2 8 2 3 2" xfId="9703"/>
    <cellStyle name="Percent 4 2 8 2 4" xfId="9704"/>
    <cellStyle name="Percent 4 2 8 3" xfId="9705"/>
    <cellStyle name="Percent 4 2 8 3 2" xfId="9706"/>
    <cellStyle name="Percent 4 2 8 3 2 2" xfId="9707"/>
    <cellStyle name="Percent 4 2 8 3 3" xfId="9708"/>
    <cellStyle name="Percent 4 2 8 3 3 2" xfId="9709"/>
    <cellStyle name="Percent 4 2 8 3 4" xfId="9710"/>
    <cellStyle name="Percent 4 2 8 4" xfId="9711"/>
    <cellStyle name="Percent 4 2 8 4 2" xfId="9712"/>
    <cellStyle name="Percent 4 2 8 4 2 2" xfId="9713"/>
    <cellStyle name="Percent 4 2 8 4 3" xfId="9714"/>
    <cellStyle name="Percent 4 2 8 4 3 2" xfId="9715"/>
    <cellStyle name="Percent 4 2 8 4 4" xfId="9716"/>
    <cellStyle name="Percent 4 2 8 4 4 2" xfId="9717"/>
    <cellStyle name="Percent 4 2 8 4 5" xfId="9718"/>
    <cellStyle name="Percent 4 2 8 5" xfId="9719"/>
    <cellStyle name="Percent 4 2 8 5 2" xfId="9720"/>
    <cellStyle name="Percent 4 2 8 5 2 2" xfId="9721"/>
    <cellStyle name="Percent 4 2 8 5 3" xfId="9722"/>
    <cellStyle name="Percent 4 2 8 5 3 2" xfId="9723"/>
    <cellStyle name="Percent 4 2 8 5 4" xfId="9724"/>
    <cellStyle name="Percent 4 2 8 6" xfId="9725"/>
    <cellStyle name="Percent 4 2 8 6 2" xfId="9726"/>
    <cellStyle name="Percent 4 2 8 7" xfId="9727"/>
    <cellStyle name="Percent 4 2 8 7 2" xfId="9728"/>
    <cellStyle name="Percent 4 2 8 8" xfId="9729"/>
    <cellStyle name="Percent 4 2 8 8 2" xfId="9730"/>
    <cellStyle name="Percent 4 2 8 9" xfId="9731"/>
    <cellStyle name="Percent 4 2 9" xfId="9732"/>
    <cellStyle name="Percent 4 2 9 2" xfId="9733"/>
    <cellStyle name="Percent 4 2 9 2 2" xfId="9734"/>
    <cellStyle name="Percent 4 2 9 3" xfId="9735"/>
    <cellStyle name="Percent 4 2 9 3 2" xfId="9736"/>
    <cellStyle name="Percent 4 2 9 4" xfId="9737"/>
    <cellStyle name="Percent 4 2 9 5" xfId="9738"/>
    <cellStyle name="Percent 4 2 9 6" xfId="9739"/>
    <cellStyle name="Percent 4 20" xfId="9740"/>
    <cellStyle name="Percent 4 20 10" xfId="9741"/>
    <cellStyle name="Percent 4 20 11" xfId="9742"/>
    <cellStyle name="Percent 4 20 12" xfId="9743"/>
    <cellStyle name="Percent 4 20 2" xfId="9744"/>
    <cellStyle name="Percent 4 20 2 2" xfId="9745"/>
    <cellStyle name="Percent 4 20 2 2 2" xfId="9746"/>
    <cellStyle name="Percent 4 20 2 3" xfId="9747"/>
    <cellStyle name="Percent 4 20 2 3 2" xfId="9748"/>
    <cellStyle name="Percent 4 20 2 4" xfId="9749"/>
    <cellStyle name="Percent 4 20 2 5" xfId="9750"/>
    <cellStyle name="Percent 4 20 3" xfId="9751"/>
    <cellStyle name="Percent 4 20 3 2" xfId="9752"/>
    <cellStyle name="Percent 4 20 3 2 2" xfId="9753"/>
    <cellStyle name="Percent 4 20 3 3" xfId="9754"/>
    <cellStyle name="Percent 4 20 3 3 2" xfId="9755"/>
    <cellStyle name="Percent 4 20 3 4" xfId="9756"/>
    <cellStyle name="Percent 4 20 4" xfId="9757"/>
    <cellStyle name="Percent 4 20 4 2" xfId="9758"/>
    <cellStyle name="Percent 4 20 4 2 2" xfId="9759"/>
    <cellStyle name="Percent 4 20 4 3" xfId="9760"/>
    <cellStyle name="Percent 4 20 4 3 2" xfId="9761"/>
    <cellStyle name="Percent 4 20 4 4" xfId="9762"/>
    <cellStyle name="Percent 4 20 5" xfId="9763"/>
    <cellStyle name="Percent 4 20 5 2" xfId="9764"/>
    <cellStyle name="Percent 4 20 5 2 2" xfId="9765"/>
    <cellStyle name="Percent 4 20 5 3" xfId="9766"/>
    <cellStyle name="Percent 4 20 5 3 2" xfId="9767"/>
    <cellStyle name="Percent 4 20 5 4" xfId="9768"/>
    <cellStyle name="Percent 4 20 5 4 2" xfId="9769"/>
    <cellStyle name="Percent 4 20 5 5" xfId="9770"/>
    <cellStyle name="Percent 4 20 6" xfId="9771"/>
    <cellStyle name="Percent 4 20 6 2" xfId="9772"/>
    <cellStyle name="Percent 4 20 6 2 2" xfId="9773"/>
    <cellStyle name="Percent 4 20 6 3" xfId="9774"/>
    <cellStyle name="Percent 4 20 6 3 2" xfId="9775"/>
    <cellStyle name="Percent 4 20 6 4" xfId="9776"/>
    <cellStyle name="Percent 4 20 7" xfId="9777"/>
    <cellStyle name="Percent 4 20 7 2" xfId="9778"/>
    <cellStyle name="Percent 4 20 8" xfId="9779"/>
    <cellStyle name="Percent 4 20 8 2" xfId="9780"/>
    <cellStyle name="Percent 4 20 9" xfId="9781"/>
    <cellStyle name="Percent 4 20 9 2" xfId="9782"/>
    <cellStyle name="Percent 4 21" xfId="9783"/>
    <cellStyle name="Percent 4 21 10" xfId="9784"/>
    <cellStyle name="Percent 4 21 11" xfId="9785"/>
    <cellStyle name="Percent 4 21 12" xfId="9786"/>
    <cellStyle name="Percent 4 21 2" xfId="9787"/>
    <cellStyle name="Percent 4 21 2 2" xfId="9788"/>
    <cellStyle name="Percent 4 21 2 2 2" xfId="9789"/>
    <cellStyle name="Percent 4 21 2 3" xfId="9790"/>
    <cellStyle name="Percent 4 21 2 3 2" xfId="9791"/>
    <cellStyle name="Percent 4 21 2 4" xfId="9792"/>
    <cellStyle name="Percent 4 21 2 5" xfId="9793"/>
    <cellStyle name="Percent 4 21 3" xfId="9794"/>
    <cellStyle name="Percent 4 21 3 2" xfId="9795"/>
    <cellStyle name="Percent 4 21 3 2 2" xfId="9796"/>
    <cellStyle name="Percent 4 21 3 3" xfId="9797"/>
    <cellStyle name="Percent 4 21 3 3 2" xfId="9798"/>
    <cellStyle name="Percent 4 21 3 4" xfId="9799"/>
    <cellStyle name="Percent 4 21 4" xfId="9800"/>
    <cellStyle name="Percent 4 21 4 2" xfId="9801"/>
    <cellStyle name="Percent 4 21 4 2 2" xfId="9802"/>
    <cellStyle name="Percent 4 21 4 3" xfId="9803"/>
    <cellStyle name="Percent 4 21 4 3 2" xfId="9804"/>
    <cellStyle name="Percent 4 21 4 4" xfId="9805"/>
    <cellStyle name="Percent 4 21 5" xfId="9806"/>
    <cellStyle name="Percent 4 21 5 2" xfId="9807"/>
    <cellStyle name="Percent 4 21 5 2 2" xfId="9808"/>
    <cellStyle name="Percent 4 21 5 3" xfId="9809"/>
    <cellStyle name="Percent 4 21 5 3 2" xfId="9810"/>
    <cellStyle name="Percent 4 21 5 4" xfId="9811"/>
    <cellStyle name="Percent 4 21 5 4 2" xfId="9812"/>
    <cellStyle name="Percent 4 21 5 5" xfId="9813"/>
    <cellStyle name="Percent 4 21 6" xfId="9814"/>
    <cellStyle name="Percent 4 21 6 2" xfId="9815"/>
    <cellStyle name="Percent 4 21 6 2 2" xfId="9816"/>
    <cellStyle name="Percent 4 21 6 3" xfId="9817"/>
    <cellStyle name="Percent 4 21 6 3 2" xfId="9818"/>
    <cellStyle name="Percent 4 21 6 4" xfId="9819"/>
    <cellStyle name="Percent 4 21 7" xfId="9820"/>
    <cellStyle name="Percent 4 21 7 2" xfId="9821"/>
    <cellStyle name="Percent 4 21 8" xfId="9822"/>
    <cellStyle name="Percent 4 21 8 2" xfId="9823"/>
    <cellStyle name="Percent 4 21 9" xfId="9824"/>
    <cellStyle name="Percent 4 21 9 2" xfId="9825"/>
    <cellStyle name="Percent 4 22" xfId="9826"/>
    <cellStyle name="Percent 4 22 10" xfId="9827"/>
    <cellStyle name="Percent 4 22 11" xfId="9828"/>
    <cellStyle name="Percent 4 22 12" xfId="9829"/>
    <cellStyle name="Percent 4 22 2" xfId="9830"/>
    <cellStyle name="Percent 4 22 2 2" xfId="9831"/>
    <cellStyle name="Percent 4 22 2 2 2" xfId="9832"/>
    <cellStyle name="Percent 4 22 2 3" xfId="9833"/>
    <cellStyle name="Percent 4 22 2 3 2" xfId="9834"/>
    <cellStyle name="Percent 4 22 2 4" xfId="9835"/>
    <cellStyle name="Percent 4 22 2 5" xfId="9836"/>
    <cellStyle name="Percent 4 22 3" xfId="9837"/>
    <cellStyle name="Percent 4 22 3 2" xfId="9838"/>
    <cellStyle name="Percent 4 22 3 2 2" xfId="9839"/>
    <cellStyle name="Percent 4 22 3 3" xfId="9840"/>
    <cellStyle name="Percent 4 22 3 3 2" xfId="9841"/>
    <cellStyle name="Percent 4 22 3 4" xfId="9842"/>
    <cellStyle name="Percent 4 22 4" xfId="9843"/>
    <cellStyle name="Percent 4 22 4 2" xfId="9844"/>
    <cellStyle name="Percent 4 22 4 2 2" xfId="9845"/>
    <cellStyle name="Percent 4 22 4 3" xfId="9846"/>
    <cellStyle name="Percent 4 22 4 3 2" xfId="9847"/>
    <cellStyle name="Percent 4 22 4 4" xfId="9848"/>
    <cellStyle name="Percent 4 22 5" xfId="9849"/>
    <cellStyle name="Percent 4 22 5 2" xfId="9850"/>
    <cellStyle name="Percent 4 22 5 2 2" xfId="9851"/>
    <cellStyle name="Percent 4 22 5 3" xfId="9852"/>
    <cellStyle name="Percent 4 22 5 3 2" xfId="9853"/>
    <cellStyle name="Percent 4 22 5 4" xfId="9854"/>
    <cellStyle name="Percent 4 22 5 4 2" xfId="9855"/>
    <cellStyle name="Percent 4 22 5 5" xfId="9856"/>
    <cellStyle name="Percent 4 22 6" xfId="9857"/>
    <cellStyle name="Percent 4 22 6 2" xfId="9858"/>
    <cellStyle name="Percent 4 22 6 2 2" xfId="9859"/>
    <cellStyle name="Percent 4 22 6 3" xfId="9860"/>
    <cellStyle name="Percent 4 22 6 3 2" xfId="9861"/>
    <cellStyle name="Percent 4 22 6 4" xfId="9862"/>
    <cellStyle name="Percent 4 22 7" xfId="9863"/>
    <cellStyle name="Percent 4 22 7 2" xfId="9864"/>
    <cellStyle name="Percent 4 22 8" xfId="9865"/>
    <cellStyle name="Percent 4 22 8 2" xfId="9866"/>
    <cellStyle name="Percent 4 22 9" xfId="9867"/>
    <cellStyle name="Percent 4 22 9 2" xfId="9868"/>
    <cellStyle name="Percent 4 23" xfId="9869"/>
    <cellStyle name="Percent 4 23 10" xfId="9870"/>
    <cellStyle name="Percent 4 23 11" xfId="9871"/>
    <cellStyle name="Percent 4 23 12" xfId="9872"/>
    <cellStyle name="Percent 4 23 2" xfId="9873"/>
    <cellStyle name="Percent 4 23 2 2" xfId="9874"/>
    <cellStyle name="Percent 4 23 2 2 2" xfId="9875"/>
    <cellStyle name="Percent 4 23 2 3" xfId="9876"/>
    <cellStyle name="Percent 4 23 2 3 2" xfId="9877"/>
    <cellStyle name="Percent 4 23 2 4" xfId="9878"/>
    <cellStyle name="Percent 4 23 2 5" xfId="9879"/>
    <cellStyle name="Percent 4 23 3" xfId="9880"/>
    <cellStyle name="Percent 4 23 3 2" xfId="9881"/>
    <cellStyle name="Percent 4 23 3 2 2" xfId="9882"/>
    <cellStyle name="Percent 4 23 3 3" xfId="9883"/>
    <cellStyle name="Percent 4 23 3 3 2" xfId="9884"/>
    <cellStyle name="Percent 4 23 3 4" xfId="9885"/>
    <cellStyle name="Percent 4 23 4" xfId="9886"/>
    <cellStyle name="Percent 4 23 4 2" xfId="9887"/>
    <cellStyle name="Percent 4 23 4 2 2" xfId="9888"/>
    <cellStyle name="Percent 4 23 4 3" xfId="9889"/>
    <cellStyle name="Percent 4 23 4 3 2" xfId="9890"/>
    <cellStyle name="Percent 4 23 4 4" xfId="9891"/>
    <cellStyle name="Percent 4 23 5" xfId="9892"/>
    <cellStyle name="Percent 4 23 5 2" xfId="9893"/>
    <cellStyle name="Percent 4 23 5 2 2" xfId="9894"/>
    <cellStyle name="Percent 4 23 5 3" xfId="9895"/>
    <cellStyle name="Percent 4 23 5 3 2" xfId="9896"/>
    <cellStyle name="Percent 4 23 5 4" xfId="9897"/>
    <cellStyle name="Percent 4 23 5 4 2" xfId="9898"/>
    <cellStyle name="Percent 4 23 5 5" xfId="9899"/>
    <cellStyle name="Percent 4 23 6" xfId="9900"/>
    <cellStyle name="Percent 4 23 6 2" xfId="9901"/>
    <cellStyle name="Percent 4 23 6 2 2" xfId="9902"/>
    <cellStyle name="Percent 4 23 6 3" xfId="9903"/>
    <cellStyle name="Percent 4 23 6 3 2" xfId="9904"/>
    <cellStyle name="Percent 4 23 6 4" xfId="9905"/>
    <cellStyle name="Percent 4 23 7" xfId="9906"/>
    <cellStyle name="Percent 4 23 7 2" xfId="9907"/>
    <cellStyle name="Percent 4 23 8" xfId="9908"/>
    <cellStyle name="Percent 4 23 8 2" xfId="9909"/>
    <cellStyle name="Percent 4 23 9" xfId="9910"/>
    <cellStyle name="Percent 4 23 9 2" xfId="9911"/>
    <cellStyle name="Percent 4 24" xfId="9912"/>
    <cellStyle name="Percent 4 24 10" xfId="9913"/>
    <cellStyle name="Percent 4 24 11" xfId="9914"/>
    <cellStyle name="Percent 4 24 12" xfId="9915"/>
    <cellStyle name="Percent 4 24 2" xfId="9916"/>
    <cellStyle name="Percent 4 24 2 2" xfId="9917"/>
    <cellStyle name="Percent 4 24 2 2 2" xfId="9918"/>
    <cellStyle name="Percent 4 24 2 3" xfId="9919"/>
    <cellStyle name="Percent 4 24 2 3 2" xfId="9920"/>
    <cellStyle name="Percent 4 24 2 4" xfId="9921"/>
    <cellStyle name="Percent 4 24 2 5" xfId="9922"/>
    <cellStyle name="Percent 4 24 3" xfId="9923"/>
    <cellStyle name="Percent 4 24 3 2" xfId="9924"/>
    <cellStyle name="Percent 4 24 3 2 2" xfId="9925"/>
    <cellStyle name="Percent 4 24 3 3" xfId="9926"/>
    <cellStyle name="Percent 4 24 3 3 2" xfId="9927"/>
    <cellStyle name="Percent 4 24 3 4" xfId="9928"/>
    <cellStyle name="Percent 4 24 4" xfId="9929"/>
    <cellStyle name="Percent 4 24 4 2" xfId="9930"/>
    <cellStyle name="Percent 4 24 4 2 2" xfId="9931"/>
    <cellStyle name="Percent 4 24 4 3" xfId="9932"/>
    <cellStyle name="Percent 4 24 4 3 2" xfId="9933"/>
    <cellStyle name="Percent 4 24 4 4" xfId="9934"/>
    <cellStyle name="Percent 4 24 5" xfId="9935"/>
    <cellStyle name="Percent 4 24 5 2" xfId="9936"/>
    <cellStyle name="Percent 4 24 5 2 2" xfId="9937"/>
    <cellStyle name="Percent 4 24 5 3" xfId="9938"/>
    <cellStyle name="Percent 4 24 5 3 2" xfId="9939"/>
    <cellStyle name="Percent 4 24 5 4" xfId="9940"/>
    <cellStyle name="Percent 4 24 5 4 2" xfId="9941"/>
    <cellStyle name="Percent 4 24 5 5" xfId="9942"/>
    <cellStyle name="Percent 4 24 6" xfId="9943"/>
    <cellStyle name="Percent 4 24 6 2" xfId="9944"/>
    <cellStyle name="Percent 4 24 6 2 2" xfId="9945"/>
    <cellStyle name="Percent 4 24 6 3" xfId="9946"/>
    <cellStyle name="Percent 4 24 6 3 2" xfId="9947"/>
    <cellStyle name="Percent 4 24 6 4" xfId="9948"/>
    <cellStyle name="Percent 4 24 7" xfId="9949"/>
    <cellStyle name="Percent 4 24 7 2" xfId="9950"/>
    <cellStyle name="Percent 4 24 8" xfId="9951"/>
    <cellStyle name="Percent 4 24 8 2" xfId="9952"/>
    <cellStyle name="Percent 4 24 9" xfId="9953"/>
    <cellStyle name="Percent 4 24 9 2" xfId="9954"/>
    <cellStyle name="Percent 4 25" xfId="9955"/>
    <cellStyle name="Percent 4 25 10" xfId="9956"/>
    <cellStyle name="Percent 4 25 11" xfId="9957"/>
    <cellStyle name="Percent 4 25 12" xfId="9958"/>
    <cellStyle name="Percent 4 25 2" xfId="9959"/>
    <cellStyle name="Percent 4 25 2 2" xfId="9960"/>
    <cellStyle name="Percent 4 25 2 2 2" xfId="9961"/>
    <cellStyle name="Percent 4 25 2 3" xfId="9962"/>
    <cellStyle name="Percent 4 25 2 3 2" xfId="9963"/>
    <cellStyle name="Percent 4 25 2 4" xfId="9964"/>
    <cellStyle name="Percent 4 25 2 5" xfId="9965"/>
    <cellStyle name="Percent 4 25 3" xfId="9966"/>
    <cellStyle name="Percent 4 25 3 2" xfId="9967"/>
    <cellStyle name="Percent 4 25 3 2 2" xfId="9968"/>
    <cellStyle name="Percent 4 25 3 3" xfId="9969"/>
    <cellStyle name="Percent 4 25 3 3 2" xfId="9970"/>
    <cellStyle name="Percent 4 25 3 4" xfId="9971"/>
    <cellStyle name="Percent 4 25 4" xfId="9972"/>
    <cellStyle name="Percent 4 25 4 2" xfId="9973"/>
    <cellStyle name="Percent 4 25 4 2 2" xfId="9974"/>
    <cellStyle name="Percent 4 25 4 3" xfId="9975"/>
    <cellStyle name="Percent 4 25 4 3 2" xfId="9976"/>
    <cellStyle name="Percent 4 25 4 4" xfId="9977"/>
    <cellStyle name="Percent 4 25 5" xfId="9978"/>
    <cellStyle name="Percent 4 25 5 2" xfId="9979"/>
    <cellStyle name="Percent 4 25 5 2 2" xfId="9980"/>
    <cellStyle name="Percent 4 25 5 3" xfId="9981"/>
    <cellStyle name="Percent 4 25 5 3 2" xfId="9982"/>
    <cellStyle name="Percent 4 25 5 4" xfId="9983"/>
    <cellStyle name="Percent 4 25 5 4 2" xfId="9984"/>
    <cellStyle name="Percent 4 25 5 5" xfId="9985"/>
    <cellStyle name="Percent 4 25 6" xfId="9986"/>
    <cellStyle name="Percent 4 25 6 2" xfId="9987"/>
    <cellStyle name="Percent 4 25 6 2 2" xfId="9988"/>
    <cellStyle name="Percent 4 25 6 3" xfId="9989"/>
    <cellStyle name="Percent 4 25 6 3 2" xfId="9990"/>
    <cellStyle name="Percent 4 25 6 4" xfId="9991"/>
    <cellStyle name="Percent 4 25 7" xfId="9992"/>
    <cellStyle name="Percent 4 25 7 2" xfId="9993"/>
    <cellStyle name="Percent 4 25 8" xfId="9994"/>
    <cellStyle name="Percent 4 25 8 2" xfId="9995"/>
    <cellStyle name="Percent 4 25 9" xfId="9996"/>
    <cellStyle name="Percent 4 25 9 2" xfId="9997"/>
    <cellStyle name="Percent 4 26" xfId="9998"/>
    <cellStyle name="Percent 4 26 10" xfId="9999"/>
    <cellStyle name="Percent 4 26 11" xfId="10000"/>
    <cellStyle name="Percent 4 26 12" xfId="10001"/>
    <cellStyle name="Percent 4 26 2" xfId="10002"/>
    <cellStyle name="Percent 4 26 2 2" xfId="10003"/>
    <cellStyle name="Percent 4 26 2 2 2" xfId="10004"/>
    <cellStyle name="Percent 4 26 2 3" xfId="10005"/>
    <cellStyle name="Percent 4 26 2 3 2" xfId="10006"/>
    <cellStyle name="Percent 4 26 2 4" xfId="10007"/>
    <cellStyle name="Percent 4 26 2 5" xfId="10008"/>
    <cellStyle name="Percent 4 26 3" xfId="10009"/>
    <cellStyle name="Percent 4 26 3 2" xfId="10010"/>
    <cellStyle name="Percent 4 26 3 2 2" xfId="10011"/>
    <cellStyle name="Percent 4 26 3 3" xfId="10012"/>
    <cellStyle name="Percent 4 26 3 3 2" xfId="10013"/>
    <cellStyle name="Percent 4 26 3 4" xfId="10014"/>
    <cellStyle name="Percent 4 26 4" xfId="10015"/>
    <cellStyle name="Percent 4 26 4 2" xfId="10016"/>
    <cellStyle name="Percent 4 26 4 2 2" xfId="10017"/>
    <cellStyle name="Percent 4 26 4 3" xfId="10018"/>
    <cellStyle name="Percent 4 26 4 3 2" xfId="10019"/>
    <cellStyle name="Percent 4 26 4 4" xfId="10020"/>
    <cellStyle name="Percent 4 26 5" xfId="10021"/>
    <cellStyle name="Percent 4 26 5 2" xfId="10022"/>
    <cellStyle name="Percent 4 26 5 2 2" xfId="10023"/>
    <cellStyle name="Percent 4 26 5 3" xfId="10024"/>
    <cellStyle name="Percent 4 26 5 3 2" xfId="10025"/>
    <cellStyle name="Percent 4 26 5 4" xfId="10026"/>
    <cellStyle name="Percent 4 26 5 4 2" xfId="10027"/>
    <cellStyle name="Percent 4 26 5 5" xfId="10028"/>
    <cellStyle name="Percent 4 26 6" xfId="10029"/>
    <cellStyle name="Percent 4 26 6 2" xfId="10030"/>
    <cellStyle name="Percent 4 26 6 2 2" xfId="10031"/>
    <cellStyle name="Percent 4 26 6 3" xfId="10032"/>
    <cellStyle name="Percent 4 26 6 3 2" xfId="10033"/>
    <cellStyle name="Percent 4 26 6 4" xfId="10034"/>
    <cellStyle name="Percent 4 26 7" xfId="10035"/>
    <cellStyle name="Percent 4 26 7 2" xfId="10036"/>
    <cellStyle name="Percent 4 26 8" xfId="10037"/>
    <cellStyle name="Percent 4 26 8 2" xfId="10038"/>
    <cellStyle name="Percent 4 26 9" xfId="10039"/>
    <cellStyle name="Percent 4 26 9 2" xfId="10040"/>
    <cellStyle name="Percent 4 27" xfId="10041"/>
    <cellStyle name="Percent 4 27 10" xfId="10042"/>
    <cellStyle name="Percent 4 27 11" xfId="10043"/>
    <cellStyle name="Percent 4 27 12" xfId="10044"/>
    <cellStyle name="Percent 4 27 2" xfId="10045"/>
    <cellStyle name="Percent 4 27 2 2" xfId="10046"/>
    <cellStyle name="Percent 4 27 2 2 2" xfId="10047"/>
    <cellStyle name="Percent 4 27 2 3" xfId="10048"/>
    <cellStyle name="Percent 4 27 2 3 2" xfId="10049"/>
    <cellStyle name="Percent 4 27 2 4" xfId="10050"/>
    <cellStyle name="Percent 4 27 2 5" xfId="10051"/>
    <cellStyle name="Percent 4 27 3" xfId="10052"/>
    <cellStyle name="Percent 4 27 3 2" xfId="10053"/>
    <cellStyle name="Percent 4 27 3 2 2" xfId="10054"/>
    <cellStyle name="Percent 4 27 3 3" xfId="10055"/>
    <cellStyle name="Percent 4 27 3 3 2" xfId="10056"/>
    <cellStyle name="Percent 4 27 3 4" xfId="10057"/>
    <cellStyle name="Percent 4 27 4" xfId="10058"/>
    <cellStyle name="Percent 4 27 4 2" xfId="10059"/>
    <cellStyle name="Percent 4 27 4 2 2" xfId="10060"/>
    <cellStyle name="Percent 4 27 4 3" xfId="10061"/>
    <cellStyle name="Percent 4 27 4 3 2" xfId="10062"/>
    <cellStyle name="Percent 4 27 4 4" xfId="10063"/>
    <cellStyle name="Percent 4 27 5" xfId="10064"/>
    <cellStyle name="Percent 4 27 5 2" xfId="10065"/>
    <cellStyle name="Percent 4 27 5 2 2" xfId="10066"/>
    <cellStyle name="Percent 4 27 5 3" xfId="10067"/>
    <cellStyle name="Percent 4 27 5 3 2" xfId="10068"/>
    <cellStyle name="Percent 4 27 5 4" xfId="10069"/>
    <cellStyle name="Percent 4 27 5 4 2" xfId="10070"/>
    <cellStyle name="Percent 4 27 5 5" xfId="10071"/>
    <cellStyle name="Percent 4 27 6" xfId="10072"/>
    <cellStyle name="Percent 4 27 6 2" xfId="10073"/>
    <cellStyle name="Percent 4 27 6 2 2" xfId="10074"/>
    <cellStyle name="Percent 4 27 6 3" xfId="10075"/>
    <cellStyle name="Percent 4 27 6 3 2" xfId="10076"/>
    <cellStyle name="Percent 4 27 6 4" xfId="10077"/>
    <cellStyle name="Percent 4 27 7" xfId="10078"/>
    <cellStyle name="Percent 4 27 7 2" xfId="10079"/>
    <cellStyle name="Percent 4 27 8" xfId="10080"/>
    <cellStyle name="Percent 4 27 8 2" xfId="10081"/>
    <cellStyle name="Percent 4 27 9" xfId="10082"/>
    <cellStyle name="Percent 4 27 9 2" xfId="10083"/>
    <cellStyle name="Percent 4 28" xfId="10084"/>
    <cellStyle name="Percent 4 28 10" xfId="10085"/>
    <cellStyle name="Percent 4 28 11" xfId="10086"/>
    <cellStyle name="Percent 4 28 12" xfId="10087"/>
    <cellStyle name="Percent 4 28 2" xfId="10088"/>
    <cellStyle name="Percent 4 28 2 2" xfId="10089"/>
    <cellStyle name="Percent 4 28 2 2 2" xfId="10090"/>
    <cellStyle name="Percent 4 28 2 3" xfId="10091"/>
    <cellStyle name="Percent 4 28 2 3 2" xfId="10092"/>
    <cellStyle name="Percent 4 28 2 4" xfId="10093"/>
    <cellStyle name="Percent 4 28 2 5" xfId="10094"/>
    <cellStyle name="Percent 4 28 3" xfId="10095"/>
    <cellStyle name="Percent 4 28 3 2" xfId="10096"/>
    <cellStyle name="Percent 4 28 3 2 2" xfId="10097"/>
    <cellStyle name="Percent 4 28 3 3" xfId="10098"/>
    <cellStyle name="Percent 4 28 3 3 2" xfId="10099"/>
    <cellStyle name="Percent 4 28 3 4" xfId="10100"/>
    <cellStyle name="Percent 4 28 4" xfId="10101"/>
    <cellStyle name="Percent 4 28 4 2" xfId="10102"/>
    <cellStyle name="Percent 4 28 4 2 2" xfId="10103"/>
    <cellStyle name="Percent 4 28 4 3" xfId="10104"/>
    <cellStyle name="Percent 4 28 4 3 2" xfId="10105"/>
    <cellStyle name="Percent 4 28 4 4" xfId="10106"/>
    <cellStyle name="Percent 4 28 5" xfId="10107"/>
    <cellStyle name="Percent 4 28 5 2" xfId="10108"/>
    <cellStyle name="Percent 4 28 5 2 2" xfId="10109"/>
    <cellStyle name="Percent 4 28 5 3" xfId="10110"/>
    <cellStyle name="Percent 4 28 5 3 2" xfId="10111"/>
    <cellStyle name="Percent 4 28 5 4" xfId="10112"/>
    <cellStyle name="Percent 4 28 5 4 2" xfId="10113"/>
    <cellStyle name="Percent 4 28 5 5" xfId="10114"/>
    <cellStyle name="Percent 4 28 6" xfId="10115"/>
    <cellStyle name="Percent 4 28 6 2" xfId="10116"/>
    <cellStyle name="Percent 4 28 6 2 2" xfId="10117"/>
    <cellStyle name="Percent 4 28 6 3" xfId="10118"/>
    <cellStyle name="Percent 4 28 6 3 2" xfId="10119"/>
    <cellStyle name="Percent 4 28 6 4" xfId="10120"/>
    <cellStyle name="Percent 4 28 7" xfId="10121"/>
    <cellStyle name="Percent 4 28 7 2" xfId="10122"/>
    <cellStyle name="Percent 4 28 8" xfId="10123"/>
    <cellStyle name="Percent 4 28 8 2" xfId="10124"/>
    <cellStyle name="Percent 4 28 9" xfId="10125"/>
    <cellStyle name="Percent 4 28 9 2" xfId="10126"/>
    <cellStyle name="Percent 4 29" xfId="10127"/>
    <cellStyle name="Percent 4 29 10" xfId="10128"/>
    <cellStyle name="Percent 4 29 11" xfId="10129"/>
    <cellStyle name="Percent 4 29 12" xfId="10130"/>
    <cellStyle name="Percent 4 29 2" xfId="10131"/>
    <cellStyle name="Percent 4 29 2 2" xfId="10132"/>
    <cellStyle name="Percent 4 29 2 2 2" xfId="10133"/>
    <cellStyle name="Percent 4 29 2 2 3" xfId="10134"/>
    <cellStyle name="Percent 4 29 2 3" xfId="10135"/>
    <cellStyle name="Percent 4 29 2 3 2" xfId="10136"/>
    <cellStyle name="Percent 4 29 2 4" xfId="10137"/>
    <cellStyle name="Percent 4 29 2 5" xfId="10138"/>
    <cellStyle name="Percent 4 29 2 6" xfId="10139"/>
    <cellStyle name="Percent 4 29 3" xfId="10140"/>
    <cellStyle name="Percent 4 29 3 2" xfId="10141"/>
    <cellStyle name="Percent 4 29 3 2 2" xfId="10142"/>
    <cellStyle name="Percent 4 29 3 3" xfId="10143"/>
    <cellStyle name="Percent 4 29 3 3 2" xfId="10144"/>
    <cellStyle name="Percent 4 29 3 4" xfId="10145"/>
    <cellStyle name="Percent 4 29 3 5" xfId="10146"/>
    <cellStyle name="Percent 4 29 4" xfId="10147"/>
    <cellStyle name="Percent 4 29 4 2" xfId="10148"/>
    <cellStyle name="Percent 4 29 4 2 2" xfId="10149"/>
    <cellStyle name="Percent 4 29 4 3" xfId="10150"/>
    <cellStyle name="Percent 4 29 4 3 2" xfId="10151"/>
    <cellStyle name="Percent 4 29 4 4" xfId="10152"/>
    <cellStyle name="Percent 4 29 4 5" xfId="10153"/>
    <cellStyle name="Percent 4 29 5" xfId="10154"/>
    <cellStyle name="Percent 4 29 5 2" xfId="10155"/>
    <cellStyle name="Percent 4 29 5 2 2" xfId="10156"/>
    <cellStyle name="Percent 4 29 5 3" xfId="10157"/>
    <cellStyle name="Percent 4 29 5 3 2" xfId="10158"/>
    <cellStyle name="Percent 4 29 5 4" xfId="10159"/>
    <cellStyle name="Percent 4 29 5 4 2" xfId="10160"/>
    <cellStyle name="Percent 4 29 5 5" xfId="10161"/>
    <cellStyle name="Percent 4 29 6" xfId="10162"/>
    <cellStyle name="Percent 4 29 6 2" xfId="10163"/>
    <cellStyle name="Percent 4 29 6 2 2" xfId="10164"/>
    <cellStyle name="Percent 4 29 6 3" xfId="10165"/>
    <cellStyle name="Percent 4 29 6 3 2" xfId="10166"/>
    <cellStyle name="Percent 4 29 6 4" xfId="10167"/>
    <cellStyle name="Percent 4 29 7" xfId="10168"/>
    <cellStyle name="Percent 4 29 7 2" xfId="10169"/>
    <cellStyle name="Percent 4 29 8" xfId="10170"/>
    <cellStyle name="Percent 4 29 8 2" xfId="10171"/>
    <cellStyle name="Percent 4 29 9" xfId="10172"/>
    <cellStyle name="Percent 4 29 9 2" xfId="10173"/>
    <cellStyle name="Percent 4 3" xfId="10174"/>
    <cellStyle name="Percent 4 3 10" xfId="10175"/>
    <cellStyle name="Percent 4 3 10 2" xfId="10176"/>
    <cellStyle name="Percent 4 3 10 2 2" xfId="10177"/>
    <cellStyle name="Percent 4 3 10 3" xfId="10178"/>
    <cellStyle name="Percent 4 3 10 3 2" xfId="10179"/>
    <cellStyle name="Percent 4 3 10 4" xfId="10180"/>
    <cellStyle name="Percent 4 3 11" xfId="10181"/>
    <cellStyle name="Percent 4 3 11 2" xfId="10182"/>
    <cellStyle name="Percent 4 3 11 2 2" xfId="10183"/>
    <cellStyle name="Percent 4 3 11 3" xfId="10184"/>
    <cellStyle name="Percent 4 3 11 3 2" xfId="10185"/>
    <cellStyle name="Percent 4 3 11 4" xfId="10186"/>
    <cellStyle name="Percent 4 3 12" xfId="10187"/>
    <cellStyle name="Percent 4 3 12 2" xfId="10188"/>
    <cellStyle name="Percent 4 3 12 2 2" xfId="10189"/>
    <cellStyle name="Percent 4 3 12 3" xfId="10190"/>
    <cellStyle name="Percent 4 3 12 3 2" xfId="10191"/>
    <cellStyle name="Percent 4 3 12 4" xfId="10192"/>
    <cellStyle name="Percent 4 3 12 4 2" xfId="10193"/>
    <cellStyle name="Percent 4 3 12 5" xfId="10194"/>
    <cellStyle name="Percent 4 3 13" xfId="10195"/>
    <cellStyle name="Percent 4 3 13 2" xfId="10196"/>
    <cellStyle name="Percent 4 3 13 2 2" xfId="10197"/>
    <cellStyle name="Percent 4 3 13 3" xfId="10198"/>
    <cellStyle name="Percent 4 3 13 3 2" xfId="10199"/>
    <cellStyle name="Percent 4 3 13 4" xfId="10200"/>
    <cellStyle name="Percent 4 3 14" xfId="10201"/>
    <cellStyle name="Percent 4 3 14 2" xfId="10202"/>
    <cellStyle name="Percent 4 3 15" xfId="10203"/>
    <cellStyle name="Percent 4 3 15 2" xfId="10204"/>
    <cellStyle name="Percent 4 3 16" xfId="10205"/>
    <cellStyle name="Percent 4 3 16 2" xfId="10206"/>
    <cellStyle name="Percent 4 3 17" xfId="10207"/>
    <cellStyle name="Percent 4 3 18" xfId="10208"/>
    <cellStyle name="Percent 4 3 19" xfId="10209"/>
    <cellStyle name="Percent 4 3 2" xfId="10210"/>
    <cellStyle name="Percent 4 3 2 10" xfId="10211"/>
    <cellStyle name="Percent 4 3 2 11" xfId="10212"/>
    <cellStyle name="Percent 4 3 2 2" xfId="10213"/>
    <cellStyle name="Percent 4 3 2 2 2" xfId="10214"/>
    <cellStyle name="Percent 4 3 2 2 2 2" xfId="10215"/>
    <cellStyle name="Percent 4 3 2 2 3" xfId="10216"/>
    <cellStyle name="Percent 4 3 2 2 3 2" xfId="10217"/>
    <cellStyle name="Percent 4 3 2 2 4" xfId="10218"/>
    <cellStyle name="Percent 4 3 2 3" xfId="10219"/>
    <cellStyle name="Percent 4 3 2 3 2" xfId="10220"/>
    <cellStyle name="Percent 4 3 2 3 2 2" xfId="10221"/>
    <cellStyle name="Percent 4 3 2 3 3" xfId="10222"/>
    <cellStyle name="Percent 4 3 2 3 3 2" xfId="10223"/>
    <cellStyle name="Percent 4 3 2 3 4" xfId="10224"/>
    <cellStyle name="Percent 4 3 2 4" xfId="10225"/>
    <cellStyle name="Percent 4 3 2 4 2" xfId="10226"/>
    <cellStyle name="Percent 4 3 2 4 2 2" xfId="10227"/>
    <cellStyle name="Percent 4 3 2 4 3" xfId="10228"/>
    <cellStyle name="Percent 4 3 2 4 3 2" xfId="10229"/>
    <cellStyle name="Percent 4 3 2 4 4" xfId="10230"/>
    <cellStyle name="Percent 4 3 2 4 4 2" xfId="10231"/>
    <cellStyle name="Percent 4 3 2 4 5" xfId="10232"/>
    <cellStyle name="Percent 4 3 2 5" xfId="10233"/>
    <cellStyle name="Percent 4 3 2 5 2" xfId="10234"/>
    <cellStyle name="Percent 4 3 2 5 2 2" xfId="10235"/>
    <cellStyle name="Percent 4 3 2 5 3" xfId="10236"/>
    <cellStyle name="Percent 4 3 2 5 3 2" xfId="10237"/>
    <cellStyle name="Percent 4 3 2 5 4" xfId="10238"/>
    <cellStyle name="Percent 4 3 2 6" xfId="10239"/>
    <cellStyle name="Percent 4 3 2 6 2" xfId="10240"/>
    <cellStyle name="Percent 4 3 2 7" xfId="10241"/>
    <cellStyle name="Percent 4 3 2 7 2" xfId="10242"/>
    <cellStyle name="Percent 4 3 2 8" xfId="10243"/>
    <cellStyle name="Percent 4 3 2 8 2" xfId="10244"/>
    <cellStyle name="Percent 4 3 2 9" xfId="10245"/>
    <cellStyle name="Percent 4 3 3" xfId="10246"/>
    <cellStyle name="Percent 4 3 3 10" xfId="10247"/>
    <cellStyle name="Percent 4 3 3 11" xfId="10248"/>
    <cellStyle name="Percent 4 3 3 2" xfId="10249"/>
    <cellStyle name="Percent 4 3 3 2 2" xfId="10250"/>
    <cellStyle name="Percent 4 3 3 2 2 2" xfId="10251"/>
    <cellStyle name="Percent 4 3 3 2 3" xfId="10252"/>
    <cellStyle name="Percent 4 3 3 2 3 2" xfId="10253"/>
    <cellStyle name="Percent 4 3 3 2 4" xfId="10254"/>
    <cellStyle name="Percent 4 3 3 3" xfId="10255"/>
    <cellStyle name="Percent 4 3 3 3 2" xfId="10256"/>
    <cellStyle name="Percent 4 3 3 3 2 2" xfId="10257"/>
    <cellStyle name="Percent 4 3 3 3 3" xfId="10258"/>
    <cellStyle name="Percent 4 3 3 3 3 2" xfId="10259"/>
    <cellStyle name="Percent 4 3 3 3 4" xfId="10260"/>
    <cellStyle name="Percent 4 3 3 4" xfId="10261"/>
    <cellStyle name="Percent 4 3 3 4 2" xfId="10262"/>
    <cellStyle name="Percent 4 3 3 4 2 2" xfId="10263"/>
    <cellStyle name="Percent 4 3 3 4 3" xfId="10264"/>
    <cellStyle name="Percent 4 3 3 4 3 2" xfId="10265"/>
    <cellStyle name="Percent 4 3 3 4 4" xfId="10266"/>
    <cellStyle name="Percent 4 3 3 4 4 2" xfId="10267"/>
    <cellStyle name="Percent 4 3 3 4 5" xfId="10268"/>
    <cellStyle name="Percent 4 3 3 5" xfId="10269"/>
    <cellStyle name="Percent 4 3 3 5 2" xfId="10270"/>
    <cellStyle name="Percent 4 3 3 5 2 2" xfId="10271"/>
    <cellStyle name="Percent 4 3 3 5 3" xfId="10272"/>
    <cellStyle name="Percent 4 3 3 5 3 2" xfId="10273"/>
    <cellStyle name="Percent 4 3 3 5 4" xfId="10274"/>
    <cellStyle name="Percent 4 3 3 6" xfId="10275"/>
    <cellStyle name="Percent 4 3 3 6 2" xfId="10276"/>
    <cellStyle name="Percent 4 3 3 7" xfId="10277"/>
    <cellStyle name="Percent 4 3 3 7 2" xfId="10278"/>
    <cellStyle name="Percent 4 3 3 8" xfId="10279"/>
    <cellStyle name="Percent 4 3 3 8 2" xfId="10280"/>
    <cellStyle name="Percent 4 3 3 9" xfId="10281"/>
    <cellStyle name="Percent 4 3 4" xfId="10282"/>
    <cellStyle name="Percent 4 3 4 10" xfId="10283"/>
    <cellStyle name="Percent 4 3 4 11" xfId="10284"/>
    <cellStyle name="Percent 4 3 4 2" xfId="10285"/>
    <cellStyle name="Percent 4 3 4 2 2" xfId="10286"/>
    <cellStyle name="Percent 4 3 4 2 2 2" xfId="10287"/>
    <cellStyle name="Percent 4 3 4 2 3" xfId="10288"/>
    <cellStyle name="Percent 4 3 4 2 3 2" xfId="10289"/>
    <cellStyle name="Percent 4 3 4 2 4" xfId="10290"/>
    <cellStyle name="Percent 4 3 4 3" xfId="10291"/>
    <cellStyle name="Percent 4 3 4 3 2" xfId="10292"/>
    <cellStyle name="Percent 4 3 4 3 2 2" xfId="10293"/>
    <cellStyle name="Percent 4 3 4 3 3" xfId="10294"/>
    <cellStyle name="Percent 4 3 4 3 3 2" xfId="10295"/>
    <cellStyle name="Percent 4 3 4 3 4" xfId="10296"/>
    <cellStyle name="Percent 4 3 4 4" xfId="10297"/>
    <cellStyle name="Percent 4 3 4 4 2" xfId="10298"/>
    <cellStyle name="Percent 4 3 4 4 2 2" xfId="10299"/>
    <cellStyle name="Percent 4 3 4 4 3" xfId="10300"/>
    <cellStyle name="Percent 4 3 4 4 3 2" xfId="10301"/>
    <cellStyle name="Percent 4 3 4 4 4" xfId="10302"/>
    <cellStyle name="Percent 4 3 4 4 4 2" xfId="10303"/>
    <cellStyle name="Percent 4 3 4 4 5" xfId="10304"/>
    <cellStyle name="Percent 4 3 4 5" xfId="10305"/>
    <cellStyle name="Percent 4 3 4 5 2" xfId="10306"/>
    <cellStyle name="Percent 4 3 4 5 2 2" xfId="10307"/>
    <cellStyle name="Percent 4 3 4 5 3" xfId="10308"/>
    <cellStyle name="Percent 4 3 4 5 3 2" xfId="10309"/>
    <cellStyle name="Percent 4 3 4 5 4" xfId="10310"/>
    <cellStyle name="Percent 4 3 4 6" xfId="10311"/>
    <cellStyle name="Percent 4 3 4 6 2" xfId="10312"/>
    <cellStyle name="Percent 4 3 4 7" xfId="10313"/>
    <cellStyle name="Percent 4 3 4 7 2" xfId="10314"/>
    <cellStyle name="Percent 4 3 4 8" xfId="10315"/>
    <cellStyle name="Percent 4 3 4 8 2" xfId="10316"/>
    <cellStyle name="Percent 4 3 4 9" xfId="10317"/>
    <cellStyle name="Percent 4 3 5" xfId="10318"/>
    <cellStyle name="Percent 4 3 5 10" xfId="10319"/>
    <cellStyle name="Percent 4 3 5 11" xfId="10320"/>
    <cellStyle name="Percent 4 3 5 2" xfId="10321"/>
    <cellStyle name="Percent 4 3 5 2 2" xfId="10322"/>
    <cellStyle name="Percent 4 3 5 2 2 2" xfId="10323"/>
    <cellStyle name="Percent 4 3 5 2 3" xfId="10324"/>
    <cellStyle name="Percent 4 3 5 2 3 2" xfId="10325"/>
    <cellStyle name="Percent 4 3 5 2 4" xfId="10326"/>
    <cellStyle name="Percent 4 3 5 3" xfId="10327"/>
    <cellStyle name="Percent 4 3 5 3 2" xfId="10328"/>
    <cellStyle name="Percent 4 3 5 3 2 2" xfId="10329"/>
    <cellStyle name="Percent 4 3 5 3 3" xfId="10330"/>
    <cellStyle name="Percent 4 3 5 3 3 2" xfId="10331"/>
    <cellStyle name="Percent 4 3 5 3 4" xfId="10332"/>
    <cellStyle name="Percent 4 3 5 4" xfId="10333"/>
    <cellStyle name="Percent 4 3 5 4 2" xfId="10334"/>
    <cellStyle name="Percent 4 3 5 4 2 2" xfId="10335"/>
    <cellStyle name="Percent 4 3 5 4 3" xfId="10336"/>
    <cellStyle name="Percent 4 3 5 4 3 2" xfId="10337"/>
    <cellStyle name="Percent 4 3 5 4 4" xfId="10338"/>
    <cellStyle name="Percent 4 3 5 4 4 2" xfId="10339"/>
    <cellStyle name="Percent 4 3 5 4 5" xfId="10340"/>
    <cellStyle name="Percent 4 3 5 5" xfId="10341"/>
    <cellStyle name="Percent 4 3 5 5 2" xfId="10342"/>
    <cellStyle name="Percent 4 3 5 5 2 2" xfId="10343"/>
    <cellStyle name="Percent 4 3 5 5 3" xfId="10344"/>
    <cellStyle name="Percent 4 3 5 5 3 2" xfId="10345"/>
    <cellStyle name="Percent 4 3 5 5 4" xfId="10346"/>
    <cellStyle name="Percent 4 3 5 6" xfId="10347"/>
    <cellStyle name="Percent 4 3 5 6 2" xfId="10348"/>
    <cellStyle name="Percent 4 3 5 7" xfId="10349"/>
    <cellStyle name="Percent 4 3 5 7 2" xfId="10350"/>
    <cellStyle name="Percent 4 3 5 8" xfId="10351"/>
    <cellStyle name="Percent 4 3 5 8 2" xfId="10352"/>
    <cellStyle name="Percent 4 3 5 9" xfId="10353"/>
    <cellStyle name="Percent 4 3 6" xfId="10354"/>
    <cellStyle name="Percent 4 3 6 10" xfId="10355"/>
    <cellStyle name="Percent 4 3 6 11" xfId="10356"/>
    <cellStyle name="Percent 4 3 6 2" xfId="10357"/>
    <cellStyle name="Percent 4 3 6 2 2" xfId="10358"/>
    <cellStyle name="Percent 4 3 6 2 2 2" xfId="10359"/>
    <cellStyle name="Percent 4 3 6 2 3" xfId="10360"/>
    <cellStyle name="Percent 4 3 6 2 3 2" xfId="10361"/>
    <cellStyle name="Percent 4 3 6 2 4" xfId="10362"/>
    <cellStyle name="Percent 4 3 6 3" xfId="10363"/>
    <cellStyle name="Percent 4 3 6 3 2" xfId="10364"/>
    <cellStyle name="Percent 4 3 6 3 2 2" xfId="10365"/>
    <cellStyle name="Percent 4 3 6 3 3" xfId="10366"/>
    <cellStyle name="Percent 4 3 6 3 3 2" xfId="10367"/>
    <cellStyle name="Percent 4 3 6 3 4" xfId="10368"/>
    <cellStyle name="Percent 4 3 6 4" xfId="10369"/>
    <cellStyle name="Percent 4 3 6 4 2" xfId="10370"/>
    <cellStyle name="Percent 4 3 6 4 2 2" xfId="10371"/>
    <cellStyle name="Percent 4 3 6 4 3" xfId="10372"/>
    <cellStyle name="Percent 4 3 6 4 3 2" xfId="10373"/>
    <cellStyle name="Percent 4 3 6 4 4" xfId="10374"/>
    <cellStyle name="Percent 4 3 6 4 4 2" xfId="10375"/>
    <cellStyle name="Percent 4 3 6 4 5" xfId="10376"/>
    <cellStyle name="Percent 4 3 6 5" xfId="10377"/>
    <cellStyle name="Percent 4 3 6 5 2" xfId="10378"/>
    <cellStyle name="Percent 4 3 6 5 2 2" xfId="10379"/>
    <cellStyle name="Percent 4 3 6 5 3" xfId="10380"/>
    <cellStyle name="Percent 4 3 6 5 3 2" xfId="10381"/>
    <cellStyle name="Percent 4 3 6 5 4" xfId="10382"/>
    <cellStyle name="Percent 4 3 6 6" xfId="10383"/>
    <cellStyle name="Percent 4 3 6 6 2" xfId="10384"/>
    <cellStyle name="Percent 4 3 6 7" xfId="10385"/>
    <cellStyle name="Percent 4 3 6 7 2" xfId="10386"/>
    <cellStyle name="Percent 4 3 6 8" xfId="10387"/>
    <cellStyle name="Percent 4 3 6 8 2" xfId="10388"/>
    <cellStyle name="Percent 4 3 6 9" xfId="10389"/>
    <cellStyle name="Percent 4 3 7" xfId="10390"/>
    <cellStyle name="Percent 4 3 7 10" xfId="10391"/>
    <cellStyle name="Percent 4 3 7 11" xfId="10392"/>
    <cellStyle name="Percent 4 3 7 2" xfId="10393"/>
    <cellStyle name="Percent 4 3 7 2 2" xfId="10394"/>
    <cellStyle name="Percent 4 3 7 2 2 2" xfId="10395"/>
    <cellStyle name="Percent 4 3 7 2 3" xfId="10396"/>
    <cellStyle name="Percent 4 3 7 2 3 2" xfId="10397"/>
    <cellStyle name="Percent 4 3 7 2 4" xfId="10398"/>
    <cellStyle name="Percent 4 3 7 3" xfId="10399"/>
    <cellStyle name="Percent 4 3 7 3 2" xfId="10400"/>
    <cellStyle name="Percent 4 3 7 3 2 2" xfId="10401"/>
    <cellStyle name="Percent 4 3 7 3 3" xfId="10402"/>
    <cellStyle name="Percent 4 3 7 3 3 2" xfId="10403"/>
    <cellStyle name="Percent 4 3 7 3 4" xfId="10404"/>
    <cellStyle name="Percent 4 3 7 4" xfId="10405"/>
    <cellStyle name="Percent 4 3 7 4 2" xfId="10406"/>
    <cellStyle name="Percent 4 3 7 4 2 2" xfId="10407"/>
    <cellStyle name="Percent 4 3 7 4 3" xfId="10408"/>
    <cellStyle name="Percent 4 3 7 4 3 2" xfId="10409"/>
    <cellStyle name="Percent 4 3 7 4 4" xfId="10410"/>
    <cellStyle name="Percent 4 3 7 4 4 2" xfId="10411"/>
    <cellStyle name="Percent 4 3 7 4 5" xfId="10412"/>
    <cellStyle name="Percent 4 3 7 5" xfId="10413"/>
    <cellStyle name="Percent 4 3 7 5 2" xfId="10414"/>
    <cellStyle name="Percent 4 3 7 5 2 2" xfId="10415"/>
    <cellStyle name="Percent 4 3 7 5 3" xfId="10416"/>
    <cellStyle name="Percent 4 3 7 5 3 2" xfId="10417"/>
    <cellStyle name="Percent 4 3 7 5 4" xfId="10418"/>
    <cellStyle name="Percent 4 3 7 6" xfId="10419"/>
    <cellStyle name="Percent 4 3 7 6 2" xfId="10420"/>
    <cellStyle name="Percent 4 3 7 7" xfId="10421"/>
    <cellStyle name="Percent 4 3 7 7 2" xfId="10422"/>
    <cellStyle name="Percent 4 3 7 8" xfId="10423"/>
    <cellStyle name="Percent 4 3 7 8 2" xfId="10424"/>
    <cellStyle name="Percent 4 3 7 9" xfId="10425"/>
    <cellStyle name="Percent 4 3 8" xfId="10426"/>
    <cellStyle name="Percent 4 3 8 10" xfId="10427"/>
    <cellStyle name="Percent 4 3 8 11" xfId="10428"/>
    <cellStyle name="Percent 4 3 8 2" xfId="10429"/>
    <cellStyle name="Percent 4 3 8 2 2" xfId="10430"/>
    <cellStyle name="Percent 4 3 8 2 2 2" xfId="10431"/>
    <cellStyle name="Percent 4 3 8 2 3" xfId="10432"/>
    <cellStyle name="Percent 4 3 8 2 3 2" xfId="10433"/>
    <cellStyle name="Percent 4 3 8 2 4" xfId="10434"/>
    <cellStyle name="Percent 4 3 8 3" xfId="10435"/>
    <cellStyle name="Percent 4 3 8 3 2" xfId="10436"/>
    <cellStyle name="Percent 4 3 8 3 2 2" xfId="10437"/>
    <cellStyle name="Percent 4 3 8 3 3" xfId="10438"/>
    <cellStyle name="Percent 4 3 8 3 3 2" xfId="10439"/>
    <cellStyle name="Percent 4 3 8 3 4" xfId="10440"/>
    <cellStyle name="Percent 4 3 8 4" xfId="10441"/>
    <cellStyle name="Percent 4 3 8 4 2" xfId="10442"/>
    <cellStyle name="Percent 4 3 8 4 2 2" xfId="10443"/>
    <cellStyle name="Percent 4 3 8 4 3" xfId="10444"/>
    <cellStyle name="Percent 4 3 8 4 3 2" xfId="10445"/>
    <cellStyle name="Percent 4 3 8 4 4" xfId="10446"/>
    <cellStyle name="Percent 4 3 8 4 4 2" xfId="10447"/>
    <cellStyle name="Percent 4 3 8 4 5" xfId="10448"/>
    <cellStyle name="Percent 4 3 8 5" xfId="10449"/>
    <cellStyle name="Percent 4 3 8 5 2" xfId="10450"/>
    <cellStyle name="Percent 4 3 8 5 2 2" xfId="10451"/>
    <cellStyle name="Percent 4 3 8 5 3" xfId="10452"/>
    <cellStyle name="Percent 4 3 8 5 3 2" xfId="10453"/>
    <cellStyle name="Percent 4 3 8 5 4" xfId="10454"/>
    <cellStyle name="Percent 4 3 8 6" xfId="10455"/>
    <cellStyle name="Percent 4 3 8 6 2" xfId="10456"/>
    <cellStyle name="Percent 4 3 8 7" xfId="10457"/>
    <cellStyle name="Percent 4 3 8 7 2" xfId="10458"/>
    <cellStyle name="Percent 4 3 8 8" xfId="10459"/>
    <cellStyle name="Percent 4 3 8 8 2" xfId="10460"/>
    <cellStyle name="Percent 4 3 8 9" xfId="10461"/>
    <cellStyle name="Percent 4 3 9" xfId="10462"/>
    <cellStyle name="Percent 4 3 9 2" xfId="10463"/>
    <cellStyle name="Percent 4 3 9 2 2" xfId="10464"/>
    <cellStyle name="Percent 4 3 9 3" xfId="10465"/>
    <cellStyle name="Percent 4 3 9 3 2" xfId="10466"/>
    <cellStyle name="Percent 4 3 9 4" xfId="10467"/>
    <cellStyle name="Percent 4 3 9 5" xfId="10468"/>
    <cellStyle name="Percent 4 30" xfId="10469"/>
    <cellStyle name="Percent 4 30 2" xfId="10470"/>
    <cellStyle name="Percent 4 30 2 2" xfId="10471"/>
    <cellStyle name="Percent 4 30 3" xfId="10472"/>
    <cellStyle name="Percent 4 30 3 2" xfId="10473"/>
    <cellStyle name="Percent 4 30 4" xfId="10474"/>
    <cellStyle name="Percent 4 30 5" xfId="10475"/>
    <cellStyle name="Percent 4 30 6" xfId="10476"/>
    <cellStyle name="Percent 4 31" xfId="10477"/>
    <cellStyle name="Percent 4 31 2" xfId="10478"/>
    <cellStyle name="Percent 4 31 2 2" xfId="10479"/>
    <cellStyle name="Percent 4 31 3" xfId="10480"/>
    <cellStyle name="Percent 4 31 3 2" xfId="10481"/>
    <cellStyle name="Percent 4 31 4" xfId="10482"/>
    <cellStyle name="Percent 4 31 5" xfId="10483"/>
    <cellStyle name="Percent 4 32" xfId="10484"/>
    <cellStyle name="Percent 4 32 2" xfId="10485"/>
    <cellStyle name="Percent 4 32 2 2" xfId="10486"/>
    <cellStyle name="Percent 4 32 3" xfId="10487"/>
    <cellStyle name="Percent 4 32 3 2" xfId="10488"/>
    <cellStyle name="Percent 4 32 4" xfId="10489"/>
    <cellStyle name="Percent 4 33" xfId="10490"/>
    <cellStyle name="Percent 4 33 2" xfId="10491"/>
    <cellStyle name="Percent 4 33 2 2" xfId="10492"/>
    <cellStyle name="Percent 4 33 3" xfId="10493"/>
    <cellStyle name="Percent 4 33 3 2" xfId="10494"/>
    <cellStyle name="Percent 4 33 4" xfId="10495"/>
    <cellStyle name="Percent 4 33 4 2" xfId="10496"/>
    <cellStyle name="Percent 4 33 5" xfId="10497"/>
    <cellStyle name="Percent 4 34" xfId="10498"/>
    <cellStyle name="Percent 4 34 2" xfId="10499"/>
    <cellStyle name="Percent 4 34 2 2" xfId="10500"/>
    <cellStyle name="Percent 4 34 3" xfId="10501"/>
    <cellStyle name="Percent 4 34 3 2" xfId="10502"/>
    <cellStyle name="Percent 4 34 4" xfId="10503"/>
    <cellStyle name="Percent 4 35" xfId="10504"/>
    <cellStyle name="Percent 4 35 2" xfId="10505"/>
    <cellStyle name="Percent 4 36" xfId="10506"/>
    <cellStyle name="Percent 4 36 2" xfId="10507"/>
    <cellStyle name="Percent 4 37" xfId="10508"/>
    <cellStyle name="Percent 4 37 2" xfId="10509"/>
    <cellStyle name="Percent 4 38" xfId="10510"/>
    <cellStyle name="Percent 4 39" xfId="10511"/>
    <cellStyle name="Percent 4 4" xfId="10512"/>
    <cellStyle name="Percent 4 4 10" xfId="10513"/>
    <cellStyle name="Percent 4 4 10 2" xfId="10514"/>
    <cellStyle name="Percent 4 4 10 2 2" xfId="10515"/>
    <cellStyle name="Percent 4 4 10 3" xfId="10516"/>
    <cellStyle name="Percent 4 4 10 3 2" xfId="10517"/>
    <cellStyle name="Percent 4 4 10 4" xfId="10518"/>
    <cellStyle name="Percent 4 4 11" xfId="10519"/>
    <cellStyle name="Percent 4 4 11 2" xfId="10520"/>
    <cellStyle name="Percent 4 4 11 2 2" xfId="10521"/>
    <cellStyle name="Percent 4 4 11 3" xfId="10522"/>
    <cellStyle name="Percent 4 4 11 3 2" xfId="10523"/>
    <cellStyle name="Percent 4 4 11 4" xfId="10524"/>
    <cellStyle name="Percent 4 4 12" xfId="10525"/>
    <cellStyle name="Percent 4 4 12 2" xfId="10526"/>
    <cellStyle name="Percent 4 4 12 2 2" xfId="10527"/>
    <cellStyle name="Percent 4 4 12 3" xfId="10528"/>
    <cellStyle name="Percent 4 4 12 3 2" xfId="10529"/>
    <cellStyle name="Percent 4 4 12 4" xfId="10530"/>
    <cellStyle name="Percent 4 4 12 4 2" xfId="10531"/>
    <cellStyle name="Percent 4 4 12 5" xfId="10532"/>
    <cellStyle name="Percent 4 4 13" xfId="10533"/>
    <cellStyle name="Percent 4 4 13 2" xfId="10534"/>
    <cellStyle name="Percent 4 4 13 2 2" xfId="10535"/>
    <cellStyle name="Percent 4 4 13 3" xfId="10536"/>
    <cellStyle name="Percent 4 4 13 3 2" xfId="10537"/>
    <cellStyle name="Percent 4 4 13 4" xfId="10538"/>
    <cellStyle name="Percent 4 4 14" xfId="10539"/>
    <cellStyle name="Percent 4 4 14 2" xfId="10540"/>
    <cellStyle name="Percent 4 4 15" xfId="10541"/>
    <cellStyle name="Percent 4 4 15 2" xfId="10542"/>
    <cellStyle name="Percent 4 4 16" xfId="10543"/>
    <cellStyle name="Percent 4 4 16 2" xfId="10544"/>
    <cellStyle name="Percent 4 4 17" xfId="10545"/>
    <cellStyle name="Percent 4 4 18" xfId="10546"/>
    <cellStyle name="Percent 4 4 19" xfId="10547"/>
    <cellStyle name="Percent 4 4 2" xfId="10548"/>
    <cellStyle name="Percent 4 4 2 10" xfId="10549"/>
    <cellStyle name="Percent 4 4 2 11" xfId="10550"/>
    <cellStyle name="Percent 4 4 2 2" xfId="10551"/>
    <cellStyle name="Percent 4 4 2 2 2" xfId="10552"/>
    <cellStyle name="Percent 4 4 2 2 2 2" xfId="10553"/>
    <cellStyle name="Percent 4 4 2 2 3" xfId="10554"/>
    <cellStyle name="Percent 4 4 2 2 3 2" xfId="10555"/>
    <cellStyle name="Percent 4 4 2 2 4" xfId="10556"/>
    <cellStyle name="Percent 4 4 2 2 5" xfId="10557"/>
    <cellStyle name="Percent 4 4 2 3" xfId="10558"/>
    <cellStyle name="Percent 4 4 2 3 2" xfId="10559"/>
    <cellStyle name="Percent 4 4 2 3 2 2" xfId="10560"/>
    <cellStyle name="Percent 4 4 2 3 3" xfId="10561"/>
    <cellStyle name="Percent 4 4 2 3 3 2" xfId="10562"/>
    <cellStyle name="Percent 4 4 2 3 4" xfId="10563"/>
    <cellStyle name="Percent 4 4 2 4" xfId="10564"/>
    <cellStyle name="Percent 4 4 2 4 2" xfId="10565"/>
    <cellStyle name="Percent 4 4 2 4 2 2" xfId="10566"/>
    <cellStyle name="Percent 4 4 2 4 3" xfId="10567"/>
    <cellStyle name="Percent 4 4 2 4 3 2" xfId="10568"/>
    <cellStyle name="Percent 4 4 2 4 4" xfId="10569"/>
    <cellStyle name="Percent 4 4 2 4 4 2" xfId="10570"/>
    <cellStyle name="Percent 4 4 2 4 5" xfId="10571"/>
    <cellStyle name="Percent 4 4 2 5" xfId="10572"/>
    <cellStyle name="Percent 4 4 2 5 2" xfId="10573"/>
    <cellStyle name="Percent 4 4 2 5 2 2" xfId="10574"/>
    <cellStyle name="Percent 4 4 2 5 3" xfId="10575"/>
    <cellStyle name="Percent 4 4 2 5 3 2" xfId="10576"/>
    <cellStyle name="Percent 4 4 2 5 4" xfId="10577"/>
    <cellStyle name="Percent 4 4 2 6" xfId="10578"/>
    <cellStyle name="Percent 4 4 2 6 2" xfId="10579"/>
    <cellStyle name="Percent 4 4 2 7" xfId="10580"/>
    <cellStyle name="Percent 4 4 2 7 2" xfId="10581"/>
    <cellStyle name="Percent 4 4 2 8" xfId="10582"/>
    <cellStyle name="Percent 4 4 2 8 2" xfId="10583"/>
    <cellStyle name="Percent 4 4 2 9" xfId="10584"/>
    <cellStyle name="Percent 4 4 3" xfId="10585"/>
    <cellStyle name="Percent 4 4 3 10" xfId="10586"/>
    <cellStyle name="Percent 4 4 3 11" xfId="10587"/>
    <cellStyle name="Percent 4 4 3 2" xfId="10588"/>
    <cellStyle name="Percent 4 4 3 2 2" xfId="10589"/>
    <cellStyle name="Percent 4 4 3 2 2 2" xfId="10590"/>
    <cellStyle name="Percent 4 4 3 2 3" xfId="10591"/>
    <cellStyle name="Percent 4 4 3 2 3 2" xfId="10592"/>
    <cellStyle name="Percent 4 4 3 2 4" xfId="10593"/>
    <cellStyle name="Percent 4 4 3 3" xfId="10594"/>
    <cellStyle name="Percent 4 4 3 3 2" xfId="10595"/>
    <cellStyle name="Percent 4 4 3 3 2 2" xfId="10596"/>
    <cellStyle name="Percent 4 4 3 3 3" xfId="10597"/>
    <cellStyle name="Percent 4 4 3 3 3 2" xfId="10598"/>
    <cellStyle name="Percent 4 4 3 3 4" xfId="10599"/>
    <cellStyle name="Percent 4 4 3 4" xfId="10600"/>
    <cellStyle name="Percent 4 4 3 4 2" xfId="10601"/>
    <cellStyle name="Percent 4 4 3 4 2 2" xfId="10602"/>
    <cellStyle name="Percent 4 4 3 4 3" xfId="10603"/>
    <cellStyle name="Percent 4 4 3 4 3 2" xfId="10604"/>
    <cellStyle name="Percent 4 4 3 4 4" xfId="10605"/>
    <cellStyle name="Percent 4 4 3 4 4 2" xfId="10606"/>
    <cellStyle name="Percent 4 4 3 4 5" xfId="10607"/>
    <cellStyle name="Percent 4 4 3 5" xfId="10608"/>
    <cellStyle name="Percent 4 4 3 5 2" xfId="10609"/>
    <cellStyle name="Percent 4 4 3 5 2 2" xfId="10610"/>
    <cellStyle name="Percent 4 4 3 5 3" xfId="10611"/>
    <cellStyle name="Percent 4 4 3 5 3 2" xfId="10612"/>
    <cellStyle name="Percent 4 4 3 5 4" xfId="10613"/>
    <cellStyle name="Percent 4 4 3 6" xfId="10614"/>
    <cellStyle name="Percent 4 4 3 6 2" xfId="10615"/>
    <cellStyle name="Percent 4 4 3 7" xfId="10616"/>
    <cellStyle name="Percent 4 4 3 7 2" xfId="10617"/>
    <cellStyle name="Percent 4 4 3 8" xfId="10618"/>
    <cellStyle name="Percent 4 4 3 8 2" xfId="10619"/>
    <cellStyle name="Percent 4 4 3 9" xfId="10620"/>
    <cellStyle name="Percent 4 4 4" xfId="10621"/>
    <cellStyle name="Percent 4 4 4 10" xfId="10622"/>
    <cellStyle name="Percent 4 4 4 11" xfId="10623"/>
    <cellStyle name="Percent 4 4 4 2" xfId="10624"/>
    <cellStyle name="Percent 4 4 4 2 2" xfId="10625"/>
    <cellStyle name="Percent 4 4 4 2 2 2" xfId="10626"/>
    <cellStyle name="Percent 4 4 4 2 3" xfId="10627"/>
    <cellStyle name="Percent 4 4 4 2 3 2" xfId="10628"/>
    <cellStyle name="Percent 4 4 4 2 4" xfId="10629"/>
    <cellStyle name="Percent 4 4 4 3" xfId="10630"/>
    <cellStyle name="Percent 4 4 4 3 2" xfId="10631"/>
    <cellStyle name="Percent 4 4 4 3 2 2" xfId="10632"/>
    <cellStyle name="Percent 4 4 4 3 3" xfId="10633"/>
    <cellStyle name="Percent 4 4 4 3 3 2" xfId="10634"/>
    <cellStyle name="Percent 4 4 4 3 4" xfId="10635"/>
    <cellStyle name="Percent 4 4 4 4" xfId="10636"/>
    <cellStyle name="Percent 4 4 4 4 2" xfId="10637"/>
    <cellStyle name="Percent 4 4 4 4 2 2" xfId="10638"/>
    <cellStyle name="Percent 4 4 4 4 3" xfId="10639"/>
    <cellStyle name="Percent 4 4 4 4 3 2" xfId="10640"/>
    <cellStyle name="Percent 4 4 4 4 4" xfId="10641"/>
    <cellStyle name="Percent 4 4 4 4 4 2" xfId="10642"/>
    <cellStyle name="Percent 4 4 4 4 5" xfId="10643"/>
    <cellStyle name="Percent 4 4 4 5" xfId="10644"/>
    <cellStyle name="Percent 4 4 4 5 2" xfId="10645"/>
    <cellStyle name="Percent 4 4 4 5 2 2" xfId="10646"/>
    <cellStyle name="Percent 4 4 4 5 3" xfId="10647"/>
    <cellStyle name="Percent 4 4 4 5 3 2" xfId="10648"/>
    <cellStyle name="Percent 4 4 4 5 4" xfId="10649"/>
    <cellStyle name="Percent 4 4 4 6" xfId="10650"/>
    <cellStyle name="Percent 4 4 4 6 2" xfId="10651"/>
    <cellStyle name="Percent 4 4 4 7" xfId="10652"/>
    <cellStyle name="Percent 4 4 4 7 2" xfId="10653"/>
    <cellStyle name="Percent 4 4 4 8" xfId="10654"/>
    <cellStyle name="Percent 4 4 4 8 2" xfId="10655"/>
    <cellStyle name="Percent 4 4 4 9" xfId="10656"/>
    <cellStyle name="Percent 4 4 5" xfId="10657"/>
    <cellStyle name="Percent 4 4 5 10" xfId="10658"/>
    <cellStyle name="Percent 4 4 5 11" xfId="10659"/>
    <cellStyle name="Percent 4 4 5 2" xfId="10660"/>
    <cellStyle name="Percent 4 4 5 2 2" xfId="10661"/>
    <cellStyle name="Percent 4 4 5 2 2 2" xfId="10662"/>
    <cellStyle name="Percent 4 4 5 2 3" xfId="10663"/>
    <cellStyle name="Percent 4 4 5 2 3 2" xfId="10664"/>
    <cellStyle name="Percent 4 4 5 2 4" xfId="10665"/>
    <cellStyle name="Percent 4 4 5 3" xfId="10666"/>
    <cellStyle name="Percent 4 4 5 3 2" xfId="10667"/>
    <cellStyle name="Percent 4 4 5 3 2 2" xfId="10668"/>
    <cellStyle name="Percent 4 4 5 3 3" xfId="10669"/>
    <cellStyle name="Percent 4 4 5 3 3 2" xfId="10670"/>
    <cellStyle name="Percent 4 4 5 3 4" xfId="10671"/>
    <cellStyle name="Percent 4 4 5 4" xfId="10672"/>
    <cellStyle name="Percent 4 4 5 4 2" xfId="10673"/>
    <cellStyle name="Percent 4 4 5 4 2 2" xfId="10674"/>
    <cellStyle name="Percent 4 4 5 4 3" xfId="10675"/>
    <cellStyle name="Percent 4 4 5 4 3 2" xfId="10676"/>
    <cellStyle name="Percent 4 4 5 4 4" xfId="10677"/>
    <cellStyle name="Percent 4 4 5 4 4 2" xfId="10678"/>
    <cellStyle name="Percent 4 4 5 4 5" xfId="10679"/>
    <cellStyle name="Percent 4 4 5 5" xfId="10680"/>
    <cellStyle name="Percent 4 4 5 5 2" xfId="10681"/>
    <cellStyle name="Percent 4 4 5 5 2 2" xfId="10682"/>
    <cellStyle name="Percent 4 4 5 5 3" xfId="10683"/>
    <cellStyle name="Percent 4 4 5 5 3 2" xfId="10684"/>
    <cellStyle name="Percent 4 4 5 5 4" xfId="10685"/>
    <cellStyle name="Percent 4 4 5 6" xfId="10686"/>
    <cellStyle name="Percent 4 4 5 6 2" xfId="10687"/>
    <cellStyle name="Percent 4 4 5 7" xfId="10688"/>
    <cellStyle name="Percent 4 4 5 7 2" xfId="10689"/>
    <cellStyle name="Percent 4 4 5 8" xfId="10690"/>
    <cellStyle name="Percent 4 4 5 8 2" xfId="10691"/>
    <cellStyle name="Percent 4 4 5 9" xfId="10692"/>
    <cellStyle name="Percent 4 4 6" xfId="10693"/>
    <cellStyle name="Percent 4 4 6 10" xfId="10694"/>
    <cellStyle name="Percent 4 4 6 11" xfId="10695"/>
    <cellStyle name="Percent 4 4 6 2" xfId="10696"/>
    <cellStyle name="Percent 4 4 6 2 2" xfId="10697"/>
    <cellStyle name="Percent 4 4 6 2 2 2" xfId="10698"/>
    <cellStyle name="Percent 4 4 6 2 3" xfId="10699"/>
    <cellStyle name="Percent 4 4 6 2 3 2" xfId="10700"/>
    <cellStyle name="Percent 4 4 6 2 4" xfId="10701"/>
    <cellStyle name="Percent 4 4 6 3" xfId="10702"/>
    <cellStyle name="Percent 4 4 6 3 2" xfId="10703"/>
    <cellStyle name="Percent 4 4 6 3 2 2" xfId="10704"/>
    <cellStyle name="Percent 4 4 6 3 3" xfId="10705"/>
    <cellStyle name="Percent 4 4 6 3 3 2" xfId="10706"/>
    <cellStyle name="Percent 4 4 6 3 4" xfId="10707"/>
    <cellStyle name="Percent 4 4 6 4" xfId="10708"/>
    <cellStyle name="Percent 4 4 6 4 2" xfId="10709"/>
    <cellStyle name="Percent 4 4 6 4 2 2" xfId="10710"/>
    <cellStyle name="Percent 4 4 6 4 3" xfId="10711"/>
    <cellStyle name="Percent 4 4 6 4 3 2" xfId="10712"/>
    <cellStyle name="Percent 4 4 6 4 4" xfId="10713"/>
    <cellStyle name="Percent 4 4 6 4 4 2" xfId="10714"/>
    <cellStyle name="Percent 4 4 6 4 5" xfId="10715"/>
    <cellStyle name="Percent 4 4 6 5" xfId="10716"/>
    <cellStyle name="Percent 4 4 6 5 2" xfId="10717"/>
    <cellStyle name="Percent 4 4 6 5 2 2" xfId="10718"/>
    <cellStyle name="Percent 4 4 6 5 3" xfId="10719"/>
    <cellStyle name="Percent 4 4 6 5 3 2" xfId="10720"/>
    <cellStyle name="Percent 4 4 6 5 4" xfId="10721"/>
    <cellStyle name="Percent 4 4 6 6" xfId="10722"/>
    <cellStyle name="Percent 4 4 6 6 2" xfId="10723"/>
    <cellStyle name="Percent 4 4 6 7" xfId="10724"/>
    <cellStyle name="Percent 4 4 6 7 2" xfId="10725"/>
    <cellStyle name="Percent 4 4 6 8" xfId="10726"/>
    <cellStyle name="Percent 4 4 6 8 2" xfId="10727"/>
    <cellStyle name="Percent 4 4 6 9" xfId="10728"/>
    <cellStyle name="Percent 4 4 7" xfId="10729"/>
    <cellStyle name="Percent 4 4 7 10" xfId="10730"/>
    <cellStyle name="Percent 4 4 7 11" xfId="10731"/>
    <cellStyle name="Percent 4 4 7 2" xfId="10732"/>
    <cellStyle name="Percent 4 4 7 2 2" xfId="10733"/>
    <cellStyle name="Percent 4 4 7 2 2 2" xfId="10734"/>
    <cellStyle name="Percent 4 4 7 2 3" xfId="10735"/>
    <cellStyle name="Percent 4 4 7 2 3 2" xfId="10736"/>
    <cellStyle name="Percent 4 4 7 2 4" xfId="10737"/>
    <cellStyle name="Percent 4 4 7 3" xfId="10738"/>
    <cellStyle name="Percent 4 4 7 3 2" xfId="10739"/>
    <cellStyle name="Percent 4 4 7 3 2 2" xfId="10740"/>
    <cellStyle name="Percent 4 4 7 3 3" xfId="10741"/>
    <cellStyle name="Percent 4 4 7 3 3 2" xfId="10742"/>
    <cellStyle name="Percent 4 4 7 3 4" xfId="10743"/>
    <cellStyle name="Percent 4 4 7 4" xfId="10744"/>
    <cellStyle name="Percent 4 4 7 4 2" xfId="10745"/>
    <cellStyle name="Percent 4 4 7 4 2 2" xfId="10746"/>
    <cellStyle name="Percent 4 4 7 4 3" xfId="10747"/>
    <cellStyle name="Percent 4 4 7 4 3 2" xfId="10748"/>
    <cellStyle name="Percent 4 4 7 4 4" xfId="10749"/>
    <cellStyle name="Percent 4 4 7 4 4 2" xfId="10750"/>
    <cellStyle name="Percent 4 4 7 4 5" xfId="10751"/>
    <cellStyle name="Percent 4 4 7 5" xfId="10752"/>
    <cellStyle name="Percent 4 4 7 5 2" xfId="10753"/>
    <cellStyle name="Percent 4 4 7 5 2 2" xfId="10754"/>
    <cellStyle name="Percent 4 4 7 5 3" xfId="10755"/>
    <cellStyle name="Percent 4 4 7 5 3 2" xfId="10756"/>
    <cellStyle name="Percent 4 4 7 5 4" xfId="10757"/>
    <cellStyle name="Percent 4 4 7 6" xfId="10758"/>
    <cellStyle name="Percent 4 4 7 6 2" xfId="10759"/>
    <cellStyle name="Percent 4 4 7 7" xfId="10760"/>
    <cellStyle name="Percent 4 4 7 7 2" xfId="10761"/>
    <cellStyle name="Percent 4 4 7 8" xfId="10762"/>
    <cellStyle name="Percent 4 4 7 8 2" xfId="10763"/>
    <cellStyle name="Percent 4 4 7 9" xfId="10764"/>
    <cellStyle name="Percent 4 4 8" xfId="10765"/>
    <cellStyle name="Percent 4 4 8 10" xfId="10766"/>
    <cellStyle name="Percent 4 4 8 11" xfId="10767"/>
    <cellStyle name="Percent 4 4 8 2" xfId="10768"/>
    <cellStyle name="Percent 4 4 8 2 2" xfId="10769"/>
    <cellStyle name="Percent 4 4 8 2 2 2" xfId="10770"/>
    <cellStyle name="Percent 4 4 8 2 3" xfId="10771"/>
    <cellStyle name="Percent 4 4 8 2 3 2" xfId="10772"/>
    <cellStyle name="Percent 4 4 8 2 4" xfId="10773"/>
    <cellStyle name="Percent 4 4 8 3" xfId="10774"/>
    <cellStyle name="Percent 4 4 8 3 2" xfId="10775"/>
    <cellStyle name="Percent 4 4 8 3 2 2" xfId="10776"/>
    <cellStyle name="Percent 4 4 8 3 3" xfId="10777"/>
    <cellStyle name="Percent 4 4 8 3 3 2" xfId="10778"/>
    <cellStyle name="Percent 4 4 8 3 4" xfId="10779"/>
    <cellStyle name="Percent 4 4 8 4" xfId="10780"/>
    <cellStyle name="Percent 4 4 8 4 2" xfId="10781"/>
    <cellStyle name="Percent 4 4 8 4 2 2" xfId="10782"/>
    <cellStyle name="Percent 4 4 8 4 3" xfId="10783"/>
    <cellStyle name="Percent 4 4 8 4 3 2" xfId="10784"/>
    <cellStyle name="Percent 4 4 8 4 4" xfId="10785"/>
    <cellStyle name="Percent 4 4 8 4 4 2" xfId="10786"/>
    <cellStyle name="Percent 4 4 8 4 5" xfId="10787"/>
    <cellStyle name="Percent 4 4 8 5" xfId="10788"/>
    <cellStyle name="Percent 4 4 8 5 2" xfId="10789"/>
    <cellStyle name="Percent 4 4 8 5 2 2" xfId="10790"/>
    <cellStyle name="Percent 4 4 8 5 3" xfId="10791"/>
    <cellStyle name="Percent 4 4 8 5 3 2" xfId="10792"/>
    <cellStyle name="Percent 4 4 8 5 4" xfId="10793"/>
    <cellStyle name="Percent 4 4 8 6" xfId="10794"/>
    <cellStyle name="Percent 4 4 8 6 2" xfId="10795"/>
    <cellStyle name="Percent 4 4 8 7" xfId="10796"/>
    <cellStyle name="Percent 4 4 8 7 2" xfId="10797"/>
    <cellStyle name="Percent 4 4 8 8" xfId="10798"/>
    <cellStyle name="Percent 4 4 8 8 2" xfId="10799"/>
    <cellStyle name="Percent 4 4 8 9" xfId="10800"/>
    <cellStyle name="Percent 4 4 9" xfId="10801"/>
    <cellStyle name="Percent 4 4 9 2" xfId="10802"/>
    <cellStyle name="Percent 4 4 9 2 2" xfId="10803"/>
    <cellStyle name="Percent 4 4 9 3" xfId="10804"/>
    <cellStyle name="Percent 4 4 9 3 2" xfId="10805"/>
    <cellStyle name="Percent 4 4 9 4" xfId="10806"/>
    <cellStyle name="Percent 4 4 9 5" xfId="10807"/>
    <cellStyle name="Percent 4 40" xfId="10808"/>
    <cellStyle name="Percent 4 5" xfId="10809"/>
    <cellStyle name="Percent 4 5 10" xfId="10810"/>
    <cellStyle name="Percent 4 5 10 2" xfId="10811"/>
    <cellStyle name="Percent 4 5 10 2 2" xfId="10812"/>
    <cellStyle name="Percent 4 5 10 3" xfId="10813"/>
    <cellStyle name="Percent 4 5 10 3 2" xfId="10814"/>
    <cellStyle name="Percent 4 5 10 4" xfId="10815"/>
    <cellStyle name="Percent 4 5 11" xfId="10816"/>
    <cellStyle name="Percent 4 5 11 2" xfId="10817"/>
    <cellStyle name="Percent 4 5 11 2 2" xfId="10818"/>
    <cellStyle name="Percent 4 5 11 3" xfId="10819"/>
    <cellStyle name="Percent 4 5 11 3 2" xfId="10820"/>
    <cellStyle name="Percent 4 5 11 4" xfId="10821"/>
    <cellStyle name="Percent 4 5 12" xfId="10822"/>
    <cellStyle name="Percent 4 5 12 2" xfId="10823"/>
    <cellStyle name="Percent 4 5 12 2 2" xfId="10824"/>
    <cellStyle name="Percent 4 5 12 3" xfId="10825"/>
    <cellStyle name="Percent 4 5 12 3 2" xfId="10826"/>
    <cellStyle name="Percent 4 5 12 4" xfId="10827"/>
    <cellStyle name="Percent 4 5 12 4 2" xfId="10828"/>
    <cellStyle name="Percent 4 5 12 5" xfId="10829"/>
    <cellStyle name="Percent 4 5 13" xfId="10830"/>
    <cellStyle name="Percent 4 5 13 2" xfId="10831"/>
    <cellStyle name="Percent 4 5 13 2 2" xfId="10832"/>
    <cellStyle name="Percent 4 5 13 3" xfId="10833"/>
    <cellStyle name="Percent 4 5 13 3 2" xfId="10834"/>
    <cellStyle name="Percent 4 5 13 4" xfId="10835"/>
    <cellStyle name="Percent 4 5 14" xfId="10836"/>
    <cellStyle name="Percent 4 5 14 2" xfId="10837"/>
    <cellStyle name="Percent 4 5 15" xfId="10838"/>
    <cellStyle name="Percent 4 5 15 2" xfId="10839"/>
    <cellStyle name="Percent 4 5 16" xfId="10840"/>
    <cellStyle name="Percent 4 5 16 2" xfId="10841"/>
    <cellStyle name="Percent 4 5 17" xfId="10842"/>
    <cellStyle name="Percent 4 5 18" xfId="10843"/>
    <cellStyle name="Percent 4 5 19" xfId="10844"/>
    <cellStyle name="Percent 4 5 2" xfId="10845"/>
    <cellStyle name="Percent 4 5 2 10" xfId="10846"/>
    <cellStyle name="Percent 4 5 2 11" xfId="10847"/>
    <cellStyle name="Percent 4 5 2 2" xfId="10848"/>
    <cellStyle name="Percent 4 5 2 2 2" xfId="10849"/>
    <cellStyle name="Percent 4 5 2 2 2 2" xfId="10850"/>
    <cellStyle name="Percent 4 5 2 2 3" xfId="10851"/>
    <cellStyle name="Percent 4 5 2 2 3 2" xfId="10852"/>
    <cellStyle name="Percent 4 5 2 2 4" xfId="10853"/>
    <cellStyle name="Percent 4 5 2 2 5" xfId="10854"/>
    <cellStyle name="Percent 4 5 2 3" xfId="10855"/>
    <cellStyle name="Percent 4 5 2 3 2" xfId="10856"/>
    <cellStyle name="Percent 4 5 2 3 2 2" xfId="10857"/>
    <cellStyle name="Percent 4 5 2 3 3" xfId="10858"/>
    <cellStyle name="Percent 4 5 2 3 3 2" xfId="10859"/>
    <cellStyle name="Percent 4 5 2 3 4" xfId="10860"/>
    <cellStyle name="Percent 4 5 2 4" xfId="10861"/>
    <cellStyle name="Percent 4 5 2 4 2" xfId="10862"/>
    <cellStyle name="Percent 4 5 2 4 2 2" xfId="10863"/>
    <cellStyle name="Percent 4 5 2 4 3" xfId="10864"/>
    <cellStyle name="Percent 4 5 2 4 3 2" xfId="10865"/>
    <cellStyle name="Percent 4 5 2 4 4" xfId="10866"/>
    <cellStyle name="Percent 4 5 2 4 4 2" xfId="10867"/>
    <cellStyle name="Percent 4 5 2 4 5" xfId="10868"/>
    <cellStyle name="Percent 4 5 2 5" xfId="10869"/>
    <cellStyle name="Percent 4 5 2 5 2" xfId="10870"/>
    <cellStyle name="Percent 4 5 2 5 2 2" xfId="10871"/>
    <cellStyle name="Percent 4 5 2 5 3" xfId="10872"/>
    <cellStyle name="Percent 4 5 2 5 3 2" xfId="10873"/>
    <cellStyle name="Percent 4 5 2 5 4" xfId="10874"/>
    <cellStyle name="Percent 4 5 2 6" xfId="10875"/>
    <cellStyle name="Percent 4 5 2 6 2" xfId="10876"/>
    <cellStyle name="Percent 4 5 2 7" xfId="10877"/>
    <cellStyle name="Percent 4 5 2 7 2" xfId="10878"/>
    <cellStyle name="Percent 4 5 2 8" xfId="10879"/>
    <cellStyle name="Percent 4 5 2 8 2" xfId="10880"/>
    <cellStyle name="Percent 4 5 2 9" xfId="10881"/>
    <cellStyle name="Percent 4 5 3" xfId="10882"/>
    <cellStyle name="Percent 4 5 3 10" xfId="10883"/>
    <cellStyle name="Percent 4 5 3 11" xfId="10884"/>
    <cellStyle name="Percent 4 5 3 2" xfId="10885"/>
    <cellStyle name="Percent 4 5 3 2 2" xfId="10886"/>
    <cellStyle name="Percent 4 5 3 2 2 2" xfId="10887"/>
    <cellStyle name="Percent 4 5 3 2 3" xfId="10888"/>
    <cellStyle name="Percent 4 5 3 2 3 2" xfId="10889"/>
    <cellStyle name="Percent 4 5 3 2 4" xfId="10890"/>
    <cellStyle name="Percent 4 5 3 2 5" xfId="10891"/>
    <cellStyle name="Percent 4 5 3 3" xfId="10892"/>
    <cellStyle name="Percent 4 5 3 3 2" xfId="10893"/>
    <cellStyle name="Percent 4 5 3 3 2 2" xfId="10894"/>
    <cellStyle name="Percent 4 5 3 3 3" xfId="10895"/>
    <cellStyle name="Percent 4 5 3 3 3 2" xfId="10896"/>
    <cellStyle name="Percent 4 5 3 3 4" xfId="10897"/>
    <cellStyle name="Percent 4 5 3 4" xfId="10898"/>
    <cellStyle name="Percent 4 5 3 4 2" xfId="10899"/>
    <cellStyle name="Percent 4 5 3 4 2 2" xfId="10900"/>
    <cellStyle name="Percent 4 5 3 4 3" xfId="10901"/>
    <cellStyle name="Percent 4 5 3 4 3 2" xfId="10902"/>
    <cellStyle name="Percent 4 5 3 4 4" xfId="10903"/>
    <cellStyle name="Percent 4 5 3 4 4 2" xfId="10904"/>
    <cellStyle name="Percent 4 5 3 4 5" xfId="10905"/>
    <cellStyle name="Percent 4 5 3 5" xfId="10906"/>
    <cellStyle name="Percent 4 5 3 5 2" xfId="10907"/>
    <cellStyle name="Percent 4 5 3 5 2 2" xfId="10908"/>
    <cellStyle name="Percent 4 5 3 5 3" xfId="10909"/>
    <cellStyle name="Percent 4 5 3 5 3 2" xfId="10910"/>
    <cellStyle name="Percent 4 5 3 5 4" xfId="10911"/>
    <cellStyle name="Percent 4 5 3 6" xfId="10912"/>
    <cellStyle name="Percent 4 5 3 6 2" xfId="10913"/>
    <cellStyle name="Percent 4 5 3 7" xfId="10914"/>
    <cellStyle name="Percent 4 5 3 7 2" xfId="10915"/>
    <cellStyle name="Percent 4 5 3 8" xfId="10916"/>
    <cellStyle name="Percent 4 5 3 8 2" xfId="10917"/>
    <cellStyle name="Percent 4 5 3 9" xfId="10918"/>
    <cellStyle name="Percent 4 5 4" xfId="10919"/>
    <cellStyle name="Percent 4 5 4 10" xfId="10920"/>
    <cellStyle name="Percent 4 5 4 11" xfId="10921"/>
    <cellStyle name="Percent 4 5 4 2" xfId="10922"/>
    <cellStyle name="Percent 4 5 4 2 2" xfId="10923"/>
    <cellStyle name="Percent 4 5 4 2 2 2" xfId="10924"/>
    <cellStyle name="Percent 4 5 4 2 3" xfId="10925"/>
    <cellStyle name="Percent 4 5 4 2 3 2" xfId="10926"/>
    <cellStyle name="Percent 4 5 4 2 4" xfId="10927"/>
    <cellStyle name="Percent 4 5 4 3" xfId="10928"/>
    <cellStyle name="Percent 4 5 4 3 2" xfId="10929"/>
    <cellStyle name="Percent 4 5 4 3 2 2" xfId="10930"/>
    <cellStyle name="Percent 4 5 4 3 3" xfId="10931"/>
    <cellStyle name="Percent 4 5 4 3 3 2" xfId="10932"/>
    <cellStyle name="Percent 4 5 4 3 4" xfId="10933"/>
    <cellStyle name="Percent 4 5 4 4" xfId="10934"/>
    <cellStyle name="Percent 4 5 4 4 2" xfId="10935"/>
    <cellStyle name="Percent 4 5 4 4 2 2" xfId="10936"/>
    <cellStyle name="Percent 4 5 4 4 3" xfId="10937"/>
    <cellStyle name="Percent 4 5 4 4 3 2" xfId="10938"/>
    <cellStyle name="Percent 4 5 4 4 4" xfId="10939"/>
    <cellStyle name="Percent 4 5 4 4 4 2" xfId="10940"/>
    <cellStyle name="Percent 4 5 4 4 5" xfId="10941"/>
    <cellStyle name="Percent 4 5 4 5" xfId="10942"/>
    <cellStyle name="Percent 4 5 4 5 2" xfId="10943"/>
    <cellStyle name="Percent 4 5 4 5 2 2" xfId="10944"/>
    <cellStyle name="Percent 4 5 4 5 3" xfId="10945"/>
    <cellStyle name="Percent 4 5 4 5 3 2" xfId="10946"/>
    <cellStyle name="Percent 4 5 4 5 4" xfId="10947"/>
    <cellStyle name="Percent 4 5 4 6" xfId="10948"/>
    <cellStyle name="Percent 4 5 4 6 2" xfId="10949"/>
    <cellStyle name="Percent 4 5 4 7" xfId="10950"/>
    <cellStyle name="Percent 4 5 4 7 2" xfId="10951"/>
    <cellStyle name="Percent 4 5 4 8" xfId="10952"/>
    <cellStyle name="Percent 4 5 4 8 2" xfId="10953"/>
    <cellStyle name="Percent 4 5 4 9" xfId="10954"/>
    <cellStyle name="Percent 4 5 5" xfId="10955"/>
    <cellStyle name="Percent 4 5 5 10" xfId="10956"/>
    <cellStyle name="Percent 4 5 5 11" xfId="10957"/>
    <cellStyle name="Percent 4 5 5 2" xfId="10958"/>
    <cellStyle name="Percent 4 5 5 2 2" xfId="10959"/>
    <cellStyle name="Percent 4 5 5 2 2 2" xfId="10960"/>
    <cellStyle name="Percent 4 5 5 2 3" xfId="10961"/>
    <cellStyle name="Percent 4 5 5 2 3 2" xfId="10962"/>
    <cellStyle name="Percent 4 5 5 2 4" xfId="10963"/>
    <cellStyle name="Percent 4 5 5 3" xfId="10964"/>
    <cellStyle name="Percent 4 5 5 3 2" xfId="10965"/>
    <cellStyle name="Percent 4 5 5 3 2 2" xfId="10966"/>
    <cellStyle name="Percent 4 5 5 3 3" xfId="10967"/>
    <cellStyle name="Percent 4 5 5 3 3 2" xfId="10968"/>
    <cellStyle name="Percent 4 5 5 3 4" xfId="10969"/>
    <cellStyle name="Percent 4 5 5 4" xfId="10970"/>
    <cellStyle name="Percent 4 5 5 4 2" xfId="10971"/>
    <cellStyle name="Percent 4 5 5 4 2 2" xfId="10972"/>
    <cellStyle name="Percent 4 5 5 4 3" xfId="10973"/>
    <cellStyle name="Percent 4 5 5 4 3 2" xfId="10974"/>
    <cellStyle name="Percent 4 5 5 4 4" xfId="10975"/>
    <cellStyle name="Percent 4 5 5 4 4 2" xfId="10976"/>
    <cellStyle name="Percent 4 5 5 4 5" xfId="10977"/>
    <cellStyle name="Percent 4 5 5 5" xfId="10978"/>
    <cellStyle name="Percent 4 5 5 5 2" xfId="10979"/>
    <cellStyle name="Percent 4 5 5 5 2 2" xfId="10980"/>
    <cellStyle name="Percent 4 5 5 5 3" xfId="10981"/>
    <cellStyle name="Percent 4 5 5 5 3 2" xfId="10982"/>
    <cellStyle name="Percent 4 5 5 5 4" xfId="10983"/>
    <cellStyle name="Percent 4 5 5 6" xfId="10984"/>
    <cellStyle name="Percent 4 5 5 6 2" xfId="10985"/>
    <cellStyle name="Percent 4 5 5 7" xfId="10986"/>
    <cellStyle name="Percent 4 5 5 7 2" xfId="10987"/>
    <cellStyle name="Percent 4 5 5 8" xfId="10988"/>
    <cellStyle name="Percent 4 5 5 8 2" xfId="10989"/>
    <cellStyle name="Percent 4 5 5 9" xfId="10990"/>
    <cellStyle name="Percent 4 5 6" xfId="10991"/>
    <cellStyle name="Percent 4 5 6 10" xfId="10992"/>
    <cellStyle name="Percent 4 5 6 11" xfId="10993"/>
    <cellStyle name="Percent 4 5 6 2" xfId="10994"/>
    <cellStyle name="Percent 4 5 6 2 2" xfId="10995"/>
    <cellStyle name="Percent 4 5 6 2 2 2" xfId="10996"/>
    <cellStyle name="Percent 4 5 6 2 3" xfId="10997"/>
    <cellStyle name="Percent 4 5 6 2 3 2" xfId="10998"/>
    <cellStyle name="Percent 4 5 6 2 4" xfId="10999"/>
    <cellStyle name="Percent 4 5 6 3" xfId="11000"/>
    <cellStyle name="Percent 4 5 6 3 2" xfId="11001"/>
    <cellStyle name="Percent 4 5 6 3 2 2" xfId="11002"/>
    <cellStyle name="Percent 4 5 6 3 3" xfId="11003"/>
    <cellStyle name="Percent 4 5 6 3 3 2" xfId="11004"/>
    <cellStyle name="Percent 4 5 6 3 4" xfId="11005"/>
    <cellStyle name="Percent 4 5 6 4" xfId="11006"/>
    <cellStyle name="Percent 4 5 6 4 2" xfId="11007"/>
    <cellStyle name="Percent 4 5 6 4 2 2" xfId="11008"/>
    <cellStyle name="Percent 4 5 6 4 3" xfId="11009"/>
    <cellStyle name="Percent 4 5 6 4 3 2" xfId="11010"/>
    <cellStyle name="Percent 4 5 6 4 4" xfId="11011"/>
    <cellStyle name="Percent 4 5 6 4 4 2" xfId="11012"/>
    <cellStyle name="Percent 4 5 6 4 5" xfId="11013"/>
    <cellStyle name="Percent 4 5 6 5" xfId="11014"/>
    <cellStyle name="Percent 4 5 6 5 2" xfId="11015"/>
    <cellStyle name="Percent 4 5 6 5 2 2" xfId="11016"/>
    <cellStyle name="Percent 4 5 6 5 3" xfId="11017"/>
    <cellStyle name="Percent 4 5 6 5 3 2" xfId="11018"/>
    <cellStyle name="Percent 4 5 6 5 4" xfId="11019"/>
    <cellStyle name="Percent 4 5 6 6" xfId="11020"/>
    <cellStyle name="Percent 4 5 6 6 2" xfId="11021"/>
    <cellStyle name="Percent 4 5 6 7" xfId="11022"/>
    <cellStyle name="Percent 4 5 6 7 2" xfId="11023"/>
    <cellStyle name="Percent 4 5 6 8" xfId="11024"/>
    <cellStyle name="Percent 4 5 6 8 2" xfId="11025"/>
    <cellStyle name="Percent 4 5 6 9" xfId="11026"/>
    <cellStyle name="Percent 4 5 7" xfId="11027"/>
    <cellStyle name="Percent 4 5 7 10" xfId="11028"/>
    <cellStyle name="Percent 4 5 7 11" xfId="11029"/>
    <cellStyle name="Percent 4 5 7 2" xfId="11030"/>
    <cellStyle name="Percent 4 5 7 2 2" xfId="11031"/>
    <cellStyle name="Percent 4 5 7 2 2 2" xfId="11032"/>
    <cellStyle name="Percent 4 5 7 2 3" xfId="11033"/>
    <cellStyle name="Percent 4 5 7 2 3 2" xfId="11034"/>
    <cellStyle name="Percent 4 5 7 2 4" xfId="11035"/>
    <cellStyle name="Percent 4 5 7 3" xfId="11036"/>
    <cellStyle name="Percent 4 5 7 3 2" xfId="11037"/>
    <cellStyle name="Percent 4 5 7 3 2 2" xfId="11038"/>
    <cellStyle name="Percent 4 5 7 3 3" xfId="11039"/>
    <cellStyle name="Percent 4 5 7 3 3 2" xfId="11040"/>
    <cellStyle name="Percent 4 5 7 3 4" xfId="11041"/>
    <cellStyle name="Percent 4 5 7 4" xfId="11042"/>
    <cellStyle name="Percent 4 5 7 4 2" xfId="11043"/>
    <cellStyle name="Percent 4 5 7 4 2 2" xfId="11044"/>
    <cellStyle name="Percent 4 5 7 4 3" xfId="11045"/>
    <cellStyle name="Percent 4 5 7 4 3 2" xfId="11046"/>
    <cellStyle name="Percent 4 5 7 4 4" xfId="11047"/>
    <cellStyle name="Percent 4 5 7 4 4 2" xfId="11048"/>
    <cellStyle name="Percent 4 5 7 4 5" xfId="11049"/>
    <cellStyle name="Percent 4 5 7 5" xfId="11050"/>
    <cellStyle name="Percent 4 5 7 5 2" xfId="11051"/>
    <cellStyle name="Percent 4 5 7 5 2 2" xfId="11052"/>
    <cellStyle name="Percent 4 5 7 5 3" xfId="11053"/>
    <cellStyle name="Percent 4 5 7 5 3 2" xfId="11054"/>
    <cellStyle name="Percent 4 5 7 5 4" xfId="11055"/>
    <cellStyle name="Percent 4 5 7 6" xfId="11056"/>
    <cellStyle name="Percent 4 5 7 6 2" xfId="11057"/>
    <cellStyle name="Percent 4 5 7 7" xfId="11058"/>
    <cellStyle name="Percent 4 5 7 7 2" xfId="11059"/>
    <cellStyle name="Percent 4 5 7 8" xfId="11060"/>
    <cellStyle name="Percent 4 5 7 8 2" xfId="11061"/>
    <cellStyle name="Percent 4 5 7 9" xfId="11062"/>
    <cellStyle name="Percent 4 5 8" xfId="11063"/>
    <cellStyle name="Percent 4 5 8 10" xfId="11064"/>
    <cellStyle name="Percent 4 5 8 11" xfId="11065"/>
    <cellStyle name="Percent 4 5 8 2" xfId="11066"/>
    <cellStyle name="Percent 4 5 8 2 2" xfId="11067"/>
    <cellStyle name="Percent 4 5 8 2 2 2" xfId="11068"/>
    <cellStyle name="Percent 4 5 8 2 3" xfId="11069"/>
    <cellStyle name="Percent 4 5 8 2 3 2" xfId="11070"/>
    <cellStyle name="Percent 4 5 8 2 4" xfId="11071"/>
    <cellStyle name="Percent 4 5 8 3" xfId="11072"/>
    <cellStyle name="Percent 4 5 8 3 2" xfId="11073"/>
    <cellStyle name="Percent 4 5 8 3 2 2" xfId="11074"/>
    <cellStyle name="Percent 4 5 8 3 3" xfId="11075"/>
    <cellStyle name="Percent 4 5 8 3 3 2" xfId="11076"/>
    <cellStyle name="Percent 4 5 8 3 4" xfId="11077"/>
    <cellStyle name="Percent 4 5 8 4" xfId="11078"/>
    <cellStyle name="Percent 4 5 8 4 2" xfId="11079"/>
    <cellStyle name="Percent 4 5 8 4 2 2" xfId="11080"/>
    <cellStyle name="Percent 4 5 8 4 3" xfId="11081"/>
    <cellStyle name="Percent 4 5 8 4 3 2" xfId="11082"/>
    <cellStyle name="Percent 4 5 8 4 4" xfId="11083"/>
    <cellStyle name="Percent 4 5 8 4 4 2" xfId="11084"/>
    <cellStyle name="Percent 4 5 8 4 5" xfId="11085"/>
    <cellStyle name="Percent 4 5 8 5" xfId="11086"/>
    <cellStyle name="Percent 4 5 8 5 2" xfId="11087"/>
    <cellStyle name="Percent 4 5 8 5 2 2" xfId="11088"/>
    <cellStyle name="Percent 4 5 8 5 3" xfId="11089"/>
    <cellStyle name="Percent 4 5 8 5 3 2" xfId="11090"/>
    <cellStyle name="Percent 4 5 8 5 4" xfId="11091"/>
    <cellStyle name="Percent 4 5 8 6" xfId="11092"/>
    <cellStyle name="Percent 4 5 8 6 2" xfId="11093"/>
    <cellStyle name="Percent 4 5 8 7" xfId="11094"/>
    <cellStyle name="Percent 4 5 8 7 2" xfId="11095"/>
    <cellStyle name="Percent 4 5 8 8" xfId="11096"/>
    <cellStyle name="Percent 4 5 8 8 2" xfId="11097"/>
    <cellStyle name="Percent 4 5 8 9" xfId="11098"/>
    <cellStyle name="Percent 4 5 9" xfId="11099"/>
    <cellStyle name="Percent 4 5 9 2" xfId="11100"/>
    <cellStyle name="Percent 4 5 9 2 2" xfId="11101"/>
    <cellStyle name="Percent 4 5 9 3" xfId="11102"/>
    <cellStyle name="Percent 4 5 9 3 2" xfId="11103"/>
    <cellStyle name="Percent 4 5 9 4" xfId="11104"/>
    <cellStyle name="Percent 4 5 9 5" xfId="11105"/>
    <cellStyle name="Percent 4 6" xfId="11106"/>
    <cellStyle name="Percent 4 6 10" xfId="11107"/>
    <cellStyle name="Percent 4 6 10 2" xfId="11108"/>
    <cellStyle name="Percent 4 6 10 2 2" xfId="11109"/>
    <cellStyle name="Percent 4 6 10 3" xfId="11110"/>
    <cellStyle name="Percent 4 6 10 3 2" xfId="11111"/>
    <cellStyle name="Percent 4 6 10 4" xfId="11112"/>
    <cellStyle name="Percent 4 6 11" xfId="11113"/>
    <cellStyle name="Percent 4 6 11 2" xfId="11114"/>
    <cellStyle name="Percent 4 6 11 2 2" xfId="11115"/>
    <cellStyle name="Percent 4 6 11 3" xfId="11116"/>
    <cellStyle name="Percent 4 6 11 3 2" xfId="11117"/>
    <cellStyle name="Percent 4 6 11 4" xfId="11118"/>
    <cellStyle name="Percent 4 6 12" xfId="11119"/>
    <cellStyle name="Percent 4 6 12 2" xfId="11120"/>
    <cellStyle name="Percent 4 6 12 2 2" xfId="11121"/>
    <cellStyle name="Percent 4 6 12 3" xfId="11122"/>
    <cellStyle name="Percent 4 6 12 3 2" xfId="11123"/>
    <cellStyle name="Percent 4 6 12 4" xfId="11124"/>
    <cellStyle name="Percent 4 6 12 4 2" xfId="11125"/>
    <cellStyle name="Percent 4 6 12 5" xfId="11126"/>
    <cellStyle name="Percent 4 6 13" xfId="11127"/>
    <cellStyle name="Percent 4 6 13 2" xfId="11128"/>
    <cellStyle name="Percent 4 6 13 2 2" xfId="11129"/>
    <cellStyle name="Percent 4 6 13 3" xfId="11130"/>
    <cellStyle name="Percent 4 6 13 3 2" xfId="11131"/>
    <cellStyle name="Percent 4 6 13 4" xfId="11132"/>
    <cellStyle name="Percent 4 6 14" xfId="11133"/>
    <cellStyle name="Percent 4 6 14 2" xfId="11134"/>
    <cellStyle name="Percent 4 6 15" xfId="11135"/>
    <cellStyle name="Percent 4 6 15 2" xfId="11136"/>
    <cellStyle name="Percent 4 6 16" xfId="11137"/>
    <cellStyle name="Percent 4 6 16 2" xfId="11138"/>
    <cellStyle name="Percent 4 6 17" xfId="11139"/>
    <cellStyle name="Percent 4 6 18" xfId="11140"/>
    <cellStyle name="Percent 4 6 19" xfId="11141"/>
    <cellStyle name="Percent 4 6 2" xfId="11142"/>
    <cellStyle name="Percent 4 6 2 10" xfId="11143"/>
    <cellStyle name="Percent 4 6 2 11" xfId="11144"/>
    <cellStyle name="Percent 4 6 2 2" xfId="11145"/>
    <cellStyle name="Percent 4 6 2 2 2" xfId="11146"/>
    <cellStyle name="Percent 4 6 2 2 2 2" xfId="11147"/>
    <cellStyle name="Percent 4 6 2 2 3" xfId="11148"/>
    <cellStyle name="Percent 4 6 2 2 3 2" xfId="11149"/>
    <cellStyle name="Percent 4 6 2 2 4" xfId="11150"/>
    <cellStyle name="Percent 4 6 2 3" xfId="11151"/>
    <cellStyle name="Percent 4 6 2 3 2" xfId="11152"/>
    <cellStyle name="Percent 4 6 2 3 2 2" xfId="11153"/>
    <cellStyle name="Percent 4 6 2 3 3" xfId="11154"/>
    <cellStyle name="Percent 4 6 2 3 3 2" xfId="11155"/>
    <cellStyle name="Percent 4 6 2 3 4" xfId="11156"/>
    <cellStyle name="Percent 4 6 2 4" xfId="11157"/>
    <cellStyle name="Percent 4 6 2 4 2" xfId="11158"/>
    <cellStyle name="Percent 4 6 2 4 2 2" xfId="11159"/>
    <cellStyle name="Percent 4 6 2 4 3" xfId="11160"/>
    <cellStyle name="Percent 4 6 2 4 3 2" xfId="11161"/>
    <cellStyle name="Percent 4 6 2 4 4" xfId="11162"/>
    <cellStyle name="Percent 4 6 2 4 4 2" xfId="11163"/>
    <cellStyle name="Percent 4 6 2 4 5" xfId="11164"/>
    <cellStyle name="Percent 4 6 2 5" xfId="11165"/>
    <cellStyle name="Percent 4 6 2 5 2" xfId="11166"/>
    <cellStyle name="Percent 4 6 2 5 2 2" xfId="11167"/>
    <cellStyle name="Percent 4 6 2 5 3" xfId="11168"/>
    <cellStyle name="Percent 4 6 2 5 3 2" xfId="11169"/>
    <cellStyle name="Percent 4 6 2 5 4" xfId="11170"/>
    <cellStyle name="Percent 4 6 2 6" xfId="11171"/>
    <cellStyle name="Percent 4 6 2 6 2" xfId="11172"/>
    <cellStyle name="Percent 4 6 2 7" xfId="11173"/>
    <cellStyle name="Percent 4 6 2 7 2" xfId="11174"/>
    <cellStyle name="Percent 4 6 2 8" xfId="11175"/>
    <cellStyle name="Percent 4 6 2 8 2" xfId="11176"/>
    <cellStyle name="Percent 4 6 2 9" xfId="11177"/>
    <cellStyle name="Percent 4 6 3" xfId="11178"/>
    <cellStyle name="Percent 4 6 3 10" xfId="11179"/>
    <cellStyle name="Percent 4 6 3 11" xfId="11180"/>
    <cellStyle name="Percent 4 6 3 2" xfId="11181"/>
    <cellStyle name="Percent 4 6 3 2 2" xfId="11182"/>
    <cellStyle name="Percent 4 6 3 2 2 2" xfId="11183"/>
    <cellStyle name="Percent 4 6 3 2 3" xfId="11184"/>
    <cellStyle name="Percent 4 6 3 2 3 2" xfId="11185"/>
    <cellStyle name="Percent 4 6 3 2 4" xfId="11186"/>
    <cellStyle name="Percent 4 6 3 3" xfId="11187"/>
    <cellStyle name="Percent 4 6 3 3 2" xfId="11188"/>
    <cellStyle name="Percent 4 6 3 3 2 2" xfId="11189"/>
    <cellStyle name="Percent 4 6 3 3 3" xfId="11190"/>
    <cellStyle name="Percent 4 6 3 3 3 2" xfId="11191"/>
    <cellStyle name="Percent 4 6 3 3 4" xfId="11192"/>
    <cellStyle name="Percent 4 6 3 4" xfId="11193"/>
    <cellStyle name="Percent 4 6 3 4 2" xfId="11194"/>
    <cellStyle name="Percent 4 6 3 4 2 2" xfId="11195"/>
    <cellStyle name="Percent 4 6 3 4 3" xfId="11196"/>
    <cellStyle name="Percent 4 6 3 4 3 2" xfId="11197"/>
    <cellStyle name="Percent 4 6 3 4 4" xfId="11198"/>
    <cellStyle name="Percent 4 6 3 4 4 2" xfId="11199"/>
    <cellStyle name="Percent 4 6 3 4 5" xfId="11200"/>
    <cellStyle name="Percent 4 6 3 5" xfId="11201"/>
    <cellStyle name="Percent 4 6 3 5 2" xfId="11202"/>
    <cellStyle name="Percent 4 6 3 5 2 2" xfId="11203"/>
    <cellStyle name="Percent 4 6 3 5 3" xfId="11204"/>
    <cellStyle name="Percent 4 6 3 5 3 2" xfId="11205"/>
    <cellStyle name="Percent 4 6 3 5 4" xfId="11206"/>
    <cellStyle name="Percent 4 6 3 6" xfId="11207"/>
    <cellStyle name="Percent 4 6 3 6 2" xfId="11208"/>
    <cellStyle name="Percent 4 6 3 7" xfId="11209"/>
    <cellStyle name="Percent 4 6 3 7 2" xfId="11210"/>
    <cellStyle name="Percent 4 6 3 8" xfId="11211"/>
    <cellStyle name="Percent 4 6 3 8 2" xfId="11212"/>
    <cellStyle name="Percent 4 6 3 9" xfId="11213"/>
    <cellStyle name="Percent 4 6 4" xfId="11214"/>
    <cellStyle name="Percent 4 6 4 10" xfId="11215"/>
    <cellStyle name="Percent 4 6 4 11" xfId="11216"/>
    <cellStyle name="Percent 4 6 4 2" xfId="11217"/>
    <cellStyle name="Percent 4 6 4 2 2" xfId="11218"/>
    <cellStyle name="Percent 4 6 4 2 2 2" xfId="11219"/>
    <cellStyle name="Percent 4 6 4 2 3" xfId="11220"/>
    <cellStyle name="Percent 4 6 4 2 3 2" xfId="11221"/>
    <cellStyle name="Percent 4 6 4 2 4" xfId="11222"/>
    <cellStyle name="Percent 4 6 4 3" xfId="11223"/>
    <cellStyle name="Percent 4 6 4 3 2" xfId="11224"/>
    <cellStyle name="Percent 4 6 4 3 2 2" xfId="11225"/>
    <cellStyle name="Percent 4 6 4 3 3" xfId="11226"/>
    <cellStyle name="Percent 4 6 4 3 3 2" xfId="11227"/>
    <cellStyle name="Percent 4 6 4 3 4" xfId="11228"/>
    <cellStyle name="Percent 4 6 4 4" xfId="11229"/>
    <cellStyle name="Percent 4 6 4 4 2" xfId="11230"/>
    <cellStyle name="Percent 4 6 4 4 2 2" xfId="11231"/>
    <cellStyle name="Percent 4 6 4 4 3" xfId="11232"/>
    <cellStyle name="Percent 4 6 4 4 3 2" xfId="11233"/>
    <cellStyle name="Percent 4 6 4 4 4" xfId="11234"/>
    <cellStyle name="Percent 4 6 4 4 4 2" xfId="11235"/>
    <cellStyle name="Percent 4 6 4 4 5" xfId="11236"/>
    <cellStyle name="Percent 4 6 4 5" xfId="11237"/>
    <cellStyle name="Percent 4 6 4 5 2" xfId="11238"/>
    <cellStyle name="Percent 4 6 4 5 2 2" xfId="11239"/>
    <cellStyle name="Percent 4 6 4 5 3" xfId="11240"/>
    <cellStyle name="Percent 4 6 4 5 3 2" xfId="11241"/>
    <cellStyle name="Percent 4 6 4 5 4" xfId="11242"/>
    <cellStyle name="Percent 4 6 4 6" xfId="11243"/>
    <cellStyle name="Percent 4 6 4 6 2" xfId="11244"/>
    <cellStyle name="Percent 4 6 4 7" xfId="11245"/>
    <cellStyle name="Percent 4 6 4 7 2" xfId="11246"/>
    <cellStyle name="Percent 4 6 4 8" xfId="11247"/>
    <cellStyle name="Percent 4 6 4 8 2" xfId="11248"/>
    <cellStyle name="Percent 4 6 4 9" xfId="11249"/>
    <cellStyle name="Percent 4 6 5" xfId="11250"/>
    <cellStyle name="Percent 4 6 5 10" xfId="11251"/>
    <cellStyle name="Percent 4 6 5 11" xfId="11252"/>
    <cellStyle name="Percent 4 6 5 2" xfId="11253"/>
    <cellStyle name="Percent 4 6 5 2 2" xfId="11254"/>
    <cellStyle name="Percent 4 6 5 2 2 2" xfId="11255"/>
    <cellStyle name="Percent 4 6 5 2 3" xfId="11256"/>
    <cellStyle name="Percent 4 6 5 2 3 2" xfId="11257"/>
    <cellStyle name="Percent 4 6 5 2 4" xfId="11258"/>
    <cellStyle name="Percent 4 6 5 3" xfId="11259"/>
    <cellStyle name="Percent 4 6 5 3 2" xfId="11260"/>
    <cellStyle name="Percent 4 6 5 3 2 2" xfId="11261"/>
    <cellStyle name="Percent 4 6 5 3 3" xfId="11262"/>
    <cellStyle name="Percent 4 6 5 3 3 2" xfId="11263"/>
    <cellStyle name="Percent 4 6 5 3 4" xfId="11264"/>
    <cellStyle name="Percent 4 6 5 4" xfId="11265"/>
    <cellStyle name="Percent 4 6 5 4 2" xfId="11266"/>
    <cellStyle name="Percent 4 6 5 4 2 2" xfId="11267"/>
    <cellStyle name="Percent 4 6 5 4 3" xfId="11268"/>
    <cellStyle name="Percent 4 6 5 4 3 2" xfId="11269"/>
    <cellStyle name="Percent 4 6 5 4 4" xfId="11270"/>
    <cellStyle name="Percent 4 6 5 4 4 2" xfId="11271"/>
    <cellStyle name="Percent 4 6 5 4 5" xfId="11272"/>
    <cellStyle name="Percent 4 6 5 5" xfId="11273"/>
    <cellStyle name="Percent 4 6 5 5 2" xfId="11274"/>
    <cellStyle name="Percent 4 6 5 5 2 2" xfId="11275"/>
    <cellStyle name="Percent 4 6 5 5 3" xfId="11276"/>
    <cellStyle name="Percent 4 6 5 5 3 2" xfId="11277"/>
    <cellStyle name="Percent 4 6 5 5 4" xfId="11278"/>
    <cellStyle name="Percent 4 6 5 6" xfId="11279"/>
    <cellStyle name="Percent 4 6 5 6 2" xfId="11280"/>
    <cellStyle name="Percent 4 6 5 7" xfId="11281"/>
    <cellStyle name="Percent 4 6 5 7 2" xfId="11282"/>
    <cellStyle name="Percent 4 6 5 8" xfId="11283"/>
    <cellStyle name="Percent 4 6 5 8 2" xfId="11284"/>
    <cellStyle name="Percent 4 6 5 9" xfId="11285"/>
    <cellStyle name="Percent 4 6 6" xfId="11286"/>
    <cellStyle name="Percent 4 6 6 10" xfId="11287"/>
    <cellStyle name="Percent 4 6 6 11" xfId="11288"/>
    <cellStyle name="Percent 4 6 6 2" xfId="11289"/>
    <cellStyle name="Percent 4 6 6 2 2" xfId="11290"/>
    <cellStyle name="Percent 4 6 6 2 2 2" xfId="11291"/>
    <cellStyle name="Percent 4 6 6 2 3" xfId="11292"/>
    <cellStyle name="Percent 4 6 6 2 3 2" xfId="11293"/>
    <cellStyle name="Percent 4 6 6 2 4" xfId="11294"/>
    <cellStyle name="Percent 4 6 6 3" xfId="11295"/>
    <cellStyle name="Percent 4 6 6 3 2" xfId="11296"/>
    <cellStyle name="Percent 4 6 6 3 2 2" xfId="11297"/>
    <cellStyle name="Percent 4 6 6 3 3" xfId="11298"/>
    <cellStyle name="Percent 4 6 6 3 3 2" xfId="11299"/>
    <cellStyle name="Percent 4 6 6 3 4" xfId="11300"/>
    <cellStyle name="Percent 4 6 6 4" xfId="11301"/>
    <cellStyle name="Percent 4 6 6 4 2" xfId="11302"/>
    <cellStyle name="Percent 4 6 6 4 2 2" xfId="11303"/>
    <cellStyle name="Percent 4 6 6 4 3" xfId="11304"/>
    <cellStyle name="Percent 4 6 6 4 3 2" xfId="11305"/>
    <cellStyle name="Percent 4 6 6 4 4" xfId="11306"/>
    <cellStyle name="Percent 4 6 6 4 4 2" xfId="11307"/>
    <cellStyle name="Percent 4 6 6 4 5" xfId="11308"/>
    <cellStyle name="Percent 4 6 6 5" xfId="11309"/>
    <cellStyle name="Percent 4 6 6 5 2" xfId="11310"/>
    <cellStyle name="Percent 4 6 6 5 2 2" xfId="11311"/>
    <cellStyle name="Percent 4 6 6 5 3" xfId="11312"/>
    <cellStyle name="Percent 4 6 6 5 3 2" xfId="11313"/>
    <cellStyle name="Percent 4 6 6 5 4" xfId="11314"/>
    <cellStyle name="Percent 4 6 6 6" xfId="11315"/>
    <cellStyle name="Percent 4 6 6 6 2" xfId="11316"/>
    <cellStyle name="Percent 4 6 6 7" xfId="11317"/>
    <cellStyle name="Percent 4 6 6 7 2" xfId="11318"/>
    <cellStyle name="Percent 4 6 6 8" xfId="11319"/>
    <cellStyle name="Percent 4 6 6 8 2" xfId="11320"/>
    <cellStyle name="Percent 4 6 6 9" xfId="11321"/>
    <cellStyle name="Percent 4 6 7" xfId="11322"/>
    <cellStyle name="Percent 4 6 7 10" xfId="11323"/>
    <cellStyle name="Percent 4 6 7 11" xfId="11324"/>
    <cellStyle name="Percent 4 6 7 2" xfId="11325"/>
    <cellStyle name="Percent 4 6 7 2 2" xfId="11326"/>
    <cellStyle name="Percent 4 6 7 2 2 2" xfId="11327"/>
    <cellStyle name="Percent 4 6 7 2 3" xfId="11328"/>
    <cellStyle name="Percent 4 6 7 2 3 2" xfId="11329"/>
    <cellStyle name="Percent 4 6 7 2 4" xfId="11330"/>
    <cellStyle name="Percent 4 6 7 3" xfId="11331"/>
    <cellStyle name="Percent 4 6 7 3 2" xfId="11332"/>
    <cellStyle name="Percent 4 6 7 3 2 2" xfId="11333"/>
    <cellStyle name="Percent 4 6 7 3 3" xfId="11334"/>
    <cellStyle name="Percent 4 6 7 3 3 2" xfId="11335"/>
    <cellStyle name="Percent 4 6 7 3 4" xfId="11336"/>
    <cellStyle name="Percent 4 6 7 4" xfId="11337"/>
    <cellStyle name="Percent 4 6 7 4 2" xfId="11338"/>
    <cellStyle name="Percent 4 6 7 4 2 2" xfId="11339"/>
    <cellStyle name="Percent 4 6 7 4 3" xfId="11340"/>
    <cellStyle name="Percent 4 6 7 4 3 2" xfId="11341"/>
    <cellStyle name="Percent 4 6 7 4 4" xfId="11342"/>
    <cellStyle name="Percent 4 6 7 4 4 2" xfId="11343"/>
    <cellStyle name="Percent 4 6 7 4 5" xfId="11344"/>
    <cellStyle name="Percent 4 6 7 5" xfId="11345"/>
    <cellStyle name="Percent 4 6 7 5 2" xfId="11346"/>
    <cellStyle name="Percent 4 6 7 5 2 2" xfId="11347"/>
    <cellStyle name="Percent 4 6 7 5 3" xfId="11348"/>
    <cellStyle name="Percent 4 6 7 5 3 2" xfId="11349"/>
    <cellStyle name="Percent 4 6 7 5 4" xfId="11350"/>
    <cellStyle name="Percent 4 6 7 6" xfId="11351"/>
    <cellStyle name="Percent 4 6 7 6 2" xfId="11352"/>
    <cellStyle name="Percent 4 6 7 7" xfId="11353"/>
    <cellStyle name="Percent 4 6 7 7 2" xfId="11354"/>
    <cellStyle name="Percent 4 6 7 8" xfId="11355"/>
    <cellStyle name="Percent 4 6 7 8 2" xfId="11356"/>
    <cellStyle name="Percent 4 6 7 9" xfId="11357"/>
    <cellStyle name="Percent 4 6 8" xfId="11358"/>
    <cellStyle name="Percent 4 6 8 10" xfId="11359"/>
    <cellStyle name="Percent 4 6 8 11" xfId="11360"/>
    <cellStyle name="Percent 4 6 8 2" xfId="11361"/>
    <cellStyle name="Percent 4 6 8 2 2" xfId="11362"/>
    <cellStyle name="Percent 4 6 8 2 2 2" xfId="11363"/>
    <cellStyle name="Percent 4 6 8 2 3" xfId="11364"/>
    <cellStyle name="Percent 4 6 8 2 3 2" xfId="11365"/>
    <cellStyle name="Percent 4 6 8 2 4" xfId="11366"/>
    <cellStyle name="Percent 4 6 8 3" xfId="11367"/>
    <cellStyle name="Percent 4 6 8 3 2" xfId="11368"/>
    <cellStyle name="Percent 4 6 8 3 2 2" xfId="11369"/>
    <cellStyle name="Percent 4 6 8 3 3" xfId="11370"/>
    <cellStyle name="Percent 4 6 8 3 3 2" xfId="11371"/>
    <cellStyle name="Percent 4 6 8 3 4" xfId="11372"/>
    <cellStyle name="Percent 4 6 8 4" xfId="11373"/>
    <cellStyle name="Percent 4 6 8 4 2" xfId="11374"/>
    <cellStyle name="Percent 4 6 8 4 2 2" xfId="11375"/>
    <cellStyle name="Percent 4 6 8 4 3" xfId="11376"/>
    <cellStyle name="Percent 4 6 8 4 3 2" xfId="11377"/>
    <cellStyle name="Percent 4 6 8 4 4" xfId="11378"/>
    <cellStyle name="Percent 4 6 8 4 4 2" xfId="11379"/>
    <cellStyle name="Percent 4 6 8 4 5" xfId="11380"/>
    <cellStyle name="Percent 4 6 8 5" xfId="11381"/>
    <cellStyle name="Percent 4 6 8 5 2" xfId="11382"/>
    <cellStyle name="Percent 4 6 8 5 2 2" xfId="11383"/>
    <cellStyle name="Percent 4 6 8 5 3" xfId="11384"/>
    <cellStyle name="Percent 4 6 8 5 3 2" xfId="11385"/>
    <cellStyle name="Percent 4 6 8 5 4" xfId="11386"/>
    <cellStyle name="Percent 4 6 8 6" xfId="11387"/>
    <cellStyle name="Percent 4 6 8 6 2" xfId="11388"/>
    <cellStyle name="Percent 4 6 8 7" xfId="11389"/>
    <cellStyle name="Percent 4 6 8 7 2" xfId="11390"/>
    <cellStyle name="Percent 4 6 8 8" xfId="11391"/>
    <cellStyle name="Percent 4 6 8 8 2" xfId="11392"/>
    <cellStyle name="Percent 4 6 8 9" xfId="11393"/>
    <cellStyle name="Percent 4 6 9" xfId="11394"/>
    <cellStyle name="Percent 4 6 9 2" xfId="11395"/>
    <cellStyle name="Percent 4 6 9 2 2" xfId="11396"/>
    <cellStyle name="Percent 4 6 9 3" xfId="11397"/>
    <cellStyle name="Percent 4 6 9 3 2" xfId="11398"/>
    <cellStyle name="Percent 4 6 9 4" xfId="11399"/>
    <cellStyle name="Percent 4 6 9 5" xfId="11400"/>
    <cellStyle name="Percent 4 7" xfId="11401"/>
    <cellStyle name="Percent 4 7 10" xfId="11402"/>
    <cellStyle name="Percent 4 7 11" xfId="11403"/>
    <cellStyle name="Percent 4 7 12" xfId="11404"/>
    <cellStyle name="Percent 4 7 2" xfId="11405"/>
    <cellStyle name="Percent 4 7 2 2" xfId="11406"/>
    <cellStyle name="Percent 4 7 2 2 2" xfId="11407"/>
    <cellStyle name="Percent 4 7 2 3" xfId="11408"/>
    <cellStyle name="Percent 4 7 2 3 2" xfId="11409"/>
    <cellStyle name="Percent 4 7 2 4" xfId="11410"/>
    <cellStyle name="Percent 4 7 2 5" xfId="11411"/>
    <cellStyle name="Percent 4 7 3" xfId="11412"/>
    <cellStyle name="Percent 4 7 3 2" xfId="11413"/>
    <cellStyle name="Percent 4 7 3 2 2" xfId="11414"/>
    <cellStyle name="Percent 4 7 3 3" xfId="11415"/>
    <cellStyle name="Percent 4 7 3 3 2" xfId="11416"/>
    <cellStyle name="Percent 4 7 3 4" xfId="11417"/>
    <cellStyle name="Percent 4 7 4" xfId="11418"/>
    <cellStyle name="Percent 4 7 4 2" xfId="11419"/>
    <cellStyle name="Percent 4 7 4 2 2" xfId="11420"/>
    <cellStyle name="Percent 4 7 4 3" xfId="11421"/>
    <cellStyle name="Percent 4 7 4 3 2" xfId="11422"/>
    <cellStyle name="Percent 4 7 4 4" xfId="11423"/>
    <cellStyle name="Percent 4 7 5" xfId="11424"/>
    <cellStyle name="Percent 4 7 5 2" xfId="11425"/>
    <cellStyle name="Percent 4 7 5 2 2" xfId="11426"/>
    <cellStyle name="Percent 4 7 5 3" xfId="11427"/>
    <cellStyle name="Percent 4 7 5 3 2" xfId="11428"/>
    <cellStyle name="Percent 4 7 5 4" xfId="11429"/>
    <cellStyle name="Percent 4 7 5 4 2" xfId="11430"/>
    <cellStyle name="Percent 4 7 5 5" xfId="11431"/>
    <cellStyle name="Percent 4 7 6" xfId="11432"/>
    <cellStyle name="Percent 4 7 6 2" xfId="11433"/>
    <cellStyle name="Percent 4 7 6 2 2" xfId="11434"/>
    <cellStyle name="Percent 4 7 6 3" xfId="11435"/>
    <cellStyle name="Percent 4 7 6 3 2" xfId="11436"/>
    <cellStyle name="Percent 4 7 6 4" xfId="11437"/>
    <cellStyle name="Percent 4 7 7" xfId="11438"/>
    <cellStyle name="Percent 4 7 7 2" xfId="11439"/>
    <cellStyle name="Percent 4 7 8" xfId="11440"/>
    <cellStyle name="Percent 4 7 8 2" xfId="11441"/>
    <cellStyle name="Percent 4 7 9" xfId="11442"/>
    <cellStyle name="Percent 4 7 9 2" xfId="11443"/>
    <cellStyle name="Percent 4 8" xfId="11444"/>
    <cellStyle name="Percent 4 8 10" xfId="11445"/>
    <cellStyle name="Percent 4 8 11" xfId="11446"/>
    <cellStyle name="Percent 4 8 12" xfId="11447"/>
    <cellStyle name="Percent 4 8 2" xfId="11448"/>
    <cellStyle name="Percent 4 8 2 2" xfId="11449"/>
    <cellStyle name="Percent 4 8 2 2 2" xfId="11450"/>
    <cellStyle name="Percent 4 8 2 3" xfId="11451"/>
    <cellStyle name="Percent 4 8 2 3 2" xfId="11452"/>
    <cellStyle name="Percent 4 8 2 4" xfId="11453"/>
    <cellStyle name="Percent 4 8 2 5" xfId="11454"/>
    <cellStyle name="Percent 4 8 3" xfId="11455"/>
    <cellStyle name="Percent 4 8 3 2" xfId="11456"/>
    <cellStyle name="Percent 4 8 3 2 2" xfId="11457"/>
    <cellStyle name="Percent 4 8 3 3" xfId="11458"/>
    <cellStyle name="Percent 4 8 3 3 2" xfId="11459"/>
    <cellStyle name="Percent 4 8 3 4" xfId="11460"/>
    <cellStyle name="Percent 4 8 4" xfId="11461"/>
    <cellStyle name="Percent 4 8 4 2" xfId="11462"/>
    <cellStyle name="Percent 4 8 4 2 2" xfId="11463"/>
    <cellStyle name="Percent 4 8 4 3" xfId="11464"/>
    <cellStyle name="Percent 4 8 4 3 2" xfId="11465"/>
    <cellStyle name="Percent 4 8 4 4" xfId="11466"/>
    <cellStyle name="Percent 4 8 5" xfId="11467"/>
    <cellStyle name="Percent 4 8 5 2" xfId="11468"/>
    <cellStyle name="Percent 4 8 5 2 2" xfId="11469"/>
    <cellStyle name="Percent 4 8 5 3" xfId="11470"/>
    <cellStyle name="Percent 4 8 5 3 2" xfId="11471"/>
    <cellStyle name="Percent 4 8 5 4" xfId="11472"/>
    <cellStyle name="Percent 4 8 5 4 2" xfId="11473"/>
    <cellStyle name="Percent 4 8 5 5" xfId="11474"/>
    <cellStyle name="Percent 4 8 6" xfId="11475"/>
    <cellStyle name="Percent 4 8 6 2" xfId="11476"/>
    <cellStyle name="Percent 4 8 6 2 2" xfId="11477"/>
    <cellStyle name="Percent 4 8 6 3" xfId="11478"/>
    <cellStyle name="Percent 4 8 6 3 2" xfId="11479"/>
    <cellStyle name="Percent 4 8 6 4" xfId="11480"/>
    <cellStyle name="Percent 4 8 7" xfId="11481"/>
    <cellStyle name="Percent 4 8 7 2" xfId="11482"/>
    <cellStyle name="Percent 4 8 8" xfId="11483"/>
    <cellStyle name="Percent 4 8 8 2" xfId="11484"/>
    <cellStyle name="Percent 4 8 9" xfId="11485"/>
    <cellStyle name="Percent 4 8 9 2" xfId="11486"/>
    <cellStyle name="Percent 4 9" xfId="11487"/>
    <cellStyle name="Percent 4 9 10" xfId="11488"/>
    <cellStyle name="Percent 4 9 11" xfId="11489"/>
    <cellStyle name="Percent 4 9 12" xfId="11490"/>
    <cellStyle name="Percent 4 9 2" xfId="11491"/>
    <cellStyle name="Percent 4 9 2 2" xfId="11492"/>
    <cellStyle name="Percent 4 9 2 2 2" xfId="11493"/>
    <cellStyle name="Percent 4 9 2 3" xfId="11494"/>
    <cellStyle name="Percent 4 9 2 3 2" xfId="11495"/>
    <cellStyle name="Percent 4 9 2 4" xfId="11496"/>
    <cellStyle name="Percent 4 9 2 5" xfId="11497"/>
    <cellStyle name="Percent 4 9 3" xfId="11498"/>
    <cellStyle name="Percent 4 9 3 2" xfId="11499"/>
    <cellStyle name="Percent 4 9 3 2 2" xfId="11500"/>
    <cellStyle name="Percent 4 9 3 3" xfId="11501"/>
    <cellStyle name="Percent 4 9 3 3 2" xfId="11502"/>
    <cellStyle name="Percent 4 9 3 4" xfId="11503"/>
    <cellStyle name="Percent 4 9 4" xfId="11504"/>
    <cellStyle name="Percent 4 9 4 2" xfId="11505"/>
    <cellStyle name="Percent 4 9 4 2 2" xfId="11506"/>
    <cellStyle name="Percent 4 9 4 3" xfId="11507"/>
    <cellStyle name="Percent 4 9 4 3 2" xfId="11508"/>
    <cellStyle name="Percent 4 9 4 4" xfId="11509"/>
    <cellStyle name="Percent 4 9 5" xfId="11510"/>
    <cellStyle name="Percent 4 9 5 2" xfId="11511"/>
    <cellStyle name="Percent 4 9 5 2 2" xfId="11512"/>
    <cellStyle name="Percent 4 9 5 3" xfId="11513"/>
    <cellStyle name="Percent 4 9 5 3 2" xfId="11514"/>
    <cellStyle name="Percent 4 9 5 4" xfId="11515"/>
    <cellStyle name="Percent 4 9 5 4 2" xfId="11516"/>
    <cellStyle name="Percent 4 9 5 5" xfId="11517"/>
    <cellStyle name="Percent 4 9 6" xfId="11518"/>
    <cellStyle name="Percent 4 9 6 2" xfId="11519"/>
    <cellStyle name="Percent 4 9 6 2 2" xfId="11520"/>
    <cellStyle name="Percent 4 9 6 3" xfId="11521"/>
    <cellStyle name="Percent 4 9 6 3 2" xfId="11522"/>
    <cellStyle name="Percent 4 9 6 4" xfId="11523"/>
    <cellStyle name="Percent 4 9 7" xfId="11524"/>
    <cellStyle name="Percent 4 9 7 2" xfId="11525"/>
    <cellStyle name="Percent 4 9 8" xfId="11526"/>
    <cellStyle name="Percent 4 9 8 2" xfId="11527"/>
    <cellStyle name="Percent 4 9 9" xfId="11528"/>
    <cellStyle name="Percent 4 9 9 2" xfId="11529"/>
    <cellStyle name="Percent 5" xfId="11530"/>
    <cellStyle name="Percent 5 10" xfId="11531"/>
    <cellStyle name="Percent 5 10 2" xfId="11532"/>
    <cellStyle name="Percent 5 10 2 2" xfId="11533"/>
    <cellStyle name="Percent 5 10 3" xfId="11534"/>
    <cellStyle name="Percent 5 10 3 2" xfId="11535"/>
    <cellStyle name="Percent 5 10 4" xfId="11536"/>
    <cellStyle name="Percent 5 10 5" xfId="11537"/>
    <cellStyle name="Percent 5 10 6" xfId="11538"/>
    <cellStyle name="Percent 5 11" xfId="11539"/>
    <cellStyle name="Percent 5 11 2" xfId="11540"/>
    <cellStyle name="Percent 5 11 2 2" xfId="11541"/>
    <cellStyle name="Percent 5 11 3" xfId="11542"/>
    <cellStyle name="Percent 5 11 3 2" xfId="11543"/>
    <cellStyle name="Percent 5 11 4" xfId="11544"/>
    <cellStyle name="Percent 5 11 5" xfId="11545"/>
    <cellStyle name="Percent 5 11 6" xfId="11546"/>
    <cellStyle name="Percent 5 12" xfId="11547"/>
    <cellStyle name="Percent 5 12 2" xfId="11548"/>
    <cellStyle name="Percent 5 12 2 2" xfId="11549"/>
    <cellStyle name="Percent 5 12 3" xfId="11550"/>
    <cellStyle name="Percent 5 12 3 2" xfId="11551"/>
    <cellStyle name="Percent 5 12 4" xfId="11552"/>
    <cellStyle name="Percent 5 13" xfId="11553"/>
    <cellStyle name="Percent 5 13 2" xfId="11554"/>
    <cellStyle name="Percent 5 13 2 2" xfId="11555"/>
    <cellStyle name="Percent 5 13 3" xfId="11556"/>
    <cellStyle name="Percent 5 13 3 2" xfId="11557"/>
    <cellStyle name="Percent 5 13 4" xfId="11558"/>
    <cellStyle name="Percent 5 13 4 2" xfId="11559"/>
    <cellStyle name="Percent 5 13 5" xfId="11560"/>
    <cellStyle name="Percent 5 14" xfId="11561"/>
    <cellStyle name="Percent 5 14 2" xfId="11562"/>
    <cellStyle name="Percent 5 14 2 2" xfId="11563"/>
    <cellStyle name="Percent 5 14 3" xfId="11564"/>
    <cellStyle name="Percent 5 14 3 2" xfId="11565"/>
    <cellStyle name="Percent 5 14 4" xfId="11566"/>
    <cellStyle name="Percent 5 15" xfId="11567"/>
    <cellStyle name="Percent 5 15 2" xfId="11568"/>
    <cellStyle name="Percent 5 16" xfId="11569"/>
    <cellStyle name="Percent 5 16 2" xfId="11570"/>
    <cellStyle name="Percent 5 17" xfId="11571"/>
    <cellStyle name="Percent 5 17 2" xfId="11572"/>
    <cellStyle name="Percent 5 18" xfId="11573"/>
    <cellStyle name="Percent 5 19" xfId="11574"/>
    <cellStyle name="Percent 5 2" xfId="11575"/>
    <cellStyle name="Percent 5 2 10" xfId="11576"/>
    <cellStyle name="Percent 5 2 11" xfId="11577"/>
    <cellStyle name="Percent 5 2 2" xfId="11578"/>
    <cellStyle name="Percent 5 2 2 2" xfId="11579"/>
    <cellStyle name="Percent 5 2 2 2 2" xfId="11580"/>
    <cellStyle name="Percent 5 2 2 3" xfId="11581"/>
    <cellStyle name="Percent 5 2 2 3 2" xfId="11582"/>
    <cellStyle name="Percent 5 2 2 4" xfId="11583"/>
    <cellStyle name="Percent 5 2 2 5" xfId="11584"/>
    <cellStyle name="Percent 5 2 3" xfId="11585"/>
    <cellStyle name="Percent 5 2 3 2" xfId="11586"/>
    <cellStyle name="Percent 5 2 3 2 2" xfId="11587"/>
    <cellStyle name="Percent 5 2 3 3" xfId="11588"/>
    <cellStyle name="Percent 5 2 3 3 2" xfId="11589"/>
    <cellStyle name="Percent 5 2 3 4" xfId="11590"/>
    <cellStyle name="Percent 5 2 4" xfId="11591"/>
    <cellStyle name="Percent 5 2 4 2" xfId="11592"/>
    <cellStyle name="Percent 5 2 4 2 2" xfId="11593"/>
    <cellStyle name="Percent 5 2 4 3" xfId="11594"/>
    <cellStyle name="Percent 5 2 4 3 2" xfId="11595"/>
    <cellStyle name="Percent 5 2 4 4" xfId="11596"/>
    <cellStyle name="Percent 5 2 4 4 2" xfId="11597"/>
    <cellStyle name="Percent 5 2 4 5" xfId="11598"/>
    <cellStyle name="Percent 5 2 5" xfId="11599"/>
    <cellStyle name="Percent 5 2 5 2" xfId="11600"/>
    <cellStyle name="Percent 5 2 5 2 2" xfId="11601"/>
    <cellStyle name="Percent 5 2 5 3" xfId="11602"/>
    <cellStyle name="Percent 5 2 5 3 2" xfId="11603"/>
    <cellStyle name="Percent 5 2 5 4" xfId="11604"/>
    <cellStyle name="Percent 5 2 6" xfId="11605"/>
    <cellStyle name="Percent 5 2 6 2" xfId="11606"/>
    <cellStyle name="Percent 5 2 7" xfId="11607"/>
    <cellStyle name="Percent 5 2 7 2" xfId="11608"/>
    <cellStyle name="Percent 5 2 8" xfId="11609"/>
    <cellStyle name="Percent 5 2 8 2" xfId="11610"/>
    <cellStyle name="Percent 5 2 9" xfId="11611"/>
    <cellStyle name="Percent 5 20" xfId="11612"/>
    <cellStyle name="Percent 5 3" xfId="11613"/>
    <cellStyle name="Percent 5 3 10" xfId="11614"/>
    <cellStyle name="Percent 5 3 11" xfId="11615"/>
    <cellStyle name="Percent 5 3 12" xfId="11616"/>
    <cellStyle name="Percent 5 3 2" xfId="11617"/>
    <cellStyle name="Percent 5 3 2 10" xfId="11618"/>
    <cellStyle name="Percent 5 3 2 11" xfId="11619"/>
    <cellStyle name="Percent 5 3 2 2" xfId="11620"/>
    <cellStyle name="Percent 5 3 2 2 2" xfId="11621"/>
    <cellStyle name="Percent 5 3 2 2 2 2" xfId="11622"/>
    <cellStyle name="Percent 5 3 2 2 3" xfId="11623"/>
    <cellStyle name="Percent 5 3 2 2 3 2" xfId="11624"/>
    <cellStyle name="Percent 5 3 2 2 4" xfId="11625"/>
    <cellStyle name="Percent 5 3 2 2 5" xfId="11626"/>
    <cellStyle name="Percent 5 3 2 3" xfId="11627"/>
    <cellStyle name="Percent 5 3 2 3 2" xfId="11628"/>
    <cellStyle name="Percent 5 3 2 3 2 2" xfId="11629"/>
    <cellStyle name="Percent 5 3 2 3 3" xfId="11630"/>
    <cellStyle name="Percent 5 3 2 3 3 2" xfId="11631"/>
    <cellStyle name="Percent 5 3 2 3 4" xfId="11632"/>
    <cellStyle name="Percent 5 3 2 4" xfId="11633"/>
    <cellStyle name="Percent 5 3 2 4 2" xfId="11634"/>
    <cellStyle name="Percent 5 3 2 4 2 2" xfId="11635"/>
    <cellStyle name="Percent 5 3 2 4 3" xfId="11636"/>
    <cellStyle name="Percent 5 3 2 4 3 2" xfId="11637"/>
    <cellStyle name="Percent 5 3 2 4 4" xfId="11638"/>
    <cellStyle name="Percent 5 3 2 4 4 2" xfId="11639"/>
    <cellStyle name="Percent 5 3 2 4 5" xfId="11640"/>
    <cellStyle name="Percent 5 3 2 5" xfId="11641"/>
    <cellStyle name="Percent 5 3 2 5 2" xfId="11642"/>
    <cellStyle name="Percent 5 3 2 5 2 2" xfId="11643"/>
    <cellStyle name="Percent 5 3 2 5 3" xfId="11644"/>
    <cellStyle name="Percent 5 3 2 5 3 2" xfId="11645"/>
    <cellStyle name="Percent 5 3 2 5 4" xfId="11646"/>
    <cellStyle name="Percent 5 3 2 6" xfId="11647"/>
    <cellStyle name="Percent 5 3 2 6 2" xfId="11648"/>
    <cellStyle name="Percent 5 3 2 7" xfId="11649"/>
    <cellStyle name="Percent 5 3 2 7 2" xfId="11650"/>
    <cellStyle name="Percent 5 3 2 8" xfId="11651"/>
    <cellStyle name="Percent 5 3 2 8 2" xfId="11652"/>
    <cellStyle name="Percent 5 3 2 9" xfId="11653"/>
    <cellStyle name="Percent 5 3 3" xfId="11654"/>
    <cellStyle name="Percent 5 3 3 2" xfId="11655"/>
    <cellStyle name="Percent 5 3 3 2 2" xfId="11656"/>
    <cellStyle name="Percent 5 3 3 3" xfId="11657"/>
    <cellStyle name="Percent 5 3 3 3 2" xfId="11658"/>
    <cellStyle name="Percent 5 3 3 4" xfId="11659"/>
    <cellStyle name="Percent 5 3 3 5" xfId="11660"/>
    <cellStyle name="Percent 5 3 4" xfId="11661"/>
    <cellStyle name="Percent 5 3 4 2" xfId="11662"/>
    <cellStyle name="Percent 5 3 4 2 2" xfId="11663"/>
    <cellStyle name="Percent 5 3 4 3" xfId="11664"/>
    <cellStyle name="Percent 5 3 4 3 2" xfId="11665"/>
    <cellStyle name="Percent 5 3 4 4" xfId="11666"/>
    <cellStyle name="Percent 5 3 5" xfId="11667"/>
    <cellStyle name="Percent 5 3 5 2" xfId="11668"/>
    <cellStyle name="Percent 5 3 5 2 2" xfId="11669"/>
    <cellStyle name="Percent 5 3 5 3" xfId="11670"/>
    <cellStyle name="Percent 5 3 5 3 2" xfId="11671"/>
    <cellStyle name="Percent 5 3 5 4" xfId="11672"/>
    <cellStyle name="Percent 5 3 5 4 2" xfId="11673"/>
    <cellStyle name="Percent 5 3 5 5" xfId="11674"/>
    <cellStyle name="Percent 5 3 6" xfId="11675"/>
    <cellStyle name="Percent 5 3 6 2" xfId="11676"/>
    <cellStyle name="Percent 5 3 6 2 2" xfId="11677"/>
    <cellStyle name="Percent 5 3 6 3" xfId="11678"/>
    <cellStyle name="Percent 5 3 6 3 2" xfId="11679"/>
    <cellStyle name="Percent 5 3 6 4" xfId="11680"/>
    <cellStyle name="Percent 5 3 7" xfId="11681"/>
    <cellStyle name="Percent 5 3 7 2" xfId="11682"/>
    <cellStyle name="Percent 5 3 8" xfId="11683"/>
    <cellStyle name="Percent 5 3 8 2" xfId="11684"/>
    <cellStyle name="Percent 5 3 9" xfId="11685"/>
    <cellStyle name="Percent 5 3 9 2" xfId="11686"/>
    <cellStyle name="Percent 5 4" xfId="11687"/>
    <cellStyle name="Percent 5 4 10" xfId="11688"/>
    <cellStyle name="Percent 5 4 11" xfId="11689"/>
    <cellStyle name="Percent 5 4 2" xfId="11690"/>
    <cellStyle name="Percent 5 4 2 2" xfId="11691"/>
    <cellStyle name="Percent 5 4 2 2 2" xfId="11692"/>
    <cellStyle name="Percent 5 4 2 3" xfId="11693"/>
    <cellStyle name="Percent 5 4 2 3 2" xfId="11694"/>
    <cellStyle name="Percent 5 4 2 4" xfId="11695"/>
    <cellStyle name="Percent 5 4 2 5" xfId="11696"/>
    <cellStyle name="Percent 5 4 3" xfId="11697"/>
    <cellStyle name="Percent 5 4 3 2" xfId="11698"/>
    <cellStyle name="Percent 5 4 3 2 2" xfId="11699"/>
    <cellStyle name="Percent 5 4 3 3" xfId="11700"/>
    <cellStyle name="Percent 5 4 3 3 2" xfId="11701"/>
    <cellStyle name="Percent 5 4 3 4" xfId="11702"/>
    <cellStyle name="Percent 5 4 4" xfId="11703"/>
    <cellStyle name="Percent 5 4 4 2" xfId="11704"/>
    <cellStyle name="Percent 5 4 4 2 2" xfId="11705"/>
    <cellStyle name="Percent 5 4 4 3" xfId="11706"/>
    <cellStyle name="Percent 5 4 4 3 2" xfId="11707"/>
    <cellStyle name="Percent 5 4 4 4" xfId="11708"/>
    <cellStyle name="Percent 5 4 4 4 2" xfId="11709"/>
    <cellStyle name="Percent 5 4 4 5" xfId="11710"/>
    <cellStyle name="Percent 5 4 5" xfId="11711"/>
    <cellStyle name="Percent 5 4 5 2" xfId="11712"/>
    <cellStyle name="Percent 5 4 5 2 2" xfId="11713"/>
    <cellStyle name="Percent 5 4 5 3" xfId="11714"/>
    <cellStyle name="Percent 5 4 5 3 2" xfId="11715"/>
    <cellStyle name="Percent 5 4 5 4" xfId="11716"/>
    <cellStyle name="Percent 5 4 6" xfId="11717"/>
    <cellStyle name="Percent 5 4 6 2" xfId="11718"/>
    <cellStyle name="Percent 5 4 7" xfId="11719"/>
    <cellStyle name="Percent 5 4 7 2" xfId="11720"/>
    <cellStyle name="Percent 5 4 8" xfId="11721"/>
    <cellStyle name="Percent 5 4 8 2" xfId="11722"/>
    <cellStyle name="Percent 5 4 9" xfId="11723"/>
    <cellStyle name="Percent 5 5" xfId="11724"/>
    <cellStyle name="Percent 5 5 10" xfId="11725"/>
    <cellStyle name="Percent 5 5 11" xfId="11726"/>
    <cellStyle name="Percent 5 5 2" xfId="11727"/>
    <cellStyle name="Percent 5 5 2 2" xfId="11728"/>
    <cellStyle name="Percent 5 5 2 2 2" xfId="11729"/>
    <cellStyle name="Percent 5 5 2 3" xfId="11730"/>
    <cellStyle name="Percent 5 5 2 3 2" xfId="11731"/>
    <cellStyle name="Percent 5 5 2 4" xfId="11732"/>
    <cellStyle name="Percent 5 5 2 5" xfId="11733"/>
    <cellStyle name="Percent 5 5 3" xfId="11734"/>
    <cellStyle name="Percent 5 5 3 2" xfId="11735"/>
    <cellStyle name="Percent 5 5 3 2 2" xfId="11736"/>
    <cellStyle name="Percent 5 5 3 3" xfId="11737"/>
    <cellStyle name="Percent 5 5 3 3 2" xfId="11738"/>
    <cellStyle name="Percent 5 5 3 4" xfId="11739"/>
    <cellStyle name="Percent 5 5 4" xfId="11740"/>
    <cellStyle name="Percent 5 5 4 2" xfId="11741"/>
    <cellStyle name="Percent 5 5 4 2 2" xfId="11742"/>
    <cellStyle name="Percent 5 5 4 3" xfId="11743"/>
    <cellStyle name="Percent 5 5 4 3 2" xfId="11744"/>
    <cellStyle name="Percent 5 5 4 4" xfId="11745"/>
    <cellStyle name="Percent 5 5 4 4 2" xfId="11746"/>
    <cellStyle name="Percent 5 5 4 5" xfId="11747"/>
    <cellStyle name="Percent 5 5 5" xfId="11748"/>
    <cellStyle name="Percent 5 5 5 2" xfId="11749"/>
    <cellStyle name="Percent 5 5 5 2 2" xfId="11750"/>
    <cellStyle name="Percent 5 5 5 3" xfId="11751"/>
    <cellStyle name="Percent 5 5 5 3 2" xfId="11752"/>
    <cellStyle name="Percent 5 5 5 4" xfId="11753"/>
    <cellStyle name="Percent 5 5 6" xfId="11754"/>
    <cellStyle name="Percent 5 5 6 2" xfId="11755"/>
    <cellStyle name="Percent 5 5 7" xfId="11756"/>
    <cellStyle name="Percent 5 5 7 2" xfId="11757"/>
    <cellStyle name="Percent 5 5 8" xfId="11758"/>
    <cellStyle name="Percent 5 5 8 2" xfId="11759"/>
    <cellStyle name="Percent 5 5 9" xfId="11760"/>
    <cellStyle name="Percent 5 6" xfId="11761"/>
    <cellStyle name="Percent 5 6 10" xfId="11762"/>
    <cellStyle name="Percent 5 6 11" xfId="11763"/>
    <cellStyle name="Percent 5 6 2" xfId="11764"/>
    <cellStyle name="Percent 5 6 2 2" xfId="11765"/>
    <cellStyle name="Percent 5 6 2 2 2" xfId="11766"/>
    <cellStyle name="Percent 5 6 2 3" xfId="11767"/>
    <cellStyle name="Percent 5 6 2 3 2" xfId="11768"/>
    <cellStyle name="Percent 5 6 2 4" xfId="11769"/>
    <cellStyle name="Percent 5 6 3" xfId="11770"/>
    <cellStyle name="Percent 5 6 3 2" xfId="11771"/>
    <cellStyle name="Percent 5 6 3 2 2" xfId="11772"/>
    <cellStyle name="Percent 5 6 3 3" xfId="11773"/>
    <cellStyle name="Percent 5 6 3 3 2" xfId="11774"/>
    <cellStyle name="Percent 5 6 3 4" xfId="11775"/>
    <cellStyle name="Percent 5 6 4" xfId="11776"/>
    <cellStyle name="Percent 5 6 4 2" xfId="11777"/>
    <cellStyle name="Percent 5 6 4 2 2" xfId="11778"/>
    <cellStyle name="Percent 5 6 4 3" xfId="11779"/>
    <cellStyle name="Percent 5 6 4 3 2" xfId="11780"/>
    <cellStyle name="Percent 5 6 4 4" xfId="11781"/>
    <cellStyle name="Percent 5 6 4 4 2" xfId="11782"/>
    <cellStyle name="Percent 5 6 4 5" xfId="11783"/>
    <cellStyle name="Percent 5 6 5" xfId="11784"/>
    <cellStyle name="Percent 5 6 5 2" xfId="11785"/>
    <cellStyle name="Percent 5 6 5 2 2" xfId="11786"/>
    <cellStyle name="Percent 5 6 5 3" xfId="11787"/>
    <cellStyle name="Percent 5 6 5 3 2" xfId="11788"/>
    <cellStyle name="Percent 5 6 5 4" xfId="11789"/>
    <cellStyle name="Percent 5 6 6" xfId="11790"/>
    <cellStyle name="Percent 5 6 6 2" xfId="11791"/>
    <cellStyle name="Percent 5 6 7" xfId="11792"/>
    <cellStyle name="Percent 5 6 7 2" xfId="11793"/>
    <cellStyle name="Percent 5 6 8" xfId="11794"/>
    <cellStyle name="Percent 5 6 8 2" xfId="11795"/>
    <cellStyle name="Percent 5 6 9" xfId="11796"/>
    <cellStyle name="Percent 5 7" xfId="11797"/>
    <cellStyle name="Percent 5 7 10" xfId="11798"/>
    <cellStyle name="Percent 5 7 11" xfId="11799"/>
    <cellStyle name="Percent 5 7 2" xfId="11800"/>
    <cellStyle name="Percent 5 7 2 2" xfId="11801"/>
    <cellStyle name="Percent 5 7 2 2 2" xfId="11802"/>
    <cellStyle name="Percent 5 7 2 3" xfId="11803"/>
    <cellStyle name="Percent 5 7 2 3 2" xfId="11804"/>
    <cellStyle name="Percent 5 7 2 4" xfId="11805"/>
    <cellStyle name="Percent 5 7 3" xfId="11806"/>
    <cellStyle name="Percent 5 7 3 2" xfId="11807"/>
    <cellStyle name="Percent 5 7 3 2 2" xfId="11808"/>
    <cellStyle name="Percent 5 7 3 3" xfId="11809"/>
    <cellStyle name="Percent 5 7 3 3 2" xfId="11810"/>
    <cellStyle name="Percent 5 7 3 4" xfId="11811"/>
    <cellStyle name="Percent 5 7 4" xfId="11812"/>
    <cellStyle name="Percent 5 7 4 2" xfId="11813"/>
    <cellStyle name="Percent 5 7 4 2 2" xfId="11814"/>
    <cellStyle name="Percent 5 7 4 3" xfId="11815"/>
    <cellStyle name="Percent 5 7 4 3 2" xfId="11816"/>
    <cellStyle name="Percent 5 7 4 4" xfId="11817"/>
    <cellStyle name="Percent 5 7 4 4 2" xfId="11818"/>
    <cellStyle name="Percent 5 7 4 5" xfId="11819"/>
    <cellStyle name="Percent 5 7 5" xfId="11820"/>
    <cellStyle name="Percent 5 7 5 2" xfId="11821"/>
    <cellStyle name="Percent 5 7 5 2 2" xfId="11822"/>
    <cellStyle name="Percent 5 7 5 3" xfId="11823"/>
    <cellStyle name="Percent 5 7 5 3 2" xfId="11824"/>
    <cellStyle name="Percent 5 7 5 4" xfId="11825"/>
    <cellStyle name="Percent 5 7 6" xfId="11826"/>
    <cellStyle name="Percent 5 7 6 2" xfId="11827"/>
    <cellStyle name="Percent 5 7 7" xfId="11828"/>
    <cellStyle name="Percent 5 7 7 2" xfId="11829"/>
    <cellStyle name="Percent 5 7 8" xfId="11830"/>
    <cellStyle name="Percent 5 7 8 2" xfId="11831"/>
    <cellStyle name="Percent 5 7 9" xfId="11832"/>
    <cellStyle name="Percent 5 8" xfId="11833"/>
    <cellStyle name="Percent 5 8 10" xfId="11834"/>
    <cellStyle name="Percent 5 8 11" xfId="11835"/>
    <cellStyle name="Percent 5 8 2" xfId="11836"/>
    <cellStyle name="Percent 5 8 2 2" xfId="11837"/>
    <cellStyle name="Percent 5 8 2 2 2" xfId="11838"/>
    <cellStyle name="Percent 5 8 2 3" xfId="11839"/>
    <cellStyle name="Percent 5 8 2 3 2" xfId="11840"/>
    <cellStyle name="Percent 5 8 2 4" xfId="11841"/>
    <cellStyle name="Percent 5 8 3" xfId="11842"/>
    <cellStyle name="Percent 5 8 3 2" xfId="11843"/>
    <cellStyle name="Percent 5 8 3 2 2" xfId="11844"/>
    <cellStyle name="Percent 5 8 3 3" xfId="11845"/>
    <cellStyle name="Percent 5 8 3 3 2" xfId="11846"/>
    <cellStyle name="Percent 5 8 3 4" xfId="11847"/>
    <cellStyle name="Percent 5 8 4" xfId="11848"/>
    <cellStyle name="Percent 5 8 4 2" xfId="11849"/>
    <cellStyle name="Percent 5 8 4 2 2" xfId="11850"/>
    <cellStyle name="Percent 5 8 4 3" xfId="11851"/>
    <cellStyle name="Percent 5 8 4 3 2" xfId="11852"/>
    <cellStyle name="Percent 5 8 4 4" xfId="11853"/>
    <cellStyle name="Percent 5 8 4 4 2" xfId="11854"/>
    <cellStyle name="Percent 5 8 4 5" xfId="11855"/>
    <cellStyle name="Percent 5 8 5" xfId="11856"/>
    <cellStyle name="Percent 5 8 5 2" xfId="11857"/>
    <cellStyle name="Percent 5 8 5 2 2" xfId="11858"/>
    <cellStyle name="Percent 5 8 5 3" xfId="11859"/>
    <cellStyle name="Percent 5 8 5 3 2" xfId="11860"/>
    <cellStyle name="Percent 5 8 5 4" xfId="11861"/>
    <cellStyle name="Percent 5 8 6" xfId="11862"/>
    <cellStyle name="Percent 5 8 6 2" xfId="11863"/>
    <cellStyle name="Percent 5 8 7" xfId="11864"/>
    <cellStyle name="Percent 5 8 7 2" xfId="11865"/>
    <cellStyle name="Percent 5 8 8" xfId="11866"/>
    <cellStyle name="Percent 5 8 8 2" xfId="11867"/>
    <cellStyle name="Percent 5 8 9" xfId="11868"/>
    <cellStyle name="Percent 5 9" xfId="11869"/>
    <cellStyle name="Percent 5 9 10" xfId="11870"/>
    <cellStyle name="Percent 5 9 11" xfId="11871"/>
    <cellStyle name="Percent 5 9 2" xfId="11872"/>
    <cellStyle name="Percent 5 9 2 2" xfId="11873"/>
    <cellStyle name="Percent 5 9 2 2 2" xfId="11874"/>
    <cellStyle name="Percent 5 9 2 3" xfId="11875"/>
    <cellStyle name="Percent 5 9 2 3 2" xfId="11876"/>
    <cellStyle name="Percent 5 9 2 4" xfId="11877"/>
    <cellStyle name="Percent 5 9 2 5" xfId="11878"/>
    <cellStyle name="Percent 5 9 3" xfId="11879"/>
    <cellStyle name="Percent 5 9 3 2" xfId="11880"/>
    <cellStyle name="Percent 5 9 3 2 2" xfId="11881"/>
    <cellStyle name="Percent 5 9 3 3" xfId="11882"/>
    <cellStyle name="Percent 5 9 3 3 2" xfId="11883"/>
    <cellStyle name="Percent 5 9 3 4" xfId="11884"/>
    <cellStyle name="Percent 5 9 4" xfId="11885"/>
    <cellStyle name="Percent 5 9 4 2" xfId="11886"/>
    <cellStyle name="Percent 5 9 4 2 2" xfId="11887"/>
    <cellStyle name="Percent 5 9 4 3" xfId="11888"/>
    <cellStyle name="Percent 5 9 4 3 2" xfId="11889"/>
    <cellStyle name="Percent 5 9 4 4" xfId="11890"/>
    <cellStyle name="Percent 5 9 4 4 2" xfId="11891"/>
    <cellStyle name="Percent 5 9 4 5" xfId="11892"/>
    <cellStyle name="Percent 5 9 5" xfId="11893"/>
    <cellStyle name="Percent 5 9 5 2" xfId="11894"/>
    <cellStyle name="Percent 5 9 5 2 2" xfId="11895"/>
    <cellStyle name="Percent 5 9 5 3" xfId="11896"/>
    <cellStyle name="Percent 5 9 5 3 2" xfId="11897"/>
    <cellStyle name="Percent 5 9 5 4" xfId="11898"/>
    <cellStyle name="Percent 5 9 6" xfId="11899"/>
    <cellStyle name="Percent 5 9 6 2" xfId="11900"/>
    <cellStyle name="Percent 5 9 7" xfId="11901"/>
    <cellStyle name="Percent 5 9 7 2" xfId="11902"/>
    <cellStyle name="Percent 5 9 8" xfId="11903"/>
    <cellStyle name="Percent 5 9 8 2" xfId="11904"/>
    <cellStyle name="Percent 5 9 9" xfId="11905"/>
    <cellStyle name="Percent 6" xfId="11906"/>
    <cellStyle name="Percent 6 10" xfId="11907"/>
    <cellStyle name="Percent 6 10 2" xfId="11908"/>
    <cellStyle name="Percent 6 10 2 2" xfId="11909"/>
    <cellStyle name="Percent 6 10 3" xfId="11910"/>
    <cellStyle name="Percent 6 10 3 2" xfId="11911"/>
    <cellStyle name="Percent 6 10 4" xfId="11912"/>
    <cellStyle name="Percent 6 10 5" xfId="11913"/>
    <cellStyle name="Percent 6 11" xfId="11914"/>
    <cellStyle name="Percent 6 11 2" xfId="11915"/>
    <cellStyle name="Percent 6 11 2 2" xfId="11916"/>
    <cellStyle name="Percent 6 11 3" xfId="11917"/>
    <cellStyle name="Percent 6 11 3 2" xfId="11918"/>
    <cellStyle name="Percent 6 11 4" xfId="11919"/>
    <cellStyle name="Percent 6 11 5" xfId="11920"/>
    <cellStyle name="Percent 6 12" xfId="11921"/>
    <cellStyle name="Percent 6 12 2" xfId="11922"/>
    <cellStyle name="Percent 6 12 2 2" xfId="11923"/>
    <cellStyle name="Percent 6 12 3" xfId="11924"/>
    <cellStyle name="Percent 6 12 3 2" xfId="11925"/>
    <cellStyle name="Percent 6 12 4" xfId="11926"/>
    <cellStyle name="Percent 6 13" xfId="11927"/>
    <cellStyle name="Percent 6 13 2" xfId="11928"/>
    <cellStyle name="Percent 6 13 2 2" xfId="11929"/>
    <cellStyle name="Percent 6 13 3" xfId="11930"/>
    <cellStyle name="Percent 6 13 3 2" xfId="11931"/>
    <cellStyle name="Percent 6 13 4" xfId="11932"/>
    <cellStyle name="Percent 6 13 4 2" xfId="11933"/>
    <cellStyle name="Percent 6 13 5" xfId="11934"/>
    <cellStyle name="Percent 6 14" xfId="11935"/>
    <cellStyle name="Percent 6 14 2" xfId="11936"/>
    <cellStyle name="Percent 6 14 2 2" xfId="11937"/>
    <cellStyle name="Percent 6 14 3" xfId="11938"/>
    <cellStyle name="Percent 6 14 3 2" xfId="11939"/>
    <cellStyle name="Percent 6 14 4" xfId="11940"/>
    <cellStyle name="Percent 6 15" xfId="11941"/>
    <cellStyle name="Percent 6 15 2" xfId="11942"/>
    <cellStyle name="Percent 6 16" xfId="11943"/>
    <cellStyle name="Percent 6 16 2" xfId="11944"/>
    <cellStyle name="Percent 6 17" xfId="11945"/>
    <cellStyle name="Percent 6 17 2" xfId="11946"/>
    <cellStyle name="Percent 6 18" xfId="11947"/>
    <cellStyle name="Percent 6 19" xfId="11948"/>
    <cellStyle name="Percent 6 2" xfId="11949"/>
    <cellStyle name="Percent 6 2 10" xfId="11950"/>
    <cellStyle name="Percent 6 2 11" xfId="11951"/>
    <cellStyle name="Percent 6 2 2" xfId="11952"/>
    <cellStyle name="Percent 6 2 2 2" xfId="11953"/>
    <cellStyle name="Percent 6 2 2 2 2" xfId="11954"/>
    <cellStyle name="Percent 6 2 2 3" xfId="11955"/>
    <cellStyle name="Percent 6 2 2 3 2" xfId="11956"/>
    <cellStyle name="Percent 6 2 2 4" xfId="11957"/>
    <cellStyle name="Percent 6 2 3" xfId="11958"/>
    <cellStyle name="Percent 6 2 3 2" xfId="11959"/>
    <cellStyle name="Percent 6 2 3 2 2" xfId="11960"/>
    <cellStyle name="Percent 6 2 3 3" xfId="11961"/>
    <cellStyle name="Percent 6 2 3 3 2" xfId="11962"/>
    <cellStyle name="Percent 6 2 3 4" xfId="11963"/>
    <cellStyle name="Percent 6 2 4" xfId="11964"/>
    <cellStyle name="Percent 6 2 4 2" xfId="11965"/>
    <cellStyle name="Percent 6 2 4 2 2" xfId="11966"/>
    <cellStyle name="Percent 6 2 4 3" xfId="11967"/>
    <cellStyle name="Percent 6 2 4 3 2" xfId="11968"/>
    <cellStyle name="Percent 6 2 4 4" xfId="11969"/>
    <cellStyle name="Percent 6 2 4 4 2" xfId="11970"/>
    <cellStyle name="Percent 6 2 4 5" xfId="11971"/>
    <cellStyle name="Percent 6 2 5" xfId="11972"/>
    <cellStyle name="Percent 6 2 5 2" xfId="11973"/>
    <cellStyle name="Percent 6 2 5 2 2" xfId="11974"/>
    <cellStyle name="Percent 6 2 5 3" xfId="11975"/>
    <cellStyle name="Percent 6 2 5 3 2" xfId="11976"/>
    <cellStyle name="Percent 6 2 5 4" xfId="11977"/>
    <cellStyle name="Percent 6 2 6" xfId="11978"/>
    <cellStyle name="Percent 6 2 6 2" xfId="11979"/>
    <cellStyle name="Percent 6 2 7" xfId="11980"/>
    <cellStyle name="Percent 6 2 7 2" xfId="11981"/>
    <cellStyle name="Percent 6 2 8" xfId="11982"/>
    <cellStyle name="Percent 6 2 8 2" xfId="11983"/>
    <cellStyle name="Percent 6 2 9" xfId="11984"/>
    <cellStyle name="Percent 6 20" xfId="11985"/>
    <cellStyle name="Percent 6 3" xfId="11986"/>
    <cellStyle name="Percent 6 3 10" xfId="11987"/>
    <cellStyle name="Percent 6 3 11" xfId="11988"/>
    <cellStyle name="Percent 6 3 2" xfId="11989"/>
    <cellStyle name="Percent 6 3 2 2" xfId="11990"/>
    <cellStyle name="Percent 6 3 2 2 2" xfId="11991"/>
    <cellStyle name="Percent 6 3 2 3" xfId="11992"/>
    <cellStyle name="Percent 6 3 2 3 2" xfId="11993"/>
    <cellStyle name="Percent 6 3 2 4" xfId="11994"/>
    <cellStyle name="Percent 6 3 2 5" xfId="11995"/>
    <cellStyle name="Percent 6 3 3" xfId="11996"/>
    <cellStyle name="Percent 6 3 3 2" xfId="11997"/>
    <cellStyle name="Percent 6 3 3 2 2" xfId="11998"/>
    <cellStyle name="Percent 6 3 3 3" xfId="11999"/>
    <cellStyle name="Percent 6 3 3 3 2" xfId="12000"/>
    <cellStyle name="Percent 6 3 3 4" xfId="12001"/>
    <cellStyle name="Percent 6 3 4" xfId="12002"/>
    <cellStyle name="Percent 6 3 4 2" xfId="12003"/>
    <cellStyle name="Percent 6 3 4 2 2" xfId="12004"/>
    <cellStyle name="Percent 6 3 4 3" xfId="12005"/>
    <cellStyle name="Percent 6 3 4 3 2" xfId="12006"/>
    <cellStyle name="Percent 6 3 4 4" xfId="12007"/>
    <cellStyle name="Percent 6 3 4 4 2" xfId="12008"/>
    <cellStyle name="Percent 6 3 4 5" xfId="12009"/>
    <cellStyle name="Percent 6 3 5" xfId="12010"/>
    <cellStyle name="Percent 6 3 5 2" xfId="12011"/>
    <cellStyle name="Percent 6 3 5 2 2" xfId="12012"/>
    <cellStyle name="Percent 6 3 5 3" xfId="12013"/>
    <cellStyle name="Percent 6 3 5 3 2" xfId="12014"/>
    <cellStyle name="Percent 6 3 5 4" xfId="12015"/>
    <cellStyle name="Percent 6 3 6" xfId="12016"/>
    <cellStyle name="Percent 6 3 6 2" xfId="12017"/>
    <cellStyle name="Percent 6 3 7" xfId="12018"/>
    <cellStyle name="Percent 6 3 7 2" xfId="12019"/>
    <cellStyle name="Percent 6 3 8" xfId="12020"/>
    <cellStyle name="Percent 6 3 8 2" xfId="12021"/>
    <cellStyle name="Percent 6 3 9" xfId="12022"/>
    <cellStyle name="Percent 6 4" xfId="12023"/>
    <cellStyle name="Percent 6 4 10" xfId="12024"/>
    <cellStyle name="Percent 6 4 11" xfId="12025"/>
    <cellStyle name="Percent 6 4 2" xfId="12026"/>
    <cellStyle name="Percent 6 4 2 2" xfId="12027"/>
    <cellStyle name="Percent 6 4 2 2 2" xfId="12028"/>
    <cellStyle name="Percent 6 4 2 3" xfId="12029"/>
    <cellStyle name="Percent 6 4 2 3 2" xfId="12030"/>
    <cellStyle name="Percent 6 4 2 4" xfId="12031"/>
    <cellStyle name="Percent 6 4 3" xfId="12032"/>
    <cellStyle name="Percent 6 4 3 2" xfId="12033"/>
    <cellStyle name="Percent 6 4 3 2 2" xfId="12034"/>
    <cellStyle name="Percent 6 4 3 3" xfId="12035"/>
    <cellStyle name="Percent 6 4 3 3 2" xfId="12036"/>
    <cellStyle name="Percent 6 4 3 4" xfId="12037"/>
    <cellStyle name="Percent 6 4 4" xfId="12038"/>
    <cellStyle name="Percent 6 4 4 2" xfId="12039"/>
    <cellStyle name="Percent 6 4 4 2 2" xfId="12040"/>
    <cellStyle name="Percent 6 4 4 3" xfId="12041"/>
    <cellStyle name="Percent 6 4 4 3 2" xfId="12042"/>
    <cellStyle name="Percent 6 4 4 4" xfId="12043"/>
    <cellStyle name="Percent 6 4 4 4 2" xfId="12044"/>
    <cellStyle name="Percent 6 4 4 5" xfId="12045"/>
    <cellStyle name="Percent 6 4 5" xfId="12046"/>
    <cellStyle name="Percent 6 4 5 2" xfId="12047"/>
    <cellStyle name="Percent 6 4 5 2 2" xfId="12048"/>
    <cellStyle name="Percent 6 4 5 3" xfId="12049"/>
    <cellStyle name="Percent 6 4 5 3 2" xfId="12050"/>
    <cellStyle name="Percent 6 4 5 4" xfId="12051"/>
    <cellStyle name="Percent 6 4 6" xfId="12052"/>
    <cellStyle name="Percent 6 4 6 2" xfId="12053"/>
    <cellStyle name="Percent 6 4 7" xfId="12054"/>
    <cellStyle name="Percent 6 4 7 2" xfId="12055"/>
    <cellStyle name="Percent 6 4 8" xfId="12056"/>
    <cellStyle name="Percent 6 4 8 2" xfId="12057"/>
    <cellStyle name="Percent 6 4 9" xfId="12058"/>
    <cellStyle name="Percent 6 5" xfId="12059"/>
    <cellStyle name="Percent 6 5 10" xfId="12060"/>
    <cellStyle name="Percent 6 5 11" xfId="12061"/>
    <cellStyle name="Percent 6 5 2" xfId="12062"/>
    <cellStyle name="Percent 6 5 2 2" xfId="12063"/>
    <cellStyle name="Percent 6 5 2 2 2" xfId="12064"/>
    <cellStyle name="Percent 6 5 2 3" xfId="12065"/>
    <cellStyle name="Percent 6 5 2 3 2" xfId="12066"/>
    <cellStyle name="Percent 6 5 2 4" xfId="12067"/>
    <cellStyle name="Percent 6 5 3" xfId="12068"/>
    <cellStyle name="Percent 6 5 3 2" xfId="12069"/>
    <cellStyle name="Percent 6 5 3 2 2" xfId="12070"/>
    <cellStyle name="Percent 6 5 3 3" xfId="12071"/>
    <cellStyle name="Percent 6 5 3 3 2" xfId="12072"/>
    <cellStyle name="Percent 6 5 3 4" xfId="12073"/>
    <cellStyle name="Percent 6 5 4" xfId="12074"/>
    <cellStyle name="Percent 6 5 4 2" xfId="12075"/>
    <cellStyle name="Percent 6 5 4 2 2" xfId="12076"/>
    <cellStyle name="Percent 6 5 4 3" xfId="12077"/>
    <cellStyle name="Percent 6 5 4 3 2" xfId="12078"/>
    <cellStyle name="Percent 6 5 4 4" xfId="12079"/>
    <cellStyle name="Percent 6 5 4 4 2" xfId="12080"/>
    <cellStyle name="Percent 6 5 4 5" xfId="12081"/>
    <cellStyle name="Percent 6 5 5" xfId="12082"/>
    <cellStyle name="Percent 6 5 5 2" xfId="12083"/>
    <cellStyle name="Percent 6 5 5 2 2" xfId="12084"/>
    <cellStyle name="Percent 6 5 5 3" xfId="12085"/>
    <cellStyle name="Percent 6 5 5 3 2" xfId="12086"/>
    <cellStyle name="Percent 6 5 5 4" xfId="12087"/>
    <cellStyle name="Percent 6 5 6" xfId="12088"/>
    <cellStyle name="Percent 6 5 6 2" xfId="12089"/>
    <cellStyle name="Percent 6 5 7" xfId="12090"/>
    <cellStyle name="Percent 6 5 7 2" xfId="12091"/>
    <cellStyle name="Percent 6 5 8" xfId="12092"/>
    <cellStyle name="Percent 6 5 8 2" xfId="12093"/>
    <cellStyle name="Percent 6 5 9" xfId="12094"/>
    <cellStyle name="Percent 6 6" xfId="12095"/>
    <cellStyle name="Percent 6 6 10" xfId="12096"/>
    <cellStyle name="Percent 6 6 11" xfId="12097"/>
    <cellStyle name="Percent 6 6 2" xfId="12098"/>
    <cellStyle name="Percent 6 6 2 2" xfId="12099"/>
    <cellStyle name="Percent 6 6 2 2 2" xfId="12100"/>
    <cellStyle name="Percent 6 6 2 3" xfId="12101"/>
    <cellStyle name="Percent 6 6 2 3 2" xfId="12102"/>
    <cellStyle name="Percent 6 6 2 4" xfId="12103"/>
    <cellStyle name="Percent 6 6 3" xfId="12104"/>
    <cellStyle name="Percent 6 6 3 2" xfId="12105"/>
    <cellStyle name="Percent 6 6 3 2 2" xfId="12106"/>
    <cellStyle name="Percent 6 6 3 3" xfId="12107"/>
    <cellStyle name="Percent 6 6 3 3 2" xfId="12108"/>
    <cellStyle name="Percent 6 6 3 4" xfId="12109"/>
    <cellStyle name="Percent 6 6 4" xfId="12110"/>
    <cellStyle name="Percent 6 6 4 2" xfId="12111"/>
    <cellStyle name="Percent 6 6 4 2 2" xfId="12112"/>
    <cellStyle name="Percent 6 6 4 3" xfId="12113"/>
    <cellStyle name="Percent 6 6 4 3 2" xfId="12114"/>
    <cellStyle name="Percent 6 6 4 4" xfId="12115"/>
    <cellStyle name="Percent 6 6 4 4 2" xfId="12116"/>
    <cellStyle name="Percent 6 6 4 5" xfId="12117"/>
    <cellStyle name="Percent 6 6 5" xfId="12118"/>
    <cellStyle name="Percent 6 6 5 2" xfId="12119"/>
    <cellStyle name="Percent 6 6 5 2 2" xfId="12120"/>
    <cellStyle name="Percent 6 6 5 3" xfId="12121"/>
    <cellStyle name="Percent 6 6 5 3 2" xfId="12122"/>
    <cellStyle name="Percent 6 6 5 4" xfId="12123"/>
    <cellStyle name="Percent 6 6 6" xfId="12124"/>
    <cellStyle name="Percent 6 6 6 2" xfId="12125"/>
    <cellStyle name="Percent 6 6 7" xfId="12126"/>
    <cellStyle name="Percent 6 6 7 2" xfId="12127"/>
    <cellStyle name="Percent 6 6 8" xfId="12128"/>
    <cellStyle name="Percent 6 6 8 2" xfId="12129"/>
    <cellStyle name="Percent 6 6 9" xfId="12130"/>
    <cellStyle name="Percent 6 7" xfId="12131"/>
    <cellStyle name="Percent 6 7 10" xfId="12132"/>
    <cellStyle name="Percent 6 7 11" xfId="12133"/>
    <cellStyle name="Percent 6 7 2" xfId="12134"/>
    <cellStyle name="Percent 6 7 2 2" xfId="12135"/>
    <cellStyle name="Percent 6 7 2 2 2" xfId="12136"/>
    <cellStyle name="Percent 6 7 2 3" xfId="12137"/>
    <cellStyle name="Percent 6 7 2 3 2" xfId="12138"/>
    <cellStyle name="Percent 6 7 2 4" xfId="12139"/>
    <cellStyle name="Percent 6 7 3" xfId="12140"/>
    <cellStyle name="Percent 6 7 3 2" xfId="12141"/>
    <cellStyle name="Percent 6 7 3 2 2" xfId="12142"/>
    <cellStyle name="Percent 6 7 3 3" xfId="12143"/>
    <cellStyle name="Percent 6 7 3 3 2" xfId="12144"/>
    <cellStyle name="Percent 6 7 3 4" xfId="12145"/>
    <cellStyle name="Percent 6 7 4" xfId="12146"/>
    <cellStyle name="Percent 6 7 4 2" xfId="12147"/>
    <cellStyle name="Percent 6 7 4 2 2" xfId="12148"/>
    <cellStyle name="Percent 6 7 4 3" xfId="12149"/>
    <cellStyle name="Percent 6 7 4 3 2" xfId="12150"/>
    <cellStyle name="Percent 6 7 4 4" xfId="12151"/>
    <cellStyle name="Percent 6 7 4 4 2" xfId="12152"/>
    <cellStyle name="Percent 6 7 4 5" xfId="12153"/>
    <cellStyle name="Percent 6 7 5" xfId="12154"/>
    <cellStyle name="Percent 6 7 5 2" xfId="12155"/>
    <cellStyle name="Percent 6 7 5 2 2" xfId="12156"/>
    <cellStyle name="Percent 6 7 5 3" xfId="12157"/>
    <cellStyle name="Percent 6 7 5 3 2" xfId="12158"/>
    <cellStyle name="Percent 6 7 5 4" xfId="12159"/>
    <cellStyle name="Percent 6 7 6" xfId="12160"/>
    <cellStyle name="Percent 6 7 6 2" xfId="12161"/>
    <cellStyle name="Percent 6 7 7" xfId="12162"/>
    <cellStyle name="Percent 6 7 7 2" xfId="12163"/>
    <cellStyle name="Percent 6 7 8" xfId="12164"/>
    <cellStyle name="Percent 6 7 8 2" xfId="12165"/>
    <cellStyle name="Percent 6 7 9" xfId="12166"/>
    <cellStyle name="Percent 6 8" xfId="12167"/>
    <cellStyle name="Percent 6 8 10" xfId="12168"/>
    <cellStyle name="Percent 6 8 11" xfId="12169"/>
    <cellStyle name="Percent 6 8 2" xfId="12170"/>
    <cellStyle name="Percent 6 8 2 2" xfId="12171"/>
    <cellStyle name="Percent 6 8 2 2 2" xfId="12172"/>
    <cellStyle name="Percent 6 8 2 3" xfId="12173"/>
    <cellStyle name="Percent 6 8 2 3 2" xfId="12174"/>
    <cellStyle name="Percent 6 8 2 4" xfId="12175"/>
    <cellStyle name="Percent 6 8 3" xfId="12176"/>
    <cellStyle name="Percent 6 8 3 2" xfId="12177"/>
    <cellStyle name="Percent 6 8 3 2 2" xfId="12178"/>
    <cellStyle name="Percent 6 8 3 3" xfId="12179"/>
    <cellStyle name="Percent 6 8 3 3 2" xfId="12180"/>
    <cellStyle name="Percent 6 8 3 4" xfId="12181"/>
    <cellStyle name="Percent 6 8 4" xfId="12182"/>
    <cellStyle name="Percent 6 8 4 2" xfId="12183"/>
    <cellStyle name="Percent 6 8 4 2 2" xfId="12184"/>
    <cellStyle name="Percent 6 8 4 3" xfId="12185"/>
    <cellStyle name="Percent 6 8 4 3 2" xfId="12186"/>
    <cellStyle name="Percent 6 8 4 4" xfId="12187"/>
    <cellStyle name="Percent 6 8 4 4 2" xfId="12188"/>
    <cellStyle name="Percent 6 8 4 5" xfId="12189"/>
    <cellStyle name="Percent 6 8 5" xfId="12190"/>
    <cellStyle name="Percent 6 8 5 2" xfId="12191"/>
    <cellStyle name="Percent 6 8 5 2 2" xfId="12192"/>
    <cellStyle name="Percent 6 8 5 3" xfId="12193"/>
    <cellStyle name="Percent 6 8 5 3 2" xfId="12194"/>
    <cellStyle name="Percent 6 8 5 4" xfId="12195"/>
    <cellStyle name="Percent 6 8 6" xfId="12196"/>
    <cellStyle name="Percent 6 8 6 2" xfId="12197"/>
    <cellStyle name="Percent 6 8 7" xfId="12198"/>
    <cellStyle name="Percent 6 8 7 2" xfId="12199"/>
    <cellStyle name="Percent 6 8 8" xfId="12200"/>
    <cellStyle name="Percent 6 8 8 2" xfId="12201"/>
    <cellStyle name="Percent 6 8 9" xfId="12202"/>
    <cellStyle name="Percent 6 9" xfId="12203"/>
    <cellStyle name="Percent 6 9 10" xfId="12204"/>
    <cellStyle name="Percent 6 9 2" xfId="12205"/>
    <cellStyle name="Percent 6 9 2 2" xfId="12206"/>
    <cellStyle name="Percent 6 9 2 2 2" xfId="12207"/>
    <cellStyle name="Percent 6 9 2 3" xfId="12208"/>
    <cellStyle name="Percent 6 9 2 3 2" xfId="12209"/>
    <cellStyle name="Percent 6 9 2 4" xfId="12210"/>
    <cellStyle name="Percent 6 9 3" xfId="12211"/>
    <cellStyle name="Percent 6 9 3 2" xfId="12212"/>
    <cellStyle name="Percent 6 9 3 2 2" xfId="12213"/>
    <cellStyle name="Percent 6 9 3 3" xfId="12214"/>
    <cellStyle name="Percent 6 9 3 3 2" xfId="12215"/>
    <cellStyle name="Percent 6 9 3 4" xfId="12216"/>
    <cellStyle name="Percent 6 9 4" xfId="12217"/>
    <cellStyle name="Percent 6 9 4 2" xfId="12218"/>
    <cellStyle name="Percent 6 9 4 2 2" xfId="12219"/>
    <cellStyle name="Percent 6 9 4 3" xfId="12220"/>
    <cellStyle name="Percent 6 9 4 3 2" xfId="12221"/>
    <cellStyle name="Percent 6 9 4 4" xfId="12222"/>
    <cellStyle name="Percent 6 9 4 4 2" xfId="12223"/>
    <cellStyle name="Percent 6 9 4 5" xfId="12224"/>
    <cellStyle name="Percent 6 9 5" xfId="12225"/>
    <cellStyle name="Percent 6 9 5 2" xfId="12226"/>
    <cellStyle name="Percent 6 9 5 2 2" xfId="12227"/>
    <cellStyle name="Percent 6 9 5 3" xfId="12228"/>
    <cellStyle name="Percent 6 9 5 3 2" xfId="12229"/>
    <cellStyle name="Percent 6 9 5 4" xfId="12230"/>
    <cellStyle name="Percent 6 9 6" xfId="12231"/>
    <cellStyle name="Percent 6 9 6 2" xfId="12232"/>
    <cellStyle name="Percent 6 9 7" xfId="12233"/>
    <cellStyle name="Percent 6 9 7 2" xfId="12234"/>
    <cellStyle name="Percent 6 9 8" xfId="12235"/>
    <cellStyle name="Percent 6 9 8 2" xfId="12236"/>
    <cellStyle name="Percent 6 9 9" xfId="12237"/>
    <cellStyle name="Percent 7" xfId="12238"/>
    <cellStyle name="Percent 7 10" xfId="12239"/>
    <cellStyle name="Percent 7 10 2" xfId="12240"/>
    <cellStyle name="Percent 7 10 2 2" xfId="12241"/>
    <cellStyle name="Percent 7 10 3" xfId="12242"/>
    <cellStyle name="Percent 7 10 3 2" xfId="12243"/>
    <cellStyle name="Percent 7 10 4" xfId="12244"/>
    <cellStyle name="Percent 7 10 5" xfId="12245"/>
    <cellStyle name="Percent 7 11" xfId="12246"/>
    <cellStyle name="Percent 7 11 2" xfId="12247"/>
    <cellStyle name="Percent 7 11 2 2" xfId="12248"/>
    <cellStyle name="Percent 7 11 3" xfId="12249"/>
    <cellStyle name="Percent 7 11 3 2" xfId="12250"/>
    <cellStyle name="Percent 7 11 4" xfId="12251"/>
    <cellStyle name="Percent 7 12" xfId="12252"/>
    <cellStyle name="Percent 7 12 2" xfId="12253"/>
    <cellStyle name="Percent 7 12 2 2" xfId="12254"/>
    <cellStyle name="Percent 7 12 3" xfId="12255"/>
    <cellStyle name="Percent 7 12 3 2" xfId="12256"/>
    <cellStyle name="Percent 7 12 4" xfId="12257"/>
    <cellStyle name="Percent 7 13" xfId="12258"/>
    <cellStyle name="Percent 7 13 2" xfId="12259"/>
    <cellStyle name="Percent 7 13 2 2" xfId="12260"/>
    <cellStyle name="Percent 7 13 3" xfId="12261"/>
    <cellStyle name="Percent 7 13 3 2" xfId="12262"/>
    <cellStyle name="Percent 7 13 4" xfId="12263"/>
    <cellStyle name="Percent 7 13 4 2" xfId="12264"/>
    <cellStyle name="Percent 7 13 5" xfId="12265"/>
    <cellStyle name="Percent 7 14" xfId="12266"/>
    <cellStyle name="Percent 7 14 2" xfId="12267"/>
    <cellStyle name="Percent 7 14 2 2" xfId="12268"/>
    <cellStyle name="Percent 7 14 3" xfId="12269"/>
    <cellStyle name="Percent 7 14 3 2" xfId="12270"/>
    <cellStyle name="Percent 7 14 4" xfId="12271"/>
    <cellStyle name="Percent 7 15" xfId="12272"/>
    <cellStyle name="Percent 7 15 2" xfId="12273"/>
    <cellStyle name="Percent 7 16" xfId="12274"/>
    <cellStyle name="Percent 7 16 2" xfId="12275"/>
    <cellStyle name="Percent 7 17" xfId="12276"/>
    <cellStyle name="Percent 7 17 2" xfId="12277"/>
    <cellStyle name="Percent 7 18" xfId="12278"/>
    <cellStyle name="Percent 7 19" xfId="12279"/>
    <cellStyle name="Percent 7 2" xfId="12280"/>
    <cellStyle name="Percent 7 2 10" xfId="12281"/>
    <cellStyle name="Percent 7 2 11" xfId="12282"/>
    <cellStyle name="Percent 7 2 2" xfId="12283"/>
    <cellStyle name="Percent 7 2 2 2" xfId="12284"/>
    <cellStyle name="Percent 7 2 2 2 2" xfId="12285"/>
    <cellStyle name="Percent 7 2 2 3" xfId="12286"/>
    <cellStyle name="Percent 7 2 2 3 2" xfId="12287"/>
    <cellStyle name="Percent 7 2 2 4" xfId="12288"/>
    <cellStyle name="Percent 7 2 3" xfId="12289"/>
    <cellStyle name="Percent 7 2 3 2" xfId="12290"/>
    <cellStyle name="Percent 7 2 3 2 2" xfId="12291"/>
    <cellStyle name="Percent 7 2 3 3" xfId="12292"/>
    <cellStyle name="Percent 7 2 3 3 2" xfId="12293"/>
    <cellStyle name="Percent 7 2 3 4" xfId="12294"/>
    <cellStyle name="Percent 7 2 4" xfId="12295"/>
    <cellStyle name="Percent 7 2 4 2" xfId="12296"/>
    <cellStyle name="Percent 7 2 4 2 2" xfId="12297"/>
    <cellStyle name="Percent 7 2 4 3" xfId="12298"/>
    <cellStyle name="Percent 7 2 4 3 2" xfId="12299"/>
    <cellStyle name="Percent 7 2 4 4" xfId="12300"/>
    <cellStyle name="Percent 7 2 4 4 2" xfId="12301"/>
    <cellStyle name="Percent 7 2 4 5" xfId="12302"/>
    <cellStyle name="Percent 7 2 5" xfId="12303"/>
    <cellStyle name="Percent 7 2 5 2" xfId="12304"/>
    <cellStyle name="Percent 7 2 5 2 2" xfId="12305"/>
    <cellStyle name="Percent 7 2 5 3" xfId="12306"/>
    <cellStyle name="Percent 7 2 5 3 2" xfId="12307"/>
    <cellStyle name="Percent 7 2 5 4" xfId="12308"/>
    <cellStyle name="Percent 7 2 6" xfId="12309"/>
    <cellStyle name="Percent 7 2 6 2" xfId="12310"/>
    <cellStyle name="Percent 7 2 7" xfId="12311"/>
    <cellStyle name="Percent 7 2 7 2" xfId="12312"/>
    <cellStyle name="Percent 7 2 8" xfId="12313"/>
    <cellStyle name="Percent 7 2 8 2" xfId="12314"/>
    <cellStyle name="Percent 7 2 9" xfId="12315"/>
    <cellStyle name="Percent 7 20" xfId="12316"/>
    <cellStyle name="Percent 7 3" xfId="12317"/>
    <cellStyle name="Percent 7 3 10" xfId="12318"/>
    <cellStyle name="Percent 7 3 11" xfId="12319"/>
    <cellStyle name="Percent 7 3 2" xfId="12320"/>
    <cellStyle name="Percent 7 3 2 2" xfId="12321"/>
    <cellStyle name="Percent 7 3 2 2 2" xfId="12322"/>
    <cellStyle name="Percent 7 3 2 3" xfId="12323"/>
    <cellStyle name="Percent 7 3 2 3 2" xfId="12324"/>
    <cellStyle name="Percent 7 3 2 4" xfId="12325"/>
    <cellStyle name="Percent 7 3 3" xfId="12326"/>
    <cellStyle name="Percent 7 3 3 2" xfId="12327"/>
    <cellStyle name="Percent 7 3 3 2 2" xfId="12328"/>
    <cellStyle name="Percent 7 3 3 3" xfId="12329"/>
    <cellStyle name="Percent 7 3 3 3 2" xfId="12330"/>
    <cellStyle name="Percent 7 3 3 4" xfId="12331"/>
    <cellStyle name="Percent 7 3 4" xfId="12332"/>
    <cellStyle name="Percent 7 3 4 2" xfId="12333"/>
    <cellStyle name="Percent 7 3 4 2 2" xfId="12334"/>
    <cellStyle name="Percent 7 3 4 3" xfId="12335"/>
    <cellStyle name="Percent 7 3 4 3 2" xfId="12336"/>
    <cellStyle name="Percent 7 3 4 4" xfId="12337"/>
    <cellStyle name="Percent 7 3 4 4 2" xfId="12338"/>
    <cellStyle name="Percent 7 3 4 5" xfId="12339"/>
    <cellStyle name="Percent 7 3 5" xfId="12340"/>
    <cellStyle name="Percent 7 3 5 2" xfId="12341"/>
    <cellStyle name="Percent 7 3 5 2 2" xfId="12342"/>
    <cellStyle name="Percent 7 3 5 3" xfId="12343"/>
    <cellStyle name="Percent 7 3 5 3 2" xfId="12344"/>
    <cellStyle name="Percent 7 3 5 4" xfId="12345"/>
    <cellStyle name="Percent 7 3 6" xfId="12346"/>
    <cellStyle name="Percent 7 3 6 2" xfId="12347"/>
    <cellStyle name="Percent 7 3 7" xfId="12348"/>
    <cellStyle name="Percent 7 3 7 2" xfId="12349"/>
    <cellStyle name="Percent 7 3 8" xfId="12350"/>
    <cellStyle name="Percent 7 3 8 2" xfId="12351"/>
    <cellStyle name="Percent 7 3 9" xfId="12352"/>
    <cellStyle name="Percent 7 4" xfId="12353"/>
    <cellStyle name="Percent 7 4 10" xfId="12354"/>
    <cellStyle name="Percent 7 4 11" xfId="12355"/>
    <cellStyle name="Percent 7 4 2" xfId="12356"/>
    <cellStyle name="Percent 7 4 2 2" xfId="12357"/>
    <cellStyle name="Percent 7 4 2 2 2" xfId="12358"/>
    <cellStyle name="Percent 7 4 2 3" xfId="12359"/>
    <cellStyle name="Percent 7 4 2 3 2" xfId="12360"/>
    <cellStyle name="Percent 7 4 2 4" xfId="12361"/>
    <cellStyle name="Percent 7 4 3" xfId="12362"/>
    <cellStyle name="Percent 7 4 3 2" xfId="12363"/>
    <cellStyle name="Percent 7 4 3 2 2" xfId="12364"/>
    <cellStyle name="Percent 7 4 3 3" xfId="12365"/>
    <cellStyle name="Percent 7 4 3 3 2" xfId="12366"/>
    <cellStyle name="Percent 7 4 3 4" xfId="12367"/>
    <cellStyle name="Percent 7 4 4" xfId="12368"/>
    <cellStyle name="Percent 7 4 4 2" xfId="12369"/>
    <cellStyle name="Percent 7 4 4 2 2" xfId="12370"/>
    <cellStyle name="Percent 7 4 4 3" xfId="12371"/>
    <cellStyle name="Percent 7 4 4 3 2" xfId="12372"/>
    <cellStyle name="Percent 7 4 4 4" xfId="12373"/>
    <cellStyle name="Percent 7 4 4 4 2" xfId="12374"/>
    <cellStyle name="Percent 7 4 4 5" xfId="12375"/>
    <cellStyle name="Percent 7 4 5" xfId="12376"/>
    <cellStyle name="Percent 7 4 5 2" xfId="12377"/>
    <cellStyle name="Percent 7 4 5 2 2" xfId="12378"/>
    <cellStyle name="Percent 7 4 5 3" xfId="12379"/>
    <cellStyle name="Percent 7 4 5 3 2" xfId="12380"/>
    <cellStyle name="Percent 7 4 5 4" xfId="12381"/>
    <cellStyle name="Percent 7 4 6" xfId="12382"/>
    <cellStyle name="Percent 7 4 6 2" xfId="12383"/>
    <cellStyle name="Percent 7 4 7" xfId="12384"/>
    <cellStyle name="Percent 7 4 7 2" xfId="12385"/>
    <cellStyle name="Percent 7 4 8" xfId="12386"/>
    <cellStyle name="Percent 7 4 8 2" xfId="12387"/>
    <cellStyle name="Percent 7 4 9" xfId="12388"/>
    <cellStyle name="Percent 7 5" xfId="12389"/>
    <cellStyle name="Percent 7 5 10" xfId="12390"/>
    <cellStyle name="Percent 7 5 11" xfId="12391"/>
    <cellStyle name="Percent 7 5 2" xfId="12392"/>
    <cellStyle name="Percent 7 5 2 2" xfId="12393"/>
    <cellStyle name="Percent 7 5 2 2 2" xfId="12394"/>
    <cellStyle name="Percent 7 5 2 3" xfId="12395"/>
    <cellStyle name="Percent 7 5 2 3 2" xfId="12396"/>
    <cellStyle name="Percent 7 5 2 4" xfId="12397"/>
    <cellStyle name="Percent 7 5 3" xfId="12398"/>
    <cellStyle name="Percent 7 5 3 2" xfId="12399"/>
    <cellStyle name="Percent 7 5 3 2 2" xfId="12400"/>
    <cellStyle name="Percent 7 5 3 3" xfId="12401"/>
    <cellStyle name="Percent 7 5 3 3 2" xfId="12402"/>
    <cellStyle name="Percent 7 5 3 4" xfId="12403"/>
    <cellStyle name="Percent 7 5 4" xfId="12404"/>
    <cellStyle name="Percent 7 5 4 2" xfId="12405"/>
    <cellStyle name="Percent 7 5 4 2 2" xfId="12406"/>
    <cellStyle name="Percent 7 5 4 3" xfId="12407"/>
    <cellStyle name="Percent 7 5 4 3 2" xfId="12408"/>
    <cellStyle name="Percent 7 5 4 4" xfId="12409"/>
    <cellStyle name="Percent 7 5 4 4 2" xfId="12410"/>
    <cellStyle name="Percent 7 5 4 5" xfId="12411"/>
    <cellStyle name="Percent 7 5 5" xfId="12412"/>
    <cellStyle name="Percent 7 5 5 2" xfId="12413"/>
    <cellStyle name="Percent 7 5 5 2 2" xfId="12414"/>
    <cellStyle name="Percent 7 5 5 3" xfId="12415"/>
    <cellStyle name="Percent 7 5 5 3 2" xfId="12416"/>
    <cellStyle name="Percent 7 5 5 4" xfId="12417"/>
    <cellStyle name="Percent 7 5 6" xfId="12418"/>
    <cellStyle name="Percent 7 5 6 2" xfId="12419"/>
    <cellStyle name="Percent 7 5 7" xfId="12420"/>
    <cellStyle name="Percent 7 5 7 2" xfId="12421"/>
    <cellStyle name="Percent 7 5 8" xfId="12422"/>
    <cellStyle name="Percent 7 5 8 2" xfId="12423"/>
    <cellStyle name="Percent 7 5 9" xfId="12424"/>
    <cellStyle name="Percent 7 6" xfId="12425"/>
    <cellStyle name="Percent 7 6 10" xfId="12426"/>
    <cellStyle name="Percent 7 6 11" xfId="12427"/>
    <cellStyle name="Percent 7 6 2" xfId="12428"/>
    <cellStyle name="Percent 7 6 2 2" xfId="12429"/>
    <cellStyle name="Percent 7 6 2 2 2" xfId="12430"/>
    <cellStyle name="Percent 7 6 2 3" xfId="12431"/>
    <cellStyle name="Percent 7 6 2 3 2" xfId="12432"/>
    <cellStyle name="Percent 7 6 2 4" xfId="12433"/>
    <cellStyle name="Percent 7 6 3" xfId="12434"/>
    <cellStyle name="Percent 7 6 3 2" xfId="12435"/>
    <cellStyle name="Percent 7 6 3 2 2" xfId="12436"/>
    <cellStyle name="Percent 7 6 3 3" xfId="12437"/>
    <cellStyle name="Percent 7 6 3 3 2" xfId="12438"/>
    <cellStyle name="Percent 7 6 3 4" xfId="12439"/>
    <cellStyle name="Percent 7 6 4" xfId="12440"/>
    <cellStyle name="Percent 7 6 4 2" xfId="12441"/>
    <cellStyle name="Percent 7 6 4 2 2" xfId="12442"/>
    <cellStyle name="Percent 7 6 4 3" xfId="12443"/>
    <cellStyle name="Percent 7 6 4 3 2" xfId="12444"/>
    <cellStyle name="Percent 7 6 4 4" xfId="12445"/>
    <cellStyle name="Percent 7 6 4 4 2" xfId="12446"/>
    <cellStyle name="Percent 7 6 4 5" xfId="12447"/>
    <cellStyle name="Percent 7 6 5" xfId="12448"/>
    <cellStyle name="Percent 7 6 5 2" xfId="12449"/>
    <cellStyle name="Percent 7 6 5 2 2" xfId="12450"/>
    <cellStyle name="Percent 7 6 5 3" xfId="12451"/>
    <cellStyle name="Percent 7 6 5 3 2" xfId="12452"/>
    <cellStyle name="Percent 7 6 5 4" xfId="12453"/>
    <cellStyle name="Percent 7 6 6" xfId="12454"/>
    <cellStyle name="Percent 7 6 6 2" xfId="12455"/>
    <cellStyle name="Percent 7 6 7" xfId="12456"/>
    <cellStyle name="Percent 7 6 7 2" xfId="12457"/>
    <cellStyle name="Percent 7 6 8" xfId="12458"/>
    <cellStyle name="Percent 7 6 8 2" xfId="12459"/>
    <cellStyle name="Percent 7 6 9" xfId="12460"/>
    <cellStyle name="Percent 7 7" xfId="12461"/>
    <cellStyle name="Percent 7 7 10" xfId="12462"/>
    <cellStyle name="Percent 7 7 11" xfId="12463"/>
    <cellStyle name="Percent 7 7 2" xfId="12464"/>
    <cellStyle name="Percent 7 7 2 2" xfId="12465"/>
    <cellStyle name="Percent 7 7 2 2 2" xfId="12466"/>
    <cellStyle name="Percent 7 7 2 3" xfId="12467"/>
    <cellStyle name="Percent 7 7 2 3 2" xfId="12468"/>
    <cellStyle name="Percent 7 7 2 4" xfId="12469"/>
    <cellStyle name="Percent 7 7 3" xfId="12470"/>
    <cellStyle name="Percent 7 7 3 2" xfId="12471"/>
    <cellStyle name="Percent 7 7 3 2 2" xfId="12472"/>
    <cellStyle name="Percent 7 7 3 3" xfId="12473"/>
    <cellStyle name="Percent 7 7 3 3 2" xfId="12474"/>
    <cellStyle name="Percent 7 7 3 4" xfId="12475"/>
    <cellStyle name="Percent 7 7 4" xfId="12476"/>
    <cellStyle name="Percent 7 7 4 2" xfId="12477"/>
    <cellStyle name="Percent 7 7 4 2 2" xfId="12478"/>
    <cellStyle name="Percent 7 7 4 3" xfId="12479"/>
    <cellStyle name="Percent 7 7 4 3 2" xfId="12480"/>
    <cellStyle name="Percent 7 7 4 4" xfId="12481"/>
    <cellStyle name="Percent 7 7 4 4 2" xfId="12482"/>
    <cellStyle name="Percent 7 7 4 5" xfId="12483"/>
    <cellStyle name="Percent 7 7 5" xfId="12484"/>
    <cellStyle name="Percent 7 7 5 2" xfId="12485"/>
    <cellStyle name="Percent 7 7 5 2 2" xfId="12486"/>
    <cellStyle name="Percent 7 7 5 3" xfId="12487"/>
    <cellStyle name="Percent 7 7 5 3 2" xfId="12488"/>
    <cellStyle name="Percent 7 7 5 4" xfId="12489"/>
    <cellStyle name="Percent 7 7 6" xfId="12490"/>
    <cellStyle name="Percent 7 7 6 2" xfId="12491"/>
    <cellStyle name="Percent 7 7 7" xfId="12492"/>
    <cellStyle name="Percent 7 7 7 2" xfId="12493"/>
    <cellStyle name="Percent 7 7 8" xfId="12494"/>
    <cellStyle name="Percent 7 7 8 2" xfId="12495"/>
    <cellStyle name="Percent 7 7 9" xfId="12496"/>
    <cellStyle name="Percent 7 8" xfId="12497"/>
    <cellStyle name="Percent 7 8 10" xfId="12498"/>
    <cellStyle name="Percent 7 8 11" xfId="12499"/>
    <cellStyle name="Percent 7 8 2" xfId="12500"/>
    <cellStyle name="Percent 7 8 2 2" xfId="12501"/>
    <cellStyle name="Percent 7 8 2 2 2" xfId="12502"/>
    <cellStyle name="Percent 7 8 2 3" xfId="12503"/>
    <cellStyle name="Percent 7 8 2 3 2" xfId="12504"/>
    <cellStyle name="Percent 7 8 2 4" xfId="12505"/>
    <cellStyle name="Percent 7 8 3" xfId="12506"/>
    <cellStyle name="Percent 7 8 3 2" xfId="12507"/>
    <cellStyle name="Percent 7 8 3 2 2" xfId="12508"/>
    <cellStyle name="Percent 7 8 3 3" xfId="12509"/>
    <cellStyle name="Percent 7 8 3 3 2" xfId="12510"/>
    <cellStyle name="Percent 7 8 3 4" xfId="12511"/>
    <cellStyle name="Percent 7 8 4" xfId="12512"/>
    <cellStyle name="Percent 7 8 4 2" xfId="12513"/>
    <cellStyle name="Percent 7 8 4 2 2" xfId="12514"/>
    <cellStyle name="Percent 7 8 4 3" xfId="12515"/>
    <cellStyle name="Percent 7 8 4 3 2" xfId="12516"/>
    <cellStyle name="Percent 7 8 4 4" xfId="12517"/>
    <cellStyle name="Percent 7 8 4 4 2" xfId="12518"/>
    <cellStyle name="Percent 7 8 4 5" xfId="12519"/>
    <cellStyle name="Percent 7 8 5" xfId="12520"/>
    <cellStyle name="Percent 7 8 5 2" xfId="12521"/>
    <cellStyle name="Percent 7 8 5 2 2" xfId="12522"/>
    <cellStyle name="Percent 7 8 5 3" xfId="12523"/>
    <cellStyle name="Percent 7 8 5 3 2" xfId="12524"/>
    <cellStyle name="Percent 7 8 5 4" xfId="12525"/>
    <cellStyle name="Percent 7 8 6" xfId="12526"/>
    <cellStyle name="Percent 7 8 6 2" xfId="12527"/>
    <cellStyle name="Percent 7 8 7" xfId="12528"/>
    <cellStyle name="Percent 7 8 7 2" xfId="12529"/>
    <cellStyle name="Percent 7 8 8" xfId="12530"/>
    <cellStyle name="Percent 7 8 8 2" xfId="12531"/>
    <cellStyle name="Percent 7 8 9" xfId="12532"/>
    <cellStyle name="Percent 7 9" xfId="12533"/>
    <cellStyle name="Percent 7 9 10" xfId="12534"/>
    <cellStyle name="Percent 7 9 2" xfId="12535"/>
    <cellStyle name="Percent 7 9 2 2" xfId="12536"/>
    <cellStyle name="Percent 7 9 2 2 2" xfId="12537"/>
    <cellStyle name="Percent 7 9 2 3" xfId="12538"/>
    <cellStyle name="Percent 7 9 2 3 2" xfId="12539"/>
    <cellStyle name="Percent 7 9 2 4" xfId="12540"/>
    <cellStyle name="Percent 7 9 3" xfId="12541"/>
    <cellStyle name="Percent 7 9 3 2" xfId="12542"/>
    <cellStyle name="Percent 7 9 3 2 2" xfId="12543"/>
    <cellStyle name="Percent 7 9 3 3" xfId="12544"/>
    <cellStyle name="Percent 7 9 3 3 2" xfId="12545"/>
    <cellStyle name="Percent 7 9 3 4" xfId="12546"/>
    <cellStyle name="Percent 7 9 4" xfId="12547"/>
    <cellStyle name="Percent 7 9 4 2" xfId="12548"/>
    <cellStyle name="Percent 7 9 4 2 2" xfId="12549"/>
    <cellStyle name="Percent 7 9 4 3" xfId="12550"/>
    <cellStyle name="Percent 7 9 4 3 2" xfId="12551"/>
    <cellStyle name="Percent 7 9 4 4" xfId="12552"/>
    <cellStyle name="Percent 7 9 4 4 2" xfId="12553"/>
    <cellStyle name="Percent 7 9 4 5" xfId="12554"/>
    <cellStyle name="Percent 7 9 5" xfId="12555"/>
    <cellStyle name="Percent 7 9 5 2" xfId="12556"/>
    <cellStyle name="Percent 7 9 5 2 2" xfId="12557"/>
    <cellStyle name="Percent 7 9 5 3" xfId="12558"/>
    <cellStyle name="Percent 7 9 5 3 2" xfId="12559"/>
    <cellStyle name="Percent 7 9 5 4" xfId="12560"/>
    <cellStyle name="Percent 7 9 6" xfId="12561"/>
    <cellStyle name="Percent 7 9 6 2" xfId="12562"/>
    <cellStyle name="Percent 7 9 7" xfId="12563"/>
    <cellStyle name="Percent 7 9 7 2" xfId="12564"/>
    <cellStyle name="Percent 7 9 8" xfId="12565"/>
    <cellStyle name="Percent 7 9 8 2" xfId="12566"/>
    <cellStyle name="Percent 7 9 9" xfId="12567"/>
    <cellStyle name="Percent 8" xfId="12568"/>
    <cellStyle name="Percent 8 10" xfId="12569"/>
    <cellStyle name="Percent 8 10 2" xfId="12570"/>
    <cellStyle name="Percent 8 10 2 2" xfId="12571"/>
    <cellStyle name="Percent 8 10 3" xfId="12572"/>
    <cellStyle name="Percent 8 10 3 2" xfId="12573"/>
    <cellStyle name="Percent 8 10 4" xfId="12574"/>
    <cellStyle name="Percent 8 11" xfId="12575"/>
    <cellStyle name="Percent 8 11 2" xfId="12576"/>
    <cellStyle name="Percent 8 11 2 2" xfId="12577"/>
    <cellStyle name="Percent 8 11 3" xfId="12578"/>
    <cellStyle name="Percent 8 11 3 2" xfId="12579"/>
    <cellStyle name="Percent 8 11 4" xfId="12580"/>
    <cellStyle name="Percent 8 11 4 2" xfId="12581"/>
    <cellStyle name="Percent 8 11 5" xfId="12582"/>
    <cellStyle name="Percent 8 12" xfId="12583"/>
    <cellStyle name="Percent 8 12 2" xfId="12584"/>
    <cellStyle name="Percent 8 12 2 2" xfId="12585"/>
    <cellStyle name="Percent 8 12 3" xfId="12586"/>
    <cellStyle name="Percent 8 12 3 2" xfId="12587"/>
    <cellStyle name="Percent 8 12 4" xfId="12588"/>
    <cellStyle name="Percent 8 13" xfId="12589"/>
    <cellStyle name="Percent 8 13 2" xfId="12590"/>
    <cellStyle name="Percent 8 14" xfId="12591"/>
    <cellStyle name="Percent 8 14 2" xfId="12592"/>
    <cellStyle name="Percent 8 15" xfId="12593"/>
    <cellStyle name="Percent 8 15 2" xfId="12594"/>
    <cellStyle name="Percent 8 16" xfId="12595"/>
    <cellStyle name="Percent 8 17" xfId="12596"/>
    <cellStyle name="Percent 8 18" xfId="12597"/>
    <cellStyle name="Percent 8 2" xfId="12598"/>
    <cellStyle name="Percent 8 2 10" xfId="12599"/>
    <cellStyle name="Percent 8 2 11" xfId="12600"/>
    <cellStyle name="Percent 8 2 2" xfId="12601"/>
    <cellStyle name="Percent 8 2 2 2" xfId="12602"/>
    <cellStyle name="Percent 8 2 2 2 2" xfId="12603"/>
    <cellStyle name="Percent 8 2 2 3" xfId="12604"/>
    <cellStyle name="Percent 8 2 2 3 2" xfId="12605"/>
    <cellStyle name="Percent 8 2 2 4" xfId="12606"/>
    <cellStyle name="Percent 8 2 3" xfId="12607"/>
    <cellStyle name="Percent 8 2 3 2" xfId="12608"/>
    <cellStyle name="Percent 8 2 3 2 2" xfId="12609"/>
    <cellStyle name="Percent 8 2 3 3" xfId="12610"/>
    <cellStyle name="Percent 8 2 3 3 2" xfId="12611"/>
    <cellStyle name="Percent 8 2 3 4" xfId="12612"/>
    <cellStyle name="Percent 8 2 4" xfId="12613"/>
    <cellStyle name="Percent 8 2 4 2" xfId="12614"/>
    <cellStyle name="Percent 8 2 4 2 2" xfId="12615"/>
    <cellStyle name="Percent 8 2 4 3" xfId="12616"/>
    <cellStyle name="Percent 8 2 4 3 2" xfId="12617"/>
    <cellStyle name="Percent 8 2 4 4" xfId="12618"/>
    <cellStyle name="Percent 8 2 4 4 2" xfId="12619"/>
    <cellStyle name="Percent 8 2 4 5" xfId="12620"/>
    <cellStyle name="Percent 8 2 5" xfId="12621"/>
    <cellStyle name="Percent 8 2 5 2" xfId="12622"/>
    <cellStyle name="Percent 8 2 5 2 2" xfId="12623"/>
    <cellStyle name="Percent 8 2 5 3" xfId="12624"/>
    <cellStyle name="Percent 8 2 5 3 2" xfId="12625"/>
    <cellStyle name="Percent 8 2 5 4" xfId="12626"/>
    <cellStyle name="Percent 8 2 6" xfId="12627"/>
    <cellStyle name="Percent 8 2 6 2" xfId="12628"/>
    <cellStyle name="Percent 8 2 7" xfId="12629"/>
    <cellStyle name="Percent 8 2 7 2" xfId="12630"/>
    <cellStyle name="Percent 8 2 8" xfId="12631"/>
    <cellStyle name="Percent 8 2 8 2" xfId="12632"/>
    <cellStyle name="Percent 8 2 9" xfId="12633"/>
    <cellStyle name="Percent 8 3" xfId="12634"/>
    <cellStyle name="Percent 8 3 10" xfId="12635"/>
    <cellStyle name="Percent 8 3 11" xfId="12636"/>
    <cellStyle name="Percent 8 3 2" xfId="12637"/>
    <cellStyle name="Percent 8 3 2 2" xfId="12638"/>
    <cellStyle name="Percent 8 3 2 2 2" xfId="12639"/>
    <cellStyle name="Percent 8 3 2 3" xfId="12640"/>
    <cellStyle name="Percent 8 3 2 3 2" xfId="12641"/>
    <cellStyle name="Percent 8 3 2 4" xfId="12642"/>
    <cellStyle name="Percent 8 3 3" xfId="12643"/>
    <cellStyle name="Percent 8 3 3 2" xfId="12644"/>
    <cellStyle name="Percent 8 3 3 2 2" xfId="12645"/>
    <cellStyle name="Percent 8 3 3 3" xfId="12646"/>
    <cellStyle name="Percent 8 3 3 3 2" xfId="12647"/>
    <cellStyle name="Percent 8 3 3 4" xfId="12648"/>
    <cellStyle name="Percent 8 3 4" xfId="12649"/>
    <cellStyle name="Percent 8 3 4 2" xfId="12650"/>
    <cellStyle name="Percent 8 3 4 2 2" xfId="12651"/>
    <cellStyle name="Percent 8 3 4 3" xfId="12652"/>
    <cellStyle name="Percent 8 3 4 3 2" xfId="12653"/>
    <cellStyle name="Percent 8 3 4 4" xfId="12654"/>
    <cellStyle name="Percent 8 3 4 4 2" xfId="12655"/>
    <cellStyle name="Percent 8 3 4 5" xfId="12656"/>
    <cellStyle name="Percent 8 3 5" xfId="12657"/>
    <cellStyle name="Percent 8 3 5 2" xfId="12658"/>
    <cellStyle name="Percent 8 3 5 2 2" xfId="12659"/>
    <cellStyle name="Percent 8 3 5 3" xfId="12660"/>
    <cellStyle name="Percent 8 3 5 3 2" xfId="12661"/>
    <cellStyle name="Percent 8 3 5 4" xfId="12662"/>
    <cellStyle name="Percent 8 3 6" xfId="12663"/>
    <cellStyle name="Percent 8 3 6 2" xfId="12664"/>
    <cellStyle name="Percent 8 3 7" xfId="12665"/>
    <cellStyle name="Percent 8 3 7 2" xfId="12666"/>
    <cellStyle name="Percent 8 3 8" xfId="12667"/>
    <cellStyle name="Percent 8 3 8 2" xfId="12668"/>
    <cellStyle name="Percent 8 3 9" xfId="12669"/>
    <cellStyle name="Percent 8 4" xfId="12670"/>
    <cellStyle name="Percent 8 4 10" xfId="12671"/>
    <cellStyle name="Percent 8 4 11" xfId="12672"/>
    <cellStyle name="Percent 8 4 2" xfId="12673"/>
    <cellStyle name="Percent 8 4 2 2" xfId="12674"/>
    <cellStyle name="Percent 8 4 2 2 2" xfId="12675"/>
    <cellStyle name="Percent 8 4 2 3" xfId="12676"/>
    <cellStyle name="Percent 8 4 2 3 2" xfId="12677"/>
    <cellStyle name="Percent 8 4 2 4" xfId="12678"/>
    <cellStyle name="Percent 8 4 3" xfId="12679"/>
    <cellStyle name="Percent 8 4 3 2" xfId="12680"/>
    <cellStyle name="Percent 8 4 3 2 2" xfId="12681"/>
    <cellStyle name="Percent 8 4 3 3" xfId="12682"/>
    <cellStyle name="Percent 8 4 3 3 2" xfId="12683"/>
    <cellStyle name="Percent 8 4 3 4" xfId="12684"/>
    <cellStyle name="Percent 8 4 4" xfId="12685"/>
    <cellStyle name="Percent 8 4 4 2" xfId="12686"/>
    <cellStyle name="Percent 8 4 4 2 2" xfId="12687"/>
    <cellStyle name="Percent 8 4 4 3" xfId="12688"/>
    <cellStyle name="Percent 8 4 4 3 2" xfId="12689"/>
    <cellStyle name="Percent 8 4 4 4" xfId="12690"/>
    <cellStyle name="Percent 8 4 4 4 2" xfId="12691"/>
    <cellStyle name="Percent 8 4 4 5" xfId="12692"/>
    <cellStyle name="Percent 8 4 5" xfId="12693"/>
    <cellStyle name="Percent 8 4 5 2" xfId="12694"/>
    <cellStyle name="Percent 8 4 5 2 2" xfId="12695"/>
    <cellStyle name="Percent 8 4 5 3" xfId="12696"/>
    <cellStyle name="Percent 8 4 5 3 2" xfId="12697"/>
    <cellStyle name="Percent 8 4 5 4" xfId="12698"/>
    <cellStyle name="Percent 8 4 6" xfId="12699"/>
    <cellStyle name="Percent 8 4 6 2" xfId="12700"/>
    <cellStyle name="Percent 8 4 7" xfId="12701"/>
    <cellStyle name="Percent 8 4 7 2" xfId="12702"/>
    <cellStyle name="Percent 8 4 8" xfId="12703"/>
    <cellStyle name="Percent 8 4 8 2" xfId="12704"/>
    <cellStyle name="Percent 8 4 9" xfId="12705"/>
    <cellStyle name="Percent 8 5" xfId="12706"/>
    <cellStyle name="Percent 8 5 10" xfId="12707"/>
    <cellStyle name="Percent 8 5 11" xfId="12708"/>
    <cellStyle name="Percent 8 5 2" xfId="12709"/>
    <cellStyle name="Percent 8 5 2 2" xfId="12710"/>
    <cellStyle name="Percent 8 5 2 2 2" xfId="12711"/>
    <cellStyle name="Percent 8 5 2 3" xfId="12712"/>
    <cellStyle name="Percent 8 5 2 3 2" xfId="12713"/>
    <cellStyle name="Percent 8 5 2 4" xfId="12714"/>
    <cellStyle name="Percent 8 5 3" xfId="12715"/>
    <cellStyle name="Percent 8 5 3 2" xfId="12716"/>
    <cellStyle name="Percent 8 5 3 2 2" xfId="12717"/>
    <cellStyle name="Percent 8 5 3 3" xfId="12718"/>
    <cellStyle name="Percent 8 5 3 3 2" xfId="12719"/>
    <cellStyle name="Percent 8 5 3 4" xfId="12720"/>
    <cellStyle name="Percent 8 5 4" xfId="12721"/>
    <cellStyle name="Percent 8 5 4 2" xfId="12722"/>
    <cellStyle name="Percent 8 5 4 2 2" xfId="12723"/>
    <cellStyle name="Percent 8 5 4 3" xfId="12724"/>
    <cellStyle name="Percent 8 5 4 3 2" xfId="12725"/>
    <cellStyle name="Percent 8 5 4 4" xfId="12726"/>
    <cellStyle name="Percent 8 5 4 4 2" xfId="12727"/>
    <cellStyle name="Percent 8 5 4 5" xfId="12728"/>
    <cellStyle name="Percent 8 5 5" xfId="12729"/>
    <cellStyle name="Percent 8 5 5 2" xfId="12730"/>
    <cellStyle name="Percent 8 5 5 2 2" xfId="12731"/>
    <cellStyle name="Percent 8 5 5 3" xfId="12732"/>
    <cellStyle name="Percent 8 5 5 3 2" xfId="12733"/>
    <cellStyle name="Percent 8 5 5 4" xfId="12734"/>
    <cellStyle name="Percent 8 5 6" xfId="12735"/>
    <cellStyle name="Percent 8 5 6 2" xfId="12736"/>
    <cellStyle name="Percent 8 5 7" xfId="12737"/>
    <cellStyle name="Percent 8 5 7 2" xfId="12738"/>
    <cellStyle name="Percent 8 5 8" xfId="12739"/>
    <cellStyle name="Percent 8 5 8 2" xfId="12740"/>
    <cellStyle name="Percent 8 5 9" xfId="12741"/>
    <cellStyle name="Percent 8 6" xfId="12742"/>
    <cellStyle name="Percent 8 6 10" xfId="12743"/>
    <cellStyle name="Percent 8 6 11" xfId="12744"/>
    <cellStyle name="Percent 8 6 2" xfId="12745"/>
    <cellStyle name="Percent 8 6 2 2" xfId="12746"/>
    <cellStyle name="Percent 8 6 2 2 2" xfId="12747"/>
    <cellStyle name="Percent 8 6 2 3" xfId="12748"/>
    <cellStyle name="Percent 8 6 2 3 2" xfId="12749"/>
    <cellStyle name="Percent 8 6 2 4" xfId="12750"/>
    <cellStyle name="Percent 8 6 3" xfId="12751"/>
    <cellStyle name="Percent 8 6 3 2" xfId="12752"/>
    <cellStyle name="Percent 8 6 3 2 2" xfId="12753"/>
    <cellStyle name="Percent 8 6 3 3" xfId="12754"/>
    <cellStyle name="Percent 8 6 3 3 2" xfId="12755"/>
    <cellStyle name="Percent 8 6 3 4" xfId="12756"/>
    <cellStyle name="Percent 8 6 4" xfId="12757"/>
    <cellStyle name="Percent 8 6 4 2" xfId="12758"/>
    <cellStyle name="Percent 8 6 4 2 2" xfId="12759"/>
    <cellStyle name="Percent 8 6 4 3" xfId="12760"/>
    <cellStyle name="Percent 8 6 4 3 2" xfId="12761"/>
    <cellStyle name="Percent 8 6 4 4" xfId="12762"/>
    <cellStyle name="Percent 8 6 4 4 2" xfId="12763"/>
    <cellStyle name="Percent 8 6 4 5" xfId="12764"/>
    <cellStyle name="Percent 8 6 5" xfId="12765"/>
    <cellStyle name="Percent 8 6 5 2" xfId="12766"/>
    <cellStyle name="Percent 8 6 5 2 2" xfId="12767"/>
    <cellStyle name="Percent 8 6 5 3" xfId="12768"/>
    <cellStyle name="Percent 8 6 5 3 2" xfId="12769"/>
    <cellStyle name="Percent 8 6 5 4" xfId="12770"/>
    <cellStyle name="Percent 8 6 6" xfId="12771"/>
    <cellStyle name="Percent 8 6 6 2" xfId="12772"/>
    <cellStyle name="Percent 8 6 7" xfId="12773"/>
    <cellStyle name="Percent 8 6 7 2" xfId="12774"/>
    <cellStyle name="Percent 8 6 8" xfId="12775"/>
    <cellStyle name="Percent 8 6 8 2" xfId="12776"/>
    <cellStyle name="Percent 8 6 9" xfId="12777"/>
    <cellStyle name="Percent 8 7" xfId="12778"/>
    <cellStyle name="Percent 8 7 10" xfId="12779"/>
    <cellStyle name="Percent 8 7 11" xfId="12780"/>
    <cellStyle name="Percent 8 7 2" xfId="12781"/>
    <cellStyle name="Percent 8 7 2 2" xfId="12782"/>
    <cellStyle name="Percent 8 7 2 2 2" xfId="12783"/>
    <cellStyle name="Percent 8 7 2 3" xfId="12784"/>
    <cellStyle name="Percent 8 7 2 3 2" xfId="12785"/>
    <cellStyle name="Percent 8 7 2 4" xfId="12786"/>
    <cellStyle name="Percent 8 7 3" xfId="12787"/>
    <cellStyle name="Percent 8 7 3 2" xfId="12788"/>
    <cellStyle name="Percent 8 7 3 2 2" xfId="12789"/>
    <cellStyle name="Percent 8 7 3 3" xfId="12790"/>
    <cellStyle name="Percent 8 7 3 3 2" xfId="12791"/>
    <cellStyle name="Percent 8 7 3 4" xfId="12792"/>
    <cellStyle name="Percent 8 7 4" xfId="12793"/>
    <cellStyle name="Percent 8 7 4 2" xfId="12794"/>
    <cellStyle name="Percent 8 7 4 2 2" xfId="12795"/>
    <cellStyle name="Percent 8 7 4 3" xfId="12796"/>
    <cellStyle name="Percent 8 7 4 3 2" xfId="12797"/>
    <cellStyle name="Percent 8 7 4 4" xfId="12798"/>
    <cellStyle name="Percent 8 7 4 4 2" xfId="12799"/>
    <cellStyle name="Percent 8 7 4 5" xfId="12800"/>
    <cellStyle name="Percent 8 7 5" xfId="12801"/>
    <cellStyle name="Percent 8 7 5 2" xfId="12802"/>
    <cellStyle name="Percent 8 7 5 2 2" xfId="12803"/>
    <cellStyle name="Percent 8 7 5 3" xfId="12804"/>
    <cellStyle name="Percent 8 7 5 3 2" xfId="12805"/>
    <cellStyle name="Percent 8 7 5 4" xfId="12806"/>
    <cellStyle name="Percent 8 7 6" xfId="12807"/>
    <cellStyle name="Percent 8 7 6 2" xfId="12808"/>
    <cellStyle name="Percent 8 7 7" xfId="12809"/>
    <cellStyle name="Percent 8 7 7 2" xfId="12810"/>
    <cellStyle name="Percent 8 7 8" xfId="12811"/>
    <cellStyle name="Percent 8 7 8 2" xfId="12812"/>
    <cellStyle name="Percent 8 7 9" xfId="12813"/>
    <cellStyle name="Percent 8 8" xfId="12814"/>
    <cellStyle name="Percent 8 8 10" xfId="12815"/>
    <cellStyle name="Percent 8 8 11" xfId="12816"/>
    <cellStyle name="Percent 8 8 2" xfId="12817"/>
    <cellStyle name="Percent 8 8 2 2" xfId="12818"/>
    <cellStyle name="Percent 8 8 2 2 2" xfId="12819"/>
    <cellStyle name="Percent 8 8 2 3" xfId="12820"/>
    <cellStyle name="Percent 8 8 2 3 2" xfId="12821"/>
    <cellStyle name="Percent 8 8 2 4" xfId="12822"/>
    <cellStyle name="Percent 8 8 3" xfId="12823"/>
    <cellStyle name="Percent 8 8 3 2" xfId="12824"/>
    <cellStyle name="Percent 8 8 3 2 2" xfId="12825"/>
    <cellStyle name="Percent 8 8 3 3" xfId="12826"/>
    <cellStyle name="Percent 8 8 3 3 2" xfId="12827"/>
    <cellStyle name="Percent 8 8 3 4" xfId="12828"/>
    <cellStyle name="Percent 8 8 4" xfId="12829"/>
    <cellStyle name="Percent 8 8 4 2" xfId="12830"/>
    <cellStyle name="Percent 8 8 4 2 2" xfId="12831"/>
    <cellStyle name="Percent 8 8 4 3" xfId="12832"/>
    <cellStyle name="Percent 8 8 4 3 2" xfId="12833"/>
    <cellStyle name="Percent 8 8 4 4" xfId="12834"/>
    <cellStyle name="Percent 8 8 4 4 2" xfId="12835"/>
    <cellStyle name="Percent 8 8 4 5" xfId="12836"/>
    <cellStyle name="Percent 8 8 5" xfId="12837"/>
    <cellStyle name="Percent 8 8 5 2" xfId="12838"/>
    <cellStyle name="Percent 8 8 5 2 2" xfId="12839"/>
    <cellStyle name="Percent 8 8 5 3" xfId="12840"/>
    <cellStyle name="Percent 8 8 5 3 2" xfId="12841"/>
    <cellStyle name="Percent 8 8 5 4" xfId="12842"/>
    <cellStyle name="Percent 8 8 6" xfId="12843"/>
    <cellStyle name="Percent 8 8 6 2" xfId="12844"/>
    <cellStyle name="Percent 8 8 7" xfId="12845"/>
    <cellStyle name="Percent 8 8 7 2" xfId="12846"/>
    <cellStyle name="Percent 8 8 8" xfId="12847"/>
    <cellStyle name="Percent 8 8 8 2" xfId="12848"/>
    <cellStyle name="Percent 8 8 9" xfId="12849"/>
    <cellStyle name="Percent 8 9" xfId="12850"/>
    <cellStyle name="Percent 8 9 2" xfId="12851"/>
    <cellStyle name="Percent 8 9 2 2" xfId="12852"/>
    <cellStyle name="Percent 8 9 3" xfId="12853"/>
    <cellStyle name="Percent 8 9 3 2" xfId="12854"/>
    <cellStyle name="Percent 8 9 4" xfId="12855"/>
    <cellStyle name="Percent 9" xfId="12856"/>
    <cellStyle name="Percent 9 10" xfId="12857"/>
    <cellStyle name="Percent 9 10 10" xfId="12858"/>
    <cellStyle name="Percent 9 10 11" xfId="12859"/>
    <cellStyle name="Percent 9 10 12" xfId="12860"/>
    <cellStyle name="Percent 9 10 2" xfId="12861"/>
    <cellStyle name="Percent 9 10 2 2" xfId="12862"/>
    <cellStyle name="Percent 9 10 2 2 2" xfId="12863"/>
    <cellStyle name="Percent 9 10 2 3" xfId="12864"/>
    <cellStyle name="Percent 9 10 2 3 2" xfId="12865"/>
    <cellStyle name="Percent 9 10 2 4" xfId="12866"/>
    <cellStyle name="Percent 9 10 2 5" xfId="12867"/>
    <cellStyle name="Percent 9 10 3" xfId="12868"/>
    <cellStyle name="Percent 9 10 3 2" xfId="12869"/>
    <cellStyle name="Percent 9 10 3 2 2" xfId="12870"/>
    <cellStyle name="Percent 9 10 3 3" xfId="12871"/>
    <cellStyle name="Percent 9 10 3 3 2" xfId="12872"/>
    <cellStyle name="Percent 9 10 3 4" xfId="12873"/>
    <cellStyle name="Percent 9 10 4" xfId="12874"/>
    <cellStyle name="Percent 9 10 4 2" xfId="12875"/>
    <cellStyle name="Percent 9 10 4 2 2" xfId="12876"/>
    <cellStyle name="Percent 9 10 4 3" xfId="12877"/>
    <cellStyle name="Percent 9 10 4 3 2" xfId="12878"/>
    <cellStyle name="Percent 9 10 4 4" xfId="12879"/>
    <cellStyle name="Percent 9 10 5" xfId="12880"/>
    <cellStyle name="Percent 9 10 5 2" xfId="12881"/>
    <cellStyle name="Percent 9 10 5 2 2" xfId="12882"/>
    <cellStyle name="Percent 9 10 5 3" xfId="12883"/>
    <cellStyle name="Percent 9 10 5 3 2" xfId="12884"/>
    <cellStyle name="Percent 9 10 5 4" xfId="12885"/>
    <cellStyle name="Percent 9 10 5 4 2" xfId="12886"/>
    <cellStyle name="Percent 9 10 5 5" xfId="12887"/>
    <cellStyle name="Percent 9 10 6" xfId="12888"/>
    <cellStyle name="Percent 9 10 6 2" xfId="12889"/>
    <cellStyle name="Percent 9 10 6 2 2" xfId="12890"/>
    <cellStyle name="Percent 9 10 6 3" xfId="12891"/>
    <cellStyle name="Percent 9 10 6 3 2" xfId="12892"/>
    <cellStyle name="Percent 9 10 6 4" xfId="12893"/>
    <cellStyle name="Percent 9 10 7" xfId="12894"/>
    <cellStyle name="Percent 9 10 7 2" xfId="12895"/>
    <cellStyle name="Percent 9 10 8" xfId="12896"/>
    <cellStyle name="Percent 9 10 8 2" xfId="12897"/>
    <cellStyle name="Percent 9 10 9" xfId="12898"/>
    <cellStyle name="Percent 9 10 9 2" xfId="12899"/>
    <cellStyle name="Percent 9 11" xfId="12900"/>
    <cellStyle name="Percent 9 11 10" xfId="12901"/>
    <cellStyle name="Percent 9 11 11" xfId="12902"/>
    <cellStyle name="Percent 9 11 12" xfId="12903"/>
    <cellStyle name="Percent 9 11 2" xfId="12904"/>
    <cellStyle name="Percent 9 11 2 2" xfId="12905"/>
    <cellStyle name="Percent 9 11 2 2 2" xfId="12906"/>
    <cellStyle name="Percent 9 11 2 3" xfId="12907"/>
    <cellStyle name="Percent 9 11 2 3 2" xfId="12908"/>
    <cellStyle name="Percent 9 11 2 4" xfId="12909"/>
    <cellStyle name="Percent 9 11 2 5" xfId="12910"/>
    <cellStyle name="Percent 9 11 3" xfId="12911"/>
    <cellStyle name="Percent 9 11 3 2" xfId="12912"/>
    <cellStyle name="Percent 9 11 3 2 2" xfId="12913"/>
    <cellStyle name="Percent 9 11 3 3" xfId="12914"/>
    <cellStyle name="Percent 9 11 3 3 2" xfId="12915"/>
    <cellStyle name="Percent 9 11 3 4" xfId="12916"/>
    <cellStyle name="Percent 9 11 4" xfId="12917"/>
    <cellStyle name="Percent 9 11 4 2" xfId="12918"/>
    <cellStyle name="Percent 9 11 4 2 2" xfId="12919"/>
    <cellStyle name="Percent 9 11 4 3" xfId="12920"/>
    <cellStyle name="Percent 9 11 4 3 2" xfId="12921"/>
    <cellStyle name="Percent 9 11 4 4" xfId="12922"/>
    <cellStyle name="Percent 9 11 5" xfId="12923"/>
    <cellStyle name="Percent 9 11 5 2" xfId="12924"/>
    <cellStyle name="Percent 9 11 5 2 2" xfId="12925"/>
    <cellStyle name="Percent 9 11 5 3" xfId="12926"/>
    <cellStyle name="Percent 9 11 5 3 2" xfId="12927"/>
    <cellStyle name="Percent 9 11 5 4" xfId="12928"/>
    <cellStyle name="Percent 9 11 5 4 2" xfId="12929"/>
    <cellStyle name="Percent 9 11 5 5" xfId="12930"/>
    <cellStyle name="Percent 9 11 6" xfId="12931"/>
    <cellStyle name="Percent 9 11 6 2" xfId="12932"/>
    <cellStyle name="Percent 9 11 6 2 2" xfId="12933"/>
    <cellStyle name="Percent 9 11 6 3" xfId="12934"/>
    <cellStyle name="Percent 9 11 6 3 2" xfId="12935"/>
    <cellStyle name="Percent 9 11 6 4" xfId="12936"/>
    <cellStyle name="Percent 9 11 7" xfId="12937"/>
    <cellStyle name="Percent 9 11 7 2" xfId="12938"/>
    <cellStyle name="Percent 9 11 8" xfId="12939"/>
    <cellStyle name="Percent 9 11 8 2" xfId="12940"/>
    <cellStyle name="Percent 9 11 9" xfId="12941"/>
    <cellStyle name="Percent 9 11 9 2" xfId="12942"/>
    <cellStyle name="Percent 9 12" xfId="12943"/>
    <cellStyle name="Percent 9 12 10" xfId="12944"/>
    <cellStyle name="Percent 9 12 11" xfId="12945"/>
    <cellStyle name="Percent 9 12 12" xfId="12946"/>
    <cellStyle name="Percent 9 12 2" xfId="12947"/>
    <cellStyle name="Percent 9 12 2 2" xfId="12948"/>
    <cellStyle name="Percent 9 12 2 2 2" xfId="12949"/>
    <cellStyle name="Percent 9 12 2 3" xfId="12950"/>
    <cellStyle name="Percent 9 12 2 3 2" xfId="12951"/>
    <cellStyle name="Percent 9 12 2 4" xfId="12952"/>
    <cellStyle name="Percent 9 12 2 5" xfId="12953"/>
    <cellStyle name="Percent 9 12 3" xfId="12954"/>
    <cellStyle name="Percent 9 12 3 2" xfId="12955"/>
    <cellStyle name="Percent 9 12 3 2 2" xfId="12956"/>
    <cellStyle name="Percent 9 12 3 3" xfId="12957"/>
    <cellStyle name="Percent 9 12 3 3 2" xfId="12958"/>
    <cellStyle name="Percent 9 12 3 4" xfId="12959"/>
    <cellStyle name="Percent 9 12 4" xfId="12960"/>
    <cellStyle name="Percent 9 12 4 2" xfId="12961"/>
    <cellStyle name="Percent 9 12 4 2 2" xfId="12962"/>
    <cellStyle name="Percent 9 12 4 3" xfId="12963"/>
    <cellStyle name="Percent 9 12 4 3 2" xfId="12964"/>
    <cellStyle name="Percent 9 12 4 4" xfId="12965"/>
    <cellStyle name="Percent 9 12 5" xfId="12966"/>
    <cellStyle name="Percent 9 12 5 2" xfId="12967"/>
    <cellStyle name="Percent 9 12 5 2 2" xfId="12968"/>
    <cellStyle name="Percent 9 12 5 3" xfId="12969"/>
    <cellStyle name="Percent 9 12 5 3 2" xfId="12970"/>
    <cellStyle name="Percent 9 12 5 4" xfId="12971"/>
    <cellStyle name="Percent 9 12 5 4 2" xfId="12972"/>
    <cellStyle name="Percent 9 12 5 5" xfId="12973"/>
    <cellStyle name="Percent 9 12 6" xfId="12974"/>
    <cellStyle name="Percent 9 12 6 2" xfId="12975"/>
    <cellStyle name="Percent 9 12 6 2 2" xfId="12976"/>
    <cellStyle name="Percent 9 12 6 3" xfId="12977"/>
    <cellStyle name="Percent 9 12 6 3 2" xfId="12978"/>
    <cellStyle name="Percent 9 12 6 4" xfId="12979"/>
    <cellStyle name="Percent 9 12 7" xfId="12980"/>
    <cellStyle name="Percent 9 12 7 2" xfId="12981"/>
    <cellStyle name="Percent 9 12 8" xfId="12982"/>
    <cellStyle name="Percent 9 12 8 2" xfId="12983"/>
    <cellStyle name="Percent 9 12 9" xfId="12984"/>
    <cellStyle name="Percent 9 12 9 2" xfId="12985"/>
    <cellStyle name="Percent 9 13" xfId="12986"/>
    <cellStyle name="Percent 9 13 10" xfId="12987"/>
    <cellStyle name="Percent 9 13 11" xfId="12988"/>
    <cellStyle name="Percent 9 13 12" xfId="12989"/>
    <cellStyle name="Percent 9 13 2" xfId="12990"/>
    <cellStyle name="Percent 9 13 2 2" xfId="12991"/>
    <cellStyle name="Percent 9 13 2 2 2" xfId="12992"/>
    <cellStyle name="Percent 9 13 2 3" xfId="12993"/>
    <cellStyle name="Percent 9 13 2 3 2" xfId="12994"/>
    <cellStyle name="Percent 9 13 2 4" xfId="12995"/>
    <cellStyle name="Percent 9 13 2 5" xfId="12996"/>
    <cellStyle name="Percent 9 13 3" xfId="12997"/>
    <cellStyle name="Percent 9 13 3 2" xfId="12998"/>
    <cellStyle name="Percent 9 13 3 2 2" xfId="12999"/>
    <cellStyle name="Percent 9 13 3 3" xfId="13000"/>
    <cellStyle name="Percent 9 13 3 3 2" xfId="13001"/>
    <cellStyle name="Percent 9 13 3 4" xfId="13002"/>
    <cellStyle name="Percent 9 13 4" xfId="13003"/>
    <cellStyle name="Percent 9 13 4 2" xfId="13004"/>
    <cellStyle name="Percent 9 13 4 2 2" xfId="13005"/>
    <cellStyle name="Percent 9 13 4 3" xfId="13006"/>
    <cellStyle name="Percent 9 13 4 3 2" xfId="13007"/>
    <cellStyle name="Percent 9 13 4 4" xfId="13008"/>
    <cellStyle name="Percent 9 13 5" xfId="13009"/>
    <cellStyle name="Percent 9 13 5 2" xfId="13010"/>
    <cellStyle name="Percent 9 13 5 2 2" xfId="13011"/>
    <cellStyle name="Percent 9 13 5 3" xfId="13012"/>
    <cellStyle name="Percent 9 13 5 3 2" xfId="13013"/>
    <cellStyle name="Percent 9 13 5 4" xfId="13014"/>
    <cellStyle name="Percent 9 13 5 4 2" xfId="13015"/>
    <cellStyle name="Percent 9 13 5 5" xfId="13016"/>
    <cellStyle name="Percent 9 13 6" xfId="13017"/>
    <cellStyle name="Percent 9 13 6 2" xfId="13018"/>
    <cellStyle name="Percent 9 13 6 2 2" xfId="13019"/>
    <cellStyle name="Percent 9 13 6 3" xfId="13020"/>
    <cellStyle name="Percent 9 13 6 3 2" xfId="13021"/>
    <cellStyle name="Percent 9 13 6 4" xfId="13022"/>
    <cellStyle name="Percent 9 13 7" xfId="13023"/>
    <cellStyle name="Percent 9 13 7 2" xfId="13024"/>
    <cellStyle name="Percent 9 13 8" xfId="13025"/>
    <cellStyle name="Percent 9 13 8 2" xfId="13026"/>
    <cellStyle name="Percent 9 13 9" xfId="13027"/>
    <cellStyle name="Percent 9 13 9 2" xfId="13028"/>
    <cellStyle name="Percent 9 14" xfId="13029"/>
    <cellStyle name="Percent 9 14 10" xfId="13030"/>
    <cellStyle name="Percent 9 14 11" xfId="13031"/>
    <cellStyle name="Percent 9 14 12" xfId="13032"/>
    <cellStyle name="Percent 9 14 2" xfId="13033"/>
    <cellStyle name="Percent 9 14 2 2" xfId="13034"/>
    <cellStyle name="Percent 9 14 2 2 2" xfId="13035"/>
    <cellStyle name="Percent 9 14 2 3" xfId="13036"/>
    <cellStyle name="Percent 9 14 2 3 2" xfId="13037"/>
    <cellStyle name="Percent 9 14 2 4" xfId="13038"/>
    <cellStyle name="Percent 9 14 2 5" xfId="13039"/>
    <cellStyle name="Percent 9 14 3" xfId="13040"/>
    <cellStyle name="Percent 9 14 3 2" xfId="13041"/>
    <cellStyle name="Percent 9 14 3 2 2" xfId="13042"/>
    <cellStyle name="Percent 9 14 3 3" xfId="13043"/>
    <cellStyle name="Percent 9 14 3 3 2" xfId="13044"/>
    <cellStyle name="Percent 9 14 3 4" xfId="13045"/>
    <cellStyle name="Percent 9 14 4" xfId="13046"/>
    <cellStyle name="Percent 9 14 4 2" xfId="13047"/>
    <cellStyle name="Percent 9 14 4 2 2" xfId="13048"/>
    <cellStyle name="Percent 9 14 4 3" xfId="13049"/>
    <cellStyle name="Percent 9 14 4 3 2" xfId="13050"/>
    <cellStyle name="Percent 9 14 4 4" xfId="13051"/>
    <cellStyle name="Percent 9 14 5" xfId="13052"/>
    <cellStyle name="Percent 9 14 5 2" xfId="13053"/>
    <cellStyle name="Percent 9 14 5 2 2" xfId="13054"/>
    <cellStyle name="Percent 9 14 5 3" xfId="13055"/>
    <cellStyle name="Percent 9 14 5 3 2" xfId="13056"/>
    <cellStyle name="Percent 9 14 5 4" xfId="13057"/>
    <cellStyle name="Percent 9 14 5 4 2" xfId="13058"/>
    <cellStyle name="Percent 9 14 5 5" xfId="13059"/>
    <cellStyle name="Percent 9 14 6" xfId="13060"/>
    <cellStyle name="Percent 9 14 6 2" xfId="13061"/>
    <cellStyle name="Percent 9 14 6 2 2" xfId="13062"/>
    <cellStyle name="Percent 9 14 6 3" xfId="13063"/>
    <cellStyle name="Percent 9 14 6 3 2" xfId="13064"/>
    <cellStyle name="Percent 9 14 6 4" xfId="13065"/>
    <cellStyle name="Percent 9 14 7" xfId="13066"/>
    <cellStyle name="Percent 9 14 7 2" xfId="13067"/>
    <cellStyle name="Percent 9 14 8" xfId="13068"/>
    <cellStyle name="Percent 9 14 8 2" xfId="13069"/>
    <cellStyle name="Percent 9 14 9" xfId="13070"/>
    <cellStyle name="Percent 9 14 9 2" xfId="13071"/>
    <cellStyle name="Percent 9 15" xfId="13072"/>
    <cellStyle name="Percent 9 15 10" xfId="13073"/>
    <cellStyle name="Percent 9 15 11" xfId="13074"/>
    <cellStyle name="Percent 9 15 12" xfId="13075"/>
    <cellStyle name="Percent 9 15 2" xfId="13076"/>
    <cellStyle name="Percent 9 15 2 2" xfId="13077"/>
    <cellStyle name="Percent 9 15 2 2 2" xfId="13078"/>
    <cellStyle name="Percent 9 15 2 3" xfId="13079"/>
    <cellStyle name="Percent 9 15 2 3 2" xfId="13080"/>
    <cellStyle name="Percent 9 15 2 4" xfId="13081"/>
    <cellStyle name="Percent 9 15 2 5" xfId="13082"/>
    <cellStyle name="Percent 9 15 3" xfId="13083"/>
    <cellStyle name="Percent 9 15 3 2" xfId="13084"/>
    <cellStyle name="Percent 9 15 3 2 2" xfId="13085"/>
    <cellStyle name="Percent 9 15 3 3" xfId="13086"/>
    <cellStyle name="Percent 9 15 3 3 2" xfId="13087"/>
    <cellStyle name="Percent 9 15 3 4" xfId="13088"/>
    <cellStyle name="Percent 9 15 4" xfId="13089"/>
    <cellStyle name="Percent 9 15 4 2" xfId="13090"/>
    <cellStyle name="Percent 9 15 4 2 2" xfId="13091"/>
    <cellStyle name="Percent 9 15 4 3" xfId="13092"/>
    <cellStyle name="Percent 9 15 4 3 2" xfId="13093"/>
    <cellStyle name="Percent 9 15 4 4" xfId="13094"/>
    <cellStyle name="Percent 9 15 5" xfId="13095"/>
    <cellStyle name="Percent 9 15 5 2" xfId="13096"/>
    <cellStyle name="Percent 9 15 5 2 2" xfId="13097"/>
    <cellStyle name="Percent 9 15 5 3" xfId="13098"/>
    <cellStyle name="Percent 9 15 5 3 2" xfId="13099"/>
    <cellStyle name="Percent 9 15 5 4" xfId="13100"/>
    <cellStyle name="Percent 9 15 5 4 2" xfId="13101"/>
    <cellStyle name="Percent 9 15 5 5" xfId="13102"/>
    <cellStyle name="Percent 9 15 6" xfId="13103"/>
    <cellStyle name="Percent 9 15 6 2" xfId="13104"/>
    <cellStyle name="Percent 9 15 6 2 2" xfId="13105"/>
    <cellStyle name="Percent 9 15 6 3" xfId="13106"/>
    <cellStyle name="Percent 9 15 6 3 2" xfId="13107"/>
    <cellStyle name="Percent 9 15 6 4" xfId="13108"/>
    <cellStyle name="Percent 9 15 7" xfId="13109"/>
    <cellStyle name="Percent 9 15 7 2" xfId="13110"/>
    <cellStyle name="Percent 9 15 8" xfId="13111"/>
    <cellStyle name="Percent 9 15 8 2" xfId="13112"/>
    <cellStyle name="Percent 9 15 9" xfId="13113"/>
    <cellStyle name="Percent 9 15 9 2" xfId="13114"/>
    <cellStyle name="Percent 9 16" xfId="13115"/>
    <cellStyle name="Percent 9 16 10" xfId="13116"/>
    <cellStyle name="Percent 9 16 11" xfId="13117"/>
    <cellStyle name="Percent 9 16 12" xfId="13118"/>
    <cellStyle name="Percent 9 16 2" xfId="13119"/>
    <cellStyle name="Percent 9 16 2 2" xfId="13120"/>
    <cellStyle name="Percent 9 16 2 2 2" xfId="13121"/>
    <cellStyle name="Percent 9 16 2 3" xfId="13122"/>
    <cellStyle name="Percent 9 16 2 3 2" xfId="13123"/>
    <cellStyle name="Percent 9 16 2 4" xfId="13124"/>
    <cellStyle name="Percent 9 16 2 5" xfId="13125"/>
    <cellStyle name="Percent 9 16 3" xfId="13126"/>
    <cellStyle name="Percent 9 16 3 2" xfId="13127"/>
    <cellStyle name="Percent 9 16 3 2 2" xfId="13128"/>
    <cellStyle name="Percent 9 16 3 3" xfId="13129"/>
    <cellStyle name="Percent 9 16 3 3 2" xfId="13130"/>
    <cellStyle name="Percent 9 16 3 4" xfId="13131"/>
    <cellStyle name="Percent 9 16 4" xfId="13132"/>
    <cellStyle name="Percent 9 16 4 2" xfId="13133"/>
    <cellStyle name="Percent 9 16 4 2 2" xfId="13134"/>
    <cellStyle name="Percent 9 16 4 3" xfId="13135"/>
    <cellStyle name="Percent 9 16 4 3 2" xfId="13136"/>
    <cellStyle name="Percent 9 16 4 4" xfId="13137"/>
    <cellStyle name="Percent 9 16 5" xfId="13138"/>
    <cellStyle name="Percent 9 16 5 2" xfId="13139"/>
    <cellStyle name="Percent 9 16 5 2 2" xfId="13140"/>
    <cellStyle name="Percent 9 16 5 3" xfId="13141"/>
    <cellStyle name="Percent 9 16 5 3 2" xfId="13142"/>
    <cellStyle name="Percent 9 16 5 4" xfId="13143"/>
    <cellStyle name="Percent 9 16 5 4 2" xfId="13144"/>
    <cellStyle name="Percent 9 16 5 5" xfId="13145"/>
    <cellStyle name="Percent 9 16 6" xfId="13146"/>
    <cellStyle name="Percent 9 16 6 2" xfId="13147"/>
    <cellStyle name="Percent 9 16 6 2 2" xfId="13148"/>
    <cellStyle name="Percent 9 16 6 3" xfId="13149"/>
    <cellStyle name="Percent 9 16 6 3 2" xfId="13150"/>
    <cellStyle name="Percent 9 16 6 4" xfId="13151"/>
    <cellStyle name="Percent 9 16 7" xfId="13152"/>
    <cellStyle name="Percent 9 16 7 2" xfId="13153"/>
    <cellStyle name="Percent 9 16 8" xfId="13154"/>
    <cellStyle name="Percent 9 16 8 2" xfId="13155"/>
    <cellStyle name="Percent 9 16 9" xfId="13156"/>
    <cellStyle name="Percent 9 16 9 2" xfId="13157"/>
    <cellStyle name="Percent 9 17" xfId="13158"/>
    <cellStyle name="Percent 9 17 10" xfId="13159"/>
    <cellStyle name="Percent 9 17 11" xfId="13160"/>
    <cellStyle name="Percent 9 17 12" xfId="13161"/>
    <cellStyle name="Percent 9 17 2" xfId="13162"/>
    <cellStyle name="Percent 9 17 2 2" xfId="13163"/>
    <cellStyle name="Percent 9 17 2 2 2" xfId="13164"/>
    <cellStyle name="Percent 9 17 2 3" xfId="13165"/>
    <cellStyle name="Percent 9 17 2 3 2" xfId="13166"/>
    <cellStyle name="Percent 9 17 2 4" xfId="13167"/>
    <cellStyle name="Percent 9 17 2 5" xfId="13168"/>
    <cellStyle name="Percent 9 17 3" xfId="13169"/>
    <cellStyle name="Percent 9 17 3 2" xfId="13170"/>
    <cellStyle name="Percent 9 17 3 2 2" xfId="13171"/>
    <cellStyle name="Percent 9 17 3 3" xfId="13172"/>
    <cellStyle name="Percent 9 17 3 3 2" xfId="13173"/>
    <cellStyle name="Percent 9 17 3 4" xfId="13174"/>
    <cellStyle name="Percent 9 17 4" xfId="13175"/>
    <cellStyle name="Percent 9 17 4 2" xfId="13176"/>
    <cellStyle name="Percent 9 17 4 2 2" xfId="13177"/>
    <cellStyle name="Percent 9 17 4 3" xfId="13178"/>
    <cellStyle name="Percent 9 17 4 3 2" xfId="13179"/>
    <cellStyle name="Percent 9 17 4 4" xfId="13180"/>
    <cellStyle name="Percent 9 17 5" xfId="13181"/>
    <cellStyle name="Percent 9 17 5 2" xfId="13182"/>
    <cellStyle name="Percent 9 17 5 2 2" xfId="13183"/>
    <cellStyle name="Percent 9 17 5 3" xfId="13184"/>
    <cellStyle name="Percent 9 17 5 3 2" xfId="13185"/>
    <cellStyle name="Percent 9 17 5 4" xfId="13186"/>
    <cellStyle name="Percent 9 17 5 4 2" xfId="13187"/>
    <cellStyle name="Percent 9 17 5 5" xfId="13188"/>
    <cellStyle name="Percent 9 17 6" xfId="13189"/>
    <cellStyle name="Percent 9 17 6 2" xfId="13190"/>
    <cellStyle name="Percent 9 17 6 2 2" xfId="13191"/>
    <cellStyle name="Percent 9 17 6 3" xfId="13192"/>
    <cellStyle name="Percent 9 17 6 3 2" xfId="13193"/>
    <cellStyle name="Percent 9 17 6 4" xfId="13194"/>
    <cellStyle name="Percent 9 17 7" xfId="13195"/>
    <cellStyle name="Percent 9 17 7 2" xfId="13196"/>
    <cellStyle name="Percent 9 17 8" xfId="13197"/>
    <cellStyle name="Percent 9 17 8 2" xfId="13198"/>
    <cellStyle name="Percent 9 17 9" xfId="13199"/>
    <cellStyle name="Percent 9 17 9 2" xfId="13200"/>
    <cellStyle name="Percent 9 18" xfId="13201"/>
    <cellStyle name="Percent 9 18 10" xfId="13202"/>
    <cellStyle name="Percent 9 18 11" xfId="13203"/>
    <cellStyle name="Percent 9 18 12" xfId="13204"/>
    <cellStyle name="Percent 9 18 2" xfId="13205"/>
    <cellStyle name="Percent 9 18 2 2" xfId="13206"/>
    <cellStyle name="Percent 9 18 2 2 2" xfId="13207"/>
    <cellStyle name="Percent 9 18 2 3" xfId="13208"/>
    <cellStyle name="Percent 9 18 2 3 2" xfId="13209"/>
    <cellStyle name="Percent 9 18 2 4" xfId="13210"/>
    <cellStyle name="Percent 9 18 2 5" xfId="13211"/>
    <cellStyle name="Percent 9 18 3" xfId="13212"/>
    <cellStyle name="Percent 9 18 3 2" xfId="13213"/>
    <cellStyle name="Percent 9 18 3 2 2" xfId="13214"/>
    <cellStyle name="Percent 9 18 3 3" xfId="13215"/>
    <cellStyle name="Percent 9 18 3 3 2" xfId="13216"/>
    <cellStyle name="Percent 9 18 3 4" xfId="13217"/>
    <cellStyle name="Percent 9 18 4" xfId="13218"/>
    <cellStyle name="Percent 9 18 4 2" xfId="13219"/>
    <cellStyle name="Percent 9 18 4 2 2" xfId="13220"/>
    <cellStyle name="Percent 9 18 4 3" xfId="13221"/>
    <cellStyle name="Percent 9 18 4 3 2" xfId="13222"/>
    <cellStyle name="Percent 9 18 4 4" xfId="13223"/>
    <cellStyle name="Percent 9 18 5" xfId="13224"/>
    <cellStyle name="Percent 9 18 5 2" xfId="13225"/>
    <cellStyle name="Percent 9 18 5 2 2" xfId="13226"/>
    <cellStyle name="Percent 9 18 5 3" xfId="13227"/>
    <cellStyle name="Percent 9 18 5 3 2" xfId="13228"/>
    <cellStyle name="Percent 9 18 5 4" xfId="13229"/>
    <cellStyle name="Percent 9 18 5 4 2" xfId="13230"/>
    <cellStyle name="Percent 9 18 5 5" xfId="13231"/>
    <cellStyle name="Percent 9 18 6" xfId="13232"/>
    <cellStyle name="Percent 9 18 6 2" xfId="13233"/>
    <cellStyle name="Percent 9 18 6 2 2" xfId="13234"/>
    <cellStyle name="Percent 9 18 6 3" xfId="13235"/>
    <cellStyle name="Percent 9 18 6 3 2" xfId="13236"/>
    <cellStyle name="Percent 9 18 6 4" xfId="13237"/>
    <cellStyle name="Percent 9 18 7" xfId="13238"/>
    <cellStyle name="Percent 9 18 7 2" xfId="13239"/>
    <cellStyle name="Percent 9 18 8" xfId="13240"/>
    <cellStyle name="Percent 9 18 8 2" xfId="13241"/>
    <cellStyle name="Percent 9 18 9" xfId="13242"/>
    <cellStyle name="Percent 9 18 9 2" xfId="13243"/>
    <cellStyle name="Percent 9 19" xfId="13244"/>
    <cellStyle name="Percent 9 19 10" xfId="13245"/>
    <cellStyle name="Percent 9 19 11" xfId="13246"/>
    <cellStyle name="Percent 9 19 12" xfId="13247"/>
    <cellStyle name="Percent 9 19 2" xfId="13248"/>
    <cellStyle name="Percent 9 19 2 2" xfId="13249"/>
    <cellStyle name="Percent 9 19 2 2 2" xfId="13250"/>
    <cellStyle name="Percent 9 19 2 3" xfId="13251"/>
    <cellStyle name="Percent 9 19 2 3 2" xfId="13252"/>
    <cellStyle name="Percent 9 19 2 4" xfId="13253"/>
    <cellStyle name="Percent 9 19 2 5" xfId="13254"/>
    <cellStyle name="Percent 9 19 3" xfId="13255"/>
    <cellStyle name="Percent 9 19 3 2" xfId="13256"/>
    <cellStyle name="Percent 9 19 3 2 2" xfId="13257"/>
    <cellStyle name="Percent 9 19 3 3" xfId="13258"/>
    <cellStyle name="Percent 9 19 3 3 2" xfId="13259"/>
    <cellStyle name="Percent 9 19 3 4" xfId="13260"/>
    <cellStyle name="Percent 9 19 4" xfId="13261"/>
    <cellStyle name="Percent 9 19 4 2" xfId="13262"/>
    <cellStyle name="Percent 9 19 4 2 2" xfId="13263"/>
    <cellStyle name="Percent 9 19 4 3" xfId="13264"/>
    <cellStyle name="Percent 9 19 4 3 2" xfId="13265"/>
    <cellStyle name="Percent 9 19 4 4" xfId="13266"/>
    <cellStyle name="Percent 9 19 5" xfId="13267"/>
    <cellStyle name="Percent 9 19 5 2" xfId="13268"/>
    <cellStyle name="Percent 9 19 5 2 2" xfId="13269"/>
    <cellStyle name="Percent 9 19 5 3" xfId="13270"/>
    <cellStyle name="Percent 9 19 5 3 2" xfId="13271"/>
    <cellStyle name="Percent 9 19 5 4" xfId="13272"/>
    <cellStyle name="Percent 9 19 5 4 2" xfId="13273"/>
    <cellStyle name="Percent 9 19 5 5" xfId="13274"/>
    <cellStyle name="Percent 9 19 6" xfId="13275"/>
    <cellStyle name="Percent 9 19 6 2" xfId="13276"/>
    <cellStyle name="Percent 9 19 6 2 2" xfId="13277"/>
    <cellStyle name="Percent 9 19 6 3" xfId="13278"/>
    <cellStyle name="Percent 9 19 6 3 2" xfId="13279"/>
    <cellStyle name="Percent 9 19 6 4" xfId="13280"/>
    <cellStyle name="Percent 9 19 7" xfId="13281"/>
    <cellStyle name="Percent 9 19 7 2" xfId="13282"/>
    <cellStyle name="Percent 9 19 8" xfId="13283"/>
    <cellStyle name="Percent 9 19 8 2" xfId="13284"/>
    <cellStyle name="Percent 9 19 9" xfId="13285"/>
    <cellStyle name="Percent 9 19 9 2" xfId="13286"/>
    <cellStyle name="Percent 9 2" xfId="13287"/>
    <cellStyle name="Percent 9 2 10" xfId="13288"/>
    <cellStyle name="Percent 9 2 10 2" xfId="13289"/>
    <cellStyle name="Percent 9 2 11" xfId="13290"/>
    <cellStyle name="Percent 9 2 12" xfId="13291"/>
    <cellStyle name="Percent 9 2 13" xfId="13292"/>
    <cellStyle name="Percent 9 2 2" xfId="13293"/>
    <cellStyle name="Percent 9 2 2 10" xfId="13294"/>
    <cellStyle name="Percent 9 2 2 11" xfId="13295"/>
    <cellStyle name="Percent 9 2 2 2" xfId="13296"/>
    <cellStyle name="Percent 9 2 2 2 2" xfId="13297"/>
    <cellStyle name="Percent 9 2 2 2 2 2" xfId="13298"/>
    <cellStyle name="Percent 9 2 2 2 3" xfId="13299"/>
    <cellStyle name="Percent 9 2 2 2 3 2" xfId="13300"/>
    <cellStyle name="Percent 9 2 2 2 4" xfId="13301"/>
    <cellStyle name="Percent 9 2 2 3" xfId="13302"/>
    <cellStyle name="Percent 9 2 2 3 2" xfId="13303"/>
    <cellStyle name="Percent 9 2 2 3 2 2" xfId="13304"/>
    <cellStyle name="Percent 9 2 2 3 3" xfId="13305"/>
    <cellStyle name="Percent 9 2 2 3 3 2" xfId="13306"/>
    <cellStyle name="Percent 9 2 2 3 4" xfId="13307"/>
    <cellStyle name="Percent 9 2 2 4" xfId="13308"/>
    <cellStyle name="Percent 9 2 2 4 2" xfId="13309"/>
    <cellStyle name="Percent 9 2 2 4 2 2" xfId="13310"/>
    <cellStyle name="Percent 9 2 2 4 3" xfId="13311"/>
    <cellStyle name="Percent 9 2 2 4 3 2" xfId="13312"/>
    <cellStyle name="Percent 9 2 2 4 4" xfId="13313"/>
    <cellStyle name="Percent 9 2 2 4 4 2" xfId="13314"/>
    <cellStyle name="Percent 9 2 2 4 5" xfId="13315"/>
    <cellStyle name="Percent 9 2 2 5" xfId="13316"/>
    <cellStyle name="Percent 9 2 2 5 2" xfId="13317"/>
    <cellStyle name="Percent 9 2 2 5 2 2" xfId="13318"/>
    <cellStyle name="Percent 9 2 2 5 3" xfId="13319"/>
    <cellStyle name="Percent 9 2 2 5 3 2" xfId="13320"/>
    <cellStyle name="Percent 9 2 2 5 4" xfId="13321"/>
    <cellStyle name="Percent 9 2 2 6" xfId="13322"/>
    <cellStyle name="Percent 9 2 2 6 2" xfId="13323"/>
    <cellStyle name="Percent 9 2 2 7" xfId="13324"/>
    <cellStyle name="Percent 9 2 2 7 2" xfId="13325"/>
    <cellStyle name="Percent 9 2 2 8" xfId="13326"/>
    <cellStyle name="Percent 9 2 2 8 2" xfId="13327"/>
    <cellStyle name="Percent 9 2 2 9" xfId="13328"/>
    <cellStyle name="Percent 9 2 3" xfId="13329"/>
    <cellStyle name="Percent 9 2 3 2" xfId="13330"/>
    <cellStyle name="Percent 9 2 3 2 2" xfId="13331"/>
    <cellStyle name="Percent 9 2 3 3" xfId="13332"/>
    <cellStyle name="Percent 9 2 3 3 2" xfId="13333"/>
    <cellStyle name="Percent 9 2 3 4" xfId="13334"/>
    <cellStyle name="Percent 9 2 3 5" xfId="13335"/>
    <cellStyle name="Percent 9 2 4" xfId="13336"/>
    <cellStyle name="Percent 9 2 4 2" xfId="13337"/>
    <cellStyle name="Percent 9 2 4 2 2" xfId="13338"/>
    <cellStyle name="Percent 9 2 4 3" xfId="13339"/>
    <cellStyle name="Percent 9 2 4 3 2" xfId="13340"/>
    <cellStyle name="Percent 9 2 4 4" xfId="13341"/>
    <cellStyle name="Percent 9 2 5" xfId="13342"/>
    <cellStyle name="Percent 9 2 5 2" xfId="13343"/>
    <cellStyle name="Percent 9 2 5 2 2" xfId="13344"/>
    <cellStyle name="Percent 9 2 5 3" xfId="13345"/>
    <cellStyle name="Percent 9 2 5 3 2" xfId="13346"/>
    <cellStyle name="Percent 9 2 5 4" xfId="13347"/>
    <cellStyle name="Percent 9 2 6" xfId="13348"/>
    <cellStyle name="Percent 9 2 6 2" xfId="13349"/>
    <cellStyle name="Percent 9 2 6 2 2" xfId="13350"/>
    <cellStyle name="Percent 9 2 6 3" xfId="13351"/>
    <cellStyle name="Percent 9 2 6 3 2" xfId="13352"/>
    <cellStyle name="Percent 9 2 6 4" xfId="13353"/>
    <cellStyle name="Percent 9 2 6 4 2" xfId="13354"/>
    <cellStyle name="Percent 9 2 6 5" xfId="13355"/>
    <cellStyle name="Percent 9 2 7" xfId="13356"/>
    <cellStyle name="Percent 9 2 7 2" xfId="13357"/>
    <cellStyle name="Percent 9 2 7 2 2" xfId="13358"/>
    <cellStyle name="Percent 9 2 7 3" xfId="13359"/>
    <cellStyle name="Percent 9 2 7 3 2" xfId="13360"/>
    <cellStyle name="Percent 9 2 7 4" xfId="13361"/>
    <cellStyle name="Percent 9 2 8" xfId="13362"/>
    <cellStyle name="Percent 9 2 8 2" xfId="13363"/>
    <cellStyle name="Percent 9 2 9" xfId="13364"/>
    <cellStyle name="Percent 9 2 9 2" xfId="13365"/>
    <cellStyle name="Percent 9 20" xfId="13366"/>
    <cellStyle name="Percent 9 20 10" xfId="13367"/>
    <cellStyle name="Percent 9 20 11" xfId="13368"/>
    <cellStyle name="Percent 9 20 12" xfId="13369"/>
    <cellStyle name="Percent 9 20 2" xfId="13370"/>
    <cellStyle name="Percent 9 20 2 2" xfId="13371"/>
    <cellStyle name="Percent 9 20 2 2 2" xfId="13372"/>
    <cellStyle name="Percent 9 20 2 3" xfId="13373"/>
    <cellStyle name="Percent 9 20 2 3 2" xfId="13374"/>
    <cellStyle name="Percent 9 20 2 4" xfId="13375"/>
    <cellStyle name="Percent 9 20 2 5" xfId="13376"/>
    <cellStyle name="Percent 9 20 3" xfId="13377"/>
    <cellStyle name="Percent 9 20 3 2" xfId="13378"/>
    <cellStyle name="Percent 9 20 3 2 2" xfId="13379"/>
    <cellStyle name="Percent 9 20 3 3" xfId="13380"/>
    <cellStyle name="Percent 9 20 3 3 2" xfId="13381"/>
    <cellStyle name="Percent 9 20 3 4" xfId="13382"/>
    <cellStyle name="Percent 9 20 4" xfId="13383"/>
    <cellStyle name="Percent 9 20 4 2" xfId="13384"/>
    <cellStyle name="Percent 9 20 4 2 2" xfId="13385"/>
    <cellStyle name="Percent 9 20 4 3" xfId="13386"/>
    <cellStyle name="Percent 9 20 4 3 2" xfId="13387"/>
    <cellStyle name="Percent 9 20 4 4" xfId="13388"/>
    <cellStyle name="Percent 9 20 5" xfId="13389"/>
    <cellStyle name="Percent 9 20 5 2" xfId="13390"/>
    <cellStyle name="Percent 9 20 5 2 2" xfId="13391"/>
    <cellStyle name="Percent 9 20 5 3" xfId="13392"/>
    <cellStyle name="Percent 9 20 5 3 2" xfId="13393"/>
    <cellStyle name="Percent 9 20 5 4" xfId="13394"/>
    <cellStyle name="Percent 9 20 5 4 2" xfId="13395"/>
    <cellStyle name="Percent 9 20 5 5" xfId="13396"/>
    <cellStyle name="Percent 9 20 6" xfId="13397"/>
    <cellStyle name="Percent 9 20 6 2" xfId="13398"/>
    <cellStyle name="Percent 9 20 6 2 2" xfId="13399"/>
    <cellStyle name="Percent 9 20 6 3" xfId="13400"/>
    <cellStyle name="Percent 9 20 6 3 2" xfId="13401"/>
    <cellStyle name="Percent 9 20 6 4" xfId="13402"/>
    <cellStyle name="Percent 9 20 7" xfId="13403"/>
    <cellStyle name="Percent 9 20 7 2" xfId="13404"/>
    <cellStyle name="Percent 9 20 8" xfId="13405"/>
    <cellStyle name="Percent 9 20 8 2" xfId="13406"/>
    <cellStyle name="Percent 9 20 9" xfId="13407"/>
    <cellStyle name="Percent 9 20 9 2" xfId="13408"/>
    <cellStyle name="Percent 9 21" xfId="13409"/>
    <cellStyle name="Percent 9 21 2" xfId="13410"/>
    <cellStyle name="Percent 9 21 2 2" xfId="13411"/>
    <cellStyle name="Percent 9 21 3" xfId="13412"/>
    <cellStyle name="Percent 9 21 3 2" xfId="13413"/>
    <cellStyle name="Percent 9 21 4" xfId="13414"/>
    <cellStyle name="Percent 9 21 5" xfId="13415"/>
    <cellStyle name="Percent 9 22" xfId="13416"/>
    <cellStyle name="Percent 9 22 2" xfId="13417"/>
    <cellStyle name="Percent 9 22 2 2" xfId="13418"/>
    <cellStyle name="Percent 9 22 3" xfId="13419"/>
    <cellStyle name="Percent 9 22 3 2" xfId="13420"/>
    <cellStyle name="Percent 9 22 4" xfId="13421"/>
    <cellStyle name="Percent 9 23" xfId="13422"/>
    <cellStyle name="Percent 9 23 2" xfId="13423"/>
    <cellStyle name="Percent 9 23 2 2" xfId="13424"/>
    <cellStyle name="Percent 9 23 3" xfId="13425"/>
    <cellStyle name="Percent 9 23 3 2" xfId="13426"/>
    <cellStyle name="Percent 9 23 4" xfId="13427"/>
    <cellStyle name="Percent 9 23 4 2" xfId="13428"/>
    <cellStyle name="Percent 9 23 5" xfId="13429"/>
    <cellStyle name="Percent 9 24" xfId="13430"/>
    <cellStyle name="Percent 9 24 2" xfId="13431"/>
    <cellStyle name="Percent 9 24 2 2" xfId="13432"/>
    <cellStyle name="Percent 9 24 3" xfId="13433"/>
    <cellStyle name="Percent 9 24 3 2" xfId="13434"/>
    <cellStyle name="Percent 9 24 4" xfId="13435"/>
    <cellStyle name="Percent 9 25" xfId="13436"/>
    <cellStyle name="Percent 9 25 2" xfId="13437"/>
    <cellStyle name="Percent 9 26" xfId="13438"/>
    <cellStyle name="Percent 9 26 2" xfId="13439"/>
    <cellStyle name="Percent 9 27" xfId="13440"/>
    <cellStyle name="Percent 9 27 2" xfId="13441"/>
    <cellStyle name="Percent 9 28" xfId="13442"/>
    <cellStyle name="Percent 9 29" xfId="13443"/>
    <cellStyle name="Percent 9 3" xfId="13444"/>
    <cellStyle name="Percent 9 3 10" xfId="13445"/>
    <cellStyle name="Percent 9 3 10 2" xfId="13446"/>
    <cellStyle name="Percent 9 3 11" xfId="13447"/>
    <cellStyle name="Percent 9 3 12" xfId="13448"/>
    <cellStyle name="Percent 9 3 13" xfId="13449"/>
    <cellStyle name="Percent 9 3 2" xfId="13450"/>
    <cellStyle name="Percent 9 3 2 10" xfId="13451"/>
    <cellStyle name="Percent 9 3 2 11" xfId="13452"/>
    <cellStyle name="Percent 9 3 2 2" xfId="13453"/>
    <cellStyle name="Percent 9 3 2 2 2" xfId="13454"/>
    <cellStyle name="Percent 9 3 2 2 2 2" xfId="13455"/>
    <cellStyle name="Percent 9 3 2 2 3" xfId="13456"/>
    <cellStyle name="Percent 9 3 2 2 3 2" xfId="13457"/>
    <cellStyle name="Percent 9 3 2 2 4" xfId="13458"/>
    <cellStyle name="Percent 9 3 2 3" xfId="13459"/>
    <cellStyle name="Percent 9 3 2 3 2" xfId="13460"/>
    <cellStyle name="Percent 9 3 2 3 2 2" xfId="13461"/>
    <cellStyle name="Percent 9 3 2 3 3" xfId="13462"/>
    <cellStyle name="Percent 9 3 2 3 3 2" xfId="13463"/>
    <cellStyle name="Percent 9 3 2 3 4" xfId="13464"/>
    <cellStyle name="Percent 9 3 2 4" xfId="13465"/>
    <cellStyle name="Percent 9 3 2 4 2" xfId="13466"/>
    <cellStyle name="Percent 9 3 2 4 2 2" xfId="13467"/>
    <cellStyle name="Percent 9 3 2 4 3" xfId="13468"/>
    <cellStyle name="Percent 9 3 2 4 3 2" xfId="13469"/>
    <cellStyle name="Percent 9 3 2 4 4" xfId="13470"/>
    <cellStyle name="Percent 9 3 2 4 4 2" xfId="13471"/>
    <cellStyle name="Percent 9 3 2 4 5" xfId="13472"/>
    <cellStyle name="Percent 9 3 2 5" xfId="13473"/>
    <cellStyle name="Percent 9 3 2 5 2" xfId="13474"/>
    <cellStyle name="Percent 9 3 2 5 2 2" xfId="13475"/>
    <cellStyle name="Percent 9 3 2 5 3" xfId="13476"/>
    <cellStyle name="Percent 9 3 2 5 3 2" xfId="13477"/>
    <cellStyle name="Percent 9 3 2 5 4" xfId="13478"/>
    <cellStyle name="Percent 9 3 2 6" xfId="13479"/>
    <cellStyle name="Percent 9 3 2 6 2" xfId="13480"/>
    <cellStyle name="Percent 9 3 2 7" xfId="13481"/>
    <cellStyle name="Percent 9 3 2 7 2" xfId="13482"/>
    <cellStyle name="Percent 9 3 2 8" xfId="13483"/>
    <cellStyle name="Percent 9 3 2 8 2" xfId="13484"/>
    <cellStyle name="Percent 9 3 2 9" xfId="13485"/>
    <cellStyle name="Percent 9 3 3" xfId="13486"/>
    <cellStyle name="Percent 9 3 3 2" xfId="13487"/>
    <cellStyle name="Percent 9 3 3 2 2" xfId="13488"/>
    <cellStyle name="Percent 9 3 3 3" xfId="13489"/>
    <cellStyle name="Percent 9 3 3 3 2" xfId="13490"/>
    <cellStyle name="Percent 9 3 3 4" xfId="13491"/>
    <cellStyle name="Percent 9 3 3 5" xfId="13492"/>
    <cellStyle name="Percent 9 3 4" xfId="13493"/>
    <cellStyle name="Percent 9 3 4 2" xfId="13494"/>
    <cellStyle name="Percent 9 3 4 2 2" xfId="13495"/>
    <cellStyle name="Percent 9 3 4 3" xfId="13496"/>
    <cellStyle name="Percent 9 3 4 3 2" xfId="13497"/>
    <cellStyle name="Percent 9 3 4 4" xfId="13498"/>
    <cellStyle name="Percent 9 3 5" xfId="13499"/>
    <cellStyle name="Percent 9 3 5 2" xfId="13500"/>
    <cellStyle name="Percent 9 3 5 2 2" xfId="13501"/>
    <cellStyle name="Percent 9 3 5 3" xfId="13502"/>
    <cellStyle name="Percent 9 3 5 3 2" xfId="13503"/>
    <cellStyle name="Percent 9 3 5 4" xfId="13504"/>
    <cellStyle name="Percent 9 3 6" xfId="13505"/>
    <cellStyle name="Percent 9 3 6 2" xfId="13506"/>
    <cellStyle name="Percent 9 3 6 2 2" xfId="13507"/>
    <cellStyle name="Percent 9 3 6 3" xfId="13508"/>
    <cellStyle name="Percent 9 3 6 3 2" xfId="13509"/>
    <cellStyle name="Percent 9 3 6 4" xfId="13510"/>
    <cellStyle name="Percent 9 3 6 4 2" xfId="13511"/>
    <cellStyle name="Percent 9 3 6 5" xfId="13512"/>
    <cellStyle name="Percent 9 3 7" xfId="13513"/>
    <cellStyle name="Percent 9 3 7 2" xfId="13514"/>
    <cellStyle name="Percent 9 3 7 2 2" xfId="13515"/>
    <cellStyle name="Percent 9 3 7 3" xfId="13516"/>
    <cellStyle name="Percent 9 3 7 3 2" xfId="13517"/>
    <cellStyle name="Percent 9 3 7 4" xfId="13518"/>
    <cellStyle name="Percent 9 3 8" xfId="13519"/>
    <cellStyle name="Percent 9 3 8 2" xfId="13520"/>
    <cellStyle name="Percent 9 3 9" xfId="13521"/>
    <cellStyle name="Percent 9 3 9 2" xfId="13522"/>
    <cellStyle name="Percent 9 30" xfId="13523"/>
    <cellStyle name="Percent 9 4" xfId="13524"/>
    <cellStyle name="Percent 9 4 10" xfId="13525"/>
    <cellStyle name="Percent 9 4 10 2" xfId="13526"/>
    <cellStyle name="Percent 9 4 11" xfId="13527"/>
    <cellStyle name="Percent 9 4 12" xfId="13528"/>
    <cellStyle name="Percent 9 4 13" xfId="13529"/>
    <cellStyle name="Percent 9 4 2" xfId="13530"/>
    <cellStyle name="Percent 9 4 2 10" xfId="13531"/>
    <cellStyle name="Percent 9 4 2 11" xfId="13532"/>
    <cellStyle name="Percent 9 4 2 2" xfId="13533"/>
    <cellStyle name="Percent 9 4 2 2 2" xfId="13534"/>
    <cellStyle name="Percent 9 4 2 2 2 2" xfId="13535"/>
    <cellStyle name="Percent 9 4 2 2 3" xfId="13536"/>
    <cellStyle name="Percent 9 4 2 2 3 2" xfId="13537"/>
    <cellStyle name="Percent 9 4 2 2 4" xfId="13538"/>
    <cellStyle name="Percent 9 4 2 3" xfId="13539"/>
    <cellStyle name="Percent 9 4 2 3 2" xfId="13540"/>
    <cellStyle name="Percent 9 4 2 3 2 2" xfId="13541"/>
    <cellStyle name="Percent 9 4 2 3 3" xfId="13542"/>
    <cellStyle name="Percent 9 4 2 3 3 2" xfId="13543"/>
    <cellStyle name="Percent 9 4 2 3 4" xfId="13544"/>
    <cellStyle name="Percent 9 4 2 4" xfId="13545"/>
    <cellStyle name="Percent 9 4 2 4 2" xfId="13546"/>
    <cellStyle name="Percent 9 4 2 4 2 2" xfId="13547"/>
    <cellStyle name="Percent 9 4 2 4 3" xfId="13548"/>
    <cellStyle name="Percent 9 4 2 4 3 2" xfId="13549"/>
    <cellStyle name="Percent 9 4 2 4 4" xfId="13550"/>
    <cellStyle name="Percent 9 4 2 4 4 2" xfId="13551"/>
    <cellStyle name="Percent 9 4 2 4 5" xfId="13552"/>
    <cellStyle name="Percent 9 4 2 5" xfId="13553"/>
    <cellStyle name="Percent 9 4 2 5 2" xfId="13554"/>
    <cellStyle name="Percent 9 4 2 5 2 2" xfId="13555"/>
    <cellStyle name="Percent 9 4 2 5 3" xfId="13556"/>
    <cellStyle name="Percent 9 4 2 5 3 2" xfId="13557"/>
    <cellStyle name="Percent 9 4 2 5 4" xfId="13558"/>
    <cellStyle name="Percent 9 4 2 6" xfId="13559"/>
    <cellStyle name="Percent 9 4 2 6 2" xfId="13560"/>
    <cellStyle name="Percent 9 4 2 7" xfId="13561"/>
    <cellStyle name="Percent 9 4 2 7 2" xfId="13562"/>
    <cellStyle name="Percent 9 4 2 8" xfId="13563"/>
    <cellStyle name="Percent 9 4 2 8 2" xfId="13564"/>
    <cellStyle name="Percent 9 4 2 9" xfId="13565"/>
    <cellStyle name="Percent 9 4 3" xfId="13566"/>
    <cellStyle name="Percent 9 4 3 2" xfId="13567"/>
    <cellStyle name="Percent 9 4 3 2 2" xfId="13568"/>
    <cellStyle name="Percent 9 4 3 3" xfId="13569"/>
    <cellStyle name="Percent 9 4 3 3 2" xfId="13570"/>
    <cellStyle name="Percent 9 4 3 4" xfId="13571"/>
    <cellStyle name="Percent 9 4 3 5" xfId="13572"/>
    <cellStyle name="Percent 9 4 4" xfId="13573"/>
    <cellStyle name="Percent 9 4 4 2" xfId="13574"/>
    <cellStyle name="Percent 9 4 4 2 2" xfId="13575"/>
    <cellStyle name="Percent 9 4 4 3" xfId="13576"/>
    <cellStyle name="Percent 9 4 4 3 2" xfId="13577"/>
    <cellStyle name="Percent 9 4 4 4" xfId="13578"/>
    <cellStyle name="Percent 9 4 5" xfId="13579"/>
    <cellStyle name="Percent 9 4 5 2" xfId="13580"/>
    <cellStyle name="Percent 9 4 5 2 2" xfId="13581"/>
    <cellStyle name="Percent 9 4 5 3" xfId="13582"/>
    <cellStyle name="Percent 9 4 5 3 2" xfId="13583"/>
    <cellStyle name="Percent 9 4 5 4" xfId="13584"/>
    <cellStyle name="Percent 9 4 6" xfId="13585"/>
    <cellStyle name="Percent 9 4 6 2" xfId="13586"/>
    <cellStyle name="Percent 9 4 6 2 2" xfId="13587"/>
    <cellStyle name="Percent 9 4 6 3" xfId="13588"/>
    <cellStyle name="Percent 9 4 6 3 2" xfId="13589"/>
    <cellStyle name="Percent 9 4 6 4" xfId="13590"/>
    <cellStyle name="Percent 9 4 6 4 2" xfId="13591"/>
    <cellStyle name="Percent 9 4 6 5" xfId="13592"/>
    <cellStyle name="Percent 9 4 7" xfId="13593"/>
    <cellStyle name="Percent 9 4 7 2" xfId="13594"/>
    <cellStyle name="Percent 9 4 7 2 2" xfId="13595"/>
    <cellStyle name="Percent 9 4 7 3" xfId="13596"/>
    <cellStyle name="Percent 9 4 7 3 2" xfId="13597"/>
    <cellStyle name="Percent 9 4 7 4" xfId="13598"/>
    <cellStyle name="Percent 9 4 8" xfId="13599"/>
    <cellStyle name="Percent 9 4 8 2" xfId="13600"/>
    <cellStyle name="Percent 9 4 9" xfId="13601"/>
    <cellStyle name="Percent 9 4 9 2" xfId="13602"/>
    <cellStyle name="Percent 9 5" xfId="13603"/>
    <cellStyle name="Percent 9 5 10" xfId="13604"/>
    <cellStyle name="Percent 9 5 10 2" xfId="13605"/>
    <cellStyle name="Percent 9 5 11" xfId="13606"/>
    <cellStyle name="Percent 9 5 12" xfId="13607"/>
    <cellStyle name="Percent 9 5 13" xfId="13608"/>
    <cellStyle name="Percent 9 5 2" xfId="13609"/>
    <cellStyle name="Percent 9 5 2 10" xfId="13610"/>
    <cellStyle name="Percent 9 5 2 11" xfId="13611"/>
    <cellStyle name="Percent 9 5 2 2" xfId="13612"/>
    <cellStyle name="Percent 9 5 2 2 2" xfId="13613"/>
    <cellStyle name="Percent 9 5 2 2 2 2" xfId="13614"/>
    <cellStyle name="Percent 9 5 2 2 3" xfId="13615"/>
    <cellStyle name="Percent 9 5 2 2 3 2" xfId="13616"/>
    <cellStyle name="Percent 9 5 2 2 4" xfId="13617"/>
    <cellStyle name="Percent 9 5 2 3" xfId="13618"/>
    <cellStyle name="Percent 9 5 2 3 2" xfId="13619"/>
    <cellStyle name="Percent 9 5 2 3 2 2" xfId="13620"/>
    <cellStyle name="Percent 9 5 2 3 3" xfId="13621"/>
    <cellStyle name="Percent 9 5 2 3 3 2" xfId="13622"/>
    <cellStyle name="Percent 9 5 2 3 4" xfId="13623"/>
    <cellStyle name="Percent 9 5 2 4" xfId="13624"/>
    <cellStyle name="Percent 9 5 2 4 2" xfId="13625"/>
    <cellStyle name="Percent 9 5 2 4 2 2" xfId="13626"/>
    <cellStyle name="Percent 9 5 2 4 3" xfId="13627"/>
    <cellStyle name="Percent 9 5 2 4 3 2" xfId="13628"/>
    <cellStyle name="Percent 9 5 2 4 4" xfId="13629"/>
    <cellStyle name="Percent 9 5 2 4 4 2" xfId="13630"/>
    <cellStyle name="Percent 9 5 2 4 5" xfId="13631"/>
    <cellStyle name="Percent 9 5 2 5" xfId="13632"/>
    <cellStyle name="Percent 9 5 2 5 2" xfId="13633"/>
    <cellStyle name="Percent 9 5 2 5 2 2" xfId="13634"/>
    <cellStyle name="Percent 9 5 2 5 3" xfId="13635"/>
    <cellStyle name="Percent 9 5 2 5 3 2" xfId="13636"/>
    <cellStyle name="Percent 9 5 2 5 4" xfId="13637"/>
    <cellStyle name="Percent 9 5 2 6" xfId="13638"/>
    <cellStyle name="Percent 9 5 2 6 2" xfId="13639"/>
    <cellStyle name="Percent 9 5 2 7" xfId="13640"/>
    <cellStyle name="Percent 9 5 2 7 2" xfId="13641"/>
    <cellStyle name="Percent 9 5 2 8" xfId="13642"/>
    <cellStyle name="Percent 9 5 2 8 2" xfId="13643"/>
    <cellStyle name="Percent 9 5 2 9" xfId="13644"/>
    <cellStyle name="Percent 9 5 3" xfId="13645"/>
    <cellStyle name="Percent 9 5 3 2" xfId="13646"/>
    <cellStyle name="Percent 9 5 3 2 2" xfId="13647"/>
    <cellStyle name="Percent 9 5 3 3" xfId="13648"/>
    <cellStyle name="Percent 9 5 3 3 2" xfId="13649"/>
    <cellStyle name="Percent 9 5 3 4" xfId="13650"/>
    <cellStyle name="Percent 9 5 3 5" xfId="13651"/>
    <cellStyle name="Percent 9 5 4" xfId="13652"/>
    <cellStyle name="Percent 9 5 4 2" xfId="13653"/>
    <cellStyle name="Percent 9 5 4 2 2" xfId="13654"/>
    <cellStyle name="Percent 9 5 4 3" xfId="13655"/>
    <cellStyle name="Percent 9 5 4 3 2" xfId="13656"/>
    <cellStyle name="Percent 9 5 4 4" xfId="13657"/>
    <cellStyle name="Percent 9 5 5" xfId="13658"/>
    <cellStyle name="Percent 9 5 5 2" xfId="13659"/>
    <cellStyle name="Percent 9 5 5 2 2" xfId="13660"/>
    <cellStyle name="Percent 9 5 5 3" xfId="13661"/>
    <cellStyle name="Percent 9 5 5 3 2" xfId="13662"/>
    <cellStyle name="Percent 9 5 5 4" xfId="13663"/>
    <cellStyle name="Percent 9 5 6" xfId="13664"/>
    <cellStyle name="Percent 9 5 6 2" xfId="13665"/>
    <cellStyle name="Percent 9 5 6 2 2" xfId="13666"/>
    <cellStyle name="Percent 9 5 6 3" xfId="13667"/>
    <cellStyle name="Percent 9 5 6 3 2" xfId="13668"/>
    <cellStyle name="Percent 9 5 6 4" xfId="13669"/>
    <cellStyle name="Percent 9 5 6 4 2" xfId="13670"/>
    <cellStyle name="Percent 9 5 6 5" xfId="13671"/>
    <cellStyle name="Percent 9 5 7" xfId="13672"/>
    <cellStyle name="Percent 9 5 7 2" xfId="13673"/>
    <cellStyle name="Percent 9 5 7 2 2" xfId="13674"/>
    <cellStyle name="Percent 9 5 7 3" xfId="13675"/>
    <cellStyle name="Percent 9 5 7 3 2" xfId="13676"/>
    <cellStyle name="Percent 9 5 7 4" xfId="13677"/>
    <cellStyle name="Percent 9 5 8" xfId="13678"/>
    <cellStyle name="Percent 9 5 8 2" xfId="13679"/>
    <cellStyle name="Percent 9 5 9" xfId="13680"/>
    <cellStyle name="Percent 9 5 9 2" xfId="13681"/>
    <cellStyle name="Percent 9 6" xfId="13682"/>
    <cellStyle name="Percent 9 6 10" xfId="13683"/>
    <cellStyle name="Percent 9 6 10 2" xfId="13684"/>
    <cellStyle name="Percent 9 6 11" xfId="13685"/>
    <cellStyle name="Percent 9 6 12" xfId="13686"/>
    <cellStyle name="Percent 9 6 13" xfId="13687"/>
    <cellStyle name="Percent 9 6 2" xfId="13688"/>
    <cellStyle name="Percent 9 6 2 10" xfId="13689"/>
    <cellStyle name="Percent 9 6 2 11" xfId="13690"/>
    <cellStyle name="Percent 9 6 2 2" xfId="13691"/>
    <cellStyle name="Percent 9 6 2 2 2" xfId="13692"/>
    <cellStyle name="Percent 9 6 2 2 2 2" xfId="13693"/>
    <cellStyle name="Percent 9 6 2 2 3" xfId="13694"/>
    <cellStyle name="Percent 9 6 2 2 3 2" xfId="13695"/>
    <cellStyle name="Percent 9 6 2 2 4" xfId="13696"/>
    <cellStyle name="Percent 9 6 2 3" xfId="13697"/>
    <cellStyle name="Percent 9 6 2 3 2" xfId="13698"/>
    <cellStyle name="Percent 9 6 2 3 2 2" xfId="13699"/>
    <cellStyle name="Percent 9 6 2 3 3" xfId="13700"/>
    <cellStyle name="Percent 9 6 2 3 3 2" xfId="13701"/>
    <cellStyle name="Percent 9 6 2 3 4" xfId="13702"/>
    <cellStyle name="Percent 9 6 2 4" xfId="13703"/>
    <cellStyle name="Percent 9 6 2 4 2" xfId="13704"/>
    <cellStyle name="Percent 9 6 2 4 2 2" xfId="13705"/>
    <cellStyle name="Percent 9 6 2 4 3" xfId="13706"/>
    <cellStyle name="Percent 9 6 2 4 3 2" xfId="13707"/>
    <cellStyle name="Percent 9 6 2 4 4" xfId="13708"/>
    <cellStyle name="Percent 9 6 2 4 4 2" xfId="13709"/>
    <cellStyle name="Percent 9 6 2 4 5" xfId="13710"/>
    <cellStyle name="Percent 9 6 2 5" xfId="13711"/>
    <cellStyle name="Percent 9 6 2 5 2" xfId="13712"/>
    <cellStyle name="Percent 9 6 2 5 2 2" xfId="13713"/>
    <cellStyle name="Percent 9 6 2 5 3" xfId="13714"/>
    <cellStyle name="Percent 9 6 2 5 3 2" xfId="13715"/>
    <cellStyle name="Percent 9 6 2 5 4" xfId="13716"/>
    <cellStyle name="Percent 9 6 2 6" xfId="13717"/>
    <cellStyle name="Percent 9 6 2 6 2" xfId="13718"/>
    <cellStyle name="Percent 9 6 2 7" xfId="13719"/>
    <cellStyle name="Percent 9 6 2 7 2" xfId="13720"/>
    <cellStyle name="Percent 9 6 2 8" xfId="13721"/>
    <cellStyle name="Percent 9 6 2 8 2" xfId="13722"/>
    <cellStyle name="Percent 9 6 2 9" xfId="13723"/>
    <cellStyle name="Percent 9 6 3" xfId="13724"/>
    <cellStyle name="Percent 9 6 3 2" xfId="13725"/>
    <cellStyle name="Percent 9 6 3 2 2" xfId="13726"/>
    <cellStyle name="Percent 9 6 3 3" xfId="13727"/>
    <cellStyle name="Percent 9 6 3 3 2" xfId="13728"/>
    <cellStyle name="Percent 9 6 3 4" xfId="13729"/>
    <cellStyle name="Percent 9 6 3 5" xfId="13730"/>
    <cellStyle name="Percent 9 6 4" xfId="13731"/>
    <cellStyle name="Percent 9 6 4 2" xfId="13732"/>
    <cellStyle name="Percent 9 6 4 2 2" xfId="13733"/>
    <cellStyle name="Percent 9 6 4 3" xfId="13734"/>
    <cellStyle name="Percent 9 6 4 3 2" xfId="13735"/>
    <cellStyle name="Percent 9 6 4 4" xfId="13736"/>
    <cellStyle name="Percent 9 6 5" xfId="13737"/>
    <cellStyle name="Percent 9 6 5 2" xfId="13738"/>
    <cellStyle name="Percent 9 6 5 2 2" xfId="13739"/>
    <cellStyle name="Percent 9 6 5 3" xfId="13740"/>
    <cellStyle name="Percent 9 6 5 3 2" xfId="13741"/>
    <cellStyle name="Percent 9 6 5 4" xfId="13742"/>
    <cellStyle name="Percent 9 6 6" xfId="13743"/>
    <cellStyle name="Percent 9 6 6 2" xfId="13744"/>
    <cellStyle name="Percent 9 6 6 2 2" xfId="13745"/>
    <cellStyle name="Percent 9 6 6 3" xfId="13746"/>
    <cellStyle name="Percent 9 6 6 3 2" xfId="13747"/>
    <cellStyle name="Percent 9 6 6 4" xfId="13748"/>
    <cellStyle name="Percent 9 6 6 4 2" xfId="13749"/>
    <cellStyle name="Percent 9 6 6 5" xfId="13750"/>
    <cellStyle name="Percent 9 6 7" xfId="13751"/>
    <cellStyle name="Percent 9 6 7 2" xfId="13752"/>
    <cellStyle name="Percent 9 6 7 2 2" xfId="13753"/>
    <cellStyle name="Percent 9 6 7 3" xfId="13754"/>
    <cellStyle name="Percent 9 6 7 3 2" xfId="13755"/>
    <cellStyle name="Percent 9 6 7 4" xfId="13756"/>
    <cellStyle name="Percent 9 6 8" xfId="13757"/>
    <cellStyle name="Percent 9 6 8 2" xfId="13758"/>
    <cellStyle name="Percent 9 6 9" xfId="13759"/>
    <cellStyle name="Percent 9 6 9 2" xfId="13760"/>
    <cellStyle name="Percent 9 7" xfId="13761"/>
    <cellStyle name="Percent 9 7 10" xfId="13762"/>
    <cellStyle name="Percent 9 7 10 2" xfId="13763"/>
    <cellStyle name="Percent 9 7 11" xfId="13764"/>
    <cellStyle name="Percent 9 7 11 2" xfId="13765"/>
    <cellStyle name="Percent 9 7 12" xfId="13766"/>
    <cellStyle name="Percent 9 7 12 2" xfId="13767"/>
    <cellStyle name="Percent 9 7 13" xfId="13768"/>
    <cellStyle name="Percent 9 7 14" xfId="13769"/>
    <cellStyle name="Percent 9 7 15" xfId="13770"/>
    <cellStyle name="Percent 9 7 2" xfId="13771"/>
    <cellStyle name="Percent 9 7 2 10" xfId="13772"/>
    <cellStyle name="Percent 9 7 2 11" xfId="13773"/>
    <cellStyle name="Percent 9 7 2 12" xfId="13774"/>
    <cellStyle name="Percent 9 7 2 2" xfId="13775"/>
    <cellStyle name="Percent 9 7 2 2 2" xfId="13776"/>
    <cellStyle name="Percent 9 7 2 2 2 2" xfId="13777"/>
    <cellStyle name="Percent 9 7 2 2 3" xfId="13778"/>
    <cellStyle name="Percent 9 7 2 2 3 2" xfId="13779"/>
    <cellStyle name="Percent 9 7 2 2 4" xfId="13780"/>
    <cellStyle name="Percent 9 7 2 2 5" xfId="13781"/>
    <cellStyle name="Percent 9 7 2 3" xfId="13782"/>
    <cellStyle name="Percent 9 7 2 3 2" xfId="13783"/>
    <cellStyle name="Percent 9 7 2 3 2 2" xfId="13784"/>
    <cellStyle name="Percent 9 7 2 3 3" xfId="13785"/>
    <cellStyle name="Percent 9 7 2 3 3 2" xfId="13786"/>
    <cellStyle name="Percent 9 7 2 3 4" xfId="13787"/>
    <cellStyle name="Percent 9 7 2 4" xfId="13788"/>
    <cellStyle name="Percent 9 7 2 4 2" xfId="13789"/>
    <cellStyle name="Percent 9 7 2 4 2 2" xfId="13790"/>
    <cellStyle name="Percent 9 7 2 4 3" xfId="13791"/>
    <cellStyle name="Percent 9 7 2 4 3 2" xfId="13792"/>
    <cellStyle name="Percent 9 7 2 4 4" xfId="13793"/>
    <cellStyle name="Percent 9 7 2 5" xfId="13794"/>
    <cellStyle name="Percent 9 7 2 5 2" xfId="13795"/>
    <cellStyle name="Percent 9 7 2 5 2 2" xfId="13796"/>
    <cellStyle name="Percent 9 7 2 5 3" xfId="13797"/>
    <cellStyle name="Percent 9 7 2 5 3 2" xfId="13798"/>
    <cellStyle name="Percent 9 7 2 5 4" xfId="13799"/>
    <cellStyle name="Percent 9 7 2 5 4 2" xfId="13800"/>
    <cellStyle name="Percent 9 7 2 5 5" xfId="13801"/>
    <cellStyle name="Percent 9 7 2 6" xfId="13802"/>
    <cellStyle name="Percent 9 7 2 6 2" xfId="13803"/>
    <cellStyle name="Percent 9 7 2 6 2 2" xfId="13804"/>
    <cellStyle name="Percent 9 7 2 6 3" xfId="13805"/>
    <cellStyle name="Percent 9 7 2 6 3 2" xfId="13806"/>
    <cellStyle name="Percent 9 7 2 6 4" xfId="13807"/>
    <cellStyle name="Percent 9 7 2 7" xfId="13808"/>
    <cellStyle name="Percent 9 7 2 7 2" xfId="13809"/>
    <cellStyle name="Percent 9 7 2 8" xfId="13810"/>
    <cellStyle name="Percent 9 7 2 8 2" xfId="13811"/>
    <cellStyle name="Percent 9 7 2 9" xfId="13812"/>
    <cellStyle name="Percent 9 7 2 9 2" xfId="13813"/>
    <cellStyle name="Percent 9 7 3" xfId="13814"/>
    <cellStyle name="Percent 9 7 3 10" xfId="13815"/>
    <cellStyle name="Percent 9 7 3 11" xfId="13816"/>
    <cellStyle name="Percent 9 7 3 12" xfId="13817"/>
    <cellStyle name="Percent 9 7 3 2" xfId="13818"/>
    <cellStyle name="Percent 9 7 3 2 2" xfId="13819"/>
    <cellStyle name="Percent 9 7 3 2 2 2" xfId="13820"/>
    <cellStyle name="Percent 9 7 3 2 3" xfId="13821"/>
    <cellStyle name="Percent 9 7 3 2 3 2" xfId="13822"/>
    <cellStyle name="Percent 9 7 3 2 4" xfId="13823"/>
    <cellStyle name="Percent 9 7 3 2 5" xfId="13824"/>
    <cellStyle name="Percent 9 7 3 3" xfId="13825"/>
    <cellStyle name="Percent 9 7 3 3 2" xfId="13826"/>
    <cellStyle name="Percent 9 7 3 3 2 2" xfId="13827"/>
    <cellStyle name="Percent 9 7 3 3 3" xfId="13828"/>
    <cellStyle name="Percent 9 7 3 3 3 2" xfId="13829"/>
    <cellStyle name="Percent 9 7 3 3 4" xfId="13830"/>
    <cellStyle name="Percent 9 7 3 4" xfId="13831"/>
    <cellStyle name="Percent 9 7 3 4 2" xfId="13832"/>
    <cellStyle name="Percent 9 7 3 4 2 2" xfId="13833"/>
    <cellStyle name="Percent 9 7 3 4 3" xfId="13834"/>
    <cellStyle name="Percent 9 7 3 4 3 2" xfId="13835"/>
    <cellStyle name="Percent 9 7 3 4 4" xfId="13836"/>
    <cellStyle name="Percent 9 7 3 5" xfId="13837"/>
    <cellStyle name="Percent 9 7 3 5 2" xfId="13838"/>
    <cellStyle name="Percent 9 7 3 5 2 2" xfId="13839"/>
    <cellStyle name="Percent 9 7 3 5 3" xfId="13840"/>
    <cellStyle name="Percent 9 7 3 5 3 2" xfId="13841"/>
    <cellStyle name="Percent 9 7 3 5 4" xfId="13842"/>
    <cellStyle name="Percent 9 7 3 5 4 2" xfId="13843"/>
    <cellStyle name="Percent 9 7 3 5 5" xfId="13844"/>
    <cellStyle name="Percent 9 7 3 6" xfId="13845"/>
    <cellStyle name="Percent 9 7 3 6 2" xfId="13846"/>
    <cellStyle name="Percent 9 7 3 6 2 2" xfId="13847"/>
    <cellStyle name="Percent 9 7 3 6 3" xfId="13848"/>
    <cellStyle name="Percent 9 7 3 6 3 2" xfId="13849"/>
    <cellStyle name="Percent 9 7 3 6 4" xfId="13850"/>
    <cellStyle name="Percent 9 7 3 7" xfId="13851"/>
    <cellStyle name="Percent 9 7 3 7 2" xfId="13852"/>
    <cellStyle name="Percent 9 7 3 8" xfId="13853"/>
    <cellStyle name="Percent 9 7 3 8 2" xfId="13854"/>
    <cellStyle name="Percent 9 7 3 9" xfId="13855"/>
    <cellStyle name="Percent 9 7 3 9 2" xfId="13856"/>
    <cellStyle name="Percent 9 7 4" xfId="13857"/>
    <cellStyle name="Percent 9 7 4 10" xfId="13858"/>
    <cellStyle name="Percent 9 7 4 11" xfId="13859"/>
    <cellStyle name="Percent 9 7 4 2" xfId="13860"/>
    <cellStyle name="Percent 9 7 4 2 2" xfId="13861"/>
    <cellStyle name="Percent 9 7 4 2 2 2" xfId="13862"/>
    <cellStyle name="Percent 9 7 4 2 3" xfId="13863"/>
    <cellStyle name="Percent 9 7 4 2 3 2" xfId="13864"/>
    <cellStyle name="Percent 9 7 4 2 4" xfId="13865"/>
    <cellStyle name="Percent 9 7 4 3" xfId="13866"/>
    <cellStyle name="Percent 9 7 4 3 2" xfId="13867"/>
    <cellStyle name="Percent 9 7 4 3 2 2" xfId="13868"/>
    <cellStyle name="Percent 9 7 4 3 3" xfId="13869"/>
    <cellStyle name="Percent 9 7 4 3 3 2" xfId="13870"/>
    <cellStyle name="Percent 9 7 4 3 4" xfId="13871"/>
    <cellStyle name="Percent 9 7 4 4" xfId="13872"/>
    <cellStyle name="Percent 9 7 4 4 2" xfId="13873"/>
    <cellStyle name="Percent 9 7 4 4 2 2" xfId="13874"/>
    <cellStyle name="Percent 9 7 4 4 3" xfId="13875"/>
    <cellStyle name="Percent 9 7 4 4 3 2" xfId="13876"/>
    <cellStyle name="Percent 9 7 4 4 4" xfId="13877"/>
    <cellStyle name="Percent 9 7 4 4 4 2" xfId="13878"/>
    <cellStyle name="Percent 9 7 4 4 5" xfId="13879"/>
    <cellStyle name="Percent 9 7 4 5" xfId="13880"/>
    <cellStyle name="Percent 9 7 4 5 2" xfId="13881"/>
    <cellStyle name="Percent 9 7 4 5 2 2" xfId="13882"/>
    <cellStyle name="Percent 9 7 4 5 3" xfId="13883"/>
    <cellStyle name="Percent 9 7 4 5 3 2" xfId="13884"/>
    <cellStyle name="Percent 9 7 4 5 4" xfId="13885"/>
    <cellStyle name="Percent 9 7 4 6" xfId="13886"/>
    <cellStyle name="Percent 9 7 4 6 2" xfId="13887"/>
    <cellStyle name="Percent 9 7 4 7" xfId="13888"/>
    <cellStyle name="Percent 9 7 4 7 2" xfId="13889"/>
    <cellStyle name="Percent 9 7 4 8" xfId="13890"/>
    <cellStyle name="Percent 9 7 4 8 2" xfId="13891"/>
    <cellStyle name="Percent 9 7 4 9" xfId="13892"/>
    <cellStyle name="Percent 9 7 5" xfId="13893"/>
    <cellStyle name="Percent 9 7 5 2" xfId="13894"/>
    <cellStyle name="Percent 9 7 5 2 2" xfId="13895"/>
    <cellStyle name="Percent 9 7 5 3" xfId="13896"/>
    <cellStyle name="Percent 9 7 5 3 2" xfId="13897"/>
    <cellStyle name="Percent 9 7 5 4" xfId="13898"/>
    <cellStyle name="Percent 9 7 5 5" xfId="13899"/>
    <cellStyle name="Percent 9 7 6" xfId="13900"/>
    <cellStyle name="Percent 9 7 6 2" xfId="13901"/>
    <cellStyle name="Percent 9 7 6 2 2" xfId="13902"/>
    <cellStyle name="Percent 9 7 6 3" xfId="13903"/>
    <cellStyle name="Percent 9 7 6 3 2" xfId="13904"/>
    <cellStyle name="Percent 9 7 6 4" xfId="13905"/>
    <cellStyle name="Percent 9 7 7" xfId="13906"/>
    <cellStyle name="Percent 9 7 7 2" xfId="13907"/>
    <cellStyle name="Percent 9 7 7 2 2" xfId="13908"/>
    <cellStyle name="Percent 9 7 7 3" xfId="13909"/>
    <cellStyle name="Percent 9 7 7 3 2" xfId="13910"/>
    <cellStyle name="Percent 9 7 7 4" xfId="13911"/>
    <cellStyle name="Percent 9 7 8" xfId="13912"/>
    <cellStyle name="Percent 9 7 8 2" xfId="13913"/>
    <cellStyle name="Percent 9 7 8 2 2" xfId="13914"/>
    <cellStyle name="Percent 9 7 8 3" xfId="13915"/>
    <cellStyle name="Percent 9 7 8 3 2" xfId="13916"/>
    <cellStyle name="Percent 9 7 8 4" xfId="13917"/>
    <cellStyle name="Percent 9 7 8 4 2" xfId="13918"/>
    <cellStyle name="Percent 9 7 8 5" xfId="13919"/>
    <cellStyle name="Percent 9 7 9" xfId="13920"/>
    <cellStyle name="Percent 9 7 9 2" xfId="13921"/>
    <cellStyle name="Percent 9 7 9 2 2" xfId="13922"/>
    <cellStyle name="Percent 9 7 9 3" xfId="13923"/>
    <cellStyle name="Percent 9 7 9 3 2" xfId="13924"/>
    <cellStyle name="Percent 9 7 9 4" xfId="13925"/>
    <cellStyle name="Percent 9 8" xfId="13926"/>
    <cellStyle name="Percent 9 8 10" xfId="13927"/>
    <cellStyle name="Percent 9 8 10 2" xfId="13928"/>
    <cellStyle name="Percent 9 8 11" xfId="13929"/>
    <cellStyle name="Percent 9 8 12" xfId="13930"/>
    <cellStyle name="Percent 9 8 13" xfId="13931"/>
    <cellStyle name="Percent 9 8 2" xfId="13932"/>
    <cellStyle name="Percent 9 8 2 10" xfId="13933"/>
    <cellStyle name="Percent 9 8 2 11" xfId="13934"/>
    <cellStyle name="Percent 9 8 2 2" xfId="13935"/>
    <cellStyle name="Percent 9 8 2 2 2" xfId="13936"/>
    <cellStyle name="Percent 9 8 2 2 2 2" xfId="13937"/>
    <cellStyle name="Percent 9 8 2 2 3" xfId="13938"/>
    <cellStyle name="Percent 9 8 2 2 3 2" xfId="13939"/>
    <cellStyle name="Percent 9 8 2 2 4" xfId="13940"/>
    <cellStyle name="Percent 9 8 2 3" xfId="13941"/>
    <cellStyle name="Percent 9 8 2 3 2" xfId="13942"/>
    <cellStyle name="Percent 9 8 2 3 2 2" xfId="13943"/>
    <cellStyle name="Percent 9 8 2 3 3" xfId="13944"/>
    <cellStyle name="Percent 9 8 2 3 3 2" xfId="13945"/>
    <cellStyle name="Percent 9 8 2 3 4" xfId="13946"/>
    <cellStyle name="Percent 9 8 2 4" xfId="13947"/>
    <cellStyle name="Percent 9 8 2 4 2" xfId="13948"/>
    <cellStyle name="Percent 9 8 2 4 2 2" xfId="13949"/>
    <cellStyle name="Percent 9 8 2 4 3" xfId="13950"/>
    <cellStyle name="Percent 9 8 2 4 3 2" xfId="13951"/>
    <cellStyle name="Percent 9 8 2 4 4" xfId="13952"/>
    <cellStyle name="Percent 9 8 2 4 4 2" xfId="13953"/>
    <cellStyle name="Percent 9 8 2 4 5" xfId="13954"/>
    <cellStyle name="Percent 9 8 2 5" xfId="13955"/>
    <cellStyle name="Percent 9 8 2 5 2" xfId="13956"/>
    <cellStyle name="Percent 9 8 2 5 2 2" xfId="13957"/>
    <cellStyle name="Percent 9 8 2 5 3" xfId="13958"/>
    <cellStyle name="Percent 9 8 2 5 3 2" xfId="13959"/>
    <cellStyle name="Percent 9 8 2 5 4" xfId="13960"/>
    <cellStyle name="Percent 9 8 2 6" xfId="13961"/>
    <cellStyle name="Percent 9 8 2 6 2" xfId="13962"/>
    <cellStyle name="Percent 9 8 2 7" xfId="13963"/>
    <cellStyle name="Percent 9 8 2 7 2" xfId="13964"/>
    <cellStyle name="Percent 9 8 2 8" xfId="13965"/>
    <cellStyle name="Percent 9 8 2 8 2" xfId="13966"/>
    <cellStyle name="Percent 9 8 2 9" xfId="13967"/>
    <cellStyle name="Percent 9 8 3" xfId="13968"/>
    <cellStyle name="Percent 9 8 3 2" xfId="13969"/>
    <cellStyle name="Percent 9 8 3 2 2" xfId="13970"/>
    <cellStyle name="Percent 9 8 3 3" xfId="13971"/>
    <cellStyle name="Percent 9 8 3 3 2" xfId="13972"/>
    <cellStyle name="Percent 9 8 3 4" xfId="13973"/>
    <cellStyle name="Percent 9 8 3 5" xfId="13974"/>
    <cellStyle name="Percent 9 8 4" xfId="13975"/>
    <cellStyle name="Percent 9 8 4 2" xfId="13976"/>
    <cellStyle name="Percent 9 8 4 2 2" xfId="13977"/>
    <cellStyle name="Percent 9 8 4 3" xfId="13978"/>
    <cellStyle name="Percent 9 8 4 3 2" xfId="13979"/>
    <cellStyle name="Percent 9 8 4 4" xfId="13980"/>
    <cellStyle name="Percent 9 8 5" xfId="13981"/>
    <cellStyle name="Percent 9 8 5 2" xfId="13982"/>
    <cellStyle name="Percent 9 8 5 2 2" xfId="13983"/>
    <cellStyle name="Percent 9 8 5 3" xfId="13984"/>
    <cellStyle name="Percent 9 8 5 3 2" xfId="13985"/>
    <cellStyle name="Percent 9 8 5 4" xfId="13986"/>
    <cellStyle name="Percent 9 8 6" xfId="13987"/>
    <cellStyle name="Percent 9 8 6 2" xfId="13988"/>
    <cellStyle name="Percent 9 8 6 2 2" xfId="13989"/>
    <cellStyle name="Percent 9 8 6 3" xfId="13990"/>
    <cellStyle name="Percent 9 8 6 3 2" xfId="13991"/>
    <cellStyle name="Percent 9 8 6 4" xfId="13992"/>
    <cellStyle name="Percent 9 8 6 4 2" xfId="13993"/>
    <cellStyle name="Percent 9 8 6 5" xfId="13994"/>
    <cellStyle name="Percent 9 8 7" xfId="13995"/>
    <cellStyle name="Percent 9 8 7 2" xfId="13996"/>
    <cellStyle name="Percent 9 8 7 2 2" xfId="13997"/>
    <cellStyle name="Percent 9 8 7 3" xfId="13998"/>
    <cellStyle name="Percent 9 8 7 3 2" xfId="13999"/>
    <cellStyle name="Percent 9 8 7 4" xfId="14000"/>
    <cellStyle name="Percent 9 8 8" xfId="14001"/>
    <cellStyle name="Percent 9 8 8 2" xfId="14002"/>
    <cellStyle name="Percent 9 8 9" xfId="14003"/>
    <cellStyle name="Percent 9 8 9 2" xfId="14004"/>
    <cellStyle name="Percent 9 9" xfId="14005"/>
    <cellStyle name="Percent 9 9 10" xfId="14006"/>
    <cellStyle name="Percent 9 9 11" xfId="14007"/>
    <cellStyle name="Percent 9 9 12" xfId="14008"/>
    <cellStyle name="Percent 9 9 2" xfId="14009"/>
    <cellStyle name="Percent 9 9 2 2" xfId="14010"/>
    <cellStyle name="Percent 9 9 2 2 2" xfId="14011"/>
    <cellStyle name="Percent 9 9 2 3" xfId="14012"/>
    <cellStyle name="Percent 9 9 2 3 2" xfId="14013"/>
    <cellStyle name="Percent 9 9 2 4" xfId="14014"/>
    <cellStyle name="Percent 9 9 2 5" xfId="14015"/>
    <cellStyle name="Percent 9 9 3" xfId="14016"/>
    <cellStyle name="Percent 9 9 3 2" xfId="14017"/>
    <cellStyle name="Percent 9 9 3 2 2" xfId="14018"/>
    <cellStyle name="Percent 9 9 3 3" xfId="14019"/>
    <cellStyle name="Percent 9 9 3 3 2" xfId="14020"/>
    <cellStyle name="Percent 9 9 3 4" xfId="14021"/>
    <cellStyle name="Percent 9 9 4" xfId="14022"/>
    <cellStyle name="Percent 9 9 4 2" xfId="14023"/>
    <cellStyle name="Percent 9 9 4 2 2" xfId="14024"/>
    <cellStyle name="Percent 9 9 4 3" xfId="14025"/>
    <cellStyle name="Percent 9 9 4 3 2" xfId="14026"/>
    <cellStyle name="Percent 9 9 4 4" xfId="14027"/>
    <cellStyle name="Percent 9 9 5" xfId="14028"/>
    <cellStyle name="Percent 9 9 5 2" xfId="14029"/>
    <cellStyle name="Percent 9 9 5 2 2" xfId="14030"/>
    <cellStyle name="Percent 9 9 5 3" xfId="14031"/>
    <cellStyle name="Percent 9 9 5 3 2" xfId="14032"/>
    <cellStyle name="Percent 9 9 5 4" xfId="14033"/>
    <cellStyle name="Percent 9 9 5 4 2" xfId="14034"/>
    <cellStyle name="Percent 9 9 5 5" xfId="14035"/>
    <cellStyle name="Percent 9 9 6" xfId="14036"/>
    <cellStyle name="Percent 9 9 6 2" xfId="14037"/>
    <cellStyle name="Percent 9 9 6 2 2" xfId="14038"/>
    <cellStyle name="Percent 9 9 6 3" xfId="14039"/>
    <cellStyle name="Percent 9 9 6 3 2" xfId="14040"/>
    <cellStyle name="Percent 9 9 6 4" xfId="14041"/>
    <cellStyle name="Percent 9 9 7" xfId="14042"/>
    <cellStyle name="Percent 9 9 7 2" xfId="14043"/>
    <cellStyle name="Percent 9 9 8" xfId="14044"/>
    <cellStyle name="Percent 9 9 8 2" xfId="14045"/>
    <cellStyle name="Percent 9 9 9" xfId="14046"/>
    <cellStyle name="Percent 9 9 9 2" xfId="14047"/>
    <cellStyle name="Percentagem 2 2" xfId="14048"/>
    <cellStyle name="Percentagem 2 2 10" xfId="14049"/>
    <cellStyle name="Percentagem 2 2 11" xfId="14050"/>
    <cellStyle name="Percentagem 2 2 12" xfId="14051"/>
    <cellStyle name="Percentagem 2 2 2" xfId="14052"/>
    <cellStyle name="Percentagem 2 2 2 2" xfId="14053"/>
    <cellStyle name="Percentagem 2 2 2 2 2" xfId="14054"/>
    <cellStyle name="Percentagem 2 2 2 3" xfId="14055"/>
    <cellStyle name="Percentagem 2 2 2 3 2" xfId="14056"/>
    <cellStyle name="Percentagem 2 2 2 4" xfId="14057"/>
    <cellStyle name="Percentagem 2 2 2 5" xfId="14058"/>
    <cellStyle name="Percentagem 2 2 3" xfId="14059"/>
    <cellStyle name="Percentagem 2 2 3 2" xfId="14060"/>
    <cellStyle name="Percentagem 2 2 3 2 2" xfId="14061"/>
    <cellStyle name="Percentagem 2 2 3 3" xfId="14062"/>
    <cellStyle name="Percentagem 2 2 3 3 2" xfId="14063"/>
    <cellStyle name="Percentagem 2 2 3 4" xfId="14064"/>
    <cellStyle name="Percentagem 2 2 4" xfId="14065"/>
    <cellStyle name="Percentagem 2 2 4 2" xfId="14066"/>
    <cellStyle name="Percentagem 2 2 4 2 2" xfId="14067"/>
    <cellStyle name="Percentagem 2 2 4 3" xfId="14068"/>
    <cellStyle name="Percentagem 2 2 4 3 2" xfId="14069"/>
    <cellStyle name="Percentagem 2 2 4 4" xfId="14070"/>
    <cellStyle name="Percentagem 2 2 5" xfId="14071"/>
    <cellStyle name="Percentagem 2 2 5 2" xfId="14072"/>
    <cellStyle name="Percentagem 2 2 5 2 2" xfId="14073"/>
    <cellStyle name="Percentagem 2 2 5 3" xfId="14074"/>
    <cellStyle name="Percentagem 2 2 5 3 2" xfId="14075"/>
    <cellStyle name="Percentagem 2 2 5 4" xfId="14076"/>
    <cellStyle name="Percentagem 2 2 5 4 2" xfId="14077"/>
    <cellStyle name="Percentagem 2 2 5 5" xfId="14078"/>
    <cellStyle name="Percentagem 2 2 6" xfId="14079"/>
    <cellStyle name="Percentagem 2 2 6 2" xfId="14080"/>
    <cellStyle name="Percentagem 2 2 6 2 2" xfId="14081"/>
    <cellStyle name="Percentagem 2 2 6 3" xfId="14082"/>
    <cellStyle name="Percentagem 2 2 6 3 2" xfId="14083"/>
    <cellStyle name="Percentagem 2 2 6 4" xfId="14084"/>
    <cellStyle name="Percentagem 2 2 7" xfId="14085"/>
    <cellStyle name="Percentagem 2 2 7 2" xfId="14086"/>
    <cellStyle name="Percentagem 2 2 8" xfId="14087"/>
    <cellStyle name="Percentagem 2 2 8 2" xfId="14088"/>
    <cellStyle name="Percentagem 2 2 9" xfId="14089"/>
    <cellStyle name="Percentagem 2 2 9 2" xfId="14090"/>
    <cellStyle name="Percentagem 2 3" xfId="14091"/>
    <cellStyle name="Percentagem 2 3 10" xfId="14092"/>
    <cellStyle name="Percentagem 2 3 11" xfId="14093"/>
    <cellStyle name="Percentagem 2 3 12" xfId="14094"/>
    <cellStyle name="Percentagem 2 3 2" xfId="14095"/>
    <cellStyle name="Percentagem 2 3 2 2" xfId="14096"/>
    <cellStyle name="Percentagem 2 3 2 2 2" xfId="14097"/>
    <cellStyle name="Percentagem 2 3 2 3" xfId="14098"/>
    <cellStyle name="Percentagem 2 3 2 3 2" xfId="14099"/>
    <cellStyle name="Percentagem 2 3 2 4" xfId="14100"/>
    <cellStyle name="Percentagem 2 3 2 5" xfId="14101"/>
    <cellStyle name="Percentagem 2 3 3" xfId="14102"/>
    <cellStyle name="Percentagem 2 3 3 2" xfId="14103"/>
    <cellStyle name="Percentagem 2 3 3 2 2" xfId="14104"/>
    <cellStyle name="Percentagem 2 3 3 3" xfId="14105"/>
    <cellStyle name="Percentagem 2 3 3 3 2" xfId="14106"/>
    <cellStyle name="Percentagem 2 3 3 4" xfId="14107"/>
    <cellStyle name="Percentagem 2 3 4" xfId="14108"/>
    <cellStyle name="Percentagem 2 3 4 2" xfId="14109"/>
    <cellStyle name="Percentagem 2 3 4 2 2" xfId="14110"/>
    <cellStyle name="Percentagem 2 3 4 3" xfId="14111"/>
    <cellStyle name="Percentagem 2 3 4 3 2" xfId="14112"/>
    <cellStyle name="Percentagem 2 3 4 4" xfId="14113"/>
    <cellStyle name="Percentagem 2 3 5" xfId="14114"/>
    <cellStyle name="Percentagem 2 3 5 2" xfId="14115"/>
    <cellStyle name="Percentagem 2 3 5 2 2" xfId="14116"/>
    <cellStyle name="Percentagem 2 3 5 3" xfId="14117"/>
    <cellStyle name="Percentagem 2 3 5 3 2" xfId="14118"/>
    <cellStyle name="Percentagem 2 3 5 4" xfId="14119"/>
    <cellStyle name="Percentagem 2 3 5 4 2" xfId="14120"/>
    <cellStyle name="Percentagem 2 3 5 5" xfId="14121"/>
    <cellStyle name="Percentagem 2 3 6" xfId="14122"/>
    <cellStyle name="Percentagem 2 3 6 2" xfId="14123"/>
    <cellStyle name="Percentagem 2 3 6 2 2" xfId="14124"/>
    <cellStyle name="Percentagem 2 3 6 3" xfId="14125"/>
    <cellStyle name="Percentagem 2 3 6 3 2" xfId="14126"/>
    <cellStyle name="Percentagem 2 3 6 4" xfId="14127"/>
    <cellStyle name="Percentagem 2 3 7" xfId="14128"/>
    <cellStyle name="Percentagem 2 3 7 2" xfId="14129"/>
    <cellStyle name="Percentagem 2 3 8" xfId="14130"/>
    <cellStyle name="Percentagem 2 3 8 2" xfId="14131"/>
    <cellStyle name="Percentagem 2 3 9" xfId="14132"/>
    <cellStyle name="Percentagem 2 3 9 2" xfId="14133"/>
    <cellStyle name="Pilkku_Layo9704" xfId="14134"/>
    <cellStyle name="Pyör. luku_Layo9704" xfId="14135"/>
    <cellStyle name="Pyör. valuutta_Layo9704" xfId="14136"/>
    <cellStyle name="Schlecht" xfId="14137"/>
    <cellStyle name="Schlecht 10" xfId="14138"/>
    <cellStyle name="Schlecht 11" xfId="14139"/>
    <cellStyle name="Schlecht 12" xfId="14140"/>
    <cellStyle name="Schlecht 2" xfId="14141"/>
    <cellStyle name="Schlecht 2 2" xfId="14142"/>
    <cellStyle name="Schlecht 2 2 2" xfId="14143"/>
    <cellStyle name="Schlecht 2 3" xfId="14144"/>
    <cellStyle name="Schlecht 2 3 2" xfId="14145"/>
    <cellStyle name="Schlecht 2 4" xfId="14146"/>
    <cellStyle name="Schlecht 2 5" xfId="14147"/>
    <cellStyle name="Schlecht 3" xfId="14148"/>
    <cellStyle name="Schlecht 3 2" xfId="14149"/>
    <cellStyle name="Schlecht 3 2 2" xfId="14150"/>
    <cellStyle name="Schlecht 3 3" xfId="14151"/>
    <cellStyle name="Schlecht 3 3 2" xfId="14152"/>
    <cellStyle name="Schlecht 3 4" xfId="14153"/>
    <cellStyle name="Schlecht 4" xfId="14154"/>
    <cellStyle name="Schlecht 4 2" xfId="14155"/>
    <cellStyle name="Schlecht 4 2 2" xfId="14156"/>
    <cellStyle name="Schlecht 4 3" xfId="14157"/>
    <cellStyle name="Schlecht 4 3 2" xfId="14158"/>
    <cellStyle name="Schlecht 4 4" xfId="14159"/>
    <cellStyle name="Schlecht 5" xfId="14160"/>
    <cellStyle name="Schlecht 5 2" xfId="14161"/>
    <cellStyle name="Schlecht 5 2 2" xfId="14162"/>
    <cellStyle name="Schlecht 5 3" xfId="14163"/>
    <cellStyle name="Schlecht 5 3 2" xfId="14164"/>
    <cellStyle name="Schlecht 5 4" xfId="14165"/>
    <cellStyle name="Schlecht 5 4 2" xfId="14166"/>
    <cellStyle name="Schlecht 5 5" xfId="14167"/>
    <cellStyle name="Schlecht 6" xfId="14168"/>
    <cellStyle name="Schlecht 6 2" xfId="14169"/>
    <cellStyle name="Schlecht 6 2 2" xfId="14170"/>
    <cellStyle name="Schlecht 6 3" xfId="14171"/>
    <cellStyle name="Schlecht 6 3 2" xfId="14172"/>
    <cellStyle name="Schlecht 6 4" xfId="14173"/>
    <cellStyle name="Schlecht 7" xfId="14174"/>
    <cellStyle name="Schlecht 7 2" xfId="14175"/>
    <cellStyle name="Schlecht 8" xfId="14176"/>
    <cellStyle name="Schlecht 8 2" xfId="14177"/>
    <cellStyle name="Schlecht 9" xfId="14178"/>
    <cellStyle name="Schlecht 9 2" xfId="14179"/>
    <cellStyle name="Shade" xfId="14180"/>
    <cellStyle name="Shade 10" xfId="14181"/>
    <cellStyle name="Shade 11" xfId="14182"/>
    <cellStyle name="Shade 12" xfId="14183"/>
    <cellStyle name="Shade 2" xfId="14184"/>
    <cellStyle name="Shade 2 2" xfId="14185"/>
    <cellStyle name="Shade 2 2 2" xfId="14186"/>
    <cellStyle name="Shade 2 3" xfId="14187"/>
    <cellStyle name="Shade 2 3 2" xfId="14188"/>
    <cellStyle name="Shade 2 4" xfId="14189"/>
    <cellStyle name="Shade 2 5" xfId="14190"/>
    <cellStyle name="Shade 3" xfId="14191"/>
    <cellStyle name="Shade 3 2" xfId="14192"/>
    <cellStyle name="Shade 3 2 2" xfId="14193"/>
    <cellStyle name="Shade 3 3" xfId="14194"/>
    <cellStyle name="Shade 3 3 2" xfId="14195"/>
    <cellStyle name="Shade 3 4" xfId="14196"/>
    <cellStyle name="Shade 4" xfId="14197"/>
    <cellStyle name="Shade 4 2" xfId="14198"/>
    <cellStyle name="Shade 4 2 2" xfId="14199"/>
    <cellStyle name="Shade 4 3" xfId="14200"/>
    <cellStyle name="Shade 4 3 2" xfId="14201"/>
    <cellStyle name="Shade 4 4" xfId="14202"/>
    <cellStyle name="Shade 5" xfId="14203"/>
    <cellStyle name="Shade 5 2" xfId="14204"/>
    <cellStyle name="Shade 5 2 2" xfId="14205"/>
    <cellStyle name="Shade 5 3" xfId="14206"/>
    <cellStyle name="Shade 5 3 2" xfId="14207"/>
    <cellStyle name="Shade 5 4" xfId="14208"/>
    <cellStyle name="Shade 5 4 2" xfId="14209"/>
    <cellStyle name="Shade 5 5" xfId="14210"/>
    <cellStyle name="Shade 6" xfId="14211"/>
    <cellStyle name="Shade 6 2" xfId="14212"/>
    <cellStyle name="Shade 6 2 2" xfId="14213"/>
    <cellStyle name="Shade 6 3" xfId="14214"/>
    <cellStyle name="Shade 6 3 2" xfId="14215"/>
    <cellStyle name="Shade 6 4" xfId="14216"/>
    <cellStyle name="Shade 7" xfId="14217"/>
    <cellStyle name="Shade 7 2" xfId="14218"/>
    <cellStyle name="Shade 8" xfId="14219"/>
    <cellStyle name="Shade 8 2" xfId="14220"/>
    <cellStyle name="Shade 9" xfId="14221"/>
    <cellStyle name="Shade 9 2" xfId="14222"/>
    <cellStyle name="source" xfId="14223"/>
    <cellStyle name="source 10" xfId="14224"/>
    <cellStyle name="source 11" xfId="14225"/>
    <cellStyle name="source 12" xfId="14226"/>
    <cellStyle name="source 2" xfId="14227"/>
    <cellStyle name="source 2 2" xfId="14228"/>
    <cellStyle name="source 2 2 2" xfId="14229"/>
    <cellStyle name="source 2 3" xfId="14230"/>
    <cellStyle name="source 2 3 2" xfId="14231"/>
    <cellStyle name="source 2 4" xfId="14232"/>
    <cellStyle name="source 2 5" xfId="14233"/>
    <cellStyle name="source 2 6" xfId="14234"/>
    <cellStyle name="source 3" xfId="14235"/>
    <cellStyle name="source 3 2" xfId="14236"/>
    <cellStyle name="source 3 2 2" xfId="14237"/>
    <cellStyle name="source 3 3" xfId="14238"/>
    <cellStyle name="source 3 3 2" xfId="14239"/>
    <cellStyle name="source 3 4" xfId="14240"/>
    <cellStyle name="source 4" xfId="14241"/>
    <cellStyle name="source 4 2" xfId="14242"/>
    <cellStyle name="source 4 2 2" xfId="14243"/>
    <cellStyle name="source 4 3" xfId="14244"/>
    <cellStyle name="source 4 3 2" xfId="14245"/>
    <cellStyle name="source 4 4" xfId="14246"/>
    <cellStyle name="source 5" xfId="14247"/>
    <cellStyle name="source 5 2" xfId="14248"/>
    <cellStyle name="source 5 2 2" xfId="14249"/>
    <cellStyle name="source 5 3" xfId="14250"/>
    <cellStyle name="source 5 3 2" xfId="14251"/>
    <cellStyle name="source 5 4" xfId="14252"/>
    <cellStyle name="source 5 4 2" xfId="14253"/>
    <cellStyle name="source 5 5" xfId="14254"/>
    <cellStyle name="source 6" xfId="14255"/>
    <cellStyle name="source 6 2" xfId="14256"/>
    <cellStyle name="source 6 2 2" xfId="14257"/>
    <cellStyle name="source 6 3" xfId="14258"/>
    <cellStyle name="source 6 3 2" xfId="14259"/>
    <cellStyle name="source 6 4" xfId="14260"/>
    <cellStyle name="source 7" xfId="14261"/>
    <cellStyle name="source 7 2" xfId="14262"/>
    <cellStyle name="source 8" xfId="14263"/>
    <cellStyle name="source 8 2" xfId="14264"/>
    <cellStyle name="source 9" xfId="14265"/>
    <cellStyle name="source 9 2" xfId="14266"/>
    <cellStyle name="Standaard_Blad1" xfId="14267"/>
    <cellStyle name="Standard 2" xfId="14268"/>
    <cellStyle name="Standard 2 10" xfId="14269"/>
    <cellStyle name="Standard 2 11" xfId="14270"/>
    <cellStyle name="Standard 2 2" xfId="14271"/>
    <cellStyle name="Standard 2 2 2" xfId="14272"/>
    <cellStyle name="Standard 2 2 2 2" xfId="14273"/>
    <cellStyle name="Standard 2 2 3" xfId="14274"/>
    <cellStyle name="Standard 2 2 3 2" xfId="14275"/>
    <cellStyle name="Standard 2 2 4" xfId="14276"/>
    <cellStyle name="Standard 2 2 5" xfId="14277"/>
    <cellStyle name="Standard 2 3" xfId="14278"/>
    <cellStyle name="Standard 2 3 2" xfId="14279"/>
    <cellStyle name="Standard 2 3 2 2" xfId="14280"/>
    <cellStyle name="Standard 2 3 3" xfId="14281"/>
    <cellStyle name="Standard 2 3 3 2" xfId="14282"/>
    <cellStyle name="Standard 2 3 4" xfId="14283"/>
    <cellStyle name="Standard 2 4" xfId="14284"/>
    <cellStyle name="Standard 2 4 2" xfId="14285"/>
    <cellStyle name="Standard 2 4 2 2" xfId="14286"/>
    <cellStyle name="Standard 2 4 3" xfId="14287"/>
    <cellStyle name="Standard 2 4 3 2" xfId="14288"/>
    <cellStyle name="Standard 2 4 4" xfId="14289"/>
    <cellStyle name="Standard 2 4 4 2" xfId="14290"/>
    <cellStyle name="Standard 2 4 5" xfId="14291"/>
    <cellStyle name="Standard 2 5" xfId="14292"/>
    <cellStyle name="Standard 2 5 2" xfId="14293"/>
    <cellStyle name="Standard 2 5 2 2" xfId="14294"/>
    <cellStyle name="Standard 2 5 3" xfId="14295"/>
    <cellStyle name="Standard 2 5 3 2" xfId="14296"/>
    <cellStyle name="Standard 2 5 4" xfId="14297"/>
    <cellStyle name="Standard 2 6" xfId="14298"/>
    <cellStyle name="Standard 2 6 2" xfId="14299"/>
    <cellStyle name="Standard 2 7" xfId="14300"/>
    <cellStyle name="Standard 2 7 2" xfId="14301"/>
    <cellStyle name="Standard 2 8" xfId="14302"/>
    <cellStyle name="Standard 2 8 2" xfId="14303"/>
    <cellStyle name="Standard 2 9" xfId="14304"/>
    <cellStyle name="Standard 3" xfId="14305"/>
    <cellStyle name="Standard 3 10" xfId="14306"/>
    <cellStyle name="Standard 3 11" xfId="14307"/>
    <cellStyle name="Standard 3 2" xfId="14308"/>
    <cellStyle name="Standard 3 2 2" xfId="14309"/>
    <cellStyle name="Standard 3 2 2 2" xfId="14310"/>
    <cellStyle name="Standard 3 2 3" xfId="14311"/>
    <cellStyle name="Standard 3 2 3 2" xfId="14312"/>
    <cellStyle name="Standard 3 2 4" xfId="14313"/>
    <cellStyle name="Standard 3 2 5" xfId="14314"/>
    <cellStyle name="Standard 3 3" xfId="14315"/>
    <cellStyle name="Standard 3 3 2" xfId="14316"/>
    <cellStyle name="Standard 3 3 2 2" xfId="14317"/>
    <cellStyle name="Standard 3 3 3" xfId="14318"/>
    <cellStyle name="Standard 3 3 3 2" xfId="14319"/>
    <cellStyle name="Standard 3 3 4" xfId="14320"/>
    <cellStyle name="Standard 3 4" xfId="14321"/>
    <cellStyle name="Standard 3 4 2" xfId="14322"/>
    <cellStyle name="Standard 3 4 2 2" xfId="14323"/>
    <cellStyle name="Standard 3 4 3" xfId="14324"/>
    <cellStyle name="Standard 3 4 3 2" xfId="14325"/>
    <cellStyle name="Standard 3 4 4" xfId="14326"/>
    <cellStyle name="Standard 3 4 4 2" xfId="14327"/>
    <cellStyle name="Standard 3 4 5" xfId="14328"/>
    <cellStyle name="Standard 3 5" xfId="14329"/>
    <cellStyle name="Standard 3 5 2" xfId="14330"/>
    <cellStyle name="Standard 3 5 2 2" xfId="14331"/>
    <cellStyle name="Standard 3 5 3" xfId="14332"/>
    <cellStyle name="Standard 3 5 3 2" xfId="14333"/>
    <cellStyle name="Standard 3 5 4" xfId="14334"/>
    <cellStyle name="Standard 3 6" xfId="14335"/>
    <cellStyle name="Standard 3 6 2" xfId="14336"/>
    <cellStyle name="Standard 3 7" xfId="14337"/>
    <cellStyle name="Standard 3 7 2" xfId="14338"/>
    <cellStyle name="Standard 3 8" xfId="14339"/>
    <cellStyle name="Standard 3 8 2" xfId="14340"/>
    <cellStyle name="Standard 3 9" xfId="14341"/>
    <cellStyle name="Standard_Sce_D_Extraction" xfId="14342"/>
    <cellStyle name="Style 1" xfId="14343"/>
    <cellStyle name="Style 1 10" xfId="14344"/>
    <cellStyle name="Style 1 11" xfId="14345"/>
    <cellStyle name="Style 1 12" xfId="14346"/>
    <cellStyle name="Style 1 2" xfId="14347"/>
    <cellStyle name="Style 1 2 2" xfId="14348"/>
    <cellStyle name="Style 1 2 2 2" xfId="14349"/>
    <cellStyle name="Style 1 2 3" xfId="14350"/>
    <cellStyle name="Style 1 2 3 2" xfId="14351"/>
    <cellStyle name="Style 1 2 4" xfId="14352"/>
    <cellStyle name="Style 1 2 5" xfId="14353"/>
    <cellStyle name="Style 1 3" xfId="14354"/>
    <cellStyle name="Style 1 3 2" xfId="14355"/>
    <cellStyle name="Style 1 3 2 2" xfId="14356"/>
    <cellStyle name="Style 1 3 3" xfId="14357"/>
    <cellStyle name="Style 1 3 3 2" xfId="14358"/>
    <cellStyle name="Style 1 3 4" xfId="14359"/>
    <cellStyle name="Style 1 4" xfId="14360"/>
    <cellStyle name="Style 1 4 2" xfId="14361"/>
    <cellStyle name="Style 1 4 2 2" xfId="14362"/>
    <cellStyle name="Style 1 4 3" xfId="14363"/>
    <cellStyle name="Style 1 4 3 2" xfId="14364"/>
    <cellStyle name="Style 1 4 4" xfId="14365"/>
    <cellStyle name="Style 1 5" xfId="14366"/>
    <cellStyle name="Style 1 5 2" xfId="14367"/>
    <cellStyle name="Style 1 5 2 2" xfId="14368"/>
    <cellStyle name="Style 1 5 3" xfId="14369"/>
    <cellStyle name="Style 1 5 3 2" xfId="14370"/>
    <cellStyle name="Style 1 5 4" xfId="14371"/>
    <cellStyle name="Style 1 5 4 2" xfId="14372"/>
    <cellStyle name="Style 1 5 5" xfId="14373"/>
    <cellStyle name="Style 1 6" xfId="14374"/>
    <cellStyle name="Style 1 6 2" xfId="14375"/>
    <cellStyle name="Style 1 6 2 2" xfId="14376"/>
    <cellStyle name="Style 1 6 3" xfId="14377"/>
    <cellStyle name="Style 1 6 3 2" xfId="14378"/>
    <cellStyle name="Style 1 6 4" xfId="14379"/>
    <cellStyle name="Style 1 7" xfId="14380"/>
    <cellStyle name="Style 1 7 2" xfId="14381"/>
    <cellStyle name="Style 1 8" xfId="14382"/>
    <cellStyle name="Style 1 8 2" xfId="14383"/>
    <cellStyle name="Style 1 9" xfId="14384"/>
    <cellStyle name="Style 1 9 2" xfId="14385"/>
    <cellStyle name="Style 103" xfId="14386"/>
    <cellStyle name="Style 103 2" xfId="14387"/>
    <cellStyle name="Style 103 3" xfId="14388"/>
    <cellStyle name="Style 104" xfId="14389"/>
    <cellStyle name="Style 104 2" xfId="14390"/>
    <cellStyle name="Style 104 3" xfId="14391"/>
    <cellStyle name="Style 105" xfId="14392"/>
    <cellStyle name="Style 105 2" xfId="14393"/>
    <cellStyle name="Style 106" xfId="14394"/>
    <cellStyle name="Style 106 2" xfId="14395"/>
    <cellStyle name="Style 107" xfId="14396"/>
    <cellStyle name="Style 107 2" xfId="14397"/>
    <cellStyle name="Style 108" xfId="14398"/>
    <cellStyle name="Style 108 2" xfId="14399"/>
    <cellStyle name="Style 108 3" xfId="14400"/>
    <cellStyle name="Style 109" xfId="14401"/>
    <cellStyle name="Style 109 2" xfId="14402"/>
    <cellStyle name="Style 110" xfId="14403"/>
    <cellStyle name="Style 110 2" xfId="14404"/>
    <cellStyle name="Style 114" xfId="14405"/>
    <cellStyle name="Style 114 2" xfId="14406"/>
    <cellStyle name="Style 114 3" xfId="14407"/>
    <cellStyle name="Style 115" xfId="14408"/>
    <cellStyle name="Style 115 2" xfId="14409"/>
    <cellStyle name="Style 115 3" xfId="14410"/>
    <cellStyle name="Style 116" xfId="14411"/>
    <cellStyle name="Style 116 2" xfId="14412"/>
    <cellStyle name="Style 117" xfId="14413"/>
    <cellStyle name="Style 117 2" xfId="14414"/>
    <cellStyle name="Style 118" xfId="14415"/>
    <cellStyle name="Style 118 2" xfId="14416"/>
    <cellStyle name="Style 119" xfId="14417"/>
    <cellStyle name="Style 119 2" xfId="14418"/>
    <cellStyle name="Style 119 3" xfId="14419"/>
    <cellStyle name="Style 120" xfId="14420"/>
    <cellStyle name="Style 120 2" xfId="14421"/>
    <cellStyle name="Style 121" xfId="14422"/>
    <cellStyle name="Style 121 2" xfId="14423"/>
    <cellStyle name="Style 126" xfId="14424"/>
    <cellStyle name="Style 126 2" xfId="14425"/>
    <cellStyle name="Style 126 3" xfId="14426"/>
    <cellStyle name="Style 127" xfId="14427"/>
    <cellStyle name="Style 127 2" xfId="14428"/>
    <cellStyle name="Style 128" xfId="14429"/>
    <cellStyle name="Style 128 2" xfId="14430"/>
    <cellStyle name="Style 129" xfId="14431"/>
    <cellStyle name="Style 129 2" xfId="14432"/>
    <cellStyle name="Style 130" xfId="14433"/>
    <cellStyle name="Style 130 2" xfId="14434"/>
    <cellStyle name="Style 130 3" xfId="14435"/>
    <cellStyle name="Style 131" xfId="14436"/>
    <cellStyle name="Style 131 2" xfId="14437"/>
    <cellStyle name="Style 132" xfId="14438"/>
    <cellStyle name="Style 132 2" xfId="14439"/>
    <cellStyle name="Style 137" xfId="14440"/>
    <cellStyle name="Style 137 2" xfId="14441"/>
    <cellStyle name="Style 137 3" xfId="14442"/>
    <cellStyle name="Style 138" xfId="14443"/>
    <cellStyle name="Style 138 2" xfId="14444"/>
    <cellStyle name="Style 139" xfId="14445"/>
    <cellStyle name="Style 139 2" xfId="14446"/>
    <cellStyle name="Style 140" xfId="14447"/>
    <cellStyle name="Style 140 2" xfId="14448"/>
    <cellStyle name="Style 141" xfId="14449"/>
    <cellStyle name="Style 141 2" xfId="14450"/>
    <cellStyle name="Style 141 3" xfId="14451"/>
    <cellStyle name="Style 142" xfId="14452"/>
    <cellStyle name="Style 142 2" xfId="14453"/>
    <cellStyle name="Style 143" xfId="14454"/>
    <cellStyle name="Style 143 2" xfId="14455"/>
    <cellStyle name="Style 148" xfId="14456"/>
    <cellStyle name="Style 148 2" xfId="14457"/>
    <cellStyle name="Style 148 3" xfId="14458"/>
    <cellStyle name="Style 149" xfId="14459"/>
    <cellStyle name="Style 149 2" xfId="14460"/>
    <cellStyle name="Style 150" xfId="14461"/>
    <cellStyle name="Style 150 2" xfId="14462"/>
    <cellStyle name="Style 151" xfId="14463"/>
    <cellStyle name="Style 151 2" xfId="14464"/>
    <cellStyle name="Style 152" xfId="14465"/>
    <cellStyle name="Style 152 2" xfId="14466"/>
    <cellStyle name="Style 152 3" xfId="14467"/>
    <cellStyle name="Style 153" xfId="14468"/>
    <cellStyle name="Style 153 2" xfId="14469"/>
    <cellStyle name="Style 154" xfId="14470"/>
    <cellStyle name="Style 154 2" xfId="14471"/>
    <cellStyle name="Style 159" xfId="14472"/>
    <cellStyle name="Style 159 2" xfId="14473"/>
    <cellStyle name="Style 159 3" xfId="14474"/>
    <cellStyle name="Style 160" xfId="14475"/>
    <cellStyle name="Style 160 2" xfId="14476"/>
    <cellStyle name="Style 161" xfId="14477"/>
    <cellStyle name="Style 161 2" xfId="14478"/>
    <cellStyle name="Style 162" xfId="14479"/>
    <cellStyle name="Style 162 2" xfId="14480"/>
    <cellStyle name="Style 163" xfId="14481"/>
    <cellStyle name="Style 163 2" xfId="14482"/>
    <cellStyle name="Style 163 3" xfId="14483"/>
    <cellStyle name="Style 164" xfId="14484"/>
    <cellStyle name="Style 164 2" xfId="14485"/>
    <cellStyle name="Style 165" xfId="14486"/>
    <cellStyle name="Style 165 2" xfId="14487"/>
    <cellStyle name="Style 21" xfId="14488"/>
    <cellStyle name="Style 21 10" xfId="14489"/>
    <cellStyle name="Style 21 10 2" xfId="14490"/>
    <cellStyle name="Style 21 11" xfId="14491"/>
    <cellStyle name="Style 21 12" xfId="14492"/>
    <cellStyle name="Style 21 13" xfId="14493"/>
    <cellStyle name="Style 21 2" xfId="14494"/>
    <cellStyle name="Style 21 2 10" xfId="14495"/>
    <cellStyle name="Style 21 2 11" xfId="14496"/>
    <cellStyle name="Style 21 2 12" xfId="14497"/>
    <cellStyle name="Style 21 2 2" xfId="14498"/>
    <cellStyle name="Style 21 2 2 2" xfId="14499"/>
    <cellStyle name="Style 21 2 2 2 2" xfId="14500"/>
    <cellStyle name="Style 21 2 2 3" xfId="14501"/>
    <cellStyle name="Style 21 2 2 3 2" xfId="14502"/>
    <cellStyle name="Style 21 2 2 4" xfId="14503"/>
    <cellStyle name="Style 21 2 2 5" xfId="14504"/>
    <cellStyle name="Style 21 2 2 6" xfId="14505"/>
    <cellStyle name="Style 21 2 3" xfId="14506"/>
    <cellStyle name="Style 21 2 3 2" xfId="14507"/>
    <cellStyle name="Style 21 2 3 2 2" xfId="14508"/>
    <cellStyle name="Style 21 2 3 3" xfId="14509"/>
    <cellStyle name="Style 21 2 3 3 2" xfId="14510"/>
    <cellStyle name="Style 21 2 3 4" xfId="14511"/>
    <cellStyle name="Style 21 2 3 5" xfId="14512"/>
    <cellStyle name="Style 21 2 4" xfId="14513"/>
    <cellStyle name="Style 21 2 4 2" xfId="14514"/>
    <cellStyle name="Style 21 2 4 2 2" xfId="14515"/>
    <cellStyle name="Style 21 2 4 3" xfId="14516"/>
    <cellStyle name="Style 21 2 4 3 2" xfId="14517"/>
    <cellStyle name="Style 21 2 4 4" xfId="14518"/>
    <cellStyle name="Style 21 2 5" xfId="14519"/>
    <cellStyle name="Style 21 2 5 2" xfId="14520"/>
    <cellStyle name="Style 21 2 5 2 2" xfId="14521"/>
    <cellStyle name="Style 21 2 5 3" xfId="14522"/>
    <cellStyle name="Style 21 2 5 3 2" xfId="14523"/>
    <cellStyle name="Style 21 2 5 4" xfId="14524"/>
    <cellStyle name="Style 21 2 5 4 2" xfId="14525"/>
    <cellStyle name="Style 21 2 5 5" xfId="14526"/>
    <cellStyle name="Style 21 2 6" xfId="14527"/>
    <cellStyle name="Style 21 2 6 2" xfId="14528"/>
    <cellStyle name="Style 21 2 6 2 2" xfId="14529"/>
    <cellStyle name="Style 21 2 6 3" xfId="14530"/>
    <cellStyle name="Style 21 2 6 3 2" xfId="14531"/>
    <cellStyle name="Style 21 2 6 4" xfId="14532"/>
    <cellStyle name="Style 21 2 7" xfId="14533"/>
    <cellStyle name="Style 21 2 7 2" xfId="14534"/>
    <cellStyle name="Style 21 2 8" xfId="14535"/>
    <cellStyle name="Style 21 2 8 2" xfId="14536"/>
    <cellStyle name="Style 21 2 9" xfId="14537"/>
    <cellStyle name="Style 21 2 9 2" xfId="14538"/>
    <cellStyle name="Style 21 3" xfId="14539"/>
    <cellStyle name="Style 21 3 2" xfId="14540"/>
    <cellStyle name="Style 21 3 2 2" xfId="14541"/>
    <cellStyle name="Style 21 3 2 3" xfId="14542"/>
    <cellStyle name="Style 21 3 3" xfId="14543"/>
    <cellStyle name="Style 21 3 3 2" xfId="14544"/>
    <cellStyle name="Style 21 3 4" xfId="14545"/>
    <cellStyle name="Style 21 3 5" xfId="14546"/>
    <cellStyle name="Style 21 3 6" xfId="14547"/>
    <cellStyle name="Style 21 4" xfId="14548"/>
    <cellStyle name="Style 21 4 2" xfId="14549"/>
    <cellStyle name="Style 21 4 2 2" xfId="14550"/>
    <cellStyle name="Style 21 4 3" xfId="14551"/>
    <cellStyle name="Style 21 4 3 2" xfId="14552"/>
    <cellStyle name="Style 21 4 4" xfId="14553"/>
    <cellStyle name="Style 21 4 5" xfId="14554"/>
    <cellStyle name="Style 21 5" xfId="14555"/>
    <cellStyle name="Style 21 5 2" xfId="14556"/>
    <cellStyle name="Style 21 5 2 2" xfId="14557"/>
    <cellStyle name="Style 21 5 3" xfId="14558"/>
    <cellStyle name="Style 21 5 3 2" xfId="14559"/>
    <cellStyle name="Style 21 5 4" xfId="14560"/>
    <cellStyle name="Style 21 5 5" xfId="14561"/>
    <cellStyle name="Style 21 6" xfId="14562"/>
    <cellStyle name="Style 21 6 2" xfId="14563"/>
    <cellStyle name="Style 21 6 2 2" xfId="14564"/>
    <cellStyle name="Style 21 6 3" xfId="14565"/>
    <cellStyle name="Style 21 6 3 2" xfId="14566"/>
    <cellStyle name="Style 21 6 4" xfId="14567"/>
    <cellStyle name="Style 21 6 4 2" xfId="14568"/>
    <cellStyle name="Style 21 6 5" xfId="14569"/>
    <cellStyle name="Style 21 7" xfId="14570"/>
    <cellStyle name="Style 21 7 2" xfId="14571"/>
    <cellStyle name="Style 21 7 2 2" xfId="14572"/>
    <cellStyle name="Style 21 7 3" xfId="14573"/>
    <cellStyle name="Style 21 7 3 2" xfId="14574"/>
    <cellStyle name="Style 21 7 4" xfId="14575"/>
    <cellStyle name="Style 21 8" xfId="14576"/>
    <cellStyle name="Style 21 8 2" xfId="14577"/>
    <cellStyle name="Style 21 9" xfId="14578"/>
    <cellStyle name="Style 21 9 2" xfId="14579"/>
    <cellStyle name="Style 22" xfId="14580"/>
    <cellStyle name="Style 22 10" xfId="14581"/>
    <cellStyle name="Style 22 11" xfId="14582"/>
    <cellStyle name="Style 22 12" xfId="14583"/>
    <cellStyle name="Style 22 2" xfId="14584"/>
    <cellStyle name="Style 22 2 2" xfId="14585"/>
    <cellStyle name="Style 22 2 2 2" xfId="14586"/>
    <cellStyle name="Style 22 2 3" xfId="14587"/>
    <cellStyle name="Style 22 2 3 2" xfId="14588"/>
    <cellStyle name="Style 22 2 4" xfId="14589"/>
    <cellStyle name="Style 22 2 5" xfId="14590"/>
    <cellStyle name="Style 22 2 6" xfId="14591"/>
    <cellStyle name="Style 22 3" xfId="14592"/>
    <cellStyle name="Style 22 3 2" xfId="14593"/>
    <cellStyle name="Style 22 3 2 2" xfId="14594"/>
    <cellStyle name="Style 22 3 3" xfId="14595"/>
    <cellStyle name="Style 22 3 3 2" xfId="14596"/>
    <cellStyle name="Style 22 3 4" xfId="14597"/>
    <cellStyle name="Style 22 3 5" xfId="14598"/>
    <cellStyle name="Style 22 4" xfId="14599"/>
    <cellStyle name="Style 22 4 2" xfId="14600"/>
    <cellStyle name="Style 22 4 2 2" xfId="14601"/>
    <cellStyle name="Style 22 4 3" xfId="14602"/>
    <cellStyle name="Style 22 4 3 2" xfId="14603"/>
    <cellStyle name="Style 22 4 4" xfId="14604"/>
    <cellStyle name="Style 22 5" xfId="14605"/>
    <cellStyle name="Style 22 5 2" xfId="14606"/>
    <cellStyle name="Style 22 5 2 2" xfId="14607"/>
    <cellStyle name="Style 22 5 3" xfId="14608"/>
    <cellStyle name="Style 22 5 3 2" xfId="14609"/>
    <cellStyle name="Style 22 5 4" xfId="14610"/>
    <cellStyle name="Style 22 5 4 2" xfId="14611"/>
    <cellStyle name="Style 22 5 5" xfId="14612"/>
    <cellStyle name="Style 22 6" xfId="14613"/>
    <cellStyle name="Style 22 6 2" xfId="14614"/>
    <cellStyle name="Style 22 6 2 2" xfId="14615"/>
    <cellStyle name="Style 22 6 3" xfId="14616"/>
    <cellStyle name="Style 22 6 3 2" xfId="14617"/>
    <cellStyle name="Style 22 6 4" xfId="14618"/>
    <cellStyle name="Style 22 7" xfId="14619"/>
    <cellStyle name="Style 22 7 2" xfId="14620"/>
    <cellStyle name="Style 22 8" xfId="14621"/>
    <cellStyle name="Style 22 8 2" xfId="14622"/>
    <cellStyle name="Style 22 9" xfId="14623"/>
    <cellStyle name="Style 22 9 2" xfId="14624"/>
    <cellStyle name="Style 23" xfId="14625"/>
    <cellStyle name="Style 23 10" xfId="14626"/>
    <cellStyle name="Style 23 11" xfId="14627"/>
    <cellStyle name="Style 23 12" xfId="14628"/>
    <cellStyle name="Style 23 2" xfId="14629"/>
    <cellStyle name="Style 23 2 2" xfId="14630"/>
    <cellStyle name="Style 23 2 2 2" xfId="14631"/>
    <cellStyle name="Style 23 2 3" xfId="14632"/>
    <cellStyle name="Style 23 2 3 2" xfId="14633"/>
    <cellStyle name="Style 23 2 4" xfId="14634"/>
    <cellStyle name="Style 23 2 5" xfId="14635"/>
    <cellStyle name="Style 23 2 6" xfId="14636"/>
    <cellStyle name="Style 23 3" xfId="14637"/>
    <cellStyle name="Style 23 3 2" xfId="14638"/>
    <cellStyle name="Style 23 3 2 2" xfId="14639"/>
    <cellStyle name="Style 23 3 3" xfId="14640"/>
    <cellStyle name="Style 23 3 3 2" xfId="14641"/>
    <cellStyle name="Style 23 3 4" xfId="14642"/>
    <cellStyle name="Style 23 3 5" xfId="14643"/>
    <cellStyle name="Style 23 4" xfId="14644"/>
    <cellStyle name="Style 23 4 2" xfId="14645"/>
    <cellStyle name="Style 23 4 2 2" xfId="14646"/>
    <cellStyle name="Style 23 4 3" xfId="14647"/>
    <cellStyle name="Style 23 4 3 2" xfId="14648"/>
    <cellStyle name="Style 23 4 4" xfId="14649"/>
    <cellStyle name="Style 23 5" xfId="14650"/>
    <cellStyle name="Style 23 5 2" xfId="14651"/>
    <cellStyle name="Style 23 5 2 2" xfId="14652"/>
    <cellStyle name="Style 23 5 3" xfId="14653"/>
    <cellStyle name="Style 23 5 3 2" xfId="14654"/>
    <cellStyle name="Style 23 5 4" xfId="14655"/>
    <cellStyle name="Style 23 5 4 2" xfId="14656"/>
    <cellStyle name="Style 23 5 5" xfId="14657"/>
    <cellStyle name="Style 23 6" xfId="14658"/>
    <cellStyle name="Style 23 6 2" xfId="14659"/>
    <cellStyle name="Style 23 6 2 2" xfId="14660"/>
    <cellStyle name="Style 23 6 3" xfId="14661"/>
    <cellStyle name="Style 23 6 3 2" xfId="14662"/>
    <cellStyle name="Style 23 6 4" xfId="14663"/>
    <cellStyle name="Style 23 7" xfId="14664"/>
    <cellStyle name="Style 23 7 2" xfId="14665"/>
    <cellStyle name="Style 23 8" xfId="14666"/>
    <cellStyle name="Style 23 8 2" xfId="14667"/>
    <cellStyle name="Style 23 9" xfId="14668"/>
    <cellStyle name="Style 23 9 2" xfId="14669"/>
    <cellStyle name="Style 24" xfId="14670"/>
    <cellStyle name="Style 24 10" xfId="14671"/>
    <cellStyle name="Style 24 11" xfId="14672"/>
    <cellStyle name="Style 24 12" xfId="14673"/>
    <cellStyle name="Style 24 2" xfId="14674"/>
    <cellStyle name="Style 24 2 2" xfId="14675"/>
    <cellStyle name="Style 24 2 2 2" xfId="14676"/>
    <cellStyle name="Style 24 2 3" xfId="14677"/>
    <cellStyle name="Style 24 2 3 2" xfId="14678"/>
    <cellStyle name="Style 24 2 4" xfId="14679"/>
    <cellStyle name="Style 24 2 5" xfId="14680"/>
    <cellStyle name="Style 24 2 6" xfId="14681"/>
    <cellStyle name="Style 24 3" xfId="14682"/>
    <cellStyle name="Style 24 3 2" xfId="14683"/>
    <cellStyle name="Style 24 3 2 2" xfId="14684"/>
    <cellStyle name="Style 24 3 3" xfId="14685"/>
    <cellStyle name="Style 24 3 3 2" xfId="14686"/>
    <cellStyle name="Style 24 3 4" xfId="14687"/>
    <cellStyle name="Style 24 3 5" xfId="14688"/>
    <cellStyle name="Style 24 4" xfId="14689"/>
    <cellStyle name="Style 24 4 2" xfId="14690"/>
    <cellStyle name="Style 24 4 2 2" xfId="14691"/>
    <cellStyle name="Style 24 4 3" xfId="14692"/>
    <cellStyle name="Style 24 4 3 2" xfId="14693"/>
    <cellStyle name="Style 24 4 4" xfId="14694"/>
    <cellStyle name="Style 24 5" xfId="14695"/>
    <cellStyle name="Style 24 5 2" xfId="14696"/>
    <cellStyle name="Style 24 5 2 2" xfId="14697"/>
    <cellStyle name="Style 24 5 3" xfId="14698"/>
    <cellStyle name="Style 24 5 3 2" xfId="14699"/>
    <cellStyle name="Style 24 5 4" xfId="14700"/>
    <cellStyle name="Style 24 5 4 2" xfId="14701"/>
    <cellStyle name="Style 24 5 5" xfId="14702"/>
    <cellStyle name="Style 24 6" xfId="14703"/>
    <cellStyle name="Style 24 6 2" xfId="14704"/>
    <cellStyle name="Style 24 6 2 2" xfId="14705"/>
    <cellStyle name="Style 24 6 3" xfId="14706"/>
    <cellStyle name="Style 24 6 3 2" xfId="14707"/>
    <cellStyle name="Style 24 6 4" xfId="14708"/>
    <cellStyle name="Style 24 7" xfId="14709"/>
    <cellStyle name="Style 24 7 2" xfId="14710"/>
    <cellStyle name="Style 24 8" xfId="14711"/>
    <cellStyle name="Style 24 8 2" xfId="14712"/>
    <cellStyle name="Style 24 9" xfId="14713"/>
    <cellStyle name="Style 24 9 2" xfId="14714"/>
    <cellStyle name="Style 25" xfId="14715"/>
    <cellStyle name="Style 25 10" xfId="14716"/>
    <cellStyle name="Style 25 10 2" xfId="14717"/>
    <cellStyle name="Style 25 11" xfId="14718"/>
    <cellStyle name="Style 25 12" xfId="14719"/>
    <cellStyle name="Style 25 13" xfId="14720"/>
    <cellStyle name="Style 25 2" xfId="14721"/>
    <cellStyle name="Style 25 2 10" xfId="14722"/>
    <cellStyle name="Style 25 2 11" xfId="14723"/>
    <cellStyle name="Style 25 2 12" xfId="14724"/>
    <cellStyle name="Style 25 2 2" xfId="14725"/>
    <cellStyle name="Style 25 2 2 2" xfId="14726"/>
    <cellStyle name="Style 25 2 2 2 2" xfId="14727"/>
    <cellStyle name="Style 25 2 2 3" xfId="14728"/>
    <cellStyle name="Style 25 2 2 3 2" xfId="14729"/>
    <cellStyle name="Style 25 2 2 4" xfId="14730"/>
    <cellStyle name="Style 25 2 2 5" xfId="14731"/>
    <cellStyle name="Style 25 2 2 6" xfId="14732"/>
    <cellStyle name="Style 25 2 3" xfId="14733"/>
    <cellStyle name="Style 25 2 3 2" xfId="14734"/>
    <cellStyle name="Style 25 2 3 2 2" xfId="14735"/>
    <cellStyle name="Style 25 2 3 3" xfId="14736"/>
    <cellStyle name="Style 25 2 3 3 2" xfId="14737"/>
    <cellStyle name="Style 25 2 3 4" xfId="14738"/>
    <cellStyle name="Style 25 2 4" xfId="14739"/>
    <cellStyle name="Style 25 2 4 2" xfId="14740"/>
    <cellStyle name="Style 25 2 4 2 2" xfId="14741"/>
    <cellStyle name="Style 25 2 4 3" xfId="14742"/>
    <cellStyle name="Style 25 2 4 3 2" xfId="14743"/>
    <cellStyle name="Style 25 2 4 4" xfId="14744"/>
    <cellStyle name="Style 25 2 5" xfId="14745"/>
    <cellStyle name="Style 25 2 5 2" xfId="14746"/>
    <cellStyle name="Style 25 2 5 2 2" xfId="14747"/>
    <cellStyle name="Style 25 2 5 3" xfId="14748"/>
    <cellStyle name="Style 25 2 5 3 2" xfId="14749"/>
    <cellStyle name="Style 25 2 5 4" xfId="14750"/>
    <cellStyle name="Style 25 2 5 4 2" xfId="14751"/>
    <cellStyle name="Style 25 2 5 5" xfId="14752"/>
    <cellStyle name="Style 25 2 6" xfId="14753"/>
    <cellStyle name="Style 25 2 6 2" xfId="14754"/>
    <cellStyle name="Style 25 2 6 2 2" xfId="14755"/>
    <cellStyle name="Style 25 2 6 3" xfId="14756"/>
    <cellStyle name="Style 25 2 6 3 2" xfId="14757"/>
    <cellStyle name="Style 25 2 6 4" xfId="14758"/>
    <cellStyle name="Style 25 2 7" xfId="14759"/>
    <cellStyle name="Style 25 2 7 2" xfId="14760"/>
    <cellStyle name="Style 25 2 8" xfId="14761"/>
    <cellStyle name="Style 25 2 8 2" xfId="14762"/>
    <cellStyle name="Style 25 2 9" xfId="14763"/>
    <cellStyle name="Style 25 2 9 2" xfId="14764"/>
    <cellStyle name="Style 25 3" xfId="14765"/>
    <cellStyle name="Style 25 3 2" xfId="14766"/>
    <cellStyle name="Style 25 3 2 2" xfId="14767"/>
    <cellStyle name="Style 25 3 2 3" xfId="14768"/>
    <cellStyle name="Style 25 3 3" xfId="14769"/>
    <cellStyle name="Style 25 3 3 2" xfId="14770"/>
    <cellStyle name="Style 25 3 4" xfId="14771"/>
    <cellStyle name="Style 25 3 5" xfId="14772"/>
    <cellStyle name="Style 25 3 6" xfId="14773"/>
    <cellStyle name="Style 25 4" xfId="14774"/>
    <cellStyle name="Style 25 4 2" xfId="14775"/>
    <cellStyle name="Style 25 4 2 2" xfId="14776"/>
    <cellStyle name="Style 25 4 3" xfId="14777"/>
    <cellStyle name="Style 25 4 3 2" xfId="14778"/>
    <cellStyle name="Style 25 4 4" xfId="14779"/>
    <cellStyle name="Style 25 4 5" xfId="14780"/>
    <cellStyle name="Style 25 5" xfId="14781"/>
    <cellStyle name="Style 25 5 2" xfId="14782"/>
    <cellStyle name="Style 25 5 2 2" xfId="14783"/>
    <cellStyle name="Style 25 5 3" xfId="14784"/>
    <cellStyle name="Style 25 5 3 2" xfId="14785"/>
    <cellStyle name="Style 25 5 4" xfId="14786"/>
    <cellStyle name="Style 25 6" xfId="14787"/>
    <cellStyle name="Style 25 6 2" xfId="14788"/>
    <cellStyle name="Style 25 6 2 2" xfId="14789"/>
    <cellStyle name="Style 25 6 3" xfId="14790"/>
    <cellStyle name="Style 25 6 3 2" xfId="14791"/>
    <cellStyle name="Style 25 6 4" xfId="14792"/>
    <cellStyle name="Style 25 6 4 2" xfId="14793"/>
    <cellStyle name="Style 25 6 5" xfId="14794"/>
    <cellStyle name="Style 25 7" xfId="14795"/>
    <cellStyle name="Style 25 7 2" xfId="14796"/>
    <cellStyle name="Style 25 7 2 2" xfId="14797"/>
    <cellStyle name="Style 25 7 3" xfId="14798"/>
    <cellStyle name="Style 25 7 3 2" xfId="14799"/>
    <cellStyle name="Style 25 7 4" xfId="14800"/>
    <cellStyle name="Style 25 8" xfId="14801"/>
    <cellStyle name="Style 25 8 2" xfId="14802"/>
    <cellStyle name="Style 25 9" xfId="14803"/>
    <cellStyle name="Style 25 9 2" xfId="14804"/>
    <cellStyle name="Style 26" xfId="14805"/>
    <cellStyle name="Style 26 10" xfId="14806"/>
    <cellStyle name="Style 26 11" xfId="14807"/>
    <cellStyle name="Style 26 12" xfId="14808"/>
    <cellStyle name="Style 26 2" xfId="14809"/>
    <cellStyle name="Style 26 2 2" xfId="14810"/>
    <cellStyle name="Style 26 2 2 2" xfId="14811"/>
    <cellStyle name="Style 26 2 3" xfId="14812"/>
    <cellStyle name="Style 26 2 3 2" xfId="14813"/>
    <cellStyle name="Style 26 2 4" xfId="14814"/>
    <cellStyle name="Style 26 2 5" xfId="14815"/>
    <cellStyle name="Style 26 2 6" xfId="14816"/>
    <cellStyle name="Style 26 3" xfId="14817"/>
    <cellStyle name="Style 26 3 2" xfId="14818"/>
    <cellStyle name="Style 26 3 2 2" xfId="14819"/>
    <cellStyle name="Style 26 3 3" xfId="14820"/>
    <cellStyle name="Style 26 3 3 2" xfId="14821"/>
    <cellStyle name="Style 26 3 4" xfId="14822"/>
    <cellStyle name="Style 26 3 5" xfId="14823"/>
    <cellStyle name="Style 26 4" xfId="14824"/>
    <cellStyle name="Style 26 4 2" xfId="14825"/>
    <cellStyle name="Style 26 4 2 2" xfId="14826"/>
    <cellStyle name="Style 26 4 3" xfId="14827"/>
    <cellStyle name="Style 26 4 3 2" xfId="14828"/>
    <cellStyle name="Style 26 4 4" xfId="14829"/>
    <cellStyle name="Style 26 5" xfId="14830"/>
    <cellStyle name="Style 26 5 2" xfId="14831"/>
    <cellStyle name="Style 26 5 2 2" xfId="14832"/>
    <cellStyle name="Style 26 5 3" xfId="14833"/>
    <cellStyle name="Style 26 5 3 2" xfId="14834"/>
    <cellStyle name="Style 26 5 4" xfId="14835"/>
    <cellStyle name="Style 26 5 4 2" xfId="14836"/>
    <cellStyle name="Style 26 5 5" xfId="14837"/>
    <cellStyle name="Style 26 6" xfId="14838"/>
    <cellStyle name="Style 26 6 2" xfId="14839"/>
    <cellStyle name="Style 26 6 2 2" xfId="14840"/>
    <cellStyle name="Style 26 6 3" xfId="14841"/>
    <cellStyle name="Style 26 6 3 2" xfId="14842"/>
    <cellStyle name="Style 26 6 4" xfId="14843"/>
    <cellStyle name="Style 26 7" xfId="14844"/>
    <cellStyle name="Style 26 7 2" xfId="14845"/>
    <cellStyle name="Style 26 8" xfId="14846"/>
    <cellStyle name="Style 26 8 2" xfId="14847"/>
    <cellStyle name="Style 26 9" xfId="14848"/>
    <cellStyle name="Style 26 9 2" xfId="14849"/>
    <cellStyle name="Style 27" xfId="14850"/>
    <cellStyle name="Style 27 2" xfId="14851"/>
    <cellStyle name="Style 35" xfId="14852"/>
    <cellStyle name="Style 35 2" xfId="14853"/>
    <cellStyle name="Style 35 3" xfId="14854"/>
    <cellStyle name="Style 36" xfId="14855"/>
    <cellStyle name="Style 36 2" xfId="14856"/>
    <cellStyle name="Style 37" xfId="14857"/>
    <cellStyle name="Style 37 2" xfId="14858"/>
    <cellStyle name="Style 38" xfId="14859"/>
    <cellStyle name="Style 38 2" xfId="14860"/>
    <cellStyle name="Style 39" xfId="14861"/>
    <cellStyle name="Style 39 2" xfId="14862"/>
    <cellStyle name="Style 39 3" xfId="14863"/>
    <cellStyle name="Style 40" xfId="14864"/>
    <cellStyle name="Style 40 2" xfId="14865"/>
    <cellStyle name="Style 41" xfId="14866"/>
    <cellStyle name="Style 41 2" xfId="14867"/>
    <cellStyle name="Style 46" xfId="14868"/>
    <cellStyle name="Style 46 2" xfId="14869"/>
    <cellStyle name="Style 46 3" xfId="14870"/>
    <cellStyle name="Style 47" xfId="14871"/>
    <cellStyle name="Style 47 2" xfId="14872"/>
    <cellStyle name="Style 48" xfId="14873"/>
    <cellStyle name="Style 48 2" xfId="14874"/>
    <cellStyle name="Style 49" xfId="14875"/>
    <cellStyle name="Style 49 2" xfId="14876"/>
    <cellStyle name="Style 50" xfId="14877"/>
    <cellStyle name="Style 50 2" xfId="14878"/>
    <cellStyle name="Style 50 3" xfId="14879"/>
    <cellStyle name="Style 51" xfId="14880"/>
    <cellStyle name="Style 51 2" xfId="14881"/>
    <cellStyle name="Style 52" xfId="14882"/>
    <cellStyle name="Style 52 2" xfId="14883"/>
    <cellStyle name="Style 58" xfId="14884"/>
    <cellStyle name="Style 58 2" xfId="14885"/>
    <cellStyle name="Style 58 3" xfId="14886"/>
    <cellStyle name="Style 59" xfId="14887"/>
    <cellStyle name="Style 59 2" xfId="14888"/>
    <cellStyle name="Style 60" xfId="14889"/>
    <cellStyle name="Style 60 2" xfId="14890"/>
    <cellStyle name="Style 61" xfId="14891"/>
    <cellStyle name="Style 61 2" xfId="14892"/>
    <cellStyle name="Style 62" xfId="14893"/>
    <cellStyle name="Style 62 2" xfId="14894"/>
    <cellStyle name="Style 62 3" xfId="14895"/>
    <cellStyle name="Style 63" xfId="14896"/>
    <cellStyle name="Style 63 2" xfId="14897"/>
    <cellStyle name="Style 64" xfId="14898"/>
    <cellStyle name="Style 64 2" xfId="14899"/>
    <cellStyle name="Style 69" xfId="14900"/>
    <cellStyle name="Style 69 2" xfId="14901"/>
    <cellStyle name="Style 69 3" xfId="14902"/>
    <cellStyle name="Style 70" xfId="14903"/>
    <cellStyle name="Style 70 2" xfId="14904"/>
    <cellStyle name="Style 71" xfId="14905"/>
    <cellStyle name="Style 71 2" xfId="14906"/>
    <cellStyle name="Style 72" xfId="14907"/>
    <cellStyle name="Style 72 2" xfId="14908"/>
    <cellStyle name="Style 73" xfId="14909"/>
    <cellStyle name="Style 73 2" xfId="14910"/>
    <cellStyle name="Style 73 3" xfId="14911"/>
    <cellStyle name="Style 74" xfId="14912"/>
    <cellStyle name="Style 74 2" xfId="14913"/>
    <cellStyle name="Style 75" xfId="14914"/>
    <cellStyle name="Style 75 2" xfId="14915"/>
    <cellStyle name="Style 80" xfId="14916"/>
    <cellStyle name="Style 80 2" xfId="14917"/>
    <cellStyle name="Style 80 3" xfId="14918"/>
    <cellStyle name="Style 81" xfId="14919"/>
    <cellStyle name="Style 81 2" xfId="14920"/>
    <cellStyle name="Style 81 3" xfId="14921"/>
    <cellStyle name="Style 82" xfId="14922"/>
    <cellStyle name="Style 82 2" xfId="14923"/>
    <cellStyle name="Style 83" xfId="14924"/>
    <cellStyle name="Style 83 2" xfId="14925"/>
    <cellStyle name="Style 84" xfId="14926"/>
    <cellStyle name="Style 84 2" xfId="14927"/>
    <cellStyle name="Style 85" xfId="14928"/>
    <cellStyle name="Style 85 2" xfId="14929"/>
    <cellStyle name="Style 85 3" xfId="14930"/>
    <cellStyle name="Style 86" xfId="14931"/>
    <cellStyle name="Style 86 2" xfId="14932"/>
    <cellStyle name="Style 87" xfId="14933"/>
    <cellStyle name="Style 87 2" xfId="14934"/>
    <cellStyle name="Style 93" xfId="14935"/>
    <cellStyle name="Style 93 2" xfId="14936"/>
    <cellStyle name="Style 93 3" xfId="14937"/>
    <cellStyle name="Style 94" xfId="14938"/>
    <cellStyle name="Style 94 2" xfId="14939"/>
    <cellStyle name="Style 95" xfId="14940"/>
    <cellStyle name="Style 95 2" xfId="14941"/>
    <cellStyle name="Style 96" xfId="14942"/>
    <cellStyle name="Style 96 2" xfId="14943"/>
    <cellStyle name="Style 97" xfId="14944"/>
    <cellStyle name="Style 97 2" xfId="14945"/>
    <cellStyle name="Style 97 3" xfId="14946"/>
    <cellStyle name="Style 98" xfId="14947"/>
    <cellStyle name="Style 98 2" xfId="14948"/>
    <cellStyle name="Style 99" xfId="14949"/>
    <cellStyle name="Style 99 2" xfId="14950"/>
    <cellStyle name="tableau | cellule | normal | decimal 1" xfId="14951"/>
    <cellStyle name="tableau | cellule | normal | decimal 1 10" xfId="14952"/>
    <cellStyle name="tableau | cellule | normal | decimal 1 11" xfId="14953"/>
    <cellStyle name="tableau | cellule | normal | decimal 1 12" xfId="14954"/>
    <cellStyle name="tableau | cellule | normal | decimal 1 2" xfId="14955"/>
    <cellStyle name="tableau | cellule | normal | decimal 1 2 2" xfId="14956"/>
    <cellStyle name="tableau | cellule | normal | decimal 1 2 2 2" xfId="14957"/>
    <cellStyle name="tableau | cellule | normal | decimal 1 2 3" xfId="14958"/>
    <cellStyle name="tableau | cellule | normal | decimal 1 2 3 2" xfId="14959"/>
    <cellStyle name="tableau | cellule | normal | decimal 1 2 4" xfId="14960"/>
    <cellStyle name="tableau | cellule | normal | decimal 1 2 5" xfId="14961"/>
    <cellStyle name="tableau | cellule | normal | decimal 1 3" xfId="14962"/>
    <cellStyle name="tableau | cellule | normal | decimal 1 3 2" xfId="14963"/>
    <cellStyle name="tableau | cellule | normal | decimal 1 3 2 2" xfId="14964"/>
    <cellStyle name="tableau | cellule | normal | decimal 1 3 3" xfId="14965"/>
    <cellStyle name="tableau | cellule | normal | decimal 1 3 3 2" xfId="14966"/>
    <cellStyle name="tableau | cellule | normal | decimal 1 3 4" xfId="14967"/>
    <cellStyle name="tableau | cellule | normal | decimal 1 4" xfId="14968"/>
    <cellStyle name="tableau | cellule | normal | decimal 1 4 2" xfId="14969"/>
    <cellStyle name="tableau | cellule | normal | decimal 1 4 2 2" xfId="14970"/>
    <cellStyle name="tableau | cellule | normal | decimal 1 4 3" xfId="14971"/>
    <cellStyle name="tableau | cellule | normal | decimal 1 4 3 2" xfId="14972"/>
    <cellStyle name="tableau | cellule | normal | decimal 1 4 4" xfId="14973"/>
    <cellStyle name="tableau | cellule | normal | decimal 1 5" xfId="14974"/>
    <cellStyle name="tableau | cellule | normal | decimal 1 5 2" xfId="14975"/>
    <cellStyle name="tableau | cellule | normal | decimal 1 5 2 2" xfId="14976"/>
    <cellStyle name="tableau | cellule | normal | decimal 1 5 3" xfId="14977"/>
    <cellStyle name="tableau | cellule | normal | decimal 1 5 3 2" xfId="14978"/>
    <cellStyle name="tableau | cellule | normal | decimal 1 5 4" xfId="14979"/>
    <cellStyle name="tableau | cellule | normal | decimal 1 5 4 2" xfId="14980"/>
    <cellStyle name="tableau | cellule | normal | decimal 1 5 5" xfId="14981"/>
    <cellStyle name="tableau | cellule | normal | decimal 1 6" xfId="14982"/>
    <cellStyle name="tableau | cellule | normal | decimal 1 6 2" xfId="14983"/>
    <cellStyle name="tableau | cellule | normal | decimal 1 6 2 2" xfId="14984"/>
    <cellStyle name="tableau | cellule | normal | decimal 1 6 3" xfId="14985"/>
    <cellStyle name="tableau | cellule | normal | decimal 1 6 3 2" xfId="14986"/>
    <cellStyle name="tableau | cellule | normal | decimal 1 6 4" xfId="14987"/>
    <cellStyle name="tableau | cellule | normal | decimal 1 7" xfId="14988"/>
    <cellStyle name="tableau | cellule | normal | decimal 1 7 2" xfId="14989"/>
    <cellStyle name="tableau | cellule | normal | decimal 1 8" xfId="14990"/>
    <cellStyle name="tableau | cellule | normal | decimal 1 8 2" xfId="14991"/>
    <cellStyle name="tableau | cellule | normal | decimal 1 9" xfId="14992"/>
    <cellStyle name="tableau | cellule | normal | decimal 1 9 2" xfId="14993"/>
    <cellStyle name="tableau | cellule | normal | pourcentage | decimal 1" xfId="14994"/>
    <cellStyle name="tableau | cellule | normal | pourcentage | decimal 1 10" xfId="14995"/>
    <cellStyle name="tableau | cellule | normal | pourcentage | decimal 1 11" xfId="14996"/>
    <cellStyle name="tableau | cellule | normal | pourcentage | decimal 1 12" xfId="14997"/>
    <cellStyle name="tableau | cellule | normal | pourcentage | decimal 1 2" xfId="14998"/>
    <cellStyle name="tableau | cellule | normal | pourcentage | decimal 1 2 2" xfId="14999"/>
    <cellStyle name="tableau | cellule | normal | pourcentage | decimal 1 2 2 2" xfId="15000"/>
    <cellStyle name="tableau | cellule | normal | pourcentage | decimal 1 2 3" xfId="15001"/>
    <cellStyle name="tableau | cellule | normal | pourcentage | decimal 1 2 3 2" xfId="15002"/>
    <cellStyle name="tableau | cellule | normal | pourcentage | decimal 1 2 4" xfId="15003"/>
    <cellStyle name="tableau | cellule | normal | pourcentage | decimal 1 2 5" xfId="15004"/>
    <cellStyle name="tableau | cellule | normal | pourcentage | decimal 1 3" xfId="15005"/>
    <cellStyle name="tableau | cellule | normal | pourcentage | decimal 1 3 2" xfId="15006"/>
    <cellStyle name="tableau | cellule | normal | pourcentage | decimal 1 3 2 2" xfId="15007"/>
    <cellStyle name="tableau | cellule | normal | pourcentage | decimal 1 3 3" xfId="15008"/>
    <cellStyle name="tableau | cellule | normal | pourcentage | decimal 1 3 3 2" xfId="15009"/>
    <cellStyle name="tableau | cellule | normal | pourcentage | decimal 1 3 4" xfId="15010"/>
    <cellStyle name="tableau | cellule | normal | pourcentage | decimal 1 4" xfId="15011"/>
    <cellStyle name="tableau | cellule | normal | pourcentage | decimal 1 4 2" xfId="15012"/>
    <cellStyle name="tableau | cellule | normal | pourcentage | decimal 1 4 2 2" xfId="15013"/>
    <cellStyle name="tableau | cellule | normal | pourcentage | decimal 1 4 3" xfId="15014"/>
    <cellStyle name="tableau | cellule | normal | pourcentage | decimal 1 4 3 2" xfId="15015"/>
    <cellStyle name="tableau | cellule | normal | pourcentage | decimal 1 4 4" xfId="15016"/>
    <cellStyle name="tableau | cellule | normal | pourcentage | decimal 1 5" xfId="15017"/>
    <cellStyle name="tableau | cellule | normal | pourcentage | decimal 1 5 2" xfId="15018"/>
    <cellStyle name="tableau | cellule | normal | pourcentage | decimal 1 5 2 2" xfId="15019"/>
    <cellStyle name="tableau | cellule | normal | pourcentage | decimal 1 5 3" xfId="15020"/>
    <cellStyle name="tableau | cellule | normal | pourcentage | decimal 1 5 3 2" xfId="15021"/>
    <cellStyle name="tableau | cellule | normal | pourcentage | decimal 1 5 4" xfId="15022"/>
    <cellStyle name="tableau | cellule | normal | pourcentage | decimal 1 5 4 2" xfId="15023"/>
    <cellStyle name="tableau | cellule | normal | pourcentage | decimal 1 5 5" xfId="15024"/>
    <cellStyle name="tableau | cellule | normal | pourcentage | decimal 1 6" xfId="15025"/>
    <cellStyle name="tableau | cellule | normal | pourcentage | decimal 1 6 2" xfId="15026"/>
    <cellStyle name="tableau | cellule | normal | pourcentage | decimal 1 6 2 2" xfId="15027"/>
    <cellStyle name="tableau | cellule | normal | pourcentage | decimal 1 6 3" xfId="15028"/>
    <cellStyle name="tableau | cellule | normal | pourcentage | decimal 1 6 3 2" xfId="15029"/>
    <cellStyle name="tableau | cellule | normal | pourcentage | decimal 1 6 4" xfId="15030"/>
    <cellStyle name="tableau | cellule | normal | pourcentage | decimal 1 7" xfId="15031"/>
    <cellStyle name="tableau | cellule | normal | pourcentage | decimal 1 7 2" xfId="15032"/>
    <cellStyle name="tableau | cellule | normal | pourcentage | decimal 1 8" xfId="15033"/>
    <cellStyle name="tableau | cellule | normal | pourcentage | decimal 1 8 2" xfId="15034"/>
    <cellStyle name="tableau | cellule | normal | pourcentage | decimal 1 9" xfId="15035"/>
    <cellStyle name="tableau | cellule | normal | pourcentage | decimal 1 9 2" xfId="15036"/>
    <cellStyle name="tableau | cellule | total | decimal 1" xfId="15037"/>
    <cellStyle name="tableau | cellule | total | decimal 1 10" xfId="15038"/>
    <cellStyle name="tableau | cellule | total | decimal 1 11" xfId="15039"/>
    <cellStyle name="tableau | cellule | total | decimal 1 12" xfId="15040"/>
    <cellStyle name="tableau | cellule | total | decimal 1 2" xfId="15041"/>
    <cellStyle name="tableau | cellule | total | decimal 1 2 2" xfId="15042"/>
    <cellStyle name="tableau | cellule | total | decimal 1 2 2 2" xfId="15043"/>
    <cellStyle name="tableau | cellule | total | decimal 1 2 3" xfId="15044"/>
    <cellStyle name="tableau | cellule | total | decimal 1 2 3 2" xfId="15045"/>
    <cellStyle name="tableau | cellule | total | decimal 1 2 4" xfId="15046"/>
    <cellStyle name="tableau | cellule | total | decimal 1 2 5" xfId="15047"/>
    <cellStyle name="tableau | cellule | total | decimal 1 3" xfId="15048"/>
    <cellStyle name="tableau | cellule | total | decimal 1 3 2" xfId="15049"/>
    <cellStyle name="tableau | cellule | total | decimal 1 3 2 2" xfId="15050"/>
    <cellStyle name="tableau | cellule | total | decimal 1 3 3" xfId="15051"/>
    <cellStyle name="tableau | cellule | total | decimal 1 3 3 2" xfId="15052"/>
    <cellStyle name="tableau | cellule | total | decimal 1 3 4" xfId="15053"/>
    <cellStyle name="tableau | cellule | total | decimal 1 4" xfId="15054"/>
    <cellStyle name="tableau | cellule | total | decimal 1 4 2" xfId="15055"/>
    <cellStyle name="tableau | cellule | total | decimal 1 4 2 2" xfId="15056"/>
    <cellStyle name="tableau | cellule | total | decimal 1 4 3" xfId="15057"/>
    <cellStyle name="tableau | cellule | total | decimal 1 4 3 2" xfId="15058"/>
    <cellStyle name="tableau | cellule | total | decimal 1 4 4" xfId="15059"/>
    <cellStyle name="tableau | cellule | total | decimal 1 5" xfId="15060"/>
    <cellStyle name="tableau | cellule | total | decimal 1 5 2" xfId="15061"/>
    <cellStyle name="tableau | cellule | total | decimal 1 5 2 2" xfId="15062"/>
    <cellStyle name="tableau | cellule | total | decimal 1 5 3" xfId="15063"/>
    <cellStyle name="tableau | cellule | total | decimal 1 5 3 2" xfId="15064"/>
    <cellStyle name="tableau | cellule | total | decimal 1 5 4" xfId="15065"/>
    <cellStyle name="tableau | cellule | total | decimal 1 5 4 2" xfId="15066"/>
    <cellStyle name="tableau | cellule | total | decimal 1 5 5" xfId="15067"/>
    <cellStyle name="tableau | cellule | total | decimal 1 6" xfId="15068"/>
    <cellStyle name="tableau | cellule | total | decimal 1 6 2" xfId="15069"/>
    <cellStyle name="tableau | cellule | total | decimal 1 6 2 2" xfId="15070"/>
    <cellStyle name="tableau | cellule | total | decimal 1 6 3" xfId="15071"/>
    <cellStyle name="tableau | cellule | total | decimal 1 6 3 2" xfId="15072"/>
    <cellStyle name="tableau | cellule | total | decimal 1 6 4" xfId="15073"/>
    <cellStyle name="tableau | cellule | total | decimal 1 7" xfId="15074"/>
    <cellStyle name="tableau | cellule | total | decimal 1 7 2" xfId="15075"/>
    <cellStyle name="tableau | cellule | total | decimal 1 8" xfId="15076"/>
    <cellStyle name="tableau | cellule | total | decimal 1 8 2" xfId="15077"/>
    <cellStyle name="tableau | cellule | total | decimal 1 9" xfId="15078"/>
    <cellStyle name="tableau | cellule | total | decimal 1 9 2" xfId="15079"/>
    <cellStyle name="tableau | coin superieur gauche" xfId="15080"/>
    <cellStyle name="tableau | coin superieur gauche 10" xfId="15081"/>
    <cellStyle name="tableau | coin superieur gauche 11" xfId="15082"/>
    <cellStyle name="tableau | coin superieur gauche 12" xfId="15083"/>
    <cellStyle name="tableau | coin superieur gauche 2" xfId="15084"/>
    <cellStyle name="tableau | coin superieur gauche 2 2" xfId="15085"/>
    <cellStyle name="tableau | coin superieur gauche 2 2 2" xfId="15086"/>
    <cellStyle name="tableau | coin superieur gauche 2 3" xfId="15087"/>
    <cellStyle name="tableau | coin superieur gauche 2 3 2" xfId="15088"/>
    <cellStyle name="tableau | coin superieur gauche 2 4" xfId="15089"/>
    <cellStyle name="tableau | coin superieur gauche 2 5" xfId="15090"/>
    <cellStyle name="tableau | coin superieur gauche 3" xfId="15091"/>
    <cellStyle name="tableau | coin superieur gauche 3 2" xfId="15092"/>
    <cellStyle name="tableau | coin superieur gauche 3 2 2" xfId="15093"/>
    <cellStyle name="tableau | coin superieur gauche 3 3" xfId="15094"/>
    <cellStyle name="tableau | coin superieur gauche 3 3 2" xfId="15095"/>
    <cellStyle name="tableau | coin superieur gauche 3 4" xfId="15096"/>
    <cellStyle name="tableau | coin superieur gauche 4" xfId="15097"/>
    <cellStyle name="tableau | coin superieur gauche 4 2" xfId="15098"/>
    <cellStyle name="tableau | coin superieur gauche 4 2 2" xfId="15099"/>
    <cellStyle name="tableau | coin superieur gauche 4 3" xfId="15100"/>
    <cellStyle name="tableau | coin superieur gauche 4 3 2" xfId="15101"/>
    <cellStyle name="tableau | coin superieur gauche 4 4" xfId="15102"/>
    <cellStyle name="tableau | coin superieur gauche 5" xfId="15103"/>
    <cellStyle name="tableau | coin superieur gauche 5 2" xfId="15104"/>
    <cellStyle name="tableau | coin superieur gauche 5 2 2" xfId="15105"/>
    <cellStyle name="tableau | coin superieur gauche 5 3" xfId="15106"/>
    <cellStyle name="tableau | coin superieur gauche 5 3 2" xfId="15107"/>
    <cellStyle name="tableau | coin superieur gauche 5 4" xfId="15108"/>
    <cellStyle name="tableau | coin superieur gauche 5 4 2" xfId="15109"/>
    <cellStyle name="tableau | coin superieur gauche 5 5" xfId="15110"/>
    <cellStyle name="tableau | coin superieur gauche 6" xfId="15111"/>
    <cellStyle name="tableau | coin superieur gauche 6 2" xfId="15112"/>
    <cellStyle name="tableau | coin superieur gauche 6 2 2" xfId="15113"/>
    <cellStyle name="tableau | coin superieur gauche 6 3" xfId="15114"/>
    <cellStyle name="tableau | coin superieur gauche 6 3 2" xfId="15115"/>
    <cellStyle name="tableau | coin superieur gauche 6 4" xfId="15116"/>
    <cellStyle name="tableau | coin superieur gauche 7" xfId="15117"/>
    <cellStyle name="tableau | coin superieur gauche 7 2" xfId="15118"/>
    <cellStyle name="tableau | coin superieur gauche 8" xfId="15119"/>
    <cellStyle name="tableau | coin superieur gauche 8 2" xfId="15120"/>
    <cellStyle name="tableau | coin superieur gauche 9" xfId="15121"/>
    <cellStyle name="tableau | coin superieur gauche 9 2" xfId="15122"/>
    <cellStyle name="tableau | entete-colonne | series" xfId="15123"/>
    <cellStyle name="tableau | entete-colonne | series 10" xfId="15124"/>
    <cellStyle name="tableau | entete-colonne | series 11" xfId="15125"/>
    <cellStyle name="tableau | entete-colonne | series 12" xfId="15126"/>
    <cellStyle name="tableau | entete-colonne | series 2" xfId="15127"/>
    <cellStyle name="tableau | entete-colonne | series 2 2" xfId="15128"/>
    <cellStyle name="tableau | entete-colonne | series 2 2 2" xfId="15129"/>
    <cellStyle name="tableau | entete-colonne | series 2 3" xfId="15130"/>
    <cellStyle name="tableau | entete-colonne | series 2 3 2" xfId="15131"/>
    <cellStyle name="tableau | entete-colonne | series 2 4" xfId="15132"/>
    <cellStyle name="tableau | entete-colonne | series 2 5" xfId="15133"/>
    <cellStyle name="tableau | entete-colonne | series 3" xfId="15134"/>
    <cellStyle name="tableau | entete-colonne | series 3 2" xfId="15135"/>
    <cellStyle name="tableau | entete-colonne | series 3 2 2" xfId="15136"/>
    <cellStyle name="tableau | entete-colonne | series 3 3" xfId="15137"/>
    <cellStyle name="tableau | entete-colonne | series 3 3 2" xfId="15138"/>
    <cellStyle name="tableau | entete-colonne | series 3 4" xfId="15139"/>
    <cellStyle name="tableau | entete-colonne | series 4" xfId="15140"/>
    <cellStyle name="tableau | entete-colonne | series 4 2" xfId="15141"/>
    <cellStyle name="tableau | entete-colonne | series 4 2 2" xfId="15142"/>
    <cellStyle name="tableau | entete-colonne | series 4 3" xfId="15143"/>
    <cellStyle name="tableau | entete-colonne | series 4 3 2" xfId="15144"/>
    <cellStyle name="tableau | entete-colonne | series 4 4" xfId="15145"/>
    <cellStyle name="tableau | entete-colonne | series 5" xfId="15146"/>
    <cellStyle name="tableau | entete-colonne | series 5 2" xfId="15147"/>
    <cellStyle name="tableau | entete-colonne | series 5 2 2" xfId="15148"/>
    <cellStyle name="tableau | entete-colonne | series 5 3" xfId="15149"/>
    <cellStyle name="tableau | entete-colonne | series 5 3 2" xfId="15150"/>
    <cellStyle name="tableau | entete-colonne | series 5 4" xfId="15151"/>
    <cellStyle name="tableau | entete-colonne | series 5 4 2" xfId="15152"/>
    <cellStyle name="tableau | entete-colonne | series 5 5" xfId="15153"/>
    <cellStyle name="tableau | entete-colonne | series 6" xfId="15154"/>
    <cellStyle name="tableau | entete-colonne | series 6 2" xfId="15155"/>
    <cellStyle name="tableau | entete-colonne | series 6 2 2" xfId="15156"/>
    <cellStyle name="tableau | entete-colonne | series 6 3" xfId="15157"/>
    <cellStyle name="tableau | entete-colonne | series 6 3 2" xfId="15158"/>
    <cellStyle name="tableau | entete-colonne | series 6 4" xfId="15159"/>
    <cellStyle name="tableau | entete-colonne | series 7" xfId="15160"/>
    <cellStyle name="tableau | entete-colonne | series 7 2" xfId="15161"/>
    <cellStyle name="tableau | entete-colonne | series 8" xfId="15162"/>
    <cellStyle name="tableau | entete-colonne | series 8 2" xfId="15163"/>
    <cellStyle name="tableau | entete-colonne | series 9" xfId="15164"/>
    <cellStyle name="tableau | entete-colonne | series 9 2" xfId="15165"/>
    <cellStyle name="tableau | entete-ligne | normal" xfId="15166"/>
    <cellStyle name="tableau | entete-ligne | normal 10" xfId="15167"/>
    <cellStyle name="tableau | entete-ligne | normal 11" xfId="15168"/>
    <cellStyle name="tableau | entete-ligne | normal 12" xfId="15169"/>
    <cellStyle name="tableau | entete-ligne | normal 2" xfId="15170"/>
    <cellStyle name="tableau | entete-ligne | normal 2 2" xfId="15171"/>
    <cellStyle name="tableau | entete-ligne | normal 2 2 2" xfId="15172"/>
    <cellStyle name="tableau | entete-ligne | normal 2 3" xfId="15173"/>
    <cellStyle name="tableau | entete-ligne | normal 2 3 2" xfId="15174"/>
    <cellStyle name="tableau | entete-ligne | normal 2 4" xfId="15175"/>
    <cellStyle name="tableau | entete-ligne | normal 2 5" xfId="15176"/>
    <cellStyle name="tableau | entete-ligne | normal 3" xfId="15177"/>
    <cellStyle name="tableau | entete-ligne | normal 3 2" xfId="15178"/>
    <cellStyle name="tableau | entete-ligne | normal 3 2 2" xfId="15179"/>
    <cellStyle name="tableau | entete-ligne | normal 3 3" xfId="15180"/>
    <cellStyle name="tableau | entete-ligne | normal 3 3 2" xfId="15181"/>
    <cellStyle name="tableau | entete-ligne | normal 3 4" xfId="15182"/>
    <cellStyle name="tableau | entete-ligne | normal 4" xfId="15183"/>
    <cellStyle name="tableau | entete-ligne | normal 4 2" xfId="15184"/>
    <cellStyle name="tableau | entete-ligne | normal 4 2 2" xfId="15185"/>
    <cellStyle name="tableau | entete-ligne | normal 4 3" xfId="15186"/>
    <cellStyle name="tableau | entete-ligne | normal 4 3 2" xfId="15187"/>
    <cellStyle name="tableau | entete-ligne | normal 4 4" xfId="15188"/>
    <cellStyle name="tableau | entete-ligne | normal 5" xfId="15189"/>
    <cellStyle name="tableau | entete-ligne | normal 5 2" xfId="15190"/>
    <cellStyle name="tableau | entete-ligne | normal 5 2 2" xfId="15191"/>
    <cellStyle name="tableau | entete-ligne | normal 5 3" xfId="15192"/>
    <cellStyle name="tableau | entete-ligne | normal 5 3 2" xfId="15193"/>
    <cellStyle name="tableau | entete-ligne | normal 5 4" xfId="15194"/>
    <cellStyle name="tableau | entete-ligne | normal 5 4 2" xfId="15195"/>
    <cellStyle name="tableau | entete-ligne | normal 5 5" xfId="15196"/>
    <cellStyle name="tableau | entete-ligne | normal 6" xfId="15197"/>
    <cellStyle name="tableau | entete-ligne | normal 6 2" xfId="15198"/>
    <cellStyle name="tableau | entete-ligne | normal 6 2 2" xfId="15199"/>
    <cellStyle name="tableau | entete-ligne | normal 6 3" xfId="15200"/>
    <cellStyle name="tableau | entete-ligne | normal 6 3 2" xfId="15201"/>
    <cellStyle name="tableau | entete-ligne | normal 6 4" xfId="15202"/>
    <cellStyle name="tableau | entete-ligne | normal 7" xfId="15203"/>
    <cellStyle name="tableau | entete-ligne | normal 7 2" xfId="15204"/>
    <cellStyle name="tableau | entete-ligne | normal 8" xfId="15205"/>
    <cellStyle name="tableau | entete-ligne | normal 8 2" xfId="15206"/>
    <cellStyle name="tableau | entete-ligne | normal 9" xfId="15207"/>
    <cellStyle name="tableau | entete-ligne | normal 9 2" xfId="15208"/>
    <cellStyle name="tableau | entete-ligne | total" xfId="15209"/>
    <cellStyle name="tableau | entete-ligne | total 10" xfId="15210"/>
    <cellStyle name="tableau | entete-ligne | total 11" xfId="15211"/>
    <cellStyle name="tableau | entete-ligne | total 12" xfId="15212"/>
    <cellStyle name="tableau | entete-ligne | total 2" xfId="15213"/>
    <cellStyle name="tableau | entete-ligne | total 2 2" xfId="15214"/>
    <cellStyle name="tableau | entete-ligne | total 2 2 2" xfId="15215"/>
    <cellStyle name="tableau | entete-ligne | total 2 3" xfId="15216"/>
    <cellStyle name="tableau | entete-ligne | total 2 3 2" xfId="15217"/>
    <cellStyle name="tableau | entete-ligne | total 2 4" xfId="15218"/>
    <cellStyle name="tableau | entete-ligne | total 2 5" xfId="15219"/>
    <cellStyle name="tableau | entete-ligne | total 3" xfId="15220"/>
    <cellStyle name="tableau | entete-ligne | total 3 2" xfId="15221"/>
    <cellStyle name="tableau | entete-ligne | total 3 2 2" xfId="15222"/>
    <cellStyle name="tableau | entete-ligne | total 3 3" xfId="15223"/>
    <cellStyle name="tableau | entete-ligne | total 3 3 2" xfId="15224"/>
    <cellStyle name="tableau | entete-ligne | total 3 4" xfId="15225"/>
    <cellStyle name="tableau | entete-ligne | total 4" xfId="15226"/>
    <cellStyle name="tableau | entete-ligne | total 4 2" xfId="15227"/>
    <cellStyle name="tableau | entete-ligne | total 4 2 2" xfId="15228"/>
    <cellStyle name="tableau | entete-ligne | total 4 3" xfId="15229"/>
    <cellStyle name="tableau | entete-ligne | total 4 3 2" xfId="15230"/>
    <cellStyle name="tableau | entete-ligne | total 4 4" xfId="15231"/>
    <cellStyle name="tableau | entete-ligne | total 5" xfId="15232"/>
    <cellStyle name="tableau | entete-ligne | total 5 2" xfId="15233"/>
    <cellStyle name="tableau | entete-ligne | total 5 2 2" xfId="15234"/>
    <cellStyle name="tableau | entete-ligne | total 5 3" xfId="15235"/>
    <cellStyle name="tableau | entete-ligne | total 5 3 2" xfId="15236"/>
    <cellStyle name="tableau | entete-ligne | total 5 4" xfId="15237"/>
    <cellStyle name="tableau | entete-ligne | total 5 4 2" xfId="15238"/>
    <cellStyle name="tableau | entete-ligne | total 5 5" xfId="15239"/>
    <cellStyle name="tableau | entete-ligne | total 6" xfId="15240"/>
    <cellStyle name="tableau | entete-ligne | total 6 2" xfId="15241"/>
    <cellStyle name="tableau | entete-ligne | total 6 2 2" xfId="15242"/>
    <cellStyle name="tableau | entete-ligne | total 6 3" xfId="15243"/>
    <cellStyle name="tableau | entete-ligne | total 6 3 2" xfId="15244"/>
    <cellStyle name="tableau | entete-ligne | total 6 4" xfId="15245"/>
    <cellStyle name="tableau | entete-ligne | total 7" xfId="15246"/>
    <cellStyle name="tableau | entete-ligne | total 7 2" xfId="15247"/>
    <cellStyle name="tableau | entete-ligne | total 8" xfId="15248"/>
    <cellStyle name="tableau | entete-ligne | total 8 2" xfId="15249"/>
    <cellStyle name="tableau | entete-ligne | total 9" xfId="15250"/>
    <cellStyle name="tableau | entete-ligne | total 9 2" xfId="15251"/>
    <cellStyle name="tableau | ligne-titre | niveau1" xfId="15252"/>
    <cellStyle name="tableau | ligne-titre | niveau1 10" xfId="15253"/>
    <cellStyle name="tableau | ligne-titre | niveau1 11" xfId="15254"/>
    <cellStyle name="tableau | ligne-titre | niveau1 12" xfId="15255"/>
    <cellStyle name="tableau | ligne-titre | niveau1 2" xfId="15256"/>
    <cellStyle name="tableau | ligne-titre | niveau1 2 2" xfId="15257"/>
    <cellStyle name="tableau | ligne-titre | niveau1 2 2 2" xfId="15258"/>
    <cellStyle name="tableau | ligne-titre | niveau1 2 3" xfId="15259"/>
    <cellStyle name="tableau | ligne-titre | niveau1 2 3 2" xfId="15260"/>
    <cellStyle name="tableau | ligne-titre | niveau1 2 4" xfId="15261"/>
    <cellStyle name="tableau | ligne-titre | niveau1 2 5" xfId="15262"/>
    <cellStyle name="tableau | ligne-titre | niveau1 3" xfId="15263"/>
    <cellStyle name="tableau | ligne-titre | niveau1 3 2" xfId="15264"/>
    <cellStyle name="tableau | ligne-titre | niveau1 3 2 2" xfId="15265"/>
    <cellStyle name="tableau | ligne-titre | niveau1 3 3" xfId="15266"/>
    <cellStyle name="tableau | ligne-titre | niveau1 3 3 2" xfId="15267"/>
    <cellStyle name="tableau | ligne-titre | niveau1 3 4" xfId="15268"/>
    <cellStyle name="tableau | ligne-titre | niveau1 4" xfId="15269"/>
    <cellStyle name="tableau | ligne-titre | niveau1 4 2" xfId="15270"/>
    <cellStyle name="tableau | ligne-titre | niveau1 4 2 2" xfId="15271"/>
    <cellStyle name="tableau | ligne-titre | niveau1 4 3" xfId="15272"/>
    <cellStyle name="tableau | ligne-titre | niveau1 4 3 2" xfId="15273"/>
    <cellStyle name="tableau | ligne-titre | niveau1 4 4" xfId="15274"/>
    <cellStyle name="tableau | ligne-titre | niveau1 5" xfId="15275"/>
    <cellStyle name="tableau | ligne-titre | niveau1 5 2" xfId="15276"/>
    <cellStyle name="tableau | ligne-titre | niveau1 5 2 2" xfId="15277"/>
    <cellStyle name="tableau | ligne-titre | niveau1 5 3" xfId="15278"/>
    <cellStyle name="tableau | ligne-titre | niveau1 5 3 2" xfId="15279"/>
    <cellStyle name="tableau | ligne-titre | niveau1 5 4" xfId="15280"/>
    <cellStyle name="tableau | ligne-titre | niveau1 5 4 2" xfId="15281"/>
    <cellStyle name="tableau | ligne-titre | niveau1 5 5" xfId="15282"/>
    <cellStyle name="tableau | ligne-titre | niveau1 6" xfId="15283"/>
    <cellStyle name="tableau | ligne-titre | niveau1 6 2" xfId="15284"/>
    <cellStyle name="tableau | ligne-titre | niveau1 6 2 2" xfId="15285"/>
    <cellStyle name="tableau | ligne-titre | niveau1 6 3" xfId="15286"/>
    <cellStyle name="tableau | ligne-titre | niveau1 6 3 2" xfId="15287"/>
    <cellStyle name="tableau | ligne-titre | niveau1 6 4" xfId="15288"/>
    <cellStyle name="tableau | ligne-titre | niveau1 7" xfId="15289"/>
    <cellStyle name="tableau | ligne-titre | niveau1 7 2" xfId="15290"/>
    <cellStyle name="tableau | ligne-titre | niveau1 8" xfId="15291"/>
    <cellStyle name="tableau | ligne-titre | niveau1 8 2" xfId="15292"/>
    <cellStyle name="tableau | ligne-titre | niveau1 9" xfId="15293"/>
    <cellStyle name="tableau | ligne-titre | niveau1 9 2" xfId="15294"/>
    <cellStyle name="tableau | ligne-titre | niveau2" xfId="15295"/>
    <cellStyle name="tableau | ligne-titre | niveau2 10" xfId="15296"/>
    <cellStyle name="tableau | ligne-titre | niveau2 11" xfId="15297"/>
    <cellStyle name="tableau | ligne-titre | niveau2 12" xfId="15298"/>
    <cellStyle name="tableau | ligne-titre | niveau2 2" xfId="15299"/>
    <cellStyle name="tableau | ligne-titre | niveau2 2 2" xfId="15300"/>
    <cellStyle name="tableau | ligne-titre | niveau2 2 2 2" xfId="15301"/>
    <cellStyle name="tableau | ligne-titre | niveau2 2 3" xfId="15302"/>
    <cellStyle name="tableau | ligne-titre | niveau2 2 3 2" xfId="15303"/>
    <cellStyle name="tableau | ligne-titre | niveau2 2 4" xfId="15304"/>
    <cellStyle name="tableau | ligne-titre | niveau2 2 5" xfId="15305"/>
    <cellStyle name="tableau | ligne-titre | niveau2 3" xfId="15306"/>
    <cellStyle name="tableau | ligne-titre | niveau2 3 2" xfId="15307"/>
    <cellStyle name="tableau | ligne-titre | niveau2 3 2 2" xfId="15308"/>
    <cellStyle name="tableau | ligne-titre | niveau2 3 3" xfId="15309"/>
    <cellStyle name="tableau | ligne-titre | niveau2 3 3 2" xfId="15310"/>
    <cellStyle name="tableau | ligne-titre | niveau2 3 4" xfId="15311"/>
    <cellStyle name="tableau | ligne-titre | niveau2 4" xfId="15312"/>
    <cellStyle name="tableau | ligne-titre | niveau2 4 2" xfId="15313"/>
    <cellStyle name="tableau | ligne-titre | niveau2 4 2 2" xfId="15314"/>
    <cellStyle name="tableau | ligne-titre | niveau2 4 3" xfId="15315"/>
    <cellStyle name="tableau | ligne-titre | niveau2 4 3 2" xfId="15316"/>
    <cellStyle name="tableau | ligne-titre | niveau2 4 4" xfId="15317"/>
    <cellStyle name="tableau | ligne-titre | niveau2 5" xfId="15318"/>
    <cellStyle name="tableau | ligne-titre | niveau2 5 2" xfId="15319"/>
    <cellStyle name="tableau | ligne-titre | niveau2 5 2 2" xfId="15320"/>
    <cellStyle name="tableau | ligne-titre | niveau2 5 3" xfId="15321"/>
    <cellStyle name="tableau | ligne-titre | niveau2 5 3 2" xfId="15322"/>
    <cellStyle name="tableau | ligne-titre | niveau2 5 4" xfId="15323"/>
    <cellStyle name="tableau | ligne-titre | niveau2 5 4 2" xfId="15324"/>
    <cellStyle name="tableau | ligne-titre | niveau2 5 5" xfId="15325"/>
    <cellStyle name="tableau | ligne-titre | niveau2 6" xfId="15326"/>
    <cellStyle name="tableau | ligne-titre | niveau2 6 2" xfId="15327"/>
    <cellStyle name="tableau | ligne-titre | niveau2 6 2 2" xfId="15328"/>
    <cellStyle name="tableau | ligne-titre | niveau2 6 3" xfId="15329"/>
    <cellStyle name="tableau | ligne-titre | niveau2 6 3 2" xfId="15330"/>
    <cellStyle name="tableau | ligne-titre | niveau2 6 4" xfId="15331"/>
    <cellStyle name="tableau | ligne-titre | niveau2 7" xfId="15332"/>
    <cellStyle name="tableau | ligne-titre | niveau2 7 2" xfId="15333"/>
    <cellStyle name="tableau | ligne-titre | niveau2 8" xfId="15334"/>
    <cellStyle name="tableau | ligne-titre | niveau2 8 2" xfId="15335"/>
    <cellStyle name="tableau | ligne-titre | niveau2 9" xfId="15336"/>
    <cellStyle name="tableau | ligne-titre | niveau2 9 2" xfId="15337"/>
    <cellStyle name="Title 10" xfId="15338"/>
    <cellStyle name="Title 10 10" xfId="15339"/>
    <cellStyle name="Title 10 11" xfId="15340"/>
    <cellStyle name="Title 10 12" xfId="15341"/>
    <cellStyle name="Title 10 2" xfId="15342"/>
    <cellStyle name="Title 10 2 2" xfId="15343"/>
    <cellStyle name="Title 10 2 2 2" xfId="15344"/>
    <cellStyle name="Title 10 2 3" xfId="15345"/>
    <cellStyle name="Title 10 2 3 2" xfId="15346"/>
    <cellStyle name="Title 10 2 4" xfId="15347"/>
    <cellStyle name="Title 10 2 5" xfId="15348"/>
    <cellStyle name="Title 10 3" xfId="15349"/>
    <cellStyle name="Title 10 3 2" xfId="15350"/>
    <cellStyle name="Title 10 3 2 2" xfId="15351"/>
    <cellStyle name="Title 10 3 3" xfId="15352"/>
    <cellStyle name="Title 10 3 3 2" xfId="15353"/>
    <cellStyle name="Title 10 3 4" xfId="15354"/>
    <cellStyle name="Title 10 4" xfId="15355"/>
    <cellStyle name="Title 10 4 2" xfId="15356"/>
    <cellStyle name="Title 10 4 2 2" xfId="15357"/>
    <cellStyle name="Title 10 4 3" xfId="15358"/>
    <cellStyle name="Title 10 4 3 2" xfId="15359"/>
    <cellStyle name="Title 10 4 4" xfId="15360"/>
    <cellStyle name="Title 10 5" xfId="15361"/>
    <cellStyle name="Title 10 5 2" xfId="15362"/>
    <cellStyle name="Title 10 5 2 2" xfId="15363"/>
    <cellStyle name="Title 10 5 3" xfId="15364"/>
    <cellStyle name="Title 10 5 3 2" xfId="15365"/>
    <cellStyle name="Title 10 5 4" xfId="15366"/>
    <cellStyle name="Title 10 5 4 2" xfId="15367"/>
    <cellStyle name="Title 10 5 5" xfId="15368"/>
    <cellStyle name="Title 10 6" xfId="15369"/>
    <cellStyle name="Title 10 6 2" xfId="15370"/>
    <cellStyle name="Title 10 6 2 2" xfId="15371"/>
    <cellStyle name="Title 10 6 3" xfId="15372"/>
    <cellStyle name="Title 10 6 3 2" xfId="15373"/>
    <cellStyle name="Title 10 6 4" xfId="15374"/>
    <cellStyle name="Title 10 7" xfId="15375"/>
    <cellStyle name="Title 10 7 2" xfId="15376"/>
    <cellStyle name="Title 10 8" xfId="15377"/>
    <cellStyle name="Title 10 8 2" xfId="15378"/>
    <cellStyle name="Title 10 9" xfId="15379"/>
    <cellStyle name="Title 10 9 2" xfId="15380"/>
    <cellStyle name="Title 11" xfId="15381"/>
    <cellStyle name="Title 11 10" xfId="15382"/>
    <cellStyle name="Title 11 11" xfId="15383"/>
    <cellStyle name="Title 11 12" xfId="15384"/>
    <cellStyle name="Title 11 2" xfId="15385"/>
    <cellStyle name="Title 11 2 2" xfId="15386"/>
    <cellStyle name="Title 11 2 2 2" xfId="15387"/>
    <cellStyle name="Title 11 2 3" xfId="15388"/>
    <cellStyle name="Title 11 2 3 2" xfId="15389"/>
    <cellStyle name="Title 11 2 4" xfId="15390"/>
    <cellStyle name="Title 11 2 5" xfId="15391"/>
    <cellStyle name="Title 11 3" xfId="15392"/>
    <cellStyle name="Title 11 3 2" xfId="15393"/>
    <cellStyle name="Title 11 3 2 2" xfId="15394"/>
    <cellStyle name="Title 11 3 3" xfId="15395"/>
    <cellStyle name="Title 11 3 3 2" xfId="15396"/>
    <cellStyle name="Title 11 3 4" xfId="15397"/>
    <cellStyle name="Title 11 4" xfId="15398"/>
    <cellStyle name="Title 11 4 2" xfId="15399"/>
    <cellStyle name="Title 11 4 2 2" xfId="15400"/>
    <cellStyle name="Title 11 4 3" xfId="15401"/>
    <cellStyle name="Title 11 4 3 2" xfId="15402"/>
    <cellStyle name="Title 11 4 4" xfId="15403"/>
    <cellStyle name="Title 11 5" xfId="15404"/>
    <cellStyle name="Title 11 5 2" xfId="15405"/>
    <cellStyle name="Title 11 5 2 2" xfId="15406"/>
    <cellStyle name="Title 11 5 3" xfId="15407"/>
    <cellStyle name="Title 11 5 3 2" xfId="15408"/>
    <cellStyle name="Title 11 5 4" xfId="15409"/>
    <cellStyle name="Title 11 5 4 2" xfId="15410"/>
    <cellStyle name="Title 11 5 5" xfId="15411"/>
    <cellStyle name="Title 11 6" xfId="15412"/>
    <cellStyle name="Title 11 6 2" xfId="15413"/>
    <cellStyle name="Title 11 6 2 2" xfId="15414"/>
    <cellStyle name="Title 11 6 3" xfId="15415"/>
    <cellStyle name="Title 11 6 3 2" xfId="15416"/>
    <cellStyle name="Title 11 6 4" xfId="15417"/>
    <cellStyle name="Title 11 7" xfId="15418"/>
    <cellStyle name="Title 11 7 2" xfId="15419"/>
    <cellStyle name="Title 11 8" xfId="15420"/>
    <cellStyle name="Title 11 8 2" xfId="15421"/>
    <cellStyle name="Title 11 9" xfId="15422"/>
    <cellStyle name="Title 11 9 2" xfId="15423"/>
    <cellStyle name="Title 12" xfId="15424"/>
    <cellStyle name="Title 12 10" xfId="15425"/>
    <cellStyle name="Title 12 11" xfId="15426"/>
    <cellStyle name="Title 12 12" xfId="15427"/>
    <cellStyle name="Title 12 2" xfId="15428"/>
    <cellStyle name="Title 12 2 2" xfId="15429"/>
    <cellStyle name="Title 12 2 2 2" xfId="15430"/>
    <cellStyle name="Title 12 2 3" xfId="15431"/>
    <cellStyle name="Title 12 2 3 2" xfId="15432"/>
    <cellStyle name="Title 12 2 4" xfId="15433"/>
    <cellStyle name="Title 12 2 5" xfId="15434"/>
    <cellStyle name="Title 12 3" xfId="15435"/>
    <cellStyle name="Title 12 3 2" xfId="15436"/>
    <cellStyle name="Title 12 3 2 2" xfId="15437"/>
    <cellStyle name="Title 12 3 3" xfId="15438"/>
    <cellStyle name="Title 12 3 3 2" xfId="15439"/>
    <cellStyle name="Title 12 3 4" xfId="15440"/>
    <cellStyle name="Title 12 4" xfId="15441"/>
    <cellStyle name="Title 12 4 2" xfId="15442"/>
    <cellStyle name="Title 12 4 2 2" xfId="15443"/>
    <cellStyle name="Title 12 4 3" xfId="15444"/>
    <cellStyle name="Title 12 4 3 2" xfId="15445"/>
    <cellStyle name="Title 12 4 4" xfId="15446"/>
    <cellStyle name="Title 12 5" xfId="15447"/>
    <cellStyle name="Title 12 5 2" xfId="15448"/>
    <cellStyle name="Title 12 5 2 2" xfId="15449"/>
    <cellStyle name="Title 12 5 3" xfId="15450"/>
    <cellStyle name="Title 12 5 3 2" xfId="15451"/>
    <cellStyle name="Title 12 5 4" xfId="15452"/>
    <cellStyle name="Title 12 5 4 2" xfId="15453"/>
    <cellStyle name="Title 12 5 5" xfId="15454"/>
    <cellStyle name="Title 12 6" xfId="15455"/>
    <cellStyle name="Title 12 6 2" xfId="15456"/>
    <cellStyle name="Title 12 6 2 2" xfId="15457"/>
    <cellStyle name="Title 12 6 3" xfId="15458"/>
    <cellStyle name="Title 12 6 3 2" xfId="15459"/>
    <cellStyle name="Title 12 6 4" xfId="15460"/>
    <cellStyle name="Title 12 7" xfId="15461"/>
    <cellStyle name="Title 12 7 2" xfId="15462"/>
    <cellStyle name="Title 12 8" xfId="15463"/>
    <cellStyle name="Title 12 8 2" xfId="15464"/>
    <cellStyle name="Title 12 9" xfId="15465"/>
    <cellStyle name="Title 12 9 2" xfId="15466"/>
    <cellStyle name="Title 13" xfId="15467"/>
    <cellStyle name="Title 13 10" xfId="15468"/>
    <cellStyle name="Title 13 11" xfId="15469"/>
    <cellStyle name="Title 13 12" xfId="15470"/>
    <cellStyle name="Title 13 2" xfId="15471"/>
    <cellStyle name="Title 13 2 2" xfId="15472"/>
    <cellStyle name="Title 13 2 2 2" xfId="15473"/>
    <cellStyle name="Title 13 2 3" xfId="15474"/>
    <cellStyle name="Title 13 2 3 2" xfId="15475"/>
    <cellStyle name="Title 13 2 4" xfId="15476"/>
    <cellStyle name="Title 13 2 5" xfId="15477"/>
    <cellStyle name="Title 13 3" xfId="15478"/>
    <cellStyle name="Title 13 3 2" xfId="15479"/>
    <cellStyle name="Title 13 3 2 2" xfId="15480"/>
    <cellStyle name="Title 13 3 3" xfId="15481"/>
    <cellStyle name="Title 13 3 3 2" xfId="15482"/>
    <cellStyle name="Title 13 3 4" xfId="15483"/>
    <cellStyle name="Title 13 4" xfId="15484"/>
    <cellStyle name="Title 13 4 2" xfId="15485"/>
    <cellStyle name="Title 13 4 2 2" xfId="15486"/>
    <cellStyle name="Title 13 4 3" xfId="15487"/>
    <cellStyle name="Title 13 4 3 2" xfId="15488"/>
    <cellStyle name="Title 13 4 4" xfId="15489"/>
    <cellStyle name="Title 13 5" xfId="15490"/>
    <cellStyle name="Title 13 5 2" xfId="15491"/>
    <cellStyle name="Title 13 5 2 2" xfId="15492"/>
    <cellStyle name="Title 13 5 3" xfId="15493"/>
    <cellStyle name="Title 13 5 3 2" xfId="15494"/>
    <cellStyle name="Title 13 5 4" xfId="15495"/>
    <cellStyle name="Title 13 5 4 2" xfId="15496"/>
    <cellStyle name="Title 13 5 5" xfId="15497"/>
    <cellStyle name="Title 13 6" xfId="15498"/>
    <cellStyle name="Title 13 6 2" xfId="15499"/>
    <cellStyle name="Title 13 6 2 2" xfId="15500"/>
    <cellStyle name="Title 13 6 3" xfId="15501"/>
    <cellStyle name="Title 13 6 3 2" xfId="15502"/>
    <cellStyle name="Title 13 6 4" xfId="15503"/>
    <cellStyle name="Title 13 7" xfId="15504"/>
    <cellStyle name="Title 13 7 2" xfId="15505"/>
    <cellStyle name="Title 13 8" xfId="15506"/>
    <cellStyle name="Title 13 8 2" xfId="15507"/>
    <cellStyle name="Title 13 9" xfId="15508"/>
    <cellStyle name="Title 13 9 2" xfId="15509"/>
    <cellStyle name="Title 14" xfId="15510"/>
    <cellStyle name="Title 14 10" xfId="15511"/>
    <cellStyle name="Title 14 11" xfId="15512"/>
    <cellStyle name="Title 14 12" xfId="15513"/>
    <cellStyle name="Title 14 2" xfId="15514"/>
    <cellStyle name="Title 14 2 2" xfId="15515"/>
    <cellStyle name="Title 14 2 2 2" xfId="15516"/>
    <cellStyle name="Title 14 2 3" xfId="15517"/>
    <cellStyle name="Title 14 2 3 2" xfId="15518"/>
    <cellStyle name="Title 14 2 4" xfId="15519"/>
    <cellStyle name="Title 14 2 5" xfId="15520"/>
    <cellStyle name="Title 14 3" xfId="15521"/>
    <cellStyle name="Title 14 3 2" xfId="15522"/>
    <cellStyle name="Title 14 3 2 2" xfId="15523"/>
    <cellStyle name="Title 14 3 3" xfId="15524"/>
    <cellStyle name="Title 14 3 3 2" xfId="15525"/>
    <cellStyle name="Title 14 3 4" xfId="15526"/>
    <cellStyle name="Title 14 4" xfId="15527"/>
    <cellStyle name="Title 14 4 2" xfId="15528"/>
    <cellStyle name="Title 14 4 2 2" xfId="15529"/>
    <cellStyle name="Title 14 4 3" xfId="15530"/>
    <cellStyle name="Title 14 4 3 2" xfId="15531"/>
    <cellStyle name="Title 14 4 4" xfId="15532"/>
    <cellStyle name="Title 14 5" xfId="15533"/>
    <cellStyle name="Title 14 5 2" xfId="15534"/>
    <cellStyle name="Title 14 5 2 2" xfId="15535"/>
    <cellStyle name="Title 14 5 3" xfId="15536"/>
    <cellStyle name="Title 14 5 3 2" xfId="15537"/>
    <cellStyle name="Title 14 5 4" xfId="15538"/>
    <cellStyle name="Title 14 5 4 2" xfId="15539"/>
    <cellStyle name="Title 14 5 5" xfId="15540"/>
    <cellStyle name="Title 14 6" xfId="15541"/>
    <cellStyle name="Title 14 6 2" xfId="15542"/>
    <cellStyle name="Title 14 6 2 2" xfId="15543"/>
    <cellStyle name="Title 14 6 3" xfId="15544"/>
    <cellStyle name="Title 14 6 3 2" xfId="15545"/>
    <cellStyle name="Title 14 6 4" xfId="15546"/>
    <cellStyle name="Title 14 7" xfId="15547"/>
    <cellStyle name="Title 14 7 2" xfId="15548"/>
    <cellStyle name="Title 14 8" xfId="15549"/>
    <cellStyle name="Title 14 8 2" xfId="15550"/>
    <cellStyle name="Title 14 9" xfId="15551"/>
    <cellStyle name="Title 14 9 2" xfId="15552"/>
    <cellStyle name="Title 15" xfId="15553"/>
    <cellStyle name="Title 15 10" xfId="15554"/>
    <cellStyle name="Title 15 11" xfId="15555"/>
    <cellStyle name="Title 15 12" xfId="15556"/>
    <cellStyle name="Title 15 2" xfId="15557"/>
    <cellStyle name="Title 15 2 2" xfId="15558"/>
    <cellStyle name="Title 15 2 2 2" xfId="15559"/>
    <cellStyle name="Title 15 2 3" xfId="15560"/>
    <cellStyle name="Title 15 2 3 2" xfId="15561"/>
    <cellStyle name="Title 15 2 4" xfId="15562"/>
    <cellStyle name="Title 15 2 5" xfId="15563"/>
    <cellStyle name="Title 15 3" xfId="15564"/>
    <cellStyle name="Title 15 3 2" xfId="15565"/>
    <cellStyle name="Title 15 3 2 2" xfId="15566"/>
    <cellStyle name="Title 15 3 3" xfId="15567"/>
    <cellStyle name="Title 15 3 3 2" xfId="15568"/>
    <cellStyle name="Title 15 3 4" xfId="15569"/>
    <cellStyle name="Title 15 4" xfId="15570"/>
    <cellStyle name="Title 15 4 2" xfId="15571"/>
    <cellStyle name="Title 15 4 2 2" xfId="15572"/>
    <cellStyle name="Title 15 4 3" xfId="15573"/>
    <cellStyle name="Title 15 4 3 2" xfId="15574"/>
    <cellStyle name="Title 15 4 4" xfId="15575"/>
    <cellStyle name="Title 15 5" xfId="15576"/>
    <cellStyle name="Title 15 5 2" xfId="15577"/>
    <cellStyle name="Title 15 5 2 2" xfId="15578"/>
    <cellStyle name="Title 15 5 3" xfId="15579"/>
    <cellStyle name="Title 15 5 3 2" xfId="15580"/>
    <cellStyle name="Title 15 5 4" xfId="15581"/>
    <cellStyle name="Title 15 5 4 2" xfId="15582"/>
    <cellStyle name="Title 15 5 5" xfId="15583"/>
    <cellStyle name="Title 15 6" xfId="15584"/>
    <cellStyle name="Title 15 6 2" xfId="15585"/>
    <cellStyle name="Title 15 6 2 2" xfId="15586"/>
    <cellStyle name="Title 15 6 3" xfId="15587"/>
    <cellStyle name="Title 15 6 3 2" xfId="15588"/>
    <cellStyle name="Title 15 6 4" xfId="15589"/>
    <cellStyle name="Title 15 7" xfId="15590"/>
    <cellStyle name="Title 15 7 2" xfId="15591"/>
    <cellStyle name="Title 15 8" xfId="15592"/>
    <cellStyle name="Title 15 8 2" xfId="15593"/>
    <cellStyle name="Title 15 9" xfId="15594"/>
    <cellStyle name="Title 15 9 2" xfId="15595"/>
    <cellStyle name="Title 16" xfId="15596"/>
    <cellStyle name="Title 16 10" xfId="15597"/>
    <cellStyle name="Title 16 11" xfId="15598"/>
    <cellStyle name="Title 16 12" xfId="15599"/>
    <cellStyle name="Title 16 2" xfId="15600"/>
    <cellStyle name="Title 16 2 2" xfId="15601"/>
    <cellStyle name="Title 16 2 2 2" xfId="15602"/>
    <cellStyle name="Title 16 2 3" xfId="15603"/>
    <cellStyle name="Title 16 2 3 2" xfId="15604"/>
    <cellStyle name="Title 16 2 4" xfId="15605"/>
    <cellStyle name="Title 16 2 5" xfId="15606"/>
    <cellStyle name="Title 16 3" xfId="15607"/>
    <cellStyle name="Title 16 3 2" xfId="15608"/>
    <cellStyle name="Title 16 3 2 2" xfId="15609"/>
    <cellStyle name="Title 16 3 3" xfId="15610"/>
    <cellStyle name="Title 16 3 3 2" xfId="15611"/>
    <cellStyle name="Title 16 3 4" xfId="15612"/>
    <cellStyle name="Title 16 4" xfId="15613"/>
    <cellStyle name="Title 16 4 2" xfId="15614"/>
    <cellStyle name="Title 16 4 2 2" xfId="15615"/>
    <cellStyle name="Title 16 4 3" xfId="15616"/>
    <cellStyle name="Title 16 4 3 2" xfId="15617"/>
    <cellStyle name="Title 16 4 4" xfId="15618"/>
    <cellStyle name="Title 16 5" xfId="15619"/>
    <cellStyle name="Title 16 5 2" xfId="15620"/>
    <cellStyle name="Title 16 5 2 2" xfId="15621"/>
    <cellStyle name="Title 16 5 3" xfId="15622"/>
    <cellStyle name="Title 16 5 3 2" xfId="15623"/>
    <cellStyle name="Title 16 5 4" xfId="15624"/>
    <cellStyle name="Title 16 5 4 2" xfId="15625"/>
    <cellStyle name="Title 16 5 5" xfId="15626"/>
    <cellStyle name="Title 16 6" xfId="15627"/>
    <cellStyle name="Title 16 6 2" xfId="15628"/>
    <cellStyle name="Title 16 6 2 2" xfId="15629"/>
    <cellStyle name="Title 16 6 3" xfId="15630"/>
    <cellStyle name="Title 16 6 3 2" xfId="15631"/>
    <cellStyle name="Title 16 6 4" xfId="15632"/>
    <cellStyle name="Title 16 7" xfId="15633"/>
    <cellStyle name="Title 16 7 2" xfId="15634"/>
    <cellStyle name="Title 16 8" xfId="15635"/>
    <cellStyle name="Title 16 8 2" xfId="15636"/>
    <cellStyle name="Title 16 9" xfId="15637"/>
    <cellStyle name="Title 16 9 2" xfId="15638"/>
    <cellStyle name="Title 17" xfId="15639"/>
    <cellStyle name="Title 17 10" xfId="15640"/>
    <cellStyle name="Title 17 11" xfId="15641"/>
    <cellStyle name="Title 17 12" xfId="15642"/>
    <cellStyle name="Title 17 2" xfId="15643"/>
    <cellStyle name="Title 17 2 2" xfId="15644"/>
    <cellStyle name="Title 17 2 2 2" xfId="15645"/>
    <cellStyle name="Title 17 2 3" xfId="15646"/>
    <cellStyle name="Title 17 2 3 2" xfId="15647"/>
    <cellStyle name="Title 17 2 4" xfId="15648"/>
    <cellStyle name="Title 17 2 5" xfId="15649"/>
    <cellStyle name="Title 17 3" xfId="15650"/>
    <cellStyle name="Title 17 3 2" xfId="15651"/>
    <cellStyle name="Title 17 3 2 2" xfId="15652"/>
    <cellStyle name="Title 17 3 3" xfId="15653"/>
    <cellStyle name="Title 17 3 3 2" xfId="15654"/>
    <cellStyle name="Title 17 3 4" xfId="15655"/>
    <cellStyle name="Title 17 4" xfId="15656"/>
    <cellStyle name="Title 17 4 2" xfId="15657"/>
    <cellStyle name="Title 17 4 2 2" xfId="15658"/>
    <cellStyle name="Title 17 4 3" xfId="15659"/>
    <cellStyle name="Title 17 4 3 2" xfId="15660"/>
    <cellStyle name="Title 17 4 4" xfId="15661"/>
    <cellStyle name="Title 17 5" xfId="15662"/>
    <cellStyle name="Title 17 5 2" xfId="15663"/>
    <cellStyle name="Title 17 5 2 2" xfId="15664"/>
    <cellStyle name="Title 17 5 3" xfId="15665"/>
    <cellStyle name="Title 17 5 3 2" xfId="15666"/>
    <cellStyle name="Title 17 5 4" xfId="15667"/>
    <cellStyle name="Title 17 5 4 2" xfId="15668"/>
    <cellStyle name="Title 17 5 5" xfId="15669"/>
    <cellStyle name="Title 17 6" xfId="15670"/>
    <cellStyle name="Title 17 6 2" xfId="15671"/>
    <cellStyle name="Title 17 6 2 2" xfId="15672"/>
    <cellStyle name="Title 17 6 3" xfId="15673"/>
    <cellStyle name="Title 17 6 3 2" xfId="15674"/>
    <cellStyle name="Title 17 6 4" xfId="15675"/>
    <cellStyle name="Title 17 7" xfId="15676"/>
    <cellStyle name="Title 17 7 2" xfId="15677"/>
    <cellStyle name="Title 17 8" xfId="15678"/>
    <cellStyle name="Title 17 8 2" xfId="15679"/>
    <cellStyle name="Title 17 9" xfId="15680"/>
    <cellStyle name="Title 17 9 2" xfId="15681"/>
    <cellStyle name="Title 18" xfId="15682"/>
    <cellStyle name="Title 18 10" xfId="15683"/>
    <cellStyle name="Title 18 11" xfId="15684"/>
    <cellStyle name="Title 18 12" xfId="15685"/>
    <cellStyle name="Title 18 2" xfId="15686"/>
    <cellStyle name="Title 18 2 2" xfId="15687"/>
    <cellStyle name="Title 18 2 2 2" xfId="15688"/>
    <cellStyle name="Title 18 2 3" xfId="15689"/>
    <cellStyle name="Title 18 2 3 2" xfId="15690"/>
    <cellStyle name="Title 18 2 4" xfId="15691"/>
    <cellStyle name="Title 18 2 5" xfId="15692"/>
    <cellStyle name="Title 18 3" xfId="15693"/>
    <cellStyle name="Title 18 3 2" xfId="15694"/>
    <cellStyle name="Title 18 3 2 2" xfId="15695"/>
    <cellStyle name="Title 18 3 3" xfId="15696"/>
    <cellStyle name="Title 18 3 3 2" xfId="15697"/>
    <cellStyle name="Title 18 3 4" xfId="15698"/>
    <cellStyle name="Title 18 4" xfId="15699"/>
    <cellStyle name="Title 18 4 2" xfId="15700"/>
    <cellStyle name="Title 18 4 2 2" xfId="15701"/>
    <cellStyle name="Title 18 4 3" xfId="15702"/>
    <cellStyle name="Title 18 4 3 2" xfId="15703"/>
    <cellStyle name="Title 18 4 4" xfId="15704"/>
    <cellStyle name="Title 18 5" xfId="15705"/>
    <cellStyle name="Title 18 5 2" xfId="15706"/>
    <cellStyle name="Title 18 5 2 2" xfId="15707"/>
    <cellStyle name="Title 18 5 3" xfId="15708"/>
    <cellStyle name="Title 18 5 3 2" xfId="15709"/>
    <cellStyle name="Title 18 5 4" xfId="15710"/>
    <cellStyle name="Title 18 5 4 2" xfId="15711"/>
    <cellStyle name="Title 18 5 5" xfId="15712"/>
    <cellStyle name="Title 18 6" xfId="15713"/>
    <cellStyle name="Title 18 6 2" xfId="15714"/>
    <cellStyle name="Title 18 6 2 2" xfId="15715"/>
    <cellStyle name="Title 18 6 3" xfId="15716"/>
    <cellStyle name="Title 18 6 3 2" xfId="15717"/>
    <cellStyle name="Title 18 6 4" xfId="15718"/>
    <cellStyle name="Title 18 7" xfId="15719"/>
    <cellStyle name="Title 18 7 2" xfId="15720"/>
    <cellStyle name="Title 18 8" xfId="15721"/>
    <cellStyle name="Title 18 8 2" xfId="15722"/>
    <cellStyle name="Title 18 9" xfId="15723"/>
    <cellStyle name="Title 18 9 2" xfId="15724"/>
    <cellStyle name="Title 19" xfId="15725"/>
    <cellStyle name="Title 19 10" xfId="15726"/>
    <cellStyle name="Title 19 11" xfId="15727"/>
    <cellStyle name="Title 19 12" xfId="15728"/>
    <cellStyle name="Title 19 2" xfId="15729"/>
    <cellStyle name="Title 19 2 2" xfId="15730"/>
    <cellStyle name="Title 19 2 2 2" xfId="15731"/>
    <cellStyle name="Title 19 2 3" xfId="15732"/>
    <cellStyle name="Title 19 2 3 2" xfId="15733"/>
    <cellStyle name="Title 19 2 4" xfId="15734"/>
    <cellStyle name="Title 19 2 5" xfId="15735"/>
    <cellStyle name="Title 19 3" xfId="15736"/>
    <cellStyle name="Title 19 3 2" xfId="15737"/>
    <cellStyle name="Title 19 3 2 2" xfId="15738"/>
    <cellStyle name="Title 19 3 3" xfId="15739"/>
    <cellStyle name="Title 19 3 3 2" xfId="15740"/>
    <cellStyle name="Title 19 3 4" xfId="15741"/>
    <cellStyle name="Title 19 4" xfId="15742"/>
    <cellStyle name="Title 19 4 2" xfId="15743"/>
    <cellStyle name="Title 19 4 2 2" xfId="15744"/>
    <cellStyle name="Title 19 4 3" xfId="15745"/>
    <cellStyle name="Title 19 4 3 2" xfId="15746"/>
    <cellStyle name="Title 19 4 4" xfId="15747"/>
    <cellStyle name="Title 19 5" xfId="15748"/>
    <cellStyle name="Title 19 5 2" xfId="15749"/>
    <cellStyle name="Title 19 5 2 2" xfId="15750"/>
    <cellStyle name="Title 19 5 3" xfId="15751"/>
    <cellStyle name="Title 19 5 3 2" xfId="15752"/>
    <cellStyle name="Title 19 5 4" xfId="15753"/>
    <cellStyle name="Title 19 5 4 2" xfId="15754"/>
    <cellStyle name="Title 19 5 5" xfId="15755"/>
    <cellStyle name="Title 19 6" xfId="15756"/>
    <cellStyle name="Title 19 6 2" xfId="15757"/>
    <cellStyle name="Title 19 6 2 2" xfId="15758"/>
    <cellStyle name="Title 19 6 3" xfId="15759"/>
    <cellStyle name="Title 19 6 3 2" xfId="15760"/>
    <cellStyle name="Title 19 6 4" xfId="15761"/>
    <cellStyle name="Title 19 7" xfId="15762"/>
    <cellStyle name="Title 19 7 2" xfId="15763"/>
    <cellStyle name="Title 19 8" xfId="15764"/>
    <cellStyle name="Title 19 8 2" xfId="15765"/>
    <cellStyle name="Title 19 9" xfId="15766"/>
    <cellStyle name="Title 19 9 2" xfId="15767"/>
    <cellStyle name="Title 2" xfId="15768"/>
    <cellStyle name="Title 2 10" xfId="15769"/>
    <cellStyle name="Title 2 10 10" xfId="15770"/>
    <cellStyle name="Title 2 10 11" xfId="15771"/>
    <cellStyle name="Title 2 10 2" xfId="15772"/>
    <cellStyle name="Title 2 10 2 2" xfId="15773"/>
    <cellStyle name="Title 2 10 2 2 2" xfId="15774"/>
    <cellStyle name="Title 2 10 2 3" xfId="15775"/>
    <cellStyle name="Title 2 10 2 3 2" xfId="15776"/>
    <cellStyle name="Title 2 10 2 4" xfId="15777"/>
    <cellStyle name="Title 2 10 3" xfId="15778"/>
    <cellStyle name="Title 2 10 3 2" xfId="15779"/>
    <cellStyle name="Title 2 10 3 2 2" xfId="15780"/>
    <cellStyle name="Title 2 10 3 3" xfId="15781"/>
    <cellStyle name="Title 2 10 3 3 2" xfId="15782"/>
    <cellStyle name="Title 2 10 3 4" xfId="15783"/>
    <cellStyle name="Title 2 10 4" xfId="15784"/>
    <cellStyle name="Title 2 10 4 2" xfId="15785"/>
    <cellStyle name="Title 2 10 4 2 2" xfId="15786"/>
    <cellStyle name="Title 2 10 4 3" xfId="15787"/>
    <cellStyle name="Title 2 10 4 3 2" xfId="15788"/>
    <cellStyle name="Title 2 10 4 4" xfId="15789"/>
    <cellStyle name="Title 2 10 4 4 2" xfId="15790"/>
    <cellStyle name="Title 2 10 4 5" xfId="15791"/>
    <cellStyle name="Title 2 10 5" xfId="15792"/>
    <cellStyle name="Title 2 10 5 2" xfId="15793"/>
    <cellStyle name="Title 2 10 5 2 2" xfId="15794"/>
    <cellStyle name="Title 2 10 5 3" xfId="15795"/>
    <cellStyle name="Title 2 10 5 3 2" xfId="15796"/>
    <cellStyle name="Title 2 10 5 4" xfId="15797"/>
    <cellStyle name="Title 2 10 6" xfId="15798"/>
    <cellStyle name="Title 2 10 6 2" xfId="15799"/>
    <cellStyle name="Title 2 10 7" xfId="15800"/>
    <cellStyle name="Title 2 10 7 2" xfId="15801"/>
    <cellStyle name="Title 2 10 8" xfId="15802"/>
    <cellStyle name="Title 2 10 8 2" xfId="15803"/>
    <cellStyle name="Title 2 10 9" xfId="15804"/>
    <cellStyle name="Title 2 11" xfId="15805"/>
    <cellStyle name="Title 2 11 10" xfId="15806"/>
    <cellStyle name="Title 2 11 2" xfId="15807"/>
    <cellStyle name="Title 2 11 2 2" xfId="15808"/>
    <cellStyle name="Title 2 11 2 2 2" xfId="15809"/>
    <cellStyle name="Title 2 11 2 3" xfId="15810"/>
    <cellStyle name="Title 2 11 2 3 2" xfId="15811"/>
    <cellStyle name="Title 2 11 2 4" xfId="15812"/>
    <cellStyle name="Title 2 11 3" xfId="15813"/>
    <cellStyle name="Title 2 11 3 2" xfId="15814"/>
    <cellStyle name="Title 2 11 3 2 2" xfId="15815"/>
    <cellStyle name="Title 2 11 3 3" xfId="15816"/>
    <cellStyle name="Title 2 11 3 3 2" xfId="15817"/>
    <cellStyle name="Title 2 11 3 4" xfId="15818"/>
    <cellStyle name="Title 2 11 4" xfId="15819"/>
    <cellStyle name="Title 2 11 4 2" xfId="15820"/>
    <cellStyle name="Title 2 11 4 2 2" xfId="15821"/>
    <cellStyle name="Title 2 11 4 3" xfId="15822"/>
    <cellStyle name="Title 2 11 4 3 2" xfId="15823"/>
    <cellStyle name="Title 2 11 4 4" xfId="15824"/>
    <cellStyle name="Title 2 11 4 4 2" xfId="15825"/>
    <cellStyle name="Title 2 11 4 5" xfId="15826"/>
    <cellStyle name="Title 2 11 5" xfId="15827"/>
    <cellStyle name="Title 2 11 5 2" xfId="15828"/>
    <cellStyle name="Title 2 11 5 2 2" xfId="15829"/>
    <cellStyle name="Title 2 11 5 3" xfId="15830"/>
    <cellStyle name="Title 2 11 5 3 2" xfId="15831"/>
    <cellStyle name="Title 2 11 5 4" xfId="15832"/>
    <cellStyle name="Title 2 11 6" xfId="15833"/>
    <cellStyle name="Title 2 11 6 2" xfId="15834"/>
    <cellStyle name="Title 2 11 7" xfId="15835"/>
    <cellStyle name="Title 2 11 7 2" xfId="15836"/>
    <cellStyle name="Title 2 11 8" xfId="15837"/>
    <cellStyle name="Title 2 11 8 2" xfId="15838"/>
    <cellStyle name="Title 2 11 9" xfId="15839"/>
    <cellStyle name="Title 2 12" xfId="15840"/>
    <cellStyle name="Title 2 12 2" xfId="15841"/>
    <cellStyle name="Title 2 12 2 2" xfId="15842"/>
    <cellStyle name="Title 2 12 3" xfId="15843"/>
    <cellStyle name="Title 2 12 3 2" xfId="15844"/>
    <cellStyle name="Title 2 12 4" xfId="15845"/>
    <cellStyle name="Title 2 12 5" xfId="15846"/>
    <cellStyle name="Title 2 13" xfId="15847"/>
    <cellStyle name="Title 2 13 2" xfId="15848"/>
    <cellStyle name="Title 2 13 2 2" xfId="15849"/>
    <cellStyle name="Title 2 13 3" xfId="15850"/>
    <cellStyle name="Title 2 13 3 2" xfId="15851"/>
    <cellStyle name="Title 2 13 4" xfId="15852"/>
    <cellStyle name="Title 2 14" xfId="15853"/>
    <cellStyle name="Title 2 14 2" xfId="15854"/>
    <cellStyle name="Title 2 14 2 2" xfId="15855"/>
    <cellStyle name="Title 2 14 3" xfId="15856"/>
    <cellStyle name="Title 2 14 3 2" xfId="15857"/>
    <cellStyle name="Title 2 14 4" xfId="15858"/>
    <cellStyle name="Title 2 15" xfId="15859"/>
    <cellStyle name="Title 2 15 2" xfId="15860"/>
    <cellStyle name="Title 2 15 2 2" xfId="15861"/>
    <cellStyle name="Title 2 15 3" xfId="15862"/>
    <cellStyle name="Title 2 15 3 2" xfId="15863"/>
    <cellStyle name="Title 2 15 4" xfId="15864"/>
    <cellStyle name="Title 2 15 4 2" xfId="15865"/>
    <cellStyle name="Title 2 15 5" xfId="15866"/>
    <cellStyle name="Title 2 16" xfId="15867"/>
    <cellStyle name="Title 2 16 2" xfId="15868"/>
    <cellStyle name="Title 2 16 2 2" xfId="15869"/>
    <cellStyle name="Title 2 16 3" xfId="15870"/>
    <cellStyle name="Title 2 16 3 2" xfId="15871"/>
    <cellStyle name="Title 2 16 4" xfId="15872"/>
    <cellStyle name="Title 2 17" xfId="15873"/>
    <cellStyle name="Title 2 17 2" xfId="15874"/>
    <cellStyle name="Title 2 18" xfId="15875"/>
    <cellStyle name="Title 2 18 2" xfId="15876"/>
    <cellStyle name="Title 2 19" xfId="15877"/>
    <cellStyle name="Title 2 19 2" xfId="15878"/>
    <cellStyle name="Title 2 2" xfId="15879"/>
    <cellStyle name="Title 2 2 10" xfId="15880"/>
    <cellStyle name="Title 2 2 11" xfId="15881"/>
    <cellStyle name="Title 2 2 2" xfId="15882"/>
    <cellStyle name="Title 2 2 2 2" xfId="15883"/>
    <cellStyle name="Title 2 2 2 2 2" xfId="15884"/>
    <cellStyle name="Title 2 2 2 3" xfId="15885"/>
    <cellStyle name="Title 2 2 2 3 2" xfId="15886"/>
    <cellStyle name="Title 2 2 2 4" xfId="15887"/>
    <cellStyle name="Title 2 2 3" xfId="15888"/>
    <cellStyle name="Title 2 2 3 2" xfId="15889"/>
    <cellStyle name="Title 2 2 3 2 2" xfId="15890"/>
    <cellStyle name="Title 2 2 3 3" xfId="15891"/>
    <cellStyle name="Title 2 2 3 3 2" xfId="15892"/>
    <cellStyle name="Title 2 2 3 4" xfId="15893"/>
    <cellStyle name="Title 2 2 4" xfId="15894"/>
    <cellStyle name="Title 2 2 4 2" xfId="15895"/>
    <cellStyle name="Title 2 2 4 2 2" xfId="15896"/>
    <cellStyle name="Title 2 2 4 3" xfId="15897"/>
    <cellStyle name="Title 2 2 4 3 2" xfId="15898"/>
    <cellStyle name="Title 2 2 4 4" xfId="15899"/>
    <cellStyle name="Title 2 2 4 4 2" xfId="15900"/>
    <cellStyle name="Title 2 2 4 5" xfId="15901"/>
    <cellStyle name="Title 2 2 5" xfId="15902"/>
    <cellStyle name="Title 2 2 5 2" xfId="15903"/>
    <cellStyle name="Title 2 2 5 2 2" xfId="15904"/>
    <cellStyle name="Title 2 2 5 3" xfId="15905"/>
    <cellStyle name="Title 2 2 5 3 2" xfId="15906"/>
    <cellStyle name="Title 2 2 5 4" xfId="15907"/>
    <cellStyle name="Title 2 2 6" xfId="15908"/>
    <cellStyle name="Title 2 2 6 2" xfId="15909"/>
    <cellStyle name="Title 2 2 7" xfId="15910"/>
    <cellStyle name="Title 2 2 7 2" xfId="15911"/>
    <cellStyle name="Title 2 2 8" xfId="15912"/>
    <cellStyle name="Title 2 2 8 2" xfId="15913"/>
    <cellStyle name="Title 2 2 9" xfId="15914"/>
    <cellStyle name="Title 2 20" xfId="15915"/>
    <cellStyle name="Title 2 21" xfId="15916"/>
    <cellStyle name="Title 2 22" xfId="15917"/>
    <cellStyle name="Title 2 3" xfId="15918"/>
    <cellStyle name="Title 2 3 10" xfId="15919"/>
    <cellStyle name="Title 2 3 11" xfId="15920"/>
    <cellStyle name="Title 2 3 2" xfId="15921"/>
    <cellStyle name="Title 2 3 2 2" xfId="15922"/>
    <cellStyle name="Title 2 3 2 2 2" xfId="15923"/>
    <cellStyle name="Title 2 3 2 3" xfId="15924"/>
    <cellStyle name="Title 2 3 2 3 2" xfId="15925"/>
    <cellStyle name="Title 2 3 2 4" xfId="15926"/>
    <cellStyle name="Title 2 3 3" xfId="15927"/>
    <cellStyle name="Title 2 3 3 2" xfId="15928"/>
    <cellStyle name="Title 2 3 3 2 2" xfId="15929"/>
    <cellStyle name="Title 2 3 3 3" xfId="15930"/>
    <cellStyle name="Title 2 3 3 3 2" xfId="15931"/>
    <cellStyle name="Title 2 3 3 4" xfId="15932"/>
    <cellStyle name="Title 2 3 4" xfId="15933"/>
    <cellStyle name="Title 2 3 4 2" xfId="15934"/>
    <cellStyle name="Title 2 3 4 2 2" xfId="15935"/>
    <cellStyle name="Title 2 3 4 3" xfId="15936"/>
    <cellStyle name="Title 2 3 4 3 2" xfId="15937"/>
    <cellStyle name="Title 2 3 4 4" xfId="15938"/>
    <cellStyle name="Title 2 3 4 4 2" xfId="15939"/>
    <cellStyle name="Title 2 3 4 5" xfId="15940"/>
    <cellStyle name="Title 2 3 5" xfId="15941"/>
    <cellStyle name="Title 2 3 5 2" xfId="15942"/>
    <cellStyle name="Title 2 3 5 2 2" xfId="15943"/>
    <cellStyle name="Title 2 3 5 3" xfId="15944"/>
    <cellStyle name="Title 2 3 5 3 2" xfId="15945"/>
    <cellStyle name="Title 2 3 5 4" xfId="15946"/>
    <cellStyle name="Title 2 3 6" xfId="15947"/>
    <cellStyle name="Title 2 3 6 2" xfId="15948"/>
    <cellStyle name="Title 2 3 7" xfId="15949"/>
    <cellStyle name="Title 2 3 7 2" xfId="15950"/>
    <cellStyle name="Title 2 3 8" xfId="15951"/>
    <cellStyle name="Title 2 3 8 2" xfId="15952"/>
    <cellStyle name="Title 2 3 9" xfId="15953"/>
    <cellStyle name="Title 2 4" xfId="15954"/>
    <cellStyle name="Title 2 4 10" xfId="15955"/>
    <cellStyle name="Title 2 4 11" xfId="15956"/>
    <cellStyle name="Title 2 4 2" xfId="15957"/>
    <cellStyle name="Title 2 4 2 2" xfId="15958"/>
    <cellStyle name="Title 2 4 2 2 2" xfId="15959"/>
    <cellStyle name="Title 2 4 2 3" xfId="15960"/>
    <cellStyle name="Title 2 4 2 3 2" xfId="15961"/>
    <cellStyle name="Title 2 4 2 4" xfId="15962"/>
    <cellStyle name="Title 2 4 3" xfId="15963"/>
    <cellStyle name="Title 2 4 3 2" xfId="15964"/>
    <cellStyle name="Title 2 4 3 2 2" xfId="15965"/>
    <cellStyle name="Title 2 4 3 3" xfId="15966"/>
    <cellStyle name="Title 2 4 3 3 2" xfId="15967"/>
    <cellStyle name="Title 2 4 3 4" xfId="15968"/>
    <cellStyle name="Title 2 4 4" xfId="15969"/>
    <cellStyle name="Title 2 4 4 2" xfId="15970"/>
    <cellStyle name="Title 2 4 4 2 2" xfId="15971"/>
    <cellStyle name="Title 2 4 4 3" xfId="15972"/>
    <cellStyle name="Title 2 4 4 3 2" xfId="15973"/>
    <cellStyle name="Title 2 4 4 4" xfId="15974"/>
    <cellStyle name="Title 2 4 4 4 2" xfId="15975"/>
    <cellStyle name="Title 2 4 4 5" xfId="15976"/>
    <cellStyle name="Title 2 4 5" xfId="15977"/>
    <cellStyle name="Title 2 4 5 2" xfId="15978"/>
    <cellStyle name="Title 2 4 5 2 2" xfId="15979"/>
    <cellStyle name="Title 2 4 5 3" xfId="15980"/>
    <cellStyle name="Title 2 4 5 3 2" xfId="15981"/>
    <cellStyle name="Title 2 4 5 4" xfId="15982"/>
    <cellStyle name="Title 2 4 6" xfId="15983"/>
    <cellStyle name="Title 2 4 6 2" xfId="15984"/>
    <cellStyle name="Title 2 4 7" xfId="15985"/>
    <cellStyle name="Title 2 4 7 2" xfId="15986"/>
    <cellStyle name="Title 2 4 8" xfId="15987"/>
    <cellStyle name="Title 2 4 8 2" xfId="15988"/>
    <cellStyle name="Title 2 4 9" xfId="15989"/>
    <cellStyle name="Title 2 5" xfId="15990"/>
    <cellStyle name="Title 2 5 10" xfId="15991"/>
    <cellStyle name="Title 2 5 11" xfId="15992"/>
    <cellStyle name="Title 2 5 2" xfId="15993"/>
    <cellStyle name="Title 2 5 2 2" xfId="15994"/>
    <cellStyle name="Title 2 5 2 2 2" xfId="15995"/>
    <cellStyle name="Title 2 5 2 3" xfId="15996"/>
    <cellStyle name="Title 2 5 2 3 2" xfId="15997"/>
    <cellStyle name="Title 2 5 2 4" xfId="15998"/>
    <cellStyle name="Title 2 5 3" xfId="15999"/>
    <cellStyle name="Title 2 5 3 2" xfId="16000"/>
    <cellStyle name="Title 2 5 3 2 2" xfId="16001"/>
    <cellStyle name="Title 2 5 3 3" xfId="16002"/>
    <cellStyle name="Title 2 5 3 3 2" xfId="16003"/>
    <cellStyle name="Title 2 5 3 4" xfId="16004"/>
    <cellStyle name="Title 2 5 4" xfId="16005"/>
    <cellStyle name="Title 2 5 4 2" xfId="16006"/>
    <cellStyle name="Title 2 5 4 2 2" xfId="16007"/>
    <cellStyle name="Title 2 5 4 3" xfId="16008"/>
    <cellStyle name="Title 2 5 4 3 2" xfId="16009"/>
    <cellStyle name="Title 2 5 4 4" xfId="16010"/>
    <cellStyle name="Title 2 5 4 4 2" xfId="16011"/>
    <cellStyle name="Title 2 5 4 5" xfId="16012"/>
    <cellStyle name="Title 2 5 5" xfId="16013"/>
    <cellStyle name="Title 2 5 5 2" xfId="16014"/>
    <cellStyle name="Title 2 5 5 2 2" xfId="16015"/>
    <cellStyle name="Title 2 5 5 3" xfId="16016"/>
    <cellStyle name="Title 2 5 5 3 2" xfId="16017"/>
    <cellStyle name="Title 2 5 5 4" xfId="16018"/>
    <cellStyle name="Title 2 5 6" xfId="16019"/>
    <cellStyle name="Title 2 5 6 2" xfId="16020"/>
    <cellStyle name="Title 2 5 7" xfId="16021"/>
    <cellStyle name="Title 2 5 7 2" xfId="16022"/>
    <cellStyle name="Title 2 5 8" xfId="16023"/>
    <cellStyle name="Title 2 5 8 2" xfId="16024"/>
    <cellStyle name="Title 2 5 9" xfId="16025"/>
    <cellStyle name="Title 2 6" xfId="16026"/>
    <cellStyle name="Title 2 6 10" xfId="16027"/>
    <cellStyle name="Title 2 6 11" xfId="16028"/>
    <cellStyle name="Title 2 6 2" xfId="16029"/>
    <cellStyle name="Title 2 6 2 2" xfId="16030"/>
    <cellStyle name="Title 2 6 2 2 2" xfId="16031"/>
    <cellStyle name="Title 2 6 2 3" xfId="16032"/>
    <cellStyle name="Title 2 6 2 3 2" xfId="16033"/>
    <cellStyle name="Title 2 6 2 4" xfId="16034"/>
    <cellStyle name="Title 2 6 3" xfId="16035"/>
    <cellStyle name="Title 2 6 3 2" xfId="16036"/>
    <cellStyle name="Title 2 6 3 2 2" xfId="16037"/>
    <cellStyle name="Title 2 6 3 3" xfId="16038"/>
    <cellStyle name="Title 2 6 3 3 2" xfId="16039"/>
    <cellStyle name="Title 2 6 3 4" xfId="16040"/>
    <cellStyle name="Title 2 6 4" xfId="16041"/>
    <cellStyle name="Title 2 6 4 2" xfId="16042"/>
    <cellStyle name="Title 2 6 4 2 2" xfId="16043"/>
    <cellStyle name="Title 2 6 4 3" xfId="16044"/>
    <cellStyle name="Title 2 6 4 3 2" xfId="16045"/>
    <cellStyle name="Title 2 6 4 4" xfId="16046"/>
    <cellStyle name="Title 2 6 4 4 2" xfId="16047"/>
    <cellStyle name="Title 2 6 4 5" xfId="16048"/>
    <cellStyle name="Title 2 6 5" xfId="16049"/>
    <cellStyle name="Title 2 6 5 2" xfId="16050"/>
    <cellStyle name="Title 2 6 5 2 2" xfId="16051"/>
    <cellStyle name="Title 2 6 5 3" xfId="16052"/>
    <cellStyle name="Title 2 6 5 3 2" xfId="16053"/>
    <cellStyle name="Title 2 6 5 4" xfId="16054"/>
    <cellStyle name="Title 2 6 6" xfId="16055"/>
    <cellStyle name="Title 2 6 6 2" xfId="16056"/>
    <cellStyle name="Title 2 6 7" xfId="16057"/>
    <cellStyle name="Title 2 6 7 2" xfId="16058"/>
    <cellStyle name="Title 2 6 8" xfId="16059"/>
    <cellStyle name="Title 2 6 8 2" xfId="16060"/>
    <cellStyle name="Title 2 6 9" xfId="16061"/>
    <cellStyle name="Title 2 7" xfId="16062"/>
    <cellStyle name="Title 2 7 10" xfId="16063"/>
    <cellStyle name="Title 2 7 11" xfId="16064"/>
    <cellStyle name="Title 2 7 2" xfId="16065"/>
    <cellStyle name="Title 2 7 2 2" xfId="16066"/>
    <cellStyle name="Title 2 7 2 2 2" xfId="16067"/>
    <cellStyle name="Title 2 7 2 3" xfId="16068"/>
    <cellStyle name="Title 2 7 2 3 2" xfId="16069"/>
    <cellStyle name="Title 2 7 2 4" xfId="16070"/>
    <cellStyle name="Title 2 7 3" xfId="16071"/>
    <cellStyle name="Title 2 7 3 2" xfId="16072"/>
    <cellStyle name="Title 2 7 3 2 2" xfId="16073"/>
    <cellStyle name="Title 2 7 3 3" xfId="16074"/>
    <cellStyle name="Title 2 7 3 3 2" xfId="16075"/>
    <cellStyle name="Title 2 7 3 4" xfId="16076"/>
    <cellStyle name="Title 2 7 4" xfId="16077"/>
    <cellStyle name="Title 2 7 4 2" xfId="16078"/>
    <cellStyle name="Title 2 7 4 2 2" xfId="16079"/>
    <cellStyle name="Title 2 7 4 3" xfId="16080"/>
    <cellStyle name="Title 2 7 4 3 2" xfId="16081"/>
    <cellStyle name="Title 2 7 4 4" xfId="16082"/>
    <cellStyle name="Title 2 7 4 4 2" xfId="16083"/>
    <cellStyle name="Title 2 7 4 5" xfId="16084"/>
    <cellStyle name="Title 2 7 5" xfId="16085"/>
    <cellStyle name="Title 2 7 5 2" xfId="16086"/>
    <cellStyle name="Title 2 7 5 2 2" xfId="16087"/>
    <cellStyle name="Title 2 7 5 3" xfId="16088"/>
    <cellStyle name="Title 2 7 5 3 2" xfId="16089"/>
    <cellStyle name="Title 2 7 5 4" xfId="16090"/>
    <cellStyle name="Title 2 7 6" xfId="16091"/>
    <cellStyle name="Title 2 7 6 2" xfId="16092"/>
    <cellStyle name="Title 2 7 7" xfId="16093"/>
    <cellStyle name="Title 2 7 7 2" xfId="16094"/>
    <cellStyle name="Title 2 7 8" xfId="16095"/>
    <cellStyle name="Title 2 7 8 2" xfId="16096"/>
    <cellStyle name="Title 2 7 9" xfId="16097"/>
    <cellStyle name="Title 2 8" xfId="16098"/>
    <cellStyle name="Title 2 8 10" xfId="16099"/>
    <cellStyle name="Title 2 8 11" xfId="16100"/>
    <cellStyle name="Title 2 8 2" xfId="16101"/>
    <cellStyle name="Title 2 8 2 2" xfId="16102"/>
    <cellStyle name="Title 2 8 2 2 2" xfId="16103"/>
    <cellStyle name="Title 2 8 2 3" xfId="16104"/>
    <cellStyle name="Title 2 8 2 3 2" xfId="16105"/>
    <cellStyle name="Title 2 8 2 4" xfId="16106"/>
    <cellStyle name="Title 2 8 3" xfId="16107"/>
    <cellStyle name="Title 2 8 3 2" xfId="16108"/>
    <cellStyle name="Title 2 8 3 2 2" xfId="16109"/>
    <cellStyle name="Title 2 8 3 3" xfId="16110"/>
    <cellStyle name="Title 2 8 3 3 2" xfId="16111"/>
    <cellStyle name="Title 2 8 3 4" xfId="16112"/>
    <cellStyle name="Title 2 8 4" xfId="16113"/>
    <cellStyle name="Title 2 8 4 2" xfId="16114"/>
    <cellStyle name="Title 2 8 4 2 2" xfId="16115"/>
    <cellStyle name="Title 2 8 4 3" xfId="16116"/>
    <cellStyle name="Title 2 8 4 3 2" xfId="16117"/>
    <cellStyle name="Title 2 8 4 4" xfId="16118"/>
    <cellStyle name="Title 2 8 4 4 2" xfId="16119"/>
    <cellStyle name="Title 2 8 4 5" xfId="16120"/>
    <cellStyle name="Title 2 8 5" xfId="16121"/>
    <cellStyle name="Title 2 8 5 2" xfId="16122"/>
    <cellStyle name="Title 2 8 5 2 2" xfId="16123"/>
    <cellStyle name="Title 2 8 5 3" xfId="16124"/>
    <cellStyle name="Title 2 8 5 3 2" xfId="16125"/>
    <cellStyle name="Title 2 8 5 4" xfId="16126"/>
    <cellStyle name="Title 2 8 6" xfId="16127"/>
    <cellStyle name="Title 2 8 6 2" xfId="16128"/>
    <cellStyle name="Title 2 8 7" xfId="16129"/>
    <cellStyle name="Title 2 8 7 2" xfId="16130"/>
    <cellStyle name="Title 2 8 8" xfId="16131"/>
    <cellStyle name="Title 2 8 8 2" xfId="16132"/>
    <cellStyle name="Title 2 8 9" xfId="16133"/>
    <cellStyle name="Title 2 9" xfId="16134"/>
    <cellStyle name="Title 2 9 10" xfId="16135"/>
    <cellStyle name="Title 2 9 11" xfId="16136"/>
    <cellStyle name="Title 2 9 2" xfId="16137"/>
    <cellStyle name="Title 2 9 2 2" xfId="16138"/>
    <cellStyle name="Title 2 9 2 2 2" xfId="16139"/>
    <cellStyle name="Title 2 9 2 3" xfId="16140"/>
    <cellStyle name="Title 2 9 2 3 2" xfId="16141"/>
    <cellStyle name="Title 2 9 2 4" xfId="16142"/>
    <cellStyle name="Title 2 9 3" xfId="16143"/>
    <cellStyle name="Title 2 9 3 2" xfId="16144"/>
    <cellStyle name="Title 2 9 3 2 2" xfId="16145"/>
    <cellStyle name="Title 2 9 3 3" xfId="16146"/>
    <cellStyle name="Title 2 9 3 3 2" xfId="16147"/>
    <cellStyle name="Title 2 9 3 4" xfId="16148"/>
    <cellStyle name="Title 2 9 4" xfId="16149"/>
    <cellStyle name="Title 2 9 4 2" xfId="16150"/>
    <cellStyle name="Title 2 9 4 2 2" xfId="16151"/>
    <cellStyle name="Title 2 9 4 3" xfId="16152"/>
    <cellStyle name="Title 2 9 4 3 2" xfId="16153"/>
    <cellStyle name="Title 2 9 4 4" xfId="16154"/>
    <cellStyle name="Title 2 9 4 4 2" xfId="16155"/>
    <cellStyle name="Title 2 9 4 5" xfId="16156"/>
    <cellStyle name="Title 2 9 5" xfId="16157"/>
    <cellStyle name="Title 2 9 5 2" xfId="16158"/>
    <cellStyle name="Title 2 9 5 2 2" xfId="16159"/>
    <cellStyle name="Title 2 9 5 3" xfId="16160"/>
    <cellStyle name="Title 2 9 5 3 2" xfId="16161"/>
    <cellStyle name="Title 2 9 5 4" xfId="16162"/>
    <cellStyle name="Title 2 9 6" xfId="16163"/>
    <cellStyle name="Title 2 9 6 2" xfId="16164"/>
    <cellStyle name="Title 2 9 7" xfId="16165"/>
    <cellStyle name="Title 2 9 7 2" xfId="16166"/>
    <cellStyle name="Title 2 9 8" xfId="16167"/>
    <cellStyle name="Title 2 9 8 2" xfId="16168"/>
    <cellStyle name="Title 2 9 9" xfId="16169"/>
    <cellStyle name="Title 20" xfId="16170"/>
    <cellStyle name="Title 20 10" xfId="16171"/>
    <cellStyle name="Title 20 11" xfId="16172"/>
    <cellStyle name="Title 20 12" xfId="16173"/>
    <cellStyle name="Title 20 2" xfId="16174"/>
    <cellStyle name="Title 20 2 2" xfId="16175"/>
    <cellStyle name="Title 20 2 2 2" xfId="16176"/>
    <cellStyle name="Title 20 2 3" xfId="16177"/>
    <cellStyle name="Title 20 2 3 2" xfId="16178"/>
    <cellStyle name="Title 20 2 4" xfId="16179"/>
    <cellStyle name="Title 20 2 5" xfId="16180"/>
    <cellStyle name="Title 20 3" xfId="16181"/>
    <cellStyle name="Title 20 3 2" xfId="16182"/>
    <cellStyle name="Title 20 3 2 2" xfId="16183"/>
    <cellStyle name="Title 20 3 3" xfId="16184"/>
    <cellStyle name="Title 20 3 3 2" xfId="16185"/>
    <cellStyle name="Title 20 3 4" xfId="16186"/>
    <cellStyle name="Title 20 4" xfId="16187"/>
    <cellStyle name="Title 20 4 2" xfId="16188"/>
    <cellStyle name="Title 20 4 2 2" xfId="16189"/>
    <cellStyle name="Title 20 4 3" xfId="16190"/>
    <cellStyle name="Title 20 4 3 2" xfId="16191"/>
    <cellStyle name="Title 20 4 4" xfId="16192"/>
    <cellStyle name="Title 20 5" xfId="16193"/>
    <cellStyle name="Title 20 5 2" xfId="16194"/>
    <cellStyle name="Title 20 5 2 2" xfId="16195"/>
    <cellStyle name="Title 20 5 3" xfId="16196"/>
    <cellStyle name="Title 20 5 3 2" xfId="16197"/>
    <cellStyle name="Title 20 5 4" xfId="16198"/>
    <cellStyle name="Title 20 5 4 2" xfId="16199"/>
    <cellStyle name="Title 20 5 5" xfId="16200"/>
    <cellStyle name="Title 20 6" xfId="16201"/>
    <cellStyle name="Title 20 6 2" xfId="16202"/>
    <cellStyle name="Title 20 6 2 2" xfId="16203"/>
    <cellStyle name="Title 20 6 3" xfId="16204"/>
    <cellStyle name="Title 20 6 3 2" xfId="16205"/>
    <cellStyle name="Title 20 6 4" xfId="16206"/>
    <cellStyle name="Title 20 7" xfId="16207"/>
    <cellStyle name="Title 20 7 2" xfId="16208"/>
    <cellStyle name="Title 20 8" xfId="16209"/>
    <cellStyle name="Title 20 8 2" xfId="16210"/>
    <cellStyle name="Title 20 9" xfId="16211"/>
    <cellStyle name="Title 20 9 2" xfId="16212"/>
    <cellStyle name="Title 21" xfId="16213"/>
    <cellStyle name="Title 21 10" xfId="16214"/>
    <cellStyle name="Title 21 11" xfId="16215"/>
    <cellStyle name="Title 21 12" xfId="16216"/>
    <cellStyle name="Title 21 2" xfId="16217"/>
    <cellStyle name="Title 21 2 2" xfId="16218"/>
    <cellStyle name="Title 21 2 2 2" xfId="16219"/>
    <cellStyle name="Title 21 2 3" xfId="16220"/>
    <cellStyle name="Title 21 2 3 2" xfId="16221"/>
    <cellStyle name="Title 21 2 4" xfId="16222"/>
    <cellStyle name="Title 21 2 5" xfId="16223"/>
    <cellStyle name="Title 21 3" xfId="16224"/>
    <cellStyle name="Title 21 3 2" xfId="16225"/>
    <cellStyle name="Title 21 3 2 2" xfId="16226"/>
    <cellStyle name="Title 21 3 3" xfId="16227"/>
    <cellStyle name="Title 21 3 3 2" xfId="16228"/>
    <cellStyle name="Title 21 3 4" xfId="16229"/>
    <cellStyle name="Title 21 4" xfId="16230"/>
    <cellStyle name="Title 21 4 2" xfId="16231"/>
    <cellStyle name="Title 21 4 2 2" xfId="16232"/>
    <cellStyle name="Title 21 4 3" xfId="16233"/>
    <cellStyle name="Title 21 4 3 2" xfId="16234"/>
    <cellStyle name="Title 21 4 4" xfId="16235"/>
    <cellStyle name="Title 21 5" xfId="16236"/>
    <cellStyle name="Title 21 5 2" xfId="16237"/>
    <cellStyle name="Title 21 5 2 2" xfId="16238"/>
    <cellStyle name="Title 21 5 3" xfId="16239"/>
    <cellStyle name="Title 21 5 3 2" xfId="16240"/>
    <cellStyle name="Title 21 5 4" xfId="16241"/>
    <cellStyle name="Title 21 5 4 2" xfId="16242"/>
    <cellStyle name="Title 21 5 5" xfId="16243"/>
    <cellStyle name="Title 21 6" xfId="16244"/>
    <cellStyle name="Title 21 6 2" xfId="16245"/>
    <cellStyle name="Title 21 6 2 2" xfId="16246"/>
    <cellStyle name="Title 21 6 3" xfId="16247"/>
    <cellStyle name="Title 21 6 3 2" xfId="16248"/>
    <cellStyle name="Title 21 6 4" xfId="16249"/>
    <cellStyle name="Title 21 7" xfId="16250"/>
    <cellStyle name="Title 21 7 2" xfId="16251"/>
    <cellStyle name="Title 21 8" xfId="16252"/>
    <cellStyle name="Title 21 8 2" xfId="16253"/>
    <cellStyle name="Title 21 9" xfId="16254"/>
    <cellStyle name="Title 21 9 2" xfId="16255"/>
    <cellStyle name="Title 22" xfId="16256"/>
    <cellStyle name="Title 22 10" xfId="16257"/>
    <cellStyle name="Title 22 11" xfId="16258"/>
    <cellStyle name="Title 22 12" xfId="16259"/>
    <cellStyle name="Title 22 2" xfId="16260"/>
    <cellStyle name="Title 22 2 2" xfId="16261"/>
    <cellStyle name="Title 22 2 2 2" xfId="16262"/>
    <cellStyle name="Title 22 2 3" xfId="16263"/>
    <cellStyle name="Title 22 2 3 2" xfId="16264"/>
    <cellStyle name="Title 22 2 4" xfId="16265"/>
    <cellStyle name="Title 22 2 5" xfId="16266"/>
    <cellStyle name="Title 22 3" xfId="16267"/>
    <cellStyle name="Title 22 3 2" xfId="16268"/>
    <cellStyle name="Title 22 3 2 2" xfId="16269"/>
    <cellStyle name="Title 22 3 3" xfId="16270"/>
    <cellStyle name="Title 22 3 3 2" xfId="16271"/>
    <cellStyle name="Title 22 3 4" xfId="16272"/>
    <cellStyle name="Title 22 4" xfId="16273"/>
    <cellStyle name="Title 22 4 2" xfId="16274"/>
    <cellStyle name="Title 22 4 2 2" xfId="16275"/>
    <cellStyle name="Title 22 4 3" xfId="16276"/>
    <cellStyle name="Title 22 4 3 2" xfId="16277"/>
    <cellStyle name="Title 22 4 4" xfId="16278"/>
    <cellStyle name="Title 22 5" xfId="16279"/>
    <cellStyle name="Title 22 5 2" xfId="16280"/>
    <cellStyle name="Title 22 5 2 2" xfId="16281"/>
    <cellStyle name="Title 22 5 3" xfId="16282"/>
    <cellStyle name="Title 22 5 3 2" xfId="16283"/>
    <cellStyle name="Title 22 5 4" xfId="16284"/>
    <cellStyle name="Title 22 5 4 2" xfId="16285"/>
    <cellStyle name="Title 22 5 5" xfId="16286"/>
    <cellStyle name="Title 22 6" xfId="16287"/>
    <cellStyle name="Title 22 6 2" xfId="16288"/>
    <cellStyle name="Title 22 6 2 2" xfId="16289"/>
    <cellStyle name="Title 22 6 3" xfId="16290"/>
    <cellStyle name="Title 22 6 3 2" xfId="16291"/>
    <cellStyle name="Title 22 6 4" xfId="16292"/>
    <cellStyle name="Title 22 7" xfId="16293"/>
    <cellStyle name="Title 22 7 2" xfId="16294"/>
    <cellStyle name="Title 22 8" xfId="16295"/>
    <cellStyle name="Title 22 8 2" xfId="16296"/>
    <cellStyle name="Title 22 9" xfId="16297"/>
    <cellStyle name="Title 22 9 2" xfId="16298"/>
    <cellStyle name="Title 23" xfId="16299"/>
    <cellStyle name="Title 23 10" xfId="16300"/>
    <cellStyle name="Title 23 11" xfId="16301"/>
    <cellStyle name="Title 23 12" xfId="16302"/>
    <cellStyle name="Title 23 2" xfId="16303"/>
    <cellStyle name="Title 23 2 2" xfId="16304"/>
    <cellStyle name="Title 23 2 2 2" xfId="16305"/>
    <cellStyle name="Title 23 2 3" xfId="16306"/>
    <cellStyle name="Title 23 2 3 2" xfId="16307"/>
    <cellStyle name="Title 23 2 4" xfId="16308"/>
    <cellStyle name="Title 23 2 5" xfId="16309"/>
    <cellStyle name="Title 23 3" xfId="16310"/>
    <cellStyle name="Title 23 3 2" xfId="16311"/>
    <cellStyle name="Title 23 3 2 2" xfId="16312"/>
    <cellStyle name="Title 23 3 3" xfId="16313"/>
    <cellStyle name="Title 23 3 3 2" xfId="16314"/>
    <cellStyle name="Title 23 3 4" xfId="16315"/>
    <cellStyle name="Title 23 4" xfId="16316"/>
    <cellStyle name="Title 23 4 2" xfId="16317"/>
    <cellStyle name="Title 23 4 2 2" xfId="16318"/>
    <cellStyle name="Title 23 4 3" xfId="16319"/>
    <cellStyle name="Title 23 4 3 2" xfId="16320"/>
    <cellStyle name="Title 23 4 4" xfId="16321"/>
    <cellStyle name="Title 23 5" xfId="16322"/>
    <cellStyle name="Title 23 5 2" xfId="16323"/>
    <cellStyle name="Title 23 5 2 2" xfId="16324"/>
    <cellStyle name="Title 23 5 3" xfId="16325"/>
    <cellStyle name="Title 23 5 3 2" xfId="16326"/>
    <cellStyle name="Title 23 5 4" xfId="16327"/>
    <cellStyle name="Title 23 5 4 2" xfId="16328"/>
    <cellStyle name="Title 23 5 5" xfId="16329"/>
    <cellStyle name="Title 23 6" xfId="16330"/>
    <cellStyle name="Title 23 6 2" xfId="16331"/>
    <cellStyle name="Title 23 6 2 2" xfId="16332"/>
    <cellStyle name="Title 23 6 3" xfId="16333"/>
    <cellStyle name="Title 23 6 3 2" xfId="16334"/>
    <cellStyle name="Title 23 6 4" xfId="16335"/>
    <cellStyle name="Title 23 7" xfId="16336"/>
    <cellStyle name="Title 23 7 2" xfId="16337"/>
    <cellStyle name="Title 23 8" xfId="16338"/>
    <cellStyle name="Title 23 8 2" xfId="16339"/>
    <cellStyle name="Title 23 9" xfId="16340"/>
    <cellStyle name="Title 23 9 2" xfId="16341"/>
    <cellStyle name="Title 24" xfId="16342"/>
    <cellStyle name="Title 24 10" xfId="16343"/>
    <cellStyle name="Title 24 11" xfId="16344"/>
    <cellStyle name="Title 24 12" xfId="16345"/>
    <cellStyle name="Title 24 2" xfId="16346"/>
    <cellStyle name="Title 24 2 2" xfId="16347"/>
    <cellStyle name="Title 24 2 2 2" xfId="16348"/>
    <cellStyle name="Title 24 2 3" xfId="16349"/>
    <cellStyle name="Title 24 2 3 2" xfId="16350"/>
    <cellStyle name="Title 24 2 4" xfId="16351"/>
    <cellStyle name="Title 24 2 5" xfId="16352"/>
    <cellStyle name="Title 24 3" xfId="16353"/>
    <cellStyle name="Title 24 3 2" xfId="16354"/>
    <cellStyle name="Title 24 3 2 2" xfId="16355"/>
    <cellStyle name="Title 24 3 3" xfId="16356"/>
    <cellStyle name="Title 24 3 3 2" xfId="16357"/>
    <cellStyle name="Title 24 3 4" xfId="16358"/>
    <cellStyle name="Title 24 4" xfId="16359"/>
    <cellStyle name="Title 24 4 2" xfId="16360"/>
    <cellStyle name="Title 24 4 2 2" xfId="16361"/>
    <cellStyle name="Title 24 4 3" xfId="16362"/>
    <cellStyle name="Title 24 4 3 2" xfId="16363"/>
    <cellStyle name="Title 24 4 4" xfId="16364"/>
    <cellStyle name="Title 24 5" xfId="16365"/>
    <cellStyle name="Title 24 5 2" xfId="16366"/>
    <cellStyle name="Title 24 5 2 2" xfId="16367"/>
    <cellStyle name="Title 24 5 3" xfId="16368"/>
    <cellStyle name="Title 24 5 3 2" xfId="16369"/>
    <cellStyle name="Title 24 5 4" xfId="16370"/>
    <cellStyle name="Title 24 5 4 2" xfId="16371"/>
    <cellStyle name="Title 24 5 5" xfId="16372"/>
    <cellStyle name="Title 24 6" xfId="16373"/>
    <cellStyle name="Title 24 6 2" xfId="16374"/>
    <cellStyle name="Title 24 6 2 2" xfId="16375"/>
    <cellStyle name="Title 24 6 3" xfId="16376"/>
    <cellStyle name="Title 24 6 3 2" xfId="16377"/>
    <cellStyle name="Title 24 6 4" xfId="16378"/>
    <cellStyle name="Title 24 7" xfId="16379"/>
    <cellStyle name="Title 24 7 2" xfId="16380"/>
    <cellStyle name="Title 24 8" xfId="16381"/>
    <cellStyle name="Title 24 8 2" xfId="16382"/>
    <cellStyle name="Title 24 9" xfId="16383"/>
    <cellStyle name="Title 24 9 2" xfId="16384"/>
    <cellStyle name="Title 25" xfId="16385"/>
    <cellStyle name="Title 25 10" xfId="16386"/>
    <cellStyle name="Title 25 11" xfId="16387"/>
    <cellStyle name="Title 25 12" xfId="16388"/>
    <cellStyle name="Title 25 2" xfId="16389"/>
    <cellStyle name="Title 25 2 2" xfId="16390"/>
    <cellStyle name="Title 25 2 2 2" xfId="16391"/>
    <cellStyle name="Title 25 2 3" xfId="16392"/>
    <cellStyle name="Title 25 2 3 2" xfId="16393"/>
    <cellStyle name="Title 25 2 4" xfId="16394"/>
    <cellStyle name="Title 25 2 5" xfId="16395"/>
    <cellStyle name="Title 25 3" xfId="16396"/>
    <cellStyle name="Title 25 3 2" xfId="16397"/>
    <cellStyle name="Title 25 3 2 2" xfId="16398"/>
    <cellStyle name="Title 25 3 3" xfId="16399"/>
    <cellStyle name="Title 25 3 3 2" xfId="16400"/>
    <cellStyle name="Title 25 3 4" xfId="16401"/>
    <cellStyle name="Title 25 4" xfId="16402"/>
    <cellStyle name="Title 25 4 2" xfId="16403"/>
    <cellStyle name="Title 25 4 2 2" xfId="16404"/>
    <cellStyle name="Title 25 4 3" xfId="16405"/>
    <cellStyle name="Title 25 4 3 2" xfId="16406"/>
    <cellStyle name="Title 25 4 4" xfId="16407"/>
    <cellStyle name="Title 25 5" xfId="16408"/>
    <cellStyle name="Title 25 5 2" xfId="16409"/>
    <cellStyle name="Title 25 5 2 2" xfId="16410"/>
    <cellStyle name="Title 25 5 3" xfId="16411"/>
    <cellStyle name="Title 25 5 3 2" xfId="16412"/>
    <cellStyle name="Title 25 5 4" xfId="16413"/>
    <cellStyle name="Title 25 5 4 2" xfId="16414"/>
    <cellStyle name="Title 25 5 5" xfId="16415"/>
    <cellStyle name="Title 25 6" xfId="16416"/>
    <cellStyle name="Title 25 6 2" xfId="16417"/>
    <cellStyle name="Title 25 6 2 2" xfId="16418"/>
    <cellStyle name="Title 25 6 3" xfId="16419"/>
    <cellStyle name="Title 25 6 3 2" xfId="16420"/>
    <cellStyle name="Title 25 6 4" xfId="16421"/>
    <cellStyle name="Title 25 7" xfId="16422"/>
    <cellStyle name="Title 25 7 2" xfId="16423"/>
    <cellStyle name="Title 25 8" xfId="16424"/>
    <cellStyle name="Title 25 8 2" xfId="16425"/>
    <cellStyle name="Title 25 9" xfId="16426"/>
    <cellStyle name="Title 25 9 2" xfId="16427"/>
    <cellStyle name="Title 26" xfId="16428"/>
    <cellStyle name="Title 26 10" xfId="16429"/>
    <cellStyle name="Title 26 11" xfId="16430"/>
    <cellStyle name="Title 26 12" xfId="16431"/>
    <cellStyle name="Title 26 2" xfId="16432"/>
    <cellStyle name="Title 26 2 2" xfId="16433"/>
    <cellStyle name="Title 26 2 2 2" xfId="16434"/>
    <cellStyle name="Title 26 2 3" xfId="16435"/>
    <cellStyle name="Title 26 2 3 2" xfId="16436"/>
    <cellStyle name="Title 26 2 4" xfId="16437"/>
    <cellStyle name="Title 26 2 5" xfId="16438"/>
    <cellStyle name="Title 26 3" xfId="16439"/>
    <cellStyle name="Title 26 3 2" xfId="16440"/>
    <cellStyle name="Title 26 3 2 2" xfId="16441"/>
    <cellStyle name="Title 26 3 3" xfId="16442"/>
    <cellStyle name="Title 26 3 3 2" xfId="16443"/>
    <cellStyle name="Title 26 3 4" xfId="16444"/>
    <cellStyle name="Title 26 4" xfId="16445"/>
    <cellStyle name="Title 26 4 2" xfId="16446"/>
    <cellStyle name="Title 26 4 2 2" xfId="16447"/>
    <cellStyle name="Title 26 4 3" xfId="16448"/>
    <cellStyle name="Title 26 4 3 2" xfId="16449"/>
    <cellStyle name="Title 26 4 4" xfId="16450"/>
    <cellStyle name="Title 26 5" xfId="16451"/>
    <cellStyle name="Title 26 5 2" xfId="16452"/>
    <cellStyle name="Title 26 5 2 2" xfId="16453"/>
    <cellStyle name="Title 26 5 3" xfId="16454"/>
    <cellStyle name="Title 26 5 3 2" xfId="16455"/>
    <cellStyle name="Title 26 5 4" xfId="16456"/>
    <cellStyle name="Title 26 5 4 2" xfId="16457"/>
    <cellStyle name="Title 26 5 5" xfId="16458"/>
    <cellStyle name="Title 26 6" xfId="16459"/>
    <cellStyle name="Title 26 6 2" xfId="16460"/>
    <cellStyle name="Title 26 6 2 2" xfId="16461"/>
    <cellStyle name="Title 26 6 3" xfId="16462"/>
    <cellStyle name="Title 26 6 3 2" xfId="16463"/>
    <cellStyle name="Title 26 6 4" xfId="16464"/>
    <cellStyle name="Title 26 7" xfId="16465"/>
    <cellStyle name="Title 26 7 2" xfId="16466"/>
    <cellStyle name="Title 26 8" xfId="16467"/>
    <cellStyle name="Title 26 8 2" xfId="16468"/>
    <cellStyle name="Title 26 9" xfId="16469"/>
    <cellStyle name="Title 26 9 2" xfId="16470"/>
    <cellStyle name="Title 27" xfId="16471"/>
    <cellStyle name="Title 27 10" xfId="16472"/>
    <cellStyle name="Title 27 11" xfId="16473"/>
    <cellStyle name="Title 27 12" xfId="16474"/>
    <cellStyle name="Title 27 2" xfId="16475"/>
    <cellStyle name="Title 27 2 2" xfId="16476"/>
    <cellStyle name="Title 27 2 2 2" xfId="16477"/>
    <cellStyle name="Title 27 2 3" xfId="16478"/>
    <cellStyle name="Title 27 2 3 2" xfId="16479"/>
    <cellStyle name="Title 27 2 4" xfId="16480"/>
    <cellStyle name="Title 27 2 5" xfId="16481"/>
    <cellStyle name="Title 27 3" xfId="16482"/>
    <cellStyle name="Title 27 3 2" xfId="16483"/>
    <cellStyle name="Title 27 3 2 2" xfId="16484"/>
    <cellStyle name="Title 27 3 3" xfId="16485"/>
    <cellStyle name="Title 27 3 3 2" xfId="16486"/>
    <cellStyle name="Title 27 3 4" xfId="16487"/>
    <cellStyle name="Title 27 4" xfId="16488"/>
    <cellStyle name="Title 27 4 2" xfId="16489"/>
    <cellStyle name="Title 27 4 2 2" xfId="16490"/>
    <cellStyle name="Title 27 4 3" xfId="16491"/>
    <cellStyle name="Title 27 4 3 2" xfId="16492"/>
    <cellStyle name="Title 27 4 4" xfId="16493"/>
    <cellStyle name="Title 27 5" xfId="16494"/>
    <cellStyle name="Title 27 5 2" xfId="16495"/>
    <cellStyle name="Title 27 5 2 2" xfId="16496"/>
    <cellStyle name="Title 27 5 3" xfId="16497"/>
    <cellStyle name="Title 27 5 3 2" xfId="16498"/>
    <cellStyle name="Title 27 5 4" xfId="16499"/>
    <cellStyle name="Title 27 5 4 2" xfId="16500"/>
    <cellStyle name="Title 27 5 5" xfId="16501"/>
    <cellStyle name="Title 27 6" xfId="16502"/>
    <cellStyle name="Title 27 6 2" xfId="16503"/>
    <cellStyle name="Title 27 6 2 2" xfId="16504"/>
    <cellStyle name="Title 27 6 3" xfId="16505"/>
    <cellStyle name="Title 27 6 3 2" xfId="16506"/>
    <cellStyle name="Title 27 6 4" xfId="16507"/>
    <cellStyle name="Title 27 7" xfId="16508"/>
    <cellStyle name="Title 27 7 2" xfId="16509"/>
    <cellStyle name="Title 27 8" xfId="16510"/>
    <cellStyle name="Title 27 8 2" xfId="16511"/>
    <cellStyle name="Title 27 9" xfId="16512"/>
    <cellStyle name="Title 27 9 2" xfId="16513"/>
    <cellStyle name="Title 28" xfId="16514"/>
    <cellStyle name="Title 28 10" xfId="16515"/>
    <cellStyle name="Title 28 11" xfId="16516"/>
    <cellStyle name="Title 28 12" xfId="16517"/>
    <cellStyle name="Title 28 2" xfId="16518"/>
    <cellStyle name="Title 28 2 2" xfId="16519"/>
    <cellStyle name="Title 28 2 2 2" xfId="16520"/>
    <cellStyle name="Title 28 2 3" xfId="16521"/>
    <cellStyle name="Title 28 2 3 2" xfId="16522"/>
    <cellStyle name="Title 28 2 4" xfId="16523"/>
    <cellStyle name="Title 28 2 5" xfId="16524"/>
    <cellStyle name="Title 28 3" xfId="16525"/>
    <cellStyle name="Title 28 3 2" xfId="16526"/>
    <cellStyle name="Title 28 3 2 2" xfId="16527"/>
    <cellStyle name="Title 28 3 3" xfId="16528"/>
    <cellStyle name="Title 28 3 3 2" xfId="16529"/>
    <cellStyle name="Title 28 3 4" xfId="16530"/>
    <cellStyle name="Title 28 4" xfId="16531"/>
    <cellStyle name="Title 28 4 2" xfId="16532"/>
    <cellStyle name="Title 28 4 2 2" xfId="16533"/>
    <cellStyle name="Title 28 4 3" xfId="16534"/>
    <cellStyle name="Title 28 4 3 2" xfId="16535"/>
    <cellStyle name="Title 28 4 4" xfId="16536"/>
    <cellStyle name="Title 28 5" xfId="16537"/>
    <cellStyle name="Title 28 5 2" xfId="16538"/>
    <cellStyle name="Title 28 5 2 2" xfId="16539"/>
    <cellStyle name="Title 28 5 3" xfId="16540"/>
    <cellStyle name="Title 28 5 3 2" xfId="16541"/>
    <cellStyle name="Title 28 5 4" xfId="16542"/>
    <cellStyle name="Title 28 5 4 2" xfId="16543"/>
    <cellStyle name="Title 28 5 5" xfId="16544"/>
    <cellStyle name="Title 28 6" xfId="16545"/>
    <cellStyle name="Title 28 6 2" xfId="16546"/>
    <cellStyle name="Title 28 6 2 2" xfId="16547"/>
    <cellStyle name="Title 28 6 3" xfId="16548"/>
    <cellStyle name="Title 28 6 3 2" xfId="16549"/>
    <cellStyle name="Title 28 6 4" xfId="16550"/>
    <cellStyle name="Title 28 7" xfId="16551"/>
    <cellStyle name="Title 28 7 2" xfId="16552"/>
    <cellStyle name="Title 28 8" xfId="16553"/>
    <cellStyle name="Title 28 8 2" xfId="16554"/>
    <cellStyle name="Title 28 9" xfId="16555"/>
    <cellStyle name="Title 28 9 2" xfId="16556"/>
    <cellStyle name="Title 29" xfId="16557"/>
    <cellStyle name="Title 29 10" xfId="16558"/>
    <cellStyle name="Title 29 11" xfId="16559"/>
    <cellStyle name="Title 29 12" xfId="16560"/>
    <cellStyle name="Title 29 2" xfId="16561"/>
    <cellStyle name="Title 29 2 2" xfId="16562"/>
    <cellStyle name="Title 29 2 2 2" xfId="16563"/>
    <cellStyle name="Title 29 2 3" xfId="16564"/>
    <cellStyle name="Title 29 2 3 2" xfId="16565"/>
    <cellStyle name="Title 29 2 4" xfId="16566"/>
    <cellStyle name="Title 29 2 5" xfId="16567"/>
    <cellStyle name="Title 29 3" xfId="16568"/>
    <cellStyle name="Title 29 3 2" xfId="16569"/>
    <cellStyle name="Title 29 3 2 2" xfId="16570"/>
    <cellStyle name="Title 29 3 3" xfId="16571"/>
    <cellStyle name="Title 29 3 3 2" xfId="16572"/>
    <cellStyle name="Title 29 3 4" xfId="16573"/>
    <cellStyle name="Title 29 4" xfId="16574"/>
    <cellStyle name="Title 29 4 2" xfId="16575"/>
    <cellStyle name="Title 29 4 2 2" xfId="16576"/>
    <cellStyle name="Title 29 4 3" xfId="16577"/>
    <cellStyle name="Title 29 4 3 2" xfId="16578"/>
    <cellStyle name="Title 29 4 4" xfId="16579"/>
    <cellStyle name="Title 29 5" xfId="16580"/>
    <cellStyle name="Title 29 5 2" xfId="16581"/>
    <cellStyle name="Title 29 5 2 2" xfId="16582"/>
    <cellStyle name="Title 29 5 3" xfId="16583"/>
    <cellStyle name="Title 29 5 3 2" xfId="16584"/>
    <cellStyle name="Title 29 5 4" xfId="16585"/>
    <cellStyle name="Title 29 5 4 2" xfId="16586"/>
    <cellStyle name="Title 29 5 5" xfId="16587"/>
    <cellStyle name="Title 29 6" xfId="16588"/>
    <cellStyle name="Title 29 6 2" xfId="16589"/>
    <cellStyle name="Title 29 6 2 2" xfId="16590"/>
    <cellStyle name="Title 29 6 3" xfId="16591"/>
    <cellStyle name="Title 29 6 3 2" xfId="16592"/>
    <cellStyle name="Title 29 6 4" xfId="16593"/>
    <cellStyle name="Title 29 7" xfId="16594"/>
    <cellStyle name="Title 29 7 2" xfId="16595"/>
    <cellStyle name="Title 29 8" xfId="16596"/>
    <cellStyle name="Title 29 8 2" xfId="16597"/>
    <cellStyle name="Title 29 9" xfId="16598"/>
    <cellStyle name="Title 29 9 2" xfId="16599"/>
    <cellStyle name="Title 3" xfId="16600"/>
    <cellStyle name="Title 3 10" xfId="16601"/>
    <cellStyle name="Title 3 10 2" xfId="16602"/>
    <cellStyle name="Title 3 11" xfId="16603"/>
    <cellStyle name="Title 3 12" xfId="16604"/>
    <cellStyle name="Title 3 13" xfId="16605"/>
    <cellStyle name="Title 3 2" xfId="16606"/>
    <cellStyle name="Title 3 2 10" xfId="16607"/>
    <cellStyle name="Title 3 2 11" xfId="16608"/>
    <cellStyle name="Title 3 2 2" xfId="16609"/>
    <cellStyle name="Title 3 2 2 2" xfId="16610"/>
    <cellStyle name="Title 3 2 2 2 2" xfId="16611"/>
    <cellStyle name="Title 3 2 2 3" xfId="16612"/>
    <cellStyle name="Title 3 2 2 3 2" xfId="16613"/>
    <cellStyle name="Title 3 2 2 4" xfId="16614"/>
    <cellStyle name="Title 3 2 3" xfId="16615"/>
    <cellStyle name="Title 3 2 3 2" xfId="16616"/>
    <cellStyle name="Title 3 2 3 2 2" xfId="16617"/>
    <cellStyle name="Title 3 2 3 3" xfId="16618"/>
    <cellStyle name="Title 3 2 3 3 2" xfId="16619"/>
    <cellStyle name="Title 3 2 3 4" xfId="16620"/>
    <cellStyle name="Title 3 2 4" xfId="16621"/>
    <cellStyle name="Title 3 2 4 2" xfId="16622"/>
    <cellStyle name="Title 3 2 4 2 2" xfId="16623"/>
    <cellStyle name="Title 3 2 4 3" xfId="16624"/>
    <cellStyle name="Title 3 2 4 3 2" xfId="16625"/>
    <cellStyle name="Title 3 2 4 4" xfId="16626"/>
    <cellStyle name="Title 3 2 4 4 2" xfId="16627"/>
    <cellStyle name="Title 3 2 4 5" xfId="16628"/>
    <cellStyle name="Title 3 2 5" xfId="16629"/>
    <cellStyle name="Title 3 2 5 2" xfId="16630"/>
    <cellStyle name="Title 3 2 5 2 2" xfId="16631"/>
    <cellStyle name="Title 3 2 5 3" xfId="16632"/>
    <cellStyle name="Title 3 2 5 3 2" xfId="16633"/>
    <cellStyle name="Title 3 2 5 4" xfId="16634"/>
    <cellStyle name="Title 3 2 6" xfId="16635"/>
    <cellStyle name="Title 3 2 6 2" xfId="16636"/>
    <cellStyle name="Title 3 2 7" xfId="16637"/>
    <cellStyle name="Title 3 2 7 2" xfId="16638"/>
    <cellStyle name="Title 3 2 8" xfId="16639"/>
    <cellStyle name="Title 3 2 8 2" xfId="16640"/>
    <cellStyle name="Title 3 2 9" xfId="16641"/>
    <cellStyle name="Title 3 3" xfId="16642"/>
    <cellStyle name="Title 3 3 2" xfId="16643"/>
    <cellStyle name="Title 3 3 2 2" xfId="16644"/>
    <cellStyle name="Title 3 3 3" xfId="16645"/>
    <cellStyle name="Title 3 3 3 2" xfId="16646"/>
    <cellStyle name="Title 3 3 4" xfId="16647"/>
    <cellStyle name="Title 3 3 5" xfId="16648"/>
    <cellStyle name="Title 3 3 6" xfId="16649"/>
    <cellStyle name="Title 3 4" xfId="16650"/>
    <cellStyle name="Title 3 4 2" xfId="16651"/>
    <cellStyle name="Title 3 4 2 2" xfId="16652"/>
    <cellStyle name="Title 3 4 3" xfId="16653"/>
    <cellStyle name="Title 3 4 3 2" xfId="16654"/>
    <cellStyle name="Title 3 4 4" xfId="16655"/>
    <cellStyle name="Title 3 5" xfId="16656"/>
    <cellStyle name="Title 3 5 2" xfId="16657"/>
    <cellStyle name="Title 3 5 2 2" xfId="16658"/>
    <cellStyle name="Title 3 5 3" xfId="16659"/>
    <cellStyle name="Title 3 5 3 2" xfId="16660"/>
    <cellStyle name="Title 3 5 4" xfId="16661"/>
    <cellStyle name="Title 3 6" xfId="16662"/>
    <cellStyle name="Title 3 6 2" xfId="16663"/>
    <cellStyle name="Title 3 6 2 2" xfId="16664"/>
    <cellStyle name="Title 3 6 3" xfId="16665"/>
    <cellStyle name="Title 3 6 3 2" xfId="16666"/>
    <cellStyle name="Title 3 6 4" xfId="16667"/>
    <cellStyle name="Title 3 6 4 2" xfId="16668"/>
    <cellStyle name="Title 3 6 5" xfId="16669"/>
    <cellStyle name="Title 3 7" xfId="16670"/>
    <cellStyle name="Title 3 7 2" xfId="16671"/>
    <cellStyle name="Title 3 7 2 2" xfId="16672"/>
    <cellStyle name="Title 3 7 3" xfId="16673"/>
    <cellStyle name="Title 3 7 3 2" xfId="16674"/>
    <cellStyle name="Title 3 7 4" xfId="16675"/>
    <cellStyle name="Title 3 8" xfId="16676"/>
    <cellStyle name="Title 3 8 2" xfId="16677"/>
    <cellStyle name="Title 3 9" xfId="16678"/>
    <cellStyle name="Title 3 9 2" xfId="16679"/>
    <cellStyle name="Title 30" xfId="16680"/>
    <cellStyle name="Title 30 10" xfId="16681"/>
    <cellStyle name="Title 30 11" xfId="16682"/>
    <cellStyle name="Title 30 12" xfId="16683"/>
    <cellStyle name="Title 30 2" xfId="16684"/>
    <cellStyle name="Title 30 2 2" xfId="16685"/>
    <cellStyle name="Title 30 2 2 2" xfId="16686"/>
    <cellStyle name="Title 30 2 3" xfId="16687"/>
    <cellStyle name="Title 30 2 3 2" xfId="16688"/>
    <cellStyle name="Title 30 2 4" xfId="16689"/>
    <cellStyle name="Title 30 2 5" xfId="16690"/>
    <cellStyle name="Title 30 3" xfId="16691"/>
    <cellStyle name="Title 30 3 2" xfId="16692"/>
    <cellStyle name="Title 30 3 2 2" xfId="16693"/>
    <cellStyle name="Title 30 3 3" xfId="16694"/>
    <cellStyle name="Title 30 3 3 2" xfId="16695"/>
    <cellStyle name="Title 30 3 4" xfId="16696"/>
    <cellStyle name="Title 30 4" xfId="16697"/>
    <cellStyle name="Title 30 4 2" xfId="16698"/>
    <cellStyle name="Title 30 4 2 2" xfId="16699"/>
    <cellStyle name="Title 30 4 3" xfId="16700"/>
    <cellStyle name="Title 30 4 3 2" xfId="16701"/>
    <cellStyle name="Title 30 4 4" xfId="16702"/>
    <cellStyle name="Title 30 5" xfId="16703"/>
    <cellStyle name="Title 30 5 2" xfId="16704"/>
    <cellStyle name="Title 30 5 2 2" xfId="16705"/>
    <cellStyle name="Title 30 5 3" xfId="16706"/>
    <cellStyle name="Title 30 5 3 2" xfId="16707"/>
    <cellStyle name="Title 30 5 4" xfId="16708"/>
    <cellStyle name="Title 30 5 4 2" xfId="16709"/>
    <cellStyle name="Title 30 5 5" xfId="16710"/>
    <cellStyle name="Title 30 6" xfId="16711"/>
    <cellStyle name="Title 30 6 2" xfId="16712"/>
    <cellStyle name="Title 30 6 2 2" xfId="16713"/>
    <cellStyle name="Title 30 6 3" xfId="16714"/>
    <cellStyle name="Title 30 6 3 2" xfId="16715"/>
    <cellStyle name="Title 30 6 4" xfId="16716"/>
    <cellStyle name="Title 30 7" xfId="16717"/>
    <cellStyle name="Title 30 7 2" xfId="16718"/>
    <cellStyle name="Title 30 8" xfId="16719"/>
    <cellStyle name="Title 30 8 2" xfId="16720"/>
    <cellStyle name="Title 30 9" xfId="16721"/>
    <cellStyle name="Title 30 9 2" xfId="16722"/>
    <cellStyle name="Title 31" xfId="16723"/>
    <cellStyle name="Title 31 10" xfId="16724"/>
    <cellStyle name="Title 31 11" xfId="16725"/>
    <cellStyle name="Title 31 12" xfId="16726"/>
    <cellStyle name="Title 31 2" xfId="16727"/>
    <cellStyle name="Title 31 2 2" xfId="16728"/>
    <cellStyle name="Title 31 2 2 2" xfId="16729"/>
    <cellStyle name="Title 31 2 3" xfId="16730"/>
    <cellStyle name="Title 31 2 3 2" xfId="16731"/>
    <cellStyle name="Title 31 2 4" xfId="16732"/>
    <cellStyle name="Title 31 2 5" xfId="16733"/>
    <cellStyle name="Title 31 3" xfId="16734"/>
    <cellStyle name="Title 31 3 2" xfId="16735"/>
    <cellStyle name="Title 31 3 2 2" xfId="16736"/>
    <cellStyle name="Title 31 3 3" xfId="16737"/>
    <cellStyle name="Title 31 3 3 2" xfId="16738"/>
    <cellStyle name="Title 31 3 4" xfId="16739"/>
    <cellStyle name="Title 31 4" xfId="16740"/>
    <cellStyle name="Title 31 4 2" xfId="16741"/>
    <cellStyle name="Title 31 4 2 2" xfId="16742"/>
    <cellStyle name="Title 31 4 3" xfId="16743"/>
    <cellStyle name="Title 31 4 3 2" xfId="16744"/>
    <cellStyle name="Title 31 4 4" xfId="16745"/>
    <cellStyle name="Title 31 5" xfId="16746"/>
    <cellStyle name="Title 31 5 2" xfId="16747"/>
    <cellStyle name="Title 31 5 2 2" xfId="16748"/>
    <cellStyle name="Title 31 5 3" xfId="16749"/>
    <cellStyle name="Title 31 5 3 2" xfId="16750"/>
    <cellStyle name="Title 31 5 4" xfId="16751"/>
    <cellStyle name="Title 31 5 4 2" xfId="16752"/>
    <cellStyle name="Title 31 5 5" xfId="16753"/>
    <cellStyle name="Title 31 6" xfId="16754"/>
    <cellStyle name="Title 31 6 2" xfId="16755"/>
    <cellStyle name="Title 31 6 2 2" xfId="16756"/>
    <cellStyle name="Title 31 6 3" xfId="16757"/>
    <cellStyle name="Title 31 6 3 2" xfId="16758"/>
    <cellStyle name="Title 31 6 4" xfId="16759"/>
    <cellStyle name="Title 31 7" xfId="16760"/>
    <cellStyle name="Title 31 7 2" xfId="16761"/>
    <cellStyle name="Title 31 8" xfId="16762"/>
    <cellStyle name="Title 31 8 2" xfId="16763"/>
    <cellStyle name="Title 31 9" xfId="16764"/>
    <cellStyle name="Title 31 9 2" xfId="16765"/>
    <cellStyle name="Title 32" xfId="16766"/>
    <cellStyle name="Title 32 10" xfId="16767"/>
    <cellStyle name="Title 32 11" xfId="16768"/>
    <cellStyle name="Title 32 12" xfId="16769"/>
    <cellStyle name="Title 32 2" xfId="16770"/>
    <cellStyle name="Title 32 2 2" xfId="16771"/>
    <cellStyle name="Title 32 2 2 2" xfId="16772"/>
    <cellStyle name="Title 32 2 3" xfId="16773"/>
    <cellStyle name="Title 32 2 3 2" xfId="16774"/>
    <cellStyle name="Title 32 2 4" xfId="16775"/>
    <cellStyle name="Title 32 2 5" xfId="16776"/>
    <cellStyle name="Title 32 3" xfId="16777"/>
    <cellStyle name="Title 32 3 2" xfId="16778"/>
    <cellStyle name="Title 32 3 2 2" xfId="16779"/>
    <cellStyle name="Title 32 3 3" xfId="16780"/>
    <cellStyle name="Title 32 3 3 2" xfId="16781"/>
    <cellStyle name="Title 32 3 4" xfId="16782"/>
    <cellStyle name="Title 32 4" xfId="16783"/>
    <cellStyle name="Title 32 4 2" xfId="16784"/>
    <cellStyle name="Title 32 4 2 2" xfId="16785"/>
    <cellStyle name="Title 32 4 3" xfId="16786"/>
    <cellStyle name="Title 32 4 3 2" xfId="16787"/>
    <cellStyle name="Title 32 4 4" xfId="16788"/>
    <cellStyle name="Title 32 5" xfId="16789"/>
    <cellStyle name="Title 32 5 2" xfId="16790"/>
    <cellStyle name="Title 32 5 2 2" xfId="16791"/>
    <cellStyle name="Title 32 5 3" xfId="16792"/>
    <cellStyle name="Title 32 5 3 2" xfId="16793"/>
    <cellStyle name="Title 32 5 4" xfId="16794"/>
    <cellStyle name="Title 32 5 4 2" xfId="16795"/>
    <cellStyle name="Title 32 5 5" xfId="16796"/>
    <cellStyle name="Title 32 6" xfId="16797"/>
    <cellStyle name="Title 32 6 2" xfId="16798"/>
    <cellStyle name="Title 32 6 2 2" xfId="16799"/>
    <cellStyle name="Title 32 6 3" xfId="16800"/>
    <cellStyle name="Title 32 6 3 2" xfId="16801"/>
    <cellStyle name="Title 32 6 4" xfId="16802"/>
    <cellStyle name="Title 32 7" xfId="16803"/>
    <cellStyle name="Title 32 7 2" xfId="16804"/>
    <cellStyle name="Title 32 8" xfId="16805"/>
    <cellStyle name="Title 32 8 2" xfId="16806"/>
    <cellStyle name="Title 32 9" xfId="16807"/>
    <cellStyle name="Title 32 9 2" xfId="16808"/>
    <cellStyle name="Title 33" xfId="16809"/>
    <cellStyle name="Title 33 10" xfId="16810"/>
    <cellStyle name="Title 33 11" xfId="16811"/>
    <cellStyle name="Title 33 12" xfId="16812"/>
    <cellStyle name="Title 33 2" xfId="16813"/>
    <cellStyle name="Title 33 2 2" xfId="16814"/>
    <cellStyle name="Title 33 2 2 2" xfId="16815"/>
    <cellStyle name="Title 33 2 3" xfId="16816"/>
    <cellStyle name="Title 33 2 3 2" xfId="16817"/>
    <cellStyle name="Title 33 2 4" xfId="16818"/>
    <cellStyle name="Title 33 2 5" xfId="16819"/>
    <cellStyle name="Title 33 3" xfId="16820"/>
    <cellStyle name="Title 33 3 2" xfId="16821"/>
    <cellStyle name="Title 33 3 2 2" xfId="16822"/>
    <cellStyle name="Title 33 3 3" xfId="16823"/>
    <cellStyle name="Title 33 3 3 2" xfId="16824"/>
    <cellStyle name="Title 33 3 4" xfId="16825"/>
    <cellStyle name="Title 33 4" xfId="16826"/>
    <cellStyle name="Title 33 4 2" xfId="16827"/>
    <cellStyle name="Title 33 4 2 2" xfId="16828"/>
    <cellStyle name="Title 33 4 3" xfId="16829"/>
    <cellStyle name="Title 33 4 3 2" xfId="16830"/>
    <cellStyle name="Title 33 4 4" xfId="16831"/>
    <cellStyle name="Title 33 5" xfId="16832"/>
    <cellStyle name="Title 33 5 2" xfId="16833"/>
    <cellStyle name="Title 33 5 2 2" xfId="16834"/>
    <cellStyle name="Title 33 5 3" xfId="16835"/>
    <cellStyle name="Title 33 5 3 2" xfId="16836"/>
    <cellStyle name="Title 33 5 4" xfId="16837"/>
    <cellStyle name="Title 33 5 4 2" xfId="16838"/>
    <cellStyle name="Title 33 5 5" xfId="16839"/>
    <cellStyle name="Title 33 6" xfId="16840"/>
    <cellStyle name="Title 33 6 2" xfId="16841"/>
    <cellStyle name="Title 33 6 2 2" xfId="16842"/>
    <cellStyle name="Title 33 6 3" xfId="16843"/>
    <cellStyle name="Title 33 6 3 2" xfId="16844"/>
    <cellStyle name="Title 33 6 4" xfId="16845"/>
    <cellStyle name="Title 33 7" xfId="16846"/>
    <cellStyle name="Title 33 7 2" xfId="16847"/>
    <cellStyle name="Title 33 8" xfId="16848"/>
    <cellStyle name="Title 33 8 2" xfId="16849"/>
    <cellStyle name="Title 33 9" xfId="16850"/>
    <cellStyle name="Title 33 9 2" xfId="16851"/>
    <cellStyle name="Title 34" xfId="16852"/>
    <cellStyle name="Title 34 10" xfId="16853"/>
    <cellStyle name="Title 34 11" xfId="16854"/>
    <cellStyle name="Title 34 12" xfId="16855"/>
    <cellStyle name="Title 34 2" xfId="16856"/>
    <cellStyle name="Title 34 2 2" xfId="16857"/>
    <cellStyle name="Title 34 2 2 2" xfId="16858"/>
    <cellStyle name="Title 34 2 3" xfId="16859"/>
    <cellStyle name="Title 34 2 3 2" xfId="16860"/>
    <cellStyle name="Title 34 2 4" xfId="16861"/>
    <cellStyle name="Title 34 2 5" xfId="16862"/>
    <cellStyle name="Title 34 3" xfId="16863"/>
    <cellStyle name="Title 34 3 2" xfId="16864"/>
    <cellStyle name="Title 34 3 2 2" xfId="16865"/>
    <cellStyle name="Title 34 3 3" xfId="16866"/>
    <cellStyle name="Title 34 3 3 2" xfId="16867"/>
    <cellStyle name="Title 34 3 4" xfId="16868"/>
    <cellStyle name="Title 34 4" xfId="16869"/>
    <cellStyle name="Title 34 4 2" xfId="16870"/>
    <cellStyle name="Title 34 4 2 2" xfId="16871"/>
    <cellStyle name="Title 34 4 3" xfId="16872"/>
    <cellStyle name="Title 34 4 3 2" xfId="16873"/>
    <cellStyle name="Title 34 4 4" xfId="16874"/>
    <cellStyle name="Title 34 5" xfId="16875"/>
    <cellStyle name="Title 34 5 2" xfId="16876"/>
    <cellStyle name="Title 34 5 2 2" xfId="16877"/>
    <cellStyle name="Title 34 5 3" xfId="16878"/>
    <cellStyle name="Title 34 5 3 2" xfId="16879"/>
    <cellStyle name="Title 34 5 4" xfId="16880"/>
    <cellStyle name="Title 34 5 4 2" xfId="16881"/>
    <cellStyle name="Title 34 5 5" xfId="16882"/>
    <cellStyle name="Title 34 6" xfId="16883"/>
    <cellStyle name="Title 34 6 2" xfId="16884"/>
    <cellStyle name="Title 34 6 2 2" xfId="16885"/>
    <cellStyle name="Title 34 6 3" xfId="16886"/>
    <cellStyle name="Title 34 6 3 2" xfId="16887"/>
    <cellStyle name="Title 34 6 4" xfId="16888"/>
    <cellStyle name="Title 34 7" xfId="16889"/>
    <cellStyle name="Title 34 7 2" xfId="16890"/>
    <cellStyle name="Title 34 8" xfId="16891"/>
    <cellStyle name="Title 34 8 2" xfId="16892"/>
    <cellStyle name="Title 34 9" xfId="16893"/>
    <cellStyle name="Title 34 9 2" xfId="16894"/>
    <cellStyle name="Title 35" xfId="16895"/>
    <cellStyle name="Title 35 10" xfId="16896"/>
    <cellStyle name="Title 35 11" xfId="16897"/>
    <cellStyle name="Title 35 12" xfId="16898"/>
    <cellStyle name="Title 35 2" xfId="16899"/>
    <cellStyle name="Title 35 2 2" xfId="16900"/>
    <cellStyle name="Title 35 2 2 2" xfId="16901"/>
    <cellStyle name="Title 35 2 3" xfId="16902"/>
    <cellStyle name="Title 35 2 3 2" xfId="16903"/>
    <cellStyle name="Title 35 2 4" xfId="16904"/>
    <cellStyle name="Title 35 2 5" xfId="16905"/>
    <cellStyle name="Title 35 3" xfId="16906"/>
    <cellStyle name="Title 35 3 2" xfId="16907"/>
    <cellStyle name="Title 35 3 2 2" xfId="16908"/>
    <cellStyle name="Title 35 3 3" xfId="16909"/>
    <cellStyle name="Title 35 3 3 2" xfId="16910"/>
    <cellStyle name="Title 35 3 4" xfId="16911"/>
    <cellStyle name="Title 35 4" xfId="16912"/>
    <cellStyle name="Title 35 4 2" xfId="16913"/>
    <cellStyle name="Title 35 4 2 2" xfId="16914"/>
    <cellStyle name="Title 35 4 3" xfId="16915"/>
    <cellStyle name="Title 35 4 3 2" xfId="16916"/>
    <cellStyle name="Title 35 4 4" xfId="16917"/>
    <cellStyle name="Title 35 5" xfId="16918"/>
    <cellStyle name="Title 35 5 2" xfId="16919"/>
    <cellStyle name="Title 35 5 2 2" xfId="16920"/>
    <cellStyle name="Title 35 5 3" xfId="16921"/>
    <cellStyle name="Title 35 5 3 2" xfId="16922"/>
    <cellStyle name="Title 35 5 4" xfId="16923"/>
    <cellStyle name="Title 35 5 4 2" xfId="16924"/>
    <cellStyle name="Title 35 5 5" xfId="16925"/>
    <cellStyle name="Title 35 6" xfId="16926"/>
    <cellStyle name="Title 35 6 2" xfId="16927"/>
    <cellStyle name="Title 35 6 2 2" xfId="16928"/>
    <cellStyle name="Title 35 6 3" xfId="16929"/>
    <cellStyle name="Title 35 6 3 2" xfId="16930"/>
    <cellStyle name="Title 35 6 4" xfId="16931"/>
    <cellStyle name="Title 35 7" xfId="16932"/>
    <cellStyle name="Title 35 7 2" xfId="16933"/>
    <cellStyle name="Title 35 8" xfId="16934"/>
    <cellStyle name="Title 35 8 2" xfId="16935"/>
    <cellStyle name="Title 35 9" xfId="16936"/>
    <cellStyle name="Title 35 9 2" xfId="16937"/>
    <cellStyle name="Title 36" xfId="16938"/>
    <cellStyle name="Title 36 10" xfId="16939"/>
    <cellStyle name="Title 36 11" xfId="16940"/>
    <cellStyle name="Title 36 12" xfId="16941"/>
    <cellStyle name="Title 36 2" xfId="16942"/>
    <cellStyle name="Title 36 2 2" xfId="16943"/>
    <cellStyle name="Title 36 2 2 2" xfId="16944"/>
    <cellStyle name="Title 36 2 3" xfId="16945"/>
    <cellStyle name="Title 36 2 3 2" xfId="16946"/>
    <cellStyle name="Title 36 2 4" xfId="16947"/>
    <cellStyle name="Title 36 2 5" xfId="16948"/>
    <cellStyle name="Title 36 3" xfId="16949"/>
    <cellStyle name="Title 36 3 2" xfId="16950"/>
    <cellStyle name="Title 36 3 2 2" xfId="16951"/>
    <cellStyle name="Title 36 3 3" xfId="16952"/>
    <cellStyle name="Title 36 3 3 2" xfId="16953"/>
    <cellStyle name="Title 36 3 4" xfId="16954"/>
    <cellStyle name="Title 36 4" xfId="16955"/>
    <cellStyle name="Title 36 4 2" xfId="16956"/>
    <cellStyle name="Title 36 4 2 2" xfId="16957"/>
    <cellStyle name="Title 36 4 3" xfId="16958"/>
    <cellStyle name="Title 36 4 3 2" xfId="16959"/>
    <cellStyle name="Title 36 4 4" xfId="16960"/>
    <cellStyle name="Title 36 5" xfId="16961"/>
    <cellStyle name="Title 36 5 2" xfId="16962"/>
    <cellStyle name="Title 36 5 2 2" xfId="16963"/>
    <cellStyle name="Title 36 5 3" xfId="16964"/>
    <cellStyle name="Title 36 5 3 2" xfId="16965"/>
    <cellStyle name="Title 36 5 4" xfId="16966"/>
    <cellStyle name="Title 36 5 4 2" xfId="16967"/>
    <cellStyle name="Title 36 5 5" xfId="16968"/>
    <cellStyle name="Title 36 6" xfId="16969"/>
    <cellStyle name="Title 36 6 2" xfId="16970"/>
    <cellStyle name="Title 36 6 2 2" xfId="16971"/>
    <cellStyle name="Title 36 6 3" xfId="16972"/>
    <cellStyle name="Title 36 6 3 2" xfId="16973"/>
    <cellStyle name="Title 36 6 4" xfId="16974"/>
    <cellStyle name="Title 36 7" xfId="16975"/>
    <cellStyle name="Title 36 7 2" xfId="16976"/>
    <cellStyle name="Title 36 8" xfId="16977"/>
    <cellStyle name="Title 36 8 2" xfId="16978"/>
    <cellStyle name="Title 36 9" xfId="16979"/>
    <cellStyle name="Title 36 9 2" xfId="16980"/>
    <cellStyle name="Title 37" xfId="16981"/>
    <cellStyle name="Title 37 10" xfId="16982"/>
    <cellStyle name="Title 37 11" xfId="16983"/>
    <cellStyle name="Title 37 12" xfId="16984"/>
    <cellStyle name="Title 37 2" xfId="16985"/>
    <cellStyle name="Title 37 2 2" xfId="16986"/>
    <cellStyle name="Title 37 2 2 2" xfId="16987"/>
    <cellStyle name="Title 37 2 3" xfId="16988"/>
    <cellStyle name="Title 37 2 3 2" xfId="16989"/>
    <cellStyle name="Title 37 2 4" xfId="16990"/>
    <cellStyle name="Title 37 2 5" xfId="16991"/>
    <cellStyle name="Title 37 3" xfId="16992"/>
    <cellStyle name="Title 37 3 2" xfId="16993"/>
    <cellStyle name="Title 37 3 2 2" xfId="16994"/>
    <cellStyle name="Title 37 3 3" xfId="16995"/>
    <cellStyle name="Title 37 3 3 2" xfId="16996"/>
    <cellStyle name="Title 37 3 4" xfId="16997"/>
    <cellStyle name="Title 37 4" xfId="16998"/>
    <cellStyle name="Title 37 4 2" xfId="16999"/>
    <cellStyle name="Title 37 4 2 2" xfId="17000"/>
    <cellStyle name="Title 37 4 3" xfId="17001"/>
    <cellStyle name="Title 37 4 3 2" xfId="17002"/>
    <cellStyle name="Title 37 4 4" xfId="17003"/>
    <cellStyle name="Title 37 5" xfId="17004"/>
    <cellStyle name="Title 37 5 2" xfId="17005"/>
    <cellStyle name="Title 37 5 2 2" xfId="17006"/>
    <cellStyle name="Title 37 5 3" xfId="17007"/>
    <cellStyle name="Title 37 5 3 2" xfId="17008"/>
    <cellStyle name="Title 37 5 4" xfId="17009"/>
    <cellStyle name="Title 37 5 4 2" xfId="17010"/>
    <cellStyle name="Title 37 5 5" xfId="17011"/>
    <cellStyle name="Title 37 6" xfId="17012"/>
    <cellStyle name="Title 37 6 2" xfId="17013"/>
    <cellStyle name="Title 37 6 2 2" xfId="17014"/>
    <cellStyle name="Title 37 6 3" xfId="17015"/>
    <cellStyle name="Title 37 6 3 2" xfId="17016"/>
    <cellStyle name="Title 37 6 4" xfId="17017"/>
    <cellStyle name="Title 37 7" xfId="17018"/>
    <cellStyle name="Title 37 7 2" xfId="17019"/>
    <cellStyle name="Title 37 8" xfId="17020"/>
    <cellStyle name="Title 37 8 2" xfId="17021"/>
    <cellStyle name="Title 37 9" xfId="17022"/>
    <cellStyle name="Title 37 9 2" xfId="17023"/>
    <cellStyle name="Title 38" xfId="17024"/>
    <cellStyle name="Title 38 10" xfId="17025"/>
    <cellStyle name="Title 38 11" xfId="17026"/>
    <cellStyle name="Title 38 12" xfId="17027"/>
    <cellStyle name="Title 38 2" xfId="17028"/>
    <cellStyle name="Title 38 2 2" xfId="17029"/>
    <cellStyle name="Title 38 2 2 2" xfId="17030"/>
    <cellStyle name="Title 38 2 3" xfId="17031"/>
    <cellStyle name="Title 38 2 3 2" xfId="17032"/>
    <cellStyle name="Title 38 2 4" xfId="17033"/>
    <cellStyle name="Title 38 2 5" xfId="17034"/>
    <cellStyle name="Title 38 3" xfId="17035"/>
    <cellStyle name="Title 38 3 2" xfId="17036"/>
    <cellStyle name="Title 38 3 2 2" xfId="17037"/>
    <cellStyle name="Title 38 3 3" xfId="17038"/>
    <cellStyle name="Title 38 3 3 2" xfId="17039"/>
    <cellStyle name="Title 38 3 4" xfId="17040"/>
    <cellStyle name="Title 38 4" xfId="17041"/>
    <cellStyle name="Title 38 4 2" xfId="17042"/>
    <cellStyle name="Title 38 4 2 2" xfId="17043"/>
    <cellStyle name="Title 38 4 3" xfId="17044"/>
    <cellStyle name="Title 38 4 3 2" xfId="17045"/>
    <cellStyle name="Title 38 4 4" xfId="17046"/>
    <cellStyle name="Title 38 5" xfId="17047"/>
    <cellStyle name="Title 38 5 2" xfId="17048"/>
    <cellStyle name="Title 38 5 2 2" xfId="17049"/>
    <cellStyle name="Title 38 5 3" xfId="17050"/>
    <cellStyle name="Title 38 5 3 2" xfId="17051"/>
    <cellStyle name="Title 38 5 4" xfId="17052"/>
    <cellStyle name="Title 38 5 4 2" xfId="17053"/>
    <cellStyle name="Title 38 5 5" xfId="17054"/>
    <cellStyle name="Title 38 6" xfId="17055"/>
    <cellStyle name="Title 38 6 2" xfId="17056"/>
    <cellStyle name="Title 38 6 2 2" xfId="17057"/>
    <cellStyle name="Title 38 6 3" xfId="17058"/>
    <cellStyle name="Title 38 6 3 2" xfId="17059"/>
    <cellStyle name="Title 38 6 4" xfId="17060"/>
    <cellStyle name="Title 38 7" xfId="17061"/>
    <cellStyle name="Title 38 7 2" xfId="17062"/>
    <cellStyle name="Title 38 8" xfId="17063"/>
    <cellStyle name="Title 38 8 2" xfId="17064"/>
    <cellStyle name="Title 38 9" xfId="17065"/>
    <cellStyle name="Title 38 9 2" xfId="17066"/>
    <cellStyle name="Title 39" xfId="17067"/>
    <cellStyle name="Title 39 10" xfId="17068"/>
    <cellStyle name="Title 39 11" xfId="17069"/>
    <cellStyle name="Title 39 12" xfId="17070"/>
    <cellStyle name="Title 39 2" xfId="17071"/>
    <cellStyle name="Title 39 2 2" xfId="17072"/>
    <cellStyle name="Title 39 2 2 2" xfId="17073"/>
    <cellStyle name="Title 39 2 3" xfId="17074"/>
    <cellStyle name="Title 39 2 3 2" xfId="17075"/>
    <cellStyle name="Title 39 2 4" xfId="17076"/>
    <cellStyle name="Title 39 2 5" xfId="17077"/>
    <cellStyle name="Title 39 3" xfId="17078"/>
    <cellStyle name="Title 39 3 2" xfId="17079"/>
    <cellStyle name="Title 39 3 2 2" xfId="17080"/>
    <cellStyle name="Title 39 3 3" xfId="17081"/>
    <cellStyle name="Title 39 3 3 2" xfId="17082"/>
    <cellStyle name="Title 39 3 4" xfId="17083"/>
    <cellStyle name="Title 39 4" xfId="17084"/>
    <cellStyle name="Title 39 4 2" xfId="17085"/>
    <cellStyle name="Title 39 4 2 2" xfId="17086"/>
    <cellStyle name="Title 39 4 3" xfId="17087"/>
    <cellStyle name="Title 39 4 3 2" xfId="17088"/>
    <cellStyle name="Title 39 4 4" xfId="17089"/>
    <cellStyle name="Title 39 5" xfId="17090"/>
    <cellStyle name="Title 39 5 2" xfId="17091"/>
    <cellStyle name="Title 39 5 2 2" xfId="17092"/>
    <cellStyle name="Title 39 5 3" xfId="17093"/>
    <cellStyle name="Title 39 5 3 2" xfId="17094"/>
    <cellStyle name="Title 39 5 4" xfId="17095"/>
    <cellStyle name="Title 39 5 4 2" xfId="17096"/>
    <cellStyle name="Title 39 5 5" xfId="17097"/>
    <cellStyle name="Title 39 6" xfId="17098"/>
    <cellStyle name="Title 39 6 2" xfId="17099"/>
    <cellStyle name="Title 39 6 2 2" xfId="17100"/>
    <cellStyle name="Title 39 6 3" xfId="17101"/>
    <cellStyle name="Title 39 6 3 2" xfId="17102"/>
    <cellStyle name="Title 39 6 4" xfId="17103"/>
    <cellStyle name="Title 39 7" xfId="17104"/>
    <cellStyle name="Title 39 7 2" xfId="17105"/>
    <cellStyle name="Title 39 8" xfId="17106"/>
    <cellStyle name="Title 39 8 2" xfId="17107"/>
    <cellStyle name="Title 39 9" xfId="17108"/>
    <cellStyle name="Title 39 9 2" xfId="17109"/>
    <cellStyle name="Title 4" xfId="17110"/>
    <cellStyle name="Title 4 10" xfId="17111"/>
    <cellStyle name="Title 4 10 2" xfId="17112"/>
    <cellStyle name="Title 4 11" xfId="17113"/>
    <cellStyle name="Title 4 12" xfId="17114"/>
    <cellStyle name="Title 4 13" xfId="17115"/>
    <cellStyle name="Title 4 2" xfId="17116"/>
    <cellStyle name="Title 4 2 10" xfId="17117"/>
    <cellStyle name="Title 4 2 2" xfId="17118"/>
    <cellStyle name="Title 4 2 2 2" xfId="17119"/>
    <cellStyle name="Title 4 2 2 2 2" xfId="17120"/>
    <cellStyle name="Title 4 2 2 3" xfId="17121"/>
    <cellStyle name="Title 4 2 2 3 2" xfId="17122"/>
    <cellStyle name="Title 4 2 2 4" xfId="17123"/>
    <cellStyle name="Title 4 2 3" xfId="17124"/>
    <cellStyle name="Title 4 2 3 2" xfId="17125"/>
    <cellStyle name="Title 4 2 3 2 2" xfId="17126"/>
    <cellStyle name="Title 4 2 3 3" xfId="17127"/>
    <cellStyle name="Title 4 2 3 3 2" xfId="17128"/>
    <cellStyle name="Title 4 2 3 4" xfId="17129"/>
    <cellStyle name="Title 4 2 4" xfId="17130"/>
    <cellStyle name="Title 4 2 4 2" xfId="17131"/>
    <cellStyle name="Title 4 2 4 2 2" xfId="17132"/>
    <cellStyle name="Title 4 2 4 3" xfId="17133"/>
    <cellStyle name="Title 4 2 4 3 2" xfId="17134"/>
    <cellStyle name="Title 4 2 4 4" xfId="17135"/>
    <cellStyle name="Title 4 2 4 4 2" xfId="17136"/>
    <cellStyle name="Title 4 2 4 5" xfId="17137"/>
    <cellStyle name="Title 4 2 5" xfId="17138"/>
    <cellStyle name="Title 4 2 5 2" xfId="17139"/>
    <cellStyle name="Title 4 2 5 2 2" xfId="17140"/>
    <cellStyle name="Title 4 2 5 3" xfId="17141"/>
    <cellStyle name="Title 4 2 5 3 2" xfId="17142"/>
    <cellStyle name="Title 4 2 5 4" xfId="17143"/>
    <cellStyle name="Title 4 2 6" xfId="17144"/>
    <cellStyle name="Title 4 2 6 2" xfId="17145"/>
    <cellStyle name="Title 4 2 7" xfId="17146"/>
    <cellStyle name="Title 4 2 7 2" xfId="17147"/>
    <cellStyle name="Title 4 2 8" xfId="17148"/>
    <cellStyle name="Title 4 2 8 2" xfId="17149"/>
    <cellStyle name="Title 4 2 9" xfId="17150"/>
    <cellStyle name="Title 4 3" xfId="17151"/>
    <cellStyle name="Title 4 3 2" xfId="17152"/>
    <cellStyle name="Title 4 3 2 2" xfId="17153"/>
    <cellStyle name="Title 4 3 3" xfId="17154"/>
    <cellStyle name="Title 4 3 3 2" xfId="17155"/>
    <cellStyle name="Title 4 3 4" xfId="17156"/>
    <cellStyle name="Title 4 3 5" xfId="17157"/>
    <cellStyle name="Title 4 4" xfId="17158"/>
    <cellStyle name="Title 4 4 2" xfId="17159"/>
    <cellStyle name="Title 4 4 2 2" xfId="17160"/>
    <cellStyle name="Title 4 4 3" xfId="17161"/>
    <cellStyle name="Title 4 4 3 2" xfId="17162"/>
    <cellStyle name="Title 4 4 4" xfId="17163"/>
    <cellStyle name="Title 4 5" xfId="17164"/>
    <cellStyle name="Title 4 5 2" xfId="17165"/>
    <cellStyle name="Title 4 5 2 2" xfId="17166"/>
    <cellStyle name="Title 4 5 3" xfId="17167"/>
    <cellStyle name="Title 4 5 3 2" xfId="17168"/>
    <cellStyle name="Title 4 5 4" xfId="17169"/>
    <cellStyle name="Title 4 6" xfId="17170"/>
    <cellStyle name="Title 4 6 2" xfId="17171"/>
    <cellStyle name="Title 4 6 2 2" xfId="17172"/>
    <cellStyle name="Title 4 6 3" xfId="17173"/>
    <cellStyle name="Title 4 6 3 2" xfId="17174"/>
    <cellStyle name="Title 4 6 4" xfId="17175"/>
    <cellStyle name="Title 4 6 4 2" xfId="17176"/>
    <cellStyle name="Title 4 6 5" xfId="17177"/>
    <cellStyle name="Title 4 7" xfId="17178"/>
    <cellStyle name="Title 4 7 2" xfId="17179"/>
    <cellStyle name="Title 4 7 2 2" xfId="17180"/>
    <cellStyle name="Title 4 7 3" xfId="17181"/>
    <cellStyle name="Title 4 7 3 2" xfId="17182"/>
    <cellStyle name="Title 4 7 4" xfId="17183"/>
    <cellStyle name="Title 4 8" xfId="17184"/>
    <cellStyle name="Title 4 8 2" xfId="17185"/>
    <cellStyle name="Title 4 9" xfId="17186"/>
    <cellStyle name="Title 4 9 2" xfId="17187"/>
    <cellStyle name="Title 40" xfId="17188"/>
    <cellStyle name="Title 40 10" xfId="17189"/>
    <cellStyle name="Title 40 11" xfId="17190"/>
    <cellStyle name="Title 40 12" xfId="17191"/>
    <cellStyle name="Title 40 2" xfId="17192"/>
    <cellStyle name="Title 40 2 2" xfId="17193"/>
    <cellStyle name="Title 40 2 2 2" xfId="17194"/>
    <cellStyle name="Title 40 2 3" xfId="17195"/>
    <cellStyle name="Title 40 2 3 2" xfId="17196"/>
    <cellStyle name="Title 40 2 4" xfId="17197"/>
    <cellStyle name="Title 40 2 5" xfId="17198"/>
    <cellStyle name="Title 40 3" xfId="17199"/>
    <cellStyle name="Title 40 3 2" xfId="17200"/>
    <cellStyle name="Title 40 3 2 2" xfId="17201"/>
    <cellStyle name="Title 40 3 3" xfId="17202"/>
    <cellStyle name="Title 40 3 3 2" xfId="17203"/>
    <cellStyle name="Title 40 3 4" xfId="17204"/>
    <cellStyle name="Title 40 4" xfId="17205"/>
    <cellStyle name="Title 40 4 2" xfId="17206"/>
    <cellStyle name="Title 40 4 2 2" xfId="17207"/>
    <cellStyle name="Title 40 4 3" xfId="17208"/>
    <cellStyle name="Title 40 4 3 2" xfId="17209"/>
    <cellStyle name="Title 40 4 4" xfId="17210"/>
    <cellStyle name="Title 40 5" xfId="17211"/>
    <cellStyle name="Title 40 5 2" xfId="17212"/>
    <cellStyle name="Title 40 5 2 2" xfId="17213"/>
    <cellStyle name="Title 40 5 3" xfId="17214"/>
    <cellStyle name="Title 40 5 3 2" xfId="17215"/>
    <cellStyle name="Title 40 5 4" xfId="17216"/>
    <cellStyle name="Title 40 5 4 2" xfId="17217"/>
    <cellStyle name="Title 40 5 5" xfId="17218"/>
    <cellStyle name="Title 40 6" xfId="17219"/>
    <cellStyle name="Title 40 6 2" xfId="17220"/>
    <cellStyle name="Title 40 6 2 2" xfId="17221"/>
    <cellStyle name="Title 40 6 3" xfId="17222"/>
    <cellStyle name="Title 40 6 3 2" xfId="17223"/>
    <cellStyle name="Title 40 6 4" xfId="17224"/>
    <cellStyle name="Title 40 7" xfId="17225"/>
    <cellStyle name="Title 40 7 2" xfId="17226"/>
    <cellStyle name="Title 40 8" xfId="17227"/>
    <cellStyle name="Title 40 8 2" xfId="17228"/>
    <cellStyle name="Title 40 9" xfId="17229"/>
    <cellStyle name="Title 40 9 2" xfId="17230"/>
    <cellStyle name="Title 41" xfId="17231"/>
    <cellStyle name="Title 41 10" xfId="17232"/>
    <cellStyle name="Title 41 11" xfId="17233"/>
    <cellStyle name="Title 41 12" xfId="17234"/>
    <cellStyle name="Title 41 2" xfId="17235"/>
    <cellStyle name="Title 41 2 2" xfId="17236"/>
    <cellStyle name="Title 41 2 2 2" xfId="17237"/>
    <cellStyle name="Title 41 2 3" xfId="17238"/>
    <cellStyle name="Title 41 2 3 2" xfId="17239"/>
    <cellStyle name="Title 41 2 4" xfId="17240"/>
    <cellStyle name="Title 41 2 5" xfId="17241"/>
    <cellStyle name="Title 41 3" xfId="17242"/>
    <cellStyle name="Title 41 3 2" xfId="17243"/>
    <cellStyle name="Title 41 3 2 2" xfId="17244"/>
    <cellStyle name="Title 41 3 3" xfId="17245"/>
    <cellStyle name="Title 41 3 3 2" xfId="17246"/>
    <cellStyle name="Title 41 3 4" xfId="17247"/>
    <cellStyle name="Title 41 4" xfId="17248"/>
    <cellStyle name="Title 41 4 2" xfId="17249"/>
    <cellStyle name="Title 41 4 2 2" xfId="17250"/>
    <cellStyle name="Title 41 4 3" xfId="17251"/>
    <cellStyle name="Title 41 4 3 2" xfId="17252"/>
    <cellStyle name="Title 41 4 4" xfId="17253"/>
    <cellStyle name="Title 41 5" xfId="17254"/>
    <cellStyle name="Title 41 5 2" xfId="17255"/>
    <cellStyle name="Title 41 5 2 2" xfId="17256"/>
    <cellStyle name="Title 41 5 3" xfId="17257"/>
    <cellStyle name="Title 41 5 3 2" xfId="17258"/>
    <cellStyle name="Title 41 5 4" xfId="17259"/>
    <cellStyle name="Title 41 5 4 2" xfId="17260"/>
    <cellStyle name="Title 41 5 5" xfId="17261"/>
    <cellStyle name="Title 41 6" xfId="17262"/>
    <cellStyle name="Title 41 6 2" xfId="17263"/>
    <cellStyle name="Title 41 6 2 2" xfId="17264"/>
    <cellStyle name="Title 41 6 3" xfId="17265"/>
    <cellStyle name="Title 41 6 3 2" xfId="17266"/>
    <cellStyle name="Title 41 6 4" xfId="17267"/>
    <cellStyle name="Title 41 7" xfId="17268"/>
    <cellStyle name="Title 41 7 2" xfId="17269"/>
    <cellStyle name="Title 41 8" xfId="17270"/>
    <cellStyle name="Title 41 8 2" xfId="17271"/>
    <cellStyle name="Title 41 9" xfId="17272"/>
    <cellStyle name="Title 41 9 2" xfId="17273"/>
    <cellStyle name="Title 42" xfId="17274"/>
    <cellStyle name="Title 42 10" xfId="17275"/>
    <cellStyle name="Title 42 11" xfId="17276"/>
    <cellStyle name="Title 42 12" xfId="17277"/>
    <cellStyle name="Title 42 2" xfId="17278"/>
    <cellStyle name="Title 42 2 2" xfId="17279"/>
    <cellStyle name="Title 42 2 2 2" xfId="17280"/>
    <cellStyle name="Title 42 2 3" xfId="17281"/>
    <cellStyle name="Title 42 2 3 2" xfId="17282"/>
    <cellStyle name="Title 42 2 4" xfId="17283"/>
    <cellStyle name="Title 42 2 5" xfId="17284"/>
    <cellStyle name="Title 42 3" xfId="17285"/>
    <cellStyle name="Title 42 3 2" xfId="17286"/>
    <cellStyle name="Title 42 3 2 2" xfId="17287"/>
    <cellStyle name="Title 42 3 3" xfId="17288"/>
    <cellStyle name="Title 42 3 3 2" xfId="17289"/>
    <cellStyle name="Title 42 3 4" xfId="17290"/>
    <cellStyle name="Title 42 4" xfId="17291"/>
    <cellStyle name="Title 42 4 2" xfId="17292"/>
    <cellStyle name="Title 42 4 2 2" xfId="17293"/>
    <cellStyle name="Title 42 4 3" xfId="17294"/>
    <cellStyle name="Title 42 4 3 2" xfId="17295"/>
    <cellStyle name="Title 42 4 4" xfId="17296"/>
    <cellStyle name="Title 42 5" xfId="17297"/>
    <cellStyle name="Title 42 5 2" xfId="17298"/>
    <cellStyle name="Title 42 5 2 2" xfId="17299"/>
    <cellStyle name="Title 42 5 3" xfId="17300"/>
    <cellStyle name="Title 42 5 3 2" xfId="17301"/>
    <cellStyle name="Title 42 5 4" xfId="17302"/>
    <cellStyle name="Title 42 5 4 2" xfId="17303"/>
    <cellStyle name="Title 42 5 5" xfId="17304"/>
    <cellStyle name="Title 42 6" xfId="17305"/>
    <cellStyle name="Title 42 6 2" xfId="17306"/>
    <cellStyle name="Title 42 6 2 2" xfId="17307"/>
    <cellStyle name="Title 42 6 3" xfId="17308"/>
    <cellStyle name="Title 42 6 3 2" xfId="17309"/>
    <cellStyle name="Title 42 6 4" xfId="17310"/>
    <cellStyle name="Title 42 7" xfId="17311"/>
    <cellStyle name="Title 42 7 2" xfId="17312"/>
    <cellStyle name="Title 42 8" xfId="17313"/>
    <cellStyle name="Title 42 8 2" xfId="17314"/>
    <cellStyle name="Title 42 9" xfId="17315"/>
    <cellStyle name="Title 42 9 2" xfId="17316"/>
    <cellStyle name="Title 43" xfId="17317"/>
    <cellStyle name="Title 43 10" xfId="17318"/>
    <cellStyle name="Title 43 11" xfId="17319"/>
    <cellStyle name="Title 43 12" xfId="17320"/>
    <cellStyle name="Title 43 2" xfId="17321"/>
    <cellStyle name="Title 43 2 2" xfId="17322"/>
    <cellStyle name="Title 43 2 2 2" xfId="17323"/>
    <cellStyle name="Title 43 2 3" xfId="17324"/>
    <cellStyle name="Title 43 2 3 2" xfId="17325"/>
    <cellStyle name="Title 43 2 4" xfId="17326"/>
    <cellStyle name="Title 43 2 5" xfId="17327"/>
    <cellStyle name="Title 43 3" xfId="17328"/>
    <cellStyle name="Title 43 3 2" xfId="17329"/>
    <cellStyle name="Title 43 3 2 2" xfId="17330"/>
    <cellStyle name="Title 43 3 3" xfId="17331"/>
    <cellStyle name="Title 43 3 3 2" xfId="17332"/>
    <cellStyle name="Title 43 3 4" xfId="17333"/>
    <cellStyle name="Title 43 4" xfId="17334"/>
    <cellStyle name="Title 43 4 2" xfId="17335"/>
    <cellStyle name="Title 43 4 2 2" xfId="17336"/>
    <cellStyle name="Title 43 4 3" xfId="17337"/>
    <cellStyle name="Title 43 4 3 2" xfId="17338"/>
    <cellStyle name="Title 43 4 4" xfId="17339"/>
    <cellStyle name="Title 43 5" xfId="17340"/>
    <cellStyle name="Title 43 5 2" xfId="17341"/>
    <cellStyle name="Title 43 5 2 2" xfId="17342"/>
    <cellStyle name="Title 43 5 3" xfId="17343"/>
    <cellStyle name="Title 43 5 3 2" xfId="17344"/>
    <cellStyle name="Title 43 5 4" xfId="17345"/>
    <cellStyle name="Title 43 5 4 2" xfId="17346"/>
    <cellStyle name="Title 43 5 5" xfId="17347"/>
    <cellStyle name="Title 43 6" xfId="17348"/>
    <cellStyle name="Title 43 6 2" xfId="17349"/>
    <cellStyle name="Title 43 6 2 2" xfId="17350"/>
    <cellStyle name="Title 43 6 3" xfId="17351"/>
    <cellStyle name="Title 43 6 3 2" xfId="17352"/>
    <cellStyle name="Title 43 6 4" xfId="17353"/>
    <cellStyle name="Title 43 7" xfId="17354"/>
    <cellStyle name="Title 43 7 2" xfId="17355"/>
    <cellStyle name="Title 43 8" xfId="17356"/>
    <cellStyle name="Title 43 8 2" xfId="17357"/>
    <cellStyle name="Title 43 9" xfId="17358"/>
    <cellStyle name="Title 43 9 2" xfId="17359"/>
    <cellStyle name="Title 5" xfId="17360"/>
    <cellStyle name="Title 5 10" xfId="17361"/>
    <cellStyle name="Title 5 10 2" xfId="17362"/>
    <cellStyle name="Title 5 11" xfId="17363"/>
    <cellStyle name="Title 5 12" xfId="17364"/>
    <cellStyle name="Title 5 13" xfId="17365"/>
    <cellStyle name="Title 5 2" xfId="17366"/>
    <cellStyle name="Title 5 2 10" xfId="17367"/>
    <cellStyle name="Title 5 2 2" xfId="17368"/>
    <cellStyle name="Title 5 2 2 2" xfId="17369"/>
    <cellStyle name="Title 5 2 2 2 2" xfId="17370"/>
    <cellStyle name="Title 5 2 2 3" xfId="17371"/>
    <cellStyle name="Title 5 2 2 3 2" xfId="17372"/>
    <cellStyle name="Title 5 2 2 4" xfId="17373"/>
    <cellStyle name="Title 5 2 3" xfId="17374"/>
    <cellStyle name="Title 5 2 3 2" xfId="17375"/>
    <cellStyle name="Title 5 2 3 2 2" xfId="17376"/>
    <cellStyle name="Title 5 2 3 3" xfId="17377"/>
    <cellStyle name="Title 5 2 3 3 2" xfId="17378"/>
    <cellStyle name="Title 5 2 3 4" xfId="17379"/>
    <cellStyle name="Title 5 2 4" xfId="17380"/>
    <cellStyle name="Title 5 2 4 2" xfId="17381"/>
    <cellStyle name="Title 5 2 4 2 2" xfId="17382"/>
    <cellStyle name="Title 5 2 4 3" xfId="17383"/>
    <cellStyle name="Title 5 2 4 3 2" xfId="17384"/>
    <cellStyle name="Title 5 2 4 4" xfId="17385"/>
    <cellStyle name="Title 5 2 4 4 2" xfId="17386"/>
    <cellStyle name="Title 5 2 4 5" xfId="17387"/>
    <cellStyle name="Title 5 2 5" xfId="17388"/>
    <cellStyle name="Title 5 2 5 2" xfId="17389"/>
    <cellStyle name="Title 5 2 5 2 2" xfId="17390"/>
    <cellStyle name="Title 5 2 5 3" xfId="17391"/>
    <cellStyle name="Title 5 2 5 3 2" xfId="17392"/>
    <cellStyle name="Title 5 2 5 4" xfId="17393"/>
    <cellStyle name="Title 5 2 6" xfId="17394"/>
    <cellStyle name="Title 5 2 6 2" xfId="17395"/>
    <cellStyle name="Title 5 2 7" xfId="17396"/>
    <cellStyle name="Title 5 2 7 2" xfId="17397"/>
    <cellStyle name="Title 5 2 8" xfId="17398"/>
    <cellStyle name="Title 5 2 8 2" xfId="17399"/>
    <cellStyle name="Title 5 2 9" xfId="17400"/>
    <cellStyle name="Title 5 3" xfId="17401"/>
    <cellStyle name="Title 5 3 2" xfId="17402"/>
    <cellStyle name="Title 5 3 2 2" xfId="17403"/>
    <cellStyle name="Title 5 3 3" xfId="17404"/>
    <cellStyle name="Title 5 3 3 2" xfId="17405"/>
    <cellStyle name="Title 5 3 4" xfId="17406"/>
    <cellStyle name="Title 5 3 5" xfId="17407"/>
    <cellStyle name="Title 5 4" xfId="17408"/>
    <cellStyle name="Title 5 4 2" xfId="17409"/>
    <cellStyle name="Title 5 4 2 2" xfId="17410"/>
    <cellStyle name="Title 5 4 3" xfId="17411"/>
    <cellStyle name="Title 5 4 3 2" xfId="17412"/>
    <cellStyle name="Title 5 4 4" xfId="17413"/>
    <cellStyle name="Title 5 5" xfId="17414"/>
    <cellStyle name="Title 5 5 2" xfId="17415"/>
    <cellStyle name="Title 5 5 2 2" xfId="17416"/>
    <cellStyle name="Title 5 5 3" xfId="17417"/>
    <cellStyle name="Title 5 5 3 2" xfId="17418"/>
    <cellStyle name="Title 5 5 4" xfId="17419"/>
    <cellStyle name="Title 5 6" xfId="17420"/>
    <cellStyle name="Title 5 6 2" xfId="17421"/>
    <cellStyle name="Title 5 6 2 2" xfId="17422"/>
    <cellStyle name="Title 5 6 3" xfId="17423"/>
    <cellStyle name="Title 5 6 3 2" xfId="17424"/>
    <cellStyle name="Title 5 6 4" xfId="17425"/>
    <cellStyle name="Title 5 6 4 2" xfId="17426"/>
    <cellStyle name="Title 5 6 5" xfId="17427"/>
    <cellStyle name="Title 5 7" xfId="17428"/>
    <cellStyle name="Title 5 7 2" xfId="17429"/>
    <cellStyle name="Title 5 7 2 2" xfId="17430"/>
    <cellStyle name="Title 5 7 3" xfId="17431"/>
    <cellStyle name="Title 5 7 3 2" xfId="17432"/>
    <cellStyle name="Title 5 7 4" xfId="17433"/>
    <cellStyle name="Title 5 8" xfId="17434"/>
    <cellStyle name="Title 5 8 2" xfId="17435"/>
    <cellStyle name="Title 5 9" xfId="17436"/>
    <cellStyle name="Title 5 9 2" xfId="17437"/>
    <cellStyle name="Title 6" xfId="17438"/>
    <cellStyle name="Title 6 10" xfId="17439"/>
    <cellStyle name="Title 6 10 2" xfId="17440"/>
    <cellStyle name="Title 6 11" xfId="17441"/>
    <cellStyle name="Title 6 12" xfId="17442"/>
    <cellStyle name="Title 6 13" xfId="17443"/>
    <cellStyle name="Title 6 2" xfId="17444"/>
    <cellStyle name="Title 6 2 10" xfId="17445"/>
    <cellStyle name="Title 6 2 2" xfId="17446"/>
    <cellStyle name="Title 6 2 2 2" xfId="17447"/>
    <cellStyle name="Title 6 2 2 2 2" xfId="17448"/>
    <cellStyle name="Title 6 2 2 3" xfId="17449"/>
    <cellStyle name="Title 6 2 2 3 2" xfId="17450"/>
    <cellStyle name="Title 6 2 2 4" xfId="17451"/>
    <cellStyle name="Title 6 2 3" xfId="17452"/>
    <cellStyle name="Title 6 2 3 2" xfId="17453"/>
    <cellStyle name="Title 6 2 3 2 2" xfId="17454"/>
    <cellStyle name="Title 6 2 3 3" xfId="17455"/>
    <cellStyle name="Title 6 2 3 3 2" xfId="17456"/>
    <cellStyle name="Title 6 2 3 4" xfId="17457"/>
    <cellStyle name="Title 6 2 4" xfId="17458"/>
    <cellStyle name="Title 6 2 4 2" xfId="17459"/>
    <cellStyle name="Title 6 2 4 2 2" xfId="17460"/>
    <cellStyle name="Title 6 2 4 3" xfId="17461"/>
    <cellStyle name="Title 6 2 4 3 2" xfId="17462"/>
    <cellStyle name="Title 6 2 4 4" xfId="17463"/>
    <cellStyle name="Title 6 2 4 4 2" xfId="17464"/>
    <cellStyle name="Title 6 2 4 5" xfId="17465"/>
    <cellStyle name="Title 6 2 5" xfId="17466"/>
    <cellStyle name="Title 6 2 5 2" xfId="17467"/>
    <cellStyle name="Title 6 2 5 2 2" xfId="17468"/>
    <cellStyle name="Title 6 2 5 3" xfId="17469"/>
    <cellStyle name="Title 6 2 5 3 2" xfId="17470"/>
    <cellStyle name="Title 6 2 5 4" xfId="17471"/>
    <cellStyle name="Title 6 2 6" xfId="17472"/>
    <cellStyle name="Title 6 2 6 2" xfId="17473"/>
    <cellStyle name="Title 6 2 7" xfId="17474"/>
    <cellStyle name="Title 6 2 7 2" xfId="17475"/>
    <cellStyle name="Title 6 2 8" xfId="17476"/>
    <cellStyle name="Title 6 2 8 2" xfId="17477"/>
    <cellStyle name="Title 6 2 9" xfId="17478"/>
    <cellStyle name="Title 6 3" xfId="17479"/>
    <cellStyle name="Title 6 3 2" xfId="17480"/>
    <cellStyle name="Title 6 3 2 2" xfId="17481"/>
    <cellStyle name="Title 6 3 3" xfId="17482"/>
    <cellStyle name="Title 6 3 3 2" xfId="17483"/>
    <cellStyle name="Title 6 3 4" xfId="17484"/>
    <cellStyle name="Title 6 3 5" xfId="17485"/>
    <cellStyle name="Title 6 4" xfId="17486"/>
    <cellStyle name="Title 6 4 2" xfId="17487"/>
    <cellStyle name="Title 6 4 2 2" xfId="17488"/>
    <cellStyle name="Title 6 4 3" xfId="17489"/>
    <cellStyle name="Title 6 4 3 2" xfId="17490"/>
    <cellStyle name="Title 6 4 4" xfId="17491"/>
    <cellStyle name="Title 6 5" xfId="17492"/>
    <cellStyle name="Title 6 5 2" xfId="17493"/>
    <cellStyle name="Title 6 5 2 2" xfId="17494"/>
    <cellStyle name="Title 6 5 3" xfId="17495"/>
    <cellStyle name="Title 6 5 3 2" xfId="17496"/>
    <cellStyle name="Title 6 5 4" xfId="17497"/>
    <cellStyle name="Title 6 6" xfId="17498"/>
    <cellStyle name="Title 6 6 2" xfId="17499"/>
    <cellStyle name="Title 6 6 2 2" xfId="17500"/>
    <cellStyle name="Title 6 6 3" xfId="17501"/>
    <cellStyle name="Title 6 6 3 2" xfId="17502"/>
    <cellStyle name="Title 6 6 4" xfId="17503"/>
    <cellStyle name="Title 6 6 4 2" xfId="17504"/>
    <cellStyle name="Title 6 6 5" xfId="17505"/>
    <cellStyle name="Title 6 7" xfId="17506"/>
    <cellStyle name="Title 6 7 2" xfId="17507"/>
    <cellStyle name="Title 6 7 2 2" xfId="17508"/>
    <cellStyle name="Title 6 7 3" xfId="17509"/>
    <cellStyle name="Title 6 7 3 2" xfId="17510"/>
    <cellStyle name="Title 6 7 4" xfId="17511"/>
    <cellStyle name="Title 6 8" xfId="17512"/>
    <cellStyle name="Title 6 8 2" xfId="17513"/>
    <cellStyle name="Title 6 9" xfId="17514"/>
    <cellStyle name="Title 6 9 2" xfId="17515"/>
    <cellStyle name="Title 7" xfId="17516"/>
    <cellStyle name="Title 7 10" xfId="17517"/>
    <cellStyle name="Title 7 11" xfId="17518"/>
    <cellStyle name="Title 7 12" xfId="17519"/>
    <cellStyle name="Title 7 2" xfId="17520"/>
    <cellStyle name="Title 7 2 2" xfId="17521"/>
    <cellStyle name="Title 7 2 2 2" xfId="17522"/>
    <cellStyle name="Title 7 2 3" xfId="17523"/>
    <cellStyle name="Title 7 2 3 2" xfId="17524"/>
    <cellStyle name="Title 7 2 4" xfId="17525"/>
    <cellStyle name="Title 7 2 5" xfId="17526"/>
    <cellStyle name="Title 7 3" xfId="17527"/>
    <cellStyle name="Title 7 3 2" xfId="17528"/>
    <cellStyle name="Title 7 3 2 2" xfId="17529"/>
    <cellStyle name="Title 7 3 3" xfId="17530"/>
    <cellStyle name="Title 7 3 3 2" xfId="17531"/>
    <cellStyle name="Title 7 3 4" xfId="17532"/>
    <cellStyle name="Title 7 4" xfId="17533"/>
    <cellStyle name="Title 7 4 2" xfId="17534"/>
    <cellStyle name="Title 7 4 2 2" xfId="17535"/>
    <cellStyle name="Title 7 4 3" xfId="17536"/>
    <cellStyle name="Title 7 4 3 2" xfId="17537"/>
    <cellStyle name="Title 7 4 4" xfId="17538"/>
    <cellStyle name="Title 7 5" xfId="17539"/>
    <cellStyle name="Title 7 5 2" xfId="17540"/>
    <cellStyle name="Title 7 5 2 2" xfId="17541"/>
    <cellStyle name="Title 7 5 3" xfId="17542"/>
    <cellStyle name="Title 7 5 3 2" xfId="17543"/>
    <cellStyle name="Title 7 5 4" xfId="17544"/>
    <cellStyle name="Title 7 5 4 2" xfId="17545"/>
    <cellStyle name="Title 7 5 5" xfId="17546"/>
    <cellStyle name="Title 7 6" xfId="17547"/>
    <cellStyle name="Title 7 6 2" xfId="17548"/>
    <cellStyle name="Title 7 6 2 2" xfId="17549"/>
    <cellStyle name="Title 7 6 3" xfId="17550"/>
    <cellStyle name="Title 7 6 3 2" xfId="17551"/>
    <cellStyle name="Title 7 6 4" xfId="17552"/>
    <cellStyle name="Title 7 7" xfId="17553"/>
    <cellStyle name="Title 7 7 2" xfId="17554"/>
    <cellStyle name="Title 7 8" xfId="17555"/>
    <cellStyle name="Title 7 8 2" xfId="17556"/>
    <cellStyle name="Title 7 9" xfId="17557"/>
    <cellStyle name="Title 7 9 2" xfId="17558"/>
    <cellStyle name="Title 8" xfId="17559"/>
    <cellStyle name="Title 8 10" xfId="17560"/>
    <cellStyle name="Title 8 11" xfId="17561"/>
    <cellStyle name="Title 8 12" xfId="17562"/>
    <cellStyle name="Title 8 2" xfId="17563"/>
    <cellStyle name="Title 8 2 2" xfId="17564"/>
    <cellStyle name="Title 8 2 2 2" xfId="17565"/>
    <cellStyle name="Title 8 2 3" xfId="17566"/>
    <cellStyle name="Title 8 2 3 2" xfId="17567"/>
    <cellStyle name="Title 8 2 4" xfId="17568"/>
    <cellStyle name="Title 8 2 5" xfId="17569"/>
    <cellStyle name="Title 8 3" xfId="17570"/>
    <cellStyle name="Title 8 3 2" xfId="17571"/>
    <cellStyle name="Title 8 3 2 2" xfId="17572"/>
    <cellStyle name="Title 8 3 3" xfId="17573"/>
    <cellStyle name="Title 8 3 3 2" xfId="17574"/>
    <cellStyle name="Title 8 3 4" xfId="17575"/>
    <cellStyle name="Title 8 4" xfId="17576"/>
    <cellStyle name="Title 8 4 2" xfId="17577"/>
    <cellStyle name="Title 8 4 2 2" xfId="17578"/>
    <cellStyle name="Title 8 4 3" xfId="17579"/>
    <cellStyle name="Title 8 4 3 2" xfId="17580"/>
    <cellStyle name="Title 8 4 4" xfId="17581"/>
    <cellStyle name="Title 8 5" xfId="17582"/>
    <cellStyle name="Title 8 5 2" xfId="17583"/>
    <cellStyle name="Title 8 5 2 2" xfId="17584"/>
    <cellStyle name="Title 8 5 3" xfId="17585"/>
    <cellStyle name="Title 8 5 3 2" xfId="17586"/>
    <cellStyle name="Title 8 5 4" xfId="17587"/>
    <cellStyle name="Title 8 5 4 2" xfId="17588"/>
    <cellStyle name="Title 8 5 5" xfId="17589"/>
    <cellStyle name="Title 8 6" xfId="17590"/>
    <cellStyle name="Title 8 6 2" xfId="17591"/>
    <cellStyle name="Title 8 6 2 2" xfId="17592"/>
    <cellStyle name="Title 8 6 3" xfId="17593"/>
    <cellStyle name="Title 8 6 3 2" xfId="17594"/>
    <cellStyle name="Title 8 6 4" xfId="17595"/>
    <cellStyle name="Title 8 7" xfId="17596"/>
    <cellStyle name="Title 8 7 2" xfId="17597"/>
    <cellStyle name="Title 8 8" xfId="17598"/>
    <cellStyle name="Title 8 8 2" xfId="17599"/>
    <cellStyle name="Title 8 9" xfId="17600"/>
    <cellStyle name="Title 8 9 2" xfId="17601"/>
    <cellStyle name="Title 9" xfId="17602"/>
    <cellStyle name="Title 9 10" xfId="17603"/>
    <cellStyle name="Title 9 11" xfId="17604"/>
    <cellStyle name="Title 9 12" xfId="17605"/>
    <cellStyle name="Title 9 2" xfId="17606"/>
    <cellStyle name="Title 9 2 2" xfId="17607"/>
    <cellStyle name="Title 9 2 2 2" xfId="17608"/>
    <cellStyle name="Title 9 2 3" xfId="17609"/>
    <cellStyle name="Title 9 2 3 2" xfId="17610"/>
    <cellStyle name="Title 9 2 4" xfId="17611"/>
    <cellStyle name="Title 9 2 5" xfId="17612"/>
    <cellStyle name="Title 9 3" xfId="17613"/>
    <cellStyle name="Title 9 3 2" xfId="17614"/>
    <cellStyle name="Title 9 3 2 2" xfId="17615"/>
    <cellStyle name="Title 9 3 3" xfId="17616"/>
    <cellStyle name="Title 9 3 3 2" xfId="17617"/>
    <cellStyle name="Title 9 3 4" xfId="17618"/>
    <cellStyle name="Title 9 4" xfId="17619"/>
    <cellStyle name="Title 9 4 2" xfId="17620"/>
    <cellStyle name="Title 9 4 2 2" xfId="17621"/>
    <cellStyle name="Title 9 4 3" xfId="17622"/>
    <cellStyle name="Title 9 4 3 2" xfId="17623"/>
    <cellStyle name="Title 9 4 4" xfId="17624"/>
    <cellStyle name="Title 9 5" xfId="17625"/>
    <cellStyle name="Title 9 5 2" xfId="17626"/>
    <cellStyle name="Title 9 5 2 2" xfId="17627"/>
    <cellStyle name="Title 9 5 3" xfId="17628"/>
    <cellStyle name="Title 9 5 3 2" xfId="17629"/>
    <cellStyle name="Title 9 5 4" xfId="17630"/>
    <cellStyle name="Title 9 5 4 2" xfId="17631"/>
    <cellStyle name="Title 9 5 5" xfId="17632"/>
    <cellStyle name="Title 9 6" xfId="17633"/>
    <cellStyle name="Title 9 6 2" xfId="17634"/>
    <cellStyle name="Title 9 6 2 2" xfId="17635"/>
    <cellStyle name="Title 9 6 3" xfId="17636"/>
    <cellStyle name="Title 9 6 3 2" xfId="17637"/>
    <cellStyle name="Title 9 6 4" xfId="17638"/>
    <cellStyle name="Title 9 7" xfId="17639"/>
    <cellStyle name="Title 9 7 2" xfId="17640"/>
    <cellStyle name="Title 9 8" xfId="17641"/>
    <cellStyle name="Title 9 8 2" xfId="17642"/>
    <cellStyle name="Title 9 9" xfId="17643"/>
    <cellStyle name="Title 9 9 2" xfId="17644"/>
    <cellStyle name="Total 10" xfId="17645"/>
    <cellStyle name="Total 10 10" xfId="17646"/>
    <cellStyle name="Total 10 11" xfId="17647"/>
    <cellStyle name="Total 10 12" xfId="17648"/>
    <cellStyle name="Total 10 2" xfId="17649"/>
    <cellStyle name="Total 10 2 2" xfId="17650"/>
    <cellStyle name="Total 10 2 2 2" xfId="17651"/>
    <cellStyle name="Total 10 2 3" xfId="17652"/>
    <cellStyle name="Total 10 2 3 2" xfId="17653"/>
    <cellStyle name="Total 10 2 4" xfId="17654"/>
    <cellStyle name="Total 10 2 5" xfId="17655"/>
    <cellStyle name="Total 10 3" xfId="17656"/>
    <cellStyle name="Total 10 3 2" xfId="17657"/>
    <cellStyle name="Total 10 3 2 2" xfId="17658"/>
    <cellStyle name="Total 10 3 3" xfId="17659"/>
    <cellStyle name="Total 10 3 3 2" xfId="17660"/>
    <cellStyle name="Total 10 3 4" xfId="17661"/>
    <cellStyle name="Total 10 4" xfId="17662"/>
    <cellStyle name="Total 10 4 2" xfId="17663"/>
    <cellStyle name="Total 10 4 2 2" xfId="17664"/>
    <cellStyle name="Total 10 4 3" xfId="17665"/>
    <cellStyle name="Total 10 4 3 2" xfId="17666"/>
    <cellStyle name="Total 10 4 4" xfId="17667"/>
    <cellStyle name="Total 10 5" xfId="17668"/>
    <cellStyle name="Total 10 5 2" xfId="17669"/>
    <cellStyle name="Total 10 5 2 2" xfId="17670"/>
    <cellStyle name="Total 10 5 3" xfId="17671"/>
    <cellStyle name="Total 10 5 3 2" xfId="17672"/>
    <cellStyle name="Total 10 5 4" xfId="17673"/>
    <cellStyle name="Total 10 5 4 2" xfId="17674"/>
    <cellStyle name="Total 10 5 5" xfId="17675"/>
    <cellStyle name="Total 10 6" xfId="17676"/>
    <cellStyle name="Total 10 6 2" xfId="17677"/>
    <cellStyle name="Total 10 6 2 2" xfId="17678"/>
    <cellStyle name="Total 10 6 3" xfId="17679"/>
    <cellStyle name="Total 10 6 3 2" xfId="17680"/>
    <cellStyle name="Total 10 6 4" xfId="17681"/>
    <cellStyle name="Total 10 7" xfId="17682"/>
    <cellStyle name="Total 10 7 2" xfId="17683"/>
    <cellStyle name="Total 10 8" xfId="17684"/>
    <cellStyle name="Total 10 8 2" xfId="17685"/>
    <cellStyle name="Total 10 9" xfId="17686"/>
    <cellStyle name="Total 10 9 2" xfId="17687"/>
    <cellStyle name="Total 11" xfId="17688"/>
    <cellStyle name="Total 11 10" xfId="17689"/>
    <cellStyle name="Total 11 11" xfId="17690"/>
    <cellStyle name="Total 11 12" xfId="17691"/>
    <cellStyle name="Total 11 2" xfId="17692"/>
    <cellStyle name="Total 11 2 2" xfId="17693"/>
    <cellStyle name="Total 11 2 2 2" xfId="17694"/>
    <cellStyle name="Total 11 2 3" xfId="17695"/>
    <cellStyle name="Total 11 2 3 2" xfId="17696"/>
    <cellStyle name="Total 11 2 4" xfId="17697"/>
    <cellStyle name="Total 11 2 5" xfId="17698"/>
    <cellStyle name="Total 11 3" xfId="17699"/>
    <cellStyle name="Total 11 3 2" xfId="17700"/>
    <cellStyle name="Total 11 3 2 2" xfId="17701"/>
    <cellStyle name="Total 11 3 3" xfId="17702"/>
    <cellStyle name="Total 11 3 3 2" xfId="17703"/>
    <cellStyle name="Total 11 3 4" xfId="17704"/>
    <cellStyle name="Total 11 4" xfId="17705"/>
    <cellStyle name="Total 11 4 2" xfId="17706"/>
    <cellStyle name="Total 11 4 2 2" xfId="17707"/>
    <cellStyle name="Total 11 4 3" xfId="17708"/>
    <cellStyle name="Total 11 4 3 2" xfId="17709"/>
    <cellStyle name="Total 11 4 4" xfId="17710"/>
    <cellStyle name="Total 11 5" xfId="17711"/>
    <cellStyle name="Total 11 5 2" xfId="17712"/>
    <cellStyle name="Total 11 5 2 2" xfId="17713"/>
    <cellStyle name="Total 11 5 3" xfId="17714"/>
    <cellStyle name="Total 11 5 3 2" xfId="17715"/>
    <cellStyle name="Total 11 5 4" xfId="17716"/>
    <cellStyle name="Total 11 5 4 2" xfId="17717"/>
    <cellStyle name="Total 11 5 5" xfId="17718"/>
    <cellStyle name="Total 11 6" xfId="17719"/>
    <cellStyle name="Total 11 6 2" xfId="17720"/>
    <cellStyle name="Total 11 6 2 2" xfId="17721"/>
    <cellStyle name="Total 11 6 3" xfId="17722"/>
    <cellStyle name="Total 11 6 3 2" xfId="17723"/>
    <cellStyle name="Total 11 6 4" xfId="17724"/>
    <cellStyle name="Total 11 7" xfId="17725"/>
    <cellStyle name="Total 11 7 2" xfId="17726"/>
    <cellStyle name="Total 11 8" xfId="17727"/>
    <cellStyle name="Total 11 8 2" xfId="17728"/>
    <cellStyle name="Total 11 9" xfId="17729"/>
    <cellStyle name="Total 11 9 2" xfId="17730"/>
    <cellStyle name="Total 12" xfId="17731"/>
    <cellStyle name="Total 12 10" xfId="17732"/>
    <cellStyle name="Total 12 11" xfId="17733"/>
    <cellStyle name="Total 12 12" xfId="17734"/>
    <cellStyle name="Total 12 2" xfId="17735"/>
    <cellStyle name="Total 12 2 2" xfId="17736"/>
    <cellStyle name="Total 12 2 2 2" xfId="17737"/>
    <cellStyle name="Total 12 2 3" xfId="17738"/>
    <cellStyle name="Total 12 2 3 2" xfId="17739"/>
    <cellStyle name="Total 12 2 4" xfId="17740"/>
    <cellStyle name="Total 12 2 5" xfId="17741"/>
    <cellStyle name="Total 12 3" xfId="17742"/>
    <cellStyle name="Total 12 3 2" xfId="17743"/>
    <cellStyle name="Total 12 3 2 2" xfId="17744"/>
    <cellStyle name="Total 12 3 3" xfId="17745"/>
    <cellStyle name="Total 12 3 3 2" xfId="17746"/>
    <cellStyle name="Total 12 3 4" xfId="17747"/>
    <cellStyle name="Total 12 4" xfId="17748"/>
    <cellStyle name="Total 12 4 2" xfId="17749"/>
    <cellStyle name="Total 12 4 2 2" xfId="17750"/>
    <cellStyle name="Total 12 4 3" xfId="17751"/>
    <cellStyle name="Total 12 4 3 2" xfId="17752"/>
    <cellStyle name="Total 12 4 4" xfId="17753"/>
    <cellStyle name="Total 12 5" xfId="17754"/>
    <cellStyle name="Total 12 5 2" xfId="17755"/>
    <cellStyle name="Total 12 5 2 2" xfId="17756"/>
    <cellStyle name="Total 12 5 3" xfId="17757"/>
    <cellStyle name="Total 12 5 3 2" xfId="17758"/>
    <cellStyle name="Total 12 5 4" xfId="17759"/>
    <cellStyle name="Total 12 5 4 2" xfId="17760"/>
    <cellStyle name="Total 12 5 5" xfId="17761"/>
    <cellStyle name="Total 12 6" xfId="17762"/>
    <cellStyle name="Total 12 6 2" xfId="17763"/>
    <cellStyle name="Total 12 6 2 2" xfId="17764"/>
    <cellStyle name="Total 12 6 3" xfId="17765"/>
    <cellStyle name="Total 12 6 3 2" xfId="17766"/>
    <cellStyle name="Total 12 6 4" xfId="17767"/>
    <cellStyle name="Total 12 7" xfId="17768"/>
    <cellStyle name="Total 12 7 2" xfId="17769"/>
    <cellStyle name="Total 12 8" xfId="17770"/>
    <cellStyle name="Total 12 8 2" xfId="17771"/>
    <cellStyle name="Total 12 9" xfId="17772"/>
    <cellStyle name="Total 12 9 2" xfId="17773"/>
    <cellStyle name="Total 13" xfId="17774"/>
    <cellStyle name="Total 13 10" xfId="17775"/>
    <cellStyle name="Total 13 11" xfId="17776"/>
    <cellStyle name="Total 13 12" xfId="17777"/>
    <cellStyle name="Total 13 2" xfId="17778"/>
    <cellStyle name="Total 13 2 2" xfId="17779"/>
    <cellStyle name="Total 13 2 2 2" xfId="17780"/>
    <cellStyle name="Total 13 2 3" xfId="17781"/>
    <cellStyle name="Total 13 2 3 2" xfId="17782"/>
    <cellStyle name="Total 13 2 4" xfId="17783"/>
    <cellStyle name="Total 13 2 5" xfId="17784"/>
    <cellStyle name="Total 13 3" xfId="17785"/>
    <cellStyle name="Total 13 3 2" xfId="17786"/>
    <cellStyle name="Total 13 3 2 2" xfId="17787"/>
    <cellStyle name="Total 13 3 3" xfId="17788"/>
    <cellStyle name="Total 13 3 3 2" xfId="17789"/>
    <cellStyle name="Total 13 3 4" xfId="17790"/>
    <cellStyle name="Total 13 4" xfId="17791"/>
    <cellStyle name="Total 13 4 2" xfId="17792"/>
    <cellStyle name="Total 13 4 2 2" xfId="17793"/>
    <cellStyle name="Total 13 4 3" xfId="17794"/>
    <cellStyle name="Total 13 4 3 2" xfId="17795"/>
    <cellStyle name="Total 13 4 4" xfId="17796"/>
    <cellStyle name="Total 13 5" xfId="17797"/>
    <cellStyle name="Total 13 5 2" xfId="17798"/>
    <cellStyle name="Total 13 5 2 2" xfId="17799"/>
    <cellStyle name="Total 13 5 3" xfId="17800"/>
    <cellStyle name="Total 13 5 3 2" xfId="17801"/>
    <cellStyle name="Total 13 5 4" xfId="17802"/>
    <cellStyle name="Total 13 5 4 2" xfId="17803"/>
    <cellStyle name="Total 13 5 5" xfId="17804"/>
    <cellStyle name="Total 13 6" xfId="17805"/>
    <cellStyle name="Total 13 6 2" xfId="17806"/>
    <cellStyle name="Total 13 6 2 2" xfId="17807"/>
    <cellStyle name="Total 13 6 3" xfId="17808"/>
    <cellStyle name="Total 13 6 3 2" xfId="17809"/>
    <cellStyle name="Total 13 6 4" xfId="17810"/>
    <cellStyle name="Total 13 7" xfId="17811"/>
    <cellStyle name="Total 13 7 2" xfId="17812"/>
    <cellStyle name="Total 13 8" xfId="17813"/>
    <cellStyle name="Total 13 8 2" xfId="17814"/>
    <cellStyle name="Total 13 9" xfId="17815"/>
    <cellStyle name="Total 13 9 2" xfId="17816"/>
    <cellStyle name="Total 14" xfId="17817"/>
    <cellStyle name="Total 14 10" xfId="17818"/>
    <cellStyle name="Total 14 11" xfId="17819"/>
    <cellStyle name="Total 14 12" xfId="17820"/>
    <cellStyle name="Total 14 2" xfId="17821"/>
    <cellStyle name="Total 14 2 2" xfId="17822"/>
    <cellStyle name="Total 14 2 2 2" xfId="17823"/>
    <cellStyle name="Total 14 2 3" xfId="17824"/>
    <cellStyle name="Total 14 2 3 2" xfId="17825"/>
    <cellStyle name="Total 14 2 4" xfId="17826"/>
    <cellStyle name="Total 14 2 5" xfId="17827"/>
    <cellStyle name="Total 14 3" xfId="17828"/>
    <cellStyle name="Total 14 3 2" xfId="17829"/>
    <cellStyle name="Total 14 3 2 2" xfId="17830"/>
    <cellStyle name="Total 14 3 3" xfId="17831"/>
    <cellStyle name="Total 14 3 3 2" xfId="17832"/>
    <cellStyle name="Total 14 3 4" xfId="17833"/>
    <cellStyle name="Total 14 4" xfId="17834"/>
    <cellStyle name="Total 14 4 2" xfId="17835"/>
    <cellStyle name="Total 14 4 2 2" xfId="17836"/>
    <cellStyle name="Total 14 4 3" xfId="17837"/>
    <cellStyle name="Total 14 4 3 2" xfId="17838"/>
    <cellStyle name="Total 14 4 4" xfId="17839"/>
    <cellStyle name="Total 14 5" xfId="17840"/>
    <cellStyle name="Total 14 5 2" xfId="17841"/>
    <cellStyle name="Total 14 5 2 2" xfId="17842"/>
    <cellStyle name="Total 14 5 3" xfId="17843"/>
    <cellStyle name="Total 14 5 3 2" xfId="17844"/>
    <cellStyle name="Total 14 5 4" xfId="17845"/>
    <cellStyle name="Total 14 5 4 2" xfId="17846"/>
    <cellStyle name="Total 14 5 5" xfId="17847"/>
    <cellStyle name="Total 14 6" xfId="17848"/>
    <cellStyle name="Total 14 6 2" xfId="17849"/>
    <cellStyle name="Total 14 6 2 2" xfId="17850"/>
    <cellStyle name="Total 14 6 3" xfId="17851"/>
    <cellStyle name="Total 14 6 3 2" xfId="17852"/>
    <cellStyle name="Total 14 6 4" xfId="17853"/>
    <cellStyle name="Total 14 7" xfId="17854"/>
    <cellStyle name="Total 14 7 2" xfId="17855"/>
    <cellStyle name="Total 14 8" xfId="17856"/>
    <cellStyle name="Total 14 8 2" xfId="17857"/>
    <cellStyle name="Total 14 9" xfId="17858"/>
    <cellStyle name="Total 14 9 2" xfId="17859"/>
    <cellStyle name="Total 15" xfId="17860"/>
    <cellStyle name="Total 15 10" xfId="17861"/>
    <cellStyle name="Total 15 11" xfId="17862"/>
    <cellStyle name="Total 15 12" xfId="17863"/>
    <cellStyle name="Total 15 2" xfId="17864"/>
    <cellStyle name="Total 15 2 2" xfId="17865"/>
    <cellStyle name="Total 15 2 2 2" xfId="17866"/>
    <cellStyle name="Total 15 2 3" xfId="17867"/>
    <cellStyle name="Total 15 2 3 2" xfId="17868"/>
    <cellStyle name="Total 15 2 4" xfId="17869"/>
    <cellStyle name="Total 15 2 5" xfId="17870"/>
    <cellStyle name="Total 15 3" xfId="17871"/>
    <cellStyle name="Total 15 3 2" xfId="17872"/>
    <cellStyle name="Total 15 3 2 2" xfId="17873"/>
    <cellStyle name="Total 15 3 3" xfId="17874"/>
    <cellStyle name="Total 15 3 3 2" xfId="17875"/>
    <cellStyle name="Total 15 3 4" xfId="17876"/>
    <cellStyle name="Total 15 4" xfId="17877"/>
    <cellStyle name="Total 15 4 2" xfId="17878"/>
    <cellStyle name="Total 15 4 2 2" xfId="17879"/>
    <cellStyle name="Total 15 4 3" xfId="17880"/>
    <cellStyle name="Total 15 4 3 2" xfId="17881"/>
    <cellStyle name="Total 15 4 4" xfId="17882"/>
    <cellStyle name="Total 15 5" xfId="17883"/>
    <cellStyle name="Total 15 5 2" xfId="17884"/>
    <cellStyle name="Total 15 5 2 2" xfId="17885"/>
    <cellStyle name="Total 15 5 3" xfId="17886"/>
    <cellStyle name="Total 15 5 3 2" xfId="17887"/>
    <cellStyle name="Total 15 5 4" xfId="17888"/>
    <cellStyle name="Total 15 5 4 2" xfId="17889"/>
    <cellStyle name="Total 15 5 5" xfId="17890"/>
    <cellStyle name="Total 15 6" xfId="17891"/>
    <cellStyle name="Total 15 6 2" xfId="17892"/>
    <cellStyle name="Total 15 6 2 2" xfId="17893"/>
    <cellStyle name="Total 15 6 3" xfId="17894"/>
    <cellStyle name="Total 15 6 3 2" xfId="17895"/>
    <cellStyle name="Total 15 6 4" xfId="17896"/>
    <cellStyle name="Total 15 7" xfId="17897"/>
    <cellStyle name="Total 15 7 2" xfId="17898"/>
    <cellStyle name="Total 15 8" xfId="17899"/>
    <cellStyle name="Total 15 8 2" xfId="17900"/>
    <cellStyle name="Total 15 9" xfId="17901"/>
    <cellStyle name="Total 15 9 2" xfId="17902"/>
    <cellStyle name="Total 16" xfId="17903"/>
    <cellStyle name="Total 16 10" xfId="17904"/>
    <cellStyle name="Total 16 11" xfId="17905"/>
    <cellStyle name="Total 16 12" xfId="17906"/>
    <cellStyle name="Total 16 2" xfId="17907"/>
    <cellStyle name="Total 16 2 2" xfId="17908"/>
    <cellStyle name="Total 16 2 2 2" xfId="17909"/>
    <cellStyle name="Total 16 2 3" xfId="17910"/>
    <cellStyle name="Total 16 2 3 2" xfId="17911"/>
    <cellStyle name="Total 16 2 4" xfId="17912"/>
    <cellStyle name="Total 16 2 5" xfId="17913"/>
    <cellStyle name="Total 16 3" xfId="17914"/>
    <cellStyle name="Total 16 3 2" xfId="17915"/>
    <cellStyle name="Total 16 3 2 2" xfId="17916"/>
    <cellStyle name="Total 16 3 3" xfId="17917"/>
    <cellStyle name="Total 16 3 3 2" xfId="17918"/>
    <cellStyle name="Total 16 3 4" xfId="17919"/>
    <cellStyle name="Total 16 4" xfId="17920"/>
    <cellStyle name="Total 16 4 2" xfId="17921"/>
    <cellStyle name="Total 16 4 2 2" xfId="17922"/>
    <cellStyle name="Total 16 4 3" xfId="17923"/>
    <cellStyle name="Total 16 4 3 2" xfId="17924"/>
    <cellStyle name="Total 16 4 4" xfId="17925"/>
    <cellStyle name="Total 16 5" xfId="17926"/>
    <cellStyle name="Total 16 5 2" xfId="17927"/>
    <cellStyle name="Total 16 5 2 2" xfId="17928"/>
    <cellStyle name="Total 16 5 3" xfId="17929"/>
    <cellStyle name="Total 16 5 3 2" xfId="17930"/>
    <cellStyle name="Total 16 5 4" xfId="17931"/>
    <cellStyle name="Total 16 5 4 2" xfId="17932"/>
    <cellStyle name="Total 16 5 5" xfId="17933"/>
    <cellStyle name="Total 16 6" xfId="17934"/>
    <cellStyle name="Total 16 6 2" xfId="17935"/>
    <cellStyle name="Total 16 6 2 2" xfId="17936"/>
    <cellStyle name="Total 16 6 3" xfId="17937"/>
    <cellStyle name="Total 16 6 3 2" xfId="17938"/>
    <cellStyle name="Total 16 6 4" xfId="17939"/>
    <cellStyle name="Total 16 7" xfId="17940"/>
    <cellStyle name="Total 16 7 2" xfId="17941"/>
    <cellStyle name="Total 16 8" xfId="17942"/>
    <cellStyle name="Total 16 8 2" xfId="17943"/>
    <cellStyle name="Total 16 9" xfId="17944"/>
    <cellStyle name="Total 16 9 2" xfId="17945"/>
    <cellStyle name="Total 17" xfId="17946"/>
    <cellStyle name="Total 17 10" xfId="17947"/>
    <cellStyle name="Total 17 11" xfId="17948"/>
    <cellStyle name="Total 17 12" xfId="17949"/>
    <cellStyle name="Total 17 2" xfId="17950"/>
    <cellStyle name="Total 17 2 2" xfId="17951"/>
    <cellStyle name="Total 17 2 2 2" xfId="17952"/>
    <cellStyle name="Total 17 2 3" xfId="17953"/>
    <cellStyle name="Total 17 2 3 2" xfId="17954"/>
    <cellStyle name="Total 17 2 4" xfId="17955"/>
    <cellStyle name="Total 17 2 5" xfId="17956"/>
    <cellStyle name="Total 17 3" xfId="17957"/>
    <cellStyle name="Total 17 3 2" xfId="17958"/>
    <cellStyle name="Total 17 3 2 2" xfId="17959"/>
    <cellStyle name="Total 17 3 3" xfId="17960"/>
    <cellStyle name="Total 17 3 3 2" xfId="17961"/>
    <cellStyle name="Total 17 3 4" xfId="17962"/>
    <cellStyle name="Total 17 4" xfId="17963"/>
    <cellStyle name="Total 17 4 2" xfId="17964"/>
    <cellStyle name="Total 17 4 2 2" xfId="17965"/>
    <cellStyle name="Total 17 4 3" xfId="17966"/>
    <cellStyle name="Total 17 4 3 2" xfId="17967"/>
    <cellStyle name="Total 17 4 4" xfId="17968"/>
    <cellStyle name="Total 17 5" xfId="17969"/>
    <cellStyle name="Total 17 5 2" xfId="17970"/>
    <cellStyle name="Total 17 5 2 2" xfId="17971"/>
    <cellStyle name="Total 17 5 3" xfId="17972"/>
    <cellStyle name="Total 17 5 3 2" xfId="17973"/>
    <cellStyle name="Total 17 5 4" xfId="17974"/>
    <cellStyle name="Total 17 5 4 2" xfId="17975"/>
    <cellStyle name="Total 17 5 5" xfId="17976"/>
    <cellStyle name="Total 17 6" xfId="17977"/>
    <cellStyle name="Total 17 6 2" xfId="17978"/>
    <cellStyle name="Total 17 6 2 2" xfId="17979"/>
    <cellStyle name="Total 17 6 3" xfId="17980"/>
    <cellStyle name="Total 17 6 3 2" xfId="17981"/>
    <cellStyle name="Total 17 6 4" xfId="17982"/>
    <cellStyle name="Total 17 7" xfId="17983"/>
    <cellStyle name="Total 17 7 2" xfId="17984"/>
    <cellStyle name="Total 17 8" xfId="17985"/>
    <cellStyle name="Total 17 8 2" xfId="17986"/>
    <cellStyle name="Total 17 9" xfId="17987"/>
    <cellStyle name="Total 17 9 2" xfId="17988"/>
    <cellStyle name="Total 18" xfId="17989"/>
    <cellStyle name="Total 18 10" xfId="17990"/>
    <cellStyle name="Total 18 11" xfId="17991"/>
    <cellStyle name="Total 18 12" xfId="17992"/>
    <cellStyle name="Total 18 2" xfId="17993"/>
    <cellStyle name="Total 18 2 2" xfId="17994"/>
    <cellStyle name="Total 18 2 2 2" xfId="17995"/>
    <cellStyle name="Total 18 2 3" xfId="17996"/>
    <cellStyle name="Total 18 2 3 2" xfId="17997"/>
    <cellStyle name="Total 18 2 4" xfId="17998"/>
    <cellStyle name="Total 18 2 5" xfId="17999"/>
    <cellStyle name="Total 18 3" xfId="18000"/>
    <cellStyle name="Total 18 3 2" xfId="18001"/>
    <cellStyle name="Total 18 3 2 2" xfId="18002"/>
    <cellStyle name="Total 18 3 3" xfId="18003"/>
    <cellStyle name="Total 18 3 3 2" xfId="18004"/>
    <cellStyle name="Total 18 3 4" xfId="18005"/>
    <cellStyle name="Total 18 4" xfId="18006"/>
    <cellStyle name="Total 18 4 2" xfId="18007"/>
    <cellStyle name="Total 18 4 2 2" xfId="18008"/>
    <cellStyle name="Total 18 4 3" xfId="18009"/>
    <cellStyle name="Total 18 4 3 2" xfId="18010"/>
    <cellStyle name="Total 18 4 4" xfId="18011"/>
    <cellStyle name="Total 18 5" xfId="18012"/>
    <cellStyle name="Total 18 5 2" xfId="18013"/>
    <cellStyle name="Total 18 5 2 2" xfId="18014"/>
    <cellStyle name="Total 18 5 3" xfId="18015"/>
    <cellStyle name="Total 18 5 3 2" xfId="18016"/>
    <cellStyle name="Total 18 5 4" xfId="18017"/>
    <cellStyle name="Total 18 5 4 2" xfId="18018"/>
    <cellStyle name="Total 18 5 5" xfId="18019"/>
    <cellStyle name="Total 18 6" xfId="18020"/>
    <cellStyle name="Total 18 6 2" xfId="18021"/>
    <cellStyle name="Total 18 6 2 2" xfId="18022"/>
    <cellStyle name="Total 18 6 3" xfId="18023"/>
    <cellStyle name="Total 18 6 3 2" xfId="18024"/>
    <cellStyle name="Total 18 6 4" xfId="18025"/>
    <cellStyle name="Total 18 7" xfId="18026"/>
    <cellStyle name="Total 18 7 2" xfId="18027"/>
    <cellStyle name="Total 18 8" xfId="18028"/>
    <cellStyle name="Total 18 8 2" xfId="18029"/>
    <cellStyle name="Total 18 9" xfId="18030"/>
    <cellStyle name="Total 18 9 2" xfId="18031"/>
    <cellStyle name="Total 19" xfId="18032"/>
    <cellStyle name="Total 19 10" xfId="18033"/>
    <cellStyle name="Total 19 11" xfId="18034"/>
    <cellStyle name="Total 19 12" xfId="18035"/>
    <cellStyle name="Total 19 2" xfId="18036"/>
    <cellStyle name="Total 19 2 2" xfId="18037"/>
    <cellStyle name="Total 19 2 2 2" xfId="18038"/>
    <cellStyle name="Total 19 2 3" xfId="18039"/>
    <cellStyle name="Total 19 2 3 2" xfId="18040"/>
    <cellStyle name="Total 19 2 4" xfId="18041"/>
    <cellStyle name="Total 19 2 5" xfId="18042"/>
    <cellStyle name="Total 19 3" xfId="18043"/>
    <cellStyle name="Total 19 3 2" xfId="18044"/>
    <cellStyle name="Total 19 3 2 2" xfId="18045"/>
    <cellStyle name="Total 19 3 3" xfId="18046"/>
    <cellStyle name="Total 19 3 3 2" xfId="18047"/>
    <cellStyle name="Total 19 3 4" xfId="18048"/>
    <cellStyle name="Total 19 4" xfId="18049"/>
    <cellStyle name="Total 19 4 2" xfId="18050"/>
    <cellStyle name="Total 19 4 2 2" xfId="18051"/>
    <cellStyle name="Total 19 4 3" xfId="18052"/>
    <cellStyle name="Total 19 4 3 2" xfId="18053"/>
    <cellStyle name="Total 19 4 4" xfId="18054"/>
    <cellStyle name="Total 19 5" xfId="18055"/>
    <cellStyle name="Total 19 5 2" xfId="18056"/>
    <cellStyle name="Total 19 5 2 2" xfId="18057"/>
    <cellStyle name="Total 19 5 3" xfId="18058"/>
    <cellStyle name="Total 19 5 3 2" xfId="18059"/>
    <cellStyle name="Total 19 5 4" xfId="18060"/>
    <cellStyle name="Total 19 5 4 2" xfId="18061"/>
    <cellStyle name="Total 19 5 5" xfId="18062"/>
    <cellStyle name="Total 19 6" xfId="18063"/>
    <cellStyle name="Total 19 6 2" xfId="18064"/>
    <cellStyle name="Total 19 6 2 2" xfId="18065"/>
    <cellStyle name="Total 19 6 3" xfId="18066"/>
    <cellStyle name="Total 19 6 3 2" xfId="18067"/>
    <cellStyle name="Total 19 6 4" xfId="18068"/>
    <cellStyle name="Total 19 7" xfId="18069"/>
    <cellStyle name="Total 19 7 2" xfId="18070"/>
    <cellStyle name="Total 19 8" xfId="18071"/>
    <cellStyle name="Total 19 8 2" xfId="18072"/>
    <cellStyle name="Total 19 9" xfId="18073"/>
    <cellStyle name="Total 19 9 2" xfId="18074"/>
    <cellStyle name="Total 2" xfId="18075"/>
    <cellStyle name="Total 2 10" xfId="18076"/>
    <cellStyle name="Total 2 10 10" xfId="18077"/>
    <cellStyle name="Total 2 10 11" xfId="18078"/>
    <cellStyle name="Total 2 10 2" xfId="18079"/>
    <cellStyle name="Total 2 10 2 2" xfId="18080"/>
    <cellStyle name="Total 2 10 2 2 2" xfId="18081"/>
    <cellStyle name="Total 2 10 2 3" xfId="18082"/>
    <cellStyle name="Total 2 10 2 3 2" xfId="18083"/>
    <cellStyle name="Total 2 10 2 4" xfId="18084"/>
    <cellStyle name="Total 2 10 3" xfId="18085"/>
    <cellStyle name="Total 2 10 3 2" xfId="18086"/>
    <cellStyle name="Total 2 10 3 2 2" xfId="18087"/>
    <cellStyle name="Total 2 10 3 3" xfId="18088"/>
    <cellStyle name="Total 2 10 3 3 2" xfId="18089"/>
    <cellStyle name="Total 2 10 3 4" xfId="18090"/>
    <cellStyle name="Total 2 10 4" xfId="18091"/>
    <cellStyle name="Total 2 10 4 2" xfId="18092"/>
    <cellStyle name="Total 2 10 4 2 2" xfId="18093"/>
    <cellStyle name="Total 2 10 4 3" xfId="18094"/>
    <cellStyle name="Total 2 10 4 3 2" xfId="18095"/>
    <cellStyle name="Total 2 10 4 4" xfId="18096"/>
    <cellStyle name="Total 2 10 4 4 2" xfId="18097"/>
    <cellStyle name="Total 2 10 4 5" xfId="18098"/>
    <cellStyle name="Total 2 10 5" xfId="18099"/>
    <cellStyle name="Total 2 10 5 2" xfId="18100"/>
    <cellStyle name="Total 2 10 5 2 2" xfId="18101"/>
    <cellStyle name="Total 2 10 5 3" xfId="18102"/>
    <cellStyle name="Total 2 10 5 3 2" xfId="18103"/>
    <cellStyle name="Total 2 10 5 4" xfId="18104"/>
    <cellStyle name="Total 2 10 6" xfId="18105"/>
    <cellStyle name="Total 2 10 6 2" xfId="18106"/>
    <cellStyle name="Total 2 10 7" xfId="18107"/>
    <cellStyle name="Total 2 10 7 2" xfId="18108"/>
    <cellStyle name="Total 2 10 8" xfId="18109"/>
    <cellStyle name="Total 2 10 8 2" xfId="18110"/>
    <cellStyle name="Total 2 10 9" xfId="18111"/>
    <cellStyle name="Total 2 11" xfId="18112"/>
    <cellStyle name="Total 2 11 10" xfId="18113"/>
    <cellStyle name="Total 2 11 2" xfId="18114"/>
    <cellStyle name="Total 2 11 2 2" xfId="18115"/>
    <cellStyle name="Total 2 11 2 2 2" xfId="18116"/>
    <cellStyle name="Total 2 11 2 3" xfId="18117"/>
    <cellStyle name="Total 2 11 2 3 2" xfId="18118"/>
    <cellStyle name="Total 2 11 2 4" xfId="18119"/>
    <cellStyle name="Total 2 11 3" xfId="18120"/>
    <cellStyle name="Total 2 11 3 2" xfId="18121"/>
    <cellStyle name="Total 2 11 3 2 2" xfId="18122"/>
    <cellStyle name="Total 2 11 3 3" xfId="18123"/>
    <cellStyle name="Total 2 11 3 3 2" xfId="18124"/>
    <cellStyle name="Total 2 11 3 4" xfId="18125"/>
    <cellStyle name="Total 2 11 4" xfId="18126"/>
    <cellStyle name="Total 2 11 4 2" xfId="18127"/>
    <cellStyle name="Total 2 11 4 2 2" xfId="18128"/>
    <cellStyle name="Total 2 11 4 3" xfId="18129"/>
    <cellStyle name="Total 2 11 4 3 2" xfId="18130"/>
    <cellStyle name="Total 2 11 4 4" xfId="18131"/>
    <cellStyle name="Total 2 11 4 4 2" xfId="18132"/>
    <cellStyle name="Total 2 11 4 5" xfId="18133"/>
    <cellStyle name="Total 2 11 5" xfId="18134"/>
    <cellStyle name="Total 2 11 5 2" xfId="18135"/>
    <cellStyle name="Total 2 11 5 2 2" xfId="18136"/>
    <cellStyle name="Total 2 11 5 3" xfId="18137"/>
    <cellStyle name="Total 2 11 5 3 2" xfId="18138"/>
    <cellStyle name="Total 2 11 5 4" xfId="18139"/>
    <cellStyle name="Total 2 11 6" xfId="18140"/>
    <cellStyle name="Total 2 11 6 2" xfId="18141"/>
    <cellStyle name="Total 2 11 7" xfId="18142"/>
    <cellStyle name="Total 2 11 7 2" xfId="18143"/>
    <cellStyle name="Total 2 11 8" xfId="18144"/>
    <cellStyle name="Total 2 11 8 2" xfId="18145"/>
    <cellStyle name="Total 2 11 9" xfId="18146"/>
    <cellStyle name="Total 2 12" xfId="18147"/>
    <cellStyle name="Total 2 12 2" xfId="18148"/>
    <cellStyle name="Total 2 12 2 2" xfId="18149"/>
    <cellStyle name="Total 2 12 3" xfId="18150"/>
    <cellStyle name="Total 2 12 3 2" xfId="18151"/>
    <cellStyle name="Total 2 12 4" xfId="18152"/>
    <cellStyle name="Total 2 12 5" xfId="18153"/>
    <cellStyle name="Total 2 13" xfId="18154"/>
    <cellStyle name="Total 2 13 2" xfId="18155"/>
    <cellStyle name="Total 2 13 2 2" xfId="18156"/>
    <cellStyle name="Total 2 13 3" xfId="18157"/>
    <cellStyle name="Total 2 13 3 2" xfId="18158"/>
    <cellStyle name="Total 2 13 4" xfId="18159"/>
    <cellStyle name="Total 2 14" xfId="18160"/>
    <cellStyle name="Total 2 14 2" xfId="18161"/>
    <cellStyle name="Total 2 14 2 2" xfId="18162"/>
    <cellStyle name="Total 2 14 3" xfId="18163"/>
    <cellStyle name="Total 2 14 3 2" xfId="18164"/>
    <cellStyle name="Total 2 14 4" xfId="18165"/>
    <cellStyle name="Total 2 15" xfId="18166"/>
    <cellStyle name="Total 2 15 2" xfId="18167"/>
    <cellStyle name="Total 2 15 2 2" xfId="18168"/>
    <cellStyle name="Total 2 15 3" xfId="18169"/>
    <cellStyle name="Total 2 15 3 2" xfId="18170"/>
    <cellStyle name="Total 2 15 4" xfId="18171"/>
    <cellStyle name="Total 2 15 4 2" xfId="18172"/>
    <cellStyle name="Total 2 15 5" xfId="18173"/>
    <cellStyle name="Total 2 16" xfId="18174"/>
    <cellStyle name="Total 2 16 2" xfId="18175"/>
    <cellStyle name="Total 2 16 2 2" xfId="18176"/>
    <cellStyle name="Total 2 16 3" xfId="18177"/>
    <cellStyle name="Total 2 16 3 2" xfId="18178"/>
    <cellStyle name="Total 2 16 4" xfId="18179"/>
    <cellStyle name="Total 2 17" xfId="18180"/>
    <cellStyle name="Total 2 17 2" xfId="18181"/>
    <cellStyle name="Total 2 18" xfId="18182"/>
    <cellStyle name="Total 2 18 2" xfId="18183"/>
    <cellStyle name="Total 2 19" xfId="18184"/>
    <cellStyle name="Total 2 19 2" xfId="18185"/>
    <cellStyle name="Total 2 2" xfId="18186"/>
    <cellStyle name="Total 2 2 10" xfId="18187"/>
    <cellStyle name="Total 2 2 11" xfId="18188"/>
    <cellStyle name="Total 2 2 2" xfId="18189"/>
    <cellStyle name="Total 2 2 2 2" xfId="18190"/>
    <cellStyle name="Total 2 2 2 2 2" xfId="18191"/>
    <cellStyle name="Total 2 2 2 3" xfId="18192"/>
    <cellStyle name="Total 2 2 2 3 2" xfId="18193"/>
    <cellStyle name="Total 2 2 2 4" xfId="18194"/>
    <cellStyle name="Total 2 2 3" xfId="18195"/>
    <cellStyle name="Total 2 2 3 2" xfId="18196"/>
    <cellStyle name="Total 2 2 3 2 2" xfId="18197"/>
    <cellStyle name="Total 2 2 3 3" xfId="18198"/>
    <cellStyle name="Total 2 2 3 3 2" xfId="18199"/>
    <cellStyle name="Total 2 2 3 4" xfId="18200"/>
    <cellStyle name="Total 2 2 4" xfId="18201"/>
    <cellStyle name="Total 2 2 4 2" xfId="18202"/>
    <cellStyle name="Total 2 2 4 2 2" xfId="18203"/>
    <cellStyle name="Total 2 2 4 3" xfId="18204"/>
    <cellStyle name="Total 2 2 4 3 2" xfId="18205"/>
    <cellStyle name="Total 2 2 4 4" xfId="18206"/>
    <cellStyle name="Total 2 2 4 4 2" xfId="18207"/>
    <cellStyle name="Total 2 2 4 5" xfId="18208"/>
    <cellStyle name="Total 2 2 5" xfId="18209"/>
    <cellStyle name="Total 2 2 5 2" xfId="18210"/>
    <cellStyle name="Total 2 2 5 2 2" xfId="18211"/>
    <cellStyle name="Total 2 2 5 3" xfId="18212"/>
    <cellStyle name="Total 2 2 5 3 2" xfId="18213"/>
    <cellStyle name="Total 2 2 5 4" xfId="18214"/>
    <cellStyle name="Total 2 2 6" xfId="18215"/>
    <cellStyle name="Total 2 2 6 2" xfId="18216"/>
    <cellStyle name="Total 2 2 7" xfId="18217"/>
    <cellStyle name="Total 2 2 7 2" xfId="18218"/>
    <cellStyle name="Total 2 2 8" xfId="18219"/>
    <cellStyle name="Total 2 2 8 2" xfId="18220"/>
    <cellStyle name="Total 2 2 9" xfId="18221"/>
    <cellStyle name="Total 2 20" xfId="18222"/>
    <cellStyle name="Total 2 21" xfId="18223"/>
    <cellStyle name="Total 2 22" xfId="18224"/>
    <cellStyle name="Total 2 3" xfId="18225"/>
    <cellStyle name="Total 2 3 10" xfId="18226"/>
    <cellStyle name="Total 2 3 11" xfId="18227"/>
    <cellStyle name="Total 2 3 2" xfId="18228"/>
    <cellStyle name="Total 2 3 2 2" xfId="18229"/>
    <cellStyle name="Total 2 3 2 2 2" xfId="18230"/>
    <cellStyle name="Total 2 3 2 3" xfId="18231"/>
    <cellStyle name="Total 2 3 2 3 2" xfId="18232"/>
    <cellStyle name="Total 2 3 2 4" xfId="18233"/>
    <cellStyle name="Total 2 3 3" xfId="18234"/>
    <cellStyle name="Total 2 3 3 2" xfId="18235"/>
    <cellStyle name="Total 2 3 3 2 2" xfId="18236"/>
    <cellStyle name="Total 2 3 3 3" xfId="18237"/>
    <cellStyle name="Total 2 3 3 3 2" xfId="18238"/>
    <cellStyle name="Total 2 3 3 4" xfId="18239"/>
    <cellStyle name="Total 2 3 4" xfId="18240"/>
    <cellStyle name="Total 2 3 4 2" xfId="18241"/>
    <cellStyle name="Total 2 3 4 2 2" xfId="18242"/>
    <cellStyle name="Total 2 3 4 3" xfId="18243"/>
    <cellStyle name="Total 2 3 4 3 2" xfId="18244"/>
    <cellStyle name="Total 2 3 4 4" xfId="18245"/>
    <cellStyle name="Total 2 3 4 4 2" xfId="18246"/>
    <cellStyle name="Total 2 3 4 5" xfId="18247"/>
    <cellStyle name="Total 2 3 5" xfId="18248"/>
    <cellStyle name="Total 2 3 5 2" xfId="18249"/>
    <cellStyle name="Total 2 3 5 2 2" xfId="18250"/>
    <cellStyle name="Total 2 3 5 3" xfId="18251"/>
    <cellStyle name="Total 2 3 5 3 2" xfId="18252"/>
    <cellStyle name="Total 2 3 5 4" xfId="18253"/>
    <cellStyle name="Total 2 3 6" xfId="18254"/>
    <cellStyle name="Total 2 3 6 2" xfId="18255"/>
    <cellStyle name="Total 2 3 7" xfId="18256"/>
    <cellStyle name="Total 2 3 7 2" xfId="18257"/>
    <cellStyle name="Total 2 3 8" xfId="18258"/>
    <cellStyle name="Total 2 3 8 2" xfId="18259"/>
    <cellStyle name="Total 2 3 9" xfId="18260"/>
    <cellStyle name="Total 2 4" xfId="18261"/>
    <cellStyle name="Total 2 4 10" xfId="18262"/>
    <cellStyle name="Total 2 4 11" xfId="18263"/>
    <cellStyle name="Total 2 4 2" xfId="18264"/>
    <cellStyle name="Total 2 4 2 2" xfId="18265"/>
    <cellStyle name="Total 2 4 2 2 2" xfId="18266"/>
    <cellStyle name="Total 2 4 2 3" xfId="18267"/>
    <cellStyle name="Total 2 4 2 3 2" xfId="18268"/>
    <cellStyle name="Total 2 4 2 4" xfId="18269"/>
    <cellStyle name="Total 2 4 3" xfId="18270"/>
    <cellStyle name="Total 2 4 3 2" xfId="18271"/>
    <cellStyle name="Total 2 4 3 2 2" xfId="18272"/>
    <cellStyle name="Total 2 4 3 3" xfId="18273"/>
    <cellStyle name="Total 2 4 3 3 2" xfId="18274"/>
    <cellStyle name="Total 2 4 3 4" xfId="18275"/>
    <cellStyle name="Total 2 4 4" xfId="18276"/>
    <cellStyle name="Total 2 4 4 2" xfId="18277"/>
    <cellStyle name="Total 2 4 4 2 2" xfId="18278"/>
    <cellStyle name="Total 2 4 4 3" xfId="18279"/>
    <cellStyle name="Total 2 4 4 3 2" xfId="18280"/>
    <cellStyle name="Total 2 4 4 4" xfId="18281"/>
    <cellStyle name="Total 2 4 4 4 2" xfId="18282"/>
    <cellStyle name="Total 2 4 4 5" xfId="18283"/>
    <cellStyle name="Total 2 4 5" xfId="18284"/>
    <cellStyle name="Total 2 4 5 2" xfId="18285"/>
    <cellStyle name="Total 2 4 5 2 2" xfId="18286"/>
    <cellStyle name="Total 2 4 5 3" xfId="18287"/>
    <cellStyle name="Total 2 4 5 3 2" xfId="18288"/>
    <cellStyle name="Total 2 4 5 4" xfId="18289"/>
    <cellStyle name="Total 2 4 6" xfId="18290"/>
    <cellStyle name="Total 2 4 6 2" xfId="18291"/>
    <cellStyle name="Total 2 4 7" xfId="18292"/>
    <cellStyle name="Total 2 4 7 2" xfId="18293"/>
    <cellStyle name="Total 2 4 8" xfId="18294"/>
    <cellStyle name="Total 2 4 8 2" xfId="18295"/>
    <cellStyle name="Total 2 4 9" xfId="18296"/>
    <cellStyle name="Total 2 5" xfId="18297"/>
    <cellStyle name="Total 2 5 10" xfId="18298"/>
    <cellStyle name="Total 2 5 11" xfId="18299"/>
    <cellStyle name="Total 2 5 2" xfId="18300"/>
    <cellStyle name="Total 2 5 2 2" xfId="18301"/>
    <cellStyle name="Total 2 5 2 2 2" xfId="18302"/>
    <cellStyle name="Total 2 5 2 3" xfId="18303"/>
    <cellStyle name="Total 2 5 2 3 2" xfId="18304"/>
    <cellStyle name="Total 2 5 2 4" xfId="18305"/>
    <cellStyle name="Total 2 5 3" xfId="18306"/>
    <cellStyle name="Total 2 5 3 2" xfId="18307"/>
    <cellStyle name="Total 2 5 3 2 2" xfId="18308"/>
    <cellStyle name="Total 2 5 3 3" xfId="18309"/>
    <cellStyle name="Total 2 5 3 3 2" xfId="18310"/>
    <cellStyle name="Total 2 5 3 4" xfId="18311"/>
    <cellStyle name="Total 2 5 4" xfId="18312"/>
    <cellStyle name="Total 2 5 4 2" xfId="18313"/>
    <cellStyle name="Total 2 5 4 2 2" xfId="18314"/>
    <cellStyle name="Total 2 5 4 3" xfId="18315"/>
    <cellStyle name="Total 2 5 4 3 2" xfId="18316"/>
    <cellStyle name="Total 2 5 4 4" xfId="18317"/>
    <cellStyle name="Total 2 5 4 4 2" xfId="18318"/>
    <cellStyle name="Total 2 5 4 5" xfId="18319"/>
    <cellStyle name="Total 2 5 5" xfId="18320"/>
    <cellStyle name="Total 2 5 5 2" xfId="18321"/>
    <cellStyle name="Total 2 5 5 2 2" xfId="18322"/>
    <cellStyle name="Total 2 5 5 3" xfId="18323"/>
    <cellStyle name="Total 2 5 5 3 2" xfId="18324"/>
    <cellStyle name="Total 2 5 5 4" xfId="18325"/>
    <cellStyle name="Total 2 5 6" xfId="18326"/>
    <cellStyle name="Total 2 5 6 2" xfId="18327"/>
    <cellStyle name="Total 2 5 7" xfId="18328"/>
    <cellStyle name="Total 2 5 7 2" xfId="18329"/>
    <cellStyle name="Total 2 5 8" xfId="18330"/>
    <cellStyle name="Total 2 5 8 2" xfId="18331"/>
    <cellStyle name="Total 2 5 9" xfId="18332"/>
    <cellStyle name="Total 2 6" xfId="18333"/>
    <cellStyle name="Total 2 6 10" xfId="18334"/>
    <cellStyle name="Total 2 6 11" xfId="18335"/>
    <cellStyle name="Total 2 6 2" xfId="18336"/>
    <cellStyle name="Total 2 6 2 2" xfId="18337"/>
    <cellStyle name="Total 2 6 2 2 2" xfId="18338"/>
    <cellStyle name="Total 2 6 2 3" xfId="18339"/>
    <cellStyle name="Total 2 6 2 3 2" xfId="18340"/>
    <cellStyle name="Total 2 6 2 4" xfId="18341"/>
    <cellStyle name="Total 2 6 3" xfId="18342"/>
    <cellStyle name="Total 2 6 3 2" xfId="18343"/>
    <cellStyle name="Total 2 6 3 2 2" xfId="18344"/>
    <cellStyle name="Total 2 6 3 3" xfId="18345"/>
    <cellStyle name="Total 2 6 3 3 2" xfId="18346"/>
    <cellStyle name="Total 2 6 3 4" xfId="18347"/>
    <cellStyle name="Total 2 6 4" xfId="18348"/>
    <cellStyle name="Total 2 6 4 2" xfId="18349"/>
    <cellStyle name="Total 2 6 4 2 2" xfId="18350"/>
    <cellStyle name="Total 2 6 4 3" xfId="18351"/>
    <cellStyle name="Total 2 6 4 3 2" xfId="18352"/>
    <cellStyle name="Total 2 6 4 4" xfId="18353"/>
    <cellStyle name="Total 2 6 4 4 2" xfId="18354"/>
    <cellStyle name="Total 2 6 4 5" xfId="18355"/>
    <cellStyle name="Total 2 6 5" xfId="18356"/>
    <cellStyle name="Total 2 6 5 2" xfId="18357"/>
    <cellStyle name="Total 2 6 5 2 2" xfId="18358"/>
    <cellStyle name="Total 2 6 5 3" xfId="18359"/>
    <cellStyle name="Total 2 6 5 3 2" xfId="18360"/>
    <cellStyle name="Total 2 6 5 4" xfId="18361"/>
    <cellStyle name="Total 2 6 6" xfId="18362"/>
    <cellStyle name="Total 2 6 6 2" xfId="18363"/>
    <cellStyle name="Total 2 6 7" xfId="18364"/>
    <cellStyle name="Total 2 6 7 2" xfId="18365"/>
    <cellStyle name="Total 2 6 8" xfId="18366"/>
    <cellStyle name="Total 2 6 8 2" xfId="18367"/>
    <cellStyle name="Total 2 6 9" xfId="18368"/>
    <cellStyle name="Total 2 7" xfId="18369"/>
    <cellStyle name="Total 2 7 10" xfId="18370"/>
    <cellStyle name="Total 2 7 11" xfId="18371"/>
    <cellStyle name="Total 2 7 2" xfId="18372"/>
    <cellStyle name="Total 2 7 2 2" xfId="18373"/>
    <cellStyle name="Total 2 7 2 2 2" xfId="18374"/>
    <cellStyle name="Total 2 7 2 3" xfId="18375"/>
    <cellStyle name="Total 2 7 2 3 2" xfId="18376"/>
    <cellStyle name="Total 2 7 2 4" xfId="18377"/>
    <cellStyle name="Total 2 7 3" xfId="18378"/>
    <cellStyle name="Total 2 7 3 2" xfId="18379"/>
    <cellStyle name="Total 2 7 3 2 2" xfId="18380"/>
    <cellStyle name="Total 2 7 3 3" xfId="18381"/>
    <cellStyle name="Total 2 7 3 3 2" xfId="18382"/>
    <cellStyle name="Total 2 7 3 4" xfId="18383"/>
    <cellStyle name="Total 2 7 4" xfId="18384"/>
    <cellStyle name="Total 2 7 4 2" xfId="18385"/>
    <cellStyle name="Total 2 7 4 2 2" xfId="18386"/>
    <cellStyle name="Total 2 7 4 3" xfId="18387"/>
    <cellStyle name="Total 2 7 4 3 2" xfId="18388"/>
    <cellStyle name="Total 2 7 4 4" xfId="18389"/>
    <cellStyle name="Total 2 7 4 4 2" xfId="18390"/>
    <cellStyle name="Total 2 7 4 5" xfId="18391"/>
    <cellStyle name="Total 2 7 5" xfId="18392"/>
    <cellStyle name="Total 2 7 5 2" xfId="18393"/>
    <cellStyle name="Total 2 7 5 2 2" xfId="18394"/>
    <cellStyle name="Total 2 7 5 3" xfId="18395"/>
    <cellStyle name="Total 2 7 5 3 2" xfId="18396"/>
    <cellStyle name="Total 2 7 5 4" xfId="18397"/>
    <cellStyle name="Total 2 7 6" xfId="18398"/>
    <cellStyle name="Total 2 7 6 2" xfId="18399"/>
    <cellStyle name="Total 2 7 7" xfId="18400"/>
    <cellStyle name="Total 2 7 7 2" xfId="18401"/>
    <cellStyle name="Total 2 7 8" xfId="18402"/>
    <cellStyle name="Total 2 7 8 2" xfId="18403"/>
    <cellStyle name="Total 2 7 9" xfId="18404"/>
    <cellStyle name="Total 2 8" xfId="18405"/>
    <cellStyle name="Total 2 8 10" xfId="18406"/>
    <cellStyle name="Total 2 8 11" xfId="18407"/>
    <cellStyle name="Total 2 8 2" xfId="18408"/>
    <cellStyle name="Total 2 8 2 2" xfId="18409"/>
    <cellStyle name="Total 2 8 2 2 2" xfId="18410"/>
    <cellStyle name="Total 2 8 2 3" xfId="18411"/>
    <cellStyle name="Total 2 8 2 3 2" xfId="18412"/>
    <cellStyle name="Total 2 8 2 4" xfId="18413"/>
    <cellStyle name="Total 2 8 3" xfId="18414"/>
    <cellStyle name="Total 2 8 3 2" xfId="18415"/>
    <cellStyle name="Total 2 8 3 2 2" xfId="18416"/>
    <cellStyle name="Total 2 8 3 3" xfId="18417"/>
    <cellStyle name="Total 2 8 3 3 2" xfId="18418"/>
    <cellStyle name="Total 2 8 3 4" xfId="18419"/>
    <cellStyle name="Total 2 8 4" xfId="18420"/>
    <cellStyle name="Total 2 8 4 2" xfId="18421"/>
    <cellStyle name="Total 2 8 4 2 2" xfId="18422"/>
    <cellStyle name="Total 2 8 4 3" xfId="18423"/>
    <cellStyle name="Total 2 8 4 3 2" xfId="18424"/>
    <cellStyle name="Total 2 8 4 4" xfId="18425"/>
    <cellStyle name="Total 2 8 4 4 2" xfId="18426"/>
    <cellStyle name="Total 2 8 4 5" xfId="18427"/>
    <cellStyle name="Total 2 8 5" xfId="18428"/>
    <cellStyle name="Total 2 8 5 2" xfId="18429"/>
    <cellStyle name="Total 2 8 5 2 2" xfId="18430"/>
    <cellStyle name="Total 2 8 5 3" xfId="18431"/>
    <cellStyle name="Total 2 8 5 3 2" xfId="18432"/>
    <cellStyle name="Total 2 8 5 4" xfId="18433"/>
    <cellStyle name="Total 2 8 6" xfId="18434"/>
    <cellStyle name="Total 2 8 6 2" xfId="18435"/>
    <cellStyle name="Total 2 8 7" xfId="18436"/>
    <cellStyle name="Total 2 8 7 2" xfId="18437"/>
    <cellStyle name="Total 2 8 8" xfId="18438"/>
    <cellStyle name="Total 2 8 8 2" xfId="18439"/>
    <cellStyle name="Total 2 8 9" xfId="18440"/>
    <cellStyle name="Total 2 9" xfId="18441"/>
    <cellStyle name="Total 2 9 10" xfId="18442"/>
    <cellStyle name="Total 2 9 11" xfId="18443"/>
    <cellStyle name="Total 2 9 2" xfId="18444"/>
    <cellStyle name="Total 2 9 2 2" xfId="18445"/>
    <cellStyle name="Total 2 9 2 2 2" xfId="18446"/>
    <cellStyle name="Total 2 9 2 3" xfId="18447"/>
    <cellStyle name="Total 2 9 2 3 2" xfId="18448"/>
    <cellStyle name="Total 2 9 2 4" xfId="18449"/>
    <cellStyle name="Total 2 9 3" xfId="18450"/>
    <cellStyle name="Total 2 9 3 2" xfId="18451"/>
    <cellStyle name="Total 2 9 3 2 2" xfId="18452"/>
    <cellStyle name="Total 2 9 3 3" xfId="18453"/>
    <cellStyle name="Total 2 9 3 3 2" xfId="18454"/>
    <cellStyle name="Total 2 9 3 4" xfId="18455"/>
    <cellStyle name="Total 2 9 4" xfId="18456"/>
    <cellStyle name="Total 2 9 4 2" xfId="18457"/>
    <cellStyle name="Total 2 9 4 2 2" xfId="18458"/>
    <cellStyle name="Total 2 9 4 3" xfId="18459"/>
    <cellStyle name="Total 2 9 4 3 2" xfId="18460"/>
    <cellStyle name="Total 2 9 4 4" xfId="18461"/>
    <cellStyle name="Total 2 9 4 4 2" xfId="18462"/>
    <cellStyle name="Total 2 9 4 5" xfId="18463"/>
    <cellStyle name="Total 2 9 5" xfId="18464"/>
    <cellStyle name="Total 2 9 5 2" xfId="18465"/>
    <cellStyle name="Total 2 9 5 2 2" xfId="18466"/>
    <cellStyle name="Total 2 9 5 3" xfId="18467"/>
    <cellStyle name="Total 2 9 5 3 2" xfId="18468"/>
    <cellStyle name="Total 2 9 5 4" xfId="18469"/>
    <cellStyle name="Total 2 9 6" xfId="18470"/>
    <cellStyle name="Total 2 9 6 2" xfId="18471"/>
    <cellStyle name="Total 2 9 7" xfId="18472"/>
    <cellStyle name="Total 2 9 7 2" xfId="18473"/>
    <cellStyle name="Total 2 9 8" xfId="18474"/>
    <cellStyle name="Total 2 9 8 2" xfId="18475"/>
    <cellStyle name="Total 2 9 9" xfId="18476"/>
    <cellStyle name="Total 20" xfId="18477"/>
    <cellStyle name="Total 20 10" xfId="18478"/>
    <cellStyle name="Total 20 11" xfId="18479"/>
    <cellStyle name="Total 20 12" xfId="18480"/>
    <cellStyle name="Total 20 2" xfId="18481"/>
    <cellStyle name="Total 20 2 2" xfId="18482"/>
    <cellStyle name="Total 20 2 2 2" xfId="18483"/>
    <cellStyle name="Total 20 2 3" xfId="18484"/>
    <cellStyle name="Total 20 2 3 2" xfId="18485"/>
    <cellStyle name="Total 20 2 4" xfId="18486"/>
    <cellStyle name="Total 20 2 5" xfId="18487"/>
    <cellStyle name="Total 20 3" xfId="18488"/>
    <cellStyle name="Total 20 3 2" xfId="18489"/>
    <cellStyle name="Total 20 3 2 2" xfId="18490"/>
    <cellStyle name="Total 20 3 3" xfId="18491"/>
    <cellStyle name="Total 20 3 3 2" xfId="18492"/>
    <cellStyle name="Total 20 3 4" xfId="18493"/>
    <cellStyle name="Total 20 4" xfId="18494"/>
    <cellStyle name="Total 20 4 2" xfId="18495"/>
    <cellStyle name="Total 20 4 2 2" xfId="18496"/>
    <cellStyle name="Total 20 4 3" xfId="18497"/>
    <cellStyle name="Total 20 4 3 2" xfId="18498"/>
    <cellStyle name="Total 20 4 4" xfId="18499"/>
    <cellStyle name="Total 20 5" xfId="18500"/>
    <cellStyle name="Total 20 5 2" xfId="18501"/>
    <cellStyle name="Total 20 5 2 2" xfId="18502"/>
    <cellStyle name="Total 20 5 3" xfId="18503"/>
    <cellStyle name="Total 20 5 3 2" xfId="18504"/>
    <cellStyle name="Total 20 5 4" xfId="18505"/>
    <cellStyle name="Total 20 5 4 2" xfId="18506"/>
    <cellStyle name="Total 20 5 5" xfId="18507"/>
    <cellStyle name="Total 20 6" xfId="18508"/>
    <cellStyle name="Total 20 6 2" xfId="18509"/>
    <cellStyle name="Total 20 6 2 2" xfId="18510"/>
    <cellStyle name="Total 20 6 3" xfId="18511"/>
    <cellStyle name="Total 20 6 3 2" xfId="18512"/>
    <cellStyle name="Total 20 6 4" xfId="18513"/>
    <cellStyle name="Total 20 7" xfId="18514"/>
    <cellStyle name="Total 20 7 2" xfId="18515"/>
    <cellStyle name="Total 20 8" xfId="18516"/>
    <cellStyle name="Total 20 8 2" xfId="18517"/>
    <cellStyle name="Total 20 9" xfId="18518"/>
    <cellStyle name="Total 20 9 2" xfId="18519"/>
    <cellStyle name="Total 21" xfId="18520"/>
    <cellStyle name="Total 21 10" xfId="18521"/>
    <cellStyle name="Total 21 11" xfId="18522"/>
    <cellStyle name="Total 21 12" xfId="18523"/>
    <cellStyle name="Total 21 2" xfId="18524"/>
    <cellStyle name="Total 21 2 2" xfId="18525"/>
    <cellStyle name="Total 21 2 2 2" xfId="18526"/>
    <cellStyle name="Total 21 2 3" xfId="18527"/>
    <cellStyle name="Total 21 2 3 2" xfId="18528"/>
    <cellStyle name="Total 21 2 4" xfId="18529"/>
    <cellStyle name="Total 21 2 5" xfId="18530"/>
    <cellStyle name="Total 21 3" xfId="18531"/>
    <cellStyle name="Total 21 3 2" xfId="18532"/>
    <cellStyle name="Total 21 3 2 2" xfId="18533"/>
    <cellStyle name="Total 21 3 3" xfId="18534"/>
    <cellStyle name="Total 21 3 3 2" xfId="18535"/>
    <cellStyle name="Total 21 3 4" xfId="18536"/>
    <cellStyle name="Total 21 4" xfId="18537"/>
    <cellStyle name="Total 21 4 2" xfId="18538"/>
    <cellStyle name="Total 21 4 2 2" xfId="18539"/>
    <cellStyle name="Total 21 4 3" xfId="18540"/>
    <cellStyle name="Total 21 4 3 2" xfId="18541"/>
    <cellStyle name="Total 21 4 4" xfId="18542"/>
    <cellStyle name="Total 21 5" xfId="18543"/>
    <cellStyle name="Total 21 5 2" xfId="18544"/>
    <cellStyle name="Total 21 5 2 2" xfId="18545"/>
    <cellStyle name="Total 21 5 3" xfId="18546"/>
    <cellStyle name="Total 21 5 3 2" xfId="18547"/>
    <cellStyle name="Total 21 5 4" xfId="18548"/>
    <cellStyle name="Total 21 5 4 2" xfId="18549"/>
    <cellStyle name="Total 21 5 5" xfId="18550"/>
    <cellStyle name="Total 21 6" xfId="18551"/>
    <cellStyle name="Total 21 6 2" xfId="18552"/>
    <cellStyle name="Total 21 6 2 2" xfId="18553"/>
    <cellStyle name="Total 21 6 3" xfId="18554"/>
    <cellStyle name="Total 21 6 3 2" xfId="18555"/>
    <cellStyle name="Total 21 6 4" xfId="18556"/>
    <cellStyle name="Total 21 7" xfId="18557"/>
    <cellStyle name="Total 21 7 2" xfId="18558"/>
    <cellStyle name="Total 21 8" xfId="18559"/>
    <cellStyle name="Total 21 8 2" xfId="18560"/>
    <cellStyle name="Total 21 9" xfId="18561"/>
    <cellStyle name="Total 21 9 2" xfId="18562"/>
    <cellStyle name="Total 22" xfId="18563"/>
    <cellStyle name="Total 22 10" xfId="18564"/>
    <cellStyle name="Total 22 11" xfId="18565"/>
    <cellStyle name="Total 22 12" xfId="18566"/>
    <cellStyle name="Total 22 2" xfId="18567"/>
    <cellStyle name="Total 22 2 2" xfId="18568"/>
    <cellStyle name="Total 22 2 2 2" xfId="18569"/>
    <cellStyle name="Total 22 2 3" xfId="18570"/>
    <cellStyle name="Total 22 2 3 2" xfId="18571"/>
    <cellStyle name="Total 22 2 4" xfId="18572"/>
    <cellStyle name="Total 22 2 5" xfId="18573"/>
    <cellStyle name="Total 22 3" xfId="18574"/>
    <cellStyle name="Total 22 3 2" xfId="18575"/>
    <cellStyle name="Total 22 3 2 2" xfId="18576"/>
    <cellStyle name="Total 22 3 3" xfId="18577"/>
    <cellStyle name="Total 22 3 3 2" xfId="18578"/>
    <cellStyle name="Total 22 3 4" xfId="18579"/>
    <cellStyle name="Total 22 4" xfId="18580"/>
    <cellStyle name="Total 22 4 2" xfId="18581"/>
    <cellStyle name="Total 22 4 2 2" xfId="18582"/>
    <cellStyle name="Total 22 4 3" xfId="18583"/>
    <cellStyle name="Total 22 4 3 2" xfId="18584"/>
    <cellStyle name="Total 22 4 4" xfId="18585"/>
    <cellStyle name="Total 22 5" xfId="18586"/>
    <cellStyle name="Total 22 5 2" xfId="18587"/>
    <cellStyle name="Total 22 5 2 2" xfId="18588"/>
    <cellStyle name="Total 22 5 3" xfId="18589"/>
    <cellStyle name="Total 22 5 3 2" xfId="18590"/>
    <cellStyle name="Total 22 5 4" xfId="18591"/>
    <cellStyle name="Total 22 5 4 2" xfId="18592"/>
    <cellStyle name="Total 22 5 5" xfId="18593"/>
    <cellStyle name="Total 22 6" xfId="18594"/>
    <cellStyle name="Total 22 6 2" xfId="18595"/>
    <cellStyle name="Total 22 6 2 2" xfId="18596"/>
    <cellStyle name="Total 22 6 3" xfId="18597"/>
    <cellStyle name="Total 22 6 3 2" xfId="18598"/>
    <cellStyle name="Total 22 6 4" xfId="18599"/>
    <cellStyle name="Total 22 7" xfId="18600"/>
    <cellStyle name="Total 22 7 2" xfId="18601"/>
    <cellStyle name="Total 22 8" xfId="18602"/>
    <cellStyle name="Total 22 8 2" xfId="18603"/>
    <cellStyle name="Total 22 9" xfId="18604"/>
    <cellStyle name="Total 22 9 2" xfId="18605"/>
    <cellStyle name="Total 23" xfId="18606"/>
    <cellStyle name="Total 23 10" xfId="18607"/>
    <cellStyle name="Total 23 11" xfId="18608"/>
    <cellStyle name="Total 23 12" xfId="18609"/>
    <cellStyle name="Total 23 2" xfId="18610"/>
    <cellStyle name="Total 23 2 2" xfId="18611"/>
    <cellStyle name="Total 23 2 2 2" xfId="18612"/>
    <cellStyle name="Total 23 2 3" xfId="18613"/>
    <cellStyle name="Total 23 2 3 2" xfId="18614"/>
    <cellStyle name="Total 23 2 4" xfId="18615"/>
    <cellStyle name="Total 23 2 5" xfId="18616"/>
    <cellStyle name="Total 23 3" xfId="18617"/>
    <cellStyle name="Total 23 3 2" xfId="18618"/>
    <cellStyle name="Total 23 3 2 2" xfId="18619"/>
    <cellStyle name="Total 23 3 3" xfId="18620"/>
    <cellStyle name="Total 23 3 3 2" xfId="18621"/>
    <cellStyle name="Total 23 3 4" xfId="18622"/>
    <cellStyle name="Total 23 4" xfId="18623"/>
    <cellStyle name="Total 23 4 2" xfId="18624"/>
    <cellStyle name="Total 23 4 2 2" xfId="18625"/>
    <cellStyle name="Total 23 4 3" xfId="18626"/>
    <cellStyle name="Total 23 4 3 2" xfId="18627"/>
    <cellStyle name="Total 23 4 4" xfId="18628"/>
    <cellStyle name="Total 23 5" xfId="18629"/>
    <cellStyle name="Total 23 5 2" xfId="18630"/>
    <cellStyle name="Total 23 5 2 2" xfId="18631"/>
    <cellStyle name="Total 23 5 3" xfId="18632"/>
    <cellStyle name="Total 23 5 3 2" xfId="18633"/>
    <cellStyle name="Total 23 5 4" xfId="18634"/>
    <cellStyle name="Total 23 5 4 2" xfId="18635"/>
    <cellStyle name="Total 23 5 5" xfId="18636"/>
    <cellStyle name="Total 23 6" xfId="18637"/>
    <cellStyle name="Total 23 6 2" xfId="18638"/>
    <cellStyle name="Total 23 6 2 2" xfId="18639"/>
    <cellStyle name="Total 23 6 3" xfId="18640"/>
    <cellStyle name="Total 23 6 3 2" xfId="18641"/>
    <cellStyle name="Total 23 6 4" xfId="18642"/>
    <cellStyle name="Total 23 7" xfId="18643"/>
    <cellStyle name="Total 23 7 2" xfId="18644"/>
    <cellStyle name="Total 23 8" xfId="18645"/>
    <cellStyle name="Total 23 8 2" xfId="18646"/>
    <cellStyle name="Total 23 9" xfId="18647"/>
    <cellStyle name="Total 23 9 2" xfId="18648"/>
    <cellStyle name="Total 24" xfId="18649"/>
    <cellStyle name="Total 24 10" xfId="18650"/>
    <cellStyle name="Total 24 11" xfId="18651"/>
    <cellStyle name="Total 24 12" xfId="18652"/>
    <cellStyle name="Total 24 2" xfId="18653"/>
    <cellStyle name="Total 24 2 2" xfId="18654"/>
    <cellStyle name="Total 24 2 2 2" xfId="18655"/>
    <cellStyle name="Total 24 2 3" xfId="18656"/>
    <cellStyle name="Total 24 2 3 2" xfId="18657"/>
    <cellStyle name="Total 24 2 4" xfId="18658"/>
    <cellStyle name="Total 24 2 5" xfId="18659"/>
    <cellStyle name="Total 24 3" xfId="18660"/>
    <cellStyle name="Total 24 3 2" xfId="18661"/>
    <cellStyle name="Total 24 3 2 2" xfId="18662"/>
    <cellStyle name="Total 24 3 3" xfId="18663"/>
    <cellStyle name="Total 24 3 3 2" xfId="18664"/>
    <cellStyle name="Total 24 3 4" xfId="18665"/>
    <cellStyle name="Total 24 4" xfId="18666"/>
    <cellStyle name="Total 24 4 2" xfId="18667"/>
    <cellStyle name="Total 24 4 2 2" xfId="18668"/>
    <cellStyle name="Total 24 4 3" xfId="18669"/>
    <cellStyle name="Total 24 4 3 2" xfId="18670"/>
    <cellStyle name="Total 24 4 4" xfId="18671"/>
    <cellStyle name="Total 24 5" xfId="18672"/>
    <cellStyle name="Total 24 5 2" xfId="18673"/>
    <cellStyle name="Total 24 5 2 2" xfId="18674"/>
    <cellStyle name="Total 24 5 3" xfId="18675"/>
    <cellStyle name="Total 24 5 3 2" xfId="18676"/>
    <cellStyle name="Total 24 5 4" xfId="18677"/>
    <cellStyle name="Total 24 5 4 2" xfId="18678"/>
    <cellStyle name="Total 24 5 5" xfId="18679"/>
    <cellStyle name="Total 24 6" xfId="18680"/>
    <cellStyle name="Total 24 6 2" xfId="18681"/>
    <cellStyle name="Total 24 6 2 2" xfId="18682"/>
    <cellStyle name="Total 24 6 3" xfId="18683"/>
    <cellStyle name="Total 24 6 3 2" xfId="18684"/>
    <cellStyle name="Total 24 6 4" xfId="18685"/>
    <cellStyle name="Total 24 7" xfId="18686"/>
    <cellStyle name="Total 24 7 2" xfId="18687"/>
    <cellStyle name="Total 24 8" xfId="18688"/>
    <cellStyle name="Total 24 8 2" xfId="18689"/>
    <cellStyle name="Total 24 9" xfId="18690"/>
    <cellStyle name="Total 24 9 2" xfId="18691"/>
    <cellStyle name="Total 25" xfId="18692"/>
    <cellStyle name="Total 25 10" xfId="18693"/>
    <cellStyle name="Total 25 11" xfId="18694"/>
    <cellStyle name="Total 25 12" xfId="18695"/>
    <cellStyle name="Total 25 2" xfId="18696"/>
    <cellStyle name="Total 25 2 2" xfId="18697"/>
    <cellStyle name="Total 25 2 2 2" xfId="18698"/>
    <cellStyle name="Total 25 2 3" xfId="18699"/>
    <cellStyle name="Total 25 2 3 2" xfId="18700"/>
    <cellStyle name="Total 25 2 4" xfId="18701"/>
    <cellStyle name="Total 25 2 5" xfId="18702"/>
    <cellStyle name="Total 25 3" xfId="18703"/>
    <cellStyle name="Total 25 3 2" xfId="18704"/>
    <cellStyle name="Total 25 3 2 2" xfId="18705"/>
    <cellStyle name="Total 25 3 3" xfId="18706"/>
    <cellStyle name="Total 25 3 3 2" xfId="18707"/>
    <cellStyle name="Total 25 3 4" xfId="18708"/>
    <cellStyle name="Total 25 4" xfId="18709"/>
    <cellStyle name="Total 25 4 2" xfId="18710"/>
    <cellStyle name="Total 25 4 2 2" xfId="18711"/>
    <cellStyle name="Total 25 4 3" xfId="18712"/>
    <cellStyle name="Total 25 4 3 2" xfId="18713"/>
    <cellStyle name="Total 25 4 4" xfId="18714"/>
    <cellStyle name="Total 25 5" xfId="18715"/>
    <cellStyle name="Total 25 5 2" xfId="18716"/>
    <cellStyle name="Total 25 5 2 2" xfId="18717"/>
    <cellStyle name="Total 25 5 3" xfId="18718"/>
    <cellStyle name="Total 25 5 3 2" xfId="18719"/>
    <cellStyle name="Total 25 5 4" xfId="18720"/>
    <cellStyle name="Total 25 5 4 2" xfId="18721"/>
    <cellStyle name="Total 25 5 5" xfId="18722"/>
    <cellStyle name="Total 25 6" xfId="18723"/>
    <cellStyle name="Total 25 6 2" xfId="18724"/>
    <cellStyle name="Total 25 6 2 2" xfId="18725"/>
    <cellStyle name="Total 25 6 3" xfId="18726"/>
    <cellStyle name="Total 25 6 3 2" xfId="18727"/>
    <cellStyle name="Total 25 6 4" xfId="18728"/>
    <cellStyle name="Total 25 7" xfId="18729"/>
    <cellStyle name="Total 25 7 2" xfId="18730"/>
    <cellStyle name="Total 25 8" xfId="18731"/>
    <cellStyle name="Total 25 8 2" xfId="18732"/>
    <cellStyle name="Total 25 9" xfId="18733"/>
    <cellStyle name="Total 25 9 2" xfId="18734"/>
    <cellStyle name="Total 26" xfId="18735"/>
    <cellStyle name="Total 26 10" xfId="18736"/>
    <cellStyle name="Total 26 11" xfId="18737"/>
    <cellStyle name="Total 26 12" xfId="18738"/>
    <cellStyle name="Total 26 2" xfId="18739"/>
    <cellStyle name="Total 26 2 2" xfId="18740"/>
    <cellStyle name="Total 26 2 2 2" xfId="18741"/>
    <cellStyle name="Total 26 2 3" xfId="18742"/>
    <cellStyle name="Total 26 2 3 2" xfId="18743"/>
    <cellStyle name="Total 26 2 4" xfId="18744"/>
    <cellStyle name="Total 26 2 5" xfId="18745"/>
    <cellStyle name="Total 26 3" xfId="18746"/>
    <cellStyle name="Total 26 3 2" xfId="18747"/>
    <cellStyle name="Total 26 3 2 2" xfId="18748"/>
    <cellStyle name="Total 26 3 3" xfId="18749"/>
    <cellStyle name="Total 26 3 3 2" xfId="18750"/>
    <cellStyle name="Total 26 3 4" xfId="18751"/>
    <cellStyle name="Total 26 4" xfId="18752"/>
    <cellStyle name="Total 26 4 2" xfId="18753"/>
    <cellStyle name="Total 26 4 2 2" xfId="18754"/>
    <cellStyle name="Total 26 4 3" xfId="18755"/>
    <cellStyle name="Total 26 4 3 2" xfId="18756"/>
    <cellStyle name="Total 26 4 4" xfId="18757"/>
    <cellStyle name="Total 26 5" xfId="18758"/>
    <cellStyle name="Total 26 5 2" xfId="18759"/>
    <cellStyle name="Total 26 5 2 2" xfId="18760"/>
    <cellStyle name="Total 26 5 3" xfId="18761"/>
    <cellStyle name="Total 26 5 3 2" xfId="18762"/>
    <cellStyle name="Total 26 5 4" xfId="18763"/>
    <cellStyle name="Total 26 5 4 2" xfId="18764"/>
    <cellStyle name="Total 26 5 5" xfId="18765"/>
    <cellStyle name="Total 26 6" xfId="18766"/>
    <cellStyle name="Total 26 6 2" xfId="18767"/>
    <cellStyle name="Total 26 6 2 2" xfId="18768"/>
    <cellStyle name="Total 26 6 3" xfId="18769"/>
    <cellStyle name="Total 26 6 3 2" xfId="18770"/>
    <cellStyle name="Total 26 6 4" xfId="18771"/>
    <cellStyle name="Total 26 7" xfId="18772"/>
    <cellStyle name="Total 26 7 2" xfId="18773"/>
    <cellStyle name="Total 26 8" xfId="18774"/>
    <cellStyle name="Total 26 8 2" xfId="18775"/>
    <cellStyle name="Total 26 9" xfId="18776"/>
    <cellStyle name="Total 26 9 2" xfId="18777"/>
    <cellStyle name="Total 27" xfId="18778"/>
    <cellStyle name="Total 27 10" xfId="18779"/>
    <cellStyle name="Total 27 11" xfId="18780"/>
    <cellStyle name="Total 27 12" xfId="18781"/>
    <cellStyle name="Total 27 2" xfId="18782"/>
    <cellStyle name="Total 27 2 2" xfId="18783"/>
    <cellStyle name="Total 27 2 2 2" xfId="18784"/>
    <cellStyle name="Total 27 2 3" xfId="18785"/>
    <cellStyle name="Total 27 2 3 2" xfId="18786"/>
    <cellStyle name="Total 27 2 4" xfId="18787"/>
    <cellStyle name="Total 27 2 5" xfId="18788"/>
    <cellStyle name="Total 27 3" xfId="18789"/>
    <cellStyle name="Total 27 3 2" xfId="18790"/>
    <cellStyle name="Total 27 3 2 2" xfId="18791"/>
    <cellStyle name="Total 27 3 3" xfId="18792"/>
    <cellStyle name="Total 27 3 3 2" xfId="18793"/>
    <cellStyle name="Total 27 3 4" xfId="18794"/>
    <cellStyle name="Total 27 4" xfId="18795"/>
    <cellStyle name="Total 27 4 2" xfId="18796"/>
    <cellStyle name="Total 27 4 2 2" xfId="18797"/>
    <cellStyle name="Total 27 4 3" xfId="18798"/>
    <cellStyle name="Total 27 4 3 2" xfId="18799"/>
    <cellStyle name="Total 27 4 4" xfId="18800"/>
    <cellStyle name="Total 27 5" xfId="18801"/>
    <cellStyle name="Total 27 5 2" xfId="18802"/>
    <cellStyle name="Total 27 5 2 2" xfId="18803"/>
    <cellStyle name="Total 27 5 3" xfId="18804"/>
    <cellStyle name="Total 27 5 3 2" xfId="18805"/>
    <cellStyle name="Total 27 5 4" xfId="18806"/>
    <cellStyle name="Total 27 5 4 2" xfId="18807"/>
    <cellStyle name="Total 27 5 5" xfId="18808"/>
    <cellStyle name="Total 27 6" xfId="18809"/>
    <cellStyle name="Total 27 6 2" xfId="18810"/>
    <cellStyle name="Total 27 6 2 2" xfId="18811"/>
    <cellStyle name="Total 27 6 3" xfId="18812"/>
    <cellStyle name="Total 27 6 3 2" xfId="18813"/>
    <cellStyle name="Total 27 6 4" xfId="18814"/>
    <cellStyle name="Total 27 7" xfId="18815"/>
    <cellStyle name="Total 27 7 2" xfId="18816"/>
    <cellStyle name="Total 27 8" xfId="18817"/>
    <cellStyle name="Total 27 8 2" xfId="18818"/>
    <cellStyle name="Total 27 9" xfId="18819"/>
    <cellStyle name="Total 27 9 2" xfId="18820"/>
    <cellStyle name="Total 28" xfId="18821"/>
    <cellStyle name="Total 28 10" xfId="18822"/>
    <cellStyle name="Total 28 11" xfId="18823"/>
    <cellStyle name="Total 28 12" xfId="18824"/>
    <cellStyle name="Total 28 2" xfId="18825"/>
    <cellStyle name="Total 28 2 2" xfId="18826"/>
    <cellStyle name="Total 28 2 2 2" xfId="18827"/>
    <cellStyle name="Total 28 2 3" xfId="18828"/>
    <cellStyle name="Total 28 2 3 2" xfId="18829"/>
    <cellStyle name="Total 28 2 4" xfId="18830"/>
    <cellStyle name="Total 28 2 5" xfId="18831"/>
    <cellStyle name="Total 28 3" xfId="18832"/>
    <cellStyle name="Total 28 3 2" xfId="18833"/>
    <cellStyle name="Total 28 3 2 2" xfId="18834"/>
    <cellStyle name="Total 28 3 3" xfId="18835"/>
    <cellStyle name="Total 28 3 3 2" xfId="18836"/>
    <cellStyle name="Total 28 3 4" xfId="18837"/>
    <cellStyle name="Total 28 4" xfId="18838"/>
    <cellStyle name="Total 28 4 2" xfId="18839"/>
    <cellStyle name="Total 28 4 2 2" xfId="18840"/>
    <cellStyle name="Total 28 4 3" xfId="18841"/>
    <cellStyle name="Total 28 4 3 2" xfId="18842"/>
    <cellStyle name="Total 28 4 4" xfId="18843"/>
    <cellStyle name="Total 28 5" xfId="18844"/>
    <cellStyle name="Total 28 5 2" xfId="18845"/>
    <cellStyle name="Total 28 5 2 2" xfId="18846"/>
    <cellStyle name="Total 28 5 3" xfId="18847"/>
    <cellStyle name="Total 28 5 3 2" xfId="18848"/>
    <cellStyle name="Total 28 5 4" xfId="18849"/>
    <cellStyle name="Total 28 5 4 2" xfId="18850"/>
    <cellStyle name="Total 28 5 5" xfId="18851"/>
    <cellStyle name="Total 28 6" xfId="18852"/>
    <cellStyle name="Total 28 6 2" xfId="18853"/>
    <cellStyle name="Total 28 6 2 2" xfId="18854"/>
    <cellStyle name="Total 28 6 3" xfId="18855"/>
    <cellStyle name="Total 28 6 3 2" xfId="18856"/>
    <cellStyle name="Total 28 6 4" xfId="18857"/>
    <cellStyle name="Total 28 7" xfId="18858"/>
    <cellStyle name="Total 28 7 2" xfId="18859"/>
    <cellStyle name="Total 28 8" xfId="18860"/>
    <cellStyle name="Total 28 8 2" xfId="18861"/>
    <cellStyle name="Total 28 9" xfId="18862"/>
    <cellStyle name="Total 28 9 2" xfId="18863"/>
    <cellStyle name="Total 29" xfId="18864"/>
    <cellStyle name="Total 29 10" xfId="18865"/>
    <cellStyle name="Total 29 11" xfId="18866"/>
    <cellStyle name="Total 29 12" xfId="18867"/>
    <cellStyle name="Total 29 2" xfId="18868"/>
    <cellStyle name="Total 29 2 2" xfId="18869"/>
    <cellStyle name="Total 29 2 2 2" xfId="18870"/>
    <cellStyle name="Total 29 2 3" xfId="18871"/>
    <cellStyle name="Total 29 2 3 2" xfId="18872"/>
    <cellStyle name="Total 29 2 4" xfId="18873"/>
    <cellStyle name="Total 29 2 5" xfId="18874"/>
    <cellStyle name="Total 29 3" xfId="18875"/>
    <cellStyle name="Total 29 3 2" xfId="18876"/>
    <cellStyle name="Total 29 3 2 2" xfId="18877"/>
    <cellStyle name="Total 29 3 3" xfId="18878"/>
    <cellStyle name="Total 29 3 3 2" xfId="18879"/>
    <cellStyle name="Total 29 3 4" xfId="18880"/>
    <cellStyle name="Total 29 4" xfId="18881"/>
    <cellStyle name="Total 29 4 2" xfId="18882"/>
    <cellStyle name="Total 29 4 2 2" xfId="18883"/>
    <cellStyle name="Total 29 4 3" xfId="18884"/>
    <cellStyle name="Total 29 4 3 2" xfId="18885"/>
    <cellStyle name="Total 29 4 4" xfId="18886"/>
    <cellStyle name="Total 29 5" xfId="18887"/>
    <cellStyle name="Total 29 5 2" xfId="18888"/>
    <cellStyle name="Total 29 5 2 2" xfId="18889"/>
    <cellStyle name="Total 29 5 3" xfId="18890"/>
    <cellStyle name="Total 29 5 3 2" xfId="18891"/>
    <cellStyle name="Total 29 5 4" xfId="18892"/>
    <cellStyle name="Total 29 5 4 2" xfId="18893"/>
    <cellStyle name="Total 29 5 5" xfId="18894"/>
    <cellStyle name="Total 29 6" xfId="18895"/>
    <cellStyle name="Total 29 6 2" xfId="18896"/>
    <cellStyle name="Total 29 6 2 2" xfId="18897"/>
    <cellStyle name="Total 29 6 3" xfId="18898"/>
    <cellStyle name="Total 29 6 3 2" xfId="18899"/>
    <cellStyle name="Total 29 6 4" xfId="18900"/>
    <cellStyle name="Total 29 7" xfId="18901"/>
    <cellStyle name="Total 29 7 2" xfId="18902"/>
    <cellStyle name="Total 29 8" xfId="18903"/>
    <cellStyle name="Total 29 8 2" xfId="18904"/>
    <cellStyle name="Total 29 9" xfId="18905"/>
    <cellStyle name="Total 29 9 2" xfId="18906"/>
    <cellStyle name="Total 3" xfId="18907"/>
    <cellStyle name="Total 3 10" xfId="18908"/>
    <cellStyle name="Total 3 10 2" xfId="18909"/>
    <cellStyle name="Total 3 11" xfId="18910"/>
    <cellStyle name="Total 3 12" xfId="18911"/>
    <cellStyle name="Total 3 13" xfId="18912"/>
    <cellStyle name="Total 3 2" xfId="18913"/>
    <cellStyle name="Total 3 2 10" xfId="18914"/>
    <cellStyle name="Total 3 2 11" xfId="18915"/>
    <cellStyle name="Total 3 2 2" xfId="18916"/>
    <cellStyle name="Total 3 2 2 2" xfId="18917"/>
    <cellStyle name="Total 3 2 2 2 2" xfId="18918"/>
    <cellStyle name="Total 3 2 2 3" xfId="18919"/>
    <cellStyle name="Total 3 2 2 3 2" xfId="18920"/>
    <cellStyle name="Total 3 2 2 4" xfId="18921"/>
    <cellStyle name="Total 3 2 3" xfId="18922"/>
    <cellStyle name="Total 3 2 3 2" xfId="18923"/>
    <cellStyle name="Total 3 2 3 2 2" xfId="18924"/>
    <cellStyle name="Total 3 2 3 3" xfId="18925"/>
    <cellStyle name="Total 3 2 3 3 2" xfId="18926"/>
    <cellStyle name="Total 3 2 3 4" xfId="18927"/>
    <cellStyle name="Total 3 2 4" xfId="18928"/>
    <cellStyle name="Total 3 2 4 2" xfId="18929"/>
    <cellStyle name="Total 3 2 4 2 2" xfId="18930"/>
    <cellStyle name="Total 3 2 4 3" xfId="18931"/>
    <cellStyle name="Total 3 2 4 3 2" xfId="18932"/>
    <cellStyle name="Total 3 2 4 4" xfId="18933"/>
    <cellStyle name="Total 3 2 4 4 2" xfId="18934"/>
    <cellStyle name="Total 3 2 4 5" xfId="18935"/>
    <cellStyle name="Total 3 2 5" xfId="18936"/>
    <cellStyle name="Total 3 2 5 2" xfId="18937"/>
    <cellStyle name="Total 3 2 5 2 2" xfId="18938"/>
    <cellStyle name="Total 3 2 5 3" xfId="18939"/>
    <cellStyle name="Total 3 2 5 3 2" xfId="18940"/>
    <cellStyle name="Total 3 2 5 4" xfId="18941"/>
    <cellStyle name="Total 3 2 6" xfId="18942"/>
    <cellStyle name="Total 3 2 6 2" xfId="18943"/>
    <cellStyle name="Total 3 2 7" xfId="18944"/>
    <cellStyle name="Total 3 2 7 2" xfId="18945"/>
    <cellStyle name="Total 3 2 8" xfId="18946"/>
    <cellStyle name="Total 3 2 8 2" xfId="18947"/>
    <cellStyle name="Total 3 2 9" xfId="18948"/>
    <cellStyle name="Total 3 3" xfId="18949"/>
    <cellStyle name="Total 3 3 2" xfId="18950"/>
    <cellStyle name="Total 3 3 2 2" xfId="18951"/>
    <cellStyle name="Total 3 3 3" xfId="18952"/>
    <cellStyle name="Total 3 3 3 2" xfId="18953"/>
    <cellStyle name="Total 3 3 4" xfId="18954"/>
    <cellStyle name="Total 3 3 5" xfId="18955"/>
    <cellStyle name="Total 3 3 6" xfId="18956"/>
    <cellStyle name="Total 3 4" xfId="18957"/>
    <cellStyle name="Total 3 4 2" xfId="18958"/>
    <cellStyle name="Total 3 4 2 2" xfId="18959"/>
    <cellStyle name="Total 3 4 3" xfId="18960"/>
    <cellStyle name="Total 3 4 3 2" xfId="18961"/>
    <cellStyle name="Total 3 4 4" xfId="18962"/>
    <cellStyle name="Total 3 5" xfId="18963"/>
    <cellStyle name="Total 3 5 2" xfId="18964"/>
    <cellStyle name="Total 3 5 2 2" xfId="18965"/>
    <cellStyle name="Total 3 5 3" xfId="18966"/>
    <cellStyle name="Total 3 5 3 2" xfId="18967"/>
    <cellStyle name="Total 3 5 4" xfId="18968"/>
    <cellStyle name="Total 3 6" xfId="18969"/>
    <cellStyle name="Total 3 6 2" xfId="18970"/>
    <cellStyle name="Total 3 6 2 2" xfId="18971"/>
    <cellStyle name="Total 3 6 3" xfId="18972"/>
    <cellStyle name="Total 3 6 3 2" xfId="18973"/>
    <cellStyle name="Total 3 6 4" xfId="18974"/>
    <cellStyle name="Total 3 6 4 2" xfId="18975"/>
    <cellStyle name="Total 3 6 5" xfId="18976"/>
    <cellStyle name="Total 3 7" xfId="18977"/>
    <cellStyle name="Total 3 7 2" xfId="18978"/>
    <cellStyle name="Total 3 7 2 2" xfId="18979"/>
    <cellStyle name="Total 3 7 3" xfId="18980"/>
    <cellStyle name="Total 3 7 3 2" xfId="18981"/>
    <cellStyle name="Total 3 7 4" xfId="18982"/>
    <cellStyle name="Total 3 8" xfId="18983"/>
    <cellStyle name="Total 3 8 2" xfId="18984"/>
    <cellStyle name="Total 3 9" xfId="18985"/>
    <cellStyle name="Total 3 9 2" xfId="18986"/>
    <cellStyle name="Total 30" xfId="18987"/>
    <cellStyle name="Total 30 10" xfId="18988"/>
    <cellStyle name="Total 30 11" xfId="18989"/>
    <cellStyle name="Total 30 12" xfId="18990"/>
    <cellStyle name="Total 30 2" xfId="18991"/>
    <cellStyle name="Total 30 2 2" xfId="18992"/>
    <cellStyle name="Total 30 2 2 2" xfId="18993"/>
    <cellStyle name="Total 30 2 3" xfId="18994"/>
    <cellStyle name="Total 30 2 3 2" xfId="18995"/>
    <cellStyle name="Total 30 2 4" xfId="18996"/>
    <cellStyle name="Total 30 2 5" xfId="18997"/>
    <cellStyle name="Total 30 3" xfId="18998"/>
    <cellStyle name="Total 30 3 2" xfId="18999"/>
    <cellStyle name="Total 30 3 2 2" xfId="19000"/>
    <cellStyle name="Total 30 3 3" xfId="19001"/>
    <cellStyle name="Total 30 3 3 2" xfId="19002"/>
    <cellStyle name="Total 30 3 4" xfId="19003"/>
    <cellStyle name="Total 30 4" xfId="19004"/>
    <cellStyle name="Total 30 4 2" xfId="19005"/>
    <cellStyle name="Total 30 4 2 2" xfId="19006"/>
    <cellStyle name="Total 30 4 3" xfId="19007"/>
    <cellStyle name="Total 30 4 3 2" xfId="19008"/>
    <cellStyle name="Total 30 4 4" xfId="19009"/>
    <cellStyle name="Total 30 5" xfId="19010"/>
    <cellStyle name="Total 30 5 2" xfId="19011"/>
    <cellStyle name="Total 30 5 2 2" xfId="19012"/>
    <cellStyle name="Total 30 5 3" xfId="19013"/>
    <cellStyle name="Total 30 5 3 2" xfId="19014"/>
    <cellStyle name="Total 30 5 4" xfId="19015"/>
    <cellStyle name="Total 30 5 4 2" xfId="19016"/>
    <cellStyle name="Total 30 5 5" xfId="19017"/>
    <cellStyle name="Total 30 6" xfId="19018"/>
    <cellStyle name="Total 30 6 2" xfId="19019"/>
    <cellStyle name="Total 30 6 2 2" xfId="19020"/>
    <cellStyle name="Total 30 6 3" xfId="19021"/>
    <cellStyle name="Total 30 6 3 2" xfId="19022"/>
    <cellStyle name="Total 30 6 4" xfId="19023"/>
    <cellStyle name="Total 30 7" xfId="19024"/>
    <cellStyle name="Total 30 7 2" xfId="19025"/>
    <cellStyle name="Total 30 8" xfId="19026"/>
    <cellStyle name="Total 30 8 2" xfId="19027"/>
    <cellStyle name="Total 30 9" xfId="19028"/>
    <cellStyle name="Total 30 9 2" xfId="19029"/>
    <cellStyle name="Total 31" xfId="19030"/>
    <cellStyle name="Total 31 10" xfId="19031"/>
    <cellStyle name="Total 31 11" xfId="19032"/>
    <cellStyle name="Total 31 12" xfId="19033"/>
    <cellStyle name="Total 31 2" xfId="19034"/>
    <cellStyle name="Total 31 2 2" xfId="19035"/>
    <cellStyle name="Total 31 2 2 2" xfId="19036"/>
    <cellStyle name="Total 31 2 3" xfId="19037"/>
    <cellStyle name="Total 31 2 3 2" xfId="19038"/>
    <cellStyle name="Total 31 2 4" xfId="19039"/>
    <cellStyle name="Total 31 2 5" xfId="19040"/>
    <cellStyle name="Total 31 3" xfId="19041"/>
    <cellStyle name="Total 31 3 2" xfId="19042"/>
    <cellStyle name="Total 31 3 2 2" xfId="19043"/>
    <cellStyle name="Total 31 3 3" xfId="19044"/>
    <cellStyle name="Total 31 3 3 2" xfId="19045"/>
    <cellStyle name="Total 31 3 4" xfId="19046"/>
    <cellStyle name="Total 31 4" xfId="19047"/>
    <cellStyle name="Total 31 4 2" xfId="19048"/>
    <cellStyle name="Total 31 4 2 2" xfId="19049"/>
    <cellStyle name="Total 31 4 3" xfId="19050"/>
    <cellStyle name="Total 31 4 3 2" xfId="19051"/>
    <cellStyle name="Total 31 4 4" xfId="19052"/>
    <cellStyle name="Total 31 5" xfId="19053"/>
    <cellStyle name="Total 31 5 2" xfId="19054"/>
    <cellStyle name="Total 31 5 2 2" xfId="19055"/>
    <cellStyle name="Total 31 5 3" xfId="19056"/>
    <cellStyle name="Total 31 5 3 2" xfId="19057"/>
    <cellStyle name="Total 31 5 4" xfId="19058"/>
    <cellStyle name="Total 31 5 4 2" xfId="19059"/>
    <cellStyle name="Total 31 5 5" xfId="19060"/>
    <cellStyle name="Total 31 6" xfId="19061"/>
    <cellStyle name="Total 31 6 2" xfId="19062"/>
    <cellStyle name="Total 31 6 2 2" xfId="19063"/>
    <cellStyle name="Total 31 6 3" xfId="19064"/>
    <cellStyle name="Total 31 6 3 2" xfId="19065"/>
    <cellStyle name="Total 31 6 4" xfId="19066"/>
    <cellStyle name="Total 31 7" xfId="19067"/>
    <cellStyle name="Total 31 7 2" xfId="19068"/>
    <cellStyle name="Total 31 8" xfId="19069"/>
    <cellStyle name="Total 31 8 2" xfId="19070"/>
    <cellStyle name="Total 31 9" xfId="19071"/>
    <cellStyle name="Total 31 9 2" xfId="19072"/>
    <cellStyle name="Total 32" xfId="19073"/>
    <cellStyle name="Total 32 10" xfId="19074"/>
    <cellStyle name="Total 32 11" xfId="19075"/>
    <cellStyle name="Total 32 12" xfId="19076"/>
    <cellStyle name="Total 32 2" xfId="19077"/>
    <cellStyle name="Total 32 2 2" xfId="19078"/>
    <cellStyle name="Total 32 2 2 2" xfId="19079"/>
    <cellStyle name="Total 32 2 3" xfId="19080"/>
    <cellStyle name="Total 32 2 3 2" xfId="19081"/>
    <cellStyle name="Total 32 2 4" xfId="19082"/>
    <cellStyle name="Total 32 2 5" xfId="19083"/>
    <cellStyle name="Total 32 3" xfId="19084"/>
    <cellStyle name="Total 32 3 2" xfId="19085"/>
    <cellStyle name="Total 32 3 2 2" xfId="19086"/>
    <cellStyle name="Total 32 3 3" xfId="19087"/>
    <cellStyle name="Total 32 3 3 2" xfId="19088"/>
    <cellStyle name="Total 32 3 4" xfId="19089"/>
    <cellStyle name="Total 32 4" xfId="19090"/>
    <cellStyle name="Total 32 4 2" xfId="19091"/>
    <cellStyle name="Total 32 4 2 2" xfId="19092"/>
    <cellStyle name="Total 32 4 3" xfId="19093"/>
    <cellStyle name="Total 32 4 3 2" xfId="19094"/>
    <cellStyle name="Total 32 4 4" xfId="19095"/>
    <cellStyle name="Total 32 5" xfId="19096"/>
    <cellStyle name="Total 32 5 2" xfId="19097"/>
    <cellStyle name="Total 32 5 2 2" xfId="19098"/>
    <cellStyle name="Total 32 5 3" xfId="19099"/>
    <cellStyle name="Total 32 5 3 2" xfId="19100"/>
    <cellStyle name="Total 32 5 4" xfId="19101"/>
    <cellStyle name="Total 32 5 4 2" xfId="19102"/>
    <cellStyle name="Total 32 5 5" xfId="19103"/>
    <cellStyle name="Total 32 6" xfId="19104"/>
    <cellStyle name="Total 32 6 2" xfId="19105"/>
    <cellStyle name="Total 32 6 2 2" xfId="19106"/>
    <cellStyle name="Total 32 6 3" xfId="19107"/>
    <cellStyle name="Total 32 6 3 2" xfId="19108"/>
    <cellStyle name="Total 32 6 4" xfId="19109"/>
    <cellStyle name="Total 32 7" xfId="19110"/>
    <cellStyle name="Total 32 7 2" xfId="19111"/>
    <cellStyle name="Total 32 8" xfId="19112"/>
    <cellStyle name="Total 32 8 2" xfId="19113"/>
    <cellStyle name="Total 32 9" xfId="19114"/>
    <cellStyle name="Total 32 9 2" xfId="19115"/>
    <cellStyle name="Total 33" xfId="19116"/>
    <cellStyle name="Total 33 10" xfId="19117"/>
    <cellStyle name="Total 33 11" xfId="19118"/>
    <cellStyle name="Total 33 12" xfId="19119"/>
    <cellStyle name="Total 33 2" xfId="19120"/>
    <cellStyle name="Total 33 2 2" xfId="19121"/>
    <cellStyle name="Total 33 2 2 2" xfId="19122"/>
    <cellStyle name="Total 33 2 3" xfId="19123"/>
    <cellStyle name="Total 33 2 3 2" xfId="19124"/>
    <cellStyle name="Total 33 2 4" xfId="19125"/>
    <cellStyle name="Total 33 2 5" xfId="19126"/>
    <cellStyle name="Total 33 3" xfId="19127"/>
    <cellStyle name="Total 33 3 2" xfId="19128"/>
    <cellStyle name="Total 33 3 2 2" xfId="19129"/>
    <cellStyle name="Total 33 3 3" xfId="19130"/>
    <cellStyle name="Total 33 3 3 2" xfId="19131"/>
    <cellStyle name="Total 33 3 4" xfId="19132"/>
    <cellStyle name="Total 33 4" xfId="19133"/>
    <cellStyle name="Total 33 4 2" xfId="19134"/>
    <cellStyle name="Total 33 4 2 2" xfId="19135"/>
    <cellStyle name="Total 33 4 3" xfId="19136"/>
    <cellStyle name="Total 33 4 3 2" xfId="19137"/>
    <cellStyle name="Total 33 4 4" xfId="19138"/>
    <cellStyle name="Total 33 5" xfId="19139"/>
    <cellStyle name="Total 33 5 2" xfId="19140"/>
    <cellStyle name="Total 33 5 2 2" xfId="19141"/>
    <cellStyle name="Total 33 5 3" xfId="19142"/>
    <cellStyle name="Total 33 5 3 2" xfId="19143"/>
    <cellStyle name="Total 33 5 4" xfId="19144"/>
    <cellStyle name="Total 33 5 4 2" xfId="19145"/>
    <cellStyle name="Total 33 5 5" xfId="19146"/>
    <cellStyle name="Total 33 6" xfId="19147"/>
    <cellStyle name="Total 33 6 2" xfId="19148"/>
    <cellStyle name="Total 33 6 2 2" xfId="19149"/>
    <cellStyle name="Total 33 6 3" xfId="19150"/>
    <cellStyle name="Total 33 6 3 2" xfId="19151"/>
    <cellStyle name="Total 33 6 4" xfId="19152"/>
    <cellStyle name="Total 33 7" xfId="19153"/>
    <cellStyle name="Total 33 7 2" xfId="19154"/>
    <cellStyle name="Total 33 8" xfId="19155"/>
    <cellStyle name="Total 33 8 2" xfId="19156"/>
    <cellStyle name="Total 33 9" xfId="19157"/>
    <cellStyle name="Total 33 9 2" xfId="19158"/>
    <cellStyle name="Total 34" xfId="19159"/>
    <cellStyle name="Total 34 10" xfId="19160"/>
    <cellStyle name="Total 34 11" xfId="19161"/>
    <cellStyle name="Total 34 12" xfId="19162"/>
    <cellStyle name="Total 34 2" xfId="19163"/>
    <cellStyle name="Total 34 2 2" xfId="19164"/>
    <cellStyle name="Total 34 2 2 2" xfId="19165"/>
    <cellStyle name="Total 34 2 3" xfId="19166"/>
    <cellStyle name="Total 34 2 3 2" xfId="19167"/>
    <cellStyle name="Total 34 2 4" xfId="19168"/>
    <cellStyle name="Total 34 2 5" xfId="19169"/>
    <cellStyle name="Total 34 3" xfId="19170"/>
    <cellStyle name="Total 34 3 2" xfId="19171"/>
    <cellStyle name="Total 34 3 2 2" xfId="19172"/>
    <cellStyle name="Total 34 3 3" xfId="19173"/>
    <cellStyle name="Total 34 3 3 2" xfId="19174"/>
    <cellStyle name="Total 34 3 4" xfId="19175"/>
    <cellStyle name="Total 34 4" xfId="19176"/>
    <cellStyle name="Total 34 4 2" xfId="19177"/>
    <cellStyle name="Total 34 4 2 2" xfId="19178"/>
    <cellStyle name="Total 34 4 3" xfId="19179"/>
    <cellStyle name="Total 34 4 3 2" xfId="19180"/>
    <cellStyle name="Total 34 4 4" xfId="19181"/>
    <cellStyle name="Total 34 5" xfId="19182"/>
    <cellStyle name="Total 34 5 2" xfId="19183"/>
    <cellStyle name="Total 34 5 2 2" xfId="19184"/>
    <cellStyle name="Total 34 5 3" xfId="19185"/>
    <cellStyle name="Total 34 5 3 2" xfId="19186"/>
    <cellStyle name="Total 34 5 4" xfId="19187"/>
    <cellStyle name="Total 34 5 4 2" xfId="19188"/>
    <cellStyle name="Total 34 5 5" xfId="19189"/>
    <cellStyle name="Total 34 6" xfId="19190"/>
    <cellStyle name="Total 34 6 2" xfId="19191"/>
    <cellStyle name="Total 34 6 2 2" xfId="19192"/>
    <cellStyle name="Total 34 6 3" xfId="19193"/>
    <cellStyle name="Total 34 6 3 2" xfId="19194"/>
    <cellStyle name="Total 34 6 4" xfId="19195"/>
    <cellStyle name="Total 34 7" xfId="19196"/>
    <cellStyle name="Total 34 7 2" xfId="19197"/>
    <cellStyle name="Total 34 8" xfId="19198"/>
    <cellStyle name="Total 34 8 2" xfId="19199"/>
    <cellStyle name="Total 34 9" xfId="19200"/>
    <cellStyle name="Total 34 9 2" xfId="19201"/>
    <cellStyle name="Total 35" xfId="19202"/>
    <cellStyle name="Total 35 10" xfId="19203"/>
    <cellStyle name="Total 35 11" xfId="19204"/>
    <cellStyle name="Total 35 12" xfId="19205"/>
    <cellStyle name="Total 35 2" xfId="19206"/>
    <cellStyle name="Total 35 2 2" xfId="19207"/>
    <cellStyle name="Total 35 2 2 2" xfId="19208"/>
    <cellStyle name="Total 35 2 3" xfId="19209"/>
    <cellStyle name="Total 35 2 3 2" xfId="19210"/>
    <cellStyle name="Total 35 2 4" xfId="19211"/>
    <cellStyle name="Total 35 2 5" xfId="19212"/>
    <cellStyle name="Total 35 3" xfId="19213"/>
    <cellStyle name="Total 35 3 2" xfId="19214"/>
    <cellStyle name="Total 35 3 2 2" xfId="19215"/>
    <cellStyle name="Total 35 3 3" xfId="19216"/>
    <cellStyle name="Total 35 3 3 2" xfId="19217"/>
    <cellStyle name="Total 35 3 4" xfId="19218"/>
    <cellStyle name="Total 35 4" xfId="19219"/>
    <cellStyle name="Total 35 4 2" xfId="19220"/>
    <cellStyle name="Total 35 4 2 2" xfId="19221"/>
    <cellStyle name="Total 35 4 3" xfId="19222"/>
    <cellStyle name="Total 35 4 3 2" xfId="19223"/>
    <cellStyle name="Total 35 4 4" xfId="19224"/>
    <cellStyle name="Total 35 5" xfId="19225"/>
    <cellStyle name="Total 35 5 2" xfId="19226"/>
    <cellStyle name="Total 35 5 2 2" xfId="19227"/>
    <cellStyle name="Total 35 5 3" xfId="19228"/>
    <cellStyle name="Total 35 5 3 2" xfId="19229"/>
    <cellStyle name="Total 35 5 4" xfId="19230"/>
    <cellStyle name="Total 35 5 4 2" xfId="19231"/>
    <cellStyle name="Total 35 5 5" xfId="19232"/>
    <cellStyle name="Total 35 6" xfId="19233"/>
    <cellStyle name="Total 35 6 2" xfId="19234"/>
    <cellStyle name="Total 35 6 2 2" xfId="19235"/>
    <cellStyle name="Total 35 6 3" xfId="19236"/>
    <cellStyle name="Total 35 6 3 2" xfId="19237"/>
    <cellStyle name="Total 35 6 4" xfId="19238"/>
    <cellStyle name="Total 35 7" xfId="19239"/>
    <cellStyle name="Total 35 7 2" xfId="19240"/>
    <cellStyle name="Total 35 8" xfId="19241"/>
    <cellStyle name="Total 35 8 2" xfId="19242"/>
    <cellStyle name="Total 35 9" xfId="19243"/>
    <cellStyle name="Total 35 9 2" xfId="19244"/>
    <cellStyle name="Total 36" xfId="19245"/>
    <cellStyle name="Total 36 10" xfId="19246"/>
    <cellStyle name="Total 36 11" xfId="19247"/>
    <cellStyle name="Total 36 12" xfId="19248"/>
    <cellStyle name="Total 36 2" xfId="19249"/>
    <cellStyle name="Total 36 2 2" xfId="19250"/>
    <cellStyle name="Total 36 2 2 2" xfId="19251"/>
    <cellStyle name="Total 36 2 3" xfId="19252"/>
    <cellStyle name="Total 36 2 3 2" xfId="19253"/>
    <cellStyle name="Total 36 2 4" xfId="19254"/>
    <cellStyle name="Total 36 2 5" xfId="19255"/>
    <cellStyle name="Total 36 3" xfId="19256"/>
    <cellStyle name="Total 36 3 2" xfId="19257"/>
    <cellStyle name="Total 36 3 2 2" xfId="19258"/>
    <cellStyle name="Total 36 3 3" xfId="19259"/>
    <cellStyle name="Total 36 3 3 2" xfId="19260"/>
    <cellStyle name="Total 36 3 4" xfId="19261"/>
    <cellStyle name="Total 36 4" xfId="19262"/>
    <cellStyle name="Total 36 4 2" xfId="19263"/>
    <cellStyle name="Total 36 4 2 2" xfId="19264"/>
    <cellStyle name="Total 36 4 3" xfId="19265"/>
    <cellStyle name="Total 36 4 3 2" xfId="19266"/>
    <cellStyle name="Total 36 4 4" xfId="19267"/>
    <cellStyle name="Total 36 5" xfId="19268"/>
    <cellStyle name="Total 36 5 2" xfId="19269"/>
    <cellStyle name="Total 36 5 2 2" xfId="19270"/>
    <cellStyle name="Total 36 5 3" xfId="19271"/>
    <cellStyle name="Total 36 5 3 2" xfId="19272"/>
    <cellStyle name="Total 36 5 4" xfId="19273"/>
    <cellStyle name="Total 36 5 4 2" xfId="19274"/>
    <cellStyle name="Total 36 5 5" xfId="19275"/>
    <cellStyle name="Total 36 6" xfId="19276"/>
    <cellStyle name="Total 36 6 2" xfId="19277"/>
    <cellStyle name="Total 36 6 2 2" xfId="19278"/>
    <cellStyle name="Total 36 6 3" xfId="19279"/>
    <cellStyle name="Total 36 6 3 2" xfId="19280"/>
    <cellStyle name="Total 36 6 4" xfId="19281"/>
    <cellStyle name="Total 36 7" xfId="19282"/>
    <cellStyle name="Total 36 7 2" xfId="19283"/>
    <cellStyle name="Total 36 8" xfId="19284"/>
    <cellStyle name="Total 36 8 2" xfId="19285"/>
    <cellStyle name="Total 36 9" xfId="19286"/>
    <cellStyle name="Total 36 9 2" xfId="19287"/>
    <cellStyle name="Total 37" xfId="19288"/>
    <cellStyle name="Total 37 10" xfId="19289"/>
    <cellStyle name="Total 37 11" xfId="19290"/>
    <cellStyle name="Total 37 12" xfId="19291"/>
    <cellStyle name="Total 37 2" xfId="19292"/>
    <cellStyle name="Total 37 2 2" xfId="19293"/>
    <cellStyle name="Total 37 2 2 2" xfId="19294"/>
    <cellStyle name="Total 37 2 3" xfId="19295"/>
    <cellStyle name="Total 37 2 3 2" xfId="19296"/>
    <cellStyle name="Total 37 2 4" xfId="19297"/>
    <cellStyle name="Total 37 2 5" xfId="19298"/>
    <cellStyle name="Total 37 3" xfId="19299"/>
    <cellStyle name="Total 37 3 2" xfId="19300"/>
    <cellStyle name="Total 37 3 2 2" xfId="19301"/>
    <cellStyle name="Total 37 3 3" xfId="19302"/>
    <cellStyle name="Total 37 3 3 2" xfId="19303"/>
    <cellStyle name="Total 37 3 4" xfId="19304"/>
    <cellStyle name="Total 37 4" xfId="19305"/>
    <cellStyle name="Total 37 4 2" xfId="19306"/>
    <cellStyle name="Total 37 4 2 2" xfId="19307"/>
    <cellStyle name="Total 37 4 3" xfId="19308"/>
    <cellStyle name="Total 37 4 3 2" xfId="19309"/>
    <cellStyle name="Total 37 4 4" xfId="19310"/>
    <cellStyle name="Total 37 5" xfId="19311"/>
    <cellStyle name="Total 37 5 2" xfId="19312"/>
    <cellStyle name="Total 37 5 2 2" xfId="19313"/>
    <cellStyle name="Total 37 5 3" xfId="19314"/>
    <cellStyle name="Total 37 5 3 2" xfId="19315"/>
    <cellStyle name="Total 37 5 4" xfId="19316"/>
    <cellStyle name="Total 37 5 4 2" xfId="19317"/>
    <cellStyle name="Total 37 5 5" xfId="19318"/>
    <cellStyle name="Total 37 6" xfId="19319"/>
    <cellStyle name="Total 37 6 2" xfId="19320"/>
    <cellStyle name="Total 37 6 2 2" xfId="19321"/>
    <cellStyle name="Total 37 6 3" xfId="19322"/>
    <cellStyle name="Total 37 6 3 2" xfId="19323"/>
    <cellStyle name="Total 37 6 4" xfId="19324"/>
    <cellStyle name="Total 37 7" xfId="19325"/>
    <cellStyle name="Total 37 7 2" xfId="19326"/>
    <cellStyle name="Total 37 8" xfId="19327"/>
    <cellStyle name="Total 37 8 2" xfId="19328"/>
    <cellStyle name="Total 37 9" xfId="19329"/>
    <cellStyle name="Total 37 9 2" xfId="19330"/>
    <cellStyle name="Total 38" xfId="19331"/>
    <cellStyle name="Total 38 10" xfId="19332"/>
    <cellStyle name="Total 38 11" xfId="19333"/>
    <cellStyle name="Total 38 12" xfId="19334"/>
    <cellStyle name="Total 38 2" xfId="19335"/>
    <cellStyle name="Total 38 2 2" xfId="19336"/>
    <cellStyle name="Total 38 2 2 2" xfId="19337"/>
    <cellStyle name="Total 38 2 3" xfId="19338"/>
    <cellStyle name="Total 38 2 3 2" xfId="19339"/>
    <cellStyle name="Total 38 2 4" xfId="19340"/>
    <cellStyle name="Total 38 2 5" xfId="19341"/>
    <cellStyle name="Total 38 3" xfId="19342"/>
    <cellStyle name="Total 38 3 2" xfId="19343"/>
    <cellStyle name="Total 38 3 2 2" xfId="19344"/>
    <cellStyle name="Total 38 3 3" xfId="19345"/>
    <cellStyle name="Total 38 3 3 2" xfId="19346"/>
    <cellStyle name="Total 38 3 4" xfId="19347"/>
    <cellStyle name="Total 38 4" xfId="19348"/>
    <cellStyle name="Total 38 4 2" xfId="19349"/>
    <cellStyle name="Total 38 4 2 2" xfId="19350"/>
    <cellStyle name="Total 38 4 3" xfId="19351"/>
    <cellStyle name="Total 38 4 3 2" xfId="19352"/>
    <cellStyle name="Total 38 4 4" xfId="19353"/>
    <cellStyle name="Total 38 5" xfId="19354"/>
    <cellStyle name="Total 38 5 2" xfId="19355"/>
    <cellStyle name="Total 38 5 2 2" xfId="19356"/>
    <cellStyle name="Total 38 5 3" xfId="19357"/>
    <cellStyle name="Total 38 5 3 2" xfId="19358"/>
    <cellStyle name="Total 38 5 4" xfId="19359"/>
    <cellStyle name="Total 38 5 4 2" xfId="19360"/>
    <cellStyle name="Total 38 5 5" xfId="19361"/>
    <cellStyle name="Total 38 6" xfId="19362"/>
    <cellStyle name="Total 38 6 2" xfId="19363"/>
    <cellStyle name="Total 38 6 2 2" xfId="19364"/>
    <cellStyle name="Total 38 6 3" xfId="19365"/>
    <cellStyle name="Total 38 6 3 2" xfId="19366"/>
    <cellStyle name="Total 38 6 4" xfId="19367"/>
    <cellStyle name="Total 38 7" xfId="19368"/>
    <cellStyle name="Total 38 7 2" xfId="19369"/>
    <cellStyle name="Total 38 8" xfId="19370"/>
    <cellStyle name="Total 38 8 2" xfId="19371"/>
    <cellStyle name="Total 38 9" xfId="19372"/>
    <cellStyle name="Total 38 9 2" xfId="19373"/>
    <cellStyle name="Total 39" xfId="19374"/>
    <cellStyle name="Total 39 10" xfId="19375"/>
    <cellStyle name="Total 39 11" xfId="19376"/>
    <cellStyle name="Total 39 12" xfId="19377"/>
    <cellStyle name="Total 39 2" xfId="19378"/>
    <cellStyle name="Total 39 2 2" xfId="19379"/>
    <cellStyle name="Total 39 2 2 2" xfId="19380"/>
    <cellStyle name="Total 39 2 3" xfId="19381"/>
    <cellStyle name="Total 39 2 3 2" xfId="19382"/>
    <cellStyle name="Total 39 2 4" xfId="19383"/>
    <cellStyle name="Total 39 2 5" xfId="19384"/>
    <cellStyle name="Total 39 3" xfId="19385"/>
    <cellStyle name="Total 39 3 2" xfId="19386"/>
    <cellStyle name="Total 39 3 2 2" xfId="19387"/>
    <cellStyle name="Total 39 3 3" xfId="19388"/>
    <cellStyle name="Total 39 3 3 2" xfId="19389"/>
    <cellStyle name="Total 39 3 4" xfId="19390"/>
    <cellStyle name="Total 39 4" xfId="19391"/>
    <cellStyle name="Total 39 4 2" xfId="19392"/>
    <cellStyle name="Total 39 4 2 2" xfId="19393"/>
    <cellStyle name="Total 39 4 3" xfId="19394"/>
    <cellStyle name="Total 39 4 3 2" xfId="19395"/>
    <cellStyle name="Total 39 4 4" xfId="19396"/>
    <cellStyle name="Total 39 5" xfId="19397"/>
    <cellStyle name="Total 39 5 2" xfId="19398"/>
    <cellStyle name="Total 39 5 2 2" xfId="19399"/>
    <cellStyle name="Total 39 5 3" xfId="19400"/>
    <cellStyle name="Total 39 5 3 2" xfId="19401"/>
    <cellStyle name="Total 39 5 4" xfId="19402"/>
    <cellStyle name="Total 39 5 4 2" xfId="19403"/>
    <cellStyle name="Total 39 5 5" xfId="19404"/>
    <cellStyle name="Total 39 6" xfId="19405"/>
    <cellStyle name="Total 39 6 2" xfId="19406"/>
    <cellStyle name="Total 39 6 2 2" xfId="19407"/>
    <cellStyle name="Total 39 6 3" xfId="19408"/>
    <cellStyle name="Total 39 6 3 2" xfId="19409"/>
    <cellStyle name="Total 39 6 4" xfId="19410"/>
    <cellStyle name="Total 39 7" xfId="19411"/>
    <cellStyle name="Total 39 7 2" xfId="19412"/>
    <cellStyle name="Total 39 8" xfId="19413"/>
    <cellStyle name="Total 39 8 2" xfId="19414"/>
    <cellStyle name="Total 39 9" xfId="19415"/>
    <cellStyle name="Total 39 9 2" xfId="19416"/>
    <cellStyle name="Total 4" xfId="19417"/>
    <cellStyle name="Total 4 10" xfId="19418"/>
    <cellStyle name="Total 4 10 2" xfId="19419"/>
    <cellStyle name="Total 4 11" xfId="19420"/>
    <cellStyle name="Total 4 12" xfId="19421"/>
    <cellStyle name="Total 4 13" xfId="19422"/>
    <cellStyle name="Total 4 2" xfId="19423"/>
    <cellStyle name="Total 4 2 10" xfId="19424"/>
    <cellStyle name="Total 4 2 2" xfId="19425"/>
    <cellStyle name="Total 4 2 2 2" xfId="19426"/>
    <cellStyle name="Total 4 2 2 2 2" xfId="19427"/>
    <cellStyle name="Total 4 2 2 3" xfId="19428"/>
    <cellStyle name="Total 4 2 2 3 2" xfId="19429"/>
    <cellStyle name="Total 4 2 2 4" xfId="19430"/>
    <cellStyle name="Total 4 2 3" xfId="19431"/>
    <cellStyle name="Total 4 2 3 2" xfId="19432"/>
    <cellStyle name="Total 4 2 3 2 2" xfId="19433"/>
    <cellStyle name="Total 4 2 3 3" xfId="19434"/>
    <cellStyle name="Total 4 2 3 3 2" xfId="19435"/>
    <cellStyle name="Total 4 2 3 4" xfId="19436"/>
    <cellStyle name="Total 4 2 4" xfId="19437"/>
    <cellStyle name="Total 4 2 4 2" xfId="19438"/>
    <cellStyle name="Total 4 2 4 2 2" xfId="19439"/>
    <cellStyle name="Total 4 2 4 3" xfId="19440"/>
    <cellStyle name="Total 4 2 4 3 2" xfId="19441"/>
    <cellStyle name="Total 4 2 4 4" xfId="19442"/>
    <cellStyle name="Total 4 2 4 4 2" xfId="19443"/>
    <cellStyle name="Total 4 2 4 5" xfId="19444"/>
    <cellStyle name="Total 4 2 5" xfId="19445"/>
    <cellStyle name="Total 4 2 5 2" xfId="19446"/>
    <cellStyle name="Total 4 2 5 2 2" xfId="19447"/>
    <cellStyle name="Total 4 2 5 3" xfId="19448"/>
    <cellStyle name="Total 4 2 5 3 2" xfId="19449"/>
    <cellStyle name="Total 4 2 5 4" xfId="19450"/>
    <cellStyle name="Total 4 2 6" xfId="19451"/>
    <cellStyle name="Total 4 2 6 2" xfId="19452"/>
    <cellStyle name="Total 4 2 7" xfId="19453"/>
    <cellStyle name="Total 4 2 7 2" xfId="19454"/>
    <cellStyle name="Total 4 2 8" xfId="19455"/>
    <cellStyle name="Total 4 2 8 2" xfId="19456"/>
    <cellStyle name="Total 4 2 9" xfId="19457"/>
    <cellStyle name="Total 4 3" xfId="19458"/>
    <cellStyle name="Total 4 3 2" xfId="19459"/>
    <cellStyle name="Total 4 3 2 2" xfId="19460"/>
    <cellStyle name="Total 4 3 3" xfId="19461"/>
    <cellStyle name="Total 4 3 3 2" xfId="19462"/>
    <cellStyle name="Total 4 3 4" xfId="19463"/>
    <cellStyle name="Total 4 3 5" xfId="19464"/>
    <cellStyle name="Total 4 4" xfId="19465"/>
    <cellStyle name="Total 4 4 2" xfId="19466"/>
    <cellStyle name="Total 4 4 2 2" xfId="19467"/>
    <cellStyle name="Total 4 4 3" xfId="19468"/>
    <cellStyle name="Total 4 4 3 2" xfId="19469"/>
    <cellStyle name="Total 4 4 4" xfId="19470"/>
    <cellStyle name="Total 4 5" xfId="19471"/>
    <cellStyle name="Total 4 5 2" xfId="19472"/>
    <cellStyle name="Total 4 5 2 2" xfId="19473"/>
    <cellStyle name="Total 4 5 3" xfId="19474"/>
    <cellStyle name="Total 4 5 3 2" xfId="19475"/>
    <cellStyle name="Total 4 5 4" xfId="19476"/>
    <cellStyle name="Total 4 6" xfId="19477"/>
    <cellStyle name="Total 4 6 2" xfId="19478"/>
    <cellStyle name="Total 4 6 2 2" xfId="19479"/>
    <cellStyle name="Total 4 6 3" xfId="19480"/>
    <cellStyle name="Total 4 6 3 2" xfId="19481"/>
    <cellStyle name="Total 4 6 4" xfId="19482"/>
    <cellStyle name="Total 4 6 4 2" xfId="19483"/>
    <cellStyle name="Total 4 6 5" xfId="19484"/>
    <cellStyle name="Total 4 7" xfId="19485"/>
    <cellStyle name="Total 4 7 2" xfId="19486"/>
    <cellStyle name="Total 4 7 2 2" xfId="19487"/>
    <cellStyle name="Total 4 7 3" xfId="19488"/>
    <cellStyle name="Total 4 7 3 2" xfId="19489"/>
    <cellStyle name="Total 4 7 4" xfId="19490"/>
    <cellStyle name="Total 4 8" xfId="19491"/>
    <cellStyle name="Total 4 8 2" xfId="19492"/>
    <cellStyle name="Total 4 9" xfId="19493"/>
    <cellStyle name="Total 4 9 2" xfId="19494"/>
    <cellStyle name="Total 40" xfId="19495"/>
    <cellStyle name="Total 40 10" xfId="19496"/>
    <cellStyle name="Total 40 11" xfId="19497"/>
    <cellStyle name="Total 40 12" xfId="19498"/>
    <cellStyle name="Total 40 2" xfId="19499"/>
    <cellStyle name="Total 40 2 2" xfId="19500"/>
    <cellStyle name="Total 40 2 2 2" xfId="19501"/>
    <cellStyle name="Total 40 2 3" xfId="19502"/>
    <cellStyle name="Total 40 2 3 2" xfId="19503"/>
    <cellStyle name="Total 40 2 4" xfId="19504"/>
    <cellStyle name="Total 40 2 5" xfId="19505"/>
    <cellStyle name="Total 40 3" xfId="19506"/>
    <cellStyle name="Total 40 3 2" xfId="19507"/>
    <cellStyle name="Total 40 3 2 2" xfId="19508"/>
    <cellStyle name="Total 40 3 3" xfId="19509"/>
    <cellStyle name="Total 40 3 3 2" xfId="19510"/>
    <cellStyle name="Total 40 3 4" xfId="19511"/>
    <cellStyle name="Total 40 4" xfId="19512"/>
    <cellStyle name="Total 40 4 2" xfId="19513"/>
    <cellStyle name="Total 40 4 2 2" xfId="19514"/>
    <cellStyle name="Total 40 4 3" xfId="19515"/>
    <cellStyle name="Total 40 4 3 2" xfId="19516"/>
    <cellStyle name="Total 40 4 4" xfId="19517"/>
    <cellStyle name="Total 40 5" xfId="19518"/>
    <cellStyle name="Total 40 5 2" xfId="19519"/>
    <cellStyle name="Total 40 5 2 2" xfId="19520"/>
    <cellStyle name="Total 40 5 3" xfId="19521"/>
    <cellStyle name="Total 40 5 3 2" xfId="19522"/>
    <cellStyle name="Total 40 5 4" xfId="19523"/>
    <cellStyle name="Total 40 5 4 2" xfId="19524"/>
    <cellStyle name="Total 40 5 5" xfId="19525"/>
    <cellStyle name="Total 40 6" xfId="19526"/>
    <cellStyle name="Total 40 6 2" xfId="19527"/>
    <cellStyle name="Total 40 6 2 2" xfId="19528"/>
    <cellStyle name="Total 40 6 3" xfId="19529"/>
    <cellStyle name="Total 40 6 3 2" xfId="19530"/>
    <cellStyle name="Total 40 6 4" xfId="19531"/>
    <cellStyle name="Total 40 7" xfId="19532"/>
    <cellStyle name="Total 40 7 2" xfId="19533"/>
    <cellStyle name="Total 40 8" xfId="19534"/>
    <cellStyle name="Total 40 8 2" xfId="19535"/>
    <cellStyle name="Total 40 9" xfId="19536"/>
    <cellStyle name="Total 40 9 2" xfId="19537"/>
    <cellStyle name="Total 41" xfId="19538"/>
    <cellStyle name="Total 41 10" xfId="19539"/>
    <cellStyle name="Total 41 11" xfId="19540"/>
    <cellStyle name="Total 41 12" xfId="19541"/>
    <cellStyle name="Total 41 2" xfId="19542"/>
    <cellStyle name="Total 41 2 2" xfId="19543"/>
    <cellStyle name="Total 41 2 2 2" xfId="19544"/>
    <cellStyle name="Total 41 2 3" xfId="19545"/>
    <cellStyle name="Total 41 2 3 2" xfId="19546"/>
    <cellStyle name="Total 41 2 4" xfId="19547"/>
    <cellStyle name="Total 41 2 5" xfId="19548"/>
    <cellStyle name="Total 41 3" xfId="19549"/>
    <cellStyle name="Total 41 3 2" xfId="19550"/>
    <cellStyle name="Total 41 3 2 2" xfId="19551"/>
    <cellStyle name="Total 41 3 3" xfId="19552"/>
    <cellStyle name="Total 41 3 3 2" xfId="19553"/>
    <cellStyle name="Total 41 3 4" xfId="19554"/>
    <cellStyle name="Total 41 4" xfId="19555"/>
    <cellStyle name="Total 41 4 2" xfId="19556"/>
    <cellStyle name="Total 41 4 2 2" xfId="19557"/>
    <cellStyle name="Total 41 4 3" xfId="19558"/>
    <cellStyle name="Total 41 4 3 2" xfId="19559"/>
    <cellStyle name="Total 41 4 4" xfId="19560"/>
    <cellStyle name="Total 41 5" xfId="19561"/>
    <cellStyle name="Total 41 5 2" xfId="19562"/>
    <cellStyle name="Total 41 5 2 2" xfId="19563"/>
    <cellStyle name="Total 41 5 3" xfId="19564"/>
    <cellStyle name="Total 41 5 3 2" xfId="19565"/>
    <cellStyle name="Total 41 5 4" xfId="19566"/>
    <cellStyle name="Total 41 5 4 2" xfId="19567"/>
    <cellStyle name="Total 41 5 5" xfId="19568"/>
    <cellStyle name="Total 41 6" xfId="19569"/>
    <cellStyle name="Total 41 6 2" xfId="19570"/>
    <cellStyle name="Total 41 6 2 2" xfId="19571"/>
    <cellStyle name="Total 41 6 3" xfId="19572"/>
    <cellStyle name="Total 41 6 3 2" xfId="19573"/>
    <cellStyle name="Total 41 6 4" xfId="19574"/>
    <cellStyle name="Total 41 7" xfId="19575"/>
    <cellStyle name="Total 41 7 2" xfId="19576"/>
    <cellStyle name="Total 41 8" xfId="19577"/>
    <cellStyle name="Total 41 8 2" xfId="19578"/>
    <cellStyle name="Total 41 9" xfId="19579"/>
    <cellStyle name="Total 41 9 2" xfId="19580"/>
    <cellStyle name="Total 42" xfId="19581"/>
    <cellStyle name="Total 42 10" xfId="19582"/>
    <cellStyle name="Total 42 11" xfId="19583"/>
    <cellStyle name="Total 42 12" xfId="19584"/>
    <cellStyle name="Total 42 2" xfId="19585"/>
    <cellStyle name="Total 42 2 2" xfId="19586"/>
    <cellStyle name="Total 42 2 2 2" xfId="19587"/>
    <cellStyle name="Total 42 2 3" xfId="19588"/>
    <cellStyle name="Total 42 2 3 2" xfId="19589"/>
    <cellStyle name="Total 42 2 4" xfId="19590"/>
    <cellStyle name="Total 42 2 5" xfId="19591"/>
    <cellStyle name="Total 42 3" xfId="19592"/>
    <cellStyle name="Total 42 3 2" xfId="19593"/>
    <cellStyle name="Total 42 3 2 2" xfId="19594"/>
    <cellStyle name="Total 42 3 3" xfId="19595"/>
    <cellStyle name="Total 42 3 3 2" xfId="19596"/>
    <cellStyle name="Total 42 3 4" xfId="19597"/>
    <cellStyle name="Total 42 4" xfId="19598"/>
    <cellStyle name="Total 42 4 2" xfId="19599"/>
    <cellStyle name="Total 42 4 2 2" xfId="19600"/>
    <cellStyle name="Total 42 4 3" xfId="19601"/>
    <cellStyle name="Total 42 4 3 2" xfId="19602"/>
    <cellStyle name="Total 42 4 4" xfId="19603"/>
    <cellStyle name="Total 42 5" xfId="19604"/>
    <cellStyle name="Total 42 5 2" xfId="19605"/>
    <cellStyle name="Total 42 5 2 2" xfId="19606"/>
    <cellStyle name="Total 42 5 3" xfId="19607"/>
    <cellStyle name="Total 42 5 3 2" xfId="19608"/>
    <cellStyle name="Total 42 5 4" xfId="19609"/>
    <cellStyle name="Total 42 5 4 2" xfId="19610"/>
    <cellStyle name="Total 42 5 5" xfId="19611"/>
    <cellStyle name="Total 42 6" xfId="19612"/>
    <cellStyle name="Total 42 6 2" xfId="19613"/>
    <cellStyle name="Total 42 6 2 2" xfId="19614"/>
    <cellStyle name="Total 42 6 3" xfId="19615"/>
    <cellStyle name="Total 42 6 3 2" xfId="19616"/>
    <cellStyle name="Total 42 6 4" xfId="19617"/>
    <cellStyle name="Total 42 7" xfId="19618"/>
    <cellStyle name="Total 42 7 2" xfId="19619"/>
    <cellStyle name="Total 42 8" xfId="19620"/>
    <cellStyle name="Total 42 8 2" xfId="19621"/>
    <cellStyle name="Total 42 9" xfId="19622"/>
    <cellStyle name="Total 42 9 2" xfId="19623"/>
    <cellStyle name="Total 5" xfId="19624"/>
    <cellStyle name="Total 5 10" xfId="19625"/>
    <cellStyle name="Total 5 10 2" xfId="19626"/>
    <cellStyle name="Total 5 11" xfId="19627"/>
    <cellStyle name="Total 5 12" xfId="19628"/>
    <cellStyle name="Total 5 13" xfId="19629"/>
    <cellStyle name="Total 5 2" xfId="19630"/>
    <cellStyle name="Total 5 2 10" xfId="19631"/>
    <cellStyle name="Total 5 2 2" xfId="19632"/>
    <cellStyle name="Total 5 2 2 2" xfId="19633"/>
    <cellStyle name="Total 5 2 2 2 2" xfId="19634"/>
    <cellStyle name="Total 5 2 2 3" xfId="19635"/>
    <cellStyle name="Total 5 2 2 3 2" xfId="19636"/>
    <cellStyle name="Total 5 2 2 4" xfId="19637"/>
    <cellStyle name="Total 5 2 3" xfId="19638"/>
    <cellStyle name="Total 5 2 3 2" xfId="19639"/>
    <cellStyle name="Total 5 2 3 2 2" xfId="19640"/>
    <cellStyle name="Total 5 2 3 3" xfId="19641"/>
    <cellStyle name="Total 5 2 3 3 2" xfId="19642"/>
    <cellStyle name="Total 5 2 3 4" xfId="19643"/>
    <cellStyle name="Total 5 2 4" xfId="19644"/>
    <cellStyle name="Total 5 2 4 2" xfId="19645"/>
    <cellStyle name="Total 5 2 4 2 2" xfId="19646"/>
    <cellStyle name="Total 5 2 4 3" xfId="19647"/>
    <cellStyle name="Total 5 2 4 3 2" xfId="19648"/>
    <cellStyle name="Total 5 2 4 4" xfId="19649"/>
    <cellStyle name="Total 5 2 4 4 2" xfId="19650"/>
    <cellStyle name="Total 5 2 4 5" xfId="19651"/>
    <cellStyle name="Total 5 2 5" xfId="19652"/>
    <cellStyle name="Total 5 2 5 2" xfId="19653"/>
    <cellStyle name="Total 5 2 5 2 2" xfId="19654"/>
    <cellStyle name="Total 5 2 5 3" xfId="19655"/>
    <cellStyle name="Total 5 2 5 3 2" xfId="19656"/>
    <cellStyle name="Total 5 2 5 4" xfId="19657"/>
    <cellStyle name="Total 5 2 6" xfId="19658"/>
    <cellStyle name="Total 5 2 6 2" xfId="19659"/>
    <cellStyle name="Total 5 2 7" xfId="19660"/>
    <cellStyle name="Total 5 2 7 2" xfId="19661"/>
    <cellStyle name="Total 5 2 8" xfId="19662"/>
    <cellStyle name="Total 5 2 8 2" xfId="19663"/>
    <cellStyle name="Total 5 2 9" xfId="19664"/>
    <cellStyle name="Total 5 3" xfId="19665"/>
    <cellStyle name="Total 5 3 2" xfId="19666"/>
    <cellStyle name="Total 5 3 2 2" xfId="19667"/>
    <cellStyle name="Total 5 3 3" xfId="19668"/>
    <cellStyle name="Total 5 3 3 2" xfId="19669"/>
    <cellStyle name="Total 5 3 4" xfId="19670"/>
    <cellStyle name="Total 5 3 5" xfId="19671"/>
    <cellStyle name="Total 5 4" xfId="19672"/>
    <cellStyle name="Total 5 4 2" xfId="19673"/>
    <cellStyle name="Total 5 4 2 2" xfId="19674"/>
    <cellStyle name="Total 5 4 3" xfId="19675"/>
    <cellStyle name="Total 5 4 3 2" xfId="19676"/>
    <cellStyle name="Total 5 4 4" xfId="19677"/>
    <cellStyle name="Total 5 5" xfId="19678"/>
    <cellStyle name="Total 5 5 2" xfId="19679"/>
    <cellStyle name="Total 5 5 2 2" xfId="19680"/>
    <cellStyle name="Total 5 5 3" xfId="19681"/>
    <cellStyle name="Total 5 5 3 2" xfId="19682"/>
    <cellStyle name="Total 5 5 4" xfId="19683"/>
    <cellStyle name="Total 5 6" xfId="19684"/>
    <cellStyle name="Total 5 6 2" xfId="19685"/>
    <cellStyle name="Total 5 6 2 2" xfId="19686"/>
    <cellStyle name="Total 5 6 3" xfId="19687"/>
    <cellStyle name="Total 5 6 3 2" xfId="19688"/>
    <cellStyle name="Total 5 6 4" xfId="19689"/>
    <cellStyle name="Total 5 6 4 2" xfId="19690"/>
    <cellStyle name="Total 5 6 5" xfId="19691"/>
    <cellStyle name="Total 5 7" xfId="19692"/>
    <cellStyle name="Total 5 7 2" xfId="19693"/>
    <cellStyle name="Total 5 7 2 2" xfId="19694"/>
    <cellStyle name="Total 5 7 3" xfId="19695"/>
    <cellStyle name="Total 5 7 3 2" xfId="19696"/>
    <cellStyle name="Total 5 7 4" xfId="19697"/>
    <cellStyle name="Total 5 8" xfId="19698"/>
    <cellStyle name="Total 5 8 2" xfId="19699"/>
    <cellStyle name="Total 5 9" xfId="19700"/>
    <cellStyle name="Total 5 9 2" xfId="19701"/>
    <cellStyle name="Total 6" xfId="19702"/>
    <cellStyle name="Total 6 10" xfId="19703"/>
    <cellStyle name="Total 6 10 2" xfId="19704"/>
    <cellStyle name="Total 6 11" xfId="19705"/>
    <cellStyle name="Total 6 12" xfId="19706"/>
    <cellStyle name="Total 6 13" xfId="19707"/>
    <cellStyle name="Total 6 2" xfId="19708"/>
    <cellStyle name="Total 6 2 10" xfId="19709"/>
    <cellStyle name="Total 6 2 2" xfId="19710"/>
    <cellStyle name="Total 6 2 2 2" xfId="19711"/>
    <cellStyle name="Total 6 2 2 2 2" xfId="19712"/>
    <cellStyle name="Total 6 2 2 3" xfId="19713"/>
    <cellStyle name="Total 6 2 2 3 2" xfId="19714"/>
    <cellStyle name="Total 6 2 2 4" xfId="19715"/>
    <cellStyle name="Total 6 2 3" xfId="19716"/>
    <cellStyle name="Total 6 2 3 2" xfId="19717"/>
    <cellStyle name="Total 6 2 3 2 2" xfId="19718"/>
    <cellStyle name="Total 6 2 3 3" xfId="19719"/>
    <cellStyle name="Total 6 2 3 3 2" xfId="19720"/>
    <cellStyle name="Total 6 2 3 4" xfId="19721"/>
    <cellStyle name="Total 6 2 4" xfId="19722"/>
    <cellStyle name="Total 6 2 4 2" xfId="19723"/>
    <cellStyle name="Total 6 2 4 2 2" xfId="19724"/>
    <cellStyle name="Total 6 2 4 3" xfId="19725"/>
    <cellStyle name="Total 6 2 4 3 2" xfId="19726"/>
    <cellStyle name="Total 6 2 4 4" xfId="19727"/>
    <cellStyle name="Total 6 2 4 4 2" xfId="19728"/>
    <cellStyle name="Total 6 2 4 5" xfId="19729"/>
    <cellStyle name="Total 6 2 5" xfId="19730"/>
    <cellStyle name="Total 6 2 5 2" xfId="19731"/>
    <cellStyle name="Total 6 2 5 2 2" xfId="19732"/>
    <cellStyle name="Total 6 2 5 3" xfId="19733"/>
    <cellStyle name="Total 6 2 5 3 2" xfId="19734"/>
    <cellStyle name="Total 6 2 5 4" xfId="19735"/>
    <cellStyle name="Total 6 2 6" xfId="19736"/>
    <cellStyle name="Total 6 2 6 2" xfId="19737"/>
    <cellStyle name="Total 6 2 7" xfId="19738"/>
    <cellStyle name="Total 6 2 7 2" xfId="19739"/>
    <cellStyle name="Total 6 2 8" xfId="19740"/>
    <cellStyle name="Total 6 2 8 2" xfId="19741"/>
    <cellStyle name="Total 6 2 9" xfId="19742"/>
    <cellStyle name="Total 6 3" xfId="19743"/>
    <cellStyle name="Total 6 3 2" xfId="19744"/>
    <cellStyle name="Total 6 3 2 2" xfId="19745"/>
    <cellStyle name="Total 6 3 3" xfId="19746"/>
    <cellStyle name="Total 6 3 3 2" xfId="19747"/>
    <cellStyle name="Total 6 3 4" xfId="19748"/>
    <cellStyle name="Total 6 3 5" xfId="19749"/>
    <cellStyle name="Total 6 4" xfId="19750"/>
    <cellStyle name="Total 6 4 2" xfId="19751"/>
    <cellStyle name="Total 6 4 2 2" xfId="19752"/>
    <cellStyle name="Total 6 4 3" xfId="19753"/>
    <cellStyle name="Total 6 4 3 2" xfId="19754"/>
    <cellStyle name="Total 6 4 4" xfId="19755"/>
    <cellStyle name="Total 6 5" xfId="19756"/>
    <cellStyle name="Total 6 5 2" xfId="19757"/>
    <cellStyle name="Total 6 5 2 2" xfId="19758"/>
    <cellStyle name="Total 6 5 3" xfId="19759"/>
    <cellStyle name="Total 6 5 3 2" xfId="19760"/>
    <cellStyle name="Total 6 5 4" xfId="19761"/>
    <cellStyle name="Total 6 6" xfId="19762"/>
    <cellStyle name="Total 6 6 2" xfId="19763"/>
    <cellStyle name="Total 6 6 2 2" xfId="19764"/>
    <cellStyle name="Total 6 6 3" xfId="19765"/>
    <cellStyle name="Total 6 6 3 2" xfId="19766"/>
    <cellStyle name="Total 6 6 4" xfId="19767"/>
    <cellStyle name="Total 6 6 4 2" xfId="19768"/>
    <cellStyle name="Total 6 6 5" xfId="19769"/>
    <cellStyle name="Total 6 7" xfId="19770"/>
    <cellStyle name="Total 6 7 2" xfId="19771"/>
    <cellStyle name="Total 6 7 2 2" xfId="19772"/>
    <cellStyle name="Total 6 7 3" xfId="19773"/>
    <cellStyle name="Total 6 7 3 2" xfId="19774"/>
    <cellStyle name="Total 6 7 4" xfId="19775"/>
    <cellStyle name="Total 6 8" xfId="19776"/>
    <cellStyle name="Total 6 8 2" xfId="19777"/>
    <cellStyle name="Total 6 9" xfId="19778"/>
    <cellStyle name="Total 6 9 2" xfId="19779"/>
    <cellStyle name="Total 7" xfId="19780"/>
    <cellStyle name="Total 7 10" xfId="19781"/>
    <cellStyle name="Total 7 11" xfId="19782"/>
    <cellStyle name="Total 7 12" xfId="19783"/>
    <cellStyle name="Total 7 2" xfId="19784"/>
    <cellStyle name="Total 7 2 2" xfId="19785"/>
    <cellStyle name="Total 7 2 2 2" xfId="19786"/>
    <cellStyle name="Total 7 2 3" xfId="19787"/>
    <cellStyle name="Total 7 2 3 2" xfId="19788"/>
    <cellStyle name="Total 7 2 4" xfId="19789"/>
    <cellStyle name="Total 7 2 5" xfId="19790"/>
    <cellStyle name="Total 7 3" xfId="19791"/>
    <cellStyle name="Total 7 3 2" xfId="19792"/>
    <cellStyle name="Total 7 3 2 2" xfId="19793"/>
    <cellStyle name="Total 7 3 3" xfId="19794"/>
    <cellStyle name="Total 7 3 3 2" xfId="19795"/>
    <cellStyle name="Total 7 3 4" xfId="19796"/>
    <cellStyle name="Total 7 4" xfId="19797"/>
    <cellStyle name="Total 7 4 2" xfId="19798"/>
    <cellStyle name="Total 7 4 2 2" xfId="19799"/>
    <cellStyle name="Total 7 4 3" xfId="19800"/>
    <cellStyle name="Total 7 4 3 2" xfId="19801"/>
    <cellStyle name="Total 7 4 4" xfId="19802"/>
    <cellStyle name="Total 7 5" xfId="19803"/>
    <cellStyle name="Total 7 5 2" xfId="19804"/>
    <cellStyle name="Total 7 5 2 2" xfId="19805"/>
    <cellStyle name="Total 7 5 3" xfId="19806"/>
    <cellStyle name="Total 7 5 3 2" xfId="19807"/>
    <cellStyle name="Total 7 5 4" xfId="19808"/>
    <cellStyle name="Total 7 5 4 2" xfId="19809"/>
    <cellStyle name="Total 7 5 5" xfId="19810"/>
    <cellStyle name="Total 7 6" xfId="19811"/>
    <cellStyle name="Total 7 6 2" xfId="19812"/>
    <cellStyle name="Total 7 6 2 2" xfId="19813"/>
    <cellStyle name="Total 7 6 3" xfId="19814"/>
    <cellStyle name="Total 7 6 3 2" xfId="19815"/>
    <cellStyle name="Total 7 6 4" xfId="19816"/>
    <cellStyle name="Total 7 7" xfId="19817"/>
    <cellStyle name="Total 7 7 2" xfId="19818"/>
    <cellStyle name="Total 7 8" xfId="19819"/>
    <cellStyle name="Total 7 8 2" xfId="19820"/>
    <cellStyle name="Total 7 9" xfId="19821"/>
    <cellStyle name="Total 7 9 2" xfId="19822"/>
    <cellStyle name="Total 8" xfId="19823"/>
    <cellStyle name="Total 8 10" xfId="19824"/>
    <cellStyle name="Total 8 11" xfId="19825"/>
    <cellStyle name="Total 8 12" xfId="19826"/>
    <cellStyle name="Total 8 2" xfId="19827"/>
    <cellStyle name="Total 8 2 2" xfId="19828"/>
    <cellStyle name="Total 8 2 2 2" xfId="19829"/>
    <cellStyle name="Total 8 2 3" xfId="19830"/>
    <cellStyle name="Total 8 2 3 2" xfId="19831"/>
    <cellStyle name="Total 8 2 4" xfId="19832"/>
    <cellStyle name="Total 8 2 5" xfId="19833"/>
    <cellStyle name="Total 8 3" xfId="19834"/>
    <cellStyle name="Total 8 3 2" xfId="19835"/>
    <cellStyle name="Total 8 3 2 2" xfId="19836"/>
    <cellStyle name="Total 8 3 3" xfId="19837"/>
    <cellStyle name="Total 8 3 3 2" xfId="19838"/>
    <cellStyle name="Total 8 3 4" xfId="19839"/>
    <cellStyle name="Total 8 4" xfId="19840"/>
    <cellStyle name="Total 8 4 2" xfId="19841"/>
    <cellStyle name="Total 8 4 2 2" xfId="19842"/>
    <cellStyle name="Total 8 4 3" xfId="19843"/>
    <cellStyle name="Total 8 4 3 2" xfId="19844"/>
    <cellStyle name="Total 8 4 4" xfId="19845"/>
    <cellStyle name="Total 8 5" xfId="19846"/>
    <cellStyle name="Total 8 5 2" xfId="19847"/>
    <cellStyle name="Total 8 5 2 2" xfId="19848"/>
    <cellStyle name="Total 8 5 3" xfId="19849"/>
    <cellStyle name="Total 8 5 3 2" xfId="19850"/>
    <cellStyle name="Total 8 5 4" xfId="19851"/>
    <cellStyle name="Total 8 5 4 2" xfId="19852"/>
    <cellStyle name="Total 8 5 5" xfId="19853"/>
    <cellStyle name="Total 8 6" xfId="19854"/>
    <cellStyle name="Total 8 6 2" xfId="19855"/>
    <cellStyle name="Total 8 6 2 2" xfId="19856"/>
    <cellStyle name="Total 8 6 3" xfId="19857"/>
    <cellStyle name="Total 8 6 3 2" xfId="19858"/>
    <cellStyle name="Total 8 6 4" xfId="19859"/>
    <cellStyle name="Total 8 7" xfId="19860"/>
    <cellStyle name="Total 8 7 2" xfId="19861"/>
    <cellStyle name="Total 8 8" xfId="19862"/>
    <cellStyle name="Total 8 8 2" xfId="19863"/>
    <cellStyle name="Total 8 9" xfId="19864"/>
    <cellStyle name="Total 8 9 2" xfId="19865"/>
    <cellStyle name="Total 9" xfId="19866"/>
    <cellStyle name="Total 9 10" xfId="19867"/>
    <cellStyle name="Total 9 11" xfId="19868"/>
    <cellStyle name="Total 9 12" xfId="19869"/>
    <cellStyle name="Total 9 2" xfId="19870"/>
    <cellStyle name="Total 9 2 2" xfId="19871"/>
    <cellStyle name="Total 9 2 2 2" xfId="19872"/>
    <cellStyle name="Total 9 2 3" xfId="19873"/>
    <cellStyle name="Total 9 2 3 2" xfId="19874"/>
    <cellStyle name="Total 9 2 4" xfId="19875"/>
    <cellStyle name="Total 9 2 5" xfId="19876"/>
    <cellStyle name="Total 9 3" xfId="19877"/>
    <cellStyle name="Total 9 3 2" xfId="19878"/>
    <cellStyle name="Total 9 3 2 2" xfId="19879"/>
    <cellStyle name="Total 9 3 3" xfId="19880"/>
    <cellStyle name="Total 9 3 3 2" xfId="19881"/>
    <cellStyle name="Total 9 3 4" xfId="19882"/>
    <cellStyle name="Total 9 4" xfId="19883"/>
    <cellStyle name="Total 9 4 2" xfId="19884"/>
    <cellStyle name="Total 9 4 2 2" xfId="19885"/>
    <cellStyle name="Total 9 4 3" xfId="19886"/>
    <cellStyle name="Total 9 4 3 2" xfId="19887"/>
    <cellStyle name="Total 9 4 4" xfId="19888"/>
    <cellStyle name="Total 9 5" xfId="19889"/>
    <cellStyle name="Total 9 5 2" xfId="19890"/>
    <cellStyle name="Total 9 5 2 2" xfId="19891"/>
    <cellStyle name="Total 9 5 3" xfId="19892"/>
    <cellStyle name="Total 9 5 3 2" xfId="19893"/>
    <cellStyle name="Total 9 5 4" xfId="19894"/>
    <cellStyle name="Total 9 5 4 2" xfId="19895"/>
    <cellStyle name="Total 9 5 5" xfId="19896"/>
    <cellStyle name="Total 9 6" xfId="19897"/>
    <cellStyle name="Total 9 6 2" xfId="19898"/>
    <cellStyle name="Total 9 6 2 2" xfId="19899"/>
    <cellStyle name="Total 9 6 3" xfId="19900"/>
    <cellStyle name="Total 9 6 3 2" xfId="19901"/>
    <cellStyle name="Total 9 6 4" xfId="19902"/>
    <cellStyle name="Total 9 7" xfId="19903"/>
    <cellStyle name="Total 9 7 2" xfId="19904"/>
    <cellStyle name="Total 9 8" xfId="19905"/>
    <cellStyle name="Total 9 8 2" xfId="19906"/>
    <cellStyle name="Total 9 9" xfId="19907"/>
    <cellStyle name="Total 9 9 2" xfId="19908"/>
    <cellStyle name="Überschrift" xfId="19909"/>
    <cellStyle name="Überschrift 1" xfId="19910"/>
    <cellStyle name="Überschrift 1 10" xfId="19911"/>
    <cellStyle name="Überschrift 1 11" xfId="19912"/>
    <cellStyle name="Überschrift 1 12" xfId="19913"/>
    <cellStyle name="Überschrift 1 2" xfId="19914"/>
    <cellStyle name="Überschrift 1 2 2" xfId="19915"/>
    <cellStyle name="Überschrift 1 2 2 2" xfId="19916"/>
    <cellStyle name="Überschrift 1 2 3" xfId="19917"/>
    <cellStyle name="Überschrift 1 2 3 2" xfId="19918"/>
    <cellStyle name="Überschrift 1 2 4" xfId="19919"/>
    <cellStyle name="Überschrift 1 2 5" xfId="19920"/>
    <cellStyle name="Überschrift 1 3" xfId="19921"/>
    <cellStyle name="Überschrift 1 3 2" xfId="19922"/>
    <cellStyle name="Überschrift 1 3 2 2" xfId="19923"/>
    <cellStyle name="Überschrift 1 3 3" xfId="19924"/>
    <cellStyle name="Überschrift 1 3 3 2" xfId="19925"/>
    <cellStyle name="Überschrift 1 3 4" xfId="19926"/>
    <cellStyle name="Überschrift 1 4" xfId="19927"/>
    <cellStyle name="Überschrift 1 4 2" xfId="19928"/>
    <cellStyle name="Überschrift 1 4 2 2" xfId="19929"/>
    <cellStyle name="Überschrift 1 4 3" xfId="19930"/>
    <cellStyle name="Überschrift 1 4 3 2" xfId="19931"/>
    <cellStyle name="Überschrift 1 4 4" xfId="19932"/>
    <cellStyle name="Überschrift 1 5" xfId="19933"/>
    <cellStyle name="Überschrift 1 5 2" xfId="19934"/>
    <cellStyle name="Überschrift 1 5 2 2" xfId="19935"/>
    <cellStyle name="Überschrift 1 5 3" xfId="19936"/>
    <cellStyle name="Überschrift 1 5 3 2" xfId="19937"/>
    <cellStyle name="Überschrift 1 5 4" xfId="19938"/>
    <cellStyle name="Überschrift 1 5 4 2" xfId="19939"/>
    <cellStyle name="Überschrift 1 5 5" xfId="19940"/>
    <cellStyle name="Überschrift 1 6" xfId="19941"/>
    <cellStyle name="Überschrift 1 6 2" xfId="19942"/>
    <cellStyle name="Überschrift 1 6 2 2" xfId="19943"/>
    <cellStyle name="Überschrift 1 6 3" xfId="19944"/>
    <cellStyle name="Überschrift 1 6 3 2" xfId="19945"/>
    <cellStyle name="Überschrift 1 6 4" xfId="19946"/>
    <cellStyle name="Überschrift 1 7" xfId="19947"/>
    <cellStyle name="Überschrift 1 7 2" xfId="19948"/>
    <cellStyle name="Überschrift 1 8" xfId="19949"/>
    <cellStyle name="Überschrift 1 8 2" xfId="19950"/>
    <cellStyle name="Überschrift 1 9" xfId="19951"/>
    <cellStyle name="Überschrift 1 9 2" xfId="19952"/>
    <cellStyle name="Überschrift 10" xfId="19953"/>
    <cellStyle name="Überschrift 10 2" xfId="19954"/>
    <cellStyle name="Überschrift 11" xfId="19955"/>
    <cellStyle name="Überschrift 11 2" xfId="19956"/>
    <cellStyle name="Überschrift 12" xfId="19957"/>
    <cellStyle name="Überschrift 12 2" xfId="19958"/>
    <cellStyle name="Überschrift 13" xfId="19959"/>
    <cellStyle name="Überschrift 14" xfId="19960"/>
    <cellStyle name="Überschrift 15" xfId="19961"/>
    <cellStyle name="Überschrift 2" xfId="19962"/>
    <cellStyle name="Überschrift 2 10" xfId="19963"/>
    <cellStyle name="Überschrift 2 11" xfId="19964"/>
    <cellStyle name="Überschrift 2 12" xfId="19965"/>
    <cellStyle name="Überschrift 2 2" xfId="19966"/>
    <cellStyle name="Überschrift 2 2 2" xfId="19967"/>
    <cellStyle name="Überschrift 2 2 2 2" xfId="19968"/>
    <cellStyle name="Überschrift 2 2 3" xfId="19969"/>
    <cellStyle name="Überschrift 2 2 3 2" xfId="19970"/>
    <cellStyle name="Überschrift 2 2 4" xfId="19971"/>
    <cellStyle name="Überschrift 2 2 5" xfId="19972"/>
    <cellStyle name="Überschrift 2 3" xfId="19973"/>
    <cellStyle name="Überschrift 2 3 2" xfId="19974"/>
    <cellStyle name="Überschrift 2 3 2 2" xfId="19975"/>
    <cellStyle name="Überschrift 2 3 3" xfId="19976"/>
    <cellStyle name="Überschrift 2 3 3 2" xfId="19977"/>
    <cellStyle name="Überschrift 2 3 4" xfId="19978"/>
    <cellStyle name="Überschrift 2 4" xfId="19979"/>
    <cellStyle name="Überschrift 2 4 2" xfId="19980"/>
    <cellStyle name="Überschrift 2 4 2 2" xfId="19981"/>
    <cellStyle name="Überschrift 2 4 3" xfId="19982"/>
    <cellStyle name="Überschrift 2 4 3 2" xfId="19983"/>
    <cellStyle name="Überschrift 2 4 4" xfId="19984"/>
    <cellStyle name="Überschrift 2 5" xfId="19985"/>
    <cellStyle name="Überschrift 2 5 2" xfId="19986"/>
    <cellStyle name="Überschrift 2 5 2 2" xfId="19987"/>
    <cellStyle name="Überschrift 2 5 3" xfId="19988"/>
    <cellStyle name="Überschrift 2 5 3 2" xfId="19989"/>
    <cellStyle name="Überschrift 2 5 4" xfId="19990"/>
    <cellStyle name="Überschrift 2 5 4 2" xfId="19991"/>
    <cellStyle name="Überschrift 2 5 5" xfId="19992"/>
    <cellStyle name="Überschrift 2 6" xfId="19993"/>
    <cellStyle name="Überschrift 2 6 2" xfId="19994"/>
    <cellStyle name="Überschrift 2 6 2 2" xfId="19995"/>
    <cellStyle name="Überschrift 2 6 3" xfId="19996"/>
    <cellStyle name="Überschrift 2 6 3 2" xfId="19997"/>
    <cellStyle name="Überschrift 2 6 4" xfId="19998"/>
    <cellStyle name="Überschrift 2 7" xfId="19999"/>
    <cellStyle name="Überschrift 2 7 2" xfId="20000"/>
    <cellStyle name="Überschrift 2 8" xfId="20001"/>
    <cellStyle name="Überschrift 2 8 2" xfId="20002"/>
    <cellStyle name="Überschrift 2 9" xfId="20003"/>
    <cellStyle name="Überschrift 2 9 2" xfId="20004"/>
    <cellStyle name="Überschrift 3" xfId="20005"/>
    <cellStyle name="Überschrift 3 10" xfId="20006"/>
    <cellStyle name="Überschrift 3 11" xfId="20007"/>
    <cellStyle name="Überschrift 3 12" xfId="20008"/>
    <cellStyle name="Überschrift 3 2" xfId="20009"/>
    <cellStyle name="Überschrift 3 2 2" xfId="20010"/>
    <cellStyle name="Überschrift 3 2 2 2" xfId="20011"/>
    <cellStyle name="Überschrift 3 2 3" xfId="20012"/>
    <cellStyle name="Überschrift 3 2 3 2" xfId="20013"/>
    <cellStyle name="Überschrift 3 2 4" xfId="20014"/>
    <cellStyle name="Überschrift 3 2 5" xfId="20015"/>
    <cellStyle name="Überschrift 3 3" xfId="20016"/>
    <cellStyle name="Überschrift 3 3 2" xfId="20017"/>
    <cellStyle name="Überschrift 3 3 2 2" xfId="20018"/>
    <cellStyle name="Überschrift 3 3 3" xfId="20019"/>
    <cellStyle name="Überschrift 3 3 3 2" xfId="20020"/>
    <cellStyle name="Überschrift 3 3 4" xfId="20021"/>
    <cellStyle name="Überschrift 3 4" xfId="20022"/>
    <cellStyle name="Überschrift 3 4 2" xfId="20023"/>
    <cellStyle name="Überschrift 3 4 2 2" xfId="20024"/>
    <cellStyle name="Überschrift 3 4 3" xfId="20025"/>
    <cellStyle name="Überschrift 3 4 3 2" xfId="20026"/>
    <cellStyle name="Überschrift 3 4 4" xfId="20027"/>
    <cellStyle name="Überschrift 3 5" xfId="20028"/>
    <cellStyle name="Überschrift 3 5 2" xfId="20029"/>
    <cellStyle name="Überschrift 3 5 2 2" xfId="20030"/>
    <cellStyle name="Überschrift 3 5 3" xfId="20031"/>
    <cellStyle name="Überschrift 3 5 3 2" xfId="20032"/>
    <cellStyle name="Überschrift 3 5 4" xfId="20033"/>
    <cellStyle name="Überschrift 3 5 4 2" xfId="20034"/>
    <cellStyle name="Überschrift 3 5 5" xfId="20035"/>
    <cellStyle name="Überschrift 3 6" xfId="20036"/>
    <cellStyle name="Überschrift 3 6 2" xfId="20037"/>
    <cellStyle name="Überschrift 3 6 2 2" xfId="20038"/>
    <cellStyle name="Überschrift 3 6 3" xfId="20039"/>
    <cellStyle name="Überschrift 3 6 3 2" xfId="20040"/>
    <cellStyle name="Überschrift 3 6 4" xfId="20041"/>
    <cellStyle name="Überschrift 3 7" xfId="20042"/>
    <cellStyle name="Überschrift 3 7 2" xfId="20043"/>
    <cellStyle name="Überschrift 3 8" xfId="20044"/>
    <cellStyle name="Überschrift 3 8 2" xfId="20045"/>
    <cellStyle name="Überschrift 3 9" xfId="20046"/>
    <cellStyle name="Überschrift 3 9 2" xfId="20047"/>
    <cellStyle name="Überschrift 4" xfId="20048"/>
    <cellStyle name="Überschrift 4 10" xfId="20049"/>
    <cellStyle name="Überschrift 4 11" xfId="20050"/>
    <cellStyle name="Überschrift 4 12" xfId="20051"/>
    <cellStyle name="Überschrift 4 2" xfId="20052"/>
    <cellStyle name="Überschrift 4 2 2" xfId="20053"/>
    <cellStyle name="Überschrift 4 2 2 2" xfId="20054"/>
    <cellStyle name="Überschrift 4 2 3" xfId="20055"/>
    <cellStyle name="Überschrift 4 2 3 2" xfId="20056"/>
    <cellStyle name="Überschrift 4 2 4" xfId="20057"/>
    <cellStyle name="Überschrift 4 2 5" xfId="20058"/>
    <cellStyle name="Überschrift 4 3" xfId="20059"/>
    <cellStyle name="Überschrift 4 3 2" xfId="20060"/>
    <cellStyle name="Überschrift 4 3 2 2" xfId="20061"/>
    <cellStyle name="Überschrift 4 3 3" xfId="20062"/>
    <cellStyle name="Überschrift 4 3 3 2" xfId="20063"/>
    <cellStyle name="Überschrift 4 3 4" xfId="20064"/>
    <cellStyle name="Überschrift 4 4" xfId="20065"/>
    <cellStyle name="Überschrift 4 4 2" xfId="20066"/>
    <cellStyle name="Überschrift 4 4 2 2" xfId="20067"/>
    <cellStyle name="Überschrift 4 4 3" xfId="20068"/>
    <cellStyle name="Überschrift 4 4 3 2" xfId="20069"/>
    <cellStyle name="Überschrift 4 4 4" xfId="20070"/>
    <cellStyle name="Überschrift 4 5" xfId="20071"/>
    <cellStyle name="Überschrift 4 5 2" xfId="20072"/>
    <cellStyle name="Überschrift 4 5 2 2" xfId="20073"/>
    <cellStyle name="Überschrift 4 5 3" xfId="20074"/>
    <cellStyle name="Überschrift 4 5 3 2" xfId="20075"/>
    <cellStyle name="Überschrift 4 5 4" xfId="20076"/>
    <cellStyle name="Überschrift 4 5 4 2" xfId="20077"/>
    <cellStyle name="Überschrift 4 5 5" xfId="20078"/>
    <cellStyle name="Überschrift 4 6" xfId="20079"/>
    <cellStyle name="Überschrift 4 6 2" xfId="20080"/>
    <cellStyle name="Überschrift 4 6 2 2" xfId="20081"/>
    <cellStyle name="Überschrift 4 6 3" xfId="20082"/>
    <cellStyle name="Überschrift 4 6 3 2" xfId="20083"/>
    <cellStyle name="Überschrift 4 6 4" xfId="20084"/>
    <cellStyle name="Überschrift 4 7" xfId="20085"/>
    <cellStyle name="Überschrift 4 7 2" xfId="20086"/>
    <cellStyle name="Überschrift 4 8" xfId="20087"/>
    <cellStyle name="Überschrift 4 8 2" xfId="20088"/>
    <cellStyle name="Überschrift 4 9" xfId="20089"/>
    <cellStyle name="Überschrift 4 9 2" xfId="20090"/>
    <cellStyle name="Überschrift 5" xfId="20091"/>
    <cellStyle name="Überschrift 5 2" xfId="20092"/>
    <cellStyle name="Überschrift 5 2 2" xfId="20093"/>
    <cellStyle name="Überschrift 5 3" xfId="20094"/>
    <cellStyle name="Überschrift 5 3 2" xfId="20095"/>
    <cellStyle name="Überschrift 5 4" xfId="20096"/>
    <cellStyle name="Überschrift 5 5" xfId="20097"/>
    <cellStyle name="Überschrift 6" xfId="20098"/>
    <cellStyle name="Überschrift 6 2" xfId="20099"/>
    <cellStyle name="Überschrift 6 2 2" xfId="20100"/>
    <cellStyle name="Überschrift 6 3" xfId="20101"/>
    <cellStyle name="Überschrift 6 3 2" xfId="20102"/>
    <cellStyle name="Überschrift 6 4" xfId="20103"/>
    <cellStyle name="Überschrift 7" xfId="20104"/>
    <cellStyle name="Überschrift 7 2" xfId="20105"/>
    <cellStyle name="Überschrift 7 2 2" xfId="20106"/>
    <cellStyle name="Überschrift 7 3" xfId="20107"/>
    <cellStyle name="Überschrift 7 3 2" xfId="20108"/>
    <cellStyle name="Überschrift 7 4" xfId="20109"/>
    <cellStyle name="Überschrift 8" xfId="20110"/>
    <cellStyle name="Überschrift 8 2" xfId="20111"/>
    <cellStyle name="Überschrift 8 2 2" xfId="20112"/>
    <cellStyle name="Überschrift 8 3" xfId="20113"/>
    <cellStyle name="Überschrift 8 3 2" xfId="20114"/>
    <cellStyle name="Überschrift 8 4" xfId="20115"/>
    <cellStyle name="Überschrift 8 4 2" xfId="20116"/>
    <cellStyle name="Überschrift 8 5" xfId="20117"/>
    <cellStyle name="Überschrift 9" xfId="20118"/>
    <cellStyle name="Überschrift 9 2" xfId="20119"/>
    <cellStyle name="Überschrift 9 2 2" xfId="20120"/>
    <cellStyle name="Überschrift 9 3" xfId="20121"/>
    <cellStyle name="Überschrift 9 3 2" xfId="20122"/>
    <cellStyle name="Überschrift 9 4" xfId="20123"/>
    <cellStyle name="Valuutta_Layo9704" xfId="20124"/>
    <cellStyle name="Verknüpfte Zelle" xfId="20125"/>
    <cellStyle name="Verknüpfte Zelle 10" xfId="20126"/>
    <cellStyle name="Verknüpfte Zelle 11" xfId="20127"/>
    <cellStyle name="Verknüpfte Zelle 12" xfId="20128"/>
    <cellStyle name="Verknüpfte Zelle 2" xfId="20129"/>
    <cellStyle name="Verknüpfte Zelle 2 2" xfId="20130"/>
    <cellStyle name="Verknüpfte Zelle 2 2 2" xfId="20131"/>
    <cellStyle name="Verknüpfte Zelle 2 3" xfId="20132"/>
    <cellStyle name="Verknüpfte Zelle 2 3 2" xfId="20133"/>
    <cellStyle name="Verknüpfte Zelle 2 4" xfId="20134"/>
    <cellStyle name="Verknüpfte Zelle 2 5" xfId="20135"/>
    <cellStyle name="Verknüpfte Zelle 3" xfId="20136"/>
    <cellStyle name="Verknüpfte Zelle 3 2" xfId="20137"/>
    <cellStyle name="Verknüpfte Zelle 3 2 2" xfId="20138"/>
    <cellStyle name="Verknüpfte Zelle 3 3" xfId="20139"/>
    <cellStyle name="Verknüpfte Zelle 3 3 2" xfId="20140"/>
    <cellStyle name="Verknüpfte Zelle 3 4" xfId="20141"/>
    <cellStyle name="Verknüpfte Zelle 4" xfId="20142"/>
    <cellStyle name="Verknüpfte Zelle 4 2" xfId="20143"/>
    <cellStyle name="Verknüpfte Zelle 4 2 2" xfId="20144"/>
    <cellStyle name="Verknüpfte Zelle 4 3" xfId="20145"/>
    <cellStyle name="Verknüpfte Zelle 4 3 2" xfId="20146"/>
    <cellStyle name="Verknüpfte Zelle 4 4" xfId="20147"/>
    <cellStyle name="Verknüpfte Zelle 5" xfId="20148"/>
    <cellStyle name="Verknüpfte Zelle 5 2" xfId="20149"/>
    <cellStyle name="Verknüpfte Zelle 5 2 2" xfId="20150"/>
    <cellStyle name="Verknüpfte Zelle 5 3" xfId="20151"/>
    <cellStyle name="Verknüpfte Zelle 5 3 2" xfId="20152"/>
    <cellStyle name="Verknüpfte Zelle 5 4" xfId="20153"/>
    <cellStyle name="Verknüpfte Zelle 5 4 2" xfId="20154"/>
    <cellStyle name="Verknüpfte Zelle 5 5" xfId="20155"/>
    <cellStyle name="Verknüpfte Zelle 6" xfId="20156"/>
    <cellStyle name="Verknüpfte Zelle 6 2" xfId="20157"/>
    <cellStyle name="Verknüpfte Zelle 6 2 2" xfId="20158"/>
    <cellStyle name="Verknüpfte Zelle 6 3" xfId="20159"/>
    <cellStyle name="Verknüpfte Zelle 6 3 2" xfId="20160"/>
    <cellStyle name="Verknüpfte Zelle 6 4" xfId="20161"/>
    <cellStyle name="Verknüpfte Zelle 7" xfId="20162"/>
    <cellStyle name="Verknüpfte Zelle 7 2" xfId="20163"/>
    <cellStyle name="Verknüpfte Zelle 8" xfId="20164"/>
    <cellStyle name="Verknüpfte Zelle 8 2" xfId="20165"/>
    <cellStyle name="Verknüpfte Zelle 9" xfId="20166"/>
    <cellStyle name="Verknüpfte Zelle 9 2" xfId="20167"/>
    <cellStyle name="Warnender Text" xfId="20168"/>
    <cellStyle name="Warnender Text 10" xfId="20169"/>
    <cellStyle name="Warnender Text 11" xfId="20170"/>
    <cellStyle name="Warnender Text 12" xfId="20171"/>
    <cellStyle name="Warnender Text 2" xfId="20172"/>
    <cellStyle name="Warnender Text 2 2" xfId="20173"/>
    <cellStyle name="Warnender Text 2 2 2" xfId="20174"/>
    <cellStyle name="Warnender Text 2 3" xfId="20175"/>
    <cellStyle name="Warnender Text 2 3 2" xfId="20176"/>
    <cellStyle name="Warnender Text 2 4" xfId="20177"/>
    <cellStyle name="Warnender Text 2 5" xfId="20178"/>
    <cellStyle name="Warnender Text 3" xfId="20179"/>
    <cellStyle name="Warnender Text 3 2" xfId="20180"/>
    <cellStyle name="Warnender Text 3 2 2" xfId="20181"/>
    <cellStyle name="Warnender Text 3 3" xfId="20182"/>
    <cellStyle name="Warnender Text 3 3 2" xfId="20183"/>
    <cellStyle name="Warnender Text 3 4" xfId="20184"/>
    <cellStyle name="Warnender Text 4" xfId="20185"/>
    <cellStyle name="Warnender Text 4 2" xfId="20186"/>
    <cellStyle name="Warnender Text 4 2 2" xfId="20187"/>
    <cellStyle name="Warnender Text 4 3" xfId="20188"/>
    <cellStyle name="Warnender Text 4 3 2" xfId="20189"/>
    <cellStyle name="Warnender Text 4 4" xfId="20190"/>
    <cellStyle name="Warnender Text 5" xfId="20191"/>
    <cellStyle name="Warnender Text 5 2" xfId="20192"/>
    <cellStyle name="Warnender Text 5 2 2" xfId="20193"/>
    <cellStyle name="Warnender Text 5 3" xfId="20194"/>
    <cellStyle name="Warnender Text 5 3 2" xfId="20195"/>
    <cellStyle name="Warnender Text 5 4" xfId="20196"/>
    <cellStyle name="Warnender Text 5 4 2" xfId="20197"/>
    <cellStyle name="Warnender Text 5 5" xfId="20198"/>
    <cellStyle name="Warnender Text 6" xfId="20199"/>
    <cellStyle name="Warnender Text 6 2" xfId="20200"/>
    <cellStyle name="Warnender Text 6 2 2" xfId="20201"/>
    <cellStyle name="Warnender Text 6 3" xfId="20202"/>
    <cellStyle name="Warnender Text 6 3 2" xfId="20203"/>
    <cellStyle name="Warnender Text 6 4" xfId="20204"/>
    <cellStyle name="Warnender Text 7" xfId="20205"/>
    <cellStyle name="Warnender Text 7 2" xfId="20206"/>
    <cellStyle name="Warnender Text 8" xfId="20207"/>
    <cellStyle name="Warnender Text 8 2" xfId="20208"/>
    <cellStyle name="Warnender Text 9" xfId="20209"/>
    <cellStyle name="Warnender Text 9 2" xfId="20210"/>
    <cellStyle name="Warning Text 10" xfId="20211"/>
    <cellStyle name="Warning Text 10 10" xfId="20212"/>
    <cellStyle name="Warning Text 10 11" xfId="20213"/>
    <cellStyle name="Warning Text 10 12" xfId="20214"/>
    <cellStyle name="Warning Text 10 2" xfId="20215"/>
    <cellStyle name="Warning Text 10 2 2" xfId="20216"/>
    <cellStyle name="Warning Text 10 2 2 2" xfId="20217"/>
    <cellStyle name="Warning Text 10 2 3" xfId="20218"/>
    <cellStyle name="Warning Text 10 2 3 2" xfId="20219"/>
    <cellStyle name="Warning Text 10 2 4" xfId="20220"/>
    <cellStyle name="Warning Text 10 2 5" xfId="20221"/>
    <cellStyle name="Warning Text 10 3" xfId="20222"/>
    <cellStyle name="Warning Text 10 3 2" xfId="20223"/>
    <cellStyle name="Warning Text 10 3 2 2" xfId="20224"/>
    <cellStyle name="Warning Text 10 3 3" xfId="20225"/>
    <cellStyle name="Warning Text 10 3 3 2" xfId="20226"/>
    <cellStyle name="Warning Text 10 3 4" xfId="20227"/>
    <cellStyle name="Warning Text 10 4" xfId="20228"/>
    <cellStyle name="Warning Text 10 4 2" xfId="20229"/>
    <cellStyle name="Warning Text 10 4 2 2" xfId="20230"/>
    <cellStyle name="Warning Text 10 4 3" xfId="20231"/>
    <cellStyle name="Warning Text 10 4 3 2" xfId="20232"/>
    <cellStyle name="Warning Text 10 4 4" xfId="20233"/>
    <cellStyle name="Warning Text 10 5" xfId="20234"/>
    <cellStyle name="Warning Text 10 5 2" xfId="20235"/>
    <cellStyle name="Warning Text 10 5 2 2" xfId="20236"/>
    <cellStyle name="Warning Text 10 5 3" xfId="20237"/>
    <cellStyle name="Warning Text 10 5 3 2" xfId="20238"/>
    <cellStyle name="Warning Text 10 5 4" xfId="20239"/>
    <cellStyle name="Warning Text 10 5 4 2" xfId="20240"/>
    <cellStyle name="Warning Text 10 5 5" xfId="20241"/>
    <cellStyle name="Warning Text 10 6" xfId="20242"/>
    <cellStyle name="Warning Text 10 6 2" xfId="20243"/>
    <cellStyle name="Warning Text 10 6 2 2" xfId="20244"/>
    <cellStyle name="Warning Text 10 6 3" xfId="20245"/>
    <cellStyle name="Warning Text 10 6 3 2" xfId="20246"/>
    <cellStyle name="Warning Text 10 6 4" xfId="20247"/>
    <cellStyle name="Warning Text 10 7" xfId="20248"/>
    <cellStyle name="Warning Text 10 7 2" xfId="20249"/>
    <cellStyle name="Warning Text 10 8" xfId="20250"/>
    <cellStyle name="Warning Text 10 8 2" xfId="20251"/>
    <cellStyle name="Warning Text 10 9" xfId="20252"/>
    <cellStyle name="Warning Text 10 9 2" xfId="20253"/>
    <cellStyle name="Warning Text 11" xfId="20254"/>
    <cellStyle name="Warning Text 11 10" xfId="20255"/>
    <cellStyle name="Warning Text 11 11" xfId="20256"/>
    <cellStyle name="Warning Text 11 12" xfId="20257"/>
    <cellStyle name="Warning Text 11 2" xfId="20258"/>
    <cellStyle name="Warning Text 11 2 2" xfId="20259"/>
    <cellStyle name="Warning Text 11 2 2 2" xfId="20260"/>
    <cellStyle name="Warning Text 11 2 3" xfId="20261"/>
    <cellStyle name="Warning Text 11 2 3 2" xfId="20262"/>
    <cellStyle name="Warning Text 11 2 4" xfId="20263"/>
    <cellStyle name="Warning Text 11 2 5" xfId="20264"/>
    <cellStyle name="Warning Text 11 3" xfId="20265"/>
    <cellStyle name="Warning Text 11 3 2" xfId="20266"/>
    <cellStyle name="Warning Text 11 3 2 2" xfId="20267"/>
    <cellStyle name="Warning Text 11 3 3" xfId="20268"/>
    <cellStyle name="Warning Text 11 3 3 2" xfId="20269"/>
    <cellStyle name="Warning Text 11 3 4" xfId="20270"/>
    <cellStyle name="Warning Text 11 4" xfId="20271"/>
    <cellStyle name="Warning Text 11 4 2" xfId="20272"/>
    <cellStyle name="Warning Text 11 4 2 2" xfId="20273"/>
    <cellStyle name="Warning Text 11 4 3" xfId="20274"/>
    <cellStyle name="Warning Text 11 4 3 2" xfId="20275"/>
    <cellStyle name="Warning Text 11 4 4" xfId="20276"/>
    <cellStyle name="Warning Text 11 5" xfId="20277"/>
    <cellStyle name="Warning Text 11 5 2" xfId="20278"/>
    <cellStyle name="Warning Text 11 5 2 2" xfId="20279"/>
    <cellStyle name="Warning Text 11 5 3" xfId="20280"/>
    <cellStyle name="Warning Text 11 5 3 2" xfId="20281"/>
    <cellStyle name="Warning Text 11 5 4" xfId="20282"/>
    <cellStyle name="Warning Text 11 5 4 2" xfId="20283"/>
    <cellStyle name="Warning Text 11 5 5" xfId="20284"/>
    <cellStyle name="Warning Text 11 6" xfId="20285"/>
    <cellStyle name="Warning Text 11 6 2" xfId="20286"/>
    <cellStyle name="Warning Text 11 6 2 2" xfId="20287"/>
    <cellStyle name="Warning Text 11 6 3" xfId="20288"/>
    <cellStyle name="Warning Text 11 6 3 2" xfId="20289"/>
    <cellStyle name="Warning Text 11 6 4" xfId="20290"/>
    <cellStyle name="Warning Text 11 7" xfId="20291"/>
    <cellStyle name="Warning Text 11 7 2" xfId="20292"/>
    <cellStyle name="Warning Text 11 8" xfId="20293"/>
    <cellStyle name="Warning Text 11 8 2" xfId="20294"/>
    <cellStyle name="Warning Text 11 9" xfId="20295"/>
    <cellStyle name="Warning Text 11 9 2" xfId="20296"/>
    <cellStyle name="Warning Text 12" xfId="20297"/>
    <cellStyle name="Warning Text 12 10" xfId="20298"/>
    <cellStyle name="Warning Text 12 11" xfId="20299"/>
    <cellStyle name="Warning Text 12 12" xfId="20300"/>
    <cellStyle name="Warning Text 12 2" xfId="20301"/>
    <cellStyle name="Warning Text 12 2 2" xfId="20302"/>
    <cellStyle name="Warning Text 12 2 2 2" xfId="20303"/>
    <cellStyle name="Warning Text 12 2 3" xfId="20304"/>
    <cellStyle name="Warning Text 12 2 3 2" xfId="20305"/>
    <cellStyle name="Warning Text 12 2 4" xfId="20306"/>
    <cellStyle name="Warning Text 12 2 5" xfId="20307"/>
    <cellStyle name="Warning Text 12 3" xfId="20308"/>
    <cellStyle name="Warning Text 12 3 2" xfId="20309"/>
    <cellStyle name="Warning Text 12 3 2 2" xfId="20310"/>
    <cellStyle name="Warning Text 12 3 3" xfId="20311"/>
    <cellStyle name="Warning Text 12 3 3 2" xfId="20312"/>
    <cellStyle name="Warning Text 12 3 4" xfId="20313"/>
    <cellStyle name="Warning Text 12 4" xfId="20314"/>
    <cellStyle name="Warning Text 12 4 2" xfId="20315"/>
    <cellStyle name="Warning Text 12 4 2 2" xfId="20316"/>
    <cellStyle name="Warning Text 12 4 3" xfId="20317"/>
    <cellStyle name="Warning Text 12 4 3 2" xfId="20318"/>
    <cellStyle name="Warning Text 12 4 4" xfId="20319"/>
    <cellStyle name="Warning Text 12 5" xfId="20320"/>
    <cellStyle name="Warning Text 12 5 2" xfId="20321"/>
    <cellStyle name="Warning Text 12 5 2 2" xfId="20322"/>
    <cellStyle name="Warning Text 12 5 3" xfId="20323"/>
    <cellStyle name="Warning Text 12 5 3 2" xfId="20324"/>
    <cellStyle name="Warning Text 12 5 4" xfId="20325"/>
    <cellStyle name="Warning Text 12 5 4 2" xfId="20326"/>
    <cellStyle name="Warning Text 12 5 5" xfId="20327"/>
    <cellStyle name="Warning Text 12 6" xfId="20328"/>
    <cellStyle name="Warning Text 12 6 2" xfId="20329"/>
    <cellStyle name="Warning Text 12 6 2 2" xfId="20330"/>
    <cellStyle name="Warning Text 12 6 3" xfId="20331"/>
    <cellStyle name="Warning Text 12 6 3 2" xfId="20332"/>
    <cellStyle name="Warning Text 12 6 4" xfId="20333"/>
    <cellStyle name="Warning Text 12 7" xfId="20334"/>
    <cellStyle name="Warning Text 12 7 2" xfId="20335"/>
    <cellStyle name="Warning Text 12 8" xfId="20336"/>
    <cellStyle name="Warning Text 12 8 2" xfId="20337"/>
    <cellStyle name="Warning Text 12 9" xfId="20338"/>
    <cellStyle name="Warning Text 12 9 2" xfId="20339"/>
    <cellStyle name="Warning Text 13" xfId="20340"/>
    <cellStyle name="Warning Text 13 10" xfId="20341"/>
    <cellStyle name="Warning Text 13 11" xfId="20342"/>
    <cellStyle name="Warning Text 13 12" xfId="20343"/>
    <cellStyle name="Warning Text 13 2" xfId="20344"/>
    <cellStyle name="Warning Text 13 2 2" xfId="20345"/>
    <cellStyle name="Warning Text 13 2 2 2" xfId="20346"/>
    <cellStyle name="Warning Text 13 2 3" xfId="20347"/>
    <cellStyle name="Warning Text 13 2 3 2" xfId="20348"/>
    <cellStyle name="Warning Text 13 2 4" xfId="20349"/>
    <cellStyle name="Warning Text 13 2 5" xfId="20350"/>
    <cellStyle name="Warning Text 13 3" xfId="20351"/>
    <cellStyle name="Warning Text 13 3 2" xfId="20352"/>
    <cellStyle name="Warning Text 13 3 2 2" xfId="20353"/>
    <cellStyle name="Warning Text 13 3 3" xfId="20354"/>
    <cellStyle name="Warning Text 13 3 3 2" xfId="20355"/>
    <cellStyle name="Warning Text 13 3 4" xfId="20356"/>
    <cellStyle name="Warning Text 13 4" xfId="20357"/>
    <cellStyle name="Warning Text 13 4 2" xfId="20358"/>
    <cellStyle name="Warning Text 13 4 2 2" xfId="20359"/>
    <cellStyle name="Warning Text 13 4 3" xfId="20360"/>
    <cellStyle name="Warning Text 13 4 3 2" xfId="20361"/>
    <cellStyle name="Warning Text 13 4 4" xfId="20362"/>
    <cellStyle name="Warning Text 13 5" xfId="20363"/>
    <cellStyle name="Warning Text 13 5 2" xfId="20364"/>
    <cellStyle name="Warning Text 13 5 2 2" xfId="20365"/>
    <cellStyle name="Warning Text 13 5 3" xfId="20366"/>
    <cellStyle name="Warning Text 13 5 3 2" xfId="20367"/>
    <cellStyle name="Warning Text 13 5 4" xfId="20368"/>
    <cellStyle name="Warning Text 13 5 4 2" xfId="20369"/>
    <cellStyle name="Warning Text 13 5 5" xfId="20370"/>
    <cellStyle name="Warning Text 13 6" xfId="20371"/>
    <cellStyle name="Warning Text 13 6 2" xfId="20372"/>
    <cellStyle name="Warning Text 13 6 2 2" xfId="20373"/>
    <cellStyle name="Warning Text 13 6 3" xfId="20374"/>
    <cellStyle name="Warning Text 13 6 3 2" xfId="20375"/>
    <cellStyle name="Warning Text 13 6 4" xfId="20376"/>
    <cellStyle name="Warning Text 13 7" xfId="20377"/>
    <cellStyle name="Warning Text 13 7 2" xfId="20378"/>
    <cellStyle name="Warning Text 13 8" xfId="20379"/>
    <cellStyle name="Warning Text 13 8 2" xfId="20380"/>
    <cellStyle name="Warning Text 13 9" xfId="20381"/>
    <cellStyle name="Warning Text 13 9 2" xfId="20382"/>
    <cellStyle name="Warning Text 14" xfId="20383"/>
    <cellStyle name="Warning Text 14 10" xfId="20384"/>
    <cellStyle name="Warning Text 14 11" xfId="20385"/>
    <cellStyle name="Warning Text 14 12" xfId="20386"/>
    <cellStyle name="Warning Text 14 2" xfId="20387"/>
    <cellStyle name="Warning Text 14 2 2" xfId="20388"/>
    <cellStyle name="Warning Text 14 2 2 2" xfId="20389"/>
    <cellStyle name="Warning Text 14 2 3" xfId="20390"/>
    <cellStyle name="Warning Text 14 2 3 2" xfId="20391"/>
    <cellStyle name="Warning Text 14 2 4" xfId="20392"/>
    <cellStyle name="Warning Text 14 2 5" xfId="20393"/>
    <cellStyle name="Warning Text 14 3" xfId="20394"/>
    <cellStyle name="Warning Text 14 3 2" xfId="20395"/>
    <cellStyle name="Warning Text 14 3 2 2" xfId="20396"/>
    <cellStyle name="Warning Text 14 3 3" xfId="20397"/>
    <cellStyle name="Warning Text 14 3 3 2" xfId="20398"/>
    <cellStyle name="Warning Text 14 3 4" xfId="20399"/>
    <cellStyle name="Warning Text 14 4" xfId="20400"/>
    <cellStyle name="Warning Text 14 4 2" xfId="20401"/>
    <cellStyle name="Warning Text 14 4 2 2" xfId="20402"/>
    <cellStyle name="Warning Text 14 4 3" xfId="20403"/>
    <cellStyle name="Warning Text 14 4 3 2" xfId="20404"/>
    <cellStyle name="Warning Text 14 4 4" xfId="20405"/>
    <cellStyle name="Warning Text 14 5" xfId="20406"/>
    <cellStyle name="Warning Text 14 5 2" xfId="20407"/>
    <cellStyle name="Warning Text 14 5 2 2" xfId="20408"/>
    <cellStyle name="Warning Text 14 5 3" xfId="20409"/>
    <cellStyle name="Warning Text 14 5 3 2" xfId="20410"/>
    <cellStyle name="Warning Text 14 5 4" xfId="20411"/>
    <cellStyle name="Warning Text 14 5 4 2" xfId="20412"/>
    <cellStyle name="Warning Text 14 5 5" xfId="20413"/>
    <cellStyle name="Warning Text 14 6" xfId="20414"/>
    <cellStyle name="Warning Text 14 6 2" xfId="20415"/>
    <cellStyle name="Warning Text 14 6 2 2" xfId="20416"/>
    <cellStyle name="Warning Text 14 6 3" xfId="20417"/>
    <cellStyle name="Warning Text 14 6 3 2" xfId="20418"/>
    <cellStyle name="Warning Text 14 6 4" xfId="20419"/>
    <cellStyle name="Warning Text 14 7" xfId="20420"/>
    <cellStyle name="Warning Text 14 7 2" xfId="20421"/>
    <cellStyle name="Warning Text 14 8" xfId="20422"/>
    <cellStyle name="Warning Text 14 8 2" xfId="20423"/>
    <cellStyle name="Warning Text 14 9" xfId="20424"/>
    <cellStyle name="Warning Text 14 9 2" xfId="20425"/>
    <cellStyle name="Warning Text 15" xfId="20426"/>
    <cellStyle name="Warning Text 15 10" xfId="20427"/>
    <cellStyle name="Warning Text 15 11" xfId="20428"/>
    <cellStyle name="Warning Text 15 12" xfId="20429"/>
    <cellStyle name="Warning Text 15 2" xfId="20430"/>
    <cellStyle name="Warning Text 15 2 2" xfId="20431"/>
    <cellStyle name="Warning Text 15 2 2 2" xfId="20432"/>
    <cellStyle name="Warning Text 15 2 3" xfId="20433"/>
    <cellStyle name="Warning Text 15 2 3 2" xfId="20434"/>
    <cellStyle name="Warning Text 15 2 4" xfId="20435"/>
    <cellStyle name="Warning Text 15 2 5" xfId="20436"/>
    <cellStyle name="Warning Text 15 3" xfId="20437"/>
    <cellStyle name="Warning Text 15 3 2" xfId="20438"/>
    <cellStyle name="Warning Text 15 3 2 2" xfId="20439"/>
    <cellStyle name="Warning Text 15 3 3" xfId="20440"/>
    <cellStyle name="Warning Text 15 3 3 2" xfId="20441"/>
    <cellStyle name="Warning Text 15 3 4" xfId="20442"/>
    <cellStyle name="Warning Text 15 4" xfId="20443"/>
    <cellStyle name="Warning Text 15 4 2" xfId="20444"/>
    <cellStyle name="Warning Text 15 4 2 2" xfId="20445"/>
    <cellStyle name="Warning Text 15 4 3" xfId="20446"/>
    <cellStyle name="Warning Text 15 4 3 2" xfId="20447"/>
    <cellStyle name="Warning Text 15 4 4" xfId="20448"/>
    <cellStyle name="Warning Text 15 5" xfId="20449"/>
    <cellStyle name="Warning Text 15 5 2" xfId="20450"/>
    <cellStyle name="Warning Text 15 5 2 2" xfId="20451"/>
    <cellStyle name="Warning Text 15 5 3" xfId="20452"/>
    <cellStyle name="Warning Text 15 5 3 2" xfId="20453"/>
    <cellStyle name="Warning Text 15 5 4" xfId="20454"/>
    <cellStyle name="Warning Text 15 5 4 2" xfId="20455"/>
    <cellStyle name="Warning Text 15 5 5" xfId="20456"/>
    <cellStyle name="Warning Text 15 6" xfId="20457"/>
    <cellStyle name="Warning Text 15 6 2" xfId="20458"/>
    <cellStyle name="Warning Text 15 6 2 2" xfId="20459"/>
    <cellStyle name="Warning Text 15 6 3" xfId="20460"/>
    <cellStyle name="Warning Text 15 6 3 2" xfId="20461"/>
    <cellStyle name="Warning Text 15 6 4" xfId="20462"/>
    <cellStyle name="Warning Text 15 7" xfId="20463"/>
    <cellStyle name="Warning Text 15 7 2" xfId="20464"/>
    <cellStyle name="Warning Text 15 8" xfId="20465"/>
    <cellStyle name="Warning Text 15 8 2" xfId="20466"/>
    <cellStyle name="Warning Text 15 9" xfId="20467"/>
    <cellStyle name="Warning Text 15 9 2" xfId="20468"/>
    <cellStyle name="Warning Text 16" xfId="20469"/>
    <cellStyle name="Warning Text 16 10" xfId="20470"/>
    <cellStyle name="Warning Text 16 11" xfId="20471"/>
    <cellStyle name="Warning Text 16 12" xfId="20472"/>
    <cellStyle name="Warning Text 16 2" xfId="20473"/>
    <cellStyle name="Warning Text 16 2 2" xfId="20474"/>
    <cellStyle name="Warning Text 16 2 2 2" xfId="20475"/>
    <cellStyle name="Warning Text 16 2 3" xfId="20476"/>
    <cellStyle name="Warning Text 16 2 3 2" xfId="20477"/>
    <cellStyle name="Warning Text 16 2 4" xfId="20478"/>
    <cellStyle name="Warning Text 16 2 5" xfId="20479"/>
    <cellStyle name="Warning Text 16 3" xfId="20480"/>
    <cellStyle name="Warning Text 16 3 2" xfId="20481"/>
    <cellStyle name="Warning Text 16 3 2 2" xfId="20482"/>
    <cellStyle name="Warning Text 16 3 3" xfId="20483"/>
    <cellStyle name="Warning Text 16 3 3 2" xfId="20484"/>
    <cellStyle name="Warning Text 16 3 4" xfId="20485"/>
    <cellStyle name="Warning Text 16 4" xfId="20486"/>
    <cellStyle name="Warning Text 16 4 2" xfId="20487"/>
    <cellStyle name="Warning Text 16 4 2 2" xfId="20488"/>
    <cellStyle name="Warning Text 16 4 3" xfId="20489"/>
    <cellStyle name="Warning Text 16 4 3 2" xfId="20490"/>
    <cellStyle name="Warning Text 16 4 4" xfId="20491"/>
    <cellStyle name="Warning Text 16 5" xfId="20492"/>
    <cellStyle name="Warning Text 16 5 2" xfId="20493"/>
    <cellStyle name="Warning Text 16 5 2 2" xfId="20494"/>
    <cellStyle name="Warning Text 16 5 3" xfId="20495"/>
    <cellStyle name="Warning Text 16 5 3 2" xfId="20496"/>
    <cellStyle name="Warning Text 16 5 4" xfId="20497"/>
    <cellStyle name="Warning Text 16 5 4 2" xfId="20498"/>
    <cellStyle name="Warning Text 16 5 5" xfId="20499"/>
    <cellStyle name="Warning Text 16 6" xfId="20500"/>
    <cellStyle name="Warning Text 16 6 2" xfId="20501"/>
    <cellStyle name="Warning Text 16 6 2 2" xfId="20502"/>
    <cellStyle name="Warning Text 16 6 3" xfId="20503"/>
    <cellStyle name="Warning Text 16 6 3 2" xfId="20504"/>
    <cellStyle name="Warning Text 16 6 4" xfId="20505"/>
    <cellStyle name="Warning Text 16 7" xfId="20506"/>
    <cellStyle name="Warning Text 16 7 2" xfId="20507"/>
    <cellStyle name="Warning Text 16 8" xfId="20508"/>
    <cellStyle name="Warning Text 16 8 2" xfId="20509"/>
    <cellStyle name="Warning Text 16 9" xfId="20510"/>
    <cellStyle name="Warning Text 16 9 2" xfId="20511"/>
    <cellStyle name="Warning Text 17" xfId="20512"/>
    <cellStyle name="Warning Text 17 10" xfId="20513"/>
    <cellStyle name="Warning Text 17 11" xfId="20514"/>
    <cellStyle name="Warning Text 17 12" xfId="20515"/>
    <cellStyle name="Warning Text 17 2" xfId="20516"/>
    <cellStyle name="Warning Text 17 2 2" xfId="20517"/>
    <cellStyle name="Warning Text 17 2 2 2" xfId="20518"/>
    <cellStyle name="Warning Text 17 2 3" xfId="20519"/>
    <cellStyle name="Warning Text 17 2 3 2" xfId="20520"/>
    <cellStyle name="Warning Text 17 2 4" xfId="20521"/>
    <cellStyle name="Warning Text 17 2 5" xfId="20522"/>
    <cellStyle name="Warning Text 17 3" xfId="20523"/>
    <cellStyle name="Warning Text 17 3 2" xfId="20524"/>
    <cellStyle name="Warning Text 17 3 2 2" xfId="20525"/>
    <cellStyle name="Warning Text 17 3 3" xfId="20526"/>
    <cellStyle name="Warning Text 17 3 3 2" xfId="20527"/>
    <cellStyle name="Warning Text 17 3 4" xfId="20528"/>
    <cellStyle name="Warning Text 17 4" xfId="20529"/>
    <cellStyle name="Warning Text 17 4 2" xfId="20530"/>
    <cellStyle name="Warning Text 17 4 2 2" xfId="20531"/>
    <cellStyle name="Warning Text 17 4 3" xfId="20532"/>
    <cellStyle name="Warning Text 17 4 3 2" xfId="20533"/>
    <cellStyle name="Warning Text 17 4 4" xfId="20534"/>
    <cellStyle name="Warning Text 17 5" xfId="20535"/>
    <cellStyle name="Warning Text 17 5 2" xfId="20536"/>
    <cellStyle name="Warning Text 17 5 2 2" xfId="20537"/>
    <cellStyle name="Warning Text 17 5 3" xfId="20538"/>
    <cellStyle name="Warning Text 17 5 3 2" xfId="20539"/>
    <cellStyle name="Warning Text 17 5 4" xfId="20540"/>
    <cellStyle name="Warning Text 17 5 4 2" xfId="20541"/>
    <cellStyle name="Warning Text 17 5 5" xfId="20542"/>
    <cellStyle name="Warning Text 17 6" xfId="20543"/>
    <cellStyle name="Warning Text 17 6 2" xfId="20544"/>
    <cellStyle name="Warning Text 17 6 2 2" xfId="20545"/>
    <cellStyle name="Warning Text 17 6 3" xfId="20546"/>
    <cellStyle name="Warning Text 17 6 3 2" xfId="20547"/>
    <cellStyle name="Warning Text 17 6 4" xfId="20548"/>
    <cellStyle name="Warning Text 17 7" xfId="20549"/>
    <cellStyle name="Warning Text 17 7 2" xfId="20550"/>
    <cellStyle name="Warning Text 17 8" xfId="20551"/>
    <cellStyle name="Warning Text 17 8 2" xfId="20552"/>
    <cellStyle name="Warning Text 17 9" xfId="20553"/>
    <cellStyle name="Warning Text 17 9 2" xfId="20554"/>
    <cellStyle name="Warning Text 18" xfId="20555"/>
    <cellStyle name="Warning Text 18 10" xfId="20556"/>
    <cellStyle name="Warning Text 18 11" xfId="20557"/>
    <cellStyle name="Warning Text 18 12" xfId="20558"/>
    <cellStyle name="Warning Text 18 2" xfId="20559"/>
    <cellStyle name="Warning Text 18 2 2" xfId="20560"/>
    <cellStyle name="Warning Text 18 2 2 2" xfId="20561"/>
    <cellStyle name="Warning Text 18 2 3" xfId="20562"/>
    <cellStyle name="Warning Text 18 2 3 2" xfId="20563"/>
    <cellStyle name="Warning Text 18 2 4" xfId="20564"/>
    <cellStyle name="Warning Text 18 2 5" xfId="20565"/>
    <cellStyle name="Warning Text 18 3" xfId="20566"/>
    <cellStyle name="Warning Text 18 3 2" xfId="20567"/>
    <cellStyle name="Warning Text 18 3 2 2" xfId="20568"/>
    <cellStyle name="Warning Text 18 3 3" xfId="20569"/>
    <cellStyle name="Warning Text 18 3 3 2" xfId="20570"/>
    <cellStyle name="Warning Text 18 3 4" xfId="20571"/>
    <cellStyle name="Warning Text 18 4" xfId="20572"/>
    <cellStyle name="Warning Text 18 4 2" xfId="20573"/>
    <cellStyle name="Warning Text 18 4 2 2" xfId="20574"/>
    <cellStyle name="Warning Text 18 4 3" xfId="20575"/>
    <cellStyle name="Warning Text 18 4 3 2" xfId="20576"/>
    <cellStyle name="Warning Text 18 4 4" xfId="20577"/>
    <cellStyle name="Warning Text 18 5" xfId="20578"/>
    <cellStyle name="Warning Text 18 5 2" xfId="20579"/>
    <cellStyle name="Warning Text 18 5 2 2" xfId="20580"/>
    <cellStyle name="Warning Text 18 5 3" xfId="20581"/>
    <cellStyle name="Warning Text 18 5 3 2" xfId="20582"/>
    <cellStyle name="Warning Text 18 5 4" xfId="20583"/>
    <cellStyle name="Warning Text 18 5 4 2" xfId="20584"/>
    <cellStyle name="Warning Text 18 5 5" xfId="20585"/>
    <cellStyle name="Warning Text 18 6" xfId="20586"/>
    <cellStyle name="Warning Text 18 6 2" xfId="20587"/>
    <cellStyle name="Warning Text 18 6 2 2" xfId="20588"/>
    <cellStyle name="Warning Text 18 6 3" xfId="20589"/>
    <cellStyle name="Warning Text 18 6 3 2" xfId="20590"/>
    <cellStyle name="Warning Text 18 6 4" xfId="20591"/>
    <cellStyle name="Warning Text 18 7" xfId="20592"/>
    <cellStyle name="Warning Text 18 7 2" xfId="20593"/>
    <cellStyle name="Warning Text 18 8" xfId="20594"/>
    <cellStyle name="Warning Text 18 8 2" xfId="20595"/>
    <cellStyle name="Warning Text 18 9" xfId="20596"/>
    <cellStyle name="Warning Text 18 9 2" xfId="20597"/>
    <cellStyle name="Warning Text 19" xfId="20598"/>
    <cellStyle name="Warning Text 19 10" xfId="20599"/>
    <cellStyle name="Warning Text 19 11" xfId="20600"/>
    <cellStyle name="Warning Text 19 12" xfId="20601"/>
    <cellStyle name="Warning Text 19 2" xfId="20602"/>
    <cellStyle name="Warning Text 19 2 2" xfId="20603"/>
    <cellStyle name="Warning Text 19 2 2 2" xfId="20604"/>
    <cellStyle name="Warning Text 19 2 3" xfId="20605"/>
    <cellStyle name="Warning Text 19 2 3 2" xfId="20606"/>
    <cellStyle name="Warning Text 19 2 4" xfId="20607"/>
    <cellStyle name="Warning Text 19 2 5" xfId="20608"/>
    <cellStyle name="Warning Text 19 3" xfId="20609"/>
    <cellStyle name="Warning Text 19 3 2" xfId="20610"/>
    <cellStyle name="Warning Text 19 3 2 2" xfId="20611"/>
    <cellStyle name="Warning Text 19 3 3" xfId="20612"/>
    <cellStyle name="Warning Text 19 3 3 2" xfId="20613"/>
    <cellStyle name="Warning Text 19 3 4" xfId="20614"/>
    <cellStyle name="Warning Text 19 4" xfId="20615"/>
    <cellStyle name="Warning Text 19 4 2" xfId="20616"/>
    <cellStyle name="Warning Text 19 4 2 2" xfId="20617"/>
    <cellStyle name="Warning Text 19 4 3" xfId="20618"/>
    <cellStyle name="Warning Text 19 4 3 2" xfId="20619"/>
    <cellStyle name="Warning Text 19 4 4" xfId="20620"/>
    <cellStyle name="Warning Text 19 5" xfId="20621"/>
    <cellStyle name="Warning Text 19 5 2" xfId="20622"/>
    <cellStyle name="Warning Text 19 5 2 2" xfId="20623"/>
    <cellStyle name="Warning Text 19 5 3" xfId="20624"/>
    <cellStyle name="Warning Text 19 5 3 2" xfId="20625"/>
    <cellStyle name="Warning Text 19 5 4" xfId="20626"/>
    <cellStyle name="Warning Text 19 5 4 2" xfId="20627"/>
    <cellStyle name="Warning Text 19 5 5" xfId="20628"/>
    <cellStyle name="Warning Text 19 6" xfId="20629"/>
    <cellStyle name="Warning Text 19 6 2" xfId="20630"/>
    <cellStyle name="Warning Text 19 6 2 2" xfId="20631"/>
    <cellStyle name="Warning Text 19 6 3" xfId="20632"/>
    <cellStyle name="Warning Text 19 6 3 2" xfId="20633"/>
    <cellStyle name="Warning Text 19 6 4" xfId="20634"/>
    <cellStyle name="Warning Text 19 7" xfId="20635"/>
    <cellStyle name="Warning Text 19 7 2" xfId="20636"/>
    <cellStyle name="Warning Text 19 8" xfId="20637"/>
    <cellStyle name="Warning Text 19 8 2" xfId="20638"/>
    <cellStyle name="Warning Text 19 9" xfId="20639"/>
    <cellStyle name="Warning Text 19 9 2" xfId="20640"/>
    <cellStyle name="Warning Text 2" xfId="20641"/>
    <cellStyle name="Warning Text 2 10" xfId="20642"/>
    <cellStyle name="Warning Text 2 10 10" xfId="20643"/>
    <cellStyle name="Warning Text 2 10 11" xfId="20644"/>
    <cellStyle name="Warning Text 2 10 2" xfId="20645"/>
    <cellStyle name="Warning Text 2 10 2 2" xfId="20646"/>
    <cellStyle name="Warning Text 2 10 2 2 2" xfId="20647"/>
    <cellStyle name="Warning Text 2 10 2 3" xfId="20648"/>
    <cellStyle name="Warning Text 2 10 2 3 2" xfId="20649"/>
    <cellStyle name="Warning Text 2 10 2 4" xfId="20650"/>
    <cellStyle name="Warning Text 2 10 3" xfId="20651"/>
    <cellStyle name="Warning Text 2 10 3 2" xfId="20652"/>
    <cellStyle name="Warning Text 2 10 3 2 2" xfId="20653"/>
    <cellStyle name="Warning Text 2 10 3 3" xfId="20654"/>
    <cellStyle name="Warning Text 2 10 3 3 2" xfId="20655"/>
    <cellStyle name="Warning Text 2 10 3 4" xfId="20656"/>
    <cellStyle name="Warning Text 2 10 4" xfId="20657"/>
    <cellStyle name="Warning Text 2 10 4 2" xfId="20658"/>
    <cellStyle name="Warning Text 2 10 4 2 2" xfId="20659"/>
    <cellStyle name="Warning Text 2 10 4 3" xfId="20660"/>
    <cellStyle name="Warning Text 2 10 4 3 2" xfId="20661"/>
    <cellStyle name="Warning Text 2 10 4 4" xfId="20662"/>
    <cellStyle name="Warning Text 2 10 4 4 2" xfId="20663"/>
    <cellStyle name="Warning Text 2 10 4 5" xfId="20664"/>
    <cellStyle name="Warning Text 2 10 5" xfId="20665"/>
    <cellStyle name="Warning Text 2 10 5 2" xfId="20666"/>
    <cellStyle name="Warning Text 2 10 5 2 2" xfId="20667"/>
    <cellStyle name="Warning Text 2 10 5 3" xfId="20668"/>
    <cellStyle name="Warning Text 2 10 5 3 2" xfId="20669"/>
    <cellStyle name="Warning Text 2 10 5 4" xfId="20670"/>
    <cellStyle name="Warning Text 2 10 6" xfId="20671"/>
    <cellStyle name="Warning Text 2 10 6 2" xfId="20672"/>
    <cellStyle name="Warning Text 2 10 7" xfId="20673"/>
    <cellStyle name="Warning Text 2 10 7 2" xfId="20674"/>
    <cellStyle name="Warning Text 2 10 8" xfId="20675"/>
    <cellStyle name="Warning Text 2 10 8 2" xfId="20676"/>
    <cellStyle name="Warning Text 2 10 9" xfId="20677"/>
    <cellStyle name="Warning Text 2 11" xfId="20678"/>
    <cellStyle name="Warning Text 2 11 2" xfId="20679"/>
    <cellStyle name="Warning Text 2 11 2 2" xfId="20680"/>
    <cellStyle name="Warning Text 2 11 3" xfId="20681"/>
    <cellStyle name="Warning Text 2 11 3 2" xfId="20682"/>
    <cellStyle name="Warning Text 2 11 4" xfId="20683"/>
    <cellStyle name="Warning Text 2 11 5" xfId="20684"/>
    <cellStyle name="Warning Text 2 12" xfId="20685"/>
    <cellStyle name="Warning Text 2 12 2" xfId="20686"/>
    <cellStyle name="Warning Text 2 12 2 2" xfId="20687"/>
    <cellStyle name="Warning Text 2 12 3" xfId="20688"/>
    <cellStyle name="Warning Text 2 12 3 2" xfId="20689"/>
    <cellStyle name="Warning Text 2 12 4" xfId="20690"/>
    <cellStyle name="Warning Text 2 13" xfId="20691"/>
    <cellStyle name="Warning Text 2 13 2" xfId="20692"/>
    <cellStyle name="Warning Text 2 13 2 2" xfId="20693"/>
    <cellStyle name="Warning Text 2 13 3" xfId="20694"/>
    <cellStyle name="Warning Text 2 13 3 2" xfId="20695"/>
    <cellStyle name="Warning Text 2 13 4" xfId="20696"/>
    <cellStyle name="Warning Text 2 14" xfId="20697"/>
    <cellStyle name="Warning Text 2 14 2" xfId="20698"/>
    <cellStyle name="Warning Text 2 14 2 2" xfId="20699"/>
    <cellStyle name="Warning Text 2 14 3" xfId="20700"/>
    <cellStyle name="Warning Text 2 14 3 2" xfId="20701"/>
    <cellStyle name="Warning Text 2 14 4" xfId="20702"/>
    <cellStyle name="Warning Text 2 14 4 2" xfId="20703"/>
    <cellStyle name="Warning Text 2 14 5" xfId="20704"/>
    <cellStyle name="Warning Text 2 15" xfId="20705"/>
    <cellStyle name="Warning Text 2 15 2" xfId="20706"/>
    <cellStyle name="Warning Text 2 15 2 2" xfId="20707"/>
    <cellStyle name="Warning Text 2 15 3" xfId="20708"/>
    <cellStyle name="Warning Text 2 15 3 2" xfId="20709"/>
    <cellStyle name="Warning Text 2 15 4" xfId="20710"/>
    <cellStyle name="Warning Text 2 16" xfId="20711"/>
    <cellStyle name="Warning Text 2 16 2" xfId="20712"/>
    <cellStyle name="Warning Text 2 17" xfId="20713"/>
    <cellStyle name="Warning Text 2 17 2" xfId="20714"/>
    <cellStyle name="Warning Text 2 18" xfId="20715"/>
    <cellStyle name="Warning Text 2 18 2" xfId="20716"/>
    <cellStyle name="Warning Text 2 19" xfId="20717"/>
    <cellStyle name="Warning Text 2 2" xfId="20718"/>
    <cellStyle name="Warning Text 2 2 10" xfId="20719"/>
    <cellStyle name="Warning Text 2 2 11" xfId="20720"/>
    <cellStyle name="Warning Text 2 2 2" xfId="20721"/>
    <cellStyle name="Warning Text 2 2 2 2" xfId="20722"/>
    <cellStyle name="Warning Text 2 2 2 2 2" xfId="20723"/>
    <cellStyle name="Warning Text 2 2 2 3" xfId="20724"/>
    <cellStyle name="Warning Text 2 2 2 3 2" xfId="20725"/>
    <cellStyle name="Warning Text 2 2 2 4" xfId="20726"/>
    <cellStyle name="Warning Text 2 2 3" xfId="20727"/>
    <cellStyle name="Warning Text 2 2 3 2" xfId="20728"/>
    <cellStyle name="Warning Text 2 2 3 2 2" xfId="20729"/>
    <cellStyle name="Warning Text 2 2 3 3" xfId="20730"/>
    <cellStyle name="Warning Text 2 2 3 3 2" xfId="20731"/>
    <cellStyle name="Warning Text 2 2 3 4" xfId="20732"/>
    <cellStyle name="Warning Text 2 2 4" xfId="20733"/>
    <cellStyle name="Warning Text 2 2 4 2" xfId="20734"/>
    <cellStyle name="Warning Text 2 2 4 2 2" xfId="20735"/>
    <cellStyle name="Warning Text 2 2 4 3" xfId="20736"/>
    <cellStyle name="Warning Text 2 2 4 3 2" xfId="20737"/>
    <cellStyle name="Warning Text 2 2 4 4" xfId="20738"/>
    <cellStyle name="Warning Text 2 2 4 4 2" xfId="20739"/>
    <cellStyle name="Warning Text 2 2 4 5" xfId="20740"/>
    <cellStyle name="Warning Text 2 2 5" xfId="20741"/>
    <cellStyle name="Warning Text 2 2 5 2" xfId="20742"/>
    <cellStyle name="Warning Text 2 2 5 2 2" xfId="20743"/>
    <cellStyle name="Warning Text 2 2 5 3" xfId="20744"/>
    <cellStyle name="Warning Text 2 2 5 3 2" xfId="20745"/>
    <cellStyle name="Warning Text 2 2 5 4" xfId="20746"/>
    <cellStyle name="Warning Text 2 2 6" xfId="20747"/>
    <cellStyle name="Warning Text 2 2 6 2" xfId="20748"/>
    <cellStyle name="Warning Text 2 2 7" xfId="20749"/>
    <cellStyle name="Warning Text 2 2 7 2" xfId="20750"/>
    <cellStyle name="Warning Text 2 2 8" xfId="20751"/>
    <cellStyle name="Warning Text 2 2 8 2" xfId="20752"/>
    <cellStyle name="Warning Text 2 2 9" xfId="20753"/>
    <cellStyle name="Warning Text 2 20" xfId="20754"/>
    <cellStyle name="Warning Text 2 21" xfId="20755"/>
    <cellStyle name="Warning Text 2 3" xfId="20756"/>
    <cellStyle name="Warning Text 2 3 10" xfId="20757"/>
    <cellStyle name="Warning Text 2 3 11" xfId="20758"/>
    <cellStyle name="Warning Text 2 3 2" xfId="20759"/>
    <cellStyle name="Warning Text 2 3 2 2" xfId="20760"/>
    <cellStyle name="Warning Text 2 3 2 2 2" xfId="20761"/>
    <cellStyle name="Warning Text 2 3 2 3" xfId="20762"/>
    <cellStyle name="Warning Text 2 3 2 3 2" xfId="20763"/>
    <cellStyle name="Warning Text 2 3 2 4" xfId="20764"/>
    <cellStyle name="Warning Text 2 3 3" xfId="20765"/>
    <cellStyle name="Warning Text 2 3 3 2" xfId="20766"/>
    <cellStyle name="Warning Text 2 3 3 2 2" xfId="20767"/>
    <cellStyle name="Warning Text 2 3 3 3" xfId="20768"/>
    <cellStyle name="Warning Text 2 3 3 3 2" xfId="20769"/>
    <cellStyle name="Warning Text 2 3 3 4" xfId="20770"/>
    <cellStyle name="Warning Text 2 3 4" xfId="20771"/>
    <cellStyle name="Warning Text 2 3 4 2" xfId="20772"/>
    <cellStyle name="Warning Text 2 3 4 2 2" xfId="20773"/>
    <cellStyle name="Warning Text 2 3 4 3" xfId="20774"/>
    <cellStyle name="Warning Text 2 3 4 3 2" xfId="20775"/>
    <cellStyle name="Warning Text 2 3 4 4" xfId="20776"/>
    <cellStyle name="Warning Text 2 3 4 4 2" xfId="20777"/>
    <cellStyle name="Warning Text 2 3 4 5" xfId="20778"/>
    <cellStyle name="Warning Text 2 3 5" xfId="20779"/>
    <cellStyle name="Warning Text 2 3 5 2" xfId="20780"/>
    <cellStyle name="Warning Text 2 3 5 2 2" xfId="20781"/>
    <cellStyle name="Warning Text 2 3 5 3" xfId="20782"/>
    <cellStyle name="Warning Text 2 3 5 3 2" xfId="20783"/>
    <cellStyle name="Warning Text 2 3 5 4" xfId="20784"/>
    <cellStyle name="Warning Text 2 3 6" xfId="20785"/>
    <cellStyle name="Warning Text 2 3 6 2" xfId="20786"/>
    <cellStyle name="Warning Text 2 3 7" xfId="20787"/>
    <cellStyle name="Warning Text 2 3 7 2" xfId="20788"/>
    <cellStyle name="Warning Text 2 3 8" xfId="20789"/>
    <cellStyle name="Warning Text 2 3 8 2" xfId="20790"/>
    <cellStyle name="Warning Text 2 3 9" xfId="20791"/>
    <cellStyle name="Warning Text 2 4" xfId="20792"/>
    <cellStyle name="Warning Text 2 4 10" xfId="20793"/>
    <cellStyle name="Warning Text 2 4 11" xfId="20794"/>
    <cellStyle name="Warning Text 2 4 2" xfId="20795"/>
    <cellStyle name="Warning Text 2 4 2 2" xfId="20796"/>
    <cellStyle name="Warning Text 2 4 2 2 2" xfId="20797"/>
    <cellStyle name="Warning Text 2 4 2 3" xfId="20798"/>
    <cellStyle name="Warning Text 2 4 2 3 2" xfId="20799"/>
    <cellStyle name="Warning Text 2 4 2 4" xfId="20800"/>
    <cellStyle name="Warning Text 2 4 3" xfId="20801"/>
    <cellStyle name="Warning Text 2 4 3 2" xfId="20802"/>
    <cellStyle name="Warning Text 2 4 3 2 2" xfId="20803"/>
    <cellStyle name="Warning Text 2 4 3 3" xfId="20804"/>
    <cellStyle name="Warning Text 2 4 3 3 2" xfId="20805"/>
    <cellStyle name="Warning Text 2 4 3 4" xfId="20806"/>
    <cellStyle name="Warning Text 2 4 4" xfId="20807"/>
    <cellStyle name="Warning Text 2 4 4 2" xfId="20808"/>
    <cellStyle name="Warning Text 2 4 4 2 2" xfId="20809"/>
    <cellStyle name="Warning Text 2 4 4 3" xfId="20810"/>
    <cellStyle name="Warning Text 2 4 4 3 2" xfId="20811"/>
    <cellStyle name="Warning Text 2 4 4 4" xfId="20812"/>
    <cellStyle name="Warning Text 2 4 4 4 2" xfId="20813"/>
    <cellStyle name="Warning Text 2 4 4 5" xfId="20814"/>
    <cellStyle name="Warning Text 2 4 5" xfId="20815"/>
    <cellStyle name="Warning Text 2 4 5 2" xfId="20816"/>
    <cellStyle name="Warning Text 2 4 5 2 2" xfId="20817"/>
    <cellStyle name="Warning Text 2 4 5 3" xfId="20818"/>
    <cellStyle name="Warning Text 2 4 5 3 2" xfId="20819"/>
    <cellStyle name="Warning Text 2 4 5 4" xfId="20820"/>
    <cellStyle name="Warning Text 2 4 6" xfId="20821"/>
    <cellStyle name="Warning Text 2 4 6 2" xfId="20822"/>
    <cellStyle name="Warning Text 2 4 7" xfId="20823"/>
    <cellStyle name="Warning Text 2 4 7 2" xfId="20824"/>
    <cellStyle name="Warning Text 2 4 8" xfId="20825"/>
    <cellStyle name="Warning Text 2 4 8 2" xfId="20826"/>
    <cellStyle name="Warning Text 2 4 9" xfId="20827"/>
    <cellStyle name="Warning Text 2 5" xfId="20828"/>
    <cellStyle name="Warning Text 2 5 10" xfId="20829"/>
    <cellStyle name="Warning Text 2 5 11" xfId="20830"/>
    <cellStyle name="Warning Text 2 5 2" xfId="20831"/>
    <cellStyle name="Warning Text 2 5 2 2" xfId="20832"/>
    <cellStyle name="Warning Text 2 5 2 2 2" xfId="20833"/>
    <cellStyle name="Warning Text 2 5 2 3" xfId="20834"/>
    <cellStyle name="Warning Text 2 5 2 3 2" xfId="20835"/>
    <cellStyle name="Warning Text 2 5 2 4" xfId="20836"/>
    <cellStyle name="Warning Text 2 5 3" xfId="20837"/>
    <cellStyle name="Warning Text 2 5 3 2" xfId="20838"/>
    <cellStyle name="Warning Text 2 5 3 2 2" xfId="20839"/>
    <cellStyle name="Warning Text 2 5 3 3" xfId="20840"/>
    <cellStyle name="Warning Text 2 5 3 3 2" xfId="20841"/>
    <cellStyle name="Warning Text 2 5 3 4" xfId="20842"/>
    <cellStyle name="Warning Text 2 5 4" xfId="20843"/>
    <cellStyle name="Warning Text 2 5 4 2" xfId="20844"/>
    <cellStyle name="Warning Text 2 5 4 2 2" xfId="20845"/>
    <cellStyle name="Warning Text 2 5 4 3" xfId="20846"/>
    <cellStyle name="Warning Text 2 5 4 3 2" xfId="20847"/>
    <cellStyle name="Warning Text 2 5 4 4" xfId="20848"/>
    <cellStyle name="Warning Text 2 5 4 4 2" xfId="20849"/>
    <cellStyle name="Warning Text 2 5 4 5" xfId="20850"/>
    <cellStyle name="Warning Text 2 5 5" xfId="20851"/>
    <cellStyle name="Warning Text 2 5 5 2" xfId="20852"/>
    <cellStyle name="Warning Text 2 5 5 2 2" xfId="20853"/>
    <cellStyle name="Warning Text 2 5 5 3" xfId="20854"/>
    <cellStyle name="Warning Text 2 5 5 3 2" xfId="20855"/>
    <cellStyle name="Warning Text 2 5 5 4" xfId="20856"/>
    <cellStyle name="Warning Text 2 5 6" xfId="20857"/>
    <cellStyle name="Warning Text 2 5 6 2" xfId="20858"/>
    <cellStyle name="Warning Text 2 5 7" xfId="20859"/>
    <cellStyle name="Warning Text 2 5 7 2" xfId="20860"/>
    <cellStyle name="Warning Text 2 5 8" xfId="20861"/>
    <cellStyle name="Warning Text 2 5 8 2" xfId="20862"/>
    <cellStyle name="Warning Text 2 5 9" xfId="20863"/>
    <cellStyle name="Warning Text 2 6" xfId="20864"/>
    <cellStyle name="Warning Text 2 6 10" xfId="20865"/>
    <cellStyle name="Warning Text 2 6 11" xfId="20866"/>
    <cellStyle name="Warning Text 2 6 2" xfId="20867"/>
    <cellStyle name="Warning Text 2 6 2 2" xfId="20868"/>
    <cellStyle name="Warning Text 2 6 2 2 2" xfId="20869"/>
    <cellStyle name="Warning Text 2 6 2 3" xfId="20870"/>
    <cellStyle name="Warning Text 2 6 2 3 2" xfId="20871"/>
    <cellStyle name="Warning Text 2 6 2 4" xfId="20872"/>
    <cellStyle name="Warning Text 2 6 3" xfId="20873"/>
    <cellStyle name="Warning Text 2 6 3 2" xfId="20874"/>
    <cellStyle name="Warning Text 2 6 3 2 2" xfId="20875"/>
    <cellStyle name="Warning Text 2 6 3 3" xfId="20876"/>
    <cellStyle name="Warning Text 2 6 3 3 2" xfId="20877"/>
    <cellStyle name="Warning Text 2 6 3 4" xfId="20878"/>
    <cellStyle name="Warning Text 2 6 4" xfId="20879"/>
    <cellStyle name="Warning Text 2 6 4 2" xfId="20880"/>
    <cellStyle name="Warning Text 2 6 4 2 2" xfId="20881"/>
    <cellStyle name="Warning Text 2 6 4 3" xfId="20882"/>
    <cellStyle name="Warning Text 2 6 4 3 2" xfId="20883"/>
    <cellStyle name="Warning Text 2 6 4 4" xfId="20884"/>
    <cellStyle name="Warning Text 2 6 4 4 2" xfId="20885"/>
    <cellStyle name="Warning Text 2 6 4 5" xfId="20886"/>
    <cellStyle name="Warning Text 2 6 5" xfId="20887"/>
    <cellStyle name="Warning Text 2 6 5 2" xfId="20888"/>
    <cellStyle name="Warning Text 2 6 5 2 2" xfId="20889"/>
    <cellStyle name="Warning Text 2 6 5 3" xfId="20890"/>
    <cellStyle name="Warning Text 2 6 5 3 2" xfId="20891"/>
    <cellStyle name="Warning Text 2 6 5 4" xfId="20892"/>
    <cellStyle name="Warning Text 2 6 6" xfId="20893"/>
    <cellStyle name="Warning Text 2 6 6 2" xfId="20894"/>
    <cellStyle name="Warning Text 2 6 7" xfId="20895"/>
    <cellStyle name="Warning Text 2 6 7 2" xfId="20896"/>
    <cellStyle name="Warning Text 2 6 8" xfId="20897"/>
    <cellStyle name="Warning Text 2 6 8 2" xfId="20898"/>
    <cellStyle name="Warning Text 2 6 9" xfId="20899"/>
    <cellStyle name="Warning Text 2 7" xfId="20900"/>
    <cellStyle name="Warning Text 2 7 10" xfId="20901"/>
    <cellStyle name="Warning Text 2 7 11" xfId="20902"/>
    <cellStyle name="Warning Text 2 7 2" xfId="20903"/>
    <cellStyle name="Warning Text 2 7 2 2" xfId="20904"/>
    <cellStyle name="Warning Text 2 7 2 2 2" xfId="20905"/>
    <cellStyle name="Warning Text 2 7 2 3" xfId="20906"/>
    <cellStyle name="Warning Text 2 7 2 3 2" xfId="20907"/>
    <cellStyle name="Warning Text 2 7 2 4" xfId="20908"/>
    <cellStyle name="Warning Text 2 7 3" xfId="20909"/>
    <cellStyle name="Warning Text 2 7 3 2" xfId="20910"/>
    <cellStyle name="Warning Text 2 7 3 2 2" xfId="20911"/>
    <cellStyle name="Warning Text 2 7 3 3" xfId="20912"/>
    <cellStyle name="Warning Text 2 7 3 3 2" xfId="20913"/>
    <cellStyle name="Warning Text 2 7 3 4" xfId="20914"/>
    <cellStyle name="Warning Text 2 7 4" xfId="20915"/>
    <cellStyle name="Warning Text 2 7 4 2" xfId="20916"/>
    <cellStyle name="Warning Text 2 7 4 2 2" xfId="20917"/>
    <cellStyle name="Warning Text 2 7 4 3" xfId="20918"/>
    <cellStyle name="Warning Text 2 7 4 3 2" xfId="20919"/>
    <cellStyle name="Warning Text 2 7 4 4" xfId="20920"/>
    <cellStyle name="Warning Text 2 7 4 4 2" xfId="20921"/>
    <cellStyle name="Warning Text 2 7 4 5" xfId="20922"/>
    <cellStyle name="Warning Text 2 7 5" xfId="20923"/>
    <cellStyle name="Warning Text 2 7 5 2" xfId="20924"/>
    <cellStyle name="Warning Text 2 7 5 2 2" xfId="20925"/>
    <cellStyle name="Warning Text 2 7 5 3" xfId="20926"/>
    <cellStyle name="Warning Text 2 7 5 3 2" xfId="20927"/>
    <cellStyle name="Warning Text 2 7 5 4" xfId="20928"/>
    <cellStyle name="Warning Text 2 7 6" xfId="20929"/>
    <cellStyle name="Warning Text 2 7 6 2" xfId="20930"/>
    <cellStyle name="Warning Text 2 7 7" xfId="20931"/>
    <cellStyle name="Warning Text 2 7 7 2" xfId="20932"/>
    <cellStyle name="Warning Text 2 7 8" xfId="20933"/>
    <cellStyle name="Warning Text 2 7 8 2" xfId="20934"/>
    <cellStyle name="Warning Text 2 7 9" xfId="20935"/>
    <cellStyle name="Warning Text 2 8" xfId="20936"/>
    <cellStyle name="Warning Text 2 8 10" xfId="20937"/>
    <cellStyle name="Warning Text 2 8 11" xfId="20938"/>
    <cellStyle name="Warning Text 2 8 2" xfId="20939"/>
    <cellStyle name="Warning Text 2 8 2 2" xfId="20940"/>
    <cellStyle name="Warning Text 2 8 2 2 2" xfId="20941"/>
    <cellStyle name="Warning Text 2 8 2 3" xfId="20942"/>
    <cellStyle name="Warning Text 2 8 2 3 2" xfId="20943"/>
    <cellStyle name="Warning Text 2 8 2 4" xfId="20944"/>
    <cellStyle name="Warning Text 2 8 3" xfId="20945"/>
    <cellStyle name="Warning Text 2 8 3 2" xfId="20946"/>
    <cellStyle name="Warning Text 2 8 3 2 2" xfId="20947"/>
    <cellStyle name="Warning Text 2 8 3 3" xfId="20948"/>
    <cellStyle name="Warning Text 2 8 3 3 2" xfId="20949"/>
    <cellStyle name="Warning Text 2 8 3 4" xfId="20950"/>
    <cellStyle name="Warning Text 2 8 4" xfId="20951"/>
    <cellStyle name="Warning Text 2 8 4 2" xfId="20952"/>
    <cellStyle name="Warning Text 2 8 4 2 2" xfId="20953"/>
    <cellStyle name="Warning Text 2 8 4 3" xfId="20954"/>
    <cellStyle name="Warning Text 2 8 4 3 2" xfId="20955"/>
    <cellStyle name="Warning Text 2 8 4 4" xfId="20956"/>
    <cellStyle name="Warning Text 2 8 4 4 2" xfId="20957"/>
    <cellStyle name="Warning Text 2 8 4 5" xfId="20958"/>
    <cellStyle name="Warning Text 2 8 5" xfId="20959"/>
    <cellStyle name="Warning Text 2 8 5 2" xfId="20960"/>
    <cellStyle name="Warning Text 2 8 5 2 2" xfId="20961"/>
    <cellStyle name="Warning Text 2 8 5 3" xfId="20962"/>
    <cellStyle name="Warning Text 2 8 5 3 2" xfId="20963"/>
    <cellStyle name="Warning Text 2 8 5 4" xfId="20964"/>
    <cellStyle name="Warning Text 2 8 6" xfId="20965"/>
    <cellStyle name="Warning Text 2 8 6 2" xfId="20966"/>
    <cellStyle name="Warning Text 2 8 7" xfId="20967"/>
    <cellStyle name="Warning Text 2 8 7 2" xfId="20968"/>
    <cellStyle name="Warning Text 2 8 8" xfId="20969"/>
    <cellStyle name="Warning Text 2 8 8 2" xfId="20970"/>
    <cellStyle name="Warning Text 2 8 9" xfId="20971"/>
    <cellStyle name="Warning Text 2 9" xfId="20972"/>
    <cellStyle name="Warning Text 2 9 10" xfId="20973"/>
    <cellStyle name="Warning Text 2 9 11" xfId="20974"/>
    <cellStyle name="Warning Text 2 9 2" xfId="20975"/>
    <cellStyle name="Warning Text 2 9 2 2" xfId="20976"/>
    <cellStyle name="Warning Text 2 9 2 2 2" xfId="20977"/>
    <cellStyle name="Warning Text 2 9 2 3" xfId="20978"/>
    <cellStyle name="Warning Text 2 9 2 3 2" xfId="20979"/>
    <cellStyle name="Warning Text 2 9 2 4" xfId="20980"/>
    <cellStyle name="Warning Text 2 9 3" xfId="20981"/>
    <cellStyle name="Warning Text 2 9 3 2" xfId="20982"/>
    <cellStyle name="Warning Text 2 9 3 2 2" xfId="20983"/>
    <cellStyle name="Warning Text 2 9 3 3" xfId="20984"/>
    <cellStyle name="Warning Text 2 9 3 3 2" xfId="20985"/>
    <cellStyle name="Warning Text 2 9 3 4" xfId="20986"/>
    <cellStyle name="Warning Text 2 9 4" xfId="20987"/>
    <cellStyle name="Warning Text 2 9 4 2" xfId="20988"/>
    <cellStyle name="Warning Text 2 9 4 2 2" xfId="20989"/>
    <cellStyle name="Warning Text 2 9 4 3" xfId="20990"/>
    <cellStyle name="Warning Text 2 9 4 3 2" xfId="20991"/>
    <cellStyle name="Warning Text 2 9 4 4" xfId="20992"/>
    <cellStyle name="Warning Text 2 9 4 4 2" xfId="20993"/>
    <cellStyle name="Warning Text 2 9 4 5" xfId="20994"/>
    <cellStyle name="Warning Text 2 9 5" xfId="20995"/>
    <cellStyle name="Warning Text 2 9 5 2" xfId="20996"/>
    <cellStyle name="Warning Text 2 9 5 2 2" xfId="20997"/>
    <cellStyle name="Warning Text 2 9 5 3" xfId="20998"/>
    <cellStyle name="Warning Text 2 9 5 3 2" xfId="20999"/>
    <cellStyle name="Warning Text 2 9 5 4" xfId="21000"/>
    <cellStyle name="Warning Text 2 9 6" xfId="21001"/>
    <cellStyle name="Warning Text 2 9 6 2" xfId="21002"/>
    <cellStyle name="Warning Text 2 9 7" xfId="21003"/>
    <cellStyle name="Warning Text 2 9 7 2" xfId="21004"/>
    <cellStyle name="Warning Text 2 9 8" xfId="21005"/>
    <cellStyle name="Warning Text 2 9 8 2" xfId="21006"/>
    <cellStyle name="Warning Text 2 9 9" xfId="21007"/>
    <cellStyle name="Warning Text 20" xfId="21008"/>
    <cellStyle name="Warning Text 20 10" xfId="21009"/>
    <cellStyle name="Warning Text 20 11" xfId="21010"/>
    <cellStyle name="Warning Text 20 12" xfId="21011"/>
    <cellStyle name="Warning Text 20 2" xfId="21012"/>
    <cellStyle name="Warning Text 20 2 2" xfId="21013"/>
    <cellStyle name="Warning Text 20 2 2 2" xfId="21014"/>
    <cellStyle name="Warning Text 20 2 3" xfId="21015"/>
    <cellStyle name="Warning Text 20 2 3 2" xfId="21016"/>
    <cellStyle name="Warning Text 20 2 4" xfId="21017"/>
    <cellStyle name="Warning Text 20 2 5" xfId="21018"/>
    <cellStyle name="Warning Text 20 3" xfId="21019"/>
    <cellStyle name="Warning Text 20 3 2" xfId="21020"/>
    <cellStyle name="Warning Text 20 3 2 2" xfId="21021"/>
    <cellStyle name="Warning Text 20 3 3" xfId="21022"/>
    <cellStyle name="Warning Text 20 3 3 2" xfId="21023"/>
    <cellStyle name="Warning Text 20 3 4" xfId="21024"/>
    <cellStyle name="Warning Text 20 4" xfId="21025"/>
    <cellStyle name="Warning Text 20 4 2" xfId="21026"/>
    <cellStyle name="Warning Text 20 4 2 2" xfId="21027"/>
    <cellStyle name="Warning Text 20 4 3" xfId="21028"/>
    <cellStyle name="Warning Text 20 4 3 2" xfId="21029"/>
    <cellStyle name="Warning Text 20 4 4" xfId="21030"/>
    <cellStyle name="Warning Text 20 5" xfId="21031"/>
    <cellStyle name="Warning Text 20 5 2" xfId="21032"/>
    <cellStyle name="Warning Text 20 5 2 2" xfId="21033"/>
    <cellStyle name="Warning Text 20 5 3" xfId="21034"/>
    <cellStyle name="Warning Text 20 5 3 2" xfId="21035"/>
    <cellStyle name="Warning Text 20 5 4" xfId="21036"/>
    <cellStyle name="Warning Text 20 5 4 2" xfId="21037"/>
    <cellStyle name="Warning Text 20 5 5" xfId="21038"/>
    <cellStyle name="Warning Text 20 6" xfId="21039"/>
    <cellStyle name="Warning Text 20 6 2" xfId="21040"/>
    <cellStyle name="Warning Text 20 6 2 2" xfId="21041"/>
    <cellStyle name="Warning Text 20 6 3" xfId="21042"/>
    <cellStyle name="Warning Text 20 6 3 2" xfId="21043"/>
    <cellStyle name="Warning Text 20 6 4" xfId="21044"/>
    <cellStyle name="Warning Text 20 7" xfId="21045"/>
    <cellStyle name="Warning Text 20 7 2" xfId="21046"/>
    <cellStyle name="Warning Text 20 8" xfId="21047"/>
    <cellStyle name="Warning Text 20 8 2" xfId="21048"/>
    <cellStyle name="Warning Text 20 9" xfId="21049"/>
    <cellStyle name="Warning Text 20 9 2" xfId="21050"/>
    <cellStyle name="Warning Text 21" xfId="21051"/>
    <cellStyle name="Warning Text 21 10" xfId="21052"/>
    <cellStyle name="Warning Text 21 11" xfId="21053"/>
    <cellStyle name="Warning Text 21 12" xfId="21054"/>
    <cellStyle name="Warning Text 21 2" xfId="21055"/>
    <cellStyle name="Warning Text 21 2 2" xfId="21056"/>
    <cellStyle name="Warning Text 21 2 2 2" xfId="21057"/>
    <cellStyle name="Warning Text 21 2 3" xfId="21058"/>
    <cellStyle name="Warning Text 21 2 3 2" xfId="21059"/>
    <cellStyle name="Warning Text 21 2 4" xfId="21060"/>
    <cellStyle name="Warning Text 21 2 5" xfId="21061"/>
    <cellStyle name="Warning Text 21 3" xfId="21062"/>
    <cellStyle name="Warning Text 21 3 2" xfId="21063"/>
    <cellStyle name="Warning Text 21 3 2 2" xfId="21064"/>
    <cellStyle name="Warning Text 21 3 3" xfId="21065"/>
    <cellStyle name="Warning Text 21 3 3 2" xfId="21066"/>
    <cellStyle name="Warning Text 21 3 4" xfId="21067"/>
    <cellStyle name="Warning Text 21 4" xfId="21068"/>
    <cellStyle name="Warning Text 21 4 2" xfId="21069"/>
    <cellStyle name="Warning Text 21 4 2 2" xfId="21070"/>
    <cellStyle name="Warning Text 21 4 3" xfId="21071"/>
    <cellStyle name="Warning Text 21 4 3 2" xfId="21072"/>
    <cellStyle name="Warning Text 21 4 4" xfId="21073"/>
    <cellStyle name="Warning Text 21 5" xfId="21074"/>
    <cellStyle name="Warning Text 21 5 2" xfId="21075"/>
    <cellStyle name="Warning Text 21 5 2 2" xfId="21076"/>
    <cellStyle name="Warning Text 21 5 3" xfId="21077"/>
    <cellStyle name="Warning Text 21 5 3 2" xfId="21078"/>
    <cellStyle name="Warning Text 21 5 4" xfId="21079"/>
    <cellStyle name="Warning Text 21 5 4 2" xfId="21080"/>
    <cellStyle name="Warning Text 21 5 5" xfId="21081"/>
    <cellStyle name="Warning Text 21 6" xfId="21082"/>
    <cellStyle name="Warning Text 21 6 2" xfId="21083"/>
    <cellStyle name="Warning Text 21 6 2 2" xfId="21084"/>
    <cellStyle name="Warning Text 21 6 3" xfId="21085"/>
    <cellStyle name="Warning Text 21 6 3 2" xfId="21086"/>
    <cellStyle name="Warning Text 21 6 4" xfId="21087"/>
    <cellStyle name="Warning Text 21 7" xfId="21088"/>
    <cellStyle name="Warning Text 21 7 2" xfId="21089"/>
    <cellStyle name="Warning Text 21 8" xfId="21090"/>
    <cellStyle name="Warning Text 21 8 2" xfId="21091"/>
    <cellStyle name="Warning Text 21 9" xfId="21092"/>
    <cellStyle name="Warning Text 21 9 2" xfId="21093"/>
    <cellStyle name="Warning Text 22" xfId="21094"/>
    <cellStyle name="Warning Text 22 10" xfId="21095"/>
    <cellStyle name="Warning Text 22 11" xfId="21096"/>
    <cellStyle name="Warning Text 22 12" xfId="21097"/>
    <cellStyle name="Warning Text 22 2" xfId="21098"/>
    <cellStyle name="Warning Text 22 2 2" xfId="21099"/>
    <cellStyle name="Warning Text 22 2 2 2" xfId="21100"/>
    <cellStyle name="Warning Text 22 2 3" xfId="21101"/>
    <cellStyle name="Warning Text 22 2 3 2" xfId="21102"/>
    <cellStyle name="Warning Text 22 2 4" xfId="21103"/>
    <cellStyle name="Warning Text 22 2 5" xfId="21104"/>
    <cellStyle name="Warning Text 22 3" xfId="21105"/>
    <cellStyle name="Warning Text 22 3 2" xfId="21106"/>
    <cellStyle name="Warning Text 22 3 2 2" xfId="21107"/>
    <cellStyle name="Warning Text 22 3 3" xfId="21108"/>
    <cellStyle name="Warning Text 22 3 3 2" xfId="21109"/>
    <cellStyle name="Warning Text 22 3 4" xfId="21110"/>
    <cellStyle name="Warning Text 22 4" xfId="21111"/>
    <cellStyle name="Warning Text 22 4 2" xfId="21112"/>
    <cellStyle name="Warning Text 22 4 2 2" xfId="21113"/>
    <cellStyle name="Warning Text 22 4 3" xfId="21114"/>
    <cellStyle name="Warning Text 22 4 3 2" xfId="21115"/>
    <cellStyle name="Warning Text 22 4 4" xfId="21116"/>
    <cellStyle name="Warning Text 22 5" xfId="21117"/>
    <cellStyle name="Warning Text 22 5 2" xfId="21118"/>
    <cellStyle name="Warning Text 22 5 2 2" xfId="21119"/>
    <cellStyle name="Warning Text 22 5 3" xfId="21120"/>
    <cellStyle name="Warning Text 22 5 3 2" xfId="21121"/>
    <cellStyle name="Warning Text 22 5 4" xfId="21122"/>
    <cellStyle name="Warning Text 22 5 4 2" xfId="21123"/>
    <cellStyle name="Warning Text 22 5 5" xfId="21124"/>
    <cellStyle name="Warning Text 22 6" xfId="21125"/>
    <cellStyle name="Warning Text 22 6 2" xfId="21126"/>
    <cellStyle name="Warning Text 22 6 2 2" xfId="21127"/>
    <cellStyle name="Warning Text 22 6 3" xfId="21128"/>
    <cellStyle name="Warning Text 22 6 3 2" xfId="21129"/>
    <cellStyle name="Warning Text 22 6 4" xfId="21130"/>
    <cellStyle name="Warning Text 22 7" xfId="21131"/>
    <cellStyle name="Warning Text 22 7 2" xfId="21132"/>
    <cellStyle name="Warning Text 22 8" xfId="21133"/>
    <cellStyle name="Warning Text 22 8 2" xfId="21134"/>
    <cellStyle name="Warning Text 22 9" xfId="21135"/>
    <cellStyle name="Warning Text 22 9 2" xfId="21136"/>
    <cellStyle name="Warning Text 23" xfId="21137"/>
    <cellStyle name="Warning Text 23 10" xfId="21138"/>
    <cellStyle name="Warning Text 23 11" xfId="21139"/>
    <cellStyle name="Warning Text 23 12" xfId="21140"/>
    <cellStyle name="Warning Text 23 2" xfId="21141"/>
    <cellStyle name="Warning Text 23 2 2" xfId="21142"/>
    <cellStyle name="Warning Text 23 2 2 2" xfId="21143"/>
    <cellStyle name="Warning Text 23 2 3" xfId="21144"/>
    <cellStyle name="Warning Text 23 2 3 2" xfId="21145"/>
    <cellStyle name="Warning Text 23 2 4" xfId="21146"/>
    <cellStyle name="Warning Text 23 2 5" xfId="21147"/>
    <cellStyle name="Warning Text 23 3" xfId="21148"/>
    <cellStyle name="Warning Text 23 3 2" xfId="21149"/>
    <cellStyle name="Warning Text 23 3 2 2" xfId="21150"/>
    <cellStyle name="Warning Text 23 3 3" xfId="21151"/>
    <cellStyle name="Warning Text 23 3 3 2" xfId="21152"/>
    <cellStyle name="Warning Text 23 3 4" xfId="21153"/>
    <cellStyle name="Warning Text 23 4" xfId="21154"/>
    <cellStyle name="Warning Text 23 4 2" xfId="21155"/>
    <cellStyle name="Warning Text 23 4 2 2" xfId="21156"/>
    <cellStyle name="Warning Text 23 4 3" xfId="21157"/>
    <cellStyle name="Warning Text 23 4 3 2" xfId="21158"/>
    <cellStyle name="Warning Text 23 4 4" xfId="21159"/>
    <cellStyle name="Warning Text 23 5" xfId="21160"/>
    <cellStyle name="Warning Text 23 5 2" xfId="21161"/>
    <cellStyle name="Warning Text 23 5 2 2" xfId="21162"/>
    <cellStyle name="Warning Text 23 5 3" xfId="21163"/>
    <cellStyle name="Warning Text 23 5 3 2" xfId="21164"/>
    <cellStyle name="Warning Text 23 5 4" xfId="21165"/>
    <cellStyle name="Warning Text 23 5 4 2" xfId="21166"/>
    <cellStyle name="Warning Text 23 5 5" xfId="21167"/>
    <cellStyle name="Warning Text 23 6" xfId="21168"/>
    <cellStyle name="Warning Text 23 6 2" xfId="21169"/>
    <cellStyle name="Warning Text 23 6 2 2" xfId="21170"/>
    <cellStyle name="Warning Text 23 6 3" xfId="21171"/>
    <cellStyle name="Warning Text 23 6 3 2" xfId="21172"/>
    <cellStyle name="Warning Text 23 6 4" xfId="21173"/>
    <cellStyle name="Warning Text 23 7" xfId="21174"/>
    <cellStyle name="Warning Text 23 7 2" xfId="21175"/>
    <cellStyle name="Warning Text 23 8" xfId="21176"/>
    <cellStyle name="Warning Text 23 8 2" xfId="21177"/>
    <cellStyle name="Warning Text 23 9" xfId="21178"/>
    <cellStyle name="Warning Text 23 9 2" xfId="21179"/>
    <cellStyle name="Warning Text 24" xfId="21180"/>
    <cellStyle name="Warning Text 24 10" xfId="21181"/>
    <cellStyle name="Warning Text 24 11" xfId="21182"/>
    <cellStyle name="Warning Text 24 12" xfId="21183"/>
    <cellStyle name="Warning Text 24 2" xfId="21184"/>
    <cellStyle name="Warning Text 24 2 2" xfId="21185"/>
    <cellStyle name="Warning Text 24 2 2 2" xfId="21186"/>
    <cellStyle name="Warning Text 24 2 3" xfId="21187"/>
    <cellStyle name="Warning Text 24 2 3 2" xfId="21188"/>
    <cellStyle name="Warning Text 24 2 4" xfId="21189"/>
    <cellStyle name="Warning Text 24 2 5" xfId="21190"/>
    <cellStyle name="Warning Text 24 3" xfId="21191"/>
    <cellStyle name="Warning Text 24 3 2" xfId="21192"/>
    <cellStyle name="Warning Text 24 3 2 2" xfId="21193"/>
    <cellStyle name="Warning Text 24 3 3" xfId="21194"/>
    <cellStyle name="Warning Text 24 3 3 2" xfId="21195"/>
    <cellStyle name="Warning Text 24 3 4" xfId="21196"/>
    <cellStyle name="Warning Text 24 4" xfId="21197"/>
    <cellStyle name="Warning Text 24 4 2" xfId="21198"/>
    <cellStyle name="Warning Text 24 4 2 2" xfId="21199"/>
    <cellStyle name="Warning Text 24 4 3" xfId="21200"/>
    <cellStyle name="Warning Text 24 4 3 2" xfId="21201"/>
    <cellStyle name="Warning Text 24 4 4" xfId="21202"/>
    <cellStyle name="Warning Text 24 5" xfId="21203"/>
    <cellStyle name="Warning Text 24 5 2" xfId="21204"/>
    <cellStyle name="Warning Text 24 5 2 2" xfId="21205"/>
    <cellStyle name="Warning Text 24 5 3" xfId="21206"/>
    <cellStyle name="Warning Text 24 5 3 2" xfId="21207"/>
    <cellStyle name="Warning Text 24 5 4" xfId="21208"/>
    <cellStyle name="Warning Text 24 5 4 2" xfId="21209"/>
    <cellStyle name="Warning Text 24 5 5" xfId="21210"/>
    <cellStyle name="Warning Text 24 6" xfId="21211"/>
    <cellStyle name="Warning Text 24 6 2" xfId="21212"/>
    <cellStyle name="Warning Text 24 6 2 2" xfId="21213"/>
    <cellStyle name="Warning Text 24 6 3" xfId="21214"/>
    <cellStyle name="Warning Text 24 6 3 2" xfId="21215"/>
    <cellStyle name="Warning Text 24 6 4" xfId="21216"/>
    <cellStyle name="Warning Text 24 7" xfId="21217"/>
    <cellStyle name="Warning Text 24 7 2" xfId="21218"/>
    <cellStyle name="Warning Text 24 8" xfId="21219"/>
    <cellStyle name="Warning Text 24 8 2" xfId="21220"/>
    <cellStyle name="Warning Text 24 9" xfId="21221"/>
    <cellStyle name="Warning Text 24 9 2" xfId="21222"/>
    <cellStyle name="Warning Text 25" xfId="21223"/>
    <cellStyle name="Warning Text 25 10" xfId="21224"/>
    <cellStyle name="Warning Text 25 11" xfId="21225"/>
    <cellStyle name="Warning Text 25 12" xfId="21226"/>
    <cellStyle name="Warning Text 25 2" xfId="21227"/>
    <cellStyle name="Warning Text 25 2 2" xfId="21228"/>
    <cellStyle name="Warning Text 25 2 2 2" xfId="21229"/>
    <cellStyle name="Warning Text 25 2 3" xfId="21230"/>
    <cellStyle name="Warning Text 25 2 3 2" xfId="21231"/>
    <cellStyle name="Warning Text 25 2 4" xfId="21232"/>
    <cellStyle name="Warning Text 25 2 5" xfId="21233"/>
    <cellStyle name="Warning Text 25 3" xfId="21234"/>
    <cellStyle name="Warning Text 25 3 2" xfId="21235"/>
    <cellStyle name="Warning Text 25 3 2 2" xfId="21236"/>
    <cellStyle name="Warning Text 25 3 3" xfId="21237"/>
    <cellStyle name="Warning Text 25 3 3 2" xfId="21238"/>
    <cellStyle name="Warning Text 25 3 4" xfId="21239"/>
    <cellStyle name="Warning Text 25 4" xfId="21240"/>
    <cellStyle name="Warning Text 25 4 2" xfId="21241"/>
    <cellStyle name="Warning Text 25 4 2 2" xfId="21242"/>
    <cellStyle name="Warning Text 25 4 3" xfId="21243"/>
    <cellStyle name="Warning Text 25 4 3 2" xfId="21244"/>
    <cellStyle name="Warning Text 25 4 4" xfId="21245"/>
    <cellStyle name="Warning Text 25 5" xfId="21246"/>
    <cellStyle name="Warning Text 25 5 2" xfId="21247"/>
    <cellStyle name="Warning Text 25 5 2 2" xfId="21248"/>
    <cellStyle name="Warning Text 25 5 3" xfId="21249"/>
    <cellStyle name="Warning Text 25 5 3 2" xfId="21250"/>
    <cellStyle name="Warning Text 25 5 4" xfId="21251"/>
    <cellStyle name="Warning Text 25 5 4 2" xfId="21252"/>
    <cellStyle name="Warning Text 25 5 5" xfId="21253"/>
    <cellStyle name="Warning Text 25 6" xfId="21254"/>
    <cellStyle name="Warning Text 25 6 2" xfId="21255"/>
    <cellStyle name="Warning Text 25 6 2 2" xfId="21256"/>
    <cellStyle name="Warning Text 25 6 3" xfId="21257"/>
    <cellStyle name="Warning Text 25 6 3 2" xfId="21258"/>
    <cellStyle name="Warning Text 25 6 4" xfId="21259"/>
    <cellStyle name="Warning Text 25 7" xfId="21260"/>
    <cellStyle name="Warning Text 25 7 2" xfId="21261"/>
    <cellStyle name="Warning Text 25 8" xfId="21262"/>
    <cellStyle name="Warning Text 25 8 2" xfId="21263"/>
    <cellStyle name="Warning Text 25 9" xfId="21264"/>
    <cellStyle name="Warning Text 25 9 2" xfId="21265"/>
    <cellStyle name="Warning Text 26" xfId="21266"/>
    <cellStyle name="Warning Text 26 10" xfId="21267"/>
    <cellStyle name="Warning Text 26 11" xfId="21268"/>
    <cellStyle name="Warning Text 26 12" xfId="21269"/>
    <cellStyle name="Warning Text 26 2" xfId="21270"/>
    <cellStyle name="Warning Text 26 2 2" xfId="21271"/>
    <cellStyle name="Warning Text 26 2 2 2" xfId="21272"/>
    <cellStyle name="Warning Text 26 2 3" xfId="21273"/>
    <cellStyle name="Warning Text 26 2 3 2" xfId="21274"/>
    <cellStyle name="Warning Text 26 2 4" xfId="21275"/>
    <cellStyle name="Warning Text 26 2 5" xfId="21276"/>
    <cellStyle name="Warning Text 26 3" xfId="21277"/>
    <cellStyle name="Warning Text 26 3 2" xfId="21278"/>
    <cellStyle name="Warning Text 26 3 2 2" xfId="21279"/>
    <cellStyle name="Warning Text 26 3 3" xfId="21280"/>
    <cellStyle name="Warning Text 26 3 3 2" xfId="21281"/>
    <cellStyle name="Warning Text 26 3 4" xfId="21282"/>
    <cellStyle name="Warning Text 26 4" xfId="21283"/>
    <cellStyle name="Warning Text 26 4 2" xfId="21284"/>
    <cellStyle name="Warning Text 26 4 2 2" xfId="21285"/>
    <cellStyle name="Warning Text 26 4 3" xfId="21286"/>
    <cellStyle name="Warning Text 26 4 3 2" xfId="21287"/>
    <cellStyle name="Warning Text 26 4 4" xfId="21288"/>
    <cellStyle name="Warning Text 26 5" xfId="21289"/>
    <cellStyle name="Warning Text 26 5 2" xfId="21290"/>
    <cellStyle name="Warning Text 26 5 2 2" xfId="21291"/>
    <cellStyle name="Warning Text 26 5 3" xfId="21292"/>
    <cellStyle name="Warning Text 26 5 3 2" xfId="21293"/>
    <cellStyle name="Warning Text 26 5 4" xfId="21294"/>
    <cellStyle name="Warning Text 26 5 4 2" xfId="21295"/>
    <cellStyle name="Warning Text 26 5 5" xfId="21296"/>
    <cellStyle name="Warning Text 26 6" xfId="21297"/>
    <cellStyle name="Warning Text 26 6 2" xfId="21298"/>
    <cellStyle name="Warning Text 26 6 2 2" xfId="21299"/>
    <cellStyle name="Warning Text 26 6 3" xfId="21300"/>
    <cellStyle name="Warning Text 26 6 3 2" xfId="21301"/>
    <cellStyle name="Warning Text 26 6 4" xfId="21302"/>
    <cellStyle name="Warning Text 26 7" xfId="21303"/>
    <cellStyle name="Warning Text 26 7 2" xfId="21304"/>
    <cellStyle name="Warning Text 26 8" xfId="21305"/>
    <cellStyle name="Warning Text 26 8 2" xfId="21306"/>
    <cellStyle name="Warning Text 26 9" xfId="21307"/>
    <cellStyle name="Warning Text 26 9 2" xfId="21308"/>
    <cellStyle name="Warning Text 27" xfId="21309"/>
    <cellStyle name="Warning Text 27 10" xfId="21310"/>
    <cellStyle name="Warning Text 27 11" xfId="21311"/>
    <cellStyle name="Warning Text 27 12" xfId="21312"/>
    <cellStyle name="Warning Text 27 2" xfId="21313"/>
    <cellStyle name="Warning Text 27 2 2" xfId="21314"/>
    <cellStyle name="Warning Text 27 2 2 2" xfId="21315"/>
    <cellStyle name="Warning Text 27 2 3" xfId="21316"/>
    <cellStyle name="Warning Text 27 2 3 2" xfId="21317"/>
    <cellStyle name="Warning Text 27 2 4" xfId="21318"/>
    <cellStyle name="Warning Text 27 2 5" xfId="21319"/>
    <cellStyle name="Warning Text 27 3" xfId="21320"/>
    <cellStyle name="Warning Text 27 3 2" xfId="21321"/>
    <cellStyle name="Warning Text 27 3 2 2" xfId="21322"/>
    <cellStyle name="Warning Text 27 3 3" xfId="21323"/>
    <cellStyle name="Warning Text 27 3 3 2" xfId="21324"/>
    <cellStyle name="Warning Text 27 3 4" xfId="21325"/>
    <cellStyle name="Warning Text 27 4" xfId="21326"/>
    <cellStyle name="Warning Text 27 4 2" xfId="21327"/>
    <cellStyle name="Warning Text 27 4 2 2" xfId="21328"/>
    <cellStyle name="Warning Text 27 4 3" xfId="21329"/>
    <cellStyle name="Warning Text 27 4 3 2" xfId="21330"/>
    <cellStyle name="Warning Text 27 4 4" xfId="21331"/>
    <cellStyle name="Warning Text 27 5" xfId="21332"/>
    <cellStyle name="Warning Text 27 5 2" xfId="21333"/>
    <cellStyle name="Warning Text 27 5 2 2" xfId="21334"/>
    <cellStyle name="Warning Text 27 5 3" xfId="21335"/>
    <cellStyle name="Warning Text 27 5 3 2" xfId="21336"/>
    <cellStyle name="Warning Text 27 5 4" xfId="21337"/>
    <cellStyle name="Warning Text 27 5 4 2" xfId="21338"/>
    <cellStyle name="Warning Text 27 5 5" xfId="21339"/>
    <cellStyle name="Warning Text 27 6" xfId="21340"/>
    <cellStyle name="Warning Text 27 6 2" xfId="21341"/>
    <cellStyle name="Warning Text 27 6 2 2" xfId="21342"/>
    <cellStyle name="Warning Text 27 6 3" xfId="21343"/>
    <cellStyle name="Warning Text 27 6 3 2" xfId="21344"/>
    <cellStyle name="Warning Text 27 6 4" xfId="21345"/>
    <cellStyle name="Warning Text 27 7" xfId="21346"/>
    <cellStyle name="Warning Text 27 7 2" xfId="21347"/>
    <cellStyle name="Warning Text 27 8" xfId="21348"/>
    <cellStyle name="Warning Text 27 8 2" xfId="21349"/>
    <cellStyle name="Warning Text 27 9" xfId="21350"/>
    <cellStyle name="Warning Text 27 9 2" xfId="21351"/>
    <cellStyle name="Warning Text 28" xfId="21352"/>
    <cellStyle name="Warning Text 28 10" xfId="21353"/>
    <cellStyle name="Warning Text 28 11" xfId="21354"/>
    <cellStyle name="Warning Text 28 12" xfId="21355"/>
    <cellStyle name="Warning Text 28 2" xfId="21356"/>
    <cellStyle name="Warning Text 28 2 2" xfId="21357"/>
    <cellStyle name="Warning Text 28 2 2 2" xfId="21358"/>
    <cellStyle name="Warning Text 28 2 3" xfId="21359"/>
    <cellStyle name="Warning Text 28 2 3 2" xfId="21360"/>
    <cellStyle name="Warning Text 28 2 4" xfId="21361"/>
    <cellStyle name="Warning Text 28 2 5" xfId="21362"/>
    <cellStyle name="Warning Text 28 3" xfId="21363"/>
    <cellStyle name="Warning Text 28 3 2" xfId="21364"/>
    <cellStyle name="Warning Text 28 3 2 2" xfId="21365"/>
    <cellStyle name="Warning Text 28 3 3" xfId="21366"/>
    <cellStyle name="Warning Text 28 3 3 2" xfId="21367"/>
    <cellStyle name="Warning Text 28 3 4" xfId="21368"/>
    <cellStyle name="Warning Text 28 4" xfId="21369"/>
    <cellStyle name="Warning Text 28 4 2" xfId="21370"/>
    <cellStyle name="Warning Text 28 4 2 2" xfId="21371"/>
    <cellStyle name="Warning Text 28 4 3" xfId="21372"/>
    <cellStyle name="Warning Text 28 4 3 2" xfId="21373"/>
    <cellStyle name="Warning Text 28 4 4" xfId="21374"/>
    <cellStyle name="Warning Text 28 5" xfId="21375"/>
    <cellStyle name="Warning Text 28 5 2" xfId="21376"/>
    <cellStyle name="Warning Text 28 5 2 2" xfId="21377"/>
    <cellStyle name="Warning Text 28 5 3" xfId="21378"/>
    <cellStyle name="Warning Text 28 5 3 2" xfId="21379"/>
    <cellStyle name="Warning Text 28 5 4" xfId="21380"/>
    <cellStyle name="Warning Text 28 5 4 2" xfId="21381"/>
    <cellStyle name="Warning Text 28 5 5" xfId="21382"/>
    <cellStyle name="Warning Text 28 6" xfId="21383"/>
    <cellStyle name="Warning Text 28 6 2" xfId="21384"/>
    <cellStyle name="Warning Text 28 6 2 2" xfId="21385"/>
    <cellStyle name="Warning Text 28 6 3" xfId="21386"/>
    <cellStyle name="Warning Text 28 6 3 2" xfId="21387"/>
    <cellStyle name="Warning Text 28 6 4" xfId="21388"/>
    <cellStyle name="Warning Text 28 7" xfId="21389"/>
    <cellStyle name="Warning Text 28 7 2" xfId="21390"/>
    <cellStyle name="Warning Text 28 8" xfId="21391"/>
    <cellStyle name="Warning Text 28 8 2" xfId="21392"/>
    <cellStyle name="Warning Text 28 9" xfId="21393"/>
    <cellStyle name="Warning Text 28 9 2" xfId="21394"/>
    <cellStyle name="Warning Text 29" xfId="21395"/>
    <cellStyle name="Warning Text 29 10" xfId="21396"/>
    <cellStyle name="Warning Text 29 11" xfId="21397"/>
    <cellStyle name="Warning Text 29 12" xfId="21398"/>
    <cellStyle name="Warning Text 29 2" xfId="21399"/>
    <cellStyle name="Warning Text 29 2 2" xfId="21400"/>
    <cellStyle name="Warning Text 29 2 2 2" xfId="21401"/>
    <cellStyle name="Warning Text 29 2 3" xfId="21402"/>
    <cellStyle name="Warning Text 29 2 3 2" xfId="21403"/>
    <cellStyle name="Warning Text 29 2 4" xfId="21404"/>
    <cellStyle name="Warning Text 29 2 5" xfId="21405"/>
    <cellStyle name="Warning Text 29 3" xfId="21406"/>
    <cellStyle name="Warning Text 29 3 2" xfId="21407"/>
    <cellStyle name="Warning Text 29 3 2 2" xfId="21408"/>
    <cellStyle name="Warning Text 29 3 3" xfId="21409"/>
    <cellStyle name="Warning Text 29 3 3 2" xfId="21410"/>
    <cellStyle name="Warning Text 29 3 4" xfId="21411"/>
    <cellStyle name="Warning Text 29 4" xfId="21412"/>
    <cellStyle name="Warning Text 29 4 2" xfId="21413"/>
    <cellStyle name="Warning Text 29 4 2 2" xfId="21414"/>
    <cellStyle name="Warning Text 29 4 3" xfId="21415"/>
    <cellStyle name="Warning Text 29 4 3 2" xfId="21416"/>
    <cellStyle name="Warning Text 29 4 4" xfId="21417"/>
    <cellStyle name="Warning Text 29 5" xfId="21418"/>
    <cellStyle name="Warning Text 29 5 2" xfId="21419"/>
    <cellStyle name="Warning Text 29 5 2 2" xfId="21420"/>
    <cellStyle name="Warning Text 29 5 3" xfId="21421"/>
    <cellStyle name="Warning Text 29 5 3 2" xfId="21422"/>
    <cellStyle name="Warning Text 29 5 4" xfId="21423"/>
    <cellStyle name="Warning Text 29 5 4 2" xfId="21424"/>
    <cellStyle name="Warning Text 29 5 5" xfId="21425"/>
    <cellStyle name="Warning Text 29 6" xfId="21426"/>
    <cellStyle name="Warning Text 29 6 2" xfId="21427"/>
    <cellStyle name="Warning Text 29 6 2 2" xfId="21428"/>
    <cellStyle name="Warning Text 29 6 3" xfId="21429"/>
    <cellStyle name="Warning Text 29 6 3 2" xfId="21430"/>
    <cellStyle name="Warning Text 29 6 4" xfId="21431"/>
    <cellStyle name="Warning Text 29 7" xfId="21432"/>
    <cellStyle name="Warning Text 29 7 2" xfId="21433"/>
    <cellStyle name="Warning Text 29 8" xfId="21434"/>
    <cellStyle name="Warning Text 29 8 2" xfId="21435"/>
    <cellStyle name="Warning Text 29 9" xfId="21436"/>
    <cellStyle name="Warning Text 29 9 2" xfId="21437"/>
    <cellStyle name="Warning Text 3" xfId="21438"/>
    <cellStyle name="Warning Text 3 10" xfId="21439"/>
    <cellStyle name="Warning Text 3 11" xfId="21440"/>
    <cellStyle name="Warning Text 3 12" xfId="21441"/>
    <cellStyle name="Warning Text 3 2" xfId="21442"/>
    <cellStyle name="Warning Text 3 2 2" xfId="21443"/>
    <cellStyle name="Warning Text 3 2 2 2" xfId="21444"/>
    <cellStyle name="Warning Text 3 2 3" xfId="21445"/>
    <cellStyle name="Warning Text 3 2 3 2" xfId="21446"/>
    <cellStyle name="Warning Text 3 2 4" xfId="21447"/>
    <cellStyle name="Warning Text 3 2 5" xfId="21448"/>
    <cellStyle name="Warning Text 3 2 6" xfId="21449"/>
    <cellStyle name="Warning Text 3 3" xfId="21450"/>
    <cellStyle name="Warning Text 3 3 2" xfId="21451"/>
    <cellStyle name="Warning Text 3 3 2 2" xfId="21452"/>
    <cellStyle name="Warning Text 3 3 3" xfId="21453"/>
    <cellStyle name="Warning Text 3 3 3 2" xfId="21454"/>
    <cellStyle name="Warning Text 3 3 4" xfId="21455"/>
    <cellStyle name="Warning Text 3 4" xfId="21456"/>
    <cellStyle name="Warning Text 3 4 2" xfId="21457"/>
    <cellStyle name="Warning Text 3 4 2 2" xfId="21458"/>
    <cellStyle name="Warning Text 3 4 3" xfId="21459"/>
    <cellStyle name="Warning Text 3 4 3 2" xfId="21460"/>
    <cellStyle name="Warning Text 3 4 4" xfId="21461"/>
    <cellStyle name="Warning Text 3 5" xfId="21462"/>
    <cellStyle name="Warning Text 3 5 2" xfId="21463"/>
    <cellStyle name="Warning Text 3 5 2 2" xfId="21464"/>
    <cellStyle name="Warning Text 3 5 3" xfId="21465"/>
    <cellStyle name="Warning Text 3 5 3 2" xfId="21466"/>
    <cellStyle name="Warning Text 3 5 4" xfId="21467"/>
    <cellStyle name="Warning Text 3 5 4 2" xfId="21468"/>
    <cellStyle name="Warning Text 3 5 5" xfId="21469"/>
    <cellStyle name="Warning Text 3 6" xfId="21470"/>
    <cellStyle name="Warning Text 3 6 2" xfId="21471"/>
    <cellStyle name="Warning Text 3 6 2 2" xfId="21472"/>
    <cellStyle name="Warning Text 3 6 3" xfId="21473"/>
    <cellStyle name="Warning Text 3 6 3 2" xfId="21474"/>
    <cellStyle name="Warning Text 3 6 4" xfId="21475"/>
    <cellStyle name="Warning Text 3 7" xfId="21476"/>
    <cellStyle name="Warning Text 3 7 2" xfId="21477"/>
    <cellStyle name="Warning Text 3 8" xfId="21478"/>
    <cellStyle name="Warning Text 3 8 2" xfId="21479"/>
    <cellStyle name="Warning Text 3 9" xfId="21480"/>
    <cellStyle name="Warning Text 3 9 2" xfId="21481"/>
    <cellStyle name="Warning Text 30" xfId="21482"/>
    <cellStyle name="Warning Text 30 10" xfId="21483"/>
    <cellStyle name="Warning Text 30 11" xfId="21484"/>
    <cellStyle name="Warning Text 30 12" xfId="21485"/>
    <cellStyle name="Warning Text 30 2" xfId="21486"/>
    <cellStyle name="Warning Text 30 2 2" xfId="21487"/>
    <cellStyle name="Warning Text 30 2 2 2" xfId="21488"/>
    <cellStyle name="Warning Text 30 2 3" xfId="21489"/>
    <cellStyle name="Warning Text 30 2 3 2" xfId="21490"/>
    <cellStyle name="Warning Text 30 2 4" xfId="21491"/>
    <cellStyle name="Warning Text 30 2 5" xfId="21492"/>
    <cellStyle name="Warning Text 30 3" xfId="21493"/>
    <cellStyle name="Warning Text 30 3 2" xfId="21494"/>
    <cellStyle name="Warning Text 30 3 2 2" xfId="21495"/>
    <cellStyle name="Warning Text 30 3 3" xfId="21496"/>
    <cellStyle name="Warning Text 30 3 3 2" xfId="21497"/>
    <cellStyle name="Warning Text 30 3 4" xfId="21498"/>
    <cellStyle name="Warning Text 30 4" xfId="21499"/>
    <cellStyle name="Warning Text 30 4 2" xfId="21500"/>
    <cellStyle name="Warning Text 30 4 2 2" xfId="21501"/>
    <cellStyle name="Warning Text 30 4 3" xfId="21502"/>
    <cellStyle name="Warning Text 30 4 3 2" xfId="21503"/>
    <cellStyle name="Warning Text 30 4 4" xfId="21504"/>
    <cellStyle name="Warning Text 30 5" xfId="21505"/>
    <cellStyle name="Warning Text 30 5 2" xfId="21506"/>
    <cellStyle name="Warning Text 30 5 2 2" xfId="21507"/>
    <cellStyle name="Warning Text 30 5 3" xfId="21508"/>
    <cellStyle name="Warning Text 30 5 3 2" xfId="21509"/>
    <cellStyle name="Warning Text 30 5 4" xfId="21510"/>
    <cellStyle name="Warning Text 30 5 4 2" xfId="21511"/>
    <cellStyle name="Warning Text 30 5 5" xfId="21512"/>
    <cellStyle name="Warning Text 30 6" xfId="21513"/>
    <cellStyle name="Warning Text 30 6 2" xfId="21514"/>
    <cellStyle name="Warning Text 30 6 2 2" xfId="21515"/>
    <cellStyle name="Warning Text 30 6 3" xfId="21516"/>
    <cellStyle name="Warning Text 30 6 3 2" xfId="21517"/>
    <cellStyle name="Warning Text 30 6 4" xfId="21518"/>
    <cellStyle name="Warning Text 30 7" xfId="21519"/>
    <cellStyle name="Warning Text 30 7 2" xfId="21520"/>
    <cellStyle name="Warning Text 30 8" xfId="21521"/>
    <cellStyle name="Warning Text 30 8 2" xfId="21522"/>
    <cellStyle name="Warning Text 30 9" xfId="21523"/>
    <cellStyle name="Warning Text 30 9 2" xfId="21524"/>
    <cellStyle name="Warning Text 31" xfId="21525"/>
    <cellStyle name="Warning Text 31 10" xfId="21526"/>
    <cellStyle name="Warning Text 31 11" xfId="21527"/>
    <cellStyle name="Warning Text 31 12" xfId="21528"/>
    <cellStyle name="Warning Text 31 2" xfId="21529"/>
    <cellStyle name="Warning Text 31 2 2" xfId="21530"/>
    <cellStyle name="Warning Text 31 2 2 2" xfId="21531"/>
    <cellStyle name="Warning Text 31 2 3" xfId="21532"/>
    <cellStyle name="Warning Text 31 2 3 2" xfId="21533"/>
    <cellStyle name="Warning Text 31 2 4" xfId="21534"/>
    <cellStyle name="Warning Text 31 2 5" xfId="21535"/>
    <cellStyle name="Warning Text 31 3" xfId="21536"/>
    <cellStyle name="Warning Text 31 3 2" xfId="21537"/>
    <cellStyle name="Warning Text 31 3 2 2" xfId="21538"/>
    <cellStyle name="Warning Text 31 3 3" xfId="21539"/>
    <cellStyle name="Warning Text 31 3 3 2" xfId="21540"/>
    <cellStyle name="Warning Text 31 3 4" xfId="21541"/>
    <cellStyle name="Warning Text 31 4" xfId="21542"/>
    <cellStyle name="Warning Text 31 4 2" xfId="21543"/>
    <cellStyle name="Warning Text 31 4 2 2" xfId="21544"/>
    <cellStyle name="Warning Text 31 4 3" xfId="21545"/>
    <cellStyle name="Warning Text 31 4 3 2" xfId="21546"/>
    <cellStyle name="Warning Text 31 4 4" xfId="21547"/>
    <cellStyle name="Warning Text 31 5" xfId="21548"/>
    <cellStyle name="Warning Text 31 5 2" xfId="21549"/>
    <cellStyle name="Warning Text 31 5 2 2" xfId="21550"/>
    <cellStyle name="Warning Text 31 5 3" xfId="21551"/>
    <cellStyle name="Warning Text 31 5 3 2" xfId="21552"/>
    <cellStyle name="Warning Text 31 5 4" xfId="21553"/>
    <cellStyle name="Warning Text 31 5 4 2" xfId="21554"/>
    <cellStyle name="Warning Text 31 5 5" xfId="21555"/>
    <cellStyle name="Warning Text 31 6" xfId="21556"/>
    <cellStyle name="Warning Text 31 6 2" xfId="21557"/>
    <cellStyle name="Warning Text 31 6 2 2" xfId="21558"/>
    <cellStyle name="Warning Text 31 6 3" xfId="21559"/>
    <cellStyle name="Warning Text 31 6 3 2" xfId="21560"/>
    <cellStyle name="Warning Text 31 6 4" xfId="21561"/>
    <cellStyle name="Warning Text 31 7" xfId="21562"/>
    <cellStyle name="Warning Text 31 7 2" xfId="21563"/>
    <cellStyle name="Warning Text 31 8" xfId="21564"/>
    <cellStyle name="Warning Text 31 8 2" xfId="21565"/>
    <cellStyle name="Warning Text 31 9" xfId="21566"/>
    <cellStyle name="Warning Text 31 9 2" xfId="21567"/>
    <cellStyle name="Warning Text 32" xfId="21568"/>
    <cellStyle name="Warning Text 32 10" xfId="21569"/>
    <cellStyle name="Warning Text 32 11" xfId="21570"/>
    <cellStyle name="Warning Text 32 12" xfId="21571"/>
    <cellStyle name="Warning Text 32 2" xfId="21572"/>
    <cellStyle name="Warning Text 32 2 2" xfId="21573"/>
    <cellStyle name="Warning Text 32 2 2 2" xfId="21574"/>
    <cellStyle name="Warning Text 32 2 3" xfId="21575"/>
    <cellStyle name="Warning Text 32 2 3 2" xfId="21576"/>
    <cellStyle name="Warning Text 32 2 4" xfId="21577"/>
    <cellStyle name="Warning Text 32 2 5" xfId="21578"/>
    <cellStyle name="Warning Text 32 3" xfId="21579"/>
    <cellStyle name="Warning Text 32 3 2" xfId="21580"/>
    <cellStyle name="Warning Text 32 3 2 2" xfId="21581"/>
    <cellStyle name="Warning Text 32 3 3" xfId="21582"/>
    <cellStyle name="Warning Text 32 3 3 2" xfId="21583"/>
    <cellStyle name="Warning Text 32 3 4" xfId="21584"/>
    <cellStyle name="Warning Text 32 4" xfId="21585"/>
    <cellStyle name="Warning Text 32 4 2" xfId="21586"/>
    <cellStyle name="Warning Text 32 4 2 2" xfId="21587"/>
    <cellStyle name="Warning Text 32 4 3" xfId="21588"/>
    <cellStyle name="Warning Text 32 4 3 2" xfId="21589"/>
    <cellStyle name="Warning Text 32 4 4" xfId="21590"/>
    <cellStyle name="Warning Text 32 5" xfId="21591"/>
    <cellStyle name="Warning Text 32 5 2" xfId="21592"/>
    <cellStyle name="Warning Text 32 5 2 2" xfId="21593"/>
    <cellStyle name="Warning Text 32 5 3" xfId="21594"/>
    <cellStyle name="Warning Text 32 5 3 2" xfId="21595"/>
    <cellStyle name="Warning Text 32 5 4" xfId="21596"/>
    <cellStyle name="Warning Text 32 5 4 2" xfId="21597"/>
    <cellStyle name="Warning Text 32 5 5" xfId="21598"/>
    <cellStyle name="Warning Text 32 6" xfId="21599"/>
    <cellStyle name="Warning Text 32 6 2" xfId="21600"/>
    <cellStyle name="Warning Text 32 6 2 2" xfId="21601"/>
    <cellStyle name="Warning Text 32 6 3" xfId="21602"/>
    <cellStyle name="Warning Text 32 6 3 2" xfId="21603"/>
    <cellStyle name="Warning Text 32 6 4" xfId="21604"/>
    <cellStyle name="Warning Text 32 7" xfId="21605"/>
    <cellStyle name="Warning Text 32 7 2" xfId="21606"/>
    <cellStyle name="Warning Text 32 8" xfId="21607"/>
    <cellStyle name="Warning Text 32 8 2" xfId="21608"/>
    <cellStyle name="Warning Text 32 9" xfId="21609"/>
    <cellStyle name="Warning Text 32 9 2" xfId="21610"/>
    <cellStyle name="Warning Text 33" xfId="21611"/>
    <cellStyle name="Warning Text 33 10" xfId="21612"/>
    <cellStyle name="Warning Text 33 11" xfId="21613"/>
    <cellStyle name="Warning Text 33 12" xfId="21614"/>
    <cellStyle name="Warning Text 33 2" xfId="21615"/>
    <cellStyle name="Warning Text 33 2 2" xfId="21616"/>
    <cellStyle name="Warning Text 33 2 2 2" xfId="21617"/>
    <cellStyle name="Warning Text 33 2 3" xfId="21618"/>
    <cellStyle name="Warning Text 33 2 3 2" xfId="21619"/>
    <cellStyle name="Warning Text 33 2 4" xfId="21620"/>
    <cellStyle name="Warning Text 33 2 5" xfId="21621"/>
    <cellStyle name="Warning Text 33 3" xfId="21622"/>
    <cellStyle name="Warning Text 33 3 2" xfId="21623"/>
    <cellStyle name="Warning Text 33 3 2 2" xfId="21624"/>
    <cellStyle name="Warning Text 33 3 3" xfId="21625"/>
    <cellStyle name="Warning Text 33 3 3 2" xfId="21626"/>
    <cellStyle name="Warning Text 33 3 4" xfId="21627"/>
    <cellStyle name="Warning Text 33 4" xfId="21628"/>
    <cellStyle name="Warning Text 33 4 2" xfId="21629"/>
    <cellStyle name="Warning Text 33 4 2 2" xfId="21630"/>
    <cellStyle name="Warning Text 33 4 3" xfId="21631"/>
    <cellStyle name="Warning Text 33 4 3 2" xfId="21632"/>
    <cellStyle name="Warning Text 33 4 4" xfId="21633"/>
    <cellStyle name="Warning Text 33 5" xfId="21634"/>
    <cellStyle name="Warning Text 33 5 2" xfId="21635"/>
    <cellStyle name="Warning Text 33 5 2 2" xfId="21636"/>
    <cellStyle name="Warning Text 33 5 3" xfId="21637"/>
    <cellStyle name="Warning Text 33 5 3 2" xfId="21638"/>
    <cellStyle name="Warning Text 33 5 4" xfId="21639"/>
    <cellStyle name="Warning Text 33 5 4 2" xfId="21640"/>
    <cellStyle name="Warning Text 33 5 5" xfId="21641"/>
    <cellStyle name="Warning Text 33 6" xfId="21642"/>
    <cellStyle name="Warning Text 33 6 2" xfId="21643"/>
    <cellStyle name="Warning Text 33 6 2 2" xfId="21644"/>
    <cellStyle name="Warning Text 33 6 3" xfId="21645"/>
    <cellStyle name="Warning Text 33 6 3 2" xfId="21646"/>
    <cellStyle name="Warning Text 33 6 4" xfId="21647"/>
    <cellStyle name="Warning Text 33 7" xfId="21648"/>
    <cellStyle name="Warning Text 33 7 2" xfId="21649"/>
    <cellStyle name="Warning Text 33 8" xfId="21650"/>
    <cellStyle name="Warning Text 33 8 2" xfId="21651"/>
    <cellStyle name="Warning Text 33 9" xfId="21652"/>
    <cellStyle name="Warning Text 33 9 2" xfId="21653"/>
    <cellStyle name="Warning Text 34" xfId="21654"/>
    <cellStyle name="Warning Text 34 10" xfId="21655"/>
    <cellStyle name="Warning Text 34 11" xfId="21656"/>
    <cellStyle name="Warning Text 34 12" xfId="21657"/>
    <cellStyle name="Warning Text 34 2" xfId="21658"/>
    <cellStyle name="Warning Text 34 2 2" xfId="21659"/>
    <cellStyle name="Warning Text 34 2 2 2" xfId="21660"/>
    <cellStyle name="Warning Text 34 2 3" xfId="21661"/>
    <cellStyle name="Warning Text 34 2 3 2" xfId="21662"/>
    <cellStyle name="Warning Text 34 2 4" xfId="21663"/>
    <cellStyle name="Warning Text 34 2 5" xfId="21664"/>
    <cellStyle name="Warning Text 34 3" xfId="21665"/>
    <cellStyle name="Warning Text 34 3 2" xfId="21666"/>
    <cellStyle name="Warning Text 34 3 2 2" xfId="21667"/>
    <cellStyle name="Warning Text 34 3 3" xfId="21668"/>
    <cellStyle name="Warning Text 34 3 3 2" xfId="21669"/>
    <cellStyle name="Warning Text 34 3 4" xfId="21670"/>
    <cellStyle name="Warning Text 34 4" xfId="21671"/>
    <cellStyle name="Warning Text 34 4 2" xfId="21672"/>
    <cellStyle name="Warning Text 34 4 2 2" xfId="21673"/>
    <cellStyle name="Warning Text 34 4 3" xfId="21674"/>
    <cellStyle name="Warning Text 34 4 3 2" xfId="21675"/>
    <cellStyle name="Warning Text 34 4 4" xfId="21676"/>
    <cellStyle name="Warning Text 34 5" xfId="21677"/>
    <cellStyle name="Warning Text 34 5 2" xfId="21678"/>
    <cellStyle name="Warning Text 34 5 2 2" xfId="21679"/>
    <cellStyle name="Warning Text 34 5 3" xfId="21680"/>
    <cellStyle name="Warning Text 34 5 3 2" xfId="21681"/>
    <cellStyle name="Warning Text 34 5 4" xfId="21682"/>
    <cellStyle name="Warning Text 34 5 4 2" xfId="21683"/>
    <cellStyle name="Warning Text 34 5 5" xfId="21684"/>
    <cellStyle name="Warning Text 34 6" xfId="21685"/>
    <cellStyle name="Warning Text 34 6 2" xfId="21686"/>
    <cellStyle name="Warning Text 34 6 2 2" xfId="21687"/>
    <cellStyle name="Warning Text 34 6 3" xfId="21688"/>
    <cellStyle name="Warning Text 34 6 3 2" xfId="21689"/>
    <cellStyle name="Warning Text 34 6 4" xfId="21690"/>
    <cellStyle name="Warning Text 34 7" xfId="21691"/>
    <cellStyle name="Warning Text 34 7 2" xfId="21692"/>
    <cellStyle name="Warning Text 34 8" xfId="21693"/>
    <cellStyle name="Warning Text 34 8 2" xfId="21694"/>
    <cellStyle name="Warning Text 34 9" xfId="21695"/>
    <cellStyle name="Warning Text 34 9 2" xfId="21696"/>
    <cellStyle name="Warning Text 35" xfId="21697"/>
    <cellStyle name="Warning Text 35 10" xfId="21698"/>
    <cellStyle name="Warning Text 35 11" xfId="21699"/>
    <cellStyle name="Warning Text 35 12" xfId="21700"/>
    <cellStyle name="Warning Text 35 2" xfId="21701"/>
    <cellStyle name="Warning Text 35 2 2" xfId="21702"/>
    <cellStyle name="Warning Text 35 2 2 2" xfId="21703"/>
    <cellStyle name="Warning Text 35 2 3" xfId="21704"/>
    <cellStyle name="Warning Text 35 2 3 2" xfId="21705"/>
    <cellStyle name="Warning Text 35 2 4" xfId="21706"/>
    <cellStyle name="Warning Text 35 2 5" xfId="21707"/>
    <cellStyle name="Warning Text 35 3" xfId="21708"/>
    <cellStyle name="Warning Text 35 3 2" xfId="21709"/>
    <cellStyle name="Warning Text 35 3 2 2" xfId="21710"/>
    <cellStyle name="Warning Text 35 3 3" xfId="21711"/>
    <cellStyle name="Warning Text 35 3 3 2" xfId="21712"/>
    <cellStyle name="Warning Text 35 3 4" xfId="21713"/>
    <cellStyle name="Warning Text 35 4" xfId="21714"/>
    <cellStyle name="Warning Text 35 4 2" xfId="21715"/>
    <cellStyle name="Warning Text 35 4 2 2" xfId="21716"/>
    <cellStyle name="Warning Text 35 4 3" xfId="21717"/>
    <cellStyle name="Warning Text 35 4 3 2" xfId="21718"/>
    <cellStyle name="Warning Text 35 4 4" xfId="21719"/>
    <cellStyle name="Warning Text 35 5" xfId="21720"/>
    <cellStyle name="Warning Text 35 5 2" xfId="21721"/>
    <cellStyle name="Warning Text 35 5 2 2" xfId="21722"/>
    <cellStyle name="Warning Text 35 5 3" xfId="21723"/>
    <cellStyle name="Warning Text 35 5 3 2" xfId="21724"/>
    <cellStyle name="Warning Text 35 5 4" xfId="21725"/>
    <cellStyle name="Warning Text 35 5 4 2" xfId="21726"/>
    <cellStyle name="Warning Text 35 5 5" xfId="21727"/>
    <cellStyle name="Warning Text 35 6" xfId="21728"/>
    <cellStyle name="Warning Text 35 6 2" xfId="21729"/>
    <cellStyle name="Warning Text 35 6 2 2" xfId="21730"/>
    <cellStyle name="Warning Text 35 6 3" xfId="21731"/>
    <cellStyle name="Warning Text 35 6 3 2" xfId="21732"/>
    <cellStyle name="Warning Text 35 6 4" xfId="21733"/>
    <cellStyle name="Warning Text 35 7" xfId="21734"/>
    <cellStyle name="Warning Text 35 7 2" xfId="21735"/>
    <cellStyle name="Warning Text 35 8" xfId="21736"/>
    <cellStyle name="Warning Text 35 8 2" xfId="21737"/>
    <cellStyle name="Warning Text 35 9" xfId="21738"/>
    <cellStyle name="Warning Text 35 9 2" xfId="21739"/>
    <cellStyle name="Warning Text 36" xfId="21740"/>
    <cellStyle name="Warning Text 36 10" xfId="21741"/>
    <cellStyle name="Warning Text 36 11" xfId="21742"/>
    <cellStyle name="Warning Text 36 12" xfId="21743"/>
    <cellStyle name="Warning Text 36 2" xfId="21744"/>
    <cellStyle name="Warning Text 36 2 2" xfId="21745"/>
    <cellStyle name="Warning Text 36 2 2 2" xfId="21746"/>
    <cellStyle name="Warning Text 36 2 3" xfId="21747"/>
    <cellStyle name="Warning Text 36 2 3 2" xfId="21748"/>
    <cellStyle name="Warning Text 36 2 4" xfId="21749"/>
    <cellStyle name="Warning Text 36 2 5" xfId="21750"/>
    <cellStyle name="Warning Text 36 3" xfId="21751"/>
    <cellStyle name="Warning Text 36 3 2" xfId="21752"/>
    <cellStyle name="Warning Text 36 3 2 2" xfId="21753"/>
    <cellStyle name="Warning Text 36 3 3" xfId="21754"/>
    <cellStyle name="Warning Text 36 3 3 2" xfId="21755"/>
    <cellStyle name="Warning Text 36 3 4" xfId="21756"/>
    <cellStyle name="Warning Text 36 4" xfId="21757"/>
    <cellStyle name="Warning Text 36 4 2" xfId="21758"/>
    <cellStyle name="Warning Text 36 4 2 2" xfId="21759"/>
    <cellStyle name="Warning Text 36 4 3" xfId="21760"/>
    <cellStyle name="Warning Text 36 4 3 2" xfId="21761"/>
    <cellStyle name="Warning Text 36 4 4" xfId="21762"/>
    <cellStyle name="Warning Text 36 5" xfId="21763"/>
    <cellStyle name="Warning Text 36 5 2" xfId="21764"/>
    <cellStyle name="Warning Text 36 5 2 2" xfId="21765"/>
    <cellStyle name="Warning Text 36 5 3" xfId="21766"/>
    <cellStyle name="Warning Text 36 5 3 2" xfId="21767"/>
    <cellStyle name="Warning Text 36 5 4" xfId="21768"/>
    <cellStyle name="Warning Text 36 5 4 2" xfId="21769"/>
    <cellStyle name="Warning Text 36 5 5" xfId="21770"/>
    <cellStyle name="Warning Text 36 6" xfId="21771"/>
    <cellStyle name="Warning Text 36 6 2" xfId="21772"/>
    <cellStyle name="Warning Text 36 6 2 2" xfId="21773"/>
    <cellStyle name="Warning Text 36 6 3" xfId="21774"/>
    <cellStyle name="Warning Text 36 6 3 2" xfId="21775"/>
    <cellStyle name="Warning Text 36 6 4" xfId="21776"/>
    <cellStyle name="Warning Text 36 7" xfId="21777"/>
    <cellStyle name="Warning Text 36 7 2" xfId="21778"/>
    <cellStyle name="Warning Text 36 8" xfId="21779"/>
    <cellStyle name="Warning Text 36 8 2" xfId="21780"/>
    <cellStyle name="Warning Text 36 9" xfId="21781"/>
    <cellStyle name="Warning Text 36 9 2" xfId="21782"/>
    <cellStyle name="Warning Text 37" xfId="21783"/>
    <cellStyle name="Warning Text 37 10" xfId="21784"/>
    <cellStyle name="Warning Text 37 11" xfId="21785"/>
    <cellStyle name="Warning Text 37 12" xfId="21786"/>
    <cellStyle name="Warning Text 37 2" xfId="21787"/>
    <cellStyle name="Warning Text 37 2 2" xfId="21788"/>
    <cellStyle name="Warning Text 37 2 2 2" xfId="21789"/>
    <cellStyle name="Warning Text 37 2 3" xfId="21790"/>
    <cellStyle name="Warning Text 37 2 3 2" xfId="21791"/>
    <cellStyle name="Warning Text 37 2 4" xfId="21792"/>
    <cellStyle name="Warning Text 37 2 5" xfId="21793"/>
    <cellStyle name="Warning Text 37 3" xfId="21794"/>
    <cellStyle name="Warning Text 37 3 2" xfId="21795"/>
    <cellStyle name="Warning Text 37 3 2 2" xfId="21796"/>
    <cellStyle name="Warning Text 37 3 3" xfId="21797"/>
    <cellStyle name="Warning Text 37 3 3 2" xfId="21798"/>
    <cellStyle name="Warning Text 37 3 4" xfId="21799"/>
    <cellStyle name="Warning Text 37 4" xfId="21800"/>
    <cellStyle name="Warning Text 37 4 2" xfId="21801"/>
    <cellStyle name="Warning Text 37 4 2 2" xfId="21802"/>
    <cellStyle name="Warning Text 37 4 3" xfId="21803"/>
    <cellStyle name="Warning Text 37 4 3 2" xfId="21804"/>
    <cellStyle name="Warning Text 37 4 4" xfId="21805"/>
    <cellStyle name="Warning Text 37 5" xfId="21806"/>
    <cellStyle name="Warning Text 37 5 2" xfId="21807"/>
    <cellStyle name="Warning Text 37 5 2 2" xfId="21808"/>
    <cellStyle name="Warning Text 37 5 3" xfId="21809"/>
    <cellStyle name="Warning Text 37 5 3 2" xfId="21810"/>
    <cellStyle name="Warning Text 37 5 4" xfId="21811"/>
    <cellStyle name="Warning Text 37 5 4 2" xfId="21812"/>
    <cellStyle name="Warning Text 37 5 5" xfId="21813"/>
    <cellStyle name="Warning Text 37 6" xfId="21814"/>
    <cellStyle name="Warning Text 37 6 2" xfId="21815"/>
    <cellStyle name="Warning Text 37 6 2 2" xfId="21816"/>
    <cellStyle name="Warning Text 37 6 3" xfId="21817"/>
    <cellStyle name="Warning Text 37 6 3 2" xfId="21818"/>
    <cellStyle name="Warning Text 37 6 4" xfId="21819"/>
    <cellStyle name="Warning Text 37 7" xfId="21820"/>
    <cellStyle name="Warning Text 37 7 2" xfId="21821"/>
    <cellStyle name="Warning Text 37 8" xfId="21822"/>
    <cellStyle name="Warning Text 37 8 2" xfId="21823"/>
    <cellStyle name="Warning Text 37 9" xfId="21824"/>
    <cellStyle name="Warning Text 37 9 2" xfId="21825"/>
    <cellStyle name="Warning Text 38" xfId="21826"/>
    <cellStyle name="Warning Text 38 10" xfId="21827"/>
    <cellStyle name="Warning Text 38 11" xfId="21828"/>
    <cellStyle name="Warning Text 38 12" xfId="21829"/>
    <cellStyle name="Warning Text 38 2" xfId="21830"/>
    <cellStyle name="Warning Text 38 2 2" xfId="21831"/>
    <cellStyle name="Warning Text 38 2 2 2" xfId="21832"/>
    <cellStyle name="Warning Text 38 2 3" xfId="21833"/>
    <cellStyle name="Warning Text 38 2 3 2" xfId="21834"/>
    <cellStyle name="Warning Text 38 2 4" xfId="21835"/>
    <cellStyle name="Warning Text 38 2 5" xfId="21836"/>
    <cellStyle name="Warning Text 38 3" xfId="21837"/>
    <cellStyle name="Warning Text 38 3 2" xfId="21838"/>
    <cellStyle name="Warning Text 38 3 2 2" xfId="21839"/>
    <cellStyle name="Warning Text 38 3 3" xfId="21840"/>
    <cellStyle name="Warning Text 38 3 3 2" xfId="21841"/>
    <cellStyle name="Warning Text 38 3 4" xfId="21842"/>
    <cellStyle name="Warning Text 38 4" xfId="21843"/>
    <cellStyle name="Warning Text 38 4 2" xfId="21844"/>
    <cellStyle name="Warning Text 38 4 2 2" xfId="21845"/>
    <cellStyle name="Warning Text 38 4 3" xfId="21846"/>
    <cellStyle name="Warning Text 38 4 3 2" xfId="21847"/>
    <cellStyle name="Warning Text 38 4 4" xfId="21848"/>
    <cellStyle name="Warning Text 38 5" xfId="21849"/>
    <cellStyle name="Warning Text 38 5 2" xfId="21850"/>
    <cellStyle name="Warning Text 38 5 2 2" xfId="21851"/>
    <cellStyle name="Warning Text 38 5 3" xfId="21852"/>
    <cellStyle name="Warning Text 38 5 3 2" xfId="21853"/>
    <cellStyle name="Warning Text 38 5 4" xfId="21854"/>
    <cellStyle name="Warning Text 38 5 4 2" xfId="21855"/>
    <cellStyle name="Warning Text 38 5 5" xfId="21856"/>
    <cellStyle name="Warning Text 38 6" xfId="21857"/>
    <cellStyle name="Warning Text 38 6 2" xfId="21858"/>
    <cellStyle name="Warning Text 38 6 2 2" xfId="21859"/>
    <cellStyle name="Warning Text 38 6 3" xfId="21860"/>
    <cellStyle name="Warning Text 38 6 3 2" xfId="21861"/>
    <cellStyle name="Warning Text 38 6 4" xfId="21862"/>
    <cellStyle name="Warning Text 38 7" xfId="21863"/>
    <cellStyle name="Warning Text 38 7 2" xfId="21864"/>
    <cellStyle name="Warning Text 38 8" xfId="21865"/>
    <cellStyle name="Warning Text 38 8 2" xfId="21866"/>
    <cellStyle name="Warning Text 38 9" xfId="21867"/>
    <cellStyle name="Warning Text 38 9 2" xfId="21868"/>
    <cellStyle name="Warning Text 39" xfId="21869"/>
    <cellStyle name="Warning Text 39 10" xfId="21870"/>
    <cellStyle name="Warning Text 39 11" xfId="21871"/>
    <cellStyle name="Warning Text 39 12" xfId="21872"/>
    <cellStyle name="Warning Text 39 2" xfId="21873"/>
    <cellStyle name="Warning Text 39 2 2" xfId="21874"/>
    <cellStyle name="Warning Text 39 2 2 2" xfId="21875"/>
    <cellStyle name="Warning Text 39 2 3" xfId="21876"/>
    <cellStyle name="Warning Text 39 2 3 2" xfId="21877"/>
    <cellStyle name="Warning Text 39 2 4" xfId="21878"/>
    <cellStyle name="Warning Text 39 2 5" xfId="21879"/>
    <cellStyle name="Warning Text 39 3" xfId="21880"/>
    <cellStyle name="Warning Text 39 3 2" xfId="21881"/>
    <cellStyle name="Warning Text 39 3 2 2" xfId="21882"/>
    <cellStyle name="Warning Text 39 3 3" xfId="21883"/>
    <cellStyle name="Warning Text 39 3 3 2" xfId="21884"/>
    <cellStyle name="Warning Text 39 3 4" xfId="21885"/>
    <cellStyle name="Warning Text 39 4" xfId="21886"/>
    <cellStyle name="Warning Text 39 4 2" xfId="21887"/>
    <cellStyle name="Warning Text 39 4 2 2" xfId="21888"/>
    <cellStyle name="Warning Text 39 4 3" xfId="21889"/>
    <cellStyle name="Warning Text 39 4 3 2" xfId="21890"/>
    <cellStyle name="Warning Text 39 4 4" xfId="21891"/>
    <cellStyle name="Warning Text 39 5" xfId="21892"/>
    <cellStyle name="Warning Text 39 5 2" xfId="21893"/>
    <cellStyle name="Warning Text 39 5 2 2" xfId="21894"/>
    <cellStyle name="Warning Text 39 5 3" xfId="21895"/>
    <cellStyle name="Warning Text 39 5 3 2" xfId="21896"/>
    <cellStyle name="Warning Text 39 5 4" xfId="21897"/>
    <cellStyle name="Warning Text 39 5 4 2" xfId="21898"/>
    <cellStyle name="Warning Text 39 5 5" xfId="21899"/>
    <cellStyle name="Warning Text 39 6" xfId="21900"/>
    <cellStyle name="Warning Text 39 6 2" xfId="21901"/>
    <cellStyle name="Warning Text 39 6 2 2" xfId="21902"/>
    <cellStyle name="Warning Text 39 6 3" xfId="21903"/>
    <cellStyle name="Warning Text 39 6 3 2" xfId="21904"/>
    <cellStyle name="Warning Text 39 6 4" xfId="21905"/>
    <cellStyle name="Warning Text 39 7" xfId="21906"/>
    <cellStyle name="Warning Text 39 7 2" xfId="21907"/>
    <cellStyle name="Warning Text 39 8" xfId="21908"/>
    <cellStyle name="Warning Text 39 8 2" xfId="21909"/>
    <cellStyle name="Warning Text 39 9" xfId="21910"/>
    <cellStyle name="Warning Text 39 9 2" xfId="21911"/>
    <cellStyle name="Warning Text 4" xfId="21912"/>
    <cellStyle name="Warning Text 4 10" xfId="21913"/>
    <cellStyle name="Warning Text 4 10 2" xfId="21914"/>
    <cellStyle name="Warning Text 4 11" xfId="21915"/>
    <cellStyle name="Warning Text 4 12" xfId="21916"/>
    <cellStyle name="Warning Text 4 13" xfId="21917"/>
    <cellStyle name="Warning Text 4 2" xfId="21918"/>
    <cellStyle name="Warning Text 4 2 10" xfId="21919"/>
    <cellStyle name="Warning Text 4 2 2" xfId="21920"/>
    <cellStyle name="Warning Text 4 2 2 2" xfId="21921"/>
    <cellStyle name="Warning Text 4 2 2 2 2" xfId="21922"/>
    <cellStyle name="Warning Text 4 2 2 3" xfId="21923"/>
    <cellStyle name="Warning Text 4 2 2 3 2" xfId="21924"/>
    <cellStyle name="Warning Text 4 2 2 4" xfId="21925"/>
    <cellStyle name="Warning Text 4 2 3" xfId="21926"/>
    <cellStyle name="Warning Text 4 2 3 2" xfId="21927"/>
    <cellStyle name="Warning Text 4 2 3 2 2" xfId="21928"/>
    <cellStyle name="Warning Text 4 2 3 3" xfId="21929"/>
    <cellStyle name="Warning Text 4 2 3 3 2" xfId="21930"/>
    <cellStyle name="Warning Text 4 2 3 4" xfId="21931"/>
    <cellStyle name="Warning Text 4 2 4" xfId="21932"/>
    <cellStyle name="Warning Text 4 2 4 2" xfId="21933"/>
    <cellStyle name="Warning Text 4 2 4 2 2" xfId="21934"/>
    <cellStyle name="Warning Text 4 2 4 3" xfId="21935"/>
    <cellStyle name="Warning Text 4 2 4 3 2" xfId="21936"/>
    <cellStyle name="Warning Text 4 2 4 4" xfId="21937"/>
    <cellStyle name="Warning Text 4 2 4 4 2" xfId="21938"/>
    <cellStyle name="Warning Text 4 2 4 5" xfId="21939"/>
    <cellStyle name="Warning Text 4 2 5" xfId="21940"/>
    <cellStyle name="Warning Text 4 2 5 2" xfId="21941"/>
    <cellStyle name="Warning Text 4 2 5 2 2" xfId="21942"/>
    <cellStyle name="Warning Text 4 2 5 3" xfId="21943"/>
    <cellStyle name="Warning Text 4 2 5 3 2" xfId="21944"/>
    <cellStyle name="Warning Text 4 2 5 4" xfId="21945"/>
    <cellStyle name="Warning Text 4 2 6" xfId="21946"/>
    <cellStyle name="Warning Text 4 2 6 2" xfId="21947"/>
    <cellStyle name="Warning Text 4 2 7" xfId="21948"/>
    <cellStyle name="Warning Text 4 2 7 2" xfId="21949"/>
    <cellStyle name="Warning Text 4 2 8" xfId="21950"/>
    <cellStyle name="Warning Text 4 2 8 2" xfId="21951"/>
    <cellStyle name="Warning Text 4 2 9" xfId="21952"/>
    <cellStyle name="Warning Text 4 3" xfId="21953"/>
    <cellStyle name="Warning Text 4 3 2" xfId="21954"/>
    <cellStyle name="Warning Text 4 3 2 2" xfId="21955"/>
    <cellStyle name="Warning Text 4 3 3" xfId="21956"/>
    <cellStyle name="Warning Text 4 3 3 2" xfId="21957"/>
    <cellStyle name="Warning Text 4 3 4" xfId="21958"/>
    <cellStyle name="Warning Text 4 3 5" xfId="21959"/>
    <cellStyle name="Warning Text 4 4" xfId="21960"/>
    <cellStyle name="Warning Text 4 4 2" xfId="21961"/>
    <cellStyle name="Warning Text 4 4 2 2" xfId="21962"/>
    <cellStyle name="Warning Text 4 4 3" xfId="21963"/>
    <cellStyle name="Warning Text 4 4 3 2" xfId="21964"/>
    <cellStyle name="Warning Text 4 4 4" xfId="21965"/>
    <cellStyle name="Warning Text 4 5" xfId="21966"/>
    <cellStyle name="Warning Text 4 5 2" xfId="21967"/>
    <cellStyle name="Warning Text 4 5 2 2" xfId="21968"/>
    <cellStyle name="Warning Text 4 5 3" xfId="21969"/>
    <cellStyle name="Warning Text 4 5 3 2" xfId="21970"/>
    <cellStyle name="Warning Text 4 5 4" xfId="21971"/>
    <cellStyle name="Warning Text 4 6" xfId="21972"/>
    <cellStyle name="Warning Text 4 6 2" xfId="21973"/>
    <cellStyle name="Warning Text 4 6 2 2" xfId="21974"/>
    <cellStyle name="Warning Text 4 6 3" xfId="21975"/>
    <cellStyle name="Warning Text 4 6 3 2" xfId="21976"/>
    <cellStyle name="Warning Text 4 6 4" xfId="21977"/>
    <cellStyle name="Warning Text 4 6 4 2" xfId="21978"/>
    <cellStyle name="Warning Text 4 6 5" xfId="21979"/>
    <cellStyle name="Warning Text 4 7" xfId="21980"/>
    <cellStyle name="Warning Text 4 7 2" xfId="21981"/>
    <cellStyle name="Warning Text 4 7 2 2" xfId="21982"/>
    <cellStyle name="Warning Text 4 7 3" xfId="21983"/>
    <cellStyle name="Warning Text 4 7 3 2" xfId="21984"/>
    <cellStyle name="Warning Text 4 7 4" xfId="21985"/>
    <cellStyle name="Warning Text 4 8" xfId="21986"/>
    <cellStyle name="Warning Text 4 8 2" xfId="21987"/>
    <cellStyle name="Warning Text 4 9" xfId="21988"/>
    <cellStyle name="Warning Text 4 9 2" xfId="21989"/>
    <cellStyle name="Warning Text 40" xfId="21990"/>
    <cellStyle name="Warning Text 40 10" xfId="21991"/>
    <cellStyle name="Warning Text 40 11" xfId="21992"/>
    <cellStyle name="Warning Text 40 12" xfId="21993"/>
    <cellStyle name="Warning Text 40 2" xfId="21994"/>
    <cellStyle name="Warning Text 40 2 2" xfId="21995"/>
    <cellStyle name="Warning Text 40 2 2 2" xfId="21996"/>
    <cellStyle name="Warning Text 40 2 3" xfId="21997"/>
    <cellStyle name="Warning Text 40 2 3 2" xfId="21998"/>
    <cellStyle name="Warning Text 40 2 4" xfId="21999"/>
    <cellStyle name="Warning Text 40 2 5" xfId="22000"/>
    <cellStyle name="Warning Text 40 3" xfId="22001"/>
    <cellStyle name="Warning Text 40 3 2" xfId="22002"/>
    <cellStyle name="Warning Text 40 3 2 2" xfId="22003"/>
    <cellStyle name="Warning Text 40 3 3" xfId="22004"/>
    <cellStyle name="Warning Text 40 3 3 2" xfId="22005"/>
    <cellStyle name="Warning Text 40 3 4" xfId="22006"/>
    <cellStyle name="Warning Text 40 4" xfId="22007"/>
    <cellStyle name="Warning Text 40 4 2" xfId="22008"/>
    <cellStyle name="Warning Text 40 4 2 2" xfId="22009"/>
    <cellStyle name="Warning Text 40 4 3" xfId="22010"/>
    <cellStyle name="Warning Text 40 4 3 2" xfId="22011"/>
    <cellStyle name="Warning Text 40 4 4" xfId="22012"/>
    <cellStyle name="Warning Text 40 5" xfId="22013"/>
    <cellStyle name="Warning Text 40 5 2" xfId="22014"/>
    <cellStyle name="Warning Text 40 5 2 2" xfId="22015"/>
    <cellStyle name="Warning Text 40 5 3" xfId="22016"/>
    <cellStyle name="Warning Text 40 5 3 2" xfId="22017"/>
    <cellStyle name="Warning Text 40 5 4" xfId="22018"/>
    <cellStyle name="Warning Text 40 5 4 2" xfId="22019"/>
    <cellStyle name="Warning Text 40 5 5" xfId="22020"/>
    <cellStyle name="Warning Text 40 6" xfId="22021"/>
    <cellStyle name="Warning Text 40 6 2" xfId="22022"/>
    <cellStyle name="Warning Text 40 6 2 2" xfId="22023"/>
    <cellStyle name="Warning Text 40 6 3" xfId="22024"/>
    <cellStyle name="Warning Text 40 6 3 2" xfId="22025"/>
    <cellStyle name="Warning Text 40 6 4" xfId="22026"/>
    <cellStyle name="Warning Text 40 7" xfId="22027"/>
    <cellStyle name="Warning Text 40 7 2" xfId="22028"/>
    <cellStyle name="Warning Text 40 8" xfId="22029"/>
    <cellStyle name="Warning Text 40 8 2" xfId="22030"/>
    <cellStyle name="Warning Text 40 9" xfId="22031"/>
    <cellStyle name="Warning Text 40 9 2" xfId="22032"/>
    <cellStyle name="Warning Text 41" xfId="22033"/>
    <cellStyle name="Warning Text 41 10" xfId="22034"/>
    <cellStyle name="Warning Text 41 11" xfId="22035"/>
    <cellStyle name="Warning Text 41 12" xfId="22036"/>
    <cellStyle name="Warning Text 41 2" xfId="22037"/>
    <cellStyle name="Warning Text 41 2 2" xfId="22038"/>
    <cellStyle name="Warning Text 41 2 2 2" xfId="22039"/>
    <cellStyle name="Warning Text 41 2 3" xfId="22040"/>
    <cellStyle name="Warning Text 41 2 3 2" xfId="22041"/>
    <cellStyle name="Warning Text 41 2 4" xfId="22042"/>
    <cellStyle name="Warning Text 41 2 5" xfId="22043"/>
    <cellStyle name="Warning Text 41 3" xfId="22044"/>
    <cellStyle name="Warning Text 41 3 2" xfId="22045"/>
    <cellStyle name="Warning Text 41 3 2 2" xfId="22046"/>
    <cellStyle name="Warning Text 41 3 3" xfId="22047"/>
    <cellStyle name="Warning Text 41 3 3 2" xfId="22048"/>
    <cellStyle name="Warning Text 41 3 4" xfId="22049"/>
    <cellStyle name="Warning Text 41 4" xfId="22050"/>
    <cellStyle name="Warning Text 41 4 2" xfId="22051"/>
    <cellStyle name="Warning Text 41 4 2 2" xfId="22052"/>
    <cellStyle name="Warning Text 41 4 3" xfId="22053"/>
    <cellStyle name="Warning Text 41 4 3 2" xfId="22054"/>
    <cellStyle name="Warning Text 41 4 4" xfId="22055"/>
    <cellStyle name="Warning Text 41 5" xfId="22056"/>
    <cellStyle name="Warning Text 41 5 2" xfId="22057"/>
    <cellStyle name="Warning Text 41 5 2 2" xfId="22058"/>
    <cellStyle name="Warning Text 41 5 3" xfId="22059"/>
    <cellStyle name="Warning Text 41 5 3 2" xfId="22060"/>
    <cellStyle name="Warning Text 41 5 4" xfId="22061"/>
    <cellStyle name="Warning Text 41 5 4 2" xfId="22062"/>
    <cellStyle name="Warning Text 41 5 5" xfId="22063"/>
    <cellStyle name="Warning Text 41 6" xfId="22064"/>
    <cellStyle name="Warning Text 41 6 2" xfId="22065"/>
    <cellStyle name="Warning Text 41 6 2 2" xfId="22066"/>
    <cellStyle name="Warning Text 41 6 3" xfId="22067"/>
    <cellStyle name="Warning Text 41 6 3 2" xfId="22068"/>
    <cellStyle name="Warning Text 41 6 4" xfId="22069"/>
    <cellStyle name="Warning Text 41 7" xfId="22070"/>
    <cellStyle name="Warning Text 41 7 2" xfId="22071"/>
    <cellStyle name="Warning Text 41 8" xfId="22072"/>
    <cellStyle name="Warning Text 41 8 2" xfId="22073"/>
    <cellStyle name="Warning Text 41 9" xfId="22074"/>
    <cellStyle name="Warning Text 41 9 2" xfId="22075"/>
    <cellStyle name="Warning Text 5" xfId="22076"/>
    <cellStyle name="Warning Text 5 10" xfId="22077"/>
    <cellStyle name="Warning Text 5 10 2" xfId="22078"/>
    <cellStyle name="Warning Text 5 11" xfId="22079"/>
    <cellStyle name="Warning Text 5 12" xfId="22080"/>
    <cellStyle name="Warning Text 5 13" xfId="22081"/>
    <cellStyle name="Warning Text 5 2" xfId="22082"/>
    <cellStyle name="Warning Text 5 2 10" xfId="22083"/>
    <cellStyle name="Warning Text 5 2 2" xfId="22084"/>
    <cellStyle name="Warning Text 5 2 2 2" xfId="22085"/>
    <cellStyle name="Warning Text 5 2 2 2 2" xfId="22086"/>
    <cellStyle name="Warning Text 5 2 2 3" xfId="22087"/>
    <cellStyle name="Warning Text 5 2 2 3 2" xfId="22088"/>
    <cellStyle name="Warning Text 5 2 2 4" xfId="22089"/>
    <cellStyle name="Warning Text 5 2 3" xfId="22090"/>
    <cellStyle name="Warning Text 5 2 3 2" xfId="22091"/>
    <cellStyle name="Warning Text 5 2 3 2 2" xfId="22092"/>
    <cellStyle name="Warning Text 5 2 3 3" xfId="22093"/>
    <cellStyle name="Warning Text 5 2 3 3 2" xfId="22094"/>
    <cellStyle name="Warning Text 5 2 3 4" xfId="22095"/>
    <cellStyle name="Warning Text 5 2 4" xfId="22096"/>
    <cellStyle name="Warning Text 5 2 4 2" xfId="22097"/>
    <cellStyle name="Warning Text 5 2 4 2 2" xfId="22098"/>
    <cellStyle name="Warning Text 5 2 4 3" xfId="22099"/>
    <cellStyle name="Warning Text 5 2 4 3 2" xfId="22100"/>
    <cellStyle name="Warning Text 5 2 4 4" xfId="22101"/>
    <cellStyle name="Warning Text 5 2 4 4 2" xfId="22102"/>
    <cellStyle name="Warning Text 5 2 4 5" xfId="22103"/>
    <cellStyle name="Warning Text 5 2 5" xfId="22104"/>
    <cellStyle name="Warning Text 5 2 5 2" xfId="22105"/>
    <cellStyle name="Warning Text 5 2 5 2 2" xfId="22106"/>
    <cellStyle name="Warning Text 5 2 5 3" xfId="22107"/>
    <cellStyle name="Warning Text 5 2 5 3 2" xfId="22108"/>
    <cellStyle name="Warning Text 5 2 5 4" xfId="22109"/>
    <cellStyle name="Warning Text 5 2 6" xfId="22110"/>
    <cellStyle name="Warning Text 5 2 6 2" xfId="22111"/>
    <cellStyle name="Warning Text 5 2 7" xfId="22112"/>
    <cellStyle name="Warning Text 5 2 7 2" xfId="22113"/>
    <cellStyle name="Warning Text 5 2 8" xfId="22114"/>
    <cellStyle name="Warning Text 5 2 8 2" xfId="22115"/>
    <cellStyle name="Warning Text 5 2 9" xfId="22116"/>
    <cellStyle name="Warning Text 5 3" xfId="22117"/>
    <cellStyle name="Warning Text 5 3 2" xfId="22118"/>
    <cellStyle name="Warning Text 5 3 2 2" xfId="22119"/>
    <cellStyle name="Warning Text 5 3 3" xfId="22120"/>
    <cellStyle name="Warning Text 5 3 3 2" xfId="22121"/>
    <cellStyle name="Warning Text 5 3 4" xfId="22122"/>
    <cellStyle name="Warning Text 5 3 5" xfId="22123"/>
    <cellStyle name="Warning Text 5 4" xfId="22124"/>
    <cellStyle name="Warning Text 5 4 2" xfId="22125"/>
    <cellStyle name="Warning Text 5 4 2 2" xfId="22126"/>
    <cellStyle name="Warning Text 5 4 3" xfId="22127"/>
    <cellStyle name="Warning Text 5 4 3 2" xfId="22128"/>
    <cellStyle name="Warning Text 5 4 4" xfId="22129"/>
    <cellStyle name="Warning Text 5 5" xfId="22130"/>
    <cellStyle name="Warning Text 5 5 2" xfId="22131"/>
    <cellStyle name="Warning Text 5 5 2 2" xfId="22132"/>
    <cellStyle name="Warning Text 5 5 3" xfId="22133"/>
    <cellStyle name="Warning Text 5 5 3 2" xfId="22134"/>
    <cellStyle name="Warning Text 5 5 4" xfId="22135"/>
    <cellStyle name="Warning Text 5 6" xfId="22136"/>
    <cellStyle name="Warning Text 5 6 2" xfId="22137"/>
    <cellStyle name="Warning Text 5 6 2 2" xfId="22138"/>
    <cellStyle name="Warning Text 5 6 3" xfId="22139"/>
    <cellStyle name="Warning Text 5 6 3 2" xfId="22140"/>
    <cellStyle name="Warning Text 5 6 4" xfId="22141"/>
    <cellStyle name="Warning Text 5 6 4 2" xfId="22142"/>
    <cellStyle name="Warning Text 5 6 5" xfId="22143"/>
    <cellStyle name="Warning Text 5 7" xfId="22144"/>
    <cellStyle name="Warning Text 5 7 2" xfId="22145"/>
    <cellStyle name="Warning Text 5 7 2 2" xfId="22146"/>
    <cellStyle name="Warning Text 5 7 3" xfId="22147"/>
    <cellStyle name="Warning Text 5 7 3 2" xfId="22148"/>
    <cellStyle name="Warning Text 5 7 4" xfId="22149"/>
    <cellStyle name="Warning Text 5 8" xfId="22150"/>
    <cellStyle name="Warning Text 5 8 2" xfId="22151"/>
    <cellStyle name="Warning Text 5 9" xfId="22152"/>
    <cellStyle name="Warning Text 5 9 2" xfId="22153"/>
    <cellStyle name="Warning Text 6" xfId="22154"/>
    <cellStyle name="Warning Text 6 10" xfId="22155"/>
    <cellStyle name="Warning Text 6 10 2" xfId="22156"/>
    <cellStyle name="Warning Text 6 11" xfId="22157"/>
    <cellStyle name="Warning Text 6 12" xfId="22158"/>
    <cellStyle name="Warning Text 6 13" xfId="22159"/>
    <cellStyle name="Warning Text 6 2" xfId="22160"/>
    <cellStyle name="Warning Text 6 2 10" xfId="22161"/>
    <cellStyle name="Warning Text 6 2 2" xfId="22162"/>
    <cellStyle name="Warning Text 6 2 2 2" xfId="22163"/>
    <cellStyle name="Warning Text 6 2 2 2 2" xfId="22164"/>
    <cellStyle name="Warning Text 6 2 2 3" xfId="22165"/>
    <cellStyle name="Warning Text 6 2 2 3 2" xfId="22166"/>
    <cellStyle name="Warning Text 6 2 2 4" xfId="22167"/>
    <cellStyle name="Warning Text 6 2 3" xfId="22168"/>
    <cellStyle name="Warning Text 6 2 3 2" xfId="22169"/>
    <cellStyle name="Warning Text 6 2 3 2 2" xfId="22170"/>
    <cellStyle name="Warning Text 6 2 3 3" xfId="22171"/>
    <cellStyle name="Warning Text 6 2 3 3 2" xfId="22172"/>
    <cellStyle name="Warning Text 6 2 3 4" xfId="22173"/>
    <cellStyle name="Warning Text 6 2 4" xfId="22174"/>
    <cellStyle name="Warning Text 6 2 4 2" xfId="22175"/>
    <cellStyle name="Warning Text 6 2 4 2 2" xfId="22176"/>
    <cellStyle name="Warning Text 6 2 4 3" xfId="22177"/>
    <cellStyle name="Warning Text 6 2 4 3 2" xfId="22178"/>
    <cellStyle name="Warning Text 6 2 4 4" xfId="22179"/>
    <cellStyle name="Warning Text 6 2 4 4 2" xfId="22180"/>
    <cellStyle name="Warning Text 6 2 4 5" xfId="22181"/>
    <cellStyle name="Warning Text 6 2 5" xfId="22182"/>
    <cellStyle name="Warning Text 6 2 5 2" xfId="22183"/>
    <cellStyle name="Warning Text 6 2 5 2 2" xfId="22184"/>
    <cellStyle name="Warning Text 6 2 5 3" xfId="22185"/>
    <cellStyle name="Warning Text 6 2 5 3 2" xfId="22186"/>
    <cellStyle name="Warning Text 6 2 5 4" xfId="22187"/>
    <cellStyle name="Warning Text 6 2 6" xfId="22188"/>
    <cellStyle name="Warning Text 6 2 6 2" xfId="22189"/>
    <cellStyle name="Warning Text 6 2 7" xfId="22190"/>
    <cellStyle name="Warning Text 6 2 7 2" xfId="22191"/>
    <cellStyle name="Warning Text 6 2 8" xfId="22192"/>
    <cellStyle name="Warning Text 6 2 8 2" xfId="22193"/>
    <cellStyle name="Warning Text 6 2 9" xfId="22194"/>
    <cellStyle name="Warning Text 6 3" xfId="22195"/>
    <cellStyle name="Warning Text 6 3 2" xfId="22196"/>
    <cellStyle name="Warning Text 6 3 2 2" xfId="22197"/>
    <cellStyle name="Warning Text 6 3 3" xfId="22198"/>
    <cellStyle name="Warning Text 6 3 3 2" xfId="22199"/>
    <cellStyle name="Warning Text 6 3 4" xfId="22200"/>
    <cellStyle name="Warning Text 6 3 5" xfId="22201"/>
    <cellStyle name="Warning Text 6 4" xfId="22202"/>
    <cellStyle name="Warning Text 6 4 2" xfId="22203"/>
    <cellStyle name="Warning Text 6 4 2 2" xfId="22204"/>
    <cellStyle name="Warning Text 6 4 3" xfId="22205"/>
    <cellStyle name="Warning Text 6 4 3 2" xfId="22206"/>
    <cellStyle name="Warning Text 6 4 4" xfId="22207"/>
    <cellStyle name="Warning Text 6 5" xfId="22208"/>
    <cellStyle name="Warning Text 6 5 2" xfId="22209"/>
    <cellStyle name="Warning Text 6 5 2 2" xfId="22210"/>
    <cellStyle name="Warning Text 6 5 3" xfId="22211"/>
    <cellStyle name="Warning Text 6 5 3 2" xfId="22212"/>
    <cellStyle name="Warning Text 6 5 4" xfId="22213"/>
    <cellStyle name="Warning Text 6 6" xfId="22214"/>
    <cellStyle name="Warning Text 6 6 2" xfId="22215"/>
    <cellStyle name="Warning Text 6 6 2 2" xfId="22216"/>
    <cellStyle name="Warning Text 6 6 3" xfId="22217"/>
    <cellStyle name="Warning Text 6 6 3 2" xfId="22218"/>
    <cellStyle name="Warning Text 6 6 4" xfId="22219"/>
    <cellStyle name="Warning Text 6 6 4 2" xfId="22220"/>
    <cellStyle name="Warning Text 6 6 5" xfId="22221"/>
    <cellStyle name="Warning Text 6 7" xfId="22222"/>
    <cellStyle name="Warning Text 6 7 2" xfId="22223"/>
    <cellStyle name="Warning Text 6 7 2 2" xfId="22224"/>
    <cellStyle name="Warning Text 6 7 3" xfId="22225"/>
    <cellStyle name="Warning Text 6 7 3 2" xfId="22226"/>
    <cellStyle name="Warning Text 6 7 4" xfId="22227"/>
    <cellStyle name="Warning Text 6 8" xfId="22228"/>
    <cellStyle name="Warning Text 6 8 2" xfId="22229"/>
    <cellStyle name="Warning Text 6 9" xfId="22230"/>
    <cellStyle name="Warning Text 6 9 2" xfId="22231"/>
    <cellStyle name="Warning Text 7" xfId="22232"/>
    <cellStyle name="Warning Text 7 10" xfId="22233"/>
    <cellStyle name="Warning Text 7 11" xfId="22234"/>
    <cellStyle name="Warning Text 7 12" xfId="22235"/>
    <cellStyle name="Warning Text 7 2" xfId="22236"/>
    <cellStyle name="Warning Text 7 2 2" xfId="22237"/>
    <cellStyle name="Warning Text 7 2 2 2" xfId="22238"/>
    <cellStyle name="Warning Text 7 2 3" xfId="22239"/>
    <cellStyle name="Warning Text 7 2 3 2" xfId="22240"/>
    <cellStyle name="Warning Text 7 2 4" xfId="22241"/>
    <cellStyle name="Warning Text 7 2 5" xfId="22242"/>
    <cellStyle name="Warning Text 7 3" xfId="22243"/>
    <cellStyle name="Warning Text 7 3 2" xfId="22244"/>
    <cellStyle name="Warning Text 7 3 2 2" xfId="22245"/>
    <cellStyle name="Warning Text 7 3 3" xfId="22246"/>
    <cellStyle name="Warning Text 7 3 3 2" xfId="22247"/>
    <cellStyle name="Warning Text 7 3 4" xfId="22248"/>
    <cellStyle name="Warning Text 7 4" xfId="22249"/>
    <cellStyle name="Warning Text 7 4 2" xfId="22250"/>
    <cellStyle name="Warning Text 7 4 2 2" xfId="22251"/>
    <cellStyle name="Warning Text 7 4 3" xfId="22252"/>
    <cellStyle name="Warning Text 7 4 3 2" xfId="22253"/>
    <cellStyle name="Warning Text 7 4 4" xfId="22254"/>
    <cellStyle name="Warning Text 7 5" xfId="22255"/>
    <cellStyle name="Warning Text 7 5 2" xfId="22256"/>
    <cellStyle name="Warning Text 7 5 2 2" xfId="22257"/>
    <cellStyle name="Warning Text 7 5 3" xfId="22258"/>
    <cellStyle name="Warning Text 7 5 3 2" xfId="22259"/>
    <cellStyle name="Warning Text 7 5 4" xfId="22260"/>
    <cellStyle name="Warning Text 7 5 4 2" xfId="22261"/>
    <cellStyle name="Warning Text 7 5 5" xfId="22262"/>
    <cellStyle name="Warning Text 7 6" xfId="22263"/>
    <cellStyle name="Warning Text 7 6 2" xfId="22264"/>
    <cellStyle name="Warning Text 7 6 2 2" xfId="22265"/>
    <cellStyle name="Warning Text 7 6 3" xfId="22266"/>
    <cellStyle name="Warning Text 7 6 3 2" xfId="22267"/>
    <cellStyle name="Warning Text 7 6 4" xfId="22268"/>
    <cellStyle name="Warning Text 7 7" xfId="22269"/>
    <cellStyle name="Warning Text 7 7 2" xfId="22270"/>
    <cellStyle name="Warning Text 7 8" xfId="22271"/>
    <cellStyle name="Warning Text 7 8 2" xfId="22272"/>
    <cellStyle name="Warning Text 7 9" xfId="22273"/>
    <cellStyle name="Warning Text 7 9 2" xfId="22274"/>
    <cellStyle name="Warning Text 8" xfId="22275"/>
    <cellStyle name="Warning Text 8 10" xfId="22276"/>
    <cellStyle name="Warning Text 8 11" xfId="22277"/>
    <cellStyle name="Warning Text 8 12" xfId="22278"/>
    <cellStyle name="Warning Text 8 2" xfId="22279"/>
    <cellStyle name="Warning Text 8 2 2" xfId="22280"/>
    <cellStyle name="Warning Text 8 2 2 2" xfId="22281"/>
    <cellStyle name="Warning Text 8 2 3" xfId="22282"/>
    <cellStyle name="Warning Text 8 2 3 2" xfId="22283"/>
    <cellStyle name="Warning Text 8 2 4" xfId="22284"/>
    <cellStyle name="Warning Text 8 2 5" xfId="22285"/>
    <cellStyle name="Warning Text 8 3" xfId="22286"/>
    <cellStyle name="Warning Text 8 3 2" xfId="22287"/>
    <cellStyle name="Warning Text 8 3 2 2" xfId="22288"/>
    <cellStyle name="Warning Text 8 3 3" xfId="22289"/>
    <cellStyle name="Warning Text 8 3 3 2" xfId="22290"/>
    <cellStyle name="Warning Text 8 3 4" xfId="22291"/>
    <cellStyle name="Warning Text 8 4" xfId="22292"/>
    <cellStyle name="Warning Text 8 4 2" xfId="22293"/>
    <cellStyle name="Warning Text 8 4 2 2" xfId="22294"/>
    <cellStyle name="Warning Text 8 4 3" xfId="22295"/>
    <cellStyle name="Warning Text 8 4 3 2" xfId="22296"/>
    <cellStyle name="Warning Text 8 4 4" xfId="22297"/>
    <cellStyle name="Warning Text 8 5" xfId="22298"/>
    <cellStyle name="Warning Text 8 5 2" xfId="22299"/>
    <cellStyle name="Warning Text 8 5 2 2" xfId="22300"/>
    <cellStyle name="Warning Text 8 5 3" xfId="22301"/>
    <cellStyle name="Warning Text 8 5 3 2" xfId="22302"/>
    <cellStyle name="Warning Text 8 5 4" xfId="22303"/>
    <cellStyle name="Warning Text 8 5 4 2" xfId="22304"/>
    <cellStyle name="Warning Text 8 5 5" xfId="22305"/>
    <cellStyle name="Warning Text 8 6" xfId="22306"/>
    <cellStyle name="Warning Text 8 6 2" xfId="22307"/>
    <cellStyle name="Warning Text 8 6 2 2" xfId="22308"/>
    <cellStyle name="Warning Text 8 6 3" xfId="22309"/>
    <cellStyle name="Warning Text 8 6 3 2" xfId="22310"/>
    <cellStyle name="Warning Text 8 6 4" xfId="22311"/>
    <cellStyle name="Warning Text 8 7" xfId="22312"/>
    <cellStyle name="Warning Text 8 7 2" xfId="22313"/>
    <cellStyle name="Warning Text 8 8" xfId="22314"/>
    <cellStyle name="Warning Text 8 8 2" xfId="22315"/>
    <cellStyle name="Warning Text 8 9" xfId="22316"/>
    <cellStyle name="Warning Text 8 9 2" xfId="22317"/>
    <cellStyle name="Warning Text 9" xfId="22318"/>
    <cellStyle name="Warning Text 9 10" xfId="22319"/>
    <cellStyle name="Warning Text 9 11" xfId="22320"/>
    <cellStyle name="Warning Text 9 12" xfId="22321"/>
    <cellStyle name="Warning Text 9 2" xfId="22322"/>
    <cellStyle name="Warning Text 9 2 2" xfId="22323"/>
    <cellStyle name="Warning Text 9 2 2 2" xfId="22324"/>
    <cellStyle name="Warning Text 9 2 3" xfId="22325"/>
    <cellStyle name="Warning Text 9 2 3 2" xfId="22326"/>
    <cellStyle name="Warning Text 9 2 4" xfId="22327"/>
    <cellStyle name="Warning Text 9 2 5" xfId="22328"/>
    <cellStyle name="Warning Text 9 3" xfId="22329"/>
    <cellStyle name="Warning Text 9 3 2" xfId="22330"/>
    <cellStyle name="Warning Text 9 3 2 2" xfId="22331"/>
    <cellStyle name="Warning Text 9 3 3" xfId="22332"/>
    <cellStyle name="Warning Text 9 3 3 2" xfId="22333"/>
    <cellStyle name="Warning Text 9 3 4" xfId="22334"/>
    <cellStyle name="Warning Text 9 4" xfId="22335"/>
    <cellStyle name="Warning Text 9 4 2" xfId="22336"/>
    <cellStyle name="Warning Text 9 4 2 2" xfId="22337"/>
    <cellStyle name="Warning Text 9 4 3" xfId="22338"/>
    <cellStyle name="Warning Text 9 4 3 2" xfId="22339"/>
    <cellStyle name="Warning Text 9 4 4" xfId="22340"/>
    <cellStyle name="Warning Text 9 5" xfId="22341"/>
    <cellStyle name="Warning Text 9 5 2" xfId="22342"/>
    <cellStyle name="Warning Text 9 5 2 2" xfId="22343"/>
    <cellStyle name="Warning Text 9 5 3" xfId="22344"/>
    <cellStyle name="Warning Text 9 5 3 2" xfId="22345"/>
    <cellStyle name="Warning Text 9 5 4" xfId="22346"/>
    <cellStyle name="Warning Text 9 5 4 2" xfId="22347"/>
    <cellStyle name="Warning Text 9 5 5" xfId="22348"/>
    <cellStyle name="Warning Text 9 6" xfId="22349"/>
    <cellStyle name="Warning Text 9 6 2" xfId="22350"/>
    <cellStyle name="Warning Text 9 6 2 2" xfId="22351"/>
    <cellStyle name="Warning Text 9 6 3" xfId="22352"/>
    <cellStyle name="Warning Text 9 6 3 2" xfId="22353"/>
    <cellStyle name="Warning Text 9 6 4" xfId="22354"/>
    <cellStyle name="Warning Text 9 7" xfId="22355"/>
    <cellStyle name="Warning Text 9 7 2" xfId="22356"/>
    <cellStyle name="Warning Text 9 8" xfId="22357"/>
    <cellStyle name="Warning Text 9 8 2" xfId="22358"/>
    <cellStyle name="Warning Text 9 9" xfId="22359"/>
    <cellStyle name="Warning Text 9 9 2" xfId="22360"/>
    <cellStyle name="Zelle überprüfen" xfId="22361"/>
    <cellStyle name="Zelle überprüfen 10" xfId="22362"/>
    <cellStyle name="Zelle überprüfen 11" xfId="22363"/>
    <cellStyle name="Zelle überprüfen 12" xfId="22364"/>
    <cellStyle name="Zelle überprüfen 2" xfId="22365"/>
    <cellStyle name="Zelle überprüfen 2 2" xfId="22366"/>
    <cellStyle name="Zelle überprüfen 2 2 2" xfId="22367"/>
    <cellStyle name="Zelle überprüfen 2 3" xfId="22368"/>
    <cellStyle name="Zelle überprüfen 2 3 2" xfId="22369"/>
    <cellStyle name="Zelle überprüfen 2 4" xfId="22370"/>
    <cellStyle name="Zelle überprüfen 2 5" xfId="22371"/>
    <cellStyle name="Zelle überprüfen 3" xfId="22372"/>
    <cellStyle name="Zelle überprüfen 3 2" xfId="22373"/>
    <cellStyle name="Zelle überprüfen 3 2 2" xfId="22374"/>
    <cellStyle name="Zelle überprüfen 3 3" xfId="22375"/>
    <cellStyle name="Zelle überprüfen 3 3 2" xfId="22376"/>
    <cellStyle name="Zelle überprüfen 3 4" xfId="22377"/>
    <cellStyle name="Zelle überprüfen 4" xfId="22378"/>
    <cellStyle name="Zelle überprüfen 4 2" xfId="22379"/>
    <cellStyle name="Zelle überprüfen 4 2 2" xfId="22380"/>
    <cellStyle name="Zelle überprüfen 4 3" xfId="22381"/>
    <cellStyle name="Zelle überprüfen 4 3 2" xfId="22382"/>
    <cellStyle name="Zelle überprüfen 4 4" xfId="22383"/>
    <cellStyle name="Zelle überprüfen 5" xfId="22384"/>
    <cellStyle name="Zelle überprüfen 5 2" xfId="22385"/>
    <cellStyle name="Zelle überprüfen 5 2 2" xfId="22386"/>
    <cellStyle name="Zelle überprüfen 5 3" xfId="22387"/>
    <cellStyle name="Zelle überprüfen 5 3 2" xfId="22388"/>
    <cellStyle name="Zelle überprüfen 5 4" xfId="22389"/>
    <cellStyle name="Zelle überprüfen 5 4 2" xfId="22390"/>
    <cellStyle name="Zelle überprüfen 5 5" xfId="22391"/>
    <cellStyle name="Zelle überprüfen 6" xfId="22392"/>
    <cellStyle name="Zelle überprüfen 6 2" xfId="22393"/>
    <cellStyle name="Zelle überprüfen 6 2 2" xfId="22394"/>
    <cellStyle name="Zelle überprüfen 6 3" xfId="22395"/>
    <cellStyle name="Zelle überprüfen 6 3 2" xfId="22396"/>
    <cellStyle name="Zelle überprüfen 6 4" xfId="22397"/>
    <cellStyle name="Zelle überprüfen 7" xfId="22398"/>
    <cellStyle name="Zelle überprüfen 7 2" xfId="22399"/>
    <cellStyle name="Zelle überprüfen 8" xfId="22400"/>
    <cellStyle name="Zelle überprüfen 8 2" xfId="22401"/>
    <cellStyle name="Zelle überprüfen 9" xfId="22402"/>
    <cellStyle name="Zelle überprüfen 9 2" xfId="22403"/>
    <cellStyle name="Гиперссылка" xfId="22404"/>
    <cellStyle name="Гиперссылка 10" xfId="22405"/>
    <cellStyle name="Гиперссылка 11" xfId="22406"/>
    <cellStyle name="Гиперссылка 12" xfId="22407"/>
    <cellStyle name="Гиперссылка 2" xfId="22408"/>
    <cellStyle name="Гиперссылка 2 2" xfId="22409"/>
    <cellStyle name="Гиперссылка 2 2 2" xfId="22410"/>
    <cellStyle name="Гиперссылка 2 3" xfId="22411"/>
    <cellStyle name="Гиперссылка 2 3 2" xfId="22412"/>
    <cellStyle name="Гиперссылка 2 4" xfId="22413"/>
    <cellStyle name="Гиперссылка 2 5" xfId="22414"/>
    <cellStyle name="Гиперссылка 3" xfId="22415"/>
    <cellStyle name="Гиперссылка 3 2" xfId="22416"/>
    <cellStyle name="Гиперссылка 3 2 2" xfId="22417"/>
    <cellStyle name="Гиперссылка 3 3" xfId="22418"/>
    <cellStyle name="Гиперссылка 3 3 2" xfId="22419"/>
    <cellStyle name="Гиперссылка 3 4" xfId="22420"/>
    <cellStyle name="Гиперссылка 4" xfId="22421"/>
    <cellStyle name="Гиперссылка 4 2" xfId="22422"/>
    <cellStyle name="Гиперссылка 4 2 2" xfId="22423"/>
    <cellStyle name="Гиперссылка 4 3" xfId="22424"/>
    <cellStyle name="Гиперссылка 4 3 2" xfId="22425"/>
    <cellStyle name="Гиперссылка 4 4" xfId="22426"/>
    <cellStyle name="Гиперссылка 5" xfId="22427"/>
    <cellStyle name="Гиперссылка 5 2" xfId="22428"/>
    <cellStyle name="Гиперссылка 5 2 2" xfId="22429"/>
    <cellStyle name="Гиперссылка 5 3" xfId="22430"/>
    <cellStyle name="Гиперссылка 5 3 2" xfId="22431"/>
    <cellStyle name="Гиперссылка 5 4" xfId="22432"/>
    <cellStyle name="Гиперссылка 5 4 2" xfId="22433"/>
    <cellStyle name="Гиперссылка 5 5" xfId="22434"/>
    <cellStyle name="Гиперссылка 6" xfId="22435"/>
    <cellStyle name="Гиперссылка 6 2" xfId="22436"/>
    <cellStyle name="Гиперссылка 6 2 2" xfId="22437"/>
    <cellStyle name="Гиперссылка 6 3" xfId="22438"/>
    <cellStyle name="Гиперссылка 6 3 2" xfId="22439"/>
    <cellStyle name="Гиперссылка 6 4" xfId="22440"/>
    <cellStyle name="Гиперссылка 7" xfId="22441"/>
    <cellStyle name="Гиперссылка 7 2" xfId="22442"/>
    <cellStyle name="Гиперссылка 8" xfId="22443"/>
    <cellStyle name="Гиперссылка 8 2" xfId="22444"/>
    <cellStyle name="Гиперссылка 9" xfId="22445"/>
    <cellStyle name="Гиперссылка 9 2" xfId="22446"/>
    <cellStyle name="Обычный_2++" xfId="22447"/>
    <cellStyle name="已访问的超链接" xfId="22448"/>
    <cellStyle name="已访问的超链接 10" xfId="22449"/>
    <cellStyle name="已访问的超链接 11" xfId="22450"/>
    <cellStyle name="已访问的超链接 12" xfId="22451"/>
    <cellStyle name="已访问的超链接 2" xfId="22452"/>
    <cellStyle name="已访问的超链接 2 2" xfId="22453"/>
    <cellStyle name="已访问的超链接 2 2 2" xfId="22454"/>
    <cellStyle name="已访问的超链接 2 3" xfId="22455"/>
    <cellStyle name="已访问的超链接 2 3 2" xfId="22456"/>
    <cellStyle name="已访问的超链接 2 4" xfId="22457"/>
    <cellStyle name="已访问的超链接 2 5" xfId="22458"/>
    <cellStyle name="已访问的超链接 3" xfId="22459"/>
    <cellStyle name="已访问的超链接 3 2" xfId="22460"/>
    <cellStyle name="已访问的超链接 3 2 2" xfId="22461"/>
    <cellStyle name="已访问的超链接 3 3" xfId="22462"/>
    <cellStyle name="已访问的超链接 3 3 2" xfId="22463"/>
    <cellStyle name="已访问的超链接 3 4" xfId="22464"/>
    <cellStyle name="已访问的超链接 4" xfId="22465"/>
    <cellStyle name="已访问的超链接 4 2" xfId="22466"/>
    <cellStyle name="已访问的超链接 4 2 2" xfId="22467"/>
    <cellStyle name="已访问的超链接 4 3" xfId="22468"/>
    <cellStyle name="已访问的超链接 4 3 2" xfId="22469"/>
    <cellStyle name="已访问的超链接 4 4" xfId="22470"/>
    <cellStyle name="已访问的超链接 5" xfId="22471"/>
    <cellStyle name="已访问的超链接 5 2" xfId="22472"/>
    <cellStyle name="已访问的超链接 5 2 2" xfId="22473"/>
    <cellStyle name="已访问的超链接 5 3" xfId="22474"/>
    <cellStyle name="已访问的超链接 5 3 2" xfId="22475"/>
    <cellStyle name="已访问的超链接 5 4" xfId="22476"/>
    <cellStyle name="已访问的超链接 5 4 2" xfId="22477"/>
    <cellStyle name="已访问的超链接 5 5" xfId="22478"/>
    <cellStyle name="已访问的超链接 6" xfId="22479"/>
    <cellStyle name="已访问的超链接 6 2" xfId="22480"/>
    <cellStyle name="已访问的超链接 6 2 2" xfId="22481"/>
    <cellStyle name="已访问的超链接 6 3" xfId="22482"/>
    <cellStyle name="已访问的超链接 6 3 2" xfId="22483"/>
    <cellStyle name="已访问的超链接 6 4" xfId="22484"/>
    <cellStyle name="已访问的超链接 7" xfId="22485"/>
    <cellStyle name="已访问的超链接 7 2" xfId="22486"/>
    <cellStyle name="已访问的超链接 8" xfId="22487"/>
    <cellStyle name="已访问的超链接 8 2" xfId="22488"/>
    <cellStyle name="已访问的超链接 9" xfId="22489"/>
    <cellStyle name="已访问的超链接 9 2" xfId="22490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_YEAR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B2">
            <v>2030</v>
          </cell>
        </row>
        <row r="2">
          <cell r="E2">
            <v>0.001428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92"/>
  <sheetViews>
    <sheetView workbookViewId="0">
      <selection activeCell="A1" sqref="A$1:J$1048576"/>
    </sheetView>
  </sheetViews>
  <sheetFormatPr defaultColWidth="8.72727272727273" defaultRowHeight="15.5"/>
  <cols>
    <col min="1" max="2" width="9.81818181818182" style="6"/>
    <col min="3" max="3" width="13.8181818181818" style="6"/>
    <col min="4" max="10" width="9.81818181818182" style="6"/>
  </cols>
  <sheetData>
    <row r="1" spans="1:10">
      <c r="A1" s="6" t="s">
        <v>0</v>
      </c>
      <c r="B1" s="6" t="s">
        <v>1</v>
      </c>
      <c r="C1" s="6">
        <v>2020</v>
      </c>
      <c r="D1" s="6">
        <v>2021</v>
      </c>
      <c r="E1" s="6">
        <v>2025</v>
      </c>
      <c r="F1" s="6">
        <v>2030</v>
      </c>
      <c r="G1" s="6">
        <v>2035</v>
      </c>
      <c r="H1" s="6">
        <v>2040</v>
      </c>
      <c r="I1" s="6">
        <v>2045</v>
      </c>
      <c r="J1" s="6">
        <v>2050</v>
      </c>
    </row>
    <row r="2" spans="1:10">
      <c r="A2" s="6" t="s">
        <v>2</v>
      </c>
      <c r="B2" s="6" t="s">
        <v>3</v>
      </c>
      <c r="D2" s="6">
        <v>0.0486155146903401</v>
      </c>
      <c r="E2" s="6">
        <v>0.194462058761361</v>
      </c>
      <c r="F2" s="6">
        <v>0.243077573451702</v>
      </c>
      <c r="G2" s="6">
        <v>0.261113848459522</v>
      </c>
      <c r="H2" s="6">
        <v>0.225041298443881</v>
      </c>
      <c r="I2" s="6">
        <v>0.243077573451702</v>
      </c>
      <c r="J2" s="6">
        <v>0.261113848459522</v>
      </c>
    </row>
    <row r="3" spans="1:10">
      <c r="A3" s="6" t="s">
        <v>2</v>
      </c>
      <c r="B3" s="6" t="s">
        <v>4</v>
      </c>
      <c r="D3" s="6">
        <v>0.0158528852251107</v>
      </c>
      <c r="E3" s="6">
        <v>0.063411540900444</v>
      </c>
      <c r="F3" s="6">
        <v>0.085145820149844</v>
      </c>
      <c r="G3" s="6">
        <v>0.0733830321012657</v>
      </c>
      <c r="H3" s="6">
        <v>0.085145820149844</v>
      </c>
      <c r="I3" s="6">
        <v>0.0733830321012657</v>
      </c>
      <c r="J3" s="6">
        <v>0.085145820149844</v>
      </c>
    </row>
    <row r="4" spans="1:10">
      <c r="A4" s="6" t="s">
        <v>2</v>
      </c>
      <c r="B4" s="6" t="s">
        <v>5</v>
      </c>
      <c r="D4" s="6">
        <v>0.0634115409004437</v>
      </c>
      <c r="E4" s="6">
        <v>0.253646163601776</v>
      </c>
      <c r="F4" s="6">
        <v>0.340583280599376</v>
      </c>
      <c r="G4" s="6">
        <v>0.293532128405063</v>
      </c>
      <c r="H4" s="6">
        <v>0.340583280599376</v>
      </c>
      <c r="I4" s="6">
        <v>0.293532128405063</v>
      </c>
      <c r="J4" s="6">
        <v>0.340583280599376</v>
      </c>
    </row>
    <row r="5" spans="1:10">
      <c r="A5" s="6" t="s">
        <v>2</v>
      </c>
      <c r="B5" s="6" t="s">
        <v>6</v>
      </c>
      <c r="C5" s="6">
        <v>0.031705770450222</v>
      </c>
      <c r="D5" s="6">
        <v>0.00317057704502219</v>
      </c>
      <c r="E5" s="6">
        <v>0.0126823081800888</v>
      </c>
      <c r="F5" s="6">
        <v>0.0351180369006387</v>
      </c>
      <c r="G5" s="6">
        <v>0.0282935039998052</v>
      </c>
      <c r="H5" s="6">
        <v>0.0351180369006387</v>
      </c>
      <c r="I5" s="6">
        <v>0.0282935039998052</v>
      </c>
      <c r="J5" s="6">
        <v>0.0351180369006387</v>
      </c>
    </row>
    <row r="6" spans="1:10">
      <c r="A6" s="6" t="s">
        <v>2</v>
      </c>
      <c r="B6" s="6" t="s">
        <v>7</v>
      </c>
      <c r="D6" s="6">
        <v>0.174734023814557</v>
      </c>
      <c r="E6" s="6">
        <v>0.698936095258227</v>
      </c>
      <c r="F6" s="6">
        <v>0.873670119072782</v>
      </c>
      <c r="G6" s="6">
        <v>0.938496150984947</v>
      </c>
      <c r="H6" s="6">
        <v>0.808844087160619</v>
      </c>
      <c r="I6" s="6">
        <v>0.873670119072781</v>
      </c>
      <c r="J6" s="6">
        <v>0.938496150984948</v>
      </c>
    </row>
    <row r="7" spans="1:10">
      <c r="A7" s="6" t="s">
        <v>2</v>
      </c>
      <c r="B7" s="6" t="s">
        <v>8</v>
      </c>
      <c r="D7" s="6">
        <v>0.0232508983301628</v>
      </c>
      <c r="E7" s="6">
        <v>0.093003593320651</v>
      </c>
      <c r="F7" s="6">
        <v>0.116254491650814</v>
      </c>
      <c r="G7" s="6">
        <v>0.124880536219771</v>
      </c>
      <c r="H7" s="6">
        <v>0.107628447081856</v>
      </c>
      <c r="I7" s="6">
        <v>0.116254491650814</v>
      </c>
      <c r="J7" s="6">
        <v>0.124880536219771</v>
      </c>
    </row>
    <row r="8" spans="1:10">
      <c r="A8" s="6" t="s">
        <v>2</v>
      </c>
      <c r="B8" s="6" t="s">
        <v>9</v>
      </c>
      <c r="D8" s="6">
        <v>0.0126823081800884</v>
      </c>
      <c r="E8" s="6">
        <v>0.0507292327203552</v>
      </c>
      <c r="F8" s="6">
        <v>0.063411540900444</v>
      </c>
      <c r="G8" s="6">
        <v>0.0681166561198752</v>
      </c>
      <c r="H8" s="6">
        <v>0.0587064256810124</v>
      </c>
      <c r="I8" s="6">
        <v>0.063411540900444</v>
      </c>
      <c r="J8" s="6">
        <v>0.0681166561198752</v>
      </c>
    </row>
    <row r="9" spans="1:10">
      <c r="A9" s="6" t="s">
        <v>2</v>
      </c>
      <c r="B9" s="6" t="s">
        <v>10</v>
      </c>
      <c r="D9" s="6">
        <v>0.00634115409004437</v>
      </c>
      <c r="E9" s="6">
        <v>0.0253646163601776</v>
      </c>
      <c r="F9" s="6">
        <v>0.0340583280599376</v>
      </c>
      <c r="G9" s="6">
        <v>0.0293532128405063</v>
      </c>
      <c r="H9" s="6">
        <v>0.0340583280599376</v>
      </c>
      <c r="I9" s="6">
        <v>0.0293532128405063</v>
      </c>
      <c r="J9" s="6">
        <v>0.0340583280599376</v>
      </c>
    </row>
    <row r="10" spans="1:10">
      <c r="A10" s="6" t="s">
        <v>2</v>
      </c>
      <c r="B10" s="6" t="s">
        <v>11</v>
      </c>
      <c r="D10" s="6">
        <v>0.0158528852251107</v>
      </c>
      <c r="E10" s="6">
        <v>0.063411540900444</v>
      </c>
      <c r="F10" s="6">
        <v>0.085145820149844</v>
      </c>
      <c r="G10" s="6">
        <v>0.0733830321012657</v>
      </c>
      <c r="H10" s="6">
        <v>0.085145820149844</v>
      </c>
      <c r="I10" s="6">
        <v>0.0733830321012657</v>
      </c>
      <c r="J10" s="6">
        <v>0.085145820149844</v>
      </c>
    </row>
    <row r="11" spans="1:10">
      <c r="A11" s="6" t="s">
        <v>2</v>
      </c>
      <c r="B11" s="6" t="s">
        <v>12</v>
      </c>
      <c r="D11" s="6">
        <v>0.0465017966603246</v>
      </c>
      <c r="E11" s="6">
        <v>0.186007186641302</v>
      </c>
      <c r="F11" s="6">
        <v>0.232508983301628</v>
      </c>
      <c r="G11" s="6">
        <v>0.249761072439542</v>
      </c>
      <c r="H11" s="6">
        <v>0.215256894163713</v>
      </c>
      <c r="I11" s="6">
        <v>0.232508983301628</v>
      </c>
      <c r="J11" s="6">
        <v>0.249761072439542</v>
      </c>
    </row>
    <row r="12" spans="1:10">
      <c r="A12" s="6" t="s">
        <v>2</v>
      </c>
      <c r="B12" s="6" t="s">
        <v>13</v>
      </c>
      <c r="D12" s="6">
        <v>0.00422743606002959</v>
      </c>
      <c r="E12" s="6">
        <v>0.0169097442401184</v>
      </c>
      <c r="F12" s="6">
        <v>0.021137180300148</v>
      </c>
      <c r="G12" s="6">
        <v>0.0227055520399584</v>
      </c>
      <c r="H12" s="6">
        <v>0.0195688085603375</v>
      </c>
      <c r="I12" s="6">
        <v>0.021137180300148</v>
      </c>
      <c r="J12" s="6">
        <v>0.0227055520399584</v>
      </c>
    </row>
    <row r="13" spans="1:9">
      <c r="A13" s="6" t="s">
        <v>2</v>
      </c>
      <c r="B13" s="6" t="s">
        <v>14</v>
      </c>
      <c r="G13" s="6">
        <v>0.866046945423197</v>
      </c>
      <c r="I13" s="6">
        <v>1.02164288293034</v>
      </c>
    </row>
    <row r="14" spans="1:10">
      <c r="A14" s="6" t="s">
        <v>2</v>
      </c>
      <c r="B14" s="6" t="s">
        <v>15</v>
      </c>
      <c r="D14" s="6">
        <v>0.0782075671105457</v>
      </c>
      <c r="E14" s="6">
        <v>0.31283026844219</v>
      </c>
      <c r="F14" s="6">
        <v>0.391037835552738</v>
      </c>
      <c r="G14" s="6">
        <v>0.42005271273923</v>
      </c>
      <c r="H14" s="6">
        <v>0.362022958366244</v>
      </c>
      <c r="I14" s="6">
        <v>0.391037835552738</v>
      </c>
      <c r="J14" s="6">
        <v>0.42005271273923</v>
      </c>
    </row>
    <row r="15" spans="1:10">
      <c r="A15" s="6" t="s">
        <v>2</v>
      </c>
      <c r="B15" s="6" t="s">
        <v>16</v>
      </c>
      <c r="D15" s="6">
        <v>0.0285351934052002</v>
      </c>
      <c r="E15" s="6">
        <v>0.114140773620799</v>
      </c>
      <c r="F15" s="6">
        <v>0.153262476269719</v>
      </c>
      <c r="G15" s="6">
        <v>0.132089457782278</v>
      </c>
      <c r="H15" s="6">
        <v>0.153262476269719</v>
      </c>
      <c r="I15" s="6">
        <v>0.132089457782278</v>
      </c>
      <c r="J15" s="6">
        <v>0.153262476269719</v>
      </c>
    </row>
    <row r="16" spans="1:10">
      <c r="A16" s="6" t="s">
        <v>2</v>
      </c>
      <c r="B16" s="6" t="s">
        <v>17</v>
      </c>
      <c r="D16" s="6">
        <v>0.0824350031705774</v>
      </c>
      <c r="E16" s="6">
        <v>0.329740012682308</v>
      </c>
      <c r="F16" s="6">
        <v>0.442758264779189</v>
      </c>
      <c r="G16" s="6">
        <v>0.381591766926582</v>
      </c>
      <c r="H16" s="6">
        <v>0.442758264779189</v>
      </c>
      <c r="I16" s="6">
        <v>0.381591766926582</v>
      </c>
      <c r="J16" s="6">
        <v>0.442758264779189</v>
      </c>
    </row>
    <row r="17" spans="1:10">
      <c r="A17" s="6" t="s">
        <v>2</v>
      </c>
      <c r="B17" s="6" t="s">
        <v>18</v>
      </c>
      <c r="C17" s="6">
        <v>0.031705770450222</v>
      </c>
      <c r="D17" s="6">
        <v>0.00317057704502219</v>
      </c>
      <c r="E17" s="6">
        <v>0.0126823081800888</v>
      </c>
      <c r="F17" s="6">
        <v>0.0351180369006387</v>
      </c>
      <c r="G17" s="6">
        <v>0.0282935039998052</v>
      </c>
      <c r="H17" s="6">
        <v>0.0351180369006387</v>
      </c>
      <c r="I17" s="6">
        <v>0.0282935039998052</v>
      </c>
      <c r="J17" s="6">
        <v>0.0351180369006387</v>
      </c>
    </row>
    <row r="18" spans="1:10">
      <c r="A18" s="6" t="s">
        <v>2</v>
      </c>
      <c r="B18" s="6" t="s">
        <v>19</v>
      </c>
      <c r="D18" s="6">
        <v>0.284647361375325</v>
      </c>
      <c r="E18" s="6">
        <v>1.1385894455013</v>
      </c>
      <c r="F18" s="6">
        <v>1.42323680687663</v>
      </c>
      <c r="G18" s="6">
        <v>1.52884050402387</v>
      </c>
      <c r="H18" s="6">
        <v>1.31763310972939</v>
      </c>
      <c r="I18" s="6">
        <v>1.42323680687663</v>
      </c>
      <c r="J18" s="6">
        <v>1.52884050402387</v>
      </c>
    </row>
    <row r="19" spans="1:10">
      <c r="A19" s="6" t="s">
        <v>2</v>
      </c>
      <c r="B19" s="6" t="s">
        <v>20</v>
      </c>
      <c r="D19" s="6">
        <v>0.0295920524202071</v>
      </c>
      <c r="E19" s="6">
        <v>0.118368209680829</v>
      </c>
      <c r="F19" s="6">
        <v>0.147960262101036</v>
      </c>
      <c r="G19" s="6">
        <v>0.158938864279709</v>
      </c>
      <c r="H19" s="6">
        <v>0.136981659922363</v>
      </c>
      <c r="I19" s="6">
        <v>0.147960262101036</v>
      </c>
      <c r="J19" s="6">
        <v>0.158938864279709</v>
      </c>
    </row>
    <row r="20" spans="1:9">
      <c r="A20" s="6" t="s">
        <v>2</v>
      </c>
      <c r="B20" s="6" t="s">
        <v>21</v>
      </c>
      <c r="G20" s="6">
        <v>0.644275931063152</v>
      </c>
      <c r="H20" s="6">
        <v>1.38603127993548</v>
      </c>
      <c r="I20" s="6">
        <v>3.12564295172024</v>
      </c>
    </row>
    <row r="21" spans="1:10">
      <c r="A21" s="6" t="s">
        <v>2</v>
      </c>
      <c r="B21" s="6" t="s">
        <v>22</v>
      </c>
      <c r="F21" s="6">
        <v>1.21694636504292</v>
      </c>
      <c r="G21" s="6">
        <v>9.55858968884295</v>
      </c>
      <c r="H21" s="6">
        <v>1.22797455912765</v>
      </c>
      <c r="I21" s="6">
        <v>4.89267965331494</v>
      </c>
      <c r="J21" s="6">
        <v>2.9874935764109</v>
      </c>
    </row>
    <row r="22" spans="1:10">
      <c r="A22" s="6" t="s">
        <v>2</v>
      </c>
      <c r="B22" s="6" t="s">
        <v>23</v>
      </c>
      <c r="J22" s="6">
        <v>40.3764237522768</v>
      </c>
    </row>
    <row r="23" spans="1:9">
      <c r="A23" s="6" t="s">
        <v>2</v>
      </c>
      <c r="B23" s="6" t="s">
        <v>24</v>
      </c>
      <c r="I23" s="6">
        <v>6.27035593639215</v>
      </c>
    </row>
    <row r="24" spans="1:10">
      <c r="A24" s="6" t="s">
        <v>2</v>
      </c>
      <c r="B24" s="6" t="s">
        <v>25</v>
      </c>
      <c r="J24" s="6">
        <v>21.3658948760229</v>
      </c>
    </row>
    <row r="25" spans="1:10">
      <c r="A25" s="6" t="s">
        <v>2</v>
      </c>
      <c r="B25" s="6" t="s">
        <v>26</v>
      </c>
      <c r="D25" s="6">
        <v>0.173324878461209</v>
      </c>
      <c r="E25" s="6">
        <v>0.693299513844855</v>
      </c>
      <c r="F25" s="6">
        <v>0.866624392306068</v>
      </c>
      <c r="G25" s="6">
        <v>0.930927633638294</v>
      </c>
      <c r="H25" s="6">
        <v>0.802321150973837</v>
      </c>
      <c r="I25" s="6">
        <v>0.866624392306068</v>
      </c>
      <c r="J25" s="6">
        <v>0.930927633638294</v>
      </c>
    </row>
    <row r="26" spans="1:10">
      <c r="A26" s="6" t="s">
        <v>2</v>
      </c>
      <c r="B26" s="6" t="s">
        <v>27</v>
      </c>
      <c r="D26" s="6">
        <v>0.0285351934052002</v>
      </c>
      <c r="E26" s="6">
        <v>0.114140773620799</v>
      </c>
      <c r="F26" s="6">
        <v>0.153262476269719</v>
      </c>
      <c r="G26" s="6">
        <v>0.132089457782278</v>
      </c>
      <c r="H26" s="6">
        <v>0.153262476269719</v>
      </c>
      <c r="I26" s="6">
        <v>0.132089457782278</v>
      </c>
      <c r="J26" s="6">
        <v>0.153262476269719</v>
      </c>
    </row>
    <row r="27" spans="1:10">
      <c r="A27" s="6" t="s">
        <v>2</v>
      </c>
      <c r="B27" s="6" t="s">
        <v>28</v>
      </c>
      <c r="D27" s="6">
        <v>0.0919467343056439</v>
      </c>
      <c r="E27" s="6">
        <v>0.367786937222574</v>
      </c>
      <c r="F27" s="6">
        <v>0.493845756869095</v>
      </c>
      <c r="G27" s="6">
        <v>0.425621586187341</v>
      </c>
      <c r="H27" s="6">
        <v>0.493845756869095</v>
      </c>
      <c r="I27" s="6">
        <v>0.425621586187341</v>
      </c>
      <c r="J27" s="6">
        <v>0.493845756869095</v>
      </c>
    </row>
    <row r="28" spans="1:10">
      <c r="A28" s="6" t="s">
        <v>2</v>
      </c>
      <c r="B28" s="6" t="s">
        <v>29</v>
      </c>
      <c r="D28" s="6">
        <v>0.00634115409004437</v>
      </c>
      <c r="E28" s="6">
        <v>0.0253646163601776</v>
      </c>
      <c r="F28" s="6">
        <v>0.0340583280599376</v>
      </c>
      <c r="G28" s="6">
        <v>0.0293532128405063</v>
      </c>
      <c r="H28" s="6">
        <v>0.0340583280599376</v>
      </c>
      <c r="I28" s="6">
        <v>0.0293532128405063</v>
      </c>
      <c r="J28" s="6">
        <v>0.0340583280599376</v>
      </c>
    </row>
    <row r="29" spans="1:10">
      <c r="A29" s="6" t="s">
        <v>2</v>
      </c>
      <c r="B29" s="6" t="s">
        <v>30</v>
      </c>
      <c r="D29" s="6">
        <v>0.222644965828225</v>
      </c>
      <c r="E29" s="6">
        <v>0.890579863312901</v>
      </c>
      <c r="F29" s="6">
        <v>1.11322482914113</v>
      </c>
      <c r="G29" s="6">
        <v>1.19582574077114</v>
      </c>
      <c r="H29" s="6">
        <v>1.03062391751111</v>
      </c>
      <c r="I29" s="6">
        <v>1.11322482914113</v>
      </c>
      <c r="J29" s="6">
        <v>1.19582574077114</v>
      </c>
    </row>
    <row r="30" spans="1:10">
      <c r="A30" s="6" t="s">
        <v>2</v>
      </c>
      <c r="B30" s="6" t="s">
        <v>31</v>
      </c>
      <c r="D30" s="6">
        <v>0.107799619530755</v>
      </c>
      <c r="E30" s="6">
        <v>0.431198478123018</v>
      </c>
      <c r="F30" s="6">
        <v>0.538998097653773</v>
      </c>
      <c r="G30" s="6">
        <v>0.578991577018939</v>
      </c>
      <c r="H30" s="6">
        <v>0.499004618288607</v>
      </c>
      <c r="I30" s="6">
        <v>0.538998097653773</v>
      </c>
      <c r="J30" s="6">
        <v>0.578991577018939</v>
      </c>
    </row>
    <row r="31" spans="1:10">
      <c r="A31" s="6" t="s">
        <v>2</v>
      </c>
      <c r="B31" s="6" t="s">
        <v>32</v>
      </c>
      <c r="D31" s="6">
        <v>0.0147960262101032</v>
      </c>
      <c r="E31" s="6">
        <v>0.0591841048404144</v>
      </c>
      <c r="F31" s="6">
        <v>0.073980131050518</v>
      </c>
      <c r="G31" s="6">
        <v>0.0794694321398544</v>
      </c>
      <c r="H31" s="6">
        <v>0.0684908299611812</v>
      </c>
      <c r="I31" s="6">
        <v>0.073980131050518</v>
      </c>
      <c r="J31" s="6">
        <v>0.0794694321398544</v>
      </c>
    </row>
    <row r="32" spans="1:10">
      <c r="A32" s="6" t="s">
        <v>2</v>
      </c>
      <c r="B32" s="6" t="s">
        <v>33</v>
      </c>
      <c r="D32" s="6">
        <v>0.00317057704502223</v>
      </c>
      <c r="E32" s="6">
        <v>0.0126823081800888</v>
      </c>
      <c r="F32" s="6">
        <v>0.0170291640299688</v>
      </c>
      <c r="G32" s="6">
        <v>0.0146766064202532</v>
      </c>
      <c r="H32" s="6">
        <v>0.0170291640299688</v>
      </c>
      <c r="I32" s="6">
        <v>0.0146766064202532</v>
      </c>
      <c r="J32" s="6">
        <v>0.0170291640299688</v>
      </c>
    </row>
    <row r="33" spans="1:10">
      <c r="A33" s="6" t="s">
        <v>2</v>
      </c>
      <c r="B33" s="6" t="s">
        <v>34</v>
      </c>
      <c r="D33" s="6">
        <v>0.0158528852251107</v>
      </c>
      <c r="E33" s="6">
        <v>0.063411540900444</v>
      </c>
      <c r="F33" s="6">
        <v>0.085145820149844</v>
      </c>
      <c r="G33" s="6">
        <v>0.0733830321012657</v>
      </c>
      <c r="H33" s="6">
        <v>0.085145820149844</v>
      </c>
      <c r="I33" s="6">
        <v>0.0733830321012657</v>
      </c>
      <c r="J33" s="6">
        <v>0.085145820149844</v>
      </c>
    </row>
    <row r="34" spans="1:10">
      <c r="A34" s="6" t="s">
        <v>2</v>
      </c>
      <c r="B34" s="6" t="s">
        <v>35</v>
      </c>
      <c r="C34" s="6">
        <v>0.0317057704502219</v>
      </c>
      <c r="F34" s="6">
        <v>0.0180888728706699</v>
      </c>
      <c r="G34" s="6">
        <v>0.0136168975795521</v>
      </c>
      <c r="H34" s="6">
        <v>0.0180888728706699</v>
      </c>
      <c r="I34" s="6">
        <v>0.0136168975795521</v>
      </c>
      <c r="J34" s="6">
        <v>0.0180888728706699</v>
      </c>
    </row>
    <row r="35" spans="1:10">
      <c r="A35" s="6" t="s">
        <v>2</v>
      </c>
      <c r="B35" s="6" t="s">
        <v>36</v>
      </c>
      <c r="D35" s="6">
        <v>0.0239554710068345</v>
      </c>
      <c r="E35" s="6">
        <v>0.180370605227929</v>
      </c>
      <c r="F35" s="6">
        <v>0.225463256534912</v>
      </c>
      <c r="G35" s="6">
        <v>0.234350696393837</v>
      </c>
      <c r="H35" s="6">
        <v>0.195438636375838</v>
      </c>
      <c r="I35" s="6">
        <v>0.225463256534911</v>
      </c>
      <c r="J35" s="6">
        <v>0.234350696393837</v>
      </c>
    </row>
    <row r="36" spans="1:10">
      <c r="A36" s="6" t="s">
        <v>2</v>
      </c>
      <c r="B36" s="6" t="s">
        <v>37</v>
      </c>
      <c r="D36" s="6">
        <v>0.00422743606002959</v>
      </c>
      <c r="E36" s="6">
        <v>0.0169097442401184</v>
      </c>
      <c r="F36" s="6">
        <v>0.021137180300148</v>
      </c>
      <c r="G36" s="6">
        <v>0.0227055520399584</v>
      </c>
      <c r="H36" s="6">
        <v>0.0195688085603375</v>
      </c>
      <c r="I36" s="6">
        <v>0.021137180300148</v>
      </c>
      <c r="J36" s="6">
        <v>0.0227055520399584</v>
      </c>
    </row>
    <row r="37" spans="1:10">
      <c r="A37" s="6" t="s">
        <v>2</v>
      </c>
      <c r="B37" s="6" t="s">
        <v>38</v>
      </c>
      <c r="D37" s="6">
        <v>0.181779750581268</v>
      </c>
      <c r="E37" s="6">
        <v>0.727119002325091</v>
      </c>
      <c r="F37" s="6">
        <v>0.908898752906364</v>
      </c>
      <c r="G37" s="6">
        <v>0.976338737718211</v>
      </c>
      <c r="H37" s="6">
        <v>0.841458768094512</v>
      </c>
      <c r="I37" s="6">
        <v>0.908898752906364</v>
      </c>
      <c r="J37" s="6">
        <v>0.976338737718211</v>
      </c>
    </row>
    <row r="38" spans="1:10">
      <c r="A38" s="6" t="s">
        <v>2</v>
      </c>
      <c r="B38" s="6" t="s">
        <v>39</v>
      </c>
      <c r="D38" s="6">
        <v>0.0665821179454657</v>
      </c>
      <c r="E38" s="6">
        <v>0.266328471781865</v>
      </c>
      <c r="F38" s="6">
        <v>0.357612444629345</v>
      </c>
      <c r="G38" s="6">
        <v>0.308208734825316</v>
      </c>
      <c r="H38" s="6">
        <v>0.357612444629345</v>
      </c>
      <c r="I38" s="6">
        <v>0.308208734825316</v>
      </c>
      <c r="J38" s="6">
        <v>0.357612444629345</v>
      </c>
    </row>
    <row r="39" spans="1:10">
      <c r="A39" s="6" t="s">
        <v>2</v>
      </c>
      <c r="B39" s="6" t="s">
        <v>40</v>
      </c>
      <c r="D39" s="6">
        <v>0.240963855421684</v>
      </c>
      <c r="E39" s="6">
        <v>0.963855421686748</v>
      </c>
      <c r="F39" s="6">
        <v>1.29421646627763</v>
      </c>
      <c r="G39" s="6">
        <v>1.11542208793924</v>
      </c>
      <c r="H39" s="6">
        <v>1.29421646627763</v>
      </c>
      <c r="I39" s="6">
        <v>1.11542208793924</v>
      </c>
      <c r="J39" s="6">
        <v>1.29421646627763</v>
      </c>
    </row>
    <row r="40" spans="1:10">
      <c r="A40" s="6" t="s">
        <v>2</v>
      </c>
      <c r="B40" s="6" t="s">
        <v>41</v>
      </c>
      <c r="D40" s="6">
        <v>0.0190234622701329</v>
      </c>
      <c r="E40" s="6">
        <v>0.0760938490805328</v>
      </c>
      <c r="F40" s="6">
        <v>0.102174984179813</v>
      </c>
      <c r="G40" s="6">
        <v>0.0880596385215188</v>
      </c>
      <c r="H40" s="6">
        <v>0.102174984179813</v>
      </c>
      <c r="I40" s="6">
        <v>0.0880596385215188</v>
      </c>
      <c r="J40" s="6">
        <v>0.102174984179813</v>
      </c>
    </row>
    <row r="41" spans="1:10">
      <c r="A41" s="6" t="s">
        <v>2</v>
      </c>
      <c r="B41" s="6" t="s">
        <v>42</v>
      </c>
      <c r="C41" s="6">
        <v>0.0211371803001618</v>
      </c>
      <c r="D41" s="6">
        <v>0.68484464172479</v>
      </c>
      <c r="E41" s="6">
        <v>2.73937856689917</v>
      </c>
      <c r="F41" s="6">
        <v>3.42422320862397</v>
      </c>
      <c r="G41" s="6">
        <v>3.69035867905371</v>
      </c>
      <c r="H41" s="6">
        <v>3.17922491849438</v>
      </c>
      <c r="I41" s="6">
        <v>3.42422320862397</v>
      </c>
      <c r="J41" s="6">
        <v>3.69035867905371</v>
      </c>
    </row>
    <row r="42" spans="1:10">
      <c r="A42" s="6" t="s">
        <v>2</v>
      </c>
      <c r="B42" s="6" t="s">
        <v>43</v>
      </c>
      <c r="D42" s="6">
        <v>0.0380469245402663</v>
      </c>
      <c r="E42" s="6">
        <v>0.152187698161065</v>
      </c>
      <c r="F42" s="6">
        <v>0.190234622701332</v>
      </c>
      <c r="G42" s="6">
        <v>0.204349968359626</v>
      </c>
      <c r="H42" s="6">
        <v>0.176119277043038</v>
      </c>
      <c r="I42" s="6">
        <v>0.190234622701332</v>
      </c>
      <c r="J42" s="6">
        <v>0.204349968359626</v>
      </c>
    </row>
    <row r="43" spans="1:10">
      <c r="A43" s="6" t="s">
        <v>2</v>
      </c>
      <c r="B43" s="6" t="s">
        <v>44</v>
      </c>
      <c r="D43" s="6">
        <v>0.0105685901500737</v>
      </c>
      <c r="E43" s="6">
        <v>0.042274360600296</v>
      </c>
      <c r="F43" s="6">
        <v>0.05284295075037</v>
      </c>
      <c r="G43" s="6">
        <v>0.056763880099896</v>
      </c>
      <c r="H43" s="6">
        <v>0.0489220214008437</v>
      </c>
      <c r="I43" s="6">
        <v>0.05284295075037</v>
      </c>
      <c r="J43" s="6">
        <v>0.056763880099896</v>
      </c>
    </row>
    <row r="44" spans="1:10">
      <c r="A44" s="6" t="s">
        <v>2</v>
      </c>
      <c r="B44" s="6" t="s">
        <v>45</v>
      </c>
      <c r="D44" s="6">
        <v>0.00317057704502223</v>
      </c>
      <c r="E44" s="6">
        <v>0.0126823081800888</v>
      </c>
      <c r="F44" s="6">
        <v>0.0170291640299688</v>
      </c>
      <c r="G44" s="6">
        <v>0.0146766064202532</v>
      </c>
      <c r="H44" s="6">
        <v>0.0170291640299688</v>
      </c>
      <c r="I44" s="6">
        <v>0.0146766064202532</v>
      </c>
      <c r="J44" s="6">
        <v>0.0170291640299688</v>
      </c>
    </row>
    <row r="45" spans="1:10">
      <c r="A45" s="6" t="s">
        <v>2</v>
      </c>
      <c r="B45" s="6" t="s">
        <v>46</v>
      </c>
      <c r="D45" s="6">
        <v>0.0126823081800886</v>
      </c>
      <c r="E45" s="6">
        <v>0.0507292327203552</v>
      </c>
      <c r="F45" s="6">
        <v>0.0681166561198752</v>
      </c>
      <c r="G45" s="6">
        <v>0.0587064256810125</v>
      </c>
      <c r="H45" s="6">
        <v>0.0681166561198752</v>
      </c>
      <c r="I45" s="6">
        <v>0.0587064256810125</v>
      </c>
      <c r="J45" s="6">
        <v>0.0681166561198752</v>
      </c>
    </row>
    <row r="46" spans="1:10">
      <c r="A46" s="6" t="s">
        <v>2</v>
      </c>
      <c r="B46" s="6" t="s">
        <v>47</v>
      </c>
      <c r="C46" s="6">
        <v>0.021137180300148</v>
      </c>
      <c r="D46" s="6">
        <v>0.0310011977735503</v>
      </c>
      <c r="E46" s="6">
        <v>0.124004791094201</v>
      </c>
      <c r="F46" s="6">
        <v>0.155005988867752</v>
      </c>
      <c r="G46" s="6">
        <v>0.178566630206808</v>
      </c>
      <c r="H46" s="6">
        <v>0.152582527828843</v>
      </c>
      <c r="I46" s="6">
        <v>0.155005988867752</v>
      </c>
      <c r="J46" s="6">
        <v>0.178566630206808</v>
      </c>
    </row>
    <row r="47" spans="1:10">
      <c r="A47" s="6" t="s">
        <v>2</v>
      </c>
      <c r="B47" s="6" t="s">
        <v>48</v>
      </c>
      <c r="D47" s="6">
        <v>0.0021137180300148</v>
      </c>
      <c r="E47" s="6">
        <v>0.00845487212005919</v>
      </c>
      <c r="F47" s="6">
        <v>0.010568590150074</v>
      </c>
      <c r="G47" s="6">
        <v>0.0113527760199792</v>
      </c>
      <c r="H47" s="6">
        <v>0.00978440428016876</v>
      </c>
      <c r="I47" s="6">
        <v>0.010568590150074</v>
      </c>
      <c r="J47" s="6">
        <v>0.0113527760199792</v>
      </c>
    </row>
    <row r="48" spans="1:10">
      <c r="A48" s="6" t="s">
        <v>2</v>
      </c>
      <c r="B48" s="6" t="s">
        <v>49</v>
      </c>
      <c r="D48" s="6">
        <v>0.414789431881346</v>
      </c>
      <c r="E48" s="6">
        <v>1.65915772752536</v>
      </c>
      <c r="F48" s="6">
        <v>2.0739471594067</v>
      </c>
      <c r="H48" s="6">
        <v>0.15388618862521</v>
      </c>
      <c r="I48" s="6">
        <v>1.92006097078149</v>
      </c>
      <c r="J48" s="6">
        <v>2.0739471594067</v>
      </c>
    </row>
    <row r="49" spans="1:10">
      <c r="A49" s="6" t="s">
        <v>2</v>
      </c>
      <c r="B49" s="6" t="s">
        <v>50</v>
      </c>
      <c r="D49" s="6">
        <v>0.0465242060023457</v>
      </c>
      <c r="E49" s="6">
        <v>0.18609682400938</v>
      </c>
      <c r="F49" s="6">
        <v>0.232621030011725</v>
      </c>
      <c r="H49" s="6">
        <v>0.017260402966494</v>
      </c>
      <c r="I49" s="6">
        <v>0.215360627045232</v>
      </c>
      <c r="J49" s="6">
        <v>0.232621030011725</v>
      </c>
    </row>
    <row r="50" spans="1:10">
      <c r="A50" s="6" t="s">
        <v>2</v>
      </c>
      <c r="B50" s="6" t="s">
        <v>51</v>
      </c>
      <c r="D50" s="6">
        <v>0.182330733362995</v>
      </c>
      <c r="E50" s="6">
        <v>0.729322933451973</v>
      </c>
      <c r="F50" s="6">
        <v>0.911653666814966</v>
      </c>
      <c r="H50" s="6">
        <v>0.0676443985065102</v>
      </c>
      <c r="I50" s="6">
        <v>0.844009268308457</v>
      </c>
      <c r="J50" s="6">
        <v>0.911653666814966</v>
      </c>
    </row>
    <row r="51" spans="1:10">
      <c r="A51" s="6" t="s">
        <v>2</v>
      </c>
      <c r="B51" s="6" t="s">
        <v>52</v>
      </c>
      <c r="D51" s="6">
        <v>0.0296863718516361</v>
      </c>
      <c r="E51" s="6">
        <v>0.118745487406543</v>
      </c>
      <c r="F51" s="6">
        <v>0.148431859258179</v>
      </c>
      <c r="H51" s="6">
        <v>0.0110135945306963</v>
      </c>
      <c r="I51" s="6">
        <v>0.137418264727483</v>
      </c>
      <c r="J51" s="6">
        <v>0.148431859258179</v>
      </c>
    </row>
    <row r="52" spans="1:10">
      <c r="A52" s="6" t="s">
        <v>2</v>
      </c>
      <c r="B52" s="6" t="s">
        <v>53</v>
      </c>
      <c r="D52" s="6">
        <v>0.400832981738105</v>
      </c>
      <c r="E52" s="6">
        <v>1.60333192695241</v>
      </c>
      <c r="F52" s="6">
        <v>2.00416490869051</v>
      </c>
      <c r="H52" s="6">
        <v>0.148708368858829</v>
      </c>
      <c r="I52" s="6">
        <v>1.85545653983169</v>
      </c>
      <c r="J52" s="6">
        <v>2.00416490869051</v>
      </c>
    </row>
    <row r="53" spans="1:10">
      <c r="A53" s="6" t="s">
        <v>2</v>
      </c>
      <c r="B53" s="6" t="s">
        <v>54</v>
      </c>
      <c r="D53" s="6">
        <v>0.263464013753686</v>
      </c>
      <c r="E53" s="6">
        <v>1.05385605501474</v>
      </c>
      <c r="F53" s="6">
        <v>1.31732006876842</v>
      </c>
      <c r="H53" s="6">
        <v>0.0977447104487765</v>
      </c>
      <c r="I53" s="6">
        <v>1.21957535831965</v>
      </c>
      <c r="J53" s="6">
        <v>1.31732006876842</v>
      </c>
    </row>
    <row r="54" spans="1:10">
      <c r="A54" s="6" t="s">
        <v>2</v>
      </c>
      <c r="B54" s="6" t="s">
        <v>55</v>
      </c>
      <c r="D54" s="6">
        <v>0.0837630505834248</v>
      </c>
      <c r="E54" s="6">
        <v>0.335052202333706</v>
      </c>
      <c r="F54" s="6">
        <v>0.418815252917132</v>
      </c>
      <c r="H54" s="6">
        <v>0.0310759523053404</v>
      </c>
      <c r="I54" s="6">
        <v>0.38773930061179</v>
      </c>
      <c r="J54" s="6">
        <v>0.418815252917132</v>
      </c>
    </row>
    <row r="55" spans="1:10">
      <c r="A55" s="6" t="s">
        <v>2</v>
      </c>
      <c r="B55" s="6" t="s">
        <v>56</v>
      </c>
      <c r="D55" s="6">
        <v>0.801196700001715</v>
      </c>
      <c r="E55" s="6">
        <v>3.20478680000682</v>
      </c>
      <c r="F55" s="6">
        <v>4.00598350000852</v>
      </c>
      <c r="H55" s="6">
        <v>0.29724264174992</v>
      </c>
      <c r="I55" s="6">
        <v>3.70874085825861</v>
      </c>
      <c r="J55" s="6">
        <v>4.00598350000852</v>
      </c>
    </row>
    <row r="56" spans="1:10">
      <c r="A56" s="6" t="s">
        <v>2</v>
      </c>
      <c r="B56" s="6" t="s">
        <v>57</v>
      </c>
      <c r="D56" s="6">
        <v>0.00507185934067672</v>
      </c>
      <c r="E56" s="6">
        <v>0.0244082464786394</v>
      </c>
      <c r="F56" s="6">
        <v>0.0305103080982992</v>
      </c>
      <c r="G56" s="6">
        <v>0.0305103080982992</v>
      </c>
      <c r="H56" s="6">
        <v>0.00188165137100981</v>
      </c>
      <c r="I56" s="6">
        <v>0.0275984544483063</v>
      </c>
      <c r="J56" s="6">
        <v>0.0305103080982992</v>
      </c>
    </row>
    <row r="57" spans="1:10">
      <c r="A57" s="6" t="s">
        <v>2</v>
      </c>
      <c r="B57" s="6" t="s">
        <v>58</v>
      </c>
      <c r="D57" s="6">
        <v>0.000867418650397541</v>
      </c>
      <c r="E57" s="6">
        <v>0.00417443915474339</v>
      </c>
      <c r="F57" s="6">
        <v>0.00521804894342924</v>
      </c>
      <c r="G57" s="6">
        <v>0.00521804894342924</v>
      </c>
      <c r="H57" s="6">
        <v>0.000321810875090677</v>
      </c>
      <c r="I57" s="6">
        <v>0.00472004693005026</v>
      </c>
      <c r="J57" s="6">
        <v>0.00521804894342924</v>
      </c>
    </row>
    <row r="58" spans="1:10">
      <c r="A58" s="6" t="s">
        <v>2</v>
      </c>
      <c r="B58" s="6" t="s">
        <v>59</v>
      </c>
      <c r="D58" s="6">
        <v>0.00326527831164167</v>
      </c>
      <c r="E58" s="6">
        <v>0.0157141025605161</v>
      </c>
      <c r="F58" s="6">
        <v>0.0196426282006451</v>
      </c>
      <c r="G58" s="6">
        <v>0.0196426282006451</v>
      </c>
      <c r="H58" s="6">
        <v>0.00121141281710099</v>
      </c>
      <c r="I58" s="6">
        <v>0.0177679680550568</v>
      </c>
      <c r="J58" s="6">
        <v>0.0196426282006451</v>
      </c>
    </row>
    <row r="59" spans="1:10">
      <c r="A59" s="6" t="s">
        <v>2</v>
      </c>
      <c r="B59" s="6" t="s">
        <v>60</v>
      </c>
      <c r="D59" s="6">
        <v>0.0134578464820698</v>
      </c>
      <c r="E59" s="6">
        <v>0.0647656829462115</v>
      </c>
      <c r="F59" s="6">
        <v>0.0809571036827644</v>
      </c>
      <c r="G59" s="6">
        <v>0.0809571036827644</v>
      </c>
      <c r="H59" s="6">
        <v>0.00499283863823548</v>
      </c>
      <c r="I59" s="6">
        <v>0.0732306907900459</v>
      </c>
      <c r="J59" s="6">
        <v>0.0809571036827644</v>
      </c>
    </row>
    <row r="60" spans="1:10">
      <c r="A60" s="6" t="s">
        <v>2</v>
      </c>
      <c r="B60" s="6" t="s">
        <v>61</v>
      </c>
      <c r="I60" s="6">
        <v>0.23055090832546</v>
      </c>
      <c r="J60" s="6">
        <v>0.449623903424349</v>
      </c>
    </row>
    <row r="61" spans="1:8">
      <c r="A61" s="6" t="s">
        <v>2</v>
      </c>
      <c r="B61" s="6" t="s">
        <v>62</v>
      </c>
      <c r="C61" s="6">
        <v>5.04827618965914e-5</v>
      </c>
      <c r="D61" s="6">
        <v>0.0754263388799117</v>
      </c>
      <c r="E61" s="6">
        <v>0.11741881276652</v>
      </c>
      <c r="F61" s="6">
        <v>0.273894539778537</v>
      </c>
      <c r="G61" s="6">
        <v>0.0196524921377642</v>
      </c>
      <c r="H61" s="6">
        <v>0.028011847722834</v>
      </c>
    </row>
    <row r="62" spans="1:9">
      <c r="A62" s="6" t="s">
        <v>2</v>
      </c>
      <c r="B62" s="6" t="s">
        <v>63</v>
      </c>
      <c r="H62" s="6">
        <v>0.00740974952819966</v>
      </c>
      <c r="I62" s="6">
        <v>0.0894626460625136</v>
      </c>
    </row>
    <row r="63" spans="1:7">
      <c r="A63" s="6" t="s">
        <v>2</v>
      </c>
      <c r="B63" s="6" t="s">
        <v>64</v>
      </c>
      <c r="C63" s="6">
        <v>0.00740771381291574</v>
      </c>
      <c r="D63" s="6">
        <v>0.00471393538848049</v>
      </c>
      <c r="E63" s="6">
        <v>0.018855741553922</v>
      </c>
      <c r="F63" s="6">
        <v>0.0465496721743179</v>
      </c>
      <c r="G63" s="6">
        <v>0.000589681710487047</v>
      </c>
    </row>
    <row r="64" spans="1:9">
      <c r="A64" s="6" t="s">
        <v>2</v>
      </c>
      <c r="B64" s="6" t="s">
        <v>65</v>
      </c>
      <c r="H64" s="6">
        <v>0.0027906050853434</v>
      </c>
      <c r="I64" s="6">
        <v>0.319062268915754</v>
      </c>
    </row>
    <row r="65" spans="1:8">
      <c r="A65" s="6" t="s">
        <v>2</v>
      </c>
      <c r="B65" s="6" t="s">
        <v>66</v>
      </c>
      <c r="C65" s="6">
        <v>3.20657063301374e-5</v>
      </c>
      <c r="D65" s="6">
        <v>0.050840387448833</v>
      </c>
      <c r="E65" s="6">
        <v>0.0791510541340506</v>
      </c>
      <c r="F65" s="6">
        <v>0.197277635335127</v>
      </c>
      <c r="G65" s="6">
        <v>0.000600000000000005</v>
      </c>
      <c r="H65" s="6">
        <v>0.016036947103771</v>
      </c>
    </row>
    <row r="66" spans="1:10">
      <c r="A66" s="6" t="s">
        <v>2</v>
      </c>
      <c r="B66" s="6" t="s">
        <v>67</v>
      </c>
      <c r="G66" s="6">
        <v>0.00426175451763238</v>
      </c>
      <c r="H66" s="6">
        <v>0.43760416457536</v>
      </c>
      <c r="I66" s="6">
        <v>0.942898968640361</v>
      </c>
      <c r="J66" s="6">
        <v>0.010281135455885</v>
      </c>
    </row>
    <row r="67" spans="1:7">
      <c r="A67" s="6" t="s">
        <v>2</v>
      </c>
      <c r="B67" s="6" t="s">
        <v>68</v>
      </c>
      <c r="C67" s="6">
        <v>0.117949339466231</v>
      </c>
      <c r="D67" s="6">
        <v>0.0753404986298004</v>
      </c>
      <c r="E67" s="6">
        <v>0.301361994519202</v>
      </c>
      <c r="F67" s="6">
        <v>0.534406684489001</v>
      </c>
      <c r="G67" s="6">
        <v>0.205987725314431</v>
      </c>
    </row>
    <row r="68" spans="1:7">
      <c r="A68" s="6" t="s">
        <v>2</v>
      </c>
      <c r="B68" s="6" t="s">
        <v>69</v>
      </c>
      <c r="G68" s="6">
        <v>0.0515770265134709</v>
      </c>
    </row>
    <row r="69" spans="1:5">
      <c r="A69" s="6" t="s">
        <v>2</v>
      </c>
      <c r="B69" s="6" t="s">
        <v>70</v>
      </c>
      <c r="C69" s="6">
        <v>0.00214892883046085</v>
      </c>
      <c r="D69" s="6">
        <v>0.0510567261199234</v>
      </c>
      <c r="E69" s="6">
        <v>0.0161719649109427</v>
      </c>
    </row>
    <row r="70" spans="1:6">
      <c r="A70" s="6" t="s">
        <v>2</v>
      </c>
      <c r="B70" s="6" t="s">
        <v>71</v>
      </c>
      <c r="E70" s="6">
        <v>0.233083763737393</v>
      </c>
      <c r="F70" s="6">
        <v>0.278473867132441</v>
      </c>
    </row>
    <row r="71" spans="1:9">
      <c r="A71" s="6" t="s">
        <v>2</v>
      </c>
      <c r="B71" s="6" t="s">
        <v>72</v>
      </c>
      <c r="G71" s="6">
        <v>0.481672365802863</v>
      </c>
      <c r="H71" s="6">
        <v>0.0394142081343329</v>
      </c>
      <c r="I71" s="6">
        <v>0.97981307295058</v>
      </c>
    </row>
    <row r="72" spans="1:6">
      <c r="A72" s="6" t="s">
        <v>2</v>
      </c>
      <c r="B72" s="6" t="s">
        <v>73</v>
      </c>
      <c r="C72" s="6">
        <v>0.000497696124369237</v>
      </c>
      <c r="D72" s="6">
        <v>0.0118249059655278</v>
      </c>
      <c r="E72" s="6">
        <v>0.0514597632649929</v>
      </c>
      <c r="F72" s="6">
        <v>0.0570228249638151</v>
      </c>
    </row>
    <row r="73" spans="1:9">
      <c r="A73" s="6" t="s">
        <v>2</v>
      </c>
      <c r="B73" s="6" t="s">
        <v>74</v>
      </c>
      <c r="G73" s="6">
        <v>0.11246585655921</v>
      </c>
      <c r="H73" s="6">
        <v>0.00920554249037654</v>
      </c>
      <c r="I73" s="6">
        <v>0.228877318046778</v>
      </c>
    </row>
    <row r="74" spans="1:3">
      <c r="A74" s="6" t="s">
        <v>2</v>
      </c>
      <c r="B74" s="6" t="s">
        <v>75</v>
      </c>
      <c r="C74" s="6">
        <v>0.00118932991476929</v>
      </c>
    </row>
    <row r="75" spans="1:6">
      <c r="A75" s="6" t="s">
        <v>2</v>
      </c>
      <c r="B75" s="6" t="s">
        <v>76</v>
      </c>
      <c r="D75" s="6">
        <v>0.0322536389056529</v>
      </c>
      <c r="E75" s="6">
        <v>0.140361760791843</v>
      </c>
      <c r="F75" s="6">
        <v>0.155519406501626</v>
      </c>
    </row>
    <row r="76" spans="1:9">
      <c r="A76" s="6" t="s">
        <v>2</v>
      </c>
      <c r="B76" s="6" t="s">
        <v>77</v>
      </c>
      <c r="G76" s="6">
        <v>0.263504441338847</v>
      </c>
      <c r="H76" s="6">
        <v>0.0215660694363496</v>
      </c>
      <c r="I76" s="6">
        <v>0.536170217725148</v>
      </c>
    </row>
    <row r="77" spans="1:6">
      <c r="A77" s="6" t="s">
        <v>2</v>
      </c>
      <c r="B77" s="6" t="s">
        <v>78</v>
      </c>
      <c r="C77" s="6">
        <v>0.454135853231824</v>
      </c>
      <c r="F77" s="6">
        <v>0.368041780096169</v>
      </c>
    </row>
    <row r="78" spans="1:6">
      <c r="A78" s="6" t="s">
        <v>2</v>
      </c>
      <c r="B78" s="6" t="s">
        <v>79</v>
      </c>
      <c r="F78" s="6">
        <v>0.00993309954828709</v>
      </c>
    </row>
    <row r="79" spans="1:9">
      <c r="A79" s="6" t="s">
        <v>2</v>
      </c>
      <c r="B79" s="6" t="s">
        <v>80</v>
      </c>
      <c r="G79" s="6">
        <v>1.83099296464663</v>
      </c>
      <c r="I79" s="6">
        <v>1.34310731187722</v>
      </c>
    </row>
    <row r="80" spans="1:10">
      <c r="A80" s="6" t="s">
        <v>2</v>
      </c>
      <c r="B80" s="6" t="s">
        <v>81</v>
      </c>
      <c r="D80" s="6">
        <v>0.0866624392306099</v>
      </c>
      <c r="E80" s="6">
        <v>0.346649756922426</v>
      </c>
      <c r="F80" s="6">
        <v>0.433312196153032</v>
      </c>
      <c r="G80" s="6">
        <v>0.465463816819147</v>
      </c>
      <c r="H80" s="6">
        <v>0.40116057548692</v>
      </c>
      <c r="I80" s="6">
        <v>0.433312196153032</v>
      </c>
      <c r="J80" s="6">
        <v>0.465463816819147</v>
      </c>
    </row>
    <row r="81" spans="1:10">
      <c r="A81" s="6" t="s">
        <v>2</v>
      </c>
      <c r="B81" s="6" t="s">
        <v>82</v>
      </c>
      <c r="D81" s="6">
        <v>0.0317057704502224</v>
      </c>
      <c r="E81" s="6">
        <v>0.126823081800888</v>
      </c>
      <c r="F81" s="6">
        <v>0.170291640299688</v>
      </c>
      <c r="G81" s="6">
        <v>0.146766064202532</v>
      </c>
      <c r="H81" s="6">
        <v>0.170291640299688</v>
      </c>
      <c r="I81" s="6">
        <v>0.146766064202532</v>
      </c>
      <c r="J81" s="6">
        <v>0.170291640299688</v>
      </c>
    </row>
    <row r="82" spans="1:10">
      <c r="A82" s="6" t="s">
        <v>2</v>
      </c>
      <c r="B82" s="6" t="s">
        <v>83</v>
      </c>
      <c r="D82" s="6">
        <v>0.142675967025996</v>
      </c>
      <c r="E82" s="6">
        <v>0.570703868103996</v>
      </c>
      <c r="F82" s="6">
        <v>0.766312381348596</v>
      </c>
      <c r="G82" s="6">
        <v>0.660447288911391</v>
      </c>
      <c r="H82" s="6">
        <v>0.766312381348596</v>
      </c>
      <c r="I82" s="6">
        <v>0.660447288911391</v>
      </c>
      <c r="J82" s="6">
        <v>0.766312381348596</v>
      </c>
    </row>
    <row r="83" spans="1:10">
      <c r="A83" s="6" t="s">
        <v>2</v>
      </c>
      <c r="B83" s="6" t="s">
        <v>84</v>
      </c>
      <c r="C83" s="6">
        <v>0.0317057704502219</v>
      </c>
      <c r="D83" s="6">
        <v>0.0063411540900444</v>
      </c>
      <c r="E83" s="6">
        <v>0.0253646163601776</v>
      </c>
      <c r="F83" s="6">
        <v>0.0521472009306074</v>
      </c>
      <c r="G83" s="6">
        <v>0.0429701104200584</v>
      </c>
      <c r="H83" s="6">
        <v>0.0521472009306074</v>
      </c>
      <c r="I83" s="6">
        <v>0.0429701104200584</v>
      </c>
      <c r="J83" s="6">
        <v>0.0521472009306074</v>
      </c>
    </row>
    <row r="84" spans="1:10">
      <c r="A84" s="6" t="s">
        <v>2</v>
      </c>
      <c r="B84" s="6" t="s">
        <v>85</v>
      </c>
      <c r="D84" s="6">
        <v>0.329740012682299</v>
      </c>
      <c r="E84" s="6">
        <v>1.31896005072923</v>
      </c>
      <c r="F84" s="6">
        <v>1.64870006341155</v>
      </c>
      <c r="G84" s="6">
        <v>1.77103305911676</v>
      </c>
      <c r="H84" s="6">
        <v>1.52636706770632</v>
      </c>
      <c r="I84" s="6">
        <v>1.64870006341155</v>
      </c>
      <c r="J84" s="6">
        <v>1.77103305911676</v>
      </c>
    </row>
    <row r="85" spans="1:10">
      <c r="A85" s="6" t="s">
        <v>2</v>
      </c>
      <c r="B85" s="6" t="s">
        <v>86</v>
      </c>
      <c r="D85" s="6">
        <v>0.0359332065102515</v>
      </c>
      <c r="E85" s="6">
        <v>0.143732826041006</v>
      </c>
      <c r="F85" s="6">
        <v>0.179666032551258</v>
      </c>
      <c r="G85" s="6">
        <v>0.192997192339646</v>
      </c>
      <c r="H85" s="6">
        <v>0.166334872762869</v>
      </c>
      <c r="I85" s="6">
        <v>0.179666032551258</v>
      </c>
      <c r="J85" s="6">
        <v>0.192997192339646</v>
      </c>
    </row>
    <row r="86" spans="1:10">
      <c r="A86" s="6" t="s">
        <v>2</v>
      </c>
      <c r="B86" s="6" t="s">
        <v>87</v>
      </c>
      <c r="J86" s="6">
        <v>7.18964645718057</v>
      </c>
    </row>
    <row r="87" spans="1:9">
      <c r="A87" s="6" t="s">
        <v>2</v>
      </c>
      <c r="B87" s="6" t="s">
        <v>88</v>
      </c>
      <c r="I87" s="6">
        <v>0.15823123639001</v>
      </c>
    </row>
    <row r="88" spans="1:10">
      <c r="A88" s="6" t="s">
        <v>2</v>
      </c>
      <c r="B88" s="6" t="s">
        <v>89</v>
      </c>
      <c r="J88" s="6">
        <v>0.739349464027398</v>
      </c>
    </row>
    <row r="89" spans="1:9">
      <c r="A89" s="6" t="s">
        <v>2</v>
      </c>
      <c r="B89" s="6" t="s">
        <v>90</v>
      </c>
      <c r="I89" s="6">
        <v>2.87661780334007</v>
      </c>
    </row>
    <row r="90" spans="1:10">
      <c r="A90" s="6" t="s">
        <v>2</v>
      </c>
      <c r="B90" s="6" t="s">
        <v>91</v>
      </c>
      <c r="I90" s="6">
        <v>0.00797708526211505</v>
      </c>
      <c r="J90" s="6">
        <v>0.947883928240253</v>
      </c>
    </row>
    <row r="91" spans="1:9">
      <c r="A91" s="6" t="s">
        <v>2</v>
      </c>
      <c r="B91" s="6" t="s">
        <v>92</v>
      </c>
      <c r="I91" s="6">
        <v>3.83983463590162</v>
      </c>
    </row>
    <row r="92" spans="1:10">
      <c r="A92" s="6" t="s">
        <v>2</v>
      </c>
      <c r="B92" s="6" t="s">
        <v>93</v>
      </c>
      <c r="I92" s="6">
        <v>6030.92715657248</v>
      </c>
      <c r="J92" s="6">
        <v>1552.85390485804</v>
      </c>
    </row>
    <row r="93" spans="1:10">
      <c r="A93" s="6" t="s">
        <v>2</v>
      </c>
      <c r="B93" s="6" t="s">
        <v>94</v>
      </c>
      <c r="I93" s="6">
        <v>6701.03017396942</v>
      </c>
      <c r="J93" s="6">
        <v>1725.39322762004</v>
      </c>
    </row>
    <row r="94" spans="1:8">
      <c r="A94" s="6" t="s">
        <v>2</v>
      </c>
      <c r="B94" s="6" t="s">
        <v>95</v>
      </c>
      <c r="C94" s="6">
        <v>55.7583434312438</v>
      </c>
      <c r="D94" s="6">
        <v>6.96915645411396</v>
      </c>
      <c r="G94" s="6">
        <v>18.0037740484374</v>
      </c>
      <c r="H94" s="6">
        <v>19.953813526585</v>
      </c>
    </row>
    <row r="95" spans="1:9">
      <c r="A95" s="6" t="s">
        <v>2</v>
      </c>
      <c r="B95" s="6" t="s">
        <v>96</v>
      </c>
      <c r="C95" s="6">
        <v>94.9790561684651</v>
      </c>
      <c r="G95" s="6">
        <v>37.5194233968808</v>
      </c>
      <c r="H95" s="6">
        <v>0.520208415121012</v>
      </c>
      <c r="I95" s="6">
        <v>38.7371770557188</v>
      </c>
    </row>
    <row r="96" spans="1:10">
      <c r="A96" s="6" t="s">
        <v>2</v>
      </c>
      <c r="B96" s="6" t="s">
        <v>97</v>
      </c>
      <c r="E96" s="6">
        <v>3</v>
      </c>
      <c r="F96" s="6">
        <v>6.25</v>
      </c>
      <c r="G96" s="6">
        <v>5.75000000000003</v>
      </c>
      <c r="I96" s="6">
        <v>3</v>
      </c>
      <c r="J96" s="6">
        <v>6.25</v>
      </c>
    </row>
    <row r="97" spans="1:4">
      <c r="A97" s="6" t="s">
        <v>2</v>
      </c>
      <c r="B97" s="6" t="s">
        <v>98</v>
      </c>
      <c r="D97" s="6">
        <v>0.750000000000031</v>
      </c>
    </row>
    <row r="98" spans="1:4">
      <c r="A98" s="6" t="s">
        <v>2</v>
      </c>
      <c r="B98" s="6" t="s">
        <v>99</v>
      </c>
      <c r="D98" s="6">
        <v>97.2435052805332</v>
      </c>
    </row>
    <row r="99" spans="1:9">
      <c r="A99" s="6" t="s">
        <v>2</v>
      </c>
      <c r="B99" s="6" t="s">
        <v>100</v>
      </c>
      <c r="E99" s="6">
        <v>388.974021122126</v>
      </c>
      <c r="F99" s="6">
        <v>486.217526402657</v>
      </c>
      <c r="G99" s="6">
        <v>513.649160875568</v>
      </c>
      <c r="H99" s="6">
        <v>444.453682380619</v>
      </c>
      <c r="I99" s="6">
        <v>501.867906177979</v>
      </c>
    </row>
    <row r="100" spans="1:10">
      <c r="A100" s="6" t="s">
        <v>2</v>
      </c>
      <c r="B100" s="6" t="s">
        <v>101</v>
      </c>
      <c r="J100" s="6">
        <v>474.171545414829</v>
      </c>
    </row>
    <row r="101" spans="1:10">
      <c r="A101" s="6" t="s">
        <v>2</v>
      </c>
      <c r="B101" s="6" t="s">
        <v>102</v>
      </c>
      <c r="D101" s="6">
        <v>10.4166666666667</v>
      </c>
      <c r="E101" s="6">
        <v>41.6666666666667</v>
      </c>
      <c r="F101" s="6">
        <v>55.94789932346</v>
      </c>
      <c r="G101" s="6">
        <v>69.05210067654</v>
      </c>
      <c r="H101" s="6">
        <v>55.94789932346</v>
      </c>
      <c r="I101" s="6">
        <v>69.05210067654</v>
      </c>
      <c r="J101" s="6">
        <v>55.94789932346</v>
      </c>
    </row>
    <row r="102" spans="1:9">
      <c r="A102" s="6" t="s">
        <v>2</v>
      </c>
      <c r="B102" s="6" t="s">
        <v>103</v>
      </c>
      <c r="I102" s="6">
        <v>2.9151</v>
      </c>
    </row>
    <row r="103" spans="1:7">
      <c r="A103" s="6" t="s">
        <v>2</v>
      </c>
      <c r="B103" s="6" t="s">
        <v>104</v>
      </c>
      <c r="G103" s="6">
        <v>0.0117</v>
      </c>
    </row>
    <row r="104" spans="1:10">
      <c r="A104" s="6" t="s">
        <v>2</v>
      </c>
      <c r="B104" s="6" t="s">
        <v>105</v>
      </c>
      <c r="J104" s="6">
        <v>139.509430851858</v>
      </c>
    </row>
    <row r="105" spans="1:7">
      <c r="A105" s="6" t="s">
        <v>2</v>
      </c>
      <c r="B105" s="6" t="s">
        <v>106</v>
      </c>
      <c r="C105" s="6">
        <v>209.04857327462</v>
      </c>
      <c r="D105" s="6">
        <v>6.21136014712633</v>
      </c>
      <c r="E105" s="6">
        <v>50.6164811742995</v>
      </c>
      <c r="F105" s="6">
        <v>104.307746692102</v>
      </c>
      <c r="G105" s="6">
        <v>213.776722381102</v>
      </c>
    </row>
    <row r="106" spans="1:9">
      <c r="A106" s="6" t="s">
        <v>2</v>
      </c>
      <c r="B106" s="6" t="s">
        <v>107</v>
      </c>
      <c r="H106" s="6">
        <v>286.995508303819</v>
      </c>
      <c r="I106" s="6">
        <v>632.610277810953</v>
      </c>
    </row>
    <row r="107" spans="1:7">
      <c r="A107" s="6" t="s">
        <v>2</v>
      </c>
      <c r="B107" s="6" t="s">
        <v>108</v>
      </c>
      <c r="G107" s="6">
        <v>139.509430851857</v>
      </c>
    </row>
    <row r="108" spans="1:10">
      <c r="A108" s="6" t="s">
        <v>2</v>
      </c>
      <c r="B108" s="6" t="s">
        <v>109</v>
      </c>
      <c r="C108" s="6">
        <v>761.376039393352</v>
      </c>
      <c r="F108" s="6">
        <v>226.486263059264</v>
      </c>
      <c r="H108" s="6">
        <v>174.797822560069</v>
      </c>
      <c r="I108" s="6">
        <v>54.5814066887758</v>
      </c>
      <c r="J108" s="6">
        <v>192.22605723813</v>
      </c>
    </row>
    <row r="109" spans="1:10">
      <c r="A109" s="6" t="s">
        <v>2</v>
      </c>
      <c r="B109" s="6" t="s">
        <v>110</v>
      </c>
      <c r="J109" s="6">
        <v>30.4620241946188</v>
      </c>
    </row>
    <row r="110" spans="1:6">
      <c r="A110" s="6" t="s">
        <v>2</v>
      </c>
      <c r="B110" s="6" t="s">
        <v>111</v>
      </c>
      <c r="F110" s="6">
        <v>17.4627687245496</v>
      </c>
    </row>
    <row r="111" spans="1:8">
      <c r="A111" s="6" t="s">
        <v>2</v>
      </c>
      <c r="B111" s="6" t="s">
        <v>112</v>
      </c>
      <c r="C111" s="6">
        <v>678.649021454484</v>
      </c>
      <c r="F111" s="6">
        <v>341.822539727368</v>
      </c>
      <c r="G111" s="6">
        <v>164.137649025273</v>
      </c>
      <c r="H111" s="6">
        <v>168.529333072729</v>
      </c>
    </row>
    <row r="112" spans="1:10">
      <c r="A112" s="6" t="s">
        <v>2</v>
      </c>
      <c r="B112" s="6" t="s">
        <v>113</v>
      </c>
      <c r="D112" s="6">
        <v>0.00951173113506659</v>
      </c>
      <c r="E112" s="6">
        <v>0.0380469245402663</v>
      </c>
      <c r="F112" s="6">
        <v>0.0510874920899064</v>
      </c>
      <c r="G112" s="6">
        <v>0.0440298192607594</v>
      </c>
      <c r="H112" s="6">
        <v>0.0510874920899064</v>
      </c>
      <c r="I112" s="6">
        <v>0.0440298192607594</v>
      </c>
      <c r="J112" s="6">
        <v>0.0510874920899064</v>
      </c>
    </row>
    <row r="113" spans="1:10">
      <c r="A113" s="6" t="s">
        <v>2</v>
      </c>
      <c r="B113" s="6" t="s">
        <v>114</v>
      </c>
      <c r="D113" s="6">
        <v>0.0317057704502224</v>
      </c>
      <c r="E113" s="6">
        <v>0.126823081800888</v>
      </c>
      <c r="F113" s="6">
        <v>0.170291640299688</v>
      </c>
      <c r="G113" s="6">
        <v>0.146766064202532</v>
      </c>
      <c r="H113" s="6">
        <v>0.170291640299688</v>
      </c>
      <c r="I113" s="6">
        <v>0.146766064202532</v>
      </c>
      <c r="J113" s="6">
        <v>0.170291640299688</v>
      </c>
    </row>
    <row r="114" spans="1:10">
      <c r="A114" s="6" t="s">
        <v>2</v>
      </c>
      <c r="B114" s="6" t="s">
        <v>115</v>
      </c>
      <c r="C114" s="6">
        <v>0.0317057704502219</v>
      </c>
      <c r="F114" s="6">
        <v>0.0180888728706699</v>
      </c>
      <c r="G114" s="6">
        <v>0.0136168975795521</v>
      </c>
      <c r="H114" s="6">
        <v>0.0180888728706699</v>
      </c>
      <c r="I114" s="6">
        <v>0.0136168975795521</v>
      </c>
      <c r="J114" s="6">
        <v>0.0180888728706699</v>
      </c>
    </row>
    <row r="115" spans="1:10">
      <c r="A115" s="6" t="s">
        <v>2</v>
      </c>
      <c r="B115" s="6" t="s">
        <v>116</v>
      </c>
      <c r="D115" s="6">
        <v>0.100049320087367</v>
      </c>
      <c r="E115" s="6">
        <v>0.400197280349468</v>
      </c>
      <c r="F115" s="6">
        <v>0.500246600436835</v>
      </c>
      <c r="G115" s="6">
        <v>0.537364731612349</v>
      </c>
      <c r="H115" s="6">
        <v>0.463128469261322</v>
      </c>
      <c r="I115" s="6">
        <v>0.500246600436835</v>
      </c>
      <c r="J115" s="6">
        <v>0.537364731612349</v>
      </c>
    </row>
    <row r="116" spans="1:10">
      <c r="A116" s="6" t="s">
        <v>2</v>
      </c>
      <c r="B116" s="6" t="s">
        <v>117</v>
      </c>
      <c r="D116" s="6">
        <v>0.00422743606002959</v>
      </c>
      <c r="E116" s="6">
        <v>0.0169097442401184</v>
      </c>
      <c r="F116" s="6">
        <v>0.021137180300148</v>
      </c>
      <c r="G116" s="6">
        <v>0.0227055520399584</v>
      </c>
      <c r="H116" s="6">
        <v>0.0195688085603375</v>
      </c>
      <c r="I116" s="6">
        <v>0.021137180300148</v>
      </c>
      <c r="J116" s="6">
        <v>0.0227055520399584</v>
      </c>
    </row>
    <row r="117" spans="1:10">
      <c r="A117" s="6" t="s">
        <v>2</v>
      </c>
      <c r="B117" s="6" t="s">
        <v>118</v>
      </c>
      <c r="D117" s="6">
        <v>0.0359332065102515</v>
      </c>
      <c r="E117" s="6">
        <v>0.143732826041006</v>
      </c>
      <c r="F117" s="6">
        <v>0.179666032551258</v>
      </c>
      <c r="G117" s="6">
        <v>0.192997192339646</v>
      </c>
      <c r="H117" s="6">
        <v>0.166334872762869</v>
      </c>
      <c r="I117" s="6">
        <v>0.179666032551258</v>
      </c>
      <c r="J117" s="6">
        <v>0.192997192339646</v>
      </c>
    </row>
    <row r="118" spans="1:10">
      <c r="A118" s="6" t="s">
        <v>2</v>
      </c>
      <c r="B118" s="6" t="s">
        <v>119</v>
      </c>
      <c r="D118" s="6">
        <v>0.146598089545758</v>
      </c>
      <c r="E118" s="6">
        <v>0.586392358183044</v>
      </c>
      <c r="F118" s="6">
        <v>0.787378094872109</v>
      </c>
      <c r="G118" s="6">
        <v>0.678602800585498</v>
      </c>
      <c r="H118" s="6">
        <v>0.787378094872109</v>
      </c>
      <c r="I118" s="6">
        <v>0.678602800585498</v>
      </c>
      <c r="J118" s="6">
        <v>0.787378094872109</v>
      </c>
    </row>
    <row r="119" spans="1:10">
      <c r="A119" s="6" t="s">
        <v>2</v>
      </c>
      <c r="B119" s="6" t="s">
        <v>120</v>
      </c>
      <c r="D119" s="6">
        <v>0.0412175015852887</v>
      </c>
      <c r="E119" s="6">
        <v>0.164870006341154</v>
      </c>
      <c r="F119" s="6">
        <v>0.221379132389594</v>
      </c>
      <c r="G119" s="6">
        <v>0.190795883463291</v>
      </c>
      <c r="H119" s="6">
        <v>0.221379132389594</v>
      </c>
      <c r="I119" s="6">
        <v>0.190795883463291</v>
      </c>
      <c r="J119" s="6">
        <v>0.221379132389594</v>
      </c>
    </row>
    <row r="120" spans="1:10">
      <c r="A120" s="6" t="s">
        <v>2</v>
      </c>
      <c r="B120" s="6" t="s">
        <v>121</v>
      </c>
      <c r="D120" s="6">
        <v>0.00317057704502223</v>
      </c>
      <c r="E120" s="6">
        <v>0.0126823081800888</v>
      </c>
      <c r="F120" s="6">
        <v>0.0170291640299688</v>
      </c>
      <c r="G120" s="6">
        <v>0.0146766064202532</v>
      </c>
      <c r="H120" s="6">
        <v>0.0170291640299688</v>
      </c>
      <c r="I120" s="6">
        <v>0.0146766064202532</v>
      </c>
      <c r="J120" s="6">
        <v>0.0170291640299688</v>
      </c>
    </row>
    <row r="121" spans="1:10">
      <c r="A121" s="6" t="s">
        <v>2</v>
      </c>
      <c r="B121" s="6" t="s">
        <v>122</v>
      </c>
      <c r="D121" s="6">
        <v>0.111322482914114</v>
      </c>
      <c r="E121" s="6">
        <v>0.44528993165645</v>
      </c>
      <c r="F121" s="6">
        <v>0.556612414570563</v>
      </c>
      <c r="G121" s="6">
        <v>0.597912870385571</v>
      </c>
      <c r="H121" s="6">
        <v>0.515311958755555</v>
      </c>
      <c r="I121" s="6">
        <v>0.556612414570563</v>
      </c>
      <c r="J121" s="6">
        <v>0.597912870385571</v>
      </c>
    </row>
    <row r="122" spans="1:10">
      <c r="A122" s="6" t="s">
        <v>2</v>
      </c>
      <c r="B122" s="6" t="s">
        <v>123</v>
      </c>
      <c r="D122" s="6">
        <v>0.0126823081800888</v>
      </c>
      <c r="E122" s="6">
        <v>0.0507292327203551</v>
      </c>
      <c r="F122" s="6">
        <v>0.0634115409004439</v>
      </c>
      <c r="G122" s="6">
        <v>0.0681166561198752</v>
      </c>
      <c r="H122" s="6">
        <v>0.0587064256810126</v>
      </c>
      <c r="I122" s="6">
        <v>0.0634115409004439</v>
      </c>
      <c r="J122" s="6">
        <v>0.0681166561198752</v>
      </c>
    </row>
    <row r="123" spans="1:10">
      <c r="A123" s="6" t="s">
        <v>124</v>
      </c>
      <c r="B123" s="6" t="s">
        <v>3</v>
      </c>
      <c r="D123" s="6">
        <v>0.0147960262101032</v>
      </c>
      <c r="E123" s="6">
        <v>0.0591841048404144</v>
      </c>
      <c r="F123" s="6">
        <v>0.073980131050518</v>
      </c>
      <c r="G123" s="6">
        <v>0.0794694321398544</v>
      </c>
      <c r="H123" s="6">
        <v>0.0684908299611812</v>
      </c>
      <c r="I123" s="6">
        <v>0.073980131050518</v>
      </c>
      <c r="J123" s="6">
        <v>0.0794694321398544</v>
      </c>
    </row>
    <row r="124" spans="1:10">
      <c r="A124" s="6" t="s">
        <v>124</v>
      </c>
      <c r="B124" s="6" t="s">
        <v>4</v>
      </c>
      <c r="D124" s="6">
        <v>0.00634115409004437</v>
      </c>
      <c r="E124" s="6">
        <v>0.0253646163601776</v>
      </c>
      <c r="F124" s="6">
        <v>0.0340583280599376</v>
      </c>
      <c r="G124" s="6">
        <v>0.0293532128405063</v>
      </c>
      <c r="H124" s="6">
        <v>0.0340583280599376</v>
      </c>
      <c r="I124" s="6">
        <v>0.0293532128405063</v>
      </c>
      <c r="J124" s="6">
        <v>0.0340583280599376</v>
      </c>
    </row>
    <row r="125" spans="1:10">
      <c r="A125" s="6" t="s">
        <v>124</v>
      </c>
      <c r="B125" s="6" t="s">
        <v>5</v>
      </c>
      <c r="D125" s="6">
        <v>0.022194039315155</v>
      </c>
      <c r="E125" s="6">
        <v>0.0887761572606216</v>
      </c>
      <c r="F125" s="6">
        <v>0.119204148209782</v>
      </c>
      <c r="G125" s="6">
        <v>0.102736244941772</v>
      </c>
      <c r="H125" s="6">
        <v>0.119204148209782</v>
      </c>
      <c r="I125" s="6">
        <v>0.102736244941772</v>
      </c>
      <c r="J125" s="6">
        <v>0.119204148209782</v>
      </c>
    </row>
    <row r="126" spans="1:10">
      <c r="A126" s="6" t="s">
        <v>124</v>
      </c>
      <c r="B126" s="6" t="s">
        <v>6</v>
      </c>
      <c r="D126" s="6">
        <v>0.0158528852251107</v>
      </c>
      <c r="E126" s="6">
        <v>0.063411540900444</v>
      </c>
      <c r="F126" s="6">
        <v>0.085145820149844</v>
      </c>
      <c r="G126" s="6">
        <v>0.0733830321012657</v>
      </c>
      <c r="H126" s="6">
        <v>0.085145820149844</v>
      </c>
      <c r="I126" s="6">
        <v>0.0733830321012657</v>
      </c>
      <c r="J126" s="6">
        <v>0.085145820149844</v>
      </c>
    </row>
    <row r="127" spans="1:10">
      <c r="A127" s="6" t="s">
        <v>124</v>
      </c>
      <c r="B127" s="6" t="s">
        <v>7</v>
      </c>
      <c r="D127" s="6">
        <v>0.00563658141337278</v>
      </c>
      <c r="E127" s="6">
        <v>0.107095046854083</v>
      </c>
      <c r="F127" s="6">
        <v>0.133868808567604</v>
      </c>
      <c r="G127" s="6">
        <v>0.135959970887351</v>
      </c>
      <c r="H127" s="6">
        <v>0.110640465947709</v>
      </c>
      <c r="I127" s="6">
        <v>0.133868808567604</v>
      </c>
      <c r="J127" s="6">
        <v>0.135959970887351</v>
      </c>
    </row>
    <row r="128" spans="1:10">
      <c r="A128" s="6" t="s">
        <v>124</v>
      </c>
      <c r="B128" s="6" t="s">
        <v>8</v>
      </c>
      <c r="D128" s="6">
        <v>0.0021137180300148</v>
      </c>
      <c r="E128" s="6">
        <v>0.00845487212005919</v>
      </c>
      <c r="F128" s="6">
        <v>0.010568590150074</v>
      </c>
      <c r="G128" s="6">
        <v>0.0113527760199792</v>
      </c>
      <c r="H128" s="6">
        <v>0.00978440428016876</v>
      </c>
      <c r="I128" s="6">
        <v>0.010568590150074</v>
      </c>
      <c r="J128" s="6">
        <v>0.0113527760199792</v>
      </c>
    </row>
    <row r="129" spans="1:10">
      <c r="A129" s="6" t="s">
        <v>124</v>
      </c>
      <c r="B129" s="6" t="s">
        <v>9</v>
      </c>
      <c r="D129" s="6">
        <v>0.00422743606002957</v>
      </c>
      <c r="E129" s="6">
        <v>0.0169097442401184</v>
      </c>
      <c r="F129" s="6">
        <v>0.021137180300148</v>
      </c>
      <c r="G129" s="6">
        <v>0.0227055520399584</v>
      </c>
      <c r="H129" s="6">
        <v>0.0195688085603375</v>
      </c>
      <c r="I129" s="6">
        <v>0.021137180300148</v>
      </c>
      <c r="J129" s="6">
        <v>0.0227055520399584</v>
      </c>
    </row>
    <row r="130" spans="1:10">
      <c r="A130" s="6" t="s">
        <v>124</v>
      </c>
      <c r="B130" s="6" t="s">
        <v>11</v>
      </c>
      <c r="D130" s="6">
        <v>0.00634115409004437</v>
      </c>
      <c r="E130" s="6">
        <v>0.0253646163601776</v>
      </c>
      <c r="F130" s="6">
        <v>0.0340583280599376</v>
      </c>
      <c r="G130" s="6">
        <v>0.0293532128405063</v>
      </c>
      <c r="H130" s="6">
        <v>0.0340583280599376</v>
      </c>
      <c r="I130" s="6">
        <v>0.0293532128405063</v>
      </c>
      <c r="J130" s="6">
        <v>0.0340583280599376</v>
      </c>
    </row>
    <row r="131" spans="1:10">
      <c r="A131" s="6" t="s">
        <v>124</v>
      </c>
      <c r="B131" s="6" t="s">
        <v>125</v>
      </c>
      <c r="D131" s="6">
        <v>0.00317057704502223</v>
      </c>
      <c r="E131" s="6">
        <v>0.0126823081800888</v>
      </c>
      <c r="F131" s="6">
        <v>0.0170291640299688</v>
      </c>
      <c r="G131" s="6">
        <v>0.0146766064202532</v>
      </c>
      <c r="H131" s="6">
        <v>0.0170291640299688</v>
      </c>
      <c r="I131" s="6">
        <v>0.0146766064202532</v>
      </c>
      <c r="J131" s="6">
        <v>0.0170291640299688</v>
      </c>
    </row>
    <row r="132" spans="1:10">
      <c r="A132" s="6" t="s">
        <v>124</v>
      </c>
      <c r="B132" s="6" t="s">
        <v>12</v>
      </c>
      <c r="C132" s="6">
        <v>0.0211371803001481</v>
      </c>
      <c r="D132" s="6">
        <v>0.00563658141337279</v>
      </c>
      <c r="E132" s="6">
        <v>0.0225463256534911</v>
      </c>
      <c r="F132" s="6">
        <v>0.0281829070668639</v>
      </c>
      <c r="G132" s="6">
        <v>0.0423333179670578</v>
      </c>
      <c r="H132" s="6">
        <v>0.0351696764668181</v>
      </c>
      <c r="I132" s="6">
        <v>0.0281829070668639</v>
      </c>
      <c r="J132" s="6">
        <v>0.0423333179670578</v>
      </c>
    </row>
    <row r="133" spans="1:10">
      <c r="A133" s="6" t="s">
        <v>124</v>
      </c>
      <c r="B133" s="6" t="s">
        <v>14</v>
      </c>
      <c r="G133" s="6">
        <v>0.0892124196826503</v>
      </c>
      <c r="I133" s="6">
        <v>0.982986466138623</v>
      </c>
      <c r="J133" s="6">
        <v>1.25192029111531</v>
      </c>
    </row>
    <row r="134" spans="1:10">
      <c r="A134" s="6" t="s">
        <v>124</v>
      </c>
      <c r="B134" s="6" t="s">
        <v>15</v>
      </c>
      <c r="D134" s="6">
        <v>0.0274783343901926</v>
      </c>
      <c r="E134" s="6">
        <v>0.109913337560769</v>
      </c>
      <c r="F134" s="6">
        <v>0.137391671950962</v>
      </c>
      <c r="G134" s="6">
        <v>0.14758608825973</v>
      </c>
      <c r="H134" s="6">
        <v>0.127197255642194</v>
      </c>
      <c r="I134" s="6">
        <v>0.137391671950962</v>
      </c>
      <c r="J134" s="6">
        <v>0.14758608825973</v>
      </c>
    </row>
    <row r="135" spans="1:10">
      <c r="A135" s="6" t="s">
        <v>124</v>
      </c>
      <c r="B135" s="6" t="s">
        <v>16</v>
      </c>
      <c r="D135" s="6">
        <v>0.00951173113506659</v>
      </c>
      <c r="E135" s="6">
        <v>0.0380469245402663</v>
      </c>
      <c r="F135" s="6">
        <v>0.0510874920899064</v>
      </c>
      <c r="G135" s="6">
        <v>0.0440298192607594</v>
      </c>
      <c r="H135" s="6">
        <v>0.0510874920899064</v>
      </c>
      <c r="I135" s="6">
        <v>0.0440298192607594</v>
      </c>
      <c r="J135" s="6">
        <v>0.0510874920899064</v>
      </c>
    </row>
    <row r="136" spans="1:10">
      <c r="A136" s="6" t="s">
        <v>124</v>
      </c>
      <c r="B136" s="6" t="s">
        <v>17</v>
      </c>
      <c r="D136" s="6">
        <v>0.0443880786303108</v>
      </c>
      <c r="E136" s="6">
        <v>0.177552314521243</v>
      </c>
      <c r="F136" s="6">
        <v>0.238408296419563</v>
      </c>
      <c r="G136" s="6">
        <v>0.205472489883544</v>
      </c>
      <c r="H136" s="6">
        <v>0.238408296419563</v>
      </c>
      <c r="I136" s="6">
        <v>0.205472489883544</v>
      </c>
      <c r="J136" s="6">
        <v>0.238408296419563</v>
      </c>
    </row>
    <row r="137" spans="1:10">
      <c r="A137" s="6" t="s">
        <v>124</v>
      </c>
      <c r="B137" s="6" t="s">
        <v>18</v>
      </c>
      <c r="D137" s="6">
        <v>0.0253646163601781</v>
      </c>
      <c r="E137" s="6">
        <v>0.10145846544071</v>
      </c>
      <c r="F137" s="6">
        <v>0.13623331223975</v>
      </c>
      <c r="G137" s="6">
        <v>0.117412851362025</v>
      </c>
      <c r="H137" s="6">
        <v>0.13623331223975</v>
      </c>
      <c r="I137" s="6">
        <v>0.117412851362025</v>
      </c>
      <c r="J137" s="6">
        <v>0.13623331223975</v>
      </c>
    </row>
    <row r="138" spans="1:10">
      <c r="A138" s="6" t="s">
        <v>124</v>
      </c>
      <c r="B138" s="6" t="s">
        <v>19</v>
      </c>
      <c r="D138" s="6">
        <v>0.0521383780736971</v>
      </c>
      <c r="E138" s="6">
        <v>0.208553512294794</v>
      </c>
      <c r="F138" s="6">
        <v>0.260691890368492</v>
      </c>
      <c r="G138" s="6">
        <v>0.280035141826153</v>
      </c>
      <c r="H138" s="6">
        <v>0.241348638910829</v>
      </c>
      <c r="I138" s="6">
        <v>0.260691890368492</v>
      </c>
      <c r="J138" s="6">
        <v>0.280035141826153</v>
      </c>
    </row>
    <row r="139" spans="1:10">
      <c r="A139" s="6" t="s">
        <v>124</v>
      </c>
      <c r="B139" s="6" t="s">
        <v>20</v>
      </c>
      <c r="D139" s="6">
        <v>0.00634115409004438</v>
      </c>
      <c r="E139" s="6">
        <v>0.0253646163601776</v>
      </c>
      <c r="F139" s="6">
        <v>0.0317057704502219</v>
      </c>
      <c r="G139" s="6">
        <v>0.0340583280599376</v>
      </c>
      <c r="H139" s="6">
        <v>0.0293532128405063</v>
      </c>
      <c r="I139" s="6">
        <v>0.0317057704502219</v>
      </c>
      <c r="J139" s="6">
        <v>0.0340583280599376</v>
      </c>
    </row>
    <row r="140" spans="1:10">
      <c r="A140" s="6" t="s">
        <v>124</v>
      </c>
      <c r="B140" s="6" t="s">
        <v>126</v>
      </c>
      <c r="J140" s="6">
        <v>0.484836638324566</v>
      </c>
    </row>
    <row r="141" spans="1:10">
      <c r="A141" s="6" t="s">
        <v>124</v>
      </c>
      <c r="B141" s="6" t="s">
        <v>26</v>
      </c>
      <c r="D141" s="6">
        <v>0.0591841048404141</v>
      </c>
      <c r="E141" s="6">
        <v>0.236736419361657</v>
      </c>
      <c r="F141" s="6">
        <v>0.295920524202071</v>
      </c>
      <c r="G141" s="6">
        <v>0.317877728559418</v>
      </c>
      <c r="H141" s="6">
        <v>0.273963319844725</v>
      </c>
      <c r="I141" s="6">
        <v>0.295920524202071</v>
      </c>
      <c r="J141" s="6">
        <v>0.317877728559418</v>
      </c>
    </row>
    <row r="142" spans="1:10">
      <c r="A142" s="6" t="s">
        <v>124</v>
      </c>
      <c r="B142" s="6" t="s">
        <v>27</v>
      </c>
      <c r="D142" s="6">
        <v>0.0158528852251107</v>
      </c>
      <c r="E142" s="6">
        <v>0.063411540900444</v>
      </c>
      <c r="F142" s="6">
        <v>0.085145820149844</v>
      </c>
      <c r="G142" s="6">
        <v>0.0733830321012657</v>
      </c>
      <c r="H142" s="6">
        <v>0.085145820149844</v>
      </c>
      <c r="I142" s="6">
        <v>0.0733830321012657</v>
      </c>
      <c r="J142" s="6">
        <v>0.085145820149844</v>
      </c>
    </row>
    <row r="143" spans="1:10">
      <c r="A143" s="6" t="s">
        <v>124</v>
      </c>
      <c r="B143" s="6" t="s">
        <v>28</v>
      </c>
      <c r="D143" s="6">
        <v>0.0538998097653772</v>
      </c>
      <c r="E143" s="6">
        <v>0.215599239061509</v>
      </c>
      <c r="F143" s="6">
        <v>0.28949578850947</v>
      </c>
      <c r="G143" s="6">
        <v>0.249502309144303</v>
      </c>
      <c r="H143" s="6">
        <v>0.28949578850947</v>
      </c>
      <c r="I143" s="6">
        <v>0.249502309144303</v>
      </c>
      <c r="J143" s="6">
        <v>0.28949578850947</v>
      </c>
    </row>
    <row r="144" spans="1:10">
      <c r="A144" s="6" t="s">
        <v>124</v>
      </c>
      <c r="B144" s="6" t="s">
        <v>29</v>
      </c>
      <c r="D144" s="6">
        <v>0.0253646163601781</v>
      </c>
      <c r="E144" s="6">
        <v>0.10145846544071</v>
      </c>
      <c r="F144" s="6">
        <v>0.13623331223975</v>
      </c>
      <c r="G144" s="6">
        <v>0.117412851362025</v>
      </c>
      <c r="H144" s="6">
        <v>0.13623331223975</v>
      </c>
      <c r="I144" s="6">
        <v>0.117412851362025</v>
      </c>
      <c r="J144" s="6">
        <v>0.13623331223975</v>
      </c>
    </row>
    <row r="145" spans="1:10">
      <c r="A145" s="6" t="s">
        <v>124</v>
      </c>
      <c r="B145" s="6" t="s">
        <v>30</v>
      </c>
      <c r="D145" s="6">
        <v>0.0591841048404151</v>
      </c>
      <c r="E145" s="6">
        <v>0.236736419361657</v>
      </c>
      <c r="F145" s="6">
        <v>0.295920524202071</v>
      </c>
      <c r="G145" s="6">
        <v>0.317877728559418</v>
      </c>
      <c r="H145" s="6">
        <v>0.273963319844726</v>
      </c>
      <c r="I145" s="6">
        <v>0.295920524202071</v>
      </c>
      <c r="J145" s="6">
        <v>0.317877728559418</v>
      </c>
    </row>
    <row r="146" spans="1:10">
      <c r="A146" s="6" t="s">
        <v>124</v>
      </c>
      <c r="B146" s="6" t="s">
        <v>31</v>
      </c>
      <c r="D146" s="6">
        <v>0.0169097442401184</v>
      </c>
      <c r="E146" s="6">
        <v>0.0676389769604735</v>
      </c>
      <c r="F146" s="6">
        <v>0.0845487212005919</v>
      </c>
      <c r="G146" s="6">
        <v>0.0908222081598336</v>
      </c>
      <c r="H146" s="6">
        <v>0.0782752342413501</v>
      </c>
      <c r="I146" s="6">
        <v>0.0845487212005919</v>
      </c>
      <c r="J146" s="6">
        <v>0.0908222081598336</v>
      </c>
    </row>
    <row r="147" spans="1:10">
      <c r="A147" s="6" t="s">
        <v>124</v>
      </c>
      <c r="B147" s="6" t="s">
        <v>32</v>
      </c>
      <c r="D147" s="6">
        <v>0.00422743606002957</v>
      </c>
      <c r="E147" s="6">
        <v>0.0169097442401184</v>
      </c>
      <c r="F147" s="6">
        <v>0.021137180300148</v>
      </c>
      <c r="G147" s="6">
        <v>0.0227055520399584</v>
      </c>
      <c r="H147" s="6">
        <v>0.0195688085603375</v>
      </c>
      <c r="I147" s="6">
        <v>0.021137180300148</v>
      </c>
      <c r="J147" s="6">
        <v>0.0227055520399584</v>
      </c>
    </row>
    <row r="148" spans="1:10">
      <c r="A148" s="6" t="s">
        <v>124</v>
      </c>
      <c r="B148" s="6" t="s">
        <v>34</v>
      </c>
      <c r="D148" s="6">
        <v>0.00634115409004437</v>
      </c>
      <c r="E148" s="6">
        <v>0.0253646163601776</v>
      </c>
      <c r="F148" s="6">
        <v>0.0340583280599376</v>
      </c>
      <c r="G148" s="6">
        <v>0.0293532128405063</v>
      </c>
      <c r="H148" s="6">
        <v>0.0340583280599376</v>
      </c>
      <c r="I148" s="6">
        <v>0.0293532128405063</v>
      </c>
      <c r="J148" s="6">
        <v>0.0340583280599376</v>
      </c>
    </row>
    <row r="149" spans="1:10">
      <c r="A149" s="6" t="s">
        <v>124</v>
      </c>
      <c r="B149" s="6" t="s">
        <v>35</v>
      </c>
      <c r="D149" s="6">
        <v>0.00317057704502223</v>
      </c>
      <c r="E149" s="6">
        <v>0.0126823081800888</v>
      </c>
      <c r="F149" s="6">
        <v>0.0170291640299688</v>
      </c>
      <c r="G149" s="6">
        <v>0.0146766064202532</v>
      </c>
      <c r="H149" s="6">
        <v>0.0170291640299688</v>
      </c>
      <c r="I149" s="6">
        <v>0.0146766064202532</v>
      </c>
      <c r="J149" s="6">
        <v>0.0170291640299688</v>
      </c>
    </row>
    <row r="150" spans="1:10">
      <c r="A150" s="6" t="s">
        <v>124</v>
      </c>
      <c r="B150" s="6" t="s">
        <v>36</v>
      </c>
      <c r="C150" s="6">
        <v>0.0211371803001481</v>
      </c>
      <c r="D150" s="6">
        <v>0.00563658141337279</v>
      </c>
      <c r="E150" s="6">
        <v>0.0225463256534911</v>
      </c>
      <c r="F150" s="6">
        <v>0.0281829070668639</v>
      </c>
      <c r="G150" s="6">
        <v>0.0423333179670578</v>
      </c>
      <c r="H150" s="6">
        <v>0.0351696764668181</v>
      </c>
      <c r="I150" s="6">
        <v>0.0281829070668639</v>
      </c>
      <c r="J150" s="6">
        <v>0.0423333179670578</v>
      </c>
    </row>
    <row r="151" spans="1:10">
      <c r="A151" s="6" t="s">
        <v>124</v>
      </c>
      <c r="B151" s="6" t="s">
        <v>38</v>
      </c>
      <c r="D151" s="6">
        <v>0.0549566687803843</v>
      </c>
      <c r="E151" s="6">
        <v>0.219826675121539</v>
      </c>
      <c r="F151" s="6">
        <v>0.274783343901924</v>
      </c>
      <c r="G151" s="6">
        <v>0.295172176519459</v>
      </c>
      <c r="H151" s="6">
        <v>0.254394511284388</v>
      </c>
      <c r="I151" s="6">
        <v>0.274783343901924</v>
      </c>
      <c r="J151" s="6">
        <v>0.295172176519459</v>
      </c>
    </row>
    <row r="152" spans="1:10">
      <c r="A152" s="6" t="s">
        <v>124</v>
      </c>
      <c r="B152" s="6" t="s">
        <v>39</v>
      </c>
      <c r="D152" s="6">
        <v>0.0190234622701328</v>
      </c>
      <c r="E152" s="6">
        <v>0.0760938490805328</v>
      </c>
      <c r="F152" s="6">
        <v>0.102174984179813</v>
      </c>
      <c r="G152" s="6">
        <v>0.0880596385215188</v>
      </c>
      <c r="H152" s="6">
        <v>0.102174984179813</v>
      </c>
      <c r="I152" s="6">
        <v>0.0880596385215188</v>
      </c>
      <c r="J152" s="6">
        <v>0.102174984179813</v>
      </c>
    </row>
    <row r="153" spans="1:10">
      <c r="A153" s="6" t="s">
        <v>124</v>
      </c>
      <c r="B153" s="6" t="s">
        <v>40</v>
      </c>
      <c r="D153" s="6">
        <v>0.104629042485736</v>
      </c>
      <c r="E153" s="6">
        <v>0.418516169942928</v>
      </c>
      <c r="F153" s="6">
        <v>0.56196241298897</v>
      </c>
      <c r="G153" s="6">
        <v>0.484328011868354</v>
      </c>
      <c r="H153" s="6">
        <v>0.56196241298897</v>
      </c>
      <c r="I153" s="6">
        <v>0.484328011868354</v>
      </c>
      <c r="J153" s="6">
        <v>0.56196241298897</v>
      </c>
    </row>
    <row r="154" spans="1:10">
      <c r="A154" s="6" t="s">
        <v>124</v>
      </c>
      <c r="B154" s="6" t="s">
        <v>41</v>
      </c>
      <c r="D154" s="6">
        <v>0.0443880786303108</v>
      </c>
      <c r="E154" s="6">
        <v>0.177552314521243</v>
      </c>
      <c r="F154" s="6">
        <v>0.238408296419563</v>
      </c>
      <c r="G154" s="6">
        <v>0.205472489883544</v>
      </c>
      <c r="H154" s="6">
        <v>0.238408296419563</v>
      </c>
      <c r="I154" s="6">
        <v>0.205472489883544</v>
      </c>
      <c r="J154" s="6">
        <v>0.238408296419563</v>
      </c>
    </row>
    <row r="155" spans="1:10">
      <c r="A155" s="6" t="s">
        <v>124</v>
      </c>
      <c r="B155" s="6" t="s">
        <v>42</v>
      </c>
      <c r="C155" s="6">
        <v>0.0211371803001477</v>
      </c>
      <c r="D155" s="6">
        <v>0.0986401747340239</v>
      </c>
      <c r="E155" s="6">
        <v>0.394560698936095</v>
      </c>
      <c r="F155" s="6">
        <v>0.493200873670119</v>
      </c>
      <c r="G155" s="6">
        <v>0.541855462846143</v>
      </c>
      <c r="H155" s="6">
        <v>0.465683464794243</v>
      </c>
      <c r="I155" s="6">
        <v>0.493200873670119</v>
      </c>
      <c r="J155" s="6">
        <v>0.541855462846143</v>
      </c>
    </row>
    <row r="156" spans="1:10">
      <c r="A156" s="6" t="s">
        <v>124</v>
      </c>
      <c r="B156" s="6" t="s">
        <v>43</v>
      </c>
      <c r="D156" s="6">
        <v>0.00422743606002959</v>
      </c>
      <c r="E156" s="6">
        <v>0.0169097442401184</v>
      </c>
      <c r="F156" s="6">
        <v>0.021137180300148</v>
      </c>
      <c r="G156" s="6">
        <v>0.0227055520399584</v>
      </c>
      <c r="H156" s="6">
        <v>0.0195688085603375</v>
      </c>
      <c r="I156" s="6">
        <v>0.021137180300148</v>
      </c>
      <c r="J156" s="6">
        <v>0.0227055520399584</v>
      </c>
    </row>
    <row r="157" spans="1:10">
      <c r="A157" s="6" t="s">
        <v>124</v>
      </c>
      <c r="B157" s="6" t="s">
        <v>44</v>
      </c>
      <c r="D157" s="6">
        <v>0.00422743606002957</v>
      </c>
      <c r="E157" s="6">
        <v>0.0169097442401184</v>
      </c>
      <c r="F157" s="6">
        <v>0.021137180300148</v>
      </c>
      <c r="G157" s="6">
        <v>0.0227055520399584</v>
      </c>
      <c r="H157" s="6">
        <v>0.0195688085603375</v>
      </c>
      <c r="I157" s="6">
        <v>0.021137180300148</v>
      </c>
      <c r="J157" s="6">
        <v>0.0227055520399584</v>
      </c>
    </row>
    <row r="158" spans="1:10">
      <c r="A158" s="6" t="s">
        <v>124</v>
      </c>
      <c r="B158" s="6" t="s">
        <v>46</v>
      </c>
      <c r="D158" s="6">
        <v>0.00634115409004437</v>
      </c>
      <c r="E158" s="6">
        <v>0.0253646163601776</v>
      </c>
      <c r="F158" s="6">
        <v>0.0340583280599376</v>
      </c>
      <c r="G158" s="6">
        <v>0.0293532128405063</v>
      </c>
      <c r="H158" s="6">
        <v>0.0340583280599376</v>
      </c>
      <c r="I158" s="6">
        <v>0.0293532128405063</v>
      </c>
      <c r="J158" s="6">
        <v>0.0340583280599376</v>
      </c>
    </row>
    <row r="159" spans="1:10">
      <c r="A159" s="6" t="s">
        <v>124</v>
      </c>
      <c r="B159" s="6" t="s">
        <v>127</v>
      </c>
      <c r="D159" s="6">
        <v>0.00317057704502223</v>
      </c>
      <c r="E159" s="6">
        <v>0.0126823081800888</v>
      </c>
      <c r="F159" s="6">
        <v>0.0170291640299688</v>
      </c>
      <c r="G159" s="6">
        <v>0.0146766064202532</v>
      </c>
      <c r="H159" s="6">
        <v>0.0170291640299688</v>
      </c>
      <c r="I159" s="6">
        <v>0.0146766064202532</v>
      </c>
      <c r="J159" s="6">
        <v>0.0170291640299688</v>
      </c>
    </row>
    <row r="160" spans="1:10">
      <c r="A160" s="6" t="s">
        <v>124</v>
      </c>
      <c r="B160" s="6" t="s">
        <v>47</v>
      </c>
      <c r="D160" s="6">
        <v>0.00563658141337293</v>
      </c>
      <c r="E160" s="6">
        <v>0.0225463256534911</v>
      </c>
      <c r="F160" s="6">
        <v>0.0281829070668639</v>
      </c>
      <c r="G160" s="6">
        <v>0.0302740693866112</v>
      </c>
      <c r="H160" s="6">
        <v>0.0260917447471167</v>
      </c>
      <c r="I160" s="6">
        <v>0.0281829070668639</v>
      </c>
      <c r="J160" s="6">
        <v>0.0302740693866112</v>
      </c>
    </row>
    <row r="161" spans="1:10">
      <c r="A161" s="6" t="s">
        <v>124</v>
      </c>
      <c r="B161" s="6" t="s">
        <v>49</v>
      </c>
      <c r="D161" s="6">
        <v>0.276062614796903</v>
      </c>
      <c r="E161" s="6">
        <v>1.10425045918762</v>
      </c>
      <c r="F161" s="6">
        <v>1.38031307398453</v>
      </c>
      <c r="H161" s="6">
        <v>0.102418770459796</v>
      </c>
      <c r="I161" s="6">
        <v>1.27789430352473</v>
      </c>
      <c r="J161" s="6">
        <v>1.38031307398453</v>
      </c>
    </row>
    <row r="162" spans="1:10">
      <c r="A162" s="6" t="s">
        <v>124</v>
      </c>
      <c r="B162" s="6" t="s">
        <v>50</v>
      </c>
      <c r="D162" s="6">
        <v>0.0348908215982212</v>
      </c>
      <c r="E162" s="6">
        <v>0.139563286392886</v>
      </c>
      <c r="F162" s="6">
        <v>0.174454107991108</v>
      </c>
      <c r="H162" s="6">
        <v>0.012944436721542</v>
      </c>
      <c r="I162" s="6">
        <v>0.161509671269565</v>
      </c>
      <c r="J162" s="6">
        <v>0.174454107991108</v>
      </c>
    </row>
    <row r="163" spans="1:10">
      <c r="A163" s="6" t="s">
        <v>124</v>
      </c>
      <c r="B163" s="6" t="s">
        <v>51</v>
      </c>
      <c r="D163" s="6">
        <v>0.0942741573699438</v>
      </c>
      <c r="E163" s="6">
        <v>0.377096629479791</v>
      </c>
      <c r="F163" s="6">
        <v>0.471370786849739</v>
      </c>
      <c r="H163" s="6">
        <v>0.0349755554226944</v>
      </c>
      <c r="I163" s="6">
        <v>0.43639523142704</v>
      </c>
      <c r="J163" s="6">
        <v>0.471370786849739</v>
      </c>
    </row>
    <row r="164" spans="1:10">
      <c r="A164" s="6" t="s">
        <v>124</v>
      </c>
      <c r="B164" s="6" t="s">
        <v>52</v>
      </c>
      <c r="D164" s="6">
        <v>0.0242962293648424</v>
      </c>
      <c r="E164" s="6">
        <v>0.0971849174593713</v>
      </c>
      <c r="F164" s="6">
        <v>0.121481146824214</v>
      </c>
      <c r="H164" s="6">
        <v>0.00901386064240193</v>
      </c>
      <c r="I164" s="6">
        <v>0.112467286181812</v>
      </c>
      <c r="J164" s="6">
        <v>0.121481146824214</v>
      </c>
    </row>
    <row r="165" spans="1:10">
      <c r="A165" s="6" t="s">
        <v>124</v>
      </c>
      <c r="B165" s="6" t="s">
        <v>53</v>
      </c>
      <c r="D165" s="6">
        <v>0.298290672519258</v>
      </c>
      <c r="E165" s="6">
        <v>1.19316269007705</v>
      </c>
      <c r="F165" s="6">
        <v>1.49145336259632</v>
      </c>
      <c r="H165" s="6">
        <v>0.110665342866233</v>
      </c>
      <c r="I165" s="6">
        <v>1.38078801973008</v>
      </c>
      <c r="J165" s="6">
        <v>1.49145336259632</v>
      </c>
    </row>
    <row r="166" spans="1:10">
      <c r="A166" s="6" t="s">
        <v>124</v>
      </c>
      <c r="B166" s="6" t="s">
        <v>54</v>
      </c>
      <c r="D166" s="6">
        <v>0.198199782404824</v>
      </c>
      <c r="E166" s="6">
        <v>0.792799129619304</v>
      </c>
      <c r="F166" s="6">
        <v>0.990998912024131</v>
      </c>
      <c r="H166" s="6">
        <v>0.0735317892798899</v>
      </c>
      <c r="I166" s="6">
        <v>0.917467122744238</v>
      </c>
      <c r="J166" s="6">
        <v>0.990998912024131</v>
      </c>
    </row>
    <row r="167" spans="1:10">
      <c r="A167" s="6" t="s">
        <v>124</v>
      </c>
      <c r="B167" s="6" t="s">
        <v>55</v>
      </c>
      <c r="D167" s="6">
        <v>0.0581194531013177</v>
      </c>
      <c r="E167" s="6">
        <v>0.232477812405274</v>
      </c>
      <c r="F167" s="6">
        <v>0.290597265506593</v>
      </c>
      <c r="H167" s="6">
        <v>0.0215622203347309</v>
      </c>
      <c r="I167" s="6">
        <v>0.269035045171861</v>
      </c>
      <c r="J167" s="6">
        <v>0.290597265506593</v>
      </c>
    </row>
    <row r="168" spans="1:10">
      <c r="A168" s="6" t="s">
        <v>124</v>
      </c>
      <c r="B168" s="6" t="s">
        <v>56</v>
      </c>
      <c r="D168" s="6">
        <v>0.405963770169298</v>
      </c>
      <c r="E168" s="6">
        <v>1.62385508067718</v>
      </c>
      <c r="F168" s="6">
        <v>2.02981885084647</v>
      </c>
      <c r="H168" s="6">
        <v>0.150611882824307</v>
      </c>
      <c r="I168" s="6">
        <v>1.87920696802217</v>
      </c>
      <c r="J168" s="6">
        <v>2.02981885084647</v>
      </c>
    </row>
    <row r="169" spans="1:10">
      <c r="A169" s="6" t="s">
        <v>124</v>
      </c>
      <c r="B169" s="6" t="s">
        <v>57</v>
      </c>
      <c r="D169" s="6">
        <v>0.00851911577256307</v>
      </c>
      <c r="E169" s="6">
        <v>0.0340807232737052</v>
      </c>
      <c r="F169" s="6">
        <v>0.0426009040921316</v>
      </c>
      <c r="G169" s="6">
        <v>0.0426009040921316</v>
      </c>
      <c r="H169" s="6">
        <v>0.00316057776773749</v>
      </c>
      <c r="I169" s="6">
        <v>0.0394392612785308</v>
      </c>
      <c r="J169" s="6">
        <v>0.0426009040921316</v>
      </c>
    </row>
    <row r="170" spans="1:10">
      <c r="A170" s="6" t="s">
        <v>124</v>
      </c>
      <c r="B170" s="6" t="s">
        <v>58</v>
      </c>
      <c r="D170" s="6">
        <v>0.00157482826343433</v>
      </c>
      <c r="E170" s="6">
        <v>0.00630010058351018</v>
      </c>
      <c r="F170" s="6">
        <v>0.00787512572938772</v>
      </c>
      <c r="G170" s="6">
        <v>0.00787512572938772</v>
      </c>
      <c r="H170" s="6">
        <v>0.00058425866372722</v>
      </c>
      <c r="I170" s="6">
        <v>0.00729067018321729</v>
      </c>
      <c r="J170" s="6">
        <v>0.00787512572938772</v>
      </c>
    </row>
    <row r="171" spans="1:10">
      <c r="A171" s="6" t="s">
        <v>124</v>
      </c>
      <c r="B171" s="6" t="s">
        <v>59</v>
      </c>
      <c r="D171" s="6">
        <v>0.00335262199482434</v>
      </c>
      <c r="E171" s="6">
        <v>0.013412164536481</v>
      </c>
      <c r="F171" s="6">
        <v>0.0167652056706012</v>
      </c>
      <c r="G171" s="6">
        <v>0.0167652056706012</v>
      </c>
      <c r="H171" s="6">
        <v>0.00124381717813908</v>
      </c>
      <c r="I171" s="6">
        <v>0.0155209693531662</v>
      </c>
      <c r="J171" s="6">
        <v>0.0167652056706012</v>
      </c>
    </row>
    <row r="172" spans="1:10">
      <c r="A172" s="6" t="s">
        <v>124</v>
      </c>
      <c r="B172" s="6" t="s">
        <v>60</v>
      </c>
      <c r="D172" s="6">
        <v>0.0295260047495643</v>
      </c>
      <c r="E172" s="6">
        <v>0.118118784168754</v>
      </c>
      <c r="F172" s="6">
        <v>0.147648480210943</v>
      </c>
      <c r="G172" s="6">
        <v>0.147648480210943</v>
      </c>
      <c r="H172" s="6">
        <v>0.0109540986028305</v>
      </c>
      <c r="I172" s="6">
        <v>0.136690690315488</v>
      </c>
      <c r="J172" s="6">
        <v>0.147648480210943</v>
      </c>
    </row>
    <row r="173" spans="1:9">
      <c r="A173" s="6" t="s">
        <v>124</v>
      </c>
      <c r="B173" s="6" t="s">
        <v>61</v>
      </c>
      <c r="G173" s="6">
        <v>0.0299167522300528</v>
      </c>
      <c r="H173" s="6">
        <v>0.0349917172594728</v>
      </c>
      <c r="I173" s="6">
        <v>0.126176949704044</v>
      </c>
    </row>
    <row r="174" spans="1:5">
      <c r="A174" s="6" t="s">
        <v>124</v>
      </c>
      <c r="B174" s="6" t="s">
        <v>62</v>
      </c>
      <c r="C174" s="6">
        <v>0.0741586721173885</v>
      </c>
      <c r="D174" s="6">
        <v>0.00443367730971093</v>
      </c>
      <c r="E174" s="6">
        <v>0.0556001180031759</v>
      </c>
    </row>
    <row r="175" spans="1:9">
      <c r="A175" s="6" t="s">
        <v>124</v>
      </c>
      <c r="B175" s="6" t="s">
        <v>63</v>
      </c>
      <c r="G175" s="6">
        <v>0.0112163992713791</v>
      </c>
      <c r="H175" s="6">
        <v>0.0113910471809751</v>
      </c>
      <c r="I175" s="6">
        <v>0.00652343568076535</v>
      </c>
    </row>
    <row r="176" spans="1:7">
      <c r="A176" s="6" t="s">
        <v>124</v>
      </c>
      <c r="B176" s="6" t="s">
        <v>64</v>
      </c>
      <c r="C176" s="6">
        <v>0.00413270656950771</v>
      </c>
      <c r="G176" s="6">
        <v>0.0103133187872204</v>
      </c>
    </row>
    <row r="177" spans="1:4">
      <c r="A177" s="6" t="s">
        <v>124</v>
      </c>
      <c r="B177" s="6" t="s">
        <v>128</v>
      </c>
      <c r="C177" s="6">
        <v>0.0512570651525363</v>
      </c>
      <c r="D177" s="6">
        <v>0.000994450942168572</v>
      </c>
    </row>
    <row r="178" spans="1:7">
      <c r="A178" s="6" t="s">
        <v>124</v>
      </c>
      <c r="B178" s="6" t="s">
        <v>65</v>
      </c>
      <c r="G178" s="6">
        <v>0.106137205039455</v>
      </c>
    </row>
    <row r="179" spans="1:5">
      <c r="A179" s="6" t="s">
        <v>124</v>
      </c>
      <c r="B179" s="6" t="s">
        <v>66</v>
      </c>
      <c r="C179" s="6">
        <v>0.103045436342691</v>
      </c>
      <c r="D179" s="6">
        <v>0.000550060990424111</v>
      </c>
      <c r="E179" s="6">
        <v>0.00122405651571691</v>
      </c>
    </row>
    <row r="180" spans="1:8">
      <c r="A180" s="6" t="s">
        <v>124</v>
      </c>
      <c r="B180" s="6" t="s">
        <v>67</v>
      </c>
      <c r="G180" s="6">
        <v>0.547377654559244</v>
      </c>
      <c r="H180" s="6">
        <v>0.0196904799552095</v>
      </c>
    </row>
    <row r="181" spans="1:3">
      <c r="A181" s="6" t="s">
        <v>124</v>
      </c>
      <c r="B181" s="6" t="s">
        <v>68</v>
      </c>
      <c r="C181" s="6">
        <v>0.0176157899935034</v>
      </c>
    </row>
    <row r="182" spans="1:5">
      <c r="A182" s="6" t="s">
        <v>124</v>
      </c>
      <c r="B182" s="6" t="s">
        <v>129</v>
      </c>
      <c r="C182" s="6">
        <v>1.22969183556609</v>
      </c>
      <c r="D182" s="6">
        <v>0.0656571023089648</v>
      </c>
      <c r="E182" s="6">
        <v>0.0251440760924323</v>
      </c>
    </row>
    <row r="183" spans="1:5">
      <c r="A183" s="6" t="s">
        <v>124</v>
      </c>
      <c r="B183" s="6" t="s">
        <v>70</v>
      </c>
      <c r="C183" s="6">
        <v>0.141627083493561</v>
      </c>
      <c r="D183" s="6">
        <v>0.00635065507061494</v>
      </c>
      <c r="E183" s="6">
        <v>0.0254026202824599</v>
      </c>
    </row>
    <row r="184" spans="1:9">
      <c r="A184" s="6" t="s">
        <v>124</v>
      </c>
      <c r="B184" s="6" t="s">
        <v>72</v>
      </c>
      <c r="G184" s="6">
        <v>0.124110653374653</v>
      </c>
      <c r="H184" s="6">
        <v>0.162514633905875</v>
      </c>
      <c r="I184" s="6">
        <v>0.176322058994595</v>
      </c>
    </row>
    <row r="185" spans="1:5">
      <c r="A185" s="6" t="s">
        <v>124</v>
      </c>
      <c r="B185" s="6" t="s">
        <v>73</v>
      </c>
      <c r="C185" s="6">
        <v>0.0233618752328692</v>
      </c>
      <c r="D185" s="6">
        <v>0.00104902995077928</v>
      </c>
      <c r="E185" s="6">
        <v>0.00419611980311714</v>
      </c>
    </row>
    <row r="186" spans="1:9">
      <c r="A186" s="6" t="s">
        <v>124</v>
      </c>
      <c r="B186" s="6" t="s">
        <v>74</v>
      </c>
      <c r="G186" s="6">
        <v>0.0206742815281183</v>
      </c>
      <c r="H186" s="6">
        <v>0.0270347962401367</v>
      </c>
      <c r="I186" s="6">
        <v>0.0293439265807854</v>
      </c>
    </row>
    <row r="187" spans="1:8">
      <c r="A187" s="6" t="s">
        <v>124</v>
      </c>
      <c r="B187" s="6" t="s">
        <v>75</v>
      </c>
      <c r="C187" s="6">
        <v>0.048657132727731</v>
      </c>
      <c r="D187" s="6">
        <v>0.00216337087633915</v>
      </c>
      <c r="E187" s="6">
        <v>0.00865348350535658</v>
      </c>
      <c r="H187" s="6">
        <v>0.0236936617583898</v>
      </c>
    </row>
    <row r="188" spans="1:9">
      <c r="A188" s="6" t="s">
        <v>124</v>
      </c>
      <c r="B188" s="6" t="s">
        <v>77</v>
      </c>
      <c r="G188" s="6">
        <v>0.0417973921651608</v>
      </c>
      <c r="H188" s="6">
        <v>0.00940707279527284</v>
      </c>
      <c r="I188" s="6">
        <v>0.105499603171679</v>
      </c>
    </row>
    <row r="189" spans="1:8">
      <c r="A189" s="6" t="s">
        <v>124</v>
      </c>
      <c r="B189" s="6" t="s">
        <v>78</v>
      </c>
      <c r="C189" s="6">
        <v>0.231828611808191</v>
      </c>
      <c r="D189" s="6">
        <v>0.0128505824750644</v>
      </c>
      <c r="E189" s="6">
        <v>0.107141485681113</v>
      </c>
      <c r="H189" s="6">
        <v>0.0099847675333082</v>
      </c>
    </row>
    <row r="190" spans="1:9">
      <c r="A190" s="6" t="s">
        <v>124</v>
      </c>
      <c r="B190" s="6" t="s">
        <v>80</v>
      </c>
      <c r="G190" s="6">
        <v>0.414081399941727</v>
      </c>
      <c r="I190" s="6">
        <v>0.585601318375292</v>
      </c>
    </row>
    <row r="191" spans="1:10">
      <c r="A191" s="6" t="s">
        <v>124</v>
      </c>
      <c r="B191" s="6" t="s">
        <v>81</v>
      </c>
      <c r="D191" s="6">
        <v>0.0274783343901926</v>
      </c>
      <c r="E191" s="6">
        <v>0.109913337560769</v>
      </c>
      <c r="F191" s="6">
        <v>0.137391671950962</v>
      </c>
      <c r="G191" s="6">
        <v>0.14758608825973</v>
      </c>
      <c r="H191" s="6">
        <v>0.127197255642194</v>
      </c>
      <c r="I191" s="6">
        <v>0.137391671950962</v>
      </c>
      <c r="J191" s="6">
        <v>0.14758608825973</v>
      </c>
    </row>
    <row r="192" spans="1:10">
      <c r="A192" s="6" t="s">
        <v>124</v>
      </c>
      <c r="B192" s="6" t="s">
        <v>82</v>
      </c>
      <c r="D192" s="6">
        <v>0.00951173113506659</v>
      </c>
      <c r="E192" s="6">
        <v>0.0380469245402663</v>
      </c>
      <c r="F192" s="6">
        <v>0.0510874920899064</v>
      </c>
      <c r="G192" s="6">
        <v>0.0440298192607594</v>
      </c>
      <c r="H192" s="6">
        <v>0.0510874920899064</v>
      </c>
      <c r="I192" s="6">
        <v>0.0440298192607594</v>
      </c>
      <c r="J192" s="6">
        <v>0.0510874920899064</v>
      </c>
    </row>
    <row r="193" spans="1:10">
      <c r="A193" s="6" t="s">
        <v>124</v>
      </c>
      <c r="B193" s="6" t="s">
        <v>83</v>
      </c>
      <c r="D193" s="6">
        <v>0.0538998097653772</v>
      </c>
      <c r="E193" s="6">
        <v>0.215599239061509</v>
      </c>
      <c r="F193" s="6">
        <v>0.28949578850947</v>
      </c>
      <c r="G193" s="6">
        <v>0.249502309144303</v>
      </c>
      <c r="H193" s="6">
        <v>0.28949578850947</v>
      </c>
      <c r="I193" s="6">
        <v>0.249502309144303</v>
      </c>
      <c r="J193" s="6">
        <v>0.28949578850947</v>
      </c>
    </row>
    <row r="194" spans="1:10">
      <c r="A194" s="6" t="s">
        <v>124</v>
      </c>
      <c r="B194" s="6" t="s">
        <v>84</v>
      </c>
      <c r="D194" s="6">
        <v>0.0285351934052002</v>
      </c>
      <c r="E194" s="6">
        <v>0.114140773620799</v>
      </c>
      <c r="F194" s="6">
        <v>0.153262476269719</v>
      </c>
      <c r="G194" s="6">
        <v>0.132089457782278</v>
      </c>
      <c r="H194" s="6">
        <v>0.153262476269719</v>
      </c>
      <c r="I194" s="6">
        <v>0.132089457782278</v>
      </c>
      <c r="J194" s="6">
        <v>0.153262476269719</v>
      </c>
    </row>
    <row r="195" spans="1:10">
      <c r="A195" s="6" t="s">
        <v>124</v>
      </c>
      <c r="B195" s="6" t="s">
        <v>85</v>
      </c>
      <c r="D195" s="6">
        <v>0.0591841048404135</v>
      </c>
      <c r="E195" s="6">
        <v>0.236736419361658</v>
      </c>
      <c r="F195" s="6">
        <v>0.295920524202072</v>
      </c>
      <c r="G195" s="6">
        <v>0.317877728559417</v>
      </c>
      <c r="H195" s="6">
        <v>0.273963319844725</v>
      </c>
      <c r="I195" s="6">
        <v>0.295920524202072</v>
      </c>
      <c r="J195" s="6">
        <v>0.317877728559417</v>
      </c>
    </row>
    <row r="196" spans="1:10">
      <c r="A196" s="6" t="s">
        <v>124</v>
      </c>
      <c r="B196" s="6" t="s">
        <v>86</v>
      </c>
      <c r="D196" s="6">
        <v>0.00634115409004438</v>
      </c>
      <c r="E196" s="6">
        <v>0.0253646163601776</v>
      </c>
      <c r="F196" s="6">
        <v>0.0317057704502219</v>
      </c>
      <c r="G196" s="6">
        <v>0.0340583280599376</v>
      </c>
      <c r="H196" s="6">
        <v>0.0293532128405063</v>
      </c>
      <c r="I196" s="6">
        <v>0.0317057704502219</v>
      </c>
      <c r="J196" s="6">
        <v>0.0340583280599376</v>
      </c>
    </row>
    <row r="197" spans="1:10">
      <c r="A197" s="6" t="s">
        <v>124</v>
      </c>
      <c r="B197" s="6" t="s">
        <v>88</v>
      </c>
      <c r="I197" s="6">
        <v>1.89266912226276</v>
      </c>
      <c r="J197" s="6">
        <v>1.6907672100956</v>
      </c>
    </row>
    <row r="198" spans="1:10">
      <c r="A198" s="6" t="s">
        <v>124</v>
      </c>
      <c r="B198" s="6" t="s">
        <v>89</v>
      </c>
      <c r="J198" s="6">
        <v>0.716966292657609</v>
      </c>
    </row>
    <row r="199" spans="1:10">
      <c r="A199" s="6" t="s">
        <v>124</v>
      </c>
      <c r="B199" s="6" t="s">
        <v>90</v>
      </c>
      <c r="I199" s="6">
        <v>0.0619339398209375</v>
      </c>
      <c r="J199" s="6">
        <v>0.0920321937383106</v>
      </c>
    </row>
    <row r="200" spans="1:10">
      <c r="A200" s="6" t="s">
        <v>124</v>
      </c>
      <c r="B200" s="6" t="s">
        <v>91</v>
      </c>
      <c r="J200" s="6">
        <v>0.955563417782864</v>
      </c>
    </row>
    <row r="201" spans="1:10">
      <c r="A201" s="6" t="s">
        <v>124</v>
      </c>
      <c r="B201" s="6" t="s">
        <v>130</v>
      </c>
      <c r="J201" s="6">
        <v>0.310077649031482</v>
      </c>
    </row>
    <row r="202" spans="1:10">
      <c r="A202" s="6" t="s">
        <v>124</v>
      </c>
      <c r="B202" s="6" t="s">
        <v>92</v>
      </c>
      <c r="I202" s="6">
        <v>2.58850281745267</v>
      </c>
      <c r="J202" s="6">
        <v>2.03802548304786</v>
      </c>
    </row>
    <row r="203" spans="1:10">
      <c r="A203" s="6" t="s">
        <v>124</v>
      </c>
      <c r="B203" s="6" t="s">
        <v>93</v>
      </c>
      <c r="I203" s="6">
        <v>4097.85986425334</v>
      </c>
      <c r="J203" s="6">
        <v>5239.27314023626</v>
      </c>
    </row>
    <row r="204" spans="1:10">
      <c r="A204" s="6" t="s">
        <v>124</v>
      </c>
      <c r="B204" s="6" t="s">
        <v>94</v>
      </c>
      <c r="I204" s="6">
        <v>4553.17762694816</v>
      </c>
      <c r="J204" s="6">
        <v>5821.4146002625</v>
      </c>
    </row>
    <row r="205" spans="1:10">
      <c r="A205" s="6" t="s">
        <v>124</v>
      </c>
      <c r="B205" s="6" t="s">
        <v>131</v>
      </c>
      <c r="J205" s="6">
        <v>0.00141024152860922</v>
      </c>
    </row>
    <row r="206" spans="1:10">
      <c r="A206" s="6" t="s">
        <v>124</v>
      </c>
      <c r="B206" s="6" t="s">
        <v>132</v>
      </c>
      <c r="J206" s="6">
        <v>0.648909197007009</v>
      </c>
    </row>
    <row r="207" spans="1:10">
      <c r="A207" s="6" t="s">
        <v>124</v>
      </c>
      <c r="B207" s="6" t="s">
        <v>133</v>
      </c>
      <c r="C207" s="6">
        <v>140.461422648973</v>
      </c>
      <c r="F207" s="6">
        <v>22.063411871292</v>
      </c>
      <c r="H207" s="6">
        <v>12.1276889582685</v>
      </c>
      <c r="I207" s="6">
        <v>7.19481162737629</v>
      </c>
      <c r="J207" s="6">
        <v>23.2318065569576</v>
      </c>
    </row>
    <row r="208" spans="1:10">
      <c r="A208" s="6" t="s">
        <v>124</v>
      </c>
      <c r="B208" s="6" t="s">
        <v>97</v>
      </c>
      <c r="C208" s="6">
        <v>1.99999999999999</v>
      </c>
      <c r="D208" s="6">
        <v>0.2</v>
      </c>
      <c r="F208" s="6">
        <v>1.8</v>
      </c>
      <c r="G208" s="6">
        <v>0.999999999999999</v>
      </c>
      <c r="H208" s="6">
        <v>2.21524576769228</v>
      </c>
      <c r="I208" s="6">
        <v>0.984754232307711</v>
      </c>
      <c r="J208" s="6">
        <v>1.8</v>
      </c>
    </row>
    <row r="209" spans="1:10">
      <c r="A209" s="6" t="s">
        <v>124</v>
      </c>
      <c r="B209" s="6" t="s">
        <v>134</v>
      </c>
      <c r="J209" s="6">
        <v>47.2143707106983</v>
      </c>
    </row>
    <row r="210" spans="1:10">
      <c r="A210" s="6" t="s">
        <v>124</v>
      </c>
      <c r="B210" s="6" t="s">
        <v>100</v>
      </c>
      <c r="D210" s="6">
        <v>69.1024338958541</v>
      </c>
      <c r="E210" s="6">
        <v>276.409735583406</v>
      </c>
      <c r="F210" s="6">
        <v>345.512169479258</v>
      </c>
      <c r="G210" s="6">
        <v>365.005427176531</v>
      </c>
      <c r="H210" s="6">
        <v>315.834266955649</v>
      </c>
      <c r="I210" s="6">
        <v>356.633522321788</v>
      </c>
      <c r="J210" s="6">
        <v>289.737776147813</v>
      </c>
    </row>
    <row r="211" spans="1:10">
      <c r="A211" s="6" t="s">
        <v>124</v>
      </c>
      <c r="B211" s="6" t="s">
        <v>102</v>
      </c>
      <c r="C211" s="6">
        <v>5.00000000000009</v>
      </c>
      <c r="E211" s="6">
        <v>20</v>
      </c>
      <c r="F211" s="6">
        <v>27.8526152517047</v>
      </c>
      <c r="G211" s="6">
        <v>32.1473847482954</v>
      </c>
      <c r="H211" s="6">
        <v>27.8526152517047</v>
      </c>
      <c r="I211" s="6">
        <v>32.1473847482954</v>
      </c>
      <c r="J211" s="6">
        <v>27.8526152517047</v>
      </c>
    </row>
    <row r="212" spans="1:10">
      <c r="A212" s="6" t="s">
        <v>124</v>
      </c>
      <c r="B212" s="6" t="s">
        <v>103</v>
      </c>
      <c r="J212" s="6">
        <v>0.4551</v>
      </c>
    </row>
    <row r="213" spans="1:10">
      <c r="A213" s="6" t="s">
        <v>124</v>
      </c>
      <c r="B213" s="6" t="s">
        <v>105</v>
      </c>
      <c r="C213" s="6">
        <v>26.7380479929637</v>
      </c>
      <c r="J213" s="6">
        <v>239.893464101866</v>
      </c>
    </row>
    <row r="214" spans="1:7">
      <c r="A214" s="6" t="s">
        <v>124</v>
      </c>
      <c r="B214" s="6" t="s">
        <v>106</v>
      </c>
      <c r="C214" s="6">
        <v>129.502449207645</v>
      </c>
      <c r="F214" s="6">
        <v>8.60455205612911</v>
      </c>
      <c r="G214" s="6">
        <v>28.2202851825138</v>
      </c>
    </row>
    <row r="215" spans="1:9">
      <c r="A215" s="6" t="s">
        <v>124</v>
      </c>
      <c r="B215" s="6" t="s">
        <v>107</v>
      </c>
      <c r="C215" s="6">
        <v>27.0276983296075</v>
      </c>
      <c r="F215" s="6">
        <v>17.0347350481458</v>
      </c>
      <c r="G215" s="6">
        <v>183.76861619203</v>
      </c>
      <c r="H215" s="6">
        <v>152.929562446346</v>
      </c>
      <c r="I215" s="6">
        <v>14.9235475733472</v>
      </c>
    </row>
    <row r="216" spans="1:6">
      <c r="A216" s="6" t="s">
        <v>124</v>
      </c>
      <c r="B216" s="6" t="s">
        <v>135</v>
      </c>
      <c r="F216" s="6">
        <v>23.0209666912205</v>
      </c>
    </row>
    <row r="217" spans="1:10">
      <c r="A217" s="6" t="s">
        <v>124</v>
      </c>
      <c r="B217" s="6" t="s">
        <v>136</v>
      </c>
      <c r="D217" s="6">
        <v>0.00422743606002957</v>
      </c>
      <c r="E217" s="6">
        <v>0.0169097442401184</v>
      </c>
      <c r="F217" s="6">
        <v>0.021137180300148</v>
      </c>
      <c r="G217" s="6">
        <v>0.0227055520399584</v>
      </c>
      <c r="H217" s="6">
        <v>0.0195688085603375</v>
      </c>
      <c r="I217" s="6">
        <v>0.021137180300148</v>
      </c>
      <c r="J217" s="6">
        <v>0.0227055520399584</v>
      </c>
    </row>
    <row r="218" spans="1:10">
      <c r="A218" s="6" t="s">
        <v>124</v>
      </c>
      <c r="B218" s="6" t="s">
        <v>113</v>
      </c>
      <c r="D218" s="6">
        <v>0.00317057704502223</v>
      </c>
      <c r="E218" s="6">
        <v>0.0126823081800888</v>
      </c>
      <c r="F218" s="6">
        <v>0.0170291640299688</v>
      </c>
      <c r="G218" s="6">
        <v>0.0146766064202532</v>
      </c>
      <c r="H218" s="6">
        <v>0.0170291640299688</v>
      </c>
      <c r="I218" s="6">
        <v>0.0146766064202532</v>
      </c>
      <c r="J218" s="6">
        <v>0.0170291640299688</v>
      </c>
    </row>
    <row r="219" spans="1:10">
      <c r="A219" s="6" t="s">
        <v>124</v>
      </c>
      <c r="B219" s="6" t="s">
        <v>114</v>
      </c>
      <c r="D219" s="6">
        <v>0.0126823081800886</v>
      </c>
      <c r="E219" s="6">
        <v>0.0507292327203552</v>
      </c>
      <c r="F219" s="6">
        <v>0.0681166561198752</v>
      </c>
      <c r="G219" s="6">
        <v>0.0587064256810125</v>
      </c>
      <c r="H219" s="6">
        <v>0.0681166561198752</v>
      </c>
      <c r="I219" s="6">
        <v>0.0587064256810125</v>
      </c>
      <c r="J219" s="6">
        <v>0.0681166561198752</v>
      </c>
    </row>
    <row r="220" spans="1:10">
      <c r="A220" s="6" t="s">
        <v>124</v>
      </c>
      <c r="B220" s="6" t="s">
        <v>115</v>
      </c>
      <c r="D220" s="6">
        <v>0.00634115409004437</v>
      </c>
      <c r="E220" s="6">
        <v>0.0253646163601776</v>
      </c>
      <c r="F220" s="6">
        <v>0.0340583280599376</v>
      </c>
      <c r="G220" s="6">
        <v>0.0293532128405063</v>
      </c>
      <c r="H220" s="6">
        <v>0.0340583280599376</v>
      </c>
      <c r="I220" s="6">
        <v>0.0293532128405063</v>
      </c>
      <c r="J220" s="6">
        <v>0.0340583280599376</v>
      </c>
    </row>
    <row r="221" spans="1:10">
      <c r="A221" s="6" t="s">
        <v>124</v>
      </c>
      <c r="B221" s="6" t="s">
        <v>116</v>
      </c>
      <c r="D221" s="6">
        <v>0.014091453533432</v>
      </c>
      <c r="E221" s="6">
        <v>0.0563658141337279</v>
      </c>
      <c r="F221" s="6">
        <v>0.0704572676671599</v>
      </c>
      <c r="G221" s="6">
        <v>0.075685173466528</v>
      </c>
      <c r="H221" s="6">
        <v>0.0652293618677918</v>
      </c>
      <c r="I221" s="6">
        <v>0.0704572676671599</v>
      </c>
      <c r="J221" s="6">
        <v>0.075685173466528</v>
      </c>
    </row>
    <row r="222" spans="1:10">
      <c r="A222" s="6" t="s">
        <v>124</v>
      </c>
      <c r="B222" s="6" t="s">
        <v>117</v>
      </c>
      <c r="D222" s="6">
        <v>0.0021137180300148</v>
      </c>
      <c r="E222" s="6">
        <v>0.00845487212005919</v>
      </c>
      <c r="F222" s="6">
        <v>0.010568590150074</v>
      </c>
      <c r="G222" s="6">
        <v>0.0113527760199792</v>
      </c>
      <c r="H222" s="6">
        <v>0.00978440428016876</v>
      </c>
      <c r="I222" s="6">
        <v>0.010568590150074</v>
      </c>
      <c r="J222" s="6">
        <v>0.0113527760199792</v>
      </c>
    </row>
    <row r="223" spans="1:10">
      <c r="A223" s="6" t="s">
        <v>124</v>
      </c>
      <c r="B223" s="6" t="s">
        <v>118</v>
      </c>
      <c r="D223" s="6">
        <v>0.0105685901500738</v>
      </c>
      <c r="E223" s="6">
        <v>0.042274360600296</v>
      </c>
      <c r="F223" s="6">
        <v>0.05284295075037</v>
      </c>
      <c r="G223" s="6">
        <v>0.056763880099896</v>
      </c>
      <c r="H223" s="6">
        <v>0.0489220214008438</v>
      </c>
      <c r="I223" s="6">
        <v>0.05284295075037</v>
      </c>
      <c r="J223" s="6">
        <v>0.056763880099896</v>
      </c>
    </row>
    <row r="224" spans="1:10">
      <c r="A224" s="6" t="s">
        <v>124</v>
      </c>
      <c r="B224" s="6" t="s">
        <v>119</v>
      </c>
      <c r="D224" s="6">
        <v>0.00317057704502223</v>
      </c>
      <c r="E224" s="6">
        <v>0.0126823081800888</v>
      </c>
      <c r="F224" s="6">
        <v>0.0170291640299688</v>
      </c>
      <c r="G224" s="6">
        <v>0.0146766064202532</v>
      </c>
      <c r="H224" s="6">
        <v>0.0170291640299688</v>
      </c>
      <c r="I224" s="6">
        <v>0.0146766064202532</v>
      </c>
      <c r="J224" s="6">
        <v>0.0170291640299688</v>
      </c>
    </row>
    <row r="225" spans="1:10">
      <c r="A225" s="6" t="s">
        <v>124</v>
      </c>
      <c r="B225" s="6" t="s">
        <v>120</v>
      </c>
      <c r="D225" s="6">
        <v>0.0158528852251107</v>
      </c>
      <c r="E225" s="6">
        <v>0.063411540900444</v>
      </c>
      <c r="F225" s="6">
        <v>0.085145820149844</v>
      </c>
      <c r="G225" s="6">
        <v>0.0733830321012657</v>
      </c>
      <c r="H225" s="6">
        <v>0.085145820149844</v>
      </c>
      <c r="I225" s="6">
        <v>0.0733830321012657</v>
      </c>
      <c r="J225" s="6">
        <v>0.085145820149844</v>
      </c>
    </row>
    <row r="226" spans="1:10">
      <c r="A226" s="6" t="s">
        <v>124</v>
      </c>
      <c r="B226" s="6" t="s">
        <v>121</v>
      </c>
      <c r="D226" s="6">
        <v>0.00951173113506659</v>
      </c>
      <c r="E226" s="6">
        <v>0.0380469245402663</v>
      </c>
      <c r="F226" s="6">
        <v>0.0510874920899064</v>
      </c>
      <c r="G226" s="6">
        <v>0.0440298192607594</v>
      </c>
      <c r="H226" s="6">
        <v>0.0510874920899064</v>
      </c>
      <c r="I226" s="6">
        <v>0.0440298192607594</v>
      </c>
      <c r="J226" s="6">
        <v>0.0510874920899064</v>
      </c>
    </row>
    <row r="227" spans="1:10">
      <c r="A227" s="6" t="s">
        <v>124</v>
      </c>
      <c r="B227" s="6" t="s">
        <v>122</v>
      </c>
      <c r="D227" s="6">
        <v>0.0183188895934614</v>
      </c>
      <c r="E227" s="6">
        <v>0.0732755583738463</v>
      </c>
      <c r="F227" s="6">
        <v>0.0915944479673079</v>
      </c>
      <c r="G227" s="6">
        <v>0.0983907255064864</v>
      </c>
      <c r="H227" s="6">
        <v>0.0847981704281291</v>
      </c>
      <c r="I227" s="6">
        <v>0.0915944479673079</v>
      </c>
      <c r="J227" s="6">
        <v>0.0983907255064864</v>
      </c>
    </row>
    <row r="228" spans="1:10">
      <c r="A228" s="6" t="s">
        <v>124</v>
      </c>
      <c r="B228" s="6" t="s">
        <v>123</v>
      </c>
      <c r="D228" s="6">
        <v>0.0021137180300148</v>
      </c>
      <c r="E228" s="6">
        <v>0.00845487212005919</v>
      </c>
      <c r="F228" s="6">
        <v>0.010568590150074</v>
      </c>
      <c r="G228" s="6">
        <v>0.0113527760199792</v>
      </c>
      <c r="H228" s="6">
        <v>0.00978440428016876</v>
      </c>
      <c r="I228" s="6">
        <v>0.010568590150074</v>
      </c>
      <c r="J228" s="6">
        <v>0.0113527760199792</v>
      </c>
    </row>
    <row r="229" spans="1:10">
      <c r="A229" s="6" t="s">
        <v>137</v>
      </c>
      <c r="B229" s="6" t="s">
        <v>3</v>
      </c>
      <c r="D229" s="6">
        <v>0.0380469245402665</v>
      </c>
      <c r="E229" s="6">
        <v>0.152187698161065</v>
      </c>
      <c r="F229" s="6">
        <v>0.190234622701332</v>
      </c>
      <c r="G229" s="6">
        <v>0.204349968359626</v>
      </c>
      <c r="H229" s="6">
        <v>0.176119277043038</v>
      </c>
      <c r="I229" s="6">
        <v>0.190234622701332</v>
      </c>
      <c r="J229" s="6">
        <v>0.204349968359626</v>
      </c>
    </row>
    <row r="230" spans="1:10">
      <c r="A230" s="6" t="s">
        <v>137</v>
      </c>
      <c r="B230" s="6" t="s">
        <v>4</v>
      </c>
      <c r="D230" s="6">
        <v>0.0190234622701328</v>
      </c>
      <c r="E230" s="6">
        <v>0.0760938490805328</v>
      </c>
      <c r="F230" s="6">
        <v>0.102174984179813</v>
      </c>
      <c r="G230" s="6">
        <v>0.0880596385215188</v>
      </c>
      <c r="H230" s="6">
        <v>0.102174984179813</v>
      </c>
      <c r="I230" s="6">
        <v>0.0880596385215188</v>
      </c>
      <c r="J230" s="6">
        <v>0.102174984179813</v>
      </c>
    </row>
    <row r="231" spans="1:10">
      <c r="A231" s="6" t="s">
        <v>137</v>
      </c>
      <c r="B231" s="6" t="s">
        <v>5</v>
      </c>
      <c r="D231" s="6">
        <v>0.0602409638554216</v>
      </c>
      <c r="E231" s="6">
        <v>0.240963855421687</v>
      </c>
      <c r="F231" s="6">
        <v>0.323554116569407</v>
      </c>
      <c r="G231" s="6">
        <v>0.27885552198481</v>
      </c>
      <c r="H231" s="6">
        <v>0.323554116569407</v>
      </c>
      <c r="I231" s="6">
        <v>0.27885552198481</v>
      </c>
      <c r="J231" s="6">
        <v>0.323554116569407</v>
      </c>
    </row>
    <row r="232" spans="1:10">
      <c r="A232" s="6" t="s">
        <v>137</v>
      </c>
      <c r="B232" s="6" t="s">
        <v>6</v>
      </c>
      <c r="D232" s="6">
        <v>0.0158528852251107</v>
      </c>
      <c r="E232" s="6">
        <v>0.063411540900444</v>
      </c>
      <c r="F232" s="6">
        <v>0.085145820149844</v>
      </c>
      <c r="G232" s="6">
        <v>0.0733830321012657</v>
      </c>
      <c r="H232" s="6">
        <v>0.085145820149844</v>
      </c>
      <c r="I232" s="6">
        <v>0.0733830321012657</v>
      </c>
      <c r="J232" s="6">
        <v>0.085145820149844</v>
      </c>
    </row>
    <row r="233" spans="1:10">
      <c r="A233" s="6" t="s">
        <v>137</v>
      </c>
      <c r="B233" s="6" t="s">
        <v>7</v>
      </c>
      <c r="D233" s="6">
        <v>0.0944127386739929</v>
      </c>
      <c r="E233" s="6">
        <v>0.377650954695977</v>
      </c>
      <c r="F233" s="6">
        <v>0.472063693369972</v>
      </c>
      <c r="G233" s="6">
        <v>0.507090662225737</v>
      </c>
      <c r="H233" s="6">
        <v>0.437036724514204</v>
      </c>
      <c r="I233" s="6">
        <v>0.472063693369972</v>
      </c>
      <c r="J233" s="6">
        <v>0.507090662225737</v>
      </c>
    </row>
    <row r="234" spans="1:10">
      <c r="A234" s="6" t="s">
        <v>137</v>
      </c>
      <c r="B234" s="6" t="s">
        <v>8</v>
      </c>
      <c r="D234" s="6">
        <v>0.0169097442401183</v>
      </c>
      <c r="E234" s="6">
        <v>0.0676389769604735</v>
      </c>
      <c r="F234" s="6">
        <v>0.0845487212005918</v>
      </c>
      <c r="G234" s="6">
        <v>0.0908222081598336</v>
      </c>
      <c r="H234" s="6">
        <v>0.0782752342413501</v>
      </c>
      <c r="I234" s="6">
        <v>0.0845487212005918</v>
      </c>
      <c r="J234" s="6">
        <v>0.0908222081598336</v>
      </c>
    </row>
    <row r="235" spans="1:10">
      <c r="A235" s="6" t="s">
        <v>137</v>
      </c>
      <c r="B235" s="6" t="s">
        <v>9</v>
      </c>
      <c r="D235" s="6">
        <v>0.00845487212005898</v>
      </c>
      <c r="E235" s="6">
        <v>0.0338194884802368</v>
      </c>
      <c r="F235" s="6">
        <v>0.042274360600296</v>
      </c>
      <c r="G235" s="6">
        <v>0.0454111040799168</v>
      </c>
      <c r="H235" s="6">
        <v>0.039137617120675</v>
      </c>
      <c r="I235" s="6">
        <v>0.042274360600296</v>
      </c>
      <c r="J235" s="6">
        <v>0.0454111040799168</v>
      </c>
    </row>
    <row r="236" spans="1:10">
      <c r="A236" s="6" t="s">
        <v>137</v>
      </c>
      <c r="B236" s="6" t="s">
        <v>10</v>
      </c>
      <c r="D236" s="6">
        <v>0.00634115409004437</v>
      </c>
      <c r="E236" s="6">
        <v>0.0253646163601776</v>
      </c>
      <c r="F236" s="6">
        <v>0.0340583280599376</v>
      </c>
      <c r="G236" s="6">
        <v>0.0293532128405063</v>
      </c>
      <c r="H236" s="6">
        <v>0.0340583280599376</v>
      </c>
      <c r="I236" s="6">
        <v>0.0293532128405063</v>
      </c>
      <c r="J236" s="6">
        <v>0.0340583280599376</v>
      </c>
    </row>
    <row r="237" spans="1:10">
      <c r="A237" s="6" t="s">
        <v>137</v>
      </c>
      <c r="B237" s="6" t="s">
        <v>11</v>
      </c>
      <c r="D237" s="6">
        <v>0.0190234622701328</v>
      </c>
      <c r="E237" s="6">
        <v>0.0760938490805328</v>
      </c>
      <c r="F237" s="6">
        <v>0.102174984179813</v>
      </c>
      <c r="G237" s="6">
        <v>0.0880596385215188</v>
      </c>
      <c r="H237" s="6">
        <v>0.102174984179813</v>
      </c>
      <c r="I237" s="6">
        <v>0.0880596385215188</v>
      </c>
      <c r="J237" s="6">
        <v>0.102174984179813</v>
      </c>
    </row>
    <row r="238" spans="1:10">
      <c r="A238" s="6" t="s">
        <v>137</v>
      </c>
      <c r="B238" s="6" t="s">
        <v>125</v>
      </c>
      <c r="D238" s="6">
        <v>0.00317057704502223</v>
      </c>
      <c r="E238" s="6">
        <v>0.0126823081800888</v>
      </c>
      <c r="F238" s="6">
        <v>0.0170291640299688</v>
      </c>
      <c r="G238" s="6">
        <v>0.0146766064202532</v>
      </c>
      <c r="H238" s="6">
        <v>0.0170291640299688</v>
      </c>
      <c r="I238" s="6">
        <v>0.0146766064202532</v>
      </c>
      <c r="J238" s="6">
        <v>0.0170291640299688</v>
      </c>
    </row>
    <row r="239" spans="1:10">
      <c r="A239" s="6" t="s">
        <v>137</v>
      </c>
      <c r="B239" s="6" t="s">
        <v>12</v>
      </c>
      <c r="D239" s="6">
        <v>0.0253646163601777</v>
      </c>
      <c r="E239" s="6">
        <v>0.10145846544071</v>
      </c>
      <c r="F239" s="6">
        <v>0.126823081800888</v>
      </c>
      <c r="G239" s="6">
        <v>0.13623331223975</v>
      </c>
      <c r="H239" s="6">
        <v>0.117412851362025</v>
      </c>
      <c r="I239" s="6">
        <v>0.126823081800888</v>
      </c>
      <c r="J239" s="6">
        <v>0.13623331223975</v>
      </c>
    </row>
    <row r="240" spans="1:10">
      <c r="A240" s="6" t="s">
        <v>137</v>
      </c>
      <c r="B240" s="6" t="s">
        <v>13</v>
      </c>
      <c r="D240" s="6">
        <v>0.0021137180300148</v>
      </c>
      <c r="E240" s="6">
        <v>0.00845487212005919</v>
      </c>
      <c r="F240" s="6">
        <v>0.010568590150074</v>
      </c>
      <c r="G240" s="6">
        <v>0.0113527760199792</v>
      </c>
      <c r="H240" s="6">
        <v>0.00978440428016876</v>
      </c>
      <c r="I240" s="6">
        <v>0.010568590150074</v>
      </c>
      <c r="J240" s="6">
        <v>0.0113527760199792</v>
      </c>
    </row>
    <row r="241" spans="1:10">
      <c r="A241" s="6" t="s">
        <v>137</v>
      </c>
      <c r="B241" s="6" t="s">
        <v>14</v>
      </c>
      <c r="G241" s="6">
        <v>0.450891585259705</v>
      </c>
      <c r="I241" s="6">
        <v>0.0197159190702455</v>
      </c>
      <c r="J241" s="6">
        <v>0.102941854864432</v>
      </c>
    </row>
    <row r="242" spans="1:10">
      <c r="A242" s="6" t="s">
        <v>137</v>
      </c>
      <c r="B242" s="6" t="s">
        <v>15</v>
      </c>
      <c r="D242" s="6">
        <v>0.0486155146903402</v>
      </c>
      <c r="E242" s="6">
        <v>0.194462058761361</v>
      </c>
      <c r="F242" s="6">
        <v>0.243077573451702</v>
      </c>
      <c r="G242" s="6">
        <v>0.261113848459522</v>
      </c>
      <c r="H242" s="6">
        <v>0.225041298443881</v>
      </c>
      <c r="I242" s="6">
        <v>0.243077573451702</v>
      </c>
      <c r="J242" s="6">
        <v>0.261113848459522</v>
      </c>
    </row>
    <row r="243" spans="1:10">
      <c r="A243" s="6" t="s">
        <v>137</v>
      </c>
      <c r="B243" s="6" t="s">
        <v>16</v>
      </c>
      <c r="D243" s="6">
        <v>0.0253646163601781</v>
      </c>
      <c r="E243" s="6">
        <v>0.10145846544071</v>
      </c>
      <c r="F243" s="6">
        <v>0.13623331223975</v>
      </c>
      <c r="G243" s="6">
        <v>0.117412851362025</v>
      </c>
      <c r="H243" s="6">
        <v>0.13623331223975</v>
      </c>
      <c r="I243" s="6">
        <v>0.117412851362025</v>
      </c>
      <c r="J243" s="6">
        <v>0.13623331223975</v>
      </c>
    </row>
    <row r="244" spans="1:10">
      <c r="A244" s="6" t="s">
        <v>137</v>
      </c>
      <c r="B244" s="6" t="s">
        <v>17</v>
      </c>
      <c r="D244" s="6">
        <v>0.0697526949904881</v>
      </c>
      <c r="E244" s="6">
        <v>0.279010779961953</v>
      </c>
      <c r="F244" s="6">
        <v>0.374641608659314</v>
      </c>
      <c r="G244" s="6">
        <v>0.322885341245569</v>
      </c>
      <c r="H244" s="6">
        <v>0.374641608659314</v>
      </c>
      <c r="I244" s="6">
        <v>0.322885341245569</v>
      </c>
      <c r="J244" s="6">
        <v>0.374641608659314</v>
      </c>
    </row>
    <row r="245" spans="1:10">
      <c r="A245" s="6" t="s">
        <v>137</v>
      </c>
      <c r="B245" s="6" t="s">
        <v>18</v>
      </c>
      <c r="D245" s="6">
        <v>0.0190234622701328</v>
      </c>
      <c r="E245" s="6">
        <v>0.0760938490805328</v>
      </c>
      <c r="F245" s="6">
        <v>0.102174984179813</v>
      </c>
      <c r="G245" s="6">
        <v>0.0880596385215188</v>
      </c>
      <c r="H245" s="6">
        <v>0.102174984179813</v>
      </c>
      <c r="I245" s="6">
        <v>0.0880596385215188</v>
      </c>
      <c r="J245" s="6">
        <v>0.102174984179813</v>
      </c>
    </row>
    <row r="246" spans="1:10">
      <c r="A246" s="6" t="s">
        <v>137</v>
      </c>
      <c r="B246" s="6" t="s">
        <v>19</v>
      </c>
      <c r="D246" s="6">
        <v>0.112731628267456</v>
      </c>
      <c r="E246" s="6">
        <v>0.450926513069823</v>
      </c>
      <c r="F246" s="6">
        <v>0.563658141337278</v>
      </c>
      <c r="G246" s="6">
        <v>0.605481387732224</v>
      </c>
      <c r="H246" s="6">
        <v>0.521834894942334</v>
      </c>
      <c r="I246" s="6">
        <v>0.563658141337279</v>
      </c>
      <c r="J246" s="6">
        <v>0.605481387732224</v>
      </c>
    </row>
    <row r="247" spans="1:10">
      <c r="A247" s="6" t="s">
        <v>137</v>
      </c>
      <c r="B247" s="6" t="s">
        <v>20</v>
      </c>
      <c r="D247" s="6">
        <v>0.0147960262101035</v>
      </c>
      <c r="E247" s="6">
        <v>0.0591841048404143</v>
      </c>
      <c r="F247" s="6">
        <v>0.0739801310505178</v>
      </c>
      <c r="G247" s="6">
        <v>0.0794694321398544</v>
      </c>
      <c r="H247" s="6">
        <v>0.0684908299611813</v>
      </c>
      <c r="I247" s="6">
        <v>0.0739801310505178</v>
      </c>
      <c r="J247" s="6">
        <v>0.0794694321398544</v>
      </c>
    </row>
    <row r="248" spans="1:9">
      <c r="A248" s="6" t="s">
        <v>137</v>
      </c>
      <c r="B248" s="6" t="s">
        <v>21</v>
      </c>
      <c r="H248" s="6">
        <v>0.594725597023954</v>
      </c>
      <c r="I248" s="6">
        <v>0.532494227010264</v>
      </c>
    </row>
    <row r="249" spans="1:6">
      <c r="A249" s="6" t="s">
        <v>137</v>
      </c>
      <c r="B249" s="6" t="s">
        <v>138</v>
      </c>
      <c r="D249" s="6">
        <v>0.270098372550218</v>
      </c>
      <c r="F249" s="6">
        <v>0.0124376787496274</v>
      </c>
    </row>
    <row r="250" spans="1:10">
      <c r="A250" s="6" t="s">
        <v>137</v>
      </c>
      <c r="B250" s="6" t="s">
        <v>22</v>
      </c>
      <c r="G250" s="6">
        <v>1.03164040752026</v>
      </c>
      <c r="H250" s="6">
        <v>0.434687061245257</v>
      </c>
      <c r="I250" s="6">
        <v>1.46100546419497</v>
      </c>
      <c r="J250" s="6">
        <v>12.5242509242282</v>
      </c>
    </row>
    <row r="251" spans="1:10">
      <c r="A251" s="6" t="s">
        <v>137</v>
      </c>
      <c r="B251" s="6" t="s">
        <v>139</v>
      </c>
      <c r="I251" s="6">
        <v>8.87953214911664</v>
      </c>
      <c r="J251" s="6">
        <v>16.4871957661245</v>
      </c>
    </row>
    <row r="252" spans="1:10">
      <c r="A252" s="6" t="s">
        <v>137</v>
      </c>
      <c r="B252" s="6" t="s">
        <v>26</v>
      </c>
      <c r="D252" s="6">
        <v>0.112027055590784</v>
      </c>
      <c r="E252" s="6">
        <v>0.448108222363137</v>
      </c>
      <c r="F252" s="6">
        <v>0.560135277953921</v>
      </c>
      <c r="G252" s="6">
        <v>0.601697129058897</v>
      </c>
      <c r="H252" s="6">
        <v>0.518573426848944</v>
      </c>
      <c r="I252" s="6">
        <v>0.560135277953921</v>
      </c>
      <c r="J252" s="6">
        <v>0.601697129058897</v>
      </c>
    </row>
    <row r="253" spans="1:10">
      <c r="A253" s="6" t="s">
        <v>137</v>
      </c>
      <c r="B253" s="6" t="s">
        <v>27</v>
      </c>
      <c r="D253" s="6">
        <v>0.0412175015852887</v>
      </c>
      <c r="E253" s="6">
        <v>0.164870006341154</v>
      </c>
      <c r="F253" s="6">
        <v>0.221379132389594</v>
      </c>
      <c r="G253" s="6">
        <v>0.190795883463291</v>
      </c>
      <c r="H253" s="6">
        <v>0.221379132389594</v>
      </c>
      <c r="I253" s="6">
        <v>0.190795883463291</v>
      </c>
      <c r="J253" s="6">
        <v>0.221379132389594</v>
      </c>
    </row>
    <row r="254" spans="1:10">
      <c r="A254" s="6" t="s">
        <v>137</v>
      </c>
      <c r="B254" s="6" t="s">
        <v>28</v>
      </c>
      <c r="D254" s="6">
        <v>0.126823081800886</v>
      </c>
      <c r="E254" s="6">
        <v>0.507292327203552</v>
      </c>
      <c r="F254" s="6">
        <v>0.681166561198752</v>
      </c>
      <c r="G254" s="6">
        <v>0.587064256810125</v>
      </c>
      <c r="H254" s="6">
        <v>0.681166561198752</v>
      </c>
      <c r="I254" s="6">
        <v>0.587064256810125</v>
      </c>
      <c r="J254" s="6">
        <v>0.681166561198752</v>
      </c>
    </row>
    <row r="255" spans="1:10">
      <c r="A255" s="6" t="s">
        <v>137</v>
      </c>
      <c r="B255" s="6" t="s">
        <v>29</v>
      </c>
      <c r="D255" s="6">
        <v>0.022194039315155</v>
      </c>
      <c r="E255" s="6">
        <v>0.0887761572606216</v>
      </c>
      <c r="F255" s="6">
        <v>0.119204148209782</v>
      </c>
      <c r="G255" s="6">
        <v>0.102736244941772</v>
      </c>
      <c r="H255" s="6">
        <v>0.119204148209782</v>
      </c>
      <c r="I255" s="6">
        <v>0.102736244941772</v>
      </c>
      <c r="J255" s="6">
        <v>0.119204148209782</v>
      </c>
    </row>
    <row r="256" spans="1:10">
      <c r="A256" s="6" t="s">
        <v>137</v>
      </c>
      <c r="B256" s="6" t="s">
        <v>30</v>
      </c>
      <c r="D256" s="6">
        <v>0.139505389980976</v>
      </c>
      <c r="E256" s="6">
        <v>0.558021559923907</v>
      </c>
      <c r="F256" s="6">
        <v>0.697526949904883</v>
      </c>
      <c r="G256" s="6">
        <v>0.749283217318627</v>
      </c>
      <c r="H256" s="6">
        <v>0.645770682491138</v>
      </c>
      <c r="I256" s="6">
        <v>0.697526949904883</v>
      </c>
      <c r="J256" s="6">
        <v>0.749283217318627</v>
      </c>
    </row>
    <row r="257" spans="1:10">
      <c r="A257" s="6" t="s">
        <v>137</v>
      </c>
      <c r="B257" s="6" t="s">
        <v>31</v>
      </c>
      <c r="D257" s="6">
        <v>0.0591841048404143</v>
      </c>
      <c r="E257" s="6">
        <v>0.236736419361657</v>
      </c>
      <c r="F257" s="6">
        <v>0.295920524202072</v>
      </c>
      <c r="G257" s="6">
        <v>0.317877728559418</v>
      </c>
      <c r="H257" s="6">
        <v>0.273963319844725</v>
      </c>
      <c r="I257" s="6">
        <v>0.295920524202072</v>
      </c>
      <c r="J257" s="6">
        <v>0.317877728559418</v>
      </c>
    </row>
    <row r="258" spans="1:10">
      <c r="A258" s="6" t="s">
        <v>137</v>
      </c>
      <c r="B258" s="6" t="s">
        <v>32</v>
      </c>
      <c r="D258" s="6">
        <v>0.00422743606002957</v>
      </c>
      <c r="E258" s="6">
        <v>0.0169097442401184</v>
      </c>
      <c r="F258" s="6">
        <v>0.021137180300148</v>
      </c>
      <c r="G258" s="6">
        <v>0.0227055520399584</v>
      </c>
      <c r="H258" s="6">
        <v>0.0195688085603375</v>
      </c>
      <c r="I258" s="6">
        <v>0.021137180300148</v>
      </c>
      <c r="J258" s="6">
        <v>0.0227055520399584</v>
      </c>
    </row>
    <row r="259" spans="1:10">
      <c r="A259" s="6" t="s">
        <v>137</v>
      </c>
      <c r="B259" s="6" t="s">
        <v>33</v>
      </c>
      <c r="D259" s="6">
        <v>0.00317057704502223</v>
      </c>
      <c r="E259" s="6">
        <v>0.0126823081800888</v>
      </c>
      <c r="F259" s="6">
        <v>0.0170291640299688</v>
      </c>
      <c r="G259" s="6">
        <v>0.0146766064202532</v>
      </c>
      <c r="H259" s="6">
        <v>0.0170291640299688</v>
      </c>
      <c r="I259" s="6">
        <v>0.0146766064202532</v>
      </c>
      <c r="J259" s="6">
        <v>0.0170291640299688</v>
      </c>
    </row>
    <row r="260" spans="1:10">
      <c r="A260" s="6" t="s">
        <v>137</v>
      </c>
      <c r="B260" s="6" t="s">
        <v>34</v>
      </c>
      <c r="D260" s="6">
        <v>0.00951173113506659</v>
      </c>
      <c r="E260" s="6">
        <v>0.0380469245402663</v>
      </c>
      <c r="F260" s="6">
        <v>0.0510874920899064</v>
      </c>
      <c r="G260" s="6">
        <v>0.0440298192607594</v>
      </c>
      <c r="H260" s="6">
        <v>0.0510874920899064</v>
      </c>
      <c r="I260" s="6">
        <v>0.0440298192607594</v>
      </c>
      <c r="J260" s="6">
        <v>0.0510874920899064</v>
      </c>
    </row>
    <row r="261" spans="1:10">
      <c r="A261" s="6" t="s">
        <v>137</v>
      </c>
      <c r="B261" s="6" t="s">
        <v>35</v>
      </c>
      <c r="D261" s="6">
        <v>0.00317057704502223</v>
      </c>
      <c r="E261" s="6">
        <v>0.0126823081800888</v>
      </c>
      <c r="F261" s="6">
        <v>0.0170291640299688</v>
      </c>
      <c r="G261" s="6">
        <v>0.0146766064202532</v>
      </c>
      <c r="H261" s="6">
        <v>0.0170291640299688</v>
      </c>
      <c r="I261" s="6">
        <v>0.0146766064202532</v>
      </c>
      <c r="J261" s="6">
        <v>0.0170291640299688</v>
      </c>
    </row>
    <row r="262" spans="1:10">
      <c r="A262" s="6" t="s">
        <v>137</v>
      </c>
      <c r="B262" s="6" t="s">
        <v>36</v>
      </c>
      <c r="C262" s="6">
        <v>0.0211371803001479</v>
      </c>
      <c r="D262" s="6">
        <v>0.0098640174734024</v>
      </c>
      <c r="E262" s="6">
        <v>0.0394560698936095</v>
      </c>
      <c r="F262" s="6">
        <v>0.0493200873670119</v>
      </c>
      <c r="G262" s="6">
        <v>0.0650388700070162</v>
      </c>
      <c r="H262" s="6">
        <v>0.0547384850271556</v>
      </c>
      <c r="I262" s="6">
        <v>0.0493200873670119</v>
      </c>
      <c r="J262" s="6">
        <v>0.0650388700070162</v>
      </c>
    </row>
    <row r="263" spans="1:10">
      <c r="A263" s="6" t="s">
        <v>137</v>
      </c>
      <c r="B263" s="6" t="s">
        <v>37</v>
      </c>
      <c r="D263" s="6">
        <v>0.0021137180300148</v>
      </c>
      <c r="E263" s="6">
        <v>0.00845487212005919</v>
      </c>
      <c r="F263" s="6">
        <v>0.010568590150074</v>
      </c>
      <c r="G263" s="6">
        <v>0.0113527760199792</v>
      </c>
      <c r="H263" s="6">
        <v>0.00978440428016876</v>
      </c>
      <c r="I263" s="6">
        <v>0.010568590150074</v>
      </c>
      <c r="J263" s="6">
        <v>0.0113527760199792</v>
      </c>
    </row>
    <row r="264" spans="1:10">
      <c r="A264" s="6" t="s">
        <v>137</v>
      </c>
      <c r="B264" s="6" t="s">
        <v>38</v>
      </c>
      <c r="D264" s="6">
        <v>0.13105051786092</v>
      </c>
      <c r="E264" s="6">
        <v>0.524202071443669</v>
      </c>
      <c r="F264" s="6">
        <v>0.655252589304586</v>
      </c>
      <c r="G264" s="6">
        <v>0.70387211323871</v>
      </c>
      <c r="H264" s="6">
        <v>0.606633065370464</v>
      </c>
      <c r="I264" s="6">
        <v>0.655252589304586</v>
      </c>
      <c r="J264" s="6">
        <v>0.70387211323871</v>
      </c>
    </row>
    <row r="265" spans="1:10">
      <c r="A265" s="6" t="s">
        <v>137</v>
      </c>
      <c r="B265" s="6" t="s">
        <v>39</v>
      </c>
      <c r="D265" s="6">
        <v>0.0570703868103995</v>
      </c>
      <c r="E265" s="6">
        <v>0.228281547241598</v>
      </c>
      <c r="F265" s="6">
        <v>0.306524952539438</v>
      </c>
      <c r="G265" s="6">
        <v>0.264178915564557</v>
      </c>
      <c r="H265" s="6">
        <v>0.306524952539438</v>
      </c>
      <c r="I265" s="6">
        <v>0.264178915564557</v>
      </c>
      <c r="J265" s="6">
        <v>0.306524952539438</v>
      </c>
    </row>
    <row r="266" spans="1:10">
      <c r="A266" s="6" t="s">
        <v>137</v>
      </c>
      <c r="B266" s="6" t="s">
        <v>40</v>
      </c>
      <c r="D266" s="6">
        <v>0.206087507926439</v>
      </c>
      <c r="E266" s="6">
        <v>0.824350031705772</v>
      </c>
      <c r="F266" s="6">
        <v>1.10689566194797</v>
      </c>
      <c r="G266" s="6">
        <v>0.953979417316454</v>
      </c>
      <c r="H266" s="6">
        <v>1.10689566194797</v>
      </c>
      <c r="I266" s="6">
        <v>0.953979417316454</v>
      </c>
      <c r="J266" s="6">
        <v>1.10689566194797</v>
      </c>
    </row>
    <row r="267" spans="1:10">
      <c r="A267" s="6" t="s">
        <v>137</v>
      </c>
      <c r="B267" s="6" t="s">
        <v>41</v>
      </c>
      <c r="D267" s="6">
        <v>0.0887761572606217</v>
      </c>
      <c r="E267" s="6">
        <v>0.355104629042486</v>
      </c>
      <c r="F267" s="6">
        <v>0.476816592839126</v>
      </c>
      <c r="G267" s="6">
        <v>0.410944979767088</v>
      </c>
      <c r="H267" s="6">
        <v>0.476816592839126</v>
      </c>
      <c r="I267" s="6">
        <v>0.410944979767088</v>
      </c>
      <c r="J267" s="6">
        <v>0.476816592839126</v>
      </c>
    </row>
    <row r="268" spans="1:10">
      <c r="A268" s="6" t="s">
        <v>137</v>
      </c>
      <c r="B268" s="6" t="s">
        <v>42</v>
      </c>
      <c r="D268" s="6">
        <v>0.280419925315286</v>
      </c>
      <c r="E268" s="6">
        <v>1.12167970126119</v>
      </c>
      <c r="F268" s="6">
        <v>1.40209962657649</v>
      </c>
      <c r="G268" s="6">
        <v>1.50613495198391</v>
      </c>
      <c r="H268" s="6">
        <v>1.29806430116905</v>
      </c>
      <c r="I268" s="6">
        <v>1.40209962657649</v>
      </c>
      <c r="J268" s="6">
        <v>1.50613495198391</v>
      </c>
    </row>
    <row r="269" spans="1:10">
      <c r="A269" s="6" t="s">
        <v>137</v>
      </c>
      <c r="B269" s="6" t="s">
        <v>43</v>
      </c>
      <c r="D269" s="6">
        <v>0.0190234622701331</v>
      </c>
      <c r="E269" s="6">
        <v>0.0760938490805327</v>
      </c>
      <c r="F269" s="6">
        <v>0.0951173113506658</v>
      </c>
      <c r="G269" s="6">
        <v>0.102174984179813</v>
      </c>
      <c r="H269" s="6">
        <v>0.0880596385215189</v>
      </c>
      <c r="I269" s="6">
        <v>0.0951173113506658</v>
      </c>
      <c r="J269" s="6">
        <v>0.102174984179813</v>
      </c>
    </row>
    <row r="270" spans="1:10">
      <c r="A270" s="6" t="s">
        <v>137</v>
      </c>
      <c r="B270" s="6" t="s">
        <v>44</v>
      </c>
      <c r="D270" s="6">
        <v>0.00422743606002957</v>
      </c>
      <c r="E270" s="6">
        <v>0.0169097442401184</v>
      </c>
      <c r="F270" s="6">
        <v>0.021137180300148</v>
      </c>
      <c r="G270" s="6">
        <v>0.0227055520399584</v>
      </c>
      <c r="H270" s="6">
        <v>0.0195688085603375</v>
      </c>
      <c r="I270" s="6">
        <v>0.021137180300148</v>
      </c>
      <c r="J270" s="6">
        <v>0.0227055520399584</v>
      </c>
    </row>
    <row r="271" spans="1:10">
      <c r="A271" s="6" t="s">
        <v>137</v>
      </c>
      <c r="B271" s="6" t="s">
        <v>45</v>
      </c>
      <c r="D271" s="6">
        <v>0.00317057704502223</v>
      </c>
      <c r="E271" s="6">
        <v>0.0126823081800888</v>
      </c>
      <c r="F271" s="6">
        <v>0.0170291640299688</v>
      </c>
      <c r="G271" s="6">
        <v>0.0146766064202532</v>
      </c>
      <c r="H271" s="6">
        <v>0.0170291640299688</v>
      </c>
      <c r="I271" s="6">
        <v>0.0146766064202532</v>
      </c>
      <c r="J271" s="6">
        <v>0.0170291640299688</v>
      </c>
    </row>
    <row r="272" spans="1:10">
      <c r="A272" s="6" t="s">
        <v>137</v>
      </c>
      <c r="B272" s="6" t="s">
        <v>46</v>
      </c>
      <c r="D272" s="6">
        <v>0.00951173113506659</v>
      </c>
      <c r="E272" s="6">
        <v>0.0380469245402663</v>
      </c>
      <c r="F272" s="6">
        <v>0.0510874920899064</v>
      </c>
      <c r="G272" s="6">
        <v>0.0440298192607594</v>
      </c>
      <c r="H272" s="6">
        <v>0.0510874920899064</v>
      </c>
      <c r="I272" s="6">
        <v>0.0440298192607594</v>
      </c>
      <c r="J272" s="6">
        <v>0.0510874920899064</v>
      </c>
    </row>
    <row r="273" spans="1:10">
      <c r="A273" s="6" t="s">
        <v>137</v>
      </c>
      <c r="B273" s="6" t="s">
        <v>47</v>
      </c>
      <c r="D273" s="6">
        <v>0.0112731628267455</v>
      </c>
      <c r="E273" s="6">
        <v>0.0450926513069823</v>
      </c>
      <c r="F273" s="6">
        <v>0.0563658141337279</v>
      </c>
      <c r="G273" s="6">
        <v>0.0605481387732224</v>
      </c>
      <c r="H273" s="6">
        <v>0.0521834894942334</v>
      </c>
      <c r="I273" s="6">
        <v>0.0563658141337279</v>
      </c>
      <c r="J273" s="6">
        <v>0.0605481387732224</v>
      </c>
    </row>
    <row r="274" spans="1:10">
      <c r="A274" s="6" t="s">
        <v>137</v>
      </c>
      <c r="B274" s="6" t="s">
        <v>48</v>
      </c>
      <c r="D274" s="6">
        <v>0.0021137180300148</v>
      </c>
      <c r="E274" s="6">
        <v>0.00845487212005919</v>
      </c>
      <c r="F274" s="6">
        <v>0.010568590150074</v>
      </c>
      <c r="G274" s="6">
        <v>0.0113527760199792</v>
      </c>
      <c r="H274" s="6">
        <v>0.00978440428016876</v>
      </c>
      <c r="I274" s="6">
        <v>0.010568590150074</v>
      </c>
      <c r="J274" s="6">
        <v>0.0113527760199792</v>
      </c>
    </row>
    <row r="275" spans="1:10">
      <c r="A275" s="6" t="s">
        <v>137</v>
      </c>
      <c r="B275" s="6" t="s">
        <v>49</v>
      </c>
      <c r="D275" s="6">
        <v>0.495214358273699</v>
      </c>
      <c r="E275" s="6">
        <v>1.98085743309477</v>
      </c>
      <c r="F275" s="6">
        <v>2.47607179136846</v>
      </c>
      <c r="H275" s="6">
        <v>0.183723702413466</v>
      </c>
      <c r="I275" s="6">
        <v>2.292348088955</v>
      </c>
      <c r="J275" s="6">
        <v>2.47607179136846</v>
      </c>
    </row>
    <row r="276" spans="1:10">
      <c r="A276" s="6" t="s">
        <v>137</v>
      </c>
      <c r="B276" s="6" t="s">
        <v>50</v>
      </c>
      <c r="D276" s="6">
        <v>0.060636928389241</v>
      </c>
      <c r="E276" s="6">
        <v>0.24254771355696</v>
      </c>
      <c r="F276" s="6">
        <v>0.3031846419462</v>
      </c>
      <c r="H276" s="6">
        <v>0.0224961994750854</v>
      </c>
      <c r="I276" s="6">
        <v>0.280688442471116</v>
      </c>
      <c r="J276" s="6">
        <v>0.3031846419462</v>
      </c>
    </row>
    <row r="277" spans="1:10">
      <c r="A277" s="6" t="s">
        <v>137</v>
      </c>
      <c r="B277" s="6" t="s">
        <v>51</v>
      </c>
      <c r="D277" s="6">
        <v>0.235437631245833</v>
      </c>
      <c r="E277" s="6">
        <v>0.941750524983331</v>
      </c>
      <c r="F277" s="6">
        <v>1.17718815622916</v>
      </c>
      <c r="H277" s="6">
        <v>0.0873469692008282</v>
      </c>
      <c r="I277" s="6">
        <v>1.08984118702834</v>
      </c>
      <c r="J277" s="6">
        <v>1.17718815622916</v>
      </c>
    </row>
    <row r="278" spans="1:10">
      <c r="A278" s="6" t="s">
        <v>137</v>
      </c>
      <c r="B278" s="6" t="s">
        <v>52</v>
      </c>
      <c r="D278" s="6">
        <v>0.0347119584529119</v>
      </c>
      <c r="E278" s="6">
        <v>0.138847833811645</v>
      </c>
      <c r="F278" s="6">
        <v>0.173559792264556</v>
      </c>
      <c r="H278" s="6">
        <v>0.01287807879243</v>
      </c>
      <c r="I278" s="6">
        <v>0.160681713472127</v>
      </c>
      <c r="J278" s="6">
        <v>0.173559792264556</v>
      </c>
    </row>
    <row r="279" spans="1:10">
      <c r="A279" s="6" t="s">
        <v>137</v>
      </c>
      <c r="B279" s="6" t="s">
        <v>53</v>
      </c>
      <c r="D279" s="6">
        <v>0.596729468791337</v>
      </c>
      <c r="E279" s="6">
        <v>2.38691787516532</v>
      </c>
      <c r="F279" s="6">
        <v>2.98364734395665</v>
      </c>
      <c r="H279" s="6">
        <v>0.221385639398146</v>
      </c>
      <c r="I279" s="6">
        <v>2.76226170455851</v>
      </c>
      <c r="J279" s="6">
        <v>2.98364734395665</v>
      </c>
    </row>
    <row r="280" spans="1:10">
      <c r="A280" s="6" t="s">
        <v>137</v>
      </c>
      <c r="B280" s="6" t="s">
        <v>54</v>
      </c>
      <c r="D280" s="6">
        <v>0.399774439380394</v>
      </c>
      <c r="E280" s="6">
        <v>1.59909775752155</v>
      </c>
      <c r="F280" s="6">
        <v>1.99887219690194</v>
      </c>
      <c r="H280" s="6">
        <v>0.148315651406536</v>
      </c>
      <c r="I280" s="6">
        <v>1.85055654549541</v>
      </c>
      <c r="J280" s="6">
        <v>1.99887219690194</v>
      </c>
    </row>
    <row r="281" spans="1:10">
      <c r="A281" s="6" t="s">
        <v>137</v>
      </c>
      <c r="B281" s="6" t="s">
        <v>55</v>
      </c>
      <c r="D281" s="6">
        <v>0.126917843949984</v>
      </c>
      <c r="E281" s="6">
        <v>0.507671375799927</v>
      </c>
      <c r="F281" s="6">
        <v>0.634589219749909</v>
      </c>
      <c r="H281" s="6">
        <v>0.0470863087938539</v>
      </c>
      <c r="I281" s="6">
        <v>0.587502910956058</v>
      </c>
      <c r="J281" s="6">
        <v>0.634589219749909</v>
      </c>
    </row>
    <row r="282" spans="1:10">
      <c r="A282" s="6" t="s">
        <v>137</v>
      </c>
      <c r="B282" s="6" t="s">
        <v>56</v>
      </c>
      <c r="D282" s="6">
        <v>1.00982540580814</v>
      </c>
      <c r="E282" s="6">
        <v>4.03930162323261</v>
      </c>
      <c r="F282" s="6">
        <v>5.04912702904076</v>
      </c>
      <c r="H282" s="6">
        <v>0.37464354424819</v>
      </c>
      <c r="I282" s="6">
        <v>4.67448348479256</v>
      </c>
      <c r="J282" s="6">
        <v>5.04912702904076</v>
      </c>
    </row>
    <row r="283" spans="1:10">
      <c r="A283" s="6" t="s">
        <v>137</v>
      </c>
      <c r="B283" s="6" t="s">
        <v>57</v>
      </c>
      <c r="C283" s="6">
        <v>0.00848324762496065</v>
      </c>
      <c r="D283" s="6">
        <v>0.0252700239165419</v>
      </c>
      <c r="E283" s="6">
        <v>0.101080095666167</v>
      </c>
      <c r="F283" s="6">
        <v>0.126350119582709</v>
      </c>
      <c r="G283" s="6">
        <v>0.126350119582709</v>
      </c>
      <c r="H283" s="6">
        <v>0.0142150251115553</v>
      </c>
      <c r="I283" s="6">
        <v>0.120618342096115</v>
      </c>
      <c r="J283" s="6">
        <v>0.126350119582709</v>
      </c>
    </row>
    <row r="284" spans="1:10">
      <c r="A284" s="6" t="s">
        <v>137</v>
      </c>
      <c r="B284" s="6" t="s">
        <v>58</v>
      </c>
      <c r="C284" s="6">
        <v>0.00083784319846699</v>
      </c>
      <c r="D284" s="6">
        <v>0.00249577975317806</v>
      </c>
      <c r="E284" s="6">
        <v>0.00998311901271222</v>
      </c>
      <c r="F284" s="6">
        <v>0.0124788987658903</v>
      </c>
      <c r="G284" s="6">
        <v>0.0124788987658903</v>
      </c>
      <c r="H284" s="6">
        <v>0.00140393899038273</v>
      </c>
      <c r="I284" s="6">
        <v>0.0119128029739745</v>
      </c>
      <c r="J284" s="6">
        <v>0.0124788987658903</v>
      </c>
    </row>
    <row r="285" spans="1:10">
      <c r="A285" s="6" t="s">
        <v>137</v>
      </c>
      <c r="B285" s="6" t="s">
        <v>59</v>
      </c>
      <c r="C285" s="6">
        <v>0.00289893324526236</v>
      </c>
      <c r="D285" s="6">
        <v>0.0086353853711276</v>
      </c>
      <c r="E285" s="6">
        <v>0.0345415414845103</v>
      </c>
      <c r="F285" s="6">
        <v>0.0431769268556378</v>
      </c>
      <c r="G285" s="6">
        <v>0.0431769268556378</v>
      </c>
      <c r="H285" s="6">
        <v>0.00485762183304392</v>
      </c>
      <c r="I285" s="6">
        <v>0.0412182382678563</v>
      </c>
      <c r="J285" s="6">
        <v>0.0431769268556378</v>
      </c>
    </row>
    <row r="286" spans="1:10">
      <c r="A286" s="6" t="s">
        <v>137</v>
      </c>
      <c r="B286" s="6" t="s">
        <v>60</v>
      </c>
      <c r="C286" s="6">
        <v>0.0109746650274056</v>
      </c>
      <c r="D286" s="6">
        <v>0.032691495047554</v>
      </c>
      <c r="E286" s="6">
        <v>0.130765980190216</v>
      </c>
      <c r="F286" s="6">
        <v>0.16345747523777</v>
      </c>
      <c r="G286" s="6">
        <v>0.16345747523777</v>
      </c>
      <c r="H286" s="6">
        <v>0.0183897896009138</v>
      </c>
      <c r="I286" s="6">
        <v>0.156042350664262</v>
      </c>
      <c r="J286" s="6">
        <v>0.16345747523777</v>
      </c>
    </row>
    <row r="287" spans="1:9">
      <c r="A287" s="6" t="s">
        <v>137</v>
      </c>
      <c r="B287" s="6" t="s">
        <v>61</v>
      </c>
      <c r="G287" s="6">
        <v>0.0151012410617691</v>
      </c>
      <c r="H287" s="6">
        <v>0.0182350919292168</v>
      </c>
      <c r="I287" s="6">
        <v>0.471217009678026</v>
      </c>
    </row>
    <row r="288" spans="1:5">
      <c r="A288" s="6" t="s">
        <v>137</v>
      </c>
      <c r="B288" s="6" t="s">
        <v>62</v>
      </c>
      <c r="C288" s="6">
        <v>0.00754216527458315</v>
      </c>
      <c r="D288" s="6">
        <v>0.0235533844450845</v>
      </c>
      <c r="E288" s="6">
        <v>0.318947382231182</v>
      </c>
    </row>
    <row r="289" spans="1:9">
      <c r="A289" s="6" t="s">
        <v>137</v>
      </c>
      <c r="B289" s="6" t="s">
        <v>63</v>
      </c>
      <c r="I289" s="6">
        <v>0.0456245995178321</v>
      </c>
    </row>
    <row r="290" spans="1:7">
      <c r="A290" s="6" t="s">
        <v>137</v>
      </c>
      <c r="B290" s="6" t="s">
        <v>64</v>
      </c>
      <c r="F290" s="6">
        <v>0.00490831154818209</v>
      </c>
      <c r="G290" s="6">
        <v>0.0318828214480586</v>
      </c>
    </row>
    <row r="291" spans="1:5">
      <c r="A291" s="6" t="s">
        <v>137</v>
      </c>
      <c r="B291" s="6" t="s">
        <v>128</v>
      </c>
      <c r="C291" s="6">
        <v>0.0589028377272378</v>
      </c>
      <c r="D291" s="6">
        <v>0.00293357200415961</v>
      </c>
      <c r="E291" s="6">
        <v>0.0108676213499719</v>
      </c>
    </row>
    <row r="292" spans="1:9">
      <c r="A292" s="6" t="s">
        <v>137</v>
      </c>
      <c r="B292" s="6" t="s">
        <v>65</v>
      </c>
      <c r="G292" s="6">
        <v>0.0683045819282306</v>
      </c>
      <c r="H292" s="6">
        <v>0.0291598583021073</v>
      </c>
      <c r="I292" s="6">
        <v>0.164929847690946</v>
      </c>
    </row>
    <row r="293" spans="1:5">
      <c r="A293" s="6" t="s">
        <v>137</v>
      </c>
      <c r="B293" s="6" t="s">
        <v>66</v>
      </c>
      <c r="C293" s="6">
        <v>0.0520712198999987</v>
      </c>
      <c r="E293" s="6">
        <v>0.145665825525693</v>
      </c>
    </row>
    <row r="294" spans="1:10">
      <c r="A294" s="6" t="s">
        <v>137</v>
      </c>
      <c r="B294" s="6" t="s">
        <v>67</v>
      </c>
      <c r="C294" s="6">
        <v>0.18500330824114</v>
      </c>
      <c r="E294" s="6">
        <v>0.028571835340011</v>
      </c>
      <c r="F294" s="6">
        <v>0.0963995414330081</v>
      </c>
      <c r="G294" s="6">
        <v>0.257012815075367</v>
      </c>
      <c r="H294" s="6">
        <v>0.129895552897134</v>
      </c>
      <c r="I294" s="6">
        <v>0.260741314444562</v>
      </c>
      <c r="J294" s="6">
        <v>0.0963995414330081</v>
      </c>
    </row>
    <row r="295" spans="1:7">
      <c r="A295" s="6" t="s">
        <v>137</v>
      </c>
      <c r="B295" s="6" t="s">
        <v>68</v>
      </c>
      <c r="F295" s="6">
        <v>0.0308971332075974</v>
      </c>
      <c r="G295" s="6">
        <v>0.127508459177582</v>
      </c>
    </row>
    <row r="296" spans="1:5">
      <c r="A296" s="6" t="s">
        <v>137</v>
      </c>
      <c r="B296" s="6" t="s">
        <v>129</v>
      </c>
      <c r="C296" s="6">
        <v>0.431510740883443</v>
      </c>
      <c r="D296" s="6">
        <v>0.0533563109498788</v>
      </c>
      <c r="E296" s="6">
        <v>0.0384302650099735</v>
      </c>
    </row>
    <row r="297" spans="1:6">
      <c r="A297" s="6" t="s">
        <v>137</v>
      </c>
      <c r="B297" s="6" t="s">
        <v>71</v>
      </c>
      <c r="C297" s="6">
        <v>0.00721939299365374</v>
      </c>
      <c r="D297" s="6">
        <v>0.106676557165926</v>
      </c>
      <c r="E297" s="6">
        <v>0.431251870251151</v>
      </c>
      <c r="F297" s="6">
        <v>0.52883714424218</v>
      </c>
    </row>
    <row r="298" spans="1:9">
      <c r="A298" s="6" t="s">
        <v>137</v>
      </c>
      <c r="B298" s="6" t="s">
        <v>72</v>
      </c>
      <c r="G298" s="6">
        <v>0.921342656693565</v>
      </c>
      <c r="H298" s="6">
        <v>0.0754780096521729</v>
      </c>
      <c r="I298" s="6">
        <v>1.77967777503099</v>
      </c>
    </row>
    <row r="299" spans="1:5">
      <c r="A299" s="6" t="s">
        <v>137</v>
      </c>
      <c r="B299" s="6" t="s">
        <v>140</v>
      </c>
      <c r="C299" s="6">
        <v>0.000763613749977469</v>
      </c>
      <c r="D299" s="6">
        <v>0.0114360943443809</v>
      </c>
      <c r="E299" s="6">
        <v>0.0459021882846937</v>
      </c>
    </row>
    <row r="300" spans="1:10">
      <c r="A300" s="6" t="s">
        <v>137</v>
      </c>
      <c r="B300" s="6" t="s">
        <v>74</v>
      </c>
      <c r="F300" s="6">
        <v>0.086903541632789</v>
      </c>
      <c r="G300" s="6">
        <v>0.0871440482409591</v>
      </c>
      <c r="H300" s="6">
        <v>0.00713001174236002</v>
      </c>
      <c r="I300" s="6">
        <v>0.0814183039408723</v>
      </c>
      <c r="J300" s="6">
        <v>0.086903541632789</v>
      </c>
    </row>
    <row r="301" spans="1:5">
      <c r="A301" s="6" t="s">
        <v>137</v>
      </c>
      <c r="B301" s="6" t="s">
        <v>76</v>
      </c>
      <c r="C301" s="6">
        <v>0.00295184752529829</v>
      </c>
      <c r="D301" s="6">
        <v>0.0331978468948157</v>
      </c>
      <c r="E301" s="6">
        <v>0.133869655285197</v>
      </c>
    </row>
    <row r="302" spans="1:10">
      <c r="A302" s="6" t="s">
        <v>137</v>
      </c>
      <c r="B302" s="6" t="s">
        <v>77</v>
      </c>
      <c r="F302" s="6">
        <v>0.278860781955589</v>
      </c>
      <c r="G302" s="6">
        <v>0.281258684594568</v>
      </c>
      <c r="H302" s="6">
        <v>0.0236987485161454</v>
      </c>
      <c r="I302" s="6">
        <v>0.26409541752739</v>
      </c>
      <c r="J302" s="6">
        <v>0.278860781955589</v>
      </c>
    </row>
    <row r="303" spans="1:5">
      <c r="A303" s="6" t="s">
        <v>137</v>
      </c>
      <c r="B303" s="6" t="s">
        <v>79</v>
      </c>
      <c r="C303" s="6">
        <v>0.0096942526866292</v>
      </c>
      <c r="E303" s="6">
        <v>0.280652072701186</v>
      </c>
    </row>
    <row r="304" spans="1:10">
      <c r="A304" s="6" t="s">
        <v>137</v>
      </c>
      <c r="B304" s="6" t="s">
        <v>80</v>
      </c>
      <c r="D304" s="6">
        <v>0.153931119206535</v>
      </c>
      <c r="E304" s="6">
        <v>0.210874209865948</v>
      </c>
      <c r="F304" s="6">
        <v>0.759030413847548</v>
      </c>
      <c r="G304" s="6">
        <v>0.752586612405889</v>
      </c>
      <c r="H304" s="6">
        <v>0.459254853755244</v>
      </c>
      <c r="I304" s="6">
        <v>0.307697140134142</v>
      </c>
      <c r="J304" s="6">
        <v>0.759030413847548</v>
      </c>
    </row>
    <row r="305" spans="1:10">
      <c r="A305" s="6" t="s">
        <v>137</v>
      </c>
      <c r="B305" s="6" t="s">
        <v>81</v>
      </c>
      <c r="D305" s="6">
        <v>0.0549566687803851</v>
      </c>
      <c r="E305" s="6">
        <v>0.219826675121539</v>
      </c>
      <c r="F305" s="6">
        <v>0.274783343901923</v>
      </c>
      <c r="G305" s="6">
        <v>0.295172176519459</v>
      </c>
      <c r="H305" s="6">
        <v>0.254394511284388</v>
      </c>
      <c r="I305" s="6">
        <v>0.274783343901923</v>
      </c>
      <c r="J305" s="6">
        <v>0.295172176519459</v>
      </c>
    </row>
    <row r="306" spans="1:10">
      <c r="A306" s="6" t="s">
        <v>137</v>
      </c>
      <c r="B306" s="6" t="s">
        <v>82</v>
      </c>
      <c r="D306" s="6">
        <v>0.0285351934052002</v>
      </c>
      <c r="E306" s="6">
        <v>0.114140773620799</v>
      </c>
      <c r="F306" s="6">
        <v>0.153262476269719</v>
      </c>
      <c r="G306" s="6">
        <v>0.132089457782278</v>
      </c>
      <c r="H306" s="6">
        <v>0.153262476269719</v>
      </c>
      <c r="I306" s="6">
        <v>0.132089457782278</v>
      </c>
      <c r="J306" s="6">
        <v>0.153262476269719</v>
      </c>
    </row>
    <row r="307" spans="1:10">
      <c r="A307" s="6" t="s">
        <v>137</v>
      </c>
      <c r="B307" s="6" t="s">
        <v>83</v>
      </c>
      <c r="D307" s="6">
        <v>0.117311350665823</v>
      </c>
      <c r="E307" s="6">
        <v>0.469245402663284</v>
      </c>
      <c r="F307" s="6">
        <v>0.630079069108845</v>
      </c>
      <c r="G307" s="6">
        <v>0.543034437549367</v>
      </c>
      <c r="H307" s="6">
        <v>0.630079069108845</v>
      </c>
      <c r="I307" s="6">
        <v>0.543034437549367</v>
      </c>
      <c r="J307" s="6">
        <v>0.630079069108845</v>
      </c>
    </row>
    <row r="308" spans="1:10">
      <c r="A308" s="6" t="s">
        <v>137</v>
      </c>
      <c r="B308" s="6" t="s">
        <v>84</v>
      </c>
      <c r="D308" s="6">
        <v>0.0190234622701328</v>
      </c>
      <c r="E308" s="6">
        <v>0.0760938490805328</v>
      </c>
      <c r="F308" s="6">
        <v>0.102174984179813</v>
      </c>
      <c r="G308" s="6">
        <v>0.0880596385215188</v>
      </c>
      <c r="H308" s="6">
        <v>0.102174984179813</v>
      </c>
      <c r="I308" s="6">
        <v>0.0880596385215188</v>
      </c>
      <c r="J308" s="6">
        <v>0.102174984179813</v>
      </c>
    </row>
    <row r="309" spans="1:10">
      <c r="A309" s="6" t="s">
        <v>137</v>
      </c>
      <c r="B309" s="6" t="s">
        <v>85</v>
      </c>
      <c r="D309" s="6">
        <v>0.109913337560769</v>
      </c>
      <c r="E309" s="6">
        <v>0.52420207144367</v>
      </c>
      <c r="F309" s="6">
        <v>0.655252589304587</v>
      </c>
      <c r="G309" s="6">
        <v>0.696030254539658</v>
      </c>
      <c r="H309" s="6">
        <v>0.593337743769367</v>
      </c>
      <c r="I309" s="6">
        <v>0.655252589304587</v>
      </c>
      <c r="J309" s="6">
        <v>0.696030254539658</v>
      </c>
    </row>
    <row r="310" spans="1:10">
      <c r="A310" s="6" t="s">
        <v>137</v>
      </c>
      <c r="B310" s="6" t="s">
        <v>86</v>
      </c>
      <c r="D310" s="6">
        <v>0.0190234622701331</v>
      </c>
      <c r="E310" s="6">
        <v>0.0760938490805327</v>
      </c>
      <c r="F310" s="6">
        <v>0.0951173113506658</v>
      </c>
      <c r="G310" s="6">
        <v>0.102174984179813</v>
      </c>
      <c r="H310" s="6">
        <v>0.0880596385215189</v>
      </c>
      <c r="I310" s="6">
        <v>0.0951173113506658</v>
      </c>
      <c r="J310" s="6">
        <v>0.102174984179813</v>
      </c>
    </row>
    <row r="311" spans="1:10">
      <c r="A311" s="6" t="s">
        <v>137</v>
      </c>
      <c r="B311" s="6" t="s">
        <v>87</v>
      </c>
      <c r="J311" s="6">
        <v>5.5138306142356</v>
      </c>
    </row>
    <row r="312" spans="1:10">
      <c r="A312" s="6" t="s">
        <v>137</v>
      </c>
      <c r="B312" s="6" t="s">
        <v>90</v>
      </c>
      <c r="H312" s="6">
        <v>0.0880897046238964</v>
      </c>
      <c r="I312" s="6">
        <v>0.897859698183331</v>
      </c>
      <c r="J312" s="6">
        <v>0.177213015057777</v>
      </c>
    </row>
    <row r="313" spans="1:10">
      <c r="A313" s="6" t="s">
        <v>137</v>
      </c>
      <c r="B313" s="6" t="s">
        <v>92</v>
      </c>
      <c r="I313" s="6">
        <v>1.13557700345132</v>
      </c>
      <c r="J313" s="6">
        <v>0.335544259346057</v>
      </c>
    </row>
    <row r="314" spans="1:8">
      <c r="A314" s="6" t="s">
        <v>137</v>
      </c>
      <c r="B314" s="6" t="s">
        <v>141</v>
      </c>
      <c r="H314" s="6">
        <v>0.107698587630463</v>
      </c>
    </row>
    <row r="315" spans="1:10">
      <c r="A315" s="6" t="s">
        <v>137</v>
      </c>
      <c r="B315" s="6" t="s">
        <v>93</v>
      </c>
      <c r="H315" s="6">
        <v>174.5061520158</v>
      </c>
      <c r="I315" s="6">
        <v>1778.66461976462</v>
      </c>
      <c r="J315" s="6">
        <v>351.059882387907</v>
      </c>
    </row>
    <row r="316" spans="1:10">
      <c r="A316" s="6" t="s">
        <v>137</v>
      </c>
      <c r="B316" s="6" t="s">
        <v>94</v>
      </c>
      <c r="H316" s="6">
        <v>277.537017367176</v>
      </c>
      <c r="I316" s="6">
        <v>1892.65272905551</v>
      </c>
      <c r="J316" s="6">
        <v>390.066535986564</v>
      </c>
    </row>
    <row r="317" spans="1:8">
      <c r="A317" s="6" t="s">
        <v>137</v>
      </c>
      <c r="B317" s="6" t="s">
        <v>95</v>
      </c>
      <c r="C317" s="6">
        <v>55.7583434312438</v>
      </c>
      <c r="D317" s="6">
        <v>6.96915645411396</v>
      </c>
      <c r="G317" s="6">
        <v>18.0037740484374</v>
      </c>
      <c r="H317" s="6">
        <v>19.953813526585</v>
      </c>
    </row>
    <row r="318" spans="1:10">
      <c r="A318" s="6" t="s">
        <v>137</v>
      </c>
      <c r="B318" s="6" t="s">
        <v>97</v>
      </c>
      <c r="C318" s="6">
        <v>4.00000000000002</v>
      </c>
      <c r="D318" s="6">
        <v>0.400000000000003</v>
      </c>
      <c r="F318" s="6">
        <v>1.88291659541534</v>
      </c>
      <c r="I318" s="6">
        <v>3.56950846461543</v>
      </c>
      <c r="J318" s="6">
        <v>4.87302498222545</v>
      </c>
    </row>
    <row r="319" spans="1:8">
      <c r="A319" s="6" t="s">
        <v>137</v>
      </c>
      <c r="B319" s="6" t="s">
        <v>98</v>
      </c>
      <c r="E319" s="6">
        <v>1.6</v>
      </c>
      <c r="F319" s="6">
        <v>0.117083404584665</v>
      </c>
      <c r="G319" s="6">
        <v>2</v>
      </c>
      <c r="H319" s="6">
        <v>4.43049153538459</v>
      </c>
    </row>
    <row r="320" spans="1:8">
      <c r="A320" s="6" t="s">
        <v>137</v>
      </c>
      <c r="B320" s="6" t="s">
        <v>134</v>
      </c>
      <c r="H320" s="6">
        <v>358.353763529186</v>
      </c>
    </row>
    <row r="321" spans="1:9">
      <c r="A321" s="6" t="s">
        <v>137</v>
      </c>
      <c r="B321" s="6" t="s">
        <v>100</v>
      </c>
      <c r="D321" s="6">
        <v>140.421717323929</v>
      </c>
      <c r="E321" s="6">
        <v>561.686869295705</v>
      </c>
      <c r="F321" s="6">
        <v>702.108586619631</v>
      </c>
      <c r="G321" s="6">
        <v>741.720457978813</v>
      </c>
      <c r="H321" s="6">
        <v>283.446932268277</v>
      </c>
      <c r="I321" s="6">
        <v>724.708072297184</v>
      </c>
    </row>
    <row r="322" spans="1:10">
      <c r="A322" s="6" t="s">
        <v>137</v>
      </c>
      <c r="B322" s="6" t="s">
        <v>101</v>
      </c>
      <c r="J322" s="6">
        <v>684.71393046977</v>
      </c>
    </row>
    <row r="323" spans="1:10">
      <c r="A323" s="6" t="s">
        <v>137</v>
      </c>
      <c r="B323" s="6" t="s">
        <v>102</v>
      </c>
      <c r="C323" s="6">
        <v>6.41666666666676</v>
      </c>
      <c r="E323" s="6">
        <v>25.6666666666667</v>
      </c>
      <c r="F323" s="6">
        <v>35.744189573021</v>
      </c>
      <c r="G323" s="6">
        <v>41.2558104269791</v>
      </c>
      <c r="H323" s="6">
        <v>35.744189573021</v>
      </c>
      <c r="I323" s="6">
        <v>41.2558104269791</v>
      </c>
      <c r="J323" s="6">
        <v>35.744189573021</v>
      </c>
    </row>
    <row r="324" spans="1:9">
      <c r="A324" s="6" t="s">
        <v>137</v>
      </c>
      <c r="B324" s="6" t="s">
        <v>103</v>
      </c>
      <c r="H324" s="6">
        <v>0.528551886520063</v>
      </c>
      <c r="I324" s="6">
        <v>0.910548113479937</v>
      </c>
    </row>
    <row r="325" spans="1:10">
      <c r="A325" s="6" t="s">
        <v>137</v>
      </c>
      <c r="B325" s="6" t="s">
        <v>104</v>
      </c>
      <c r="C325" s="6">
        <v>0.0039</v>
      </c>
      <c r="J325" s="6">
        <v>0.00222503989632962</v>
      </c>
    </row>
    <row r="326" spans="1:6">
      <c r="A326" s="6" t="s">
        <v>137</v>
      </c>
      <c r="B326" s="6" t="s">
        <v>105</v>
      </c>
      <c r="C326" s="6">
        <v>348.083211594654</v>
      </c>
      <c r="F326" s="6">
        <v>54.090045475663</v>
      </c>
    </row>
    <row r="327" spans="1:6">
      <c r="A327" s="6" t="s">
        <v>137</v>
      </c>
      <c r="B327" s="6" t="s">
        <v>106</v>
      </c>
      <c r="C327" s="6">
        <v>150.258265271668</v>
      </c>
      <c r="F327" s="6">
        <v>11.5962732773943</v>
      </c>
    </row>
    <row r="328" spans="1:10">
      <c r="A328" s="6" t="s">
        <v>137</v>
      </c>
      <c r="B328" s="6" t="s">
        <v>107</v>
      </c>
      <c r="G328" s="6">
        <v>465.113568712276</v>
      </c>
      <c r="H328" s="6">
        <v>277.836663563272</v>
      </c>
      <c r="I328" s="6">
        <v>77.1528554297569</v>
      </c>
      <c r="J328" s="6">
        <v>465.113568712276</v>
      </c>
    </row>
    <row r="329" spans="1:10">
      <c r="A329" s="6" t="s">
        <v>137</v>
      </c>
      <c r="B329" s="6" t="s">
        <v>110</v>
      </c>
      <c r="J329" s="6">
        <v>30.4620241946188</v>
      </c>
    </row>
    <row r="330" spans="1:10">
      <c r="A330" s="6" t="s">
        <v>137</v>
      </c>
      <c r="B330" s="6" t="s">
        <v>142</v>
      </c>
      <c r="J330" s="6">
        <v>22.1018288095913</v>
      </c>
    </row>
    <row r="331" spans="1:10">
      <c r="A331" s="6" t="s">
        <v>137</v>
      </c>
      <c r="B331" s="6" t="s">
        <v>136</v>
      </c>
      <c r="D331" s="6">
        <v>0.00211371803001483</v>
      </c>
      <c r="E331" s="6">
        <v>0.00845487212005918</v>
      </c>
      <c r="F331" s="6">
        <v>0.010568590150074</v>
      </c>
      <c r="G331" s="6">
        <v>0.0113527760199792</v>
      </c>
      <c r="H331" s="6">
        <v>0.00978440428016877</v>
      </c>
      <c r="I331" s="6">
        <v>0.010568590150074</v>
      </c>
      <c r="J331" s="6">
        <v>0.0113527760199792</v>
      </c>
    </row>
    <row r="332" spans="1:10">
      <c r="A332" s="6" t="s">
        <v>137</v>
      </c>
      <c r="B332" s="6" t="s">
        <v>113</v>
      </c>
      <c r="D332" s="6">
        <v>0.00951173113506659</v>
      </c>
      <c r="E332" s="6">
        <v>0.0380469245402663</v>
      </c>
      <c r="F332" s="6">
        <v>0.0510874920899064</v>
      </c>
      <c r="G332" s="6">
        <v>0.0440298192607594</v>
      </c>
      <c r="H332" s="6">
        <v>0.0510874920899064</v>
      </c>
      <c r="I332" s="6">
        <v>0.0440298192607594</v>
      </c>
      <c r="J332" s="6">
        <v>0.0510874920899064</v>
      </c>
    </row>
    <row r="333" spans="1:10">
      <c r="A333" s="6" t="s">
        <v>137</v>
      </c>
      <c r="B333" s="6" t="s">
        <v>114</v>
      </c>
      <c r="D333" s="6">
        <v>0.022194039315155</v>
      </c>
      <c r="E333" s="6">
        <v>0.0887761572606216</v>
      </c>
      <c r="F333" s="6">
        <v>0.119204148209782</v>
      </c>
      <c r="G333" s="6">
        <v>0.102736244941772</v>
      </c>
      <c r="H333" s="6">
        <v>0.119204148209782</v>
      </c>
      <c r="I333" s="6">
        <v>0.102736244941772</v>
      </c>
      <c r="J333" s="6">
        <v>0.119204148209782</v>
      </c>
    </row>
    <row r="334" spans="1:10">
      <c r="A334" s="6" t="s">
        <v>137</v>
      </c>
      <c r="B334" s="6" t="s">
        <v>115</v>
      </c>
      <c r="D334" s="6">
        <v>0.00317057704502223</v>
      </c>
      <c r="E334" s="6">
        <v>0.0126823081800888</v>
      </c>
      <c r="F334" s="6">
        <v>0.0170291640299688</v>
      </c>
      <c r="G334" s="6">
        <v>0.0146766064202532</v>
      </c>
      <c r="H334" s="6">
        <v>0.0170291640299688</v>
      </c>
      <c r="I334" s="6">
        <v>0.0146766064202532</v>
      </c>
      <c r="J334" s="6">
        <v>0.0170291640299688</v>
      </c>
    </row>
    <row r="335" spans="1:10">
      <c r="A335" s="6" t="s">
        <v>137</v>
      </c>
      <c r="B335" s="6" t="s">
        <v>116</v>
      </c>
      <c r="C335" s="6">
        <v>0.021137180300148</v>
      </c>
      <c r="D335" s="6">
        <v>0.0352286338335799</v>
      </c>
      <c r="E335" s="6">
        <v>0.14091453533432</v>
      </c>
      <c r="F335" s="6">
        <v>0.1761431691679</v>
      </c>
      <c r="G335" s="6">
        <v>0.201272182246766</v>
      </c>
      <c r="H335" s="6">
        <v>0.172151336389181</v>
      </c>
      <c r="I335" s="6">
        <v>0.1761431691679</v>
      </c>
      <c r="J335" s="6">
        <v>0.201272182246766</v>
      </c>
    </row>
    <row r="336" spans="1:10">
      <c r="A336" s="6" t="s">
        <v>137</v>
      </c>
      <c r="B336" s="6" t="s">
        <v>117</v>
      </c>
      <c r="D336" s="6">
        <v>0.0021137180300148</v>
      </c>
      <c r="E336" s="6">
        <v>0.00845487212005919</v>
      </c>
      <c r="F336" s="6">
        <v>0.010568590150074</v>
      </c>
      <c r="G336" s="6">
        <v>0.0113527760199792</v>
      </c>
      <c r="H336" s="6">
        <v>0.00978440428016876</v>
      </c>
      <c r="I336" s="6">
        <v>0.010568590150074</v>
      </c>
      <c r="J336" s="6">
        <v>0.0113527760199792</v>
      </c>
    </row>
    <row r="337" spans="1:10">
      <c r="A337" s="6" t="s">
        <v>137</v>
      </c>
      <c r="B337" s="6" t="s">
        <v>118</v>
      </c>
      <c r="D337" s="6">
        <v>0.016909744240118</v>
      </c>
      <c r="E337" s="6">
        <v>0.0676389769604736</v>
      </c>
      <c r="F337" s="6">
        <v>0.084548721200592</v>
      </c>
      <c r="G337" s="6">
        <v>0.0908222081598336</v>
      </c>
      <c r="H337" s="6">
        <v>0.07827523424135</v>
      </c>
      <c r="I337" s="6">
        <v>0.0845487212005921</v>
      </c>
      <c r="J337" s="6">
        <v>0.0908222081598335</v>
      </c>
    </row>
    <row r="338" spans="1:10">
      <c r="A338" s="6" t="s">
        <v>137</v>
      </c>
      <c r="B338" s="6" t="s">
        <v>119</v>
      </c>
      <c r="D338" s="6">
        <v>0.178303859995979</v>
      </c>
      <c r="E338" s="6">
        <v>0.713215439983932</v>
      </c>
      <c r="F338" s="6">
        <v>0.957669735171796</v>
      </c>
      <c r="G338" s="6">
        <v>0.825368864788029</v>
      </c>
      <c r="H338" s="6">
        <v>0.957669735171796</v>
      </c>
      <c r="I338" s="6">
        <v>0.825368864788029</v>
      </c>
      <c r="J338" s="6">
        <v>0.957669735171796</v>
      </c>
    </row>
    <row r="339" spans="1:10">
      <c r="A339" s="6" t="s">
        <v>137</v>
      </c>
      <c r="B339" s="6" t="s">
        <v>120</v>
      </c>
      <c r="D339" s="6">
        <v>0.0317057704502224</v>
      </c>
      <c r="E339" s="6">
        <v>0.126823081800888</v>
      </c>
      <c r="F339" s="6">
        <v>0.170291640299688</v>
      </c>
      <c r="G339" s="6">
        <v>0.146766064202532</v>
      </c>
      <c r="H339" s="6">
        <v>0.170291640299688</v>
      </c>
      <c r="I339" s="6">
        <v>0.146766064202532</v>
      </c>
      <c r="J339" s="6">
        <v>0.170291640299688</v>
      </c>
    </row>
    <row r="340" spans="1:10">
      <c r="A340" s="6" t="s">
        <v>137</v>
      </c>
      <c r="B340" s="6" t="s">
        <v>121</v>
      </c>
      <c r="D340" s="6">
        <v>0.00634115409004437</v>
      </c>
      <c r="E340" s="6">
        <v>0.0253646163601776</v>
      </c>
      <c r="F340" s="6">
        <v>0.0340583280599376</v>
      </c>
      <c r="G340" s="6">
        <v>0.0293532128405063</v>
      </c>
      <c r="H340" s="6">
        <v>0.0340583280599376</v>
      </c>
      <c r="I340" s="6">
        <v>0.0293532128405063</v>
      </c>
      <c r="J340" s="6">
        <v>0.0340583280599376</v>
      </c>
    </row>
    <row r="341" spans="1:10">
      <c r="A341" s="6" t="s">
        <v>137</v>
      </c>
      <c r="B341" s="6" t="s">
        <v>122</v>
      </c>
      <c r="D341" s="6">
        <v>0.0408652152469525</v>
      </c>
      <c r="E341" s="6">
        <v>0.163460860987811</v>
      </c>
      <c r="F341" s="6">
        <v>0.204326076234764</v>
      </c>
      <c r="G341" s="6">
        <v>0.219487003052931</v>
      </c>
      <c r="H341" s="6">
        <v>0.189165149416596</v>
      </c>
      <c r="I341" s="6">
        <v>0.204326076234764</v>
      </c>
      <c r="J341" s="6">
        <v>0.219487003052931</v>
      </c>
    </row>
    <row r="342" spans="1:10">
      <c r="A342" s="6" t="s">
        <v>137</v>
      </c>
      <c r="B342" s="6" t="s">
        <v>123</v>
      </c>
      <c r="D342" s="6">
        <v>0.00634115409004438</v>
      </c>
      <c r="E342" s="6">
        <v>0.0253646163601776</v>
      </c>
      <c r="F342" s="6">
        <v>0.0317057704502219</v>
      </c>
      <c r="G342" s="6">
        <v>0.0340583280599376</v>
      </c>
      <c r="H342" s="6">
        <v>0.0293532128405063</v>
      </c>
      <c r="I342" s="6">
        <v>0.0317057704502219</v>
      </c>
      <c r="J342" s="6">
        <v>0.0340583280599376</v>
      </c>
    </row>
    <row r="343" spans="1:10">
      <c r="A343" s="6" t="s">
        <v>143</v>
      </c>
      <c r="B343" s="6" t="s">
        <v>3</v>
      </c>
      <c r="D343" s="6">
        <v>0.00422743606002957</v>
      </c>
      <c r="E343" s="6">
        <v>0.0169097442401184</v>
      </c>
      <c r="F343" s="6">
        <v>0.021137180300148</v>
      </c>
      <c r="G343" s="6">
        <v>0.0227055520399584</v>
      </c>
      <c r="H343" s="6">
        <v>0.0195688085603375</v>
      </c>
      <c r="I343" s="6">
        <v>0.021137180300148</v>
      </c>
      <c r="J343" s="6">
        <v>0.0227055520399584</v>
      </c>
    </row>
    <row r="344" spans="1:10">
      <c r="A344" s="6" t="s">
        <v>143</v>
      </c>
      <c r="B344" s="6" t="s">
        <v>4</v>
      </c>
      <c r="D344" s="6">
        <v>0.00317057704502223</v>
      </c>
      <c r="E344" s="6">
        <v>0.0126823081800888</v>
      </c>
      <c r="F344" s="6">
        <v>0.0170291640299688</v>
      </c>
      <c r="G344" s="6">
        <v>0.0146766064202532</v>
      </c>
      <c r="H344" s="6">
        <v>0.0170291640299688</v>
      </c>
      <c r="I344" s="6">
        <v>0.0146766064202532</v>
      </c>
      <c r="J344" s="6">
        <v>0.0170291640299688</v>
      </c>
    </row>
    <row r="345" spans="1:10">
      <c r="A345" s="6" t="s">
        <v>143</v>
      </c>
      <c r="B345" s="6" t="s">
        <v>5</v>
      </c>
      <c r="D345" s="6">
        <v>0.00951173113506659</v>
      </c>
      <c r="E345" s="6">
        <v>0.0380469245402663</v>
      </c>
      <c r="F345" s="6">
        <v>0.0510874920899064</v>
      </c>
      <c r="G345" s="6">
        <v>0.0440298192607594</v>
      </c>
      <c r="H345" s="6">
        <v>0.0510874920899064</v>
      </c>
      <c r="I345" s="6">
        <v>0.0440298192607594</v>
      </c>
      <c r="J345" s="6">
        <v>0.0510874920899064</v>
      </c>
    </row>
    <row r="346" spans="1:10">
      <c r="A346" s="6" t="s">
        <v>143</v>
      </c>
      <c r="B346" s="6" t="s">
        <v>6</v>
      </c>
      <c r="D346" s="6">
        <v>0.00317057704502223</v>
      </c>
      <c r="E346" s="6">
        <v>0.0126823081800888</v>
      </c>
      <c r="F346" s="6">
        <v>0.0170291640299688</v>
      </c>
      <c r="G346" s="6">
        <v>0.0146766064202532</v>
      </c>
      <c r="H346" s="6">
        <v>0.0170291640299688</v>
      </c>
      <c r="I346" s="6">
        <v>0.0146766064202532</v>
      </c>
      <c r="J346" s="6">
        <v>0.0170291640299688</v>
      </c>
    </row>
    <row r="347" spans="1:10">
      <c r="A347" s="6" t="s">
        <v>143</v>
      </c>
      <c r="B347" s="6" t="s">
        <v>7</v>
      </c>
      <c r="C347" s="6">
        <v>0.042274360600297</v>
      </c>
      <c r="D347" s="6">
        <v>0.126823081800887</v>
      </c>
      <c r="F347" s="6">
        <v>0.147960262101035</v>
      </c>
      <c r="G347" s="6">
        <v>0.219129911456242</v>
      </c>
      <c r="H347" s="6">
        <v>0.0979277930459776</v>
      </c>
      <c r="I347" s="6">
        <v>0.147960262101035</v>
      </c>
      <c r="J347" s="6">
        <v>0.219129911456242</v>
      </c>
    </row>
    <row r="348" spans="1:10">
      <c r="A348" s="6" t="s">
        <v>143</v>
      </c>
      <c r="B348" s="6" t="s">
        <v>8</v>
      </c>
      <c r="D348" s="6">
        <v>0.0021137180300148</v>
      </c>
      <c r="E348" s="6">
        <v>0.00845487212005919</v>
      </c>
      <c r="F348" s="6">
        <v>0.010568590150074</v>
      </c>
      <c r="G348" s="6">
        <v>0.0113527760199792</v>
      </c>
      <c r="H348" s="6">
        <v>0.00978440428016876</v>
      </c>
      <c r="I348" s="6">
        <v>0.010568590150074</v>
      </c>
      <c r="J348" s="6">
        <v>0.0113527760199792</v>
      </c>
    </row>
    <row r="349" spans="1:10">
      <c r="A349" s="6" t="s">
        <v>143</v>
      </c>
      <c r="B349" s="6" t="s">
        <v>9</v>
      </c>
      <c r="D349" s="6">
        <v>0.00211371803001483</v>
      </c>
      <c r="E349" s="6">
        <v>0.00845487212005918</v>
      </c>
      <c r="F349" s="6">
        <v>0.010568590150074</v>
      </c>
      <c r="G349" s="6">
        <v>0.0113527760199792</v>
      </c>
      <c r="H349" s="6">
        <v>0.00978440428016877</v>
      </c>
      <c r="I349" s="6">
        <v>0.010568590150074</v>
      </c>
      <c r="J349" s="6">
        <v>0.0113527760199792</v>
      </c>
    </row>
    <row r="350" spans="1:10">
      <c r="A350" s="6" t="s">
        <v>143</v>
      </c>
      <c r="B350" s="6" t="s">
        <v>11</v>
      </c>
      <c r="D350" s="6">
        <v>0.00317057704502223</v>
      </c>
      <c r="E350" s="6">
        <v>0.0126823081800888</v>
      </c>
      <c r="F350" s="6">
        <v>0.0170291640299688</v>
      </c>
      <c r="G350" s="6">
        <v>0.0146766064202532</v>
      </c>
      <c r="H350" s="6">
        <v>0.0170291640299688</v>
      </c>
      <c r="I350" s="6">
        <v>0.0146766064202532</v>
      </c>
      <c r="J350" s="6">
        <v>0.0170291640299688</v>
      </c>
    </row>
    <row r="351" spans="1:10">
      <c r="A351" s="6" t="s">
        <v>143</v>
      </c>
      <c r="B351" s="6" t="s">
        <v>12</v>
      </c>
      <c r="C351" s="6">
        <v>0.00845487212005924</v>
      </c>
      <c r="E351" s="6">
        <v>0.0338194884802367</v>
      </c>
      <c r="F351" s="6">
        <v>0.0422743606002959</v>
      </c>
      <c r="G351" s="6">
        <v>0.0470980600324746</v>
      </c>
      <c r="H351" s="6">
        <v>0.0374506611681173</v>
      </c>
      <c r="I351" s="6">
        <v>0.0422743606002959</v>
      </c>
      <c r="J351" s="6">
        <v>0.0470980600324746</v>
      </c>
    </row>
    <row r="352" spans="1:9">
      <c r="A352" s="6" t="s">
        <v>143</v>
      </c>
      <c r="B352" s="6" t="s">
        <v>14</v>
      </c>
      <c r="G352" s="6">
        <v>0.335773254187276</v>
      </c>
      <c r="H352" s="6">
        <v>0.00112189817381803</v>
      </c>
      <c r="I352" s="6">
        <v>1.02192577037932</v>
      </c>
    </row>
    <row r="353" spans="1:10">
      <c r="A353" s="6" t="s">
        <v>143</v>
      </c>
      <c r="B353" s="6" t="s">
        <v>15</v>
      </c>
      <c r="D353" s="6">
        <v>0.0147960262101032</v>
      </c>
      <c r="E353" s="6">
        <v>0.0591841048404144</v>
      </c>
      <c r="F353" s="6">
        <v>0.073980131050518</v>
      </c>
      <c r="G353" s="6">
        <v>0.0794694321398544</v>
      </c>
      <c r="H353" s="6">
        <v>0.0684908299611812</v>
      </c>
      <c r="I353" s="6">
        <v>0.073980131050518</v>
      </c>
      <c r="J353" s="6">
        <v>0.0794694321398544</v>
      </c>
    </row>
    <row r="354" spans="1:10">
      <c r="A354" s="6" t="s">
        <v>143</v>
      </c>
      <c r="B354" s="6" t="s">
        <v>16</v>
      </c>
      <c r="D354" s="6">
        <v>0.00634115409004437</v>
      </c>
      <c r="E354" s="6">
        <v>0.0253646163601776</v>
      </c>
      <c r="F354" s="6">
        <v>0.0340583280599376</v>
      </c>
      <c r="G354" s="6">
        <v>0.0293532128405063</v>
      </c>
      <c r="H354" s="6">
        <v>0.0340583280599376</v>
      </c>
      <c r="I354" s="6">
        <v>0.0293532128405063</v>
      </c>
      <c r="J354" s="6">
        <v>0.0340583280599376</v>
      </c>
    </row>
    <row r="355" spans="1:10">
      <c r="A355" s="6" t="s">
        <v>143</v>
      </c>
      <c r="B355" s="6" t="s">
        <v>17</v>
      </c>
      <c r="D355" s="6">
        <v>0.0190234622701328</v>
      </c>
      <c r="E355" s="6">
        <v>0.0760938490805328</v>
      </c>
      <c r="F355" s="6">
        <v>0.102174984179813</v>
      </c>
      <c r="G355" s="6">
        <v>0.0880596385215188</v>
      </c>
      <c r="H355" s="6">
        <v>0.102174984179813</v>
      </c>
      <c r="I355" s="6">
        <v>0.0880596385215188</v>
      </c>
      <c r="J355" s="6">
        <v>0.102174984179813</v>
      </c>
    </row>
    <row r="356" spans="1:10">
      <c r="A356" s="6" t="s">
        <v>143</v>
      </c>
      <c r="B356" s="6" t="s">
        <v>18</v>
      </c>
      <c r="C356" s="6">
        <v>0.031705770450222</v>
      </c>
      <c r="D356" s="6">
        <v>0.00317057704502219</v>
      </c>
      <c r="E356" s="6">
        <v>0.0126823081800888</v>
      </c>
      <c r="F356" s="6">
        <v>0.0351180369006387</v>
      </c>
      <c r="G356" s="6">
        <v>0.0282935039998052</v>
      </c>
      <c r="H356" s="6">
        <v>0.0351180369006387</v>
      </c>
      <c r="I356" s="6">
        <v>0.0282935039998052</v>
      </c>
      <c r="J356" s="6">
        <v>0.0351180369006387</v>
      </c>
    </row>
    <row r="357" spans="1:10">
      <c r="A357" s="6" t="s">
        <v>143</v>
      </c>
      <c r="B357" s="6" t="s">
        <v>19</v>
      </c>
      <c r="C357" s="6">
        <v>0.114140773620799</v>
      </c>
      <c r="E357" s="6">
        <v>0.259282745015149</v>
      </c>
      <c r="F357" s="6">
        <v>0.373423518635947</v>
      </c>
      <c r="G357" s="6">
        <v>0.438543460970359</v>
      </c>
      <c r="H357" s="6">
        <v>0.308303576301536</v>
      </c>
      <c r="I357" s="6">
        <v>0.373423518635947</v>
      </c>
      <c r="J357" s="6">
        <v>0.438543460970359</v>
      </c>
    </row>
    <row r="358" spans="1:10">
      <c r="A358" s="6" t="s">
        <v>143</v>
      </c>
      <c r="B358" s="6" t="s">
        <v>20</v>
      </c>
      <c r="D358" s="6">
        <v>0.00422743606002959</v>
      </c>
      <c r="E358" s="6">
        <v>0.0169097442401184</v>
      </c>
      <c r="F358" s="6">
        <v>0.021137180300148</v>
      </c>
      <c r="G358" s="6">
        <v>0.0227055520399584</v>
      </c>
      <c r="H358" s="6">
        <v>0.0195688085603375</v>
      </c>
      <c r="I358" s="6">
        <v>0.021137180300148</v>
      </c>
      <c r="J358" s="6">
        <v>0.0227055520399584</v>
      </c>
    </row>
    <row r="359" spans="1:10">
      <c r="A359" s="6" t="s">
        <v>143</v>
      </c>
      <c r="B359" s="6" t="s">
        <v>144</v>
      </c>
      <c r="J359" s="6">
        <v>3.23964845378307</v>
      </c>
    </row>
    <row r="360" spans="1:10">
      <c r="A360" s="6" t="s">
        <v>143</v>
      </c>
      <c r="B360" s="6" t="s">
        <v>26</v>
      </c>
      <c r="C360" s="6">
        <v>0.0317057704502223</v>
      </c>
      <c r="D360" s="6">
        <v>0.0253646163601775</v>
      </c>
      <c r="E360" s="6">
        <v>0.0803212851405622</v>
      </c>
      <c r="F360" s="6">
        <v>0.137391671950962</v>
      </c>
      <c r="G360" s="6">
        <v>0.164890775260494</v>
      </c>
      <c r="H360" s="6">
        <v>0.109892568641429</v>
      </c>
      <c r="I360" s="6">
        <v>0.137391671950962</v>
      </c>
      <c r="J360" s="6">
        <v>0.164890775260494</v>
      </c>
    </row>
    <row r="361" spans="1:10">
      <c r="A361" s="6" t="s">
        <v>143</v>
      </c>
      <c r="B361" s="6" t="s">
        <v>27</v>
      </c>
      <c r="D361" s="6">
        <v>0.00951173113506659</v>
      </c>
      <c r="E361" s="6">
        <v>0.0380469245402663</v>
      </c>
      <c r="F361" s="6">
        <v>0.0510874920899064</v>
      </c>
      <c r="G361" s="6">
        <v>0.0440298192607594</v>
      </c>
      <c r="H361" s="6">
        <v>0.0510874920899064</v>
      </c>
      <c r="I361" s="6">
        <v>0.0440298192607594</v>
      </c>
      <c r="J361" s="6">
        <v>0.0510874920899064</v>
      </c>
    </row>
    <row r="362" spans="1:10">
      <c r="A362" s="6" t="s">
        <v>143</v>
      </c>
      <c r="B362" s="6" t="s">
        <v>28</v>
      </c>
      <c r="D362" s="6">
        <v>0.022194039315155</v>
      </c>
      <c r="E362" s="6">
        <v>0.0887761572606216</v>
      </c>
      <c r="F362" s="6">
        <v>0.119204148209782</v>
      </c>
      <c r="G362" s="6">
        <v>0.102736244941772</v>
      </c>
      <c r="H362" s="6">
        <v>0.119204148209782</v>
      </c>
      <c r="I362" s="6">
        <v>0.102736244941772</v>
      </c>
      <c r="J362" s="6">
        <v>0.119204148209782</v>
      </c>
    </row>
    <row r="363" spans="1:10">
      <c r="A363" s="6" t="s">
        <v>143</v>
      </c>
      <c r="B363" s="6" t="s">
        <v>29</v>
      </c>
      <c r="D363" s="6">
        <v>0.00317057704502223</v>
      </c>
      <c r="E363" s="6">
        <v>0.0126823081800888</v>
      </c>
      <c r="F363" s="6">
        <v>0.0170291640299688</v>
      </c>
      <c r="G363" s="6">
        <v>0.0146766064202532</v>
      </c>
      <c r="H363" s="6">
        <v>0.0170291640299688</v>
      </c>
      <c r="I363" s="6">
        <v>0.0146766064202532</v>
      </c>
      <c r="J363" s="6">
        <v>0.0170291640299688</v>
      </c>
    </row>
    <row r="364" spans="1:10">
      <c r="A364" s="6" t="s">
        <v>143</v>
      </c>
      <c r="B364" s="6" t="s">
        <v>30</v>
      </c>
      <c r="C364" s="6">
        <v>0.102867610794055</v>
      </c>
      <c r="E364" s="6">
        <v>0.214190093708166</v>
      </c>
      <c r="F364" s="6">
        <v>0.317057704502219</v>
      </c>
      <c r="G364" s="6">
        <v>0.375746047593726</v>
      </c>
      <c r="H364" s="6">
        <v>0.258369361410713</v>
      </c>
      <c r="I364" s="6">
        <v>0.317057704502219</v>
      </c>
      <c r="J364" s="6">
        <v>0.375746047593726</v>
      </c>
    </row>
    <row r="365" spans="1:10">
      <c r="A365" s="6" t="s">
        <v>143</v>
      </c>
      <c r="B365" s="6" t="s">
        <v>31</v>
      </c>
      <c r="D365" s="6">
        <v>0.0126823081800888</v>
      </c>
      <c r="E365" s="6">
        <v>0.0507292327203551</v>
      </c>
      <c r="F365" s="6">
        <v>0.0634115409004438</v>
      </c>
      <c r="G365" s="6">
        <v>0.0681166561198752</v>
      </c>
      <c r="H365" s="6">
        <v>0.0587064256810126</v>
      </c>
      <c r="I365" s="6">
        <v>0.0634115409004438</v>
      </c>
      <c r="J365" s="6">
        <v>0.0681166561198752</v>
      </c>
    </row>
    <row r="366" spans="1:10">
      <c r="A366" s="6" t="s">
        <v>143</v>
      </c>
      <c r="B366" s="6" t="s">
        <v>32</v>
      </c>
      <c r="D366" s="6">
        <v>0.00211371803001483</v>
      </c>
      <c r="E366" s="6">
        <v>0.00845487212005918</v>
      </c>
      <c r="F366" s="6">
        <v>0.010568590150074</v>
      </c>
      <c r="G366" s="6">
        <v>0.0113527760199792</v>
      </c>
      <c r="H366" s="6">
        <v>0.00978440428016877</v>
      </c>
      <c r="I366" s="6">
        <v>0.010568590150074</v>
      </c>
      <c r="J366" s="6">
        <v>0.0113527760199792</v>
      </c>
    </row>
    <row r="367" spans="1:10">
      <c r="A367" s="6" t="s">
        <v>143</v>
      </c>
      <c r="B367" s="6" t="s">
        <v>34</v>
      </c>
      <c r="D367" s="6">
        <v>0.00317057704502223</v>
      </c>
      <c r="E367" s="6">
        <v>0.0126823081800888</v>
      </c>
      <c r="F367" s="6">
        <v>0.0170291640299688</v>
      </c>
      <c r="G367" s="6">
        <v>0.0146766064202532</v>
      </c>
      <c r="H367" s="6">
        <v>0.0170291640299688</v>
      </c>
      <c r="I367" s="6">
        <v>0.0146766064202532</v>
      </c>
      <c r="J367" s="6">
        <v>0.0170291640299688</v>
      </c>
    </row>
    <row r="368" spans="1:10">
      <c r="A368" s="6" t="s">
        <v>143</v>
      </c>
      <c r="B368" s="6" t="s">
        <v>36</v>
      </c>
      <c r="C368" s="6">
        <v>0.0295920524202072</v>
      </c>
      <c r="E368" s="6">
        <v>0.0197280349468048</v>
      </c>
      <c r="F368" s="6">
        <v>0.0493200873670119</v>
      </c>
      <c r="G368" s="6">
        <v>0.0662030353796371</v>
      </c>
      <c r="H368" s="6">
        <v>0.0324371393543867</v>
      </c>
      <c r="I368" s="6">
        <v>0.0493200873670119</v>
      </c>
      <c r="J368" s="6">
        <v>0.0662030353796371</v>
      </c>
    </row>
    <row r="369" spans="1:10">
      <c r="A369" s="6" t="s">
        <v>143</v>
      </c>
      <c r="B369" s="6" t="s">
        <v>38</v>
      </c>
      <c r="C369" s="6">
        <v>0.0317057704502219</v>
      </c>
      <c r="D369" s="6">
        <v>0.0338194884802367</v>
      </c>
      <c r="E369" s="6">
        <v>0.114140773620799</v>
      </c>
      <c r="F369" s="6">
        <v>0.179666032551258</v>
      </c>
      <c r="G369" s="6">
        <v>0.210301879340411</v>
      </c>
      <c r="H369" s="6">
        <v>0.149030185762104</v>
      </c>
      <c r="I369" s="6">
        <v>0.179666032551258</v>
      </c>
      <c r="J369" s="6">
        <v>0.210301879340411</v>
      </c>
    </row>
    <row r="370" spans="1:10">
      <c r="A370" s="6" t="s">
        <v>143</v>
      </c>
      <c r="B370" s="6" t="s">
        <v>39</v>
      </c>
      <c r="D370" s="6">
        <v>0.0158528852251107</v>
      </c>
      <c r="E370" s="6">
        <v>0.063411540900444</v>
      </c>
      <c r="F370" s="6">
        <v>0.085145820149844</v>
      </c>
      <c r="G370" s="6">
        <v>0.0733830321012657</v>
      </c>
      <c r="H370" s="6">
        <v>0.085145820149844</v>
      </c>
      <c r="I370" s="6">
        <v>0.0733830321012657</v>
      </c>
      <c r="J370" s="6">
        <v>0.085145820149844</v>
      </c>
    </row>
    <row r="371" spans="1:10">
      <c r="A371" s="6" t="s">
        <v>143</v>
      </c>
      <c r="B371" s="6" t="s">
        <v>40</v>
      </c>
      <c r="D371" s="6">
        <v>0.0570703868103995</v>
      </c>
      <c r="E371" s="6">
        <v>0.228281547241598</v>
      </c>
      <c r="F371" s="6">
        <v>0.306524952539438</v>
      </c>
      <c r="G371" s="6">
        <v>0.264178915564557</v>
      </c>
      <c r="H371" s="6">
        <v>0.306524952539438</v>
      </c>
      <c r="I371" s="6">
        <v>0.264178915564557</v>
      </c>
      <c r="J371" s="6">
        <v>0.306524952539438</v>
      </c>
    </row>
    <row r="372" spans="1:10">
      <c r="A372" s="6" t="s">
        <v>143</v>
      </c>
      <c r="B372" s="6" t="s">
        <v>41</v>
      </c>
      <c r="C372" s="6">
        <v>0.031705770450222</v>
      </c>
      <c r="D372" s="6">
        <v>0.00951173113506657</v>
      </c>
      <c r="E372" s="6">
        <v>0.0380469245402663</v>
      </c>
      <c r="F372" s="6">
        <v>0.0691763649605763</v>
      </c>
      <c r="G372" s="6">
        <v>0.0576467168403115</v>
      </c>
      <c r="H372" s="6">
        <v>0.0691763649605763</v>
      </c>
      <c r="I372" s="6">
        <v>0.0576467168403115</v>
      </c>
      <c r="J372" s="6">
        <v>0.0691763649605763</v>
      </c>
    </row>
    <row r="373" spans="1:10">
      <c r="A373" s="6" t="s">
        <v>143</v>
      </c>
      <c r="B373" s="6" t="s">
        <v>42</v>
      </c>
      <c r="C373" s="6">
        <v>0.376719106800973</v>
      </c>
      <c r="D373" s="6">
        <v>0.0604252392417175</v>
      </c>
      <c r="E373" s="6">
        <v>0.359022778596217</v>
      </c>
      <c r="F373" s="6">
        <v>0.796167124638906</v>
      </c>
      <c r="G373" s="6">
        <v>1.03351172172651</v>
      </c>
      <c r="H373" s="6">
        <v>0.558822527551301</v>
      </c>
      <c r="I373" s="6">
        <v>0.796167124638906</v>
      </c>
      <c r="J373" s="6">
        <v>1.03351172172651</v>
      </c>
    </row>
    <row r="374" spans="1:10">
      <c r="A374" s="6" t="s">
        <v>143</v>
      </c>
      <c r="B374" s="6" t="s">
        <v>43</v>
      </c>
      <c r="D374" s="6">
        <v>0.00422743606002959</v>
      </c>
      <c r="E374" s="6">
        <v>0.0169097442401184</v>
      </c>
      <c r="F374" s="6">
        <v>0.021137180300148</v>
      </c>
      <c r="G374" s="6">
        <v>0.0227055520399584</v>
      </c>
      <c r="H374" s="6">
        <v>0.0195688085603375</v>
      </c>
      <c r="I374" s="6">
        <v>0.021137180300148</v>
      </c>
      <c r="J374" s="6">
        <v>0.0227055520399584</v>
      </c>
    </row>
    <row r="375" spans="1:10">
      <c r="A375" s="6" t="s">
        <v>143</v>
      </c>
      <c r="B375" s="6" t="s">
        <v>44</v>
      </c>
      <c r="D375" s="6">
        <v>0.00211371803001483</v>
      </c>
      <c r="E375" s="6">
        <v>0.00845487212005918</v>
      </c>
      <c r="F375" s="6">
        <v>0.010568590150074</v>
      </c>
      <c r="G375" s="6">
        <v>0.0113527760199792</v>
      </c>
      <c r="H375" s="6">
        <v>0.00978440428016877</v>
      </c>
      <c r="I375" s="6">
        <v>0.010568590150074</v>
      </c>
      <c r="J375" s="6">
        <v>0.0113527760199792</v>
      </c>
    </row>
    <row r="376" spans="1:10">
      <c r="A376" s="6" t="s">
        <v>143</v>
      </c>
      <c r="B376" s="6" t="s">
        <v>46</v>
      </c>
      <c r="D376" s="6">
        <v>0.00317057704502223</v>
      </c>
      <c r="E376" s="6">
        <v>0.0126823081800888</v>
      </c>
      <c r="F376" s="6">
        <v>0.0170291640299688</v>
      </c>
      <c r="G376" s="6">
        <v>0.0146766064202532</v>
      </c>
      <c r="H376" s="6">
        <v>0.0170291640299688</v>
      </c>
      <c r="I376" s="6">
        <v>0.0146766064202532</v>
      </c>
      <c r="J376" s="6">
        <v>0.0170291640299688</v>
      </c>
    </row>
    <row r="377" spans="1:10">
      <c r="A377" s="6" t="s">
        <v>143</v>
      </c>
      <c r="B377" s="6" t="s">
        <v>47</v>
      </c>
      <c r="C377" s="6">
        <v>0.042274360600296</v>
      </c>
      <c r="F377" s="6">
        <v>0.0422743606002959</v>
      </c>
      <c r="G377" s="6">
        <v>0.0663928577611891</v>
      </c>
      <c r="H377" s="6">
        <v>0.0181558634394028</v>
      </c>
      <c r="I377" s="6">
        <v>0.0422743606002959</v>
      </c>
      <c r="J377" s="6">
        <v>0.0663928577611891</v>
      </c>
    </row>
    <row r="378" spans="1:10">
      <c r="A378" s="6" t="s">
        <v>143</v>
      </c>
      <c r="B378" s="6" t="s">
        <v>49</v>
      </c>
      <c r="D378" s="6">
        <v>0.182942553965161</v>
      </c>
      <c r="E378" s="6">
        <v>0.731770215860657</v>
      </c>
      <c r="F378" s="6">
        <v>0.914712769825821</v>
      </c>
      <c r="H378" s="6">
        <v>0.0678713829312645</v>
      </c>
      <c r="I378" s="6">
        <v>0.846841386894553</v>
      </c>
      <c r="J378" s="6">
        <v>0.914712769825821</v>
      </c>
    </row>
    <row r="379" spans="1:10">
      <c r="A379" s="6" t="s">
        <v>143</v>
      </c>
      <c r="B379" s="6" t="s">
        <v>50</v>
      </c>
      <c r="D379" s="6">
        <v>0.0211739067089309</v>
      </c>
      <c r="E379" s="6">
        <v>0.0846956268357241</v>
      </c>
      <c r="F379" s="6">
        <v>0.105869533544655</v>
      </c>
      <c r="H379" s="6">
        <v>0.0078554841355631</v>
      </c>
      <c r="I379" s="6">
        <v>0.0980140494090919</v>
      </c>
      <c r="J379" s="6">
        <v>0.105869533544655</v>
      </c>
    </row>
    <row r="380" spans="1:10">
      <c r="A380" s="6" t="s">
        <v>143</v>
      </c>
      <c r="B380" s="6" t="s">
        <v>51</v>
      </c>
      <c r="D380" s="6">
        <v>0.0716525003030236</v>
      </c>
      <c r="E380" s="6">
        <v>0.28661000121209</v>
      </c>
      <c r="F380" s="6">
        <v>0.358262501515113</v>
      </c>
      <c r="H380" s="6">
        <v>0.026582958314746</v>
      </c>
      <c r="I380" s="6">
        <v>0.331679543200368</v>
      </c>
      <c r="J380" s="6">
        <v>0.358262501515113</v>
      </c>
    </row>
    <row r="381" spans="1:10">
      <c r="A381" s="6" t="s">
        <v>143</v>
      </c>
      <c r="B381" s="6" t="s">
        <v>52</v>
      </c>
      <c r="D381" s="6">
        <v>0.0163533139481981</v>
      </c>
      <c r="E381" s="6">
        <v>0.0654132557927909</v>
      </c>
      <c r="F381" s="6">
        <v>0.0817665697409887</v>
      </c>
      <c r="H381" s="6">
        <v>0.00606705224736673</v>
      </c>
      <c r="I381" s="6">
        <v>0.0756995174936223</v>
      </c>
      <c r="J381" s="6">
        <v>0.0817665697409887</v>
      </c>
    </row>
    <row r="382" spans="1:10">
      <c r="A382" s="6" t="s">
        <v>143</v>
      </c>
      <c r="B382" s="6" t="s">
        <v>53</v>
      </c>
      <c r="D382" s="6">
        <v>0.21552919639021</v>
      </c>
      <c r="E382" s="6">
        <v>0.862116785560836</v>
      </c>
      <c r="F382" s="6">
        <v>1.07764598195104</v>
      </c>
      <c r="H382" s="6">
        <v>0.0799609730158975</v>
      </c>
      <c r="I382" s="6">
        <v>0.997685008935148</v>
      </c>
      <c r="J382" s="6">
        <v>1.07764598195104</v>
      </c>
    </row>
    <row r="383" spans="1:10">
      <c r="A383" s="6" t="s">
        <v>143</v>
      </c>
      <c r="B383" s="6" t="s">
        <v>54</v>
      </c>
      <c r="D383" s="6">
        <v>0.138900828010591</v>
      </c>
      <c r="E383" s="6">
        <v>0.55560331204235</v>
      </c>
      <c r="F383" s="6">
        <v>0.694504140052938</v>
      </c>
      <c r="H383" s="6">
        <v>0.0515319759292955</v>
      </c>
      <c r="I383" s="6">
        <v>0.642972164123646</v>
      </c>
      <c r="J383" s="6">
        <v>0.694504140052938</v>
      </c>
    </row>
    <row r="384" spans="1:10">
      <c r="A384" s="6" t="s">
        <v>143</v>
      </c>
      <c r="B384" s="6" t="s">
        <v>55</v>
      </c>
      <c r="D384" s="6">
        <v>0.0456650588022615</v>
      </c>
      <c r="E384" s="6">
        <v>0.182660235209045</v>
      </c>
      <c r="F384" s="6">
        <v>0.228325294011306</v>
      </c>
      <c r="H384" s="6">
        <v>0.016941660785698</v>
      </c>
      <c r="I384" s="6">
        <v>0.211383633225609</v>
      </c>
      <c r="J384" s="6">
        <v>0.228325294011306</v>
      </c>
    </row>
    <row r="385" spans="1:10">
      <c r="A385" s="6" t="s">
        <v>143</v>
      </c>
      <c r="B385" s="6" t="s">
        <v>56</v>
      </c>
      <c r="D385" s="6">
        <v>0.297708659288411</v>
      </c>
      <c r="E385" s="6">
        <v>1.19083463715364</v>
      </c>
      <c r="F385" s="6">
        <v>1.48854329644205</v>
      </c>
      <c r="H385" s="6">
        <v>0.110449416926611</v>
      </c>
      <c r="I385" s="6">
        <v>1.37809387951544</v>
      </c>
      <c r="J385" s="6">
        <v>1.48854329644205</v>
      </c>
    </row>
    <row r="386" spans="1:10">
      <c r="A386" s="6" t="s">
        <v>143</v>
      </c>
      <c r="B386" s="6" t="s">
        <v>57</v>
      </c>
      <c r="C386" s="6">
        <v>0.0544491291965885</v>
      </c>
      <c r="D386" s="6">
        <v>0.055601049676503</v>
      </c>
      <c r="E386" s="6">
        <v>0.222404198706013</v>
      </c>
      <c r="F386" s="6">
        <v>0.278005248382516</v>
      </c>
      <c r="G386" s="6">
        <v>0.278005248382516</v>
      </c>
      <c r="H386" s="6">
        <v>0.0516923801347799</v>
      </c>
      <c r="I386" s="6">
        <v>0.280761997444325</v>
      </c>
      <c r="J386" s="6">
        <v>0.278005248382516</v>
      </c>
    </row>
    <row r="387" spans="1:10">
      <c r="A387" s="6" t="s">
        <v>143</v>
      </c>
      <c r="B387" s="6" t="s">
        <v>58</v>
      </c>
      <c r="C387" s="6">
        <v>0.00468313210787058</v>
      </c>
      <c r="D387" s="6">
        <v>0.00478220799512169</v>
      </c>
      <c r="E387" s="6">
        <v>0.0191288319804867</v>
      </c>
      <c r="F387" s="6">
        <v>0.0239110399756084</v>
      </c>
      <c r="G387" s="6">
        <v>0.0239110399756084</v>
      </c>
      <c r="H387" s="6">
        <v>0.00444602601939513</v>
      </c>
      <c r="I387" s="6">
        <v>0.0241481460640839</v>
      </c>
      <c r="J387" s="6">
        <v>0.0239110399756084</v>
      </c>
    </row>
    <row r="388" spans="1:10">
      <c r="A388" s="6" t="s">
        <v>143</v>
      </c>
      <c r="B388" s="6" t="s">
        <v>59</v>
      </c>
      <c r="C388" s="6">
        <v>0.016320197718368</v>
      </c>
      <c r="D388" s="6">
        <v>0.0166654662335021</v>
      </c>
      <c r="E388" s="6">
        <v>0.0666618649340081</v>
      </c>
      <c r="F388" s="6">
        <v>0.0833273311675101</v>
      </c>
      <c r="G388" s="6">
        <v>0.0833273311675101</v>
      </c>
      <c r="H388" s="6">
        <v>0.0154939092099476</v>
      </c>
      <c r="I388" s="6">
        <v>0.0841536196759305</v>
      </c>
      <c r="J388" s="6">
        <v>0.0833273311675101</v>
      </c>
    </row>
    <row r="389" spans="1:10">
      <c r="A389" s="6" t="s">
        <v>143</v>
      </c>
      <c r="B389" s="6" t="s">
        <v>60</v>
      </c>
      <c r="C389" s="6">
        <v>0.141853684719558</v>
      </c>
      <c r="D389" s="6">
        <v>0.144854727472507</v>
      </c>
      <c r="E389" s="6">
        <v>0.579418909890029</v>
      </c>
      <c r="F389" s="6">
        <v>0.724273637362536</v>
      </c>
      <c r="G389" s="6">
        <v>0.724273637362536</v>
      </c>
      <c r="H389" s="6">
        <v>0.134671659625037</v>
      </c>
      <c r="I389" s="6">
        <v>0.731455662457057</v>
      </c>
      <c r="J389" s="6">
        <v>0.724273637362536</v>
      </c>
    </row>
    <row r="390" spans="1:9">
      <c r="A390" s="6" t="s">
        <v>143</v>
      </c>
      <c r="B390" s="6" t="s">
        <v>62</v>
      </c>
      <c r="C390" s="6">
        <v>0.0908829582325814</v>
      </c>
      <c r="D390" s="6">
        <v>0.00194461492870768</v>
      </c>
      <c r="E390" s="6">
        <v>0.0244628418100995</v>
      </c>
      <c r="G390" s="6">
        <v>0.00213333333333334</v>
      </c>
      <c r="H390" s="6">
        <v>0.0525722714557276</v>
      </c>
      <c r="I390" s="6">
        <v>0.064718143515661</v>
      </c>
    </row>
    <row r="391" spans="1:7">
      <c r="A391" s="6" t="s">
        <v>143</v>
      </c>
      <c r="B391" s="6" t="s">
        <v>64</v>
      </c>
      <c r="G391" s="6">
        <v>0.00574159928862557</v>
      </c>
    </row>
    <row r="392" spans="1:9">
      <c r="A392" s="6" t="s">
        <v>143</v>
      </c>
      <c r="B392" s="6" t="s">
        <v>128</v>
      </c>
      <c r="C392" s="6">
        <v>0.0271205050050983</v>
      </c>
      <c r="D392" s="6">
        <v>7.0000000000003e-5</v>
      </c>
      <c r="I392" s="6">
        <v>0.0272705050050983</v>
      </c>
    </row>
    <row r="393" spans="1:7">
      <c r="A393" s="6" t="s">
        <v>143</v>
      </c>
      <c r="B393" s="6" t="s">
        <v>65</v>
      </c>
      <c r="G393" s="6">
        <v>0.00111242854360063</v>
      </c>
    </row>
    <row r="394" spans="1:9">
      <c r="A394" s="6" t="s">
        <v>143</v>
      </c>
      <c r="B394" s="6" t="s">
        <v>66</v>
      </c>
      <c r="C394" s="6">
        <v>0.0293883051672213</v>
      </c>
      <c r="D394" s="6">
        <v>0.0256918238653273</v>
      </c>
      <c r="E394" s="6">
        <v>0.000453333333333336</v>
      </c>
      <c r="H394" s="6">
        <v>0.0262983293868429</v>
      </c>
      <c r="I394" s="6">
        <v>0.0292351329790391</v>
      </c>
    </row>
    <row r="395" spans="1:9">
      <c r="A395" s="6" t="s">
        <v>143</v>
      </c>
      <c r="B395" s="6" t="s">
        <v>67</v>
      </c>
      <c r="G395" s="6">
        <v>0.198500202398443</v>
      </c>
      <c r="H395" s="6">
        <v>0.000664782106426897</v>
      </c>
      <c r="I395" s="6">
        <v>0.107766983467256</v>
      </c>
    </row>
    <row r="396" spans="1:7">
      <c r="A396" s="6" t="s">
        <v>143</v>
      </c>
      <c r="B396" s="6" t="s">
        <v>68</v>
      </c>
      <c r="F396" s="6">
        <v>0.00544459924109759</v>
      </c>
      <c r="G396" s="6">
        <v>0.0496402301709046</v>
      </c>
    </row>
    <row r="397" spans="1:9">
      <c r="A397" s="6" t="s">
        <v>143</v>
      </c>
      <c r="B397" s="6" t="s">
        <v>129</v>
      </c>
      <c r="C397" s="6">
        <v>0.598701218763835</v>
      </c>
      <c r="I397" s="6">
        <v>0.0179460355392718</v>
      </c>
    </row>
    <row r="398" spans="1:6">
      <c r="A398" s="6" t="s">
        <v>143</v>
      </c>
      <c r="B398" s="6" t="s">
        <v>70</v>
      </c>
      <c r="F398" s="6">
        <v>0.0358262355216981</v>
      </c>
    </row>
    <row r="399" spans="1:4">
      <c r="A399" s="6" t="s">
        <v>143</v>
      </c>
      <c r="B399" s="6" t="s">
        <v>71</v>
      </c>
      <c r="C399" s="6">
        <v>0.0885329660457656</v>
      </c>
      <c r="D399" s="6">
        <v>0.00776710547702149</v>
      </c>
    </row>
    <row r="400" spans="1:9">
      <c r="A400" s="6" t="s">
        <v>143</v>
      </c>
      <c r="B400" s="6" t="s">
        <v>72</v>
      </c>
      <c r="G400" s="6">
        <v>0.117816830445023</v>
      </c>
      <c r="H400" s="6">
        <v>0.092226510801592</v>
      </c>
      <c r="I400" s="6">
        <v>0.144133222162727</v>
      </c>
    </row>
    <row r="401" spans="1:6">
      <c r="A401" s="6" t="s">
        <v>143</v>
      </c>
      <c r="B401" s="6" t="s">
        <v>73</v>
      </c>
      <c r="D401" s="6">
        <v>0.00050711554963007</v>
      </c>
      <c r="F401" s="6">
        <v>0.00264314257667628</v>
      </c>
    </row>
    <row r="402" spans="1:3">
      <c r="A402" s="6" t="s">
        <v>143</v>
      </c>
      <c r="B402" s="6" t="s">
        <v>140</v>
      </c>
      <c r="C402" s="6">
        <v>0.00750437156192132</v>
      </c>
    </row>
    <row r="403" spans="1:9">
      <c r="A403" s="6" t="s">
        <v>143</v>
      </c>
      <c r="B403" s="6" t="s">
        <v>74</v>
      </c>
      <c r="G403" s="6">
        <v>0.00878282084769218</v>
      </c>
      <c r="H403" s="6">
        <v>0.00689573938947059</v>
      </c>
      <c r="I403" s="6">
        <v>0.0107495838289186</v>
      </c>
    </row>
    <row r="404" spans="1:5">
      <c r="A404" s="6" t="s">
        <v>143</v>
      </c>
      <c r="B404" s="6" t="s">
        <v>76</v>
      </c>
      <c r="C404" s="6">
        <v>0.0197492528015028</v>
      </c>
      <c r="D404" s="6">
        <v>0.00173450206766891</v>
      </c>
      <c r="E404" s="6">
        <v>0.00693800827067566</v>
      </c>
    </row>
    <row r="405" spans="1:10">
      <c r="A405" s="6" t="s">
        <v>143</v>
      </c>
      <c r="B405" s="6" t="s">
        <v>77</v>
      </c>
      <c r="F405" s="6">
        <v>0.00358288160588964</v>
      </c>
      <c r="G405" s="6">
        <v>0.0257772810421133</v>
      </c>
      <c r="H405" s="6">
        <v>0.0201617517117708</v>
      </c>
      <c r="I405" s="6">
        <v>0.0279481700971098</v>
      </c>
      <c r="J405" s="6">
        <v>0.00358288160588965</v>
      </c>
    </row>
    <row r="406" spans="1:4">
      <c r="A406" s="6" t="s">
        <v>143</v>
      </c>
      <c r="B406" s="6" t="s">
        <v>78</v>
      </c>
      <c r="C406" s="6">
        <v>0.0947069689550926</v>
      </c>
      <c r="D406" s="6">
        <v>0.0104740229732077</v>
      </c>
    </row>
    <row r="407" spans="1:3">
      <c r="A407" s="6" t="s">
        <v>143</v>
      </c>
      <c r="B407" s="6" t="s">
        <v>79</v>
      </c>
      <c r="C407" s="6">
        <v>0.0445743981344104</v>
      </c>
    </row>
    <row r="408" spans="1:10">
      <c r="A408" s="6" t="s">
        <v>143</v>
      </c>
      <c r="B408" s="6" t="s">
        <v>80</v>
      </c>
      <c r="F408" s="6">
        <v>0.142813593653087</v>
      </c>
      <c r="G408" s="6">
        <v>0.351164586124288</v>
      </c>
      <c r="H408" s="6">
        <v>0.0741681890327943</v>
      </c>
      <c r="I408" s="6">
        <v>0.149647778696042</v>
      </c>
      <c r="J408" s="6">
        <v>0.142813593653087</v>
      </c>
    </row>
    <row r="409" spans="1:10">
      <c r="A409" s="6" t="s">
        <v>143</v>
      </c>
      <c r="B409" s="6" t="s">
        <v>81</v>
      </c>
      <c r="D409" s="6">
        <v>0.0105685901500737</v>
      </c>
      <c r="E409" s="6">
        <v>0.042274360600296</v>
      </c>
      <c r="F409" s="6">
        <v>0.05284295075037</v>
      </c>
      <c r="G409" s="6">
        <v>0.056763880099896</v>
      </c>
      <c r="H409" s="6">
        <v>0.0489220214008437</v>
      </c>
      <c r="I409" s="6">
        <v>0.05284295075037</v>
      </c>
      <c r="J409" s="6">
        <v>0.056763880099896</v>
      </c>
    </row>
    <row r="410" spans="1:10">
      <c r="A410" s="6" t="s">
        <v>143</v>
      </c>
      <c r="B410" s="6" t="s">
        <v>82</v>
      </c>
      <c r="D410" s="6">
        <v>0.00634115409004437</v>
      </c>
      <c r="E410" s="6">
        <v>0.0253646163601776</v>
      </c>
      <c r="F410" s="6">
        <v>0.0340583280599376</v>
      </c>
      <c r="G410" s="6">
        <v>0.0293532128405063</v>
      </c>
      <c r="H410" s="6">
        <v>0.0340583280599376</v>
      </c>
      <c r="I410" s="6">
        <v>0.0293532128405063</v>
      </c>
      <c r="J410" s="6">
        <v>0.0340583280599376</v>
      </c>
    </row>
    <row r="411" spans="1:10">
      <c r="A411" s="6" t="s">
        <v>143</v>
      </c>
      <c r="B411" s="6" t="s">
        <v>83</v>
      </c>
      <c r="D411" s="6">
        <v>0.0285351934052002</v>
      </c>
      <c r="E411" s="6">
        <v>0.114140773620799</v>
      </c>
      <c r="F411" s="6">
        <v>0.153262476269719</v>
      </c>
      <c r="G411" s="6">
        <v>0.132089457782278</v>
      </c>
      <c r="H411" s="6">
        <v>0.153262476269719</v>
      </c>
      <c r="I411" s="6">
        <v>0.132089457782278</v>
      </c>
      <c r="J411" s="6">
        <v>0.153262476269719</v>
      </c>
    </row>
    <row r="412" spans="1:10">
      <c r="A412" s="6" t="s">
        <v>143</v>
      </c>
      <c r="B412" s="6" t="s">
        <v>84</v>
      </c>
      <c r="D412" s="6">
        <v>0.00634115409004437</v>
      </c>
      <c r="E412" s="6">
        <v>0.0253646163601776</v>
      </c>
      <c r="F412" s="6">
        <v>0.0340583280599376</v>
      </c>
      <c r="G412" s="6">
        <v>0.0293532128405063</v>
      </c>
      <c r="H412" s="6">
        <v>0.0340583280599376</v>
      </c>
      <c r="I412" s="6">
        <v>0.0293532128405063</v>
      </c>
      <c r="J412" s="6">
        <v>0.0340583280599376</v>
      </c>
    </row>
    <row r="413" spans="1:10">
      <c r="A413" s="6" t="s">
        <v>143</v>
      </c>
      <c r="B413" s="6" t="s">
        <v>85</v>
      </c>
      <c r="C413" s="6">
        <v>0.115549918974142</v>
      </c>
      <c r="E413" s="6">
        <v>0.264919326428521</v>
      </c>
      <c r="F413" s="6">
        <v>0.380469245402663</v>
      </c>
      <c r="G413" s="6">
        <v>0.446393137642438</v>
      </c>
      <c r="H413" s="6">
        <v>0.314545353162889</v>
      </c>
      <c r="I413" s="6">
        <v>0.380469245402663</v>
      </c>
      <c r="J413" s="6">
        <v>0.446393137642438</v>
      </c>
    </row>
    <row r="414" spans="1:10">
      <c r="A414" s="6" t="s">
        <v>143</v>
      </c>
      <c r="B414" s="6" t="s">
        <v>86</v>
      </c>
      <c r="D414" s="6">
        <v>0.00422743606002959</v>
      </c>
      <c r="E414" s="6">
        <v>0.0169097442401184</v>
      </c>
      <c r="F414" s="6">
        <v>0.021137180300148</v>
      </c>
      <c r="G414" s="6">
        <v>0.0227055520399584</v>
      </c>
      <c r="H414" s="6">
        <v>0.0195688085603375</v>
      </c>
      <c r="I414" s="6">
        <v>0.021137180300148</v>
      </c>
      <c r="J414" s="6">
        <v>0.0227055520399584</v>
      </c>
    </row>
    <row r="415" spans="1:10">
      <c r="A415" s="6" t="s">
        <v>143</v>
      </c>
      <c r="B415" s="6" t="s">
        <v>88</v>
      </c>
      <c r="I415" s="6">
        <v>0.951619901103332</v>
      </c>
      <c r="J415" s="6">
        <v>0.249411185974735</v>
      </c>
    </row>
    <row r="416" spans="1:9">
      <c r="A416" s="6" t="s">
        <v>143</v>
      </c>
      <c r="B416" s="6" t="s">
        <v>90</v>
      </c>
      <c r="I416" s="6">
        <v>1.16900088913402</v>
      </c>
    </row>
    <row r="417" spans="1:10">
      <c r="A417" s="6" t="s">
        <v>143</v>
      </c>
      <c r="B417" s="6" t="s">
        <v>92</v>
      </c>
      <c r="I417" s="6">
        <v>2.74060088708824</v>
      </c>
      <c r="J417" s="6">
        <v>0.330784066279489</v>
      </c>
    </row>
    <row r="418" spans="1:10">
      <c r="A418" s="6" t="s">
        <v>143</v>
      </c>
      <c r="B418" s="6" t="s">
        <v>93</v>
      </c>
      <c r="I418" s="6">
        <v>4314.48168978873</v>
      </c>
      <c r="J418" s="6">
        <v>523.837715315893</v>
      </c>
    </row>
    <row r="419" spans="1:10">
      <c r="A419" s="6" t="s">
        <v>143</v>
      </c>
      <c r="B419" s="6" t="s">
        <v>94</v>
      </c>
      <c r="I419" s="6">
        <v>4793.8685442097</v>
      </c>
      <c r="J419" s="6">
        <v>582.041905906547</v>
      </c>
    </row>
    <row r="420" spans="1:10">
      <c r="A420" s="6" t="s">
        <v>143</v>
      </c>
      <c r="B420" s="6" t="s">
        <v>145</v>
      </c>
      <c r="C420" s="6">
        <v>129.553531974861</v>
      </c>
      <c r="F420" s="6">
        <v>0.412718786779303</v>
      </c>
      <c r="J420" s="6">
        <v>5.62051923272461</v>
      </c>
    </row>
    <row r="421" spans="1:10">
      <c r="A421" s="6" t="s">
        <v>143</v>
      </c>
      <c r="B421" s="6" t="s">
        <v>146</v>
      </c>
      <c r="C421" s="6">
        <v>187.14422913221</v>
      </c>
      <c r="F421" s="6">
        <v>16.9885681230897</v>
      </c>
      <c r="G421" s="6">
        <v>21.7173649462631</v>
      </c>
      <c r="H421" s="6">
        <v>26.5724998384199</v>
      </c>
      <c r="I421" s="6">
        <v>23.4905823406068</v>
      </c>
      <c r="J421" s="6">
        <v>2.24390980176215</v>
      </c>
    </row>
    <row r="422" spans="1:10">
      <c r="A422" s="6" t="s">
        <v>143</v>
      </c>
      <c r="B422" s="6" t="s">
        <v>97</v>
      </c>
      <c r="C422" s="6">
        <v>2</v>
      </c>
      <c r="D422" s="6">
        <v>0.150000000000001</v>
      </c>
      <c r="E422" s="6">
        <v>0.599999999999999</v>
      </c>
      <c r="F422" s="6">
        <v>0.750000000000001</v>
      </c>
      <c r="G422" s="6">
        <v>0.75</v>
      </c>
      <c r="H422" s="6">
        <v>1.94669585093968</v>
      </c>
      <c r="I422" s="6">
        <v>1.55330414906032</v>
      </c>
      <c r="J422" s="6">
        <v>0.750000000000001</v>
      </c>
    </row>
    <row r="423" spans="1:10">
      <c r="A423" s="6" t="s">
        <v>143</v>
      </c>
      <c r="B423" s="6" t="s">
        <v>100</v>
      </c>
      <c r="D423" s="6">
        <v>24.8133509095729</v>
      </c>
      <c r="E423" s="6">
        <v>99.2534036382894</v>
      </c>
      <c r="F423" s="6">
        <v>124.066754547862</v>
      </c>
      <c r="G423" s="6">
        <v>131.066407329154</v>
      </c>
      <c r="H423" s="6">
        <v>113.409992288398</v>
      </c>
      <c r="I423" s="6">
        <v>128.060217803972</v>
      </c>
      <c r="J423" s="6">
        <v>120.993015562017</v>
      </c>
    </row>
    <row r="424" spans="1:10">
      <c r="A424" s="6" t="s">
        <v>143</v>
      </c>
      <c r="B424" s="6" t="s">
        <v>102</v>
      </c>
      <c r="C424" s="6">
        <v>2.00000000000004</v>
      </c>
      <c r="E424" s="6">
        <v>7.99999999999999</v>
      </c>
      <c r="F424" s="6">
        <v>11.1410461006819</v>
      </c>
      <c r="G424" s="6">
        <v>12.8589538993182</v>
      </c>
      <c r="H424" s="6">
        <v>11.1410461006819</v>
      </c>
      <c r="I424" s="6">
        <v>12.8589538993182</v>
      </c>
      <c r="J424" s="6">
        <v>11.1410461006819</v>
      </c>
    </row>
    <row r="425" spans="1:10">
      <c r="A425" s="6" t="s">
        <v>143</v>
      </c>
      <c r="B425" s="6" t="s">
        <v>104</v>
      </c>
      <c r="C425" s="6">
        <v>0.0039</v>
      </c>
      <c r="J425" s="6">
        <v>0.00222503989632962</v>
      </c>
    </row>
    <row r="426" spans="1:6">
      <c r="A426" s="6" t="s">
        <v>143</v>
      </c>
      <c r="B426" s="6" t="s">
        <v>105</v>
      </c>
      <c r="F426" s="6">
        <v>16.2348743173198</v>
      </c>
    </row>
    <row r="427" spans="1:7">
      <c r="A427" s="6" t="s">
        <v>143</v>
      </c>
      <c r="B427" s="6" t="s">
        <v>106</v>
      </c>
      <c r="C427" s="6">
        <v>64.1175134710609</v>
      </c>
      <c r="F427" s="6">
        <v>26.2534973288577</v>
      </c>
      <c r="G427" s="6">
        <v>5.93051652029073</v>
      </c>
    </row>
    <row r="428" spans="1:10">
      <c r="A428" s="6" t="s">
        <v>143</v>
      </c>
      <c r="B428" s="6" t="s">
        <v>107</v>
      </c>
      <c r="C428" s="6">
        <v>21.2645780968138</v>
      </c>
      <c r="G428" s="6">
        <v>115.582579017777</v>
      </c>
      <c r="H428" s="6">
        <v>84.5558488219304</v>
      </c>
      <c r="I428" s="6">
        <v>54.0159308428801</v>
      </c>
      <c r="J428" s="6">
        <v>127.377262720489</v>
      </c>
    </row>
    <row r="429" spans="1:3">
      <c r="A429" s="6" t="s">
        <v>143</v>
      </c>
      <c r="B429" s="6" t="s">
        <v>108</v>
      </c>
      <c r="C429" s="6">
        <v>14.4945444617377</v>
      </c>
    </row>
    <row r="430" spans="1:6">
      <c r="A430" s="6" t="s">
        <v>143</v>
      </c>
      <c r="B430" s="6" t="s">
        <v>111</v>
      </c>
      <c r="F430" s="6">
        <v>17.4627687245496</v>
      </c>
    </row>
    <row r="431" spans="1:10">
      <c r="A431" s="6" t="s">
        <v>143</v>
      </c>
      <c r="B431" s="6" t="s">
        <v>113</v>
      </c>
      <c r="D431" s="6">
        <v>0.00317057704502223</v>
      </c>
      <c r="E431" s="6">
        <v>0.0126823081800888</v>
      </c>
      <c r="F431" s="6">
        <v>0.0170291640299688</v>
      </c>
      <c r="G431" s="6">
        <v>0.0146766064202532</v>
      </c>
      <c r="H431" s="6">
        <v>0.0170291640299688</v>
      </c>
      <c r="I431" s="6">
        <v>0.0146766064202532</v>
      </c>
      <c r="J431" s="6">
        <v>0.0170291640299688</v>
      </c>
    </row>
    <row r="432" spans="1:10">
      <c r="A432" s="6" t="s">
        <v>143</v>
      </c>
      <c r="B432" s="6" t="s">
        <v>114</v>
      </c>
      <c r="D432" s="6">
        <v>0.00634115409004437</v>
      </c>
      <c r="E432" s="6">
        <v>0.0253646163601776</v>
      </c>
      <c r="F432" s="6">
        <v>0.0340583280599376</v>
      </c>
      <c r="G432" s="6">
        <v>0.0293532128405063</v>
      </c>
      <c r="H432" s="6">
        <v>0.0340583280599376</v>
      </c>
      <c r="I432" s="6">
        <v>0.0293532128405063</v>
      </c>
      <c r="J432" s="6">
        <v>0.0340583280599376</v>
      </c>
    </row>
    <row r="433" spans="1:10">
      <c r="A433" s="6" t="s">
        <v>143</v>
      </c>
      <c r="B433" s="6" t="s">
        <v>116</v>
      </c>
      <c r="C433" s="6">
        <v>0.140914535334319</v>
      </c>
      <c r="F433" s="6">
        <v>0.14091453533432</v>
      </c>
      <c r="G433" s="6">
        <v>0.22130952587063</v>
      </c>
      <c r="H433" s="6">
        <v>0.0605195447980089</v>
      </c>
      <c r="I433" s="6">
        <v>0.14091453533432</v>
      </c>
      <c r="J433" s="6">
        <v>0.22130952587063</v>
      </c>
    </row>
    <row r="434" spans="1:10">
      <c r="A434" s="6" t="s">
        <v>143</v>
      </c>
      <c r="B434" s="6" t="s">
        <v>118</v>
      </c>
      <c r="D434" s="6">
        <v>0.00422743606002957</v>
      </c>
      <c r="E434" s="6">
        <v>0.0169097442401184</v>
      </c>
      <c r="F434" s="6">
        <v>0.021137180300148</v>
      </c>
      <c r="G434" s="6">
        <v>0.0227055520399584</v>
      </c>
      <c r="H434" s="6">
        <v>0.0195688085603375</v>
      </c>
      <c r="I434" s="6">
        <v>0.021137180300148</v>
      </c>
      <c r="J434" s="6">
        <v>0.0227055520399584</v>
      </c>
    </row>
    <row r="435" spans="1:10">
      <c r="A435" s="6" t="s">
        <v>143</v>
      </c>
      <c r="B435" s="6" t="s">
        <v>119</v>
      </c>
      <c r="D435" s="6">
        <v>0.083186548645317</v>
      </c>
      <c r="E435" s="6">
        <v>0.332746194581267</v>
      </c>
      <c r="F435" s="6">
        <v>0.446794814272732</v>
      </c>
      <c r="G435" s="6">
        <v>0.385070672180436</v>
      </c>
      <c r="H435" s="6">
        <v>0.446794814272732</v>
      </c>
      <c r="I435" s="6">
        <v>0.385070672180436</v>
      </c>
      <c r="J435" s="6">
        <v>0.446794814272732</v>
      </c>
    </row>
    <row r="436" spans="1:10">
      <c r="A436" s="6" t="s">
        <v>143</v>
      </c>
      <c r="B436" s="6" t="s">
        <v>120</v>
      </c>
      <c r="D436" s="6">
        <v>0.00634115409004437</v>
      </c>
      <c r="E436" s="6">
        <v>0.0253646163601776</v>
      </c>
      <c r="F436" s="6">
        <v>0.0340583280599376</v>
      </c>
      <c r="G436" s="6">
        <v>0.0293532128405063</v>
      </c>
      <c r="H436" s="6">
        <v>0.0340583280599376</v>
      </c>
      <c r="I436" s="6">
        <v>0.0293532128405063</v>
      </c>
      <c r="J436" s="6">
        <v>0.0340583280599376</v>
      </c>
    </row>
    <row r="437" spans="1:10">
      <c r="A437" s="6" t="s">
        <v>143</v>
      </c>
      <c r="B437" s="6" t="s">
        <v>121</v>
      </c>
      <c r="D437" s="6">
        <v>0.00317057704502223</v>
      </c>
      <c r="E437" s="6">
        <v>0.0126823081800888</v>
      </c>
      <c r="F437" s="6">
        <v>0.0170291640299688</v>
      </c>
      <c r="G437" s="6">
        <v>0.0146766064202532</v>
      </c>
      <c r="H437" s="6">
        <v>0.0170291640299688</v>
      </c>
      <c r="I437" s="6">
        <v>0.0146766064202532</v>
      </c>
      <c r="J437" s="6">
        <v>0.0170291640299688</v>
      </c>
    </row>
    <row r="438" spans="1:10">
      <c r="A438" s="6" t="s">
        <v>143</v>
      </c>
      <c r="B438" s="6" t="s">
        <v>122</v>
      </c>
      <c r="C438" s="6">
        <v>0.0493200873670129</v>
      </c>
      <c r="E438" s="6">
        <v>0.0986401747340235</v>
      </c>
      <c r="F438" s="6">
        <v>0.147960262101035</v>
      </c>
      <c r="G438" s="6">
        <v>0.176098508788745</v>
      </c>
      <c r="H438" s="6">
        <v>0.119822015413327</v>
      </c>
      <c r="I438" s="6">
        <v>0.147960262101035</v>
      </c>
      <c r="J438" s="6">
        <v>0.176098508788745</v>
      </c>
    </row>
    <row r="439" spans="1:10">
      <c r="A439" s="6" t="s">
        <v>143</v>
      </c>
      <c r="B439" s="6" t="s">
        <v>123</v>
      </c>
      <c r="D439" s="6">
        <v>0.0021137180300148</v>
      </c>
      <c r="E439" s="6">
        <v>0.00845487212005919</v>
      </c>
      <c r="F439" s="6">
        <v>0.010568590150074</v>
      </c>
      <c r="G439" s="6">
        <v>0.0113527760199792</v>
      </c>
      <c r="H439" s="6">
        <v>0.00978440428016876</v>
      </c>
      <c r="I439" s="6">
        <v>0.010568590150074</v>
      </c>
      <c r="J439" s="6">
        <v>0.0113527760199792</v>
      </c>
    </row>
    <row r="440" spans="1:10">
      <c r="A440" s="6" t="s">
        <v>147</v>
      </c>
      <c r="B440" s="6" t="s">
        <v>3</v>
      </c>
      <c r="C440" s="6">
        <v>0.158528852251114</v>
      </c>
      <c r="E440" s="6">
        <v>0.264214753751848</v>
      </c>
      <c r="F440" s="6">
        <v>0.380469245402662</v>
      </c>
      <c r="G440" s="6">
        <v>0.492050790056161</v>
      </c>
      <c r="H440" s="6">
        <v>0.33229924164961</v>
      </c>
      <c r="I440" s="6">
        <v>0.380469245402662</v>
      </c>
      <c r="J440" s="6">
        <v>0.492050790056161</v>
      </c>
    </row>
    <row r="441" spans="1:10">
      <c r="A441" s="6" t="s">
        <v>147</v>
      </c>
      <c r="B441" s="6" t="s">
        <v>4</v>
      </c>
      <c r="D441" s="6">
        <v>0.0285351934052002</v>
      </c>
      <c r="E441" s="6">
        <v>0.114140773620799</v>
      </c>
      <c r="F441" s="6">
        <v>0.153262476269719</v>
      </c>
      <c r="G441" s="6">
        <v>0.132089457782278</v>
      </c>
      <c r="H441" s="6">
        <v>0.153262476269719</v>
      </c>
      <c r="I441" s="6">
        <v>0.132089457782278</v>
      </c>
      <c r="J441" s="6">
        <v>0.153262476269719</v>
      </c>
    </row>
    <row r="442" spans="1:10">
      <c r="A442" s="6" t="s">
        <v>147</v>
      </c>
      <c r="B442" s="6" t="s">
        <v>5</v>
      </c>
      <c r="D442" s="6">
        <v>0.107799619530751</v>
      </c>
      <c r="E442" s="6">
        <v>0.43119847812302</v>
      </c>
      <c r="F442" s="6">
        <v>0.57899157701894</v>
      </c>
      <c r="G442" s="6">
        <v>0.499004618288606</v>
      </c>
      <c r="H442" s="6">
        <v>0.57899157701894</v>
      </c>
      <c r="I442" s="6">
        <v>0.499004618288606</v>
      </c>
      <c r="J442" s="6">
        <v>0.57899157701894</v>
      </c>
    </row>
    <row r="443" spans="1:10">
      <c r="A443" s="6" t="s">
        <v>147</v>
      </c>
      <c r="B443" s="6" t="s">
        <v>6</v>
      </c>
      <c r="C443" s="6">
        <v>0.0317057704502218</v>
      </c>
      <c r="D443" s="6">
        <v>0.0317057704502221</v>
      </c>
      <c r="E443" s="6">
        <v>0.253646163601776</v>
      </c>
      <c r="F443" s="6">
        <v>0.346909365421468</v>
      </c>
      <c r="G443" s="6">
        <v>0.287206043582971</v>
      </c>
      <c r="H443" s="6">
        <v>0.346909365421468</v>
      </c>
      <c r="I443" s="6">
        <v>0.287206043582971</v>
      </c>
      <c r="J443" s="6">
        <v>0.346909365421468</v>
      </c>
    </row>
    <row r="444" spans="1:10">
      <c r="A444" s="6" t="s">
        <v>147</v>
      </c>
      <c r="B444" s="6" t="s">
        <v>7</v>
      </c>
      <c r="C444" s="6">
        <v>1.39505389980976</v>
      </c>
      <c r="F444" s="6">
        <v>1.19072782357501</v>
      </c>
      <c r="G444" s="6">
        <v>2.09936985815193</v>
      </c>
      <c r="H444" s="6">
        <v>0.599143493500289</v>
      </c>
      <c r="I444" s="6">
        <v>1.19072782357501</v>
      </c>
      <c r="J444" s="6">
        <v>2.09936985815193</v>
      </c>
    </row>
    <row r="445" spans="1:10">
      <c r="A445" s="6" t="s">
        <v>147</v>
      </c>
      <c r="B445" s="6" t="s">
        <v>8</v>
      </c>
      <c r="C445" s="6">
        <v>0.0422743606002959</v>
      </c>
      <c r="E445" s="6">
        <v>0.169097442401184</v>
      </c>
      <c r="F445" s="6">
        <v>0.21137180300148</v>
      </c>
      <c r="G445" s="6">
        <v>0.235490300162373</v>
      </c>
      <c r="H445" s="6">
        <v>0.187253305840587</v>
      </c>
      <c r="I445" s="6">
        <v>0.21137180300148</v>
      </c>
      <c r="J445" s="6">
        <v>0.235490300162373</v>
      </c>
    </row>
    <row r="446" spans="1:10">
      <c r="A446" s="6" t="s">
        <v>147</v>
      </c>
      <c r="B446" s="6" t="s">
        <v>9</v>
      </c>
      <c r="D446" s="6">
        <v>0.0211371803001483</v>
      </c>
      <c r="E446" s="6">
        <v>0.0845487212005918</v>
      </c>
      <c r="F446" s="6">
        <v>0.10568590150074</v>
      </c>
      <c r="G446" s="6">
        <v>0.113527760199792</v>
      </c>
      <c r="H446" s="6">
        <v>0.0978440428016878</v>
      </c>
      <c r="I446" s="6">
        <v>0.10568590150074</v>
      </c>
      <c r="J446" s="6">
        <v>0.113527760199792</v>
      </c>
    </row>
    <row r="447" spans="1:10">
      <c r="A447" s="6" t="s">
        <v>147</v>
      </c>
      <c r="B447" s="6" t="s">
        <v>10</v>
      </c>
      <c r="D447" s="6">
        <v>0.00951173113506659</v>
      </c>
      <c r="E447" s="6">
        <v>0.0380469245402663</v>
      </c>
      <c r="F447" s="6">
        <v>0.0510874920899064</v>
      </c>
      <c r="G447" s="6">
        <v>0.0440298192607594</v>
      </c>
      <c r="H447" s="6">
        <v>0.0510874920899064</v>
      </c>
      <c r="I447" s="6">
        <v>0.0440298192607594</v>
      </c>
      <c r="J447" s="6">
        <v>0.0510874920899064</v>
      </c>
    </row>
    <row r="448" spans="1:10">
      <c r="A448" s="6" t="s">
        <v>147</v>
      </c>
      <c r="B448" s="6" t="s">
        <v>11</v>
      </c>
      <c r="D448" s="6">
        <v>0.0380469245402666</v>
      </c>
      <c r="E448" s="6">
        <v>0.152187698161065</v>
      </c>
      <c r="F448" s="6">
        <v>0.204349968359626</v>
      </c>
      <c r="G448" s="6">
        <v>0.176119277043038</v>
      </c>
      <c r="H448" s="6">
        <v>0.204349968359626</v>
      </c>
      <c r="I448" s="6">
        <v>0.176119277043038</v>
      </c>
      <c r="J448" s="6">
        <v>0.204349968359626</v>
      </c>
    </row>
    <row r="449" spans="1:10">
      <c r="A449" s="6" t="s">
        <v>147</v>
      </c>
      <c r="B449" s="6" t="s">
        <v>125</v>
      </c>
      <c r="C449" s="6">
        <v>0.0317057704502215</v>
      </c>
      <c r="D449" s="6">
        <v>0.0190234622701332</v>
      </c>
      <c r="E449" s="6">
        <v>0.0760938490805328</v>
      </c>
      <c r="F449" s="6">
        <v>0.120263857050483</v>
      </c>
      <c r="G449" s="6">
        <v>0.101676536101071</v>
      </c>
      <c r="H449" s="6">
        <v>0.120263857050483</v>
      </c>
      <c r="I449" s="6">
        <v>0.101676536101071</v>
      </c>
      <c r="J449" s="6">
        <v>0.120263857050483</v>
      </c>
    </row>
    <row r="450" spans="1:10">
      <c r="A450" s="6" t="s">
        <v>147</v>
      </c>
      <c r="B450" s="6" t="s">
        <v>12</v>
      </c>
      <c r="C450" s="6">
        <v>0.479109420136687</v>
      </c>
      <c r="F450" s="6">
        <v>0.422743606002959</v>
      </c>
      <c r="G450" s="6">
        <v>0.724269480893279</v>
      </c>
      <c r="H450" s="6">
        <v>0.205766452313231</v>
      </c>
      <c r="I450" s="6">
        <v>0.422743606002959</v>
      </c>
      <c r="J450" s="6">
        <v>0.724269480893279</v>
      </c>
    </row>
    <row r="451" spans="1:10">
      <c r="A451" s="6" t="s">
        <v>147</v>
      </c>
      <c r="B451" s="6" t="s">
        <v>13</v>
      </c>
      <c r="C451" s="6">
        <v>0.010568590150074</v>
      </c>
      <c r="E451" s="6">
        <v>0.0422743606002959</v>
      </c>
      <c r="F451" s="6">
        <v>0.0528429507503699</v>
      </c>
      <c r="G451" s="6">
        <v>0.0588725750405932</v>
      </c>
      <c r="H451" s="6">
        <v>0.0468133264601466</v>
      </c>
      <c r="I451" s="6">
        <v>0.0528429507503699</v>
      </c>
      <c r="J451" s="6">
        <v>0.0588725750405932</v>
      </c>
    </row>
    <row r="452" spans="1:9">
      <c r="A452" s="6" t="s">
        <v>147</v>
      </c>
      <c r="B452" s="6" t="s">
        <v>14</v>
      </c>
      <c r="E452" s="6">
        <v>0.142568342362684</v>
      </c>
      <c r="F452" s="6">
        <v>1.07682229039355</v>
      </c>
      <c r="G452" s="6">
        <v>0.618362075260998</v>
      </c>
      <c r="I452" s="6">
        <v>0.0746700189128422</v>
      </c>
    </row>
    <row r="453" spans="1:10">
      <c r="A453" s="6" t="s">
        <v>147</v>
      </c>
      <c r="B453" s="6" t="s">
        <v>15</v>
      </c>
      <c r="C453" s="6">
        <v>0.221940393151557</v>
      </c>
      <c r="D453" s="6">
        <v>0.038046924540266</v>
      </c>
      <c r="E453" s="6">
        <v>0.659480025364616</v>
      </c>
      <c r="F453" s="6">
        <v>0.792644261255547</v>
      </c>
      <c r="G453" s="6">
        <v>0.996793257908976</v>
      </c>
      <c r="H453" s="6">
        <v>0.778729887303454</v>
      </c>
      <c r="I453" s="6">
        <v>0.792644261255547</v>
      </c>
      <c r="J453" s="6">
        <v>0.996793257908976</v>
      </c>
    </row>
    <row r="454" spans="1:10">
      <c r="A454" s="6" t="s">
        <v>147</v>
      </c>
      <c r="B454" s="6" t="s">
        <v>16</v>
      </c>
      <c r="D454" s="6">
        <v>0.0570703868103995</v>
      </c>
      <c r="E454" s="6">
        <v>0.228281547241598</v>
      </c>
      <c r="F454" s="6">
        <v>0.306524952539438</v>
      </c>
      <c r="G454" s="6">
        <v>0.264178915564557</v>
      </c>
      <c r="H454" s="6">
        <v>0.306524952539438</v>
      </c>
      <c r="I454" s="6">
        <v>0.264178915564557</v>
      </c>
      <c r="J454" s="6">
        <v>0.306524952539438</v>
      </c>
    </row>
    <row r="455" spans="1:10">
      <c r="A455" s="6" t="s">
        <v>147</v>
      </c>
      <c r="B455" s="6" t="s">
        <v>17</v>
      </c>
      <c r="D455" s="6">
        <v>0.22194039315155</v>
      </c>
      <c r="E455" s="6">
        <v>0.887761572606216</v>
      </c>
      <c r="F455" s="6">
        <v>1.19204148209782</v>
      </c>
      <c r="G455" s="6">
        <v>1.02736244941772</v>
      </c>
      <c r="H455" s="6">
        <v>1.19204148209782</v>
      </c>
      <c r="I455" s="6">
        <v>1.02736244941772</v>
      </c>
      <c r="J455" s="6">
        <v>1.19204148209782</v>
      </c>
    </row>
    <row r="456" spans="1:10">
      <c r="A456" s="6" t="s">
        <v>147</v>
      </c>
      <c r="B456" s="6" t="s">
        <v>18</v>
      </c>
      <c r="C456" s="6">
        <v>0.0634115409004437</v>
      </c>
      <c r="D456" s="6">
        <v>0.0570703868103996</v>
      </c>
      <c r="E456" s="6">
        <v>0.481927710843373</v>
      </c>
      <c r="F456" s="6">
        <v>0.659760402782998</v>
      </c>
      <c r="G456" s="6">
        <v>0.545058874325436</v>
      </c>
      <c r="H456" s="6">
        <v>0.659760402782998</v>
      </c>
      <c r="I456" s="6">
        <v>0.545058874325436</v>
      </c>
      <c r="J456" s="6">
        <v>0.659760402782998</v>
      </c>
    </row>
    <row r="457" spans="1:10">
      <c r="A457" s="6" t="s">
        <v>147</v>
      </c>
      <c r="B457" s="6" t="s">
        <v>19</v>
      </c>
      <c r="C457" s="6">
        <v>5.12224335940252</v>
      </c>
      <c r="G457" s="6">
        <v>5.47291099554607</v>
      </c>
      <c r="H457" s="6">
        <v>2.19988545340764</v>
      </c>
      <c r="J457" s="6">
        <v>5.47291099554607</v>
      </c>
    </row>
    <row r="458" spans="1:10">
      <c r="A458" s="6" t="s">
        <v>147</v>
      </c>
      <c r="B458" s="6" t="s">
        <v>20</v>
      </c>
      <c r="C458" s="6">
        <v>0.112027055590784</v>
      </c>
      <c r="E458" s="6">
        <v>0.321285140562249</v>
      </c>
      <c r="F458" s="6">
        <v>0.391037835552737</v>
      </c>
      <c r="G458" s="6">
        <v>0.476089033329252</v>
      </c>
      <c r="H458" s="6">
        <v>0.369398178676667</v>
      </c>
      <c r="I458" s="6">
        <v>0.391037835552737</v>
      </c>
      <c r="J458" s="6">
        <v>0.476089033329252</v>
      </c>
    </row>
    <row r="459" spans="1:9">
      <c r="A459" s="6" t="s">
        <v>147</v>
      </c>
      <c r="B459" s="6" t="s">
        <v>21</v>
      </c>
      <c r="G459" s="6">
        <v>8.43633222652859</v>
      </c>
      <c r="H459" s="6">
        <v>0.74661000195845</v>
      </c>
      <c r="I459" s="6">
        <v>5.79128816354209</v>
      </c>
    </row>
    <row r="460" spans="1:6">
      <c r="A460" s="6" t="s">
        <v>147</v>
      </c>
      <c r="B460" s="6" t="s">
        <v>148</v>
      </c>
      <c r="C460" s="6">
        <v>1.21665696171877</v>
      </c>
      <c r="F460" s="6">
        <v>3.85346440004532</v>
      </c>
    </row>
    <row r="461" spans="1:10">
      <c r="A461" s="6" t="s">
        <v>147</v>
      </c>
      <c r="B461" s="6" t="s">
        <v>22</v>
      </c>
      <c r="E461" s="6">
        <v>0.497780596068484</v>
      </c>
      <c r="F461" s="6">
        <v>0.298668357641091</v>
      </c>
      <c r="G461" s="6">
        <v>0.298668357641091</v>
      </c>
      <c r="H461" s="6">
        <v>0.298668357641091</v>
      </c>
      <c r="I461" s="6">
        <v>0.29866835764109</v>
      </c>
      <c r="J461" s="6">
        <v>0.298668357641091</v>
      </c>
    </row>
    <row r="462" spans="1:10">
      <c r="A462" s="6" t="s">
        <v>147</v>
      </c>
      <c r="B462" s="6" t="s">
        <v>149</v>
      </c>
      <c r="G462" s="6">
        <v>44.3882848392857</v>
      </c>
      <c r="H462" s="6">
        <v>5.46369369643177</v>
      </c>
      <c r="J462" s="6">
        <v>72.0581547445813</v>
      </c>
    </row>
    <row r="463" spans="1:9">
      <c r="A463" s="6" t="s">
        <v>147</v>
      </c>
      <c r="B463" s="6" t="s">
        <v>150</v>
      </c>
      <c r="I463" s="6">
        <v>18.1029426636738</v>
      </c>
    </row>
    <row r="464" spans="1:7">
      <c r="A464" s="6" t="s">
        <v>147</v>
      </c>
      <c r="B464" s="6" t="s">
        <v>24</v>
      </c>
      <c r="G464" s="6">
        <v>12.763511873287</v>
      </c>
    </row>
    <row r="465" spans="1:10">
      <c r="A465" s="6" t="s">
        <v>147</v>
      </c>
      <c r="B465" s="6" t="s">
        <v>25</v>
      </c>
      <c r="E465" s="6">
        <v>24.9589047847746</v>
      </c>
      <c r="F465" s="6">
        <v>26.5046535764084</v>
      </c>
      <c r="H465" s="6">
        <v>8.65426873062137</v>
      </c>
      <c r="J465" s="6">
        <v>94.7598884161881</v>
      </c>
    </row>
    <row r="466" spans="1:10">
      <c r="A466" s="6" t="s">
        <v>147</v>
      </c>
      <c r="B466" s="6" t="s">
        <v>26</v>
      </c>
      <c r="C466" s="6">
        <v>2.37793278376664</v>
      </c>
      <c r="F466" s="6">
        <v>1.15197632635806</v>
      </c>
      <c r="G466" s="6">
        <v>3.12162002036259</v>
      </c>
      <c r="H466" s="6">
        <v>1.02126731846641</v>
      </c>
      <c r="I466" s="6">
        <v>1.15197632635807</v>
      </c>
      <c r="J466" s="6">
        <v>3.12162002036259</v>
      </c>
    </row>
    <row r="467" spans="1:10">
      <c r="A467" s="6" t="s">
        <v>147</v>
      </c>
      <c r="B467" s="6" t="s">
        <v>27</v>
      </c>
      <c r="D467" s="6">
        <v>0.0792644261255544</v>
      </c>
      <c r="E467" s="6">
        <v>0.31705770450222</v>
      </c>
      <c r="F467" s="6">
        <v>0.42572910074922</v>
      </c>
      <c r="G467" s="6">
        <v>0.366915160506328</v>
      </c>
      <c r="H467" s="6">
        <v>0.42572910074922</v>
      </c>
      <c r="I467" s="6">
        <v>0.366915160506328</v>
      </c>
      <c r="J467" s="6">
        <v>0.42572910074922</v>
      </c>
    </row>
    <row r="468" spans="1:10">
      <c r="A468" s="6" t="s">
        <v>147</v>
      </c>
      <c r="B468" s="6" t="s">
        <v>28</v>
      </c>
      <c r="D468" s="6">
        <v>0.310716550412175</v>
      </c>
      <c r="E468" s="6">
        <v>1.2428662016487</v>
      </c>
      <c r="F468" s="6">
        <v>1.66885807493694</v>
      </c>
      <c r="G468" s="6">
        <v>1.43830742918481</v>
      </c>
      <c r="H468" s="6">
        <v>1.66885807493694</v>
      </c>
      <c r="I468" s="6">
        <v>1.43830742918481</v>
      </c>
      <c r="J468" s="6">
        <v>1.66885807493694</v>
      </c>
    </row>
    <row r="469" spans="1:10">
      <c r="A469" s="6" t="s">
        <v>147</v>
      </c>
      <c r="B469" s="6" t="s">
        <v>29</v>
      </c>
      <c r="C469" s="6">
        <v>0.0634115409004399</v>
      </c>
      <c r="D469" s="6">
        <v>0.0507292327203555</v>
      </c>
      <c r="E469" s="6">
        <v>0.456563094483198</v>
      </c>
      <c r="F469" s="6">
        <v>0.62570207472306</v>
      </c>
      <c r="G469" s="6">
        <v>0.51570566148493</v>
      </c>
      <c r="H469" s="6">
        <v>0.62570207472306</v>
      </c>
      <c r="I469" s="6">
        <v>0.51570566148493</v>
      </c>
      <c r="J469" s="6">
        <v>0.62570207472306</v>
      </c>
    </row>
    <row r="470" spans="1:10">
      <c r="A470" s="6" t="s">
        <v>147</v>
      </c>
      <c r="B470" s="6" t="s">
        <v>30</v>
      </c>
      <c r="C470" s="6">
        <v>1.29494405363654</v>
      </c>
      <c r="E470" s="6">
        <v>4.4050489006367</v>
      </c>
      <c r="G470" s="6">
        <v>3.5782233184881</v>
      </c>
      <c r="H470" s="6">
        <v>4.96119752277167</v>
      </c>
      <c r="J470" s="6">
        <v>3.5782233184881</v>
      </c>
    </row>
    <row r="471" spans="1:10">
      <c r="A471" s="6" t="s">
        <v>147</v>
      </c>
      <c r="B471" s="6" t="s">
        <v>31</v>
      </c>
      <c r="C471" s="6">
        <v>0.346649756922426</v>
      </c>
      <c r="E471" s="6">
        <v>0.752483618685268</v>
      </c>
      <c r="F471" s="6">
        <v>0.887761572606215</v>
      </c>
      <c r="G471" s="6">
        <v>1.19121915082628</v>
      </c>
      <c r="H471" s="6">
        <v>0.901361698888371</v>
      </c>
      <c r="I471" s="6">
        <v>0.887761572606215</v>
      </c>
      <c r="J471" s="6">
        <v>1.19121915082628</v>
      </c>
    </row>
    <row r="472" spans="1:10">
      <c r="A472" s="6" t="s">
        <v>147</v>
      </c>
      <c r="B472" s="6" t="s">
        <v>32</v>
      </c>
      <c r="D472" s="6">
        <v>0.0169097442401189</v>
      </c>
      <c r="E472" s="6">
        <v>0.0676389769604733</v>
      </c>
      <c r="F472" s="6">
        <v>0.0845487212005917</v>
      </c>
      <c r="G472" s="6">
        <v>0.0908222081598336</v>
      </c>
      <c r="H472" s="6">
        <v>0.0782752342413503</v>
      </c>
      <c r="I472" s="6">
        <v>0.0845487212005916</v>
      </c>
      <c r="J472" s="6">
        <v>0.0908222081598337</v>
      </c>
    </row>
    <row r="473" spans="1:10">
      <c r="A473" s="6" t="s">
        <v>147</v>
      </c>
      <c r="B473" s="6" t="s">
        <v>33</v>
      </c>
      <c r="D473" s="6">
        <v>0.00634115409004437</v>
      </c>
      <c r="E473" s="6">
        <v>0.0253646163601776</v>
      </c>
      <c r="F473" s="6">
        <v>0.0340583280599376</v>
      </c>
      <c r="G473" s="6">
        <v>0.0293532128405063</v>
      </c>
      <c r="H473" s="6">
        <v>0.0340583280599376</v>
      </c>
      <c r="I473" s="6">
        <v>0.0293532128405063</v>
      </c>
      <c r="J473" s="6">
        <v>0.0340583280599376</v>
      </c>
    </row>
    <row r="474" spans="1:10">
      <c r="A474" s="6" t="s">
        <v>147</v>
      </c>
      <c r="B474" s="6" t="s">
        <v>34</v>
      </c>
      <c r="D474" s="6">
        <v>0.0380469245402666</v>
      </c>
      <c r="E474" s="6">
        <v>0.152187698161065</v>
      </c>
      <c r="F474" s="6">
        <v>0.204349968359626</v>
      </c>
      <c r="G474" s="6">
        <v>0.176119277043038</v>
      </c>
      <c r="H474" s="6">
        <v>0.204349968359626</v>
      </c>
      <c r="I474" s="6">
        <v>0.176119277043038</v>
      </c>
      <c r="J474" s="6">
        <v>0.204349968359626</v>
      </c>
    </row>
    <row r="475" spans="1:10">
      <c r="A475" s="6" t="s">
        <v>147</v>
      </c>
      <c r="B475" s="6" t="s">
        <v>35</v>
      </c>
      <c r="D475" s="6">
        <v>0.0190234622701328</v>
      </c>
      <c r="E475" s="6">
        <v>0.0760938490805328</v>
      </c>
      <c r="F475" s="6">
        <v>0.102174984179813</v>
      </c>
      <c r="G475" s="6">
        <v>0.0880596385215188</v>
      </c>
      <c r="H475" s="6">
        <v>0.102174984179813</v>
      </c>
      <c r="I475" s="6">
        <v>0.0880596385215188</v>
      </c>
      <c r="J475" s="6">
        <v>0.102174984179813</v>
      </c>
    </row>
    <row r="476" spans="1:10">
      <c r="A476" s="6" t="s">
        <v>147</v>
      </c>
      <c r="B476" s="6" t="s">
        <v>36</v>
      </c>
      <c r="C476" s="6">
        <v>0.443880786303107</v>
      </c>
      <c r="F476" s="6">
        <v>0.387514972169379</v>
      </c>
      <c r="G476" s="6">
        <v>0.668942099425621</v>
      </c>
      <c r="H476" s="6">
        <v>0.190636566113729</v>
      </c>
      <c r="I476" s="6">
        <v>0.387514972169379</v>
      </c>
      <c r="J476" s="6">
        <v>0.668942099425621</v>
      </c>
    </row>
    <row r="477" spans="1:10">
      <c r="A477" s="6" t="s">
        <v>147</v>
      </c>
      <c r="B477" s="6" t="s">
        <v>37</v>
      </c>
      <c r="C477" s="6">
        <v>0.0126823081800888</v>
      </c>
      <c r="E477" s="6">
        <v>0.0507292327203551</v>
      </c>
      <c r="F477" s="6">
        <v>0.0634115409004439</v>
      </c>
      <c r="G477" s="6">
        <v>0.0706470900487118</v>
      </c>
      <c r="H477" s="6">
        <v>0.0561759917521759</v>
      </c>
      <c r="I477" s="6">
        <v>0.0634115409004439</v>
      </c>
      <c r="J477" s="6">
        <v>0.0706470900487118</v>
      </c>
    </row>
    <row r="478" spans="1:10">
      <c r="A478" s="6" t="s">
        <v>147</v>
      </c>
      <c r="B478" s="6" t="s">
        <v>38</v>
      </c>
      <c r="C478" s="6">
        <v>0.602409638554222</v>
      </c>
      <c r="D478" s="6">
        <v>0.188120904671316</v>
      </c>
      <c r="E478" s="6">
        <v>2.02071443669414</v>
      </c>
      <c r="F478" s="6">
        <v>2.43077573451701</v>
      </c>
      <c r="G478" s="6">
        <v>3.03449148418264</v>
      </c>
      <c r="H478" s="6">
        <v>2.39776385295539</v>
      </c>
      <c r="I478" s="6">
        <v>2.43077573451701</v>
      </c>
      <c r="J478" s="6">
        <v>3.03449148418264</v>
      </c>
    </row>
    <row r="479" spans="1:10">
      <c r="A479" s="6" t="s">
        <v>147</v>
      </c>
      <c r="B479" s="6" t="s">
        <v>39</v>
      </c>
      <c r="D479" s="6">
        <v>0.158528852251107</v>
      </c>
      <c r="E479" s="6">
        <v>0.63411540900444</v>
      </c>
      <c r="F479" s="6">
        <v>0.851458201498441</v>
      </c>
      <c r="G479" s="6">
        <v>0.733830321012657</v>
      </c>
      <c r="H479" s="6">
        <v>0.851458201498441</v>
      </c>
      <c r="I479" s="6">
        <v>0.733830321012657</v>
      </c>
      <c r="J479" s="6">
        <v>0.851458201498441</v>
      </c>
    </row>
    <row r="480" spans="1:10">
      <c r="A480" s="6" t="s">
        <v>147</v>
      </c>
      <c r="B480" s="6" t="s">
        <v>40</v>
      </c>
      <c r="D480" s="6">
        <v>0.82117945466075</v>
      </c>
      <c r="E480" s="6">
        <v>3.28471781864299</v>
      </c>
      <c r="F480" s="6">
        <v>4.41055348376192</v>
      </c>
      <c r="G480" s="6">
        <v>3.80124106284556</v>
      </c>
      <c r="H480" s="6">
        <v>4.41055348376192</v>
      </c>
      <c r="I480" s="6">
        <v>3.80124106284556</v>
      </c>
      <c r="J480" s="6">
        <v>4.41055348376192</v>
      </c>
    </row>
    <row r="481" spans="1:10">
      <c r="A481" s="6" t="s">
        <v>147</v>
      </c>
      <c r="B481" s="6" t="s">
        <v>41</v>
      </c>
      <c r="C481" s="6">
        <v>0.190234622701334</v>
      </c>
      <c r="D481" s="6">
        <v>0.126823081800888</v>
      </c>
      <c r="E481" s="6">
        <v>1.26823081800888</v>
      </c>
      <c r="F481" s="6">
        <v>1.74087291192943</v>
      </c>
      <c r="G481" s="6">
        <v>1.42970413309276</v>
      </c>
      <c r="H481" s="6">
        <v>1.74087291192943</v>
      </c>
      <c r="I481" s="6">
        <v>1.42970413309276</v>
      </c>
      <c r="J481" s="6">
        <v>1.74087291192943</v>
      </c>
    </row>
    <row r="482" spans="1:10">
      <c r="A482" s="6" t="s">
        <v>147</v>
      </c>
      <c r="B482" s="6" t="s">
        <v>42</v>
      </c>
      <c r="C482" s="6">
        <v>7.65189408965996</v>
      </c>
      <c r="D482" s="6">
        <v>1.98539690531255</v>
      </c>
      <c r="F482" s="6">
        <v>5.90558225240295</v>
      </c>
      <c r="G482" s="6">
        <v>12.8735975268949</v>
      </c>
      <c r="H482" s="6">
        <v>4.53513009176533</v>
      </c>
      <c r="I482" s="6">
        <v>5.90558225240295</v>
      </c>
      <c r="J482" s="6">
        <v>12.8735975268949</v>
      </c>
    </row>
    <row r="483" spans="1:10">
      <c r="A483" s="6" t="s">
        <v>147</v>
      </c>
      <c r="B483" s="6" t="s">
        <v>43</v>
      </c>
      <c r="C483" s="6">
        <v>0.162756288311139</v>
      </c>
      <c r="E483" s="6">
        <v>0.397378989642782</v>
      </c>
      <c r="F483" s="6">
        <v>0.475586556753329</v>
      </c>
      <c r="G483" s="6">
        <v>0.610717131423064</v>
      </c>
      <c r="H483" s="6">
        <v>0.467279063884482</v>
      </c>
      <c r="I483" s="6">
        <v>0.47558655675333</v>
      </c>
      <c r="J483" s="6">
        <v>0.610717131423064</v>
      </c>
    </row>
    <row r="484" spans="1:10">
      <c r="A484" s="6" t="s">
        <v>147</v>
      </c>
      <c r="B484" s="6" t="s">
        <v>44</v>
      </c>
      <c r="D484" s="6">
        <v>0.0147960262101032</v>
      </c>
      <c r="E484" s="6">
        <v>0.0591841048404144</v>
      </c>
      <c r="F484" s="6">
        <v>0.073980131050518</v>
      </c>
      <c r="G484" s="6">
        <v>0.0794694321398544</v>
      </c>
      <c r="H484" s="6">
        <v>0.0684908299611812</v>
      </c>
      <c r="I484" s="6">
        <v>0.073980131050518</v>
      </c>
      <c r="J484" s="6">
        <v>0.0794694321398544</v>
      </c>
    </row>
    <row r="485" spans="1:10">
      <c r="A485" s="6" t="s">
        <v>147</v>
      </c>
      <c r="B485" s="6" t="s">
        <v>45</v>
      </c>
      <c r="D485" s="6">
        <v>0.00634115409004437</v>
      </c>
      <c r="E485" s="6">
        <v>0.0253646163601776</v>
      </c>
      <c r="F485" s="6">
        <v>0.0340583280599376</v>
      </c>
      <c r="G485" s="6">
        <v>0.0293532128405063</v>
      </c>
      <c r="H485" s="6">
        <v>0.0340583280599376</v>
      </c>
      <c r="I485" s="6">
        <v>0.0293532128405063</v>
      </c>
      <c r="J485" s="6">
        <v>0.0340583280599376</v>
      </c>
    </row>
    <row r="486" spans="1:10">
      <c r="A486" s="6" t="s">
        <v>147</v>
      </c>
      <c r="B486" s="6" t="s">
        <v>46</v>
      </c>
      <c r="D486" s="6">
        <v>0.0285351934052002</v>
      </c>
      <c r="E486" s="6">
        <v>0.114140773620799</v>
      </c>
      <c r="F486" s="6">
        <v>0.153262476269719</v>
      </c>
      <c r="G486" s="6">
        <v>0.132089457782278</v>
      </c>
      <c r="H486" s="6">
        <v>0.153262476269719</v>
      </c>
      <c r="I486" s="6">
        <v>0.132089457782278</v>
      </c>
      <c r="J486" s="6">
        <v>0.153262476269719</v>
      </c>
    </row>
    <row r="487" spans="1:10">
      <c r="A487" s="6" t="s">
        <v>147</v>
      </c>
      <c r="B487" s="6" t="s">
        <v>127</v>
      </c>
      <c r="D487" s="6">
        <v>0.0158528852251107</v>
      </c>
      <c r="E487" s="6">
        <v>0.063411540900444</v>
      </c>
      <c r="F487" s="6">
        <v>0.085145820149844</v>
      </c>
      <c r="G487" s="6">
        <v>0.0733830321012657</v>
      </c>
      <c r="H487" s="6">
        <v>0.085145820149844</v>
      </c>
      <c r="I487" s="6">
        <v>0.0733830321012657</v>
      </c>
      <c r="J487" s="6">
        <v>0.085145820149844</v>
      </c>
    </row>
    <row r="488" spans="1:10">
      <c r="A488" s="6" t="s">
        <v>147</v>
      </c>
      <c r="B488" s="6" t="s">
        <v>47</v>
      </c>
      <c r="C488" s="6">
        <v>0.345240611569083</v>
      </c>
      <c r="F488" s="6">
        <v>0.31705770450222</v>
      </c>
      <c r="G488" s="6">
        <v>0.528116884849612</v>
      </c>
      <c r="H488" s="6">
        <v>0.148272884755122</v>
      </c>
      <c r="I488" s="6">
        <v>0.31705770450222</v>
      </c>
      <c r="J488" s="6">
        <v>0.528116884849612</v>
      </c>
    </row>
    <row r="489" spans="1:10">
      <c r="A489" s="6" t="s">
        <v>147</v>
      </c>
      <c r="B489" s="6" t="s">
        <v>48</v>
      </c>
      <c r="C489" s="6">
        <v>0.00845487212005919</v>
      </c>
      <c r="E489" s="6">
        <v>0.0338194884802367</v>
      </c>
      <c r="F489" s="6">
        <v>0.0422743606002959</v>
      </c>
      <c r="G489" s="6">
        <v>0.0470980600324745</v>
      </c>
      <c r="H489" s="6">
        <v>0.0374506611681173</v>
      </c>
      <c r="I489" s="6">
        <v>0.0422743606002959</v>
      </c>
      <c r="J489" s="6">
        <v>0.0470980600324745</v>
      </c>
    </row>
    <row r="490" spans="1:10">
      <c r="A490" s="6" t="s">
        <v>147</v>
      </c>
      <c r="B490" s="6" t="s">
        <v>49</v>
      </c>
      <c r="D490" s="6">
        <v>1.09785241234075</v>
      </c>
      <c r="E490" s="6">
        <v>4.39140964936299</v>
      </c>
      <c r="F490" s="6">
        <v>5.48926206170374</v>
      </c>
      <c r="H490" s="6">
        <v>0.407301417111413</v>
      </c>
      <c r="I490" s="6">
        <v>5.08196064459232</v>
      </c>
      <c r="J490" s="6">
        <v>5.48926206170374</v>
      </c>
    </row>
    <row r="491" spans="1:10">
      <c r="A491" s="6" t="s">
        <v>147</v>
      </c>
      <c r="B491" s="6" t="s">
        <v>50</v>
      </c>
      <c r="D491" s="6">
        <v>0.132430629475905</v>
      </c>
      <c r="E491" s="6">
        <v>0.529722517903623</v>
      </c>
      <c r="F491" s="6">
        <v>0.662153147379529</v>
      </c>
      <c r="H491" s="6">
        <v>0.0491315430454701</v>
      </c>
      <c r="I491" s="6">
        <v>0.613021604334058</v>
      </c>
      <c r="J491" s="6">
        <v>0.662153147379529</v>
      </c>
    </row>
    <row r="492" spans="1:10">
      <c r="A492" s="6" t="s">
        <v>147</v>
      </c>
      <c r="B492" s="6" t="s">
        <v>51</v>
      </c>
      <c r="D492" s="6">
        <v>0.450600828259121</v>
      </c>
      <c r="E492" s="6">
        <v>1.80240331303648</v>
      </c>
      <c r="F492" s="6">
        <v>2.2530041412956</v>
      </c>
      <c r="H492" s="6">
        <v>0.167172157057257</v>
      </c>
      <c r="I492" s="6">
        <v>2.08583198423834</v>
      </c>
      <c r="J492" s="6">
        <v>2.2530041412956</v>
      </c>
    </row>
    <row r="493" spans="1:10">
      <c r="A493" s="6" t="s">
        <v>147</v>
      </c>
      <c r="B493" s="6" t="s">
        <v>52</v>
      </c>
      <c r="D493" s="6">
        <v>0.0769238649321545</v>
      </c>
      <c r="E493" s="6">
        <v>0.307695459728623</v>
      </c>
      <c r="F493" s="6">
        <v>0.384619324660779</v>
      </c>
      <c r="H493" s="6">
        <v>0.0285386258156064</v>
      </c>
      <c r="I493" s="6">
        <v>0.356080698845171</v>
      </c>
      <c r="J493" s="6">
        <v>0.384619324660779</v>
      </c>
    </row>
    <row r="494" spans="1:10">
      <c r="A494" s="6" t="s">
        <v>147</v>
      </c>
      <c r="B494" s="6" t="s">
        <v>53</v>
      </c>
      <c r="D494" s="6">
        <v>1.26429866577779</v>
      </c>
      <c r="E494" s="6">
        <v>5.05719466311115</v>
      </c>
      <c r="F494" s="6">
        <v>6.32149332888894</v>
      </c>
      <c r="H494" s="6">
        <v>0.469052700012226</v>
      </c>
      <c r="I494" s="6">
        <v>5.85244062887672</v>
      </c>
      <c r="J494" s="6">
        <v>6.32149332888894</v>
      </c>
    </row>
    <row r="495" spans="1:10">
      <c r="A495" s="6" t="s">
        <v>147</v>
      </c>
      <c r="B495" s="6" t="s">
        <v>54</v>
      </c>
      <c r="D495" s="6">
        <v>0.87227142484368</v>
      </c>
      <c r="E495" s="6">
        <v>3.48908569937462</v>
      </c>
      <c r="F495" s="6">
        <v>4.36135712421827</v>
      </c>
      <c r="H495" s="6">
        <v>0.32361124633058</v>
      </c>
      <c r="I495" s="6">
        <v>4.03774587788772</v>
      </c>
      <c r="J495" s="6">
        <v>4.36135712421827</v>
      </c>
    </row>
    <row r="496" spans="1:10">
      <c r="A496" s="6" t="s">
        <v>147</v>
      </c>
      <c r="B496" s="6" t="s">
        <v>55</v>
      </c>
      <c r="D496" s="6">
        <v>0.280027808207935</v>
      </c>
      <c r="E496" s="6">
        <v>1.12011123283176</v>
      </c>
      <c r="F496" s="6">
        <v>1.40013904103969</v>
      </c>
      <c r="H496" s="6">
        <v>0.103889850613449</v>
      </c>
      <c r="I496" s="6">
        <v>1.29624919042624</v>
      </c>
      <c r="J496" s="6">
        <v>1.40013904103969</v>
      </c>
    </row>
    <row r="497" spans="1:10">
      <c r="A497" s="6" t="s">
        <v>147</v>
      </c>
      <c r="B497" s="6" t="s">
        <v>56</v>
      </c>
      <c r="D497" s="6">
        <v>2.34864493353157</v>
      </c>
      <c r="E497" s="6">
        <v>9.3945797341262</v>
      </c>
      <c r="F497" s="6">
        <v>11.7432246676578</v>
      </c>
      <c r="H497" s="6">
        <v>0.871343359968901</v>
      </c>
      <c r="I497" s="6">
        <v>10.8718813076889</v>
      </c>
      <c r="J497" s="6">
        <v>11.7432246676578</v>
      </c>
    </row>
    <row r="498" spans="1:10">
      <c r="A498" s="6" t="s">
        <v>147</v>
      </c>
      <c r="B498" s="6" t="s">
        <v>57</v>
      </c>
      <c r="C498" s="6">
        <v>0.230442383975864</v>
      </c>
      <c r="D498" s="6">
        <v>0.662190313374229</v>
      </c>
      <c r="E498" s="6">
        <v>2.64876125349692</v>
      </c>
      <c r="F498" s="6">
        <v>3.31095156687115</v>
      </c>
      <c r="G498" s="6">
        <v>3.31095156687115</v>
      </c>
      <c r="H498" s="6">
        <v>0.377144195583251</v>
      </c>
      <c r="I498" s="6">
        <v>3.16424975526376</v>
      </c>
      <c r="J498" s="6">
        <v>3.31095156687115</v>
      </c>
    </row>
    <row r="499" spans="1:10">
      <c r="A499" s="6" t="s">
        <v>147</v>
      </c>
      <c r="B499" s="6" t="s">
        <v>58</v>
      </c>
      <c r="C499" s="6">
        <v>0.00359241495558282</v>
      </c>
      <c r="D499" s="6">
        <v>0.0103230245416</v>
      </c>
      <c r="E499" s="6">
        <v>0.0412920981664001</v>
      </c>
      <c r="F499" s="6">
        <v>0.0516151227080001</v>
      </c>
      <c r="G499" s="6">
        <v>0.0516151227080001</v>
      </c>
      <c r="H499" s="6">
        <v>0.00587938045618565</v>
      </c>
      <c r="I499" s="6">
        <v>0.0493281572073973</v>
      </c>
      <c r="J499" s="6">
        <v>0.0516151227080001</v>
      </c>
    </row>
    <row r="500" spans="1:10">
      <c r="A500" s="6" t="s">
        <v>147</v>
      </c>
      <c r="B500" s="6" t="s">
        <v>59</v>
      </c>
      <c r="C500" s="6">
        <v>0.122974531517205</v>
      </c>
      <c r="D500" s="6">
        <v>0.353374852999939</v>
      </c>
      <c r="E500" s="6">
        <v>1.41349941199976</v>
      </c>
      <c r="F500" s="6">
        <v>1.7668742649997</v>
      </c>
      <c r="G500" s="6">
        <v>1.7668742649997</v>
      </c>
      <c r="H500" s="6">
        <v>0.201261286947721</v>
      </c>
      <c r="I500" s="6">
        <v>1.68858750956918</v>
      </c>
      <c r="J500" s="6">
        <v>1.7668742649997</v>
      </c>
    </row>
    <row r="501" spans="1:10">
      <c r="A501" s="6" t="s">
        <v>147</v>
      </c>
      <c r="B501" s="6" t="s">
        <v>60</v>
      </c>
      <c r="C501" s="6">
        <v>0.426255966879287</v>
      </c>
      <c r="D501" s="6">
        <v>1.224872644587</v>
      </c>
      <c r="E501" s="6">
        <v>4.89949057834799</v>
      </c>
      <c r="F501" s="6">
        <v>6.12436322293498</v>
      </c>
      <c r="G501" s="6">
        <v>6.12436322293498</v>
      </c>
      <c r="H501" s="6">
        <v>0.697614566242704</v>
      </c>
      <c r="I501" s="6">
        <v>5.85300462357157</v>
      </c>
      <c r="J501" s="6">
        <v>6.12436322293498</v>
      </c>
    </row>
    <row r="502" spans="1:7">
      <c r="A502" s="6" t="s">
        <v>147</v>
      </c>
      <c r="B502" s="6" t="s">
        <v>151</v>
      </c>
      <c r="G502" s="6">
        <v>0.0262464442035534</v>
      </c>
    </row>
    <row r="503" spans="1:9">
      <c r="A503" s="6" t="s">
        <v>147</v>
      </c>
      <c r="B503" s="6" t="s">
        <v>61</v>
      </c>
      <c r="H503" s="6">
        <v>1.01315986896227</v>
      </c>
      <c r="I503" s="6">
        <v>0.803023420497676</v>
      </c>
    </row>
    <row r="504" spans="1:3">
      <c r="A504" s="6" t="s">
        <v>147</v>
      </c>
      <c r="B504" s="6" t="s">
        <v>62</v>
      </c>
      <c r="C504" s="6">
        <v>1.27003561204875</v>
      </c>
    </row>
    <row r="505" spans="1:10">
      <c r="A505" s="6" t="s">
        <v>147</v>
      </c>
      <c r="B505" s="6" t="s">
        <v>63</v>
      </c>
      <c r="E505" s="6">
        <v>0.00122830968726014</v>
      </c>
      <c r="F505" s="6">
        <v>0.00150796474902576</v>
      </c>
      <c r="I505" s="6">
        <v>0.0216355616994386</v>
      </c>
      <c r="J505" s="6">
        <v>0.00150796474902576</v>
      </c>
    </row>
    <row r="506" spans="1:7">
      <c r="A506" s="6" t="s">
        <v>147</v>
      </c>
      <c r="B506" s="6" t="s">
        <v>64</v>
      </c>
      <c r="G506" s="6">
        <v>0.0164561646743751</v>
      </c>
    </row>
    <row r="507" spans="1:3">
      <c r="A507" s="6" t="s">
        <v>147</v>
      </c>
      <c r="B507" s="6" t="s">
        <v>128</v>
      </c>
      <c r="C507" s="6">
        <v>0.0413248885512674</v>
      </c>
    </row>
    <row r="508" spans="1:9">
      <c r="A508" s="6" t="s">
        <v>147</v>
      </c>
      <c r="B508" s="6" t="s">
        <v>65</v>
      </c>
      <c r="H508" s="6">
        <v>0.84138700654375</v>
      </c>
      <c r="I508" s="6">
        <v>0.450269060805901</v>
      </c>
    </row>
    <row r="509" spans="1:3">
      <c r="A509" s="6" t="s">
        <v>147</v>
      </c>
      <c r="B509" s="6" t="s">
        <v>66</v>
      </c>
      <c r="C509" s="6">
        <v>1.0681144367171</v>
      </c>
    </row>
    <row r="510" spans="1:7">
      <c r="A510" s="6" t="s">
        <v>147</v>
      </c>
      <c r="B510" s="6" t="s">
        <v>152</v>
      </c>
      <c r="G510" s="6">
        <v>0.291986850445173</v>
      </c>
    </row>
    <row r="511" spans="1:8">
      <c r="A511" s="6" t="s">
        <v>147</v>
      </c>
      <c r="B511" s="6" t="s">
        <v>153</v>
      </c>
      <c r="G511" s="6">
        <v>0.0115600482365076</v>
      </c>
      <c r="H511" s="6">
        <v>0.0485319387614017</v>
      </c>
    </row>
    <row r="512" spans="1:10">
      <c r="A512" s="6" t="s">
        <v>147</v>
      </c>
      <c r="B512" s="6" t="s">
        <v>67</v>
      </c>
      <c r="D512" s="6">
        <v>0.611022293592619</v>
      </c>
      <c r="F512" s="6">
        <v>0.531243977138774</v>
      </c>
      <c r="G512" s="6">
        <v>1.33193903939196</v>
      </c>
      <c r="H512" s="6">
        <v>0.0241647890175633</v>
      </c>
      <c r="I512" s="6">
        <v>1.01513902601308</v>
      </c>
      <c r="J512" s="6">
        <v>0.531243977138774</v>
      </c>
    </row>
    <row r="513" spans="1:7">
      <c r="A513" s="6" t="s">
        <v>147</v>
      </c>
      <c r="B513" s="6" t="s">
        <v>68</v>
      </c>
      <c r="G513" s="6">
        <v>0.209105443467503</v>
      </c>
    </row>
    <row r="514" spans="1:3">
      <c r="A514" s="6" t="s">
        <v>147</v>
      </c>
      <c r="B514" s="6" t="s">
        <v>129</v>
      </c>
      <c r="C514" s="6">
        <v>1.6380195913747</v>
      </c>
    </row>
    <row r="515" spans="1:3">
      <c r="A515" s="6" t="s">
        <v>147</v>
      </c>
      <c r="B515" s="6" t="s">
        <v>69</v>
      </c>
      <c r="C515" s="6">
        <v>3.62948162536714</v>
      </c>
    </row>
    <row r="516" spans="1:6">
      <c r="A516" s="6" t="s">
        <v>147</v>
      </c>
      <c r="B516" s="6" t="s">
        <v>70</v>
      </c>
      <c r="D516" s="6">
        <v>0.149369999821357</v>
      </c>
      <c r="E516" s="6">
        <v>0.611563044681378</v>
      </c>
      <c r="F516" s="6">
        <v>0.764453805851722</v>
      </c>
    </row>
    <row r="517" spans="1:9">
      <c r="A517" s="6" t="s">
        <v>147</v>
      </c>
      <c r="B517" s="6" t="s">
        <v>72</v>
      </c>
      <c r="C517" s="6">
        <v>0.0435594015608679</v>
      </c>
      <c r="G517" s="6">
        <v>1.49396968130108</v>
      </c>
      <c r="H517" s="6">
        <v>0.133150999599361</v>
      </c>
      <c r="I517" s="6">
        <v>2.8914671516735</v>
      </c>
    </row>
    <row r="518" spans="1:5">
      <c r="A518" s="6" t="s">
        <v>147</v>
      </c>
      <c r="B518" s="6" t="s">
        <v>73</v>
      </c>
      <c r="D518" s="6">
        <v>0.00109010222862187</v>
      </c>
      <c r="E518" s="6">
        <v>0.0044632457225573</v>
      </c>
    </row>
    <row r="519" spans="1:10">
      <c r="A519" s="6" t="s">
        <v>147</v>
      </c>
      <c r="B519" s="6" t="s">
        <v>74</v>
      </c>
      <c r="C519" s="6">
        <v>0.000339160914926578</v>
      </c>
      <c r="F519" s="6">
        <v>0.0109952054429872</v>
      </c>
      <c r="G519" s="6">
        <v>0.0109952054429872</v>
      </c>
      <c r="H519" s="6">
        <v>0.000990542072385184</v>
      </c>
      <c r="I519" s="6">
        <v>0.01029315659206</v>
      </c>
      <c r="J519" s="6">
        <v>0.0109952054429378</v>
      </c>
    </row>
    <row r="520" spans="1:5">
      <c r="A520" s="6" t="s">
        <v>147</v>
      </c>
      <c r="B520" s="6" t="s">
        <v>75</v>
      </c>
      <c r="E520" s="6">
        <v>0.00820525906960456</v>
      </c>
    </row>
    <row r="521" spans="1:10">
      <c r="A521" s="6" t="s">
        <v>147</v>
      </c>
      <c r="B521" s="6" t="s">
        <v>77</v>
      </c>
      <c r="C521" s="6">
        <v>0.405847329839673</v>
      </c>
      <c r="E521" s="6">
        <v>0.299798393974611</v>
      </c>
      <c r="F521" s="6">
        <v>0.792395785322325</v>
      </c>
      <c r="G521" s="6">
        <v>0.615581746916447</v>
      </c>
      <c r="H521" s="6">
        <v>0.231545256592851</v>
      </c>
      <c r="I521" s="6">
        <v>0.489953432374101</v>
      </c>
      <c r="J521" s="6">
        <v>0.792395785322325</v>
      </c>
    </row>
    <row r="522" spans="1:10">
      <c r="A522" s="6" t="s">
        <v>147</v>
      </c>
      <c r="B522" s="6" t="s">
        <v>80</v>
      </c>
      <c r="C522" s="6">
        <v>1.92289789590619</v>
      </c>
      <c r="F522" s="6">
        <v>2.07304879927926</v>
      </c>
      <c r="G522" s="6">
        <v>1.62466694824151</v>
      </c>
      <c r="H522" s="6">
        <v>1.09705757306655</v>
      </c>
      <c r="I522" s="6">
        <v>0.82584032283964</v>
      </c>
      <c r="J522" s="6">
        <v>2.07304879927926</v>
      </c>
    </row>
    <row r="523" spans="1:10">
      <c r="A523" s="6" t="s">
        <v>147</v>
      </c>
      <c r="B523" s="6" t="s">
        <v>81</v>
      </c>
      <c r="C523" s="6">
        <v>0.158528852251112</v>
      </c>
      <c r="D523" s="6">
        <v>0.0338194884802365</v>
      </c>
      <c r="E523" s="6">
        <v>0.51574719932361</v>
      </c>
      <c r="F523" s="6">
        <v>0.623546818854364</v>
      </c>
      <c r="G523" s="6">
        <v>0.768812517726494</v>
      </c>
      <c r="H523" s="6">
        <v>0.605104201783125</v>
      </c>
      <c r="I523" s="6">
        <v>0.623546818854364</v>
      </c>
      <c r="J523" s="6">
        <v>0.768812517726494</v>
      </c>
    </row>
    <row r="524" spans="1:10">
      <c r="A524" s="6" t="s">
        <v>147</v>
      </c>
      <c r="B524" s="6" t="s">
        <v>82</v>
      </c>
      <c r="D524" s="6">
        <v>0.0665821179454657</v>
      </c>
      <c r="E524" s="6">
        <v>0.266328471781865</v>
      </c>
      <c r="F524" s="6">
        <v>0.357612444629345</v>
      </c>
      <c r="G524" s="6">
        <v>0.308208734825316</v>
      </c>
      <c r="H524" s="6">
        <v>0.357612444629345</v>
      </c>
      <c r="I524" s="6">
        <v>0.308208734825316</v>
      </c>
      <c r="J524" s="6">
        <v>0.357612444629345</v>
      </c>
    </row>
    <row r="525" spans="1:10">
      <c r="A525" s="6" t="s">
        <v>147</v>
      </c>
      <c r="B525" s="6" t="s">
        <v>83</v>
      </c>
      <c r="D525" s="6">
        <v>0.34559289790742</v>
      </c>
      <c r="E525" s="6">
        <v>1.38237159162968</v>
      </c>
      <c r="F525" s="6">
        <v>1.8561788792666</v>
      </c>
      <c r="G525" s="6">
        <v>1.59975009980759</v>
      </c>
      <c r="H525" s="6">
        <v>1.8561788792666</v>
      </c>
      <c r="I525" s="6">
        <v>1.59975009980759</v>
      </c>
      <c r="J525" s="6">
        <v>1.8561788792666</v>
      </c>
    </row>
    <row r="526" spans="1:10">
      <c r="A526" s="6" t="s">
        <v>147</v>
      </c>
      <c r="B526" s="6" t="s">
        <v>84</v>
      </c>
      <c r="C526" s="6">
        <v>0.0951173113506669</v>
      </c>
      <c r="D526" s="6">
        <v>0.0634115409004441</v>
      </c>
      <c r="E526" s="6">
        <v>0.634115409004438</v>
      </c>
      <c r="F526" s="6">
        <v>0.870436455964715</v>
      </c>
      <c r="G526" s="6">
        <v>0.714852066546382</v>
      </c>
      <c r="H526" s="6">
        <v>0.870436455964715</v>
      </c>
      <c r="I526" s="6">
        <v>0.714852066546382</v>
      </c>
      <c r="J526" s="6">
        <v>0.870436455964715</v>
      </c>
    </row>
    <row r="527" spans="1:10">
      <c r="A527" s="6" t="s">
        <v>147</v>
      </c>
      <c r="B527" s="6" t="s">
        <v>85</v>
      </c>
      <c r="C527" s="6">
        <v>6.39751990417812</v>
      </c>
      <c r="G527" s="6">
        <v>6.84869252243755</v>
      </c>
      <c r="H527" s="6">
        <v>2.74758733382962</v>
      </c>
      <c r="J527" s="6">
        <v>6.84869252243755</v>
      </c>
    </row>
    <row r="528" spans="1:10">
      <c r="A528" s="6" t="s">
        <v>147</v>
      </c>
      <c r="B528" s="6" t="s">
        <v>86</v>
      </c>
      <c r="C528" s="6">
        <v>0.0803212851405621</v>
      </c>
      <c r="E528" s="6">
        <v>0.321285140562249</v>
      </c>
      <c r="F528" s="6">
        <v>0.401606425702811</v>
      </c>
      <c r="G528" s="6">
        <v>0.447431570308508</v>
      </c>
      <c r="H528" s="6">
        <v>0.355781281097114</v>
      </c>
      <c r="I528" s="6">
        <v>0.401606425702811</v>
      </c>
      <c r="J528" s="6">
        <v>0.447431570308508</v>
      </c>
    </row>
    <row r="529" spans="1:10">
      <c r="A529" s="6" t="s">
        <v>147</v>
      </c>
      <c r="B529" s="6" t="s">
        <v>87</v>
      </c>
      <c r="I529" s="6">
        <v>0.100156340476367</v>
      </c>
      <c r="J529" s="6">
        <v>14.7838278098726</v>
      </c>
    </row>
    <row r="530" spans="1:10">
      <c r="A530" s="6" t="s">
        <v>147</v>
      </c>
      <c r="B530" s="6" t="s">
        <v>88</v>
      </c>
      <c r="J530" s="6">
        <v>0.354714973297719</v>
      </c>
    </row>
    <row r="531" spans="1:9">
      <c r="A531" s="6" t="s">
        <v>147</v>
      </c>
      <c r="B531" s="6" t="s">
        <v>90</v>
      </c>
      <c r="H531" s="6">
        <v>1.28900557006045</v>
      </c>
      <c r="I531" s="6">
        <v>2.2133268519491</v>
      </c>
    </row>
    <row r="532" spans="1:10">
      <c r="A532" s="6" t="s">
        <v>147</v>
      </c>
      <c r="B532" s="6" t="s">
        <v>91</v>
      </c>
      <c r="I532" s="6">
        <v>0.0807899333659043</v>
      </c>
      <c r="J532" s="6">
        <v>0.0596941213511301</v>
      </c>
    </row>
    <row r="533" spans="1:9">
      <c r="A533" s="6" t="s">
        <v>147</v>
      </c>
      <c r="B533" s="6" t="s">
        <v>130</v>
      </c>
      <c r="I533" s="6">
        <v>3.14999159364298</v>
      </c>
    </row>
    <row r="534" spans="1:10">
      <c r="A534" s="6" t="s">
        <v>147</v>
      </c>
      <c r="B534" s="6" t="s">
        <v>92</v>
      </c>
      <c r="I534" s="6">
        <v>1.84386299225513</v>
      </c>
      <c r="J534" s="6">
        <v>0.897978441243753</v>
      </c>
    </row>
    <row r="535" spans="1:8">
      <c r="A535" s="6" t="s">
        <v>147</v>
      </c>
      <c r="B535" s="6" t="s">
        <v>141</v>
      </c>
      <c r="H535" s="6">
        <v>1.57593988918486</v>
      </c>
    </row>
    <row r="536" spans="1:10">
      <c r="A536" s="6" t="s">
        <v>147</v>
      </c>
      <c r="B536" s="6" t="s">
        <v>93</v>
      </c>
      <c r="H536" s="6">
        <v>2553.52657746523</v>
      </c>
      <c r="I536" s="6">
        <v>4384.61172887286</v>
      </c>
      <c r="J536" s="6">
        <v>745.007007101266</v>
      </c>
    </row>
    <row r="537" spans="1:10">
      <c r="A537" s="6" t="s">
        <v>147</v>
      </c>
      <c r="B537" s="6" t="s">
        <v>94</v>
      </c>
      <c r="H537" s="6">
        <v>3882.91943571205</v>
      </c>
      <c r="I537" s="6">
        <v>3826.12312688582</v>
      </c>
      <c r="J537" s="6">
        <v>827.78556344585</v>
      </c>
    </row>
    <row r="538" spans="1:10">
      <c r="A538" s="6" t="s">
        <v>147</v>
      </c>
      <c r="B538" s="6" t="s">
        <v>131</v>
      </c>
      <c r="I538" s="6">
        <v>12.6198139672246</v>
      </c>
      <c r="J538" s="6">
        <v>1.52086325142314</v>
      </c>
    </row>
    <row r="539" spans="1:10">
      <c r="A539" s="6" t="s">
        <v>147</v>
      </c>
      <c r="B539" s="6" t="s">
        <v>132</v>
      </c>
      <c r="I539" s="6">
        <v>1.61239021347477</v>
      </c>
      <c r="J539" s="6">
        <v>1.17324001069836</v>
      </c>
    </row>
    <row r="540" spans="1:10">
      <c r="A540" s="6" t="s">
        <v>147</v>
      </c>
      <c r="B540" s="6" t="s">
        <v>146</v>
      </c>
      <c r="C540" s="6">
        <v>187.14422913221</v>
      </c>
      <c r="F540" s="6">
        <v>16.9885681230897</v>
      </c>
      <c r="G540" s="6">
        <v>21.7173649462631</v>
      </c>
      <c r="H540" s="6">
        <v>26.5724998384199</v>
      </c>
      <c r="I540" s="6">
        <v>23.4905823406068</v>
      </c>
      <c r="J540" s="6">
        <v>2.24390980176215</v>
      </c>
    </row>
    <row r="541" spans="1:7">
      <c r="A541" s="6" t="s">
        <v>147</v>
      </c>
      <c r="B541" s="6" t="s">
        <v>154</v>
      </c>
      <c r="C541" s="6">
        <v>136.459937057452</v>
      </c>
      <c r="F541" s="6">
        <v>6.56845098810174</v>
      </c>
      <c r="G541" s="6">
        <v>44.1719358579026</v>
      </c>
    </row>
    <row r="542" spans="1:10">
      <c r="A542" s="6" t="s">
        <v>147</v>
      </c>
      <c r="B542" s="6" t="s">
        <v>97</v>
      </c>
      <c r="C542" s="6">
        <v>11</v>
      </c>
      <c r="D542" s="6">
        <v>1.05</v>
      </c>
      <c r="E542" s="6">
        <v>4.2</v>
      </c>
      <c r="F542" s="6">
        <v>5.25</v>
      </c>
      <c r="I542" s="6">
        <v>3.05883877096653</v>
      </c>
      <c r="J542" s="6">
        <v>28.9411612290334</v>
      </c>
    </row>
    <row r="543" spans="1:7">
      <c r="A543" s="6" t="s">
        <v>147</v>
      </c>
      <c r="B543" s="6" t="s">
        <v>98</v>
      </c>
      <c r="G543" s="6">
        <v>23.6911612290334</v>
      </c>
    </row>
    <row r="544" spans="1:10">
      <c r="A544" s="6" t="s">
        <v>147</v>
      </c>
      <c r="B544" s="6" t="s">
        <v>134</v>
      </c>
      <c r="H544" s="6">
        <v>598.974474913368</v>
      </c>
      <c r="J544" s="6">
        <v>1735.63756301975</v>
      </c>
    </row>
    <row r="545" spans="1:9">
      <c r="A545" s="6" t="s">
        <v>147</v>
      </c>
      <c r="B545" s="6" t="s">
        <v>100</v>
      </c>
      <c r="D545" s="6">
        <v>355.946032942466</v>
      </c>
      <c r="E545" s="6">
        <v>1423.7841317698</v>
      </c>
      <c r="F545" s="6">
        <v>1779.73016471225</v>
      </c>
      <c r="G545" s="6">
        <v>1880.13976471168</v>
      </c>
      <c r="H545" s="6">
        <v>1027.88507332751</v>
      </c>
      <c r="I545" s="6">
        <v>1837.01615598744</v>
      </c>
    </row>
    <row r="546" spans="1:10">
      <c r="A546" s="6" t="s">
        <v>147</v>
      </c>
      <c r="B546" s="6" t="s">
        <v>102</v>
      </c>
      <c r="C546" s="6">
        <v>18.3333333333339</v>
      </c>
      <c r="E546" s="6">
        <v>73.3333333333333</v>
      </c>
      <c r="F546" s="6">
        <v>102.126255922917</v>
      </c>
      <c r="G546" s="6">
        <v>117.873744077083</v>
      </c>
      <c r="H546" s="6">
        <v>102.126255922917</v>
      </c>
      <c r="I546" s="6">
        <v>117.873744077083</v>
      </c>
      <c r="J546" s="6">
        <v>102.126255922917</v>
      </c>
    </row>
    <row r="547" spans="1:9">
      <c r="A547" s="6" t="s">
        <v>147</v>
      </c>
      <c r="B547" s="6" t="s">
        <v>103</v>
      </c>
      <c r="H547" s="6">
        <v>1.0219781658644</v>
      </c>
      <c r="I547" s="6">
        <v>1.3027218341356</v>
      </c>
    </row>
    <row r="548" spans="1:10">
      <c r="A548" s="6" t="s">
        <v>147</v>
      </c>
      <c r="B548" s="6" t="s">
        <v>104</v>
      </c>
      <c r="C548" s="6">
        <v>0.0078</v>
      </c>
      <c r="J548" s="6">
        <v>0.00445007979265923</v>
      </c>
    </row>
    <row r="549" spans="1:10">
      <c r="A549" s="6" t="s">
        <v>147</v>
      </c>
      <c r="B549" s="6" t="s">
        <v>105</v>
      </c>
      <c r="C549" s="6">
        <v>519.576687679548</v>
      </c>
      <c r="F549" s="6">
        <v>63.9946270384767</v>
      </c>
      <c r="H549" s="6">
        <v>609.239582096256</v>
      </c>
      <c r="I549" s="6">
        <v>390.083882211147</v>
      </c>
      <c r="J549" s="6">
        <v>989.11140098298</v>
      </c>
    </row>
    <row r="550" spans="1:7">
      <c r="A550" s="6" t="s">
        <v>147</v>
      </c>
      <c r="B550" s="6" t="s">
        <v>106</v>
      </c>
      <c r="C550" s="6">
        <v>452.021098617597</v>
      </c>
      <c r="F550" s="6">
        <v>120.393593611596</v>
      </c>
      <c r="G550" s="6">
        <v>43.5682186450679</v>
      </c>
    </row>
    <row r="551" spans="1:7">
      <c r="A551" s="6" t="s">
        <v>147</v>
      </c>
      <c r="B551" s="6" t="s">
        <v>107</v>
      </c>
      <c r="G551" s="6">
        <v>989.11140098298</v>
      </c>
    </row>
    <row r="552" spans="1:10">
      <c r="A552" s="6" t="s">
        <v>147</v>
      </c>
      <c r="B552" s="6" t="s">
        <v>109</v>
      </c>
      <c r="C552" s="6">
        <v>761.376039393352</v>
      </c>
      <c r="F552" s="6">
        <v>226.486263059264</v>
      </c>
      <c r="H552" s="6">
        <v>174.797822560069</v>
      </c>
      <c r="I552" s="6">
        <v>54.5814066887758</v>
      </c>
      <c r="J552" s="6">
        <v>192.22605723813</v>
      </c>
    </row>
    <row r="553" spans="1:8">
      <c r="A553" s="6" t="s">
        <v>147</v>
      </c>
      <c r="B553" s="6" t="s">
        <v>112</v>
      </c>
      <c r="C553" s="6">
        <v>678.649021454484</v>
      </c>
      <c r="F553" s="6">
        <v>341.822539727368</v>
      </c>
      <c r="G553" s="6">
        <v>164.137649025273</v>
      </c>
      <c r="H553" s="6">
        <v>168.529333072729</v>
      </c>
    </row>
    <row r="554" spans="1:6">
      <c r="A554" s="6" t="s">
        <v>147</v>
      </c>
      <c r="B554" s="6" t="s">
        <v>135</v>
      </c>
      <c r="F554" s="6">
        <v>23.0209666912205</v>
      </c>
    </row>
    <row r="555" spans="1:10">
      <c r="A555" s="6" t="s">
        <v>147</v>
      </c>
      <c r="B555" s="6" t="s">
        <v>155</v>
      </c>
      <c r="C555" s="6">
        <v>47.8253147123975</v>
      </c>
      <c r="D555" s="6">
        <v>22.5013089319525</v>
      </c>
      <c r="E555" s="6">
        <v>19.6362083312436</v>
      </c>
      <c r="F555" s="6">
        <v>45.3423752118007</v>
      </c>
      <c r="J555" s="6">
        <v>70.0155000257733</v>
      </c>
    </row>
    <row r="556" spans="1:10">
      <c r="A556" s="6" t="s">
        <v>147</v>
      </c>
      <c r="B556" s="6" t="s">
        <v>136</v>
      </c>
      <c r="D556" s="6">
        <v>0.0274783343901926</v>
      </c>
      <c r="E556" s="6">
        <v>0.109913337560769</v>
      </c>
      <c r="F556" s="6">
        <v>0.137391671950962</v>
      </c>
      <c r="G556" s="6">
        <v>0.14758608825973</v>
      </c>
      <c r="H556" s="6">
        <v>0.127197255642194</v>
      </c>
      <c r="I556" s="6">
        <v>0.137391671950962</v>
      </c>
      <c r="J556" s="6">
        <v>0.14758608825973</v>
      </c>
    </row>
    <row r="557" spans="1:10">
      <c r="A557" s="6" t="s">
        <v>147</v>
      </c>
      <c r="B557" s="6" t="s">
        <v>113</v>
      </c>
      <c r="D557" s="6">
        <v>0.022194039315155</v>
      </c>
      <c r="E557" s="6">
        <v>0.0887761572606216</v>
      </c>
      <c r="F557" s="6">
        <v>0.119204148209782</v>
      </c>
      <c r="G557" s="6">
        <v>0.102736244941772</v>
      </c>
      <c r="H557" s="6">
        <v>0.119204148209782</v>
      </c>
      <c r="I557" s="6">
        <v>0.102736244941772</v>
      </c>
      <c r="J557" s="6">
        <v>0.119204148209782</v>
      </c>
    </row>
    <row r="558" spans="1:10">
      <c r="A558" s="6" t="s">
        <v>147</v>
      </c>
      <c r="B558" s="6" t="s">
        <v>114</v>
      </c>
      <c r="D558" s="6">
        <v>0.0570703868103995</v>
      </c>
      <c r="E558" s="6">
        <v>0.228281547241598</v>
      </c>
      <c r="F558" s="6">
        <v>0.306524952539438</v>
      </c>
      <c r="G558" s="6">
        <v>0.264178915564557</v>
      </c>
      <c r="H558" s="6">
        <v>0.306524952539438</v>
      </c>
      <c r="I558" s="6">
        <v>0.264178915564557</v>
      </c>
      <c r="J558" s="6">
        <v>0.306524952539438</v>
      </c>
    </row>
    <row r="559" spans="1:10">
      <c r="A559" s="6" t="s">
        <v>147</v>
      </c>
      <c r="B559" s="6" t="s">
        <v>115</v>
      </c>
      <c r="C559" s="6">
        <v>0.0285351934052003</v>
      </c>
      <c r="E559" s="6">
        <v>0.114140773620799</v>
      </c>
      <c r="F559" s="6">
        <v>0.158955952609602</v>
      </c>
      <c r="G559" s="6">
        <v>0.126395981442396</v>
      </c>
      <c r="H559" s="6">
        <v>0.158955952609602</v>
      </c>
      <c r="I559" s="6">
        <v>0.126395981442396</v>
      </c>
      <c r="J559" s="6">
        <v>0.158955952609602</v>
      </c>
    </row>
    <row r="560" spans="1:10">
      <c r="A560" s="6" t="s">
        <v>147</v>
      </c>
      <c r="B560" s="6" t="s">
        <v>116</v>
      </c>
      <c r="C560" s="6">
        <v>0.993447474106954</v>
      </c>
      <c r="F560" s="6">
        <v>0.845487212005919</v>
      </c>
      <c r="G560" s="6">
        <v>1.4968206164875</v>
      </c>
      <c r="H560" s="6">
        <v>0.426662790825965</v>
      </c>
      <c r="I560" s="6">
        <v>0.845487212005919</v>
      </c>
      <c r="J560" s="6">
        <v>1.4968206164875</v>
      </c>
    </row>
    <row r="561" spans="1:10">
      <c r="A561" s="6" t="s">
        <v>147</v>
      </c>
      <c r="B561" s="6" t="s">
        <v>117</v>
      </c>
      <c r="C561" s="6">
        <v>0.010568590150074</v>
      </c>
      <c r="E561" s="6">
        <v>0.0422743606002959</v>
      </c>
      <c r="F561" s="6">
        <v>0.0528429507503699</v>
      </c>
      <c r="G561" s="6">
        <v>0.0588725750405932</v>
      </c>
      <c r="H561" s="6">
        <v>0.0468133264601466</v>
      </c>
      <c r="I561" s="6">
        <v>0.0528429507503699</v>
      </c>
      <c r="J561" s="6">
        <v>0.0588725750405932</v>
      </c>
    </row>
    <row r="562" spans="1:10">
      <c r="A562" s="6" t="s">
        <v>147</v>
      </c>
      <c r="B562" s="6" t="s">
        <v>118</v>
      </c>
      <c r="C562" s="6">
        <v>0.0634115409004437</v>
      </c>
      <c r="D562" s="6">
        <v>0.0169097442401183</v>
      </c>
      <c r="E562" s="6">
        <v>0.194462058761361</v>
      </c>
      <c r="F562" s="6">
        <v>0.232508983301628</v>
      </c>
      <c r="G562" s="6">
        <v>0.296097396302357</v>
      </c>
      <c r="H562" s="6">
        <v>0.232332111201342</v>
      </c>
      <c r="I562" s="6">
        <v>0.232508983301628</v>
      </c>
      <c r="J562" s="6">
        <v>0.296097396302357</v>
      </c>
    </row>
    <row r="563" spans="1:10">
      <c r="A563" s="6" t="s">
        <v>147</v>
      </c>
      <c r="B563" s="6" t="s">
        <v>119</v>
      </c>
      <c r="D563" s="6">
        <v>0.0514807781950948</v>
      </c>
      <c r="E563" s="6">
        <v>0.205923112780379</v>
      </c>
      <c r="F563" s="6">
        <v>0.276503173973044</v>
      </c>
      <c r="G563" s="6">
        <v>0.238304607977904</v>
      </c>
      <c r="H563" s="6">
        <v>0.276503173973044</v>
      </c>
      <c r="I563" s="6">
        <v>0.238304607977904</v>
      </c>
      <c r="J563" s="6">
        <v>0.276503173973044</v>
      </c>
    </row>
    <row r="564" spans="1:10">
      <c r="A564" s="6" t="s">
        <v>147</v>
      </c>
      <c r="B564" s="6" t="s">
        <v>120</v>
      </c>
      <c r="D564" s="6">
        <v>0.0919467343056439</v>
      </c>
      <c r="E564" s="6">
        <v>0.367786937222574</v>
      </c>
      <c r="F564" s="6">
        <v>0.493845756869095</v>
      </c>
      <c r="G564" s="6">
        <v>0.425621586187341</v>
      </c>
      <c r="H564" s="6">
        <v>0.493845756869095</v>
      </c>
      <c r="I564" s="6">
        <v>0.425621586187341</v>
      </c>
      <c r="J564" s="6">
        <v>0.493845756869095</v>
      </c>
    </row>
    <row r="565" spans="1:10">
      <c r="A565" s="6" t="s">
        <v>147</v>
      </c>
      <c r="B565" s="6" t="s">
        <v>121</v>
      </c>
      <c r="C565" s="6">
        <v>0.0317057704502218</v>
      </c>
      <c r="D565" s="6">
        <v>0.0253646163601776</v>
      </c>
      <c r="E565" s="6">
        <v>0.228281547241598</v>
      </c>
      <c r="F565" s="6">
        <v>0.31285103736153</v>
      </c>
      <c r="G565" s="6">
        <v>0.257852830742465</v>
      </c>
      <c r="H565" s="6">
        <v>0.31285103736153</v>
      </c>
      <c r="I565" s="6">
        <v>0.257852830742465</v>
      </c>
      <c r="J565" s="6">
        <v>0.31285103736153</v>
      </c>
    </row>
    <row r="566" spans="1:10">
      <c r="A566" s="6" t="s">
        <v>147</v>
      </c>
      <c r="B566" s="6" t="s">
        <v>122</v>
      </c>
      <c r="C566" s="6">
        <v>1.21891073064186</v>
      </c>
      <c r="F566" s="6">
        <v>1.0991333756077</v>
      </c>
      <c r="G566" s="6">
        <v>1.86500731141394</v>
      </c>
      <c r="H566" s="6">
        <v>0.523494062502777</v>
      </c>
      <c r="I566" s="6">
        <v>1.0991333756077</v>
      </c>
      <c r="J566" s="6">
        <v>1.86500731141394</v>
      </c>
    </row>
    <row r="567" spans="1:10">
      <c r="A567" s="6" t="s">
        <v>147</v>
      </c>
      <c r="B567" s="6" t="s">
        <v>123</v>
      </c>
      <c r="C567" s="6">
        <v>0.0295920524202071</v>
      </c>
      <c r="E567" s="6">
        <v>0.118368209680829</v>
      </c>
      <c r="F567" s="6">
        <v>0.147960262101036</v>
      </c>
      <c r="G567" s="6">
        <v>0.164843210113661</v>
      </c>
      <c r="H567" s="6">
        <v>0.13107731408841</v>
      </c>
      <c r="I567" s="6">
        <v>0.147960262101036</v>
      </c>
      <c r="J567" s="6">
        <v>0.164843210113661</v>
      </c>
    </row>
    <row r="568" spans="1:10">
      <c r="A568" s="6" t="s">
        <v>156</v>
      </c>
      <c r="B568" s="6" t="s">
        <v>3</v>
      </c>
      <c r="D568" s="6">
        <v>0.0634115409004433</v>
      </c>
      <c r="E568" s="6">
        <v>0.253646163601776</v>
      </c>
      <c r="F568" s="6">
        <v>0.31705770450222</v>
      </c>
      <c r="G568" s="6">
        <v>0.340583280599376</v>
      </c>
      <c r="H568" s="6">
        <v>0.293532128405063</v>
      </c>
      <c r="I568" s="6">
        <v>0.31705770450222</v>
      </c>
      <c r="J568" s="6">
        <v>0.340583280599376</v>
      </c>
    </row>
    <row r="569" spans="1:10">
      <c r="A569" s="6" t="s">
        <v>156</v>
      </c>
      <c r="B569" s="6" t="s">
        <v>4</v>
      </c>
      <c r="D569" s="6">
        <v>0.0190234622701328</v>
      </c>
      <c r="E569" s="6">
        <v>0.0760938490805328</v>
      </c>
      <c r="F569" s="6">
        <v>0.102174984179813</v>
      </c>
      <c r="G569" s="6">
        <v>0.0880596385215188</v>
      </c>
      <c r="H569" s="6">
        <v>0.102174984179813</v>
      </c>
      <c r="I569" s="6">
        <v>0.0880596385215188</v>
      </c>
      <c r="J569" s="6">
        <v>0.102174984179813</v>
      </c>
    </row>
    <row r="570" spans="1:10">
      <c r="A570" s="6" t="s">
        <v>156</v>
      </c>
      <c r="B570" s="6" t="s">
        <v>5</v>
      </c>
      <c r="D570" s="6">
        <v>0.0824350031705774</v>
      </c>
      <c r="E570" s="6">
        <v>0.329740012682308</v>
      </c>
      <c r="F570" s="6">
        <v>0.442758264779189</v>
      </c>
      <c r="G570" s="6">
        <v>0.381591766926582</v>
      </c>
      <c r="H570" s="6">
        <v>0.442758264779189</v>
      </c>
      <c r="I570" s="6">
        <v>0.381591766926582</v>
      </c>
      <c r="J570" s="6">
        <v>0.442758264779189</v>
      </c>
    </row>
    <row r="571" spans="1:10">
      <c r="A571" s="6" t="s">
        <v>156</v>
      </c>
      <c r="B571" s="6" t="s">
        <v>6</v>
      </c>
      <c r="C571" s="6">
        <v>0.0317057704502215</v>
      </c>
      <c r="D571" s="6">
        <v>0.0190234622701332</v>
      </c>
      <c r="E571" s="6">
        <v>0.0760938490805328</v>
      </c>
      <c r="F571" s="6">
        <v>0.120263857050483</v>
      </c>
      <c r="G571" s="6">
        <v>0.101676536101071</v>
      </c>
      <c r="H571" s="6">
        <v>0.120263857050483</v>
      </c>
      <c r="I571" s="6">
        <v>0.101676536101071</v>
      </c>
      <c r="J571" s="6">
        <v>0.120263857050483</v>
      </c>
    </row>
    <row r="572" spans="1:10">
      <c r="A572" s="6" t="s">
        <v>156</v>
      </c>
      <c r="B572" s="6" t="s">
        <v>7</v>
      </c>
      <c r="D572" s="6">
        <v>0.100049320087368</v>
      </c>
      <c r="E572" s="6">
        <v>0.400197280349468</v>
      </c>
      <c r="F572" s="6">
        <v>0.500246600436835</v>
      </c>
      <c r="G572" s="6">
        <v>0.537364731612349</v>
      </c>
      <c r="H572" s="6">
        <v>0.463128469261322</v>
      </c>
      <c r="I572" s="6">
        <v>0.500246600436835</v>
      </c>
      <c r="J572" s="6">
        <v>0.537364731612349</v>
      </c>
    </row>
    <row r="573" spans="1:10">
      <c r="A573" s="6" t="s">
        <v>156</v>
      </c>
      <c r="B573" s="6" t="s">
        <v>8</v>
      </c>
      <c r="D573" s="6">
        <v>0.0190234622701332</v>
      </c>
      <c r="E573" s="6">
        <v>0.0760938490805327</v>
      </c>
      <c r="F573" s="6">
        <v>0.0951173113506658</v>
      </c>
      <c r="G573" s="6">
        <v>0.102174984179813</v>
      </c>
      <c r="H573" s="6">
        <v>0.0880596385215189</v>
      </c>
      <c r="I573" s="6">
        <v>0.0951173113506658</v>
      </c>
      <c r="J573" s="6">
        <v>0.102174984179813</v>
      </c>
    </row>
    <row r="574" spans="1:10">
      <c r="A574" s="6" t="s">
        <v>156</v>
      </c>
      <c r="B574" s="6" t="s">
        <v>9</v>
      </c>
      <c r="D574" s="6">
        <v>0.0232508983301631</v>
      </c>
      <c r="E574" s="6">
        <v>0.0930035933206509</v>
      </c>
      <c r="F574" s="6">
        <v>0.116254491650814</v>
      </c>
      <c r="G574" s="6">
        <v>0.124880536219771</v>
      </c>
      <c r="H574" s="6">
        <v>0.107628447081856</v>
      </c>
      <c r="I574" s="6">
        <v>0.116254491650814</v>
      </c>
      <c r="J574" s="6">
        <v>0.124880536219771</v>
      </c>
    </row>
    <row r="575" spans="1:10">
      <c r="A575" s="6" t="s">
        <v>156</v>
      </c>
      <c r="B575" s="6" t="s">
        <v>10</v>
      </c>
      <c r="D575" s="6">
        <v>0.00634115409004437</v>
      </c>
      <c r="E575" s="6">
        <v>0.0253646163601776</v>
      </c>
      <c r="F575" s="6">
        <v>0.0340583280599376</v>
      </c>
      <c r="G575" s="6">
        <v>0.0293532128405063</v>
      </c>
      <c r="H575" s="6">
        <v>0.0340583280599376</v>
      </c>
      <c r="I575" s="6">
        <v>0.0293532128405063</v>
      </c>
      <c r="J575" s="6">
        <v>0.0340583280599376</v>
      </c>
    </row>
    <row r="576" spans="1:10">
      <c r="A576" s="6" t="s">
        <v>156</v>
      </c>
      <c r="B576" s="6" t="s">
        <v>11</v>
      </c>
      <c r="D576" s="6">
        <v>0.0348763474952445</v>
      </c>
      <c r="E576" s="6">
        <v>0.139505389980976</v>
      </c>
      <c r="F576" s="6">
        <v>0.187320804329657</v>
      </c>
      <c r="G576" s="6">
        <v>0.161442670622785</v>
      </c>
      <c r="H576" s="6">
        <v>0.187320804329657</v>
      </c>
      <c r="I576" s="6">
        <v>0.161442670622785</v>
      </c>
      <c r="J576" s="6">
        <v>0.187320804329657</v>
      </c>
    </row>
    <row r="577" spans="1:10">
      <c r="A577" s="6" t="s">
        <v>156</v>
      </c>
      <c r="B577" s="6" t="s">
        <v>125</v>
      </c>
      <c r="D577" s="6">
        <v>0.00951173113506659</v>
      </c>
      <c r="E577" s="6">
        <v>0.0380469245402663</v>
      </c>
      <c r="F577" s="6">
        <v>0.0510874920899064</v>
      </c>
      <c r="G577" s="6">
        <v>0.0440298192607594</v>
      </c>
      <c r="H577" s="6">
        <v>0.0510874920899064</v>
      </c>
      <c r="I577" s="6">
        <v>0.0440298192607594</v>
      </c>
      <c r="J577" s="6">
        <v>0.0510874920899064</v>
      </c>
    </row>
    <row r="578" spans="1:10">
      <c r="A578" s="6" t="s">
        <v>156</v>
      </c>
      <c r="B578" s="6" t="s">
        <v>12</v>
      </c>
      <c r="D578" s="6">
        <v>0.036637779186924</v>
      </c>
      <c r="E578" s="6">
        <v>0.146551116747692</v>
      </c>
      <c r="F578" s="6">
        <v>0.183188895934616</v>
      </c>
      <c r="G578" s="6">
        <v>0.196781451012973</v>
      </c>
      <c r="H578" s="6">
        <v>0.169596340856259</v>
      </c>
      <c r="I578" s="6">
        <v>0.183188895934615</v>
      </c>
      <c r="J578" s="6">
        <v>0.196781451012973</v>
      </c>
    </row>
    <row r="579" spans="1:10">
      <c r="A579" s="6" t="s">
        <v>156</v>
      </c>
      <c r="B579" s="6" t="s">
        <v>13</v>
      </c>
      <c r="D579" s="6">
        <v>0.00422743606002959</v>
      </c>
      <c r="E579" s="6">
        <v>0.0169097442401184</v>
      </c>
      <c r="F579" s="6">
        <v>0.021137180300148</v>
      </c>
      <c r="G579" s="6">
        <v>0.0227055520399584</v>
      </c>
      <c r="H579" s="6">
        <v>0.0195688085603375</v>
      </c>
      <c r="I579" s="6">
        <v>0.021137180300148</v>
      </c>
      <c r="J579" s="6">
        <v>0.0227055520399584</v>
      </c>
    </row>
    <row r="580" spans="1:9">
      <c r="A580" s="6" t="s">
        <v>156</v>
      </c>
      <c r="B580" s="6" t="s">
        <v>14</v>
      </c>
      <c r="F580" s="6">
        <v>0.0395544633211023</v>
      </c>
      <c r="G580" s="6">
        <v>1.06435391673642</v>
      </c>
      <c r="H580" s="6">
        <v>0.0750699168783852</v>
      </c>
      <c r="I580" s="6">
        <v>0.579251709934966</v>
      </c>
    </row>
    <row r="581" spans="1:10">
      <c r="A581" s="6" t="s">
        <v>156</v>
      </c>
      <c r="B581" s="6" t="s">
        <v>15</v>
      </c>
      <c r="D581" s="6">
        <v>0.116254491650811</v>
      </c>
      <c r="E581" s="6">
        <v>0.465017966603256</v>
      </c>
      <c r="F581" s="6">
        <v>0.58127245825407</v>
      </c>
      <c r="G581" s="6">
        <v>0.624402681098856</v>
      </c>
      <c r="H581" s="6">
        <v>0.538142235409281</v>
      </c>
      <c r="I581" s="6">
        <v>0.58127245825407</v>
      </c>
      <c r="J581" s="6">
        <v>0.624402681098856</v>
      </c>
    </row>
    <row r="582" spans="1:10">
      <c r="A582" s="6" t="s">
        <v>156</v>
      </c>
      <c r="B582" s="6" t="s">
        <v>16</v>
      </c>
      <c r="D582" s="6">
        <v>0.0348763474952445</v>
      </c>
      <c r="E582" s="6">
        <v>0.139505389980976</v>
      </c>
      <c r="F582" s="6">
        <v>0.187320804329657</v>
      </c>
      <c r="G582" s="6">
        <v>0.161442670622785</v>
      </c>
      <c r="H582" s="6">
        <v>0.187320804329657</v>
      </c>
      <c r="I582" s="6">
        <v>0.161442670622785</v>
      </c>
      <c r="J582" s="6">
        <v>0.187320804329657</v>
      </c>
    </row>
    <row r="583" spans="1:10">
      <c r="A583" s="6" t="s">
        <v>156</v>
      </c>
      <c r="B583" s="6" t="s">
        <v>17</v>
      </c>
      <c r="D583" s="6">
        <v>0.142675967025996</v>
      </c>
      <c r="E583" s="6">
        <v>0.570703868103996</v>
      </c>
      <c r="F583" s="6">
        <v>0.766312381348596</v>
      </c>
      <c r="G583" s="6">
        <v>0.660447288911391</v>
      </c>
      <c r="H583" s="6">
        <v>0.766312381348596</v>
      </c>
      <c r="I583" s="6">
        <v>0.660447288911391</v>
      </c>
      <c r="J583" s="6">
        <v>0.766312381348596</v>
      </c>
    </row>
    <row r="584" spans="1:10">
      <c r="A584" s="6" t="s">
        <v>156</v>
      </c>
      <c r="B584" s="6" t="s">
        <v>18</v>
      </c>
      <c r="D584" s="6">
        <v>0.0507292327203552</v>
      </c>
      <c r="E584" s="6">
        <v>0.20291693088142</v>
      </c>
      <c r="F584" s="6">
        <v>0.272466624479501</v>
      </c>
      <c r="G584" s="6">
        <v>0.23482570272405</v>
      </c>
      <c r="H584" s="6">
        <v>0.272466624479501</v>
      </c>
      <c r="I584" s="6">
        <v>0.23482570272405</v>
      </c>
      <c r="J584" s="6">
        <v>0.272466624479501</v>
      </c>
    </row>
    <row r="585" spans="1:10">
      <c r="A585" s="6" t="s">
        <v>156</v>
      </c>
      <c r="B585" s="6" t="s">
        <v>19</v>
      </c>
      <c r="C585" s="6">
        <v>0.0211371803001477</v>
      </c>
      <c r="D585" s="6">
        <v>0.170506587754527</v>
      </c>
      <c r="E585" s="6">
        <v>0.682026351018107</v>
      </c>
      <c r="F585" s="6">
        <v>0.852532938772634</v>
      </c>
      <c r="G585" s="6">
        <v>0.927849847525436</v>
      </c>
      <c r="H585" s="6">
        <v>0.798353210319981</v>
      </c>
      <c r="I585" s="6">
        <v>0.852532938772634</v>
      </c>
      <c r="J585" s="6">
        <v>0.927849847525436</v>
      </c>
    </row>
    <row r="586" spans="1:10">
      <c r="A586" s="6" t="s">
        <v>156</v>
      </c>
      <c r="B586" s="6" t="s">
        <v>20</v>
      </c>
      <c r="D586" s="6">
        <v>0.0359332065102515</v>
      </c>
      <c r="E586" s="6">
        <v>0.143732826041006</v>
      </c>
      <c r="F586" s="6">
        <v>0.179666032551258</v>
      </c>
      <c r="G586" s="6">
        <v>0.192997192339646</v>
      </c>
      <c r="H586" s="6">
        <v>0.166334872762869</v>
      </c>
      <c r="I586" s="6">
        <v>0.179666032551258</v>
      </c>
      <c r="J586" s="6">
        <v>0.192997192339646</v>
      </c>
    </row>
    <row r="587" spans="1:9">
      <c r="A587" s="6" t="s">
        <v>156</v>
      </c>
      <c r="B587" s="6" t="s">
        <v>21</v>
      </c>
      <c r="G587" s="6">
        <v>3.43200155193278</v>
      </c>
      <c r="H587" s="6">
        <v>0.122303071576061</v>
      </c>
      <c r="I587" s="6">
        <v>3.39325231582971</v>
      </c>
    </row>
    <row r="588" spans="1:6">
      <c r="A588" s="6" t="s">
        <v>156</v>
      </c>
      <c r="B588" s="6" t="s">
        <v>148</v>
      </c>
      <c r="D588" s="6">
        <v>0.527939865158718</v>
      </c>
      <c r="E588" s="6">
        <v>1.67082865881242</v>
      </c>
      <c r="F588" s="6">
        <v>2.11816608531594</v>
      </c>
    </row>
    <row r="589" spans="1:3">
      <c r="A589" s="6" t="s">
        <v>156</v>
      </c>
      <c r="B589" s="6" t="s">
        <v>138</v>
      </c>
      <c r="C589" s="6">
        <v>1.49896605044846</v>
      </c>
    </row>
    <row r="590" spans="1:10">
      <c r="A590" s="6" t="s">
        <v>156</v>
      </c>
      <c r="B590" s="6" t="s">
        <v>22</v>
      </c>
      <c r="G590" s="6">
        <v>1.09511731135066</v>
      </c>
      <c r="H590" s="6">
        <v>0.298668357641091</v>
      </c>
      <c r="I590" s="6">
        <v>0.298668357641091</v>
      </c>
      <c r="J590" s="6">
        <v>0.298668357641091</v>
      </c>
    </row>
    <row r="591" spans="1:8">
      <c r="A591" s="6" t="s">
        <v>156</v>
      </c>
      <c r="B591" s="6" t="s">
        <v>139</v>
      </c>
      <c r="H591" s="6">
        <v>0.743039216455763</v>
      </c>
    </row>
    <row r="592" spans="1:10">
      <c r="A592" s="6" t="s">
        <v>156</v>
      </c>
      <c r="B592" s="6" t="s">
        <v>23</v>
      </c>
      <c r="I592" s="6">
        <v>1.62960033240168</v>
      </c>
      <c r="J592" s="6">
        <v>59.7425089553216</v>
      </c>
    </row>
    <row r="593" spans="1:7">
      <c r="A593" s="6" t="s">
        <v>156</v>
      </c>
      <c r="B593" s="6" t="s">
        <v>150</v>
      </c>
      <c r="G593" s="6">
        <v>5.00859835579462</v>
      </c>
    </row>
    <row r="594" spans="1:8">
      <c r="A594" s="6" t="s">
        <v>156</v>
      </c>
      <c r="B594" s="6" t="s">
        <v>24</v>
      </c>
      <c r="H594" s="6">
        <v>1.33675892508647</v>
      </c>
    </row>
    <row r="595" spans="1:10">
      <c r="A595" s="6" t="s">
        <v>156</v>
      </c>
      <c r="B595" s="6" t="s">
        <v>25</v>
      </c>
      <c r="I595" s="6">
        <v>7.8118552382431</v>
      </c>
      <c r="J595" s="6">
        <v>28.7514766640675</v>
      </c>
    </row>
    <row r="596" spans="1:10">
      <c r="A596" s="6" t="s">
        <v>156</v>
      </c>
      <c r="B596" s="6" t="s">
        <v>26</v>
      </c>
      <c r="D596" s="6">
        <v>0.238850137391669</v>
      </c>
      <c r="E596" s="6">
        <v>0.955400549566689</v>
      </c>
      <c r="F596" s="6">
        <v>1.19425068695836</v>
      </c>
      <c r="G596" s="6">
        <v>1.28286369025765</v>
      </c>
      <c r="H596" s="6">
        <v>1.10563768365907</v>
      </c>
      <c r="I596" s="6">
        <v>1.19425068695836</v>
      </c>
      <c r="J596" s="6">
        <v>1.28286369025765</v>
      </c>
    </row>
    <row r="597" spans="1:10">
      <c r="A597" s="6" t="s">
        <v>156</v>
      </c>
      <c r="B597" s="6" t="s">
        <v>27</v>
      </c>
      <c r="D597" s="6">
        <v>0.0602409638554216</v>
      </c>
      <c r="E597" s="6">
        <v>0.240963855421687</v>
      </c>
      <c r="F597" s="6">
        <v>0.323554116569407</v>
      </c>
      <c r="G597" s="6">
        <v>0.27885552198481</v>
      </c>
      <c r="H597" s="6">
        <v>0.323554116569407</v>
      </c>
      <c r="I597" s="6">
        <v>0.27885552198481</v>
      </c>
      <c r="J597" s="6">
        <v>0.323554116569407</v>
      </c>
    </row>
    <row r="598" spans="1:10">
      <c r="A598" s="6" t="s">
        <v>156</v>
      </c>
      <c r="B598" s="6" t="s">
        <v>28</v>
      </c>
      <c r="D598" s="6">
        <v>0.202916930881425</v>
      </c>
      <c r="E598" s="6">
        <v>0.81166772352568</v>
      </c>
      <c r="F598" s="6">
        <v>1.089866497918</v>
      </c>
      <c r="G598" s="6">
        <v>0.939302810896202</v>
      </c>
      <c r="H598" s="6">
        <v>1.089866497918</v>
      </c>
      <c r="I598" s="6">
        <v>0.939302810896202</v>
      </c>
      <c r="J598" s="6">
        <v>1.089866497918</v>
      </c>
    </row>
    <row r="599" spans="1:10">
      <c r="A599" s="6" t="s">
        <v>156</v>
      </c>
      <c r="B599" s="6" t="s">
        <v>29</v>
      </c>
      <c r="D599" s="6">
        <v>0.0570703868103994</v>
      </c>
      <c r="E599" s="6">
        <v>0.228281547241598</v>
      </c>
      <c r="F599" s="6">
        <v>0.306524952539438</v>
      </c>
      <c r="G599" s="6">
        <v>0.264178915564557</v>
      </c>
      <c r="H599" s="6">
        <v>0.306524952539438</v>
      </c>
      <c r="I599" s="6">
        <v>0.264178915564557</v>
      </c>
      <c r="J599" s="6">
        <v>0.306524952539438</v>
      </c>
    </row>
    <row r="600" spans="1:10">
      <c r="A600" s="6" t="s">
        <v>156</v>
      </c>
      <c r="B600" s="6" t="s">
        <v>30</v>
      </c>
      <c r="C600" s="6">
        <v>0.0211371803001495</v>
      </c>
      <c r="D600" s="6">
        <v>0.243782146128373</v>
      </c>
      <c r="E600" s="6">
        <v>0.975128584513492</v>
      </c>
      <c r="F600" s="6">
        <v>1.21891073064186</v>
      </c>
      <c r="G600" s="6">
        <v>1.32141274955138</v>
      </c>
      <c r="H600" s="6">
        <v>1.1375458920325</v>
      </c>
      <c r="I600" s="6">
        <v>1.21891073064186</v>
      </c>
      <c r="J600" s="6">
        <v>1.32141274955138</v>
      </c>
    </row>
    <row r="601" spans="1:10">
      <c r="A601" s="6" t="s">
        <v>156</v>
      </c>
      <c r="B601" s="6" t="s">
        <v>31</v>
      </c>
      <c r="D601" s="6">
        <v>0.124709363770873</v>
      </c>
      <c r="E601" s="6">
        <v>0.498837455083492</v>
      </c>
      <c r="F601" s="6">
        <v>0.623546818854365</v>
      </c>
      <c r="G601" s="6">
        <v>0.669813785178773</v>
      </c>
      <c r="H601" s="6">
        <v>0.577279852529957</v>
      </c>
      <c r="I601" s="6">
        <v>0.623546818854365</v>
      </c>
      <c r="J601" s="6">
        <v>0.669813785178773</v>
      </c>
    </row>
    <row r="602" spans="1:10">
      <c r="A602" s="6" t="s">
        <v>156</v>
      </c>
      <c r="B602" s="6" t="s">
        <v>32</v>
      </c>
      <c r="D602" s="6">
        <v>0.0232508983301631</v>
      </c>
      <c r="E602" s="6">
        <v>0.0930035933206509</v>
      </c>
      <c r="F602" s="6">
        <v>0.116254491650814</v>
      </c>
      <c r="G602" s="6">
        <v>0.124880536219771</v>
      </c>
      <c r="H602" s="6">
        <v>0.107628447081856</v>
      </c>
      <c r="I602" s="6">
        <v>0.116254491650814</v>
      </c>
      <c r="J602" s="6">
        <v>0.124880536219771</v>
      </c>
    </row>
    <row r="603" spans="1:10">
      <c r="A603" s="6" t="s">
        <v>156</v>
      </c>
      <c r="B603" s="6" t="s">
        <v>33</v>
      </c>
      <c r="D603" s="6">
        <v>0.00634115409004437</v>
      </c>
      <c r="E603" s="6">
        <v>0.0253646163601776</v>
      </c>
      <c r="F603" s="6">
        <v>0.0340583280599376</v>
      </c>
      <c r="G603" s="6">
        <v>0.0293532128405063</v>
      </c>
      <c r="H603" s="6">
        <v>0.0340583280599376</v>
      </c>
      <c r="I603" s="6">
        <v>0.0293532128405063</v>
      </c>
      <c r="J603" s="6">
        <v>0.0340583280599376</v>
      </c>
    </row>
    <row r="604" spans="1:10">
      <c r="A604" s="6" t="s">
        <v>156</v>
      </c>
      <c r="B604" s="6" t="s">
        <v>34</v>
      </c>
      <c r="D604" s="6">
        <v>0.0285351934052002</v>
      </c>
      <c r="E604" s="6">
        <v>0.114140773620799</v>
      </c>
      <c r="F604" s="6">
        <v>0.153262476269719</v>
      </c>
      <c r="G604" s="6">
        <v>0.132089457782278</v>
      </c>
      <c r="H604" s="6">
        <v>0.153262476269719</v>
      </c>
      <c r="I604" s="6">
        <v>0.132089457782278</v>
      </c>
      <c r="J604" s="6">
        <v>0.153262476269719</v>
      </c>
    </row>
    <row r="605" spans="1:10">
      <c r="A605" s="6" t="s">
        <v>156</v>
      </c>
      <c r="B605" s="6" t="s">
        <v>35</v>
      </c>
      <c r="D605" s="6">
        <v>0.00951173113506659</v>
      </c>
      <c r="E605" s="6">
        <v>0.0380469245402663</v>
      </c>
      <c r="F605" s="6">
        <v>0.0510874920899064</v>
      </c>
      <c r="G605" s="6">
        <v>0.0440298192607594</v>
      </c>
      <c r="H605" s="6">
        <v>0.0510874920899064</v>
      </c>
      <c r="I605" s="6">
        <v>0.0440298192607594</v>
      </c>
      <c r="J605" s="6">
        <v>0.0510874920899064</v>
      </c>
    </row>
    <row r="606" spans="1:10">
      <c r="A606" s="6" t="s">
        <v>156</v>
      </c>
      <c r="B606" s="6" t="s">
        <v>36</v>
      </c>
      <c r="C606" s="6">
        <v>0.0211371803001477</v>
      </c>
      <c r="D606" s="6">
        <v>0.0310011977735504</v>
      </c>
      <c r="E606" s="6">
        <v>0.124004791094201</v>
      </c>
      <c r="F606" s="6">
        <v>0.155005988867752</v>
      </c>
      <c r="G606" s="6">
        <v>0.178566630206808</v>
      </c>
      <c r="H606" s="6">
        <v>0.152582527828843</v>
      </c>
      <c r="I606" s="6">
        <v>0.155005988867752</v>
      </c>
      <c r="J606" s="6">
        <v>0.178566630206808</v>
      </c>
    </row>
    <row r="607" spans="1:10">
      <c r="A607" s="6" t="s">
        <v>156</v>
      </c>
      <c r="B607" s="6" t="s">
        <v>37</v>
      </c>
      <c r="D607" s="6">
        <v>0.00422743606002959</v>
      </c>
      <c r="E607" s="6">
        <v>0.0169097442401184</v>
      </c>
      <c r="F607" s="6">
        <v>0.021137180300148</v>
      </c>
      <c r="G607" s="6">
        <v>0.0227055520399584</v>
      </c>
      <c r="H607" s="6">
        <v>0.0195688085603375</v>
      </c>
      <c r="I607" s="6">
        <v>0.021137180300148</v>
      </c>
      <c r="J607" s="6">
        <v>0.0227055520399584</v>
      </c>
    </row>
    <row r="608" spans="1:10">
      <c r="A608" s="6" t="s">
        <v>156</v>
      </c>
      <c r="B608" s="6" t="s">
        <v>38</v>
      </c>
      <c r="D608" s="6">
        <v>0.310716550412179</v>
      </c>
      <c r="E608" s="6">
        <v>1.2428662016487</v>
      </c>
      <c r="F608" s="6">
        <v>1.55358275206087</v>
      </c>
      <c r="G608" s="6">
        <v>1.66885807493694</v>
      </c>
      <c r="H608" s="6">
        <v>1.43830742918481</v>
      </c>
      <c r="I608" s="6">
        <v>1.55358275206087</v>
      </c>
      <c r="J608" s="6">
        <v>1.66885807493694</v>
      </c>
    </row>
    <row r="609" spans="1:10">
      <c r="A609" s="6" t="s">
        <v>156</v>
      </c>
      <c r="B609" s="6" t="s">
        <v>39</v>
      </c>
      <c r="D609" s="6">
        <v>0.0982878883956882</v>
      </c>
      <c r="E609" s="6">
        <v>0.393151553582752</v>
      </c>
      <c r="F609" s="6">
        <v>0.527904084929033</v>
      </c>
      <c r="G609" s="6">
        <v>0.454974799027847</v>
      </c>
      <c r="H609" s="6">
        <v>0.527904084929033</v>
      </c>
      <c r="I609" s="6">
        <v>0.454974799027847</v>
      </c>
      <c r="J609" s="6">
        <v>0.527904084929033</v>
      </c>
    </row>
    <row r="610" spans="1:10">
      <c r="A610" s="6" t="s">
        <v>156</v>
      </c>
      <c r="B610" s="6" t="s">
        <v>40</v>
      </c>
      <c r="D610" s="6">
        <v>0.469245402663282</v>
      </c>
      <c r="E610" s="6">
        <v>1.87698161065314</v>
      </c>
      <c r="F610" s="6">
        <v>2.52031627643538</v>
      </c>
      <c r="G610" s="6">
        <v>2.17213775019746</v>
      </c>
      <c r="H610" s="6">
        <v>2.52031627643538</v>
      </c>
      <c r="I610" s="6">
        <v>2.17213775019746</v>
      </c>
      <c r="J610" s="6">
        <v>2.52031627643538</v>
      </c>
    </row>
    <row r="611" spans="1:10">
      <c r="A611" s="6" t="s">
        <v>156</v>
      </c>
      <c r="B611" s="6" t="s">
        <v>41</v>
      </c>
      <c r="D611" s="6">
        <v>0.139505389980976</v>
      </c>
      <c r="E611" s="6">
        <v>0.558021559923906</v>
      </c>
      <c r="F611" s="6">
        <v>0.749283217318628</v>
      </c>
      <c r="G611" s="6">
        <v>0.645770682491138</v>
      </c>
      <c r="H611" s="6">
        <v>0.749283217318628</v>
      </c>
      <c r="I611" s="6">
        <v>0.645770682491138</v>
      </c>
      <c r="J611" s="6">
        <v>0.749283217318628</v>
      </c>
    </row>
    <row r="612" spans="1:10">
      <c r="A612" s="6" t="s">
        <v>156</v>
      </c>
      <c r="B612" s="6" t="s">
        <v>42</v>
      </c>
      <c r="D612" s="6">
        <v>0.394560698936092</v>
      </c>
      <c r="E612" s="6">
        <v>1.66279151694497</v>
      </c>
      <c r="F612" s="6">
        <v>2.07848939618122</v>
      </c>
      <c r="G612" s="6">
        <v>2.22487075856352</v>
      </c>
      <c r="H612" s="6">
        <v>1.91097085349876</v>
      </c>
      <c r="I612" s="6">
        <v>2.07848939618122</v>
      </c>
      <c r="J612" s="6">
        <v>2.22487075856352</v>
      </c>
    </row>
    <row r="613" spans="1:10">
      <c r="A613" s="6" t="s">
        <v>156</v>
      </c>
      <c r="B613" s="6" t="s">
        <v>43</v>
      </c>
      <c r="D613" s="6">
        <v>0.0380469245402661</v>
      </c>
      <c r="E613" s="6">
        <v>0.152187698161065</v>
      </c>
      <c r="F613" s="6">
        <v>0.190234622701332</v>
      </c>
      <c r="G613" s="6">
        <v>0.204349968359626</v>
      </c>
      <c r="H613" s="6">
        <v>0.176119277043038</v>
      </c>
      <c r="I613" s="6">
        <v>0.190234622701332</v>
      </c>
      <c r="J613" s="6">
        <v>0.204349968359626</v>
      </c>
    </row>
    <row r="614" spans="1:10">
      <c r="A614" s="6" t="s">
        <v>156</v>
      </c>
      <c r="B614" s="6" t="s">
        <v>44</v>
      </c>
      <c r="D614" s="6">
        <v>0.0105685901500737</v>
      </c>
      <c r="E614" s="6">
        <v>0.042274360600296</v>
      </c>
      <c r="F614" s="6">
        <v>0.05284295075037</v>
      </c>
      <c r="G614" s="6">
        <v>0.056763880099896</v>
      </c>
      <c r="H614" s="6">
        <v>0.0489220214008437</v>
      </c>
      <c r="I614" s="6">
        <v>0.05284295075037</v>
      </c>
      <c r="J614" s="6">
        <v>0.056763880099896</v>
      </c>
    </row>
    <row r="615" spans="1:10">
      <c r="A615" s="6" t="s">
        <v>156</v>
      </c>
      <c r="B615" s="6" t="s">
        <v>45</v>
      </c>
      <c r="D615" s="6">
        <v>0.00317057704502223</v>
      </c>
      <c r="E615" s="6">
        <v>0.0126823081800888</v>
      </c>
      <c r="F615" s="6">
        <v>0.0170291640299688</v>
      </c>
      <c r="G615" s="6">
        <v>0.0146766064202532</v>
      </c>
      <c r="H615" s="6">
        <v>0.0170291640299688</v>
      </c>
      <c r="I615" s="6">
        <v>0.0146766064202532</v>
      </c>
      <c r="J615" s="6">
        <v>0.0170291640299688</v>
      </c>
    </row>
    <row r="616" spans="1:10">
      <c r="A616" s="6" t="s">
        <v>156</v>
      </c>
      <c r="B616" s="6" t="s">
        <v>46</v>
      </c>
      <c r="D616" s="6">
        <v>0.0158528852251107</v>
      </c>
      <c r="E616" s="6">
        <v>0.063411540900444</v>
      </c>
      <c r="F616" s="6">
        <v>0.085145820149844</v>
      </c>
      <c r="G616" s="6">
        <v>0.0733830321012657</v>
      </c>
      <c r="H616" s="6">
        <v>0.085145820149844</v>
      </c>
      <c r="I616" s="6">
        <v>0.0733830321012657</v>
      </c>
      <c r="J616" s="6">
        <v>0.085145820149844</v>
      </c>
    </row>
    <row r="617" spans="1:10">
      <c r="A617" s="6" t="s">
        <v>156</v>
      </c>
      <c r="B617" s="6" t="s">
        <v>127</v>
      </c>
      <c r="D617" s="6">
        <v>0.00317057704502223</v>
      </c>
      <c r="E617" s="6">
        <v>0.0126823081800888</v>
      </c>
      <c r="F617" s="6">
        <v>0.0170291640299688</v>
      </c>
      <c r="G617" s="6">
        <v>0.0146766064202532</v>
      </c>
      <c r="H617" s="6">
        <v>0.0170291640299688</v>
      </c>
      <c r="I617" s="6">
        <v>0.0146766064202532</v>
      </c>
      <c r="J617" s="6">
        <v>0.0170291640299688</v>
      </c>
    </row>
    <row r="618" spans="1:10">
      <c r="A618" s="6" t="s">
        <v>156</v>
      </c>
      <c r="B618" s="6" t="s">
        <v>47</v>
      </c>
      <c r="D618" s="6">
        <v>0.0155005988867752</v>
      </c>
      <c r="E618" s="6">
        <v>0.0620023955471007</v>
      </c>
      <c r="F618" s="6">
        <v>0.0775029944338758</v>
      </c>
      <c r="G618" s="6">
        <v>0.0832536908131808</v>
      </c>
      <c r="H618" s="6">
        <v>0.071752298054571</v>
      </c>
      <c r="I618" s="6">
        <v>0.0775029944338758</v>
      </c>
      <c r="J618" s="6">
        <v>0.0832536908131808</v>
      </c>
    </row>
    <row r="619" spans="1:10">
      <c r="A619" s="6" t="s">
        <v>156</v>
      </c>
      <c r="B619" s="6" t="s">
        <v>48</v>
      </c>
      <c r="D619" s="6">
        <v>0.0021137180300148</v>
      </c>
      <c r="E619" s="6">
        <v>0.00845487212005919</v>
      </c>
      <c r="F619" s="6">
        <v>0.010568590150074</v>
      </c>
      <c r="G619" s="6">
        <v>0.0113527760199792</v>
      </c>
      <c r="H619" s="6">
        <v>0.00978440428016876</v>
      </c>
      <c r="I619" s="6">
        <v>0.010568590150074</v>
      </c>
      <c r="J619" s="6">
        <v>0.0113527760199792</v>
      </c>
    </row>
    <row r="620" spans="1:10">
      <c r="A620" s="6" t="s">
        <v>156</v>
      </c>
      <c r="B620" s="6" t="s">
        <v>49</v>
      </c>
      <c r="D620" s="6">
        <v>1.20140468136794</v>
      </c>
      <c r="E620" s="6">
        <v>4.80561872547179</v>
      </c>
      <c r="F620" s="6">
        <v>6.00702340683973</v>
      </c>
      <c r="H620" s="6">
        <v>0.445719136511377</v>
      </c>
      <c r="I620" s="6">
        <v>5.56130427032835</v>
      </c>
      <c r="J620" s="6">
        <v>6.00702340683973</v>
      </c>
    </row>
    <row r="621" spans="1:10">
      <c r="A621" s="6" t="s">
        <v>156</v>
      </c>
      <c r="B621" s="6" t="s">
        <v>50</v>
      </c>
      <c r="D621" s="6">
        <v>0.155328907290814</v>
      </c>
      <c r="E621" s="6">
        <v>0.621315629163255</v>
      </c>
      <c r="F621" s="6">
        <v>0.776644536454069</v>
      </c>
      <c r="H621" s="6">
        <v>0.0576267659903631</v>
      </c>
      <c r="I621" s="6">
        <v>0.719017770463706</v>
      </c>
      <c r="J621" s="6">
        <v>0.776644536454069</v>
      </c>
    </row>
    <row r="622" spans="1:10">
      <c r="A622" s="6" t="s">
        <v>156</v>
      </c>
      <c r="B622" s="6" t="s">
        <v>51</v>
      </c>
      <c r="D622" s="6">
        <v>0.459204755497776</v>
      </c>
      <c r="E622" s="6">
        <v>1.83681902199109</v>
      </c>
      <c r="F622" s="6">
        <v>2.29602377748886</v>
      </c>
      <c r="H622" s="6">
        <v>0.170364199737709</v>
      </c>
      <c r="I622" s="6">
        <v>2.12565957775115</v>
      </c>
      <c r="J622" s="6">
        <v>2.29602377748886</v>
      </c>
    </row>
    <row r="623" spans="1:10">
      <c r="A623" s="6" t="s">
        <v>156</v>
      </c>
      <c r="B623" s="6" t="s">
        <v>52</v>
      </c>
      <c r="D623" s="6">
        <v>0.0760601175137639</v>
      </c>
      <c r="E623" s="6">
        <v>0.304240470055059</v>
      </c>
      <c r="F623" s="6">
        <v>0.380300587568823</v>
      </c>
      <c r="H623" s="6">
        <v>0.028218176961478</v>
      </c>
      <c r="I623" s="6">
        <v>0.352082410607345</v>
      </c>
      <c r="J623" s="6">
        <v>0.380300587568823</v>
      </c>
    </row>
    <row r="624" spans="1:10">
      <c r="A624" s="6" t="s">
        <v>156</v>
      </c>
      <c r="B624" s="6" t="s">
        <v>53</v>
      </c>
      <c r="D624" s="6">
        <v>1.22452778356832</v>
      </c>
      <c r="E624" s="6">
        <v>4.89811113427328</v>
      </c>
      <c r="F624" s="6">
        <v>6.1226389178416</v>
      </c>
      <c r="H624" s="6">
        <v>0.454297768928954</v>
      </c>
      <c r="I624" s="6">
        <v>5.66834114891264</v>
      </c>
      <c r="J624" s="6">
        <v>6.1226389178416</v>
      </c>
    </row>
    <row r="625" spans="1:10">
      <c r="A625" s="6" t="s">
        <v>156</v>
      </c>
      <c r="B625" s="6" t="s">
        <v>54</v>
      </c>
      <c r="D625" s="6">
        <v>0.888704984436935</v>
      </c>
      <c r="E625" s="6">
        <v>3.55481993774782</v>
      </c>
      <c r="F625" s="6">
        <v>4.44352492218478</v>
      </c>
      <c r="H625" s="6">
        <v>0.329708069578658</v>
      </c>
      <c r="I625" s="6">
        <v>4.1138168526061</v>
      </c>
      <c r="J625" s="6">
        <v>4.44352492218478</v>
      </c>
    </row>
    <row r="626" spans="1:10">
      <c r="A626" s="6" t="s">
        <v>156</v>
      </c>
      <c r="B626" s="6" t="s">
        <v>55</v>
      </c>
      <c r="D626" s="6">
        <v>0.27620104993613</v>
      </c>
      <c r="E626" s="6">
        <v>1.10480419974452</v>
      </c>
      <c r="F626" s="6">
        <v>1.38100524968065</v>
      </c>
      <c r="H626" s="6">
        <v>0.102470129665962</v>
      </c>
      <c r="I626" s="6">
        <v>1.27853512001469</v>
      </c>
      <c r="J626" s="6">
        <v>1.38100524968065</v>
      </c>
    </row>
    <row r="627" spans="1:10">
      <c r="A627" s="6" t="s">
        <v>156</v>
      </c>
      <c r="B627" s="6" t="s">
        <v>56</v>
      </c>
      <c r="D627" s="6">
        <v>2.04384801149473</v>
      </c>
      <c r="E627" s="6">
        <v>8.17539204597892</v>
      </c>
      <c r="F627" s="6">
        <v>10.2192400574736</v>
      </c>
      <c r="H627" s="6">
        <v>0.75826420936421</v>
      </c>
      <c r="I627" s="6">
        <v>9.46097584810943</v>
      </c>
      <c r="J627" s="6">
        <v>10.2192400574736</v>
      </c>
    </row>
    <row r="628" spans="1:10">
      <c r="A628" s="6" t="s">
        <v>156</v>
      </c>
      <c r="B628" s="6" t="s">
        <v>57</v>
      </c>
      <c r="C628" s="6">
        <v>0.00683807247127608</v>
      </c>
      <c r="D628" s="6">
        <v>0.251299732017679</v>
      </c>
      <c r="E628" s="6">
        <v>1.00519892807072</v>
      </c>
      <c r="F628" s="6">
        <v>1.25649866008839</v>
      </c>
      <c r="G628" s="6">
        <v>1.25649866008839</v>
      </c>
      <c r="H628" s="6">
        <v>0.0971330601423773</v>
      </c>
      <c r="I628" s="6">
        <v>1.16620367241729</v>
      </c>
      <c r="J628" s="6">
        <v>1.25649866008839</v>
      </c>
    </row>
    <row r="629" spans="1:10">
      <c r="A629" s="6" t="s">
        <v>156</v>
      </c>
      <c r="B629" s="6" t="s">
        <v>58</v>
      </c>
      <c r="C629" s="6">
        <v>0.000167208340864586</v>
      </c>
      <c r="D629" s="6">
        <v>0.00614492043289947</v>
      </c>
      <c r="E629" s="6">
        <v>0.0245796817315979</v>
      </c>
      <c r="F629" s="6">
        <v>0.0307246021644973</v>
      </c>
      <c r="G629" s="6">
        <v>0.0307246021644973</v>
      </c>
      <c r="H629" s="6">
        <v>0.00237515146230621</v>
      </c>
      <c r="I629" s="6">
        <v>0.0285166590430557</v>
      </c>
      <c r="J629" s="6">
        <v>0.0307246021644973</v>
      </c>
    </row>
    <row r="630" spans="1:10">
      <c r="A630" s="6" t="s">
        <v>156</v>
      </c>
      <c r="B630" s="6" t="s">
        <v>59</v>
      </c>
      <c r="C630" s="6">
        <v>0.00122314117628297</v>
      </c>
      <c r="D630" s="6">
        <v>0.0449505399527173</v>
      </c>
      <c r="E630" s="6">
        <v>0.179802159810869</v>
      </c>
      <c r="F630" s="6">
        <v>0.224752699763586</v>
      </c>
      <c r="G630" s="6">
        <v>0.224752699763587</v>
      </c>
      <c r="H630" s="6">
        <v>0.0173744057170442</v>
      </c>
      <c r="I630" s="6">
        <v>0.208601435222825</v>
      </c>
      <c r="J630" s="6">
        <v>0.224752699763586</v>
      </c>
    </row>
    <row r="631" spans="1:10">
      <c r="A631" s="6" t="s">
        <v>156</v>
      </c>
      <c r="B631" s="6" t="s">
        <v>60</v>
      </c>
      <c r="C631" s="6">
        <v>0.00637635514825712</v>
      </c>
      <c r="D631" s="6">
        <v>0.234331581997298</v>
      </c>
      <c r="E631" s="6">
        <v>0.937326327989191</v>
      </c>
      <c r="F631" s="6">
        <v>1.17165790998649</v>
      </c>
      <c r="G631" s="6">
        <v>1.17165790998649</v>
      </c>
      <c r="H631" s="6">
        <v>0.0905744843603767</v>
      </c>
      <c r="I631" s="6">
        <v>1.08745978077437</v>
      </c>
      <c r="J631" s="6">
        <v>1.17165790998649</v>
      </c>
    </row>
    <row r="632" spans="1:10">
      <c r="A632" s="6" t="s">
        <v>156</v>
      </c>
      <c r="B632" s="6" t="s">
        <v>61</v>
      </c>
      <c r="F632" s="6">
        <v>0.598693883387977</v>
      </c>
      <c r="I632" s="6">
        <v>1.61976770529973</v>
      </c>
      <c r="J632" s="6">
        <v>0.598693883387977</v>
      </c>
    </row>
    <row r="633" spans="1:3">
      <c r="A633" s="6" t="s">
        <v>156</v>
      </c>
      <c r="B633" s="6" t="s">
        <v>157</v>
      </c>
      <c r="C633" s="6">
        <v>0.547474213167542</v>
      </c>
    </row>
    <row r="634" spans="1:7">
      <c r="A634" s="6" t="s">
        <v>156</v>
      </c>
      <c r="B634" s="6" t="s">
        <v>62</v>
      </c>
      <c r="E634" s="6">
        <v>0.101939218485286</v>
      </c>
      <c r="F634" s="6">
        <v>0.0505079778113254</v>
      </c>
      <c r="G634" s="6">
        <v>0.783762327008506</v>
      </c>
    </row>
    <row r="635" spans="1:9">
      <c r="A635" s="6" t="s">
        <v>156</v>
      </c>
      <c r="B635" s="6" t="s">
        <v>63</v>
      </c>
      <c r="G635" s="6">
        <v>0.00546081763690368</v>
      </c>
      <c r="I635" s="6">
        <v>0.0351451937923097</v>
      </c>
    </row>
    <row r="636" spans="1:8">
      <c r="A636" s="6" t="s">
        <v>156</v>
      </c>
      <c r="B636" s="6" t="s">
        <v>64</v>
      </c>
      <c r="C636" s="6">
        <v>0.0283406651818642</v>
      </c>
      <c r="H636" s="6">
        <v>0.0161690027482481</v>
      </c>
    </row>
    <row r="637" spans="1:10">
      <c r="A637" s="6" t="s">
        <v>156</v>
      </c>
      <c r="B637" s="6" t="s">
        <v>65</v>
      </c>
      <c r="C637" s="6">
        <v>0.0323270768027584</v>
      </c>
      <c r="D637" s="6">
        <v>0.0249448345737076</v>
      </c>
      <c r="E637" s="6">
        <v>0.101924851156297</v>
      </c>
      <c r="F637" s="6">
        <v>0.129441897532043</v>
      </c>
      <c r="H637" s="6">
        <v>0.0276978345611122</v>
      </c>
      <c r="I637" s="6">
        <v>0.251949516013911</v>
      </c>
      <c r="J637" s="6">
        <v>0.129441897532043</v>
      </c>
    </row>
    <row r="638" spans="1:7">
      <c r="A638" s="6" t="s">
        <v>156</v>
      </c>
      <c r="B638" s="6" t="s">
        <v>66</v>
      </c>
      <c r="G638" s="6">
        <v>0.122714099016237</v>
      </c>
    </row>
    <row r="639" spans="1:8">
      <c r="A639" s="6" t="s">
        <v>156</v>
      </c>
      <c r="B639" s="6" t="s">
        <v>153</v>
      </c>
      <c r="H639" s="6">
        <v>0.0254065509946561</v>
      </c>
    </row>
    <row r="640" spans="1:10">
      <c r="A640" s="6" t="s">
        <v>156</v>
      </c>
      <c r="B640" s="6" t="s">
        <v>67</v>
      </c>
      <c r="E640" s="6">
        <v>0.179278398477792</v>
      </c>
      <c r="F640" s="6">
        <v>0.442970865525203</v>
      </c>
      <c r="G640" s="6">
        <v>0.335472252992734</v>
      </c>
      <c r="H640" s="6">
        <v>0.217091970909923</v>
      </c>
      <c r="I640" s="6">
        <v>0.418002031873542</v>
      </c>
      <c r="J640" s="6">
        <v>0.442970865525203</v>
      </c>
    </row>
    <row r="641" spans="1:8">
      <c r="A641" s="6" t="s">
        <v>156</v>
      </c>
      <c r="B641" s="6" t="s">
        <v>68</v>
      </c>
      <c r="C641" s="6">
        <v>0.407788534331088</v>
      </c>
      <c r="H641" s="6">
        <v>0.00883261027831466</v>
      </c>
    </row>
    <row r="642" spans="1:5">
      <c r="A642" s="6" t="s">
        <v>156</v>
      </c>
      <c r="B642" s="6" t="s">
        <v>71</v>
      </c>
      <c r="C642" s="6">
        <v>0.158349189491149</v>
      </c>
      <c r="E642" s="6">
        <v>0.191780001484374</v>
      </c>
    </row>
    <row r="643" spans="1:10">
      <c r="A643" s="6" t="s">
        <v>156</v>
      </c>
      <c r="B643" s="6" t="s">
        <v>72</v>
      </c>
      <c r="E643" s="6">
        <v>0.622547205781127</v>
      </c>
      <c r="F643" s="6">
        <v>1.22751853389281</v>
      </c>
      <c r="G643" s="6">
        <v>1.22751853389281</v>
      </c>
      <c r="H643" s="6">
        <v>0.156052677208127</v>
      </c>
      <c r="I643" s="6">
        <v>1.07129274773112</v>
      </c>
      <c r="J643" s="6">
        <v>1.22751853389281</v>
      </c>
    </row>
    <row r="644" spans="1:3">
      <c r="A644" s="6" t="s">
        <v>156</v>
      </c>
      <c r="B644" s="6" t="s">
        <v>140</v>
      </c>
      <c r="C644" s="6">
        <v>0.000267943783861775</v>
      </c>
    </row>
    <row r="645" spans="1:10">
      <c r="A645" s="6" t="s">
        <v>156</v>
      </c>
      <c r="B645" s="6" t="s">
        <v>74</v>
      </c>
      <c r="D645" s="6">
        <v>0.00345768725054038</v>
      </c>
      <c r="E645" s="6">
        <v>0.0150632172736011</v>
      </c>
      <c r="F645" s="6">
        <v>0.0189317272812879</v>
      </c>
      <c r="G645" s="6">
        <v>0.0191346669590032</v>
      </c>
      <c r="H645" s="6">
        <v>0.0011074188470367</v>
      </c>
      <c r="I645" s="6">
        <v>0.0174134856771047</v>
      </c>
      <c r="J645" s="6">
        <v>0.0189317272812879</v>
      </c>
    </row>
    <row r="646" spans="1:3">
      <c r="A646" s="6" t="s">
        <v>156</v>
      </c>
      <c r="B646" s="6" t="s">
        <v>76</v>
      </c>
      <c r="C646" s="6">
        <v>0.00343962105716938</v>
      </c>
    </row>
    <row r="647" spans="1:10">
      <c r="A647" s="6" t="s">
        <v>156</v>
      </c>
      <c r="B647" s="6" t="s">
        <v>77</v>
      </c>
      <c r="D647" s="6">
        <v>0.0445962755389799</v>
      </c>
      <c r="E647" s="6">
        <v>0.175935707525978</v>
      </c>
      <c r="F647" s="6">
        <v>0.224810287747873</v>
      </c>
      <c r="G647" s="6">
        <v>0.229424157648069</v>
      </c>
      <c r="H647" s="6">
        <v>0.0140446023163041</v>
      </c>
      <c r="I647" s="6">
        <v>0.206487380748653</v>
      </c>
      <c r="J647" s="6">
        <v>0.224810287747873</v>
      </c>
    </row>
    <row r="648" spans="1:8">
      <c r="A648" s="6" t="s">
        <v>156</v>
      </c>
      <c r="B648" s="6" t="s">
        <v>78</v>
      </c>
      <c r="H648" s="6">
        <v>0.0282739125415235</v>
      </c>
    </row>
    <row r="649" spans="1:10">
      <c r="A649" s="6" t="s">
        <v>156</v>
      </c>
      <c r="B649" s="6" t="s">
        <v>80</v>
      </c>
      <c r="C649" s="6">
        <v>0.0212154084383116</v>
      </c>
      <c r="D649" s="6">
        <v>0.165924558180608</v>
      </c>
      <c r="E649" s="6">
        <v>0.661777749590612</v>
      </c>
      <c r="F649" s="6">
        <v>0.827222186988265</v>
      </c>
      <c r="G649" s="6">
        <v>0.827222186988265</v>
      </c>
      <c r="I649" s="6">
        <v>0.848917716209532</v>
      </c>
      <c r="J649" s="6">
        <v>0.827222186988265</v>
      </c>
    </row>
    <row r="650" spans="1:10">
      <c r="A650" s="6" t="s">
        <v>156</v>
      </c>
      <c r="B650" s="6" t="s">
        <v>81</v>
      </c>
      <c r="D650" s="6">
        <v>0.109913337560765</v>
      </c>
      <c r="E650" s="6">
        <v>0.439653350243079</v>
      </c>
      <c r="F650" s="6">
        <v>0.549566687803849</v>
      </c>
      <c r="G650" s="6">
        <v>0.590344353038918</v>
      </c>
      <c r="H650" s="6">
        <v>0.508789022568774</v>
      </c>
      <c r="I650" s="6">
        <v>0.549566687803849</v>
      </c>
      <c r="J650" s="6">
        <v>0.590344353038918</v>
      </c>
    </row>
    <row r="651" spans="1:10">
      <c r="A651" s="6" t="s">
        <v>156</v>
      </c>
      <c r="B651" s="6" t="s">
        <v>82</v>
      </c>
      <c r="D651" s="6">
        <v>0.0348763474952445</v>
      </c>
      <c r="E651" s="6">
        <v>0.139505389980976</v>
      </c>
      <c r="F651" s="6">
        <v>0.187320804329657</v>
      </c>
      <c r="G651" s="6">
        <v>0.161442670622785</v>
      </c>
      <c r="H651" s="6">
        <v>0.187320804329657</v>
      </c>
      <c r="I651" s="6">
        <v>0.161442670622785</v>
      </c>
      <c r="J651" s="6">
        <v>0.187320804329657</v>
      </c>
    </row>
    <row r="652" spans="1:10">
      <c r="A652" s="6" t="s">
        <v>156</v>
      </c>
      <c r="B652" s="6" t="s">
        <v>83</v>
      </c>
      <c r="D652" s="6">
        <v>0.1997463538364</v>
      </c>
      <c r="E652" s="6">
        <v>0.798985415345592</v>
      </c>
      <c r="F652" s="6">
        <v>1.07283733388803</v>
      </c>
      <c r="G652" s="6">
        <v>0.924626204475949</v>
      </c>
      <c r="H652" s="6">
        <v>1.07283733388803</v>
      </c>
      <c r="I652" s="6">
        <v>0.924626204475949</v>
      </c>
      <c r="J652" s="6">
        <v>1.07283733388803</v>
      </c>
    </row>
    <row r="653" spans="1:10">
      <c r="A653" s="6" t="s">
        <v>156</v>
      </c>
      <c r="B653" s="6" t="s">
        <v>84</v>
      </c>
      <c r="D653" s="6">
        <v>0.0507292327203552</v>
      </c>
      <c r="E653" s="6">
        <v>0.20291693088142</v>
      </c>
      <c r="F653" s="6">
        <v>0.272466624479501</v>
      </c>
      <c r="G653" s="6">
        <v>0.23482570272405</v>
      </c>
      <c r="H653" s="6">
        <v>0.272466624479501</v>
      </c>
      <c r="I653" s="6">
        <v>0.23482570272405</v>
      </c>
      <c r="J653" s="6">
        <v>0.272466624479501</v>
      </c>
    </row>
    <row r="654" spans="1:10">
      <c r="A654" s="6" t="s">
        <v>156</v>
      </c>
      <c r="B654" s="6" t="s">
        <v>85</v>
      </c>
      <c r="D654" s="6">
        <v>0.18037060522793</v>
      </c>
      <c r="E654" s="6">
        <v>0.721482420911716</v>
      </c>
      <c r="F654" s="6">
        <v>0.901853026139646</v>
      </c>
      <c r="G654" s="6">
        <v>0.968770220371559</v>
      </c>
      <c r="H654" s="6">
        <v>0.834935831907734</v>
      </c>
      <c r="I654" s="6">
        <v>0.901853026139646</v>
      </c>
      <c r="J654" s="6">
        <v>0.968770220371559</v>
      </c>
    </row>
    <row r="655" spans="1:10">
      <c r="A655" s="6" t="s">
        <v>156</v>
      </c>
      <c r="B655" s="6" t="s">
        <v>86</v>
      </c>
      <c r="D655" s="6">
        <v>0.0338194884802368</v>
      </c>
      <c r="E655" s="6">
        <v>0.135277953920947</v>
      </c>
      <c r="F655" s="6">
        <v>0.169097442401184</v>
      </c>
      <c r="G655" s="6">
        <v>0.181644416319667</v>
      </c>
      <c r="H655" s="6">
        <v>0.1565504684827</v>
      </c>
      <c r="I655" s="6">
        <v>0.169097442401184</v>
      </c>
      <c r="J655" s="6">
        <v>0.181644416319667</v>
      </c>
    </row>
    <row r="656" spans="1:10">
      <c r="A656" s="6" t="s">
        <v>156</v>
      </c>
      <c r="B656" s="6" t="s">
        <v>87</v>
      </c>
      <c r="J656" s="6">
        <v>8.02686648777827</v>
      </c>
    </row>
    <row r="657" spans="1:10">
      <c r="A657" s="6" t="s">
        <v>156</v>
      </c>
      <c r="B657" s="6" t="s">
        <v>88</v>
      </c>
      <c r="I657" s="6">
        <v>0.274709817428704</v>
      </c>
      <c r="J657" s="6">
        <v>0.32967737530697</v>
      </c>
    </row>
    <row r="658" spans="1:9">
      <c r="A658" s="6" t="s">
        <v>156</v>
      </c>
      <c r="B658" s="6" t="s">
        <v>90</v>
      </c>
      <c r="G658" s="6">
        <v>0.247639625240808</v>
      </c>
      <c r="H658" s="6">
        <v>0.565146359881915</v>
      </c>
      <c r="I658" s="6">
        <v>2.07390007657445</v>
      </c>
    </row>
    <row r="659" spans="1:10">
      <c r="A659" s="6" t="s">
        <v>156</v>
      </c>
      <c r="B659" s="6" t="s">
        <v>91</v>
      </c>
      <c r="H659" s="6">
        <v>0.395139132087999</v>
      </c>
      <c r="J659" s="6">
        <v>0.526662831015308</v>
      </c>
    </row>
    <row r="660" spans="1:9">
      <c r="A660" s="6" t="s">
        <v>156</v>
      </c>
      <c r="B660" s="6" t="s">
        <v>92</v>
      </c>
      <c r="I660" s="6">
        <v>3.4989512604915</v>
      </c>
    </row>
    <row r="661" spans="1:8">
      <c r="A661" s="6" t="s">
        <v>156</v>
      </c>
      <c r="B661" s="6" t="s">
        <v>141</v>
      </c>
      <c r="G661" s="6">
        <v>0.302764528427505</v>
      </c>
      <c r="H661" s="6">
        <v>0.295809543737944</v>
      </c>
    </row>
    <row r="662" spans="1:10">
      <c r="A662" s="6" t="s">
        <v>156</v>
      </c>
      <c r="B662" s="6" t="s">
        <v>93</v>
      </c>
      <c r="G662" s="6">
        <v>490.575354655975</v>
      </c>
      <c r="H662" s="6">
        <v>1119.55780768932</v>
      </c>
      <c r="I662" s="6">
        <v>4685.3789493475</v>
      </c>
      <c r="J662" s="6">
        <v>692.420600131527</v>
      </c>
    </row>
    <row r="663" spans="1:10">
      <c r="A663" s="6" t="s">
        <v>156</v>
      </c>
      <c r="B663" s="6" t="s">
        <v>94</v>
      </c>
      <c r="G663" s="6">
        <v>780.217884311245</v>
      </c>
      <c r="H663" s="6">
        <v>1635.22828890005</v>
      </c>
      <c r="I663" s="6">
        <v>4579.56728422513</v>
      </c>
      <c r="J663" s="6">
        <v>769.356222368366</v>
      </c>
    </row>
    <row r="664" spans="1:9">
      <c r="A664" s="6" t="s">
        <v>156</v>
      </c>
      <c r="B664" s="6" t="s">
        <v>132</v>
      </c>
      <c r="I664" s="6">
        <v>0.00404350170072775</v>
      </c>
    </row>
    <row r="665" spans="1:10">
      <c r="A665" s="6" t="s">
        <v>156</v>
      </c>
      <c r="B665" s="6" t="s">
        <v>133</v>
      </c>
      <c r="C665" s="6">
        <v>140.461422648973</v>
      </c>
      <c r="F665" s="6">
        <v>22.063411871292</v>
      </c>
      <c r="H665" s="6">
        <v>12.1276889582685</v>
      </c>
      <c r="I665" s="6">
        <v>7.19481162737629</v>
      </c>
      <c r="J665" s="6">
        <v>23.2318065569576</v>
      </c>
    </row>
    <row r="666" spans="1:7">
      <c r="A666" s="6" t="s">
        <v>156</v>
      </c>
      <c r="B666" s="6" t="s">
        <v>154</v>
      </c>
      <c r="C666" s="6">
        <v>136.459937057452</v>
      </c>
      <c r="F666" s="6">
        <v>6.56845098810174</v>
      </c>
      <c r="G666" s="6">
        <v>44.1719358579026</v>
      </c>
    </row>
    <row r="667" spans="1:10">
      <c r="A667" s="6" t="s">
        <v>156</v>
      </c>
      <c r="B667" s="6" t="s">
        <v>97</v>
      </c>
      <c r="C667" s="6">
        <v>6.99999999999995</v>
      </c>
      <c r="H667" s="6">
        <v>0.243661352386511</v>
      </c>
      <c r="I667" s="6">
        <v>16.4810970989835</v>
      </c>
      <c r="J667" s="6">
        <v>3.27524154862996</v>
      </c>
    </row>
    <row r="668" spans="1:7">
      <c r="A668" s="6" t="s">
        <v>156</v>
      </c>
      <c r="B668" s="6" t="s">
        <v>98</v>
      </c>
      <c r="F668" s="6">
        <v>6.5</v>
      </c>
      <c r="G668" s="6">
        <v>10.25</v>
      </c>
    </row>
    <row r="669" spans="1:7">
      <c r="A669" s="6" t="s">
        <v>156</v>
      </c>
      <c r="B669" s="6" t="s">
        <v>99</v>
      </c>
      <c r="D669" s="6">
        <v>282.838487499474</v>
      </c>
      <c r="E669" s="6">
        <v>198.518495417537</v>
      </c>
      <c r="G669" s="6">
        <v>403.438140402945</v>
      </c>
    </row>
    <row r="670" spans="1:9">
      <c r="A670" s="6" t="s">
        <v>156</v>
      </c>
      <c r="B670" s="6" t="s">
        <v>100</v>
      </c>
      <c r="E670" s="6">
        <v>932.835454580327</v>
      </c>
      <c r="F670" s="6">
        <v>1414.19243749733</v>
      </c>
      <c r="G670" s="6">
        <v>669.541824210275</v>
      </c>
      <c r="H670" s="6">
        <v>705.018923997116</v>
      </c>
      <c r="I670" s="6">
        <v>1459.71249286426</v>
      </c>
    </row>
    <row r="671" spans="1:10">
      <c r="A671" s="6" t="s">
        <v>156</v>
      </c>
      <c r="B671" s="6" t="s">
        <v>101</v>
      </c>
      <c r="G671" s="6">
        <v>420.999004453224</v>
      </c>
      <c r="H671" s="6">
        <v>587.700902642756</v>
      </c>
      <c r="J671" s="6">
        <v>1379.15598922024</v>
      </c>
    </row>
    <row r="672" spans="1:10">
      <c r="A672" s="6" t="s">
        <v>156</v>
      </c>
      <c r="B672" s="6" t="s">
        <v>102</v>
      </c>
      <c r="C672" s="6">
        <v>18.9166666666664</v>
      </c>
      <c r="E672" s="6">
        <v>75.6666666666667</v>
      </c>
      <c r="F672" s="6">
        <v>105.375727702282</v>
      </c>
      <c r="G672" s="6">
        <v>121.624272297717</v>
      </c>
      <c r="H672" s="6">
        <v>105.375727702282</v>
      </c>
      <c r="I672" s="6">
        <v>121.624272297717</v>
      </c>
      <c r="J672" s="6">
        <v>105.375727702282</v>
      </c>
    </row>
    <row r="673" spans="1:8">
      <c r="A673" s="6" t="s">
        <v>156</v>
      </c>
      <c r="B673" s="6" t="s">
        <v>103</v>
      </c>
      <c r="H673" s="6">
        <v>0.8487</v>
      </c>
    </row>
    <row r="674" spans="1:10">
      <c r="A674" s="6" t="s">
        <v>156</v>
      </c>
      <c r="B674" s="6" t="s">
        <v>104</v>
      </c>
      <c r="C674" s="6">
        <v>0.0039</v>
      </c>
      <c r="J674" s="6">
        <v>0.00222503989632962</v>
      </c>
    </row>
    <row r="675" spans="1:9">
      <c r="A675" s="6" t="s">
        <v>156</v>
      </c>
      <c r="B675" s="6" t="s">
        <v>105</v>
      </c>
      <c r="C675" s="6">
        <v>552.436680675129</v>
      </c>
      <c r="F675" s="6">
        <v>143.359819045789</v>
      </c>
      <c r="I675" s="6">
        <v>143.359819045789</v>
      </c>
    </row>
    <row r="676" spans="1:6">
      <c r="A676" s="6" t="s">
        <v>156</v>
      </c>
      <c r="B676" s="6" t="s">
        <v>106</v>
      </c>
      <c r="C676" s="6">
        <v>128.938046275605</v>
      </c>
      <c r="E676" s="6">
        <v>5.45443740354298</v>
      </c>
      <c r="F676" s="6">
        <v>2.22567066043473</v>
      </c>
    </row>
    <row r="677" spans="1:10">
      <c r="A677" s="6" t="s">
        <v>156</v>
      </c>
      <c r="B677" s="6" t="s">
        <v>107</v>
      </c>
      <c r="G677" s="6">
        <v>609.265377962283</v>
      </c>
      <c r="H677" s="6">
        <v>362.665417034091</v>
      </c>
      <c r="J677" s="6">
        <v>609.265377962283</v>
      </c>
    </row>
    <row r="678" spans="1:10">
      <c r="A678" s="6" t="s">
        <v>156</v>
      </c>
      <c r="B678" s="6" t="s">
        <v>158</v>
      </c>
      <c r="J678" s="6">
        <v>31.9303360918906</v>
      </c>
    </row>
    <row r="679" spans="1:10">
      <c r="A679" s="6" t="s">
        <v>156</v>
      </c>
      <c r="B679" s="6" t="s">
        <v>136</v>
      </c>
      <c r="D679" s="6">
        <v>0.0253646163601777</v>
      </c>
      <c r="E679" s="6">
        <v>0.10145846544071</v>
      </c>
      <c r="F679" s="6">
        <v>0.126823081800888</v>
      </c>
      <c r="G679" s="6">
        <v>0.13623331223975</v>
      </c>
      <c r="H679" s="6">
        <v>0.117412851362025</v>
      </c>
      <c r="I679" s="6">
        <v>0.126823081800888</v>
      </c>
      <c r="J679" s="6">
        <v>0.13623331223975</v>
      </c>
    </row>
    <row r="680" spans="1:10">
      <c r="A680" s="6" t="s">
        <v>156</v>
      </c>
      <c r="B680" s="6" t="s">
        <v>113</v>
      </c>
      <c r="D680" s="6">
        <v>0.00951173113506659</v>
      </c>
      <c r="E680" s="6">
        <v>0.0380469245402663</v>
      </c>
      <c r="F680" s="6">
        <v>0.0510874920899064</v>
      </c>
      <c r="G680" s="6">
        <v>0.0440298192607594</v>
      </c>
      <c r="H680" s="6">
        <v>0.0510874920899064</v>
      </c>
      <c r="I680" s="6">
        <v>0.0440298192607594</v>
      </c>
      <c r="J680" s="6">
        <v>0.0510874920899064</v>
      </c>
    </row>
    <row r="681" spans="1:10">
      <c r="A681" s="6" t="s">
        <v>156</v>
      </c>
      <c r="B681" s="6" t="s">
        <v>114</v>
      </c>
      <c r="D681" s="6">
        <v>0.0380469245402666</v>
      </c>
      <c r="E681" s="6">
        <v>0.152187698161065</v>
      </c>
      <c r="F681" s="6">
        <v>0.204349968359626</v>
      </c>
      <c r="G681" s="6">
        <v>0.176119277043038</v>
      </c>
      <c r="H681" s="6">
        <v>0.204349968359626</v>
      </c>
      <c r="I681" s="6">
        <v>0.176119277043038</v>
      </c>
      <c r="J681" s="6">
        <v>0.204349968359626</v>
      </c>
    </row>
    <row r="682" spans="1:10">
      <c r="A682" s="6" t="s">
        <v>156</v>
      </c>
      <c r="B682" s="6" t="s">
        <v>115</v>
      </c>
      <c r="D682" s="6">
        <v>0.00951173113506659</v>
      </c>
      <c r="E682" s="6">
        <v>0.0380469245402663</v>
      </c>
      <c r="F682" s="6">
        <v>0.0510874920899064</v>
      </c>
      <c r="G682" s="6">
        <v>0.0440298192607594</v>
      </c>
      <c r="H682" s="6">
        <v>0.0510874920899064</v>
      </c>
      <c r="I682" s="6">
        <v>0.0440298192607594</v>
      </c>
      <c r="J682" s="6">
        <v>0.0510874920899064</v>
      </c>
    </row>
    <row r="683" spans="1:10">
      <c r="A683" s="6" t="s">
        <v>156</v>
      </c>
      <c r="B683" s="6" t="s">
        <v>116</v>
      </c>
      <c r="D683" s="6">
        <v>0.0394560698936084</v>
      </c>
      <c r="E683" s="6">
        <v>0.157824279574438</v>
      </c>
      <c r="F683" s="6">
        <v>0.197280349468048</v>
      </c>
      <c r="G683" s="6">
        <v>0.211918485706278</v>
      </c>
      <c r="H683" s="6">
        <v>0.182642213229816</v>
      </c>
      <c r="I683" s="6">
        <v>0.197280349468048</v>
      </c>
      <c r="J683" s="6">
        <v>0.211918485706278</v>
      </c>
    </row>
    <row r="684" spans="1:10">
      <c r="A684" s="6" t="s">
        <v>156</v>
      </c>
      <c r="B684" s="6" t="s">
        <v>117</v>
      </c>
      <c r="D684" s="6">
        <v>0.00634115409004438</v>
      </c>
      <c r="E684" s="6">
        <v>0.0253646163601776</v>
      </c>
      <c r="F684" s="6">
        <v>0.031705770450222</v>
      </c>
      <c r="G684" s="6">
        <v>0.0340583280599376</v>
      </c>
      <c r="H684" s="6">
        <v>0.0293532128405063</v>
      </c>
      <c r="I684" s="6">
        <v>0.031705770450222</v>
      </c>
      <c r="J684" s="6">
        <v>0.0340583280599376</v>
      </c>
    </row>
    <row r="685" spans="1:10">
      <c r="A685" s="6" t="s">
        <v>156</v>
      </c>
      <c r="B685" s="6" t="s">
        <v>118</v>
      </c>
      <c r="D685" s="6">
        <v>0.0443880786303106</v>
      </c>
      <c r="E685" s="6">
        <v>0.177552314521243</v>
      </c>
      <c r="F685" s="6">
        <v>0.221940393151554</v>
      </c>
      <c r="G685" s="6">
        <v>0.238408296419563</v>
      </c>
      <c r="H685" s="6">
        <v>0.205472489883544</v>
      </c>
      <c r="I685" s="6">
        <v>0.221940393151554</v>
      </c>
      <c r="J685" s="6">
        <v>0.238408296419563</v>
      </c>
    </row>
    <row r="686" spans="1:10">
      <c r="A686" s="6" t="s">
        <v>156</v>
      </c>
      <c r="B686" s="6" t="s">
        <v>119</v>
      </c>
      <c r="D686" s="6">
        <v>0.0197750077448727</v>
      </c>
      <c r="E686" s="6">
        <v>0.0791000309794908</v>
      </c>
      <c r="F686" s="6">
        <v>0.106211533673355</v>
      </c>
      <c r="G686" s="6">
        <v>0.0915385437753722</v>
      </c>
      <c r="H686" s="6">
        <v>0.106211533673355</v>
      </c>
      <c r="I686" s="6">
        <v>0.0915385437753722</v>
      </c>
      <c r="J686" s="6">
        <v>0.106211533673355</v>
      </c>
    </row>
    <row r="687" spans="1:10">
      <c r="A687" s="6" t="s">
        <v>156</v>
      </c>
      <c r="B687" s="6" t="s">
        <v>120</v>
      </c>
      <c r="D687" s="6">
        <v>0.0570703868103995</v>
      </c>
      <c r="E687" s="6">
        <v>0.228281547241598</v>
      </c>
      <c r="F687" s="6">
        <v>0.306524952539438</v>
      </c>
      <c r="G687" s="6">
        <v>0.264178915564557</v>
      </c>
      <c r="H687" s="6">
        <v>0.306524952539438</v>
      </c>
      <c r="I687" s="6">
        <v>0.264178915564557</v>
      </c>
      <c r="J687" s="6">
        <v>0.306524952539438</v>
      </c>
    </row>
    <row r="688" spans="1:10">
      <c r="A688" s="6" t="s">
        <v>156</v>
      </c>
      <c r="B688" s="6" t="s">
        <v>121</v>
      </c>
      <c r="C688" s="6">
        <v>0.0317057704502217</v>
      </c>
      <c r="D688" s="6">
        <v>0.015852885225111</v>
      </c>
      <c r="E688" s="6">
        <v>0.063411540900444</v>
      </c>
      <c r="F688" s="6">
        <v>0.103234693020514</v>
      </c>
      <c r="G688" s="6">
        <v>0.0869999296808178</v>
      </c>
      <c r="H688" s="6">
        <v>0.103234693020514</v>
      </c>
      <c r="I688" s="6">
        <v>0.0869999296808178</v>
      </c>
      <c r="J688" s="6">
        <v>0.103234693020514</v>
      </c>
    </row>
    <row r="689" spans="1:10">
      <c r="A689" s="6" t="s">
        <v>156</v>
      </c>
      <c r="B689" s="6" t="s">
        <v>122</v>
      </c>
      <c r="D689" s="6">
        <v>0.0422743606002957</v>
      </c>
      <c r="E689" s="6">
        <v>0.253646163601776</v>
      </c>
      <c r="F689" s="6">
        <v>0.317057704502219</v>
      </c>
      <c r="G689" s="6">
        <v>0.332741421900324</v>
      </c>
      <c r="H689" s="6">
        <v>0.280236806803967</v>
      </c>
      <c r="I689" s="6">
        <v>0.317057704502219</v>
      </c>
      <c r="J689" s="6">
        <v>0.332741421900324</v>
      </c>
    </row>
    <row r="690" spans="1:10">
      <c r="A690" s="6" t="s">
        <v>156</v>
      </c>
      <c r="B690" s="6" t="s">
        <v>123</v>
      </c>
      <c r="D690" s="6">
        <v>0.0126823081800888</v>
      </c>
      <c r="E690" s="6">
        <v>0.0507292327203551</v>
      </c>
      <c r="F690" s="6">
        <v>0.0634115409004439</v>
      </c>
      <c r="G690" s="6">
        <v>0.0681166561198752</v>
      </c>
      <c r="H690" s="6">
        <v>0.0587064256810126</v>
      </c>
      <c r="I690" s="6">
        <v>0.0634115409004438</v>
      </c>
      <c r="J690" s="6">
        <v>0.0681166561198752</v>
      </c>
    </row>
    <row r="691" spans="1:10">
      <c r="A691" s="6" t="s">
        <v>159</v>
      </c>
      <c r="B691" s="6" t="s">
        <v>3</v>
      </c>
      <c r="D691" s="6">
        <v>0.00634115409004439</v>
      </c>
      <c r="E691" s="6">
        <v>0.0253646163601775</v>
      </c>
      <c r="F691" s="6">
        <v>0.0317057704502219</v>
      </c>
      <c r="G691" s="6">
        <v>0.0340583280599376</v>
      </c>
      <c r="H691" s="6">
        <v>0.0293532128405063</v>
      </c>
      <c r="I691" s="6">
        <v>0.0317057704502219</v>
      </c>
      <c r="J691" s="6">
        <v>0.0340583280599376</v>
      </c>
    </row>
    <row r="692" spans="1:10">
      <c r="A692" s="6" t="s">
        <v>159</v>
      </c>
      <c r="B692" s="6" t="s">
        <v>4</v>
      </c>
      <c r="D692" s="6">
        <v>0.00317057704502223</v>
      </c>
      <c r="E692" s="6">
        <v>0.0126823081800888</v>
      </c>
      <c r="F692" s="6">
        <v>0.0170291640299688</v>
      </c>
      <c r="G692" s="6">
        <v>0.0146766064202532</v>
      </c>
      <c r="H692" s="6">
        <v>0.0170291640299688</v>
      </c>
      <c r="I692" s="6">
        <v>0.0146766064202532</v>
      </c>
      <c r="J692" s="6">
        <v>0.0170291640299688</v>
      </c>
    </row>
    <row r="693" spans="1:10">
      <c r="A693" s="6" t="s">
        <v>159</v>
      </c>
      <c r="B693" s="6" t="s">
        <v>5</v>
      </c>
      <c r="D693" s="6">
        <v>0.0126823081800886</v>
      </c>
      <c r="E693" s="6">
        <v>0.0507292327203552</v>
      </c>
      <c r="F693" s="6">
        <v>0.0681166561198752</v>
      </c>
      <c r="G693" s="6">
        <v>0.0587064256810125</v>
      </c>
      <c r="H693" s="6">
        <v>0.0681166561198752</v>
      </c>
      <c r="I693" s="6">
        <v>0.0587064256810125</v>
      </c>
      <c r="J693" s="6">
        <v>0.0681166561198752</v>
      </c>
    </row>
    <row r="694" spans="1:10">
      <c r="A694" s="6" t="s">
        <v>159</v>
      </c>
      <c r="B694" s="6" t="s">
        <v>7</v>
      </c>
      <c r="D694" s="6">
        <v>0.028182907066864</v>
      </c>
      <c r="E694" s="6">
        <v>0.112731628267456</v>
      </c>
      <c r="F694" s="6">
        <v>0.14091453533432</v>
      </c>
      <c r="G694" s="6">
        <v>0.151370346933056</v>
      </c>
      <c r="H694" s="6">
        <v>0.130458723735584</v>
      </c>
      <c r="I694" s="6">
        <v>0.14091453533432</v>
      </c>
      <c r="J694" s="6">
        <v>0.151370346933056</v>
      </c>
    </row>
    <row r="695" spans="1:10">
      <c r="A695" s="6" t="s">
        <v>159</v>
      </c>
      <c r="B695" s="6" t="s">
        <v>8</v>
      </c>
      <c r="D695" s="6">
        <v>0.00422743606002959</v>
      </c>
      <c r="E695" s="6">
        <v>0.0169097442401184</v>
      </c>
      <c r="F695" s="6">
        <v>0.021137180300148</v>
      </c>
      <c r="G695" s="6">
        <v>0.0227055520399584</v>
      </c>
      <c r="H695" s="6">
        <v>0.0195688085603375</v>
      </c>
      <c r="I695" s="6">
        <v>0.021137180300148</v>
      </c>
      <c r="J695" s="6">
        <v>0.0227055520399584</v>
      </c>
    </row>
    <row r="696" spans="1:10">
      <c r="A696" s="6" t="s">
        <v>159</v>
      </c>
      <c r="B696" s="6" t="s">
        <v>9</v>
      </c>
      <c r="D696" s="6">
        <v>0.00211371803001483</v>
      </c>
      <c r="E696" s="6">
        <v>0.00845487212005918</v>
      </c>
      <c r="F696" s="6">
        <v>0.010568590150074</v>
      </c>
      <c r="G696" s="6">
        <v>0.0113527760199792</v>
      </c>
      <c r="H696" s="6">
        <v>0.00978440428016877</v>
      </c>
      <c r="I696" s="6">
        <v>0.010568590150074</v>
      </c>
      <c r="J696" s="6">
        <v>0.0113527760199792</v>
      </c>
    </row>
    <row r="697" spans="1:10">
      <c r="A697" s="6" t="s">
        <v>159</v>
      </c>
      <c r="B697" s="6" t="s">
        <v>11</v>
      </c>
      <c r="D697" s="6">
        <v>0.00317057704502223</v>
      </c>
      <c r="E697" s="6">
        <v>0.0126823081800888</v>
      </c>
      <c r="F697" s="6">
        <v>0.0170291640299688</v>
      </c>
      <c r="G697" s="6">
        <v>0.0146766064202532</v>
      </c>
      <c r="H697" s="6">
        <v>0.0170291640299688</v>
      </c>
      <c r="I697" s="6">
        <v>0.0146766064202532</v>
      </c>
      <c r="J697" s="6">
        <v>0.0170291640299688</v>
      </c>
    </row>
    <row r="698" spans="1:10">
      <c r="A698" s="6" t="s">
        <v>159</v>
      </c>
      <c r="B698" s="6" t="s">
        <v>12</v>
      </c>
      <c r="E698" s="6">
        <v>0.0281829070668639</v>
      </c>
      <c r="F698" s="6">
        <v>0.0493200873670119</v>
      </c>
      <c r="G698" s="6">
        <v>0.0493200873670119</v>
      </c>
      <c r="H698" s="6">
        <v>0.0281829070668639</v>
      </c>
      <c r="I698" s="6">
        <v>0.0493200873670119</v>
      </c>
      <c r="J698" s="6">
        <v>0.0493200873670119</v>
      </c>
    </row>
    <row r="699" spans="1:10">
      <c r="A699" s="6" t="s">
        <v>159</v>
      </c>
      <c r="B699" s="6" t="s">
        <v>14</v>
      </c>
      <c r="G699" s="6">
        <v>0.0886891049490049</v>
      </c>
      <c r="I699" s="6">
        <v>2.7289293651083</v>
      </c>
      <c r="J699" s="6">
        <v>0.000407317302661525</v>
      </c>
    </row>
    <row r="700" spans="1:10">
      <c r="A700" s="6" t="s">
        <v>159</v>
      </c>
      <c r="B700" s="6" t="s">
        <v>15</v>
      </c>
      <c r="D700" s="6">
        <v>0.0211371803001484</v>
      </c>
      <c r="E700" s="6">
        <v>0.0845487212005918</v>
      </c>
      <c r="F700" s="6">
        <v>0.10568590150074</v>
      </c>
      <c r="G700" s="6">
        <v>0.113527760199792</v>
      </c>
      <c r="H700" s="6">
        <v>0.0978440428016878</v>
      </c>
      <c r="I700" s="6">
        <v>0.10568590150074</v>
      </c>
      <c r="J700" s="6">
        <v>0.113527760199792</v>
      </c>
    </row>
    <row r="701" spans="1:10">
      <c r="A701" s="6" t="s">
        <v>159</v>
      </c>
      <c r="B701" s="6" t="s">
        <v>16</v>
      </c>
      <c r="D701" s="6">
        <v>0.00951173113506659</v>
      </c>
      <c r="E701" s="6">
        <v>0.0380469245402663</v>
      </c>
      <c r="F701" s="6">
        <v>0.0510874920899064</v>
      </c>
      <c r="G701" s="6">
        <v>0.0440298192607594</v>
      </c>
      <c r="H701" s="6">
        <v>0.0510874920899064</v>
      </c>
      <c r="I701" s="6">
        <v>0.0440298192607594</v>
      </c>
      <c r="J701" s="6">
        <v>0.0510874920899064</v>
      </c>
    </row>
    <row r="702" spans="1:10">
      <c r="A702" s="6" t="s">
        <v>159</v>
      </c>
      <c r="B702" s="6" t="s">
        <v>17</v>
      </c>
      <c r="D702" s="6">
        <v>0.0317057704502224</v>
      </c>
      <c r="E702" s="6">
        <v>0.126823081800888</v>
      </c>
      <c r="F702" s="6">
        <v>0.170291640299688</v>
      </c>
      <c r="G702" s="6">
        <v>0.146766064202532</v>
      </c>
      <c r="H702" s="6">
        <v>0.170291640299688</v>
      </c>
      <c r="I702" s="6">
        <v>0.146766064202532</v>
      </c>
      <c r="J702" s="6">
        <v>0.170291640299688</v>
      </c>
    </row>
    <row r="703" spans="1:10">
      <c r="A703" s="6" t="s">
        <v>159</v>
      </c>
      <c r="B703" s="6" t="s">
        <v>18</v>
      </c>
      <c r="D703" s="6">
        <v>0.00317057704502223</v>
      </c>
      <c r="E703" s="6">
        <v>0.0126823081800888</v>
      </c>
      <c r="F703" s="6">
        <v>0.0170291640299688</v>
      </c>
      <c r="G703" s="6">
        <v>0.0146766064202532</v>
      </c>
      <c r="H703" s="6">
        <v>0.0170291640299688</v>
      </c>
      <c r="I703" s="6">
        <v>0.0146766064202532</v>
      </c>
      <c r="J703" s="6">
        <v>0.0170291640299688</v>
      </c>
    </row>
    <row r="704" spans="1:10">
      <c r="A704" s="6" t="s">
        <v>159</v>
      </c>
      <c r="B704" s="6" t="s">
        <v>19</v>
      </c>
      <c r="C704" s="6">
        <v>0.0211371803001486</v>
      </c>
      <c r="D704" s="6">
        <v>0.0704572676671602</v>
      </c>
      <c r="E704" s="6">
        <v>0.281829070668639</v>
      </c>
      <c r="F704" s="6">
        <v>0.352286338335799</v>
      </c>
      <c r="G704" s="6">
        <v>0.390485115913087</v>
      </c>
      <c r="H704" s="6">
        <v>0.33522474105866</v>
      </c>
      <c r="I704" s="6">
        <v>0.352286338335799</v>
      </c>
      <c r="J704" s="6">
        <v>0.390485115913087</v>
      </c>
    </row>
    <row r="705" spans="1:10">
      <c r="A705" s="6" t="s">
        <v>159</v>
      </c>
      <c r="B705" s="6" t="s">
        <v>20</v>
      </c>
      <c r="D705" s="6">
        <v>0.00845487212005919</v>
      </c>
      <c r="E705" s="6">
        <v>0.0338194884802367</v>
      </c>
      <c r="F705" s="6">
        <v>0.0422743606002959</v>
      </c>
      <c r="G705" s="6">
        <v>0.0454111040799168</v>
      </c>
      <c r="H705" s="6">
        <v>0.0391376171206751</v>
      </c>
      <c r="I705" s="6">
        <v>0.0422743606002959</v>
      </c>
      <c r="J705" s="6">
        <v>0.0454111040799168</v>
      </c>
    </row>
    <row r="706" spans="1:10">
      <c r="A706" s="6" t="s">
        <v>159</v>
      </c>
      <c r="B706" s="6" t="s">
        <v>22</v>
      </c>
      <c r="F706" s="6">
        <v>0.445759346007696</v>
      </c>
      <c r="G706" s="6">
        <v>0.645195465342969</v>
      </c>
      <c r="H706" s="6">
        <v>0.298780857641091</v>
      </c>
      <c r="J706" s="6">
        <v>0.180121659978446</v>
      </c>
    </row>
    <row r="707" spans="1:10">
      <c r="A707" s="6" t="s">
        <v>159</v>
      </c>
      <c r="B707" s="6" t="s">
        <v>126</v>
      </c>
      <c r="J707" s="6">
        <v>7.25880490839085</v>
      </c>
    </row>
    <row r="708" spans="1:7">
      <c r="A708" s="6" t="s">
        <v>159</v>
      </c>
      <c r="B708" s="6" t="s">
        <v>24</v>
      </c>
      <c r="G708" s="6">
        <v>1.22842241806874</v>
      </c>
    </row>
    <row r="709" spans="1:10">
      <c r="A709" s="6" t="s">
        <v>159</v>
      </c>
      <c r="B709" s="6" t="s">
        <v>26</v>
      </c>
      <c r="D709" s="6">
        <v>0.0401606425702813</v>
      </c>
      <c r="E709" s="6">
        <v>0.160642570281124</v>
      </c>
      <c r="F709" s="6">
        <v>0.200803212851405</v>
      </c>
      <c r="G709" s="6">
        <v>0.215702744379605</v>
      </c>
      <c r="H709" s="6">
        <v>0.185903681323207</v>
      </c>
      <c r="I709" s="6">
        <v>0.200803212851405</v>
      </c>
      <c r="J709" s="6">
        <v>0.215702744379605</v>
      </c>
    </row>
    <row r="710" spans="1:10">
      <c r="A710" s="6" t="s">
        <v>159</v>
      </c>
      <c r="B710" s="6" t="s">
        <v>27</v>
      </c>
      <c r="D710" s="6">
        <v>0.0126823081800886</v>
      </c>
      <c r="E710" s="6">
        <v>0.0507292327203552</v>
      </c>
      <c r="F710" s="6">
        <v>0.0681166561198752</v>
      </c>
      <c r="G710" s="6">
        <v>0.0587064256810125</v>
      </c>
      <c r="H710" s="6">
        <v>0.0681166561198752</v>
      </c>
      <c r="I710" s="6">
        <v>0.0587064256810125</v>
      </c>
      <c r="J710" s="6">
        <v>0.0681166561198752</v>
      </c>
    </row>
    <row r="711" spans="1:10">
      <c r="A711" s="6" t="s">
        <v>159</v>
      </c>
      <c r="B711" s="6" t="s">
        <v>28</v>
      </c>
      <c r="D711" s="6">
        <v>0.0380469245402666</v>
      </c>
      <c r="E711" s="6">
        <v>0.152187698161065</v>
      </c>
      <c r="F711" s="6">
        <v>0.204349968359626</v>
      </c>
      <c r="G711" s="6">
        <v>0.176119277043038</v>
      </c>
      <c r="H711" s="6">
        <v>0.204349968359626</v>
      </c>
      <c r="I711" s="6">
        <v>0.176119277043038</v>
      </c>
      <c r="J711" s="6">
        <v>0.204349968359626</v>
      </c>
    </row>
    <row r="712" spans="1:10">
      <c r="A712" s="6" t="s">
        <v>159</v>
      </c>
      <c r="B712" s="6" t="s">
        <v>29</v>
      </c>
      <c r="D712" s="6">
        <v>0.00317057704502223</v>
      </c>
      <c r="E712" s="6">
        <v>0.0126823081800888</v>
      </c>
      <c r="F712" s="6">
        <v>0.0170291640299688</v>
      </c>
      <c r="G712" s="6">
        <v>0.0146766064202532</v>
      </c>
      <c r="H712" s="6">
        <v>0.0170291640299688</v>
      </c>
      <c r="I712" s="6">
        <v>0.0146766064202532</v>
      </c>
      <c r="J712" s="6">
        <v>0.0170291640299688</v>
      </c>
    </row>
    <row r="713" spans="1:10">
      <c r="A713" s="6" t="s">
        <v>159</v>
      </c>
      <c r="B713" s="6" t="s">
        <v>30</v>
      </c>
      <c r="D713" s="6">
        <v>0.0465017966603253</v>
      </c>
      <c r="E713" s="6">
        <v>0.270555907841894</v>
      </c>
      <c r="F713" s="6">
        <v>0.338194884802367</v>
      </c>
      <c r="G713" s="6">
        <v>0.355446973940282</v>
      </c>
      <c r="H713" s="6">
        <v>0.299805615364305</v>
      </c>
      <c r="I713" s="6">
        <v>0.338194884802367</v>
      </c>
      <c r="J713" s="6">
        <v>0.355446973940282</v>
      </c>
    </row>
    <row r="714" spans="1:10">
      <c r="A714" s="6" t="s">
        <v>159</v>
      </c>
      <c r="B714" s="6" t="s">
        <v>31</v>
      </c>
      <c r="D714" s="6">
        <v>0.021137180300148</v>
      </c>
      <c r="E714" s="6">
        <v>0.0845487212005918</v>
      </c>
      <c r="F714" s="6">
        <v>0.10568590150074</v>
      </c>
      <c r="G714" s="6">
        <v>0.113527760199792</v>
      </c>
      <c r="H714" s="6">
        <v>0.0978440428016876</v>
      </c>
      <c r="I714" s="6">
        <v>0.10568590150074</v>
      </c>
      <c r="J714" s="6">
        <v>0.113527760199792</v>
      </c>
    </row>
    <row r="715" spans="1:10">
      <c r="A715" s="6" t="s">
        <v>159</v>
      </c>
      <c r="B715" s="6" t="s">
        <v>32</v>
      </c>
      <c r="D715" s="6">
        <v>0.00211371803001483</v>
      </c>
      <c r="E715" s="6">
        <v>0.00845487212005918</v>
      </c>
      <c r="F715" s="6">
        <v>0.010568590150074</v>
      </c>
      <c r="G715" s="6">
        <v>0.0113527760199792</v>
      </c>
      <c r="H715" s="6">
        <v>0.00978440428016877</v>
      </c>
      <c r="I715" s="6">
        <v>0.010568590150074</v>
      </c>
      <c r="J715" s="6">
        <v>0.0113527760199792</v>
      </c>
    </row>
    <row r="716" spans="1:10">
      <c r="A716" s="6" t="s">
        <v>159</v>
      </c>
      <c r="B716" s="6" t="s">
        <v>34</v>
      </c>
      <c r="D716" s="6">
        <v>0.00317057704502223</v>
      </c>
      <c r="E716" s="6">
        <v>0.0126823081800888</v>
      </c>
      <c r="F716" s="6">
        <v>0.0170291640299688</v>
      </c>
      <c r="G716" s="6">
        <v>0.0146766064202532</v>
      </c>
      <c r="H716" s="6">
        <v>0.0170291640299688</v>
      </c>
      <c r="I716" s="6">
        <v>0.0146766064202532</v>
      </c>
      <c r="J716" s="6">
        <v>0.0170291640299688</v>
      </c>
    </row>
    <row r="717" spans="1:10">
      <c r="A717" s="6" t="s">
        <v>159</v>
      </c>
      <c r="B717" s="6" t="s">
        <v>36</v>
      </c>
      <c r="E717" s="6">
        <v>0.021137180300148</v>
      </c>
      <c r="F717" s="6">
        <v>0.0422743606002959</v>
      </c>
      <c r="G717" s="6">
        <v>0.0422743606002959</v>
      </c>
      <c r="H717" s="6">
        <v>0.021137180300148</v>
      </c>
      <c r="I717" s="6">
        <v>0.0422743606002959</v>
      </c>
      <c r="J717" s="6">
        <v>0.0422743606002959</v>
      </c>
    </row>
    <row r="718" spans="1:10">
      <c r="A718" s="6" t="s">
        <v>159</v>
      </c>
      <c r="B718" s="6" t="s">
        <v>38</v>
      </c>
      <c r="D718" s="6">
        <v>0.0380469245402663</v>
      </c>
      <c r="E718" s="6">
        <v>0.152187698161065</v>
      </c>
      <c r="F718" s="6">
        <v>0.190234622701332</v>
      </c>
      <c r="G718" s="6">
        <v>0.204349968359626</v>
      </c>
      <c r="H718" s="6">
        <v>0.176119277043038</v>
      </c>
      <c r="I718" s="6">
        <v>0.190234622701332</v>
      </c>
      <c r="J718" s="6">
        <v>0.204349968359626</v>
      </c>
    </row>
    <row r="719" spans="1:10">
      <c r="A719" s="6" t="s">
        <v>159</v>
      </c>
      <c r="B719" s="6" t="s">
        <v>39</v>
      </c>
      <c r="D719" s="6">
        <v>0.0190234622701328</v>
      </c>
      <c r="E719" s="6">
        <v>0.0760938490805328</v>
      </c>
      <c r="F719" s="6">
        <v>0.102174984179813</v>
      </c>
      <c r="G719" s="6">
        <v>0.0880596385215188</v>
      </c>
      <c r="H719" s="6">
        <v>0.102174984179813</v>
      </c>
      <c r="I719" s="6">
        <v>0.0880596385215188</v>
      </c>
      <c r="J719" s="6">
        <v>0.102174984179813</v>
      </c>
    </row>
    <row r="720" spans="1:10">
      <c r="A720" s="6" t="s">
        <v>159</v>
      </c>
      <c r="B720" s="6" t="s">
        <v>40</v>
      </c>
      <c r="D720" s="6">
        <v>0.0697526949904881</v>
      </c>
      <c r="E720" s="6">
        <v>0.279010779961953</v>
      </c>
      <c r="F720" s="6">
        <v>0.374641608659314</v>
      </c>
      <c r="G720" s="6">
        <v>0.322885341245569</v>
      </c>
      <c r="H720" s="6">
        <v>0.374641608659314</v>
      </c>
      <c r="I720" s="6">
        <v>0.322885341245569</v>
      </c>
      <c r="J720" s="6">
        <v>0.374641608659314</v>
      </c>
    </row>
    <row r="721" spans="1:10">
      <c r="A721" s="6" t="s">
        <v>159</v>
      </c>
      <c r="B721" s="6" t="s">
        <v>41</v>
      </c>
      <c r="D721" s="6">
        <v>0.00634115409004437</v>
      </c>
      <c r="E721" s="6">
        <v>0.0253646163601776</v>
      </c>
      <c r="F721" s="6">
        <v>0.0340583280599376</v>
      </c>
      <c r="G721" s="6">
        <v>0.0293532128405063</v>
      </c>
      <c r="H721" s="6">
        <v>0.0340583280599376</v>
      </c>
      <c r="I721" s="6">
        <v>0.0293532128405063</v>
      </c>
      <c r="J721" s="6">
        <v>0.0340583280599376</v>
      </c>
    </row>
    <row r="722" spans="1:10">
      <c r="A722" s="6" t="s">
        <v>159</v>
      </c>
      <c r="B722" s="6" t="s">
        <v>42</v>
      </c>
      <c r="D722" s="6">
        <v>0.139505389980976</v>
      </c>
      <c r="E722" s="6">
        <v>0.558021559923907</v>
      </c>
      <c r="F722" s="6">
        <v>0.697526949904883</v>
      </c>
      <c r="G722" s="6">
        <v>0.749283217318627</v>
      </c>
      <c r="H722" s="6">
        <v>0.645770682491138</v>
      </c>
      <c r="I722" s="6">
        <v>0.697526949904883</v>
      </c>
      <c r="J722" s="6">
        <v>0.749283217318627</v>
      </c>
    </row>
    <row r="723" spans="1:10">
      <c r="A723" s="6" t="s">
        <v>159</v>
      </c>
      <c r="B723" s="6" t="s">
        <v>43</v>
      </c>
      <c r="D723" s="6">
        <v>0.00845487212005919</v>
      </c>
      <c r="E723" s="6">
        <v>0.0338194884802367</v>
      </c>
      <c r="F723" s="6">
        <v>0.0422743606002959</v>
      </c>
      <c r="G723" s="6">
        <v>0.0454111040799168</v>
      </c>
      <c r="H723" s="6">
        <v>0.0391376171206751</v>
      </c>
      <c r="I723" s="6">
        <v>0.0422743606002959</v>
      </c>
      <c r="J723" s="6">
        <v>0.0454111040799168</v>
      </c>
    </row>
    <row r="724" spans="1:10">
      <c r="A724" s="6" t="s">
        <v>159</v>
      </c>
      <c r="B724" s="6" t="s">
        <v>44</v>
      </c>
      <c r="D724" s="6">
        <v>0.00211371803001483</v>
      </c>
      <c r="E724" s="6">
        <v>0.00845487212005918</v>
      </c>
      <c r="F724" s="6">
        <v>0.010568590150074</v>
      </c>
      <c r="G724" s="6">
        <v>0.0113527760199792</v>
      </c>
      <c r="H724" s="6">
        <v>0.00978440428016877</v>
      </c>
      <c r="I724" s="6">
        <v>0.010568590150074</v>
      </c>
      <c r="J724" s="6">
        <v>0.0113527760199792</v>
      </c>
    </row>
    <row r="725" spans="1:10">
      <c r="A725" s="6" t="s">
        <v>159</v>
      </c>
      <c r="B725" s="6" t="s">
        <v>46</v>
      </c>
      <c r="D725" s="6">
        <v>0.00317057704502223</v>
      </c>
      <c r="E725" s="6">
        <v>0.0126823081800888</v>
      </c>
      <c r="F725" s="6">
        <v>0.0170291640299688</v>
      </c>
      <c r="G725" s="6">
        <v>0.0146766064202532</v>
      </c>
      <c r="H725" s="6">
        <v>0.0170291640299688</v>
      </c>
      <c r="I725" s="6">
        <v>0.0146766064202532</v>
      </c>
      <c r="J725" s="6">
        <v>0.0170291640299688</v>
      </c>
    </row>
    <row r="726" spans="1:10">
      <c r="A726" s="6" t="s">
        <v>159</v>
      </c>
      <c r="B726" s="6" t="s">
        <v>47</v>
      </c>
      <c r="D726" s="6">
        <v>0.00704572676671586</v>
      </c>
      <c r="E726" s="6">
        <v>0.028182907066864</v>
      </c>
      <c r="F726" s="6">
        <v>0.03522863383358</v>
      </c>
      <c r="G726" s="6">
        <v>0.037842586733264</v>
      </c>
      <c r="H726" s="6">
        <v>0.0326146809338958</v>
      </c>
      <c r="I726" s="6">
        <v>0.03522863383358</v>
      </c>
      <c r="J726" s="6">
        <v>0.037842586733264</v>
      </c>
    </row>
    <row r="727" spans="1:10">
      <c r="A727" s="6" t="s">
        <v>159</v>
      </c>
      <c r="B727" s="6" t="s">
        <v>49</v>
      </c>
      <c r="D727" s="6">
        <v>0.143590120135155</v>
      </c>
      <c r="E727" s="6">
        <v>0.574360480540609</v>
      </c>
      <c r="F727" s="6">
        <v>0.717950600675762</v>
      </c>
      <c r="H727" s="6">
        <v>0.053271695500082</v>
      </c>
      <c r="I727" s="6">
        <v>0.664678905175682</v>
      </c>
      <c r="J727" s="6">
        <v>0.717950600675762</v>
      </c>
    </row>
    <row r="728" spans="1:10">
      <c r="A728" s="6" t="s">
        <v>159</v>
      </c>
      <c r="B728" s="6" t="s">
        <v>50</v>
      </c>
      <c r="D728" s="6">
        <v>0.0132363479468217</v>
      </c>
      <c r="E728" s="6">
        <v>0.0529453917872859</v>
      </c>
      <c r="F728" s="6">
        <v>0.0661817397341074</v>
      </c>
      <c r="H728" s="6">
        <v>0.00491066305044191</v>
      </c>
      <c r="I728" s="6">
        <v>0.0612710766836657</v>
      </c>
      <c r="J728" s="6">
        <v>0.0661817397341074</v>
      </c>
    </row>
    <row r="729" spans="1:10">
      <c r="A729" s="6" t="s">
        <v>159</v>
      </c>
      <c r="B729" s="6" t="s">
        <v>51</v>
      </c>
      <c r="D729" s="6">
        <v>0.0436591581492019</v>
      </c>
      <c r="E729" s="6">
        <v>0.174636632596807</v>
      </c>
      <c r="F729" s="6">
        <v>0.218295790746009</v>
      </c>
      <c r="H729" s="6">
        <v>0.0161974749831328</v>
      </c>
      <c r="I729" s="6">
        <v>0.202098315762876</v>
      </c>
      <c r="J729" s="6">
        <v>0.218295790746009</v>
      </c>
    </row>
    <row r="730" spans="1:10">
      <c r="A730" s="6" t="s">
        <v>159</v>
      </c>
      <c r="B730" s="6" t="s">
        <v>52</v>
      </c>
      <c r="D730" s="6">
        <v>0.00991426716304762</v>
      </c>
      <c r="E730" s="6">
        <v>0.0396570686521916</v>
      </c>
      <c r="F730" s="6">
        <v>0.0495713358152395</v>
      </c>
      <c r="H730" s="6">
        <v>0.00367817661075296</v>
      </c>
      <c r="I730" s="6">
        <v>0.0458931592044862</v>
      </c>
      <c r="J730" s="6">
        <v>0.0495713358152395</v>
      </c>
    </row>
    <row r="731" spans="1:10">
      <c r="A731" s="6" t="s">
        <v>159</v>
      </c>
      <c r="B731" s="6" t="s">
        <v>53</v>
      </c>
      <c r="D731" s="6">
        <v>0.116151551992775</v>
      </c>
      <c r="E731" s="6">
        <v>0.464606207971088</v>
      </c>
      <c r="F731" s="6">
        <v>0.58075775996386</v>
      </c>
      <c r="H731" s="6">
        <v>0.043092032403044</v>
      </c>
      <c r="I731" s="6">
        <v>0.53766572756082</v>
      </c>
      <c r="J731" s="6">
        <v>0.58075775996386</v>
      </c>
    </row>
    <row r="732" spans="1:10">
      <c r="A732" s="6" t="s">
        <v>159</v>
      </c>
      <c r="B732" s="6" t="s">
        <v>54</v>
      </c>
      <c r="D732" s="6">
        <v>0.0758837748783731</v>
      </c>
      <c r="E732" s="6">
        <v>0.303535099513498</v>
      </c>
      <c r="F732" s="6">
        <v>0.379418874391872</v>
      </c>
      <c r="H732" s="6">
        <v>0.0281527541373492</v>
      </c>
      <c r="I732" s="6">
        <v>0.351266120254521</v>
      </c>
      <c r="J732" s="6">
        <v>0.379418874391872</v>
      </c>
    </row>
    <row r="733" spans="1:10">
      <c r="A733" s="6" t="s">
        <v>159</v>
      </c>
      <c r="B733" s="6" t="s">
        <v>55</v>
      </c>
      <c r="D733" s="6">
        <v>0.0254678422537014</v>
      </c>
      <c r="E733" s="6">
        <v>0.101871369014804</v>
      </c>
      <c r="F733" s="6">
        <v>0.127339211268505</v>
      </c>
      <c r="H733" s="6">
        <v>0.00944852707349424</v>
      </c>
      <c r="I733" s="6">
        <v>0.117890684195011</v>
      </c>
      <c r="J733" s="6">
        <v>0.127339211268505</v>
      </c>
    </row>
    <row r="734" spans="1:10">
      <c r="A734" s="6" t="s">
        <v>159</v>
      </c>
      <c r="B734" s="6" t="s">
        <v>56</v>
      </c>
      <c r="D734" s="6">
        <v>0.238633082095884</v>
      </c>
      <c r="E734" s="6">
        <v>0.954532328383554</v>
      </c>
      <c r="F734" s="6">
        <v>1.19316541047944</v>
      </c>
      <c r="H734" s="6">
        <v>0.0885324761459381</v>
      </c>
      <c r="I734" s="6">
        <v>1.1046329343335</v>
      </c>
      <c r="J734" s="6">
        <v>1.19316541047944</v>
      </c>
    </row>
    <row r="735" spans="1:10">
      <c r="A735" s="6" t="s">
        <v>159</v>
      </c>
      <c r="B735" s="6" t="s">
        <v>57</v>
      </c>
      <c r="C735" s="6">
        <v>0.00199886536920579</v>
      </c>
      <c r="D735" s="6">
        <v>0.0122574551773099</v>
      </c>
      <c r="E735" s="6">
        <v>0.0490298207092397</v>
      </c>
      <c r="F735" s="6">
        <v>0.0612872758865496</v>
      </c>
      <c r="G735" s="6">
        <v>0.0612872758865496</v>
      </c>
      <c r="H735" s="6">
        <v>0.00568789423041858</v>
      </c>
      <c r="I735" s="6">
        <v>0.0575982470253368</v>
      </c>
      <c r="J735" s="6">
        <v>0.0612872758865496</v>
      </c>
    </row>
    <row r="736" spans="1:10">
      <c r="A736" s="6" t="s">
        <v>159</v>
      </c>
      <c r="B736" s="6" t="s">
        <v>58</v>
      </c>
      <c r="C736" s="6">
        <v>0.000272205384104414</v>
      </c>
      <c r="D736" s="6">
        <v>0.00166921962133353</v>
      </c>
      <c r="E736" s="6">
        <v>0.00667687848533413</v>
      </c>
      <c r="F736" s="6">
        <v>0.00834609810666766</v>
      </c>
      <c r="G736" s="6">
        <v>0.00834609810666766</v>
      </c>
      <c r="H736" s="6">
        <v>0.000774577146409613</v>
      </c>
      <c r="I736" s="6">
        <v>0.00784372634436246</v>
      </c>
      <c r="J736" s="6">
        <v>0.00834609810666766</v>
      </c>
    </row>
    <row r="737" spans="1:10">
      <c r="A737" s="6" t="s">
        <v>159</v>
      </c>
      <c r="B737" s="6" t="s">
        <v>59</v>
      </c>
      <c r="C737" s="6">
        <v>0.000766206855198625</v>
      </c>
      <c r="D737" s="6">
        <v>0.00469853864538986</v>
      </c>
      <c r="E737" s="6">
        <v>0.0187941545815594</v>
      </c>
      <c r="F737" s="6">
        <v>0.0234926932269493</v>
      </c>
      <c r="G737" s="6">
        <v>0.0234926932269493</v>
      </c>
      <c r="H737" s="6">
        <v>0.00218028868683792</v>
      </c>
      <c r="I737" s="6">
        <v>0.02207861139531</v>
      </c>
      <c r="J737" s="6">
        <v>0.0234926932269493</v>
      </c>
    </row>
    <row r="738" spans="1:10">
      <c r="A738" s="6" t="s">
        <v>159</v>
      </c>
      <c r="B738" s="6" t="s">
        <v>60</v>
      </c>
      <c r="C738" s="6">
        <v>0.00704706256209971</v>
      </c>
      <c r="D738" s="6">
        <v>0.0432140427351344</v>
      </c>
      <c r="E738" s="6">
        <v>0.172856170940538</v>
      </c>
      <c r="F738" s="6">
        <v>0.216070213675672</v>
      </c>
      <c r="G738" s="6">
        <v>0.216070213675672</v>
      </c>
      <c r="H738" s="6">
        <v>0.0200528495344802</v>
      </c>
      <c r="I738" s="6">
        <v>0.203064426703292</v>
      </c>
      <c r="J738" s="6">
        <v>0.216070213675672</v>
      </c>
    </row>
    <row r="739" spans="1:10">
      <c r="A739" s="6" t="s">
        <v>159</v>
      </c>
      <c r="B739" s="6" t="s">
        <v>61</v>
      </c>
      <c r="G739" s="6">
        <v>0.0237246159196425</v>
      </c>
      <c r="I739" s="6">
        <v>0.0789564074533877</v>
      </c>
      <c r="J739" s="6">
        <v>0.0254953134955627</v>
      </c>
    </row>
    <row r="740" spans="1:6">
      <c r="A740" s="6" t="s">
        <v>159</v>
      </c>
      <c r="B740" s="6" t="s">
        <v>157</v>
      </c>
      <c r="F740" s="6">
        <v>0.0280530455163498</v>
      </c>
    </row>
    <row r="741" spans="1:8">
      <c r="A741" s="6" t="s">
        <v>159</v>
      </c>
      <c r="B741" s="6" t="s">
        <v>62</v>
      </c>
      <c r="C741" s="6">
        <v>0.0111667071817099</v>
      </c>
      <c r="D741" s="6">
        <v>0.00572682096773462</v>
      </c>
      <c r="E741" s="6">
        <v>0.0215582568662822</v>
      </c>
      <c r="G741" s="6">
        <v>0.00973805516376433</v>
      </c>
      <c r="H741" s="6">
        <v>0.00849550488774441</v>
      </c>
    </row>
    <row r="742" spans="1:9">
      <c r="A742" s="6" t="s">
        <v>159</v>
      </c>
      <c r="B742" s="6" t="s">
        <v>63</v>
      </c>
      <c r="H742" s="6">
        <v>0.00154545137832435</v>
      </c>
      <c r="I742" s="6">
        <v>0.0141602220569156</v>
      </c>
    </row>
    <row r="743" spans="1:7">
      <c r="A743" s="6" t="s">
        <v>159</v>
      </c>
      <c r="B743" s="6" t="s">
        <v>64</v>
      </c>
      <c r="C743" s="6">
        <v>0.0017094319538328</v>
      </c>
      <c r="D743" s="6">
        <v>0.000730362388035099</v>
      </c>
      <c r="E743" s="6">
        <v>0.00292144955214039</v>
      </c>
      <c r="F743" s="6">
        <v>0.00365181194017549</v>
      </c>
      <c r="G743" s="6">
        <v>0.00365181194017549</v>
      </c>
    </row>
    <row r="744" spans="1:10">
      <c r="A744" s="6" t="s">
        <v>159</v>
      </c>
      <c r="B744" s="6" t="s">
        <v>65</v>
      </c>
      <c r="G744" s="6">
        <v>0.0149558077299241</v>
      </c>
      <c r="H744" s="6">
        <v>0.00473373891111016</v>
      </c>
      <c r="I744" s="6">
        <v>0.0225169022044639</v>
      </c>
      <c r="J744" s="6">
        <v>0.00888261526300833</v>
      </c>
    </row>
    <row r="745" spans="1:6">
      <c r="A745" s="6" t="s">
        <v>159</v>
      </c>
      <c r="B745" s="6" t="s">
        <v>66</v>
      </c>
      <c r="C745" s="6">
        <v>0.00633855817687779</v>
      </c>
      <c r="D745" s="6">
        <v>0.00325177180430277</v>
      </c>
      <c r="E745" s="6">
        <v>0.0181724059793878</v>
      </c>
      <c r="F745" s="6">
        <v>0.00904953762886984</v>
      </c>
    </row>
    <row r="746" spans="1:3">
      <c r="A746" s="6" t="s">
        <v>159</v>
      </c>
      <c r="B746" s="6" t="s">
        <v>153</v>
      </c>
      <c r="C746" s="6">
        <v>0.00160836812136207</v>
      </c>
    </row>
    <row r="747" spans="1:9">
      <c r="A747" s="6" t="s">
        <v>159</v>
      </c>
      <c r="B747" s="6" t="s">
        <v>67</v>
      </c>
      <c r="G747" s="6">
        <v>0.0522288349402485</v>
      </c>
      <c r="H747" s="6">
        <v>0.0358035484477562</v>
      </c>
      <c r="I747" s="6">
        <v>0.256068420214292</v>
      </c>
    </row>
    <row r="748" spans="1:7">
      <c r="A748" s="6" t="s">
        <v>159</v>
      </c>
      <c r="B748" s="6" t="s">
        <v>68</v>
      </c>
      <c r="C748" s="6">
        <v>0.0365073008491356</v>
      </c>
      <c r="D748" s="6">
        <v>0.0179642205806119</v>
      </c>
      <c r="E748" s="6">
        <v>0.0718568823224476</v>
      </c>
      <c r="F748" s="6">
        <v>0.0914851092256359</v>
      </c>
      <c r="G748" s="6">
        <v>0.0433053280375567</v>
      </c>
    </row>
    <row r="749" spans="1:6">
      <c r="A749" s="6" t="s">
        <v>159</v>
      </c>
      <c r="B749" s="6" t="s">
        <v>70</v>
      </c>
      <c r="C749" s="6">
        <v>0.0109745774378628</v>
      </c>
      <c r="D749" s="6">
        <v>0.00973391126336393</v>
      </c>
      <c r="E749" s="6">
        <v>0.0390105972979198</v>
      </c>
      <c r="F749" s="6">
        <v>0.0485946040723552</v>
      </c>
    </row>
    <row r="750" spans="1:9">
      <c r="A750" s="6" t="s">
        <v>159</v>
      </c>
      <c r="B750" s="6" t="s">
        <v>72</v>
      </c>
      <c r="G750" s="6">
        <v>0.0951147616548165</v>
      </c>
      <c r="H750" s="6">
        <v>0.019293823749923</v>
      </c>
      <c r="I750" s="6">
        <v>0.192383281914265</v>
      </c>
    </row>
    <row r="751" spans="1:6">
      <c r="A751" s="6" t="s">
        <v>159</v>
      </c>
      <c r="B751" s="6" t="s">
        <v>73</v>
      </c>
      <c r="C751" s="6">
        <v>0.00189562054575014</v>
      </c>
      <c r="D751" s="6">
        <v>0.00168131376793245</v>
      </c>
      <c r="E751" s="6">
        <v>0.00673820138253389</v>
      </c>
      <c r="F751" s="6">
        <v>0.00839362252885813</v>
      </c>
    </row>
    <row r="752" spans="1:9">
      <c r="A752" s="6" t="s">
        <v>159</v>
      </c>
      <c r="B752" s="6" t="s">
        <v>74</v>
      </c>
      <c r="G752" s="6">
        <v>0.0165676652747212</v>
      </c>
      <c r="H752" s="6">
        <v>0.00336072594183673</v>
      </c>
      <c r="I752" s="6">
        <v>0.0335104934451179</v>
      </c>
    </row>
    <row r="753" spans="1:6">
      <c r="A753" s="6" t="s">
        <v>159</v>
      </c>
      <c r="B753" s="6" t="s">
        <v>75</v>
      </c>
      <c r="C753" s="6">
        <v>0.00337673352874366</v>
      </c>
      <c r="D753" s="6">
        <v>0.00299499787001286</v>
      </c>
      <c r="E753" s="6">
        <v>0.0120030533106403</v>
      </c>
      <c r="F753" s="6">
        <v>0.0149519275194754</v>
      </c>
    </row>
    <row r="754" spans="1:9">
      <c r="A754" s="6" t="s">
        <v>159</v>
      </c>
      <c r="B754" s="6" t="s">
        <v>77</v>
      </c>
      <c r="G754" s="6">
        <v>0.0289324178937325</v>
      </c>
      <c r="H754" s="6">
        <v>0.00586887710895704</v>
      </c>
      <c r="I754" s="6">
        <v>0.0585199743746505</v>
      </c>
    </row>
    <row r="755" spans="1:5">
      <c r="A755" s="6" t="s">
        <v>159</v>
      </c>
      <c r="B755" s="6" t="s">
        <v>78</v>
      </c>
      <c r="C755" s="6">
        <v>0.169079599457871</v>
      </c>
      <c r="E755" s="6">
        <v>0.0529301966982559</v>
      </c>
    </row>
    <row r="756" spans="1:9">
      <c r="A756" s="6" t="s">
        <v>159</v>
      </c>
      <c r="B756" s="6" t="s">
        <v>80</v>
      </c>
      <c r="G756" s="6">
        <v>0.259897173208216</v>
      </c>
      <c r="H756" s="6">
        <v>0.251315762403922</v>
      </c>
      <c r="I756" s="6">
        <v>0.327083140324828</v>
      </c>
    </row>
    <row r="757" spans="1:10">
      <c r="A757" s="6" t="s">
        <v>159</v>
      </c>
      <c r="B757" s="6" t="s">
        <v>81</v>
      </c>
      <c r="D757" s="6">
        <v>0.016909744240118</v>
      </c>
      <c r="E757" s="6">
        <v>0.0676389769604736</v>
      </c>
      <c r="F757" s="6">
        <v>0.084548721200592</v>
      </c>
      <c r="G757" s="6">
        <v>0.0908222081598336</v>
      </c>
      <c r="H757" s="6">
        <v>0.07827523424135</v>
      </c>
      <c r="I757" s="6">
        <v>0.084548721200592</v>
      </c>
      <c r="J757" s="6">
        <v>0.0908222081598336</v>
      </c>
    </row>
    <row r="758" spans="1:10">
      <c r="A758" s="6" t="s">
        <v>159</v>
      </c>
      <c r="B758" s="6" t="s">
        <v>82</v>
      </c>
      <c r="D758" s="6">
        <v>0.00951173113506659</v>
      </c>
      <c r="E758" s="6">
        <v>0.0380469245402663</v>
      </c>
      <c r="F758" s="6">
        <v>0.0510874920899064</v>
      </c>
      <c r="G758" s="6">
        <v>0.0440298192607594</v>
      </c>
      <c r="H758" s="6">
        <v>0.0510874920899064</v>
      </c>
      <c r="I758" s="6">
        <v>0.0440298192607594</v>
      </c>
      <c r="J758" s="6">
        <v>0.0510874920899064</v>
      </c>
    </row>
    <row r="759" spans="1:10">
      <c r="A759" s="6" t="s">
        <v>159</v>
      </c>
      <c r="B759" s="6" t="s">
        <v>83</v>
      </c>
      <c r="D759" s="6">
        <v>0.0412175015852887</v>
      </c>
      <c r="E759" s="6">
        <v>0.164870006341154</v>
      </c>
      <c r="F759" s="6">
        <v>0.221379132389594</v>
      </c>
      <c r="G759" s="6">
        <v>0.190795883463291</v>
      </c>
      <c r="H759" s="6">
        <v>0.221379132389594</v>
      </c>
      <c r="I759" s="6">
        <v>0.190795883463291</v>
      </c>
      <c r="J759" s="6">
        <v>0.221379132389594</v>
      </c>
    </row>
    <row r="760" spans="1:10">
      <c r="A760" s="6" t="s">
        <v>159</v>
      </c>
      <c r="B760" s="6" t="s">
        <v>84</v>
      </c>
      <c r="D760" s="6">
        <v>0.00317057704502223</v>
      </c>
      <c r="E760" s="6">
        <v>0.0126823081800888</v>
      </c>
      <c r="F760" s="6">
        <v>0.0170291640299688</v>
      </c>
      <c r="G760" s="6">
        <v>0.0146766064202532</v>
      </c>
      <c r="H760" s="6">
        <v>0.0170291640299688</v>
      </c>
      <c r="I760" s="6">
        <v>0.0146766064202532</v>
      </c>
      <c r="J760" s="6">
        <v>0.0170291640299688</v>
      </c>
    </row>
    <row r="761" spans="1:10">
      <c r="A761" s="6" t="s">
        <v>159</v>
      </c>
      <c r="B761" s="6" t="s">
        <v>85</v>
      </c>
      <c r="D761" s="6">
        <v>0.0662298316071293</v>
      </c>
      <c r="E761" s="6">
        <v>0.264919326428521</v>
      </c>
      <c r="F761" s="6">
        <v>0.331149158035652</v>
      </c>
      <c r="G761" s="6">
        <v>0.355720315292682</v>
      </c>
      <c r="H761" s="6">
        <v>0.306578000778621</v>
      </c>
      <c r="I761" s="6">
        <v>0.331149158035652</v>
      </c>
      <c r="J761" s="6">
        <v>0.355720315292682</v>
      </c>
    </row>
    <row r="762" spans="1:10">
      <c r="A762" s="6" t="s">
        <v>159</v>
      </c>
      <c r="B762" s="6" t="s">
        <v>86</v>
      </c>
      <c r="D762" s="6">
        <v>0.00845487212005919</v>
      </c>
      <c r="E762" s="6">
        <v>0.0338194884802367</v>
      </c>
      <c r="F762" s="6">
        <v>0.0422743606002959</v>
      </c>
      <c r="G762" s="6">
        <v>0.0454111040799168</v>
      </c>
      <c r="H762" s="6">
        <v>0.0391376171206751</v>
      </c>
      <c r="I762" s="6">
        <v>0.0422743606002959</v>
      </c>
      <c r="J762" s="6">
        <v>0.0454111040799168</v>
      </c>
    </row>
    <row r="763" spans="1:9">
      <c r="A763" s="6" t="s">
        <v>159</v>
      </c>
      <c r="B763" s="6" t="s">
        <v>88</v>
      </c>
      <c r="I763" s="6">
        <v>2.2997730636508</v>
      </c>
    </row>
    <row r="764" spans="1:10">
      <c r="A764" s="6" t="s">
        <v>159</v>
      </c>
      <c r="B764" s="6" t="s">
        <v>89</v>
      </c>
      <c r="J764" s="6">
        <v>0.493248912083429</v>
      </c>
    </row>
    <row r="765" spans="1:9">
      <c r="A765" s="6" t="s">
        <v>159</v>
      </c>
      <c r="B765" s="6" t="s">
        <v>90</v>
      </c>
      <c r="H765" s="6">
        <v>0.0613912032995857</v>
      </c>
      <c r="I765" s="6">
        <v>2.69237362539209</v>
      </c>
    </row>
    <row r="766" spans="1:10">
      <c r="A766" s="6" t="s">
        <v>159</v>
      </c>
      <c r="B766" s="6" t="s">
        <v>91</v>
      </c>
      <c r="J766" s="6">
        <v>0.632370400106958</v>
      </c>
    </row>
    <row r="767" spans="1:9">
      <c r="A767" s="6" t="s">
        <v>159</v>
      </c>
      <c r="B767" s="6" t="s">
        <v>92</v>
      </c>
      <c r="H767" s="6">
        <v>0.0776451363417578</v>
      </c>
      <c r="I767" s="6">
        <v>6.45530328261359</v>
      </c>
    </row>
    <row r="768" spans="1:10">
      <c r="A768" s="6" t="s">
        <v>159</v>
      </c>
      <c r="B768" s="6" t="s">
        <v>93</v>
      </c>
      <c r="H768" s="6">
        <v>121.616285366953</v>
      </c>
      <c r="I768" s="6">
        <v>10163.8136649033</v>
      </c>
      <c r="J768" s="6">
        <v>1035.96950625144</v>
      </c>
    </row>
    <row r="769" spans="1:10">
      <c r="A769" s="6" t="s">
        <v>159</v>
      </c>
      <c r="B769" s="6" t="s">
        <v>94</v>
      </c>
      <c r="H769" s="6">
        <v>183.619862731342</v>
      </c>
      <c r="I769" s="6">
        <v>11244.635637569</v>
      </c>
      <c r="J769" s="6">
        <v>1151.07722916827</v>
      </c>
    </row>
    <row r="770" spans="1:10">
      <c r="A770" s="6" t="s">
        <v>159</v>
      </c>
      <c r="B770" s="6" t="s">
        <v>145</v>
      </c>
      <c r="C770" s="6">
        <v>129.553531974861</v>
      </c>
      <c r="F770" s="6">
        <v>0.412718786779303</v>
      </c>
      <c r="J770" s="6">
        <v>5.62051923272461</v>
      </c>
    </row>
    <row r="771" spans="1:9">
      <c r="A771" s="6" t="s">
        <v>159</v>
      </c>
      <c r="B771" s="6" t="s">
        <v>96</v>
      </c>
      <c r="C771" s="6">
        <v>94.9790561684651</v>
      </c>
      <c r="G771" s="6">
        <v>37.5194233968808</v>
      </c>
      <c r="H771" s="6">
        <v>0.520208415121012</v>
      </c>
      <c r="I771" s="6">
        <v>38.7371770557188</v>
      </c>
    </row>
    <row r="772" spans="1:10">
      <c r="A772" s="6" t="s">
        <v>159</v>
      </c>
      <c r="B772" s="6" t="s">
        <v>97</v>
      </c>
      <c r="I772" s="6">
        <v>0.694350249742174</v>
      </c>
      <c r="J772" s="6">
        <v>2.30564975025782</v>
      </c>
    </row>
    <row r="773" spans="1:8">
      <c r="A773" s="6" t="s">
        <v>159</v>
      </c>
      <c r="B773" s="6" t="s">
        <v>98</v>
      </c>
      <c r="D773" s="6">
        <v>0.149999999999997</v>
      </c>
      <c r="E773" s="6">
        <v>0.6</v>
      </c>
      <c r="F773" s="6">
        <v>0.75</v>
      </c>
      <c r="G773" s="6">
        <v>0.999999999999999</v>
      </c>
      <c r="H773" s="6">
        <v>0.555649750257823</v>
      </c>
    </row>
    <row r="774" spans="1:7">
      <c r="A774" s="6" t="s">
        <v>159</v>
      </c>
      <c r="B774" s="6" t="s">
        <v>99</v>
      </c>
      <c r="D774" s="6">
        <v>24.22561841893</v>
      </c>
      <c r="E774" s="6">
        <v>96.9024736757181</v>
      </c>
      <c r="F774" s="6">
        <v>13.7710897623491</v>
      </c>
      <c r="G774" s="6">
        <v>24.4643277438865</v>
      </c>
    </row>
    <row r="775" spans="1:10">
      <c r="A775" s="6" t="s">
        <v>159</v>
      </c>
      <c r="B775" s="6" t="s">
        <v>100</v>
      </c>
      <c r="F775" s="6">
        <v>107.357002332298</v>
      </c>
      <c r="G775" s="6">
        <v>103.497622379955</v>
      </c>
      <c r="H775" s="6">
        <v>110.723747392481</v>
      </c>
      <c r="I775" s="6">
        <v>125.02696562306</v>
      </c>
      <c r="J775" s="6">
        <v>118.12715811915</v>
      </c>
    </row>
    <row r="776" spans="1:10">
      <c r="A776" s="6" t="s">
        <v>159</v>
      </c>
      <c r="B776" s="6" t="s">
        <v>102</v>
      </c>
      <c r="D776" s="6">
        <v>0.583333333333328</v>
      </c>
      <c r="E776" s="6">
        <v>2.33333333333333</v>
      </c>
      <c r="F776" s="6">
        <v>3.13308236211376</v>
      </c>
      <c r="G776" s="6">
        <v>3.86691763788624</v>
      </c>
      <c r="H776" s="6">
        <v>3.13308236211376</v>
      </c>
      <c r="I776" s="6">
        <v>3.86691763788624</v>
      </c>
      <c r="J776" s="6">
        <v>3.13308236211376</v>
      </c>
    </row>
    <row r="777" spans="1:10">
      <c r="A777" s="6" t="s">
        <v>159</v>
      </c>
      <c r="B777" s="6" t="s">
        <v>103</v>
      </c>
      <c r="I777" s="6">
        <v>1.09364317350192</v>
      </c>
      <c r="J777" s="6">
        <v>0.849756826498078</v>
      </c>
    </row>
    <row r="778" spans="1:9">
      <c r="A778" s="6" t="s">
        <v>159</v>
      </c>
      <c r="B778" s="6" t="s">
        <v>104</v>
      </c>
      <c r="I778" s="6">
        <v>0.0078</v>
      </c>
    </row>
    <row r="779" spans="1:8">
      <c r="A779" s="6" t="s">
        <v>159</v>
      </c>
      <c r="B779" s="6" t="s">
        <v>106</v>
      </c>
      <c r="C779" s="6">
        <v>87.203725175883</v>
      </c>
      <c r="D779" s="6">
        <v>5.42718084743729</v>
      </c>
      <c r="F779" s="6">
        <v>46.7591916606053</v>
      </c>
      <c r="G779" s="6">
        <v>80.9865505503794</v>
      </c>
      <c r="H779" s="6">
        <v>40.8656956764574</v>
      </c>
    </row>
    <row r="780" spans="1:10">
      <c r="A780" s="6" t="s">
        <v>159</v>
      </c>
      <c r="B780" s="6" t="s">
        <v>107</v>
      </c>
      <c r="I780" s="6">
        <v>92.995251584646</v>
      </c>
      <c r="J780" s="6">
        <v>180.200039083296</v>
      </c>
    </row>
    <row r="781" spans="1:10">
      <c r="A781" s="6" t="s">
        <v>159</v>
      </c>
      <c r="B781" s="6" t="s">
        <v>142</v>
      </c>
      <c r="J781" s="6">
        <v>22.1018288095913</v>
      </c>
    </row>
    <row r="782" spans="1:10">
      <c r="A782" s="6" t="s">
        <v>159</v>
      </c>
      <c r="B782" s="6" t="s">
        <v>155</v>
      </c>
      <c r="C782" s="6">
        <v>47.8253147123975</v>
      </c>
      <c r="D782" s="6">
        <v>22.5013089319525</v>
      </c>
      <c r="E782" s="6">
        <v>19.6362083312436</v>
      </c>
      <c r="F782" s="6">
        <v>45.3423752118007</v>
      </c>
      <c r="J782" s="6">
        <v>70.0155000257733</v>
      </c>
    </row>
    <row r="783" spans="1:10">
      <c r="A783" s="6" t="s">
        <v>159</v>
      </c>
      <c r="B783" s="6" t="s">
        <v>158</v>
      </c>
      <c r="J783" s="6">
        <v>31.9303360918906</v>
      </c>
    </row>
    <row r="784" spans="1:10">
      <c r="A784" s="6" t="s">
        <v>159</v>
      </c>
      <c r="B784" s="6" t="s">
        <v>113</v>
      </c>
      <c r="D784" s="6">
        <v>0.00634115409004437</v>
      </c>
      <c r="E784" s="6">
        <v>0.0253646163601776</v>
      </c>
      <c r="F784" s="6">
        <v>0.0340583280599376</v>
      </c>
      <c r="G784" s="6">
        <v>0.0293532128405063</v>
      </c>
      <c r="H784" s="6">
        <v>0.0340583280599376</v>
      </c>
      <c r="I784" s="6">
        <v>0.0293532128405063</v>
      </c>
      <c r="J784" s="6">
        <v>0.0340583280599376</v>
      </c>
    </row>
    <row r="785" spans="1:10">
      <c r="A785" s="6" t="s">
        <v>159</v>
      </c>
      <c r="B785" s="6" t="s">
        <v>114</v>
      </c>
      <c r="D785" s="6">
        <v>0.0158528852251107</v>
      </c>
      <c r="E785" s="6">
        <v>0.063411540900444</v>
      </c>
      <c r="F785" s="6">
        <v>0.085145820149844</v>
      </c>
      <c r="G785" s="6">
        <v>0.0733830321012657</v>
      </c>
      <c r="H785" s="6">
        <v>0.085145820149844</v>
      </c>
      <c r="I785" s="6">
        <v>0.0733830321012657</v>
      </c>
      <c r="J785" s="6">
        <v>0.085145820149844</v>
      </c>
    </row>
    <row r="786" spans="1:10">
      <c r="A786" s="6" t="s">
        <v>159</v>
      </c>
      <c r="B786" s="6" t="s">
        <v>116</v>
      </c>
      <c r="D786" s="6">
        <v>0.0324103431268944</v>
      </c>
      <c r="E786" s="6">
        <v>0.129641372507574</v>
      </c>
      <c r="F786" s="6">
        <v>0.162051715634467</v>
      </c>
      <c r="G786" s="6">
        <v>0.174075898973015</v>
      </c>
      <c r="H786" s="6">
        <v>0.150027532295921</v>
      </c>
      <c r="I786" s="6">
        <v>0.162051715634467</v>
      </c>
      <c r="J786" s="6">
        <v>0.174075898973015</v>
      </c>
    </row>
    <row r="787" spans="1:10">
      <c r="A787" s="6" t="s">
        <v>159</v>
      </c>
      <c r="B787" s="6" t="s">
        <v>117</v>
      </c>
      <c r="D787" s="6">
        <v>0.0021137180300148</v>
      </c>
      <c r="E787" s="6">
        <v>0.00845487212005919</v>
      </c>
      <c r="F787" s="6">
        <v>0.010568590150074</v>
      </c>
      <c r="G787" s="6">
        <v>0.0113527760199792</v>
      </c>
      <c r="H787" s="6">
        <v>0.00978440428016876</v>
      </c>
      <c r="I787" s="6">
        <v>0.010568590150074</v>
      </c>
      <c r="J787" s="6">
        <v>0.0113527760199792</v>
      </c>
    </row>
    <row r="788" spans="1:10">
      <c r="A788" s="6" t="s">
        <v>159</v>
      </c>
      <c r="B788" s="6" t="s">
        <v>118</v>
      </c>
      <c r="D788" s="6">
        <v>0.00845487212005898</v>
      </c>
      <c r="E788" s="6">
        <v>0.0338194884802368</v>
      </c>
      <c r="F788" s="6">
        <v>0.042274360600296</v>
      </c>
      <c r="G788" s="6">
        <v>0.0454111040799168</v>
      </c>
      <c r="H788" s="6">
        <v>0.039137617120675</v>
      </c>
      <c r="I788" s="6">
        <v>0.042274360600296</v>
      </c>
      <c r="J788" s="6">
        <v>0.0454111040799168</v>
      </c>
    </row>
    <row r="789" spans="1:10">
      <c r="A789" s="6" t="s">
        <v>159</v>
      </c>
      <c r="B789" s="6" t="s">
        <v>119</v>
      </c>
      <c r="D789" s="6">
        <v>0.114892319095536</v>
      </c>
      <c r="E789" s="6">
        <v>0.459569276382156</v>
      </c>
      <c r="F789" s="6">
        <v>0.61708645457242</v>
      </c>
      <c r="G789" s="6">
        <v>0.531836736382967</v>
      </c>
      <c r="H789" s="6">
        <v>0.61708645457242</v>
      </c>
      <c r="I789" s="6">
        <v>0.531836736382967</v>
      </c>
      <c r="J789" s="6">
        <v>0.61708645457242</v>
      </c>
    </row>
    <row r="790" spans="1:10">
      <c r="A790" s="6" t="s">
        <v>159</v>
      </c>
      <c r="B790" s="6" t="s">
        <v>120</v>
      </c>
      <c r="D790" s="6">
        <v>0.0158528852251107</v>
      </c>
      <c r="E790" s="6">
        <v>0.063411540900444</v>
      </c>
      <c r="F790" s="6">
        <v>0.085145820149844</v>
      </c>
      <c r="G790" s="6">
        <v>0.0733830321012657</v>
      </c>
      <c r="H790" s="6">
        <v>0.085145820149844</v>
      </c>
      <c r="I790" s="6">
        <v>0.0733830321012657</v>
      </c>
      <c r="J790" s="6">
        <v>0.085145820149844</v>
      </c>
    </row>
    <row r="791" spans="1:10">
      <c r="A791" s="6" t="s">
        <v>159</v>
      </c>
      <c r="B791" s="6" t="s">
        <v>122</v>
      </c>
      <c r="D791" s="6">
        <v>0.0310011977735494</v>
      </c>
      <c r="E791" s="6">
        <v>0.124004791094202</v>
      </c>
      <c r="F791" s="6">
        <v>0.155005988867752</v>
      </c>
      <c r="G791" s="6">
        <v>0.166507381626362</v>
      </c>
      <c r="H791" s="6">
        <v>0.143504596109142</v>
      </c>
      <c r="I791" s="6">
        <v>0.155005988867752</v>
      </c>
      <c r="J791" s="6">
        <v>0.166507381626362</v>
      </c>
    </row>
    <row r="792" spans="1:10">
      <c r="A792" s="6" t="s">
        <v>159</v>
      </c>
      <c r="B792" s="6" t="s">
        <v>123</v>
      </c>
      <c r="D792" s="6">
        <v>0.00422743606002959</v>
      </c>
      <c r="E792" s="6">
        <v>0.0169097442401184</v>
      </c>
      <c r="F792" s="6">
        <v>0.021137180300148</v>
      </c>
      <c r="G792" s="6">
        <v>0.0227055520399584</v>
      </c>
      <c r="H792" s="6">
        <v>0.0195688085603375</v>
      </c>
      <c r="I792" s="6">
        <v>0.021137180300148</v>
      </c>
      <c r="J792" s="6">
        <v>0.0227055520399584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"/>
  <sheetViews>
    <sheetView workbookViewId="0">
      <selection activeCell="B1" sqref="B$1:B$1048576"/>
    </sheetView>
  </sheetViews>
  <sheetFormatPr defaultColWidth="9" defaultRowHeight="14.5"/>
  <cols>
    <col min="2" max="2" width="10.2727272727273" customWidth="1"/>
    <col min="3" max="3" width="17.7272727272727" customWidth="1"/>
    <col min="4" max="4" width="15.4545454545455" customWidth="1"/>
  </cols>
  <sheetData>
    <row r="1" spans="1:12">
      <c r="A1" t="s">
        <v>0</v>
      </c>
      <c r="B1" t="s">
        <v>160</v>
      </c>
      <c r="C1" t="s">
        <v>1</v>
      </c>
      <c r="D1" t="s">
        <v>161</v>
      </c>
      <c r="E1">
        <v>2020</v>
      </c>
      <c r="F1">
        <v>2021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</row>
    <row r="2" spans="1:11">
      <c r="A2" t="s">
        <v>2</v>
      </c>
      <c r="B2" t="s">
        <v>162</v>
      </c>
      <c r="C2" t="s">
        <v>163</v>
      </c>
      <c r="D2" t="s">
        <v>164</v>
      </c>
      <c r="I2">
        <v>0.620444306731768</v>
      </c>
      <c r="K2">
        <v>1.76987820984712</v>
      </c>
    </row>
    <row r="3" spans="1:9">
      <c r="A3" t="s">
        <v>2</v>
      </c>
      <c r="B3" t="s">
        <v>162</v>
      </c>
      <c r="C3" t="s">
        <v>165</v>
      </c>
      <c r="D3" t="s">
        <v>164</v>
      </c>
      <c r="I3">
        <v>0.238330619999234</v>
      </c>
    </row>
    <row r="4" spans="1:11">
      <c r="A4" t="s">
        <v>2</v>
      </c>
      <c r="B4" t="s">
        <v>162</v>
      </c>
      <c r="C4" t="s">
        <v>166</v>
      </c>
      <c r="D4" t="s">
        <v>164</v>
      </c>
      <c r="K4">
        <v>2.8723010214181</v>
      </c>
    </row>
    <row r="5" spans="1:11">
      <c r="A5" t="s">
        <v>2</v>
      </c>
      <c r="B5" t="s">
        <v>162</v>
      </c>
      <c r="C5" t="s">
        <v>167</v>
      </c>
      <c r="D5" t="s">
        <v>164</v>
      </c>
      <c r="K5">
        <v>1.07485825740624</v>
      </c>
    </row>
    <row r="6" spans="1:12">
      <c r="A6" t="s">
        <v>124</v>
      </c>
      <c r="B6" t="s">
        <v>162</v>
      </c>
      <c r="C6" t="s">
        <v>165</v>
      </c>
      <c r="D6" t="s">
        <v>164</v>
      </c>
      <c r="F6">
        <v>0.072610563748607</v>
      </c>
      <c r="L6">
        <v>3.54414307677284</v>
      </c>
    </row>
    <row r="7" spans="1:6">
      <c r="A7" t="s">
        <v>137</v>
      </c>
      <c r="B7" t="s">
        <v>162</v>
      </c>
      <c r="C7" t="s">
        <v>138</v>
      </c>
      <c r="D7" t="s">
        <v>164</v>
      </c>
      <c r="F7">
        <v>0.00483992344306788</v>
      </c>
    </row>
    <row r="8" spans="1:6">
      <c r="A8" t="s">
        <v>137</v>
      </c>
      <c r="B8" t="s">
        <v>162</v>
      </c>
      <c r="C8" t="s">
        <v>163</v>
      </c>
      <c r="D8" t="s">
        <v>164</v>
      </c>
      <c r="F8">
        <v>0.215548359620021</v>
      </c>
    </row>
    <row r="9" spans="1:10">
      <c r="A9" t="s">
        <v>137</v>
      </c>
      <c r="B9" t="s">
        <v>162</v>
      </c>
      <c r="C9" t="s">
        <v>165</v>
      </c>
      <c r="D9" t="s">
        <v>164</v>
      </c>
      <c r="F9">
        <v>0.145613428713368</v>
      </c>
      <c r="J9">
        <v>0.0603845772275939</v>
      </c>
    </row>
    <row r="10" spans="1:6">
      <c r="A10" t="s">
        <v>143</v>
      </c>
      <c r="B10" t="s">
        <v>162</v>
      </c>
      <c r="C10" t="s">
        <v>138</v>
      </c>
      <c r="D10" t="s">
        <v>164</v>
      </c>
      <c r="F10">
        <v>0.0139933295057612</v>
      </c>
    </row>
    <row r="11" spans="1:6">
      <c r="A11" t="s">
        <v>143</v>
      </c>
      <c r="B11" t="s">
        <v>162</v>
      </c>
      <c r="C11" t="s">
        <v>165</v>
      </c>
      <c r="D11" t="s">
        <v>164</v>
      </c>
      <c r="F11">
        <v>0.0174197112740352</v>
      </c>
    </row>
    <row r="12" spans="1:7">
      <c r="A12" t="s">
        <v>147</v>
      </c>
      <c r="B12" t="s">
        <v>162</v>
      </c>
      <c r="C12" t="s">
        <v>138</v>
      </c>
      <c r="D12" t="s">
        <v>164</v>
      </c>
      <c r="G12">
        <v>0.834561564923867</v>
      </c>
    </row>
    <row r="13" spans="1:5">
      <c r="A13" t="s">
        <v>147</v>
      </c>
      <c r="B13" t="s">
        <v>162</v>
      </c>
      <c r="C13" t="s">
        <v>168</v>
      </c>
      <c r="D13" t="s">
        <v>164</v>
      </c>
      <c r="E13">
        <v>0.184438747932031</v>
      </c>
    </row>
    <row r="14" spans="1:12">
      <c r="A14" t="s">
        <v>147</v>
      </c>
      <c r="B14" t="s">
        <v>162</v>
      </c>
      <c r="C14" t="s">
        <v>169</v>
      </c>
      <c r="D14" t="s">
        <v>164</v>
      </c>
      <c r="L14">
        <v>5.81903558772679</v>
      </c>
    </row>
    <row r="15" spans="1:12">
      <c r="A15" t="s">
        <v>147</v>
      </c>
      <c r="B15" t="s">
        <v>162</v>
      </c>
      <c r="C15" t="s">
        <v>163</v>
      </c>
      <c r="D15" t="s">
        <v>164</v>
      </c>
      <c r="F15">
        <v>0.0472718014316331</v>
      </c>
      <c r="H15">
        <v>0.815879656135209</v>
      </c>
      <c r="J15">
        <v>0.371235076314086</v>
      </c>
      <c r="K15">
        <v>0.52791132543627</v>
      </c>
      <c r="L15">
        <v>0.496184750049951</v>
      </c>
    </row>
    <row r="16" spans="1:12">
      <c r="A16" t="s">
        <v>147</v>
      </c>
      <c r="B16" t="s">
        <v>162</v>
      </c>
      <c r="C16" t="s">
        <v>165</v>
      </c>
      <c r="D16" t="s">
        <v>164</v>
      </c>
      <c r="F16">
        <v>0.0735817987913338</v>
      </c>
      <c r="G16">
        <v>0.218964419815795</v>
      </c>
      <c r="H16">
        <v>0.354439356811652</v>
      </c>
      <c r="I16">
        <v>1.84129894742398</v>
      </c>
      <c r="J16">
        <v>0.841263178517381</v>
      </c>
      <c r="K16">
        <v>0.246457029637372</v>
      </c>
      <c r="L16">
        <v>24.9065473345838</v>
      </c>
    </row>
    <row r="17" spans="1:6">
      <c r="A17" t="s">
        <v>156</v>
      </c>
      <c r="B17" t="s">
        <v>162</v>
      </c>
      <c r="C17" t="s">
        <v>168</v>
      </c>
      <c r="D17" t="s">
        <v>164</v>
      </c>
      <c r="E17">
        <v>0.878502233729195</v>
      </c>
      <c r="F17">
        <v>0.109890128610627</v>
      </c>
    </row>
    <row r="18" spans="1:12">
      <c r="A18" t="s">
        <v>156</v>
      </c>
      <c r="B18" t="s">
        <v>162</v>
      </c>
      <c r="C18" t="s">
        <v>169</v>
      </c>
      <c r="D18" t="s">
        <v>164</v>
      </c>
      <c r="L18">
        <v>2.11914251599113</v>
      </c>
    </row>
    <row r="19" spans="1:8">
      <c r="A19" t="s">
        <v>156</v>
      </c>
      <c r="B19" t="s">
        <v>162</v>
      </c>
      <c r="C19" t="s">
        <v>163</v>
      </c>
      <c r="D19" t="s">
        <v>164</v>
      </c>
      <c r="E19">
        <v>0.170124797278281</v>
      </c>
      <c r="H19">
        <v>0.182417485426822</v>
      </c>
    </row>
    <row r="20" spans="1:12">
      <c r="A20" t="s">
        <v>156</v>
      </c>
      <c r="B20" t="s">
        <v>162</v>
      </c>
      <c r="C20" t="s">
        <v>165</v>
      </c>
      <c r="D20" t="s">
        <v>164</v>
      </c>
      <c r="E20">
        <v>0.0980392348910454</v>
      </c>
      <c r="F20">
        <v>0.213497410408916</v>
      </c>
      <c r="H20">
        <v>0.27248583652145</v>
      </c>
      <c r="L20">
        <v>4.6853144179429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G101"/>
  <sheetViews>
    <sheetView workbookViewId="0">
      <selection activeCell="A13" sqref="$A13:$XFD13"/>
    </sheetView>
  </sheetViews>
  <sheetFormatPr defaultColWidth="9" defaultRowHeight="14.5"/>
  <cols>
    <col min="6" max="6" width="10" customWidth="1"/>
    <col min="9" max="9" width="15" customWidth="1"/>
    <col min="10" max="10" width="15.7272727272727" customWidth="1"/>
  </cols>
  <sheetData>
    <row r="1" spans="1:5">
      <c r="A1" s="1" t="s">
        <v>170</v>
      </c>
      <c r="B1" s="5" t="s">
        <v>171</v>
      </c>
      <c r="C1" s="5" t="s">
        <v>172</v>
      </c>
      <c r="D1" s="1"/>
      <c r="E1" s="1"/>
    </row>
    <row r="2" spans="2:11">
      <c r="B2" s="5">
        <v>2020</v>
      </c>
      <c r="C2" s="5" t="s">
        <v>173</v>
      </c>
      <c r="H2">
        <v>2020</v>
      </c>
      <c r="J2" t="s">
        <v>174</v>
      </c>
      <c r="K2" t="s">
        <v>175</v>
      </c>
    </row>
    <row r="3" spans="2:10">
      <c r="B3">
        <v>2020</v>
      </c>
      <c r="C3" s="5" t="s">
        <v>173</v>
      </c>
      <c r="F3" s="5"/>
      <c r="G3" s="5"/>
      <c r="H3">
        <v>2021</v>
      </c>
      <c r="J3" t="s">
        <v>176</v>
      </c>
    </row>
    <row r="4" spans="2:11">
      <c r="B4" s="5">
        <v>2020</v>
      </c>
      <c r="C4" s="5" t="s">
        <v>173</v>
      </c>
      <c r="H4">
        <v>2025</v>
      </c>
      <c r="J4" t="s">
        <v>177</v>
      </c>
      <c r="K4" t="s">
        <v>178</v>
      </c>
    </row>
    <row r="5" spans="2:10">
      <c r="B5">
        <v>2020</v>
      </c>
      <c r="C5" s="5" t="s">
        <v>173</v>
      </c>
      <c r="H5">
        <v>2030</v>
      </c>
      <c r="J5" t="s">
        <v>179</v>
      </c>
    </row>
    <row r="6" spans="2:11">
      <c r="B6" s="5">
        <v>2020</v>
      </c>
      <c r="C6" s="5" t="s">
        <v>173</v>
      </c>
      <c r="J6" t="s">
        <v>180</v>
      </c>
      <c r="K6" t="s">
        <v>175</v>
      </c>
    </row>
    <row r="7" spans="2:11">
      <c r="B7">
        <v>2020</v>
      </c>
      <c r="C7" s="5" t="s">
        <v>173</v>
      </c>
      <c r="F7" s="2"/>
      <c r="G7" s="2"/>
      <c r="H7" s="2"/>
      <c r="I7" s="2"/>
      <c r="J7" s="2" t="s">
        <v>181</v>
      </c>
      <c r="K7" s="2"/>
    </row>
    <row r="8" spans="2:11">
      <c r="B8" s="5">
        <v>2020</v>
      </c>
      <c r="C8" s="5" t="s">
        <v>173</v>
      </c>
      <c r="F8" s="2"/>
      <c r="G8" s="2"/>
      <c r="H8" s="2"/>
      <c r="I8" s="2"/>
      <c r="J8" s="2"/>
      <c r="K8" s="3"/>
    </row>
    <row r="9" spans="2:11">
      <c r="B9">
        <v>2020</v>
      </c>
      <c r="C9" s="5" t="s">
        <v>173</v>
      </c>
      <c r="F9" s="2"/>
      <c r="G9" s="2"/>
      <c r="H9" s="2"/>
      <c r="I9" s="2"/>
      <c r="J9" s="2"/>
      <c r="K9" s="2"/>
    </row>
    <row r="10" spans="2:3">
      <c r="B10" s="5">
        <v>2020</v>
      </c>
      <c r="C10" s="5" t="s">
        <v>173</v>
      </c>
    </row>
    <row r="11" spans="2:3">
      <c r="B11">
        <v>2020</v>
      </c>
      <c r="C11" s="5" t="s">
        <v>173</v>
      </c>
    </row>
    <row r="12" spans="2:3">
      <c r="B12" s="5">
        <v>2020</v>
      </c>
      <c r="C12" s="5" t="s">
        <v>173</v>
      </c>
    </row>
    <row r="13" spans="3:59">
      <c r="C13" s="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V13" s="2"/>
      <c r="W13" s="2"/>
      <c r="X13" s="2"/>
      <c r="Y13" s="2"/>
      <c r="Z13" s="2"/>
      <c r="AA13" s="2"/>
      <c r="AD13" s="2"/>
      <c r="AE13" s="2"/>
      <c r="AF13" s="2"/>
      <c r="AG13" s="2"/>
      <c r="AH13" s="2"/>
      <c r="AI13" s="2"/>
      <c r="AL13" s="2"/>
      <c r="AM13" s="2"/>
      <c r="AN13" s="2"/>
      <c r="AO13" s="2"/>
      <c r="AP13" s="2"/>
      <c r="AQ13" s="2"/>
      <c r="AT13" s="2"/>
      <c r="AU13" s="2"/>
      <c r="AV13" s="2"/>
      <c r="AW13" s="2"/>
      <c r="AX13" s="2"/>
      <c r="AY13" s="2"/>
      <c r="BB13" s="2"/>
      <c r="BC13" s="2"/>
      <c r="BD13" s="2"/>
      <c r="BE13" s="2"/>
      <c r="BF13" s="2"/>
      <c r="BG13" s="2"/>
    </row>
    <row r="14" spans="2:59">
      <c r="B14" s="5">
        <v>2020</v>
      </c>
      <c r="C14" s="5" t="s">
        <v>173</v>
      </c>
      <c r="F14" s="2" t="s">
        <v>160</v>
      </c>
      <c r="G14" s="2" t="s">
        <v>182</v>
      </c>
      <c r="H14" s="2" t="s">
        <v>183</v>
      </c>
      <c r="I14" s="2" t="s">
        <v>184</v>
      </c>
      <c r="J14" s="2" t="s">
        <v>185</v>
      </c>
      <c r="K14" s="3" t="s">
        <v>2</v>
      </c>
      <c r="L14" s="3"/>
      <c r="M14" s="2"/>
      <c r="N14" s="2" t="s">
        <v>160</v>
      </c>
      <c r="O14" s="2" t="s">
        <v>182</v>
      </c>
      <c r="P14" s="2" t="s">
        <v>183</v>
      </c>
      <c r="Q14" s="2" t="s">
        <v>184</v>
      </c>
      <c r="R14" s="2" t="s">
        <v>185</v>
      </c>
      <c r="S14" s="3" t="s">
        <v>124</v>
      </c>
      <c r="V14" s="2" t="s">
        <v>160</v>
      </c>
      <c r="W14" s="2" t="s">
        <v>182</v>
      </c>
      <c r="X14" s="2" t="s">
        <v>183</v>
      </c>
      <c r="Y14" s="2" t="s">
        <v>184</v>
      </c>
      <c r="Z14" s="2" t="s">
        <v>185</v>
      </c>
      <c r="AA14" s="3" t="s">
        <v>137</v>
      </c>
      <c r="AD14" s="2" t="s">
        <v>160</v>
      </c>
      <c r="AE14" s="2" t="s">
        <v>182</v>
      </c>
      <c r="AF14" s="2" t="s">
        <v>183</v>
      </c>
      <c r="AG14" s="2" t="s">
        <v>184</v>
      </c>
      <c r="AH14" s="2" t="s">
        <v>185</v>
      </c>
      <c r="AI14" s="3" t="s">
        <v>143</v>
      </c>
      <c r="AL14" s="2" t="s">
        <v>160</v>
      </c>
      <c r="AM14" s="2" t="s">
        <v>182</v>
      </c>
      <c r="AN14" s="2" t="s">
        <v>183</v>
      </c>
      <c r="AO14" s="2" t="s">
        <v>184</v>
      </c>
      <c r="AP14" s="2" t="s">
        <v>185</v>
      </c>
      <c r="AQ14" s="3" t="s">
        <v>147</v>
      </c>
      <c r="AT14" s="2" t="s">
        <v>160</v>
      </c>
      <c r="AU14" s="2" t="s">
        <v>182</v>
      </c>
      <c r="AV14" s="2" t="s">
        <v>183</v>
      </c>
      <c r="AW14" s="2" t="s">
        <v>184</v>
      </c>
      <c r="AX14" s="2" t="s">
        <v>185</v>
      </c>
      <c r="AY14" s="3" t="s">
        <v>156</v>
      </c>
      <c r="BB14" s="2" t="s">
        <v>160</v>
      </c>
      <c r="BC14" s="2" t="s">
        <v>182</v>
      </c>
      <c r="BD14" s="2" t="s">
        <v>183</v>
      </c>
      <c r="BE14" s="2" t="s">
        <v>184</v>
      </c>
      <c r="BF14" s="2" t="s">
        <v>185</v>
      </c>
      <c r="BG14" s="3" t="s">
        <v>159</v>
      </c>
    </row>
    <row r="15" spans="2:59">
      <c r="B15">
        <v>2020</v>
      </c>
      <c r="C15" s="5" t="s">
        <v>173</v>
      </c>
      <c r="F15" s="2" t="s">
        <v>186</v>
      </c>
      <c r="G15" s="2" t="s">
        <v>187</v>
      </c>
      <c r="H15" s="2">
        <f>B2</f>
        <v>2020</v>
      </c>
      <c r="I15" s="2" t="str">
        <f>IF(AND(battery!A2="AL",battery!C2=BAT_UPD!C2),BAT_UPD!C2,"*")</f>
        <v>*</v>
      </c>
      <c r="J15" s="2"/>
      <c r="K15" s="2" t="str">
        <f>IF(AND(battery!A2="AL",battery!C2=BAT_UPD!C2),battery!E2+0.001,"*")</f>
        <v>*</v>
      </c>
      <c r="L15" s="2"/>
      <c r="M15" s="2"/>
      <c r="N15" s="2" t="s">
        <v>186</v>
      </c>
      <c r="O15" s="2" t="s">
        <v>187</v>
      </c>
      <c r="P15" s="2">
        <f>B2</f>
        <v>2020</v>
      </c>
      <c r="Q15" s="2" t="str">
        <f>IF(AND(battery!A2="AT",battery!C2=BAT_UPD!C2),BAT_UPD!C2,"*")</f>
        <v>*</v>
      </c>
      <c r="R15" s="2"/>
      <c r="S15" s="2" t="str">
        <f>IF(AND(battery!A2="AT",battery!C2=BAT_UPD!C2),battery!E2+0.001,"*")</f>
        <v>*</v>
      </c>
      <c r="V15" s="2" t="s">
        <v>186</v>
      </c>
      <c r="W15" s="2" t="s">
        <v>187</v>
      </c>
      <c r="X15" s="2">
        <f>B2</f>
        <v>2020</v>
      </c>
      <c r="Y15" s="2" t="str">
        <f>IF(AND(battery!A2="BC",battery!C2=BAT_UPD!C2),BAT_UPD!C2,"*")</f>
        <v>*</v>
      </c>
      <c r="Z15" s="2"/>
      <c r="AA15" s="2" t="str">
        <f>IF(AND(battery!A2="BC",battery!C2=BAT_UPD!C2),battery!E2+0.001,"*")</f>
        <v>*</v>
      </c>
      <c r="AD15" s="2" t="s">
        <v>186</v>
      </c>
      <c r="AE15" s="2" t="s">
        <v>187</v>
      </c>
      <c r="AF15" s="2">
        <f>B2</f>
        <v>2020</v>
      </c>
      <c r="AG15" s="2" t="str">
        <f>IF(AND(battery!A2="MA",battery!C2=BAT_UPD!C2),BAT_UPD!C2,"*")</f>
        <v>*</v>
      </c>
      <c r="AH15" s="2"/>
      <c r="AI15" s="2" t="str">
        <f>IF(AND(battery!A2="MA",battery!C2=BAT_UPD!C2),battery!E2+0.001,"*")</f>
        <v>*</v>
      </c>
      <c r="AL15" s="2" t="s">
        <v>186</v>
      </c>
      <c r="AM15" s="2" t="s">
        <v>187</v>
      </c>
      <c r="AN15" s="2">
        <f>B2</f>
        <v>2020</v>
      </c>
      <c r="AO15" s="2" t="str">
        <f>IF(AND(battery!A2="MA",battery!C2=BAT_UPD!C2),BAT_UPD!C2,"*")</f>
        <v>*</v>
      </c>
      <c r="AP15" s="2"/>
      <c r="AQ15" s="2" t="str">
        <f>IF(AND(battery!A2="MA",battery!C2=BAT_UPD!C2),battery!E2+0.001,"*")</f>
        <v>*</v>
      </c>
      <c r="AT15" s="2" t="s">
        <v>186</v>
      </c>
      <c r="AU15" s="2" t="s">
        <v>187</v>
      </c>
      <c r="AV15" s="2">
        <f>B2</f>
        <v>2020</v>
      </c>
      <c r="AW15" s="2" t="str">
        <f>IF(AND(battery!A2="QU",battery!C2=BAT_UPD!C2),BAT_UPD!C2,"*")</f>
        <v>*</v>
      </c>
      <c r="AX15" s="2"/>
      <c r="AY15" s="2" t="str">
        <f>IF(AND(battery!A2="QU",battery!C2=BAT_UPD!C2),battery!E2+0.001,"*")</f>
        <v>*</v>
      </c>
      <c r="BB15" s="2" t="s">
        <v>186</v>
      </c>
      <c r="BC15" s="2" t="s">
        <v>187</v>
      </c>
      <c r="BD15" s="2">
        <f>B2</f>
        <v>2020</v>
      </c>
      <c r="BE15" s="2" t="str">
        <f>IF(AND(battery!A2="SA",battery!C2=BAT_UPD!C2),BAT_UPD!C2,"*")</f>
        <v>*</v>
      </c>
      <c r="BF15" s="2"/>
      <c r="BG15" s="2" t="str">
        <f>IF(AND(battery!A2="SA",battery!C2=BAT_UPD!C2),battery!E2+0.001,"*")</f>
        <v>*</v>
      </c>
    </row>
    <row r="16" spans="2:59">
      <c r="B16" s="5">
        <v>2020</v>
      </c>
      <c r="C16" s="5" t="s">
        <v>173</v>
      </c>
      <c r="F16" s="2" t="s">
        <v>186</v>
      </c>
      <c r="G16" s="2" t="s">
        <v>187</v>
      </c>
      <c r="H16" s="2">
        <f t="shared" ref="H16:H79" si="0">B3</f>
        <v>2020</v>
      </c>
      <c r="I16" s="2" t="str">
        <f>IF(AND(battery!A3="AL",battery!C3=BAT_UPD!C3),BAT_UPD!C3,"*")</f>
        <v>*</v>
      </c>
      <c r="J16" s="2"/>
      <c r="K16" s="2" t="str">
        <f>IF(AND(battery!A3="AL",battery!C3=BAT_UPD!C3),battery!E3+0.001,"*")</f>
        <v>*</v>
      </c>
      <c r="N16" s="2" t="s">
        <v>186</v>
      </c>
      <c r="O16" s="2" t="s">
        <v>187</v>
      </c>
      <c r="P16" s="2">
        <f t="shared" ref="P16:P79" si="1">B3</f>
        <v>2020</v>
      </c>
      <c r="Q16" s="2" t="str">
        <f>IF(AND(battery!A3="AT",battery!C3=BAT_UPD!C3),BAT_UPD!C3,"*")</f>
        <v>*</v>
      </c>
      <c r="R16" s="2"/>
      <c r="S16" s="2" t="str">
        <f>IF(AND(battery!A3="AT",battery!C3=BAT_UPD!C3),battery!E3+0.001,"*")</f>
        <v>*</v>
      </c>
      <c r="V16" s="2" t="s">
        <v>186</v>
      </c>
      <c r="W16" s="2" t="s">
        <v>187</v>
      </c>
      <c r="X16" s="2">
        <f t="shared" ref="X16:X79" si="2">B3</f>
        <v>2020</v>
      </c>
      <c r="Y16" s="2" t="str">
        <f>IF(AND(battery!A3="BC",battery!C3=BAT_UPD!C3),BAT_UPD!C3,"*")</f>
        <v>*</v>
      </c>
      <c r="Z16" s="2"/>
      <c r="AA16" s="2" t="str">
        <f>IF(AND(battery!A3="BC",battery!C3=BAT_UPD!C3),battery!E3+0.001,"*")</f>
        <v>*</v>
      </c>
      <c r="AD16" s="2" t="s">
        <v>186</v>
      </c>
      <c r="AE16" s="2" t="s">
        <v>187</v>
      </c>
      <c r="AF16" s="2">
        <f t="shared" ref="AF16:AF79" si="3">B3</f>
        <v>2020</v>
      </c>
      <c r="AG16" s="2" t="str">
        <f>IF(AND(battery!A3="MA",battery!C3=BAT_UPD!C3),BAT_UPD!C3,"*")</f>
        <v>*</v>
      </c>
      <c r="AH16" s="2"/>
      <c r="AI16" s="2" t="str">
        <f>IF(AND(battery!A3="MA",battery!C3=BAT_UPD!C3),battery!E3+0.001,"*")</f>
        <v>*</v>
      </c>
      <c r="AL16" s="2" t="s">
        <v>186</v>
      </c>
      <c r="AM16" s="2" t="s">
        <v>187</v>
      </c>
      <c r="AN16" s="2">
        <f t="shared" ref="AN16:AN79" si="4">B3</f>
        <v>2020</v>
      </c>
      <c r="AO16" s="2" t="str">
        <f>IF(AND(battery!A3="MA",battery!C3=BAT_UPD!C3),BAT_UPD!C3,"*")</f>
        <v>*</v>
      </c>
      <c r="AP16" s="2"/>
      <c r="AQ16" s="2" t="str">
        <f>IF(AND(battery!A3="MA",battery!C3=BAT_UPD!C3),battery!E3+0.001,"*")</f>
        <v>*</v>
      </c>
      <c r="AT16" s="2" t="s">
        <v>186</v>
      </c>
      <c r="AU16" s="2" t="s">
        <v>187</v>
      </c>
      <c r="AV16" s="2">
        <f t="shared" ref="AV16:AV79" si="5">B3</f>
        <v>2020</v>
      </c>
      <c r="AW16" s="2" t="str">
        <f>IF(AND(battery!A3="QU",battery!C3=BAT_UPD!C3),BAT_UPD!C3,"*")</f>
        <v>*</v>
      </c>
      <c r="AX16" s="2"/>
      <c r="AY16" s="2" t="str">
        <f>IF(AND(battery!A3="QU",battery!C3=BAT_UPD!C3),battery!E3+0.001,"*")</f>
        <v>*</v>
      </c>
      <c r="BB16" s="2" t="s">
        <v>186</v>
      </c>
      <c r="BC16" s="2" t="s">
        <v>187</v>
      </c>
      <c r="BD16" s="2">
        <f t="shared" ref="BD16:BD79" si="6">B3</f>
        <v>2020</v>
      </c>
      <c r="BE16" s="2" t="str">
        <f>IF(AND(battery!A3="SA",battery!C3=BAT_UPD!C3),BAT_UPD!C3,"*")</f>
        <v>*</v>
      </c>
      <c r="BF16" s="2"/>
      <c r="BG16" s="2" t="str">
        <f>IF(AND(battery!A3="SA",battery!C3=BAT_UPD!C3),battery!E3+0.001,"*")</f>
        <v>*</v>
      </c>
    </row>
    <row r="17" spans="2:59">
      <c r="B17">
        <v>2020</v>
      </c>
      <c r="C17" s="5" t="s">
        <v>173</v>
      </c>
      <c r="F17" s="2" t="s">
        <v>186</v>
      </c>
      <c r="G17" s="2" t="s">
        <v>187</v>
      </c>
      <c r="H17" s="2">
        <f t="shared" si="0"/>
        <v>2020</v>
      </c>
      <c r="I17" s="2" t="str">
        <f>IF(AND(battery!A4="AL",battery!C4=BAT_UPD!C4),BAT_UPD!C4,"*")</f>
        <v>*</v>
      </c>
      <c r="J17" s="2"/>
      <c r="K17" s="2" t="str">
        <f>IF(AND(battery!A4="AL",battery!C4=BAT_UPD!C4),battery!E4+0.001,"*")</f>
        <v>*</v>
      </c>
      <c r="N17" s="2" t="s">
        <v>186</v>
      </c>
      <c r="O17" s="2" t="s">
        <v>187</v>
      </c>
      <c r="P17" s="2">
        <f t="shared" si="1"/>
        <v>2020</v>
      </c>
      <c r="Q17" s="2" t="str">
        <f>IF(AND(battery!A4="AT",battery!C4=BAT_UPD!C4),BAT_UPD!C4,"*")</f>
        <v>*</v>
      </c>
      <c r="R17" s="2"/>
      <c r="S17" s="2" t="str">
        <f>IF(AND(battery!A4="AT",battery!C4=BAT_UPD!C4),battery!E4+0.001,"*")</f>
        <v>*</v>
      </c>
      <c r="V17" s="2" t="s">
        <v>186</v>
      </c>
      <c r="W17" s="2" t="s">
        <v>187</v>
      </c>
      <c r="X17" s="2">
        <f t="shared" si="2"/>
        <v>2020</v>
      </c>
      <c r="Y17" s="2" t="str">
        <f>IF(AND(battery!A4="BC",battery!C4=BAT_UPD!C4),BAT_UPD!C4,"*")</f>
        <v>*</v>
      </c>
      <c r="Z17" s="2"/>
      <c r="AA17" s="2" t="str">
        <f>IF(AND(battery!A4="BC",battery!C4=BAT_UPD!C4),battery!E4+0.001,"*")</f>
        <v>*</v>
      </c>
      <c r="AD17" s="2" t="s">
        <v>186</v>
      </c>
      <c r="AE17" s="2" t="s">
        <v>187</v>
      </c>
      <c r="AF17" s="2">
        <f t="shared" si="3"/>
        <v>2020</v>
      </c>
      <c r="AG17" s="2" t="str">
        <f>IF(AND(battery!A4="MA",battery!C4=BAT_UPD!C4),BAT_UPD!C4,"*")</f>
        <v>*</v>
      </c>
      <c r="AH17" s="2"/>
      <c r="AI17" s="2" t="str">
        <f>IF(AND(battery!A4="MA",battery!C4=BAT_UPD!C4),battery!E4+0.001,"*")</f>
        <v>*</v>
      </c>
      <c r="AL17" s="2" t="s">
        <v>186</v>
      </c>
      <c r="AM17" s="2" t="s">
        <v>187</v>
      </c>
      <c r="AN17" s="2">
        <f t="shared" si="4"/>
        <v>2020</v>
      </c>
      <c r="AO17" s="2" t="str">
        <f>IF(AND(battery!A4="MA",battery!C4=BAT_UPD!C4),BAT_UPD!C4,"*")</f>
        <v>*</v>
      </c>
      <c r="AP17" s="2"/>
      <c r="AQ17" s="2" t="str">
        <f>IF(AND(battery!A4="MA",battery!C4=BAT_UPD!C4),battery!E4+0.001,"*")</f>
        <v>*</v>
      </c>
      <c r="AT17" s="2" t="s">
        <v>186</v>
      </c>
      <c r="AU17" s="2" t="s">
        <v>187</v>
      </c>
      <c r="AV17" s="2">
        <f t="shared" si="5"/>
        <v>2020</v>
      </c>
      <c r="AW17" s="2" t="str">
        <f>IF(AND(battery!A4="QU",battery!C4=BAT_UPD!C4),BAT_UPD!C4,"*")</f>
        <v>*</v>
      </c>
      <c r="AX17" s="2"/>
      <c r="AY17" s="2" t="str">
        <f>IF(AND(battery!A4="QU",battery!C4=BAT_UPD!C4),battery!E4+0.001,"*")</f>
        <v>*</v>
      </c>
      <c r="BB17" s="2" t="s">
        <v>186</v>
      </c>
      <c r="BC17" s="2" t="s">
        <v>187</v>
      </c>
      <c r="BD17" s="2">
        <f t="shared" si="6"/>
        <v>2020</v>
      </c>
      <c r="BE17" s="2" t="str">
        <f>IF(AND(battery!A4="SA",battery!C4=BAT_UPD!C4),BAT_UPD!C4,"*")</f>
        <v>*</v>
      </c>
      <c r="BF17" s="2"/>
      <c r="BG17" s="2" t="str">
        <f>IF(AND(battery!A4="SA",battery!C4=BAT_UPD!C4),battery!E4+0.001,"*")</f>
        <v>*</v>
      </c>
    </row>
    <row r="18" spans="2:59">
      <c r="B18" s="5">
        <v>2020</v>
      </c>
      <c r="C18" s="5" t="s">
        <v>173</v>
      </c>
      <c r="F18" s="2" t="s">
        <v>186</v>
      </c>
      <c r="G18" s="2" t="s">
        <v>187</v>
      </c>
      <c r="H18" s="2">
        <f t="shared" si="0"/>
        <v>2020</v>
      </c>
      <c r="I18" s="2" t="str">
        <f>IF(AND(battery!A5="AL",battery!C5=BAT_UPD!C5),BAT_UPD!C5,"*")</f>
        <v>*</v>
      </c>
      <c r="J18" s="2"/>
      <c r="K18" s="2" t="str">
        <f>IF(AND(battery!A5="AL",battery!C5=BAT_UPD!C5),battery!E5+0.001,"*")</f>
        <v>*</v>
      </c>
      <c r="N18" s="2" t="s">
        <v>186</v>
      </c>
      <c r="O18" s="2" t="s">
        <v>187</v>
      </c>
      <c r="P18" s="2">
        <f t="shared" si="1"/>
        <v>2020</v>
      </c>
      <c r="Q18" s="2" t="str">
        <f>IF(AND(battery!A5="AT",battery!C5=BAT_UPD!C5),BAT_UPD!C5,"*")</f>
        <v>*</v>
      </c>
      <c r="R18" s="2"/>
      <c r="S18" s="2" t="str">
        <f>IF(AND(battery!A5="AT",battery!C5=BAT_UPD!C5),battery!E5+0.001,"*")</f>
        <v>*</v>
      </c>
      <c r="V18" s="2" t="s">
        <v>186</v>
      </c>
      <c r="W18" s="2" t="s">
        <v>187</v>
      </c>
      <c r="X18" s="2">
        <f t="shared" si="2"/>
        <v>2020</v>
      </c>
      <c r="Y18" s="2" t="str">
        <f>IF(AND(battery!A5="BC",battery!C5=BAT_UPD!C5),BAT_UPD!C5,"*")</f>
        <v>*</v>
      </c>
      <c r="Z18" s="2"/>
      <c r="AA18" s="2" t="str">
        <f>IF(AND(battery!A5="BC",battery!C5=BAT_UPD!C5),battery!E5+0.001,"*")</f>
        <v>*</v>
      </c>
      <c r="AD18" s="2" t="s">
        <v>186</v>
      </c>
      <c r="AE18" s="2" t="s">
        <v>187</v>
      </c>
      <c r="AF18" s="2">
        <f t="shared" si="3"/>
        <v>2020</v>
      </c>
      <c r="AG18" s="2" t="str">
        <f>IF(AND(battery!A5="MA",battery!C5=BAT_UPD!C5),BAT_UPD!C5,"*")</f>
        <v>*</v>
      </c>
      <c r="AH18" s="2"/>
      <c r="AI18" s="2" t="str">
        <f>IF(AND(battery!A5="MA",battery!C5=BAT_UPD!C5),battery!E5+0.001,"*")</f>
        <v>*</v>
      </c>
      <c r="AL18" s="2" t="s">
        <v>186</v>
      </c>
      <c r="AM18" s="2" t="s">
        <v>187</v>
      </c>
      <c r="AN18" s="2">
        <f t="shared" si="4"/>
        <v>2020</v>
      </c>
      <c r="AO18" s="2" t="str">
        <f>IF(AND(battery!A5="MA",battery!C5=BAT_UPD!C5),BAT_UPD!C5,"*")</f>
        <v>*</v>
      </c>
      <c r="AP18" s="2"/>
      <c r="AQ18" s="2" t="str">
        <f>IF(AND(battery!A5="MA",battery!C5=BAT_UPD!C5),battery!E5+0.001,"*")</f>
        <v>*</v>
      </c>
      <c r="AT18" s="2" t="s">
        <v>186</v>
      </c>
      <c r="AU18" s="2" t="s">
        <v>187</v>
      </c>
      <c r="AV18" s="2">
        <f t="shared" si="5"/>
        <v>2020</v>
      </c>
      <c r="AW18" s="2" t="str">
        <f>IF(AND(battery!A5="QU",battery!C5=BAT_UPD!C5),BAT_UPD!C5,"*")</f>
        <v>*</v>
      </c>
      <c r="AX18" s="2"/>
      <c r="AY18" s="2" t="str">
        <f>IF(AND(battery!A5="QU",battery!C5=BAT_UPD!C5),battery!E5+0.001,"*")</f>
        <v>*</v>
      </c>
      <c r="BB18" s="2" t="s">
        <v>186</v>
      </c>
      <c r="BC18" s="2" t="s">
        <v>187</v>
      </c>
      <c r="BD18" s="2">
        <f t="shared" si="6"/>
        <v>2020</v>
      </c>
      <c r="BE18" s="2" t="str">
        <f>IF(AND(battery!A5="SA",battery!C5=BAT_UPD!C5),BAT_UPD!C5,"*")</f>
        <v>*</v>
      </c>
      <c r="BF18" s="2"/>
      <c r="BG18" s="2" t="str">
        <f>IF(AND(battery!A5="SA",battery!C5=BAT_UPD!C5),battery!E5+0.001,"*")</f>
        <v>*</v>
      </c>
    </row>
    <row r="19" spans="2:59">
      <c r="B19">
        <v>2020</v>
      </c>
      <c r="C19" s="5" t="s">
        <v>173</v>
      </c>
      <c r="F19" s="2" t="s">
        <v>186</v>
      </c>
      <c r="G19" s="2" t="s">
        <v>187</v>
      </c>
      <c r="H19" s="2">
        <f t="shared" si="0"/>
        <v>2020</v>
      </c>
      <c r="I19" s="2" t="str">
        <f>IF(AND(battery!A6="AL",battery!C6=BAT_UPD!C6),BAT_UPD!C6,"*")</f>
        <v>*</v>
      </c>
      <c r="J19" s="2"/>
      <c r="K19" s="2" t="str">
        <f>IF(AND(battery!A6="AL",battery!C6=BAT_UPD!C6),battery!E6+0.001,"*")</f>
        <v>*</v>
      </c>
      <c r="N19" s="2" t="s">
        <v>186</v>
      </c>
      <c r="O19" s="2" t="s">
        <v>187</v>
      </c>
      <c r="P19" s="2">
        <f t="shared" si="1"/>
        <v>2020</v>
      </c>
      <c r="Q19" s="2" t="str">
        <f>IF(AND(battery!A6="AT",battery!C6=BAT_UPD!C6),BAT_UPD!C6,"*")</f>
        <v>*</v>
      </c>
      <c r="R19" s="2"/>
      <c r="S19" s="2" t="str">
        <f>IF(AND(battery!A6="AT",battery!C6=BAT_UPD!C6),battery!E6+0.001,"*")</f>
        <v>*</v>
      </c>
      <c r="V19" s="2" t="s">
        <v>186</v>
      </c>
      <c r="W19" s="2" t="s">
        <v>187</v>
      </c>
      <c r="X19" s="2">
        <f t="shared" si="2"/>
        <v>2020</v>
      </c>
      <c r="Y19" s="2" t="str">
        <f>IF(AND(battery!A6="BC",battery!C6=BAT_UPD!C6),BAT_UPD!C6,"*")</f>
        <v>*</v>
      </c>
      <c r="Z19" s="2"/>
      <c r="AA19" s="2" t="str">
        <f>IF(AND(battery!A6="BC",battery!C6=BAT_UPD!C6),battery!E6+0.001,"*")</f>
        <v>*</v>
      </c>
      <c r="AD19" s="2" t="s">
        <v>186</v>
      </c>
      <c r="AE19" s="2" t="s">
        <v>187</v>
      </c>
      <c r="AF19" s="2">
        <f t="shared" si="3"/>
        <v>2020</v>
      </c>
      <c r="AG19" s="2" t="str">
        <f>IF(AND(battery!A6="MA",battery!C6=BAT_UPD!C6),BAT_UPD!C6,"*")</f>
        <v>*</v>
      </c>
      <c r="AH19" s="2"/>
      <c r="AI19" s="2" t="str">
        <f>IF(AND(battery!A6="MA",battery!C6=BAT_UPD!C6),battery!E6+0.001,"*")</f>
        <v>*</v>
      </c>
      <c r="AL19" s="2" t="s">
        <v>186</v>
      </c>
      <c r="AM19" s="2" t="s">
        <v>187</v>
      </c>
      <c r="AN19" s="2">
        <f t="shared" si="4"/>
        <v>2020</v>
      </c>
      <c r="AO19" s="2" t="str">
        <f>IF(AND(battery!A6="MA",battery!C6=BAT_UPD!C6),BAT_UPD!C6,"*")</f>
        <v>*</v>
      </c>
      <c r="AP19" s="2"/>
      <c r="AQ19" s="2" t="str">
        <f>IF(AND(battery!A6="MA",battery!C6=BAT_UPD!C6),battery!E6+0.001,"*")</f>
        <v>*</v>
      </c>
      <c r="AT19" s="2" t="s">
        <v>186</v>
      </c>
      <c r="AU19" s="2" t="s">
        <v>187</v>
      </c>
      <c r="AV19" s="2">
        <f t="shared" si="5"/>
        <v>2020</v>
      </c>
      <c r="AW19" s="2" t="str">
        <f>IF(AND(battery!A6="QU",battery!C6=BAT_UPD!C6),BAT_UPD!C6,"*")</f>
        <v>*</v>
      </c>
      <c r="AX19" s="2"/>
      <c r="AY19" s="2" t="str">
        <f>IF(AND(battery!A6="QU",battery!C6=BAT_UPD!C6),battery!E6+0.001,"*")</f>
        <v>*</v>
      </c>
      <c r="BB19" s="2" t="s">
        <v>186</v>
      </c>
      <c r="BC19" s="2" t="s">
        <v>187</v>
      </c>
      <c r="BD19" s="2">
        <f t="shared" si="6"/>
        <v>2020</v>
      </c>
      <c r="BE19" s="2" t="str">
        <f>IF(AND(battery!A6="SA",battery!C6=BAT_UPD!C6),BAT_UPD!C6,"*")</f>
        <v>*</v>
      </c>
      <c r="BF19" s="2"/>
      <c r="BG19" s="2" t="str">
        <f>IF(AND(battery!A6="SA",battery!C6=BAT_UPD!C6),battery!E6+0.001,"*")</f>
        <v>*</v>
      </c>
    </row>
    <row r="20" spans="2:59">
      <c r="B20" s="5">
        <v>2020</v>
      </c>
      <c r="C20" s="5" t="s">
        <v>173</v>
      </c>
      <c r="F20" s="2" t="s">
        <v>186</v>
      </c>
      <c r="G20" s="2" t="s">
        <v>187</v>
      </c>
      <c r="H20" s="2">
        <f t="shared" si="0"/>
        <v>2020</v>
      </c>
      <c r="I20" s="2" t="str">
        <f>IF(AND(battery!A7="AL",battery!C7=BAT_UPD!C7),BAT_UPD!C7,"*")</f>
        <v>*</v>
      </c>
      <c r="J20" s="2"/>
      <c r="K20" s="2" t="str">
        <f>IF(AND(battery!A7="AL",battery!C7=BAT_UPD!C7),battery!E7+0.001,"*")</f>
        <v>*</v>
      </c>
      <c r="N20" s="2" t="s">
        <v>186</v>
      </c>
      <c r="O20" s="2" t="s">
        <v>187</v>
      </c>
      <c r="P20" s="2">
        <f t="shared" si="1"/>
        <v>2020</v>
      </c>
      <c r="Q20" s="2" t="str">
        <f>IF(AND(battery!A7="AT",battery!C7=BAT_UPD!C7),BAT_UPD!C7,"*")</f>
        <v>*</v>
      </c>
      <c r="R20" s="2"/>
      <c r="S20" s="2" t="str">
        <f>IF(AND(battery!A7="AT",battery!C7=BAT_UPD!C7),battery!E7+0.001,"*")</f>
        <v>*</v>
      </c>
      <c r="V20" s="2" t="s">
        <v>186</v>
      </c>
      <c r="W20" s="2" t="s">
        <v>187</v>
      </c>
      <c r="X20" s="2">
        <f t="shared" si="2"/>
        <v>2020</v>
      </c>
      <c r="Y20" s="2" t="str">
        <f>IF(AND(battery!A7="BC",battery!C7=BAT_UPD!C7),BAT_UPD!C7,"*")</f>
        <v>*</v>
      </c>
      <c r="Z20" s="2"/>
      <c r="AA20" s="2" t="str">
        <f>IF(AND(battery!A7="BC",battery!C7=BAT_UPD!C7),battery!E7+0.001,"*")</f>
        <v>*</v>
      </c>
      <c r="AD20" s="2" t="s">
        <v>186</v>
      </c>
      <c r="AE20" s="2" t="s">
        <v>187</v>
      </c>
      <c r="AF20" s="2">
        <f t="shared" si="3"/>
        <v>2020</v>
      </c>
      <c r="AG20" s="2" t="str">
        <f>IF(AND(battery!A7="MA",battery!C7=BAT_UPD!C7),BAT_UPD!C7,"*")</f>
        <v>*</v>
      </c>
      <c r="AH20" s="2"/>
      <c r="AI20" s="2" t="str">
        <f>IF(AND(battery!A7="MA",battery!C7=BAT_UPD!C7),battery!E7+0.001,"*")</f>
        <v>*</v>
      </c>
      <c r="AL20" s="2" t="s">
        <v>186</v>
      </c>
      <c r="AM20" s="2" t="s">
        <v>187</v>
      </c>
      <c r="AN20" s="2">
        <f t="shared" si="4"/>
        <v>2020</v>
      </c>
      <c r="AO20" s="2" t="str">
        <f>IF(AND(battery!A7="MA",battery!C7=BAT_UPD!C7),BAT_UPD!C7,"*")</f>
        <v>*</v>
      </c>
      <c r="AP20" s="2"/>
      <c r="AQ20" s="2" t="str">
        <f>IF(AND(battery!A7="MA",battery!C7=BAT_UPD!C7),battery!E7+0.001,"*")</f>
        <v>*</v>
      </c>
      <c r="AT20" s="2" t="s">
        <v>186</v>
      </c>
      <c r="AU20" s="2" t="s">
        <v>187</v>
      </c>
      <c r="AV20" s="2">
        <f t="shared" si="5"/>
        <v>2020</v>
      </c>
      <c r="AW20" s="2" t="str">
        <f>IF(AND(battery!A7="QU",battery!C7=BAT_UPD!C7),BAT_UPD!C7,"*")</f>
        <v>*</v>
      </c>
      <c r="AX20" s="2"/>
      <c r="AY20" s="2" t="str">
        <f>IF(AND(battery!A7="QU",battery!C7=BAT_UPD!C7),battery!E7+0.001,"*")</f>
        <v>*</v>
      </c>
      <c r="BB20" s="2" t="s">
        <v>186</v>
      </c>
      <c r="BC20" s="2" t="s">
        <v>187</v>
      </c>
      <c r="BD20" s="2">
        <f t="shared" si="6"/>
        <v>2020</v>
      </c>
      <c r="BE20" s="2" t="str">
        <f>IF(AND(battery!A7="SA",battery!C7=BAT_UPD!C7),BAT_UPD!C7,"*")</f>
        <v>*</v>
      </c>
      <c r="BF20" s="2"/>
      <c r="BG20" s="2" t="str">
        <f>IF(AND(battery!A7="SA",battery!C7=BAT_UPD!C7),battery!E7+0.001,"*")</f>
        <v>*</v>
      </c>
    </row>
    <row r="21" spans="2:59">
      <c r="B21">
        <v>2020</v>
      </c>
      <c r="C21" s="5" t="s">
        <v>173</v>
      </c>
      <c r="F21" s="2" t="s">
        <v>186</v>
      </c>
      <c r="G21" s="2" t="s">
        <v>187</v>
      </c>
      <c r="H21" s="2">
        <f t="shared" si="0"/>
        <v>2020</v>
      </c>
      <c r="I21" s="2" t="str">
        <f>IF(AND(battery!A8="AL",battery!C8=BAT_UPD!C8),BAT_UPD!C8,"*")</f>
        <v>*</v>
      </c>
      <c r="J21" s="2"/>
      <c r="K21" s="2" t="str">
        <f>IF(AND(battery!A8="AL",battery!C8=BAT_UPD!C8),battery!E8+0.001,"*")</f>
        <v>*</v>
      </c>
      <c r="N21" s="2" t="s">
        <v>186</v>
      </c>
      <c r="O21" s="2" t="s">
        <v>187</v>
      </c>
      <c r="P21" s="2">
        <f t="shared" si="1"/>
        <v>2020</v>
      </c>
      <c r="Q21" s="2" t="str">
        <f>IF(AND(battery!A8="AT",battery!C8=BAT_UPD!C8),BAT_UPD!C8,"*")</f>
        <v>*</v>
      </c>
      <c r="R21" s="2"/>
      <c r="S21" s="2" t="str">
        <f>IF(AND(battery!A8="AT",battery!C8=BAT_UPD!C8),battery!E8+0.001,"*")</f>
        <v>*</v>
      </c>
      <c r="V21" s="2" t="s">
        <v>186</v>
      </c>
      <c r="W21" s="2" t="s">
        <v>187</v>
      </c>
      <c r="X21" s="2">
        <f t="shared" si="2"/>
        <v>2020</v>
      </c>
      <c r="Y21" s="2" t="str">
        <f>IF(AND(battery!A8="BC",battery!C8=BAT_UPD!C8),BAT_UPD!C8,"*")</f>
        <v>*</v>
      </c>
      <c r="Z21" s="2"/>
      <c r="AA21" s="2" t="str">
        <f>IF(AND(battery!A8="BC",battery!C8=BAT_UPD!C8),battery!E8+0.001,"*")</f>
        <v>*</v>
      </c>
      <c r="AD21" s="2" t="s">
        <v>186</v>
      </c>
      <c r="AE21" s="2" t="s">
        <v>187</v>
      </c>
      <c r="AF21" s="2">
        <f t="shared" si="3"/>
        <v>2020</v>
      </c>
      <c r="AG21" s="2" t="str">
        <f>IF(AND(battery!A8="MA",battery!C8=BAT_UPD!C8),BAT_UPD!C8,"*")</f>
        <v>*</v>
      </c>
      <c r="AH21" s="2"/>
      <c r="AI21" s="2" t="str">
        <f>IF(AND(battery!A8="MA",battery!C8=BAT_UPD!C8),battery!E8+0.001,"*")</f>
        <v>*</v>
      </c>
      <c r="AL21" s="2" t="s">
        <v>186</v>
      </c>
      <c r="AM21" s="2" t="s">
        <v>187</v>
      </c>
      <c r="AN21" s="2">
        <f t="shared" si="4"/>
        <v>2020</v>
      </c>
      <c r="AO21" s="2" t="str">
        <f>IF(AND(battery!A8="MA",battery!C8=BAT_UPD!C8),BAT_UPD!C8,"*")</f>
        <v>*</v>
      </c>
      <c r="AP21" s="2"/>
      <c r="AQ21" s="2" t="str">
        <f>IF(AND(battery!A8="MA",battery!C8=BAT_UPD!C8),battery!E8+0.001,"*")</f>
        <v>*</v>
      </c>
      <c r="AT21" s="2" t="s">
        <v>186</v>
      </c>
      <c r="AU21" s="2" t="s">
        <v>187</v>
      </c>
      <c r="AV21" s="2">
        <f t="shared" si="5"/>
        <v>2020</v>
      </c>
      <c r="AW21" s="2" t="str">
        <f>IF(AND(battery!A8="QU",battery!C8=BAT_UPD!C8),BAT_UPD!C8,"*")</f>
        <v>*</v>
      </c>
      <c r="AX21" s="2"/>
      <c r="AY21" s="2" t="str">
        <f>IF(AND(battery!A8="QU",battery!C8=BAT_UPD!C8),battery!E8+0.001,"*")</f>
        <v>*</v>
      </c>
      <c r="BB21" s="2" t="s">
        <v>186</v>
      </c>
      <c r="BC21" s="2" t="s">
        <v>187</v>
      </c>
      <c r="BD21" s="2">
        <f t="shared" si="6"/>
        <v>2020</v>
      </c>
      <c r="BE21" s="2" t="str">
        <f>IF(AND(battery!A8="SA",battery!C8=BAT_UPD!C8),BAT_UPD!C8,"*")</f>
        <v>*</v>
      </c>
      <c r="BF21" s="2"/>
      <c r="BG21" s="2" t="str">
        <f>IF(AND(battery!A8="SA",battery!C8=BAT_UPD!C8),battery!E8+0.001,"*")</f>
        <v>*</v>
      </c>
    </row>
    <row r="22" spans="2:59">
      <c r="B22" s="5">
        <v>2020</v>
      </c>
      <c r="C22" s="5" t="s">
        <v>173</v>
      </c>
      <c r="F22" s="2" t="s">
        <v>186</v>
      </c>
      <c r="G22" s="2" t="s">
        <v>187</v>
      </c>
      <c r="H22" s="2">
        <f t="shared" si="0"/>
        <v>2020</v>
      </c>
      <c r="I22" s="2" t="str">
        <f>IF(AND(battery!A9="AL",battery!C9=BAT_UPD!C9),BAT_UPD!C9,"*")</f>
        <v>*</v>
      </c>
      <c r="J22" s="2"/>
      <c r="K22" s="2" t="str">
        <f>IF(AND(battery!A9="AL",battery!C9=BAT_UPD!C9),battery!E9+0.001,"*")</f>
        <v>*</v>
      </c>
      <c r="N22" s="2" t="s">
        <v>186</v>
      </c>
      <c r="O22" s="2" t="s">
        <v>187</v>
      </c>
      <c r="P22" s="2">
        <f t="shared" si="1"/>
        <v>2020</v>
      </c>
      <c r="Q22" s="2" t="str">
        <f>IF(AND(battery!A9="AT",battery!C9=BAT_UPD!C9),BAT_UPD!C9,"*")</f>
        <v>*</v>
      </c>
      <c r="R22" s="2"/>
      <c r="S22" s="2" t="str">
        <f>IF(AND(battery!A9="AT",battery!C9=BAT_UPD!C9),battery!E9+0.001,"*")</f>
        <v>*</v>
      </c>
      <c r="V22" s="2" t="s">
        <v>186</v>
      </c>
      <c r="W22" s="2" t="s">
        <v>187</v>
      </c>
      <c r="X22" s="2">
        <f t="shared" si="2"/>
        <v>2020</v>
      </c>
      <c r="Y22" s="2" t="str">
        <f>IF(AND(battery!A9="BC",battery!C9=BAT_UPD!C9),BAT_UPD!C9,"*")</f>
        <v>*</v>
      </c>
      <c r="Z22" s="2"/>
      <c r="AA22" s="2" t="str">
        <f>IF(AND(battery!A9="BC",battery!C9=BAT_UPD!C9),battery!E9+0.001,"*")</f>
        <v>*</v>
      </c>
      <c r="AD22" s="2" t="s">
        <v>186</v>
      </c>
      <c r="AE22" s="2" t="s">
        <v>187</v>
      </c>
      <c r="AF22" s="2">
        <f t="shared" si="3"/>
        <v>2020</v>
      </c>
      <c r="AG22" s="2" t="str">
        <f>IF(AND(battery!A9="MA",battery!C9=BAT_UPD!C9),BAT_UPD!C9,"*")</f>
        <v>*</v>
      </c>
      <c r="AH22" s="2"/>
      <c r="AI22" s="2" t="str">
        <f>IF(AND(battery!A9="MA",battery!C9=BAT_UPD!C9),battery!E9+0.001,"*")</f>
        <v>*</v>
      </c>
      <c r="AL22" s="2" t="s">
        <v>186</v>
      </c>
      <c r="AM22" s="2" t="s">
        <v>187</v>
      </c>
      <c r="AN22" s="2">
        <f t="shared" si="4"/>
        <v>2020</v>
      </c>
      <c r="AO22" s="2" t="str">
        <f>IF(AND(battery!A9="MA",battery!C9=BAT_UPD!C9),BAT_UPD!C9,"*")</f>
        <v>*</v>
      </c>
      <c r="AP22" s="2"/>
      <c r="AQ22" s="2" t="str">
        <f>IF(AND(battery!A9="MA",battery!C9=BAT_UPD!C9),battery!E9+0.001,"*")</f>
        <v>*</v>
      </c>
      <c r="AT22" s="2" t="s">
        <v>186</v>
      </c>
      <c r="AU22" s="2" t="s">
        <v>187</v>
      </c>
      <c r="AV22" s="2">
        <f t="shared" si="5"/>
        <v>2020</v>
      </c>
      <c r="AW22" s="2" t="str">
        <f>IF(AND(battery!A9="QU",battery!C9=BAT_UPD!C9),BAT_UPD!C9,"*")</f>
        <v>*</v>
      </c>
      <c r="AX22" s="2"/>
      <c r="AY22" s="2" t="str">
        <f>IF(AND(battery!A9="QU",battery!C9=BAT_UPD!C9),battery!E9+0.001,"*")</f>
        <v>*</v>
      </c>
      <c r="BB22" s="2" t="s">
        <v>186</v>
      </c>
      <c r="BC22" s="2" t="s">
        <v>187</v>
      </c>
      <c r="BD22" s="2">
        <f t="shared" si="6"/>
        <v>2020</v>
      </c>
      <c r="BE22" s="2" t="str">
        <f>IF(AND(battery!A9="SA",battery!C9=BAT_UPD!C9),BAT_UPD!C9,"*")</f>
        <v>*</v>
      </c>
      <c r="BF22" s="2"/>
      <c r="BG22" s="2" t="str">
        <f>IF(AND(battery!A9="SA",battery!C9=BAT_UPD!C9),battery!E9+0.001,"*")</f>
        <v>*</v>
      </c>
    </row>
    <row r="23" spans="2:59">
      <c r="B23">
        <v>2020</v>
      </c>
      <c r="C23" s="5" t="s">
        <v>173</v>
      </c>
      <c r="F23" s="2" t="s">
        <v>186</v>
      </c>
      <c r="G23" s="2" t="s">
        <v>187</v>
      </c>
      <c r="H23" s="2">
        <f t="shared" si="0"/>
        <v>2020</v>
      </c>
      <c r="I23" s="2" t="str">
        <f>IF(AND(battery!A10="AL",battery!C10=BAT_UPD!C10),BAT_UPD!C10,"*")</f>
        <v>*</v>
      </c>
      <c r="J23" s="2"/>
      <c r="K23" s="2" t="str">
        <f>IF(AND(battery!A10="AL",battery!C10=BAT_UPD!C10),battery!E10+0.001,"*")</f>
        <v>*</v>
      </c>
      <c r="N23" s="2" t="s">
        <v>186</v>
      </c>
      <c r="O23" s="2" t="s">
        <v>187</v>
      </c>
      <c r="P23" s="2">
        <f t="shared" si="1"/>
        <v>2020</v>
      </c>
      <c r="Q23" s="2" t="str">
        <f>IF(AND(battery!A10="AT",battery!C10=BAT_UPD!C10),BAT_UPD!C10,"*")</f>
        <v>*</v>
      </c>
      <c r="R23" s="2"/>
      <c r="S23" s="2" t="str">
        <f>IF(AND(battery!A10="AT",battery!C10=BAT_UPD!C10),battery!E10+0.001,"*")</f>
        <v>*</v>
      </c>
      <c r="V23" s="2" t="s">
        <v>186</v>
      </c>
      <c r="W23" s="2" t="s">
        <v>187</v>
      </c>
      <c r="X23" s="2">
        <f t="shared" si="2"/>
        <v>2020</v>
      </c>
      <c r="Y23" s="2" t="str">
        <f>IF(AND(battery!A10="BC",battery!C10=BAT_UPD!C10),BAT_UPD!C10,"*")</f>
        <v>*</v>
      </c>
      <c r="Z23" s="2"/>
      <c r="AA23" s="2" t="str">
        <f>IF(AND(battery!A10="BC",battery!C10=BAT_UPD!C10),battery!E10+0.001,"*")</f>
        <v>*</v>
      </c>
      <c r="AD23" s="2" t="s">
        <v>186</v>
      </c>
      <c r="AE23" s="2" t="s">
        <v>187</v>
      </c>
      <c r="AF23" s="2">
        <f t="shared" si="3"/>
        <v>2020</v>
      </c>
      <c r="AG23" s="2" t="str">
        <f>IF(AND(battery!A10="MA",battery!C10=BAT_UPD!C10),BAT_UPD!C10,"*")</f>
        <v>*</v>
      </c>
      <c r="AH23" s="2"/>
      <c r="AI23" s="2" t="str">
        <f>IF(AND(battery!A10="MA",battery!C10=BAT_UPD!C10),battery!E10+0.001,"*")</f>
        <v>*</v>
      </c>
      <c r="AL23" s="2" t="s">
        <v>186</v>
      </c>
      <c r="AM23" s="2" t="s">
        <v>187</v>
      </c>
      <c r="AN23" s="2">
        <f t="shared" si="4"/>
        <v>2020</v>
      </c>
      <c r="AO23" s="2" t="str">
        <f>IF(AND(battery!A10="MA",battery!C10=BAT_UPD!C10),BAT_UPD!C10,"*")</f>
        <v>*</v>
      </c>
      <c r="AP23" s="2"/>
      <c r="AQ23" s="2" t="str">
        <f>IF(AND(battery!A10="MA",battery!C10=BAT_UPD!C10),battery!E10+0.001,"*")</f>
        <v>*</v>
      </c>
      <c r="AT23" s="2" t="s">
        <v>186</v>
      </c>
      <c r="AU23" s="2" t="s">
        <v>187</v>
      </c>
      <c r="AV23" s="2">
        <f t="shared" si="5"/>
        <v>2020</v>
      </c>
      <c r="AW23" s="2" t="str">
        <f>IF(AND(battery!A10="QU",battery!C10=BAT_UPD!C10),BAT_UPD!C10,"*")</f>
        <v>*</v>
      </c>
      <c r="AX23" s="2"/>
      <c r="AY23" s="2" t="str">
        <f>IF(AND(battery!A10="QU",battery!C10=BAT_UPD!C10),battery!E10+0.001,"*")</f>
        <v>*</v>
      </c>
      <c r="BB23" s="2" t="s">
        <v>186</v>
      </c>
      <c r="BC23" s="2" t="s">
        <v>187</v>
      </c>
      <c r="BD23" s="2">
        <f t="shared" si="6"/>
        <v>2020</v>
      </c>
      <c r="BE23" s="2" t="str">
        <f>IF(AND(battery!A10="SA",battery!C10=BAT_UPD!C10),BAT_UPD!C10,"*")</f>
        <v>*</v>
      </c>
      <c r="BF23" s="2"/>
      <c r="BG23" s="2" t="str">
        <f>IF(AND(battery!A10="SA",battery!C10=BAT_UPD!C10),battery!E10+0.001,"*")</f>
        <v>*</v>
      </c>
    </row>
    <row r="24" spans="2:59">
      <c r="B24" s="5">
        <v>2020</v>
      </c>
      <c r="C24" s="5" t="s">
        <v>173</v>
      </c>
      <c r="F24" s="2" t="s">
        <v>186</v>
      </c>
      <c r="G24" s="2" t="s">
        <v>187</v>
      </c>
      <c r="H24" s="2">
        <f t="shared" si="0"/>
        <v>2020</v>
      </c>
      <c r="I24" s="2" t="str">
        <f>IF(AND(battery!A11="AL",battery!C11=BAT_UPD!C11),BAT_UPD!C11,"*")</f>
        <v>*</v>
      </c>
      <c r="J24" s="2"/>
      <c r="K24" s="2" t="str">
        <f>IF(AND(battery!A11="AL",battery!C11=BAT_UPD!C11),battery!E11+0.001,"*")</f>
        <v>*</v>
      </c>
      <c r="N24" s="2" t="s">
        <v>186</v>
      </c>
      <c r="O24" s="2" t="s">
        <v>187</v>
      </c>
      <c r="P24" s="2">
        <f t="shared" si="1"/>
        <v>2020</v>
      </c>
      <c r="Q24" s="2" t="str">
        <f>IF(AND(battery!A11="AT",battery!C11=BAT_UPD!C11),BAT_UPD!C11,"*")</f>
        <v>*</v>
      </c>
      <c r="R24" s="2"/>
      <c r="S24" s="2" t="str">
        <f>IF(AND(battery!A11="AT",battery!C11=BAT_UPD!C11),battery!E11+0.001,"*")</f>
        <v>*</v>
      </c>
      <c r="V24" s="2" t="s">
        <v>186</v>
      </c>
      <c r="W24" s="2" t="s">
        <v>187</v>
      </c>
      <c r="X24" s="2">
        <f t="shared" si="2"/>
        <v>2020</v>
      </c>
      <c r="Y24" s="2" t="str">
        <f>IF(AND(battery!A11="BC",battery!C11=BAT_UPD!C11),BAT_UPD!C11,"*")</f>
        <v>*</v>
      </c>
      <c r="Z24" s="2"/>
      <c r="AA24" s="2" t="str">
        <f>IF(AND(battery!A11="BC",battery!C11=BAT_UPD!C11),battery!E11+0.001,"*")</f>
        <v>*</v>
      </c>
      <c r="AD24" s="2" t="s">
        <v>186</v>
      </c>
      <c r="AE24" s="2" t="s">
        <v>187</v>
      </c>
      <c r="AF24" s="2">
        <f t="shared" si="3"/>
        <v>2020</v>
      </c>
      <c r="AG24" s="2" t="str">
        <f>IF(AND(battery!A11="MA",battery!C11=BAT_UPD!C11),BAT_UPD!C11,"*")</f>
        <v>*</v>
      </c>
      <c r="AH24" s="2"/>
      <c r="AI24" s="2" t="str">
        <f>IF(AND(battery!A11="MA",battery!C11=BAT_UPD!C11),battery!E11+0.001,"*")</f>
        <v>*</v>
      </c>
      <c r="AL24" s="2" t="s">
        <v>186</v>
      </c>
      <c r="AM24" s="2" t="s">
        <v>187</v>
      </c>
      <c r="AN24" s="2">
        <f t="shared" si="4"/>
        <v>2020</v>
      </c>
      <c r="AO24" s="2" t="str">
        <f>IF(AND(battery!A11="MA",battery!C11=BAT_UPD!C11),BAT_UPD!C11,"*")</f>
        <v>*</v>
      </c>
      <c r="AP24" s="2"/>
      <c r="AQ24" s="2" t="str">
        <f>IF(AND(battery!A11="MA",battery!C11=BAT_UPD!C11),battery!E11+0.001,"*")</f>
        <v>*</v>
      </c>
      <c r="AT24" s="2" t="s">
        <v>186</v>
      </c>
      <c r="AU24" s="2" t="s">
        <v>187</v>
      </c>
      <c r="AV24" s="2">
        <f t="shared" si="5"/>
        <v>2020</v>
      </c>
      <c r="AW24" s="2" t="str">
        <f>IF(AND(battery!A11="QU",battery!C11=BAT_UPD!C11),BAT_UPD!C11,"*")</f>
        <v>*</v>
      </c>
      <c r="AX24" s="2"/>
      <c r="AY24" s="2" t="str">
        <f>IF(AND(battery!A11="QU",battery!C11=BAT_UPD!C11),battery!E11+0.001,"*")</f>
        <v>*</v>
      </c>
      <c r="BB24" s="2" t="s">
        <v>186</v>
      </c>
      <c r="BC24" s="2" t="s">
        <v>187</v>
      </c>
      <c r="BD24" s="2">
        <f t="shared" si="6"/>
        <v>2020</v>
      </c>
      <c r="BE24" s="2" t="str">
        <f>IF(AND(battery!A11="SA",battery!C11=BAT_UPD!C11),BAT_UPD!C11,"*")</f>
        <v>*</v>
      </c>
      <c r="BF24" s="2"/>
      <c r="BG24" s="2" t="str">
        <f>IF(AND(battery!A11="SA",battery!C11=BAT_UPD!C11),battery!E11+0.001,"*")</f>
        <v>*</v>
      </c>
    </row>
    <row r="25" spans="2:59">
      <c r="B25">
        <v>2020</v>
      </c>
      <c r="C25" s="5" t="s">
        <v>173</v>
      </c>
      <c r="F25" s="2" t="s">
        <v>186</v>
      </c>
      <c r="G25" s="2" t="s">
        <v>187</v>
      </c>
      <c r="H25" s="2">
        <f t="shared" si="0"/>
        <v>2020</v>
      </c>
      <c r="I25" s="2" t="str">
        <f>IF(AND(battery!A12="AL",battery!C12=BAT_UPD!C12),BAT_UPD!C12,"*")</f>
        <v>*</v>
      </c>
      <c r="J25" s="2"/>
      <c r="K25" s="2" t="str">
        <f>IF(AND(battery!A12="AL",battery!C12=BAT_UPD!C12),battery!E12+0.001,"*")</f>
        <v>*</v>
      </c>
      <c r="N25" s="2" t="s">
        <v>186</v>
      </c>
      <c r="O25" s="2" t="s">
        <v>187</v>
      </c>
      <c r="P25" s="2">
        <f t="shared" si="1"/>
        <v>2020</v>
      </c>
      <c r="Q25" s="2" t="str">
        <f>IF(AND(battery!A12="AT",battery!C12=BAT_UPD!C12),BAT_UPD!C12,"*")</f>
        <v>*</v>
      </c>
      <c r="R25" s="2"/>
      <c r="S25" s="2" t="str">
        <f>IF(AND(battery!A12="AT",battery!C12=BAT_UPD!C12),battery!E12+0.001,"*")</f>
        <v>*</v>
      </c>
      <c r="V25" s="2" t="s">
        <v>186</v>
      </c>
      <c r="W25" s="2" t="s">
        <v>187</v>
      </c>
      <c r="X25" s="2">
        <f t="shared" si="2"/>
        <v>2020</v>
      </c>
      <c r="Y25" s="2" t="str">
        <f>IF(AND(battery!A12="BC",battery!C12=BAT_UPD!C12),BAT_UPD!C12,"*")</f>
        <v>*</v>
      </c>
      <c r="Z25" s="2"/>
      <c r="AA25" s="2" t="str">
        <f>IF(AND(battery!A12="BC",battery!C12=BAT_UPD!C12),battery!E12+0.001,"*")</f>
        <v>*</v>
      </c>
      <c r="AD25" s="2" t="s">
        <v>186</v>
      </c>
      <c r="AE25" s="2" t="s">
        <v>187</v>
      </c>
      <c r="AF25" s="2">
        <f t="shared" si="3"/>
        <v>2020</v>
      </c>
      <c r="AG25" s="2" t="str">
        <f>IF(AND(battery!A12="MA",battery!C12=BAT_UPD!C12),BAT_UPD!C12,"*")</f>
        <v>*</v>
      </c>
      <c r="AH25" s="2"/>
      <c r="AI25" s="2" t="str">
        <f>IF(AND(battery!A12="MA",battery!C12=BAT_UPD!C12),battery!E12+0.001,"*")</f>
        <v>*</v>
      </c>
      <c r="AL25" s="2" t="s">
        <v>186</v>
      </c>
      <c r="AM25" s="2" t="s">
        <v>187</v>
      </c>
      <c r="AN25" s="2">
        <f t="shared" si="4"/>
        <v>2020</v>
      </c>
      <c r="AO25" s="2" t="str">
        <f>IF(AND(battery!A12="MA",battery!C12=BAT_UPD!C12),BAT_UPD!C12,"*")</f>
        <v>*</v>
      </c>
      <c r="AP25" s="2"/>
      <c r="AQ25" s="2" t="str">
        <f>IF(AND(battery!A12="MA",battery!C12=BAT_UPD!C12),battery!E12+0.001,"*")</f>
        <v>*</v>
      </c>
      <c r="AT25" s="2" t="s">
        <v>186</v>
      </c>
      <c r="AU25" s="2" t="s">
        <v>187</v>
      </c>
      <c r="AV25" s="2">
        <f t="shared" si="5"/>
        <v>2020</v>
      </c>
      <c r="AW25" s="2" t="str">
        <f>IF(AND(battery!A12="QU",battery!C12=BAT_UPD!C12),BAT_UPD!C12,"*")</f>
        <v>*</v>
      </c>
      <c r="AX25" s="2"/>
      <c r="AY25" s="2" t="str">
        <f>IF(AND(battery!A12="QU",battery!C12=BAT_UPD!C12),battery!E12+0.001,"*")</f>
        <v>*</v>
      </c>
      <c r="BB25" s="2" t="s">
        <v>186</v>
      </c>
      <c r="BC25" s="2" t="s">
        <v>187</v>
      </c>
      <c r="BD25" s="2">
        <f t="shared" si="6"/>
        <v>2020</v>
      </c>
      <c r="BE25" s="2" t="str">
        <f>IF(AND(battery!A12="SA",battery!C12=BAT_UPD!C12),BAT_UPD!C12,"*")</f>
        <v>*</v>
      </c>
      <c r="BF25" s="2"/>
      <c r="BG25" s="2" t="str">
        <f>IF(AND(battery!A12="SA",battery!C12=BAT_UPD!C12),battery!E12+0.001,"*")</f>
        <v>*</v>
      </c>
    </row>
    <row r="26" spans="2:59">
      <c r="B26" s="5">
        <v>2020</v>
      </c>
      <c r="C26" s="5" t="s">
        <v>173</v>
      </c>
      <c r="F26" s="2" t="s">
        <v>186</v>
      </c>
      <c r="G26" s="2" t="s">
        <v>187</v>
      </c>
      <c r="H26" s="2">
        <f t="shared" si="0"/>
        <v>0</v>
      </c>
      <c r="I26" s="2" t="str">
        <f>IF(AND(battery!A13="AL",battery!C13=BAT_UPD!C13),BAT_UPD!C13,"*")</f>
        <v>*</v>
      </c>
      <c r="J26" s="2"/>
      <c r="K26" s="2" t="str">
        <f>IF(AND(battery!A13="AL",battery!C13=BAT_UPD!C13),battery!E13+0.001,"*")</f>
        <v>*</v>
      </c>
      <c r="N26" s="2" t="s">
        <v>186</v>
      </c>
      <c r="O26" s="2" t="s">
        <v>187</v>
      </c>
      <c r="P26" s="2">
        <f t="shared" si="1"/>
        <v>0</v>
      </c>
      <c r="Q26" s="2" t="str">
        <f>IF(AND(battery!A13="AT",battery!C13=BAT_UPD!C13),BAT_UPD!C13,"*")</f>
        <v>*</v>
      </c>
      <c r="R26" s="2"/>
      <c r="S26" s="2" t="str">
        <f>IF(AND(battery!A13="AT",battery!C13=BAT_UPD!C13),battery!E13+0.001,"*")</f>
        <v>*</v>
      </c>
      <c r="V26" s="2" t="s">
        <v>186</v>
      </c>
      <c r="W26" s="2" t="s">
        <v>187</v>
      </c>
      <c r="X26" s="2">
        <f t="shared" si="2"/>
        <v>0</v>
      </c>
      <c r="Y26" s="2" t="str">
        <f>IF(AND(battery!A13="BC",battery!C13=BAT_UPD!C13),BAT_UPD!C13,"*")</f>
        <v>*</v>
      </c>
      <c r="Z26" s="2"/>
      <c r="AA26" s="2" t="str">
        <f>IF(AND(battery!A13="BC",battery!C13=BAT_UPD!C13),battery!E13+0.001,"*")</f>
        <v>*</v>
      </c>
      <c r="AD26" s="2" t="s">
        <v>186</v>
      </c>
      <c r="AE26" s="2" t="s">
        <v>187</v>
      </c>
      <c r="AF26" s="2">
        <f t="shared" si="3"/>
        <v>0</v>
      </c>
      <c r="AG26" s="2" t="str">
        <f>IF(AND(battery!A13="MA",battery!C13=BAT_UPD!C13),BAT_UPD!C13,"*")</f>
        <v>*</v>
      </c>
      <c r="AH26" s="2"/>
      <c r="AI26" s="2" t="str">
        <f>IF(AND(battery!A13="MA",battery!C13=BAT_UPD!C13),battery!E13+0.001,"*")</f>
        <v>*</v>
      </c>
      <c r="AL26" s="2" t="s">
        <v>186</v>
      </c>
      <c r="AM26" s="2" t="s">
        <v>187</v>
      </c>
      <c r="AN26" s="2">
        <f t="shared" si="4"/>
        <v>0</v>
      </c>
      <c r="AO26" s="2" t="str">
        <f>IF(AND(battery!A13="MA",battery!C13=BAT_UPD!C13),BAT_UPD!C13,"*")</f>
        <v>*</v>
      </c>
      <c r="AP26" s="2"/>
      <c r="AQ26" s="2" t="str">
        <f>IF(AND(battery!A13="MA",battery!C13=BAT_UPD!C13),battery!E13+0.001,"*")</f>
        <v>*</v>
      </c>
      <c r="AT26" s="2" t="s">
        <v>186</v>
      </c>
      <c r="AU26" s="2" t="s">
        <v>187</v>
      </c>
      <c r="AV26" s="2">
        <f t="shared" si="5"/>
        <v>0</v>
      </c>
      <c r="AW26" s="2" t="str">
        <f>IF(AND(battery!A13="QU",battery!C13=BAT_UPD!C13),BAT_UPD!C13,"*")</f>
        <v>*</v>
      </c>
      <c r="AX26" s="2"/>
      <c r="AY26" s="2" t="str">
        <f>IF(AND(battery!A13="QU",battery!C13=BAT_UPD!C13),battery!E13+0.001,"*")</f>
        <v>*</v>
      </c>
      <c r="BB26" s="2" t="s">
        <v>186</v>
      </c>
      <c r="BC26" s="2" t="s">
        <v>187</v>
      </c>
      <c r="BD26" s="2">
        <f t="shared" si="6"/>
        <v>0</v>
      </c>
      <c r="BE26" s="2" t="str">
        <f>IF(AND(battery!A13="SA",battery!C13=BAT_UPD!C13),BAT_UPD!C13,"*")</f>
        <v>*</v>
      </c>
      <c r="BF26" s="2"/>
      <c r="BG26" s="2" t="str">
        <f>IF(AND(battery!A13="SA",battery!C13=BAT_UPD!C13),battery!E13+0.001,"*")</f>
        <v>*</v>
      </c>
    </row>
    <row r="27" spans="2:59">
      <c r="B27">
        <v>2020</v>
      </c>
      <c r="C27" s="5" t="s">
        <v>173</v>
      </c>
      <c r="F27" s="2" t="s">
        <v>186</v>
      </c>
      <c r="G27" s="2" t="s">
        <v>187</v>
      </c>
      <c r="H27" s="2">
        <f t="shared" si="0"/>
        <v>2020</v>
      </c>
      <c r="I27" s="2" t="str">
        <f>IF(AND(battery!A14="AL",battery!C14=BAT_UPD!C14),BAT_UPD!C14,"*")</f>
        <v>*</v>
      </c>
      <c r="J27" s="2"/>
      <c r="K27" s="2" t="str">
        <f>IF(AND(battery!A14="AL",battery!C14=BAT_UPD!C14),battery!E14+0.001,"*")</f>
        <v>*</v>
      </c>
      <c r="N27" s="2" t="s">
        <v>186</v>
      </c>
      <c r="O27" s="2" t="s">
        <v>187</v>
      </c>
      <c r="P27" s="2">
        <f t="shared" si="1"/>
        <v>2020</v>
      </c>
      <c r="Q27" s="2" t="str">
        <f>IF(AND(battery!A14="AT",battery!C14=BAT_UPD!C14),BAT_UPD!C14,"*")</f>
        <v>*</v>
      </c>
      <c r="R27" s="2"/>
      <c r="S27" s="2" t="str">
        <f>IF(AND(battery!A14="AT",battery!C14=BAT_UPD!C14),battery!E14+0.001,"*")</f>
        <v>*</v>
      </c>
      <c r="V27" s="2" t="s">
        <v>186</v>
      </c>
      <c r="W27" s="2" t="s">
        <v>187</v>
      </c>
      <c r="X27" s="2">
        <f t="shared" si="2"/>
        <v>2020</v>
      </c>
      <c r="Y27" s="2" t="str">
        <f>IF(AND(battery!A14="BC",battery!C14=BAT_UPD!C14),BAT_UPD!C14,"*")</f>
        <v>*</v>
      </c>
      <c r="Z27" s="2"/>
      <c r="AA27" s="2" t="str">
        <f>IF(AND(battery!A14="BC",battery!C14=BAT_UPD!C14),battery!E14+0.001,"*")</f>
        <v>*</v>
      </c>
      <c r="AD27" s="2" t="s">
        <v>186</v>
      </c>
      <c r="AE27" s="2" t="s">
        <v>187</v>
      </c>
      <c r="AF27" s="2">
        <f t="shared" si="3"/>
        <v>2020</v>
      </c>
      <c r="AG27" s="2" t="str">
        <f>IF(AND(battery!A14="MA",battery!C14=BAT_UPD!C14),BAT_UPD!C14,"*")</f>
        <v>*</v>
      </c>
      <c r="AH27" s="2"/>
      <c r="AI27" s="2" t="str">
        <f>IF(AND(battery!A14="MA",battery!C14=BAT_UPD!C14),battery!E14+0.001,"*")</f>
        <v>*</v>
      </c>
      <c r="AL27" s="2" t="s">
        <v>186</v>
      </c>
      <c r="AM27" s="2" t="s">
        <v>187</v>
      </c>
      <c r="AN27" s="2">
        <f t="shared" si="4"/>
        <v>2020</v>
      </c>
      <c r="AO27" s="2" t="str">
        <f>IF(AND(battery!A14="MA",battery!C14=BAT_UPD!C14),BAT_UPD!C14,"*")</f>
        <v>*</v>
      </c>
      <c r="AP27" s="2"/>
      <c r="AQ27" s="2" t="str">
        <f>IF(AND(battery!A14="MA",battery!C14=BAT_UPD!C14),battery!E14+0.001,"*")</f>
        <v>*</v>
      </c>
      <c r="AT27" s="2" t="s">
        <v>186</v>
      </c>
      <c r="AU27" s="2" t="s">
        <v>187</v>
      </c>
      <c r="AV27" s="2">
        <f t="shared" si="5"/>
        <v>2020</v>
      </c>
      <c r="AW27" s="2" t="str">
        <f>IF(AND(battery!A14="QU",battery!C14=BAT_UPD!C14),BAT_UPD!C14,"*")</f>
        <v>*</v>
      </c>
      <c r="AX27" s="2"/>
      <c r="AY27" s="2" t="str">
        <f>IF(AND(battery!A14="QU",battery!C14=BAT_UPD!C14),battery!E14+0.001,"*")</f>
        <v>*</v>
      </c>
      <c r="BB27" s="2" t="s">
        <v>186</v>
      </c>
      <c r="BC27" s="2" t="s">
        <v>187</v>
      </c>
      <c r="BD27" s="2">
        <f t="shared" si="6"/>
        <v>2020</v>
      </c>
      <c r="BE27" s="2" t="str">
        <f>IF(AND(battery!A14="SA",battery!C14=BAT_UPD!C14),BAT_UPD!C14,"*")</f>
        <v>*</v>
      </c>
      <c r="BF27" s="2"/>
      <c r="BG27" s="2" t="str">
        <f>IF(AND(battery!A14="SA",battery!C14=BAT_UPD!C14),battery!E14+0.001,"*")</f>
        <v>*</v>
      </c>
    </row>
    <row r="28" spans="2:59">
      <c r="B28" s="5">
        <v>2020</v>
      </c>
      <c r="C28" s="5" t="s">
        <v>173</v>
      </c>
      <c r="F28" s="2" t="s">
        <v>186</v>
      </c>
      <c r="G28" s="2" t="s">
        <v>187</v>
      </c>
      <c r="H28" s="2">
        <f t="shared" si="0"/>
        <v>2020</v>
      </c>
      <c r="I28" s="2" t="str">
        <f>IF(AND(battery!A15="AL",battery!C15=BAT_UPD!C15),BAT_UPD!C15,"*")</f>
        <v>*</v>
      </c>
      <c r="J28" s="2"/>
      <c r="K28" s="2" t="str">
        <f>IF(AND(battery!A15="AL",battery!C15=BAT_UPD!C15),battery!E15+0.001,"*")</f>
        <v>*</v>
      </c>
      <c r="N28" s="2" t="s">
        <v>186</v>
      </c>
      <c r="O28" s="2" t="s">
        <v>187</v>
      </c>
      <c r="P28" s="2">
        <f t="shared" si="1"/>
        <v>2020</v>
      </c>
      <c r="Q28" s="2" t="str">
        <f>IF(AND(battery!A15="AT",battery!C15=BAT_UPD!C15),BAT_UPD!C15,"*")</f>
        <v>*</v>
      </c>
      <c r="R28" s="2"/>
      <c r="S28" s="2" t="str">
        <f>IF(AND(battery!A15="AT",battery!C15=BAT_UPD!C15),battery!E15+0.001,"*")</f>
        <v>*</v>
      </c>
      <c r="V28" s="2" t="s">
        <v>186</v>
      </c>
      <c r="W28" s="2" t="s">
        <v>187</v>
      </c>
      <c r="X28" s="2">
        <f t="shared" si="2"/>
        <v>2020</v>
      </c>
      <c r="Y28" s="2" t="str">
        <f>IF(AND(battery!A15="BC",battery!C15=BAT_UPD!C15),BAT_UPD!C15,"*")</f>
        <v>*</v>
      </c>
      <c r="Z28" s="2"/>
      <c r="AA28" s="2" t="str">
        <f>IF(AND(battery!A15="BC",battery!C15=BAT_UPD!C15),battery!E15+0.001,"*")</f>
        <v>*</v>
      </c>
      <c r="AD28" s="2" t="s">
        <v>186</v>
      </c>
      <c r="AE28" s="2" t="s">
        <v>187</v>
      </c>
      <c r="AF28" s="2">
        <f t="shared" si="3"/>
        <v>2020</v>
      </c>
      <c r="AG28" s="2" t="str">
        <f>IF(AND(battery!A15="MA",battery!C15=BAT_UPD!C15),BAT_UPD!C15,"*")</f>
        <v>*</v>
      </c>
      <c r="AH28" s="2"/>
      <c r="AI28" s="2" t="str">
        <f>IF(AND(battery!A15="MA",battery!C15=BAT_UPD!C15),battery!E15+0.001,"*")</f>
        <v>*</v>
      </c>
      <c r="AL28" s="2" t="s">
        <v>186</v>
      </c>
      <c r="AM28" s="2" t="s">
        <v>187</v>
      </c>
      <c r="AN28" s="2">
        <f t="shared" si="4"/>
        <v>2020</v>
      </c>
      <c r="AO28" s="2" t="str">
        <f>IF(AND(battery!A15="MA",battery!C15=BAT_UPD!C15),BAT_UPD!C15,"*")</f>
        <v>*</v>
      </c>
      <c r="AP28" s="2"/>
      <c r="AQ28" s="2" t="str">
        <f>IF(AND(battery!A15="MA",battery!C15=BAT_UPD!C15),battery!E15+0.001,"*")</f>
        <v>*</v>
      </c>
      <c r="AT28" s="2" t="s">
        <v>186</v>
      </c>
      <c r="AU28" s="2" t="s">
        <v>187</v>
      </c>
      <c r="AV28" s="2">
        <f t="shared" si="5"/>
        <v>2020</v>
      </c>
      <c r="AW28" s="2" t="str">
        <f>IF(AND(battery!A15="QU",battery!C15=BAT_UPD!C15),BAT_UPD!C15,"*")</f>
        <v>*</v>
      </c>
      <c r="AX28" s="2"/>
      <c r="AY28" s="2" t="str">
        <f>IF(AND(battery!A15="QU",battery!C15=BAT_UPD!C15),battery!E15+0.001,"*")</f>
        <v>*</v>
      </c>
      <c r="BB28" s="2" t="s">
        <v>186</v>
      </c>
      <c r="BC28" s="2" t="s">
        <v>187</v>
      </c>
      <c r="BD28" s="2">
        <f t="shared" si="6"/>
        <v>2020</v>
      </c>
      <c r="BE28" s="2" t="str">
        <f>IF(AND(battery!A15="SA",battery!C15=BAT_UPD!C15),BAT_UPD!C15,"*")</f>
        <v>*</v>
      </c>
      <c r="BF28" s="2"/>
      <c r="BG28" s="2" t="str">
        <f>IF(AND(battery!A15="SA",battery!C15=BAT_UPD!C15),battery!E15+0.001,"*")</f>
        <v>*</v>
      </c>
    </row>
    <row r="29" spans="2:59">
      <c r="B29">
        <v>2020</v>
      </c>
      <c r="C29" s="5" t="s">
        <v>173</v>
      </c>
      <c r="F29" s="2" t="s">
        <v>186</v>
      </c>
      <c r="G29" s="2" t="s">
        <v>187</v>
      </c>
      <c r="H29" s="2">
        <f t="shared" si="0"/>
        <v>2020</v>
      </c>
      <c r="I29" s="2" t="str">
        <f>IF(AND(battery!A16="AL",battery!C16=BAT_UPD!C16),BAT_UPD!C16,"*")</f>
        <v>*</v>
      </c>
      <c r="J29" s="2"/>
      <c r="K29" s="2" t="str">
        <f>IF(AND(battery!A16="AL",battery!C16=BAT_UPD!C16),battery!E16+0.001,"*")</f>
        <v>*</v>
      </c>
      <c r="N29" s="2" t="s">
        <v>186</v>
      </c>
      <c r="O29" s="2" t="s">
        <v>187</v>
      </c>
      <c r="P29" s="2">
        <f t="shared" si="1"/>
        <v>2020</v>
      </c>
      <c r="Q29" s="2" t="str">
        <f>IF(AND(battery!A16="AT",battery!C16=BAT_UPD!C16),BAT_UPD!C16,"*")</f>
        <v>*</v>
      </c>
      <c r="R29" s="2"/>
      <c r="S29" s="2" t="str">
        <f>IF(AND(battery!A16="AT",battery!C16=BAT_UPD!C16),battery!E16+0.001,"*")</f>
        <v>*</v>
      </c>
      <c r="V29" s="2" t="s">
        <v>186</v>
      </c>
      <c r="W29" s="2" t="s">
        <v>187</v>
      </c>
      <c r="X29" s="2">
        <f t="shared" si="2"/>
        <v>2020</v>
      </c>
      <c r="Y29" s="2" t="str">
        <f>IF(AND(battery!A16="BC",battery!C16=BAT_UPD!C16),BAT_UPD!C16,"*")</f>
        <v>*</v>
      </c>
      <c r="Z29" s="2"/>
      <c r="AA29" s="2" t="str">
        <f>IF(AND(battery!A16="BC",battery!C16=BAT_UPD!C16),battery!E16+0.001,"*")</f>
        <v>*</v>
      </c>
      <c r="AD29" s="2" t="s">
        <v>186</v>
      </c>
      <c r="AE29" s="2" t="s">
        <v>187</v>
      </c>
      <c r="AF29" s="2">
        <f t="shared" si="3"/>
        <v>2020</v>
      </c>
      <c r="AG29" s="2" t="str">
        <f>IF(AND(battery!A16="MA",battery!C16=BAT_UPD!C16),BAT_UPD!C16,"*")</f>
        <v>*</v>
      </c>
      <c r="AH29" s="2"/>
      <c r="AI29" s="2" t="str">
        <f>IF(AND(battery!A16="MA",battery!C16=BAT_UPD!C16),battery!E16+0.001,"*")</f>
        <v>*</v>
      </c>
      <c r="AL29" s="2" t="s">
        <v>186</v>
      </c>
      <c r="AM29" s="2" t="s">
        <v>187</v>
      </c>
      <c r="AN29" s="2">
        <f t="shared" si="4"/>
        <v>2020</v>
      </c>
      <c r="AO29" s="2" t="str">
        <f>IF(AND(battery!A16="MA",battery!C16=BAT_UPD!C16),BAT_UPD!C16,"*")</f>
        <v>*</v>
      </c>
      <c r="AP29" s="2"/>
      <c r="AQ29" s="2" t="str">
        <f>IF(AND(battery!A16="MA",battery!C16=BAT_UPD!C16),battery!E16+0.001,"*")</f>
        <v>*</v>
      </c>
      <c r="AT29" s="2" t="s">
        <v>186</v>
      </c>
      <c r="AU29" s="2" t="s">
        <v>187</v>
      </c>
      <c r="AV29" s="2">
        <f t="shared" si="5"/>
        <v>2020</v>
      </c>
      <c r="AW29" s="2" t="str">
        <f>IF(AND(battery!A16="QU",battery!C16=BAT_UPD!C16),BAT_UPD!C16,"*")</f>
        <v>*</v>
      </c>
      <c r="AX29" s="2"/>
      <c r="AY29" s="2" t="str">
        <f>IF(AND(battery!A16="QU",battery!C16=BAT_UPD!C16),battery!E16+0.001,"*")</f>
        <v>*</v>
      </c>
      <c r="BB29" s="2" t="s">
        <v>186</v>
      </c>
      <c r="BC29" s="2" t="s">
        <v>187</v>
      </c>
      <c r="BD29" s="2">
        <f t="shared" si="6"/>
        <v>2020</v>
      </c>
      <c r="BE29" s="2" t="str">
        <f>IF(AND(battery!A16="SA",battery!C16=BAT_UPD!C16),BAT_UPD!C16,"*")</f>
        <v>*</v>
      </c>
      <c r="BF29" s="2"/>
      <c r="BG29" s="2" t="str">
        <f>IF(AND(battery!A16="SA",battery!C16=BAT_UPD!C16),battery!E16+0.001,"*")</f>
        <v>*</v>
      </c>
    </row>
    <row r="30" spans="2:59">
      <c r="B30" s="5">
        <v>2020</v>
      </c>
      <c r="C30" s="5" t="s">
        <v>173</v>
      </c>
      <c r="F30" s="2" t="s">
        <v>186</v>
      </c>
      <c r="G30" s="2" t="s">
        <v>187</v>
      </c>
      <c r="H30" s="2">
        <f t="shared" si="0"/>
        <v>2020</v>
      </c>
      <c r="I30" s="2" t="str">
        <f>IF(AND(battery!A17="AL",battery!C17=BAT_UPD!C17),BAT_UPD!C17,"*")</f>
        <v>*</v>
      </c>
      <c r="J30" s="2"/>
      <c r="K30" s="2" t="str">
        <f>IF(AND(battery!A17="AL",battery!C17=BAT_UPD!C17),battery!E17+0.001,"*")</f>
        <v>*</v>
      </c>
      <c r="N30" s="2" t="s">
        <v>186</v>
      </c>
      <c r="O30" s="2" t="s">
        <v>187</v>
      </c>
      <c r="P30" s="2">
        <f t="shared" si="1"/>
        <v>2020</v>
      </c>
      <c r="Q30" s="2" t="str">
        <f>IF(AND(battery!A17="AT",battery!C17=BAT_UPD!C17),BAT_UPD!C17,"*")</f>
        <v>*</v>
      </c>
      <c r="R30" s="2"/>
      <c r="S30" s="2" t="str">
        <f>IF(AND(battery!A17="AT",battery!C17=BAT_UPD!C17),battery!E17+0.001,"*")</f>
        <v>*</v>
      </c>
      <c r="V30" s="2" t="s">
        <v>186</v>
      </c>
      <c r="W30" s="2" t="s">
        <v>187</v>
      </c>
      <c r="X30" s="2">
        <f t="shared" si="2"/>
        <v>2020</v>
      </c>
      <c r="Y30" s="2" t="str">
        <f>IF(AND(battery!A17="BC",battery!C17=BAT_UPD!C17),BAT_UPD!C17,"*")</f>
        <v>*</v>
      </c>
      <c r="Z30" s="2"/>
      <c r="AA30" s="2" t="str">
        <f>IF(AND(battery!A17="BC",battery!C17=BAT_UPD!C17),battery!E17+0.001,"*")</f>
        <v>*</v>
      </c>
      <c r="AD30" s="2" t="s">
        <v>186</v>
      </c>
      <c r="AE30" s="2" t="s">
        <v>187</v>
      </c>
      <c r="AF30" s="2">
        <f t="shared" si="3"/>
        <v>2020</v>
      </c>
      <c r="AG30" s="2" t="str">
        <f>IF(AND(battery!A17="MA",battery!C17=BAT_UPD!C17),BAT_UPD!C17,"*")</f>
        <v>*</v>
      </c>
      <c r="AH30" s="2"/>
      <c r="AI30" s="2" t="str">
        <f>IF(AND(battery!A17="MA",battery!C17=BAT_UPD!C17),battery!E17+0.001,"*")</f>
        <v>*</v>
      </c>
      <c r="AL30" s="2" t="s">
        <v>186</v>
      </c>
      <c r="AM30" s="2" t="s">
        <v>187</v>
      </c>
      <c r="AN30" s="2">
        <f t="shared" si="4"/>
        <v>2020</v>
      </c>
      <c r="AO30" s="2" t="str">
        <f>IF(AND(battery!A17="MA",battery!C17=BAT_UPD!C17),BAT_UPD!C17,"*")</f>
        <v>*</v>
      </c>
      <c r="AP30" s="2"/>
      <c r="AQ30" s="2" t="str">
        <f>IF(AND(battery!A17="MA",battery!C17=BAT_UPD!C17),battery!E17+0.001,"*")</f>
        <v>*</v>
      </c>
      <c r="AT30" s="2" t="s">
        <v>186</v>
      </c>
      <c r="AU30" s="2" t="s">
        <v>187</v>
      </c>
      <c r="AV30" s="2">
        <f t="shared" si="5"/>
        <v>2020</v>
      </c>
      <c r="AW30" s="2" t="str">
        <f>IF(AND(battery!A17="QU",battery!C17=BAT_UPD!C17),BAT_UPD!C17,"*")</f>
        <v>*</v>
      </c>
      <c r="AX30" s="2"/>
      <c r="AY30" s="2" t="str">
        <f>IF(AND(battery!A17="QU",battery!C17=BAT_UPD!C17),battery!E17+0.001,"*")</f>
        <v>*</v>
      </c>
      <c r="BB30" s="2" t="s">
        <v>186</v>
      </c>
      <c r="BC30" s="2" t="s">
        <v>187</v>
      </c>
      <c r="BD30" s="2">
        <f t="shared" si="6"/>
        <v>2020</v>
      </c>
      <c r="BE30" s="2" t="str">
        <f>IF(AND(battery!A17="SA",battery!C17=BAT_UPD!C17),BAT_UPD!C17,"*")</f>
        <v>*</v>
      </c>
      <c r="BF30" s="2"/>
      <c r="BG30" s="2" t="str">
        <f>IF(AND(battery!A17="SA",battery!C17=BAT_UPD!C17),battery!E17+0.001,"*")</f>
        <v>*</v>
      </c>
    </row>
    <row r="31" spans="2:59">
      <c r="B31">
        <v>2020</v>
      </c>
      <c r="C31" s="5" t="s">
        <v>173</v>
      </c>
      <c r="F31" s="2" t="s">
        <v>186</v>
      </c>
      <c r="G31" s="2" t="s">
        <v>187</v>
      </c>
      <c r="H31" s="2">
        <f t="shared" si="0"/>
        <v>2020</v>
      </c>
      <c r="I31" s="2" t="str">
        <f>IF(AND(battery!A18="AL",battery!C18=BAT_UPD!C18),BAT_UPD!C18,"*")</f>
        <v>*</v>
      </c>
      <c r="J31" s="2"/>
      <c r="K31" s="2" t="str">
        <f>IF(AND(battery!A18="AL",battery!C18=BAT_UPD!C18),battery!E18+0.001,"*")</f>
        <v>*</v>
      </c>
      <c r="N31" s="2" t="s">
        <v>186</v>
      </c>
      <c r="O31" s="2" t="s">
        <v>187</v>
      </c>
      <c r="P31" s="2">
        <f t="shared" si="1"/>
        <v>2020</v>
      </c>
      <c r="Q31" s="2" t="str">
        <f>IF(AND(battery!A18="AT",battery!C18=BAT_UPD!C18),BAT_UPD!C18,"*")</f>
        <v>*</v>
      </c>
      <c r="R31" s="2"/>
      <c r="S31" s="2" t="str">
        <f>IF(AND(battery!A18="AT",battery!C18=BAT_UPD!C18),battery!E18+0.001,"*")</f>
        <v>*</v>
      </c>
      <c r="V31" s="2" t="s">
        <v>186</v>
      </c>
      <c r="W31" s="2" t="s">
        <v>187</v>
      </c>
      <c r="X31" s="2">
        <f t="shared" si="2"/>
        <v>2020</v>
      </c>
      <c r="Y31" s="2" t="str">
        <f>IF(AND(battery!A18="BC",battery!C18=BAT_UPD!C18),BAT_UPD!C18,"*")</f>
        <v>*</v>
      </c>
      <c r="Z31" s="2"/>
      <c r="AA31" s="2" t="str">
        <f>IF(AND(battery!A18="BC",battery!C18=BAT_UPD!C18),battery!E18+0.001,"*")</f>
        <v>*</v>
      </c>
      <c r="AD31" s="2" t="s">
        <v>186</v>
      </c>
      <c r="AE31" s="2" t="s">
        <v>187</v>
      </c>
      <c r="AF31" s="2">
        <f t="shared" si="3"/>
        <v>2020</v>
      </c>
      <c r="AG31" s="2" t="str">
        <f>IF(AND(battery!A18="MA",battery!C18=BAT_UPD!C18),BAT_UPD!C18,"*")</f>
        <v>*</v>
      </c>
      <c r="AH31" s="2"/>
      <c r="AI31" s="2" t="str">
        <f>IF(AND(battery!A18="MA",battery!C18=BAT_UPD!C18),battery!E18+0.001,"*")</f>
        <v>*</v>
      </c>
      <c r="AL31" s="2" t="s">
        <v>186</v>
      </c>
      <c r="AM31" s="2" t="s">
        <v>187</v>
      </c>
      <c r="AN31" s="2">
        <f t="shared" si="4"/>
        <v>2020</v>
      </c>
      <c r="AO31" s="2" t="str">
        <f>IF(AND(battery!A18="MA",battery!C18=BAT_UPD!C18),BAT_UPD!C18,"*")</f>
        <v>*</v>
      </c>
      <c r="AP31" s="2"/>
      <c r="AQ31" s="2" t="str">
        <f>IF(AND(battery!A18="MA",battery!C18=BAT_UPD!C18),battery!E18+0.001,"*")</f>
        <v>*</v>
      </c>
      <c r="AT31" s="2" t="s">
        <v>186</v>
      </c>
      <c r="AU31" s="2" t="s">
        <v>187</v>
      </c>
      <c r="AV31" s="2">
        <f t="shared" si="5"/>
        <v>2020</v>
      </c>
      <c r="AW31" s="2" t="str">
        <f>IF(AND(battery!A18="QU",battery!C18=BAT_UPD!C18),BAT_UPD!C18,"*")</f>
        <v>*</v>
      </c>
      <c r="AX31" s="2"/>
      <c r="AY31" s="2" t="str">
        <f>IF(AND(battery!A18="QU",battery!C18=BAT_UPD!C18),battery!E18+0.001,"*")</f>
        <v>*</v>
      </c>
      <c r="BB31" s="2" t="s">
        <v>186</v>
      </c>
      <c r="BC31" s="2" t="s">
        <v>187</v>
      </c>
      <c r="BD31" s="2">
        <f t="shared" si="6"/>
        <v>2020</v>
      </c>
      <c r="BE31" s="2" t="str">
        <f>IF(AND(battery!A18="SA",battery!C18=BAT_UPD!C18),BAT_UPD!C18,"*")</f>
        <v>*</v>
      </c>
      <c r="BF31" s="2"/>
      <c r="BG31" s="2" t="str">
        <f>IF(AND(battery!A18="SA",battery!C18=BAT_UPD!C18),battery!E18+0.001,"*")</f>
        <v>*</v>
      </c>
    </row>
    <row r="32" spans="2:59">
      <c r="B32" s="5">
        <v>2020</v>
      </c>
      <c r="C32" s="5" t="s">
        <v>173</v>
      </c>
      <c r="F32" s="2" t="s">
        <v>186</v>
      </c>
      <c r="G32" s="2" t="s">
        <v>187</v>
      </c>
      <c r="H32" s="2">
        <f t="shared" si="0"/>
        <v>2020</v>
      </c>
      <c r="I32" s="2" t="str">
        <f>IF(AND(battery!A19="AL",battery!C19=BAT_UPD!C19),BAT_UPD!C19,"*")</f>
        <v>*</v>
      </c>
      <c r="J32" s="2"/>
      <c r="K32" s="2" t="str">
        <f>IF(AND(battery!A19="AL",battery!C19=BAT_UPD!C19),battery!E19+0.001,"*")</f>
        <v>*</v>
      </c>
      <c r="N32" s="2" t="s">
        <v>186</v>
      </c>
      <c r="O32" s="2" t="s">
        <v>187</v>
      </c>
      <c r="P32" s="2">
        <f t="shared" si="1"/>
        <v>2020</v>
      </c>
      <c r="Q32" s="2" t="str">
        <f>IF(AND(battery!A19="AT",battery!C19=BAT_UPD!C19),BAT_UPD!C19,"*")</f>
        <v>*</v>
      </c>
      <c r="R32" s="2"/>
      <c r="S32" s="2" t="str">
        <f>IF(AND(battery!A19="AT",battery!C19=BAT_UPD!C19),battery!E19+0.001,"*")</f>
        <v>*</v>
      </c>
      <c r="V32" s="2" t="s">
        <v>186</v>
      </c>
      <c r="W32" s="2" t="s">
        <v>187</v>
      </c>
      <c r="X32" s="2">
        <f t="shared" si="2"/>
        <v>2020</v>
      </c>
      <c r="Y32" s="2" t="str">
        <f>IF(AND(battery!A19="BC",battery!C19=BAT_UPD!C19),BAT_UPD!C19,"*")</f>
        <v>*</v>
      </c>
      <c r="Z32" s="2"/>
      <c r="AA32" s="2" t="str">
        <f>IF(AND(battery!A19="BC",battery!C19=BAT_UPD!C19),battery!E19+0.001,"*")</f>
        <v>*</v>
      </c>
      <c r="AD32" s="2" t="s">
        <v>186</v>
      </c>
      <c r="AE32" s="2" t="s">
        <v>187</v>
      </c>
      <c r="AF32" s="2">
        <f t="shared" si="3"/>
        <v>2020</v>
      </c>
      <c r="AG32" s="2" t="str">
        <f>IF(AND(battery!A19="MA",battery!C19=BAT_UPD!C19),BAT_UPD!C19,"*")</f>
        <v>*</v>
      </c>
      <c r="AH32" s="2"/>
      <c r="AI32" s="2" t="str">
        <f>IF(AND(battery!A19="MA",battery!C19=BAT_UPD!C19),battery!E19+0.001,"*")</f>
        <v>*</v>
      </c>
      <c r="AL32" s="2" t="s">
        <v>186</v>
      </c>
      <c r="AM32" s="2" t="s">
        <v>187</v>
      </c>
      <c r="AN32" s="2">
        <f t="shared" si="4"/>
        <v>2020</v>
      </c>
      <c r="AO32" s="2" t="str">
        <f>IF(AND(battery!A19="MA",battery!C19=BAT_UPD!C19),BAT_UPD!C19,"*")</f>
        <v>*</v>
      </c>
      <c r="AP32" s="2"/>
      <c r="AQ32" s="2" t="str">
        <f>IF(AND(battery!A19="MA",battery!C19=BAT_UPD!C19),battery!E19+0.001,"*")</f>
        <v>*</v>
      </c>
      <c r="AT32" s="2" t="s">
        <v>186</v>
      </c>
      <c r="AU32" s="2" t="s">
        <v>187</v>
      </c>
      <c r="AV32" s="2">
        <f t="shared" si="5"/>
        <v>2020</v>
      </c>
      <c r="AW32" s="2" t="str">
        <f>IF(AND(battery!A19="QU",battery!C19=BAT_UPD!C19),BAT_UPD!C19,"*")</f>
        <v>*</v>
      </c>
      <c r="AX32" s="2"/>
      <c r="AY32" s="2" t="str">
        <f>IF(AND(battery!A19="QU",battery!C19=BAT_UPD!C19),battery!E19+0.001,"*")</f>
        <v>*</v>
      </c>
      <c r="BB32" s="2" t="s">
        <v>186</v>
      </c>
      <c r="BC32" s="2" t="s">
        <v>187</v>
      </c>
      <c r="BD32" s="2">
        <f t="shared" si="6"/>
        <v>2020</v>
      </c>
      <c r="BE32" s="2" t="str">
        <f>IF(AND(battery!A19="SA",battery!C19=BAT_UPD!C19),BAT_UPD!C19,"*")</f>
        <v>*</v>
      </c>
      <c r="BF32" s="2"/>
      <c r="BG32" s="2" t="str">
        <f>IF(AND(battery!A19="SA",battery!C19=BAT_UPD!C19),battery!E19+0.001,"*")</f>
        <v>*</v>
      </c>
    </row>
    <row r="33" spans="2:59">
      <c r="B33">
        <v>2020</v>
      </c>
      <c r="C33" s="5" t="s">
        <v>173</v>
      </c>
      <c r="F33" s="2" t="s">
        <v>186</v>
      </c>
      <c r="G33" s="2" t="s">
        <v>187</v>
      </c>
      <c r="H33" s="2">
        <f t="shared" si="0"/>
        <v>2020</v>
      </c>
      <c r="I33" s="2" t="str">
        <f>IF(AND(battery!A20="AL",battery!C20=BAT_UPD!C20),BAT_UPD!C20,"*")</f>
        <v>*</v>
      </c>
      <c r="J33" s="2"/>
      <c r="K33" s="2" t="str">
        <f>IF(AND(battery!A20="AL",battery!C20=BAT_UPD!C20),battery!E20+0.001,"*")</f>
        <v>*</v>
      </c>
      <c r="N33" s="2" t="s">
        <v>186</v>
      </c>
      <c r="O33" s="2" t="s">
        <v>187</v>
      </c>
      <c r="P33" s="2">
        <f t="shared" si="1"/>
        <v>2020</v>
      </c>
      <c r="Q33" s="2" t="str">
        <f>IF(AND(battery!A20="AT",battery!C20=BAT_UPD!C20),BAT_UPD!C20,"*")</f>
        <v>*</v>
      </c>
      <c r="R33" s="2"/>
      <c r="S33" s="2" t="str">
        <f>IF(AND(battery!A20="AT",battery!C20=BAT_UPD!C20),battery!E20+0.001,"*")</f>
        <v>*</v>
      </c>
      <c r="V33" s="2" t="s">
        <v>186</v>
      </c>
      <c r="W33" s="2" t="s">
        <v>187</v>
      </c>
      <c r="X33" s="2">
        <f t="shared" si="2"/>
        <v>2020</v>
      </c>
      <c r="Y33" s="2" t="str">
        <f>IF(AND(battery!A20="BC",battery!C20=BAT_UPD!C20),BAT_UPD!C20,"*")</f>
        <v>*</v>
      </c>
      <c r="Z33" s="2"/>
      <c r="AA33" s="2" t="str">
        <f>IF(AND(battery!A20="BC",battery!C20=BAT_UPD!C20),battery!E20+0.001,"*")</f>
        <v>*</v>
      </c>
      <c r="AD33" s="2" t="s">
        <v>186</v>
      </c>
      <c r="AE33" s="2" t="s">
        <v>187</v>
      </c>
      <c r="AF33" s="2">
        <f t="shared" si="3"/>
        <v>2020</v>
      </c>
      <c r="AG33" s="2" t="str">
        <f>IF(AND(battery!A20="MA",battery!C20=BAT_UPD!C20),BAT_UPD!C20,"*")</f>
        <v>*</v>
      </c>
      <c r="AH33" s="2"/>
      <c r="AI33" s="2" t="str">
        <f>IF(AND(battery!A20="MA",battery!C20=BAT_UPD!C20),battery!E20+0.001,"*")</f>
        <v>*</v>
      </c>
      <c r="AL33" s="2" t="s">
        <v>186</v>
      </c>
      <c r="AM33" s="2" t="s">
        <v>187</v>
      </c>
      <c r="AN33" s="2">
        <f t="shared" si="4"/>
        <v>2020</v>
      </c>
      <c r="AO33" s="2" t="str">
        <f>IF(AND(battery!A20="MA",battery!C20=BAT_UPD!C20),BAT_UPD!C20,"*")</f>
        <v>*</v>
      </c>
      <c r="AP33" s="2"/>
      <c r="AQ33" s="2" t="str">
        <f>IF(AND(battery!A20="MA",battery!C20=BAT_UPD!C20),battery!E20+0.001,"*")</f>
        <v>*</v>
      </c>
      <c r="AT33" s="2" t="s">
        <v>186</v>
      </c>
      <c r="AU33" s="2" t="s">
        <v>187</v>
      </c>
      <c r="AV33" s="2">
        <f t="shared" si="5"/>
        <v>2020</v>
      </c>
      <c r="AW33" s="2" t="str">
        <f>IF(AND(battery!A20="QU",battery!C20=BAT_UPD!C20),BAT_UPD!C20,"*")</f>
        <v>*</v>
      </c>
      <c r="AX33" s="2"/>
      <c r="AY33" s="2" t="str">
        <f>IF(AND(battery!A20="QU",battery!C20=BAT_UPD!C20),battery!E20+0.001,"*")</f>
        <v>*</v>
      </c>
      <c r="BB33" s="2" t="s">
        <v>186</v>
      </c>
      <c r="BC33" s="2" t="s">
        <v>187</v>
      </c>
      <c r="BD33" s="2">
        <f t="shared" si="6"/>
        <v>2020</v>
      </c>
      <c r="BE33" s="2" t="str">
        <f>IF(AND(battery!A20="SA",battery!C20=BAT_UPD!C20),BAT_UPD!C20,"*")</f>
        <v>*</v>
      </c>
      <c r="BF33" s="2"/>
      <c r="BG33" s="2" t="str">
        <f>IF(AND(battery!A20="SA",battery!C20=BAT_UPD!C20),battery!E20+0.001,"*")</f>
        <v>*</v>
      </c>
    </row>
    <row r="34" spans="2:59">
      <c r="B34" s="5">
        <v>2020</v>
      </c>
      <c r="C34" s="5" t="s">
        <v>173</v>
      </c>
      <c r="F34" s="2" t="s">
        <v>186</v>
      </c>
      <c r="G34" s="2" t="s">
        <v>187</v>
      </c>
      <c r="H34" s="2">
        <f t="shared" si="0"/>
        <v>2020</v>
      </c>
      <c r="I34" s="2" t="str">
        <f>IF(AND(battery!A21="AL",battery!C21=BAT_UPD!C21),BAT_UPD!C21,"*")</f>
        <v>*</v>
      </c>
      <c r="J34" s="2"/>
      <c r="K34" s="2" t="str">
        <f>IF(AND(battery!A21="AL",battery!C21=BAT_UPD!C21),battery!E21+0.001,"*")</f>
        <v>*</v>
      </c>
      <c r="N34" s="2" t="s">
        <v>186</v>
      </c>
      <c r="O34" s="2" t="s">
        <v>187</v>
      </c>
      <c r="P34" s="2">
        <f t="shared" si="1"/>
        <v>2020</v>
      </c>
      <c r="Q34" s="2" t="str">
        <f>IF(AND(battery!A21="AT",battery!C21=BAT_UPD!C21),BAT_UPD!C21,"*")</f>
        <v>*</v>
      </c>
      <c r="R34" s="2"/>
      <c r="S34" s="2" t="str">
        <f>IF(AND(battery!A21="AT",battery!C21=BAT_UPD!C21),battery!E21+0.001,"*")</f>
        <v>*</v>
      </c>
      <c r="V34" s="2" t="s">
        <v>186</v>
      </c>
      <c r="W34" s="2" t="s">
        <v>187</v>
      </c>
      <c r="X34" s="2">
        <f t="shared" si="2"/>
        <v>2020</v>
      </c>
      <c r="Y34" s="2" t="str">
        <f>IF(AND(battery!A21="BC",battery!C21=BAT_UPD!C21),BAT_UPD!C21,"*")</f>
        <v>*</v>
      </c>
      <c r="Z34" s="2"/>
      <c r="AA34" s="2" t="str">
        <f>IF(AND(battery!A21="BC",battery!C21=BAT_UPD!C21),battery!E21+0.001,"*")</f>
        <v>*</v>
      </c>
      <c r="AD34" s="2" t="s">
        <v>186</v>
      </c>
      <c r="AE34" s="2" t="s">
        <v>187</v>
      </c>
      <c r="AF34" s="2">
        <f t="shared" si="3"/>
        <v>2020</v>
      </c>
      <c r="AG34" s="2" t="str">
        <f>IF(AND(battery!A21="MA",battery!C21=BAT_UPD!C21),BAT_UPD!C21,"*")</f>
        <v>*</v>
      </c>
      <c r="AH34" s="2"/>
      <c r="AI34" s="2" t="str">
        <f>IF(AND(battery!A21="MA",battery!C21=BAT_UPD!C21),battery!E21+0.001,"*")</f>
        <v>*</v>
      </c>
      <c r="AL34" s="2" t="s">
        <v>186</v>
      </c>
      <c r="AM34" s="2" t="s">
        <v>187</v>
      </c>
      <c r="AN34" s="2">
        <f t="shared" si="4"/>
        <v>2020</v>
      </c>
      <c r="AO34" s="2" t="str">
        <f>IF(AND(battery!A21="MA",battery!C21=BAT_UPD!C21),BAT_UPD!C21,"*")</f>
        <v>*</v>
      </c>
      <c r="AP34" s="2"/>
      <c r="AQ34" s="2" t="str">
        <f>IF(AND(battery!A21="MA",battery!C21=BAT_UPD!C21),battery!E21+0.001,"*")</f>
        <v>*</v>
      </c>
      <c r="AT34" s="2" t="s">
        <v>186</v>
      </c>
      <c r="AU34" s="2" t="s">
        <v>187</v>
      </c>
      <c r="AV34" s="2">
        <f t="shared" si="5"/>
        <v>2020</v>
      </c>
      <c r="AW34" s="2" t="str">
        <f>IF(AND(battery!A21="QU",battery!C21=BAT_UPD!C21),BAT_UPD!C21,"*")</f>
        <v>*</v>
      </c>
      <c r="AX34" s="2"/>
      <c r="AY34" s="2" t="str">
        <f>IF(AND(battery!A21="QU",battery!C21=BAT_UPD!C21),battery!E21+0.001,"*")</f>
        <v>*</v>
      </c>
      <c r="BB34" s="2" t="s">
        <v>186</v>
      </c>
      <c r="BC34" s="2" t="s">
        <v>187</v>
      </c>
      <c r="BD34" s="2">
        <f t="shared" si="6"/>
        <v>2020</v>
      </c>
      <c r="BE34" s="2" t="str">
        <f>IF(AND(battery!A21="SA",battery!C21=BAT_UPD!C21),BAT_UPD!C21,"*")</f>
        <v>*</v>
      </c>
      <c r="BF34" s="2"/>
      <c r="BG34" s="2" t="str">
        <f>IF(AND(battery!A21="SA",battery!C21=BAT_UPD!C21),battery!E21+0.001,"*")</f>
        <v>*</v>
      </c>
    </row>
    <row r="35" spans="2:59">
      <c r="B35">
        <v>2020</v>
      </c>
      <c r="C35" s="5" t="s">
        <v>173</v>
      </c>
      <c r="F35" s="2" t="s">
        <v>186</v>
      </c>
      <c r="G35" s="2" t="s">
        <v>187</v>
      </c>
      <c r="H35" s="2">
        <f t="shared" si="0"/>
        <v>2020</v>
      </c>
      <c r="I35" s="2" t="str">
        <f>IF(AND(battery!A22="AL",battery!C22=BAT_UPD!C22),BAT_UPD!C22,"*")</f>
        <v>*</v>
      </c>
      <c r="J35" s="2"/>
      <c r="K35" s="2" t="str">
        <f>IF(AND(battery!A22="AL",battery!C22=BAT_UPD!C22),battery!E22+0.001,"*")</f>
        <v>*</v>
      </c>
      <c r="N35" s="2" t="s">
        <v>186</v>
      </c>
      <c r="O35" s="2" t="s">
        <v>187</v>
      </c>
      <c r="P35" s="2">
        <f t="shared" si="1"/>
        <v>2020</v>
      </c>
      <c r="Q35" s="2" t="str">
        <f>IF(AND(battery!A22="AT",battery!C22=BAT_UPD!C22),BAT_UPD!C22,"*")</f>
        <v>*</v>
      </c>
      <c r="R35" s="2"/>
      <c r="S35" s="2" t="str">
        <f>IF(AND(battery!A22="AT",battery!C22=BAT_UPD!C22),battery!E22+0.001,"*")</f>
        <v>*</v>
      </c>
      <c r="V35" s="2" t="s">
        <v>186</v>
      </c>
      <c r="W35" s="2" t="s">
        <v>187</v>
      </c>
      <c r="X35" s="2">
        <f t="shared" si="2"/>
        <v>2020</v>
      </c>
      <c r="Y35" s="2" t="str">
        <f>IF(AND(battery!A22="BC",battery!C22=BAT_UPD!C22),BAT_UPD!C22,"*")</f>
        <v>*</v>
      </c>
      <c r="Z35" s="2"/>
      <c r="AA35" s="2" t="str">
        <f>IF(AND(battery!A22="BC",battery!C22=BAT_UPD!C22),battery!E22+0.001,"*")</f>
        <v>*</v>
      </c>
      <c r="AD35" s="2" t="s">
        <v>186</v>
      </c>
      <c r="AE35" s="2" t="s">
        <v>187</v>
      </c>
      <c r="AF35" s="2">
        <f t="shared" si="3"/>
        <v>2020</v>
      </c>
      <c r="AG35" s="2" t="str">
        <f>IF(AND(battery!A22="MA",battery!C22=BAT_UPD!C22),BAT_UPD!C22,"*")</f>
        <v>*</v>
      </c>
      <c r="AH35" s="2"/>
      <c r="AI35" s="2" t="str">
        <f>IF(AND(battery!A22="MA",battery!C22=BAT_UPD!C22),battery!E22+0.001,"*")</f>
        <v>*</v>
      </c>
      <c r="AL35" s="2" t="s">
        <v>186</v>
      </c>
      <c r="AM35" s="2" t="s">
        <v>187</v>
      </c>
      <c r="AN35" s="2">
        <f t="shared" si="4"/>
        <v>2020</v>
      </c>
      <c r="AO35" s="2" t="str">
        <f>IF(AND(battery!A22="MA",battery!C22=BAT_UPD!C22),BAT_UPD!C22,"*")</f>
        <v>*</v>
      </c>
      <c r="AP35" s="2"/>
      <c r="AQ35" s="2" t="str">
        <f>IF(AND(battery!A22="MA",battery!C22=BAT_UPD!C22),battery!E22+0.001,"*")</f>
        <v>*</v>
      </c>
      <c r="AT35" s="2" t="s">
        <v>186</v>
      </c>
      <c r="AU35" s="2" t="s">
        <v>187</v>
      </c>
      <c r="AV35" s="2">
        <f t="shared" si="5"/>
        <v>2020</v>
      </c>
      <c r="AW35" s="2" t="str">
        <f>IF(AND(battery!A22="QU",battery!C22=BAT_UPD!C22),BAT_UPD!C22,"*")</f>
        <v>*</v>
      </c>
      <c r="AX35" s="2"/>
      <c r="AY35" s="2" t="str">
        <f>IF(AND(battery!A22="QU",battery!C22=BAT_UPD!C22),battery!E22+0.001,"*")</f>
        <v>*</v>
      </c>
      <c r="BB35" s="2" t="s">
        <v>186</v>
      </c>
      <c r="BC35" s="2" t="s">
        <v>187</v>
      </c>
      <c r="BD35" s="2">
        <f t="shared" si="6"/>
        <v>2020</v>
      </c>
      <c r="BE35" s="2" t="str">
        <f>IF(AND(battery!A22="SA",battery!C22=BAT_UPD!C22),BAT_UPD!C22,"*")</f>
        <v>*</v>
      </c>
      <c r="BF35" s="2"/>
      <c r="BG35" s="2" t="str">
        <f>IF(AND(battery!A22="SA",battery!C22=BAT_UPD!C22),battery!E22+0.001,"*")</f>
        <v>*</v>
      </c>
    </row>
    <row r="36" spans="2:59">
      <c r="B36" s="5">
        <v>2020</v>
      </c>
      <c r="C36" s="5" t="s">
        <v>173</v>
      </c>
      <c r="F36" s="2" t="s">
        <v>186</v>
      </c>
      <c r="G36" s="2" t="s">
        <v>187</v>
      </c>
      <c r="H36" s="2">
        <f t="shared" si="0"/>
        <v>2020</v>
      </c>
      <c r="I36" s="2" t="str">
        <f>IF(AND(battery!A23="AL",battery!C23=BAT_UPD!C23),BAT_UPD!C23,"*")</f>
        <v>*</v>
      </c>
      <c r="J36" s="2"/>
      <c r="K36" s="2" t="str">
        <f>IF(AND(battery!A23="AL",battery!C23=BAT_UPD!C23),battery!E23+0.001,"*")</f>
        <v>*</v>
      </c>
      <c r="N36" s="2" t="s">
        <v>186</v>
      </c>
      <c r="O36" s="2" t="s">
        <v>187</v>
      </c>
      <c r="P36" s="2">
        <f t="shared" si="1"/>
        <v>2020</v>
      </c>
      <c r="Q36" s="2" t="str">
        <f>IF(AND(battery!A23="AT",battery!C23=BAT_UPD!C23),BAT_UPD!C23,"*")</f>
        <v>*</v>
      </c>
      <c r="R36" s="2"/>
      <c r="S36" s="2" t="str">
        <f>IF(AND(battery!A23="AT",battery!C23=BAT_UPD!C23),battery!E23+0.001,"*")</f>
        <v>*</v>
      </c>
      <c r="V36" s="2" t="s">
        <v>186</v>
      </c>
      <c r="W36" s="2" t="s">
        <v>187</v>
      </c>
      <c r="X36" s="2">
        <f t="shared" si="2"/>
        <v>2020</v>
      </c>
      <c r="Y36" s="2" t="str">
        <f>IF(AND(battery!A23="BC",battery!C23=BAT_UPD!C23),BAT_UPD!C23,"*")</f>
        <v>*</v>
      </c>
      <c r="Z36" s="2"/>
      <c r="AA36" s="2" t="str">
        <f>IF(AND(battery!A23="BC",battery!C23=BAT_UPD!C23),battery!E23+0.001,"*")</f>
        <v>*</v>
      </c>
      <c r="AD36" s="2" t="s">
        <v>186</v>
      </c>
      <c r="AE36" s="2" t="s">
        <v>187</v>
      </c>
      <c r="AF36" s="2">
        <f t="shared" si="3"/>
        <v>2020</v>
      </c>
      <c r="AG36" s="2" t="str">
        <f>IF(AND(battery!A23="MA",battery!C23=BAT_UPD!C23),BAT_UPD!C23,"*")</f>
        <v>*</v>
      </c>
      <c r="AH36" s="2"/>
      <c r="AI36" s="2" t="str">
        <f>IF(AND(battery!A23="MA",battery!C23=BAT_UPD!C23),battery!E23+0.001,"*")</f>
        <v>*</v>
      </c>
      <c r="AL36" s="2" t="s">
        <v>186</v>
      </c>
      <c r="AM36" s="2" t="s">
        <v>187</v>
      </c>
      <c r="AN36" s="2">
        <f t="shared" si="4"/>
        <v>2020</v>
      </c>
      <c r="AO36" s="2" t="str">
        <f>IF(AND(battery!A23="MA",battery!C23=BAT_UPD!C23),BAT_UPD!C23,"*")</f>
        <v>*</v>
      </c>
      <c r="AP36" s="2"/>
      <c r="AQ36" s="2" t="str">
        <f>IF(AND(battery!A23="MA",battery!C23=BAT_UPD!C23),battery!E23+0.001,"*")</f>
        <v>*</v>
      </c>
      <c r="AT36" s="2" t="s">
        <v>186</v>
      </c>
      <c r="AU36" s="2" t="s">
        <v>187</v>
      </c>
      <c r="AV36" s="2">
        <f t="shared" si="5"/>
        <v>2020</v>
      </c>
      <c r="AW36" s="2" t="str">
        <f>IF(AND(battery!A23="QU",battery!C23=BAT_UPD!C23),BAT_UPD!C23,"*")</f>
        <v>*</v>
      </c>
      <c r="AX36" s="2"/>
      <c r="AY36" s="2" t="str">
        <f>IF(AND(battery!A23="QU",battery!C23=BAT_UPD!C23),battery!E23+0.001,"*")</f>
        <v>*</v>
      </c>
      <c r="BB36" s="2" t="s">
        <v>186</v>
      </c>
      <c r="BC36" s="2" t="s">
        <v>187</v>
      </c>
      <c r="BD36" s="2">
        <f t="shared" si="6"/>
        <v>2020</v>
      </c>
      <c r="BE36" s="2" t="str">
        <f>IF(AND(battery!A23="SA",battery!C23=BAT_UPD!C23),BAT_UPD!C23,"*")</f>
        <v>*</v>
      </c>
      <c r="BF36" s="2"/>
      <c r="BG36" s="2" t="str">
        <f>IF(AND(battery!A23="SA",battery!C23=BAT_UPD!C23),battery!E23+0.001,"*")</f>
        <v>*</v>
      </c>
    </row>
    <row r="37" spans="2:59">
      <c r="B37">
        <v>2020</v>
      </c>
      <c r="C37" s="5" t="s">
        <v>173</v>
      </c>
      <c r="F37" s="2" t="s">
        <v>186</v>
      </c>
      <c r="G37" s="2" t="s">
        <v>187</v>
      </c>
      <c r="H37" s="2">
        <f t="shared" si="0"/>
        <v>2020</v>
      </c>
      <c r="I37" s="2" t="str">
        <f>IF(AND(battery!A24="AL",battery!C24=BAT_UPD!C24),BAT_UPD!C24,"*")</f>
        <v>*</v>
      </c>
      <c r="J37" s="2"/>
      <c r="K37" s="2" t="str">
        <f>IF(AND(battery!A24="AL",battery!C24=BAT_UPD!C24),battery!E24+0.001,"*")</f>
        <v>*</v>
      </c>
      <c r="N37" s="2" t="s">
        <v>186</v>
      </c>
      <c r="O37" s="2" t="s">
        <v>187</v>
      </c>
      <c r="P37" s="2">
        <f t="shared" si="1"/>
        <v>2020</v>
      </c>
      <c r="Q37" s="2" t="str">
        <f>IF(AND(battery!A24="AT",battery!C24=BAT_UPD!C24),BAT_UPD!C24,"*")</f>
        <v>*</v>
      </c>
      <c r="R37" s="2"/>
      <c r="S37" s="2" t="str">
        <f>IF(AND(battery!A24="AT",battery!C24=BAT_UPD!C24),battery!E24+0.001,"*")</f>
        <v>*</v>
      </c>
      <c r="V37" s="2" t="s">
        <v>186</v>
      </c>
      <c r="W37" s="2" t="s">
        <v>187</v>
      </c>
      <c r="X37" s="2">
        <f t="shared" si="2"/>
        <v>2020</v>
      </c>
      <c r="Y37" s="2" t="str">
        <f>IF(AND(battery!A24="BC",battery!C24=BAT_UPD!C24),BAT_UPD!C24,"*")</f>
        <v>*</v>
      </c>
      <c r="Z37" s="2"/>
      <c r="AA37" s="2" t="str">
        <f>IF(AND(battery!A24="BC",battery!C24=BAT_UPD!C24),battery!E24+0.001,"*")</f>
        <v>*</v>
      </c>
      <c r="AD37" s="2" t="s">
        <v>186</v>
      </c>
      <c r="AE37" s="2" t="s">
        <v>187</v>
      </c>
      <c r="AF37" s="2">
        <f t="shared" si="3"/>
        <v>2020</v>
      </c>
      <c r="AG37" s="2" t="str">
        <f>IF(AND(battery!A24="MA",battery!C24=BAT_UPD!C24),BAT_UPD!C24,"*")</f>
        <v>*</v>
      </c>
      <c r="AH37" s="2"/>
      <c r="AI37" s="2" t="str">
        <f>IF(AND(battery!A24="MA",battery!C24=BAT_UPD!C24),battery!E24+0.001,"*")</f>
        <v>*</v>
      </c>
      <c r="AL37" s="2" t="s">
        <v>186</v>
      </c>
      <c r="AM37" s="2" t="s">
        <v>187</v>
      </c>
      <c r="AN37" s="2">
        <f t="shared" si="4"/>
        <v>2020</v>
      </c>
      <c r="AO37" s="2" t="str">
        <f>IF(AND(battery!A24="MA",battery!C24=BAT_UPD!C24),BAT_UPD!C24,"*")</f>
        <v>*</v>
      </c>
      <c r="AP37" s="2"/>
      <c r="AQ37" s="2" t="str">
        <f>IF(AND(battery!A24="MA",battery!C24=BAT_UPD!C24),battery!E24+0.001,"*")</f>
        <v>*</v>
      </c>
      <c r="AT37" s="2" t="s">
        <v>186</v>
      </c>
      <c r="AU37" s="2" t="s">
        <v>187</v>
      </c>
      <c r="AV37" s="2">
        <f t="shared" si="5"/>
        <v>2020</v>
      </c>
      <c r="AW37" s="2" t="str">
        <f>IF(AND(battery!A24="QU",battery!C24=BAT_UPD!C24),BAT_UPD!C24,"*")</f>
        <v>*</v>
      </c>
      <c r="AX37" s="2"/>
      <c r="AY37" s="2" t="str">
        <f>IF(AND(battery!A24="QU",battery!C24=BAT_UPD!C24),battery!E24+0.001,"*")</f>
        <v>*</v>
      </c>
      <c r="BB37" s="2" t="s">
        <v>186</v>
      </c>
      <c r="BC37" s="2" t="s">
        <v>187</v>
      </c>
      <c r="BD37" s="2">
        <f t="shared" si="6"/>
        <v>2020</v>
      </c>
      <c r="BE37" s="2" t="str">
        <f>IF(AND(battery!A24="SA",battery!C24=BAT_UPD!C24),BAT_UPD!C24,"*")</f>
        <v>*</v>
      </c>
      <c r="BF37" s="2"/>
      <c r="BG37" s="2" t="str">
        <f>IF(AND(battery!A24="SA",battery!C24=BAT_UPD!C24),battery!E24+0.001,"*")</f>
        <v>*</v>
      </c>
    </row>
    <row r="38" spans="2:59">
      <c r="B38" s="5">
        <v>2020</v>
      </c>
      <c r="C38" s="5" t="s">
        <v>173</v>
      </c>
      <c r="F38" s="2" t="s">
        <v>186</v>
      </c>
      <c r="G38" s="2" t="s">
        <v>187</v>
      </c>
      <c r="H38" s="2">
        <f t="shared" si="0"/>
        <v>2020</v>
      </c>
      <c r="I38" s="2" t="str">
        <f>IF(AND(battery!A25="AL",battery!C25=BAT_UPD!C25),BAT_UPD!C25,"*")</f>
        <v>*</v>
      </c>
      <c r="J38" s="2"/>
      <c r="K38" s="2" t="str">
        <f>IF(AND(battery!A25="AL",battery!C25=BAT_UPD!C25),battery!E25+0.001,"*")</f>
        <v>*</v>
      </c>
      <c r="N38" s="2" t="s">
        <v>186</v>
      </c>
      <c r="O38" s="2" t="s">
        <v>187</v>
      </c>
      <c r="P38" s="2">
        <f t="shared" si="1"/>
        <v>2020</v>
      </c>
      <c r="Q38" s="2" t="str">
        <f>IF(AND(battery!A25="AT",battery!C25=BAT_UPD!C25),BAT_UPD!C25,"*")</f>
        <v>*</v>
      </c>
      <c r="R38" s="2"/>
      <c r="S38" s="2" t="str">
        <f>IF(AND(battery!A25="AT",battery!C25=BAT_UPD!C25),battery!E25+0.001,"*")</f>
        <v>*</v>
      </c>
      <c r="V38" s="2" t="s">
        <v>186</v>
      </c>
      <c r="W38" s="2" t="s">
        <v>187</v>
      </c>
      <c r="X38" s="2">
        <f t="shared" si="2"/>
        <v>2020</v>
      </c>
      <c r="Y38" s="2" t="str">
        <f>IF(AND(battery!A25="BC",battery!C25=BAT_UPD!C25),BAT_UPD!C25,"*")</f>
        <v>*</v>
      </c>
      <c r="Z38" s="2"/>
      <c r="AA38" s="2" t="str">
        <f>IF(AND(battery!A25="BC",battery!C25=BAT_UPD!C25),battery!E25+0.001,"*")</f>
        <v>*</v>
      </c>
      <c r="AD38" s="2" t="s">
        <v>186</v>
      </c>
      <c r="AE38" s="2" t="s">
        <v>187</v>
      </c>
      <c r="AF38" s="2">
        <f t="shared" si="3"/>
        <v>2020</v>
      </c>
      <c r="AG38" s="2" t="str">
        <f>IF(AND(battery!A25="MA",battery!C25=BAT_UPD!C25),BAT_UPD!C25,"*")</f>
        <v>*</v>
      </c>
      <c r="AH38" s="2"/>
      <c r="AI38" s="2" t="str">
        <f>IF(AND(battery!A25="MA",battery!C25=BAT_UPD!C25),battery!E25+0.001,"*")</f>
        <v>*</v>
      </c>
      <c r="AL38" s="2" t="s">
        <v>186</v>
      </c>
      <c r="AM38" s="2" t="s">
        <v>187</v>
      </c>
      <c r="AN38" s="2">
        <f t="shared" si="4"/>
        <v>2020</v>
      </c>
      <c r="AO38" s="2" t="str">
        <f>IF(AND(battery!A25="MA",battery!C25=BAT_UPD!C25),BAT_UPD!C25,"*")</f>
        <v>*</v>
      </c>
      <c r="AP38" s="2"/>
      <c r="AQ38" s="2" t="str">
        <f>IF(AND(battery!A25="MA",battery!C25=BAT_UPD!C25),battery!E25+0.001,"*")</f>
        <v>*</v>
      </c>
      <c r="AT38" s="2" t="s">
        <v>186</v>
      </c>
      <c r="AU38" s="2" t="s">
        <v>187</v>
      </c>
      <c r="AV38" s="2">
        <f t="shared" si="5"/>
        <v>2020</v>
      </c>
      <c r="AW38" s="2" t="str">
        <f>IF(AND(battery!A25="QU",battery!C25=BAT_UPD!C25),BAT_UPD!C25,"*")</f>
        <v>*</v>
      </c>
      <c r="AX38" s="2"/>
      <c r="AY38" s="2" t="str">
        <f>IF(AND(battery!A25="QU",battery!C25=BAT_UPD!C25),battery!E25+0.001,"*")</f>
        <v>*</v>
      </c>
      <c r="BB38" s="2" t="s">
        <v>186</v>
      </c>
      <c r="BC38" s="2" t="s">
        <v>187</v>
      </c>
      <c r="BD38" s="2">
        <f t="shared" si="6"/>
        <v>2020</v>
      </c>
      <c r="BE38" s="2" t="str">
        <f>IF(AND(battery!A25="SA",battery!C25=BAT_UPD!C25),BAT_UPD!C25,"*")</f>
        <v>*</v>
      </c>
      <c r="BF38" s="2"/>
      <c r="BG38" s="2" t="str">
        <f>IF(AND(battery!A25="SA",battery!C25=BAT_UPD!C25),battery!E25+0.001,"*")</f>
        <v>*</v>
      </c>
    </row>
    <row r="39" spans="2:59">
      <c r="B39">
        <v>2020</v>
      </c>
      <c r="C39" s="5" t="s">
        <v>173</v>
      </c>
      <c r="F39" s="2" t="s">
        <v>186</v>
      </c>
      <c r="G39" s="2" t="s">
        <v>187</v>
      </c>
      <c r="H39" s="2">
        <f t="shared" si="0"/>
        <v>2020</v>
      </c>
      <c r="I39" s="2" t="str">
        <f>IF(AND(battery!A26="AL",battery!C26=BAT_UPD!C26),BAT_UPD!C26,"*")</f>
        <v>*</v>
      </c>
      <c r="J39" s="2"/>
      <c r="K39" s="2" t="str">
        <f>IF(AND(battery!A26="AL",battery!C26=BAT_UPD!C26),battery!E26+0.001,"*")</f>
        <v>*</v>
      </c>
      <c r="N39" s="2" t="s">
        <v>186</v>
      </c>
      <c r="O39" s="2" t="s">
        <v>187</v>
      </c>
      <c r="P39" s="2">
        <f t="shared" si="1"/>
        <v>2020</v>
      </c>
      <c r="Q39" s="2" t="str">
        <f>IF(AND(battery!A26="AT",battery!C26=BAT_UPD!C26),BAT_UPD!C26,"*")</f>
        <v>*</v>
      </c>
      <c r="R39" s="2"/>
      <c r="S39" s="2" t="str">
        <f>IF(AND(battery!A26="AT",battery!C26=BAT_UPD!C26),battery!E26+0.001,"*")</f>
        <v>*</v>
      </c>
      <c r="V39" s="2" t="s">
        <v>186</v>
      </c>
      <c r="W39" s="2" t="s">
        <v>187</v>
      </c>
      <c r="X39" s="2">
        <f t="shared" si="2"/>
        <v>2020</v>
      </c>
      <c r="Y39" s="2" t="str">
        <f>IF(AND(battery!A26="BC",battery!C26=BAT_UPD!C26),BAT_UPD!C26,"*")</f>
        <v>*</v>
      </c>
      <c r="Z39" s="2"/>
      <c r="AA39" s="2" t="str">
        <f>IF(AND(battery!A26="BC",battery!C26=BAT_UPD!C26),battery!E26+0.001,"*")</f>
        <v>*</v>
      </c>
      <c r="AD39" s="2" t="s">
        <v>186</v>
      </c>
      <c r="AE39" s="2" t="s">
        <v>187</v>
      </c>
      <c r="AF39" s="2">
        <f t="shared" si="3"/>
        <v>2020</v>
      </c>
      <c r="AG39" s="2" t="str">
        <f>IF(AND(battery!A26="MA",battery!C26=BAT_UPD!C26),BAT_UPD!C26,"*")</f>
        <v>*</v>
      </c>
      <c r="AH39" s="2"/>
      <c r="AI39" s="2" t="str">
        <f>IF(AND(battery!A26="MA",battery!C26=BAT_UPD!C26),battery!E26+0.001,"*")</f>
        <v>*</v>
      </c>
      <c r="AL39" s="2" t="s">
        <v>186</v>
      </c>
      <c r="AM39" s="2" t="s">
        <v>187</v>
      </c>
      <c r="AN39" s="2">
        <f t="shared" si="4"/>
        <v>2020</v>
      </c>
      <c r="AO39" s="2" t="str">
        <f>IF(AND(battery!A26="MA",battery!C26=BAT_UPD!C26),BAT_UPD!C26,"*")</f>
        <v>*</v>
      </c>
      <c r="AP39" s="2"/>
      <c r="AQ39" s="2" t="str">
        <f>IF(AND(battery!A26="MA",battery!C26=BAT_UPD!C26),battery!E26+0.001,"*")</f>
        <v>*</v>
      </c>
      <c r="AT39" s="2" t="s">
        <v>186</v>
      </c>
      <c r="AU39" s="2" t="s">
        <v>187</v>
      </c>
      <c r="AV39" s="2">
        <f t="shared" si="5"/>
        <v>2020</v>
      </c>
      <c r="AW39" s="2" t="str">
        <f>IF(AND(battery!A26="QU",battery!C26=BAT_UPD!C26),BAT_UPD!C26,"*")</f>
        <v>*</v>
      </c>
      <c r="AX39" s="2"/>
      <c r="AY39" s="2" t="str">
        <f>IF(AND(battery!A26="QU",battery!C26=BAT_UPD!C26),battery!E26+0.001,"*")</f>
        <v>*</v>
      </c>
      <c r="BB39" s="2" t="s">
        <v>186</v>
      </c>
      <c r="BC39" s="2" t="s">
        <v>187</v>
      </c>
      <c r="BD39" s="2">
        <f t="shared" si="6"/>
        <v>2020</v>
      </c>
      <c r="BE39" s="2" t="str">
        <f>IF(AND(battery!A26="SA",battery!C26=BAT_UPD!C26),BAT_UPD!C26,"*")</f>
        <v>*</v>
      </c>
      <c r="BF39" s="2"/>
      <c r="BG39" s="2" t="str">
        <f>IF(AND(battery!A26="SA",battery!C26=BAT_UPD!C26),battery!E26+0.001,"*")</f>
        <v>*</v>
      </c>
    </row>
    <row r="40" spans="2:59">
      <c r="B40" s="5">
        <v>2020</v>
      </c>
      <c r="C40" s="5" t="s">
        <v>173</v>
      </c>
      <c r="F40" s="2" t="s">
        <v>186</v>
      </c>
      <c r="G40" s="2" t="s">
        <v>187</v>
      </c>
      <c r="H40" s="2">
        <f t="shared" si="0"/>
        <v>2020</v>
      </c>
      <c r="I40" s="2" t="str">
        <f>IF(AND(battery!A27="AL",battery!C27=BAT_UPD!C27),BAT_UPD!C27,"*")</f>
        <v>*</v>
      </c>
      <c r="J40" s="2"/>
      <c r="K40" s="2" t="str">
        <f>IF(AND(battery!A27="AL",battery!C27=BAT_UPD!C27),battery!E27+0.001,"*")</f>
        <v>*</v>
      </c>
      <c r="N40" s="2" t="s">
        <v>186</v>
      </c>
      <c r="O40" s="2" t="s">
        <v>187</v>
      </c>
      <c r="P40" s="2">
        <f t="shared" si="1"/>
        <v>2020</v>
      </c>
      <c r="Q40" s="2" t="str">
        <f>IF(AND(battery!A27="AT",battery!C27=BAT_UPD!C27),BAT_UPD!C27,"*")</f>
        <v>*</v>
      </c>
      <c r="R40" s="2"/>
      <c r="S40" s="2" t="str">
        <f>IF(AND(battery!A27="AT",battery!C27=BAT_UPD!C27),battery!E27+0.001,"*")</f>
        <v>*</v>
      </c>
      <c r="V40" s="2" t="s">
        <v>186</v>
      </c>
      <c r="W40" s="2" t="s">
        <v>187</v>
      </c>
      <c r="X40" s="2">
        <f t="shared" si="2"/>
        <v>2020</v>
      </c>
      <c r="Y40" s="2" t="str">
        <f>IF(AND(battery!A27="BC",battery!C27=BAT_UPD!C27),BAT_UPD!C27,"*")</f>
        <v>*</v>
      </c>
      <c r="Z40" s="2"/>
      <c r="AA40" s="2" t="str">
        <f>IF(AND(battery!A27="BC",battery!C27=BAT_UPD!C27),battery!E27+0.001,"*")</f>
        <v>*</v>
      </c>
      <c r="AD40" s="2" t="s">
        <v>186</v>
      </c>
      <c r="AE40" s="2" t="s">
        <v>187</v>
      </c>
      <c r="AF40" s="2">
        <f t="shared" si="3"/>
        <v>2020</v>
      </c>
      <c r="AG40" s="2" t="str">
        <f>IF(AND(battery!A27="MA",battery!C27=BAT_UPD!C27),BAT_UPD!C27,"*")</f>
        <v>*</v>
      </c>
      <c r="AH40" s="2"/>
      <c r="AI40" s="2" t="str">
        <f>IF(AND(battery!A27="MA",battery!C27=BAT_UPD!C27),battery!E27+0.001,"*")</f>
        <v>*</v>
      </c>
      <c r="AL40" s="2" t="s">
        <v>186</v>
      </c>
      <c r="AM40" s="2" t="s">
        <v>187</v>
      </c>
      <c r="AN40" s="2">
        <f t="shared" si="4"/>
        <v>2020</v>
      </c>
      <c r="AO40" s="2" t="str">
        <f>IF(AND(battery!A27="MA",battery!C27=BAT_UPD!C27),BAT_UPD!C27,"*")</f>
        <v>*</v>
      </c>
      <c r="AP40" s="2"/>
      <c r="AQ40" s="2" t="str">
        <f>IF(AND(battery!A27="MA",battery!C27=BAT_UPD!C27),battery!E27+0.001,"*")</f>
        <v>*</v>
      </c>
      <c r="AT40" s="2" t="s">
        <v>186</v>
      </c>
      <c r="AU40" s="2" t="s">
        <v>187</v>
      </c>
      <c r="AV40" s="2">
        <f t="shared" si="5"/>
        <v>2020</v>
      </c>
      <c r="AW40" s="2" t="str">
        <f>IF(AND(battery!A27="QU",battery!C27=BAT_UPD!C27),BAT_UPD!C27,"*")</f>
        <v>*</v>
      </c>
      <c r="AX40" s="2"/>
      <c r="AY40" s="2" t="str">
        <f>IF(AND(battery!A27="QU",battery!C27=BAT_UPD!C27),battery!E27+0.001,"*")</f>
        <v>*</v>
      </c>
      <c r="BB40" s="2" t="s">
        <v>186</v>
      </c>
      <c r="BC40" s="2" t="s">
        <v>187</v>
      </c>
      <c r="BD40" s="2">
        <f t="shared" si="6"/>
        <v>2020</v>
      </c>
      <c r="BE40" s="2" t="str">
        <f>IF(AND(battery!A27="SA",battery!C27=BAT_UPD!C27),BAT_UPD!C27,"*")</f>
        <v>*</v>
      </c>
      <c r="BF40" s="2"/>
      <c r="BG40" s="2" t="str">
        <f>IF(AND(battery!A27="SA",battery!C27=BAT_UPD!C27),battery!E27+0.001,"*")</f>
        <v>*</v>
      </c>
    </row>
    <row r="41" spans="2:59">
      <c r="B41">
        <v>2020</v>
      </c>
      <c r="C41" s="5" t="s">
        <v>173</v>
      </c>
      <c r="F41" s="2" t="s">
        <v>186</v>
      </c>
      <c r="G41" s="2" t="s">
        <v>187</v>
      </c>
      <c r="H41" s="2">
        <f t="shared" si="0"/>
        <v>2020</v>
      </c>
      <c r="I41" s="2" t="str">
        <f>IF(AND(battery!A28="AL",battery!C28=BAT_UPD!C28),BAT_UPD!C28,"*")</f>
        <v>*</v>
      </c>
      <c r="J41" s="2"/>
      <c r="K41" s="2" t="str">
        <f>IF(AND(battery!A28="AL",battery!C28=BAT_UPD!C28),battery!E28+0.001,"*")</f>
        <v>*</v>
      </c>
      <c r="N41" s="2" t="s">
        <v>186</v>
      </c>
      <c r="O41" s="2" t="s">
        <v>187</v>
      </c>
      <c r="P41" s="2">
        <f t="shared" si="1"/>
        <v>2020</v>
      </c>
      <c r="Q41" s="2" t="str">
        <f>IF(AND(battery!A28="AT",battery!C28=BAT_UPD!C28),BAT_UPD!C28,"*")</f>
        <v>*</v>
      </c>
      <c r="R41" s="2"/>
      <c r="S41" s="2" t="str">
        <f>IF(AND(battery!A28="AT",battery!C28=BAT_UPD!C28),battery!E28+0.001,"*")</f>
        <v>*</v>
      </c>
      <c r="V41" s="2" t="s">
        <v>186</v>
      </c>
      <c r="W41" s="2" t="s">
        <v>187</v>
      </c>
      <c r="X41" s="2">
        <f t="shared" si="2"/>
        <v>2020</v>
      </c>
      <c r="Y41" s="2" t="str">
        <f>IF(AND(battery!A28="BC",battery!C28=BAT_UPD!C28),BAT_UPD!C28,"*")</f>
        <v>*</v>
      </c>
      <c r="Z41" s="2"/>
      <c r="AA41" s="2" t="str">
        <f>IF(AND(battery!A28="BC",battery!C28=BAT_UPD!C28),battery!E28+0.001,"*")</f>
        <v>*</v>
      </c>
      <c r="AD41" s="2" t="s">
        <v>186</v>
      </c>
      <c r="AE41" s="2" t="s">
        <v>187</v>
      </c>
      <c r="AF41" s="2">
        <f t="shared" si="3"/>
        <v>2020</v>
      </c>
      <c r="AG41" s="2" t="str">
        <f>IF(AND(battery!A28="MA",battery!C28=BAT_UPD!C28),BAT_UPD!C28,"*")</f>
        <v>*</v>
      </c>
      <c r="AH41" s="2"/>
      <c r="AI41" s="2" t="str">
        <f>IF(AND(battery!A28="MA",battery!C28=BAT_UPD!C28),battery!E28+0.001,"*")</f>
        <v>*</v>
      </c>
      <c r="AL41" s="2" t="s">
        <v>186</v>
      </c>
      <c r="AM41" s="2" t="s">
        <v>187</v>
      </c>
      <c r="AN41" s="2">
        <f t="shared" si="4"/>
        <v>2020</v>
      </c>
      <c r="AO41" s="2" t="str">
        <f>IF(AND(battery!A28="MA",battery!C28=BAT_UPD!C28),BAT_UPD!C28,"*")</f>
        <v>*</v>
      </c>
      <c r="AP41" s="2"/>
      <c r="AQ41" s="2" t="str">
        <f>IF(AND(battery!A28="MA",battery!C28=BAT_UPD!C28),battery!E28+0.001,"*")</f>
        <v>*</v>
      </c>
      <c r="AT41" s="2" t="s">
        <v>186</v>
      </c>
      <c r="AU41" s="2" t="s">
        <v>187</v>
      </c>
      <c r="AV41" s="2">
        <f t="shared" si="5"/>
        <v>2020</v>
      </c>
      <c r="AW41" s="2" t="str">
        <f>IF(AND(battery!A28="QU",battery!C28=BAT_UPD!C28),BAT_UPD!C28,"*")</f>
        <v>*</v>
      </c>
      <c r="AX41" s="2"/>
      <c r="AY41" s="2" t="str">
        <f>IF(AND(battery!A28="QU",battery!C28=BAT_UPD!C28),battery!E28+0.001,"*")</f>
        <v>*</v>
      </c>
      <c r="BB41" s="2" t="s">
        <v>186</v>
      </c>
      <c r="BC41" s="2" t="s">
        <v>187</v>
      </c>
      <c r="BD41" s="2">
        <f t="shared" si="6"/>
        <v>2020</v>
      </c>
      <c r="BE41" s="2" t="str">
        <f>IF(AND(battery!A28="SA",battery!C28=BAT_UPD!C28),BAT_UPD!C28,"*")</f>
        <v>*</v>
      </c>
      <c r="BF41" s="2"/>
      <c r="BG41" s="2" t="str">
        <f>IF(AND(battery!A28="SA",battery!C28=BAT_UPD!C28),battery!E28+0.001,"*")</f>
        <v>*</v>
      </c>
    </row>
    <row r="42" spans="2:59">
      <c r="B42" s="5">
        <v>2020</v>
      </c>
      <c r="C42" s="5" t="s">
        <v>173</v>
      </c>
      <c r="F42" s="2" t="s">
        <v>186</v>
      </c>
      <c r="G42" s="2" t="s">
        <v>187</v>
      </c>
      <c r="H42" s="2">
        <f t="shared" si="0"/>
        <v>2020</v>
      </c>
      <c r="I42" s="2" t="str">
        <f>IF(AND(battery!A29="AL",battery!C29=BAT_UPD!C29),BAT_UPD!C29,"*")</f>
        <v>*</v>
      </c>
      <c r="J42" s="2"/>
      <c r="K42" s="2" t="str">
        <f>IF(AND(battery!A29="AL",battery!C29=BAT_UPD!C29),battery!E29+0.001,"*")</f>
        <v>*</v>
      </c>
      <c r="N42" s="2" t="s">
        <v>186</v>
      </c>
      <c r="O42" s="2" t="s">
        <v>187</v>
      </c>
      <c r="P42" s="2">
        <f t="shared" si="1"/>
        <v>2020</v>
      </c>
      <c r="Q42" s="2" t="str">
        <f>IF(AND(battery!A29="AT",battery!C29=BAT_UPD!C29),BAT_UPD!C29,"*")</f>
        <v>*</v>
      </c>
      <c r="R42" s="2"/>
      <c r="S42" s="2" t="str">
        <f>IF(AND(battery!A29="AT",battery!C29=BAT_UPD!C29),battery!E29+0.001,"*")</f>
        <v>*</v>
      </c>
      <c r="V42" s="2" t="s">
        <v>186</v>
      </c>
      <c r="W42" s="2" t="s">
        <v>187</v>
      </c>
      <c r="X42" s="2">
        <f t="shared" si="2"/>
        <v>2020</v>
      </c>
      <c r="Y42" s="2" t="str">
        <f>IF(AND(battery!A29="BC",battery!C29=BAT_UPD!C29),BAT_UPD!C29,"*")</f>
        <v>*</v>
      </c>
      <c r="Z42" s="2"/>
      <c r="AA42" s="2" t="str">
        <f>IF(AND(battery!A29="BC",battery!C29=BAT_UPD!C29),battery!E29+0.001,"*")</f>
        <v>*</v>
      </c>
      <c r="AD42" s="2" t="s">
        <v>186</v>
      </c>
      <c r="AE42" s="2" t="s">
        <v>187</v>
      </c>
      <c r="AF42" s="2">
        <f t="shared" si="3"/>
        <v>2020</v>
      </c>
      <c r="AG42" s="2" t="str">
        <f>IF(AND(battery!A29="MA",battery!C29=BAT_UPD!C29),BAT_UPD!C29,"*")</f>
        <v>*</v>
      </c>
      <c r="AH42" s="2"/>
      <c r="AI42" s="2" t="str">
        <f>IF(AND(battery!A29="MA",battery!C29=BAT_UPD!C29),battery!E29+0.001,"*")</f>
        <v>*</v>
      </c>
      <c r="AL42" s="2" t="s">
        <v>186</v>
      </c>
      <c r="AM42" s="2" t="s">
        <v>187</v>
      </c>
      <c r="AN42" s="2">
        <f t="shared" si="4"/>
        <v>2020</v>
      </c>
      <c r="AO42" s="2" t="str">
        <f>IF(AND(battery!A29="MA",battery!C29=BAT_UPD!C29),BAT_UPD!C29,"*")</f>
        <v>*</v>
      </c>
      <c r="AP42" s="2"/>
      <c r="AQ42" s="2" t="str">
        <f>IF(AND(battery!A29="MA",battery!C29=BAT_UPD!C29),battery!E29+0.001,"*")</f>
        <v>*</v>
      </c>
      <c r="AT42" s="2" t="s">
        <v>186</v>
      </c>
      <c r="AU42" s="2" t="s">
        <v>187</v>
      </c>
      <c r="AV42" s="2">
        <f t="shared" si="5"/>
        <v>2020</v>
      </c>
      <c r="AW42" s="2" t="str">
        <f>IF(AND(battery!A29="QU",battery!C29=BAT_UPD!C29),BAT_UPD!C29,"*")</f>
        <v>*</v>
      </c>
      <c r="AX42" s="2"/>
      <c r="AY42" s="2" t="str">
        <f>IF(AND(battery!A29="QU",battery!C29=BAT_UPD!C29),battery!E29+0.001,"*")</f>
        <v>*</v>
      </c>
      <c r="BB42" s="2" t="s">
        <v>186</v>
      </c>
      <c r="BC42" s="2" t="s">
        <v>187</v>
      </c>
      <c r="BD42" s="2">
        <f t="shared" si="6"/>
        <v>2020</v>
      </c>
      <c r="BE42" s="2" t="str">
        <f>IF(AND(battery!A29="SA",battery!C29=BAT_UPD!C29),BAT_UPD!C29,"*")</f>
        <v>*</v>
      </c>
      <c r="BF42" s="2"/>
      <c r="BG42" s="2" t="str">
        <f>IF(AND(battery!A29="SA",battery!C29=BAT_UPD!C29),battery!E29+0.001,"*")</f>
        <v>*</v>
      </c>
    </row>
    <row r="43" spans="2:59">
      <c r="B43">
        <v>2020</v>
      </c>
      <c r="C43" s="5" t="s">
        <v>173</v>
      </c>
      <c r="F43" s="2" t="s">
        <v>186</v>
      </c>
      <c r="G43" s="2" t="s">
        <v>187</v>
      </c>
      <c r="H43" s="2">
        <f t="shared" si="0"/>
        <v>2020</v>
      </c>
      <c r="I43" s="2" t="str">
        <f>IF(AND(battery!A30="AL",battery!C30=BAT_UPD!C30),BAT_UPD!C30,"*")</f>
        <v>*</v>
      </c>
      <c r="J43" s="2"/>
      <c r="K43" s="2" t="str">
        <f>IF(AND(battery!A30="AL",battery!C30=BAT_UPD!C30),battery!E30+0.001,"*")</f>
        <v>*</v>
      </c>
      <c r="N43" s="2" t="s">
        <v>186</v>
      </c>
      <c r="O43" s="2" t="s">
        <v>187</v>
      </c>
      <c r="P43" s="2">
        <f t="shared" si="1"/>
        <v>2020</v>
      </c>
      <c r="Q43" s="2" t="str">
        <f>IF(AND(battery!A30="AT",battery!C30=BAT_UPD!C30),BAT_UPD!C30,"*")</f>
        <v>*</v>
      </c>
      <c r="R43" s="2"/>
      <c r="S43" s="2" t="str">
        <f>IF(AND(battery!A30="AT",battery!C30=BAT_UPD!C30),battery!E30+0.001,"*")</f>
        <v>*</v>
      </c>
      <c r="V43" s="2" t="s">
        <v>186</v>
      </c>
      <c r="W43" s="2" t="s">
        <v>187</v>
      </c>
      <c r="X43" s="2">
        <f t="shared" si="2"/>
        <v>2020</v>
      </c>
      <c r="Y43" s="2" t="str">
        <f>IF(AND(battery!A30="BC",battery!C30=BAT_UPD!C30),BAT_UPD!C30,"*")</f>
        <v>*</v>
      </c>
      <c r="Z43" s="2"/>
      <c r="AA43" s="2" t="str">
        <f>IF(AND(battery!A30="BC",battery!C30=BAT_UPD!C30),battery!E30+0.001,"*")</f>
        <v>*</v>
      </c>
      <c r="AD43" s="2" t="s">
        <v>186</v>
      </c>
      <c r="AE43" s="2" t="s">
        <v>187</v>
      </c>
      <c r="AF43" s="2">
        <f t="shared" si="3"/>
        <v>2020</v>
      </c>
      <c r="AG43" s="2" t="str">
        <f>IF(AND(battery!A30="MA",battery!C30=BAT_UPD!C30),BAT_UPD!C30,"*")</f>
        <v>*</v>
      </c>
      <c r="AH43" s="2"/>
      <c r="AI43" s="2" t="str">
        <f>IF(AND(battery!A30="MA",battery!C30=BAT_UPD!C30),battery!E30+0.001,"*")</f>
        <v>*</v>
      </c>
      <c r="AL43" s="2" t="s">
        <v>186</v>
      </c>
      <c r="AM43" s="2" t="s">
        <v>187</v>
      </c>
      <c r="AN43" s="2">
        <f t="shared" si="4"/>
        <v>2020</v>
      </c>
      <c r="AO43" s="2" t="str">
        <f>IF(AND(battery!A30="MA",battery!C30=BAT_UPD!C30),BAT_UPD!C30,"*")</f>
        <v>*</v>
      </c>
      <c r="AP43" s="2"/>
      <c r="AQ43" s="2" t="str">
        <f>IF(AND(battery!A30="MA",battery!C30=BAT_UPD!C30),battery!E30+0.001,"*")</f>
        <v>*</v>
      </c>
      <c r="AT43" s="2" t="s">
        <v>186</v>
      </c>
      <c r="AU43" s="2" t="s">
        <v>187</v>
      </c>
      <c r="AV43" s="2">
        <f t="shared" si="5"/>
        <v>2020</v>
      </c>
      <c r="AW43" s="2" t="str">
        <f>IF(AND(battery!A30="QU",battery!C30=BAT_UPD!C30),BAT_UPD!C30,"*")</f>
        <v>*</v>
      </c>
      <c r="AX43" s="2"/>
      <c r="AY43" s="2" t="str">
        <f>IF(AND(battery!A30="QU",battery!C30=BAT_UPD!C30),battery!E30+0.001,"*")</f>
        <v>*</v>
      </c>
      <c r="BB43" s="2" t="s">
        <v>186</v>
      </c>
      <c r="BC43" s="2" t="s">
        <v>187</v>
      </c>
      <c r="BD43" s="2">
        <f t="shared" si="6"/>
        <v>2020</v>
      </c>
      <c r="BE43" s="2" t="str">
        <f>IF(AND(battery!A30="SA",battery!C30=BAT_UPD!C30),BAT_UPD!C30,"*")</f>
        <v>*</v>
      </c>
      <c r="BF43" s="2"/>
      <c r="BG43" s="2" t="str">
        <f>IF(AND(battery!A30="SA",battery!C30=BAT_UPD!C30),battery!E30+0.001,"*")</f>
        <v>*</v>
      </c>
    </row>
    <row r="44" spans="2:59">
      <c r="B44" s="5">
        <v>2020</v>
      </c>
      <c r="C44" s="5" t="s">
        <v>173</v>
      </c>
      <c r="F44" s="2" t="s">
        <v>186</v>
      </c>
      <c r="G44" s="2" t="s">
        <v>187</v>
      </c>
      <c r="H44" s="2">
        <f t="shared" si="0"/>
        <v>2020</v>
      </c>
      <c r="I44" s="2" t="str">
        <f>IF(AND(battery!A31="AL",battery!C31=BAT_UPD!C31),BAT_UPD!C31,"*")</f>
        <v>*</v>
      </c>
      <c r="J44" s="2"/>
      <c r="K44" s="2" t="str">
        <f>IF(AND(battery!A31="AL",battery!C31=BAT_UPD!C31),battery!E31+0.001,"*")</f>
        <v>*</v>
      </c>
      <c r="N44" s="2" t="s">
        <v>186</v>
      </c>
      <c r="O44" s="2" t="s">
        <v>187</v>
      </c>
      <c r="P44" s="2">
        <f t="shared" si="1"/>
        <v>2020</v>
      </c>
      <c r="Q44" s="2" t="str">
        <f>IF(AND(battery!A31="AT",battery!C31=BAT_UPD!C31),BAT_UPD!C31,"*")</f>
        <v>*</v>
      </c>
      <c r="R44" s="2"/>
      <c r="S44" s="2" t="str">
        <f>IF(AND(battery!A31="AT",battery!C31=BAT_UPD!C31),battery!E31+0.001,"*")</f>
        <v>*</v>
      </c>
      <c r="V44" s="2" t="s">
        <v>186</v>
      </c>
      <c r="W44" s="2" t="s">
        <v>187</v>
      </c>
      <c r="X44" s="2">
        <f t="shared" si="2"/>
        <v>2020</v>
      </c>
      <c r="Y44" s="2" t="str">
        <f>IF(AND(battery!A31="BC",battery!C31=BAT_UPD!C31),BAT_UPD!C31,"*")</f>
        <v>*</v>
      </c>
      <c r="Z44" s="2"/>
      <c r="AA44" s="2" t="str">
        <f>IF(AND(battery!A31="BC",battery!C31=BAT_UPD!C31),battery!E31+0.001,"*")</f>
        <v>*</v>
      </c>
      <c r="AD44" s="2" t="s">
        <v>186</v>
      </c>
      <c r="AE44" s="2" t="s">
        <v>187</v>
      </c>
      <c r="AF44" s="2">
        <f t="shared" si="3"/>
        <v>2020</v>
      </c>
      <c r="AG44" s="2" t="str">
        <f>IF(AND(battery!A31="MA",battery!C31=BAT_UPD!C31),BAT_UPD!C31,"*")</f>
        <v>*</v>
      </c>
      <c r="AH44" s="2"/>
      <c r="AI44" s="2" t="str">
        <f>IF(AND(battery!A31="MA",battery!C31=BAT_UPD!C31),battery!E31+0.001,"*")</f>
        <v>*</v>
      </c>
      <c r="AL44" s="2" t="s">
        <v>186</v>
      </c>
      <c r="AM44" s="2" t="s">
        <v>187</v>
      </c>
      <c r="AN44" s="2">
        <f t="shared" si="4"/>
        <v>2020</v>
      </c>
      <c r="AO44" s="2" t="str">
        <f>IF(AND(battery!A31="MA",battery!C31=BAT_UPD!C31),BAT_UPD!C31,"*")</f>
        <v>*</v>
      </c>
      <c r="AP44" s="2"/>
      <c r="AQ44" s="2" t="str">
        <f>IF(AND(battery!A31="MA",battery!C31=BAT_UPD!C31),battery!E31+0.001,"*")</f>
        <v>*</v>
      </c>
      <c r="AT44" s="2" t="s">
        <v>186</v>
      </c>
      <c r="AU44" s="2" t="s">
        <v>187</v>
      </c>
      <c r="AV44" s="2">
        <f t="shared" si="5"/>
        <v>2020</v>
      </c>
      <c r="AW44" s="2" t="str">
        <f>IF(AND(battery!A31="QU",battery!C31=BAT_UPD!C31),BAT_UPD!C31,"*")</f>
        <v>*</v>
      </c>
      <c r="AX44" s="2"/>
      <c r="AY44" s="2" t="str">
        <f>IF(AND(battery!A31="QU",battery!C31=BAT_UPD!C31),battery!E31+0.001,"*")</f>
        <v>*</v>
      </c>
      <c r="BB44" s="2" t="s">
        <v>186</v>
      </c>
      <c r="BC44" s="2" t="s">
        <v>187</v>
      </c>
      <c r="BD44" s="2">
        <f t="shared" si="6"/>
        <v>2020</v>
      </c>
      <c r="BE44" s="2" t="str">
        <f>IF(AND(battery!A31="SA",battery!C31=BAT_UPD!C31),BAT_UPD!C31,"*")</f>
        <v>*</v>
      </c>
      <c r="BF44" s="2"/>
      <c r="BG44" s="2" t="str">
        <f>IF(AND(battery!A31="SA",battery!C31=BAT_UPD!C31),battery!E31+0.001,"*")</f>
        <v>*</v>
      </c>
    </row>
    <row r="45" spans="2:59">
      <c r="B45">
        <v>2020</v>
      </c>
      <c r="C45" s="5" t="s">
        <v>173</v>
      </c>
      <c r="F45" s="2" t="s">
        <v>186</v>
      </c>
      <c r="G45" s="2" t="s">
        <v>187</v>
      </c>
      <c r="H45" s="2">
        <f t="shared" si="0"/>
        <v>2020</v>
      </c>
      <c r="I45" s="2" t="str">
        <f>IF(AND(battery!A32="AL",battery!C32=BAT_UPD!C32),BAT_UPD!C32,"*")</f>
        <v>*</v>
      </c>
      <c r="J45" s="2"/>
      <c r="K45" s="2" t="str">
        <f>IF(AND(battery!A32="AL",battery!C32=BAT_UPD!C32),battery!E32+0.001,"*")</f>
        <v>*</v>
      </c>
      <c r="N45" s="2" t="s">
        <v>186</v>
      </c>
      <c r="O45" s="2" t="s">
        <v>187</v>
      </c>
      <c r="P45" s="2">
        <f t="shared" si="1"/>
        <v>2020</v>
      </c>
      <c r="Q45" s="2" t="str">
        <f>IF(AND(battery!A32="AT",battery!C32=BAT_UPD!C32),BAT_UPD!C32,"*")</f>
        <v>*</v>
      </c>
      <c r="R45" s="2"/>
      <c r="S45" s="2" t="str">
        <f>IF(AND(battery!A32="AT",battery!C32=BAT_UPD!C32),battery!E32+0.001,"*")</f>
        <v>*</v>
      </c>
      <c r="V45" s="2" t="s">
        <v>186</v>
      </c>
      <c r="W45" s="2" t="s">
        <v>187</v>
      </c>
      <c r="X45" s="2">
        <f t="shared" si="2"/>
        <v>2020</v>
      </c>
      <c r="Y45" s="2" t="str">
        <f>IF(AND(battery!A32="BC",battery!C32=BAT_UPD!C32),BAT_UPD!C32,"*")</f>
        <v>*</v>
      </c>
      <c r="Z45" s="2"/>
      <c r="AA45" s="2" t="str">
        <f>IF(AND(battery!A32="BC",battery!C32=BAT_UPD!C32),battery!E32+0.001,"*")</f>
        <v>*</v>
      </c>
      <c r="AD45" s="2" t="s">
        <v>186</v>
      </c>
      <c r="AE45" s="2" t="s">
        <v>187</v>
      </c>
      <c r="AF45" s="2">
        <f t="shared" si="3"/>
        <v>2020</v>
      </c>
      <c r="AG45" s="2" t="str">
        <f>IF(AND(battery!A32="MA",battery!C32=BAT_UPD!C32),BAT_UPD!C32,"*")</f>
        <v>*</v>
      </c>
      <c r="AH45" s="2"/>
      <c r="AI45" s="2" t="str">
        <f>IF(AND(battery!A32="MA",battery!C32=BAT_UPD!C32),battery!E32+0.001,"*")</f>
        <v>*</v>
      </c>
      <c r="AL45" s="2" t="s">
        <v>186</v>
      </c>
      <c r="AM45" s="2" t="s">
        <v>187</v>
      </c>
      <c r="AN45" s="2">
        <f t="shared" si="4"/>
        <v>2020</v>
      </c>
      <c r="AO45" s="2" t="str">
        <f>IF(AND(battery!A32="MA",battery!C32=BAT_UPD!C32),BAT_UPD!C32,"*")</f>
        <v>*</v>
      </c>
      <c r="AP45" s="2"/>
      <c r="AQ45" s="2" t="str">
        <f>IF(AND(battery!A32="MA",battery!C32=BAT_UPD!C32),battery!E32+0.001,"*")</f>
        <v>*</v>
      </c>
      <c r="AT45" s="2" t="s">
        <v>186</v>
      </c>
      <c r="AU45" s="2" t="s">
        <v>187</v>
      </c>
      <c r="AV45" s="2">
        <f t="shared" si="5"/>
        <v>2020</v>
      </c>
      <c r="AW45" s="2" t="str">
        <f>IF(AND(battery!A32="QU",battery!C32=BAT_UPD!C32),BAT_UPD!C32,"*")</f>
        <v>*</v>
      </c>
      <c r="AX45" s="2"/>
      <c r="AY45" s="2" t="str">
        <f>IF(AND(battery!A32="QU",battery!C32=BAT_UPD!C32),battery!E32+0.001,"*")</f>
        <v>*</v>
      </c>
      <c r="BB45" s="2" t="s">
        <v>186</v>
      </c>
      <c r="BC45" s="2" t="s">
        <v>187</v>
      </c>
      <c r="BD45" s="2">
        <f t="shared" si="6"/>
        <v>2020</v>
      </c>
      <c r="BE45" s="2" t="str">
        <f>IF(AND(battery!A32="SA",battery!C32=BAT_UPD!C32),BAT_UPD!C32,"*")</f>
        <v>*</v>
      </c>
      <c r="BF45" s="2"/>
      <c r="BG45" s="2" t="str">
        <f>IF(AND(battery!A32="SA",battery!C32=BAT_UPD!C32),battery!E32+0.001,"*")</f>
        <v>*</v>
      </c>
    </row>
    <row r="46" spans="2:59">
      <c r="B46" s="5">
        <v>2020</v>
      </c>
      <c r="C46" s="5" t="s">
        <v>173</v>
      </c>
      <c r="F46" s="2" t="s">
        <v>186</v>
      </c>
      <c r="G46" s="2" t="s">
        <v>187</v>
      </c>
      <c r="H46" s="2">
        <f t="shared" si="0"/>
        <v>2020</v>
      </c>
      <c r="I46" s="2" t="str">
        <f>IF(AND(battery!A33="AL",battery!C33=BAT_UPD!C33),BAT_UPD!C33,"*")</f>
        <v>*</v>
      </c>
      <c r="J46" s="2"/>
      <c r="K46" s="2" t="str">
        <f>IF(AND(battery!A33="AL",battery!C33=BAT_UPD!C33),battery!E33+0.001,"*")</f>
        <v>*</v>
      </c>
      <c r="N46" s="2" t="s">
        <v>186</v>
      </c>
      <c r="O46" s="2" t="s">
        <v>187</v>
      </c>
      <c r="P46" s="2">
        <f t="shared" si="1"/>
        <v>2020</v>
      </c>
      <c r="Q46" s="2" t="str">
        <f>IF(AND(battery!A33="AT",battery!C33=BAT_UPD!C33),BAT_UPD!C33,"*")</f>
        <v>*</v>
      </c>
      <c r="R46" s="2"/>
      <c r="S46" s="2" t="str">
        <f>IF(AND(battery!A33="AT",battery!C33=BAT_UPD!C33),battery!E33+0.001,"*")</f>
        <v>*</v>
      </c>
      <c r="V46" s="2" t="s">
        <v>186</v>
      </c>
      <c r="W46" s="2" t="s">
        <v>187</v>
      </c>
      <c r="X46" s="2">
        <f t="shared" si="2"/>
        <v>2020</v>
      </c>
      <c r="Y46" s="2" t="str">
        <f>IF(AND(battery!A33="BC",battery!C33=BAT_UPD!C33),BAT_UPD!C33,"*")</f>
        <v>*</v>
      </c>
      <c r="Z46" s="2"/>
      <c r="AA46" s="2" t="str">
        <f>IF(AND(battery!A33="BC",battery!C33=BAT_UPD!C33),battery!E33+0.001,"*")</f>
        <v>*</v>
      </c>
      <c r="AD46" s="2" t="s">
        <v>186</v>
      </c>
      <c r="AE46" s="2" t="s">
        <v>187</v>
      </c>
      <c r="AF46" s="2">
        <f t="shared" si="3"/>
        <v>2020</v>
      </c>
      <c r="AG46" s="2" t="str">
        <f>IF(AND(battery!A33="MA",battery!C33=BAT_UPD!C33),BAT_UPD!C33,"*")</f>
        <v>*</v>
      </c>
      <c r="AH46" s="2"/>
      <c r="AI46" s="2" t="str">
        <f>IF(AND(battery!A33="MA",battery!C33=BAT_UPD!C33),battery!E33+0.001,"*")</f>
        <v>*</v>
      </c>
      <c r="AL46" s="2" t="s">
        <v>186</v>
      </c>
      <c r="AM46" s="2" t="s">
        <v>187</v>
      </c>
      <c r="AN46" s="2">
        <f t="shared" si="4"/>
        <v>2020</v>
      </c>
      <c r="AO46" s="2" t="str">
        <f>IF(AND(battery!A33="MA",battery!C33=BAT_UPD!C33),BAT_UPD!C33,"*")</f>
        <v>*</v>
      </c>
      <c r="AP46" s="2"/>
      <c r="AQ46" s="2" t="str">
        <f>IF(AND(battery!A33="MA",battery!C33=BAT_UPD!C33),battery!E33+0.001,"*")</f>
        <v>*</v>
      </c>
      <c r="AT46" s="2" t="s">
        <v>186</v>
      </c>
      <c r="AU46" s="2" t="s">
        <v>187</v>
      </c>
      <c r="AV46" s="2">
        <f t="shared" si="5"/>
        <v>2020</v>
      </c>
      <c r="AW46" s="2" t="str">
        <f>IF(AND(battery!A33="QU",battery!C33=BAT_UPD!C33),BAT_UPD!C33,"*")</f>
        <v>*</v>
      </c>
      <c r="AX46" s="2"/>
      <c r="AY46" s="2" t="str">
        <f>IF(AND(battery!A33="QU",battery!C33=BAT_UPD!C33),battery!E33+0.001,"*")</f>
        <v>*</v>
      </c>
      <c r="BB46" s="2" t="s">
        <v>186</v>
      </c>
      <c r="BC46" s="2" t="s">
        <v>187</v>
      </c>
      <c r="BD46" s="2">
        <f t="shared" si="6"/>
        <v>2020</v>
      </c>
      <c r="BE46" s="2" t="str">
        <f>IF(AND(battery!A33="SA",battery!C33=BAT_UPD!C33),BAT_UPD!C33,"*")</f>
        <v>*</v>
      </c>
      <c r="BF46" s="2"/>
      <c r="BG46" s="2" t="str">
        <f>IF(AND(battery!A33="SA",battery!C33=BAT_UPD!C33),battery!E33+0.001,"*")</f>
        <v>*</v>
      </c>
    </row>
    <row r="47" spans="2:59">
      <c r="B47">
        <v>2020</v>
      </c>
      <c r="C47" s="5" t="s">
        <v>173</v>
      </c>
      <c r="F47" s="2" t="s">
        <v>186</v>
      </c>
      <c r="G47" s="2" t="s">
        <v>187</v>
      </c>
      <c r="H47" s="2">
        <f t="shared" si="0"/>
        <v>2020</v>
      </c>
      <c r="I47" s="2" t="str">
        <f>IF(AND(battery!A34="AL",battery!C34=BAT_UPD!C34),BAT_UPD!C34,"*")</f>
        <v>*</v>
      </c>
      <c r="J47" s="2"/>
      <c r="K47" s="2" t="str">
        <f>IF(AND(battery!A34="AL",battery!C34=BAT_UPD!C34),battery!E34+0.001,"*")</f>
        <v>*</v>
      </c>
      <c r="N47" s="2" t="s">
        <v>186</v>
      </c>
      <c r="O47" s="2" t="s">
        <v>187</v>
      </c>
      <c r="P47" s="2">
        <f t="shared" si="1"/>
        <v>2020</v>
      </c>
      <c r="Q47" s="2" t="str">
        <f>IF(AND(battery!A34="AT",battery!C34=BAT_UPD!C34),BAT_UPD!C34,"*")</f>
        <v>*</v>
      </c>
      <c r="R47" s="2"/>
      <c r="S47" s="2" t="str">
        <f>IF(AND(battery!A34="AT",battery!C34=BAT_UPD!C34),battery!E34+0.001,"*")</f>
        <v>*</v>
      </c>
      <c r="V47" s="2" t="s">
        <v>186</v>
      </c>
      <c r="W47" s="2" t="s">
        <v>187</v>
      </c>
      <c r="X47" s="2">
        <f t="shared" si="2"/>
        <v>2020</v>
      </c>
      <c r="Y47" s="2" t="str">
        <f>IF(AND(battery!A34="BC",battery!C34=BAT_UPD!C34),BAT_UPD!C34,"*")</f>
        <v>*</v>
      </c>
      <c r="Z47" s="2"/>
      <c r="AA47" s="2" t="str">
        <f>IF(AND(battery!A34="BC",battery!C34=BAT_UPD!C34),battery!E34+0.001,"*")</f>
        <v>*</v>
      </c>
      <c r="AD47" s="2" t="s">
        <v>186</v>
      </c>
      <c r="AE47" s="2" t="s">
        <v>187</v>
      </c>
      <c r="AF47" s="2">
        <f t="shared" si="3"/>
        <v>2020</v>
      </c>
      <c r="AG47" s="2" t="str">
        <f>IF(AND(battery!A34="MA",battery!C34=BAT_UPD!C34),BAT_UPD!C34,"*")</f>
        <v>*</v>
      </c>
      <c r="AH47" s="2"/>
      <c r="AI47" s="2" t="str">
        <f>IF(AND(battery!A34="MA",battery!C34=BAT_UPD!C34),battery!E34+0.001,"*")</f>
        <v>*</v>
      </c>
      <c r="AL47" s="2" t="s">
        <v>186</v>
      </c>
      <c r="AM47" s="2" t="s">
        <v>187</v>
      </c>
      <c r="AN47" s="2">
        <f t="shared" si="4"/>
        <v>2020</v>
      </c>
      <c r="AO47" s="2" t="str">
        <f>IF(AND(battery!A34="MA",battery!C34=BAT_UPD!C34),BAT_UPD!C34,"*")</f>
        <v>*</v>
      </c>
      <c r="AP47" s="2"/>
      <c r="AQ47" s="2" t="str">
        <f>IF(AND(battery!A34="MA",battery!C34=BAT_UPD!C34),battery!E34+0.001,"*")</f>
        <v>*</v>
      </c>
      <c r="AT47" s="2" t="s">
        <v>186</v>
      </c>
      <c r="AU47" s="2" t="s">
        <v>187</v>
      </c>
      <c r="AV47" s="2">
        <f t="shared" si="5"/>
        <v>2020</v>
      </c>
      <c r="AW47" s="2" t="str">
        <f>IF(AND(battery!A34="QU",battery!C34=BAT_UPD!C34),BAT_UPD!C34,"*")</f>
        <v>*</v>
      </c>
      <c r="AX47" s="2"/>
      <c r="AY47" s="2" t="str">
        <f>IF(AND(battery!A34="QU",battery!C34=BAT_UPD!C34),battery!E34+0.001,"*")</f>
        <v>*</v>
      </c>
      <c r="BB47" s="2" t="s">
        <v>186</v>
      </c>
      <c r="BC47" s="2" t="s">
        <v>187</v>
      </c>
      <c r="BD47" s="2">
        <f t="shared" si="6"/>
        <v>2020</v>
      </c>
      <c r="BE47" s="2" t="str">
        <f>IF(AND(battery!A34="SA",battery!C34=BAT_UPD!C34),BAT_UPD!C34,"*")</f>
        <v>*</v>
      </c>
      <c r="BF47" s="2"/>
      <c r="BG47" s="2" t="str">
        <f>IF(AND(battery!A34="SA",battery!C34=BAT_UPD!C34),battery!E34+0.001,"*")</f>
        <v>*</v>
      </c>
    </row>
    <row r="48" spans="2:59">
      <c r="B48" s="5">
        <v>2020</v>
      </c>
      <c r="C48" s="5" t="s">
        <v>173</v>
      </c>
      <c r="F48" s="2" t="s">
        <v>186</v>
      </c>
      <c r="G48" s="2" t="s">
        <v>187</v>
      </c>
      <c r="H48" s="2">
        <f t="shared" si="0"/>
        <v>2020</v>
      </c>
      <c r="I48" s="2" t="str">
        <f>IF(AND(battery!A35="AL",battery!C35=BAT_UPD!C35),BAT_UPD!C35,"*")</f>
        <v>*</v>
      </c>
      <c r="J48" s="2"/>
      <c r="K48" s="2" t="str">
        <f>IF(AND(battery!A35="AL",battery!C35=BAT_UPD!C35),battery!E35+0.001,"*")</f>
        <v>*</v>
      </c>
      <c r="N48" s="2" t="s">
        <v>186</v>
      </c>
      <c r="O48" s="2" t="s">
        <v>187</v>
      </c>
      <c r="P48" s="2">
        <f t="shared" si="1"/>
        <v>2020</v>
      </c>
      <c r="Q48" s="2" t="str">
        <f>IF(AND(battery!A35="AT",battery!C35=BAT_UPD!C35),BAT_UPD!C35,"*")</f>
        <v>*</v>
      </c>
      <c r="R48" s="2"/>
      <c r="S48" s="2" t="str">
        <f>IF(AND(battery!A35="AT",battery!C35=BAT_UPD!C35),battery!E35+0.001,"*")</f>
        <v>*</v>
      </c>
      <c r="V48" s="2" t="s">
        <v>186</v>
      </c>
      <c r="W48" s="2" t="s">
        <v>187</v>
      </c>
      <c r="X48" s="2">
        <f t="shared" si="2"/>
        <v>2020</v>
      </c>
      <c r="Y48" s="2" t="str">
        <f>IF(AND(battery!A35="BC",battery!C35=BAT_UPD!C35),BAT_UPD!C35,"*")</f>
        <v>*</v>
      </c>
      <c r="Z48" s="2"/>
      <c r="AA48" s="2" t="str">
        <f>IF(AND(battery!A35="BC",battery!C35=BAT_UPD!C35),battery!E35+0.001,"*")</f>
        <v>*</v>
      </c>
      <c r="AD48" s="2" t="s">
        <v>186</v>
      </c>
      <c r="AE48" s="2" t="s">
        <v>187</v>
      </c>
      <c r="AF48" s="2">
        <f t="shared" si="3"/>
        <v>2020</v>
      </c>
      <c r="AG48" s="2" t="str">
        <f>IF(AND(battery!A35="MA",battery!C35=BAT_UPD!C35),BAT_UPD!C35,"*")</f>
        <v>*</v>
      </c>
      <c r="AH48" s="2"/>
      <c r="AI48" s="2" t="str">
        <f>IF(AND(battery!A35="MA",battery!C35=BAT_UPD!C35),battery!E35+0.001,"*")</f>
        <v>*</v>
      </c>
      <c r="AL48" s="2" t="s">
        <v>186</v>
      </c>
      <c r="AM48" s="2" t="s">
        <v>187</v>
      </c>
      <c r="AN48" s="2">
        <f t="shared" si="4"/>
        <v>2020</v>
      </c>
      <c r="AO48" s="2" t="str">
        <f>IF(AND(battery!A35="MA",battery!C35=BAT_UPD!C35),BAT_UPD!C35,"*")</f>
        <v>*</v>
      </c>
      <c r="AP48" s="2"/>
      <c r="AQ48" s="2" t="str">
        <f>IF(AND(battery!A35="MA",battery!C35=BAT_UPD!C35),battery!E35+0.001,"*")</f>
        <v>*</v>
      </c>
      <c r="AT48" s="2" t="s">
        <v>186</v>
      </c>
      <c r="AU48" s="2" t="s">
        <v>187</v>
      </c>
      <c r="AV48" s="2">
        <f t="shared" si="5"/>
        <v>2020</v>
      </c>
      <c r="AW48" s="2" t="str">
        <f>IF(AND(battery!A35="QU",battery!C35=BAT_UPD!C35),BAT_UPD!C35,"*")</f>
        <v>*</v>
      </c>
      <c r="AX48" s="2"/>
      <c r="AY48" s="2" t="str">
        <f>IF(AND(battery!A35="QU",battery!C35=BAT_UPD!C35),battery!E35+0.001,"*")</f>
        <v>*</v>
      </c>
      <c r="BB48" s="2" t="s">
        <v>186</v>
      </c>
      <c r="BC48" s="2" t="s">
        <v>187</v>
      </c>
      <c r="BD48" s="2">
        <f t="shared" si="6"/>
        <v>2020</v>
      </c>
      <c r="BE48" s="2" t="str">
        <f>IF(AND(battery!A35="SA",battery!C35=BAT_UPD!C35),BAT_UPD!C35,"*")</f>
        <v>*</v>
      </c>
      <c r="BF48" s="2"/>
      <c r="BG48" s="2" t="str">
        <f>IF(AND(battery!A35="SA",battery!C35=BAT_UPD!C35),battery!E35+0.001,"*")</f>
        <v>*</v>
      </c>
    </row>
    <row r="49" spans="2:59">
      <c r="B49">
        <v>2020</v>
      </c>
      <c r="C49" s="5" t="s">
        <v>173</v>
      </c>
      <c r="F49" s="2" t="s">
        <v>186</v>
      </c>
      <c r="G49" s="2" t="s">
        <v>187</v>
      </c>
      <c r="H49" s="2">
        <f t="shared" si="0"/>
        <v>2020</v>
      </c>
      <c r="I49" s="2" t="str">
        <f>IF(AND(battery!A36="AL",battery!C36=BAT_UPD!C36),BAT_UPD!C36,"*")</f>
        <v>*</v>
      </c>
      <c r="J49" s="2"/>
      <c r="K49" s="2" t="str">
        <f>IF(AND(battery!A36="AL",battery!C36=BAT_UPD!C36),battery!E36+0.001,"*")</f>
        <v>*</v>
      </c>
      <c r="N49" s="2" t="s">
        <v>186</v>
      </c>
      <c r="O49" s="2" t="s">
        <v>187</v>
      </c>
      <c r="P49" s="2">
        <f t="shared" si="1"/>
        <v>2020</v>
      </c>
      <c r="Q49" s="2" t="str">
        <f>IF(AND(battery!A36="AT",battery!C36=BAT_UPD!C36),BAT_UPD!C36,"*")</f>
        <v>*</v>
      </c>
      <c r="R49" s="2"/>
      <c r="S49" s="2" t="str">
        <f>IF(AND(battery!A36="AT",battery!C36=BAT_UPD!C36),battery!E36+0.001,"*")</f>
        <v>*</v>
      </c>
      <c r="V49" s="2" t="s">
        <v>186</v>
      </c>
      <c r="W49" s="2" t="s">
        <v>187</v>
      </c>
      <c r="X49" s="2">
        <f t="shared" si="2"/>
        <v>2020</v>
      </c>
      <c r="Y49" s="2" t="str">
        <f>IF(AND(battery!A36="BC",battery!C36=BAT_UPD!C36),BAT_UPD!C36,"*")</f>
        <v>*</v>
      </c>
      <c r="Z49" s="2"/>
      <c r="AA49" s="2" t="str">
        <f>IF(AND(battery!A36="BC",battery!C36=BAT_UPD!C36),battery!E36+0.001,"*")</f>
        <v>*</v>
      </c>
      <c r="AD49" s="2" t="s">
        <v>186</v>
      </c>
      <c r="AE49" s="2" t="s">
        <v>187</v>
      </c>
      <c r="AF49" s="2">
        <f t="shared" si="3"/>
        <v>2020</v>
      </c>
      <c r="AG49" s="2" t="str">
        <f>IF(AND(battery!A36="MA",battery!C36=BAT_UPD!C36),BAT_UPD!C36,"*")</f>
        <v>*</v>
      </c>
      <c r="AH49" s="2"/>
      <c r="AI49" s="2" t="str">
        <f>IF(AND(battery!A36="MA",battery!C36=BAT_UPD!C36),battery!E36+0.001,"*")</f>
        <v>*</v>
      </c>
      <c r="AL49" s="2" t="s">
        <v>186</v>
      </c>
      <c r="AM49" s="2" t="s">
        <v>187</v>
      </c>
      <c r="AN49" s="2">
        <f t="shared" si="4"/>
        <v>2020</v>
      </c>
      <c r="AO49" s="2" t="str">
        <f>IF(AND(battery!A36="MA",battery!C36=BAT_UPD!C36),BAT_UPD!C36,"*")</f>
        <v>*</v>
      </c>
      <c r="AP49" s="2"/>
      <c r="AQ49" s="2" t="str">
        <f>IF(AND(battery!A36="MA",battery!C36=BAT_UPD!C36),battery!E36+0.001,"*")</f>
        <v>*</v>
      </c>
      <c r="AT49" s="2" t="s">
        <v>186</v>
      </c>
      <c r="AU49" s="2" t="s">
        <v>187</v>
      </c>
      <c r="AV49" s="2">
        <f t="shared" si="5"/>
        <v>2020</v>
      </c>
      <c r="AW49" s="2" t="str">
        <f>IF(AND(battery!A36="QU",battery!C36=BAT_UPD!C36),BAT_UPD!C36,"*")</f>
        <v>*</v>
      </c>
      <c r="AX49" s="2"/>
      <c r="AY49" s="2" t="str">
        <f>IF(AND(battery!A36="QU",battery!C36=BAT_UPD!C36),battery!E36+0.001,"*")</f>
        <v>*</v>
      </c>
      <c r="BB49" s="2" t="s">
        <v>186</v>
      </c>
      <c r="BC49" s="2" t="s">
        <v>187</v>
      </c>
      <c r="BD49" s="2">
        <f t="shared" si="6"/>
        <v>2020</v>
      </c>
      <c r="BE49" s="2" t="str">
        <f>IF(AND(battery!A36="SA",battery!C36=BAT_UPD!C36),BAT_UPD!C36,"*")</f>
        <v>*</v>
      </c>
      <c r="BF49" s="2"/>
      <c r="BG49" s="2" t="str">
        <f>IF(AND(battery!A36="SA",battery!C36=BAT_UPD!C36),battery!E36+0.001,"*")</f>
        <v>*</v>
      </c>
    </row>
    <row r="50" spans="2:59">
      <c r="B50" s="5">
        <v>2020</v>
      </c>
      <c r="C50" s="5" t="s">
        <v>173</v>
      </c>
      <c r="F50" s="2" t="s">
        <v>186</v>
      </c>
      <c r="G50" s="2" t="s">
        <v>187</v>
      </c>
      <c r="H50" s="2">
        <f t="shared" si="0"/>
        <v>2020</v>
      </c>
      <c r="I50" s="2" t="str">
        <f>IF(AND(battery!A37="AL",battery!C37=BAT_UPD!C37),BAT_UPD!C37,"*")</f>
        <v>*</v>
      </c>
      <c r="J50" s="2"/>
      <c r="K50" s="2" t="str">
        <f>IF(AND(battery!A37="AL",battery!C37=BAT_UPD!C37),battery!E37+0.001,"*")</f>
        <v>*</v>
      </c>
      <c r="N50" s="2" t="s">
        <v>186</v>
      </c>
      <c r="O50" s="2" t="s">
        <v>187</v>
      </c>
      <c r="P50" s="2">
        <f t="shared" si="1"/>
        <v>2020</v>
      </c>
      <c r="Q50" s="2" t="str">
        <f>IF(AND(battery!A37="AT",battery!C37=BAT_UPD!C37),BAT_UPD!C37,"*")</f>
        <v>*</v>
      </c>
      <c r="R50" s="2"/>
      <c r="S50" s="2" t="str">
        <f>IF(AND(battery!A37="AT",battery!C37=BAT_UPD!C37),battery!E37+0.001,"*")</f>
        <v>*</v>
      </c>
      <c r="V50" s="2" t="s">
        <v>186</v>
      </c>
      <c r="W50" s="2" t="s">
        <v>187</v>
      </c>
      <c r="X50" s="2">
        <f t="shared" si="2"/>
        <v>2020</v>
      </c>
      <c r="Y50" s="2" t="str">
        <f>IF(AND(battery!A37="BC",battery!C37=BAT_UPD!C37),BAT_UPD!C37,"*")</f>
        <v>*</v>
      </c>
      <c r="Z50" s="2"/>
      <c r="AA50" s="2" t="str">
        <f>IF(AND(battery!A37="BC",battery!C37=BAT_UPD!C37),battery!E37+0.001,"*")</f>
        <v>*</v>
      </c>
      <c r="AD50" s="2" t="s">
        <v>186</v>
      </c>
      <c r="AE50" s="2" t="s">
        <v>187</v>
      </c>
      <c r="AF50" s="2">
        <f t="shared" si="3"/>
        <v>2020</v>
      </c>
      <c r="AG50" s="2" t="str">
        <f>IF(AND(battery!A37="MA",battery!C37=BAT_UPD!C37),BAT_UPD!C37,"*")</f>
        <v>*</v>
      </c>
      <c r="AH50" s="2"/>
      <c r="AI50" s="2" t="str">
        <f>IF(AND(battery!A37="MA",battery!C37=BAT_UPD!C37),battery!E37+0.001,"*")</f>
        <v>*</v>
      </c>
      <c r="AL50" s="2" t="s">
        <v>186</v>
      </c>
      <c r="AM50" s="2" t="s">
        <v>187</v>
      </c>
      <c r="AN50" s="2">
        <f t="shared" si="4"/>
        <v>2020</v>
      </c>
      <c r="AO50" s="2" t="str">
        <f>IF(AND(battery!A37="MA",battery!C37=BAT_UPD!C37),BAT_UPD!C37,"*")</f>
        <v>*</v>
      </c>
      <c r="AP50" s="2"/>
      <c r="AQ50" s="2" t="str">
        <f>IF(AND(battery!A37="MA",battery!C37=BAT_UPD!C37),battery!E37+0.001,"*")</f>
        <v>*</v>
      </c>
      <c r="AT50" s="2" t="s">
        <v>186</v>
      </c>
      <c r="AU50" s="2" t="s">
        <v>187</v>
      </c>
      <c r="AV50" s="2">
        <f t="shared" si="5"/>
        <v>2020</v>
      </c>
      <c r="AW50" s="2" t="str">
        <f>IF(AND(battery!A37="QU",battery!C37=BAT_UPD!C37),BAT_UPD!C37,"*")</f>
        <v>*</v>
      </c>
      <c r="AX50" s="2"/>
      <c r="AY50" s="2" t="str">
        <f>IF(AND(battery!A37="QU",battery!C37=BAT_UPD!C37),battery!E37+0.001,"*")</f>
        <v>*</v>
      </c>
      <c r="BB50" s="2" t="s">
        <v>186</v>
      </c>
      <c r="BC50" s="2" t="s">
        <v>187</v>
      </c>
      <c r="BD50" s="2">
        <f t="shared" si="6"/>
        <v>2020</v>
      </c>
      <c r="BE50" s="2" t="str">
        <f>IF(AND(battery!A37="SA",battery!C37=BAT_UPD!C37),BAT_UPD!C37,"*")</f>
        <v>*</v>
      </c>
      <c r="BF50" s="2"/>
      <c r="BG50" s="2" t="str">
        <f>IF(AND(battery!A37="SA",battery!C37=BAT_UPD!C37),battery!E37+0.001,"*")</f>
        <v>*</v>
      </c>
    </row>
    <row r="51" spans="2:59">
      <c r="B51">
        <v>2020</v>
      </c>
      <c r="C51" s="5" t="s">
        <v>173</v>
      </c>
      <c r="F51" s="2" t="s">
        <v>186</v>
      </c>
      <c r="G51" s="2" t="s">
        <v>187</v>
      </c>
      <c r="H51" s="2">
        <f t="shared" si="0"/>
        <v>2020</v>
      </c>
      <c r="I51" s="2" t="str">
        <f>IF(AND(battery!A38="AL",battery!C38=BAT_UPD!C38),BAT_UPD!C38,"*")</f>
        <v>*</v>
      </c>
      <c r="J51" s="2"/>
      <c r="K51" s="2" t="str">
        <f>IF(AND(battery!A38="AL",battery!C38=BAT_UPD!C38),battery!E38+0.001,"*")</f>
        <v>*</v>
      </c>
      <c r="N51" s="2" t="s">
        <v>186</v>
      </c>
      <c r="O51" s="2" t="s">
        <v>187</v>
      </c>
      <c r="P51" s="2">
        <f t="shared" si="1"/>
        <v>2020</v>
      </c>
      <c r="Q51" s="2" t="str">
        <f>IF(AND(battery!A38="AT",battery!C38=BAT_UPD!C38),BAT_UPD!C38,"*")</f>
        <v>*</v>
      </c>
      <c r="R51" s="2"/>
      <c r="S51" s="2" t="str">
        <f>IF(AND(battery!A38="AT",battery!C38=BAT_UPD!C38),battery!E38+0.001,"*")</f>
        <v>*</v>
      </c>
      <c r="V51" s="2" t="s">
        <v>186</v>
      </c>
      <c r="W51" s="2" t="s">
        <v>187</v>
      </c>
      <c r="X51" s="2">
        <f t="shared" si="2"/>
        <v>2020</v>
      </c>
      <c r="Y51" s="2" t="str">
        <f>IF(AND(battery!A38="BC",battery!C38=BAT_UPD!C38),BAT_UPD!C38,"*")</f>
        <v>*</v>
      </c>
      <c r="Z51" s="2"/>
      <c r="AA51" s="2" t="str">
        <f>IF(AND(battery!A38="BC",battery!C38=BAT_UPD!C38),battery!E38+0.001,"*")</f>
        <v>*</v>
      </c>
      <c r="AD51" s="2" t="s">
        <v>186</v>
      </c>
      <c r="AE51" s="2" t="s">
        <v>187</v>
      </c>
      <c r="AF51" s="2">
        <f t="shared" si="3"/>
        <v>2020</v>
      </c>
      <c r="AG51" s="2" t="str">
        <f>IF(AND(battery!A38="MA",battery!C38=BAT_UPD!C38),BAT_UPD!C38,"*")</f>
        <v>*</v>
      </c>
      <c r="AH51" s="2"/>
      <c r="AI51" s="2" t="str">
        <f>IF(AND(battery!A38="MA",battery!C38=BAT_UPD!C38),battery!E38+0.001,"*")</f>
        <v>*</v>
      </c>
      <c r="AL51" s="2" t="s">
        <v>186</v>
      </c>
      <c r="AM51" s="2" t="s">
        <v>187</v>
      </c>
      <c r="AN51" s="2">
        <f t="shared" si="4"/>
        <v>2020</v>
      </c>
      <c r="AO51" s="2" t="str">
        <f>IF(AND(battery!A38="MA",battery!C38=BAT_UPD!C38),BAT_UPD!C38,"*")</f>
        <v>*</v>
      </c>
      <c r="AP51" s="2"/>
      <c r="AQ51" s="2" t="str">
        <f>IF(AND(battery!A38="MA",battery!C38=BAT_UPD!C38),battery!E38+0.001,"*")</f>
        <v>*</v>
      </c>
      <c r="AT51" s="2" t="s">
        <v>186</v>
      </c>
      <c r="AU51" s="2" t="s">
        <v>187</v>
      </c>
      <c r="AV51" s="2">
        <f t="shared" si="5"/>
        <v>2020</v>
      </c>
      <c r="AW51" s="2" t="str">
        <f>IF(AND(battery!A38="QU",battery!C38=BAT_UPD!C38),BAT_UPD!C38,"*")</f>
        <v>*</v>
      </c>
      <c r="AX51" s="2"/>
      <c r="AY51" s="2" t="str">
        <f>IF(AND(battery!A38="QU",battery!C38=BAT_UPD!C38),battery!E38+0.001,"*")</f>
        <v>*</v>
      </c>
      <c r="BB51" s="2" t="s">
        <v>186</v>
      </c>
      <c r="BC51" s="2" t="s">
        <v>187</v>
      </c>
      <c r="BD51" s="2">
        <f t="shared" si="6"/>
        <v>2020</v>
      </c>
      <c r="BE51" s="2" t="str">
        <f>IF(AND(battery!A38="SA",battery!C38=BAT_UPD!C38),BAT_UPD!C38,"*")</f>
        <v>*</v>
      </c>
      <c r="BF51" s="2"/>
      <c r="BG51" s="2" t="str">
        <f>IF(AND(battery!A38="SA",battery!C38=BAT_UPD!C38),battery!E38+0.001,"*")</f>
        <v>*</v>
      </c>
    </row>
    <row r="52" spans="2:59">
      <c r="B52" s="5">
        <v>2020</v>
      </c>
      <c r="C52" s="5" t="s">
        <v>173</v>
      </c>
      <c r="F52" s="2" t="s">
        <v>186</v>
      </c>
      <c r="G52" s="2" t="s">
        <v>187</v>
      </c>
      <c r="H52" s="2">
        <f t="shared" si="0"/>
        <v>2020</v>
      </c>
      <c r="I52" s="2" t="str">
        <f>IF(AND(battery!A39="AL",battery!C39=BAT_UPD!C39),BAT_UPD!C39,"*")</f>
        <v>*</v>
      </c>
      <c r="J52" s="2"/>
      <c r="K52" s="2" t="str">
        <f>IF(AND(battery!A39="AL",battery!C39=BAT_UPD!C39),battery!E39+0.001,"*")</f>
        <v>*</v>
      </c>
      <c r="N52" s="2" t="s">
        <v>186</v>
      </c>
      <c r="O52" s="2" t="s">
        <v>187</v>
      </c>
      <c r="P52" s="2">
        <f t="shared" si="1"/>
        <v>2020</v>
      </c>
      <c r="Q52" s="2" t="str">
        <f>IF(AND(battery!A39="AT",battery!C39=BAT_UPD!C39),BAT_UPD!C39,"*")</f>
        <v>*</v>
      </c>
      <c r="R52" s="2"/>
      <c r="S52" s="2" t="str">
        <f>IF(AND(battery!A39="AT",battery!C39=BAT_UPD!C39),battery!E39+0.001,"*")</f>
        <v>*</v>
      </c>
      <c r="V52" s="2" t="s">
        <v>186</v>
      </c>
      <c r="W52" s="2" t="s">
        <v>187</v>
      </c>
      <c r="X52" s="2">
        <f t="shared" si="2"/>
        <v>2020</v>
      </c>
      <c r="Y52" s="2" t="str">
        <f>IF(AND(battery!A39="BC",battery!C39=BAT_UPD!C39),BAT_UPD!C39,"*")</f>
        <v>*</v>
      </c>
      <c r="Z52" s="2"/>
      <c r="AA52" s="2" t="str">
        <f>IF(AND(battery!A39="BC",battery!C39=BAT_UPD!C39),battery!E39+0.001,"*")</f>
        <v>*</v>
      </c>
      <c r="AD52" s="2" t="s">
        <v>186</v>
      </c>
      <c r="AE52" s="2" t="s">
        <v>187</v>
      </c>
      <c r="AF52" s="2">
        <f t="shared" si="3"/>
        <v>2020</v>
      </c>
      <c r="AG52" s="2" t="str">
        <f>IF(AND(battery!A39="MA",battery!C39=BAT_UPD!C39),BAT_UPD!C39,"*")</f>
        <v>*</v>
      </c>
      <c r="AH52" s="2"/>
      <c r="AI52" s="2" t="str">
        <f>IF(AND(battery!A39="MA",battery!C39=BAT_UPD!C39),battery!E39+0.001,"*")</f>
        <v>*</v>
      </c>
      <c r="AL52" s="2" t="s">
        <v>186</v>
      </c>
      <c r="AM52" s="2" t="s">
        <v>187</v>
      </c>
      <c r="AN52" s="2">
        <f t="shared" si="4"/>
        <v>2020</v>
      </c>
      <c r="AO52" s="2" t="str">
        <f>IF(AND(battery!A39="MA",battery!C39=BAT_UPD!C39),BAT_UPD!C39,"*")</f>
        <v>*</v>
      </c>
      <c r="AP52" s="2"/>
      <c r="AQ52" s="2" t="str">
        <f>IF(AND(battery!A39="MA",battery!C39=BAT_UPD!C39),battery!E39+0.001,"*")</f>
        <v>*</v>
      </c>
      <c r="AT52" s="2" t="s">
        <v>186</v>
      </c>
      <c r="AU52" s="2" t="s">
        <v>187</v>
      </c>
      <c r="AV52" s="2">
        <f t="shared" si="5"/>
        <v>2020</v>
      </c>
      <c r="AW52" s="2" t="str">
        <f>IF(AND(battery!A39="QU",battery!C39=BAT_UPD!C39),BAT_UPD!C39,"*")</f>
        <v>*</v>
      </c>
      <c r="AX52" s="2"/>
      <c r="AY52" s="2" t="str">
        <f>IF(AND(battery!A39="QU",battery!C39=BAT_UPD!C39),battery!E39+0.001,"*")</f>
        <v>*</v>
      </c>
      <c r="BB52" s="2" t="s">
        <v>186</v>
      </c>
      <c r="BC52" s="2" t="s">
        <v>187</v>
      </c>
      <c r="BD52" s="2">
        <f t="shared" si="6"/>
        <v>2020</v>
      </c>
      <c r="BE52" s="2" t="str">
        <f>IF(AND(battery!A39="SA",battery!C39=BAT_UPD!C39),BAT_UPD!C39,"*")</f>
        <v>*</v>
      </c>
      <c r="BF52" s="2"/>
      <c r="BG52" s="2" t="str">
        <f>IF(AND(battery!A39="SA",battery!C39=BAT_UPD!C39),battery!E39+0.001,"*")</f>
        <v>*</v>
      </c>
    </row>
    <row r="53" spans="2:59">
      <c r="B53">
        <v>2020</v>
      </c>
      <c r="C53" s="5" t="s">
        <v>173</v>
      </c>
      <c r="F53" s="2" t="s">
        <v>186</v>
      </c>
      <c r="G53" s="2" t="s">
        <v>187</v>
      </c>
      <c r="H53" s="2">
        <f t="shared" si="0"/>
        <v>2020</v>
      </c>
      <c r="I53" s="2" t="str">
        <f>IF(AND(battery!A40="AL",battery!C40=BAT_UPD!C40),BAT_UPD!C40,"*")</f>
        <v>*</v>
      </c>
      <c r="J53" s="2"/>
      <c r="K53" s="2" t="str">
        <f>IF(AND(battery!A40="AL",battery!C40=BAT_UPD!C40),battery!E40+0.001,"*")</f>
        <v>*</v>
      </c>
      <c r="N53" s="2" t="s">
        <v>186</v>
      </c>
      <c r="O53" s="2" t="s">
        <v>187</v>
      </c>
      <c r="P53" s="2">
        <f t="shared" si="1"/>
        <v>2020</v>
      </c>
      <c r="Q53" s="2" t="str">
        <f>IF(AND(battery!A40="AT",battery!C40=BAT_UPD!C40),BAT_UPD!C40,"*")</f>
        <v>*</v>
      </c>
      <c r="R53" s="2"/>
      <c r="S53" s="2" t="str">
        <f>IF(AND(battery!A40="AT",battery!C40=BAT_UPD!C40),battery!E40+0.001,"*")</f>
        <v>*</v>
      </c>
      <c r="V53" s="2" t="s">
        <v>186</v>
      </c>
      <c r="W53" s="2" t="s">
        <v>187</v>
      </c>
      <c r="X53" s="2">
        <f t="shared" si="2"/>
        <v>2020</v>
      </c>
      <c r="Y53" s="2" t="str">
        <f>IF(AND(battery!A40="BC",battery!C40=BAT_UPD!C40),BAT_UPD!C40,"*")</f>
        <v>*</v>
      </c>
      <c r="Z53" s="2"/>
      <c r="AA53" s="2" t="str">
        <f>IF(AND(battery!A40="BC",battery!C40=BAT_UPD!C40),battery!E40+0.001,"*")</f>
        <v>*</v>
      </c>
      <c r="AD53" s="2" t="s">
        <v>186</v>
      </c>
      <c r="AE53" s="2" t="s">
        <v>187</v>
      </c>
      <c r="AF53" s="2">
        <f t="shared" si="3"/>
        <v>2020</v>
      </c>
      <c r="AG53" s="2" t="str">
        <f>IF(AND(battery!A40="MA",battery!C40=BAT_UPD!C40),BAT_UPD!C40,"*")</f>
        <v>*</v>
      </c>
      <c r="AH53" s="2"/>
      <c r="AI53" s="2" t="str">
        <f>IF(AND(battery!A40="MA",battery!C40=BAT_UPD!C40),battery!E40+0.001,"*")</f>
        <v>*</v>
      </c>
      <c r="AL53" s="2" t="s">
        <v>186</v>
      </c>
      <c r="AM53" s="2" t="s">
        <v>187</v>
      </c>
      <c r="AN53" s="2">
        <f t="shared" si="4"/>
        <v>2020</v>
      </c>
      <c r="AO53" s="2" t="str">
        <f>IF(AND(battery!A40="MA",battery!C40=BAT_UPD!C40),BAT_UPD!C40,"*")</f>
        <v>*</v>
      </c>
      <c r="AP53" s="2"/>
      <c r="AQ53" s="2" t="str">
        <f>IF(AND(battery!A40="MA",battery!C40=BAT_UPD!C40),battery!E40+0.001,"*")</f>
        <v>*</v>
      </c>
      <c r="AT53" s="2" t="s">
        <v>186</v>
      </c>
      <c r="AU53" s="2" t="s">
        <v>187</v>
      </c>
      <c r="AV53" s="2">
        <f t="shared" si="5"/>
        <v>2020</v>
      </c>
      <c r="AW53" s="2" t="str">
        <f>IF(AND(battery!A40="QU",battery!C40=BAT_UPD!C40),BAT_UPD!C40,"*")</f>
        <v>*</v>
      </c>
      <c r="AX53" s="2"/>
      <c r="AY53" s="2" t="str">
        <f>IF(AND(battery!A40="QU",battery!C40=BAT_UPD!C40),battery!E40+0.001,"*")</f>
        <v>*</v>
      </c>
      <c r="BB53" s="2" t="s">
        <v>186</v>
      </c>
      <c r="BC53" s="2" t="s">
        <v>187</v>
      </c>
      <c r="BD53" s="2">
        <f t="shared" si="6"/>
        <v>2020</v>
      </c>
      <c r="BE53" s="2" t="str">
        <f>IF(AND(battery!A40="SA",battery!C40=BAT_UPD!C40),BAT_UPD!C40,"*")</f>
        <v>*</v>
      </c>
      <c r="BF53" s="2"/>
      <c r="BG53" s="2" t="str">
        <f>IF(AND(battery!A40="SA",battery!C40=BAT_UPD!C40),battery!E40+0.001,"*")</f>
        <v>*</v>
      </c>
    </row>
    <row r="54" spans="2:59">
      <c r="B54" s="5">
        <v>2020</v>
      </c>
      <c r="C54" s="5" t="s">
        <v>173</v>
      </c>
      <c r="F54" s="2" t="s">
        <v>186</v>
      </c>
      <c r="G54" s="2" t="s">
        <v>187</v>
      </c>
      <c r="H54" s="2">
        <f t="shared" si="0"/>
        <v>2020</v>
      </c>
      <c r="I54" s="2" t="str">
        <f>IF(AND(battery!A41="AL",battery!C41=BAT_UPD!C41),BAT_UPD!C41,"*")</f>
        <v>*</v>
      </c>
      <c r="J54" s="2"/>
      <c r="K54" s="2" t="str">
        <f>IF(AND(battery!A41="AL",battery!C41=BAT_UPD!C41),battery!E41+0.001,"*")</f>
        <v>*</v>
      </c>
      <c r="N54" s="2" t="s">
        <v>186</v>
      </c>
      <c r="O54" s="2" t="s">
        <v>187</v>
      </c>
      <c r="P54" s="2">
        <f t="shared" si="1"/>
        <v>2020</v>
      </c>
      <c r="Q54" s="2" t="str">
        <f>IF(AND(battery!A41="AT",battery!C41=BAT_UPD!C41),BAT_UPD!C41,"*")</f>
        <v>*</v>
      </c>
      <c r="R54" s="2"/>
      <c r="S54" s="2" t="str">
        <f>IF(AND(battery!A41="AT",battery!C41=BAT_UPD!C41),battery!E41+0.001,"*")</f>
        <v>*</v>
      </c>
      <c r="V54" s="2" t="s">
        <v>186</v>
      </c>
      <c r="W54" s="2" t="s">
        <v>187</v>
      </c>
      <c r="X54" s="2">
        <f t="shared" si="2"/>
        <v>2020</v>
      </c>
      <c r="Y54" s="2" t="str">
        <f>IF(AND(battery!A41="BC",battery!C41=BAT_UPD!C41),BAT_UPD!C41,"*")</f>
        <v>*</v>
      </c>
      <c r="Z54" s="2"/>
      <c r="AA54" s="2" t="str">
        <f>IF(AND(battery!A41="BC",battery!C41=BAT_UPD!C41),battery!E41+0.001,"*")</f>
        <v>*</v>
      </c>
      <c r="AD54" s="2" t="s">
        <v>186</v>
      </c>
      <c r="AE54" s="2" t="s">
        <v>187</v>
      </c>
      <c r="AF54" s="2">
        <f t="shared" si="3"/>
        <v>2020</v>
      </c>
      <c r="AG54" s="2" t="str">
        <f>IF(AND(battery!A41="MA",battery!C41=BAT_UPD!C41),BAT_UPD!C41,"*")</f>
        <v>*</v>
      </c>
      <c r="AH54" s="2"/>
      <c r="AI54" s="2" t="str">
        <f>IF(AND(battery!A41="MA",battery!C41=BAT_UPD!C41),battery!E41+0.001,"*")</f>
        <v>*</v>
      </c>
      <c r="AL54" s="2" t="s">
        <v>186</v>
      </c>
      <c r="AM54" s="2" t="s">
        <v>187</v>
      </c>
      <c r="AN54" s="2">
        <f t="shared" si="4"/>
        <v>2020</v>
      </c>
      <c r="AO54" s="2" t="str">
        <f>IF(AND(battery!A41="MA",battery!C41=BAT_UPD!C41),BAT_UPD!C41,"*")</f>
        <v>*</v>
      </c>
      <c r="AP54" s="2"/>
      <c r="AQ54" s="2" t="str">
        <f>IF(AND(battery!A41="MA",battery!C41=BAT_UPD!C41),battery!E41+0.001,"*")</f>
        <v>*</v>
      </c>
      <c r="AT54" s="2" t="s">
        <v>186</v>
      </c>
      <c r="AU54" s="2" t="s">
        <v>187</v>
      </c>
      <c r="AV54" s="2">
        <f t="shared" si="5"/>
        <v>2020</v>
      </c>
      <c r="AW54" s="2" t="str">
        <f>IF(AND(battery!A41="QU",battery!C41=BAT_UPD!C41),BAT_UPD!C41,"*")</f>
        <v>*</v>
      </c>
      <c r="AX54" s="2"/>
      <c r="AY54" s="2" t="str">
        <f>IF(AND(battery!A41="QU",battery!C41=BAT_UPD!C41),battery!E41+0.001,"*")</f>
        <v>*</v>
      </c>
      <c r="BB54" s="2" t="s">
        <v>186</v>
      </c>
      <c r="BC54" s="2" t="s">
        <v>187</v>
      </c>
      <c r="BD54" s="2">
        <f t="shared" si="6"/>
        <v>2020</v>
      </c>
      <c r="BE54" s="2" t="str">
        <f>IF(AND(battery!A41="SA",battery!C41=BAT_UPD!C41),BAT_UPD!C41,"*")</f>
        <v>*</v>
      </c>
      <c r="BF54" s="2"/>
      <c r="BG54" s="2" t="str">
        <f>IF(AND(battery!A41="SA",battery!C41=BAT_UPD!C41),battery!E41+0.001,"*")</f>
        <v>*</v>
      </c>
    </row>
    <row r="55" spans="2:59">
      <c r="B55">
        <v>2020</v>
      </c>
      <c r="C55" s="5" t="s">
        <v>173</v>
      </c>
      <c r="F55" s="2" t="s">
        <v>186</v>
      </c>
      <c r="G55" s="2" t="s">
        <v>187</v>
      </c>
      <c r="H55" s="2">
        <f t="shared" si="0"/>
        <v>2020</v>
      </c>
      <c r="I55" s="2" t="str">
        <f>IF(AND(battery!A42="AL",battery!C42=BAT_UPD!C42),BAT_UPD!C42,"*")</f>
        <v>*</v>
      </c>
      <c r="J55" s="2"/>
      <c r="K55" s="2" t="str">
        <f>IF(AND(battery!A42="AL",battery!C42=BAT_UPD!C42),battery!E42+0.001,"*")</f>
        <v>*</v>
      </c>
      <c r="N55" s="2" t="s">
        <v>186</v>
      </c>
      <c r="O55" s="2" t="s">
        <v>187</v>
      </c>
      <c r="P55" s="2">
        <f t="shared" si="1"/>
        <v>2020</v>
      </c>
      <c r="Q55" s="2" t="str">
        <f>IF(AND(battery!A42="AT",battery!C42=BAT_UPD!C42),BAT_UPD!C42,"*")</f>
        <v>*</v>
      </c>
      <c r="R55" s="2"/>
      <c r="S55" s="2" t="str">
        <f>IF(AND(battery!A42="AT",battery!C42=BAT_UPD!C42),battery!E42+0.001,"*")</f>
        <v>*</v>
      </c>
      <c r="V55" s="2" t="s">
        <v>186</v>
      </c>
      <c r="W55" s="2" t="s">
        <v>187</v>
      </c>
      <c r="X55" s="2">
        <f t="shared" si="2"/>
        <v>2020</v>
      </c>
      <c r="Y55" s="2" t="str">
        <f>IF(AND(battery!A42="BC",battery!C42=BAT_UPD!C42),BAT_UPD!C42,"*")</f>
        <v>*</v>
      </c>
      <c r="Z55" s="2"/>
      <c r="AA55" s="2" t="str">
        <f>IF(AND(battery!A42="BC",battery!C42=BAT_UPD!C42),battery!E42+0.001,"*")</f>
        <v>*</v>
      </c>
      <c r="AD55" s="2" t="s">
        <v>186</v>
      </c>
      <c r="AE55" s="2" t="s">
        <v>187</v>
      </c>
      <c r="AF55" s="2">
        <f t="shared" si="3"/>
        <v>2020</v>
      </c>
      <c r="AG55" s="2" t="str">
        <f>IF(AND(battery!A42="MA",battery!C42=BAT_UPD!C42),BAT_UPD!C42,"*")</f>
        <v>*</v>
      </c>
      <c r="AH55" s="2"/>
      <c r="AI55" s="2" t="str">
        <f>IF(AND(battery!A42="MA",battery!C42=BAT_UPD!C42),battery!E42+0.001,"*")</f>
        <v>*</v>
      </c>
      <c r="AL55" s="2" t="s">
        <v>186</v>
      </c>
      <c r="AM55" s="2" t="s">
        <v>187</v>
      </c>
      <c r="AN55" s="2">
        <f t="shared" si="4"/>
        <v>2020</v>
      </c>
      <c r="AO55" s="2" t="str">
        <f>IF(AND(battery!A42="MA",battery!C42=BAT_UPD!C42),BAT_UPD!C42,"*")</f>
        <v>*</v>
      </c>
      <c r="AP55" s="2"/>
      <c r="AQ55" s="2" t="str">
        <f>IF(AND(battery!A42="MA",battery!C42=BAT_UPD!C42),battery!E42+0.001,"*")</f>
        <v>*</v>
      </c>
      <c r="AT55" s="2" t="s">
        <v>186</v>
      </c>
      <c r="AU55" s="2" t="s">
        <v>187</v>
      </c>
      <c r="AV55" s="2">
        <f t="shared" si="5"/>
        <v>2020</v>
      </c>
      <c r="AW55" s="2" t="str">
        <f>IF(AND(battery!A42="QU",battery!C42=BAT_UPD!C42),BAT_UPD!C42,"*")</f>
        <v>*</v>
      </c>
      <c r="AX55" s="2"/>
      <c r="AY55" s="2" t="str">
        <f>IF(AND(battery!A42="QU",battery!C42=BAT_UPD!C42),battery!E42+0.001,"*")</f>
        <v>*</v>
      </c>
      <c r="BB55" s="2" t="s">
        <v>186</v>
      </c>
      <c r="BC55" s="2" t="s">
        <v>187</v>
      </c>
      <c r="BD55" s="2">
        <f t="shared" si="6"/>
        <v>2020</v>
      </c>
      <c r="BE55" s="2" t="str">
        <f>IF(AND(battery!A42="SA",battery!C42=BAT_UPD!C42),BAT_UPD!C42,"*")</f>
        <v>*</v>
      </c>
      <c r="BF55" s="2"/>
      <c r="BG55" s="2" t="str">
        <f>IF(AND(battery!A42="SA",battery!C42=BAT_UPD!C42),battery!E42+0.001,"*")</f>
        <v>*</v>
      </c>
    </row>
    <row r="56" spans="2:59">
      <c r="B56" s="5">
        <v>2020</v>
      </c>
      <c r="C56" s="5" t="s">
        <v>173</v>
      </c>
      <c r="F56" s="2" t="s">
        <v>186</v>
      </c>
      <c r="G56" s="2" t="s">
        <v>187</v>
      </c>
      <c r="H56" s="2">
        <f t="shared" si="0"/>
        <v>2020</v>
      </c>
      <c r="I56" s="2" t="str">
        <f>IF(AND(battery!A43="AL",battery!C43=BAT_UPD!C43),BAT_UPD!C43,"*")</f>
        <v>*</v>
      </c>
      <c r="J56" s="2"/>
      <c r="K56" s="2" t="str">
        <f>IF(AND(battery!A43="AL",battery!C43=BAT_UPD!C43),battery!E43+0.001,"*")</f>
        <v>*</v>
      </c>
      <c r="N56" s="2" t="s">
        <v>186</v>
      </c>
      <c r="O56" s="2" t="s">
        <v>187</v>
      </c>
      <c r="P56" s="2">
        <f t="shared" si="1"/>
        <v>2020</v>
      </c>
      <c r="Q56" s="2" t="str">
        <f>IF(AND(battery!A43="AT",battery!C43=BAT_UPD!C43),BAT_UPD!C43,"*")</f>
        <v>*</v>
      </c>
      <c r="R56" s="2"/>
      <c r="S56" s="2" t="str">
        <f>IF(AND(battery!A43="AT",battery!C43=BAT_UPD!C43),battery!E43+0.001,"*")</f>
        <v>*</v>
      </c>
      <c r="V56" s="2" t="s">
        <v>186</v>
      </c>
      <c r="W56" s="2" t="s">
        <v>187</v>
      </c>
      <c r="X56" s="2">
        <f t="shared" si="2"/>
        <v>2020</v>
      </c>
      <c r="Y56" s="2" t="str">
        <f>IF(AND(battery!A43="BC",battery!C43=BAT_UPD!C43),BAT_UPD!C43,"*")</f>
        <v>*</v>
      </c>
      <c r="Z56" s="2"/>
      <c r="AA56" s="2" t="str">
        <f>IF(AND(battery!A43="BC",battery!C43=BAT_UPD!C43),battery!E43+0.001,"*")</f>
        <v>*</v>
      </c>
      <c r="AD56" s="2" t="s">
        <v>186</v>
      </c>
      <c r="AE56" s="2" t="s">
        <v>187</v>
      </c>
      <c r="AF56" s="2">
        <f t="shared" si="3"/>
        <v>2020</v>
      </c>
      <c r="AG56" s="2" t="str">
        <f>IF(AND(battery!A43="MA",battery!C43=BAT_UPD!C43),BAT_UPD!C43,"*")</f>
        <v>*</v>
      </c>
      <c r="AH56" s="2"/>
      <c r="AI56" s="2" t="str">
        <f>IF(AND(battery!A43="MA",battery!C43=BAT_UPD!C43),battery!E43+0.001,"*")</f>
        <v>*</v>
      </c>
      <c r="AL56" s="2" t="s">
        <v>186</v>
      </c>
      <c r="AM56" s="2" t="s">
        <v>187</v>
      </c>
      <c r="AN56" s="2">
        <f t="shared" si="4"/>
        <v>2020</v>
      </c>
      <c r="AO56" s="2" t="str">
        <f>IF(AND(battery!A43="MA",battery!C43=BAT_UPD!C43),BAT_UPD!C43,"*")</f>
        <v>*</v>
      </c>
      <c r="AP56" s="2"/>
      <c r="AQ56" s="2" t="str">
        <f>IF(AND(battery!A43="MA",battery!C43=BAT_UPD!C43),battery!E43+0.001,"*")</f>
        <v>*</v>
      </c>
      <c r="AT56" s="2" t="s">
        <v>186</v>
      </c>
      <c r="AU56" s="2" t="s">
        <v>187</v>
      </c>
      <c r="AV56" s="2">
        <f t="shared" si="5"/>
        <v>2020</v>
      </c>
      <c r="AW56" s="2" t="str">
        <f>IF(AND(battery!A43="QU",battery!C43=BAT_UPD!C43),BAT_UPD!C43,"*")</f>
        <v>*</v>
      </c>
      <c r="AX56" s="2"/>
      <c r="AY56" s="2" t="str">
        <f>IF(AND(battery!A43="QU",battery!C43=BAT_UPD!C43),battery!E43+0.001,"*")</f>
        <v>*</v>
      </c>
      <c r="BB56" s="2" t="s">
        <v>186</v>
      </c>
      <c r="BC56" s="2" t="s">
        <v>187</v>
      </c>
      <c r="BD56" s="2">
        <f t="shared" si="6"/>
        <v>2020</v>
      </c>
      <c r="BE56" s="2" t="str">
        <f>IF(AND(battery!A43="SA",battery!C43=BAT_UPD!C43),BAT_UPD!C43,"*")</f>
        <v>*</v>
      </c>
      <c r="BF56" s="2"/>
      <c r="BG56" s="2" t="str">
        <f>IF(AND(battery!A43="SA",battery!C43=BAT_UPD!C43),battery!E43+0.001,"*")</f>
        <v>*</v>
      </c>
    </row>
    <row r="57" spans="2:59">
      <c r="B57">
        <v>2020</v>
      </c>
      <c r="C57" s="5" t="s">
        <v>173</v>
      </c>
      <c r="F57" s="2" t="s">
        <v>186</v>
      </c>
      <c r="G57" s="2" t="s">
        <v>187</v>
      </c>
      <c r="H57" s="2">
        <f t="shared" si="0"/>
        <v>2020</v>
      </c>
      <c r="I57" s="2" t="str">
        <f>IF(AND(battery!A44="AL",battery!C44=BAT_UPD!C44),BAT_UPD!C44,"*")</f>
        <v>*</v>
      </c>
      <c r="J57" s="2"/>
      <c r="K57" s="2" t="str">
        <f>IF(AND(battery!A44="AL",battery!C44=BAT_UPD!C44),battery!E44+0.001,"*")</f>
        <v>*</v>
      </c>
      <c r="N57" s="2" t="s">
        <v>186</v>
      </c>
      <c r="O57" s="2" t="s">
        <v>187</v>
      </c>
      <c r="P57" s="2">
        <f t="shared" si="1"/>
        <v>2020</v>
      </c>
      <c r="Q57" s="2" t="str">
        <f>IF(AND(battery!A44="AT",battery!C44=BAT_UPD!C44),BAT_UPD!C44,"*")</f>
        <v>*</v>
      </c>
      <c r="R57" s="2"/>
      <c r="S57" s="2" t="str">
        <f>IF(AND(battery!A44="AT",battery!C44=BAT_UPD!C44),battery!E44+0.001,"*")</f>
        <v>*</v>
      </c>
      <c r="V57" s="2" t="s">
        <v>186</v>
      </c>
      <c r="W57" s="2" t="s">
        <v>187</v>
      </c>
      <c r="X57" s="2">
        <f t="shared" si="2"/>
        <v>2020</v>
      </c>
      <c r="Y57" s="2" t="str">
        <f>IF(AND(battery!A44="BC",battery!C44=BAT_UPD!C44),BAT_UPD!C44,"*")</f>
        <v>*</v>
      </c>
      <c r="Z57" s="2"/>
      <c r="AA57" s="2" t="str">
        <f>IF(AND(battery!A44="BC",battery!C44=BAT_UPD!C44),battery!E44+0.001,"*")</f>
        <v>*</v>
      </c>
      <c r="AD57" s="2" t="s">
        <v>186</v>
      </c>
      <c r="AE57" s="2" t="s">
        <v>187</v>
      </c>
      <c r="AF57" s="2">
        <f t="shared" si="3"/>
        <v>2020</v>
      </c>
      <c r="AG57" s="2" t="str">
        <f>IF(AND(battery!A44="MA",battery!C44=BAT_UPD!C44),BAT_UPD!C44,"*")</f>
        <v>*</v>
      </c>
      <c r="AH57" s="2"/>
      <c r="AI57" s="2" t="str">
        <f>IF(AND(battery!A44="MA",battery!C44=BAT_UPD!C44),battery!E44+0.001,"*")</f>
        <v>*</v>
      </c>
      <c r="AL57" s="2" t="s">
        <v>186</v>
      </c>
      <c r="AM57" s="2" t="s">
        <v>187</v>
      </c>
      <c r="AN57" s="2">
        <f t="shared" si="4"/>
        <v>2020</v>
      </c>
      <c r="AO57" s="2" t="str">
        <f>IF(AND(battery!A44="MA",battery!C44=BAT_UPD!C44),BAT_UPD!C44,"*")</f>
        <v>*</v>
      </c>
      <c r="AP57" s="2"/>
      <c r="AQ57" s="2" t="str">
        <f>IF(AND(battery!A44="MA",battery!C44=BAT_UPD!C44),battery!E44+0.001,"*")</f>
        <v>*</v>
      </c>
      <c r="AT57" s="2" t="s">
        <v>186</v>
      </c>
      <c r="AU57" s="2" t="s">
        <v>187</v>
      </c>
      <c r="AV57" s="2">
        <f t="shared" si="5"/>
        <v>2020</v>
      </c>
      <c r="AW57" s="2" t="str">
        <f>IF(AND(battery!A44="QU",battery!C44=BAT_UPD!C44),BAT_UPD!C44,"*")</f>
        <v>*</v>
      </c>
      <c r="AX57" s="2"/>
      <c r="AY57" s="2" t="str">
        <f>IF(AND(battery!A44="QU",battery!C44=BAT_UPD!C44),battery!E44+0.001,"*")</f>
        <v>*</v>
      </c>
      <c r="BB57" s="2" t="s">
        <v>186</v>
      </c>
      <c r="BC57" s="2" t="s">
        <v>187</v>
      </c>
      <c r="BD57" s="2">
        <f t="shared" si="6"/>
        <v>2020</v>
      </c>
      <c r="BE57" s="2" t="str">
        <f>IF(AND(battery!A44="SA",battery!C44=BAT_UPD!C44),BAT_UPD!C44,"*")</f>
        <v>*</v>
      </c>
      <c r="BF57" s="2"/>
      <c r="BG57" s="2" t="str">
        <f>IF(AND(battery!A44="SA",battery!C44=BAT_UPD!C44),battery!E44+0.001,"*")</f>
        <v>*</v>
      </c>
    </row>
    <row r="58" spans="2:59">
      <c r="B58" s="5">
        <v>2020</v>
      </c>
      <c r="C58" s="5" t="s">
        <v>173</v>
      </c>
      <c r="F58" s="2" t="s">
        <v>186</v>
      </c>
      <c r="G58" s="2" t="s">
        <v>187</v>
      </c>
      <c r="H58" s="2">
        <f t="shared" si="0"/>
        <v>2020</v>
      </c>
      <c r="I58" s="2" t="str">
        <f>IF(AND(battery!A45="AL",battery!C45=BAT_UPD!C45),BAT_UPD!C45,"*")</f>
        <v>*</v>
      </c>
      <c r="J58" s="2"/>
      <c r="K58" s="2" t="str">
        <f>IF(AND(battery!A45="AL",battery!C45=BAT_UPD!C45),battery!E45+0.001,"*")</f>
        <v>*</v>
      </c>
      <c r="N58" s="2" t="s">
        <v>186</v>
      </c>
      <c r="O58" s="2" t="s">
        <v>187</v>
      </c>
      <c r="P58" s="2">
        <f t="shared" si="1"/>
        <v>2020</v>
      </c>
      <c r="Q58" s="2" t="str">
        <f>IF(AND(battery!A45="AT",battery!C45=BAT_UPD!C45),BAT_UPD!C45,"*")</f>
        <v>*</v>
      </c>
      <c r="R58" s="2"/>
      <c r="S58" s="2" t="str">
        <f>IF(AND(battery!A45="AT",battery!C45=BAT_UPD!C45),battery!E45+0.001,"*")</f>
        <v>*</v>
      </c>
      <c r="V58" s="2" t="s">
        <v>186</v>
      </c>
      <c r="W58" s="2" t="s">
        <v>187</v>
      </c>
      <c r="X58" s="2">
        <f t="shared" si="2"/>
        <v>2020</v>
      </c>
      <c r="Y58" s="2" t="str">
        <f>IF(AND(battery!A45="BC",battery!C45=BAT_UPD!C45),BAT_UPD!C45,"*")</f>
        <v>*</v>
      </c>
      <c r="Z58" s="2"/>
      <c r="AA58" s="2" t="str">
        <f>IF(AND(battery!A45="BC",battery!C45=BAT_UPD!C45),battery!E45+0.001,"*")</f>
        <v>*</v>
      </c>
      <c r="AD58" s="2" t="s">
        <v>186</v>
      </c>
      <c r="AE58" s="2" t="s">
        <v>187</v>
      </c>
      <c r="AF58" s="2">
        <f t="shared" si="3"/>
        <v>2020</v>
      </c>
      <c r="AG58" s="2" t="str">
        <f>IF(AND(battery!A45="MA",battery!C45=BAT_UPD!C45),BAT_UPD!C45,"*")</f>
        <v>*</v>
      </c>
      <c r="AH58" s="2"/>
      <c r="AI58" s="2" t="str">
        <f>IF(AND(battery!A45="MA",battery!C45=BAT_UPD!C45),battery!E45+0.001,"*")</f>
        <v>*</v>
      </c>
      <c r="AL58" s="2" t="s">
        <v>186</v>
      </c>
      <c r="AM58" s="2" t="s">
        <v>187</v>
      </c>
      <c r="AN58" s="2">
        <f t="shared" si="4"/>
        <v>2020</v>
      </c>
      <c r="AO58" s="2" t="str">
        <f>IF(AND(battery!A45="MA",battery!C45=BAT_UPD!C45),BAT_UPD!C45,"*")</f>
        <v>*</v>
      </c>
      <c r="AP58" s="2"/>
      <c r="AQ58" s="2" t="str">
        <f>IF(AND(battery!A45="MA",battery!C45=BAT_UPD!C45),battery!E45+0.001,"*")</f>
        <v>*</v>
      </c>
      <c r="AT58" s="2" t="s">
        <v>186</v>
      </c>
      <c r="AU58" s="2" t="s">
        <v>187</v>
      </c>
      <c r="AV58" s="2">
        <f t="shared" si="5"/>
        <v>2020</v>
      </c>
      <c r="AW58" s="2" t="str">
        <f>IF(AND(battery!A45="QU",battery!C45=BAT_UPD!C45),BAT_UPD!C45,"*")</f>
        <v>*</v>
      </c>
      <c r="AX58" s="2"/>
      <c r="AY58" s="2" t="str">
        <f>IF(AND(battery!A45="QU",battery!C45=BAT_UPD!C45),battery!E45+0.001,"*")</f>
        <v>*</v>
      </c>
      <c r="BB58" s="2" t="s">
        <v>186</v>
      </c>
      <c r="BC58" s="2" t="s">
        <v>187</v>
      </c>
      <c r="BD58" s="2">
        <f t="shared" si="6"/>
        <v>2020</v>
      </c>
      <c r="BE58" s="2" t="str">
        <f>IF(AND(battery!A45="SA",battery!C45=BAT_UPD!C45),BAT_UPD!C45,"*")</f>
        <v>*</v>
      </c>
      <c r="BF58" s="2"/>
      <c r="BG58" s="2" t="str">
        <f>IF(AND(battery!A45="SA",battery!C45=BAT_UPD!C45),battery!E45+0.001,"*")</f>
        <v>*</v>
      </c>
    </row>
    <row r="59" spans="2:59">
      <c r="B59">
        <v>2020</v>
      </c>
      <c r="C59" s="5" t="s">
        <v>173</v>
      </c>
      <c r="F59" s="2" t="s">
        <v>186</v>
      </c>
      <c r="G59" s="2" t="s">
        <v>187</v>
      </c>
      <c r="H59" s="2">
        <f t="shared" si="0"/>
        <v>2020</v>
      </c>
      <c r="I59" s="2" t="str">
        <f>IF(AND(battery!A46="AL",battery!C46=BAT_UPD!C46),BAT_UPD!C46,"*")</f>
        <v>*</v>
      </c>
      <c r="J59" s="2"/>
      <c r="K59" s="2" t="str">
        <f>IF(AND(battery!A46="AL",battery!C46=BAT_UPD!C46),battery!E46+0.001,"*")</f>
        <v>*</v>
      </c>
      <c r="N59" s="2" t="s">
        <v>186</v>
      </c>
      <c r="O59" s="2" t="s">
        <v>187</v>
      </c>
      <c r="P59" s="2">
        <f t="shared" si="1"/>
        <v>2020</v>
      </c>
      <c r="Q59" s="2" t="str">
        <f>IF(AND(battery!A46="AT",battery!C46=BAT_UPD!C46),BAT_UPD!C46,"*")</f>
        <v>*</v>
      </c>
      <c r="R59" s="2"/>
      <c r="S59" s="2" t="str">
        <f>IF(AND(battery!A46="AT",battery!C46=BAT_UPD!C46),battery!E46+0.001,"*")</f>
        <v>*</v>
      </c>
      <c r="V59" s="2" t="s">
        <v>186</v>
      </c>
      <c r="W59" s="2" t="s">
        <v>187</v>
      </c>
      <c r="X59" s="2">
        <f t="shared" si="2"/>
        <v>2020</v>
      </c>
      <c r="Y59" s="2" t="str">
        <f>IF(AND(battery!A46="BC",battery!C46=BAT_UPD!C46),BAT_UPD!C46,"*")</f>
        <v>*</v>
      </c>
      <c r="Z59" s="2"/>
      <c r="AA59" s="2" t="str">
        <f>IF(AND(battery!A46="BC",battery!C46=BAT_UPD!C46),battery!E46+0.001,"*")</f>
        <v>*</v>
      </c>
      <c r="AD59" s="2" t="s">
        <v>186</v>
      </c>
      <c r="AE59" s="2" t="s">
        <v>187</v>
      </c>
      <c r="AF59" s="2">
        <f t="shared" si="3"/>
        <v>2020</v>
      </c>
      <c r="AG59" s="2" t="str">
        <f>IF(AND(battery!A46="MA",battery!C46=BAT_UPD!C46),BAT_UPD!C46,"*")</f>
        <v>*</v>
      </c>
      <c r="AH59" s="2"/>
      <c r="AI59" s="2" t="str">
        <f>IF(AND(battery!A46="MA",battery!C46=BAT_UPD!C46),battery!E46+0.001,"*")</f>
        <v>*</v>
      </c>
      <c r="AL59" s="2" t="s">
        <v>186</v>
      </c>
      <c r="AM59" s="2" t="s">
        <v>187</v>
      </c>
      <c r="AN59" s="2">
        <f t="shared" si="4"/>
        <v>2020</v>
      </c>
      <c r="AO59" s="2" t="str">
        <f>IF(AND(battery!A46="MA",battery!C46=BAT_UPD!C46),BAT_UPD!C46,"*")</f>
        <v>*</v>
      </c>
      <c r="AP59" s="2"/>
      <c r="AQ59" s="2" t="str">
        <f>IF(AND(battery!A46="MA",battery!C46=BAT_UPD!C46),battery!E46+0.001,"*")</f>
        <v>*</v>
      </c>
      <c r="AT59" s="2" t="s">
        <v>186</v>
      </c>
      <c r="AU59" s="2" t="s">
        <v>187</v>
      </c>
      <c r="AV59" s="2">
        <f t="shared" si="5"/>
        <v>2020</v>
      </c>
      <c r="AW59" s="2" t="str">
        <f>IF(AND(battery!A46="QU",battery!C46=BAT_UPD!C46),BAT_UPD!C46,"*")</f>
        <v>*</v>
      </c>
      <c r="AX59" s="2"/>
      <c r="AY59" s="2" t="str">
        <f>IF(AND(battery!A46="QU",battery!C46=BAT_UPD!C46),battery!E46+0.001,"*")</f>
        <v>*</v>
      </c>
      <c r="BB59" s="2" t="s">
        <v>186</v>
      </c>
      <c r="BC59" s="2" t="s">
        <v>187</v>
      </c>
      <c r="BD59" s="2">
        <f t="shared" si="6"/>
        <v>2020</v>
      </c>
      <c r="BE59" s="2" t="str">
        <f>IF(AND(battery!A46="SA",battery!C46=BAT_UPD!C46),BAT_UPD!C46,"*")</f>
        <v>*</v>
      </c>
      <c r="BF59" s="2"/>
      <c r="BG59" s="2" t="str">
        <f>IF(AND(battery!A46="SA",battery!C46=BAT_UPD!C46),battery!E46+0.001,"*")</f>
        <v>*</v>
      </c>
    </row>
    <row r="60" spans="2:59">
      <c r="B60" s="5">
        <v>2020</v>
      </c>
      <c r="C60" s="5" t="s">
        <v>173</v>
      </c>
      <c r="F60" s="2" t="s">
        <v>186</v>
      </c>
      <c r="G60" s="2" t="s">
        <v>187</v>
      </c>
      <c r="H60" s="2">
        <f t="shared" si="0"/>
        <v>2020</v>
      </c>
      <c r="I60" s="2" t="str">
        <f>IF(AND(battery!A47="AL",battery!C47=BAT_UPD!C47),BAT_UPD!C47,"*")</f>
        <v>*</v>
      </c>
      <c r="J60" s="2"/>
      <c r="K60" s="2" t="str">
        <f>IF(AND(battery!A47="AL",battery!C47=BAT_UPD!C47),battery!E47+0.001,"*")</f>
        <v>*</v>
      </c>
      <c r="N60" s="2" t="s">
        <v>186</v>
      </c>
      <c r="O60" s="2" t="s">
        <v>187</v>
      </c>
      <c r="P60" s="2">
        <f t="shared" si="1"/>
        <v>2020</v>
      </c>
      <c r="Q60" s="2" t="str">
        <f>IF(AND(battery!A47="AT",battery!C47=BAT_UPD!C47),BAT_UPD!C47,"*")</f>
        <v>*</v>
      </c>
      <c r="R60" s="2"/>
      <c r="S60" s="2" t="str">
        <f>IF(AND(battery!A47="AT",battery!C47=BAT_UPD!C47),battery!E47+0.001,"*")</f>
        <v>*</v>
      </c>
      <c r="V60" s="2" t="s">
        <v>186</v>
      </c>
      <c r="W60" s="2" t="s">
        <v>187</v>
      </c>
      <c r="X60" s="2">
        <f t="shared" si="2"/>
        <v>2020</v>
      </c>
      <c r="Y60" s="2" t="str">
        <f>IF(AND(battery!A47="BC",battery!C47=BAT_UPD!C47),BAT_UPD!C47,"*")</f>
        <v>*</v>
      </c>
      <c r="Z60" s="2"/>
      <c r="AA60" s="2" t="str">
        <f>IF(AND(battery!A47="BC",battery!C47=BAT_UPD!C47),battery!E47+0.001,"*")</f>
        <v>*</v>
      </c>
      <c r="AD60" s="2" t="s">
        <v>186</v>
      </c>
      <c r="AE60" s="2" t="s">
        <v>187</v>
      </c>
      <c r="AF60" s="2">
        <f t="shared" si="3"/>
        <v>2020</v>
      </c>
      <c r="AG60" s="2" t="str">
        <f>IF(AND(battery!A47="MA",battery!C47=BAT_UPD!C47),BAT_UPD!C47,"*")</f>
        <v>*</v>
      </c>
      <c r="AH60" s="2"/>
      <c r="AI60" s="2" t="str">
        <f>IF(AND(battery!A47="MA",battery!C47=BAT_UPD!C47),battery!E47+0.001,"*")</f>
        <v>*</v>
      </c>
      <c r="AL60" s="2" t="s">
        <v>186</v>
      </c>
      <c r="AM60" s="2" t="s">
        <v>187</v>
      </c>
      <c r="AN60" s="2">
        <f t="shared" si="4"/>
        <v>2020</v>
      </c>
      <c r="AO60" s="2" t="str">
        <f>IF(AND(battery!A47="MA",battery!C47=BAT_UPD!C47),BAT_UPD!C47,"*")</f>
        <v>*</v>
      </c>
      <c r="AP60" s="2"/>
      <c r="AQ60" s="2" t="str">
        <f>IF(AND(battery!A47="MA",battery!C47=BAT_UPD!C47),battery!E47+0.001,"*")</f>
        <v>*</v>
      </c>
      <c r="AT60" s="2" t="s">
        <v>186</v>
      </c>
      <c r="AU60" s="2" t="s">
        <v>187</v>
      </c>
      <c r="AV60" s="2">
        <f t="shared" si="5"/>
        <v>2020</v>
      </c>
      <c r="AW60" s="2" t="str">
        <f>IF(AND(battery!A47="QU",battery!C47=BAT_UPD!C47),BAT_UPD!C47,"*")</f>
        <v>*</v>
      </c>
      <c r="AX60" s="2"/>
      <c r="AY60" s="2" t="str">
        <f>IF(AND(battery!A47="QU",battery!C47=BAT_UPD!C47),battery!E47+0.001,"*")</f>
        <v>*</v>
      </c>
      <c r="BB60" s="2" t="s">
        <v>186</v>
      </c>
      <c r="BC60" s="2" t="s">
        <v>187</v>
      </c>
      <c r="BD60" s="2">
        <f t="shared" si="6"/>
        <v>2020</v>
      </c>
      <c r="BE60" s="2" t="str">
        <f>IF(AND(battery!A47="SA",battery!C47=BAT_UPD!C47),BAT_UPD!C47,"*")</f>
        <v>*</v>
      </c>
      <c r="BF60" s="2"/>
      <c r="BG60" s="2" t="str">
        <f>IF(AND(battery!A47="SA",battery!C47=BAT_UPD!C47),battery!E47+0.001,"*")</f>
        <v>*</v>
      </c>
    </row>
    <row r="61" spans="2:59">
      <c r="B61">
        <v>2020</v>
      </c>
      <c r="C61" s="5" t="s">
        <v>173</v>
      </c>
      <c r="F61" s="2" t="s">
        <v>186</v>
      </c>
      <c r="G61" s="2" t="s">
        <v>187</v>
      </c>
      <c r="H61" s="2">
        <f t="shared" si="0"/>
        <v>2020</v>
      </c>
      <c r="I61" s="2" t="str">
        <f>IF(AND(battery!A48="AL",battery!C48=BAT_UPD!C48),BAT_UPD!C48,"*")</f>
        <v>*</v>
      </c>
      <c r="J61" s="2"/>
      <c r="K61" s="2" t="str">
        <f>IF(AND(battery!A48="AL",battery!C48=BAT_UPD!C48),battery!E48+0.001,"*")</f>
        <v>*</v>
      </c>
      <c r="N61" s="2" t="s">
        <v>186</v>
      </c>
      <c r="O61" s="2" t="s">
        <v>187</v>
      </c>
      <c r="P61" s="2">
        <f t="shared" si="1"/>
        <v>2020</v>
      </c>
      <c r="Q61" s="2" t="str">
        <f>IF(AND(battery!A48="AT",battery!C48=BAT_UPD!C48),BAT_UPD!C48,"*")</f>
        <v>*</v>
      </c>
      <c r="R61" s="2"/>
      <c r="S61" s="2" t="str">
        <f>IF(AND(battery!A48="AT",battery!C48=BAT_UPD!C48),battery!E48+0.001,"*")</f>
        <v>*</v>
      </c>
      <c r="V61" s="2" t="s">
        <v>186</v>
      </c>
      <c r="W61" s="2" t="s">
        <v>187</v>
      </c>
      <c r="X61" s="2">
        <f t="shared" si="2"/>
        <v>2020</v>
      </c>
      <c r="Y61" s="2" t="str">
        <f>IF(AND(battery!A48="BC",battery!C48=BAT_UPD!C48),BAT_UPD!C48,"*")</f>
        <v>*</v>
      </c>
      <c r="Z61" s="2"/>
      <c r="AA61" s="2" t="str">
        <f>IF(AND(battery!A48="BC",battery!C48=BAT_UPD!C48),battery!E48+0.001,"*")</f>
        <v>*</v>
      </c>
      <c r="AD61" s="2" t="s">
        <v>186</v>
      </c>
      <c r="AE61" s="2" t="s">
        <v>187</v>
      </c>
      <c r="AF61" s="2">
        <f t="shared" si="3"/>
        <v>2020</v>
      </c>
      <c r="AG61" s="2" t="str">
        <f>IF(AND(battery!A48="MA",battery!C48=BAT_UPD!C48),BAT_UPD!C48,"*")</f>
        <v>*</v>
      </c>
      <c r="AH61" s="2"/>
      <c r="AI61" s="2" t="str">
        <f>IF(AND(battery!A48="MA",battery!C48=BAT_UPD!C48),battery!E48+0.001,"*")</f>
        <v>*</v>
      </c>
      <c r="AL61" s="2" t="s">
        <v>186</v>
      </c>
      <c r="AM61" s="2" t="s">
        <v>187</v>
      </c>
      <c r="AN61" s="2">
        <f t="shared" si="4"/>
        <v>2020</v>
      </c>
      <c r="AO61" s="2" t="str">
        <f>IF(AND(battery!A48="MA",battery!C48=BAT_UPD!C48),BAT_UPD!C48,"*")</f>
        <v>*</v>
      </c>
      <c r="AP61" s="2"/>
      <c r="AQ61" s="2" t="str">
        <f>IF(AND(battery!A48="MA",battery!C48=BAT_UPD!C48),battery!E48+0.001,"*")</f>
        <v>*</v>
      </c>
      <c r="AT61" s="2" t="s">
        <v>186</v>
      </c>
      <c r="AU61" s="2" t="s">
        <v>187</v>
      </c>
      <c r="AV61" s="2">
        <f t="shared" si="5"/>
        <v>2020</v>
      </c>
      <c r="AW61" s="2" t="str">
        <f>IF(AND(battery!A48="QU",battery!C48=BAT_UPD!C48),BAT_UPD!C48,"*")</f>
        <v>*</v>
      </c>
      <c r="AX61" s="2"/>
      <c r="AY61" s="2" t="str">
        <f>IF(AND(battery!A48="QU",battery!C48=BAT_UPD!C48),battery!E48+0.001,"*")</f>
        <v>*</v>
      </c>
      <c r="BB61" s="2" t="s">
        <v>186</v>
      </c>
      <c r="BC61" s="2" t="s">
        <v>187</v>
      </c>
      <c r="BD61" s="2">
        <f t="shared" si="6"/>
        <v>2020</v>
      </c>
      <c r="BE61" s="2" t="str">
        <f>IF(AND(battery!A48="SA",battery!C48=BAT_UPD!C48),BAT_UPD!C48,"*")</f>
        <v>*</v>
      </c>
      <c r="BF61" s="2"/>
      <c r="BG61" s="2" t="str">
        <f>IF(AND(battery!A48="SA",battery!C48=BAT_UPD!C48),battery!E48+0.001,"*")</f>
        <v>*</v>
      </c>
    </row>
    <row r="62" spans="2:59">
      <c r="B62" s="5">
        <v>2020</v>
      </c>
      <c r="C62" s="5" t="s">
        <v>173</v>
      </c>
      <c r="F62" s="2" t="s">
        <v>186</v>
      </c>
      <c r="G62" s="2" t="s">
        <v>187</v>
      </c>
      <c r="H62" s="2">
        <f t="shared" si="0"/>
        <v>2020</v>
      </c>
      <c r="I62" s="2" t="str">
        <f>IF(AND(battery!A49="AL",battery!C49=BAT_UPD!C49),BAT_UPD!C49,"*")</f>
        <v>*</v>
      </c>
      <c r="J62" s="2"/>
      <c r="K62" s="2" t="str">
        <f>IF(AND(battery!A49="AL",battery!C49=BAT_UPD!C49),battery!E49+0.001,"*")</f>
        <v>*</v>
      </c>
      <c r="N62" s="2" t="s">
        <v>186</v>
      </c>
      <c r="O62" s="2" t="s">
        <v>187</v>
      </c>
      <c r="P62" s="2">
        <f t="shared" si="1"/>
        <v>2020</v>
      </c>
      <c r="Q62" s="2" t="str">
        <f>IF(AND(battery!A49="AT",battery!C49=BAT_UPD!C49),BAT_UPD!C49,"*")</f>
        <v>*</v>
      </c>
      <c r="R62" s="2"/>
      <c r="S62" s="2" t="str">
        <f>IF(AND(battery!A49="AT",battery!C49=BAT_UPD!C49),battery!E49+0.001,"*")</f>
        <v>*</v>
      </c>
      <c r="V62" s="2" t="s">
        <v>186</v>
      </c>
      <c r="W62" s="2" t="s">
        <v>187</v>
      </c>
      <c r="X62" s="2">
        <f t="shared" si="2"/>
        <v>2020</v>
      </c>
      <c r="Y62" s="2" t="str">
        <f>IF(AND(battery!A49="BC",battery!C49=BAT_UPD!C49),BAT_UPD!C49,"*")</f>
        <v>*</v>
      </c>
      <c r="Z62" s="2"/>
      <c r="AA62" s="2" t="str">
        <f>IF(AND(battery!A49="BC",battery!C49=BAT_UPD!C49),battery!E49+0.001,"*")</f>
        <v>*</v>
      </c>
      <c r="AD62" s="2" t="s">
        <v>186</v>
      </c>
      <c r="AE62" s="2" t="s">
        <v>187</v>
      </c>
      <c r="AF62" s="2">
        <f t="shared" si="3"/>
        <v>2020</v>
      </c>
      <c r="AG62" s="2" t="str">
        <f>IF(AND(battery!A49="MA",battery!C49=BAT_UPD!C49),BAT_UPD!C49,"*")</f>
        <v>*</v>
      </c>
      <c r="AH62" s="2"/>
      <c r="AI62" s="2" t="str">
        <f>IF(AND(battery!A49="MA",battery!C49=BAT_UPD!C49),battery!E49+0.001,"*")</f>
        <v>*</v>
      </c>
      <c r="AL62" s="2" t="s">
        <v>186</v>
      </c>
      <c r="AM62" s="2" t="s">
        <v>187</v>
      </c>
      <c r="AN62" s="2">
        <f t="shared" si="4"/>
        <v>2020</v>
      </c>
      <c r="AO62" s="2" t="str">
        <f>IF(AND(battery!A49="MA",battery!C49=BAT_UPD!C49),BAT_UPD!C49,"*")</f>
        <v>*</v>
      </c>
      <c r="AP62" s="2"/>
      <c r="AQ62" s="2" t="str">
        <f>IF(AND(battery!A49="MA",battery!C49=BAT_UPD!C49),battery!E49+0.001,"*")</f>
        <v>*</v>
      </c>
      <c r="AT62" s="2" t="s">
        <v>186</v>
      </c>
      <c r="AU62" s="2" t="s">
        <v>187</v>
      </c>
      <c r="AV62" s="2">
        <f t="shared" si="5"/>
        <v>2020</v>
      </c>
      <c r="AW62" s="2" t="str">
        <f>IF(AND(battery!A49="QU",battery!C49=BAT_UPD!C49),BAT_UPD!C49,"*")</f>
        <v>*</v>
      </c>
      <c r="AX62" s="2"/>
      <c r="AY62" s="2" t="str">
        <f>IF(AND(battery!A49="QU",battery!C49=BAT_UPD!C49),battery!E49+0.001,"*")</f>
        <v>*</v>
      </c>
      <c r="BB62" s="2" t="s">
        <v>186</v>
      </c>
      <c r="BC62" s="2" t="s">
        <v>187</v>
      </c>
      <c r="BD62" s="2">
        <f t="shared" si="6"/>
        <v>2020</v>
      </c>
      <c r="BE62" s="2" t="str">
        <f>IF(AND(battery!A49="SA",battery!C49=BAT_UPD!C49),BAT_UPD!C49,"*")</f>
        <v>*</v>
      </c>
      <c r="BF62" s="2"/>
      <c r="BG62" s="2" t="str">
        <f>IF(AND(battery!A49="SA",battery!C49=BAT_UPD!C49),battery!E49+0.001,"*")</f>
        <v>*</v>
      </c>
    </row>
    <row r="63" spans="2:59">
      <c r="B63">
        <v>2020</v>
      </c>
      <c r="C63" s="5" t="s">
        <v>173</v>
      </c>
      <c r="F63" s="2" t="s">
        <v>186</v>
      </c>
      <c r="G63" s="2" t="s">
        <v>187</v>
      </c>
      <c r="H63" s="2">
        <f t="shared" si="0"/>
        <v>2020</v>
      </c>
      <c r="I63" s="2" t="str">
        <f>IF(AND(battery!A50="AL",battery!C50=BAT_UPD!C50),BAT_UPD!C50,"*")</f>
        <v>*</v>
      </c>
      <c r="J63" s="2"/>
      <c r="K63" s="2" t="str">
        <f>IF(AND(battery!A50="AL",battery!C50=BAT_UPD!C50),battery!E50+0.001,"*")</f>
        <v>*</v>
      </c>
      <c r="N63" s="2" t="s">
        <v>186</v>
      </c>
      <c r="O63" s="2" t="s">
        <v>187</v>
      </c>
      <c r="P63" s="2">
        <f t="shared" si="1"/>
        <v>2020</v>
      </c>
      <c r="Q63" s="2" t="str">
        <f>IF(AND(battery!A50="AT",battery!C50=BAT_UPD!C50),BAT_UPD!C50,"*")</f>
        <v>*</v>
      </c>
      <c r="R63" s="2"/>
      <c r="S63" s="2" t="str">
        <f>IF(AND(battery!A50="AT",battery!C50=BAT_UPD!C50),battery!E50+0.001,"*")</f>
        <v>*</v>
      </c>
      <c r="V63" s="2" t="s">
        <v>186</v>
      </c>
      <c r="W63" s="2" t="s">
        <v>187</v>
      </c>
      <c r="X63" s="2">
        <f t="shared" si="2"/>
        <v>2020</v>
      </c>
      <c r="Y63" s="2" t="str">
        <f>IF(AND(battery!A50="BC",battery!C50=BAT_UPD!C50),BAT_UPD!C50,"*")</f>
        <v>*</v>
      </c>
      <c r="Z63" s="2"/>
      <c r="AA63" s="2" t="str">
        <f>IF(AND(battery!A50="BC",battery!C50=BAT_UPD!C50),battery!E50+0.001,"*")</f>
        <v>*</v>
      </c>
      <c r="AD63" s="2" t="s">
        <v>186</v>
      </c>
      <c r="AE63" s="2" t="s">
        <v>187</v>
      </c>
      <c r="AF63" s="2">
        <f t="shared" si="3"/>
        <v>2020</v>
      </c>
      <c r="AG63" s="2" t="str">
        <f>IF(AND(battery!A50="MA",battery!C50=BAT_UPD!C50),BAT_UPD!C50,"*")</f>
        <v>*</v>
      </c>
      <c r="AH63" s="2"/>
      <c r="AI63" s="2" t="str">
        <f>IF(AND(battery!A50="MA",battery!C50=BAT_UPD!C50),battery!E50+0.001,"*")</f>
        <v>*</v>
      </c>
      <c r="AL63" s="2" t="s">
        <v>186</v>
      </c>
      <c r="AM63" s="2" t="s">
        <v>187</v>
      </c>
      <c r="AN63" s="2">
        <f t="shared" si="4"/>
        <v>2020</v>
      </c>
      <c r="AO63" s="2" t="str">
        <f>IF(AND(battery!A50="MA",battery!C50=BAT_UPD!C50),BAT_UPD!C50,"*")</f>
        <v>*</v>
      </c>
      <c r="AP63" s="2"/>
      <c r="AQ63" s="2" t="str">
        <f>IF(AND(battery!A50="MA",battery!C50=BAT_UPD!C50),battery!E50+0.001,"*")</f>
        <v>*</v>
      </c>
      <c r="AT63" s="2" t="s">
        <v>186</v>
      </c>
      <c r="AU63" s="2" t="s">
        <v>187</v>
      </c>
      <c r="AV63" s="2">
        <f t="shared" si="5"/>
        <v>2020</v>
      </c>
      <c r="AW63" s="2" t="str">
        <f>IF(AND(battery!A50="QU",battery!C50=BAT_UPD!C50),BAT_UPD!C50,"*")</f>
        <v>*</v>
      </c>
      <c r="AX63" s="2"/>
      <c r="AY63" s="2" t="str">
        <f>IF(AND(battery!A50="QU",battery!C50=BAT_UPD!C50),battery!E50+0.001,"*")</f>
        <v>*</v>
      </c>
      <c r="BB63" s="2" t="s">
        <v>186</v>
      </c>
      <c r="BC63" s="2" t="s">
        <v>187</v>
      </c>
      <c r="BD63" s="2">
        <f t="shared" si="6"/>
        <v>2020</v>
      </c>
      <c r="BE63" s="2" t="str">
        <f>IF(AND(battery!A50="SA",battery!C50=BAT_UPD!C50),BAT_UPD!C50,"*")</f>
        <v>*</v>
      </c>
      <c r="BF63" s="2"/>
      <c r="BG63" s="2" t="str">
        <f>IF(AND(battery!A50="SA",battery!C50=BAT_UPD!C50),battery!E50+0.001,"*")</f>
        <v>*</v>
      </c>
    </row>
    <row r="64" spans="2:59">
      <c r="B64" s="5">
        <v>2020</v>
      </c>
      <c r="C64" s="5" t="s">
        <v>173</v>
      </c>
      <c r="F64" s="2" t="s">
        <v>186</v>
      </c>
      <c r="G64" s="2" t="s">
        <v>187</v>
      </c>
      <c r="H64" s="2">
        <f t="shared" si="0"/>
        <v>2020</v>
      </c>
      <c r="I64" s="2" t="str">
        <f>IF(AND(battery!A51="AL",battery!C51=BAT_UPD!C51),BAT_UPD!C51,"*")</f>
        <v>*</v>
      </c>
      <c r="J64" s="2"/>
      <c r="K64" s="2" t="str">
        <f>IF(AND(battery!A51="AL",battery!C51=BAT_UPD!C51),battery!E51+0.001,"*")</f>
        <v>*</v>
      </c>
      <c r="N64" s="2" t="s">
        <v>186</v>
      </c>
      <c r="O64" s="2" t="s">
        <v>187</v>
      </c>
      <c r="P64" s="2">
        <f t="shared" si="1"/>
        <v>2020</v>
      </c>
      <c r="Q64" s="2" t="str">
        <f>IF(AND(battery!A51="AT",battery!C51=BAT_UPD!C51),BAT_UPD!C51,"*")</f>
        <v>*</v>
      </c>
      <c r="R64" s="2"/>
      <c r="S64" s="2" t="str">
        <f>IF(AND(battery!A51="AT",battery!C51=BAT_UPD!C51),battery!E51+0.001,"*")</f>
        <v>*</v>
      </c>
      <c r="V64" s="2" t="s">
        <v>186</v>
      </c>
      <c r="W64" s="2" t="s">
        <v>187</v>
      </c>
      <c r="X64" s="2">
        <f t="shared" si="2"/>
        <v>2020</v>
      </c>
      <c r="Y64" s="2" t="str">
        <f>IF(AND(battery!A51="BC",battery!C51=BAT_UPD!C51),BAT_UPD!C51,"*")</f>
        <v>*</v>
      </c>
      <c r="Z64" s="2"/>
      <c r="AA64" s="2" t="str">
        <f>IF(AND(battery!A51="BC",battery!C51=BAT_UPD!C51),battery!E51+0.001,"*")</f>
        <v>*</v>
      </c>
      <c r="AD64" s="2" t="s">
        <v>186</v>
      </c>
      <c r="AE64" s="2" t="s">
        <v>187</v>
      </c>
      <c r="AF64" s="2">
        <f t="shared" si="3"/>
        <v>2020</v>
      </c>
      <c r="AG64" s="2" t="str">
        <f>IF(AND(battery!A51="MA",battery!C51=BAT_UPD!C51),BAT_UPD!C51,"*")</f>
        <v>*</v>
      </c>
      <c r="AH64" s="2"/>
      <c r="AI64" s="2" t="str">
        <f>IF(AND(battery!A51="MA",battery!C51=BAT_UPD!C51),battery!E51+0.001,"*")</f>
        <v>*</v>
      </c>
      <c r="AL64" s="2" t="s">
        <v>186</v>
      </c>
      <c r="AM64" s="2" t="s">
        <v>187</v>
      </c>
      <c r="AN64" s="2">
        <f t="shared" si="4"/>
        <v>2020</v>
      </c>
      <c r="AO64" s="2" t="str">
        <f>IF(AND(battery!A51="MA",battery!C51=BAT_UPD!C51),BAT_UPD!C51,"*")</f>
        <v>*</v>
      </c>
      <c r="AP64" s="2"/>
      <c r="AQ64" s="2" t="str">
        <f>IF(AND(battery!A51="MA",battery!C51=BAT_UPD!C51),battery!E51+0.001,"*")</f>
        <v>*</v>
      </c>
      <c r="AT64" s="2" t="s">
        <v>186</v>
      </c>
      <c r="AU64" s="2" t="s">
        <v>187</v>
      </c>
      <c r="AV64" s="2">
        <f t="shared" si="5"/>
        <v>2020</v>
      </c>
      <c r="AW64" s="2" t="str">
        <f>IF(AND(battery!A51="QU",battery!C51=BAT_UPD!C51),BAT_UPD!C51,"*")</f>
        <v>*</v>
      </c>
      <c r="AX64" s="2"/>
      <c r="AY64" s="2" t="str">
        <f>IF(AND(battery!A51="QU",battery!C51=BAT_UPD!C51),battery!E51+0.001,"*")</f>
        <v>*</v>
      </c>
      <c r="BB64" s="2" t="s">
        <v>186</v>
      </c>
      <c r="BC64" s="2" t="s">
        <v>187</v>
      </c>
      <c r="BD64" s="2">
        <f t="shared" si="6"/>
        <v>2020</v>
      </c>
      <c r="BE64" s="2" t="str">
        <f>IF(AND(battery!A51="SA",battery!C51=BAT_UPD!C51),BAT_UPD!C51,"*")</f>
        <v>*</v>
      </c>
      <c r="BF64" s="2"/>
      <c r="BG64" s="2" t="str">
        <f>IF(AND(battery!A51="SA",battery!C51=BAT_UPD!C51),battery!E51+0.001,"*")</f>
        <v>*</v>
      </c>
    </row>
    <row r="65" spans="2:59">
      <c r="B65">
        <v>2020</v>
      </c>
      <c r="C65" s="5" t="s">
        <v>173</v>
      </c>
      <c r="F65" s="2" t="s">
        <v>186</v>
      </c>
      <c r="G65" s="2" t="s">
        <v>187</v>
      </c>
      <c r="H65" s="2">
        <f t="shared" si="0"/>
        <v>2020</v>
      </c>
      <c r="I65" s="2" t="str">
        <f>IF(AND(battery!A52="AL",battery!C52=BAT_UPD!C52),BAT_UPD!C52,"*")</f>
        <v>*</v>
      </c>
      <c r="J65" s="2"/>
      <c r="K65" s="2" t="str">
        <f>IF(AND(battery!A52="AL",battery!C52=BAT_UPD!C52),battery!E52+0.001,"*")</f>
        <v>*</v>
      </c>
      <c r="N65" s="2" t="s">
        <v>186</v>
      </c>
      <c r="O65" s="2" t="s">
        <v>187</v>
      </c>
      <c r="P65" s="2">
        <f t="shared" si="1"/>
        <v>2020</v>
      </c>
      <c r="Q65" s="2" t="str">
        <f>IF(AND(battery!A52="AT",battery!C52=BAT_UPD!C52),BAT_UPD!C52,"*")</f>
        <v>*</v>
      </c>
      <c r="R65" s="2"/>
      <c r="S65" s="2" t="str">
        <f>IF(AND(battery!A52="AT",battery!C52=BAT_UPD!C52),battery!E52+0.001,"*")</f>
        <v>*</v>
      </c>
      <c r="V65" s="2" t="s">
        <v>186</v>
      </c>
      <c r="W65" s="2" t="s">
        <v>187</v>
      </c>
      <c r="X65" s="2">
        <f t="shared" si="2"/>
        <v>2020</v>
      </c>
      <c r="Y65" s="2" t="str">
        <f>IF(AND(battery!A52="BC",battery!C52=BAT_UPD!C52),BAT_UPD!C52,"*")</f>
        <v>*</v>
      </c>
      <c r="Z65" s="2"/>
      <c r="AA65" s="2" t="str">
        <f>IF(AND(battery!A52="BC",battery!C52=BAT_UPD!C52),battery!E52+0.001,"*")</f>
        <v>*</v>
      </c>
      <c r="AD65" s="2" t="s">
        <v>186</v>
      </c>
      <c r="AE65" s="2" t="s">
        <v>187</v>
      </c>
      <c r="AF65" s="2">
        <f t="shared" si="3"/>
        <v>2020</v>
      </c>
      <c r="AG65" s="2" t="str">
        <f>IF(AND(battery!A52="MA",battery!C52=BAT_UPD!C52),BAT_UPD!C52,"*")</f>
        <v>*</v>
      </c>
      <c r="AH65" s="2"/>
      <c r="AI65" s="2" t="str">
        <f>IF(AND(battery!A52="MA",battery!C52=BAT_UPD!C52),battery!E52+0.001,"*")</f>
        <v>*</v>
      </c>
      <c r="AL65" s="2" t="s">
        <v>186</v>
      </c>
      <c r="AM65" s="2" t="s">
        <v>187</v>
      </c>
      <c r="AN65" s="2">
        <f t="shared" si="4"/>
        <v>2020</v>
      </c>
      <c r="AO65" s="2" t="str">
        <f>IF(AND(battery!A52="MA",battery!C52=BAT_UPD!C52),BAT_UPD!C52,"*")</f>
        <v>*</v>
      </c>
      <c r="AP65" s="2"/>
      <c r="AQ65" s="2" t="str">
        <f>IF(AND(battery!A52="MA",battery!C52=BAT_UPD!C52),battery!E52+0.001,"*")</f>
        <v>*</v>
      </c>
      <c r="AT65" s="2" t="s">
        <v>186</v>
      </c>
      <c r="AU65" s="2" t="s">
        <v>187</v>
      </c>
      <c r="AV65" s="2">
        <f t="shared" si="5"/>
        <v>2020</v>
      </c>
      <c r="AW65" s="2" t="str">
        <f>IF(AND(battery!A52="QU",battery!C52=BAT_UPD!C52),BAT_UPD!C52,"*")</f>
        <v>*</v>
      </c>
      <c r="AX65" s="2"/>
      <c r="AY65" s="2" t="str">
        <f>IF(AND(battery!A52="QU",battery!C52=BAT_UPD!C52),battery!E52+0.001,"*")</f>
        <v>*</v>
      </c>
      <c r="BB65" s="2" t="s">
        <v>186</v>
      </c>
      <c r="BC65" s="2" t="s">
        <v>187</v>
      </c>
      <c r="BD65" s="2">
        <f t="shared" si="6"/>
        <v>2020</v>
      </c>
      <c r="BE65" s="2" t="str">
        <f>IF(AND(battery!A52="SA",battery!C52=BAT_UPD!C52),BAT_UPD!C52,"*")</f>
        <v>*</v>
      </c>
      <c r="BF65" s="2"/>
      <c r="BG65" s="2" t="str">
        <f>IF(AND(battery!A52="SA",battery!C52=BAT_UPD!C52),battery!E52+0.001,"*")</f>
        <v>*</v>
      </c>
    </row>
    <row r="66" spans="2:59">
      <c r="B66" s="5">
        <v>2020</v>
      </c>
      <c r="C66" s="5" t="s">
        <v>173</v>
      </c>
      <c r="F66" s="2" t="s">
        <v>186</v>
      </c>
      <c r="G66" s="2" t="s">
        <v>187</v>
      </c>
      <c r="H66" s="2">
        <f t="shared" si="0"/>
        <v>2020</v>
      </c>
      <c r="I66" s="2" t="str">
        <f>IF(AND(battery!A53="AL",battery!C53=BAT_UPD!C53),BAT_UPD!C53,"*")</f>
        <v>*</v>
      </c>
      <c r="J66" s="2"/>
      <c r="K66" s="2" t="str">
        <f>IF(AND(battery!A53="AL",battery!C53=BAT_UPD!C53),battery!E53+0.001,"*")</f>
        <v>*</v>
      </c>
      <c r="N66" s="2" t="s">
        <v>186</v>
      </c>
      <c r="O66" s="2" t="s">
        <v>187</v>
      </c>
      <c r="P66" s="2">
        <f t="shared" si="1"/>
        <v>2020</v>
      </c>
      <c r="Q66" s="2" t="str">
        <f>IF(AND(battery!A53="AT",battery!C53=BAT_UPD!C53),BAT_UPD!C53,"*")</f>
        <v>*</v>
      </c>
      <c r="R66" s="2"/>
      <c r="S66" s="2" t="str">
        <f>IF(AND(battery!A53="AT",battery!C53=BAT_UPD!C53),battery!E53+0.001,"*")</f>
        <v>*</v>
      </c>
      <c r="V66" s="2" t="s">
        <v>186</v>
      </c>
      <c r="W66" s="2" t="s">
        <v>187</v>
      </c>
      <c r="X66" s="2">
        <f t="shared" si="2"/>
        <v>2020</v>
      </c>
      <c r="Y66" s="2" t="str">
        <f>IF(AND(battery!A53="BC",battery!C53=BAT_UPD!C53),BAT_UPD!C53,"*")</f>
        <v>*</v>
      </c>
      <c r="Z66" s="2"/>
      <c r="AA66" s="2" t="str">
        <f>IF(AND(battery!A53="BC",battery!C53=BAT_UPD!C53),battery!E53+0.001,"*")</f>
        <v>*</v>
      </c>
      <c r="AD66" s="2" t="s">
        <v>186</v>
      </c>
      <c r="AE66" s="2" t="s">
        <v>187</v>
      </c>
      <c r="AF66" s="2">
        <f t="shared" si="3"/>
        <v>2020</v>
      </c>
      <c r="AG66" s="2" t="str">
        <f>IF(AND(battery!A53="MA",battery!C53=BAT_UPD!C53),BAT_UPD!C53,"*")</f>
        <v>*</v>
      </c>
      <c r="AH66" s="2"/>
      <c r="AI66" s="2" t="str">
        <f>IF(AND(battery!A53="MA",battery!C53=BAT_UPD!C53),battery!E53+0.001,"*")</f>
        <v>*</v>
      </c>
      <c r="AL66" s="2" t="s">
        <v>186</v>
      </c>
      <c r="AM66" s="2" t="s">
        <v>187</v>
      </c>
      <c r="AN66" s="2">
        <f t="shared" si="4"/>
        <v>2020</v>
      </c>
      <c r="AO66" s="2" t="str">
        <f>IF(AND(battery!A53="MA",battery!C53=BAT_UPD!C53),BAT_UPD!C53,"*")</f>
        <v>*</v>
      </c>
      <c r="AP66" s="2"/>
      <c r="AQ66" s="2" t="str">
        <f>IF(AND(battery!A53="MA",battery!C53=BAT_UPD!C53),battery!E53+0.001,"*")</f>
        <v>*</v>
      </c>
      <c r="AT66" s="2" t="s">
        <v>186</v>
      </c>
      <c r="AU66" s="2" t="s">
        <v>187</v>
      </c>
      <c r="AV66" s="2">
        <f t="shared" si="5"/>
        <v>2020</v>
      </c>
      <c r="AW66" s="2" t="str">
        <f>IF(AND(battery!A53="QU",battery!C53=BAT_UPD!C53),BAT_UPD!C53,"*")</f>
        <v>*</v>
      </c>
      <c r="AX66" s="2"/>
      <c r="AY66" s="2" t="str">
        <f>IF(AND(battery!A53="QU",battery!C53=BAT_UPD!C53),battery!E53+0.001,"*")</f>
        <v>*</v>
      </c>
      <c r="BB66" s="2" t="s">
        <v>186</v>
      </c>
      <c r="BC66" s="2" t="s">
        <v>187</v>
      </c>
      <c r="BD66" s="2">
        <f t="shared" si="6"/>
        <v>2020</v>
      </c>
      <c r="BE66" s="2" t="str">
        <f>IF(AND(battery!A53="SA",battery!C53=BAT_UPD!C53),BAT_UPD!C53,"*")</f>
        <v>*</v>
      </c>
      <c r="BF66" s="2"/>
      <c r="BG66" s="2" t="str">
        <f>IF(AND(battery!A53="SA",battery!C53=BAT_UPD!C53),battery!E53+0.001,"*")</f>
        <v>*</v>
      </c>
    </row>
    <row r="67" spans="2:59">
      <c r="B67">
        <v>2020</v>
      </c>
      <c r="C67" s="5" t="s">
        <v>173</v>
      </c>
      <c r="F67" s="2" t="s">
        <v>186</v>
      </c>
      <c r="G67" s="2" t="s">
        <v>187</v>
      </c>
      <c r="H67" s="2">
        <f t="shared" si="0"/>
        <v>2020</v>
      </c>
      <c r="I67" s="2" t="str">
        <f>IF(AND(battery!A54="AL",battery!C54=BAT_UPD!C54),BAT_UPD!C54,"*")</f>
        <v>*</v>
      </c>
      <c r="J67" s="2"/>
      <c r="K67" s="2" t="str">
        <f>IF(AND(battery!A54="AL",battery!C54=BAT_UPD!C54),battery!E54+0.001,"*")</f>
        <v>*</v>
      </c>
      <c r="N67" s="2" t="s">
        <v>186</v>
      </c>
      <c r="O67" s="2" t="s">
        <v>187</v>
      </c>
      <c r="P67" s="2">
        <f t="shared" si="1"/>
        <v>2020</v>
      </c>
      <c r="Q67" s="2" t="str">
        <f>IF(AND(battery!A54="AT",battery!C54=BAT_UPD!C54),BAT_UPD!C54,"*")</f>
        <v>*</v>
      </c>
      <c r="R67" s="2"/>
      <c r="S67" s="2" t="str">
        <f>IF(AND(battery!A54="AT",battery!C54=BAT_UPD!C54),battery!E54+0.001,"*")</f>
        <v>*</v>
      </c>
      <c r="V67" s="2" t="s">
        <v>186</v>
      </c>
      <c r="W67" s="2" t="s">
        <v>187</v>
      </c>
      <c r="X67" s="2">
        <f t="shared" si="2"/>
        <v>2020</v>
      </c>
      <c r="Y67" s="2" t="str">
        <f>IF(AND(battery!A54="BC",battery!C54=BAT_UPD!C54),BAT_UPD!C54,"*")</f>
        <v>*</v>
      </c>
      <c r="Z67" s="2"/>
      <c r="AA67" s="2" t="str">
        <f>IF(AND(battery!A54="BC",battery!C54=BAT_UPD!C54),battery!E54+0.001,"*")</f>
        <v>*</v>
      </c>
      <c r="AD67" s="2" t="s">
        <v>186</v>
      </c>
      <c r="AE67" s="2" t="s">
        <v>187</v>
      </c>
      <c r="AF67" s="2">
        <f t="shared" si="3"/>
        <v>2020</v>
      </c>
      <c r="AG67" s="2" t="str">
        <f>IF(AND(battery!A54="MA",battery!C54=BAT_UPD!C54),BAT_UPD!C54,"*")</f>
        <v>*</v>
      </c>
      <c r="AH67" s="2"/>
      <c r="AI67" s="2" t="str">
        <f>IF(AND(battery!A54="MA",battery!C54=BAT_UPD!C54),battery!E54+0.001,"*")</f>
        <v>*</v>
      </c>
      <c r="AL67" s="2" t="s">
        <v>186</v>
      </c>
      <c r="AM67" s="2" t="s">
        <v>187</v>
      </c>
      <c r="AN67" s="2">
        <f t="shared" si="4"/>
        <v>2020</v>
      </c>
      <c r="AO67" s="2" t="str">
        <f>IF(AND(battery!A54="MA",battery!C54=BAT_UPD!C54),BAT_UPD!C54,"*")</f>
        <v>*</v>
      </c>
      <c r="AP67" s="2"/>
      <c r="AQ67" s="2" t="str">
        <f>IF(AND(battery!A54="MA",battery!C54=BAT_UPD!C54),battery!E54+0.001,"*")</f>
        <v>*</v>
      </c>
      <c r="AT67" s="2" t="s">
        <v>186</v>
      </c>
      <c r="AU67" s="2" t="s">
        <v>187</v>
      </c>
      <c r="AV67" s="2">
        <f t="shared" si="5"/>
        <v>2020</v>
      </c>
      <c r="AW67" s="2" t="str">
        <f>IF(AND(battery!A54="QU",battery!C54=BAT_UPD!C54),BAT_UPD!C54,"*")</f>
        <v>*</v>
      </c>
      <c r="AX67" s="2"/>
      <c r="AY67" s="2" t="str">
        <f>IF(AND(battery!A54="QU",battery!C54=BAT_UPD!C54),battery!E54+0.001,"*")</f>
        <v>*</v>
      </c>
      <c r="BB67" s="2" t="s">
        <v>186</v>
      </c>
      <c r="BC67" s="2" t="s">
        <v>187</v>
      </c>
      <c r="BD67" s="2">
        <f t="shared" si="6"/>
        <v>2020</v>
      </c>
      <c r="BE67" s="2" t="str">
        <f>IF(AND(battery!A54="SA",battery!C54=BAT_UPD!C54),BAT_UPD!C54,"*")</f>
        <v>*</v>
      </c>
      <c r="BF67" s="2"/>
      <c r="BG67" s="2" t="str">
        <f>IF(AND(battery!A54="SA",battery!C54=BAT_UPD!C54),battery!E54+0.001,"*")</f>
        <v>*</v>
      </c>
    </row>
    <row r="68" spans="2:59">
      <c r="B68" s="5">
        <v>2020</v>
      </c>
      <c r="C68" s="5" t="s">
        <v>173</v>
      </c>
      <c r="F68" s="2" t="s">
        <v>186</v>
      </c>
      <c r="G68" s="2" t="s">
        <v>187</v>
      </c>
      <c r="H68" s="2">
        <f t="shared" si="0"/>
        <v>2020</v>
      </c>
      <c r="I68" s="2" t="str">
        <f>IF(AND(battery!A55="AL",battery!C55=BAT_UPD!C55),BAT_UPD!C55,"*")</f>
        <v>*</v>
      </c>
      <c r="J68" s="2"/>
      <c r="K68" s="2" t="str">
        <f>IF(AND(battery!A55="AL",battery!C55=BAT_UPD!C55),battery!E55+0.001,"*")</f>
        <v>*</v>
      </c>
      <c r="N68" s="2" t="s">
        <v>186</v>
      </c>
      <c r="O68" s="2" t="s">
        <v>187</v>
      </c>
      <c r="P68" s="2">
        <f t="shared" si="1"/>
        <v>2020</v>
      </c>
      <c r="Q68" s="2" t="str">
        <f>IF(AND(battery!A55="AT",battery!C55=BAT_UPD!C55),BAT_UPD!C55,"*")</f>
        <v>*</v>
      </c>
      <c r="R68" s="2"/>
      <c r="S68" s="2" t="str">
        <f>IF(AND(battery!A55="AT",battery!C55=BAT_UPD!C55),battery!E55+0.001,"*")</f>
        <v>*</v>
      </c>
      <c r="V68" s="2" t="s">
        <v>186</v>
      </c>
      <c r="W68" s="2" t="s">
        <v>187</v>
      </c>
      <c r="X68" s="2">
        <f t="shared" si="2"/>
        <v>2020</v>
      </c>
      <c r="Y68" s="2" t="str">
        <f>IF(AND(battery!A55="BC",battery!C55=BAT_UPD!C55),BAT_UPD!C55,"*")</f>
        <v>*</v>
      </c>
      <c r="Z68" s="2"/>
      <c r="AA68" s="2" t="str">
        <f>IF(AND(battery!A55="BC",battery!C55=BAT_UPD!C55),battery!E55+0.001,"*")</f>
        <v>*</v>
      </c>
      <c r="AD68" s="2" t="s">
        <v>186</v>
      </c>
      <c r="AE68" s="2" t="s">
        <v>187</v>
      </c>
      <c r="AF68" s="2">
        <f t="shared" si="3"/>
        <v>2020</v>
      </c>
      <c r="AG68" s="2" t="str">
        <f>IF(AND(battery!A55="MA",battery!C55=BAT_UPD!C55),BAT_UPD!C55,"*")</f>
        <v>*</v>
      </c>
      <c r="AH68" s="2"/>
      <c r="AI68" s="2" t="str">
        <f>IF(AND(battery!A55="MA",battery!C55=BAT_UPD!C55),battery!E55+0.001,"*")</f>
        <v>*</v>
      </c>
      <c r="AL68" s="2" t="s">
        <v>186</v>
      </c>
      <c r="AM68" s="2" t="s">
        <v>187</v>
      </c>
      <c r="AN68" s="2">
        <f t="shared" si="4"/>
        <v>2020</v>
      </c>
      <c r="AO68" s="2" t="str">
        <f>IF(AND(battery!A55="MA",battery!C55=BAT_UPD!C55),BAT_UPD!C55,"*")</f>
        <v>*</v>
      </c>
      <c r="AP68" s="2"/>
      <c r="AQ68" s="2" t="str">
        <f>IF(AND(battery!A55="MA",battery!C55=BAT_UPD!C55),battery!E55+0.001,"*")</f>
        <v>*</v>
      </c>
      <c r="AT68" s="2" t="s">
        <v>186</v>
      </c>
      <c r="AU68" s="2" t="s">
        <v>187</v>
      </c>
      <c r="AV68" s="2">
        <f t="shared" si="5"/>
        <v>2020</v>
      </c>
      <c r="AW68" s="2" t="str">
        <f>IF(AND(battery!A55="QU",battery!C55=BAT_UPD!C55),BAT_UPD!C55,"*")</f>
        <v>*</v>
      </c>
      <c r="AX68" s="2"/>
      <c r="AY68" s="2" t="str">
        <f>IF(AND(battery!A55="QU",battery!C55=BAT_UPD!C55),battery!E55+0.001,"*")</f>
        <v>*</v>
      </c>
      <c r="BB68" s="2" t="s">
        <v>186</v>
      </c>
      <c r="BC68" s="2" t="s">
        <v>187</v>
      </c>
      <c r="BD68" s="2">
        <f t="shared" si="6"/>
        <v>2020</v>
      </c>
      <c r="BE68" s="2" t="str">
        <f>IF(AND(battery!A55="SA",battery!C55=BAT_UPD!C55),BAT_UPD!C55,"*")</f>
        <v>*</v>
      </c>
      <c r="BF68" s="2"/>
      <c r="BG68" s="2" t="str">
        <f>IF(AND(battery!A55="SA",battery!C55=BAT_UPD!C55),battery!E55+0.001,"*")</f>
        <v>*</v>
      </c>
    </row>
    <row r="69" spans="2:59">
      <c r="B69">
        <v>2020</v>
      </c>
      <c r="C69" s="5" t="s">
        <v>173</v>
      </c>
      <c r="F69" s="2" t="s">
        <v>186</v>
      </c>
      <c r="G69" s="2" t="s">
        <v>187</v>
      </c>
      <c r="H69" s="2">
        <f t="shared" si="0"/>
        <v>2020</v>
      </c>
      <c r="I69" s="2" t="str">
        <f>IF(AND(battery!A56="AL",battery!C56=BAT_UPD!C56),BAT_UPD!C56,"*")</f>
        <v>*</v>
      </c>
      <c r="J69" s="2"/>
      <c r="K69" s="2" t="str">
        <f>IF(AND(battery!A56="AL",battery!C56=BAT_UPD!C56),battery!E56+0.001,"*")</f>
        <v>*</v>
      </c>
      <c r="N69" s="2" t="s">
        <v>186</v>
      </c>
      <c r="O69" s="2" t="s">
        <v>187</v>
      </c>
      <c r="P69" s="2">
        <f t="shared" si="1"/>
        <v>2020</v>
      </c>
      <c r="Q69" s="2" t="str">
        <f>IF(AND(battery!A56="AT",battery!C56=BAT_UPD!C56),BAT_UPD!C56,"*")</f>
        <v>*</v>
      </c>
      <c r="R69" s="2"/>
      <c r="S69" s="2" t="str">
        <f>IF(AND(battery!A56="AT",battery!C56=BAT_UPD!C56),battery!E56+0.001,"*")</f>
        <v>*</v>
      </c>
      <c r="V69" s="2" t="s">
        <v>186</v>
      </c>
      <c r="W69" s="2" t="s">
        <v>187</v>
      </c>
      <c r="X69" s="2">
        <f t="shared" si="2"/>
        <v>2020</v>
      </c>
      <c r="Y69" s="2" t="str">
        <f>IF(AND(battery!A56="BC",battery!C56=BAT_UPD!C56),BAT_UPD!C56,"*")</f>
        <v>*</v>
      </c>
      <c r="Z69" s="2"/>
      <c r="AA69" s="2" t="str">
        <f>IF(AND(battery!A56="BC",battery!C56=BAT_UPD!C56),battery!E56+0.001,"*")</f>
        <v>*</v>
      </c>
      <c r="AD69" s="2" t="s">
        <v>186</v>
      </c>
      <c r="AE69" s="2" t="s">
        <v>187</v>
      </c>
      <c r="AF69" s="2">
        <f t="shared" si="3"/>
        <v>2020</v>
      </c>
      <c r="AG69" s="2" t="str">
        <f>IF(AND(battery!A56="MA",battery!C56=BAT_UPD!C56),BAT_UPD!C56,"*")</f>
        <v>*</v>
      </c>
      <c r="AH69" s="2"/>
      <c r="AI69" s="2" t="str">
        <f>IF(AND(battery!A56="MA",battery!C56=BAT_UPD!C56),battery!E56+0.001,"*")</f>
        <v>*</v>
      </c>
      <c r="AL69" s="2" t="s">
        <v>186</v>
      </c>
      <c r="AM69" s="2" t="s">
        <v>187</v>
      </c>
      <c r="AN69" s="2">
        <f t="shared" si="4"/>
        <v>2020</v>
      </c>
      <c r="AO69" s="2" t="str">
        <f>IF(AND(battery!A56="MA",battery!C56=BAT_UPD!C56),BAT_UPD!C56,"*")</f>
        <v>*</v>
      </c>
      <c r="AP69" s="2"/>
      <c r="AQ69" s="2" t="str">
        <f>IF(AND(battery!A56="MA",battery!C56=BAT_UPD!C56),battery!E56+0.001,"*")</f>
        <v>*</v>
      </c>
      <c r="AT69" s="2" t="s">
        <v>186</v>
      </c>
      <c r="AU69" s="2" t="s">
        <v>187</v>
      </c>
      <c r="AV69" s="2">
        <f t="shared" si="5"/>
        <v>2020</v>
      </c>
      <c r="AW69" s="2" t="str">
        <f>IF(AND(battery!A56="QU",battery!C56=BAT_UPD!C56),BAT_UPD!C56,"*")</f>
        <v>*</v>
      </c>
      <c r="AX69" s="2"/>
      <c r="AY69" s="2" t="str">
        <f>IF(AND(battery!A56="QU",battery!C56=BAT_UPD!C56),battery!E56+0.001,"*")</f>
        <v>*</v>
      </c>
      <c r="BB69" s="2" t="s">
        <v>186</v>
      </c>
      <c r="BC69" s="2" t="s">
        <v>187</v>
      </c>
      <c r="BD69" s="2">
        <f t="shared" si="6"/>
        <v>2020</v>
      </c>
      <c r="BE69" s="2" t="str">
        <f>IF(AND(battery!A56="SA",battery!C56=BAT_UPD!C56),BAT_UPD!C56,"*")</f>
        <v>*</v>
      </c>
      <c r="BF69" s="2"/>
      <c r="BG69" s="2" t="str">
        <f>IF(AND(battery!A56="SA",battery!C56=BAT_UPD!C56),battery!E56+0.001,"*")</f>
        <v>*</v>
      </c>
    </row>
    <row r="70" spans="2:59">
      <c r="B70" s="5">
        <v>2020</v>
      </c>
      <c r="C70" s="5" t="s">
        <v>173</v>
      </c>
      <c r="F70" s="2" t="s">
        <v>186</v>
      </c>
      <c r="G70" s="2" t="s">
        <v>187</v>
      </c>
      <c r="H70" s="2">
        <f t="shared" si="0"/>
        <v>2020</v>
      </c>
      <c r="I70" s="2" t="str">
        <f>IF(AND(battery!A57="AL",battery!C57=BAT_UPD!C57),BAT_UPD!C57,"*")</f>
        <v>*</v>
      </c>
      <c r="J70" s="2"/>
      <c r="K70" s="2" t="str">
        <f>IF(AND(battery!A57="AL",battery!C57=BAT_UPD!C57),battery!E57+0.001,"*")</f>
        <v>*</v>
      </c>
      <c r="N70" s="2" t="s">
        <v>186</v>
      </c>
      <c r="O70" s="2" t="s">
        <v>187</v>
      </c>
      <c r="P70" s="2">
        <f t="shared" si="1"/>
        <v>2020</v>
      </c>
      <c r="Q70" s="2" t="str">
        <f>IF(AND(battery!A57="AT",battery!C57=BAT_UPD!C57),BAT_UPD!C57,"*")</f>
        <v>*</v>
      </c>
      <c r="R70" s="2"/>
      <c r="S70" s="2" t="str">
        <f>IF(AND(battery!A57="AT",battery!C57=BAT_UPD!C57),battery!E57+0.001,"*")</f>
        <v>*</v>
      </c>
      <c r="V70" s="2" t="s">
        <v>186</v>
      </c>
      <c r="W70" s="2" t="s">
        <v>187</v>
      </c>
      <c r="X70" s="2">
        <f t="shared" si="2"/>
        <v>2020</v>
      </c>
      <c r="Y70" s="2" t="str">
        <f>IF(AND(battery!A57="BC",battery!C57=BAT_UPD!C57),BAT_UPD!C57,"*")</f>
        <v>*</v>
      </c>
      <c r="Z70" s="2"/>
      <c r="AA70" s="2" t="str">
        <f>IF(AND(battery!A57="BC",battery!C57=BAT_UPD!C57),battery!E57+0.001,"*")</f>
        <v>*</v>
      </c>
      <c r="AD70" s="2" t="s">
        <v>186</v>
      </c>
      <c r="AE70" s="2" t="s">
        <v>187</v>
      </c>
      <c r="AF70" s="2">
        <f t="shared" si="3"/>
        <v>2020</v>
      </c>
      <c r="AG70" s="2" t="str">
        <f>IF(AND(battery!A57="MA",battery!C57=BAT_UPD!C57),BAT_UPD!C57,"*")</f>
        <v>*</v>
      </c>
      <c r="AH70" s="2"/>
      <c r="AI70" s="2" t="str">
        <f>IF(AND(battery!A57="MA",battery!C57=BAT_UPD!C57),battery!E57+0.001,"*")</f>
        <v>*</v>
      </c>
      <c r="AL70" s="2" t="s">
        <v>186</v>
      </c>
      <c r="AM70" s="2" t="s">
        <v>187</v>
      </c>
      <c r="AN70" s="2">
        <f t="shared" si="4"/>
        <v>2020</v>
      </c>
      <c r="AO70" s="2" t="str">
        <f>IF(AND(battery!A57="MA",battery!C57=BAT_UPD!C57),BAT_UPD!C57,"*")</f>
        <v>*</v>
      </c>
      <c r="AP70" s="2"/>
      <c r="AQ70" s="2" t="str">
        <f>IF(AND(battery!A57="MA",battery!C57=BAT_UPD!C57),battery!E57+0.001,"*")</f>
        <v>*</v>
      </c>
      <c r="AT70" s="2" t="s">
        <v>186</v>
      </c>
      <c r="AU70" s="2" t="s">
        <v>187</v>
      </c>
      <c r="AV70" s="2">
        <f t="shared" si="5"/>
        <v>2020</v>
      </c>
      <c r="AW70" s="2" t="str">
        <f>IF(AND(battery!A57="QU",battery!C57=BAT_UPD!C57),BAT_UPD!C57,"*")</f>
        <v>*</v>
      </c>
      <c r="AX70" s="2"/>
      <c r="AY70" s="2" t="str">
        <f>IF(AND(battery!A57="QU",battery!C57=BAT_UPD!C57),battery!E57+0.001,"*")</f>
        <v>*</v>
      </c>
      <c r="BB70" s="2" t="s">
        <v>186</v>
      </c>
      <c r="BC70" s="2" t="s">
        <v>187</v>
      </c>
      <c r="BD70" s="2">
        <f t="shared" si="6"/>
        <v>2020</v>
      </c>
      <c r="BE70" s="2" t="str">
        <f>IF(AND(battery!A57="SA",battery!C57=BAT_UPD!C57),BAT_UPD!C57,"*")</f>
        <v>*</v>
      </c>
      <c r="BF70" s="2"/>
      <c r="BG70" s="2" t="str">
        <f>IF(AND(battery!A57="SA",battery!C57=BAT_UPD!C57),battery!E57+0.001,"*")</f>
        <v>*</v>
      </c>
    </row>
    <row r="71" spans="2:59">
      <c r="B71">
        <v>2020</v>
      </c>
      <c r="C71" s="5" t="s">
        <v>173</v>
      </c>
      <c r="F71" s="2" t="s">
        <v>186</v>
      </c>
      <c r="G71" s="2" t="s">
        <v>187</v>
      </c>
      <c r="H71" s="2">
        <f t="shared" si="0"/>
        <v>2020</v>
      </c>
      <c r="I71" s="2" t="str">
        <f>IF(AND(battery!A58="AL",battery!C58=BAT_UPD!C58),BAT_UPD!C58,"*")</f>
        <v>*</v>
      </c>
      <c r="J71" s="2"/>
      <c r="K71" s="2" t="str">
        <f>IF(AND(battery!A58="AL",battery!C58=BAT_UPD!C58),battery!E58+0.001,"*")</f>
        <v>*</v>
      </c>
      <c r="N71" s="2" t="s">
        <v>186</v>
      </c>
      <c r="O71" s="2" t="s">
        <v>187</v>
      </c>
      <c r="P71" s="2">
        <f t="shared" si="1"/>
        <v>2020</v>
      </c>
      <c r="Q71" s="2" t="str">
        <f>IF(AND(battery!A58="AT",battery!C58=BAT_UPD!C58),BAT_UPD!C58,"*")</f>
        <v>*</v>
      </c>
      <c r="R71" s="2"/>
      <c r="S71" s="2" t="str">
        <f>IF(AND(battery!A58="AT",battery!C58=BAT_UPD!C58),battery!E58+0.001,"*")</f>
        <v>*</v>
      </c>
      <c r="V71" s="2" t="s">
        <v>186</v>
      </c>
      <c r="W71" s="2" t="s">
        <v>187</v>
      </c>
      <c r="X71" s="2">
        <f t="shared" si="2"/>
        <v>2020</v>
      </c>
      <c r="Y71" s="2" t="str">
        <f>IF(AND(battery!A58="BC",battery!C58=BAT_UPD!C58),BAT_UPD!C58,"*")</f>
        <v>*</v>
      </c>
      <c r="Z71" s="2"/>
      <c r="AA71" s="2" t="str">
        <f>IF(AND(battery!A58="BC",battery!C58=BAT_UPD!C58),battery!E58+0.001,"*")</f>
        <v>*</v>
      </c>
      <c r="AD71" s="2" t="s">
        <v>186</v>
      </c>
      <c r="AE71" s="2" t="s">
        <v>187</v>
      </c>
      <c r="AF71" s="2">
        <f t="shared" si="3"/>
        <v>2020</v>
      </c>
      <c r="AG71" s="2" t="str">
        <f>IF(AND(battery!A58="MA",battery!C58=BAT_UPD!C58),BAT_UPD!C58,"*")</f>
        <v>*</v>
      </c>
      <c r="AH71" s="2"/>
      <c r="AI71" s="2" t="str">
        <f>IF(AND(battery!A58="MA",battery!C58=BAT_UPD!C58),battery!E58+0.001,"*")</f>
        <v>*</v>
      </c>
      <c r="AL71" s="2" t="s">
        <v>186</v>
      </c>
      <c r="AM71" s="2" t="s">
        <v>187</v>
      </c>
      <c r="AN71" s="2">
        <f t="shared" si="4"/>
        <v>2020</v>
      </c>
      <c r="AO71" s="2" t="str">
        <f>IF(AND(battery!A58="MA",battery!C58=BAT_UPD!C58),BAT_UPD!C58,"*")</f>
        <v>*</v>
      </c>
      <c r="AP71" s="2"/>
      <c r="AQ71" s="2" t="str">
        <f>IF(AND(battery!A58="MA",battery!C58=BAT_UPD!C58),battery!E58+0.001,"*")</f>
        <v>*</v>
      </c>
      <c r="AT71" s="2" t="s">
        <v>186</v>
      </c>
      <c r="AU71" s="2" t="s">
        <v>187</v>
      </c>
      <c r="AV71" s="2">
        <f t="shared" si="5"/>
        <v>2020</v>
      </c>
      <c r="AW71" s="2" t="str">
        <f>IF(AND(battery!A58="QU",battery!C58=BAT_UPD!C58),BAT_UPD!C58,"*")</f>
        <v>*</v>
      </c>
      <c r="AX71" s="2"/>
      <c r="AY71" s="2" t="str">
        <f>IF(AND(battery!A58="QU",battery!C58=BAT_UPD!C58),battery!E58+0.001,"*")</f>
        <v>*</v>
      </c>
      <c r="BB71" s="2" t="s">
        <v>186</v>
      </c>
      <c r="BC71" s="2" t="s">
        <v>187</v>
      </c>
      <c r="BD71" s="2">
        <f t="shared" si="6"/>
        <v>2020</v>
      </c>
      <c r="BE71" s="2" t="str">
        <f>IF(AND(battery!A58="SA",battery!C58=BAT_UPD!C58),BAT_UPD!C58,"*")</f>
        <v>*</v>
      </c>
      <c r="BF71" s="2"/>
      <c r="BG71" s="2" t="str">
        <f>IF(AND(battery!A58="SA",battery!C58=BAT_UPD!C58),battery!E58+0.001,"*")</f>
        <v>*</v>
      </c>
    </row>
    <row r="72" spans="2:59">
      <c r="B72" s="5">
        <v>2020</v>
      </c>
      <c r="C72" s="5" t="s">
        <v>173</v>
      </c>
      <c r="F72" s="2" t="s">
        <v>186</v>
      </c>
      <c r="G72" s="2" t="s">
        <v>187</v>
      </c>
      <c r="H72" s="2">
        <f t="shared" si="0"/>
        <v>2020</v>
      </c>
      <c r="I72" s="2" t="str">
        <f>IF(AND(battery!A59="AL",battery!C59=BAT_UPD!C59),BAT_UPD!C59,"*")</f>
        <v>*</v>
      </c>
      <c r="J72" s="2"/>
      <c r="K72" s="2" t="str">
        <f>IF(AND(battery!A59="AL",battery!C59=BAT_UPD!C59),battery!E59+0.001,"*")</f>
        <v>*</v>
      </c>
      <c r="N72" s="2" t="s">
        <v>186</v>
      </c>
      <c r="O72" s="2" t="s">
        <v>187</v>
      </c>
      <c r="P72" s="2">
        <f t="shared" si="1"/>
        <v>2020</v>
      </c>
      <c r="Q72" s="2" t="str">
        <f>IF(AND(battery!A59="AT",battery!C59=BAT_UPD!C59),BAT_UPD!C59,"*")</f>
        <v>*</v>
      </c>
      <c r="R72" s="2"/>
      <c r="S72" s="2" t="str">
        <f>IF(AND(battery!A59="AT",battery!C59=BAT_UPD!C59),battery!E59+0.001,"*")</f>
        <v>*</v>
      </c>
      <c r="V72" s="2" t="s">
        <v>186</v>
      </c>
      <c r="W72" s="2" t="s">
        <v>187</v>
      </c>
      <c r="X72" s="2">
        <f t="shared" si="2"/>
        <v>2020</v>
      </c>
      <c r="Y72" s="2" t="str">
        <f>IF(AND(battery!A59="BC",battery!C59=BAT_UPD!C59),BAT_UPD!C59,"*")</f>
        <v>*</v>
      </c>
      <c r="Z72" s="2"/>
      <c r="AA72" s="2" t="str">
        <f>IF(AND(battery!A59="BC",battery!C59=BAT_UPD!C59),battery!E59+0.001,"*")</f>
        <v>*</v>
      </c>
      <c r="AD72" s="2" t="s">
        <v>186</v>
      </c>
      <c r="AE72" s="2" t="s">
        <v>187</v>
      </c>
      <c r="AF72" s="2">
        <f t="shared" si="3"/>
        <v>2020</v>
      </c>
      <c r="AG72" s="2" t="str">
        <f>IF(AND(battery!A59="MA",battery!C59=BAT_UPD!C59),BAT_UPD!C59,"*")</f>
        <v>*</v>
      </c>
      <c r="AH72" s="2"/>
      <c r="AI72" s="2" t="str">
        <f>IF(AND(battery!A59="MA",battery!C59=BAT_UPD!C59),battery!E59+0.001,"*")</f>
        <v>*</v>
      </c>
      <c r="AL72" s="2" t="s">
        <v>186</v>
      </c>
      <c r="AM72" s="2" t="s">
        <v>187</v>
      </c>
      <c r="AN72" s="2">
        <f t="shared" si="4"/>
        <v>2020</v>
      </c>
      <c r="AO72" s="2" t="str">
        <f>IF(AND(battery!A59="MA",battery!C59=BAT_UPD!C59),BAT_UPD!C59,"*")</f>
        <v>*</v>
      </c>
      <c r="AP72" s="2"/>
      <c r="AQ72" s="2" t="str">
        <f>IF(AND(battery!A59="MA",battery!C59=BAT_UPD!C59),battery!E59+0.001,"*")</f>
        <v>*</v>
      </c>
      <c r="AT72" s="2" t="s">
        <v>186</v>
      </c>
      <c r="AU72" s="2" t="s">
        <v>187</v>
      </c>
      <c r="AV72" s="2">
        <f t="shared" si="5"/>
        <v>2020</v>
      </c>
      <c r="AW72" s="2" t="str">
        <f>IF(AND(battery!A59="QU",battery!C59=BAT_UPD!C59),BAT_UPD!C59,"*")</f>
        <v>*</v>
      </c>
      <c r="AX72" s="2"/>
      <c r="AY72" s="2" t="str">
        <f>IF(AND(battery!A59="QU",battery!C59=BAT_UPD!C59),battery!E59+0.001,"*")</f>
        <v>*</v>
      </c>
      <c r="BB72" s="2" t="s">
        <v>186</v>
      </c>
      <c r="BC72" s="2" t="s">
        <v>187</v>
      </c>
      <c r="BD72" s="2">
        <f t="shared" si="6"/>
        <v>2020</v>
      </c>
      <c r="BE72" s="2" t="str">
        <f>IF(AND(battery!A59="SA",battery!C59=BAT_UPD!C59),BAT_UPD!C59,"*")</f>
        <v>*</v>
      </c>
      <c r="BF72" s="2"/>
      <c r="BG72" s="2" t="str">
        <f>IF(AND(battery!A59="SA",battery!C59=BAT_UPD!C59),battery!E59+0.001,"*")</f>
        <v>*</v>
      </c>
    </row>
    <row r="73" spans="2:59">
      <c r="B73">
        <v>2020</v>
      </c>
      <c r="C73" s="5" t="s">
        <v>173</v>
      </c>
      <c r="F73" s="2" t="s">
        <v>186</v>
      </c>
      <c r="G73" s="2" t="s">
        <v>187</v>
      </c>
      <c r="H73" s="2">
        <f t="shared" si="0"/>
        <v>2020</v>
      </c>
      <c r="I73" s="2" t="str">
        <f>IF(AND(battery!A60="AL",battery!C60=BAT_UPD!C60),BAT_UPD!C60,"*")</f>
        <v>*</v>
      </c>
      <c r="J73" s="2"/>
      <c r="K73" s="2" t="str">
        <f>IF(AND(battery!A60="AL",battery!C60=BAT_UPD!C60),battery!E60+0.001,"*")</f>
        <v>*</v>
      </c>
      <c r="N73" s="2" t="s">
        <v>186</v>
      </c>
      <c r="O73" s="2" t="s">
        <v>187</v>
      </c>
      <c r="P73" s="2">
        <f t="shared" si="1"/>
        <v>2020</v>
      </c>
      <c r="Q73" s="2" t="str">
        <f>IF(AND(battery!A60="AT",battery!C60=BAT_UPD!C60),BAT_UPD!C60,"*")</f>
        <v>*</v>
      </c>
      <c r="R73" s="2"/>
      <c r="S73" s="2" t="str">
        <f>IF(AND(battery!A60="AT",battery!C60=BAT_UPD!C60),battery!E60+0.001,"*")</f>
        <v>*</v>
      </c>
      <c r="V73" s="2" t="s">
        <v>186</v>
      </c>
      <c r="W73" s="2" t="s">
        <v>187</v>
      </c>
      <c r="X73" s="2">
        <f t="shared" si="2"/>
        <v>2020</v>
      </c>
      <c r="Y73" s="2" t="str">
        <f>IF(AND(battery!A60="BC",battery!C60=BAT_UPD!C60),BAT_UPD!C60,"*")</f>
        <v>*</v>
      </c>
      <c r="Z73" s="2"/>
      <c r="AA73" s="2" t="str">
        <f>IF(AND(battery!A60="BC",battery!C60=BAT_UPD!C60),battery!E60+0.001,"*")</f>
        <v>*</v>
      </c>
      <c r="AD73" s="2" t="s">
        <v>186</v>
      </c>
      <c r="AE73" s="2" t="s">
        <v>187</v>
      </c>
      <c r="AF73" s="2">
        <f t="shared" si="3"/>
        <v>2020</v>
      </c>
      <c r="AG73" s="2" t="str">
        <f>IF(AND(battery!A60="MA",battery!C60=BAT_UPD!C60),BAT_UPD!C60,"*")</f>
        <v>*</v>
      </c>
      <c r="AH73" s="2"/>
      <c r="AI73" s="2" t="str">
        <f>IF(AND(battery!A60="MA",battery!C60=BAT_UPD!C60),battery!E60+0.001,"*")</f>
        <v>*</v>
      </c>
      <c r="AL73" s="2" t="s">
        <v>186</v>
      </c>
      <c r="AM73" s="2" t="s">
        <v>187</v>
      </c>
      <c r="AN73" s="2">
        <f t="shared" si="4"/>
        <v>2020</v>
      </c>
      <c r="AO73" s="2" t="str">
        <f>IF(AND(battery!A60="MA",battery!C60=BAT_UPD!C60),BAT_UPD!C60,"*")</f>
        <v>*</v>
      </c>
      <c r="AP73" s="2"/>
      <c r="AQ73" s="2" t="str">
        <f>IF(AND(battery!A60="MA",battery!C60=BAT_UPD!C60),battery!E60+0.001,"*")</f>
        <v>*</v>
      </c>
      <c r="AT73" s="2" t="s">
        <v>186</v>
      </c>
      <c r="AU73" s="2" t="s">
        <v>187</v>
      </c>
      <c r="AV73" s="2">
        <f t="shared" si="5"/>
        <v>2020</v>
      </c>
      <c r="AW73" s="2" t="str">
        <f>IF(AND(battery!A60="QU",battery!C60=BAT_UPD!C60),BAT_UPD!C60,"*")</f>
        <v>*</v>
      </c>
      <c r="AX73" s="2"/>
      <c r="AY73" s="2" t="str">
        <f>IF(AND(battery!A60="QU",battery!C60=BAT_UPD!C60),battery!E60+0.001,"*")</f>
        <v>*</v>
      </c>
      <c r="BB73" s="2" t="s">
        <v>186</v>
      </c>
      <c r="BC73" s="2" t="s">
        <v>187</v>
      </c>
      <c r="BD73" s="2">
        <f t="shared" si="6"/>
        <v>2020</v>
      </c>
      <c r="BE73" s="2" t="str">
        <f>IF(AND(battery!A60="SA",battery!C60=BAT_UPD!C60),BAT_UPD!C60,"*")</f>
        <v>*</v>
      </c>
      <c r="BF73" s="2"/>
      <c r="BG73" s="2" t="str">
        <f>IF(AND(battery!A60="SA",battery!C60=BAT_UPD!C60),battery!E60+0.001,"*")</f>
        <v>*</v>
      </c>
    </row>
    <row r="74" spans="2:59">
      <c r="B74" s="5">
        <v>2020</v>
      </c>
      <c r="C74" s="5" t="s">
        <v>173</v>
      </c>
      <c r="F74" s="2" t="s">
        <v>186</v>
      </c>
      <c r="G74" s="2" t="s">
        <v>187</v>
      </c>
      <c r="H74" s="2">
        <f t="shared" si="0"/>
        <v>2020</v>
      </c>
      <c r="I74" s="2" t="str">
        <f>IF(AND(battery!A61="AL",battery!C61=BAT_UPD!C61),BAT_UPD!C61,"*")</f>
        <v>*</v>
      </c>
      <c r="J74" s="2"/>
      <c r="K74" s="2" t="str">
        <f>IF(AND(battery!A61="AL",battery!C61=BAT_UPD!C61),battery!E61+0.001,"*")</f>
        <v>*</v>
      </c>
      <c r="N74" s="2" t="s">
        <v>186</v>
      </c>
      <c r="O74" s="2" t="s">
        <v>187</v>
      </c>
      <c r="P74" s="2">
        <f t="shared" si="1"/>
        <v>2020</v>
      </c>
      <c r="Q74" s="2" t="str">
        <f>IF(AND(battery!A61="AT",battery!C61=BAT_UPD!C61),BAT_UPD!C61,"*")</f>
        <v>*</v>
      </c>
      <c r="R74" s="2"/>
      <c r="S74" s="2" t="str">
        <f>IF(AND(battery!A61="AT",battery!C61=BAT_UPD!C61),battery!E61+0.001,"*")</f>
        <v>*</v>
      </c>
      <c r="V74" s="2" t="s">
        <v>186</v>
      </c>
      <c r="W74" s="2" t="s">
        <v>187</v>
      </c>
      <c r="X74" s="2">
        <f t="shared" si="2"/>
        <v>2020</v>
      </c>
      <c r="Y74" s="2" t="str">
        <f>IF(AND(battery!A61="BC",battery!C61=BAT_UPD!C61),BAT_UPD!C61,"*")</f>
        <v>*</v>
      </c>
      <c r="Z74" s="2"/>
      <c r="AA74" s="2" t="str">
        <f>IF(AND(battery!A61="BC",battery!C61=BAT_UPD!C61),battery!E61+0.001,"*")</f>
        <v>*</v>
      </c>
      <c r="AD74" s="2" t="s">
        <v>186</v>
      </c>
      <c r="AE74" s="2" t="s">
        <v>187</v>
      </c>
      <c r="AF74" s="2">
        <f t="shared" si="3"/>
        <v>2020</v>
      </c>
      <c r="AG74" s="2" t="str">
        <f>IF(AND(battery!A61="MA",battery!C61=BAT_UPD!C61),BAT_UPD!C61,"*")</f>
        <v>*</v>
      </c>
      <c r="AH74" s="2"/>
      <c r="AI74" s="2" t="str">
        <f>IF(AND(battery!A61="MA",battery!C61=BAT_UPD!C61),battery!E61+0.001,"*")</f>
        <v>*</v>
      </c>
      <c r="AL74" s="2" t="s">
        <v>186</v>
      </c>
      <c r="AM74" s="2" t="s">
        <v>187</v>
      </c>
      <c r="AN74" s="2">
        <f t="shared" si="4"/>
        <v>2020</v>
      </c>
      <c r="AO74" s="2" t="str">
        <f>IF(AND(battery!A61="MA",battery!C61=BAT_UPD!C61),BAT_UPD!C61,"*")</f>
        <v>*</v>
      </c>
      <c r="AP74" s="2"/>
      <c r="AQ74" s="2" t="str">
        <f>IF(AND(battery!A61="MA",battery!C61=BAT_UPD!C61),battery!E61+0.001,"*")</f>
        <v>*</v>
      </c>
      <c r="AT74" s="2" t="s">
        <v>186</v>
      </c>
      <c r="AU74" s="2" t="s">
        <v>187</v>
      </c>
      <c r="AV74" s="2">
        <f t="shared" si="5"/>
        <v>2020</v>
      </c>
      <c r="AW74" s="2" t="str">
        <f>IF(AND(battery!A61="QU",battery!C61=BAT_UPD!C61),BAT_UPD!C61,"*")</f>
        <v>*</v>
      </c>
      <c r="AX74" s="2"/>
      <c r="AY74" s="2" t="str">
        <f>IF(AND(battery!A61="QU",battery!C61=BAT_UPD!C61),battery!E61+0.001,"*")</f>
        <v>*</v>
      </c>
      <c r="BB74" s="2" t="s">
        <v>186</v>
      </c>
      <c r="BC74" s="2" t="s">
        <v>187</v>
      </c>
      <c r="BD74" s="2">
        <f t="shared" si="6"/>
        <v>2020</v>
      </c>
      <c r="BE74" s="2" t="str">
        <f>IF(AND(battery!A61="SA",battery!C61=BAT_UPD!C61),BAT_UPD!C61,"*")</f>
        <v>*</v>
      </c>
      <c r="BF74" s="2"/>
      <c r="BG74" s="2" t="str">
        <f>IF(AND(battery!A61="SA",battery!C61=BAT_UPD!C61),battery!E61+0.001,"*")</f>
        <v>*</v>
      </c>
    </row>
    <row r="75" spans="2:59">
      <c r="B75">
        <v>2020</v>
      </c>
      <c r="C75" s="5" t="s">
        <v>173</v>
      </c>
      <c r="F75" s="2" t="s">
        <v>186</v>
      </c>
      <c r="G75" s="2" t="s">
        <v>187</v>
      </c>
      <c r="H75" s="2">
        <f t="shared" si="0"/>
        <v>2020</v>
      </c>
      <c r="I75" s="2" t="str">
        <f>IF(AND(battery!A62="AL",battery!C62=BAT_UPD!C62),BAT_UPD!C62,"*")</f>
        <v>*</v>
      </c>
      <c r="J75" s="2"/>
      <c r="K75" s="2" t="str">
        <f>IF(AND(battery!A62="AL",battery!C62=BAT_UPD!C62),battery!E62+0.001,"*")</f>
        <v>*</v>
      </c>
      <c r="N75" s="2" t="s">
        <v>186</v>
      </c>
      <c r="O75" s="2" t="s">
        <v>187</v>
      </c>
      <c r="P75" s="2">
        <f t="shared" si="1"/>
        <v>2020</v>
      </c>
      <c r="Q75" s="2" t="str">
        <f>IF(AND(battery!A62="AT",battery!C62=BAT_UPD!C62),BAT_UPD!C62,"*")</f>
        <v>*</v>
      </c>
      <c r="R75" s="2"/>
      <c r="S75" s="2" t="str">
        <f>IF(AND(battery!A62="AT",battery!C62=BAT_UPD!C62),battery!E62+0.001,"*")</f>
        <v>*</v>
      </c>
      <c r="V75" s="2" t="s">
        <v>186</v>
      </c>
      <c r="W75" s="2" t="s">
        <v>187</v>
      </c>
      <c r="X75" s="2">
        <f t="shared" si="2"/>
        <v>2020</v>
      </c>
      <c r="Y75" s="2" t="str">
        <f>IF(AND(battery!A62="BC",battery!C62=BAT_UPD!C62),BAT_UPD!C62,"*")</f>
        <v>*</v>
      </c>
      <c r="Z75" s="2"/>
      <c r="AA75" s="2" t="str">
        <f>IF(AND(battery!A62="BC",battery!C62=BAT_UPD!C62),battery!E62+0.001,"*")</f>
        <v>*</v>
      </c>
      <c r="AD75" s="2" t="s">
        <v>186</v>
      </c>
      <c r="AE75" s="2" t="s">
        <v>187</v>
      </c>
      <c r="AF75" s="2">
        <f t="shared" si="3"/>
        <v>2020</v>
      </c>
      <c r="AG75" s="2" t="str">
        <f>IF(AND(battery!A62="MA",battery!C62=BAT_UPD!C62),BAT_UPD!C62,"*")</f>
        <v>*</v>
      </c>
      <c r="AH75" s="2"/>
      <c r="AI75" s="2" t="str">
        <f>IF(AND(battery!A62="MA",battery!C62=BAT_UPD!C62),battery!E62+0.001,"*")</f>
        <v>*</v>
      </c>
      <c r="AL75" s="2" t="s">
        <v>186</v>
      </c>
      <c r="AM75" s="2" t="s">
        <v>187</v>
      </c>
      <c r="AN75" s="2">
        <f t="shared" si="4"/>
        <v>2020</v>
      </c>
      <c r="AO75" s="2" t="str">
        <f>IF(AND(battery!A62="MA",battery!C62=BAT_UPD!C62),BAT_UPD!C62,"*")</f>
        <v>*</v>
      </c>
      <c r="AP75" s="2"/>
      <c r="AQ75" s="2" t="str">
        <f>IF(AND(battery!A62="MA",battery!C62=BAT_UPD!C62),battery!E62+0.001,"*")</f>
        <v>*</v>
      </c>
      <c r="AT75" s="2" t="s">
        <v>186</v>
      </c>
      <c r="AU75" s="2" t="s">
        <v>187</v>
      </c>
      <c r="AV75" s="2">
        <f t="shared" si="5"/>
        <v>2020</v>
      </c>
      <c r="AW75" s="2" t="str">
        <f>IF(AND(battery!A62="QU",battery!C62=BAT_UPD!C62),BAT_UPD!C62,"*")</f>
        <v>*</v>
      </c>
      <c r="AX75" s="2"/>
      <c r="AY75" s="2" t="str">
        <f>IF(AND(battery!A62="QU",battery!C62=BAT_UPD!C62),battery!E62+0.001,"*")</f>
        <v>*</v>
      </c>
      <c r="BB75" s="2" t="s">
        <v>186</v>
      </c>
      <c r="BC75" s="2" t="s">
        <v>187</v>
      </c>
      <c r="BD75" s="2">
        <f t="shared" si="6"/>
        <v>2020</v>
      </c>
      <c r="BE75" s="2" t="str">
        <f>IF(AND(battery!A62="SA",battery!C62=BAT_UPD!C62),BAT_UPD!C62,"*")</f>
        <v>*</v>
      </c>
      <c r="BF75" s="2"/>
      <c r="BG75" s="2" t="str">
        <f>IF(AND(battery!A62="SA",battery!C62=BAT_UPD!C62),battery!E62+0.001,"*")</f>
        <v>*</v>
      </c>
    </row>
    <row r="76" spans="2:59">
      <c r="B76" s="5">
        <v>2020</v>
      </c>
      <c r="C76" s="5" t="s">
        <v>173</v>
      </c>
      <c r="F76" s="2" t="s">
        <v>186</v>
      </c>
      <c r="G76" s="2" t="s">
        <v>187</v>
      </c>
      <c r="H76" s="2">
        <f t="shared" si="0"/>
        <v>2020</v>
      </c>
      <c r="I76" s="2" t="str">
        <f>IF(AND(battery!A63="AL",battery!C63=BAT_UPD!C63),BAT_UPD!C63,"*")</f>
        <v>*</v>
      </c>
      <c r="J76" s="2"/>
      <c r="K76" s="2" t="str">
        <f>IF(AND(battery!A63="AL",battery!C63=BAT_UPD!C63),battery!E63+0.001,"*")</f>
        <v>*</v>
      </c>
      <c r="N76" s="2" t="s">
        <v>186</v>
      </c>
      <c r="O76" s="2" t="s">
        <v>187</v>
      </c>
      <c r="P76" s="2">
        <f t="shared" si="1"/>
        <v>2020</v>
      </c>
      <c r="Q76" s="2" t="str">
        <f>IF(AND(battery!A63="AT",battery!C63=BAT_UPD!C63),BAT_UPD!C63,"*")</f>
        <v>*</v>
      </c>
      <c r="R76" s="2"/>
      <c r="S76" s="2" t="str">
        <f>IF(AND(battery!A63="AT",battery!C63=BAT_UPD!C63),battery!E63+0.001,"*")</f>
        <v>*</v>
      </c>
      <c r="V76" s="2" t="s">
        <v>186</v>
      </c>
      <c r="W76" s="2" t="s">
        <v>187</v>
      </c>
      <c r="X76" s="2">
        <f t="shared" si="2"/>
        <v>2020</v>
      </c>
      <c r="Y76" s="2" t="str">
        <f>IF(AND(battery!A63="BC",battery!C63=BAT_UPD!C63),BAT_UPD!C63,"*")</f>
        <v>*</v>
      </c>
      <c r="Z76" s="2"/>
      <c r="AA76" s="2" t="str">
        <f>IF(AND(battery!A63="BC",battery!C63=BAT_UPD!C63),battery!E63+0.001,"*")</f>
        <v>*</v>
      </c>
      <c r="AD76" s="2" t="s">
        <v>186</v>
      </c>
      <c r="AE76" s="2" t="s">
        <v>187</v>
      </c>
      <c r="AF76" s="2">
        <f t="shared" si="3"/>
        <v>2020</v>
      </c>
      <c r="AG76" s="2" t="str">
        <f>IF(AND(battery!A63="MA",battery!C63=BAT_UPD!C63),BAT_UPD!C63,"*")</f>
        <v>*</v>
      </c>
      <c r="AH76" s="2"/>
      <c r="AI76" s="2" t="str">
        <f>IF(AND(battery!A63="MA",battery!C63=BAT_UPD!C63),battery!E63+0.001,"*")</f>
        <v>*</v>
      </c>
      <c r="AL76" s="2" t="s">
        <v>186</v>
      </c>
      <c r="AM76" s="2" t="s">
        <v>187</v>
      </c>
      <c r="AN76" s="2">
        <f t="shared" si="4"/>
        <v>2020</v>
      </c>
      <c r="AO76" s="2" t="str">
        <f>IF(AND(battery!A63="MA",battery!C63=BAT_UPD!C63),BAT_UPD!C63,"*")</f>
        <v>*</v>
      </c>
      <c r="AP76" s="2"/>
      <c r="AQ76" s="2" t="str">
        <f>IF(AND(battery!A63="MA",battery!C63=BAT_UPD!C63),battery!E63+0.001,"*")</f>
        <v>*</v>
      </c>
      <c r="AT76" s="2" t="s">
        <v>186</v>
      </c>
      <c r="AU76" s="2" t="s">
        <v>187</v>
      </c>
      <c r="AV76" s="2">
        <f t="shared" si="5"/>
        <v>2020</v>
      </c>
      <c r="AW76" s="2" t="str">
        <f>IF(AND(battery!A63="QU",battery!C63=BAT_UPD!C63),BAT_UPD!C63,"*")</f>
        <v>*</v>
      </c>
      <c r="AX76" s="2"/>
      <c r="AY76" s="2" t="str">
        <f>IF(AND(battery!A63="QU",battery!C63=BAT_UPD!C63),battery!E63+0.001,"*")</f>
        <v>*</v>
      </c>
      <c r="BB76" s="2" t="s">
        <v>186</v>
      </c>
      <c r="BC76" s="2" t="s">
        <v>187</v>
      </c>
      <c r="BD76" s="2">
        <f t="shared" si="6"/>
        <v>2020</v>
      </c>
      <c r="BE76" s="2" t="str">
        <f>IF(AND(battery!A63="SA",battery!C63=BAT_UPD!C63),BAT_UPD!C63,"*")</f>
        <v>*</v>
      </c>
      <c r="BF76" s="2"/>
      <c r="BG76" s="2" t="str">
        <f>IF(AND(battery!A63="SA",battery!C63=BAT_UPD!C63),battery!E63+0.001,"*")</f>
        <v>*</v>
      </c>
    </row>
    <row r="77" spans="2:59">
      <c r="B77">
        <v>2020</v>
      </c>
      <c r="C77" s="5" t="s">
        <v>173</v>
      </c>
      <c r="F77" s="2" t="s">
        <v>186</v>
      </c>
      <c r="G77" s="2" t="s">
        <v>187</v>
      </c>
      <c r="H77" s="2">
        <f t="shared" si="0"/>
        <v>2020</v>
      </c>
      <c r="I77" s="2" t="str">
        <f>IF(AND(battery!A64="AL",battery!C64=BAT_UPD!C64),BAT_UPD!C64,"*")</f>
        <v>*</v>
      </c>
      <c r="J77" s="2"/>
      <c r="K77" s="2" t="str">
        <f>IF(AND(battery!A64="AL",battery!C64=BAT_UPD!C64),battery!E64+0.001,"*")</f>
        <v>*</v>
      </c>
      <c r="N77" s="2" t="s">
        <v>186</v>
      </c>
      <c r="O77" s="2" t="s">
        <v>187</v>
      </c>
      <c r="P77" s="2">
        <f t="shared" si="1"/>
        <v>2020</v>
      </c>
      <c r="Q77" s="2" t="str">
        <f>IF(AND(battery!A64="AT",battery!C64=BAT_UPD!C64),BAT_UPD!C64,"*")</f>
        <v>*</v>
      </c>
      <c r="R77" s="2"/>
      <c r="S77" s="2" t="str">
        <f>IF(AND(battery!A64="AT",battery!C64=BAT_UPD!C64),battery!E64+0.001,"*")</f>
        <v>*</v>
      </c>
      <c r="V77" s="2" t="s">
        <v>186</v>
      </c>
      <c r="W77" s="2" t="s">
        <v>187</v>
      </c>
      <c r="X77" s="2">
        <f t="shared" si="2"/>
        <v>2020</v>
      </c>
      <c r="Y77" s="2" t="str">
        <f>IF(AND(battery!A64="BC",battery!C64=BAT_UPD!C64),BAT_UPD!C64,"*")</f>
        <v>*</v>
      </c>
      <c r="Z77" s="2"/>
      <c r="AA77" s="2" t="str">
        <f>IF(AND(battery!A64="BC",battery!C64=BAT_UPD!C64),battery!E64+0.001,"*")</f>
        <v>*</v>
      </c>
      <c r="AD77" s="2" t="s">
        <v>186</v>
      </c>
      <c r="AE77" s="2" t="s">
        <v>187</v>
      </c>
      <c r="AF77" s="2">
        <f t="shared" si="3"/>
        <v>2020</v>
      </c>
      <c r="AG77" s="2" t="str">
        <f>IF(AND(battery!A64="MA",battery!C64=BAT_UPD!C64),BAT_UPD!C64,"*")</f>
        <v>*</v>
      </c>
      <c r="AH77" s="2"/>
      <c r="AI77" s="2" t="str">
        <f>IF(AND(battery!A64="MA",battery!C64=BAT_UPD!C64),battery!E64+0.001,"*")</f>
        <v>*</v>
      </c>
      <c r="AL77" s="2" t="s">
        <v>186</v>
      </c>
      <c r="AM77" s="2" t="s">
        <v>187</v>
      </c>
      <c r="AN77" s="2">
        <f t="shared" si="4"/>
        <v>2020</v>
      </c>
      <c r="AO77" s="2" t="str">
        <f>IF(AND(battery!A64="MA",battery!C64=BAT_UPD!C64),BAT_UPD!C64,"*")</f>
        <v>*</v>
      </c>
      <c r="AP77" s="2"/>
      <c r="AQ77" s="2" t="str">
        <f>IF(AND(battery!A64="MA",battery!C64=BAT_UPD!C64),battery!E64+0.001,"*")</f>
        <v>*</v>
      </c>
      <c r="AT77" s="2" t="s">
        <v>186</v>
      </c>
      <c r="AU77" s="2" t="s">
        <v>187</v>
      </c>
      <c r="AV77" s="2">
        <f t="shared" si="5"/>
        <v>2020</v>
      </c>
      <c r="AW77" s="2" t="str">
        <f>IF(AND(battery!A64="QU",battery!C64=BAT_UPD!C64),BAT_UPD!C64,"*")</f>
        <v>*</v>
      </c>
      <c r="AX77" s="2"/>
      <c r="AY77" s="2" t="str">
        <f>IF(AND(battery!A64="QU",battery!C64=BAT_UPD!C64),battery!E64+0.001,"*")</f>
        <v>*</v>
      </c>
      <c r="BB77" s="2" t="s">
        <v>186</v>
      </c>
      <c r="BC77" s="2" t="s">
        <v>187</v>
      </c>
      <c r="BD77" s="2">
        <f t="shared" si="6"/>
        <v>2020</v>
      </c>
      <c r="BE77" s="2" t="str">
        <f>IF(AND(battery!A64="SA",battery!C64=BAT_UPD!C64),BAT_UPD!C64,"*")</f>
        <v>*</v>
      </c>
      <c r="BF77" s="2"/>
      <c r="BG77" s="2" t="str">
        <f>IF(AND(battery!A64="SA",battery!C64=BAT_UPD!C64),battery!E64+0.001,"*")</f>
        <v>*</v>
      </c>
    </row>
    <row r="78" spans="2:59">
      <c r="B78" s="5">
        <v>2020</v>
      </c>
      <c r="C78" s="5" t="s">
        <v>173</v>
      </c>
      <c r="F78" s="2" t="s">
        <v>186</v>
      </c>
      <c r="G78" s="2" t="s">
        <v>187</v>
      </c>
      <c r="H78" s="2">
        <f t="shared" si="0"/>
        <v>2020</v>
      </c>
      <c r="I78" s="2" t="str">
        <f>IF(AND(battery!A65="AL",battery!C65=BAT_UPD!C65),BAT_UPD!C65,"*")</f>
        <v>*</v>
      </c>
      <c r="J78" s="2"/>
      <c r="K78" s="2" t="str">
        <f>IF(AND(battery!A65="AL",battery!C65=BAT_UPD!C65),battery!E65+0.001,"*")</f>
        <v>*</v>
      </c>
      <c r="N78" s="2" t="s">
        <v>186</v>
      </c>
      <c r="O78" s="2" t="s">
        <v>187</v>
      </c>
      <c r="P78" s="2">
        <f t="shared" si="1"/>
        <v>2020</v>
      </c>
      <c r="Q78" s="2" t="str">
        <f>IF(AND(battery!A65="AT",battery!C65=BAT_UPD!C65),BAT_UPD!C65,"*")</f>
        <v>*</v>
      </c>
      <c r="R78" s="2"/>
      <c r="S78" s="2" t="str">
        <f>IF(AND(battery!A65="AT",battery!C65=BAT_UPD!C65),battery!E65+0.001,"*")</f>
        <v>*</v>
      </c>
      <c r="V78" s="2" t="s">
        <v>186</v>
      </c>
      <c r="W78" s="2" t="s">
        <v>187</v>
      </c>
      <c r="X78" s="2">
        <f t="shared" si="2"/>
        <v>2020</v>
      </c>
      <c r="Y78" s="2" t="str">
        <f>IF(AND(battery!A65="BC",battery!C65=BAT_UPD!C65),BAT_UPD!C65,"*")</f>
        <v>*</v>
      </c>
      <c r="Z78" s="2"/>
      <c r="AA78" s="2" t="str">
        <f>IF(AND(battery!A65="BC",battery!C65=BAT_UPD!C65),battery!E65+0.001,"*")</f>
        <v>*</v>
      </c>
      <c r="AD78" s="2" t="s">
        <v>186</v>
      </c>
      <c r="AE78" s="2" t="s">
        <v>187</v>
      </c>
      <c r="AF78" s="2">
        <f t="shared" si="3"/>
        <v>2020</v>
      </c>
      <c r="AG78" s="2" t="str">
        <f>IF(AND(battery!A65="MA",battery!C65=BAT_UPD!C65),BAT_UPD!C65,"*")</f>
        <v>*</v>
      </c>
      <c r="AH78" s="2"/>
      <c r="AI78" s="2" t="str">
        <f>IF(AND(battery!A65="MA",battery!C65=BAT_UPD!C65),battery!E65+0.001,"*")</f>
        <v>*</v>
      </c>
      <c r="AL78" s="2" t="s">
        <v>186</v>
      </c>
      <c r="AM78" s="2" t="s">
        <v>187</v>
      </c>
      <c r="AN78" s="2">
        <f t="shared" si="4"/>
        <v>2020</v>
      </c>
      <c r="AO78" s="2" t="str">
        <f>IF(AND(battery!A65="MA",battery!C65=BAT_UPD!C65),BAT_UPD!C65,"*")</f>
        <v>*</v>
      </c>
      <c r="AP78" s="2"/>
      <c r="AQ78" s="2" t="str">
        <f>IF(AND(battery!A65="MA",battery!C65=BAT_UPD!C65),battery!E65+0.001,"*")</f>
        <v>*</v>
      </c>
      <c r="AT78" s="2" t="s">
        <v>186</v>
      </c>
      <c r="AU78" s="2" t="s">
        <v>187</v>
      </c>
      <c r="AV78" s="2">
        <f t="shared" si="5"/>
        <v>2020</v>
      </c>
      <c r="AW78" s="2" t="str">
        <f>IF(AND(battery!A65="QU",battery!C65=BAT_UPD!C65),BAT_UPD!C65,"*")</f>
        <v>*</v>
      </c>
      <c r="AX78" s="2"/>
      <c r="AY78" s="2" t="str">
        <f>IF(AND(battery!A65="QU",battery!C65=BAT_UPD!C65),battery!E65+0.001,"*")</f>
        <v>*</v>
      </c>
      <c r="BB78" s="2" t="s">
        <v>186</v>
      </c>
      <c r="BC78" s="2" t="s">
        <v>187</v>
      </c>
      <c r="BD78" s="2">
        <f t="shared" si="6"/>
        <v>2020</v>
      </c>
      <c r="BE78" s="2" t="str">
        <f>IF(AND(battery!A65="SA",battery!C65=BAT_UPD!C65),BAT_UPD!C65,"*")</f>
        <v>*</v>
      </c>
      <c r="BF78" s="2"/>
      <c r="BG78" s="2" t="str">
        <f>IF(AND(battery!A65="SA",battery!C65=BAT_UPD!C65),battery!E65+0.001,"*")</f>
        <v>*</v>
      </c>
    </row>
    <row r="79" spans="2:59">
      <c r="B79">
        <v>2020</v>
      </c>
      <c r="C79" s="5" t="s">
        <v>173</v>
      </c>
      <c r="F79" s="2" t="s">
        <v>186</v>
      </c>
      <c r="G79" s="2" t="s">
        <v>187</v>
      </c>
      <c r="H79" s="2">
        <f t="shared" si="0"/>
        <v>2020</v>
      </c>
      <c r="I79" s="2" t="str">
        <f>IF(AND(battery!A66="AL",battery!C66=BAT_UPD!C66),BAT_UPD!C66,"*")</f>
        <v>*</v>
      </c>
      <c r="J79" s="2"/>
      <c r="K79" s="2" t="str">
        <f>IF(AND(battery!A66="AL",battery!C66=BAT_UPD!C66),battery!E66+0.001,"*")</f>
        <v>*</v>
      </c>
      <c r="N79" s="2" t="s">
        <v>186</v>
      </c>
      <c r="O79" s="2" t="s">
        <v>187</v>
      </c>
      <c r="P79" s="2">
        <f t="shared" si="1"/>
        <v>2020</v>
      </c>
      <c r="Q79" s="2" t="str">
        <f>IF(AND(battery!A66="AT",battery!C66=BAT_UPD!C66),BAT_UPD!C66,"*")</f>
        <v>*</v>
      </c>
      <c r="R79" s="2"/>
      <c r="S79" s="2" t="str">
        <f>IF(AND(battery!A66="AT",battery!C66=BAT_UPD!C66),battery!E66+0.001,"*")</f>
        <v>*</v>
      </c>
      <c r="V79" s="2" t="s">
        <v>186</v>
      </c>
      <c r="W79" s="2" t="s">
        <v>187</v>
      </c>
      <c r="X79" s="2">
        <f t="shared" si="2"/>
        <v>2020</v>
      </c>
      <c r="Y79" s="2" t="str">
        <f>IF(AND(battery!A66="BC",battery!C66=BAT_UPD!C66),BAT_UPD!C66,"*")</f>
        <v>*</v>
      </c>
      <c r="Z79" s="2"/>
      <c r="AA79" s="2" t="str">
        <f>IF(AND(battery!A66="BC",battery!C66=BAT_UPD!C66),battery!E66+0.001,"*")</f>
        <v>*</v>
      </c>
      <c r="AD79" s="2" t="s">
        <v>186</v>
      </c>
      <c r="AE79" s="2" t="s">
        <v>187</v>
      </c>
      <c r="AF79" s="2">
        <f t="shared" si="3"/>
        <v>2020</v>
      </c>
      <c r="AG79" s="2" t="str">
        <f>IF(AND(battery!A66="MA",battery!C66=BAT_UPD!C66),BAT_UPD!C66,"*")</f>
        <v>*</v>
      </c>
      <c r="AH79" s="2"/>
      <c r="AI79" s="2" t="str">
        <f>IF(AND(battery!A66="MA",battery!C66=BAT_UPD!C66),battery!E66+0.001,"*")</f>
        <v>*</v>
      </c>
      <c r="AL79" s="2" t="s">
        <v>186</v>
      </c>
      <c r="AM79" s="2" t="s">
        <v>187</v>
      </c>
      <c r="AN79" s="2">
        <f t="shared" si="4"/>
        <v>2020</v>
      </c>
      <c r="AO79" s="2" t="str">
        <f>IF(AND(battery!A66="MA",battery!C66=BAT_UPD!C66),BAT_UPD!C66,"*")</f>
        <v>*</v>
      </c>
      <c r="AP79" s="2"/>
      <c r="AQ79" s="2" t="str">
        <f>IF(AND(battery!A66="MA",battery!C66=BAT_UPD!C66),battery!E66+0.001,"*")</f>
        <v>*</v>
      </c>
      <c r="AT79" s="2" t="s">
        <v>186</v>
      </c>
      <c r="AU79" s="2" t="s">
        <v>187</v>
      </c>
      <c r="AV79" s="2">
        <f t="shared" si="5"/>
        <v>2020</v>
      </c>
      <c r="AW79" s="2" t="str">
        <f>IF(AND(battery!A66="QU",battery!C66=BAT_UPD!C66),BAT_UPD!C66,"*")</f>
        <v>*</v>
      </c>
      <c r="AX79" s="2"/>
      <c r="AY79" s="2" t="str">
        <f>IF(AND(battery!A66="QU",battery!C66=BAT_UPD!C66),battery!E66+0.001,"*")</f>
        <v>*</v>
      </c>
      <c r="BB79" s="2" t="s">
        <v>186</v>
      </c>
      <c r="BC79" s="2" t="s">
        <v>187</v>
      </c>
      <c r="BD79" s="2">
        <f t="shared" si="6"/>
        <v>2020</v>
      </c>
      <c r="BE79" s="2" t="str">
        <f>IF(AND(battery!A66="SA",battery!C66=BAT_UPD!C66),BAT_UPD!C66,"*")</f>
        <v>*</v>
      </c>
      <c r="BF79" s="2"/>
      <c r="BG79" s="2" t="str">
        <f>IF(AND(battery!A66="SA",battery!C66=BAT_UPD!C66),battery!E66+0.001,"*")</f>
        <v>*</v>
      </c>
    </row>
    <row r="80" spans="2:59">
      <c r="B80" s="5">
        <v>2020</v>
      </c>
      <c r="C80" s="5" t="s">
        <v>173</v>
      </c>
      <c r="F80" s="2" t="s">
        <v>186</v>
      </c>
      <c r="G80" s="2" t="s">
        <v>187</v>
      </c>
      <c r="H80" s="2">
        <f t="shared" ref="H80:H96" si="7">B67</f>
        <v>2020</v>
      </c>
      <c r="I80" s="2" t="str">
        <f>IF(AND(battery!A67="AL",battery!C67=BAT_UPD!C67),BAT_UPD!C67,"*")</f>
        <v>*</v>
      </c>
      <c r="J80" s="2"/>
      <c r="K80" s="2" t="str">
        <f>IF(AND(battery!A67="AL",battery!C67=BAT_UPD!C67),battery!E67+0.001,"*")</f>
        <v>*</v>
      </c>
      <c r="N80" s="2" t="s">
        <v>186</v>
      </c>
      <c r="O80" s="2" t="s">
        <v>187</v>
      </c>
      <c r="P80" s="2">
        <f t="shared" ref="P80:P96" si="8">B67</f>
        <v>2020</v>
      </c>
      <c r="Q80" s="2" t="str">
        <f>IF(AND(battery!A67="AT",battery!C67=BAT_UPD!C67),BAT_UPD!C67,"*")</f>
        <v>*</v>
      </c>
      <c r="R80" s="2"/>
      <c r="S80" s="2" t="str">
        <f>IF(AND(battery!A67="AT",battery!C67=BAT_UPD!C67),battery!E67+0.001,"*")</f>
        <v>*</v>
      </c>
      <c r="V80" s="2" t="s">
        <v>186</v>
      </c>
      <c r="W80" s="2" t="s">
        <v>187</v>
      </c>
      <c r="X80" s="2">
        <f t="shared" ref="X80:X96" si="9">B67</f>
        <v>2020</v>
      </c>
      <c r="Y80" s="2" t="str">
        <f>IF(AND(battery!A67="BC",battery!C67=BAT_UPD!C67),BAT_UPD!C67,"*")</f>
        <v>*</v>
      </c>
      <c r="Z80" s="2"/>
      <c r="AA80" s="2" t="str">
        <f>IF(AND(battery!A67="BC",battery!C67=BAT_UPD!C67),battery!E67+0.001,"*")</f>
        <v>*</v>
      </c>
      <c r="AD80" s="2" t="s">
        <v>186</v>
      </c>
      <c r="AE80" s="2" t="s">
        <v>187</v>
      </c>
      <c r="AF80" s="2">
        <f t="shared" ref="AF80:AF96" si="10">B67</f>
        <v>2020</v>
      </c>
      <c r="AG80" s="2" t="str">
        <f>IF(AND(battery!A67="MA",battery!C67=BAT_UPD!C67),BAT_UPD!C67,"*")</f>
        <v>*</v>
      </c>
      <c r="AH80" s="2"/>
      <c r="AI80" s="2" t="str">
        <f>IF(AND(battery!A67="MA",battery!C67=BAT_UPD!C67),battery!E67+0.001,"*")</f>
        <v>*</v>
      </c>
      <c r="AL80" s="2" t="s">
        <v>186</v>
      </c>
      <c r="AM80" s="2" t="s">
        <v>187</v>
      </c>
      <c r="AN80" s="2">
        <f t="shared" ref="AN80:AN96" si="11">B67</f>
        <v>2020</v>
      </c>
      <c r="AO80" s="2" t="str">
        <f>IF(AND(battery!A67="MA",battery!C67=BAT_UPD!C67),BAT_UPD!C67,"*")</f>
        <v>*</v>
      </c>
      <c r="AP80" s="2"/>
      <c r="AQ80" s="2" t="str">
        <f>IF(AND(battery!A67="MA",battery!C67=BAT_UPD!C67),battery!E67+0.001,"*")</f>
        <v>*</v>
      </c>
      <c r="AT80" s="2" t="s">
        <v>186</v>
      </c>
      <c r="AU80" s="2" t="s">
        <v>187</v>
      </c>
      <c r="AV80" s="2">
        <f t="shared" ref="AV80:AV96" si="12">B67</f>
        <v>2020</v>
      </c>
      <c r="AW80" s="2" t="str">
        <f>IF(AND(battery!A67="QU",battery!C67=BAT_UPD!C67),BAT_UPD!C67,"*")</f>
        <v>*</v>
      </c>
      <c r="AX80" s="2"/>
      <c r="AY80" s="2" t="str">
        <f>IF(AND(battery!A67="QU",battery!C67=BAT_UPD!C67),battery!E67+0.001,"*")</f>
        <v>*</v>
      </c>
      <c r="BB80" s="2" t="s">
        <v>186</v>
      </c>
      <c r="BC80" s="2" t="s">
        <v>187</v>
      </c>
      <c r="BD80" s="2">
        <f t="shared" ref="BD80:BD96" si="13">B67</f>
        <v>2020</v>
      </c>
      <c r="BE80" s="2" t="str">
        <f>IF(AND(battery!A67="SA",battery!C67=BAT_UPD!C67),BAT_UPD!C67,"*")</f>
        <v>*</v>
      </c>
      <c r="BF80" s="2"/>
      <c r="BG80" s="2" t="str">
        <f>IF(AND(battery!A67="SA",battery!C67=BAT_UPD!C67),battery!E67+0.001,"*")</f>
        <v>*</v>
      </c>
    </row>
    <row r="81" spans="2:59">
      <c r="B81">
        <v>2020</v>
      </c>
      <c r="C81" s="5" t="s">
        <v>173</v>
      </c>
      <c r="F81" s="2" t="s">
        <v>186</v>
      </c>
      <c r="G81" s="2" t="s">
        <v>187</v>
      </c>
      <c r="H81" s="2">
        <f t="shared" si="7"/>
        <v>2020</v>
      </c>
      <c r="I81" s="2" t="str">
        <f>IF(AND(battery!A68="AL",battery!C68=BAT_UPD!C68),BAT_UPD!C68,"*")</f>
        <v>*</v>
      </c>
      <c r="J81" s="2"/>
      <c r="K81" s="2" t="str">
        <f>IF(AND(battery!A68="AL",battery!C68=BAT_UPD!C68),battery!E68+0.001,"*")</f>
        <v>*</v>
      </c>
      <c r="N81" s="2" t="s">
        <v>186</v>
      </c>
      <c r="O81" s="2" t="s">
        <v>187</v>
      </c>
      <c r="P81" s="2">
        <f t="shared" si="8"/>
        <v>2020</v>
      </c>
      <c r="Q81" s="2" t="str">
        <f>IF(AND(battery!A68="AT",battery!C68=BAT_UPD!C68),BAT_UPD!C68,"*")</f>
        <v>*</v>
      </c>
      <c r="R81" s="2"/>
      <c r="S81" s="2" t="str">
        <f>IF(AND(battery!A68="AT",battery!C68=BAT_UPD!C68),battery!E68+0.001,"*")</f>
        <v>*</v>
      </c>
      <c r="V81" s="2" t="s">
        <v>186</v>
      </c>
      <c r="W81" s="2" t="s">
        <v>187</v>
      </c>
      <c r="X81" s="2">
        <f t="shared" si="9"/>
        <v>2020</v>
      </c>
      <c r="Y81" s="2" t="str">
        <f>IF(AND(battery!A68="BC",battery!C68=BAT_UPD!C68),BAT_UPD!C68,"*")</f>
        <v>*</v>
      </c>
      <c r="Z81" s="2"/>
      <c r="AA81" s="2" t="str">
        <f>IF(AND(battery!A68="BC",battery!C68=BAT_UPD!C68),battery!E68+0.001,"*")</f>
        <v>*</v>
      </c>
      <c r="AD81" s="2" t="s">
        <v>186</v>
      </c>
      <c r="AE81" s="2" t="s">
        <v>187</v>
      </c>
      <c r="AF81" s="2">
        <f t="shared" si="10"/>
        <v>2020</v>
      </c>
      <c r="AG81" s="2" t="str">
        <f>IF(AND(battery!A68="MA",battery!C68=BAT_UPD!C68),BAT_UPD!C68,"*")</f>
        <v>*</v>
      </c>
      <c r="AH81" s="2"/>
      <c r="AI81" s="2" t="str">
        <f>IF(AND(battery!A68="MA",battery!C68=BAT_UPD!C68),battery!E68+0.001,"*")</f>
        <v>*</v>
      </c>
      <c r="AL81" s="2" t="s">
        <v>186</v>
      </c>
      <c r="AM81" s="2" t="s">
        <v>187</v>
      </c>
      <c r="AN81" s="2">
        <f t="shared" si="11"/>
        <v>2020</v>
      </c>
      <c r="AO81" s="2" t="str">
        <f>IF(AND(battery!A68="MA",battery!C68=BAT_UPD!C68),BAT_UPD!C68,"*")</f>
        <v>*</v>
      </c>
      <c r="AP81" s="2"/>
      <c r="AQ81" s="2" t="str">
        <f>IF(AND(battery!A68="MA",battery!C68=BAT_UPD!C68),battery!E68+0.001,"*")</f>
        <v>*</v>
      </c>
      <c r="AT81" s="2" t="s">
        <v>186</v>
      </c>
      <c r="AU81" s="2" t="s">
        <v>187</v>
      </c>
      <c r="AV81" s="2">
        <f t="shared" si="12"/>
        <v>2020</v>
      </c>
      <c r="AW81" s="2" t="str">
        <f>IF(AND(battery!A68="QU",battery!C68=BAT_UPD!C68),BAT_UPD!C68,"*")</f>
        <v>*</v>
      </c>
      <c r="AX81" s="2"/>
      <c r="AY81" s="2" t="str">
        <f>IF(AND(battery!A68="QU",battery!C68=BAT_UPD!C68),battery!E68+0.001,"*")</f>
        <v>*</v>
      </c>
      <c r="BB81" s="2" t="s">
        <v>186</v>
      </c>
      <c r="BC81" s="2" t="s">
        <v>187</v>
      </c>
      <c r="BD81" s="2">
        <f t="shared" si="13"/>
        <v>2020</v>
      </c>
      <c r="BE81" s="2" t="str">
        <f>IF(AND(battery!A68="SA",battery!C68=BAT_UPD!C68),BAT_UPD!C68,"*")</f>
        <v>*</v>
      </c>
      <c r="BF81" s="2"/>
      <c r="BG81" s="2" t="str">
        <f>IF(AND(battery!A68="SA",battery!C68=BAT_UPD!C68),battery!E68+0.001,"*")</f>
        <v>*</v>
      </c>
    </row>
    <row r="82" spans="2:59">
      <c r="B82" s="5">
        <v>2020</v>
      </c>
      <c r="C82" s="5" t="s">
        <v>173</v>
      </c>
      <c r="F82" s="2" t="s">
        <v>186</v>
      </c>
      <c r="G82" s="2" t="s">
        <v>187</v>
      </c>
      <c r="H82" s="2">
        <f t="shared" si="7"/>
        <v>2020</v>
      </c>
      <c r="I82" s="2" t="str">
        <f>IF(AND(battery!A69="AL",battery!C69=BAT_UPD!C69),BAT_UPD!C69,"*")</f>
        <v>*</v>
      </c>
      <c r="J82" s="2"/>
      <c r="K82" s="2" t="str">
        <f>IF(AND(battery!A69="AL",battery!C69=BAT_UPD!C69),battery!E69+0.001,"*")</f>
        <v>*</v>
      </c>
      <c r="N82" s="2" t="s">
        <v>186</v>
      </c>
      <c r="O82" s="2" t="s">
        <v>187</v>
      </c>
      <c r="P82" s="2">
        <f t="shared" si="8"/>
        <v>2020</v>
      </c>
      <c r="Q82" s="2" t="str">
        <f>IF(AND(battery!A69="AT",battery!C69=BAT_UPD!C69),BAT_UPD!C69,"*")</f>
        <v>*</v>
      </c>
      <c r="R82" s="2"/>
      <c r="S82" s="2" t="str">
        <f>IF(AND(battery!A69="AT",battery!C69=BAT_UPD!C69),battery!E69+0.001,"*")</f>
        <v>*</v>
      </c>
      <c r="V82" s="2" t="s">
        <v>186</v>
      </c>
      <c r="W82" s="2" t="s">
        <v>187</v>
      </c>
      <c r="X82" s="2">
        <f t="shared" si="9"/>
        <v>2020</v>
      </c>
      <c r="Y82" s="2" t="str">
        <f>IF(AND(battery!A69="BC",battery!C69=BAT_UPD!C69),BAT_UPD!C69,"*")</f>
        <v>*</v>
      </c>
      <c r="Z82" s="2"/>
      <c r="AA82" s="2" t="str">
        <f>IF(AND(battery!A69="BC",battery!C69=BAT_UPD!C69),battery!E69+0.001,"*")</f>
        <v>*</v>
      </c>
      <c r="AD82" s="2" t="s">
        <v>186</v>
      </c>
      <c r="AE82" s="2" t="s">
        <v>187</v>
      </c>
      <c r="AF82" s="2">
        <f t="shared" si="10"/>
        <v>2020</v>
      </c>
      <c r="AG82" s="2" t="str">
        <f>IF(AND(battery!A69="MA",battery!C69=BAT_UPD!C69),BAT_UPD!C69,"*")</f>
        <v>*</v>
      </c>
      <c r="AH82" s="2"/>
      <c r="AI82" s="2" t="str">
        <f>IF(AND(battery!A69="MA",battery!C69=BAT_UPD!C69),battery!E69+0.001,"*")</f>
        <v>*</v>
      </c>
      <c r="AL82" s="2" t="s">
        <v>186</v>
      </c>
      <c r="AM82" s="2" t="s">
        <v>187</v>
      </c>
      <c r="AN82" s="2">
        <f t="shared" si="11"/>
        <v>2020</v>
      </c>
      <c r="AO82" s="2" t="str">
        <f>IF(AND(battery!A69="MA",battery!C69=BAT_UPD!C69),BAT_UPD!C69,"*")</f>
        <v>*</v>
      </c>
      <c r="AP82" s="2"/>
      <c r="AQ82" s="2" t="str">
        <f>IF(AND(battery!A69="MA",battery!C69=BAT_UPD!C69),battery!E69+0.001,"*")</f>
        <v>*</v>
      </c>
      <c r="AT82" s="2" t="s">
        <v>186</v>
      </c>
      <c r="AU82" s="2" t="s">
        <v>187</v>
      </c>
      <c r="AV82" s="2">
        <f t="shared" si="12"/>
        <v>2020</v>
      </c>
      <c r="AW82" s="2" t="str">
        <f>IF(AND(battery!A69="QU",battery!C69=BAT_UPD!C69),BAT_UPD!C69,"*")</f>
        <v>*</v>
      </c>
      <c r="AX82" s="2"/>
      <c r="AY82" s="2" t="str">
        <f>IF(AND(battery!A69="QU",battery!C69=BAT_UPD!C69),battery!E69+0.001,"*")</f>
        <v>*</v>
      </c>
      <c r="BB82" s="2" t="s">
        <v>186</v>
      </c>
      <c r="BC82" s="2" t="s">
        <v>187</v>
      </c>
      <c r="BD82" s="2">
        <f t="shared" si="13"/>
        <v>2020</v>
      </c>
      <c r="BE82" s="2" t="str">
        <f>IF(AND(battery!A69="SA",battery!C69=BAT_UPD!C69),BAT_UPD!C69,"*")</f>
        <v>*</v>
      </c>
      <c r="BF82" s="2"/>
      <c r="BG82" s="2" t="str">
        <f>IF(AND(battery!A69="SA",battery!C69=BAT_UPD!C69),battery!E69+0.001,"*")</f>
        <v>*</v>
      </c>
    </row>
    <row r="83" spans="2:59">
      <c r="B83">
        <v>2020</v>
      </c>
      <c r="C83" s="5" t="s">
        <v>173</v>
      </c>
      <c r="F83" s="2" t="s">
        <v>186</v>
      </c>
      <c r="G83" s="2" t="s">
        <v>187</v>
      </c>
      <c r="H83" s="2">
        <f t="shared" si="7"/>
        <v>2020</v>
      </c>
      <c r="I83" s="2" t="str">
        <f>IF(AND(battery!A70="AL",battery!C70=BAT_UPD!C70),BAT_UPD!C70,"*")</f>
        <v>*</v>
      </c>
      <c r="J83" s="2"/>
      <c r="K83" s="2" t="str">
        <f>IF(AND(battery!A70="AL",battery!C70=BAT_UPD!C70),battery!E70+0.001,"*")</f>
        <v>*</v>
      </c>
      <c r="N83" s="2" t="s">
        <v>186</v>
      </c>
      <c r="O83" s="2" t="s">
        <v>187</v>
      </c>
      <c r="P83" s="2">
        <f t="shared" si="8"/>
        <v>2020</v>
      </c>
      <c r="Q83" s="2" t="str">
        <f>IF(AND(battery!A70="AT",battery!C70=BAT_UPD!C70),BAT_UPD!C70,"*")</f>
        <v>*</v>
      </c>
      <c r="R83" s="2"/>
      <c r="S83" s="2" t="str">
        <f>IF(AND(battery!A70="AT",battery!C70=BAT_UPD!C70),battery!E70+0.001,"*")</f>
        <v>*</v>
      </c>
      <c r="V83" s="2" t="s">
        <v>186</v>
      </c>
      <c r="W83" s="2" t="s">
        <v>187</v>
      </c>
      <c r="X83" s="2">
        <f t="shared" si="9"/>
        <v>2020</v>
      </c>
      <c r="Y83" s="2" t="str">
        <f>IF(AND(battery!A70="BC",battery!C70=BAT_UPD!C70),BAT_UPD!C70,"*")</f>
        <v>*</v>
      </c>
      <c r="Z83" s="2"/>
      <c r="AA83" s="2" t="str">
        <f>IF(AND(battery!A70="BC",battery!C70=BAT_UPD!C70),battery!E70+0.001,"*")</f>
        <v>*</v>
      </c>
      <c r="AD83" s="2" t="s">
        <v>186</v>
      </c>
      <c r="AE83" s="2" t="s">
        <v>187</v>
      </c>
      <c r="AF83" s="2">
        <f t="shared" si="10"/>
        <v>2020</v>
      </c>
      <c r="AG83" s="2" t="str">
        <f>IF(AND(battery!A70="MA",battery!C70=BAT_UPD!C70),BAT_UPD!C70,"*")</f>
        <v>*</v>
      </c>
      <c r="AH83" s="2"/>
      <c r="AI83" s="2" t="str">
        <f>IF(AND(battery!A70="MA",battery!C70=BAT_UPD!C70),battery!E70+0.001,"*")</f>
        <v>*</v>
      </c>
      <c r="AL83" s="2" t="s">
        <v>186</v>
      </c>
      <c r="AM83" s="2" t="s">
        <v>187</v>
      </c>
      <c r="AN83" s="2">
        <f t="shared" si="11"/>
        <v>2020</v>
      </c>
      <c r="AO83" s="2" t="str">
        <f>IF(AND(battery!A70="MA",battery!C70=BAT_UPD!C70),BAT_UPD!C70,"*")</f>
        <v>*</v>
      </c>
      <c r="AP83" s="2"/>
      <c r="AQ83" s="2" t="str">
        <f>IF(AND(battery!A70="MA",battery!C70=BAT_UPD!C70),battery!E70+0.001,"*")</f>
        <v>*</v>
      </c>
      <c r="AT83" s="2" t="s">
        <v>186</v>
      </c>
      <c r="AU83" s="2" t="s">
        <v>187</v>
      </c>
      <c r="AV83" s="2">
        <f t="shared" si="12"/>
        <v>2020</v>
      </c>
      <c r="AW83" s="2" t="str">
        <f>IF(AND(battery!A70="QU",battery!C70=BAT_UPD!C70),BAT_UPD!C70,"*")</f>
        <v>*</v>
      </c>
      <c r="AX83" s="2"/>
      <c r="AY83" s="2" t="str">
        <f>IF(AND(battery!A70="QU",battery!C70=BAT_UPD!C70),battery!E70+0.001,"*")</f>
        <v>*</v>
      </c>
      <c r="BB83" s="2" t="s">
        <v>186</v>
      </c>
      <c r="BC83" s="2" t="s">
        <v>187</v>
      </c>
      <c r="BD83" s="2">
        <f t="shared" si="13"/>
        <v>2020</v>
      </c>
      <c r="BE83" s="2" t="str">
        <f>IF(AND(battery!A70="SA",battery!C70=BAT_UPD!C70),BAT_UPD!C70,"*")</f>
        <v>*</v>
      </c>
      <c r="BF83" s="2"/>
      <c r="BG83" s="2" t="str">
        <f>IF(AND(battery!A70="SA",battery!C70=BAT_UPD!C70),battery!E70+0.001,"*")</f>
        <v>*</v>
      </c>
    </row>
    <row r="84" spans="2:59">
      <c r="B84" s="5">
        <v>2020</v>
      </c>
      <c r="C84" s="5" t="s">
        <v>173</v>
      </c>
      <c r="F84" s="2" t="s">
        <v>186</v>
      </c>
      <c r="G84" s="2" t="s">
        <v>187</v>
      </c>
      <c r="H84" s="2">
        <f t="shared" si="7"/>
        <v>2020</v>
      </c>
      <c r="I84" s="2" t="str">
        <f>IF(AND(battery!A71="AL",battery!C71=BAT_UPD!C71),BAT_UPD!C71,"*")</f>
        <v>*</v>
      </c>
      <c r="J84" s="2"/>
      <c r="K84" s="2" t="str">
        <f>IF(AND(battery!A71="AL",battery!C71=BAT_UPD!C71),battery!E71+0.001,"*")</f>
        <v>*</v>
      </c>
      <c r="N84" s="2" t="s">
        <v>186</v>
      </c>
      <c r="O84" s="2" t="s">
        <v>187</v>
      </c>
      <c r="P84" s="2">
        <f t="shared" si="8"/>
        <v>2020</v>
      </c>
      <c r="Q84" s="2" t="str">
        <f>IF(AND(battery!A71="AT",battery!C71=BAT_UPD!C71),BAT_UPD!C71,"*")</f>
        <v>*</v>
      </c>
      <c r="R84" s="2"/>
      <c r="S84" s="2" t="str">
        <f>IF(AND(battery!A71="AT",battery!C71=BAT_UPD!C71),battery!E71+0.001,"*")</f>
        <v>*</v>
      </c>
      <c r="V84" s="2" t="s">
        <v>186</v>
      </c>
      <c r="W84" s="2" t="s">
        <v>187</v>
      </c>
      <c r="X84" s="2">
        <f t="shared" si="9"/>
        <v>2020</v>
      </c>
      <c r="Y84" s="2" t="str">
        <f>IF(AND(battery!A71="BC",battery!C71=BAT_UPD!C71),BAT_UPD!C71,"*")</f>
        <v>*</v>
      </c>
      <c r="Z84" s="2"/>
      <c r="AA84" s="2" t="str">
        <f>IF(AND(battery!A71="BC",battery!C71=BAT_UPD!C71),battery!E71+0.001,"*")</f>
        <v>*</v>
      </c>
      <c r="AD84" s="2" t="s">
        <v>186</v>
      </c>
      <c r="AE84" s="2" t="s">
        <v>187</v>
      </c>
      <c r="AF84" s="2">
        <f t="shared" si="10"/>
        <v>2020</v>
      </c>
      <c r="AG84" s="2" t="str">
        <f>IF(AND(battery!A71="MA",battery!C71=BAT_UPD!C71),BAT_UPD!C71,"*")</f>
        <v>*</v>
      </c>
      <c r="AH84" s="2"/>
      <c r="AI84" s="2" t="str">
        <f>IF(AND(battery!A71="MA",battery!C71=BAT_UPD!C71),battery!E71+0.001,"*")</f>
        <v>*</v>
      </c>
      <c r="AL84" s="2" t="s">
        <v>186</v>
      </c>
      <c r="AM84" s="2" t="s">
        <v>187</v>
      </c>
      <c r="AN84" s="2">
        <f t="shared" si="11"/>
        <v>2020</v>
      </c>
      <c r="AO84" s="2" t="str">
        <f>IF(AND(battery!A71="MA",battery!C71=BAT_UPD!C71),BAT_UPD!C71,"*")</f>
        <v>*</v>
      </c>
      <c r="AP84" s="2"/>
      <c r="AQ84" s="2" t="str">
        <f>IF(AND(battery!A71="MA",battery!C71=BAT_UPD!C71),battery!E71+0.001,"*")</f>
        <v>*</v>
      </c>
      <c r="AT84" s="2" t="s">
        <v>186</v>
      </c>
      <c r="AU84" s="2" t="s">
        <v>187</v>
      </c>
      <c r="AV84" s="2">
        <f t="shared" si="12"/>
        <v>2020</v>
      </c>
      <c r="AW84" s="2" t="str">
        <f>IF(AND(battery!A71="QU",battery!C71=BAT_UPD!C71),BAT_UPD!C71,"*")</f>
        <v>*</v>
      </c>
      <c r="AX84" s="2"/>
      <c r="AY84" s="2" t="str">
        <f>IF(AND(battery!A71="QU",battery!C71=BAT_UPD!C71),battery!E71+0.001,"*")</f>
        <v>*</v>
      </c>
      <c r="BB84" s="2" t="s">
        <v>186</v>
      </c>
      <c r="BC84" s="2" t="s">
        <v>187</v>
      </c>
      <c r="BD84" s="2">
        <f t="shared" si="13"/>
        <v>2020</v>
      </c>
      <c r="BE84" s="2" t="str">
        <f>IF(AND(battery!A71="SA",battery!C71=BAT_UPD!C71),BAT_UPD!C71,"*")</f>
        <v>*</v>
      </c>
      <c r="BF84" s="2"/>
      <c r="BG84" s="2" t="str">
        <f>IF(AND(battery!A71="SA",battery!C71=BAT_UPD!C71),battery!E71+0.001,"*")</f>
        <v>*</v>
      </c>
    </row>
    <row r="85" spans="2:59">
      <c r="B85">
        <v>2020</v>
      </c>
      <c r="C85" s="5" t="s">
        <v>173</v>
      </c>
      <c r="F85" s="2" t="s">
        <v>186</v>
      </c>
      <c r="G85" s="2" t="s">
        <v>187</v>
      </c>
      <c r="H85" s="2">
        <f t="shared" si="7"/>
        <v>2020</v>
      </c>
      <c r="I85" s="2" t="str">
        <f>IF(AND(battery!A72="AL",battery!C72=BAT_UPD!C72),BAT_UPD!C72,"*")</f>
        <v>*</v>
      </c>
      <c r="J85" s="2"/>
      <c r="K85" s="2" t="str">
        <f>IF(AND(battery!A72="AL",battery!C72=BAT_UPD!C72),battery!E72+0.001,"*")</f>
        <v>*</v>
      </c>
      <c r="N85" s="2" t="s">
        <v>186</v>
      </c>
      <c r="O85" s="2" t="s">
        <v>187</v>
      </c>
      <c r="P85" s="2">
        <f t="shared" si="8"/>
        <v>2020</v>
      </c>
      <c r="Q85" s="2" t="str">
        <f>IF(AND(battery!A72="AT",battery!C72=BAT_UPD!C72),BAT_UPD!C72,"*")</f>
        <v>*</v>
      </c>
      <c r="R85" s="2"/>
      <c r="S85" s="2" t="str">
        <f>IF(AND(battery!A72="AT",battery!C72=BAT_UPD!C72),battery!E72+0.001,"*")</f>
        <v>*</v>
      </c>
      <c r="V85" s="2" t="s">
        <v>186</v>
      </c>
      <c r="W85" s="2" t="s">
        <v>187</v>
      </c>
      <c r="X85" s="2">
        <f t="shared" si="9"/>
        <v>2020</v>
      </c>
      <c r="Y85" s="2" t="str">
        <f>IF(AND(battery!A72="BC",battery!C72=BAT_UPD!C72),BAT_UPD!C72,"*")</f>
        <v>*</v>
      </c>
      <c r="Z85" s="2"/>
      <c r="AA85" s="2" t="str">
        <f>IF(AND(battery!A72="BC",battery!C72=BAT_UPD!C72),battery!E72+0.001,"*")</f>
        <v>*</v>
      </c>
      <c r="AD85" s="2" t="s">
        <v>186</v>
      </c>
      <c r="AE85" s="2" t="s">
        <v>187</v>
      </c>
      <c r="AF85" s="2">
        <f t="shared" si="10"/>
        <v>2020</v>
      </c>
      <c r="AG85" s="2" t="str">
        <f>IF(AND(battery!A72="MA",battery!C72=BAT_UPD!C72),BAT_UPD!C72,"*")</f>
        <v>*</v>
      </c>
      <c r="AH85" s="2"/>
      <c r="AI85" s="2" t="str">
        <f>IF(AND(battery!A72="MA",battery!C72=BAT_UPD!C72),battery!E72+0.001,"*")</f>
        <v>*</v>
      </c>
      <c r="AL85" s="2" t="s">
        <v>186</v>
      </c>
      <c r="AM85" s="2" t="s">
        <v>187</v>
      </c>
      <c r="AN85" s="2">
        <f t="shared" si="11"/>
        <v>2020</v>
      </c>
      <c r="AO85" s="2" t="str">
        <f>IF(AND(battery!A72="MA",battery!C72=BAT_UPD!C72),BAT_UPD!C72,"*")</f>
        <v>*</v>
      </c>
      <c r="AP85" s="2"/>
      <c r="AQ85" s="2" t="str">
        <f>IF(AND(battery!A72="MA",battery!C72=BAT_UPD!C72),battery!E72+0.001,"*")</f>
        <v>*</v>
      </c>
      <c r="AT85" s="2" t="s">
        <v>186</v>
      </c>
      <c r="AU85" s="2" t="s">
        <v>187</v>
      </c>
      <c r="AV85" s="2">
        <f t="shared" si="12"/>
        <v>2020</v>
      </c>
      <c r="AW85" s="2" t="str">
        <f>IF(AND(battery!A72="QU",battery!C72=BAT_UPD!C72),BAT_UPD!C72,"*")</f>
        <v>*</v>
      </c>
      <c r="AX85" s="2"/>
      <c r="AY85" s="2" t="str">
        <f>IF(AND(battery!A72="QU",battery!C72=BAT_UPD!C72),battery!E72+0.001,"*")</f>
        <v>*</v>
      </c>
      <c r="BB85" s="2" t="s">
        <v>186</v>
      </c>
      <c r="BC85" s="2" t="s">
        <v>187</v>
      </c>
      <c r="BD85" s="2">
        <f t="shared" si="13"/>
        <v>2020</v>
      </c>
      <c r="BE85" s="2" t="str">
        <f>IF(AND(battery!A72="SA",battery!C72=BAT_UPD!C72),BAT_UPD!C72,"*")</f>
        <v>*</v>
      </c>
      <c r="BF85" s="2"/>
      <c r="BG85" s="2" t="str">
        <f>IF(AND(battery!A72="SA",battery!C72=BAT_UPD!C72),battery!E72+0.001,"*")</f>
        <v>*</v>
      </c>
    </row>
    <row r="86" spans="2:59">
      <c r="B86" s="5">
        <v>2020</v>
      </c>
      <c r="C86" s="5" t="s">
        <v>173</v>
      </c>
      <c r="F86" s="2" t="s">
        <v>186</v>
      </c>
      <c r="G86" s="2" t="s">
        <v>187</v>
      </c>
      <c r="H86" s="2">
        <f t="shared" si="7"/>
        <v>2020</v>
      </c>
      <c r="I86" s="2" t="str">
        <f>IF(AND(battery!A73="AL",battery!C73=BAT_UPD!C73),BAT_UPD!C73,"*")</f>
        <v>*</v>
      </c>
      <c r="J86" s="2"/>
      <c r="K86" s="2" t="str">
        <f>IF(AND(battery!A73="AL",battery!C73=BAT_UPD!C73),battery!E73+0.001,"*")</f>
        <v>*</v>
      </c>
      <c r="N86" s="2" t="s">
        <v>186</v>
      </c>
      <c r="O86" s="2" t="s">
        <v>187</v>
      </c>
      <c r="P86" s="2">
        <f t="shared" si="8"/>
        <v>2020</v>
      </c>
      <c r="Q86" s="2" t="str">
        <f>IF(AND(battery!A73="AT",battery!C73=BAT_UPD!C73),BAT_UPD!C73,"*")</f>
        <v>*</v>
      </c>
      <c r="R86" s="2"/>
      <c r="S86" s="2" t="str">
        <f>IF(AND(battery!A73="AT",battery!C73=BAT_UPD!C73),battery!E73+0.001,"*")</f>
        <v>*</v>
      </c>
      <c r="V86" s="2" t="s">
        <v>186</v>
      </c>
      <c r="W86" s="2" t="s">
        <v>187</v>
      </c>
      <c r="X86" s="2">
        <f t="shared" si="9"/>
        <v>2020</v>
      </c>
      <c r="Y86" s="2" t="str">
        <f>IF(AND(battery!A73="BC",battery!C73=BAT_UPD!C73),BAT_UPD!C73,"*")</f>
        <v>*</v>
      </c>
      <c r="Z86" s="2"/>
      <c r="AA86" s="2" t="str">
        <f>IF(AND(battery!A73="BC",battery!C73=BAT_UPD!C73),battery!E73+0.001,"*")</f>
        <v>*</v>
      </c>
      <c r="AD86" s="2" t="s">
        <v>186</v>
      </c>
      <c r="AE86" s="2" t="s">
        <v>187</v>
      </c>
      <c r="AF86" s="2">
        <f t="shared" si="10"/>
        <v>2020</v>
      </c>
      <c r="AG86" s="2" t="str">
        <f>IF(AND(battery!A73="MA",battery!C73=BAT_UPD!C73),BAT_UPD!C73,"*")</f>
        <v>*</v>
      </c>
      <c r="AH86" s="2"/>
      <c r="AI86" s="2" t="str">
        <f>IF(AND(battery!A73="MA",battery!C73=BAT_UPD!C73),battery!E73+0.001,"*")</f>
        <v>*</v>
      </c>
      <c r="AL86" s="2" t="s">
        <v>186</v>
      </c>
      <c r="AM86" s="2" t="s">
        <v>187</v>
      </c>
      <c r="AN86" s="2">
        <f t="shared" si="11"/>
        <v>2020</v>
      </c>
      <c r="AO86" s="2" t="str">
        <f>IF(AND(battery!A73="MA",battery!C73=BAT_UPD!C73),BAT_UPD!C73,"*")</f>
        <v>*</v>
      </c>
      <c r="AP86" s="2"/>
      <c r="AQ86" s="2" t="str">
        <f>IF(AND(battery!A73="MA",battery!C73=BAT_UPD!C73),battery!E73+0.001,"*")</f>
        <v>*</v>
      </c>
      <c r="AT86" s="2" t="s">
        <v>186</v>
      </c>
      <c r="AU86" s="2" t="s">
        <v>187</v>
      </c>
      <c r="AV86" s="2">
        <f t="shared" si="12"/>
        <v>2020</v>
      </c>
      <c r="AW86" s="2" t="str">
        <f>IF(AND(battery!A73="QU",battery!C73=BAT_UPD!C73),BAT_UPD!C73,"*")</f>
        <v>*</v>
      </c>
      <c r="AX86" s="2"/>
      <c r="AY86" s="2" t="str">
        <f>IF(AND(battery!A73="QU",battery!C73=BAT_UPD!C73),battery!E73+0.001,"*")</f>
        <v>*</v>
      </c>
      <c r="BB86" s="2" t="s">
        <v>186</v>
      </c>
      <c r="BC86" s="2" t="s">
        <v>187</v>
      </c>
      <c r="BD86" s="2">
        <f t="shared" si="13"/>
        <v>2020</v>
      </c>
      <c r="BE86" s="2" t="str">
        <f>IF(AND(battery!A73="SA",battery!C73=BAT_UPD!C73),BAT_UPD!C73,"*")</f>
        <v>*</v>
      </c>
      <c r="BF86" s="2"/>
      <c r="BG86" s="2" t="str">
        <f>IF(AND(battery!A73="SA",battery!C73=BAT_UPD!C73),battery!E73+0.001,"*")</f>
        <v>*</v>
      </c>
    </row>
    <row r="87" spans="2:59">
      <c r="B87">
        <v>2020</v>
      </c>
      <c r="C87" s="5" t="s">
        <v>173</v>
      </c>
      <c r="F87" s="2" t="s">
        <v>186</v>
      </c>
      <c r="G87" s="2" t="s">
        <v>187</v>
      </c>
      <c r="H87" s="2">
        <f t="shared" si="7"/>
        <v>2020</v>
      </c>
      <c r="I87" s="2" t="str">
        <f>IF(AND(battery!A74="AL",battery!C74=BAT_UPD!C74),BAT_UPD!C74,"*")</f>
        <v>*</v>
      </c>
      <c r="J87" s="2"/>
      <c r="K87" s="2" t="str">
        <f>IF(AND(battery!A74="AL",battery!C74=BAT_UPD!C74),battery!E74+0.001,"*")</f>
        <v>*</v>
      </c>
      <c r="N87" s="2" t="s">
        <v>186</v>
      </c>
      <c r="O87" s="2" t="s">
        <v>187</v>
      </c>
      <c r="P87" s="2">
        <f t="shared" si="8"/>
        <v>2020</v>
      </c>
      <c r="Q87" s="2" t="str">
        <f>IF(AND(battery!A74="AT",battery!C74=BAT_UPD!C74),BAT_UPD!C74,"*")</f>
        <v>*</v>
      </c>
      <c r="R87" s="2"/>
      <c r="S87" s="2" t="str">
        <f>IF(AND(battery!A74="AT",battery!C74=BAT_UPD!C74),battery!E74+0.001,"*")</f>
        <v>*</v>
      </c>
      <c r="V87" s="2" t="s">
        <v>186</v>
      </c>
      <c r="W87" s="2" t="s">
        <v>187</v>
      </c>
      <c r="X87" s="2">
        <f t="shared" si="9"/>
        <v>2020</v>
      </c>
      <c r="Y87" s="2" t="str">
        <f>IF(AND(battery!A74="BC",battery!C74=BAT_UPD!C74),BAT_UPD!C74,"*")</f>
        <v>*</v>
      </c>
      <c r="Z87" s="2"/>
      <c r="AA87" s="2" t="str">
        <f>IF(AND(battery!A74="BC",battery!C74=BAT_UPD!C74),battery!E74+0.001,"*")</f>
        <v>*</v>
      </c>
      <c r="AD87" s="2" t="s">
        <v>186</v>
      </c>
      <c r="AE87" s="2" t="s">
        <v>187</v>
      </c>
      <c r="AF87" s="2">
        <f t="shared" si="10"/>
        <v>2020</v>
      </c>
      <c r="AG87" s="2" t="str">
        <f>IF(AND(battery!A74="MA",battery!C74=BAT_UPD!C74),BAT_UPD!C74,"*")</f>
        <v>*</v>
      </c>
      <c r="AH87" s="2"/>
      <c r="AI87" s="2" t="str">
        <f>IF(AND(battery!A74="MA",battery!C74=BAT_UPD!C74),battery!E74+0.001,"*")</f>
        <v>*</v>
      </c>
      <c r="AL87" s="2" t="s">
        <v>186</v>
      </c>
      <c r="AM87" s="2" t="s">
        <v>187</v>
      </c>
      <c r="AN87" s="2">
        <f t="shared" si="11"/>
        <v>2020</v>
      </c>
      <c r="AO87" s="2" t="str">
        <f>IF(AND(battery!A74="MA",battery!C74=BAT_UPD!C74),BAT_UPD!C74,"*")</f>
        <v>*</v>
      </c>
      <c r="AP87" s="2"/>
      <c r="AQ87" s="2" t="str">
        <f>IF(AND(battery!A74="MA",battery!C74=BAT_UPD!C74),battery!E74+0.001,"*")</f>
        <v>*</v>
      </c>
      <c r="AT87" s="2" t="s">
        <v>186</v>
      </c>
      <c r="AU87" s="2" t="s">
        <v>187</v>
      </c>
      <c r="AV87" s="2">
        <f t="shared" si="12"/>
        <v>2020</v>
      </c>
      <c r="AW87" s="2" t="str">
        <f>IF(AND(battery!A74="QU",battery!C74=BAT_UPD!C74),BAT_UPD!C74,"*")</f>
        <v>*</v>
      </c>
      <c r="AX87" s="2"/>
      <c r="AY87" s="2" t="str">
        <f>IF(AND(battery!A74="QU",battery!C74=BAT_UPD!C74),battery!E74+0.001,"*")</f>
        <v>*</v>
      </c>
      <c r="BB87" s="2" t="s">
        <v>186</v>
      </c>
      <c r="BC87" s="2" t="s">
        <v>187</v>
      </c>
      <c r="BD87" s="2">
        <f t="shared" si="13"/>
        <v>2020</v>
      </c>
      <c r="BE87" s="2" t="str">
        <f>IF(AND(battery!A74="SA",battery!C74=BAT_UPD!C74),BAT_UPD!C74,"*")</f>
        <v>*</v>
      </c>
      <c r="BF87" s="2"/>
      <c r="BG87" s="2" t="str">
        <f>IF(AND(battery!A74="SA",battery!C74=BAT_UPD!C74),battery!E74+0.001,"*")</f>
        <v>*</v>
      </c>
    </row>
    <row r="88" spans="2:59">
      <c r="B88" s="5">
        <v>2020</v>
      </c>
      <c r="C88" s="5" t="s">
        <v>173</v>
      </c>
      <c r="F88" s="2" t="s">
        <v>186</v>
      </c>
      <c r="G88" s="2" t="s">
        <v>187</v>
      </c>
      <c r="H88" s="2">
        <f t="shared" si="7"/>
        <v>2020</v>
      </c>
      <c r="I88" s="2" t="str">
        <f>IF(AND(battery!A75="AL",battery!C75=BAT_UPD!C75),BAT_UPD!C75,"*")</f>
        <v>*</v>
      </c>
      <c r="J88" s="2"/>
      <c r="K88" s="2" t="str">
        <f>IF(AND(battery!A75="AL",battery!C75=BAT_UPD!C75),battery!E75+0.001,"*")</f>
        <v>*</v>
      </c>
      <c r="N88" s="2" t="s">
        <v>186</v>
      </c>
      <c r="O88" s="2" t="s">
        <v>187</v>
      </c>
      <c r="P88" s="2">
        <f t="shared" si="8"/>
        <v>2020</v>
      </c>
      <c r="Q88" s="2" t="str">
        <f>IF(AND(battery!A75="AT",battery!C75=BAT_UPD!C75),BAT_UPD!C75,"*")</f>
        <v>*</v>
      </c>
      <c r="R88" s="2"/>
      <c r="S88" s="2" t="str">
        <f>IF(AND(battery!A75="AT",battery!C75=BAT_UPD!C75),battery!E75+0.001,"*")</f>
        <v>*</v>
      </c>
      <c r="V88" s="2" t="s">
        <v>186</v>
      </c>
      <c r="W88" s="2" t="s">
        <v>187</v>
      </c>
      <c r="X88" s="2">
        <f t="shared" si="9"/>
        <v>2020</v>
      </c>
      <c r="Y88" s="2" t="str">
        <f>IF(AND(battery!A75="BC",battery!C75=BAT_UPD!C75),BAT_UPD!C75,"*")</f>
        <v>*</v>
      </c>
      <c r="Z88" s="2"/>
      <c r="AA88" s="2" t="str">
        <f>IF(AND(battery!A75="BC",battery!C75=BAT_UPD!C75),battery!E75+0.001,"*")</f>
        <v>*</v>
      </c>
      <c r="AD88" s="2" t="s">
        <v>186</v>
      </c>
      <c r="AE88" s="2" t="s">
        <v>187</v>
      </c>
      <c r="AF88" s="2">
        <f t="shared" si="10"/>
        <v>2020</v>
      </c>
      <c r="AG88" s="2" t="str">
        <f>IF(AND(battery!A75="MA",battery!C75=BAT_UPD!C75),BAT_UPD!C75,"*")</f>
        <v>*</v>
      </c>
      <c r="AH88" s="2"/>
      <c r="AI88" s="2" t="str">
        <f>IF(AND(battery!A75="MA",battery!C75=BAT_UPD!C75),battery!E75+0.001,"*")</f>
        <v>*</v>
      </c>
      <c r="AL88" s="2" t="s">
        <v>186</v>
      </c>
      <c r="AM88" s="2" t="s">
        <v>187</v>
      </c>
      <c r="AN88" s="2">
        <f t="shared" si="11"/>
        <v>2020</v>
      </c>
      <c r="AO88" s="2" t="str">
        <f>IF(AND(battery!A75="MA",battery!C75=BAT_UPD!C75),BAT_UPD!C75,"*")</f>
        <v>*</v>
      </c>
      <c r="AP88" s="2"/>
      <c r="AQ88" s="2" t="str">
        <f>IF(AND(battery!A75="MA",battery!C75=BAT_UPD!C75),battery!E75+0.001,"*")</f>
        <v>*</v>
      </c>
      <c r="AT88" s="2" t="s">
        <v>186</v>
      </c>
      <c r="AU88" s="2" t="s">
        <v>187</v>
      </c>
      <c r="AV88" s="2">
        <f t="shared" si="12"/>
        <v>2020</v>
      </c>
      <c r="AW88" s="2" t="str">
        <f>IF(AND(battery!A75="QU",battery!C75=BAT_UPD!C75),BAT_UPD!C75,"*")</f>
        <v>*</v>
      </c>
      <c r="AX88" s="2"/>
      <c r="AY88" s="2" t="str">
        <f>IF(AND(battery!A75="QU",battery!C75=BAT_UPD!C75),battery!E75+0.001,"*")</f>
        <v>*</v>
      </c>
      <c r="BB88" s="2" t="s">
        <v>186</v>
      </c>
      <c r="BC88" s="2" t="s">
        <v>187</v>
      </c>
      <c r="BD88" s="2">
        <f t="shared" si="13"/>
        <v>2020</v>
      </c>
      <c r="BE88" s="2" t="str">
        <f>IF(AND(battery!A75="SA",battery!C75=BAT_UPD!C75),BAT_UPD!C75,"*")</f>
        <v>*</v>
      </c>
      <c r="BF88" s="2"/>
      <c r="BG88" s="2" t="str">
        <f>IF(AND(battery!A75="SA",battery!C75=BAT_UPD!C75),battery!E75+0.001,"*")</f>
        <v>*</v>
      </c>
    </row>
    <row r="89" spans="2:59">
      <c r="B89">
        <v>2020</v>
      </c>
      <c r="C89" s="5" t="s">
        <v>173</v>
      </c>
      <c r="F89" s="2" t="s">
        <v>186</v>
      </c>
      <c r="G89" s="2" t="s">
        <v>187</v>
      </c>
      <c r="H89" s="2">
        <f t="shared" si="7"/>
        <v>2020</v>
      </c>
      <c r="I89" s="2" t="str">
        <f>IF(AND(battery!A76="AL",battery!C76=BAT_UPD!C76),BAT_UPD!C76,"*")</f>
        <v>*</v>
      </c>
      <c r="J89" s="2"/>
      <c r="K89" s="2" t="str">
        <f>IF(AND(battery!A76="AL",battery!C76=BAT_UPD!C76),battery!E76+0.001,"*")</f>
        <v>*</v>
      </c>
      <c r="N89" s="2" t="s">
        <v>186</v>
      </c>
      <c r="O89" s="2" t="s">
        <v>187</v>
      </c>
      <c r="P89" s="2">
        <f t="shared" si="8"/>
        <v>2020</v>
      </c>
      <c r="Q89" s="2" t="str">
        <f>IF(AND(battery!A76="AT",battery!C76=BAT_UPD!C76),BAT_UPD!C76,"*")</f>
        <v>*</v>
      </c>
      <c r="R89" s="2"/>
      <c r="S89" s="2" t="str">
        <f>IF(AND(battery!A76="AT",battery!C76=BAT_UPD!C76),battery!E76+0.001,"*")</f>
        <v>*</v>
      </c>
      <c r="V89" s="2" t="s">
        <v>186</v>
      </c>
      <c r="W89" s="2" t="s">
        <v>187</v>
      </c>
      <c r="X89" s="2">
        <f t="shared" si="9"/>
        <v>2020</v>
      </c>
      <c r="Y89" s="2" t="str">
        <f>IF(AND(battery!A76="BC",battery!C76=BAT_UPD!C76),BAT_UPD!C76,"*")</f>
        <v>*</v>
      </c>
      <c r="Z89" s="2"/>
      <c r="AA89" s="2" t="str">
        <f>IF(AND(battery!A76="BC",battery!C76=BAT_UPD!C76),battery!E76+0.001,"*")</f>
        <v>*</v>
      </c>
      <c r="AD89" s="2" t="s">
        <v>186</v>
      </c>
      <c r="AE89" s="2" t="s">
        <v>187</v>
      </c>
      <c r="AF89" s="2">
        <f t="shared" si="10"/>
        <v>2020</v>
      </c>
      <c r="AG89" s="2" t="str">
        <f>IF(AND(battery!A76="MA",battery!C76=BAT_UPD!C76),BAT_UPD!C76,"*")</f>
        <v>*</v>
      </c>
      <c r="AH89" s="2"/>
      <c r="AI89" s="2" t="str">
        <f>IF(AND(battery!A76="MA",battery!C76=BAT_UPD!C76),battery!E76+0.001,"*")</f>
        <v>*</v>
      </c>
      <c r="AL89" s="2" t="s">
        <v>186</v>
      </c>
      <c r="AM89" s="2" t="s">
        <v>187</v>
      </c>
      <c r="AN89" s="2">
        <f t="shared" si="11"/>
        <v>2020</v>
      </c>
      <c r="AO89" s="2" t="str">
        <f>IF(AND(battery!A76="MA",battery!C76=BAT_UPD!C76),BAT_UPD!C76,"*")</f>
        <v>*</v>
      </c>
      <c r="AP89" s="2"/>
      <c r="AQ89" s="2" t="str">
        <f>IF(AND(battery!A76="MA",battery!C76=BAT_UPD!C76),battery!E76+0.001,"*")</f>
        <v>*</v>
      </c>
      <c r="AT89" s="2" t="s">
        <v>186</v>
      </c>
      <c r="AU89" s="2" t="s">
        <v>187</v>
      </c>
      <c r="AV89" s="2">
        <f t="shared" si="12"/>
        <v>2020</v>
      </c>
      <c r="AW89" s="2" t="str">
        <f>IF(AND(battery!A76="QU",battery!C76=BAT_UPD!C76),BAT_UPD!C76,"*")</f>
        <v>*</v>
      </c>
      <c r="AX89" s="2"/>
      <c r="AY89" s="2" t="str">
        <f>IF(AND(battery!A76="QU",battery!C76=BAT_UPD!C76),battery!E76+0.001,"*")</f>
        <v>*</v>
      </c>
      <c r="BB89" s="2" t="s">
        <v>186</v>
      </c>
      <c r="BC89" s="2" t="s">
        <v>187</v>
      </c>
      <c r="BD89" s="2">
        <f t="shared" si="13"/>
        <v>2020</v>
      </c>
      <c r="BE89" s="2" t="str">
        <f>IF(AND(battery!A76="SA",battery!C76=BAT_UPD!C76),BAT_UPD!C76,"*")</f>
        <v>*</v>
      </c>
      <c r="BF89" s="2"/>
      <c r="BG89" s="2" t="str">
        <f>IF(AND(battery!A76="SA",battery!C76=BAT_UPD!C76),battery!E76+0.001,"*")</f>
        <v>*</v>
      </c>
    </row>
    <row r="90" spans="2:59">
      <c r="B90" s="5">
        <v>2020</v>
      </c>
      <c r="C90" s="5" t="s">
        <v>173</v>
      </c>
      <c r="F90" s="2" t="s">
        <v>186</v>
      </c>
      <c r="G90" s="2" t="s">
        <v>187</v>
      </c>
      <c r="H90" s="2">
        <f t="shared" si="7"/>
        <v>2020</v>
      </c>
      <c r="I90" s="2" t="str">
        <f>IF(AND(battery!A77="AL",battery!C77=BAT_UPD!C77),BAT_UPD!C77,"*")</f>
        <v>*</v>
      </c>
      <c r="J90" s="2"/>
      <c r="K90" s="2" t="str">
        <f>IF(AND(battery!A77="AL",battery!C77=BAT_UPD!C77),battery!E77+0.001,"*")</f>
        <v>*</v>
      </c>
      <c r="N90" s="2" t="s">
        <v>186</v>
      </c>
      <c r="O90" s="2" t="s">
        <v>187</v>
      </c>
      <c r="P90" s="2">
        <f t="shared" si="8"/>
        <v>2020</v>
      </c>
      <c r="Q90" s="2" t="str">
        <f>IF(AND(battery!A77="AT",battery!C77=BAT_UPD!C77),BAT_UPD!C77,"*")</f>
        <v>*</v>
      </c>
      <c r="R90" s="2"/>
      <c r="S90" s="2" t="str">
        <f>IF(AND(battery!A77="AT",battery!C77=BAT_UPD!C77),battery!E77+0.001,"*")</f>
        <v>*</v>
      </c>
      <c r="V90" s="2" t="s">
        <v>186</v>
      </c>
      <c r="W90" s="2" t="s">
        <v>187</v>
      </c>
      <c r="X90" s="2">
        <f t="shared" si="9"/>
        <v>2020</v>
      </c>
      <c r="Y90" s="2" t="str">
        <f>IF(AND(battery!A77="BC",battery!C77=BAT_UPD!C77),BAT_UPD!C77,"*")</f>
        <v>*</v>
      </c>
      <c r="Z90" s="2"/>
      <c r="AA90" s="2" t="str">
        <f>IF(AND(battery!A77="BC",battery!C77=BAT_UPD!C77),battery!E77+0.001,"*")</f>
        <v>*</v>
      </c>
      <c r="AD90" s="2" t="s">
        <v>186</v>
      </c>
      <c r="AE90" s="2" t="s">
        <v>187</v>
      </c>
      <c r="AF90" s="2">
        <f t="shared" si="10"/>
        <v>2020</v>
      </c>
      <c r="AG90" s="2" t="str">
        <f>IF(AND(battery!A77="MA",battery!C77=BAT_UPD!C77),BAT_UPD!C77,"*")</f>
        <v>*</v>
      </c>
      <c r="AH90" s="2"/>
      <c r="AI90" s="2" t="str">
        <f>IF(AND(battery!A77="MA",battery!C77=BAT_UPD!C77),battery!E77+0.001,"*")</f>
        <v>*</v>
      </c>
      <c r="AL90" s="2" t="s">
        <v>186</v>
      </c>
      <c r="AM90" s="2" t="s">
        <v>187</v>
      </c>
      <c r="AN90" s="2">
        <f t="shared" si="11"/>
        <v>2020</v>
      </c>
      <c r="AO90" s="2" t="str">
        <f>IF(AND(battery!A77="MA",battery!C77=BAT_UPD!C77),BAT_UPD!C77,"*")</f>
        <v>*</v>
      </c>
      <c r="AP90" s="2"/>
      <c r="AQ90" s="2" t="str">
        <f>IF(AND(battery!A77="MA",battery!C77=BAT_UPD!C77),battery!E77+0.001,"*")</f>
        <v>*</v>
      </c>
      <c r="AT90" s="2" t="s">
        <v>186</v>
      </c>
      <c r="AU90" s="2" t="s">
        <v>187</v>
      </c>
      <c r="AV90" s="2">
        <f t="shared" si="12"/>
        <v>2020</v>
      </c>
      <c r="AW90" s="2" t="str">
        <f>IF(AND(battery!A77="QU",battery!C77=BAT_UPD!C77),BAT_UPD!C77,"*")</f>
        <v>*</v>
      </c>
      <c r="AX90" s="2"/>
      <c r="AY90" s="2" t="str">
        <f>IF(AND(battery!A77="QU",battery!C77=BAT_UPD!C77),battery!E77+0.001,"*")</f>
        <v>*</v>
      </c>
      <c r="BB90" s="2" t="s">
        <v>186</v>
      </c>
      <c r="BC90" s="2" t="s">
        <v>187</v>
      </c>
      <c r="BD90" s="2">
        <f t="shared" si="13"/>
        <v>2020</v>
      </c>
      <c r="BE90" s="2" t="str">
        <f>IF(AND(battery!A77="SA",battery!C77=BAT_UPD!C77),BAT_UPD!C77,"*")</f>
        <v>*</v>
      </c>
      <c r="BF90" s="2"/>
      <c r="BG90" s="2" t="str">
        <f>IF(AND(battery!A77="SA",battery!C77=BAT_UPD!C77),battery!E77+0.001,"*")</f>
        <v>*</v>
      </c>
    </row>
    <row r="91" spans="2:59">
      <c r="B91">
        <v>2020</v>
      </c>
      <c r="C91" s="5" t="s">
        <v>173</v>
      </c>
      <c r="F91" s="2" t="s">
        <v>186</v>
      </c>
      <c r="G91" s="2" t="s">
        <v>187</v>
      </c>
      <c r="H91" s="2">
        <f t="shared" si="7"/>
        <v>2020</v>
      </c>
      <c r="I91" s="2" t="str">
        <f>IF(AND(battery!A78="AL",battery!C78=BAT_UPD!C78),BAT_UPD!C78,"*")</f>
        <v>*</v>
      </c>
      <c r="J91" s="2"/>
      <c r="K91" s="2" t="str">
        <f>IF(AND(battery!A78="AL",battery!C78=BAT_UPD!C78),battery!E78+0.001,"*")</f>
        <v>*</v>
      </c>
      <c r="N91" s="2" t="s">
        <v>186</v>
      </c>
      <c r="O91" s="2" t="s">
        <v>187</v>
      </c>
      <c r="P91" s="2">
        <f t="shared" si="8"/>
        <v>2020</v>
      </c>
      <c r="Q91" s="2" t="str">
        <f>IF(AND(battery!A78="AT",battery!C78=BAT_UPD!C78),BAT_UPD!C78,"*")</f>
        <v>*</v>
      </c>
      <c r="R91" s="2"/>
      <c r="S91" s="2" t="str">
        <f>IF(AND(battery!A78="AT",battery!C78=BAT_UPD!C78),battery!E78+0.001,"*")</f>
        <v>*</v>
      </c>
      <c r="V91" s="2" t="s">
        <v>186</v>
      </c>
      <c r="W91" s="2" t="s">
        <v>187</v>
      </c>
      <c r="X91" s="2">
        <f t="shared" si="9"/>
        <v>2020</v>
      </c>
      <c r="Y91" s="2" t="str">
        <f>IF(AND(battery!A78="BC",battery!C78=BAT_UPD!C78),BAT_UPD!C78,"*")</f>
        <v>*</v>
      </c>
      <c r="Z91" s="2"/>
      <c r="AA91" s="2" t="str">
        <f>IF(AND(battery!A78="BC",battery!C78=BAT_UPD!C78),battery!E78+0.001,"*")</f>
        <v>*</v>
      </c>
      <c r="AD91" s="2" t="s">
        <v>186</v>
      </c>
      <c r="AE91" s="2" t="s">
        <v>187</v>
      </c>
      <c r="AF91" s="2">
        <f t="shared" si="10"/>
        <v>2020</v>
      </c>
      <c r="AG91" s="2" t="str">
        <f>IF(AND(battery!A78="MA",battery!C78=BAT_UPD!C78),BAT_UPD!C78,"*")</f>
        <v>*</v>
      </c>
      <c r="AH91" s="2"/>
      <c r="AI91" s="2" t="str">
        <f>IF(AND(battery!A78="MA",battery!C78=BAT_UPD!C78),battery!E78+0.001,"*")</f>
        <v>*</v>
      </c>
      <c r="AL91" s="2" t="s">
        <v>186</v>
      </c>
      <c r="AM91" s="2" t="s">
        <v>187</v>
      </c>
      <c r="AN91" s="2">
        <f t="shared" si="11"/>
        <v>2020</v>
      </c>
      <c r="AO91" s="2" t="str">
        <f>IF(AND(battery!A78="MA",battery!C78=BAT_UPD!C78),BAT_UPD!C78,"*")</f>
        <v>*</v>
      </c>
      <c r="AP91" s="2"/>
      <c r="AQ91" s="2" t="str">
        <f>IF(AND(battery!A78="MA",battery!C78=BAT_UPD!C78),battery!E78+0.001,"*")</f>
        <v>*</v>
      </c>
      <c r="AT91" s="2" t="s">
        <v>186</v>
      </c>
      <c r="AU91" s="2" t="s">
        <v>187</v>
      </c>
      <c r="AV91" s="2">
        <f t="shared" si="12"/>
        <v>2020</v>
      </c>
      <c r="AW91" s="2" t="str">
        <f>IF(AND(battery!A78="QU",battery!C78=BAT_UPD!C78),BAT_UPD!C78,"*")</f>
        <v>*</v>
      </c>
      <c r="AX91" s="2"/>
      <c r="AY91" s="2" t="str">
        <f>IF(AND(battery!A78="QU",battery!C78=BAT_UPD!C78),battery!E78+0.001,"*")</f>
        <v>*</v>
      </c>
      <c r="BB91" s="2" t="s">
        <v>186</v>
      </c>
      <c r="BC91" s="2" t="s">
        <v>187</v>
      </c>
      <c r="BD91" s="2">
        <f t="shared" si="13"/>
        <v>2020</v>
      </c>
      <c r="BE91" s="2" t="str">
        <f>IF(AND(battery!A78="SA",battery!C78=BAT_UPD!C78),BAT_UPD!C78,"*")</f>
        <v>*</v>
      </c>
      <c r="BF91" s="2"/>
      <c r="BG91" s="2" t="str">
        <f>IF(AND(battery!A78="SA",battery!C78=BAT_UPD!C78),battery!E78+0.001,"*")</f>
        <v>*</v>
      </c>
    </row>
    <row r="92" spans="2:59">
      <c r="B92" s="5">
        <v>2020</v>
      </c>
      <c r="C92" s="5" t="s">
        <v>173</v>
      </c>
      <c r="F92" s="2" t="s">
        <v>186</v>
      </c>
      <c r="G92" s="2" t="s">
        <v>187</v>
      </c>
      <c r="H92" s="2">
        <f t="shared" si="7"/>
        <v>2020</v>
      </c>
      <c r="I92" s="2" t="str">
        <f>IF(AND(battery!A79="AL",battery!C79=BAT_UPD!C79),BAT_UPD!C79,"*")</f>
        <v>*</v>
      </c>
      <c r="J92" s="2"/>
      <c r="K92" s="2" t="str">
        <f>IF(AND(battery!A79="AL",battery!C79=BAT_UPD!C79),battery!E79+0.001,"*")</f>
        <v>*</v>
      </c>
      <c r="N92" s="2" t="s">
        <v>186</v>
      </c>
      <c r="O92" s="2" t="s">
        <v>187</v>
      </c>
      <c r="P92" s="2">
        <f t="shared" si="8"/>
        <v>2020</v>
      </c>
      <c r="Q92" s="2" t="str">
        <f>IF(AND(battery!A79="AT",battery!C79=BAT_UPD!C79),BAT_UPD!C79,"*")</f>
        <v>*</v>
      </c>
      <c r="R92" s="2"/>
      <c r="S92" s="2" t="str">
        <f>IF(AND(battery!A79="AT",battery!C79=BAT_UPD!C79),battery!E79+0.001,"*")</f>
        <v>*</v>
      </c>
      <c r="V92" s="2" t="s">
        <v>186</v>
      </c>
      <c r="W92" s="2" t="s">
        <v>187</v>
      </c>
      <c r="X92" s="2">
        <f t="shared" si="9"/>
        <v>2020</v>
      </c>
      <c r="Y92" s="2" t="str">
        <f>IF(AND(battery!A79="BC",battery!C79=BAT_UPD!C79),BAT_UPD!C79,"*")</f>
        <v>*</v>
      </c>
      <c r="Z92" s="2"/>
      <c r="AA92" s="2" t="str">
        <f>IF(AND(battery!A79="BC",battery!C79=BAT_UPD!C79),battery!E79+0.001,"*")</f>
        <v>*</v>
      </c>
      <c r="AD92" s="2" t="s">
        <v>186</v>
      </c>
      <c r="AE92" s="2" t="s">
        <v>187</v>
      </c>
      <c r="AF92" s="2">
        <f t="shared" si="10"/>
        <v>2020</v>
      </c>
      <c r="AG92" s="2" t="str">
        <f>IF(AND(battery!A79="MA",battery!C79=BAT_UPD!C79),BAT_UPD!C79,"*")</f>
        <v>*</v>
      </c>
      <c r="AH92" s="2"/>
      <c r="AI92" s="2" t="str">
        <f>IF(AND(battery!A79="MA",battery!C79=BAT_UPD!C79),battery!E79+0.001,"*")</f>
        <v>*</v>
      </c>
      <c r="AL92" s="2" t="s">
        <v>186</v>
      </c>
      <c r="AM92" s="2" t="s">
        <v>187</v>
      </c>
      <c r="AN92" s="2">
        <f t="shared" si="11"/>
        <v>2020</v>
      </c>
      <c r="AO92" s="2" t="str">
        <f>IF(AND(battery!A79="MA",battery!C79=BAT_UPD!C79),BAT_UPD!C79,"*")</f>
        <v>*</v>
      </c>
      <c r="AP92" s="2"/>
      <c r="AQ92" s="2" t="str">
        <f>IF(AND(battery!A79="MA",battery!C79=BAT_UPD!C79),battery!E79+0.001,"*")</f>
        <v>*</v>
      </c>
      <c r="AT92" s="2" t="s">
        <v>186</v>
      </c>
      <c r="AU92" s="2" t="s">
        <v>187</v>
      </c>
      <c r="AV92" s="2">
        <f t="shared" si="12"/>
        <v>2020</v>
      </c>
      <c r="AW92" s="2" t="str">
        <f>IF(AND(battery!A79="QU",battery!C79=BAT_UPD!C79),BAT_UPD!C79,"*")</f>
        <v>*</v>
      </c>
      <c r="AX92" s="2"/>
      <c r="AY92" s="2" t="str">
        <f>IF(AND(battery!A79="QU",battery!C79=BAT_UPD!C79),battery!E79+0.001,"*")</f>
        <v>*</v>
      </c>
      <c r="BB92" s="2" t="s">
        <v>186</v>
      </c>
      <c r="BC92" s="2" t="s">
        <v>187</v>
      </c>
      <c r="BD92" s="2">
        <f t="shared" si="13"/>
        <v>2020</v>
      </c>
      <c r="BE92" s="2" t="str">
        <f>IF(AND(battery!A79="SA",battery!C79=BAT_UPD!C79),BAT_UPD!C79,"*")</f>
        <v>*</v>
      </c>
      <c r="BF92" s="2"/>
      <c r="BG92" s="2" t="str">
        <f>IF(AND(battery!A79="SA",battery!C79=BAT_UPD!C79),battery!E79+0.001,"*")</f>
        <v>*</v>
      </c>
    </row>
    <row r="93" spans="2:59">
      <c r="B93">
        <v>2020</v>
      </c>
      <c r="C93" s="5" t="s">
        <v>173</v>
      </c>
      <c r="F93" s="2" t="s">
        <v>186</v>
      </c>
      <c r="G93" s="2" t="s">
        <v>187</v>
      </c>
      <c r="H93" s="2">
        <f t="shared" si="7"/>
        <v>2020</v>
      </c>
      <c r="I93" s="2" t="str">
        <f>IF(AND(battery!A80="AL",battery!C80=BAT_UPD!C80),BAT_UPD!C80,"*")</f>
        <v>*</v>
      </c>
      <c r="J93" s="2"/>
      <c r="K93" s="2" t="str">
        <f>IF(AND(battery!A80="AL",battery!C80=BAT_UPD!C80),battery!E80+0.001,"*")</f>
        <v>*</v>
      </c>
      <c r="N93" s="2" t="s">
        <v>186</v>
      </c>
      <c r="O93" s="2" t="s">
        <v>187</v>
      </c>
      <c r="P93" s="2">
        <f t="shared" si="8"/>
        <v>2020</v>
      </c>
      <c r="Q93" s="2" t="str">
        <f>IF(AND(battery!A80="AT",battery!C80=BAT_UPD!C80),BAT_UPD!C80,"*")</f>
        <v>*</v>
      </c>
      <c r="R93" s="2"/>
      <c r="S93" s="2" t="str">
        <f>IF(AND(battery!A80="AT",battery!C80=BAT_UPD!C80),battery!E80+0.001,"*")</f>
        <v>*</v>
      </c>
      <c r="V93" s="2" t="s">
        <v>186</v>
      </c>
      <c r="W93" s="2" t="s">
        <v>187</v>
      </c>
      <c r="X93" s="2">
        <f t="shared" si="9"/>
        <v>2020</v>
      </c>
      <c r="Y93" s="2" t="str">
        <f>IF(AND(battery!A80="BC",battery!C80=BAT_UPD!C80),BAT_UPD!C80,"*")</f>
        <v>*</v>
      </c>
      <c r="Z93" s="2"/>
      <c r="AA93" s="2" t="str">
        <f>IF(AND(battery!A80="BC",battery!C80=BAT_UPD!C80),battery!E80+0.001,"*")</f>
        <v>*</v>
      </c>
      <c r="AD93" s="2" t="s">
        <v>186</v>
      </c>
      <c r="AE93" s="2" t="s">
        <v>187</v>
      </c>
      <c r="AF93" s="2">
        <f t="shared" si="10"/>
        <v>2020</v>
      </c>
      <c r="AG93" s="2" t="str">
        <f>IF(AND(battery!A80="MA",battery!C80=BAT_UPD!C80),BAT_UPD!C80,"*")</f>
        <v>*</v>
      </c>
      <c r="AH93" s="2"/>
      <c r="AI93" s="2" t="str">
        <f>IF(AND(battery!A80="MA",battery!C80=BAT_UPD!C80),battery!E80+0.001,"*")</f>
        <v>*</v>
      </c>
      <c r="AL93" s="2" t="s">
        <v>186</v>
      </c>
      <c r="AM93" s="2" t="s">
        <v>187</v>
      </c>
      <c r="AN93" s="2">
        <f t="shared" si="11"/>
        <v>2020</v>
      </c>
      <c r="AO93" s="2" t="str">
        <f>IF(AND(battery!A80="MA",battery!C80=BAT_UPD!C80),BAT_UPD!C80,"*")</f>
        <v>*</v>
      </c>
      <c r="AP93" s="2"/>
      <c r="AQ93" s="2" t="str">
        <f>IF(AND(battery!A80="MA",battery!C80=BAT_UPD!C80),battery!E80+0.001,"*")</f>
        <v>*</v>
      </c>
      <c r="AT93" s="2" t="s">
        <v>186</v>
      </c>
      <c r="AU93" s="2" t="s">
        <v>187</v>
      </c>
      <c r="AV93" s="2">
        <f t="shared" si="12"/>
        <v>2020</v>
      </c>
      <c r="AW93" s="2" t="str">
        <f>IF(AND(battery!A80="QU",battery!C80=BAT_UPD!C80),BAT_UPD!C80,"*")</f>
        <v>*</v>
      </c>
      <c r="AX93" s="2"/>
      <c r="AY93" s="2" t="str">
        <f>IF(AND(battery!A80="QU",battery!C80=BAT_UPD!C80),battery!E80+0.001,"*")</f>
        <v>*</v>
      </c>
      <c r="BB93" s="2" t="s">
        <v>186</v>
      </c>
      <c r="BC93" s="2" t="s">
        <v>187</v>
      </c>
      <c r="BD93" s="2">
        <f t="shared" si="13"/>
        <v>2020</v>
      </c>
      <c r="BE93" s="2" t="str">
        <f>IF(AND(battery!A80="SA",battery!C80=BAT_UPD!C80),BAT_UPD!C80,"*")</f>
        <v>*</v>
      </c>
      <c r="BF93" s="2"/>
      <c r="BG93" s="2" t="str">
        <f>IF(AND(battery!A80="SA",battery!C80=BAT_UPD!C80),battery!E80+0.001,"*")</f>
        <v>*</v>
      </c>
    </row>
    <row r="94" spans="2:59">
      <c r="B94" s="5">
        <v>2020</v>
      </c>
      <c r="C94" s="5" t="s">
        <v>173</v>
      </c>
      <c r="F94" s="2" t="s">
        <v>186</v>
      </c>
      <c r="G94" s="2" t="s">
        <v>187</v>
      </c>
      <c r="H94" s="2">
        <f t="shared" si="7"/>
        <v>2020</v>
      </c>
      <c r="I94" s="2" t="str">
        <f>IF(AND(battery!A81="AL",battery!C81=BAT_UPD!C81),BAT_UPD!C81,"*")</f>
        <v>*</v>
      </c>
      <c r="J94" s="2"/>
      <c r="K94" s="2" t="str">
        <f>IF(AND(battery!A81="AL",battery!C81=BAT_UPD!C81),battery!E81+0.001,"*")</f>
        <v>*</v>
      </c>
      <c r="N94" s="2" t="s">
        <v>186</v>
      </c>
      <c r="O94" s="2" t="s">
        <v>187</v>
      </c>
      <c r="P94" s="2">
        <f t="shared" si="8"/>
        <v>2020</v>
      </c>
      <c r="Q94" s="2" t="str">
        <f>IF(AND(battery!A81="AT",battery!C81=BAT_UPD!C81),BAT_UPD!C81,"*")</f>
        <v>*</v>
      </c>
      <c r="R94" s="2"/>
      <c r="S94" s="2" t="str">
        <f>IF(AND(battery!A81="AT",battery!C81=BAT_UPD!C81),battery!E81+0.001,"*")</f>
        <v>*</v>
      </c>
      <c r="V94" s="2" t="s">
        <v>186</v>
      </c>
      <c r="W94" s="2" t="s">
        <v>187</v>
      </c>
      <c r="X94" s="2">
        <f t="shared" si="9"/>
        <v>2020</v>
      </c>
      <c r="Y94" s="2" t="str">
        <f>IF(AND(battery!A81="BC",battery!C81=BAT_UPD!C81),BAT_UPD!C81,"*")</f>
        <v>*</v>
      </c>
      <c r="Z94" s="2"/>
      <c r="AA94" s="2" t="str">
        <f>IF(AND(battery!A81="BC",battery!C81=BAT_UPD!C81),battery!E81+0.001,"*")</f>
        <v>*</v>
      </c>
      <c r="AD94" s="2" t="s">
        <v>186</v>
      </c>
      <c r="AE94" s="2" t="s">
        <v>187</v>
      </c>
      <c r="AF94" s="2">
        <f t="shared" si="10"/>
        <v>2020</v>
      </c>
      <c r="AG94" s="2" t="str">
        <f>IF(AND(battery!A81="MA",battery!C81=BAT_UPD!C81),BAT_UPD!C81,"*")</f>
        <v>*</v>
      </c>
      <c r="AH94" s="2"/>
      <c r="AI94" s="2" t="str">
        <f>IF(AND(battery!A81="MA",battery!C81=BAT_UPD!C81),battery!E81+0.001,"*")</f>
        <v>*</v>
      </c>
      <c r="AL94" s="2" t="s">
        <v>186</v>
      </c>
      <c r="AM94" s="2" t="s">
        <v>187</v>
      </c>
      <c r="AN94" s="2">
        <f t="shared" si="11"/>
        <v>2020</v>
      </c>
      <c r="AO94" s="2" t="str">
        <f>IF(AND(battery!A81="MA",battery!C81=BAT_UPD!C81),BAT_UPD!C81,"*")</f>
        <v>*</v>
      </c>
      <c r="AP94" s="2"/>
      <c r="AQ94" s="2" t="str">
        <f>IF(AND(battery!A81="MA",battery!C81=BAT_UPD!C81),battery!E81+0.001,"*")</f>
        <v>*</v>
      </c>
      <c r="AT94" s="2" t="s">
        <v>186</v>
      </c>
      <c r="AU94" s="2" t="s">
        <v>187</v>
      </c>
      <c r="AV94" s="2">
        <f t="shared" si="12"/>
        <v>2020</v>
      </c>
      <c r="AW94" s="2" t="str">
        <f>IF(AND(battery!A81="QU",battery!C81=BAT_UPD!C81),BAT_UPD!C81,"*")</f>
        <v>*</v>
      </c>
      <c r="AX94" s="2"/>
      <c r="AY94" s="2" t="str">
        <f>IF(AND(battery!A81="QU",battery!C81=BAT_UPD!C81),battery!E81+0.001,"*")</f>
        <v>*</v>
      </c>
      <c r="BB94" s="2" t="s">
        <v>186</v>
      </c>
      <c r="BC94" s="2" t="s">
        <v>187</v>
      </c>
      <c r="BD94" s="2">
        <f t="shared" si="13"/>
        <v>2020</v>
      </c>
      <c r="BE94" s="2" t="str">
        <f>IF(AND(battery!A81="SA",battery!C81=BAT_UPD!C81),BAT_UPD!C81,"*")</f>
        <v>*</v>
      </c>
      <c r="BF94" s="2"/>
      <c r="BG94" s="2" t="str">
        <f>IF(AND(battery!A81="SA",battery!C81=BAT_UPD!C81),battery!E81+0.001,"*")</f>
        <v>*</v>
      </c>
    </row>
    <row r="95" spans="2:59">
      <c r="B95">
        <v>2020</v>
      </c>
      <c r="C95" s="5" t="s">
        <v>173</v>
      </c>
      <c r="F95" s="2" t="s">
        <v>186</v>
      </c>
      <c r="G95" s="2" t="s">
        <v>187</v>
      </c>
      <c r="H95" s="2">
        <f t="shared" si="7"/>
        <v>2020</v>
      </c>
      <c r="I95" s="2" t="str">
        <f>IF(AND(battery!A82="AL",battery!C82=BAT_UPD!C82),BAT_UPD!C82,"*")</f>
        <v>*</v>
      </c>
      <c r="J95" s="2"/>
      <c r="K95" s="2" t="str">
        <f>IF(AND(battery!A82="AL",battery!C82=BAT_UPD!C82),battery!E82+0.001,"*")</f>
        <v>*</v>
      </c>
      <c r="N95" s="2" t="s">
        <v>186</v>
      </c>
      <c r="O95" s="2" t="s">
        <v>187</v>
      </c>
      <c r="P95" s="2">
        <f t="shared" si="8"/>
        <v>2020</v>
      </c>
      <c r="Q95" s="2" t="str">
        <f>IF(AND(battery!A82="AT",battery!C82=BAT_UPD!C82),BAT_UPD!C82,"*")</f>
        <v>*</v>
      </c>
      <c r="R95" s="2"/>
      <c r="S95" s="2" t="str">
        <f>IF(AND(battery!A82="AT",battery!C82=BAT_UPD!C82),battery!E82+0.001,"*")</f>
        <v>*</v>
      </c>
      <c r="V95" s="2" t="s">
        <v>186</v>
      </c>
      <c r="W95" s="2" t="s">
        <v>187</v>
      </c>
      <c r="X95" s="2">
        <f t="shared" si="9"/>
        <v>2020</v>
      </c>
      <c r="Y95" s="2" t="str">
        <f>IF(AND(battery!A82="BC",battery!C82=BAT_UPD!C82),BAT_UPD!C82,"*")</f>
        <v>*</v>
      </c>
      <c r="Z95" s="2"/>
      <c r="AA95" s="2" t="str">
        <f>IF(AND(battery!A82="BC",battery!C82=BAT_UPD!C82),battery!E82+0.001,"*")</f>
        <v>*</v>
      </c>
      <c r="AD95" s="2" t="s">
        <v>186</v>
      </c>
      <c r="AE95" s="2" t="s">
        <v>187</v>
      </c>
      <c r="AF95" s="2">
        <f t="shared" si="10"/>
        <v>2020</v>
      </c>
      <c r="AG95" s="2" t="str">
        <f>IF(AND(battery!A82="MA",battery!C82=BAT_UPD!C82),BAT_UPD!C82,"*")</f>
        <v>*</v>
      </c>
      <c r="AH95" s="2"/>
      <c r="AI95" s="2" t="str">
        <f>IF(AND(battery!A82="MA",battery!C82=BAT_UPD!C82),battery!E82+0.001,"*")</f>
        <v>*</v>
      </c>
      <c r="AL95" s="2" t="s">
        <v>186</v>
      </c>
      <c r="AM95" s="2" t="s">
        <v>187</v>
      </c>
      <c r="AN95" s="2">
        <f t="shared" si="11"/>
        <v>2020</v>
      </c>
      <c r="AO95" s="2" t="str">
        <f>IF(AND(battery!A82="MA",battery!C82=BAT_UPD!C82),BAT_UPD!C82,"*")</f>
        <v>*</v>
      </c>
      <c r="AP95" s="2"/>
      <c r="AQ95" s="2" t="str">
        <f>IF(AND(battery!A82="MA",battery!C82=BAT_UPD!C82),battery!E82+0.001,"*")</f>
        <v>*</v>
      </c>
      <c r="AT95" s="2" t="s">
        <v>186</v>
      </c>
      <c r="AU95" s="2" t="s">
        <v>187</v>
      </c>
      <c r="AV95" s="2">
        <f t="shared" si="12"/>
        <v>2020</v>
      </c>
      <c r="AW95" s="2" t="str">
        <f>IF(AND(battery!A82="QU",battery!C82=BAT_UPD!C82),BAT_UPD!C82,"*")</f>
        <v>*</v>
      </c>
      <c r="AX95" s="2"/>
      <c r="AY95" s="2" t="str">
        <f>IF(AND(battery!A82="QU",battery!C82=BAT_UPD!C82),battery!E82+0.001,"*")</f>
        <v>*</v>
      </c>
      <c r="BB95" s="2" t="s">
        <v>186</v>
      </c>
      <c r="BC95" s="2" t="s">
        <v>187</v>
      </c>
      <c r="BD95" s="2">
        <f t="shared" si="13"/>
        <v>2020</v>
      </c>
      <c r="BE95" s="2" t="str">
        <f>IF(AND(battery!A82="SA",battery!C82=BAT_UPD!C82),BAT_UPD!C82,"*")</f>
        <v>*</v>
      </c>
      <c r="BF95" s="2"/>
      <c r="BG95" s="2" t="str">
        <f>IF(AND(battery!A82="SA",battery!C82=BAT_UPD!C82),battery!E82+0.001,"*")</f>
        <v>*</v>
      </c>
    </row>
    <row r="96" spans="2:59">
      <c r="B96" s="5">
        <v>2020</v>
      </c>
      <c r="C96" s="5" t="s">
        <v>173</v>
      </c>
      <c r="F96" s="2" t="s">
        <v>186</v>
      </c>
      <c r="G96" s="2" t="s">
        <v>187</v>
      </c>
      <c r="H96" s="2">
        <f t="shared" si="7"/>
        <v>2020</v>
      </c>
      <c r="I96" s="2" t="str">
        <f>IF(AND(battery!A83="AL",battery!C83=BAT_UPD!C83),BAT_UPD!C83,"*")</f>
        <v>*</v>
      </c>
      <c r="J96" s="2"/>
      <c r="K96" s="2" t="str">
        <f>IF(AND(battery!A83="AL",battery!C83=BAT_UPD!C83),battery!E83+0.001,"*")</f>
        <v>*</v>
      </c>
      <c r="N96" s="2" t="s">
        <v>186</v>
      </c>
      <c r="O96" s="2" t="s">
        <v>187</v>
      </c>
      <c r="P96" s="2">
        <f t="shared" si="8"/>
        <v>2020</v>
      </c>
      <c r="Q96" s="2" t="str">
        <f>IF(AND(battery!A83="AT",battery!C83=BAT_UPD!C83),BAT_UPD!C83,"*")</f>
        <v>*</v>
      </c>
      <c r="R96" s="2"/>
      <c r="S96" s="2" t="str">
        <f>IF(AND(battery!A83="AT",battery!C83=BAT_UPD!C83),battery!E83+0.001,"*")</f>
        <v>*</v>
      </c>
      <c r="V96" s="2" t="s">
        <v>186</v>
      </c>
      <c r="W96" s="2" t="s">
        <v>187</v>
      </c>
      <c r="X96" s="2">
        <f t="shared" si="9"/>
        <v>2020</v>
      </c>
      <c r="Y96" s="2" t="str">
        <f>IF(AND(battery!A83="BC",battery!C83=BAT_UPD!C83),BAT_UPD!C83,"*")</f>
        <v>*</v>
      </c>
      <c r="Z96" s="2"/>
      <c r="AA96" s="2" t="str">
        <f>IF(AND(battery!A83="BC",battery!C83=BAT_UPD!C83),battery!E83+0.001,"*")</f>
        <v>*</v>
      </c>
      <c r="AD96" s="2" t="s">
        <v>186</v>
      </c>
      <c r="AE96" s="2" t="s">
        <v>187</v>
      </c>
      <c r="AF96" s="2">
        <f t="shared" si="10"/>
        <v>2020</v>
      </c>
      <c r="AG96" s="2" t="str">
        <f>IF(AND(battery!A83="MA",battery!C83=BAT_UPD!C83),BAT_UPD!C83,"*")</f>
        <v>*</v>
      </c>
      <c r="AH96" s="2"/>
      <c r="AI96" s="2" t="str">
        <f>IF(AND(battery!A83="MA",battery!C83=BAT_UPD!C83),battery!E83+0.001,"*")</f>
        <v>*</v>
      </c>
      <c r="AL96" s="2" t="s">
        <v>186</v>
      </c>
      <c r="AM96" s="2" t="s">
        <v>187</v>
      </c>
      <c r="AN96" s="2">
        <f t="shared" si="11"/>
        <v>2020</v>
      </c>
      <c r="AO96" s="2" t="str">
        <f>IF(AND(battery!A83="MA",battery!C83=BAT_UPD!C83),BAT_UPD!C83,"*")</f>
        <v>*</v>
      </c>
      <c r="AP96" s="2"/>
      <c r="AQ96" s="2" t="str">
        <f>IF(AND(battery!A83="MA",battery!C83=BAT_UPD!C83),battery!E83+0.001,"*")</f>
        <v>*</v>
      </c>
      <c r="AT96" s="2" t="s">
        <v>186</v>
      </c>
      <c r="AU96" s="2" t="s">
        <v>187</v>
      </c>
      <c r="AV96" s="2">
        <f t="shared" si="12"/>
        <v>2020</v>
      </c>
      <c r="AW96" s="2" t="str">
        <f>IF(AND(battery!A83="QU",battery!C83=BAT_UPD!C83),BAT_UPD!C83,"*")</f>
        <v>*</v>
      </c>
      <c r="AX96" s="2"/>
      <c r="AY96" s="2" t="str">
        <f>IF(AND(battery!A83="QU",battery!C83=BAT_UPD!C83),battery!E83+0.001,"*")</f>
        <v>*</v>
      </c>
      <c r="BB96" s="2" t="s">
        <v>186</v>
      </c>
      <c r="BC96" s="2" t="s">
        <v>187</v>
      </c>
      <c r="BD96" s="2">
        <f t="shared" si="13"/>
        <v>2020</v>
      </c>
      <c r="BE96" s="2" t="str">
        <f>IF(AND(battery!A83="SA",battery!C83=BAT_UPD!C83),BAT_UPD!C83,"*")</f>
        <v>*</v>
      </c>
      <c r="BF96" s="2"/>
      <c r="BG96" s="2" t="str">
        <f>IF(AND(battery!A83="SA",battery!C83=BAT_UPD!C83),battery!E83+0.001,"*")</f>
        <v>*</v>
      </c>
    </row>
    <row r="97" spans="2:59">
      <c r="B97">
        <v>2020</v>
      </c>
      <c r="C97" s="5" t="s">
        <v>173</v>
      </c>
      <c r="F97" s="2" t="s">
        <v>186</v>
      </c>
      <c r="G97" s="2" t="s">
        <v>187</v>
      </c>
      <c r="H97" s="2">
        <f t="shared" ref="H97" si="14">B84</f>
        <v>2020</v>
      </c>
      <c r="I97" s="2" t="str">
        <f>C99</f>
        <v>ESTBATS102_4h</v>
      </c>
      <c r="J97" s="2"/>
      <c r="K97" s="2">
        <f>0.001</f>
        <v>0.001</v>
      </c>
      <c r="N97" s="2" t="s">
        <v>186</v>
      </c>
      <c r="O97" s="2" t="s">
        <v>187</v>
      </c>
      <c r="P97" s="2">
        <v>2020</v>
      </c>
      <c r="Q97" s="2" t="str">
        <f>C90</f>
        <v>ESTBATS102_4h</v>
      </c>
      <c r="R97" s="2"/>
      <c r="S97" s="2">
        <v>0.001</v>
      </c>
      <c r="V97" t="s">
        <v>186</v>
      </c>
      <c r="W97" t="s">
        <v>187</v>
      </c>
      <c r="X97">
        <v>2020</v>
      </c>
      <c r="Y97" t="str">
        <f>C92</f>
        <v>ESTBATS102_4h</v>
      </c>
      <c r="AA97">
        <v>0.001</v>
      </c>
      <c r="AD97" t="s">
        <v>186</v>
      </c>
      <c r="AE97" t="s">
        <v>187</v>
      </c>
      <c r="AF97">
        <v>2020</v>
      </c>
      <c r="AG97" t="str">
        <f>C91</f>
        <v>ESTBATS102_4h</v>
      </c>
      <c r="AI97">
        <v>0.001</v>
      </c>
      <c r="AL97" t="s">
        <v>186</v>
      </c>
      <c r="AM97" t="s">
        <v>187</v>
      </c>
      <c r="AN97">
        <v>2020</v>
      </c>
      <c r="AO97" t="str">
        <f>C91</f>
        <v>ESTBATS102_4h</v>
      </c>
      <c r="AQ97">
        <v>0.001</v>
      </c>
      <c r="AT97" t="s">
        <v>186</v>
      </c>
      <c r="AU97" t="s">
        <v>187</v>
      </c>
      <c r="AV97">
        <v>2020</v>
      </c>
      <c r="AW97" t="str">
        <f>C97</f>
        <v>ESTBATS102_4h</v>
      </c>
      <c r="AY97">
        <v>0.001</v>
      </c>
      <c r="BB97" t="s">
        <v>186</v>
      </c>
      <c r="BC97" t="s">
        <v>187</v>
      </c>
      <c r="BD97">
        <v>2020</v>
      </c>
      <c r="BE97" t="str">
        <f>C88</f>
        <v>ESTBATS102_4h</v>
      </c>
      <c r="BG97">
        <v>0.001</v>
      </c>
    </row>
    <row r="98" spans="2:3">
      <c r="B98" s="5">
        <v>2020</v>
      </c>
      <c r="C98" s="5" t="s">
        <v>173</v>
      </c>
    </row>
    <row r="99" spans="2:3">
      <c r="B99">
        <v>2020</v>
      </c>
      <c r="C99" s="5" t="s">
        <v>173</v>
      </c>
    </row>
    <row r="100" spans="2:3">
      <c r="B100" s="5">
        <v>2020</v>
      </c>
      <c r="C100" s="5" t="s">
        <v>173</v>
      </c>
    </row>
    <row r="101" spans="2:3">
      <c r="B101">
        <v>2020</v>
      </c>
      <c r="C101" s="5" t="s">
        <v>173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2"/>
  <sheetViews>
    <sheetView tabSelected="1" topLeftCell="A856" workbookViewId="0">
      <selection activeCell="E878" sqref="E878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  <col min="21" max="21" width="12.8181818181818"/>
    <col min="23" max="23" width="12.8181818181818"/>
    <col min="29" max="29" width="12.8181818181818"/>
    <col min="31" max="31" width="12.8181818181818"/>
    <col min="37" max="37" width="12.8181818181818"/>
    <col min="39" max="39" width="12.8181818181818"/>
    <col min="53" max="53" width="12.8181818181818"/>
    <col min="55" max="55" width="12.8181818181818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2020</v>
      </c>
      <c r="E9" s="2" t="str">
        <f>IF(sum!A2="AL",sum!B2,"*")</f>
        <v>AFM-AuxiliaryEquip_ELE1</v>
      </c>
      <c r="F9" s="2"/>
      <c r="G9" s="2">
        <f>IF(sum!A2="AL",sum!C2,"*")</f>
        <v>0</v>
      </c>
      <c r="H9" s="2"/>
      <c r="I9" s="2"/>
      <c r="J9" s="2" t="s">
        <v>186</v>
      </c>
      <c r="K9" s="2" t="s">
        <v>187</v>
      </c>
      <c r="L9" s="2">
        <v>2020</v>
      </c>
      <c r="M9" s="2" t="str">
        <f>IF(sum!A2="AT",sum!B2,"*")</f>
        <v>*</v>
      </c>
      <c r="N9" s="2"/>
      <c r="O9" s="2" t="str">
        <f>IF(sum!A2="AT",sum!C2,"*")</f>
        <v>*</v>
      </c>
      <c r="R9" s="2" t="s">
        <v>186</v>
      </c>
      <c r="S9" s="2" t="s">
        <v>187</v>
      </c>
      <c r="T9" s="2">
        <v>2020</v>
      </c>
      <c r="U9" s="2" t="str">
        <f>IF(sum!A2="BC",sum!B2,"*")</f>
        <v>*</v>
      </c>
      <c r="V9" s="2"/>
      <c r="W9" s="2" t="str">
        <f>IF(sum!A2="BC",sum!C2,"*")</f>
        <v>*</v>
      </c>
      <c r="Z9" s="2" t="s">
        <v>186</v>
      </c>
      <c r="AA9" s="2" t="s">
        <v>187</v>
      </c>
      <c r="AB9" s="2">
        <v>2020</v>
      </c>
      <c r="AC9" s="2" t="str">
        <f>IF(sum!A2="MA",sum!B2,"*")</f>
        <v>*</v>
      </c>
      <c r="AD9" s="2"/>
      <c r="AE9" s="2" t="str">
        <f>IF(sum!A2="MA",sum!C2,"*")</f>
        <v>*</v>
      </c>
      <c r="AH9" s="2" t="s">
        <v>186</v>
      </c>
      <c r="AI9" s="2" t="s">
        <v>187</v>
      </c>
      <c r="AJ9" s="2">
        <v>2020</v>
      </c>
      <c r="AK9" s="2" t="str">
        <f>IF(sum!A2="ON",sum!B2,"*")</f>
        <v>*</v>
      </c>
      <c r="AL9" s="2"/>
      <c r="AM9" s="2" t="str">
        <f>IF(sum!A2="ON",sum!C2,"*")</f>
        <v>*</v>
      </c>
      <c r="AP9" s="2" t="s">
        <v>186</v>
      </c>
      <c r="AQ9" s="2" t="s">
        <v>187</v>
      </c>
      <c r="AR9" s="2">
        <v>2020</v>
      </c>
      <c r="AS9" s="2" t="str">
        <f>IF(sum!A2="QU",sum!B2,"*")</f>
        <v>*</v>
      </c>
      <c r="AT9" s="2"/>
      <c r="AU9" s="2" t="str">
        <f>IF(sum!A2="QU",sum!C2,"*")</f>
        <v>*</v>
      </c>
      <c r="AX9" s="2" t="s">
        <v>186</v>
      </c>
      <c r="AY9" s="2" t="s">
        <v>187</v>
      </c>
      <c r="AZ9" s="2">
        <v>2020</v>
      </c>
      <c r="BA9" s="2" t="str">
        <f>IF(sum!A2="SA",sum!B2,"*")</f>
        <v>*</v>
      </c>
      <c r="BB9" s="2"/>
      <c r="BC9" s="2" t="str">
        <f>IF(sum!A2="SA",sum!C2,"*")</f>
        <v>*</v>
      </c>
    </row>
    <row r="10" spans="2:55">
      <c r="B10" s="2" t="s">
        <v>186</v>
      </c>
      <c r="C10" s="2" t="s">
        <v>187</v>
      </c>
      <c r="D10" s="2">
        <v>2020</v>
      </c>
      <c r="E10" s="2" t="str">
        <f>IF(sum!A3="AL",sum!B3,"*")</f>
        <v>AFM-AuxiliaryMot_ELE1</v>
      </c>
      <c r="F10" s="2"/>
      <c r="G10" s="2">
        <f>IF(sum!A3="AL",sum!C3,"*")</f>
        <v>0</v>
      </c>
      <c r="H10" s="2"/>
      <c r="I10" s="2"/>
      <c r="J10" s="2" t="s">
        <v>186</v>
      </c>
      <c r="K10" s="2" t="s">
        <v>187</v>
      </c>
      <c r="L10" s="2">
        <v>2020</v>
      </c>
      <c r="M10" s="2" t="str">
        <f>IF(sum!A3="AT",sum!B3,"*")</f>
        <v>*</v>
      </c>
      <c r="N10" s="2"/>
      <c r="O10" s="2" t="str">
        <f>IF(sum!A3="AT",sum!C3,"*")</f>
        <v>*</v>
      </c>
      <c r="R10" s="2" t="s">
        <v>186</v>
      </c>
      <c r="S10" s="2" t="s">
        <v>187</v>
      </c>
      <c r="T10" s="2">
        <v>2020</v>
      </c>
      <c r="U10" s="2" t="str">
        <f>IF(sum!A3="BC",sum!B3,"*")</f>
        <v>*</v>
      </c>
      <c r="V10" s="2"/>
      <c r="W10" s="2" t="str">
        <f>IF(sum!A3="BC",sum!C3,"*")</f>
        <v>*</v>
      </c>
      <c r="Z10" s="2" t="s">
        <v>186</v>
      </c>
      <c r="AA10" s="2" t="s">
        <v>187</v>
      </c>
      <c r="AB10" s="2">
        <v>2020</v>
      </c>
      <c r="AC10" s="2" t="str">
        <f>IF(sum!A3="MA",sum!B3,"*")</f>
        <v>*</v>
      </c>
      <c r="AD10" s="2"/>
      <c r="AE10" s="2" t="str">
        <f>IF(sum!A3="MA",sum!C3,"*")</f>
        <v>*</v>
      </c>
      <c r="AH10" s="2" t="s">
        <v>186</v>
      </c>
      <c r="AI10" s="2" t="s">
        <v>187</v>
      </c>
      <c r="AJ10" s="2">
        <v>2020</v>
      </c>
      <c r="AK10" s="2" t="str">
        <f>IF(sum!A3="ON",sum!B3,"*")</f>
        <v>*</v>
      </c>
      <c r="AL10" s="2"/>
      <c r="AM10" s="2" t="str">
        <f>IF(sum!A3="ON",sum!C3,"*")</f>
        <v>*</v>
      </c>
      <c r="AP10" s="2" t="s">
        <v>186</v>
      </c>
      <c r="AQ10" s="2" t="s">
        <v>187</v>
      </c>
      <c r="AR10" s="2">
        <v>2020</v>
      </c>
      <c r="AS10" s="2" t="str">
        <f>IF(sum!A3="QU",sum!B3,"*")</f>
        <v>*</v>
      </c>
      <c r="AT10" s="2"/>
      <c r="AU10" s="2" t="str">
        <f>IF(sum!A3="QU",sum!C3,"*")</f>
        <v>*</v>
      </c>
      <c r="AX10" s="2" t="s">
        <v>186</v>
      </c>
      <c r="AY10" s="2" t="s">
        <v>187</v>
      </c>
      <c r="AZ10" s="2">
        <v>2020</v>
      </c>
      <c r="BA10" s="2" t="str">
        <f>IF(sum!A3="SA",sum!B3,"*")</f>
        <v>*</v>
      </c>
      <c r="BB10" s="2"/>
      <c r="BC10" s="2" t="str">
        <f>IF(sum!A3="SA",sum!C3,"*")</f>
        <v>*</v>
      </c>
    </row>
    <row r="11" spans="2:55">
      <c r="B11" s="2" t="s">
        <v>186</v>
      </c>
      <c r="C11" s="2" t="s">
        <v>187</v>
      </c>
      <c r="D11" s="2">
        <v>2020</v>
      </c>
      <c r="E11" s="2" t="str">
        <f>IF(sum!A4="AL",sum!B4,"*")</f>
        <v>AFM-Light_ELE1</v>
      </c>
      <c r="F11" s="2"/>
      <c r="G11" s="2">
        <f>IF(sum!A4="AL",sum!C4,"*")</f>
        <v>0</v>
      </c>
      <c r="H11" s="2"/>
      <c r="J11" s="2" t="s">
        <v>186</v>
      </c>
      <c r="K11" s="2" t="s">
        <v>187</v>
      </c>
      <c r="L11" s="2">
        <v>2020</v>
      </c>
      <c r="M11" s="2" t="str">
        <f>IF(sum!A4="AT",sum!B4,"*")</f>
        <v>*</v>
      </c>
      <c r="N11" s="2"/>
      <c r="O11" s="2" t="str">
        <f>IF(sum!A4="AT",sum!C4,"*")</f>
        <v>*</v>
      </c>
      <c r="R11" s="2" t="s">
        <v>186</v>
      </c>
      <c r="S11" s="2" t="s">
        <v>187</v>
      </c>
      <c r="T11" s="2">
        <v>2020</v>
      </c>
      <c r="U11" s="2" t="str">
        <f>IF(sum!A4="BC",sum!B4,"*")</f>
        <v>*</v>
      </c>
      <c r="V11" s="2"/>
      <c r="W11" s="2" t="str">
        <f>IF(sum!A4="BC",sum!C4,"*")</f>
        <v>*</v>
      </c>
      <c r="Z11" s="2" t="s">
        <v>186</v>
      </c>
      <c r="AA11" s="2" t="s">
        <v>187</v>
      </c>
      <c r="AB11" s="2">
        <v>2020</v>
      </c>
      <c r="AC11" s="2" t="str">
        <f>IF(sum!A4="MA",sum!B4,"*")</f>
        <v>*</v>
      </c>
      <c r="AD11" s="2"/>
      <c r="AE11" s="2" t="str">
        <f>IF(sum!A4="MA",sum!C4,"*")</f>
        <v>*</v>
      </c>
      <c r="AH11" s="2" t="s">
        <v>186</v>
      </c>
      <c r="AI11" s="2" t="s">
        <v>187</v>
      </c>
      <c r="AJ11" s="2">
        <v>2020</v>
      </c>
      <c r="AK11" s="2" t="str">
        <f>IF(sum!A4="ON",sum!B4,"*")</f>
        <v>*</v>
      </c>
      <c r="AL11" s="2"/>
      <c r="AM11" s="2" t="str">
        <f>IF(sum!A4="ON",sum!C4,"*")</f>
        <v>*</v>
      </c>
      <c r="AP11" s="2" t="s">
        <v>186</v>
      </c>
      <c r="AQ11" s="2" t="s">
        <v>187</v>
      </c>
      <c r="AR11" s="2">
        <v>2020</v>
      </c>
      <c r="AS11" s="2" t="str">
        <f>IF(sum!A4="QU",sum!B4,"*")</f>
        <v>*</v>
      </c>
      <c r="AT11" s="2"/>
      <c r="AU11" s="2" t="str">
        <f>IF(sum!A4="QU",sum!C4,"*")</f>
        <v>*</v>
      </c>
      <c r="AX11" s="2" t="s">
        <v>186</v>
      </c>
      <c r="AY11" s="2" t="s">
        <v>187</v>
      </c>
      <c r="AZ11" s="2">
        <v>2020</v>
      </c>
      <c r="BA11" s="2" t="str">
        <f>IF(sum!A4="SA",sum!B4,"*")</f>
        <v>*</v>
      </c>
      <c r="BB11" s="2"/>
      <c r="BC11" s="2" t="str">
        <f>IF(sum!A4="SA",sum!C4,"*")</f>
        <v>*</v>
      </c>
    </row>
    <row r="12" spans="2:55">
      <c r="B12" s="2" t="s">
        <v>186</v>
      </c>
      <c r="C12" s="2" t="s">
        <v>187</v>
      </c>
      <c r="D12" s="2">
        <v>2020</v>
      </c>
      <c r="E12" s="2" t="str">
        <f>IF(sum!A5="AL",sum!B5,"*")</f>
        <v>AFM-SpCool_ELE1</v>
      </c>
      <c r="F12" s="2"/>
      <c r="G12" s="2">
        <f>IF(sum!A5="AL",sum!C5,"*")</f>
        <v>0.031705770450222</v>
      </c>
      <c r="H12" s="2"/>
      <c r="J12" s="2" t="s">
        <v>186</v>
      </c>
      <c r="K12" s="2" t="s">
        <v>187</v>
      </c>
      <c r="L12" s="2">
        <v>2020</v>
      </c>
      <c r="M12" s="2" t="str">
        <f>IF(sum!A5="AT",sum!B5,"*")</f>
        <v>*</v>
      </c>
      <c r="N12" s="2"/>
      <c r="O12" s="2" t="str">
        <f>IF(sum!A5="AT",sum!C5,"*")</f>
        <v>*</v>
      </c>
      <c r="R12" s="2" t="s">
        <v>186</v>
      </c>
      <c r="S12" s="2" t="s">
        <v>187</v>
      </c>
      <c r="T12" s="2">
        <v>2020</v>
      </c>
      <c r="U12" s="2" t="str">
        <f>IF(sum!A5="BC",sum!B5,"*")</f>
        <v>*</v>
      </c>
      <c r="V12" s="2"/>
      <c r="W12" s="2" t="str">
        <f>IF(sum!A5="BC",sum!C5,"*")</f>
        <v>*</v>
      </c>
      <c r="Z12" s="2" t="s">
        <v>186</v>
      </c>
      <c r="AA12" s="2" t="s">
        <v>187</v>
      </c>
      <c r="AB12" s="2">
        <v>2020</v>
      </c>
      <c r="AC12" s="2" t="str">
        <f>IF(sum!A5="MA",sum!B5,"*")</f>
        <v>*</v>
      </c>
      <c r="AD12" s="2"/>
      <c r="AE12" s="2" t="str">
        <f>IF(sum!A5="MA",sum!C5,"*")</f>
        <v>*</v>
      </c>
      <c r="AH12" s="2" t="s">
        <v>186</v>
      </c>
      <c r="AI12" s="2" t="s">
        <v>187</v>
      </c>
      <c r="AJ12" s="2">
        <v>2020</v>
      </c>
      <c r="AK12" s="2" t="str">
        <f>IF(sum!A5="ON",sum!B5,"*")</f>
        <v>*</v>
      </c>
      <c r="AL12" s="2"/>
      <c r="AM12" s="2" t="str">
        <f>IF(sum!A5="ON",sum!C5,"*")</f>
        <v>*</v>
      </c>
      <c r="AP12" s="2" t="s">
        <v>186</v>
      </c>
      <c r="AQ12" s="2" t="s">
        <v>187</v>
      </c>
      <c r="AR12" s="2">
        <v>2020</v>
      </c>
      <c r="AS12" s="2" t="str">
        <f>IF(sum!A5="QU",sum!B5,"*")</f>
        <v>*</v>
      </c>
      <c r="AT12" s="2"/>
      <c r="AU12" s="2" t="str">
        <f>IF(sum!A5="QU",sum!C5,"*")</f>
        <v>*</v>
      </c>
      <c r="AX12" s="2" t="s">
        <v>186</v>
      </c>
      <c r="AY12" s="2" t="s">
        <v>187</v>
      </c>
      <c r="AZ12" s="2">
        <v>2020</v>
      </c>
      <c r="BA12" s="2" t="str">
        <f>IF(sum!A5="SA",sum!B5,"*")</f>
        <v>*</v>
      </c>
      <c r="BB12" s="2"/>
      <c r="BC12" s="2" t="str">
        <f>IF(sum!A5="SA",sum!C5,"*")</f>
        <v>*</v>
      </c>
    </row>
    <row r="13" spans="2:55">
      <c r="B13" s="2" t="s">
        <v>186</v>
      </c>
      <c r="C13" s="2" t="s">
        <v>187</v>
      </c>
      <c r="D13" s="2">
        <v>2020</v>
      </c>
      <c r="E13" s="2" t="str">
        <f>IF(sum!A6="AL",sum!B6,"*")</f>
        <v>AFM-SpHeat_ELE1</v>
      </c>
      <c r="F13" s="2"/>
      <c r="G13" s="2">
        <f>IF(sum!A6="AL",sum!C6,"*")</f>
        <v>0</v>
      </c>
      <c r="H13" s="2"/>
      <c r="J13" s="2" t="s">
        <v>186</v>
      </c>
      <c r="K13" s="2" t="s">
        <v>187</v>
      </c>
      <c r="L13" s="2">
        <v>2020</v>
      </c>
      <c r="M13" s="2" t="str">
        <f>IF(sum!A6="AT",sum!B6,"*")</f>
        <v>*</v>
      </c>
      <c r="N13" s="2"/>
      <c r="O13" s="2" t="str">
        <f>IF(sum!A6="AT",sum!C6,"*")</f>
        <v>*</v>
      </c>
      <c r="R13" s="2" t="s">
        <v>186</v>
      </c>
      <c r="S13" s="2" t="s">
        <v>187</v>
      </c>
      <c r="T13" s="2">
        <v>2020</v>
      </c>
      <c r="U13" s="2" t="str">
        <f>IF(sum!A6="BC",sum!B6,"*")</f>
        <v>*</v>
      </c>
      <c r="V13" s="2"/>
      <c r="W13" s="2" t="str">
        <f>IF(sum!A6="BC",sum!C6,"*")</f>
        <v>*</v>
      </c>
      <c r="Z13" s="2" t="s">
        <v>186</v>
      </c>
      <c r="AA13" s="2" t="s">
        <v>187</v>
      </c>
      <c r="AB13" s="2">
        <v>2020</v>
      </c>
      <c r="AC13" s="2" t="str">
        <f>IF(sum!A6="MA",sum!B6,"*")</f>
        <v>*</v>
      </c>
      <c r="AD13" s="2"/>
      <c r="AE13" s="2" t="str">
        <f>IF(sum!A6="MA",sum!C6,"*")</f>
        <v>*</v>
      </c>
      <c r="AH13" s="2" t="s">
        <v>186</v>
      </c>
      <c r="AI13" s="2" t="s">
        <v>187</v>
      </c>
      <c r="AJ13" s="2">
        <v>2020</v>
      </c>
      <c r="AK13" s="2" t="str">
        <f>IF(sum!A6="ON",sum!B6,"*")</f>
        <v>*</v>
      </c>
      <c r="AL13" s="2"/>
      <c r="AM13" s="2" t="str">
        <f>IF(sum!A6="ON",sum!C6,"*")</f>
        <v>*</v>
      </c>
      <c r="AP13" s="2" t="s">
        <v>186</v>
      </c>
      <c r="AQ13" s="2" t="s">
        <v>187</v>
      </c>
      <c r="AR13" s="2">
        <v>2020</v>
      </c>
      <c r="AS13" s="2" t="str">
        <f>IF(sum!A6="QU",sum!B6,"*")</f>
        <v>*</v>
      </c>
      <c r="AT13" s="2"/>
      <c r="AU13" s="2" t="str">
        <f>IF(sum!A6="QU",sum!C6,"*")</f>
        <v>*</v>
      </c>
      <c r="AX13" s="2" t="s">
        <v>186</v>
      </c>
      <c r="AY13" s="2" t="s">
        <v>187</v>
      </c>
      <c r="AZ13" s="2">
        <v>2020</v>
      </c>
      <c r="BA13" s="2" t="str">
        <f>IF(sum!A6="SA",sum!B6,"*")</f>
        <v>*</v>
      </c>
      <c r="BB13" s="2"/>
      <c r="BC13" s="2" t="str">
        <f>IF(sum!A6="SA",sum!C6,"*")</f>
        <v>*</v>
      </c>
    </row>
    <row r="14" spans="2:55">
      <c r="B14" s="2" t="s">
        <v>186</v>
      </c>
      <c r="C14" s="2" t="s">
        <v>187</v>
      </c>
      <c r="D14" s="2">
        <v>2020</v>
      </c>
      <c r="E14" s="2" t="str">
        <f>IF(sum!A7="AL",sum!B7,"*")</f>
        <v>AFM-WaterHeat_ELE1</v>
      </c>
      <c r="F14" s="2"/>
      <c r="G14" s="2">
        <f>IF(sum!A7="AL",sum!C7,"*")</f>
        <v>0</v>
      </c>
      <c r="H14" s="2"/>
      <c r="J14" s="2" t="s">
        <v>186</v>
      </c>
      <c r="K14" s="2" t="s">
        <v>187</v>
      </c>
      <c r="L14" s="2">
        <v>2020</v>
      </c>
      <c r="M14" s="2" t="str">
        <f>IF(sum!A7="AT",sum!B7,"*")</f>
        <v>*</v>
      </c>
      <c r="N14" s="2"/>
      <c r="O14" s="2" t="str">
        <f>IF(sum!A7="AT",sum!C7,"*")</f>
        <v>*</v>
      </c>
      <c r="R14" s="2" t="s">
        <v>186</v>
      </c>
      <c r="S14" s="2" t="s">
        <v>187</v>
      </c>
      <c r="T14" s="2">
        <v>2020</v>
      </c>
      <c r="U14" s="2" t="str">
        <f>IF(sum!A7="BC",sum!B7,"*")</f>
        <v>*</v>
      </c>
      <c r="V14" s="2"/>
      <c r="W14" s="2" t="str">
        <f>IF(sum!A7="BC",sum!C7,"*")</f>
        <v>*</v>
      </c>
      <c r="Z14" s="2" t="s">
        <v>186</v>
      </c>
      <c r="AA14" s="2" t="s">
        <v>187</v>
      </c>
      <c r="AB14" s="2">
        <v>2020</v>
      </c>
      <c r="AC14" s="2" t="str">
        <f>IF(sum!A7="MA",sum!B7,"*")</f>
        <v>*</v>
      </c>
      <c r="AD14" s="2"/>
      <c r="AE14" s="2" t="str">
        <f>IF(sum!A7="MA",sum!C7,"*")</f>
        <v>*</v>
      </c>
      <c r="AH14" s="2" t="s">
        <v>186</v>
      </c>
      <c r="AI14" s="2" t="s">
        <v>187</v>
      </c>
      <c r="AJ14" s="2">
        <v>2020</v>
      </c>
      <c r="AK14" s="2" t="str">
        <f>IF(sum!A7="ON",sum!B7,"*")</f>
        <v>*</v>
      </c>
      <c r="AL14" s="2"/>
      <c r="AM14" s="2" t="str">
        <f>IF(sum!A7="ON",sum!C7,"*")</f>
        <v>*</v>
      </c>
      <c r="AP14" s="2" t="s">
        <v>186</v>
      </c>
      <c r="AQ14" s="2" t="s">
        <v>187</v>
      </c>
      <c r="AR14" s="2">
        <v>2020</v>
      </c>
      <c r="AS14" s="2" t="str">
        <f>IF(sum!A7="QU",sum!B7,"*")</f>
        <v>*</v>
      </c>
      <c r="AT14" s="2"/>
      <c r="AU14" s="2" t="str">
        <f>IF(sum!A7="QU",sum!C7,"*")</f>
        <v>*</v>
      </c>
      <c r="AX14" s="2" t="s">
        <v>186</v>
      </c>
      <c r="AY14" s="2" t="s">
        <v>187</v>
      </c>
      <c r="AZ14" s="2">
        <v>2020</v>
      </c>
      <c r="BA14" s="2" t="str">
        <f>IF(sum!A7="SA",sum!B7,"*")</f>
        <v>*</v>
      </c>
      <c r="BB14" s="2"/>
      <c r="BC14" s="2" t="str">
        <f>IF(sum!A7="SA",sum!C7,"*")</f>
        <v>*</v>
      </c>
    </row>
    <row r="15" spans="2:55">
      <c r="B15" s="2" t="s">
        <v>186</v>
      </c>
      <c r="C15" s="2" t="s">
        <v>187</v>
      </c>
      <c r="D15" s="2">
        <v>2020</v>
      </c>
      <c r="E15" s="2" t="str">
        <f>IF(sum!A8="AL",sum!B8,"*")</f>
        <v>ART-AuxiliaryEquip_ELE1</v>
      </c>
      <c r="F15" s="2"/>
      <c r="G15" s="2">
        <f>IF(sum!A8="AL",sum!C8,"*")</f>
        <v>0</v>
      </c>
      <c r="H15" s="2"/>
      <c r="J15" s="2" t="s">
        <v>186</v>
      </c>
      <c r="K15" s="2" t="s">
        <v>187</v>
      </c>
      <c r="L15" s="2">
        <v>2020</v>
      </c>
      <c r="M15" s="2" t="str">
        <f>IF(sum!A8="AT",sum!B8,"*")</f>
        <v>*</v>
      </c>
      <c r="N15" s="2"/>
      <c r="O15" s="2" t="str">
        <f>IF(sum!A8="AT",sum!C8,"*")</f>
        <v>*</v>
      </c>
      <c r="R15" s="2" t="s">
        <v>186</v>
      </c>
      <c r="S15" s="2" t="s">
        <v>187</v>
      </c>
      <c r="T15" s="2">
        <v>2020</v>
      </c>
      <c r="U15" s="2" t="str">
        <f>IF(sum!A8="BC",sum!B8,"*")</f>
        <v>*</v>
      </c>
      <c r="V15" s="2"/>
      <c r="W15" s="2" t="str">
        <f>IF(sum!A8="BC",sum!C8,"*")</f>
        <v>*</v>
      </c>
      <c r="Z15" s="2" t="s">
        <v>186</v>
      </c>
      <c r="AA15" s="2" t="s">
        <v>187</v>
      </c>
      <c r="AB15" s="2">
        <v>2020</v>
      </c>
      <c r="AC15" s="2" t="str">
        <f>IF(sum!A8="MA",sum!B8,"*")</f>
        <v>*</v>
      </c>
      <c r="AD15" s="2"/>
      <c r="AE15" s="2" t="str">
        <f>IF(sum!A8="MA",sum!C8,"*")</f>
        <v>*</v>
      </c>
      <c r="AH15" s="2" t="s">
        <v>186</v>
      </c>
      <c r="AI15" s="2" t="s">
        <v>187</v>
      </c>
      <c r="AJ15" s="2">
        <v>2020</v>
      </c>
      <c r="AK15" s="2" t="str">
        <f>IF(sum!A8="ON",sum!B8,"*")</f>
        <v>*</v>
      </c>
      <c r="AL15" s="2"/>
      <c r="AM15" s="2" t="str">
        <f>IF(sum!A8="ON",sum!C8,"*")</f>
        <v>*</v>
      </c>
      <c r="AP15" s="2" t="s">
        <v>186</v>
      </c>
      <c r="AQ15" s="2" t="s">
        <v>187</v>
      </c>
      <c r="AR15" s="2">
        <v>2020</v>
      </c>
      <c r="AS15" s="2" t="str">
        <f>IF(sum!A8="QU",sum!B8,"*")</f>
        <v>*</v>
      </c>
      <c r="AT15" s="2"/>
      <c r="AU15" s="2" t="str">
        <f>IF(sum!A8="QU",sum!C8,"*")</f>
        <v>*</v>
      </c>
      <c r="AX15" s="2" t="s">
        <v>186</v>
      </c>
      <c r="AY15" s="2" t="s">
        <v>187</v>
      </c>
      <c r="AZ15" s="2">
        <v>2020</v>
      </c>
      <c r="BA15" s="2" t="str">
        <f>IF(sum!A8="SA",sum!B8,"*")</f>
        <v>*</v>
      </c>
      <c r="BB15" s="2"/>
      <c r="BC15" s="2" t="str">
        <f>IF(sum!A8="SA",sum!C8,"*")</f>
        <v>*</v>
      </c>
    </row>
    <row r="16" spans="2:55">
      <c r="B16" s="2" t="s">
        <v>186</v>
      </c>
      <c r="C16" s="2" t="s">
        <v>187</v>
      </c>
      <c r="D16" s="2">
        <v>2020</v>
      </c>
      <c r="E16" s="2" t="str">
        <f>IF(sum!A9="AL",sum!B9,"*")</f>
        <v>ART-AuxiliaryMot_ELE1</v>
      </c>
      <c r="F16" s="2"/>
      <c r="G16" s="2">
        <f>IF(sum!A9="AL",sum!C9,"*")</f>
        <v>0</v>
      </c>
      <c r="H16" s="2"/>
      <c r="J16" s="2" t="s">
        <v>186</v>
      </c>
      <c r="K16" s="2" t="s">
        <v>187</v>
      </c>
      <c r="L16" s="2">
        <v>2020</v>
      </c>
      <c r="M16" s="2" t="str">
        <f>IF(sum!A9="AT",sum!B9,"*")</f>
        <v>*</v>
      </c>
      <c r="N16" s="2"/>
      <c r="O16" s="2" t="str">
        <f>IF(sum!A9="AT",sum!C9,"*")</f>
        <v>*</v>
      </c>
      <c r="R16" s="2" t="s">
        <v>186</v>
      </c>
      <c r="S16" s="2" t="s">
        <v>187</v>
      </c>
      <c r="T16" s="2">
        <v>2020</v>
      </c>
      <c r="U16" s="2" t="str">
        <f>IF(sum!A9="BC",sum!B9,"*")</f>
        <v>*</v>
      </c>
      <c r="V16" s="2"/>
      <c r="W16" s="2" t="str">
        <f>IF(sum!A9="BC",sum!C9,"*")</f>
        <v>*</v>
      </c>
      <c r="Z16" s="2" t="s">
        <v>186</v>
      </c>
      <c r="AA16" s="2" t="s">
        <v>187</v>
      </c>
      <c r="AB16" s="2">
        <v>2020</v>
      </c>
      <c r="AC16" s="2" t="str">
        <f>IF(sum!A9="MA",sum!B9,"*")</f>
        <v>*</v>
      </c>
      <c r="AD16" s="2"/>
      <c r="AE16" s="2" t="str">
        <f>IF(sum!A9="MA",sum!C9,"*")</f>
        <v>*</v>
      </c>
      <c r="AH16" s="2" t="s">
        <v>186</v>
      </c>
      <c r="AI16" s="2" t="s">
        <v>187</v>
      </c>
      <c r="AJ16" s="2">
        <v>2020</v>
      </c>
      <c r="AK16" s="2" t="str">
        <f>IF(sum!A9="ON",sum!B9,"*")</f>
        <v>*</v>
      </c>
      <c r="AL16" s="2"/>
      <c r="AM16" s="2" t="str">
        <f>IF(sum!A9="ON",sum!C9,"*")</f>
        <v>*</v>
      </c>
      <c r="AP16" s="2" t="s">
        <v>186</v>
      </c>
      <c r="AQ16" s="2" t="s">
        <v>187</v>
      </c>
      <c r="AR16" s="2">
        <v>2020</v>
      </c>
      <c r="AS16" s="2" t="str">
        <f>IF(sum!A9="QU",sum!B9,"*")</f>
        <v>*</v>
      </c>
      <c r="AT16" s="2"/>
      <c r="AU16" s="2" t="str">
        <f>IF(sum!A9="QU",sum!C9,"*")</f>
        <v>*</v>
      </c>
      <c r="AX16" s="2" t="s">
        <v>186</v>
      </c>
      <c r="AY16" s="2" t="s">
        <v>187</v>
      </c>
      <c r="AZ16" s="2">
        <v>2020</v>
      </c>
      <c r="BA16" s="2" t="str">
        <f>IF(sum!A9="SA",sum!B9,"*")</f>
        <v>*</v>
      </c>
      <c r="BB16" s="2"/>
      <c r="BC16" s="2" t="str">
        <f>IF(sum!A9="SA",sum!C9,"*")</f>
        <v>*</v>
      </c>
    </row>
    <row r="17" spans="2:55">
      <c r="B17" s="2" t="s">
        <v>186</v>
      </c>
      <c r="C17" s="2" t="s">
        <v>187</v>
      </c>
      <c r="D17" s="2">
        <v>2020</v>
      </c>
      <c r="E17" s="2" t="str">
        <f>IF(sum!A10="AL",sum!B10,"*")</f>
        <v>ART-Light_ELE1</v>
      </c>
      <c r="F17" s="2"/>
      <c r="G17" s="2">
        <f>IF(sum!A10="AL",sum!C10,"*")</f>
        <v>0</v>
      </c>
      <c r="H17" s="2"/>
      <c r="J17" s="2" t="s">
        <v>186</v>
      </c>
      <c r="K17" s="2" t="s">
        <v>187</v>
      </c>
      <c r="L17" s="2">
        <v>2020</v>
      </c>
      <c r="M17" s="2" t="str">
        <f>IF(sum!A10="AT",sum!B10,"*")</f>
        <v>*</v>
      </c>
      <c r="N17" s="2"/>
      <c r="O17" s="2" t="str">
        <f>IF(sum!A10="AT",sum!C10,"*")</f>
        <v>*</v>
      </c>
      <c r="R17" s="2" t="s">
        <v>186</v>
      </c>
      <c r="S17" s="2" t="s">
        <v>187</v>
      </c>
      <c r="T17" s="2">
        <v>2020</v>
      </c>
      <c r="U17" s="2" t="str">
        <f>IF(sum!A10="BC",sum!B10,"*")</f>
        <v>*</v>
      </c>
      <c r="V17" s="2"/>
      <c r="W17" s="2" t="str">
        <f>IF(sum!A10="BC",sum!C10,"*")</f>
        <v>*</v>
      </c>
      <c r="Z17" s="2" t="s">
        <v>186</v>
      </c>
      <c r="AA17" s="2" t="s">
        <v>187</v>
      </c>
      <c r="AB17" s="2">
        <v>2020</v>
      </c>
      <c r="AC17" s="2" t="str">
        <f>IF(sum!A10="MA",sum!B10,"*")</f>
        <v>*</v>
      </c>
      <c r="AD17" s="2"/>
      <c r="AE17" s="2" t="str">
        <f>IF(sum!A10="MA",sum!C10,"*")</f>
        <v>*</v>
      </c>
      <c r="AH17" s="2" t="s">
        <v>186</v>
      </c>
      <c r="AI17" s="2" t="s">
        <v>187</v>
      </c>
      <c r="AJ17" s="2">
        <v>2020</v>
      </c>
      <c r="AK17" s="2" t="str">
        <f>IF(sum!A10="ON",sum!B10,"*")</f>
        <v>*</v>
      </c>
      <c r="AL17" s="2"/>
      <c r="AM17" s="2" t="str">
        <f>IF(sum!A10="ON",sum!C10,"*")</f>
        <v>*</v>
      </c>
      <c r="AP17" s="2" t="s">
        <v>186</v>
      </c>
      <c r="AQ17" s="2" t="s">
        <v>187</v>
      </c>
      <c r="AR17" s="2">
        <v>2020</v>
      </c>
      <c r="AS17" s="2" t="str">
        <f>IF(sum!A10="QU",sum!B10,"*")</f>
        <v>*</v>
      </c>
      <c r="AT17" s="2"/>
      <c r="AU17" s="2" t="str">
        <f>IF(sum!A10="QU",sum!C10,"*")</f>
        <v>*</v>
      </c>
      <c r="AX17" s="2" t="s">
        <v>186</v>
      </c>
      <c r="AY17" s="2" t="s">
        <v>187</v>
      </c>
      <c r="AZ17" s="2">
        <v>2020</v>
      </c>
      <c r="BA17" s="2" t="str">
        <f>IF(sum!A10="SA",sum!B10,"*")</f>
        <v>*</v>
      </c>
      <c r="BB17" s="2"/>
      <c r="BC17" s="2" t="str">
        <f>IF(sum!A10="SA",sum!C10,"*")</f>
        <v>*</v>
      </c>
    </row>
    <row r="18" spans="2:55">
      <c r="B18" s="2" t="s">
        <v>186</v>
      </c>
      <c r="C18" s="2" t="s">
        <v>187</v>
      </c>
      <c r="D18" s="2">
        <v>2020</v>
      </c>
      <c r="E18" s="2" t="str">
        <f>IF(sum!A11="AL",sum!B11,"*")</f>
        <v>ART-SpHeat_ELE1</v>
      </c>
      <c r="F18" s="2"/>
      <c r="G18" s="2">
        <f>IF(sum!A11="AL",sum!C11,"*")</f>
        <v>0</v>
      </c>
      <c r="H18" s="2"/>
      <c r="J18" s="2" t="s">
        <v>186</v>
      </c>
      <c r="K18" s="2" t="s">
        <v>187</v>
      </c>
      <c r="L18" s="2">
        <v>2020</v>
      </c>
      <c r="M18" s="2" t="str">
        <f>IF(sum!A11="AT",sum!B11,"*")</f>
        <v>*</v>
      </c>
      <c r="N18" s="2"/>
      <c r="O18" s="2" t="str">
        <f>IF(sum!A11="AT",sum!C11,"*")</f>
        <v>*</v>
      </c>
      <c r="R18" s="2" t="s">
        <v>186</v>
      </c>
      <c r="S18" s="2" t="s">
        <v>187</v>
      </c>
      <c r="T18" s="2">
        <v>2020</v>
      </c>
      <c r="U18" s="2" t="str">
        <f>IF(sum!A11="BC",sum!B11,"*")</f>
        <v>*</v>
      </c>
      <c r="V18" s="2"/>
      <c r="W18" s="2" t="str">
        <f>IF(sum!A11="BC",sum!C11,"*")</f>
        <v>*</v>
      </c>
      <c r="Z18" s="2" t="s">
        <v>186</v>
      </c>
      <c r="AA18" s="2" t="s">
        <v>187</v>
      </c>
      <c r="AB18" s="2">
        <v>2020</v>
      </c>
      <c r="AC18" s="2" t="str">
        <f>IF(sum!A11="MA",sum!B11,"*")</f>
        <v>*</v>
      </c>
      <c r="AD18" s="2"/>
      <c r="AE18" s="2" t="str">
        <f>IF(sum!A11="MA",sum!C11,"*")</f>
        <v>*</v>
      </c>
      <c r="AH18" s="2" t="s">
        <v>186</v>
      </c>
      <c r="AI18" s="2" t="s">
        <v>187</v>
      </c>
      <c r="AJ18" s="2">
        <v>2020</v>
      </c>
      <c r="AK18" s="2" t="str">
        <f>IF(sum!A11="ON",sum!B11,"*")</f>
        <v>*</v>
      </c>
      <c r="AL18" s="2"/>
      <c r="AM18" s="2" t="str">
        <f>IF(sum!A11="ON",sum!C11,"*")</f>
        <v>*</v>
      </c>
      <c r="AP18" s="2" t="s">
        <v>186</v>
      </c>
      <c r="AQ18" s="2" t="s">
        <v>187</v>
      </c>
      <c r="AR18" s="2">
        <v>2020</v>
      </c>
      <c r="AS18" s="2" t="str">
        <f>IF(sum!A11="QU",sum!B11,"*")</f>
        <v>*</v>
      </c>
      <c r="AT18" s="2"/>
      <c r="AU18" s="2" t="str">
        <f>IF(sum!A11="QU",sum!C11,"*")</f>
        <v>*</v>
      </c>
      <c r="AX18" s="2" t="s">
        <v>186</v>
      </c>
      <c r="AY18" s="2" t="s">
        <v>187</v>
      </c>
      <c r="AZ18" s="2">
        <v>2020</v>
      </c>
      <c r="BA18" s="2" t="str">
        <f>IF(sum!A11="SA",sum!B11,"*")</f>
        <v>*</v>
      </c>
      <c r="BB18" s="2"/>
      <c r="BC18" s="2" t="str">
        <f>IF(sum!A11="SA",sum!C11,"*")</f>
        <v>*</v>
      </c>
    </row>
    <row r="19" spans="2:55">
      <c r="B19" s="2" t="s">
        <v>186</v>
      </c>
      <c r="C19" s="2" t="s">
        <v>187</v>
      </c>
      <c r="D19" s="2">
        <v>2020</v>
      </c>
      <c r="E19" s="2" t="str">
        <f>IF(sum!A12="AL",sum!B12,"*")</f>
        <v>ART-WaterHeat_ELE1</v>
      </c>
      <c r="F19" s="2"/>
      <c r="G19" s="2">
        <f>IF(sum!A12="AL",sum!C12,"*")</f>
        <v>0</v>
      </c>
      <c r="H19" s="2"/>
      <c r="J19" s="2" t="s">
        <v>186</v>
      </c>
      <c r="K19" s="2" t="s">
        <v>187</v>
      </c>
      <c r="L19" s="2">
        <v>2020</v>
      </c>
      <c r="M19" s="2" t="str">
        <f>IF(sum!A12="AT",sum!B12,"*")</f>
        <v>*</v>
      </c>
      <c r="N19" s="2"/>
      <c r="O19" s="2" t="str">
        <f>IF(sum!A12="AT",sum!C12,"*")</f>
        <v>*</v>
      </c>
      <c r="R19" s="2" t="s">
        <v>186</v>
      </c>
      <c r="S19" s="2" t="s">
        <v>187</v>
      </c>
      <c r="T19" s="2">
        <v>2020</v>
      </c>
      <c r="U19" s="2" t="str">
        <f>IF(sum!A12="BC",sum!B12,"*")</f>
        <v>*</v>
      </c>
      <c r="V19" s="2"/>
      <c r="W19" s="2" t="str">
        <f>IF(sum!A12="BC",sum!C12,"*")</f>
        <v>*</v>
      </c>
      <c r="Z19" s="2" t="s">
        <v>186</v>
      </c>
      <c r="AA19" s="2" t="s">
        <v>187</v>
      </c>
      <c r="AB19" s="2">
        <v>2020</v>
      </c>
      <c r="AC19" s="2" t="str">
        <f>IF(sum!A12="MA",sum!B12,"*")</f>
        <v>*</v>
      </c>
      <c r="AD19" s="2"/>
      <c r="AE19" s="2" t="str">
        <f>IF(sum!A12="MA",sum!C12,"*")</f>
        <v>*</v>
      </c>
      <c r="AH19" s="2" t="s">
        <v>186</v>
      </c>
      <c r="AI19" s="2" t="s">
        <v>187</v>
      </c>
      <c r="AJ19" s="2">
        <v>2020</v>
      </c>
      <c r="AK19" s="2" t="str">
        <f>IF(sum!A12="ON",sum!B12,"*")</f>
        <v>*</v>
      </c>
      <c r="AL19" s="2"/>
      <c r="AM19" s="2" t="str">
        <f>IF(sum!A12="ON",sum!C12,"*")</f>
        <v>*</v>
      </c>
      <c r="AP19" s="2" t="s">
        <v>186</v>
      </c>
      <c r="AQ19" s="2" t="s">
        <v>187</v>
      </c>
      <c r="AR19" s="2">
        <v>2020</v>
      </c>
      <c r="AS19" s="2" t="str">
        <f>IF(sum!A12="QU",sum!B12,"*")</f>
        <v>*</v>
      </c>
      <c r="AT19" s="2"/>
      <c r="AU19" s="2" t="str">
        <f>IF(sum!A12="QU",sum!C12,"*")</f>
        <v>*</v>
      </c>
      <c r="AX19" s="2" t="s">
        <v>186</v>
      </c>
      <c r="AY19" s="2" t="s">
        <v>187</v>
      </c>
      <c r="AZ19" s="2">
        <v>2020</v>
      </c>
      <c r="BA19" s="2" t="str">
        <f>IF(sum!A12="SA",sum!B12,"*")</f>
        <v>*</v>
      </c>
      <c r="BB19" s="2"/>
      <c r="BC19" s="2" t="str">
        <f>IF(sum!A12="SA",sum!C12,"*")</f>
        <v>*</v>
      </c>
    </row>
    <row r="20" spans="2:55">
      <c r="B20" s="2" t="s">
        <v>186</v>
      </c>
      <c r="C20" s="2" t="s">
        <v>187</v>
      </c>
      <c r="D20" s="2">
        <v>2020</v>
      </c>
      <c r="E20" s="2" t="str">
        <f>IF(sum!A13="AL",sum!B13,"*")</f>
        <v>ECHP_biomass_thermal01</v>
      </c>
      <c r="F20" s="2"/>
      <c r="G20" s="2">
        <f>IF(sum!A13="AL",sum!C13,"*")</f>
        <v>0</v>
      </c>
      <c r="H20" s="2"/>
      <c r="J20" s="2" t="s">
        <v>186</v>
      </c>
      <c r="K20" s="2" t="s">
        <v>187</v>
      </c>
      <c r="L20" s="2">
        <v>2020</v>
      </c>
      <c r="M20" s="2" t="str">
        <f>IF(sum!A13="AT",sum!B13,"*")</f>
        <v>*</v>
      </c>
      <c r="N20" s="2"/>
      <c r="O20" s="2" t="str">
        <f>IF(sum!A13="AT",sum!C13,"*")</f>
        <v>*</v>
      </c>
      <c r="R20" s="2" t="s">
        <v>186</v>
      </c>
      <c r="S20" s="2" t="s">
        <v>187</v>
      </c>
      <c r="T20" s="2">
        <v>2020</v>
      </c>
      <c r="U20" s="2" t="str">
        <f>IF(sum!A13="BC",sum!B13,"*")</f>
        <v>*</v>
      </c>
      <c r="V20" s="2"/>
      <c r="W20" s="2" t="str">
        <f>IF(sum!A13="BC",sum!C13,"*")</f>
        <v>*</v>
      </c>
      <c r="Z20" s="2" t="s">
        <v>186</v>
      </c>
      <c r="AA20" s="2" t="s">
        <v>187</v>
      </c>
      <c r="AB20" s="2">
        <v>2020</v>
      </c>
      <c r="AC20" s="2" t="str">
        <f>IF(sum!A13="MA",sum!B13,"*")</f>
        <v>*</v>
      </c>
      <c r="AD20" s="2"/>
      <c r="AE20" s="2" t="str">
        <f>IF(sum!A13="MA",sum!C13,"*")</f>
        <v>*</v>
      </c>
      <c r="AH20" s="2" t="s">
        <v>186</v>
      </c>
      <c r="AI20" s="2" t="s">
        <v>187</v>
      </c>
      <c r="AJ20" s="2">
        <v>2020</v>
      </c>
      <c r="AK20" s="2" t="str">
        <f>IF(sum!A13="ON",sum!B13,"*")</f>
        <v>*</v>
      </c>
      <c r="AL20" s="2"/>
      <c r="AM20" s="2" t="str">
        <f>IF(sum!A13="ON",sum!C13,"*")</f>
        <v>*</v>
      </c>
      <c r="AP20" s="2" t="s">
        <v>186</v>
      </c>
      <c r="AQ20" s="2" t="s">
        <v>187</v>
      </c>
      <c r="AR20" s="2">
        <v>2020</v>
      </c>
      <c r="AS20" s="2" t="str">
        <f>IF(sum!A13="QU",sum!B13,"*")</f>
        <v>*</v>
      </c>
      <c r="AT20" s="2"/>
      <c r="AU20" s="2" t="str">
        <f>IF(sum!A13="QU",sum!C13,"*")</f>
        <v>*</v>
      </c>
      <c r="AX20" s="2" t="s">
        <v>186</v>
      </c>
      <c r="AY20" s="2" t="s">
        <v>187</v>
      </c>
      <c r="AZ20" s="2">
        <v>2020</v>
      </c>
      <c r="BA20" s="2" t="str">
        <f>IF(sum!A13="SA",sum!B13,"*")</f>
        <v>*</v>
      </c>
      <c r="BB20" s="2"/>
      <c r="BC20" s="2" t="str">
        <f>IF(sum!A13="SA",sum!C13,"*")</f>
        <v>*</v>
      </c>
    </row>
    <row r="21" spans="2:55">
      <c r="B21" s="2" t="s">
        <v>186</v>
      </c>
      <c r="C21" s="2" t="s">
        <v>187</v>
      </c>
      <c r="D21" s="2">
        <v>2020</v>
      </c>
      <c r="E21" s="2" t="str">
        <f>IF(sum!A14="AL",sum!B14,"*")</f>
        <v>EDU-AuxiliaryEquip_ELE1</v>
      </c>
      <c r="F21" s="2"/>
      <c r="G21" s="2">
        <f>IF(sum!A14="AL",sum!C14,"*")</f>
        <v>0</v>
      </c>
      <c r="H21" s="2"/>
      <c r="J21" s="2" t="s">
        <v>186</v>
      </c>
      <c r="K21" s="2" t="s">
        <v>187</v>
      </c>
      <c r="L21" s="2">
        <v>2020</v>
      </c>
      <c r="M21" s="2" t="str">
        <f>IF(sum!A14="AT",sum!B14,"*")</f>
        <v>*</v>
      </c>
      <c r="N21" s="2"/>
      <c r="O21" s="2" t="str">
        <f>IF(sum!A14="AT",sum!C14,"*")</f>
        <v>*</v>
      </c>
      <c r="R21" s="2" t="s">
        <v>186</v>
      </c>
      <c r="S21" s="2" t="s">
        <v>187</v>
      </c>
      <c r="T21" s="2">
        <v>2020</v>
      </c>
      <c r="U21" s="2" t="str">
        <f>IF(sum!A14="BC",sum!B14,"*")</f>
        <v>*</v>
      </c>
      <c r="V21" s="2"/>
      <c r="W21" s="2" t="str">
        <f>IF(sum!A14="BC",sum!C14,"*")</f>
        <v>*</v>
      </c>
      <c r="Z21" s="2" t="s">
        <v>186</v>
      </c>
      <c r="AA21" s="2" t="s">
        <v>187</v>
      </c>
      <c r="AB21" s="2">
        <v>2020</v>
      </c>
      <c r="AC21" s="2" t="str">
        <f>IF(sum!A14="MA",sum!B14,"*")</f>
        <v>*</v>
      </c>
      <c r="AD21" s="2"/>
      <c r="AE21" s="2" t="str">
        <f>IF(sum!A14="MA",sum!C14,"*")</f>
        <v>*</v>
      </c>
      <c r="AH21" s="2" t="s">
        <v>186</v>
      </c>
      <c r="AI21" s="2" t="s">
        <v>187</v>
      </c>
      <c r="AJ21" s="2">
        <v>2020</v>
      </c>
      <c r="AK21" s="2" t="str">
        <f>IF(sum!A14="ON",sum!B14,"*")</f>
        <v>*</v>
      </c>
      <c r="AL21" s="2"/>
      <c r="AM21" s="2" t="str">
        <f>IF(sum!A14="ON",sum!C14,"*")</f>
        <v>*</v>
      </c>
      <c r="AP21" s="2" t="s">
        <v>186</v>
      </c>
      <c r="AQ21" s="2" t="s">
        <v>187</v>
      </c>
      <c r="AR21" s="2">
        <v>2020</v>
      </c>
      <c r="AS21" s="2" t="str">
        <f>IF(sum!A14="QU",sum!B14,"*")</f>
        <v>*</v>
      </c>
      <c r="AT21" s="2"/>
      <c r="AU21" s="2" t="str">
        <f>IF(sum!A14="QU",sum!C14,"*")</f>
        <v>*</v>
      </c>
      <c r="AX21" s="2" t="s">
        <v>186</v>
      </c>
      <c r="AY21" s="2" t="s">
        <v>187</v>
      </c>
      <c r="AZ21" s="2">
        <v>2020</v>
      </c>
      <c r="BA21" s="2" t="str">
        <f>IF(sum!A14="SA",sum!B14,"*")</f>
        <v>*</v>
      </c>
      <c r="BB21" s="2"/>
      <c r="BC21" s="2" t="str">
        <f>IF(sum!A14="SA",sum!C14,"*")</f>
        <v>*</v>
      </c>
    </row>
    <row r="22" spans="2:55">
      <c r="B22" s="2" t="s">
        <v>186</v>
      </c>
      <c r="C22" s="2" t="s">
        <v>187</v>
      </c>
      <c r="D22" s="2">
        <v>2020</v>
      </c>
      <c r="E22" s="2" t="str">
        <f>IF(sum!A15="AL",sum!B15,"*")</f>
        <v>EDU-AuxiliaryMot_ELE1</v>
      </c>
      <c r="F22" s="2"/>
      <c r="G22" s="2">
        <f>IF(sum!A15="AL",sum!C15,"*")</f>
        <v>0</v>
      </c>
      <c r="H22" s="2"/>
      <c r="J22" s="2" t="s">
        <v>186</v>
      </c>
      <c r="K22" s="2" t="s">
        <v>187</v>
      </c>
      <c r="L22" s="2">
        <v>2020</v>
      </c>
      <c r="M22" s="2" t="str">
        <f>IF(sum!A15="AT",sum!B15,"*")</f>
        <v>*</v>
      </c>
      <c r="N22" s="2"/>
      <c r="O22" s="2" t="str">
        <f>IF(sum!A15="AT",sum!C15,"*")</f>
        <v>*</v>
      </c>
      <c r="R22" s="2" t="s">
        <v>186</v>
      </c>
      <c r="S22" s="2" t="s">
        <v>187</v>
      </c>
      <c r="T22" s="2">
        <v>2020</v>
      </c>
      <c r="U22" s="2" t="str">
        <f>IF(sum!A15="BC",sum!B15,"*")</f>
        <v>*</v>
      </c>
      <c r="V22" s="2"/>
      <c r="W22" s="2" t="str">
        <f>IF(sum!A15="BC",sum!C15,"*")</f>
        <v>*</v>
      </c>
      <c r="Z22" s="2" t="s">
        <v>186</v>
      </c>
      <c r="AA22" s="2" t="s">
        <v>187</v>
      </c>
      <c r="AB22" s="2">
        <v>2020</v>
      </c>
      <c r="AC22" s="2" t="str">
        <f>IF(sum!A15="MA",sum!B15,"*")</f>
        <v>*</v>
      </c>
      <c r="AD22" s="2"/>
      <c r="AE22" s="2" t="str">
        <f>IF(sum!A15="MA",sum!C15,"*")</f>
        <v>*</v>
      </c>
      <c r="AH22" s="2" t="s">
        <v>186</v>
      </c>
      <c r="AI22" s="2" t="s">
        <v>187</v>
      </c>
      <c r="AJ22" s="2">
        <v>2020</v>
      </c>
      <c r="AK22" s="2" t="str">
        <f>IF(sum!A15="ON",sum!B15,"*")</f>
        <v>*</v>
      </c>
      <c r="AL22" s="2"/>
      <c r="AM22" s="2" t="str">
        <f>IF(sum!A15="ON",sum!C15,"*")</f>
        <v>*</v>
      </c>
      <c r="AP22" s="2" t="s">
        <v>186</v>
      </c>
      <c r="AQ22" s="2" t="s">
        <v>187</v>
      </c>
      <c r="AR22" s="2">
        <v>2020</v>
      </c>
      <c r="AS22" s="2" t="str">
        <f>IF(sum!A15="QU",sum!B15,"*")</f>
        <v>*</v>
      </c>
      <c r="AT22" s="2"/>
      <c r="AU22" s="2" t="str">
        <f>IF(sum!A15="QU",sum!C15,"*")</f>
        <v>*</v>
      </c>
      <c r="AX22" s="2" t="s">
        <v>186</v>
      </c>
      <c r="AY22" s="2" t="s">
        <v>187</v>
      </c>
      <c r="AZ22" s="2">
        <v>2020</v>
      </c>
      <c r="BA22" s="2" t="str">
        <f>IF(sum!A15="SA",sum!B15,"*")</f>
        <v>*</v>
      </c>
      <c r="BB22" s="2"/>
      <c r="BC22" s="2" t="str">
        <f>IF(sum!A15="SA",sum!C15,"*")</f>
        <v>*</v>
      </c>
    </row>
    <row r="23" spans="2:55">
      <c r="B23" s="2" t="s">
        <v>186</v>
      </c>
      <c r="C23" s="2" t="s">
        <v>187</v>
      </c>
      <c r="D23" s="2">
        <v>2020</v>
      </c>
      <c r="E23" s="2" t="str">
        <f>IF(sum!A16="AL",sum!B16,"*")</f>
        <v>EDU-Light_ELE1</v>
      </c>
      <c r="F23" s="2"/>
      <c r="G23" s="2">
        <f>IF(sum!A16="AL",sum!C16,"*")</f>
        <v>0</v>
      </c>
      <c r="H23" s="2"/>
      <c r="J23" s="2" t="s">
        <v>186</v>
      </c>
      <c r="K23" s="2" t="s">
        <v>187</v>
      </c>
      <c r="L23" s="2">
        <v>2020</v>
      </c>
      <c r="M23" s="2" t="str">
        <f>IF(sum!A16="AT",sum!B16,"*")</f>
        <v>*</v>
      </c>
      <c r="N23" s="2"/>
      <c r="O23" s="2" t="str">
        <f>IF(sum!A16="AT",sum!C16,"*")</f>
        <v>*</v>
      </c>
      <c r="R23" s="2" t="s">
        <v>186</v>
      </c>
      <c r="S23" s="2" t="s">
        <v>187</v>
      </c>
      <c r="T23" s="2">
        <v>2020</v>
      </c>
      <c r="U23" s="2" t="str">
        <f>IF(sum!A16="BC",sum!B16,"*")</f>
        <v>*</v>
      </c>
      <c r="V23" s="2"/>
      <c r="W23" s="2" t="str">
        <f>IF(sum!A16="BC",sum!C16,"*")</f>
        <v>*</v>
      </c>
      <c r="Z23" s="2" t="s">
        <v>186</v>
      </c>
      <c r="AA23" s="2" t="s">
        <v>187</v>
      </c>
      <c r="AB23" s="2">
        <v>2020</v>
      </c>
      <c r="AC23" s="2" t="str">
        <f>IF(sum!A16="MA",sum!B16,"*")</f>
        <v>*</v>
      </c>
      <c r="AD23" s="2"/>
      <c r="AE23" s="2" t="str">
        <f>IF(sum!A16="MA",sum!C16,"*")</f>
        <v>*</v>
      </c>
      <c r="AH23" s="2" t="s">
        <v>186</v>
      </c>
      <c r="AI23" s="2" t="s">
        <v>187</v>
      </c>
      <c r="AJ23" s="2">
        <v>2020</v>
      </c>
      <c r="AK23" s="2" t="str">
        <f>IF(sum!A16="ON",sum!B16,"*")</f>
        <v>*</v>
      </c>
      <c r="AL23" s="2"/>
      <c r="AM23" s="2" t="str">
        <f>IF(sum!A16="ON",sum!C16,"*")</f>
        <v>*</v>
      </c>
      <c r="AP23" s="2" t="s">
        <v>186</v>
      </c>
      <c r="AQ23" s="2" t="s">
        <v>187</v>
      </c>
      <c r="AR23" s="2">
        <v>2020</v>
      </c>
      <c r="AS23" s="2" t="str">
        <f>IF(sum!A16="QU",sum!B16,"*")</f>
        <v>*</v>
      </c>
      <c r="AT23" s="2"/>
      <c r="AU23" s="2" t="str">
        <f>IF(sum!A16="QU",sum!C16,"*")</f>
        <v>*</v>
      </c>
      <c r="AX23" s="2" t="s">
        <v>186</v>
      </c>
      <c r="AY23" s="2" t="s">
        <v>187</v>
      </c>
      <c r="AZ23" s="2">
        <v>2020</v>
      </c>
      <c r="BA23" s="2" t="str">
        <f>IF(sum!A16="SA",sum!B16,"*")</f>
        <v>*</v>
      </c>
      <c r="BB23" s="2"/>
      <c r="BC23" s="2" t="str">
        <f>IF(sum!A16="SA",sum!C16,"*")</f>
        <v>*</v>
      </c>
    </row>
    <row r="24" spans="2:55">
      <c r="B24" s="2" t="s">
        <v>186</v>
      </c>
      <c r="C24" s="2" t="s">
        <v>187</v>
      </c>
      <c r="D24" s="2">
        <v>2020</v>
      </c>
      <c r="E24" s="2" t="str">
        <f>IF(sum!A17="AL",sum!B17,"*")</f>
        <v>EDU-SpCool_ELE1</v>
      </c>
      <c r="F24" s="2"/>
      <c r="G24" s="2">
        <f>IF(sum!A17="AL",sum!C17,"*")</f>
        <v>0.031705770450222</v>
      </c>
      <c r="H24" s="2"/>
      <c r="J24" s="2" t="s">
        <v>186</v>
      </c>
      <c r="K24" s="2" t="s">
        <v>187</v>
      </c>
      <c r="L24" s="2">
        <v>2020</v>
      </c>
      <c r="M24" s="2" t="str">
        <f>IF(sum!A17="AT",sum!B17,"*")</f>
        <v>*</v>
      </c>
      <c r="N24" s="2"/>
      <c r="O24" s="2" t="str">
        <f>IF(sum!A17="AT",sum!C17,"*")</f>
        <v>*</v>
      </c>
      <c r="R24" s="2" t="s">
        <v>186</v>
      </c>
      <c r="S24" s="2" t="s">
        <v>187</v>
      </c>
      <c r="T24" s="2">
        <v>2020</v>
      </c>
      <c r="U24" s="2" t="str">
        <f>IF(sum!A17="BC",sum!B17,"*")</f>
        <v>*</v>
      </c>
      <c r="V24" s="2"/>
      <c r="W24" s="2" t="str">
        <f>IF(sum!A17="BC",sum!C17,"*")</f>
        <v>*</v>
      </c>
      <c r="Z24" s="2" t="s">
        <v>186</v>
      </c>
      <c r="AA24" s="2" t="s">
        <v>187</v>
      </c>
      <c r="AB24" s="2">
        <v>2020</v>
      </c>
      <c r="AC24" s="2" t="str">
        <f>IF(sum!A17="MA",sum!B17,"*")</f>
        <v>*</v>
      </c>
      <c r="AD24" s="2"/>
      <c r="AE24" s="2" t="str">
        <f>IF(sum!A17="MA",sum!C17,"*")</f>
        <v>*</v>
      </c>
      <c r="AH24" s="2" t="s">
        <v>186</v>
      </c>
      <c r="AI24" s="2" t="s">
        <v>187</v>
      </c>
      <c r="AJ24" s="2">
        <v>2020</v>
      </c>
      <c r="AK24" s="2" t="str">
        <f>IF(sum!A17="ON",sum!B17,"*")</f>
        <v>*</v>
      </c>
      <c r="AL24" s="2"/>
      <c r="AM24" s="2" t="str">
        <f>IF(sum!A17="ON",sum!C17,"*")</f>
        <v>*</v>
      </c>
      <c r="AP24" s="2" t="s">
        <v>186</v>
      </c>
      <c r="AQ24" s="2" t="s">
        <v>187</v>
      </c>
      <c r="AR24" s="2">
        <v>2020</v>
      </c>
      <c r="AS24" s="2" t="str">
        <f>IF(sum!A17="QU",sum!B17,"*")</f>
        <v>*</v>
      </c>
      <c r="AT24" s="2"/>
      <c r="AU24" s="2" t="str">
        <f>IF(sum!A17="QU",sum!C17,"*")</f>
        <v>*</v>
      </c>
      <c r="AX24" s="2" t="s">
        <v>186</v>
      </c>
      <c r="AY24" s="2" t="s">
        <v>187</v>
      </c>
      <c r="AZ24" s="2">
        <v>2020</v>
      </c>
      <c r="BA24" s="2" t="str">
        <f>IF(sum!A17="SA",sum!B17,"*")</f>
        <v>*</v>
      </c>
      <c r="BB24" s="2"/>
      <c r="BC24" s="2" t="str">
        <f>IF(sum!A17="SA",sum!C17,"*")</f>
        <v>*</v>
      </c>
    </row>
    <row r="25" spans="2:55">
      <c r="B25" s="2" t="s">
        <v>186</v>
      </c>
      <c r="C25" s="2" t="s">
        <v>187</v>
      </c>
      <c r="D25" s="2">
        <v>2020</v>
      </c>
      <c r="E25" s="2" t="str">
        <f>IF(sum!A18="AL",sum!B18,"*")</f>
        <v>EDU-SpHeat_ELE1</v>
      </c>
      <c r="F25" s="2"/>
      <c r="G25" s="2">
        <f>IF(sum!A18="AL",sum!C18,"*")</f>
        <v>0</v>
      </c>
      <c r="H25" s="2"/>
      <c r="J25" s="2" t="s">
        <v>186</v>
      </c>
      <c r="K25" s="2" t="s">
        <v>187</v>
      </c>
      <c r="L25" s="2">
        <v>2020</v>
      </c>
      <c r="M25" s="2" t="str">
        <f>IF(sum!A18="AT",sum!B18,"*")</f>
        <v>*</v>
      </c>
      <c r="N25" s="2"/>
      <c r="O25" s="2" t="str">
        <f>IF(sum!A18="AT",sum!C18,"*")</f>
        <v>*</v>
      </c>
      <c r="R25" s="2" t="s">
        <v>186</v>
      </c>
      <c r="S25" s="2" t="s">
        <v>187</v>
      </c>
      <c r="T25" s="2">
        <v>2020</v>
      </c>
      <c r="U25" s="2" t="str">
        <f>IF(sum!A18="BC",sum!B18,"*")</f>
        <v>*</v>
      </c>
      <c r="V25" s="2"/>
      <c r="W25" s="2" t="str">
        <f>IF(sum!A18="BC",sum!C18,"*")</f>
        <v>*</v>
      </c>
      <c r="Z25" s="2" t="s">
        <v>186</v>
      </c>
      <c r="AA25" s="2" t="s">
        <v>187</v>
      </c>
      <c r="AB25" s="2">
        <v>2020</v>
      </c>
      <c r="AC25" s="2" t="str">
        <f>IF(sum!A18="MA",sum!B18,"*")</f>
        <v>*</v>
      </c>
      <c r="AD25" s="2"/>
      <c r="AE25" s="2" t="str">
        <f>IF(sum!A18="MA",sum!C18,"*")</f>
        <v>*</v>
      </c>
      <c r="AH25" s="2" t="s">
        <v>186</v>
      </c>
      <c r="AI25" s="2" t="s">
        <v>187</v>
      </c>
      <c r="AJ25" s="2">
        <v>2020</v>
      </c>
      <c r="AK25" s="2" t="str">
        <f>IF(sum!A18="ON",sum!B18,"*")</f>
        <v>*</v>
      </c>
      <c r="AL25" s="2"/>
      <c r="AM25" s="2" t="str">
        <f>IF(sum!A18="ON",sum!C18,"*")</f>
        <v>*</v>
      </c>
      <c r="AP25" s="2" t="s">
        <v>186</v>
      </c>
      <c r="AQ25" s="2" t="s">
        <v>187</v>
      </c>
      <c r="AR25" s="2">
        <v>2020</v>
      </c>
      <c r="AS25" s="2" t="str">
        <f>IF(sum!A18="QU",sum!B18,"*")</f>
        <v>*</v>
      </c>
      <c r="AT25" s="2"/>
      <c r="AU25" s="2" t="str">
        <f>IF(sum!A18="QU",sum!C18,"*")</f>
        <v>*</v>
      </c>
      <c r="AX25" s="2" t="s">
        <v>186</v>
      </c>
      <c r="AY25" s="2" t="s">
        <v>187</v>
      </c>
      <c r="AZ25" s="2">
        <v>2020</v>
      </c>
      <c r="BA25" s="2" t="str">
        <f>IF(sum!A18="SA",sum!B18,"*")</f>
        <v>*</v>
      </c>
      <c r="BB25" s="2"/>
      <c r="BC25" s="2" t="str">
        <f>IF(sum!A18="SA",sum!C18,"*")</f>
        <v>*</v>
      </c>
    </row>
    <row r="26" spans="2:55">
      <c r="B26" s="2" t="s">
        <v>186</v>
      </c>
      <c r="C26" s="2" t="s">
        <v>187</v>
      </c>
      <c r="D26" s="2">
        <v>2020</v>
      </c>
      <c r="E26" s="2" t="str">
        <f>IF(sum!A19="AL",sum!B19,"*")</f>
        <v>EDU-WaterHeat_ELE1</v>
      </c>
      <c r="F26" s="2"/>
      <c r="G26" s="2">
        <f>IF(sum!A19="AL",sum!C19,"*")</f>
        <v>0</v>
      </c>
      <c r="H26" s="2"/>
      <c r="J26" s="2" t="s">
        <v>186</v>
      </c>
      <c r="K26" s="2" t="s">
        <v>187</v>
      </c>
      <c r="L26" s="2">
        <v>2020</v>
      </c>
      <c r="M26" s="2" t="str">
        <f>IF(sum!A19="AT",sum!B19,"*")</f>
        <v>*</v>
      </c>
      <c r="N26" s="2"/>
      <c r="O26" s="2" t="str">
        <f>IF(sum!A19="AT",sum!C19,"*")</f>
        <v>*</v>
      </c>
      <c r="R26" s="2" t="s">
        <v>186</v>
      </c>
      <c r="S26" s="2" t="s">
        <v>187</v>
      </c>
      <c r="T26" s="2">
        <v>2020</v>
      </c>
      <c r="U26" s="2" t="str">
        <f>IF(sum!A19="BC",sum!B19,"*")</f>
        <v>*</v>
      </c>
      <c r="V26" s="2"/>
      <c r="W26" s="2" t="str">
        <f>IF(sum!A19="BC",sum!C19,"*")</f>
        <v>*</v>
      </c>
      <c r="Z26" s="2" t="s">
        <v>186</v>
      </c>
      <c r="AA26" s="2" t="s">
        <v>187</v>
      </c>
      <c r="AB26" s="2">
        <v>2020</v>
      </c>
      <c r="AC26" s="2" t="str">
        <f>IF(sum!A19="MA",sum!B19,"*")</f>
        <v>*</v>
      </c>
      <c r="AD26" s="2"/>
      <c r="AE26" s="2" t="str">
        <f>IF(sum!A19="MA",sum!C19,"*")</f>
        <v>*</v>
      </c>
      <c r="AH26" s="2" t="s">
        <v>186</v>
      </c>
      <c r="AI26" s="2" t="s">
        <v>187</v>
      </c>
      <c r="AJ26" s="2">
        <v>2020</v>
      </c>
      <c r="AK26" s="2" t="str">
        <f>IF(sum!A19="ON",sum!B19,"*")</f>
        <v>*</v>
      </c>
      <c r="AL26" s="2"/>
      <c r="AM26" s="2" t="str">
        <f>IF(sum!A19="ON",sum!C19,"*")</f>
        <v>*</v>
      </c>
      <c r="AP26" s="2" t="s">
        <v>186</v>
      </c>
      <c r="AQ26" s="2" t="s">
        <v>187</v>
      </c>
      <c r="AR26" s="2">
        <v>2020</v>
      </c>
      <c r="AS26" s="2" t="str">
        <f>IF(sum!A19="QU",sum!B19,"*")</f>
        <v>*</v>
      </c>
      <c r="AT26" s="2"/>
      <c r="AU26" s="2" t="str">
        <f>IF(sum!A19="QU",sum!C19,"*")</f>
        <v>*</v>
      </c>
      <c r="AX26" s="2" t="s">
        <v>186</v>
      </c>
      <c r="AY26" s="2" t="s">
        <v>187</v>
      </c>
      <c r="AZ26" s="2">
        <v>2020</v>
      </c>
      <c r="BA26" s="2" t="str">
        <f>IF(sum!A19="SA",sum!B19,"*")</f>
        <v>*</v>
      </c>
      <c r="BB26" s="2"/>
      <c r="BC26" s="2" t="str">
        <f>IF(sum!A19="SA",sum!C19,"*")</f>
        <v>*</v>
      </c>
    </row>
    <row r="27" spans="2:55">
      <c r="B27" s="2" t="s">
        <v>186</v>
      </c>
      <c r="C27" s="2" t="s">
        <v>187</v>
      </c>
      <c r="D27" s="2">
        <v>2020</v>
      </c>
      <c r="E27" s="2" t="str">
        <f>IF(sum!A20="AL",sum!B20,"*")</f>
        <v>ESTBATS101_2h</v>
      </c>
      <c r="F27" s="2"/>
      <c r="G27" s="2">
        <f>IF(sum!A20="AL",sum!C20,"*")</f>
        <v>0</v>
      </c>
      <c r="H27" s="2"/>
      <c r="J27" s="2" t="s">
        <v>186</v>
      </c>
      <c r="K27" s="2" t="s">
        <v>187</v>
      </c>
      <c r="L27" s="2">
        <v>2020</v>
      </c>
      <c r="M27" s="2" t="str">
        <f>IF(sum!A20="AT",sum!B20,"*")</f>
        <v>*</v>
      </c>
      <c r="N27" s="2"/>
      <c r="O27" s="2" t="str">
        <f>IF(sum!A20="AT",sum!C20,"*")</f>
        <v>*</v>
      </c>
      <c r="R27" s="2" t="s">
        <v>186</v>
      </c>
      <c r="S27" s="2" t="s">
        <v>187</v>
      </c>
      <c r="T27" s="2">
        <v>2020</v>
      </c>
      <c r="U27" s="2" t="str">
        <f>IF(sum!A20="BC",sum!B20,"*")</f>
        <v>*</v>
      </c>
      <c r="V27" s="2"/>
      <c r="W27" s="2" t="str">
        <f>IF(sum!A20="BC",sum!C20,"*")</f>
        <v>*</v>
      </c>
      <c r="Z27" s="2" t="s">
        <v>186</v>
      </c>
      <c r="AA27" s="2" t="s">
        <v>187</v>
      </c>
      <c r="AB27" s="2">
        <v>2020</v>
      </c>
      <c r="AC27" s="2" t="str">
        <f>IF(sum!A20="MA",sum!B20,"*")</f>
        <v>*</v>
      </c>
      <c r="AD27" s="2"/>
      <c r="AE27" s="2" t="str">
        <f>IF(sum!A20="MA",sum!C20,"*")</f>
        <v>*</v>
      </c>
      <c r="AH27" s="2" t="s">
        <v>186</v>
      </c>
      <c r="AI27" s="2" t="s">
        <v>187</v>
      </c>
      <c r="AJ27" s="2">
        <v>2020</v>
      </c>
      <c r="AK27" s="2" t="str">
        <f>IF(sum!A20="ON",sum!B20,"*")</f>
        <v>*</v>
      </c>
      <c r="AL27" s="2"/>
      <c r="AM27" s="2" t="str">
        <f>IF(sum!A20="ON",sum!C20,"*")</f>
        <v>*</v>
      </c>
      <c r="AP27" s="2" t="s">
        <v>186</v>
      </c>
      <c r="AQ27" s="2" t="s">
        <v>187</v>
      </c>
      <c r="AR27" s="2">
        <v>2020</v>
      </c>
      <c r="AS27" s="2" t="str">
        <f>IF(sum!A20="QU",sum!B20,"*")</f>
        <v>*</v>
      </c>
      <c r="AT27" s="2"/>
      <c r="AU27" s="2" t="str">
        <f>IF(sum!A20="QU",sum!C20,"*")</f>
        <v>*</v>
      </c>
      <c r="AX27" s="2" t="s">
        <v>186</v>
      </c>
      <c r="AY27" s="2" t="s">
        <v>187</v>
      </c>
      <c r="AZ27" s="2">
        <v>2020</v>
      </c>
      <c r="BA27" s="2" t="str">
        <f>IF(sum!A20="SA",sum!B20,"*")</f>
        <v>*</v>
      </c>
      <c r="BB27" s="2"/>
      <c r="BC27" s="2" t="str">
        <f>IF(sum!A20="SA",sum!C20,"*")</f>
        <v>*</v>
      </c>
    </row>
    <row r="28" spans="2:55">
      <c r="B28" s="2" t="s">
        <v>186</v>
      </c>
      <c r="C28" s="2" t="s">
        <v>187</v>
      </c>
      <c r="D28" s="2">
        <v>2020</v>
      </c>
      <c r="E28" s="2" t="str">
        <f>IF(sum!A21="AL",sum!B21,"*")</f>
        <v>EUGEOF01</v>
      </c>
      <c r="F28" s="2"/>
      <c r="G28" s="2">
        <f>IF(sum!A21="AL",sum!C21,"*")</f>
        <v>0</v>
      </c>
      <c r="H28" s="2"/>
      <c r="J28" s="2" t="s">
        <v>186</v>
      </c>
      <c r="K28" s="2" t="s">
        <v>187</v>
      </c>
      <c r="L28" s="2">
        <v>2020</v>
      </c>
      <c r="M28" s="2" t="str">
        <f>IF(sum!A21="AT",sum!B21,"*")</f>
        <v>*</v>
      </c>
      <c r="N28" s="2"/>
      <c r="O28" s="2" t="str">
        <f>IF(sum!A21="AT",sum!C21,"*")</f>
        <v>*</v>
      </c>
      <c r="R28" s="2" t="s">
        <v>186</v>
      </c>
      <c r="S28" s="2" t="s">
        <v>187</v>
      </c>
      <c r="T28" s="2">
        <v>2020</v>
      </c>
      <c r="U28" s="2" t="str">
        <f>IF(sum!A21="BC",sum!B21,"*")</f>
        <v>*</v>
      </c>
      <c r="V28" s="2"/>
      <c r="W28" s="2" t="str">
        <f>IF(sum!A21="BC",sum!C21,"*")</f>
        <v>*</v>
      </c>
      <c r="Z28" s="2" t="s">
        <v>186</v>
      </c>
      <c r="AA28" s="2" t="s">
        <v>187</v>
      </c>
      <c r="AB28" s="2">
        <v>2020</v>
      </c>
      <c r="AC28" s="2" t="str">
        <f>IF(sum!A21="MA",sum!B21,"*")</f>
        <v>*</v>
      </c>
      <c r="AD28" s="2"/>
      <c r="AE28" s="2" t="str">
        <f>IF(sum!A21="MA",sum!C21,"*")</f>
        <v>*</v>
      </c>
      <c r="AH28" s="2" t="s">
        <v>186</v>
      </c>
      <c r="AI28" s="2" t="s">
        <v>187</v>
      </c>
      <c r="AJ28" s="2">
        <v>2020</v>
      </c>
      <c r="AK28" s="2" t="str">
        <f>IF(sum!A21="ON",sum!B21,"*")</f>
        <v>*</v>
      </c>
      <c r="AL28" s="2"/>
      <c r="AM28" s="2" t="str">
        <f>IF(sum!A21="ON",sum!C21,"*")</f>
        <v>*</v>
      </c>
      <c r="AP28" s="2" t="s">
        <v>186</v>
      </c>
      <c r="AQ28" s="2" t="s">
        <v>187</v>
      </c>
      <c r="AR28" s="2">
        <v>2020</v>
      </c>
      <c r="AS28" s="2" t="str">
        <f>IF(sum!A21="QU",sum!B21,"*")</f>
        <v>*</v>
      </c>
      <c r="AT28" s="2"/>
      <c r="AU28" s="2" t="str">
        <f>IF(sum!A21="QU",sum!C21,"*")</f>
        <v>*</v>
      </c>
      <c r="AX28" s="2" t="s">
        <v>186</v>
      </c>
      <c r="AY28" s="2" t="s">
        <v>187</v>
      </c>
      <c r="AZ28" s="2">
        <v>2020</v>
      </c>
      <c r="BA28" s="2" t="str">
        <f>IF(sum!A21="SA",sum!B21,"*")</f>
        <v>*</v>
      </c>
      <c r="BB28" s="2"/>
      <c r="BC28" s="2" t="str">
        <f>IF(sum!A21="SA",sum!C21,"*")</f>
        <v>*</v>
      </c>
    </row>
    <row r="29" spans="2:55">
      <c r="B29" s="2" t="s">
        <v>186</v>
      </c>
      <c r="C29" s="2" t="s">
        <v>187</v>
      </c>
      <c r="D29" s="2">
        <v>2020</v>
      </c>
      <c r="E29" s="2" t="str">
        <f>IF(sum!A22="AL",sum!B22,"*")</f>
        <v>EUPVSOLS201</v>
      </c>
      <c r="F29" s="2"/>
      <c r="G29" s="2">
        <f>IF(sum!A22="AL",sum!C22,"*")</f>
        <v>0</v>
      </c>
      <c r="H29" s="2"/>
      <c r="J29" s="2" t="s">
        <v>186</v>
      </c>
      <c r="K29" s="2" t="s">
        <v>187</v>
      </c>
      <c r="L29" s="2">
        <v>2020</v>
      </c>
      <c r="M29" s="2" t="str">
        <f>IF(sum!A22="AT",sum!B22,"*")</f>
        <v>*</v>
      </c>
      <c r="N29" s="2"/>
      <c r="O29" s="2" t="str">
        <f>IF(sum!A22="AT",sum!C22,"*")</f>
        <v>*</v>
      </c>
      <c r="R29" s="2" t="s">
        <v>186</v>
      </c>
      <c r="S29" s="2" t="s">
        <v>187</v>
      </c>
      <c r="T29" s="2">
        <v>2020</v>
      </c>
      <c r="U29" s="2" t="str">
        <f>IF(sum!A22="BC",sum!B22,"*")</f>
        <v>*</v>
      </c>
      <c r="V29" s="2"/>
      <c r="W29" s="2" t="str">
        <f>IF(sum!A22="BC",sum!C22,"*")</f>
        <v>*</v>
      </c>
      <c r="Z29" s="2" t="s">
        <v>186</v>
      </c>
      <c r="AA29" s="2" t="s">
        <v>187</v>
      </c>
      <c r="AB29" s="2">
        <v>2020</v>
      </c>
      <c r="AC29" s="2" t="str">
        <f>IF(sum!A22="MA",sum!B22,"*")</f>
        <v>*</v>
      </c>
      <c r="AD29" s="2"/>
      <c r="AE29" s="2" t="str">
        <f>IF(sum!A22="MA",sum!C22,"*")</f>
        <v>*</v>
      </c>
      <c r="AH29" s="2" t="s">
        <v>186</v>
      </c>
      <c r="AI29" s="2" t="s">
        <v>187</v>
      </c>
      <c r="AJ29" s="2">
        <v>2020</v>
      </c>
      <c r="AK29" s="2" t="str">
        <f>IF(sum!A22="ON",sum!B22,"*")</f>
        <v>*</v>
      </c>
      <c r="AL29" s="2"/>
      <c r="AM29" s="2" t="str">
        <f>IF(sum!A22="ON",sum!C22,"*")</f>
        <v>*</v>
      </c>
      <c r="AP29" s="2" t="s">
        <v>186</v>
      </c>
      <c r="AQ29" s="2" t="s">
        <v>187</v>
      </c>
      <c r="AR29" s="2">
        <v>2020</v>
      </c>
      <c r="AS29" s="2" t="str">
        <f>IF(sum!A22="QU",sum!B22,"*")</f>
        <v>*</v>
      </c>
      <c r="AT29" s="2"/>
      <c r="AU29" s="2" t="str">
        <f>IF(sum!A22="QU",sum!C22,"*")</f>
        <v>*</v>
      </c>
      <c r="AX29" s="2" t="s">
        <v>186</v>
      </c>
      <c r="AY29" s="2" t="s">
        <v>187</v>
      </c>
      <c r="AZ29" s="2">
        <v>2020</v>
      </c>
      <c r="BA29" s="2" t="str">
        <f>IF(sum!A22="SA",sum!B22,"*")</f>
        <v>*</v>
      </c>
      <c r="BB29" s="2"/>
      <c r="BC29" s="2" t="str">
        <f>IF(sum!A22="SA",sum!C22,"*")</f>
        <v>*</v>
      </c>
    </row>
    <row r="30" spans="2:55">
      <c r="B30" s="2" t="s">
        <v>186</v>
      </c>
      <c r="C30" s="2" t="s">
        <v>187</v>
      </c>
      <c r="D30" s="2">
        <v>2020</v>
      </c>
      <c r="E30" s="2" t="str">
        <f>IF(sum!A23="AL",sum!B23,"*")</f>
        <v>EUWINONL01</v>
      </c>
      <c r="F30" s="2"/>
      <c r="G30" s="2">
        <f>IF(sum!A23="AL",sum!C23,"*")</f>
        <v>0</v>
      </c>
      <c r="H30" s="2"/>
      <c r="J30" s="2" t="s">
        <v>186</v>
      </c>
      <c r="K30" s="2" t="s">
        <v>187</v>
      </c>
      <c r="L30" s="2">
        <v>2020</v>
      </c>
      <c r="M30" s="2" t="str">
        <f>IF(sum!A23="AT",sum!B23,"*")</f>
        <v>*</v>
      </c>
      <c r="N30" s="2"/>
      <c r="O30" s="2" t="str">
        <f>IF(sum!A23="AT",sum!C23,"*")</f>
        <v>*</v>
      </c>
      <c r="R30" s="2" t="s">
        <v>186</v>
      </c>
      <c r="S30" s="2" t="s">
        <v>187</v>
      </c>
      <c r="T30" s="2">
        <v>2020</v>
      </c>
      <c r="U30" s="2" t="str">
        <f>IF(sum!A23="BC",sum!B23,"*")</f>
        <v>*</v>
      </c>
      <c r="V30" s="2"/>
      <c r="W30" s="2" t="str">
        <f>IF(sum!A23="BC",sum!C23,"*")</f>
        <v>*</v>
      </c>
      <c r="Z30" s="2" t="s">
        <v>186</v>
      </c>
      <c r="AA30" s="2" t="s">
        <v>187</v>
      </c>
      <c r="AB30" s="2">
        <v>2020</v>
      </c>
      <c r="AC30" s="2" t="str">
        <f>IF(sum!A23="MA",sum!B23,"*")</f>
        <v>*</v>
      </c>
      <c r="AD30" s="2"/>
      <c r="AE30" s="2" t="str">
        <f>IF(sum!A23="MA",sum!C23,"*")</f>
        <v>*</v>
      </c>
      <c r="AH30" s="2" t="s">
        <v>186</v>
      </c>
      <c r="AI30" s="2" t="s">
        <v>187</v>
      </c>
      <c r="AJ30" s="2">
        <v>2020</v>
      </c>
      <c r="AK30" s="2" t="str">
        <f>IF(sum!A23="ON",sum!B23,"*")</f>
        <v>*</v>
      </c>
      <c r="AL30" s="2"/>
      <c r="AM30" s="2" t="str">
        <f>IF(sum!A23="ON",sum!C23,"*")</f>
        <v>*</v>
      </c>
      <c r="AP30" s="2" t="s">
        <v>186</v>
      </c>
      <c r="AQ30" s="2" t="s">
        <v>187</v>
      </c>
      <c r="AR30" s="2">
        <v>2020</v>
      </c>
      <c r="AS30" s="2" t="str">
        <f>IF(sum!A23="QU",sum!B23,"*")</f>
        <v>*</v>
      </c>
      <c r="AT30" s="2"/>
      <c r="AU30" s="2" t="str">
        <f>IF(sum!A23="QU",sum!C23,"*")</f>
        <v>*</v>
      </c>
      <c r="AX30" s="2" t="s">
        <v>186</v>
      </c>
      <c r="AY30" s="2" t="s">
        <v>187</v>
      </c>
      <c r="AZ30" s="2">
        <v>2020</v>
      </c>
      <c r="BA30" s="2" t="str">
        <f>IF(sum!A23="SA",sum!B23,"*")</f>
        <v>*</v>
      </c>
      <c r="BB30" s="2"/>
      <c r="BC30" s="2" t="str">
        <f>IF(sum!A23="SA",sum!C23,"*")</f>
        <v>*</v>
      </c>
    </row>
    <row r="31" spans="2:55">
      <c r="B31" s="2" t="s">
        <v>186</v>
      </c>
      <c r="C31" s="2" t="s">
        <v>187</v>
      </c>
      <c r="D31" s="2">
        <v>2020</v>
      </c>
      <c r="E31" s="2" t="str">
        <f>IF(sum!A24="AL",sum!B24,"*")</f>
        <v>EUWINONM01</v>
      </c>
      <c r="F31" s="2"/>
      <c r="G31" s="2">
        <f>IF(sum!A24="AL",sum!C24,"*")</f>
        <v>0</v>
      </c>
      <c r="H31" s="2"/>
      <c r="J31" s="2" t="s">
        <v>186</v>
      </c>
      <c r="K31" s="2" t="s">
        <v>187</v>
      </c>
      <c r="L31" s="2">
        <v>2020</v>
      </c>
      <c r="M31" s="2" t="str">
        <f>IF(sum!A24="AT",sum!B24,"*")</f>
        <v>*</v>
      </c>
      <c r="N31" s="2"/>
      <c r="O31" s="2" t="str">
        <f>IF(sum!A24="AT",sum!C24,"*")</f>
        <v>*</v>
      </c>
      <c r="R31" s="2" t="s">
        <v>186</v>
      </c>
      <c r="S31" s="2" t="s">
        <v>187</v>
      </c>
      <c r="T31" s="2">
        <v>2020</v>
      </c>
      <c r="U31" s="2" t="str">
        <f>IF(sum!A24="BC",sum!B24,"*")</f>
        <v>*</v>
      </c>
      <c r="V31" s="2"/>
      <c r="W31" s="2" t="str">
        <f>IF(sum!A24="BC",sum!C24,"*")</f>
        <v>*</v>
      </c>
      <c r="Z31" s="2" t="s">
        <v>186</v>
      </c>
      <c r="AA31" s="2" t="s">
        <v>187</v>
      </c>
      <c r="AB31" s="2">
        <v>2020</v>
      </c>
      <c r="AC31" s="2" t="str">
        <f>IF(sum!A24="MA",sum!B24,"*")</f>
        <v>*</v>
      </c>
      <c r="AD31" s="2"/>
      <c r="AE31" s="2" t="str">
        <f>IF(sum!A24="MA",sum!C24,"*")</f>
        <v>*</v>
      </c>
      <c r="AH31" s="2" t="s">
        <v>186</v>
      </c>
      <c r="AI31" s="2" t="s">
        <v>187</v>
      </c>
      <c r="AJ31" s="2">
        <v>2020</v>
      </c>
      <c r="AK31" s="2" t="str">
        <f>IF(sum!A24="ON",sum!B24,"*")</f>
        <v>*</v>
      </c>
      <c r="AL31" s="2"/>
      <c r="AM31" s="2" t="str">
        <f>IF(sum!A24="ON",sum!C24,"*")</f>
        <v>*</v>
      </c>
      <c r="AP31" s="2" t="s">
        <v>186</v>
      </c>
      <c r="AQ31" s="2" t="s">
        <v>187</v>
      </c>
      <c r="AR31" s="2">
        <v>2020</v>
      </c>
      <c r="AS31" s="2" t="str">
        <f>IF(sum!A24="QU",sum!B24,"*")</f>
        <v>*</v>
      </c>
      <c r="AT31" s="2"/>
      <c r="AU31" s="2" t="str">
        <f>IF(sum!A24="QU",sum!C24,"*")</f>
        <v>*</v>
      </c>
      <c r="AX31" s="2" t="s">
        <v>186</v>
      </c>
      <c r="AY31" s="2" t="s">
        <v>187</v>
      </c>
      <c r="AZ31" s="2">
        <v>2020</v>
      </c>
      <c r="BA31" s="2" t="str">
        <f>IF(sum!A24="SA",sum!B24,"*")</f>
        <v>*</v>
      </c>
      <c r="BB31" s="2"/>
      <c r="BC31" s="2" t="str">
        <f>IF(sum!A24="SA",sum!C24,"*")</f>
        <v>*</v>
      </c>
    </row>
    <row r="32" spans="2:55">
      <c r="B32" s="2" t="s">
        <v>186</v>
      </c>
      <c r="C32" s="2" t="s">
        <v>187</v>
      </c>
      <c r="D32" s="2">
        <v>2020</v>
      </c>
      <c r="E32" s="2" t="str">
        <f>IF(sum!A25="AL",sum!B25,"*")</f>
        <v>HSS-AuxiliaryEquip_ELE1</v>
      </c>
      <c r="F32" s="2"/>
      <c r="G32" s="2">
        <f>IF(sum!A25="AL",sum!C25,"*")</f>
        <v>0</v>
      </c>
      <c r="H32" s="2"/>
      <c r="J32" s="2" t="s">
        <v>186</v>
      </c>
      <c r="K32" s="2" t="s">
        <v>187</v>
      </c>
      <c r="L32" s="2">
        <v>2020</v>
      </c>
      <c r="M32" s="2" t="str">
        <f>IF(sum!A25="AT",sum!B25,"*")</f>
        <v>*</v>
      </c>
      <c r="N32" s="2"/>
      <c r="O32" s="2" t="str">
        <f>IF(sum!A25="AT",sum!C25,"*")</f>
        <v>*</v>
      </c>
      <c r="R32" s="2" t="s">
        <v>186</v>
      </c>
      <c r="S32" s="2" t="s">
        <v>187</v>
      </c>
      <c r="T32" s="2">
        <v>2020</v>
      </c>
      <c r="U32" s="2" t="str">
        <f>IF(sum!A25="BC",sum!B25,"*")</f>
        <v>*</v>
      </c>
      <c r="V32" s="2"/>
      <c r="W32" s="2" t="str">
        <f>IF(sum!A25="BC",sum!C25,"*")</f>
        <v>*</v>
      </c>
      <c r="Z32" s="2" t="s">
        <v>186</v>
      </c>
      <c r="AA32" s="2" t="s">
        <v>187</v>
      </c>
      <c r="AB32" s="2">
        <v>2020</v>
      </c>
      <c r="AC32" s="2" t="str">
        <f>IF(sum!A25="MA",sum!B25,"*")</f>
        <v>*</v>
      </c>
      <c r="AD32" s="2"/>
      <c r="AE32" s="2" t="str">
        <f>IF(sum!A25="MA",sum!C25,"*")</f>
        <v>*</v>
      </c>
      <c r="AH32" s="2" t="s">
        <v>186</v>
      </c>
      <c r="AI32" s="2" t="s">
        <v>187</v>
      </c>
      <c r="AJ32" s="2">
        <v>2020</v>
      </c>
      <c r="AK32" s="2" t="str">
        <f>IF(sum!A25="ON",sum!B25,"*")</f>
        <v>*</v>
      </c>
      <c r="AL32" s="2"/>
      <c r="AM32" s="2" t="str">
        <f>IF(sum!A25="ON",sum!C25,"*")</f>
        <v>*</v>
      </c>
      <c r="AP32" s="2" t="s">
        <v>186</v>
      </c>
      <c r="AQ32" s="2" t="s">
        <v>187</v>
      </c>
      <c r="AR32" s="2">
        <v>2020</v>
      </c>
      <c r="AS32" s="2" t="str">
        <f>IF(sum!A25="QU",sum!B25,"*")</f>
        <v>*</v>
      </c>
      <c r="AT32" s="2"/>
      <c r="AU32" s="2" t="str">
        <f>IF(sum!A25="QU",sum!C25,"*")</f>
        <v>*</v>
      </c>
      <c r="AX32" s="2" t="s">
        <v>186</v>
      </c>
      <c r="AY32" s="2" t="s">
        <v>187</v>
      </c>
      <c r="AZ32" s="2">
        <v>2020</v>
      </c>
      <c r="BA32" s="2" t="str">
        <f>IF(sum!A25="SA",sum!B25,"*")</f>
        <v>*</v>
      </c>
      <c r="BB32" s="2"/>
      <c r="BC32" s="2" t="str">
        <f>IF(sum!A25="SA",sum!C25,"*")</f>
        <v>*</v>
      </c>
    </row>
    <row r="33" spans="2:55">
      <c r="B33" s="2" t="s">
        <v>186</v>
      </c>
      <c r="C33" s="2" t="s">
        <v>187</v>
      </c>
      <c r="D33" s="2">
        <v>2020</v>
      </c>
      <c r="E33" s="2" t="str">
        <f>IF(sum!A26="AL",sum!B26,"*")</f>
        <v>HSS-AuxiliaryMot_ELE1</v>
      </c>
      <c r="F33" s="2"/>
      <c r="G33" s="2">
        <f>IF(sum!A26="AL",sum!C26,"*")</f>
        <v>0</v>
      </c>
      <c r="H33" s="2"/>
      <c r="J33" s="2" t="s">
        <v>186</v>
      </c>
      <c r="K33" s="2" t="s">
        <v>187</v>
      </c>
      <c r="L33" s="2">
        <v>2020</v>
      </c>
      <c r="M33" s="2" t="str">
        <f>IF(sum!A26="AT",sum!B26,"*")</f>
        <v>*</v>
      </c>
      <c r="N33" s="2"/>
      <c r="O33" s="2" t="str">
        <f>IF(sum!A26="AT",sum!C26,"*")</f>
        <v>*</v>
      </c>
      <c r="R33" s="2" t="s">
        <v>186</v>
      </c>
      <c r="S33" s="2" t="s">
        <v>187</v>
      </c>
      <c r="T33" s="2">
        <v>2020</v>
      </c>
      <c r="U33" s="2" t="str">
        <f>IF(sum!A26="BC",sum!B26,"*")</f>
        <v>*</v>
      </c>
      <c r="V33" s="2"/>
      <c r="W33" s="2" t="str">
        <f>IF(sum!A26="BC",sum!C26,"*")</f>
        <v>*</v>
      </c>
      <c r="Z33" s="2" t="s">
        <v>186</v>
      </c>
      <c r="AA33" s="2" t="s">
        <v>187</v>
      </c>
      <c r="AB33" s="2">
        <v>2020</v>
      </c>
      <c r="AC33" s="2" t="str">
        <f>IF(sum!A26="MA",sum!B26,"*")</f>
        <v>*</v>
      </c>
      <c r="AD33" s="2"/>
      <c r="AE33" s="2" t="str">
        <f>IF(sum!A26="MA",sum!C26,"*")</f>
        <v>*</v>
      </c>
      <c r="AH33" s="2" t="s">
        <v>186</v>
      </c>
      <c r="AI33" s="2" t="s">
        <v>187</v>
      </c>
      <c r="AJ33" s="2">
        <v>2020</v>
      </c>
      <c r="AK33" s="2" t="str">
        <f>IF(sum!A26="ON",sum!B26,"*")</f>
        <v>*</v>
      </c>
      <c r="AL33" s="2"/>
      <c r="AM33" s="2" t="str">
        <f>IF(sum!A26="ON",sum!C26,"*")</f>
        <v>*</v>
      </c>
      <c r="AP33" s="2" t="s">
        <v>186</v>
      </c>
      <c r="AQ33" s="2" t="s">
        <v>187</v>
      </c>
      <c r="AR33" s="2">
        <v>2020</v>
      </c>
      <c r="AS33" s="2" t="str">
        <f>IF(sum!A26="QU",sum!B26,"*")</f>
        <v>*</v>
      </c>
      <c r="AT33" s="2"/>
      <c r="AU33" s="2" t="str">
        <f>IF(sum!A26="QU",sum!C26,"*")</f>
        <v>*</v>
      </c>
      <c r="AX33" s="2" t="s">
        <v>186</v>
      </c>
      <c r="AY33" s="2" t="s">
        <v>187</v>
      </c>
      <c r="AZ33" s="2">
        <v>2020</v>
      </c>
      <c r="BA33" s="2" t="str">
        <f>IF(sum!A26="SA",sum!B26,"*")</f>
        <v>*</v>
      </c>
      <c r="BB33" s="2"/>
      <c r="BC33" s="2" t="str">
        <f>IF(sum!A26="SA",sum!C26,"*")</f>
        <v>*</v>
      </c>
    </row>
    <row r="34" spans="2:55">
      <c r="B34" s="2" t="s">
        <v>186</v>
      </c>
      <c r="C34" s="2" t="s">
        <v>187</v>
      </c>
      <c r="D34" s="2">
        <v>2020</v>
      </c>
      <c r="E34" s="2" t="str">
        <f>IF(sum!A27="AL",sum!B27,"*")</f>
        <v>HSS-Light_ELE1</v>
      </c>
      <c r="F34" s="2"/>
      <c r="G34" s="2">
        <f>IF(sum!A27="AL",sum!C27,"*")</f>
        <v>0</v>
      </c>
      <c r="H34" s="2"/>
      <c r="J34" s="2" t="s">
        <v>186</v>
      </c>
      <c r="K34" s="2" t="s">
        <v>187</v>
      </c>
      <c r="L34" s="2">
        <v>2020</v>
      </c>
      <c r="M34" s="2" t="str">
        <f>IF(sum!A27="AT",sum!B27,"*")</f>
        <v>*</v>
      </c>
      <c r="N34" s="2"/>
      <c r="O34" s="2" t="str">
        <f>IF(sum!A27="AT",sum!C27,"*")</f>
        <v>*</v>
      </c>
      <c r="R34" s="2" t="s">
        <v>186</v>
      </c>
      <c r="S34" s="2" t="s">
        <v>187</v>
      </c>
      <c r="T34" s="2">
        <v>2020</v>
      </c>
      <c r="U34" s="2" t="str">
        <f>IF(sum!A27="BC",sum!B27,"*")</f>
        <v>*</v>
      </c>
      <c r="V34" s="2"/>
      <c r="W34" s="2" t="str">
        <f>IF(sum!A27="BC",sum!C27,"*")</f>
        <v>*</v>
      </c>
      <c r="Z34" s="2" t="s">
        <v>186</v>
      </c>
      <c r="AA34" s="2" t="s">
        <v>187</v>
      </c>
      <c r="AB34" s="2">
        <v>2020</v>
      </c>
      <c r="AC34" s="2" t="str">
        <f>IF(sum!A27="MA",sum!B27,"*")</f>
        <v>*</v>
      </c>
      <c r="AD34" s="2"/>
      <c r="AE34" s="2" t="str">
        <f>IF(sum!A27="MA",sum!C27,"*")</f>
        <v>*</v>
      </c>
      <c r="AH34" s="2" t="s">
        <v>186</v>
      </c>
      <c r="AI34" s="2" t="s">
        <v>187</v>
      </c>
      <c r="AJ34" s="2">
        <v>2020</v>
      </c>
      <c r="AK34" s="2" t="str">
        <f>IF(sum!A27="ON",sum!B27,"*")</f>
        <v>*</v>
      </c>
      <c r="AL34" s="2"/>
      <c r="AM34" s="2" t="str">
        <f>IF(sum!A27="ON",sum!C27,"*")</f>
        <v>*</v>
      </c>
      <c r="AP34" s="2" t="s">
        <v>186</v>
      </c>
      <c r="AQ34" s="2" t="s">
        <v>187</v>
      </c>
      <c r="AR34" s="2">
        <v>2020</v>
      </c>
      <c r="AS34" s="2" t="str">
        <f>IF(sum!A27="QU",sum!B27,"*")</f>
        <v>*</v>
      </c>
      <c r="AT34" s="2"/>
      <c r="AU34" s="2" t="str">
        <f>IF(sum!A27="QU",sum!C27,"*")</f>
        <v>*</v>
      </c>
      <c r="AX34" s="2" t="s">
        <v>186</v>
      </c>
      <c r="AY34" s="2" t="s">
        <v>187</v>
      </c>
      <c r="AZ34" s="2">
        <v>2020</v>
      </c>
      <c r="BA34" s="2" t="str">
        <f>IF(sum!A27="SA",sum!B27,"*")</f>
        <v>*</v>
      </c>
      <c r="BB34" s="2"/>
      <c r="BC34" s="2" t="str">
        <f>IF(sum!A27="SA",sum!C27,"*")</f>
        <v>*</v>
      </c>
    </row>
    <row r="35" spans="2:55">
      <c r="B35" s="2" t="s">
        <v>186</v>
      </c>
      <c r="C35" s="2" t="s">
        <v>187</v>
      </c>
      <c r="D35" s="2">
        <v>2020</v>
      </c>
      <c r="E35" s="2" t="str">
        <f>IF(sum!A28="AL",sum!B28,"*")</f>
        <v>HSS-SpCool_ELE1</v>
      </c>
      <c r="F35" s="2"/>
      <c r="G35" s="2">
        <f>IF(sum!A28="AL",sum!C28,"*")</f>
        <v>0</v>
      </c>
      <c r="H35" s="2"/>
      <c r="J35" s="2" t="s">
        <v>186</v>
      </c>
      <c r="K35" s="2" t="s">
        <v>187</v>
      </c>
      <c r="L35" s="2">
        <v>2020</v>
      </c>
      <c r="M35" s="2" t="str">
        <f>IF(sum!A28="AT",sum!B28,"*")</f>
        <v>*</v>
      </c>
      <c r="N35" s="2"/>
      <c r="O35" s="2" t="str">
        <f>IF(sum!A28="AT",sum!C28,"*")</f>
        <v>*</v>
      </c>
      <c r="R35" s="2" t="s">
        <v>186</v>
      </c>
      <c r="S35" s="2" t="s">
        <v>187</v>
      </c>
      <c r="T35" s="2">
        <v>2020</v>
      </c>
      <c r="U35" s="2" t="str">
        <f>IF(sum!A28="BC",sum!B28,"*")</f>
        <v>*</v>
      </c>
      <c r="V35" s="2"/>
      <c r="W35" s="2" t="str">
        <f>IF(sum!A28="BC",sum!C28,"*")</f>
        <v>*</v>
      </c>
      <c r="Z35" s="2" t="s">
        <v>186</v>
      </c>
      <c r="AA35" s="2" t="s">
        <v>187</v>
      </c>
      <c r="AB35" s="2">
        <v>2020</v>
      </c>
      <c r="AC35" s="2" t="str">
        <f>IF(sum!A28="MA",sum!B28,"*")</f>
        <v>*</v>
      </c>
      <c r="AD35" s="2"/>
      <c r="AE35" s="2" t="str">
        <f>IF(sum!A28="MA",sum!C28,"*")</f>
        <v>*</v>
      </c>
      <c r="AH35" s="2" t="s">
        <v>186</v>
      </c>
      <c r="AI35" s="2" t="s">
        <v>187</v>
      </c>
      <c r="AJ35" s="2">
        <v>2020</v>
      </c>
      <c r="AK35" s="2" t="str">
        <f>IF(sum!A28="ON",sum!B28,"*")</f>
        <v>*</v>
      </c>
      <c r="AL35" s="2"/>
      <c r="AM35" s="2" t="str">
        <f>IF(sum!A28="ON",sum!C28,"*")</f>
        <v>*</v>
      </c>
      <c r="AP35" s="2" t="s">
        <v>186</v>
      </c>
      <c r="AQ35" s="2" t="s">
        <v>187</v>
      </c>
      <c r="AR35" s="2">
        <v>2020</v>
      </c>
      <c r="AS35" s="2" t="str">
        <f>IF(sum!A28="QU",sum!B28,"*")</f>
        <v>*</v>
      </c>
      <c r="AT35" s="2"/>
      <c r="AU35" s="2" t="str">
        <f>IF(sum!A28="QU",sum!C28,"*")</f>
        <v>*</v>
      </c>
      <c r="AX35" s="2" t="s">
        <v>186</v>
      </c>
      <c r="AY35" s="2" t="s">
        <v>187</v>
      </c>
      <c r="AZ35" s="2">
        <v>2020</v>
      </c>
      <c r="BA35" s="2" t="str">
        <f>IF(sum!A28="SA",sum!B28,"*")</f>
        <v>*</v>
      </c>
      <c r="BB35" s="2"/>
      <c r="BC35" s="2" t="str">
        <f>IF(sum!A28="SA",sum!C28,"*")</f>
        <v>*</v>
      </c>
    </row>
    <row r="36" spans="2:55">
      <c r="B36" s="2" t="s">
        <v>186</v>
      </c>
      <c r="C36" s="2" t="s">
        <v>187</v>
      </c>
      <c r="D36" s="2">
        <v>2020</v>
      </c>
      <c r="E36" s="2" t="str">
        <f>IF(sum!A29="AL",sum!B29,"*")</f>
        <v>HSS-SpHeat_ELE1</v>
      </c>
      <c r="F36" s="2"/>
      <c r="G36" s="2">
        <f>IF(sum!A29="AL",sum!C29,"*")</f>
        <v>0</v>
      </c>
      <c r="H36" s="2"/>
      <c r="J36" s="2" t="s">
        <v>186</v>
      </c>
      <c r="K36" s="2" t="s">
        <v>187</v>
      </c>
      <c r="L36" s="2">
        <v>2020</v>
      </c>
      <c r="M36" s="2" t="str">
        <f>IF(sum!A29="AT",sum!B29,"*")</f>
        <v>*</v>
      </c>
      <c r="N36" s="2"/>
      <c r="O36" s="2" t="str">
        <f>IF(sum!A29="AT",sum!C29,"*")</f>
        <v>*</v>
      </c>
      <c r="R36" s="2" t="s">
        <v>186</v>
      </c>
      <c r="S36" s="2" t="s">
        <v>187</v>
      </c>
      <c r="T36" s="2">
        <v>2020</v>
      </c>
      <c r="U36" s="2" t="str">
        <f>IF(sum!A29="BC",sum!B29,"*")</f>
        <v>*</v>
      </c>
      <c r="V36" s="2"/>
      <c r="W36" s="2" t="str">
        <f>IF(sum!A29="BC",sum!C29,"*")</f>
        <v>*</v>
      </c>
      <c r="Z36" s="2" t="s">
        <v>186</v>
      </c>
      <c r="AA36" s="2" t="s">
        <v>187</v>
      </c>
      <c r="AB36" s="2">
        <v>2020</v>
      </c>
      <c r="AC36" s="2" t="str">
        <f>IF(sum!A29="MA",sum!B29,"*")</f>
        <v>*</v>
      </c>
      <c r="AD36" s="2"/>
      <c r="AE36" s="2" t="str">
        <f>IF(sum!A29="MA",sum!C29,"*")</f>
        <v>*</v>
      </c>
      <c r="AH36" s="2" t="s">
        <v>186</v>
      </c>
      <c r="AI36" s="2" t="s">
        <v>187</v>
      </c>
      <c r="AJ36" s="2">
        <v>2020</v>
      </c>
      <c r="AK36" s="2" t="str">
        <f>IF(sum!A29="ON",sum!B29,"*")</f>
        <v>*</v>
      </c>
      <c r="AL36" s="2"/>
      <c r="AM36" s="2" t="str">
        <f>IF(sum!A29="ON",sum!C29,"*")</f>
        <v>*</v>
      </c>
      <c r="AP36" s="2" t="s">
        <v>186</v>
      </c>
      <c r="AQ36" s="2" t="s">
        <v>187</v>
      </c>
      <c r="AR36" s="2">
        <v>2020</v>
      </c>
      <c r="AS36" s="2" t="str">
        <f>IF(sum!A29="QU",sum!B29,"*")</f>
        <v>*</v>
      </c>
      <c r="AT36" s="2"/>
      <c r="AU36" s="2" t="str">
        <f>IF(sum!A29="QU",sum!C29,"*")</f>
        <v>*</v>
      </c>
      <c r="AX36" s="2" t="s">
        <v>186</v>
      </c>
      <c r="AY36" s="2" t="s">
        <v>187</v>
      </c>
      <c r="AZ36" s="2">
        <v>2020</v>
      </c>
      <c r="BA36" s="2" t="str">
        <f>IF(sum!A29="SA",sum!B29,"*")</f>
        <v>*</v>
      </c>
      <c r="BB36" s="2"/>
      <c r="BC36" s="2" t="str">
        <f>IF(sum!A29="SA",sum!C29,"*")</f>
        <v>*</v>
      </c>
    </row>
    <row r="37" spans="2:55">
      <c r="B37" s="2" t="s">
        <v>186</v>
      </c>
      <c r="C37" s="2" t="s">
        <v>187</v>
      </c>
      <c r="D37" s="2">
        <v>2020</v>
      </c>
      <c r="E37" s="2" t="str">
        <f>IF(sum!A30="AL",sum!B30,"*")</f>
        <v>HSS-WaterHeat_ELE1</v>
      </c>
      <c r="F37" s="2"/>
      <c r="G37" s="2">
        <f>IF(sum!A30="AL",sum!C30,"*")</f>
        <v>0</v>
      </c>
      <c r="H37" s="2"/>
      <c r="J37" s="2" t="s">
        <v>186</v>
      </c>
      <c r="K37" s="2" t="s">
        <v>187</v>
      </c>
      <c r="L37" s="2">
        <v>2020</v>
      </c>
      <c r="M37" s="2" t="str">
        <f>IF(sum!A30="AT",sum!B30,"*")</f>
        <v>*</v>
      </c>
      <c r="N37" s="2"/>
      <c r="O37" s="2" t="str">
        <f>IF(sum!A30="AT",sum!C30,"*")</f>
        <v>*</v>
      </c>
      <c r="R37" s="2" t="s">
        <v>186</v>
      </c>
      <c r="S37" s="2" t="s">
        <v>187</v>
      </c>
      <c r="T37" s="2">
        <v>2020</v>
      </c>
      <c r="U37" s="2" t="str">
        <f>IF(sum!A30="BC",sum!B30,"*")</f>
        <v>*</v>
      </c>
      <c r="V37" s="2"/>
      <c r="W37" s="2" t="str">
        <f>IF(sum!A30="BC",sum!C30,"*")</f>
        <v>*</v>
      </c>
      <c r="Z37" s="2" t="s">
        <v>186</v>
      </c>
      <c r="AA37" s="2" t="s">
        <v>187</v>
      </c>
      <c r="AB37" s="2">
        <v>2020</v>
      </c>
      <c r="AC37" s="2" t="str">
        <f>IF(sum!A30="MA",sum!B30,"*")</f>
        <v>*</v>
      </c>
      <c r="AD37" s="2"/>
      <c r="AE37" s="2" t="str">
        <f>IF(sum!A30="MA",sum!C30,"*")</f>
        <v>*</v>
      </c>
      <c r="AH37" s="2" t="s">
        <v>186</v>
      </c>
      <c r="AI37" s="2" t="s">
        <v>187</v>
      </c>
      <c r="AJ37" s="2">
        <v>2020</v>
      </c>
      <c r="AK37" s="2" t="str">
        <f>IF(sum!A30="ON",sum!B30,"*")</f>
        <v>*</v>
      </c>
      <c r="AL37" s="2"/>
      <c r="AM37" s="2" t="str">
        <f>IF(sum!A30="ON",sum!C30,"*")</f>
        <v>*</v>
      </c>
      <c r="AP37" s="2" t="s">
        <v>186</v>
      </c>
      <c r="AQ37" s="2" t="s">
        <v>187</v>
      </c>
      <c r="AR37" s="2">
        <v>2020</v>
      </c>
      <c r="AS37" s="2" t="str">
        <f>IF(sum!A30="QU",sum!B30,"*")</f>
        <v>*</v>
      </c>
      <c r="AT37" s="2"/>
      <c r="AU37" s="2" t="str">
        <f>IF(sum!A30="QU",sum!C30,"*")</f>
        <v>*</v>
      </c>
      <c r="AX37" s="2" t="s">
        <v>186</v>
      </c>
      <c r="AY37" s="2" t="s">
        <v>187</v>
      </c>
      <c r="AZ37" s="2">
        <v>2020</v>
      </c>
      <c r="BA37" s="2" t="str">
        <f>IF(sum!A30="SA",sum!B30,"*")</f>
        <v>*</v>
      </c>
      <c r="BB37" s="2"/>
      <c r="BC37" s="2" t="str">
        <f>IF(sum!A30="SA",sum!C30,"*")</f>
        <v>*</v>
      </c>
    </row>
    <row r="38" spans="2:55">
      <c r="B38" s="2" t="s">
        <v>186</v>
      </c>
      <c r="C38" s="2" t="s">
        <v>187</v>
      </c>
      <c r="D38" s="2">
        <v>2020</v>
      </c>
      <c r="E38" s="2" t="str">
        <f>IF(sum!A31="AL",sum!B31,"*")</f>
        <v>ICS-AuxiliaryEquip_ELE1</v>
      </c>
      <c r="F38" s="2"/>
      <c r="G38" s="2">
        <f>IF(sum!A31="AL",sum!C31,"*")</f>
        <v>0</v>
      </c>
      <c r="H38" s="2"/>
      <c r="J38" s="2" t="s">
        <v>186</v>
      </c>
      <c r="K38" s="2" t="s">
        <v>187</v>
      </c>
      <c r="L38" s="2">
        <v>2020</v>
      </c>
      <c r="M38" s="2" t="str">
        <f>IF(sum!A31="AT",sum!B31,"*")</f>
        <v>*</v>
      </c>
      <c r="N38" s="2"/>
      <c r="O38" s="2" t="str">
        <f>IF(sum!A31="AT",sum!C31,"*")</f>
        <v>*</v>
      </c>
      <c r="R38" s="2" t="s">
        <v>186</v>
      </c>
      <c r="S38" s="2" t="s">
        <v>187</v>
      </c>
      <c r="T38" s="2">
        <v>2020</v>
      </c>
      <c r="U38" s="2" t="str">
        <f>IF(sum!A31="BC",sum!B31,"*")</f>
        <v>*</v>
      </c>
      <c r="V38" s="2"/>
      <c r="W38" s="2" t="str">
        <f>IF(sum!A31="BC",sum!C31,"*")</f>
        <v>*</v>
      </c>
      <c r="Z38" s="2" t="s">
        <v>186</v>
      </c>
      <c r="AA38" s="2" t="s">
        <v>187</v>
      </c>
      <c r="AB38" s="2">
        <v>2020</v>
      </c>
      <c r="AC38" s="2" t="str">
        <f>IF(sum!A31="MA",sum!B31,"*")</f>
        <v>*</v>
      </c>
      <c r="AD38" s="2"/>
      <c r="AE38" s="2" t="str">
        <f>IF(sum!A31="MA",sum!C31,"*")</f>
        <v>*</v>
      </c>
      <c r="AH38" s="2" t="s">
        <v>186</v>
      </c>
      <c r="AI38" s="2" t="s">
        <v>187</v>
      </c>
      <c r="AJ38" s="2">
        <v>2020</v>
      </c>
      <c r="AK38" s="2" t="str">
        <f>IF(sum!A31="ON",sum!B31,"*")</f>
        <v>*</v>
      </c>
      <c r="AL38" s="2"/>
      <c r="AM38" s="2" t="str">
        <f>IF(sum!A31="ON",sum!C31,"*")</f>
        <v>*</v>
      </c>
      <c r="AP38" s="2" t="s">
        <v>186</v>
      </c>
      <c r="AQ38" s="2" t="s">
        <v>187</v>
      </c>
      <c r="AR38" s="2">
        <v>2020</v>
      </c>
      <c r="AS38" s="2" t="str">
        <f>IF(sum!A31="QU",sum!B31,"*")</f>
        <v>*</v>
      </c>
      <c r="AT38" s="2"/>
      <c r="AU38" s="2" t="str">
        <f>IF(sum!A31="QU",sum!C31,"*")</f>
        <v>*</v>
      </c>
      <c r="AX38" s="2" t="s">
        <v>186</v>
      </c>
      <c r="AY38" s="2" t="s">
        <v>187</v>
      </c>
      <c r="AZ38" s="2">
        <v>2020</v>
      </c>
      <c r="BA38" s="2" t="str">
        <f>IF(sum!A31="SA",sum!B31,"*")</f>
        <v>*</v>
      </c>
      <c r="BB38" s="2"/>
      <c r="BC38" s="2" t="str">
        <f>IF(sum!A31="SA",sum!C31,"*")</f>
        <v>*</v>
      </c>
    </row>
    <row r="39" spans="2:55">
      <c r="B39" s="2" t="s">
        <v>186</v>
      </c>
      <c r="C39" s="2" t="s">
        <v>187</v>
      </c>
      <c r="D39" s="2">
        <v>2020</v>
      </c>
      <c r="E39" s="2" t="str">
        <f>IF(sum!A32="AL",sum!B32,"*")</f>
        <v>ICS-AuxiliaryMot_ELE1</v>
      </c>
      <c r="F39" s="2"/>
      <c r="G39" s="2">
        <f>IF(sum!A32="AL",sum!C32,"*")</f>
        <v>0</v>
      </c>
      <c r="H39" s="2"/>
      <c r="J39" s="2" t="s">
        <v>186</v>
      </c>
      <c r="K39" s="2" t="s">
        <v>187</v>
      </c>
      <c r="L39" s="2">
        <v>2020</v>
      </c>
      <c r="M39" s="2" t="str">
        <f>IF(sum!A32="AT",sum!B32,"*")</f>
        <v>*</v>
      </c>
      <c r="N39" s="2"/>
      <c r="O39" s="2" t="str">
        <f>IF(sum!A32="AT",sum!C32,"*")</f>
        <v>*</v>
      </c>
      <c r="R39" s="2" t="s">
        <v>186</v>
      </c>
      <c r="S39" s="2" t="s">
        <v>187</v>
      </c>
      <c r="T39" s="2">
        <v>2020</v>
      </c>
      <c r="U39" s="2" t="str">
        <f>IF(sum!A32="BC",sum!B32,"*")</f>
        <v>*</v>
      </c>
      <c r="V39" s="2"/>
      <c r="W39" s="2" t="str">
        <f>IF(sum!A32="BC",sum!C32,"*")</f>
        <v>*</v>
      </c>
      <c r="Z39" s="2" t="s">
        <v>186</v>
      </c>
      <c r="AA39" s="2" t="s">
        <v>187</v>
      </c>
      <c r="AB39" s="2">
        <v>2020</v>
      </c>
      <c r="AC39" s="2" t="str">
        <f>IF(sum!A32="MA",sum!B32,"*")</f>
        <v>*</v>
      </c>
      <c r="AD39" s="2"/>
      <c r="AE39" s="2" t="str">
        <f>IF(sum!A32="MA",sum!C32,"*")</f>
        <v>*</v>
      </c>
      <c r="AH39" s="2" t="s">
        <v>186</v>
      </c>
      <c r="AI39" s="2" t="s">
        <v>187</v>
      </c>
      <c r="AJ39" s="2">
        <v>2020</v>
      </c>
      <c r="AK39" s="2" t="str">
        <f>IF(sum!A32="ON",sum!B32,"*")</f>
        <v>*</v>
      </c>
      <c r="AL39" s="2"/>
      <c r="AM39" s="2" t="str">
        <f>IF(sum!A32="ON",sum!C32,"*")</f>
        <v>*</v>
      </c>
      <c r="AP39" s="2" t="s">
        <v>186</v>
      </c>
      <c r="AQ39" s="2" t="s">
        <v>187</v>
      </c>
      <c r="AR39" s="2">
        <v>2020</v>
      </c>
      <c r="AS39" s="2" t="str">
        <f>IF(sum!A32="QU",sum!B32,"*")</f>
        <v>*</v>
      </c>
      <c r="AT39" s="2"/>
      <c r="AU39" s="2" t="str">
        <f>IF(sum!A32="QU",sum!C32,"*")</f>
        <v>*</v>
      </c>
      <c r="AX39" s="2" t="s">
        <v>186</v>
      </c>
      <c r="AY39" s="2" t="s">
        <v>187</v>
      </c>
      <c r="AZ39" s="2">
        <v>2020</v>
      </c>
      <c r="BA39" s="2" t="str">
        <f>IF(sum!A32="SA",sum!B32,"*")</f>
        <v>*</v>
      </c>
      <c r="BB39" s="2"/>
      <c r="BC39" s="2" t="str">
        <f>IF(sum!A32="SA",sum!C32,"*")</f>
        <v>*</v>
      </c>
    </row>
    <row r="40" spans="2:55">
      <c r="B40" s="2" t="s">
        <v>186</v>
      </c>
      <c r="C40" s="2" t="s">
        <v>187</v>
      </c>
      <c r="D40" s="2">
        <v>2020</v>
      </c>
      <c r="E40" s="2" t="str">
        <f>IF(sum!A33="AL",sum!B33,"*")</f>
        <v>ICS-Light_ELE1</v>
      </c>
      <c r="F40" s="2"/>
      <c r="G40" s="2">
        <f>IF(sum!A33="AL",sum!C33,"*")</f>
        <v>0</v>
      </c>
      <c r="H40" s="2"/>
      <c r="J40" s="2" t="s">
        <v>186</v>
      </c>
      <c r="K40" s="2" t="s">
        <v>187</v>
      </c>
      <c r="L40" s="2">
        <v>2020</v>
      </c>
      <c r="M40" s="2" t="str">
        <f>IF(sum!A33="AT",sum!B33,"*")</f>
        <v>*</v>
      </c>
      <c r="N40" s="2"/>
      <c r="O40" s="2" t="str">
        <f>IF(sum!A33="AT",sum!C33,"*")</f>
        <v>*</v>
      </c>
      <c r="R40" s="2" t="s">
        <v>186</v>
      </c>
      <c r="S40" s="2" t="s">
        <v>187</v>
      </c>
      <c r="T40" s="2">
        <v>2020</v>
      </c>
      <c r="U40" s="2" t="str">
        <f>IF(sum!A33="BC",sum!B33,"*")</f>
        <v>*</v>
      </c>
      <c r="V40" s="2"/>
      <c r="W40" s="2" t="str">
        <f>IF(sum!A33="BC",sum!C33,"*")</f>
        <v>*</v>
      </c>
      <c r="Z40" s="2" t="s">
        <v>186</v>
      </c>
      <c r="AA40" s="2" t="s">
        <v>187</v>
      </c>
      <c r="AB40" s="2">
        <v>2020</v>
      </c>
      <c r="AC40" s="2" t="str">
        <f>IF(sum!A33="MA",sum!B33,"*")</f>
        <v>*</v>
      </c>
      <c r="AD40" s="2"/>
      <c r="AE40" s="2" t="str">
        <f>IF(sum!A33="MA",sum!C33,"*")</f>
        <v>*</v>
      </c>
      <c r="AH40" s="2" t="s">
        <v>186</v>
      </c>
      <c r="AI40" s="2" t="s">
        <v>187</v>
      </c>
      <c r="AJ40" s="2">
        <v>2020</v>
      </c>
      <c r="AK40" s="2" t="str">
        <f>IF(sum!A33="ON",sum!B33,"*")</f>
        <v>*</v>
      </c>
      <c r="AL40" s="2"/>
      <c r="AM40" s="2" t="str">
        <f>IF(sum!A33="ON",sum!C33,"*")</f>
        <v>*</v>
      </c>
      <c r="AP40" s="2" t="s">
        <v>186</v>
      </c>
      <c r="AQ40" s="2" t="s">
        <v>187</v>
      </c>
      <c r="AR40" s="2">
        <v>2020</v>
      </c>
      <c r="AS40" s="2" t="str">
        <f>IF(sum!A33="QU",sum!B33,"*")</f>
        <v>*</v>
      </c>
      <c r="AT40" s="2"/>
      <c r="AU40" s="2" t="str">
        <f>IF(sum!A33="QU",sum!C33,"*")</f>
        <v>*</v>
      </c>
      <c r="AX40" s="2" t="s">
        <v>186</v>
      </c>
      <c r="AY40" s="2" t="s">
        <v>187</v>
      </c>
      <c r="AZ40" s="2">
        <v>2020</v>
      </c>
      <c r="BA40" s="2" t="str">
        <f>IF(sum!A33="SA",sum!B33,"*")</f>
        <v>*</v>
      </c>
      <c r="BB40" s="2"/>
      <c r="BC40" s="2" t="str">
        <f>IF(sum!A33="SA",sum!C33,"*")</f>
        <v>*</v>
      </c>
    </row>
    <row r="41" spans="2:55">
      <c r="B41" s="2" t="s">
        <v>186</v>
      </c>
      <c r="C41" s="2" t="s">
        <v>187</v>
      </c>
      <c r="D41" s="2">
        <v>2020</v>
      </c>
      <c r="E41" s="2" t="str">
        <f>IF(sum!A34="AL",sum!B34,"*")</f>
        <v>ICS-SpCool_ELE1</v>
      </c>
      <c r="F41" s="2"/>
      <c r="G41" s="2">
        <f>IF(sum!A34="AL",sum!C34,"*")</f>
        <v>0.0317057704502219</v>
      </c>
      <c r="H41" s="2"/>
      <c r="J41" s="2" t="s">
        <v>186</v>
      </c>
      <c r="K41" s="2" t="s">
        <v>187</v>
      </c>
      <c r="L41" s="2">
        <v>2020</v>
      </c>
      <c r="M41" s="2" t="str">
        <f>IF(sum!A34="AT",sum!B34,"*")</f>
        <v>*</v>
      </c>
      <c r="N41" s="2"/>
      <c r="O41" s="2" t="str">
        <f>IF(sum!A34="AT",sum!C34,"*")</f>
        <v>*</v>
      </c>
      <c r="R41" s="2" t="s">
        <v>186</v>
      </c>
      <c r="S41" s="2" t="s">
        <v>187</v>
      </c>
      <c r="T41" s="2">
        <v>2020</v>
      </c>
      <c r="U41" s="2" t="str">
        <f>IF(sum!A34="BC",sum!B34,"*")</f>
        <v>*</v>
      </c>
      <c r="V41" s="2"/>
      <c r="W41" s="2" t="str">
        <f>IF(sum!A34="BC",sum!C34,"*")</f>
        <v>*</v>
      </c>
      <c r="Z41" s="2" t="s">
        <v>186</v>
      </c>
      <c r="AA41" s="2" t="s">
        <v>187</v>
      </c>
      <c r="AB41" s="2">
        <v>2020</v>
      </c>
      <c r="AC41" s="2" t="str">
        <f>IF(sum!A34="MA",sum!B34,"*")</f>
        <v>*</v>
      </c>
      <c r="AD41" s="2"/>
      <c r="AE41" s="2" t="str">
        <f>IF(sum!A34="MA",sum!C34,"*")</f>
        <v>*</v>
      </c>
      <c r="AH41" s="2" t="s">
        <v>186</v>
      </c>
      <c r="AI41" s="2" t="s">
        <v>187</v>
      </c>
      <c r="AJ41" s="2">
        <v>2020</v>
      </c>
      <c r="AK41" s="2" t="str">
        <f>IF(sum!A34="ON",sum!B34,"*")</f>
        <v>*</v>
      </c>
      <c r="AL41" s="2"/>
      <c r="AM41" s="2" t="str">
        <f>IF(sum!A34="ON",sum!C34,"*")</f>
        <v>*</v>
      </c>
      <c r="AP41" s="2" t="s">
        <v>186</v>
      </c>
      <c r="AQ41" s="2" t="s">
        <v>187</v>
      </c>
      <c r="AR41" s="2">
        <v>2020</v>
      </c>
      <c r="AS41" s="2" t="str">
        <f>IF(sum!A34="QU",sum!B34,"*")</f>
        <v>*</v>
      </c>
      <c r="AT41" s="2"/>
      <c r="AU41" s="2" t="str">
        <f>IF(sum!A34="QU",sum!C34,"*")</f>
        <v>*</v>
      </c>
      <c r="AX41" s="2" t="s">
        <v>186</v>
      </c>
      <c r="AY41" s="2" t="s">
        <v>187</v>
      </c>
      <c r="AZ41" s="2">
        <v>2020</v>
      </c>
      <c r="BA41" s="2" t="str">
        <f>IF(sum!A34="SA",sum!B34,"*")</f>
        <v>*</v>
      </c>
      <c r="BB41" s="2"/>
      <c r="BC41" s="2" t="str">
        <f>IF(sum!A34="SA",sum!C34,"*")</f>
        <v>*</v>
      </c>
    </row>
    <row r="42" spans="2:55">
      <c r="B42" s="2" t="s">
        <v>186</v>
      </c>
      <c r="C42" s="2" t="s">
        <v>187</v>
      </c>
      <c r="D42" s="2">
        <v>2020</v>
      </c>
      <c r="E42" s="2" t="str">
        <f>IF(sum!A35="AL",sum!B35,"*")</f>
        <v>ICS-SpHeat_ELE1</v>
      </c>
      <c r="F42" s="2"/>
      <c r="G42" s="2">
        <f>IF(sum!A35="AL",sum!C35,"*")</f>
        <v>0</v>
      </c>
      <c r="H42" s="2"/>
      <c r="J42" s="2" t="s">
        <v>186</v>
      </c>
      <c r="K42" s="2" t="s">
        <v>187</v>
      </c>
      <c r="L42" s="2">
        <v>2020</v>
      </c>
      <c r="M42" s="2" t="str">
        <f>IF(sum!A35="AT",sum!B35,"*")</f>
        <v>*</v>
      </c>
      <c r="N42" s="2"/>
      <c r="O42" s="2" t="str">
        <f>IF(sum!A35="AT",sum!C35,"*")</f>
        <v>*</v>
      </c>
      <c r="R42" s="2" t="s">
        <v>186</v>
      </c>
      <c r="S42" s="2" t="s">
        <v>187</v>
      </c>
      <c r="T42" s="2">
        <v>2020</v>
      </c>
      <c r="U42" s="2" t="str">
        <f>IF(sum!A35="BC",sum!B35,"*")</f>
        <v>*</v>
      </c>
      <c r="V42" s="2"/>
      <c r="W42" s="2" t="str">
        <f>IF(sum!A35="BC",sum!C35,"*")</f>
        <v>*</v>
      </c>
      <c r="Z42" s="2" t="s">
        <v>186</v>
      </c>
      <c r="AA42" s="2" t="s">
        <v>187</v>
      </c>
      <c r="AB42" s="2">
        <v>2020</v>
      </c>
      <c r="AC42" s="2" t="str">
        <f>IF(sum!A35="MA",sum!B35,"*")</f>
        <v>*</v>
      </c>
      <c r="AD42" s="2"/>
      <c r="AE42" s="2" t="str">
        <f>IF(sum!A35="MA",sum!C35,"*")</f>
        <v>*</v>
      </c>
      <c r="AH42" s="2" t="s">
        <v>186</v>
      </c>
      <c r="AI42" s="2" t="s">
        <v>187</v>
      </c>
      <c r="AJ42" s="2">
        <v>2020</v>
      </c>
      <c r="AK42" s="2" t="str">
        <f>IF(sum!A35="ON",sum!B35,"*")</f>
        <v>*</v>
      </c>
      <c r="AL42" s="2"/>
      <c r="AM42" s="2" t="str">
        <f>IF(sum!A35="ON",sum!C35,"*")</f>
        <v>*</v>
      </c>
      <c r="AP42" s="2" t="s">
        <v>186</v>
      </c>
      <c r="AQ42" s="2" t="s">
        <v>187</v>
      </c>
      <c r="AR42" s="2">
        <v>2020</v>
      </c>
      <c r="AS42" s="2" t="str">
        <f>IF(sum!A35="QU",sum!B35,"*")</f>
        <v>*</v>
      </c>
      <c r="AT42" s="2"/>
      <c r="AU42" s="2" t="str">
        <f>IF(sum!A35="QU",sum!C35,"*")</f>
        <v>*</v>
      </c>
      <c r="AX42" s="2" t="s">
        <v>186</v>
      </c>
      <c r="AY42" s="2" t="s">
        <v>187</v>
      </c>
      <c r="AZ42" s="2">
        <v>2020</v>
      </c>
      <c r="BA42" s="2" t="str">
        <f>IF(sum!A35="SA",sum!B35,"*")</f>
        <v>*</v>
      </c>
      <c r="BB42" s="2"/>
      <c r="BC42" s="2" t="str">
        <f>IF(sum!A35="SA",sum!C35,"*")</f>
        <v>*</v>
      </c>
    </row>
    <row r="43" spans="2:55">
      <c r="B43" s="2" t="s">
        <v>186</v>
      </c>
      <c r="C43" s="2" t="s">
        <v>187</v>
      </c>
      <c r="D43" s="2">
        <v>2020</v>
      </c>
      <c r="E43" s="2" t="str">
        <f>IF(sum!A36="AL",sum!B36,"*")</f>
        <v>ICS-WaterHeat_ELE1</v>
      </c>
      <c r="F43" s="2"/>
      <c r="G43" s="2">
        <f>IF(sum!A36="AL",sum!C36,"*")</f>
        <v>0</v>
      </c>
      <c r="H43" s="2"/>
      <c r="J43" s="2" t="s">
        <v>186</v>
      </c>
      <c r="K43" s="2" t="s">
        <v>187</v>
      </c>
      <c r="L43" s="2">
        <v>2020</v>
      </c>
      <c r="M43" s="2" t="str">
        <f>IF(sum!A36="AT",sum!B36,"*")</f>
        <v>*</v>
      </c>
      <c r="N43" s="2"/>
      <c r="O43" s="2" t="str">
        <f>IF(sum!A36="AT",sum!C36,"*")</f>
        <v>*</v>
      </c>
      <c r="R43" s="2" t="s">
        <v>186</v>
      </c>
      <c r="S43" s="2" t="s">
        <v>187</v>
      </c>
      <c r="T43" s="2">
        <v>2020</v>
      </c>
      <c r="U43" s="2" t="str">
        <f>IF(sum!A36="BC",sum!B36,"*")</f>
        <v>*</v>
      </c>
      <c r="V43" s="2"/>
      <c r="W43" s="2" t="str">
        <f>IF(sum!A36="BC",sum!C36,"*")</f>
        <v>*</v>
      </c>
      <c r="Z43" s="2" t="s">
        <v>186</v>
      </c>
      <c r="AA43" s="2" t="s">
        <v>187</v>
      </c>
      <c r="AB43" s="2">
        <v>2020</v>
      </c>
      <c r="AC43" s="2" t="str">
        <f>IF(sum!A36="MA",sum!B36,"*")</f>
        <v>*</v>
      </c>
      <c r="AD43" s="2"/>
      <c r="AE43" s="2" t="str">
        <f>IF(sum!A36="MA",sum!C36,"*")</f>
        <v>*</v>
      </c>
      <c r="AH43" s="2" t="s">
        <v>186</v>
      </c>
      <c r="AI43" s="2" t="s">
        <v>187</v>
      </c>
      <c r="AJ43" s="2">
        <v>2020</v>
      </c>
      <c r="AK43" s="2" t="str">
        <f>IF(sum!A36="ON",sum!B36,"*")</f>
        <v>*</v>
      </c>
      <c r="AL43" s="2"/>
      <c r="AM43" s="2" t="str">
        <f>IF(sum!A36="ON",sum!C36,"*")</f>
        <v>*</v>
      </c>
      <c r="AP43" s="2" t="s">
        <v>186</v>
      </c>
      <c r="AQ43" s="2" t="s">
        <v>187</v>
      </c>
      <c r="AR43" s="2">
        <v>2020</v>
      </c>
      <c r="AS43" s="2" t="str">
        <f>IF(sum!A36="QU",sum!B36,"*")</f>
        <v>*</v>
      </c>
      <c r="AT43" s="2"/>
      <c r="AU43" s="2" t="str">
        <f>IF(sum!A36="QU",sum!C36,"*")</f>
        <v>*</v>
      </c>
      <c r="AX43" s="2" t="s">
        <v>186</v>
      </c>
      <c r="AY43" s="2" t="s">
        <v>187</v>
      </c>
      <c r="AZ43" s="2">
        <v>2020</v>
      </c>
      <c r="BA43" s="2" t="str">
        <f>IF(sum!A36="SA",sum!B36,"*")</f>
        <v>*</v>
      </c>
      <c r="BB43" s="2"/>
      <c r="BC43" s="2" t="str">
        <f>IF(sum!A36="SA",sum!C36,"*")</f>
        <v>*</v>
      </c>
    </row>
    <row r="44" spans="2:55">
      <c r="B44" s="2" t="s">
        <v>186</v>
      </c>
      <c r="C44" s="2" t="s">
        <v>187</v>
      </c>
      <c r="D44" s="2">
        <v>2020</v>
      </c>
      <c r="E44" s="2" t="str">
        <f>IF(sum!A37="AL",sum!B37,"*")</f>
        <v>OS-AuxiliaryEquip_ELE1</v>
      </c>
      <c r="F44" s="2"/>
      <c r="G44" s="2">
        <f>IF(sum!A37="AL",sum!C37,"*")</f>
        <v>0</v>
      </c>
      <c r="H44" s="2"/>
      <c r="J44" s="2" t="s">
        <v>186</v>
      </c>
      <c r="K44" s="2" t="s">
        <v>187</v>
      </c>
      <c r="L44" s="2">
        <v>2020</v>
      </c>
      <c r="M44" s="2" t="str">
        <f>IF(sum!A37="AT",sum!B37,"*")</f>
        <v>*</v>
      </c>
      <c r="N44" s="2"/>
      <c r="O44" s="2" t="str">
        <f>IF(sum!A37="AT",sum!C37,"*")</f>
        <v>*</v>
      </c>
      <c r="R44" s="2" t="s">
        <v>186</v>
      </c>
      <c r="S44" s="2" t="s">
        <v>187</v>
      </c>
      <c r="T44" s="2">
        <v>2020</v>
      </c>
      <c r="U44" s="2" t="str">
        <f>IF(sum!A37="BC",sum!B37,"*")</f>
        <v>*</v>
      </c>
      <c r="V44" s="2"/>
      <c r="W44" s="2" t="str">
        <f>IF(sum!A37="BC",sum!C37,"*")</f>
        <v>*</v>
      </c>
      <c r="Z44" s="2" t="s">
        <v>186</v>
      </c>
      <c r="AA44" s="2" t="s">
        <v>187</v>
      </c>
      <c r="AB44" s="2">
        <v>2020</v>
      </c>
      <c r="AC44" s="2" t="str">
        <f>IF(sum!A37="MA",sum!B37,"*")</f>
        <v>*</v>
      </c>
      <c r="AD44" s="2"/>
      <c r="AE44" s="2" t="str">
        <f>IF(sum!A37="MA",sum!C37,"*")</f>
        <v>*</v>
      </c>
      <c r="AH44" s="2" t="s">
        <v>186</v>
      </c>
      <c r="AI44" s="2" t="s">
        <v>187</v>
      </c>
      <c r="AJ44" s="2">
        <v>2020</v>
      </c>
      <c r="AK44" s="2" t="str">
        <f>IF(sum!A37="ON",sum!B37,"*")</f>
        <v>*</v>
      </c>
      <c r="AL44" s="2"/>
      <c r="AM44" s="2" t="str">
        <f>IF(sum!A37="ON",sum!C37,"*")</f>
        <v>*</v>
      </c>
      <c r="AP44" s="2" t="s">
        <v>186</v>
      </c>
      <c r="AQ44" s="2" t="s">
        <v>187</v>
      </c>
      <c r="AR44" s="2">
        <v>2020</v>
      </c>
      <c r="AS44" s="2" t="str">
        <f>IF(sum!A37="QU",sum!B37,"*")</f>
        <v>*</v>
      </c>
      <c r="AT44" s="2"/>
      <c r="AU44" s="2" t="str">
        <f>IF(sum!A37="QU",sum!C37,"*")</f>
        <v>*</v>
      </c>
      <c r="AX44" s="2" t="s">
        <v>186</v>
      </c>
      <c r="AY44" s="2" t="s">
        <v>187</v>
      </c>
      <c r="AZ44" s="2">
        <v>2020</v>
      </c>
      <c r="BA44" s="2" t="str">
        <f>IF(sum!A37="SA",sum!B37,"*")</f>
        <v>*</v>
      </c>
      <c r="BB44" s="2"/>
      <c r="BC44" s="2" t="str">
        <f>IF(sum!A37="SA",sum!C37,"*")</f>
        <v>*</v>
      </c>
    </row>
    <row r="45" spans="2:55">
      <c r="B45" s="2" t="s">
        <v>186</v>
      </c>
      <c r="C45" s="2" t="s">
        <v>187</v>
      </c>
      <c r="D45" s="2">
        <v>2020</v>
      </c>
      <c r="E45" s="2" t="str">
        <f>IF(sum!A38="AL",sum!B38,"*")</f>
        <v>OS-AuxiliaryMot_ELE1</v>
      </c>
      <c r="F45" s="2"/>
      <c r="G45" s="2">
        <f>IF(sum!A38="AL",sum!C38,"*")</f>
        <v>0</v>
      </c>
      <c r="H45" s="2"/>
      <c r="J45" s="2" t="s">
        <v>186</v>
      </c>
      <c r="K45" s="2" t="s">
        <v>187</v>
      </c>
      <c r="L45" s="2">
        <v>2020</v>
      </c>
      <c r="M45" s="2" t="str">
        <f>IF(sum!A38="AT",sum!B38,"*")</f>
        <v>*</v>
      </c>
      <c r="N45" s="2"/>
      <c r="O45" s="2" t="str">
        <f>IF(sum!A38="AT",sum!C38,"*")</f>
        <v>*</v>
      </c>
      <c r="R45" s="2" t="s">
        <v>186</v>
      </c>
      <c r="S45" s="2" t="s">
        <v>187</v>
      </c>
      <c r="T45" s="2">
        <v>2020</v>
      </c>
      <c r="U45" s="2" t="str">
        <f>IF(sum!A38="BC",sum!B38,"*")</f>
        <v>*</v>
      </c>
      <c r="V45" s="2"/>
      <c r="W45" s="2" t="str">
        <f>IF(sum!A38="BC",sum!C38,"*")</f>
        <v>*</v>
      </c>
      <c r="Z45" s="2" t="s">
        <v>186</v>
      </c>
      <c r="AA45" s="2" t="s">
        <v>187</v>
      </c>
      <c r="AB45" s="2">
        <v>2020</v>
      </c>
      <c r="AC45" s="2" t="str">
        <f>IF(sum!A38="MA",sum!B38,"*")</f>
        <v>*</v>
      </c>
      <c r="AD45" s="2"/>
      <c r="AE45" s="2" t="str">
        <f>IF(sum!A38="MA",sum!C38,"*")</f>
        <v>*</v>
      </c>
      <c r="AH45" s="2" t="s">
        <v>186</v>
      </c>
      <c r="AI45" s="2" t="s">
        <v>187</v>
      </c>
      <c r="AJ45" s="2">
        <v>2020</v>
      </c>
      <c r="AK45" s="2" t="str">
        <f>IF(sum!A38="ON",sum!B38,"*")</f>
        <v>*</v>
      </c>
      <c r="AL45" s="2"/>
      <c r="AM45" s="2" t="str">
        <f>IF(sum!A38="ON",sum!C38,"*")</f>
        <v>*</v>
      </c>
      <c r="AP45" s="2" t="s">
        <v>186</v>
      </c>
      <c r="AQ45" s="2" t="s">
        <v>187</v>
      </c>
      <c r="AR45" s="2">
        <v>2020</v>
      </c>
      <c r="AS45" s="2" t="str">
        <f>IF(sum!A38="QU",sum!B38,"*")</f>
        <v>*</v>
      </c>
      <c r="AT45" s="2"/>
      <c r="AU45" s="2" t="str">
        <f>IF(sum!A38="QU",sum!C38,"*")</f>
        <v>*</v>
      </c>
      <c r="AX45" s="2" t="s">
        <v>186</v>
      </c>
      <c r="AY45" s="2" t="s">
        <v>187</v>
      </c>
      <c r="AZ45" s="2">
        <v>2020</v>
      </c>
      <c r="BA45" s="2" t="str">
        <f>IF(sum!A38="SA",sum!B38,"*")</f>
        <v>*</v>
      </c>
      <c r="BB45" s="2"/>
      <c r="BC45" s="2" t="str">
        <f>IF(sum!A38="SA",sum!C38,"*")</f>
        <v>*</v>
      </c>
    </row>
    <row r="46" spans="2:55">
      <c r="B46" s="2" t="s">
        <v>186</v>
      </c>
      <c r="C46" s="2" t="s">
        <v>187</v>
      </c>
      <c r="D46" s="2">
        <v>2020</v>
      </c>
      <c r="E46" s="2" t="str">
        <f>IF(sum!A39="AL",sum!B39,"*")</f>
        <v>OS-Light_ELE1</v>
      </c>
      <c r="F46" s="2"/>
      <c r="G46" s="2">
        <f>IF(sum!A39="AL",sum!C39,"*")</f>
        <v>0</v>
      </c>
      <c r="H46" s="2"/>
      <c r="J46" s="2" t="s">
        <v>186</v>
      </c>
      <c r="K46" s="2" t="s">
        <v>187</v>
      </c>
      <c r="L46" s="2">
        <v>2020</v>
      </c>
      <c r="M46" s="2" t="str">
        <f>IF(sum!A39="AT",sum!B39,"*")</f>
        <v>*</v>
      </c>
      <c r="N46" s="2"/>
      <c r="O46" s="2" t="str">
        <f>IF(sum!A39="AT",sum!C39,"*")</f>
        <v>*</v>
      </c>
      <c r="R46" s="2" t="s">
        <v>186</v>
      </c>
      <c r="S46" s="2" t="s">
        <v>187</v>
      </c>
      <c r="T46" s="2">
        <v>2020</v>
      </c>
      <c r="U46" s="2" t="str">
        <f>IF(sum!A39="BC",sum!B39,"*")</f>
        <v>*</v>
      </c>
      <c r="V46" s="2"/>
      <c r="W46" s="2" t="str">
        <f>IF(sum!A39="BC",sum!C39,"*")</f>
        <v>*</v>
      </c>
      <c r="Z46" s="2" t="s">
        <v>186</v>
      </c>
      <c r="AA46" s="2" t="s">
        <v>187</v>
      </c>
      <c r="AB46" s="2">
        <v>2020</v>
      </c>
      <c r="AC46" s="2" t="str">
        <f>IF(sum!A39="MA",sum!B39,"*")</f>
        <v>*</v>
      </c>
      <c r="AD46" s="2"/>
      <c r="AE46" s="2" t="str">
        <f>IF(sum!A39="MA",sum!C39,"*")</f>
        <v>*</v>
      </c>
      <c r="AH46" s="2" t="s">
        <v>186</v>
      </c>
      <c r="AI46" s="2" t="s">
        <v>187</v>
      </c>
      <c r="AJ46" s="2">
        <v>2020</v>
      </c>
      <c r="AK46" s="2" t="str">
        <f>IF(sum!A39="ON",sum!B39,"*")</f>
        <v>*</v>
      </c>
      <c r="AL46" s="2"/>
      <c r="AM46" s="2" t="str">
        <f>IF(sum!A39="ON",sum!C39,"*")</f>
        <v>*</v>
      </c>
      <c r="AP46" s="2" t="s">
        <v>186</v>
      </c>
      <c r="AQ46" s="2" t="s">
        <v>187</v>
      </c>
      <c r="AR46" s="2">
        <v>2020</v>
      </c>
      <c r="AS46" s="2" t="str">
        <f>IF(sum!A39="QU",sum!B39,"*")</f>
        <v>*</v>
      </c>
      <c r="AT46" s="2"/>
      <c r="AU46" s="2" t="str">
        <f>IF(sum!A39="QU",sum!C39,"*")</f>
        <v>*</v>
      </c>
      <c r="AX46" s="2" t="s">
        <v>186</v>
      </c>
      <c r="AY46" s="2" t="s">
        <v>187</v>
      </c>
      <c r="AZ46" s="2">
        <v>2020</v>
      </c>
      <c r="BA46" s="2" t="str">
        <f>IF(sum!A39="SA",sum!B39,"*")</f>
        <v>*</v>
      </c>
      <c r="BB46" s="2"/>
      <c r="BC46" s="2" t="str">
        <f>IF(sum!A39="SA",sum!C39,"*")</f>
        <v>*</v>
      </c>
    </row>
    <row r="47" spans="2:55">
      <c r="B47" s="2" t="s">
        <v>186</v>
      </c>
      <c r="C47" s="2" t="s">
        <v>187</v>
      </c>
      <c r="D47" s="2">
        <v>2020</v>
      </c>
      <c r="E47" s="2" t="str">
        <f>IF(sum!A40="AL",sum!B40,"*")</f>
        <v>OS-SpCool_ELE1</v>
      </c>
      <c r="F47" s="2"/>
      <c r="G47" s="2">
        <f>IF(sum!A40="AL",sum!C40,"*")</f>
        <v>0</v>
      </c>
      <c r="H47" s="2"/>
      <c r="J47" s="2" t="s">
        <v>186</v>
      </c>
      <c r="K47" s="2" t="s">
        <v>187</v>
      </c>
      <c r="L47" s="2">
        <v>2020</v>
      </c>
      <c r="M47" s="2" t="str">
        <f>IF(sum!A40="AT",sum!B40,"*")</f>
        <v>*</v>
      </c>
      <c r="N47" s="2"/>
      <c r="O47" s="2" t="str">
        <f>IF(sum!A40="AT",sum!C40,"*")</f>
        <v>*</v>
      </c>
      <c r="R47" s="2" t="s">
        <v>186</v>
      </c>
      <c r="S47" s="2" t="s">
        <v>187</v>
      </c>
      <c r="T47" s="2">
        <v>2020</v>
      </c>
      <c r="U47" s="2" t="str">
        <f>IF(sum!A40="BC",sum!B40,"*")</f>
        <v>*</v>
      </c>
      <c r="V47" s="2"/>
      <c r="W47" s="2" t="str">
        <f>IF(sum!A40="BC",sum!C40,"*")</f>
        <v>*</v>
      </c>
      <c r="Z47" s="2" t="s">
        <v>186</v>
      </c>
      <c r="AA47" s="2" t="s">
        <v>187</v>
      </c>
      <c r="AB47" s="2">
        <v>2020</v>
      </c>
      <c r="AC47" s="2" t="str">
        <f>IF(sum!A40="MA",sum!B40,"*")</f>
        <v>*</v>
      </c>
      <c r="AD47" s="2"/>
      <c r="AE47" s="2" t="str">
        <f>IF(sum!A40="MA",sum!C40,"*")</f>
        <v>*</v>
      </c>
      <c r="AH47" s="2" t="s">
        <v>186</v>
      </c>
      <c r="AI47" s="2" t="s">
        <v>187</v>
      </c>
      <c r="AJ47" s="2">
        <v>2020</v>
      </c>
      <c r="AK47" s="2" t="str">
        <f>IF(sum!A40="ON",sum!B40,"*")</f>
        <v>*</v>
      </c>
      <c r="AL47" s="2"/>
      <c r="AM47" s="2" t="str">
        <f>IF(sum!A40="ON",sum!C40,"*")</f>
        <v>*</v>
      </c>
      <c r="AP47" s="2" t="s">
        <v>186</v>
      </c>
      <c r="AQ47" s="2" t="s">
        <v>187</v>
      </c>
      <c r="AR47" s="2">
        <v>2020</v>
      </c>
      <c r="AS47" s="2" t="str">
        <f>IF(sum!A40="QU",sum!B40,"*")</f>
        <v>*</v>
      </c>
      <c r="AT47" s="2"/>
      <c r="AU47" s="2" t="str">
        <f>IF(sum!A40="QU",sum!C40,"*")</f>
        <v>*</v>
      </c>
      <c r="AX47" s="2" t="s">
        <v>186</v>
      </c>
      <c r="AY47" s="2" t="s">
        <v>187</v>
      </c>
      <c r="AZ47" s="2">
        <v>2020</v>
      </c>
      <c r="BA47" s="2" t="str">
        <f>IF(sum!A40="SA",sum!B40,"*")</f>
        <v>*</v>
      </c>
      <c r="BB47" s="2"/>
      <c r="BC47" s="2" t="str">
        <f>IF(sum!A40="SA",sum!C40,"*")</f>
        <v>*</v>
      </c>
    </row>
    <row r="48" spans="2:55">
      <c r="B48" s="2" t="s">
        <v>186</v>
      </c>
      <c r="C48" s="2" t="s">
        <v>187</v>
      </c>
      <c r="D48" s="2">
        <v>2020</v>
      </c>
      <c r="E48" s="2" t="str">
        <f>IF(sum!A41="AL",sum!B41,"*")</f>
        <v>OS-SpHeat_ELE1</v>
      </c>
      <c r="F48" s="2"/>
      <c r="G48" s="2">
        <f>IF(sum!A41="AL",sum!C41,"*")</f>
        <v>0.0211371803001618</v>
      </c>
      <c r="H48" s="2"/>
      <c r="J48" s="2" t="s">
        <v>186</v>
      </c>
      <c r="K48" s="2" t="s">
        <v>187</v>
      </c>
      <c r="L48" s="2">
        <v>2020</v>
      </c>
      <c r="M48" s="2" t="str">
        <f>IF(sum!A41="AT",sum!B41,"*")</f>
        <v>*</v>
      </c>
      <c r="N48" s="2"/>
      <c r="O48" s="2" t="str">
        <f>IF(sum!A41="AT",sum!C41,"*")</f>
        <v>*</v>
      </c>
      <c r="R48" s="2" t="s">
        <v>186</v>
      </c>
      <c r="S48" s="2" t="s">
        <v>187</v>
      </c>
      <c r="T48" s="2">
        <v>2020</v>
      </c>
      <c r="U48" s="2" t="str">
        <f>IF(sum!A41="BC",sum!B41,"*")</f>
        <v>*</v>
      </c>
      <c r="V48" s="2"/>
      <c r="W48" s="2" t="str">
        <f>IF(sum!A41="BC",sum!C41,"*")</f>
        <v>*</v>
      </c>
      <c r="Z48" s="2" t="s">
        <v>186</v>
      </c>
      <c r="AA48" s="2" t="s">
        <v>187</v>
      </c>
      <c r="AB48" s="2">
        <v>2020</v>
      </c>
      <c r="AC48" s="2" t="str">
        <f>IF(sum!A41="MA",sum!B41,"*")</f>
        <v>*</v>
      </c>
      <c r="AD48" s="2"/>
      <c r="AE48" s="2" t="str">
        <f>IF(sum!A41="MA",sum!C41,"*")</f>
        <v>*</v>
      </c>
      <c r="AH48" s="2" t="s">
        <v>186</v>
      </c>
      <c r="AI48" s="2" t="s">
        <v>187</v>
      </c>
      <c r="AJ48" s="2">
        <v>2020</v>
      </c>
      <c r="AK48" s="2" t="str">
        <f>IF(sum!A41="ON",sum!B41,"*")</f>
        <v>*</v>
      </c>
      <c r="AL48" s="2"/>
      <c r="AM48" s="2" t="str">
        <f>IF(sum!A41="ON",sum!C41,"*")</f>
        <v>*</v>
      </c>
      <c r="AP48" s="2" t="s">
        <v>186</v>
      </c>
      <c r="AQ48" s="2" t="s">
        <v>187</v>
      </c>
      <c r="AR48" s="2">
        <v>2020</v>
      </c>
      <c r="AS48" s="2" t="str">
        <f>IF(sum!A41="QU",sum!B41,"*")</f>
        <v>*</v>
      </c>
      <c r="AT48" s="2"/>
      <c r="AU48" s="2" t="str">
        <f>IF(sum!A41="QU",sum!C41,"*")</f>
        <v>*</v>
      </c>
      <c r="AX48" s="2" t="s">
        <v>186</v>
      </c>
      <c r="AY48" s="2" t="s">
        <v>187</v>
      </c>
      <c r="AZ48" s="2">
        <v>2020</v>
      </c>
      <c r="BA48" s="2" t="str">
        <f>IF(sum!A41="SA",sum!B41,"*")</f>
        <v>*</v>
      </c>
      <c r="BB48" s="2"/>
      <c r="BC48" s="2" t="str">
        <f>IF(sum!A41="SA",sum!C41,"*")</f>
        <v>*</v>
      </c>
    </row>
    <row r="49" spans="2:55">
      <c r="B49" s="2" t="s">
        <v>186</v>
      </c>
      <c r="C49" s="2" t="s">
        <v>187</v>
      </c>
      <c r="D49" s="2">
        <v>2020</v>
      </c>
      <c r="E49" s="2" t="str">
        <f>IF(sum!A42="AL",sum!B42,"*")</f>
        <v>OS-WaterHeat_ELE1</v>
      </c>
      <c r="F49" s="2"/>
      <c r="G49" s="2">
        <f>IF(sum!A42="AL",sum!C42,"*")</f>
        <v>0</v>
      </c>
      <c r="H49" s="2"/>
      <c r="J49" s="2" t="s">
        <v>186</v>
      </c>
      <c r="K49" s="2" t="s">
        <v>187</v>
      </c>
      <c r="L49" s="2">
        <v>2020</v>
      </c>
      <c r="M49" s="2" t="str">
        <f>IF(sum!A42="AT",sum!B42,"*")</f>
        <v>*</v>
      </c>
      <c r="N49" s="2"/>
      <c r="O49" s="2" t="str">
        <f>IF(sum!A42="AT",sum!C42,"*")</f>
        <v>*</v>
      </c>
      <c r="R49" s="2" t="s">
        <v>186</v>
      </c>
      <c r="S49" s="2" t="s">
        <v>187</v>
      </c>
      <c r="T49" s="2">
        <v>2020</v>
      </c>
      <c r="U49" s="2" t="str">
        <f>IF(sum!A42="BC",sum!B42,"*")</f>
        <v>*</v>
      </c>
      <c r="V49" s="2"/>
      <c r="W49" s="2" t="str">
        <f>IF(sum!A42="BC",sum!C42,"*")</f>
        <v>*</v>
      </c>
      <c r="Z49" s="2" t="s">
        <v>186</v>
      </c>
      <c r="AA49" s="2" t="s">
        <v>187</v>
      </c>
      <c r="AB49" s="2">
        <v>2020</v>
      </c>
      <c r="AC49" s="2" t="str">
        <f>IF(sum!A42="MA",sum!B42,"*")</f>
        <v>*</v>
      </c>
      <c r="AD49" s="2"/>
      <c r="AE49" s="2" t="str">
        <f>IF(sum!A42="MA",sum!C42,"*")</f>
        <v>*</v>
      </c>
      <c r="AH49" s="2" t="s">
        <v>186</v>
      </c>
      <c r="AI49" s="2" t="s">
        <v>187</v>
      </c>
      <c r="AJ49" s="2">
        <v>2020</v>
      </c>
      <c r="AK49" s="2" t="str">
        <f>IF(sum!A42="ON",sum!B42,"*")</f>
        <v>*</v>
      </c>
      <c r="AL49" s="2"/>
      <c r="AM49" s="2" t="str">
        <f>IF(sum!A42="ON",sum!C42,"*")</f>
        <v>*</v>
      </c>
      <c r="AP49" s="2" t="s">
        <v>186</v>
      </c>
      <c r="AQ49" s="2" t="s">
        <v>187</v>
      </c>
      <c r="AR49" s="2">
        <v>2020</v>
      </c>
      <c r="AS49" s="2" t="str">
        <f>IF(sum!A42="QU",sum!B42,"*")</f>
        <v>*</v>
      </c>
      <c r="AT49" s="2"/>
      <c r="AU49" s="2" t="str">
        <f>IF(sum!A42="QU",sum!C42,"*")</f>
        <v>*</v>
      </c>
      <c r="AX49" s="2" t="s">
        <v>186</v>
      </c>
      <c r="AY49" s="2" t="s">
        <v>187</v>
      </c>
      <c r="AZ49" s="2">
        <v>2020</v>
      </c>
      <c r="BA49" s="2" t="str">
        <f>IF(sum!A42="SA",sum!B42,"*")</f>
        <v>*</v>
      </c>
      <c r="BB49" s="2"/>
      <c r="BC49" s="2" t="str">
        <f>IF(sum!A42="SA",sum!C42,"*")</f>
        <v>*</v>
      </c>
    </row>
    <row r="50" spans="2:55">
      <c r="B50" s="2" t="s">
        <v>186</v>
      </c>
      <c r="C50" s="2" t="s">
        <v>187</v>
      </c>
      <c r="D50" s="2">
        <v>2020</v>
      </c>
      <c r="E50" s="2" t="str">
        <f>IF(sum!A43="AL",sum!B43,"*")</f>
        <v>OTH-AuxiliaryEquip_ELE1</v>
      </c>
      <c r="F50" s="2"/>
      <c r="G50" s="2">
        <f>IF(sum!A43="AL",sum!C43,"*")</f>
        <v>0</v>
      </c>
      <c r="H50" s="2"/>
      <c r="J50" s="2" t="s">
        <v>186</v>
      </c>
      <c r="K50" s="2" t="s">
        <v>187</v>
      </c>
      <c r="L50" s="2">
        <v>2020</v>
      </c>
      <c r="M50" s="2" t="str">
        <f>IF(sum!A43="AT",sum!B43,"*")</f>
        <v>*</v>
      </c>
      <c r="N50" s="2"/>
      <c r="O50" s="2" t="str">
        <f>IF(sum!A43="AT",sum!C43,"*")</f>
        <v>*</v>
      </c>
      <c r="R50" s="2" t="s">
        <v>186</v>
      </c>
      <c r="S50" s="2" t="s">
        <v>187</v>
      </c>
      <c r="T50" s="2">
        <v>2020</v>
      </c>
      <c r="U50" s="2" t="str">
        <f>IF(sum!A43="BC",sum!B43,"*")</f>
        <v>*</v>
      </c>
      <c r="V50" s="2"/>
      <c r="W50" s="2" t="str">
        <f>IF(sum!A43="BC",sum!C43,"*")</f>
        <v>*</v>
      </c>
      <c r="Z50" s="2" t="s">
        <v>186</v>
      </c>
      <c r="AA50" s="2" t="s">
        <v>187</v>
      </c>
      <c r="AB50" s="2">
        <v>2020</v>
      </c>
      <c r="AC50" s="2" t="str">
        <f>IF(sum!A43="MA",sum!B43,"*")</f>
        <v>*</v>
      </c>
      <c r="AD50" s="2"/>
      <c r="AE50" s="2" t="str">
        <f>IF(sum!A43="MA",sum!C43,"*")</f>
        <v>*</v>
      </c>
      <c r="AH50" s="2" t="s">
        <v>186</v>
      </c>
      <c r="AI50" s="2" t="s">
        <v>187</v>
      </c>
      <c r="AJ50" s="2">
        <v>2020</v>
      </c>
      <c r="AK50" s="2" t="str">
        <f>IF(sum!A43="ON",sum!B43,"*")</f>
        <v>*</v>
      </c>
      <c r="AL50" s="2"/>
      <c r="AM50" s="2" t="str">
        <f>IF(sum!A43="ON",sum!C43,"*")</f>
        <v>*</v>
      </c>
      <c r="AP50" s="2" t="s">
        <v>186</v>
      </c>
      <c r="AQ50" s="2" t="s">
        <v>187</v>
      </c>
      <c r="AR50" s="2">
        <v>2020</v>
      </c>
      <c r="AS50" s="2" t="str">
        <f>IF(sum!A43="QU",sum!B43,"*")</f>
        <v>*</v>
      </c>
      <c r="AT50" s="2"/>
      <c r="AU50" s="2" t="str">
        <f>IF(sum!A43="QU",sum!C43,"*")</f>
        <v>*</v>
      </c>
      <c r="AX50" s="2" t="s">
        <v>186</v>
      </c>
      <c r="AY50" s="2" t="s">
        <v>187</v>
      </c>
      <c r="AZ50" s="2">
        <v>2020</v>
      </c>
      <c r="BA50" s="2" t="str">
        <f>IF(sum!A43="SA",sum!B43,"*")</f>
        <v>*</v>
      </c>
      <c r="BB50" s="2"/>
      <c r="BC50" s="2" t="str">
        <f>IF(sum!A43="SA",sum!C43,"*")</f>
        <v>*</v>
      </c>
    </row>
    <row r="51" spans="2:55">
      <c r="B51" s="2" t="s">
        <v>186</v>
      </c>
      <c r="C51" s="2" t="s">
        <v>187</v>
      </c>
      <c r="D51" s="2">
        <v>2020</v>
      </c>
      <c r="E51" s="2" t="str">
        <f>IF(sum!A44="AL",sum!B44,"*")</f>
        <v>OTH-AuxiliaryMot_ELE1</v>
      </c>
      <c r="F51" s="2"/>
      <c r="G51" s="2">
        <f>IF(sum!A44="AL",sum!C44,"*")</f>
        <v>0</v>
      </c>
      <c r="H51" s="2"/>
      <c r="J51" s="2" t="s">
        <v>186</v>
      </c>
      <c r="K51" s="2" t="s">
        <v>187</v>
      </c>
      <c r="L51" s="2">
        <v>2020</v>
      </c>
      <c r="M51" s="2" t="str">
        <f>IF(sum!A44="AT",sum!B44,"*")</f>
        <v>*</v>
      </c>
      <c r="N51" s="2"/>
      <c r="O51" s="2" t="str">
        <f>IF(sum!A44="AT",sum!C44,"*")</f>
        <v>*</v>
      </c>
      <c r="R51" s="2" t="s">
        <v>186</v>
      </c>
      <c r="S51" s="2" t="s">
        <v>187</v>
      </c>
      <c r="T51" s="2">
        <v>2020</v>
      </c>
      <c r="U51" s="2" t="str">
        <f>IF(sum!A44="BC",sum!B44,"*")</f>
        <v>*</v>
      </c>
      <c r="V51" s="2"/>
      <c r="W51" s="2" t="str">
        <f>IF(sum!A44="BC",sum!C44,"*")</f>
        <v>*</v>
      </c>
      <c r="Z51" s="2" t="s">
        <v>186</v>
      </c>
      <c r="AA51" s="2" t="s">
        <v>187</v>
      </c>
      <c r="AB51" s="2">
        <v>2020</v>
      </c>
      <c r="AC51" s="2" t="str">
        <f>IF(sum!A44="MA",sum!B44,"*")</f>
        <v>*</v>
      </c>
      <c r="AD51" s="2"/>
      <c r="AE51" s="2" t="str">
        <f>IF(sum!A44="MA",sum!C44,"*")</f>
        <v>*</v>
      </c>
      <c r="AH51" s="2" t="s">
        <v>186</v>
      </c>
      <c r="AI51" s="2" t="s">
        <v>187</v>
      </c>
      <c r="AJ51" s="2">
        <v>2020</v>
      </c>
      <c r="AK51" s="2" t="str">
        <f>IF(sum!A44="ON",sum!B44,"*")</f>
        <v>*</v>
      </c>
      <c r="AL51" s="2"/>
      <c r="AM51" s="2" t="str">
        <f>IF(sum!A44="ON",sum!C44,"*")</f>
        <v>*</v>
      </c>
      <c r="AP51" s="2" t="s">
        <v>186</v>
      </c>
      <c r="AQ51" s="2" t="s">
        <v>187</v>
      </c>
      <c r="AR51" s="2">
        <v>2020</v>
      </c>
      <c r="AS51" s="2" t="str">
        <f>IF(sum!A44="QU",sum!B44,"*")</f>
        <v>*</v>
      </c>
      <c r="AT51" s="2"/>
      <c r="AU51" s="2" t="str">
        <f>IF(sum!A44="QU",sum!C44,"*")</f>
        <v>*</v>
      </c>
      <c r="AX51" s="2" t="s">
        <v>186</v>
      </c>
      <c r="AY51" s="2" t="s">
        <v>187</v>
      </c>
      <c r="AZ51" s="2">
        <v>2020</v>
      </c>
      <c r="BA51" s="2" t="str">
        <f>IF(sum!A44="SA",sum!B44,"*")</f>
        <v>*</v>
      </c>
      <c r="BB51" s="2"/>
      <c r="BC51" s="2" t="str">
        <f>IF(sum!A44="SA",sum!C44,"*")</f>
        <v>*</v>
      </c>
    </row>
    <row r="52" spans="2:55">
      <c r="B52" s="2" t="s">
        <v>186</v>
      </c>
      <c r="C52" s="2" t="s">
        <v>187</v>
      </c>
      <c r="D52" s="2">
        <v>2020</v>
      </c>
      <c r="E52" s="2" t="str">
        <f>IF(sum!A45="AL",sum!B45,"*")</f>
        <v>OTH-Light_ELE1</v>
      </c>
      <c r="F52" s="2"/>
      <c r="G52" s="2">
        <f>IF(sum!A45="AL",sum!C45,"*")</f>
        <v>0</v>
      </c>
      <c r="H52" s="2"/>
      <c r="J52" s="2" t="s">
        <v>186</v>
      </c>
      <c r="K52" s="2" t="s">
        <v>187</v>
      </c>
      <c r="L52" s="2">
        <v>2020</v>
      </c>
      <c r="M52" s="2" t="str">
        <f>IF(sum!A45="AT",sum!B45,"*")</f>
        <v>*</v>
      </c>
      <c r="N52" s="2"/>
      <c r="O52" s="2" t="str">
        <f>IF(sum!A45="AT",sum!C45,"*")</f>
        <v>*</v>
      </c>
      <c r="R52" s="2" t="s">
        <v>186</v>
      </c>
      <c r="S52" s="2" t="s">
        <v>187</v>
      </c>
      <c r="T52" s="2">
        <v>2020</v>
      </c>
      <c r="U52" s="2" t="str">
        <f>IF(sum!A45="BC",sum!B45,"*")</f>
        <v>*</v>
      </c>
      <c r="V52" s="2"/>
      <c r="W52" s="2" t="str">
        <f>IF(sum!A45="BC",sum!C45,"*")</f>
        <v>*</v>
      </c>
      <c r="Z52" s="2" t="s">
        <v>186</v>
      </c>
      <c r="AA52" s="2" t="s">
        <v>187</v>
      </c>
      <c r="AB52" s="2">
        <v>2020</v>
      </c>
      <c r="AC52" s="2" t="str">
        <f>IF(sum!A45="MA",sum!B45,"*")</f>
        <v>*</v>
      </c>
      <c r="AD52" s="2"/>
      <c r="AE52" s="2" t="str">
        <f>IF(sum!A45="MA",sum!C45,"*")</f>
        <v>*</v>
      </c>
      <c r="AH52" s="2" t="s">
        <v>186</v>
      </c>
      <c r="AI52" s="2" t="s">
        <v>187</v>
      </c>
      <c r="AJ52" s="2">
        <v>2020</v>
      </c>
      <c r="AK52" s="2" t="str">
        <f>IF(sum!A45="ON",sum!B45,"*")</f>
        <v>*</v>
      </c>
      <c r="AL52" s="2"/>
      <c r="AM52" s="2" t="str">
        <f>IF(sum!A45="ON",sum!C45,"*")</f>
        <v>*</v>
      </c>
      <c r="AP52" s="2" t="s">
        <v>186</v>
      </c>
      <c r="AQ52" s="2" t="s">
        <v>187</v>
      </c>
      <c r="AR52" s="2">
        <v>2020</v>
      </c>
      <c r="AS52" s="2" t="str">
        <f>IF(sum!A45="QU",sum!B45,"*")</f>
        <v>*</v>
      </c>
      <c r="AT52" s="2"/>
      <c r="AU52" s="2" t="str">
        <f>IF(sum!A45="QU",sum!C45,"*")</f>
        <v>*</v>
      </c>
      <c r="AX52" s="2" t="s">
        <v>186</v>
      </c>
      <c r="AY52" s="2" t="s">
        <v>187</v>
      </c>
      <c r="AZ52" s="2">
        <v>2020</v>
      </c>
      <c r="BA52" s="2" t="str">
        <f>IF(sum!A45="SA",sum!B45,"*")</f>
        <v>*</v>
      </c>
      <c r="BB52" s="2"/>
      <c r="BC52" s="2" t="str">
        <f>IF(sum!A45="SA",sum!C45,"*")</f>
        <v>*</v>
      </c>
    </row>
    <row r="53" spans="2:55">
      <c r="B53" s="2" t="s">
        <v>186</v>
      </c>
      <c r="C53" s="2" t="s">
        <v>187</v>
      </c>
      <c r="D53" s="2">
        <v>2020</v>
      </c>
      <c r="E53" s="2" t="str">
        <f>IF(sum!A46="AL",sum!B46,"*")</f>
        <v>OTH-SpHeat_ELE1</v>
      </c>
      <c r="F53" s="2"/>
      <c r="G53" s="2">
        <f>IF(sum!A46="AL",sum!C46,"*")</f>
        <v>0.021137180300148</v>
      </c>
      <c r="H53" s="2"/>
      <c r="J53" s="2" t="s">
        <v>186</v>
      </c>
      <c r="K53" s="2" t="s">
        <v>187</v>
      </c>
      <c r="L53" s="2">
        <v>2020</v>
      </c>
      <c r="M53" s="2" t="str">
        <f>IF(sum!A46="AT",sum!B46,"*")</f>
        <v>*</v>
      </c>
      <c r="N53" s="2"/>
      <c r="O53" s="2" t="str">
        <f>IF(sum!A46="AT",sum!C46,"*")</f>
        <v>*</v>
      </c>
      <c r="R53" s="2" t="s">
        <v>186</v>
      </c>
      <c r="S53" s="2" t="s">
        <v>187</v>
      </c>
      <c r="T53" s="2">
        <v>2020</v>
      </c>
      <c r="U53" s="2" t="str">
        <f>IF(sum!A46="BC",sum!B46,"*")</f>
        <v>*</v>
      </c>
      <c r="V53" s="2"/>
      <c r="W53" s="2" t="str">
        <f>IF(sum!A46="BC",sum!C46,"*")</f>
        <v>*</v>
      </c>
      <c r="Z53" s="2" t="s">
        <v>186</v>
      </c>
      <c r="AA53" s="2" t="s">
        <v>187</v>
      </c>
      <c r="AB53" s="2">
        <v>2020</v>
      </c>
      <c r="AC53" s="2" t="str">
        <f>IF(sum!A46="MA",sum!B46,"*")</f>
        <v>*</v>
      </c>
      <c r="AD53" s="2"/>
      <c r="AE53" s="2" t="str">
        <f>IF(sum!A46="MA",sum!C46,"*")</f>
        <v>*</v>
      </c>
      <c r="AH53" s="2" t="s">
        <v>186</v>
      </c>
      <c r="AI53" s="2" t="s">
        <v>187</v>
      </c>
      <c r="AJ53" s="2">
        <v>2020</v>
      </c>
      <c r="AK53" s="2" t="str">
        <f>IF(sum!A46="ON",sum!B46,"*")</f>
        <v>*</v>
      </c>
      <c r="AL53" s="2"/>
      <c r="AM53" s="2" t="str">
        <f>IF(sum!A46="ON",sum!C46,"*")</f>
        <v>*</v>
      </c>
      <c r="AP53" s="2" t="s">
        <v>186</v>
      </c>
      <c r="AQ53" s="2" t="s">
        <v>187</v>
      </c>
      <c r="AR53" s="2">
        <v>2020</v>
      </c>
      <c r="AS53" s="2" t="str">
        <f>IF(sum!A46="QU",sum!B46,"*")</f>
        <v>*</v>
      </c>
      <c r="AT53" s="2"/>
      <c r="AU53" s="2" t="str">
        <f>IF(sum!A46="QU",sum!C46,"*")</f>
        <v>*</v>
      </c>
      <c r="AX53" s="2" t="s">
        <v>186</v>
      </c>
      <c r="AY53" s="2" t="s">
        <v>187</v>
      </c>
      <c r="AZ53" s="2">
        <v>2020</v>
      </c>
      <c r="BA53" s="2" t="str">
        <f>IF(sum!A46="SA",sum!B46,"*")</f>
        <v>*</v>
      </c>
      <c r="BB53" s="2"/>
      <c r="BC53" s="2" t="str">
        <f>IF(sum!A46="SA",sum!C46,"*")</f>
        <v>*</v>
      </c>
    </row>
    <row r="54" spans="2:55">
      <c r="B54" s="2" t="s">
        <v>186</v>
      </c>
      <c r="C54" s="2" t="s">
        <v>187</v>
      </c>
      <c r="D54" s="2">
        <v>2020</v>
      </c>
      <c r="E54" s="2" t="str">
        <f>IF(sum!A47="AL",sum!B47,"*")</f>
        <v>OTH-WaterHeat_ELE1</v>
      </c>
      <c r="F54" s="2"/>
      <c r="G54" s="2">
        <f>IF(sum!A47="AL",sum!C47,"*")</f>
        <v>0</v>
      </c>
      <c r="H54" s="2"/>
      <c r="J54" s="2" t="s">
        <v>186</v>
      </c>
      <c r="K54" s="2" t="s">
        <v>187</v>
      </c>
      <c r="L54" s="2">
        <v>2020</v>
      </c>
      <c r="M54" s="2" t="str">
        <f>IF(sum!A47="AT",sum!B47,"*")</f>
        <v>*</v>
      </c>
      <c r="N54" s="2"/>
      <c r="O54" s="2" t="str">
        <f>IF(sum!A47="AT",sum!C47,"*")</f>
        <v>*</v>
      </c>
      <c r="R54" s="2" t="s">
        <v>186</v>
      </c>
      <c r="S54" s="2" t="s">
        <v>187</v>
      </c>
      <c r="T54" s="2">
        <v>2020</v>
      </c>
      <c r="U54" s="2" t="str">
        <f>IF(sum!A47="BC",sum!B47,"*")</f>
        <v>*</v>
      </c>
      <c r="V54" s="2"/>
      <c r="W54" s="2" t="str">
        <f>IF(sum!A47="BC",sum!C47,"*")</f>
        <v>*</v>
      </c>
      <c r="Z54" s="2" t="s">
        <v>186</v>
      </c>
      <c r="AA54" s="2" t="s">
        <v>187</v>
      </c>
      <c r="AB54" s="2">
        <v>2020</v>
      </c>
      <c r="AC54" s="2" t="str">
        <f>IF(sum!A47="MA",sum!B47,"*")</f>
        <v>*</v>
      </c>
      <c r="AD54" s="2"/>
      <c r="AE54" s="2" t="str">
        <f>IF(sum!A47="MA",sum!C47,"*")</f>
        <v>*</v>
      </c>
      <c r="AH54" s="2" t="s">
        <v>186</v>
      </c>
      <c r="AI54" s="2" t="s">
        <v>187</v>
      </c>
      <c r="AJ54" s="2">
        <v>2020</v>
      </c>
      <c r="AK54" s="2" t="str">
        <f>IF(sum!A47="ON",sum!B47,"*")</f>
        <v>*</v>
      </c>
      <c r="AL54" s="2"/>
      <c r="AM54" s="2" t="str">
        <f>IF(sum!A47="ON",sum!C47,"*")</f>
        <v>*</v>
      </c>
      <c r="AP54" s="2" t="s">
        <v>186</v>
      </c>
      <c r="AQ54" s="2" t="s">
        <v>187</v>
      </c>
      <c r="AR54" s="2">
        <v>2020</v>
      </c>
      <c r="AS54" s="2" t="str">
        <f>IF(sum!A47="QU",sum!B47,"*")</f>
        <v>*</v>
      </c>
      <c r="AT54" s="2"/>
      <c r="AU54" s="2" t="str">
        <f>IF(sum!A47="QU",sum!C47,"*")</f>
        <v>*</v>
      </c>
      <c r="AX54" s="2" t="s">
        <v>186</v>
      </c>
      <c r="AY54" s="2" t="s">
        <v>187</v>
      </c>
      <c r="AZ54" s="2">
        <v>2020</v>
      </c>
      <c r="BA54" s="2" t="str">
        <f>IF(sum!A47="SA",sum!B47,"*")</f>
        <v>*</v>
      </c>
      <c r="BB54" s="2"/>
      <c r="BC54" s="2" t="str">
        <f>IF(sum!A47="SA",sum!C47,"*")</f>
        <v>*</v>
      </c>
    </row>
    <row r="55" spans="2:55">
      <c r="B55" s="2" t="s">
        <v>186</v>
      </c>
      <c r="C55" s="2" t="s">
        <v>187</v>
      </c>
      <c r="D55" s="2">
        <v>2020</v>
      </c>
      <c r="E55" s="2" t="str">
        <f>IF(sum!A48="AL",sum!B48,"*")</f>
        <v>R_ES-APP-CD_ELC1</v>
      </c>
      <c r="F55" s="2"/>
      <c r="G55" s="2">
        <f>IF(sum!A48="AL",sum!C48,"*")</f>
        <v>0</v>
      </c>
      <c r="H55" s="2"/>
      <c r="J55" s="2" t="s">
        <v>186</v>
      </c>
      <c r="K55" s="2" t="s">
        <v>187</v>
      </c>
      <c r="L55" s="2">
        <v>2020</v>
      </c>
      <c r="M55" s="2" t="str">
        <f>IF(sum!A48="AT",sum!B48,"*")</f>
        <v>*</v>
      </c>
      <c r="N55" s="2"/>
      <c r="O55" s="2" t="str">
        <f>IF(sum!A48="AT",sum!C48,"*")</f>
        <v>*</v>
      </c>
      <c r="R55" s="2" t="s">
        <v>186</v>
      </c>
      <c r="S55" s="2" t="s">
        <v>187</v>
      </c>
      <c r="T55" s="2">
        <v>2020</v>
      </c>
      <c r="U55" s="2" t="str">
        <f>IF(sum!A48="BC",sum!B48,"*")</f>
        <v>*</v>
      </c>
      <c r="V55" s="2"/>
      <c r="W55" s="2" t="str">
        <f>IF(sum!A48="BC",sum!C48,"*")</f>
        <v>*</v>
      </c>
      <c r="Z55" s="2" t="s">
        <v>186</v>
      </c>
      <c r="AA55" s="2" t="s">
        <v>187</v>
      </c>
      <c r="AB55" s="2">
        <v>2020</v>
      </c>
      <c r="AC55" s="2" t="str">
        <f>IF(sum!A48="MA",sum!B48,"*")</f>
        <v>*</v>
      </c>
      <c r="AD55" s="2"/>
      <c r="AE55" s="2" t="str">
        <f>IF(sum!A48="MA",sum!C48,"*")</f>
        <v>*</v>
      </c>
      <c r="AH55" s="2" t="s">
        <v>186</v>
      </c>
      <c r="AI55" s="2" t="s">
        <v>187</v>
      </c>
      <c r="AJ55" s="2">
        <v>2020</v>
      </c>
      <c r="AK55" s="2" t="str">
        <f>IF(sum!A48="ON",sum!B48,"*")</f>
        <v>*</v>
      </c>
      <c r="AL55" s="2"/>
      <c r="AM55" s="2" t="str">
        <f>IF(sum!A48="ON",sum!C48,"*")</f>
        <v>*</v>
      </c>
      <c r="AP55" s="2" t="s">
        <v>186</v>
      </c>
      <c r="AQ55" s="2" t="s">
        <v>187</v>
      </c>
      <c r="AR55" s="2">
        <v>2020</v>
      </c>
      <c r="AS55" s="2" t="str">
        <f>IF(sum!A48="QU",sum!B48,"*")</f>
        <v>*</v>
      </c>
      <c r="AT55" s="2"/>
      <c r="AU55" s="2" t="str">
        <f>IF(sum!A48="QU",sum!C48,"*")</f>
        <v>*</v>
      </c>
      <c r="AX55" s="2" t="s">
        <v>186</v>
      </c>
      <c r="AY55" s="2" t="s">
        <v>187</v>
      </c>
      <c r="AZ55" s="2">
        <v>2020</v>
      </c>
      <c r="BA55" s="2" t="str">
        <f>IF(sum!A48="SA",sum!B48,"*")</f>
        <v>*</v>
      </c>
      <c r="BB55" s="2"/>
      <c r="BC55" s="2" t="str">
        <f>IF(sum!A48="SA",sum!C48,"*")</f>
        <v>*</v>
      </c>
    </row>
    <row r="56" spans="2:55">
      <c r="B56" s="2" t="s">
        <v>186</v>
      </c>
      <c r="C56" s="2" t="s">
        <v>187</v>
      </c>
      <c r="D56" s="2">
        <v>2020</v>
      </c>
      <c r="E56" s="2" t="str">
        <f>IF(sum!A49="AL",sum!B49,"*")</f>
        <v>R_ES-APP-CW_ELC1</v>
      </c>
      <c r="F56" s="2"/>
      <c r="G56" s="2">
        <f>IF(sum!A49="AL",sum!C49,"*")</f>
        <v>0</v>
      </c>
      <c r="H56" s="2"/>
      <c r="J56" s="2" t="s">
        <v>186</v>
      </c>
      <c r="K56" s="2" t="s">
        <v>187</v>
      </c>
      <c r="L56" s="2">
        <v>2020</v>
      </c>
      <c r="M56" s="2" t="str">
        <f>IF(sum!A49="AT",sum!B49,"*")</f>
        <v>*</v>
      </c>
      <c r="N56" s="2"/>
      <c r="O56" s="2" t="str">
        <f>IF(sum!A49="AT",sum!C49,"*")</f>
        <v>*</v>
      </c>
      <c r="R56" s="2" t="s">
        <v>186</v>
      </c>
      <c r="S56" s="2" t="s">
        <v>187</v>
      </c>
      <c r="T56" s="2">
        <v>2020</v>
      </c>
      <c r="U56" s="2" t="str">
        <f>IF(sum!A49="BC",sum!B49,"*")</f>
        <v>*</v>
      </c>
      <c r="V56" s="2"/>
      <c r="W56" s="2" t="str">
        <f>IF(sum!A49="BC",sum!C49,"*")</f>
        <v>*</v>
      </c>
      <c r="Z56" s="2" t="s">
        <v>186</v>
      </c>
      <c r="AA56" s="2" t="s">
        <v>187</v>
      </c>
      <c r="AB56" s="2">
        <v>2020</v>
      </c>
      <c r="AC56" s="2" t="str">
        <f>IF(sum!A49="MA",sum!B49,"*")</f>
        <v>*</v>
      </c>
      <c r="AD56" s="2"/>
      <c r="AE56" s="2" t="str">
        <f>IF(sum!A49="MA",sum!C49,"*")</f>
        <v>*</v>
      </c>
      <c r="AH56" s="2" t="s">
        <v>186</v>
      </c>
      <c r="AI56" s="2" t="s">
        <v>187</v>
      </c>
      <c r="AJ56" s="2">
        <v>2020</v>
      </c>
      <c r="AK56" s="2" t="str">
        <f>IF(sum!A49="ON",sum!B49,"*")</f>
        <v>*</v>
      </c>
      <c r="AL56" s="2"/>
      <c r="AM56" s="2" t="str">
        <f>IF(sum!A49="ON",sum!C49,"*")</f>
        <v>*</v>
      </c>
      <c r="AP56" s="2" t="s">
        <v>186</v>
      </c>
      <c r="AQ56" s="2" t="s">
        <v>187</v>
      </c>
      <c r="AR56" s="2">
        <v>2020</v>
      </c>
      <c r="AS56" s="2" t="str">
        <f>IF(sum!A49="QU",sum!B49,"*")</f>
        <v>*</v>
      </c>
      <c r="AT56" s="2"/>
      <c r="AU56" s="2" t="str">
        <f>IF(sum!A49="QU",sum!C49,"*")</f>
        <v>*</v>
      </c>
      <c r="AX56" s="2" t="s">
        <v>186</v>
      </c>
      <c r="AY56" s="2" t="s">
        <v>187</v>
      </c>
      <c r="AZ56" s="2">
        <v>2020</v>
      </c>
      <c r="BA56" s="2" t="str">
        <f>IF(sum!A49="SA",sum!B49,"*")</f>
        <v>*</v>
      </c>
      <c r="BB56" s="2"/>
      <c r="BC56" s="2" t="str">
        <f>IF(sum!A49="SA",sum!C49,"*")</f>
        <v>*</v>
      </c>
    </row>
    <row r="57" spans="2:55">
      <c r="B57" s="2" t="s">
        <v>186</v>
      </c>
      <c r="C57" s="2" t="s">
        <v>187</v>
      </c>
      <c r="D57" s="2">
        <v>2020</v>
      </c>
      <c r="E57" s="2" t="str">
        <f>IF(sum!A50="AL",sum!B50,"*")</f>
        <v>R_ES-APP-DW_ELC1</v>
      </c>
      <c r="F57" s="2"/>
      <c r="G57" s="2">
        <f>IF(sum!A50="AL",sum!C50,"*")</f>
        <v>0</v>
      </c>
      <c r="H57" s="2"/>
      <c r="J57" s="2" t="s">
        <v>186</v>
      </c>
      <c r="K57" s="2" t="s">
        <v>187</v>
      </c>
      <c r="L57" s="2">
        <v>2020</v>
      </c>
      <c r="M57" s="2" t="str">
        <f>IF(sum!A50="AT",sum!B50,"*")</f>
        <v>*</v>
      </c>
      <c r="N57" s="2"/>
      <c r="O57" s="2" t="str">
        <f>IF(sum!A50="AT",sum!C50,"*")</f>
        <v>*</v>
      </c>
      <c r="R57" s="2" t="s">
        <v>186</v>
      </c>
      <c r="S57" s="2" t="s">
        <v>187</v>
      </c>
      <c r="T57" s="2">
        <v>2020</v>
      </c>
      <c r="U57" s="2" t="str">
        <f>IF(sum!A50="BC",sum!B50,"*")</f>
        <v>*</v>
      </c>
      <c r="V57" s="2"/>
      <c r="W57" s="2" t="str">
        <f>IF(sum!A50="BC",sum!C50,"*")</f>
        <v>*</v>
      </c>
      <c r="Z57" s="2" t="s">
        <v>186</v>
      </c>
      <c r="AA57" s="2" t="s">
        <v>187</v>
      </c>
      <c r="AB57" s="2">
        <v>2020</v>
      </c>
      <c r="AC57" s="2" t="str">
        <f>IF(sum!A50="MA",sum!B50,"*")</f>
        <v>*</v>
      </c>
      <c r="AD57" s="2"/>
      <c r="AE57" s="2" t="str">
        <f>IF(sum!A50="MA",sum!C50,"*")</f>
        <v>*</v>
      </c>
      <c r="AH57" s="2" t="s">
        <v>186</v>
      </c>
      <c r="AI57" s="2" t="s">
        <v>187</v>
      </c>
      <c r="AJ57" s="2">
        <v>2020</v>
      </c>
      <c r="AK57" s="2" t="str">
        <f>IF(sum!A50="ON",sum!B50,"*")</f>
        <v>*</v>
      </c>
      <c r="AL57" s="2"/>
      <c r="AM57" s="2" t="str">
        <f>IF(sum!A50="ON",sum!C50,"*")</f>
        <v>*</v>
      </c>
      <c r="AP57" s="2" t="s">
        <v>186</v>
      </c>
      <c r="AQ57" s="2" t="s">
        <v>187</v>
      </c>
      <c r="AR57" s="2">
        <v>2020</v>
      </c>
      <c r="AS57" s="2" t="str">
        <f>IF(sum!A50="QU",sum!B50,"*")</f>
        <v>*</v>
      </c>
      <c r="AT57" s="2"/>
      <c r="AU57" s="2" t="str">
        <f>IF(sum!A50="QU",sum!C50,"*")</f>
        <v>*</v>
      </c>
      <c r="AX57" s="2" t="s">
        <v>186</v>
      </c>
      <c r="AY57" s="2" t="s">
        <v>187</v>
      </c>
      <c r="AZ57" s="2">
        <v>2020</v>
      </c>
      <c r="BA57" s="2" t="str">
        <f>IF(sum!A50="SA",sum!B50,"*")</f>
        <v>*</v>
      </c>
      <c r="BB57" s="2"/>
      <c r="BC57" s="2" t="str">
        <f>IF(sum!A50="SA",sum!C50,"*")</f>
        <v>*</v>
      </c>
    </row>
    <row r="58" spans="2:55">
      <c r="B58" s="2" t="s">
        <v>186</v>
      </c>
      <c r="C58" s="2" t="s">
        <v>187</v>
      </c>
      <c r="D58" s="2">
        <v>2020</v>
      </c>
      <c r="E58" s="2" t="str">
        <f>IF(sum!A51="AL",sum!B51,"*")</f>
        <v>R_ES-APP-FR_ELC1</v>
      </c>
      <c r="F58" s="2"/>
      <c r="G58" s="2">
        <f>IF(sum!A51="AL",sum!C51,"*")</f>
        <v>0</v>
      </c>
      <c r="H58" s="2"/>
      <c r="J58" s="2" t="s">
        <v>186</v>
      </c>
      <c r="K58" s="2" t="s">
        <v>187</v>
      </c>
      <c r="L58" s="2">
        <v>2020</v>
      </c>
      <c r="M58" s="2" t="str">
        <f>IF(sum!A51="AT",sum!B51,"*")</f>
        <v>*</v>
      </c>
      <c r="N58" s="2"/>
      <c r="O58" s="2" t="str">
        <f>IF(sum!A51="AT",sum!C51,"*")</f>
        <v>*</v>
      </c>
      <c r="R58" s="2" t="s">
        <v>186</v>
      </c>
      <c r="S58" s="2" t="s">
        <v>187</v>
      </c>
      <c r="T58" s="2">
        <v>2020</v>
      </c>
      <c r="U58" s="2" t="str">
        <f>IF(sum!A51="BC",sum!B51,"*")</f>
        <v>*</v>
      </c>
      <c r="V58" s="2"/>
      <c r="W58" s="2" t="str">
        <f>IF(sum!A51="BC",sum!C51,"*")</f>
        <v>*</v>
      </c>
      <c r="Z58" s="2" t="s">
        <v>186</v>
      </c>
      <c r="AA58" s="2" t="s">
        <v>187</v>
      </c>
      <c r="AB58" s="2">
        <v>2020</v>
      </c>
      <c r="AC58" s="2" t="str">
        <f>IF(sum!A51="MA",sum!B51,"*")</f>
        <v>*</v>
      </c>
      <c r="AD58" s="2"/>
      <c r="AE58" s="2" t="str">
        <f>IF(sum!A51="MA",sum!C51,"*")</f>
        <v>*</v>
      </c>
      <c r="AH58" s="2" t="s">
        <v>186</v>
      </c>
      <c r="AI58" s="2" t="s">
        <v>187</v>
      </c>
      <c r="AJ58" s="2">
        <v>2020</v>
      </c>
      <c r="AK58" s="2" t="str">
        <f>IF(sum!A51="ON",sum!B51,"*")</f>
        <v>*</v>
      </c>
      <c r="AL58" s="2"/>
      <c r="AM58" s="2" t="str">
        <f>IF(sum!A51="ON",sum!C51,"*")</f>
        <v>*</v>
      </c>
      <c r="AP58" s="2" t="s">
        <v>186</v>
      </c>
      <c r="AQ58" s="2" t="s">
        <v>187</v>
      </c>
      <c r="AR58" s="2">
        <v>2020</v>
      </c>
      <c r="AS58" s="2" t="str">
        <f>IF(sum!A51="QU",sum!B51,"*")</f>
        <v>*</v>
      </c>
      <c r="AT58" s="2"/>
      <c r="AU58" s="2" t="str">
        <f>IF(sum!A51="QU",sum!C51,"*")</f>
        <v>*</v>
      </c>
      <c r="AX58" s="2" t="s">
        <v>186</v>
      </c>
      <c r="AY58" s="2" t="s">
        <v>187</v>
      </c>
      <c r="AZ58" s="2">
        <v>2020</v>
      </c>
      <c r="BA58" s="2" t="str">
        <f>IF(sum!A51="SA",sum!B51,"*")</f>
        <v>*</v>
      </c>
      <c r="BB58" s="2"/>
      <c r="BC58" s="2" t="str">
        <f>IF(sum!A51="SA",sum!C51,"*")</f>
        <v>*</v>
      </c>
    </row>
    <row r="59" spans="2:55">
      <c r="B59" s="2" t="s">
        <v>186</v>
      </c>
      <c r="C59" s="2" t="s">
        <v>187</v>
      </c>
      <c r="D59" s="2">
        <v>2020</v>
      </c>
      <c r="E59" s="2" t="str">
        <f>IF(sum!A52="AL",sum!B52,"*")</f>
        <v>R_ES-APP-OTH_ELC1</v>
      </c>
      <c r="F59" s="2"/>
      <c r="G59" s="2">
        <f>IF(sum!A52="AL",sum!C52,"*")</f>
        <v>0</v>
      </c>
      <c r="H59" s="2"/>
      <c r="J59" s="2" t="s">
        <v>186</v>
      </c>
      <c r="K59" s="2" t="s">
        <v>187</v>
      </c>
      <c r="L59" s="2">
        <v>2020</v>
      </c>
      <c r="M59" s="2" t="str">
        <f>IF(sum!A52="AT",sum!B52,"*")</f>
        <v>*</v>
      </c>
      <c r="N59" s="2"/>
      <c r="O59" s="2" t="str">
        <f>IF(sum!A52="AT",sum!C52,"*")</f>
        <v>*</v>
      </c>
      <c r="R59" s="2" t="s">
        <v>186</v>
      </c>
      <c r="S59" s="2" t="s">
        <v>187</v>
      </c>
      <c r="T59" s="2">
        <v>2020</v>
      </c>
      <c r="U59" s="2" t="str">
        <f>IF(sum!A52="BC",sum!B52,"*")</f>
        <v>*</v>
      </c>
      <c r="V59" s="2"/>
      <c r="W59" s="2" t="str">
        <f>IF(sum!A52="BC",sum!C52,"*")</f>
        <v>*</v>
      </c>
      <c r="Z59" s="2" t="s">
        <v>186</v>
      </c>
      <c r="AA59" s="2" t="s">
        <v>187</v>
      </c>
      <c r="AB59" s="2">
        <v>2020</v>
      </c>
      <c r="AC59" s="2" t="str">
        <f>IF(sum!A52="MA",sum!B52,"*")</f>
        <v>*</v>
      </c>
      <c r="AD59" s="2"/>
      <c r="AE59" s="2" t="str">
        <f>IF(sum!A52="MA",sum!C52,"*")</f>
        <v>*</v>
      </c>
      <c r="AH59" s="2" t="s">
        <v>186</v>
      </c>
      <c r="AI59" s="2" t="s">
        <v>187</v>
      </c>
      <c r="AJ59" s="2">
        <v>2020</v>
      </c>
      <c r="AK59" s="2" t="str">
        <f>IF(sum!A52="ON",sum!B52,"*")</f>
        <v>*</v>
      </c>
      <c r="AL59" s="2"/>
      <c r="AM59" s="2" t="str">
        <f>IF(sum!A52="ON",sum!C52,"*")</f>
        <v>*</v>
      </c>
      <c r="AP59" s="2" t="s">
        <v>186</v>
      </c>
      <c r="AQ59" s="2" t="s">
        <v>187</v>
      </c>
      <c r="AR59" s="2">
        <v>2020</v>
      </c>
      <c r="AS59" s="2" t="str">
        <f>IF(sum!A52="QU",sum!B52,"*")</f>
        <v>*</v>
      </c>
      <c r="AT59" s="2"/>
      <c r="AU59" s="2" t="str">
        <f>IF(sum!A52="QU",sum!C52,"*")</f>
        <v>*</v>
      </c>
      <c r="AX59" s="2" t="s">
        <v>186</v>
      </c>
      <c r="AY59" s="2" t="s">
        <v>187</v>
      </c>
      <c r="AZ59" s="2">
        <v>2020</v>
      </c>
      <c r="BA59" s="2" t="str">
        <f>IF(sum!A52="SA",sum!B52,"*")</f>
        <v>*</v>
      </c>
      <c r="BB59" s="2"/>
      <c r="BC59" s="2" t="str">
        <f>IF(sum!A52="SA",sum!C52,"*")</f>
        <v>*</v>
      </c>
    </row>
    <row r="60" spans="2:55">
      <c r="B60" s="2" t="s">
        <v>186</v>
      </c>
      <c r="C60" s="2" t="s">
        <v>187</v>
      </c>
      <c r="D60" s="2">
        <v>2020</v>
      </c>
      <c r="E60" s="2" t="str">
        <f>IF(sum!A53="AL",sum!B53,"*")</f>
        <v>R_ES-APP-RA_ELC1</v>
      </c>
      <c r="F60" s="2"/>
      <c r="G60" s="2">
        <f>IF(sum!A53="AL",sum!C53,"*")</f>
        <v>0</v>
      </c>
      <c r="H60" s="2"/>
      <c r="J60" s="2" t="s">
        <v>186</v>
      </c>
      <c r="K60" s="2" t="s">
        <v>187</v>
      </c>
      <c r="L60" s="2">
        <v>2020</v>
      </c>
      <c r="M60" s="2" t="str">
        <f>IF(sum!A53="AT",sum!B53,"*")</f>
        <v>*</v>
      </c>
      <c r="N60" s="2"/>
      <c r="O60" s="2" t="str">
        <f>IF(sum!A53="AT",sum!C53,"*")</f>
        <v>*</v>
      </c>
      <c r="R60" s="2" t="s">
        <v>186</v>
      </c>
      <c r="S60" s="2" t="s">
        <v>187</v>
      </c>
      <c r="T60" s="2">
        <v>2020</v>
      </c>
      <c r="U60" s="2" t="str">
        <f>IF(sum!A53="BC",sum!B53,"*")</f>
        <v>*</v>
      </c>
      <c r="V60" s="2"/>
      <c r="W60" s="2" t="str">
        <f>IF(sum!A53="BC",sum!C53,"*")</f>
        <v>*</v>
      </c>
      <c r="Z60" s="2" t="s">
        <v>186</v>
      </c>
      <c r="AA60" s="2" t="s">
        <v>187</v>
      </c>
      <c r="AB60" s="2">
        <v>2020</v>
      </c>
      <c r="AC60" s="2" t="str">
        <f>IF(sum!A53="MA",sum!B53,"*")</f>
        <v>*</v>
      </c>
      <c r="AD60" s="2"/>
      <c r="AE60" s="2" t="str">
        <f>IF(sum!A53="MA",sum!C53,"*")</f>
        <v>*</v>
      </c>
      <c r="AH60" s="2" t="s">
        <v>186</v>
      </c>
      <c r="AI60" s="2" t="s">
        <v>187</v>
      </c>
      <c r="AJ60" s="2">
        <v>2020</v>
      </c>
      <c r="AK60" s="2" t="str">
        <f>IF(sum!A53="ON",sum!B53,"*")</f>
        <v>*</v>
      </c>
      <c r="AL60" s="2"/>
      <c r="AM60" s="2" t="str">
        <f>IF(sum!A53="ON",sum!C53,"*")</f>
        <v>*</v>
      </c>
      <c r="AP60" s="2" t="s">
        <v>186</v>
      </c>
      <c r="AQ60" s="2" t="s">
        <v>187</v>
      </c>
      <c r="AR60" s="2">
        <v>2020</v>
      </c>
      <c r="AS60" s="2" t="str">
        <f>IF(sum!A53="QU",sum!B53,"*")</f>
        <v>*</v>
      </c>
      <c r="AT60" s="2"/>
      <c r="AU60" s="2" t="str">
        <f>IF(sum!A53="QU",sum!C53,"*")</f>
        <v>*</v>
      </c>
      <c r="AX60" s="2" t="s">
        <v>186</v>
      </c>
      <c r="AY60" s="2" t="s">
        <v>187</v>
      </c>
      <c r="AZ60" s="2">
        <v>2020</v>
      </c>
      <c r="BA60" s="2" t="str">
        <f>IF(sum!A53="SA",sum!B53,"*")</f>
        <v>*</v>
      </c>
      <c r="BB60" s="2"/>
      <c r="BC60" s="2" t="str">
        <f>IF(sum!A53="SA",sum!C53,"*")</f>
        <v>*</v>
      </c>
    </row>
    <row r="61" spans="2:55">
      <c r="B61" s="2" t="s">
        <v>186</v>
      </c>
      <c r="C61" s="2" t="s">
        <v>187</v>
      </c>
      <c r="D61" s="2">
        <v>2020</v>
      </c>
      <c r="E61" s="2" t="str">
        <f>IF(sum!A54="AL",sum!B54,"*")</f>
        <v>R_ES-APP-RE_ELC1</v>
      </c>
      <c r="F61" s="2"/>
      <c r="G61" s="2">
        <f>IF(sum!A54="AL",sum!C54,"*")</f>
        <v>0</v>
      </c>
      <c r="H61" s="2"/>
      <c r="J61" s="2" t="s">
        <v>186</v>
      </c>
      <c r="K61" s="2" t="s">
        <v>187</v>
      </c>
      <c r="L61" s="2">
        <v>2020</v>
      </c>
      <c r="M61" s="2" t="str">
        <f>IF(sum!A54="AT",sum!B54,"*")</f>
        <v>*</v>
      </c>
      <c r="N61" s="2"/>
      <c r="O61" s="2" t="str">
        <f>IF(sum!A54="AT",sum!C54,"*")</f>
        <v>*</v>
      </c>
      <c r="R61" s="2" t="s">
        <v>186</v>
      </c>
      <c r="S61" s="2" t="s">
        <v>187</v>
      </c>
      <c r="T61" s="2">
        <v>2020</v>
      </c>
      <c r="U61" s="2" t="str">
        <f>IF(sum!A54="BC",sum!B54,"*")</f>
        <v>*</v>
      </c>
      <c r="V61" s="2"/>
      <c r="W61" s="2" t="str">
        <f>IF(sum!A54="BC",sum!C54,"*")</f>
        <v>*</v>
      </c>
      <c r="Z61" s="2" t="s">
        <v>186</v>
      </c>
      <c r="AA61" s="2" t="s">
        <v>187</v>
      </c>
      <c r="AB61" s="2">
        <v>2020</v>
      </c>
      <c r="AC61" s="2" t="str">
        <f>IF(sum!A54="MA",sum!B54,"*")</f>
        <v>*</v>
      </c>
      <c r="AD61" s="2"/>
      <c r="AE61" s="2" t="str">
        <f>IF(sum!A54="MA",sum!C54,"*")</f>
        <v>*</v>
      </c>
      <c r="AH61" s="2" t="s">
        <v>186</v>
      </c>
      <c r="AI61" s="2" t="s">
        <v>187</v>
      </c>
      <c r="AJ61" s="2">
        <v>2020</v>
      </c>
      <c r="AK61" s="2" t="str">
        <f>IF(sum!A54="ON",sum!B54,"*")</f>
        <v>*</v>
      </c>
      <c r="AL61" s="2"/>
      <c r="AM61" s="2" t="str">
        <f>IF(sum!A54="ON",sum!C54,"*")</f>
        <v>*</v>
      </c>
      <c r="AP61" s="2" t="s">
        <v>186</v>
      </c>
      <c r="AQ61" s="2" t="s">
        <v>187</v>
      </c>
      <c r="AR61" s="2">
        <v>2020</v>
      </c>
      <c r="AS61" s="2" t="str">
        <f>IF(sum!A54="QU",sum!B54,"*")</f>
        <v>*</v>
      </c>
      <c r="AT61" s="2"/>
      <c r="AU61" s="2" t="str">
        <f>IF(sum!A54="QU",sum!C54,"*")</f>
        <v>*</v>
      </c>
      <c r="AX61" s="2" t="s">
        <v>186</v>
      </c>
      <c r="AY61" s="2" t="s">
        <v>187</v>
      </c>
      <c r="AZ61" s="2">
        <v>2020</v>
      </c>
      <c r="BA61" s="2" t="str">
        <f>IF(sum!A54="SA",sum!B54,"*")</f>
        <v>*</v>
      </c>
      <c r="BB61" s="2"/>
      <c r="BC61" s="2" t="str">
        <f>IF(sum!A54="SA",sum!C54,"*")</f>
        <v>*</v>
      </c>
    </row>
    <row r="62" spans="2:55">
      <c r="B62" s="2" t="s">
        <v>186</v>
      </c>
      <c r="C62" s="2" t="s">
        <v>187</v>
      </c>
      <c r="D62" s="2">
        <v>2020</v>
      </c>
      <c r="E62" s="2" t="str">
        <f>IF(sum!A55="AL",sum!B55,"*")</f>
        <v>R_ES-LI_ELC1</v>
      </c>
      <c r="F62" s="2"/>
      <c r="G62" s="2">
        <f>IF(sum!A55="AL",sum!C55,"*")</f>
        <v>0</v>
      </c>
      <c r="H62" s="2"/>
      <c r="J62" s="2" t="s">
        <v>186</v>
      </c>
      <c r="K62" s="2" t="s">
        <v>187</v>
      </c>
      <c r="L62" s="2">
        <v>2020</v>
      </c>
      <c r="M62" s="2" t="str">
        <f>IF(sum!A55="AT",sum!B55,"*")</f>
        <v>*</v>
      </c>
      <c r="N62" s="2"/>
      <c r="O62" s="2" t="str">
        <f>IF(sum!A55="AT",sum!C55,"*")</f>
        <v>*</v>
      </c>
      <c r="R62" s="2" t="s">
        <v>186</v>
      </c>
      <c r="S62" s="2" t="s">
        <v>187</v>
      </c>
      <c r="T62" s="2">
        <v>2020</v>
      </c>
      <c r="U62" s="2" t="str">
        <f>IF(sum!A55="BC",sum!B55,"*")</f>
        <v>*</v>
      </c>
      <c r="V62" s="2"/>
      <c r="W62" s="2" t="str">
        <f>IF(sum!A55="BC",sum!C55,"*")</f>
        <v>*</v>
      </c>
      <c r="Z62" s="2" t="s">
        <v>186</v>
      </c>
      <c r="AA62" s="2" t="s">
        <v>187</v>
      </c>
      <c r="AB62" s="2">
        <v>2020</v>
      </c>
      <c r="AC62" s="2" t="str">
        <f>IF(sum!A55="MA",sum!B55,"*")</f>
        <v>*</v>
      </c>
      <c r="AD62" s="2"/>
      <c r="AE62" s="2" t="str">
        <f>IF(sum!A55="MA",sum!C55,"*")</f>
        <v>*</v>
      </c>
      <c r="AH62" s="2" t="s">
        <v>186</v>
      </c>
      <c r="AI62" s="2" t="s">
        <v>187</v>
      </c>
      <c r="AJ62" s="2">
        <v>2020</v>
      </c>
      <c r="AK62" s="2" t="str">
        <f>IF(sum!A55="ON",sum!B55,"*")</f>
        <v>*</v>
      </c>
      <c r="AL62" s="2"/>
      <c r="AM62" s="2" t="str">
        <f>IF(sum!A55="ON",sum!C55,"*")</f>
        <v>*</v>
      </c>
      <c r="AP62" s="2" t="s">
        <v>186</v>
      </c>
      <c r="AQ62" s="2" t="s">
        <v>187</v>
      </c>
      <c r="AR62" s="2">
        <v>2020</v>
      </c>
      <c r="AS62" s="2" t="str">
        <f>IF(sum!A55="QU",sum!B55,"*")</f>
        <v>*</v>
      </c>
      <c r="AT62" s="2"/>
      <c r="AU62" s="2" t="str">
        <f>IF(sum!A55="QU",sum!C55,"*")</f>
        <v>*</v>
      </c>
      <c r="AX62" s="2" t="s">
        <v>186</v>
      </c>
      <c r="AY62" s="2" t="s">
        <v>187</v>
      </c>
      <c r="AZ62" s="2">
        <v>2020</v>
      </c>
      <c r="BA62" s="2" t="str">
        <f>IF(sum!A55="SA",sum!B55,"*")</f>
        <v>*</v>
      </c>
      <c r="BB62" s="2"/>
      <c r="BC62" s="2" t="str">
        <f>IF(sum!A55="SA",sum!C55,"*")</f>
        <v>*</v>
      </c>
    </row>
    <row r="63" spans="2:55">
      <c r="B63" s="2" t="s">
        <v>186</v>
      </c>
      <c r="C63" s="2" t="s">
        <v>187</v>
      </c>
      <c r="D63" s="2">
        <v>2020</v>
      </c>
      <c r="E63" s="2" t="str">
        <f>IF(sum!A56="AL",sum!B56,"*")</f>
        <v>R_ES-SC-AP_ELC1_ROOM_CENTRAL</v>
      </c>
      <c r="F63" s="2"/>
      <c r="G63" s="2">
        <f>IF(sum!A56="AL",sum!C56,"*")</f>
        <v>0</v>
      </c>
      <c r="H63" s="2"/>
      <c r="J63" s="2" t="s">
        <v>186</v>
      </c>
      <c r="K63" s="2" t="s">
        <v>187</v>
      </c>
      <c r="L63" s="2">
        <v>2020</v>
      </c>
      <c r="M63" s="2" t="str">
        <f>IF(sum!A56="AT",sum!B56,"*")</f>
        <v>*</v>
      </c>
      <c r="N63" s="2"/>
      <c r="O63" s="2" t="str">
        <f>IF(sum!A56="AT",sum!C56,"*")</f>
        <v>*</v>
      </c>
      <c r="R63" s="2" t="s">
        <v>186</v>
      </c>
      <c r="S63" s="2" t="s">
        <v>187</v>
      </c>
      <c r="T63" s="2">
        <v>2020</v>
      </c>
      <c r="U63" s="2" t="str">
        <f>IF(sum!A56="BC",sum!B56,"*")</f>
        <v>*</v>
      </c>
      <c r="V63" s="2"/>
      <c r="W63" s="2" t="str">
        <f>IF(sum!A56="BC",sum!C56,"*")</f>
        <v>*</v>
      </c>
      <c r="Z63" s="2" t="s">
        <v>186</v>
      </c>
      <c r="AA63" s="2" t="s">
        <v>187</v>
      </c>
      <c r="AB63" s="2">
        <v>2020</v>
      </c>
      <c r="AC63" s="2" t="str">
        <f>IF(sum!A56="MA",sum!B56,"*")</f>
        <v>*</v>
      </c>
      <c r="AD63" s="2"/>
      <c r="AE63" s="2" t="str">
        <f>IF(sum!A56="MA",sum!C56,"*")</f>
        <v>*</v>
      </c>
      <c r="AH63" s="2" t="s">
        <v>186</v>
      </c>
      <c r="AI63" s="2" t="s">
        <v>187</v>
      </c>
      <c r="AJ63" s="2">
        <v>2020</v>
      </c>
      <c r="AK63" s="2" t="str">
        <f>IF(sum!A56="ON",sum!B56,"*")</f>
        <v>*</v>
      </c>
      <c r="AL63" s="2"/>
      <c r="AM63" s="2" t="str">
        <f>IF(sum!A56="ON",sum!C56,"*")</f>
        <v>*</v>
      </c>
      <c r="AP63" s="2" t="s">
        <v>186</v>
      </c>
      <c r="AQ63" s="2" t="s">
        <v>187</v>
      </c>
      <c r="AR63" s="2">
        <v>2020</v>
      </c>
      <c r="AS63" s="2" t="str">
        <f>IF(sum!A56="QU",sum!B56,"*")</f>
        <v>*</v>
      </c>
      <c r="AT63" s="2"/>
      <c r="AU63" s="2" t="str">
        <f>IF(sum!A56="QU",sum!C56,"*")</f>
        <v>*</v>
      </c>
      <c r="AX63" s="2" t="s">
        <v>186</v>
      </c>
      <c r="AY63" s="2" t="s">
        <v>187</v>
      </c>
      <c r="AZ63" s="2">
        <v>2020</v>
      </c>
      <c r="BA63" s="2" t="str">
        <f>IF(sum!A56="SA",sum!B56,"*")</f>
        <v>*</v>
      </c>
      <c r="BB63" s="2"/>
      <c r="BC63" s="2" t="str">
        <f>IF(sum!A56="SA",sum!C56,"*")</f>
        <v>*</v>
      </c>
    </row>
    <row r="64" spans="2:55">
      <c r="B64" s="2" t="s">
        <v>186</v>
      </c>
      <c r="C64" s="2" t="s">
        <v>187</v>
      </c>
      <c r="D64" s="2">
        <v>2020</v>
      </c>
      <c r="E64" s="2" t="str">
        <f>IF(sum!A57="AL",sum!B57,"*")</f>
        <v>R_ES-SC-MOB_ELC1_ROOM_CENTRAL</v>
      </c>
      <c r="F64" s="2"/>
      <c r="G64" s="2">
        <f>IF(sum!A57="AL",sum!C57,"*")</f>
        <v>0</v>
      </c>
      <c r="H64" s="2"/>
      <c r="J64" s="2" t="s">
        <v>186</v>
      </c>
      <c r="K64" s="2" t="s">
        <v>187</v>
      </c>
      <c r="L64" s="2">
        <v>2020</v>
      </c>
      <c r="M64" s="2" t="str">
        <f>IF(sum!A57="AT",sum!B57,"*")</f>
        <v>*</v>
      </c>
      <c r="N64" s="2"/>
      <c r="O64" s="2" t="str">
        <f>IF(sum!A57="AT",sum!C57,"*")</f>
        <v>*</v>
      </c>
      <c r="R64" s="2" t="s">
        <v>186</v>
      </c>
      <c r="S64" s="2" t="s">
        <v>187</v>
      </c>
      <c r="T64" s="2">
        <v>2020</v>
      </c>
      <c r="U64" s="2" t="str">
        <f>IF(sum!A57="BC",sum!B57,"*")</f>
        <v>*</v>
      </c>
      <c r="V64" s="2"/>
      <c r="W64" s="2" t="str">
        <f>IF(sum!A57="BC",sum!C57,"*")</f>
        <v>*</v>
      </c>
      <c r="Z64" s="2" t="s">
        <v>186</v>
      </c>
      <c r="AA64" s="2" t="s">
        <v>187</v>
      </c>
      <c r="AB64" s="2">
        <v>2020</v>
      </c>
      <c r="AC64" s="2" t="str">
        <f>IF(sum!A57="MA",sum!B57,"*")</f>
        <v>*</v>
      </c>
      <c r="AD64" s="2"/>
      <c r="AE64" s="2" t="str">
        <f>IF(sum!A57="MA",sum!C57,"*")</f>
        <v>*</v>
      </c>
      <c r="AH64" s="2" t="s">
        <v>186</v>
      </c>
      <c r="AI64" s="2" t="s">
        <v>187</v>
      </c>
      <c r="AJ64" s="2">
        <v>2020</v>
      </c>
      <c r="AK64" s="2" t="str">
        <f>IF(sum!A57="ON",sum!B57,"*")</f>
        <v>*</v>
      </c>
      <c r="AL64" s="2"/>
      <c r="AM64" s="2" t="str">
        <f>IF(sum!A57="ON",sum!C57,"*")</f>
        <v>*</v>
      </c>
      <c r="AP64" s="2" t="s">
        <v>186</v>
      </c>
      <c r="AQ64" s="2" t="s">
        <v>187</v>
      </c>
      <c r="AR64" s="2">
        <v>2020</v>
      </c>
      <c r="AS64" s="2" t="str">
        <f>IF(sum!A57="QU",sum!B57,"*")</f>
        <v>*</v>
      </c>
      <c r="AT64" s="2"/>
      <c r="AU64" s="2" t="str">
        <f>IF(sum!A57="QU",sum!C57,"*")</f>
        <v>*</v>
      </c>
      <c r="AX64" s="2" t="s">
        <v>186</v>
      </c>
      <c r="AY64" s="2" t="s">
        <v>187</v>
      </c>
      <c r="AZ64" s="2">
        <v>2020</v>
      </c>
      <c r="BA64" s="2" t="str">
        <f>IF(sum!A57="SA",sum!B57,"*")</f>
        <v>*</v>
      </c>
      <c r="BB64" s="2"/>
      <c r="BC64" s="2" t="str">
        <f>IF(sum!A57="SA",sum!C57,"*")</f>
        <v>*</v>
      </c>
    </row>
    <row r="65" spans="2:55">
      <c r="B65" s="2" t="s">
        <v>186</v>
      </c>
      <c r="C65" s="2" t="s">
        <v>187</v>
      </c>
      <c r="D65" s="2">
        <v>2020</v>
      </c>
      <c r="E65" s="2" t="str">
        <f>IF(sum!A58="AL",sum!B58,"*")</f>
        <v>R_ES-SC-SA_ELC1_ROOM_CENTRAL</v>
      </c>
      <c r="F65" s="2"/>
      <c r="G65" s="2">
        <f>IF(sum!A58="AL",sum!C58,"*")</f>
        <v>0</v>
      </c>
      <c r="H65" s="2"/>
      <c r="J65" s="2" t="s">
        <v>186</v>
      </c>
      <c r="K65" s="2" t="s">
        <v>187</v>
      </c>
      <c r="L65" s="2">
        <v>2020</v>
      </c>
      <c r="M65" s="2" t="str">
        <f>IF(sum!A58="AT",sum!B58,"*")</f>
        <v>*</v>
      </c>
      <c r="N65" s="2"/>
      <c r="O65" s="2" t="str">
        <f>IF(sum!A58="AT",sum!C58,"*")</f>
        <v>*</v>
      </c>
      <c r="R65" s="2" t="s">
        <v>186</v>
      </c>
      <c r="S65" s="2" t="s">
        <v>187</v>
      </c>
      <c r="T65" s="2">
        <v>2020</v>
      </c>
      <c r="U65" s="2" t="str">
        <f>IF(sum!A58="BC",sum!B58,"*")</f>
        <v>*</v>
      </c>
      <c r="V65" s="2"/>
      <c r="W65" s="2" t="str">
        <f>IF(sum!A58="BC",sum!C58,"*")</f>
        <v>*</v>
      </c>
      <c r="Z65" s="2" t="s">
        <v>186</v>
      </c>
      <c r="AA65" s="2" t="s">
        <v>187</v>
      </c>
      <c r="AB65" s="2">
        <v>2020</v>
      </c>
      <c r="AC65" s="2" t="str">
        <f>IF(sum!A58="MA",sum!B58,"*")</f>
        <v>*</v>
      </c>
      <c r="AD65" s="2"/>
      <c r="AE65" s="2" t="str">
        <f>IF(sum!A58="MA",sum!C58,"*")</f>
        <v>*</v>
      </c>
      <c r="AH65" s="2" t="s">
        <v>186</v>
      </c>
      <c r="AI65" s="2" t="s">
        <v>187</v>
      </c>
      <c r="AJ65" s="2">
        <v>2020</v>
      </c>
      <c r="AK65" s="2" t="str">
        <f>IF(sum!A58="ON",sum!B58,"*")</f>
        <v>*</v>
      </c>
      <c r="AL65" s="2"/>
      <c r="AM65" s="2" t="str">
        <f>IF(sum!A58="ON",sum!C58,"*")</f>
        <v>*</v>
      </c>
      <c r="AP65" s="2" t="s">
        <v>186</v>
      </c>
      <c r="AQ65" s="2" t="s">
        <v>187</v>
      </c>
      <c r="AR65" s="2">
        <v>2020</v>
      </c>
      <c r="AS65" s="2" t="str">
        <f>IF(sum!A58="QU",sum!B58,"*")</f>
        <v>*</v>
      </c>
      <c r="AT65" s="2"/>
      <c r="AU65" s="2" t="str">
        <f>IF(sum!A58="QU",sum!C58,"*")</f>
        <v>*</v>
      </c>
      <c r="AX65" s="2" t="s">
        <v>186</v>
      </c>
      <c r="AY65" s="2" t="s">
        <v>187</v>
      </c>
      <c r="AZ65" s="2">
        <v>2020</v>
      </c>
      <c r="BA65" s="2" t="str">
        <f>IF(sum!A58="SA",sum!B58,"*")</f>
        <v>*</v>
      </c>
      <c r="BB65" s="2"/>
      <c r="BC65" s="2" t="str">
        <f>IF(sum!A58="SA",sum!C58,"*")</f>
        <v>*</v>
      </c>
    </row>
    <row r="66" spans="2:55">
      <c r="B66" s="2" t="s">
        <v>186</v>
      </c>
      <c r="C66" s="2" t="s">
        <v>187</v>
      </c>
      <c r="D66" s="2">
        <v>2020</v>
      </c>
      <c r="E66" s="2" t="str">
        <f>IF(sum!A59="AL",sum!B59,"*")</f>
        <v>R_ES-SC-SD_ELC1_ROOM_CENTRAL</v>
      </c>
      <c r="F66" s="2"/>
      <c r="G66" s="2">
        <f>IF(sum!A59="AL",sum!C59,"*")</f>
        <v>0</v>
      </c>
      <c r="H66" s="2"/>
      <c r="J66" s="2" t="s">
        <v>186</v>
      </c>
      <c r="K66" s="2" t="s">
        <v>187</v>
      </c>
      <c r="L66" s="2">
        <v>2020</v>
      </c>
      <c r="M66" s="2" t="str">
        <f>IF(sum!A59="AT",sum!B59,"*")</f>
        <v>*</v>
      </c>
      <c r="N66" s="2"/>
      <c r="O66" s="2" t="str">
        <f>IF(sum!A59="AT",sum!C59,"*")</f>
        <v>*</v>
      </c>
      <c r="R66" s="2" t="s">
        <v>186</v>
      </c>
      <c r="S66" s="2" t="s">
        <v>187</v>
      </c>
      <c r="T66" s="2">
        <v>2020</v>
      </c>
      <c r="U66" s="2" t="str">
        <f>IF(sum!A59="BC",sum!B59,"*")</f>
        <v>*</v>
      </c>
      <c r="V66" s="2"/>
      <c r="W66" s="2" t="str">
        <f>IF(sum!A59="BC",sum!C59,"*")</f>
        <v>*</v>
      </c>
      <c r="Z66" s="2" t="s">
        <v>186</v>
      </c>
      <c r="AA66" s="2" t="s">
        <v>187</v>
      </c>
      <c r="AB66" s="2">
        <v>2020</v>
      </c>
      <c r="AC66" s="2" t="str">
        <f>IF(sum!A59="MA",sum!B59,"*")</f>
        <v>*</v>
      </c>
      <c r="AD66" s="2"/>
      <c r="AE66" s="2" t="str">
        <f>IF(sum!A59="MA",sum!C59,"*")</f>
        <v>*</v>
      </c>
      <c r="AH66" s="2" t="s">
        <v>186</v>
      </c>
      <c r="AI66" s="2" t="s">
        <v>187</v>
      </c>
      <c r="AJ66" s="2">
        <v>2020</v>
      </c>
      <c r="AK66" s="2" t="str">
        <f>IF(sum!A59="ON",sum!B59,"*")</f>
        <v>*</v>
      </c>
      <c r="AL66" s="2"/>
      <c r="AM66" s="2" t="str">
        <f>IF(sum!A59="ON",sum!C59,"*")</f>
        <v>*</v>
      </c>
      <c r="AP66" s="2" t="s">
        <v>186</v>
      </c>
      <c r="AQ66" s="2" t="s">
        <v>187</v>
      </c>
      <c r="AR66" s="2">
        <v>2020</v>
      </c>
      <c r="AS66" s="2" t="str">
        <f>IF(sum!A59="QU",sum!B59,"*")</f>
        <v>*</v>
      </c>
      <c r="AT66" s="2"/>
      <c r="AU66" s="2" t="str">
        <f>IF(sum!A59="QU",sum!C59,"*")</f>
        <v>*</v>
      </c>
      <c r="AX66" s="2" t="s">
        <v>186</v>
      </c>
      <c r="AY66" s="2" t="s">
        <v>187</v>
      </c>
      <c r="AZ66" s="2">
        <v>2020</v>
      </c>
      <c r="BA66" s="2" t="str">
        <f>IF(sum!A59="SA",sum!B59,"*")</f>
        <v>*</v>
      </c>
      <c r="BB66" s="2"/>
      <c r="BC66" s="2" t="str">
        <f>IF(sum!A59="SA",sum!C59,"*")</f>
        <v>*</v>
      </c>
    </row>
    <row r="67" spans="2:55">
      <c r="B67" s="2" t="s">
        <v>186</v>
      </c>
      <c r="C67" s="2" t="s">
        <v>187</v>
      </c>
      <c r="D67" s="2">
        <v>2020</v>
      </c>
      <c r="E67" s="2" t="str">
        <f>IF(sum!A60="AL",sum!B60,"*")</f>
        <v>R_ES-SH-AP_ELC1</v>
      </c>
      <c r="F67" s="2"/>
      <c r="G67" s="2">
        <f>IF(sum!A60="AL",sum!C60,"*")</f>
        <v>0</v>
      </c>
      <c r="H67" s="2"/>
      <c r="J67" s="2" t="s">
        <v>186</v>
      </c>
      <c r="K67" s="2" t="s">
        <v>187</v>
      </c>
      <c r="L67" s="2">
        <v>2020</v>
      </c>
      <c r="M67" s="2" t="str">
        <f>IF(sum!A60="AT",sum!B60,"*")</f>
        <v>*</v>
      </c>
      <c r="N67" s="2"/>
      <c r="O67" s="2" t="str">
        <f>IF(sum!A60="AT",sum!C60,"*")</f>
        <v>*</v>
      </c>
      <c r="R67" s="2" t="s">
        <v>186</v>
      </c>
      <c r="S67" s="2" t="s">
        <v>187</v>
      </c>
      <c r="T67" s="2">
        <v>2020</v>
      </c>
      <c r="U67" s="2" t="str">
        <f>IF(sum!A60="BC",sum!B60,"*")</f>
        <v>*</v>
      </c>
      <c r="V67" s="2"/>
      <c r="W67" s="2" t="str">
        <f>IF(sum!A60="BC",sum!C60,"*")</f>
        <v>*</v>
      </c>
      <c r="Z67" s="2" t="s">
        <v>186</v>
      </c>
      <c r="AA67" s="2" t="s">
        <v>187</v>
      </c>
      <c r="AB67" s="2">
        <v>2020</v>
      </c>
      <c r="AC67" s="2" t="str">
        <f>IF(sum!A60="MA",sum!B60,"*")</f>
        <v>*</v>
      </c>
      <c r="AD67" s="2"/>
      <c r="AE67" s="2" t="str">
        <f>IF(sum!A60="MA",sum!C60,"*")</f>
        <v>*</v>
      </c>
      <c r="AH67" s="2" t="s">
        <v>186</v>
      </c>
      <c r="AI67" s="2" t="s">
        <v>187</v>
      </c>
      <c r="AJ67" s="2">
        <v>2020</v>
      </c>
      <c r="AK67" s="2" t="str">
        <f>IF(sum!A60="ON",sum!B60,"*")</f>
        <v>*</v>
      </c>
      <c r="AL67" s="2"/>
      <c r="AM67" s="2" t="str">
        <f>IF(sum!A60="ON",sum!C60,"*")</f>
        <v>*</v>
      </c>
      <c r="AP67" s="2" t="s">
        <v>186</v>
      </c>
      <c r="AQ67" s="2" t="s">
        <v>187</v>
      </c>
      <c r="AR67" s="2">
        <v>2020</v>
      </c>
      <c r="AS67" s="2" t="str">
        <f>IF(sum!A60="QU",sum!B60,"*")</f>
        <v>*</v>
      </c>
      <c r="AT67" s="2"/>
      <c r="AU67" s="2" t="str">
        <f>IF(sum!A60="QU",sum!C60,"*")</f>
        <v>*</v>
      </c>
      <c r="AX67" s="2" t="s">
        <v>186</v>
      </c>
      <c r="AY67" s="2" t="s">
        <v>187</v>
      </c>
      <c r="AZ67" s="2">
        <v>2020</v>
      </c>
      <c r="BA67" s="2" t="str">
        <f>IF(sum!A60="SA",sum!B60,"*")</f>
        <v>*</v>
      </c>
      <c r="BB67" s="2"/>
      <c r="BC67" s="2" t="str">
        <f>IF(sum!A60="SA",sum!C60,"*")</f>
        <v>*</v>
      </c>
    </row>
    <row r="68" spans="2:55">
      <c r="B68" s="2" t="s">
        <v>186</v>
      </c>
      <c r="C68" s="2" t="s">
        <v>187</v>
      </c>
      <c r="D68" s="2">
        <v>2020</v>
      </c>
      <c r="E68" s="2" t="str">
        <f>IF(sum!A61="AL",sum!B61,"*")</f>
        <v>R_ES-SH-AP_HET1</v>
      </c>
      <c r="F68" s="2"/>
      <c r="G68" s="2">
        <f>IF(sum!A61="AL",sum!C61,"*")</f>
        <v>5.04827618965914e-5</v>
      </c>
      <c r="H68" s="2"/>
      <c r="J68" s="2" t="s">
        <v>186</v>
      </c>
      <c r="K68" s="2" t="s">
        <v>187</v>
      </c>
      <c r="L68" s="2">
        <v>2020</v>
      </c>
      <c r="M68" s="2" t="str">
        <f>IF(sum!A61="AT",sum!B61,"*")</f>
        <v>*</v>
      </c>
      <c r="N68" s="2"/>
      <c r="O68" s="2" t="str">
        <f>IF(sum!A61="AT",sum!C61,"*")</f>
        <v>*</v>
      </c>
      <c r="R68" s="2" t="s">
        <v>186</v>
      </c>
      <c r="S68" s="2" t="s">
        <v>187</v>
      </c>
      <c r="T68" s="2">
        <v>2020</v>
      </c>
      <c r="U68" s="2" t="str">
        <f>IF(sum!A61="BC",sum!B61,"*")</f>
        <v>*</v>
      </c>
      <c r="V68" s="2"/>
      <c r="W68" s="2" t="str">
        <f>IF(sum!A61="BC",sum!C61,"*")</f>
        <v>*</v>
      </c>
      <c r="Z68" s="2" t="s">
        <v>186</v>
      </c>
      <c r="AA68" s="2" t="s">
        <v>187</v>
      </c>
      <c r="AB68" s="2">
        <v>2020</v>
      </c>
      <c r="AC68" s="2" t="str">
        <f>IF(sum!A61="MA",sum!B61,"*")</f>
        <v>*</v>
      </c>
      <c r="AD68" s="2"/>
      <c r="AE68" s="2" t="str">
        <f>IF(sum!A61="MA",sum!C61,"*")</f>
        <v>*</v>
      </c>
      <c r="AH68" s="2" t="s">
        <v>186</v>
      </c>
      <c r="AI68" s="2" t="s">
        <v>187</v>
      </c>
      <c r="AJ68" s="2">
        <v>2020</v>
      </c>
      <c r="AK68" s="2" t="str">
        <f>IF(sum!A61="ON",sum!B61,"*")</f>
        <v>*</v>
      </c>
      <c r="AL68" s="2"/>
      <c r="AM68" s="2" t="str">
        <f>IF(sum!A61="ON",sum!C61,"*")</f>
        <v>*</v>
      </c>
      <c r="AP68" s="2" t="s">
        <v>186</v>
      </c>
      <c r="AQ68" s="2" t="s">
        <v>187</v>
      </c>
      <c r="AR68" s="2">
        <v>2020</v>
      </c>
      <c r="AS68" s="2" t="str">
        <f>IF(sum!A61="QU",sum!B61,"*")</f>
        <v>*</v>
      </c>
      <c r="AT68" s="2"/>
      <c r="AU68" s="2" t="str">
        <f>IF(sum!A61="QU",sum!C61,"*")</f>
        <v>*</v>
      </c>
      <c r="AX68" s="2" t="s">
        <v>186</v>
      </c>
      <c r="AY68" s="2" t="s">
        <v>187</v>
      </c>
      <c r="AZ68" s="2">
        <v>2020</v>
      </c>
      <c r="BA68" s="2" t="str">
        <f>IF(sum!A61="SA",sum!B61,"*")</f>
        <v>*</v>
      </c>
      <c r="BB68" s="2"/>
      <c r="BC68" s="2" t="str">
        <f>IF(sum!A61="SA",sum!C61,"*")</f>
        <v>*</v>
      </c>
    </row>
    <row r="69" spans="2:55">
      <c r="B69" s="2" t="s">
        <v>186</v>
      </c>
      <c r="C69" s="2" t="s">
        <v>187</v>
      </c>
      <c r="D69" s="2">
        <v>2020</v>
      </c>
      <c r="E69" s="2" t="str">
        <f>IF(sum!A62="AL",sum!B62,"*")</f>
        <v>R_ES-SH-MOB_ELC1</v>
      </c>
      <c r="F69" s="2"/>
      <c r="G69" s="2">
        <f>IF(sum!A62="AL",sum!C62,"*")</f>
        <v>0</v>
      </c>
      <c r="H69" s="2"/>
      <c r="J69" s="2" t="s">
        <v>186</v>
      </c>
      <c r="K69" s="2" t="s">
        <v>187</v>
      </c>
      <c r="L69" s="2">
        <v>2020</v>
      </c>
      <c r="M69" s="2" t="str">
        <f>IF(sum!A62="AT",sum!B62,"*")</f>
        <v>*</v>
      </c>
      <c r="N69" s="2"/>
      <c r="O69" s="2" t="str">
        <f>IF(sum!A62="AT",sum!C62,"*")</f>
        <v>*</v>
      </c>
      <c r="R69" s="2" t="s">
        <v>186</v>
      </c>
      <c r="S69" s="2" t="s">
        <v>187</v>
      </c>
      <c r="T69" s="2">
        <v>2020</v>
      </c>
      <c r="U69" s="2" t="str">
        <f>IF(sum!A62="BC",sum!B62,"*")</f>
        <v>*</v>
      </c>
      <c r="V69" s="2"/>
      <c r="W69" s="2" t="str">
        <f>IF(sum!A62="BC",sum!C62,"*")</f>
        <v>*</v>
      </c>
      <c r="Z69" s="2" t="s">
        <v>186</v>
      </c>
      <c r="AA69" s="2" t="s">
        <v>187</v>
      </c>
      <c r="AB69" s="2">
        <v>2020</v>
      </c>
      <c r="AC69" s="2" t="str">
        <f>IF(sum!A62="MA",sum!B62,"*")</f>
        <v>*</v>
      </c>
      <c r="AD69" s="2"/>
      <c r="AE69" s="2" t="str">
        <f>IF(sum!A62="MA",sum!C62,"*")</f>
        <v>*</v>
      </c>
      <c r="AH69" s="2" t="s">
        <v>186</v>
      </c>
      <c r="AI69" s="2" t="s">
        <v>187</v>
      </c>
      <c r="AJ69" s="2">
        <v>2020</v>
      </c>
      <c r="AK69" s="2" t="str">
        <f>IF(sum!A62="ON",sum!B62,"*")</f>
        <v>*</v>
      </c>
      <c r="AL69" s="2"/>
      <c r="AM69" s="2" t="str">
        <f>IF(sum!A62="ON",sum!C62,"*")</f>
        <v>*</v>
      </c>
      <c r="AP69" s="2" t="s">
        <v>186</v>
      </c>
      <c r="AQ69" s="2" t="s">
        <v>187</v>
      </c>
      <c r="AR69" s="2">
        <v>2020</v>
      </c>
      <c r="AS69" s="2" t="str">
        <f>IF(sum!A62="QU",sum!B62,"*")</f>
        <v>*</v>
      </c>
      <c r="AT69" s="2"/>
      <c r="AU69" s="2" t="str">
        <f>IF(sum!A62="QU",sum!C62,"*")</f>
        <v>*</v>
      </c>
      <c r="AX69" s="2" t="s">
        <v>186</v>
      </c>
      <c r="AY69" s="2" t="s">
        <v>187</v>
      </c>
      <c r="AZ69" s="2">
        <v>2020</v>
      </c>
      <c r="BA69" s="2" t="str">
        <f>IF(sum!A62="SA",sum!B62,"*")</f>
        <v>*</v>
      </c>
      <c r="BB69" s="2"/>
      <c r="BC69" s="2" t="str">
        <f>IF(sum!A62="SA",sum!C62,"*")</f>
        <v>*</v>
      </c>
    </row>
    <row r="70" spans="2:55">
      <c r="B70" s="2" t="s">
        <v>186</v>
      </c>
      <c r="C70" s="2" t="s">
        <v>187</v>
      </c>
      <c r="D70" s="2">
        <v>2020</v>
      </c>
      <c r="E70" s="2" t="str">
        <f>IF(sum!A63="AL",sum!B63,"*")</f>
        <v>R_ES-SH-MOB_GAS_HE1</v>
      </c>
      <c r="F70" s="2"/>
      <c r="G70" s="2">
        <f>IF(sum!A63="AL",sum!C63,"*")</f>
        <v>0.00740771381291574</v>
      </c>
      <c r="H70" s="2"/>
      <c r="J70" s="2" t="s">
        <v>186</v>
      </c>
      <c r="K70" s="2" t="s">
        <v>187</v>
      </c>
      <c r="L70" s="2">
        <v>2020</v>
      </c>
      <c r="M70" s="2" t="str">
        <f>IF(sum!A63="AT",sum!B63,"*")</f>
        <v>*</v>
      </c>
      <c r="N70" s="2"/>
      <c r="O70" s="2" t="str">
        <f>IF(sum!A63="AT",sum!C63,"*")</f>
        <v>*</v>
      </c>
      <c r="R70" s="2" t="s">
        <v>186</v>
      </c>
      <c r="S70" s="2" t="s">
        <v>187</v>
      </c>
      <c r="T70" s="2">
        <v>2020</v>
      </c>
      <c r="U70" s="2" t="str">
        <f>IF(sum!A63="BC",sum!B63,"*")</f>
        <v>*</v>
      </c>
      <c r="V70" s="2"/>
      <c r="W70" s="2" t="str">
        <f>IF(sum!A63="BC",sum!C63,"*")</f>
        <v>*</v>
      </c>
      <c r="Z70" s="2" t="s">
        <v>186</v>
      </c>
      <c r="AA70" s="2" t="s">
        <v>187</v>
      </c>
      <c r="AB70" s="2">
        <v>2020</v>
      </c>
      <c r="AC70" s="2" t="str">
        <f>IF(sum!A63="MA",sum!B63,"*")</f>
        <v>*</v>
      </c>
      <c r="AD70" s="2"/>
      <c r="AE70" s="2" t="str">
        <f>IF(sum!A63="MA",sum!C63,"*")</f>
        <v>*</v>
      </c>
      <c r="AH70" s="2" t="s">
        <v>186</v>
      </c>
      <c r="AI70" s="2" t="s">
        <v>187</v>
      </c>
      <c r="AJ70" s="2">
        <v>2020</v>
      </c>
      <c r="AK70" s="2" t="str">
        <f>IF(sum!A63="ON",sum!B63,"*")</f>
        <v>*</v>
      </c>
      <c r="AL70" s="2"/>
      <c r="AM70" s="2" t="str">
        <f>IF(sum!A63="ON",sum!C63,"*")</f>
        <v>*</v>
      </c>
      <c r="AP70" s="2" t="s">
        <v>186</v>
      </c>
      <c r="AQ70" s="2" t="s">
        <v>187</v>
      </c>
      <c r="AR70" s="2">
        <v>2020</v>
      </c>
      <c r="AS70" s="2" t="str">
        <f>IF(sum!A63="QU",sum!B63,"*")</f>
        <v>*</v>
      </c>
      <c r="AT70" s="2"/>
      <c r="AU70" s="2" t="str">
        <f>IF(sum!A63="QU",sum!C63,"*")</f>
        <v>*</v>
      </c>
      <c r="AX70" s="2" t="s">
        <v>186</v>
      </c>
      <c r="AY70" s="2" t="s">
        <v>187</v>
      </c>
      <c r="AZ70" s="2">
        <v>2020</v>
      </c>
      <c r="BA70" s="2" t="str">
        <f>IF(sum!A63="SA",sum!B63,"*")</f>
        <v>*</v>
      </c>
      <c r="BB70" s="2"/>
      <c r="BC70" s="2" t="str">
        <f>IF(sum!A63="SA",sum!C63,"*")</f>
        <v>*</v>
      </c>
    </row>
    <row r="71" spans="2:55">
      <c r="B71" s="2" t="s">
        <v>186</v>
      </c>
      <c r="C71" s="2" t="s">
        <v>187</v>
      </c>
      <c r="D71" s="2">
        <v>2020</v>
      </c>
      <c r="E71" s="2" t="str">
        <f>IF(sum!A64="AL",sum!B64,"*")</f>
        <v>R_ES-SH-SA_ELC1</v>
      </c>
      <c r="F71" s="2"/>
      <c r="G71" s="2">
        <f>IF(sum!A64="AL",sum!C64,"*")</f>
        <v>0</v>
      </c>
      <c r="H71" s="2"/>
      <c r="J71" s="2" t="s">
        <v>186</v>
      </c>
      <c r="K71" s="2" t="s">
        <v>187</v>
      </c>
      <c r="L71" s="2">
        <v>2020</v>
      </c>
      <c r="M71" s="2" t="str">
        <f>IF(sum!A64="AT",sum!B64,"*")</f>
        <v>*</v>
      </c>
      <c r="N71" s="2"/>
      <c r="O71" s="2" t="str">
        <f>IF(sum!A64="AT",sum!C64,"*")</f>
        <v>*</v>
      </c>
      <c r="R71" s="2" t="s">
        <v>186</v>
      </c>
      <c r="S71" s="2" t="s">
        <v>187</v>
      </c>
      <c r="T71" s="2">
        <v>2020</v>
      </c>
      <c r="U71" s="2" t="str">
        <f>IF(sum!A64="BC",sum!B64,"*")</f>
        <v>*</v>
      </c>
      <c r="V71" s="2"/>
      <c r="W71" s="2" t="str">
        <f>IF(sum!A64="BC",sum!C64,"*")</f>
        <v>*</v>
      </c>
      <c r="Z71" s="2" t="s">
        <v>186</v>
      </c>
      <c r="AA71" s="2" t="s">
        <v>187</v>
      </c>
      <c r="AB71" s="2">
        <v>2020</v>
      </c>
      <c r="AC71" s="2" t="str">
        <f>IF(sum!A64="MA",sum!B64,"*")</f>
        <v>*</v>
      </c>
      <c r="AD71" s="2"/>
      <c r="AE71" s="2" t="str">
        <f>IF(sum!A64="MA",sum!C64,"*")</f>
        <v>*</v>
      </c>
      <c r="AH71" s="2" t="s">
        <v>186</v>
      </c>
      <c r="AI71" s="2" t="s">
        <v>187</v>
      </c>
      <c r="AJ71" s="2">
        <v>2020</v>
      </c>
      <c r="AK71" s="2" t="str">
        <f>IF(sum!A64="ON",sum!B64,"*")</f>
        <v>*</v>
      </c>
      <c r="AL71" s="2"/>
      <c r="AM71" s="2" t="str">
        <f>IF(sum!A64="ON",sum!C64,"*")</f>
        <v>*</v>
      </c>
      <c r="AP71" s="2" t="s">
        <v>186</v>
      </c>
      <c r="AQ71" s="2" t="s">
        <v>187</v>
      </c>
      <c r="AR71" s="2">
        <v>2020</v>
      </c>
      <c r="AS71" s="2" t="str">
        <f>IF(sum!A64="QU",sum!B64,"*")</f>
        <v>*</v>
      </c>
      <c r="AT71" s="2"/>
      <c r="AU71" s="2" t="str">
        <f>IF(sum!A64="QU",sum!C64,"*")</f>
        <v>*</v>
      </c>
      <c r="AX71" s="2" t="s">
        <v>186</v>
      </c>
      <c r="AY71" s="2" t="s">
        <v>187</v>
      </c>
      <c r="AZ71" s="2">
        <v>2020</v>
      </c>
      <c r="BA71" s="2" t="str">
        <f>IF(sum!A64="SA",sum!B64,"*")</f>
        <v>*</v>
      </c>
      <c r="BB71" s="2"/>
      <c r="BC71" s="2" t="str">
        <f>IF(sum!A64="SA",sum!C64,"*")</f>
        <v>*</v>
      </c>
    </row>
    <row r="72" spans="2:55">
      <c r="B72" s="2" t="s">
        <v>186</v>
      </c>
      <c r="C72" s="2" t="s">
        <v>187</v>
      </c>
      <c r="D72" s="2">
        <v>2020</v>
      </c>
      <c r="E72" s="2" t="str">
        <f>IF(sum!A65="AL",sum!B65,"*")</f>
        <v>R_ES-SH-SA_HET1</v>
      </c>
      <c r="F72" s="2"/>
      <c r="G72" s="2">
        <f>IF(sum!A65="AL",sum!C65,"*")</f>
        <v>3.20657063301374e-5</v>
      </c>
      <c r="H72" s="2"/>
      <c r="J72" s="2" t="s">
        <v>186</v>
      </c>
      <c r="K72" s="2" t="s">
        <v>187</v>
      </c>
      <c r="L72" s="2">
        <v>2020</v>
      </c>
      <c r="M72" s="2" t="str">
        <f>IF(sum!A65="AT",sum!B65,"*")</f>
        <v>*</v>
      </c>
      <c r="N72" s="2"/>
      <c r="O72" s="2" t="str">
        <f>IF(sum!A65="AT",sum!C65,"*")</f>
        <v>*</v>
      </c>
      <c r="R72" s="2" t="s">
        <v>186</v>
      </c>
      <c r="S72" s="2" t="s">
        <v>187</v>
      </c>
      <c r="T72" s="2">
        <v>2020</v>
      </c>
      <c r="U72" s="2" t="str">
        <f>IF(sum!A65="BC",sum!B65,"*")</f>
        <v>*</v>
      </c>
      <c r="V72" s="2"/>
      <c r="W72" s="2" t="str">
        <f>IF(sum!A65="BC",sum!C65,"*")</f>
        <v>*</v>
      </c>
      <c r="Z72" s="2" t="s">
        <v>186</v>
      </c>
      <c r="AA72" s="2" t="s">
        <v>187</v>
      </c>
      <c r="AB72" s="2">
        <v>2020</v>
      </c>
      <c r="AC72" s="2" t="str">
        <f>IF(sum!A65="MA",sum!B65,"*")</f>
        <v>*</v>
      </c>
      <c r="AD72" s="2"/>
      <c r="AE72" s="2" t="str">
        <f>IF(sum!A65="MA",sum!C65,"*")</f>
        <v>*</v>
      </c>
      <c r="AH72" s="2" t="s">
        <v>186</v>
      </c>
      <c r="AI72" s="2" t="s">
        <v>187</v>
      </c>
      <c r="AJ72" s="2">
        <v>2020</v>
      </c>
      <c r="AK72" s="2" t="str">
        <f>IF(sum!A65="ON",sum!B65,"*")</f>
        <v>*</v>
      </c>
      <c r="AL72" s="2"/>
      <c r="AM72" s="2" t="str">
        <f>IF(sum!A65="ON",sum!C65,"*")</f>
        <v>*</v>
      </c>
      <c r="AP72" s="2" t="s">
        <v>186</v>
      </c>
      <c r="AQ72" s="2" t="s">
        <v>187</v>
      </c>
      <c r="AR72" s="2">
        <v>2020</v>
      </c>
      <c r="AS72" s="2" t="str">
        <f>IF(sum!A65="QU",sum!B65,"*")</f>
        <v>*</v>
      </c>
      <c r="AT72" s="2"/>
      <c r="AU72" s="2" t="str">
        <f>IF(sum!A65="QU",sum!C65,"*")</f>
        <v>*</v>
      </c>
      <c r="AX72" s="2" t="s">
        <v>186</v>
      </c>
      <c r="AY72" s="2" t="s">
        <v>187</v>
      </c>
      <c r="AZ72" s="2">
        <v>2020</v>
      </c>
      <c r="BA72" s="2" t="str">
        <f>IF(sum!A65="SA",sum!B65,"*")</f>
        <v>*</v>
      </c>
      <c r="BB72" s="2"/>
      <c r="BC72" s="2" t="str">
        <f>IF(sum!A65="SA",sum!C65,"*")</f>
        <v>*</v>
      </c>
    </row>
    <row r="73" spans="2:55">
      <c r="B73" s="2" t="s">
        <v>186</v>
      </c>
      <c r="C73" s="2" t="s">
        <v>187</v>
      </c>
      <c r="D73" s="2">
        <v>2020</v>
      </c>
      <c r="E73" s="2" t="str">
        <f>IF(sum!A66="AL",sum!B66,"*")</f>
        <v>R_ES-SH-SD_ELC1</v>
      </c>
      <c r="F73" s="2"/>
      <c r="G73" s="2">
        <f>IF(sum!A66="AL",sum!C66,"*")</f>
        <v>0</v>
      </c>
      <c r="H73" s="2"/>
      <c r="J73" s="2" t="s">
        <v>186</v>
      </c>
      <c r="K73" s="2" t="s">
        <v>187</v>
      </c>
      <c r="L73" s="2">
        <v>2020</v>
      </c>
      <c r="M73" s="2" t="str">
        <f>IF(sum!A66="AT",sum!B66,"*")</f>
        <v>*</v>
      </c>
      <c r="N73" s="2"/>
      <c r="O73" s="2" t="str">
        <f>IF(sum!A66="AT",sum!C66,"*")</f>
        <v>*</v>
      </c>
      <c r="R73" s="2" t="s">
        <v>186</v>
      </c>
      <c r="S73" s="2" t="s">
        <v>187</v>
      </c>
      <c r="T73" s="2">
        <v>2020</v>
      </c>
      <c r="U73" s="2" t="str">
        <f>IF(sum!A66="BC",sum!B66,"*")</f>
        <v>*</v>
      </c>
      <c r="V73" s="2"/>
      <c r="W73" s="2" t="str">
        <f>IF(sum!A66="BC",sum!C66,"*")</f>
        <v>*</v>
      </c>
      <c r="Z73" s="2" t="s">
        <v>186</v>
      </c>
      <c r="AA73" s="2" t="s">
        <v>187</v>
      </c>
      <c r="AB73" s="2">
        <v>2020</v>
      </c>
      <c r="AC73" s="2" t="str">
        <f>IF(sum!A66="MA",sum!B66,"*")</f>
        <v>*</v>
      </c>
      <c r="AD73" s="2"/>
      <c r="AE73" s="2" t="str">
        <f>IF(sum!A66="MA",sum!C66,"*")</f>
        <v>*</v>
      </c>
      <c r="AH73" s="2" t="s">
        <v>186</v>
      </c>
      <c r="AI73" s="2" t="s">
        <v>187</v>
      </c>
      <c r="AJ73" s="2">
        <v>2020</v>
      </c>
      <c r="AK73" s="2" t="str">
        <f>IF(sum!A66="ON",sum!B66,"*")</f>
        <v>*</v>
      </c>
      <c r="AL73" s="2"/>
      <c r="AM73" s="2" t="str">
        <f>IF(sum!A66="ON",sum!C66,"*")</f>
        <v>*</v>
      </c>
      <c r="AP73" s="2" t="s">
        <v>186</v>
      </c>
      <c r="AQ73" s="2" t="s">
        <v>187</v>
      </c>
      <c r="AR73" s="2">
        <v>2020</v>
      </c>
      <c r="AS73" s="2" t="str">
        <f>IF(sum!A66="QU",sum!B66,"*")</f>
        <v>*</v>
      </c>
      <c r="AT73" s="2"/>
      <c r="AU73" s="2" t="str">
        <f>IF(sum!A66="QU",sum!C66,"*")</f>
        <v>*</v>
      </c>
      <c r="AX73" s="2" t="s">
        <v>186</v>
      </c>
      <c r="AY73" s="2" t="s">
        <v>187</v>
      </c>
      <c r="AZ73" s="2">
        <v>2020</v>
      </c>
      <c r="BA73" s="2" t="str">
        <f>IF(sum!A66="SA",sum!B66,"*")</f>
        <v>*</v>
      </c>
      <c r="BB73" s="2"/>
      <c r="BC73" s="2" t="str">
        <f>IF(sum!A66="SA",sum!C66,"*")</f>
        <v>*</v>
      </c>
    </row>
    <row r="74" spans="2:55">
      <c r="B74" s="2" t="s">
        <v>186</v>
      </c>
      <c r="C74" s="2" t="s">
        <v>187</v>
      </c>
      <c r="D74" s="2">
        <v>2020</v>
      </c>
      <c r="E74" s="2" t="str">
        <f>IF(sum!A67="AL",sum!B67,"*")</f>
        <v>R_ES-SH-SD_GAS_HE1</v>
      </c>
      <c r="F74" s="2"/>
      <c r="G74" s="2">
        <f>IF(sum!A67="AL",sum!C67,"*")</f>
        <v>0.117949339466231</v>
      </c>
      <c r="H74" s="2"/>
      <c r="J74" s="2" t="s">
        <v>186</v>
      </c>
      <c r="K74" s="2" t="s">
        <v>187</v>
      </c>
      <c r="L74" s="2">
        <v>2020</v>
      </c>
      <c r="M74" s="2" t="str">
        <f>IF(sum!A67="AT",sum!B67,"*")</f>
        <v>*</v>
      </c>
      <c r="N74" s="2"/>
      <c r="O74" s="2" t="str">
        <f>IF(sum!A67="AT",sum!C67,"*")</f>
        <v>*</v>
      </c>
      <c r="R74" s="2" t="s">
        <v>186</v>
      </c>
      <c r="S74" s="2" t="s">
        <v>187</v>
      </c>
      <c r="T74" s="2">
        <v>2020</v>
      </c>
      <c r="U74" s="2" t="str">
        <f>IF(sum!A67="BC",sum!B67,"*")</f>
        <v>*</v>
      </c>
      <c r="V74" s="2"/>
      <c r="W74" s="2" t="str">
        <f>IF(sum!A67="BC",sum!C67,"*")</f>
        <v>*</v>
      </c>
      <c r="Z74" s="2" t="s">
        <v>186</v>
      </c>
      <c r="AA74" s="2" t="s">
        <v>187</v>
      </c>
      <c r="AB74" s="2">
        <v>2020</v>
      </c>
      <c r="AC74" s="2" t="str">
        <f>IF(sum!A67="MA",sum!B67,"*")</f>
        <v>*</v>
      </c>
      <c r="AD74" s="2"/>
      <c r="AE74" s="2" t="str">
        <f>IF(sum!A67="MA",sum!C67,"*")</f>
        <v>*</v>
      </c>
      <c r="AH74" s="2" t="s">
        <v>186</v>
      </c>
      <c r="AI74" s="2" t="s">
        <v>187</v>
      </c>
      <c r="AJ74" s="2">
        <v>2020</v>
      </c>
      <c r="AK74" s="2" t="str">
        <f>IF(sum!A67="ON",sum!B67,"*")</f>
        <v>*</v>
      </c>
      <c r="AL74" s="2"/>
      <c r="AM74" s="2" t="str">
        <f>IF(sum!A67="ON",sum!C67,"*")</f>
        <v>*</v>
      </c>
      <c r="AP74" s="2" t="s">
        <v>186</v>
      </c>
      <c r="AQ74" s="2" t="s">
        <v>187</v>
      </c>
      <c r="AR74" s="2">
        <v>2020</v>
      </c>
      <c r="AS74" s="2" t="str">
        <f>IF(sum!A67="QU",sum!B67,"*")</f>
        <v>*</v>
      </c>
      <c r="AT74" s="2"/>
      <c r="AU74" s="2" t="str">
        <f>IF(sum!A67="QU",sum!C67,"*")</f>
        <v>*</v>
      </c>
      <c r="AX74" s="2" t="s">
        <v>186</v>
      </c>
      <c r="AY74" s="2" t="s">
        <v>187</v>
      </c>
      <c r="AZ74" s="2">
        <v>2020</v>
      </c>
      <c r="BA74" s="2" t="str">
        <f>IF(sum!A67="SA",sum!B67,"*")</f>
        <v>*</v>
      </c>
      <c r="BB74" s="2"/>
      <c r="BC74" s="2" t="str">
        <f>IF(sum!A67="SA",sum!C67,"*")</f>
        <v>*</v>
      </c>
    </row>
    <row r="75" spans="2:55">
      <c r="B75" s="2" t="s">
        <v>186</v>
      </c>
      <c r="C75" s="2" t="s">
        <v>187</v>
      </c>
      <c r="D75" s="2">
        <v>2020</v>
      </c>
      <c r="E75" s="2" t="str">
        <f>IF(sum!A68="AL",sum!B68,"*")</f>
        <v>R_ES-SH-SD_WOD1</v>
      </c>
      <c r="F75" s="2"/>
      <c r="G75" s="2">
        <f>IF(sum!A68="AL",sum!C68,"*")</f>
        <v>0</v>
      </c>
      <c r="H75" s="2"/>
      <c r="J75" s="2" t="s">
        <v>186</v>
      </c>
      <c r="K75" s="2" t="s">
        <v>187</v>
      </c>
      <c r="L75" s="2">
        <v>2020</v>
      </c>
      <c r="M75" s="2" t="str">
        <f>IF(sum!A68="AT",sum!B68,"*")</f>
        <v>*</v>
      </c>
      <c r="N75" s="2"/>
      <c r="O75" s="2" t="str">
        <f>IF(sum!A68="AT",sum!C68,"*")</f>
        <v>*</v>
      </c>
      <c r="R75" s="2" t="s">
        <v>186</v>
      </c>
      <c r="S75" s="2" t="s">
        <v>187</v>
      </c>
      <c r="T75" s="2">
        <v>2020</v>
      </c>
      <c r="U75" s="2" t="str">
        <f>IF(sum!A68="BC",sum!B68,"*")</f>
        <v>*</v>
      </c>
      <c r="V75" s="2"/>
      <c r="W75" s="2" t="str">
        <f>IF(sum!A68="BC",sum!C68,"*")</f>
        <v>*</v>
      </c>
      <c r="Z75" s="2" t="s">
        <v>186</v>
      </c>
      <c r="AA75" s="2" t="s">
        <v>187</v>
      </c>
      <c r="AB75" s="2">
        <v>2020</v>
      </c>
      <c r="AC75" s="2" t="str">
        <f>IF(sum!A68="MA",sum!B68,"*")</f>
        <v>*</v>
      </c>
      <c r="AD75" s="2"/>
      <c r="AE75" s="2" t="str">
        <f>IF(sum!A68="MA",sum!C68,"*")</f>
        <v>*</v>
      </c>
      <c r="AH75" s="2" t="s">
        <v>186</v>
      </c>
      <c r="AI75" s="2" t="s">
        <v>187</v>
      </c>
      <c r="AJ75" s="2">
        <v>2020</v>
      </c>
      <c r="AK75" s="2" t="str">
        <f>IF(sum!A68="ON",sum!B68,"*")</f>
        <v>*</v>
      </c>
      <c r="AL75" s="2"/>
      <c r="AM75" s="2" t="str">
        <f>IF(sum!A68="ON",sum!C68,"*")</f>
        <v>*</v>
      </c>
      <c r="AP75" s="2" t="s">
        <v>186</v>
      </c>
      <c r="AQ75" s="2" t="s">
        <v>187</v>
      </c>
      <c r="AR75" s="2">
        <v>2020</v>
      </c>
      <c r="AS75" s="2" t="str">
        <f>IF(sum!A68="QU",sum!B68,"*")</f>
        <v>*</v>
      </c>
      <c r="AT75" s="2"/>
      <c r="AU75" s="2" t="str">
        <f>IF(sum!A68="QU",sum!C68,"*")</f>
        <v>*</v>
      </c>
      <c r="AX75" s="2" t="s">
        <v>186</v>
      </c>
      <c r="AY75" s="2" t="s">
        <v>187</v>
      </c>
      <c r="AZ75" s="2">
        <v>2020</v>
      </c>
      <c r="BA75" s="2" t="str">
        <f>IF(sum!A68="SA",sum!B68,"*")</f>
        <v>*</v>
      </c>
      <c r="BB75" s="2"/>
      <c r="BC75" s="2" t="str">
        <f>IF(sum!A68="SA",sum!C68,"*")</f>
        <v>*</v>
      </c>
    </row>
    <row r="76" spans="2:55">
      <c r="B76" s="2" t="s">
        <v>186</v>
      </c>
      <c r="C76" s="2" t="s">
        <v>187</v>
      </c>
      <c r="D76" s="2">
        <v>2020</v>
      </c>
      <c r="E76" s="2" t="str">
        <f>IF(sum!A69="AL",sum!B69,"*")</f>
        <v>R_ES-WH-AP_COAPRO1</v>
      </c>
      <c r="F76" s="2"/>
      <c r="G76" s="2">
        <f>IF(sum!A69="AL",sum!C69,"*")</f>
        <v>0.00214892883046085</v>
      </c>
      <c r="H76" s="2"/>
      <c r="J76" s="2" t="s">
        <v>186</v>
      </c>
      <c r="K76" s="2" t="s">
        <v>187</v>
      </c>
      <c r="L76" s="2">
        <v>2020</v>
      </c>
      <c r="M76" s="2" t="str">
        <f>IF(sum!A69="AT",sum!B69,"*")</f>
        <v>*</v>
      </c>
      <c r="N76" s="2"/>
      <c r="O76" s="2" t="str">
        <f>IF(sum!A69="AT",sum!C69,"*")</f>
        <v>*</v>
      </c>
      <c r="R76" s="2" t="s">
        <v>186</v>
      </c>
      <c r="S76" s="2" t="s">
        <v>187</v>
      </c>
      <c r="T76" s="2">
        <v>2020</v>
      </c>
      <c r="U76" s="2" t="str">
        <f>IF(sum!A69="BC",sum!B69,"*")</f>
        <v>*</v>
      </c>
      <c r="V76" s="2"/>
      <c r="W76" s="2" t="str">
        <f>IF(sum!A69="BC",sum!C69,"*")</f>
        <v>*</v>
      </c>
      <c r="Z76" s="2" t="s">
        <v>186</v>
      </c>
      <c r="AA76" s="2" t="s">
        <v>187</v>
      </c>
      <c r="AB76" s="2">
        <v>2020</v>
      </c>
      <c r="AC76" s="2" t="str">
        <f>IF(sum!A69="MA",sum!B69,"*")</f>
        <v>*</v>
      </c>
      <c r="AD76" s="2"/>
      <c r="AE76" s="2" t="str">
        <f>IF(sum!A69="MA",sum!C69,"*")</f>
        <v>*</v>
      </c>
      <c r="AH76" s="2" t="s">
        <v>186</v>
      </c>
      <c r="AI76" s="2" t="s">
        <v>187</v>
      </c>
      <c r="AJ76" s="2">
        <v>2020</v>
      </c>
      <c r="AK76" s="2" t="str">
        <f>IF(sum!A69="ON",sum!B69,"*")</f>
        <v>*</v>
      </c>
      <c r="AL76" s="2"/>
      <c r="AM76" s="2" t="str">
        <f>IF(sum!A69="ON",sum!C69,"*")</f>
        <v>*</v>
      </c>
      <c r="AP76" s="2" t="s">
        <v>186</v>
      </c>
      <c r="AQ76" s="2" t="s">
        <v>187</v>
      </c>
      <c r="AR76" s="2">
        <v>2020</v>
      </c>
      <c r="AS76" s="2" t="str">
        <f>IF(sum!A69="QU",sum!B69,"*")</f>
        <v>*</v>
      </c>
      <c r="AT76" s="2"/>
      <c r="AU76" s="2" t="str">
        <f>IF(sum!A69="QU",sum!C69,"*")</f>
        <v>*</v>
      </c>
      <c r="AX76" s="2" t="s">
        <v>186</v>
      </c>
      <c r="AY76" s="2" t="s">
        <v>187</v>
      </c>
      <c r="AZ76" s="2">
        <v>2020</v>
      </c>
      <c r="BA76" s="2" t="str">
        <f>IF(sum!A69="SA",sum!B69,"*")</f>
        <v>*</v>
      </c>
      <c r="BB76" s="2"/>
      <c r="BC76" s="2" t="str">
        <f>IF(sum!A69="SA",sum!C69,"*")</f>
        <v>*</v>
      </c>
    </row>
    <row r="77" spans="2:55">
      <c r="B77" s="2" t="s">
        <v>186</v>
      </c>
      <c r="C77" s="2" t="s">
        <v>187</v>
      </c>
      <c r="D77" s="2">
        <v>2020</v>
      </c>
      <c r="E77" s="2" t="str">
        <f>IF(sum!A70="AL",sum!B70,"*")</f>
        <v>R_ES-WH-AP_GAS1</v>
      </c>
      <c r="F77" s="2"/>
      <c r="G77" s="2">
        <f>IF(sum!A70="AL",sum!C70,"*")</f>
        <v>0</v>
      </c>
      <c r="H77" s="2"/>
      <c r="J77" s="2" t="s">
        <v>186</v>
      </c>
      <c r="K77" s="2" t="s">
        <v>187</v>
      </c>
      <c r="L77" s="2">
        <v>2020</v>
      </c>
      <c r="M77" s="2" t="str">
        <f>IF(sum!A70="AT",sum!B70,"*")</f>
        <v>*</v>
      </c>
      <c r="N77" s="2"/>
      <c r="O77" s="2" t="str">
        <f>IF(sum!A70="AT",sum!C70,"*")</f>
        <v>*</v>
      </c>
      <c r="R77" s="2" t="s">
        <v>186</v>
      </c>
      <c r="S77" s="2" t="s">
        <v>187</v>
      </c>
      <c r="T77" s="2">
        <v>2020</v>
      </c>
      <c r="U77" s="2" t="str">
        <f>IF(sum!A70="BC",sum!B70,"*")</f>
        <v>*</v>
      </c>
      <c r="V77" s="2"/>
      <c r="W77" s="2" t="str">
        <f>IF(sum!A70="BC",sum!C70,"*")</f>
        <v>*</v>
      </c>
      <c r="Z77" s="2" t="s">
        <v>186</v>
      </c>
      <c r="AA77" s="2" t="s">
        <v>187</v>
      </c>
      <c r="AB77" s="2">
        <v>2020</v>
      </c>
      <c r="AC77" s="2" t="str">
        <f>IF(sum!A70="MA",sum!B70,"*")</f>
        <v>*</v>
      </c>
      <c r="AD77" s="2"/>
      <c r="AE77" s="2" t="str">
        <f>IF(sum!A70="MA",sum!C70,"*")</f>
        <v>*</v>
      </c>
      <c r="AH77" s="2" t="s">
        <v>186</v>
      </c>
      <c r="AI77" s="2" t="s">
        <v>187</v>
      </c>
      <c r="AJ77" s="2">
        <v>2020</v>
      </c>
      <c r="AK77" s="2" t="str">
        <f>IF(sum!A70="ON",sum!B70,"*")</f>
        <v>*</v>
      </c>
      <c r="AL77" s="2"/>
      <c r="AM77" s="2" t="str">
        <f>IF(sum!A70="ON",sum!C70,"*")</f>
        <v>*</v>
      </c>
      <c r="AP77" s="2" t="s">
        <v>186</v>
      </c>
      <c r="AQ77" s="2" t="s">
        <v>187</v>
      </c>
      <c r="AR77" s="2">
        <v>2020</v>
      </c>
      <c r="AS77" s="2" t="str">
        <f>IF(sum!A70="QU",sum!B70,"*")</f>
        <v>*</v>
      </c>
      <c r="AT77" s="2"/>
      <c r="AU77" s="2" t="str">
        <f>IF(sum!A70="QU",sum!C70,"*")</f>
        <v>*</v>
      </c>
      <c r="AX77" s="2" t="s">
        <v>186</v>
      </c>
      <c r="AY77" s="2" t="s">
        <v>187</v>
      </c>
      <c r="AZ77" s="2">
        <v>2020</v>
      </c>
      <c r="BA77" s="2" t="str">
        <f>IF(sum!A70="SA",sum!B70,"*")</f>
        <v>*</v>
      </c>
      <c r="BB77" s="2"/>
      <c r="BC77" s="2" t="str">
        <f>IF(sum!A70="SA",sum!C70,"*")</f>
        <v>*</v>
      </c>
    </row>
    <row r="78" spans="2:55">
      <c r="B78" s="2" t="s">
        <v>186</v>
      </c>
      <c r="C78" s="2" t="s">
        <v>187</v>
      </c>
      <c r="D78" s="2">
        <v>2020</v>
      </c>
      <c r="E78" s="2" t="str">
        <f>IF(sum!A71="AL",sum!B71,"*")</f>
        <v>R_ES-WH-AP_STEAM1</v>
      </c>
      <c r="F78" s="2"/>
      <c r="G78" s="2">
        <f>IF(sum!A71="AL",sum!C71,"*")</f>
        <v>0</v>
      </c>
      <c r="H78" s="2"/>
      <c r="J78" s="2" t="s">
        <v>186</v>
      </c>
      <c r="K78" s="2" t="s">
        <v>187</v>
      </c>
      <c r="L78" s="2">
        <v>2020</v>
      </c>
      <c r="M78" s="2" t="str">
        <f>IF(sum!A71="AT",sum!B71,"*")</f>
        <v>*</v>
      </c>
      <c r="N78" s="2"/>
      <c r="O78" s="2" t="str">
        <f>IF(sum!A71="AT",sum!C71,"*")</f>
        <v>*</v>
      </c>
      <c r="R78" s="2" t="s">
        <v>186</v>
      </c>
      <c r="S78" s="2" t="s">
        <v>187</v>
      </c>
      <c r="T78" s="2">
        <v>2020</v>
      </c>
      <c r="U78" s="2" t="str">
        <f>IF(sum!A71="BC",sum!B71,"*")</f>
        <v>*</v>
      </c>
      <c r="V78" s="2"/>
      <c r="W78" s="2" t="str">
        <f>IF(sum!A71="BC",sum!C71,"*")</f>
        <v>*</v>
      </c>
      <c r="Z78" s="2" t="s">
        <v>186</v>
      </c>
      <c r="AA78" s="2" t="s">
        <v>187</v>
      </c>
      <c r="AB78" s="2">
        <v>2020</v>
      </c>
      <c r="AC78" s="2" t="str">
        <f>IF(sum!A71="MA",sum!B71,"*")</f>
        <v>*</v>
      </c>
      <c r="AD78" s="2"/>
      <c r="AE78" s="2" t="str">
        <f>IF(sum!A71="MA",sum!C71,"*")</f>
        <v>*</v>
      </c>
      <c r="AH78" s="2" t="s">
        <v>186</v>
      </c>
      <c r="AI78" s="2" t="s">
        <v>187</v>
      </c>
      <c r="AJ78" s="2">
        <v>2020</v>
      </c>
      <c r="AK78" s="2" t="str">
        <f>IF(sum!A71="ON",sum!B71,"*")</f>
        <v>*</v>
      </c>
      <c r="AL78" s="2"/>
      <c r="AM78" s="2" t="str">
        <f>IF(sum!A71="ON",sum!C71,"*")</f>
        <v>*</v>
      </c>
      <c r="AP78" s="2" t="s">
        <v>186</v>
      </c>
      <c r="AQ78" s="2" t="s">
        <v>187</v>
      </c>
      <c r="AR78" s="2">
        <v>2020</v>
      </c>
      <c r="AS78" s="2" t="str">
        <f>IF(sum!A71="QU",sum!B71,"*")</f>
        <v>*</v>
      </c>
      <c r="AT78" s="2"/>
      <c r="AU78" s="2" t="str">
        <f>IF(sum!A71="QU",sum!C71,"*")</f>
        <v>*</v>
      </c>
      <c r="AX78" s="2" t="s">
        <v>186</v>
      </c>
      <c r="AY78" s="2" t="s">
        <v>187</v>
      </c>
      <c r="AZ78" s="2">
        <v>2020</v>
      </c>
      <c r="BA78" s="2" t="str">
        <f>IF(sum!A71="SA",sum!B71,"*")</f>
        <v>*</v>
      </c>
      <c r="BB78" s="2"/>
      <c r="BC78" s="2" t="str">
        <f>IF(sum!A71="SA",sum!C71,"*")</f>
        <v>*</v>
      </c>
    </row>
    <row r="79" spans="2:55">
      <c r="B79" s="2" t="s">
        <v>186</v>
      </c>
      <c r="C79" s="2" t="s">
        <v>187</v>
      </c>
      <c r="D79" s="2">
        <v>2020</v>
      </c>
      <c r="E79" s="2" t="str">
        <f>IF(sum!A72="AL",sum!B72,"*")</f>
        <v>R_ES-WH-MOB_COAPRO1</v>
      </c>
      <c r="F79" s="2"/>
      <c r="G79" s="2">
        <f>IF(sum!A72="AL",sum!C72,"*")</f>
        <v>0.000497696124369237</v>
      </c>
      <c r="H79" s="2"/>
      <c r="J79" s="2" t="s">
        <v>186</v>
      </c>
      <c r="K79" s="2" t="s">
        <v>187</v>
      </c>
      <c r="L79" s="2">
        <v>2020</v>
      </c>
      <c r="M79" s="2" t="str">
        <f>IF(sum!A72="AT",sum!B72,"*")</f>
        <v>*</v>
      </c>
      <c r="N79" s="2"/>
      <c r="O79" s="2" t="str">
        <f>IF(sum!A72="AT",sum!C72,"*")</f>
        <v>*</v>
      </c>
      <c r="R79" s="2" t="s">
        <v>186</v>
      </c>
      <c r="S79" s="2" t="s">
        <v>187</v>
      </c>
      <c r="T79" s="2">
        <v>2020</v>
      </c>
      <c r="U79" s="2" t="str">
        <f>IF(sum!A72="BC",sum!B72,"*")</f>
        <v>*</v>
      </c>
      <c r="V79" s="2"/>
      <c r="W79" s="2" t="str">
        <f>IF(sum!A72="BC",sum!C72,"*")</f>
        <v>*</v>
      </c>
      <c r="Z79" s="2" t="s">
        <v>186</v>
      </c>
      <c r="AA79" s="2" t="s">
        <v>187</v>
      </c>
      <c r="AB79" s="2">
        <v>2020</v>
      </c>
      <c r="AC79" s="2" t="str">
        <f>IF(sum!A72="MA",sum!B72,"*")</f>
        <v>*</v>
      </c>
      <c r="AD79" s="2"/>
      <c r="AE79" s="2" t="str">
        <f>IF(sum!A72="MA",sum!C72,"*")</f>
        <v>*</v>
      </c>
      <c r="AH79" s="2" t="s">
        <v>186</v>
      </c>
      <c r="AI79" s="2" t="s">
        <v>187</v>
      </c>
      <c r="AJ79" s="2">
        <v>2020</v>
      </c>
      <c r="AK79" s="2" t="str">
        <f>IF(sum!A72="ON",sum!B72,"*")</f>
        <v>*</v>
      </c>
      <c r="AL79" s="2"/>
      <c r="AM79" s="2" t="str">
        <f>IF(sum!A72="ON",sum!C72,"*")</f>
        <v>*</v>
      </c>
      <c r="AP79" s="2" t="s">
        <v>186</v>
      </c>
      <c r="AQ79" s="2" t="s">
        <v>187</v>
      </c>
      <c r="AR79" s="2">
        <v>2020</v>
      </c>
      <c r="AS79" s="2" t="str">
        <f>IF(sum!A72="QU",sum!B72,"*")</f>
        <v>*</v>
      </c>
      <c r="AT79" s="2"/>
      <c r="AU79" s="2" t="str">
        <f>IF(sum!A72="QU",sum!C72,"*")</f>
        <v>*</v>
      </c>
      <c r="AX79" s="2" t="s">
        <v>186</v>
      </c>
      <c r="AY79" s="2" t="s">
        <v>187</v>
      </c>
      <c r="AZ79" s="2">
        <v>2020</v>
      </c>
      <c r="BA79" s="2" t="str">
        <f>IF(sum!A72="SA",sum!B72,"*")</f>
        <v>*</v>
      </c>
      <c r="BB79" s="2"/>
      <c r="BC79" s="2" t="str">
        <f>IF(sum!A72="SA",sum!C72,"*")</f>
        <v>*</v>
      </c>
    </row>
    <row r="80" spans="2:55">
      <c r="B80" s="2" t="s">
        <v>186</v>
      </c>
      <c r="C80" s="2" t="s">
        <v>187</v>
      </c>
      <c r="D80" s="2">
        <v>2020</v>
      </c>
      <c r="E80" s="2" t="str">
        <f>IF(sum!A73="AL",sum!B73,"*")</f>
        <v>R_ES-WH-MOB_STEAM1</v>
      </c>
      <c r="F80" s="2"/>
      <c r="G80" s="2">
        <f>IF(sum!A73="AL",sum!C73,"*")</f>
        <v>0</v>
      </c>
      <c r="H80" s="2"/>
      <c r="J80" s="2" t="s">
        <v>186</v>
      </c>
      <c r="K80" s="2" t="s">
        <v>187</v>
      </c>
      <c r="L80" s="2">
        <v>2020</v>
      </c>
      <c r="M80" s="2" t="str">
        <f>IF(sum!A73="AT",sum!B73,"*")</f>
        <v>*</v>
      </c>
      <c r="N80" s="2"/>
      <c r="O80" s="2" t="str">
        <f>IF(sum!A73="AT",sum!C73,"*")</f>
        <v>*</v>
      </c>
      <c r="R80" s="2" t="s">
        <v>186</v>
      </c>
      <c r="S80" s="2" t="s">
        <v>187</v>
      </c>
      <c r="T80" s="2">
        <v>2020</v>
      </c>
      <c r="U80" s="2" t="str">
        <f>IF(sum!A73="BC",sum!B73,"*")</f>
        <v>*</v>
      </c>
      <c r="V80" s="2"/>
      <c r="W80" s="2" t="str">
        <f>IF(sum!A73="BC",sum!C73,"*")</f>
        <v>*</v>
      </c>
      <c r="Z80" s="2" t="s">
        <v>186</v>
      </c>
      <c r="AA80" s="2" t="s">
        <v>187</v>
      </c>
      <c r="AB80" s="2">
        <v>2020</v>
      </c>
      <c r="AC80" s="2" t="str">
        <f>IF(sum!A73="MA",sum!B73,"*")</f>
        <v>*</v>
      </c>
      <c r="AD80" s="2"/>
      <c r="AE80" s="2" t="str">
        <f>IF(sum!A73="MA",sum!C73,"*")</f>
        <v>*</v>
      </c>
      <c r="AH80" s="2" t="s">
        <v>186</v>
      </c>
      <c r="AI80" s="2" t="s">
        <v>187</v>
      </c>
      <c r="AJ80" s="2">
        <v>2020</v>
      </c>
      <c r="AK80" s="2" t="str">
        <f>IF(sum!A73="ON",sum!B73,"*")</f>
        <v>*</v>
      </c>
      <c r="AL80" s="2"/>
      <c r="AM80" s="2" t="str">
        <f>IF(sum!A73="ON",sum!C73,"*")</f>
        <v>*</v>
      </c>
      <c r="AP80" s="2" t="s">
        <v>186</v>
      </c>
      <c r="AQ80" s="2" t="s">
        <v>187</v>
      </c>
      <c r="AR80" s="2">
        <v>2020</v>
      </c>
      <c r="AS80" s="2" t="str">
        <f>IF(sum!A73="QU",sum!B73,"*")</f>
        <v>*</v>
      </c>
      <c r="AT80" s="2"/>
      <c r="AU80" s="2" t="str">
        <f>IF(sum!A73="QU",sum!C73,"*")</f>
        <v>*</v>
      </c>
      <c r="AX80" s="2" t="s">
        <v>186</v>
      </c>
      <c r="AY80" s="2" t="s">
        <v>187</v>
      </c>
      <c r="AZ80" s="2">
        <v>2020</v>
      </c>
      <c r="BA80" s="2" t="str">
        <f>IF(sum!A73="SA",sum!B73,"*")</f>
        <v>*</v>
      </c>
      <c r="BB80" s="2"/>
      <c r="BC80" s="2" t="str">
        <f>IF(sum!A73="SA",sum!C73,"*")</f>
        <v>*</v>
      </c>
    </row>
    <row r="81" spans="2:55">
      <c r="B81" s="2" t="s">
        <v>186</v>
      </c>
      <c r="C81" s="2" t="s">
        <v>187</v>
      </c>
      <c r="D81" s="2">
        <v>2020</v>
      </c>
      <c r="E81" s="2" t="str">
        <f>IF(sum!A74="AL",sum!B74,"*")</f>
        <v>R_ES-WH-SA_COAPRO1</v>
      </c>
      <c r="F81" s="2"/>
      <c r="G81" s="2">
        <f>IF(sum!A74="AL",sum!C74,"*")</f>
        <v>0.00118932991476929</v>
      </c>
      <c r="H81" s="2"/>
      <c r="J81" s="2" t="s">
        <v>186</v>
      </c>
      <c r="K81" s="2" t="s">
        <v>187</v>
      </c>
      <c r="L81" s="2">
        <v>2020</v>
      </c>
      <c r="M81" s="2" t="str">
        <f>IF(sum!A74="AT",sum!B74,"*")</f>
        <v>*</v>
      </c>
      <c r="N81" s="2"/>
      <c r="O81" s="2" t="str">
        <f>IF(sum!A74="AT",sum!C74,"*")</f>
        <v>*</v>
      </c>
      <c r="R81" s="2" t="s">
        <v>186</v>
      </c>
      <c r="S81" s="2" t="s">
        <v>187</v>
      </c>
      <c r="T81" s="2">
        <v>2020</v>
      </c>
      <c r="U81" s="2" t="str">
        <f>IF(sum!A74="BC",sum!B74,"*")</f>
        <v>*</v>
      </c>
      <c r="V81" s="2"/>
      <c r="W81" s="2" t="str">
        <f>IF(sum!A74="BC",sum!C74,"*")</f>
        <v>*</v>
      </c>
      <c r="Z81" s="2" t="s">
        <v>186</v>
      </c>
      <c r="AA81" s="2" t="s">
        <v>187</v>
      </c>
      <c r="AB81" s="2">
        <v>2020</v>
      </c>
      <c r="AC81" s="2" t="str">
        <f>IF(sum!A74="MA",sum!B74,"*")</f>
        <v>*</v>
      </c>
      <c r="AD81" s="2"/>
      <c r="AE81" s="2" t="str">
        <f>IF(sum!A74="MA",sum!C74,"*")</f>
        <v>*</v>
      </c>
      <c r="AH81" s="2" t="s">
        <v>186</v>
      </c>
      <c r="AI81" s="2" t="s">
        <v>187</v>
      </c>
      <c r="AJ81" s="2">
        <v>2020</v>
      </c>
      <c r="AK81" s="2" t="str">
        <f>IF(sum!A74="ON",sum!B74,"*")</f>
        <v>*</v>
      </c>
      <c r="AL81" s="2"/>
      <c r="AM81" s="2" t="str">
        <f>IF(sum!A74="ON",sum!C74,"*")</f>
        <v>*</v>
      </c>
      <c r="AP81" s="2" t="s">
        <v>186</v>
      </c>
      <c r="AQ81" s="2" t="s">
        <v>187</v>
      </c>
      <c r="AR81" s="2">
        <v>2020</v>
      </c>
      <c r="AS81" s="2" t="str">
        <f>IF(sum!A74="QU",sum!B74,"*")</f>
        <v>*</v>
      </c>
      <c r="AT81" s="2"/>
      <c r="AU81" s="2" t="str">
        <f>IF(sum!A74="QU",sum!C74,"*")</f>
        <v>*</v>
      </c>
      <c r="AX81" s="2" t="s">
        <v>186</v>
      </c>
      <c r="AY81" s="2" t="s">
        <v>187</v>
      </c>
      <c r="AZ81" s="2">
        <v>2020</v>
      </c>
      <c r="BA81" s="2" t="str">
        <f>IF(sum!A74="SA",sum!B74,"*")</f>
        <v>*</v>
      </c>
      <c r="BB81" s="2"/>
      <c r="BC81" s="2" t="str">
        <f>IF(sum!A74="SA",sum!C74,"*")</f>
        <v>*</v>
      </c>
    </row>
    <row r="82" spans="2:55">
      <c r="B82" s="2" t="s">
        <v>186</v>
      </c>
      <c r="C82" s="2" t="s">
        <v>187</v>
      </c>
      <c r="D82" s="2">
        <v>2020</v>
      </c>
      <c r="E82" s="2" t="str">
        <f>IF(sum!A75="AL",sum!B75,"*")</f>
        <v>R_ES-WH-SA_GAS1</v>
      </c>
      <c r="F82" s="2"/>
      <c r="G82" s="2">
        <f>IF(sum!A75="AL",sum!C75,"*")</f>
        <v>0</v>
      </c>
      <c r="H82" s="2"/>
      <c r="J82" s="2" t="s">
        <v>186</v>
      </c>
      <c r="K82" s="2" t="s">
        <v>187</v>
      </c>
      <c r="L82" s="2">
        <v>2020</v>
      </c>
      <c r="M82" s="2" t="str">
        <f>IF(sum!A75="AT",sum!B75,"*")</f>
        <v>*</v>
      </c>
      <c r="N82" s="2"/>
      <c r="O82" s="2" t="str">
        <f>IF(sum!A75="AT",sum!C75,"*")</f>
        <v>*</v>
      </c>
      <c r="R82" s="2" t="s">
        <v>186</v>
      </c>
      <c r="S82" s="2" t="s">
        <v>187</v>
      </c>
      <c r="T82" s="2">
        <v>2020</v>
      </c>
      <c r="U82" s="2" t="str">
        <f>IF(sum!A75="BC",sum!B75,"*")</f>
        <v>*</v>
      </c>
      <c r="V82" s="2"/>
      <c r="W82" s="2" t="str">
        <f>IF(sum!A75="BC",sum!C75,"*")</f>
        <v>*</v>
      </c>
      <c r="Z82" s="2" t="s">
        <v>186</v>
      </c>
      <c r="AA82" s="2" t="s">
        <v>187</v>
      </c>
      <c r="AB82" s="2">
        <v>2020</v>
      </c>
      <c r="AC82" s="2" t="str">
        <f>IF(sum!A75="MA",sum!B75,"*")</f>
        <v>*</v>
      </c>
      <c r="AD82" s="2"/>
      <c r="AE82" s="2" t="str">
        <f>IF(sum!A75="MA",sum!C75,"*")</f>
        <v>*</v>
      </c>
      <c r="AH82" s="2" t="s">
        <v>186</v>
      </c>
      <c r="AI82" s="2" t="s">
        <v>187</v>
      </c>
      <c r="AJ82" s="2">
        <v>2020</v>
      </c>
      <c r="AK82" s="2" t="str">
        <f>IF(sum!A75="ON",sum!B75,"*")</f>
        <v>*</v>
      </c>
      <c r="AL82" s="2"/>
      <c r="AM82" s="2" t="str">
        <f>IF(sum!A75="ON",sum!C75,"*")</f>
        <v>*</v>
      </c>
      <c r="AP82" s="2" t="s">
        <v>186</v>
      </c>
      <c r="AQ82" s="2" t="s">
        <v>187</v>
      </c>
      <c r="AR82" s="2">
        <v>2020</v>
      </c>
      <c r="AS82" s="2" t="str">
        <f>IF(sum!A75="QU",sum!B75,"*")</f>
        <v>*</v>
      </c>
      <c r="AT82" s="2"/>
      <c r="AU82" s="2" t="str">
        <f>IF(sum!A75="QU",sum!C75,"*")</f>
        <v>*</v>
      </c>
      <c r="AX82" s="2" t="s">
        <v>186</v>
      </c>
      <c r="AY82" s="2" t="s">
        <v>187</v>
      </c>
      <c r="AZ82" s="2">
        <v>2020</v>
      </c>
      <c r="BA82" s="2" t="str">
        <f>IF(sum!A75="SA",sum!B75,"*")</f>
        <v>*</v>
      </c>
      <c r="BB82" s="2"/>
      <c r="BC82" s="2" t="str">
        <f>IF(sum!A75="SA",sum!C75,"*")</f>
        <v>*</v>
      </c>
    </row>
    <row r="83" spans="2:55">
      <c r="B83" s="2" t="s">
        <v>186</v>
      </c>
      <c r="C83" s="2" t="s">
        <v>187</v>
      </c>
      <c r="D83" s="2">
        <v>2020</v>
      </c>
      <c r="E83" s="2" t="str">
        <f>IF(sum!A76="AL",sum!B76,"*")</f>
        <v>R_ES-WH-SA_STEAM1</v>
      </c>
      <c r="F83" s="2"/>
      <c r="G83" s="2">
        <f>IF(sum!A76="AL",sum!C76,"*")</f>
        <v>0</v>
      </c>
      <c r="H83" s="2"/>
      <c r="J83" s="2" t="s">
        <v>186</v>
      </c>
      <c r="K83" s="2" t="s">
        <v>187</v>
      </c>
      <c r="L83" s="2">
        <v>2020</v>
      </c>
      <c r="M83" s="2" t="str">
        <f>IF(sum!A76="AT",sum!B76,"*")</f>
        <v>*</v>
      </c>
      <c r="N83" s="2"/>
      <c r="O83" s="2" t="str">
        <f>IF(sum!A76="AT",sum!C76,"*")</f>
        <v>*</v>
      </c>
      <c r="R83" s="2" t="s">
        <v>186</v>
      </c>
      <c r="S83" s="2" t="s">
        <v>187</v>
      </c>
      <c r="T83" s="2">
        <v>2020</v>
      </c>
      <c r="U83" s="2" t="str">
        <f>IF(sum!A76="BC",sum!B76,"*")</f>
        <v>*</v>
      </c>
      <c r="V83" s="2"/>
      <c r="W83" s="2" t="str">
        <f>IF(sum!A76="BC",sum!C76,"*")</f>
        <v>*</v>
      </c>
      <c r="Z83" s="2" t="s">
        <v>186</v>
      </c>
      <c r="AA83" s="2" t="s">
        <v>187</v>
      </c>
      <c r="AB83" s="2">
        <v>2020</v>
      </c>
      <c r="AC83" s="2" t="str">
        <f>IF(sum!A76="MA",sum!B76,"*")</f>
        <v>*</v>
      </c>
      <c r="AD83" s="2"/>
      <c r="AE83" s="2" t="str">
        <f>IF(sum!A76="MA",sum!C76,"*")</f>
        <v>*</v>
      </c>
      <c r="AH83" s="2" t="s">
        <v>186</v>
      </c>
      <c r="AI83" s="2" t="s">
        <v>187</v>
      </c>
      <c r="AJ83" s="2">
        <v>2020</v>
      </c>
      <c r="AK83" s="2" t="str">
        <f>IF(sum!A76="ON",sum!B76,"*")</f>
        <v>*</v>
      </c>
      <c r="AL83" s="2"/>
      <c r="AM83" s="2" t="str">
        <f>IF(sum!A76="ON",sum!C76,"*")</f>
        <v>*</v>
      </c>
      <c r="AP83" s="2" t="s">
        <v>186</v>
      </c>
      <c r="AQ83" s="2" t="s">
        <v>187</v>
      </c>
      <c r="AR83" s="2">
        <v>2020</v>
      </c>
      <c r="AS83" s="2" t="str">
        <f>IF(sum!A76="QU",sum!B76,"*")</f>
        <v>*</v>
      </c>
      <c r="AT83" s="2"/>
      <c r="AU83" s="2" t="str">
        <f>IF(sum!A76="QU",sum!C76,"*")</f>
        <v>*</v>
      </c>
      <c r="AX83" s="2" t="s">
        <v>186</v>
      </c>
      <c r="AY83" s="2" t="s">
        <v>187</v>
      </c>
      <c r="AZ83" s="2">
        <v>2020</v>
      </c>
      <c r="BA83" s="2" t="str">
        <f>IF(sum!A76="SA",sum!B76,"*")</f>
        <v>*</v>
      </c>
      <c r="BB83" s="2"/>
      <c r="BC83" s="2" t="str">
        <f>IF(sum!A76="SA",sum!C76,"*")</f>
        <v>*</v>
      </c>
    </row>
    <row r="84" spans="2:55">
      <c r="B84" s="2" t="s">
        <v>186</v>
      </c>
      <c r="C84" s="2" t="s">
        <v>187</v>
      </c>
      <c r="D84" s="2">
        <v>2020</v>
      </c>
      <c r="E84" s="2" t="str">
        <f>IF(sum!A77="AL",sum!B77,"*")</f>
        <v>R_ES-WH-SD_COAPRO1</v>
      </c>
      <c r="F84" s="2"/>
      <c r="G84" s="2">
        <f>IF(sum!A77="AL",sum!C77,"*")</f>
        <v>0.454135853231824</v>
      </c>
      <c r="H84" s="2"/>
      <c r="J84" s="2" t="s">
        <v>186</v>
      </c>
      <c r="K84" s="2" t="s">
        <v>187</v>
      </c>
      <c r="L84" s="2">
        <v>2020</v>
      </c>
      <c r="M84" s="2" t="str">
        <f>IF(sum!A77="AT",sum!B77,"*")</f>
        <v>*</v>
      </c>
      <c r="N84" s="2"/>
      <c r="O84" s="2" t="str">
        <f>IF(sum!A77="AT",sum!C77,"*")</f>
        <v>*</v>
      </c>
      <c r="R84" s="2" t="s">
        <v>186</v>
      </c>
      <c r="S84" s="2" t="s">
        <v>187</v>
      </c>
      <c r="T84" s="2">
        <v>2020</v>
      </c>
      <c r="U84" s="2" t="str">
        <f>IF(sum!A77="BC",sum!B77,"*")</f>
        <v>*</v>
      </c>
      <c r="V84" s="2"/>
      <c r="W84" s="2" t="str">
        <f>IF(sum!A77="BC",sum!C77,"*")</f>
        <v>*</v>
      </c>
      <c r="Z84" s="2" t="s">
        <v>186</v>
      </c>
      <c r="AA84" s="2" t="s">
        <v>187</v>
      </c>
      <c r="AB84" s="2">
        <v>2020</v>
      </c>
      <c r="AC84" s="2" t="str">
        <f>IF(sum!A77="MA",sum!B77,"*")</f>
        <v>*</v>
      </c>
      <c r="AD84" s="2"/>
      <c r="AE84" s="2" t="str">
        <f>IF(sum!A77="MA",sum!C77,"*")</f>
        <v>*</v>
      </c>
      <c r="AH84" s="2" t="s">
        <v>186</v>
      </c>
      <c r="AI84" s="2" t="s">
        <v>187</v>
      </c>
      <c r="AJ84" s="2">
        <v>2020</v>
      </c>
      <c r="AK84" s="2" t="str">
        <f>IF(sum!A77="ON",sum!B77,"*")</f>
        <v>*</v>
      </c>
      <c r="AL84" s="2"/>
      <c r="AM84" s="2" t="str">
        <f>IF(sum!A77="ON",sum!C77,"*")</f>
        <v>*</v>
      </c>
      <c r="AP84" s="2" t="s">
        <v>186</v>
      </c>
      <c r="AQ84" s="2" t="s">
        <v>187</v>
      </c>
      <c r="AR84" s="2">
        <v>2020</v>
      </c>
      <c r="AS84" s="2" t="str">
        <f>IF(sum!A77="QU",sum!B77,"*")</f>
        <v>*</v>
      </c>
      <c r="AT84" s="2"/>
      <c r="AU84" s="2" t="str">
        <f>IF(sum!A77="QU",sum!C77,"*")</f>
        <v>*</v>
      </c>
      <c r="AX84" s="2" t="s">
        <v>186</v>
      </c>
      <c r="AY84" s="2" t="s">
        <v>187</v>
      </c>
      <c r="AZ84" s="2">
        <v>2020</v>
      </c>
      <c r="BA84" s="2" t="str">
        <f>IF(sum!A77="SA",sum!B77,"*")</f>
        <v>*</v>
      </c>
      <c r="BB84" s="2"/>
      <c r="BC84" s="2" t="str">
        <f>IF(sum!A77="SA",sum!C77,"*")</f>
        <v>*</v>
      </c>
    </row>
    <row r="85" spans="2:55">
      <c r="B85" s="2" t="s">
        <v>186</v>
      </c>
      <c r="C85" s="2" t="s">
        <v>187</v>
      </c>
      <c r="D85" s="2">
        <v>2020</v>
      </c>
      <c r="E85" s="2" t="str">
        <f>IF(sum!A78="AL",sum!B78,"*")</f>
        <v>R_ES-WH-SD_GAS1</v>
      </c>
      <c r="F85" s="2"/>
      <c r="G85" s="2">
        <f>IF(sum!A78="AL",sum!C78,"*")</f>
        <v>0</v>
      </c>
      <c r="H85" s="2"/>
      <c r="J85" s="2" t="s">
        <v>186</v>
      </c>
      <c r="K85" s="2" t="s">
        <v>187</v>
      </c>
      <c r="L85" s="2">
        <v>2020</v>
      </c>
      <c r="M85" s="2" t="str">
        <f>IF(sum!A78="AT",sum!B78,"*")</f>
        <v>*</v>
      </c>
      <c r="N85" s="2"/>
      <c r="O85" s="2" t="str">
        <f>IF(sum!A78="AT",sum!C78,"*")</f>
        <v>*</v>
      </c>
      <c r="R85" s="2" t="s">
        <v>186</v>
      </c>
      <c r="S85" s="2" t="s">
        <v>187</v>
      </c>
      <c r="T85" s="2">
        <v>2020</v>
      </c>
      <c r="U85" s="2" t="str">
        <f>IF(sum!A78="BC",sum!B78,"*")</f>
        <v>*</v>
      </c>
      <c r="V85" s="2"/>
      <c r="W85" s="2" t="str">
        <f>IF(sum!A78="BC",sum!C78,"*")</f>
        <v>*</v>
      </c>
      <c r="Z85" s="2" t="s">
        <v>186</v>
      </c>
      <c r="AA85" s="2" t="s">
        <v>187</v>
      </c>
      <c r="AB85" s="2">
        <v>2020</v>
      </c>
      <c r="AC85" s="2" t="str">
        <f>IF(sum!A78="MA",sum!B78,"*")</f>
        <v>*</v>
      </c>
      <c r="AD85" s="2"/>
      <c r="AE85" s="2" t="str">
        <f>IF(sum!A78="MA",sum!C78,"*")</f>
        <v>*</v>
      </c>
      <c r="AH85" s="2" t="s">
        <v>186</v>
      </c>
      <c r="AI85" s="2" t="s">
        <v>187</v>
      </c>
      <c r="AJ85" s="2">
        <v>2020</v>
      </c>
      <c r="AK85" s="2" t="str">
        <f>IF(sum!A78="ON",sum!B78,"*")</f>
        <v>*</v>
      </c>
      <c r="AL85" s="2"/>
      <c r="AM85" s="2" t="str">
        <f>IF(sum!A78="ON",sum!C78,"*")</f>
        <v>*</v>
      </c>
      <c r="AP85" s="2" t="s">
        <v>186</v>
      </c>
      <c r="AQ85" s="2" t="s">
        <v>187</v>
      </c>
      <c r="AR85" s="2">
        <v>2020</v>
      </c>
      <c r="AS85" s="2" t="str">
        <f>IF(sum!A78="QU",sum!B78,"*")</f>
        <v>*</v>
      </c>
      <c r="AT85" s="2"/>
      <c r="AU85" s="2" t="str">
        <f>IF(sum!A78="QU",sum!C78,"*")</f>
        <v>*</v>
      </c>
      <c r="AX85" s="2" t="s">
        <v>186</v>
      </c>
      <c r="AY85" s="2" t="s">
        <v>187</v>
      </c>
      <c r="AZ85" s="2">
        <v>2020</v>
      </c>
      <c r="BA85" s="2" t="str">
        <f>IF(sum!A78="SA",sum!B78,"*")</f>
        <v>*</v>
      </c>
      <c r="BB85" s="2"/>
      <c r="BC85" s="2" t="str">
        <f>IF(sum!A78="SA",sum!C78,"*")</f>
        <v>*</v>
      </c>
    </row>
    <row r="86" spans="2:55">
      <c r="B86" s="2" t="s">
        <v>186</v>
      </c>
      <c r="C86" s="2" t="s">
        <v>187</v>
      </c>
      <c r="D86" s="2">
        <v>2020</v>
      </c>
      <c r="E86" s="2" t="str">
        <f>IF(sum!A79="AL",sum!B79,"*")</f>
        <v>R_ES-WH-SD_STEAM1</v>
      </c>
      <c r="F86" s="2"/>
      <c r="G86" s="2">
        <f>IF(sum!A79="AL",sum!C79,"*")</f>
        <v>0</v>
      </c>
      <c r="H86" s="2"/>
      <c r="J86" s="2" t="s">
        <v>186</v>
      </c>
      <c r="K86" s="2" t="s">
        <v>187</v>
      </c>
      <c r="L86" s="2">
        <v>2020</v>
      </c>
      <c r="M86" s="2" t="str">
        <f>IF(sum!A79="AT",sum!B79,"*")</f>
        <v>*</v>
      </c>
      <c r="N86" s="2"/>
      <c r="O86" s="2" t="str">
        <f>IF(sum!A79="AT",sum!C79,"*")</f>
        <v>*</v>
      </c>
      <c r="R86" s="2" t="s">
        <v>186</v>
      </c>
      <c r="S86" s="2" t="s">
        <v>187</v>
      </c>
      <c r="T86" s="2">
        <v>2020</v>
      </c>
      <c r="U86" s="2" t="str">
        <f>IF(sum!A79="BC",sum!B79,"*")</f>
        <v>*</v>
      </c>
      <c r="V86" s="2"/>
      <c r="W86" s="2" t="str">
        <f>IF(sum!A79="BC",sum!C79,"*")</f>
        <v>*</v>
      </c>
      <c r="Z86" s="2" t="s">
        <v>186</v>
      </c>
      <c r="AA86" s="2" t="s">
        <v>187</v>
      </c>
      <c r="AB86" s="2">
        <v>2020</v>
      </c>
      <c r="AC86" s="2" t="str">
        <f>IF(sum!A79="MA",sum!B79,"*")</f>
        <v>*</v>
      </c>
      <c r="AD86" s="2"/>
      <c r="AE86" s="2" t="str">
        <f>IF(sum!A79="MA",sum!C79,"*")</f>
        <v>*</v>
      </c>
      <c r="AH86" s="2" t="s">
        <v>186</v>
      </c>
      <c r="AI86" s="2" t="s">
        <v>187</v>
      </c>
      <c r="AJ86" s="2">
        <v>2020</v>
      </c>
      <c r="AK86" s="2" t="str">
        <f>IF(sum!A79="ON",sum!B79,"*")</f>
        <v>*</v>
      </c>
      <c r="AL86" s="2"/>
      <c r="AM86" s="2" t="str">
        <f>IF(sum!A79="ON",sum!C79,"*")</f>
        <v>*</v>
      </c>
      <c r="AP86" s="2" t="s">
        <v>186</v>
      </c>
      <c r="AQ86" s="2" t="s">
        <v>187</v>
      </c>
      <c r="AR86" s="2">
        <v>2020</v>
      </c>
      <c r="AS86" s="2" t="str">
        <f>IF(sum!A79="QU",sum!B79,"*")</f>
        <v>*</v>
      </c>
      <c r="AT86" s="2"/>
      <c r="AU86" s="2" t="str">
        <f>IF(sum!A79="QU",sum!C79,"*")</f>
        <v>*</v>
      </c>
      <c r="AX86" s="2" t="s">
        <v>186</v>
      </c>
      <c r="AY86" s="2" t="s">
        <v>187</v>
      </c>
      <c r="AZ86" s="2">
        <v>2020</v>
      </c>
      <c r="BA86" s="2" t="str">
        <f>IF(sum!A79="SA",sum!B79,"*")</f>
        <v>*</v>
      </c>
      <c r="BB86" s="2"/>
      <c r="BC86" s="2" t="str">
        <f>IF(sum!A79="SA",sum!C79,"*")</f>
        <v>*</v>
      </c>
    </row>
    <row r="87" spans="2:55">
      <c r="B87" s="2" t="s">
        <v>186</v>
      </c>
      <c r="C87" s="2" t="s">
        <v>187</v>
      </c>
      <c r="D87" s="2">
        <v>2020</v>
      </c>
      <c r="E87" s="2" t="str">
        <f>IF(sum!A80="AL",sum!B80,"*")</f>
        <v>RTS-AuxiliaryEquip_ELE1</v>
      </c>
      <c r="F87" s="2"/>
      <c r="G87" s="2">
        <f>IF(sum!A80="AL",sum!C80,"*")</f>
        <v>0</v>
      </c>
      <c r="H87" s="2"/>
      <c r="J87" s="2" t="s">
        <v>186</v>
      </c>
      <c r="K87" s="2" t="s">
        <v>187</v>
      </c>
      <c r="L87" s="2">
        <v>2020</v>
      </c>
      <c r="M87" s="2" t="str">
        <f>IF(sum!A80="AT",sum!B80,"*")</f>
        <v>*</v>
      </c>
      <c r="N87" s="2"/>
      <c r="O87" s="2" t="str">
        <f>IF(sum!A80="AT",sum!C80,"*")</f>
        <v>*</v>
      </c>
      <c r="R87" s="2" t="s">
        <v>186</v>
      </c>
      <c r="S87" s="2" t="s">
        <v>187</v>
      </c>
      <c r="T87" s="2">
        <v>2020</v>
      </c>
      <c r="U87" s="2" t="str">
        <f>IF(sum!A80="BC",sum!B80,"*")</f>
        <v>*</v>
      </c>
      <c r="V87" s="2"/>
      <c r="W87" s="2" t="str">
        <f>IF(sum!A80="BC",sum!C80,"*")</f>
        <v>*</v>
      </c>
      <c r="Z87" s="2" t="s">
        <v>186</v>
      </c>
      <c r="AA87" s="2" t="s">
        <v>187</v>
      </c>
      <c r="AB87" s="2">
        <v>2020</v>
      </c>
      <c r="AC87" s="2" t="str">
        <f>IF(sum!A80="MA",sum!B80,"*")</f>
        <v>*</v>
      </c>
      <c r="AD87" s="2"/>
      <c r="AE87" s="2" t="str">
        <f>IF(sum!A80="MA",sum!C80,"*")</f>
        <v>*</v>
      </c>
      <c r="AH87" s="2" t="s">
        <v>186</v>
      </c>
      <c r="AI87" s="2" t="s">
        <v>187</v>
      </c>
      <c r="AJ87" s="2">
        <v>2020</v>
      </c>
      <c r="AK87" s="2" t="str">
        <f>IF(sum!A80="ON",sum!B80,"*")</f>
        <v>*</v>
      </c>
      <c r="AL87" s="2"/>
      <c r="AM87" s="2" t="str">
        <f>IF(sum!A80="ON",sum!C80,"*")</f>
        <v>*</v>
      </c>
      <c r="AP87" s="2" t="s">
        <v>186</v>
      </c>
      <c r="AQ87" s="2" t="s">
        <v>187</v>
      </c>
      <c r="AR87" s="2">
        <v>2020</v>
      </c>
      <c r="AS87" s="2" t="str">
        <f>IF(sum!A80="QU",sum!B80,"*")</f>
        <v>*</v>
      </c>
      <c r="AT87" s="2"/>
      <c r="AU87" s="2" t="str">
        <f>IF(sum!A80="QU",sum!C80,"*")</f>
        <v>*</v>
      </c>
      <c r="AX87" s="2" t="s">
        <v>186</v>
      </c>
      <c r="AY87" s="2" t="s">
        <v>187</v>
      </c>
      <c r="AZ87" s="2">
        <v>2020</v>
      </c>
      <c r="BA87" s="2" t="str">
        <f>IF(sum!A80="SA",sum!B80,"*")</f>
        <v>*</v>
      </c>
      <c r="BB87" s="2"/>
      <c r="BC87" s="2" t="str">
        <f>IF(sum!A80="SA",sum!C80,"*")</f>
        <v>*</v>
      </c>
    </row>
    <row r="88" spans="2:55">
      <c r="B88" s="2" t="s">
        <v>186</v>
      </c>
      <c r="C88" s="2" t="s">
        <v>187</v>
      </c>
      <c r="D88" s="2">
        <v>2020</v>
      </c>
      <c r="E88" s="2" t="str">
        <f>IF(sum!A81="AL",sum!B81,"*")</f>
        <v>RTS-AuxiliaryMot_ELE1</v>
      </c>
      <c r="F88" s="2"/>
      <c r="G88" s="2">
        <f>IF(sum!A81="AL",sum!C81,"*")</f>
        <v>0</v>
      </c>
      <c r="H88" s="2"/>
      <c r="J88" s="2" t="s">
        <v>186</v>
      </c>
      <c r="K88" s="2" t="s">
        <v>187</v>
      </c>
      <c r="L88" s="2">
        <v>2020</v>
      </c>
      <c r="M88" s="2" t="str">
        <f>IF(sum!A81="AT",sum!B81,"*")</f>
        <v>*</v>
      </c>
      <c r="N88" s="2"/>
      <c r="O88" s="2" t="str">
        <f>IF(sum!A81="AT",sum!C81,"*")</f>
        <v>*</v>
      </c>
      <c r="R88" s="2" t="s">
        <v>186</v>
      </c>
      <c r="S88" s="2" t="s">
        <v>187</v>
      </c>
      <c r="T88" s="2">
        <v>2020</v>
      </c>
      <c r="U88" s="2" t="str">
        <f>IF(sum!A81="BC",sum!B81,"*")</f>
        <v>*</v>
      </c>
      <c r="V88" s="2"/>
      <c r="W88" s="2" t="str">
        <f>IF(sum!A81="BC",sum!C81,"*")</f>
        <v>*</v>
      </c>
      <c r="Z88" s="2" t="s">
        <v>186</v>
      </c>
      <c r="AA88" s="2" t="s">
        <v>187</v>
      </c>
      <c r="AB88" s="2">
        <v>2020</v>
      </c>
      <c r="AC88" s="2" t="str">
        <f>IF(sum!A81="MA",sum!B81,"*")</f>
        <v>*</v>
      </c>
      <c r="AD88" s="2"/>
      <c r="AE88" s="2" t="str">
        <f>IF(sum!A81="MA",sum!C81,"*")</f>
        <v>*</v>
      </c>
      <c r="AH88" s="2" t="s">
        <v>186</v>
      </c>
      <c r="AI88" s="2" t="s">
        <v>187</v>
      </c>
      <c r="AJ88" s="2">
        <v>2020</v>
      </c>
      <c r="AK88" s="2" t="str">
        <f>IF(sum!A81="ON",sum!B81,"*")</f>
        <v>*</v>
      </c>
      <c r="AL88" s="2"/>
      <c r="AM88" s="2" t="str">
        <f>IF(sum!A81="ON",sum!C81,"*")</f>
        <v>*</v>
      </c>
      <c r="AP88" s="2" t="s">
        <v>186</v>
      </c>
      <c r="AQ88" s="2" t="s">
        <v>187</v>
      </c>
      <c r="AR88" s="2">
        <v>2020</v>
      </c>
      <c r="AS88" s="2" t="str">
        <f>IF(sum!A81="QU",sum!B81,"*")</f>
        <v>*</v>
      </c>
      <c r="AT88" s="2"/>
      <c r="AU88" s="2" t="str">
        <f>IF(sum!A81="QU",sum!C81,"*")</f>
        <v>*</v>
      </c>
      <c r="AX88" s="2" t="s">
        <v>186</v>
      </c>
      <c r="AY88" s="2" t="s">
        <v>187</v>
      </c>
      <c r="AZ88" s="2">
        <v>2020</v>
      </c>
      <c r="BA88" s="2" t="str">
        <f>IF(sum!A81="SA",sum!B81,"*")</f>
        <v>*</v>
      </c>
      <c r="BB88" s="2"/>
      <c r="BC88" s="2" t="str">
        <f>IF(sum!A81="SA",sum!C81,"*")</f>
        <v>*</v>
      </c>
    </row>
    <row r="89" spans="2:55">
      <c r="B89" s="2" t="s">
        <v>186</v>
      </c>
      <c r="C89" s="2" t="s">
        <v>187</v>
      </c>
      <c r="D89" s="2">
        <v>2020</v>
      </c>
      <c r="E89" s="2" t="str">
        <f>IF(sum!A82="AL",sum!B82,"*")</f>
        <v>RTS-Light_ELE1</v>
      </c>
      <c r="F89" s="2"/>
      <c r="G89" s="2">
        <f>IF(sum!A82="AL",sum!C82,"*")</f>
        <v>0</v>
      </c>
      <c r="H89" s="2"/>
      <c r="J89" s="2" t="s">
        <v>186</v>
      </c>
      <c r="K89" s="2" t="s">
        <v>187</v>
      </c>
      <c r="L89" s="2">
        <v>2020</v>
      </c>
      <c r="M89" s="2" t="str">
        <f>IF(sum!A82="AT",sum!B82,"*")</f>
        <v>*</v>
      </c>
      <c r="N89" s="2"/>
      <c r="O89" s="2" t="str">
        <f>IF(sum!A82="AT",sum!C82,"*")</f>
        <v>*</v>
      </c>
      <c r="R89" s="2" t="s">
        <v>186</v>
      </c>
      <c r="S89" s="2" t="s">
        <v>187</v>
      </c>
      <c r="T89" s="2">
        <v>2020</v>
      </c>
      <c r="U89" s="2" t="str">
        <f>IF(sum!A82="BC",sum!B82,"*")</f>
        <v>*</v>
      </c>
      <c r="V89" s="2"/>
      <c r="W89" s="2" t="str">
        <f>IF(sum!A82="BC",sum!C82,"*")</f>
        <v>*</v>
      </c>
      <c r="Z89" s="2" t="s">
        <v>186</v>
      </c>
      <c r="AA89" s="2" t="s">
        <v>187</v>
      </c>
      <c r="AB89" s="2">
        <v>2020</v>
      </c>
      <c r="AC89" s="2" t="str">
        <f>IF(sum!A82="MA",sum!B82,"*")</f>
        <v>*</v>
      </c>
      <c r="AD89" s="2"/>
      <c r="AE89" s="2" t="str">
        <f>IF(sum!A82="MA",sum!C82,"*")</f>
        <v>*</v>
      </c>
      <c r="AH89" s="2" t="s">
        <v>186</v>
      </c>
      <c r="AI89" s="2" t="s">
        <v>187</v>
      </c>
      <c r="AJ89" s="2">
        <v>2020</v>
      </c>
      <c r="AK89" s="2" t="str">
        <f>IF(sum!A82="ON",sum!B82,"*")</f>
        <v>*</v>
      </c>
      <c r="AL89" s="2"/>
      <c r="AM89" s="2" t="str">
        <f>IF(sum!A82="ON",sum!C82,"*")</f>
        <v>*</v>
      </c>
      <c r="AP89" s="2" t="s">
        <v>186</v>
      </c>
      <c r="AQ89" s="2" t="s">
        <v>187</v>
      </c>
      <c r="AR89" s="2">
        <v>2020</v>
      </c>
      <c r="AS89" s="2" t="str">
        <f>IF(sum!A82="QU",sum!B82,"*")</f>
        <v>*</v>
      </c>
      <c r="AT89" s="2"/>
      <c r="AU89" s="2" t="str">
        <f>IF(sum!A82="QU",sum!C82,"*")</f>
        <v>*</v>
      </c>
      <c r="AX89" s="2" t="s">
        <v>186</v>
      </c>
      <c r="AY89" s="2" t="s">
        <v>187</v>
      </c>
      <c r="AZ89" s="2">
        <v>2020</v>
      </c>
      <c r="BA89" s="2" t="str">
        <f>IF(sum!A82="SA",sum!B82,"*")</f>
        <v>*</v>
      </c>
      <c r="BB89" s="2"/>
      <c r="BC89" s="2" t="str">
        <f>IF(sum!A82="SA",sum!C82,"*")</f>
        <v>*</v>
      </c>
    </row>
    <row r="90" spans="2:55">
      <c r="B90" s="2" t="s">
        <v>186</v>
      </c>
      <c r="C90" s="2" t="s">
        <v>187</v>
      </c>
      <c r="D90" s="2">
        <v>2020</v>
      </c>
      <c r="E90" s="2" t="str">
        <f>IF(sum!A83="AL",sum!B83,"*")</f>
        <v>RTS-SpCool_ELE1</v>
      </c>
      <c r="F90" s="2"/>
      <c r="G90" s="2">
        <f>IF(sum!A83="AL",sum!C83,"*")</f>
        <v>0.0317057704502219</v>
      </c>
      <c r="H90" s="2"/>
      <c r="J90" s="2" t="s">
        <v>186</v>
      </c>
      <c r="K90" s="2" t="s">
        <v>187</v>
      </c>
      <c r="L90" s="2">
        <v>2020</v>
      </c>
      <c r="M90" s="2" t="str">
        <f>IF(sum!A83="AT",sum!B83,"*")</f>
        <v>*</v>
      </c>
      <c r="N90" s="2"/>
      <c r="O90" s="2" t="str">
        <f>IF(sum!A83="AT",sum!C83,"*")</f>
        <v>*</v>
      </c>
      <c r="R90" s="2" t="s">
        <v>186</v>
      </c>
      <c r="S90" s="2" t="s">
        <v>187</v>
      </c>
      <c r="T90" s="2">
        <v>2020</v>
      </c>
      <c r="U90" s="2" t="str">
        <f>IF(sum!A83="BC",sum!B83,"*")</f>
        <v>*</v>
      </c>
      <c r="V90" s="2"/>
      <c r="W90" s="2" t="str">
        <f>IF(sum!A83="BC",sum!C83,"*")</f>
        <v>*</v>
      </c>
      <c r="Z90" s="2" t="s">
        <v>186</v>
      </c>
      <c r="AA90" s="2" t="s">
        <v>187</v>
      </c>
      <c r="AB90" s="2">
        <v>2020</v>
      </c>
      <c r="AC90" s="2" t="str">
        <f>IF(sum!A83="MA",sum!B83,"*")</f>
        <v>*</v>
      </c>
      <c r="AD90" s="2"/>
      <c r="AE90" s="2" t="str">
        <f>IF(sum!A83="MA",sum!C83,"*")</f>
        <v>*</v>
      </c>
      <c r="AH90" s="2" t="s">
        <v>186</v>
      </c>
      <c r="AI90" s="2" t="s">
        <v>187</v>
      </c>
      <c r="AJ90" s="2">
        <v>2020</v>
      </c>
      <c r="AK90" s="2" t="str">
        <f>IF(sum!A83="ON",sum!B83,"*")</f>
        <v>*</v>
      </c>
      <c r="AL90" s="2"/>
      <c r="AM90" s="2" t="str">
        <f>IF(sum!A83="ON",sum!C83,"*")</f>
        <v>*</v>
      </c>
      <c r="AP90" s="2" t="s">
        <v>186</v>
      </c>
      <c r="AQ90" s="2" t="s">
        <v>187</v>
      </c>
      <c r="AR90" s="2">
        <v>2020</v>
      </c>
      <c r="AS90" s="2" t="str">
        <f>IF(sum!A83="QU",sum!B83,"*")</f>
        <v>*</v>
      </c>
      <c r="AT90" s="2"/>
      <c r="AU90" s="2" t="str">
        <f>IF(sum!A83="QU",sum!C83,"*")</f>
        <v>*</v>
      </c>
      <c r="AX90" s="2" t="s">
        <v>186</v>
      </c>
      <c r="AY90" s="2" t="s">
        <v>187</v>
      </c>
      <c r="AZ90" s="2">
        <v>2020</v>
      </c>
      <c r="BA90" s="2" t="str">
        <f>IF(sum!A83="SA",sum!B83,"*")</f>
        <v>*</v>
      </c>
      <c r="BB90" s="2"/>
      <c r="BC90" s="2" t="str">
        <f>IF(sum!A83="SA",sum!C83,"*")</f>
        <v>*</v>
      </c>
    </row>
    <row r="91" spans="2:55">
      <c r="B91" s="2" t="s">
        <v>186</v>
      </c>
      <c r="C91" s="2" t="s">
        <v>187</v>
      </c>
      <c r="D91" s="2">
        <v>2020</v>
      </c>
      <c r="E91" s="2" t="str">
        <f>IF(sum!A84="AL",sum!B84,"*")</f>
        <v>RTS-SpHeat_ELE1</v>
      </c>
      <c r="F91" s="2"/>
      <c r="G91" s="2">
        <f>IF(sum!A84="AL",sum!C84,"*")</f>
        <v>0</v>
      </c>
      <c r="H91" s="2"/>
      <c r="J91" s="2" t="s">
        <v>186</v>
      </c>
      <c r="K91" s="2" t="s">
        <v>187</v>
      </c>
      <c r="L91" s="2">
        <v>2020</v>
      </c>
      <c r="M91" s="2" t="str">
        <f>IF(sum!A84="AT",sum!B84,"*")</f>
        <v>*</v>
      </c>
      <c r="N91" s="2"/>
      <c r="O91" s="2" t="str">
        <f>IF(sum!A84="AT",sum!C84,"*")</f>
        <v>*</v>
      </c>
      <c r="R91" s="2" t="s">
        <v>186</v>
      </c>
      <c r="S91" s="2" t="s">
        <v>187</v>
      </c>
      <c r="T91" s="2">
        <v>2020</v>
      </c>
      <c r="U91" s="2" t="str">
        <f>IF(sum!A84="BC",sum!B84,"*")</f>
        <v>*</v>
      </c>
      <c r="V91" s="2"/>
      <c r="W91" s="2" t="str">
        <f>IF(sum!A84="BC",sum!C84,"*")</f>
        <v>*</v>
      </c>
      <c r="Z91" s="2" t="s">
        <v>186</v>
      </c>
      <c r="AA91" s="2" t="s">
        <v>187</v>
      </c>
      <c r="AB91" s="2">
        <v>2020</v>
      </c>
      <c r="AC91" s="2" t="str">
        <f>IF(sum!A84="MA",sum!B84,"*")</f>
        <v>*</v>
      </c>
      <c r="AD91" s="2"/>
      <c r="AE91" s="2" t="str">
        <f>IF(sum!A84="MA",sum!C84,"*")</f>
        <v>*</v>
      </c>
      <c r="AH91" s="2" t="s">
        <v>186</v>
      </c>
      <c r="AI91" s="2" t="s">
        <v>187</v>
      </c>
      <c r="AJ91" s="2">
        <v>2020</v>
      </c>
      <c r="AK91" s="2" t="str">
        <f>IF(sum!A84="ON",sum!B84,"*")</f>
        <v>*</v>
      </c>
      <c r="AL91" s="2"/>
      <c r="AM91" s="2" t="str">
        <f>IF(sum!A84="ON",sum!C84,"*")</f>
        <v>*</v>
      </c>
      <c r="AP91" s="2" t="s">
        <v>186</v>
      </c>
      <c r="AQ91" s="2" t="s">
        <v>187</v>
      </c>
      <c r="AR91" s="2">
        <v>2020</v>
      </c>
      <c r="AS91" s="2" t="str">
        <f>IF(sum!A84="QU",sum!B84,"*")</f>
        <v>*</v>
      </c>
      <c r="AT91" s="2"/>
      <c r="AU91" s="2" t="str">
        <f>IF(sum!A84="QU",sum!C84,"*")</f>
        <v>*</v>
      </c>
      <c r="AX91" s="2" t="s">
        <v>186</v>
      </c>
      <c r="AY91" s="2" t="s">
        <v>187</v>
      </c>
      <c r="AZ91" s="2">
        <v>2020</v>
      </c>
      <c r="BA91" s="2" t="str">
        <f>IF(sum!A84="SA",sum!B84,"*")</f>
        <v>*</v>
      </c>
      <c r="BB91" s="2"/>
      <c r="BC91" s="2" t="str">
        <f>IF(sum!A84="SA",sum!C84,"*")</f>
        <v>*</v>
      </c>
    </row>
    <row r="92" spans="2:55">
      <c r="B92" s="2" t="s">
        <v>186</v>
      </c>
      <c r="C92" s="2" t="s">
        <v>187</v>
      </c>
      <c r="D92" s="2">
        <v>2020</v>
      </c>
      <c r="E92" s="2" t="str">
        <f>IF(sum!A85="AL",sum!B85,"*")</f>
        <v>RTS-WaterHeat_ELE1</v>
      </c>
      <c r="F92" s="2"/>
      <c r="G92" s="2">
        <f>IF(sum!A85="AL",sum!C85,"*")</f>
        <v>0</v>
      </c>
      <c r="H92" s="2"/>
      <c r="J92" s="2" t="s">
        <v>186</v>
      </c>
      <c r="K92" s="2" t="s">
        <v>187</v>
      </c>
      <c r="L92" s="2">
        <v>2020</v>
      </c>
      <c r="M92" s="2" t="str">
        <f>IF(sum!A85="AT",sum!B85,"*")</f>
        <v>*</v>
      </c>
      <c r="N92" s="2"/>
      <c r="O92" s="2" t="str">
        <f>IF(sum!A85="AT",sum!C85,"*")</f>
        <v>*</v>
      </c>
      <c r="R92" s="2" t="s">
        <v>186</v>
      </c>
      <c r="S92" s="2" t="s">
        <v>187</v>
      </c>
      <c r="T92" s="2">
        <v>2020</v>
      </c>
      <c r="U92" s="2" t="str">
        <f>IF(sum!A85="BC",sum!B85,"*")</f>
        <v>*</v>
      </c>
      <c r="V92" s="2"/>
      <c r="W92" s="2" t="str">
        <f>IF(sum!A85="BC",sum!C85,"*")</f>
        <v>*</v>
      </c>
      <c r="Z92" s="2" t="s">
        <v>186</v>
      </c>
      <c r="AA92" s="2" t="s">
        <v>187</v>
      </c>
      <c r="AB92" s="2">
        <v>2020</v>
      </c>
      <c r="AC92" s="2" t="str">
        <f>IF(sum!A85="MA",sum!B85,"*")</f>
        <v>*</v>
      </c>
      <c r="AD92" s="2"/>
      <c r="AE92" s="2" t="str">
        <f>IF(sum!A85="MA",sum!C85,"*")</f>
        <v>*</v>
      </c>
      <c r="AH92" s="2" t="s">
        <v>186</v>
      </c>
      <c r="AI92" s="2" t="s">
        <v>187</v>
      </c>
      <c r="AJ92" s="2">
        <v>2020</v>
      </c>
      <c r="AK92" s="2" t="str">
        <f>IF(sum!A85="ON",sum!B85,"*")</f>
        <v>*</v>
      </c>
      <c r="AL92" s="2"/>
      <c r="AM92" s="2" t="str">
        <f>IF(sum!A85="ON",sum!C85,"*")</f>
        <v>*</v>
      </c>
      <c r="AP92" s="2" t="s">
        <v>186</v>
      </c>
      <c r="AQ92" s="2" t="s">
        <v>187</v>
      </c>
      <c r="AR92" s="2">
        <v>2020</v>
      </c>
      <c r="AS92" s="2" t="str">
        <f>IF(sum!A85="QU",sum!B85,"*")</f>
        <v>*</v>
      </c>
      <c r="AT92" s="2"/>
      <c r="AU92" s="2" t="str">
        <f>IF(sum!A85="QU",sum!C85,"*")</f>
        <v>*</v>
      </c>
      <c r="AX92" s="2" t="s">
        <v>186</v>
      </c>
      <c r="AY92" s="2" t="s">
        <v>187</v>
      </c>
      <c r="AZ92" s="2">
        <v>2020</v>
      </c>
      <c r="BA92" s="2" t="str">
        <f>IF(sum!A85="SA",sum!B85,"*")</f>
        <v>*</v>
      </c>
      <c r="BB92" s="2"/>
      <c r="BC92" s="2" t="str">
        <f>IF(sum!A85="SA",sum!C85,"*")</f>
        <v>*</v>
      </c>
    </row>
    <row r="93" spans="2:55">
      <c r="B93" s="2" t="s">
        <v>186</v>
      </c>
      <c r="C93" s="2" t="s">
        <v>187</v>
      </c>
      <c r="D93" s="2">
        <v>2020</v>
      </c>
      <c r="E93" s="2" t="str">
        <f>IF(sum!A86="AL",sum!B86,"*")</f>
        <v>S_CCUS_ATM</v>
      </c>
      <c r="F93" s="2"/>
      <c r="G93" s="2">
        <f>IF(sum!A86="AL",sum!C86,"*")</f>
        <v>0</v>
      </c>
      <c r="H93" s="2"/>
      <c r="J93" s="2" t="s">
        <v>186</v>
      </c>
      <c r="K93" s="2" t="s">
        <v>187</v>
      </c>
      <c r="L93" s="2">
        <v>2020</v>
      </c>
      <c r="M93" s="2" t="str">
        <f>IF(sum!A86="AT",sum!B86,"*")</f>
        <v>*</v>
      </c>
      <c r="N93" s="2"/>
      <c r="O93" s="2" t="str">
        <f>IF(sum!A86="AT",sum!C86,"*")</f>
        <v>*</v>
      </c>
      <c r="R93" s="2" t="s">
        <v>186</v>
      </c>
      <c r="S93" s="2" t="s">
        <v>187</v>
      </c>
      <c r="T93" s="2">
        <v>2020</v>
      </c>
      <c r="U93" s="2" t="str">
        <f>IF(sum!A86="BC",sum!B86,"*")</f>
        <v>*</v>
      </c>
      <c r="V93" s="2"/>
      <c r="W93" s="2" t="str">
        <f>IF(sum!A86="BC",sum!C86,"*")</f>
        <v>*</v>
      </c>
      <c r="Z93" s="2" t="s">
        <v>186</v>
      </c>
      <c r="AA93" s="2" t="s">
        <v>187</v>
      </c>
      <c r="AB93" s="2">
        <v>2020</v>
      </c>
      <c r="AC93" s="2" t="str">
        <f>IF(sum!A86="MA",sum!B86,"*")</f>
        <v>*</v>
      </c>
      <c r="AD93" s="2"/>
      <c r="AE93" s="2" t="str">
        <f>IF(sum!A86="MA",sum!C86,"*")</f>
        <v>*</v>
      </c>
      <c r="AH93" s="2" t="s">
        <v>186</v>
      </c>
      <c r="AI93" s="2" t="s">
        <v>187</v>
      </c>
      <c r="AJ93" s="2">
        <v>2020</v>
      </c>
      <c r="AK93" s="2" t="str">
        <f>IF(sum!A86="ON",sum!B86,"*")</f>
        <v>*</v>
      </c>
      <c r="AL93" s="2"/>
      <c r="AM93" s="2" t="str">
        <f>IF(sum!A86="ON",sum!C86,"*")</f>
        <v>*</v>
      </c>
      <c r="AP93" s="2" t="s">
        <v>186</v>
      </c>
      <c r="AQ93" s="2" t="s">
        <v>187</v>
      </c>
      <c r="AR93" s="2">
        <v>2020</v>
      </c>
      <c r="AS93" s="2" t="str">
        <f>IF(sum!A86="QU",sum!B86,"*")</f>
        <v>*</v>
      </c>
      <c r="AT93" s="2"/>
      <c r="AU93" s="2" t="str">
        <f>IF(sum!A86="QU",sum!C86,"*")</f>
        <v>*</v>
      </c>
      <c r="AX93" s="2" t="s">
        <v>186</v>
      </c>
      <c r="AY93" s="2" t="s">
        <v>187</v>
      </c>
      <c r="AZ93" s="2">
        <v>2020</v>
      </c>
      <c r="BA93" s="2" t="str">
        <f>IF(sum!A86="SA",sum!B86,"*")</f>
        <v>*</v>
      </c>
      <c r="BB93" s="2"/>
      <c r="BC93" s="2" t="str">
        <f>IF(sum!A86="SA",sum!C86,"*")</f>
        <v>*</v>
      </c>
    </row>
    <row r="94" spans="2:55">
      <c r="B94" s="2" t="s">
        <v>186</v>
      </c>
      <c r="C94" s="2" t="s">
        <v>187</v>
      </c>
      <c r="D94" s="2">
        <v>2020</v>
      </c>
      <c r="E94" s="2" t="str">
        <f>IF(sum!A87="AL",sum!B87,"*")</f>
        <v>S_CCUS_EMIS_H2T</v>
      </c>
      <c r="F94" s="2"/>
      <c r="G94" s="2">
        <f>IF(sum!A87="AL",sum!C87,"*")</f>
        <v>0</v>
      </c>
      <c r="H94" s="2"/>
      <c r="J94" s="2" t="s">
        <v>186</v>
      </c>
      <c r="K94" s="2" t="s">
        <v>187</v>
      </c>
      <c r="L94" s="2">
        <v>2020</v>
      </c>
      <c r="M94" s="2" t="str">
        <f>IF(sum!A87="AT",sum!B87,"*")</f>
        <v>*</v>
      </c>
      <c r="N94" s="2"/>
      <c r="O94" s="2" t="str">
        <f>IF(sum!A87="AT",sum!C87,"*")</f>
        <v>*</v>
      </c>
      <c r="R94" s="2" t="s">
        <v>186</v>
      </c>
      <c r="S94" s="2" t="s">
        <v>187</v>
      </c>
      <c r="T94" s="2">
        <v>2020</v>
      </c>
      <c r="U94" s="2" t="str">
        <f>IF(sum!A87="BC",sum!B87,"*")</f>
        <v>*</v>
      </c>
      <c r="V94" s="2"/>
      <c r="W94" s="2" t="str">
        <f>IF(sum!A87="BC",sum!C87,"*")</f>
        <v>*</v>
      </c>
      <c r="Z94" s="2" t="s">
        <v>186</v>
      </c>
      <c r="AA94" s="2" t="s">
        <v>187</v>
      </c>
      <c r="AB94" s="2">
        <v>2020</v>
      </c>
      <c r="AC94" s="2" t="str">
        <f>IF(sum!A87="MA",sum!B87,"*")</f>
        <v>*</v>
      </c>
      <c r="AD94" s="2"/>
      <c r="AE94" s="2" t="str">
        <f>IF(sum!A87="MA",sum!C87,"*")</f>
        <v>*</v>
      </c>
      <c r="AH94" s="2" t="s">
        <v>186</v>
      </c>
      <c r="AI94" s="2" t="s">
        <v>187</v>
      </c>
      <c r="AJ94" s="2">
        <v>2020</v>
      </c>
      <c r="AK94" s="2" t="str">
        <f>IF(sum!A87="ON",sum!B87,"*")</f>
        <v>*</v>
      </c>
      <c r="AL94" s="2"/>
      <c r="AM94" s="2" t="str">
        <f>IF(sum!A87="ON",sum!C87,"*")</f>
        <v>*</v>
      </c>
      <c r="AP94" s="2" t="s">
        <v>186</v>
      </c>
      <c r="AQ94" s="2" t="s">
        <v>187</v>
      </c>
      <c r="AR94" s="2">
        <v>2020</v>
      </c>
      <c r="AS94" s="2" t="str">
        <f>IF(sum!A87="QU",sum!B87,"*")</f>
        <v>*</v>
      </c>
      <c r="AT94" s="2"/>
      <c r="AU94" s="2" t="str">
        <f>IF(sum!A87="QU",sum!C87,"*")</f>
        <v>*</v>
      </c>
      <c r="AX94" s="2" t="s">
        <v>186</v>
      </c>
      <c r="AY94" s="2" t="s">
        <v>187</v>
      </c>
      <c r="AZ94" s="2">
        <v>2020</v>
      </c>
      <c r="BA94" s="2" t="str">
        <f>IF(sum!A87="SA",sum!B87,"*")</f>
        <v>*</v>
      </c>
      <c r="BB94" s="2"/>
      <c r="BC94" s="2" t="str">
        <f>IF(sum!A87="SA",sum!C87,"*")</f>
        <v>*</v>
      </c>
    </row>
    <row r="95" spans="2:55">
      <c r="B95" s="2" t="s">
        <v>186</v>
      </c>
      <c r="C95" s="2" t="s">
        <v>187</v>
      </c>
      <c r="D95" s="2">
        <v>2020</v>
      </c>
      <c r="E95" s="2" t="str">
        <f>IF(sum!A88="AL",sum!B88,"*")</f>
        <v>S_CCUS_EMIS_H2U</v>
      </c>
      <c r="F95" s="2"/>
      <c r="G95" s="2">
        <f>IF(sum!A88="AL",sum!C88,"*")</f>
        <v>0</v>
      </c>
      <c r="H95" s="2"/>
      <c r="J95" s="2" t="s">
        <v>186</v>
      </c>
      <c r="K95" s="2" t="s">
        <v>187</v>
      </c>
      <c r="L95" s="2">
        <v>2020</v>
      </c>
      <c r="M95" s="2" t="str">
        <f>IF(sum!A88="AT",sum!B88,"*")</f>
        <v>*</v>
      </c>
      <c r="N95" s="2"/>
      <c r="O95" s="2" t="str">
        <f>IF(sum!A88="AT",sum!C88,"*")</f>
        <v>*</v>
      </c>
      <c r="R95" s="2" t="s">
        <v>186</v>
      </c>
      <c r="S95" s="2" t="s">
        <v>187</v>
      </c>
      <c r="T95" s="2">
        <v>2020</v>
      </c>
      <c r="U95" s="2" t="str">
        <f>IF(sum!A88="BC",sum!B88,"*")</f>
        <v>*</v>
      </c>
      <c r="V95" s="2"/>
      <c r="W95" s="2" t="str">
        <f>IF(sum!A88="BC",sum!C88,"*")</f>
        <v>*</v>
      </c>
      <c r="Z95" s="2" t="s">
        <v>186</v>
      </c>
      <c r="AA95" s="2" t="s">
        <v>187</v>
      </c>
      <c r="AB95" s="2">
        <v>2020</v>
      </c>
      <c r="AC95" s="2" t="str">
        <f>IF(sum!A88="MA",sum!B88,"*")</f>
        <v>*</v>
      </c>
      <c r="AD95" s="2"/>
      <c r="AE95" s="2" t="str">
        <f>IF(sum!A88="MA",sum!C88,"*")</f>
        <v>*</v>
      </c>
      <c r="AH95" s="2" t="s">
        <v>186</v>
      </c>
      <c r="AI95" s="2" t="s">
        <v>187</v>
      </c>
      <c r="AJ95" s="2">
        <v>2020</v>
      </c>
      <c r="AK95" s="2" t="str">
        <f>IF(sum!A88="ON",sum!B88,"*")</f>
        <v>*</v>
      </c>
      <c r="AL95" s="2"/>
      <c r="AM95" s="2" t="str">
        <f>IF(sum!A88="ON",sum!C88,"*")</f>
        <v>*</v>
      </c>
      <c r="AP95" s="2" t="s">
        <v>186</v>
      </c>
      <c r="AQ95" s="2" t="s">
        <v>187</v>
      </c>
      <c r="AR95" s="2">
        <v>2020</v>
      </c>
      <c r="AS95" s="2" t="str">
        <f>IF(sum!A88="QU",sum!B88,"*")</f>
        <v>*</v>
      </c>
      <c r="AT95" s="2"/>
      <c r="AU95" s="2" t="str">
        <f>IF(sum!A88="QU",sum!C88,"*")</f>
        <v>*</v>
      </c>
      <c r="AX95" s="2" t="s">
        <v>186</v>
      </c>
      <c r="AY95" s="2" t="s">
        <v>187</v>
      </c>
      <c r="AZ95" s="2">
        <v>2020</v>
      </c>
      <c r="BA95" s="2" t="str">
        <f>IF(sum!A88="SA",sum!B88,"*")</f>
        <v>*</v>
      </c>
      <c r="BB95" s="2"/>
      <c r="BC95" s="2" t="str">
        <f>IF(sum!A88="SA",sum!C88,"*")</f>
        <v>*</v>
      </c>
    </row>
    <row r="96" spans="2:55">
      <c r="B96" s="2" t="s">
        <v>186</v>
      </c>
      <c r="C96" s="2" t="s">
        <v>187</v>
      </c>
      <c r="D96" s="2">
        <v>2020</v>
      </c>
      <c r="E96" s="2" t="str">
        <f>IF(sum!A89="AL",sum!B89,"*")</f>
        <v>S_CCUS_EMISMeOH_H2</v>
      </c>
      <c r="F96" s="2"/>
      <c r="G96" s="2">
        <f>IF(sum!A89="AL",sum!C89,"*")</f>
        <v>0</v>
      </c>
      <c r="H96" s="2"/>
      <c r="J96" s="2" t="s">
        <v>186</v>
      </c>
      <c r="K96" s="2" t="s">
        <v>187</v>
      </c>
      <c r="L96" s="2">
        <v>2020</v>
      </c>
      <c r="M96" s="2" t="str">
        <f>IF(sum!A89="AT",sum!B89,"*")</f>
        <v>*</v>
      </c>
      <c r="N96" s="2"/>
      <c r="O96" s="2" t="str">
        <f>IF(sum!A89="AT",sum!C89,"*")</f>
        <v>*</v>
      </c>
      <c r="R96" s="2" t="s">
        <v>186</v>
      </c>
      <c r="S96" s="2" t="s">
        <v>187</v>
      </c>
      <c r="T96" s="2">
        <v>2020</v>
      </c>
      <c r="U96" s="2" t="str">
        <f>IF(sum!A89="BC",sum!B89,"*")</f>
        <v>*</v>
      </c>
      <c r="V96" s="2"/>
      <c r="W96" s="2" t="str">
        <f>IF(sum!A89="BC",sum!C89,"*")</f>
        <v>*</v>
      </c>
      <c r="Z96" s="2" t="s">
        <v>186</v>
      </c>
      <c r="AA96" s="2" t="s">
        <v>187</v>
      </c>
      <c r="AB96" s="2">
        <v>2020</v>
      </c>
      <c r="AC96" s="2" t="str">
        <f>IF(sum!A89="MA",sum!B89,"*")</f>
        <v>*</v>
      </c>
      <c r="AD96" s="2"/>
      <c r="AE96" s="2" t="str">
        <f>IF(sum!A89="MA",sum!C89,"*")</f>
        <v>*</v>
      </c>
      <c r="AH96" s="2" t="s">
        <v>186</v>
      </c>
      <c r="AI96" s="2" t="s">
        <v>187</v>
      </c>
      <c r="AJ96" s="2">
        <v>2020</v>
      </c>
      <c r="AK96" s="2" t="str">
        <f>IF(sum!A89="ON",sum!B89,"*")</f>
        <v>*</v>
      </c>
      <c r="AL96" s="2"/>
      <c r="AM96" s="2" t="str">
        <f>IF(sum!A89="ON",sum!C89,"*")</f>
        <v>*</v>
      </c>
      <c r="AP96" s="2" t="s">
        <v>186</v>
      </c>
      <c r="AQ96" s="2" t="s">
        <v>187</v>
      </c>
      <c r="AR96" s="2">
        <v>2020</v>
      </c>
      <c r="AS96" s="2" t="str">
        <f>IF(sum!A89="QU",sum!B89,"*")</f>
        <v>*</v>
      </c>
      <c r="AT96" s="2"/>
      <c r="AU96" s="2" t="str">
        <f>IF(sum!A89="QU",sum!C89,"*")</f>
        <v>*</v>
      </c>
      <c r="AX96" s="2" t="s">
        <v>186</v>
      </c>
      <c r="AY96" s="2" t="s">
        <v>187</v>
      </c>
      <c r="AZ96" s="2">
        <v>2020</v>
      </c>
      <c r="BA96" s="2" t="str">
        <f>IF(sum!A89="SA",sum!B89,"*")</f>
        <v>*</v>
      </c>
      <c r="BB96" s="2"/>
      <c r="BC96" s="2" t="str">
        <f>IF(sum!A89="SA",sum!C89,"*")</f>
        <v>*</v>
      </c>
    </row>
    <row r="97" spans="2:55">
      <c r="B97" s="2" t="s">
        <v>186</v>
      </c>
      <c r="C97" s="2" t="s">
        <v>187</v>
      </c>
      <c r="D97" s="2">
        <v>2020</v>
      </c>
      <c r="E97" s="2" t="str">
        <f>IF(sum!A90="AL",sum!B90,"*")</f>
        <v>SCOAH2GC01</v>
      </c>
      <c r="F97" s="2"/>
      <c r="G97" s="2">
        <f>IF(sum!A90="AL",sum!C90,"*")</f>
        <v>0</v>
      </c>
      <c r="H97" s="2"/>
      <c r="J97" s="2" t="s">
        <v>186</v>
      </c>
      <c r="K97" s="2" t="s">
        <v>187</v>
      </c>
      <c r="L97" s="2">
        <v>2020</v>
      </c>
      <c r="M97" s="2" t="str">
        <f>IF(sum!A90="AT",sum!B90,"*")</f>
        <v>*</v>
      </c>
      <c r="N97" s="2"/>
      <c r="O97" s="2" t="str">
        <f>IF(sum!A90="AT",sum!C90,"*")</f>
        <v>*</v>
      </c>
      <c r="R97" s="2" t="s">
        <v>186</v>
      </c>
      <c r="S97" s="2" t="s">
        <v>187</v>
      </c>
      <c r="T97" s="2">
        <v>2020</v>
      </c>
      <c r="U97" s="2" t="str">
        <f>IF(sum!A90="BC",sum!B90,"*")</f>
        <v>*</v>
      </c>
      <c r="V97" s="2"/>
      <c r="W97" s="2" t="str">
        <f>IF(sum!A90="BC",sum!C90,"*")</f>
        <v>*</v>
      </c>
      <c r="Z97" s="2" t="s">
        <v>186</v>
      </c>
      <c r="AA97" s="2" t="s">
        <v>187</v>
      </c>
      <c r="AB97" s="2">
        <v>2020</v>
      </c>
      <c r="AC97" s="2" t="str">
        <f>IF(sum!A90="MA",sum!B90,"*")</f>
        <v>*</v>
      </c>
      <c r="AD97" s="2"/>
      <c r="AE97" s="2" t="str">
        <f>IF(sum!A90="MA",sum!C90,"*")</f>
        <v>*</v>
      </c>
      <c r="AH97" s="2" t="s">
        <v>186</v>
      </c>
      <c r="AI97" s="2" t="s">
        <v>187</v>
      </c>
      <c r="AJ97" s="2">
        <v>2020</v>
      </c>
      <c r="AK97" s="2" t="str">
        <f>IF(sum!A90="ON",sum!B90,"*")</f>
        <v>*</v>
      </c>
      <c r="AL97" s="2"/>
      <c r="AM97" s="2" t="str">
        <f>IF(sum!A90="ON",sum!C90,"*")</f>
        <v>*</v>
      </c>
      <c r="AP97" s="2" t="s">
        <v>186</v>
      </c>
      <c r="AQ97" s="2" t="s">
        <v>187</v>
      </c>
      <c r="AR97" s="2">
        <v>2020</v>
      </c>
      <c r="AS97" s="2" t="str">
        <f>IF(sum!A90="QU",sum!B90,"*")</f>
        <v>*</v>
      </c>
      <c r="AT97" s="2"/>
      <c r="AU97" s="2" t="str">
        <f>IF(sum!A90="QU",sum!C90,"*")</f>
        <v>*</v>
      </c>
      <c r="AX97" s="2" t="s">
        <v>186</v>
      </c>
      <c r="AY97" s="2" t="s">
        <v>187</v>
      </c>
      <c r="AZ97" s="2">
        <v>2020</v>
      </c>
      <c r="BA97" s="2" t="str">
        <f>IF(sum!A90="SA",sum!B90,"*")</f>
        <v>*</v>
      </c>
      <c r="BB97" s="2"/>
      <c r="BC97" s="2" t="str">
        <f>IF(sum!A90="SA",sum!C90,"*")</f>
        <v>*</v>
      </c>
    </row>
    <row r="98" spans="2:55">
      <c r="B98" s="2" t="s">
        <v>186</v>
      </c>
      <c r="C98" s="2" t="s">
        <v>187</v>
      </c>
      <c r="D98" s="2">
        <v>2020</v>
      </c>
      <c r="E98" s="2" t="str">
        <f>IF(sum!A91="AL",sum!B91,"*")</f>
        <v>SGASSH2RC01</v>
      </c>
      <c r="F98" s="2"/>
      <c r="G98" s="2">
        <f>IF(sum!A91="AL",sum!C91,"*")</f>
        <v>0</v>
      </c>
      <c r="H98" s="2"/>
      <c r="J98" s="2" t="s">
        <v>186</v>
      </c>
      <c r="K98" s="2" t="s">
        <v>187</v>
      </c>
      <c r="L98" s="2">
        <v>2020</v>
      </c>
      <c r="M98" s="2" t="str">
        <f>IF(sum!A91="AT",sum!B91,"*")</f>
        <v>*</v>
      </c>
      <c r="N98" s="2"/>
      <c r="O98" s="2" t="str">
        <f>IF(sum!A91="AT",sum!C91,"*")</f>
        <v>*</v>
      </c>
      <c r="R98" s="2" t="s">
        <v>186</v>
      </c>
      <c r="S98" s="2" t="s">
        <v>187</v>
      </c>
      <c r="T98" s="2">
        <v>2020</v>
      </c>
      <c r="U98" s="2" t="str">
        <f>IF(sum!A91="BC",sum!B91,"*")</f>
        <v>*</v>
      </c>
      <c r="V98" s="2"/>
      <c r="W98" s="2" t="str">
        <f>IF(sum!A91="BC",sum!C91,"*")</f>
        <v>*</v>
      </c>
      <c r="Z98" s="2" t="s">
        <v>186</v>
      </c>
      <c r="AA98" s="2" t="s">
        <v>187</v>
      </c>
      <c r="AB98" s="2">
        <v>2020</v>
      </c>
      <c r="AC98" s="2" t="str">
        <f>IF(sum!A91="MA",sum!B91,"*")</f>
        <v>*</v>
      </c>
      <c r="AD98" s="2"/>
      <c r="AE98" s="2" t="str">
        <f>IF(sum!A91="MA",sum!C91,"*")</f>
        <v>*</v>
      </c>
      <c r="AH98" s="2" t="s">
        <v>186</v>
      </c>
      <c r="AI98" s="2" t="s">
        <v>187</v>
      </c>
      <c r="AJ98" s="2">
        <v>2020</v>
      </c>
      <c r="AK98" s="2" t="str">
        <f>IF(sum!A91="ON",sum!B91,"*")</f>
        <v>*</v>
      </c>
      <c r="AL98" s="2"/>
      <c r="AM98" s="2" t="str">
        <f>IF(sum!A91="ON",sum!C91,"*")</f>
        <v>*</v>
      </c>
      <c r="AP98" s="2" t="s">
        <v>186</v>
      </c>
      <c r="AQ98" s="2" t="s">
        <v>187</v>
      </c>
      <c r="AR98" s="2">
        <v>2020</v>
      </c>
      <c r="AS98" s="2" t="str">
        <f>IF(sum!A91="QU",sum!B91,"*")</f>
        <v>*</v>
      </c>
      <c r="AT98" s="2"/>
      <c r="AU98" s="2" t="str">
        <f>IF(sum!A91="QU",sum!C91,"*")</f>
        <v>*</v>
      </c>
      <c r="AX98" s="2" t="s">
        <v>186</v>
      </c>
      <c r="AY98" s="2" t="s">
        <v>187</v>
      </c>
      <c r="AZ98" s="2">
        <v>2020</v>
      </c>
      <c r="BA98" s="2" t="str">
        <f>IF(sum!A91="SA",sum!B91,"*")</f>
        <v>*</v>
      </c>
      <c r="BB98" s="2"/>
      <c r="BC98" s="2" t="str">
        <f>IF(sum!A91="SA",sum!C91,"*")</f>
        <v>*</v>
      </c>
    </row>
    <row r="99" spans="2:55">
      <c r="B99" s="2" t="s">
        <v>186</v>
      </c>
      <c r="C99" s="2" t="s">
        <v>187</v>
      </c>
      <c r="D99" s="2">
        <v>2020</v>
      </c>
      <c r="E99" s="2" t="str">
        <f>IF(sum!A92="AL",sum!B92,"*")</f>
        <v>SINKCCU</v>
      </c>
      <c r="F99" s="2"/>
      <c r="G99" s="2">
        <f>IF(sum!A92="AL",sum!C92,"*")</f>
        <v>0</v>
      </c>
      <c r="H99" s="2"/>
      <c r="J99" s="2" t="s">
        <v>186</v>
      </c>
      <c r="K99" s="2" t="s">
        <v>187</v>
      </c>
      <c r="L99" s="2">
        <v>2020</v>
      </c>
      <c r="M99" s="2" t="str">
        <f>IF(sum!A92="AT",sum!B92,"*")</f>
        <v>*</v>
      </c>
      <c r="N99" s="2"/>
      <c r="O99" s="2" t="str">
        <f>IF(sum!A92="AT",sum!C92,"*")</f>
        <v>*</v>
      </c>
      <c r="R99" s="2" t="s">
        <v>186</v>
      </c>
      <c r="S99" s="2" t="s">
        <v>187</v>
      </c>
      <c r="T99" s="2">
        <v>2020</v>
      </c>
      <c r="U99" s="2" t="str">
        <f>IF(sum!A92="BC",sum!B92,"*")</f>
        <v>*</v>
      </c>
      <c r="V99" s="2"/>
      <c r="W99" s="2" t="str">
        <f>IF(sum!A92="BC",sum!C92,"*")</f>
        <v>*</v>
      </c>
      <c r="Z99" s="2" t="s">
        <v>186</v>
      </c>
      <c r="AA99" s="2" t="s">
        <v>187</v>
      </c>
      <c r="AB99" s="2">
        <v>2020</v>
      </c>
      <c r="AC99" s="2" t="str">
        <f>IF(sum!A92="MA",sum!B92,"*")</f>
        <v>*</v>
      </c>
      <c r="AD99" s="2"/>
      <c r="AE99" s="2" t="str">
        <f>IF(sum!A92="MA",sum!C92,"*")</f>
        <v>*</v>
      </c>
      <c r="AH99" s="2" t="s">
        <v>186</v>
      </c>
      <c r="AI99" s="2" t="s">
        <v>187</v>
      </c>
      <c r="AJ99" s="2">
        <v>2020</v>
      </c>
      <c r="AK99" s="2" t="str">
        <f>IF(sum!A92="ON",sum!B92,"*")</f>
        <v>*</v>
      </c>
      <c r="AL99" s="2"/>
      <c r="AM99" s="2" t="str">
        <f>IF(sum!A92="ON",sum!C92,"*")</f>
        <v>*</v>
      </c>
      <c r="AP99" s="2" t="s">
        <v>186</v>
      </c>
      <c r="AQ99" s="2" t="s">
        <v>187</v>
      </c>
      <c r="AR99" s="2">
        <v>2020</v>
      </c>
      <c r="AS99" s="2" t="str">
        <f>IF(sum!A92="QU",sum!B92,"*")</f>
        <v>*</v>
      </c>
      <c r="AT99" s="2"/>
      <c r="AU99" s="2" t="str">
        <f>IF(sum!A92="QU",sum!C92,"*")</f>
        <v>*</v>
      </c>
      <c r="AX99" s="2" t="s">
        <v>186</v>
      </c>
      <c r="AY99" s="2" t="s">
        <v>187</v>
      </c>
      <c r="AZ99" s="2">
        <v>2020</v>
      </c>
      <c r="BA99" s="2" t="str">
        <f>IF(sum!A92="SA",sum!B92,"*")</f>
        <v>*</v>
      </c>
      <c r="BB99" s="2"/>
      <c r="BC99" s="2" t="str">
        <f>IF(sum!A92="SA",sum!C92,"*")</f>
        <v>*</v>
      </c>
    </row>
    <row r="100" spans="2:55">
      <c r="B100" s="2" t="s">
        <v>186</v>
      </c>
      <c r="C100" s="2" t="s">
        <v>187</v>
      </c>
      <c r="D100" s="2">
        <v>2020</v>
      </c>
      <c r="E100" s="2" t="str">
        <f>IF(sum!A93="AL",sum!B93,"*")</f>
        <v>SNK_DAC</v>
      </c>
      <c r="F100" s="2"/>
      <c r="G100" s="2">
        <f>IF(sum!A93="AL",sum!C93,"*")</f>
        <v>0</v>
      </c>
      <c r="H100" s="2"/>
      <c r="J100" s="2" t="s">
        <v>186</v>
      </c>
      <c r="K100" s="2" t="s">
        <v>187</v>
      </c>
      <c r="L100" s="2">
        <v>2020</v>
      </c>
      <c r="M100" s="2" t="str">
        <f>IF(sum!A93="AT",sum!B93,"*")</f>
        <v>*</v>
      </c>
      <c r="N100" s="2"/>
      <c r="O100" s="2" t="str">
        <f>IF(sum!A93="AT",sum!C93,"*")</f>
        <v>*</v>
      </c>
      <c r="R100" s="2" t="s">
        <v>186</v>
      </c>
      <c r="S100" s="2" t="s">
        <v>187</v>
      </c>
      <c r="T100" s="2">
        <v>2020</v>
      </c>
      <c r="U100" s="2" t="str">
        <f>IF(sum!A93="BC",sum!B93,"*")</f>
        <v>*</v>
      </c>
      <c r="V100" s="2"/>
      <c r="W100" s="2" t="str">
        <f>IF(sum!A93="BC",sum!C93,"*")</f>
        <v>*</v>
      </c>
      <c r="Z100" s="2" t="s">
        <v>186</v>
      </c>
      <c r="AA100" s="2" t="s">
        <v>187</v>
      </c>
      <c r="AB100" s="2">
        <v>2020</v>
      </c>
      <c r="AC100" s="2" t="str">
        <f>IF(sum!A93="MA",sum!B93,"*")</f>
        <v>*</v>
      </c>
      <c r="AD100" s="2"/>
      <c r="AE100" s="2" t="str">
        <f>IF(sum!A93="MA",sum!C93,"*")</f>
        <v>*</v>
      </c>
      <c r="AH100" s="2" t="s">
        <v>186</v>
      </c>
      <c r="AI100" s="2" t="s">
        <v>187</v>
      </c>
      <c r="AJ100" s="2">
        <v>2020</v>
      </c>
      <c r="AK100" s="2" t="str">
        <f>IF(sum!A93="ON",sum!B93,"*")</f>
        <v>*</v>
      </c>
      <c r="AL100" s="2"/>
      <c r="AM100" s="2" t="str">
        <f>IF(sum!A93="ON",sum!C93,"*")</f>
        <v>*</v>
      </c>
      <c r="AP100" s="2" t="s">
        <v>186</v>
      </c>
      <c r="AQ100" s="2" t="s">
        <v>187</v>
      </c>
      <c r="AR100" s="2">
        <v>2020</v>
      </c>
      <c r="AS100" s="2" t="str">
        <f>IF(sum!A93="QU",sum!B93,"*")</f>
        <v>*</v>
      </c>
      <c r="AT100" s="2"/>
      <c r="AU100" s="2" t="str">
        <f>IF(sum!A93="QU",sum!C93,"*")</f>
        <v>*</v>
      </c>
      <c r="AX100" s="2" t="s">
        <v>186</v>
      </c>
      <c r="AY100" s="2" t="s">
        <v>187</v>
      </c>
      <c r="AZ100" s="2">
        <v>2020</v>
      </c>
      <c r="BA100" s="2" t="str">
        <f>IF(sum!A93="SA",sum!B93,"*")</f>
        <v>*</v>
      </c>
      <c r="BB100" s="2"/>
      <c r="BC100" s="2" t="str">
        <f>IF(sum!A93="SA",sum!C93,"*")</f>
        <v>*</v>
      </c>
    </row>
    <row r="101" spans="2:55">
      <c r="B101" s="2" t="s">
        <v>186</v>
      </c>
      <c r="C101" s="2" t="s">
        <v>187</v>
      </c>
      <c r="D101" s="2">
        <v>2020</v>
      </c>
      <c r="E101" s="2" t="str">
        <f>IF(sum!A94="AL",sum!B94,"*")</f>
        <v>TB_ELC_AL_BC_01</v>
      </c>
      <c r="F101" s="2"/>
      <c r="G101" s="2">
        <f>IF(sum!A94="AL",sum!C94,"*")</f>
        <v>55.7583434312438</v>
      </c>
      <c r="H101" s="2"/>
      <c r="J101" s="2" t="s">
        <v>186</v>
      </c>
      <c r="K101" s="2" t="s">
        <v>187</v>
      </c>
      <c r="L101" s="2">
        <v>2020</v>
      </c>
      <c r="M101" s="2" t="str">
        <f>IF(sum!A94="AT",sum!B94,"*")</f>
        <v>*</v>
      </c>
      <c r="N101" s="2"/>
      <c r="O101" s="2" t="str">
        <f>IF(sum!A94="AT",sum!C94,"*")</f>
        <v>*</v>
      </c>
      <c r="R101" s="2" t="s">
        <v>186</v>
      </c>
      <c r="S101" s="2" t="s">
        <v>187</v>
      </c>
      <c r="T101" s="2">
        <v>2020</v>
      </c>
      <c r="U101" s="2" t="str">
        <f>IF(sum!A94="BC",sum!B94,"*")</f>
        <v>*</v>
      </c>
      <c r="V101" s="2"/>
      <c r="W101" s="2" t="str">
        <f>IF(sum!A94="BC",sum!C94,"*")</f>
        <v>*</v>
      </c>
      <c r="Z101" s="2" t="s">
        <v>186</v>
      </c>
      <c r="AA101" s="2" t="s">
        <v>187</v>
      </c>
      <c r="AB101" s="2">
        <v>2020</v>
      </c>
      <c r="AC101" s="2" t="str">
        <f>IF(sum!A94="MA",sum!B94,"*")</f>
        <v>*</v>
      </c>
      <c r="AD101" s="2"/>
      <c r="AE101" s="2" t="str">
        <f>IF(sum!A94="MA",sum!C94,"*")</f>
        <v>*</v>
      </c>
      <c r="AH101" s="2" t="s">
        <v>186</v>
      </c>
      <c r="AI101" s="2" t="s">
        <v>187</v>
      </c>
      <c r="AJ101" s="2">
        <v>2020</v>
      </c>
      <c r="AK101" s="2" t="str">
        <f>IF(sum!A94="ON",sum!B94,"*")</f>
        <v>*</v>
      </c>
      <c r="AL101" s="2"/>
      <c r="AM101" s="2" t="str">
        <f>IF(sum!A94="ON",sum!C94,"*")</f>
        <v>*</v>
      </c>
      <c r="AP101" s="2" t="s">
        <v>186</v>
      </c>
      <c r="AQ101" s="2" t="s">
        <v>187</v>
      </c>
      <c r="AR101" s="2">
        <v>2020</v>
      </c>
      <c r="AS101" s="2" t="str">
        <f>IF(sum!A94="QU",sum!B94,"*")</f>
        <v>*</v>
      </c>
      <c r="AT101" s="2"/>
      <c r="AU101" s="2" t="str">
        <f>IF(sum!A94="QU",sum!C94,"*")</f>
        <v>*</v>
      </c>
      <c r="AX101" s="2" t="s">
        <v>186</v>
      </c>
      <c r="AY101" s="2" t="s">
        <v>187</v>
      </c>
      <c r="AZ101" s="2">
        <v>2020</v>
      </c>
      <c r="BA101" s="2" t="str">
        <f>IF(sum!A94="SA",sum!B94,"*")</f>
        <v>*</v>
      </c>
      <c r="BB101" s="2"/>
      <c r="BC101" s="2" t="str">
        <f>IF(sum!A94="SA",sum!C94,"*")</f>
        <v>*</v>
      </c>
    </row>
    <row r="102" spans="2:55">
      <c r="B102" s="2" t="s">
        <v>186</v>
      </c>
      <c r="C102" s="2" t="s">
        <v>187</v>
      </c>
      <c r="D102" s="2">
        <v>2020</v>
      </c>
      <c r="E102" s="2" t="str">
        <f>IF(sum!A95="AL",sum!B95,"*")</f>
        <v>TB_ELC_SA_AL_01</v>
      </c>
      <c r="F102" s="2"/>
      <c r="G102" s="2">
        <f>IF(sum!A95="AL",sum!C95,"*")</f>
        <v>94.9790561684651</v>
      </c>
      <c r="H102" s="2"/>
      <c r="J102" s="2" t="s">
        <v>186</v>
      </c>
      <c r="K102" s="2" t="s">
        <v>187</v>
      </c>
      <c r="L102" s="2">
        <v>2020</v>
      </c>
      <c r="M102" s="2" t="str">
        <f>IF(sum!A95="AT",sum!B95,"*")</f>
        <v>*</v>
      </c>
      <c r="N102" s="2"/>
      <c r="O102" s="2" t="str">
        <f>IF(sum!A95="AT",sum!C95,"*")</f>
        <v>*</v>
      </c>
      <c r="R102" s="2" t="s">
        <v>186</v>
      </c>
      <c r="S102" s="2" t="s">
        <v>187</v>
      </c>
      <c r="T102" s="2">
        <v>2020</v>
      </c>
      <c r="U102" s="2" t="str">
        <f>IF(sum!A95="BC",sum!B95,"*")</f>
        <v>*</v>
      </c>
      <c r="V102" s="2"/>
      <c r="W102" s="2" t="str">
        <f>IF(sum!A95="BC",sum!C95,"*")</f>
        <v>*</v>
      </c>
      <c r="Z102" s="2" t="s">
        <v>186</v>
      </c>
      <c r="AA102" s="2" t="s">
        <v>187</v>
      </c>
      <c r="AB102" s="2">
        <v>2020</v>
      </c>
      <c r="AC102" s="2" t="str">
        <f>IF(sum!A95="MA",sum!B95,"*")</f>
        <v>*</v>
      </c>
      <c r="AD102" s="2"/>
      <c r="AE102" s="2" t="str">
        <f>IF(sum!A95="MA",sum!C95,"*")</f>
        <v>*</v>
      </c>
      <c r="AH102" s="2" t="s">
        <v>186</v>
      </c>
      <c r="AI102" s="2" t="s">
        <v>187</v>
      </c>
      <c r="AJ102" s="2">
        <v>2020</v>
      </c>
      <c r="AK102" s="2" t="str">
        <f>IF(sum!A95="ON",sum!B95,"*")</f>
        <v>*</v>
      </c>
      <c r="AL102" s="2"/>
      <c r="AM102" s="2" t="str">
        <f>IF(sum!A95="ON",sum!C95,"*")</f>
        <v>*</v>
      </c>
      <c r="AP102" s="2" t="s">
        <v>186</v>
      </c>
      <c r="AQ102" s="2" t="s">
        <v>187</v>
      </c>
      <c r="AR102" s="2">
        <v>2020</v>
      </c>
      <c r="AS102" s="2" t="str">
        <f>IF(sum!A95="QU",sum!B95,"*")</f>
        <v>*</v>
      </c>
      <c r="AT102" s="2"/>
      <c r="AU102" s="2" t="str">
        <f>IF(sum!A95="QU",sum!C95,"*")</f>
        <v>*</v>
      </c>
      <c r="AX102" s="2" t="s">
        <v>186</v>
      </c>
      <c r="AY102" s="2" t="s">
        <v>187</v>
      </c>
      <c r="AZ102" s="2">
        <v>2020</v>
      </c>
      <c r="BA102" s="2" t="str">
        <f>IF(sum!A95="SA",sum!B95,"*")</f>
        <v>*</v>
      </c>
      <c r="BB102" s="2"/>
      <c r="BC102" s="2" t="str">
        <f>IF(sum!A95="SA",sum!C95,"*")</f>
        <v>*</v>
      </c>
    </row>
    <row r="103" spans="2:55">
      <c r="B103" s="2" t="s">
        <v>186</v>
      </c>
      <c r="C103" s="2" t="s">
        <v>187</v>
      </c>
      <c r="D103" s="2">
        <v>2020</v>
      </c>
      <c r="E103" s="2" t="str">
        <f>IF(sum!A96="AL",sum!B96,"*")</f>
        <v>TRA_Bus_IC_GSL1</v>
      </c>
      <c r="F103" s="2"/>
      <c r="G103" s="2">
        <f>IF(sum!A96="AL",sum!C96,"*")</f>
        <v>0</v>
      </c>
      <c r="H103" s="2"/>
      <c r="J103" s="2" t="s">
        <v>186</v>
      </c>
      <c r="K103" s="2" t="s">
        <v>187</v>
      </c>
      <c r="L103" s="2">
        <v>2020</v>
      </c>
      <c r="M103" s="2" t="str">
        <f>IF(sum!A96="AT",sum!B96,"*")</f>
        <v>*</v>
      </c>
      <c r="N103" s="2"/>
      <c r="O103" s="2" t="str">
        <f>IF(sum!A96="AT",sum!C96,"*")</f>
        <v>*</v>
      </c>
      <c r="R103" s="2" t="s">
        <v>186</v>
      </c>
      <c r="S103" s="2" t="s">
        <v>187</v>
      </c>
      <c r="T103" s="2">
        <v>2020</v>
      </c>
      <c r="U103" s="2" t="str">
        <f>IF(sum!A96="BC",sum!B96,"*")</f>
        <v>*</v>
      </c>
      <c r="V103" s="2"/>
      <c r="W103" s="2" t="str">
        <f>IF(sum!A96="BC",sum!C96,"*")</f>
        <v>*</v>
      </c>
      <c r="Z103" s="2" t="s">
        <v>186</v>
      </c>
      <c r="AA103" s="2" t="s">
        <v>187</v>
      </c>
      <c r="AB103" s="2">
        <v>2020</v>
      </c>
      <c r="AC103" s="2" t="str">
        <f>IF(sum!A96="MA",sum!B96,"*")</f>
        <v>*</v>
      </c>
      <c r="AD103" s="2"/>
      <c r="AE103" s="2" t="str">
        <f>IF(sum!A96="MA",sum!C96,"*")</f>
        <v>*</v>
      </c>
      <c r="AH103" s="2" t="s">
        <v>186</v>
      </c>
      <c r="AI103" s="2" t="s">
        <v>187</v>
      </c>
      <c r="AJ103" s="2">
        <v>2020</v>
      </c>
      <c r="AK103" s="2" t="str">
        <f>IF(sum!A96="ON",sum!B96,"*")</f>
        <v>*</v>
      </c>
      <c r="AL103" s="2"/>
      <c r="AM103" s="2" t="str">
        <f>IF(sum!A96="ON",sum!C96,"*")</f>
        <v>*</v>
      </c>
      <c r="AP103" s="2" t="s">
        <v>186</v>
      </c>
      <c r="AQ103" s="2" t="s">
        <v>187</v>
      </c>
      <c r="AR103" s="2">
        <v>2020</v>
      </c>
      <c r="AS103" s="2" t="str">
        <f>IF(sum!A96="QU",sum!B96,"*")</f>
        <v>*</v>
      </c>
      <c r="AT103" s="2"/>
      <c r="AU103" s="2" t="str">
        <f>IF(sum!A96="QU",sum!C96,"*")</f>
        <v>*</v>
      </c>
      <c r="AX103" s="2" t="s">
        <v>186</v>
      </c>
      <c r="AY103" s="2" t="s">
        <v>187</v>
      </c>
      <c r="AZ103" s="2">
        <v>2020</v>
      </c>
      <c r="BA103" s="2" t="str">
        <f>IF(sum!A96="SA",sum!B96,"*")</f>
        <v>*</v>
      </c>
      <c r="BB103" s="2"/>
      <c r="BC103" s="2" t="str">
        <f>IF(sum!A96="SA",sum!C96,"*")</f>
        <v>*</v>
      </c>
    </row>
    <row r="104" spans="2:55">
      <c r="B104" s="2" t="s">
        <v>186</v>
      </c>
      <c r="C104" s="2" t="s">
        <v>187</v>
      </c>
      <c r="D104" s="2">
        <v>2020</v>
      </c>
      <c r="E104" s="2" t="str">
        <f>IF(sum!A97="AL",sum!B97,"*")</f>
        <v>TRA_Bus_SB_DST1</v>
      </c>
      <c r="F104" s="2"/>
      <c r="G104" s="2">
        <f>IF(sum!A97="AL",sum!C97,"*")</f>
        <v>0</v>
      </c>
      <c r="H104" s="2"/>
      <c r="J104" s="2" t="s">
        <v>186</v>
      </c>
      <c r="K104" s="2" t="s">
        <v>187</v>
      </c>
      <c r="L104" s="2">
        <v>2020</v>
      </c>
      <c r="M104" s="2" t="str">
        <f>IF(sum!A97="AT",sum!B97,"*")</f>
        <v>*</v>
      </c>
      <c r="N104" s="2"/>
      <c r="O104" s="2" t="str">
        <f>IF(sum!A97="AT",sum!C97,"*")</f>
        <v>*</v>
      </c>
      <c r="R104" s="2" t="s">
        <v>186</v>
      </c>
      <c r="S104" s="2" t="s">
        <v>187</v>
      </c>
      <c r="T104" s="2">
        <v>2020</v>
      </c>
      <c r="U104" s="2" t="str">
        <f>IF(sum!A97="BC",sum!B97,"*")</f>
        <v>*</v>
      </c>
      <c r="V104" s="2"/>
      <c r="W104" s="2" t="str">
        <f>IF(sum!A97="BC",sum!C97,"*")</f>
        <v>*</v>
      </c>
      <c r="Z104" s="2" t="s">
        <v>186</v>
      </c>
      <c r="AA104" s="2" t="s">
        <v>187</v>
      </c>
      <c r="AB104" s="2">
        <v>2020</v>
      </c>
      <c r="AC104" s="2" t="str">
        <f>IF(sum!A97="MA",sum!B97,"*")</f>
        <v>*</v>
      </c>
      <c r="AD104" s="2"/>
      <c r="AE104" s="2" t="str">
        <f>IF(sum!A97="MA",sum!C97,"*")</f>
        <v>*</v>
      </c>
      <c r="AH104" s="2" t="s">
        <v>186</v>
      </c>
      <c r="AI104" s="2" t="s">
        <v>187</v>
      </c>
      <c r="AJ104" s="2">
        <v>2020</v>
      </c>
      <c r="AK104" s="2" t="str">
        <f>IF(sum!A97="ON",sum!B97,"*")</f>
        <v>*</v>
      </c>
      <c r="AL104" s="2"/>
      <c r="AM104" s="2" t="str">
        <f>IF(sum!A97="ON",sum!C97,"*")</f>
        <v>*</v>
      </c>
      <c r="AP104" s="2" t="s">
        <v>186</v>
      </c>
      <c r="AQ104" s="2" t="s">
        <v>187</v>
      </c>
      <c r="AR104" s="2">
        <v>2020</v>
      </c>
      <c r="AS104" s="2" t="str">
        <f>IF(sum!A97="QU",sum!B97,"*")</f>
        <v>*</v>
      </c>
      <c r="AT104" s="2"/>
      <c r="AU104" s="2" t="str">
        <f>IF(sum!A97="QU",sum!C97,"*")</f>
        <v>*</v>
      </c>
      <c r="AX104" s="2" t="s">
        <v>186</v>
      </c>
      <c r="AY104" s="2" t="s">
        <v>187</v>
      </c>
      <c r="AZ104" s="2">
        <v>2020</v>
      </c>
      <c r="BA104" s="2" t="str">
        <f>IF(sum!A97="SA",sum!B97,"*")</f>
        <v>*</v>
      </c>
      <c r="BB104" s="2"/>
      <c r="BC104" s="2" t="str">
        <f>IF(sum!A97="SA",sum!C97,"*")</f>
        <v>*</v>
      </c>
    </row>
    <row r="105" spans="2:55">
      <c r="B105" s="4" t="s">
        <v>186</v>
      </c>
      <c r="C105" s="4" t="s">
        <v>187</v>
      </c>
      <c r="D105" s="4">
        <v>2020</v>
      </c>
      <c r="E105" s="2" t="str">
        <f>IF(sum!A98="AL",sum!B98,"*")</f>
        <v>TRA_Car_DST1</v>
      </c>
      <c r="F105" s="2"/>
      <c r="G105" s="2">
        <f>IF(sum!A98="AL",sum!C98,"*")</f>
        <v>0</v>
      </c>
      <c r="H105" s="2"/>
      <c r="J105" s="4" t="s">
        <v>186</v>
      </c>
      <c r="K105" s="4" t="s">
        <v>187</v>
      </c>
      <c r="L105" s="4">
        <v>2020</v>
      </c>
      <c r="M105" s="2" t="str">
        <f>IF(sum!A98="AT",sum!B98,"*")</f>
        <v>*</v>
      </c>
      <c r="N105" s="2"/>
      <c r="O105" s="2" t="str">
        <f>IF(sum!A98="AT",sum!C98,"*")</f>
        <v>*</v>
      </c>
      <c r="R105" s="4" t="s">
        <v>186</v>
      </c>
      <c r="S105" s="4" t="s">
        <v>187</v>
      </c>
      <c r="T105" s="4">
        <v>2020</v>
      </c>
      <c r="U105" s="2" t="str">
        <f>IF(sum!A98="BC",sum!B98,"*")</f>
        <v>*</v>
      </c>
      <c r="V105" s="2"/>
      <c r="W105" s="2" t="str">
        <f>IF(sum!A98="BC",sum!C98,"*")</f>
        <v>*</v>
      </c>
      <c r="Z105" s="4" t="s">
        <v>186</v>
      </c>
      <c r="AA105" s="4" t="s">
        <v>187</v>
      </c>
      <c r="AB105" s="4">
        <v>2020</v>
      </c>
      <c r="AC105" s="2" t="str">
        <f>IF(sum!A98="MA",sum!B98,"*")</f>
        <v>*</v>
      </c>
      <c r="AD105" s="2"/>
      <c r="AE105" s="2" t="str">
        <f>IF(sum!A98="MA",sum!C98,"*")</f>
        <v>*</v>
      </c>
      <c r="AH105" s="4" t="s">
        <v>186</v>
      </c>
      <c r="AI105" s="4" t="s">
        <v>187</v>
      </c>
      <c r="AJ105" s="4">
        <v>2020</v>
      </c>
      <c r="AK105" s="2" t="str">
        <f>IF(sum!A98="ON",sum!B98,"*")</f>
        <v>*</v>
      </c>
      <c r="AL105" s="2"/>
      <c r="AM105" s="2" t="str">
        <f>IF(sum!A98="ON",sum!C98,"*")</f>
        <v>*</v>
      </c>
      <c r="AP105" s="2" t="s">
        <v>186</v>
      </c>
      <c r="AQ105" s="2" t="s">
        <v>187</v>
      </c>
      <c r="AR105" s="2">
        <v>2020</v>
      </c>
      <c r="AS105" s="2" t="str">
        <f>IF(sum!A98="QU",sum!B98,"*")</f>
        <v>*</v>
      </c>
      <c r="AT105" s="2"/>
      <c r="AU105" s="2" t="str">
        <f>IF(sum!A98="QU",sum!C98,"*")</f>
        <v>*</v>
      </c>
      <c r="AX105" s="4" t="s">
        <v>186</v>
      </c>
      <c r="AY105" s="4" t="s">
        <v>187</v>
      </c>
      <c r="AZ105" s="4">
        <v>2020</v>
      </c>
      <c r="BA105" s="2" t="str">
        <f>IF(sum!A98="SA",sum!B98,"*")</f>
        <v>*</v>
      </c>
      <c r="BB105" s="2"/>
      <c r="BC105" s="2" t="str">
        <f>IF(sum!A98="SA",sum!C98,"*")</f>
        <v>*</v>
      </c>
    </row>
    <row r="106" spans="2:55">
      <c r="B106" s="2" t="s">
        <v>186</v>
      </c>
      <c r="C106" s="2" t="s">
        <v>187</v>
      </c>
      <c r="D106" s="2">
        <v>2020</v>
      </c>
      <c r="E106" s="2" t="str">
        <f>IF(sum!A99="AL",sum!B99,"*")</f>
        <v>TRA_Car_GSL1</v>
      </c>
      <c r="F106" s="2"/>
      <c r="G106" s="2">
        <f>IF(sum!A99="AL",sum!C99,"*")</f>
        <v>0</v>
      </c>
      <c r="H106" s="2"/>
      <c r="J106" s="2" t="s">
        <v>186</v>
      </c>
      <c r="K106" s="2" t="s">
        <v>187</v>
      </c>
      <c r="L106" s="2">
        <v>2020</v>
      </c>
      <c r="M106" s="2" t="str">
        <f>IF(sum!A99="AT",sum!B99,"*")</f>
        <v>*</v>
      </c>
      <c r="N106" s="2"/>
      <c r="O106" s="2" t="str">
        <f>IF(sum!A99="AT",sum!C99,"*")</f>
        <v>*</v>
      </c>
      <c r="R106" s="2" t="s">
        <v>186</v>
      </c>
      <c r="S106" s="2" t="s">
        <v>187</v>
      </c>
      <c r="T106" s="2">
        <v>2020</v>
      </c>
      <c r="U106" s="2" t="str">
        <f>IF(sum!A99="BC",sum!B99,"*")</f>
        <v>*</v>
      </c>
      <c r="V106" s="2"/>
      <c r="W106" s="2" t="str">
        <f>IF(sum!A99="BC",sum!C99,"*")</f>
        <v>*</v>
      </c>
      <c r="Z106" s="2" t="s">
        <v>186</v>
      </c>
      <c r="AA106" s="2" t="s">
        <v>187</v>
      </c>
      <c r="AB106" s="2">
        <v>2020</v>
      </c>
      <c r="AC106" s="2" t="str">
        <f>IF(sum!A99="MA",sum!B99,"*")</f>
        <v>*</v>
      </c>
      <c r="AD106" s="2"/>
      <c r="AE106" s="2" t="str">
        <f>IF(sum!A99="MA",sum!C99,"*")</f>
        <v>*</v>
      </c>
      <c r="AH106" s="2" t="s">
        <v>186</v>
      </c>
      <c r="AI106" s="2" t="s">
        <v>187</v>
      </c>
      <c r="AJ106" s="2">
        <v>2020</v>
      </c>
      <c r="AK106" s="2" t="str">
        <f>IF(sum!A99="ON",sum!B99,"*")</f>
        <v>*</v>
      </c>
      <c r="AL106" s="2"/>
      <c r="AM106" s="2" t="str">
        <f>IF(sum!A99="ON",sum!C99,"*")</f>
        <v>*</v>
      </c>
      <c r="AP106" s="2" t="s">
        <v>186</v>
      </c>
      <c r="AQ106" s="2" t="s">
        <v>187</v>
      </c>
      <c r="AR106" s="2">
        <v>2020</v>
      </c>
      <c r="AS106" s="2" t="str">
        <f>IF(sum!A99="QU",sum!B99,"*")</f>
        <v>*</v>
      </c>
      <c r="AT106" s="2"/>
      <c r="AU106" s="2" t="str">
        <f>IF(sum!A99="QU",sum!C99,"*")</f>
        <v>*</v>
      </c>
      <c r="AX106" s="2" t="s">
        <v>186</v>
      </c>
      <c r="AY106" s="2" t="s">
        <v>187</v>
      </c>
      <c r="AZ106" s="2">
        <v>2020</v>
      </c>
      <c r="BA106" s="2" t="str">
        <f>IF(sum!A99="SA",sum!B99,"*")</f>
        <v>*</v>
      </c>
      <c r="BB106" s="2"/>
      <c r="BC106" s="2" t="str">
        <f>IF(sum!A99="SA",sum!C99,"*")</f>
        <v>*</v>
      </c>
    </row>
    <row r="107" spans="2:55">
      <c r="B107" s="2" t="s">
        <v>186</v>
      </c>
      <c r="C107" s="2" t="s">
        <v>187</v>
      </c>
      <c r="D107" s="2">
        <v>2020</v>
      </c>
      <c r="E107" s="2" t="str">
        <f>IF(sum!A100="AL",sum!B100,"*")</f>
        <v>TRA_Car_PHEV01</v>
      </c>
      <c r="F107" s="2"/>
      <c r="G107" s="2">
        <f>IF(sum!A100="AL",sum!C100,"*")</f>
        <v>0</v>
      </c>
      <c r="H107" s="2"/>
      <c r="J107" s="2" t="s">
        <v>186</v>
      </c>
      <c r="K107" s="2" t="s">
        <v>187</v>
      </c>
      <c r="L107" s="2">
        <v>2020</v>
      </c>
      <c r="M107" s="2" t="str">
        <f>IF(sum!A100="AT",sum!B100,"*")</f>
        <v>*</v>
      </c>
      <c r="N107" s="2"/>
      <c r="O107" s="2" t="str">
        <f>IF(sum!A100="AT",sum!C100,"*")</f>
        <v>*</v>
      </c>
      <c r="R107" s="2" t="s">
        <v>186</v>
      </c>
      <c r="S107" s="2" t="s">
        <v>187</v>
      </c>
      <c r="T107" s="2">
        <v>2020</v>
      </c>
      <c r="U107" s="2" t="str">
        <f>IF(sum!A100="BC",sum!B100,"*")</f>
        <v>*</v>
      </c>
      <c r="V107" s="2"/>
      <c r="W107" s="2" t="str">
        <f>IF(sum!A100="BC",sum!C100,"*")</f>
        <v>*</v>
      </c>
      <c r="Z107" s="2" t="s">
        <v>186</v>
      </c>
      <c r="AA107" s="2" t="s">
        <v>187</v>
      </c>
      <c r="AB107" s="2">
        <v>2020</v>
      </c>
      <c r="AC107" s="2" t="str">
        <f>IF(sum!A100="MA",sum!B100,"*")</f>
        <v>*</v>
      </c>
      <c r="AD107" s="2"/>
      <c r="AE107" s="2" t="str">
        <f>IF(sum!A100="MA",sum!C100,"*")</f>
        <v>*</v>
      </c>
      <c r="AH107" s="2" t="s">
        <v>186</v>
      </c>
      <c r="AI107" s="2" t="s">
        <v>187</v>
      </c>
      <c r="AJ107" s="2">
        <v>2020</v>
      </c>
      <c r="AK107" s="2" t="str">
        <f>IF(sum!A100="ON",sum!B100,"*")</f>
        <v>*</v>
      </c>
      <c r="AL107" s="2"/>
      <c r="AM107" s="2" t="str">
        <f>IF(sum!A100="ON",sum!C100,"*")</f>
        <v>*</v>
      </c>
      <c r="AP107" s="2" t="s">
        <v>186</v>
      </c>
      <c r="AQ107" s="2" t="s">
        <v>187</v>
      </c>
      <c r="AR107" s="2">
        <v>2020</v>
      </c>
      <c r="AS107" s="2" t="str">
        <f>IF(sum!A100="QU",sum!B100,"*")</f>
        <v>*</v>
      </c>
      <c r="AT107" s="2"/>
      <c r="AU107" s="2" t="str">
        <f>IF(sum!A100="QU",sum!C100,"*")</f>
        <v>*</v>
      </c>
      <c r="AX107" s="2" t="s">
        <v>186</v>
      </c>
      <c r="AY107" s="2" t="s">
        <v>187</v>
      </c>
      <c r="AZ107" s="2">
        <v>2020</v>
      </c>
      <c r="BA107" s="2" t="str">
        <f>IF(sum!A100="SA",sum!B100,"*")</f>
        <v>*</v>
      </c>
      <c r="BB107" s="2"/>
      <c r="BC107" s="2" t="str">
        <f>IF(sum!A100="SA",sum!C100,"*")</f>
        <v>*</v>
      </c>
    </row>
    <row r="108" spans="2:55">
      <c r="B108" s="4" t="s">
        <v>186</v>
      </c>
      <c r="C108" s="4" t="s">
        <v>187</v>
      </c>
      <c r="D108" s="4">
        <v>2020</v>
      </c>
      <c r="E108" s="2" t="str">
        <f>IF(sum!A101="AL",sum!B101,"*")</f>
        <v>TRA_Mot_ELC1</v>
      </c>
      <c r="F108" s="2"/>
      <c r="G108" s="2">
        <f>IF(sum!A101="AL",sum!C101,"*")</f>
        <v>0</v>
      </c>
      <c r="H108" s="2"/>
      <c r="J108" s="4" t="s">
        <v>186</v>
      </c>
      <c r="K108" s="4" t="s">
        <v>187</v>
      </c>
      <c r="L108" s="4">
        <v>2020</v>
      </c>
      <c r="M108" s="2" t="str">
        <f>IF(sum!A101="AT",sum!B101,"*")</f>
        <v>*</v>
      </c>
      <c r="N108" s="2"/>
      <c r="O108" s="2" t="str">
        <f>IF(sum!A101="AT",sum!C101,"*")</f>
        <v>*</v>
      </c>
      <c r="R108" s="4" t="s">
        <v>186</v>
      </c>
      <c r="S108" s="4" t="s">
        <v>187</v>
      </c>
      <c r="T108" s="4">
        <v>2020</v>
      </c>
      <c r="U108" s="2" t="str">
        <f>IF(sum!A101="BC",sum!B101,"*")</f>
        <v>*</v>
      </c>
      <c r="V108" s="2"/>
      <c r="W108" s="2" t="str">
        <f>IF(sum!A101="BC",sum!C101,"*")</f>
        <v>*</v>
      </c>
      <c r="Z108" s="4" t="s">
        <v>186</v>
      </c>
      <c r="AA108" s="4" t="s">
        <v>187</v>
      </c>
      <c r="AB108" s="4">
        <v>2020</v>
      </c>
      <c r="AC108" s="2" t="str">
        <f>IF(sum!A101="MA",sum!B101,"*")</f>
        <v>*</v>
      </c>
      <c r="AD108" s="2"/>
      <c r="AE108" s="2" t="str">
        <f>IF(sum!A101="MA",sum!C101,"*")</f>
        <v>*</v>
      </c>
      <c r="AH108" s="4" t="s">
        <v>186</v>
      </c>
      <c r="AI108" s="4" t="s">
        <v>187</v>
      </c>
      <c r="AJ108" s="4">
        <v>2020</v>
      </c>
      <c r="AK108" s="2" t="str">
        <f>IF(sum!A101="ON",sum!B101,"*")</f>
        <v>*</v>
      </c>
      <c r="AL108" s="2"/>
      <c r="AM108" s="2" t="str">
        <f>IF(sum!A101="ON",sum!C101,"*")</f>
        <v>*</v>
      </c>
      <c r="AP108" s="2" t="s">
        <v>186</v>
      </c>
      <c r="AQ108" s="2" t="s">
        <v>187</v>
      </c>
      <c r="AR108" s="2">
        <v>2020</v>
      </c>
      <c r="AS108" s="2" t="str">
        <f>IF(sum!A101="QU",sum!B101,"*")</f>
        <v>*</v>
      </c>
      <c r="AT108" s="2"/>
      <c r="AU108" s="2" t="str">
        <f>IF(sum!A101="QU",sum!C101,"*")</f>
        <v>*</v>
      </c>
      <c r="AX108" s="4" t="s">
        <v>186</v>
      </c>
      <c r="AY108" s="4" t="s">
        <v>187</v>
      </c>
      <c r="AZ108" s="4">
        <v>2020</v>
      </c>
      <c r="BA108" s="2" t="str">
        <f>IF(sum!A101="SA",sum!B101,"*")</f>
        <v>*</v>
      </c>
      <c r="BB108" s="2"/>
      <c r="BC108" s="2" t="str">
        <f>IF(sum!A101="SA",sum!C101,"*")</f>
        <v>*</v>
      </c>
    </row>
    <row r="109" spans="2:55">
      <c r="B109" s="2" t="s">
        <v>186</v>
      </c>
      <c r="C109" s="2" t="s">
        <v>187</v>
      </c>
      <c r="D109" s="2">
        <v>2020</v>
      </c>
      <c r="E109" s="2" t="str">
        <f>IF(sum!A102="AL",sum!B102,"*")</f>
        <v>TRA_Rai_Frt-ELC01</v>
      </c>
      <c r="F109" s="2"/>
      <c r="G109" s="2">
        <f>IF(sum!A102="AL",sum!C102,"*")</f>
        <v>0</v>
      </c>
      <c r="H109" s="2"/>
      <c r="J109" s="2" t="s">
        <v>186</v>
      </c>
      <c r="K109" s="2" t="s">
        <v>187</v>
      </c>
      <c r="L109" s="2">
        <v>2020</v>
      </c>
      <c r="M109" s="2" t="str">
        <f>IF(sum!A102="AT",sum!B102,"*")</f>
        <v>*</v>
      </c>
      <c r="N109" s="2"/>
      <c r="O109" s="2" t="str">
        <f>IF(sum!A102="AT",sum!C102,"*")</f>
        <v>*</v>
      </c>
      <c r="R109" s="2" t="s">
        <v>186</v>
      </c>
      <c r="S109" s="2" t="s">
        <v>187</v>
      </c>
      <c r="T109" s="2">
        <v>2020</v>
      </c>
      <c r="U109" s="2" t="str">
        <f>IF(sum!A102="BC",sum!B102,"*")</f>
        <v>*</v>
      </c>
      <c r="V109" s="2"/>
      <c r="W109" s="2" t="str">
        <f>IF(sum!A102="BC",sum!C102,"*")</f>
        <v>*</v>
      </c>
      <c r="Z109" s="2" t="s">
        <v>186</v>
      </c>
      <c r="AA109" s="2" t="s">
        <v>187</v>
      </c>
      <c r="AB109" s="2">
        <v>2020</v>
      </c>
      <c r="AC109" s="2" t="str">
        <f>IF(sum!A102="MA",sum!B102,"*")</f>
        <v>*</v>
      </c>
      <c r="AD109" s="2"/>
      <c r="AE109" s="2" t="str">
        <f>IF(sum!A102="MA",sum!C102,"*")</f>
        <v>*</v>
      </c>
      <c r="AH109" s="2" t="s">
        <v>186</v>
      </c>
      <c r="AI109" s="2" t="s">
        <v>187</v>
      </c>
      <c r="AJ109" s="2">
        <v>2020</v>
      </c>
      <c r="AK109" s="2" t="str">
        <f>IF(sum!A102="ON",sum!B102,"*")</f>
        <v>*</v>
      </c>
      <c r="AL109" s="2"/>
      <c r="AM109" s="2" t="str">
        <f>IF(sum!A102="ON",sum!C102,"*")</f>
        <v>*</v>
      </c>
      <c r="AP109" s="2" t="s">
        <v>186</v>
      </c>
      <c r="AQ109" s="2" t="s">
        <v>187</v>
      </c>
      <c r="AR109" s="2">
        <v>2020</v>
      </c>
      <c r="AS109" s="2" t="str">
        <f>IF(sum!A102="QU",sum!B102,"*")</f>
        <v>*</v>
      </c>
      <c r="AT109" s="2"/>
      <c r="AU109" s="2" t="str">
        <f>IF(sum!A102="QU",sum!C102,"*")</f>
        <v>*</v>
      </c>
      <c r="AX109" s="2" t="s">
        <v>186</v>
      </c>
      <c r="AY109" s="2" t="s">
        <v>187</v>
      </c>
      <c r="AZ109" s="2">
        <v>2020</v>
      </c>
      <c r="BA109" s="2" t="str">
        <f>IF(sum!A102="SA",sum!B102,"*")</f>
        <v>*</v>
      </c>
      <c r="BB109" s="2"/>
      <c r="BC109" s="2" t="str">
        <f>IF(sum!A102="SA",sum!C102,"*")</f>
        <v>*</v>
      </c>
    </row>
    <row r="110" spans="2:55">
      <c r="B110" s="2" t="s">
        <v>186</v>
      </c>
      <c r="C110" s="2" t="s">
        <v>187</v>
      </c>
      <c r="D110" s="2">
        <v>2020</v>
      </c>
      <c r="E110" s="2" t="str">
        <f>IF(sum!A103="AL",sum!B103,"*")</f>
        <v>TRA_Rai_Pas-ELC01</v>
      </c>
      <c r="F110" s="2"/>
      <c r="G110" s="2">
        <f>IF(sum!A103="AL",sum!C103,"*")</f>
        <v>0</v>
      </c>
      <c r="H110" s="2"/>
      <c r="J110" s="2" t="s">
        <v>186</v>
      </c>
      <c r="K110" s="2" t="s">
        <v>187</v>
      </c>
      <c r="L110" s="2">
        <v>2020</v>
      </c>
      <c r="M110" s="2" t="str">
        <f>IF(sum!A103="AT",sum!B103,"*")</f>
        <v>*</v>
      </c>
      <c r="N110" s="2"/>
      <c r="O110" s="2" t="str">
        <f>IF(sum!A103="AT",sum!C103,"*")</f>
        <v>*</v>
      </c>
      <c r="R110" s="2" t="s">
        <v>186</v>
      </c>
      <c r="S110" s="2" t="s">
        <v>187</v>
      </c>
      <c r="T110" s="2">
        <v>2020</v>
      </c>
      <c r="U110" s="2" t="str">
        <f>IF(sum!A103="BC",sum!B103,"*")</f>
        <v>*</v>
      </c>
      <c r="V110" s="2"/>
      <c r="W110" s="2" t="str">
        <f>IF(sum!A103="BC",sum!C103,"*")</f>
        <v>*</v>
      </c>
      <c r="Z110" s="2" t="s">
        <v>186</v>
      </c>
      <c r="AA110" s="2" t="s">
        <v>187</v>
      </c>
      <c r="AB110" s="2">
        <v>2020</v>
      </c>
      <c r="AC110" s="2" t="str">
        <f>IF(sum!A103="MA",sum!B103,"*")</f>
        <v>*</v>
      </c>
      <c r="AD110" s="2"/>
      <c r="AE110" s="2" t="str">
        <f>IF(sum!A103="MA",sum!C103,"*")</f>
        <v>*</v>
      </c>
      <c r="AH110" s="2" t="s">
        <v>186</v>
      </c>
      <c r="AI110" s="2" t="s">
        <v>187</v>
      </c>
      <c r="AJ110" s="2">
        <v>2020</v>
      </c>
      <c r="AK110" s="2" t="str">
        <f>IF(sum!A103="ON",sum!B103,"*")</f>
        <v>*</v>
      </c>
      <c r="AL110" s="2"/>
      <c r="AM110" s="2" t="str">
        <f>IF(sum!A103="ON",sum!C103,"*")</f>
        <v>*</v>
      </c>
      <c r="AP110" s="2" t="s">
        <v>186</v>
      </c>
      <c r="AQ110" s="2" t="s">
        <v>187</v>
      </c>
      <c r="AR110" s="2">
        <v>2020</v>
      </c>
      <c r="AS110" s="2" t="str">
        <f>IF(sum!A103="QU",sum!B103,"*")</f>
        <v>*</v>
      </c>
      <c r="AT110" s="2"/>
      <c r="AU110" s="2" t="str">
        <f>IF(sum!A103="QU",sum!C103,"*")</f>
        <v>*</v>
      </c>
      <c r="AX110" s="2" t="s">
        <v>186</v>
      </c>
      <c r="AY110" s="2" t="s">
        <v>187</v>
      </c>
      <c r="AZ110" s="2">
        <v>2020</v>
      </c>
      <c r="BA110" s="2" t="str">
        <f>IF(sum!A103="SA",sum!B103,"*")</f>
        <v>*</v>
      </c>
      <c r="BB110" s="2"/>
      <c r="BC110" s="2" t="str">
        <f>IF(sum!A103="SA",sum!C103,"*")</f>
        <v>*</v>
      </c>
    </row>
    <row r="111" spans="2:55">
      <c r="B111" s="4" t="s">
        <v>186</v>
      </c>
      <c r="C111" s="4" t="s">
        <v>187</v>
      </c>
      <c r="D111" s="4">
        <v>2020</v>
      </c>
      <c r="E111" s="2" t="str">
        <f>IF(sum!A104="AL",sum!B104,"*")</f>
        <v>TRA_Tru_BEV01</v>
      </c>
      <c r="F111" s="2"/>
      <c r="G111" s="2">
        <f>IF(sum!A104="AL",sum!C104,"*")</f>
        <v>0</v>
      </c>
      <c r="H111" s="2"/>
      <c r="J111" s="4" t="s">
        <v>186</v>
      </c>
      <c r="K111" s="4" t="s">
        <v>187</v>
      </c>
      <c r="L111" s="4">
        <v>2020</v>
      </c>
      <c r="M111" s="2" t="str">
        <f>IF(sum!A104="AT",sum!B104,"*")</f>
        <v>*</v>
      </c>
      <c r="N111" s="2"/>
      <c r="O111" s="2" t="str">
        <f>IF(sum!A104="AT",sum!C104,"*")</f>
        <v>*</v>
      </c>
      <c r="R111" s="4" t="s">
        <v>186</v>
      </c>
      <c r="S111" s="4" t="s">
        <v>187</v>
      </c>
      <c r="T111" s="4">
        <v>2020</v>
      </c>
      <c r="U111" s="2" t="str">
        <f>IF(sum!A104="BC",sum!B104,"*")</f>
        <v>*</v>
      </c>
      <c r="V111" s="2"/>
      <c r="W111" s="2" t="str">
        <f>IF(sum!A104="BC",sum!C104,"*")</f>
        <v>*</v>
      </c>
      <c r="Z111" s="4" t="s">
        <v>186</v>
      </c>
      <c r="AA111" s="4" t="s">
        <v>187</v>
      </c>
      <c r="AB111" s="4">
        <v>2020</v>
      </c>
      <c r="AC111" s="2" t="str">
        <f>IF(sum!A104="MA",sum!B104,"*")</f>
        <v>*</v>
      </c>
      <c r="AD111" s="2"/>
      <c r="AE111" s="2" t="str">
        <f>IF(sum!A104="MA",sum!C104,"*")</f>
        <v>*</v>
      </c>
      <c r="AH111" s="4" t="s">
        <v>186</v>
      </c>
      <c r="AI111" s="4" t="s">
        <v>187</v>
      </c>
      <c r="AJ111" s="4">
        <v>2020</v>
      </c>
      <c r="AK111" s="2" t="str">
        <f>IF(sum!A104="ON",sum!B104,"*")</f>
        <v>*</v>
      </c>
      <c r="AL111" s="2"/>
      <c r="AM111" s="2" t="str">
        <f>IF(sum!A104="ON",sum!C104,"*")</f>
        <v>*</v>
      </c>
      <c r="AP111" s="2" t="s">
        <v>186</v>
      </c>
      <c r="AQ111" s="2" t="s">
        <v>187</v>
      </c>
      <c r="AR111" s="2">
        <v>2020</v>
      </c>
      <c r="AS111" s="2" t="str">
        <f>IF(sum!A104="QU",sum!B104,"*")</f>
        <v>*</v>
      </c>
      <c r="AT111" s="2"/>
      <c r="AU111" s="2" t="str">
        <f>IF(sum!A104="QU",sum!C104,"*")</f>
        <v>*</v>
      </c>
      <c r="AX111" s="4" t="s">
        <v>186</v>
      </c>
      <c r="AY111" s="4" t="s">
        <v>187</v>
      </c>
      <c r="AZ111" s="4">
        <v>2020</v>
      </c>
      <c r="BA111" s="2" t="str">
        <f>IF(sum!A104="SA",sum!B104,"*")</f>
        <v>*</v>
      </c>
      <c r="BB111" s="2"/>
      <c r="BC111" s="2" t="str">
        <f>IF(sum!A104="SA",sum!C104,"*")</f>
        <v>*</v>
      </c>
    </row>
    <row r="112" spans="2:55">
      <c r="B112" s="2" t="s">
        <v>186</v>
      </c>
      <c r="C112" s="2" t="s">
        <v>187</v>
      </c>
      <c r="D112" s="2">
        <v>2020</v>
      </c>
      <c r="E112" s="2" t="str">
        <f>IF(sum!A105="AL",sum!B105,"*")</f>
        <v>TRA_Tru_HT_DST1</v>
      </c>
      <c r="F112" s="2"/>
      <c r="G112" s="2">
        <f>IF(sum!A105="AL",sum!C105,"*")</f>
        <v>209.04857327462</v>
      </c>
      <c r="H112" s="2"/>
      <c r="J112" s="2" t="s">
        <v>186</v>
      </c>
      <c r="K112" s="2" t="s">
        <v>187</v>
      </c>
      <c r="L112" s="2">
        <v>2020</v>
      </c>
      <c r="M112" s="2" t="str">
        <f>IF(sum!A105="AT",sum!B105,"*")</f>
        <v>*</v>
      </c>
      <c r="N112" s="2"/>
      <c r="O112" s="2" t="str">
        <f>IF(sum!A105="AT",sum!C105,"*")</f>
        <v>*</v>
      </c>
      <c r="R112" s="2" t="s">
        <v>186</v>
      </c>
      <c r="S112" s="2" t="s">
        <v>187</v>
      </c>
      <c r="T112" s="2">
        <v>2020</v>
      </c>
      <c r="U112" s="2" t="str">
        <f>IF(sum!A105="BC",sum!B105,"*")</f>
        <v>*</v>
      </c>
      <c r="V112" s="2"/>
      <c r="W112" s="2" t="str">
        <f>IF(sum!A105="BC",sum!C105,"*")</f>
        <v>*</v>
      </c>
      <c r="Z112" s="2" t="s">
        <v>186</v>
      </c>
      <c r="AA112" s="2" t="s">
        <v>187</v>
      </c>
      <c r="AB112" s="2">
        <v>2020</v>
      </c>
      <c r="AC112" s="2" t="str">
        <f>IF(sum!A105="MA",sum!B105,"*")</f>
        <v>*</v>
      </c>
      <c r="AD112" s="2"/>
      <c r="AE112" s="2" t="str">
        <f>IF(sum!A105="MA",sum!C105,"*")</f>
        <v>*</v>
      </c>
      <c r="AH112" s="2" t="s">
        <v>186</v>
      </c>
      <c r="AI112" s="2" t="s">
        <v>187</v>
      </c>
      <c r="AJ112" s="2">
        <v>2020</v>
      </c>
      <c r="AK112" s="2" t="str">
        <f>IF(sum!A105="ON",sum!B105,"*")</f>
        <v>*</v>
      </c>
      <c r="AL112" s="2"/>
      <c r="AM112" s="2" t="str">
        <f>IF(sum!A105="ON",sum!C105,"*")</f>
        <v>*</v>
      </c>
      <c r="AP112" s="2" t="s">
        <v>186</v>
      </c>
      <c r="AQ112" s="2" t="s">
        <v>187</v>
      </c>
      <c r="AR112" s="2">
        <v>2020</v>
      </c>
      <c r="AS112" s="2" t="str">
        <f>IF(sum!A105="QU",sum!B105,"*")</f>
        <v>*</v>
      </c>
      <c r="AT112" s="2"/>
      <c r="AU112" s="2" t="str">
        <f>IF(sum!A105="QU",sum!C105,"*")</f>
        <v>*</v>
      </c>
      <c r="AX112" s="2" t="s">
        <v>186</v>
      </c>
      <c r="AY112" s="2" t="s">
        <v>187</v>
      </c>
      <c r="AZ112" s="2">
        <v>2020</v>
      </c>
      <c r="BA112" s="2" t="str">
        <f>IF(sum!A105="SA",sum!B105,"*")</f>
        <v>*</v>
      </c>
      <c r="BB112" s="2"/>
      <c r="BC112" s="2" t="str">
        <f>IF(sum!A105="SA",sum!C105,"*")</f>
        <v>*</v>
      </c>
    </row>
    <row r="113" spans="2:55">
      <c r="B113" s="2" t="s">
        <v>186</v>
      </c>
      <c r="C113" s="2" t="s">
        <v>187</v>
      </c>
      <c r="D113" s="2">
        <v>2020</v>
      </c>
      <c r="E113" s="2" t="str">
        <f>IF(sum!A106="AL",sum!B106,"*")</f>
        <v>TRA_Tru_PHEV01</v>
      </c>
      <c r="F113" s="2"/>
      <c r="G113" s="2">
        <f>IF(sum!A106="AL",sum!C106,"*")</f>
        <v>0</v>
      </c>
      <c r="H113" s="2"/>
      <c r="J113" s="2" t="s">
        <v>186</v>
      </c>
      <c r="K113" s="2" t="s">
        <v>187</v>
      </c>
      <c r="L113" s="2">
        <v>2020</v>
      </c>
      <c r="M113" s="2" t="str">
        <f>IF(sum!A106="AT",sum!B106,"*")</f>
        <v>*</v>
      </c>
      <c r="N113" s="2"/>
      <c r="O113" s="2" t="str">
        <f>IF(sum!A106="AT",sum!C106,"*")</f>
        <v>*</v>
      </c>
      <c r="R113" s="2" t="s">
        <v>186</v>
      </c>
      <c r="S113" s="2" t="s">
        <v>187</v>
      </c>
      <c r="T113" s="2">
        <v>2020</v>
      </c>
      <c r="U113" s="2" t="str">
        <f>IF(sum!A106="BC",sum!B106,"*")</f>
        <v>*</v>
      </c>
      <c r="V113" s="2"/>
      <c r="W113" s="2" t="str">
        <f>IF(sum!A106="BC",sum!C106,"*")</f>
        <v>*</v>
      </c>
      <c r="Z113" s="2" t="s">
        <v>186</v>
      </c>
      <c r="AA113" s="2" t="s">
        <v>187</v>
      </c>
      <c r="AB113" s="2">
        <v>2020</v>
      </c>
      <c r="AC113" s="2" t="str">
        <f>IF(sum!A106="MA",sum!B106,"*")</f>
        <v>*</v>
      </c>
      <c r="AD113" s="2"/>
      <c r="AE113" s="2" t="str">
        <f>IF(sum!A106="MA",sum!C106,"*")</f>
        <v>*</v>
      </c>
      <c r="AH113" s="2" t="s">
        <v>186</v>
      </c>
      <c r="AI113" s="2" t="s">
        <v>187</v>
      </c>
      <c r="AJ113" s="2">
        <v>2020</v>
      </c>
      <c r="AK113" s="2" t="str">
        <f>IF(sum!A106="ON",sum!B106,"*")</f>
        <v>*</v>
      </c>
      <c r="AL113" s="2"/>
      <c r="AM113" s="2" t="str">
        <f>IF(sum!A106="ON",sum!C106,"*")</f>
        <v>*</v>
      </c>
      <c r="AP113" s="2" t="s">
        <v>186</v>
      </c>
      <c r="AQ113" s="2" t="s">
        <v>187</v>
      </c>
      <c r="AR113" s="2">
        <v>2020</v>
      </c>
      <c r="AS113" s="2" t="str">
        <f>IF(sum!A106="QU",sum!B106,"*")</f>
        <v>*</v>
      </c>
      <c r="AT113" s="2"/>
      <c r="AU113" s="2" t="str">
        <f>IF(sum!A106="QU",sum!C106,"*")</f>
        <v>*</v>
      </c>
      <c r="AX113" s="2" t="s">
        <v>186</v>
      </c>
      <c r="AY113" s="2" t="s">
        <v>187</v>
      </c>
      <c r="AZ113" s="2">
        <v>2020</v>
      </c>
      <c r="BA113" s="2" t="str">
        <f>IF(sum!A106="SA",sum!B106,"*")</f>
        <v>*</v>
      </c>
      <c r="BB113" s="2"/>
      <c r="BC113" s="2" t="str">
        <f>IF(sum!A106="SA",sum!C106,"*")</f>
        <v>*</v>
      </c>
    </row>
    <row r="114" spans="2:55">
      <c r="B114" s="4" t="s">
        <v>186</v>
      </c>
      <c r="C114" s="4" t="s">
        <v>187</v>
      </c>
      <c r="D114" s="4">
        <v>2020</v>
      </c>
      <c r="E114" s="2" t="str">
        <f>IF(sum!A107="AL",sum!B107,"*")</f>
        <v>TRA_Tru_PLT_GSL1</v>
      </c>
      <c r="F114" s="2"/>
      <c r="G114" s="2">
        <f>IF(sum!A107="AL",sum!C107,"*")</f>
        <v>0</v>
      </c>
      <c r="H114" s="2"/>
      <c r="J114" s="4" t="s">
        <v>186</v>
      </c>
      <c r="K114" s="4" t="s">
        <v>187</v>
      </c>
      <c r="L114" s="4">
        <v>2020</v>
      </c>
      <c r="M114" s="2" t="str">
        <f>IF(sum!A107="AT",sum!B107,"*")</f>
        <v>*</v>
      </c>
      <c r="N114" s="2"/>
      <c r="O114" s="2" t="str">
        <f>IF(sum!A107="AT",sum!C107,"*")</f>
        <v>*</v>
      </c>
      <c r="R114" s="4" t="s">
        <v>186</v>
      </c>
      <c r="S114" s="4" t="s">
        <v>187</v>
      </c>
      <c r="T114" s="4">
        <v>2020</v>
      </c>
      <c r="U114" s="2" t="str">
        <f>IF(sum!A107="BC",sum!B107,"*")</f>
        <v>*</v>
      </c>
      <c r="V114" s="2"/>
      <c r="W114" s="2" t="str">
        <f>IF(sum!A107="BC",sum!C107,"*")</f>
        <v>*</v>
      </c>
      <c r="Z114" s="4" t="s">
        <v>186</v>
      </c>
      <c r="AA114" s="4" t="s">
        <v>187</v>
      </c>
      <c r="AB114" s="4">
        <v>2020</v>
      </c>
      <c r="AC114" s="2" t="str">
        <f>IF(sum!A107="MA",sum!B107,"*")</f>
        <v>*</v>
      </c>
      <c r="AD114" s="2"/>
      <c r="AE114" s="2" t="str">
        <f>IF(sum!A107="MA",sum!C107,"*")</f>
        <v>*</v>
      </c>
      <c r="AH114" s="4" t="s">
        <v>186</v>
      </c>
      <c r="AI114" s="4" t="s">
        <v>187</v>
      </c>
      <c r="AJ114" s="4">
        <v>2020</v>
      </c>
      <c r="AK114" s="2" t="str">
        <f>IF(sum!A107="ON",sum!B107,"*")</f>
        <v>*</v>
      </c>
      <c r="AL114" s="2"/>
      <c r="AM114" s="2" t="str">
        <f>IF(sum!A107="ON",sum!C107,"*")</f>
        <v>*</v>
      </c>
      <c r="AP114" s="2" t="s">
        <v>186</v>
      </c>
      <c r="AQ114" s="2" t="s">
        <v>187</v>
      </c>
      <c r="AR114" s="2">
        <v>2020</v>
      </c>
      <c r="AS114" s="2" t="str">
        <f>IF(sum!A107="QU",sum!B107,"*")</f>
        <v>*</v>
      </c>
      <c r="AT114" s="2"/>
      <c r="AU114" s="2" t="str">
        <f>IF(sum!A107="QU",sum!C107,"*")</f>
        <v>*</v>
      </c>
      <c r="AX114" s="4" t="s">
        <v>186</v>
      </c>
      <c r="AY114" s="4" t="s">
        <v>187</v>
      </c>
      <c r="AZ114" s="4">
        <v>2020</v>
      </c>
      <c r="BA114" s="2" t="str">
        <f>IF(sum!A107="SA",sum!B107,"*")</f>
        <v>*</v>
      </c>
      <c r="BB114" s="2"/>
      <c r="BC114" s="2" t="str">
        <f>IF(sum!A107="SA",sum!C107,"*")</f>
        <v>*</v>
      </c>
    </row>
    <row r="115" spans="2:55">
      <c r="B115" s="2" t="s">
        <v>186</v>
      </c>
      <c r="C115" s="2" t="s">
        <v>187</v>
      </c>
      <c r="D115" s="2">
        <v>2020</v>
      </c>
      <c r="E115" s="2" t="str">
        <f>IF(sum!A108="AL",sum!B108,"*")</f>
        <v>TU_GASNAT_AL_ON_01</v>
      </c>
      <c r="F115" s="2"/>
      <c r="G115" s="2">
        <f>IF(sum!A108="AL",sum!C108,"*")</f>
        <v>761.376039393352</v>
      </c>
      <c r="H115" s="2"/>
      <c r="J115" s="2" t="s">
        <v>186</v>
      </c>
      <c r="K115" s="2" t="s">
        <v>187</v>
      </c>
      <c r="L115" s="2">
        <v>2020</v>
      </c>
      <c r="M115" s="2" t="str">
        <f>IF(sum!A108="AT",sum!B108,"*")</f>
        <v>*</v>
      </c>
      <c r="N115" s="2"/>
      <c r="O115" s="2" t="str">
        <f>IF(sum!A108="AT",sum!C108,"*")</f>
        <v>*</v>
      </c>
      <c r="R115" s="2" t="s">
        <v>186</v>
      </c>
      <c r="S115" s="2" t="s">
        <v>187</v>
      </c>
      <c r="T115" s="2">
        <v>2020</v>
      </c>
      <c r="U115" s="2" t="str">
        <f>IF(sum!A108="BC",sum!B108,"*")</f>
        <v>*</v>
      </c>
      <c r="V115" s="2"/>
      <c r="W115" s="2" t="str">
        <f>IF(sum!A108="BC",sum!C108,"*")</f>
        <v>*</v>
      </c>
      <c r="Z115" s="2" t="s">
        <v>186</v>
      </c>
      <c r="AA115" s="2" t="s">
        <v>187</v>
      </c>
      <c r="AB115" s="2">
        <v>2020</v>
      </c>
      <c r="AC115" s="2" t="str">
        <f>IF(sum!A108="MA",sum!B108,"*")</f>
        <v>*</v>
      </c>
      <c r="AD115" s="2"/>
      <c r="AE115" s="2" t="str">
        <f>IF(sum!A108="MA",sum!C108,"*")</f>
        <v>*</v>
      </c>
      <c r="AH115" s="2" t="s">
        <v>186</v>
      </c>
      <c r="AI115" s="2" t="s">
        <v>187</v>
      </c>
      <c r="AJ115" s="2">
        <v>2020</v>
      </c>
      <c r="AK115" s="2" t="str">
        <f>IF(sum!A108="ON",sum!B108,"*")</f>
        <v>*</v>
      </c>
      <c r="AL115" s="2"/>
      <c r="AM115" s="2" t="str">
        <f>IF(sum!A108="ON",sum!C108,"*")</f>
        <v>*</v>
      </c>
      <c r="AP115" s="2" t="s">
        <v>186</v>
      </c>
      <c r="AQ115" s="2" t="s">
        <v>187</v>
      </c>
      <c r="AR115" s="2">
        <v>2020</v>
      </c>
      <c r="AS115" s="2" t="str">
        <f>IF(sum!A108="QU",sum!B108,"*")</f>
        <v>*</v>
      </c>
      <c r="AT115" s="2"/>
      <c r="AU115" s="2" t="str">
        <f>IF(sum!A108="QU",sum!C108,"*")</f>
        <v>*</v>
      </c>
      <c r="AX115" s="2" t="s">
        <v>186</v>
      </c>
      <c r="AY115" s="2" t="s">
        <v>187</v>
      </c>
      <c r="AZ115" s="2">
        <v>2020</v>
      </c>
      <c r="BA115" s="2" t="str">
        <f>IF(sum!A108="SA",sum!B108,"*")</f>
        <v>*</v>
      </c>
      <c r="BB115" s="2"/>
      <c r="BC115" s="2" t="str">
        <f>IF(sum!A108="SA",sum!C108,"*")</f>
        <v>*</v>
      </c>
    </row>
    <row r="116" spans="2:55">
      <c r="B116" s="2" t="s">
        <v>186</v>
      </c>
      <c r="C116" s="2" t="s">
        <v>187</v>
      </c>
      <c r="D116" s="2">
        <v>2020</v>
      </c>
      <c r="E116" s="2" t="str">
        <f>IF(sum!A109="AL",sum!B109,"*")</f>
        <v>TU_GASNAT_BC_AL_01</v>
      </c>
      <c r="F116" s="2"/>
      <c r="G116" s="2">
        <f>IF(sum!A109="AL",sum!C109,"*")</f>
        <v>0</v>
      </c>
      <c r="H116" s="2"/>
      <c r="J116" s="2" t="s">
        <v>186</v>
      </c>
      <c r="K116" s="2" t="s">
        <v>187</v>
      </c>
      <c r="L116" s="2">
        <v>2020</v>
      </c>
      <c r="M116" s="2" t="str">
        <f>IF(sum!A109="AT",sum!B109,"*")</f>
        <v>*</v>
      </c>
      <c r="N116" s="2"/>
      <c r="O116" s="2" t="str">
        <f>IF(sum!A109="AT",sum!C109,"*")</f>
        <v>*</v>
      </c>
      <c r="R116" s="2" t="s">
        <v>186</v>
      </c>
      <c r="S116" s="2" t="s">
        <v>187</v>
      </c>
      <c r="T116" s="2">
        <v>2020</v>
      </c>
      <c r="U116" s="2" t="str">
        <f>IF(sum!A109="BC",sum!B109,"*")</f>
        <v>*</v>
      </c>
      <c r="V116" s="2"/>
      <c r="W116" s="2" t="str">
        <f>IF(sum!A109="BC",sum!C109,"*")</f>
        <v>*</v>
      </c>
      <c r="Z116" s="2" t="s">
        <v>186</v>
      </c>
      <c r="AA116" s="2" t="s">
        <v>187</v>
      </c>
      <c r="AB116" s="2">
        <v>2020</v>
      </c>
      <c r="AC116" s="2" t="str">
        <f>IF(sum!A109="MA",sum!B109,"*")</f>
        <v>*</v>
      </c>
      <c r="AD116" s="2"/>
      <c r="AE116" s="2" t="str">
        <f>IF(sum!A109="MA",sum!C109,"*")</f>
        <v>*</v>
      </c>
      <c r="AH116" s="2" t="s">
        <v>186</v>
      </c>
      <c r="AI116" s="2" t="s">
        <v>187</v>
      </c>
      <c r="AJ116" s="2">
        <v>2020</v>
      </c>
      <c r="AK116" s="2" t="str">
        <f>IF(sum!A109="ON",sum!B109,"*")</f>
        <v>*</v>
      </c>
      <c r="AL116" s="2"/>
      <c r="AM116" s="2" t="str">
        <f>IF(sum!A109="ON",sum!C109,"*")</f>
        <v>*</v>
      </c>
      <c r="AP116" s="2" t="s">
        <v>186</v>
      </c>
      <c r="AQ116" s="2" t="s">
        <v>187</v>
      </c>
      <c r="AR116" s="2">
        <v>2020</v>
      </c>
      <c r="AS116" s="2" t="str">
        <f>IF(sum!A109="QU",sum!B109,"*")</f>
        <v>*</v>
      </c>
      <c r="AT116" s="2"/>
      <c r="AU116" s="2" t="str">
        <f>IF(sum!A109="QU",sum!C109,"*")</f>
        <v>*</v>
      </c>
      <c r="AX116" s="2" t="s">
        <v>186</v>
      </c>
      <c r="AY116" s="2" t="s">
        <v>187</v>
      </c>
      <c r="AZ116" s="2">
        <v>2020</v>
      </c>
      <c r="BA116" s="2" t="str">
        <f>IF(sum!A109="SA",sum!B109,"*")</f>
        <v>*</v>
      </c>
      <c r="BB116" s="2"/>
      <c r="BC116" s="2" t="str">
        <f>IF(sum!A109="SA",sum!C109,"*")</f>
        <v>*</v>
      </c>
    </row>
    <row r="117" spans="2:55">
      <c r="B117" s="4" t="s">
        <v>186</v>
      </c>
      <c r="C117" s="4" t="s">
        <v>187</v>
      </c>
      <c r="D117" s="4">
        <v>2020</v>
      </c>
      <c r="E117" s="2" t="str">
        <f>IF(sum!A110="AL",sum!B110,"*")</f>
        <v>TU_OILCRD_AL_MA_01</v>
      </c>
      <c r="F117" s="2"/>
      <c r="G117" s="2">
        <f>IF(sum!A110="AL",sum!C110,"*")</f>
        <v>0</v>
      </c>
      <c r="H117" s="2"/>
      <c r="J117" s="4" t="s">
        <v>186</v>
      </c>
      <c r="K117" s="4" t="s">
        <v>187</v>
      </c>
      <c r="L117" s="4">
        <v>2020</v>
      </c>
      <c r="M117" s="2" t="str">
        <f>IF(sum!A110="AT",sum!B110,"*")</f>
        <v>*</v>
      </c>
      <c r="N117" s="2"/>
      <c r="O117" s="2" t="str">
        <f>IF(sum!A110="AT",sum!C110,"*")</f>
        <v>*</v>
      </c>
      <c r="R117" s="4" t="s">
        <v>186</v>
      </c>
      <c r="S117" s="4" t="s">
        <v>187</v>
      </c>
      <c r="T117" s="4">
        <v>2020</v>
      </c>
      <c r="U117" s="2" t="str">
        <f>IF(sum!A110="BC",sum!B110,"*")</f>
        <v>*</v>
      </c>
      <c r="V117" s="2"/>
      <c r="W117" s="2" t="str">
        <f>IF(sum!A110="BC",sum!C110,"*")</f>
        <v>*</v>
      </c>
      <c r="Z117" s="4" t="s">
        <v>186</v>
      </c>
      <c r="AA117" s="4" t="s">
        <v>187</v>
      </c>
      <c r="AB117" s="4">
        <v>2020</v>
      </c>
      <c r="AC117" s="2" t="str">
        <f>IF(sum!A110="MA",sum!B110,"*")</f>
        <v>*</v>
      </c>
      <c r="AD117" s="2"/>
      <c r="AE117" s="2" t="str">
        <f>IF(sum!A110="MA",sum!C110,"*")</f>
        <v>*</v>
      </c>
      <c r="AH117" s="4" t="s">
        <v>186</v>
      </c>
      <c r="AI117" s="4" t="s">
        <v>187</v>
      </c>
      <c r="AJ117" s="4">
        <v>2020</v>
      </c>
      <c r="AK117" s="2" t="str">
        <f>IF(sum!A110="ON",sum!B110,"*")</f>
        <v>*</v>
      </c>
      <c r="AL117" s="2"/>
      <c r="AM117" s="2" t="str">
        <f>IF(sum!A110="ON",sum!C110,"*")</f>
        <v>*</v>
      </c>
      <c r="AP117" s="2" t="s">
        <v>186</v>
      </c>
      <c r="AQ117" s="2" t="s">
        <v>187</v>
      </c>
      <c r="AR117" s="2">
        <v>2020</v>
      </c>
      <c r="AS117" s="2" t="str">
        <f>IF(sum!A110="QU",sum!B110,"*")</f>
        <v>*</v>
      </c>
      <c r="AT117" s="2"/>
      <c r="AU117" s="2" t="str">
        <f>IF(sum!A110="QU",sum!C110,"*")</f>
        <v>*</v>
      </c>
      <c r="AX117" s="4" t="s">
        <v>186</v>
      </c>
      <c r="AY117" s="4" t="s">
        <v>187</v>
      </c>
      <c r="AZ117" s="4">
        <v>2020</v>
      </c>
      <c r="BA117" s="2" t="str">
        <f>IF(sum!A110="SA",sum!B110,"*")</f>
        <v>*</v>
      </c>
      <c r="BB117" s="2"/>
      <c r="BC117" s="2" t="str">
        <f>IF(sum!A110="SA",sum!C110,"*")</f>
        <v>*</v>
      </c>
    </row>
    <row r="118" spans="2:55">
      <c r="B118" s="2" t="s">
        <v>186</v>
      </c>
      <c r="C118" s="2" t="s">
        <v>187</v>
      </c>
      <c r="D118" s="2">
        <v>2020</v>
      </c>
      <c r="E118" s="2" t="str">
        <f>IF(sum!A111="AL",sum!B111,"*")</f>
        <v>TU_OILCRD_AL_ON_01</v>
      </c>
      <c r="F118" s="2"/>
      <c r="G118" s="2">
        <f>IF(sum!A111="AL",sum!C111,"*")</f>
        <v>678.649021454484</v>
      </c>
      <c r="H118" s="2"/>
      <c r="J118" s="2" t="s">
        <v>186</v>
      </c>
      <c r="K118" s="2" t="s">
        <v>187</v>
      </c>
      <c r="L118" s="2">
        <v>2020</v>
      </c>
      <c r="M118" s="2" t="str">
        <f>IF(sum!A111="AT",sum!B111,"*")</f>
        <v>*</v>
      </c>
      <c r="N118" s="2"/>
      <c r="O118" s="2" t="str">
        <f>IF(sum!A111="AT",sum!C111,"*")</f>
        <v>*</v>
      </c>
      <c r="R118" s="2" t="s">
        <v>186</v>
      </c>
      <c r="S118" s="2" t="s">
        <v>187</v>
      </c>
      <c r="T118" s="2">
        <v>2020</v>
      </c>
      <c r="U118" s="2" t="str">
        <f>IF(sum!A111="BC",sum!B111,"*")</f>
        <v>*</v>
      </c>
      <c r="V118" s="2"/>
      <c r="W118" s="2" t="str">
        <f>IF(sum!A111="BC",sum!C111,"*")</f>
        <v>*</v>
      </c>
      <c r="Z118" s="2" t="s">
        <v>186</v>
      </c>
      <c r="AA118" s="2" t="s">
        <v>187</v>
      </c>
      <c r="AB118" s="2">
        <v>2020</v>
      </c>
      <c r="AC118" s="2" t="str">
        <f>IF(sum!A111="MA",sum!B111,"*")</f>
        <v>*</v>
      </c>
      <c r="AD118" s="2"/>
      <c r="AE118" s="2" t="str">
        <f>IF(sum!A111="MA",sum!C111,"*")</f>
        <v>*</v>
      </c>
      <c r="AH118" s="2" t="s">
        <v>186</v>
      </c>
      <c r="AI118" s="2" t="s">
        <v>187</v>
      </c>
      <c r="AJ118" s="2">
        <v>2020</v>
      </c>
      <c r="AK118" s="2" t="str">
        <f>IF(sum!A111="ON",sum!B111,"*")</f>
        <v>*</v>
      </c>
      <c r="AL118" s="2"/>
      <c r="AM118" s="2" t="str">
        <f>IF(sum!A111="ON",sum!C111,"*")</f>
        <v>*</v>
      </c>
      <c r="AP118" s="2" t="s">
        <v>186</v>
      </c>
      <c r="AQ118" s="2" t="s">
        <v>187</v>
      </c>
      <c r="AR118" s="2">
        <v>2020</v>
      </c>
      <c r="AS118" s="2" t="str">
        <f>IF(sum!A111="QU",sum!B111,"*")</f>
        <v>*</v>
      </c>
      <c r="AT118" s="2"/>
      <c r="AU118" s="2" t="str">
        <f>IF(sum!A111="QU",sum!C111,"*")</f>
        <v>*</v>
      </c>
      <c r="AX118" s="2" t="s">
        <v>186</v>
      </c>
      <c r="AY118" s="2" t="s">
        <v>187</v>
      </c>
      <c r="AZ118" s="2">
        <v>2020</v>
      </c>
      <c r="BA118" s="2" t="str">
        <f>IF(sum!A111="SA",sum!B111,"*")</f>
        <v>*</v>
      </c>
      <c r="BB118" s="2"/>
      <c r="BC118" s="2" t="str">
        <f>IF(sum!A111="SA",sum!C111,"*")</f>
        <v>*</v>
      </c>
    </row>
    <row r="119" s="1" customFormat="1" spans="2:55">
      <c r="B119" s="2" t="s">
        <v>186</v>
      </c>
      <c r="C119" s="2" t="s">
        <v>187</v>
      </c>
      <c r="D119" s="2">
        <v>2020</v>
      </c>
      <c r="E119" s="2" t="str">
        <f>IF(sum!A112="AL",sum!B112,"*")</f>
        <v>TWS-AuxiliaryMot_ELE1</v>
      </c>
      <c r="F119" s="2"/>
      <c r="G119" s="2">
        <f>IF(sum!A112="AL",sum!C112,"*")</f>
        <v>0</v>
      </c>
      <c r="H119" s="4"/>
      <c r="J119" s="2" t="s">
        <v>186</v>
      </c>
      <c r="K119" s="2" t="s">
        <v>187</v>
      </c>
      <c r="L119" s="2">
        <v>2020</v>
      </c>
      <c r="M119" s="2" t="str">
        <f>IF(sum!A112="AT",sum!B112,"*")</f>
        <v>*</v>
      </c>
      <c r="N119" s="2"/>
      <c r="O119" s="2" t="str">
        <f>IF(sum!A112="AT",sum!C112,"*")</f>
        <v>*</v>
      </c>
      <c r="R119" s="2" t="s">
        <v>186</v>
      </c>
      <c r="S119" s="2" t="s">
        <v>187</v>
      </c>
      <c r="T119" s="2">
        <v>2020</v>
      </c>
      <c r="U119" s="2" t="str">
        <f>IF(sum!A112="BC",sum!B112,"*")</f>
        <v>*</v>
      </c>
      <c r="V119" s="2"/>
      <c r="W119" s="2" t="str">
        <f>IF(sum!A112="BC",sum!C112,"*")</f>
        <v>*</v>
      </c>
      <c r="Z119" s="2" t="s">
        <v>186</v>
      </c>
      <c r="AA119" s="2" t="s">
        <v>187</v>
      </c>
      <c r="AB119" s="2">
        <v>2020</v>
      </c>
      <c r="AC119" s="2" t="str">
        <f>IF(sum!A112="MA",sum!B112,"*")</f>
        <v>*</v>
      </c>
      <c r="AD119" s="2"/>
      <c r="AE119" s="2" t="str">
        <f>IF(sum!A112="MA",sum!C112,"*")</f>
        <v>*</v>
      </c>
      <c r="AH119" s="2" t="s">
        <v>186</v>
      </c>
      <c r="AI119" s="2" t="s">
        <v>187</v>
      </c>
      <c r="AJ119" s="2">
        <v>2020</v>
      </c>
      <c r="AK119" s="2" t="str">
        <f>IF(sum!A112="ON",sum!B112,"*")</f>
        <v>*</v>
      </c>
      <c r="AL119" s="2"/>
      <c r="AM119" s="2" t="str">
        <f>IF(sum!A112="ON",sum!C112,"*")</f>
        <v>*</v>
      </c>
      <c r="AP119" s="4" t="s">
        <v>186</v>
      </c>
      <c r="AQ119" s="4" t="s">
        <v>187</v>
      </c>
      <c r="AR119" s="4">
        <v>2020</v>
      </c>
      <c r="AS119" s="2" t="str">
        <f>IF(sum!A112="QU",sum!B112,"*")</f>
        <v>*</v>
      </c>
      <c r="AT119" s="2"/>
      <c r="AU119" s="2" t="str">
        <f>IF(sum!A112="QU",sum!C112,"*")</f>
        <v>*</v>
      </c>
      <c r="AX119" s="2" t="s">
        <v>186</v>
      </c>
      <c r="AY119" s="2" t="s">
        <v>187</v>
      </c>
      <c r="AZ119" s="2">
        <v>2020</v>
      </c>
      <c r="BA119" s="2" t="str">
        <f>IF(sum!A112="SA",sum!B112,"*")</f>
        <v>*</v>
      </c>
      <c r="BB119" s="2"/>
      <c r="BC119" s="2" t="str">
        <f>IF(sum!A112="SA",sum!C112,"*")</f>
        <v>*</v>
      </c>
    </row>
    <row r="120" spans="2:55">
      <c r="B120" s="4" t="s">
        <v>186</v>
      </c>
      <c r="C120" s="4" t="s">
        <v>187</v>
      </c>
      <c r="D120" s="4">
        <v>2020</v>
      </c>
      <c r="E120" s="2" t="str">
        <f>IF(sum!A113="AL",sum!B113,"*")</f>
        <v>TWS-Light_ELE1</v>
      </c>
      <c r="F120" s="2"/>
      <c r="G120" s="2">
        <f>IF(sum!A113="AL",sum!C113,"*")</f>
        <v>0</v>
      </c>
      <c r="H120" s="2"/>
      <c r="J120" s="4" t="s">
        <v>186</v>
      </c>
      <c r="K120" s="4" t="s">
        <v>187</v>
      </c>
      <c r="L120" s="4">
        <v>2020</v>
      </c>
      <c r="M120" s="2" t="str">
        <f>IF(sum!A113="AT",sum!B113,"*")</f>
        <v>*</v>
      </c>
      <c r="N120" s="2"/>
      <c r="O120" s="2" t="str">
        <f>IF(sum!A113="AT",sum!C113,"*")</f>
        <v>*</v>
      </c>
      <c r="R120" s="4" t="s">
        <v>186</v>
      </c>
      <c r="S120" s="4" t="s">
        <v>187</v>
      </c>
      <c r="T120" s="4">
        <v>2020</v>
      </c>
      <c r="U120" s="2" t="str">
        <f>IF(sum!A113="BC",sum!B113,"*")</f>
        <v>*</v>
      </c>
      <c r="V120" s="2"/>
      <c r="W120" s="2" t="str">
        <f>IF(sum!A113="BC",sum!C113,"*")</f>
        <v>*</v>
      </c>
      <c r="Z120" s="4" t="s">
        <v>186</v>
      </c>
      <c r="AA120" s="4" t="s">
        <v>187</v>
      </c>
      <c r="AB120" s="4">
        <v>2020</v>
      </c>
      <c r="AC120" s="2" t="str">
        <f>IF(sum!A113="MA",sum!B113,"*")</f>
        <v>*</v>
      </c>
      <c r="AD120" s="2"/>
      <c r="AE120" s="2" t="str">
        <f>IF(sum!A113="MA",sum!C113,"*")</f>
        <v>*</v>
      </c>
      <c r="AH120" s="4" t="s">
        <v>186</v>
      </c>
      <c r="AI120" s="4" t="s">
        <v>187</v>
      </c>
      <c r="AJ120" s="4">
        <v>2020</v>
      </c>
      <c r="AK120" s="2" t="str">
        <f>IF(sum!A113="ON",sum!B113,"*")</f>
        <v>*</v>
      </c>
      <c r="AL120" s="2"/>
      <c r="AM120" s="2" t="str">
        <f>IF(sum!A113="ON",sum!C113,"*")</f>
        <v>*</v>
      </c>
      <c r="AP120" s="2" t="s">
        <v>186</v>
      </c>
      <c r="AQ120" s="2" t="s">
        <v>187</v>
      </c>
      <c r="AR120" s="2">
        <v>2020</v>
      </c>
      <c r="AS120" s="2" t="str">
        <f>IF(sum!A113="QU",sum!B113,"*")</f>
        <v>*</v>
      </c>
      <c r="AT120" s="2"/>
      <c r="AU120" s="2" t="str">
        <f>IF(sum!A113="QU",sum!C113,"*")</f>
        <v>*</v>
      </c>
      <c r="AX120" s="4" t="s">
        <v>186</v>
      </c>
      <c r="AY120" s="4" t="s">
        <v>187</v>
      </c>
      <c r="AZ120" s="4">
        <v>2020</v>
      </c>
      <c r="BA120" s="2" t="str">
        <f>IF(sum!A113="SA",sum!B113,"*")</f>
        <v>*</v>
      </c>
      <c r="BB120" s="2"/>
      <c r="BC120" s="2" t="str">
        <f>IF(sum!A113="SA",sum!C113,"*")</f>
        <v>*</v>
      </c>
    </row>
    <row r="121" spans="2:55">
      <c r="B121" s="2" t="s">
        <v>186</v>
      </c>
      <c r="C121" s="2" t="s">
        <v>187</v>
      </c>
      <c r="D121" s="2">
        <v>2020</v>
      </c>
      <c r="E121" s="2" t="str">
        <f>IF(sum!A114="AL",sum!B114,"*")</f>
        <v>TWS-SpCool_ELE1</v>
      </c>
      <c r="F121" s="2"/>
      <c r="G121" s="2">
        <f>IF(sum!A114="AL",sum!C114,"*")</f>
        <v>0.0317057704502219</v>
      </c>
      <c r="H121" s="2"/>
      <c r="J121" s="2" t="s">
        <v>186</v>
      </c>
      <c r="K121" s="2" t="s">
        <v>187</v>
      </c>
      <c r="L121" s="2">
        <v>2020</v>
      </c>
      <c r="M121" s="2" t="str">
        <f>IF(sum!A114="AT",sum!B114,"*")</f>
        <v>*</v>
      </c>
      <c r="N121" s="2"/>
      <c r="O121" s="2" t="str">
        <f>IF(sum!A114="AT",sum!C114,"*")</f>
        <v>*</v>
      </c>
      <c r="R121" s="2" t="s">
        <v>186</v>
      </c>
      <c r="S121" s="2" t="s">
        <v>187</v>
      </c>
      <c r="T121" s="2">
        <v>2020</v>
      </c>
      <c r="U121" s="2" t="str">
        <f>IF(sum!A114="BC",sum!B114,"*")</f>
        <v>*</v>
      </c>
      <c r="V121" s="2"/>
      <c r="W121" s="2" t="str">
        <f>IF(sum!A114="BC",sum!C114,"*")</f>
        <v>*</v>
      </c>
      <c r="Z121" s="2" t="s">
        <v>186</v>
      </c>
      <c r="AA121" s="2" t="s">
        <v>187</v>
      </c>
      <c r="AB121" s="2">
        <v>2020</v>
      </c>
      <c r="AC121" s="2" t="str">
        <f>IF(sum!A114="MA",sum!B114,"*")</f>
        <v>*</v>
      </c>
      <c r="AD121" s="2"/>
      <c r="AE121" s="2" t="str">
        <f>IF(sum!A114="MA",sum!C114,"*")</f>
        <v>*</v>
      </c>
      <c r="AH121" s="2" t="s">
        <v>186</v>
      </c>
      <c r="AI121" s="2" t="s">
        <v>187</v>
      </c>
      <c r="AJ121" s="2">
        <v>2020</v>
      </c>
      <c r="AK121" s="2" t="str">
        <f>IF(sum!A114="ON",sum!B114,"*")</f>
        <v>*</v>
      </c>
      <c r="AL121" s="2"/>
      <c r="AM121" s="2" t="str">
        <f>IF(sum!A114="ON",sum!C114,"*")</f>
        <v>*</v>
      </c>
      <c r="AP121" s="2" t="s">
        <v>186</v>
      </c>
      <c r="AQ121" s="2" t="s">
        <v>187</v>
      </c>
      <c r="AR121" s="2">
        <v>2020</v>
      </c>
      <c r="AS121" s="2" t="str">
        <f>IF(sum!A114="QU",sum!B114,"*")</f>
        <v>*</v>
      </c>
      <c r="AT121" s="2"/>
      <c r="AU121" s="2" t="str">
        <f>IF(sum!A114="QU",sum!C114,"*")</f>
        <v>*</v>
      </c>
      <c r="AX121" s="2" t="s">
        <v>186</v>
      </c>
      <c r="AY121" s="2" t="s">
        <v>187</v>
      </c>
      <c r="AZ121" s="2">
        <v>2020</v>
      </c>
      <c r="BA121" s="2" t="str">
        <f>IF(sum!A114="SA",sum!B114,"*")</f>
        <v>*</v>
      </c>
      <c r="BB121" s="2"/>
      <c r="BC121" s="2" t="str">
        <f>IF(sum!A114="SA",sum!C114,"*")</f>
        <v>*</v>
      </c>
    </row>
    <row r="122" spans="2:55">
      <c r="B122" s="2" t="s">
        <v>186</v>
      </c>
      <c r="C122" s="2" t="s">
        <v>187</v>
      </c>
      <c r="D122" s="2">
        <v>2020</v>
      </c>
      <c r="E122" s="2" t="str">
        <f>IF(sum!A115="AL",sum!B115,"*")</f>
        <v>TWS-SpHeat_ELE1</v>
      </c>
      <c r="F122" s="2"/>
      <c r="G122" s="2">
        <f>IF(sum!A115="AL",sum!C115,"*")</f>
        <v>0</v>
      </c>
      <c r="H122" s="2"/>
      <c r="J122" s="2" t="s">
        <v>186</v>
      </c>
      <c r="K122" s="2" t="s">
        <v>187</v>
      </c>
      <c r="L122" s="2">
        <v>2020</v>
      </c>
      <c r="M122" s="2" t="str">
        <f>IF(sum!A115="AT",sum!B115,"*")</f>
        <v>*</v>
      </c>
      <c r="N122" s="2"/>
      <c r="O122" s="2" t="str">
        <f>IF(sum!A115="AT",sum!C115,"*")</f>
        <v>*</v>
      </c>
      <c r="R122" s="2" t="s">
        <v>186</v>
      </c>
      <c r="S122" s="2" t="s">
        <v>187</v>
      </c>
      <c r="T122" s="2">
        <v>2020</v>
      </c>
      <c r="U122" s="2" t="str">
        <f>IF(sum!A115="BC",sum!B115,"*")</f>
        <v>*</v>
      </c>
      <c r="V122" s="2"/>
      <c r="W122" s="2" t="str">
        <f>IF(sum!A115="BC",sum!C115,"*")</f>
        <v>*</v>
      </c>
      <c r="Z122" s="2" t="s">
        <v>186</v>
      </c>
      <c r="AA122" s="2" t="s">
        <v>187</v>
      </c>
      <c r="AB122" s="2">
        <v>2020</v>
      </c>
      <c r="AC122" s="2" t="str">
        <f>IF(sum!A115="MA",sum!B115,"*")</f>
        <v>*</v>
      </c>
      <c r="AD122" s="2"/>
      <c r="AE122" s="2" t="str">
        <f>IF(sum!A115="MA",sum!C115,"*")</f>
        <v>*</v>
      </c>
      <c r="AH122" s="2" t="s">
        <v>186</v>
      </c>
      <c r="AI122" s="2" t="s">
        <v>187</v>
      </c>
      <c r="AJ122" s="2">
        <v>2020</v>
      </c>
      <c r="AK122" s="2" t="str">
        <f>IF(sum!A115="ON",sum!B115,"*")</f>
        <v>*</v>
      </c>
      <c r="AL122" s="2"/>
      <c r="AM122" s="2" t="str">
        <f>IF(sum!A115="ON",sum!C115,"*")</f>
        <v>*</v>
      </c>
      <c r="AP122" s="2" t="s">
        <v>186</v>
      </c>
      <c r="AQ122" s="2" t="s">
        <v>187</v>
      </c>
      <c r="AR122" s="2">
        <v>2020</v>
      </c>
      <c r="AS122" s="2" t="str">
        <f>IF(sum!A115="QU",sum!B115,"*")</f>
        <v>*</v>
      </c>
      <c r="AT122" s="2"/>
      <c r="AU122" s="2" t="str">
        <f>IF(sum!A115="QU",sum!C115,"*")</f>
        <v>*</v>
      </c>
      <c r="AX122" s="2" t="s">
        <v>186</v>
      </c>
      <c r="AY122" s="2" t="s">
        <v>187</v>
      </c>
      <c r="AZ122" s="2">
        <v>2020</v>
      </c>
      <c r="BA122" s="2" t="str">
        <f>IF(sum!A115="SA",sum!B115,"*")</f>
        <v>*</v>
      </c>
      <c r="BB122" s="2"/>
      <c r="BC122" s="2" t="str">
        <f>IF(sum!A115="SA",sum!C115,"*")</f>
        <v>*</v>
      </c>
    </row>
    <row r="123" spans="2:55">
      <c r="B123" s="4" t="s">
        <v>186</v>
      </c>
      <c r="C123" s="4" t="s">
        <v>187</v>
      </c>
      <c r="D123" s="4">
        <v>2020</v>
      </c>
      <c r="E123" s="2" t="str">
        <f>IF(sum!A116="AL",sum!B116,"*")</f>
        <v>TWS-WaterHeat_ELE1</v>
      </c>
      <c r="F123" s="2"/>
      <c r="G123" s="2">
        <f>IF(sum!A116="AL",sum!C116,"*")</f>
        <v>0</v>
      </c>
      <c r="H123" s="2"/>
      <c r="J123" s="4" t="s">
        <v>186</v>
      </c>
      <c r="K123" s="4" t="s">
        <v>187</v>
      </c>
      <c r="L123" s="4">
        <v>2020</v>
      </c>
      <c r="M123" s="2" t="str">
        <f>IF(sum!A116="AT",sum!B116,"*")</f>
        <v>*</v>
      </c>
      <c r="N123" s="2"/>
      <c r="O123" s="2" t="str">
        <f>IF(sum!A116="AT",sum!C116,"*")</f>
        <v>*</v>
      </c>
      <c r="R123" s="4" t="s">
        <v>186</v>
      </c>
      <c r="S123" s="4" t="s">
        <v>187</v>
      </c>
      <c r="T123" s="4">
        <v>2020</v>
      </c>
      <c r="U123" s="2" t="str">
        <f>IF(sum!A116="BC",sum!B116,"*")</f>
        <v>*</v>
      </c>
      <c r="V123" s="2"/>
      <c r="W123" s="2" t="str">
        <f>IF(sum!A116="BC",sum!C116,"*")</f>
        <v>*</v>
      </c>
      <c r="Z123" s="4" t="s">
        <v>186</v>
      </c>
      <c r="AA123" s="4" t="s">
        <v>187</v>
      </c>
      <c r="AB123" s="4">
        <v>2020</v>
      </c>
      <c r="AC123" s="2" t="str">
        <f>IF(sum!A116="MA",sum!B116,"*")</f>
        <v>*</v>
      </c>
      <c r="AD123" s="2"/>
      <c r="AE123" s="2" t="str">
        <f>IF(sum!A116="MA",sum!C116,"*")</f>
        <v>*</v>
      </c>
      <c r="AH123" s="4" t="s">
        <v>186</v>
      </c>
      <c r="AI123" s="4" t="s">
        <v>187</v>
      </c>
      <c r="AJ123" s="4">
        <v>2020</v>
      </c>
      <c r="AK123" s="2" t="str">
        <f>IF(sum!A116="ON",sum!B116,"*")</f>
        <v>*</v>
      </c>
      <c r="AL123" s="2"/>
      <c r="AM123" s="2" t="str">
        <f>IF(sum!A116="ON",sum!C116,"*")</f>
        <v>*</v>
      </c>
      <c r="AP123" s="2" t="s">
        <v>186</v>
      </c>
      <c r="AQ123" s="2" t="s">
        <v>187</v>
      </c>
      <c r="AR123" s="2">
        <v>2020</v>
      </c>
      <c r="AS123" s="2" t="str">
        <f>IF(sum!A116="QU",sum!B116,"*")</f>
        <v>*</v>
      </c>
      <c r="AT123" s="2"/>
      <c r="AU123" s="2" t="str">
        <f>IF(sum!A116="QU",sum!C116,"*")</f>
        <v>*</v>
      </c>
      <c r="AX123" s="4" t="s">
        <v>186</v>
      </c>
      <c r="AY123" s="4" t="s">
        <v>187</v>
      </c>
      <c r="AZ123" s="4">
        <v>2020</v>
      </c>
      <c r="BA123" s="2" t="str">
        <f>IF(sum!A116="SA",sum!B116,"*")</f>
        <v>*</v>
      </c>
      <c r="BB123" s="2"/>
      <c r="BC123" s="2" t="str">
        <f>IF(sum!A116="SA",sum!C116,"*")</f>
        <v>*</v>
      </c>
    </row>
    <row r="124" spans="2:55">
      <c r="B124" s="2" t="s">
        <v>186</v>
      </c>
      <c r="C124" s="2" t="s">
        <v>187</v>
      </c>
      <c r="D124" s="2">
        <v>2020</v>
      </c>
      <c r="E124" s="2" t="str">
        <f>IF(sum!A117="AL",sum!B117,"*")</f>
        <v>WST-AuxiliaryEquip_ELE1</v>
      </c>
      <c r="F124" s="2"/>
      <c r="G124" s="2">
        <f>IF(sum!A117="AL",sum!C117,"*")</f>
        <v>0</v>
      </c>
      <c r="H124" s="2"/>
      <c r="J124" s="2" t="s">
        <v>186</v>
      </c>
      <c r="K124" s="2" t="s">
        <v>187</v>
      </c>
      <c r="L124" s="2">
        <v>2020</v>
      </c>
      <c r="M124" s="2" t="str">
        <f>IF(sum!A117="AT",sum!B117,"*")</f>
        <v>*</v>
      </c>
      <c r="N124" s="2"/>
      <c r="O124" s="2" t="str">
        <f>IF(sum!A117="AT",sum!C117,"*")</f>
        <v>*</v>
      </c>
      <c r="R124" s="2" t="s">
        <v>186</v>
      </c>
      <c r="S124" s="2" t="s">
        <v>187</v>
      </c>
      <c r="T124" s="2">
        <v>2020</v>
      </c>
      <c r="U124" s="2" t="str">
        <f>IF(sum!A117="BC",sum!B117,"*")</f>
        <v>*</v>
      </c>
      <c r="V124" s="2"/>
      <c r="W124" s="2" t="str">
        <f>IF(sum!A117="BC",sum!C117,"*")</f>
        <v>*</v>
      </c>
      <c r="Z124" s="2" t="s">
        <v>186</v>
      </c>
      <c r="AA124" s="2" t="s">
        <v>187</v>
      </c>
      <c r="AB124" s="2">
        <v>2020</v>
      </c>
      <c r="AC124" s="2" t="str">
        <f>IF(sum!A117="MA",sum!B117,"*")</f>
        <v>*</v>
      </c>
      <c r="AD124" s="2"/>
      <c r="AE124" s="2" t="str">
        <f>IF(sum!A117="MA",sum!C117,"*")</f>
        <v>*</v>
      </c>
      <c r="AH124" s="2" t="s">
        <v>186</v>
      </c>
      <c r="AI124" s="2" t="s">
        <v>187</v>
      </c>
      <c r="AJ124" s="2">
        <v>2020</v>
      </c>
      <c r="AK124" s="2" t="str">
        <f>IF(sum!A117="ON",sum!B117,"*")</f>
        <v>*</v>
      </c>
      <c r="AL124" s="2"/>
      <c r="AM124" s="2" t="str">
        <f>IF(sum!A117="ON",sum!C117,"*")</f>
        <v>*</v>
      </c>
      <c r="AP124" s="2" t="s">
        <v>186</v>
      </c>
      <c r="AQ124" s="2" t="s">
        <v>187</v>
      </c>
      <c r="AR124" s="2">
        <v>2020</v>
      </c>
      <c r="AS124" s="2" t="str">
        <f>IF(sum!A117="QU",sum!B117,"*")</f>
        <v>*</v>
      </c>
      <c r="AT124" s="2"/>
      <c r="AU124" s="2" t="str">
        <f>IF(sum!A117="QU",sum!C117,"*")</f>
        <v>*</v>
      </c>
      <c r="AX124" s="2" t="s">
        <v>186</v>
      </c>
      <c r="AY124" s="2" t="s">
        <v>187</v>
      </c>
      <c r="AZ124" s="2">
        <v>2020</v>
      </c>
      <c r="BA124" s="2" t="str">
        <f>IF(sum!A117="SA",sum!B117,"*")</f>
        <v>*</v>
      </c>
      <c r="BB124" s="2"/>
      <c r="BC124" s="2" t="str">
        <f>IF(sum!A117="SA",sum!C117,"*")</f>
        <v>*</v>
      </c>
    </row>
    <row r="125" spans="2:55">
      <c r="B125" s="2" t="s">
        <v>186</v>
      </c>
      <c r="C125" s="2" t="s">
        <v>187</v>
      </c>
      <c r="D125" s="2">
        <v>2020</v>
      </c>
      <c r="E125" s="2" t="str">
        <f>IF(sum!A118="AL",sum!B118,"*")</f>
        <v>WST-AuxiliaryMot_ELE1</v>
      </c>
      <c r="F125" s="2"/>
      <c r="G125" s="2">
        <f>IF(sum!A118="AL",sum!C118,"*")</f>
        <v>0</v>
      </c>
      <c r="H125" s="2"/>
      <c r="J125" s="2" t="s">
        <v>186</v>
      </c>
      <c r="K125" s="2" t="s">
        <v>187</v>
      </c>
      <c r="L125" s="2">
        <v>2020</v>
      </c>
      <c r="M125" s="2" t="str">
        <f>IF(sum!A118="AT",sum!B118,"*")</f>
        <v>*</v>
      </c>
      <c r="N125" s="2"/>
      <c r="O125" s="2" t="str">
        <f>IF(sum!A118="AT",sum!C118,"*")</f>
        <v>*</v>
      </c>
      <c r="R125" s="2" t="s">
        <v>186</v>
      </c>
      <c r="S125" s="2" t="s">
        <v>187</v>
      </c>
      <c r="T125" s="2">
        <v>2020</v>
      </c>
      <c r="U125" s="2" t="str">
        <f>IF(sum!A118="BC",sum!B118,"*")</f>
        <v>*</v>
      </c>
      <c r="V125" s="2"/>
      <c r="W125" s="2" t="str">
        <f>IF(sum!A118="BC",sum!C118,"*")</f>
        <v>*</v>
      </c>
      <c r="Z125" s="2" t="s">
        <v>186</v>
      </c>
      <c r="AA125" s="2" t="s">
        <v>187</v>
      </c>
      <c r="AB125" s="2">
        <v>2020</v>
      </c>
      <c r="AC125" s="2" t="str">
        <f>IF(sum!A118="MA",sum!B118,"*")</f>
        <v>*</v>
      </c>
      <c r="AD125" s="2"/>
      <c r="AE125" s="2" t="str">
        <f>IF(sum!A118="MA",sum!C118,"*")</f>
        <v>*</v>
      </c>
      <c r="AH125" s="2" t="s">
        <v>186</v>
      </c>
      <c r="AI125" s="2" t="s">
        <v>187</v>
      </c>
      <c r="AJ125" s="2">
        <v>2020</v>
      </c>
      <c r="AK125" s="2" t="str">
        <f>IF(sum!A118="ON",sum!B118,"*")</f>
        <v>*</v>
      </c>
      <c r="AL125" s="2"/>
      <c r="AM125" s="2" t="str">
        <f>IF(sum!A118="ON",sum!C118,"*")</f>
        <v>*</v>
      </c>
      <c r="AP125" s="2" t="s">
        <v>186</v>
      </c>
      <c r="AQ125" s="2" t="s">
        <v>187</v>
      </c>
      <c r="AR125" s="2">
        <v>2020</v>
      </c>
      <c r="AS125" s="2" t="str">
        <f>IF(sum!A118="QU",sum!B118,"*")</f>
        <v>*</v>
      </c>
      <c r="AT125" s="2"/>
      <c r="AU125" s="2" t="str">
        <f>IF(sum!A118="QU",sum!C118,"*")</f>
        <v>*</v>
      </c>
      <c r="AX125" s="2" t="s">
        <v>186</v>
      </c>
      <c r="AY125" s="2" t="s">
        <v>187</v>
      </c>
      <c r="AZ125" s="2">
        <v>2020</v>
      </c>
      <c r="BA125" s="2" t="str">
        <f>IF(sum!A118="SA",sum!B118,"*")</f>
        <v>*</v>
      </c>
      <c r="BB125" s="2"/>
      <c r="BC125" s="2" t="str">
        <f>IF(sum!A118="SA",sum!C118,"*")</f>
        <v>*</v>
      </c>
    </row>
    <row r="126" spans="2:55">
      <c r="B126" s="4" t="s">
        <v>186</v>
      </c>
      <c r="C126" s="4" t="s">
        <v>187</v>
      </c>
      <c r="D126" s="4">
        <v>2020</v>
      </c>
      <c r="E126" s="2" t="str">
        <f>IF(sum!A119="AL",sum!B119,"*")</f>
        <v>WST-Light_ELE1</v>
      </c>
      <c r="F126" s="2"/>
      <c r="G126" s="2">
        <f>IF(sum!A119="AL",sum!C119,"*")</f>
        <v>0</v>
      </c>
      <c r="H126" s="2"/>
      <c r="J126" s="4" t="s">
        <v>186</v>
      </c>
      <c r="K126" s="4" t="s">
        <v>187</v>
      </c>
      <c r="L126" s="4">
        <v>2020</v>
      </c>
      <c r="M126" s="2" t="str">
        <f>IF(sum!A119="AT",sum!B119,"*")</f>
        <v>*</v>
      </c>
      <c r="N126" s="2"/>
      <c r="O126" s="2" t="str">
        <f>IF(sum!A119="AT",sum!C119,"*")</f>
        <v>*</v>
      </c>
      <c r="R126" s="4" t="s">
        <v>186</v>
      </c>
      <c r="S126" s="4" t="s">
        <v>187</v>
      </c>
      <c r="T126" s="4">
        <v>2020</v>
      </c>
      <c r="U126" s="2" t="str">
        <f>IF(sum!A119="BC",sum!B119,"*")</f>
        <v>*</v>
      </c>
      <c r="V126" s="2"/>
      <c r="W126" s="2" t="str">
        <f>IF(sum!A119="BC",sum!C119,"*")</f>
        <v>*</v>
      </c>
      <c r="Z126" s="4" t="s">
        <v>186</v>
      </c>
      <c r="AA126" s="4" t="s">
        <v>187</v>
      </c>
      <c r="AB126" s="4">
        <v>2020</v>
      </c>
      <c r="AC126" s="2" t="str">
        <f>IF(sum!A119="MA",sum!B119,"*")</f>
        <v>*</v>
      </c>
      <c r="AD126" s="2"/>
      <c r="AE126" s="2" t="str">
        <f>IF(sum!A119="MA",sum!C119,"*")</f>
        <v>*</v>
      </c>
      <c r="AH126" s="4" t="s">
        <v>186</v>
      </c>
      <c r="AI126" s="4" t="s">
        <v>187</v>
      </c>
      <c r="AJ126" s="4">
        <v>2020</v>
      </c>
      <c r="AK126" s="2" t="str">
        <f>IF(sum!A119="ON",sum!B119,"*")</f>
        <v>*</v>
      </c>
      <c r="AL126" s="2"/>
      <c r="AM126" s="2" t="str">
        <f>IF(sum!A119="ON",sum!C119,"*")</f>
        <v>*</v>
      </c>
      <c r="AP126" s="2" t="s">
        <v>186</v>
      </c>
      <c r="AQ126" s="2" t="s">
        <v>187</v>
      </c>
      <c r="AR126" s="2">
        <v>2020</v>
      </c>
      <c r="AS126" s="2" t="str">
        <f>IF(sum!A119="QU",sum!B119,"*")</f>
        <v>*</v>
      </c>
      <c r="AT126" s="2"/>
      <c r="AU126" s="2" t="str">
        <f>IF(sum!A119="QU",sum!C119,"*")</f>
        <v>*</v>
      </c>
      <c r="AX126" s="4" t="s">
        <v>186</v>
      </c>
      <c r="AY126" s="4" t="s">
        <v>187</v>
      </c>
      <c r="AZ126" s="4">
        <v>2020</v>
      </c>
      <c r="BA126" s="2" t="str">
        <f>IF(sum!A119="SA",sum!B119,"*")</f>
        <v>*</v>
      </c>
      <c r="BB126" s="2"/>
      <c r="BC126" s="2" t="str">
        <f>IF(sum!A119="SA",sum!C119,"*")</f>
        <v>*</v>
      </c>
    </row>
    <row r="127" spans="2:55">
      <c r="B127" s="2" t="s">
        <v>186</v>
      </c>
      <c r="C127" s="2" t="s">
        <v>187</v>
      </c>
      <c r="D127" s="2">
        <v>2020</v>
      </c>
      <c r="E127" s="2" t="str">
        <f>IF(sum!A120="AL",sum!B120,"*")</f>
        <v>WST-SpCool_ELE1</v>
      </c>
      <c r="F127" s="2"/>
      <c r="G127" s="2">
        <f>IF(sum!A120="AL",sum!C120,"*")</f>
        <v>0</v>
      </c>
      <c r="H127" s="2"/>
      <c r="J127" s="2" t="s">
        <v>186</v>
      </c>
      <c r="K127" s="2" t="s">
        <v>187</v>
      </c>
      <c r="L127" s="2">
        <v>2020</v>
      </c>
      <c r="M127" s="2" t="str">
        <f>IF(sum!A120="AT",sum!B120,"*")</f>
        <v>*</v>
      </c>
      <c r="N127" s="2"/>
      <c r="O127" s="2" t="str">
        <f>IF(sum!A120="AT",sum!C120,"*")</f>
        <v>*</v>
      </c>
      <c r="R127" s="2" t="s">
        <v>186</v>
      </c>
      <c r="S127" s="2" t="s">
        <v>187</v>
      </c>
      <c r="T127" s="2">
        <v>2020</v>
      </c>
      <c r="U127" s="2" t="str">
        <f>IF(sum!A120="BC",sum!B120,"*")</f>
        <v>*</v>
      </c>
      <c r="V127" s="2"/>
      <c r="W127" s="2" t="str">
        <f>IF(sum!A120="BC",sum!C120,"*")</f>
        <v>*</v>
      </c>
      <c r="Z127" s="2" t="s">
        <v>186</v>
      </c>
      <c r="AA127" s="2" t="s">
        <v>187</v>
      </c>
      <c r="AB127" s="2">
        <v>2020</v>
      </c>
      <c r="AC127" s="2" t="str">
        <f>IF(sum!A120="MA",sum!B120,"*")</f>
        <v>*</v>
      </c>
      <c r="AD127" s="2"/>
      <c r="AE127" s="2" t="str">
        <f>IF(sum!A120="MA",sum!C120,"*")</f>
        <v>*</v>
      </c>
      <c r="AH127" s="2" t="s">
        <v>186</v>
      </c>
      <c r="AI127" s="2" t="s">
        <v>187</v>
      </c>
      <c r="AJ127" s="2">
        <v>2020</v>
      </c>
      <c r="AK127" s="2" t="str">
        <f>IF(sum!A120="ON",sum!B120,"*")</f>
        <v>*</v>
      </c>
      <c r="AL127" s="2"/>
      <c r="AM127" s="2" t="str">
        <f>IF(sum!A120="ON",sum!C120,"*")</f>
        <v>*</v>
      </c>
      <c r="AP127" s="2" t="s">
        <v>186</v>
      </c>
      <c r="AQ127" s="2" t="s">
        <v>187</v>
      </c>
      <c r="AR127" s="2">
        <v>2020</v>
      </c>
      <c r="AS127" s="2" t="str">
        <f>IF(sum!A120="QU",sum!B120,"*")</f>
        <v>*</v>
      </c>
      <c r="AT127" s="2"/>
      <c r="AU127" s="2" t="str">
        <f>IF(sum!A120="QU",sum!C120,"*")</f>
        <v>*</v>
      </c>
      <c r="AX127" s="2" t="s">
        <v>186</v>
      </c>
      <c r="AY127" s="2" t="s">
        <v>187</v>
      </c>
      <c r="AZ127" s="2">
        <v>2020</v>
      </c>
      <c r="BA127" s="2" t="str">
        <f>IF(sum!A120="SA",sum!B120,"*")</f>
        <v>*</v>
      </c>
      <c r="BB127" s="2"/>
      <c r="BC127" s="2" t="str">
        <f>IF(sum!A120="SA",sum!C120,"*")</f>
        <v>*</v>
      </c>
    </row>
    <row r="128" spans="2:55">
      <c r="B128" s="2" t="s">
        <v>186</v>
      </c>
      <c r="C128" s="2" t="s">
        <v>187</v>
      </c>
      <c r="D128" s="2">
        <v>2020</v>
      </c>
      <c r="E128" s="2" t="str">
        <f>IF(sum!A121="AL",sum!B121,"*")</f>
        <v>WST-SpHeat_ELE1</v>
      </c>
      <c r="F128" s="2"/>
      <c r="G128" s="2">
        <f>IF(sum!A121="AL",sum!C121,"*")</f>
        <v>0</v>
      </c>
      <c r="H128" s="2"/>
      <c r="J128" s="2" t="s">
        <v>186</v>
      </c>
      <c r="K128" s="2" t="s">
        <v>187</v>
      </c>
      <c r="L128" s="2">
        <v>2020</v>
      </c>
      <c r="M128" s="2" t="str">
        <f>IF(sum!A121="AT",sum!B121,"*")</f>
        <v>*</v>
      </c>
      <c r="N128" s="2"/>
      <c r="O128" s="2" t="str">
        <f>IF(sum!A121="AT",sum!C121,"*")</f>
        <v>*</v>
      </c>
      <c r="R128" s="2" t="s">
        <v>186</v>
      </c>
      <c r="S128" s="2" t="s">
        <v>187</v>
      </c>
      <c r="T128" s="2">
        <v>2020</v>
      </c>
      <c r="U128" s="2" t="str">
        <f>IF(sum!A121="BC",sum!B121,"*")</f>
        <v>*</v>
      </c>
      <c r="V128" s="2"/>
      <c r="W128" s="2" t="str">
        <f>IF(sum!A121="BC",sum!C121,"*")</f>
        <v>*</v>
      </c>
      <c r="Z128" s="2" t="s">
        <v>186</v>
      </c>
      <c r="AA128" s="2" t="s">
        <v>187</v>
      </c>
      <c r="AB128" s="2">
        <v>2020</v>
      </c>
      <c r="AC128" s="2" t="str">
        <f>IF(sum!A121="MA",sum!B121,"*")</f>
        <v>*</v>
      </c>
      <c r="AD128" s="2"/>
      <c r="AE128" s="2" t="str">
        <f>IF(sum!A121="MA",sum!C121,"*")</f>
        <v>*</v>
      </c>
      <c r="AH128" s="2" t="s">
        <v>186</v>
      </c>
      <c r="AI128" s="2" t="s">
        <v>187</v>
      </c>
      <c r="AJ128" s="2">
        <v>2020</v>
      </c>
      <c r="AK128" s="2" t="str">
        <f>IF(sum!A121="ON",sum!B121,"*")</f>
        <v>*</v>
      </c>
      <c r="AL128" s="2"/>
      <c r="AM128" s="2" t="str">
        <f>IF(sum!A121="ON",sum!C121,"*")</f>
        <v>*</v>
      </c>
      <c r="AP128" s="2" t="s">
        <v>186</v>
      </c>
      <c r="AQ128" s="2" t="s">
        <v>187</v>
      </c>
      <c r="AR128" s="2">
        <v>2020</v>
      </c>
      <c r="AS128" s="2" t="str">
        <f>IF(sum!A121="QU",sum!B121,"*")</f>
        <v>*</v>
      </c>
      <c r="AT128" s="2"/>
      <c r="AU128" s="2" t="str">
        <f>IF(sum!A121="QU",sum!C121,"*")</f>
        <v>*</v>
      </c>
      <c r="AX128" s="2" t="s">
        <v>186</v>
      </c>
      <c r="AY128" s="2" t="s">
        <v>187</v>
      </c>
      <c r="AZ128" s="2">
        <v>2020</v>
      </c>
      <c r="BA128" s="2" t="str">
        <f>IF(sum!A121="SA",sum!B121,"*")</f>
        <v>*</v>
      </c>
      <c r="BB128" s="2"/>
      <c r="BC128" s="2" t="str">
        <f>IF(sum!A121="SA",sum!C121,"*")</f>
        <v>*</v>
      </c>
    </row>
    <row r="129" spans="2:55">
      <c r="B129" s="4" t="s">
        <v>186</v>
      </c>
      <c r="C129" s="4" t="s">
        <v>187</v>
      </c>
      <c r="D129" s="4">
        <v>2020</v>
      </c>
      <c r="E129" s="2" t="str">
        <f>IF(sum!A122="AL",sum!B122,"*")</f>
        <v>WST-WaterHeat_ELE1</v>
      </c>
      <c r="F129" s="2"/>
      <c r="G129" s="2">
        <f>IF(sum!A122="AL",sum!C122,"*")</f>
        <v>0</v>
      </c>
      <c r="H129" s="2"/>
      <c r="J129" s="4" t="s">
        <v>186</v>
      </c>
      <c r="K129" s="4" t="s">
        <v>187</v>
      </c>
      <c r="L129" s="4">
        <v>2020</v>
      </c>
      <c r="M129" s="2" t="str">
        <f>IF(sum!A122="AT",sum!B122,"*")</f>
        <v>*</v>
      </c>
      <c r="N129" s="2"/>
      <c r="O129" s="2" t="str">
        <f>IF(sum!A122="AT",sum!C122,"*")</f>
        <v>*</v>
      </c>
      <c r="R129" s="4" t="s">
        <v>186</v>
      </c>
      <c r="S129" s="4" t="s">
        <v>187</v>
      </c>
      <c r="T129" s="4">
        <v>2020</v>
      </c>
      <c r="U129" s="2" t="str">
        <f>IF(sum!A122="BC",sum!B122,"*")</f>
        <v>*</v>
      </c>
      <c r="V129" s="2"/>
      <c r="W129" s="2" t="str">
        <f>IF(sum!A122="BC",sum!C122,"*")</f>
        <v>*</v>
      </c>
      <c r="Z129" s="4" t="s">
        <v>186</v>
      </c>
      <c r="AA129" s="4" t="s">
        <v>187</v>
      </c>
      <c r="AB129" s="4">
        <v>2020</v>
      </c>
      <c r="AC129" s="2" t="str">
        <f>IF(sum!A122="MA",sum!B122,"*")</f>
        <v>*</v>
      </c>
      <c r="AD129" s="2"/>
      <c r="AE129" s="2" t="str">
        <f>IF(sum!A122="MA",sum!C122,"*")</f>
        <v>*</v>
      </c>
      <c r="AH129" s="4" t="s">
        <v>186</v>
      </c>
      <c r="AI129" s="4" t="s">
        <v>187</v>
      </c>
      <c r="AJ129" s="4">
        <v>2020</v>
      </c>
      <c r="AK129" s="2" t="str">
        <f>IF(sum!A122="ON",sum!B122,"*")</f>
        <v>*</v>
      </c>
      <c r="AL129" s="2"/>
      <c r="AM129" s="2" t="str">
        <f>IF(sum!A122="ON",sum!C122,"*")</f>
        <v>*</v>
      </c>
      <c r="AP129" s="4" t="s">
        <v>186</v>
      </c>
      <c r="AQ129" s="4" t="s">
        <v>187</v>
      </c>
      <c r="AR129" s="4">
        <v>2020</v>
      </c>
      <c r="AS129" s="2" t="str">
        <f>IF(sum!A122="QU",sum!B122,"*")</f>
        <v>*</v>
      </c>
      <c r="AT129" s="2"/>
      <c r="AU129" s="2" t="str">
        <f>IF(sum!A122="QU",sum!C122,"*")</f>
        <v>*</v>
      </c>
      <c r="AX129" s="4" t="s">
        <v>186</v>
      </c>
      <c r="AY129" s="4" t="s">
        <v>187</v>
      </c>
      <c r="AZ129" s="4">
        <v>2020</v>
      </c>
      <c r="BA129" s="2" t="str">
        <f>IF(sum!A122="SA",sum!B122,"*")</f>
        <v>*</v>
      </c>
      <c r="BB129" s="2"/>
      <c r="BC129" s="2" t="str">
        <f>IF(sum!A122="SA",sum!C122,"*")</f>
        <v>*</v>
      </c>
    </row>
    <row r="130" spans="2:55">
      <c r="B130" s="2" t="s">
        <v>186</v>
      </c>
      <c r="C130" s="2" t="s">
        <v>187</v>
      </c>
      <c r="D130" s="2">
        <v>2020</v>
      </c>
      <c r="E130" s="2" t="str">
        <f>IF(sum!A123="AL",sum!B123,"*")</f>
        <v>*</v>
      </c>
      <c r="F130" s="2"/>
      <c r="G130" s="2" t="str">
        <f>IF(sum!A123="AL",sum!C123,"*")</f>
        <v>*</v>
      </c>
      <c r="H130" s="2"/>
      <c r="J130" s="2" t="s">
        <v>186</v>
      </c>
      <c r="K130" s="2" t="s">
        <v>187</v>
      </c>
      <c r="L130" s="2">
        <v>2020</v>
      </c>
      <c r="M130" s="2" t="str">
        <f>IF(sum!A123="AT",sum!B123,"*")</f>
        <v>AFM-AuxiliaryEquip_ELE1</v>
      </c>
      <c r="N130" s="2"/>
      <c r="O130" s="2">
        <f>IF(sum!A123="AT",sum!C123,"*")</f>
        <v>0</v>
      </c>
      <c r="R130" s="2" t="s">
        <v>186</v>
      </c>
      <c r="S130" s="2" t="s">
        <v>187</v>
      </c>
      <c r="T130" s="2">
        <v>2020</v>
      </c>
      <c r="U130" s="2" t="str">
        <f>IF(sum!A123="BC",sum!B123,"*")</f>
        <v>*</v>
      </c>
      <c r="V130" s="2"/>
      <c r="W130" s="2" t="str">
        <f>IF(sum!A123="BC",sum!C123,"*")</f>
        <v>*</v>
      </c>
      <c r="Z130" s="2" t="s">
        <v>186</v>
      </c>
      <c r="AA130" s="2" t="s">
        <v>187</v>
      </c>
      <c r="AB130" s="2">
        <v>2020</v>
      </c>
      <c r="AC130" s="2" t="str">
        <f>IF(sum!A123="MA",sum!B123,"*")</f>
        <v>*</v>
      </c>
      <c r="AD130" s="2"/>
      <c r="AE130" s="2" t="str">
        <f>IF(sum!A123="MA",sum!C123,"*")</f>
        <v>*</v>
      </c>
      <c r="AH130" s="2" t="s">
        <v>186</v>
      </c>
      <c r="AI130" s="2" t="s">
        <v>187</v>
      </c>
      <c r="AJ130" s="2">
        <v>2020</v>
      </c>
      <c r="AK130" s="2" t="str">
        <f>IF(sum!A123="ON",sum!B123,"*")</f>
        <v>*</v>
      </c>
      <c r="AL130" s="2"/>
      <c r="AM130" s="2" t="str">
        <f>IF(sum!A123="ON",sum!C123,"*")</f>
        <v>*</v>
      </c>
      <c r="AP130" s="2" t="s">
        <v>186</v>
      </c>
      <c r="AQ130" s="2" t="s">
        <v>187</v>
      </c>
      <c r="AR130" s="2">
        <v>2020</v>
      </c>
      <c r="AS130" s="2" t="str">
        <f>IF(sum!A123="QU",sum!B123,"*")</f>
        <v>*</v>
      </c>
      <c r="AT130" s="2"/>
      <c r="AU130" s="2" t="str">
        <f>IF(sum!A123="QU",sum!C123,"*")</f>
        <v>*</v>
      </c>
      <c r="AX130" s="2" t="s">
        <v>186</v>
      </c>
      <c r="AY130" s="2" t="s">
        <v>187</v>
      </c>
      <c r="AZ130" s="2">
        <v>2020</v>
      </c>
      <c r="BA130" s="2" t="str">
        <f>IF(sum!A123="SA",sum!B123,"*")</f>
        <v>*</v>
      </c>
      <c r="BB130" s="2"/>
      <c r="BC130" s="2" t="str">
        <f>IF(sum!A123="SA",sum!C123,"*")</f>
        <v>*</v>
      </c>
    </row>
    <row r="131" spans="2:55">
      <c r="B131" s="2" t="s">
        <v>186</v>
      </c>
      <c r="C131" s="2" t="s">
        <v>187</v>
      </c>
      <c r="D131" s="2">
        <v>2020</v>
      </c>
      <c r="E131" s="2" t="str">
        <f>IF(sum!A124="AL",sum!B124,"*")</f>
        <v>*</v>
      </c>
      <c r="F131" s="2"/>
      <c r="G131" s="2" t="str">
        <f>IF(sum!A124="AL",sum!C124,"*")</f>
        <v>*</v>
      </c>
      <c r="H131" s="2"/>
      <c r="J131" s="2" t="s">
        <v>186</v>
      </c>
      <c r="K131" s="2" t="s">
        <v>187</v>
      </c>
      <c r="L131" s="2">
        <v>2020</v>
      </c>
      <c r="M131" s="2" t="str">
        <f>IF(sum!A124="AT",sum!B124,"*")</f>
        <v>AFM-AuxiliaryMot_ELE1</v>
      </c>
      <c r="N131" s="2"/>
      <c r="O131" s="2">
        <f>IF(sum!A124="AT",sum!C124,"*")</f>
        <v>0</v>
      </c>
      <c r="R131" s="2" t="s">
        <v>186</v>
      </c>
      <c r="S131" s="2" t="s">
        <v>187</v>
      </c>
      <c r="T131" s="2">
        <v>2020</v>
      </c>
      <c r="U131" s="2" t="str">
        <f>IF(sum!A124="BC",sum!B124,"*")</f>
        <v>*</v>
      </c>
      <c r="V131" s="2"/>
      <c r="W131" s="2" t="str">
        <f>IF(sum!A124="BC",sum!C124,"*")</f>
        <v>*</v>
      </c>
      <c r="Z131" s="2" t="s">
        <v>186</v>
      </c>
      <c r="AA131" s="2" t="s">
        <v>187</v>
      </c>
      <c r="AB131" s="2">
        <v>2020</v>
      </c>
      <c r="AC131" s="2" t="str">
        <f>IF(sum!A124="MA",sum!B124,"*")</f>
        <v>*</v>
      </c>
      <c r="AD131" s="2"/>
      <c r="AE131" s="2" t="str">
        <f>IF(sum!A124="MA",sum!C124,"*")</f>
        <v>*</v>
      </c>
      <c r="AH131" s="2" t="s">
        <v>186</v>
      </c>
      <c r="AI131" s="2" t="s">
        <v>187</v>
      </c>
      <c r="AJ131" s="2">
        <v>2020</v>
      </c>
      <c r="AK131" s="2" t="str">
        <f>IF(sum!A124="ON",sum!B124,"*")</f>
        <v>*</v>
      </c>
      <c r="AL131" s="2"/>
      <c r="AM131" s="2" t="str">
        <f>IF(sum!A124="ON",sum!C124,"*")</f>
        <v>*</v>
      </c>
      <c r="AP131" s="4" t="s">
        <v>186</v>
      </c>
      <c r="AQ131" s="4" t="s">
        <v>187</v>
      </c>
      <c r="AR131" s="4">
        <v>2020</v>
      </c>
      <c r="AS131" s="2" t="str">
        <f>IF(sum!A124="QU",sum!B124,"*")</f>
        <v>*</v>
      </c>
      <c r="AT131" s="2"/>
      <c r="AU131" s="2" t="str">
        <f>IF(sum!A124="QU",sum!C124,"*")</f>
        <v>*</v>
      </c>
      <c r="AX131" s="2" t="s">
        <v>186</v>
      </c>
      <c r="AY131" s="2" t="s">
        <v>187</v>
      </c>
      <c r="AZ131" s="2">
        <v>2020</v>
      </c>
      <c r="BA131" s="2" t="str">
        <f>IF(sum!A124="SA",sum!B124,"*")</f>
        <v>*</v>
      </c>
      <c r="BB131" s="2"/>
      <c r="BC131" s="2" t="str">
        <f>IF(sum!A124="SA",sum!C124,"*")</f>
        <v>*</v>
      </c>
    </row>
    <row r="132" spans="2:55">
      <c r="B132" s="4" t="s">
        <v>186</v>
      </c>
      <c r="C132" s="4" t="s">
        <v>187</v>
      </c>
      <c r="D132" s="4">
        <v>2020</v>
      </c>
      <c r="E132" s="2" t="str">
        <f>IF(sum!A125="AL",sum!B125,"*")</f>
        <v>*</v>
      </c>
      <c r="F132" s="2"/>
      <c r="G132" s="2" t="str">
        <f>IF(sum!A125="AL",sum!C125,"*")</f>
        <v>*</v>
      </c>
      <c r="H132" s="2"/>
      <c r="J132" s="4" t="s">
        <v>186</v>
      </c>
      <c r="K132" s="4" t="s">
        <v>187</v>
      </c>
      <c r="L132" s="4">
        <v>2020</v>
      </c>
      <c r="M132" s="2" t="str">
        <f>IF(sum!A125="AT",sum!B125,"*")</f>
        <v>AFM-Light_ELE1</v>
      </c>
      <c r="N132" s="2"/>
      <c r="O132" s="2">
        <f>IF(sum!A125="AT",sum!C125,"*")</f>
        <v>0</v>
      </c>
      <c r="R132" s="4" t="s">
        <v>186</v>
      </c>
      <c r="S132" s="4" t="s">
        <v>187</v>
      </c>
      <c r="T132" s="4">
        <v>2020</v>
      </c>
      <c r="U132" s="2" t="str">
        <f>IF(sum!A125="BC",sum!B125,"*")</f>
        <v>*</v>
      </c>
      <c r="V132" s="2"/>
      <c r="W132" s="2" t="str">
        <f>IF(sum!A125="BC",sum!C125,"*")</f>
        <v>*</v>
      </c>
      <c r="Z132" s="4" t="s">
        <v>186</v>
      </c>
      <c r="AA132" s="4" t="s">
        <v>187</v>
      </c>
      <c r="AB132" s="4">
        <v>2020</v>
      </c>
      <c r="AC132" s="2" t="str">
        <f>IF(sum!A125="MA",sum!B125,"*")</f>
        <v>*</v>
      </c>
      <c r="AD132" s="2"/>
      <c r="AE132" s="2" t="str">
        <f>IF(sum!A125="MA",sum!C125,"*")</f>
        <v>*</v>
      </c>
      <c r="AH132" s="4" t="s">
        <v>186</v>
      </c>
      <c r="AI132" s="4" t="s">
        <v>187</v>
      </c>
      <c r="AJ132" s="4">
        <v>2020</v>
      </c>
      <c r="AK132" s="2" t="str">
        <f>IF(sum!A125="ON",sum!B125,"*")</f>
        <v>*</v>
      </c>
      <c r="AL132" s="2"/>
      <c r="AM132" s="2" t="str">
        <f>IF(sum!A125="ON",sum!C125,"*")</f>
        <v>*</v>
      </c>
      <c r="AP132" s="2" t="s">
        <v>186</v>
      </c>
      <c r="AQ132" s="2" t="s">
        <v>187</v>
      </c>
      <c r="AR132" s="2">
        <v>2020</v>
      </c>
      <c r="AS132" s="2" t="str">
        <f>IF(sum!A125="QU",sum!B125,"*")</f>
        <v>*</v>
      </c>
      <c r="AT132" s="2"/>
      <c r="AU132" s="2" t="str">
        <f>IF(sum!A125="QU",sum!C125,"*")</f>
        <v>*</v>
      </c>
      <c r="AX132" s="4" t="s">
        <v>186</v>
      </c>
      <c r="AY132" s="4" t="s">
        <v>187</v>
      </c>
      <c r="AZ132" s="4">
        <v>2020</v>
      </c>
      <c r="BA132" s="2" t="str">
        <f>IF(sum!A125="SA",sum!B125,"*")</f>
        <v>*</v>
      </c>
      <c r="BB132" s="2"/>
      <c r="BC132" s="2" t="str">
        <f>IF(sum!A125="SA",sum!C125,"*")</f>
        <v>*</v>
      </c>
    </row>
    <row r="133" spans="2:55">
      <c r="B133" s="2" t="s">
        <v>186</v>
      </c>
      <c r="C133" s="2" t="s">
        <v>187</v>
      </c>
      <c r="D133" s="2">
        <v>2020</v>
      </c>
      <c r="E133" s="2" t="str">
        <f>IF(sum!A126="AL",sum!B126,"*")</f>
        <v>*</v>
      </c>
      <c r="F133" s="2"/>
      <c r="G133" s="2" t="str">
        <f>IF(sum!A126="AL",sum!C126,"*")</f>
        <v>*</v>
      </c>
      <c r="H133" s="2"/>
      <c r="J133" s="2" t="s">
        <v>186</v>
      </c>
      <c r="K133" s="2" t="s">
        <v>187</v>
      </c>
      <c r="L133" s="2">
        <v>2020</v>
      </c>
      <c r="M133" s="2" t="str">
        <f>IF(sum!A126="AT",sum!B126,"*")</f>
        <v>AFM-SpCool_ELE1</v>
      </c>
      <c r="N133" s="2"/>
      <c r="O133" s="2">
        <f>IF(sum!A126="AT",sum!C126,"*")</f>
        <v>0</v>
      </c>
      <c r="R133" s="2" t="s">
        <v>186</v>
      </c>
      <c r="S133" s="2" t="s">
        <v>187</v>
      </c>
      <c r="T133" s="2">
        <v>2020</v>
      </c>
      <c r="U133" s="2" t="str">
        <f>IF(sum!A126="BC",sum!B126,"*")</f>
        <v>*</v>
      </c>
      <c r="V133" s="2"/>
      <c r="W133" s="2" t="str">
        <f>IF(sum!A126="BC",sum!C126,"*")</f>
        <v>*</v>
      </c>
      <c r="Z133" s="2" t="s">
        <v>186</v>
      </c>
      <c r="AA133" s="2" t="s">
        <v>187</v>
      </c>
      <c r="AB133" s="2">
        <v>2020</v>
      </c>
      <c r="AC133" s="2" t="str">
        <f>IF(sum!A126="MA",sum!B126,"*")</f>
        <v>*</v>
      </c>
      <c r="AD133" s="2"/>
      <c r="AE133" s="2" t="str">
        <f>IF(sum!A126="MA",sum!C126,"*")</f>
        <v>*</v>
      </c>
      <c r="AH133" s="2" t="s">
        <v>186</v>
      </c>
      <c r="AI133" s="2" t="s">
        <v>187</v>
      </c>
      <c r="AJ133" s="2">
        <v>2020</v>
      </c>
      <c r="AK133" s="2" t="str">
        <f>IF(sum!A126="ON",sum!B126,"*")</f>
        <v>*</v>
      </c>
      <c r="AL133" s="2"/>
      <c r="AM133" s="2" t="str">
        <f>IF(sum!A126="ON",sum!C126,"*")</f>
        <v>*</v>
      </c>
      <c r="AP133" s="4" t="s">
        <v>186</v>
      </c>
      <c r="AQ133" s="4" t="s">
        <v>187</v>
      </c>
      <c r="AR133" s="4">
        <v>2020</v>
      </c>
      <c r="AS133" s="2" t="str">
        <f>IF(sum!A126="QU",sum!B126,"*")</f>
        <v>*</v>
      </c>
      <c r="AT133" s="2"/>
      <c r="AU133" s="2" t="str">
        <f>IF(sum!A126="QU",sum!C126,"*")</f>
        <v>*</v>
      </c>
      <c r="AX133" s="2" t="s">
        <v>186</v>
      </c>
      <c r="AY133" s="2" t="s">
        <v>187</v>
      </c>
      <c r="AZ133" s="2">
        <v>2020</v>
      </c>
      <c r="BA133" s="2" t="str">
        <f>IF(sum!A126="SA",sum!B126,"*")</f>
        <v>*</v>
      </c>
      <c r="BB133" s="2"/>
      <c r="BC133" s="2" t="str">
        <f>IF(sum!A126="SA",sum!C126,"*")</f>
        <v>*</v>
      </c>
    </row>
    <row r="134" spans="2:55">
      <c r="B134" s="2" t="s">
        <v>186</v>
      </c>
      <c r="C134" s="2" t="s">
        <v>187</v>
      </c>
      <c r="D134" s="2">
        <v>2020</v>
      </c>
      <c r="E134" s="2" t="str">
        <f>IF(sum!A127="AL",sum!B127,"*")</f>
        <v>*</v>
      </c>
      <c r="F134" s="2"/>
      <c r="G134" s="2" t="str">
        <f>IF(sum!A127="AL",sum!C127,"*")</f>
        <v>*</v>
      </c>
      <c r="H134" s="2"/>
      <c r="J134" s="2" t="s">
        <v>186</v>
      </c>
      <c r="K134" s="2" t="s">
        <v>187</v>
      </c>
      <c r="L134" s="2">
        <v>2020</v>
      </c>
      <c r="M134" s="2" t="str">
        <f>IF(sum!A127="AT",sum!B127,"*")</f>
        <v>AFM-SpHeat_ELE1</v>
      </c>
      <c r="N134" s="2"/>
      <c r="O134" s="2">
        <f>IF(sum!A127="AT",sum!C127,"*")</f>
        <v>0</v>
      </c>
      <c r="R134" s="2" t="s">
        <v>186</v>
      </c>
      <c r="S134" s="2" t="s">
        <v>187</v>
      </c>
      <c r="T134" s="2">
        <v>2020</v>
      </c>
      <c r="U134" s="2" t="str">
        <f>IF(sum!A127="BC",sum!B127,"*")</f>
        <v>*</v>
      </c>
      <c r="V134" s="2"/>
      <c r="W134" s="2" t="str">
        <f>IF(sum!A127="BC",sum!C127,"*")</f>
        <v>*</v>
      </c>
      <c r="Z134" s="2" t="s">
        <v>186</v>
      </c>
      <c r="AA134" s="2" t="s">
        <v>187</v>
      </c>
      <c r="AB134" s="2">
        <v>2020</v>
      </c>
      <c r="AC134" s="2" t="str">
        <f>IF(sum!A127="MA",sum!B127,"*")</f>
        <v>*</v>
      </c>
      <c r="AD134" s="2"/>
      <c r="AE134" s="2" t="str">
        <f>IF(sum!A127="MA",sum!C127,"*")</f>
        <v>*</v>
      </c>
      <c r="AH134" s="2" t="s">
        <v>186</v>
      </c>
      <c r="AI134" s="2" t="s">
        <v>187</v>
      </c>
      <c r="AJ134" s="2">
        <v>2020</v>
      </c>
      <c r="AK134" s="2" t="str">
        <f>IF(sum!A127="ON",sum!B127,"*")</f>
        <v>*</v>
      </c>
      <c r="AL134" s="2"/>
      <c r="AM134" s="2" t="str">
        <f>IF(sum!A127="ON",sum!C127,"*")</f>
        <v>*</v>
      </c>
      <c r="AP134" s="2" t="s">
        <v>186</v>
      </c>
      <c r="AQ134" s="2" t="s">
        <v>187</v>
      </c>
      <c r="AR134" s="2">
        <v>2020</v>
      </c>
      <c r="AS134" s="2" t="str">
        <f>IF(sum!A127="QU",sum!B127,"*")</f>
        <v>*</v>
      </c>
      <c r="AT134" s="2"/>
      <c r="AU134" s="2" t="str">
        <f>IF(sum!A127="QU",sum!C127,"*")</f>
        <v>*</v>
      </c>
      <c r="AX134" s="2" t="s">
        <v>186</v>
      </c>
      <c r="AY134" s="2" t="s">
        <v>187</v>
      </c>
      <c r="AZ134" s="2">
        <v>2020</v>
      </c>
      <c r="BA134" s="2" t="str">
        <f>IF(sum!A127="SA",sum!B127,"*")</f>
        <v>*</v>
      </c>
      <c r="BB134" s="2"/>
      <c r="BC134" s="2" t="str">
        <f>IF(sum!A127="SA",sum!C127,"*")</f>
        <v>*</v>
      </c>
    </row>
    <row r="135" spans="2:55">
      <c r="B135" s="4" t="s">
        <v>186</v>
      </c>
      <c r="C135" s="4" t="s">
        <v>187</v>
      </c>
      <c r="D135" s="4">
        <v>2020</v>
      </c>
      <c r="E135" s="2" t="str">
        <f>IF(sum!A128="AL",sum!B128,"*")</f>
        <v>*</v>
      </c>
      <c r="F135" s="2"/>
      <c r="G135" s="2" t="str">
        <f>IF(sum!A128="AL",sum!C128,"*")</f>
        <v>*</v>
      </c>
      <c r="H135" s="2"/>
      <c r="J135" s="4" t="s">
        <v>186</v>
      </c>
      <c r="K135" s="4" t="s">
        <v>187</v>
      </c>
      <c r="L135" s="4">
        <v>2020</v>
      </c>
      <c r="M135" s="2" t="str">
        <f>IF(sum!A128="AT",sum!B128,"*")</f>
        <v>AFM-WaterHeat_ELE1</v>
      </c>
      <c r="N135" s="2"/>
      <c r="O135" s="2">
        <f>IF(sum!A128="AT",sum!C128,"*")</f>
        <v>0</v>
      </c>
      <c r="R135" s="4" t="s">
        <v>186</v>
      </c>
      <c r="S135" s="4" t="s">
        <v>187</v>
      </c>
      <c r="T135" s="4">
        <v>2020</v>
      </c>
      <c r="U135" s="2" t="str">
        <f>IF(sum!A128="BC",sum!B128,"*")</f>
        <v>*</v>
      </c>
      <c r="V135" s="2"/>
      <c r="W135" s="2" t="str">
        <f>IF(sum!A128="BC",sum!C128,"*")</f>
        <v>*</v>
      </c>
      <c r="Z135" s="4" t="s">
        <v>186</v>
      </c>
      <c r="AA135" s="4" t="s">
        <v>187</v>
      </c>
      <c r="AB135" s="4">
        <v>2020</v>
      </c>
      <c r="AC135" s="2" t="str">
        <f>IF(sum!A128="MA",sum!B128,"*")</f>
        <v>*</v>
      </c>
      <c r="AD135" s="2"/>
      <c r="AE135" s="2" t="str">
        <f>IF(sum!A128="MA",sum!C128,"*")</f>
        <v>*</v>
      </c>
      <c r="AH135" s="4" t="s">
        <v>186</v>
      </c>
      <c r="AI135" s="4" t="s">
        <v>187</v>
      </c>
      <c r="AJ135" s="4">
        <v>2020</v>
      </c>
      <c r="AK135" s="2" t="str">
        <f>IF(sum!A128="ON",sum!B128,"*")</f>
        <v>*</v>
      </c>
      <c r="AL135" s="2"/>
      <c r="AM135" s="2" t="str">
        <f>IF(sum!A128="ON",sum!C128,"*")</f>
        <v>*</v>
      </c>
      <c r="AP135" s="4" t="s">
        <v>186</v>
      </c>
      <c r="AQ135" s="4" t="s">
        <v>187</v>
      </c>
      <c r="AR135" s="4">
        <v>2020</v>
      </c>
      <c r="AS135" s="2" t="str">
        <f>IF(sum!A128="QU",sum!B128,"*")</f>
        <v>*</v>
      </c>
      <c r="AT135" s="2"/>
      <c r="AU135" s="2" t="str">
        <f>IF(sum!A128="QU",sum!C128,"*")</f>
        <v>*</v>
      </c>
      <c r="AX135" s="4" t="s">
        <v>186</v>
      </c>
      <c r="AY135" s="4" t="s">
        <v>187</v>
      </c>
      <c r="AZ135" s="4">
        <v>2020</v>
      </c>
      <c r="BA135" s="2" t="str">
        <f>IF(sum!A128="SA",sum!B128,"*")</f>
        <v>*</v>
      </c>
      <c r="BB135" s="2"/>
      <c r="BC135" s="2" t="str">
        <f>IF(sum!A128="SA",sum!C128,"*")</f>
        <v>*</v>
      </c>
    </row>
    <row r="136" spans="2:55">
      <c r="B136" s="2" t="s">
        <v>186</v>
      </c>
      <c r="C136" s="2" t="s">
        <v>187</v>
      </c>
      <c r="D136" s="2">
        <v>2020</v>
      </c>
      <c r="E136" s="2" t="str">
        <f>IF(sum!A129="AL",sum!B129,"*")</f>
        <v>*</v>
      </c>
      <c r="F136" s="2"/>
      <c r="G136" s="2" t="str">
        <f>IF(sum!A129="AL",sum!C129,"*")</f>
        <v>*</v>
      </c>
      <c r="H136" s="2"/>
      <c r="J136" s="2" t="s">
        <v>186</v>
      </c>
      <c r="K136" s="2" t="s">
        <v>187</v>
      </c>
      <c r="L136" s="2">
        <v>2020</v>
      </c>
      <c r="M136" s="2" t="str">
        <f>IF(sum!A129="AT",sum!B129,"*")</f>
        <v>ART-AuxiliaryEquip_ELE1</v>
      </c>
      <c r="N136" s="2"/>
      <c r="O136" s="2">
        <f>IF(sum!A129="AT",sum!C129,"*")</f>
        <v>0</v>
      </c>
      <c r="R136" s="2" t="s">
        <v>186</v>
      </c>
      <c r="S136" s="2" t="s">
        <v>187</v>
      </c>
      <c r="T136" s="2">
        <v>2020</v>
      </c>
      <c r="U136" s="2" t="str">
        <f>IF(sum!A129="BC",sum!B129,"*")</f>
        <v>*</v>
      </c>
      <c r="V136" s="2"/>
      <c r="W136" s="2" t="str">
        <f>IF(sum!A129="BC",sum!C129,"*")</f>
        <v>*</v>
      </c>
      <c r="Z136" s="2" t="s">
        <v>186</v>
      </c>
      <c r="AA136" s="2" t="s">
        <v>187</v>
      </c>
      <c r="AB136" s="2">
        <v>2020</v>
      </c>
      <c r="AC136" s="2" t="str">
        <f>IF(sum!A129="MA",sum!B129,"*")</f>
        <v>*</v>
      </c>
      <c r="AD136" s="2"/>
      <c r="AE136" s="2" t="str">
        <f>IF(sum!A129="MA",sum!C129,"*")</f>
        <v>*</v>
      </c>
      <c r="AH136" s="2" t="s">
        <v>186</v>
      </c>
      <c r="AI136" s="2" t="s">
        <v>187</v>
      </c>
      <c r="AJ136" s="2">
        <v>2020</v>
      </c>
      <c r="AK136" s="2" t="str">
        <f>IF(sum!A129="ON",sum!B129,"*")</f>
        <v>*</v>
      </c>
      <c r="AL136" s="2"/>
      <c r="AM136" s="2" t="str">
        <f>IF(sum!A129="ON",sum!C129,"*")</f>
        <v>*</v>
      </c>
      <c r="AP136" s="2" t="s">
        <v>186</v>
      </c>
      <c r="AQ136" s="2" t="s">
        <v>187</v>
      </c>
      <c r="AR136" s="2">
        <v>2020</v>
      </c>
      <c r="AS136" s="2" t="str">
        <f>IF(sum!A129="QU",sum!B129,"*")</f>
        <v>*</v>
      </c>
      <c r="AT136" s="2"/>
      <c r="AU136" s="2" t="str">
        <f>IF(sum!A129="QU",sum!C129,"*")</f>
        <v>*</v>
      </c>
      <c r="AX136" s="2" t="s">
        <v>186</v>
      </c>
      <c r="AY136" s="2" t="s">
        <v>187</v>
      </c>
      <c r="AZ136" s="2">
        <v>2020</v>
      </c>
      <c r="BA136" s="2" t="str">
        <f>IF(sum!A129="SA",sum!B129,"*")</f>
        <v>*</v>
      </c>
      <c r="BB136" s="2"/>
      <c r="BC136" s="2" t="str">
        <f>IF(sum!A129="SA",sum!C129,"*")</f>
        <v>*</v>
      </c>
    </row>
    <row r="137" spans="2:55">
      <c r="B137" s="2" t="s">
        <v>186</v>
      </c>
      <c r="C137" s="2" t="s">
        <v>187</v>
      </c>
      <c r="D137" s="2">
        <v>2020</v>
      </c>
      <c r="E137" s="2" t="str">
        <f>IF(sum!A130="AL",sum!B130,"*")</f>
        <v>*</v>
      </c>
      <c r="F137" s="2"/>
      <c r="G137" s="2" t="str">
        <f>IF(sum!A130="AL",sum!C130,"*")</f>
        <v>*</v>
      </c>
      <c r="J137" s="2" t="s">
        <v>186</v>
      </c>
      <c r="K137" s="2" t="s">
        <v>187</v>
      </c>
      <c r="L137" s="2">
        <v>2020</v>
      </c>
      <c r="M137" s="2" t="str">
        <f>IF(sum!A130="AT",sum!B130,"*")</f>
        <v>ART-Light_ELE1</v>
      </c>
      <c r="N137" s="2"/>
      <c r="O137" s="2">
        <f>IF(sum!A130="AT",sum!C130,"*")</f>
        <v>0</v>
      </c>
      <c r="R137" s="2" t="s">
        <v>186</v>
      </c>
      <c r="S137" s="2" t="s">
        <v>187</v>
      </c>
      <c r="T137" s="2">
        <v>2020</v>
      </c>
      <c r="U137" s="2" t="str">
        <f>IF(sum!A130="BC",sum!B130,"*")</f>
        <v>*</v>
      </c>
      <c r="V137" s="2"/>
      <c r="W137" s="2" t="str">
        <f>IF(sum!A130="BC",sum!C130,"*")</f>
        <v>*</v>
      </c>
      <c r="Z137" s="2" t="s">
        <v>186</v>
      </c>
      <c r="AA137" s="2" t="s">
        <v>187</v>
      </c>
      <c r="AB137" s="2">
        <v>2020</v>
      </c>
      <c r="AC137" s="2" t="str">
        <f>IF(sum!A130="MA",sum!B130,"*")</f>
        <v>*</v>
      </c>
      <c r="AD137" s="2"/>
      <c r="AE137" s="2" t="str">
        <f>IF(sum!A130="MA",sum!C130,"*")</f>
        <v>*</v>
      </c>
      <c r="AH137" s="2" t="s">
        <v>186</v>
      </c>
      <c r="AI137" s="2" t="s">
        <v>187</v>
      </c>
      <c r="AJ137" s="2">
        <v>2020</v>
      </c>
      <c r="AK137" s="2" t="str">
        <f>IF(sum!A130="ON",sum!B130,"*")</f>
        <v>*</v>
      </c>
      <c r="AL137" s="2"/>
      <c r="AM137" s="2" t="str">
        <f>IF(sum!A130="ON",sum!C130,"*")</f>
        <v>*</v>
      </c>
      <c r="AP137" s="4" t="s">
        <v>186</v>
      </c>
      <c r="AQ137" s="4" t="s">
        <v>187</v>
      </c>
      <c r="AR137" s="4">
        <v>2020</v>
      </c>
      <c r="AS137" s="2" t="str">
        <f>IF(sum!A130="QU",sum!B130,"*")</f>
        <v>*</v>
      </c>
      <c r="AT137" s="2"/>
      <c r="AU137" s="2" t="str">
        <f>IF(sum!A130="QU",sum!C130,"*")</f>
        <v>*</v>
      </c>
      <c r="AX137" s="2" t="s">
        <v>186</v>
      </c>
      <c r="AY137" s="2" t="s">
        <v>187</v>
      </c>
      <c r="AZ137" s="2">
        <v>2020</v>
      </c>
      <c r="BA137" s="2" t="str">
        <f>IF(sum!A130="SA",sum!B130,"*")</f>
        <v>*</v>
      </c>
      <c r="BB137" s="2"/>
      <c r="BC137" s="2" t="str">
        <f>IF(sum!A130="SA",sum!C130,"*")</f>
        <v>*</v>
      </c>
    </row>
    <row r="138" spans="2:55">
      <c r="B138" s="4" t="s">
        <v>186</v>
      </c>
      <c r="C138" s="4" t="s">
        <v>187</v>
      </c>
      <c r="D138" s="4">
        <v>2020</v>
      </c>
      <c r="E138" s="2" t="str">
        <f>IF(sum!A131="AL",sum!B131,"*")</f>
        <v>*</v>
      </c>
      <c r="F138" s="2"/>
      <c r="G138" s="2" t="str">
        <f>IF(sum!A131="AL",sum!C131,"*")</f>
        <v>*</v>
      </c>
      <c r="J138" s="4" t="s">
        <v>186</v>
      </c>
      <c r="K138" s="4" t="s">
        <v>187</v>
      </c>
      <c r="L138" s="4">
        <v>2020</v>
      </c>
      <c r="M138" s="2" t="str">
        <f>IF(sum!A131="AT",sum!B131,"*")</f>
        <v>ART-SpCool_ELE1</v>
      </c>
      <c r="N138" s="2"/>
      <c r="O138" s="2">
        <f>IF(sum!A131="AT",sum!C131,"*")</f>
        <v>0</v>
      </c>
      <c r="R138" s="4" t="s">
        <v>186</v>
      </c>
      <c r="S138" s="4" t="s">
        <v>187</v>
      </c>
      <c r="T138" s="4">
        <v>2020</v>
      </c>
      <c r="U138" s="2" t="str">
        <f>IF(sum!A131="BC",sum!B131,"*")</f>
        <v>*</v>
      </c>
      <c r="V138" s="2"/>
      <c r="W138" s="2" t="str">
        <f>IF(sum!A131="BC",sum!C131,"*")</f>
        <v>*</v>
      </c>
      <c r="Z138" s="4" t="s">
        <v>186</v>
      </c>
      <c r="AA138" s="4" t="s">
        <v>187</v>
      </c>
      <c r="AB138" s="4">
        <v>2020</v>
      </c>
      <c r="AC138" s="2" t="str">
        <f>IF(sum!A131="MA",sum!B131,"*")</f>
        <v>*</v>
      </c>
      <c r="AD138" s="2"/>
      <c r="AE138" s="2" t="str">
        <f>IF(sum!A131="MA",sum!C131,"*")</f>
        <v>*</v>
      </c>
      <c r="AH138" s="4" t="s">
        <v>186</v>
      </c>
      <c r="AI138" s="4" t="s">
        <v>187</v>
      </c>
      <c r="AJ138" s="4">
        <v>2020</v>
      </c>
      <c r="AK138" s="2" t="str">
        <f>IF(sum!A131="ON",sum!B131,"*")</f>
        <v>*</v>
      </c>
      <c r="AL138" s="2"/>
      <c r="AM138" s="2" t="str">
        <f>IF(sum!A131="ON",sum!C131,"*")</f>
        <v>*</v>
      </c>
      <c r="AP138" s="2" t="s">
        <v>186</v>
      </c>
      <c r="AQ138" s="2" t="s">
        <v>187</v>
      </c>
      <c r="AR138" s="2">
        <v>2020</v>
      </c>
      <c r="AS138" s="2" t="str">
        <f>IF(sum!A131="QU",sum!B131,"*")</f>
        <v>*</v>
      </c>
      <c r="AT138" s="2"/>
      <c r="AU138" s="2" t="str">
        <f>IF(sum!A131="QU",sum!C131,"*")</f>
        <v>*</v>
      </c>
      <c r="AX138" s="4" t="s">
        <v>186</v>
      </c>
      <c r="AY138" s="4" t="s">
        <v>187</v>
      </c>
      <c r="AZ138" s="4">
        <v>2020</v>
      </c>
      <c r="BA138" s="2" t="str">
        <f>IF(sum!A131="SA",sum!B131,"*")</f>
        <v>*</v>
      </c>
      <c r="BB138" s="2"/>
      <c r="BC138" s="2" t="str">
        <f>IF(sum!A131="SA",sum!C131,"*")</f>
        <v>*</v>
      </c>
    </row>
    <row r="139" spans="2:55">
      <c r="B139" s="2" t="s">
        <v>186</v>
      </c>
      <c r="C139" s="2" t="s">
        <v>187</v>
      </c>
      <c r="D139" s="2">
        <v>2020</v>
      </c>
      <c r="E139" s="2" t="str">
        <f>IF(sum!A132="AL",sum!B132,"*")</f>
        <v>*</v>
      </c>
      <c r="F139" s="2"/>
      <c r="G139" s="2" t="str">
        <f>IF(sum!A132="AL",sum!C132,"*")</f>
        <v>*</v>
      </c>
      <c r="J139" s="2" t="s">
        <v>186</v>
      </c>
      <c r="K139" s="2" t="s">
        <v>187</v>
      </c>
      <c r="L139" s="2">
        <v>2020</v>
      </c>
      <c r="M139" s="2" t="str">
        <f>IF(sum!A132="AT",sum!B132,"*")</f>
        <v>ART-SpHeat_ELE1</v>
      </c>
      <c r="N139" s="2"/>
      <c r="O139" s="2">
        <f>IF(sum!A132="AT",sum!C132,"*")</f>
        <v>0.0211371803001481</v>
      </c>
      <c r="R139" s="2" t="s">
        <v>186</v>
      </c>
      <c r="S139" s="2" t="s">
        <v>187</v>
      </c>
      <c r="T139" s="2">
        <v>2020</v>
      </c>
      <c r="U139" s="2" t="str">
        <f>IF(sum!A132="BC",sum!B132,"*")</f>
        <v>*</v>
      </c>
      <c r="V139" s="2"/>
      <c r="W139" s="2" t="str">
        <f>IF(sum!A132="BC",sum!C132,"*")</f>
        <v>*</v>
      </c>
      <c r="Z139" s="2" t="s">
        <v>186</v>
      </c>
      <c r="AA139" s="2" t="s">
        <v>187</v>
      </c>
      <c r="AB139" s="2">
        <v>2020</v>
      </c>
      <c r="AC139" s="2" t="str">
        <f>IF(sum!A132="MA",sum!B132,"*")</f>
        <v>*</v>
      </c>
      <c r="AD139" s="2"/>
      <c r="AE139" s="2" t="str">
        <f>IF(sum!A132="MA",sum!C132,"*")</f>
        <v>*</v>
      </c>
      <c r="AH139" s="2" t="s">
        <v>186</v>
      </c>
      <c r="AI139" s="2" t="s">
        <v>187</v>
      </c>
      <c r="AJ139" s="2">
        <v>2020</v>
      </c>
      <c r="AK139" s="2" t="str">
        <f>IF(sum!A132="ON",sum!B132,"*")</f>
        <v>*</v>
      </c>
      <c r="AL139" s="2"/>
      <c r="AM139" s="2" t="str">
        <f>IF(sum!A132="ON",sum!C132,"*")</f>
        <v>*</v>
      </c>
      <c r="AP139" s="4" t="s">
        <v>186</v>
      </c>
      <c r="AQ139" s="4" t="s">
        <v>187</v>
      </c>
      <c r="AR139" s="4">
        <v>2020</v>
      </c>
      <c r="AS139" s="2" t="str">
        <f>IF(sum!A132="QU",sum!B132,"*")</f>
        <v>*</v>
      </c>
      <c r="AT139" s="2"/>
      <c r="AU139" s="2" t="str">
        <f>IF(sum!A132="QU",sum!C132,"*")</f>
        <v>*</v>
      </c>
      <c r="AX139" s="2" t="s">
        <v>186</v>
      </c>
      <c r="AY139" s="2" t="s">
        <v>187</v>
      </c>
      <c r="AZ139" s="2">
        <v>2020</v>
      </c>
      <c r="BA139" s="2" t="str">
        <f>IF(sum!A132="SA",sum!B132,"*")</f>
        <v>*</v>
      </c>
      <c r="BB139" s="2"/>
      <c r="BC139" s="2" t="str">
        <f>IF(sum!A132="SA",sum!C132,"*")</f>
        <v>*</v>
      </c>
    </row>
    <row r="140" spans="2:55">
      <c r="B140" s="2" t="s">
        <v>186</v>
      </c>
      <c r="C140" s="2" t="s">
        <v>187</v>
      </c>
      <c r="D140" s="2">
        <v>2020</v>
      </c>
      <c r="E140" s="2" t="str">
        <f>IF(sum!A133="AL",sum!B133,"*")</f>
        <v>*</v>
      </c>
      <c r="F140" s="2"/>
      <c r="G140" s="2" t="str">
        <f>IF(sum!A133="AL",sum!C133,"*")</f>
        <v>*</v>
      </c>
      <c r="J140" s="2" t="s">
        <v>186</v>
      </c>
      <c r="K140" s="2" t="s">
        <v>187</v>
      </c>
      <c r="L140" s="2">
        <v>2020</v>
      </c>
      <c r="M140" s="2" t="str">
        <f>IF(sum!A133="AT",sum!B133,"*")</f>
        <v>ECHP_biomass_thermal01</v>
      </c>
      <c r="N140" s="2"/>
      <c r="O140" s="2">
        <f>IF(sum!A133="AT",sum!C133,"*")</f>
        <v>0</v>
      </c>
      <c r="R140" s="2" t="s">
        <v>186</v>
      </c>
      <c r="S140" s="2" t="s">
        <v>187</v>
      </c>
      <c r="T140" s="2">
        <v>2020</v>
      </c>
      <c r="U140" s="2" t="str">
        <f>IF(sum!A133="BC",sum!B133,"*")</f>
        <v>*</v>
      </c>
      <c r="V140" s="2"/>
      <c r="W140" s="2" t="str">
        <f>IF(sum!A133="BC",sum!C133,"*")</f>
        <v>*</v>
      </c>
      <c r="Z140" s="2" t="s">
        <v>186</v>
      </c>
      <c r="AA140" s="2" t="s">
        <v>187</v>
      </c>
      <c r="AB140" s="2">
        <v>2020</v>
      </c>
      <c r="AC140" s="2" t="str">
        <f>IF(sum!A133="MA",sum!B133,"*")</f>
        <v>*</v>
      </c>
      <c r="AD140" s="2"/>
      <c r="AE140" s="2" t="str">
        <f>IF(sum!A133="MA",sum!C133,"*")</f>
        <v>*</v>
      </c>
      <c r="AH140" s="2" t="s">
        <v>186</v>
      </c>
      <c r="AI140" s="2" t="s">
        <v>187</v>
      </c>
      <c r="AJ140" s="2">
        <v>2020</v>
      </c>
      <c r="AK140" s="2" t="str">
        <f>IF(sum!A133="ON",sum!B133,"*")</f>
        <v>*</v>
      </c>
      <c r="AL140" s="2"/>
      <c r="AM140" s="2" t="str">
        <f>IF(sum!A133="ON",sum!C133,"*")</f>
        <v>*</v>
      </c>
      <c r="AP140" s="2" t="s">
        <v>186</v>
      </c>
      <c r="AQ140" s="2" t="s">
        <v>187</v>
      </c>
      <c r="AR140" s="2">
        <v>2020</v>
      </c>
      <c r="AS140" s="2" t="str">
        <f>IF(sum!A133="QU",sum!B133,"*")</f>
        <v>*</v>
      </c>
      <c r="AT140" s="2"/>
      <c r="AU140" s="2" t="str">
        <f>IF(sum!A133="QU",sum!C133,"*")</f>
        <v>*</v>
      </c>
      <c r="AX140" s="2" t="s">
        <v>186</v>
      </c>
      <c r="AY140" s="2" t="s">
        <v>187</v>
      </c>
      <c r="AZ140" s="2">
        <v>2020</v>
      </c>
      <c r="BA140" s="2" t="str">
        <f>IF(sum!A133="SA",sum!B133,"*")</f>
        <v>*</v>
      </c>
      <c r="BB140" s="2"/>
      <c r="BC140" s="2" t="str">
        <f>IF(sum!A133="SA",sum!C133,"*")</f>
        <v>*</v>
      </c>
    </row>
    <row r="141" spans="2:55">
      <c r="B141" s="4" t="s">
        <v>186</v>
      </c>
      <c r="C141" s="4" t="s">
        <v>187</v>
      </c>
      <c r="D141" s="4">
        <v>2020</v>
      </c>
      <c r="J141" s="4" t="s">
        <v>186</v>
      </c>
      <c r="K141" s="4" t="s">
        <v>187</v>
      </c>
      <c r="L141" s="4">
        <v>2020</v>
      </c>
      <c r="M141" s="2" t="str">
        <f>IF(sum!A134="AT",sum!B134,"*")</f>
        <v>EDU-AuxiliaryEquip_ELE1</v>
      </c>
      <c r="N141" s="2"/>
      <c r="O141" s="2">
        <f>IF(sum!A134="AT",sum!C134,"*")</f>
        <v>0</v>
      </c>
      <c r="R141" s="4" t="s">
        <v>186</v>
      </c>
      <c r="S141" s="4" t="s">
        <v>187</v>
      </c>
      <c r="T141" s="4">
        <v>2020</v>
      </c>
      <c r="U141" s="2" t="str">
        <f>IF(sum!A134="BC",sum!B134,"*")</f>
        <v>*</v>
      </c>
      <c r="V141" s="2"/>
      <c r="W141" s="2" t="str">
        <f>IF(sum!A134="BC",sum!C134,"*")</f>
        <v>*</v>
      </c>
      <c r="Z141" s="4" t="s">
        <v>186</v>
      </c>
      <c r="AA141" s="4" t="s">
        <v>187</v>
      </c>
      <c r="AB141" s="4">
        <v>2020</v>
      </c>
      <c r="AC141" s="2" t="str">
        <f>IF(sum!A134="MA",sum!B134,"*")</f>
        <v>*</v>
      </c>
      <c r="AD141" s="2"/>
      <c r="AE141" s="2" t="str">
        <f>IF(sum!A134="MA",sum!C134,"*")</f>
        <v>*</v>
      </c>
      <c r="AH141" s="4" t="s">
        <v>186</v>
      </c>
      <c r="AI141" s="4" t="s">
        <v>187</v>
      </c>
      <c r="AJ141" s="4">
        <v>2020</v>
      </c>
      <c r="AK141" s="2" t="str">
        <f>IF(sum!A134="ON",sum!B134,"*")</f>
        <v>*</v>
      </c>
      <c r="AL141" s="2"/>
      <c r="AM141" s="2" t="str">
        <f>IF(sum!A134="ON",sum!C134,"*")</f>
        <v>*</v>
      </c>
      <c r="AP141" s="4" t="s">
        <v>186</v>
      </c>
      <c r="AQ141" s="4" t="s">
        <v>187</v>
      </c>
      <c r="AR141" s="4">
        <v>2020</v>
      </c>
      <c r="AS141" s="2" t="str">
        <f>IF(sum!A134="QU",sum!B134,"*")</f>
        <v>*</v>
      </c>
      <c r="AT141" s="2"/>
      <c r="AU141" s="2" t="str">
        <f>IF(sum!A134="QU",sum!C134,"*")</f>
        <v>*</v>
      </c>
      <c r="AX141" s="4" t="s">
        <v>186</v>
      </c>
      <c r="AY141" s="4" t="s">
        <v>187</v>
      </c>
      <c r="AZ141" s="4">
        <v>2020</v>
      </c>
      <c r="BA141" s="2" t="str">
        <f>IF(sum!A134="SA",sum!B134,"*")</f>
        <v>*</v>
      </c>
      <c r="BB141" s="2"/>
      <c r="BC141" s="2" t="str">
        <f>IF(sum!A134="SA",sum!C134,"*")</f>
        <v>*</v>
      </c>
    </row>
    <row r="142" spans="2:55">
      <c r="B142" s="2" t="s">
        <v>186</v>
      </c>
      <c r="C142" s="2" t="s">
        <v>187</v>
      </c>
      <c r="D142" s="2">
        <v>2020</v>
      </c>
      <c r="J142" s="2" t="s">
        <v>186</v>
      </c>
      <c r="K142" s="2" t="s">
        <v>187</v>
      </c>
      <c r="L142" s="2">
        <v>2020</v>
      </c>
      <c r="M142" s="2" t="str">
        <f>IF(sum!A135="AT",sum!B135,"*")</f>
        <v>EDU-AuxiliaryMot_ELE1</v>
      </c>
      <c r="N142" s="2"/>
      <c r="O142" s="2">
        <f>IF(sum!A135="AT",sum!C135,"*")</f>
        <v>0</v>
      </c>
      <c r="R142" s="2" t="s">
        <v>186</v>
      </c>
      <c r="S142" s="2" t="s">
        <v>187</v>
      </c>
      <c r="T142" s="2">
        <v>2020</v>
      </c>
      <c r="U142" s="2" t="str">
        <f>IF(sum!A135="BC",sum!B135,"*")</f>
        <v>*</v>
      </c>
      <c r="V142" s="2"/>
      <c r="W142" s="2" t="str">
        <f>IF(sum!A135="BC",sum!C135,"*")</f>
        <v>*</v>
      </c>
      <c r="Z142" s="2" t="s">
        <v>186</v>
      </c>
      <c r="AA142" s="2" t="s">
        <v>187</v>
      </c>
      <c r="AB142" s="2">
        <v>2020</v>
      </c>
      <c r="AC142" s="2" t="str">
        <f>IF(sum!A135="MA",sum!B135,"*")</f>
        <v>*</v>
      </c>
      <c r="AD142" s="2"/>
      <c r="AE142" s="2" t="str">
        <f>IF(sum!A135="MA",sum!C135,"*")</f>
        <v>*</v>
      </c>
      <c r="AH142" s="2" t="s">
        <v>186</v>
      </c>
      <c r="AI142" s="2" t="s">
        <v>187</v>
      </c>
      <c r="AJ142" s="2">
        <v>2020</v>
      </c>
      <c r="AK142" s="2" t="str">
        <f>IF(sum!A135="ON",sum!B135,"*")</f>
        <v>*</v>
      </c>
      <c r="AL142" s="2"/>
      <c r="AM142" s="2" t="str">
        <f>IF(sum!A135="ON",sum!C135,"*")</f>
        <v>*</v>
      </c>
      <c r="AP142" s="2" t="s">
        <v>186</v>
      </c>
      <c r="AQ142" s="2" t="s">
        <v>187</v>
      </c>
      <c r="AR142" s="2">
        <v>2020</v>
      </c>
      <c r="AS142" s="2" t="str">
        <f>IF(sum!A135="QU",sum!B135,"*")</f>
        <v>*</v>
      </c>
      <c r="AT142" s="2"/>
      <c r="AU142" s="2" t="str">
        <f>IF(sum!A135="QU",sum!C135,"*")</f>
        <v>*</v>
      </c>
      <c r="AX142" s="2" t="s">
        <v>186</v>
      </c>
      <c r="AY142" s="2" t="s">
        <v>187</v>
      </c>
      <c r="AZ142" s="2">
        <v>2020</v>
      </c>
      <c r="BA142" s="2" t="str">
        <f>IF(sum!A135="SA",sum!B135,"*")</f>
        <v>*</v>
      </c>
      <c r="BB142" s="2"/>
      <c r="BC142" s="2" t="str">
        <f>IF(sum!A135="SA",sum!C135,"*")</f>
        <v>*</v>
      </c>
    </row>
    <row r="143" spans="2:55">
      <c r="B143" s="2" t="s">
        <v>186</v>
      </c>
      <c r="C143" s="2" t="s">
        <v>187</v>
      </c>
      <c r="D143" s="2">
        <v>2020</v>
      </c>
      <c r="J143" s="2" t="s">
        <v>186</v>
      </c>
      <c r="K143" s="2" t="s">
        <v>187</v>
      </c>
      <c r="L143" s="2">
        <v>2020</v>
      </c>
      <c r="M143" s="2" t="str">
        <f>IF(sum!A136="AT",sum!B136,"*")</f>
        <v>EDU-Light_ELE1</v>
      </c>
      <c r="N143" s="2"/>
      <c r="O143" s="2">
        <f>IF(sum!A136="AT",sum!C136,"*")</f>
        <v>0</v>
      </c>
      <c r="R143" s="2" t="s">
        <v>186</v>
      </c>
      <c r="S143" s="2" t="s">
        <v>187</v>
      </c>
      <c r="T143" s="2">
        <v>2020</v>
      </c>
      <c r="U143" s="2" t="str">
        <f>IF(sum!A136="BC",sum!B136,"*")</f>
        <v>*</v>
      </c>
      <c r="V143" s="2"/>
      <c r="W143" s="2" t="str">
        <f>IF(sum!A136="BC",sum!C136,"*")</f>
        <v>*</v>
      </c>
      <c r="Z143" s="2" t="s">
        <v>186</v>
      </c>
      <c r="AA143" s="2" t="s">
        <v>187</v>
      </c>
      <c r="AB143" s="2">
        <v>2020</v>
      </c>
      <c r="AC143" s="2" t="str">
        <f>IF(sum!A136="MA",sum!B136,"*")</f>
        <v>*</v>
      </c>
      <c r="AD143" s="2"/>
      <c r="AE143" s="2" t="str">
        <f>IF(sum!A136="MA",sum!C136,"*")</f>
        <v>*</v>
      </c>
      <c r="AH143" s="2" t="s">
        <v>186</v>
      </c>
      <c r="AI143" s="2" t="s">
        <v>187</v>
      </c>
      <c r="AJ143" s="2">
        <v>2020</v>
      </c>
      <c r="AK143" s="2" t="str">
        <f>IF(sum!A136="ON",sum!B136,"*")</f>
        <v>*</v>
      </c>
      <c r="AL143" s="2"/>
      <c r="AM143" s="2" t="str">
        <f>IF(sum!A136="ON",sum!C136,"*")</f>
        <v>*</v>
      </c>
      <c r="AP143" s="4" t="s">
        <v>186</v>
      </c>
      <c r="AQ143" s="4" t="s">
        <v>187</v>
      </c>
      <c r="AR143" s="4">
        <v>2020</v>
      </c>
      <c r="AS143" s="2" t="str">
        <f>IF(sum!A136="QU",sum!B136,"*")</f>
        <v>*</v>
      </c>
      <c r="AT143" s="2"/>
      <c r="AU143" s="2" t="str">
        <f>IF(sum!A136="QU",sum!C136,"*")</f>
        <v>*</v>
      </c>
      <c r="AX143" s="2" t="s">
        <v>186</v>
      </c>
      <c r="AY143" s="2" t="s">
        <v>187</v>
      </c>
      <c r="AZ143" s="2">
        <v>2020</v>
      </c>
      <c r="BA143" s="2" t="str">
        <f>IF(sum!A136="SA",sum!B136,"*")</f>
        <v>*</v>
      </c>
      <c r="BB143" s="2"/>
      <c r="BC143" s="2" t="str">
        <f>IF(sum!A136="SA",sum!C136,"*")</f>
        <v>*</v>
      </c>
    </row>
    <row r="144" spans="2:55">
      <c r="B144" s="4" t="s">
        <v>186</v>
      </c>
      <c r="C144" s="4" t="s">
        <v>187</v>
      </c>
      <c r="D144" s="4">
        <v>2020</v>
      </c>
      <c r="J144" s="4" t="s">
        <v>186</v>
      </c>
      <c r="K144" s="4" t="s">
        <v>187</v>
      </c>
      <c r="L144" s="4">
        <v>2020</v>
      </c>
      <c r="M144" s="2" t="str">
        <f>IF(sum!A137="AT",sum!B137,"*")</f>
        <v>EDU-SpCool_ELE1</v>
      </c>
      <c r="N144" s="2"/>
      <c r="O144" s="2">
        <f>IF(sum!A137="AT",sum!C137,"*")</f>
        <v>0</v>
      </c>
      <c r="R144" s="4" t="s">
        <v>186</v>
      </c>
      <c r="S144" s="4" t="s">
        <v>187</v>
      </c>
      <c r="T144" s="4">
        <v>2020</v>
      </c>
      <c r="U144" s="2" t="str">
        <f>IF(sum!A137="BC",sum!B137,"*")</f>
        <v>*</v>
      </c>
      <c r="V144" s="2"/>
      <c r="W144" s="2" t="str">
        <f>IF(sum!A137="BC",sum!C137,"*")</f>
        <v>*</v>
      </c>
      <c r="Z144" s="4" t="s">
        <v>186</v>
      </c>
      <c r="AA144" s="4" t="s">
        <v>187</v>
      </c>
      <c r="AB144" s="4">
        <v>2020</v>
      </c>
      <c r="AC144" s="2" t="str">
        <f>IF(sum!A137="MA",sum!B137,"*")</f>
        <v>*</v>
      </c>
      <c r="AD144" s="2"/>
      <c r="AE144" s="2" t="str">
        <f>IF(sum!A137="MA",sum!C137,"*")</f>
        <v>*</v>
      </c>
      <c r="AH144" s="4" t="s">
        <v>186</v>
      </c>
      <c r="AI144" s="4" t="s">
        <v>187</v>
      </c>
      <c r="AJ144" s="4">
        <v>2020</v>
      </c>
      <c r="AK144" s="2" t="str">
        <f>IF(sum!A137="ON",sum!B137,"*")</f>
        <v>*</v>
      </c>
      <c r="AL144" s="2"/>
      <c r="AM144" s="2" t="str">
        <f>IF(sum!A137="ON",sum!C137,"*")</f>
        <v>*</v>
      </c>
      <c r="AP144" s="2" t="s">
        <v>186</v>
      </c>
      <c r="AQ144" s="2" t="s">
        <v>187</v>
      </c>
      <c r="AR144" s="2">
        <v>2020</v>
      </c>
      <c r="AS144" s="2" t="str">
        <f>IF(sum!A137="QU",sum!B137,"*")</f>
        <v>*</v>
      </c>
      <c r="AT144" s="2"/>
      <c r="AU144" s="2" t="str">
        <f>IF(sum!A137="QU",sum!C137,"*")</f>
        <v>*</v>
      </c>
      <c r="AX144" s="4" t="s">
        <v>186</v>
      </c>
      <c r="AY144" s="4" t="s">
        <v>187</v>
      </c>
      <c r="AZ144" s="4">
        <v>2020</v>
      </c>
      <c r="BA144" s="2" t="str">
        <f>IF(sum!A137="SA",sum!B137,"*")</f>
        <v>*</v>
      </c>
      <c r="BB144" s="2"/>
      <c r="BC144" s="2" t="str">
        <f>IF(sum!A137="SA",sum!C137,"*")</f>
        <v>*</v>
      </c>
    </row>
    <row r="145" spans="2:55">
      <c r="B145" s="2" t="s">
        <v>186</v>
      </c>
      <c r="C145" s="2" t="s">
        <v>187</v>
      </c>
      <c r="D145" s="2">
        <v>2020</v>
      </c>
      <c r="J145" s="2" t="s">
        <v>186</v>
      </c>
      <c r="K145" s="2" t="s">
        <v>187</v>
      </c>
      <c r="L145" s="2">
        <v>2020</v>
      </c>
      <c r="M145" s="2" t="str">
        <f>IF(sum!A138="AT",sum!B138,"*")</f>
        <v>EDU-SpHeat_ELE1</v>
      </c>
      <c r="N145" s="2"/>
      <c r="O145" s="2">
        <f>IF(sum!A138="AT",sum!C138,"*")</f>
        <v>0</v>
      </c>
      <c r="R145" s="2" t="s">
        <v>186</v>
      </c>
      <c r="S145" s="2" t="s">
        <v>187</v>
      </c>
      <c r="T145" s="2">
        <v>2020</v>
      </c>
      <c r="U145" s="2" t="str">
        <f>IF(sum!A138="BC",sum!B138,"*")</f>
        <v>*</v>
      </c>
      <c r="V145" s="2"/>
      <c r="W145" s="2" t="str">
        <f>IF(sum!A138="BC",sum!C138,"*")</f>
        <v>*</v>
      </c>
      <c r="Z145" s="2" t="s">
        <v>186</v>
      </c>
      <c r="AA145" s="2" t="s">
        <v>187</v>
      </c>
      <c r="AB145" s="2">
        <v>2020</v>
      </c>
      <c r="AC145" s="2" t="str">
        <f>IF(sum!A138="MA",sum!B138,"*")</f>
        <v>*</v>
      </c>
      <c r="AD145" s="2"/>
      <c r="AE145" s="2" t="str">
        <f>IF(sum!A138="MA",sum!C138,"*")</f>
        <v>*</v>
      </c>
      <c r="AH145" s="2" t="s">
        <v>186</v>
      </c>
      <c r="AI145" s="2" t="s">
        <v>187</v>
      </c>
      <c r="AJ145" s="2">
        <v>2020</v>
      </c>
      <c r="AK145" s="2" t="str">
        <f>IF(sum!A138="ON",sum!B138,"*")</f>
        <v>*</v>
      </c>
      <c r="AL145" s="2"/>
      <c r="AM145" s="2" t="str">
        <f>IF(sum!A138="ON",sum!C138,"*")</f>
        <v>*</v>
      </c>
      <c r="AP145" s="4" t="s">
        <v>186</v>
      </c>
      <c r="AQ145" s="4" t="s">
        <v>187</v>
      </c>
      <c r="AR145" s="4">
        <v>2020</v>
      </c>
      <c r="AS145" s="2" t="str">
        <f>IF(sum!A138="QU",sum!B138,"*")</f>
        <v>*</v>
      </c>
      <c r="AT145" s="2"/>
      <c r="AU145" s="2" t="str">
        <f>IF(sum!A138="QU",sum!C138,"*")</f>
        <v>*</v>
      </c>
      <c r="AX145" s="2" t="s">
        <v>186</v>
      </c>
      <c r="AY145" s="2" t="s">
        <v>187</v>
      </c>
      <c r="AZ145" s="2">
        <v>2020</v>
      </c>
      <c r="BA145" s="2" t="str">
        <f>IF(sum!A138="SA",sum!B138,"*")</f>
        <v>*</v>
      </c>
      <c r="BB145" s="2"/>
      <c r="BC145" s="2" t="str">
        <f>IF(sum!A138="SA",sum!C138,"*")</f>
        <v>*</v>
      </c>
    </row>
    <row r="146" spans="2:55">
      <c r="B146" s="2" t="s">
        <v>186</v>
      </c>
      <c r="C146" s="2" t="s">
        <v>187</v>
      </c>
      <c r="D146" s="2">
        <v>2020</v>
      </c>
      <c r="J146" s="2" t="s">
        <v>186</v>
      </c>
      <c r="K146" s="2" t="s">
        <v>187</v>
      </c>
      <c r="L146" s="2">
        <v>2020</v>
      </c>
      <c r="M146" s="2" t="str">
        <f>IF(sum!A139="AT",sum!B139,"*")</f>
        <v>EDU-WaterHeat_ELE1</v>
      </c>
      <c r="N146" s="2"/>
      <c r="O146" s="2">
        <f>IF(sum!A139="AT",sum!C139,"*")</f>
        <v>0</v>
      </c>
      <c r="R146" s="2" t="s">
        <v>186</v>
      </c>
      <c r="S146" s="2" t="s">
        <v>187</v>
      </c>
      <c r="T146" s="2">
        <v>2020</v>
      </c>
      <c r="U146" s="2" t="str">
        <f>IF(sum!A139="BC",sum!B139,"*")</f>
        <v>*</v>
      </c>
      <c r="V146" s="2"/>
      <c r="W146" s="2" t="str">
        <f>IF(sum!A139="BC",sum!C139,"*")</f>
        <v>*</v>
      </c>
      <c r="Z146" s="2" t="s">
        <v>186</v>
      </c>
      <c r="AA146" s="2" t="s">
        <v>187</v>
      </c>
      <c r="AB146" s="2">
        <v>2020</v>
      </c>
      <c r="AC146" s="2" t="str">
        <f>IF(sum!A139="MA",sum!B139,"*")</f>
        <v>*</v>
      </c>
      <c r="AD146" s="2"/>
      <c r="AE146" s="2" t="str">
        <f>IF(sum!A139="MA",sum!C139,"*")</f>
        <v>*</v>
      </c>
      <c r="AH146" s="2" t="s">
        <v>186</v>
      </c>
      <c r="AI146" s="2" t="s">
        <v>187</v>
      </c>
      <c r="AJ146" s="2">
        <v>2020</v>
      </c>
      <c r="AK146" s="2" t="str">
        <f>IF(sum!A139="ON",sum!B139,"*")</f>
        <v>*</v>
      </c>
      <c r="AL146" s="2"/>
      <c r="AM146" s="2" t="str">
        <f>IF(sum!A139="ON",sum!C139,"*")</f>
        <v>*</v>
      </c>
      <c r="AP146" s="2" t="s">
        <v>186</v>
      </c>
      <c r="AQ146" s="2" t="s">
        <v>187</v>
      </c>
      <c r="AR146" s="2">
        <v>2020</v>
      </c>
      <c r="AS146" s="2" t="str">
        <f>IF(sum!A139="QU",sum!B139,"*")</f>
        <v>*</v>
      </c>
      <c r="AT146" s="2"/>
      <c r="AU146" s="2" t="str">
        <f>IF(sum!A139="QU",sum!C139,"*")</f>
        <v>*</v>
      </c>
      <c r="AX146" s="2" t="s">
        <v>186</v>
      </c>
      <c r="AY146" s="2" t="s">
        <v>187</v>
      </c>
      <c r="AZ146" s="2">
        <v>2020</v>
      </c>
      <c r="BA146" s="2" t="str">
        <f>IF(sum!A139="SA",sum!B139,"*")</f>
        <v>*</v>
      </c>
      <c r="BB146" s="2"/>
      <c r="BC146" s="2" t="str">
        <f>IF(sum!A139="SA",sum!C139,"*")</f>
        <v>*</v>
      </c>
    </row>
    <row r="147" spans="2:55">
      <c r="B147" s="4" t="s">
        <v>186</v>
      </c>
      <c r="C147" s="4" t="s">
        <v>187</v>
      </c>
      <c r="D147" s="4">
        <v>2020</v>
      </c>
      <c r="J147" s="4" t="s">
        <v>186</v>
      </c>
      <c r="K147" s="4" t="s">
        <v>187</v>
      </c>
      <c r="L147" s="4">
        <v>2020</v>
      </c>
      <c r="M147" s="2" t="str">
        <f>IF(sum!A140="AT",sum!B140,"*")</f>
        <v>EUPVSOLS101</v>
      </c>
      <c r="N147" s="2"/>
      <c r="O147" s="2">
        <f>IF(sum!A140="AT",sum!C140,"*")</f>
        <v>0</v>
      </c>
      <c r="R147" s="4" t="s">
        <v>186</v>
      </c>
      <c r="S147" s="4" t="s">
        <v>187</v>
      </c>
      <c r="T147" s="4">
        <v>2020</v>
      </c>
      <c r="U147" s="2" t="str">
        <f>IF(sum!A140="BC",sum!B140,"*")</f>
        <v>*</v>
      </c>
      <c r="V147" s="2"/>
      <c r="W147" s="2" t="str">
        <f>IF(sum!A140="BC",sum!C140,"*")</f>
        <v>*</v>
      </c>
      <c r="Z147" s="4" t="s">
        <v>186</v>
      </c>
      <c r="AA147" s="4" t="s">
        <v>187</v>
      </c>
      <c r="AB147" s="4">
        <v>2020</v>
      </c>
      <c r="AC147" s="2" t="str">
        <f>IF(sum!A140="MA",sum!B140,"*")</f>
        <v>*</v>
      </c>
      <c r="AD147" s="2"/>
      <c r="AE147" s="2" t="str">
        <f>IF(sum!A140="MA",sum!C140,"*")</f>
        <v>*</v>
      </c>
      <c r="AH147" s="4" t="s">
        <v>186</v>
      </c>
      <c r="AI147" s="4" t="s">
        <v>187</v>
      </c>
      <c r="AJ147" s="4">
        <v>2020</v>
      </c>
      <c r="AK147" s="2" t="str">
        <f>IF(sum!A140="ON",sum!B140,"*")</f>
        <v>*</v>
      </c>
      <c r="AL147" s="2"/>
      <c r="AM147" s="2" t="str">
        <f>IF(sum!A140="ON",sum!C140,"*")</f>
        <v>*</v>
      </c>
      <c r="AP147" s="4" t="s">
        <v>186</v>
      </c>
      <c r="AQ147" s="4" t="s">
        <v>187</v>
      </c>
      <c r="AR147" s="4">
        <v>2020</v>
      </c>
      <c r="AS147" s="2" t="str">
        <f>IF(sum!A140="QU",sum!B140,"*")</f>
        <v>*</v>
      </c>
      <c r="AT147" s="2"/>
      <c r="AU147" s="2" t="str">
        <f>IF(sum!A140="QU",sum!C140,"*")</f>
        <v>*</v>
      </c>
      <c r="AX147" s="4" t="s">
        <v>186</v>
      </c>
      <c r="AY147" s="4" t="s">
        <v>187</v>
      </c>
      <c r="AZ147" s="4">
        <v>2020</v>
      </c>
      <c r="BA147" s="2" t="str">
        <f>IF(sum!A140="SA",sum!B140,"*")</f>
        <v>*</v>
      </c>
      <c r="BB147" s="2"/>
      <c r="BC147" s="2" t="str">
        <f>IF(sum!A140="SA",sum!C140,"*")</f>
        <v>*</v>
      </c>
    </row>
    <row r="148" spans="2:55">
      <c r="B148" s="2" t="s">
        <v>186</v>
      </c>
      <c r="C148" s="2" t="s">
        <v>187</v>
      </c>
      <c r="D148" s="2">
        <v>2020</v>
      </c>
      <c r="J148" s="2" t="s">
        <v>186</v>
      </c>
      <c r="K148" s="2" t="s">
        <v>187</v>
      </c>
      <c r="L148" s="2">
        <v>2020</v>
      </c>
      <c r="M148" s="2" t="str">
        <f>IF(sum!A141="AT",sum!B141,"*")</f>
        <v>HSS-AuxiliaryEquip_ELE1</v>
      </c>
      <c r="N148" s="2"/>
      <c r="O148" s="2">
        <f>IF(sum!A141="AT",sum!C141,"*")</f>
        <v>0</v>
      </c>
      <c r="R148" s="2" t="s">
        <v>186</v>
      </c>
      <c r="S148" s="2" t="s">
        <v>187</v>
      </c>
      <c r="T148" s="2">
        <v>2020</v>
      </c>
      <c r="U148" s="2" t="str">
        <f>IF(sum!A141="BC",sum!B141,"*")</f>
        <v>*</v>
      </c>
      <c r="V148" s="2"/>
      <c r="W148" s="2" t="str">
        <f>IF(sum!A141="BC",sum!C141,"*")</f>
        <v>*</v>
      </c>
      <c r="Z148" s="2" t="s">
        <v>186</v>
      </c>
      <c r="AA148" s="2" t="s">
        <v>187</v>
      </c>
      <c r="AB148" s="2">
        <v>2020</v>
      </c>
      <c r="AC148" s="2" t="str">
        <f>IF(sum!A141="MA",sum!B141,"*")</f>
        <v>*</v>
      </c>
      <c r="AD148" s="2"/>
      <c r="AE148" s="2" t="str">
        <f>IF(sum!A141="MA",sum!C141,"*")</f>
        <v>*</v>
      </c>
      <c r="AH148" s="2" t="s">
        <v>186</v>
      </c>
      <c r="AI148" s="2" t="s">
        <v>187</v>
      </c>
      <c r="AJ148" s="2">
        <v>2020</v>
      </c>
      <c r="AK148" s="2" t="str">
        <f>IF(sum!A141="ON",sum!B141,"*")</f>
        <v>*</v>
      </c>
      <c r="AL148" s="2"/>
      <c r="AM148" s="2" t="str">
        <f>IF(sum!A141="ON",sum!C141,"*")</f>
        <v>*</v>
      </c>
      <c r="AP148" s="2" t="s">
        <v>186</v>
      </c>
      <c r="AQ148" s="2" t="s">
        <v>187</v>
      </c>
      <c r="AR148" s="2">
        <v>2020</v>
      </c>
      <c r="AS148" s="2" t="str">
        <f>IF(sum!A141="QU",sum!B141,"*")</f>
        <v>*</v>
      </c>
      <c r="AT148" s="2"/>
      <c r="AU148" s="2" t="str">
        <f>IF(sum!A141="QU",sum!C141,"*")</f>
        <v>*</v>
      </c>
      <c r="AX148" s="2" t="s">
        <v>186</v>
      </c>
      <c r="AY148" s="2" t="s">
        <v>187</v>
      </c>
      <c r="AZ148" s="2">
        <v>2020</v>
      </c>
      <c r="BA148" s="2" t="str">
        <f>IF(sum!A141="SA",sum!B141,"*")</f>
        <v>*</v>
      </c>
      <c r="BB148" s="2"/>
      <c r="BC148" s="2" t="str">
        <f>IF(sum!A141="SA",sum!C141,"*")</f>
        <v>*</v>
      </c>
    </row>
    <row r="149" spans="2:55">
      <c r="B149" s="2" t="s">
        <v>186</v>
      </c>
      <c r="C149" s="2" t="s">
        <v>187</v>
      </c>
      <c r="D149" s="2">
        <v>2020</v>
      </c>
      <c r="J149" s="2" t="s">
        <v>186</v>
      </c>
      <c r="K149" s="2" t="s">
        <v>187</v>
      </c>
      <c r="L149" s="2">
        <v>2020</v>
      </c>
      <c r="M149" s="2" t="str">
        <f>IF(sum!A142="AT",sum!B142,"*")</f>
        <v>HSS-AuxiliaryMot_ELE1</v>
      </c>
      <c r="N149" s="2"/>
      <c r="O149" s="2">
        <f>IF(sum!A142="AT",sum!C142,"*")</f>
        <v>0</v>
      </c>
      <c r="R149" s="2" t="s">
        <v>186</v>
      </c>
      <c r="S149" s="2" t="s">
        <v>187</v>
      </c>
      <c r="T149" s="2">
        <v>2020</v>
      </c>
      <c r="U149" s="2" t="str">
        <f>IF(sum!A142="BC",sum!B142,"*")</f>
        <v>*</v>
      </c>
      <c r="V149" s="2"/>
      <c r="W149" s="2" t="str">
        <f>IF(sum!A142="BC",sum!C142,"*")</f>
        <v>*</v>
      </c>
      <c r="Z149" s="2" t="s">
        <v>186</v>
      </c>
      <c r="AA149" s="2" t="s">
        <v>187</v>
      </c>
      <c r="AB149" s="2">
        <v>2020</v>
      </c>
      <c r="AC149" s="2" t="str">
        <f>IF(sum!A142="MA",sum!B142,"*")</f>
        <v>*</v>
      </c>
      <c r="AD149" s="2"/>
      <c r="AE149" s="2" t="str">
        <f>IF(sum!A142="MA",sum!C142,"*")</f>
        <v>*</v>
      </c>
      <c r="AH149" s="2" t="s">
        <v>186</v>
      </c>
      <c r="AI149" s="2" t="s">
        <v>187</v>
      </c>
      <c r="AJ149" s="2">
        <v>2020</v>
      </c>
      <c r="AK149" s="2" t="str">
        <f>IF(sum!A142="ON",sum!B142,"*")</f>
        <v>*</v>
      </c>
      <c r="AL149" s="2"/>
      <c r="AM149" s="2" t="str">
        <f>IF(sum!A142="ON",sum!C142,"*")</f>
        <v>*</v>
      </c>
      <c r="AP149" s="4" t="s">
        <v>186</v>
      </c>
      <c r="AQ149" s="4" t="s">
        <v>187</v>
      </c>
      <c r="AR149" s="4">
        <v>2020</v>
      </c>
      <c r="AS149" s="2" t="str">
        <f>IF(sum!A142="QU",sum!B142,"*")</f>
        <v>*</v>
      </c>
      <c r="AT149" s="2"/>
      <c r="AU149" s="2" t="str">
        <f>IF(sum!A142="QU",sum!C142,"*")</f>
        <v>*</v>
      </c>
      <c r="AX149" s="2" t="s">
        <v>186</v>
      </c>
      <c r="AY149" s="2" t="s">
        <v>187</v>
      </c>
      <c r="AZ149" s="2">
        <v>2020</v>
      </c>
      <c r="BA149" s="2" t="str">
        <f>IF(sum!A142="SA",sum!B142,"*")</f>
        <v>*</v>
      </c>
      <c r="BB149" s="2"/>
      <c r="BC149" s="2" t="str">
        <f>IF(sum!A142="SA",sum!C142,"*")</f>
        <v>*</v>
      </c>
    </row>
    <row r="150" spans="2:55">
      <c r="B150" s="4" t="s">
        <v>186</v>
      </c>
      <c r="C150" s="4" t="s">
        <v>187</v>
      </c>
      <c r="D150" s="4">
        <v>2020</v>
      </c>
      <c r="J150" s="4" t="s">
        <v>186</v>
      </c>
      <c r="K150" s="4" t="s">
        <v>187</v>
      </c>
      <c r="L150" s="4">
        <v>2020</v>
      </c>
      <c r="M150" s="2" t="str">
        <f>IF(sum!A143="AT",sum!B143,"*")</f>
        <v>HSS-Light_ELE1</v>
      </c>
      <c r="N150" s="2"/>
      <c r="O150" s="2">
        <f>IF(sum!A143="AT",sum!C143,"*")</f>
        <v>0</v>
      </c>
      <c r="R150" s="4" t="s">
        <v>186</v>
      </c>
      <c r="S150" s="4" t="s">
        <v>187</v>
      </c>
      <c r="T150" s="4">
        <v>2020</v>
      </c>
      <c r="U150" s="2" t="str">
        <f>IF(sum!A143="BC",sum!B143,"*")</f>
        <v>*</v>
      </c>
      <c r="V150" s="2"/>
      <c r="W150" s="2" t="str">
        <f>IF(sum!A143="BC",sum!C143,"*")</f>
        <v>*</v>
      </c>
      <c r="Z150" s="4" t="s">
        <v>186</v>
      </c>
      <c r="AA150" s="4" t="s">
        <v>187</v>
      </c>
      <c r="AB150" s="4">
        <v>2020</v>
      </c>
      <c r="AC150" s="2" t="str">
        <f>IF(sum!A143="MA",sum!B143,"*")</f>
        <v>*</v>
      </c>
      <c r="AD150" s="2"/>
      <c r="AE150" s="2" t="str">
        <f>IF(sum!A143="MA",sum!C143,"*")</f>
        <v>*</v>
      </c>
      <c r="AH150" s="4" t="s">
        <v>186</v>
      </c>
      <c r="AI150" s="4" t="s">
        <v>187</v>
      </c>
      <c r="AJ150" s="4">
        <v>2020</v>
      </c>
      <c r="AK150" s="2" t="str">
        <f>IF(sum!A143="ON",sum!B143,"*")</f>
        <v>*</v>
      </c>
      <c r="AL150" s="2"/>
      <c r="AM150" s="2" t="str">
        <f>IF(sum!A143="ON",sum!C143,"*")</f>
        <v>*</v>
      </c>
      <c r="AP150" s="2" t="s">
        <v>186</v>
      </c>
      <c r="AQ150" s="2" t="s">
        <v>187</v>
      </c>
      <c r="AR150" s="2">
        <v>2020</v>
      </c>
      <c r="AS150" s="2" t="str">
        <f>IF(sum!A143="QU",sum!B143,"*")</f>
        <v>*</v>
      </c>
      <c r="AT150" s="2"/>
      <c r="AU150" s="2" t="str">
        <f>IF(sum!A143="QU",sum!C143,"*")</f>
        <v>*</v>
      </c>
      <c r="AX150" s="4" t="s">
        <v>186</v>
      </c>
      <c r="AY150" s="4" t="s">
        <v>187</v>
      </c>
      <c r="AZ150" s="4">
        <v>2020</v>
      </c>
      <c r="BA150" s="2" t="str">
        <f>IF(sum!A143="SA",sum!B143,"*")</f>
        <v>*</v>
      </c>
      <c r="BB150" s="2"/>
      <c r="BC150" s="2" t="str">
        <f>IF(sum!A143="SA",sum!C143,"*")</f>
        <v>*</v>
      </c>
    </row>
    <row r="151" spans="2:55">
      <c r="B151" s="2" t="s">
        <v>186</v>
      </c>
      <c r="C151" s="2" t="s">
        <v>187</v>
      </c>
      <c r="D151" s="2">
        <v>2020</v>
      </c>
      <c r="J151" s="2" t="s">
        <v>186</v>
      </c>
      <c r="K151" s="2" t="s">
        <v>187</v>
      </c>
      <c r="L151" s="2">
        <v>2020</v>
      </c>
      <c r="M151" s="2" t="str">
        <f>IF(sum!A144="AT",sum!B144,"*")</f>
        <v>HSS-SpCool_ELE1</v>
      </c>
      <c r="N151" s="2"/>
      <c r="O151" s="2">
        <f>IF(sum!A144="AT",sum!C144,"*")</f>
        <v>0</v>
      </c>
      <c r="R151" s="2" t="s">
        <v>186</v>
      </c>
      <c r="S151" s="2" t="s">
        <v>187</v>
      </c>
      <c r="T151" s="2">
        <v>2020</v>
      </c>
      <c r="U151" s="2" t="str">
        <f>IF(sum!A144="BC",sum!B144,"*")</f>
        <v>*</v>
      </c>
      <c r="V151" s="2"/>
      <c r="W151" s="2" t="str">
        <f>IF(sum!A144="BC",sum!C144,"*")</f>
        <v>*</v>
      </c>
      <c r="Z151" s="2" t="s">
        <v>186</v>
      </c>
      <c r="AA151" s="2" t="s">
        <v>187</v>
      </c>
      <c r="AB151" s="2">
        <v>2020</v>
      </c>
      <c r="AC151" s="2" t="str">
        <f>IF(sum!A144="MA",sum!B144,"*")</f>
        <v>*</v>
      </c>
      <c r="AD151" s="2"/>
      <c r="AE151" s="2" t="str">
        <f>IF(sum!A144="MA",sum!C144,"*")</f>
        <v>*</v>
      </c>
      <c r="AH151" s="2" t="s">
        <v>186</v>
      </c>
      <c r="AI151" s="2" t="s">
        <v>187</v>
      </c>
      <c r="AJ151" s="2">
        <v>2020</v>
      </c>
      <c r="AK151" s="2" t="str">
        <f>IF(sum!A144="ON",sum!B144,"*")</f>
        <v>*</v>
      </c>
      <c r="AL151" s="2"/>
      <c r="AM151" s="2" t="str">
        <f>IF(sum!A144="ON",sum!C144,"*")</f>
        <v>*</v>
      </c>
      <c r="AP151" s="4" t="s">
        <v>186</v>
      </c>
      <c r="AQ151" s="4" t="s">
        <v>187</v>
      </c>
      <c r="AR151" s="4">
        <v>2020</v>
      </c>
      <c r="AS151" s="2" t="str">
        <f>IF(sum!A144="QU",sum!B144,"*")</f>
        <v>*</v>
      </c>
      <c r="AT151" s="2"/>
      <c r="AU151" s="2" t="str">
        <f>IF(sum!A144="QU",sum!C144,"*")</f>
        <v>*</v>
      </c>
      <c r="AX151" s="2" t="s">
        <v>186</v>
      </c>
      <c r="AY151" s="2" t="s">
        <v>187</v>
      </c>
      <c r="AZ151" s="2">
        <v>2020</v>
      </c>
      <c r="BA151" s="2" t="str">
        <f>IF(sum!A144="SA",sum!B144,"*")</f>
        <v>*</v>
      </c>
      <c r="BB151" s="2"/>
      <c r="BC151" s="2" t="str">
        <f>IF(sum!A144="SA",sum!C144,"*")</f>
        <v>*</v>
      </c>
    </row>
    <row r="152" spans="2:55">
      <c r="B152" s="2" t="s">
        <v>186</v>
      </c>
      <c r="C152" s="2" t="s">
        <v>187</v>
      </c>
      <c r="D152" s="2">
        <v>2020</v>
      </c>
      <c r="J152" s="2" t="s">
        <v>186</v>
      </c>
      <c r="K152" s="2" t="s">
        <v>187</v>
      </c>
      <c r="L152" s="2">
        <v>2020</v>
      </c>
      <c r="M152" s="2" t="str">
        <f>IF(sum!A145="AT",sum!B145,"*")</f>
        <v>HSS-SpHeat_ELE1</v>
      </c>
      <c r="N152" s="2"/>
      <c r="O152" s="2">
        <f>IF(sum!A145="AT",sum!C145,"*")</f>
        <v>0</v>
      </c>
      <c r="R152" s="2" t="s">
        <v>186</v>
      </c>
      <c r="S152" s="2" t="s">
        <v>187</v>
      </c>
      <c r="T152" s="2">
        <v>2020</v>
      </c>
      <c r="U152" s="2" t="str">
        <f>IF(sum!A145="BC",sum!B145,"*")</f>
        <v>*</v>
      </c>
      <c r="V152" s="2"/>
      <c r="W152" s="2" t="str">
        <f>IF(sum!A145="BC",sum!C145,"*")</f>
        <v>*</v>
      </c>
      <c r="Z152" s="2" t="s">
        <v>186</v>
      </c>
      <c r="AA152" s="2" t="s">
        <v>187</v>
      </c>
      <c r="AB152" s="2">
        <v>2020</v>
      </c>
      <c r="AC152" s="2" t="str">
        <f>IF(sum!A145="MA",sum!B145,"*")</f>
        <v>*</v>
      </c>
      <c r="AD152" s="2"/>
      <c r="AE152" s="2" t="str">
        <f>IF(sum!A145="MA",sum!C145,"*")</f>
        <v>*</v>
      </c>
      <c r="AH152" s="2" t="s">
        <v>186</v>
      </c>
      <c r="AI152" s="2" t="s">
        <v>187</v>
      </c>
      <c r="AJ152" s="2">
        <v>2020</v>
      </c>
      <c r="AK152" s="2" t="str">
        <f>IF(sum!A145="ON",sum!B145,"*")</f>
        <v>*</v>
      </c>
      <c r="AL152" s="2"/>
      <c r="AM152" s="2" t="str">
        <f>IF(sum!A145="ON",sum!C145,"*")</f>
        <v>*</v>
      </c>
      <c r="AP152" s="2" t="s">
        <v>186</v>
      </c>
      <c r="AQ152" s="2" t="s">
        <v>187</v>
      </c>
      <c r="AR152" s="2">
        <v>2020</v>
      </c>
      <c r="AS152" s="2" t="str">
        <f>IF(sum!A145="QU",sum!B145,"*")</f>
        <v>*</v>
      </c>
      <c r="AT152" s="2"/>
      <c r="AU152" s="2" t="str">
        <f>IF(sum!A145="QU",sum!C145,"*")</f>
        <v>*</v>
      </c>
      <c r="AX152" s="2" t="s">
        <v>186</v>
      </c>
      <c r="AY152" s="2" t="s">
        <v>187</v>
      </c>
      <c r="AZ152" s="2">
        <v>2020</v>
      </c>
      <c r="BA152" s="2" t="str">
        <f>IF(sum!A145="SA",sum!B145,"*")</f>
        <v>*</v>
      </c>
      <c r="BB152" s="2"/>
      <c r="BC152" s="2" t="str">
        <f>IF(sum!A145="SA",sum!C145,"*")</f>
        <v>*</v>
      </c>
    </row>
    <row r="153" spans="2:55">
      <c r="B153" s="4" t="s">
        <v>186</v>
      </c>
      <c r="C153" s="4" t="s">
        <v>187</v>
      </c>
      <c r="D153" s="4">
        <v>2020</v>
      </c>
      <c r="J153" s="4" t="s">
        <v>186</v>
      </c>
      <c r="K153" s="4" t="s">
        <v>187</v>
      </c>
      <c r="L153" s="4">
        <v>2020</v>
      </c>
      <c r="M153" s="2" t="str">
        <f>IF(sum!A146="AT",sum!B146,"*")</f>
        <v>HSS-WaterHeat_ELE1</v>
      </c>
      <c r="N153" s="2"/>
      <c r="O153" s="2">
        <f>IF(sum!A146="AT",sum!C146,"*")</f>
        <v>0</v>
      </c>
      <c r="R153" s="4" t="s">
        <v>186</v>
      </c>
      <c r="S153" s="4" t="s">
        <v>187</v>
      </c>
      <c r="T153" s="4">
        <v>2020</v>
      </c>
      <c r="U153" s="2" t="str">
        <f>IF(sum!A146="BC",sum!B146,"*")</f>
        <v>*</v>
      </c>
      <c r="V153" s="2"/>
      <c r="W153" s="2" t="str">
        <f>IF(sum!A146="BC",sum!C146,"*")</f>
        <v>*</v>
      </c>
      <c r="Z153" s="4" t="s">
        <v>186</v>
      </c>
      <c r="AA153" s="4" t="s">
        <v>187</v>
      </c>
      <c r="AB153" s="4">
        <v>2020</v>
      </c>
      <c r="AC153" s="2" t="str">
        <f>IF(sum!A146="MA",sum!B146,"*")</f>
        <v>*</v>
      </c>
      <c r="AD153" s="2"/>
      <c r="AE153" s="2" t="str">
        <f>IF(sum!A146="MA",sum!C146,"*")</f>
        <v>*</v>
      </c>
      <c r="AH153" s="4" t="s">
        <v>186</v>
      </c>
      <c r="AI153" s="4" t="s">
        <v>187</v>
      </c>
      <c r="AJ153" s="4">
        <v>2020</v>
      </c>
      <c r="AK153" s="2" t="str">
        <f>IF(sum!A146="ON",sum!B146,"*")</f>
        <v>*</v>
      </c>
      <c r="AL153" s="2"/>
      <c r="AM153" s="2" t="str">
        <f>IF(sum!A146="ON",sum!C146,"*")</f>
        <v>*</v>
      </c>
      <c r="AP153" s="4" t="s">
        <v>186</v>
      </c>
      <c r="AQ153" s="4" t="s">
        <v>187</v>
      </c>
      <c r="AR153" s="4">
        <v>2020</v>
      </c>
      <c r="AS153" s="2" t="str">
        <f>IF(sum!A146="QU",sum!B146,"*")</f>
        <v>*</v>
      </c>
      <c r="AT153" s="2"/>
      <c r="AU153" s="2" t="str">
        <f>IF(sum!A146="QU",sum!C146,"*")</f>
        <v>*</v>
      </c>
      <c r="AX153" s="4" t="s">
        <v>186</v>
      </c>
      <c r="AY153" s="4" t="s">
        <v>187</v>
      </c>
      <c r="AZ153" s="4">
        <v>2020</v>
      </c>
      <c r="BA153" s="2" t="str">
        <f>IF(sum!A146="SA",sum!B146,"*")</f>
        <v>*</v>
      </c>
      <c r="BB153" s="2"/>
      <c r="BC153" s="2" t="str">
        <f>IF(sum!A146="SA",sum!C146,"*")</f>
        <v>*</v>
      </c>
    </row>
    <row r="154" spans="2:55">
      <c r="B154" s="2" t="s">
        <v>186</v>
      </c>
      <c r="C154" s="2" t="s">
        <v>187</v>
      </c>
      <c r="D154" s="2">
        <v>2020</v>
      </c>
      <c r="J154" s="2" t="s">
        <v>186</v>
      </c>
      <c r="K154" s="2" t="s">
        <v>187</v>
      </c>
      <c r="L154" s="2">
        <v>2020</v>
      </c>
      <c r="M154" s="2" t="str">
        <f>IF(sum!A147="AT",sum!B147,"*")</f>
        <v>ICS-AuxiliaryEquip_ELE1</v>
      </c>
      <c r="N154" s="2"/>
      <c r="O154" s="2">
        <f>IF(sum!A147="AT",sum!C147,"*")</f>
        <v>0</v>
      </c>
      <c r="R154" s="2" t="s">
        <v>186</v>
      </c>
      <c r="S154" s="2" t="s">
        <v>187</v>
      </c>
      <c r="T154" s="2">
        <v>2020</v>
      </c>
      <c r="U154" s="2" t="str">
        <f>IF(sum!A147="BC",sum!B147,"*")</f>
        <v>*</v>
      </c>
      <c r="V154" s="2"/>
      <c r="W154" s="2" t="str">
        <f>IF(sum!A147="BC",sum!C147,"*")</f>
        <v>*</v>
      </c>
      <c r="Z154" s="2" t="s">
        <v>186</v>
      </c>
      <c r="AA154" s="2" t="s">
        <v>187</v>
      </c>
      <c r="AB154" s="2">
        <v>2020</v>
      </c>
      <c r="AC154" s="2" t="str">
        <f>IF(sum!A147="MA",sum!B147,"*")</f>
        <v>*</v>
      </c>
      <c r="AD154" s="2"/>
      <c r="AE154" s="2" t="str">
        <f>IF(sum!A147="MA",sum!C147,"*")</f>
        <v>*</v>
      </c>
      <c r="AH154" s="2" t="s">
        <v>186</v>
      </c>
      <c r="AI154" s="2" t="s">
        <v>187</v>
      </c>
      <c r="AJ154" s="2">
        <v>2020</v>
      </c>
      <c r="AK154" s="2" t="str">
        <f>IF(sum!A147="ON",sum!B147,"*")</f>
        <v>*</v>
      </c>
      <c r="AL154" s="2"/>
      <c r="AM154" s="2" t="str">
        <f>IF(sum!A147="ON",sum!C147,"*")</f>
        <v>*</v>
      </c>
      <c r="AP154" s="2" t="s">
        <v>186</v>
      </c>
      <c r="AQ154" s="2" t="s">
        <v>187</v>
      </c>
      <c r="AR154" s="2">
        <v>2020</v>
      </c>
      <c r="AS154" s="2" t="str">
        <f>IF(sum!A147="QU",sum!B147,"*")</f>
        <v>*</v>
      </c>
      <c r="AT154" s="2"/>
      <c r="AU154" s="2" t="str">
        <f>IF(sum!A147="QU",sum!C147,"*")</f>
        <v>*</v>
      </c>
      <c r="AX154" s="2" t="s">
        <v>186</v>
      </c>
      <c r="AY154" s="2" t="s">
        <v>187</v>
      </c>
      <c r="AZ154" s="2">
        <v>2020</v>
      </c>
      <c r="BA154" s="2" t="str">
        <f>IF(sum!A147="SA",sum!B147,"*")</f>
        <v>*</v>
      </c>
      <c r="BB154" s="2"/>
      <c r="BC154" s="2" t="str">
        <f>IF(sum!A147="SA",sum!C147,"*")</f>
        <v>*</v>
      </c>
    </row>
    <row r="155" spans="2:55">
      <c r="B155" s="2" t="s">
        <v>186</v>
      </c>
      <c r="C155" s="2" t="s">
        <v>187</v>
      </c>
      <c r="D155" s="2">
        <v>2020</v>
      </c>
      <c r="J155" s="2" t="s">
        <v>186</v>
      </c>
      <c r="K155" s="2" t="s">
        <v>187</v>
      </c>
      <c r="L155" s="2">
        <v>2020</v>
      </c>
      <c r="M155" s="2" t="str">
        <f>IF(sum!A148="AT",sum!B148,"*")</f>
        <v>ICS-Light_ELE1</v>
      </c>
      <c r="N155" s="2"/>
      <c r="O155" s="2">
        <f>IF(sum!A148="AT",sum!C148,"*")</f>
        <v>0</v>
      </c>
      <c r="R155" s="2" t="s">
        <v>186</v>
      </c>
      <c r="S155" s="2" t="s">
        <v>187</v>
      </c>
      <c r="T155" s="2">
        <v>2020</v>
      </c>
      <c r="U155" s="2" t="str">
        <f>IF(sum!A148="BC",sum!B148,"*")</f>
        <v>*</v>
      </c>
      <c r="V155" s="2"/>
      <c r="W155" s="2" t="str">
        <f>IF(sum!A148="BC",sum!C148,"*")</f>
        <v>*</v>
      </c>
      <c r="Z155" s="2" t="s">
        <v>186</v>
      </c>
      <c r="AA155" s="2" t="s">
        <v>187</v>
      </c>
      <c r="AB155" s="2">
        <v>2020</v>
      </c>
      <c r="AC155" s="2" t="str">
        <f>IF(sum!A148="MA",sum!B148,"*")</f>
        <v>*</v>
      </c>
      <c r="AD155" s="2"/>
      <c r="AE155" s="2" t="str">
        <f>IF(sum!A148="MA",sum!C148,"*")</f>
        <v>*</v>
      </c>
      <c r="AH155" s="2" t="s">
        <v>186</v>
      </c>
      <c r="AI155" s="2" t="s">
        <v>187</v>
      </c>
      <c r="AJ155" s="2">
        <v>2020</v>
      </c>
      <c r="AK155" s="2" t="str">
        <f>IF(sum!A148="ON",sum!B148,"*")</f>
        <v>*</v>
      </c>
      <c r="AL155" s="2"/>
      <c r="AM155" s="2" t="str">
        <f>IF(sum!A148="ON",sum!C148,"*")</f>
        <v>*</v>
      </c>
      <c r="AP155" s="4" t="s">
        <v>186</v>
      </c>
      <c r="AQ155" s="4" t="s">
        <v>187</v>
      </c>
      <c r="AR155" s="4">
        <v>2020</v>
      </c>
      <c r="AS155" s="2" t="str">
        <f>IF(sum!A148="QU",sum!B148,"*")</f>
        <v>*</v>
      </c>
      <c r="AT155" s="2"/>
      <c r="AU155" s="2" t="str">
        <f>IF(sum!A148="QU",sum!C148,"*")</f>
        <v>*</v>
      </c>
      <c r="AX155" s="2" t="s">
        <v>186</v>
      </c>
      <c r="AY155" s="2" t="s">
        <v>187</v>
      </c>
      <c r="AZ155" s="2">
        <v>2020</v>
      </c>
      <c r="BA155" s="2" t="str">
        <f>IF(sum!A148="SA",sum!B148,"*")</f>
        <v>*</v>
      </c>
      <c r="BB155" s="2"/>
      <c r="BC155" s="2" t="str">
        <f>IF(sum!A148="SA",sum!C148,"*")</f>
        <v>*</v>
      </c>
    </row>
    <row r="156" spans="2:55">
      <c r="B156" s="4" t="s">
        <v>186</v>
      </c>
      <c r="C156" s="4" t="s">
        <v>187</v>
      </c>
      <c r="D156" s="4">
        <v>2020</v>
      </c>
      <c r="J156" s="4" t="s">
        <v>186</v>
      </c>
      <c r="K156" s="4" t="s">
        <v>187</v>
      </c>
      <c r="L156" s="4">
        <v>2020</v>
      </c>
      <c r="M156" s="2" t="str">
        <f>IF(sum!A149="AT",sum!B149,"*")</f>
        <v>ICS-SpCool_ELE1</v>
      </c>
      <c r="N156" s="2"/>
      <c r="O156" s="2">
        <f>IF(sum!A149="AT",sum!C149,"*")</f>
        <v>0</v>
      </c>
      <c r="R156" s="4" t="s">
        <v>186</v>
      </c>
      <c r="S156" s="4" t="s">
        <v>187</v>
      </c>
      <c r="T156" s="4">
        <v>2020</v>
      </c>
      <c r="U156" s="2" t="str">
        <f>IF(sum!A149="BC",sum!B149,"*")</f>
        <v>*</v>
      </c>
      <c r="V156" s="2"/>
      <c r="W156" s="2" t="str">
        <f>IF(sum!A149="BC",sum!C149,"*")</f>
        <v>*</v>
      </c>
      <c r="Z156" s="4" t="s">
        <v>186</v>
      </c>
      <c r="AA156" s="4" t="s">
        <v>187</v>
      </c>
      <c r="AB156" s="4">
        <v>2020</v>
      </c>
      <c r="AC156" s="2" t="str">
        <f>IF(sum!A149="MA",sum!B149,"*")</f>
        <v>*</v>
      </c>
      <c r="AD156" s="2"/>
      <c r="AE156" s="2" t="str">
        <f>IF(sum!A149="MA",sum!C149,"*")</f>
        <v>*</v>
      </c>
      <c r="AH156" s="4" t="s">
        <v>186</v>
      </c>
      <c r="AI156" s="4" t="s">
        <v>187</v>
      </c>
      <c r="AJ156" s="4">
        <v>2020</v>
      </c>
      <c r="AK156" s="2" t="str">
        <f>IF(sum!A149="ON",sum!B149,"*")</f>
        <v>*</v>
      </c>
      <c r="AL156" s="2"/>
      <c r="AM156" s="2" t="str">
        <f>IF(sum!A149="ON",sum!C149,"*")</f>
        <v>*</v>
      </c>
      <c r="AP156" s="2" t="s">
        <v>186</v>
      </c>
      <c r="AQ156" s="2" t="s">
        <v>187</v>
      </c>
      <c r="AR156" s="2">
        <v>2020</v>
      </c>
      <c r="AS156" s="2" t="str">
        <f>IF(sum!A149="QU",sum!B149,"*")</f>
        <v>*</v>
      </c>
      <c r="AT156" s="2"/>
      <c r="AU156" s="2" t="str">
        <f>IF(sum!A149="QU",sum!C149,"*")</f>
        <v>*</v>
      </c>
      <c r="AX156" s="4" t="s">
        <v>186</v>
      </c>
      <c r="AY156" s="4" t="s">
        <v>187</v>
      </c>
      <c r="AZ156" s="4">
        <v>2020</v>
      </c>
      <c r="BA156" s="2" t="str">
        <f>IF(sum!A149="SA",sum!B149,"*")</f>
        <v>*</v>
      </c>
      <c r="BB156" s="2"/>
      <c r="BC156" s="2" t="str">
        <f>IF(sum!A149="SA",sum!C149,"*")</f>
        <v>*</v>
      </c>
    </row>
    <row r="157" spans="2:55">
      <c r="B157" s="2" t="s">
        <v>186</v>
      </c>
      <c r="C157" s="2" t="s">
        <v>187</v>
      </c>
      <c r="D157" s="2">
        <v>2020</v>
      </c>
      <c r="J157" s="2" t="s">
        <v>186</v>
      </c>
      <c r="K157" s="2" t="s">
        <v>187</v>
      </c>
      <c r="L157" s="2">
        <v>2020</v>
      </c>
      <c r="M157" s="2" t="str">
        <f>IF(sum!A150="AT",sum!B150,"*")</f>
        <v>ICS-SpHeat_ELE1</v>
      </c>
      <c r="N157" s="2"/>
      <c r="O157" s="2">
        <f>IF(sum!A150="AT",sum!C150,"*")</f>
        <v>0.0211371803001481</v>
      </c>
      <c r="R157" s="2" t="s">
        <v>186</v>
      </c>
      <c r="S157" s="2" t="s">
        <v>187</v>
      </c>
      <c r="T157" s="2">
        <v>2020</v>
      </c>
      <c r="U157" s="2" t="str">
        <f>IF(sum!A150="BC",sum!B150,"*")</f>
        <v>*</v>
      </c>
      <c r="V157" s="2"/>
      <c r="W157" s="2" t="str">
        <f>IF(sum!A150="BC",sum!C150,"*")</f>
        <v>*</v>
      </c>
      <c r="Z157" s="2" t="s">
        <v>186</v>
      </c>
      <c r="AA157" s="2" t="s">
        <v>187</v>
      </c>
      <c r="AB157" s="2">
        <v>2020</v>
      </c>
      <c r="AC157" s="2" t="str">
        <f>IF(sum!A150="MA",sum!B150,"*")</f>
        <v>*</v>
      </c>
      <c r="AD157" s="2"/>
      <c r="AE157" s="2" t="str">
        <f>IF(sum!A150="MA",sum!C150,"*")</f>
        <v>*</v>
      </c>
      <c r="AH157" s="2" t="s">
        <v>186</v>
      </c>
      <c r="AI157" s="2" t="s">
        <v>187</v>
      </c>
      <c r="AJ157" s="2">
        <v>2020</v>
      </c>
      <c r="AK157" s="2" t="str">
        <f>IF(sum!A150="ON",sum!B150,"*")</f>
        <v>*</v>
      </c>
      <c r="AL157" s="2"/>
      <c r="AM157" s="2" t="str">
        <f>IF(sum!A150="ON",sum!C150,"*")</f>
        <v>*</v>
      </c>
      <c r="AP157" s="4" t="s">
        <v>186</v>
      </c>
      <c r="AQ157" s="4" t="s">
        <v>187</v>
      </c>
      <c r="AR157" s="4">
        <v>2020</v>
      </c>
      <c r="AS157" s="2" t="str">
        <f>IF(sum!A150="QU",sum!B150,"*")</f>
        <v>*</v>
      </c>
      <c r="AT157" s="2"/>
      <c r="AU157" s="2" t="str">
        <f>IF(sum!A150="QU",sum!C150,"*")</f>
        <v>*</v>
      </c>
      <c r="AX157" s="2" t="s">
        <v>186</v>
      </c>
      <c r="AY157" s="2" t="s">
        <v>187</v>
      </c>
      <c r="AZ157" s="2">
        <v>2020</v>
      </c>
      <c r="BA157" s="2" t="str">
        <f>IF(sum!A150="SA",sum!B150,"*")</f>
        <v>*</v>
      </c>
      <c r="BB157" s="2"/>
      <c r="BC157" s="2" t="str">
        <f>IF(sum!A150="SA",sum!C150,"*")</f>
        <v>*</v>
      </c>
    </row>
    <row r="158" spans="2:55">
      <c r="B158" s="2" t="s">
        <v>186</v>
      </c>
      <c r="C158" s="2" t="s">
        <v>187</v>
      </c>
      <c r="D158" s="2">
        <v>2020</v>
      </c>
      <c r="J158" s="2" t="s">
        <v>186</v>
      </c>
      <c r="K158" s="2" t="s">
        <v>187</v>
      </c>
      <c r="L158" s="2">
        <v>2020</v>
      </c>
      <c r="M158" s="2" t="str">
        <f>IF(sum!A151="AT",sum!B151,"*")</f>
        <v>OS-AuxiliaryEquip_ELE1</v>
      </c>
      <c r="N158" s="2"/>
      <c r="O158" s="2">
        <f>IF(sum!A151="AT",sum!C151,"*")</f>
        <v>0</v>
      </c>
      <c r="R158" s="2" t="s">
        <v>186</v>
      </c>
      <c r="S158" s="2" t="s">
        <v>187</v>
      </c>
      <c r="T158" s="2">
        <v>2020</v>
      </c>
      <c r="U158" s="2" t="str">
        <f>IF(sum!A151="BC",sum!B151,"*")</f>
        <v>*</v>
      </c>
      <c r="V158" s="2"/>
      <c r="W158" s="2" t="str">
        <f>IF(sum!A151="BC",sum!C151,"*")</f>
        <v>*</v>
      </c>
      <c r="Z158" s="2" t="s">
        <v>186</v>
      </c>
      <c r="AA158" s="2" t="s">
        <v>187</v>
      </c>
      <c r="AB158" s="2">
        <v>2020</v>
      </c>
      <c r="AC158" s="2" t="str">
        <f>IF(sum!A151="MA",sum!B151,"*")</f>
        <v>*</v>
      </c>
      <c r="AD158" s="2"/>
      <c r="AE158" s="2" t="str">
        <f>IF(sum!A151="MA",sum!C151,"*")</f>
        <v>*</v>
      </c>
      <c r="AH158" s="2" t="s">
        <v>186</v>
      </c>
      <c r="AI158" s="2" t="s">
        <v>187</v>
      </c>
      <c r="AJ158" s="2">
        <v>2020</v>
      </c>
      <c r="AK158" s="2" t="str">
        <f>IF(sum!A151="ON",sum!B151,"*")</f>
        <v>*</v>
      </c>
      <c r="AL158" s="2"/>
      <c r="AM158" s="2" t="str">
        <f>IF(sum!A151="ON",sum!C151,"*")</f>
        <v>*</v>
      </c>
      <c r="AP158" s="2" t="s">
        <v>186</v>
      </c>
      <c r="AQ158" s="2" t="s">
        <v>187</v>
      </c>
      <c r="AR158" s="2">
        <v>2020</v>
      </c>
      <c r="AS158" s="2" t="str">
        <f>IF(sum!A151="QU",sum!B151,"*")</f>
        <v>*</v>
      </c>
      <c r="AT158" s="2"/>
      <c r="AU158" s="2" t="str">
        <f>IF(sum!A151="QU",sum!C151,"*")</f>
        <v>*</v>
      </c>
      <c r="AX158" s="2" t="s">
        <v>186</v>
      </c>
      <c r="AY158" s="2" t="s">
        <v>187</v>
      </c>
      <c r="AZ158" s="2">
        <v>2020</v>
      </c>
      <c r="BA158" s="2" t="str">
        <f>IF(sum!A151="SA",sum!B151,"*")</f>
        <v>*</v>
      </c>
      <c r="BB158" s="2"/>
      <c r="BC158" s="2" t="str">
        <f>IF(sum!A151="SA",sum!C151,"*")</f>
        <v>*</v>
      </c>
    </row>
    <row r="159" spans="2:55">
      <c r="B159" s="4" t="s">
        <v>186</v>
      </c>
      <c r="C159" s="4" t="s">
        <v>187</v>
      </c>
      <c r="D159" s="4">
        <v>2020</v>
      </c>
      <c r="J159" s="4" t="s">
        <v>186</v>
      </c>
      <c r="K159" s="4" t="s">
        <v>187</v>
      </c>
      <c r="L159" s="4">
        <v>2020</v>
      </c>
      <c r="M159" s="2" t="str">
        <f>IF(sum!A152="AT",sum!B152,"*")</f>
        <v>OS-AuxiliaryMot_ELE1</v>
      </c>
      <c r="N159" s="2"/>
      <c r="O159" s="2">
        <f>IF(sum!A152="AT",sum!C152,"*")</f>
        <v>0</v>
      </c>
      <c r="R159" s="4" t="s">
        <v>186</v>
      </c>
      <c r="S159" s="4" t="s">
        <v>187</v>
      </c>
      <c r="T159" s="4">
        <v>2020</v>
      </c>
      <c r="U159" s="2" t="str">
        <f>IF(sum!A152="BC",sum!B152,"*")</f>
        <v>*</v>
      </c>
      <c r="V159" s="2"/>
      <c r="W159" s="2" t="str">
        <f>IF(sum!A152="BC",sum!C152,"*")</f>
        <v>*</v>
      </c>
      <c r="Z159" s="4" t="s">
        <v>186</v>
      </c>
      <c r="AA159" s="4" t="s">
        <v>187</v>
      </c>
      <c r="AB159" s="4">
        <v>2020</v>
      </c>
      <c r="AC159" s="2" t="str">
        <f>IF(sum!A152="MA",sum!B152,"*")</f>
        <v>*</v>
      </c>
      <c r="AD159" s="2"/>
      <c r="AE159" s="2" t="str">
        <f>IF(sum!A152="MA",sum!C152,"*")</f>
        <v>*</v>
      </c>
      <c r="AH159" s="4" t="s">
        <v>186</v>
      </c>
      <c r="AI159" s="4" t="s">
        <v>187</v>
      </c>
      <c r="AJ159" s="4">
        <v>2020</v>
      </c>
      <c r="AK159" s="2" t="str">
        <f>IF(sum!A152="ON",sum!B152,"*")</f>
        <v>*</v>
      </c>
      <c r="AL159" s="2"/>
      <c r="AM159" s="2" t="str">
        <f>IF(sum!A152="ON",sum!C152,"*")</f>
        <v>*</v>
      </c>
      <c r="AP159" s="4" t="s">
        <v>186</v>
      </c>
      <c r="AQ159" s="4" t="s">
        <v>187</v>
      </c>
      <c r="AR159" s="4">
        <v>2020</v>
      </c>
      <c r="AS159" s="2" t="str">
        <f>IF(sum!A152="QU",sum!B152,"*")</f>
        <v>*</v>
      </c>
      <c r="AT159" s="2"/>
      <c r="AU159" s="2" t="str">
        <f>IF(sum!A152="QU",sum!C152,"*")</f>
        <v>*</v>
      </c>
      <c r="AX159" s="4" t="s">
        <v>186</v>
      </c>
      <c r="AY159" s="4" t="s">
        <v>187</v>
      </c>
      <c r="AZ159" s="4">
        <v>2020</v>
      </c>
      <c r="BA159" s="2" t="str">
        <f>IF(sum!A152="SA",sum!B152,"*")</f>
        <v>*</v>
      </c>
      <c r="BB159" s="2"/>
      <c r="BC159" s="2" t="str">
        <f>IF(sum!A152="SA",sum!C152,"*")</f>
        <v>*</v>
      </c>
    </row>
    <row r="160" spans="2:55">
      <c r="B160" s="2" t="s">
        <v>186</v>
      </c>
      <c r="C160" s="2" t="s">
        <v>187</v>
      </c>
      <c r="D160" s="2">
        <v>2020</v>
      </c>
      <c r="J160" s="2" t="s">
        <v>186</v>
      </c>
      <c r="K160" s="2" t="s">
        <v>187</v>
      </c>
      <c r="L160" s="2">
        <v>2020</v>
      </c>
      <c r="M160" s="2" t="str">
        <f>IF(sum!A153="AT",sum!B153,"*")</f>
        <v>OS-Light_ELE1</v>
      </c>
      <c r="N160" s="2"/>
      <c r="O160" s="2">
        <f>IF(sum!A153="AT",sum!C153,"*")</f>
        <v>0</v>
      </c>
      <c r="R160" s="2" t="s">
        <v>186</v>
      </c>
      <c r="S160" s="2" t="s">
        <v>187</v>
      </c>
      <c r="T160" s="2">
        <v>2020</v>
      </c>
      <c r="U160" s="2" t="str">
        <f>IF(sum!A153="BC",sum!B153,"*")</f>
        <v>*</v>
      </c>
      <c r="V160" s="2"/>
      <c r="W160" s="2" t="str">
        <f>IF(sum!A153="BC",sum!C153,"*")</f>
        <v>*</v>
      </c>
      <c r="Z160" s="2" t="s">
        <v>186</v>
      </c>
      <c r="AA160" s="2" t="s">
        <v>187</v>
      </c>
      <c r="AB160" s="2">
        <v>2020</v>
      </c>
      <c r="AC160" s="2" t="str">
        <f>IF(sum!A153="MA",sum!B153,"*")</f>
        <v>*</v>
      </c>
      <c r="AD160" s="2"/>
      <c r="AE160" s="2" t="str">
        <f>IF(sum!A153="MA",sum!C153,"*")</f>
        <v>*</v>
      </c>
      <c r="AH160" s="2" t="s">
        <v>186</v>
      </c>
      <c r="AI160" s="2" t="s">
        <v>187</v>
      </c>
      <c r="AJ160" s="2">
        <v>2020</v>
      </c>
      <c r="AK160" s="2" t="str">
        <f>IF(sum!A153="ON",sum!B153,"*")</f>
        <v>*</v>
      </c>
      <c r="AL160" s="2"/>
      <c r="AM160" s="2" t="str">
        <f>IF(sum!A153="ON",sum!C153,"*")</f>
        <v>*</v>
      </c>
      <c r="AP160" s="2" t="s">
        <v>186</v>
      </c>
      <c r="AQ160" s="2" t="s">
        <v>187</v>
      </c>
      <c r="AR160" s="2">
        <v>2020</v>
      </c>
      <c r="AS160" s="2" t="str">
        <f>IF(sum!A153="QU",sum!B153,"*")</f>
        <v>*</v>
      </c>
      <c r="AT160" s="2"/>
      <c r="AU160" s="2" t="str">
        <f>IF(sum!A153="QU",sum!C153,"*")</f>
        <v>*</v>
      </c>
      <c r="AX160" s="2" t="s">
        <v>186</v>
      </c>
      <c r="AY160" s="2" t="s">
        <v>187</v>
      </c>
      <c r="AZ160" s="2">
        <v>2020</v>
      </c>
      <c r="BA160" s="2" t="str">
        <f>IF(sum!A153="SA",sum!B153,"*")</f>
        <v>*</v>
      </c>
      <c r="BB160" s="2"/>
      <c r="BC160" s="2" t="str">
        <f>IF(sum!A153="SA",sum!C153,"*")</f>
        <v>*</v>
      </c>
    </row>
    <row r="161" spans="2:55">
      <c r="B161" s="2" t="s">
        <v>186</v>
      </c>
      <c r="C161" s="2" t="s">
        <v>187</v>
      </c>
      <c r="D161" s="2">
        <v>2020</v>
      </c>
      <c r="J161" s="2" t="s">
        <v>186</v>
      </c>
      <c r="K161" s="2" t="s">
        <v>187</v>
      </c>
      <c r="L161" s="2">
        <v>2020</v>
      </c>
      <c r="M161" s="2" t="str">
        <f>IF(sum!A154="AT",sum!B154,"*")</f>
        <v>OS-SpCool_ELE1</v>
      </c>
      <c r="N161" s="2"/>
      <c r="O161" s="2">
        <f>IF(sum!A154="AT",sum!C154,"*")</f>
        <v>0</v>
      </c>
      <c r="R161" s="2" t="s">
        <v>186</v>
      </c>
      <c r="S161" s="2" t="s">
        <v>187</v>
      </c>
      <c r="T161" s="2">
        <v>2020</v>
      </c>
      <c r="U161" s="2" t="str">
        <f>IF(sum!A154="BC",sum!B154,"*")</f>
        <v>*</v>
      </c>
      <c r="V161" s="2"/>
      <c r="W161" s="2" t="str">
        <f>IF(sum!A154="BC",sum!C154,"*")</f>
        <v>*</v>
      </c>
      <c r="Z161" s="2" t="s">
        <v>186</v>
      </c>
      <c r="AA161" s="2" t="s">
        <v>187</v>
      </c>
      <c r="AB161" s="2">
        <v>2020</v>
      </c>
      <c r="AC161" s="2" t="str">
        <f>IF(sum!A154="MA",sum!B154,"*")</f>
        <v>*</v>
      </c>
      <c r="AD161" s="2"/>
      <c r="AE161" s="2" t="str">
        <f>IF(sum!A154="MA",sum!C154,"*")</f>
        <v>*</v>
      </c>
      <c r="AH161" s="2" t="s">
        <v>186</v>
      </c>
      <c r="AI161" s="2" t="s">
        <v>187</v>
      </c>
      <c r="AJ161" s="2">
        <v>2020</v>
      </c>
      <c r="AK161" s="2" t="str">
        <f>IF(sum!A154="ON",sum!B154,"*")</f>
        <v>*</v>
      </c>
      <c r="AL161" s="2"/>
      <c r="AM161" s="2" t="str">
        <f>IF(sum!A154="ON",sum!C154,"*")</f>
        <v>*</v>
      </c>
      <c r="AP161" s="4" t="s">
        <v>186</v>
      </c>
      <c r="AQ161" s="4" t="s">
        <v>187</v>
      </c>
      <c r="AR161" s="4">
        <v>2020</v>
      </c>
      <c r="AS161" s="2" t="str">
        <f>IF(sum!A154="QU",sum!B154,"*")</f>
        <v>*</v>
      </c>
      <c r="AT161" s="2"/>
      <c r="AU161" s="2" t="str">
        <f>IF(sum!A154="QU",sum!C154,"*")</f>
        <v>*</v>
      </c>
      <c r="AX161" s="2" t="s">
        <v>186</v>
      </c>
      <c r="AY161" s="2" t="s">
        <v>187</v>
      </c>
      <c r="AZ161" s="2">
        <v>2020</v>
      </c>
      <c r="BA161" s="2" t="str">
        <f>IF(sum!A154="SA",sum!B154,"*")</f>
        <v>*</v>
      </c>
      <c r="BB161" s="2"/>
      <c r="BC161" s="2" t="str">
        <f>IF(sum!A154="SA",sum!C154,"*")</f>
        <v>*</v>
      </c>
    </row>
    <row r="162" spans="2:55">
      <c r="B162" s="4" t="s">
        <v>186</v>
      </c>
      <c r="C162" s="4" t="s">
        <v>187</v>
      </c>
      <c r="D162" s="4">
        <v>2020</v>
      </c>
      <c r="J162" s="4" t="s">
        <v>186</v>
      </c>
      <c r="K162" s="4" t="s">
        <v>187</v>
      </c>
      <c r="L162" s="4">
        <v>2020</v>
      </c>
      <c r="M162" s="2" t="str">
        <f>IF(sum!A155="AT",sum!B155,"*")</f>
        <v>OS-SpHeat_ELE1</v>
      </c>
      <c r="N162" s="2"/>
      <c r="O162" s="2">
        <f>IF(sum!A155="AT",sum!C155,"*")</f>
        <v>0.0211371803001477</v>
      </c>
      <c r="R162" s="4" t="s">
        <v>186</v>
      </c>
      <c r="S162" s="4" t="s">
        <v>187</v>
      </c>
      <c r="T162" s="4">
        <v>2020</v>
      </c>
      <c r="U162" s="2" t="str">
        <f>IF(sum!A155="BC",sum!B155,"*")</f>
        <v>*</v>
      </c>
      <c r="V162" s="2"/>
      <c r="W162" s="2" t="str">
        <f>IF(sum!A155="BC",sum!C155,"*")</f>
        <v>*</v>
      </c>
      <c r="Z162" s="4" t="s">
        <v>186</v>
      </c>
      <c r="AA162" s="4" t="s">
        <v>187</v>
      </c>
      <c r="AB162" s="4">
        <v>2020</v>
      </c>
      <c r="AC162" s="2" t="str">
        <f>IF(sum!A155="MA",sum!B155,"*")</f>
        <v>*</v>
      </c>
      <c r="AD162" s="2"/>
      <c r="AE162" s="2" t="str">
        <f>IF(sum!A155="MA",sum!C155,"*")</f>
        <v>*</v>
      </c>
      <c r="AH162" s="4" t="s">
        <v>186</v>
      </c>
      <c r="AI162" s="4" t="s">
        <v>187</v>
      </c>
      <c r="AJ162" s="4">
        <v>2020</v>
      </c>
      <c r="AK162" s="2" t="str">
        <f>IF(sum!A155="ON",sum!B155,"*")</f>
        <v>*</v>
      </c>
      <c r="AL162" s="2"/>
      <c r="AM162" s="2" t="str">
        <f>IF(sum!A155="ON",sum!C155,"*")</f>
        <v>*</v>
      </c>
      <c r="AP162" s="2" t="s">
        <v>186</v>
      </c>
      <c r="AQ162" s="2" t="s">
        <v>187</v>
      </c>
      <c r="AR162" s="2">
        <v>2020</v>
      </c>
      <c r="AS162" s="2" t="str">
        <f>IF(sum!A155="QU",sum!B155,"*")</f>
        <v>*</v>
      </c>
      <c r="AT162" s="2"/>
      <c r="AU162" s="2" t="str">
        <f>IF(sum!A155="QU",sum!C155,"*")</f>
        <v>*</v>
      </c>
      <c r="AX162" s="4" t="s">
        <v>186</v>
      </c>
      <c r="AY162" s="4" t="s">
        <v>187</v>
      </c>
      <c r="AZ162" s="4">
        <v>2020</v>
      </c>
      <c r="BA162" s="2" t="str">
        <f>IF(sum!A155="SA",sum!B155,"*")</f>
        <v>*</v>
      </c>
      <c r="BB162" s="2"/>
      <c r="BC162" s="2" t="str">
        <f>IF(sum!A155="SA",sum!C155,"*")</f>
        <v>*</v>
      </c>
    </row>
    <row r="163" spans="2:55">
      <c r="B163" s="2" t="s">
        <v>186</v>
      </c>
      <c r="C163" s="2" t="s">
        <v>187</v>
      </c>
      <c r="D163" s="2">
        <v>2020</v>
      </c>
      <c r="J163" s="2" t="s">
        <v>186</v>
      </c>
      <c r="K163" s="2" t="s">
        <v>187</v>
      </c>
      <c r="L163" s="2">
        <v>2020</v>
      </c>
      <c r="M163" s="2" t="str">
        <f>IF(sum!A156="AT",sum!B156,"*")</f>
        <v>OS-WaterHeat_ELE1</v>
      </c>
      <c r="N163" s="2"/>
      <c r="O163" s="2">
        <f>IF(sum!A156="AT",sum!C156,"*")</f>
        <v>0</v>
      </c>
      <c r="R163" s="2" t="s">
        <v>186</v>
      </c>
      <c r="S163" s="2" t="s">
        <v>187</v>
      </c>
      <c r="T163" s="2">
        <v>2020</v>
      </c>
      <c r="U163" s="2" t="str">
        <f>IF(sum!A156="BC",sum!B156,"*")</f>
        <v>*</v>
      </c>
      <c r="V163" s="2"/>
      <c r="W163" s="2" t="str">
        <f>IF(sum!A156="BC",sum!C156,"*")</f>
        <v>*</v>
      </c>
      <c r="Z163" s="2" t="s">
        <v>186</v>
      </c>
      <c r="AA163" s="2" t="s">
        <v>187</v>
      </c>
      <c r="AB163" s="2">
        <v>2020</v>
      </c>
      <c r="AC163" s="2" t="str">
        <f>IF(sum!A156="MA",sum!B156,"*")</f>
        <v>*</v>
      </c>
      <c r="AD163" s="2"/>
      <c r="AE163" s="2" t="str">
        <f>IF(sum!A156="MA",sum!C156,"*")</f>
        <v>*</v>
      </c>
      <c r="AH163" s="2" t="s">
        <v>186</v>
      </c>
      <c r="AI163" s="2" t="s">
        <v>187</v>
      </c>
      <c r="AJ163" s="2">
        <v>2020</v>
      </c>
      <c r="AK163" s="2" t="str">
        <f>IF(sum!A156="ON",sum!B156,"*")</f>
        <v>*</v>
      </c>
      <c r="AL163" s="2"/>
      <c r="AM163" s="2" t="str">
        <f>IF(sum!A156="ON",sum!C156,"*")</f>
        <v>*</v>
      </c>
      <c r="AP163" s="4" t="s">
        <v>186</v>
      </c>
      <c r="AQ163" s="4" t="s">
        <v>187</v>
      </c>
      <c r="AR163" s="4">
        <v>2020</v>
      </c>
      <c r="AS163" s="2" t="str">
        <f>IF(sum!A156="QU",sum!B156,"*")</f>
        <v>*</v>
      </c>
      <c r="AT163" s="2"/>
      <c r="AU163" s="2" t="str">
        <f>IF(sum!A156="QU",sum!C156,"*")</f>
        <v>*</v>
      </c>
      <c r="AX163" s="2" t="s">
        <v>186</v>
      </c>
      <c r="AY163" s="2" t="s">
        <v>187</v>
      </c>
      <c r="AZ163" s="2">
        <v>2020</v>
      </c>
      <c r="BA163" s="2" t="str">
        <f>IF(sum!A156="SA",sum!B156,"*")</f>
        <v>*</v>
      </c>
      <c r="BB163" s="2"/>
      <c r="BC163" s="2" t="str">
        <f>IF(sum!A156="SA",sum!C156,"*")</f>
        <v>*</v>
      </c>
    </row>
    <row r="164" spans="2:55">
      <c r="B164" s="2" t="s">
        <v>186</v>
      </c>
      <c r="C164" s="2" t="s">
        <v>187</v>
      </c>
      <c r="D164" s="2">
        <v>2020</v>
      </c>
      <c r="J164" s="2" t="s">
        <v>186</v>
      </c>
      <c r="K164" s="2" t="s">
        <v>187</v>
      </c>
      <c r="L164" s="2">
        <v>2020</v>
      </c>
      <c r="M164" s="2" t="str">
        <f>IF(sum!A157="AT",sum!B157,"*")</f>
        <v>OTH-AuxiliaryEquip_ELE1</v>
      </c>
      <c r="N164" s="2"/>
      <c r="O164" s="2">
        <f>IF(sum!A157="AT",sum!C157,"*")</f>
        <v>0</v>
      </c>
      <c r="R164" s="2" t="s">
        <v>186</v>
      </c>
      <c r="S164" s="2" t="s">
        <v>187</v>
      </c>
      <c r="T164" s="2">
        <v>2020</v>
      </c>
      <c r="U164" s="2" t="str">
        <f>IF(sum!A157="BC",sum!B157,"*")</f>
        <v>*</v>
      </c>
      <c r="V164" s="2"/>
      <c r="W164" s="2" t="str">
        <f>IF(sum!A157="BC",sum!C157,"*")</f>
        <v>*</v>
      </c>
      <c r="Z164" s="2" t="s">
        <v>186</v>
      </c>
      <c r="AA164" s="2" t="s">
        <v>187</v>
      </c>
      <c r="AB164" s="2">
        <v>2020</v>
      </c>
      <c r="AC164" s="2" t="str">
        <f>IF(sum!A157="MA",sum!B157,"*")</f>
        <v>*</v>
      </c>
      <c r="AD164" s="2"/>
      <c r="AE164" s="2" t="str">
        <f>IF(sum!A157="MA",sum!C157,"*")</f>
        <v>*</v>
      </c>
      <c r="AH164" s="2" t="s">
        <v>186</v>
      </c>
      <c r="AI164" s="2" t="s">
        <v>187</v>
      </c>
      <c r="AJ164" s="2">
        <v>2020</v>
      </c>
      <c r="AK164" s="2" t="str">
        <f>IF(sum!A157="ON",sum!B157,"*")</f>
        <v>*</v>
      </c>
      <c r="AL164" s="2"/>
      <c r="AM164" s="2" t="str">
        <f>IF(sum!A157="ON",sum!C157,"*")</f>
        <v>*</v>
      </c>
      <c r="AP164" s="2" t="s">
        <v>186</v>
      </c>
      <c r="AQ164" s="2" t="s">
        <v>187</v>
      </c>
      <c r="AR164" s="2">
        <v>2020</v>
      </c>
      <c r="AS164" s="2" t="str">
        <f>IF(sum!A157="QU",sum!B157,"*")</f>
        <v>*</v>
      </c>
      <c r="AT164" s="2"/>
      <c r="AU164" s="2" t="str">
        <f>IF(sum!A157="QU",sum!C157,"*")</f>
        <v>*</v>
      </c>
      <c r="AX164" s="2" t="s">
        <v>186</v>
      </c>
      <c r="AY164" s="2" t="s">
        <v>187</v>
      </c>
      <c r="AZ164" s="2">
        <v>2020</v>
      </c>
      <c r="BA164" s="2" t="str">
        <f>IF(sum!A157="SA",sum!B157,"*")</f>
        <v>*</v>
      </c>
      <c r="BB164" s="2"/>
      <c r="BC164" s="2" t="str">
        <f>IF(sum!A157="SA",sum!C157,"*")</f>
        <v>*</v>
      </c>
    </row>
    <row r="165" spans="2:55">
      <c r="B165" s="4" t="s">
        <v>186</v>
      </c>
      <c r="C165" s="4" t="s">
        <v>187</v>
      </c>
      <c r="D165" s="4">
        <v>2020</v>
      </c>
      <c r="J165" s="4" t="s">
        <v>186</v>
      </c>
      <c r="K165" s="4" t="s">
        <v>187</v>
      </c>
      <c r="L165" s="4">
        <v>2020</v>
      </c>
      <c r="M165" s="2" t="str">
        <f>IF(sum!A158="AT",sum!B158,"*")</f>
        <v>OTH-Light_ELE1</v>
      </c>
      <c r="N165" s="2"/>
      <c r="O165" s="2">
        <f>IF(sum!A158="AT",sum!C158,"*")</f>
        <v>0</v>
      </c>
      <c r="R165" s="4" t="s">
        <v>186</v>
      </c>
      <c r="S165" s="4" t="s">
        <v>187</v>
      </c>
      <c r="T165" s="4">
        <v>2020</v>
      </c>
      <c r="U165" s="2" t="str">
        <f>IF(sum!A158="BC",sum!B158,"*")</f>
        <v>*</v>
      </c>
      <c r="V165" s="2"/>
      <c r="W165" s="2" t="str">
        <f>IF(sum!A158="BC",sum!C158,"*")</f>
        <v>*</v>
      </c>
      <c r="Z165" s="4" t="s">
        <v>186</v>
      </c>
      <c r="AA165" s="4" t="s">
        <v>187</v>
      </c>
      <c r="AB165" s="4">
        <v>2020</v>
      </c>
      <c r="AC165" s="2" t="str">
        <f>IF(sum!A158="MA",sum!B158,"*")</f>
        <v>*</v>
      </c>
      <c r="AD165" s="2"/>
      <c r="AE165" s="2" t="str">
        <f>IF(sum!A158="MA",sum!C158,"*")</f>
        <v>*</v>
      </c>
      <c r="AH165" s="4" t="s">
        <v>186</v>
      </c>
      <c r="AI165" s="4" t="s">
        <v>187</v>
      </c>
      <c r="AJ165" s="4">
        <v>2020</v>
      </c>
      <c r="AK165" s="2" t="str">
        <f>IF(sum!A158="ON",sum!B158,"*")</f>
        <v>*</v>
      </c>
      <c r="AL165" s="2"/>
      <c r="AM165" s="2" t="str">
        <f>IF(sum!A158="ON",sum!C158,"*")</f>
        <v>*</v>
      </c>
      <c r="AP165" s="4" t="s">
        <v>186</v>
      </c>
      <c r="AQ165" s="4" t="s">
        <v>187</v>
      </c>
      <c r="AR165" s="4">
        <v>2020</v>
      </c>
      <c r="AS165" s="2" t="str">
        <f>IF(sum!A158="QU",sum!B158,"*")</f>
        <v>*</v>
      </c>
      <c r="AT165" s="2"/>
      <c r="AU165" s="2" t="str">
        <f>IF(sum!A158="QU",sum!C158,"*")</f>
        <v>*</v>
      </c>
      <c r="AX165" s="4" t="s">
        <v>186</v>
      </c>
      <c r="AY165" s="4" t="s">
        <v>187</v>
      </c>
      <c r="AZ165" s="4">
        <v>2020</v>
      </c>
      <c r="BA165" s="2" t="str">
        <f>IF(sum!A158="SA",sum!B158,"*")</f>
        <v>*</v>
      </c>
      <c r="BB165" s="2"/>
      <c r="BC165" s="2" t="str">
        <f>IF(sum!A158="SA",sum!C158,"*")</f>
        <v>*</v>
      </c>
    </row>
    <row r="166" spans="2:55">
      <c r="B166" s="2" t="s">
        <v>186</v>
      </c>
      <c r="C166" s="2" t="s">
        <v>187</v>
      </c>
      <c r="D166" s="2">
        <v>2020</v>
      </c>
      <c r="J166" s="2" t="s">
        <v>186</v>
      </c>
      <c r="K166" s="2" t="s">
        <v>187</v>
      </c>
      <c r="L166" s="2">
        <v>2020</v>
      </c>
      <c r="M166" s="2" t="str">
        <f>IF(sum!A159="AT",sum!B159,"*")</f>
        <v>OTH-SpCool_ELE1</v>
      </c>
      <c r="N166" s="2"/>
      <c r="O166" s="2">
        <f>IF(sum!A159="AT",sum!C159,"*")</f>
        <v>0</v>
      </c>
      <c r="R166" s="2" t="s">
        <v>186</v>
      </c>
      <c r="S166" s="2" t="s">
        <v>187</v>
      </c>
      <c r="T166" s="2">
        <v>2020</v>
      </c>
      <c r="U166" s="2" t="str">
        <f>IF(sum!A159="BC",sum!B159,"*")</f>
        <v>*</v>
      </c>
      <c r="V166" s="2"/>
      <c r="W166" s="2" t="str">
        <f>IF(sum!A159="BC",sum!C159,"*")</f>
        <v>*</v>
      </c>
      <c r="Z166" s="2" t="s">
        <v>186</v>
      </c>
      <c r="AA166" s="2" t="s">
        <v>187</v>
      </c>
      <c r="AB166" s="2">
        <v>2020</v>
      </c>
      <c r="AC166" s="2" t="str">
        <f>IF(sum!A159="MA",sum!B159,"*")</f>
        <v>*</v>
      </c>
      <c r="AD166" s="2"/>
      <c r="AE166" s="2" t="str">
        <f>IF(sum!A159="MA",sum!C159,"*")</f>
        <v>*</v>
      </c>
      <c r="AH166" s="2" t="s">
        <v>186</v>
      </c>
      <c r="AI166" s="2" t="s">
        <v>187</v>
      </c>
      <c r="AJ166" s="2">
        <v>2020</v>
      </c>
      <c r="AK166" s="2" t="str">
        <f>IF(sum!A159="ON",sum!B159,"*")</f>
        <v>*</v>
      </c>
      <c r="AL166" s="2"/>
      <c r="AM166" s="2" t="str">
        <f>IF(sum!A159="ON",sum!C159,"*")</f>
        <v>*</v>
      </c>
      <c r="AP166" s="2" t="s">
        <v>186</v>
      </c>
      <c r="AQ166" s="2" t="s">
        <v>187</v>
      </c>
      <c r="AR166" s="2">
        <v>2020</v>
      </c>
      <c r="AS166" s="2" t="str">
        <f>IF(sum!A159="QU",sum!B159,"*")</f>
        <v>*</v>
      </c>
      <c r="AT166" s="2"/>
      <c r="AU166" s="2" t="str">
        <f>IF(sum!A159="QU",sum!C159,"*")</f>
        <v>*</v>
      </c>
      <c r="AX166" s="2" t="s">
        <v>186</v>
      </c>
      <c r="AY166" s="2" t="s">
        <v>187</v>
      </c>
      <c r="AZ166" s="2">
        <v>2020</v>
      </c>
      <c r="BA166" s="2" t="str">
        <f>IF(sum!A159="SA",sum!B159,"*")</f>
        <v>*</v>
      </c>
      <c r="BB166" s="2"/>
      <c r="BC166" s="2" t="str">
        <f>IF(sum!A159="SA",sum!C159,"*")</f>
        <v>*</v>
      </c>
    </row>
    <row r="167" spans="2:55">
      <c r="B167" s="2" t="s">
        <v>186</v>
      </c>
      <c r="C167" s="2" t="s">
        <v>187</v>
      </c>
      <c r="D167" s="2">
        <v>2020</v>
      </c>
      <c r="J167" s="2" t="s">
        <v>186</v>
      </c>
      <c r="K167" s="2" t="s">
        <v>187</v>
      </c>
      <c r="L167" s="2">
        <v>2020</v>
      </c>
      <c r="M167" s="2" t="str">
        <f>IF(sum!A160="AT",sum!B160,"*")</f>
        <v>OTH-SpHeat_ELE1</v>
      </c>
      <c r="N167" s="2"/>
      <c r="O167" s="2">
        <f>IF(sum!A160="AT",sum!C160,"*")</f>
        <v>0</v>
      </c>
      <c r="R167" s="2" t="s">
        <v>186</v>
      </c>
      <c r="S167" s="2" t="s">
        <v>187</v>
      </c>
      <c r="T167" s="2">
        <v>2020</v>
      </c>
      <c r="U167" s="2" t="str">
        <f>IF(sum!A160="BC",sum!B160,"*")</f>
        <v>*</v>
      </c>
      <c r="V167" s="2"/>
      <c r="W167" s="2" t="str">
        <f>IF(sum!A160="BC",sum!C160,"*")</f>
        <v>*</v>
      </c>
      <c r="Z167" s="2" t="s">
        <v>186</v>
      </c>
      <c r="AA167" s="2" t="s">
        <v>187</v>
      </c>
      <c r="AB167" s="2">
        <v>2020</v>
      </c>
      <c r="AC167" s="2" t="str">
        <f>IF(sum!A160="MA",sum!B160,"*")</f>
        <v>*</v>
      </c>
      <c r="AD167" s="2"/>
      <c r="AE167" s="2" t="str">
        <f>IF(sum!A160="MA",sum!C160,"*")</f>
        <v>*</v>
      </c>
      <c r="AH167" s="2" t="s">
        <v>186</v>
      </c>
      <c r="AI167" s="2" t="s">
        <v>187</v>
      </c>
      <c r="AJ167" s="2">
        <v>2020</v>
      </c>
      <c r="AK167" s="2" t="str">
        <f>IF(sum!A160="ON",sum!B160,"*")</f>
        <v>*</v>
      </c>
      <c r="AL167" s="2"/>
      <c r="AM167" s="2" t="str">
        <f>IF(sum!A160="ON",sum!C160,"*")</f>
        <v>*</v>
      </c>
      <c r="AP167" s="4" t="s">
        <v>186</v>
      </c>
      <c r="AQ167" s="4" t="s">
        <v>187</v>
      </c>
      <c r="AR167" s="4">
        <v>2020</v>
      </c>
      <c r="AS167" s="2" t="str">
        <f>IF(sum!A160="QU",sum!B160,"*")</f>
        <v>*</v>
      </c>
      <c r="AT167" s="2"/>
      <c r="AU167" s="2" t="str">
        <f>IF(sum!A160="QU",sum!C160,"*")</f>
        <v>*</v>
      </c>
      <c r="AX167" s="2" t="s">
        <v>186</v>
      </c>
      <c r="AY167" s="2" t="s">
        <v>187</v>
      </c>
      <c r="AZ167" s="2">
        <v>2020</v>
      </c>
      <c r="BA167" s="2" t="str">
        <f>IF(sum!A160="SA",sum!B160,"*")</f>
        <v>*</v>
      </c>
      <c r="BB167" s="2"/>
      <c r="BC167" s="2" t="str">
        <f>IF(sum!A160="SA",sum!C160,"*")</f>
        <v>*</v>
      </c>
    </row>
    <row r="168" spans="2:55">
      <c r="B168" s="4" t="s">
        <v>186</v>
      </c>
      <c r="C168" s="4" t="s">
        <v>187</v>
      </c>
      <c r="D168" s="4">
        <v>2020</v>
      </c>
      <c r="J168" s="4" t="s">
        <v>186</v>
      </c>
      <c r="K168" s="4" t="s">
        <v>187</v>
      </c>
      <c r="L168" s="4">
        <v>2020</v>
      </c>
      <c r="M168" s="2" t="str">
        <f>IF(sum!A161="AT",sum!B161,"*")</f>
        <v>R_ES-APP-CD_ELC1</v>
      </c>
      <c r="N168" s="2"/>
      <c r="O168" s="2">
        <f>IF(sum!A161="AT",sum!C161,"*")</f>
        <v>0</v>
      </c>
      <c r="R168" s="4" t="s">
        <v>186</v>
      </c>
      <c r="S168" s="4" t="s">
        <v>187</v>
      </c>
      <c r="T168" s="4">
        <v>2020</v>
      </c>
      <c r="U168" s="2" t="str">
        <f>IF(sum!A161="BC",sum!B161,"*")</f>
        <v>*</v>
      </c>
      <c r="V168" s="2"/>
      <c r="W168" s="2" t="str">
        <f>IF(sum!A161="BC",sum!C161,"*")</f>
        <v>*</v>
      </c>
      <c r="Z168" s="4" t="s">
        <v>186</v>
      </c>
      <c r="AA168" s="4" t="s">
        <v>187</v>
      </c>
      <c r="AB168" s="4">
        <v>2020</v>
      </c>
      <c r="AC168" s="2" t="str">
        <f>IF(sum!A161="MA",sum!B161,"*")</f>
        <v>*</v>
      </c>
      <c r="AD168" s="2"/>
      <c r="AE168" s="2" t="str">
        <f>IF(sum!A161="MA",sum!C161,"*")</f>
        <v>*</v>
      </c>
      <c r="AH168" s="4" t="s">
        <v>186</v>
      </c>
      <c r="AI168" s="4" t="s">
        <v>187</v>
      </c>
      <c r="AJ168" s="4">
        <v>2020</v>
      </c>
      <c r="AK168" s="2" t="str">
        <f>IF(sum!A161="ON",sum!B161,"*")</f>
        <v>*</v>
      </c>
      <c r="AL168" s="2"/>
      <c r="AM168" s="2" t="str">
        <f>IF(sum!A161="ON",sum!C161,"*")</f>
        <v>*</v>
      </c>
      <c r="AP168" s="2" t="s">
        <v>186</v>
      </c>
      <c r="AQ168" s="2" t="s">
        <v>187</v>
      </c>
      <c r="AR168" s="2">
        <v>2020</v>
      </c>
      <c r="AS168" s="2" t="str">
        <f>IF(sum!A161="QU",sum!B161,"*")</f>
        <v>*</v>
      </c>
      <c r="AT168" s="2"/>
      <c r="AU168" s="2" t="str">
        <f>IF(sum!A161="QU",sum!C161,"*")</f>
        <v>*</v>
      </c>
      <c r="AX168" s="4" t="s">
        <v>186</v>
      </c>
      <c r="AY168" s="4" t="s">
        <v>187</v>
      </c>
      <c r="AZ168" s="4">
        <v>2020</v>
      </c>
      <c r="BA168" s="2" t="str">
        <f>IF(sum!A161="SA",sum!B161,"*")</f>
        <v>*</v>
      </c>
      <c r="BB168" s="2"/>
      <c r="BC168" s="2" t="str">
        <f>IF(sum!A161="SA",sum!C161,"*")</f>
        <v>*</v>
      </c>
    </row>
    <row r="169" spans="2:55">
      <c r="B169" s="2" t="s">
        <v>186</v>
      </c>
      <c r="C169" s="2" t="s">
        <v>187</v>
      </c>
      <c r="D169" s="2">
        <v>2020</v>
      </c>
      <c r="J169" s="2" t="s">
        <v>186</v>
      </c>
      <c r="K169" s="2" t="s">
        <v>187</v>
      </c>
      <c r="L169" s="2">
        <v>2020</v>
      </c>
      <c r="M169" s="2" t="str">
        <f>IF(sum!A162="AT",sum!B162,"*")</f>
        <v>R_ES-APP-CW_ELC1</v>
      </c>
      <c r="N169" s="2"/>
      <c r="O169" s="2">
        <f>IF(sum!A162="AT",sum!C162,"*")</f>
        <v>0</v>
      </c>
      <c r="R169" s="2" t="s">
        <v>186</v>
      </c>
      <c r="S169" s="2" t="s">
        <v>187</v>
      </c>
      <c r="T169" s="2">
        <v>2020</v>
      </c>
      <c r="U169" s="2" t="str">
        <f>IF(sum!A162="BC",sum!B162,"*")</f>
        <v>*</v>
      </c>
      <c r="V169" s="2"/>
      <c r="W169" s="2" t="str">
        <f>IF(sum!A162="BC",sum!C162,"*")</f>
        <v>*</v>
      </c>
      <c r="Z169" s="2" t="s">
        <v>186</v>
      </c>
      <c r="AA169" s="2" t="s">
        <v>187</v>
      </c>
      <c r="AB169" s="2">
        <v>2020</v>
      </c>
      <c r="AC169" s="2" t="str">
        <f>IF(sum!A162="MA",sum!B162,"*")</f>
        <v>*</v>
      </c>
      <c r="AD169" s="2"/>
      <c r="AE169" s="2" t="str">
        <f>IF(sum!A162="MA",sum!C162,"*")</f>
        <v>*</v>
      </c>
      <c r="AH169" s="2" t="s">
        <v>186</v>
      </c>
      <c r="AI169" s="2" t="s">
        <v>187</v>
      </c>
      <c r="AJ169" s="2">
        <v>2020</v>
      </c>
      <c r="AK169" s="2" t="str">
        <f>IF(sum!A162="ON",sum!B162,"*")</f>
        <v>*</v>
      </c>
      <c r="AL169" s="2"/>
      <c r="AM169" s="2" t="str">
        <f>IF(sum!A162="ON",sum!C162,"*")</f>
        <v>*</v>
      </c>
      <c r="AP169" s="4" t="s">
        <v>186</v>
      </c>
      <c r="AQ169" s="4" t="s">
        <v>187</v>
      </c>
      <c r="AR169" s="4">
        <v>2020</v>
      </c>
      <c r="AS169" s="2" t="str">
        <f>IF(sum!A162="QU",sum!B162,"*")</f>
        <v>*</v>
      </c>
      <c r="AT169" s="2"/>
      <c r="AU169" s="2" t="str">
        <f>IF(sum!A162="QU",sum!C162,"*")</f>
        <v>*</v>
      </c>
      <c r="AX169" s="2" t="s">
        <v>186</v>
      </c>
      <c r="AY169" s="2" t="s">
        <v>187</v>
      </c>
      <c r="AZ169" s="2">
        <v>2020</v>
      </c>
      <c r="BA169" s="2" t="str">
        <f>IF(sum!A162="SA",sum!B162,"*")</f>
        <v>*</v>
      </c>
      <c r="BB169" s="2"/>
      <c r="BC169" s="2" t="str">
        <f>IF(sum!A162="SA",sum!C162,"*")</f>
        <v>*</v>
      </c>
    </row>
    <row r="170" spans="2:55">
      <c r="B170" s="2" t="s">
        <v>186</v>
      </c>
      <c r="C170" s="2" t="s">
        <v>187</v>
      </c>
      <c r="D170" s="2">
        <v>2020</v>
      </c>
      <c r="J170" s="2" t="s">
        <v>186</v>
      </c>
      <c r="K170" s="2" t="s">
        <v>187</v>
      </c>
      <c r="L170" s="2">
        <v>2020</v>
      </c>
      <c r="M170" s="2" t="str">
        <f>IF(sum!A163="AT",sum!B163,"*")</f>
        <v>R_ES-APP-DW_ELC1</v>
      </c>
      <c r="N170" s="2"/>
      <c r="O170" s="2">
        <f>IF(sum!A163="AT",sum!C163,"*")</f>
        <v>0</v>
      </c>
      <c r="R170" s="2" t="s">
        <v>186</v>
      </c>
      <c r="S170" s="2" t="s">
        <v>187</v>
      </c>
      <c r="T170" s="2">
        <v>2020</v>
      </c>
      <c r="U170" s="2" t="str">
        <f>IF(sum!A163="BC",sum!B163,"*")</f>
        <v>*</v>
      </c>
      <c r="V170" s="2"/>
      <c r="W170" s="2" t="str">
        <f>IF(sum!A163="BC",sum!C163,"*")</f>
        <v>*</v>
      </c>
      <c r="Z170" s="2" t="s">
        <v>186</v>
      </c>
      <c r="AA170" s="2" t="s">
        <v>187</v>
      </c>
      <c r="AB170" s="2">
        <v>2020</v>
      </c>
      <c r="AC170" s="2" t="str">
        <f>IF(sum!A163="MA",sum!B163,"*")</f>
        <v>*</v>
      </c>
      <c r="AD170" s="2"/>
      <c r="AE170" s="2" t="str">
        <f>IF(sum!A163="MA",sum!C163,"*")</f>
        <v>*</v>
      </c>
      <c r="AH170" s="2" t="s">
        <v>186</v>
      </c>
      <c r="AI170" s="2" t="s">
        <v>187</v>
      </c>
      <c r="AJ170" s="2">
        <v>2020</v>
      </c>
      <c r="AK170" s="2" t="str">
        <f>IF(sum!A163="ON",sum!B163,"*")</f>
        <v>*</v>
      </c>
      <c r="AL170" s="2"/>
      <c r="AM170" s="2" t="str">
        <f>IF(sum!A163="ON",sum!C163,"*")</f>
        <v>*</v>
      </c>
      <c r="AP170" s="2" t="s">
        <v>186</v>
      </c>
      <c r="AQ170" s="2" t="s">
        <v>187</v>
      </c>
      <c r="AR170" s="2">
        <v>2020</v>
      </c>
      <c r="AS170" s="2" t="str">
        <f>IF(sum!A163="QU",sum!B163,"*")</f>
        <v>*</v>
      </c>
      <c r="AT170" s="2"/>
      <c r="AU170" s="2" t="str">
        <f>IF(sum!A163="QU",sum!C163,"*")</f>
        <v>*</v>
      </c>
      <c r="AX170" s="2" t="s">
        <v>186</v>
      </c>
      <c r="AY170" s="2" t="s">
        <v>187</v>
      </c>
      <c r="AZ170" s="2">
        <v>2020</v>
      </c>
      <c r="BA170" s="2" t="str">
        <f>IF(sum!A163="SA",sum!B163,"*")</f>
        <v>*</v>
      </c>
      <c r="BB170" s="2"/>
      <c r="BC170" s="2" t="str">
        <f>IF(sum!A163="SA",sum!C163,"*")</f>
        <v>*</v>
      </c>
    </row>
    <row r="171" spans="2:55">
      <c r="B171" s="4" t="s">
        <v>186</v>
      </c>
      <c r="C171" s="4" t="s">
        <v>187</v>
      </c>
      <c r="D171" s="4">
        <v>2020</v>
      </c>
      <c r="J171" s="4" t="s">
        <v>186</v>
      </c>
      <c r="K171" s="4" t="s">
        <v>187</v>
      </c>
      <c r="L171" s="4">
        <v>2020</v>
      </c>
      <c r="M171" s="2" t="str">
        <f>IF(sum!A164="AT",sum!B164,"*")</f>
        <v>R_ES-APP-FR_ELC1</v>
      </c>
      <c r="N171" s="2"/>
      <c r="O171" s="2">
        <f>IF(sum!A164="AT",sum!C164,"*")</f>
        <v>0</v>
      </c>
      <c r="R171" s="4" t="s">
        <v>186</v>
      </c>
      <c r="S171" s="4" t="s">
        <v>187</v>
      </c>
      <c r="T171" s="4">
        <v>2020</v>
      </c>
      <c r="U171" s="2" t="str">
        <f>IF(sum!A164="BC",sum!B164,"*")</f>
        <v>*</v>
      </c>
      <c r="V171" s="2"/>
      <c r="W171" s="2" t="str">
        <f>IF(sum!A164="BC",sum!C164,"*")</f>
        <v>*</v>
      </c>
      <c r="Z171" s="4" t="s">
        <v>186</v>
      </c>
      <c r="AA171" s="4" t="s">
        <v>187</v>
      </c>
      <c r="AB171" s="4">
        <v>2020</v>
      </c>
      <c r="AC171" s="2" t="str">
        <f>IF(sum!A164="MA",sum!B164,"*")</f>
        <v>*</v>
      </c>
      <c r="AD171" s="2"/>
      <c r="AE171" s="2" t="str">
        <f>IF(sum!A164="MA",sum!C164,"*")</f>
        <v>*</v>
      </c>
      <c r="AH171" s="4" t="s">
        <v>186</v>
      </c>
      <c r="AI171" s="4" t="s">
        <v>187</v>
      </c>
      <c r="AJ171" s="4">
        <v>2020</v>
      </c>
      <c r="AK171" s="2" t="str">
        <f>IF(sum!A164="ON",sum!B164,"*")</f>
        <v>*</v>
      </c>
      <c r="AL171" s="2"/>
      <c r="AM171" s="2" t="str">
        <f>IF(sum!A164="ON",sum!C164,"*")</f>
        <v>*</v>
      </c>
      <c r="AP171" s="4" t="s">
        <v>186</v>
      </c>
      <c r="AQ171" s="4" t="s">
        <v>187</v>
      </c>
      <c r="AR171" s="4">
        <v>2020</v>
      </c>
      <c r="AS171" s="2" t="str">
        <f>IF(sum!A164="QU",sum!B164,"*")</f>
        <v>*</v>
      </c>
      <c r="AT171" s="2"/>
      <c r="AU171" s="2" t="str">
        <f>IF(sum!A164="QU",sum!C164,"*")</f>
        <v>*</v>
      </c>
      <c r="AX171" s="4" t="s">
        <v>186</v>
      </c>
      <c r="AY171" s="4" t="s">
        <v>187</v>
      </c>
      <c r="AZ171" s="4">
        <v>2020</v>
      </c>
      <c r="BA171" s="2" t="str">
        <f>IF(sum!A164="SA",sum!B164,"*")</f>
        <v>*</v>
      </c>
      <c r="BB171" s="2"/>
      <c r="BC171" s="2" t="str">
        <f>IF(sum!A164="SA",sum!C164,"*")</f>
        <v>*</v>
      </c>
    </row>
    <row r="172" spans="2:55">
      <c r="B172" s="2" t="s">
        <v>186</v>
      </c>
      <c r="C172" s="2" t="s">
        <v>187</v>
      </c>
      <c r="D172" s="2">
        <v>2020</v>
      </c>
      <c r="J172" s="2" t="s">
        <v>186</v>
      </c>
      <c r="K172" s="2" t="s">
        <v>187</v>
      </c>
      <c r="L172" s="2">
        <v>2020</v>
      </c>
      <c r="M172" s="2" t="str">
        <f>IF(sum!A165="AT",sum!B165,"*")</f>
        <v>R_ES-APP-OTH_ELC1</v>
      </c>
      <c r="N172" s="2"/>
      <c r="O172" s="2">
        <f>IF(sum!A165="AT",sum!C165,"*")</f>
        <v>0</v>
      </c>
      <c r="R172" s="2" t="s">
        <v>186</v>
      </c>
      <c r="S172" s="2" t="s">
        <v>187</v>
      </c>
      <c r="T172" s="2">
        <v>2020</v>
      </c>
      <c r="U172" s="2" t="str">
        <f>IF(sum!A165="BC",sum!B165,"*")</f>
        <v>*</v>
      </c>
      <c r="V172" s="2"/>
      <c r="W172" s="2" t="str">
        <f>IF(sum!A165="BC",sum!C165,"*")</f>
        <v>*</v>
      </c>
      <c r="Z172" s="2" t="s">
        <v>186</v>
      </c>
      <c r="AA172" s="2" t="s">
        <v>187</v>
      </c>
      <c r="AB172" s="2">
        <v>2020</v>
      </c>
      <c r="AC172" s="2" t="str">
        <f>IF(sum!A165="MA",sum!B165,"*")</f>
        <v>*</v>
      </c>
      <c r="AD172" s="2"/>
      <c r="AE172" s="2" t="str">
        <f>IF(sum!A165="MA",sum!C165,"*")</f>
        <v>*</v>
      </c>
      <c r="AH172" s="2" t="s">
        <v>186</v>
      </c>
      <c r="AI172" s="2" t="s">
        <v>187</v>
      </c>
      <c r="AJ172" s="2">
        <v>2020</v>
      </c>
      <c r="AK172" s="2" t="str">
        <f>IF(sum!A165="ON",sum!B165,"*")</f>
        <v>*</v>
      </c>
      <c r="AL172" s="2"/>
      <c r="AM172" s="2" t="str">
        <f>IF(sum!A165="ON",sum!C165,"*")</f>
        <v>*</v>
      </c>
      <c r="AP172" s="2" t="s">
        <v>186</v>
      </c>
      <c r="AQ172" s="2" t="s">
        <v>187</v>
      </c>
      <c r="AR172" s="2">
        <v>2020</v>
      </c>
      <c r="AS172" s="2" t="str">
        <f>IF(sum!A165="QU",sum!B165,"*")</f>
        <v>*</v>
      </c>
      <c r="AT172" s="2"/>
      <c r="AU172" s="2" t="str">
        <f>IF(sum!A165="QU",sum!C165,"*")</f>
        <v>*</v>
      </c>
      <c r="AX172" s="2" t="s">
        <v>186</v>
      </c>
      <c r="AY172" s="2" t="s">
        <v>187</v>
      </c>
      <c r="AZ172" s="2">
        <v>2020</v>
      </c>
      <c r="BA172" s="2" t="str">
        <f>IF(sum!A165="SA",sum!B165,"*")</f>
        <v>*</v>
      </c>
      <c r="BB172" s="2"/>
      <c r="BC172" s="2" t="str">
        <f>IF(sum!A165="SA",sum!C165,"*")</f>
        <v>*</v>
      </c>
    </row>
    <row r="173" spans="2:55">
      <c r="B173" s="2" t="s">
        <v>186</v>
      </c>
      <c r="C173" s="2" t="s">
        <v>187</v>
      </c>
      <c r="D173" s="2">
        <v>2020</v>
      </c>
      <c r="J173" s="2" t="s">
        <v>186</v>
      </c>
      <c r="K173" s="2" t="s">
        <v>187</v>
      </c>
      <c r="L173" s="2">
        <v>2020</v>
      </c>
      <c r="M173" s="2" t="str">
        <f>IF(sum!A166="AT",sum!B166,"*")</f>
        <v>R_ES-APP-RA_ELC1</v>
      </c>
      <c r="N173" s="2"/>
      <c r="O173" s="2">
        <f>IF(sum!A166="AT",sum!C166,"*")</f>
        <v>0</v>
      </c>
      <c r="R173" s="2" t="s">
        <v>186</v>
      </c>
      <c r="S173" s="2" t="s">
        <v>187</v>
      </c>
      <c r="T173" s="2">
        <v>2020</v>
      </c>
      <c r="U173" s="2" t="str">
        <f>IF(sum!A166="BC",sum!B166,"*")</f>
        <v>*</v>
      </c>
      <c r="V173" s="2"/>
      <c r="W173" s="2" t="str">
        <f>IF(sum!A166="BC",sum!C166,"*")</f>
        <v>*</v>
      </c>
      <c r="Z173" s="2" t="s">
        <v>186</v>
      </c>
      <c r="AA173" s="2" t="s">
        <v>187</v>
      </c>
      <c r="AB173" s="2">
        <v>2020</v>
      </c>
      <c r="AC173" s="2" t="str">
        <f>IF(sum!A166="MA",sum!B166,"*")</f>
        <v>*</v>
      </c>
      <c r="AD173" s="2"/>
      <c r="AE173" s="2" t="str">
        <f>IF(sum!A166="MA",sum!C166,"*")</f>
        <v>*</v>
      </c>
      <c r="AH173" s="2" t="s">
        <v>186</v>
      </c>
      <c r="AI173" s="2" t="s">
        <v>187</v>
      </c>
      <c r="AJ173" s="2">
        <v>2020</v>
      </c>
      <c r="AK173" s="2" t="str">
        <f>IF(sum!A166="ON",sum!B166,"*")</f>
        <v>*</v>
      </c>
      <c r="AL173" s="2"/>
      <c r="AM173" s="2" t="str">
        <f>IF(sum!A166="ON",sum!C166,"*")</f>
        <v>*</v>
      </c>
      <c r="AP173" s="4" t="s">
        <v>186</v>
      </c>
      <c r="AQ173" s="4" t="s">
        <v>187</v>
      </c>
      <c r="AR173" s="4">
        <v>2020</v>
      </c>
      <c r="AS173" s="2" t="str">
        <f>IF(sum!A166="QU",sum!B166,"*")</f>
        <v>*</v>
      </c>
      <c r="AT173" s="2"/>
      <c r="AU173" s="2" t="str">
        <f>IF(sum!A166="QU",sum!C166,"*")</f>
        <v>*</v>
      </c>
      <c r="AX173" s="2" t="s">
        <v>186</v>
      </c>
      <c r="AY173" s="2" t="s">
        <v>187</v>
      </c>
      <c r="AZ173" s="2">
        <v>2020</v>
      </c>
      <c r="BA173" s="2" t="str">
        <f>IF(sum!A166="SA",sum!B166,"*")</f>
        <v>*</v>
      </c>
      <c r="BB173" s="2"/>
      <c r="BC173" s="2" t="str">
        <f>IF(sum!A166="SA",sum!C166,"*")</f>
        <v>*</v>
      </c>
    </row>
    <row r="174" spans="2:55">
      <c r="B174" s="4" t="s">
        <v>186</v>
      </c>
      <c r="C174" s="4" t="s">
        <v>187</v>
      </c>
      <c r="D174" s="4">
        <v>2020</v>
      </c>
      <c r="J174" s="4" t="s">
        <v>186</v>
      </c>
      <c r="K174" s="4" t="s">
        <v>187</v>
      </c>
      <c r="L174" s="4">
        <v>2020</v>
      </c>
      <c r="M174" s="2" t="str">
        <f>IF(sum!A167="AT",sum!B167,"*")</f>
        <v>R_ES-APP-RE_ELC1</v>
      </c>
      <c r="N174" s="2"/>
      <c r="O174" s="2">
        <f>IF(sum!A167="AT",sum!C167,"*")</f>
        <v>0</v>
      </c>
      <c r="R174" s="4" t="s">
        <v>186</v>
      </c>
      <c r="S174" s="4" t="s">
        <v>187</v>
      </c>
      <c r="T174" s="4">
        <v>2020</v>
      </c>
      <c r="U174" s="2" t="str">
        <f>IF(sum!A167="BC",sum!B167,"*")</f>
        <v>*</v>
      </c>
      <c r="V174" s="2"/>
      <c r="W174" s="2" t="str">
        <f>IF(sum!A167="BC",sum!C167,"*")</f>
        <v>*</v>
      </c>
      <c r="Z174" s="4" t="s">
        <v>186</v>
      </c>
      <c r="AA174" s="4" t="s">
        <v>187</v>
      </c>
      <c r="AB174" s="4">
        <v>2020</v>
      </c>
      <c r="AC174" s="2" t="str">
        <f>IF(sum!A167="MA",sum!B167,"*")</f>
        <v>*</v>
      </c>
      <c r="AD174" s="2"/>
      <c r="AE174" s="2" t="str">
        <f>IF(sum!A167="MA",sum!C167,"*")</f>
        <v>*</v>
      </c>
      <c r="AH174" s="4" t="s">
        <v>186</v>
      </c>
      <c r="AI174" s="4" t="s">
        <v>187</v>
      </c>
      <c r="AJ174" s="4">
        <v>2020</v>
      </c>
      <c r="AK174" s="2" t="str">
        <f>IF(sum!A167="ON",sum!B167,"*")</f>
        <v>*</v>
      </c>
      <c r="AL174" s="2"/>
      <c r="AM174" s="2" t="str">
        <f>IF(sum!A167="ON",sum!C167,"*")</f>
        <v>*</v>
      </c>
      <c r="AP174" s="2" t="s">
        <v>186</v>
      </c>
      <c r="AQ174" s="2" t="s">
        <v>187</v>
      </c>
      <c r="AR174" s="2">
        <v>2020</v>
      </c>
      <c r="AS174" s="2" t="str">
        <f>IF(sum!A167="QU",sum!B167,"*")</f>
        <v>*</v>
      </c>
      <c r="AT174" s="2"/>
      <c r="AU174" s="2" t="str">
        <f>IF(sum!A167="QU",sum!C167,"*")</f>
        <v>*</v>
      </c>
      <c r="AX174" s="4" t="s">
        <v>186</v>
      </c>
      <c r="AY174" s="4" t="s">
        <v>187</v>
      </c>
      <c r="AZ174" s="4">
        <v>2020</v>
      </c>
      <c r="BA174" s="2" t="str">
        <f>IF(sum!A167="SA",sum!B167,"*")</f>
        <v>*</v>
      </c>
      <c r="BB174" s="2"/>
      <c r="BC174" s="2" t="str">
        <f>IF(sum!A167="SA",sum!C167,"*")</f>
        <v>*</v>
      </c>
    </row>
    <row r="175" spans="2:55">
      <c r="B175" s="2" t="s">
        <v>186</v>
      </c>
      <c r="C175" s="2" t="s">
        <v>187</v>
      </c>
      <c r="D175" s="2">
        <v>2020</v>
      </c>
      <c r="J175" s="2" t="s">
        <v>186</v>
      </c>
      <c r="K175" s="2" t="s">
        <v>187</v>
      </c>
      <c r="L175" s="2">
        <v>2020</v>
      </c>
      <c r="M175" s="2" t="str">
        <f>IF(sum!A168="AT",sum!B168,"*")</f>
        <v>R_ES-LI_ELC1</v>
      </c>
      <c r="N175" s="2"/>
      <c r="O175" s="2">
        <f>IF(sum!A168="AT",sum!C168,"*")</f>
        <v>0</v>
      </c>
      <c r="R175" s="2" t="s">
        <v>186</v>
      </c>
      <c r="S175" s="2" t="s">
        <v>187</v>
      </c>
      <c r="T175" s="2">
        <v>2020</v>
      </c>
      <c r="U175" s="2" t="str">
        <f>IF(sum!A168="BC",sum!B168,"*")</f>
        <v>*</v>
      </c>
      <c r="V175" s="2"/>
      <c r="W175" s="2" t="str">
        <f>IF(sum!A168="BC",sum!C168,"*")</f>
        <v>*</v>
      </c>
      <c r="Z175" s="2" t="s">
        <v>186</v>
      </c>
      <c r="AA175" s="2" t="s">
        <v>187</v>
      </c>
      <c r="AB175" s="2">
        <v>2020</v>
      </c>
      <c r="AC175" s="2" t="str">
        <f>IF(sum!A168="MA",sum!B168,"*")</f>
        <v>*</v>
      </c>
      <c r="AD175" s="2"/>
      <c r="AE175" s="2" t="str">
        <f>IF(sum!A168="MA",sum!C168,"*")</f>
        <v>*</v>
      </c>
      <c r="AH175" s="2" t="s">
        <v>186</v>
      </c>
      <c r="AI175" s="2" t="s">
        <v>187</v>
      </c>
      <c r="AJ175" s="2">
        <v>2020</v>
      </c>
      <c r="AK175" s="2" t="str">
        <f>IF(sum!A168="ON",sum!B168,"*")</f>
        <v>*</v>
      </c>
      <c r="AL175" s="2"/>
      <c r="AM175" s="2" t="str">
        <f>IF(sum!A168="ON",sum!C168,"*")</f>
        <v>*</v>
      </c>
      <c r="AP175" s="4" t="s">
        <v>186</v>
      </c>
      <c r="AQ175" s="4" t="s">
        <v>187</v>
      </c>
      <c r="AR175" s="4">
        <v>2020</v>
      </c>
      <c r="AS175" s="2" t="str">
        <f>IF(sum!A168="QU",sum!B168,"*")</f>
        <v>*</v>
      </c>
      <c r="AT175" s="2"/>
      <c r="AU175" s="2" t="str">
        <f>IF(sum!A168="QU",sum!C168,"*")</f>
        <v>*</v>
      </c>
      <c r="AX175" s="2" t="s">
        <v>186</v>
      </c>
      <c r="AY175" s="2" t="s">
        <v>187</v>
      </c>
      <c r="AZ175" s="2">
        <v>2020</v>
      </c>
      <c r="BA175" s="2" t="str">
        <f>IF(sum!A168="SA",sum!B168,"*")</f>
        <v>*</v>
      </c>
      <c r="BB175" s="2"/>
      <c r="BC175" s="2" t="str">
        <f>IF(sum!A168="SA",sum!C168,"*")</f>
        <v>*</v>
      </c>
    </row>
    <row r="176" spans="2:55">
      <c r="B176" s="2" t="s">
        <v>186</v>
      </c>
      <c r="C176" s="2" t="s">
        <v>187</v>
      </c>
      <c r="D176" s="2">
        <v>2020</v>
      </c>
      <c r="J176" s="2" t="s">
        <v>186</v>
      </c>
      <c r="K176" s="2" t="s">
        <v>187</v>
      </c>
      <c r="L176" s="2">
        <v>2020</v>
      </c>
      <c r="M176" s="2" t="str">
        <f>IF(sum!A169="AT",sum!B169,"*")</f>
        <v>R_ES-SC-AP_ELC1_ROOM_CENTRAL</v>
      </c>
      <c r="N176" s="2"/>
      <c r="O176" s="2">
        <f>IF(sum!A169="AT",sum!C169,"*")</f>
        <v>0</v>
      </c>
      <c r="R176" s="2" t="s">
        <v>186</v>
      </c>
      <c r="S176" s="2" t="s">
        <v>187</v>
      </c>
      <c r="T176" s="2">
        <v>2020</v>
      </c>
      <c r="U176" s="2" t="str">
        <f>IF(sum!A169="BC",sum!B169,"*")</f>
        <v>*</v>
      </c>
      <c r="V176" s="2"/>
      <c r="W176" s="2" t="str">
        <f>IF(sum!A169="BC",sum!C169,"*")</f>
        <v>*</v>
      </c>
      <c r="Z176" s="2" t="s">
        <v>186</v>
      </c>
      <c r="AA176" s="2" t="s">
        <v>187</v>
      </c>
      <c r="AB176" s="2">
        <v>2020</v>
      </c>
      <c r="AC176" s="2" t="str">
        <f>IF(sum!A169="MA",sum!B169,"*")</f>
        <v>*</v>
      </c>
      <c r="AD176" s="2"/>
      <c r="AE176" s="2" t="str">
        <f>IF(sum!A169="MA",sum!C169,"*")</f>
        <v>*</v>
      </c>
      <c r="AH176" s="2" t="s">
        <v>186</v>
      </c>
      <c r="AI176" s="2" t="s">
        <v>187</v>
      </c>
      <c r="AJ176" s="2">
        <v>2020</v>
      </c>
      <c r="AK176" s="2" t="str">
        <f>IF(sum!A169="ON",sum!B169,"*")</f>
        <v>*</v>
      </c>
      <c r="AL176" s="2"/>
      <c r="AM176" s="2" t="str">
        <f>IF(sum!A169="ON",sum!C169,"*")</f>
        <v>*</v>
      </c>
      <c r="AP176" s="2" t="s">
        <v>186</v>
      </c>
      <c r="AQ176" s="2" t="s">
        <v>187</v>
      </c>
      <c r="AR176" s="2">
        <v>2020</v>
      </c>
      <c r="AS176" s="2" t="str">
        <f>IF(sum!A169="QU",sum!B169,"*")</f>
        <v>*</v>
      </c>
      <c r="AT176" s="2"/>
      <c r="AU176" s="2" t="str">
        <f>IF(sum!A169="QU",sum!C169,"*")</f>
        <v>*</v>
      </c>
      <c r="AX176" s="2" t="s">
        <v>186</v>
      </c>
      <c r="AY176" s="2" t="s">
        <v>187</v>
      </c>
      <c r="AZ176" s="2">
        <v>2020</v>
      </c>
      <c r="BA176" s="2" t="str">
        <f>IF(sum!A169="SA",sum!B169,"*")</f>
        <v>*</v>
      </c>
      <c r="BB176" s="2"/>
      <c r="BC176" s="2" t="str">
        <f>IF(sum!A169="SA",sum!C169,"*")</f>
        <v>*</v>
      </c>
    </row>
    <row r="177" spans="2:55">
      <c r="B177" s="4" t="s">
        <v>186</v>
      </c>
      <c r="C177" s="4" t="s">
        <v>187</v>
      </c>
      <c r="D177" s="4">
        <v>2020</v>
      </c>
      <c r="J177" s="4" t="s">
        <v>186</v>
      </c>
      <c r="K177" s="4" t="s">
        <v>187</v>
      </c>
      <c r="L177" s="4">
        <v>2020</v>
      </c>
      <c r="M177" s="2" t="str">
        <f>IF(sum!A170="AT",sum!B170,"*")</f>
        <v>R_ES-SC-MOB_ELC1_ROOM_CENTRAL</v>
      </c>
      <c r="N177" s="2"/>
      <c r="O177" s="2">
        <f>IF(sum!A170="AT",sum!C170,"*")</f>
        <v>0</v>
      </c>
      <c r="R177" s="4" t="s">
        <v>186</v>
      </c>
      <c r="S177" s="4" t="s">
        <v>187</v>
      </c>
      <c r="T177" s="4">
        <v>2020</v>
      </c>
      <c r="U177" s="2" t="str">
        <f>IF(sum!A170="BC",sum!B170,"*")</f>
        <v>*</v>
      </c>
      <c r="V177" s="2"/>
      <c r="W177" s="2" t="str">
        <f>IF(sum!A170="BC",sum!C170,"*")</f>
        <v>*</v>
      </c>
      <c r="Z177" s="4" t="s">
        <v>186</v>
      </c>
      <c r="AA177" s="4" t="s">
        <v>187</v>
      </c>
      <c r="AB177" s="4">
        <v>2020</v>
      </c>
      <c r="AC177" s="2" t="str">
        <f>IF(sum!A170="MA",sum!B170,"*")</f>
        <v>*</v>
      </c>
      <c r="AD177" s="2"/>
      <c r="AE177" s="2" t="str">
        <f>IF(sum!A170="MA",sum!C170,"*")</f>
        <v>*</v>
      </c>
      <c r="AH177" s="4" t="s">
        <v>186</v>
      </c>
      <c r="AI177" s="4" t="s">
        <v>187</v>
      </c>
      <c r="AJ177" s="4">
        <v>2020</v>
      </c>
      <c r="AK177" s="2" t="str">
        <f>IF(sum!A170="ON",sum!B170,"*")</f>
        <v>*</v>
      </c>
      <c r="AL177" s="2"/>
      <c r="AM177" s="2" t="str">
        <f>IF(sum!A170="ON",sum!C170,"*")</f>
        <v>*</v>
      </c>
      <c r="AP177" s="4" t="s">
        <v>186</v>
      </c>
      <c r="AQ177" s="4" t="s">
        <v>187</v>
      </c>
      <c r="AR177" s="4">
        <v>2020</v>
      </c>
      <c r="AS177" s="2" t="str">
        <f>IF(sum!A170="QU",sum!B170,"*")</f>
        <v>*</v>
      </c>
      <c r="AT177" s="2"/>
      <c r="AU177" s="2" t="str">
        <f>IF(sum!A170="QU",sum!C170,"*")</f>
        <v>*</v>
      </c>
      <c r="AX177" s="4" t="s">
        <v>186</v>
      </c>
      <c r="AY177" s="4" t="s">
        <v>187</v>
      </c>
      <c r="AZ177" s="4">
        <v>2020</v>
      </c>
      <c r="BA177" s="2" t="str">
        <f>IF(sum!A170="SA",sum!B170,"*")</f>
        <v>*</v>
      </c>
      <c r="BB177" s="2"/>
      <c r="BC177" s="2" t="str">
        <f>IF(sum!A170="SA",sum!C170,"*")</f>
        <v>*</v>
      </c>
    </row>
    <row r="178" spans="2:55">
      <c r="B178" s="2" t="s">
        <v>186</v>
      </c>
      <c r="C178" s="2" t="s">
        <v>187</v>
      </c>
      <c r="D178" s="2">
        <v>2020</v>
      </c>
      <c r="J178" s="2" t="s">
        <v>186</v>
      </c>
      <c r="K178" s="2" t="s">
        <v>187</v>
      </c>
      <c r="L178" s="2">
        <v>2020</v>
      </c>
      <c r="M178" s="2" t="str">
        <f>IF(sum!A171="AT",sum!B171,"*")</f>
        <v>R_ES-SC-SA_ELC1_ROOM_CENTRAL</v>
      </c>
      <c r="N178" s="2"/>
      <c r="O178" s="2">
        <f>IF(sum!A171="AT",sum!C171,"*")</f>
        <v>0</v>
      </c>
      <c r="R178" s="2" t="s">
        <v>186</v>
      </c>
      <c r="S178" s="2" t="s">
        <v>187</v>
      </c>
      <c r="T178" s="2">
        <v>2020</v>
      </c>
      <c r="U178" s="2" t="str">
        <f>IF(sum!A171="BC",sum!B171,"*")</f>
        <v>*</v>
      </c>
      <c r="V178" s="2"/>
      <c r="W178" s="2" t="str">
        <f>IF(sum!A171="BC",sum!C171,"*")</f>
        <v>*</v>
      </c>
      <c r="Z178" s="2" t="s">
        <v>186</v>
      </c>
      <c r="AA178" s="2" t="s">
        <v>187</v>
      </c>
      <c r="AB178" s="2">
        <v>2020</v>
      </c>
      <c r="AC178" s="2" t="str">
        <f>IF(sum!A171="MA",sum!B171,"*")</f>
        <v>*</v>
      </c>
      <c r="AD178" s="2"/>
      <c r="AE178" s="2" t="str">
        <f>IF(sum!A171="MA",sum!C171,"*")</f>
        <v>*</v>
      </c>
      <c r="AH178" s="2" t="s">
        <v>186</v>
      </c>
      <c r="AI178" s="2" t="s">
        <v>187</v>
      </c>
      <c r="AJ178" s="2">
        <v>2020</v>
      </c>
      <c r="AK178" s="2" t="str">
        <f>IF(sum!A171="ON",sum!B171,"*")</f>
        <v>*</v>
      </c>
      <c r="AL178" s="2"/>
      <c r="AM178" s="2" t="str">
        <f>IF(sum!A171="ON",sum!C171,"*")</f>
        <v>*</v>
      </c>
      <c r="AP178" s="2" t="s">
        <v>186</v>
      </c>
      <c r="AQ178" s="2" t="s">
        <v>187</v>
      </c>
      <c r="AR178" s="2">
        <v>2020</v>
      </c>
      <c r="AS178" s="2" t="str">
        <f>IF(sum!A171="QU",sum!B171,"*")</f>
        <v>*</v>
      </c>
      <c r="AT178" s="2"/>
      <c r="AU178" s="2" t="str">
        <f>IF(sum!A171="QU",sum!C171,"*")</f>
        <v>*</v>
      </c>
      <c r="AX178" s="2" t="s">
        <v>186</v>
      </c>
      <c r="AY178" s="2" t="s">
        <v>187</v>
      </c>
      <c r="AZ178" s="2">
        <v>2020</v>
      </c>
      <c r="BA178" s="2" t="str">
        <f>IF(sum!A171="SA",sum!B171,"*")</f>
        <v>*</v>
      </c>
      <c r="BB178" s="2"/>
      <c r="BC178" s="2" t="str">
        <f>IF(sum!A171="SA",sum!C171,"*")</f>
        <v>*</v>
      </c>
    </row>
    <row r="179" spans="2:55">
      <c r="B179" s="2" t="s">
        <v>186</v>
      </c>
      <c r="C179" s="2" t="s">
        <v>187</v>
      </c>
      <c r="D179" s="2">
        <v>2020</v>
      </c>
      <c r="J179" s="2" t="s">
        <v>186</v>
      </c>
      <c r="K179" s="2" t="s">
        <v>187</v>
      </c>
      <c r="L179" s="2">
        <v>2020</v>
      </c>
      <c r="M179" s="2" t="str">
        <f>IF(sum!A172="AT",sum!B172,"*")</f>
        <v>R_ES-SC-SD_ELC1_ROOM_CENTRAL</v>
      </c>
      <c r="N179" s="2"/>
      <c r="O179" s="2">
        <f>IF(sum!A172="AT",sum!C172,"*")</f>
        <v>0</v>
      </c>
      <c r="R179" s="2" t="s">
        <v>186</v>
      </c>
      <c r="S179" s="2" t="s">
        <v>187</v>
      </c>
      <c r="T179" s="2">
        <v>2020</v>
      </c>
      <c r="U179" s="2" t="str">
        <f>IF(sum!A172="BC",sum!B172,"*")</f>
        <v>*</v>
      </c>
      <c r="V179" s="2"/>
      <c r="W179" s="2" t="str">
        <f>IF(sum!A172="BC",sum!C172,"*")</f>
        <v>*</v>
      </c>
      <c r="Z179" s="2" t="s">
        <v>186</v>
      </c>
      <c r="AA179" s="2" t="s">
        <v>187</v>
      </c>
      <c r="AB179" s="2">
        <v>2020</v>
      </c>
      <c r="AC179" s="2" t="str">
        <f>IF(sum!A172="MA",sum!B172,"*")</f>
        <v>*</v>
      </c>
      <c r="AD179" s="2"/>
      <c r="AE179" s="2" t="str">
        <f>IF(sum!A172="MA",sum!C172,"*")</f>
        <v>*</v>
      </c>
      <c r="AH179" s="2" t="s">
        <v>186</v>
      </c>
      <c r="AI179" s="2" t="s">
        <v>187</v>
      </c>
      <c r="AJ179" s="2">
        <v>2020</v>
      </c>
      <c r="AK179" s="2" t="str">
        <f>IF(sum!A172="ON",sum!B172,"*")</f>
        <v>*</v>
      </c>
      <c r="AL179" s="2"/>
      <c r="AM179" s="2" t="str">
        <f>IF(sum!A172="ON",sum!C172,"*")</f>
        <v>*</v>
      </c>
      <c r="AP179" s="4" t="s">
        <v>186</v>
      </c>
      <c r="AQ179" s="4" t="s">
        <v>187</v>
      </c>
      <c r="AR179" s="4">
        <v>2020</v>
      </c>
      <c r="AS179" s="2" t="str">
        <f>IF(sum!A172="QU",sum!B172,"*")</f>
        <v>*</v>
      </c>
      <c r="AT179" s="2"/>
      <c r="AU179" s="2" t="str">
        <f>IF(sum!A172="QU",sum!C172,"*")</f>
        <v>*</v>
      </c>
      <c r="AX179" s="2" t="s">
        <v>186</v>
      </c>
      <c r="AY179" s="2" t="s">
        <v>187</v>
      </c>
      <c r="AZ179" s="2">
        <v>2020</v>
      </c>
      <c r="BA179" s="2" t="str">
        <f>IF(sum!A172="SA",sum!B172,"*")</f>
        <v>*</v>
      </c>
      <c r="BB179" s="2"/>
      <c r="BC179" s="2" t="str">
        <f>IF(sum!A172="SA",sum!C172,"*")</f>
        <v>*</v>
      </c>
    </row>
    <row r="180" spans="2:55">
      <c r="B180" s="4" t="s">
        <v>186</v>
      </c>
      <c r="C180" s="4" t="s">
        <v>187</v>
      </c>
      <c r="D180" s="4">
        <v>2020</v>
      </c>
      <c r="J180" s="4" t="s">
        <v>186</v>
      </c>
      <c r="K180" s="4" t="s">
        <v>187</v>
      </c>
      <c r="L180" s="4">
        <v>2020</v>
      </c>
      <c r="M180" s="2" t="str">
        <f>IF(sum!A173="AT",sum!B173,"*")</f>
        <v>R_ES-SH-AP_ELC1</v>
      </c>
      <c r="N180" s="2"/>
      <c r="O180" s="2">
        <f>IF(sum!A173="AT",sum!C173,"*")</f>
        <v>0</v>
      </c>
      <c r="R180" s="4" t="s">
        <v>186</v>
      </c>
      <c r="S180" s="4" t="s">
        <v>187</v>
      </c>
      <c r="T180" s="4">
        <v>2020</v>
      </c>
      <c r="U180" s="2" t="str">
        <f>IF(sum!A173="BC",sum!B173,"*")</f>
        <v>*</v>
      </c>
      <c r="V180" s="2"/>
      <c r="W180" s="2" t="str">
        <f>IF(sum!A173="BC",sum!C173,"*")</f>
        <v>*</v>
      </c>
      <c r="Z180" s="4" t="s">
        <v>186</v>
      </c>
      <c r="AA180" s="4" t="s">
        <v>187</v>
      </c>
      <c r="AB180" s="4">
        <v>2020</v>
      </c>
      <c r="AC180" s="2" t="str">
        <f>IF(sum!A173="MA",sum!B173,"*")</f>
        <v>*</v>
      </c>
      <c r="AD180" s="2"/>
      <c r="AE180" s="2" t="str">
        <f>IF(sum!A173="MA",sum!C173,"*")</f>
        <v>*</v>
      </c>
      <c r="AH180" s="4" t="s">
        <v>186</v>
      </c>
      <c r="AI180" s="4" t="s">
        <v>187</v>
      </c>
      <c r="AJ180" s="4">
        <v>2020</v>
      </c>
      <c r="AK180" s="2" t="str">
        <f>IF(sum!A173="ON",sum!B173,"*")</f>
        <v>*</v>
      </c>
      <c r="AL180" s="2"/>
      <c r="AM180" s="2" t="str">
        <f>IF(sum!A173="ON",sum!C173,"*")</f>
        <v>*</v>
      </c>
      <c r="AP180" s="2" t="s">
        <v>186</v>
      </c>
      <c r="AQ180" s="2" t="s">
        <v>187</v>
      </c>
      <c r="AR180" s="2">
        <v>2020</v>
      </c>
      <c r="AS180" s="2" t="str">
        <f>IF(sum!A173="QU",sum!B173,"*")</f>
        <v>*</v>
      </c>
      <c r="AT180" s="2"/>
      <c r="AU180" s="2" t="str">
        <f>IF(sum!A173="QU",sum!C173,"*")</f>
        <v>*</v>
      </c>
      <c r="AX180" s="4" t="s">
        <v>186</v>
      </c>
      <c r="AY180" s="4" t="s">
        <v>187</v>
      </c>
      <c r="AZ180" s="4">
        <v>2020</v>
      </c>
      <c r="BA180" s="2" t="str">
        <f>IF(sum!A173="SA",sum!B173,"*")</f>
        <v>*</v>
      </c>
      <c r="BB180" s="2"/>
      <c r="BC180" s="2" t="str">
        <f>IF(sum!A173="SA",sum!C173,"*")</f>
        <v>*</v>
      </c>
    </row>
    <row r="181" spans="2:55">
      <c r="B181" s="2" t="s">
        <v>186</v>
      </c>
      <c r="C181" s="2" t="s">
        <v>187</v>
      </c>
      <c r="D181" s="2">
        <v>2020</v>
      </c>
      <c r="J181" s="2" t="s">
        <v>186</v>
      </c>
      <c r="K181" s="2" t="s">
        <v>187</v>
      </c>
      <c r="L181" s="2">
        <v>2020</v>
      </c>
      <c r="M181" s="2" t="str">
        <f>IF(sum!A174="AT",sum!B174,"*")</f>
        <v>R_ES-SH-AP_HET1</v>
      </c>
      <c r="N181" s="2"/>
      <c r="O181" s="2">
        <f>IF(sum!A174="AT",sum!C174,"*")</f>
        <v>0.0741586721173885</v>
      </c>
      <c r="R181" s="2" t="s">
        <v>186</v>
      </c>
      <c r="S181" s="2" t="s">
        <v>187</v>
      </c>
      <c r="T181" s="2">
        <v>2020</v>
      </c>
      <c r="U181" s="2" t="str">
        <f>IF(sum!A174="BC",sum!B174,"*")</f>
        <v>*</v>
      </c>
      <c r="V181" s="2"/>
      <c r="W181" s="2" t="str">
        <f>IF(sum!A174="BC",sum!C174,"*")</f>
        <v>*</v>
      </c>
      <c r="Z181" s="2" t="s">
        <v>186</v>
      </c>
      <c r="AA181" s="2" t="s">
        <v>187</v>
      </c>
      <c r="AB181" s="2">
        <v>2020</v>
      </c>
      <c r="AC181" s="2" t="str">
        <f>IF(sum!A174="MA",sum!B174,"*")</f>
        <v>*</v>
      </c>
      <c r="AD181" s="2"/>
      <c r="AE181" s="2" t="str">
        <f>IF(sum!A174="MA",sum!C174,"*")</f>
        <v>*</v>
      </c>
      <c r="AH181" s="2" t="s">
        <v>186</v>
      </c>
      <c r="AI181" s="2" t="s">
        <v>187</v>
      </c>
      <c r="AJ181" s="2">
        <v>2020</v>
      </c>
      <c r="AK181" s="2" t="str">
        <f>IF(sum!A174="ON",sum!B174,"*")</f>
        <v>*</v>
      </c>
      <c r="AL181" s="2"/>
      <c r="AM181" s="2" t="str">
        <f>IF(sum!A174="ON",sum!C174,"*")</f>
        <v>*</v>
      </c>
      <c r="AP181" s="4" t="s">
        <v>186</v>
      </c>
      <c r="AQ181" s="4" t="s">
        <v>187</v>
      </c>
      <c r="AR181" s="4">
        <v>2020</v>
      </c>
      <c r="AS181" s="2" t="str">
        <f>IF(sum!A174="QU",sum!B174,"*")</f>
        <v>*</v>
      </c>
      <c r="AT181" s="2"/>
      <c r="AU181" s="2" t="str">
        <f>IF(sum!A174="QU",sum!C174,"*")</f>
        <v>*</v>
      </c>
      <c r="AX181" s="2" t="s">
        <v>186</v>
      </c>
      <c r="AY181" s="2" t="s">
        <v>187</v>
      </c>
      <c r="AZ181" s="2">
        <v>2020</v>
      </c>
      <c r="BA181" s="2" t="str">
        <f>IF(sum!A174="SA",sum!B174,"*")</f>
        <v>*</v>
      </c>
      <c r="BB181" s="2"/>
      <c r="BC181" s="2" t="str">
        <f>IF(sum!A174="SA",sum!C174,"*")</f>
        <v>*</v>
      </c>
    </row>
    <row r="182" spans="2:55">
      <c r="B182" s="2" t="s">
        <v>186</v>
      </c>
      <c r="C182" s="2" t="s">
        <v>187</v>
      </c>
      <c r="D182" s="2">
        <v>2020</v>
      </c>
      <c r="J182" s="2" t="s">
        <v>186</v>
      </c>
      <c r="K182" s="2" t="s">
        <v>187</v>
      </c>
      <c r="L182" s="2">
        <v>2020</v>
      </c>
      <c r="M182" s="2" t="str">
        <f>IF(sum!A175="AT",sum!B175,"*")</f>
        <v>R_ES-SH-MOB_ELC1</v>
      </c>
      <c r="N182" s="2"/>
      <c r="O182" s="2">
        <f>IF(sum!A175="AT",sum!C175,"*")</f>
        <v>0</v>
      </c>
      <c r="R182" s="2" t="s">
        <v>186</v>
      </c>
      <c r="S182" s="2" t="s">
        <v>187</v>
      </c>
      <c r="T182" s="2">
        <v>2020</v>
      </c>
      <c r="U182" s="2" t="str">
        <f>IF(sum!A175="BC",sum!B175,"*")</f>
        <v>*</v>
      </c>
      <c r="V182" s="2"/>
      <c r="W182" s="2" t="str">
        <f>IF(sum!A175="BC",sum!C175,"*")</f>
        <v>*</v>
      </c>
      <c r="Z182" s="2" t="s">
        <v>186</v>
      </c>
      <c r="AA182" s="2" t="s">
        <v>187</v>
      </c>
      <c r="AB182" s="2">
        <v>2020</v>
      </c>
      <c r="AC182" s="2" t="str">
        <f>IF(sum!A175="MA",sum!B175,"*")</f>
        <v>*</v>
      </c>
      <c r="AD182" s="2"/>
      <c r="AE182" s="2" t="str">
        <f>IF(sum!A175="MA",sum!C175,"*")</f>
        <v>*</v>
      </c>
      <c r="AH182" s="2" t="s">
        <v>186</v>
      </c>
      <c r="AI182" s="2" t="s">
        <v>187</v>
      </c>
      <c r="AJ182" s="2">
        <v>2020</v>
      </c>
      <c r="AK182" s="2" t="str">
        <f>IF(sum!A175="ON",sum!B175,"*")</f>
        <v>*</v>
      </c>
      <c r="AL182" s="2"/>
      <c r="AM182" s="2" t="str">
        <f>IF(sum!A175="ON",sum!C175,"*")</f>
        <v>*</v>
      </c>
      <c r="AP182" s="2" t="s">
        <v>186</v>
      </c>
      <c r="AQ182" s="2" t="s">
        <v>187</v>
      </c>
      <c r="AR182" s="2">
        <v>2020</v>
      </c>
      <c r="AS182" s="2" t="str">
        <f>IF(sum!A175="QU",sum!B175,"*")</f>
        <v>*</v>
      </c>
      <c r="AT182" s="2"/>
      <c r="AU182" s="2" t="str">
        <f>IF(sum!A175="QU",sum!C175,"*")</f>
        <v>*</v>
      </c>
      <c r="AX182" s="2" t="s">
        <v>186</v>
      </c>
      <c r="AY182" s="2" t="s">
        <v>187</v>
      </c>
      <c r="AZ182" s="2">
        <v>2020</v>
      </c>
      <c r="BA182" s="2" t="str">
        <f>IF(sum!A175="SA",sum!B175,"*")</f>
        <v>*</v>
      </c>
      <c r="BB182" s="2"/>
      <c r="BC182" s="2" t="str">
        <f>IF(sum!A175="SA",sum!C175,"*")</f>
        <v>*</v>
      </c>
    </row>
    <row r="183" spans="2:55">
      <c r="B183" s="4" t="s">
        <v>186</v>
      </c>
      <c r="C183" s="4" t="s">
        <v>187</v>
      </c>
      <c r="D183" s="4">
        <v>2020</v>
      </c>
      <c r="J183" s="4" t="s">
        <v>186</v>
      </c>
      <c r="K183" s="4" t="s">
        <v>187</v>
      </c>
      <c r="L183" s="4">
        <v>2020</v>
      </c>
      <c r="M183" s="2" t="str">
        <f>IF(sum!A176="AT",sum!B176,"*")</f>
        <v>R_ES-SH-MOB_GAS_HE1</v>
      </c>
      <c r="N183" s="2"/>
      <c r="O183" s="2">
        <f>IF(sum!A176="AT",sum!C176,"*")</f>
        <v>0.00413270656950771</v>
      </c>
      <c r="R183" s="4" t="s">
        <v>186</v>
      </c>
      <c r="S183" s="4" t="s">
        <v>187</v>
      </c>
      <c r="T183" s="4">
        <v>2020</v>
      </c>
      <c r="U183" s="2" t="str">
        <f>IF(sum!A176="BC",sum!B176,"*")</f>
        <v>*</v>
      </c>
      <c r="V183" s="2"/>
      <c r="W183" s="2" t="str">
        <f>IF(sum!A176="BC",sum!C176,"*")</f>
        <v>*</v>
      </c>
      <c r="Z183" s="4" t="s">
        <v>186</v>
      </c>
      <c r="AA183" s="4" t="s">
        <v>187</v>
      </c>
      <c r="AB183" s="4">
        <v>2020</v>
      </c>
      <c r="AC183" s="2" t="str">
        <f>IF(sum!A176="MA",sum!B176,"*")</f>
        <v>*</v>
      </c>
      <c r="AD183" s="2"/>
      <c r="AE183" s="2" t="str">
        <f>IF(sum!A176="MA",sum!C176,"*")</f>
        <v>*</v>
      </c>
      <c r="AH183" s="4" t="s">
        <v>186</v>
      </c>
      <c r="AI183" s="4" t="s">
        <v>187</v>
      </c>
      <c r="AJ183" s="4">
        <v>2020</v>
      </c>
      <c r="AK183" s="2" t="str">
        <f>IF(sum!A176="ON",sum!B176,"*")</f>
        <v>*</v>
      </c>
      <c r="AL183" s="2"/>
      <c r="AM183" s="2" t="str">
        <f>IF(sum!A176="ON",sum!C176,"*")</f>
        <v>*</v>
      </c>
      <c r="AP183" s="4" t="s">
        <v>186</v>
      </c>
      <c r="AQ183" s="4" t="s">
        <v>187</v>
      </c>
      <c r="AR183" s="4">
        <v>2020</v>
      </c>
      <c r="AS183" s="2" t="str">
        <f>IF(sum!A176="QU",sum!B176,"*")</f>
        <v>*</v>
      </c>
      <c r="AT183" s="2"/>
      <c r="AU183" s="2" t="str">
        <f>IF(sum!A176="QU",sum!C176,"*")</f>
        <v>*</v>
      </c>
      <c r="AX183" s="4" t="s">
        <v>186</v>
      </c>
      <c r="AY183" s="4" t="s">
        <v>187</v>
      </c>
      <c r="AZ183" s="4">
        <v>2020</v>
      </c>
      <c r="BA183" s="2" t="str">
        <f>IF(sum!A176="SA",sum!B176,"*")</f>
        <v>*</v>
      </c>
      <c r="BB183" s="2"/>
      <c r="BC183" s="2" t="str">
        <f>IF(sum!A176="SA",sum!C176,"*")</f>
        <v>*</v>
      </c>
    </row>
    <row r="184" spans="2:55">
      <c r="B184" s="2" t="s">
        <v>186</v>
      </c>
      <c r="C184" s="2" t="s">
        <v>187</v>
      </c>
      <c r="D184" s="2">
        <v>2020</v>
      </c>
      <c r="J184" s="2" t="s">
        <v>186</v>
      </c>
      <c r="K184" s="2" t="s">
        <v>187</v>
      </c>
      <c r="L184" s="2">
        <v>2020</v>
      </c>
      <c r="M184" s="2" t="str">
        <f>IF(sum!A177="AT",sum!B177,"*")</f>
        <v>R_ES-SH-MOB_HET1</v>
      </c>
      <c r="N184" s="2"/>
      <c r="O184" s="2">
        <f>IF(sum!A177="AT",sum!C177,"*")</f>
        <v>0.0512570651525363</v>
      </c>
      <c r="R184" s="2" t="s">
        <v>186</v>
      </c>
      <c r="S184" s="2" t="s">
        <v>187</v>
      </c>
      <c r="T184" s="2">
        <v>2020</v>
      </c>
      <c r="U184" s="2" t="str">
        <f>IF(sum!A177="BC",sum!B177,"*")</f>
        <v>*</v>
      </c>
      <c r="V184" s="2"/>
      <c r="W184" s="2" t="str">
        <f>IF(sum!A177="BC",sum!C177,"*")</f>
        <v>*</v>
      </c>
      <c r="Z184" s="2" t="s">
        <v>186</v>
      </c>
      <c r="AA184" s="2" t="s">
        <v>187</v>
      </c>
      <c r="AB184" s="2">
        <v>2020</v>
      </c>
      <c r="AC184" s="2" t="str">
        <f>IF(sum!A177="MA",sum!B177,"*")</f>
        <v>*</v>
      </c>
      <c r="AD184" s="2"/>
      <c r="AE184" s="2" t="str">
        <f>IF(sum!A177="MA",sum!C177,"*")</f>
        <v>*</v>
      </c>
      <c r="AH184" s="2" t="s">
        <v>186</v>
      </c>
      <c r="AI184" s="2" t="s">
        <v>187</v>
      </c>
      <c r="AJ184" s="2">
        <v>2020</v>
      </c>
      <c r="AK184" s="2" t="str">
        <f>IF(sum!A177="ON",sum!B177,"*")</f>
        <v>*</v>
      </c>
      <c r="AL184" s="2"/>
      <c r="AM184" s="2" t="str">
        <f>IF(sum!A177="ON",sum!C177,"*")</f>
        <v>*</v>
      </c>
      <c r="AP184" s="2" t="s">
        <v>186</v>
      </c>
      <c r="AQ184" s="2" t="s">
        <v>187</v>
      </c>
      <c r="AR184" s="2">
        <v>2020</v>
      </c>
      <c r="AS184" s="2" t="str">
        <f>IF(sum!A177="QU",sum!B177,"*")</f>
        <v>*</v>
      </c>
      <c r="AT184" s="2"/>
      <c r="AU184" s="2" t="str">
        <f>IF(sum!A177="QU",sum!C177,"*")</f>
        <v>*</v>
      </c>
      <c r="AX184" s="2" t="s">
        <v>186</v>
      </c>
      <c r="AY184" s="2" t="s">
        <v>187</v>
      </c>
      <c r="AZ184" s="2">
        <v>2020</v>
      </c>
      <c r="BA184" s="2" t="str">
        <f>IF(sum!A177="SA",sum!B177,"*")</f>
        <v>*</v>
      </c>
      <c r="BB184" s="2"/>
      <c r="BC184" s="2" t="str">
        <f>IF(sum!A177="SA",sum!C177,"*")</f>
        <v>*</v>
      </c>
    </row>
    <row r="185" spans="2:55">
      <c r="B185" s="2" t="s">
        <v>186</v>
      </c>
      <c r="C185" s="2" t="s">
        <v>187</v>
      </c>
      <c r="D185" s="2">
        <v>2020</v>
      </c>
      <c r="J185" s="2" t="s">
        <v>186</v>
      </c>
      <c r="K185" s="2" t="s">
        <v>187</v>
      </c>
      <c r="L185" s="2">
        <v>2020</v>
      </c>
      <c r="M185" s="2" t="str">
        <f>IF(sum!A178="AT",sum!B178,"*")</f>
        <v>R_ES-SH-SA_ELC1</v>
      </c>
      <c r="N185" s="2"/>
      <c r="O185" s="2">
        <f>IF(sum!A178="AT",sum!C178,"*")</f>
        <v>0</v>
      </c>
      <c r="R185" s="2" t="s">
        <v>186</v>
      </c>
      <c r="S185" s="2" t="s">
        <v>187</v>
      </c>
      <c r="T185" s="2">
        <v>2020</v>
      </c>
      <c r="U185" s="2" t="str">
        <f>IF(sum!A178="BC",sum!B178,"*")</f>
        <v>*</v>
      </c>
      <c r="V185" s="2"/>
      <c r="W185" s="2" t="str">
        <f>IF(sum!A178="BC",sum!C178,"*")</f>
        <v>*</v>
      </c>
      <c r="Z185" s="2" t="s">
        <v>186</v>
      </c>
      <c r="AA185" s="2" t="s">
        <v>187</v>
      </c>
      <c r="AB185" s="2">
        <v>2020</v>
      </c>
      <c r="AC185" s="2" t="str">
        <f>IF(sum!A178="MA",sum!B178,"*")</f>
        <v>*</v>
      </c>
      <c r="AD185" s="2"/>
      <c r="AE185" s="2" t="str">
        <f>IF(sum!A178="MA",sum!C178,"*")</f>
        <v>*</v>
      </c>
      <c r="AH185" s="2" t="s">
        <v>186</v>
      </c>
      <c r="AI185" s="2" t="s">
        <v>187</v>
      </c>
      <c r="AJ185" s="2">
        <v>2020</v>
      </c>
      <c r="AK185" s="2" t="str">
        <f>IF(sum!A178="ON",sum!B178,"*")</f>
        <v>*</v>
      </c>
      <c r="AL185" s="2"/>
      <c r="AM185" s="2" t="str">
        <f>IF(sum!A178="ON",sum!C178,"*")</f>
        <v>*</v>
      </c>
      <c r="AP185" s="4" t="s">
        <v>186</v>
      </c>
      <c r="AQ185" s="4" t="s">
        <v>187</v>
      </c>
      <c r="AR185" s="4">
        <v>2020</v>
      </c>
      <c r="AS185" s="2" t="str">
        <f>IF(sum!A178="QU",sum!B178,"*")</f>
        <v>*</v>
      </c>
      <c r="AT185" s="2"/>
      <c r="AU185" s="2" t="str">
        <f>IF(sum!A178="QU",sum!C178,"*")</f>
        <v>*</v>
      </c>
      <c r="AX185" s="2" t="s">
        <v>186</v>
      </c>
      <c r="AY185" s="2" t="s">
        <v>187</v>
      </c>
      <c r="AZ185" s="2">
        <v>2020</v>
      </c>
      <c r="BA185" s="2" t="str">
        <f>IF(sum!A178="SA",sum!B178,"*")</f>
        <v>*</v>
      </c>
      <c r="BB185" s="2"/>
      <c r="BC185" s="2" t="str">
        <f>IF(sum!A178="SA",sum!C178,"*")</f>
        <v>*</v>
      </c>
    </row>
    <row r="186" spans="2:55">
      <c r="B186" s="4" t="s">
        <v>186</v>
      </c>
      <c r="C186" s="4" t="s">
        <v>187</v>
      </c>
      <c r="D186" s="4">
        <v>2020</v>
      </c>
      <c r="J186" s="4" t="s">
        <v>186</v>
      </c>
      <c r="K186" s="4" t="s">
        <v>187</v>
      </c>
      <c r="L186" s="4">
        <v>2020</v>
      </c>
      <c r="M186" s="2" t="str">
        <f>IF(sum!A179="AT",sum!B179,"*")</f>
        <v>R_ES-SH-SA_HET1</v>
      </c>
      <c r="N186" s="2"/>
      <c r="O186" s="2">
        <f>IF(sum!A179="AT",sum!C179,"*")</f>
        <v>0.103045436342691</v>
      </c>
      <c r="R186" s="4" t="s">
        <v>186</v>
      </c>
      <c r="S186" s="4" t="s">
        <v>187</v>
      </c>
      <c r="T186" s="4">
        <v>2020</v>
      </c>
      <c r="U186" s="2" t="str">
        <f>IF(sum!A179="BC",sum!B179,"*")</f>
        <v>*</v>
      </c>
      <c r="V186" s="2"/>
      <c r="W186" s="2" t="str">
        <f>IF(sum!A179="BC",sum!C179,"*")</f>
        <v>*</v>
      </c>
      <c r="Z186" s="4" t="s">
        <v>186</v>
      </c>
      <c r="AA186" s="4" t="s">
        <v>187</v>
      </c>
      <c r="AB186" s="4">
        <v>2020</v>
      </c>
      <c r="AC186" s="2" t="str">
        <f>IF(sum!A179="MA",sum!B179,"*")</f>
        <v>*</v>
      </c>
      <c r="AD186" s="2"/>
      <c r="AE186" s="2" t="str">
        <f>IF(sum!A179="MA",sum!C179,"*")</f>
        <v>*</v>
      </c>
      <c r="AH186" s="4" t="s">
        <v>186</v>
      </c>
      <c r="AI186" s="4" t="s">
        <v>187</v>
      </c>
      <c r="AJ186" s="4">
        <v>2020</v>
      </c>
      <c r="AK186" s="2" t="str">
        <f>IF(sum!A179="ON",sum!B179,"*")</f>
        <v>*</v>
      </c>
      <c r="AL186" s="2"/>
      <c r="AM186" s="2" t="str">
        <f>IF(sum!A179="ON",sum!C179,"*")</f>
        <v>*</v>
      </c>
      <c r="AP186" s="2" t="s">
        <v>186</v>
      </c>
      <c r="AQ186" s="2" t="s">
        <v>187</v>
      </c>
      <c r="AR186" s="2">
        <v>2020</v>
      </c>
      <c r="AS186" s="2" t="str">
        <f>IF(sum!A179="QU",sum!B179,"*")</f>
        <v>*</v>
      </c>
      <c r="AT186" s="2"/>
      <c r="AU186" s="2" t="str">
        <f>IF(sum!A179="QU",sum!C179,"*")</f>
        <v>*</v>
      </c>
      <c r="AX186" s="4" t="s">
        <v>186</v>
      </c>
      <c r="AY186" s="4" t="s">
        <v>187</v>
      </c>
      <c r="AZ186" s="4">
        <v>2020</v>
      </c>
      <c r="BA186" s="2" t="str">
        <f>IF(sum!A179="SA",sum!B179,"*")</f>
        <v>*</v>
      </c>
      <c r="BB186" s="2"/>
      <c r="BC186" s="2" t="str">
        <f>IF(sum!A179="SA",sum!C179,"*")</f>
        <v>*</v>
      </c>
    </row>
    <row r="187" spans="2:55">
      <c r="B187" s="2" t="s">
        <v>186</v>
      </c>
      <c r="C187" s="2" t="s">
        <v>187</v>
      </c>
      <c r="D187" s="2">
        <v>2020</v>
      </c>
      <c r="J187" s="2" t="s">
        <v>186</v>
      </c>
      <c r="K187" s="2" t="s">
        <v>187</v>
      </c>
      <c r="L187" s="2">
        <v>2020</v>
      </c>
      <c r="M187" s="2" t="str">
        <f>IF(sum!A180="AT",sum!B180,"*")</f>
        <v>R_ES-SH-SD_ELC1</v>
      </c>
      <c r="N187" s="2"/>
      <c r="O187" s="2">
        <f>IF(sum!A180="AT",sum!C180,"*")</f>
        <v>0</v>
      </c>
      <c r="R187" s="2" t="s">
        <v>186</v>
      </c>
      <c r="S187" s="2" t="s">
        <v>187</v>
      </c>
      <c r="T187" s="2">
        <v>2020</v>
      </c>
      <c r="U187" s="2" t="str">
        <f>IF(sum!A180="BC",sum!B180,"*")</f>
        <v>*</v>
      </c>
      <c r="V187" s="2"/>
      <c r="W187" s="2" t="str">
        <f>IF(sum!A180="BC",sum!C180,"*")</f>
        <v>*</v>
      </c>
      <c r="Z187" s="2" t="s">
        <v>186</v>
      </c>
      <c r="AA187" s="2" t="s">
        <v>187</v>
      </c>
      <c r="AB187" s="2">
        <v>2020</v>
      </c>
      <c r="AC187" s="2" t="str">
        <f>IF(sum!A180="MA",sum!B180,"*")</f>
        <v>*</v>
      </c>
      <c r="AD187" s="2"/>
      <c r="AE187" s="2" t="str">
        <f>IF(sum!A180="MA",sum!C180,"*")</f>
        <v>*</v>
      </c>
      <c r="AH187" s="2" t="s">
        <v>186</v>
      </c>
      <c r="AI187" s="2" t="s">
        <v>187</v>
      </c>
      <c r="AJ187" s="2">
        <v>2020</v>
      </c>
      <c r="AK187" s="2" t="str">
        <f>IF(sum!A180="ON",sum!B180,"*")</f>
        <v>*</v>
      </c>
      <c r="AL187" s="2"/>
      <c r="AM187" s="2" t="str">
        <f>IF(sum!A180="ON",sum!C180,"*")</f>
        <v>*</v>
      </c>
      <c r="AP187" s="4" t="s">
        <v>186</v>
      </c>
      <c r="AQ187" s="4" t="s">
        <v>187</v>
      </c>
      <c r="AR187" s="4">
        <v>2020</v>
      </c>
      <c r="AS187" s="2" t="str">
        <f>IF(sum!A180="QU",sum!B180,"*")</f>
        <v>*</v>
      </c>
      <c r="AT187" s="2"/>
      <c r="AU187" s="2" t="str">
        <f>IF(sum!A180="QU",sum!C180,"*")</f>
        <v>*</v>
      </c>
      <c r="AX187" s="2" t="s">
        <v>186</v>
      </c>
      <c r="AY187" s="2" t="s">
        <v>187</v>
      </c>
      <c r="AZ187" s="2">
        <v>2020</v>
      </c>
      <c r="BA187" s="2" t="str">
        <f>IF(sum!A180="SA",sum!B180,"*")</f>
        <v>*</v>
      </c>
      <c r="BB187" s="2"/>
      <c r="BC187" s="2" t="str">
        <f>IF(sum!A180="SA",sum!C180,"*")</f>
        <v>*</v>
      </c>
    </row>
    <row r="188" spans="2:55">
      <c r="B188" s="2" t="s">
        <v>186</v>
      </c>
      <c r="C188" s="2" t="s">
        <v>187</v>
      </c>
      <c r="D188" s="2">
        <v>2020</v>
      </c>
      <c r="J188" s="2" t="s">
        <v>186</v>
      </c>
      <c r="K188" s="2" t="s">
        <v>187</v>
      </c>
      <c r="L188" s="2">
        <v>2020</v>
      </c>
      <c r="M188" s="2" t="str">
        <f>IF(sum!A181="AT",sum!B181,"*")</f>
        <v>R_ES-SH-SD_GAS_HE1</v>
      </c>
      <c r="N188" s="2"/>
      <c r="O188" s="2">
        <f>IF(sum!A181="AT",sum!C181,"*")</f>
        <v>0.0176157899935034</v>
      </c>
      <c r="R188" s="2" t="s">
        <v>186</v>
      </c>
      <c r="S188" s="2" t="s">
        <v>187</v>
      </c>
      <c r="T188" s="2">
        <v>2020</v>
      </c>
      <c r="U188" s="2" t="str">
        <f>IF(sum!A181="BC",sum!B181,"*")</f>
        <v>*</v>
      </c>
      <c r="V188" s="2"/>
      <c r="W188" s="2" t="str">
        <f>IF(sum!A181="BC",sum!C181,"*")</f>
        <v>*</v>
      </c>
      <c r="Z188" s="2" t="s">
        <v>186</v>
      </c>
      <c r="AA188" s="2" t="s">
        <v>187</v>
      </c>
      <c r="AB188" s="2">
        <v>2020</v>
      </c>
      <c r="AC188" s="2" t="str">
        <f>IF(sum!A181="MA",sum!B181,"*")</f>
        <v>*</v>
      </c>
      <c r="AD188" s="2"/>
      <c r="AE188" s="2" t="str">
        <f>IF(sum!A181="MA",sum!C181,"*")</f>
        <v>*</v>
      </c>
      <c r="AH188" s="2" t="s">
        <v>186</v>
      </c>
      <c r="AI188" s="2" t="s">
        <v>187</v>
      </c>
      <c r="AJ188" s="2">
        <v>2020</v>
      </c>
      <c r="AK188" s="2" t="str">
        <f>IF(sum!A181="ON",sum!B181,"*")</f>
        <v>*</v>
      </c>
      <c r="AL188" s="2"/>
      <c r="AM188" s="2" t="str">
        <f>IF(sum!A181="ON",sum!C181,"*")</f>
        <v>*</v>
      </c>
      <c r="AP188" s="2" t="s">
        <v>186</v>
      </c>
      <c r="AQ188" s="2" t="s">
        <v>187</v>
      </c>
      <c r="AR188" s="2">
        <v>2020</v>
      </c>
      <c r="AS188" s="2" t="str">
        <f>IF(sum!A181="QU",sum!B181,"*")</f>
        <v>*</v>
      </c>
      <c r="AT188" s="2"/>
      <c r="AU188" s="2" t="str">
        <f>IF(sum!A181="QU",sum!C181,"*")</f>
        <v>*</v>
      </c>
      <c r="AX188" s="2" t="s">
        <v>186</v>
      </c>
      <c r="AY188" s="2" t="s">
        <v>187</v>
      </c>
      <c r="AZ188" s="2">
        <v>2020</v>
      </c>
      <c r="BA188" s="2" t="str">
        <f>IF(sum!A181="SA",sum!B181,"*")</f>
        <v>*</v>
      </c>
      <c r="BB188" s="2"/>
      <c r="BC188" s="2" t="str">
        <f>IF(sum!A181="SA",sum!C181,"*")</f>
        <v>*</v>
      </c>
    </row>
    <row r="189" spans="2:55">
      <c r="B189" s="4" t="s">
        <v>186</v>
      </c>
      <c r="C189" s="4" t="s">
        <v>187</v>
      </c>
      <c r="D189" s="4">
        <v>2020</v>
      </c>
      <c r="J189" s="4" t="s">
        <v>186</v>
      </c>
      <c r="K189" s="4" t="s">
        <v>187</v>
      </c>
      <c r="L189" s="4">
        <v>2020</v>
      </c>
      <c r="M189" s="2" t="str">
        <f>IF(sum!A182="AT",sum!B182,"*")</f>
        <v>R_ES-SH-SD_HET1</v>
      </c>
      <c r="N189" s="2"/>
      <c r="O189" s="2">
        <f>IF(sum!A182="AT",sum!C182,"*")</f>
        <v>1.22969183556609</v>
      </c>
      <c r="R189" s="4" t="s">
        <v>186</v>
      </c>
      <c r="S189" s="4" t="s">
        <v>187</v>
      </c>
      <c r="T189" s="4">
        <v>2020</v>
      </c>
      <c r="U189" s="2" t="str">
        <f>IF(sum!A182="BC",sum!B182,"*")</f>
        <v>*</v>
      </c>
      <c r="V189" s="2"/>
      <c r="W189" s="2" t="str">
        <f>IF(sum!A182="BC",sum!C182,"*")</f>
        <v>*</v>
      </c>
      <c r="Z189" s="4" t="s">
        <v>186</v>
      </c>
      <c r="AA189" s="4" t="s">
        <v>187</v>
      </c>
      <c r="AB189" s="4">
        <v>2020</v>
      </c>
      <c r="AC189" s="2" t="str">
        <f>IF(sum!A182="MA",sum!B182,"*")</f>
        <v>*</v>
      </c>
      <c r="AD189" s="2"/>
      <c r="AE189" s="2" t="str">
        <f>IF(sum!A182="MA",sum!C182,"*")</f>
        <v>*</v>
      </c>
      <c r="AH189" s="4" t="s">
        <v>186</v>
      </c>
      <c r="AI189" s="4" t="s">
        <v>187</v>
      </c>
      <c r="AJ189" s="4">
        <v>2020</v>
      </c>
      <c r="AK189" s="2" t="str">
        <f>IF(sum!A182="ON",sum!B182,"*")</f>
        <v>*</v>
      </c>
      <c r="AL189" s="2"/>
      <c r="AM189" s="2" t="str">
        <f>IF(sum!A182="ON",sum!C182,"*")</f>
        <v>*</v>
      </c>
      <c r="AP189" s="4" t="s">
        <v>186</v>
      </c>
      <c r="AQ189" s="4" t="s">
        <v>187</v>
      </c>
      <c r="AR189" s="4">
        <v>2020</v>
      </c>
      <c r="AS189" s="2" t="str">
        <f>IF(sum!A182="QU",sum!B182,"*")</f>
        <v>*</v>
      </c>
      <c r="AT189" s="2"/>
      <c r="AU189" s="2" t="str">
        <f>IF(sum!A182="QU",sum!C182,"*")</f>
        <v>*</v>
      </c>
      <c r="AX189" s="4" t="s">
        <v>186</v>
      </c>
      <c r="AY189" s="4" t="s">
        <v>187</v>
      </c>
      <c r="AZ189" s="4">
        <v>2020</v>
      </c>
      <c r="BA189" s="2" t="str">
        <f>IF(sum!A182="SA",sum!B182,"*")</f>
        <v>*</v>
      </c>
      <c r="BB189" s="2"/>
      <c r="BC189" s="2" t="str">
        <f>IF(sum!A182="SA",sum!C182,"*")</f>
        <v>*</v>
      </c>
    </row>
    <row r="190" spans="2:55">
      <c r="B190" s="2" t="s">
        <v>186</v>
      </c>
      <c r="C190" s="2" t="s">
        <v>187</v>
      </c>
      <c r="D190" s="2">
        <v>2020</v>
      </c>
      <c r="J190" s="2" t="s">
        <v>186</v>
      </c>
      <c r="K190" s="2" t="s">
        <v>187</v>
      </c>
      <c r="L190" s="2">
        <v>2020</v>
      </c>
      <c r="M190" s="2" t="str">
        <f>IF(sum!A183="AT",sum!B183,"*")</f>
        <v>R_ES-WH-AP_COAPRO1</v>
      </c>
      <c r="N190" s="2"/>
      <c r="O190" s="2">
        <f>IF(sum!A183="AT",sum!C183,"*")</f>
        <v>0.141627083493561</v>
      </c>
      <c r="R190" s="2" t="s">
        <v>186</v>
      </c>
      <c r="S190" s="2" t="s">
        <v>187</v>
      </c>
      <c r="T190" s="2">
        <v>2020</v>
      </c>
      <c r="U190" s="2" t="str">
        <f>IF(sum!A183="BC",sum!B183,"*")</f>
        <v>*</v>
      </c>
      <c r="V190" s="2"/>
      <c r="W190" s="2" t="str">
        <f>IF(sum!A183="BC",sum!C183,"*")</f>
        <v>*</v>
      </c>
      <c r="Z190" s="2" t="s">
        <v>186</v>
      </c>
      <c r="AA190" s="2" t="s">
        <v>187</v>
      </c>
      <c r="AB190" s="2">
        <v>2020</v>
      </c>
      <c r="AC190" s="2" t="str">
        <f>IF(sum!A183="MA",sum!B183,"*")</f>
        <v>*</v>
      </c>
      <c r="AD190" s="2"/>
      <c r="AE190" s="2" t="str">
        <f>IF(sum!A183="MA",sum!C183,"*")</f>
        <v>*</v>
      </c>
      <c r="AH190" s="2" t="s">
        <v>186</v>
      </c>
      <c r="AI190" s="2" t="s">
        <v>187</v>
      </c>
      <c r="AJ190" s="2">
        <v>2020</v>
      </c>
      <c r="AK190" s="2" t="str">
        <f>IF(sum!A183="ON",sum!B183,"*")</f>
        <v>*</v>
      </c>
      <c r="AL190" s="2"/>
      <c r="AM190" s="2" t="str">
        <f>IF(sum!A183="ON",sum!C183,"*")</f>
        <v>*</v>
      </c>
      <c r="AP190" s="2" t="s">
        <v>186</v>
      </c>
      <c r="AQ190" s="2" t="s">
        <v>187</v>
      </c>
      <c r="AR190" s="2">
        <v>2020</v>
      </c>
      <c r="AS190" s="2" t="str">
        <f>IF(sum!A183="QU",sum!B183,"*")</f>
        <v>*</v>
      </c>
      <c r="AT190" s="2"/>
      <c r="AU190" s="2" t="str">
        <f>IF(sum!A183="QU",sum!C183,"*")</f>
        <v>*</v>
      </c>
      <c r="AX190" s="2" t="s">
        <v>186</v>
      </c>
      <c r="AY190" s="2" t="s">
        <v>187</v>
      </c>
      <c r="AZ190" s="2">
        <v>2020</v>
      </c>
      <c r="BA190" s="2" t="str">
        <f>IF(sum!A183="SA",sum!B183,"*")</f>
        <v>*</v>
      </c>
      <c r="BB190" s="2"/>
      <c r="BC190" s="2" t="str">
        <f>IF(sum!A183="SA",sum!C183,"*")</f>
        <v>*</v>
      </c>
    </row>
    <row r="191" spans="2:55">
      <c r="B191" s="2" t="s">
        <v>186</v>
      </c>
      <c r="C191" s="2" t="s">
        <v>187</v>
      </c>
      <c r="D191" s="2">
        <v>2020</v>
      </c>
      <c r="J191" s="2" t="s">
        <v>186</v>
      </c>
      <c r="K191" s="2" t="s">
        <v>187</v>
      </c>
      <c r="L191" s="2">
        <v>2020</v>
      </c>
      <c r="M191" s="2" t="str">
        <f>IF(sum!A184="AT",sum!B184,"*")</f>
        <v>R_ES-WH-AP_STEAM1</v>
      </c>
      <c r="N191" s="2"/>
      <c r="O191" s="2">
        <f>IF(sum!A184="AT",sum!C184,"*")</f>
        <v>0</v>
      </c>
      <c r="R191" s="2" t="s">
        <v>186</v>
      </c>
      <c r="S191" s="2" t="s">
        <v>187</v>
      </c>
      <c r="T191" s="2">
        <v>2020</v>
      </c>
      <c r="U191" s="2" t="str">
        <f>IF(sum!A184="BC",sum!B184,"*")</f>
        <v>*</v>
      </c>
      <c r="V191" s="2"/>
      <c r="W191" s="2" t="str">
        <f>IF(sum!A184="BC",sum!C184,"*")</f>
        <v>*</v>
      </c>
      <c r="Z191" s="2" t="s">
        <v>186</v>
      </c>
      <c r="AA191" s="2" t="s">
        <v>187</v>
      </c>
      <c r="AB191" s="2">
        <v>2020</v>
      </c>
      <c r="AC191" s="2" t="str">
        <f>IF(sum!A184="MA",sum!B184,"*")</f>
        <v>*</v>
      </c>
      <c r="AD191" s="2"/>
      <c r="AE191" s="2" t="str">
        <f>IF(sum!A184="MA",sum!C184,"*")</f>
        <v>*</v>
      </c>
      <c r="AH191" s="2" t="s">
        <v>186</v>
      </c>
      <c r="AI191" s="2" t="s">
        <v>187</v>
      </c>
      <c r="AJ191" s="2">
        <v>2020</v>
      </c>
      <c r="AK191" s="2" t="str">
        <f>IF(sum!A184="ON",sum!B184,"*")</f>
        <v>*</v>
      </c>
      <c r="AL191" s="2"/>
      <c r="AM191" s="2" t="str">
        <f>IF(sum!A184="ON",sum!C184,"*")</f>
        <v>*</v>
      </c>
      <c r="AP191" s="4" t="s">
        <v>186</v>
      </c>
      <c r="AQ191" s="4" t="s">
        <v>187</v>
      </c>
      <c r="AR191" s="4">
        <v>2020</v>
      </c>
      <c r="AS191" s="2" t="str">
        <f>IF(sum!A184="QU",sum!B184,"*")</f>
        <v>*</v>
      </c>
      <c r="AT191" s="2"/>
      <c r="AU191" s="2" t="str">
        <f>IF(sum!A184="QU",sum!C184,"*")</f>
        <v>*</v>
      </c>
      <c r="AX191" s="2" t="s">
        <v>186</v>
      </c>
      <c r="AY191" s="2" t="s">
        <v>187</v>
      </c>
      <c r="AZ191" s="2">
        <v>2020</v>
      </c>
      <c r="BA191" s="2" t="str">
        <f>IF(sum!A184="SA",sum!B184,"*")</f>
        <v>*</v>
      </c>
      <c r="BB191" s="2"/>
      <c r="BC191" s="2" t="str">
        <f>IF(sum!A184="SA",sum!C184,"*")</f>
        <v>*</v>
      </c>
    </row>
    <row r="192" spans="2:55">
      <c r="B192" s="4" t="s">
        <v>186</v>
      </c>
      <c r="C192" s="4" t="s">
        <v>187</v>
      </c>
      <c r="D192" s="4">
        <v>2020</v>
      </c>
      <c r="J192" s="4" t="s">
        <v>186</v>
      </c>
      <c r="K192" s="4" t="s">
        <v>187</v>
      </c>
      <c r="L192" s="4">
        <v>2020</v>
      </c>
      <c r="M192" s="2" t="str">
        <f>IF(sum!A185="AT",sum!B185,"*")</f>
        <v>R_ES-WH-MOB_COAPRO1</v>
      </c>
      <c r="N192" s="2"/>
      <c r="O192" s="2">
        <f>IF(sum!A185="AT",sum!C185,"*")</f>
        <v>0.0233618752328692</v>
      </c>
      <c r="R192" s="4" t="s">
        <v>186</v>
      </c>
      <c r="S192" s="4" t="s">
        <v>187</v>
      </c>
      <c r="T192" s="4">
        <v>2020</v>
      </c>
      <c r="U192" s="2" t="str">
        <f>IF(sum!A185="BC",sum!B185,"*")</f>
        <v>*</v>
      </c>
      <c r="V192" s="2"/>
      <c r="W192" s="2" t="str">
        <f>IF(sum!A185="BC",sum!C185,"*")</f>
        <v>*</v>
      </c>
      <c r="Z192" s="4" t="s">
        <v>186</v>
      </c>
      <c r="AA192" s="4" t="s">
        <v>187</v>
      </c>
      <c r="AB192" s="4">
        <v>2020</v>
      </c>
      <c r="AC192" s="2" t="str">
        <f>IF(sum!A185="MA",sum!B185,"*")</f>
        <v>*</v>
      </c>
      <c r="AD192" s="2"/>
      <c r="AE192" s="2" t="str">
        <f>IF(sum!A185="MA",sum!C185,"*")</f>
        <v>*</v>
      </c>
      <c r="AH192" s="4" t="s">
        <v>186</v>
      </c>
      <c r="AI192" s="4" t="s">
        <v>187</v>
      </c>
      <c r="AJ192" s="4">
        <v>2020</v>
      </c>
      <c r="AK192" s="2" t="str">
        <f>IF(sum!A185="ON",sum!B185,"*")</f>
        <v>*</v>
      </c>
      <c r="AL192" s="2"/>
      <c r="AM192" s="2" t="str">
        <f>IF(sum!A185="ON",sum!C185,"*")</f>
        <v>*</v>
      </c>
      <c r="AP192" s="2" t="s">
        <v>186</v>
      </c>
      <c r="AQ192" s="2" t="s">
        <v>187</v>
      </c>
      <c r="AR192" s="2">
        <v>2020</v>
      </c>
      <c r="AS192" s="2" t="str">
        <f>IF(sum!A185="QU",sum!B185,"*")</f>
        <v>*</v>
      </c>
      <c r="AT192" s="2"/>
      <c r="AU192" s="2" t="str">
        <f>IF(sum!A185="QU",sum!C185,"*")</f>
        <v>*</v>
      </c>
      <c r="AX192" s="4" t="s">
        <v>186</v>
      </c>
      <c r="AY192" s="4" t="s">
        <v>187</v>
      </c>
      <c r="AZ192" s="4">
        <v>2020</v>
      </c>
      <c r="BA192" s="2" t="str">
        <f>IF(sum!A185="SA",sum!B185,"*")</f>
        <v>*</v>
      </c>
      <c r="BB192" s="2"/>
      <c r="BC192" s="2" t="str">
        <f>IF(sum!A185="SA",sum!C185,"*")</f>
        <v>*</v>
      </c>
    </row>
    <row r="193" spans="2:55">
      <c r="B193" s="2" t="s">
        <v>186</v>
      </c>
      <c r="C193" s="2" t="s">
        <v>187</v>
      </c>
      <c r="D193" s="2">
        <v>2020</v>
      </c>
      <c r="J193" s="2" t="s">
        <v>186</v>
      </c>
      <c r="K193" s="2" t="s">
        <v>187</v>
      </c>
      <c r="L193" s="2">
        <v>2020</v>
      </c>
      <c r="M193" s="2" t="str">
        <f>IF(sum!A186="AT",sum!B186,"*")</f>
        <v>R_ES-WH-MOB_STEAM1</v>
      </c>
      <c r="N193" s="2"/>
      <c r="O193" s="2">
        <f>IF(sum!A186="AT",sum!C186,"*")</f>
        <v>0</v>
      </c>
      <c r="R193" s="2" t="s">
        <v>186</v>
      </c>
      <c r="S193" s="2" t="s">
        <v>187</v>
      </c>
      <c r="T193" s="2">
        <v>2020</v>
      </c>
      <c r="U193" s="2" t="str">
        <f>IF(sum!A186="BC",sum!B186,"*")</f>
        <v>*</v>
      </c>
      <c r="V193" s="2"/>
      <c r="W193" s="2" t="str">
        <f>IF(sum!A186="BC",sum!C186,"*")</f>
        <v>*</v>
      </c>
      <c r="Z193" s="2" t="s">
        <v>186</v>
      </c>
      <c r="AA193" s="2" t="s">
        <v>187</v>
      </c>
      <c r="AB193" s="2">
        <v>2020</v>
      </c>
      <c r="AC193" s="2" t="str">
        <f>IF(sum!A186="MA",sum!B186,"*")</f>
        <v>*</v>
      </c>
      <c r="AD193" s="2"/>
      <c r="AE193" s="2" t="str">
        <f>IF(sum!A186="MA",sum!C186,"*")</f>
        <v>*</v>
      </c>
      <c r="AH193" s="2" t="s">
        <v>186</v>
      </c>
      <c r="AI193" s="2" t="s">
        <v>187</v>
      </c>
      <c r="AJ193" s="2">
        <v>2020</v>
      </c>
      <c r="AK193" s="2" t="str">
        <f>IF(sum!A186="ON",sum!B186,"*")</f>
        <v>*</v>
      </c>
      <c r="AL193" s="2"/>
      <c r="AM193" s="2" t="str">
        <f>IF(sum!A186="ON",sum!C186,"*")</f>
        <v>*</v>
      </c>
      <c r="AP193" s="4" t="s">
        <v>186</v>
      </c>
      <c r="AQ193" s="4" t="s">
        <v>187</v>
      </c>
      <c r="AR193" s="4">
        <v>2020</v>
      </c>
      <c r="AS193" s="2" t="str">
        <f>IF(sum!A186="QU",sum!B186,"*")</f>
        <v>*</v>
      </c>
      <c r="AT193" s="2"/>
      <c r="AU193" s="2" t="str">
        <f>IF(sum!A186="QU",sum!C186,"*")</f>
        <v>*</v>
      </c>
      <c r="AX193" s="2" t="s">
        <v>186</v>
      </c>
      <c r="AY193" s="2" t="s">
        <v>187</v>
      </c>
      <c r="AZ193" s="2">
        <v>2020</v>
      </c>
      <c r="BA193" s="2" t="str">
        <f>IF(sum!A186="SA",sum!B186,"*")</f>
        <v>*</v>
      </c>
      <c r="BB193" s="2"/>
      <c r="BC193" s="2" t="str">
        <f>IF(sum!A186="SA",sum!C186,"*")</f>
        <v>*</v>
      </c>
    </row>
    <row r="194" spans="2:55">
      <c r="B194" s="2" t="s">
        <v>186</v>
      </c>
      <c r="C194" s="2" t="s">
        <v>187</v>
      </c>
      <c r="D194" s="2">
        <v>2020</v>
      </c>
      <c r="J194" s="2" t="s">
        <v>186</v>
      </c>
      <c r="K194" s="2" t="s">
        <v>187</v>
      </c>
      <c r="L194" s="2">
        <v>2020</v>
      </c>
      <c r="M194" s="2" t="str">
        <f>IF(sum!A187="AT",sum!B187,"*")</f>
        <v>R_ES-WH-SA_COAPRO1</v>
      </c>
      <c r="N194" s="2"/>
      <c r="O194" s="2">
        <f>IF(sum!A187="AT",sum!C187,"*")</f>
        <v>0.048657132727731</v>
      </c>
      <c r="R194" s="2" t="s">
        <v>186</v>
      </c>
      <c r="S194" s="2" t="s">
        <v>187</v>
      </c>
      <c r="T194" s="2">
        <v>2020</v>
      </c>
      <c r="U194" s="2" t="str">
        <f>IF(sum!A187="BC",sum!B187,"*")</f>
        <v>*</v>
      </c>
      <c r="V194" s="2"/>
      <c r="W194" s="2" t="str">
        <f>IF(sum!A187="BC",sum!C187,"*")</f>
        <v>*</v>
      </c>
      <c r="Z194" s="2" t="s">
        <v>186</v>
      </c>
      <c r="AA194" s="2" t="s">
        <v>187</v>
      </c>
      <c r="AB194" s="2">
        <v>2020</v>
      </c>
      <c r="AC194" s="2" t="str">
        <f>IF(sum!A187="MA",sum!B187,"*")</f>
        <v>*</v>
      </c>
      <c r="AD194" s="2"/>
      <c r="AE194" s="2" t="str">
        <f>IF(sum!A187="MA",sum!C187,"*")</f>
        <v>*</v>
      </c>
      <c r="AH194" s="2" t="s">
        <v>186</v>
      </c>
      <c r="AI194" s="2" t="s">
        <v>187</v>
      </c>
      <c r="AJ194" s="2">
        <v>2020</v>
      </c>
      <c r="AK194" s="2" t="str">
        <f>IF(sum!A187="ON",sum!B187,"*")</f>
        <v>*</v>
      </c>
      <c r="AL194" s="2"/>
      <c r="AM194" s="2" t="str">
        <f>IF(sum!A187="ON",sum!C187,"*")</f>
        <v>*</v>
      </c>
      <c r="AP194" s="2" t="s">
        <v>186</v>
      </c>
      <c r="AQ194" s="2" t="s">
        <v>187</v>
      </c>
      <c r="AR194" s="2">
        <v>2020</v>
      </c>
      <c r="AS194" s="2" t="str">
        <f>IF(sum!A187="QU",sum!B187,"*")</f>
        <v>*</v>
      </c>
      <c r="AT194" s="2"/>
      <c r="AU194" s="2" t="str">
        <f>IF(sum!A187="QU",sum!C187,"*")</f>
        <v>*</v>
      </c>
      <c r="AX194" s="2" t="s">
        <v>186</v>
      </c>
      <c r="AY194" s="2" t="s">
        <v>187</v>
      </c>
      <c r="AZ194" s="2">
        <v>2020</v>
      </c>
      <c r="BA194" s="2" t="str">
        <f>IF(sum!A187="SA",sum!B187,"*")</f>
        <v>*</v>
      </c>
      <c r="BB194" s="2"/>
      <c r="BC194" s="2" t="str">
        <f>IF(sum!A187="SA",sum!C187,"*")</f>
        <v>*</v>
      </c>
    </row>
    <row r="195" spans="2:55">
      <c r="B195" s="4" t="s">
        <v>186</v>
      </c>
      <c r="C195" s="4" t="s">
        <v>187</v>
      </c>
      <c r="D195" s="4">
        <v>2020</v>
      </c>
      <c r="J195" s="4" t="s">
        <v>186</v>
      </c>
      <c r="K195" s="4" t="s">
        <v>187</v>
      </c>
      <c r="L195" s="4">
        <v>2020</v>
      </c>
      <c r="M195" s="2" t="str">
        <f>IF(sum!A188="AT",sum!B188,"*")</f>
        <v>R_ES-WH-SA_STEAM1</v>
      </c>
      <c r="N195" s="2"/>
      <c r="O195" s="2">
        <f>IF(sum!A188="AT",sum!C188,"*")</f>
        <v>0</v>
      </c>
      <c r="R195" s="4" t="s">
        <v>186</v>
      </c>
      <c r="S195" s="4" t="s">
        <v>187</v>
      </c>
      <c r="T195" s="4">
        <v>2020</v>
      </c>
      <c r="U195" s="2" t="str">
        <f>IF(sum!A188="BC",sum!B188,"*")</f>
        <v>*</v>
      </c>
      <c r="V195" s="2"/>
      <c r="W195" s="2" t="str">
        <f>IF(sum!A188="BC",sum!C188,"*")</f>
        <v>*</v>
      </c>
      <c r="Z195" s="4" t="s">
        <v>186</v>
      </c>
      <c r="AA195" s="4" t="s">
        <v>187</v>
      </c>
      <c r="AB195" s="4">
        <v>2020</v>
      </c>
      <c r="AC195" s="2" t="str">
        <f>IF(sum!A188="MA",sum!B188,"*")</f>
        <v>*</v>
      </c>
      <c r="AD195" s="2"/>
      <c r="AE195" s="2" t="str">
        <f>IF(sum!A188="MA",sum!C188,"*")</f>
        <v>*</v>
      </c>
      <c r="AH195" s="4" t="s">
        <v>186</v>
      </c>
      <c r="AI195" s="4" t="s">
        <v>187</v>
      </c>
      <c r="AJ195" s="4">
        <v>2020</v>
      </c>
      <c r="AK195" s="2" t="str">
        <f>IF(sum!A188="ON",sum!B188,"*")</f>
        <v>*</v>
      </c>
      <c r="AL195" s="2"/>
      <c r="AM195" s="2" t="str">
        <f>IF(sum!A188="ON",sum!C188,"*")</f>
        <v>*</v>
      </c>
      <c r="AP195" s="4" t="s">
        <v>186</v>
      </c>
      <c r="AQ195" s="4" t="s">
        <v>187</v>
      </c>
      <c r="AR195" s="4">
        <v>2020</v>
      </c>
      <c r="AS195" s="2" t="str">
        <f>IF(sum!A188="QU",sum!B188,"*")</f>
        <v>*</v>
      </c>
      <c r="AT195" s="2"/>
      <c r="AU195" s="2" t="str">
        <f>IF(sum!A188="QU",sum!C188,"*")</f>
        <v>*</v>
      </c>
      <c r="AX195" s="4" t="s">
        <v>186</v>
      </c>
      <c r="AY195" s="4" t="s">
        <v>187</v>
      </c>
      <c r="AZ195" s="4">
        <v>2020</v>
      </c>
      <c r="BA195" s="2" t="str">
        <f>IF(sum!A188="SA",sum!B188,"*")</f>
        <v>*</v>
      </c>
      <c r="BB195" s="2"/>
      <c r="BC195" s="2" t="str">
        <f>IF(sum!A188="SA",sum!C188,"*")</f>
        <v>*</v>
      </c>
    </row>
    <row r="196" spans="2:55">
      <c r="B196" s="2" t="s">
        <v>186</v>
      </c>
      <c r="C196" s="2" t="s">
        <v>187</v>
      </c>
      <c r="D196" s="2">
        <v>2020</v>
      </c>
      <c r="J196" s="2" t="s">
        <v>186</v>
      </c>
      <c r="K196" s="2" t="s">
        <v>187</v>
      </c>
      <c r="L196" s="2">
        <v>2020</v>
      </c>
      <c r="M196" s="2" t="str">
        <f>IF(sum!A189="AT",sum!B189,"*")</f>
        <v>R_ES-WH-SD_COAPRO1</v>
      </c>
      <c r="N196" s="2"/>
      <c r="O196" s="2">
        <f>IF(sum!A189="AT",sum!C189,"*")</f>
        <v>0.231828611808191</v>
      </c>
      <c r="R196" s="2" t="s">
        <v>186</v>
      </c>
      <c r="S196" s="2" t="s">
        <v>187</v>
      </c>
      <c r="T196" s="2">
        <v>2020</v>
      </c>
      <c r="U196" s="2" t="str">
        <f>IF(sum!A189="BC",sum!B189,"*")</f>
        <v>*</v>
      </c>
      <c r="V196" s="2"/>
      <c r="W196" s="2" t="str">
        <f>IF(sum!A189="BC",sum!C189,"*")</f>
        <v>*</v>
      </c>
      <c r="Z196" s="2" t="s">
        <v>186</v>
      </c>
      <c r="AA196" s="2" t="s">
        <v>187</v>
      </c>
      <c r="AB196" s="2">
        <v>2020</v>
      </c>
      <c r="AC196" s="2" t="str">
        <f>IF(sum!A189="MA",sum!B189,"*")</f>
        <v>*</v>
      </c>
      <c r="AD196" s="2"/>
      <c r="AE196" s="2" t="str">
        <f>IF(sum!A189="MA",sum!C189,"*")</f>
        <v>*</v>
      </c>
      <c r="AH196" s="2" t="s">
        <v>186</v>
      </c>
      <c r="AI196" s="2" t="s">
        <v>187</v>
      </c>
      <c r="AJ196" s="2">
        <v>2020</v>
      </c>
      <c r="AK196" s="2" t="str">
        <f>IF(sum!A189="ON",sum!B189,"*")</f>
        <v>*</v>
      </c>
      <c r="AL196" s="2"/>
      <c r="AM196" s="2" t="str">
        <f>IF(sum!A189="ON",sum!C189,"*")</f>
        <v>*</v>
      </c>
      <c r="AP196" s="2" t="s">
        <v>186</v>
      </c>
      <c r="AQ196" s="2" t="s">
        <v>187</v>
      </c>
      <c r="AR196" s="2">
        <v>2020</v>
      </c>
      <c r="AS196" s="2" t="str">
        <f>IF(sum!A189="QU",sum!B189,"*")</f>
        <v>*</v>
      </c>
      <c r="AT196" s="2"/>
      <c r="AU196" s="2" t="str">
        <f>IF(sum!A189="QU",sum!C189,"*")</f>
        <v>*</v>
      </c>
      <c r="AX196" s="2" t="s">
        <v>186</v>
      </c>
      <c r="AY196" s="2" t="s">
        <v>187</v>
      </c>
      <c r="AZ196" s="2">
        <v>2020</v>
      </c>
      <c r="BA196" s="2" t="str">
        <f>IF(sum!A189="SA",sum!B189,"*")</f>
        <v>*</v>
      </c>
      <c r="BB196" s="2"/>
      <c r="BC196" s="2" t="str">
        <f>IF(sum!A189="SA",sum!C189,"*")</f>
        <v>*</v>
      </c>
    </row>
    <row r="197" spans="2:55">
      <c r="B197" s="2" t="s">
        <v>186</v>
      </c>
      <c r="C197" s="2" t="s">
        <v>187</v>
      </c>
      <c r="D197" s="2">
        <v>2020</v>
      </c>
      <c r="J197" s="2" t="s">
        <v>186</v>
      </c>
      <c r="K197" s="2" t="s">
        <v>187</v>
      </c>
      <c r="L197" s="2">
        <v>2020</v>
      </c>
      <c r="M197" s="2" t="str">
        <f>IF(sum!A190="AT",sum!B190,"*")</f>
        <v>R_ES-WH-SD_STEAM1</v>
      </c>
      <c r="N197" s="2"/>
      <c r="O197" s="2">
        <f>IF(sum!A190="AT",sum!C190,"*")</f>
        <v>0</v>
      </c>
      <c r="R197" s="2" t="s">
        <v>186</v>
      </c>
      <c r="S197" s="2" t="s">
        <v>187</v>
      </c>
      <c r="T197" s="2">
        <v>2020</v>
      </c>
      <c r="U197" s="2" t="str">
        <f>IF(sum!A190="BC",sum!B190,"*")</f>
        <v>*</v>
      </c>
      <c r="V197" s="2"/>
      <c r="W197" s="2" t="str">
        <f>IF(sum!A190="BC",sum!C190,"*")</f>
        <v>*</v>
      </c>
      <c r="Z197" s="2" t="s">
        <v>186</v>
      </c>
      <c r="AA197" s="2" t="s">
        <v>187</v>
      </c>
      <c r="AB197" s="2">
        <v>2020</v>
      </c>
      <c r="AC197" s="2" t="str">
        <f>IF(sum!A190="MA",sum!B190,"*")</f>
        <v>*</v>
      </c>
      <c r="AD197" s="2"/>
      <c r="AE197" s="2" t="str">
        <f>IF(sum!A190="MA",sum!C190,"*")</f>
        <v>*</v>
      </c>
      <c r="AH197" s="2" t="s">
        <v>186</v>
      </c>
      <c r="AI197" s="2" t="s">
        <v>187</v>
      </c>
      <c r="AJ197" s="2">
        <v>2020</v>
      </c>
      <c r="AK197" s="2" t="str">
        <f>IF(sum!A190="ON",sum!B190,"*")</f>
        <v>*</v>
      </c>
      <c r="AL197" s="2"/>
      <c r="AM197" s="2" t="str">
        <f>IF(sum!A190="ON",sum!C190,"*")</f>
        <v>*</v>
      </c>
      <c r="AP197" s="4" t="s">
        <v>186</v>
      </c>
      <c r="AQ197" s="4" t="s">
        <v>187</v>
      </c>
      <c r="AR197" s="4">
        <v>2020</v>
      </c>
      <c r="AS197" s="2" t="str">
        <f>IF(sum!A190="QU",sum!B190,"*")</f>
        <v>*</v>
      </c>
      <c r="AT197" s="2"/>
      <c r="AU197" s="2" t="str">
        <f>IF(sum!A190="QU",sum!C190,"*")</f>
        <v>*</v>
      </c>
      <c r="AX197" s="2" t="s">
        <v>186</v>
      </c>
      <c r="AY197" s="2" t="s">
        <v>187</v>
      </c>
      <c r="AZ197" s="2">
        <v>2020</v>
      </c>
      <c r="BA197" s="2" t="str">
        <f>IF(sum!A190="SA",sum!B190,"*")</f>
        <v>*</v>
      </c>
      <c r="BB197" s="2"/>
      <c r="BC197" s="2" t="str">
        <f>IF(sum!A190="SA",sum!C190,"*")</f>
        <v>*</v>
      </c>
    </row>
    <row r="198" spans="2:55">
      <c r="B198" s="4" t="s">
        <v>186</v>
      </c>
      <c r="C198" s="4" t="s">
        <v>187</v>
      </c>
      <c r="D198" s="4">
        <v>2020</v>
      </c>
      <c r="J198" s="4" t="s">
        <v>186</v>
      </c>
      <c r="K198" s="4" t="s">
        <v>187</v>
      </c>
      <c r="L198" s="4">
        <v>2020</v>
      </c>
      <c r="M198" s="2" t="str">
        <f>IF(sum!A191="AT",sum!B191,"*")</f>
        <v>RTS-AuxiliaryEquip_ELE1</v>
      </c>
      <c r="N198" s="2"/>
      <c r="O198" s="2">
        <f>IF(sum!A191="AT",sum!C191,"*")</f>
        <v>0</v>
      </c>
      <c r="R198" s="4" t="s">
        <v>186</v>
      </c>
      <c r="S198" s="4" t="s">
        <v>187</v>
      </c>
      <c r="T198" s="4">
        <v>2020</v>
      </c>
      <c r="U198" s="2" t="str">
        <f>IF(sum!A191="BC",sum!B191,"*")</f>
        <v>*</v>
      </c>
      <c r="V198" s="2"/>
      <c r="W198" s="2" t="str">
        <f>IF(sum!A191="BC",sum!C191,"*")</f>
        <v>*</v>
      </c>
      <c r="Z198" s="4" t="s">
        <v>186</v>
      </c>
      <c r="AA198" s="4" t="s">
        <v>187</v>
      </c>
      <c r="AB198" s="4">
        <v>2020</v>
      </c>
      <c r="AC198" s="2" t="str">
        <f>IF(sum!A191="MA",sum!B191,"*")</f>
        <v>*</v>
      </c>
      <c r="AD198" s="2"/>
      <c r="AE198" s="2" t="str">
        <f>IF(sum!A191="MA",sum!C191,"*")</f>
        <v>*</v>
      </c>
      <c r="AH198" s="4" t="s">
        <v>186</v>
      </c>
      <c r="AI198" s="4" t="s">
        <v>187</v>
      </c>
      <c r="AJ198" s="4">
        <v>2020</v>
      </c>
      <c r="AK198" s="2" t="str">
        <f>IF(sum!A191="ON",sum!B191,"*")</f>
        <v>*</v>
      </c>
      <c r="AL198" s="2"/>
      <c r="AM198" s="2" t="str">
        <f>IF(sum!A191="ON",sum!C191,"*")</f>
        <v>*</v>
      </c>
      <c r="AP198" s="2" t="s">
        <v>186</v>
      </c>
      <c r="AQ198" s="2" t="s">
        <v>187</v>
      </c>
      <c r="AR198" s="2">
        <v>2020</v>
      </c>
      <c r="AS198" s="2" t="str">
        <f>IF(sum!A191="QU",sum!B191,"*")</f>
        <v>*</v>
      </c>
      <c r="AT198" s="2"/>
      <c r="AU198" s="2" t="str">
        <f>IF(sum!A191="QU",sum!C191,"*")</f>
        <v>*</v>
      </c>
      <c r="AX198" s="4" t="s">
        <v>186</v>
      </c>
      <c r="AY198" s="4" t="s">
        <v>187</v>
      </c>
      <c r="AZ198" s="4">
        <v>2020</v>
      </c>
      <c r="BA198" s="2" t="str">
        <f>IF(sum!A191="SA",sum!B191,"*")</f>
        <v>*</v>
      </c>
      <c r="BB198" s="2"/>
      <c r="BC198" s="2" t="str">
        <f>IF(sum!A191="SA",sum!C191,"*")</f>
        <v>*</v>
      </c>
    </row>
    <row r="199" spans="2:55">
      <c r="B199" s="2" t="s">
        <v>186</v>
      </c>
      <c r="C199" s="2" t="s">
        <v>187</v>
      </c>
      <c r="D199" s="2">
        <v>2020</v>
      </c>
      <c r="J199" s="2" t="s">
        <v>186</v>
      </c>
      <c r="K199" s="2" t="s">
        <v>187</v>
      </c>
      <c r="L199" s="2">
        <v>2020</v>
      </c>
      <c r="M199" s="2" t="str">
        <f>IF(sum!A192="AT",sum!B192,"*")</f>
        <v>RTS-AuxiliaryMot_ELE1</v>
      </c>
      <c r="N199" s="2"/>
      <c r="O199" s="2">
        <f>IF(sum!A192="AT",sum!C192,"*")</f>
        <v>0</v>
      </c>
      <c r="R199" s="2" t="s">
        <v>186</v>
      </c>
      <c r="S199" s="2" t="s">
        <v>187</v>
      </c>
      <c r="T199" s="2">
        <v>2020</v>
      </c>
      <c r="U199" s="2" t="str">
        <f>IF(sum!A192="BC",sum!B192,"*")</f>
        <v>*</v>
      </c>
      <c r="V199" s="2"/>
      <c r="W199" s="2" t="str">
        <f>IF(sum!A192="BC",sum!C192,"*")</f>
        <v>*</v>
      </c>
      <c r="Z199" s="2" t="s">
        <v>186</v>
      </c>
      <c r="AA199" s="2" t="s">
        <v>187</v>
      </c>
      <c r="AB199" s="2">
        <v>2020</v>
      </c>
      <c r="AC199" s="2" t="str">
        <f>IF(sum!A192="MA",sum!B192,"*")</f>
        <v>*</v>
      </c>
      <c r="AD199" s="2"/>
      <c r="AE199" s="2" t="str">
        <f>IF(sum!A192="MA",sum!C192,"*")</f>
        <v>*</v>
      </c>
      <c r="AH199" s="2" t="s">
        <v>186</v>
      </c>
      <c r="AI199" s="2" t="s">
        <v>187</v>
      </c>
      <c r="AJ199" s="2">
        <v>2020</v>
      </c>
      <c r="AK199" s="2" t="str">
        <f>IF(sum!A192="ON",sum!B192,"*")</f>
        <v>*</v>
      </c>
      <c r="AL199" s="2"/>
      <c r="AM199" s="2" t="str">
        <f>IF(sum!A192="ON",sum!C192,"*")</f>
        <v>*</v>
      </c>
      <c r="AP199" s="4" t="s">
        <v>186</v>
      </c>
      <c r="AQ199" s="4" t="s">
        <v>187</v>
      </c>
      <c r="AR199" s="4">
        <v>2020</v>
      </c>
      <c r="AS199" s="2" t="str">
        <f>IF(sum!A192="QU",sum!B192,"*")</f>
        <v>*</v>
      </c>
      <c r="AT199" s="2"/>
      <c r="AU199" s="2" t="str">
        <f>IF(sum!A192="QU",sum!C192,"*")</f>
        <v>*</v>
      </c>
      <c r="AX199" s="2" t="s">
        <v>186</v>
      </c>
      <c r="AY199" s="2" t="s">
        <v>187</v>
      </c>
      <c r="AZ199" s="2">
        <v>2020</v>
      </c>
      <c r="BA199" s="2" t="str">
        <f>IF(sum!A192="SA",sum!B192,"*")</f>
        <v>*</v>
      </c>
      <c r="BB199" s="2"/>
      <c r="BC199" s="2" t="str">
        <f>IF(sum!A192="SA",sum!C192,"*")</f>
        <v>*</v>
      </c>
    </row>
    <row r="200" spans="2:55">
      <c r="B200" s="2" t="s">
        <v>186</v>
      </c>
      <c r="C200" s="2" t="s">
        <v>187</v>
      </c>
      <c r="D200" s="2">
        <v>2020</v>
      </c>
      <c r="J200" s="2" t="s">
        <v>186</v>
      </c>
      <c r="K200" s="2" t="s">
        <v>187</v>
      </c>
      <c r="L200" s="2">
        <v>2020</v>
      </c>
      <c r="M200" s="2" t="str">
        <f>IF(sum!A193="AT",sum!B193,"*")</f>
        <v>RTS-Light_ELE1</v>
      </c>
      <c r="N200" s="2"/>
      <c r="O200" s="2">
        <f>IF(sum!A193="AT",sum!C193,"*")</f>
        <v>0</v>
      </c>
      <c r="R200" s="2" t="s">
        <v>186</v>
      </c>
      <c r="S200" s="2" t="s">
        <v>187</v>
      </c>
      <c r="T200" s="2">
        <v>2020</v>
      </c>
      <c r="U200" s="2" t="str">
        <f>IF(sum!A193="BC",sum!B193,"*")</f>
        <v>*</v>
      </c>
      <c r="V200" s="2"/>
      <c r="W200" s="2" t="str">
        <f>IF(sum!A193="BC",sum!C193,"*")</f>
        <v>*</v>
      </c>
      <c r="Z200" s="2" t="s">
        <v>186</v>
      </c>
      <c r="AA200" s="2" t="s">
        <v>187</v>
      </c>
      <c r="AB200" s="2">
        <v>2020</v>
      </c>
      <c r="AC200" s="2" t="str">
        <f>IF(sum!A193="MA",sum!B193,"*")</f>
        <v>*</v>
      </c>
      <c r="AD200" s="2"/>
      <c r="AE200" s="2" t="str">
        <f>IF(sum!A193="MA",sum!C193,"*")</f>
        <v>*</v>
      </c>
      <c r="AH200" s="2" t="s">
        <v>186</v>
      </c>
      <c r="AI200" s="2" t="s">
        <v>187</v>
      </c>
      <c r="AJ200" s="2">
        <v>2020</v>
      </c>
      <c r="AK200" s="2" t="str">
        <f>IF(sum!A193="ON",sum!B193,"*")</f>
        <v>*</v>
      </c>
      <c r="AL200" s="2"/>
      <c r="AM200" s="2" t="str">
        <f>IF(sum!A193="ON",sum!C193,"*")</f>
        <v>*</v>
      </c>
      <c r="AP200" s="2" t="s">
        <v>186</v>
      </c>
      <c r="AQ200" s="2" t="s">
        <v>187</v>
      </c>
      <c r="AR200" s="2">
        <v>2020</v>
      </c>
      <c r="AS200" s="2" t="str">
        <f>IF(sum!A193="QU",sum!B193,"*")</f>
        <v>*</v>
      </c>
      <c r="AT200" s="2"/>
      <c r="AU200" s="2" t="str">
        <f>IF(sum!A193="QU",sum!C193,"*")</f>
        <v>*</v>
      </c>
      <c r="AX200" s="2" t="s">
        <v>186</v>
      </c>
      <c r="AY200" s="2" t="s">
        <v>187</v>
      </c>
      <c r="AZ200" s="2">
        <v>2020</v>
      </c>
      <c r="BA200" s="2" t="str">
        <f>IF(sum!A193="SA",sum!B193,"*")</f>
        <v>*</v>
      </c>
      <c r="BB200" s="2"/>
      <c r="BC200" s="2" t="str">
        <f>IF(sum!A193="SA",sum!C193,"*")</f>
        <v>*</v>
      </c>
    </row>
    <row r="201" spans="2:55">
      <c r="B201" s="4" t="s">
        <v>186</v>
      </c>
      <c r="C201" s="4" t="s">
        <v>187</v>
      </c>
      <c r="D201" s="4">
        <v>2020</v>
      </c>
      <c r="J201" s="4" t="s">
        <v>186</v>
      </c>
      <c r="K201" s="4" t="s">
        <v>187</v>
      </c>
      <c r="L201" s="4">
        <v>2020</v>
      </c>
      <c r="M201" s="2" t="str">
        <f>IF(sum!A194="AT",sum!B194,"*")</f>
        <v>RTS-SpCool_ELE1</v>
      </c>
      <c r="N201" s="2"/>
      <c r="O201" s="2">
        <f>IF(sum!A194="AT",sum!C194,"*")</f>
        <v>0</v>
      </c>
      <c r="R201" s="4" t="s">
        <v>186</v>
      </c>
      <c r="S201" s="4" t="s">
        <v>187</v>
      </c>
      <c r="T201" s="4">
        <v>2020</v>
      </c>
      <c r="U201" s="2" t="str">
        <f>IF(sum!A194="BC",sum!B194,"*")</f>
        <v>*</v>
      </c>
      <c r="V201" s="2"/>
      <c r="W201" s="2" t="str">
        <f>IF(sum!A194="BC",sum!C194,"*")</f>
        <v>*</v>
      </c>
      <c r="Z201" s="4" t="s">
        <v>186</v>
      </c>
      <c r="AA201" s="4" t="s">
        <v>187</v>
      </c>
      <c r="AB201" s="4">
        <v>2020</v>
      </c>
      <c r="AC201" s="2" t="str">
        <f>IF(sum!A194="MA",sum!B194,"*")</f>
        <v>*</v>
      </c>
      <c r="AD201" s="2"/>
      <c r="AE201" s="2" t="str">
        <f>IF(sum!A194="MA",sum!C194,"*")</f>
        <v>*</v>
      </c>
      <c r="AH201" s="4" t="s">
        <v>186</v>
      </c>
      <c r="AI201" s="4" t="s">
        <v>187</v>
      </c>
      <c r="AJ201" s="4">
        <v>2020</v>
      </c>
      <c r="AK201" s="2" t="str">
        <f>IF(sum!A194="ON",sum!B194,"*")</f>
        <v>*</v>
      </c>
      <c r="AL201" s="2"/>
      <c r="AM201" s="2" t="str">
        <f>IF(sum!A194="ON",sum!C194,"*")</f>
        <v>*</v>
      </c>
      <c r="AP201" s="4" t="s">
        <v>186</v>
      </c>
      <c r="AQ201" s="4" t="s">
        <v>187</v>
      </c>
      <c r="AR201" s="4">
        <v>2020</v>
      </c>
      <c r="AS201" s="2" t="str">
        <f>IF(sum!A194="QU",sum!B194,"*")</f>
        <v>*</v>
      </c>
      <c r="AT201" s="2"/>
      <c r="AU201" s="2" t="str">
        <f>IF(sum!A194="QU",sum!C194,"*")</f>
        <v>*</v>
      </c>
      <c r="AX201" s="4" t="s">
        <v>186</v>
      </c>
      <c r="AY201" s="4" t="s">
        <v>187</v>
      </c>
      <c r="AZ201" s="4">
        <v>2020</v>
      </c>
      <c r="BA201" s="2" t="str">
        <f>IF(sum!A194="SA",sum!B194,"*")</f>
        <v>*</v>
      </c>
      <c r="BB201" s="2"/>
      <c r="BC201" s="2" t="str">
        <f>IF(sum!A194="SA",sum!C194,"*")</f>
        <v>*</v>
      </c>
    </row>
    <row r="202" spans="2:55">
      <c r="B202" s="2" t="s">
        <v>186</v>
      </c>
      <c r="C202" s="2" t="s">
        <v>187</v>
      </c>
      <c r="D202" s="2">
        <v>2020</v>
      </c>
      <c r="J202" s="2" t="s">
        <v>186</v>
      </c>
      <c r="K202" s="2" t="s">
        <v>187</v>
      </c>
      <c r="L202" s="2">
        <v>2020</v>
      </c>
      <c r="M202" s="2" t="str">
        <f>IF(sum!A195="AT",sum!B195,"*")</f>
        <v>RTS-SpHeat_ELE1</v>
      </c>
      <c r="N202" s="2"/>
      <c r="O202" s="2">
        <f>IF(sum!A195="AT",sum!C195,"*")</f>
        <v>0</v>
      </c>
      <c r="R202" s="2" t="s">
        <v>186</v>
      </c>
      <c r="S202" s="2" t="s">
        <v>187</v>
      </c>
      <c r="T202" s="2">
        <v>2020</v>
      </c>
      <c r="U202" s="2" t="str">
        <f>IF(sum!A195="BC",sum!B195,"*")</f>
        <v>*</v>
      </c>
      <c r="V202" s="2"/>
      <c r="W202" s="2" t="str">
        <f>IF(sum!A195="BC",sum!C195,"*")</f>
        <v>*</v>
      </c>
      <c r="Z202" s="2" t="s">
        <v>186</v>
      </c>
      <c r="AA202" s="2" t="s">
        <v>187</v>
      </c>
      <c r="AB202" s="2">
        <v>2020</v>
      </c>
      <c r="AC202" s="2" t="str">
        <f>IF(sum!A195="MA",sum!B195,"*")</f>
        <v>*</v>
      </c>
      <c r="AD202" s="2"/>
      <c r="AE202" s="2" t="str">
        <f>IF(sum!A195="MA",sum!C195,"*")</f>
        <v>*</v>
      </c>
      <c r="AH202" s="2" t="s">
        <v>186</v>
      </c>
      <c r="AI202" s="2" t="s">
        <v>187</v>
      </c>
      <c r="AJ202" s="2">
        <v>2020</v>
      </c>
      <c r="AK202" s="2" t="str">
        <f>IF(sum!A195="ON",sum!B195,"*")</f>
        <v>*</v>
      </c>
      <c r="AL202" s="2"/>
      <c r="AM202" s="2" t="str">
        <f>IF(sum!A195="ON",sum!C195,"*")</f>
        <v>*</v>
      </c>
      <c r="AP202" s="2" t="s">
        <v>186</v>
      </c>
      <c r="AQ202" s="2" t="s">
        <v>187</v>
      </c>
      <c r="AR202" s="2">
        <v>2020</v>
      </c>
      <c r="AS202" s="2" t="str">
        <f>IF(sum!A195="QU",sum!B195,"*")</f>
        <v>*</v>
      </c>
      <c r="AT202" s="2"/>
      <c r="AU202" s="2" t="str">
        <f>IF(sum!A195="QU",sum!C195,"*")</f>
        <v>*</v>
      </c>
      <c r="AX202" s="2" t="s">
        <v>186</v>
      </c>
      <c r="AY202" s="2" t="s">
        <v>187</v>
      </c>
      <c r="AZ202" s="2">
        <v>2020</v>
      </c>
      <c r="BA202" s="2" t="str">
        <f>IF(sum!A195="SA",sum!B195,"*")</f>
        <v>*</v>
      </c>
      <c r="BB202" s="2"/>
      <c r="BC202" s="2" t="str">
        <f>IF(sum!A195="SA",sum!C195,"*")</f>
        <v>*</v>
      </c>
    </row>
    <row r="203" spans="2:55">
      <c r="B203" s="2" t="s">
        <v>186</v>
      </c>
      <c r="C203" s="2" t="s">
        <v>187</v>
      </c>
      <c r="D203" s="2">
        <v>2020</v>
      </c>
      <c r="J203" s="2" t="s">
        <v>186</v>
      </c>
      <c r="K203" s="2" t="s">
        <v>187</v>
      </c>
      <c r="L203" s="2">
        <v>2020</v>
      </c>
      <c r="M203" s="2" t="str">
        <f>IF(sum!A196="AT",sum!B196,"*")</f>
        <v>RTS-WaterHeat_ELE1</v>
      </c>
      <c r="N203" s="2"/>
      <c r="O203" s="2">
        <f>IF(sum!A196="AT",sum!C196,"*")</f>
        <v>0</v>
      </c>
      <c r="R203" s="2" t="s">
        <v>186</v>
      </c>
      <c r="S203" s="2" t="s">
        <v>187</v>
      </c>
      <c r="T203" s="2">
        <v>2020</v>
      </c>
      <c r="U203" s="2" t="str">
        <f>IF(sum!A196="BC",sum!B196,"*")</f>
        <v>*</v>
      </c>
      <c r="V203" s="2"/>
      <c r="W203" s="2" t="str">
        <f>IF(sum!A196="BC",sum!C196,"*")</f>
        <v>*</v>
      </c>
      <c r="Z203" s="2" t="s">
        <v>186</v>
      </c>
      <c r="AA203" s="2" t="s">
        <v>187</v>
      </c>
      <c r="AB203" s="2">
        <v>2020</v>
      </c>
      <c r="AC203" s="2" t="str">
        <f>IF(sum!A196="MA",sum!B196,"*")</f>
        <v>*</v>
      </c>
      <c r="AD203" s="2"/>
      <c r="AE203" s="2" t="str">
        <f>IF(sum!A196="MA",sum!C196,"*")</f>
        <v>*</v>
      </c>
      <c r="AH203" s="2" t="s">
        <v>186</v>
      </c>
      <c r="AI203" s="2" t="s">
        <v>187</v>
      </c>
      <c r="AJ203" s="2">
        <v>2020</v>
      </c>
      <c r="AK203" s="2" t="str">
        <f>IF(sum!A196="ON",sum!B196,"*")</f>
        <v>*</v>
      </c>
      <c r="AL203" s="2"/>
      <c r="AM203" s="2" t="str">
        <f>IF(sum!A196="ON",sum!C196,"*")</f>
        <v>*</v>
      </c>
      <c r="AP203" s="4" t="s">
        <v>186</v>
      </c>
      <c r="AQ203" s="4" t="s">
        <v>187</v>
      </c>
      <c r="AR203" s="4">
        <v>2020</v>
      </c>
      <c r="AS203" s="2" t="str">
        <f>IF(sum!A196="QU",sum!B196,"*")</f>
        <v>*</v>
      </c>
      <c r="AT203" s="2"/>
      <c r="AU203" s="2" t="str">
        <f>IF(sum!A196="QU",sum!C196,"*")</f>
        <v>*</v>
      </c>
      <c r="AX203" s="2" t="s">
        <v>186</v>
      </c>
      <c r="AY203" s="2" t="s">
        <v>187</v>
      </c>
      <c r="AZ203" s="2">
        <v>2020</v>
      </c>
      <c r="BA203" s="2" t="str">
        <f>IF(sum!A196="SA",sum!B196,"*")</f>
        <v>*</v>
      </c>
      <c r="BB203" s="2"/>
      <c r="BC203" s="2" t="str">
        <f>IF(sum!A196="SA",sum!C196,"*")</f>
        <v>*</v>
      </c>
    </row>
    <row r="204" spans="2:55">
      <c r="B204" s="4" t="s">
        <v>186</v>
      </c>
      <c r="C204" s="4" t="s">
        <v>187</v>
      </c>
      <c r="D204" s="4">
        <v>2020</v>
      </c>
      <c r="J204" s="4" t="s">
        <v>186</v>
      </c>
      <c r="K204" s="4" t="s">
        <v>187</v>
      </c>
      <c r="L204" s="4">
        <v>2020</v>
      </c>
      <c r="M204" s="2" t="str">
        <f>IF(sum!A197="AT",sum!B197,"*")</f>
        <v>S_CCUS_EMIS_H2T</v>
      </c>
      <c r="N204" s="2"/>
      <c r="O204" s="2">
        <f>IF(sum!A197="AT",sum!C197,"*")</f>
        <v>0</v>
      </c>
      <c r="R204" s="4" t="s">
        <v>186</v>
      </c>
      <c r="S204" s="4" t="s">
        <v>187</v>
      </c>
      <c r="T204" s="4">
        <v>2020</v>
      </c>
      <c r="U204" s="2" t="str">
        <f>IF(sum!A197="BC",sum!B197,"*")</f>
        <v>*</v>
      </c>
      <c r="V204" s="2"/>
      <c r="W204" s="2" t="str">
        <f>IF(sum!A197="BC",sum!C197,"*")</f>
        <v>*</v>
      </c>
      <c r="Z204" s="4" t="s">
        <v>186</v>
      </c>
      <c r="AA204" s="4" t="s">
        <v>187</v>
      </c>
      <c r="AB204" s="4">
        <v>2020</v>
      </c>
      <c r="AC204" s="2" t="str">
        <f>IF(sum!A197="MA",sum!B197,"*")</f>
        <v>*</v>
      </c>
      <c r="AD204" s="2"/>
      <c r="AE204" s="2" t="str">
        <f>IF(sum!A197="MA",sum!C197,"*")</f>
        <v>*</v>
      </c>
      <c r="AH204" s="4" t="s">
        <v>186</v>
      </c>
      <c r="AI204" s="4" t="s">
        <v>187</v>
      </c>
      <c r="AJ204" s="4">
        <v>2020</v>
      </c>
      <c r="AK204" s="2" t="str">
        <f>IF(sum!A197="ON",sum!B197,"*")</f>
        <v>*</v>
      </c>
      <c r="AL204" s="2"/>
      <c r="AM204" s="2" t="str">
        <f>IF(sum!A197="ON",sum!C197,"*")</f>
        <v>*</v>
      </c>
      <c r="AP204" s="2" t="s">
        <v>186</v>
      </c>
      <c r="AQ204" s="2" t="s">
        <v>187</v>
      </c>
      <c r="AR204" s="2">
        <v>2020</v>
      </c>
      <c r="AS204" s="2" t="str">
        <f>IF(sum!A197="QU",sum!B197,"*")</f>
        <v>*</v>
      </c>
      <c r="AT204" s="2"/>
      <c r="AU204" s="2" t="str">
        <f>IF(sum!A197="QU",sum!C197,"*")</f>
        <v>*</v>
      </c>
      <c r="AX204" s="4" t="s">
        <v>186</v>
      </c>
      <c r="AY204" s="4" t="s">
        <v>187</v>
      </c>
      <c r="AZ204" s="4">
        <v>2020</v>
      </c>
      <c r="BA204" s="2" t="str">
        <f>IF(sum!A197="SA",sum!B197,"*")</f>
        <v>*</v>
      </c>
      <c r="BB204" s="2"/>
      <c r="BC204" s="2" t="str">
        <f>IF(sum!A197="SA",sum!C197,"*")</f>
        <v>*</v>
      </c>
    </row>
    <row r="205" spans="2:55">
      <c r="B205" s="2" t="s">
        <v>186</v>
      </c>
      <c r="C205" s="2" t="s">
        <v>187</v>
      </c>
      <c r="D205" s="2">
        <v>2020</v>
      </c>
      <c r="J205" s="2" t="s">
        <v>186</v>
      </c>
      <c r="K205" s="2" t="s">
        <v>187</v>
      </c>
      <c r="L205" s="2">
        <v>2020</v>
      </c>
      <c r="M205" s="2" t="str">
        <f>IF(sum!A198="AT",sum!B198,"*")</f>
        <v>S_CCUS_EMIS_H2U</v>
      </c>
      <c r="N205" s="2"/>
      <c r="O205" s="2">
        <f>IF(sum!A198="AT",sum!C198,"*")</f>
        <v>0</v>
      </c>
      <c r="R205" s="2" t="s">
        <v>186</v>
      </c>
      <c r="S205" s="2" t="s">
        <v>187</v>
      </c>
      <c r="T205" s="2">
        <v>2020</v>
      </c>
      <c r="U205" s="2" t="str">
        <f>IF(sum!A198="BC",sum!B198,"*")</f>
        <v>*</v>
      </c>
      <c r="V205" s="2"/>
      <c r="W205" s="2" t="str">
        <f>IF(sum!A198="BC",sum!C198,"*")</f>
        <v>*</v>
      </c>
      <c r="Z205" s="2" t="s">
        <v>186</v>
      </c>
      <c r="AA205" s="2" t="s">
        <v>187</v>
      </c>
      <c r="AB205" s="2">
        <v>2020</v>
      </c>
      <c r="AC205" s="2" t="str">
        <f>IF(sum!A198="MA",sum!B198,"*")</f>
        <v>*</v>
      </c>
      <c r="AD205" s="2"/>
      <c r="AE205" s="2" t="str">
        <f>IF(sum!A198="MA",sum!C198,"*")</f>
        <v>*</v>
      </c>
      <c r="AH205" s="2" t="s">
        <v>186</v>
      </c>
      <c r="AI205" s="2" t="s">
        <v>187</v>
      </c>
      <c r="AJ205" s="2">
        <v>2020</v>
      </c>
      <c r="AK205" s="2" t="str">
        <f>IF(sum!A198="ON",sum!B198,"*")</f>
        <v>*</v>
      </c>
      <c r="AL205" s="2"/>
      <c r="AM205" s="2" t="str">
        <f>IF(sum!A198="ON",sum!C198,"*")</f>
        <v>*</v>
      </c>
      <c r="AP205" s="4" t="s">
        <v>186</v>
      </c>
      <c r="AQ205" s="4" t="s">
        <v>187</v>
      </c>
      <c r="AR205" s="4">
        <v>2020</v>
      </c>
      <c r="AS205" s="2" t="str">
        <f>IF(sum!A198="QU",sum!B198,"*")</f>
        <v>*</v>
      </c>
      <c r="AT205" s="2"/>
      <c r="AU205" s="2" t="str">
        <f>IF(sum!A198="QU",sum!C198,"*")</f>
        <v>*</v>
      </c>
      <c r="AX205" s="2" t="s">
        <v>186</v>
      </c>
      <c r="AY205" s="2" t="s">
        <v>187</v>
      </c>
      <c r="AZ205" s="2">
        <v>2020</v>
      </c>
      <c r="BA205" s="2" t="str">
        <f>IF(sum!A198="SA",sum!B198,"*")</f>
        <v>*</v>
      </c>
      <c r="BB205" s="2"/>
      <c r="BC205" s="2" t="str">
        <f>IF(sum!A198="SA",sum!C198,"*")</f>
        <v>*</v>
      </c>
    </row>
    <row r="206" spans="2:55">
      <c r="B206" s="2" t="s">
        <v>186</v>
      </c>
      <c r="C206" s="2" t="s">
        <v>187</v>
      </c>
      <c r="D206" s="2">
        <v>2020</v>
      </c>
      <c r="J206" s="2" t="s">
        <v>186</v>
      </c>
      <c r="K206" s="2" t="s">
        <v>187</v>
      </c>
      <c r="L206" s="2">
        <v>2020</v>
      </c>
      <c r="M206" s="2" t="str">
        <f>IF(sum!A199="AT",sum!B199,"*")</f>
        <v>S_CCUS_EMISMeOH_H2</v>
      </c>
      <c r="N206" s="2"/>
      <c r="O206" s="2">
        <f>IF(sum!A199="AT",sum!C199,"*")</f>
        <v>0</v>
      </c>
      <c r="R206" s="2" t="s">
        <v>186</v>
      </c>
      <c r="S206" s="2" t="s">
        <v>187</v>
      </c>
      <c r="T206" s="2">
        <v>2020</v>
      </c>
      <c r="U206" s="2" t="str">
        <f>IF(sum!A199="BC",sum!B199,"*")</f>
        <v>*</v>
      </c>
      <c r="V206" s="2"/>
      <c r="W206" s="2" t="str">
        <f>IF(sum!A199="BC",sum!C199,"*")</f>
        <v>*</v>
      </c>
      <c r="Z206" s="2" t="s">
        <v>186</v>
      </c>
      <c r="AA206" s="2" t="s">
        <v>187</v>
      </c>
      <c r="AB206" s="2">
        <v>2020</v>
      </c>
      <c r="AC206" s="2" t="str">
        <f>IF(sum!A199="MA",sum!B199,"*")</f>
        <v>*</v>
      </c>
      <c r="AD206" s="2"/>
      <c r="AE206" s="2" t="str">
        <f>IF(sum!A199="MA",sum!C199,"*")</f>
        <v>*</v>
      </c>
      <c r="AH206" s="2" t="s">
        <v>186</v>
      </c>
      <c r="AI206" s="2" t="s">
        <v>187</v>
      </c>
      <c r="AJ206" s="2">
        <v>2020</v>
      </c>
      <c r="AK206" s="2" t="str">
        <f>IF(sum!A199="ON",sum!B199,"*")</f>
        <v>*</v>
      </c>
      <c r="AL206" s="2"/>
      <c r="AM206" s="2" t="str">
        <f>IF(sum!A199="ON",sum!C199,"*")</f>
        <v>*</v>
      </c>
      <c r="AP206" s="2" t="s">
        <v>186</v>
      </c>
      <c r="AQ206" s="2" t="s">
        <v>187</v>
      </c>
      <c r="AR206" s="2">
        <v>2020</v>
      </c>
      <c r="AS206" s="2" t="str">
        <f>IF(sum!A199="QU",sum!B199,"*")</f>
        <v>*</v>
      </c>
      <c r="AT206" s="2"/>
      <c r="AU206" s="2" t="str">
        <f>IF(sum!A199="QU",sum!C199,"*")</f>
        <v>*</v>
      </c>
      <c r="AX206" s="2" t="s">
        <v>186</v>
      </c>
      <c r="AY206" s="2" t="s">
        <v>187</v>
      </c>
      <c r="AZ206" s="2">
        <v>2020</v>
      </c>
      <c r="BA206" s="2" t="str">
        <f>IF(sum!A199="SA",sum!B199,"*")</f>
        <v>*</v>
      </c>
      <c r="BB206" s="2"/>
      <c r="BC206" s="2" t="str">
        <f>IF(sum!A199="SA",sum!C199,"*")</f>
        <v>*</v>
      </c>
    </row>
    <row r="207" spans="2:55">
      <c r="B207" s="4" t="s">
        <v>186</v>
      </c>
      <c r="C207" s="4" t="s">
        <v>187</v>
      </c>
      <c r="D207" s="4">
        <v>2020</v>
      </c>
      <c r="J207" s="4" t="s">
        <v>186</v>
      </c>
      <c r="K207" s="4" t="s">
        <v>187</v>
      </c>
      <c r="L207" s="4">
        <v>2020</v>
      </c>
      <c r="M207" s="2" t="str">
        <f>IF(sum!A200="AT",sum!B200,"*")</f>
        <v>SCOAH2GC01</v>
      </c>
      <c r="N207" s="2"/>
      <c r="O207" s="2">
        <f>IF(sum!A200="AT",sum!C200,"*")</f>
        <v>0</v>
      </c>
      <c r="R207" s="4" t="s">
        <v>186</v>
      </c>
      <c r="S207" s="4" t="s">
        <v>187</v>
      </c>
      <c r="T207" s="4">
        <v>2020</v>
      </c>
      <c r="U207" s="2" t="str">
        <f>IF(sum!A200="BC",sum!B200,"*")</f>
        <v>*</v>
      </c>
      <c r="V207" s="2"/>
      <c r="W207" s="2" t="str">
        <f>IF(sum!A200="BC",sum!C200,"*")</f>
        <v>*</v>
      </c>
      <c r="Z207" s="4" t="s">
        <v>186</v>
      </c>
      <c r="AA207" s="4" t="s">
        <v>187</v>
      </c>
      <c r="AB207" s="4">
        <v>2020</v>
      </c>
      <c r="AC207" s="2" t="str">
        <f>IF(sum!A200="MA",sum!B200,"*")</f>
        <v>*</v>
      </c>
      <c r="AD207" s="2"/>
      <c r="AE207" s="2" t="str">
        <f>IF(sum!A200="MA",sum!C200,"*")</f>
        <v>*</v>
      </c>
      <c r="AH207" s="4" t="s">
        <v>186</v>
      </c>
      <c r="AI207" s="4" t="s">
        <v>187</v>
      </c>
      <c r="AJ207" s="4">
        <v>2020</v>
      </c>
      <c r="AK207" s="2" t="str">
        <f>IF(sum!A200="ON",sum!B200,"*")</f>
        <v>*</v>
      </c>
      <c r="AL207" s="2"/>
      <c r="AM207" s="2" t="str">
        <f>IF(sum!A200="ON",sum!C200,"*")</f>
        <v>*</v>
      </c>
      <c r="AP207" s="4" t="s">
        <v>186</v>
      </c>
      <c r="AQ207" s="4" t="s">
        <v>187</v>
      </c>
      <c r="AR207" s="4">
        <v>2020</v>
      </c>
      <c r="AS207" s="2" t="str">
        <f>IF(sum!A200="QU",sum!B200,"*")</f>
        <v>*</v>
      </c>
      <c r="AT207" s="2"/>
      <c r="AU207" s="2" t="str">
        <f>IF(sum!A200="QU",sum!C200,"*")</f>
        <v>*</v>
      </c>
      <c r="AX207" s="4" t="s">
        <v>186</v>
      </c>
      <c r="AY207" s="4" t="s">
        <v>187</v>
      </c>
      <c r="AZ207" s="4">
        <v>2020</v>
      </c>
      <c r="BA207" s="2" t="str">
        <f>IF(sum!A200="SA",sum!B200,"*")</f>
        <v>*</v>
      </c>
      <c r="BB207" s="2"/>
      <c r="BC207" s="2" t="str">
        <f>IF(sum!A200="SA",sum!C200,"*")</f>
        <v>*</v>
      </c>
    </row>
    <row r="208" spans="2:55">
      <c r="B208" s="2" t="s">
        <v>186</v>
      </c>
      <c r="C208" s="2" t="s">
        <v>187</v>
      </c>
      <c r="D208" s="2">
        <v>2020</v>
      </c>
      <c r="J208" s="2" t="s">
        <v>186</v>
      </c>
      <c r="K208" s="2" t="s">
        <v>187</v>
      </c>
      <c r="L208" s="2">
        <v>2020</v>
      </c>
      <c r="M208" s="2" t="str">
        <f>IF(sum!A201="AT",sum!B201,"*")</f>
        <v>SELCH2EC01</v>
      </c>
      <c r="N208" s="2"/>
      <c r="O208" s="2">
        <f>IF(sum!A201="AT",sum!C201,"*")</f>
        <v>0</v>
      </c>
      <c r="R208" s="2" t="s">
        <v>186</v>
      </c>
      <c r="S208" s="2" t="s">
        <v>187</v>
      </c>
      <c r="T208" s="2">
        <v>2020</v>
      </c>
      <c r="U208" s="2" t="str">
        <f>IF(sum!A201="BC",sum!B201,"*")</f>
        <v>*</v>
      </c>
      <c r="V208" s="2"/>
      <c r="W208" s="2" t="str">
        <f>IF(sum!A201="BC",sum!C201,"*")</f>
        <v>*</v>
      </c>
      <c r="Z208" s="2" t="s">
        <v>186</v>
      </c>
      <c r="AA208" s="2" t="s">
        <v>187</v>
      </c>
      <c r="AB208" s="2">
        <v>2020</v>
      </c>
      <c r="AC208" s="2" t="str">
        <f>IF(sum!A201="MA",sum!B201,"*")</f>
        <v>*</v>
      </c>
      <c r="AD208" s="2"/>
      <c r="AE208" s="2" t="str">
        <f>IF(sum!A201="MA",sum!C201,"*")</f>
        <v>*</v>
      </c>
      <c r="AH208" s="2" t="s">
        <v>186</v>
      </c>
      <c r="AI208" s="2" t="s">
        <v>187</v>
      </c>
      <c r="AJ208" s="2">
        <v>2020</v>
      </c>
      <c r="AK208" s="2" t="str">
        <f>IF(sum!A201="ON",sum!B201,"*")</f>
        <v>*</v>
      </c>
      <c r="AL208" s="2"/>
      <c r="AM208" s="2" t="str">
        <f>IF(sum!A201="ON",sum!C201,"*")</f>
        <v>*</v>
      </c>
      <c r="AP208" s="2" t="s">
        <v>186</v>
      </c>
      <c r="AQ208" s="2" t="s">
        <v>187</v>
      </c>
      <c r="AR208" s="2">
        <v>2020</v>
      </c>
      <c r="AS208" s="2" t="str">
        <f>IF(sum!A201="QU",sum!B201,"*")</f>
        <v>*</v>
      </c>
      <c r="AT208" s="2"/>
      <c r="AU208" s="2" t="str">
        <f>IF(sum!A201="QU",sum!C201,"*")</f>
        <v>*</v>
      </c>
      <c r="AX208" s="2" t="s">
        <v>186</v>
      </c>
      <c r="AY208" s="2" t="s">
        <v>187</v>
      </c>
      <c r="AZ208" s="2">
        <v>2020</v>
      </c>
      <c r="BA208" s="2" t="str">
        <f>IF(sum!A201="SA",sum!B201,"*")</f>
        <v>*</v>
      </c>
      <c r="BB208" s="2"/>
      <c r="BC208" s="2" t="str">
        <f>IF(sum!A201="SA",sum!C201,"*")</f>
        <v>*</v>
      </c>
    </row>
    <row r="209" spans="2:55">
      <c r="B209" s="2" t="s">
        <v>186</v>
      </c>
      <c r="C209" s="2" t="s">
        <v>187</v>
      </c>
      <c r="D209" s="2">
        <v>2020</v>
      </c>
      <c r="J209" s="2" t="s">
        <v>186</v>
      </c>
      <c r="K209" s="2" t="s">
        <v>187</v>
      </c>
      <c r="L209" s="2">
        <v>2020</v>
      </c>
      <c r="M209" s="2" t="str">
        <f>IF(sum!A202="AT",sum!B202,"*")</f>
        <v>SGASSH2RC01</v>
      </c>
      <c r="N209" s="2"/>
      <c r="O209" s="2">
        <f>IF(sum!A202="AT",sum!C202,"*")</f>
        <v>0</v>
      </c>
      <c r="R209" s="2" t="s">
        <v>186</v>
      </c>
      <c r="S209" s="2" t="s">
        <v>187</v>
      </c>
      <c r="T209" s="2">
        <v>2020</v>
      </c>
      <c r="U209" s="2" t="str">
        <f>IF(sum!A202="BC",sum!B202,"*")</f>
        <v>*</v>
      </c>
      <c r="V209" s="2"/>
      <c r="W209" s="2" t="str">
        <f>IF(sum!A202="BC",sum!C202,"*")</f>
        <v>*</v>
      </c>
      <c r="Z209" s="2" t="s">
        <v>186</v>
      </c>
      <c r="AA209" s="2" t="s">
        <v>187</v>
      </c>
      <c r="AB209" s="2">
        <v>2020</v>
      </c>
      <c r="AC209" s="2" t="str">
        <f>IF(sum!A202="MA",sum!B202,"*")</f>
        <v>*</v>
      </c>
      <c r="AD209" s="2"/>
      <c r="AE209" s="2" t="str">
        <f>IF(sum!A202="MA",sum!C202,"*")</f>
        <v>*</v>
      </c>
      <c r="AH209" s="2" t="s">
        <v>186</v>
      </c>
      <c r="AI209" s="2" t="s">
        <v>187</v>
      </c>
      <c r="AJ209" s="2">
        <v>2020</v>
      </c>
      <c r="AK209" s="2" t="str">
        <f>IF(sum!A202="ON",sum!B202,"*")</f>
        <v>*</v>
      </c>
      <c r="AL209" s="2"/>
      <c r="AM209" s="2" t="str">
        <f>IF(sum!A202="ON",sum!C202,"*")</f>
        <v>*</v>
      </c>
      <c r="AP209" s="4" t="s">
        <v>186</v>
      </c>
      <c r="AQ209" s="4" t="s">
        <v>187</v>
      </c>
      <c r="AR209" s="4">
        <v>2020</v>
      </c>
      <c r="AS209" s="2" t="str">
        <f>IF(sum!A202="QU",sum!B202,"*")</f>
        <v>*</v>
      </c>
      <c r="AT209" s="2"/>
      <c r="AU209" s="2" t="str">
        <f>IF(sum!A202="QU",sum!C202,"*")</f>
        <v>*</v>
      </c>
      <c r="AX209" s="2" t="s">
        <v>186</v>
      </c>
      <c r="AY209" s="2" t="s">
        <v>187</v>
      </c>
      <c r="AZ209" s="2">
        <v>2020</v>
      </c>
      <c r="BA209" s="2" t="str">
        <f>IF(sum!A202="SA",sum!B202,"*")</f>
        <v>*</v>
      </c>
      <c r="BB209" s="2"/>
      <c r="BC209" s="2" t="str">
        <f>IF(sum!A202="SA",sum!C202,"*")</f>
        <v>*</v>
      </c>
    </row>
    <row r="210" spans="2:55">
      <c r="B210" s="4" t="s">
        <v>186</v>
      </c>
      <c r="C210" s="4" t="s">
        <v>187</v>
      </c>
      <c r="D210" s="4">
        <v>2020</v>
      </c>
      <c r="J210" s="4" t="s">
        <v>186</v>
      </c>
      <c r="K210" s="4" t="s">
        <v>187</v>
      </c>
      <c r="L210" s="4">
        <v>2020</v>
      </c>
      <c r="M210" s="2" t="str">
        <f>IF(sum!A203="AT",sum!B203,"*")</f>
        <v>SINKCCU</v>
      </c>
      <c r="N210" s="2"/>
      <c r="O210" s="2">
        <f>IF(sum!A203="AT",sum!C203,"*")</f>
        <v>0</v>
      </c>
      <c r="R210" s="4" t="s">
        <v>186</v>
      </c>
      <c r="S210" s="4" t="s">
        <v>187</v>
      </c>
      <c r="T210" s="4">
        <v>2020</v>
      </c>
      <c r="U210" s="2" t="str">
        <f>IF(sum!A203="BC",sum!B203,"*")</f>
        <v>*</v>
      </c>
      <c r="V210" s="2"/>
      <c r="W210" s="2" t="str">
        <f>IF(sum!A203="BC",sum!C203,"*")</f>
        <v>*</v>
      </c>
      <c r="Z210" s="4" t="s">
        <v>186</v>
      </c>
      <c r="AA210" s="4" t="s">
        <v>187</v>
      </c>
      <c r="AB210" s="4">
        <v>2020</v>
      </c>
      <c r="AC210" s="2" t="str">
        <f>IF(sum!A203="MA",sum!B203,"*")</f>
        <v>*</v>
      </c>
      <c r="AD210" s="2"/>
      <c r="AE210" s="2" t="str">
        <f>IF(sum!A203="MA",sum!C203,"*")</f>
        <v>*</v>
      </c>
      <c r="AH210" s="4" t="s">
        <v>186</v>
      </c>
      <c r="AI210" s="4" t="s">
        <v>187</v>
      </c>
      <c r="AJ210" s="4">
        <v>2020</v>
      </c>
      <c r="AK210" s="2" t="str">
        <f>IF(sum!A203="ON",sum!B203,"*")</f>
        <v>*</v>
      </c>
      <c r="AL210" s="2"/>
      <c r="AM210" s="2" t="str">
        <f>IF(sum!A203="ON",sum!C203,"*")</f>
        <v>*</v>
      </c>
      <c r="AP210" s="2" t="s">
        <v>186</v>
      </c>
      <c r="AQ210" s="2" t="s">
        <v>187</v>
      </c>
      <c r="AR210" s="2">
        <v>2020</v>
      </c>
      <c r="AS210" s="2" t="str">
        <f>IF(sum!A203="QU",sum!B203,"*")</f>
        <v>*</v>
      </c>
      <c r="AT210" s="2"/>
      <c r="AU210" s="2" t="str">
        <f>IF(sum!A203="QU",sum!C203,"*")</f>
        <v>*</v>
      </c>
      <c r="AX210" s="4" t="s">
        <v>186</v>
      </c>
      <c r="AY210" s="4" t="s">
        <v>187</v>
      </c>
      <c r="AZ210" s="4">
        <v>2020</v>
      </c>
      <c r="BA210" s="2" t="str">
        <f>IF(sum!A203="SA",sum!B203,"*")</f>
        <v>*</v>
      </c>
      <c r="BB210" s="2"/>
      <c r="BC210" s="2" t="str">
        <f>IF(sum!A203="SA",sum!C203,"*")</f>
        <v>*</v>
      </c>
    </row>
    <row r="211" spans="2:55">
      <c r="B211" s="2" t="s">
        <v>186</v>
      </c>
      <c r="C211" s="2" t="s">
        <v>187</v>
      </c>
      <c r="D211" s="2">
        <v>2020</v>
      </c>
      <c r="J211" s="2" t="s">
        <v>186</v>
      </c>
      <c r="K211" s="2" t="s">
        <v>187</v>
      </c>
      <c r="L211" s="2">
        <v>2020</v>
      </c>
      <c r="M211" s="2" t="str">
        <f>IF(sum!A204="AT",sum!B204,"*")</f>
        <v>SNK_DAC</v>
      </c>
      <c r="N211" s="2"/>
      <c r="O211" s="2">
        <f>IF(sum!A204="AT",sum!C204,"*")</f>
        <v>0</v>
      </c>
      <c r="R211" s="2" t="s">
        <v>186</v>
      </c>
      <c r="S211" s="2" t="s">
        <v>187</v>
      </c>
      <c r="T211" s="2">
        <v>2020</v>
      </c>
      <c r="U211" s="2" t="str">
        <f>IF(sum!A204="BC",sum!B204,"*")</f>
        <v>*</v>
      </c>
      <c r="V211" s="2"/>
      <c r="W211" s="2" t="str">
        <f>IF(sum!A204="BC",sum!C204,"*")</f>
        <v>*</v>
      </c>
      <c r="Z211" s="2" t="s">
        <v>186</v>
      </c>
      <c r="AA211" s="2" t="s">
        <v>187</v>
      </c>
      <c r="AB211" s="2">
        <v>2020</v>
      </c>
      <c r="AC211" s="2" t="str">
        <f>IF(sum!A204="MA",sum!B204,"*")</f>
        <v>*</v>
      </c>
      <c r="AD211" s="2"/>
      <c r="AE211" s="2" t="str">
        <f>IF(sum!A204="MA",sum!C204,"*")</f>
        <v>*</v>
      </c>
      <c r="AH211" s="2" t="s">
        <v>186</v>
      </c>
      <c r="AI211" s="2" t="s">
        <v>187</v>
      </c>
      <c r="AJ211" s="2">
        <v>2020</v>
      </c>
      <c r="AK211" s="2" t="str">
        <f>IF(sum!A204="ON",sum!B204,"*")</f>
        <v>*</v>
      </c>
      <c r="AL211" s="2"/>
      <c r="AM211" s="2" t="str">
        <f>IF(sum!A204="ON",sum!C204,"*")</f>
        <v>*</v>
      </c>
      <c r="AP211" s="4" t="s">
        <v>186</v>
      </c>
      <c r="AQ211" s="4" t="s">
        <v>187</v>
      </c>
      <c r="AR211" s="4">
        <v>2020</v>
      </c>
      <c r="AS211" s="2" t="str">
        <f>IF(sum!A204="QU",sum!B204,"*")</f>
        <v>*</v>
      </c>
      <c r="AT211" s="2"/>
      <c r="AU211" s="2" t="str">
        <f>IF(sum!A204="QU",sum!C204,"*")</f>
        <v>*</v>
      </c>
      <c r="AX211" s="2" t="s">
        <v>186</v>
      </c>
      <c r="AY211" s="2" t="s">
        <v>187</v>
      </c>
      <c r="AZ211" s="2">
        <v>2020</v>
      </c>
      <c r="BA211" s="2" t="str">
        <f>IF(sum!A204="SA",sum!B204,"*")</f>
        <v>*</v>
      </c>
      <c r="BB211" s="2"/>
      <c r="BC211" s="2" t="str">
        <f>IF(sum!A204="SA",sum!C204,"*")</f>
        <v>*</v>
      </c>
    </row>
    <row r="212" spans="2:55">
      <c r="B212" s="2" t="s">
        <v>186</v>
      </c>
      <c r="C212" s="2" t="s">
        <v>187</v>
      </c>
      <c r="D212" s="2">
        <v>2020</v>
      </c>
      <c r="J212" s="2" t="s">
        <v>186</v>
      </c>
      <c r="K212" s="2" t="s">
        <v>187</v>
      </c>
      <c r="L212" s="2">
        <v>2020</v>
      </c>
      <c r="M212" s="2" t="str">
        <f>IF(sum!A205="AT",sum!B205,"*")</f>
        <v>STH2SGT</v>
      </c>
      <c r="N212" s="2"/>
      <c r="O212" s="2">
        <f>IF(sum!A205="AT",sum!C205,"*")</f>
        <v>0</v>
      </c>
      <c r="R212" s="2" t="s">
        <v>186</v>
      </c>
      <c r="S212" s="2" t="s">
        <v>187</v>
      </c>
      <c r="T212" s="2">
        <v>2020</v>
      </c>
      <c r="U212" s="2" t="str">
        <f>IF(sum!A205="BC",sum!B205,"*")</f>
        <v>*</v>
      </c>
      <c r="V212" s="2"/>
      <c r="W212" s="2" t="str">
        <f>IF(sum!A205="BC",sum!C205,"*")</f>
        <v>*</v>
      </c>
      <c r="Z212" s="2" t="s">
        <v>186</v>
      </c>
      <c r="AA212" s="2" t="s">
        <v>187</v>
      </c>
      <c r="AB212" s="2">
        <v>2020</v>
      </c>
      <c r="AC212" s="2" t="str">
        <f>IF(sum!A205="MA",sum!B205,"*")</f>
        <v>*</v>
      </c>
      <c r="AD212" s="2"/>
      <c r="AE212" s="2" t="str">
        <f>IF(sum!A205="MA",sum!C205,"*")</f>
        <v>*</v>
      </c>
      <c r="AH212" s="2" t="s">
        <v>186</v>
      </c>
      <c r="AI212" s="2" t="s">
        <v>187</v>
      </c>
      <c r="AJ212" s="2">
        <v>2020</v>
      </c>
      <c r="AK212" s="2" t="str">
        <f>IF(sum!A205="ON",sum!B205,"*")</f>
        <v>*</v>
      </c>
      <c r="AL212" s="2"/>
      <c r="AM212" s="2" t="str">
        <f>IF(sum!A205="ON",sum!C205,"*")</f>
        <v>*</v>
      </c>
      <c r="AP212" s="2" t="s">
        <v>186</v>
      </c>
      <c r="AQ212" s="2" t="s">
        <v>187</v>
      </c>
      <c r="AR212" s="2">
        <v>2020</v>
      </c>
      <c r="AS212" s="2" t="str">
        <f>IF(sum!A205="QU",sum!B205,"*")</f>
        <v>*</v>
      </c>
      <c r="AT212" s="2"/>
      <c r="AU212" s="2" t="str">
        <f>IF(sum!A205="QU",sum!C205,"*")</f>
        <v>*</v>
      </c>
      <c r="AX212" s="2" t="s">
        <v>186</v>
      </c>
      <c r="AY212" s="2" t="s">
        <v>187</v>
      </c>
      <c r="AZ212" s="2">
        <v>2020</v>
      </c>
      <c r="BA212" s="2" t="str">
        <f>IF(sum!A205="SA",sum!B205,"*")</f>
        <v>*</v>
      </c>
      <c r="BB212" s="2"/>
      <c r="BC212" s="2" t="str">
        <f>IF(sum!A205="SA",sum!C205,"*")</f>
        <v>*</v>
      </c>
    </row>
    <row r="213" spans="2:55">
      <c r="B213" s="4" t="s">
        <v>186</v>
      </c>
      <c r="C213" s="4" t="s">
        <v>187</v>
      </c>
      <c r="D213" s="4">
        <v>2020</v>
      </c>
      <c r="J213" s="4" t="s">
        <v>186</v>
      </c>
      <c r="K213" s="4" t="s">
        <v>187</v>
      </c>
      <c r="L213" s="4">
        <v>2020</v>
      </c>
      <c r="M213" s="2" t="str">
        <f>IF(sum!A206="AT",sum!B206,"*")</f>
        <v>STH2SUG</v>
      </c>
      <c r="N213" s="2"/>
      <c r="O213" s="2">
        <f>IF(sum!A206="AT",sum!C206,"*")</f>
        <v>0</v>
      </c>
      <c r="R213" s="4" t="s">
        <v>186</v>
      </c>
      <c r="S213" s="4" t="s">
        <v>187</v>
      </c>
      <c r="T213" s="4">
        <v>2020</v>
      </c>
      <c r="U213" s="2" t="str">
        <f>IF(sum!A206="BC",sum!B206,"*")</f>
        <v>*</v>
      </c>
      <c r="V213" s="2"/>
      <c r="W213" s="2" t="str">
        <f>IF(sum!A206="BC",sum!C206,"*")</f>
        <v>*</v>
      </c>
      <c r="Z213" s="4" t="s">
        <v>186</v>
      </c>
      <c r="AA213" s="4" t="s">
        <v>187</v>
      </c>
      <c r="AB213" s="4">
        <v>2020</v>
      </c>
      <c r="AC213" s="2" t="str">
        <f>IF(sum!A206="MA",sum!B206,"*")</f>
        <v>*</v>
      </c>
      <c r="AD213" s="2"/>
      <c r="AE213" s="2" t="str">
        <f>IF(sum!A206="MA",sum!C206,"*")</f>
        <v>*</v>
      </c>
      <c r="AH213" s="4" t="s">
        <v>186</v>
      </c>
      <c r="AI213" s="4" t="s">
        <v>187</v>
      </c>
      <c r="AJ213" s="4">
        <v>2020</v>
      </c>
      <c r="AK213" s="2" t="str">
        <f>IF(sum!A206="ON",sum!B206,"*")</f>
        <v>*</v>
      </c>
      <c r="AL213" s="2"/>
      <c r="AM213" s="2" t="str">
        <f>IF(sum!A206="ON",sum!C206,"*")</f>
        <v>*</v>
      </c>
      <c r="AP213" s="4" t="s">
        <v>186</v>
      </c>
      <c r="AQ213" s="4" t="s">
        <v>187</v>
      </c>
      <c r="AR213" s="4">
        <v>2020</v>
      </c>
      <c r="AS213" s="2" t="str">
        <f>IF(sum!A206="QU",sum!B206,"*")</f>
        <v>*</v>
      </c>
      <c r="AT213" s="2"/>
      <c r="AU213" s="2" t="str">
        <f>IF(sum!A206="QU",sum!C206,"*")</f>
        <v>*</v>
      </c>
      <c r="AX213" s="4" t="s">
        <v>186</v>
      </c>
      <c r="AY213" s="4" t="s">
        <v>187</v>
      </c>
      <c r="AZ213" s="4">
        <v>2020</v>
      </c>
      <c r="BA213" s="2" t="str">
        <f>IF(sum!A206="SA",sum!B206,"*")</f>
        <v>*</v>
      </c>
      <c r="BB213" s="2"/>
      <c r="BC213" s="2" t="str">
        <f>IF(sum!A206="SA",sum!C206,"*")</f>
        <v>*</v>
      </c>
    </row>
    <row r="214" spans="2:55">
      <c r="B214" s="2" t="s">
        <v>186</v>
      </c>
      <c r="C214" s="2" t="s">
        <v>187</v>
      </c>
      <c r="D214" s="2">
        <v>2020</v>
      </c>
      <c r="J214" s="2" t="s">
        <v>186</v>
      </c>
      <c r="K214" s="2" t="s">
        <v>187</v>
      </c>
      <c r="L214" s="2">
        <v>2020</v>
      </c>
      <c r="M214" s="2" t="str">
        <f>IF(sum!A207="AT",sum!B207,"*")</f>
        <v>TB_ELC_AT_QU_01</v>
      </c>
      <c r="N214" s="2"/>
      <c r="O214" s="2">
        <f>IF(sum!A207="AT",sum!C207,"*")</f>
        <v>140.461422648973</v>
      </c>
      <c r="R214" s="2" t="s">
        <v>186</v>
      </c>
      <c r="S214" s="2" t="s">
        <v>187</v>
      </c>
      <c r="T214" s="2">
        <v>2020</v>
      </c>
      <c r="U214" s="2" t="str">
        <f>IF(sum!A207="BC",sum!B207,"*")</f>
        <v>*</v>
      </c>
      <c r="V214" s="2"/>
      <c r="W214" s="2" t="str">
        <f>IF(sum!A207="BC",sum!C207,"*")</f>
        <v>*</v>
      </c>
      <c r="Z214" s="2" t="s">
        <v>186</v>
      </c>
      <c r="AA214" s="2" t="s">
        <v>187</v>
      </c>
      <c r="AB214" s="2">
        <v>2020</v>
      </c>
      <c r="AC214" s="2" t="str">
        <f>IF(sum!A207="MA",sum!B207,"*")</f>
        <v>*</v>
      </c>
      <c r="AD214" s="2"/>
      <c r="AE214" s="2" t="str">
        <f>IF(sum!A207="MA",sum!C207,"*")</f>
        <v>*</v>
      </c>
      <c r="AH214" s="2" t="s">
        <v>186</v>
      </c>
      <c r="AI214" s="2" t="s">
        <v>187</v>
      </c>
      <c r="AJ214" s="2">
        <v>2020</v>
      </c>
      <c r="AK214" s="2" t="str">
        <f>IF(sum!A207="ON",sum!B207,"*")</f>
        <v>*</v>
      </c>
      <c r="AL214" s="2"/>
      <c r="AM214" s="2" t="str">
        <f>IF(sum!A207="ON",sum!C207,"*")</f>
        <v>*</v>
      </c>
      <c r="AP214" s="2" t="s">
        <v>186</v>
      </c>
      <c r="AQ214" s="2" t="s">
        <v>187</v>
      </c>
      <c r="AR214" s="2">
        <v>2020</v>
      </c>
      <c r="AS214" s="2" t="str">
        <f>IF(sum!A207="QU",sum!B207,"*")</f>
        <v>*</v>
      </c>
      <c r="AT214" s="2"/>
      <c r="AU214" s="2" t="str">
        <f>IF(sum!A207="QU",sum!C207,"*")</f>
        <v>*</v>
      </c>
      <c r="AX214" s="2" t="s">
        <v>186</v>
      </c>
      <c r="AY214" s="2" t="s">
        <v>187</v>
      </c>
      <c r="AZ214" s="2">
        <v>2020</v>
      </c>
      <c r="BA214" s="2" t="str">
        <f>IF(sum!A207="SA",sum!B207,"*")</f>
        <v>*</v>
      </c>
      <c r="BB214" s="2"/>
      <c r="BC214" s="2" t="str">
        <f>IF(sum!A207="SA",sum!C207,"*")</f>
        <v>*</v>
      </c>
    </row>
    <row r="215" spans="2:55">
      <c r="B215" s="2" t="s">
        <v>186</v>
      </c>
      <c r="C215" s="2" t="s">
        <v>187</v>
      </c>
      <c r="D215" s="2">
        <v>2020</v>
      </c>
      <c r="J215" s="2" t="s">
        <v>186</v>
      </c>
      <c r="K215" s="2" t="s">
        <v>187</v>
      </c>
      <c r="L215" s="2">
        <v>2020</v>
      </c>
      <c r="M215" s="2" t="str">
        <f>IF(sum!A208="AT",sum!B208,"*")</f>
        <v>TRA_Bus_IC_GSL1</v>
      </c>
      <c r="N215" s="2"/>
      <c r="O215" s="2">
        <f>IF(sum!A208="AT",sum!C208,"*")</f>
        <v>1.99999999999999</v>
      </c>
      <c r="R215" s="2" t="s">
        <v>186</v>
      </c>
      <c r="S215" s="2" t="s">
        <v>187</v>
      </c>
      <c r="T215" s="2">
        <v>2020</v>
      </c>
      <c r="U215" s="2" t="str">
        <f>IF(sum!A208="BC",sum!B208,"*")</f>
        <v>*</v>
      </c>
      <c r="V215" s="2"/>
      <c r="W215" s="2" t="str">
        <f>IF(sum!A208="BC",sum!C208,"*")</f>
        <v>*</v>
      </c>
      <c r="Z215" s="2" t="s">
        <v>186</v>
      </c>
      <c r="AA215" s="2" t="s">
        <v>187</v>
      </c>
      <c r="AB215" s="2">
        <v>2020</v>
      </c>
      <c r="AC215" s="2" t="str">
        <f>IF(sum!A208="MA",sum!B208,"*")</f>
        <v>*</v>
      </c>
      <c r="AD215" s="2"/>
      <c r="AE215" s="2" t="str">
        <f>IF(sum!A208="MA",sum!C208,"*")</f>
        <v>*</v>
      </c>
      <c r="AH215" s="2" t="s">
        <v>186</v>
      </c>
      <c r="AI215" s="2" t="s">
        <v>187</v>
      </c>
      <c r="AJ215" s="2">
        <v>2020</v>
      </c>
      <c r="AK215" s="2" t="str">
        <f>IF(sum!A208="ON",sum!B208,"*")</f>
        <v>*</v>
      </c>
      <c r="AL215" s="2"/>
      <c r="AM215" s="2" t="str">
        <f>IF(sum!A208="ON",sum!C208,"*")</f>
        <v>*</v>
      </c>
      <c r="AP215" s="4" t="s">
        <v>186</v>
      </c>
      <c r="AQ215" s="4" t="s">
        <v>187</v>
      </c>
      <c r="AR215" s="4">
        <v>2020</v>
      </c>
      <c r="AS215" s="2" t="str">
        <f>IF(sum!A208="QU",sum!B208,"*")</f>
        <v>*</v>
      </c>
      <c r="AT215" s="2"/>
      <c r="AU215" s="2" t="str">
        <f>IF(sum!A208="QU",sum!C208,"*")</f>
        <v>*</v>
      </c>
      <c r="AX215" s="2" t="s">
        <v>186</v>
      </c>
      <c r="AY215" s="2" t="s">
        <v>187</v>
      </c>
      <c r="AZ215" s="2">
        <v>2020</v>
      </c>
      <c r="BA215" s="2" t="str">
        <f>IF(sum!A208="SA",sum!B208,"*")</f>
        <v>*</v>
      </c>
      <c r="BB215" s="2"/>
      <c r="BC215" s="2" t="str">
        <f>IF(sum!A208="SA",sum!C208,"*")</f>
        <v>*</v>
      </c>
    </row>
    <row r="216" spans="2:55">
      <c r="B216" s="4" t="s">
        <v>186</v>
      </c>
      <c r="C216" s="4" t="s">
        <v>187</v>
      </c>
      <c r="D216" s="4">
        <v>2020</v>
      </c>
      <c r="J216" s="4" t="s">
        <v>186</v>
      </c>
      <c r="K216" s="4" t="s">
        <v>187</v>
      </c>
      <c r="L216" s="4">
        <v>2020</v>
      </c>
      <c r="M216" s="2" t="str">
        <f>IF(sum!A209="AT",sum!B209,"*")</f>
        <v>TRA_Car_BEV01</v>
      </c>
      <c r="N216" s="2"/>
      <c r="O216" s="2">
        <f>IF(sum!A209="AT",sum!C209,"*")</f>
        <v>0</v>
      </c>
      <c r="R216" s="4" t="s">
        <v>186</v>
      </c>
      <c r="S216" s="4" t="s">
        <v>187</v>
      </c>
      <c r="T216" s="4">
        <v>2020</v>
      </c>
      <c r="U216" s="2" t="str">
        <f>IF(sum!A209="BC",sum!B209,"*")</f>
        <v>*</v>
      </c>
      <c r="V216" s="2"/>
      <c r="W216" s="2" t="str">
        <f>IF(sum!A209="BC",sum!C209,"*")</f>
        <v>*</v>
      </c>
      <c r="Z216" s="4" t="s">
        <v>186</v>
      </c>
      <c r="AA216" s="4" t="s">
        <v>187</v>
      </c>
      <c r="AB216" s="4">
        <v>2020</v>
      </c>
      <c r="AC216" s="2" t="str">
        <f>IF(sum!A209="MA",sum!B209,"*")</f>
        <v>*</v>
      </c>
      <c r="AD216" s="2"/>
      <c r="AE216" s="2" t="str">
        <f>IF(sum!A209="MA",sum!C209,"*")</f>
        <v>*</v>
      </c>
      <c r="AH216" s="4" t="s">
        <v>186</v>
      </c>
      <c r="AI216" s="4" t="s">
        <v>187</v>
      </c>
      <c r="AJ216" s="4">
        <v>2020</v>
      </c>
      <c r="AK216" s="2" t="str">
        <f>IF(sum!A209="ON",sum!B209,"*")</f>
        <v>*</v>
      </c>
      <c r="AL216" s="2"/>
      <c r="AM216" s="2" t="str">
        <f>IF(sum!A209="ON",sum!C209,"*")</f>
        <v>*</v>
      </c>
      <c r="AP216" s="2" t="s">
        <v>186</v>
      </c>
      <c r="AQ216" s="2" t="s">
        <v>187</v>
      </c>
      <c r="AR216" s="2">
        <v>2020</v>
      </c>
      <c r="AS216" s="2" t="str">
        <f>IF(sum!A209="QU",sum!B209,"*")</f>
        <v>*</v>
      </c>
      <c r="AT216" s="2"/>
      <c r="AU216" s="2" t="str">
        <f>IF(sum!A209="QU",sum!C209,"*")</f>
        <v>*</v>
      </c>
      <c r="AX216" s="4" t="s">
        <v>186</v>
      </c>
      <c r="AY216" s="4" t="s">
        <v>187</v>
      </c>
      <c r="AZ216" s="4">
        <v>2020</v>
      </c>
      <c r="BA216" s="2" t="str">
        <f>IF(sum!A209="SA",sum!B209,"*")</f>
        <v>*</v>
      </c>
      <c r="BB216" s="2"/>
      <c r="BC216" s="2" t="str">
        <f>IF(sum!A209="SA",sum!C209,"*")</f>
        <v>*</v>
      </c>
    </row>
    <row r="217" spans="2:55">
      <c r="B217" s="2" t="s">
        <v>186</v>
      </c>
      <c r="C217" s="2" t="s">
        <v>187</v>
      </c>
      <c r="D217" s="2">
        <v>2020</v>
      </c>
      <c r="J217" s="2" t="s">
        <v>186</v>
      </c>
      <c r="K217" s="2" t="s">
        <v>187</v>
      </c>
      <c r="L217" s="2">
        <v>2020</v>
      </c>
      <c r="M217" s="2" t="str">
        <f>IF(sum!A210="AT",sum!B210,"*")</f>
        <v>TRA_Car_GSL1</v>
      </c>
      <c r="N217" s="2"/>
      <c r="O217" s="2">
        <f>IF(sum!A210="AT",sum!C210,"*")</f>
        <v>0</v>
      </c>
      <c r="R217" s="2" t="s">
        <v>186</v>
      </c>
      <c r="S217" s="2" t="s">
        <v>187</v>
      </c>
      <c r="T217" s="2">
        <v>2020</v>
      </c>
      <c r="U217" s="2" t="str">
        <f>IF(sum!A210="BC",sum!B210,"*")</f>
        <v>*</v>
      </c>
      <c r="V217" s="2"/>
      <c r="W217" s="2" t="str">
        <f>IF(sum!A210="BC",sum!C210,"*")</f>
        <v>*</v>
      </c>
      <c r="Z217" s="2" t="s">
        <v>186</v>
      </c>
      <c r="AA217" s="2" t="s">
        <v>187</v>
      </c>
      <c r="AB217" s="2">
        <v>2020</v>
      </c>
      <c r="AC217" s="2" t="str">
        <f>IF(sum!A210="MA",sum!B210,"*")</f>
        <v>*</v>
      </c>
      <c r="AD217" s="2"/>
      <c r="AE217" s="2" t="str">
        <f>IF(sum!A210="MA",sum!C210,"*")</f>
        <v>*</v>
      </c>
      <c r="AH217" s="2" t="s">
        <v>186</v>
      </c>
      <c r="AI217" s="2" t="s">
        <v>187</v>
      </c>
      <c r="AJ217" s="2">
        <v>2020</v>
      </c>
      <c r="AK217" s="2" t="str">
        <f>IF(sum!A210="ON",sum!B210,"*")</f>
        <v>*</v>
      </c>
      <c r="AL217" s="2"/>
      <c r="AM217" s="2" t="str">
        <f>IF(sum!A210="ON",sum!C210,"*")</f>
        <v>*</v>
      </c>
      <c r="AP217" s="4" t="s">
        <v>186</v>
      </c>
      <c r="AQ217" s="4" t="s">
        <v>187</v>
      </c>
      <c r="AR217" s="4">
        <v>2020</v>
      </c>
      <c r="AS217" s="2" t="str">
        <f>IF(sum!A210="QU",sum!B210,"*")</f>
        <v>*</v>
      </c>
      <c r="AT217" s="2"/>
      <c r="AU217" s="2" t="str">
        <f>IF(sum!A210="QU",sum!C210,"*")</f>
        <v>*</v>
      </c>
      <c r="AX217" s="2" t="s">
        <v>186</v>
      </c>
      <c r="AY217" s="2" t="s">
        <v>187</v>
      </c>
      <c r="AZ217" s="2">
        <v>2020</v>
      </c>
      <c r="BA217" s="2" t="str">
        <f>IF(sum!A210="SA",sum!B210,"*")</f>
        <v>*</v>
      </c>
      <c r="BB217" s="2"/>
      <c r="BC217" s="2" t="str">
        <f>IF(sum!A210="SA",sum!C210,"*")</f>
        <v>*</v>
      </c>
    </row>
    <row r="218" spans="2:55">
      <c r="B218" s="2" t="s">
        <v>186</v>
      </c>
      <c r="C218" s="2" t="s">
        <v>187</v>
      </c>
      <c r="D218" s="2">
        <v>2020</v>
      </c>
      <c r="J218" s="2" t="s">
        <v>186</v>
      </c>
      <c r="K218" s="2" t="s">
        <v>187</v>
      </c>
      <c r="L218" s="2">
        <v>2020</v>
      </c>
      <c r="M218" s="2" t="str">
        <f>IF(sum!A211="AT",sum!B211,"*")</f>
        <v>TRA_Mot_ELC1</v>
      </c>
      <c r="N218" s="2"/>
      <c r="O218" s="2">
        <f>IF(sum!A211="AT",sum!C211,"*")</f>
        <v>5.00000000000009</v>
      </c>
      <c r="R218" s="2" t="s">
        <v>186</v>
      </c>
      <c r="S218" s="2" t="s">
        <v>187</v>
      </c>
      <c r="T218" s="2">
        <v>2020</v>
      </c>
      <c r="U218" s="2" t="str">
        <f>IF(sum!A211="BC",sum!B211,"*")</f>
        <v>*</v>
      </c>
      <c r="V218" s="2"/>
      <c r="W218" s="2" t="str">
        <f>IF(sum!A211="BC",sum!C211,"*")</f>
        <v>*</v>
      </c>
      <c r="Z218" s="2" t="s">
        <v>186</v>
      </c>
      <c r="AA218" s="2" t="s">
        <v>187</v>
      </c>
      <c r="AB218" s="2">
        <v>2020</v>
      </c>
      <c r="AC218" s="2" t="str">
        <f>IF(sum!A211="MA",sum!B211,"*")</f>
        <v>*</v>
      </c>
      <c r="AD218" s="2"/>
      <c r="AE218" s="2" t="str">
        <f>IF(sum!A211="MA",sum!C211,"*")</f>
        <v>*</v>
      </c>
      <c r="AH218" s="2" t="s">
        <v>186</v>
      </c>
      <c r="AI218" s="2" t="s">
        <v>187</v>
      </c>
      <c r="AJ218" s="2">
        <v>2020</v>
      </c>
      <c r="AK218" s="2" t="str">
        <f>IF(sum!A211="ON",sum!B211,"*")</f>
        <v>*</v>
      </c>
      <c r="AL218" s="2"/>
      <c r="AM218" s="2" t="str">
        <f>IF(sum!A211="ON",sum!C211,"*")</f>
        <v>*</v>
      </c>
      <c r="AP218" s="2" t="s">
        <v>186</v>
      </c>
      <c r="AQ218" s="2" t="s">
        <v>187</v>
      </c>
      <c r="AR218" s="2">
        <v>2020</v>
      </c>
      <c r="AS218" s="2" t="str">
        <f>IF(sum!A211="QU",sum!B211,"*")</f>
        <v>*</v>
      </c>
      <c r="AT218" s="2"/>
      <c r="AU218" s="2" t="str">
        <f>IF(sum!A211="QU",sum!C211,"*")</f>
        <v>*</v>
      </c>
      <c r="AX218" s="2" t="s">
        <v>186</v>
      </c>
      <c r="AY218" s="2" t="s">
        <v>187</v>
      </c>
      <c r="AZ218" s="2">
        <v>2020</v>
      </c>
      <c r="BA218" s="2" t="str">
        <f>IF(sum!A211="SA",sum!B211,"*")</f>
        <v>*</v>
      </c>
      <c r="BB218" s="2"/>
      <c r="BC218" s="2" t="str">
        <f>IF(sum!A211="SA",sum!C211,"*")</f>
        <v>*</v>
      </c>
    </row>
    <row r="219" spans="2:55">
      <c r="B219" s="4" t="s">
        <v>186</v>
      </c>
      <c r="C219" s="4" t="s">
        <v>187</v>
      </c>
      <c r="D219" s="4">
        <v>2020</v>
      </c>
      <c r="J219" s="4" t="s">
        <v>186</v>
      </c>
      <c r="K219" s="4" t="s">
        <v>187</v>
      </c>
      <c r="L219" s="4">
        <v>2020</v>
      </c>
      <c r="M219" s="2" t="str">
        <f>IF(sum!A212="AT",sum!B212,"*")</f>
        <v>TRA_Rai_Frt-ELC01</v>
      </c>
      <c r="N219" s="2"/>
      <c r="O219" s="2">
        <f>IF(sum!A212="AT",sum!C212,"*")</f>
        <v>0</v>
      </c>
      <c r="R219" s="4" t="s">
        <v>186</v>
      </c>
      <c r="S219" s="4" t="s">
        <v>187</v>
      </c>
      <c r="T219" s="4">
        <v>2020</v>
      </c>
      <c r="U219" s="2" t="str">
        <f>IF(sum!A212="BC",sum!B212,"*")</f>
        <v>*</v>
      </c>
      <c r="V219" s="2"/>
      <c r="W219" s="2" t="str">
        <f>IF(sum!A212="BC",sum!C212,"*")</f>
        <v>*</v>
      </c>
      <c r="Z219" s="4" t="s">
        <v>186</v>
      </c>
      <c r="AA219" s="4" t="s">
        <v>187</v>
      </c>
      <c r="AB219" s="4">
        <v>2020</v>
      </c>
      <c r="AC219" s="2" t="str">
        <f>IF(sum!A212="MA",sum!B212,"*")</f>
        <v>*</v>
      </c>
      <c r="AD219" s="2"/>
      <c r="AE219" s="2" t="str">
        <f>IF(sum!A212="MA",sum!C212,"*")</f>
        <v>*</v>
      </c>
      <c r="AH219" s="4" t="s">
        <v>186</v>
      </c>
      <c r="AI219" s="4" t="s">
        <v>187</v>
      </c>
      <c r="AJ219" s="4">
        <v>2020</v>
      </c>
      <c r="AK219" s="2" t="str">
        <f>IF(sum!A212="ON",sum!B212,"*")</f>
        <v>*</v>
      </c>
      <c r="AL219" s="2"/>
      <c r="AM219" s="2" t="str">
        <f>IF(sum!A212="ON",sum!C212,"*")</f>
        <v>*</v>
      </c>
      <c r="AP219" s="4" t="s">
        <v>186</v>
      </c>
      <c r="AQ219" s="4" t="s">
        <v>187</v>
      </c>
      <c r="AR219" s="4">
        <v>2020</v>
      </c>
      <c r="AS219" s="2" t="str">
        <f>IF(sum!A212="QU",sum!B212,"*")</f>
        <v>*</v>
      </c>
      <c r="AT219" s="2"/>
      <c r="AU219" s="2" t="str">
        <f>IF(sum!A212="QU",sum!C212,"*")</f>
        <v>*</v>
      </c>
      <c r="AX219" s="4" t="s">
        <v>186</v>
      </c>
      <c r="AY219" s="4" t="s">
        <v>187</v>
      </c>
      <c r="AZ219" s="4">
        <v>2020</v>
      </c>
      <c r="BA219" s="2" t="str">
        <f>IF(sum!A212="SA",sum!B212,"*")</f>
        <v>*</v>
      </c>
      <c r="BB219" s="2"/>
      <c r="BC219" s="2" t="str">
        <f>IF(sum!A212="SA",sum!C212,"*")</f>
        <v>*</v>
      </c>
    </row>
    <row r="220" spans="2:55">
      <c r="B220" s="2" t="s">
        <v>186</v>
      </c>
      <c r="C220" s="2" t="s">
        <v>187</v>
      </c>
      <c r="D220" s="2">
        <v>2020</v>
      </c>
      <c r="J220" s="2" t="s">
        <v>186</v>
      </c>
      <c r="K220" s="2" t="s">
        <v>187</v>
      </c>
      <c r="L220" s="2">
        <v>2020</v>
      </c>
      <c r="M220" s="2" t="str">
        <f>IF(sum!A213="AT",sum!B213,"*")</f>
        <v>TRA_Tru_BEV01</v>
      </c>
      <c r="N220" s="2"/>
      <c r="O220" s="2">
        <f>IF(sum!A213="AT",sum!C213,"*")</f>
        <v>26.7380479929637</v>
      </c>
      <c r="R220" s="2" t="s">
        <v>186</v>
      </c>
      <c r="S220" s="2" t="s">
        <v>187</v>
      </c>
      <c r="T220" s="2">
        <v>2020</v>
      </c>
      <c r="U220" s="2" t="str">
        <f>IF(sum!A213="BC",sum!B213,"*")</f>
        <v>*</v>
      </c>
      <c r="V220" s="2"/>
      <c r="W220" s="2" t="str">
        <f>IF(sum!A213="BC",sum!C213,"*")</f>
        <v>*</v>
      </c>
      <c r="Z220" s="2" t="s">
        <v>186</v>
      </c>
      <c r="AA220" s="2" t="s">
        <v>187</v>
      </c>
      <c r="AB220" s="2">
        <v>2020</v>
      </c>
      <c r="AC220" s="2" t="str">
        <f>IF(sum!A213="MA",sum!B213,"*")</f>
        <v>*</v>
      </c>
      <c r="AD220" s="2"/>
      <c r="AE220" s="2" t="str">
        <f>IF(sum!A213="MA",sum!C213,"*")</f>
        <v>*</v>
      </c>
      <c r="AH220" s="2" t="s">
        <v>186</v>
      </c>
      <c r="AI220" s="2" t="s">
        <v>187</v>
      </c>
      <c r="AJ220" s="2">
        <v>2020</v>
      </c>
      <c r="AK220" s="2" t="str">
        <f>IF(sum!A213="ON",sum!B213,"*")</f>
        <v>*</v>
      </c>
      <c r="AL220" s="2"/>
      <c r="AM220" s="2" t="str">
        <f>IF(sum!A213="ON",sum!C213,"*")</f>
        <v>*</v>
      </c>
      <c r="AP220" s="2" t="s">
        <v>186</v>
      </c>
      <c r="AQ220" s="2" t="s">
        <v>187</v>
      </c>
      <c r="AR220" s="2">
        <v>2020</v>
      </c>
      <c r="AS220" s="2" t="str">
        <f>IF(sum!A213="QU",sum!B213,"*")</f>
        <v>*</v>
      </c>
      <c r="AT220" s="2"/>
      <c r="AU220" s="2" t="str">
        <f>IF(sum!A213="QU",sum!C213,"*")</f>
        <v>*</v>
      </c>
      <c r="AX220" s="2" t="s">
        <v>186</v>
      </c>
      <c r="AY220" s="2" t="s">
        <v>187</v>
      </c>
      <c r="AZ220" s="2">
        <v>2020</v>
      </c>
      <c r="BA220" s="2" t="str">
        <f>IF(sum!A213="SA",sum!B213,"*")</f>
        <v>*</v>
      </c>
      <c r="BB220" s="2"/>
      <c r="BC220" s="2" t="str">
        <f>IF(sum!A213="SA",sum!C213,"*")</f>
        <v>*</v>
      </c>
    </row>
    <row r="221" spans="2:55">
      <c r="B221" s="2" t="s">
        <v>186</v>
      </c>
      <c r="C221" s="2" t="s">
        <v>187</v>
      </c>
      <c r="D221" s="2">
        <v>2020</v>
      </c>
      <c r="J221" s="2" t="s">
        <v>186</v>
      </c>
      <c r="K221" s="2" t="s">
        <v>187</v>
      </c>
      <c r="L221" s="2">
        <v>2020</v>
      </c>
      <c r="M221" s="2" t="str">
        <f>IF(sum!A214="AT",sum!B214,"*")</f>
        <v>TRA_Tru_HT_DST1</v>
      </c>
      <c r="N221" s="2"/>
      <c r="O221" s="2">
        <f>IF(sum!A214="AT",sum!C214,"*")</f>
        <v>129.502449207645</v>
      </c>
      <c r="R221" s="2" t="s">
        <v>186</v>
      </c>
      <c r="S221" s="2" t="s">
        <v>187</v>
      </c>
      <c r="T221" s="2">
        <v>2020</v>
      </c>
      <c r="U221" s="2" t="str">
        <f>IF(sum!A214="BC",sum!B214,"*")</f>
        <v>*</v>
      </c>
      <c r="V221" s="2"/>
      <c r="W221" s="2" t="str">
        <f>IF(sum!A214="BC",sum!C214,"*")</f>
        <v>*</v>
      </c>
      <c r="Z221" s="2" t="s">
        <v>186</v>
      </c>
      <c r="AA221" s="2" t="s">
        <v>187</v>
      </c>
      <c r="AB221" s="2">
        <v>2020</v>
      </c>
      <c r="AC221" s="2" t="str">
        <f>IF(sum!A214="MA",sum!B214,"*")</f>
        <v>*</v>
      </c>
      <c r="AD221" s="2"/>
      <c r="AE221" s="2" t="str">
        <f>IF(sum!A214="MA",sum!C214,"*")</f>
        <v>*</v>
      </c>
      <c r="AH221" s="2" t="s">
        <v>186</v>
      </c>
      <c r="AI221" s="2" t="s">
        <v>187</v>
      </c>
      <c r="AJ221" s="2">
        <v>2020</v>
      </c>
      <c r="AK221" s="2" t="str">
        <f>IF(sum!A214="ON",sum!B214,"*")</f>
        <v>*</v>
      </c>
      <c r="AL221" s="2"/>
      <c r="AM221" s="2" t="str">
        <f>IF(sum!A214="ON",sum!C214,"*")</f>
        <v>*</v>
      </c>
      <c r="AP221" s="4" t="s">
        <v>186</v>
      </c>
      <c r="AQ221" s="4" t="s">
        <v>187</v>
      </c>
      <c r="AR221" s="4">
        <v>2020</v>
      </c>
      <c r="AS221" s="2" t="str">
        <f>IF(sum!A214="QU",sum!B214,"*")</f>
        <v>*</v>
      </c>
      <c r="AT221" s="2"/>
      <c r="AU221" s="2" t="str">
        <f>IF(sum!A214="QU",sum!C214,"*")</f>
        <v>*</v>
      </c>
      <c r="AX221" s="2" t="s">
        <v>186</v>
      </c>
      <c r="AY221" s="2" t="s">
        <v>187</v>
      </c>
      <c r="AZ221" s="2">
        <v>2020</v>
      </c>
      <c r="BA221" s="2" t="str">
        <f>IF(sum!A214="SA",sum!B214,"*")</f>
        <v>*</v>
      </c>
      <c r="BB221" s="2"/>
      <c r="BC221" s="2" t="str">
        <f>IF(sum!A214="SA",sum!C214,"*")</f>
        <v>*</v>
      </c>
    </row>
    <row r="222" spans="2:55">
      <c r="B222" s="4" t="s">
        <v>186</v>
      </c>
      <c r="C222" s="4" t="s">
        <v>187</v>
      </c>
      <c r="D222" s="4">
        <v>2020</v>
      </c>
      <c r="J222" s="4" t="s">
        <v>186</v>
      </c>
      <c r="K222" s="4" t="s">
        <v>187</v>
      </c>
      <c r="L222" s="4">
        <v>2020</v>
      </c>
      <c r="M222" s="2" t="str">
        <f>IF(sum!A215="AT",sum!B215,"*")</f>
        <v>TRA_Tru_PHEV01</v>
      </c>
      <c r="N222" s="2"/>
      <c r="O222" s="2">
        <f>IF(sum!A215="AT",sum!C215,"*")</f>
        <v>27.0276983296075</v>
      </c>
      <c r="R222" s="4" t="s">
        <v>186</v>
      </c>
      <c r="S222" s="4" t="s">
        <v>187</v>
      </c>
      <c r="T222" s="4">
        <v>2020</v>
      </c>
      <c r="U222" s="2" t="str">
        <f>IF(sum!A215="BC",sum!B215,"*")</f>
        <v>*</v>
      </c>
      <c r="V222" s="2"/>
      <c r="W222" s="2" t="str">
        <f>IF(sum!A215="BC",sum!C215,"*")</f>
        <v>*</v>
      </c>
      <c r="Z222" s="4" t="s">
        <v>186</v>
      </c>
      <c r="AA222" s="4" t="s">
        <v>187</v>
      </c>
      <c r="AB222" s="4">
        <v>2020</v>
      </c>
      <c r="AC222" s="2" t="str">
        <f>IF(sum!A215="MA",sum!B215,"*")</f>
        <v>*</v>
      </c>
      <c r="AD222" s="2"/>
      <c r="AE222" s="2" t="str">
        <f>IF(sum!A215="MA",sum!C215,"*")</f>
        <v>*</v>
      </c>
      <c r="AH222" s="4" t="s">
        <v>186</v>
      </c>
      <c r="AI222" s="4" t="s">
        <v>187</v>
      </c>
      <c r="AJ222" s="4">
        <v>2020</v>
      </c>
      <c r="AK222" s="2" t="str">
        <f>IF(sum!A215="ON",sum!B215,"*")</f>
        <v>*</v>
      </c>
      <c r="AL222" s="2"/>
      <c r="AM222" s="2" t="str">
        <f>IF(sum!A215="ON",sum!C215,"*")</f>
        <v>*</v>
      </c>
      <c r="AP222" s="2" t="s">
        <v>186</v>
      </c>
      <c r="AQ222" s="2" t="s">
        <v>187</v>
      </c>
      <c r="AR222" s="2">
        <v>2020</v>
      </c>
      <c r="AS222" s="2" t="str">
        <f>IF(sum!A215="QU",sum!B215,"*")</f>
        <v>*</v>
      </c>
      <c r="AT222" s="2"/>
      <c r="AU222" s="2" t="str">
        <f>IF(sum!A215="QU",sum!C215,"*")</f>
        <v>*</v>
      </c>
      <c r="AX222" s="4" t="s">
        <v>186</v>
      </c>
      <c r="AY222" s="4" t="s">
        <v>187</v>
      </c>
      <c r="AZ222" s="4">
        <v>2020</v>
      </c>
      <c r="BA222" s="2" t="str">
        <f>IF(sum!A215="SA",sum!B215,"*")</f>
        <v>*</v>
      </c>
      <c r="BB222" s="2"/>
      <c r="BC222" s="2" t="str">
        <f>IF(sum!A215="SA",sum!C215,"*")</f>
        <v>*</v>
      </c>
    </row>
    <row r="223" spans="2:55">
      <c r="B223" s="2" t="s">
        <v>186</v>
      </c>
      <c r="C223" s="2" t="s">
        <v>187</v>
      </c>
      <c r="D223" s="2">
        <v>2020</v>
      </c>
      <c r="J223" s="2" t="s">
        <v>186</v>
      </c>
      <c r="K223" s="2" t="s">
        <v>187</v>
      </c>
      <c r="L223" s="2">
        <v>2020</v>
      </c>
      <c r="M223" s="2" t="str">
        <f>IF(sum!A216="AT",sum!B216,"*")</f>
        <v>TU_OILCRD_AT_ON_01</v>
      </c>
      <c r="N223" s="2"/>
      <c r="O223" s="2">
        <f>IF(sum!A216="AT",sum!C216,"*")</f>
        <v>0</v>
      </c>
      <c r="R223" s="2" t="s">
        <v>186</v>
      </c>
      <c r="S223" s="2" t="s">
        <v>187</v>
      </c>
      <c r="T223" s="2">
        <v>2020</v>
      </c>
      <c r="U223" s="2" t="str">
        <f>IF(sum!A216="BC",sum!B216,"*")</f>
        <v>*</v>
      </c>
      <c r="V223" s="2"/>
      <c r="W223" s="2" t="str">
        <f>IF(sum!A216="BC",sum!C216,"*")</f>
        <v>*</v>
      </c>
      <c r="Z223" s="2" t="s">
        <v>186</v>
      </c>
      <c r="AA223" s="2" t="s">
        <v>187</v>
      </c>
      <c r="AB223" s="2">
        <v>2020</v>
      </c>
      <c r="AC223" s="2" t="str">
        <f>IF(sum!A216="MA",sum!B216,"*")</f>
        <v>*</v>
      </c>
      <c r="AD223" s="2"/>
      <c r="AE223" s="2" t="str">
        <f>IF(sum!A216="MA",sum!C216,"*")</f>
        <v>*</v>
      </c>
      <c r="AH223" s="2" t="s">
        <v>186</v>
      </c>
      <c r="AI223" s="2" t="s">
        <v>187</v>
      </c>
      <c r="AJ223" s="2">
        <v>2020</v>
      </c>
      <c r="AK223" s="2" t="str">
        <f>IF(sum!A216="ON",sum!B216,"*")</f>
        <v>*</v>
      </c>
      <c r="AL223" s="2"/>
      <c r="AM223" s="2" t="str">
        <f>IF(sum!A216="ON",sum!C216,"*")</f>
        <v>*</v>
      </c>
      <c r="AP223" s="4" t="s">
        <v>186</v>
      </c>
      <c r="AQ223" s="4" t="s">
        <v>187</v>
      </c>
      <c r="AR223" s="4">
        <v>2020</v>
      </c>
      <c r="AS223" s="2" t="str">
        <f>IF(sum!A216="QU",sum!B216,"*")</f>
        <v>*</v>
      </c>
      <c r="AT223" s="2"/>
      <c r="AU223" s="2" t="str">
        <f>IF(sum!A216="QU",sum!C216,"*")</f>
        <v>*</v>
      </c>
      <c r="AX223" s="2" t="s">
        <v>186</v>
      </c>
      <c r="AY223" s="2" t="s">
        <v>187</v>
      </c>
      <c r="AZ223" s="2">
        <v>2020</v>
      </c>
      <c r="BA223" s="2" t="str">
        <f>IF(sum!A216="SA",sum!B216,"*")</f>
        <v>*</v>
      </c>
      <c r="BB223" s="2"/>
      <c r="BC223" s="2" t="str">
        <f>IF(sum!A216="SA",sum!C216,"*")</f>
        <v>*</v>
      </c>
    </row>
    <row r="224" spans="2:55">
      <c r="B224" s="2" t="s">
        <v>186</v>
      </c>
      <c r="C224" s="2" t="s">
        <v>187</v>
      </c>
      <c r="D224" s="2">
        <v>2020</v>
      </c>
      <c r="J224" s="2" t="s">
        <v>186</v>
      </c>
      <c r="K224" s="2" t="s">
        <v>187</v>
      </c>
      <c r="L224" s="2">
        <v>2020</v>
      </c>
      <c r="M224" s="2" t="str">
        <f>IF(sum!A217="AT",sum!B217,"*")</f>
        <v>TWS-AuxiliaryEquip_ELE1</v>
      </c>
      <c r="N224" s="2"/>
      <c r="O224" s="2">
        <f>IF(sum!A217="AT",sum!C217,"*")</f>
        <v>0</v>
      </c>
      <c r="R224" s="2" t="s">
        <v>186</v>
      </c>
      <c r="S224" s="2" t="s">
        <v>187</v>
      </c>
      <c r="T224" s="2">
        <v>2020</v>
      </c>
      <c r="U224" s="2" t="str">
        <f>IF(sum!A217="BC",sum!B217,"*")</f>
        <v>*</v>
      </c>
      <c r="V224" s="2"/>
      <c r="W224" s="2" t="str">
        <f>IF(sum!A217="BC",sum!C217,"*")</f>
        <v>*</v>
      </c>
      <c r="Z224" s="2" t="s">
        <v>186</v>
      </c>
      <c r="AA224" s="2" t="s">
        <v>187</v>
      </c>
      <c r="AB224" s="2">
        <v>2020</v>
      </c>
      <c r="AC224" s="2" t="str">
        <f>IF(sum!A217="MA",sum!B217,"*")</f>
        <v>*</v>
      </c>
      <c r="AD224" s="2"/>
      <c r="AE224" s="2" t="str">
        <f>IF(sum!A217="MA",sum!C217,"*")</f>
        <v>*</v>
      </c>
      <c r="AH224" s="2" t="s">
        <v>186</v>
      </c>
      <c r="AI224" s="2" t="s">
        <v>187</v>
      </c>
      <c r="AJ224" s="2">
        <v>2020</v>
      </c>
      <c r="AK224" s="2" t="str">
        <f>IF(sum!A217="ON",sum!B217,"*")</f>
        <v>*</v>
      </c>
      <c r="AL224" s="2"/>
      <c r="AM224" s="2" t="str">
        <f>IF(sum!A217="ON",sum!C217,"*")</f>
        <v>*</v>
      </c>
      <c r="AP224" s="2" t="s">
        <v>186</v>
      </c>
      <c r="AQ224" s="2" t="s">
        <v>187</v>
      </c>
      <c r="AR224" s="2">
        <v>2020</v>
      </c>
      <c r="AS224" s="2" t="str">
        <f>IF(sum!A217="QU",sum!B217,"*")</f>
        <v>*</v>
      </c>
      <c r="AT224" s="2"/>
      <c r="AU224" s="2" t="str">
        <f>IF(sum!A217="QU",sum!C217,"*")</f>
        <v>*</v>
      </c>
      <c r="AX224" s="2" t="s">
        <v>186</v>
      </c>
      <c r="AY224" s="2" t="s">
        <v>187</v>
      </c>
      <c r="AZ224" s="2">
        <v>2020</v>
      </c>
      <c r="BA224" s="2" t="str">
        <f>IF(sum!A217="SA",sum!B217,"*")</f>
        <v>*</v>
      </c>
      <c r="BB224" s="2"/>
      <c r="BC224" s="2" t="str">
        <f>IF(sum!A217="SA",sum!C217,"*")</f>
        <v>*</v>
      </c>
    </row>
    <row r="225" spans="2:55">
      <c r="B225" s="4" t="s">
        <v>186</v>
      </c>
      <c r="C225" s="4" t="s">
        <v>187</v>
      </c>
      <c r="D225" s="4">
        <v>2020</v>
      </c>
      <c r="J225" s="4" t="s">
        <v>186</v>
      </c>
      <c r="K225" s="4" t="s">
        <v>187</v>
      </c>
      <c r="L225" s="4">
        <v>2020</v>
      </c>
      <c r="M225" s="2" t="str">
        <f>IF(sum!A218="AT",sum!B218,"*")</f>
        <v>TWS-AuxiliaryMot_ELE1</v>
      </c>
      <c r="N225" s="2"/>
      <c r="O225" s="2">
        <f>IF(sum!A218="AT",sum!C218,"*")</f>
        <v>0</v>
      </c>
      <c r="R225" s="4" t="s">
        <v>186</v>
      </c>
      <c r="S225" s="4" t="s">
        <v>187</v>
      </c>
      <c r="T225" s="4">
        <v>2020</v>
      </c>
      <c r="U225" s="2" t="str">
        <f>IF(sum!A218="BC",sum!B218,"*")</f>
        <v>*</v>
      </c>
      <c r="V225" s="2"/>
      <c r="W225" s="2" t="str">
        <f>IF(sum!A218="BC",sum!C218,"*")</f>
        <v>*</v>
      </c>
      <c r="Z225" s="4" t="s">
        <v>186</v>
      </c>
      <c r="AA225" s="4" t="s">
        <v>187</v>
      </c>
      <c r="AB225" s="4">
        <v>2020</v>
      </c>
      <c r="AC225" s="2" t="str">
        <f>IF(sum!A218="MA",sum!B218,"*")</f>
        <v>*</v>
      </c>
      <c r="AD225" s="2"/>
      <c r="AE225" s="2" t="str">
        <f>IF(sum!A218="MA",sum!C218,"*")</f>
        <v>*</v>
      </c>
      <c r="AH225" s="4" t="s">
        <v>186</v>
      </c>
      <c r="AI225" s="4" t="s">
        <v>187</v>
      </c>
      <c r="AJ225" s="4">
        <v>2020</v>
      </c>
      <c r="AK225" s="2" t="str">
        <f>IF(sum!A218="ON",sum!B218,"*")</f>
        <v>*</v>
      </c>
      <c r="AL225" s="2"/>
      <c r="AM225" s="2" t="str">
        <f>IF(sum!A218="ON",sum!C218,"*")</f>
        <v>*</v>
      </c>
      <c r="AP225" s="4" t="s">
        <v>186</v>
      </c>
      <c r="AQ225" s="4" t="s">
        <v>187</v>
      </c>
      <c r="AR225" s="4">
        <v>2020</v>
      </c>
      <c r="AS225" s="2" t="str">
        <f>IF(sum!A218="QU",sum!B218,"*")</f>
        <v>*</v>
      </c>
      <c r="AT225" s="2"/>
      <c r="AU225" s="2" t="str">
        <f>IF(sum!A218="QU",sum!C218,"*")</f>
        <v>*</v>
      </c>
      <c r="AX225" s="4" t="s">
        <v>186</v>
      </c>
      <c r="AY225" s="4" t="s">
        <v>187</v>
      </c>
      <c r="AZ225" s="4">
        <v>2020</v>
      </c>
      <c r="BA225" s="2" t="str">
        <f>IF(sum!A218="SA",sum!B218,"*")</f>
        <v>*</v>
      </c>
      <c r="BB225" s="2"/>
      <c r="BC225" s="2" t="str">
        <f>IF(sum!A218="SA",sum!C218,"*")</f>
        <v>*</v>
      </c>
    </row>
    <row r="226" spans="2:55">
      <c r="B226" s="2" t="s">
        <v>186</v>
      </c>
      <c r="C226" s="2" t="s">
        <v>187</v>
      </c>
      <c r="D226" s="2">
        <v>2020</v>
      </c>
      <c r="J226" s="2" t="s">
        <v>186</v>
      </c>
      <c r="K226" s="2" t="s">
        <v>187</v>
      </c>
      <c r="L226" s="2">
        <v>2020</v>
      </c>
      <c r="M226" s="2" t="str">
        <f>IF(sum!A219="AT",sum!B219,"*")</f>
        <v>TWS-Light_ELE1</v>
      </c>
      <c r="N226" s="2"/>
      <c r="O226" s="2">
        <f>IF(sum!A219="AT",sum!C219,"*")</f>
        <v>0</v>
      </c>
      <c r="R226" s="2" t="s">
        <v>186</v>
      </c>
      <c r="S226" s="2" t="s">
        <v>187</v>
      </c>
      <c r="T226" s="2">
        <v>2020</v>
      </c>
      <c r="U226" s="2" t="str">
        <f>IF(sum!A219="BC",sum!B219,"*")</f>
        <v>*</v>
      </c>
      <c r="V226" s="2"/>
      <c r="W226" s="2" t="str">
        <f>IF(sum!A219="BC",sum!C219,"*")</f>
        <v>*</v>
      </c>
      <c r="Z226" s="2" t="s">
        <v>186</v>
      </c>
      <c r="AA226" s="2" t="s">
        <v>187</v>
      </c>
      <c r="AB226" s="2">
        <v>2020</v>
      </c>
      <c r="AC226" s="2" t="str">
        <f>IF(sum!A219="MA",sum!B219,"*")</f>
        <v>*</v>
      </c>
      <c r="AD226" s="2"/>
      <c r="AE226" s="2" t="str">
        <f>IF(sum!A219="MA",sum!C219,"*")</f>
        <v>*</v>
      </c>
      <c r="AH226" s="2" t="s">
        <v>186</v>
      </c>
      <c r="AI226" s="2" t="s">
        <v>187</v>
      </c>
      <c r="AJ226" s="2">
        <v>2020</v>
      </c>
      <c r="AK226" s="2" t="str">
        <f>IF(sum!A219="ON",sum!B219,"*")</f>
        <v>*</v>
      </c>
      <c r="AL226" s="2"/>
      <c r="AM226" s="2" t="str">
        <f>IF(sum!A219="ON",sum!C219,"*")</f>
        <v>*</v>
      </c>
      <c r="AP226" s="2" t="s">
        <v>186</v>
      </c>
      <c r="AQ226" s="2" t="s">
        <v>187</v>
      </c>
      <c r="AR226" s="2">
        <v>2020</v>
      </c>
      <c r="AS226" s="2" t="str">
        <f>IF(sum!A219="QU",sum!B219,"*")</f>
        <v>*</v>
      </c>
      <c r="AT226" s="2"/>
      <c r="AU226" s="2" t="str">
        <f>IF(sum!A219="QU",sum!C219,"*")</f>
        <v>*</v>
      </c>
      <c r="AX226" s="2" t="s">
        <v>186</v>
      </c>
      <c r="AY226" s="2" t="s">
        <v>187</v>
      </c>
      <c r="AZ226" s="2">
        <v>2020</v>
      </c>
      <c r="BA226" s="2" t="str">
        <f>IF(sum!A219="SA",sum!B219,"*")</f>
        <v>*</v>
      </c>
      <c r="BB226" s="2"/>
      <c r="BC226" s="2" t="str">
        <f>IF(sum!A219="SA",sum!C219,"*")</f>
        <v>*</v>
      </c>
    </row>
    <row r="227" spans="2:55">
      <c r="B227" s="2" t="s">
        <v>186</v>
      </c>
      <c r="C227" s="2" t="s">
        <v>187</v>
      </c>
      <c r="D227" s="2">
        <v>2020</v>
      </c>
      <c r="J227" s="2" t="s">
        <v>186</v>
      </c>
      <c r="K227" s="2" t="s">
        <v>187</v>
      </c>
      <c r="L227" s="2">
        <v>2020</v>
      </c>
      <c r="M227" s="2" t="str">
        <f>IF(sum!A220="AT",sum!B220,"*")</f>
        <v>TWS-SpCool_ELE1</v>
      </c>
      <c r="N227" s="2"/>
      <c r="O227" s="2">
        <f>IF(sum!A220="AT",sum!C220,"*")</f>
        <v>0</v>
      </c>
      <c r="R227" s="2" t="s">
        <v>186</v>
      </c>
      <c r="S227" s="2" t="s">
        <v>187</v>
      </c>
      <c r="T227" s="2">
        <v>2020</v>
      </c>
      <c r="U227" s="2" t="str">
        <f>IF(sum!A220="BC",sum!B220,"*")</f>
        <v>*</v>
      </c>
      <c r="V227" s="2"/>
      <c r="W227" s="2" t="str">
        <f>IF(sum!A220="BC",sum!C220,"*")</f>
        <v>*</v>
      </c>
      <c r="Z227" s="2" t="s">
        <v>186</v>
      </c>
      <c r="AA227" s="2" t="s">
        <v>187</v>
      </c>
      <c r="AB227" s="2">
        <v>2020</v>
      </c>
      <c r="AC227" s="2" t="str">
        <f>IF(sum!A220="MA",sum!B220,"*")</f>
        <v>*</v>
      </c>
      <c r="AD227" s="2"/>
      <c r="AE227" s="2" t="str">
        <f>IF(sum!A220="MA",sum!C220,"*")</f>
        <v>*</v>
      </c>
      <c r="AH227" s="2" t="s">
        <v>186</v>
      </c>
      <c r="AI227" s="2" t="s">
        <v>187</v>
      </c>
      <c r="AJ227" s="2">
        <v>2020</v>
      </c>
      <c r="AK227" s="2" t="str">
        <f>IF(sum!A220="ON",sum!B220,"*")</f>
        <v>*</v>
      </c>
      <c r="AL227" s="2"/>
      <c r="AM227" s="2" t="str">
        <f>IF(sum!A220="ON",sum!C220,"*")</f>
        <v>*</v>
      </c>
      <c r="AP227" s="4" t="s">
        <v>186</v>
      </c>
      <c r="AQ227" s="4" t="s">
        <v>187</v>
      </c>
      <c r="AR227" s="4">
        <v>2020</v>
      </c>
      <c r="AS227" s="2" t="str">
        <f>IF(sum!A220="QU",sum!B220,"*")</f>
        <v>*</v>
      </c>
      <c r="AT227" s="2"/>
      <c r="AU227" s="2" t="str">
        <f>IF(sum!A220="QU",sum!C220,"*")</f>
        <v>*</v>
      </c>
      <c r="AX227" s="2" t="s">
        <v>186</v>
      </c>
      <c r="AY227" s="2" t="s">
        <v>187</v>
      </c>
      <c r="AZ227" s="2">
        <v>2020</v>
      </c>
      <c r="BA227" s="2" t="str">
        <f>IF(sum!A220="SA",sum!B220,"*")</f>
        <v>*</v>
      </c>
      <c r="BB227" s="2"/>
      <c r="BC227" s="2" t="str">
        <f>IF(sum!A220="SA",sum!C220,"*")</f>
        <v>*</v>
      </c>
    </row>
    <row r="228" spans="2:55">
      <c r="B228" s="4" t="s">
        <v>186</v>
      </c>
      <c r="C228" s="4" t="s">
        <v>187</v>
      </c>
      <c r="D228" s="4">
        <v>2020</v>
      </c>
      <c r="J228" s="4" t="s">
        <v>186</v>
      </c>
      <c r="K228" s="4" t="s">
        <v>187</v>
      </c>
      <c r="L228" s="4">
        <v>2020</v>
      </c>
      <c r="M228" s="2" t="str">
        <f>IF(sum!A221="AT",sum!B221,"*")</f>
        <v>TWS-SpHeat_ELE1</v>
      </c>
      <c r="N228" s="2"/>
      <c r="O228" s="2">
        <f>IF(sum!A221="AT",sum!C221,"*")</f>
        <v>0</v>
      </c>
      <c r="R228" s="4" t="s">
        <v>186</v>
      </c>
      <c r="S228" s="4" t="s">
        <v>187</v>
      </c>
      <c r="T228" s="4">
        <v>2020</v>
      </c>
      <c r="U228" s="2" t="str">
        <f>IF(sum!A221="BC",sum!B221,"*")</f>
        <v>*</v>
      </c>
      <c r="V228" s="2"/>
      <c r="W228" s="2" t="str">
        <f>IF(sum!A221="BC",sum!C221,"*")</f>
        <v>*</v>
      </c>
      <c r="Z228" s="4" t="s">
        <v>186</v>
      </c>
      <c r="AA228" s="4" t="s">
        <v>187</v>
      </c>
      <c r="AB228" s="4">
        <v>2020</v>
      </c>
      <c r="AC228" s="2" t="str">
        <f>IF(sum!A221="MA",sum!B221,"*")</f>
        <v>*</v>
      </c>
      <c r="AD228" s="2"/>
      <c r="AE228" s="2" t="str">
        <f>IF(sum!A221="MA",sum!C221,"*")</f>
        <v>*</v>
      </c>
      <c r="AH228" s="4" t="s">
        <v>186</v>
      </c>
      <c r="AI228" s="4" t="s">
        <v>187</v>
      </c>
      <c r="AJ228" s="4">
        <v>2020</v>
      </c>
      <c r="AK228" s="2" t="str">
        <f>IF(sum!A221="ON",sum!B221,"*")</f>
        <v>*</v>
      </c>
      <c r="AL228" s="2"/>
      <c r="AM228" s="2" t="str">
        <f>IF(sum!A221="ON",sum!C221,"*")</f>
        <v>*</v>
      </c>
      <c r="AP228" s="2" t="s">
        <v>186</v>
      </c>
      <c r="AQ228" s="2" t="s">
        <v>187</v>
      </c>
      <c r="AR228" s="2">
        <v>2020</v>
      </c>
      <c r="AS228" s="2" t="str">
        <f>IF(sum!A221="QU",sum!B221,"*")</f>
        <v>*</v>
      </c>
      <c r="AT228" s="2"/>
      <c r="AU228" s="2" t="str">
        <f>IF(sum!A221="QU",sum!C221,"*")</f>
        <v>*</v>
      </c>
      <c r="AX228" s="4" t="s">
        <v>186</v>
      </c>
      <c r="AY228" s="4" t="s">
        <v>187</v>
      </c>
      <c r="AZ228" s="4">
        <v>2020</v>
      </c>
      <c r="BA228" s="2" t="str">
        <f>IF(sum!A221="SA",sum!B221,"*")</f>
        <v>*</v>
      </c>
      <c r="BB228" s="2"/>
      <c r="BC228" s="2" t="str">
        <f>IF(sum!A221="SA",sum!C221,"*")</f>
        <v>*</v>
      </c>
    </row>
    <row r="229" spans="2:55">
      <c r="B229" s="2" t="s">
        <v>186</v>
      </c>
      <c r="C229" s="2" t="s">
        <v>187</v>
      </c>
      <c r="D229" s="2">
        <v>2020</v>
      </c>
      <c r="J229" s="2" t="s">
        <v>186</v>
      </c>
      <c r="K229" s="2" t="s">
        <v>187</v>
      </c>
      <c r="L229" s="2">
        <v>2020</v>
      </c>
      <c r="M229" s="2" t="str">
        <f>IF(sum!A222="AT",sum!B222,"*")</f>
        <v>TWS-WaterHeat_ELE1</v>
      </c>
      <c r="N229" s="2"/>
      <c r="O229" s="2">
        <f>IF(sum!A222="AT",sum!C222,"*")</f>
        <v>0</v>
      </c>
      <c r="R229" s="2" t="s">
        <v>186</v>
      </c>
      <c r="S229" s="2" t="s">
        <v>187</v>
      </c>
      <c r="T229" s="2">
        <v>2020</v>
      </c>
      <c r="U229" s="2" t="str">
        <f>IF(sum!A222="BC",sum!B222,"*")</f>
        <v>*</v>
      </c>
      <c r="V229" s="2"/>
      <c r="W229" s="2" t="str">
        <f>IF(sum!A222="BC",sum!C222,"*")</f>
        <v>*</v>
      </c>
      <c r="Z229" s="2" t="s">
        <v>186</v>
      </c>
      <c r="AA229" s="2" t="s">
        <v>187</v>
      </c>
      <c r="AB229" s="2">
        <v>2020</v>
      </c>
      <c r="AC229" s="2" t="str">
        <f>IF(sum!A222="MA",sum!B222,"*")</f>
        <v>*</v>
      </c>
      <c r="AD229" s="2"/>
      <c r="AE229" s="2" t="str">
        <f>IF(sum!A222="MA",sum!C222,"*")</f>
        <v>*</v>
      </c>
      <c r="AH229" s="2" t="s">
        <v>186</v>
      </c>
      <c r="AI229" s="2" t="s">
        <v>187</v>
      </c>
      <c r="AJ229" s="2">
        <v>2020</v>
      </c>
      <c r="AK229" s="2" t="str">
        <f>IF(sum!A222="ON",sum!B222,"*")</f>
        <v>*</v>
      </c>
      <c r="AL229" s="2"/>
      <c r="AM229" s="2" t="str">
        <f>IF(sum!A222="ON",sum!C222,"*")</f>
        <v>*</v>
      </c>
      <c r="AP229" s="4" t="s">
        <v>186</v>
      </c>
      <c r="AQ229" s="4" t="s">
        <v>187</v>
      </c>
      <c r="AR229" s="4">
        <v>2020</v>
      </c>
      <c r="AS229" s="2" t="str">
        <f>IF(sum!A222="QU",sum!B222,"*")</f>
        <v>*</v>
      </c>
      <c r="AT229" s="2"/>
      <c r="AU229" s="2" t="str">
        <f>IF(sum!A222="QU",sum!C222,"*")</f>
        <v>*</v>
      </c>
      <c r="AX229" s="2" t="s">
        <v>186</v>
      </c>
      <c r="AY229" s="2" t="s">
        <v>187</v>
      </c>
      <c r="AZ229" s="2">
        <v>2020</v>
      </c>
      <c r="BA229" s="2" t="str">
        <f>IF(sum!A222="SA",sum!B222,"*")</f>
        <v>*</v>
      </c>
      <c r="BB229" s="2"/>
      <c r="BC229" s="2" t="str">
        <f>IF(sum!A222="SA",sum!C222,"*")</f>
        <v>*</v>
      </c>
    </row>
    <row r="230" spans="2:55">
      <c r="B230" s="2" t="s">
        <v>186</v>
      </c>
      <c r="C230" s="2" t="s">
        <v>187</v>
      </c>
      <c r="D230" s="2">
        <v>2020</v>
      </c>
      <c r="J230" s="2" t="s">
        <v>186</v>
      </c>
      <c r="K230" s="2" t="s">
        <v>187</v>
      </c>
      <c r="L230" s="2">
        <v>2020</v>
      </c>
      <c r="M230" s="2" t="str">
        <f>IF(sum!A223="AT",sum!B223,"*")</f>
        <v>WST-AuxiliaryEquip_ELE1</v>
      </c>
      <c r="N230" s="2"/>
      <c r="O230" s="2">
        <f>IF(sum!A223="AT",sum!C223,"*")</f>
        <v>0</v>
      </c>
      <c r="R230" s="2" t="s">
        <v>186</v>
      </c>
      <c r="S230" s="2" t="s">
        <v>187</v>
      </c>
      <c r="T230" s="2">
        <v>2020</v>
      </c>
      <c r="U230" s="2" t="str">
        <f>IF(sum!A223="BC",sum!B223,"*")</f>
        <v>*</v>
      </c>
      <c r="V230" s="2"/>
      <c r="W230" s="2" t="str">
        <f>IF(sum!A223="BC",sum!C223,"*")</f>
        <v>*</v>
      </c>
      <c r="Z230" s="2" t="s">
        <v>186</v>
      </c>
      <c r="AA230" s="2" t="s">
        <v>187</v>
      </c>
      <c r="AB230" s="2">
        <v>2020</v>
      </c>
      <c r="AC230" s="2" t="str">
        <f>IF(sum!A223="MA",sum!B223,"*")</f>
        <v>*</v>
      </c>
      <c r="AD230" s="2"/>
      <c r="AE230" s="2" t="str">
        <f>IF(sum!A223="MA",sum!C223,"*")</f>
        <v>*</v>
      </c>
      <c r="AH230" s="2" t="s">
        <v>186</v>
      </c>
      <c r="AI230" s="2" t="s">
        <v>187</v>
      </c>
      <c r="AJ230" s="2">
        <v>2020</v>
      </c>
      <c r="AK230" s="2" t="str">
        <f>IF(sum!A223="ON",sum!B223,"*")</f>
        <v>*</v>
      </c>
      <c r="AL230" s="2"/>
      <c r="AM230" s="2" t="str">
        <f>IF(sum!A223="ON",sum!C223,"*")</f>
        <v>*</v>
      </c>
      <c r="AP230" s="2" t="s">
        <v>186</v>
      </c>
      <c r="AQ230" s="2" t="s">
        <v>187</v>
      </c>
      <c r="AR230" s="2">
        <v>2020</v>
      </c>
      <c r="AS230" s="2" t="str">
        <f>IF(sum!A223="QU",sum!B223,"*")</f>
        <v>*</v>
      </c>
      <c r="AT230" s="2"/>
      <c r="AU230" s="2" t="str">
        <f>IF(sum!A223="QU",sum!C223,"*")</f>
        <v>*</v>
      </c>
      <c r="AX230" s="2" t="s">
        <v>186</v>
      </c>
      <c r="AY230" s="2" t="s">
        <v>187</v>
      </c>
      <c r="AZ230" s="2">
        <v>2020</v>
      </c>
      <c r="BA230" s="2" t="str">
        <f>IF(sum!A223="SA",sum!B223,"*")</f>
        <v>*</v>
      </c>
      <c r="BB230" s="2"/>
      <c r="BC230" s="2" t="str">
        <f>IF(sum!A223="SA",sum!C223,"*")</f>
        <v>*</v>
      </c>
    </row>
    <row r="231" spans="2:55">
      <c r="B231" s="4" t="s">
        <v>186</v>
      </c>
      <c r="C231" s="4" t="s">
        <v>187</v>
      </c>
      <c r="D231" s="4">
        <v>2020</v>
      </c>
      <c r="J231" s="4" t="s">
        <v>186</v>
      </c>
      <c r="K231" s="4" t="s">
        <v>187</v>
      </c>
      <c r="L231" s="4">
        <v>2020</v>
      </c>
      <c r="M231" s="2" t="str">
        <f>IF(sum!A224="AT",sum!B224,"*")</f>
        <v>WST-AuxiliaryMot_ELE1</v>
      </c>
      <c r="N231" s="2"/>
      <c r="O231" s="2">
        <f>IF(sum!A224="AT",sum!C224,"*")</f>
        <v>0</v>
      </c>
      <c r="R231" s="4" t="s">
        <v>186</v>
      </c>
      <c r="S231" s="4" t="s">
        <v>187</v>
      </c>
      <c r="T231" s="4">
        <v>2020</v>
      </c>
      <c r="U231" s="2" t="str">
        <f>IF(sum!A224="BC",sum!B224,"*")</f>
        <v>*</v>
      </c>
      <c r="V231" s="2"/>
      <c r="W231" s="2" t="str">
        <f>IF(sum!A224="BC",sum!C224,"*")</f>
        <v>*</v>
      </c>
      <c r="Z231" s="4" t="s">
        <v>186</v>
      </c>
      <c r="AA231" s="4" t="s">
        <v>187</v>
      </c>
      <c r="AB231" s="4">
        <v>2020</v>
      </c>
      <c r="AC231" s="2" t="str">
        <f>IF(sum!A224="MA",sum!B224,"*")</f>
        <v>*</v>
      </c>
      <c r="AD231" s="2"/>
      <c r="AE231" s="2" t="str">
        <f>IF(sum!A224="MA",sum!C224,"*")</f>
        <v>*</v>
      </c>
      <c r="AH231" s="4" t="s">
        <v>186</v>
      </c>
      <c r="AI231" s="4" t="s">
        <v>187</v>
      </c>
      <c r="AJ231" s="4">
        <v>2020</v>
      </c>
      <c r="AK231" s="2" t="str">
        <f>IF(sum!A224="ON",sum!B224,"*")</f>
        <v>*</v>
      </c>
      <c r="AL231" s="2"/>
      <c r="AM231" s="2" t="str">
        <f>IF(sum!A224="ON",sum!C224,"*")</f>
        <v>*</v>
      </c>
      <c r="AP231" s="4" t="s">
        <v>186</v>
      </c>
      <c r="AQ231" s="4" t="s">
        <v>187</v>
      </c>
      <c r="AR231" s="4">
        <v>2020</v>
      </c>
      <c r="AS231" s="2" t="str">
        <f>IF(sum!A224="QU",sum!B224,"*")</f>
        <v>*</v>
      </c>
      <c r="AT231" s="2"/>
      <c r="AU231" s="2" t="str">
        <f>IF(sum!A224="QU",sum!C224,"*")</f>
        <v>*</v>
      </c>
      <c r="AX231" s="4" t="s">
        <v>186</v>
      </c>
      <c r="AY231" s="4" t="s">
        <v>187</v>
      </c>
      <c r="AZ231" s="4">
        <v>2020</v>
      </c>
      <c r="BA231" s="2" t="str">
        <f>IF(sum!A224="SA",sum!B224,"*")</f>
        <v>*</v>
      </c>
      <c r="BB231" s="2"/>
      <c r="BC231" s="2" t="str">
        <f>IF(sum!A224="SA",sum!C224,"*")</f>
        <v>*</v>
      </c>
    </row>
    <row r="232" spans="2:55">
      <c r="B232" s="2" t="s">
        <v>186</v>
      </c>
      <c r="C232" s="2" t="s">
        <v>187</v>
      </c>
      <c r="D232" s="2">
        <v>2020</v>
      </c>
      <c r="J232" s="2" t="s">
        <v>186</v>
      </c>
      <c r="K232" s="2" t="s">
        <v>187</v>
      </c>
      <c r="L232" s="2">
        <v>2020</v>
      </c>
      <c r="M232" s="2" t="str">
        <f>IF(sum!A225="AT",sum!B225,"*")</f>
        <v>WST-Light_ELE1</v>
      </c>
      <c r="N232" s="2"/>
      <c r="O232" s="2">
        <f>IF(sum!A225="AT",sum!C225,"*")</f>
        <v>0</v>
      </c>
      <c r="R232" s="2" t="s">
        <v>186</v>
      </c>
      <c r="S232" s="2" t="s">
        <v>187</v>
      </c>
      <c r="T232" s="2">
        <v>2020</v>
      </c>
      <c r="U232" s="2" t="str">
        <f>IF(sum!A225="BC",sum!B225,"*")</f>
        <v>*</v>
      </c>
      <c r="V232" s="2"/>
      <c r="W232" s="2" t="str">
        <f>IF(sum!A225="BC",sum!C225,"*")</f>
        <v>*</v>
      </c>
      <c r="Z232" s="2" t="s">
        <v>186</v>
      </c>
      <c r="AA232" s="2" t="s">
        <v>187</v>
      </c>
      <c r="AB232" s="2">
        <v>2020</v>
      </c>
      <c r="AC232" s="2" t="str">
        <f>IF(sum!A225="MA",sum!B225,"*")</f>
        <v>*</v>
      </c>
      <c r="AD232" s="2"/>
      <c r="AE232" s="2" t="str">
        <f>IF(sum!A225="MA",sum!C225,"*")</f>
        <v>*</v>
      </c>
      <c r="AH232" s="2" t="s">
        <v>186</v>
      </c>
      <c r="AI232" s="2" t="s">
        <v>187</v>
      </c>
      <c r="AJ232" s="2">
        <v>2020</v>
      </c>
      <c r="AK232" s="2" t="str">
        <f>IF(sum!A225="ON",sum!B225,"*")</f>
        <v>*</v>
      </c>
      <c r="AL232" s="2"/>
      <c r="AM232" s="2" t="str">
        <f>IF(sum!A225="ON",sum!C225,"*")</f>
        <v>*</v>
      </c>
      <c r="AP232" s="2" t="s">
        <v>186</v>
      </c>
      <c r="AQ232" s="2" t="s">
        <v>187</v>
      </c>
      <c r="AR232" s="2">
        <v>2020</v>
      </c>
      <c r="AS232" s="2" t="str">
        <f>IF(sum!A225="QU",sum!B225,"*")</f>
        <v>*</v>
      </c>
      <c r="AT232" s="2"/>
      <c r="AU232" s="2" t="str">
        <f>IF(sum!A225="QU",sum!C225,"*")</f>
        <v>*</v>
      </c>
      <c r="AX232" s="2" t="s">
        <v>186</v>
      </c>
      <c r="AY232" s="2" t="s">
        <v>187</v>
      </c>
      <c r="AZ232" s="2">
        <v>2020</v>
      </c>
      <c r="BA232" s="2" t="str">
        <f>IF(sum!A225="SA",sum!B225,"*")</f>
        <v>*</v>
      </c>
      <c r="BB232" s="2"/>
      <c r="BC232" s="2" t="str">
        <f>IF(sum!A225="SA",sum!C225,"*")</f>
        <v>*</v>
      </c>
    </row>
    <row r="233" spans="2:55">
      <c r="B233" s="2" t="s">
        <v>186</v>
      </c>
      <c r="C233" s="2" t="s">
        <v>187</v>
      </c>
      <c r="D233" s="2">
        <v>2020</v>
      </c>
      <c r="J233" s="2" t="s">
        <v>186</v>
      </c>
      <c r="K233" s="2" t="s">
        <v>187</v>
      </c>
      <c r="L233" s="2">
        <v>2020</v>
      </c>
      <c r="M233" s="2" t="str">
        <f>IF(sum!A226="AT",sum!B226,"*")</f>
        <v>WST-SpCool_ELE1</v>
      </c>
      <c r="N233" s="2"/>
      <c r="O233" s="2">
        <f>IF(sum!A226="AT",sum!C226,"*")</f>
        <v>0</v>
      </c>
      <c r="R233" s="2" t="s">
        <v>186</v>
      </c>
      <c r="S233" s="2" t="s">
        <v>187</v>
      </c>
      <c r="T233" s="2">
        <v>2020</v>
      </c>
      <c r="U233" s="2" t="str">
        <f>IF(sum!A226="BC",sum!B226,"*")</f>
        <v>*</v>
      </c>
      <c r="V233" s="2"/>
      <c r="W233" s="2" t="str">
        <f>IF(sum!A226="BC",sum!C226,"*")</f>
        <v>*</v>
      </c>
      <c r="Z233" s="2" t="s">
        <v>186</v>
      </c>
      <c r="AA233" s="2" t="s">
        <v>187</v>
      </c>
      <c r="AB233" s="2">
        <v>2020</v>
      </c>
      <c r="AC233" s="2" t="str">
        <f>IF(sum!A226="MA",sum!B226,"*")</f>
        <v>*</v>
      </c>
      <c r="AD233" s="2"/>
      <c r="AE233" s="2" t="str">
        <f>IF(sum!A226="MA",sum!C226,"*")</f>
        <v>*</v>
      </c>
      <c r="AH233" s="2" t="s">
        <v>186</v>
      </c>
      <c r="AI233" s="2" t="s">
        <v>187</v>
      </c>
      <c r="AJ233" s="2">
        <v>2020</v>
      </c>
      <c r="AK233" s="2" t="str">
        <f>IF(sum!A226="ON",sum!B226,"*")</f>
        <v>*</v>
      </c>
      <c r="AL233" s="2"/>
      <c r="AM233" s="2" t="str">
        <f>IF(sum!A226="ON",sum!C226,"*")</f>
        <v>*</v>
      </c>
      <c r="AP233" s="4" t="s">
        <v>186</v>
      </c>
      <c r="AQ233" s="4" t="s">
        <v>187</v>
      </c>
      <c r="AR233" s="4">
        <v>2020</v>
      </c>
      <c r="AS233" s="2" t="str">
        <f>IF(sum!A226="QU",sum!B226,"*")</f>
        <v>*</v>
      </c>
      <c r="AT233" s="2"/>
      <c r="AU233" s="2" t="str">
        <f>IF(sum!A226="QU",sum!C226,"*")</f>
        <v>*</v>
      </c>
      <c r="AX233" s="2" t="s">
        <v>186</v>
      </c>
      <c r="AY233" s="2" t="s">
        <v>187</v>
      </c>
      <c r="AZ233" s="2">
        <v>2020</v>
      </c>
      <c r="BA233" s="2" t="str">
        <f>IF(sum!A226="SA",sum!B226,"*")</f>
        <v>*</v>
      </c>
      <c r="BB233" s="2"/>
      <c r="BC233" s="2" t="str">
        <f>IF(sum!A226="SA",sum!C226,"*")</f>
        <v>*</v>
      </c>
    </row>
    <row r="234" spans="2:55">
      <c r="B234" s="4" t="s">
        <v>186</v>
      </c>
      <c r="C234" s="4" t="s">
        <v>187</v>
      </c>
      <c r="D234" s="4">
        <v>2020</v>
      </c>
      <c r="J234" s="4" t="s">
        <v>186</v>
      </c>
      <c r="K234" s="4" t="s">
        <v>187</v>
      </c>
      <c r="L234" s="4">
        <v>2020</v>
      </c>
      <c r="M234" s="2" t="str">
        <f>IF(sum!A227="AT",sum!B227,"*")</f>
        <v>WST-SpHeat_ELE1</v>
      </c>
      <c r="N234" s="2"/>
      <c r="O234" s="2">
        <f>IF(sum!A227="AT",sum!C227,"*")</f>
        <v>0</v>
      </c>
      <c r="R234" s="4" t="s">
        <v>186</v>
      </c>
      <c r="S234" s="4" t="s">
        <v>187</v>
      </c>
      <c r="T234" s="4">
        <v>2020</v>
      </c>
      <c r="U234" s="2" t="str">
        <f>IF(sum!A227="BC",sum!B227,"*")</f>
        <v>*</v>
      </c>
      <c r="V234" s="2"/>
      <c r="W234" s="2" t="str">
        <f>IF(sum!A227="BC",sum!C227,"*")</f>
        <v>*</v>
      </c>
      <c r="Z234" s="4" t="s">
        <v>186</v>
      </c>
      <c r="AA234" s="4" t="s">
        <v>187</v>
      </c>
      <c r="AB234" s="4">
        <v>2020</v>
      </c>
      <c r="AC234" s="2" t="str">
        <f>IF(sum!A227="MA",sum!B227,"*")</f>
        <v>*</v>
      </c>
      <c r="AD234" s="2"/>
      <c r="AE234" s="2" t="str">
        <f>IF(sum!A227="MA",sum!C227,"*")</f>
        <v>*</v>
      </c>
      <c r="AH234" s="4" t="s">
        <v>186</v>
      </c>
      <c r="AI234" s="4" t="s">
        <v>187</v>
      </c>
      <c r="AJ234" s="4">
        <v>2020</v>
      </c>
      <c r="AK234" s="2" t="str">
        <f>IF(sum!A227="ON",sum!B227,"*")</f>
        <v>*</v>
      </c>
      <c r="AL234" s="2"/>
      <c r="AM234" s="2" t="str">
        <f>IF(sum!A227="ON",sum!C227,"*")</f>
        <v>*</v>
      </c>
      <c r="AP234" s="2" t="s">
        <v>186</v>
      </c>
      <c r="AQ234" s="2" t="s">
        <v>187</v>
      </c>
      <c r="AR234" s="2">
        <v>2020</v>
      </c>
      <c r="AS234" s="2" t="str">
        <f>IF(sum!A227="QU",sum!B227,"*")</f>
        <v>*</v>
      </c>
      <c r="AT234" s="2"/>
      <c r="AU234" s="2" t="str">
        <f>IF(sum!A227="QU",sum!C227,"*")</f>
        <v>*</v>
      </c>
      <c r="AX234" s="4" t="s">
        <v>186</v>
      </c>
      <c r="AY234" s="4" t="s">
        <v>187</v>
      </c>
      <c r="AZ234" s="4">
        <v>2020</v>
      </c>
      <c r="BA234" s="2" t="str">
        <f>IF(sum!A227="SA",sum!B227,"*")</f>
        <v>*</v>
      </c>
      <c r="BB234" s="2"/>
      <c r="BC234" s="2" t="str">
        <f>IF(sum!A227="SA",sum!C227,"*")</f>
        <v>*</v>
      </c>
    </row>
    <row r="235" spans="2:55">
      <c r="B235" s="2" t="s">
        <v>186</v>
      </c>
      <c r="C235" s="2" t="s">
        <v>187</v>
      </c>
      <c r="D235" s="2">
        <v>2020</v>
      </c>
      <c r="J235" s="2" t="s">
        <v>186</v>
      </c>
      <c r="K235" s="2" t="s">
        <v>187</v>
      </c>
      <c r="L235" s="2">
        <v>2020</v>
      </c>
      <c r="M235" s="2" t="str">
        <f>IF(sum!A228="AT",sum!B228,"*")</f>
        <v>WST-WaterHeat_ELE1</v>
      </c>
      <c r="N235" s="2"/>
      <c r="O235" s="2">
        <f>IF(sum!A228="AT",sum!C228,"*")</f>
        <v>0</v>
      </c>
      <c r="R235" s="2" t="s">
        <v>186</v>
      </c>
      <c r="S235" s="2" t="s">
        <v>187</v>
      </c>
      <c r="T235" s="2">
        <v>2020</v>
      </c>
      <c r="U235" s="2" t="str">
        <f>IF(sum!A228="BC",sum!B228,"*")</f>
        <v>*</v>
      </c>
      <c r="V235" s="2"/>
      <c r="W235" s="2" t="str">
        <f>IF(sum!A228="BC",sum!C228,"*")</f>
        <v>*</v>
      </c>
      <c r="Z235" s="2" t="s">
        <v>186</v>
      </c>
      <c r="AA235" s="2" t="s">
        <v>187</v>
      </c>
      <c r="AB235" s="2">
        <v>2020</v>
      </c>
      <c r="AC235" s="2" t="str">
        <f>IF(sum!A228="MA",sum!B228,"*")</f>
        <v>*</v>
      </c>
      <c r="AD235" s="2"/>
      <c r="AE235" s="2" t="str">
        <f>IF(sum!A228="MA",sum!C228,"*")</f>
        <v>*</v>
      </c>
      <c r="AH235" s="2" t="s">
        <v>186</v>
      </c>
      <c r="AI235" s="2" t="s">
        <v>187</v>
      </c>
      <c r="AJ235" s="2">
        <v>2020</v>
      </c>
      <c r="AK235" s="2" t="str">
        <f>IF(sum!A228="ON",sum!B228,"*")</f>
        <v>*</v>
      </c>
      <c r="AL235" s="2"/>
      <c r="AM235" s="2" t="str">
        <f>IF(sum!A228="ON",sum!C228,"*")</f>
        <v>*</v>
      </c>
      <c r="AP235" s="4" t="s">
        <v>186</v>
      </c>
      <c r="AQ235" s="4" t="s">
        <v>187</v>
      </c>
      <c r="AR235" s="4">
        <v>2020</v>
      </c>
      <c r="AS235" s="2" t="str">
        <f>IF(sum!A228="QU",sum!B228,"*")</f>
        <v>*</v>
      </c>
      <c r="AT235" s="2"/>
      <c r="AU235" s="2" t="str">
        <f>IF(sum!A228="QU",sum!C228,"*")</f>
        <v>*</v>
      </c>
      <c r="AX235" s="2" t="s">
        <v>186</v>
      </c>
      <c r="AY235" s="2" t="s">
        <v>187</v>
      </c>
      <c r="AZ235" s="2">
        <v>2020</v>
      </c>
      <c r="BA235" s="2" t="str">
        <f>IF(sum!A228="SA",sum!B228,"*")</f>
        <v>*</v>
      </c>
      <c r="BB235" s="2"/>
      <c r="BC235" s="2" t="str">
        <f>IF(sum!A228="SA",sum!C228,"*")</f>
        <v>*</v>
      </c>
    </row>
    <row r="236" spans="2:55">
      <c r="B236" s="2" t="s">
        <v>186</v>
      </c>
      <c r="C236" s="2" t="s">
        <v>187</v>
      </c>
      <c r="D236" s="2">
        <v>2020</v>
      </c>
      <c r="J236" s="2" t="s">
        <v>186</v>
      </c>
      <c r="K236" s="2" t="s">
        <v>187</v>
      </c>
      <c r="L236" s="2">
        <v>2020</v>
      </c>
      <c r="M236" s="2" t="str">
        <f>IF(sum!A229="AT",sum!B229,"*")</f>
        <v>*</v>
      </c>
      <c r="N236" s="2"/>
      <c r="O236" s="2" t="str">
        <f>IF(sum!A229="AT",sum!C229,"*")</f>
        <v>*</v>
      </c>
      <c r="R236" s="2" t="s">
        <v>186</v>
      </c>
      <c r="S236" s="2" t="s">
        <v>187</v>
      </c>
      <c r="T236" s="2">
        <v>2020</v>
      </c>
      <c r="U236" s="2" t="str">
        <f>IF(sum!A229="BC",sum!B229,"*")</f>
        <v>AFM-AuxiliaryEquip_ELE1</v>
      </c>
      <c r="V236" s="2"/>
      <c r="W236" s="2">
        <f>IF(sum!A229="BC",sum!C229,"*")</f>
        <v>0</v>
      </c>
      <c r="Z236" s="2" t="s">
        <v>186</v>
      </c>
      <c r="AA236" s="2" t="s">
        <v>187</v>
      </c>
      <c r="AB236" s="2">
        <v>2020</v>
      </c>
      <c r="AC236" s="2" t="str">
        <f>IF(sum!A229="MA",sum!B229,"*")</f>
        <v>*</v>
      </c>
      <c r="AD236" s="2"/>
      <c r="AE236" s="2" t="str">
        <f>IF(sum!A229="MA",sum!C229,"*")</f>
        <v>*</v>
      </c>
      <c r="AH236" s="2" t="s">
        <v>186</v>
      </c>
      <c r="AI236" s="2" t="s">
        <v>187</v>
      </c>
      <c r="AJ236" s="2">
        <v>2020</v>
      </c>
      <c r="AK236" s="2" t="str">
        <f>IF(sum!A229="ON",sum!B229,"*")</f>
        <v>*</v>
      </c>
      <c r="AL236" s="2"/>
      <c r="AM236" s="2" t="str">
        <f>IF(sum!A229="ON",sum!C229,"*")</f>
        <v>*</v>
      </c>
      <c r="AP236" s="2" t="s">
        <v>186</v>
      </c>
      <c r="AQ236" s="2" t="s">
        <v>187</v>
      </c>
      <c r="AR236" s="2">
        <v>2020</v>
      </c>
      <c r="AS236" s="2" t="str">
        <f>IF(sum!A229="QU",sum!B229,"*")</f>
        <v>*</v>
      </c>
      <c r="AT236" s="2"/>
      <c r="AU236" s="2" t="str">
        <f>IF(sum!A229="QU",sum!C229,"*")</f>
        <v>*</v>
      </c>
      <c r="AX236" s="2" t="s">
        <v>186</v>
      </c>
      <c r="AY236" s="2" t="s">
        <v>187</v>
      </c>
      <c r="AZ236" s="2">
        <v>2020</v>
      </c>
      <c r="BA236" s="2" t="str">
        <f>IF(sum!A229="SA",sum!B229,"*")</f>
        <v>*</v>
      </c>
      <c r="BB236" s="2"/>
      <c r="BC236" s="2" t="str">
        <f>IF(sum!A229="SA",sum!C229,"*")</f>
        <v>*</v>
      </c>
    </row>
    <row r="237" spans="2:55">
      <c r="B237" s="4" t="s">
        <v>186</v>
      </c>
      <c r="C237" s="4" t="s">
        <v>187</v>
      </c>
      <c r="D237" s="4">
        <v>2020</v>
      </c>
      <c r="J237" s="4" t="s">
        <v>186</v>
      </c>
      <c r="K237" s="4" t="s">
        <v>187</v>
      </c>
      <c r="L237" s="4">
        <v>2020</v>
      </c>
      <c r="M237" s="2" t="str">
        <f>IF(sum!A230="AT",sum!B230,"*")</f>
        <v>*</v>
      </c>
      <c r="N237" s="2"/>
      <c r="O237" s="2" t="str">
        <f>IF(sum!A230="AT",sum!C230,"*")</f>
        <v>*</v>
      </c>
      <c r="R237" s="4" t="s">
        <v>186</v>
      </c>
      <c r="S237" s="4" t="s">
        <v>187</v>
      </c>
      <c r="T237" s="4">
        <v>2020</v>
      </c>
      <c r="U237" s="2" t="str">
        <f>IF(sum!A230="BC",sum!B230,"*")</f>
        <v>AFM-AuxiliaryMot_ELE1</v>
      </c>
      <c r="V237" s="2"/>
      <c r="W237" s="2">
        <f>IF(sum!A230="BC",sum!C230,"*")</f>
        <v>0</v>
      </c>
      <c r="Z237" s="4" t="s">
        <v>186</v>
      </c>
      <c r="AA237" s="4" t="s">
        <v>187</v>
      </c>
      <c r="AB237" s="4">
        <v>2020</v>
      </c>
      <c r="AC237" s="2" t="str">
        <f>IF(sum!A230="MA",sum!B230,"*")</f>
        <v>*</v>
      </c>
      <c r="AD237" s="2"/>
      <c r="AE237" s="2" t="str">
        <f>IF(sum!A230="MA",sum!C230,"*")</f>
        <v>*</v>
      </c>
      <c r="AH237" s="4" t="s">
        <v>186</v>
      </c>
      <c r="AI237" s="4" t="s">
        <v>187</v>
      </c>
      <c r="AJ237" s="4">
        <v>2020</v>
      </c>
      <c r="AK237" s="2" t="str">
        <f>IF(sum!A230="ON",sum!B230,"*")</f>
        <v>*</v>
      </c>
      <c r="AL237" s="2"/>
      <c r="AM237" s="2" t="str">
        <f>IF(sum!A230="ON",sum!C230,"*")</f>
        <v>*</v>
      </c>
      <c r="AP237" s="4" t="s">
        <v>186</v>
      </c>
      <c r="AQ237" s="4" t="s">
        <v>187</v>
      </c>
      <c r="AR237" s="4">
        <v>2020</v>
      </c>
      <c r="AS237" s="2" t="str">
        <f>IF(sum!A230="QU",sum!B230,"*")</f>
        <v>*</v>
      </c>
      <c r="AT237" s="2"/>
      <c r="AU237" s="2" t="str">
        <f>IF(sum!A230="QU",sum!C230,"*")</f>
        <v>*</v>
      </c>
      <c r="AX237" s="4" t="s">
        <v>186</v>
      </c>
      <c r="AY237" s="4" t="s">
        <v>187</v>
      </c>
      <c r="AZ237" s="4">
        <v>2020</v>
      </c>
      <c r="BA237" s="2" t="str">
        <f>IF(sum!A230="SA",sum!B230,"*")</f>
        <v>*</v>
      </c>
      <c r="BB237" s="2"/>
      <c r="BC237" s="2" t="str">
        <f>IF(sum!A230="SA",sum!C230,"*")</f>
        <v>*</v>
      </c>
    </row>
    <row r="238" spans="2:55">
      <c r="B238" s="2" t="s">
        <v>186</v>
      </c>
      <c r="C238" s="2" t="s">
        <v>187</v>
      </c>
      <c r="D238" s="2">
        <v>2020</v>
      </c>
      <c r="J238" s="2" t="s">
        <v>186</v>
      </c>
      <c r="K238" s="2" t="s">
        <v>187</v>
      </c>
      <c r="L238" s="2">
        <v>2020</v>
      </c>
      <c r="M238" s="2" t="str">
        <f>IF(sum!A231="AT",sum!B231,"*")</f>
        <v>*</v>
      </c>
      <c r="N238" s="2"/>
      <c r="O238" s="2" t="str">
        <f>IF(sum!A231="AT",sum!C231,"*")</f>
        <v>*</v>
      </c>
      <c r="R238" s="2" t="s">
        <v>186</v>
      </c>
      <c r="S238" s="2" t="s">
        <v>187</v>
      </c>
      <c r="T238" s="2">
        <v>2020</v>
      </c>
      <c r="U238" s="2" t="str">
        <f>IF(sum!A231="BC",sum!B231,"*")</f>
        <v>AFM-Light_ELE1</v>
      </c>
      <c r="V238" s="2"/>
      <c r="W238" s="2">
        <f>IF(sum!A231="BC",sum!C231,"*")</f>
        <v>0</v>
      </c>
      <c r="Z238" s="2" t="s">
        <v>186</v>
      </c>
      <c r="AA238" s="2" t="s">
        <v>187</v>
      </c>
      <c r="AB238" s="2">
        <v>2020</v>
      </c>
      <c r="AC238" s="2" t="str">
        <f>IF(sum!A231="MA",sum!B231,"*")</f>
        <v>*</v>
      </c>
      <c r="AD238" s="2"/>
      <c r="AE238" s="2" t="str">
        <f>IF(sum!A231="MA",sum!C231,"*")</f>
        <v>*</v>
      </c>
      <c r="AH238" s="2" t="s">
        <v>186</v>
      </c>
      <c r="AI238" s="2" t="s">
        <v>187</v>
      </c>
      <c r="AJ238" s="2">
        <v>2020</v>
      </c>
      <c r="AK238" s="2" t="str">
        <f>IF(sum!A231="ON",sum!B231,"*")</f>
        <v>*</v>
      </c>
      <c r="AL238" s="2"/>
      <c r="AM238" s="2" t="str">
        <f>IF(sum!A231="ON",sum!C231,"*")</f>
        <v>*</v>
      </c>
      <c r="AP238" s="2" t="s">
        <v>186</v>
      </c>
      <c r="AQ238" s="2" t="s">
        <v>187</v>
      </c>
      <c r="AR238" s="2">
        <v>2020</v>
      </c>
      <c r="AS238" s="2" t="str">
        <f>IF(sum!A231="QU",sum!B231,"*")</f>
        <v>*</v>
      </c>
      <c r="AT238" s="2"/>
      <c r="AU238" s="2" t="str">
        <f>IF(sum!A231="QU",sum!C231,"*")</f>
        <v>*</v>
      </c>
      <c r="AX238" s="2" t="s">
        <v>186</v>
      </c>
      <c r="AY238" s="2" t="s">
        <v>187</v>
      </c>
      <c r="AZ238" s="2">
        <v>2020</v>
      </c>
      <c r="BA238" s="2" t="str">
        <f>IF(sum!A231="SA",sum!B231,"*")</f>
        <v>*</v>
      </c>
      <c r="BB238" s="2"/>
      <c r="BC238" s="2" t="str">
        <f>IF(sum!A231="SA",sum!C231,"*")</f>
        <v>*</v>
      </c>
    </row>
    <row r="239" spans="2:55">
      <c r="B239" s="2" t="s">
        <v>186</v>
      </c>
      <c r="C239" s="2" t="s">
        <v>187</v>
      </c>
      <c r="D239" s="2">
        <v>2020</v>
      </c>
      <c r="J239" s="2" t="s">
        <v>186</v>
      </c>
      <c r="K239" s="2" t="s">
        <v>187</v>
      </c>
      <c r="L239" s="2">
        <v>2020</v>
      </c>
      <c r="M239" s="2" t="str">
        <f>IF(sum!A232="AT",sum!B232,"*")</f>
        <v>*</v>
      </c>
      <c r="N239" s="2"/>
      <c r="O239" s="2" t="str">
        <f>IF(sum!A232="AT",sum!C232,"*")</f>
        <v>*</v>
      </c>
      <c r="R239" s="2" t="s">
        <v>186</v>
      </c>
      <c r="S239" s="2" t="s">
        <v>187</v>
      </c>
      <c r="T239" s="2">
        <v>2020</v>
      </c>
      <c r="U239" s="2" t="str">
        <f>IF(sum!A232="BC",sum!B232,"*")</f>
        <v>AFM-SpCool_ELE1</v>
      </c>
      <c r="V239" s="2"/>
      <c r="W239" s="2">
        <f>IF(sum!A232="BC",sum!C232,"*")</f>
        <v>0</v>
      </c>
      <c r="Z239" s="2" t="s">
        <v>186</v>
      </c>
      <c r="AA239" s="2" t="s">
        <v>187</v>
      </c>
      <c r="AB239" s="2">
        <v>2020</v>
      </c>
      <c r="AC239" s="2" t="str">
        <f>IF(sum!A232="MA",sum!B232,"*")</f>
        <v>*</v>
      </c>
      <c r="AD239" s="2"/>
      <c r="AE239" s="2" t="str">
        <f>IF(sum!A232="MA",sum!C232,"*")</f>
        <v>*</v>
      </c>
      <c r="AH239" s="2" t="s">
        <v>186</v>
      </c>
      <c r="AI239" s="2" t="s">
        <v>187</v>
      </c>
      <c r="AJ239" s="2">
        <v>2020</v>
      </c>
      <c r="AK239" s="2" t="str">
        <f>IF(sum!A232="ON",sum!B232,"*")</f>
        <v>*</v>
      </c>
      <c r="AL239" s="2"/>
      <c r="AM239" s="2" t="str">
        <f>IF(sum!A232="ON",sum!C232,"*")</f>
        <v>*</v>
      </c>
      <c r="AP239" s="4" t="s">
        <v>186</v>
      </c>
      <c r="AQ239" s="4" t="s">
        <v>187</v>
      </c>
      <c r="AR239" s="4">
        <v>2020</v>
      </c>
      <c r="AS239" s="2" t="str">
        <f>IF(sum!A232="QU",sum!B232,"*")</f>
        <v>*</v>
      </c>
      <c r="AT239" s="2"/>
      <c r="AU239" s="2" t="str">
        <f>IF(sum!A232="QU",sum!C232,"*")</f>
        <v>*</v>
      </c>
      <c r="AX239" s="2" t="s">
        <v>186</v>
      </c>
      <c r="AY239" s="2" t="s">
        <v>187</v>
      </c>
      <c r="AZ239" s="2">
        <v>2020</v>
      </c>
      <c r="BA239" s="2" t="str">
        <f>IF(sum!A232="SA",sum!B232,"*")</f>
        <v>*</v>
      </c>
      <c r="BB239" s="2"/>
      <c r="BC239" s="2" t="str">
        <f>IF(sum!A232="SA",sum!C232,"*")</f>
        <v>*</v>
      </c>
    </row>
    <row r="240" spans="2:55">
      <c r="B240" s="4" t="s">
        <v>186</v>
      </c>
      <c r="C240" s="4" t="s">
        <v>187</v>
      </c>
      <c r="D240" s="4">
        <v>2020</v>
      </c>
      <c r="J240" s="4" t="s">
        <v>186</v>
      </c>
      <c r="K240" s="4" t="s">
        <v>187</v>
      </c>
      <c r="L240" s="4">
        <v>2020</v>
      </c>
      <c r="M240" s="2" t="str">
        <f>IF(sum!A233="AT",sum!B233,"*")</f>
        <v>*</v>
      </c>
      <c r="N240" s="2"/>
      <c r="O240" s="2" t="str">
        <f>IF(sum!A233="AT",sum!C233,"*")</f>
        <v>*</v>
      </c>
      <c r="R240" s="4" t="s">
        <v>186</v>
      </c>
      <c r="S240" s="4" t="s">
        <v>187</v>
      </c>
      <c r="T240" s="4">
        <v>2020</v>
      </c>
      <c r="U240" s="2" t="str">
        <f>IF(sum!A233="BC",sum!B233,"*")</f>
        <v>AFM-SpHeat_ELE1</v>
      </c>
      <c r="V240" s="2"/>
      <c r="W240" s="2">
        <f>IF(sum!A233="BC",sum!C233,"*")</f>
        <v>0</v>
      </c>
      <c r="Z240" s="4" t="s">
        <v>186</v>
      </c>
      <c r="AA240" s="4" t="s">
        <v>187</v>
      </c>
      <c r="AB240" s="4">
        <v>2020</v>
      </c>
      <c r="AC240" s="2" t="str">
        <f>IF(sum!A233="MA",sum!B233,"*")</f>
        <v>*</v>
      </c>
      <c r="AD240" s="2"/>
      <c r="AE240" s="2" t="str">
        <f>IF(sum!A233="MA",sum!C233,"*")</f>
        <v>*</v>
      </c>
      <c r="AH240" s="4" t="s">
        <v>186</v>
      </c>
      <c r="AI240" s="4" t="s">
        <v>187</v>
      </c>
      <c r="AJ240" s="4">
        <v>2020</v>
      </c>
      <c r="AK240" s="2" t="str">
        <f>IF(sum!A233="ON",sum!B233,"*")</f>
        <v>*</v>
      </c>
      <c r="AL240" s="2"/>
      <c r="AM240" s="2" t="str">
        <f>IF(sum!A233="ON",sum!C233,"*")</f>
        <v>*</v>
      </c>
      <c r="AP240" s="2" t="s">
        <v>186</v>
      </c>
      <c r="AQ240" s="2" t="s">
        <v>187</v>
      </c>
      <c r="AR240" s="2">
        <v>2020</v>
      </c>
      <c r="AS240" s="2" t="str">
        <f>IF(sum!A233="QU",sum!B233,"*")</f>
        <v>*</v>
      </c>
      <c r="AT240" s="2"/>
      <c r="AU240" s="2" t="str">
        <f>IF(sum!A233="QU",sum!C233,"*")</f>
        <v>*</v>
      </c>
      <c r="AX240" s="4" t="s">
        <v>186</v>
      </c>
      <c r="AY240" s="4" t="s">
        <v>187</v>
      </c>
      <c r="AZ240" s="4">
        <v>2020</v>
      </c>
      <c r="BA240" s="2" t="str">
        <f>IF(sum!A233="SA",sum!B233,"*")</f>
        <v>*</v>
      </c>
      <c r="BB240" s="2"/>
      <c r="BC240" s="2" t="str">
        <f>IF(sum!A233="SA",sum!C233,"*")</f>
        <v>*</v>
      </c>
    </row>
    <row r="241" spans="2:55">
      <c r="B241" s="2" t="s">
        <v>186</v>
      </c>
      <c r="C241" s="2" t="s">
        <v>187</v>
      </c>
      <c r="D241" s="2">
        <v>2020</v>
      </c>
      <c r="J241" s="2" t="s">
        <v>186</v>
      </c>
      <c r="K241" s="2" t="s">
        <v>187</v>
      </c>
      <c r="L241" s="2">
        <v>2020</v>
      </c>
      <c r="M241" s="2" t="str">
        <f>IF(sum!A234="AT",sum!B234,"*")</f>
        <v>*</v>
      </c>
      <c r="N241" s="2"/>
      <c r="O241" s="2" t="str">
        <f>IF(sum!A234="AT",sum!C234,"*")</f>
        <v>*</v>
      </c>
      <c r="R241" s="2" t="s">
        <v>186</v>
      </c>
      <c r="S241" s="2" t="s">
        <v>187</v>
      </c>
      <c r="T241" s="2">
        <v>2020</v>
      </c>
      <c r="U241" s="2" t="str">
        <f>IF(sum!A234="BC",sum!B234,"*")</f>
        <v>AFM-WaterHeat_ELE1</v>
      </c>
      <c r="V241" s="2"/>
      <c r="W241" s="2">
        <f>IF(sum!A234="BC",sum!C234,"*")</f>
        <v>0</v>
      </c>
      <c r="Z241" s="2" t="s">
        <v>186</v>
      </c>
      <c r="AA241" s="2" t="s">
        <v>187</v>
      </c>
      <c r="AB241" s="2">
        <v>2020</v>
      </c>
      <c r="AC241" s="2" t="str">
        <f>IF(sum!A234="MA",sum!B234,"*")</f>
        <v>*</v>
      </c>
      <c r="AD241" s="2"/>
      <c r="AE241" s="2" t="str">
        <f>IF(sum!A234="MA",sum!C234,"*")</f>
        <v>*</v>
      </c>
      <c r="AH241" s="2" t="s">
        <v>186</v>
      </c>
      <c r="AI241" s="2" t="s">
        <v>187</v>
      </c>
      <c r="AJ241" s="2">
        <v>2020</v>
      </c>
      <c r="AK241" s="2" t="str">
        <f>IF(sum!A234="ON",sum!B234,"*")</f>
        <v>*</v>
      </c>
      <c r="AL241" s="2"/>
      <c r="AM241" s="2" t="str">
        <f>IF(sum!A234="ON",sum!C234,"*")</f>
        <v>*</v>
      </c>
      <c r="AP241" s="4" t="s">
        <v>186</v>
      </c>
      <c r="AQ241" s="4" t="s">
        <v>187</v>
      </c>
      <c r="AR241" s="4">
        <v>2020</v>
      </c>
      <c r="AS241" s="2" t="str">
        <f>IF(sum!A234="QU",sum!B234,"*")</f>
        <v>*</v>
      </c>
      <c r="AT241" s="2"/>
      <c r="AU241" s="2" t="str">
        <f>IF(sum!A234="QU",sum!C234,"*")</f>
        <v>*</v>
      </c>
      <c r="AX241" s="2" t="s">
        <v>186</v>
      </c>
      <c r="AY241" s="2" t="s">
        <v>187</v>
      </c>
      <c r="AZ241" s="2">
        <v>2020</v>
      </c>
      <c r="BA241" s="2" t="str">
        <f>IF(sum!A234="SA",sum!B234,"*")</f>
        <v>*</v>
      </c>
      <c r="BB241" s="2"/>
      <c r="BC241" s="2" t="str">
        <f>IF(sum!A234="SA",sum!C234,"*")</f>
        <v>*</v>
      </c>
    </row>
    <row r="242" spans="2:55">
      <c r="B242" s="2" t="s">
        <v>186</v>
      </c>
      <c r="C242" s="2" t="s">
        <v>187</v>
      </c>
      <c r="D242" s="2">
        <v>2020</v>
      </c>
      <c r="J242" s="2" t="s">
        <v>186</v>
      </c>
      <c r="K242" s="2" t="s">
        <v>187</v>
      </c>
      <c r="L242" s="2">
        <v>2020</v>
      </c>
      <c r="M242" s="2" t="str">
        <f>IF(sum!A235="AT",sum!B235,"*")</f>
        <v>*</v>
      </c>
      <c r="N242" s="2"/>
      <c r="O242" s="2" t="str">
        <f>IF(sum!A235="AT",sum!C235,"*")</f>
        <v>*</v>
      </c>
      <c r="R242" s="2" t="s">
        <v>186</v>
      </c>
      <c r="S242" s="2" t="s">
        <v>187</v>
      </c>
      <c r="T242" s="2">
        <v>2020</v>
      </c>
      <c r="U242" s="2" t="str">
        <f>IF(sum!A235="BC",sum!B235,"*")</f>
        <v>ART-AuxiliaryEquip_ELE1</v>
      </c>
      <c r="V242" s="2"/>
      <c r="W242" s="2">
        <f>IF(sum!A235="BC",sum!C235,"*")</f>
        <v>0</v>
      </c>
      <c r="Z242" s="2" t="s">
        <v>186</v>
      </c>
      <c r="AA242" s="2" t="s">
        <v>187</v>
      </c>
      <c r="AB242" s="2">
        <v>2020</v>
      </c>
      <c r="AC242" s="2" t="str">
        <f>IF(sum!A235="MA",sum!B235,"*")</f>
        <v>*</v>
      </c>
      <c r="AD242" s="2"/>
      <c r="AE242" s="2" t="str">
        <f>IF(sum!A235="MA",sum!C235,"*")</f>
        <v>*</v>
      </c>
      <c r="AH242" s="2" t="s">
        <v>186</v>
      </c>
      <c r="AI242" s="2" t="s">
        <v>187</v>
      </c>
      <c r="AJ242" s="2">
        <v>2020</v>
      </c>
      <c r="AK242" s="2" t="str">
        <f>IF(sum!A235="ON",sum!B235,"*")</f>
        <v>*</v>
      </c>
      <c r="AL242" s="2"/>
      <c r="AM242" s="2" t="str">
        <f>IF(sum!A235="ON",sum!C235,"*")</f>
        <v>*</v>
      </c>
      <c r="AP242" s="2" t="s">
        <v>186</v>
      </c>
      <c r="AQ242" s="2" t="s">
        <v>187</v>
      </c>
      <c r="AR242" s="2">
        <v>2020</v>
      </c>
      <c r="AS242" s="2" t="str">
        <f>IF(sum!A235="QU",sum!B235,"*")</f>
        <v>*</v>
      </c>
      <c r="AT242" s="2"/>
      <c r="AU242" s="2" t="str">
        <f>IF(sum!A235="QU",sum!C235,"*")</f>
        <v>*</v>
      </c>
      <c r="AX242" s="2" t="s">
        <v>186</v>
      </c>
      <c r="AY242" s="2" t="s">
        <v>187</v>
      </c>
      <c r="AZ242" s="2">
        <v>2020</v>
      </c>
      <c r="BA242" s="2" t="str">
        <f>IF(sum!A235="SA",sum!B235,"*")</f>
        <v>*</v>
      </c>
      <c r="BB242" s="2"/>
      <c r="BC242" s="2" t="str">
        <f>IF(sum!A235="SA",sum!C235,"*")</f>
        <v>*</v>
      </c>
    </row>
    <row r="243" spans="2:55">
      <c r="B243" s="4" t="s">
        <v>186</v>
      </c>
      <c r="C243" s="4" t="s">
        <v>187</v>
      </c>
      <c r="D243" s="4">
        <v>2020</v>
      </c>
      <c r="J243" s="4" t="s">
        <v>186</v>
      </c>
      <c r="K243" s="4" t="s">
        <v>187</v>
      </c>
      <c r="L243" s="4">
        <v>2020</v>
      </c>
      <c r="M243" s="2" t="str">
        <f>IF(sum!A236="AT",sum!B236,"*")</f>
        <v>*</v>
      </c>
      <c r="N243" s="2"/>
      <c r="O243" s="2" t="str">
        <f>IF(sum!A236="AT",sum!C236,"*")</f>
        <v>*</v>
      </c>
      <c r="R243" s="4" t="s">
        <v>186</v>
      </c>
      <c r="S243" s="4" t="s">
        <v>187</v>
      </c>
      <c r="T243" s="4">
        <v>2020</v>
      </c>
      <c r="U243" s="2" t="str">
        <f>IF(sum!A236="BC",sum!B236,"*")</f>
        <v>ART-AuxiliaryMot_ELE1</v>
      </c>
      <c r="V243" s="2"/>
      <c r="W243" s="2">
        <f>IF(sum!A236="BC",sum!C236,"*")</f>
        <v>0</v>
      </c>
      <c r="Z243" s="4" t="s">
        <v>186</v>
      </c>
      <c r="AA243" s="4" t="s">
        <v>187</v>
      </c>
      <c r="AB243" s="4">
        <v>2020</v>
      </c>
      <c r="AC243" s="2" t="str">
        <f>IF(sum!A236="MA",sum!B236,"*")</f>
        <v>*</v>
      </c>
      <c r="AD243" s="2"/>
      <c r="AE243" s="2" t="str">
        <f>IF(sum!A236="MA",sum!C236,"*")</f>
        <v>*</v>
      </c>
      <c r="AH243" s="4" t="s">
        <v>186</v>
      </c>
      <c r="AI243" s="4" t="s">
        <v>187</v>
      </c>
      <c r="AJ243" s="4">
        <v>2020</v>
      </c>
      <c r="AK243" s="2" t="str">
        <f>IF(sum!A236="ON",sum!B236,"*")</f>
        <v>*</v>
      </c>
      <c r="AL243" s="2"/>
      <c r="AM243" s="2" t="str">
        <f>IF(sum!A236="ON",sum!C236,"*")</f>
        <v>*</v>
      </c>
      <c r="AP243" s="4" t="s">
        <v>186</v>
      </c>
      <c r="AQ243" s="4" t="s">
        <v>187</v>
      </c>
      <c r="AR243" s="4">
        <v>2020</v>
      </c>
      <c r="AS243" s="2" t="str">
        <f>IF(sum!A236="QU",sum!B236,"*")</f>
        <v>*</v>
      </c>
      <c r="AT243" s="2"/>
      <c r="AU243" s="2" t="str">
        <f>IF(sum!A236="QU",sum!C236,"*")</f>
        <v>*</v>
      </c>
      <c r="AX243" s="4" t="s">
        <v>186</v>
      </c>
      <c r="AY243" s="4" t="s">
        <v>187</v>
      </c>
      <c r="AZ243" s="4">
        <v>2020</v>
      </c>
      <c r="BA243" s="2" t="str">
        <f>IF(sum!A236="SA",sum!B236,"*")</f>
        <v>*</v>
      </c>
      <c r="BB243" s="2"/>
      <c r="BC243" s="2" t="str">
        <f>IF(sum!A236="SA",sum!C236,"*")</f>
        <v>*</v>
      </c>
    </row>
    <row r="244" spans="2:55">
      <c r="B244" s="2" t="s">
        <v>186</v>
      </c>
      <c r="C244" s="2" t="s">
        <v>187</v>
      </c>
      <c r="D244" s="2">
        <v>2020</v>
      </c>
      <c r="J244" s="2" t="s">
        <v>186</v>
      </c>
      <c r="K244" s="2" t="s">
        <v>187</v>
      </c>
      <c r="L244" s="2">
        <v>2020</v>
      </c>
      <c r="M244" s="2" t="str">
        <f>IF(sum!A237="AT",sum!B237,"*")</f>
        <v>*</v>
      </c>
      <c r="N244" s="2"/>
      <c r="O244" s="2" t="str">
        <f>IF(sum!A237="AT",sum!C237,"*")</f>
        <v>*</v>
      </c>
      <c r="R244" s="2" t="s">
        <v>186</v>
      </c>
      <c r="S244" s="2" t="s">
        <v>187</v>
      </c>
      <c r="T244" s="2">
        <v>2020</v>
      </c>
      <c r="U244" s="2" t="str">
        <f>IF(sum!A237="BC",sum!B237,"*")</f>
        <v>ART-Light_ELE1</v>
      </c>
      <c r="V244" s="2"/>
      <c r="W244" s="2">
        <f>IF(sum!A237="BC",sum!C237,"*")</f>
        <v>0</v>
      </c>
      <c r="Z244" s="2" t="s">
        <v>186</v>
      </c>
      <c r="AA244" s="2" t="s">
        <v>187</v>
      </c>
      <c r="AB244" s="2">
        <v>2020</v>
      </c>
      <c r="AC244" s="2" t="str">
        <f>IF(sum!A237="MA",sum!B237,"*")</f>
        <v>*</v>
      </c>
      <c r="AD244" s="2"/>
      <c r="AE244" s="2" t="str">
        <f>IF(sum!A237="MA",sum!C237,"*")</f>
        <v>*</v>
      </c>
      <c r="AH244" s="2" t="s">
        <v>186</v>
      </c>
      <c r="AI244" s="2" t="s">
        <v>187</v>
      </c>
      <c r="AJ244" s="2">
        <v>2020</v>
      </c>
      <c r="AK244" s="2" t="str">
        <f>IF(sum!A237="ON",sum!B237,"*")</f>
        <v>*</v>
      </c>
      <c r="AL244" s="2"/>
      <c r="AM244" s="2" t="str">
        <f>IF(sum!A237="ON",sum!C237,"*")</f>
        <v>*</v>
      </c>
      <c r="AP244" s="2" t="s">
        <v>186</v>
      </c>
      <c r="AQ244" s="2" t="s">
        <v>187</v>
      </c>
      <c r="AR244" s="2">
        <v>2020</v>
      </c>
      <c r="AS244" s="2" t="str">
        <f>IF(sum!A237="QU",sum!B237,"*")</f>
        <v>*</v>
      </c>
      <c r="AT244" s="2"/>
      <c r="AU244" s="2" t="str">
        <f>IF(sum!A237="QU",sum!C237,"*")</f>
        <v>*</v>
      </c>
      <c r="AX244" s="2" t="s">
        <v>186</v>
      </c>
      <c r="AY244" s="2" t="s">
        <v>187</v>
      </c>
      <c r="AZ244" s="2">
        <v>2020</v>
      </c>
      <c r="BA244" s="2" t="str">
        <f>IF(sum!A237="SA",sum!B237,"*")</f>
        <v>*</v>
      </c>
      <c r="BB244" s="2"/>
      <c r="BC244" s="2" t="str">
        <f>IF(sum!A237="SA",sum!C237,"*")</f>
        <v>*</v>
      </c>
    </row>
    <row r="245" spans="2:55">
      <c r="B245" s="2" t="s">
        <v>186</v>
      </c>
      <c r="C245" s="2" t="s">
        <v>187</v>
      </c>
      <c r="D245" s="2">
        <v>2020</v>
      </c>
      <c r="J245" s="2" t="s">
        <v>186</v>
      </c>
      <c r="K245" s="2" t="s">
        <v>187</v>
      </c>
      <c r="L245" s="2">
        <v>2020</v>
      </c>
      <c r="M245" s="2" t="str">
        <f>IF(sum!A238="AT",sum!B238,"*")</f>
        <v>*</v>
      </c>
      <c r="N245" s="2"/>
      <c r="O245" s="2" t="str">
        <f>IF(sum!A238="AT",sum!C238,"*")</f>
        <v>*</v>
      </c>
      <c r="R245" s="2" t="s">
        <v>186</v>
      </c>
      <c r="S245" s="2" t="s">
        <v>187</v>
      </c>
      <c r="T245" s="2">
        <v>2020</v>
      </c>
      <c r="U245" s="2" t="str">
        <f>IF(sum!A238="BC",sum!B238,"*")</f>
        <v>ART-SpCool_ELE1</v>
      </c>
      <c r="V245" s="2"/>
      <c r="W245" s="2">
        <f>IF(sum!A238="BC",sum!C238,"*")</f>
        <v>0</v>
      </c>
      <c r="Z245" s="2" t="s">
        <v>186</v>
      </c>
      <c r="AA245" s="2" t="s">
        <v>187</v>
      </c>
      <c r="AB245" s="2">
        <v>2020</v>
      </c>
      <c r="AC245" s="2" t="str">
        <f>IF(sum!A238="MA",sum!B238,"*")</f>
        <v>*</v>
      </c>
      <c r="AD245" s="2"/>
      <c r="AE245" s="2" t="str">
        <f>IF(sum!A238="MA",sum!C238,"*")</f>
        <v>*</v>
      </c>
      <c r="AH245" s="2" t="s">
        <v>186</v>
      </c>
      <c r="AI245" s="2" t="s">
        <v>187</v>
      </c>
      <c r="AJ245" s="2">
        <v>2020</v>
      </c>
      <c r="AK245" s="2" t="str">
        <f>IF(sum!A238="ON",sum!B238,"*")</f>
        <v>*</v>
      </c>
      <c r="AL245" s="2"/>
      <c r="AM245" s="2" t="str">
        <f>IF(sum!A238="ON",sum!C238,"*")</f>
        <v>*</v>
      </c>
      <c r="AP245" s="4" t="s">
        <v>186</v>
      </c>
      <c r="AQ245" s="4" t="s">
        <v>187</v>
      </c>
      <c r="AR245" s="4">
        <v>2020</v>
      </c>
      <c r="AS245" s="2" t="str">
        <f>IF(sum!A238="QU",sum!B238,"*")</f>
        <v>*</v>
      </c>
      <c r="AT245" s="2"/>
      <c r="AU245" s="2" t="str">
        <f>IF(sum!A238="QU",sum!C238,"*")</f>
        <v>*</v>
      </c>
      <c r="AX245" s="2" t="s">
        <v>186</v>
      </c>
      <c r="AY245" s="2" t="s">
        <v>187</v>
      </c>
      <c r="AZ245" s="2">
        <v>2020</v>
      </c>
      <c r="BA245" s="2" t="str">
        <f>IF(sum!A238="SA",sum!B238,"*")</f>
        <v>*</v>
      </c>
      <c r="BB245" s="2"/>
      <c r="BC245" s="2" t="str">
        <f>IF(sum!A238="SA",sum!C238,"*")</f>
        <v>*</v>
      </c>
    </row>
    <row r="246" spans="2:55">
      <c r="B246" s="4" t="s">
        <v>186</v>
      </c>
      <c r="C246" s="4" t="s">
        <v>187</v>
      </c>
      <c r="D246" s="4">
        <v>2020</v>
      </c>
      <c r="J246" s="4" t="s">
        <v>186</v>
      </c>
      <c r="K246" s="4" t="s">
        <v>187</v>
      </c>
      <c r="L246" s="4">
        <v>2020</v>
      </c>
      <c r="M246" s="2" t="str">
        <f>IF(sum!A239="AT",sum!B239,"*")</f>
        <v>*</v>
      </c>
      <c r="N246" s="2"/>
      <c r="O246" s="2" t="str">
        <f>IF(sum!A239="AT",sum!C239,"*")</f>
        <v>*</v>
      </c>
      <c r="R246" s="4" t="s">
        <v>186</v>
      </c>
      <c r="S246" s="4" t="s">
        <v>187</v>
      </c>
      <c r="T246" s="4">
        <v>2020</v>
      </c>
      <c r="U246" s="2" t="str">
        <f>IF(sum!A239="BC",sum!B239,"*")</f>
        <v>ART-SpHeat_ELE1</v>
      </c>
      <c r="V246" s="2"/>
      <c r="W246" s="2">
        <f>IF(sum!A239="BC",sum!C239,"*")</f>
        <v>0</v>
      </c>
      <c r="Z246" s="4" t="s">
        <v>186</v>
      </c>
      <c r="AA246" s="4" t="s">
        <v>187</v>
      </c>
      <c r="AB246" s="4">
        <v>2020</v>
      </c>
      <c r="AC246" s="2" t="str">
        <f>IF(sum!A239="MA",sum!B239,"*")</f>
        <v>*</v>
      </c>
      <c r="AD246" s="2"/>
      <c r="AE246" s="2" t="str">
        <f>IF(sum!A239="MA",sum!C239,"*")</f>
        <v>*</v>
      </c>
      <c r="AH246" s="4" t="s">
        <v>186</v>
      </c>
      <c r="AI246" s="4" t="s">
        <v>187</v>
      </c>
      <c r="AJ246" s="4">
        <v>2020</v>
      </c>
      <c r="AK246" s="2" t="str">
        <f>IF(sum!A239="ON",sum!B239,"*")</f>
        <v>*</v>
      </c>
      <c r="AL246" s="2"/>
      <c r="AM246" s="2" t="str">
        <f>IF(sum!A239="ON",sum!C239,"*")</f>
        <v>*</v>
      </c>
      <c r="AP246" s="2" t="s">
        <v>186</v>
      </c>
      <c r="AQ246" s="2" t="s">
        <v>187</v>
      </c>
      <c r="AR246" s="2">
        <v>2020</v>
      </c>
      <c r="AS246" s="2" t="str">
        <f>IF(sum!A239="QU",sum!B239,"*")</f>
        <v>*</v>
      </c>
      <c r="AT246" s="2"/>
      <c r="AU246" s="2" t="str">
        <f>IF(sum!A239="QU",sum!C239,"*")</f>
        <v>*</v>
      </c>
      <c r="AX246" s="4" t="s">
        <v>186</v>
      </c>
      <c r="AY246" s="4" t="s">
        <v>187</v>
      </c>
      <c r="AZ246" s="4">
        <v>2020</v>
      </c>
      <c r="BA246" s="2" t="str">
        <f>IF(sum!A239="SA",sum!B239,"*")</f>
        <v>*</v>
      </c>
      <c r="BB246" s="2"/>
      <c r="BC246" s="2" t="str">
        <f>IF(sum!A239="SA",sum!C239,"*")</f>
        <v>*</v>
      </c>
    </row>
    <row r="247" spans="2:55">
      <c r="B247" s="2" t="s">
        <v>186</v>
      </c>
      <c r="C247" s="2" t="s">
        <v>187</v>
      </c>
      <c r="D247" s="2">
        <v>2020</v>
      </c>
      <c r="J247" s="2" t="s">
        <v>186</v>
      </c>
      <c r="K247" s="2" t="s">
        <v>187</v>
      </c>
      <c r="L247" s="2">
        <v>2020</v>
      </c>
      <c r="M247" s="2" t="str">
        <f>IF(sum!A240="AT",sum!B240,"*")</f>
        <v>*</v>
      </c>
      <c r="N247" s="2"/>
      <c r="O247" s="2" t="str">
        <f>IF(sum!A240="AT",sum!C240,"*")</f>
        <v>*</v>
      </c>
      <c r="R247" s="2" t="s">
        <v>186</v>
      </c>
      <c r="S247" s="2" t="s">
        <v>187</v>
      </c>
      <c r="T247" s="2">
        <v>2020</v>
      </c>
      <c r="U247" s="2" t="str">
        <f>IF(sum!A240="BC",sum!B240,"*")</f>
        <v>ART-WaterHeat_ELE1</v>
      </c>
      <c r="V247" s="2"/>
      <c r="W247" s="2">
        <f>IF(sum!A240="BC",sum!C240,"*")</f>
        <v>0</v>
      </c>
      <c r="Z247" s="2" t="s">
        <v>186</v>
      </c>
      <c r="AA247" s="2" t="s">
        <v>187</v>
      </c>
      <c r="AB247" s="2">
        <v>2020</v>
      </c>
      <c r="AC247" s="2" t="str">
        <f>IF(sum!A240="MA",sum!B240,"*")</f>
        <v>*</v>
      </c>
      <c r="AD247" s="2"/>
      <c r="AE247" s="2" t="str">
        <f>IF(sum!A240="MA",sum!C240,"*")</f>
        <v>*</v>
      </c>
      <c r="AH247" s="2" t="s">
        <v>186</v>
      </c>
      <c r="AI247" s="2" t="s">
        <v>187</v>
      </c>
      <c r="AJ247" s="2">
        <v>2020</v>
      </c>
      <c r="AK247" s="2" t="str">
        <f>IF(sum!A240="ON",sum!B240,"*")</f>
        <v>*</v>
      </c>
      <c r="AL247" s="2"/>
      <c r="AM247" s="2" t="str">
        <f>IF(sum!A240="ON",sum!C240,"*")</f>
        <v>*</v>
      </c>
      <c r="AP247" s="4" t="s">
        <v>186</v>
      </c>
      <c r="AQ247" s="4" t="s">
        <v>187</v>
      </c>
      <c r="AR247" s="4">
        <v>2020</v>
      </c>
      <c r="AS247" s="2" t="str">
        <f>IF(sum!A240="QU",sum!B240,"*")</f>
        <v>*</v>
      </c>
      <c r="AT247" s="2"/>
      <c r="AU247" s="2" t="str">
        <f>IF(sum!A240="QU",sum!C240,"*")</f>
        <v>*</v>
      </c>
      <c r="AX247" s="2" t="s">
        <v>186</v>
      </c>
      <c r="AY247" s="2" t="s">
        <v>187</v>
      </c>
      <c r="AZ247" s="2">
        <v>2020</v>
      </c>
      <c r="BA247" s="2" t="str">
        <f>IF(sum!A240="SA",sum!B240,"*")</f>
        <v>*</v>
      </c>
      <c r="BB247" s="2"/>
      <c r="BC247" s="2" t="str">
        <f>IF(sum!A240="SA",sum!C240,"*")</f>
        <v>*</v>
      </c>
    </row>
    <row r="248" spans="2:55">
      <c r="B248" s="2" t="s">
        <v>186</v>
      </c>
      <c r="C248" s="2" t="s">
        <v>187</v>
      </c>
      <c r="D248" s="2">
        <v>2020</v>
      </c>
      <c r="J248" s="2" t="s">
        <v>186</v>
      </c>
      <c r="K248" s="2" t="s">
        <v>187</v>
      </c>
      <c r="L248" s="2">
        <v>2020</v>
      </c>
      <c r="M248" s="2" t="str">
        <f>IF(sum!A241="AT",sum!B241,"*")</f>
        <v>*</v>
      </c>
      <c r="N248" s="2"/>
      <c r="O248" s="2" t="str">
        <f>IF(sum!A241="AT",sum!C241,"*")</f>
        <v>*</v>
      </c>
      <c r="R248" s="2" t="s">
        <v>186</v>
      </c>
      <c r="S248" s="2" t="s">
        <v>187</v>
      </c>
      <c r="T248" s="2">
        <v>2020</v>
      </c>
      <c r="U248" s="2" t="str">
        <f>IF(sum!A241="BC",sum!B241,"*")</f>
        <v>ECHP_biomass_thermal01</v>
      </c>
      <c r="V248" s="2"/>
      <c r="W248" s="2">
        <f>IF(sum!A241="BC",sum!C241,"*")</f>
        <v>0</v>
      </c>
      <c r="Z248" s="2" t="s">
        <v>186</v>
      </c>
      <c r="AA248" s="2" t="s">
        <v>187</v>
      </c>
      <c r="AB248" s="2">
        <v>2020</v>
      </c>
      <c r="AC248" s="2" t="str">
        <f>IF(sum!A241="MA",sum!B241,"*")</f>
        <v>*</v>
      </c>
      <c r="AD248" s="2"/>
      <c r="AE248" s="2" t="str">
        <f>IF(sum!A241="MA",sum!C241,"*")</f>
        <v>*</v>
      </c>
      <c r="AH248" s="2" t="s">
        <v>186</v>
      </c>
      <c r="AI248" s="2" t="s">
        <v>187</v>
      </c>
      <c r="AJ248" s="2">
        <v>2020</v>
      </c>
      <c r="AK248" s="2" t="str">
        <f>IF(sum!A241="ON",sum!B241,"*")</f>
        <v>*</v>
      </c>
      <c r="AL248" s="2"/>
      <c r="AM248" s="2" t="str">
        <f>IF(sum!A241="ON",sum!C241,"*")</f>
        <v>*</v>
      </c>
      <c r="AP248" s="2" t="s">
        <v>186</v>
      </c>
      <c r="AQ248" s="2" t="s">
        <v>187</v>
      </c>
      <c r="AR248" s="2">
        <v>2020</v>
      </c>
      <c r="AS248" s="2" t="str">
        <f>IF(sum!A241="QU",sum!B241,"*")</f>
        <v>*</v>
      </c>
      <c r="AT248" s="2"/>
      <c r="AU248" s="2" t="str">
        <f>IF(sum!A241="QU",sum!C241,"*")</f>
        <v>*</v>
      </c>
      <c r="AX248" s="2" t="s">
        <v>186</v>
      </c>
      <c r="AY248" s="2" t="s">
        <v>187</v>
      </c>
      <c r="AZ248" s="2">
        <v>2020</v>
      </c>
      <c r="BA248" s="2" t="str">
        <f>IF(sum!A241="SA",sum!B241,"*")</f>
        <v>*</v>
      </c>
      <c r="BB248" s="2"/>
      <c r="BC248" s="2" t="str">
        <f>IF(sum!A241="SA",sum!C241,"*")</f>
        <v>*</v>
      </c>
    </row>
    <row r="249" spans="2:55">
      <c r="B249" s="4" t="s">
        <v>186</v>
      </c>
      <c r="C249" s="4" t="s">
        <v>187</v>
      </c>
      <c r="D249" s="4">
        <v>2020</v>
      </c>
      <c r="J249" s="4" t="s">
        <v>186</v>
      </c>
      <c r="K249" s="4" t="s">
        <v>187</v>
      </c>
      <c r="L249" s="4">
        <v>2020</v>
      </c>
      <c r="M249" s="2" t="str">
        <f>IF(sum!A242="AT",sum!B242,"*")</f>
        <v>*</v>
      </c>
      <c r="N249" s="2"/>
      <c r="O249" s="2" t="str">
        <f>IF(sum!A242="AT",sum!C242,"*")</f>
        <v>*</v>
      </c>
      <c r="R249" s="4" t="s">
        <v>186</v>
      </c>
      <c r="S249" s="4" t="s">
        <v>187</v>
      </c>
      <c r="T249" s="4">
        <v>2020</v>
      </c>
      <c r="U249" s="2" t="str">
        <f>IF(sum!A242="BC",sum!B242,"*")</f>
        <v>EDU-AuxiliaryEquip_ELE1</v>
      </c>
      <c r="V249" s="2"/>
      <c r="W249" s="2">
        <f>IF(sum!A242="BC",sum!C242,"*")</f>
        <v>0</v>
      </c>
      <c r="Z249" s="4" t="s">
        <v>186</v>
      </c>
      <c r="AA249" s="4" t="s">
        <v>187</v>
      </c>
      <c r="AB249" s="4">
        <v>2020</v>
      </c>
      <c r="AC249" s="2" t="str">
        <f>IF(sum!A242="MA",sum!B242,"*")</f>
        <v>*</v>
      </c>
      <c r="AD249" s="2"/>
      <c r="AE249" s="2" t="str">
        <f>IF(sum!A242="MA",sum!C242,"*")</f>
        <v>*</v>
      </c>
      <c r="AH249" s="4" t="s">
        <v>186</v>
      </c>
      <c r="AI249" s="4" t="s">
        <v>187</v>
      </c>
      <c r="AJ249" s="4">
        <v>2020</v>
      </c>
      <c r="AK249" s="2" t="str">
        <f>IF(sum!A242="ON",sum!B242,"*")</f>
        <v>*</v>
      </c>
      <c r="AL249" s="2"/>
      <c r="AM249" s="2" t="str">
        <f>IF(sum!A242="ON",sum!C242,"*")</f>
        <v>*</v>
      </c>
      <c r="AP249" s="4" t="s">
        <v>186</v>
      </c>
      <c r="AQ249" s="4" t="s">
        <v>187</v>
      </c>
      <c r="AR249" s="4">
        <v>2020</v>
      </c>
      <c r="AS249" s="2" t="str">
        <f>IF(sum!A242="QU",sum!B242,"*")</f>
        <v>*</v>
      </c>
      <c r="AT249" s="2"/>
      <c r="AU249" s="2" t="str">
        <f>IF(sum!A242="QU",sum!C242,"*")</f>
        <v>*</v>
      </c>
      <c r="AX249" s="4" t="s">
        <v>186</v>
      </c>
      <c r="AY249" s="4" t="s">
        <v>187</v>
      </c>
      <c r="AZ249" s="4">
        <v>2020</v>
      </c>
      <c r="BA249" s="2" t="str">
        <f>IF(sum!A242="SA",sum!B242,"*")</f>
        <v>*</v>
      </c>
      <c r="BB249" s="2"/>
      <c r="BC249" s="2" t="str">
        <f>IF(sum!A242="SA",sum!C242,"*")</f>
        <v>*</v>
      </c>
    </row>
    <row r="250" spans="2:55">
      <c r="B250" s="2" t="s">
        <v>186</v>
      </c>
      <c r="C250" s="2" t="s">
        <v>187</v>
      </c>
      <c r="D250" s="2">
        <v>2020</v>
      </c>
      <c r="J250" s="2" t="s">
        <v>186</v>
      </c>
      <c r="K250" s="2" t="s">
        <v>187</v>
      </c>
      <c r="L250" s="2">
        <v>2020</v>
      </c>
      <c r="M250" s="2" t="str">
        <f>IF(sum!A243="AT",sum!B243,"*")</f>
        <v>*</v>
      </c>
      <c r="N250" s="2"/>
      <c r="O250" s="2" t="str">
        <f>IF(sum!A243="AT",sum!C243,"*")</f>
        <v>*</v>
      </c>
      <c r="R250" s="2" t="s">
        <v>186</v>
      </c>
      <c r="S250" s="2" t="s">
        <v>187</v>
      </c>
      <c r="T250" s="2">
        <v>2020</v>
      </c>
      <c r="U250" s="2" t="str">
        <f>IF(sum!A243="BC",sum!B243,"*")</f>
        <v>EDU-AuxiliaryMot_ELE1</v>
      </c>
      <c r="V250" s="2"/>
      <c r="W250" s="2">
        <f>IF(sum!A243="BC",sum!C243,"*")</f>
        <v>0</v>
      </c>
      <c r="Z250" s="2" t="s">
        <v>186</v>
      </c>
      <c r="AA250" s="2" t="s">
        <v>187</v>
      </c>
      <c r="AB250" s="2">
        <v>2020</v>
      </c>
      <c r="AC250" s="2" t="str">
        <f>IF(sum!A243="MA",sum!B243,"*")</f>
        <v>*</v>
      </c>
      <c r="AD250" s="2"/>
      <c r="AE250" s="2" t="str">
        <f>IF(sum!A243="MA",sum!C243,"*")</f>
        <v>*</v>
      </c>
      <c r="AH250" s="2" t="s">
        <v>186</v>
      </c>
      <c r="AI250" s="2" t="s">
        <v>187</v>
      </c>
      <c r="AJ250" s="2">
        <v>2020</v>
      </c>
      <c r="AK250" s="2" t="str">
        <f>IF(sum!A243="ON",sum!B243,"*")</f>
        <v>*</v>
      </c>
      <c r="AL250" s="2"/>
      <c r="AM250" s="2" t="str">
        <f>IF(sum!A243="ON",sum!C243,"*")</f>
        <v>*</v>
      </c>
      <c r="AP250" s="2" t="s">
        <v>186</v>
      </c>
      <c r="AQ250" s="2" t="s">
        <v>187</v>
      </c>
      <c r="AR250" s="2">
        <v>2020</v>
      </c>
      <c r="AS250" s="2" t="str">
        <f>IF(sum!A243="QU",sum!B243,"*")</f>
        <v>*</v>
      </c>
      <c r="AT250" s="2"/>
      <c r="AU250" s="2" t="str">
        <f>IF(sum!A243="QU",sum!C243,"*")</f>
        <v>*</v>
      </c>
      <c r="AX250" s="2" t="s">
        <v>186</v>
      </c>
      <c r="AY250" s="2" t="s">
        <v>187</v>
      </c>
      <c r="AZ250" s="2">
        <v>2020</v>
      </c>
      <c r="BA250" s="2" t="str">
        <f>IF(sum!A243="SA",sum!B243,"*")</f>
        <v>*</v>
      </c>
      <c r="BB250" s="2"/>
      <c r="BC250" s="2" t="str">
        <f>IF(sum!A243="SA",sum!C243,"*")</f>
        <v>*</v>
      </c>
    </row>
    <row r="251" spans="2:55">
      <c r="B251" s="2" t="s">
        <v>186</v>
      </c>
      <c r="C251" s="2" t="s">
        <v>187</v>
      </c>
      <c r="D251" s="2">
        <v>2020</v>
      </c>
      <c r="J251" s="2" t="s">
        <v>186</v>
      </c>
      <c r="K251" s="2" t="s">
        <v>187</v>
      </c>
      <c r="L251" s="2">
        <v>2020</v>
      </c>
      <c r="M251" s="2" t="str">
        <f>IF(sum!A244="AT",sum!B244,"*")</f>
        <v>*</v>
      </c>
      <c r="N251" s="2"/>
      <c r="O251" s="2" t="str">
        <f>IF(sum!A244="AT",sum!C244,"*")</f>
        <v>*</v>
      </c>
      <c r="R251" s="2" t="s">
        <v>186</v>
      </c>
      <c r="S251" s="2" t="s">
        <v>187</v>
      </c>
      <c r="T251" s="2">
        <v>2020</v>
      </c>
      <c r="U251" s="2" t="str">
        <f>IF(sum!A244="BC",sum!B244,"*")</f>
        <v>EDU-Light_ELE1</v>
      </c>
      <c r="V251" s="2"/>
      <c r="W251" s="2">
        <f>IF(sum!A244="BC",sum!C244,"*")</f>
        <v>0</v>
      </c>
      <c r="Z251" s="2" t="s">
        <v>186</v>
      </c>
      <c r="AA251" s="2" t="s">
        <v>187</v>
      </c>
      <c r="AB251" s="2">
        <v>2020</v>
      </c>
      <c r="AC251" s="2" t="str">
        <f>IF(sum!A244="MA",sum!B244,"*")</f>
        <v>*</v>
      </c>
      <c r="AD251" s="2"/>
      <c r="AE251" s="2" t="str">
        <f>IF(sum!A244="MA",sum!C244,"*")</f>
        <v>*</v>
      </c>
      <c r="AH251" s="2" t="s">
        <v>186</v>
      </c>
      <c r="AI251" s="2" t="s">
        <v>187</v>
      </c>
      <c r="AJ251" s="2">
        <v>2020</v>
      </c>
      <c r="AK251" s="2" t="str">
        <f>IF(sum!A244="ON",sum!B244,"*")</f>
        <v>*</v>
      </c>
      <c r="AL251" s="2"/>
      <c r="AM251" s="2" t="str">
        <f>IF(sum!A244="ON",sum!C244,"*")</f>
        <v>*</v>
      </c>
      <c r="AP251" s="4" t="s">
        <v>186</v>
      </c>
      <c r="AQ251" s="4" t="s">
        <v>187</v>
      </c>
      <c r="AR251" s="4">
        <v>2020</v>
      </c>
      <c r="AS251" s="2" t="str">
        <f>IF(sum!A244="QU",sum!B244,"*")</f>
        <v>*</v>
      </c>
      <c r="AT251" s="2"/>
      <c r="AU251" s="2" t="str">
        <f>IF(sum!A244="QU",sum!C244,"*")</f>
        <v>*</v>
      </c>
      <c r="AX251" s="2" t="s">
        <v>186</v>
      </c>
      <c r="AY251" s="2" t="s">
        <v>187</v>
      </c>
      <c r="AZ251" s="2">
        <v>2020</v>
      </c>
      <c r="BA251" s="2" t="str">
        <f>IF(sum!A244="SA",sum!B244,"*")</f>
        <v>*</v>
      </c>
      <c r="BB251" s="2"/>
      <c r="BC251" s="2" t="str">
        <f>IF(sum!A244="SA",sum!C244,"*")</f>
        <v>*</v>
      </c>
    </row>
    <row r="252" spans="2:55">
      <c r="B252" s="4" t="s">
        <v>186</v>
      </c>
      <c r="C252" s="4" t="s">
        <v>187</v>
      </c>
      <c r="D252" s="4">
        <v>2020</v>
      </c>
      <c r="J252" s="4" t="s">
        <v>186</v>
      </c>
      <c r="K252" s="4" t="s">
        <v>187</v>
      </c>
      <c r="L252" s="4">
        <v>2020</v>
      </c>
      <c r="M252" s="2" t="str">
        <f>IF(sum!A245="AT",sum!B245,"*")</f>
        <v>*</v>
      </c>
      <c r="N252" s="2"/>
      <c r="O252" s="2" t="str">
        <f>IF(sum!A245="AT",sum!C245,"*")</f>
        <v>*</v>
      </c>
      <c r="R252" s="4" t="s">
        <v>186</v>
      </c>
      <c r="S252" s="4" t="s">
        <v>187</v>
      </c>
      <c r="T252" s="4">
        <v>2020</v>
      </c>
      <c r="U252" s="2" t="str">
        <f>IF(sum!A245="BC",sum!B245,"*")</f>
        <v>EDU-SpCool_ELE1</v>
      </c>
      <c r="V252" s="2"/>
      <c r="W252" s="2">
        <f>IF(sum!A245="BC",sum!C245,"*")</f>
        <v>0</v>
      </c>
      <c r="Z252" s="4" t="s">
        <v>186</v>
      </c>
      <c r="AA252" s="4" t="s">
        <v>187</v>
      </c>
      <c r="AB252" s="4">
        <v>2020</v>
      </c>
      <c r="AC252" s="2" t="str">
        <f>IF(sum!A245="MA",sum!B245,"*")</f>
        <v>*</v>
      </c>
      <c r="AD252" s="2"/>
      <c r="AE252" s="2" t="str">
        <f>IF(sum!A245="MA",sum!C245,"*")</f>
        <v>*</v>
      </c>
      <c r="AH252" s="4" t="s">
        <v>186</v>
      </c>
      <c r="AI252" s="4" t="s">
        <v>187</v>
      </c>
      <c r="AJ252" s="4">
        <v>2020</v>
      </c>
      <c r="AK252" s="2" t="str">
        <f>IF(sum!A245="ON",sum!B245,"*")</f>
        <v>*</v>
      </c>
      <c r="AL252" s="2"/>
      <c r="AM252" s="2" t="str">
        <f>IF(sum!A245="ON",sum!C245,"*")</f>
        <v>*</v>
      </c>
      <c r="AP252" s="2" t="s">
        <v>186</v>
      </c>
      <c r="AQ252" s="2" t="s">
        <v>187</v>
      </c>
      <c r="AR252" s="2">
        <v>2020</v>
      </c>
      <c r="AS252" s="2" t="str">
        <f>IF(sum!A245="QU",sum!B245,"*")</f>
        <v>*</v>
      </c>
      <c r="AT252" s="2"/>
      <c r="AU252" s="2" t="str">
        <f>IF(sum!A245="QU",sum!C245,"*")</f>
        <v>*</v>
      </c>
      <c r="AX252" s="4" t="s">
        <v>186</v>
      </c>
      <c r="AY252" s="4" t="s">
        <v>187</v>
      </c>
      <c r="AZ252" s="4">
        <v>2020</v>
      </c>
      <c r="BA252" s="2" t="str">
        <f>IF(sum!A245="SA",sum!B245,"*")</f>
        <v>*</v>
      </c>
      <c r="BB252" s="2"/>
      <c r="BC252" s="2" t="str">
        <f>IF(sum!A245="SA",sum!C245,"*")</f>
        <v>*</v>
      </c>
    </row>
    <row r="253" spans="2:55">
      <c r="B253" s="2" t="s">
        <v>186</v>
      </c>
      <c r="C253" s="2" t="s">
        <v>187</v>
      </c>
      <c r="D253" s="2">
        <v>2020</v>
      </c>
      <c r="J253" s="2" t="s">
        <v>186</v>
      </c>
      <c r="K253" s="2" t="s">
        <v>187</v>
      </c>
      <c r="L253" s="2">
        <v>2020</v>
      </c>
      <c r="M253" s="2" t="str">
        <f>IF(sum!A246="AT",sum!B246,"*")</f>
        <v>*</v>
      </c>
      <c r="N253" s="2"/>
      <c r="O253" s="2" t="str">
        <f>IF(sum!A246="AT",sum!C246,"*")</f>
        <v>*</v>
      </c>
      <c r="R253" s="2" t="s">
        <v>186</v>
      </c>
      <c r="S253" s="2" t="s">
        <v>187</v>
      </c>
      <c r="T253" s="2">
        <v>2020</v>
      </c>
      <c r="U253" s="2" t="str">
        <f>IF(sum!A246="BC",sum!B246,"*")</f>
        <v>EDU-SpHeat_ELE1</v>
      </c>
      <c r="V253" s="2"/>
      <c r="W253" s="2">
        <f>IF(sum!A246="BC",sum!C246,"*")</f>
        <v>0</v>
      </c>
      <c r="Z253" s="2" t="s">
        <v>186</v>
      </c>
      <c r="AA253" s="2" t="s">
        <v>187</v>
      </c>
      <c r="AB253" s="2">
        <v>2020</v>
      </c>
      <c r="AC253" s="2" t="str">
        <f>IF(sum!A246="MA",sum!B246,"*")</f>
        <v>*</v>
      </c>
      <c r="AD253" s="2"/>
      <c r="AE253" s="2" t="str">
        <f>IF(sum!A246="MA",sum!C246,"*")</f>
        <v>*</v>
      </c>
      <c r="AH253" s="2" t="s">
        <v>186</v>
      </c>
      <c r="AI253" s="2" t="s">
        <v>187</v>
      </c>
      <c r="AJ253" s="2">
        <v>2020</v>
      </c>
      <c r="AK253" s="2" t="str">
        <f>IF(sum!A246="ON",sum!B246,"*")</f>
        <v>*</v>
      </c>
      <c r="AL253" s="2"/>
      <c r="AM253" s="2" t="str">
        <f>IF(sum!A246="ON",sum!C246,"*")</f>
        <v>*</v>
      </c>
      <c r="AP253" s="4" t="s">
        <v>186</v>
      </c>
      <c r="AQ253" s="4" t="s">
        <v>187</v>
      </c>
      <c r="AR253" s="4">
        <v>2020</v>
      </c>
      <c r="AS253" s="2" t="str">
        <f>IF(sum!A246="QU",sum!B246,"*")</f>
        <v>*</v>
      </c>
      <c r="AT253" s="2"/>
      <c r="AU253" s="2" t="str">
        <f>IF(sum!A246="QU",sum!C246,"*")</f>
        <v>*</v>
      </c>
      <c r="AX253" s="2" t="s">
        <v>186</v>
      </c>
      <c r="AY253" s="2" t="s">
        <v>187</v>
      </c>
      <c r="AZ253" s="2">
        <v>2020</v>
      </c>
      <c r="BA253" s="2" t="str">
        <f>IF(sum!A246="SA",sum!B246,"*")</f>
        <v>*</v>
      </c>
      <c r="BB253" s="2"/>
      <c r="BC253" s="2" t="str">
        <f>IF(sum!A246="SA",sum!C246,"*")</f>
        <v>*</v>
      </c>
    </row>
    <row r="254" spans="2:55">
      <c r="B254" s="2" t="s">
        <v>186</v>
      </c>
      <c r="C254" s="2" t="s">
        <v>187</v>
      </c>
      <c r="D254" s="2">
        <v>2020</v>
      </c>
      <c r="J254" s="2" t="s">
        <v>186</v>
      </c>
      <c r="K254" s="2" t="s">
        <v>187</v>
      </c>
      <c r="L254" s="2">
        <v>2020</v>
      </c>
      <c r="M254" s="2" t="str">
        <f>IF(sum!A247="AT",sum!B247,"*")</f>
        <v>*</v>
      </c>
      <c r="N254" s="2"/>
      <c r="O254" s="2" t="str">
        <f>IF(sum!A247="AT",sum!C247,"*")</f>
        <v>*</v>
      </c>
      <c r="R254" s="2" t="s">
        <v>186</v>
      </c>
      <c r="S254" s="2" t="s">
        <v>187</v>
      </c>
      <c r="T254" s="2">
        <v>2020</v>
      </c>
      <c r="U254" s="2" t="str">
        <f>IF(sum!A247="BC",sum!B247,"*")</f>
        <v>EDU-WaterHeat_ELE1</v>
      </c>
      <c r="V254" s="2"/>
      <c r="W254" s="2">
        <f>IF(sum!A247="BC",sum!C247,"*")</f>
        <v>0</v>
      </c>
      <c r="Z254" s="2" t="s">
        <v>186</v>
      </c>
      <c r="AA254" s="2" t="s">
        <v>187</v>
      </c>
      <c r="AB254" s="2">
        <v>2020</v>
      </c>
      <c r="AC254" s="2" t="str">
        <f>IF(sum!A247="MA",sum!B247,"*")</f>
        <v>*</v>
      </c>
      <c r="AD254" s="2"/>
      <c r="AE254" s="2" t="str">
        <f>IF(sum!A247="MA",sum!C247,"*")</f>
        <v>*</v>
      </c>
      <c r="AH254" s="2" t="s">
        <v>186</v>
      </c>
      <c r="AI254" s="2" t="s">
        <v>187</v>
      </c>
      <c r="AJ254" s="2">
        <v>2020</v>
      </c>
      <c r="AK254" s="2" t="str">
        <f>IF(sum!A247="ON",sum!B247,"*")</f>
        <v>*</v>
      </c>
      <c r="AL254" s="2"/>
      <c r="AM254" s="2" t="str">
        <f>IF(sum!A247="ON",sum!C247,"*")</f>
        <v>*</v>
      </c>
      <c r="AP254" s="2" t="s">
        <v>186</v>
      </c>
      <c r="AQ254" s="2" t="s">
        <v>187</v>
      </c>
      <c r="AR254" s="2">
        <v>2020</v>
      </c>
      <c r="AS254" s="2" t="str">
        <f>IF(sum!A247="QU",sum!B247,"*")</f>
        <v>*</v>
      </c>
      <c r="AT254" s="2"/>
      <c r="AU254" s="2" t="str">
        <f>IF(sum!A247="QU",sum!C247,"*")</f>
        <v>*</v>
      </c>
      <c r="AX254" s="2" t="s">
        <v>186</v>
      </c>
      <c r="AY254" s="2" t="s">
        <v>187</v>
      </c>
      <c r="AZ254" s="2">
        <v>2020</v>
      </c>
      <c r="BA254" s="2" t="str">
        <f>IF(sum!A247="SA",sum!B247,"*")</f>
        <v>*</v>
      </c>
      <c r="BB254" s="2"/>
      <c r="BC254" s="2" t="str">
        <f>IF(sum!A247="SA",sum!C247,"*")</f>
        <v>*</v>
      </c>
    </row>
    <row r="255" spans="2:55">
      <c r="B255" s="4" t="s">
        <v>186</v>
      </c>
      <c r="C255" s="4" t="s">
        <v>187</v>
      </c>
      <c r="D255" s="4">
        <v>2020</v>
      </c>
      <c r="J255" s="4" t="s">
        <v>186</v>
      </c>
      <c r="K255" s="4" t="s">
        <v>187</v>
      </c>
      <c r="L255" s="4">
        <v>2020</v>
      </c>
      <c r="M255" s="2" t="str">
        <f>IF(sum!A248="AT",sum!B248,"*")</f>
        <v>*</v>
      </c>
      <c r="N255" s="2"/>
      <c r="O255" s="2" t="str">
        <f>IF(sum!A248="AT",sum!C248,"*")</f>
        <v>*</v>
      </c>
      <c r="R255" s="4" t="s">
        <v>186</v>
      </c>
      <c r="S255" s="4" t="s">
        <v>187</v>
      </c>
      <c r="T255" s="4">
        <v>2020</v>
      </c>
      <c r="U255" s="2" t="str">
        <f>IF(sum!A248="BC",sum!B248,"*")</f>
        <v>ESTBATS101_2h</v>
      </c>
      <c r="V255" s="2"/>
      <c r="W255" s="2">
        <f>IF(sum!A248="BC",sum!C248,"*")</f>
        <v>0</v>
      </c>
      <c r="Z255" s="4" t="s">
        <v>186</v>
      </c>
      <c r="AA255" s="4" t="s">
        <v>187</v>
      </c>
      <c r="AB255" s="4">
        <v>2020</v>
      </c>
      <c r="AC255" s="2" t="str">
        <f>IF(sum!A248="MA",sum!B248,"*")</f>
        <v>*</v>
      </c>
      <c r="AD255" s="2"/>
      <c r="AE255" s="2" t="str">
        <f>IF(sum!A248="MA",sum!C248,"*")</f>
        <v>*</v>
      </c>
      <c r="AH255" s="4" t="s">
        <v>186</v>
      </c>
      <c r="AI255" s="4" t="s">
        <v>187</v>
      </c>
      <c r="AJ255" s="4">
        <v>2020</v>
      </c>
      <c r="AK255" s="2" t="str">
        <f>IF(sum!A248="ON",sum!B248,"*")</f>
        <v>*</v>
      </c>
      <c r="AL255" s="2"/>
      <c r="AM255" s="2" t="str">
        <f>IF(sum!A248="ON",sum!C248,"*")</f>
        <v>*</v>
      </c>
      <c r="AP255" s="4" t="s">
        <v>186</v>
      </c>
      <c r="AQ255" s="4" t="s">
        <v>187</v>
      </c>
      <c r="AR255" s="4">
        <v>2020</v>
      </c>
      <c r="AS255" s="2" t="str">
        <f>IF(sum!A248="QU",sum!B248,"*")</f>
        <v>*</v>
      </c>
      <c r="AT255" s="2"/>
      <c r="AU255" s="2" t="str">
        <f>IF(sum!A248="QU",sum!C248,"*")</f>
        <v>*</v>
      </c>
      <c r="AX255" s="4" t="s">
        <v>186</v>
      </c>
      <c r="AY255" s="4" t="s">
        <v>187</v>
      </c>
      <c r="AZ255" s="4">
        <v>2020</v>
      </c>
      <c r="BA255" s="2" t="str">
        <f>IF(sum!A248="SA",sum!B248,"*")</f>
        <v>*</v>
      </c>
      <c r="BB255" s="2"/>
      <c r="BC255" s="2" t="str">
        <f>IF(sum!A248="SA",sum!C248,"*")</f>
        <v>*</v>
      </c>
    </row>
    <row r="256" spans="2:55">
      <c r="B256" s="2" t="s">
        <v>186</v>
      </c>
      <c r="C256" s="2" t="s">
        <v>187</v>
      </c>
      <c r="D256" s="2">
        <v>2020</v>
      </c>
      <c r="J256" s="2" t="s">
        <v>186</v>
      </c>
      <c r="K256" s="2" t="s">
        <v>187</v>
      </c>
      <c r="L256" s="2">
        <v>2020</v>
      </c>
      <c r="M256" s="2" t="str">
        <f>IF(sum!A249="AT",sum!B249,"*")</f>
        <v>*</v>
      </c>
      <c r="N256" s="2"/>
      <c r="O256" s="2" t="str">
        <f>IF(sum!A249="AT",sum!C249,"*")</f>
        <v>*</v>
      </c>
      <c r="R256" s="2" t="s">
        <v>186</v>
      </c>
      <c r="S256" s="2" t="s">
        <v>187</v>
      </c>
      <c r="T256" s="2">
        <v>2020</v>
      </c>
      <c r="U256" s="2" t="str">
        <f>IF(sum!A249="BC",sum!B249,"*")</f>
        <v>ESTCAESS101_24h</v>
      </c>
      <c r="V256" s="2"/>
      <c r="W256" s="2">
        <f>IF(sum!A249="BC",sum!C249,"*")</f>
        <v>0</v>
      </c>
      <c r="Z256" s="2" t="s">
        <v>186</v>
      </c>
      <c r="AA256" s="2" t="s">
        <v>187</v>
      </c>
      <c r="AB256" s="2">
        <v>2020</v>
      </c>
      <c r="AC256" s="2" t="str">
        <f>IF(sum!A249="MA",sum!B249,"*")</f>
        <v>*</v>
      </c>
      <c r="AD256" s="2"/>
      <c r="AE256" s="2" t="str">
        <f>IF(sum!A249="MA",sum!C249,"*")</f>
        <v>*</v>
      </c>
      <c r="AH256" s="2" t="s">
        <v>186</v>
      </c>
      <c r="AI256" s="2" t="s">
        <v>187</v>
      </c>
      <c r="AJ256" s="2">
        <v>2020</v>
      </c>
      <c r="AK256" s="2" t="str">
        <f>IF(sum!A249="ON",sum!B249,"*")</f>
        <v>*</v>
      </c>
      <c r="AL256" s="2"/>
      <c r="AM256" s="2" t="str">
        <f>IF(sum!A249="ON",sum!C249,"*")</f>
        <v>*</v>
      </c>
      <c r="AP256" s="2" t="s">
        <v>186</v>
      </c>
      <c r="AQ256" s="2" t="s">
        <v>187</v>
      </c>
      <c r="AR256" s="2">
        <v>2020</v>
      </c>
      <c r="AS256" s="2" t="str">
        <f>IF(sum!A249="QU",sum!B249,"*")</f>
        <v>*</v>
      </c>
      <c r="AT256" s="2"/>
      <c r="AU256" s="2" t="str">
        <f>IF(sum!A249="QU",sum!C249,"*")</f>
        <v>*</v>
      </c>
      <c r="AX256" s="2" t="s">
        <v>186</v>
      </c>
      <c r="AY256" s="2" t="s">
        <v>187</v>
      </c>
      <c r="AZ256" s="2">
        <v>2020</v>
      </c>
      <c r="BA256" s="2" t="str">
        <f>IF(sum!A249="SA",sum!B249,"*")</f>
        <v>*</v>
      </c>
      <c r="BB256" s="2"/>
      <c r="BC256" s="2" t="str">
        <f>IF(sum!A249="SA",sum!C249,"*")</f>
        <v>*</v>
      </c>
    </row>
    <row r="257" spans="2:55">
      <c r="B257" s="2" t="s">
        <v>186</v>
      </c>
      <c r="C257" s="2" t="s">
        <v>187</v>
      </c>
      <c r="D257" s="2">
        <v>2020</v>
      </c>
      <c r="J257" s="2" t="s">
        <v>186</v>
      </c>
      <c r="K257" s="2" t="s">
        <v>187</v>
      </c>
      <c r="L257" s="2">
        <v>2020</v>
      </c>
      <c r="M257" s="2" t="str">
        <f>IF(sum!A250="AT",sum!B250,"*")</f>
        <v>*</v>
      </c>
      <c r="N257" s="2"/>
      <c r="O257" s="2" t="str">
        <f>IF(sum!A250="AT",sum!C250,"*")</f>
        <v>*</v>
      </c>
      <c r="R257" s="2" t="s">
        <v>186</v>
      </c>
      <c r="S257" s="2" t="s">
        <v>187</v>
      </c>
      <c r="T257" s="2">
        <v>2020</v>
      </c>
      <c r="U257" s="2" t="str">
        <f>IF(sum!A250="BC",sum!B250,"*")</f>
        <v>EUGEOF01</v>
      </c>
      <c r="V257" s="2"/>
      <c r="W257" s="2">
        <f>IF(sum!A250="BC",sum!C250,"*")</f>
        <v>0</v>
      </c>
      <c r="Z257" s="2" t="s">
        <v>186</v>
      </c>
      <c r="AA257" s="2" t="s">
        <v>187</v>
      </c>
      <c r="AB257" s="2">
        <v>2020</v>
      </c>
      <c r="AC257" s="2" t="str">
        <f>IF(sum!A250="MA",sum!B250,"*")</f>
        <v>*</v>
      </c>
      <c r="AD257" s="2"/>
      <c r="AE257" s="2" t="str">
        <f>IF(sum!A250="MA",sum!C250,"*")</f>
        <v>*</v>
      </c>
      <c r="AH257" s="2" t="s">
        <v>186</v>
      </c>
      <c r="AI257" s="2" t="s">
        <v>187</v>
      </c>
      <c r="AJ257" s="2">
        <v>2020</v>
      </c>
      <c r="AK257" s="2" t="str">
        <f>IF(sum!A250="ON",sum!B250,"*")</f>
        <v>*</v>
      </c>
      <c r="AL257" s="2"/>
      <c r="AM257" s="2" t="str">
        <f>IF(sum!A250="ON",sum!C250,"*")</f>
        <v>*</v>
      </c>
      <c r="AP257" s="4" t="s">
        <v>186</v>
      </c>
      <c r="AQ257" s="4" t="s">
        <v>187</v>
      </c>
      <c r="AR257" s="4">
        <v>2020</v>
      </c>
      <c r="AS257" s="2" t="str">
        <f>IF(sum!A250="QU",sum!B250,"*")</f>
        <v>*</v>
      </c>
      <c r="AT257" s="2"/>
      <c r="AU257" s="2" t="str">
        <f>IF(sum!A250="QU",sum!C250,"*")</f>
        <v>*</v>
      </c>
      <c r="AX257" s="2" t="s">
        <v>186</v>
      </c>
      <c r="AY257" s="2" t="s">
        <v>187</v>
      </c>
      <c r="AZ257" s="2">
        <v>2020</v>
      </c>
      <c r="BA257" s="2" t="str">
        <f>IF(sum!A250="SA",sum!B250,"*")</f>
        <v>*</v>
      </c>
      <c r="BB257" s="2"/>
      <c r="BC257" s="2" t="str">
        <f>IF(sum!A250="SA",sum!C250,"*")</f>
        <v>*</v>
      </c>
    </row>
    <row r="258" spans="2:55">
      <c r="B258" s="4" t="s">
        <v>186</v>
      </c>
      <c r="C258" s="4" t="s">
        <v>187</v>
      </c>
      <c r="D258" s="4">
        <v>2020</v>
      </c>
      <c r="J258" s="4" t="s">
        <v>186</v>
      </c>
      <c r="K258" s="4" t="s">
        <v>187</v>
      </c>
      <c r="L258" s="4">
        <v>2020</v>
      </c>
      <c r="M258" s="2" t="str">
        <f>IF(sum!A251="AT",sum!B251,"*")</f>
        <v>*</v>
      </c>
      <c r="N258" s="2"/>
      <c r="O258" s="2" t="str">
        <f>IF(sum!A251="AT",sum!C251,"*")</f>
        <v>*</v>
      </c>
      <c r="R258" s="4" t="s">
        <v>186</v>
      </c>
      <c r="S258" s="4" t="s">
        <v>187</v>
      </c>
      <c r="T258" s="4">
        <v>2020</v>
      </c>
      <c r="U258" s="2" t="str">
        <f>IF(sum!A251="BC",sum!B251,"*")</f>
        <v>EUPVSOLL201</v>
      </c>
      <c r="V258" s="2"/>
      <c r="W258" s="2">
        <f>IF(sum!A251="BC",sum!C251,"*")</f>
        <v>0</v>
      </c>
      <c r="Z258" s="4" t="s">
        <v>186</v>
      </c>
      <c r="AA258" s="4" t="s">
        <v>187</v>
      </c>
      <c r="AB258" s="4">
        <v>2020</v>
      </c>
      <c r="AC258" s="2" t="str">
        <f>IF(sum!A251="MA",sum!B251,"*")</f>
        <v>*</v>
      </c>
      <c r="AD258" s="2"/>
      <c r="AE258" s="2" t="str">
        <f>IF(sum!A251="MA",sum!C251,"*")</f>
        <v>*</v>
      </c>
      <c r="AH258" s="4" t="s">
        <v>186</v>
      </c>
      <c r="AI258" s="4" t="s">
        <v>187</v>
      </c>
      <c r="AJ258" s="4">
        <v>2020</v>
      </c>
      <c r="AK258" s="2" t="str">
        <f>IF(sum!A251="ON",sum!B251,"*")</f>
        <v>*</v>
      </c>
      <c r="AL258" s="2"/>
      <c r="AM258" s="2" t="str">
        <f>IF(sum!A251="ON",sum!C251,"*")</f>
        <v>*</v>
      </c>
      <c r="AP258" s="2" t="s">
        <v>186</v>
      </c>
      <c r="AQ258" s="2" t="s">
        <v>187</v>
      </c>
      <c r="AR258" s="2">
        <v>2020</v>
      </c>
      <c r="AS258" s="2" t="str">
        <f>IF(sum!A251="QU",sum!B251,"*")</f>
        <v>*</v>
      </c>
      <c r="AT258" s="2"/>
      <c r="AU258" s="2" t="str">
        <f>IF(sum!A251="QU",sum!C251,"*")</f>
        <v>*</v>
      </c>
      <c r="AX258" s="4" t="s">
        <v>186</v>
      </c>
      <c r="AY258" s="4" t="s">
        <v>187</v>
      </c>
      <c r="AZ258" s="4">
        <v>2020</v>
      </c>
      <c r="BA258" s="2" t="str">
        <f>IF(sum!A251="SA",sum!B251,"*")</f>
        <v>*</v>
      </c>
      <c r="BB258" s="2"/>
      <c r="BC258" s="2" t="str">
        <f>IF(sum!A251="SA",sum!C251,"*")</f>
        <v>*</v>
      </c>
    </row>
    <row r="259" spans="2:55">
      <c r="B259" s="2" t="s">
        <v>186</v>
      </c>
      <c r="C259" s="2" t="s">
        <v>187</v>
      </c>
      <c r="D259" s="2">
        <v>2020</v>
      </c>
      <c r="J259" s="2" t="s">
        <v>186</v>
      </c>
      <c r="K259" s="2" t="s">
        <v>187</v>
      </c>
      <c r="L259" s="2">
        <v>2020</v>
      </c>
      <c r="M259" s="2" t="str">
        <f>IF(sum!A252="AT",sum!B252,"*")</f>
        <v>*</v>
      </c>
      <c r="N259" s="2"/>
      <c r="O259" s="2" t="str">
        <f>IF(sum!A252="AT",sum!C252,"*")</f>
        <v>*</v>
      </c>
      <c r="R259" s="2" t="s">
        <v>186</v>
      </c>
      <c r="S259" s="2" t="s">
        <v>187</v>
      </c>
      <c r="T259" s="2">
        <v>2020</v>
      </c>
      <c r="U259" s="2" t="str">
        <f>IF(sum!A252="BC",sum!B252,"*")</f>
        <v>HSS-AuxiliaryEquip_ELE1</v>
      </c>
      <c r="V259" s="2"/>
      <c r="W259" s="2">
        <f>IF(sum!A252="BC",sum!C252,"*")</f>
        <v>0</v>
      </c>
      <c r="Z259" s="2" t="s">
        <v>186</v>
      </c>
      <c r="AA259" s="2" t="s">
        <v>187</v>
      </c>
      <c r="AB259" s="2">
        <v>2020</v>
      </c>
      <c r="AC259" s="2" t="str">
        <f>IF(sum!A252="MA",sum!B252,"*")</f>
        <v>*</v>
      </c>
      <c r="AD259" s="2"/>
      <c r="AE259" s="2" t="str">
        <f>IF(sum!A252="MA",sum!C252,"*")</f>
        <v>*</v>
      </c>
      <c r="AH259" s="2" t="s">
        <v>186</v>
      </c>
      <c r="AI259" s="2" t="s">
        <v>187</v>
      </c>
      <c r="AJ259" s="2">
        <v>2020</v>
      </c>
      <c r="AK259" s="2" t="str">
        <f>IF(sum!A252="ON",sum!B252,"*")</f>
        <v>*</v>
      </c>
      <c r="AL259" s="2"/>
      <c r="AM259" s="2" t="str">
        <f>IF(sum!A252="ON",sum!C252,"*")</f>
        <v>*</v>
      </c>
      <c r="AP259" s="4" t="s">
        <v>186</v>
      </c>
      <c r="AQ259" s="4" t="s">
        <v>187</v>
      </c>
      <c r="AR259" s="4">
        <v>2020</v>
      </c>
      <c r="AS259" s="2" t="str">
        <f>IF(sum!A252="QU",sum!B252,"*")</f>
        <v>*</v>
      </c>
      <c r="AT259" s="2"/>
      <c r="AU259" s="2" t="str">
        <f>IF(sum!A252="QU",sum!C252,"*")</f>
        <v>*</v>
      </c>
      <c r="AX259" s="2" t="s">
        <v>186</v>
      </c>
      <c r="AY259" s="2" t="s">
        <v>187</v>
      </c>
      <c r="AZ259" s="2">
        <v>2020</v>
      </c>
      <c r="BA259" s="2" t="str">
        <f>IF(sum!A252="SA",sum!B252,"*")</f>
        <v>*</v>
      </c>
      <c r="BB259" s="2"/>
      <c r="BC259" s="2" t="str">
        <f>IF(sum!A252="SA",sum!C252,"*")</f>
        <v>*</v>
      </c>
    </row>
    <row r="260" spans="2:55">
      <c r="B260" s="2" t="s">
        <v>186</v>
      </c>
      <c r="C260" s="2" t="s">
        <v>187</v>
      </c>
      <c r="D260" s="2">
        <v>2020</v>
      </c>
      <c r="J260" s="2" t="s">
        <v>186</v>
      </c>
      <c r="K260" s="2" t="s">
        <v>187</v>
      </c>
      <c r="L260" s="2">
        <v>2020</v>
      </c>
      <c r="M260" s="2" t="str">
        <f>IF(sum!A253="AT",sum!B253,"*")</f>
        <v>*</v>
      </c>
      <c r="N260" s="2"/>
      <c r="O260" s="2" t="str">
        <f>IF(sum!A253="AT",sum!C253,"*")</f>
        <v>*</v>
      </c>
      <c r="R260" s="2" t="s">
        <v>186</v>
      </c>
      <c r="S260" s="2" t="s">
        <v>187</v>
      </c>
      <c r="T260" s="2">
        <v>2020</v>
      </c>
      <c r="U260" s="2" t="str">
        <f>IF(sum!A253="BC",sum!B253,"*")</f>
        <v>HSS-AuxiliaryMot_ELE1</v>
      </c>
      <c r="V260" s="2"/>
      <c r="W260" s="2">
        <f>IF(sum!A253="BC",sum!C253,"*")</f>
        <v>0</v>
      </c>
      <c r="Z260" s="2" t="s">
        <v>186</v>
      </c>
      <c r="AA260" s="2" t="s">
        <v>187</v>
      </c>
      <c r="AB260" s="2">
        <v>2020</v>
      </c>
      <c r="AC260" s="2" t="str">
        <f>IF(sum!A253="MA",sum!B253,"*")</f>
        <v>*</v>
      </c>
      <c r="AD260" s="2"/>
      <c r="AE260" s="2" t="str">
        <f>IF(sum!A253="MA",sum!C253,"*")</f>
        <v>*</v>
      </c>
      <c r="AH260" s="2" t="s">
        <v>186</v>
      </c>
      <c r="AI260" s="2" t="s">
        <v>187</v>
      </c>
      <c r="AJ260" s="2">
        <v>2020</v>
      </c>
      <c r="AK260" s="2" t="str">
        <f>IF(sum!A253="ON",sum!B253,"*")</f>
        <v>*</v>
      </c>
      <c r="AL260" s="2"/>
      <c r="AM260" s="2" t="str">
        <f>IF(sum!A253="ON",sum!C253,"*")</f>
        <v>*</v>
      </c>
      <c r="AP260" s="2" t="s">
        <v>186</v>
      </c>
      <c r="AQ260" s="2" t="s">
        <v>187</v>
      </c>
      <c r="AR260" s="2">
        <v>2020</v>
      </c>
      <c r="AS260" s="2" t="str">
        <f>IF(sum!A253="QU",sum!B253,"*")</f>
        <v>*</v>
      </c>
      <c r="AT260" s="2"/>
      <c r="AU260" s="2" t="str">
        <f>IF(sum!A253="QU",sum!C253,"*")</f>
        <v>*</v>
      </c>
      <c r="AX260" s="2" t="s">
        <v>186</v>
      </c>
      <c r="AY260" s="2" t="s">
        <v>187</v>
      </c>
      <c r="AZ260" s="2">
        <v>2020</v>
      </c>
      <c r="BA260" s="2" t="str">
        <f>IF(sum!A253="SA",sum!B253,"*")</f>
        <v>*</v>
      </c>
      <c r="BB260" s="2"/>
      <c r="BC260" s="2" t="str">
        <f>IF(sum!A253="SA",sum!C253,"*")</f>
        <v>*</v>
      </c>
    </row>
    <row r="261" spans="2:55">
      <c r="B261" s="4" t="s">
        <v>186</v>
      </c>
      <c r="C261" s="4" t="s">
        <v>187</v>
      </c>
      <c r="D261" s="4">
        <v>2020</v>
      </c>
      <c r="J261" s="4" t="s">
        <v>186</v>
      </c>
      <c r="K261" s="4" t="s">
        <v>187</v>
      </c>
      <c r="L261" s="4">
        <v>2020</v>
      </c>
      <c r="M261" s="2" t="str">
        <f>IF(sum!A254="AT",sum!B254,"*")</f>
        <v>*</v>
      </c>
      <c r="N261" s="2"/>
      <c r="O261" s="2" t="str">
        <f>IF(sum!A254="AT",sum!C254,"*")</f>
        <v>*</v>
      </c>
      <c r="R261" s="4" t="s">
        <v>186</v>
      </c>
      <c r="S261" s="4" t="s">
        <v>187</v>
      </c>
      <c r="T261" s="4">
        <v>2020</v>
      </c>
      <c r="U261" s="2" t="str">
        <f>IF(sum!A254="BC",sum!B254,"*")</f>
        <v>HSS-Light_ELE1</v>
      </c>
      <c r="V261" s="2"/>
      <c r="W261" s="2">
        <f>IF(sum!A254="BC",sum!C254,"*")</f>
        <v>0</v>
      </c>
      <c r="Z261" s="4" t="s">
        <v>186</v>
      </c>
      <c r="AA261" s="4" t="s">
        <v>187</v>
      </c>
      <c r="AB261" s="4">
        <v>2020</v>
      </c>
      <c r="AC261" s="2" t="str">
        <f>IF(sum!A254="MA",sum!B254,"*")</f>
        <v>*</v>
      </c>
      <c r="AD261" s="2"/>
      <c r="AE261" s="2" t="str">
        <f>IF(sum!A254="MA",sum!C254,"*")</f>
        <v>*</v>
      </c>
      <c r="AH261" s="4" t="s">
        <v>186</v>
      </c>
      <c r="AI261" s="4" t="s">
        <v>187</v>
      </c>
      <c r="AJ261" s="4">
        <v>2020</v>
      </c>
      <c r="AK261" s="2" t="str">
        <f>IF(sum!A254="ON",sum!B254,"*")</f>
        <v>*</v>
      </c>
      <c r="AL261" s="2"/>
      <c r="AM261" s="2" t="str">
        <f>IF(sum!A254="ON",sum!C254,"*")</f>
        <v>*</v>
      </c>
      <c r="AP261" s="4" t="s">
        <v>186</v>
      </c>
      <c r="AQ261" s="4" t="s">
        <v>187</v>
      </c>
      <c r="AR261" s="4">
        <v>2020</v>
      </c>
      <c r="AS261" s="2" t="str">
        <f>IF(sum!A254="QU",sum!B254,"*")</f>
        <v>*</v>
      </c>
      <c r="AT261" s="2"/>
      <c r="AU261" s="2" t="str">
        <f>IF(sum!A254="QU",sum!C254,"*")</f>
        <v>*</v>
      </c>
      <c r="AX261" s="4" t="s">
        <v>186</v>
      </c>
      <c r="AY261" s="4" t="s">
        <v>187</v>
      </c>
      <c r="AZ261" s="4">
        <v>2020</v>
      </c>
      <c r="BA261" s="2" t="str">
        <f>IF(sum!A254="SA",sum!B254,"*")</f>
        <v>*</v>
      </c>
      <c r="BB261" s="2"/>
      <c r="BC261" s="2" t="str">
        <f>IF(sum!A254="SA",sum!C254,"*")</f>
        <v>*</v>
      </c>
    </row>
    <row r="262" spans="2:55">
      <c r="B262" s="2" t="s">
        <v>186</v>
      </c>
      <c r="C262" s="2" t="s">
        <v>187</v>
      </c>
      <c r="D262" s="2">
        <v>2020</v>
      </c>
      <c r="J262" s="2" t="s">
        <v>186</v>
      </c>
      <c r="K262" s="2" t="s">
        <v>187</v>
      </c>
      <c r="L262" s="2">
        <v>2020</v>
      </c>
      <c r="M262" s="2" t="str">
        <f>IF(sum!A255="AT",sum!B255,"*")</f>
        <v>*</v>
      </c>
      <c r="N262" s="2"/>
      <c r="O262" s="2" t="str">
        <f>IF(sum!A255="AT",sum!C255,"*")</f>
        <v>*</v>
      </c>
      <c r="R262" s="2" t="s">
        <v>186</v>
      </c>
      <c r="S262" s="2" t="s">
        <v>187</v>
      </c>
      <c r="T262" s="2">
        <v>2020</v>
      </c>
      <c r="U262" s="2" t="str">
        <f>IF(sum!A255="BC",sum!B255,"*")</f>
        <v>HSS-SpCool_ELE1</v>
      </c>
      <c r="V262" s="2"/>
      <c r="W262" s="2">
        <f>IF(sum!A255="BC",sum!C255,"*")</f>
        <v>0</v>
      </c>
      <c r="Z262" s="2" t="s">
        <v>186</v>
      </c>
      <c r="AA262" s="2" t="s">
        <v>187</v>
      </c>
      <c r="AB262" s="2">
        <v>2020</v>
      </c>
      <c r="AC262" s="2" t="str">
        <f>IF(sum!A255="MA",sum!B255,"*")</f>
        <v>*</v>
      </c>
      <c r="AD262" s="2"/>
      <c r="AE262" s="2" t="str">
        <f>IF(sum!A255="MA",sum!C255,"*")</f>
        <v>*</v>
      </c>
      <c r="AH262" s="2" t="s">
        <v>186</v>
      </c>
      <c r="AI262" s="2" t="s">
        <v>187</v>
      </c>
      <c r="AJ262" s="2">
        <v>2020</v>
      </c>
      <c r="AK262" s="2" t="str">
        <f>IF(sum!A255="ON",sum!B255,"*")</f>
        <v>*</v>
      </c>
      <c r="AL262" s="2"/>
      <c r="AM262" s="2" t="str">
        <f>IF(sum!A255="ON",sum!C255,"*")</f>
        <v>*</v>
      </c>
      <c r="AP262" s="2" t="s">
        <v>186</v>
      </c>
      <c r="AQ262" s="2" t="s">
        <v>187</v>
      </c>
      <c r="AR262" s="2">
        <v>2020</v>
      </c>
      <c r="AS262" s="2" t="str">
        <f>IF(sum!A255="QU",sum!B255,"*")</f>
        <v>*</v>
      </c>
      <c r="AT262" s="2"/>
      <c r="AU262" s="2" t="str">
        <f>IF(sum!A255="QU",sum!C255,"*")</f>
        <v>*</v>
      </c>
      <c r="AX262" s="2" t="s">
        <v>186</v>
      </c>
      <c r="AY262" s="2" t="s">
        <v>187</v>
      </c>
      <c r="AZ262" s="2">
        <v>2020</v>
      </c>
      <c r="BA262" s="2" t="str">
        <f>IF(sum!A255="SA",sum!B255,"*")</f>
        <v>*</v>
      </c>
      <c r="BB262" s="2"/>
      <c r="BC262" s="2" t="str">
        <f>IF(sum!A255="SA",sum!C255,"*")</f>
        <v>*</v>
      </c>
    </row>
    <row r="263" spans="2:55">
      <c r="B263" s="2" t="s">
        <v>186</v>
      </c>
      <c r="C263" s="2" t="s">
        <v>187</v>
      </c>
      <c r="D263" s="2">
        <v>2020</v>
      </c>
      <c r="J263" s="2" t="s">
        <v>186</v>
      </c>
      <c r="K263" s="2" t="s">
        <v>187</v>
      </c>
      <c r="L263" s="2">
        <v>2020</v>
      </c>
      <c r="M263" s="2" t="str">
        <f>IF(sum!A256="AT",sum!B256,"*")</f>
        <v>*</v>
      </c>
      <c r="N263" s="2"/>
      <c r="O263" s="2" t="str">
        <f>IF(sum!A256="AT",sum!C256,"*")</f>
        <v>*</v>
      </c>
      <c r="R263" s="2" t="s">
        <v>186</v>
      </c>
      <c r="S263" s="2" t="s">
        <v>187</v>
      </c>
      <c r="T263" s="2">
        <v>2020</v>
      </c>
      <c r="U263" s="2" t="str">
        <f>IF(sum!A256="BC",sum!B256,"*")</f>
        <v>HSS-SpHeat_ELE1</v>
      </c>
      <c r="V263" s="2"/>
      <c r="W263" s="2">
        <f>IF(sum!A256="BC",sum!C256,"*")</f>
        <v>0</v>
      </c>
      <c r="Z263" s="2" t="s">
        <v>186</v>
      </c>
      <c r="AA263" s="2" t="s">
        <v>187</v>
      </c>
      <c r="AB263" s="2">
        <v>2020</v>
      </c>
      <c r="AC263" s="2" t="str">
        <f>IF(sum!A256="MA",sum!B256,"*")</f>
        <v>*</v>
      </c>
      <c r="AD263" s="2"/>
      <c r="AE263" s="2" t="str">
        <f>IF(sum!A256="MA",sum!C256,"*")</f>
        <v>*</v>
      </c>
      <c r="AH263" s="2" t="s">
        <v>186</v>
      </c>
      <c r="AI263" s="2" t="s">
        <v>187</v>
      </c>
      <c r="AJ263" s="2">
        <v>2020</v>
      </c>
      <c r="AK263" s="2" t="str">
        <f>IF(sum!A256="ON",sum!B256,"*")</f>
        <v>*</v>
      </c>
      <c r="AL263" s="2"/>
      <c r="AM263" s="2" t="str">
        <f>IF(sum!A256="ON",sum!C256,"*")</f>
        <v>*</v>
      </c>
      <c r="AP263" s="4" t="s">
        <v>186</v>
      </c>
      <c r="AQ263" s="4" t="s">
        <v>187</v>
      </c>
      <c r="AR263" s="4">
        <v>2020</v>
      </c>
      <c r="AS263" s="2" t="str">
        <f>IF(sum!A256="QU",sum!B256,"*")</f>
        <v>*</v>
      </c>
      <c r="AT263" s="2"/>
      <c r="AU263" s="2" t="str">
        <f>IF(sum!A256="QU",sum!C256,"*")</f>
        <v>*</v>
      </c>
      <c r="AX263" s="2" t="s">
        <v>186</v>
      </c>
      <c r="AY263" s="2" t="s">
        <v>187</v>
      </c>
      <c r="AZ263" s="2">
        <v>2020</v>
      </c>
      <c r="BA263" s="2" t="str">
        <f>IF(sum!A256="SA",sum!B256,"*")</f>
        <v>*</v>
      </c>
      <c r="BB263" s="2"/>
      <c r="BC263" s="2" t="str">
        <f>IF(sum!A256="SA",sum!C256,"*")</f>
        <v>*</v>
      </c>
    </row>
    <row r="264" spans="2:55">
      <c r="B264" s="4" t="s">
        <v>186</v>
      </c>
      <c r="C264" s="4" t="s">
        <v>187</v>
      </c>
      <c r="D264" s="4">
        <v>2020</v>
      </c>
      <c r="J264" s="4" t="s">
        <v>186</v>
      </c>
      <c r="K264" s="4" t="s">
        <v>187</v>
      </c>
      <c r="L264" s="4">
        <v>2020</v>
      </c>
      <c r="M264" s="2" t="str">
        <f>IF(sum!A257="AT",sum!B257,"*")</f>
        <v>*</v>
      </c>
      <c r="N264" s="2"/>
      <c r="O264" s="2" t="str">
        <f>IF(sum!A257="AT",sum!C257,"*")</f>
        <v>*</v>
      </c>
      <c r="R264" s="4" t="s">
        <v>186</v>
      </c>
      <c r="S264" s="4" t="s">
        <v>187</v>
      </c>
      <c r="T264" s="4">
        <v>2020</v>
      </c>
      <c r="U264" s="2" t="str">
        <f>IF(sum!A257="BC",sum!B257,"*")</f>
        <v>HSS-WaterHeat_ELE1</v>
      </c>
      <c r="V264" s="2"/>
      <c r="W264" s="2">
        <f>IF(sum!A257="BC",sum!C257,"*")</f>
        <v>0</v>
      </c>
      <c r="Z264" s="4" t="s">
        <v>186</v>
      </c>
      <c r="AA264" s="4" t="s">
        <v>187</v>
      </c>
      <c r="AB264" s="4">
        <v>2020</v>
      </c>
      <c r="AC264" s="2" t="str">
        <f>IF(sum!A257="MA",sum!B257,"*")</f>
        <v>*</v>
      </c>
      <c r="AD264" s="2"/>
      <c r="AE264" s="2" t="str">
        <f>IF(sum!A257="MA",sum!C257,"*")</f>
        <v>*</v>
      </c>
      <c r="AH264" s="4" t="s">
        <v>186</v>
      </c>
      <c r="AI264" s="4" t="s">
        <v>187</v>
      </c>
      <c r="AJ264" s="4">
        <v>2020</v>
      </c>
      <c r="AK264" s="2" t="str">
        <f>IF(sum!A257="ON",sum!B257,"*")</f>
        <v>*</v>
      </c>
      <c r="AL264" s="2"/>
      <c r="AM264" s="2" t="str">
        <f>IF(sum!A257="ON",sum!C257,"*")</f>
        <v>*</v>
      </c>
      <c r="AP264" s="2" t="s">
        <v>186</v>
      </c>
      <c r="AQ264" s="2" t="s">
        <v>187</v>
      </c>
      <c r="AR264" s="2">
        <v>2020</v>
      </c>
      <c r="AS264" s="2" t="str">
        <f>IF(sum!A257="QU",sum!B257,"*")</f>
        <v>*</v>
      </c>
      <c r="AT264" s="2"/>
      <c r="AU264" s="2" t="str">
        <f>IF(sum!A257="QU",sum!C257,"*")</f>
        <v>*</v>
      </c>
      <c r="AX264" s="4" t="s">
        <v>186</v>
      </c>
      <c r="AY264" s="4" t="s">
        <v>187</v>
      </c>
      <c r="AZ264" s="4">
        <v>2020</v>
      </c>
      <c r="BA264" s="2" t="str">
        <f>IF(sum!A257="SA",sum!B257,"*")</f>
        <v>*</v>
      </c>
      <c r="BB264" s="2"/>
      <c r="BC264" s="2" t="str">
        <f>IF(sum!A257="SA",sum!C257,"*")</f>
        <v>*</v>
      </c>
    </row>
    <row r="265" spans="2:55">
      <c r="B265" s="2" t="s">
        <v>186</v>
      </c>
      <c r="C265" s="2" t="s">
        <v>187</v>
      </c>
      <c r="D265" s="2">
        <v>2020</v>
      </c>
      <c r="J265" s="2" t="s">
        <v>186</v>
      </c>
      <c r="K265" s="2" t="s">
        <v>187</v>
      </c>
      <c r="L265" s="2">
        <v>2020</v>
      </c>
      <c r="M265" s="2" t="str">
        <f>IF(sum!A258="AT",sum!B258,"*")</f>
        <v>*</v>
      </c>
      <c r="N265" s="2"/>
      <c r="O265" s="2" t="str">
        <f>IF(sum!A258="AT",sum!C258,"*")</f>
        <v>*</v>
      </c>
      <c r="R265" s="2" t="s">
        <v>186</v>
      </c>
      <c r="S265" s="2" t="s">
        <v>187</v>
      </c>
      <c r="T265" s="2">
        <v>2020</v>
      </c>
      <c r="U265" s="2" t="str">
        <f>IF(sum!A258="BC",sum!B258,"*")</f>
        <v>ICS-AuxiliaryEquip_ELE1</v>
      </c>
      <c r="V265" s="2"/>
      <c r="W265" s="2">
        <f>IF(sum!A258="BC",sum!C258,"*")</f>
        <v>0</v>
      </c>
      <c r="Z265" s="2" t="s">
        <v>186</v>
      </c>
      <c r="AA265" s="2" t="s">
        <v>187</v>
      </c>
      <c r="AB265" s="2">
        <v>2020</v>
      </c>
      <c r="AC265" s="2" t="str">
        <f>IF(sum!A258="MA",sum!B258,"*")</f>
        <v>*</v>
      </c>
      <c r="AD265" s="2"/>
      <c r="AE265" s="2" t="str">
        <f>IF(sum!A258="MA",sum!C258,"*")</f>
        <v>*</v>
      </c>
      <c r="AH265" s="2" t="s">
        <v>186</v>
      </c>
      <c r="AI265" s="2" t="s">
        <v>187</v>
      </c>
      <c r="AJ265" s="2">
        <v>2020</v>
      </c>
      <c r="AK265" s="2" t="str">
        <f>IF(sum!A258="ON",sum!B258,"*")</f>
        <v>*</v>
      </c>
      <c r="AL265" s="2"/>
      <c r="AM265" s="2" t="str">
        <f>IF(sum!A258="ON",sum!C258,"*")</f>
        <v>*</v>
      </c>
      <c r="AP265" s="4" t="s">
        <v>186</v>
      </c>
      <c r="AQ265" s="4" t="s">
        <v>187</v>
      </c>
      <c r="AR265" s="4">
        <v>2020</v>
      </c>
      <c r="AS265" s="2" t="str">
        <f>IF(sum!A258="QU",sum!B258,"*")</f>
        <v>*</v>
      </c>
      <c r="AT265" s="2"/>
      <c r="AU265" s="2" t="str">
        <f>IF(sum!A258="QU",sum!C258,"*")</f>
        <v>*</v>
      </c>
      <c r="AX265" s="2" t="s">
        <v>186</v>
      </c>
      <c r="AY265" s="2" t="s">
        <v>187</v>
      </c>
      <c r="AZ265" s="2">
        <v>2020</v>
      </c>
      <c r="BA265" s="2" t="str">
        <f>IF(sum!A258="SA",sum!B258,"*")</f>
        <v>*</v>
      </c>
      <c r="BB265" s="2"/>
      <c r="BC265" s="2" t="str">
        <f>IF(sum!A258="SA",sum!C258,"*")</f>
        <v>*</v>
      </c>
    </row>
    <row r="266" spans="2:55">
      <c r="B266" s="2" t="s">
        <v>186</v>
      </c>
      <c r="C266" s="2" t="s">
        <v>187</v>
      </c>
      <c r="D266" s="2">
        <v>2020</v>
      </c>
      <c r="J266" s="2" t="s">
        <v>186</v>
      </c>
      <c r="K266" s="2" t="s">
        <v>187</v>
      </c>
      <c r="L266" s="2">
        <v>2020</v>
      </c>
      <c r="M266" s="2" t="str">
        <f>IF(sum!A259="AT",sum!B259,"*")</f>
        <v>*</v>
      </c>
      <c r="N266" s="2"/>
      <c r="O266" s="2" t="str">
        <f>IF(sum!A259="AT",sum!C259,"*")</f>
        <v>*</v>
      </c>
      <c r="R266" s="2" t="s">
        <v>186</v>
      </c>
      <c r="S266" s="2" t="s">
        <v>187</v>
      </c>
      <c r="T266" s="2">
        <v>2020</v>
      </c>
      <c r="U266" s="2" t="str">
        <f>IF(sum!A259="BC",sum!B259,"*")</f>
        <v>ICS-AuxiliaryMot_ELE1</v>
      </c>
      <c r="V266" s="2"/>
      <c r="W266" s="2">
        <f>IF(sum!A259="BC",sum!C259,"*")</f>
        <v>0</v>
      </c>
      <c r="Z266" s="2" t="s">
        <v>186</v>
      </c>
      <c r="AA266" s="2" t="s">
        <v>187</v>
      </c>
      <c r="AB266" s="2">
        <v>2020</v>
      </c>
      <c r="AC266" s="2" t="str">
        <f>IF(sum!A259="MA",sum!B259,"*")</f>
        <v>*</v>
      </c>
      <c r="AD266" s="2"/>
      <c r="AE266" s="2" t="str">
        <f>IF(sum!A259="MA",sum!C259,"*")</f>
        <v>*</v>
      </c>
      <c r="AH266" s="2" t="s">
        <v>186</v>
      </c>
      <c r="AI266" s="2" t="s">
        <v>187</v>
      </c>
      <c r="AJ266" s="2">
        <v>2020</v>
      </c>
      <c r="AK266" s="2" t="str">
        <f>IF(sum!A259="ON",sum!B259,"*")</f>
        <v>*</v>
      </c>
      <c r="AL266" s="2"/>
      <c r="AM266" s="2" t="str">
        <f>IF(sum!A259="ON",sum!C259,"*")</f>
        <v>*</v>
      </c>
      <c r="AP266" s="2" t="s">
        <v>186</v>
      </c>
      <c r="AQ266" s="2" t="s">
        <v>187</v>
      </c>
      <c r="AR266" s="2">
        <v>2020</v>
      </c>
      <c r="AS266" s="2" t="str">
        <f>IF(sum!A259="QU",sum!B259,"*")</f>
        <v>*</v>
      </c>
      <c r="AT266" s="2"/>
      <c r="AU266" s="2" t="str">
        <f>IF(sum!A259="QU",sum!C259,"*")</f>
        <v>*</v>
      </c>
      <c r="AX266" s="2" t="s">
        <v>186</v>
      </c>
      <c r="AY266" s="2" t="s">
        <v>187</v>
      </c>
      <c r="AZ266" s="2">
        <v>2020</v>
      </c>
      <c r="BA266" s="2" t="str">
        <f>IF(sum!A259="SA",sum!B259,"*")</f>
        <v>*</v>
      </c>
      <c r="BB266" s="2"/>
      <c r="BC266" s="2" t="str">
        <f>IF(sum!A259="SA",sum!C259,"*")</f>
        <v>*</v>
      </c>
    </row>
    <row r="267" spans="2:55">
      <c r="B267" s="4" t="s">
        <v>186</v>
      </c>
      <c r="C267" s="4" t="s">
        <v>187</v>
      </c>
      <c r="D267" s="4">
        <v>2020</v>
      </c>
      <c r="J267" s="4" t="s">
        <v>186</v>
      </c>
      <c r="K267" s="4" t="s">
        <v>187</v>
      </c>
      <c r="L267" s="4">
        <v>2020</v>
      </c>
      <c r="M267" s="2" t="str">
        <f>IF(sum!A260="AT",sum!B260,"*")</f>
        <v>*</v>
      </c>
      <c r="N267" s="2"/>
      <c r="O267" s="2" t="str">
        <f>IF(sum!A260="AT",sum!C260,"*")</f>
        <v>*</v>
      </c>
      <c r="R267" s="4" t="s">
        <v>186</v>
      </c>
      <c r="S267" s="4" t="s">
        <v>187</v>
      </c>
      <c r="T267" s="4">
        <v>2020</v>
      </c>
      <c r="U267" s="2" t="str">
        <f>IF(sum!A260="BC",sum!B260,"*")</f>
        <v>ICS-Light_ELE1</v>
      </c>
      <c r="V267" s="2"/>
      <c r="W267" s="2">
        <f>IF(sum!A260="BC",sum!C260,"*")</f>
        <v>0</v>
      </c>
      <c r="Z267" s="4" t="s">
        <v>186</v>
      </c>
      <c r="AA267" s="4" t="s">
        <v>187</v>
      </c>
      <c r="AB267" s="4">
        <v>2020</v>
      </c>
      <c r="AC267" s="2" t="str">
        <f>IF(sum!A260="MA",sum!B260,"*")</f>
        <v>*</v>
      </c>
      <c r="AD267" s="2"/>
      <c r="AE267" s="2" t="str">
        <f>IF(sum!A260="MA",sum!C260,"*")</f>
        <v>*</v>
      </c>
      <c r="AH267" s="4" t="s">
        <v>186</v>
      </c>
      <c r="AI267" s="4" t="s">
        <v>187</v>
      </c>
      <c r="AJ267" s="4">
        <v>2020</v>
      </c>
      <c r="AK267" s="2" t="str">
        <f>IF(sum!A260="ON",sum!B260,"*")</f>
        <v>*</v>
      </c>
      <c r="AL267" s="2"/>
      <c r="AM267" s="2" t="str">
        <f>IF(sum!A260="ON",sum!C260,"*")</f>
        <v>*</v>
      </c>
      <c r="AP267" s="4" t="s">
        <v>186</v>
      </c>
      <c r="AQ267" s="4" t="s">
        <v>187</v>
      </c>
      <c r="AR267" s="4">
        <v>2020</v>
      </c>
      <c r="AS267" s="2" t="str">
        <f>IF(sum!A260="QU",sum!B260,"*")</f>
        <v>*</v>
      </c>
      <c r="AT267" s="2"/>
      <c r="AU267" s="2" t="str">
        <f>IF(sum!A260="QU",sum!C260,"*")</f>
        <v>*</v>
      </c>
      <c r="AX267" s="4" t="s">
        <v>186</v>
      </c>
      <c r="AY267" s="4" t="s">
        <v>187</v>
      </c>
      <c r="AZ267" s="4">
        <v>2020</v>
      </c>
      <c r="BA267" s="2" t="str">
        <f>IF(sum!A260="SA",sum!B260,"*")</f>
        <v>*</v>
      </c>
      <c r="BB267" s="2"/>
      <c r="BC267" s="2" t="str">
        <f>IF(sum!A260="SA",sum!C260,"*")</f>
        <v>*</v>
      </c>
    </row>
    <row r="268" spans="2:55">
      <c r="B268" s="2" t="s">
        <v>186</v>
      </c>
      <c r="C268" s="2" t="s">
        <v>187</v>
      </c>
      <c r="D268" s="2">
        <v>2020</v>
      </c>
      <c r="J268" s="2" t="s">
        <v>186</v>
      </c>
      <c r="K268" s="2" t="s">
        <v>187</v>
      </c>
      <c r="L268" s="2">
        <v>2020</v>
      </c>
      <c r="M268" s="2" t="str">
        <f>IF(sum!A261="AT",sum!B261,"*")</f>
        <v>*</v>
      </c>
      <c r="N268" s="2"/>
      <c r="O268" s="2" t="str">
        <f>IF(sum!A261="AT",sum!C261,"*")</f>
        <v>*</v>
      </c>
      <c r="R268" s="2" t="s">
        <v>186</v>
      </c>
      <c r="S268" s="2" t="s">
        <v>187</v>
      </c>
      <c r="T268" s="2">
        <v>2020</v>
      </c>
      <c r="U268" s="2" t="str">
        <f>IF(sum!A261="BC",sum!B261,"*")</f>
        <v>ICS-SpCool_ELE1</v>
      </c>
      <c r="V268" s="2"/>
      <c r="W268" s="2">
        <f>IF(sum!A261="BC",sum!C261,"*")</f>
        <v>0</v>
      </c>
      <c r="Z268" s="2" t="s">
        <v>186</v>
      </c>
      <c r="AA268" s="2" t="s">
        <v>187</v>
      </c>
      <c r="AB268" s="2">
        <v>2020</v>
      </c>
      <c r="AC268" s="2" t="str">
        <f>IF(sum!A261="MA",sum!B261,"*")</f>
        <v>*</v>
      </c>
      <c r="AD268" s="2"/>
      <c r="AE268" s="2" t="str">
        <f>IF(sum!A261="MA",sum!C261,"*")</f>
        <v>*</v>
      </c>
      <c r="AH268" s="2" t="s">
        <v>186</v>
      </c>
      <c r="AI268" s="2" t="s">
        <v>187</v>
      </c>
      <c r="AJ268" s="2">
        <v>2020</v>
      </c>
      <c r="AK268" s="2" t="str">
        <f>IF(sum!A261="ON",sum!B261,"*")</f>
        <v>*</v>
      </c>
      <c r="AL268" s="2"/>
      <c r="AM268" s="2" t="str">
        <f>IF(sum!A261="ON",sum!C261,"*")</f>
        <v>*</v>
      </c>
      <c r="AP268" s="2" t="s">
        <v>186</v>
      </c>
      <c r="AQ268" s="2" t="s">
        <v>187</v>
      </c>
      <c r="AR268" s="2">
        <v>2020</v>
      </c>
      <c r="AS268" s="2" t="str">
        <f>IF(sum!A261="QU",sum!B261,"*")</f>
        <v>*</v>
      </c>
      <c r="AT268" s="2"/>
      <c r="AU268" s="2" t="str">
        <f>IF(sum!A261="QU",sum!C261,"*")</f>
        <v>*</v>
      </c>
      <c r="AX268" s="2" t="s">
        <v>186</v>
      </c>
      <c r="AY268" s="2" t="s">
        <v>187</v>
      </c>
      <c r="AZ268" s="2">
        <v>2020</v>
      </c>
      <c r="BA268" s="2" t="str">
        <f>IF(sum!A261="SA",sum!B261,"*")</f>
        <v>*</v>
      </c>
      <c r="BB268" s="2"/>
      <c r="BC268" s="2" t="str">
        <f>IF(sum!A261="SA",sum!C261,"*")</f>
        <v>*</v>
      </c>
    </row>
    <row r="269" spans="2:55">
      <c r="B269" s="2" t="s">
        <v>186</v>
      </c>
      <c r="C269" s="2" t="s">
        <v>187</v>
      </c>
      <c r="D269" s="2">
        <v>2020</v>
      </c>
      <c r="J269" s="2" t="s">
        <v>186</v>
      </c>
      <c r="K269" s="2" t="s">
        <v>187</v>
      </c>
      <c r="L269" s="2">
        <v>2020</v>
      </c>
      <c r="M269" s="2" t="str">
        <f>IF(sum!A262="AT",sum!B262,"*")</f>
        <v>*</v>
      </c>
      <c r="N269" s="2"/>
      <c r="O269" s="2" t="str">
        <f>IF(sum!A262="AT",sum!C262,"*")</f>
        <v>*</v>
      </c>
      <c r="R269" s="2" t="s">
        <v>186</v>
      </c>
      <c r="S269" s="2" t="s">
        <v>187</v>
      </c>
      <c r="T269" s="2">
        <v>2020</v>
      </c>
      <c r="U269" s="2" t="str">
        <f>IF(sum!A262="BC",sum!B262,"*")</f>
        <v>ICS-SpHeat_ELE1</v>
      </c>
      <c r="V269" s="2"/>
      <c r="W269" s="2">
        <f>IF(sum!A262="BC",sum!C262,"*")</f>
        <v>0.0211371803001479</v>
      </c>
      <c r="Z269" s="2" t="s">
        <v>186</v>
      </c>
      <c r="AA269" s="2" t="s">
        <v>187</v>
      </c>
      <c r="AB269" s="2">
        <v>2020</v>
      </c>
      <c r="AC269" s="2" t="str">
        <f>IF(sum!A262="MA",sum!B262,"*")</f>
        <v>*</v>
      </c>
      <c r="AD269" s="2"/>
      <c r="AE269" s="2" t="str">
        <f>IF(sum!A262="MA",sum!C262,"*")</f>
        <v>*</v>
      </c>
      <c r="AH269" s="2" t="s">
        <v>186</v>
      </c>
      <c r="AI269" s="2" t="s">
        <v>187</v>
      </c>
      <c r="AJ269" s="2">
        <v>2020</v>
      </c>
      <c r="AK269" s="2" t="str">
        <f>IF(sum!A262="ON",sum!B262,"*")</f>
        <v>*</v>
      </c>
      <c r="AL269" s="2"/>
      <c r="AM269" s="2" t="str">
        <f>IF(sum!A262="ON",sum!C262,"*")</f>
        <v>*</v>
      </c>
      <c r="AP269" s="4" t="s">
        <v>186</v>
      </c>
      <c r="AQ269" s="4" t="s">
        <v>187</v>
      </c>
      <c r="AR269" s="4">
        <v>2020</v>
      </c>
      <c r="AS269" s="2" t="str">
        <f>IF(sum!A262="QU",sum!B262,"*")</f>
        <v>*</v>
      </c>
      <c r="AT269" s="2"/>
      <c r="AU269" s="2" t="str">
        <f>IF(sum!A262="QU",sum!C262,"*")</f>
        <v>*</v>
      </c>
      <c r="AX269" s="2" t="s">
        <v>186</v>
      </c>
      <c r="AY269" s="2" t="s">
        <v>187</v>
      </c>
      <c r="AZ269" s="2">
        <v>2020</v>
      </c>
      <c r="BA269" s="2" t="str">
        <f>IF(sum!A262="SA",sum!B262,"*")</f>
        <v>*</v>
      </c>
      <c r="BB269" s="2"/>
      <c r="BC269" s="2" t="str">
        <f>IF(sum!A262="SA",sum!C262,"*")</f>
        <v>*</v>
      </c>
    </row>
    <row r="270" spans="2:55">
      <c r="B270" s="4" t="s">
        <v>186</v>
      </c>
      <c r="C270" s="4" t="s">
        <v>187</v>
      </c>
      <c r="D270" s="4">
        <v>2020</v>
      </c>
      <c r="J270" s="4" t="s">
        <v>186</v>
      </c>
      <c r="K270" s="4" t="s">
        <v>187</v>
      </c>
      <c r="L270" s="4">
        <v>2020</v>
      </c>
      <c r="M270" s="2" t="str">
        <f>IF(sum!A263="AT",sum!B263,"*")</f>
        <v>*</v>
      </c>
      <c r="N270" s="2"/>
      <c r="O270" s="2" t="str">
        <f>IF(sum!A263="AT",sum!C263,"*")</f>
        <v>*</v>
      </c>
      <c r="R270" s="4" t="s">
        <v>186</v>
      </c>
      <c r="S270" s="4" t="s">
        <v>187</v>
      </c>
      <c r="T270" s="4">
        <v>2020</v>
      </c>
      <c r="U270" s="2" t="str">
        <f>IF(sum!A263="BC",sum!B263,"*")</f>
        <v>ICS-WaterHeat_ELE1</v>
      </c>
      <c r="V270" s="2"/>
      <c r="W270" s="2">
        <f>IF(sum!A263="BC",sum!C263,"*")</f>
        <v>0</v>
      </c>
      <c r="Z270" s="4" t="s">
        <v>186</v>
      </c>
      <c r="AA270" s="4" t="s">
        <v>187</v>
      </c>
      <c r="AB270" s="4">
        <v>2020</v>
      </c>
      <c r="AC270" s="2" t="str">
        <f>IF(sum!A263="MA",sum!B263,"*")</f>
        <v>*</v>
      </c>
      <c r="AD270" s="2"/>
      <c r="AE270" s="2" t="str">
        <f>IF(sum!A263="MA",sum!C263,"*")</f>
        <v>*</v>
      </c>
      <c r="AH270" s="4" t="s">
        <v>186</v>
      </c>
      <c r="AI270" s="4" t="s">
        <v>187</v>
      </c>
      <c r="AJ270" s="4">
        <v>2020</v>
      </c>
      <c r="AK270" s="2" t="str">
        <f>IF(sum!A263="ON",sum!B263,"*")</f>
        <v>*</v>
      </c>
      <c r="AL270" s="2"/>
      <c r="AM270" s="2" t="str">
        <f>IF(sum!A263="ON",sum!C263,"*")</f>
        <v>*</v>
      </c>
      <c r="AP270" s="2" t="s">
        <v>186</v>
      </c>
      <c r="AQ270" s="2" t="s">
        <v>187</v>
      </c>
      <c r="AR270" s="2">
        <v>2020</v>
      </c>
      <c r="AS270" s="2" t="str">
        <f>IF(sum!A263="QU",sum!B263,"*")</f>
        <v>*</v>
      </c>
      <c r="AT270" s="2"/>
      <c r="AU270" s="2" t="str">
        <f>IF(sum!A263="QU",sum!C263,"*")</f>
        <v>*</v>
      </c>
      <c r="AX270" s="4" t="s">
        <v>186</v>
      </c>
      <c r="AY270" s="4" t="s">
        <v>187</v>
      </c>
      <c r="AZ270" s="4">
        <v>2020</v>
      </c>
      <c r="BA270" s="2" t="str">
        <f>IF(sum!A263="SA",sum!B263,"*")</f>
        <v>*</v>
      </c>
      <c r="BB270" s="2"/>
      <c r="BC270" s="2" t="str">
        <f>IF(sum!A263="SA",sum!C263,"*")</f>
        <v>*</v>
      </c>
    </row>
    <row r="271" spans="2:55">
      <c r="B271" s="2" t="s">
        <v>186</v>
      </c>
      <c r="C271" s="2" t="s">
        <v>187</v>
      </c>
      <c r="D271" s="2">
        <v>2020</v>
      </c>
      <c r="J271" s="2" t="s">
        <v>186</v>
      </c>
      <c r="K271" s="2" t="s">
        <v>187</v>
      </c>
      <c r="L271" s="2">
        <v>2020</v>
      </c>
      <c r="M271" s="2" t="str">
        <f>IF(sum!A264="AT",sum!B264,"*")</f>
        <v>*</v>
      </c>
      <c r="N271" s="2"/>
      <c r="O271" s="2" t="str">
        <f>IF(sum!A264="AT",sum!C264,"*")</f>
        <v>*</v>
      </c>
      <c r="R271" s="2" t="s">
        <v>186</v>
      </c>
      <c r="S271" s="2" t="s">
        <v>187</v>
      </c>
      <c r="T271" s="2">
        <v>2020</v>
      </c>
      <c r="U271" s="2" t="str">
        <f>IF(sum!A264="BC",sum!B264,"*")</f>
        <v>OS-AuxiliaryEquip_ELE1</v>
      </c>
      <c r="V271" s="2"/>
      <c r="W271" s="2">
        <f>IF(sum!A264="BC",sum!C264,"*")</f>
        <v>0</v>
      </c>
      <c r="Z271" s="2" t="s">
        <v>186</v>
      </c>
      <c r="AA271" s="2" t="s">
        <v>187</v>
      </c>
      <c r="AB271" s="2">
        <v>2020</v>
      </c>
      <c r="AC271" s="2" t="str">
        <f>IF(sum!A264="MA",sum!B264,"*")</f>
        <v>*</v>
      </c>
      <c r="AD271" s="2"/>
      <c r="AE271" s="2" t="str">
        <f>IF(sum!A264="MA",sum!C264,"*")</f>
        <v>*</v>
      </c>
      <c r="AH271" s="2" t="s">
        <v>186</v>
      </c>
      <c r="AI271" s="2" t="s">
        <v>187</v>
      </c>
      <c r="AJ271" s="2">
        <v>2020</v>
      </c>
      <c r="AK271" s="2" t="str">
        <f>IF(sum!A264="ON",sum!B264,"*")</f>
        <v>*</v>
      </c>
      <c r="AL271" s="2"/>
      <c r="AM271" s="2" t="str">
        <f>IF(sum!A264="ON",sum!C264,"*")</f>
        <v>*</v>
      </c>
      <c r="AP271" s="4" t="s">
        <v>186</v>
      </c>
      <c r="AQ271" s="4" t="s">
        <v>187</v>
      </c>
      <c r="AR271" s="4">
        <v>2020</v>
      </c>
      <c r="AS271" s="2" t="str">
        <f>IF(sum!A264="QU",sum!B264,"*")</f>
        <v>*</v>
      </c>
      <c r="AT271" s="2"/>
      <c r="AU271" s="2" t="str">
        <f>IF(sum!A264="QU",sum!C264,"*")</f>
        <v>*</v>
      </c>
      <c r="AX271" s="2" t="s">
        <v>186</v>
      </c>
      <c r="AY271" s="2" t="s">
        <v>187</v>
      </c>
      <c r="AZ271" s="2">
        <v>2020</v>
      </c>
      <c r="BA271" s="2" t="str">
        <f>IF(sum!A264="SA",sum!B264,"*")</f>
        <v>*</v>
      </c>
      <c r="BB271" s="2"/>
      <c r="BC271" s="2" t="str">
        <f>IF(sum!A264="SA",sum!C264,"*")</f>
        <v>*</v>
      </c>
    </row>
    <row r="272" spans="2:55">
      <c r="B272" s="2" t="s">
        <v>186</v>
      </c>
      <c r="C272" s="2" t="s">
        <v>187</v>
      </c>
      <c r="D272" s="2">
        <v>2020</v>
      </c>
      <c r="J272" s="2" t="s">
        <v>186</v>
      </c>
      <c r="K272" s="2" t="s">
        <v>187</v>
      </c>
      <c r="L272" s="2">
        <v>2020</v>
      </c>
      <c r="M272" s="2" t="str">
        <f>IF(sum!A265="AT",sum!B265,"*")</f>
        <v>*</v>
      </c>
      <c r="N272" s="2"/>
      <c r="O272" s="2" t="str">
        <f>IF(sum!A265="AT",sum!C265,"*")</f>
        <v>*</v>
      </c>
      <c r="R272" s="2" t="s">
        <v>186</v>
      </c>
      <c r="S272" s="2" t="s">
        <v>187</v>
      </c>
      <c r="T272" s="2">
        <v>2020</v>
      </c>
      <c r="U272" s="2" t="str">
        <f>IF(sum!A265="BC",sum!B265,"*")</f>
        <v>OS-AuxiliaryMot_ELE1</v>
      </c>
      <c r="V272" s="2"/>
      <c r="W272" s="2">
        <f>IF(sum!A265="BC",sum!C265,"*")</f>
        <v>0</v>
      </c>
      <c r="Z272" s="2" t="s">
        <v>186</v>
      </c>
      <c r="AA272" s="2" t="s">
        <v>187</v>
      </c>
      <c r="AB272" s="2">
        <v>2020</v>
      </c>
      <c r="AC272" s="2" t="str">
        <f>IF(sum!A265="MA",sum!B265,"*")</f>
        <v>*</v>
      </c>
      <c r="AD272" s="2"/>
      <c r="AE272" s="2" t="str">
        <f>IF(sum!A265="MA",sum!C265,"*")</f>
        <v>*</v>
      </c>
      <c r="AH272" s="2" t="s">
        <v>186</v>
      </c>
      <c r="AI272" s="2" t="s">
        <v>187</v>
      </c>
      <c r="AJ272" s="2">
        <v>2020</v>
      </c>
      <c r="AK272" s="2" t="str">
        <f>IF(sum!A265="ON",sum!B265,"*")</f>
        <v>*</v>
      </c>
      <c r="AL272" s="2"/>
      <c r="AM272" s="2" t="str">
        <f>IF(sum!A265="ON",sum!C265,"*")</f>
        <v>*</v>
      </c>
      <c r="AP272" s="2" t="s">
        <v>186</v>
      </c>
      <c r="AQ272" s="2" t="s">
        <v>187</v>
      </c>
      <c r="AR272" s="2">
        <v>2020</v>
      </c>
      <c r="AS272" s="2" t="str">
        <f>IF(sum!A265="QU",sum!B265,"*")</f>
        <v>*</v>
      </c>
      <c r="AT272" s="2"/>
      <c r="AU272" s="2" t="str">
        <f>IF(sum!A265="QU",sum!C265,"*")</f>
        <v>*</v>
      </c>
      <c r="AX272" s="2" t="s">
        <v>186</v>
      </c>
      <c r="AY272" s="2" t="s">
        <v>187</v>
      </c>
      <c r="AZ272" s="2">
        <v>2020</v>
      </c>
      <c r="BA272" s="2" t="str">
        <f>IF(sum!A265="SA",sum!B265,"*")</f>
        <v>*</v>
      </c>
      <c r="BB272" s="2"/>
      <c r="BC272" s="2" t="str">
        <f>IF(sum!A265="SA",sum!C265,"*")</f>
        <v>*</v>
      </c>
    </row>
    <row r="273" spans="2:55">
      <c r="B273" s="4" t="s">
        <v>186</v>
      </c>
      <c r="C273" s="4" t="s">
        <v>187</v>
      </c>
      <c r="D273" s="4">
        <v>2020</v>
      </c>
      <c r="J273" s="4" t="s">
        <v>186</v>
      </c>
      <c r="K273" s="4" t="s">
        <v>187</v>
      </c>
      <c r="L273" s="4">
        <v>2020</v>
      </c>
      <c r="M273" s="2" t="str">
        <f>IF(sum!A266="AT",sum!B266,"*")</f>
        <v>*</v>
      </c>
      <c r="N273" s="2"/>
      <c r="O273" s="2" t="str">
        <f>IF(sum!A266="AT",sum!C266,"*")</f>
        <v>*</v>
      </c>
      <c r="R273" s="4" t="s">
        <v>186</v>
      </c>
      <c r="S273" s="4" t="s">
        <v>187</v>
      </c>
      <c r="T273" s="4">
        <v>2020</v>
      </c>
      <c r="U273" s="2" t="str">
        <f>IF(sum!A266="BC",sum!B266,"*")</f>
        <v>OS-Light_ELE1</v>
      </c>
      <c r="V273" s="2"/>
      <c r="W273" s="2">
        <f>IF(sum!A266="BC",sum!C266,"*")</f>
        <v>0</v>
      </c>
      <c r="Z273" s="4" t="s">
        <v>186</v>
      </c>
      <c r="AA273" s="4" t="s">
        <v>187</v>
      </c>
      <c r="AB273" s="4">
        <v>2020</v>
      </c>
      <c r="AC273" s="2" t="str">
        <f>IF(sum!A266="MA",sum!B266,"*")</f>
        <v>*</v>
      </c>
      <c r="AD273" s="2"/>
      <c r="AE273" s="2" t="str">
        <f>IF(sum!A266="MA",sum!C266,"*")</f>
        <v>*</v>
      </c>
      <c r="AH273" s="4" t="s">
        <v>186</v>
      </c>
      <c r="AI273" s="4" t="s">
        <v>187</v>
      </c>
      <c r="AJ273" s="4">
        <v>2020</v>
      </c>
      <c r="AK273" s="2" t="str">
        <f>IF(sum!A266="ON",sum!B266,"*")</f>
        <v>*</v>
      </c>
      <c r="AL273" s="2"/>
      <c r="AM273" s="2" t="str">
        <f>IF(sum!A266="ON",sum!C266,"*")</f>
        <v>*</v>
      </c>
      <c r="AP273" s="4" t="s">
        <v>186</v>
      </c>
      <c r="AQ273" s="4" t="s">
        <v>187</v>
      </c>
      <c r="AR273" s="4">
        <v>2020</v>
      </c>
      <c r="AS273" s="2" t="str">
        <f>IF(sum!A266="QU",sum!B266,"*")</f>
        <v>*</v>
      </c>
      <c r="AT273" s="2"/>
      <c r="AU273" s="2" t="str">
        <f>IF(sum!A266="QU",sum!C266,"*")</f>
        <v>*</v>
      </c>
      <c r="AX273" s="4" t="s">
        <v>186</v>
      </c>
      <c r="AY273" s="4" t="s">
        <v>187</v>
      </c>
      <c r="AZ273" s="4">
        <v>2020</v>
      </c>
      <c r="BA273" s="2" t="str">
        <f>IF(sum!A266="SA",sum!B266,"*")</f>
        <v>*</v>
      </c>
      <c r="BB273" s="2"/>
      <c r="BC273" s="2" t="str">
        <f>IF(sum!A266="SA",sum!C266,"*")</f>
        <v>*</v>
      </c>
    </row>
    <row r="274" spans="2:55">
      <c r="B274" s="2" t="s">
        <v>186</v>
      </c>
      <c r="C274" s="2" t="s">
        <v>187</v>
      </c>
      <c r="D274" s="2">
        <v>2020</v>
      </c>
      <c r="J274" s="2" t="s">
        <v>186</v>
      </c>
      <c r="K274" s="2" t="s">
        <v>187</v>
      </c>
      <c r="L274" s="2">
        <v>2020</v>
      </c>
      <c r="M274" s="2" t="str">
        <f>IF(sum!A267="AT",sum!B267,"*")</f>
        <v>*</v>
      </c>
      <c r="N274" s="2"/>
      <c r="O274" s="2" t="str">
        <f>IF(sum!A267="AT",sum!C267,"*")</f>
        <v>*</v>
      </c>
      <c r="R274" s="2" t="s">
        <v>186</v>
      </c>
      <c r="S274" s="2" t="s">
        <v>187</v>
      </c>
      <c r="T274" s="2">
        <v>2020</v>
      </c>
      <c r="U274" s="2" t="str">
        <f>IF(sum!A267="BC",sum!B267,"*")</f>
        <v>OS-SpCool_ELE1</v>
      </c>
      <c r="V274" s="2"/>
      <c r="W274" s="2">
        <f>IF(sum!A267="BC",sum!C267,"*")</f>
        <v>0</v>
      </c>
      <c r="Z274" s="2" t="s">
        <v>186</v>
      </c>
      <c r="AA274" s="2" t="s">
        <v>187</v>
      </c>
      <c r="AB274" s="2">
        <v>2020</v>
      </c>
      <c r="AC274" s="2" t="str">
        <f>IF(sum!A267="MA",sum!B267,"*")</f>
        <v>*</v>
      </c>
      <c r="AD274" s="2"/>
      <c r="AE274" s="2" t="str">
        <f>IF(sum!A267="MA",sum!C267,"*")</f>
        <v>*</v>
      </c>
      <c r="AH274" s="2" t="s">
        <v>186</v>
      </c>
      <c r="AI274" s="2" t="s">
        <v>187</v>
      </c>
      <c r="AJ274" s="2">
        <v>2020</v>
      </c>
      <c r="AK274" s="2" t="str">
        <f>IF(sum!A267="ON",sum!B267,"*")</f>
        <v>*</v>
      </c>
      <c r="AL274" s="2"/>
      <c r="AM274" s="2" t="str">
        <f>IF(sum!A267="ON",sum!C267,"*")</f>
        <v>*</v>
      </c>
      <c r="AP274" s="2" t="s">
        <v>186</v>
      </c>
      <c r="AQ274" s="2" t="s">
        <v>187</v>
      </c>
      <c r="AR274" s="2">
        <v>2020</v>
      </c>
      <c r="AS274" s="2" t="str">
        <f>IF(sum!A267="QU",sum!B267,"*")</f>
        <v>*</v>
      </c>
      <c r="AT274" s="2"/>
      <c r="AU274" s="2" t="str">
        <f>IF(sum!A267="QU",sum!C267,"*")</f>
        <v>*</v>
      </c>
      <c r="AX274" s="2" t="s">
        <v>186</v>
      </c>
      <c r="AY274" s="2" t="s">
        <v>187</v>
      </c>
      <c r="AZ274" s="2">
        <v>2020</v>
      </c>
      <c r="BA274" s="2" t="str">
        <f>IF(sum!A267="SA",sum!B267,"*")</f>
        <v>*</v>
      </c>
      <c r="BB274" s="2"/>
      <c r="BC274" s="2" t="str">
        <f>IF(sum!A267="SA",sum!C267,"*")</f>
        <v>*</v>
      </c>
    </row>
    <row r="275" spans="2:55">
      <c r="B275" s="2" t="s">
        <v>186</v>
      </c>
      <c r="C275" s="2" t="s">
        <v>187</v>
      </c>
      <c r="D275" s="2">
        <v>2020</v>
      </c>
      <c r="J275" s="2" t="s">
        <v>186</v>
      </c>
      <c r="K275" s="2" t="s">
        <v>187</v>
      </c>
      <c r="L275" s="2">
        <v>2020</v>
      </c>
      <c r="M275" s="2" t="str">
        <f>IF(sum!A268="AT",sum!B268,"*")</f>
        <v>*</v>
      </c>
      <c r="N275" s="2"/>
      <c r="O275" s="2" t="str">
        <f>IF(sum!A268="AT",sum!C268,"*")</f>
        <v>*</v>
      </c>
      <c r="R275" s="2" t="s">
        <v>186</v>
      </c>
      <c r="S275" s="2" t="s">
        <v>187</v>
      </c>
      <c r="T275" s="2">
        <v>2020</v>
      </c>
      <c r="U275" s="2" t="str">
        <f>IF(sum!A268="BC",sum!B268,"*")</f>
        <v>OS-SpHeat_ELE1</v>
      </c>
      <c r="V275" s="2"/>
      <c r="W275" s="2">
        <f>IF(sum!A268="BC",sum!C268,"*")</f>
        <v>0</v>
      </c>
      <c r="Z275" s="2" t="s">
        <v>186</v>
      </c>
      <c r="AA275" s="2" t="s">
        <v>187</v>
      </c>
      <c r="AB275" s="2">
        <v>2020</v>
      </c>
      <c r="AC275" s="2" t="str">
        <f>IF(sum!A268="MA",sum!B268,"*")</f>
        <v>*</v>
      </c>
      <c r="AD275" s="2"/>
      <c r="AE275" s="2" t="str">
        <f>IF(sum!A268="MA",sum!C268,"*")</f>
        <v>*</v>
      </c>
      <c r="AH275" s="2" t="s">
        <v>186</v>
      </c>
      <c r="AI275" s="2" t="s">
        <v>187</v>
      </c>
      <c r="AJ275" s="2">
        <v>2020</v>
      </c>
      <c r="AK275" s="2" t="str">
        <f>IF(sum!A268="ON",sum!B268,"*")</f>
        <v>*</v>
      </c>
      <c r="AL275" s="2"/>
      <c r="AM275" s="2" t="str">
        <f>IF(sum!A268="ON",sum!C268,"*")</f>
        <v>*</v>
      </c>
      <c r="AP275" s="4" t="s">
        <v>186</v>
      </c>
      <c r="AQ275" s="4" t="s">
        <v>187</v>
      </c>
      <c r="AR275" s="4">
        <v>2020</v>
      </c>
      <c r="AS275" s="2" t="str">
        <f>IF(sum!A268="QU",sum!B268,"*")</f>
        <v>*</v>
      </c>
      <c r="AT275" s="2"/>
      <c r="AU275" s="2" t="str">
        <f>IF(sum!A268="QU",sum!C268,"*")</f>
        <v>*</v>
      </c>
      <c r="AX275" s="2" t="s">
        <v>186</v>
      </c>
      <c r="AY275" s="2" t="s">
        <v>187</v>
      </c>
      <c r="AZ275" s="2">
        <v>2020</v>
      </c>
      <c r="BA275" s="2" t="str">
        <f>IF(sum!A268="SA",sum!B268,"*")</f>
        <v>*</v>
      </c>
      <c r="BB275" s="2"/>
      <c r="BC275" s="2" t="str">
        <f>IF(sum!A268="SA",sum!C268,"*")</f>
        <v>*</v>
      </c>
    </row>
    <row r="276" spans="2:55">
      <c r="B276" s="4" t="s">
        <v>186</v>
      </c>
      <c r="C276" s="4" t="s">
        <v>187</v>
      </c>
      <c r="D276" s="4">
        <v>2020</v>
      </c>
      <c r="J276" s="4" t="s">
        <v>186</v>
      </c>
      <c r="K276" s="4" t="s">
        <v>187</v>
      </c>
      <c r="L276" s="4">
        <v>2020</v>
      </c>
      <c r="M276" s="2" t="str">
        <f>IF(sum!A269="AT",sum!B269,"*")</f>
        <v>*</v>
      </c>
      <c r="N276" s="2"/>
      <c r="O276" s="2" t="str">
        <f>IF(sum!A269="AT",sum!C269,"*")</f>
        <v>*</v>
      </c>
      <c r="R276" s="4" t="s">
        <v>186</v>
      </c>
      <c r="S276" s="4" t="s">
        <v>187</v>
      </c>
      <c r="T276" s="4">
        <v>2020</v>
      </c>
      <c r="U276" s="2" t="str">
        <f>IF(sum!A269="BC",sum!B269,"*")</f>
        <v>OS-WaterHeat_ELE1</v>
      </c>
      <c r="V276" s="2"/>
      <c r="W276" s="2">
        <f>IF(sum!A269="BC",sum!C269,"*")</f>
        <v>0</v>
      </c>
      <c r="Z276" s="4" t="s">
        <v>186</v>
      </c>
      <c r="AA276" s="4" t="s">
        <v>187</v>
      </c>
      <c r="AB276" s="4">
        <v>2020</v>
      </c>
      <c r="AC276" s="2" t="str">
        <f>IF(sum!A269="MA",sum!B269,"*")</f>
        <v>*</v>
      </c>
      <c r="AD276" s="2"/>
      <c r="AE276" s="2" t="str">
        <f>IF(sum!A269="MA",sum!C269,"*")</f>
        <v>*</v>
      </c>
      <c r="AH276" s="4" t="s">
        <v>186</v>
      </c>
      <c r="AI276" s="4" t="s">
        <v>187</v>
      </c>
      <c r="AJ276" s="4">
        <v>2020</v>
      </c>
      <c r="AK276" s="2" t="str">
        <f>IF(sum!A269="ON",sum!B269,"*")</f>
        <v>*</v>
      </c>
      <c r="AL276" s="2"/>
      <c r="AM276" s="2" t="str">
        <f>IF(sum!A269="ON",sum!C269,"*")</f>
        <v>*</v>
      </c>
      <c r="AP276" s="2" t="s">
        <v>186</v>
      </c>
      <c r="AQ276" s="2" t="s">
        <v>187</v>
      </c>
      <c r="AR276" s="2">
        <v>2020</v>
      </c>
      <c r="AS276" s="2" t="str">
        <f>IF(sum!A269="QU",sum!B269,"*")</f>
        <v>*</v>
      </c>
      <c r="AT276" s="2"/>
      <c r="AU276" s="2" t="str">
        <f>IF(sum!A269="QU",sum!C269,"*")</f>
        <v>*</v>
      </c>
      <c r="AX276" s="4" t="s">
        <v>186</v>
      </c>
      <c r="AY276" s="4" t="s">
        <v>187</v>
      </c>
      <c r="AZ276" s="4">
        <v>2020</v>
      </c>
      <c r="BA276" s="2" t="str">
        <f>IF(sum!A269="SA",sum!B269,"*")</f>
        <v>*</v>
      </c>
      <c r="BB276" s="2"/>
      <c r="BC276" s="2" t="str">
        <f>IF(sum!A269="SA",sum!C269,"*")</f>
        <v>*</v>
      </c>
    </row>
    <row r="277" spans="2:55">
      <c r="B277" s="2" t="s">
        <v>186</v>
      </c>
      <c r="C277" s="2" t="s">
        <v>187</v>
      </c>
      <c r="D277" s="2">
        <v>2020</v>
      </c>
      <c r="J277" s="2" t="s">
        <v>186</v>
      </c>
      <c r="K277" s="2" t="s">
        <v>187</v>
      </c>
      <c r="L277" s="2">
        <v>2020</v>
      </c>
      <c r="M277" s="2" t="str">
        <f>IF(sum!A270="AT",sum!B270,"*")</f>
        <v>*</v>
      </c>
      <c r="N277" s="2"/>
      <c r="O277" s="2" t="str">
        <f>IF(sum!A270="AT",sum!C270,"*")</f>
        <v>*</v>
      </c>
      <c r="R277" s="2" t="s">
        <v>186</v>
      </c>
      <c r="S277" s="2" t="s">
        <v>187</v>
      </c>
      <c r="T277" s="2">
        <v>2020</v>
      </c>
      <c r="U277" s="2" t="str">
        <f>IF(sum!A270="BC",sum!B270,"*")</f>
        <v>OTH-AuxiliaryEquip_ELE1</v>
      </c>
      <c r="V277" s="2"/>
      <c r="W277" s="2">
        <f>IF(sum!A270="BC",sum!C270,"*")</f>
        <v>0</v>
      </c>
      <c r="Z277" s="2" t="s">
        <v>186</v>
      </c>
      <c r="AA277" s="2" t="s">
        <v>187</v>
      </c>
      <c r="AB277" s="2">
        <v>2020</v>
      </c>
      <c r="AC277" s="2" t="str">
        <f>IF(sum!A270="MA",sum!B270,"*")</f>
        <v>*</v>
      </c>
      <c r="AD277" s="2"/>
      <c r="AE277" s="2" t="str">
        <f>IF(sum!A270="MA",sum!C270,"*")</f>
        <v>*</v>
      </c>
      <c r="AH277" s="2" t="s">
        <v>186</v>
      </c>
      <c r="AI277" s="2" t="s">
        <v>187</v>
      </c>
      <c r="AJ277" s="2">
        <v>2020</v>
      </c>
      <c r="AK277" s="2" t="str">
        <f>IF(sum!A270="ON",sum!B270,"*")</f>
        <v>*</v>
      </c>
      <c r="AL277" s="2"/>
      <c r="AM277" s="2" t="str">
        <f>IF(sum!A270="ON",sum!C270,"*")</f>
        <v>*</v>
      </c>
      <c r="AP277" s="4" t="s">
        <v>186</v>
      </c>
      <c r="AQ277" s="4" t="s">
        <v>187</v>
      </c>
      <c r="AR277" s="4">
        <v>2020</v>
      </c>
      <c r="AS277" s="2" t="str">
        <f>IF(sum!A270="QU",sum!B270,"*")</f>
        <v>*</v>
      </c>
      <c r="AT277" s="2"/>
      <c r="AU277" s="2" t="str">
        <f>IF(sum!A270="QU",sum!C270,"*")</f>
        <v>*</v>
      </c>
      <c r="AX277" s="2" t="s">
        <v>186</v>
      </c>
      <c r="AY277" s="2" t="s">
        <v>187</v>
      </c>
      <c r="AZ277" s="2">
        <v>2020</v>
      </c>
      <c r="BA277" s="2" t="str">
        <f>IF(sum!A270="SA",sum!B270,"*")</f>
        <v>*</v>
      </c>
      <c r="BB277" s="2"/>
      <c r="BC277" s="2" t="str">
        <f>IF(sum!A270="SA",sum!C270,"*")</f>
        <v>*</v>
      </c>
    </row>
    <row r="278" spans="2:55">
      <c r="B278" s="2" t="s">
        <v>186</v>
      </c>
      <c r="C278" s="2" t="s">
        <v>187</v>
      </c>
      <c r="D278" s="2">
        <v>2020</v>
      </c>
      <c r="J278" s="2" t="s">
        <v>186</v>
      </c>
      <c r="K278" s="2" t="s">
        <v>187</v>
      </c>
      <c r="L278" s="2">
        <v>2020</v>
      </c>
      <c r="M278" s="2" t="str">
        <f>IF(sum!A271="AT",sum!B271,"*")</f>
        <v>*</v>
      </c>
      <c r="N278" s="2"/>
      <c r="O278" s="2" t="str">
        <f>IF(sum!A271="AT",sum!C271,"*")</f>
        <v>*</v>
      </c>
      <c r="R278" s="2" t="s">
        <v>186</v>
      </c>
      <c r="S278" s="2" t="s">
        <v>187</v>
      </c>
      <c r="T278" s="2">
        <v>2020</v>
      </c>
      <c r="U278" s="2" t="str">
        <f>IF(sum!A271="BC",sum!B271,"*")</f>
        <v>OTH-AuxiliaryMot_ELE1</v>
      </c>
      <c r="V278" s="2"/>
      <c r="W278" s="2">
        <f>IF(sum!A271="BC",sum!C271,"*")</f>
        <v>0</v>
      </c>
      <c r="Z278" s="2" t="s">
        <v>186</v>
      </c>
      <c r="AA278" s="2" t="s">
        <v>187</v>
      </c>
      <c r="AB278" s="2">
        <v>2020</v>
      </c>
      <c r="AC278" s="2" t="str">
        <f>IF(sum!A271="MA",sum!B271,"*")</f>
        <v>*</v>
      </c>
      <c r="AD278" s="2"/>
      <c r="AE278" s="2" t="str">
        <f>IF(sum!A271="MA",sum!C271,"*")</f>
        <v>*</v>
      </c>
      <c r="AH278" s="2" t="s">
        <v>186</v>
      </c>
      <c r="AI278" s="2" t="s">
        <v>187</v>
      </c>
      <c r="AJ278" s="2">
        <v>2020</v>
      </c>
      <c r="AK278" s="2" t="str">
        <f>IF(sum!A271="ON",sum!B271,"*")</f>
        <v>*</v>
      </c>
      <c r="AL278" s="2"/>
      <c r="AM278" s="2" t="str">
        <f>IF(sum!A271="ON",sum!C271,"*")</f>
        <v>*</v>
      </c>
      <c r="AP278" s="2" t="s">
        <v>186</v>
      </c>
      <c r="AQ278" s="2" t="s">
        <v>187</v>
      </c>
      <c r="AR278" s="2">
        <v>2020</v>
      </c>
      <c r="AS278" s="2" t="str">
        <f>IF(sum!A271="QU",sum!B271,"*")</f>
        <v>*</v>
      </c>
      <c r="AT278" s="2"/>
      <c r="AU278" s="2" t="str">
        <f>IF(sum!A271="QU",sum!C271,"*")</f>
        <v>*</v>
      </c>
      <c r="AX278" s="2" t="s">
        <v>186</v>
      </c>
      <c r="AY278" s="2" t="s">
        <v>187</v>
      </c>
      <c r="AZ278" s="2">
        <v>2020</v>
      </c>
      <c r="BA278" s="2" t="str">
        <f>IF(sum!A271="SA",sum!B271,"*")</f>
        <v>*</v>
      </c>
      <c r="BB278" s="2"/>
      <c r="BC278" s="2" t="str">
        <f>IF(sum!A271="SA",sum!C271,"*")</f>
        <v>*</v>
      </c>
    </row>
    <row r="279" spans="2:55">
      <c r="B279" s="4" t="s">
        <v>186</v>
      </c>
      <c r="C279" s="4" t="s">
        <v>187</v>
      </c>
      <c r="D279" s="4">
        <v>2020</v>
      </c>
      <c r="J279" s="4" t="s">
        <v>186</v>
      </c>
      <c r="K279" s="4" t="s">
        <v>187</v>
      </c>
      <c r="L279" s="4">
        <v>2020</v>
      </c>
      <c r="M279" s="2" t="str">
        <f>IF(sum!A272="AT",sum!B272,"*")</f>
        <v>*</v>
      </c>
      <c r="N279" s="2"/>
      <c r="O279" s="2" t="str">
        <f>IF(sum!A272="AT",sum!C272,"*")</f>
        <v>*</v>
      </c>
      <c r="R279" s="4" t="s">
        <v>186</v>
      </c>
      <c r="S279" s="4" t="s">
        <v>187</v>
      </c>
      <c r="T279" s="4">
        <v>2020</v>
      </c>
      <c r="U279" s="2" t="str">
        <f>IF(sum!A272="BC",sum!B272,"*")</f>
        <v>OTH-Light_ELE1</v>
      </c>
      <c r="V279" s="2"/>
      <c r="W279" s="2">
        <f>IF(sum!A272="BC",sum!C272,"*")</f>
        <v>0</v>
      </c>
      <c r="Z279" s="4" t="s">
        <v>186</v>
      </c>
      <c r="AA279" s="4" t="s">
        <v>187</v>
      </c>
      <c r="AB279" s="4">
        <v>2020</v>
      </c>
      <c r="AC279" s="2" t="str">
        <f>IF(sum!A272="MA",sum!B272,"*")</f>
        <v>*</v>
      </c>
      <c r="AD279" s="2"/>
      <c r="AE279" s="2" t="str">
        <f>IF(sum!A272="MA",sum!C272,"*")</f>
        <v>*</v>
      </c>
      <c r="AH279" s="4" t="s">
        <v>186</v>
      </c>
      <c r="AI279" s="4" t="s">
        <v>187</v>
      </c>
      <c r="AJ279" s="4">
        <v>2020</v>
      </c>
      <c r="AK279" s="2" t="str">
        <f>IF(sum!A272="ON",sum!B272,"*")</f>
        <v>*</v>
      </c>
      <c r="AL279" s="2"/>
      <c r="AM279" s="2" t="str">
        <f>IF(sum!A272="ON",sum!C272,"*")</f>
        <v>*</v>
      </c>
      <c r="AP279" s="4" t="s">
        <v>186</v>
      </c>
      <c r="AQ279" s="4" t="s">
        <v>187</v>
      </c>
      <c r="AR279" s="4">
        <v>2020</v>
      </c>
      <c r="AS279" s="2" t="str">
        <f>IF(sum!A272="QU",sum!B272,"*")</f>
        <v>*</v>
      </c>
      <c r="AT279" s="2"/>
      <c r="AU279" s="2" t="str">
        <f>IF(sum!A272="QU",sum!C272,"*")</f>
        <v>*</v>
      </c>
      <c r="AX279" s="4" t="s">
        <v>186</v>
      </c>
      <c r="AY279" s="4" t="s">
        <v>187</v>
      </c>
      <c r="AZ279" s="4">
        <v>2020</v>
      </c>
      <c r="BA279" s="2" t="str">
        <f>IF(sum!A272="SA",sum!B272,"*")</f>
        <v>*</v>
      </c>
      <c r="BB279" s="2"/>
      <c r="BC279" s="2" t="str">
        <f>IF(sum!A272="SA",sum!C272,"*")</f>
        <v>*</v>
      </c>
    </row>
    <row r="280" spans="2:55">
      <c r="B280" s="2" t="s">
        <v>186</v>
      </c>
      <c r="C280" s="2" t="s">
        <v>187</v>
      </c>
      <c r="D280" s="2">
        <v>2020</v>
      </c>
      <c r="J280" s="2" t="s">
        <v>186</v>
      </c>
      <c r="K280" s="2" t="s">
        <v>187</v>
      </c>
      <c r="L280" s="2">
        <v>2020</v>
      </c>
      <c r="M280" s="2" t="str">
        <f>IF(sum!A273="AT",sum!B273,"*")</f>
        <v>*</v>
      </c>
      <c r="N280" s="2"/>
      <c r="O280" s="2" t="str">
        <f>IF(sum!A273="AT",sum!C273,"*")</f>
        <v>*</v>
      </c>
      <c r="R280" s="2" t="s">
        <v>186</v>
      </c>
      <c r="S280" s="2" t="s">
        <v>187</v>
      </c>
      <c r="T280" s="2">
        <v>2020</v>
      </c>
      <c r="U280" s="2" t="str">
        <f>IF(sum!A273="BC",sum!B273,"*")</f>
        <v>OTH-SpHeat_ELE1</v>
      </c>
      <c r="V280" s="2"/>
      <c r="W280" s="2">
        <f>IF(sum!A273="BC",sum!C273,"*")</f>
        <v>0</v>
      </c>
      <c r="Z280" s="2" t="s">
        <v>186</v>
      </c>
      <c r="AA280" s="2" t="s">
        <v>187</v>
      </c>
      <c r="AB280" s="2">
        <v>2020</v>
      </c>
      <c r="AC280" s="2" t="str">
        <f>IF(sum!A273="MA",sum!B273,"*")</f>
        <v>*</v>
      </c>
      <c r="AD280" s="2"/>
      <c r="AE280" s="2" t="str">
        <f>IF(sum!A273="MA",sum!C273,"*")</f>
        <v>*</v>
      </c>
      <c r="AH280" s="2" t="s">
        <v>186</v>
      </c>
      <c r="AI280" s="2" t="s">
        <v>187</v>
      </c>
      <c r="AJ280" s="2">
        <v>2020</v>
      </c>
      <c r="AK280" s="2" t="str">
        <f>IF(sum!A273="ON",sum!B273,"*")</f>
        <v>*</v>
      </c>
      <c r="AL280" s="2"/>
      <c r="AM280" s="2" t="str">
        <f>IF(sum!A273="ON",sum!C273,"*")</f>
        <v>*</v>
      </c>
      <c r="AP280" s="2" t="s">
        <v>186</v>
      </c>
      <c r="AQ280" s="2" t="s">
        <v>187</v>
      </c>
      <c r="AR280" s="2">
        <v>2020</v>
      </c>
      <c r="AS280" s="2" t="str">
        <f>IF(sum!A273="QU",sum!B273,"*")</f>
        <v>*</v>
      </c>
      <c r="AT280" s="2"/>
      <c r="AU280" s="2" t="str">
        <f>IF(sum!A273="QU",sum!C273,"*")</f>
        <v>*</v>
      </c>
      <c r="AX280" s="2" t="s">
        <v>186</v>
      </c>
      <c r="AY280" s="2" t="s">
        <v>187</v>
      </c>
      <c r="AZ280" s="2">
        <v>2020</v>
      </c>
      <c r="BA280" s="2" t="str">
        <f>IF(sum!A273="SA",sum!B273,"*")</f>
        <v>*</v>
      </c>
      <c r="BB280" s="2"/>
      <c r="BC280" s="2" t="str">
        <f>IF(sum!A273="SA",sum!C273,"*")</f>
        <v>*</v>
      </c>
    </row>
    <row r="281" spans="2:55">
      <c r="B281" s="2" t="s">
        <v>186</v>
      </c>
      <c r="C281" s="2" t="s">
        <v>187</v>
      </c>
      <c r="D281" s="2">
        <v>2020</v>
      </c>
      <c r="J281" s="2" t="s">
        <v>186</v>
      </c>
      <c r="K281" s="2" t="s">
        <v>187</v>
      </c>
      <c r="L281" s="2">
        <v>2020</v>
      </c>
      <c r="M281" s="2" t="str">
        <f>IF(sum!A274="AT",sum!B274,"*")</f>
        <v>*</v>
      </c>
      <c r="N281" s="2"/>
      <c r="O281" s="2" t="str">
        <f>IF(sum!A274="AT",sum!C274,"*")</f>
        <v>*</v>
      </c>
      <c r="R281" s="2" t="s">
        <v>186</v>
      </c>
      <c r="S281" s="2" t="s">
        <v>187</v>
      </c>
      <c r="T281" s="2">
        <v>2020</v>
      </c>
      <c r="U281" s="2" t="str">
        <f>IF(sum!A274="BC",sum!B274,"*")</f>
        <v>OTH-WaterHeat_ELE1</v>
      </c>
      <c r="V281" s="2"/>
      <c r="W281" s="2">
        <f>IF(sum!A274="BC",sum!C274,"*")</f>
        <v>0</v>
      </c>
      <c r="Z281" s="2" t="s">
        <v>186</v>
      </c>
      <c r="AA281" s="2" t="s">
        <v>187</v>
      </c>
      <c r="AB281" s="2">
        <v>2020</v>
      </c>
      <c r="AC281" s="2" t="str">
        <f>IF(sum!A274="MA",sum!B274,"*")</f>
        <v>*</v>
      </c>
      <c r="AD281" s="2"/>
      <c r="AE281" s="2" t="str">
        <f>IF(sum!A274="MA",sum!C274,"*")</f>
        <v>*</v>
      </c>
      <c r="AH281" s="2" t="s">
        <v>186</v>
      </c>
      <c r="AI281" s="2" t="s">
        <v>187</v>
      </c>
      <c r="AJ281" s="2">
        <v>2020</v>
      </c>
      <c r="AK281" s="2" t="str">
        <f>IF(sum!A274="ON",sum!B274,"*")</f>
        <v>*</v>
      </c>
      <c r="AL281" s="2"/>
      <c r="AM281" s="2" t="str">
        <f>IF(sum!A274="ON",sum!C274,"*")</f>
        <v>*</v>
      </c>
      <c r="AP281" s="4" t="s">
        <v>186</v>
      </c>
      <c r="AQ281" s="4" t="s">
        <v>187</v>
      </c>
      <c r="AR281" s="4">
        <v>2020</v>
      </c>
      <c r="AS281" s="2" t="str">
        <f>IF(sum!A274="QU",sum!B274,"*")</f>
        <v>*</v>
      </c>
      <c r="AT281" s="2"/>
      <c r="AU281" s="2" t="str">
        <f>IF(sum!A274="QU",sum!C274,"*")</f>
        <v>*</v>
      </c>
      <c r="AX281" s="2" t="s">
        <v>186</v>
      </c>
      <c r="AY281" s="2" t="s">
        <v>187</v>
      </c>
      <c r="AZ281" s="2">
        <v>2020</v>
      </c>
      <c r="BA281" s="2" t="str">
        <f>IF(sum!A274="SA",sum!B274,"*")</f>
        <v>*</v>
      </c>
      <c r="BB281" s="2"/>
      <c r="BC281" s="2" t="str">
        <f>IF(sum!A274="SA",sum!C274,"*")</f>
        <v>*</v>
      </c>
    </row>
    <row r="282" spans="2:55">
      <c r="B282" s="4" t="s">
        <v>186</v>
      </c>
      <c r="C282" s="4" t="s">
        <v>187</v>
      </c>
      <c r="D282" s="4">
        <v>2020</v>
      </c>
      <c r="J282" s="4" t="s">
        <v>186</v>
      </c>
      <c r="K282" s="4" t="s">
        <v>187</v>
      </c>
      <c r="L282" s="4">
        <v>2020</v>
      </c>
      <c r="M282" s="2" t="str">
        <f>IF(sum!A275="AT",sum!B275,"*")</f>
        <v>*</v>
      </c>
      <c r="N282" s="2"/>
      <c r="O282" s="2" t="str">
        <f>IF(sum!A275="AT",sum!C275,"*")</f>
        <v>*</v>
      </c>
      <c r="R282" s="4" t="s">
        <v>186</v>
      </c>
      <c r="S282" s="4" t="s">
        <v>187</v>
      </c>
      <c r="T282" s="4">
        <v>2020</v>
      </c>
      <c r="U282" s="2" t="str">
        <f>IF(sum!A275="BC",sum!B275,"*")</f>
        <v>R_ES-APP-CD_ELC1</v>
      </c>
      <c r="V282" s="2"/>
      <c r="W282" s="2">
        <f>IF(sum!A275="BC",sum!C275,"*")</f>
        <v>0</v>
      </c>
      <c r="Z282" s="4" t="s">
        <v>186</v>
      </c>
      <c r="AA282" s="4" t="s">
        <v>187</v>
      </c>
      <c r="AB282" s="4">
        <v>2020</v>
      </c>
      <c r="AC282" s="2" t="str">
        <f>IF(sum!A275="MA",sum!B275,"*")</f>
        <v>*</v>
      </c>
      <c r="AD282" s="2"/>
      <c r="AE282" s="2" t="str">
        <f>IF(sum!A275="MA",sum!C275,"*")</f>
        <v>*</v>
      </c>
      <c r="AH282" s="4" t="s">
        <v>186</v>
      </c>
      <c r="AI282" s="4" t="s">
        <v>187</v>
      </c>
      <c r="AJ282" s="4">
        <v>2020</v>
      </c>
      <c r="AK282" s="2" t="str">
        <f>IF(sum!A275="ON",sum!B275,"*")</f>
        <v>*</v>
      </c>
      <c r="AL282" s="2"/>
      <c r="AM282" s="2" t="str">
        <f>IF(sum!A275="ON",sum!C275,"*")</f>
        <v>*</v>
      </c>
      <c r="AP282" s="2" t="s">
        <v>186</v>
      </c>
      <c r="AQ282" s="2" t="s">
        <v>187</v>
      </c>
      <c r="AR282" s="2">
        <v>2020</v>
      </c>
      <c r="AS282" s="2" t="str">
        <f>IF(sum!A275="QU",sum!B275,"*")</f>
        <v>*</v>
      </c>
      <c r="AT282" s="2"/>
      <c r="AU282" s="2" t="str">
        <f>IF(sum!A275="QU",sum!C275,"*")</f>
        <v>*</v>
      </c>
      <c r="AX282" s="4" t="s">
        <v>186</v>
      </c>
      <c r="AY282" s="4" t="s">
        <v>187</v>
      </c>
      <c r="AZ282" s="4">
        <v>2020</v>
      </c>
      <c r="BA282" s="2" t="str">
        <f>IF(sum!A275="SA",sum!B275,"*")</f>
        <v>*</v>
      </c>
      <c r="BB282" s="2"/>
      <c r="BC282" s="2" t="str">
        <f>IF(sum!A275="SA",sum!C275,"*")</f>
        <v>*</v>
      </c>
    </row>
    <row r="283" spans="2:55">
      <c r="B283" s="2" t="s">
        <v>186</v>
      </c>
      <c r="C283" s="2" t="s">
        <v>187</v>
      </c>
      <c r="D283" s="2">
        <v>2020</v>
      </c>
      <c r="J283" s="2" t="s">
        <v>186</v>
      </c>
      <c r="K283" s="2" t="s">
        <v>187</v>
      </c>
      <c r="L283" s="2">
        <v>2020</v>
      </c>
      <c r="M283" s="2" t="str">
        <f>IF(sum!A276="AT",sum!B276,"*")</f>
        <v>*</v>
      </c>
      <c r="N283" s="2"/>
      <c r="O283" s="2" t="str">
        <f>IF(sum!A276="AT",sum!C276,"*")</f>
        <v>*</v>
      </c>
      <c r="R283" s="2" t="s">
        <v>186</v>
      </c>
      <c r="S283" s="2" t="s">
        <v>187</v>
      </c>
      <c r="T283" s="2">
        <v>2020</v>
      </c>
      <c r="U283" s="2" t="str">
        <f>IF(sum!A276="BC",sum!B276,"*")</f>
        <v>R_ES-APP-CW_ELC1</v>
      </c>
      <c r="V283" s="2"/>
      <c r="W283" s="2">
        <f>IF(sum!A276="BC",sum!C276,"*")</f>
        <v>0</v>
      </c>
      <c r="Z283" s="2" t="s">
        <v>186</v>
      </c>
      <c r="AA283" s="2" t="s">
        <v>187</v>
      </c>
      <c r="AB283" s="2">
        <v>2020</v>
      </c>
      <c r="AC283" s="2" t="str">
        <f>IF(sum!A276="MA",sum!B276,"*")</f>
        <v>*</v>
      </c>
      <c r="AD283" s="2"/>
      <c r="AE283" s="2" t="str">
        <f>IF(sum!A276="MA",sum!C276,"*")</f>
        <v>*</v>
      </c>
      <c r="AH283" s="2" t="s">
        <v>186</v>
      </c>
      <c r="AI283" s="2" t="s">
        <v>187</v>
      </c>
      <c r="AJ283" s="2">
        <v>2020</v>
      </c>
      <c r="AK283" s="2" t="str">
        <f>IF(sum!A276="ON",sum!B276,"*")</f>
        <v>*</v>
      </c>
      <c r="AL283" s="2"/>
      <c r="AM283" s="2" t="str">
        <f>IF(sum!A276="ON",sum!C276,"*")</f>
        <v>*</v>
      </c>
      <c r="AP283" s="4" t="s">
        <v>186</v>
      </c>
      <c r="AQ283" s="4" t="s">
        <v>187</v>
      </c>
      <c r="AR283" s="4">
        <v>2020</v>
      </c>
      <c r="AS283" s="2" t="str">
        <f>IF(sum!A276="QU",sum!B276,"*")</f>
        <v>*</v>
      </c>
      <c r="AT283" s="2"/>
      <c r="AU283" s="2" t="str">
        <f>IF(sum!A276="QU",sum!C276,"*")</f>
        <v>*</v>
      </c>
      <c r="AX283" s="2" t="s">
        <v>186</v>
      </c>
      <c r="AY283" s="2" t="s">
        <v>187</v>
      </c>
      <c r="AZ283" s="2">
        <v>2020</v>
      </c>
      <c r="BA283" s="2" t="str">
        <f>IF(sum!A276="SA",sum!B276,"*")</f>
        <v>*</v>
      </c>
      <c r="BB283" s="2"/>
      <c r="BC283" s="2" t="str">
        <f>IF(sum!A276="SA",sum!C276,"*")</f>
        <v>*</v>
      </c>
    </row>
    <row r="284" spans="2:55">
      <c r="B284" s="2" t="s">
        <v>186</v>
      </c>
      <c r="C284" s="2" t="s">
        <v>187</v>
      </c>
      <c r="D284" s="2">
        <v>2020</v>
      </c>
      <c r="J284" s="2" t="s">
        <v>186</v>
      </c>
      <c r="K284" s="2" t="s">
        <v>187</v>
      </c>
      <c r="L284" s="2">
        <v>2020</v>
      </c>
      <c r="M284" s="2" t="str">
        <f>IF(sum!A277="AT",sum!B277,"*")</f>
        <v>*</v>
      </c>
      <c r="N284" s="2"/>
      <c r="O284" s="2" t="str">
        <f>IF(sum!A277="AT",sum!C277,"*")</f>
        <v>*</v>
      </c>
      <c r="R284" s="2" t="s">
        <v>186</v>
      </c>
      <c r="S284" s="2" t="s">
        <v>187</v>
      </c>
      <c r="T284" s="2">
        <v>2020</v>
      </c>
      <c r="U284" s="2" t="str">
        <f>IF(sum!A277="BC",sum!B277,"*")</f>
        <v>R_ES-APP-DW_ELC1</v>
      </c>
      <c r="V284" s="2"/>
      <c r="W284" s="2">
        <f>IF(sum!A277="BC",sum!C277,"*")</f>
        <v>0</v>
      </c>
      <c r="Z284" s="2" t="s">
        <v>186</v>
      </c>
      <c r="AA284" s="2" t="s">
        <v>187</v>
      </c>
      <c r="AB284" s="2">
        <v>2020</v>
      </c>
      <c r="AC284" s="2" t="str">
        <f>IF(sum!A277="MA",sum!B277,"*")</f>
        <v>*</v>
      </c>
      <c r="AD284" s="2"/>
      <c r="AE284" s="2" t="str">
        <f>IF(sum!A277="MA",sum!C277,"*")</f>
        <v>*</v>
      </c>
      <c r="AH284" s="2" t="s">
        <v>186</v>
      </c>
      <c r="AI284" s="2" t="s">
        <v>187</v>
      </c>
      <c r="AJ284" s="2">
        <v>2020</v>
      </c>
      <c r="AK284" s="2" t="str">
        <f>IF(sum!A277="ON",sum!B277,"*")</f>
        <v>*</v>
      </c>
      <c r="AL284" s="2"/>
      <c r="AM284" s="2" t="str">
        <f>IF(sum!A277="ON",sum!C277,"*")</f>
        <v>*</v>
      </c>
      <c r="AP284" s="2" t="s">
        <v>186</v>
      </c>
      <c r="AQ284" s="2" t="s">
        <v>187</v>
      </c>
      <c r="AR284" s="2">
        <v>2020</v>
      </c>
      <c r="AS284" s="2" t="str">
        <f>IF(sum!A277="QU",sum!B277,"*")</f>
        <v>*</v>
      </c>
      <c r="AT284" s="2"/>
      <c r="AU284" s="2" t="str">
        <f>IF(sum!A277="QU",sum!C277,"*")</f>
        <v>*</v>
      </c>
      <c r="AX284" s="2" t="s">
        <v>186</v>
      </c>
      <c r="AY284" s="2" t="s">
        <v>187</v>
      </c>
      <c r="AZ284" s="2">
        <v>2020</v>
      </c>
      <c r="BA284" s="2" t="str">
        <f>IF(sum!A277="SA",sum!B277,"*")</f>
        <v>*</v>
      </c>
      <c r="BB284" s="2"/>
      <c r="BC284" s="2" t="str">
        <f>IF(sum!A277="SA",sum!C277,"*")</f>
        <v>*</v>
      </c>
    </row>
    <row r="285" spans="2:55">
      <c r="B285" s="4" t="s">
        <v>186</v>
      </c>
      <c r="C285" s="4" t="s">
        <v>187</v>
      </c>
      <c r="D285" s="4">
        <v>2020</v>
      </c>
      <c r="J285" s="4" t="s">
        <v>186</v>
      </c>
      <c r="K285" s="4" t="s">
        <v>187</v>
      </c>
      <c r="L285" s="4">
        <v>2020</v>
      </c>
      <c r="M285" s="2" t="str">
        <f>IF(sum!A278="AT",sum!B278,"*")</f>
        <v>*</v>
      </c>
      <c r="N285" s="2"/>
      <c r="O285" s="2" t="str">
        <f>IF(sum!A278="AT",sum!C278,"*")</f>
        <v>*</v>
      </c>
      <c r="R285" s="4" t="s">
        <v>186</v>
      </c>
      <c r="S285" s="4" t="s">
        <v>187</v>
      </c>
      <c r="T285" s="4">
        <v>2020</v>
      </c>
      <c r="U285" s="2" t="str">
        <f>IF(sum!A278="BC",sum!B278,"*")</f>
        <v>R_ES-APP-FR_ELC1</v>
      </c>
      <c r="V285" s="2"/>
      <c r="W285" s="2">
        <f>IF(sum!A278="BC",sum!C278,"*")</f>
        <v>0</v>
      </c>
      <c r="Z285" s="4" t="s">
        <v>186</v>
      </c>
      <c r="AA285" s="4" t="s">
        <v>187</v>
      </c>
      <c r="AB285" s="4">
        <v>2020</v>
      </c>
      <c r="AC285" s="2" t="str">
        <f>IF(sum!A278="MA",sum!B278,"*")</f>
        <v>*</v>
      </c>
      <c r="AD285" s="2"/>
      <c r="AE285" s="2" t="str">
        <f>IF(sum!A278="MA",sum!C278,"*")</f>
        <v>*</v>
      </c>
      <c r="AH285" s="4" t="s">
        <v>186</v>
      </c>
      <c r="AI285" s="4" t="s">
        <v>187</v>
      </c>
      <c r="AJ285" s="4">
        <v>2020</v>
      </c>
      <c r="AK285" s="2" t="str">
        <f>IF(sum!A278="ON",sum!B278,"*")</f>
        <v>*</v>
      </c>
      <c r="AL285" s="2"/>
      <c r="AM285" s="2" t="str">
        <f>IF(sum!A278="ON",sum!C278,"*")</f>
        <v>*</v>
      </c>
      <c r="AP285" s="4" t="s">
        <v>186</v>
      </c>
      <c r="AQ285" s="4" t="s">
        <v>187</v>
      </c>
      <c r="AR285" s="4">
        <v>2020</v>
      </c>
      <c r="AS285" s="2" t="str">
        <f>IF(sum!A278="QU",sum!B278,"*")</f>
        <v>*</v>
      </c>
      <c r="AT285" s="2"/>
      <c r="AU285" s="2" t="str">
        <f>IF(sum!A278="QU",sum!C278,"*")</f>
        <v>*</v>
      </c>
      <c r="AX285" s="4" t="s">
        <v>186</v>
      </c>
      <c r="AY285" s="4" t="s">
        <v>187</v>
      </c>
      <c r="AZ285" s="4">
        <v>2020</v>
      </c>
      <c r="BA285" s="2" t="str">
        <f>IF(sum!A278="SA",sum!B278,"*")</f>
        <v>*</v>
      </c>
      <c r="BB285" s="2"/>
      <c r="BC285" s="2" t="str">
        <f>IF(sum!A278="SA",sum!C278,"*")</f>
        <v>*</v>
      </c>
    </row>
    <row r="286" spans="2:55">
      <c r="B286" s="2" t="s">
        <v>186</v>
      </c>
      <c r="C286" s="2" t="s">
        <v>187</v>
      </c>
      <c r="D286" s="2">
        <v>2020</v>
      </c>
      <c r="J286" s="2" t="s">
        <v>186</v>
      </c>
      <c r="K286" s="2" t="s">
        <v>187</v>
      </c>
      <c r="L286" s="2">
        <v>2020</v>
      </c>
      <c r="M286" s="2" t="str">
        <f>IF(sum!A279="AT",sum!B279,"*")</f>
        <v>*</v>
      </c>
      <c r="N286" s="2"/>
      <c r="O286" s="2" t="str">
        <f>IF(sum!A279="AT",sum!C279,"*")</f>
        <v>*</v>
      </c>
      <c r="R286" s="2" t="s">
        <v>186</v>
      </c>
      <c r="S286" s="2" t="s">
        <v>187</v>
      </c>
      <c r="T286" s="2">
        <v>2020</v>
      </c>
      <c r="U286" s="2" t="str">
        <f>IF(sum!A279="BC",sum!B279,"*")</f>
        <v>R_ES-APP-OTH_ELC1</v>
      </c>
      <c r="V286" s="2"/>
      <c r="W286" s="2">
        <f>IF(sum!A279="BC",sum!C279,"*")</f>
        <v>0</v>
      </c>
      <c r="Z286" s="2" t="s">
        <v>186</v>
      </c>
      <c r="AA286" s="2" t="s">
        <v>187</v>
      </c>
      <c r="AB286" s="2">
        <v>2020</v>
      </c>
      <c r="AC286" s="2" t="str">
        <f>IF(sum!A279="MA",sum!B279,"*")</f>
        <v>*</v>
      </c>
      <c r="AD286" s="2"/>
      <c r="AE286" s="2" t="str">
        <f>IF(sum!A279="MA",sum!C279,"*")</f>
        <v>*</v>
      </c>
      <c r="AH286" s="2" t="s">
        <v>186</v>
      </c>
      <c r="AI286" s="2" t="s">
        <v>187</v>
      </c>
      <c r="AJ286" s="2">
        <v>2020</v>
      </c>
      <c r="AK286" s="2" t="str">
        <f>IF(sum!A279="ON",sum!B279,"*")</f>
        <v>*</v>
      </c>
      <c r="AL286" s="2"/>
      <c r="AM286" s="2" t="str">
        <f>IF(sum!A279="ON",sum!C279,"*")</f>
        <v>*</v>
      </c>
      <c r="AP286" s="2" t="s">
        <v>186</v>
      </c>
      <c r="AQ286" s="2" t="s">
        <v>187</v>
      </c>
      <c r="AR286" s="2">
        <v>2020</v>
      </c>
      <c r="AS286" s="2" t="str">
        <f>IF(sum!A279="QU",sum!B279,"*")</f>
        <v>*</v>
      </c>
      <c r="AT286" s="2"/>
      <c r="AU286" s="2" t="str">
        <f>IF(sum!A279="QU",sum!C279,"*")</f>
        <v>*</v>
      </c>
      <c r="AX286" s="2" t="s">
        <v>186</v>
      </c>
      <c r="AY286" s="2" t="s">
        <v>187</v>
      </c>
      <c r="AZ286" s="2">
        <v>2020</v>
      </c>
      <c r="BA286" s="2" t="str">
        <f>IF(sum!A279="SA",sum!B279,"*")</f>
        <v>*</v>
      </c>
      <c r="BB286" s="2"/>
      <c r="BC286" s="2" t="str">
        <f>IF(sum!A279="SA",sum!C279,"*")</f>
        <v>*</v>
      </c>
    </row>
    <row r="287" spans="2:55">
      <c r="B287" s="2" t="s">
        <v>186</v>
      </c>
      <c r="C287" s="2" t="s">
        <v>187</v>
      </c>
      <c r="D287" s="2">
        <v>2020</v>
      </c>
      <c r="J287" s="2" t="s">
        <v>186</v>
      </c>
      <c r="K287" s="2" t="s">
        <v>187</v>
      </c>
      <c r="L287" s="2">
        <v>2020</v>
      </c>
      <c r="M287" s="2" t="str">
        <f>IF(sum!A280="AT",sum!B280,"*")</f>
        <v>*</v>
      </c>
      <c r="N287" s="2"/>
      <c r="O287" s="2" t="str">
        <f>IF(sum!A280="AT",sum!C280,"*")</f>
        <v>*</v>
      </c>
      <c r="R287" s="2" t="s">
        <v>186</v>
      </c>
      <c r="S287" s="2" t="s">
        <v>187</v>
      </c>
      <c r="T287" s="2">
        <v>2020</v>
      </c>
      <c r="U287" s="2" t="str">
        <f>IF(sum!A280="BC",sum!B280,"*")</f>
        <v>R_ES-APP-RA_ELC1</v>
      </c>
      <c r="V287" s="2"/>
      <c r="W287" s="2">
        <f>IF(sum!A280="BC",sum!C280,"*")</f>
        <v>0</v>
      </c>
      <c r="Z287" s="2" t="s">
        <v>186</v>
      </c>
      <c r="AA287" s="2" t="s">
        <v>187</v>
      </c>
      <c r="AB287" s="2">
        <v>2020</v>
      </c>
      <c r="AC287" s="2" t="str">
        <f>IF(sum!A280="MA",sum!B280,"*")</f>
        <v>*</v>
      </c>
      <c r="AD287" s="2"/>
      <c r="AE287" s="2" t="str">
        <f>IF(sum!A280="MA",sum!C280,"*")</f>
        <v>*</v>
      </c>
      <c r="AH287" s="2" t="s">
        <v>186</v>
      </c>
      <c r="AI287" s="2" t="s">
        <v>187</v>
      </c>
      <c r="AJ287" s="2">
        <v>2020</v>
      </c>
      <c r="AK287" s="2" t="str">
        <f>IF(sum!A280="ON",sum!B280,"*")</f>
        <v>*</v>
      </c>
      <c r="AL287" s="2"/>
      <c r="AM287" s="2" t="str">
        <f>IF(sum!A280="ON",sum!C280,"*")</f>
        <v>*</v>
      </c>
      <c r="AP287" s="4" t="s">
        <v>186</v>
      </c>
      <c r="AQ287" s="4" t="s">
        <v>187</v>
      </c>
      <c r="AR287" s="4">
        <v>2020</v>
      </c>
      <c r="AS287" s="2" t="str">
        <f>IF(sum!A280="QU",sum!B280,"*")</f>
        <v>*</v>
      </c>
      <c r="AT287" s="2"/>
      <c r="AU287" s="2" t="str">
        <f>IF(sum!A280="QU",sum!C280,"*")</f>
        <v>*</v>
      </c>
      <c r="AX287" s="2" t="s">
        <v>186</v>
      </c>
      <c r="AY287" s="2" t="s">
        <v>187</v>
      </c>
      <c r="AZ287" s="2">
        <v>2020</v>
      </c>
      <c r="BA287" s="2" t="str">
        <f>IF(sum!A280="SA",sum!B280,"*")</f>
        <v>*</v>
      </c>
      <c r="BB287" s="2"/>
      <c r="BC287" s="2" t="str">
        <f>IF(sum!A280="SA",sum!C280,"*")</f>
        <v>*</v>
      </c>
    </row>
    <row r="288" spans="2:55">
      <c r="B288" s="4" t="s">
        <v>186</v>
      </c>
      <c r="C288" s="4" t="s">
        <v>187</v>
      </c>
      <c r="D288" s="4">
        <v>2020</v>
      </c>
      <c r="J288" s="4" t="s">
        <v>186</v>
      </c>
      <c r="K288" s="4" t="s">
        <v>187</v>
      </c>
      <c r="L288" s="4">
        <v>2020</v>
      </c>
      <c r="M288" s="2" t="str">
        <f>IF(sum!A281="AT",sum!B281,"*")</f>
        <v>*</v>
      </c>
      <c r="N288" s="2"/>
      <c r="O288" s="2" t="str">
        <f>IF(sum!A281="AT",sum!C281,"*")</f>
        <v>*</v>
      </c>
      <c r="R288" s="4" t="s">
        <v>186</v>
      </c>
      <c r="S288" s="4" t="s">
        <v>187</v>
      </c>
      <c r="T288" s="4">
        <v>2020</v>
      </c>
      <c r="U288" s="2" t="str">
        <f>IF(sum!A281="BC",sum!B281,"*")</f>
        <v>R_ES-APP-RE_ELC1</v>
      </c>
      <c r="V288" s="2"/>
      <c r="W288" s="2">
        <f>IF(sum!A281="BC",sum!C281,"*")</f>
        <v>0</v>
      </c>
      <c r="Z288" s="4" t="s">
        <v>186</v>
      </c>
      <c r="AA288" s="4" t="s">
        <v>187</v>
      </c>
      <c r="AB288" s="4">
        <v>2020</v>
      </c>
      <c r="AC288" s="2" t="str">
        <f>IF(sum!A281="MA",sum!B281,"*")</f>
        <v>*</v>
      </c>
      <c r="AD288" s="2"/>
      <c r="AE288" s="2" t="str">
        <f>IF(sum!A281="MA",sum!C281,"*")</f>
        <v>*</v>
      </c>
      <c r="AH288" s="4" t="s">
        <v>186</v>
      </c>
      <c r="AI288" s="4" t="s">
        <v>187</v>
      </c>
      <c r="AJ288" s="4">
        <v>2020</v>
      </c>
      <c r="AK288" s="2" t="str">
        <f>IF(sum!A281="ON",sum!B281,"*")</f>
        <v>*</v>
      </c>
      <c r="AL288" s="2"/>
      <c r="AM288" s="2" t="str">
        <f>IF(sum!A281="ON",sum!C281,"*")</f>
        <v>*</v>
      </c>
      <c r="AP288" s="2" t="s">
        <v>186</v>
      </c>
      <c r="AQ288" s="2" t="s">
        <v>187</v>
      </c>
      <c r="AR288" s="2">
        <v>2020</v>
      </c>
      <c r="AS288" s="2" t="str">
        <f>IF(sum!A281="QU",sum!B281,"*")</f>
        <v>*</v>
      </c>
      <c r="AT288" s="2"/>
      <c r="AU288" s="2" t="str">
        <f>IF(sum!A281="QU",sum!C281,"*")</f>
        <v>*</v>
      </c>
      <c r="AX288" s="4" t="s">
        <v>186</v>
      </c>
      <c r="AY288" s="4" t="s">
        <v>187</v>
      </c>
      <c r="AZ288" s="4">
        <v>2020</v>
      </c>
      <c r="BA288" s="2" t="str">
        <f>IF(sum!A281="SA",sum!B281,"*")</f>
        <v>*</v>
      </c>
      <c r="BB288" s="2"/>
      <c r="BC288" s="2" t="str">
        <f>IF(sum!A281="SA",sum!C281,"*")</f>
        <v>*</v>
      </c>
    </row>
    <row r="289" spans="2:55">
      <c r="B289" s="2" t="s">
        <v>186</v>
      </c>
      <c r="C289" s="2" t="s">
        <v>187</v>
      </c>
      <c r="D289" s="2">
        <v>2020</v>
      </c>
      <c r="J289" s="2" t="s">
        <v>186</v>
      </c>
      <c r="K289" s="2" t="s">
        <v>187</v>
      </c>
      <c r="L289" s="2">
        <v>2020</v>
      </c>
      <c r="M289" s="2" t="str">
        <f>IF(sum!A282="AT",sum!B282,"*")</f>
        <v>*</v>
      </c>
      <c r="N289" s="2"/>
      <c r="O289" s="2" t="str">
        <f>IF(sum!A282="AT",sum!C282,"*")</f>
        <v>*</v>
      </c>
      <c r="R289" s="2" t="s">
        <v>186</v>
      </c>
      <c r="S289" s="2" t="s">
        <v>187</v>
      </c>
      <c r="T289" s="2">
        <v>2020</v>
      </c>
      <c r="U289" s="2" t="str">
        <f>IF(sum!A282="BC",sum!B282,"*")</f>
        <v>R_ES-LI_ELC1</v>
      </c>
      <c r="V289" s="2"/>
      <c r="W289" s="2">
        <f>IF(sum!A282="BC",sum!C282,"*")</f>
        <v>0</v>
      </c>
      <c r="Z289" s="2" t="s">
        <v>186</v>
      </c>
      <c r="AA289" s="2" t="s">
        <v>187</v>
      </c>
      <c r="AB289" s="2">
        <v>2020</v>
      </c>
      <c r="AC289" s="2" t="str">
        <f>IF(sum!A282="MA",sum!B282,"*")</f>
        <v>*</v>
      </c>
      <c r="AD289" s="2"/>
      <c r="AE289" s="2" t="str">
        <f>IF(sum!A282="MA",sum!C282,"*")</f>
        <v>*</v>
      </c>
      <c r="AH289" s="2" t="s">
        <v>186</v>
      </c>
      <c r="AI289" s="2" t="s">
        <v>187</v>
      </c>
      <c r="AJ289" s="2">
        <v>2020</v>
      </c>
      <c r="AK289" s="2" t="str">
        <f>IF(sum!A282="ON",sum!B282,"*")</f>
        <v>*</v>
      </c>
      <c r="AL289" s="2"/>
      <c r="AM289" s="2" t="str">
        <f>IF(sum!A282="ON",sum!C282,"*")</f>
        <v>*</v>
      </c>
      <c r="AP289" s="4" t="s">
        <v>186</v>
      </c>
      <c r="AQ289" s="4" t="s">
        <v>187</v>
      </c>
      <c r="AR289" s="4">
        <v>2020</v>
      </c>
      <c r="AS289" s="2" t="str">
        <f>IF(sum!A282="QU",sum!B282,"*")</f>
        <v>*</v>
      </c>
      <c r="AT289" s="2"/>
      <c r="AU289" s="2" t="str">
        <f>IF(sum!A282="QU",sum!C282,"*")</f>
        <v>*</v>
      </c>
      <c r="AX289" s="2" t="s">
        <v>186</v>
      </c>
      <c r="AY289" s="2" t="s">
        <v>187</v>
      </c>
      <c r="AZ289" s="2">
        <v>2020</v>
      </c>
      <c r="BA289" s="2" t="str">
        <f>IF(sum!A282="SA",sum!B282,"*")</f>
        <v>*</v>
      </c>
      <c r="BB289" s="2"/>
      <c r="BC289" s="2" t="str">
        <f>IF(sum!A282="SA",sum!C282,"*")</f>
        <v>*</v>
      </c>
    </row>
    <row r="290" spans="2:55">
      <c r="B290" s="2" t="s">
        <v>186</v>
      </c>
      <c r="C290" s="2" t="s">
        <v>187</v>
      </c>
      <c r="D290" s="2">
        <v>2020</v>
      </c>
      <c r="J290" s="2" t="s">
        <v>186</v>
      </c>
      <c r="K290" s="2" t="s">
        <v>187</v>
      </c>
      <c r="L290" s="2">
        <v>2020</v>
      </c>
      <c r="M290" s="2" t="str">
        <f>IF(sum!A283="AT",sum!B283,"*")</f>
        <v>*</v>
      </c>
      <c r="N290" s="2"/>
      <c r="O290" s="2" t="str">
        <f>IF(sum!A283="AT",sum!C283,"*")</f>
        <v>*</v>
      </c>
      <c r="R290" s="2" t="s">
        <v>186</v>
      </c>
      <c r="S290" s="2" t="s">
        <v>187</v>
      </c>
      <c r="T290" s="2">
        <v>2020</v>
      </c>
      <c r="U290" s="2" t="str">
        <f>IF(sum!A283="BC",sum!B283,"*")</f>
        <v>R_ES-SC-AP_ELC1_ROOM_CENTRAL</v>
      </c>
      <c r="V290" s="2"/>
      <c r="W290" s="2">
        <f>IF(sum!A283="BC",sum!C283,"*")</f>
        <v>0.00848324762496065</v>
      </c>
      <c r="Z290" s="2" t="s">
        <v>186</v>
      </c>
      <c r="AA290" s="2" t="s">
        <v>187</v>
      </c>
      <c r="AB290" s="2">
        <v>2020</v>
      </c>
      <c r="AC290" s="2" t="str">
        <f>IF(sum!A283="MA",sum!B283,"*")</f>
        <v>*</v>
      </c>
      <c r="AD290" s="2"/>
      <c r="AE290" s="2" t="str">
        <f>IF(sum!A283="MA",sum!C283,"*")</f>
        <v>*</v>
      </c>
      <c r="AH290" s="2" t="s">
        <v>186</v>
      </c>
      <c r="AI290" s="2" t="s">
        <v>187</v>
      </c>
      <c r="AJ290" s="2">
        <v>2020</v>
      </c>
      <c r="AK290" s="2" t="str">
        <f>IF(sum!A283="ON",sum!B283,"*")</f>
        <v>*</v>
      </c>
      <c r="AL290" s="2"/>
      <c r="AM290" s="2" t="str">
        <f>IF(sum!A283="ON",sum!C283,"*")</f>
        <v>*</v>
      </c>
      <c r="AP290" s="2" t="s">
        <v>186</v>
      </c>
      <c r="AQ290" s="2" t="s">
        <v>187</v>
      </c>
      <c r="AR290" s="2">
        <v>2020</v>
      </c>
      <c r="AS290" s="2" t="str">
        <f>IF(sum!A283="QU",sum!B283,"*")</f>
        <v>*</v>
      </c>
      <c r="AT290" s="2"/>
      <c r="AU290" s="2" t="str">
        <f>IF(sum!A283="QU",sum!C283,"*")</f>
        <v>*</v>
      </c>
      <c r="AX290" s="2" t="s">
        <v>186</v>
      </c>
      <c r="AY290" s="2" t="s">
        <v>187</v>
      </c>
      <c r="AZ290" s="2">
        <v>2020</v>
      </c>
      <c r="BA290" s="2" t="str">
        <f>IF(sum!A283="SA",sum!B283,"*")</f>
        <v>*</v>
      </c>
      <c r="BB290" s="2"/>
      <c r="BC290" s="2" t="str">
        <f>IF(sum!A283="SA",sum!C283,"*")</f>
        <v>*</v>
      </c>
    </row>
    <row r="291" spans="2:55">
      <c r="B291" s="4" t="s">
        <v>186</v>
      </c>
      <c r="C291" s="4" t="s">
        <v>187</v>
      </c>
      <c r="D291" s="4">
        <v>2020</v>
      </c>
      <c r="J291" s="4" t="s">
        <v>186</v>
      </c>
      <c r="K291" s="4" t="s">
        <v>187</v>
      </c>
      <c r="L291" s="4">
        <v>2020</v>
      </c>
      <c r="M291" s="2" t="str">
        <f>IF(sum!A284="AT",sum!B284,"*")</f>
        <v>*</v>
      </c>
      <c r="N291" s="2"/>
      <c r="O291" s="2" t="str">
        <f>IF(sum!A284="AT",sum!C284,"*")</f>
        <v>*</v>
      </c>
      <c r="R291" s="4" t="s">
        <v>186</v>
      </c>
      <c r="S291" s="4" t="s">
        <v>187</v>
      </c>
      <c r="T291" s="4">
        <v>2020</v>
      </c>
      <c r="U291" s="2" t="str">
        <f>IF(sum!A284="BC",sum!B284,"*")</f>
        <v>R_ES-SC-MOB_ELC1_ROOM_CENTRAL</v>
      </c>
      <c r="V291" s="2"/>
      <c r="W291" s="2">
        <f>IF(sum!A284="BC",sum!C284,"*")</f>
        <v>0.00083784319846699</v>
      </c>
      <c r="Z291" s="4" t="s">
        <v>186</v>
      </c>
      <c r="AA291" s="4" t="s">
        <v>187</v>
      </c>
      <c r="AB291" s="4">
        <v>2020</v>
      </c>
      <c r="AC291" s="2" t="str">
        <f>IF(sum!A284="MA",sum!B284,"*")</f>
        <v>*</v>
      </c>
      <c r="AD291" s="2"/>
      <c r="AE291" s="2" t="str">
        <f>IF(sum!A284="MA",sum!C284,"*")</f>
        <v>*</v>
      </c>
      <c r="AH291" s="4" t="s">
        <v>186</v>
      </c>
      <c r="AI291" s="4" t="s">
        <v>187</v>
      </c>
      <c r="AJ291" s="4">
        <v>2020</v>
      </c>
      <c r="AK291" s="2" t="str">
        <f>IF(sum!A284="ON",sum!B284,"*")</f>
        <v>*</v>
      </c>
      <c r="AL291" s="2"/>
      <c r="AM291" s="2" t="str">
        <f>IF(sum!A284="ON",sum!C284,"*")</f>
        <v>*</v>
      </c>
      <c r="AP291" s="4" t="s">
        <v>186</v>
      </c>
      <c r="AQ291" s="4" t="s">
        <v>187</v>
      </c>
      <c r="AR291" s="4">
        <v>2020</v>
      </c>
      <c r="AS291" s="2" t="str">
        <f>IF(sum!A284="QU",sum!B284,"*")</f>
        <v>*</v>
      </c>
      <c r="AT291" s="2"/>
      <c r="AU291" s="2" t="str">
        <f>IF(sum!A284="QU",sum!C284,"*")</f>
        <v>*</v>
      </c>
      <c r="AX291" s="4" t="s">
        <v>186</v>
      </c>
      <c r="AY291" s="4" t="s">
        <v>187</v>
      </c>
      <c r="AZ291" s="4">
        <v>2020</v>
      </c>
      <c r="BA291" s="2" t="str">
        <f>IF(sum!A284="SA",sum!B284,"*")</f>
        <v>*</v>
      </c>
      <c r="BB291" s="2"/>
      <c r="BC291" s="2" t="str">
        <f>IF(sum!A284="SA",sum!C284,"*")</f>
        <v>*</v>
      </c>
    </row>
    <row r="292" spans="2:55">
      <c r="B292" s="2" t="s">
        <v>186</v>
      </c>
      <c r="C292" s="2" t="s">
        <v>187</v>
      </c>
      <c r="D292" s="2">
        <v>2020</v>
      </c>
      <c r="J292" s="2" t="s">
        <v>186</v>
      </c>
      <c r="K292" s="2" t="s">
        <v>187</v>
      </c>
      <c r="L292" s="2">
        <v>2020</v>
      </c>
      <c r="M292" s="2" t="str">
        <f>IF(sum!A285="AT",sum!B285,"*")</f>
        <v>*</v>
      </c>
      <c r="N292" s="2"/>
      <c r="O292" s="2" t="str">
        <f>IF(sum!A285="AT",sum!C285,"*")</f>
        <v>*</v>
      </c>
      <c r="R292" s="2" t="s">
        <v>186</v>
      </c>
      <c r="S292" s="2" t="s">
        <v>187</v>
      </c>
      <c r="T292" s="2">
        <v>2020</v>
      </c>
      <c r="U292" s="2" t="str">
        <f>IF(sum!A285="BC",sum!B285,"*")</f>
        <v>R_ES-SC-SA_ELC1_ROOM_CENTRAL</v>
      </c>
      <c r="V292" s="2"/>
      <c r="W292" s="2">
        <f>IF(sum!A285="BC",sum!C285,"*")</f>
        <v>0.00289893324526236</v>
      </c>
      <c r="Z292" s="2" t="s">
        <v>186</v>
      </c>
      <c r="AA292" s="2" t="s">
        <v>187</v>
      </c>
      <c r="AB292" s="2">
        <v>2020</v>
      </c>
      <c r="AC292" s="2" t="str">
        <f>IF(sum!A285="MA",sum!B285,"*")</f>
        <v>*</v>
      </c>
      <c r="AD292" s="2"/>
      <c r="AE292" s="2" t="str">
        <f>IF(sum!A285="MA",sum!C285,"*")</f>
        <v>*</v>
      </c>
      <c r="AH292" s="2" t="s">
        <v>186</v>
      </c>
      <c r="AI292" s="2" t="s">
        <v>187</v>
      </c>
      <c r="AJ292" s="2">
        <v>2020</v>
      </c>
      <c r="AK292" s="2" t="str">
        <f>IF(sum!A285="ON",sum!B285,"*")</f>
        <v>*</v>
      </c>
      <c r="AL292" s="2"/>
      <c r="AM292" s="2" t="str">
        <f>IF(sum!A285="ON",sum!C285,"*")</f>
        <v>*</v>
      </c>
      <c r="AP292" s="2" t="s">
        <v>186</v>
      </c>
      <c r="AQ292" s="2" t="s">
        <v>187</v>
      </c>
      <c r="AR292" s="2">
        <v>2020</v>
      </c>
      <c r="AS292" s="2" t="str">
        <f>IF(sum!A285="QU",sum!B285,"*")</f>
        <v>*</v>
      </c>
      <c r="AT292" s="2"/>
      <c r="AU292" s="2" t="str">
        <f>IF(sum!A285="QU",sum!C285,"*")</f>
        <v>*</v>
      </c>
      <c r="AX292" s="2" t="s">
        <v>186</v>
      </c>
      <c r="AY292" s="2" t="s">
        <v>187</v>
      </c>
      <c r="AZ292" s="2">
        <v>2020</v>
      </c>
      <c r="BA292" s="2" t="str">
        <f>IF(sum!A285="SA",sum!B285,"*")</f>
        <v>*</v>
      </c>
      <c r="BB292" s="2"/>
      <c r="BC292" s="2" t="str">
        <f>IF(sum!A285="SA",sum!C285,"*")</f>
        <v>*</v>
      </c>
    </row>
    <row r="293" spans="2:55">
      <c r="B293" s="2" t="s">
        <v>186</v>
      </c>
      <c r="C293" s="2" t="s">
        <v>187</v>
      </c>
      <c r="D293" s="2">
        <v>2020</v>
      </c>
      <c r="J293" s="2" t="s">
        <v>186</v>
      </c>
      <c r="K293" s="2" t="s">
        <v>187</v>
      </c>
      <c r="L293" s="2">
        <v>2020</v>
      </c>
      <c r="M293" s="2" t="str">
        <f>IF(sum!A286="AT",sum!B286,"*")</f>
        <v>*</v>
      </c>
      <c r="N293" s="2"/>
      <c r="O293" s="2" t="str">
        <f>IF(sum!A286="AT",sum!C286,"*")</f>
        <v>*</v>
      </c>
      <c r="R293" s="2" t="s">
        <v>186</v>
      </c>
      <c r="S293" s="2" t="s">
        <v>187</v>
      </c>
      <c r="T293" s="2">
        <v>2020</v>
      </c>
      <c r="U293" s="2" t="str">
        <f>IF(sum!A286="BC",sum!B286,"*")</f>
        <v>R_ES-SC-SD_ELC1_ROOM_CENTRAL</v>
      </c>
      <c r="V293" s="2"/>
      <c r="W293" s="2">
        <f>IF(sum!A286="BC",sum!C286,"*")</f>
        <v>0.0109746650274056</v>
      </c>
      <c r="Z293" s="2" t="s">
        <v>186</v>
      </c>
      <c r="AA293" s="2" t="s">
        <v>187</v>
      </c>
      <c r="AB293" s="2">
        <v>2020</v>
      </c>
      <c r="AC293" s="2" t="str">
        <f>IF(sum!A286="MA",sum!B286,"*")</f>
        <v>*</v>
      </c>
      <c r="AD293" s="2"/>
      <c r="AE293" s="2" t="str">
        <f>IF(sum!A286="MA",sum!C286,"*")</f>
        <v>*</v>
      </c>
      <c r="AH293" s="2" t="s">
        <v>186</v>
      </c>
      <c r="AI293" s="2" t="s">
        <v>187</v>
      </c>
      <c r="AJ293" s="2">
        <v>2020</v>
      </c>
      <c r="AK293" s="2" t="str">
        <f>IF(sum!A286="ON",sum!B286,"*")</f>
        <v>*</v>
      </c>
      <c r="AL293" s="2"/>
      <c r="AM293" s="2" t="str">
        <f>IF(sum!A286="ON",sum!C286,"*")</f>
        <v>*</v>
      </c>
      <c r="AP293" s="4" t="s">
        <v>186</v>
      </c>
      <c r="AQ293" s="4" t="s">
        <v>187</v>
      </c>
      <c r="AR293" s="4">
        <v>2020</v>
      </c>
      <c r="AS293" s="2" t="str">
        <f>IF(sum!A286="QU",sum!B286,"*")</f>
        <v>*</v>
      </c>
      <c r="AT293" s="2"/>
      <c r="AU293" s="2" t="str">
        <f>IF(sum!A286="QU",sum!C286,"*")</f>
        <v>*</v>
      </c>
      <c r="AX293" s="2" t="s">
        <v>186</v>
      </c>
      <c r="AY293" s="2" t="s">
        <v>187</v>
      </c>
      <c r="AZ293" s="2">
        <v>2020</v>
      </c>
      <c r="BA293" s="2" t="str">
        <f>IF(sum!A286="SA",sum!B286,"*")</f>
        <v>*</v>
      </c>
      <c r="BB293" s="2"/>
      <c r="BC293" s="2" t="str">
        <f>IF(sum!A286="SA",sum!C286,"*")</f>
        <v>*</v>
      </c>
    </row>
    <row r="294" spans="2:55">
      <c r="B294" s="4" t="s">
        <v>186</v>
      </c>
      <c r="C294" s="4" t="s">
        <v>187</v>
      </c>
      <c r="D294" s="4">
        <v>2020</v>
      </c>
      <c r="J294" s="4" t="s">
        <v>186</v>
      </c>
      <c r="K294" s="4" t="s">
        <v>187</v>
      </c>
      <c r="L294" s="4">
        <v>2020</v>
      </c>
      <c r="M294" s="2" t="str">
        <f>IF(sum!A287="AT",sum!B287,"*")</f>
        <v>*</v>
      </c>
      <c r="N294" s="2"/>
      <c r="O294" s="2" t="str">
        <f>IF(sum!A287="AT",sum!C287,"*")</f>
        <v>*</v>
      </c>
      <c r="R294" s="4" t="s">
        <v>186</v>
      </c>
      <c r="S294" s="4" t="s">
        <v>187</v>
      </c>
      <c r="T294" s="4">
        <v>2020</v>
      </c>
      <c r="U294" s="2" t="str">
        <f>IF(sum!A287="BC",sum!B287,"*")</f>
        <v>R_ES-SH-AP_ELC1</v>
      </c>
      <c r="V294" s="2"/>
      <c r="W294" s="2">
        <f>IF(sum!A287="BC",sum!C287,"*")</f>
        <v>0</v>
      </c>
      <c r="Z294" s="4" t="s">
        <v>186</v>
      </c>
      <c r="AA294" s="4" t="s">
        <v>187</v>
      </c>
      <c r="AB294" s="4">
        <v>2020</v>
      </c>
      <c r="AC294" s="2" t="str">
        <f>IF(sum!A287="MA",sum!B287,"*")</f>
        <v>*</v>
      </c>
      <c r="AD294" s="2"/>
      <c r="AE294" s="2" t="str">
        <f>IF(sum!A287="MA",sum!C287,"*")</f>
        <v>*</v>
      </c>
      <c r="AH294" s="4" t="s">
        <v>186</v>
      </c>
      <c r="AI294" s="4" t="s">
        <v>187</v>
      </c>
      <c r="AJ294" s="4">
        <v>2020</v>
      </c>
      <c r="AK294" s="2" t="str">
        <f>IF(sum!A287="ON",sum!B287,"*")</f>
        <v>*</v>
      </c>
      <c r="AL294" s="2"/>
      <c r="AM294" s="2" t="str">
        <f>IF(sum!A287="ON",sum!C287,"*")</f>
        <v>*</v>
      </c>
      <c r="AP294" s="2" t="s">
        <v>186</v>
      </c>
      <c r="AQ294" s="2" t="s">
        <v>187</v>
      </c>
      <c r="AR294" s="2">
        <v>2020</v>
      </c>
      <c r="AS294" s="2" t="str">
        <f>IF(sum!A287="QU",sum!B287,"*")</f>
        <v>*</v>
      </c>
      <c r="AT294" s="2"/>
      <c r="AU294" s="2" t="str">
        <f>IF(sum!A287="QU",sum!C287,"*")</f>
        <v>*</v>
      </c>
      <c r="AX294" s="4" t="s">
        <v>186</v>
      </c>
      <c r="AY294" s="4" t="s">
        <v>187</v>
      </c>
      <c r="AZ294" s="4">
        <v>2020</v>
      </c>
      <c r="BA294" s="2" t="str">
        <f>IF(sum!A287="SA",sum!B287,"*")</f>
        <v>*</v>
      </c>
      <c r="BB294" s="2"/>
      <c r="BC294" s="2" t="str">
        <f>IF(sum!A287="SA",sum!C287,"*")</f>
        <v>*</v>
      </c>
    </row>
    <row r="295" spans="2:55">
      <c r="B295" s="2" t="s">
        <v>186</v>
      </c>
      <c r="C295" s="2" t="s">
        <v>187</v>
      </c>
      <c r="D295" s="2">
        <v>2020</v>
      </c>
      <c r="J295" s="2" t="s">
        <v>186</v>
      </c>
      <c r="K295" s="2" t="s">
        <v>187</v>
      </c>
      <c r="L295" s="2">
        <v>2020</v>
      </c>
      <c r="M295" s="2" t="str">
        <f>IF(sum!A288="AT",sum!B288,"*")</f>
        <v>*</v>
      </c>
      <c r="N295" s="2"/>
      <c r="O295" s="2" t="str">
        <f>IF(sum!A288="AT",sum!C288,"*")</f>
        <v>*</v>
      </c>
      <c r="R295" s="2" t="s">
        <v>186</v>
      </c>
      <c r="S295" s="2" t="s">
        <v>187</v>
      </c>
      <c r="T295" s="2">
        <v>2020</v>
      </c>
      <c r="U295" s="2" t="str">
        <f>IF(sum!A288="BC",sum!B288,"*")</f>
        <v>R_ES-SH-AP_HET1</v>
      </c>
      <c r="V295" s="2"/>
      <c r="W295" s="2">
        <f>IF(sum!A288="BC",sum!C288,"*")</f>
        <v>0.00754216527458315</v>
      </c>
      <c r="Z295" s="2" t="s">
        <v>186</v>
      </c>
      <c r="AA295" s="2" t="s">
        <v>187</v>
      </c>
      <c r="AB295" s="2">
        <v>2020</v>
      </c>
      <c r="AC295" s="2" t="str">
        <f>IF(sum!A288="MA",sum!B288,"*")</f>
        <v>*</v>
      </c>
      <c r="AD295" s="2"/>
      <c r="AE295" s="2" t="str">
        <f>IF(sum!A288="MA",sum!C288,"*")</f>
        <v>*</v>
      </c>
      <c r="AH295" s="2" t="s">
        <v>186</v>
      </c>
      <c r="AI295" s="2" t="s">
        <v>187</v>
      </c>
      <c r="AJ295" s="2">
        <v>2020</v>
      </c>
      <c r="AK295" s="2" t="str">
        <f>IF(sum!A288="ON",sum!B288,"*")</f>
        <v>*</v>
      </c>
      <c r="AL295" s="2"/>
      <c r="AM295" s="2" t="str">
        <f>IF(sum!A288="ON",sum!C288,"*")</f>
        <v>*</v>
      </c>
      <c r="AP295" s="4" t="s">
        <v>186</v>
      </c>
      <c r="AQ295" s="4" t="s">
        <v>187</v>
      </c>
      <c r="AR295" s="4">
        <v>2020</v>
      </c>
      <c r="AS295" s="2" t="str">
        <f>IF(sum!A288="QU",sum!B288,"*")</f>
        <v>*</v>
      </c>
      <c r="AT295" s="2"/>
      <c r="AU295" s="2" t="str">
        <f>IF(sum!A288="QU",sum!C288,"*")</f>
        <v>*</v>
      </c>
      <c r="AX295" s="2" t="s">
        <v>186</v>
      </c>
      <c r="AY295" s="2" t="s">
        <v>187</v>
      </c>
      <c r="AZ295" s="2">
        <v>2020</v>
      </c>
      <c r="BA295" s="2" t="str">
        <f>IF(sum!A288="SA",sum!B288,"*")</f>
        <v>*</v>
      </c>
      <c r="BB295" s="2"/>
      <c r="BC295" s="2" t="str">
        <f>IF(sum!A288="SA",sum!C288,"*")</f>
        <v>*</v>
      </c>
    </row>
    <row r="296" spans="2:55">
      <c r="B296" s="2" t="s">
        <v>186</v>
      </c>
      <c r="C296" s="2" t="s">
        <v>187</v>
      </c>
      <c r="D296" s="2">
        <v>2020</v>
      </c>
      <c r="J296" s="2" t="s">
        <v>186</v>
      </c>
      <c r="K296" s="2" t="s">
        <v>187</v>
      </c>
      <c r="L296" s="2">
        <v>2020</v>
      </c>
      <c r="M296" s="2" t="str">
        <f>IF(sum!A289="AT",sum!B289,"*")</f>
        <v>*</v>
      </c>
      <c r="N296" s="2"/>
      <c r="O296" s="2" t="str">
        <f>IF(sum!A289="AT",sum!C289,"*")</f>
        <v>*</v>
      </c>
      <c r="R296" s="2" t="s">
        <v>186</v>
      </c>
      <c r="S296" s="2" t="s">
        <v>187</v>
      </c>
      <c r="T296" s="2">
        <v>2020</v>
      </c>
      <c r="U296" s="2" t="str">
        <f>IF(sum!A289="BC",sum!B289,"*")</f>
        <v>R_ES-SH-MOB_ELC1</v>
      </c>
      <c r="V296" s="2"/>
      <c r="W296" s="2">
        <f>IF(sum!A289="BC",sum!C289,"*")</f>
        <v>0</v>
      </c>
      <c r="Z296" s="2" t="s">
        <v>186</v>
      </c>
      <c r="AA296" s="2" t="s">
        <v>187</v>
      </c>
      <c r="AB296" s="2">
        <v>2020</v>
      </c>
      <c r="AC296" s="2" t="str">
        <f>IF(sum!A289="MA",sum!B289,"*")</f>
        <v>*</v>
      </c>
      <c r="AD296" s="2"/>
      <c r="AE296" s="2" t="str">
        <f>IF(sum!A289="MA",sum!C289,"*")</f>
        <v>*</v>
      </c>
      <c r="AH296" s="2" t="s">
        <v>186</v>
      </c>
      <c r="AI296" s="2" t="s">
        <v>187</v>
      </c>
      <c r="AJ296" s="2">
        <v>2020</v>
      </c>
      <c r="AK296" s="2" t="str">
        <f>IF(sum!A289="ON",sum!B289,"*")</f>
        <v>*</v>
      </c>
      <c r="AL296" s="2"/>
      <c r="AM296" s="2" t="str">
        <f>IF(sum!A289="ON",sum!C289,"*")</f>
        <v>*</v>
      </c>
      <c r="AP296" s="2" t="s">
        <v>186</v>
      </c>
      <c r="AQ296" s="2" t="s">
        <v>187</v>
      </c>
      <c r="AR296" s="2">
        <v>2020</v>
      </c>
      <c r="AS296" s="2" t="str">
        <f>IF(sum!A289="QU",sum!B289,"*")</f>
        <v>*</v>
      </c>
      <c r="AT296" s="2"/>
      <c r="AU296" s="2" t="str">
        <f>IF(sum!A289="QU",sum!C289,"*")</f>
        <v>*</v>
      </c>
      <c r="AX296" s="2" t="s">
        <v>186</v>
      </c>
      <c r="AY296" s="2" t="s">
        <v>187</v>
      </c>
      <c r="AZ296" s="2">
        <v>2020</v>
      </c>
      <c r="BA296" s="2" t="str">
        <f>IF(sum!A289="SA",sum!B289,"*")</f>
        <v>*</v>
      </c>
      <c r="BB296" s="2"/>
      <c r="BC296" s="2" t="str">
        <f>IF(sum!A289="SA",sum!C289,"*")</f>
        <v>*</v>
      </c>
    </row>
    <row r="297" spans="2:55">
      <c r="B297" s="4" t="s">
        <v>186</v>
      </c>
      <c r="C297" s="4" t="s">
        <v>187</v>
      </c>
      <c r="D297" s="4">
        <v>2020</v>
      </c>
      <c r="J297" s="4" t="s">
        <v>186</v>
      </c>
      <c r="K297" s="4" t="s">
        <v>187</v>
      </c>
      <c r="L297" s="4">
        <v>2020</v>
      </c>
      <c r="M297" s="2" t="str">
        <f>IF(sum!A290="AT",sum!B290,"*")</f>
        <v>*</v>
      </c>
      <c r="N297" s="2"/>
      <c r="O297" s="2" t="str">
        <f>IF(sum!A290="AT",sum!C290,"*")</f>
        <v>*</v>
      </c>
      <c r="R297" s="4" t="s">
        <v>186</v>
      </c>
      <c r="S297" s="4" t="s">
        <v>187</v>
      </c>
      <c r="T297" s="4">
        <v>2020</v>
      </c>
      <c r="U297" s="2" t="str">
        <f>IF(sum!A290="BC",sum!B290,"*")</f>
        <v>R_ES-SH-MOB_GAS_HE1</v>
      </c>
      <c r="V297" s="2"/>
      <c r="W297" s="2">
        <f>IF(sum!A290="BC",sum!C290,"*")</f>
        <v>0</v>
      </c>
      <c r="Z297" s="4" t="s">
        <v>186</v>
      </c>
      <c r="AA297" s="4" t="s">
        <v>187</v>
      </c>
      <c r="AB297" s="4">
        <v>2020</v>
      </c>
      <c r="AC297" s="2" t="str">
        <f>IF(sum!A290="MA",sum!B290,"*")</f>
        <v>*</v>
      </c>
      <c r="AD297" s="2"/>
      <c r="AE297" s="2" t="str">
        <f>IF(sum!A290="MA",sum!C290,"*")</f>
        <v>*</v>
      </c>
      <c r="AH297" s="4" t="s">
        <v>186</v>
      </c>
      <c r="AI297" s="4" t="s">
        <v>187</v>
      </c>
      <c r="AJ297" s="4">
        <v>2020</v>
      </c>
      <c r="AK297" s="2" t="str">
        <f>IF(sum!A290="ON",sum!B290,"*")</f>
        <v>*</v>
      </c>
      <c r="AL297" s="2"/>
      <c r="AM297" s="2" t="str">
        <f>IF(sum!A290="ON",sum!C290,"*")</f>
        <v>*</v>
      </c>
      <c r="AP297" s="4" t="s">
        <v>186</v>
      </c>
      <c r="AQ297" s="4" t="s">
        <v>187</v>
      </c>
      <c r="AR297" s="4">
        <v>2020</v>
      </c>
      <c r="AS297" s="2" t="str">
        <f>IF(sum!A290="QU",sum!B290,"*")</f>
        <v>*</v>
      </c>
      <c r="AT297" s="2"/>
      <c r="AU297" s="2" t="str">
        <f>IF(sum!A290="QU",sum!C290,"*")</f>
        <v>*</v>
      </c>
      <c r="AX297" s="4" t="s">
        <v>186</v>
      </c>
      <c r="AY297" s="4" t="s">
        <v>187</v>
      </c>
      <c r="AZ297" s="4">
        <v>2020</v>
      </c>
      <c r="BA297" s="2" t="str">
        <f>IF(sum!A290="SA",sum!B290,"*")</f>
        <v>*</v>
      </c>
      <c r="BB297" s="2"/>
      <c r="BC297" s="2" t="str">
        <f>IF(sum!A290="SA",sum!C290,"*")</f>
        <v>*</v>
      </c>
    </row>
    <row r="298" spans="2:55">
      <c r="B298" s="2" t="s">
        <v>186</v>
      </c>
      <c r="C298" s="2" t="s">
        <v>187</v>
      </c>
      <c r="D298" s="2">
        <v>2020</v>
      </c>
      <c r="J298" s="2" t="s">
        <v>186</v>
      </c>
      <c r="K298" s="2" t="s">
        <v>187</v>
      </c>
      <c r="L298" s="2">
        <v>2020</v>
      </c>
      <c r="M298" s="2" t="str">
        <f>IF(sum!A291="AT",sum!B291,"*")</f>
        <v>*</v>
      </c>
      <c r="N298" s="2"/>
      <c r="O298" s="2" t="str">
        <f>IF(sum!A291="AT",sum!C291,"*")</f>
        <v>*</v>
      </c>
      <c r="R298" s="2" t="s">
        <v>186</v>
      </c>
      <c r="S298" s="2" t="s">
        <v>187</v>
      </c>
      <c r="T298" s="2">
        <v>2020</v>
      </c>
      <c r="U298" s="2" t="str">
        <f>IF(sum!A291="BC",sum!B291,"*")</f>
        <v>R_ES-SH-MOB_HET1</v>
      </c>
      <c r="V298" s="2"/>
      <c r="W298" s="2">
        <f>IF(sum!A291="BC",sum!C291,"*")</f>
        <v>0.0589028377272378</v>
      </c>
      <c r="Z298" s="2" t="s">
        <v>186</v>
      </c>
      <c r="AA298" s="2" t="s">
        <v>187</v>
      </c>
      <c r="AB298" s="2">
        <v>2020</v>
      </c>
      <c r="AC298" s="2" t="str">
        <f>IF(sum!A291="MA",sum!B291,"*")</f>
        <v>*</v>
      </c>
      <c r="AD298" s="2"/>
      <c r="AE298" s="2" t="str">
        <f>IF(sum!A291="MA",sum!C291,"*")</f>
        <v>*</v>
      </c>
      <c r="AH298" s="2" t="s">
        <v>186</v>
      </c>
      <c r="AI298" s="2" t="s">
        <v>187</v>
      </c>
      <c r="AJ298" s="2">
        <v>2020</v>
      </c>
      <c r="AK298" s="2" t="str">
        <f>IF(sum!A291="ON",sum!B291,"*")</f>
        <v>*</v>
      </c>
      <c r="AL298" s="2"/>
      <c r="AM298" s="2" t="str">
        <f>IF(sum!A291="ON",sum!C291,"*")</f>
        <v>*</v>
      </c>
      <c r="AP298" s="2" t="s">
        <v>186</v>
      </c>
      <c r="AQ298" s="2" t="s">
        <v>187</v>
      </c>
      <c r="AR298" s="2">
        <v>2020</v>
      </c>
      <c r="AS298" s="2" t="str">
        <f>IF(sum!A291="QU",sum!B291,"*")</f>
        <v>*</v>
      </c>
      <c r="AT298" s="2"/>
      <c r="AU298" s="2" t="str">
        <f>IF(sum!A291="QU",sum!C291,"*")</f>
        <v>*</v>
      </c>
      <c r="AX298" s="2" t="s">
        <v>186</v>
      </c>
      <c r="AY298" s="2" t="s">
        <v>187</v>
      </c>
      <c r="AZ298" s="2">
        <v>2020</v>
      </c>
      <c r="BA298" s="2" t="str">
        <f>IF(sum!A291="SA",sum!B291,"*")</f>
        <v>*</v>
      </c>
      <c r="BB298" s="2"/>
      <c r="BC298" s="2" t="str">
        <f>IF(sum!A291="SA",sum!C291,"*")</f>
        <v>*</v>
      </c>
    </row>
    <row r="299" spans="2:55">
      <c r="B299" s="2" t="s">
        <v>186</v>
      </c>
      <c r="C299" s="2" t="s">
        <v>187</v>
      </c>
      <c r="D299" s="2">
        <v>2020</v>
      </c>
      <c r="J299" s="2" t="s">
        <v>186</v>
      </c>
      <c r="K299" s="2" t="s">
        <v>187</v>
      </c>
      <c r="L299" s="2">
        <v>2020</v>
      </c>
      <c r="M299" s="2" t="str">
        <f>IF(sum!A292="AT",sum!B292,"*")</f>
        <v>*</v>
      </c>
      <c r="N299" s="2"/>
      <c r="O299" s="2" t="str">
        <f>IF(sum!A292="AT",sum!C292,"*")</f>
        <v>*</v>
      </c>
      <c r="R299" s="2" t="s">
        <v>186</v>
      </c>
      <c r="S299" s="2" t="s">
        <v>187</v>
      </c>
      <c r="T299" s="2">
        <v>2020</v>
      </c>
      <c r="U299" s="2" t="str">
        <f>IF(sum!A292="BC",sum!B292,"*")</f>
        <v>R_ES-SH-SA_ELC1</v>
      </c>
      <c r="V299" s="2"/>
      <c r="W299" s="2">
        <f>IF(sum!A292="BC",sum!C292,"*")</f>
        <v>0</v>
      </c>
      <c r="Z299" s="2" t="s">
        <v>186</v>
      </c>
      <c r="AA299" s="2" t="s">
        <v>187</v>
      </c>
      <c r="AB299" s="2">
        <v>2020</v>
      </c>
      <c r="AC299" s="2" t="str">
        <f>IF(sum!A292="MA",sum!B292,"*")</f>
        <v>*</v>
      </c>
      <c r="AD299" s="2"/>
      <c r="AE299" s="2" t="str">
        <f>IF(sum!A292="MA",sum!C292,"*")</f>
        <v>*</v>
      </c>
      <c r="AH299" s="2" t="s">
        <v>186</v>
      </c>
      <c r="AI299" s="2" t="s">
        <v>187</v>
      </c>
      <c r="AJ299" s="2">
        <v>2020</v>
      </c>
      <c r="AK299" s="2" t="str">
        <f>IF(sum!A292="ON",sum!B292,"*")</f>
        <v>*</v>
      </c>
      <c r="AL299" s="2"/>
      <c r="AM299" s="2" t="str">
        <f>IF(sum!A292="ON",sum!C292,"*")</f>
        <v>*</v>
      </c>
      <c r="AP299" s="4" t="s">
        <v>186</v>
      </c>
      <c r="AQ299" s="4" t="s">
        <v>187</v>
      </c>
      <c r="AR299" s="4">
        <v>2020</v>
      </c>
      <c r="AS299" s="2" t="str">
        <f>IF(sum!A292="QU",sum!B292,"*")</f>
        <v>*</v>
      </c>
      <c r="AT299" s="2"/>
      <c r="AU299" s="2" t="str">
        <f>IF(sum!A292="QU",sum!C292,"*")</f>
        <v>*</v>
      </c>
      <c r="AX299" s="2" t="s">
        <v>186</v>
      </c>
      <c r="AY299" s="2" t="s">
        <v>187</v>
      </c>
      <c r="AZ299" s="2">
        <v>2020</v>
      </c>
      <c r="BA299" s="2" t="str">
        <f>IF(sum!A292="SA",sum!B292,"*")</f>
        <v>*</v>
      </c>
      <c r="BB299" s="2"/>
      <c r="BC299" s="2" t="str">
        <f>IF(sum!A292="SA",sum!C292,"*")</f>
        <v>*</v>
      </c>
    </row>
    <row r="300" spans="2:55">
      <c r="B300" s="4" t="s">
        <v>186</v>
      </c>
      <c r="C300" s="4" t="s">
        <v>187</v>
      </c>
      <c r="D300" s="4">
        <v>2020</v>
      </c>
      <c r="J300" s="4" t="s">
        <v>186</v>
      </c>
      <c r="K300" s="4" t="s">
        <v>187</v>
      </c>
      <c r="L300" s="4">
        <v>2020</v>
      </c>
      <c r="M300" s="2" t="str">
        <f>IF(sum!A293="AT",sum!B293,"*")</f>
        <v>*</v>
      </c>
      <c r="N300" s="2"/>
      <c r="O300" s="2" t="str">
        <f>IF(sum!A293="AT",sum!C293,"*")</f>
        <v>*</v>
      </c>
      <c r="R300" s="4" t="s">
        <v>186</v>
      </c>
      <c r="S300" s="4" t="s">
        <v>187</v>
      </c>
      <c r="T300" s="4">
        <v>2020</v>
      </c>
      <c r="U300" s="2" t="str">
        <f>IF(sum!A293="BC",sum!B293,"*")</f>
        <v>R_ES-SH-SA_HET1</v>
      </c>
      <c r="V300" s="2"/>
      <c r="W300" s="2">
        <f>IF(sum!A293="BC",sum!C293,"*")</f>
        <v>0.0520712198999987</v>
      </c>
      <c r="Z300" s="4" t="s">
        <v>186</v>
      </c>
      <c r="AA300" s="4" t="s">
        <v>187</v>
      </c>
      <c r="AB300" s="4">
        <v>2020</v>
      </c>
      <c r="AC300" s="2" t="str">
        <f>IF(sum!A293="MA",sum!B293,"*")</f>
        <v>*</v>
      </c>
      <c r="AD300" s="2"/>
      <c r="AE300" s="2" t="str">
        <f>IF(sum!A293="MA",sum!C293,"*")</f>
        <v>*</v>
      </c>
      <c r="AH300" s="4" t="s">
        <v>186</v>
      </c>
      <c r="AI300" s="4" t="s">
        <v>187</v>
      </c>
      <c r="AJ300" s="4">
        <v>2020</v>
      </c>
      <c r="AK300" s="2" t="str">
        <f>IF(sum!A293="ON",sum!B293,"*")</f>
        <v>*</v>
      </c>
      <c r="AL300" s="2"/>
      <c r="AM300" s="2" t="str">
        <f>IF(sum!A293="ON",sum!C293,"*")</f>
        <v>*</v>
      </c>
      <c r="AP300" s="2" t="s">
        <v>186</v>
      </c>
      <c r="AQ300" s="2" t="s">
        <v>187</v>
      </c>
      <c r="AR300" s="2">
        <v>2020</v>
      </c>
      <c r="AS300" s="2" t="str">
        <f>IF(sum!A293="QU",sum!B293,"*")</f>
        <v>*</v>
      </c>
      <c r="AT300" s="2"/>
      <c r="AU300" s="2" t="str">
        <f>IF(sum!A293="QU",sum!C293,"*")</f>
        <v>*</v>
      </c>
      <c r="AX300" s="4" t="s">
        <v>186</v>
      </c>
      <c r="AY300" s="4" t="s">
        <v>187</v>
      </c>
      <c r="AZ300" s="4">
        <v>2020</v>
      </c>
      <c r="BA300" s="2" t="str">
        <f>IF(sum!A293="SA",sum!B293,"*")</f>
        <v>*</v>
      </c>
      <c r="BB300" s="2"/>
      <c r="BC300" s="2" t="str">
        <f>IF(sum!A293="SA",sum!C293,"*")</f>
        <v>*</v>
      </c>
    </row>
    <row r="301" spans="2:55">
      <c r="B301" s="2" t="s">
        <v>186</v>
      </c>
      <c r="C301" s="2" t="s">
        <v>187</v>
      </c>
      <c r="D301" s="2">
        <v>2020</v>
      </c>
      <c r="J301" s="2" t="s">
        <v>186</v>
      </c>
      <c r="K301" s="2" t="s">
        <v>187</v>
      </c>
      <c r="L301" s="2">
        <v>2020</v>
      </c>
      <c r="M301" s="2" t="str">
        <f>IF(sum!A294="AT",sum!B294,"*")</f>
        <v>*</v>
      </c>
      <c r="N301" s="2"/>
      <c r="O301" s="2" t="str">
        <f>IF(sum!A294="AT",sum!C294,"*")</f>
        <v>*</v>
      </c>
      <c r="R301" s="2" t="s">
        <v>186</v>
      </c>
      <c r="S301" s="2" t="s">
        <v>187</v>
      </c>
      <c r="T301" s="2">
        <v>2020</v>
      </c>
      <c r="U301" s="2" t="str">
        <f>IF(sum!A294="BC",sum!B294,"*")</f>
        <v>R_ES-SH-SD_ELC1</v>
      </c>
      <c r="V301" s="2"/>
      <c r="W301" s="2">
        <f>IF(sum!A294="BC",sum!C294,"*")</f>
        <v>0.18500330824114</v>
      </c>
      <c r="Z301" s="2" t="s">
        <v>186</v>
      </c>
      <c r="AA301" s="2" t="s">
        <v>187</v>
      </c>
      <c r="AB301" s="2">
        <v>2020</v>
      </c>
      <c r="AC301" s="2" t="str">
        <f>IF(sum!A294="MA",sum!B294,"*")</f>
        <v>*</v>
      </c>
      <c r="AD301" s="2"/>
      <c r="AE301" s="2" t="str">
        <f>IF(sum!A294="MA",sum!C294,"*")</f>
        <v>*</v>
      </c>
      <c r="AH301" s="2" t="s">
        <v>186</v>
      </c>
      <c r="AI301" s="2" t="s">
        <v>187</v>
      </c>
      <c r="AJ301" s="2">
        <v>2020</v>
      </c>
      <c r="AK301" s="2" t="str">
        <f>IF(sum!A294="ON",sum!B294,"*")</f>
        <v>*</v>
      </c>
      <c r="AL301" s="2"/>
      <c r="AM301" s="2" t="str">
        <f>IF(sum!A294="ON",sum!C294,"*")</f>
        <v>*</v>
      </c>
      <c r="AP301" s="4" t="s">
        <v>186</v>
      </c>
      <c r="AQ301" s="4" t="s">
        <v>187</v>
      </c>
      <c r="AR301" s="4">
        <v>2020</v>
      </c>
      <c r="AS301" s="2" t="str">
        <f>IF(sum!A294="QU",sum!B294,"*")</f>
        <v>*</v>
      </c>
      <c r="AT301" s="2"/>
      <c r="AU301" s="2" t="str">
        <f>IF(sum!A294="QU",sum!C294,"*")</f>
        <v>*</v>
      </c>
      <c r="AX301" s="2" t="s">
        <v>186</v>
      </c>
      <c r="AY301" s="2" t="s">
        <v>187</v>
      </c>
      <c r="AZ301" s="2">
        <v>2020</v>
      </c>
      <c r="BA301" s="2" t="str">
        <f>IF(sum!A294="SA",sum!B294,"*")</f>
        <v>*</v>
      </c>
      <c r="BB301" s="2"/>
      <c r="BC301" s="2" t="str">
        <f>IF(sum!A294="SA",sum!C294,"*")</f>
        <v>*</v>
      </c>
    </row>
    <row r="302" spans="2:55">
      <c r="B302" s="2" t="s">
        <v>186</v>
      </c>
      <c r="C302" s="2" t="s">
        <v>187</v>
      </c>
      <c r="D302" s="2">
        <v>2020</v>
      </c>
      <c r="J302" s="2" t="s">
        <v>186</v>
      </c>
      <c r="K302" s="2" t="s">
        <v>187</v>
      </c>
      <c r="L302" s="2">
        <v>2020</v>
      </c>
      <c r="M302" s="2" t="str">
        <f>IF(sum!A295="AT",sum!B295,"*")</f>
        <v>*</v>
      </c>
      <c r="N302" s="2"/>
      <c r="O302" s="2" t="str">
        <f>IF(sum!A295="AT",sum!C295,"*")</f>
        <v>*</v>
      </c>
      <c r="R302" s="2" t="s">
        <v>186</v>
      </c>
      <c r="S302" s="2" t="s">
        <v>187</v>
      </c>
      <c r="T302" s="2">
        <v>2020</v>
      </c>
      <c r="U302" s="2" t="str">
        <f>IF(sum!A295="BC",sum!B295,"*")</f>
        <v>R_ES-SH-SD_GAS_HE1</v>
      </c>
      <c r="V302" s="2"/>
      <c r="W302" s="2">
        <f>IF(sum!A295="BC",sum!C295,"*")</f>
        <v>0</v>
      </c>
      <c r="Z302" s="2" t="s">
        <v>186</v>
      </c>
      <c r="AA302" s="2" t="s">
        <v>187</v>
      </c>
      <c r="AB302" s="2">
        <v>2020</v>
      </c>
      <c r="AC302" s="2" t="str">
        <f>IF(sum!A295="MA",sum!B295,"*")</f>
        <v>*</v>
      </c>
      <c r="AD302" s="2"/>
      <c r="AE302" s="2" t="str">
        <f>IF(sum!A295="MA",sum!C295,"*")</f>
        <v>*</v>
      </c>
      <c r="AH302" s="2" t="s">
        <v>186</v>
      </c>
      <c r="AI302" s="2" t="s">
        <v>187</v>
      </c>
      <c r="AJ302" s="2">
        <v>2020</v>
      </c>
      <c r="AK302" s="2" t="str">
        <f>IF(sum!A295="ON",sum!B295,"*")</f>
        <v>*</v>
      </c>
      <c r="AL302" s="2"/>
      <c r="AM302" s="2" t="str">
        <f>IF(sum!A295="ON",sum!C295,"*")</f>
        <v>*</v>
      </c>
      <c r="AP302" s="2" t="s">
        <v>186</v>
      </c>
      <c r="AQ302" s="2" t="s">
        <v>187</v>
      </c>
      <c r="AR302" s="2">
        <v>2020</v>
      </c>
      <c r="AS302" s="2" t="str">
        <f>IF(sum!A295="QU",sum!B295,"*")</f>
        <v>*</v>
      </c>
      <c r="AT302" s="2"/>
      <c r="AU302" s="2" t="str">
        <f>IF(sum!A295="QU",sum!C295,"*")</f>
        <v>*</v>
      </c>
      <c r="AX302" s="2" t="s">
        <v>186</v>
      </c>
      <c r="AY302" s="2" t="s">
        <v>187</v>
      </c>
      <c r="AZ302" s="2">
        <v>2020</v>
      </c>
      <c r="BA302" s="2" t="str">
        <f>IF(sum!A295="SA",sum!B295,"*")</f>
        <v>*</v>
      </c>
      <c r="BB302" s="2"/>
      <c r="BC302" s="2" t="str">
        <f>IF(sum!A295="SA",sum!C295,"*")</f>
        <v>*</v>
      </c>
    </row>
    <row r="303" spans="2:55">
      <c r="B303" s="4" t="s">
        <v>186</v>
      </c>
      <c r="C303" s="4" t="s">
        <v>187</v>
      </c>
      <c r="D303" s="4">
        <v>2020</v>
      </c>
      <c r="J303" s="4" t="s">
        <v>186</v>
      </c>
      <c r="K303" s="4" t="s">
        <v>187</v>
      </c>
      <c r="L303" s="4">
        <v>2020</v>
      </c>
      <c r="M303" s="2" t="str">
        <f>IF(sum!A296="AT",sum!B296,"*")</f>
        <v>*</v>
      </c>
      <c r="N303" s="2"/>
      <c r="O303" s="2" t="str">
        <f>IF(sum!A296="AT",sum!C296,"*")</f>
        <v>*</v>
      </c>
      <c r="R303" s="4" t="s">
        <v>186</v>
      </c>
      <c r="S303" s="4" t="s">
        <v>187</v>
      </c>
      <c r="T303" s="4">
        <v>2020</v>
      </c>
      <c r="U303" s="2" t="str">
        <f>IF(sum!A296="BC",sum!B296,"*")</f>
        <v>R_ES-SH-SD_HET1</v>
      </c>
      <c r="V303" s="2"/>
      <c r="W303" s="2">
        <f>IF(sum!A296="BC",sum!C296,"*")</f>
        <v>0.431510740883443</v>
      </c>
      <c r="Z303" s="4" t="s">
        <v>186</v>
      </c>
      <c r="AA303" s="4" t="s">
        <v>187</v>
      </c>
      <c r="AB303" s="4">
        <v>2020</v>
      </c>
      <c r="AC303" s="2" t="str">
        <f>IF(sum!A296="MA",sum!B296,"*")</f>
        <v>*</v>
      </c>
      <c r="AD303" s="2"/>
      <c r="AE303" s="2" t="str">
        <f>IF(sum!A296="MA",sum!C296,"*")</f>
        <v>*</v>
      </c>
      <c r="AH303" s="4" t="s">
        <v>186</v>
      </c>
      <c r="AI303" s="4" t="s">
        <v>187</v>
      </c>
      <c r="AJ303" s="4">
        <v>2020</v>
      </c>
      <c r="AK303" s="2" t="str">
        <f>IF(sum!A296="ON",sum!B296,"*")</f>
        <v>*</v>
      </c>
      <c r="AL303" s="2"/>
      <c r="AM303" s="2" t="str">
        <f>IF(sum!A296="ON",sum!C296,"*")</f>
        <v>*</v>
      </c>
      <c r="AP303" s="4" t="s">
        <v>186</v>
      </c>
      <c r="AQ303" s="4" t="s">
        <v>187</v>
      </c>
      <c r="AR303" s="4">
        <v>2020</v>
      </c>
      <c r="AS303" s="2" t="str">
        <f>IF(sum!A296="QU",sum!B296,"*")</f>
        <v>*</v>
      </c>
      <c r="AT303" s="2"/>
      <c r="AU303" s="2" t="str">
        <f>IF(sum!A296="QU",sum!C296,"*")</f>
        <v>*</v>
      </c>
      <c r="AX303" s="4" t="s">
        <v>186</v>
      </c>
      <c r="AY303" s="4" t="s">
        <v>187</v>
      </c>
      <c r="AZ303" s="4">
        <v>2020</v>
      </c>
      <c r="BA303" s="2" t="str">
        <f>IF(sum!A296="SA",sum!B296,"*")</f>
        <v>*</v>
      </c>
      <c r="BB303" s="2"/>
      <c r="BC303" s="2" t="str">
        <f>IF(sum!A296="SA",sum!C296,"*")</f>
        <v>*</v>
      </c>
    </row>
    <row r="304" spans="2:55">
      <c r="B304" s="2" t="s">
        <v>186</v>
      </c>
      <c r="C304" s="2" t="s">
        <v>187</v>
      </c>
      <c r="D304" s="2">
        <v>2020</v>
      </c>
      <c r="J304" s="2" t="s">
        <v>186</v>
      </c>
      <c r="K304" s="2" t="s">
        <v>187</v>
      </c>
      <c r="L304" s="2">
        <v>2020</v>
      </c>
      <c r="M304" s="2" t="str">
        <f>IF(sum!A297="AT",sum!B297,"*")</f>
        <v>*</v>
      </c>
      <c r="N304" s="2"/>
      <c r="O304" s="2" t="str">
        <f>IF(sum!A297="AT",sum!C297,"*")</f>
        <v>*</v>
      </c>
      <c r="R304" s="2" t="s">
        <v>186</v>
      </c>
      <c r="S304" s="2" t="s">
        <v>187</v>
      </c>
      <c r="T304" s="2">
        <v>2020</v>
      </c>
      <c r="U304" s="2" t="str">
        <f>IF(sum!A297="BC",sum!B297,"*")</f>
        <v>R_ES-WH-AP_GAS1</v>
      </c>
      <c r="V304" s="2"/>
      <c r="W304" s="2">
        <f>IF(sum!A297="BC",sum!C297,"*")</f>
        <v>0.00721939299365374</v>
      </c>
      <c r="Z304" s="2" t="s">
        <v>186</v>
      </c>
      <c r="AA304" s="2" t="s">
        <v>187</v>
      </c>
      <c r="AB304" s="2">
        <v>2020</v>
      </c>
      <c r="AC304" s="2" t="str">
        <f>IF(sum!A297="MA",sum!B297,"*")</f>
        <v>*</v>
      </c>
      <c r="AD304" s="2"/>
      <c r="AE304" s="2" t="str">
        <f>IF(sum!A297="MA",sum!C297,"*")</f>
        <v>*</v>
      </c>
      <c r="AH304" s="2" t="s">
        <v>186</v>
      </c>
      <c r="AI304" s="2" t="s">
        <v>187</v>
      </c>
      <c r="AJ304" s="2">
        <v>2020</v>
      </c>
      <c r="AK304" s="2" t="str">
        <f>IF(sum!A297="ON",sum!B297,"*")</f>
        <v>*</v>
      </c>
      <c r="AL304" s="2"/>
      <c r="AM304" s="2" t="str">
        <f>IF(sum!A297="ON",sum!C297,"*")</f>
        <v>*</v>
      </c>
      <c r="AP304" s="2" t="s">
        <v>186</v>
      </c>
      <c r="AQ304" s="2" t="s">
        <v>187</v>
      </c>
      <c r="AR304" s="2">
        <v>2020</v>
      </c>
      <c r="AS304" s="2" t="str">
        <f>IF(sum!A297="QU",sum!B297,"*")</f>
        <v>*</v>
      </c>
      <c r="AT304" s="2"/>
      <c r="AU304" s="2" t="str">
        <f>IF(sum!A297="QU",sum!C297,"*")</f>
        <v>*</v>
      </c>
      <c r="AX304" s="2" t="s">
        <v>186</v>
      </c>
      <c r="AY304" s="2" t="s">
        <v>187</v>
      </c>
      <c r="AZ304" s="2">
        <v>2020</v>
      </c>
      <c r="BA304" s="2" t="str">
        <f>IF(sum!A297="SA",sum!B297,"*")</f>
        <v>*</v>
      </c>
      <c r="BB304" s="2"/>
      <c r="BC304" s="2" t="str">
        <f>IF(sum!A297="SA",sum!C297,"*")</f>
        <v>*</v>
      </c>
    </row>
    <row r="305" spans="2:55">
      <c r="B305" s="2" t="s">
        <v>186</v>
      </c>
      <c r="C305" s="2" t="s">
        <v>187</v>
      </c>
      <c r="D305" s="2">
        <v>2020</v>
      </c>
      <c r="J305" s="2" t="s">
        <v>186</v>
      </c>
      <c r="K305" s="2" t="s">
        <v>187</v>
      </c>
      <c r="L305" s="2">
        <v>2020</v>
      </c>
      <c r="M305" s="2" t="str">
        <f>IF(sum!A298="AT",sum!B298,"*")</f>
        <v>*</v>
      </c>
      <c r="N305" s="2"/>
      <c r="O305" s="2" t="str">
        <f>IF(sum!A298="AT",sum!C298,"*")</f>
        <v>*</v>
      </c>
      <c r="R305" s="2" t="s">
        <v>186</v>
      </c>
      <c r="S305" s="2" t="s">
        <v>187</v>
      </c>
      <c r="T305" s="2">
        <v>2020</v>
      </c>
      <c r="U305" s="2" t="str">
        <f>IF(sum!A298="BC",sum!B298,"*")</f>
        <v>R_ES-WH-AP_STEAM1</v>
      </c>
      <c r="V305" s="2"/>
      <c r="W305" s="2">
        <f>IF(sum!A298="BC",sum!C298,"*")</f>
        <v>0</v>
      </c>
      <c r="Z305" s="2" t="s">
        <v>186</v>
      </c>
      <c r="AA305" s="2" t="s">
        <v>187</v>
      </c>
      <c r="AB305" s="2">
        <v>2020</v>
      </c>
      <c r="AC305" s="2" t="str">
        <f>IF(sum!A298="MA",sum!B298,"*")</f>
        <v>*</v>
      </c>
      <c r="AD305" s="2"/>
      <c r="AE305" s="2" t="str">
        <f>IF(sum!A298="MA",sum!C298,"*")</f>
        <v>*</v>
      </c>
      <c r="AH305" s="2" t="s">
        <v>186</v>
      </c>
      <c r="AI305" s="2" t="s">
        <v>187</v>
      </c>
      <c r="AJ305" s="2">
        <v>2020</v>
      </c>
      <c r="AK305" s="2" t="str">
        <f>IF(sum!A298="ON",sum!B298,"*")</f>
        <v>*</v>
      </c>
      <c r="AL305" s="2"/>
      <c r="AM305" s="2" t="str">
        <f>IF(sum!A298="ON",sum!C298,"*")</f>
        <v>*</v>
      </c>
      <c r="AP305" s="4" t="s">
        <v>186</v>
      </c>
      <c r="AQ305" s="4" t="s">
        <v>187</v>
      </c>
      <c r="AR305" s="4">
        <v>2020</v>
      </c>
      <c r="AS305" s="2" t="str">
        <f>IF(sum!A298="QU",sum!B298,"*")</f>
        <v>*</v>
      </c>
      <c r="AT305" s="2"/>
      <c r="AU305" s="2" t="str">
        <f>IF(sum!A298="QU",sum!C298,"*")</f>
        <v>*</v>
      </c>
      <c r="AX305" s="2" t="s">
        <v>186</v>
      </c>
      <c r="AY305" s="2" t="s">
        <v>187</v>
      </c>
      <c r="AZ305" s="2">
        <v>2020</v>
      </c>
      <c r="BA305" s="2" t="str">
        <f>IF(sum!A298="SA",sum!B298,"*")</f>
        <v>*</v>
      </c>
      <c r="BB305" s="2"/>
      <c r="BC305" s="2" t="str">
        <f>IF(sum!A298="SA",sum!C298,"*")</f>
        <v>*</v>
      </c>
    </row>
    <row r="306" spans="2:55">
      <c r="B306" s="4" t="s">
        <v>186</v>
      </c>
      <c r="C306" s="4" t="s">
        <v>187</v>
      </c>
      <c r="D306" s="4">
        <v>2020</v>
      </c>
      <c r="J306" s="4" t="s">
        <v>186</v>
      </c>
      <c r="K306" s="4" t="s">
        <v>187</v>
      </c>
      <c r="L306" s="4">
        <v>2020</v>
      </c>
      <c r="M306" s="2" t="str">
        <f>IF(sum!A299="AT",sum!B299,"*")</f>
        <v>*</v>
      </c>
      <c r="N306" s="2"/>
      <c r="O306" s="2" t="str">
        <f>IF(sum!A299="AT",sum!C299,"*")</f>
        <v>*</v>
      </c>
      <c r="R306" s="4" t="s">
        <v>186</v>
      </c>
      <c r="S306" s="4" t="s">
        <v>187</v>
      </c>
      <c r="T306" s="4">
        <v>2020</v>
      </c>
      <c r="U306" s="2" t="str">
        <f>IF(sum!A299="BC",sum!B299,"*")</f>
        <v>R_ES-WH-MOB_GAS1</v>
      </c>
      <c r="V306" s="2"/>
      <c r="W306" s="2">
        <f>IF(sum!A299="BC",sum!C299,"*")</f>
        <v>0.000763613749977469</v>
      </c>
      <c r="Z306" s="4" t="s">
        <v>186</v>
      </c>
      <c r="AA306" s="4" t="s">
        <v>187</v>
      </c>
      <c r="AB306" s="4">
        <v>2020</v>
      </c>
      <c r="AC306" s="2" t="str">
        <f>IF(sum!A299="MA",sum!B299,"*")</f>
        <v>*</v>
      </c>
      <c r="AD306" s="2"/>
      <c r="AE306" s="2" t="str">
        <f>IF(sum!A299="MA",sum!C299,"*")</f>
        <v>*</v>
      </c>
      <c r="AH306" s="4" t="s">
        <v>186</v>
      </c>
      <c r="AI306" s="4" t="s">
        <v>187</v>
      </c>
      <c r="AJ306" s="4">
        <v>2020</v>
      </c>
      <c r="AK306" s="2" t="str">
        <f>IF(sum!A299="ON",sum!B299,"*")</f>
        <v>*</v>
      </c>
      <c r="AL306" s="2"/>
      <c r="AM306" s="2" t="str">
        <f>IF(sum!A299="ON",sum!C299,"*")</f>
        <v>*</v>
      </c>
      <c r="AP306" s="2" t="s">
        <v>186</v>
      </c>
      <c r="AQ306" s="2" t="s">
        <v>187</v>
      </c>
      <c r="AR306" s="2">
        <v>2020</v>
      </c>
      <c r="AS306" s="2" t="str">
        <f>IF(sum!A299="QU",sum!B299,"*")</f>
        <v>*</v>
      </c>
      <c r="AT306" s="2"/>
      <c r="AU306" s="2" t="str">
        <f>IF(sum!A299="QU",sum!C299,"*")</f>
        <v>*</v>
      </c>
      <c r="AX306" s="4" t="s">
        <v>186</v>
      </c>
      <c r="AY306" s="4" t="s">
        <v>187</v>
      </c>
      <c r="AZ306" s="4">
        <v>2020</v>
      </c>
      <c r="BA306" s="2" t="str">
        <f>IF(sum!A299="SA",sum!B299,"*")</f>
        <v>*</v>
      </c>
      <c r="BB306" s="2"/>
      <c r="BC306" s="2" t="str">
        <f>IF(sum!A299="SA",sum!C299,"*")</f>
        <v>*</v>
      </c>
    </row>
    <row r="307" spans="2:55">
      <c r="B307" s="2" t="s">
        <v>186</v>
      </c>
      <c r="C307" s="2" t="s">
        <v>187</v>
      </c>
      <c r="D307" s="2">
        <v>2020</v>
      </c>
      <c r="J307" s="2" t="s">
        <v>186</v>
      </c>
      <c r="K307" s="2" t="s">
        <v>187</v>
      </c>
      <c r="L307" s="2">
        <v>2020</v>
      </c>
      <c r="M307" s="2" t="str">
        <f>IF(sum!A300="AT",sum!B300,"*")</f>
        <v>*</v>
      </c>
      <c r="N307" s="2"/>
      <c r="O307" s="2" t="str">
        <f>IF(sum!A300="AT",sum!C300,"*")</f>
        <v>*</v>
      </c>
      <c r="R307" s="2" t="s">
        <v>186</v>
      </c>
      <c r="S307" s="2" t="s">
        <v>187</v>
      </c>
      <c r="T307" s="2">
        <v>2020</v>
      </c>
      <c r="U307" s="2" t="str">
        <f>IF(sum!A300="BC",sum!B300,"*")</f>
        <v>R_ES-WH-MOB_STEAM1</v>
      </c>
      <c r="V307" s="2"/>
      <c r="W307" s="2">
        <f>IF(sum!A300="BC",sum!C300,"*")</f>
        <v>0</v>
      </c>
      <c r="Z307" s="2" t="s">
        <v>186</v>
      </c>
      <c r="AA307" s="2" t="s">
        <v>187</v>
      </c>
      <c r="AB307" s="2">
        <v>2020</v>
      </c>
      <c r="AC307" s="2" t="str">
        <f>IF(sum!A300="MA",sum!B300,"*")</f>
        <v>*</v>
      </c>
      <c r="AD307" s="2"/>
      <c r="AE307" s="2" t="str">
        <f>IF(sum!A300="MA",sum!C300,"*")</f>
        <v>*</v>
      </c>
      <c r="AH307" s="2" t="s">
        <v>186</v>
      </c>
      <c r="AI307" s="2" t="s">
        <v>187</v>
      </c>
      <c r="AJ307" s="2">
        <v>2020</v>
      </c>
      <c r="AK307" s="2" t="str">
        <f>IF(sum!A300="ON",sum!B300,"*")</f>
        <v>*</v>
      </c>
      <c r="AL307" s="2"/>
      <c r="AM307" s="2" t="str">
        <f>IF(sum!A300="ON",sum!C300,"*")</f>
        <v>*</v>
      </c>
      <c r="AP307" s="4" t="s">
        <v>186</v>
      </c>
      <c r="AQ307" s="4" t="s">
        <v>187</v>
      </c>
      <c r="AR307" s="4">
        <v>2020</v>
      </c>
      <c r="AS307" s="2" t="str">
        <f>IF(sum!A300="QU",sum!B300,"*")</f>
        <v>*</v>
      </c>
      <c r="AT307" s="2"/>
      <c r="AU307" s="2" t="str">
        <f>IF(sum!A300="QU",sum!C300,"*")</f>
        <v>*</v>
      </c>
      <c r="AX307" s="2" t="s">
        <v>186</v>
      </c>
      <c r="AY307" s="2" t="s">
        <v>187</v>
      </c>
      <c r="AZ307" s="2">
        <v>2020</v>
      </c>
      <c r="BA307" s="2" t="str">
        <f>IF(sum!A300="SA",sum!B300,"*")</f>
        <v>*</v>
      </c>
      <c r="BB307" s="2"/>
      <c r="BC307" s="2" t="str">
        <f>IF(sum!A300="SA",sum!C300,"*")</f>
        <v>*</v>
      </c>
    </row>
    <row r="308" spans="2:55">
      <c r="B308" s="2" t="s">
        <v>186</v>
      </c>
      <c r="C308" s="2" t="s">
        <v>187</v>
      </c>
      <c r="D308" s="2">
        <v>2020</v>
      </c>
      <c r="J308" s="2" t="s">
        <v>186</v>
      </c>
      <c r="K308" s="2" t="s">
        <v>187</v>
      </c>
      <c r="L308" s="2">
        <v>2020</v>
      </c>
      <c r="M308" s="2" t="str">
        <f>IF(sum!A301="AT",sum!B301,"*")</f>
        <v>*</v>
      </c>
      <c r="N308" s="2"/>
      <c r="O308" s="2" t="str">
        <f>IF(sum!A301="AT",sum!C301,"*")</f>
        <v>*</v>
      </c>
      <c r="R308" s="2" t="s">
        <v>186</v>
      </c>
      <c r="S308" s="2" t="s">
        <v>187</v>
      </c>
      <c r="T308" s="2">
        <v>2020</v>
      </c>
      <c r="U308" s="2" t="str">
        <f>IF(sum!A301="BC",sum!B301,"*")</f>
        <v>R_ES-WH-SA_GAS1</v>
      </c>
      <c r="V308" s="2"/>
      <c r="W308" s="2">
        <f>IF(sum!A301="BC",sum!C301,"*")</f>
        <v>0.00295184752529829</v>
      </c>
      <c r="Z308" s="2" t="s">
        <v>186</v>
      </c>
      <c r="AA308" s="2" t="s">
        <v>187</v>
      </c>
      <c r="AB308" s="2">
        <v>2020</v>
      </c>
      <c r="AC308" s="2" t="str">
        <f>IF(sum!A301="MA",sum!B301,"*")</f>
        <v>*</v>
      </c>
      <c r="AD308" s="2"/>
      <c r="AE308" s="2" t="str">
        <f>IF(sum!A301="MA",sum!C301,"*")</f>
        <v>*</v>
      </c>
      <c r="AH308" s="2" t="s">
        <v>186</v>
      </c>
      <c r="AI308" s="2" t="s">
        <v>187</v>
      </c>
      <c r="AJ308" s="2">
        <v>2020</v>
      </c>
      <c r="AK308" s="2" t="str">
        <f>IF(sum!A301="ON",sum!B301,"*")</f>
        <v>*</v>
      </c>
      <c r="AL308" s="2"/>
      <c r="AM308" s="2" t="str">
        <f>IF(sum!A301="ON",sum!C301,"*")</f>
        <v>*</v>
      </c>
      <c r="AP308" s="2" t="s">
        <v>186</v>
      </c>
      <c r="AQ308" s="2" t="s">
        <v>187</v>
      </c>
      <c r="AR308" s="2">
        <v>2020</v>
      </c>
      <c r="AS308" s="2" t="str">
        <f>IF(sum!A301="QU",sum!B301,"*")</f>
        <v>*</v>
      </c>
      <c r="AT308" s="2"/>
      <c r="AU308" s="2" t="str">
        <f>IF(sum!A301="QU",sum!C301,"*")</f>
        <v>*</v>
      </c>
      <c r="AX308" s="2" t="s">
        <v>186</v>
      </c>
      <c r="AY308" s="2" t="s">
        <v>187</v>
      </c>
      <c r="AZ308" s="2">
        <v>2020</v>
      </c>
      <c r="BA308" s="2" t="str">
        <f>IF(sum!A301="SA",sum!B301,"*")</f>
        <v>*</v>
      </c>
      <c r="BB308" s="2"/>
      <c r="BC308" s="2" t="str">
        <f>IF(sum!A301="SA",sum!C301,"*")</f>
        <v>*</v>
      </c>
    </row>
    <row r="309" spans="2:55">
      <c r="B309" s="4" t="s">
        <v>186</v>
      </c>
      <c r="C309" s="4" t="s">
        <v>187</v>
      </c>
      <c r="D309" s="4">
        <v>2020</v>
      </c>
      <c r="J309" s="4" t="s">
        <v>186</v>
      </c>
      <c r="K309" s="4" t="s">
        <v>187</v>
      </c>
      <c r="L309" s="4">
        <v>2020</v>
      </c>
      <c r="M309" s="2" t="str">
        <f>IF(sum!A302="AT",sum!B302,"*")</f>
        <v>*</v>
      </c>
      <c r="N309" s="2"/>
      <c r="O309" s="2" t="str">
        <f>IF(sum!A302="AT",sum!C302,"*")</f>
        <v>*</v>
      </c>
      <c r="R309" s="4" t="s">
        <v>186</v>
      </c>
      <c r="S309" s="4" t="s">
        <v>187</v>
      </c>
      <c r="T309" s="4">
        <v>2020</v>
      </c>
      <c r="U309" s="2" t="str">
        <f>IF(sum!A302="BC",sum!B302,"*")</f>
        <v>R_ES-WH-SA_STEAM1</v>
      </c>
      <c r="V309" s="2"/>
      <c r="W309" s="2">
        <f>IF(sum!A302="BC",sum!C302,"*")</f>
        <v>0</v>
      </c>
      <c r="Z309" s="4" t="s">
        <v>186</v>
      </c>
      <c r="AA309" s="4" t="s">
        <v>187</v>
      </c>
      <c r="AB309" s="4">
        <v>2020</v>
      </c>
      <c r="AC309" s="2" t="str">
        <f>IF(sum!A302="MA",sum!B302,"*")</f>
        <v>*</v>
      </c>
      <c r="AD309" s="2"/>
      <c r="AE309" s="2" t="str">
        <f>IF(sum!A302="MA",sum!C302,"*")</f>
        <v>*</v>
      </c>
      <c r="AH309" s="4" t="s">
        <v>186</v>
      </c>
      <c r="AI309" s="4" t="s">
        <v>187</v>
      </c>
      <c r="AJ309" s="4">
        <v>2020</v>
      </c>
      <c r="AK309" s="2" t="str">
        <f>IF(sum!A302="ON",sum!B302,"*")</f>
        <v>*</v>
      </c>
      <c r="AL309" s="2"/>
      <c r="AM309" s="2" t="str">
        <f>IF(sum!A302="ON",sum!C302,"*")</f>
        <v>*</v>
      </c>
      <c r="AP309" s="4" t="s">
        <v>186</v>
      </c>
      <c r="AQ309" s="4" t="s">
        <v>187</v>
      </c>
      <c r="AR309" s="4">
        <v>2020</v>
      </c>
      <c r="AS309" s="2" t="str">
        <f>IF(sum!A302="QU",sum!B302,"*")</f>
        <v>*</v>
      </c>
      <c r="AT309" s="2"/>
      <c r="AU309" s="2" t="str">
        <f>IF(sum!A302="QU",sum!C302,"*")</f>
        <v>*</v>
      </c>
      <c r="AX309" s="4" t="s">
        <v>186</v>
      </c>
      <c r="AY309" s="4" t="s">
        <v>187</v>
      </c>
      <c r="AZ309" s="4">
        <v>2020</v>
      </c>
      <c r="BA309" s="2" t="str">
        <f>IF(sum!A302="SA",sum!B302,"*")</f>
        <v>*</v>
      </c>
      <c r="BB309" s="2"/>
      <c r="BC309" s="2" t="str">
        <f>IF(sum!A302="SA",sum!C302,"*")</f>
        <v>*</v>
      </c>
    </row>
    <row r="310" spans="2:55">
      <c r="B310" s="2" t="s">
        <v>186</v>
      </c>
      <c r="C310" s="2" t="s">
        <v>187</v>
      </c>
      <c r="D310" s="2">
        <v>2020</v>
      </c>
      <c r="J310" s="2" t="s">
        <v>186</v>
      </c>
      <c r="K310" s="2" t="s">
        <v>187</v>
      </c>
      <c r="L310" s="2">
        <v>2020</v>
      </c>
      <c r="M310" s="2" t="str">
        <f>IF(sum!A303="AT",sum!B303,"*")</f>
        <v>*</v>
      </c>
      <c r="N310" s="2"/>
      <c r="O310" s="2" t="str">
        <f>IF(sum!A303="AT",sum!C303,"*")</f>
        <v>*</v>
      </c>
      <c r="R310" s="2" t="s">
        <v>186</v>
      </c>
      <c r="S310" s="2" t="s">
        <v>187</v>
      </c>
      <c r="T310" s="2">
        <v>2020</v>
      </c>
      <c r="U310" s="2" t="str">
        <f>IF(sum!A303="BC",sum!B303,"*")</f>
        <v>R_ES-WH-SD_GAS1</v>
      </c>
      <c r="V310" s="2"/>
      <c r="W310" s="2">
        <f>IF(sum!A303="BC",sum!C303,"*")</f>
        <v>0.0096942526866292</v>
      </c>
      <c r="Z310" s="2" t="s">
        <v>186</v>
      </c>
      <c r="AA310" s="2" t="s">
        <v>187</v>
      </c>
      <c r="AB310" s="2">
        <v>2020</v>
      </c>
      <c r="AC310" s="2" t="str">
        <f>IF(sum!A303="MA",sum!B303,"*")</f>
        <v>*</v>
      </c>
      <c r="AD310" s="2"/>
      <c r="AE310" s="2" t="str">
        <f>IF(sum!A303="MA",sum!C303,"*")</f>
        <v>*</v>
      </c>
      <c r="AH310" s="2" t="s">
        <v>186</v>
      </c>
      <c r="AI310" s="2" t="s">
        <v>187</v>
      </c>
      <c r="AJ310" s="2">
        <v>2020</v>
      </c>
      <c r="AK310" s="2" t="str">
        <f>IF(sum!A303="ON",sum!B303,"*")</f>
        <v>*</v>
      </c>
      <c r="AL310" s="2"/>
      <c r="AM310" s="2" t="str">
        <f>IF(sum!A303="ON",sum!C303,"*")</f>
        <v>*</v>
      </c>
      <c r="AP310" s="2" t="s">
        <v>186</v>
      </c>
      <c r="AQ310" s="2" t="s">
        <v>187</v>
      </c>
      <c r="AR310" s="2">
        <v>2020</v>
      </c>
      <c r="AS310" s="2" t="str">
        <f>IF(sum!A303="QU",sum!B303,"*")</f>
        <v>*</v>
      </c>
      <c r="AT310" s="2"/>
      <c r="AU310" s="2" t="str">
        <f>IF(sum!A303="QU",sum!C303,"*")</f>
        <v>*</v>
      </c>
      <c r="AX310" s="2" t="s">
        <v>186</v>
      </c>
      <c r="AY310" s="2" t="s">
        <v>187</v>
      </c>
      <c r="AZ310" s="2">
        <v>2020</v>
      </c>
      <c r="BA310" s="2" t="str">
        <f>IF(sum!A303="SA",sum!B303,"*")</f>
        <v>*</v>
      </c>
      <c r="BB310" s="2"/>
      <c r="BC310" s="2" t="str">
        <f>IF(sum!A303="SA",sum!C303,"*")</f>
        <v>*</v>
      </c>
    </row>
    <row r="311" spans="2:55">
      <c r="B311" s="2" t="s">
        <v>186</v>
      </c>
      <c r="C311" s="2" t="s">
        <v>187</v>
      </c>
      <c r="D311" s="2">
        <v>2020</v>
      </c>
      <c r="J311" s="2" t="s">
        <v>186</v>
      </c>
      <c r="K311" s="2" t="s">
        <v>187</v>
      </c>
      <c r="L311" s="2">
        <v>2020</v>
      </c>
      <c r="M311" s="2" t="str">
        <f>IF(sum!A304="AT",sum!B304,"*")</f>
        <v>*</v>
      </c>
      <c r="N311" s="2"/>
      <c r="O311" s="2" t="str">
        <f>IF(sum!A304="AT",sum!C304,"*")</f>
        <v>*</v>
      </c>
      <c r="R311" s="2" t="s">
        <v>186</v>
      </c>
      <c r="S311" s="2" t="s">
        <v>187</v>
      </c>
      <c r="T311" s="2">
        <v>2020</v>
      </c>
      <c r="U311" s="2" t="str">
        <f>IF(sum!A304="BC",sum!B304,"*")</f>
        <v>R_ES-WH-SD_STEAM1</v>
      </c>
      <c r="V311" s="2"/>
      <c r="W311" s="2">
        <f>IF(sum!A304="BC",sum!C304,"*")</f>
        <v>0</v>
      </c>
      <c r="Z311" s="2" t="s">
        <v>186</v>
      </c>
      <c r="AA311" s="2" t="s">
        <v>187</v>
      </c>
      <c r="AB311" s="2">
        <v>2020</v>
      </c>
      <c r="AC311" s="2" t="str">
        <f>IF(sum!A304="MA",sum!B304,"*")</f>
        <v>*</v>
      </c>
      <c r="AD311" s="2"/>
      <c r="AE311" s="2" t="str">
        <f>IF(sum!A304="MA",sum!C304,"*")</f>
        <v>*</v>
      </c>
      <c r="AH311" s="2" t="s">
        <v>186</v>
      </c>
      <c r="AI311" s="2" t="s">
        <v>187</v>
      </c>
      <c r="AJ311" s="2">
        <v>2020</v>
      </c>
      <c r="AK311" s="2" t="str">
        <f>IF(sum!A304="ON",sum!B304,"*")</f>
        <v>*</v>
      </c>
      <c r="AL311" s="2"/>
      <c r="AM311" s="2" t="str">
        <f>IF(sum!A304="ON",sum!C304,"*")</f>
        <v>*</v>
      </c>
      <c r="AP311" s="4" t="s">
        <v>186</v>
      </c>
      <c r="AQ311" s="4" t="s">
        <v>187</v>
      </c>
      <c r="AR311" s="4">
        <v>2020</v>
      </c>
      <c r="AS311" s="2" t="str">
        <f>IF(sum!A304="QU",sum!B304,"*")</f>
        <v>*</v>
      </c>
      <c r="AT311" s="2"/>
      <c r="AU311" s="2" t="str">
        <f>IF(sum!A304="QU",sum!C304,"*")</f>
        <v>*</v>
      </c>
      <c r="AX311" s="2" t="s">
        <v>186</v>
      </c>
      <c r="AY311" s="2" t="s">
        <v>187</v>
      </c>
      <c r="AZ311" s="2">
        <v>2020</v>
      </c>
      <c r="BA311" s="2" t="str">
        <f>IF(sum!A304="SA",sum!B304,"*")</f>
        <v>*</v>
      </c>
      <c r="BB311" s="2"/>
      <c r="BC311" s="2" t="str">
        <f>IF(sum!A304="SA",sum!C304,"*")</f>
        <v>*</v>
      </c>
    </row>
    <row r="312" spans="2:55">
      <c r="B312" s="4" t="s">
        <v>186</v>
      </c>
      <c r="C312" s="4" t="s">
        <v>187</v>
      </c>
      <c r="D312" s="4">
        <v>2020</v>
      </c>
      <c r="J312" s="4" t="s">
        <v>186</v>
      </c>
      <c r="K312" s="4" t="s">
        <v>187</v>
      </c>
      <c r="L312" s="4">
        <v>2020</v>
      </c>
      <c r="M312" s="2" t="str">
        <f>IF(sum!A305="AT",sum!B305,"*")</f>
        <v>*</v>
      </c>
      <c r="N312" s="2"/>
      <c r="O312" s="2" t="str">
        <f>IF(sum!A305="AT",sum!C305,"*")</f>
        <v>*</v>
      </c>
      <c r="R312" s="4" t="s">
        <v>186</v>
      </c>
      <c r="S312" s="4" t="s">
        <v>187</v>
      </c>
      <c r="T312" s="4">
        <v>2020</v>
      </c>
      <c r="U312" s="2" t="str">
        <f>IF(sum!A305="BC",sum!B305,"*")</f>
        <v>RTS-AuxiliaryEquip_ELE1</v>
      </c>
      <c r="V312" s="2"/>
      <c r="W312" s="2">
        <f>IF(sum!A305="BC",sum!C305,"*")</f>
        <v>0</v>
      </c>
      <c r="Z312" s="4" t="s">
        <v>186</v>
      </c>
      <c r="AA312" s="4" t="s">
        <v>187</v>
      </c>
      <c r="AB312" s="4">
        <v>2020</v>
      </c>
      <c r="AC312" s="2" t="str">
        <f>IF(sum!A305="MA",sum!B305,"*")</f>
        <v>*</v>
      </c>
      <c r="AD312" s="2"/>
      <c r="AE312" s="2" t="str">
        <f>IF(sum!A305="MA",sum!C305,"*")</f>
        <v>*</v>
      </c>
      <c r="AH312" s="4" t="s">
        <v>186</v>
      </c>
      <c r="AI312" s="4" t="s">
        <v>187</v>
      </c>
      <c r="AJ312" s="4">
        <v>2020</v>
      </c>
      <c r="AK312" s="2" t="str">
        <f>IF(sum!A305="ON",sum!B305,"*")</f>
        <v>*</v>
      </c>
      <c r="AL312" s="2"/>
      <c r="AM312" s="2" t="str">
        <f>IF(sum!A305="ON",sum!C305,"*")</f>
        <v>*</v>
      </c>
      <c r="AP312" s="2" t="s">
        <v>186</v>
      </c>
      <c r="AQ312" s="2" t="s">
        <v>187</v>
      </c>
      <c r="AR312" s="2">
        <v>2020</v>
      </c>
      <c r="AS312" s="2" t="str">
        <f>IF(sum!A305="QU",sum!B305,"*")</f>
        <v>*</v>
      </c>
      <c r="AT312" s="2"/>
      <c r="AU312" s="2" t="str">
        <f>IF(sum!A305="QU",sum!C305,"*")</f>
        <v>*</v>
      </c>
      <c r="AX312" s="4" t="s">
        <v>186</v>
      </c>
      <c r="AY312" s="4" t="s">
        <v>187</v>
      </c>
      <c r="AZ312" s="4">
        <v>2020</v>
      </c>
      <c r="BA312" s="2" t="str">
        <f>IF(sum!A305="SA",sum!B305,"*")</f>
        <v>*</v>
      </c>
      <c r="BB312" s="2"/>
      <c r="BC312" s="2" t="str">
        <f>IF(sum!A305="SA",sum!C305,"*")</f>
        <v>*</v>
      </c>
    </row>
    <row r="313" spans="2:55">
      <c r="B313" s="2" t="s">
        <v>186</v>
      </c>
      <c r="C313" s="2" t="s">
        <v>187</v>
      </c>
      <c r="D313" s="2">
        <v>2020</v>
      </c>
      <c r="J313" s="2" t="s">
        <v>186</v>
      </c>
      <c r="K313" s="2" t="s">
        <v>187</v>
      </c>
      <c r="L313" s="2">
        <v>2020</v>
      </c>
      <c r="M313" s="2" t="str">
        <f>IF(sum!A306="AT",sum!B306,"*")</f>
        <v>*</v>
      </c>
      <c r="N313" s="2"/>
      <c r="O313" s="2" t="str">
        <f>IF(sum!A306="AT",sum!C306,"*")</f>
        <v>*</v>
      </c>
      <c r="R313" s="2" t="s">
        <v>186</v>
      </c>
      <c r="S313" s="2" t="s">
        <v>187</v>
      </c>
      <c r="T313" s="2">
        <v>2020</v>
      </c>
      <c r="U313" s="2" t="str">
        <f>IF(sum!A306="BC",sum!B306,"*")</f>
        <v>RTS-AuxiliaryMot_ELE1</v>
      </c>
      <c r="V313" s="2"/>
      <c r="W313" s="2">
        <f>IF(sum!A306="BC",sum!C306,"*")</f>
        <v>0</v>
      </c>
      <c r="Z313" s="2" t="s">
        <v>186</v>
      </c>
      <c r="AA313" s="2" t="s">
        <v>187</v>
      </c>
      <c r="AB313" s="2">
        <v>2020</v>
      </c>
      <c r="AC313" s="2" t="str">
        <f>IF(sum!A306="MA",sum!B306,"*")</f>
        <v>*</v>
      </c>
      <c r="AD313" s="2"/>
      <c r="AE313" s="2" t="str">
        <f>IF(sum!A306="MA",sum!C306,"*")</f>
        <v>*</v>
      </c>
      <c r="AH313" s="2" t="s">
        <v>186</v>
      </c>
      <c r="AI313" s="2" t="s">
        <v>187</v>
      </c>
      <c r="AJ313" s="2">
        <v>2020</v>
      </c>
      <c r="AK313" s="2" t="str">
        <f>IF(sum!A306="ON",sum!B306,"*")</f>
        <v>*</v>
      </c>
      <c r="AL313" s="2"/>
      <c r="AM313" s="2" t="str">
        <f>IF(sum!A306="ON",sum!C306,"*")</f>
        <v>*</v>
      </c>
      <c r="AP313" s="4" t="s">
        <v>186</v>
      </c>
      <c r="AQ313" s="4" t="s">
        <v>187</v>
      </c>
      <c r="AR313" s="4">
        <v>2020</v>
      </c>
      <c r="AS313" s="2" t="str">
        <f>IF(sum!A306="QU",sum!B306,"*")</f>
        <v>*</v>
      </c>
      <c r="AT313" s="2"/>
      <c r="AU313" s="2" t="str">
        <f>IF(sum!A306="QU",sum!C306,"*")</f>
        <v>*</v>
      </c>
      <c r="AX313" s="2" t="s">
        <v>186</v>
      </c>
      <c r="AY313" s="2" t="s">
        <v>187</v>
      </c>
      <c r="AZ313" s="2">
        <v>2020</v>
      </c>
      <c r="BA313" s="2" t="str">
        <f>IF(sum!A306="SA",sum!B306,"*")</f>
        <v>*</v>
      </c>
      <c r="BB313" s="2"/>
      <c r="BC313" s="2" t="str">
        <f>IF(sum!A306="SA",sum!C306,"*")</f>
        <v>*</v>
      </c>
    </row>
    <row r="314" spans="2:55">
      <c r="B314" s="2" t="s">
        <v>186</v>
      </c>
      <c r="C314" s="2" t="s">
        <v>187</v>
      </c>
      <c r="D314" s="2">
        <v>2020</v>
      </c>
      <c r="J314" s="2" t="s">
        <v>186</v>
      </c>
      <c r="K314" s="2" t="s">
        <v>187</v>
      </c>
      <c r="L314" s="2">
        <v>2020</v>
      </c>
      <c r="M314" s="2" t="str">
        <f>IF(sum!A307="AT",sum!B307,"*")</f>
        <v>*</v>
      </c>
      <c r="N314" s="2"/>
      <c r="O314" s="2" t="str">
        <f>IF(sum!A307="AT",sum!C307,"*")</f>
        <v>*</v>
      </c>
      <c r="R314" s="2" t="s">
        <v>186</v>
      </c>
      <c r="S314" s="2" t="s">
        <v>187</v>
      </c>
      <c r="T314" s="2">
        <v>2020</v>
      </c>
      <c r="U314" s="2" t="str">
        <f>IF(sum!A307="BC",sum!B307,"*")</f>
        <v>RTS-Light_ELE1</v>
      </c>
      <c r="V314" s="2"/>
      <c r="W314" s="2">
        <f>IF(sum!A307="BC",sum!C307,"*")</f>
        <v>0</v>
      </c>
      <c r="Z314" s="2" t="s">
        <v>186</v>
      </c>
      <c r="AA314" s="2" t="s">
        <v>187</v>
      </c>
      <c r="AB314" s="2">
        <v>2020</v>
      </c>
      <c r="AC314" s="2" t="str">
        <f>IF(sum!A307="MA",sum!B307,"*")</f>
        <v>*</v>
      </c>
      <c r="AD314" s="2"/>
      <c r="AE314" s="2" t="str">
        <f>IF(sum!A307="MA",sum!C307,"*")</f>
        <v>*</v>
      </c>
      <c r="AH314" s="2" t="s">
        <v>186</v>
      </c>
      <c r="AI314" s="2" t="s">
        <v>187</v>
      </c>
      <c r="AJ314" s="2">
        <v>2020</v>
      </c>
      <c r="AK314" s="2" t="str">
        <f>IF(sum!A307="ON",sum!B307,"*")</f>
        <v>*</v>
      </c>
      <c r="AL314" s="2"/>
      <c r="AM314" s="2" t="str">
        <f>IF(sum!A307="ON",sum!C307,"*")</f>
        <v>*</v>
      </c>
      <c r="AP314" s="2" t="s">
        <v>186</v>
      </c>
      <c r="AQ314" s="2" t="s">
        <v>187</v>
      </c>
      <c r="AR314" s="2">
        <v>2020</v>
      </c>
      <c r="AS314" s="2" t="str">
        <f>IF(sum!A307="QU",sum!B307,"*")</f>
        <v>*</v>
      </c>
      <c r="AT314" s="2"/>
      <c r="AU314" s="2" t="str">
        <f>IF(sum!A307="QU",sum!C307,"*")</f>
        <v>*</v>
      </c>
      <c r="AX314" s="2" t="s">
        <v>186</v>
      </c>
      <c r="AY314" s="2" t="s">
        <v>187</v>
      </c>
      <c r="AZ314" s="2">
        <v>2020</v>
      </c>
      <c r="BA314" s="2" t="str">
        <f>IF(sum!A307="SA",sum!B307,"*")</f>
        <v>*</v>
      </c>
      <c r="BB314" s="2"/>
      <c r="BC314" s="2" t="str">
        <f>IF(sum!A307="SA",sum!C307,"*")</f>
        <v>*</v>
      </c>
    </row>
    <row r="315" spans="2:55">
      <c r="B315" s="4" t="s">
        <v>186</v>
      </c>
      <c r="C315" s="4" t="s">
        <v>187</v>
      </c>
      <c r="D315" s="4">
        <v>2020</v>
      </c>
      <c r="J315" s="4" t="s">
        <v>186</v>
      </c>
      <c r="K315" s="4" t="s">
        <v>187</v>
      </c>
      <c r="L315" s="4">
        <v>2020</v>
      </c>
      <c r="M315" s="2" t="str">
        <f>IF(sum!A308="AT",sum!B308,"*")</f>
        <v>*</v>
      </c>
      <c r="N315" s="2"/>
      <c r="O315" s="2" t="str">
        <f>IF(sum!A308="AT",sum!C308,"*")</f>
        <v>*</v>
      </c>
      <c r="R315" s="4" t="s">
        <v>186</v>
      </c>
      <c r="S315" s="4" t="s">
        <v>187</v>
      </c>
      <c r="T315" s="4">
        <v>2020</v>
      </c>
      <c r="U315" s="2" t="str">
        <f>IF(sum!A308="BC",sum!B308,"*")</f>
        <v>RTS-SpCool_ELE1</v>
      </c>
      <c r="V315" s="2"/>
      <c r="W315" s="2">
        <f>IF(sum!A308="BC",sum!C308,"*")</f>
        <v>0</v>
      </c>
      <c r="Z315" s="4" t="s">
        <v>186</v>
      </c>
      <c r="AA315" s="4" t="s">
        <v>187</v>
      </c>
      <c r="AB315" s="4">
        <v>2020</v>
      </c>
      <c r="AC315" s="2" t="str">
        <f>IF(sum!A308="MA",sum!B308,"*")</f>
        <v>*</v>
      </c>
      <c r="AD315" s="2"/>
      <c r="AE315" s="2" t="str">
        <f>IF(sum!A308="MA",sum!C308,"*")</f>
        <v>*</v>
      </c>
      <c r="AH315" s="4" t="s">
        <v>186</v>
      </c>
      <c r="AI315" s="4" t="s">
        <v>187</v>
      </c>
      <c r="AJ315" s="4">
        <v>2020</v>
      </c>
      <c r="AK315" s="2" t="str">
        <f>IF(sum!A308="ON",sum!B308,"*")</f>
        <v>*</v>
      </c>
      <c r="AL315" s="2"/>
      <c r="AM315" s="2" t="str">
        <f>IF(sum!A308="ON",sum!C308,"*")</f>
        <v>*</v>
      </c>
      <c r="AP315" s="4" t="s">
        <v>186</v>
      </c>
      <c r="AQ315" s="4" t="s">
        <v>187</v>
      </c>
      <c r="AR315" s="4">
        <v>2020</v>
      </c>
      <c r="AS315" s="2" t="str">
        <f>IF(sum!A308="QU",sum!B308,"*")</f>
        <v>*</v>
      </c>
      <c r="AT315" s="2"/>
      <c r="AU315" s="2" t="str">
        <f>IF(sum!A308="QU",sum!C308,"*")</f>
        <v>*</v>
      </c>
      <c r="AX315" s="4" t="s">
        <v>186</v>
      </c>
      <c r="AY315" s="4" t="s">
        <v>187</v>
      </c>
      <c r="AZ315" s="4">
        <v>2020</v>
      </c>
      <c r="BA315" s="2" t="str">
        <f>IF(sum!A308="SA",sum!B308,"*")</f>
        <v>*</v>
      </c>
      <c r="BB315" s="2"/>
      <c r="BC315" s="2" t="str">
        <f>IF(sum!A308="SA",sum!C308,"*")</f>
        <v>*</v>
      </c>
    </row>
    <row r="316" spans="2:55">
      <c r="B316" s="2" t="s">
        <v>186</v>
      </c>
      <c r="C316" s="2" t="s">
        <v>187</v>
      </c>
      <c r="D316" s="2">
        <v>2020</v>
      </c>
      <c r="J316" s="2" t="s">
        <v>186</v>
      </c>
      <c r="K316" s="2" t="s">
        <v>187</v>
      </c>
      <c r="L316" s="2">
        <v>2020</v>
      </c>
      <c r="M316" s="2" t="str">
        <f>IF(sum!A309="AT",sum!B309,"*")</f>
        <v>*</v>
      </c>
      <c r="N316" s="2"/>
      <c r="O316" s="2" t="str">
        <f>IF(sum!A309="AT",sum!C309,"*")</f>
        <v>*</v>
      </c>
      <c r="R316" s="2" t="s">
        <v>186</v>
      </c>
      <c r="S316" s="2" t="s">
        <v>187</v>
      </c>
      <c r="T316" s="2">
        <v>2020</v>
      </c>
      <c r="U316" s="2" t="str">
        <f>IF(sum!A309="BC",sum!B309,"*")</f>
        <v>RTS-SpHeat_ELE1</v>
      </c>
      <c r="V316" s="2"/>
      <c r="W316" s="2">
        <f>IF(sum!A309="BC",sum!C309,"*")</f>
        <v>0</v>
      </c>
      <c r="Z316" s="2" t="s">
        <v>186</v>
      </c>
      <c r="AA316" s="2" t="s">
        <v>187</v>
      </c>
      <c r="AB316" s="2">
        <v>2020</v>
      </c>
      <c r="AC316" s="2" t="str">
        <f>IF(sum!A309="MA",sum!B309,"*")</f>
        <v>*</v>
      </c>
      <c r="AD316" s="2"/>
      <c r="AE316" s="2" t="str">
        <f>IF(sum!A309="MA",sum!C309,"*")</f>
        <v>*</v>
      </c>
      <c r="AH316" s="2" t="s">
        <v>186</v>
      </c>
      <c r="AI316" s="2" t="s">
        <v>187</v>
      </c>
      <c r="AJ316" s="2">
        <v>2020</v>
      </c>
      <c r="AK316" s="2" t="str">
        <f>IF(sum!A309="ON",sum!B309,"*")</f>
        <v>*</v>
      </c>
      <c r="AL316" s="2"/>
      <c r="AM316" s="2" t="str">
        <f>IF(sum!A309="ON",sum!C309,"*")</f>
        <v>*</v>
      </c>
      <c r="AP316" s="2" t="s">
        <v>186</v>
      </c>
      <c r="AQ316" s="2" t="s">
        <v>187</v>
      </c>
      <c r="AR316" s="2">
        <v>2020</v>
      </c>
      <c r="AS316" s="2" t="str">
        <f>IF(sum!A309="QU",sum!B309,"*")</f>
        <v>*</v>
      </c>
      <c r="AT316" s="2"/>
      <c r="AU316" s="2" t="str">
        <f>IF(sum!A309="QU",sum!C309,"*")</f>
        <v>*</v>
      </c>
      <c r="AX316" s="2" t="s">
        <v>186</v>
      </c>
      <c r="AY316" s="2" t="s">
        <v>187</v>
      </c>
      <c r="AZ316" s="2">
        <v>2020</v>
      </c>
      <c r="BA316" s="2" t="str">
        <f>IF(sum!A309="SA",sum!B309,"*")</f>
        <v>*</v>
      </c>
      <c r="BB316" s="2"/>
      <c r="BC316" s="2" t="str">
        <f>IF(sum!A309="SA",sum!C309,"*")</f>
        <v>*</v>
      </c>
    </row>
    <row r="317" spans="2:55">
      <c r="B317" s="2" t="s">
        <v>186</v>
      </c>
      <c r="C317" s="2" t="s">
        <v>187</v>
      </c>
      <c r="D317" s="2">
        <v>2020</v>
      </c>
      <c r="J317" s="2" t="s">
        <v>186</v>
      </c>
      <c r="K317" s="2" t="s">
        <v>187</v>
      </c>
      <c r="L317" s="2">
        <v>2020</v>
      </c>
      <c r="M317" s="2" t="str">
        <f>IF(sum!A310="AT",sum!B310,"*")</f>
        <v>*</v>
      </c>
      <c r="N317" s="2"/>
      <c r="O317" s="2" t="str">
        <f>IF(sum!A310="AT",sum!C310,"*")</f>
        <v>*</v>
      </c>
      <c r="R317" s="2" t="s">
        <v>186</v>
      </c>
      <c r="S317" s="2" t="s">
        <v>187</v>
      </c>
      <c r="T317" s="2">
        <v>2020</v>
      </c>
      <c r="U317" s="2" t="str">
        <f>IF(sum!A310="BC",sum!B310,"*")</f>
        <v>RTS-WaterHeat_ELE1</v>
      </c>
      <c r="V317" s="2"/>
      <c r="W317" s="2">
        <f>IF(sum!A310="BC",sum!C310,"*")</f>
        <v>0</v>
      </c>
      <c r="Z317" s="2" t="s">
        <v>186</v>
      </c>
      <c r="AA317" s="2" t="s">
        <v>187</v>
      </c>
      <c r="AB317" s="2">
        <v>2020</v>
      </c>
      <c r="AC317" s="2" t="str">
        <f>IF(sum!A310="MA",sum!B310,"*")</f>
        <v>*</v>
      </c>
      <c r="AD317" s="2"/>
      <c r="AE317" s="2" t="str">
        <f>IF(sum!A310="MA",sum!C310,"*")</f>
        <v>*</v>
      </c>
      <c r="AH317" s="2" t="s">
        <v>186</v>
      </c>
      <c r="AI317" s="2" t="s">
        <v>187</v>
      </c>
      <c r="AJ317" s="2">
        <v>2020</v>
      </c>
      <c r="AK317" s="2" t="str">
        <f>IF(sum!A310="ON",sum!B310,"*")</f>
        <v>*</v>
      </c>
      <c r="AL317" s="2"/>
      <c r="AM317" s="2" t="str">
        <f>IF(sum!A310="ON",sum!C310,"*")</f>
        <v>*</v>
      </c>
      <c r="AP317" s="4" t="s">
        <v>186</v>
      </c>
      <c r="AQ317" s="4" t="s">
        <v>187</v>
      </c>
      <c r="AR317" s="4">
        <v>2020</v>
      </c>
      <c r="AS317" s="2" t="str">
        <f>IF(sum!A310="QU",sum!B310,"*")</f>
        <v>*</v>
      </c>
      <c r="AT317" s="2"/>
      <c r="AU317" s="2" t="str">
        <f>IF(sum!A310="QU",sum!C310,"*")</f>
        <v>*</v>
      </c>
      <c r="AX317" s="2" t="s">
        <v>186</v>
      </c>
      <c r="AY317" s="2" t="s">
        <v>187</v>
      </c>
      <c r="AZ317" s="2">
        <v>2020</v>
      </c>
      <c r="BA317" s="2" t="str">
        <f>IF(sum!A310="SA",sum!B310,"*")</f>
        <v>*</v>
      </c>
      <c r="BB317" s="2"/>
      <c r="BC317" s="2" t="str">
        <f>IF(sum!A310="SA",sum!C310,"*")</f>
        <v>*</v>
      </c>
    </row>
    <row r="318" spans="2:55">
      <c r="B318" s="4" t="s">
        <v>186</v>
      </c>
      <c r="C318" s="4" t="s">
        <v>187</v>
      </c>
      <c r="D318" s="4">
        <v>2020</v>
      </c>
      <c r="J318" s="4" t="s">
        <v>186</v>
      </c>
      <c r="K318" s="4" t="s">
        <v>187</v>
      </c>
      <c r="L318" s="4">
        <v>2020</v>
      </c>
      <c r="M318" s="2" t="str">
        <f>IF(sum!A311="AT",sum!B311,"*")</f>
        <v>*</v>
      </c>
      <c r="N318" s="2"/>
      <c r="O318" s="2" t="str">
        <f>IF(sum!A311="AT",sum!C311,"*")</f>
        <v>*</v>
      </c>
      <c r="R318" s="4" t="s">
        <v>186</v>
      </c>
      <c r="S318" s="4" t="s">
        <v>187</v>
      </c>
      <c r="T318" s="4">
        <v>2020</v>
      </c>
      <c r="U318" s="2" t="str">
        <f>IF(sum!A311="BC",sum!B311,"*")</f>
        <v>S_CCUS_ATM</v>
      </c>
      <c r="V318" s="2"/>
      <c r="W318" s="2">
        <f>IF(sum!A311="BC",sum!C311,"*")</f>
        <v>0</v>
      </c>
      <c r="Z318" s="4" t="s">
        <v>186</v>
      </c>
      <c r="AA318" s="4" t="s">
        <v>187</v>
      </c>
      <c r="AB318" s="4">
        <v>2020</v>
      </c>
      <c r="AC318" s="2" t="str">
        <f>IF(sum!A311="MA",sum!B311,"*")</f>
        <v>*</v>
      </c>
      <c r="AD318" s="2"/>
      <c r="AE318" s="2" t="str">
        <f>IF(sum!A311="MA",sum!C311,"*")</f>
        <v>*</v>
      </c>
      <c r="AH318" s="4" t="s">
        <v>186</v>
      </c>
      <c r="AI318" s="4" t="s">
        <v>187</v>
      </c>
      <c r="AJ318" s="4">
        <v>2020</v>
      </c>
      <c r="AK318" s="2" t="str">
        <f>IF(sum!A311="ON",sum!B311,"*")</f>
        <v>*</v>
      </c>
      <c r="AL318" s="2"/>
      <c r="AM318" s="2" t="str">
        <f>IF(sum!A311="ON",sum!C311,"*")</f>
        <v>*</v>
      </c>
      <c r="AP318" s="2" t="s">
        <v>186</v>
      </c>
      <c r="AQ318" s="2" t="s">
        <v>187</v>
      </c>
      <c r="AR318" s="2">
        <v>2020</v>
      </c>
      <c r="AS318" s="2" t="str">
        <f>IF(sum!A311="QU",sum!B311,"*")</f>
        <v>*</v>
      </c>
      <c r="AT318" s="2"/>
      <c r="AU318" s="2" t="str">
        <f>IF(sum!A311="QU",sum!C311,"*")</f>
        <v>*</v>
      </c>
      <c r="AX318" s="4" t="s">
        <v>186</v>
      </c>
      <c r="AY318" s="4" t="s">
        <v>187</v>
      </c>
      <c r="AZ318" s="4">
        <v>2020</v>
      </c>
      <c r="BA318" s="2" t="str">
        <f>IF(sum!A311="SA",sum!B311,"*")</f>
        <v>*</v>
      </c>
      <c r="BB318" s="2"/>
      <c r="BC318" s="2" t="str">
        <f>IF(sum!A311="SA",sum!C311,"*")</f>
        <v>*</v>
      </c>
    </row>
    <row r="319" spans="2:55">
      <c r="B319" s="2" t="s">
        <v>186</v>
      </c>
      <c r="C319" s="2" t="s">
        <v>187</v>
      </c>
      <c r="D319" s="2">
        <v>2020</v>
      </c>
      <c r="J319" s="2" t="s">
        <v>186</v>
      </c>
      <c r="K319" s="2" t="s">
        <v>187</v>
      </c>
      <c r="L319" s="2">
        <v>2020</v>
      </c>
      <c r="M319" s="2" t="str">
        <f>IF(sum!A312="AT",sum!B312,"*")</f>
        <v>*</v>
      </c>
      <c r="N319" s="2"/>
      <c r="O319" s="2" t="str">
        <f>IF(sum!A312="AT",sum!C312,"*")</f>
        <v>*</v>
      </c>
      <c r="R319" s="2" t="s">
        <v>186</v>
      </c>
      <c r="S319" s="2" t="s">
        <v>187</v>
      </c>
      <c r="T319" s="2">
        <v>2020</v>
      </c>
      <c r="U319" s="2" t="str">
        <f>IF(sum!A312="BC",sum!B312,"*")</f>
        <v>S_CCUS_EMISMeOH_H2</v>
      </c>
      <c r="V319" s="2"/>
      <c r="W319" s="2">
        <f>IF(sum!A312="BC",sum!C312,"*")</f>
        <v>0</v>
      </c>
      <c r="Z319" s="2" t="s">
        <v>186</v>
      </c>
      <c r="AA319" s="2" t="s">
        <v>187</v>
      </c>
      <c r="AB319" s="2">
        <v>2020</v>
      </c>
      <c r="AC319" s="2" t="str">
        <f>IF(sum!A312="MA",sum!B312,"*")</f>
        <v>*</v>
      </c>
      <c r="AD319" s="2"/>
      <c r="AE319" s="2" t="str">
        <f>IF(sum!A312="MA",sum!C312,"*")</f>
        <v>*</v>
      </c>
      <c r="AH319" s="2" t="s">
        <v>186</v>
      </c>
      <c r="AI319" s="2" t="s">
        <v>187</v>
      </c>
      <c r="AJ319" s="2">
        <v>2020</v>
      </c>
      <c r="AK319" s="2" t="str">
        <f>IF(sum!A312="ON",sum!B312,"*")</f>
        <v>*</v>
      </c>
      <c r="AL319" s="2"/>
      <c r="AM319" s="2" t="str">
        <f>IF(sum!A312="ON",sum!C312,"*")</f>
        <v>*</v>
      </c>
      <c r="AP319" s="4" t="s">
        <v>186</v>
      </c>
      <c r="AQ319" s="4" t="s">
        <v>187</v>
      </c>
      <c r="AR319" s="4">
        <v>2020</v>
      </c>
      <c r="AS319" s="2" t="str">
        <f>IF(sum!A312="QU",sum!B312,"*")</f>
        <v>*</v>
      </c>
      <c r="AT319" s="2"/>
      <c r="AU319" s="2" t="str">
        <f>IF(sum!A312="QU",sum!C312,"*")</f>
        <v>*</v>
      </c>
      <c r="AX319" s="2" t="s">
        <v>186</v>
      </c>
      <c r="AY319" s="2" t="s">
        <v>187</v>
      </c>
      <c r="AZ319" s="2">
        <v>2020</v>
      </c>
      <c r="BA319" s="2" t="str">
        <f>IF(sum!A312="SA",sum!B312,"*")</f>
        <v>*</v>
      </c>
      <c r="BB319" s="2"/>
      <c r="BC319" s="2" t="str">
        <f>IF(sum!A312="SA",sum!C312,"*")</f>
        <v>*</v>
      </c>
    </row>
    <row r="320" spans="2:55">
      <c r="B320" s="2" t="s">
        <v>186</v>
      </c>
      <c r="C320" s="2" t="s">
        <v>187</v>
      </c>
      <c r="D320" s="2">
        <v>2020</v>
      </c>
      <c r="J320" s="2" t="s">
        <v>186</v>
      </c>
      <c r="K320" s="2" t="s">
        <v>187</v>
      </c>
      <c r="L320" s="2">
        <v>2020</v>
      </c>
      <c r="M320" s="2" t="str">
        <f>IF(sum!A313="AT",sum!B313,"*")</f>
        <v>*</v>
      </c>
      <c r="N320" s="2"/>
      <c r="O320" s="2" t="str">
        <f>IF(sum!A313="AT",sum!C313,"*")</f>
        <v>*</v>
      </c>
      <c r="R320" s="2" t="s">
        <v>186</v>
      </c>
      <c r="S320" s="2" t="s">
        <v>187</v>
      </c>
      <c r="T320" s="2">
        <v>2020</v>
      </c>
      <c r="U320" s="2" t="str">
        <f>IF(sum!A313="BC",sum!B313,"*")</f>
        <v>SGASSH2RC01</v>
      </c>
      <c r="V320" s="2"/>
      <c r="W320" s="2">
        <f>IF(sum!A313="BC",sum!C313,"*")</f>
        <v>0</v>
      </c>
      <c r="Z320" s="2" t="s">
        <v>186</v>
      </c>
      <c r="AA320" s="2" t="s">
        <v>187</v>
      </c>
      <c r="AB320" s="2">
        <v>2020</v>
      </c>
      <c r="AC320" s="2" t="str">
        <f>IF(sum!A313="MA",sum!B313,"*")</f>
        <v>*</v>
      </c>
      <c r="AD320" s="2"/>
      <c r="AE320" s="2" t="str">
        <f>IF(sum!A313="MA",sum!C313,"*")</f>
        <v>*</v>
      </c>
      <c r="AH320" s="2" t="s">
        <v>186</v>
      </c>
      <c r="AI320" s="2" t="s">
        <v>187</v>
      </c>
      <c r="AJ320" s="2">
        <v>2020</v>
      </c>
      <c r="AK320" s="2" t="str">
        <f>IF(sum!A313="ON",sum!B313,"*")</f>
        <v>*</v>
      </c>
      <c r="AL320" s="2"/>
      <c r="AM320" s="2" t="str">
        <f>IF(sum!A313="ON",sum!C313,"*")</f>
        <v>*</v>
      </c>
      <c r="AP320" s="2" t="s">
        <v>186</v>
      </c>
      <c r="AQ320" s="2" t="s">
        <v>187</v>
      </c>
      <c r="AR320" s="2">
        <v>2020</v>
      </c>
      <c r="AS320" s="2" t="str">
        <f>IF(sum!A313="QU",sum!B313,"*")</f>
        <v>*</v>
      </c>
      <c r="AT320" s="2"/>
      <c r="AU320" s="2" t="str">
        <f>IF(sum!A313="QU",sum!C313,"*")</f>
        <v>*</v>
      </c>
      <c r="AX320" s="2" t="s">
        <v>186</v>
      </c>
      <c r="AY320" s="2" t="s">
        <v>187</v>
      </c>
      <c r="AZ320" s="2">
        <v>2020</v>
      </c>
      <c r="BA320" s="2" t="str">
        <f>IF(sum!A313="SA",sum!B313,"*")</f>
        <v>*</v>
      </c>
      <c r="BB320" s="2"/>
      <c r="BC320" s="2" t="str">
        <f>IF(sum!A313="SA",sum!C313,"*")</f>
        <v>*</v>
      </c>
    </row>
    <row r="321" spans="2:55">
      <c r="B321" s="4" t="s">
        <v>186</v>
      </c>
      <c r="C321" s="4" t="s">
        <v>187</v>
      </c>
      <c r="D321" s="4">
        <v>2020</v>
      </c>
      <c r="J321" s="4" t="s">
        <v>186</v>
      </c>
      <c r="K321" s="4" t="s">
        <v>187</v>
      </c>
      <c r="L321" s="4">
        <v>2020</v>
      </c>
      <c r="M321" s="2" t="str">
        <f>IF(sum!A314="AT",sum!B314,"*")</f>
        <v>*</v>
      </c>
      <c r="N321" s="2"/>
      <c r="O321" s="2" t="str">
        <f>IF(sum!A314="AT",sum!C314,"*")</f>
        <v>*</v>
      </c>
      <c r="R321" s="4" t="s">
        <v>186</v>
      </c>
      <c r="S321" s="4" t="s">
        <v>187</v>
      </c>
      <c r="T321" s="4">
        <v>2020</v>
      </c>
      <c r="U321" s="2" t="str">
        <f>IF(sum!A314="BC",sum!B314,"*")</f>
        <v>SHFOH2POC01</v>
      </c>
      <c r="V321" s="2"/>
      <c r="W321" s="2">
        <f>IF(sum!A314="BC",sum!C314,"*")</f>
        <v>0</v>
      </c>
      <c r="Z321" s="4" t="s">
        <v>186</v>
      </c>
      <c r="AA321" s="4" t="s">
        <v>187</v>
      </c>
      <c r="AB321" s="4">
        <v>2020</v>
      </c>
      <c r="AC321" s="2" t="str">
        <f>IF(sum!A314="MA",sum!B314,"*")</f>
        <v>*</v>
      </c>
      <c r="AD321" s="2"/>
      <c r="AE321" s="2" t="str">
        <f>IF(sum!A314="MA",sum!C314,"*")</f>
        <v>*</v>
      </c>
      <c r="AH321" s="4" t="s">
        <v>186</v>
      </c>
      <c r="AI321" s="4" t="s">
        <v>187</v>
      </c>
      <c r="AJ321" s="4">
        <v>2020</v>
      </c>
      <c r="AK321" s="2" t="str">
        <f>IF(sum!A314="ON",sum!B314,"*")</f>
        <v>*</v>
      </c>
      <c r="AL321" s="2"/>
      <c r="AM321" s="2" t="str">
        <f>IF(sum!A314="ON",sum!C314,"*")</f>
        <v>*</v>
      </c>
      <c r="AP321" s="4" t="s">
        <v>186</v>
      </c>
      <c r="AQ321" s="4" t="s">
        <v>187</v>
      </c>
      <c r="AR321" s="4">
        <v>2020</v>
      </c>
      <c r="AS321" s="2" t="str">
        <f>IF(sum!A314="QU",sum!B314,"*")</f>
        <v>*</v>
      </c>
      <c r="AT321" s="2"/>
      <c r="AU321" s="2" t="str">
        <f>IF(sum!A314="QU",sum!C314,"*")</f>
        <v>*</v>
      </c>
      <c r="AX321" s="4" t="s">
        <v>186</v>
      </c>
      <c r="AY321" s="4" t="s">
        <v>187</v>
      </c>
      <c r="AZ321" s="4">
        <v>2020</v>
      </c>
      <c r="BA321" s="2" t="str">
        <f>IF(sum!A314="SA",sum!B314,"*")</f>
        <v>*</v>
      </c>
      <c r="BB321" s="2"/>
      <c r="BC321" s="2" t="str">
        <f>IF(sum!A314="SA",sum!C314,"*")</f>
        <v>*</v>
      </c>
    </row>
    <row r="322" spans="2:55">
      <c r="B322" s="2" t="s">
        <v>186</v>
      </c>
      <c r="C322" s="2" t="s">
        <v>187</v>
      </c>
      <c r="D322" s="2">
        <v>2020</v>
      </c>
      <c r="J322" s="2" t="s">
        <v>186</v>
      </c>
      <c r="K322" s="2" t="s">
        <v>187</v>
      </c>
      <c r="L322" s="2">
        <v>2020</v>
      </c>
      <c r="M322" s="2" t="str">
        <f>IF(sum!A315="AT",sum!B315,"*")</f>
        <v>*</v>
      </c>
      <c r="N322" s="2"/>
      <c r="O322" s="2" t="str">
        <f>IF(sum!A315="AT",sum!C315,"*")</f>
        <v>*</v>
      </c>
      <c r="R322" s="2" t="s">
        <v>186</v>
      </c>
      <c r="S322" s="2" t="s">
        <v>187</v>
      </c>
      <c r="T322" s="2">
        <v>2020</v>
      </c>
      <c r="U322" s="2" t="str">
        <f>IF(sum!A315="BC",sum!B315,"*")</f>
        <v>SINKCCU</v>
      </c>
      <c r="V322" s="2"/>
      <c r="W322" s="2">
        <f>IF(sum!A315="BC",sum!C315,"*")</f>
        <v>0</v>
      </c>
      <c r="Z322" s="2" t="s">
        <v>186</v>
      </c>
      <c r="AA322" s="2" t="s">
        <v>187</v>
      </c>
      <c r="AB322" s="2">
        <v>2020</v>
      </c>
      <c r="AC322" s="2" t="str">
        <f>IF(sum!A315="MA",sum!B315,"*")</f>
        <v>*</v>
      </c>
      <c r="AD322" s="2"/>
      <c r="AE322" s="2" t="str">
        <f>IF(sum!A315="MA",sum!C315,"*")</f>
        <v>*</v>
      </c>
      <c r="AH322" s="2" t="s">
        <v>186</v>
      </c>
      <c r="AI322" s="2" t="s">
        <v>187</v>
      </c>
      <c r="AJ322" s="2">
        <v>2020</v>
      </c>
      <c r="AK322" s="2" t="str">
        <f>IF(sum!A315="ON",sum!B315,"*")</f>
        <v>*</v>
      </c>
      <c r="AL322" s="2"/>
      <c r="AM322" s="2" t="str">
        <f>IF(sum!A315="ON",sum!C315,"*")</f>
        <v>*</v>
      </c>
      <c r="AP322" s="2" t="s">
        <v>186</v>
      </c>
      <c r="AQ322" s="2" t="s">
        <v>187</v>
      </c>
      <c r="AR322" s="2">
        <v>2020</v>
      </c>
      <c r="AS322" s="2" t="str">
        <f>IF(sum!A315="QU",sum!B315,"*")</f>
        <v>*</v>
      </c>
      <c r="AT322" s="2"/>
      <c r="AU322" s="2" t="str">
        <f>IF(sum!A315="QU",sum!C315,"*")</f>
        <v>*</v>
      </c>
      <c r="AX322" s="2" t="s">
        <v>186</v>
      </c>
      <c r="AY322" s="2" t="s">
        <v>187</v>
      </c>
      <c r="AZ322" s="2">
        <v>2020</v>
      </c>
      <c r="BA322" s="2" t="str">
        <f>IF(sum!A315="SA",sum!B315,"*")</f>
        <v>*</v>
      </c>
      <c r="BB322" s="2"/>
      <c r="BC322" s="2" t="str">
        <f>IF(sum!A315="SA",sum!C315,"*")</f>
        <v>*</v>
      </c>
    </row>
    <row r="323" spans="2:55">
      <c r="B323" s="2" t="s">
        <v>186</v>
      </c>
      <c r="C323" s="2" t="s">
        <v>187</v>
      </c>
      <c r="D323" s="2">
        <v>2020</v>
      </c>
      <c r="J323" s="2" t="s">
        <v>186</v>
      </c>
      <c r="K323" s="2" t="s">
        <v>187</v>
      </c>
      <c r="L323" s="2">
        <v>2020</v>
      </c>
      <c r="M323" s="2" t="str">
        <f>IF(sum!A316="AT",sum!B316,"*")</f>
        <v>*</v>
      </c>
      <c r="N323" s="2"/>
      <c r="O323" s="2" t="str">
        <f>IF(sum!A316="AT",sum!C316,"*")</f>
        <v>*</v>
      </c>
      <c r="R323" s="2" t="s">
        <v>186</v>
      </c>
      <c r="S323" s="2" t="s">
        <v>187</v>
      </c>
      <c r="T323" s="2">
        <v>2020</v>
      </c>
      <c r="U323" s="2" t="str">
        <f>IF(sum!A316="BC",sum!B316,"*")</f>
        <v>SNK_DAC</v>
      </c>
      <c r="V323" s="2"/>
      <c r="W323" s="2">
        <f>IF(sum!A316="BC",sum!C316,"*")</f>
        <v>0</v>
      </c>
      <c r="Z323" s="2" t="s">
        <v>186</v>
      </c>
      <c r="AA323" s="2" t="s">
        <v>187</v>
      </c>
      <c r="AB323" s="2">
        <v>2020</v>
      </c>
      <c r="AC323" s="2" t="str">
        <f>IF(sum!A316="MA",sum!B316,"*")</f>
        <v>*</v>
      </c>
      <c r="AD323" s="2"/>
      <c r="AE323" s="2" t="str">
        <f>IF(sum!A316="MA",sum!C316,"*")</f>
        <v>*</v>
      </c>
      <c r="AH323" s="2" t="s">
        <v>186</v>
      </c>
      <c r="AI323" s="2" t="s">
        <v>187</v>
      </c>
      <c r="AJ323" s="2">
        <v>2020</v>
      </c>
      <c r="AK323" s="2" t="str">
        <f>IF(sum!A316="ON",sum!B316,"*")</f>
        <v>*</v>
      </c>
      <c r="AL323" s="2"/>
      <c r="AM323" s="2" t="str">
        <f>IF(sum!A316="ON",sum!C316,"*")</f>
        <v>*</v>
      </c>
      <c r="AP323" s="4" t="s">
        <v>186</v>
      </c>
      <c r="AQ323" s="4" t="s">
        <v>187</v>
      </c>
      <c r="AR323" s="4">
        <v>2020</v>
      </c>
      <c r="AS323" s="2" t="str">
        <f>IF(sum!A316="QU",sum!B316,"*")</f>
        <v>*</v>
      </c>
      <c r="AT323" s="2"/>
      <c r="AU323" s="2" t="str">
        <f>IF(sum!A316="QU",sum!C316,"*")</f>
        <v>*</v>
      </c>
      <c r="AX323" s="2" t="s">
        <v>186</v>
      </c>
      <c r="AY323" s="2" t="s">
        <v>187</v>
      </c>
      <c r="AZ323" s="2">
        <v>2020</v>
      </c>
      <c r="BA323" s="2" t="str">
        <f>IF(sum!A316="SA",sum!B316,"*")</f>
        <v>*</v>
      </c>
      <c r="BB323" s="2"/>
      <c r="BC323" s="2" t="str">
        <f>IF(sum!A316="SA",sum!C316,"*")</f>
        <v>*</v>
      </c>
    </row>
    <row r="324" spans="2:55">
      <c r="B324" s="4" t="s">
        <v>186</v>
      </c>
      <c r="C324" s="4" t="s">
        <v>187</v>
      </c>
      <c r="D324" s="4">
        <v>2020</v>
      </c>
      <c r="J324" s="4" t="s">
        <v>186</v>
      </c>
      <c r="K324" s="4" t="s">
        <v>187</v>
      </c>
      <c r="L324" s="4">
        <v>2020</v>
      </c>
      <c r="M324" s="2" t="str">
        <f>IF(sum!A317="AT",sum!B317,"*")</f>
        <v>*</v>
      </c>
      <c r="N324" s="2"/>
      <c r="O324" s="2" t="str">
        <f>IF(sum!A317="AT",sum!C317,"*")</f>
        <v>*</v>
      </c>
      <c r="R324" s="4" t="s">
        <v>186</v>
      </c>
      <c r="S324" s="4" t="s">
        <v>187</v>
      </c>
      <c r="T324" s="4">
        <v>2020</v>
      </c>
      <c r="U324" s="2" t="str">
        <f>IF(sum!A317="BC",sum!B317,"*")</f>
        <v>TB_ELC_AL_BC_01</v>
      </c>
      <c r="V324" s="2"/>
      <c r="W324" s="2">
        <f>IF(sum!A317="BC",sum!C317,"*")</f>
        <v>55.7583434312438</v>
      </c>
      <c r="Z324" s="4" t="s">
        <v>186</v>
      </c>
      <c r="AA324" s="4" t="s">
        <v>187</v>
      </c>
      <c r="AB324" s="4">
        <v>2020</v>
      </c>
      <c r="AC324" s="2" t="str">
        <f>IF(sum!A317="MA",sum!B317,"*")</f>
        <v>*</v>
      </c>
      <c r="AD324" s="2"/>
      <c r="AE324" s="2" t="str">
        <f>IF(sum!A317="MA",sum!C317,"*")</f>
        <v>*</v>
      </c>
      <c r="AH324" s="4" t="s">
        <v>186</v>
      </c>
      <c r="AI324" s="4" t="s">
        <v>187</v>
      </c>
      <c r="AJ324" s="4">
        <v>2020</v>
      </c>
      <c r="AK324" s="2" t="str">
        <f>IF(sum!A317="ON",sum!B317,"*")</f>
        <v>*</v>
      </c>
      <c r="AL324" s="2"/>
      <c r="AM324" s="2" t="str">
        <f>IF(sum!A317="ON",sum!C317,"*")</f>
        <v>*</v>
      </c>
      <c r="AP324" s="2" t="s">
        <v>186</v>
      </c>
      <c r="AQ324" s="2" t="s">
        <v>187</v>
      </c>
      <c r="AR324" s="2">
        <v>2020</v>
      </c>
      <c r="AS324" s="2" t="str">
        <f>IF(sum!A317="QU",sum!B317,"*")</f>
        <v>*</v>
      </c>
      <c r="AT324" s="2"/>
      <c r="AU324" s="2" t="str">
        <f>IF(sum!A317="QU",sum!C317,"*")</f>
        <v>*</v>
      </c>
      <c r="AX324" s="4" t="s">
        <v>186</v>
      </c>
      <c r="AY324" s="4" t="s">
        <v>187</v>
      </c>
      <c r="AZ324" s="4">
        <v>2020</v>
      </c>
      <c r="BA324" s="2" t="str">
        <f>IF(sum!A317="SA",sum!B317,"*")</f>
        <v>*</v>
      </c>
      <c r="BB324" s="2"/>
      <c r="BC324" s="2" t="str">
        <f>IF(sum!A317="SA",sum!C317,"*")</f>
        <v>*</v>
      </c>
    </row>
    <row r="325" spans="2:55">
      <c r="B325" s="2" t="s">
        <v>186</v>
      </c>
      <c r="C325" s="2" t="s">
        <v>187</v>
      </c>
      <c r="D325" s="2">
        <v>2020</v>
      </c>
      <c r="J325" s="2" t="s">
        <v>186</v>
      </c>
      <c r="K325" s="2" t="s">
        <v>187</v>
      </c>
      <c r="L325" s="2">
        <v>2020</v>
      </c>
      <c r="M325" s="2" t="str">
        <f>IF(sum!A318="AT",sum!B318,"*")</f>
        <v>*</v>
      </c>
      <c r="N325" s="2"/>
      <c r="O325" s="2" t="str">
        <f>IF(sum!A318="AT",sum!C318,"*")</f>
        <v>*</v>
      </c>
      <c r="R325" s="2" t="s">
        <v>186</v>
      </c>
      <c r="S325" s="2" t="s">
        <v>187</v>
      </c>
      <c r="T325" s="2">
        <v>2020</v>
      </c>
      <c r="U325" s="2" t="str">
        <f>IF(sum!A318="BC",sum!B318,"*")</f>
        <v>TRA_Bus_IC_GSL1</v>
      </c>
      <c r="V325" s="2"/>
      <c r="W325" s="2">
        <f>IF(sum!A318="BC",sum!C318,"*")</f>
        <v>4.00000000000002</v>
      </c>
      <c r="Z325" s="2" t="s">
        <v>186</v>
      </c>
      <c r="AA325" s="2" t="s">
        <v>187</v>
      </c>
      <c r="AB325" s="2">
        <v>2020</v>
      </c>
      <c r="AC325" s="2" t="str">
        <f>IF(sum!A318="MA",sum!B318,"*")</f>
        <v>*</v>
      </c>
      <c r="AD325" s="2"/>
      <c r="AE325" s="2" t="str">
        <f>IF(sum!A318="MA",sum!C318,"*")</f>
        <v>*</v>
      </c>
      <c r="AH325" s="2" t="s">
        <v>186</v>
      </c>
      <c r="AI325" s="2" t="s">
        <v>187</v>
      </c>
      <c r="AJ325" s="2">
        <v>2020</v>
      </c>
      <c r="AK325" s="2" t="str">
        <f>IF(sum!A318="ON",sum!B318,"*")</f>
        <v>*</v>
      </c>
      <c r="AL325" s="2"/>
      <c r="AM325" s="2" t="str">
        <f>IF(sum!A318="ON",sum!C318,"*")</f>
        <v>*</v>
      </c>
      <c r="AP325" s="4" t="s">
        <v>186</v>
      </c>
      <c r="AQ325" s="4" t="s">
        <v>187</v>
      </c>
      <c r="AR325" s="4">
        <v>2020</v>
      </c>
      <c r="AS325" s="2" t="str">
        <f>IF(sum!A318="QU",sum!B318,"*")</f>
        <v>*</v>
      </c>
      <c r="AT325" s="2"/>
      <c r="AU325" s="2" t="str">
        <f>IF(sum!A318="QU",sum!C318,"*")</f>
        <v>*</v>
      </c>
      <c r="AX325" s="2" t="s">
        <v>186</v>
      </c>
      <c r="AY325" s="2" t="s">
        <v>187</v>
      </c>
      <c r="AZ325" s="2">
        <v>2020</v>
      </c>
      <c r="BA325" s="2" t="str">
        <f>IF(sum!A318="SA",sum!B318,"*")</f>
        <v>*</v>
      </c>
      <c r="BB325" s="2"/>
      <c r="BC325" s="2" t="str">
        <f>IF(sum!A318="SA",sum!C318,"*")</f>
        <v>*</v>
      </c>
    </row>
    <row r="326" spans="2:55">
      <c r="B326" s="2" t="s">
        <v>186</v>
      </c>
      <c r="C326" s="2" t="s">
        <v>187</v>
      </c>
      <c r="D326" s="2">
        <v>2020</v>
      </c>
      <c r="J326" s="2" t="s">
        <v>186</v>
      </c>
      <c r="K326" s="2" t="s">
        <v>187</v>
      </c>
      <c r="L326" s="2">
        <v>2020</v>
      </c>
      <c r="M326" s="2" t="str">
        <f>IF(sum!A319="AT",sum!B319,"*")</f>
        <v>*</v>
      </c>
      <c r="N326" s="2"/>
      <c r="O326" s="2" t="str">
        <f>IF(sum!A319="AT",sum!C319,"*")</f>
        <v>*</v>
      </c>
      <c r="R326" s="2" t="s">
        <v>186</v>
      </c>
      <c r="S326" s="2" t="s">
        <v>187</v>
      </c>
      <c r="T326" s="2">
        <v>2020</v>
      </c>
      <c r="U326" s="2" t="str">
        <f>IF(sum!A319="BC",sum!B319,"*")</f>
        <v>TRA_Bus_SB_DST1</v>
      </c>
      <c r="V326" s="2"/>
      <c r="W326" s="2">
        <f>IF(sum!A319="BC",sum!C319,"*")</f>
        <v>0</v>
      </c>
      <c r="Z326" s="2" t="s">
        <v>186</v>
      </c>
      <c r="AA326" s="2" t="s">
        <v>187</v>
      </c>
      <c r="AB326" s="2">
        <v>2020</v>
      </c>
      <c r="AC326" s="2" t="str">
        <f>IF(sum!A319="MA",sum!B319,"*")</f>
        <v>*</v>
      </c>
      <c r="AD326" s="2"/>
      <c r="AE326" s="2" t="str">
        <f>IF(sum!A319="MA",sum!C319,"*")</f>
        <v>*</v>
      </c>
      <c r="AH326" s="2" t="s">
        <v>186</v>
      </c>
      <c r="AI326" s="2" t="s">
        <v>187</v>
      </c>
      <c r="AJ326" s="2">
        <v>2020</v>
      </c>
      <c r="AK326" s="2" t="str">
        <f>IF(sum!A319="ON",sum!B319,"*")</f>
        <v>*</v>
      </c>
      <c r="AL326" s="2"/>
      <c r="AM326" s="2" t="str">
        <f>IF(sum!A319="ON",sum!C319,"*")</f>
        <v>*</v>
      </c>
      <c r="AP326" s="2" t="s">
        <v>186</v>
      </c>
      <c r="AQ326" s="2" t="s">
        <v>187</v>
      </c>
      <c r="AR326" s="2">
        <v>2020</v>
      </c>
      <c r="AS326" s="2" t="str">
        <f>IF(sum!A319="QU",sum!B319,"*")</f>
        <v>*</v>
      </c>
      <c r="AT326" s="2"/>
      <c r="AU326" s="2" t="str">
        <f>IF(sum!A319="QU",sum!C319,"*")</f>
        <v>*</v>
      </c>
      <c r="AX326" s="2" t="s">
        <v>186</v>
      </c>
      <c r="AY326" s="2" t="s">
        <v>187</v>
      </c>
      <c r="AZ326" s="2">
        <v>2020</v>
      </c>
      <c r="BA326" s="2" t="str">
        <f>IF(sum!A319="SA",sum!B319,"*")</f>
        <v>*</v>
      </c>
      <c r="BB326" s="2"/>
      <c r="BC326" s="2" t="str">
        <f>IF(sum!A319="SA",sum!C319,"*")</f>
        <v>*</v>
      </c>
    </row>
    <row r="327" spans="2:55">
      <c r="B327" s="4" t="s">
        <v>186</v>
      </c>
      <c r="C327" s="4" t="s">
        <v>187</v>
      </c>
      <c r="D327" s="4">
        <v>2020</v>
      </c>
      <c r="J327" s="4" t="s">
        <v>186</v>
      </c>
      <c r="K327" s="4" t="s">
        <v>187</v>
      </c>
      <c r="L327" s="4">
        <v>2020</v>
      </c>
      <c r="M327" s="2" t="str">
        <f>IF(sum!A320="AT",sum!B320,"*")</f>
        <v>*</v>
      </c>
      <c r="N327" s="2"/>
      <c r="O327" s="2" t="str">
        <f>IF(sum!A320="AT",sum!C320,"*")</f>
        <v>*</v>
      </c>
      <c r="R327" s="4" t="s">
        <v>186</v>
      </c>
      <c r="S327" s="4" t="s">
        <v>187</v>
      </c>
      <c r="T327" s="4">
        <v>2020</v>
      </c>
      <c r="U327" s="2" t="str">
        <f>IF(sum!A320="BC",sum!B320,"*")</f>
        <v>TRA_Car_BEV01</v>
      </c>
      <c r="V327" s="2"/>
      <c r="W327" s="2">
        <f>IF(sum!A320="BC",sum!C320,"*")</f>
        <v>0</v>
      </c>
      <c r="Z327" s="4" t="s">
        <v>186</v>
      </c>
      <c r="AA327" s="4" t="s">
        <v>187</v>
      </c>
      <c r="AB327" s="4">
        <v>2020</v>
      </c>
      <c r="AC327" s="2" t="str">
        <f>IF(sum!A320="MA",sum!B320,"*")</f>
        <v>*</v>
      </c>
      <c r="AD327" s="2"/>
      <c r="AE327" s="2" t="str">
        <f>IF(sum!A320="MA",sum!C320,"*")</f>
        <v>*</v>
      </c>
      <c r="AH327" s="4" t="s">
        <v>186</v>
      </c>
      <c r="AI327" s="4" t="s">
        <v>187</v>
      </c>
      <c r="AJ327" s="4">
        <v>2020</v>
      </c>
      <c r="AK327" s="2" t="str">
        <f>IF(sum!A320="ON",sum!B320,"*")</f>
        <v>*</v>
      </c>
      <c r="AL327" s="2"/>
      <c r="AM327" s="2" t="str">
        <f>IF(sum!A320="ON",sum!C320,"*")</f>
        <v>*</v>
      </c>
      <c r="AP327" s="4" t="s">
        <v>186</v>
      </c>
      <c r="AQ327" s="4" t="s">
        <v>187</v>
      </c>
      <c r="AR327" s="4">
        <v>2020</v>
      </c>
      <c r="AS327" s="2" t="str">
        <f>IF(sum!A320="QU",sum!B320,"*")</f>
        <v>*</v>
      </c>
      <c r="AT327" s="2"/>
      <c r="AU327" s="2" t="str">
        <f>IF(sum!A320="QU",sum!C320,"*")</f>
        <v>*</v>
      </c>
      <c r="AX327" s="4" t="s">
        <v>186</v>
      </c>
      <c r="AY327" s="4" t="s">
        <v>187</v>
      </c>
      <c r="AZ327" s="4">
        <v>2020</v>
      </c>
      <c r="BA327" s="2" t="str">
        <f>IF(sum!A320="SA",sum!B320,"*")</f>
        <v>*</v>
      </c>
      <c r="BB327" s="2"/>
      <c r="BC327" s="2" t="str">
        <f>IF(sum!A320="SA",sum!C320,"*")</f>
        <v>*</v>
      </c>
    </row>
    <row r="328" spans="2:55">
      <c r="B328" s="2" t="s">
        <v>186</v>
      </c>
      <c r="C328" s="2" t="s">
        <v>187</v>
      </c>
      <c r="D328" s="2">
        <v>2020</v>
      </c>
      <c r="J328" s="2" t="s">
        <v>186</v>
      </c>
      <c r="K328" s="2" t="s">
        <v>187</v>
      </c>
      <c r="L328" s="2">
        <v>2020</v>
      </c>
      <c r="M328" s="2" t="str">
        <f>IF(sum!A321="AT",sum!B321,"*")</f>
        <v>*</v>
      </c>
      <c r="N328" s="2"/>
      <c r="O328" s="2" t="str">
        <f>IF(sum!A321="AT",sum!C321,"*")</f>
        <v>*</v>
      </c>
      <c r="R328" s="2" t="s">
        <v>186</v>
      </c>
      <c r="S328" s="2" t="s">
        <v>187</v>
      </c>
      <c r="T328" s="2">
        <v>2020</v>
      </c>
      <c r="U328" s="2" t="str">
        <f>IF(sum!A321="BC",sum!B321,"*")</f>
        <v>TRA_Car_GSL1</v>
      </c>
      <c r="V328" s="2"/>
      <c r="W328" s="2">
        <f>IF(sum!A321="BC",sum!C321,"*")</f>
        <v>0</v>
      </c>
      <c r="Z328" s="2" t="s">
        <v>186</v>
      </c>
      <c r="AA328" s="2" t="s">
        <v>187</v>
      </c>
      <c r="AB328" s="2">
        <v>2020</v>
      </c>
      <c r="AC328" s="2" t="str">
        <f>IF(sum!A321="MA",sum!B321,"*")</f>
        <v>*</v>
      </c>
      <c r="AD328" s="2"/>
      <c r="AE328" s="2" t="str">
        <f>IF(sum!A321="MA",sum!C321,"*")</f>
        <v>*</v>
      </c>
      <c r="AH328" s="2" t="s">
        <v>186</v>
      </c>
      <c r="AI328" s="2" t="s">
        <v>187</v>
      </c>
      <c r="AJ328" s="2">
        <v>2020</v>
      </c>
      <c r="AK328" s="2" t="str">
        <f>IF(sum!A321="ON",sum!B321,"*")</f>
        <v>*</v>
      </c>
      <c r="AL328" s="2"/>
      <c r="AM328" s="2" t="str">
        <f>IF(sum!A321="ON",sum!C321,"*")</f>
        <v>*</v>
      </c>
      <c r="AP328" s="2" t="s">
        <v>186</v>
      </c>
      <c r="AQ328" s="2" t="s">
        <v>187</v>
      </c>
      <c r="AR328" s="2">
        <v>2020</v>
      </c>
      <c r="AS328" s="2" t="str">
        <f>IF(sum!A321="QU",sum!B321,"*")</f>
        <v>*</v>
      </c>
      <c r="AT328" s="2"/>
      <c r="AU328" s="2" t="str">
        <f>IF(sum!A321="QU",sum!C321,"*")</f>
        <v>*</v>
      </c>
      <c r="AX328" s="2" t="s">
        <v>186</v>
      </c>
      <c r="AY328" s="2" t="s">
        <v>187</v>
      </c>
      <c r="AZ328" s="2">
        <v>2020</v>
      </c>
      <c r="BA328" s="2" t="str">
        <f>IF(sum!A321="SA",sum!B321,"*")</f>
        <v>*</v>
      </c>
      <c r="BB328" s="2"/>
      <c r="BC328" s="2" t="str">
        <f>IF(sum!A321="SA",sum!C321,"*")</f>
        <v>*</v>
      </c>
    </row>
    <row r="329" spans="2:55">
      <c r="B329" s="2" t="s">
        <v>186</v>
      </c>
      <c r="C329" s="2" t="s">
        <v>187</v>
      </c>
      <c r="D329" s="2">
        <v>2020</v>
      </c>
      <c r="J329" s="2" t="s">
        <v>186</v>
      </c>
      <c r="K329" s="2" t="s">
        <v>187</v>
      </c>
      <c r="L329" s="2">
        <v>2020</v>
      </c>
      <c r="M329" s="2" t="str">
        <f>IF(sum!A322="AT",sum!B322,"*")</f>
        <v>*</v>
      </c>
      <c r="N329" s="2"/>
      <c r="O329" s="2" t="str">
        <f>IF(sum!A322="AT",sum!C322,"*")</f>
        <v>*</v>
      </c>
      <c r="R329" s="2" t="s">
        <v>186</v>
      </c>
      <c r="S329" s="2" t="s">
        <v>187</v>
      </c>
      <c r="T329" s="2">
        <v>2020</v>
      </c>
      <c r="U329" s="2" t="str">
        <f>IF(sum!A322="BC",sum!B322,"*")</f>
        <v>TRA_Car_PHEV01</v>
      </c>
      <c r="V329" s="2"/>
      <c r="W329" s="2">
        <f>IF(sum!A322="BC",sum!C322,"*")</f>
        <v>0</v>
      </c>
      <c r="Z329" s="2" t="s">
        <v>186</v>
      </c>
      <c r="AA329" s="2" t="s">
        <v>187</v>
      </c>
      <c r="AB329" s="2">
        <v>2020</v>
      </c>
      <c r="AC329" s="2" t="str">
        <f>IF(sum!A322="MA",sum!B322,"*")</f>
        <v>*</v>
      </c>
      <c r="AD329" s="2"/>
      <c r="AE329" s="2" t="str">
        <f>IF(sum!A322="MA",sum!C322,"*")</f>
        <v>*</v>
      </c>
      <c r="AH329" s="2" t="s">
        <v>186</v>
      </c>
      <c r="AI329" s="2" t="s">
        <v>187</v>
      </c>
      <c r="AJ329" s="2">
        <v>2020</v>
      </c>
      <c r="AK329" s="2" t="str">
        <f>IF(sum!A322="ON",sum!B322,"*")</f>
        <v>*</v>
      </c>
      <c r="AL329" s="2"/>
      <c r="AM329" s="2" t="str">
        <f>IF(sum!A322="ON",sum!C322,"*")</f>
        <v>*</v>
      </c>
      <c r="AP329" s="4" t="s">
        <v>186</v>
      </c>
      <c r="AQ329" s="4" t="s">
        <v>187</v>
      </c>
      <c r="AR329" s="4">
        <v>2020</v>
      </c>
      <c r="AS329" s="2" t="str">
        <f>IF(sum!A322="QU",sum!B322,"*")</f>
        <v>*</v>
      </c>
      <c r="AT329" s="2"/>
      <c r="AU329" s="2" t="str">
        <f>IF(sum!A322="QU",sum!C322,"*")</f>
        <v>*</v>
      </c>
      <c r="AX329" s="2" t="s">
        <v>186</v>
      </c>
      <c r="AY329" s="2" t="s">
        <v>187</v>
      </c>
      <c r="AZ329" s="2">
        <v>2020</v>
      </c>
      <c r="BA329" s="2" t="str">
        <f>IF(sum!A322="SA",sum!B322,"*")</f>
        <v>*</v>
      </c>
      <c r="BB329" s="2"/>
      <c r="BC329" s="2" t="str">
        <f>IF(sum!A322="SA",sum!C322,"*")</f>
        <v>*</v>
      </c>
    </row>
    <row r="330" spans="2:55">
      <c r="B330" s="4" t="s">
        <v>186</v>
      </c>
      <c r="C330" s="4" t="s">
        <v>187</v>
      </c>
      <c r="D330" s="4">
        <v>2020</v>
      </c>
      <c r="J330" s="4" t="s">
        <v>186</v>
      </c>
      <c r="K330" s="4" t="s">
        <v>187</v>
      </c>
      <c r="L330" s="4">
        <v>2020</v>
      </c>
      <c r="M330" s="2" t="str">
        <f>IF(sum!A323="AT",sum!B323,"*")</f>
        <v>*</v>
      </c>
      <c r="N330" s="2"/>
      <c r="O330" s="2" t="str">
        <f>IF(sum!A323="AT",sum!C323,"*")</f>
        <v>*</v>
      </c>
      <c r="R330" s="4" t="s">
        <v>186</v>
      </c>
      <c r="S330" s="4" t="s">
        <v>187</v>
      </c>
      <c r="T330" s="4">
        <v>2020</v>
      </c>
      <c r="U330" s="2" t="str">
        <f>IF(sum!A323="BC",sum!B323,"*")</f>
        <v>TRA_Mot_ELC1</v>
      </c>
      <c r="V330" s="2"/>
      <c r="W330" s="2">
        <f>IF(sum!A323="BC",sum!C323,"*")</f>
        <v>6.41666666666676</v>
      </c>
      <c r="Z330" s="4" t="s">
        <v>186</v>
      </c>
      <c r="AA330" s="4" t="s">
        <v>187</v>
      </c>
      <c r="AB330" s="4">
        <v>2020</v>
      </c>
      <c r="AC330" s="2" t="str">
        <f>IF(sum!A323="MA",sum!B323,"*")</f>
        <v>*</v>
      </c>
      <c r="AD330" s="2"/>
      <c r="AE330" s="2" t="str">
        <f>IF(sum!A323="MA",sum!C323,"*")</f>
        <v>*</v>
      </c>
      <c r="AH330" s="4" t="s">
        <v>186</v>
      </c>
      <c r="AI330" s="4" t="s">
        <v>187</v>
      </c>
      <c r="AJ330" s="4">
        <v>2020</v>
      </c>
      <c r="AK330" s="2" t="str">
        <f>IF(sum!A323="ON",sum!B323,"*")</f>
        <v>*</v>
      </c>
      <c r="AL330" s="2"/>
      <c r="AM330" s="2" t="str">
        <f>IF(sum!A323="ON",sum!C323,"*")</f>
        <v>*</v>
      </c>
      <c r="AP330" s="2" t="s">
        <v>186</v>
      </c>
      <c r="AQ330" s="2" t="s">
        <v>187</v>
      </c>
      <c r="AR330" s="2">
        <v>2020</v>
      </c>
      <c r="AS330" s="2" t="str">
        <f>IF(sum!A323="QU",sum!B323,"*")</f>
        <v>*</v>
      </c>
      <c r="AT330" s="2"/>
      <c r="AU330" s="2" t="str">
        <f>IF(sum!A323="QU",sum!C323,"*")</f>
        <v>*</v>
      </c>
      <c r="AX330" s="4" t="s">
        <v>186</v>
      </c>
      <c r="AY330" s="4" t="s">
        <v>187</v>
      </c>
      <c r="AZ330" s="4">
        <v>2020</v>
      </c>
      <c r="BA330" s="2" t="str">
        <f>IF(sum!A323="SA",sum!B323,"*")</f>
        <v>*</v>
      </c>
      <c r="BB330" s="2"/>
      <c r="BC330" s="2" t="str">
        <f>IF(sum!A323="SA",sum!C323,"*")</f>
        <v>*</v>
      </c>
    </row>
    <row r="331" spans="2:55">
      <c r="B331" s="2" t="s">
        <v>186</v>
      </c>
      <c r="C331" s="2" t="s">
        <v>187</v>
      </c>
      <c r="D331" s="2">
        <v>2020</v>
      </c>
      <c r="J331" s="2" t="s">
        <v>186</v>
      </c>
      <c r="K331" s="2" t="s">
        <v>187</v>
      </c>
      <c r="L331" s="2">
        <v>2020</v>
      </c>
      <c r="M331" s="2" t="str">
        <f>IF(sum!A324="AT",sum!B324,"*")</f>
        <v>*</v>
      </c>
      <c r="N331" s="2"/>
      <c r="O331" s="2" t="str">
        <f>IF(sum!A324="AT",sum!C324,"*")</f>
        <v>*</v>
      </c>
      <c r="R331" s="2" t="s">
        <v>186</v>
      </c>
      <c r="S331" s="2" t="s">
        <v>187</v>
      </c>
      <c r="T331" s="2">
        <v>2020</v>
      </c>
      <c r="U331" s="2" t="str">
        <f>IF(sum!A324="BC",sum!B324,"*")</f>
        <v>TRA_Rai_Frt-ELC01</v>
      </c>
      <c r="V331" s="2"/>
      <c r="W331" s="2">
        <f>IF(sum!A324="BC",sum!C324,"*")</f>
        <v>0</v>
      </c>
      <c r="Z331" s="2" t="s">
        <v>186</v>
      </c>
      <c r="AA331" s="2" t="s">
        <v>187</v>
      </c>
      <c r="AB331" s="2">
        <v>2020</v>
      </c>
      <c r="AC331" s="2" t="str">
        <f>IF(sum!A324="MA",sum!B324,"*")</f>
        <v>*</v>
      </c>
      <c r="AD331" s="2"/>
      <c r="AE331" s="2" t="str">
        <f>IF(sum!A324="MA",sum!C324,"*")</f>
        <v>*</v>
      </c>
      <c r="AH331" s="2" t="s">
        <v>186</v>
      </c>
      <c r="AI331" s="2" t="s">
        <v>187</v>
      </c>
      <c r="AJ331" s="2">
        <v>2020</v>
      </c>
      <c r="AK331" s="2" t="str">
        <f>IF(sum!A324="ON",sum!B324,"*")</f>
        <v>*</v>
      </c>
      <c r="AL331" s="2"/>
      <c r="AM331" s="2" t="str">
        <f>IF(sum!A324="ON",sum!C324,"*")</f>
        <v>*</v>
      </c>
      <c r="AP331" s="4" t="s">
        <v>186</v>
      </c>
      <c r="AQ331" s="4" t="s">
        <v>187</v>
      </c>
      <c r="AR331" s="4">
        <v>2020</v>
      </c>
      <c r="AS331" s="2" t="str">
        <f>IF(sum!A324="QU",sum!B324,"*")</f>
        <v>*</v>
      </c>
      <c r="AT331" s="2"/>
      <c r="AU331" s="2" t="str">
        <f>IF(sum!A324="QU",sum!C324,"*")</f>
        <v>*</v>
      </c>
      <c r="AX331" s="2" t="s">
        <v>186</v>
      </c>
      <c r="AY331" s="2" t="s">
        <v>187</v>
      </c>
      <c r="AZ331" s="2">
        <v>2020</v>
      </c>
      <c r="BA331" s="2" t="str">
        <f>IF(sum!A324="SA",sum!B324,"*")</f>
        <v>*</v>
      </c>
      <c r="BB331" s="2"/>
      <c r="BC331" s="2" t="str">
        <f>IF(sum!A324="SA",sum!C324,"*")</f>
        <v>*</v>
      </c>
    </row>
    <row r="332" spans="2:55">
      <c r="B332" s="2" t="s">
        <v>186</v>
      </c>
      <c r="C332" s="2" t="s">
        <v>187</v>
      </c>
      <c r="D332" s="2">
        <v>2020</v>
      </c>
      <c r="J332" s="2" t="s">
        <v>186</v>
      </c>
      <c r="K332" s="2" t="s">
        <v>187</v>
      </c>
      <c r="L332" s="2">
        <v>2020</v>
      </c>
      <c r="M332" s="2" t="str">
        <f>IF(sum!A325="AT",sum!B325,"*")</f>
        <v>*</v>
      </c>
      <c r="N332" s="2"/>
      <c r="O332" s="2" t="str">
        <f>IF(sum!A325="AT",sum!C325,"*")</f>
        <v>*</v>
      </c>
      <c r="R332" s="2" t="s">
        <v>186</v>
      </c>
      <c r="S332" s="2" t="s">
        <v>187</v>
      </c>
      <c r="T332" s="2">
        <v>2020</v>
      </c>
      <c r="U332" s="2" t="str">
        <f>IF(sum!A325="BC",sum!B325,"*")</f>
        <v>TRA_Rai_Pas-ELC01</v>
      </c>
      <c r="V332" s="2"/>
      <c r="W332" s="2">
        <f>IF(sum!A325="BC",sum!C325,"*")</f>
        <v>0.0039</v>
      </c>
      <c r="Z332" s="2" t="s">
        <v>186</v>
      </c>
      <c r="AA332" s="2" t="s">
        <v>187</v>
      </c>
      <c r="AB332" s="2">
        <v>2020</v>
      </c>
      <c r="AC332" s="2" t="str">
        <f>IF(sum!A325="MA",sum!B325,"*")</f>
        <v>*</v>
      </c>
      <c r="AD332" s="2"/>
      <c r="AE332" s="2" t="str">
        <f>IF(sum!A325="MA",sum!C325,"*")</f>
        <v>*</v>
      </c>
      <c r="AH332" s="2" t="s">
        <v>186</v>
      </c>
      <c r="AI332" s="2" t="s">
        <v>187</v>
      </c>
      <c r="AJ332" s="2">
        <v>2020</v>
      </c>
      <c r="AK332" s="2" t="str">
        <f>IF(sum!A325="ON",sum!B325,"*")</f>
        <v>*</v>
      </c>
      <c r="AL332" s="2"/>
      <c r="AM332" s="2" t="str">
        <f>IF(sum!A325="ON",sum!C325,"*")</f>
        <v>*</v>
      </c>
      <c r="AP332" s="2" t="s">
        <v>186</v>
      </c>
      <c r="AQ332" s="2" t="s">
        <v>187</v>
      </c>
      <c r="AR332" s="2">
        <v>2020</v>
      </c>
      <c r="AS332" s="2" t="str">
        <f>IF(sum!A325="QU",sum!B325,"*")</f>
        <v>*</v>
      </c>
      <c r="AT332" s="2"/>
      <c r="AU332" s="2" t="str">
        <f>IF(sum!A325="QU",sum!C325,"*")</f>
        <v>*</v>
      </c>
      <c r="AX332" s="2" t="s">
        <v>186</v>
      </c>
      <c r="AY332" s="2" t="s">
        <v>187</v>
      </c>
      <c r="AZ332" s="2">
        <v>2020</v>
      </c>
      <c r="BA332" s="2" t="str">
        <f>IF(sum!A325="SA",sum!B325,"*")</f>
        <v>*</v>
      </c>
      <c r="BB332" s="2"/>
      <c r="BC332" s="2" t="str">
        <f>IF(sum!A325="SA",sum!C325,"*")</f>
        <v>*</v>
      </c>
    </row>
    <row r="333" spans="2:55">
      <c r="B333" s="4" t="s">
        <v>186</v>
      </c>
      <c r="C333" s="4" t="s">
        <v>187</v>
      </c>
      <c r="D333" s="4">
        <v>2020</v>
      </c>
      <c r="J333" s="4" t="s">
        <v>186</v>
      </c>
      <c r="K333" s="4" t="s">
        <v>187</v>
      </c>
      <c r="L333" s="4">
        <v>2020</v>
      </c>
      <c r="M333" s="2" t="str">
        <f>IF(sum!A326="AT",sum!B326,"*")</f>
        <v>*</v>
      </c>
      <c r="N333" s="2"/>
      <c r="O333" s="2" t="str">
        <f>IF(sum!A326="AT",sum!C326,"*")</f>
        <v>*</v>
      </c>
      <c r="R333" s="4" t="s">
        <v>186</v>
      </c>
      <c r="S333" s="4" t="s">
        <v>187</v>
      </c>
      <c r="T333" s="4">
        <v>2020</v>
      </c>
      <c r="U333" s="2" t="str">
        <f>IF(sum!A326="BC",sum!B326,"*")</f>
        <v>TRA_Tru_BEV01</v>
      </c>
      <c r="V333" s="2"/>
      <c r="W333" s="2">
        <f>IF(sum!A326="BC",sum!C326,"*")</f>
        <v>348.083211594654</v>
      </c>
      <c r="Z333" s="4" t="s">
        <v>186</v>
      </c>
      <c r="AA333" s="4" t="s">
        <v>187</v>
      </c>
      <c r="AB333" s="4">
        <v>2020</v>
      </c>
      <c r="AC333" s="2" t="str">
        <f>IF(sum!A326="MA",sum!B326,"*")</f>
        <v>*</v>
      </c>
      <c r="AD333" s="2"/>
      <c r="AE333" s="2" t="str">
        <f>IF(sum!A326="MA",sum!C326,"*")</f>
        <v>*</v>
      </c>
      <c r="AH333" s="4" t="s">
        <v>186</v>
      </c>
      <c r="AI333" s="4" t="s">
        <v>187</v>
      </c>
      <c r="AJ333" s="4">
        <v>2020</v>
      </c>
      <c r="AK333" s="2" t="str">
        <f>IF(sum!A326="ON",sum!B326,"*")</f>
        <v>*</v>
      </c>
      <c r="AL333" s="2"/>
      <c r="AM333" s="2" t="str">
        <f>IF(sum!A326="ON",sum!C326,"*")</f>
        <v>*</v>
      </c>
      <c r="AP333" s="4" t="s">
        <v>186</v>
      </c>
      <c r="AQ333" s="4" t="s">
        <v>187</v>
      </c>
      <c r="AR333" s="4">
        <v>2020</v>
      </c>
      <c r="AS333" s="2" t="str">
        <f>IF(sum!A326="QU",sum!B326,"*")</f>
        <v>*</v>
      </c>
      <c r="AT333" s="2"/>
      <c r="AU333" s="2" t="str">
        <f>IF(sum!A326="QU",sum!C326,"*")</f>
        <v>*</v>
      </c>
      <c r="AX333" s="4" t="s">
        <v>186</v>
      </c>
      <c r="AY333" s="4" t="s">
        <v>187</v>
      </c>
      <c r="AZ333" s="4">
        <v>2020</v>
      </c>
      <c r="BA333" s="2" t="str">
        <f>IF(sum!A326="SA",sum!B326,"*")</f>
        <v>*</v>
      </c>
      <c r="BB333" s="2"/>
      <c r="BC333" s="2" t="str">
        <f>IF(sum!A326="SA",sum!C326,"*")</f>
        <v>*</v>
      </c>
    </row>
    <row r="334" spans="2:55">
      <c r="B334" s="2" t="s">
        <v>186</v>
      </c>
      <c r="C334" s="2" t="s">
        <v>187</v>
      </c>
      <c r="D334" s="2">
        <v>2020</v>
      </c>
      <c r="J334" s="2" t="s">
        <v>186</v>
      </c>
      <c r="K334" s="2" t="s">
        <v>187</v>
      </c>
      <c r="L334" s="2">
        <v>2020</v>
      </c>
      <c r="M334" s="2" t="str">
        <f>IF(sum!A327="AT",sum!B327,"*")</f>
        <v>*</v>
      </c>
      <c r="N334" s="2"/>
      <c r="O334" s="2" t="str">
        <f>IF(sum!A327="AT",sum!C327,"*")</f>
        <v>*</v>
      </c>
      <c r="R334" s="2" t="s">
        <v>186</v>
      </c>
      <c r="S334" s="2" t="s">
        <v>187</v>
      </c>
      <c r="T334" s="2">
        <v>2020</v>
      </c>
      <c r="U334" s="2" t="str">
        <f>IF(sum!A327="BC",sum!B327,"*")</f>
        <v>TRA_Tru_HT_DST1</v>
      </c>
      <c r="V334" s="2"/>
      <c r="W334" s="2">
        <f>IF(sum!A327="BC",sum!C327,"*")</f>
        <v>150.258265271668</v>
      </c>
      <c r="Z334" s="2" t="s">
        <v>186</v>
      </c>
      <c r="AA334" s="2" t="s">
        <v>187</v>
      </c>
      <c r="AB334" s="2">
        <v>2020</v>
      </c>
      <c r="AC334" s="2" t="str">
        <f>IF(sum!A327="MA",sum!B327,"*")</f>
        <v>*</v>
      </c>
      <c r="AD334" s="2"/>
      <c r="AE334" s="2" t="str">
        <f>IF(sum!A327="MA",sum!C327,"*")</f>
        <v>*</v>
      </c>
      <c r="AH334" s="2" t="s">
        <v>186</v>
      </c>
      <c r="AI334" s="2" t="s">
        <v>187</v>
      </c>
      <c r="AJ334" s="2">
        <v>2020</v>
      </c>
      <c r="AK334" s="2" t="str">
        <f>IF(sum!A327="ON",sum!B327,"*")</f>
        <v>*</v>
      </c>
      <c r="AL334" s="2"/>
      <c r="AM334" s="2" t="str">
        <f>IF(sum!A327="ON",sum!C327,"*")</f>
        <v>*</v>
      </c>
      <c r="AP334" s="2" t="s">
        <v>186</v>
      </c>
      <c r="AQ334" s="2" t="s">
        <v>187</v>
      </c>
      <c r="AR334" s="2">
        <v>2020</v>
      </c>
      <c r="AS334" s="2" t="str">
        <f>IF(sum!A327="QU",sum!B327,"*")</f>
        <v>*</v>
      </c>
      <c r="AT334" s="2"/>
      <c r="AU334" s="2" t="str">
        <f>IF(sum!A327="QU",sum!C327,"*")</f>
        <v>*</v>
      </c>
      <c r="AX334" s="2" t="s">
        <v>186</v>
      </c>
      <c r="AY334" s="2" t="s">
        <v>187</v>
      </c>
      <c r="AZ334" s="2">
        <v>2020</v>
      </c>
      <c r="BA334" s="2" t="str">
        <f>IF(sum!A327="SA",sum!B327,"*")</f>
        <v>*</v>
      </c>
      <c r="BB334" s="2"/>
      <c r="BC334" s="2" t="str">
        <f>IF(sum!A327="SA",sum!C327,"*")</f>
        <v>*</v>
      </c>
    </row>
    <row r="335" spans="2:55">
      <c r="B335" s="2" t="s">
        <v>186</v>
      </c>
      <c r="C335" s="2" t="s">
        <v>187</v>
      </c>
      <c r="D335" s="2">
        <v>2020</v>
      </c>
      <c r="J335" s="2" t="s">
        <v>186</v>
      </c>
      <c r="K335" s="2" t="s">
        <v>187</v>
      </c>
      <c r="L335" s="2">
        <v>2020</v>
      </c>
      <c r="M335" s="2" t="str">
        <f>IF(sum!A328="AT",sum!B328,"*")</f>
        <v>*</v>
      </c>
      <c r="N335" s="2"/>
      <c r="O335" s="2" t="str">
        <f>IF(sum!A328="AT",sum!C328,"*")</f>
        <v>*</v>
      </c>
      <c r="R335" s="2" t="s">
        <v>186</v>
      </c>
      <c r="S335" s="2" t="s">
        <v>187</v>
      </c>
      <c r="T335" s="2">
        <v>2020</v>
      </c>
      <c r="U335" s="2" t="str">
        <f>IF(sum!A328="BC",sum!B328,"*")</f>
        <v>TRA_Tru_PHEV01</v>
      </c>
      <c r="V335" s="2"/>
      <c r="W335" s="2">
        <f>IF(sum!A328="BC",sum!C328,"*")</f>
        <v>0</v>
      </c>
      <c r="Z335" s="2" t="s">
        <v>186</v>
      </c>
      <c r="AA335" s="2" t="s">
        <v>187</v>
      </c>
      <c r="AB335" s="2">
        <v>2020</v>
      </c>
      <c r="AC335" s="2" t="str">
        <f>IF(sum!A328="MA",sum!B328,"*")</f>
        <v>*</v>
      </c>
      <c r="AD335" s="2"/>
      <c r="AE335" s="2" t="str">
        <f>IF(sum!A328="MA",sum!C328,"*")</f>
        <v>*</v>
      </c>
      <c r="AH335" s="2" t="s">
        <v>186</v>
      </c>
      <c r="AI335" s="2" t="s">
        <v>187</v>
      </c>
      <c r="AJ335" s="2">
        <v>2020</v>
      </c>
      <c r="AK335" s="2" t="str">
        <f>IF(sum!A328="ON",sum!B328,"*")</f>
        <v>*</v>
      </c>
      <c r="AL335" s="2"/>
      <c r="AM335" s="2" t="str">
        <f>IF(sum!A328="ON",sum!C328,"*")</f>
        <v>*</v>
      </c>
      <c r="AP335" s="4" t="s">
        <v>186</v>
      </c>
      <c r="AQ335" s="4" t="s">
        <v>187</v>
      </c>
      <c r="AR335" s="4">
        <v>2020</v>
      </c>
      <c r="AS335" s="2" t="str">
        <f>IF(sum!A328="QU",sum!B328,"*")</f>
        <v>*</v>
      </c>
      <c r="AT335" s="2"/>
      <c r="AU335" s="2" t="str">
        <f>IF(sum!A328="QU",sum!C328,"*")</f>
        <v>*</v>
      </c>
      <c r="AX335" s="2" t="s">
        <v>186</v>
      </c>
      <c r="AY335" s="2" t="s">
        <v>187</v>
      </c>
      <c r="AZ335" s="2">
        <v>2020</v>
      </c>
      <c r="BA335" s="2" t="str">
        <f>IF(sum!A328="SA",sum!B328,"*")</f>
        <v>*</v>
      </c>
      <c r="BB335" s="2"/>
      <c r="BC335" s="2" t="str">
        <f>IF(sum!A328="SA",sum!C328,"*")</f>
        <v>*</v>
      </c>
    </row>
    <row r="336" spans="2:55">
      <c r="B336" s="4" t="s">
        <v>186</v>
      </c>
      <c r="C336" s="4" t="s">
        <v>187</v>
      </c>
      <c r="D336" s="4">
        <v>2020</v>
      </c>
      <c r="J336" s="4" t="s">
        <v>186</v>
      </c>
      <c r="K336" s="4" t="s">
        <v>187</v>
      </c>
      <c r="L336" s="4">
        <v>2020</v>
      </c>
      <c r="M336" s="2" t="str">
        <f>IF(sum!A329="AT",sum!B329,"*")</f>
        <v>*</v>
      </c>
      <c r="N336" s="2"/>
      <c r="O336" s="2" t="str">
        <f>IF(sum!A329="AT",sum!C329,"*")</f>
        <v>*</v>
      </c>
      <c r="R336" s="4" t="s">
        <v>186</v>
      </c>
      <c r="S336" s="4" t="s">
        <v>187</v>
      </c>
      <c r="T336" s="4">
        <v>2020</v>
      </c>
      <c r="U336" s="2" t="str">
        <f>IF(sum!A329="BC",sum!B329,"*")</f>
        <v>TU_GASNAT_BC_AL_01</v>
      </c>
      <c r="V336" s="2"/>
      <c r="W336" s="2">
        <f>IF(sum!A329="BC",sum!C329,"*")</f>
        <v>0</v>
      </c>
      <c r="Z336" s="4" t="s">
        <v>186</v>
      </c>
      <c r="AA336" s="4" t="s">
        <v>187</v>
      </c>
      <c r="AB336" s="4">
        <v>2020</v>
      </c>
      <c r="AC336" s="2" t="str">
        <f>IF(sum!A329="MA",sum!B329,"*")</f>
        <v>*</v>
      </c>
      <c r="AD336" s="2"/>
      <c r="AE336" s="2" t="str">
        <f>IF(sum!A329="MA",sum!C329,"*")</f>
        <v>*</v>
      </c>
      <c r="AH336" s="4" t="s">
        <v>186</v>
      </c>
      <c r="AI336" s="4" t="s">
        <v>187</v>
      </c>
      <c r="AJ336" s="4">
        <v>2020</v>
      </c>
      <c r="AK336" s="2" t="str">
        <f>IF(sum!A329="ON",sum!B329,"*")</f>
        <v>*</v>
      </c>
      <c r="AL336" s="2"/>
      <c r="AM336" s="2" t="str">
        <f>IF(sum!A329="ON",sum!C329,"*")</f>
        <v>*</v>
      </c>
      <c r="AP336" s="2" t="s">
        <v>186</v>
      </c>
      <c r="AQ336" s="2" t="s">
        <v>187</v>
      </c>
      <c r="AR336" s="2">
        <v>2020</v>
      </c>
      <c r="AS336" s="2" t="str">
        <f>IF(sum!A329="QU",sum!B329,"*")</f>
        <v>*</v>
      </c>
      <c r="AT336" s="2"/>
      <c r="AU336" s="2" t="str">
        <f>IF(sum!A329="QU",sum!C329,"*")</f>
        <v>*</v>
      </c>
      <c r="AX336" s="4" t="s">
        <v>186</v>
      </c>
      <c r="AY336" s="4" t="s">
        <v>187</v>
      </c>
      <c r="AZ336" s="4">
        <v>2020</v>
      </c>
      <c r="BA336" s="2" t="str">
        <f>IF(sum!A329="SA",sum!B329,"*")</f>
        <v>*</v>
      </c>
      <c r="BB336" s="2"/>
      <c r="BC336" s="2" t="str">
        <f>IF(sum!A329="SA",sum!C329,"*")</f>
        <v>*</v>
      </c>
    </row>
    <row r="337" spans="2:55">
      <c r="B337" s="2" t="s">
        <v>186</v>
      </c>
      <c r="C337" s="2" t="s">
        <v>187</v>
      </c>
      <c r="D337" s="2">
        <v>2020</v>
      </c>
      <c r="J337" s="2" t="s">
        <v>186</v>
      </c>
      <c r="K337" s="2" t="s">
        <v>187</v>
      </c>
      <c r="L337" s="2">
        <v>2020</v>
      </c>
      <c r="M337" s="2" t="str">
        <f>IF(sum!A330="AT",sum!B330,"*")</f>
        <v>*</v>
      </c>
      <c r="N337" s="2"/>
      <c r="O337" s="2" t="str">
        <f>IF(sum!A330="AT",sum!C330,"*")</f>
        <v>*</v>
      </c>
      <c r="R337" s="2" t="s">
        <v>186</v>
      </c>
      <c r="S337" s="2" t="s">
        <v>187</v>
      </c>
      <c r="T337" s="2">
        <v>2020</v>
      </c>
      <c r="U337" s="2" t="str">
        <f>IF(sum!A330="BC",sum!B330,"*")</f>
        <v>TU_OILCRD_SA_BC_01</v>
      </c>
      <c r="V337" s="2"/>
      <c r="W337" s="2">
        <f>IF(sum!A330="BC",sum!C330,"*")</f>
        <v>0</v>
      </c>
      <c r="Z337" s="2" t="s">
        <v>186</v>
      </c>
      <c r="AA337" s="2" t="s">
        <v>187</v>
      </c>
      <c r="AB337" s="2">
        <v>2020</v>
      </c>
      <c r="AC337" s="2" t="str">
        <f>IF(sum!A330="MA",sum!B330,"*")</f>
        <v>*</v>
      </c>
      <c r="AD337" s="2"/>
      <c r="AE337" s="2" t="str">
        <f>IF(sum!A330="MA",sum!C330,"*")</f>
        <v>*</v>
      </c>
      <c r="AH337" s="2" t="s">
        <v>186</v>
      </c>
      <c r="AI337" s="2" t="s">
        <v>187</v>
      </c>
      <c r="AJ337" s="2">
        <v>2020</v>
      </c>
      <c r="AK337" s="2" t="str">
        <f>IF(sum!A330="ON",sum!B330,"*")</f>
        <v>*</v>
      </c>
      <c r="AL337" s="2"/>
      <c r="AM337" s="2" t="str">
        <f>IF(sum!A330="ON",sum!C330,"*")</f>
        <v>*</v>
      </c>
      <c r="AP337" s="4" t="s">
        <v>186</v>
      </c>
      <c r="AQ337" s="4" t="s">
        <v>187</v>
      </c>
      <c r="AR337" s="4">
        <v>2020</v>
      </c>
      <c r="AS337" s="2" t="str">
        <f>IF(sum!A330="QU",sum!B330,"*")</f>
        <v>*</v>
      </c>
      <c r="AT337" s="2"/>
      <c r="AU337" s="2" t="str">
        <f>IF(sum!A330="QU",sum!C330,"*")</f>
        <v>*</v>
      </c>
      <c r="AX337" s="2" t="s">
        <v>186</v>
      </c>
      <c r="AY337" s="2" t="s">
        <v>187</v>
      </c>
      <c r="AZ337" s="2">
        <v>2020</v>
      </c>
      <c r="BA337" s="2" t="str">
        <f>IF(sum!A330="SA",sum!B330,"*")</f>
        <v>*</v>
      </c>
      <c r="BB337" s="2"/>
      <c r="BC337" s="2" t="str">
        <f>IF(sum!A330="SA",sum!C330,"*")</f>
        <v>*</v>
      </c>
    </row>
    <row r="338" spans="2:55">
      <c r="B338" s="2" t="s">
        <v>186</v>
      </c>
      <c r="C338" s="2" t="s">
        <v>187</v>
      </c>
      <c r="D338" s="2">
        <v>2020</v>
      </c>
      <c r="J338" s="2" t="s">
        <v>186</v>
      </c>
      <c r="K338" s="2" t="s">
        <v>187</v>
      </c>
      <c r="L338" s="2">
        <v>2020</v>
      </c>
      <c r="M338" s="2" t="str">
        <f>IF(sum!A331="AT",sum!B331,"*")</f>
        <v>*</v>
      </c>
      <c r="N338" s="2"/>
      <c r="O338" s="2" t="str">
        <f>IF(sum!A331="AT",sum!C331,"*")</f>
        <v>*</v>
      </c>
      <c r="R338" s="2" t="s">
        <v>186</v>
      </c>
      <c r="S338" s="2" t="s">
        <v>187</v>
      </c>
      <c r="T338" s="2">
        <v>2020</v>
      </c>
      <c r="U338" s="2" t="str">
        <f>IF(sum!A331="BC",sum!B331,"*")</f>
        <v>TWS-AuxiliaryEquip_ELE1</v>
      </c>
      <c r="V338" s="2"/>
      <c r="W338" s="2">
        <f>IF(sum!A331="BC",sum!C331,"*")</f>
        <v>0</v>
      </c>
      <c r="Z338" s="2" t="s">
        <v>186</v>
      </c>
      <c r="AA338" s="2" t="s">
        <v>187</v>
      </c>
      <c r="AB338" s="2">
        <v>2020</v>
      </c>
      <c r="AC338" s="2" t="str">
        <f>IF(sum!A331="MA",sum!B331,"*")</f>
        <v>*</v>
      </c>
      <c r="AD338" s="2"/>
      <c r="AE338" s="2" t="str">
        <f>IF(sum!A331="MA",sum!C331,"*")</f>
        <v>*</v>
      </c>
      <c r="AH338" s="2" t="s">
        <v>186</v>
      </c>
      <c r="AI338" s="2" t="s">
        <v>187</v>
      </c>
      <c r="AJ338" s="2">
        <v>2020</v>
      </c>
      <c r="AK338" s="2" t="str">
        <f>IF(sum!A331="ON",sum!B331,"*")</f>
        <v>*</v>
      </c>
      <c r="AL338" s="2"/>
      <c r="AM338" s="2" t="str">
        <f>IF(sum!A331="ON",sum!C331,"*")</f>
        <v>*</v>
      </c>
      <c r="AP338" s="2" t="s">
        <v>186</v>
      </c>
      <c r="AQ338" s="2" t="s">
        <v>187</v>
      </c>
      <c r="AR338" s="2">
        <v>2020</v>
      </c>
      <c r="AS338" s="2" t="str">
        <f>IF(sum!A331="QU",sum!B331,"*")</f>
        <v>*</v>
      </c>
      <c r="AT338" s="2"/>
      <c r="AU338" s="2" t="str">
        <f>IF(sum!A331="QU",sum!C331,"*")</f>
        <v>*</v>
      </c>
      <c r="AX338" s="2" t="s">
        <v>186</v>
      </c>
      <c r="AY338" s="2" t="s">
        <v>187</v>
      </c>
      <c r="AZ338" s="2">
        <v>2020</v>
      </c>
      <c r="BA338" s="2" t="str">
        <f>IF(sum!A331="SA",sum!B331,"*")</f>
        <v>*</v>
      </c>
      <c r="BB338" s="2"/>
      <c r="BC338" s="2" t="str">
        <f>IF(sum!A331="SA",sum!C331,"*")</f>
        <v>*</v>
      </c>
    </row>
    <row r="339" spans="2:55">
      <c r="B339" s="4" t="s">
        <v>186</v>
      </c>
      <c r="C339" s="4" t="s">
        <v>187</v>
      </c>
      <c r="D339" s="4">
        <v>2020</v>
      </c>
      <c r="J339" s="4" t="s">
        <v>186</v>
      </c>
      <c r="K339" s="4" t="s">
        <v>187</v>
      </c>
      <c r="L339" s="4">
        <v>2020</v>
      </c>
      <c r="M339" s="2" t="str">
        <f>IF(sum!A332="AT",sum!B332,"*")</f>
        <v>*</v>
      </c>
      <c r="N339" s="2"/>
      <c r="O339" s="2" t="str">
        <f>IF(sum!A332="AT",sum!C332,"*")</f>
        <v>*</v>
      </c>
      <c r="R339" s="4" t="s">
        <v>186</v>
      </c>
      <c r="S339" s="4" t="s">
        <v>187</v>
      </c>
      <c r="T339" s="4">
        <v>2020</v>
      </c>
      <c r="U339" s="2" t="str">
        <f>IF(sum!A332="BC",sum!B332,"*")</f>
        <v>TWS-AuxiliaryMot_ELE1</v>
      </c>
      <c r="V339" s="2"/>
      <c r="W339" s="2">
        <f>IF(sum!A332="BC",sum!C332,"*")</f>
        <v>0</v>
      </c>
      <c r="Z339" s="4" t="s">
        <v>186</v>
      </c>
      <c r="AA339" s="4" t="s">
        <v>187</v>
      </c>
      <c r="AB339" s="4">
        <v>2020</v>
      </c>
      <c r="AC339" s="2" t="str">
        <f>IF(sum!A332="MA",sum!B332,"*")</f>
        <v>*</v>
      </c>
      <c r="AD339" s="2"/>
      <c r="AE339" s="2" t="str">
        <f>IF(sum!A332="MA",sum!C332,"*")</f>
        <v>*</v>
      </c>
      <c r="AH339" s="4" t="s">
        <v>186</v>
      </c>
      <c r="AI339" s="4" t="s">
        <v>187</v>
      </c>
      <c r="AJ339" s="4">
        <v>2020</v>
      </c>
      <c r="AK339" s="2" t="str">
        <f>IF(sum!A332="ON",sum!B332,"*")</f>
        <v>*</v>
      </c>
      <c r="AL339" s="2"/>
      <c r="AM339" s="2" t="str">
        <f>IF(sum!A332="ON",sum!C332,"*")</f>
        <v>*</v>
      </c>
      <c r="AP339" s="4" t="s">
        <v>186</v>
      </c>
      <c r="AQ339" s="4" t="s">
        <v>187</v>
      </c>
      <c r="AR339" s="4">
        <v>2020</v>
      </c>
      <c r="AS339" s="2" t="str">
        <f>IF(sum!A332="QU",sum!B332,"*")</f>
        <v>*</v>
      </c>
      <c r="AT339" s="2"/>
      <c r="AU339" s="2" t="str">
        <f>IF(sum!A332="QU",sum!C332,"*")</f>
        <v>*</v>
      </c>
      <c r="AX339" s="4" t="s">
        <v>186</v>
      </c>
      <c r="AY339" s="4" t="s">
        <v>187</v>
      </c>
      <c r="AZ339" s="4">
        <v>2020</v>
      </c>
      <c r="BA339" s="2" t="str">
        <f>IF(sum!A332="SA",sum!B332,"*")</f>
        <v>*</v>
      </c>
      <c r="BB339" s="2"/>
      <c r="BC339" s="2" t="str">
        <f>IF(sum!A332="SA",sum!C332,"*")</f>
        <v>*</v>
      </c>
    </row>
    <row r="340" spans="2:55">
      <c r="B340" s="2" t="s">
        <v>186</v>
      </c>
      <c r="C340" s="2" t="s">
        <v>187</v>
      </c>
      <c r="D340" s="2">
        <v>2020</v>
      </c>
      <c r="J340" s="2" t="s">
        <v>186</v>
      </c>
      <c r="K340" s="2" t="s">
        <v>187</v>
      </c>
      <c r="L340" s="2">
        <v>2020</v>
      </c>
      <c r="M340" s="2" t="str">
        <f>IF(sum!A333="AT",sum!B333,"*")</f>
        <v>*</v>
      </c>
      <c r="N340" s="2"/>
      <c r="O340" s="2" t="str">
        <f>IF(sum!A333="AT",sum!C333,"*")</f>
        <v>*</v>
      </c>
      <c r="R340" s="2" t="s">
        <v>186</v>
      </c>
      <c r="S340" s="2" t="s">
        <v>187</v>
      </c>
      <c r="T340" s="2">
        <v>2020</v>
      </c>
      <c r="U340" s="2" t="str">
        <f>IF(sum!A333="BC",sum!B333,"*")</f>
        <v>TWS-Light_ELE1</v>
      </c>
      <c r="V340" s="2"/>
      <c r="W340" s="2">
        <f>IF(sum!A333="BC",sum!C333,"*")</f>
        <v>0</v>
      </c>
      <c r="Z340" s="2" t="s">
        <v>186</v>
      </c>
      <c r="AA340" s="2" t="s">
        <v>187</v>
      </c>
      <c r="AB340" s="2">
        <v>2020</v>
      </c>
      <c r="AC340" s="2" t="str">
        <f>IF(sum!A333="MA",sum!B333,"*")</f>
        <v>*</v>
      </c>
      <c r="AD340" s="2"/>
      <c r="AE340" s="2" t="str">
        <f>IF(sum!A333="MA",sum!C333,"*")</f>
        <v>*</v>
      </c>
      <c r="AH340" s="2" t="s">
        <v>186</v>
      </c>
      <c r="AI340" s="2" t="s">
        <v>187</v>
      </c>
      <c r="AJ340" s="2">
        <v>2020</v>
      </c>
      <c r="AK340" s="2" t="str">
        <f>IF(sum!A333="ON",sum!B333,"*")</f>
        <v>*</v>
      </c>
      <c r="AL340" s="2"/>
      <c r="AM340" s="2" t="str">
        <f>IF(sum!A333="ON",sum!C333,"*")</f>
        <v>*</v>
      </c>
      <c r="AP340" s="2" t="s">
        <v>186</v>
      </c>
      <c r="AQ340" s="2" t="s">
        <v>187</v>
      </c>
      <c r="AR340" s="2">
        <v>2020</v>
      </c>
      <c r="AS340" s="2" t="str">
        <f>IF(sum!A333="QU",sum!B333,"*")</f>
        <v>*</v>
      </c>
      <c r="AT340" s="2"/>
      <c r="AU340" s="2" t="str">
        <f>IF(sum!A333="QU",sum!C333,"*")</f>
        <v>*</v>
      </c>
      <c r="AX340" s="2" t="s">
        <v>186</v>
      </c>
      <c r="AY340" s="2" t="s">
        <v>187</v>
      </c>
      <c r="AZ340" s="2">
        <v>2020</v>
      </c>
      <c r="BA340" s="2" t="str">
        <f>IF(sum!A333="SA",sum!B333,"*")</f>
        <v>*</v>
      </c>
      <c r="BB340" s="2"/>
      <c r="BC340" s="2" t="str">
        <f>IF(sum!A333="SA",sum!C333,"*")</f>
        <v>*</v>
      </c>
    </row>
    <row r="341" spans="2:55">
      <c r="B341" s="2" t="s">
        <v>186</v>
      </c>
      <c r="C341" s="2" t="s">
        <v>187</v>
      </c>
      <c r="D341" s="2">
        <v>2020</v>
      </c>
      <c r="J341" s="2" t="s">
        <v>186</v>
      </c>
      <c r="K341" s="2" t="s">
        <v>187</v>
      </c>
      <c r="L341" s="2">
        <v>2020</v>
      </c>
      <c r="M341" s="2" t="str">
        <f>IF(sum!A334="AT",sum!B334,"*")</f>
        <v>*</v>
      </c>
      <c r="N341" s="2"/>
      <c r="O341" s="2" t="str">
        <f>IF(sum!A334="AT",sum!C334,"*")</f>
        <v>*</v>
      </c>
      <c r="R341" s="2" t="s">
        <v>186</v>
      </c>
      <c r="S341" s="2" t="s">
        <v>187</v>
      </c>
      <c r="T341" s="2">
        <v>2020</v>
      </c>
      <c r="U341" s="2" t="str">
        <f>IF(sum!A334="BC",sum!B334,"*")</f>
        <v>TWS-SpCool_ELE1</v>
      </c>
      <c r="V341" s="2"/>
      <c r="W341" s="2">
        <f>IF(sum!A334="BC",sum!C334,"*")</f>
        <v>0</v>
      </c>
      <c r="Z341" s="2" t="s">
        <v>186</v>
      </c>
      <c r="AA341" s="2" t="s">
        <v>187</v>
      </c>
      <c r="AB341" s="2">
        <v>2020</v>
      </c>
      <c r="AC341" s="2" t="str">
        <f>IF(sum!A334="MA",sum!B334,"*")</f>
        <v>*</v>
      </c>
      <c r="AD341" s="2"/>
      <c r="AE341" s="2" t="str">
        <f>IF(sum!A334="MA",sum!C334,"*")</f>
        <v>*</v>
      </c>
      <c r="AH341" s="2" t="s">
        <v>186</v>
      </c>
      <c r="AI341" s="2" t="s">
        <v>187</v>
      </c>
      <c r="AJ341" s="2">
        <v>2020</v>
      </c>
      <c r="AK341" s="2" t="str">
        <f>IF(sum!A334="ON",sum!B334,"*")</f>
        <v>*</v>
      </c>
      <c r="AL341" s="2"/>
      <c r="AM341" s="2" t="str">
        <f>IF(sum!A334="ON",sum!C334,"*")</f>
        <v>*</v>
      </c>
      <c r="AP341" s="4" t="s">
        <v>186</v>
      </c>
      <c r="AQ341" s="4" t="s">
        <v>187</v>
      </c>
      <c r="AR341" s="4">
        <v>2020</v>
      </c>
      <c r="AS341" s="2" t="str">
        <f>IF(sum!A334="QU",sum!B334,"*")</f>
        <v>*</v>
      </c>
      <c r="AT341" s="2"/>
      <c r="AU341" s="2" t="str">
        <f>IF(sum!A334="QU",sum!C334,"*")</f>
        <v>*</v>
      </c>
      <c r="AX341" s="2" t="s">
        <v>186</v>
      </c>
      <c r="AY341" s="2" t="s">
        <v>187</v>
      </c>
      <c r="AZ341" s="2">
        <v>2020</v>
      </c>
      <c r="BA341" s="2" t="str">
        <f>IF(sum!A334="SA",sum!B334,"*")</f>
        <v>*</v>
      </c>
      <c r="BB341" s="2"/>
      <c r="BC341" s="2" t="str">
        <f>IF(sum!A334="SA",sum!C334,"*")</f>
        <v>*</v>
      </c>
    </row>
    <row r="342" spans="2:55">
      <c r="B342" s="4" t="s">
        <v>186</v>
      </c>
      <c r="C342" s="4" t="s">
        <v>187</v>
      </c>
      <c r="D342" s="4">
        <v>2020</v>
      </c>
      <c r="J342" s="4" t="s">
        <v>186</v>
      </c>
      <c r="K342" s="4" t="s">
        <v>187</v>
      </c>
      <c r="L342" s="4">
        <v>2020</v>
      </c>
      <c r="M342" s="2" t="str">
        <f>IF(sum!A335="AT",sum!B335,"*")</f>
        <v>*</v>
      </c>
      <c r="N342" s="2"/>
      <c r="O342" s="2" t="str">
        <f>IF(sum!A335="AT",sum!C335,"*")</f>
        <v>*</v>
      </c>
      <c r="R342" s="4" t="s">
        <v>186</v>
      </c>
      <c r="S342" s="4" t="s">
        <v>187</v>
      </c>
      <c r="T342" s="4">
        <v>2020</v>
      </c>
      <c r="U342" s="2" t="str">
        <f>IF(sum!A335="BC",sum!B335,"*")</f>
        <v>TWS-SpHeat_ELE1</v>
      </c>
      <c r="V342" s="2"/>
      <c r="W342" s="2">
        <f>IF(sum!A335="BC",sum!C335,"*")</f>
        <v>0.021137180300148</v>
      </c>
      <c r="Z342" s="4" t="s">
        <v>186</v>
      </c>
      <c r="AA342" s="4" t="s">
        <v>187</v>
      </c>
      <c r="AB342" s="4">
        <v>2020</v>
      </c>
      <c r="AC342" s="2" t="str">
        <f>IF(sum!A335="MA",sum!B335,"*")</f>
        <v>*</v>
      </c>
      <c r="AD342" s="2"/>
      <c r="AE342" s="2" t="str">
        <f>IF(sum!A335="MA",sum!C335,"*")</f>
        <v>*</v>
      </c>
      <c r="AH342" s="4" t="s">
        <v>186</v>
      </c>
      <c r="AI342" s="4" t="s">
        <v>187</v>
      </c>
      <c r="AJ342" s="4">
        <v>2020</v>
      </c>
      <c r="AK342" s="2" t="str">
        <f>IF(sum!A335="ON",sum!B335,"*")</f>
        <v>*</v>
      </c>
      <c r="AL342" s="2"/>
      <c r="AM342" s="2" t="str">
        <f>IF(sum!A335="ON",sum!C335,"*")</f>
        <v>*</v>
      </c>
      <c r="AP342" s="2" t="s">
        <v>186</v>
      </c>
      <c r="AQ342" s="2" t="s">
        <v>187</v>
      </c>
      <c r="AR342" s="2">
        <v>2020</v>
      </c>
      <c r="AS342" s="2" t="str">
        <f>IF(sum!A335="QU",sum!B335,"*")</f>
        <v>*</v>
      </c>
      <c r="AT342" s="2"/>
      <c r="AU342" s="2" t="str">
        <f>IF(sum!A335="QU",sum!C335,"*")</f>
        <v>*</v>
      </c>
      <c r="AX342" s="4" t="s">
        <v>186</v>
      </c>
      <c r="AY342" s="4" t="s">
        <v>187</v>
      </c>
      <c r="AZ342" s="4">
        <v>2020</v>
      </c>
      <c r="BA342" s="2" t="str">
        <f>IF(sum!A335="SA",sum!B335,"*")</f>
        <v>*</v>
      </c>
      <c r="BB342" s="2"/>
      <c r="BC342" s="2" t="str">
        <f>IF(sum!A335="SA",sum!C335,"*")</f>
        <v>*</v>
      </c>
    </row>
    <row r="343" spans="2:55">
      <c r="B343" s="2" t="s">
        <v>186</v>
      </c>
      <c r="C343" s="2" t="s">
        <v>187</v>
      </c>
      <c r="D343" s="2">
        <v>2020</v>
      </c>
      <c r="J343" s="2" t="s">
        <v>186</v>
      </c>
      <c r="K343" s="2" t="s">
        <v>187</v>
      </c>
      <c r="L343" s="2">
        <v>2020</v>
      </c>
      <c r="M343" s="2" t="str">
        <f>IF(sum!A336="AT",sum!B336,"*")</f>
        <v>*</v>
      </c>
      <c r="N343" s="2"/>
      <c r="O343" s="2" t="str">
        <f>IF(sum!A336="AT",sum!C336,"*")</f>
        <v>*</v>
      </c>
      <c r="R343" s="2" t="s">
        <v>186</v>
      </c>
      <c r="S343" s="2" t="s">
        <v>187</v>
      </c>
      <c r="T343" s="2">
        <v>2020</v>
      </c>
      <c r="U343" s="2" t="str">
        <f>IF(sum!A336="BC",sum!B336,"*")</f>
        <v>TWS-WaterHeat_ELE1</v>
      </c>
      <c r="V343" s="2"/>
      <c r="W343" s="2">
        <f>IF(sum!A336="BC",sum!C336,"*")</f>
        <v>0</v>
      </c>
      <c r="Z343" s="2" t="s">
        <v>186</v>
      </c>
      <c r="AA343" s="2" t="s">
        <v>187</v>
      </c>
      <c r="AB343" s="2">
        <v>2020</v>
      </c>
      <c r="AC343" s="2" t="str">
        <f>IF(sum!A336="MA",sum!B336,"*")</f>
        <v>*</v>
      </c>
      <c r="AD343" s="2"/>
      <c r="AE343" s="2" t="str">
        <f>IF(sum!A336="MA",sum!C336,"*")</f>
        <v>*</v>
      </c>
      <c r="AH343" s="2" t="s">
        <v>186</v>
      </c>
      <c r="AI343" s="2" t="s">
        <v>187</v>
      </c>
      <c r="AJ343" s="2">
        <v>2020</v>
      </c>
      <c r="AK343" s="2" t="str">
        <f>IF(sum!A336="ON",sum!B336,"*")</f>
        <v>*</v>
      </c>
      <c r="AL343" s="2"/>
      <c r="AM343" s="2" t="str">
        <f>IF(sum!A336="ON",sum!C336,"*")</f>
        <v>*</v>
      </c>
      <c r="AP343" s="4" t="s">
        <v>186</v>
      </c>
      <c r="AQ343" s="4" t="s">
        <v>187</v>
      </c>
      <c r="AR343" s="4">
        <v>2020</v>
      </c>
      <c r="AS343" s="2" t="str">
        <f>IF(sum!A336="QU",sum!B336,"*")</f>
        <v>*</v>
      </c>
      <c r="AT343" s="2"/>
      <c r="AU343" s="2" t="str">
        <f>IF(sum!A336="QU",sum!C336,"*")</f>
        <v>*</v>
      </c>
      <c r="AX343" s="2" t="s">
        <v>186</v>
      </c>
      <c r="AY343" s="2" t="s">
        <v>187</v>
      </c>
      <c r="AZ343" s="2">
        <v>2020</v>
      </c>
      <c r="BA343" s="2" t="str">
        <f>IF(sum!A336="SA",sum!B336,"*")</f>
        <v>*</v>
      </c>
      <c r="BB343" s="2"/>
      <c r="BC343" s="2" t="str">
        <f>IF(sum!A336="SA",sum!C336,"*")</f>
        <v>*</v>
      </c>
    </row>
    <row r="344" spans="2:55">
      <c r="B344" s="2" t="s">
        <v>186</v>
      </c>
      <c r="C344" s="2" t="s">
        <v>187</v>
      </c>
      <c r="D344" s="2">
        <v>2020</v>
      </c>
      <c r="J344" s="2" t="s">
        <v>186</v>
      </c>
      <c r="K344" s="2" t="s">
        <v>187</v>
      </c>
      <c r="L344" s="2">
        <v>2020</v>
      </c>
      <c r="M344" s="2" t="str">
        <f>IF(sum!A337="AT",sum!B337,"*")</f>
        <v>*</v>
      </c>
      <c r="N344" s="2"/>
      <c r="O344" s="2" t="str">
        <f>IF(sum!A337="AT",sum!C337,"*")</f>
        <v>*</v>
      </c>
      <c r="R344" s="2" t="s">
        <v>186</v>
      </c>
      <c r="S344" s="2" t="s">
        <v>187</v>
      </c>
      <c r="T344" s="2">
        <v>2020</v>
      </c>
      <c r="U344" s="2" t="str">
        <f>IF(sum!A337="BC",sum!B337,"*")</f>
        <v>WST-AuxiliaryEquip_ELE1</v>
      </c>
      <c r="V344" s="2"/>
      <c r="W344" s="2">
        <f>IF(sum!A337="BC",sum!C337,"*")</f>
        <v>0</v>
      </c>
      <c r="Z344" s="2" t="s">
        <v>186</v>
      </c>
      <c r="AA344" s="2" t="s">
        <v>187</v>
      </c>
      <c r="AB344" s="2">
        <v>2020</v>
      </c>
      <c r="AC344" s="2" t="str">
        <f>IF(sum!A337="MA",sum!B337,"*")</f>
        <v>*</v>
      </c>
      <c r="AD344" s="2"/>
      <c r="AE344" s="2" t="str">
        <f>IF(sum!A337="MA",sum!C337,"*")</f>
        <v>*</v>
      </c>
      <c r="AH344" s="2" t="s">
        <v>186</v>
      </c>
      <c r="AI344" s="2" t="s">
        <v>187</v>
      </c>
      <c r="AJ344" s="2">
        <v>2020</v>
      </c>
      <c r="AK344" s="2" t="str">
        <f>IF(sum!A337="ON",sum!B337,"*")</f>
        <v>*</v>
      </c>
      <c r="AL344" s="2"/>
      <c r="AM344" s="2" t="str">
        <f>IF(sum!A337="ON",sum!C337,"*")</f>
        <v>*</v>
      </c>
      <c r="AP344" s="2" t="s">
        <v>186</v>
      </c>
      <c r="AQ344" s="2" t="s">
        <v>187</v>
      </c>
      <c r="AR344" s="2">
        <v>2020</v>
      </c>
      <c r="AS344" s="2" t="str">
        <f>IF(sum!A337="QU",sum!B337,"*")</f>
        <v>*</v>
      </c>
      <c r="AT344" s="2"/>
      <c r="AU344" s="2" t="str">
        <f>IF(sum!A337="QU",sum!C337,"*")</f>
        <v>*</v>
      </c>
      <c r="AX344" s="2" t="s">
        <v>186</v>
      </c>
      <c r="AY344" s="2" t="s">
        <v>187</v>
      </c>
      <c r="AZ344" s="2">
        <v>2020</v>
      </c>
      <c r="BA344" s="2" t="str">
        <f>IF(sum!A337="SA",sum!B337,"*")</f>
        <v>*</v>
      </c>
      <c r="BB344" s="2"/>
      <c r="BC344" s="2" t="str">
        <f>IF(sum!A337="SA",sum!C337,"*")</f>
        <v>*</v>
      </c>
    </row>
    <row r="345" spans="2:55">
      <c r="B345" s="4" t="s">
        <v>186</v>
      </c>
      <c r="C345" s="4" t="s">
        <v>187</v>
      </c>
      <c r="D345" s="4">
        <v>2020</v>
      </c>
      <c r="J345" s="4" t="s">
        <v>186</v>
      </c>
      <c r="K345" s="4" t="s">
        <v>187</v>
      </c>
      <c r="L345" s="4">
        <v>2020</v>
      </c>
      <c r="M345" s="2" t="str">
        <f>IF(sum!A338="AT",sum!B338,"*")</f>
        <v>*</v>
      </c>
      <c r="N345" s="2"/>
      <c r="O345" s="2" t="str">
        <f>IF(sum!A338="AT",sum!C338,"*")</f>
        <v>*</v>
      </c>
      <c r="R345" s="4" t="s">
        <v>186</v>
      </c>
      <c r="S345" s="4" t="s">
        <v>187</v>
      </c>
      <c r="T345" s="4">
        <v>2020</v>
      </c>
      <c r="U345" s="2" t="str">
        <f>IF(sum!A338="BC",sum!B338,"*")</f>
        <v>WST-AuxiliaryMot_ELE1</v>
      </c>
      <c r="V345" s="2"/>
      <c r="W345" s="2">
        <f>IF(sum!A338="BC",sum!C338,"*")</f>
        <v>0</v>
      </c>
      <c r="Z345" s="4" t="s">
        <v>186</v>
      </c>
      <c r="AA345" s="4" t="s">
        <v>187</v>
      </c>
      <c r="AB345" s="4">
        <v>2020</v>
      </c>
      <c r="AC345" s="2" t="str">
        <f>IF(sum!A338="MA",sum!B338,"*")</f>
        <v>*</v>
      </c>
      <c r="AD345" s="2"/>
      <c r="AE345" s="2" t="str">
        <f>IF(sum!A338="MA",sum!C338,"*")</f>
        <v>*</v>
      </c>
      <c r="AH345" s="4" t="s">
        <v>186</v>
      </c>
      <c r="AI345" s="4" t="s">
        <v>187</v>
      </c>
      <c r="AJ345" s="4">
        <v>2020</v>
      </c>
      <c r="AK345" s="2" t="str">
        <f>IF(sum!A338="ON",sum!B338,"*")</f>
        <v>*</v>
      </c>
      <c r="AL345" s="2"/>
      <c r="AM345" s="2" t="str">
        <f>IF(sum!A338="ON",sum!C338,"*")</f>
        <v>*</v>
      </c>
      <c r="AP345" s="4" t="s">
        <v>186</v>
      </c>
      <c r="AQ345" s="4" t="s">
        <v>187</v>
      </c>
      <c r="AR345" s="4">
        <v>2020</v>
      </c>
      <c r="AS345" s="2" t="str">
        <f>IF(sum!A338="QU",sum!B338,"*")</f>
        <v>*</v>
      </c>
      <c r="AT345" s="2"/>
      <c r="AU345" s="2" t="str">
        <f>IF(sum!A338="QU",sum!C338,"*")</f>
        <v>*</v>
      </c>
      <c r="AX345" s="4" t="s">
        <v>186</v>
      </c>
      <c r="AY345" s="4" t="s">
        <v>187</v>
      </c>
      <c r="AZ345" s="4">
        <v>2020</v>
      </c>
      <c r="BA345" s="2" t="str">
        <f>IF(sum!A338="SA",sum!B338,"*")</f>
        <v>*</v>
      </c>
      <c r="BB345" s="2"/>
      <c r="BC345" s="2" t="str">
        <f>IF(sum!A338="SA",sum!C338,"*")</f>
        <v>*</v>
      </c>
    </row>
    <row r="346" spans="2:55">
      <c r="B346" s="2" t="s">
        <v>186</v>
      </c>
      <c r="C346" s="2" t="s">
        <v>187</v>
      </c>
      <c r="D346" s="2">
        <v>2020</v>
      </c>
      <c r="J346" s="2" t="s">
        <v>186</v>
      </c>
      <c r="K346" s="2" t="s">
        <v>187</v>
      </c>
      <c r="L346" s="2">
        <v>2020</v>
      </c>
      <c r="M346" s="2" t="str">
        <f>IF(sum!A339="AT",sum!B339,"*")</f>
        <v>*</v>
      </c>
      <c r="N346" s="2"/>
      <c r="O346" s="2" t="str">
        <f>IF(sum!A339="AT",sum!C339,"*")</f>
        <v>*</v>
      </c>
      <c r="R346" s="2" t="s">
        <v>186</v>
      </c>
      <c r="S346" s="2" t="s">
        <v>187</v>
      </c>
      <c r="T346" s="2">
        <v>2020</v>
      </c>
      <c r="U346" s="2" t="str">
        <f>IF(sum!A339="BC",sum!B339,"*")</f>
        <v>WST-Light_ELE1</v>
      </c>
      <c r="V346" s="2"/>
      <c r="W346" s="2">
        <f>IF(sum!A339="BC",sum!C339,"*")</f>
        <v>0</v>
      </c>
      <c r="Z346" s="2" t="s">
        <v>186</v>
      </c>
      <c r="AA346" s="2" t="s">
        <v>187</v>
      </c>
      <c r="AB346" s="2">
        <v>2020</v>
      </c>
      <c r="AC346" s="2" t="str">
        <f>IF(sum!A339="MA",sum!B339,"*")</f>
        <v>*</v>
      </c>
      <c r="AD346" s="2"/>
      <c r="AE346" s="2" t="str">
        <f>IF(sum!A339="MA",sum!C339,"*")</f>
        <v>*</v>
      </c>
      <c r="AH346" s="2" t="s">
        <v>186</v>
      </c>
      <c r="AI346" s="2" t="s">
        <v>187</v>
      </c>
      <c r="AJ346" s="2">
        <v>2020</v>
      </c>
      <c r="AK346" s="2" t="str">
        <f>IF(sum!A339="ON",sum!B339,"*")</f>
        <v>*</v>
      </c>
      <c r="AL346" s="2"/>
      <c r="AM346" s="2" t="str">
        <f>IF(sum!A339="ON",sum!C339,"*")</f>
        <v>*</v>
      </c>
      <c r="AP346" s="2" t="s">
        <v>186</v>
      </c>
      <c r="AQ346" s="2" t="s">
        <v>187</v>
      </c>
      <c r="AR346" s="2">
        <v>2020</v>
      </c>
      <c r="AS346" s="2" t="str">
        <f>IF(sum!A339="QU",sum!B339,"*")</f>
        <v>*</v>
      </c>
      <c r="AT346" s="2"/>
      <c r="AU346" s="2" t="str">
        <f>IF(sum!A339="QU",sum!C339,"*")</f>
        <v>*</v>
      </c>
      <c r="AX346" s="2" t="s">
        <v>186</v>
      </c>
      <c r="AY346" s="2" t="s">
        <v>187</v>
      </c>
      <c r="AZ346" s="2">
        <v>2020</v>
      </c>
      <c r="BA346" s="2" t="str">
        <f>IF(sum!A339="SA",sum!B339,"*")</f>
        <v>*</v>
      </c>
      <c r="BB346" s="2"/>
      <c r="BC346" s="2" t="str">
        <f>IF(sum!A339="SA",sum!C339,"*")</f>
        <v>*</v>
      </c>
    </row>
    <row r="347" spans="2:55">
      <c r="B347" s="2" t="s">
        <v>186</v>
      </c>
      <c r="C347" s="2" t="s">
        <v>187</v>
      </c>
      <c r="D347" s="2">
        <v>2020</v>
      </c>
      <c r="J347" s="2" t="s">
        <v>186</v>
      </c>
      <c r="K347" s="2" t="s">
        <v>187</v>
      </c>
      <c r="L347" s="2">
        <v>2020</v>
      </c>
      <c r="M347" s="2" t="str">
        <f>IF(sum!A340="AT",sum!B340,"*")</f>
        <v>*</v>
      </c>
      <c r="N347" s="2"/>
      <c r="O347" s="2" t="str">
        <f>IF(sum!A340="AT",sum!C340,"*")</f>
        <v>*</v>
      </c>
      <c r="R347" s="2" t="s">
        <v>186</v>
      </c>
      <c r="S347" s="2" t="s">
        <v>187</v>
      </c>
      <c r="T347" s="2">
        <v>2020</v>
      </c>
      <c r="U347" s="2" t="str">
        <f>IF(sum!A340="BC",sum!B340,"*")</f>
        <v>WST-SpCool_ELE1</v>
      </c>
      <c r="V347" s="2"/>
      <c r="W347" s="2">
        <f>IF(sum!A340="BC",sum!C340,"*")</f>
        <v>0</v>
      </c>
      <c r="Z347" s="2" t="s">
        <v>186</v>
      </c>
      <c r="AA347" s="2" t="s">
        <v>187</v>
      </c>
      <c r="AB347" s="2">
        <v>2020</v>
      </c>
      <c r="AC347" s="2" t="str">
        <f>IF(sum!A340="MA",sum!B340,"*")</f>
        <v>*</v>
      </c>
      <c r="AD347" s="2"/>
      <c r="AE347" s="2" t="str">
        <f>IF(sum!A340="MA",sum!C340,"*")</f>
        <v>*</v>
      </c>
      <c r="AH347" s="2" t="s">
        <v>186</v>
      </c>
      <c r="AI347" s="2" t="s">
        <v>187</v>
      </c>
      <c r="AJ347" s="2">
        <v>2020</v>
      </c>
      <c r="AK347" s="2" t="str">
        <f>IF(sum!A340="ON",sum!B340,"*")</f>
        <v>*</v>
      </c>
      <c r="AL347" s="2"/>
      <c r="AM347" s="2" t="str">
        <f>IF(sum!A340="ON",sum!C340,"*")</f>
        <v>*</v>
      </c>
      <c r="AP347" s="4" t="s">
        <v>186</v>
      </c>
      <c r="AQ347" s="4" t="s">
        <v>187</v>
      </c>
      <c r="AR347" s="4">
        <v>2020</v>
      </c>
      <c r="AS347" s="2" t="str">
        <f>IF(sum!A340="QU",sum!B340,"*")</f>
        <v>*</v>
      </c>
      <c r="AT347" s="2"/>
      <c r="AU347" s="2" t="str">
        <f>IF(sum!A340="QU",sum!C340,"*")</f>
        <v>*</v>
      </c>
      <c r="AX347" s="2" t="s">
        <v>186</v>
      </c>
      <c r="AY347" s="2" t="s">
        <v>187</v>
      </c>
      <c r="AZ347" s="2">
        <v>2020</v>
      </c>
      <c r="BA347" s="2" t="str">
        <f>IF(sum!A340="SA",sum!B340,"*")</f>
        <v>*</v>
      </c>
      <c r="BB347" s="2"/>
      <c r="BC347" s="2" t="str">
        <f>IF(sum!A340="SA",sum!C340,"*")</f>
        <v>*</v>
      </c>
    </row>
    <row r="348" spans="2:55">
      <c r="B348" s="4" t="s">
        <v>186</v>
      </c>
      <c r="C348" s="4" t="s">
        <v>187</v>
      </c>
      <c r="D348" s="4">
        <v>2020</v>
      </c>
      <c r="J348" s="4" t="s">
        <v>186</v>
      </c>
      <c r="K348" s="4" t="s">
        <v>187</v>
      </c>
      <c r="L348" s="4">
        <v>2020</v>
      </c>
      <c r="M348" s="2" t="str">
        <f>IF(sum!A341="AT",sum!B341,"*")</f>
        <v>*</v>
      </c>
      <c r="N348" s="2"/>
      <c r="O348" s="2" t="str">
        <f>IF(sum!A341="AT",sum!C341,"*")</f>
        <v>*</v>
      </c>
      <c r="R348" s="4" t="s">
        <v>186</v>
      </c>
      <c r="S348" s="4" t="s">
        <v>187</v>
      </c>
      <c r="T348" s="4">
        <v>2020</v>
      </c>
      <c r="U348" s="2" t="str">
        <f>IF(sum!A341="BC",sum!B341,"*")</f>
        <v>WST-SpHeat_ELE1</v>
      </c>
      <c r="V348" s="2"/>
      <c r="W348" s="2">
        <f>IF(sum!A341="BC",sum!C341,"*")</f>
        <v>0</v>
      </c>
      <c r="Z348" s="4" t="s">
        <v>186</v>
      </c>
      <c r="AA348" s="4" t="s">
        <v>187</v>
      </c>
      <c r="AB348" s="4">
        <v>2020</v>
      </c>
      <c r="AC348" s="2" t="str">
        <f>IF(sum!A341="MA",sum!B341,"*")</f>
        <v>*</v>
      </c>
      <c r="AD348" s="2"/>
      <c r="AE348" s="2" t="str">
        <f>IF(sum!A341="MA",sum!C341,"*")</f>
        <v>*</v>
      </c>
      <c r="AH348" s="4" t="s">
        <v>186</v>
      </c>
      <c r="AI348" s="4" t="s">
        <v>187</v>
      </c>
      <c r="AJ348" s="4">
        <v>2020</v>
      </c>
      <c r="AK348" s="2" t="str">
        <f>IF(sum!A341="ON",sum!B341,"*")</f>
        <v>*</v>
      </c>
      <c r="AL348" s="2"/>
      <c r="AM348" s="2" t="str">
        <f>IF(sum!A341="ON",sum!C341,"*")</f>
        <v>*</v>
      </c>
      <c r="AP348" s="2" t="s">
        <v>186</v>
      </c>
      <c r="AQ348" s="2" t="s">
        <v>187</v>
      </c>
      <c r="AR348" s="2">
        <v>2020</v>
      </c>
      <c r="AS348" s="2" t="str">
        <f>IF(sum!A341="QU",sum!B341,"*")</f>
        <v>*</v>
      </c>
      <c r="AT348" s="2"/>
      <c r="AU348" s="2" t="str">
        <f>IF(sum!A341="QU",sum!C341,"*")</f>
        <v>*</v>
      </c>
      <c r="AX348" s="4" t="s">
        <v>186</v>
      </c>
      <c r="AY348" s="4" t="s">
        <v>187</v>
      </c>
      <c r="AZ348" s="4">
        <v>2020</v>
      </c>
      <c r="BA348" s="2" t="str">
        <f>IF(sum!A341="SA",sum!B341,"*")</f>
        <v>*</v>
      </c>
      <c r="BB348" s="2"/>
      <c r="BC348" s="2" t="str">
        <f>IF(sum!A341="SA",sum!C341,"*")</f>
        <v>*</v>
      </c>
    </row>
    <row r="349" spans="2:55">
      <c r="B349" s="2" t="s">
        <v>186</v>
      </c>
      <c r="C349" s="2" t="s">
        <v>187</v>
      </c>
      <c r="D349" s="2">
        <v>2020</v>
      </c>
      <c r="J349" s="2" t="s">
        <v>186</v>
      </c>
      <c r="K349" s="2" t="s">
        <v>187</v>
      </c>
      <c r="L349" s="2">
        <v>2020</v>
      </c>
      <c r="M349" s="2" t="str">
        <f>IF(sum!A342="AT",sum!B342,"*")</f>
        <v>*</v>
      </c>
      <c r="N349" s="2"/>
      <c r="O349" s="2" t="str">
        <f>IF(sum!A342="AT",sum!C342,"*")</f>
        <v>*</v>
      </c>
      <c r="R349" s="2" t="s">
        <v>186</v>
      </c>
      <c r="S349" s="2" t="s">
        <v>187</v>
      </c>
      <c r="T349" s="2">
        <v>2020</v>
      </c>
      <c r="U349" s="2" t="str">
        <f>IF(sum!A342="BC",sum!B342,"*")</f>
        <v>WST-WaterHeat_ELE1</v>
      </c>
      <c r="V349" s="2"/>
      <c r="W349" s="2">
        <f>IF(sum!A342="BC",sum!C342,"*")</f>
        <v>0</v>
      </c>
      <c r="Z349" s="2" t="s">
        <v>186</v>
      </c>
      <c r="AA349" s="2" t="s">
        <v>187</v>
      </c>
      <c r="AB349" s="2">
        <v>2020</v>
      </c>
      <c r="AC349" s="2" t="str">
        <f>IF(sum!A342="MA",sum!B342,"*")</f>
        <v>*</v>
      </c>
      <c r="AD349" s="2"/>
      <c r="AE349" s="2" t="str">
        <f>IF(sum!A342="MA",sum!C342,"*")</f>
        <v>*</v>
      </c>
      <c r="AH349" s="2" t="s">
        <v>186</v>
      </c>
      <c r="AI349" s="2" t="s">
        <v>187</v>
      </c>
      <c r="AJ349" s="2">
        <v>2020</v>
      </c>
      <c r="AK349" s="2" t="str">
        <f>IF(sum!A342="ON",sum!B342,"*")</f>
        <v>*</v>
      </c>
      <c r="AL349" s="2"/>
      <c r="AM349" s="2" t="str">
        <f>IF(sum!A342="ON",sum!C342,"*")</f>
        <v>*</v>
      </c>
      <c r="AP349" s="4" t="s">
        <v>186</v>
      </c>
      <c r="AQ349" s="4" t="s">
        <v>187</v>
      </c>
      <c r="AR349" s="4">
        <v>2020</v>
      </c>
      <c r="AS349" s="2" t="str">
        <f>IF(sum!A342="QU",sum!B342,"*")</f>
        <v>*</v>
      </c>
      <c r="AT349" s="2"/>
      <c r="AU349" s="2" t="str">
        <f>IF(sum!A342="QU",sum!C342,"*")</f>
        <v>*</v>
      </c>
      <c r="AX349" s="2" t="s">
        <v>186</v>
      </c>
      <c r="AY349" s="2" t="s">
        <v>187</v>
      </c>
      <c r="AZ349" s="2">
        <v>2020</v>
      </c>
      <c r="BA349" s="2" t="str">
        <f>IF(sum!A342="SA",sum!B342,"*")</f>
        <v>*</v>
      </c>
      <c r="BB349" s="2"/>
      <c r="BC349" s="2" t="str">
        <f>IF(sum!A342="SA",sum!C342,"*")</f>
        <v>*</v>
      </c>
    </row>
    <row r="350" spans="2:55">
      <c r="B350" s="2" t="s">
        <v>186</v>
      </c>
      <c r="C350" s="2" t="s">
        <v>187</v>
      </c>
      <c r="D350" s="2">
        <v>2020</v>
      </c>
      <c r="J350" s="2" t="s">
        <v>186</v>
      </c>
      <c r="K350" s="2" t="s">
        <v>187</v>
      </c>
      <c r="L350" s="2">
        <v>2020</v>
      </c>
      <c r="M350" s="2" t="str">
        <f>IF(sum!A343="AT",sum!B343,"*")</f>
        <v>*</v>
      </c>
      <c r="N350" s="2"/>
      <c r="O350" s="2" t="str">
        <f>IF(sum!A343="AT",sum!C343,"*")</f>
        <v>*</v>
      </c>
      <c r="R350" s="2" t="s">
        <v>186</v>
      </c>
      <c r="S350" s="2" t="s">
        <v>187</v>
      </c>
      <c r="T350" s="2">
        <v>2020</v>
      </c>
      <c r="U350" s="2" t="str">
        <f>IF(sum!A343="BC",sum!B343,"*")</f>
        <v>*</v>
      </c>
      <c r="V350" s="2"/>
      <c r="W350" s="2" t="str">
        <f>IF(sum!A343="BC",sum!C343,"*")</f>
        <v>*</v>
      </c>
      <c r="Z350" s="2" t="s">
        <v>186</v>
      </c>
      <c r="AA350" s="2" t="s">
        <v>187</v>
      </c>
      <c r="AB350" s="2">
        <v>2020</v>
      </c>
      <c r="AC350" s="2" t="str">
        <f>IF(sum!A343="MA",sum!B343,"*")</f>
        <v>AFM-AuxiliaryEquip_ELE1</v>
      </c>
      <c r="AD350" s="2"/>
      <c r="AE350" s="2">
        <f>IF(sum!A343="MA",sum!C343,"*")</f>
        <v>0</v>
      </c>
      <c r="AH350" s="2" t="s">
        <v>186</v>
      </c>
      <c r="AI350" s="2" t="s">
        <v>187</v>
      </c>
      <c r="AJ350" s="2">
        <v>2020</v>
      </c>
      <c r="AK350" s="2" t="str">
        <f>IF(sum!A343="ON",sum!B343,"*")</f>
        <v>*</v>
      </c>
      <c r="AL350" s="2"/>
      <c r="AM350" s="2" t="str">
        <f>IF(sum!A343="ON",sum!C343,"*")</f>
        <v>*</v>
      </c>
      <c r="AP350" s="2" t="s">
        <v>186</v>
      </c>
      <c r="AQ350" s="2" t="s">
        <v>187</v>
      </c>
      <c r="AR350" s="2">
        <v>2020</v>
      </c>
      <c r="AS350" s="2" t="str">
        <f>IF(sum!A343="QU",sum!B343,"*")</f>
        <v>*</v>
      </c>
      <c r="AT350" s="2"/>
      <c r="AU350" s="2" t="str">
        <f>IF(sum!A343="QU",sum!C343,"*")</f>
        <v>*</v>
      </c>
      <c r="AX350" s="2" t="s">
        <v>186</v>
      </c>
      <c r="AY350" s="2" t="s">
        <v>187</v>
      </c>
      <c r="AZ350" s="2">
        <v>2020</v>
      </c>
      <c r="BA350" s="2" t="str">
        <f>IF(sum!A343="SA",sum!B343,"*")</f>
        <v>*</v>
      </c>
      <c r="BB350" s="2"/>
      <c r="BC350" s="2" t="str">
        <f>IF(sum!A343="SA",sum!C343,"*")</f>
        <v>*</v>
      </c>
    </row>
    <row r="351" spans="2:55">
      <c r="B351" s="4" t="s">
        <v>186</v>
      </c>
      <c r="C351" s="4" t="s">
        <v>187</v>
      </c>
      <c r="D351" s="4">
        <v>2020</v>
      </c>
      <c r="J351" s="4" t="s">
        <v>186</v>
      </c>
      <c r="K351" s="4" t="s">
        <v>187</v>
      </c>
      <c r="L351" s="4">
        <v>2020</v>
      </c>
      <c r="M351" s="2" t="str">
        <f>IF(sum!A344="AT",sum!B344,"*")</f>
        <v>*</v>
      </c>
      <c r="N351" s="2"/>
      <c r="O351" s="2" t="str">
        <f>IF(sum!A344="AT",sum!C344,"*")</f>
        <v>*</v>
      </c>
      <c r="R351" s="4" t="s">
        <v>186</v>
      </c>
      <c r="S351" s="4" t="s">
        <v>187</v>
      </c>
      <c r="T351" s="4">
        <v>2020</v>
      </c>
      <c r="U351" s="2" t="str">
        <f>IF(sum!A344="BC",sum!B344,"*")</f>
        <v>*</v>
      </c>
      <c r="V351" s="2"/>
      <c r="W351" s="2" t="str">
        <f>IF(sum!A344="BC",sum!C344,"*")</f>
        <v>*</v>
      </c>
      <c r="Z351" s="4" t="s">
        <v>186</v>
      </c>
      <c r="AA351" s="4" t="s">
        <v>187</v>
      </c>
      <c r="AB351" s="4">
        <v>2020</v>
      </c>
      <c r="AC351" s="2" t="str">
        <f>IF(sum!A344="MA",sum!B344,"*")</f>
        <v>AFM-AuxiliaryMot_ELE1</v>
      </c>
      <c r="AD351" s="2"/>
      <c r="AE351" s="2">
        <f>IF(sum!A344="MA",sum!C344,"*")</f>
        <v>0</v>
      </c>
      <c r="AH351" s="4" t="s">
        <v>186</v>
      </c>
      <c r="AI351" s="4" t="s">
        <v>187</v>
      </c>
      <c r="AJ351" s="4">
        <v>2020</v>
      </c>
      <c r="AK351" s="2" t="str">
        <f>IF(sum!A344="ON",sum!B344,"*")</f>
        <v>*</v>
      </c>
      <c r="AL351" s="2"/>
      <c r="AM351" s="2" t="str">
        <f>IF(sum!A344="ON",sum!C344,"*")</f>
        <v>*</v>
      </c>
      <c r="AP351" s="4" t="s">
        <v>186</v>
      </c>
      <c r="AQ351" s="4" t="s">
        <v>187</v>
      </c>
      <c r="AR351" s="4">
        <v>2020</v>
      </c>
      <c r="AS351" s="2" t="str">
        <f>IF(sum!A344="QU",sum!B344,"*")</f>
        <v>*</v>
      </c>
      <c r="AT351" s="2"/>
      <c r="AU351" s="2" t="str">
        <f>IF(sum!A344="QU",sum!C344,"*")</f>
        <v>*</v>
      </c>
      <c r="AX351" s="4" t="s">
        <v>186</v>
      </c>
      <c r="AY351" s="4" t="s">
        <v>187</v>
      </c>
      <c r="AZ351" s="4">
        <v>2020</v>
      </c>
      <c r="BA351" s="2" t="str">
        <f>IF(sum!A344="SA",sum!B344,"*")</f>
        <v>*</v>
      </c>
      <c r="BB351" s="2"/>
      <c r="BC351" s="2" t="str">
        <f>IF(sum!A344="SA",sum!C344,"*")</f>
        <v>*</v>
      </c>
    </row>
    <row r="352" spans="2:55">
      <c r="B352" s="2" t="s">
        <v>186</v>
      </c>
      <c r="C352" s="2" t="s">
        <v>187</v>
      </c>
      <c r="D352" s="2">
        <v>2020</v>
      </c>
      <c r="J352" s="2" t="s">
        <v>186</v>
      </c>
      <c r="K352" s="2" t="s">
        <v>187</v>
      </c>
      <c r="L352" s="2">
        <v>2020</v>
      </c>
      <c r="M352" s="2" t="str">
        <f>IF(sum!A345="AT",sum!B345,"*")</f>
        <v>*</v>
      </c>
      <c r="N352" s="2"/>
      <c r="O352" s="2" t="str">
        <f>IF(sum!A345="AT",sum!C345,"*")</f>
        <v>*</v>
      </c>
      <c r="R352" s="2" t="s">
        <v>186</v>
      </c>
      <c r="S352" s="2" t="s">
        <v>187</v>
      </c>
      <c r="T352" s="2">
        <v>2020</v>
      </c>
      <c r="U352" s="2" t="str">
        <f>IF(sum!A345="BC",sum!B345,"*")</f>
        <v>*</v>
      </c>
      <c r="V352" s="2"/>
      <c r="W352" s="2" t="str">
        <f>IF(sum!A345="BC",sum!C345,"*")</f>
        <v>*</v>
      </c>
      <c r="Z352" s="2" t="s">
        <v>186</v>
      </c>
      <c r="AA352" s="2" t="s">
        <v>187</v>
      </c>
      <c r="AB352" s="2">
        <v>2020</v>
      </c>
      <c r="AC352" s="2" t="str">
        <f>IF(sum!A345="MA",sum!B345,"*")</f>
        <v>AFM-Light_ELE1</v>
      </c>
      <c r="AD352" s="2"/>
      <c r="AE352" s="2">
        <f>IF(sum!A345="MA",sum!C345,"*")</f>
        <v>0</v>
      </c>
      <c r="AH352" s="2" t="s">
        <v>186</v>
      </c>
      <c r="AI352" s="2" t="s">
        <v>187</v>
      </c>
      <c r="AJ352" s="2">
        <v>2020</v>
      </c>
      <c r="AK352" s="2" t="str">
        <f>IF(sum!A345="ON",sum!B345,"*")</f>
        <v>*</v>
      </c>
      <c r="AL352" s="2"/>
      <c r="AM352" s="2" t="str">
        <f>IF(sum!A345="ON",sum!C345,"*")</f>
        <v>*</v>
      </c>
      <c r="AP352" s="2" t="s">
        <v>186</v>
      </c>
      <c r="AQ352" s="2" t="s">
        <v>187</v>
      </c>
      <c r="AR352" s="2">
        <v>2020</v>
      </c>
      <c r="AS352" s="2" t="str">
        <f>IF(sum!A345="QU",sum!B345,"*")</f>
        <v>*</v>
      </c>
      <c r="AT352" s="2"/>
      <c r="AU352" s="2" t="str">
        <f>IF(sum!A345="QU",sum!C345,"*")</f>
        <v>*</v>
      </c>
      <c r="AX352" s="2" t="s">
        <v>186</v>
      </c>
      <c r="AY352" s="2" t="s">
        <v>187</v>
      </c>
      <c r="AZ352" s="2">
        <v>2020</v>
      </c>
      <c r="BA352" s="2" t="str">
        <f>IF(sum!A345="SA",sum!B345,"*")</f>
        <v>*</v>
      </c>
      <c r="BB352" s="2"/>
      <c r="BC352" s="2" t="str">
        <f>IF(sum!A345="SA",sum!C345,"*")</f>
        <v>*</v>
      </c>
    </row>
    <row r="353" spans="2:55">
      <c r="B353" s="2" t="s">
        <v>186</v>
      </c>
      <c r="C353" s="2" t="s">
        <v>187</v>
      </c>
      <c r="D353" s="2">
        <v>2020</v>
      </c>
      <c r="J353" s="2" t="s">
        <v>186</v>
      </c>
      <c r="K353" s="2" t="s">
        <v>187</v>
      </c>
      <c r="L353" s="2">
        <v>2020</v>
      </c>
      <c r="M353" s="2" t="str">
        <f>IF(sum!A346="AT",sum!B346,"*")</f>
        <v>*</v>
      </c>
      <c r="N353" s="2"/>
      <c r="O353" s="2" t="str">
        <f>IF(sum!A346="AT",sum!C346,"*")</f>
        <v>*</v>
      </c>
      <c r="R353" s="2" t="s">
        <v>186</v>
      </c>
      <c r="S353" s="2" t="s">
        <v>187</v>
      </c>
      <c r="T353" s="2">
        <v>2020</v>
      </c>
      <c r="U353" s="2" t="str">
        <f>IF(sum!A346="BC",sum!B346,"*")</f>
        <v>*</v>
      </c>
      <c r="V353" s="2"/>
      <c r="W353" s="2" t="str">
        <f>IF(sum!A346="BC",sum!C346,"*")</f>
        <v>*</v>
      </c>
      <c r="Z353" s="2" t="s">
        <v>186</v>
      </c>
      <c r="AA353" s="2" t="s">
        <v>187</v>
      </c>
      <c r="AB353" s="2">
        <v>2020</v>
      </c>
      <c r="AC353" s="2" t="str">
        <f>IF(sum!A346="MA",sum!B346,"*")</f>
        <v>AFM-SpCool_ELE1</v>
      </c>
      <c r="AD353" s="2"/>
      <c r="AE353" s="2">
        <f>IF(sum!A346="MA",sum!C346,"*")</f>
        <v>0</v>
      </c>
      <c r="AH353" s="2" t="s">
        <v>186</v>
      </c>
      <c r="AI353" s="2" t="s">
        <v>187</v>
      </c>
      <c r="AJ353" s="2">
        <v>2020</v>
      </c>
      <c r="AK353" s="2" t="str">
        <f>IF(sum!A346="ON",sum!B346,"*")</f>
        <v>*</v>
      </c>
      <c r="AL353" s="2"/>
      <c r="AM353" s="2" t="str">
        <f>IF(sum!A346="ON",sum!C346,"*")</f>
        <v>*</v>
      </c>
      <c r="AP353" s="4" t="s">
        <v>186</v>
      </c>
      <c r="AQ353" s="4" t="s">
        <v>187</v>
      </c>
      <c r="AR353" s="4">
        <v>2020</v>
      </c>
      <c r="AS353" s="2" t="str">
        <f>IF(sum!A346="QU",sum!B346,"*")</f>
        <v>*</v>
      </c>
      <c r="AT353" s="2"/>
      <c r="AU353" s="2" t="str">
        <f>IF(sum!A346="QU",sum!C346,"*")</f>
        <v>*</v>
      </c>
      <c r="AX353" s="2" t="s">
        <v>186</v>
      </c>
      <c r="AY353" s="2" t="s">
        <v>187</v>
      </c>
      <c r="AZ353" s="2">
        <v>2020</v>
      </c>
      <c r="BA353" s="2" t="str">
        <f>IF(sum!A346="SA",sum!B346,"*")</f>
        <v>*</v>
      </c>
      <c r="BB353" s="2"/>
      <c r="BC353" s="2" t="str">
        <f>IF(sum!A346="SA",sum!C346,"*")</f>
        <v>*</v>
      </c>
    </row>
    <row r="354" spans="2:55">
      <c r="B354" s="4" t="s">
        <v>186</v>
      </c>
      <c r="C354" s="4" t="s">
        <v>187</v>
      </c>
      <c r="D354" s="4">
        <v>2020</v>
      </c>
      <c r="J354" s="4" t="s">
        <v>186</v>
      </c>
      <c r="K354" s="4" t="s">
        <v>187</v>
      </c>
      <c r="L354" s="4">
        <v>2020</v>
      </c>
      <c r="M354" s="2" t="str">
        <f>IF(sum!A347="AT",sum!B347,"*")</f>
        <v>*</v>
      </c>
      <c r="N354" s="2"/>
      <c r="O354" s="2" t="str">
        <f>IF(sum!A347="AT",sum!C347,"*")</f>
        <v>*</v>
      </c>
      <c r="R354" s="4" t="s">
        <v>186</v>
      </c>
      <c r="S354" s="4" t="s">
        <v>187</v>
      </c>
      <c r="T354" s="4">
        <v>2020</v>
      </c>
      <c r="U354" s="2" t="str">
        <f>IF(sum!A347="BC",sum!B347,"*")</f>
        <v>*</v>
      </c>
      <c r="V354" s="2"/>
      <c r="W354" s="2" t="str">
        <f>IF(sum!A347="BC",sum!C347,"*")</f>
        <v>*</v>
      </c>
      <c r="Z354" s="4" t="s">
        <v>186</v>
      </c>
      <c r="AA354" s="4" t="s">
        <v>187</v>
      </c>
      <c r="AB354" s="4">
        <v>2020</v>
      </c>
      <c r="AC354" s="2" t="str">
        <f>IF(sum!A347="MA",sum!B347,"*")</f>
        <v>AFM-SpHeat_ELE1</v>
      </c>
      <c r="AD354" s="2"/>
      <c r="AE354" s="2">
        <f>IF(sum!A347="MA",sum!C347,"*")</f>
        <v>0.042274360600297</v>
      </c>
      <c r="AH354" s="4" t="s">
        <v>186</v>
      </c>
      <c r="AI354" s="4" t="s">
        <v>187</v>
      </c>
      <c r="AJ354" s="4">
        <v>2020</v>
      </c>
      <c r="AK354" s="2" t="str">
        <f>IF(sum!A347="ON",sum!B347,"*")</f>
        <v>*</v>
      </c>
      <c r="AL354" s="2"/>
      <c r="AM354" s="2" t="str">
        <f>IF(sum!A347="ON",sum!C347,"*")</f>
        <v>*</v>
      </c>
      <c r="AP354" s="2" t="s">
        <v>186</v>
      </c>
      <c r="AQ354" s="2" t="s">
        <v>187</v>
      </c>
      <c r="AR354" s="2">
        <v>2020</v>
      </c>
      <c r="AS354" s="2" t="str">
        <f>IF(sum!A347="QU",sum!B347,"*")</f>
        <v>*</v>
      </c>
      <c r="AT354" s="2"/>
      <c r="AU354" s="2" t="str">
        <f>IF(sum!A347="QU",sum!C347,"*")</f>
        <v>*</v>
      </c>
      <c r="AX354" s="4" t="s">
        <v>186</v>
      </c>
      <c r="AY354" s="4" t="s">
        <v>187</v>
      </c>
      <c r="AZ354" s="4">
        <v>2020</v>
      </c>
      <c r="BA354" s="2" t="str">
        <f>IF(sum!A347="SA",sum!B347,"*")</f>
        <v>*</v>
      </c>
      <c r="BB354" s="2"/>
      <c r="BC354" s="2" t="str">
        <f>IF(sum!A347="SA",sum!C347,"*")</f>
        <v>*</v>
      </c>
    </row>
    <row r="355" spans="2:55">
      <c r="B355" s="2" t="s">
        <v>186</v>
      </c>
      <c r="C355" s="2" t="s">
        <v>187</v>
      </c>
      <c r="D355" s="2">
        <v>2020</v>
      </c>
      <c r="J355" s="2" t="s">
        <v>186</v>
      </c>
      <c r="K355" s="2" t="s">
        <v>187</v>
      </c>
      <c r="L355" s="2">
        <v>2020</v>
      </c>
      <c r="M355" s="2" t="str">
        <f>IF(sum!A348="AT",sum!B348,"*")</f>
        <v>*</v>
      </c>
      <c r="N355" s="2"/>
      <c r="O355" s="2" t="str">
        <f>IF(sum!A348="AT",sum!C348,"*")</f>
        <v>*</v>
      </c>
      <c r="R355" s="2" t="s">
        <v>186</v>
      </c>
      <c r="S355" s="2" t="s">
        <v>187</v>
      </c>
      <c r="T355" s="2">
        <v>2020</v>
      </c>
      <c r="U355" s="2" t="str">
        <f>IF(sum!A348="BC",sum!B348,"*")</f>
        <v>*</v>
      </c>
      <c r="V355" s="2"/>
      <c r="W355" s="2" t="str">
        <f>IF(sum!A348="BC",sum!C348,"*")</f>
        <v>*</v>
      </c>
      <c r="Z355" s="2" t="s">
        <v>186</v>
      </c>
      <c r="AA355" s="2" t="s">
        <v>187</v>
      </c>
      <c r="AB355" s="2">
        <v>2020</v>
      </c>
      <c r="AC355" s="2" t="str">
        <f>IF(sum!A348="MA",sum!B348,"*")</f>
        <v>AFM-WaterHeat_ELE1</v>
      </c>
      <c r="AD355" s="2"/>
      <c r="AE355" s="2">
        <f>IF(sum!A348="MA",sum!C348,"*")</f>
        <v>0</v>
      </c>
      <c r="AH355" s="2" t="s">
        <v>186</v>
      </c>
      <c r="AI355" s="2" t="s">
        <v>187</v>
      </c>
      <c r="AJ355" s="2">
        <v>2020</v>
      </c>
      <c r="AK355" s="2" t="str">
        <f>IF(sum!A348="ON",sum!B348,"*")</f>
        <v>*</v>
      </c>
      <c r="AL355" s="2"/>
      <c r="AM355" s="2" t="str">
        <f>IF(sum!A348="ON",sum!C348,"*")</f>
        <v>*</v>
      </c>
      <c r="AP355" s="4" t="s">
        <v>186</v>
      </c>
      <c r="AQ355" s="4" t="s">
        <v>187</v>
      </c>
      <c r="AR355" s="4">
        <v>2020</v>
      </c>
      <c r="AS355" s="2" t="str">
        <f>IF(sum!A348="QU",sum!B348,"*")</f>
        <v>*</v>
      </c>
      <c r="AT355" s="2"/>
      <c r="AU355" s="2" t="str">
        <f>IF(sum!A348="QU",sum!C348,"*")</f>
        <v>*</v>
      </c>
      <c r="AX355" s="2" t="s">
        <v>186</v>
      </c>
      <c r="AY355" s="2" t="s">
        <v>187</v>
      </c>
      <c r="AZ355" s="2">
        <v>2020</v>
      </c>
      <c r="BA355" s="2" t="str">
        <f>IF(sum!A348="SA",sum!B348,"*")</f>
        <v>*</v>
      </c>
      <c r="BB355" s="2"/>
      <c r="BC355" s="2" t="str">
        <f>IF(sum!A348="SA",sum!C348,"*")</f>
        <v>*</v>
      </c>
    </row>
    <row r="356" spans="2:55">
      <c r="B356" s="2" t="s">
        <v>186</v>
      </c>
      <c r="C356" s="2" t="s">
        <v>187</v>
      </c>
      <c r="D356" s="2">
        <v>2020</v>
      </c>
      <c r="J356" s="2" t="s">
        <v>186</v>
      </c>
      <c r="K356" s="2" t="s">
        <v>187</v>
      </c>
      <c r="L356" s="2">
        <v>2020</v>
      </c>
      <c r="M356" s="2" t="str">
        <f>IF(sum!A349="AT",sum!B349,"*")</f>
        <v>*</v>
      </c>
      <c r="N356" s="2"/>
      <c r="O356" s="2" t="str">
        <f>IF(sum!A349="AT",sum!C349,"*")</f>
        <v>*</v>
      </c>
      <c r="R356" s="2" t="s">
        <v>186</v>
      </c>
      <c r="S356" s="2" t="s">
        <v>187</v>
      </c>
      <c r="T356" s="2">
        <v>2020</v>
      </c>
      <c r="U356" s="2" t="str">
        <f>IF(sum!A349="BC",sum!B349,"*")</f>
        <v>*</v>
      </c>
      <c r="V356" s="2"/>
      <c r="W356" s="2" t="str">
        <f>IF(sum!A349="BC",sum!C349,"*")</f>
        <v>*</v>
      </c>
      <c r="Z356" s="2" t="s">
        <v>186</v>
      </c>
      <c r="AA356" s="2" t="s">
        <v>187</v>
      </c>
      <c r="AB356" s="2">
        <v>2020</v>
      </c>
      <c r="AC356" s="2" t="str">
        <f>IF(sum!A349="MA",sum!B349,"*")</f>
        <v>ART-AuxiliaryEquip_ELE1</v>
      </c>
      <c r="AD356" s="2"/>
      <c r="AE356" s="2">
        <f>IF(sum!A349="MA",sum!C349,"*")</f>
        <v>0</v>
      </c>
      <c r="AH356" s="2" t="s">
        <v>186</v>
      </c>
      <c r="AI356" s="2" t="s">
        <v>187</v>
      </c>
      <c r="AJ356" s="2">
        <v>2020</v>
      </c>
      <c r="AK356" s="2" t="str">
        <f>IF(sum!A349="ON",sum!B349,"*")</f>
        <v>*</v>
      </c>
      <c r="AL356" s="2"/>
      <c r="AM356" s="2" t="str">
        <f>IF(sum!A349="ON",sum!C349,"*")</f>
        <v>*</v>
      </c>
      <c r="AP356" s="2" t="s">
        <v>186</v>
      </c>
      <c r="AQ356" s="2" t="s">
        <v>187</v>
      </c>
      <c r="AR356" s="2">
        <v>2020</v>
      </c>
      <c r="AS356" s="2" t="str">
        <f>IF(sum!A349="QU",sum!B349,"*")</f>
        <v>*</v>
      </c>
      <c r="AT356" s="2"/>
      <c r="AU356" s="2" t="str">
        <f>IF(sum!A349="QU",sum!C349,"*")</f>
        <v>*</v>
      </c>
      <c r="AX356" s="2" t="s">
        <v>186</v>
      </c>
      <c r="AY356" s="2" t="s">
        <v>187</v>
      </c>
      <c r="AZ356" s="2">
        <v>2020</v>
      </c>
      <c r="BA356" s="2" t="str">
        <f>IF(sum!A349="SA",sum!B349,"*")</f>
        <v>*</v>
      </c>
      <c r="BB356" s="2"/>
      <c r="BC356" s="2" t="str">
        <f>IF(sum!A349="SA",sum!C349,"*")</f>
        <v>*</v>
      </c>
    </row>
    <row r="357" spans="2:55">
      <c r="B357" s="4" t="s">
        <v>186</v>
      </c>
      <c r="C357" s="4" t="s">
        <v>187</v>
      </c>
      <c r="D357" s="4">
        <v>2020</v>
      </c>
      <c r="J357" s="4" t="s">
        <v>186</v>
      </c>
      <c r="K357" s="4" t="s">
        <v>187</v>
      </c>
      <c r="L357" s="4">
        <v>2020</v>
      </c>
      <c r="M357" s="2" t="str">
        <f>IF(sum!A350="AT",sum!B350,"*")</f>
        <v>*</v>
      </c>
      <c r="N357" s="2"/>
      <c r="O357" s="2" t="str">
        <f>IF(sum!A350="AT",sum!C350,"*")</f>
        <v>*</v>
      </c>
      <c r="R357" s="4" t="s">
        <v>186</v>
      </c>
      <c r="S357" s="4" t="s">
        <v>187</v>
      </c>
      <c r="T357" s="4">
        <v>2020</v>
      </c>
      <c r="U357" s="2" t="str">
        <f>IF(sum!A350="BC",sum!B350,"*")</f>
        <v>*</v>
      </c>
      <c r="V357" s="2"/>
      <c r="W357" s="2" t="str">
        <f>IF(sum!A350="BC",sum!C350,"*")</f>
        <v>*</v>
      </c>
      <c r="Z357" s="4" t="s">
        <v>186</v>
      </c>
      <c r="AA357" s="4" t="s">
        <v>187</v>
      </c>
      <c r="AB357" s="4">
        <v>2020</v>
      </c>
      <c r="AC357" s="2" t="str">
        <f>IF(sum!A350="MA",sum!B350,"*")</f>
        <v>ART-Light_ELE1</v>
      </c>
      <c r="AD357" s="2"/>
      <c r="AE357" s="2">
        <f>IF(sum!A350="MA",sum!C350,"*")</f>
        <v>0</v>
      </c>
      <c r="AH357" s="4" t="s">
        <v>186</v>
      </c>
      <c r="AI357" s="4" t="s">
        <v>187</v>
      </c>
      <c r="AJ357" s="4">
        <v>2020</v>
      </c>
      <c r="AK357" s="2" t="str">
        <f>IF(sum!A350="ON",sum!B350,"*")</f>
        <v>*</v>
      </c>
      <c r="AL357" s="2"/>
      <c r="AM357" s="2" t="str">
        <f>IF(sum!A350="ON",sum!C350,"*")</f>
        <v>*</v>
      </c>
      <c r="AP357" s="4" t="s">
        <v>186</v>
      </c>
      <c r="AQ357" s="4" t="s">
        <v>187</v>
      </c>
      <c r="AR357" s="4">
        <v>2020</v>
      </c>
      <c r="AS357" s="2" t="str">
        <f>IF(sum!A350="QU",sum!B350,"*")</f>
        <v>*</v>
      </c>
      <c r="AT357" s="2"/>
      <c r="AU357" s="2" t="str">
        <f>IF(sum!A350="QU",sum!C350,"*")</f>
        <v>*</v>
      </c>
      <c r="AX357" s="4" t="s">
        <v>186</v>
      </c>
      <c r="AY357" s="4" t="s">
        <v>187</v>
      </c>
      <c r="AZ357" s="4">
        <v>2020</v>
      </c>
      <c r="BA357" s="2" t="str">
        <f>IF(sum!A350="SA",sum!B350,"*")</f>
        <v>*</v>
      </c>
      <c r="BB357" s="2"/>
      <c r="BC357" s="2" t="str">
        <f>IF(sum!A350="SA",sum!C350,"*")</f>
        <v>*</v>
      </c>
    </row>
    <row r="358" spans="2:55">
      <c r="B358" s="2" t="s">
        <v>186</v>
      </c>
      <c r="C358" s="2" t="s">
        <v>187</v>
      </c>
      <c r="D358" s="2">
        <v>2020</v>
      </c>
      <c r="J358" s="2" t="s">
        <v>186</v>
      </c>
      <c r="K358" s="2" t="s">
        <v>187</v>
      </c>
      <c r="L358" s="2">
        <v>2020</v>
      </c>
      <c r="M358" s="2" t="str">
        <f>IF(sum!A351="AT",sum!B351,"*")</f>
        <v>*</v>
      </c>
      <c r="N358" s="2"/>
      <c r="O358" s="2" t="str">
        <f>IF(sum!A351="AT",sum!C351,"*")</f>
        <v>*</v>
      </c>
      <c r="R358" s="2" t="s">
        <v>186</v>
      </c>
      <c r="S358" s="2" t="s">
        <v>187</v>
      </c>
      <c r="T358" s="2">
        <v>2020</v>
      </c>
      <c r="U358" s="2" t="str">
        <f>IF(sum!A351="BC",sum!B351,"*")</f>
        <v>*</v>
      </c>
      <c r="V358" s="2"/>
      <c r="W358" s="2" t="str">
        <f>IF(sum!A351="BC",sum!C351,"*")</f>
        <v>*</v>
      </c>
      <c r="Z358" s="2" t="s">
        <v>186</v>
      </c>
      <c r="AA358" s="2" t="s">
        <v>187</v>
      </c>
      <c r="AB358" s="2">
        <v>2020</v>
      </c>
      <c r="AC358" s="2" t="str">
        <f>IF(sum!A351="MA",sum!B351,"*")</f>
        <v>ART-SpHeat_ELE1</v>
      </c>
      <c r="AD358" s="2"/>
      <c r="AE358" s="2">
        <f>IF(sum!A351="MA",sum!C351,"*")</f>
        <v>0.00845487212005924</v>
      </c>
      <c r="AH358" s="2" t="s">
        <v>186</v>
      </c>
      <c r="AI358" s="2" t="s">
        <v>187</v>
      </c>
      <c r="AJ358" s="2">
        <v>2020</v>
      </c>
      <c r="AK358" s="2" t="str">
        <f>IF(sum!A351="ON",sum!B351,"*")</f>
        <v>*</v>
      </c>
      <c r="AL358" s="2"/>
      <c r="AM358" s="2" t="str">
        <f>IF(sum!A351="ON",sum!C351,"*")</f>
        <v>*</v>
      </c>
      <c r="AP358" s="2" t="s">
        <v>186</v>
      </c>
      <c r="AQ358" s="2" t="s">
        <v>187</v>
      </c>
      <c r="AR358" s="2">
        <v>2020</v>
      </c>
      <c r="AS358" s="2" t="str">
        <f>IF(sum!A351="QU",sum!B351,"*")</f>
        <v>*</v>
      </c>
      <c r="AT358" s="2"/>
      <c r="AU358" s="2" t="str">
        <f>IF(sum!A351="QU",sum!C351,"*")</f>
        <v>*</v>
      </c>
      <c r="AX358" s="2" t="s">
        <v>186</v>
      </c>
      <c r="AY358" s="2" t="s">
        <v>187</v>
      </c>
      <c r="AZ358" s="2">
        <v>2020</v>
      </c>
      <c r="BA358" s="2" t="str">
        <f>IF(sum!A351="SA",sum!B351,"*")</f>
        <v>*</v>
      </c>
      <c r="BB358" s="2"/>
      <c r="BC358" s="2" t="str">
        <f>IF(sum!A351="SA",sum!C351,"*")</f>
        <v>*</v>
      </c>
    </row>
    <row r="359" spans="2:55">
      <c r="B359" s="2" t="s">
        <v>186</v>
      </c>
      <c r="C359" s="2" t="s">
        <v>187</v>
      </c>
      <c r="D359" s="2">
        <v>2020</v>
      </c>
      <c r="J359" s="2" t="s">
        <v>186</v>
      </c>
      <c r="K359" s="2" t="s">
        <v>187</v>
      </c>
      <c r="L359" s="2">
        <v>2020</v>
      </c>
      <c r="M359" s="2" t="str">
        <f>IF(sum!A352="AT",sum!B352,"*")</f>
        <v>*</v>
      </c>
      <c r="N359" s="2"/>
      <c r="O359" s="2" t="str">
        <f>IF(sum!A352="AT",sum!C352,"*")</f>
        <v>*</v>
      </c>
      <c r="R359" s="2" t="s">
        <v>186</v>
      </c>
      <c r="S359" s="2" t="s">
        <v>187</v>
      </c>
      <c r="T359" s="2">
        <v>2020</v>
      </c>
      <c r="U359" s="2" t="str">
        <f>IF(sum!A352="BC",sum!B352,"*")</f>
        <v>*</v>
      </c>
      <c r="V359" s="2"/>
      <c r="W359" s="2" t="str">
        <f>IF(sum!A352="BC",sum!C352,"*")</f>
        <v>*</v>
      </c>
      <c r="Z359" s="2" t="s">
        <v>186</v>
      </c>
      <c r="AA359" s="2" t="s">
        <v>187</v>
      </c>
      <c r="AB359" s="2">
        <v>2020</v>
      </c>
      <c r="AC359" s="2" t="str">
        <f>IF(sum!A352="MA",sum!B352,"*")</f>
        <v>ECHP_biomass_thermal01</v>
      </c>
      <c r="AD359" s="2"/>
      <c r="AE359" s="2">
        <f>IF(sum!A352="MA",sum!C352,"*")</f>
        <v>0</v>
      </c>
      <c r="AH359" s="2" t="s">
        <v>186</v>
      </c>
      <c r="AI359" s="2" t="s">
        <v>187</v>
      </c>
      <c r="AJ359" s="2">
        <v>2020</v>
      </c>
      <c r="AK359" s="2" t="str">
        <f>IF(sum!A352="ON",sum!B352,"*")</f>
        <v>*</v>
      </c>
      <c r="AL359" s="2"/>
      <c r="AM359" s="2" t="str">
        <f>IF(sum!A352="ON",sum!C352,"*")</f>
        <v>*</v>
      </c>
      <c r="AP359" s="4" t="s">
        <v>186</v>
      </c>
      <c r="AQ359" s="4" t="s">
        <v>187</v>
      </c>
      <c r="AR359" s="4">
        <v>2020</v>
      </c>
      <c r="AS359" s="2" t="str">
        <f>IF(sum!A352="QU",sum!B352,"*")</f>
        <v>*</v>
      </c>
      <c r="AT359" s="2"/>
      <c r="AU359" s="2" t="str">
        <f>IF(sum!A352="QU",sum!C352,"*")</f>
        <v>*</v>
      </c>
      <c r="AX359" s="2" t="s">
        <v>186</v>
      </c>
      <c r="AY359" s="2" t="s">
        <v>187</v>
      </c>
      <c r="AZ359" s="2">
        <v>2020</v>
      </c>
      <c r="BA359" s="2" t="str">
        <f>IF(sum!A352="SA",sum!B352,"*")</f>
        <v>*</v>
      </c>
      <c r="BB359" s="2"/>
      <c r="BC359" s="2" t="str">
        <f>IF(sum!A352="SA",sum!C352,"*")</f>
        <v>*</v>
      </c>
    </row>
    <row r="360" spans="2:55">
      <c r="B360" s="4" t="s">
        <v>186</v>
      </c>
      <c r="C360" s="4" t="s">
        <v>187</v>
      </c>
      <c r="D360" s="4">
        <v>2020</v>
      </c>
      <c r="J360" s="4" t="s">
        <v>186</v>
      </c>
      <c r="K360" s="4" t="s">
        <v>187</v>
      </c>
      <c r="L360" s="4">
        <v>2020</v>
      </c>
      <c r="M360" s="2" t="str">
        <f>IF(sum!A353="AT",sum!B353,"*")</f>
        <v>*</v>
      </c>
      <c r="N360" s="2"/>
      <c r="O360" s="2" t="str">
        <f>IF(sum!A353="AT",sum!C353,"*")</f>
        <v>*</v>
      </c>
      <c r="R360" s="4" t="s">
        <v>186</v>
      </c>
      <c r="S360" s="4" t="s">
        <v>187</v>
      </c>
      <c r="T360" s="4">
        <v>2020</v>
      </c>
      <c r="U360" s="2" t="str">
        <f>IF(sum!A353="BC",sum!B353,"*")</f>
        <v>*</v>
      </c>
      <c r="V360" s="2"/>
      <c r="W360" s="2" t="str">
        <f>IF(sum!A353="BC",sum!C353,"*")</f>
        <v>*</v>
      </c>
      <c r="Z360" s="4" t="s">
        <v>186</v>
      </c>
      <c r="AA360" s="4" t="s">
        <v>187</v>
      </c>
      <c r="AB360" s="4">
        <v>2020</v>
      </c>
      <c r="AC360" s="2" t="str">
        <f>IF(sum!A353="MA",sum!B353,"*")</f>
        <v>EDU-AuxiliaryEquip_ELE1</v>
      </c>
      <c r="AD360" s="2"/>
      <c r="AE360" s="2">
        <f>IF(sum!A353="MA",sum!C353,"*")</f>
        <v>0</v>
      </c>
      <c r="AH360" s="4" t="s">
        <v>186</v>
      </c>
      <c r="AI360" s="4" t="s">
        <v>187</v>
      </c>
      <c r="AJ360" s="4">
        <v>2020</v>
      </c>
      <c r="AK360" s="2" t="str">
        <f>IF(sum!A353="ON",sum!B353,"*")</f>
        <v>*</v>
      </c>
      <c r="AL360" s="2"/>
      <c r="AM360" s="2" t="str">
        <f>IF(sum!A353="ON",sum!C353,"*")</f>
        <v>*</v>
      </c>
      <c r="AP360" s="2" t="s">
        <v>186</v>
      </c>
      <c r="AQ360" s="2" t="s">
        <v>187</v>
      </c>
      <c r="AR360" s="2">
        <v>2020</v>
      </c>
      <c r="AS360" s="2" t="str">
        <f>IF(sum!A353="QU",sum!B353,"*")</f>
        <v>*</v>
      </c>
      <c r="AT360" s="2"/>
      <c r="AU360" s="2" t="str">
        <f>IF(sum!A353="QU",sum!C353,"*")</f>
        <v>*</v>
      </c>
      <c r="AX360" s="4" t="s">
        <v>186</v>
      </c>
      <c r="AY360" s="4" t="s">
        <v>187</v>
      </c>
      <c r="AZ360" s="4">
        <v>2020</v>
      </c>
      <c r="BA360" s="2" t="str">
        <f>IF(sum!A353="SA",sum!B353,"*")</f>
        <v>*</v>
      </c>
      <c r="BB360" s="2"/>
      <c r="BC360" s="2" t="str">
        <f>IF(sum!A353="SA",sum!C353,"*")</f>
        <v>*</v>
      </c>
    </row>
    <row r="361" spans="2:55">
      <c r="B361" s="2" t="s">
        <v>186</v>
      </c>
      <c r="C361" s="2" t="s">
        <v>187</v>
      </c>
      <c r="D361" s="2">
        <v>2020</v>
      </c>
      <c r="J361" s="2" t="s">
        <v>186</v>
      </c>
      <c r="K361" s="2" t="s">
        <v>187</v>
      </c>
      <c r="L361" s="2">
        <v>2020</v>
      </c>
      <c r="M361" s="2" t="str">
        <f>IF(sum!A354="AT",sum!B354,"*")</f>
        <v>*</v>
      </c>
      <c r="N361" s="2"/>
      <c r="O361" s="2" t="str">
        <f>IF(sum!A354="AT",sum!C354,"*")</f>
        <v>*</v>
      </c>
      <c r="R361" s="2" t="s">
        <v>186</v>
      </c>
      <c r="S361" s="2" t="s">
        <v>187</v>
      </c>
      <c r="T361" s="2">
        <v>2020</v>
      </c>
      <c r="U361" s="2" t="str">
        <f>IF(sum!A354="BC",sum!B354,"*")</f>
        <v>*</v>
      </c>
      <c r="V361" s="2"/>
      <c r="W361" s="2" t="str">
        <f>IF(sum!A354="BC",sum!C354,"*")</f>
        <v>*</v>
      </c>
      <c r="Z361" s="2" t="s">
        <v>186</v>
      </c>
      <c r="AA361" s="2" t="s">
        <v>187</v>
      </c>
      <c r="AB361" s="2">
        <v>2020</v>
      </c>
      <c r="AC361" s="2" t="str">
        <f>IF(sum!A354="MA",sum!B354,"*")</f>
        <v>EDU-AuxiliaryMot_ELE1</v>
      </c>
      <c r="AD361" s="2"/>
      <c r="AE361" s="2">
        <f>IF(sum!A354="MA",sum!C354,"*")</f>
        <v>0</v>
      </c>
      <c r="AH361" s="2" t="s">
        <v>186</v>
      </c>
      <c r="AI361" s="2" t="s">
        <v>187</v>
      </c>
      <c r="AJ361" s="2">
        <v>2020</v>
      </c>
      <c r="AK361" s="2" t="str">
        <f>IF(sum!A354="ON",sum!B354,"*")</f>
        <v>*</v>
      </c>
      <c r="AL361" s="2"/>
      <c r="AM361" s="2" t="str">
        <f>IF(sum!A354="ON",sum!C354,"*")</f>
        <v>*</v>
      </c>
      <c r="AP361" s="4" t="s">
        <v>186</v>
      </c>
      <c r="AQ361" s="4" t="s">
        <v>187</v>
      </c>
      <c r="AR361" s="4">
        <v>2020</v>
      </c>
      <c r="AS361" s="2" t="str">
        <f>IF(sum!A354="QU",sum!B354,"*")</f>
        <v>*</v>
      </c>
      <c r="AT361" s="2"/>
      <c r="AU361" s="2" t="str">
        <f>IF(sum!A354="QU",sum!C354,"*")</f>
        <v>*</v>
      </c>
      <c r="AX361" s="2" t="s">
        <v>186</v>
      </c>
      <c r="AY361" s="2" t="s">
        <v>187</v>
      </c>
      <c r="AZ361" s="2">
        <v>2020</v>
      </c>
      <c r="BA361" s="2" t="str">
        <f>IF(sum!A354="SA",sum!B354,"*")</f>
        <v>*</v>
      </c>
      <c r="BB361" s="2"/>
      <c r="BC361" s="2" t="str">
        <f>IF(sum!A354="SA",sum!C354,"*")</f>
        <v>*</v>
      </c>
    </row>
    <row r="362" spans="2:55">
      <c r="B362" s="2" t="s">
        <v>186</v>
      </c>
      <c r="C362" s="2" t="s">
        <v>187</v>
      </c>
      <c r="D362" s="2">
        <v>2020</v>
      </c>
      <c r="J362" s="2" t="s">
        <v>186</v>
      </c>
      <c r="K362" s="2" t="s">
        <v>187</v>
      </c>
      <c r="L362" s="2">
        <v>2020</v>
      </c>
      <c r="M362" s="2" t="str">
        <f>IF(sum!A355="AT",sum!B355,"*")</f>
        <v>*</v>
      </c>
      <c r="N362" s="2"/>
      <c r="O362" s="2" t="str">
        <f>IF(sum!A355="AT",sum!C355,"*")</f>
        <v>*</v>
      </c>
      <c r="R362" s="2" t="s">
        <v>186</v>
      </c>
      <c r="S362" s="2" t="s">
        <v>187</v>
      </c>
      <c r="T362" s="2">
        <v>2020</v>
      </c>
      <c r="U362" s="2" t="str">
        <f>IF(sum!A355="BC",sum!B355,"*")</f>
        <v>*</v>
      </c>
      <c r="V362" s="2"/>
      <c r="W362" s="2" t="str">
        <f>IF(sum!A355="BC",sum!C355,"*")</f>
        <v>*</v>
      </c>
      <c r="Z362" s="2" t="s">
        <v>186</v>
      </c>
      <c r="AA362" s="2" t="s">
        <v>187</v>
      </c>
      <c r="AB362" s="2">
        <v>2020</v>
      </c>
      <c r="AC362" s="2" t="str">
        <f>IF(sum!A355="MA",sum!B355,"*")</f>
        <v>EDU-Light_ELE1</v>
      </c>
      <c r="AD362" s="2"/>
      <c r="AE362" s="2">
        <f>IF(sum!A355="MA",sum!C355,"*")</f>
        <v>0</v>
      </c>
      <c r="AH362" s="2" t="s">
        <v>186</v>
      </c>
      <c r="AI362" s="2" t="s">
        <v>187</v>
      </c>
      <c r="AJ362" s="2">
        <v>2020</v>
      </c>
      <c r="AK362" s="2" t="str">
        <f>IF(sum!A355="ON",sum!B355,"*")</f>
        <v>*</v>
      </c>
      <c r="AL362" s="2"/>
      <c r="AM362" s="2" t="str">
        <f>IF(sum!A355="ON",sum!C355,"*")</f>
        <v>*</v>
      </c>
      <c r="AP362" s="2" t="s">
        <v>186</v>
      </c>
      <c r="AQ362" s="2" t="s">
        <v>187</v>
      </c>
      <c r="AR362" s="2">
        <v>2020</v>
      </c>
      <c r="AS362" s="2" t="str">
        <f>IF(sum!A355="QU",sum!B355,"*")</f>
        <v>*</v>
      </c>
      <c r="AT362" s="2"/>
      <c r="AU362" s="2" t="str">
        <f>IF(sum!A355="QU",sum!C355,"*")</f>
        <v>*</v>
      </c>
      <c r="AX362" s="2" t="s">
        <v>186</v>
      </c>
      <c r="AY362" s="2" t="s">
        <v>187</v>
      </c>
      <c r="AZ362" s="2">
        <v>2020</v>
      </c>
      <c r="BA362" s="2" t="str">
        <f>IF(sum!A355="SA",sum!B355,"*")</f>
        <v>*</v>
      </c>
      <c r="BB362" s="2"/>
      <c r="BC362" s="2" t="str">
        <f>IF(sum!A355="SA",sum!C355,"*")</f>
        <v>*</v>
      </c>
    </row>
    <row r="363" spans="2:55">
      <c r="B363" s="4" t="s">
        <v>186</v>
      </c>
      <c r="C363" s="4" t="s">
        <v>187</v>
      </c>
      <c r="D363" s="4">
        <v>2020</v>
      </c>
      <c r="J363" s="4" t="s">
        <v>186</v>
      </c>
      <c r="K363" s="4" t="s">
        <v>187</v>
      </c>
      <c r="L363" s="4">
        <v>2020</v>
      </c>
      <c r="M363" s="2" t="str">
        <f>IF(sum!A356="AT",sum!B356,"*")</f>
        <v>*</v>
      </c>
      <c r="N363" s="2"/>
      <c r="O363" s="2" t="str">
        <f>IF(sum!A356="AT",sum!C356,"*")</f>
        <v>*</v>
      </c>
      <c r="R363" s="4" t="s">
        <v>186</v>
      </c>
      <c r="S363" s="4" t="s">
        <v>187</v>
      </c>
      <c r="T363" s="4">
        <v>2020</v>
      </c>
      <c r="U363" s="2" t="str">
        <f>IF(sum!A356="BC",sum!B356,"*")</f>
        <v>*</v>
      </c>
      <c r="V363" s="2"/>
      <c r="W363" s="2" t="str">
        <f>IF(sum!A356="BC",sum!C356,"*")</f>
        <v>*</v>
      </c>
      <c r="Z363" s="4" t="s">
        <v>186</v>
      </c>
      <c r="AA363" s="4" t="s">
        <v>187</v>
      </c>
      <c r="AB363" s="4">
        <v>2020</v>
      </c>
      <c r="AC363" s="2" t="str">
        <f>IF(sum!A356="MA",sum!B356,"*")</f>
        <v>EDU-SpCool_ELE1</v>
      </c>
      <c r="AD363" s="2"/>
      <c r="AE363" s="2">
        <f>IF(sum!A356="MA",sum!C356,"*")</f>
        <v>0.031705770450222</v>
      </c>
      <c r="AH363" s="4" t="s">
        <v>186</v>
      </c>
      <c r="AI363" s="4" t="s">
        <v>187</v>
      </c>
      <c r="AJ363" s="4">
        <v>2020</v>
      </c>
      <c r="AK363" s="2" t="str">
        <f>IF(sum!A356="ON",sum!B356,"*")</f>
        <v>*</v>
      </c>
      <c r="AL363" s="2"/>
      <c r="AM363" s="2" t="str">
        <f>IF(sum!A356="ON",sum!C356,"*")</f>
        <v>*</v>
      </c>
      <c r="AP363" s="4" t="s">
        <v>186</v>
      </c>
      <c r="AQ363" s="4" t="s">
        <v>187</v>
      </c>
      <c r="AR363" s="4">
        <v>2020</v>
      </c>
      <c r="AS363" s="2" t="str">
        <f>IF(sum!A356="QU",sum!B356,"*")</f>
        <v>*</v>
      </c>
      <c r="AT363" s="2"/>
      <c r="AU363" s="2" t="str">
        <f>IF(sum!A356="QU",sum!C356,"*")</f>
        <v>*</v>
      </c>
      <c r="AX363" s="4" t="s">
        <v>186</v>
      </c>
      <c r="AY363" s="4" t="s">
        <v>187</v>
      </c>
      <c r="AZ363" s="4">
        <v>2020</v>
      </c>
      <c r="BA363" s="2" t="str">
        <f>IF(sum!A356="SA",sum!B356,"*")</f>
        <v>*</v>
      </c>
      <c r="BB363" s="2"/>
      <c r="BC363" s="2" t="str">
        <f>IF(sum!A356="SA",sum!C356,"*")</f>
        <v>*</v>
      </c>
    </row>
    <row r="364" spans="2:55">
      <c r="B364" s="2" t="s">
        <v>186</v>
      </c>
      <c r="C364" s="2" t="s">
        <v>187</v>
      </c>
      <c r="D364" s="2">
        <v>2020</v>
      </c>
      <c r="J364" s="2" t="s">
        <v>186</v>
      </c>
      <c r="K364" s="2" t="s">
        <v>187</v>
      </c>
      <c r="L364" s="2">
        <v>2020</v>
      </c>
      <c r="M364" s="2" t="str">
        <f>IF(sum!A357="AT",sum!B357,"*")</f>
        <v>*</v>
      </c>
      <c r="N364" s="2"/>
      <c r="O364" s="2" t="str">
        <f>IF(sum!A357="AT",sum!C357,"*")</f>
        <v>*</v>
      </c>
      <c r="R364" s="2" t="s">
        <v>186</v>
      </c>
      <c r="S364" s="2" t="s">
        <v>187</v>
      </c>
      <c r="T364" s="2">
        <v>2020</v>
      </c>
      <c r="U364" s="2" t="str">
        <f>IF(sum!A357="BC",sum!B357,"*")</f>
        <v>*</v>
      </c>
      <c r="V364" s="2"/>
      <c r="W364" s="2" t="str">
        <f>IF(sum!A357="BC",sum!C357,"*")</f>
        <v>*</v>
      </c>
      <c r="Z364" s="2" t="s">
        <v>186</v>
      </c>
      <c r="AA364" s="2" t="s">
        <v>187</v>
      </c>
      <c r="AB364" s="2">
        <v>2020</v>
      </c>
      <c r="AC364" s="2" t="str">
        <f>IF(sum!A357="MA",sum!B357,"*")</f>
        <v>EDU-SpHeat_ELE1</v>
      </c>
      <c r="AD364" s="2"/>
      <c r="AE364" s="2">
        <f>IF(sum!A357="MA",sum!C357,"*")</f>
        <v>0.114140773620799</v>
      </c>
      <c r="AH364" s="2" t="s">
        <v>186</v>
      </c>
      <c r="AI364" s="2" t="s">
        <v>187</v>
      </c>
      <c r="AJ364" s="2">
        <v>2020</v>
      </c>
      <c r="AK364" s="2" t="str">
        <f>IF(sum!A357="ON",sum!B357,"*")</f>
        <v>*</v>
      </c>
      <c r="AL364" s="2"/>
      <c r="AM364" s="2" t="str">
        <f>IF(sum!A357="ON",sum!C357,"*")</f>
        <v>*</v>
      </c>
      <c r="AP364" s="2" t="s">
        <v>186</v>
      </c>
      <c r="AQ364" s="2" t="s">
        <v>187</v>
      </c>
      <c r="AR364" s="2">
        <v>2020</v>
      </c>
      <c r="AS364" s="2" t="str">
        <f>IF(sum!A357="QU",sum!B357,"*")</f>
        <v>*</v>
      </c>
      <c r="AT364" s="2"/>
      <c r="AU364" s="2" t="str">
        <f>IF(sum!A357="QU",sum!C357,"*")</f>
        <v>*</v>
      </c>
      <c r="AX364" s="2" t="s">
        <v>186</v>
      </c>
      <c r="AY364" s="2" t="s">
        <v>187</v>
      </c>
      <c r="AZ364" s="2">
        <v>2020</v>
      </c>
      <c r="BA364" s="2" t="str">
        <f>IF(sum!A357="SA",sum!B357,"*")</f>
        <v>*</v>
      </c>
      <c r="BB364" s="2"/>
      <c r="BC364" s="2" t="str">
        <f>IF(sum!A357="SA",sum!C357,"*")</f>
        <v>*</v>
      </c>
    </row>
    <row r="365" spans="2:55">
      <c r="B365" s="2" t="s">
        <v>186</v>
      </c>
      <c r="C365" s="2" t="s">
        <v>187</v>
      </c>
      <c r="D365" s="2">
        <v>2020</v>
      </c>
      <c r="J365" s="2" t="s">
        <v>186</v>
      </c>
      <c r="K365" s="2" t="s">
        <v>187</v>
      </c>
      <c r="L365" s="2">
        <v>2020</v>
      </c>
      <c r="M365" s="2" t="str">
        <f>IF(sum!A358="AT",sum!B358,"*")</f>
        <v>*</v>
      </c>
      <c r="N365" s="2"/>
      <c r="O365" s="2" t="str">
        <f>IF(sum!A358="AT",sum!C358,"*")</f>
        <v>*</v>
      </c>
      <c r="R365" s="2" t="s">
        <v>186</v>
      </c>
      <c r="S365" s="2" t="s">
        <v>187</v>
      </c>
      <c r="T365" s="2">
        <v>2020</v>
      </c>
      <c r="U365" s="2" t="str">
        <f>IF(sum!A358="BC",sum!B358,"*")</f>
        <v>*</v>
      </c>
      <c r="V365" s="2"/>
      <c r="W365" s="2" t="str">
        <f>IF(sum!A358="BC",sum!C358,"*")</f>
        <v>*</v>
      </c>
      <c r="Z365" s="2" t="s">
        <v>186</v>
      </c>
      <c r="AA365" s="2" t="s">
        <v>187</v>
      </c>
      <c r="AB365" s="2">
        <v>2020</v>
      </c>
      <c r="AC365" s="2" t="str">
        <f>IF(sum!A358="MA",sum!B358,"*")</f>
        <v>EDU-WaterHeat_ELE1</v>
      </c>
      <c r="AD365" s="2"/>
      <c r="AE365" s="2">
        <f>IF(sum!A358="MA",sum!C358,"*")</f>
        <v>0</v>
      </c>
      <c r="AH365" s="2" t="s">
        <v>186</v>
      </c>
      <c r="AI365" s="2" t="s">
        <v>187</v>
      </c>
      <c r="AJ365" s="2">
        <v>2020</v>
      </c>
      <c r="AK365" s="2" t="str">
        <f>IF(sum!A358="ON",sum!B358,"*")</f>
        <v>*</v>
      </c>
      <c r="AL365" s="2"/>
      <c r="AM365" s="2" t="str">
        <f>IF(sum!A358="ON",sum!C358,"*")</f>
        <v>*</v>
      </c>
      <c r="AP365" s="4" t="s">
        <v>186</v>
      </c>
      <c r="AQ365" s="4" t="s">
        <v>187</v>
      </c>
      <c r="AR365" s="4">
        <v>2020</v>
      </c>
      <c r="AS365" s="2" t="str">
        <f>IF(sum!A358="QU",sum!B358,"*")</f>
        <v>*</v>
      </c>
      <c r="AT365" s="2"/>
      <c r="AU365" s="2" t="str">
        <f>IF(sum!A358="QU",sum!C358,"*")</f>
        <v>*</v>
      </c>
      <c r="AX365" s="2" t="s">
        <v>186</v>
      </c>
      <c r="AY365" s="2" t="s">
        <v>187</v>
      </c>
      <c r="AZ365" s="2">
        <v>2020</v>
      </c>
      <c r="BA365" s="2" t="str">
        <f>IF(sum!A358="SA",sum!B358,"*")</f>
        <v>*</v>
      </c>
      <c r="BB365" s="2"/>
      <c r="BC365" s="2" t="str">
        <f>IF(sum!A358="SA",sum!C358,"*")</f>
        <v>*</v>
      </c>
    </row>
    <row r="366" spans="2:55">
      <c r="B366" s="4" t="s">
        <v>186</v>
      </c>
      <c r="C366" s="4" t="s">
        <v>187</v>
      </c>
      <c r="D366" s="4">
        <v>2020</v>
      </c>
      <c r="J366" s="4" t="s">
        <v>186</v>
      </c>
      <c r="K366" s="4" t="s">
        <v>187</v>
      </c>
      <c r="L366" s="4">
        <v>2020</v>
      </c>
      <c r="M366" s="2" t="str">
        <f>IF(sum!A359="AT",sum!B359,"*")</f>
        <v>*</v>
      </c>
      <c r="N366" s="2"/>
      <c r="O366" s="2" t="str">
        <f>IF(sum!A359="AT",sum!C359,"*")</f>
        <v>*</v>
      </c>
      <c r="R366" s="4" t="s">
        <v>186</v>
      </c>
      <c r="S366" s="4" t="s">
        <v>187</v>
      </c>
      <c r="T366" s="4">
        <v>2020</v>
      </c>
      <c r="U366" s="2" t="str">
        <f>IF(sum!A359="BC",sum!B359,"*")</f>
        <v>*</v>
      </c>
      <c r="V366" s="2"/>
      <c r="W366" s="2" t="str">
        <f>IF(sum!A359="BC",sum!C359,"*")</f>
        <v>*</v>
      </c>
      <c r="Z366" s="4" t="s">
        <v>186</v>
      </c>
      <c r="AA366" s="4" t="s">
        <v>187</v>
      </c>
      <c r="AB366" s="4">
        <v>2020</v>
      </c>
      <c r="AC366" s="2" t="str">
        <f>IF(sum!A359="MA",sum!B359,"*")</f>
        <v>EUPVSOLL101</v>
      </c>
      <c r="AD366" s="2"/>
      <c r="AE366" s="2">
        <f>IF(sum!A359="MA",sum!C359,"*")</f>
        <v>0</v>
      </c>
      <c r="AH366" s="4" t="s">
        <v>186</v>
      </c>
      <c r="AI366" s="4" t="s">
        <v>187</v>
      </c>
      <c r="AJ366" s="4">
        <v>2020</v>
      </c>
      <c r="AK366" s="2" t="str">
        <f>IF(sum!A359="ON",sum!B359,"*")</f>
        <v>*</v>
      </c>
      <c r="AL366" s="2"/>
      <c r="AM366" s="2" t="str">
        <f>IF(sum!A359="ON",sum!C359,"*")</f>
        <v>*</v>
      </c>
      <c r="AP366" s="2" t="s">
        <v>186</v>
      </c>
      <c r="AQ366" s="2" t="s">
        <v>187</v>
      </c>
      <c r="AR366" s="2">
        <v>2020</v>
      </c>
      <c r="AS366" s="2" t="str">
        <f>IF(sum!A359="QU",sum!B359,"*")</f>
        <v>*</v>
      </c>
      <c r="AT366" s="2"/>
      <c r="AU366" s="2" t="str">
        <f>IF(sum!A359="QU",sum!C359,"*")</f>
        <v>*</v>
      </c>
      <c r="AX366" s="4" t="s">
        <v>186</v>
      </c>
      <c r="AY366" s="4" t="s">
        <v>187</v>
      </c>
      <c r="AZ366" s="4">
        <v>2020</v>
      </c>
      <c r="BA366" s="2" t="str">
        <f>IF(sum!A359="SA",sum!B359,"*")</f>
        <v>*</v>
      </c>
      <c r="BB366" s="2"/>
      <c r="BC366" s="2" t="str">
        <f>IF(sum!A359="SA",sum!C359,"*")</f>
        <v>*</v>
      </c>
    </row>
    <row r="367" spans="2:55">
      <c r="B367" s="2" t="s">
        <v>186</v>
      </c>
      <c r="C367" s="2" t="s">
        <v>187</v>
      </c>
      <c r="D367" s="2">
        <v>2020</v>
      </c>
      <c r="J367" s="2" t="s">
        <v>186</v>
      </c>
      <c r="K367" s="2" t="s">
        <v>187</v>
      </c>
      <c r="L367" s="2">
        <v>2020</v>
      </c>
      <c r="M367" s="2" t="str">
        <f>IF(sum!A360="AT",sum!B360,"*")</f>
        <v>*</v>
      </c>
      <c r="N367" s="2"/>
      <c r="O367" s="2" t="str">
        <f>IF(sum!A360="AT",sum!C360,"*")</f>
        <v>*</v>
      </c>
      <c r="R367" s="2" t="s">
        <v>186</v>
      </c>
      <c r="S367" s="2" t="s">
        <v>187</v>
      </c>
      <c r="T367" s="2">
        <v>2020</v>
      </c>
      <c r="U367" s="2" t="str">
        <f>IF(sum!A360="BC",sum!B360,"*")</f>
        <v>*</v>
      </c>
      <c r="V367" s="2"/>
      <c r="W367" s="2" t="str">
        <f>IF(sum!A360="BC",sum!C360,"*")</f>
        <v>*</v>
      </c>
      <c r="Z367" s="2" t="s">
        <v>186</v>
      </c>
      <c r="AA367" s="2" t="s">
        <v>187</v>
      </c>
      <c r="AB367" s="2">
        <v>2020</v>
      </c>
      <c r="AC367" s="2" t="str">
        <f>IF(sum!A360="MA",sum!B360,"*")</f>
        <v>HSS-AuxiliaryEquip_ELE1</v>
      </c>
      <c r="AD367" s="2"/>
      <c r="AE367" s="2">
        <f>IF(sum!A360="MA",sum!C360,"*")</f>
        <v>0.0317057704502223</v>
      </c>
      <c r="AH367" s="2" t="s">
        <v>186</v>
      </c>
      <c r="AI367" s="2" t="s">
        <v>187</v>
      </c>
      <c r="AJ367" s="2">
        <v>2020</v>
      </c>
      <c r="AK367" s="2" t="str">
        <f>IF(sum!A360="ON",sum!B360,"*")</f>
        <v>*</v>
      </c>
      <c r="AL367" s="2"/>
      <c r="AM367" s="2" t="str">
        <f>IF(sum!A360="ON",sum!C360,"*")</f>
        <v>*</v>
      </c>
      <c r="AP367" s="4" t="s">
        <v>186</v>
      </c>
      <c r="AQ367" s="4" t="s">
        <v>187</v>
      </c>
      <c r="AR367" s="4">
        <v>2020</v>
      </c>
      <c r="AS367" s="2" t="str">
        <f>IF(sum!A360="QU",sum!B360,"*")</f>
        <v>*</v>
      </c>
      <c r="AT367" s="2"/>
      <c r="AU367" s="2" t="str">
        <f>IF(sum!A360="QU",sum!C360,"*")</f>
        <v>*</v>
      </c>
      <c r="AX367" s="2" t="s">
        <v>186</v>
      </c>
      <c r="AY367" s="2" t="s">
        <v>187</v>
      </c>
      <c r="AZ367" s="2">
        <v>2020</v>
      </c>
      <c r="BA367" s="2" t="str">
        <f>IF(sum!A360="SA",sum!B360,"*")</f>
        <v>*</v>
      </c>
      <c r="BB367" s="2"/>
      <c r="BC367" s="2" t="str">
        <f>IF(sum!A360="SA",sum!C360,"*")</f>
        <v>*</v>
      </c>
    </row>
    <row r="368" spans="2:55">
      <c r="B368" s="2" t="s">
        <v>186</v>
      </c>
      <c r="C368" s="2" t="s">
        <v>187</v>
      </c>
      <c r="D368" s="2">
        <v>2020</v>
      </c>
      <c r="J368" s="2" t="s">
        <v>186</v>
      </c>
      <c r="K368" s="2" t="s">
        <v>187</v>
      </c>
      <c r="L368" s="2">
        <v>2020</v>
      </c>
      <c r="M368" s="2" t="str">
        <f>IF(sum!A361="AT",sum!B361,"*")</f>
        <v>*</v>
      </c>
      <c r="N368" s="2"/>
      <c r="O368" s="2" t="str">
        <f>IF(sum!A361="AT",sum!C361,"*")</f>
        <v>*</v>
      </c>
      <c r="R368" s="2" t="s">
        <v>186</v>
      </c>
      <c r="S368" s="2" t="s">
        <v>187</v>
      </c>
      <c r="T368" s="2">
        <v>2020</v>
      </c>
      <c r="U368" s="2" t="str">
        <f>IF(sum!A361="BC",sum!B361,"*")</f>
        <v>*</v>
      </c>
      <c r="V368" s="2"/>
      <c r="W368" s="2" t="str">
        <f>IF(sum!A361="BC",sum!C361,"*")</f>
        <v>*</v>
      </c>
      <c r="Z368" s="2" t="s">
        <v>186</v>
      </c>
      <c r="AA368" s="2" t="s">
        <v>187</v>
      </c>
      <c r="AB368" s="2">
        <v>2020</v>
      </c>
      <c r="AC368" s="2" t="str">
        <f>IF(sum!A361="MA",sum!B361,"*")</f>
        <v>HSS-AuxiliaryMot_ELE1</v>
      </c>
      <c r="AD368" s="2"/>
      <c r="AE368" s="2">
        <f>IF(sum!A361="MA",sum!C361,"*")</f>
        <v>0</v>
      </c>
      <c r="AH368" s="2" t="s">
        <v>186</v>
      </c>
      <c r="AI368" s="2" t="s">
        <v>187</v>
      </c>
      <c r="AJ368" s="2">
        <v>2020</v>
      </c>
      <c r="AK368" s="2" t="str">
        <f>IF(sum!A361="ON",sum!B361,"*")</f>
        <v>*</v>
      </c>
      <c r="AL368" s="2"/>
      <c r="AM368" s="2" t="str">
        <f>IF(sum!A361="ON",sum!C361,"*")</f>
        <v>*</v>
      </c>
      <c r="AP368" s="2" t="s">
        <v>186</v>
      </c>
      <c r="AQ368" s="2" t="s">
        <v>187</v>
      </c>
      <c r="AR368" s="2">
        <v>2020</v>
      </c>
      <c r="AS368" s="2" t="str">
        <f>IF(sum!A361="QU",sum!B361,"*")</f>
        <v>*</v>
      </c>
      <c r="AT368" s="2"/>
      <c r="AU368" s="2" t="str">
        <f>IF(sum!A361="QU",sum!C361,"*")</f>
        <v>*</v>
      </c>
      <c r="AX368" s="2" t="s">
        <v>186</v>
      </c>
      <c r="AY368" s="2" t="s">
        <v>187</v>
      </c>
      <c r="AZ368" s="2">
        <v>2020</v>
      </c>
      <c r="BA368" s="2" t="str">
        <f>IF(sum!A361="SA",sum!B361,"*")</f>
        <v>*</v>
      </c>
      <c r="BB368" s="2"/>
      <c r="BC368" s="2" t="str">
        <f>IF(sum!A361="SA",sum!C361,"*")</f>
        <v>*</v>
      </c>
    </row>
    <row r="369" spans="2:55">
      <c r="B369" s="4" t="s">
        <v>186</v>
      </c>
      <c r="C369" s="4" t="s">
        <v>187</v>
      </c>
      <c r="D369" s="4">
        <v>2020</v>
      </c>
      <c r="J369" s="4" t="s">
        <v>186</v>
      </c>
      <c r="K369" s="4" t="s">
        <v>187</v>
      </c>
      <c r="L369" s="4">
        <v>2020</v>
      </c>
      <c r="M369" s="2" t="str">
        <f>IF(sum!A362="AT",sum!B362,"*")</f>
        <v>*</v>
      </c>
      <c r="N369" s="2"/>
      <c r="O369" s="2" t="str">
        <f>IF(sum!A362="AT",sum!C362,"*")</f>
        <v>*</v>
      </c>
      <c r="R369" s="4" t="s">
        <v>186</v>
      </c>
      <c r="S369" s="4" t="s">
        <v>187</v>
      </c>
      <c r="T369" s="4">
        <v>2020</v>
      </c>
      <c r="U369" s="2" t="str">
        <f>IF(sum!A362="BC",sum!B362,"*")</f>
        <v>*</v>
      </c>
      <c r="V369" s="2"/>
      <c r="W369" s="2" t="str">
        <f>IF(sum!A362="BC",sum!C362,"*")</f>
        <v>*</v>
      </c>
      <c r="Z369" s="4" t="s">
        <v>186</v>
      </c>
      <c r="AA369" s="4" t="s">
        <v>187</v>
      </c>
      <c r="AB369" s="4">
        <v>2020</v>
      </c>
      <c r="AC369" s="2" t="str">
        <f>IF(sum!A362="MA",sum!B362,"*")</f>
        <v>HSS-Light_ELE1</v>
      </c>
      <c r="AD369" s="2"/>
      <c r="AE369" s="2">
        <f>IF(sum!A362="MA",sum!C362,"*")</f>
        <v>0</v>
      </c>
      <c r="AH369" s="4" t="s">
        <v>186</v>
      </c>
      <c r="AI369" s="4" t="s">
        <v>187</v>
      </c>
      <c r="AJ369" s="4">
        <v>2020</v>
      </c>
      <c r="AK369" s="2" t="str">
        <f>IF(sum!A362="ON",sum!B362,"*")</f>
        <v>*</v>
      </c>
      <c r="AL369" s="2"/>
      <c r="AM369" s="2" t="str">
        <f>IF(sum!A362="ON",sum!C362,"*")</f>
        <v>*</v>
      </c>
      <c r="AP369" s="4" t="s">
        <v>186</v>
      </c>
      <c r="AQ369" s="4" t="s">
        <v>187</v>
      </c>
      <c r="AR369" s="4">
        <v>2020</v>
      </c>
      <c r="AS369" s="2" t="str">
        <f>IF(sum!A362="QU",sum!B362,"*")</f>
        <v>*</v>
      </c>
      <c r="AT369" s="2"/>
      <c r="AU369" s="2" t="str">
        <f>IF(sum!A362="QU",sum!C362,"*")</f>
        <v>*</v>
      </c>
      <c r="AX369" s="4" t="s">
        <v>186</v>
      </c>
      <c r="AY369" s="4" t="s">
        <v>187</v>
      </c>
      <c r="AZ369" s="4">
        <v>2020</v>
      </c>
      <c r="BA369" s="2" t="str">
        <f>IF(sum!A362="SA",sum!B362,"*")</f>
        <v>*</v>
      </c>
      <c r="BB369" s="2"/>
      <c r="BC369" s="2" t="str">
        <f>IF(sum!A362="SA",sum!C362,"*")</f>
        <v>*</v>
      </c>
    </row>
    <row r="370" spans="2:55">
      <c r="B370" s="2" t="s">
        <v>186</v>
      </c>
      <c r="C370" s="2" t="s">
        <v>187</v>
      </c>
      <c r="D370" s="2">
        <v>2020</v>
      </c>
      <c r="J370" s="2" t="s">
        <v>186</v>
      </c>
      <c r="K370" s="2" t="s">
        <v>187</v>
      </c>
      <c r="L370" s="2">
        <v>2020</v>
      </c>
      <c r="M370" s="2" t="str">
        <f>IF(sum!A363="AT",sum!B363,"*")</f>
        <v>*</v>
      </c>
      <c r="N370" s="2"/>
      <c r="O370" s="2" t="str">
        <f>IF(sum!A363="AT",sum!C363,"*")</f>
        <v>*</v>
      </c>
      <c r="R370" s="2" t="s">
        <v>186</v>
      </c>
      <c r="S370" s="2" t="s">
        <v>187</v>
      </c>
      <c r="T370" s="2">
        <v>2020</v>
      </c>
      <c r="U370" s="2" t="str">
        <f>IF(sum!A363="BC",sum!B363,"*")</f>
        <v>*</v>
      </c>
      <c r="V370" s="2"/>
      <c r="W370" s="2" t="str">
        <f>IF(sum!A363="BC",sum!C363,"*")</f>
        <v>*</v>
      </c>
      <c r="Z370" s="2" t="s">
        <v>186</v>
      </c>
      <c r="AA370" s="2" t="s">
        <v>187</v>
      </c>
      <c r="AB370" s="2">
        <v>2020</v>
      </c>
      <c r="AC370" s="2" t="str">
        <f>IF(sum!A363="MA",sum!B363,"*")</f>
        <v>HSS-SpCool_ELE1</v>
      </c>
      <c r="AD370" s="2"/>
      <c r="AE370" s="2">
        <f>IF(sum!A363="MA",sum!C363,"*")</f>
        <v>0</v>
      </c>
      <c r="AH370" s="2" t="s">
        <v>186</v>
      </c>
      <c r="AI370" s="2" t="s">
        <v>187</v>
      </c>
      <c r="AJ370" s="2">
        <v>2020</v>
      </c>
      <c r="AK370" s="2" t="str">
        <f>IF(sum!A363="ON",sum!B363,"*")</f>
        <v>*</v>
      </c>
      <c r="AL370" s="2"/>
      <c r="AM370" s="2" t="str">
        <f>IF(sum!A363="ON",sum!C363,"*")</f>
        <v>*</v>
      </c>
      <c r="AP370" s="2" t="s">
        <v>186</v>
      </c>
      <c r="AQ370" s="2" t="s">
        <v>187</v>
      </c>
      <c r="AR370" s="2">
        <v>2020</v>
      </c>
      <c r="AS370" s="2" t="str">
        <f>IF(sum!A363="QU",sum!B363,"*")</f>
        <v>*</v>
      </c>
      <c r="AT370" s="2"/>
      <c r="AU370" s="2" t="str">
        <f>IF(sum!A363="QU",sum!C363,"*")</f>
        <v>*</v>
      </c>
      <c r="AX370" s="2" t="s">
        <v>186</v>
      </c>
      <c r="AY370" s="2" t="s">
        <v>187</v>
      </c>
      <c r="AZ370" s="2">
        <v>2020</v>
      </c>
      <c r="BA370" s="2" t="str">
        <f>IF(sum!A363="SA",sum!B363,"*")</f>
        <v>*</v>
      </c>
      <c r="BB370" s="2"/>
      <c r="BC370" s="2" t="str">
        <f>IF(sum!A363="SA",sum!C363,"*")</f>
        <v>*</v>
      </c>
    </row>
    <row r="371" spans="2:55">
      <c r="B371" s="2" t="s">
        <v>186</v>
      </c>
      <c r="C371" s="2" t="s">
        <v>187</v>
      </c>
      <c r="D371" s="2">
        <v>2020</v>
      </c>
      <c r="J371" s="2" t="s">
        <v>186</v>
      </c>
      <c r="K371" s="2" t="s">
        <v>187</v>
      </c>
      <c r="L371" s="2">
        <v>2020</v>
      </c>
      <c r="M371" s="2" t="str">
        <f>IF(sum!A364="AT",sum!B364,"*")</f>
        <v>*</v>
      </c>
      <c r="N371" s="2"/>
      <c r="O371" s="2" t="str">
        <f>IF(sum!A364="AT",sum!C364,"*")</f>
        <v>*</v>
      </c>
      <c r="R371" s="2" t="s">
        <v>186</v>
      </c>
      <c r="S371" s="2" t="s">
        <v>187</v>
      </c>
      <c r="T371" s="2">
        <v>2020</v>
      </c>
      <c r="U371" s="2" t="str">
        <f>IF(sum!A364="BC",sum!B364,"*")</f>
        <v>*</v>
      </c>
      <c r="V371" s="2"/>
      <c r="W371" s="2" t="str">
        <f>IF(sum!A364="BC",sum!C364,"*")</f>
        <v>*</v>
      </c>
      <c r="Z371" s="2" t="s">
        <v>186</v>
      </c>
      <c r="AA371" s="2" t="s">
        <v>187</v>
      </c>
      <c r="AB371" s="2">
        <v>2020</v>
      </c>
      <c r="AC371" s="2" t="str">
        <f>IF(sum!A364="MA",sum!B364,"*")</f>
        <v>HSS-SpHeat_ELE1</v>
      </c>
      <c r="AD371" s="2"/>
      <c r="AE371" s="2">
        <f>IF(sum!A364="MA",sum!C364,"*")</f>
        <v>0.102867610794055</v>
      </c>
      <c r="AH371" s="2" t="s">
        <v>186</v>
      </c>
      <c r="AI371" s="2" t="s">
        <v>187</v>
      </c>
      <c r="AJ371" s="2">
        <v>2020</v>
      </c>
      <c r="AK371" s="2" t="str">
        <f>IF(sum!A364="ON",sum!B364,"*")</f>
        <v>*</v>
      </c>
      <c r="AL371" s="2"/>
      <c r="AM371" s="2" t="str">
        <f>IF(sum!A364="ON",sum!C364,"*")</f>
        <v>*</v>
      </c>
      <c r="AP371" s="4" t="s">
        <v>186</v>
      </c>
      <c r="AQ371" s="4" t="s">
        <v>187</v>
      </c>
      <c r="AR371" s="4">
        <v>2020</v>
      </c>
      <c r="AS371" s="2" t="str">
        <f>IF(sum!A364="QU",sum!B364,"*")</f>
        <v>*</v>
      </c>
      <c r="AT371" s="2"/>
      <c r="AU371" s="2" t="str">
        <f>IF(sum!A364="QU",sum!C364,"*")</f>
        <v>*</v>
      </c>
      <c r="AX371" s="2" t="s">
        <v>186</v>
      </c>
      <c r="AY371" s="2" t="s">
        <v>187</v>
      </c>
      <c r="AZ371" s="2">
        <v>2020</v>
      </c>
      <c r="BA371" s="2" t="str">
        <f>IF(sum!A364="SA",sum!B364,"*")</f>
        <v>*</v>
      </c>
      <c r="BB371" s="2"/>
      <c r="BC371" s="2" t="str">
        <f>IF(sum!A364="SA",sum!C364,"*")</f>
        <v>*</v>
      </c>
    </row>
    <row r="372" spans="2:55">
      <c r="B372" s="4" t="s">
        <v>186</v>
      </c>
      <c r="C372" s="4" t="s">
        <v>187</v>
      </c>
      <c r="D372" s="4">
        <v>2020</v>
      </c>
      <c r="J372" s="4" t="s">
        <v>186</v>
      </c>
      <c r="K372" s="4" t="s">
        <v>187</v>
      </c>
      <c r="L372" s="4">
        <v>2020</v>
      </c>
      <c r="M372" s="2" t="str">
        <f>IF(sum!A365="AT",sum!B365,"*")</f>
        <v>*</v>
      </c>
      <c r="N372" s="2"/>
      <c r="O372" s="2" t="str">
        <f>IF(sum!A365="AT",sum!C365,"*")</f>
        <v>*</v>
      </c>
      <c r="R372" s="4" t="s">
        <v>186</v>
      </c>
      <c r="S372" s="4" t="s">
        <v>187</v>
      </c>
      <c r="T372" s="4">
        <v>2020</v>
      </c>
      <c r="U372" s="2" t="str">
        <f>IF(sum!A365="BC",sum!B365,"*")</f>
        <v>*</v>
      </c>
      <c r="V372" s="2"/>
      <c r="W372" s="2" t="str">
        <f>IF(sum!A365="BC",sum!C365,"*")</f>
        <v>*</v>
      </c>
      <c r="Z372" s="4" t="s">
        <v>186</v>
      </c>
      <c r="AA372" s="4" t="s">
        <v>187</v>
      </c>
      <c r="AB372" s="4">
        <v>2020</v>
      </c>
      <c r="AC372" s="2" t="str">
        <f>IF(sum!A365="MA",sum!B365,"*")</f>
        <v>HSS-WaterHeat_ELE1</v>
      </c>
      <c r="AD372" s="2"/>
      <c r="AE372" s="2">
        <f>IF(sum!A365="MA",sum!C365,"*")</f>
        <v>0</v>
      </c>
      <c r="AH372" s="4" t="s">
        <v>186</v>
      </c>
      <c r="AI372" s="4" t="s">
        <v>187</v>
      </c>
      <c r="AJ372" s="4">
        <v>2020</v>
      </c>
      <c r="AK372" s="2" t="str">
        <f>IF(sum!A365="ON",sum!B365,"*")</f>
        <v>*</v>
      </c>
      <c r="AL372" s="2"/>
      <c r="AM372" s="2" t="str">
        <f>IF(sum!A365="ON",sum!C365,"*")</f>
        <v>*</v>
      </c>
      <c r="AP372" s="2" t="s">
        <v>186</v>
      </c>
      <c r="AQ372" s="2" t="s">
        <v>187</v>
      </c>
      <c r="AR372" s="2">
        <v>2020</v>
      </c>
      <c r="AS372" s="2" t="str">
        <f>IF(sum!A365="QU",sum!B365,"*")</f>
        <v>*</v>
      </c>
      <c r="AT372" s="2"/>
      <c r="AU372" s="2" t="str">
        <f>IF(sum!A365="QU",sum!C365,"*")</f>
        <v>*</v>
      </c>
      <c r="AX372" s="4" t="s">
        <v>186</v>
      </c>
      <c r="AY372" s="4" t="s">
        <v>187</v>
      </c>
      <c r="AZ372" s="4">
        <v>2020</v>
      </c>
      <c r="BA372" s="2" t="str">
        <f>IF(sum!A365="SA",sum!B365,"*")</f>
        <v>*</v>
      </c>
      <c r="BB372" s="2"/>
      <c r="BC372" s="2" t="str">
        <f>IF(sum!A365="SA",sum!C365,"*")</f>
        <v>*</v>
      </c>
    </row>
    <row r="373" spans="2:55">
      <c r="B373" s="2" t="s">
        <v>186</v>
      </c>
      <c r="C373" s="2" t="s">
        <v>187</v>
      </c>
      <c r="D373" s="2">
        <v>2020</v>
      </c>
      <c r="J373" s="2" t="s">
        <v>186</v>
      </c>
      <c r="K373" s="2" t="s">
        <v>187</v>
      </c>
      <c r="L373" s="2">
        <v>2020</v>
      </c>
      <c r="M373" s="2" t="str">
        <f>IF(sum!A366="AT",sum!B366,"*")</f>
        <v>*</v>
      </c>
      <c r="N373" s="2"/>
      <c r="O373" s="2" t="str">
        <f>IF(sum!A366="AT",sum!C366,"*")</f>
        <v>*</v>
      </c>
      <c r="R373" s="2" t="s">
        <v>186</v>
      </c>
      <c r="S373" s="2" t="s">
        <v>187</v>
      </c>
      <c r="T373" s="2">
        <v>2020</v>
      </c>
      <c r="U373" s="2" t="str">
        <f>IF(sum!A366="BC",sum!B366,"*")</f>
        <v>*</v>
      </c>
      <c r="V373" s="2"/>
      <c r="W373" s="2" t="str">
        <f>IF(sum!A366="BC",sum!C366,"*")</f>
        <v>*</v>
      </c>
      <c r="Z373" s="2" t="s">
        <v>186</v>
      </c>
      <c r="AA373" s="2" t="s">
        <v>187</v>
      </c>
      <c r="AB373" s="2">
        <v>2020</v>
      </c>
      <c r="AC373" s="2" t="str">
        <f>IF(sum!A366="MA",sum!B366,"*")</f>
        <v>ICS-AuxiliaryEquip_ELE1</v>
      </c>
      <c r="AD373" s="2"/>
      <c r="AE373" s="2">
        <f>IF(sum!A366="MA",sum!C366,"*")</f>
        <v>0</v>
      </c>
      <c r="AH373" s="2" t="s">
        <v>186</v>
      </c>
      <c r="AI373" s="2" t="s">
        <v>187</v>
      </c>
      <c r="AJ373" s="2">
        <v>2020</v>
      </c>
      <c r="AK373" s="2" t="str">
        <f>IF(sum!A366="ON",sum!B366,"*")</f>
        <v>*</v>
      </c>
      <c r="AL373" s="2"/>
      <c r="AM373" s="2" t="str">
        <f>IF(sum!A366="ON",sum!C366,"*")</f>
        <v>*</v>
      </c>
      <c r="AP373" s="4" t="s">
        <v>186</v>
      </c>
      <c r="AQ373" s="4" t="s">
        <v>187</v>
      </c>
      <c r="AR373" s="4">
        <v>2020</v>
      </c>
      <c r="AS373" s="2" t="str">
        <f>IF(sum!A366="QU",sum!B366,"*")</f>
        <v>*</v>
      </c>
      <c r="AT373" s="2"/>
      <c r="AU373" s="2" t="str">
        <f>IF(sum!A366="QU",sum!C366,"*")</f>
        <v>*</v>
      </c>
      <c r="AX373" s="2" t="s">
        <v>186</v>
      </c>
      <c r="AY373" s="2" t="s">
        <v>187</v>
      </c>
      <c r="AZ373" s="2">
        <v>2020</v>
      </c>
      <c r="BA373" s="2" t="str">
        <f>IF(sum!A366="SA",sum!B366,"*")</f>
        <v>*</v>
      </c>
      <c r="BB373" s="2"/>
      <c r="BC373" s="2" t="str">
        <f>IF(sum!A366="SA",sum!C366,"*")</f>
        <v>*</v>
      </c>
    </row>
    <row r="374" spans="2:55">
      <c r="B374" s="2" t="s">
        <v>186</v>
      </c>
      <c r="C374" s="2" t="s">
        <v>187</v>
      </c>
      <c r="D374" s="2">
        <v>2020</v>
      </c>
      <c r="J374" s="2" t="s">
        <v>186</v>
      </c>
      <c r="K374" s="2" t="s">
        <v>187</v>
      </c>
      <c r="L374" s="2">
        <v>2020</v>
      </c>
      <c r="M374" s="2" t="str">
        <f>IF(sum!A367="AT",sum!B367,"*")</f>
        <v>*</v>
      </c>
      <c r="N374" s="2"/>
      <c r="O374" s="2" t="str">
        <f>IF(sum!A367="AT",sum!C367,"*")</f>
        <v>*</v>
      </c>
      <c r="R374" s="2" t="s">
        <v>186</v>
      </c>
      <c r="S374" s="2" t="s">
        <v>187</v>
      </c>
      <c r="T374" s="2">
        <v>2020</v>
      </c>
      <c r="U374" s="2" t="str">
        <f>IF(sum!A367="BC",sum!B367,"*")</f>
        <v>*</v>
      </c>
      <c r="V374" s="2"/>
      <c r="W374" s="2" t="str">
        <f>IF(sum!A367="BC",sum!C367,"*")</f>
        <v>*</v>
      </c>
      <c r="Z374" s="2" t="s">
        <v>186</v>
      </c>
      <c r="AA374" s="2" t="s">
        <v>187</v>
      </c>
      <c r="AB374" s="2">
        <v>2020</v>
      </c>
      <c r="AC374" s="2" t="str">
        <f>IF(sum!A367="MA",sum!B367,"*")</f>
        <v>ICS-Light_ELE1</v>
      </c>
      <c r="AD374" s="2"/>
      <c r="AE374" s="2">
        <f>IF(sum!A367="MA",sum!C367,"*")</f>
        <v>0</v>
      </c>
      <c r="AH374" s="2" t="s">
        <v>186</v>
      </c>
      <c r="AI374" s="2" t="s">
        <v>187</v>
      </c>
      <c r="AJ374" s="2">
        <v>2020</v>
      </c>
      <c r="AK374" s="2" t="str">
        <f>IF(sum!A367="ON",sum!B367,"*")</f>
        <v>*</v>
      </c>
      <c r="AL374" s="2"/>
      <c r="AM374" s="2" t="str">
        <f>IF(sum!A367="ON",sum!C367,"*")</f>
        <v>*</v>
      </c>
      <c r="AP374" s="2" t="s">
        <v>186</v>
      </c>
      <c r="AQ374" s="2" t="s">
        <v>187</v>
      </c>
      <c r="AR374" s="2">
        <v>2020</v>
      </c>
      <c r="AS374" s="2" t="str">
        <f>IF(sum!A367="QU",sum!B367,"*")</f>
        <v>*</v>
      </c>
      <c r="AT374" s="2"/>
      <c r="AU374" s="2" t="str">
        <f>IF(sum!A367="QU",sum!C367,"*")</f>
        <v>*</v>
      </c>
      <c r="AX374" s="2" t="s">
        <v>186</v>
      </c>
      <c r="AY374" s="2" t="s">
        <v>187</v>
      </c>
      <c r="AZ374" s="2">
        <v>2020</v>
      </c>
      <c r="BA374" s="2" t="str">
        <f>IF(sum!A367="SA",sum!B367,"*")</f>
        <v>*</v>
      </c>
      <c r="BB374" s="2"/>
      <c r="BC374" s="2" t="str">
        <f>IF(sum!A367="SA",sum!C367,"*")</f>
        <v>*</v>
      </c>
    </row>
    <row r="375" spans="2:55">
      <c r="B375" s="4" t="s">
        <v>186</v>
      </c>
      <c r="C375" s="4" t="s">
        <v>187</v>
      </c>
      <c r="D375" s="4">
        <v>2020</v>
      </c>
      <c r="J375" s="4" t="s">
        <v>186</v>
      </c>
      <c r="K375" s="4" t="s">
        <v>187</v>
      </c>
      <c r="L375" s="4">
        <v>2020</v>
      </c>
      <c r="M375" s="2" t="str">
        <f>IF(sum!A368="AT",sum!B368,"*")</f>
        <v>*</v>
      </c>
      <c r="N375" s="2"/>
      <c r="O375" s="2" t="str">
        <f>IF(sum!A368="AT",sum!C368,"*")</f>
        <v>*</v>
      </c>
      <c r="R375" s="4" t="s">
        <v>186</v>
      </c>
      <c r="S375" s="4" t="s">
        <v>187</v>
      </c>
      <c r="T375" s="4">
        <v>2020</v>
      </c>
      <c r="U375" s="2" t="str">
        <f>IF(sum!A368="BC",sum!B368,"*")</f>
        <v>*</v>
      </c>
      <c r="V375" s="2"/>
      <c r="W375" s="2" t="str">
        <f>IF(sum!A368="BC",sum!C368,"*")</f>
        <v>*</v>
      </c>
      <c r="Z375" s="4" t="s">
        <v>186</v>
      </c>
      <c r="AA375" s="4" t="s">
        <v>187</v>
      </c>
      <c r="AB375" s="4">
        <v>2020</v>
      </c>
      <c r="AC375" s="2" t="str">
        <f>IF(sum!A368="MA",sum!B368,"*")</f>
        <v>ICS-SpHeat_ELE1</v>
      </c>
      <c r="AD375" s="2"/>
      <c r="AE375" s="2">
        <f>IF(sum!A368="MA",sum!C368,"*")</f>
        <v>0.0295920524202072</v>
      </c>
      <c r="AH375" s="4" t="s">
        <v>186</v>
      </c>
      <c r="AI375" s="4" t="s">
        <v>187</v>
      </c>
      <c r="AJ375" s="4">
        <v>2020</v>
      </c>
      <c r="AK375" s="2" t="str">
        <f>IF(sum!A368="ON",sum!B368,"*")</f>
        <v>*</v>
      </c>
      <c r="AL375" s="2"/>
      <c r="AM375" s="2" t="str">
        <f>IF(sum!A368="ON",sum!C368,"*")</f>
        <v>*</v>
      </c>
      <c r="AP375" s="4" t="s">
        <v>186</v>
      </c>
      <c r="AQ375" s="4" t="s">
        <v>187</v>
      </c>
      <c r="AR375" s="4">
        <v>2020</v>
      </c>
      <c r="AS375" s="2" t="str">
        <f>IF(sum!A368="QU",sum!B368,"*")</f>
        <v>*</v>
      </c>
      <c r="AT375" s="2"/>
      <c r="AU375" s="2" t="str">
        <f>IF(sum!A368="QU",sum!C368,"*")</f>
        <v>*</v>
      </c>
      <c r="AX375" s="4" t="s">
        <v>186</v>
      </c>
      <c r="AY375" s="4" t="s">
        <v>187</v>
      </c>
      <c r="AZ375" s="4">
        <v>2020</v>
      </c>
      <c r="BA375" s="2" t="str">
        <f>IF(sum!A368="SA",sum!B368,"*")</f>
        <v>*</v>
      </c>
      <c r="BB375" s="2"/>
      <c r="BC375" s="2" t="str">
        <f>IF(sum!A368="SA",sum!C368,"*")</f>
        <v>*</v>
      </c>
    </row>
    <row r="376" spans="2:55">
      <c r="B376" s="2" t="s">
        <v>186</v>
      </c>
      <c r="C376" s="2" t="s">
        <v>187</v>
      </c>
      <c r="D376" s="2">
        <v>2020</v>
      </c>
      <c r="J376" s="2" t="s">
        <v>186</v>
      </c>
      <c r="K376" s="2" t="s">
        <v>187</v>
      </c>
      <c r="L376" s="2">
        <v>2020</v>
      </c>
      <c r="M376" s="2" t="str">
        <f>IF(sum!A369="AT",sum!B369,"*")</f>
        <v>*</v>
      </c>
      <c r="N376" s="2"/>
      <c r="O376" s="2" t="str">
        <f>IF(sum!A369="AT",sum!C369,"*")</f>
        <v>*</v>
      </c>
      <c r="R376" s="2" t="s">
        <v>186</v>
      </c>
      <c r="S376" s="2" t="s">
        <v>187</v>
      </c>
      <c r="T376" s="2">
        <v>2020</v>
      </c>
      <c r="U376" s="2" t="str">
        <f>IF(sum!A369="BC",sum!B369,"*")</f>
        <v>*</v>
      </c>
      <c r="V376" s="2"/>
      <c r="W376" s="2" t="str">
        <f>IF(sum!A369="BC",sum!C369,"*")</f>
        <v>*</v>
      </c>
      <c r="Z376" s="2" t="s">
        <v>186</v>
      </c>
      <c r="AA376" s="2" t="s">
        <v>187</v>
      </c>
      <c r="AB376" s="2">
        <v>2020</v>
      </c>
      <c r="AC376" s="2" t="str">
        <f>IF(sum!A369="MA",sum!B369,"*")</f>
        <v>OS-AuxiliaryEquip_ELE1</v>
      </c>
      <c r="AD376" s="2"/>
      <c r="AE376" s="2">
        <f>IF(sum!A369="MA",sum!C369,"*")</f>
        <v>0.0317057704502219</v>
      </c>
      <c r="AH376" s="2" t="s">
        <v>186</v>
      </c>
      <c r="AI376" s="2" t="s">
        <v>187</v>
      </c>
      <c r="AJ376" s="2">
        <v>2020</v>
      </c>
      <c r="AK376" s="2" t="str">
        <f>IF(sum!A369="ON",sum!B369,"*")</f>
        <v>*</v>
      </c>
      <c r="AL376" s="2"/>
      <c r="AM376" s="2" t="str">
        <f>IF(sum!A369="ON",sum!C369,"*")</f>
        <v>*</v>
      </c>
      <c r="AP376" s="2" t="s">
        <v>186</v>
      </c>
      <c r="AQ376" s="2" t="s">
        <v>187</v>
      </c>
      <c r="AR376" s="2">
        <v>2020</v>
      </c>
      <c r="AS376" s="2" t="str">
        <f>IF(sum!A369="QU",sum!B369,"*")</f>
        <v>*</v>
      </c>
      <c r="AT376" s="2"/>
      <c r="AU376" s="2" t="str">
        <f>IF(sum!A369="QU",sum!C369,"*")</f>
        <v>*</v>
      </c>
      <c r="AX376" s="2" t="s">
        <v>186</v>
      </c>
      <c r="AY376" s="2" t="s">
        <v>187</v>
      </c>
      <c r="AZ376" s="2">
        <v>2020</v>
      </c>
      <c r="BA376" s="2" t="str">
        <f>IF(sum!A369="SA",sum!B369,"*")</f>
        <v>*</v>
      </c>
      <c r="BB376" s="2"/>
      <c r="BC376" s="2" t="str">
        <f>IF(sum!A369="SA",sum!C369,"*")</f>
        <v>*</v>
      </c>
    </row>
    <row r="377" spans="2:55">
      <c r="B377" s="2" t="s">
        <v>186</v>
      </c>
      <c r="C377" s="2" t="s">
        <v>187</v>
      </c>
      <c r="D377" s="2">
        <v>2020</v>
      </c>
      <c r="J377" s="2" t="s">
        <v>186</v>
      </c>
      <c r="K377" s="2" t="s">
        <v>187</v>
      </c>
      <c r="L377" s="2">
        <v>2020</v>
      </c>
      <c r="M377" s="2" t="str">
        <f>IF(sum!A370="AT",sum!B370,"*")</f>
        <v>*</v>
      </c>
      <c r="N377" s="2"/>
      <c r="O377" s="2" t="str">
        <f>IF(sum!A370="AT",sum!C370,"*")</f>
        <v>*</v>
      </c>
      <c r="R377" s="2" t="s">
        <v>186</v>
      </c>
      <c r="S377" s="2" t="s">
        <v>187</v>
      </c>
      <c r="T377" s="2">
        <v>2020</v>
      </c>
      <c r="U377" s="2" t="str">
        <f>IF(sum!A370="BC",sum!B370,"*")</f>
        <v>*</v>
      </c>
      <c r="V377" s="2"/>
      <c r="W377" s="2" t="str">
        <f>IF(sum!A370="BC",sum!C370,"*")</f>
        <v>*</v>
      </c>
      <c r="Z377" s="2" t="s">
        <v>186</v>
      </c>
      <c r="AA377" s="2" t="s">
        <v>187</v>
      </c>
      <c r="AB377" s="2">
        <v>2020</v>
      </c>
      <c r="AC377" s="2" t="str">
        <f>IF(sum!A370="MA",sum!B370,"*")</f>
        <v>OS-AuxiliaryMot_ELE1</v>
      </c>
      <c r="AD377" s="2"/>
      <c r="AE377" s="2">
        <f>IF(sum!A370="MA",sum!C370,"*")</f>
        <v>0</v>
      </c>
      <c r="AH377" s="2" t="s">
        <v>186</v>
      </c>
      <c r="AI377" s="2" t="s">
        <v>187</v>
      </c>
      <c r="AJ377" s="2">
        <v>2020</v>
      </c>
      <c r="AK377" s="2" t="str">
        <f>IF(sum!A370="ON",sum!B370,"*")</f>
        <v>*</v>
      </c>
      <c r="AL377" s="2"/>
      <c r="AM377" s="2" t="str">
        <f>IF(sum!A370="ON",sum!C370,"*")</f>
        <v>*</v>
      </c>
      <c r="AP377" s="4" t="s">
        <v>186</v>
      </c>
      <c r="AQ377" s="4" t="s">
        <v>187</v>
      </c>
      <c r="AR377" s="4">
        <v>2020</v>
      </c>
      <c r="AS377" s="2" t="str">
        <f>IF(sum!A370="QU",sum!B370,"*")</f>
        <v>*</v>
      </c>
      <c r="AT377" s="2"/>
      <c r="AU377" s="2" t="str">
        <f>IF(sum!A370="QU",sum!C370,"*")</f>
        <v>*</v>
      </c>
      <c r="AX377" s="2" t="s">
        <v>186</v>
      </c>
      <c r="AY377" s="2" t="s">
        <v>187</v>
      </c>
      <c r="AZ377" s="2">
        <v>2020</v>
      </c>
      <c r="BA377" s="2" t="str">
        <f>IF(sum!A370="SA",sum!B370,"*")</f>
        <v>*</v>
      </c>
      <c r="BB377" s="2"/>
      <c r="BC377" s="2" t="str">
        <f>IF(sum!A370="SA",sum!C370,"*")</f>
        <v>*</v>
      </c>
    </row>
    <row r="378" spans="2:55">
      <c r="B378" s="4" t="s">
        <v>186</v>
      </c>
      <c r="C378" s="4" t="s">
        <v>187</v>
      </c>
      <c r="D378" s="4">
        <v>2020</v>
      </c>
      <c r="J378" s="4" t="s">
        <v>186</v>
      </c>
      <c r="K378" s="4" t="s">
        <v>187</v>
      </c>
      <c r="L378" s="4">
        <v>2020</v>
      </c>
      <c r="M378" s="2" t="str">
        <f>IF(sum!A371="AT",sum!B371,"*")</f>
        <v>*</v>
      </c>
      <c r="N378" s="2"/>
      <c r="O378" s="2" t="str">
        <f>IF(sum!A371="AT",sum!C371,"*")</f>
        <v>*</v>
      </c>
      <c r="R378" s="4" t="s">
        <v>186</v>
      </c>
      <c r="S378" s="4" t="s">
        <v>187</v>
      </c>
      <c r="T378" s="4">
        <v>2020</v>
      </c>
      <c r="U378" s="2" t="str">
        <f>IF(sum!A371="BC",sum!B371,"*")</f>
        <v>*</v>
      </c>
      <c r="V378" s="2"/>
      <c r="W378" s="2" t="str">
        <f>IF(sum!A371="BC",sum!C371,"*")</f>
        <v>*</v>
      </c>
      <c r="Z378" s="4" t="s">
        <v>186</v>
      </c>
      <c r="AA378" s="4" t="s">
        <v>187</v>
      </c>
      <c r="AB378" s="4">
        <v>2020</v>
      </c>
      <c r="AC378" s="2" t="str">
        <f>IF(sum!A371="MA",sum!B371,"*")</f>
        <v>OS-Light_ELE1</v>
      </c>
      <c r="AD378" s="2"/>
      <c r="AE378" s="2">
        <f>IF(sum!A371="MA",sum!C371,"*")</f>
        <v>0</v>
      </c>
      <c r="AH378" s="4" t="s">
        <v>186</v>
      </c>
      <c r="AI378" s="4" t="s">
        <v>187</v>
      </c>
      <c r="AJ378" s="4">
        <v>2020</v>
      </c>
      <c r="AK378" s="2" t="str">
        <f>IF(sum!A371="ON",sum!B371,"*")</f>
        <v>*</v>
      </c>
      <c r="AL378" s="2"/>
      <c r="AM378" s="2" t="str">
        <f>IF(sum!A371="ON",sum!C371,"*")</f>
        <v>*</v>
      </c>
      <c r="AP378" s="2" t="s">
        <v>186</v>
      </c>
      <c r="AQ378" s="2" t="s">
        <v>187</v>
      </c>
      <c r="AR378" s="2">
        <v>2020</v>
      </c>
      <c r="AS378" s="2" t="str">
        <f>IF(sum!A371="QU",sum!B371,"*")</f>
        <v>*</v>
      </c>
      <c r="AT378" s="2"/>
      <c r="AU378" s="2" t="str">
        <f>IF(sum!A371="QU",sum!C371,"*")</f>
        <v>*</v>
      </c>
      <c r="AX378" s="4" t="s">
        <v>186</v>
      </c>
      <c r="AY378" s="4" t="s">
        <v>187</v>
      </c>
      <c r="AZ378" s="4">
        <v>2020</v>
      </c>
      <c r="BA378" s="2" t="str">
        <f>IF(sum!A371="SA",sum!B371,"*")</f>
        <v>*</v>
      </c>
      <c r="BB378" s="2"/>
      <c r="BC378" s="2" t="str">
        <f>IF(sum!A371="SA",sum!C371,"*")</f>
        <v>*</v>
      </c>
    </row>
    <row r="379" spans="2:55">
      <c r="B379" s="2" t="s">
        <v>186</v>
      </c>
      <c r="C379" s="2" t="s">
        <v>187</v>
      </c>
      <c r="D379" s="2">
        <v>2020</v>
      </c>
      <c r="J379" s="2" t="s">
        <v>186</v>
      </c>
      <c r="K379" s="2" t="s">
        <v>187</v>
      </c>
      <c r="L379" s="2">
        <v>2020</v>
      </c>
      <c r="M379" s="2" t="str">
        <f>IF(sum!A372="AT",sum!B372,"*")</f>
        <v>*</v>
      </c>
      <c r="N379" s="2"/>
      <c r="O379" s="2" t="str">
        <f>IF(sum!A372="AT",sum!C372,"*")</f>
        <v>*</v>
      </c>
      <c r="R379" s="2" t="s">
        <v>186</v>
      </c>
      <c r="S379" s="2" t="s">
        <v>187</v>
      </c>
      <c r="T379" s="2">
        <v>2020</v>
      </c>
      <c r="U379" s="2" t="str">
        <f>IF(sum!A372="BC",sum!B372,"*")</f>
        <v>*</v>
      </c>
      <c r="V379" s="2"/>
      <c r="W379" s="2" t="str">
        <f>IF(sum!A372="BC",sum!C372,"*")</f>
        <v>*</v>
      </c>
      <c r="Z379" s="2" t="s">
        <v>186</v>
      </c>
      <c r="AA379" s="2" t="s">
        <v>187</v>
      </c>
      <c r="AB379" s="2">
        <v>2020</v>
      </c>
      <c r="AC379" s="2" t="str">
        <f>IF(sum!A372="MA",sum!B372,"*")</f>
        <v>OS-SpCool_ELE1</v>
      </c>
      <c r="AD379" s="2"/>
      <c r="AE379" s="2">
        <f>IF(sum!A372="MA",sum!C372,"*")</f>
        <v>0.031705770450222</v>
      </c>
      <c r="AH379" s="2" t="s">
        <v>186</v>
      </c>
      <c r="AI379" s="2" t="s">
        <v>187</v>
      </c>
      <c r="AJ379" s="2">
        <v>2020</v>
      </c>
      <c r="AK379" s="2" t="str">
        <f>IF(sum!A372="ON",sum!B372,"*")</f>
        <v>*</v>
      </c>
      <c r="AL379" s="2"/>
      <c r="AM379" s="2" t="str">
        <f>IF(sum!A372="ON",sum!C372,"*")</f>
        <v>*</v>
      </c>
      <c r="AP379" s="4" t="s">
        <v>186</v>
      </c>
      <c r="AQ379" s="4" t="s">
        <v>187</v>
      </c>
      <c r="AR379" s="4">
        <v>2020</v>
      </c>
      <c r="AS379" s="2" t="str">
        <f>IF(sum!A372="QU",sum!B372,"*")</f>
        <v>*</v>
      </c>
      <c r="AT379" s="2"/>
      <c r="AU379" s="2" t="str">
        <f>IF(sum!A372="QU",sum!C372,"*")</f>
        <v>*</v>
      </c>
      <c r="AX379" s="2" t="s">
        <v>186</v>
      </c>
      <c r="AY379" s="2" t="s">
        <v>187</v>
      </c>
      <c r="AZ379" s="2">
        <v>2020</v>
      </c>
      <c r="BA379" s="2" t="str">
        <f>IF(sum!A372="SA",sum!B372,"*")</f>
        <v>*</v>
      </c>
      <c r="BB379" s="2"/>
      <c r="BC379" s="2" t="str">
        <f>IF(sum!A372="SA",sum!C372,"*")</f>
        <v>*</v>
      </c>
    </row>
    <row r="380" spans="2:55">
      <c r="B380" s="2" t="s">
        <v>186</v>
      </c>
      <c r="C380" s="2" t="s">
        <v>187</v>
      </c>
      <c r="D380" s="2">
        <v>2020</v>
      </c>
      <c r="J380" s="2" t="s">
        <v>186</v>
      </c>
      <c r="K380" s="2" t="s">
        <v>187</v>
      </c>
      <c r="L380" s="2">
        <v>2020</v>
      </c>
      <c r="M380" s="2" t="str">
        <f>IF(sum!A373="AT",sum!B373,"*")</f>
        <v>*</v>
      </c>
      <c r="N380" s="2"/>
      <c r="O380" s="2" t="str">
        <f>IF(sum!A373="AT",sum!C373,"*")</f>
        <v>*</v>
      </c>
      <c r="R380" s="2" t="s">
        <v>186</v>
      </c>
      <c r="S380" s="2" t="s">
        <v>187</v>
      </c>
      <c r="T380" s="2">
        <v>2020</v>
      </c>
      <c r="U380" s="2" t="str">
        <f>IF(sum!A373="BC",sum!B373,"*")</f>
        <v>*</v>
      </c>
      <c r="V380" s="2"/>
      <c r="W380" s="2" t="str">
        <f>IF(sum!A373="BC",sum!C373,"*")</f>
        <v>*</v>
      </c>
      <c r="Z380" s="2" t="s">
        <v>186</v>
      </c>
      <c r="AA380" s="2" t="s">
        <v>187</v>
      </c>
      <c r="AB380" s="2">
        <v>2020</v>
      </c>
      <c r="AC380" s="2" t="str">
        <f>IF(sum!A373="MA",sum!B373,"*")</f>
        <v>OS-SpHeat_ELE1</v>
      </c>
      <c r="AD380" s="2"/>
      <c r="AE380" s="2">
        <f>IF(sum!A373="MA",sum!C373,"*")</f>
        <v>0.376719106800973</v>
      </c>
      <c r="AH380" s="2" t="s">
        <v>186</v>
      </c>
      <c r="AI380" s="2" t="s">
        <v>187</v>
      </c>
      <c r="AJ380" s="2">
        <v>2020</v>
      </c>
      <c r="AK380" s="2" t="str">
        <f>IF(sum!A373="ON",sum!B373,"*")</f>
        <v>*</v>
      </c>
      <c r="AL380" s="2"/>
      <c r="AM380" s="2" t="str">
        <f>IF(sum!A373="ON",sum!C373,"*")</f>
        <v>*</v>
      </c>
      <c r="AP380" s="2" t="s">
        <v>186</v>
      </c>
      <c r="AQ380" s="2" t="s">
        <v>187</v>
      </c>
      <c r="AR380" s="2">
        <v>2020</v>
      </c>
      <c r="AS380" s="2" t="str">
        <f>IF(sum!A373="QU",sum!B373,"*")</f>
        <v>*</v>
      </c>
      <c r="AT380" s="2"/>
      <c r="AU380" s="2" t="str">
        <f>IF(sum!A373="QU",sum!C373,"*")</f>
        <v>*</v>
      </c>
      <c r="AX380" s="2" t="s">
        <v>186</v>
      </c>
      <c r="AY380" s="2" t="s">
        <v>187</v>
      </c>
      <c r="AZ380" s="2">
        <v>2020</v>
      </c>
      <c r="BA380" s="2" t="str">
        <f>IF(sum!A373="SA",sum!B373,"*")</f>
        <v>*</v>
      </c>
      <c r="BB380" s="2"/>
      <c r="BC380" s="2" t="str">
        <f>IF(sum!A373="SA",sum!C373,"*")</f>
        <v>*</v>
      </c>
    </row>
    <row r="381" spans="2:55">
      <c r="B381" s="4" t="s">
        <v>186</v>
      </c>
      <c r="C381" s="4" t="s">
        <v>187</v>
      </c>
      <c r="D381" s="4">
        <v>2020</v>
      </c>
      <c r="J381" s="4" t="s">
        <v>186</v>
      </c>
      <c r="K381" s="4" t="s">
        <v>187</v>
      </c>
      <c r="L381" s="4">
        <v>2020</v>
      </c>
      <c r="M381" s="2" t="str">
        <f>IF(sum!A374="AT",sum!B374,"*")</f>
        <v>*</v>
      </c>
      <c r="N381" s="2"/>
      <c r="O381" s="2" t="str">
        <f>IF(sum!A374="AT",sum!C374,"*")</f>
        <v>*</v>
      </c>
      <c r="R381" s="4" t="s">
        <v>186</v>
      </c>
      <c r="S381" s="4" t="s">
        <v>187</v>
      </c>
      <c r="T381" s="4">
        <v>2020</v>
      </c>
      <c r="U381" s="2" t="str">
        <f>IF(sum!A374="BC",sum!B374,"*")</f>
        <v>*</v>
      </c>
      <c r="V381" s="2"/>
      <c r="W381" s="2" t="str">
        <f>IF(sum!A374="BC",sum!C374,"*")</f>
        <v>*</v>
      </c>
      <c r="Z381" s="4" t="s">
        <v>186</v>
      </c>
      <c r="AA381" s="4" t="s">
        <v>187</v>
      </c>
      <c r="AB381" s="4">
        <v>2020</v>
      </c>
      <c r="AC381" s="2" t="str">
        <f>IF(sum!A374="MA",sum!B374,"*")</f>
        <v>OS-WaterHeat_ELE1</v>
      </c>
      <c r="AD381" s="2"/>
      <c r="AE381" s="2">
        <f>IF(sum!A374="MA",sum!C374,"*")</f>
        <v>0</v>
      </c>
      <c r="AH381" s="4" t="s">
        <v>186</v>
      </c>
      <c r="AI381" s="4" t="s">
        <v>187</v>
      </c>
      <c r="AJ381" s="4">
        <v>2020</v>
      </c>
      <c r="AK381" s="2" t="str">
        <f>IF(sum!A374="ON",sum!B374,"*")</f>
        <v>*</v>
      </c>
      <c r="AL381" s="2"/>
      <c r="AM381" s="2" t="str">
        <f>IF(sum!A374="ON",sum!C374,"*")</f>
        <v>*</v>
      </c>
      <c r="AP381" s="4" t="s">
        <v>186</v>
      </c>
      <c r="AQ381" s="4" t="s">
        <v>187</v>
      </c>
      <c r="AR381" s="4">
        <v>2020</v>
      </c>
      <c r="AS381" s="2" t="str">
        <f>IF(sum!A374="QU",sum!B374,"*")</f>
        <v>*</v>
      </c>
      <c r="AT381" s="2"/>
      <c r="AU381" s="2" t="str">
        <f>IF(sum!A374="QU",sum!C374,"*")</f>
        <v>*</v>
      </c>
      <c r="AX381" s="4" t="s">
        <v>186</v>
      </c>
      <c r="AY381" s="4" t="s">
        <v>187</v>
      </c>
      <c r="AZ381" s="4">
        <v>2020</v>
      </c>
      <c r="BA381" s="2" t="str">
        <f>IF(sum!A374="SA",sum!B374,"*")</f>
        <v>*</v>
      </c>
      <c r="BB381" s="2"/>
      <c r="BC381" s="2" t="str">
        <f>IF(sum!A374="SA",sum!C374,"*")</f>
        <v>*</v>
      </c>
    </row>
    <row r="382" spans="2:55">
      <c r="B382" s="2" t="s">
        <v>186</v>
      </c>
      <c r="C382" s="2" t="s">
        <v>187</v>
      </c>
      <c r="D382" s="2">
        <v>2020</v>
      </c>
      <c r="J382" s="2" t="s">
        <v>186</v>
      </c>
      <c r="K382" s="2" t="s">
        <v>187</v>
      </c>
      <c r="L382" s="2">
        <v>2020</v>
      </c>
      <c r="M382" s="2" t="str">
        <f>IF(sum!A375="AT",sum!B375,"*")</f>
        <v>*</v>
      </c>
      <c r="N382" s="2"/>
      <c r="O382" s="2" t="str">
        <f>IF(sum!A375="AT",sum!C375,"*")</f>
        <v>*</v>
      </c>
      <c r="R382" s="2" t="s">
        <v>186</v>
      </c>
      <c r="S382" s="2" t="s">
        <v>187</v>
      </c>
      <c r="T382" s="2">
        <v>2020</v>
      </c>
      <c r="U382" s="2" t="str">
        <f>IF(sum!A375="BC",sum!B375,"*")</f>
        <v>*</v>
      </c>
      <c r="V382" s="2"/>
      <c r="W382" s="2" t="str">
        <f>IF(sum!A375="BC",sum!C375,"*")</f>
        <v>*</v>
      </c>
      <c r="Z382" s="2" t="s">
        <v>186</v>
      </c>
      <c r="AA382" s="2" t="s">
        <v>187</v>
      </c>
      <c r="AB382" s="2">
        <v>2020</v>
      </c>
      <c r="AC382" s="2" t="str">
        <f>IF(sum!A375="MA",sum!B375,"*")</f>
        <v>OTH-AuxiliaryEquip_ELE1</v>
      </c>
      <c r="AD382" s="2"/>
      <c r="AE382" s="2">
        <f>IF(sum!A375="MA",sum!C375,"*")</f>
        <v>0</v>
      </c>
      <c r="AH382" s="2" t="s">
        <v>186</v>
      </c>
      <c r="AI382" s="2" t="s">
        <v>187</v>
      </c>
      <c r="AJ382" s="2">
        <v>2020</v>
      </c>
      <c r="AK382" s="2" t="str">
        <f>IF(sum!A375="ON",sum!B375,"*")</f>
        <v>*</v>
      </c>
      <c r="AL382" s="2"/>
      <c r="AM382" s="2" t="str">
        <f>IF(sum!A375="ON",sum!C375,"*")</f>
        <v>*</v>
      </c>
      <c r="AP382" s="2" t="s">
        <v>186</v>
      </c>
      <c r="AQ382" s="2" t="s">
        <v>187</v>
      </c>
      <c r="AR382" s="2">
        <v>2020</v>
      </c>
      <c r="AS382" s="2" t="str">
        <f>IF(sum!A375="QU",sum!B375,"*")</f>
        <v>*</v>
      </c>
      <c r="AT382" s="2"/>
      <c r="AU382" s="2" t="str">
        <f>IF(sum!A375="QU",sum!C375,"*")</f>
        <v>*</v>
      </c>
      <c r="AX382" s="2" t="s">
        <v>186</v>
      </c>
      <c r="AY382" s="2" t="s">
        <v>187</v>
      </c>
      <c r="AZ382" s="2">
        <v>2020</v>
      </c>
      <c r="BA382" s="2" t="str">
        <f>IF(sum!A375="SA",sum!B375,"*")</f>
        <v>*</v>
      </c>
      <c r="BB382" s="2"/>
      <c r="BC382" s="2" t="str">
        <f>IF(sum!A375="SA",sum!C375,"*")</f>
        <v>*</v>
      </c>
    </row>
    <row r="383" spans="2:55">
      <c r="B383" s="2" t="s">
        <v>186</v>
      </c>
      <c r="C383" s="2" t="s">
        <v>187</v>
      </c>
      <c r="D383" s="2">
        <v>2020</v>
      </c>
      <c r="J383" s="2" t="s">
        <v>186</v>
      </c>
      <c r="K383" s="2" t="s">
        <v>187</v>
      </c>
      <c r="L383" s="2">
        <v>2020</v>
      </c>
      <c r="M383" s="2" t="str">
        <f>IF(sum!A376="AT",sum!B376,"*")</f>
        <v>*</v>
      </c>
      <c r="N383" s="2"/>
      <c r="O383" s="2" t="str">
        <f>IF(sum!A376="AT",sum!C376,"*")</f>
        <v>*</v>
      </c>
      <c r="R383" s="2" t="s">
        <v>186</v>
      </c>
      <c r="S383" s="2" t="s">
        <v>187</v>
      </c>
      <c r="T383" s="2">
        <v>2020</v>
      </c>
      <c r="U383" s="2" t="str">
        <f>IF(sum!A376="BC",sum!B376,"*")</f>
        <v>*</v>
      </c>
      <c r="V383" s="2"/>
      <c r="W383" s="2" t="str">
        <f>IF(sum!A376="BC",sum!C376,"*")</f>
        <v>*</v>
      </c>
      <c r="Z383" s="2" t="s">
        <v>186</v>
      </c>
      <c r="AA383" s="2" t="s">
        <v>187</v>
      </c>
      <c r="AB383" s="2">
        <v>2020</v>
      </c>
      <c r="AC383" s="2" t="str">
        <f>IF(sum!A376="MA",sum!B376,"*")</f>
        <v>OTH-Light_ELE1</v>
      </c>
      <c r="AD383" s="2"/>
      <c r="AE383" s="2">
        <f>IF(sum!A376="MA",sum!C376,"*")</f>
        <v>0</v>
      </c>
      <c r="AH383" s="2" t="s">
        <v>186</v>
      </c>
      <c r="AI383" s="2" t="s">
        <v>187</v>
      </c>
      <c r="AJ383" s="2">
        <v>2020</v>
      </c>
      <c r="AK383" s="2" t="str">
        <f>IF(sum!A376="ON",sum!B376,"*")</f>
        <v>*</v>
      </c>
      <c r="AL383" s="2"/>
      <c r="AM383" s="2" t="str">
        <f>IF(sum!A376="ON",sum!C376,"*")</f>
        <v>*</v>
      </c>
      <c r="AP383" s="4" t="s">
        <v>186</v>
      </c>
      <c r="AQ383" s="4" t="s">
        <v>187</v>
      </c>
      <c r="AR383" s="4">
        <v>2020</v>
      </c>
      <c r="AS383" s="2" t="str">
        <f>IF(sum!A376="QU",sum!B376,"*")</f>
        <v>*</v>
      </c>
      <c r="AT383" s="2"/>
      <c r="AU383" s="2" t="str">
        <f>IF(sum!A376="QU",sum!C376,"*")</f>
        <v>*</v>
      </c>
      <c r="AX383" s="2" t="s">
        <v>186</v>
      </c>
      <c r="AY383" s="2" t="s">
        <v>187</v>
      </c>
      <c r="AZ383" s="2">
        <v>2020</v>
      </c>
      <c r="BA383" s="2" t="str">
        <f>IF(sum!A376="SA",sum!B376,"*")</f>
        <v>*</v>
      </c>
      <c r="BB383" s="2"/>
      <c r="BC383" s="2" t="str">
        <f>IF(sum!A376="SA",sum!C376,"*")</f>
        <v>*</v>
      </c>
    </row>
    <row r="384" spans="2:55">
      <c r="B384" s="4" t="s">
        <v>186</v>
      </c>
      <c r="C384" s="4" t="s">
        <v>187</v>
      </c>
      <c r="D384" s="4">
        <v>2020</v>
      </c>
      <c r="J384" s="4" t="s">
        <v>186</v>
      </c>
      <c r="K384" s="4" t="s">
        <v>187</v>
      </c>
      <c r="L384" s="4">
        <v>2020</v>
      </c>
      <c r="M384" s="2" t="str">
        <f>IF(sum!A377="AT",sum!B377,"*")</f>
        <v>*</v>
      </c>
      <c r="N384" s="2"/>
      <c r="O384" s="2" t="str">
        <f>IF(sum!A377="AT",sum!C377,"*")</f>
        <v>*</v>
      </c>
      <c r="R384" s="4" t="s">
        <v>186</v>
      </c>
      <c r="S384" s="4" t="s">
        <v>187</v>
      </c>
      <c r="T384" s="4">
        <v>2020</v>
      </c>
      <c r="U384" s="2" t="str">
        <f>IF(sum!A377="BC",sum!B377,"*")</f>
        <v>*</v>
      </c>
      <c r="V384" s="2"/>
      <c r="W384" s="2" t="str">
        <f>IF(sum!A377="BC",sum!C377,"*")</f>
        <v>*</v>
      </c>
      <c r="Z384" s="4" t="s">
        <v>186</v>
      </c>
      <c r="AA384" s="4" t="s">
        <v>187</v>
      </c>
      <c r="AB384" s="4">
        <v>2020</v>
      </c>
      <c r="AC384" s="2" t="str">
        <f>IF(sum!A377="MA",sum!B377,"*")</f>
        <v>OTH-SpHeat_ELE1</v>
      </c>
      <c r="AD384" s="2"/>
      <c r="AE384" s="2">
        <f>IF(sum!A377="MA",sum!C377,"*")</f>
        <v>0.042274360600296</v>
      </c>
      <c r="AH384" s="4" t="s">
        <v>186</v>
      </c>
      <c r="AI384" s="4" t="s">
        <v>187</v>
      </c>
      <c r="AJ384" s="4">
        <v>2020</v>
      </c>
      <c r="AK384" s="2" t="str">
        <f>IF(sum!A377="ON",sum!B377,"*")</f>
        <v>*</v>
      </c>
      <c r="AL384" s="2"/>
      <c r="AM384" s="2" t="str">
        <f>IF(sum!A377="ON",sum!C377,"*")</f>
        <v>*</v>
      </c>
      <c r="AP384" s="2" t="s">
        <v>186</v>
      </c>
      <c r="AQ384" s="2" t="s">
        <v>187</v>
      </c>
      <c r="AR384" s="2">
        <v>2020</v>
      </c>
      <c r="AS384" s="2" t="str">
        <f>IF(sum!A377="QU",sum!B377,"*")</f>
        <v>*</v>
      </c>
      <c r="AT384" s="2"/>
      <c r="AU384" s="2" t="str">
        <f>IF(sum!A377="QU",sum!C377,"*")</f>
        <v>*</v>
      </c>
      <c r="AX384" s="4" t="s">
        <v>186</v>
      </c>
      <c r="AY384" s="4" t="s">
        <v>187</v>
      </c>
      <c r="AZ384" s="4">
        <v>2020</v>
      </c>
      <c r="BA384" s="2" t="str">
        <f>IF(sum!A377="SA",sum!B377,"*")</f>
        <v>*</v>
      </c>
      <c r="BB384" s="2"/>
      <c r="BC384" s="2" t="str">
        <f>IF(sum!A377="SA",sum!C377,"*")</f>
        <v>*</v>
      </c>
    </row>
    <row r="385" spans="2:55">
      <c r="B385" s="2" t="s">
        <v>186</v>
      </c>
      <c r="C385" s="2" t="s">
        <v>187</v>
      </c>
      <c r="D385" s="2">
        <v>2020</v>
      </c>
      <c r="J385" s="2" t="s">
        <v>186</v>
      </c>
      <c r="K385" s="2" t="s">
        <v>187</v>
      </c>
      <c r="L385" s="2">
        <v>2020</v>
      </c>
      <c r="M385" s="2" t="str">
        <f>IF(sum!A378="AT",sum!B378,"*")</f>
        <v>*</v>
      </c>
      <c r="N385" s="2"/>
      <c r="O385" s="2" t="str">
        <f>IF(sum!A378="AT",sum!C378,"*")</f>
        <v>*</v>
      </c>
      <c r="R385" s="2" t="s">
        <v>186</v>
      </c>
      <c r="S385" s="2" t="s">
        <v>187</v>
      </c>
      <c r="T385" s="2">
        <v>2020</v>
      </c>
      <c r="U385" s="2" t="str">
        <f>IF(sum!A378="BC",sum!B378,"*")</f>
        <v>*</v>
      </c>
      <c r="V385" s="2"/>
      <c r="W385" s="2" t="str">
        <f>IF(sum!A378="BC",sum!C378,"*")</f>
        <v>*</v>
      </c>
      <c r="Z385" s="2" t="s">
        <v>186</v>
      </c>
      <c r="AA385" s="2" t="s">
        <v>187</v>
      </c>
      <c r="AB385" s="2">
        <v>2020</v>
      </c>
      <c r="AC385" s="2" t="str">
        <f>IF(sum!A378="MA",sum!B378,"*")</f>
        <v>R_ES-APP-CD_ELC1</v>
      </c>
      <c r="AD385" s="2"/>
      <c r="AE385" s="2">
        <f>IF(sum!A378="MA",sum!C378,"*")</f>
        <v>0</v>
      </c>
      <c r="AH385" s="2" t="s">
        <v>186</v>
      </c>
      <c r="AI385" s="2" t="s">
        <v>187</v>
      </c>
      <c r="AJ385" s="2">
        <v>2020</v>
      </c>
      <c r="AK385" s="2" t="str">
        <f>IF(sum!A378="ON",sum!B378,"*")</f>
        <v>*</v>
      </c>
      <c r="AL385" s="2"/>
      <c r="AM385" s="2" t="str">
        <f>IF(sum!A378="ON",sum!C378,"*")</f>
        <v>*</v>
      </c>
      <c r="AP385" s="4" t="s">
        <v>186</v>
      </c>
      <c r="AQ385" s="4" t="s">
        <v>187</v>
      </c>
      <c r="AR385" s="4">
        <v>2020</v>
      </c>
      <c r="AS385" s="2" t="str">
        <f>IF(sum!A378="QU",sum!B378,"*")</f>
        <v>*</v>
      </c>
      <c r="AT385" s="2"/>
      <c r="AU385" s="2" t="str">
        <f>IF(sum!A378="QU",sum!C378,"*")</f>
        <v>*</v>
      </c>
      <c r="AX385" s="2" t="s">
        <v>186</v>
      </c>
      <c r="AY385" s="2" t="s">
        <v>187</v>
      </c>
      <c r="AZ385" s="2">
        <v>2020</v>
      </c>
      <c r="BA385" s="2" t="str">
        <f>IF(sum!A378="SA",sum!B378,"*")</f>
        <v>*</v>
      </c>
      <c r="BB385" s="2"/>
      <c r="BC385" s="2" t="str">
        <f>IF(sum!A378="SA",sum!C378,"*")</f>
        <v>*</v>
      </c>
    </row>
    <row r="386" spans="2:55">
      <c r="B386" s="2" t="s">
        <v>186</v>
      </c>
      <c r="C386" s="2" t="s">
        <v>187</v>
      </c>
      <c r="D386" s="2">
        <v>2020</v>
      </c>
      <c r="J386" s="2" t="s">
        <v>186</v>
      </c>
      <c r="K386" s="2" t="s">
        <v>187</v>
      </c>
      <c r="L386" s="2">
        <v>2020</v>
      </c>
      <c r="M386" s="2" t="str">
        <f>IF(sum!A379="AT",sum!B379,"*")</f>
        <v>*</v>
      </c>
      <c r="N386" s="2"/>
      <c r="O386" s="2" t="str">
        <f>IF(sum!A379="AT",sum!C379,"*")</f>
        <v>*</v>
      </c>
      <c r="R386" s="2" t="s">
        <v>186</v>
      </c>
      <c r="S386" s="2" t="s">
        <v>187</v>
      </c>
      <c r="T386" s="2">
        <v>2020</v>
      </c>
      <c r="U386" s="2" t="str">
        <f>IF(sum!A379="BC",sum!B379,"*")</f>
        <v>*</v>
      </c>
      <c r="V386" s="2"/>
      <c r="W386" s="2" t="str">
        <f>IF(sum!A379="BC",sum!C379,"*")</f>
        <v>*</v>
      </c>
      <c r="Z386" s="2" t="s">
        <v>186</v>
      </c>
      <c r="AA386" s="2" t="s">
        <v>187</v>
      </c>
      <c r="AB386" s="2">
        <v>2020</v>
      </c>
      <c r="AC386" s="2" t="str">
        <f>IF(sum!A379="MA",sum!B379,"*")</f>
        <v>R_ES-APP-CW_ELC1</v>
      </c>
      <c r="AD386" s="2"/>
      <c r="AE386" s="2">
        <f>IF(sum!A379="MA",sum!C379,"*")</f>
        <v>0</v>
      </c>
      <c r="AH386" s="2" t="s">
        <v>186</v>
      </c>
      <c r="AI386" s="2" t="s">
        <v>187</v>
      </c>
      <c r="AJ386" s="2">
        <v>2020</v>
      </c>
      <c r="AK386" s="2" t="str">
        <f>IF(sum!A379="ON",sum!B379,"*")</f>
        <v>*</v>
      </c>
      <c r="AL386" s="2"/>
      <c r="AM386" s="2" t="str">
        <f>IF(sum!A379="ON",sum!C379,"*")</f>
        <v>*</v>
      </c>
      <c r="AP386" s="2" t="s">
        <v>186</v>
      </c>
      <c r="AQ386" s="2" t="s">
        <v>187</v>
      </c>
      <c r="AR386" s="2">
        <v>2020</v>
      </c>
      <c r="AS386" s="2" t="str">
        <f>IF(sum!A379="QU",sum!B379,"*")</f>
        <v>*</v>
      </c>
      <c r="AT386" s="2"/>
      <c r="AU386" s="2" t="str">
        <f>IF(sum!A379="QU",sum!C379,"*")</f>
        <v>*</v>
      </c>
      <c r="AX386" s="2" t="s">
        <v>186</v>
      </c>
      <c r="AY386" s="2" t="s">
        <v>187</v>
      </c>
      <c r="AZ386" s="2">
        <v>2020</v>
      </c>
      <c r="BA386" s="2" t="str">
        <f>IF(sum!A379="SA",sum!B379,"*")</f>
        <v>*</v>
      </c>
      <c r="BB386" s="2"/>
      <c r="BC386" s="2" t="str">
        <f>IF(sum!A379="SA",sum!C379,"*")</f>
        <v>*</v>
      </c>
    </row>
    <row r="387" spans="2:55">
      <c r="B387" s="4" t="s">
        <v>186</v>
      </c>
      <c r="C387" s="4" t="s">
        <v>187</v>
      </c>
      <c r="D387" s="4">
        <v>2020</v>
      </c>
      <c r="J387" s="4" t="s">
        <v>186</v>
      </c>
      <c r="K387" s="4" t="s">
        <v>187</v>
      </c>
      <c r="L387" s="4">
        <v>2020</v>
      </c>
      <c r="M387" s="2" t="str">
        <f>IF(sum!A380="AT",sum!B380,"*")</f>
        <v>*</v>
      </c>
      <c r="N387" s="2"/>
      <c r="O387" s="2" t="str">
        <f>IF(sum!A380="AT",sum!C380,"*")</f>
        <v>*</v>
      </c>
      <c r="R387" s="4" t="s">
        <v>186</v>
      </c>
      <c r="S387" s="4" t="s">
        <v>187</v>
      </c>
      <c r="T387" s="4">
        <v>2020</v>
      </c>
      <c r="U387" s="2" t="str">
        <f>IF(sum!A380="BC",sum!B380,"*")</f>
        <v>*</v>
      </c>
      <c r="V387" s="2"/>
      <c r="W387" s="2" t="str">
        <f>IF(sum!A380="BC",sum!C380,"*")</f>
        <v>*</v>
      </c>
      <c r="Z387" s="4" t="s">
        <v>186</v>
      </c>
      <c r="AA387" s="4" t="s">
        <v>187</v>
      </c>
      <c r="AB387" s="4">
        <v>2020</v>
      </c>
      <c r="AC387" s="2" t="str">
        <f>IF(sum!A380="MA",sum!B380,"*")</f>
        <v>R_ES-APP-DW_ELC1</v>
      </c>
      <c r="AD387" s="2"/>
      <c r="AE387" s="2">
        <f>IF(sum!A380="MA",sum!C380,"*")</f>
        <v>0</v>
      </c>
      <c r="AH387" s="4" t="s">
        <v>186</v>
      </c>
      <c r="AI387" s="4" t="s">
        <v>187</v>
      </c>
      <c r="AJ387" s="4">
        <v>2020</v>
      </c>
      <c r="AK387" s="2" t="str">
        <f>IF(sum!A380="ON",sum!B380,"*")</f>
        <v>*</v>
      </c>
      <c r="AL387" s="2"/>
      <c r="AM387" s="2" t="str">
        <f>IF(sum!A380="ON",sum!C380,"*")</f>
        <v>*</v>
      </c>
      <c r="AP387" s="4" t="s">
        <v>186</v>
      </c>
      <c r="AQ387" s="4" t="s">
        <v>187</v>
      </c>
      <c r="AR387" s="4">
        <v>2020</v>
      </c>
      <c r="AS387" s="2" t="str">
        <f>IF(sum!A380="QU",sum!B380,"*")</f>
        <v>*</v>
      </c>
      <c r="AT387" s="2"/>
      <c r="AU387" s="2" t="str">
        <f>IF(sum!A380="QU",sum!C380,"*")</f>
        <v>*</v>
      </c>
      <c r="AX387" s="4" t="s">
        <v>186</v>
      </c>
      <c r="AY387" s="4" t="s">
        <v>187</v>
      </c>
      <c r="AZ387" s="4">
        <v>2020</v>
      </c>
      <c r="BA387" s="2" t="str">
        <f>IF(sum!A380="SA",sum!B380,"*")</f>
        <v>*</v>
      </c>
      <c r="BB387" s="2"/>
      <c r="BC387" s="2" t="str">
        <f>IF(sum!A380="SA",sum!C380,"*")</f>
        <v>*</v>
      </c>
    </row>
    <row r="388" spans="2:55">
      <c r="B388" s="2" t="s">
        <v>186</v>
      </c>
      <c r="C388" s="2" t="s">
        <v>187</v>
      </c>
      <c r="D388" s="2">
        <v>2020</v>
      </c>
      <c r="J388" s="2" t="s">
        <v>186</v>
      </c>
      <c r="K388" s="2" t="s">
        <v>187</v>
      </c>
      <c r="L388" s="2">
        <v>2020</v>
      </c>
      <c r="M388" s="2" t="str">
        <f>IF(sum!A381="AT",sum!B381,"*")</f>
        <v>*</v>
      </c>
      <c r="N388" s="2"/>
      <c r="O388" s="2" t="str">
        <f>IF(sum!A381="AT",sum!C381,"*")</f>
        <v>*</v>
      </c>
      <c r="R388" s="2" t="s">
        <v>186</v>
      </c>
      <c r="S388" s="2" t="s">
        <v>187</v>
      </c>
      <c r="T388" s="2">
        <v>2020</v>
      </c>
      <c r="U388" s="2" t="str">
        <f>IF(sum!A381="BC",sum!B381,"*")</f>
        <v>*</v>
      </c>
      <c r="V388" s="2"/>
      <c r="W388" s="2" t="str">
        <f>IF(sum!A381="BC",sum!C381,"*")</f>
        <v>*</v>
      </c>
      <c r="Z388" s="2" t="s">
        <v>186</v>
      </c>
      <c r="AA388" s="2" t="s">
        <v>187</v>
      </c>
      <c r="AB388" s="2">
        <v>2020</v>
      </c>
      <c r="AC388" s="2" t="str">
        <f>IF(sum!A381="MA",sum!B381,"*")</f>
        <v>R_ES-APP-FR_ELC1</v>
      </c>
      <c r="AD388" s="2"/>
      <c r="AE388" s="2">
        <f>IF(sum!A381="MA",sum!C381,"*")</f>
        <v>0</v>
      </c>
      <c r="AH388" s="2" t="s">
        <v>186</v>
      </c>
      <c r="AI388" s="2" t="s">
        <v>187</v>
      </c>
      <c r="AJ388" s="2">
        <v>2020</v>
      </c>
      <c r="AK388" s="2" t="str">
        <f>IF(sum!A381="ON",sum!B381,"*")</f>
        <v>*</v>
      </c>
      <c r="AL388" s="2"/>
      <c r="AM388" s="2" t="str">
        <f>IF(sum!A381="ON",sum!C381,"*")</f>
        <v>*</v>
      </c>
      <c r="AP388" s="2" t="s">
        <v>186</v>
      </c>
      <c r="AQ388" s="2" t="s">
        <v>187</v>
      </c>
      <c r="AR388" s="2">
        <v>2020</v>
      </c>
      <c r="AS388" s="2" t="str">
        <f>IF(sum!A381="QU",sum!B381,"*")</f>
        <v>*</v>
      </c>
      <c r="AT388" s="2"/>
      <c r="AU388" s="2" t="str">
        <f>IF(sum!A381="QU",sum!C381,"*")</f>
        <v>*</v>
      </c>
      <c r="AX388" s="2" t="s">
        <v>186</v>
      </c>
      <c r="AY388" s="2" t="s">
        <v>187</v>
      </c>
      <c r="AZ388" s="2">
        <v>2020</v>
      </c>
      <c r="BA388" s="2" t="str">
        <f>IF(sum!A381="SA",sum!B381,"*")</f>
        <v>*</v>
      </c>
      <c r="BB388" s="2"/>
      <c r="BC388" s="2" t="str">
        <f>IF(sum!A381="SA",sum!C381,"*")</f>
        <v>*</v>
      </c>
    </row>
    <row r="389" spans="2:55">
      <c r="B389" s="2" t="s">
        <v>186</v>
      </c>
      <c r="C389" s="2" t="s">
        <v>187</v>
      </c>
      <c r="D389" s="2">
        <v>2020</v>
      </c>
      <c r="J389" s="2" t="s">
        <v>186</v>
      </c>
      <c r="K389" s="2" t="s">
        <v>187</v>
      </c>
      <c r="L389" s="2">
        <v>2020</v>
      </c>
      <c r="M389" s="2" t="str">
        <f>IF(sum!A382="AT",sum!B382,"*")</f>
        <v>*</v>
      </c>
      <c r="N389" s="2"/>
      <c r="O389" s="2" t="str">
        <f>IF(sum!A382="AT",sum!C382,"*")</f>
        <v>*</v>
      </c>
      <c r="R389" s="2" t="s">
        <v>186</v>
      </c>
      <c r="S389" s="2" t="s">
        <v>187</v>
      </c>
      <c r="T389" s="2">
        <v>2020</v>
      </c>
      <c r="U389" s="2" t="str">
        <f>IF(sum!A382="BC",sum!B382,"*")</f>
        <v>*</v>
      </c>
      <c r="V389" s="2"/>
      <c r="W389" s="2" t="str">
        <f>IF(sum!A382="BC",sum!C382,"*")</f>
        <v>*</v>
      </c>
      <c r="Z389" s="2" t="s">
        <v>186</v>
      </c>
      <c r="AA389" s="2" t="s">
        <v>187</v>
      </c>
      <c r="AB389" s="2">
        <v>2020</v>
      </c>
      <c r="AC389" s="2" t="str">
        <f>IF(sum!A382="MA",sum!B382,"*")</f>
        <v>R_ES-APP-OTH_ELC1</v>
      </c>
      <c r="AD389" s="2"/>
      <c r="AE389" s="2">
        <f>IF(sum!A382="MA",sum!C382,"*")</f>
        <v>0</v>
      </c>
      <c r="AH389" s="2" t="s">
        <v>186</v>
      </c>
      <c r="AI389" s="2" t="s">
        <v>187</v>
      </c>
      <c r="AJ389" s="2">
        <v>2020</v>
      </c>
      <c r="AK389" s="2" t="str">
        <f>IF(sum!A382="ON",sum!B382,"*")</f>
        <v>*</v>
      </c>
      <c r="AL389" s="2"/>
      <c r="AM389" s="2" t="str">
        <f>IF(sum!A382="ON",sum!C382,"*")</f>
        <v>*</v>
      </c>
      <c r="AP389" s="4" t="s">
        <v>186</v>
      </c>
      <c r="AQ389" s="4" t="s">
        <v>187</v>
      </c>
      <c r="AR389" s="4">
        <v>2020</v>
      </c>
      <c r="AS389" s="2" t="str">
        <f>IF(sum!A382="QU",sum!B382,"*")</f>
        <v>*</v>
      </c>
      <c r="AT389" s="2"/>
      <c r="AU389" s="2" t="str">
        <f>IF(sum!A382="QU",sum!C382,"*")</f>
        <v>*</v>
      </c>
      <c r="AX389" s="2" t="s">
        <v>186</v>
      </c>
      <c r="AY389" s="2" t="s">
        <v>187</v>
      </c>
      <c r="AZ389" s="2">
        <v>2020</v>
      </c>
      <c r="BA389" s="2" t="str">
        <f>IF(sum!A382="SA",sum!B382,"*")</f>
        <v>*</v>
      </c>
      <c r="BB389" s="2"/>
      <c r="BC389" s="2" t="str">
        <f>IF(sum!A382="SA",sum!C382,"*")</f>
        <v>*</v>
      </c>
    </row>
    <row r="390" spans="2:55">
      <c r="B390" s="4" t="s">
        <v>186</v>
      </c>
      <c r="C390" s="4" t="s">
        <v>187</v>
      </c>
      <c r="D390" s="4">
        <v>2020</v>
      </c>
      <c r="J390" s="4" t="s">
        <v>186</v>
      </c>
      <c r="K390" s="4" t="s">
        <v>187</v>
      </c>
      <c r="L390" s="4">
        <v>2020</v>
      </c>
      <c r="M390" s="2" t="str">
        <f>IF(sum!A383="AT",sum!B383,"*")</f>
        <v>*</v>
      </c>
      <c r="N390" s="2"/>
      <c r="O390" s="2" t="str">
        <f>IF(sum!A383="AT",sum!C383,"*")</f>
        <v>*</v>
      </c>
      <c r="R390" s="4" t="s">
        <v>186</v>
      </c>
      <c r="S390" s="4" t="s">
        <v>187</v>
      </c>
      <c r="T390" s="4">
        <v>2020</v>
      </c>
      <c r="U390" s="2" t="str">
        <f>IF(sum!A383="BC",sum!B383,"*")</f>
        <v>*</v>
      </c>
      <c r="V390" s="2"/>
      <c r="W390" s="2" t="str">
        <f>IF(sum!A383="BC",sum!C383,"*")</f>
        <v>*</v>
      </c>
      <c r="Z390" s="4" t="s">
        <v>186</v>
      </c>
      <c r="AA390" s="4" t="s">
        <v>187</v>
      </c>
      <c r="AB390" s="4">
        <v>2020</v>
      </c>
      <c r="AC390" s="2" t="str">
        <f>IF(sum!A383="MA",sum!B383,"*")</f>
        <v>R_ES-APP-RA_ELC1</v>
      </c>
      <c r="AD390" s="2"/>
      <c r="AE390" s="2">
        <f>IF(sum!A383="MA",sum!C383,"*")</f>
        <v>0</v>
      </c>
      <c r="AH390" s="4" t="s">
        <v>186</v>
      </c>
      <c r="AI390" s="4" t="s">
        <v>187</v>
      </c>
      <c r="AJ390" s="4">
        <v>2020</v>
      </c>
      <c r="AK390" s="2" t="str">
        <f>IF(sum!A383="ON",sum!B383,"*")</f>
        <v>*</v>
      </c>
      <c r="AL390" s="2"/>
      <c r="AM390" s="2" t="str">
        <f>IF(sum!A383="ON",sum!C383,"*")</f>
        <v>*</v>
      </c>
      <c r="AP390" s="2" t="s">
        <v>186</v>
      </c>
      <c r="AQ390" s="2" t="s">
        <v>187</v>
      </c>
      <c r="AR390" s="2">
        <v>2020</v>
      </c>
      <c r="AS390" s="2" t="str">
        <f>IF(sum!A383="QU",sum!B383,"*")</f>
        <v>*</v>
      </c>
      <c r="AT390" s="2"/>
      <c r="AU390" s="2" t="str">
        <f>IF(sum!A383="QU",sum!C383,"*")</f>
        <v>*</v>
      </c>
      <c r="AX390" s="4" t="s">
        <v>186</v>
      </c>
      <c r="AY390" s="4" t="s">
        <v>187</v>
      </c>
      <c r="AZ390" s="4">
        <v>2020</v>
      </c>
      <c r="BA390" s="2" t="str">
        <f>IF(sum!A383="SA",sum!B383,"*")</f>
        <v>*</v>
      </c>
      <c r="BB390" s="2"/>
      <c r="BC390" s="2" t="str">
        <f>IF(sum!A383="SA",sum!C383,"*")</f>
        <v>*</v>
      </c>
    </row>
    <row r="391" spans="2:55">
      <c r="B391" s="2" t="s">
        <v>186</v>
      </c>
      <c r="C391" s="2" t="s">
        <v>187</v>
      </c>
      <c r="D391" s="2">
        <v>2020</v>
      </c>
      <c r="J391" s="2" t="s">
        <v>186</v>
      </c>
      <c r="K391" s="2" t="s">
        <v>187</v>
      </c>
      <c r="L391" s="2">
        <v>2020</v>
      </c>
      <c r="M391" s="2" t="str">
        <f>IF(sum!A384="AT",sum!B384,"*")</f>
        <v>*</v>
      </c>
      <c r="N391" s="2"/>
      <c r="O391" s="2" t="str">
        <f>IF(sum!A384="AT",sum!C384,"*")</f>
        <v>*</v>
      </c>
      <c r="R391" s="2" t="s">
        <v>186</v>
      </c>
      <c r="S391" s="2" t="s">
        <v>187</v>
      </c>
      <c r="T391" s="2">
        <v>2020</v>
      </c>
      <c r="U391" s="2" t="str">
        <f>IF(sum!A384="BC",sum!B384,"*")</f>
        <v>*</v>
      </c>
      <c r="V391" s="2"/>
      <c r="W391" s="2" t="str">
        <f>IF(sum!A384="BC",sum!C384,"*")</f>
        <v>*</v>
      </c>
      <c r="Z391" s="2" t="s">
        <v>186</v>
      </c>
      <c r="AA391" s="2" t="s">
        <v>187</v>
      </c>
      <c r="AB391" s="2">
        <v>2020</v>
      </c>
      <c r="AC391" s="2" t="str">
        <f>IF(sum!A384="MA",sum!B384,"*")</f>
        <v>R_ES-APP-RE_ELC1</v>
      </c>
      <c r="AD391" s="2"/>
      <c r="AE391" s="2">
        <f>IF(sum!A384="MA",sum!C384,"*")</f>
        <v>0</v>
      </c>
      <c r="AH391" s="2" t="s">
        <v>186</v>
      </c>
      <c r="AI391" s="2" t="s">
        <v>187</v>
      </c>
      <c r="AJ391" s="2">
        <v>2020</v>
      </c>
      <c r="AK391" s="2" t="str">
        <f>IF(sum!A384="ON",sum!B384,"*")</f>
        <v>*</v>
      </c>
      <c r="AL391" s="2"/>
      <c r="AM391" s="2" t="str">
        <f>IF(sum!A384="ON",sum!C384,"*")</f>
        <v>*</v>
      </c>
      <c r="AP391" s="4" t="s">
        <v>186</v>
      </c>
      <c r="AQ391" s="4" t="s">
        <v>187</v>
      </c>
      <c r="AR391" s="4">
        <v>2020</v>
      </c>
      <c r="AS391" s="2" t="str">
        <f>IF(sum!A384="QU",sum!B384,"*")</f>
        <v>*</v>
      </c>
      <c r="AT391" s="2"/>
      <c r="AU391" s="2" t="str">
        <f>IF(sum!A384="QU",sum!C384,"*")</f>
        <v>*</v>
      </c>
      <c r="AX391" s="2" t="s">
        <v>186</v>
      </c>
      <c r="AY391" s="2" t="s">
        <v>187</v>
      </c>
      <c r="AZ391" s="2">
        <v>2020</v>
      </c>
      <c r="BA391" s="2" t="str">
        <f>IF(sum!A384="SA",sum!B384,"*")</f>
        <v>*</v>
      </c>
      <c r="BB391" s="2"/>
      <c r="BC391" s="2" t="str">
        <f>IF(sum!A384="SA",sum!C384,"*")</f>
        <v>*</v>
      </c>
    </row>
    <row r="392" spans="2:55">
      <c r="B392" s="2" t="s">
        <v>186</v>
      </c>
      <c r="C392" s="2" t="s">
        <v>187</v>
      </c>
      <c r="D392" s="2">
        <v>2020</v>
      </c>
      <c r="J392" s="2" t="s">
        <v>186</v>
      </c>
      <c r="K392" s="2" t="s">
        <v>187</v>
      </c>
      <c r="L392" s="2">
        <v>2020</v>
      </c>
      <c r="M392" s="2" t="str">
        <f>IF(sum!A385="AT",sum!B385,"*")</f>
        <v>*</v>
      </c>
      <c r="N392" s="2"/>
      <c r="O392" s="2" t="str">
        <f>IF(sum!A385="AT",sum!C385,"*")</f>
        <v>*</v>
      </c>
      <c r="R392" s="2" t="s">
        <v>186</v>
      </c>
      <c r="S392" s="2" t="s">
        <v>187</v>
      </c>
      <c r="T392" s="2">
        <v>2020</v>
      </c>
      <c r="U392" s="2" t="str">
        <f>IF(sum!A385="BC",sum!B385,"*")</f>
        <v>*</v>
      </c>
      <c r="V392" s="2"/>
      <c r="W392" s="2" t="str">
        <f>IF(sum!A385="BC",sum!C385,"*")</f>
        <v>*</v>
      </c>
      <c r="Z392" s="2" t="s">
        <v>186</v>
      </c>
      <c r="AA392" s="2" t="s">
        <v>187</v>
      </c>
      <c r="AB392" s="2">
        <v>2020</v>
      </c>
      <c r="AC392" s="2" t="str">
        <f>IF(sum!A385="MA",sum!B385,"*")</f>
        <v>R_ES-LI_ELC1</v>
      </c>
      <c r="AD392" s="2"/>
      <c r="AE392" s="2">
        <f>IF(sum!A385="MA",sum!C385,"*")</f>
        <v>0</v>
      </c>
      <c r="AH392" s="2" t="s">
        <v>186</v>
      </c>
      <c r="AI392" s="2" t="s">
        <v>187</v>
      </c>
      <c r="AJ392" s="2">
        <v>2020</v>
      </c>
      <c r="AK392" s="2" t="str">
        <f>IF(sum!A385="ON",sum!B385,"*")</f>
        <v>*</v>
      </c>
      <c r="AL392" s="2"/>
      <c r="AM392" s="2" t="str">
        <f>IF(sum!A385="ON",sum!C385,"*")</f>
        <v>*</v>
      </c>
      <c r="AP392" s="2" t="s">
        <v>186</v>
      </c>
      <c r="AQ392" s="2" t="s">
        <v>187</v>
      </c>
      <c r="AR392" s="2">
        <v>2020</v>
      </c>
      <c r="AS392" s="2" t="str">
        <f>IF(sum!A385="QU",sum!B385,"*")</f>
        <v>*</v>
      </c>
      <c r="AT392" s="2"/>
      <c r="AU392" s="2" t="str">
        <f>IF(sum!A385="QU",sum!C385,"*")</f>
        <v>*</v>
      </c>
      <c r="AX392" s="2" t="s">
        <v>186</v>
      </c>
      <c r="AY392" s="2" t="s">
        <v>187</v>
      </c>
      <c r="AZ392" s="2">
        <v>2020</v>
      </c>
      <c r="BA392" s="2" t="str">
        <f>IF(sum!A385="SA",sum!B385,"*")</f>
        <v>*</v>
      </c>
      <c r="BB392" s="2"/>
      <c r="BC392" s="2" t="str">
        <f>IF(sum!A385="SA",sum!C385,"*")</f>
        <v>*</v>
      </c>
    </row>
    <row r="393" spans="2:55">
      <c r="B393" s="4" t="s">
        <v>186</v>
      </c>
      <c r="C393" s="4" t="s">
        <v>187</v>
      </c>
      <c r="D393" s="4">
        <v>2020</v>
      </c>
      <c r="J393" s="4" t="s">
        <v>186</v>
      </c>
      <c r="K393" s="4" t="s">
        <v>187</v>
      </c>
      <c r="L393" s="4">
        <v>2020</v>
      </c>
      <c r="M393" s="2" t="str">
        <f>IF(sum!A386="AT",sum!B386,"*")</f>
        <v>*</v>
      </c>
      <c r="N393" s="2"/>
      <c r="O393" s="2" t="str">
        <f>IF(sum!A386="AT",sum!C386,"*")</f>
        <v>*</v>
      </c>
      <c r="R393" s="4" t="s">
        <v>186</v>
      </c>
      <c r="S393" s="4" t="s">
        <v>187</v>
      </c>
      <c r="T393" s="4">
        <v>2020</v>
      </c>
      <c r="U393" s="2" t="str">
        <f>IF(sum!A386="BC",sum!B386,"*")</f>
        <v>*</v>
      </c>
      <c r="V393" s="2"/>
      <c r="W393" s="2" t="str">
        <f>IF(sum!A386="BC",sum!C386,"*")</f>
        <v>*</v>
      </c>
      <c r="Z393" s="4" t="s">
        <v>186</v>
      </c>
      <c r="AA393" s="4" t="s">
        <v>187</v>
      </c>
      <c r="AB393" s="4">
        <v>2020</v>
      </c>
      <c r="AC393" s="2" t="str">
        <f>IF(sum!A386="MA",sum!B386,"*")</f>
        <v>R_ES-SC-AP_ELC1_ROOM_CENTRAL</v>
      </c>
      <c r="AD393" s="2"/>
      <c r="AE393" s="2">
        <f>IF(sum!A386="MA",sum!C386,"*")</f>
        <v>0.0544491291965885</v>
      </c>
      <c r="AH393" s="4" t="s">
        <v>186</v>
      </c>
      <c r="AI393" s="4" t="s">
        <v>187</v>
      </c>
      <c r="AJ393" s="4">
        <v>2020</v>
      </c>
      <c r="AK393" s="2" t="str">
        <f>IF(sum!A386="ON",sum!B386,"*")</f>
        <v>*</v>
      </c>
      <c r="AL393" s="2"/>
      <c r="AM393" s="2" t="str">
        <f>IF(sum!A386="ON",sum!C386,"*")</f>
        <v>*</v>
      </c>
      <c r="AP393" s="4" t="s">
        <v>186</v>
      </c>
      <c r="AQ393" s="4" t="s">
        <v>187</v>
      </c>
      <c r="AR393" s="4">
        <v>2020</v>
      </c>
      <c r="AS393" s="2" t="str">
        <f>IF(sum!A386="QU",sum!B386,"*")</f>
        <v>*</v>
      </c>
      <c r="AT393" s="2"/>
      <c r="AU393" s="2" t="str">
        <f>IF(sum!A386="QU",sum!C386,"*")</f>
        <v>*</v>
      </c>
      <c r="AX393" s="4" t="s">
        <v>186</v>
      </c>
      <c r="AY393" s="4" t="s">
        <v>187</v>
      </c>
      <c r="AZ393" s="4">
        <v>2020</v>
      </c>
      <c r="BA393" s="2" t="str">
        <f>IF(sum!A386="SA",sum!B386,"*")</f>
        <v>*</v>
      </c>
      <c r="BB393" s="2"/>
      <c r="BC393" s="2" t="str">
        <f>IF(sum!A386="SA",sum!C386,"*")</f>
        <v>*</v>
      </c>
    </row>
    <row r="394" spans="2:55">
      <c r="B394" s="2" t="s">
        <v>186</v>
      </c>
      <c r="C394" s="2" t="s">
        <v>187</v>
      </c>
      <c r="D394" s="2">
        <v>2020</v>
      </c>
      <c r="J394" s="2" t="s">
        <v>186</v>
      </c>
      <c r="K394" s="2" t="s">
        <v>187</v>
      </c>
      <c r="L394" s="2">
        <v>2020</v>
      </c>
      <c r="M394" s="2" t="str">
        <f>IF(sum!A387="AT",sum!B387,"*")</f>
        <v>*</v>
      </c>
      <c r="N394" s="2"/>
      <c r="O394" s="2" t="str">
        <f>IF(sum!A387="AT",sum!C387,"*")</f>
        <v>*</v>
      </c>
      <c r="R394" s="2" t="s">
        <v>186</v>
      </c>
      <c r="S394" s="2" t="s">
        <v>187</v>
      </c>
      <c r="T394" s="2">
        <v>2020</v>
      </c>
      <c r="U394" s="2" t="str">
        <f>IF(sum!A387="BC",sum!B387,"*")</f>
        <v>*</v>
      </c>
      <c r="V394" s="2"/>
      <c r="W394" s="2" t="str">
        <f>IF(sum!A387="BC",sum!C387,"*")</f>
        <v>*</v>
      </c>
      <c r="Z394" s="2" t="s">
        <v>186</v>
      </c>
      <c r="AA394" s="2" t="s">
        <v>187</v>
      </c>
      <c r="AB394" s="2">
        <v>2020</v>
      </c>
      <c r="AC394" s="2" t="str">
        <f>IF(sum!A387="MA",sum!B387,"*")</f>
        <v>R_ES-SC-MOB_ELC1_ROOM_CENTRAL</v>
      </c>
      <c r="AD394" s="2"/>
      <c r="AE394" s="2">
        <f>IF(sum!A387="MA",sum!C387,"*")</f>
        <v>0.00468313210787058</v>
      </c>
      <c r="AH394" s="2" t="s">
        <v>186</v>
      </c>
      <c r="AI394" s="2" t="s">
        <v>187</v>
      </c>
      <c r="AJ394" s="2">
        <v>2020</v>
      </c>
      <c r="AK394" s="2" t="str">
        <f>IF(sum!A387="ON",sum!B387,"*")</f>
        <v>*</v>
      </c>
      <c r="AL394" s="2"/>
      <c r="AM394" s="2" t="str">
        <f>IF(sum!A387="ON",sum!C387,"*")</f>
        <v>*</v>
      </c>
      <c r="AP394" s="2" t="s">
        <v>186</v>
      </c>
      <c r="AQ394" s="2" t="s">
        <v>187</v>
      </c>
      <c r="AR394" s="2">
        <v>2020</v>
      </c>
      <c r="AS394" s="2" t="str">
        <f>IF(sum!A387="QU",sum!B387,"*")</f>
        <v>*</v>
      </c>
      <c r="AT394" s="2"/>
      <c r="AU394" s="2" t="str">
        <f>IF(sum!A387="QU",sum!C387,"*")</f>
        <v>*</v>
      </c>
      <c r="AX394" s="2" t="s">
        <v>186</v>
      </c>
      <c r="AY394" s="2" t="s">
        <v>187</v>
      </c>
      <c r="AZ394" s="2">
        <v>2020</v>
      </c>
      <c r="BA394" s="2" t="str">
        <f>IF(sum!A387="SA",sum!B387,"*")</f>
        <v>*</v>
      </c>
      <c r="BB394" s="2"/>
      <c r="BC394" s="2" t="str">
        <f>IF(sum!A387="SA",sum!C387,"*")</f>
        <v>*</v>
      </c>
    </row>
    <row r="395" spans="2:55">
      <c r="B395" s="2" t="s">
        <v>186</v>
      </c>
      <c r="C395" s="2" t="s">
        <v>187</v>
      </c>
      <c r="D395" s="2">
        <v>2020</v>
      </c>
      <c r="J395" s="2" t="s">
        <v>186</v>
      </c>
      <c r="K395" s="2" t="s">
        <v>187</v>
      </c>
      <c r="L395" s="2">
        <v>2020</v>
      </c>
      <c r="M395" s="2" t="str">
        <f>IF(sum!A388="AT",sum!B388,"*")</f>
        <v>*</v>
      </c>
      <c r="N395" s="2"/>
      <c r="O395" s="2" t="str">
        <f>IF(sum!A388="AT",sum!C388,"*")</f>
        <v>*</v>
      </c>
      <c r="R395" s="2" t="s">
        <v>186</v>
      </c>
      <c r="S395" s="2" t="s">
        <v>187</v>
      </c>
      <c r="T395" s="2">
        <v>2020</v>
      </c>
      <c r="U395" s="2" t="str">
        <f>IF(sum!A388="BC",sum!B388,"*")</f>
        <v>*</v>
      </c>
      <c r="V395" s="2"/>
      <c r="W395" s="2" t="str">
        <f>IF(sum!A388="BC",sum!C388,"*")</f>
        <v>*</v>
      </c>
      <c r="Z395" s="2" t="s">
        <v>186</v>
      </c>
      <c r="AA395" s="2" t="s">
        <v>187</v>
      </c>
      <c r="AB395" s="2">
        <v>2020</v>
      </c>
      <c r="AC395" s="2" t="str">
        <f>IF(sum!A388="MA",sum!B388,"*")</f>
        <v>R_ES-SC-SA_ELC1_ROOM_CENTRAL</v>
      </c>
      <c r="AD395" s="2"/>
      <c r="AE395" s="2">
        <f>IF(sum!A388="MA",sum!C388,"*")</f>
        <v>0.016320197718368</v>
      </c>
      <c r="AH395" s="2" t="s">
        <v>186</v>
      </c>
      <c r="AI395" s="2" t="s">
        <v>187</v>
      </c>
      <c r="AJ395" s="2">
        <v>2020</v>
      </c>
      <c r="AK395" s="2" t="str">
        <f>IF(sum!A388="ON",sum!B388,"*")</f>
        <v>*</v>
      </c>
      <c r="AL395" s="2"/>
      <c r="AM395" s="2" t="str">
        <f>IF(sum!A388="ON",sum!C388,"*")</f>
        <v>*</v>
      </c>
      <c r="AP395" s="4" t="s">
        <v>186</v>
      </c>
      <c r="AQ395" s="4" t="s">
        <v>187</v>
      </c>
      <c r="AR395" s="4">
        <v>2020</v>
      </c>
      <c r="AS395" s="2" t="str">
        <f>IF(sum!A388="QU",sum!B388,"*")</f>
        <v>*</v>
      </c>
      <c r="AT395" s="2"/>
      <c r="AU395" s="2" t="str">
        <f>IF(sum!A388="QU",sum!C388,"*")</f>
        <v>*</v>
      </c>
      <c r="AX395" s="2" t="s">
        <v>186</v>
      </c>
      <c r="AY395" s="2" t="s">
        <v>187</v>
      </c>
      <c r="AZ395" s="2">
        <v>2020</v>
      </c>
      <c r="BA395" s="2" t="str">
        <f>IF(sum!A388="SA",sum!B388,"*")</f>
        <v>*</v>
      </c>
      <c r="BB395" s="2"/>
      <c r="BC395" s="2" t="str">
        <f>IF(sum!A388="SA",sum!C388,"*")</f>
        <v>*</v>
      </c>
    </row>
    <row r="396" spans="2:55">
      <c r="B396" s="4" t="s">
        <v>186</v>
      </c>
      <c r="C396" s="4" t="s">
        <v>187</v>
      </c>
      <c r="D396" s="4">
        <v>2020</v>
      </c>
      <c r="J396" s="4" t="s">
        <v>186</v>
      </c>
      <c r="K396" s="4" t="s">
        <v>187</v>
      </c>
      <c r="L396" s="4">
        <v>2020</v>
      </c>
      <c r="M396" s="2" t="str">
        <f>IF(sum!A389="AT",sum!B389,"*")</f>
        <v>*</v>
      </c>
      <c r="N396" s="2"/>
      <c r="O396" s="2" t="str">
        <f>IF(sum!A389="AT",sum!C389,"*")</f>
        <v>*</v>
      </c>
      <c r="R396" s="4" t="s">
        <v>186</v>
      </c>
      <c r="S396" s="4" t="s">
        <v>187</v>
      </c>
      <c r="T396" s="4">
        <v>2020</v>
      </c>
      <c r="U396" s="2" t="str">
        <f>IF(sum!A389="BC",sum!B389,"*")</f>
        <v>*</v>
      </c>
      <c r="V396" s="2"/>
      <c r="W396" s="2" t="str">
        <f>IF(sum!A389="BC",sum!C389,"*")</f>
        <v>*</v>
      </c>
      <c r="Z396" s="4" t="s">
        <v>186</v>
      </c>
      <c r="AA396" s="4" t="s">
        <v>187</v>
      </c>
      <c r="AB396" s="4">
        <v>2020</v>
      </c>
      <c r="AC396" s="2" t="str">
        <f>IF(sum!A389="MA",sum!B389,"*")</f>
        <v>R_ES-SC-SD_ELC1_ROOM_CENTRAL</v>
      </c>
      <c r="AD396" s="2"/>
      <c r="AE396" s="2">
        <f>IF(sum!A389="MA",sum!C389,"*")</f>
        <v>0.141853684719558</v>
      </c>
      <c r="AH396" s="4" t="s">
        <v>186</v>
      </c>
      <c r="AI396" s="4" t="s">
        <v>187</v>
      </c>
      <c r="AJ396" s="4">
        <v>2020</v>
      </c>
      <c r="AK396" s="2" t="str">
        <f>IF(sum!A389="ON",sum!B389,"*")</f>
        <v>*</v>
      </c>
      <c r="AL396" s="2"/>
      <c r="AM396" s="2" t="str">
        <f>IF(sum!A389="ON",sum!C389,"*")</f>
        <v>*</v>
      </c>
      <c r="AP396" s="2" t="s">
        <v>186</v>
      </c>
      <c r="AQ396" s="2" t="s">
        <v>187</v>
      </c>
      <c r="AR396" s="2">
        <v>2020</v>
      </c>
      <c r="AS396" s="2" t="str">
        <f>IF(sum!A389="QU",sum!B389,"*")</f>
        <v>*</v>
      </c>
      <c r="AT396" s="2"/>
      <c r="AU396" s="2" t="str">
        <f>IF(sum!A389="QU",sum!C389,"*")</f>
        <v>*</v>
      </c>
      <c r="AX396" s="4" t="s">
        <v>186</v>
      </c>
      <c r="AY396" s="4" t="s">
        <v>187</v>
      </c>
      <c r="AZ396" s="4">
        <v>2020</v>
      </c>
      <c r="BA396" s="2" t="str">
        <f>IF(sum!A389="SA",sum!B389,"*")</f>
        <v>*</v>
      </c>
      <c r="BB396" s="2"/>
      <c r="BC396" s="2" t="str">
        <f>IF(sum!A389="SA",sum!C389,"*")</f>
        <v>*</v>
      </c>
    </row>
    <row r="397" spans="2:55">
      <c r="B397" s="2" t="s">
        <v>186</v>
      </c>
      <c r="C397" s="2" t="s">
        <v>187</v>
      </c>
      <c r="D397" s="2">
        <v>2020</v>
      </c>
      <c r="J397" s="2" t="s">
        <v>186</v>
      </c>
      <c r="K397" s="2" t="s">
        <v>187</v>
      </c>
      <c r="L397" s="2">
        <v>2020</v>
      </c>
      <c r="M397" s="2" t="str">
        <f>IF(sum!A390="AT",sum!B390,"*")</f>
        <v>*</v>
      </c>
      <c r="N397" s="2"/>
      <c r="O397" s="2" t="str">
        <f>IF(sum!A390="AT",sum!C390,"*")</f>
        <v>*</v>
      </c>
      <c r="R397" s="2" t="s">
        <v>186</v>
      </c>
      <c r="S397" s="2" t="s">
        <v>187</v>
      </c>
      <c r="T397" s="2">
        <v>2020</v>
      </c>
      <c r="U397" s="2" t="str">
        <f>IF(sum!A390="BC",sum!B390,"*")</f>
        <v>*</v>
      </c>
      <c r="V397" s="2"/>
      <c r="W397" s="2" t="str">
        <f>IF(sum!A390="BC",sum!C390,"*")</f>
        <v>*</v>
      </c>
      <c r="Z397" s="2" t="s">
        <v>186</v>
      </c>
      <c r="AA397" s="2" t="s">
        <v>187</v>
      </c>
      <c r="AB397" s="2">
        <v>2020</v>
      </c>
      <c r="AC397" s="2" t="str">
        <f>IF(sum!A390="MA",sum!B390,"*")</f>
        <v>R_ES-SH-AP_HET1</v>
      </c>
      <c r="AD397" s="2"/>
      <c r="AE397" s="2">
        <f>IF(sum!A390="MA",sum!C390,"*")</f>
        <v>0.0908829582325814</v>
      </c>
      <c r="AH397" s="2" t="s">
        <v>186</v>
      </c>
      <c r="AI397" s="2" t="s">
        <v>187</v>
      </c>
      <c r="AJ397" s="2">
        <v>2020</v>
      </c>
      <c r="AK397" s="2" t="str">
        <f>IF(sum!A390="ON",sum!B390,"*")</f>
        <v>*</v>
      </c>
      <c r="AL397" s="2"/>
      <c r="AM397" s="2" t="str">
        <f>IF(sum!A390="ON",sum!C390,"*")</f>
        <v>*</v>
      </c>
      <c r="AP397" s="4" t="s">
        <v>186</v>
      </c>
      <c r="AQ397" s="4" t="s">
        <v>187</v>
      </c>
      <c r="AR397" s="4">
        <v>2020</v>
      </c>
      <c r="AS397" s="2" t="str">
        <f>IF(sum!A390="QU",sum!B390,"*")</f>
        <v>*</v>
      </c>
      <c r="AT397" s="2"/>
      <c r="AU397" s="2" t="str">
        <f>IF(sum!A390="QU",sum!C390,"*")</f>
        <v>*</v>
      </c>
      <c r="AX397" s="2" t="s">
        <v>186</v>
      </c>
      <c r="AY397" s="2" t="s">
        <v>187</v>
      </c>
      <c r="AZ397" s="2">
        <v>2020</v>
      </c>
      <c r="BA397" s="2" t="str">
        <f>IF(sum!A390="SA",sum!B390,"*")</f>
        <v>*</v>
      </c>
      <c r="BB397" s="2"/>
      <c r="BC397" s="2" t="str">
        <f>IF(sum!A390="SA",sum!C390,"*")</f>
        <v>*</v>
      </c>
    </row>
    <row r="398" spans="2:55">
      <c r="B398" s="2" t="s">
        <v>186</v>
      </c>
      <c r="C398" s="2" t="s">
        <v>187</v>
      </c>
      <c r="D398" s="2">
        <v>2020</v>
      </c>
      <c r="J398" s="2" t="s">
        <v>186</v>
      </c>
      <c r="K398" s="2" t="s">
        <v>187</v>
      </c>
      <c r="L398" s="2">
        <v>2020</v>
      </c>
      <c r="M398" s="2" t="str">
        <f>IF(sum!A391="AT",sum!B391,"*")</f>
        <v>*</v>
      </c>
      <c r="N398" s="2"/>
      <c r="O398" s="2" t="str">
        <f>IF(sum!A391="AT",sum!C391,"*")</f>
        <v>*</v>
      </c>
      <c r="R398" s="2" t="s">
        <v>186</v>
      </c>
      <c r="S398" s="2" t="s">
        <v>187</v>
      </c>
      <c r="T398" s="2">
        <v>2020</v>
      </c>
      <c r="U398" s="2" t="str">
        <f>IF(sum!A391="BC",sum!B391,"*")</f>
        <v>*</v>
      </c>
      <c r="V398" s="2"/>
      <c r="W398" s="2" t="str">
        <f>IF(sum!A391="BC",sum!C391,"*")</f>
        <v>*</v>
      </c>
      <c r="Z398" s="2" t="s">
        <v>186</v>
      </c>
      <c r="AA398" s="2" t="s">
        <v>187</v>
      </c>
      <c r="AB398" s="2">
        <v>2020</v>
      </c>
      <c r="AC398" s="2" t="str">
        <f>IF(sum!A391="MA",sum!B391,"*")</f>
        <v>R_ES-SH-MOB_GAS_HE1</v>
      </c>
      <c r="AD398" s="2"/>
      <c r="AE398" s="2">
        <f>IF(sum!A391="MA",sum!C391,"*")</f>
        <v>0</v>
      </c>
      <c r="AH398" s="2" t="s">
        <v>186</v>
      </c>
      <c r="AI398" s="2" t="s">
        <v>187</v>
      </c>
      <c r="AJ398" s="2">
        <v>2020</v>
      </c>
      <c r="AK398" s="2" t="str">
        <f>IF(sum!A391="ON",sum!B391,"*")</f>
        <v>*</v>
      </c>
      <c r="AL398" s="2"/>
      <c r="AM398" s="2" t="str">
        <f>IF(sum!A391="ON",sum!C391,"*")</f>
        <v>*</v>
      </c>
      <c r="AP398" s="2" t="s">
        <v>186</v>
      </c>
      <c r="AQ398" s="2" t="s">
        <v>187</v>
      </c>
      <c r="AR398" s="2">
        <v>2020</v>
      </c>
      <c r="AS398" s="2" t="str">
        <f>IF(sum!A391="QU",sum!B391,"*")</f>
        <v>*</v>
      </c>
      <c r="AT398" s="2"/>
      <c r="AU398" s="2" t="str">
        <f>IF(sum!A391="QU",sum!C391,"*")</f>
        <v>*</v>
      </c>
      <c r="AX398" s="2" t="s">
        <v>186</v>
      </c>
      <c r="AY398" s="2" t="s">
        <v>187</v>
      </c>
      <c r="AZ398" s="2">
        <v>2020</v>
      </c>
      <c r="BA398" s="2" t="str">
        <f>IF(sum!A391="SA",sum!B391,"*")</f>
        <v>*</v>
      </c>
      <c r="BB398" s="2"/>
      <c r="BC398" s="2" t="str">
        <f>IF(sum!A391="SA",sum!C391,"*")</f>
        <v>*</v>
      </c>
    </row>
    <row r="399" spans="2:55">
      <c r="B399" s="4" t="s">
        <v>186</v>
      </c>
      <c r="C399" s="4" t="s">
        <v>187</v>
      </c>
      <c r="D399" s="4">
        <v>2020</v>
      </c>
      <c r="J399" s="4" t="s">
        <v>186</v>
      </c>
      <c r="K399" s="4" t="s">
        <v>187</v>
      </c>
      <c r="L399" s="4">
        <v>2020</v>
      </c>
      <c r="M399" s="2" t="str">
        <f>IF(sum!A392="AT",sum!B392,"*")</f>
        <v>*</v>
      </c>
      <c r="N399" s="2"/>
      <c r="O399" s="2" t="str">
        <f>IF(sum!A392="AT",sum!C392,"*")</f>
        <v>*</v>
      </c>
      <c r="R399" s="4" t="s">
        <v>186</v>
      </c>
      <c r="S399" s="4" t="s">
        <v>187</v>
      </c>
      <c r="T399" s="4">
        <v>2020</v>
      </c>
      <c r="U399" s="2" t="str">
        <f>IF(sum!A392="BC",sum!B392,"*")</f>
        <v>*</v>
      </c>
      <c r="V399" s="2"/>
      <c r="W399" s="2" t="str">
        <f>IF(sum!A392="BC",sum!C392,"*")</f>
        <v>*</v>
      </c>
      <c r="Z399" s="4" t="s">
        <v>186</v>
      </c>
      <c r="AA399" s="4" t="s">
        <v>187</v>
      </c>
      <c r="AB399" s="4">
        <v>2020</v>
      </c>
      <c r="AC399" s="2" t="str">
        <f>IF(sum!A392="MA",sum!B392,"*")</f>
        <v>R_ES-SH-MOB_HET1</v>
      </c>
      <c r="AD399" s="2"/>
      <c r="AE399" s="2">
        <f>IF(sum!A392="MA",sum!C392,"*")</f>
        <v>0.0271205050050983</v>
      </c>
      <c r="AH399" s="4" t="s">
        <v>186</v>
      </c>
      <c r="AI399" s="4" t="s">
        <v>187</v>
      </c>
      <c r="AJ399" s="4">
        <v>2020</v>
      </c>
      <c r="AK399" s="2" t="str">
        <f>IF(sum!A392="ON",sum!B392,"*")</f>
        <v>*</v>
      </c>
      <c r="AL399" s="2"/>
      <c r="AM399" s="2" t="str">
        <f>IF(sum!A392="ON",sum!C392,"*")</f>
        <v>*</v>
      </c>
      <c r="AP399" s="4" t="s">
        <v>186</v>
      </c>
      <c r="AQ399" s="4" t="s">
        <v>187</v>
      </c>
      <c r="AR399" s="4">
        <v>2020</v>
      </c>
      <c r="AS399" s="2" t="str">
        <f>IF(sum!A392="QU",sum!B392,"*")</f>
        <v>*</v>
      </c>
      <c r="AT399" s="2"/>
      <c r="AU399" s="2" t="str">
        <f>IF(sum!A392="QU",sum!C392,"*")</f>
        <v>*</v>
      </c>
      <c r="AX399" s="4" t="s">
        <v>186</v>
      </c>
      <c r="AY399" s="4" t="s">
        <v>187</v>
      </c>
      <c r="AZ399" s="4">
        <v>2020</v>
      </c>
      <c r="BA399" s="2" t="str">
        <f>IF(sum!A392="SA",sum!B392,"*")</f>
        <v>*</v>
      </c>
      <c r="BB399" s="2"/>
      <c r="BC399" s="2" t="str">
        <f>IF(sum!A392="SA",sum!C392,"*")</f>
        <v>*</v>
      </c>
    </row>
    <row r="400" spans="2:55">
      <c r="B400" s="2" t="s">
        <v>186</v>
      </c>
      <c r="C400" s="2" t="s">
        <v>187</v>
      </c>
      <c r="D400" s="2">
        <v>2020</v>
      </c>
      <c r="J400" s="2" t="s">
        <v>186</v>
      </c>
      <c r="K400" s="2" t="s">
        <v>187</v>
      </c>
      <c r="L400" s="2">
        <v>2020</v>
      </c>
      <c r="M400" s="2" t="str">
        <f>IF(sum!A393="AT",sum!B393,"*")</f>
        <v>*</v>
      </c>
      <c r="N400" s="2"/>
      <c r="O400" s="2" t="str">
        <f>IF(sum!A393="AT",sum!C393,"*")</f>
        <v>*</v>
      </c>
      <c r="R400" s="2" t="s">
        <v>186</v>
      </c>
      <c r="S400" s="2" t="s">
        <v>187</v>
      </c>
      <c r="T400" s="2">
        <v>2020</v>
      </c>
      <c r="U400" s="2" t="str">
        <f>IF(sum!A393="BC",sum!B393,"*")</f>
        <v>*</v>
      </c>
      <c r="V400" s="2"/>
      <c r="W400" s="2" t="str">
        <f>IF(sum!A393="BC",sum!C393,"*")</f>
        <v>*</v>
      </c>
      <c r="Z400" s="2" t="s">
        <v>186</v>
      </c>
      <c r="AA400" s="2" t="s">
        <v>187</v>
      </c>
      <c r="AB400" s="2">
        <v>2020</v>
      </c>
      <c r="AC400" s="2" t="str">
        <f>IF(sum!A393="MA",sum!B393,"*")</f>
        <v>R_ES-SH-SA_ELC1</v>
      </c>
      <c r="AD400" s="2"/>
      <c r="AE400" s="2">
        <f>IF(sum!A393="MA",sum!C393,"*")</f>
        <v>0</v>
      </c>
      <c r="AH400" s="2" t="s">
        <v>186</v>
      </c>
      <c r="AI400" s="2" t="s">
        <v>187</v>
      </c>
      <c r="AJ400" s="2">
        <v>2020</v>
      </c>
      <c r="AK400" s="2" t="str">
        <f>IF(sum!A393="ON",sum!B393,"*")</f>
        <v>*</v>
      </c>
      <c r="AL400" s="2"/>
      <c r="AM400" s="2" t="str">
        <f>IF(sum!A393="ON",sum!C393,"*")</f>
        <v>*</v>
      </c>
      <c r="AP400" s="2" t="s">
        <v>186</v>
      </c>
      <c r="AQ400" s="2" t="s">
        <v>187</v>
      </c>
      <c r="AR400" s="2">
        <v>2020</v>
      </c>
      <c r="AS400" s="2" t="str">
        <f>IF(sum!A393="QU",sum!B393,"*")</f>
        <v>*</v>
      </c>
      <c r="AT400" s="2"/>
      <c r="AU400" s="2" t="str">
        <f>IF(sum!A393="QU",sum!C393,"*")</f>
        <v>*</v>
      </c>
      <c r="AX400" s="2" t="s">
        <v>186</v>
      </c>
      <c r="AY400" s="2" t="s">
        <v>187</v>
      </c>
      <c r="AZ400" s="2">
        <v>2020</v>
      </c>
      <c r="BA400" s="2" t="str">
        <f>IF(sum!A393="SA",sum!B393,"*")</f>
        <v>*</v>
      </c>
      <c r="BB400" s="2"/>
      <c r="BC400" s="2" t="str">
        <f>IF(sum!A393="SA",sum!C393,"*")</f>
        <v>*</v>
      </c>
    </row>
    <row r="401" spans="2:55">
      <c r="B401" s="2" t="s">
        <v>186</v>
      </c>
      <c r="C401" s="2" t="s">
        <v>187</v>
      </c>
      <c r="D401" s="2">
        <v>2020</v>
      </c>
      <c r="J401" s="2" t="s">
        <v>186</v>
      </c>
      <c r="K401" s="2" t="s">
        <v>187</v>
      </c>
      <c r="L401" s="2">
        <v>2020</v>
      </c>
      <c r="M401" s="2" t="str">
        <f>IF(sum!A394="AT",sum!B394,"*")</f>
        <v>*</v>
      </c>
      <c r="N401" s="2"/>
      <c r="O401" s="2" t="str">
        <f>IF(sum!A394="AT",sum!C394,"*")</f>
        <v>*</v>
      </c>
      <c r="R401" s="2" t="s">
        <v>186</v>
      </c>
      <c r="S401" s="2" t="s">
        <v>187</v>
      </c>
      <c r="T401" s="2">
        <v>2020</v>
      </c>
      <c r="U401" s="2" t="str">
        <f>IF(sum!A394="BC",sum!B394,"*")</f>
        <v>*</v>
      </c>
      <c r="V401" s="2"/>
      <c r="W401" s="2" t="str">
        <f>IF(sum!A394="BC",sum!C394,"*")</f>
        <v>*</v>
      </c>
      <c r="Z401" s="2" t="s">
        <v>186</v>
      </c>
      <c r="AA401" s="2" t="s">
        <v>187</v>
      </c>
      <c r="AB401" s="2">
        <v>2020</v>
      </c>
      <c r="AC401" s="2" t="str">
        <f>IF(sum!A394="MA",sum!B394,"*")</f>
        <v>R_ES-SH-SA_HET1</v>
      </c>
      <c r="AD401" s="2"/>
      <c r="AE401" s="2">
        <f>IF(sum!A394="MA",sum!C394,"*")</f>
        <v>0.0293883051672213</v>
      </c>
      <c r="AH401" s="2" t="s">
        <v>186</v>
      </c>
      <c r="AI401" s="2" t="s">
        <v>187</v>
      </c>
      <c r="AJ401" s="2">
        <v>2020</v>
      </c>
      <c r="AK401" s="2" t="str">
        <f>IF(sum!A394="ON",sum!B394,"*")</f>
        <v>*</v>
      </c>
      <c r="AL401" s="2"/>
      <c r="AM401" s="2" t="str">
        <f>IF(sum!A394="ON",sum!C394,"*")</f>
        <v>*</v>
      </c>
      <c r="AP401" s="4" t="s">
        <v>186</v>
      </c>
      <c r="AQ401" s="4" t="s">
        <v>187</v>
      </c>
      <c r="AR401" s="4">
        <v>2020</v>
      </c>
      <c r="AS401" s="2" t="str">
        <f>IF(sum!A394="QU",sum!B394,"*")</f>
        <v>*</v>
      </c>
      <c r="AT401" s="2"/>
      <c r="AU401" s="2" t="str">
        <f>IF(sum!A394="QU",sum!C394,"*")</f>
        <v>*</v>
      </c>
      <c r="AX401" s="2" t="s">
        <v>186</v>
      </c>
      <c r="AY401" s="2" t="s">
        <v>187</v>
      </c>
      <c r="AZ401" s="2">
        <v>2020</v>
      </c>
      <c r="BA401" s="2" t="str">
        <f>IF(sum!A394="SA",sum!B394,"*")</f>
        <v>*</v>
      </c>
      <c r="BB401" s="2"/>
      <c r="BC401" s="2" t="str">
        <f>IF(sum!A394="SA",sum!C394,"*")</f>
        <v>*</v>
      </c>
    </row>
    <row r="402" spans="2:55">
      <c r="B402" s="4" t="s">
        <v>186</v>
      </c>
      <c r="C402" s="4" t="s">
        <v>187</v>
      </c>
      <c r="D402" s="4">
        <v>2020</v>
      </c>
      <c r="J402" s="4" t="s">
        <v>186</v>
      </c>
      <c r="K402" s="4" t="s">
        <v>187</v>
      </c>
      <c r="L402" s="4">
        <v>2020</v>
      </c>
      <c r="M402" s="2" t="str">
        <f>IF(sum!A395="AT",sum!B395,"*")</f>
        <v>*</v>
      </c>
      <c r="N402" s="2"/>
      <c r="O402" s="2" t="str">
        <f>IF(sum!A395="AT",sum!C395,"*")</f>
        <v>*</v>
      </c>
      <c r="R402" s="4" t="s">
        <v>186</v>
      </c>
      <c r="S402" s="4" t="s">
        <v>187</v>
      </c>
      <c r="T402" s="4">
        <v>2020</v>
      </c>
      <c r="U402" s="2" t="str">
        <f>IF(sum!A395="BC",sum!B395,"*")</f>
        <v>*</v>
      </c>
      <c r="V402" s="2"/>
      <c r="W402" s="2" t="str">
        <f>IF(sum!A395="BC",sum!C395,"*")</f>
        <v>*</v>
      </c>
      <c r="Z402" s="4" t="s">
        <v>186</v>
      </c>
      <c r="AA402" s="4" t="s">
        <v>187</v>
      </c>
      <c r="AB402" s="4">
        <v>2020</v>
      </c>
      <c r="AC402" s="2" t="str">
        <f>IF(sum!A395="MA",sum!B395,"*")</f>
        <v>R_ES-SH-SD_ELC1</v>
      </c>
      <c r="AD402" s="2"/>
      <c r="AE402" s="2">
        <f>IF(sum!A395="MA",sum!C395,"*")</f>
        <v>0</v>
      </c>
      <c r="AH402" s="4" t="s">
        <v>186</v>
      </c>
      <c r="AI402" s="4" t="s">
        <v>187</v>
      </c>
      <c r="AJ402" s="4">
        <v>2020</v>
      </c>
      <c r="AK402" s="2" t="str">
        <f>IF(sum!A395="ON",sum!B395,"*")</f>
        <v>*</v>
      </c>
      <c r="AL402" s="2"/>
      <c r="AM402" s="2" t="str">
        <f>IF(sum!A395="ON",sum!C395,"*")</f>
        <v>*</v>
      </c>
      <c r="AP402" s="2" t="s">
        <v>186</v>
      </c>
      <c r="AQ402" s="2" t="s">
        <v>187</v>
      </c>
      <c r="AR402" s="2">
        <v>2020</v>
      </c>
      <c r="AS402" s="2" t="str">
        <f>IF(sum!A395="QU",sum!B395,"*")</f>
        <v>*</v>
      </c>
      <c r="AT402" s="2"/>
      <c r="AU402" s="2" t="str">
        <f>IF(sum!A395="QU",sum!C395,"*")</f>
        <v>*</v>
      </c>
      <c r="AX402" s="4" t="s">
        <v>186</v>
      </c>
      <c r="AY402" s="4" t="s">
        <v>187</v>
      </c>
      <c r="AZ402" s="4">
        <v>2020</v>
      </c>
      <c r="BA402" s="2" t="str">
        <f>IF(sum!A395="SA",sum!B395,"*")</f>
        <v>*</v>
      </c>
      <c r="BB402" s="2"/>
      <c r="BC402" s="2" t="str">
        <f>IF(sum!A395="SA",sum!C395,"*")</f>
        <v>*</v>
      </c>
    </row>
    <row r="403" spans="2:55">
      <c r="B403" s="2" t="s">
        <v>186</v>
      </c>
      <c r="C403" s="2" t="s">
        <v>187</v>
      </c>
      <c r="D403" s="2">
        <v>2020</v>
      </c>
      <c r="J403" s="2" t="s">
        <v>186</v>
      </c>
      <c r="K403" s="2" t="s">
        <v>187</v>
      </c>
      <c r="L403" s="2">
        <v>2020</v>
      </c>
      <c r="M403" s="2" t="str">
        <f>IF(sum!A396="AT",sum!B396,"*")</f>
        <v>*</v>
      </c>
      <c r="N403" s="2"/>
      <c r="O403" s="2" t="str">
        <f>IF(sum!A396="AT",sum!C396,"*")</f>
        <v>*</v>
      </c>
      <c r="R403" s="2" t="s">
        <v>186</v>
      </c>
      <c r="S403" s="2" t="s">
        <v>187</v>
      </c>
      <c r="T403" s="2">
        <v>2020</v>
      </c>
      <c r="U403" s="2" t="str">
        <f>IF(sum!A396="BC",sum!B396,"*")</f>
        <v>*</v>
      </c>
      <c r="V403" s="2"/>
      <c r="W403" s="2" t="str">
        <f>IF(sum!A396="BC",sum!C396,"*")</f>
        <v>*</v>
      </c>
      <c r="Z403" s="2" t="s">
        <v>186</v>
      </c>
      <c r="AA403" s="2" t="s">
        <v>187</v>
      </c>
      <c r="AB403" s="2">
        <v>2020</v>
      </c>
      <c r="AC403" s="2" t="str">
        <f>IF(sum!A396="MA",sum!B396,"*")</f>
        <v>R_ES-SH-SD_GAS_HE1</v>
      </c>
      <c r="AD403" s="2"/>
      <c r="AE403" s="2">
        <f>IF(sum!A396="MA",sum!C396,"*")</f>
        <v>0</v>
      </c>
      <c r="AH403" s="2" t="s">
        <v>186</v>
      </c>
      <c r="AI403" s="2" t="s">
        <v>187</v>
      </c>
      <c r="AJ403" s="2">
        <v>2020</v>
      </c>
      <c r="AK403" s="2" t="str">
        <f>IF(sum!A396="ON",sum!B396,"*")</f>
        <v>*</v>
      </c>
      <c r="AL403" s="2"/>
      <c r="AM403" s="2" t="str">
        <f>IF(sum!A396="ON",sum!C396,"*")</f>
        <v>*</v>
      </c>
      <c r="AP403" s="4" t="s">
        <v>186</v>
      </c>
      <c r="AQ403" s="4" t="s">
        <v>187</v>
      </c>
      <c r="AR403" s="4">
        <v>2020</v>
      </c>
      <c r="AS403" s="2" t="str">
        <f>IF(sum!A396="QU",sum!B396,"*")</f>
        <v>*</v>
      </c>
      <c r="AT403" s="2"/>
      <c r="AU403" s="2" t="str">
        <f>IF(sum!A396="QU",sum!C396,"*")</f>
        <v>*</v>
      </c>
      <c r="AX403" s="2" t="s">
        <v>186</v>
      </c>
      <c r="AY403" s="2" t="s">
        <v>187</v>
      </c>
      <c r="AZ403" s="2">
        <v>2020</v>
      </c>
      <c r="BA403" s="2" t="str">
        <f>IF(sum!A396="SA",sum!B396,"*")</f>
        <v>*</v>
      </c>
      <c r="BB403" s="2"/>
      <c r="BC403" s="2" t="str">
        <f>IF(sum!A396="SA",sum!C396,"*")</f>
        <v>*</v>
      </c>
    </row>
    <row r="404" spans="2:55">
      <c r="B404" s="2" t="s">
        <v>186</v>
      </c>
      <c r="C404" s="2" t="s">
        <v>187</v>
      </c>
      <c r="D404" s="2">
        <v>2020</v>
      </c>
      <c r="J404" s="2" t="s">
        <v>186</v>
      </c>
      <c r="K404" s="2" t="s">
        <v>187</v>
      </c>
      <c r="L404" s="2">
        <v>2020</v>
      </c>
      <c r="M404" s="2" t="str">
        <f>IF(sum!A397="AT",sum!B397,"*")</f>
        <v>*</v>
      </c>
      <c r="N404" s="2"/>
      <c r="O404" s="2" t="str">
        <f>IF(sum!A397="AT",sum!C397,"*")</f>
        <v>*</v>
      </c>
      <c r="R404" s="2" t="s">
        <v>186</v>
      </c>
      <c r="S404" s="2" t="s">
        <v>187</v>
      </c>
      <c r="T404" s="2">
        <v>2020</v>
      </c>
      <c r="U404" s="2" t="str">
        <f>IF(sum!A397="BC",sum!B397,"*")</f>
        <v>*</v>
      </c>
      <c r="V404" s="2"/>
      <c r="W404" s="2" t="str">
        <f>IF(sum!A397="BC",sum!C397,"*")</f>
        <v>*</v>
      </c>
      <c r="Z404" s="2" t="s">
        <v>186</v>
      </c>
      <c r="AA404" s="2" t="s">
        <v>187</v>
      </c>
      <c r="AB404" s="2">
        <v>2020</v>
      </c>
      <c r="AC404" s="2" t="str">
        <f>IF(sum!A397="MA",sum!B397,"*")</f>
        <v>R_ES-SH-SD_HET1</v>
      </c>
      <c r="AD404" s="2"/>
      <c r="AE404" s="2">
        <f>IF(sum!A397="MA",sum!C397,"*")</f>
        <v>0.598701218763835</v>
      </c>
      <c r="AH404" s="2" t="s">
        <v>186</v>
      </c>
      <c r="AI404" s="2" t="s">
        <v>187</v>
      </c>
      <c r="AJ404" s="2">
        <v>2020</v>
      </c>
      <c r="AK404" s="2" t="str">
        <f>IF(sum!A397="ON",sum!B397,"*")</f>
        <v>*</v>
      </c>
      <c r="AL404" s="2"/>
      <c r="AM404" s="2" t="str">
        <f>IF(sum!A397="ON",sum!C397,"*")</f>
        <v>*</v>
      </c>
      <c r="AP404" s="2" t="s">
        <v>186</v>
      </c>
      <c r="AQ404" s="2" t="s">
        <v>187</v>
      </c>
      <c r="AR404" s="2">
        <v>2020</v>
      </c>
      <c r="AS404" s="2" t="str">
        <f>IF(sum!A397="QU",sum!B397,"*")</f>
        <v>*</v>
      </c>
      <c r="AT404" s="2"/>
      <c r="AU404" s="2" t="str">
        <f>IF(sum!A397="QU",sum!C397,"*")</f>
        <v>*</v>
      </c>
      <c r="AX404" s="2" t="s">
        <v>186</v>
      </c>
      <c r="AY404" s="2" t="s">
        <v>187</v>
      </c>
      <c r="AZ404" s="2">
        <v>2020</v>
      </c>
      <c r="BA404" s="2" t="str">
        <f>IF(sum!A397="SA",sum!B397,"*")</f>
        <v>*</v>
      </c>
      <c r="BB404" s="2"/>
      <c r="BC404" s="2" t="str">
        <f>IF(sum!A397="SA",sum!C397,"*")</f>
        <v>*</v>
      </c>
    </row>
    <row r="405" spans="2:55">
      <c r="B405" s="4" t="s">
        <v>186</v>
      </c>
      <c r="C405" s="4" t="s">
        <v>187</v>
      </c>
      <c r="D405" s="4">
        <v>2020</v>
      </c>
      <c r="J405" s="4" t="s">
        <v>186</v>
      </c>
      <c r="K405" s="4" t="s">
        <v>187</v>
      </c>
      <c r="L405" s="4">
        <v>2020</v>
      </c>
      <c r="M405" s="2" t="str">
        <f>IF(sum!A398="AT",sum!B398,"*")</f>
        <v>*</v>
      </c>
      <c r="N405" s="2"/>
      <c r="O405" s="2" t="str">
        <f>IF(sum!A398="AT",sum!C398,"*")</f>
        <v>*</v>
      </c>
      <c r="R405" s="4" t="s">
        <v>186</v>
      </c>
      <c r="S405" s="4" t="s">
        <v>187</v>
      </c>
      <c r="T405" s="4">
        <v>2020</v>
      </c>
      <c r="U405" s="2" t="str">
        <f>IF(sum!A398="BC",sum!B398,"*")</f>
        <v>*</v>
      </c>
      <c r="V405" s="2"/>
      <c r="W405" s="2" t="str">
        <f>IF(sum!A398="BC",sum!C398,"*")</f>
        <v>*</v>
      </c>
      <c r="Z405" s="4" t="s">
        <v>186</v>
      </c>
      <c r="AA405" s="4" t="s">
        <v>187</v>
      </c>
      <c r="AB405" s="4">
        <v>2020</v>
      </c>
      <c r="AC405" s="2" t="str">
        <f>IF(sum!A398="MA",sum!B398,"*")</f>
        <v>R_ES-WH-AP_COAPRO1</v>
      </c>
      <c r="AD405" s="2"/>
      <c r="AE405" s="2">
        <f>IF(sum!A398="MA",sum!C398,"*")</f>
        <v>0</v>
      </c>
      <c r="AH405" s="4" t="s">
        <v>186</v>
      </c>
      <c r="AI405" s="4" t="s">
        <v>187</v>
      </c>
      <c r="AJ405" s="4">
        <v>2020</v>
      </c>
      <c r="AK405" s="2" t="str">
        <f>IF(sum!A398="ON",sum!B398,"*")</f>
        <v>*</v>
      </c>
      <c r="AL405" s="2"/>
      <c r="AM405" s="2" t="str">
        <f>IF(sum!A398="ON",sum!C398,"*")</f>
        <v>*</v>
      </c>
      <c r="AP405" s="4" t="s">
        <v>186</v>
      </c>
      <c r="AQ405" s="4" t="s">
        <v>187</v>
      </c>
      <c r="AR405" s="4">
        <v>2020</v>
      </c>
      <c r="AS405" s="2" t="str">
        <f>IF(sum!A398="QU",sum!B398,"*")</f>
        <v>*</v>
      </c>
      <c r="AT405" s="2"/>
      <c r="AU405" s="2" t="str">
        <f>IF(sum!A398="QU",sum!C398,"*")</f>
        <v>*</v>
      </c>
      <c r="AX405" s="4" t="s">
        <v>186</v>
      </c>
      <c r="AY405" s="4" t="s">
        <v>187</v>
      </c>
      <c r="AZ405" s="4">
        <v>2020</v>
      </c>
      <c r="BA405" s="2" t="str">
        <f>IF(sum!A398="SA",sum!B398,"*")</f>
        <v>*</v>
      </c>
      <c r="BB405" s="2"/>
      <c r="BC405" s="2" t="str">
        <f>IF(sum!A398="SA",sum!C398,"*")</f>
        <v>*</v>
      </c>
    </row>
    <row r="406" spans="2:55">
      <c r="B406" s="2" t="s">
        <v>186</v>
      </c>
      <c r="C406" s="2" t="s">
        <v>187</v>
      </c>
      <c r="D406" s="2">
        <v>2020</v>
      </c>
      <c r="J406" s="2" t="s">
        <v>186</v>
      </c>
      <c r="K406" s="2" t="s">
        <v>187</v>
      </c>
      <c r="L406" s="2">
        <v>2020</v>
      </c>
      <c r="M406" s="2" t="str">
        <f>IF(sum!A399="AT",sum!B399,"*")</f>
        <v>*</v>
      </c>
      <c r="N406" s="2"/>
      <c r="O406" s="2" t="str">
        <f>IF(sum!A399="AT",sum!C399,"*")</f>
        <v>*</v>
      </c>
      <c r="R406" s="2" t="s">
        <v>186</v>
      </c>
      <c r="S406" s="2" t="s">
        <v>187</v>
      </c>
      <c r="T406" s="2">
        <v>2020</v>
      </c>
      <c r="U406" s="2" t="str">
        <f>IF(sum!A399="BC",sum!B399,"*")</f>
        <v>*</v>
      </c>
      <c r="V406" s="2"/>
      <c r="W406" s="2" t="str">
        <f>IF(sum!A399="BC",sum!C399,"*")</f>
        <v>*</v>
      </c>
      <c r="Z406" s="2" t="s">
        <v>186</v>
      </c>
      <c r="AA406" s="2" t="s">
        <v>187</v>
      </c>
      <c r="AB406" s="2">
        <v>2020</v>
      </c>
      <c r="AC406" s="2" t="str">
        <f>IF(sum!A399="MA",sum!B399,"*")</f>
        <v>R_ES-WH-AP_GAS1</v>
      </c>
      <c r="AD406" s="2"/>
      <c r="AE406" s="2">
        <f>IF(sum!A399="MA",sum!C399,"*")</f>
        <v>0.0885329660457656</v>
      </c>
      <c r="AH406" s="2" t="s">
        <v>186</v>
      </c>
      <c r="AI406" s="2" t="s">
        <v>187</v>
      </c>
      <c r="AJ406" s="2">
        <v>2020</v>
      </c>
      <c r="AK406" s="2" t="str">
        <f>IF(sum!A399="ON",sum!B399,"*")</f>
        <v>*</v>
      </c>
      <c r="AL406" s="2"/>
      <c r="AM406" s="2" t="str">
        <f>IF(sum!A399="ON",sum!C399,"*")</f>
        <v>*</v>
      </c>
      <c r="AP406" s="2" t="s">
        <v>186</v>
      </c>
      <c r="AQ406" s="2" t="s">
        <v>187</v>
      </c>
      <c r="AR406" s="2">
        <v>2020</v>
      </c>
      <c r="AS406" s="2" t="str">
        <f>IF(sum!A399="QU",sum!B399,"*")</f>
        <v>*</v>
      </c>
      <c r="AT406" s="2"/>
      <c r="AU406" s="2" t="str">
        <f>IF(sum!A399="QU",sum!C399,"*")</f>
        <v>*</v>
      </c>
      <c r="AX406" s="2" t="s">
        <v>186</v>
      </c>
      <c r="AY406" s="2" t="s">
        <v>187</v>
      </c>
      <c r="AZ406" s="2">
        <v>2020</v>
      </c>
      <c r="BA406" s="2" t="str">
        <f>IF(sum!A399="SA",sum!B399,"*")</f>
        <v>*</v>
      </c>
      <c r="BB406" s="2"/>
      <c r="BC406" s="2" t="str">
        <f>IF(sum!A399="SA",sum!C399,"*")</f>
        <v>*</v>
      </c>
    </row>
    <row r="407" spans="2:55">
      <c r="B407" s="2" t="s">
        <v>186</v>
      </c>
      <c r="C407" s="2" t="s">
        <v>187</v>
      </c>
      <c r="D407" s="2">
        <v>2020</v>
      </c>
      <c r="J407" s="2" t="s">
        <v>186</v>
      </c>
      <c r="K407" s="2" t="s">
        <v>187</v>
      </c>
      <c r="L407" s="2">
        <v>2020</v>
      </c>
      <c r="M407" s="2" t="str">
        <f>IF(sum!A400="AT",sum!B400,"*")</f>
        <v>*</v>
      </c>
      <c r="N407" s="2"/>
      <c r="O407" s="2" t="str">
        <f>IF(sum!A400="AT",sum!C400,"*")</f>
        <v>*</v>
      </c>
      <c r="R407" s="2" t="s">
        <v>186</v>
      </c>
      <c r="S407" s="2" t="s">
        <v>187</v>
      </c>
      <c r="T407" s="2">
        <v>2020</v>
      </c>
      <c r="U407" s="2" t="str">
        <f>IF(sum!A400="BC",sum!B400,"*")</f>
        <v>*</v>
      </c>
      <c r="V407" s="2"/>
      <c r="W407" s="2" t="str">
        <f>IF(sum!A400="BC",sum!C400,"*")</f>
        <v>*</v>
      </c>
      <c r="Z407" s="2" t="s">
        <v>186</v>
      </c>
      <c r="AA407" s="2" t="s">
        <v>187</v>
      </c>
      <c r="AB407" s="2">
        <v>2020</v>
      </c>
      <c r="AC407" s="2" t="str">
        <f>IF(sum!A400="MA",sum!B400,"*")</f>
        <v>R_ES-WH-AP_STEAM1</v>
      </c>
      <c r="AD407" s="2"/>
      <c r="AE407" s="2">
        <f>IF(sum!A400="MA",sum!C400,"*")</f>
        <v>0</v>
      </c>
      <c r="AH407" s="2" t="s">
        <v>186</v>
      </c>
      <c r="AI407" s="2" t="s">
        <v>187</v>
      </c>
      <c r="AJ407" s="2">
        <v>2020</v>
      </c>
      <c r="AK407" s="2" t="str">
        <f>IF(sum!A400="ON",sum!B400,"*")</f>
        <v>*</v>
      </c>
      <c r="AL407" s="2"/>
      <c r="AM407" s="2" t="str">
        <f>IF(sum!A400="ON",sum!C400,"*")</f>
        <v>*</v>
      </c>
      <c r="AP407" s="4" t="s">
        <v>186</v>
      </c>
      <c r="AQ407" s="4" t="s">
        <v>187</v>
      </c>
      <c r="AR407" s="4">
        <v>2020</v>
      </c>
      <c r="AS407" s="2" t="str">
        <f>IF(sum!A400="QU",sum!B400,"*")</f>
        <v>*</v>
      </c>
      <c r="AT407" s="2"/>
      <c r="AU407" s="2" t="str">
        <f>IF(sum!A400="QU",sum!C400,"*")</f>
        <v>*</v>
      </c>
      <c r="AX407" s="2" t="s">
        <v>186</v>
      </c>
      <c r="AY407" s="2" t="s">
        <v>187</v>
      </c>
      <c r="AZ407" s="2">
        <v>2020</v>
      </c>
      <c r="BA407" s="2" t="str">
        <f>IF(sum!A400="SA",sum!B400,"*")</f>
        <v>*</v>
      </c>
      <c r="BB407" s="2"/>
      <c r="BC407" s="2" t="str">
        <f>IF(sum!A400="SA",sum!C400,"*")</f>
        <v>*</v>
      </c>
    </row>
    <row r="408" spans="2:55">
      <c r="B408" s="4" t="s">
        <v>186</v>
      </c>
      <c r="C408" s="4" t="s">
        <v>187</v>
      </c>
      <c r="D408" s="4">
        <v>2020</v>
      </c>
      <c r="J408" s="4" t="s">
        <v>186</v>
      </c>
      <c r="K408" s="4" t="s">
        <v>187</v>
      </c>
      <c r="L408" s="4">
        <v>2020</v>
      </c>
      <c r="M408" s="2" t="str">
        <f>IF(sum!A401="AT",sum!B401,"*")</f>
        <v>*</v>
      </c>
      <c r="N408" s="2"/>
      <c r="O408" s="2" t="str">
        <f>IF(sum!A401="AT",sum!C401,"*")</f>
        <v>*</v>
      </c>
      <c r="R408" s="4" t="s">
        <v>186</v>
      </c>
      <c r="S408" s="4" t="s">
        <v>187</v>
      </c>
      <c r="T408" s="4">
        <v>2020</v>
      </c>
      <c r="U408" s="2" t="str">
        <f>IF(sum!A401="BC",sum!B401,"*")</f>
        <v>*</v>
      </c>
      <c r="V408" s="2"/>
      <c r="W408" s="2" t="str">
        <f>IF(sum!A401="BC",sum!C401,"*")</f>
        <v>*</v>
      </c>
      <c r="Z408" s="4" t="s">
        <v>186</v>
      </c>
      <c r="AA408" s="4" t="s">
        <v>187</v>
      </c>
      <c r="AB408" s="4">
        <v>2020</v>
      </c>
      <c r="AC408" s="2" t="str">
        <f>IF(sum!A401="MA",sum!B401,"*")</f>
        <v>R_ES-WH-MOB_COAPRO1</v>
      </c>
      <c r="AD408" s="2"/>
      <c r="AE408" s="2">
        <f>IF(sum!A401="MA",sum!C401,"*")</f>
        <v>0</v>
      </c>
      <c r="AH408" s="4" t="s">
        <v>186</v>
      </c>
      <c r="AI408" s="4" t="s">
        <v>187</v>
      </c>
      <c r="AJ408" s="4">
        <v>2020</v>
      </c>
      <c r="AK408" s="2" t="str">
        <f>IF(sum!A401="ON",sum!B401,"*")</f>
        <v>*</v>
      </c>
      <c r="AL408" s="2"/>
      <c r="AM408" s="2" t="str">
        <f>IF(sum!A401="ON",sum!C401,"*")</f>
        <v>*</v>
      </c>
      <c r="AP408" s="2" t="s">
        <v>186</v>
      </c>
      <c r="AQ408" s="2" t="s">
        <v>187</v>
      </c>
      <c r="AR408" s="2">
        <v>2020</v>
      </c>
      <c r="AS408" s="2" t="str">
        <f>IF(sum!A401="QU",sum!B401,"*")</f>
        <v>*</v>
      </c>
      <c r="AT408" s="2"/>
      <c r="AU408" s="2" t="str">
        <f>IF(sum!A401="QU",sum!C401,"*")</f>
        <v>*</v>
      </c>
      <c r="AX408" s="4" t="s">
        <v>186</v>
      </c>
      <c r="AY408" s="4" t="s">
        <v>187</v>
      </c>
      <c r="AZ408" s="4">
        <v>2020</v>
      </c>
      <c r="BA408" s="2" t="str">
        <f>IF(sum!A401="SA",sum!B401,"*")</f>
        <v>*</v>
      </c>
      <c r="BB408" s="2"/>
      <c r="BC408" s="2" t="str">
        <f>IF(sum!A401="SA",sum!C401,"*")</f>
        <v>*</v>
      </c>
    </row>
    <row r="409" spans="2:55">
      <c r="B409" s="2" t="s">
        <v>186</v>
      </c>
      <c r="C409" s="2" t="s">
        <v>187</v>
      </c>
      <c r="D409" s="2">
        <v>2020</v>
      </c>
      <c r="J409" s="2" t="s">
        <v>186</v>
      </c>
      <c r="K409" s="2" t="s">
        <v>187</v>
      </c>
      <c r="L409" s="2">
        <v>2020</v>
      </c>
      <c r="M409" s="2" t="str">
        <f>IF(sum!A402="AT",sum!B402,"*")</f>
        <v>*</v>
      </c>
      <c r="N409" s="2"/>
      <c r="O409" s="2" t="str">
        <f>IF(sum!A402="AT",sum!C402,"*")</f>
        <v>*</v>
      </c>
      <c r="R409" s="2" t="s">
        <v>186</v>
      </c>
      <c r="S409" s="2" t="s">
        <v>187</v>
      </c>
      <c r="T409" s="2">
        <v>2020</v>
      </c>
      <c r="U409" s="2" t="str">
        <f>IF(sum!A402="BC",sum!B402,"*")</f>
        <v>*</v>
      </c>
      <c r="V409" s="2"/>
      <c r="W409" s="2" t="str">
        <f>IF(sum!A402="BC",sum!C402,"*")</f>
        <v>*</v>
      </c>
      <c r="Z409" s="2" t="s">
        <v>186</v>
      </c>
      <c r="AA409" s="2" t="s">
        <v>187</v>
      </c>
      <c r="AB409" s="2">
        <v>2020</v>
      </c>
      <c r="AC409" s="2" t="str">
        <f>IF(sum!A402="MA",sum!B402,"*")</f>
        <v>R_ES-WH-MOB_GAS1</v>
      </c>
      <c r="AD409" s="2"/>
      <c r="AE409" s="2">
        <f>IF(sum!A402="MA",sum!C402,"*")</f>
        <v>0.00750437156192132</v>
      </c>
      <c r="AH409" s="2" t="s">
        <v>186</v>
      </c>
      <c r="AI409" s="2" t="s">
        <v>187</v>
      </c>
      <c r="AJ409" s="2">
        <v>2020</v>
      </c>
      <c r="AK409" s="2" t="str">
        <f>IF(sum!A402="ON",sum!B402,"*")</f>
        <v>*</v>
      </c>
      <c r="AL409" s="2"/>
      <c r="AM409" s="2" t="str">
        <f>IF(sum!A402="ON",sum!C402,"*")</f>
        <v>*</v>
      </c>
      <c r="AP409" s="4" t="s">
        <v>186</v>
      </c>
      <c r="AQ409" s="4" t="s">
        <v>187</v>
      </c>
      <c r="AR409" s="4">
        <v>2020</v>
      </c>
      <c r="AS409" s="2" t="str">
        <f>IF(sum!A402="QU",sum!B402,"*")</f>
        <v>*</v>
      </c>
      <c r="AT409" s="2"/>
      <c r="AU409" s="2" t="str">
        <f>IF(sum!A402="QU",sum!C402,"*")</f>
        <v>*</v>
      </c>
      <c r="AX409" s="2" t="s">
        <v>186</v>
      </c>
      <c r="AY409" s="2" t="s">
        <v>187</v>
      </c>
      <c r="AZ409" s="2">
        <v>2020</v>
      </c>
      <c r="BA409" s="2" t="str">
        <f>IF(sum!A402="SA",sum!B402,"*")</f>
        <v>*</v>
      </c>
      <c r="BB409" s="2"/>
      <c r="BC409" s="2" t="str">
        <f>IF(sum!A402="SA",sum!C402,"*")</f>
        <v>*</v>
      </c>
    </row>
    <row r="410" spans="2:55">
      <c r="B410" s="2" t="s">
        <v>186</v>
      </c>
      <c r="C410" s="2" t="s">
        <v>187</v>
      </c>
      <c r="D410" s="2">
        <v>2020</v>
      </c>
      <c r="J410" s="2" t="s">
        <v>186</v>
      </c>
      <c r="K410" s="2" t="s">
        <v>187</v>
      </c>
      <c r="L410" s="2">
        <v>2020</v>
      </c>
      <c r="M410" s="2" t="str">
        <f>IF(sum!A403="AT",sum!B403,"*")</f>
        <v>*</v>
      </c>
      <c r="N410" s="2"/>
      <c r="O410" s="2" t="str">
        <f>IF(sum!A403="AT",sum!C403,"*")</f>
        <v>*</v>
      </c>
      <c r="R410" s="2" t="s">
        <v>186</v>
      </c>
      <c r="S410" s="2" t="s">
        <v>187</v>
      </c>
      <c r="T410" s="2">
        <v>2020</v>
      </c>
      <c r="U410" s="2" t="str">
        <f>IF(sum!A403="BC",sum!B403,"*")</f>
        <v>*</v>
      </c>
      <c r="V410" s="2"/>
      <c r="W410" s="2" t="str">
        <f>IF(sum!A403="BC",sum!C403,"*")</f>
        <v>*</v>
      </c>
      <c r="Z410" s="2" t="s">
        <v>186</v>
      </c>
      <c r="AA410" s="2" t="s">
        <v>187</v>
      </c>
      <c r="AB410" s="2">
        <v>2020</v>
      </c>
      <c r="AC410" s="2" t="str">
        <f>IF(sum!A403="MA",sum!B403,"*")</f>
        <v>R_ES-WH-MOB_STEAM1</v>
      </c>
      <c r="AD410" s="2"/>
      <c r="AE410" s="2">
        <f>IF(sum!A403="MA",sum!C403,"*")</f>
        <v>0</v>
      </c>
      <c r="AH410" s="2" t="s">
        <v>186</v>
      </c>
      <c r="AI410" s="2" t="s">
        <v>187</v>
      </c>
      <c r="AJ410" s="2">
        <v>2020</v>
      </c>
      <c r="AK410" s="2" t="str">
        <f>IF(sum!A403="ON",sum!B403,"*")</f>
        <v>*</v>
      </c>
      <c r="AL410" s="2"/>
      <c r="AM410" s="2" t="str">
        <f>IF(sum!A403="ON",sum!C403,"*")</f>
        <v>*</v>
      </c>
      <c r="AP410" s="2" t="s">
        <v>186</v>
      </c>
      <c r="AQ410" s="2" t="s">
        <v>187</v>
      </c>
      <c r="AR410" s="2">
        <v>2020</v>
      </c>
      <c r="AS410" s="2" t="str">
        <f>IF(sum!A403="QU",sum!B403,"*")</f>
        <v>*</v>
      </c>
      <c r="AT410" s="2"/>
      <c r="AU410" s="2" t="str">
        <f>IF(sum!A403="QU",sum!C403,"*")</f>
        <v>*</v>
      </c>
      <c r="AX410" s="2" t="s">
        <v>186</v>
      </c>
      <c r="AY410" s="2" t="s">
        <v>187</v>
      </c>
      <c r="AZ410" s="2">
        <v>2020</v>
      </c>
      <c r="BA410" s="2" t="str">
        <f>IF(sum!A403="SA",sum!B403,"*")</f>
        <v>*</v>
      </c>
      <c r="BB410" s="2"/>
      <c r="BC410" s="2" t="str">
        <f>IF(sum!A403="SA",sum!C403,"*")</f>
        <v>*</v>
      </c>
    </row>
    <row r="411" spans="2:55">
      <c r="B411" s="4" t="s">
        <v>186</v>
      </c>
      <c r="C411" s="4" t="s">
        <v>187</v>
      </c>
      <c r="D411" s="4">
        <v>2020</v>
      </c>
      <c r="J411" s="4" t="s">
        <v>186</v>
      </c>
      <c r="K411" s="4" t="s">
        <v>187</v>
      </c>
      <c r="L411" s="4">
        <v>2020</v>
      </c>
      <c r="M411" s="2" t="str">
        <f>IF(sum!A404="AT",sum!B404,"*")</f>
        <v>*</v>
      </c>
      <c r="N411" s="2"/>
      <c r="O411" s="2" t="str">
        <f>IF(sum!A404="AT",sum!C404,"*")</f>
        <v>*</v>
      </c>
      <c r="R411" s="4" t="s">
        <v>186</v>
      </c>
      <c r="S411" s="4" t="s">
        <v>187</v>
      </c>
      <c r="T411" s="4">
        <v>2020</v>
      </c>
      <c r="U411" s="2" t="str">
        <f>IF(sum!A404="BC",sum!B404,"*")</f>
        <v>*</v>
      </c>
      <c r="V411" s="2"/>
      <c r="W411" s="2" t="str">
        <f>IF(sum!A404="BC",sum!C404,"*")</f>
        <v>*</v>
      </c>
      <c r="Z411" s="4" t="s">
        <v>186</v>
      </c>
      <c r="AA411" s="4" t="s">
        <v>187</v>
      </c>
      <c r="AB411" s="4">
        <v>2020</v>
      </c>
      <c r="AC411" s="2" t="str">
        <f>IF(sum!A404="MA",sum!B404,"*")</f>
        <v>R_ES-WH-SA_GAS1</v>
      </c>
      <c r="AD411" s="2"/>
      <c r="AE411" s="2">
        <f>IF(sum!A404="MA",sum!C404,"*")</f>
        <v>0.0197492528015028</v>
      </c>
      <c r="AH411" s="4" t="s">
        <v>186</v>
      </c>
      <c r="AI411" s="4" t="s">
        <v>187</v>
      </c>
      <c r="AJ411" s="4">
        <v>2020</v>
      </c>
      <c r="AK411" s="2" t="str">
        <f>IF(sum!A404="ON",sum!B404,"*")</f>
        <v>*</v>
      </c>
      <c r="AL411" s="2"/>
      <c r="AM411" s="2" t="str">
        <f>IF(sum!A404="ON",sum!C404,"*")</f>
        <v>*</v>
      </c>
      <c r="AP411" s="4" t="s">
        <v>186</v>
      </c>
      <c r="AQ411" s="4" t="s">
        <v>187</v>
      </c>
      <c r="AR411" s="4">
        <v>2020</v>
      </c>
      <c r="AS411" s="2" t="str">
        <f>IF(sum!A404="QU",sum!B404,"*")</f>
        <v>*</v>
      </c>
      <c r="AT411" s="2"/>
      <c r="AU411" s="2" t="str">
        <f>IF(sum!A404="QU",sum!C404,"*")</f>
        <v>*</v>
      </c>
      <c r="AX411" s="4" t="s">
        <v>186</v>
      </c>
      <c r="AY411" s="4" t="s">
        <v>187</v>
      </c>
      <c r="AZ411" s="4">
        <v>2020</v>
      </c>
      <c r="BA411" s="2" t="str">
        <f>IF(sum!A404="SA",sum!B404,"*")</f>
        <v>*</v>
      </c>
      <c r="BB411" s="2"/>
      <c r="BC411" s="2" t="str">
        <f>IF(sum!A404="SA",sum!C404,"*")</f>
        <v>*</v>
      </c>
    </row>
    <row r="412" spans="2:55">
      <c r="B412" s="2" t="s">
        <v>186</v>
      </c>
      <c r="C412" s="2" t="s">
        <v>187</v>
      </c>
      <c r="D412" s="2">
        <v>2020</v>
      </c>
      <c r="J412" s="2" t="s">
        <v>186</v>
      </c>
      <c r="K412" s="2" t="s">
        <v>187</v>
      </c>
      <c r="L412" s="2">
        <v>2020</v>
      </c>
      <c r="M412" s="2" t="str">
        <f>IF(sum!A405="AT",sum!B405,"*")</f>
        <v>*</v>
      </c>
      <c r="N412" s="2"/>
      <c r="O412" s="2" t="str">
        <f>IF(sum!A405="AT",sum!C405,"*")</f>
        <v>*</v>
      </c>
      <c r="R412" s="2" t="s">
        <v>186</v>
      </c>
      <c r="S412" s="2" t="s">
        <v>187</v>
      </c>
      <c r="T412" s="2">
        <v>2020</v>
      </c>
      <c r="U412" s="2" t="str">
        <f>IF(sum!A405="BC",sum!B405,"*")</f>
        <v>*</v>
      </c>
      <c r="V412" s="2"/>
      <c r="W412" s="2" t="str">
        <f>IF(sum!A405="BC",sum!C405,"*")</f>
        <v>*</v>
      </c>
      <c r="Z412" s="2" t="s">
        <v>186</v>
      </c>
      <c r="AA412" s="2" t="s">
        <v>187</v>
      </c>
      <c r="AB412" s="2">
        <v>2020</v>
      </c>
      <c r="AC412" s="2" t="str">
        <f>IF(sum!A405="MA",sum!B405,"*")</f>
        <v>R_ES-WH-SA_STEAM1</v>
      </c>
      <c r="AD412" s="2"/>
      <c r="AE412" s="2">
        <f>IF(sum!A405="MA",sum!C405,"*")</f>
        <v>0</v>
      </c>
      <c r="AH412" s="2" t="s">
        <v>186</v>
      </c>
      <c r="AI412" s="2" t="s">
        <v>187</v>
      </c>
      <c r="AJ412" s="2">
        <v>2020</v>
      </c>
      <c r="AK412" s="2" t="str">
        <f>IF(sum!A405="ON",sum!B405,"*")</f>
        <v>*</v>
      </c>
      <c r="AL412" s="2"/>
      <c r="AM412" s="2" t="str">
        <f>IF(sum!A405="ON",sum!C405,"*")</f>
        <v>*</v>
      </c>
      <c r="AP412" s="2" t="s">
        <v>186</v>
      </c>
      <c r="AQ412" s="2" t="s">
        <v>187</v>
      </c>
      <c r="AR412" s="2">
        <v>2020</v>
      </c>
      <c r="AS412" s="2" t="str">
        <f>IF(sum!A405="QU",sum!B405,"*")</f>
        <v>*</v>
      </c>
      <c r="AT412" s="2"/>
      <c r="AU412" s="2" t="str">
        <f>IF(sum!A405="QU",sum!C405,"*")</f>
        <v>*</v>
      </c>
      <c r="AX412" s="2" t="s">
        <v>186</v>
      </c>
      <c r="AY412" s="2" t="s">
        <v>187</v>
      </c>
      <c r="AZ412" s="2">
        <v>2020</v>
      </c>
      <c r="BA412" s="2" t="str">
        <f>IF(sum!A405="SA",sum!B405,"*")</f>
        <v>*</v>
      </c>
      <c r="BB412" s="2"/>
      <c r="BC412" s="2" t="str">
        <f>IF(sum!A405="SA",sum!C405,"*")</f>
        <v>*</v>
      </c>
    </row>
    <row r="413" spans="2:55">
      <c r="B413" s="2" t="s">
        <v>186</v>
      </c>
      <c r="C413" s="2" t="s">
        <v>187</v>
      </c>
      <c r="D413" s="2">
        <v>2020</v>
      </c>
      <c r="J413" s="2" t="s">
        <v>186</v>
      </c>
      <c r="K413" s="2" t="s">
        <v>187</v>
      </c>
      <c r="L413" s="2">
        <v>2020</v>
      </c>
      <c r="M413" s="2" t="str">
        <f>IF(sum!A406="AT",sum!B406,"*")</f>
        <v>*</v>
      </c>
      <c r="N413" s="2"/>
      <c r="O413" s="2" t="str">
        <f>IF(sum!A406="AT",sum!C406,"*")</f>
        <v>*</v>
      </c>
      <c r="R413" s="2" t="s">
        <v>186</v>
      </c>
      <c r="S413" s="2" t="s">
        <v>187</v>
      </c>
      <c r="T413" s="2">
        <v>2020</v>
      </c>
      <c r="U413" s="2" t="str">
        <f>IF(sum!A406="BC",sum!B406,"*")</f>
        <v>*</v>
      </c>
      <c r="V413" s="2"/>
      <c r="W413" s="2" t="str">
        <f>IF(sum!A406="BC",sum!C406,"*")</f>
        <v>*</v>
      </c>
      <c r="Z413" s="2" t="s">
        <v>186</v>
      </c>
      <c r="AA413" s="2" t="s">
        <v>187</v>
      </c>
      <c r="AB413" s="2">
        <v>2020</v>
      </c>
      <c r="AC413" s="2" t="str">
        <f>IF(sum!A406="MA",sum!B406,"*")</f>
        <v>R_ES-WH-SD_COAPRO1</v>
      </c>
      <c r="AD413" s="2"/>
      <c r="AE413" s="2">
        <f>IF(sum!A406="MA",sum!C406,"*")</f>
        <v>0.0947069689550926</v>
      </c>
      <c r="AH413" s="2" t="s">
        <v>186</v>
      </c>
      <c r="AI413" s="2" t="s">
        <v>187</v>
      </c>
      <c r="AJ413" s="2">
        <v>2020</v>
      </c>
      <c r="AK413" s="2" t="str">
        <f>IF(sum!A406="ON",sum!B406,"*")</f>
        <v>*</v>
      </c>
      <c r="AL413" s="2"/>
      <c r="AM413" s="2" t="str">
        <f>IF(sum!A406="ON",sum!C406,"*")</f>
        <v>*</v>
      </c>
      <c r="AP413" s="4" t="s">
        <v>186</v>
      </c>
      <c r="AQ413" s="4" t="s">
        <v>187</v>
      </c>
      <c r="AR413" s="4">
        <v>2020</v>
      </c>
      <c r="AS413" s="2" t="str">
        <f>IF(sum!A406="QU",sum!B406,"*")</f>
        <v>*</v>
      </c>
      <c r="AT413" s="2"/>
      <c r="AU413" s="2" t="str">
        <f>IF(sum!A406="QU",sum!C406,"*")</f>
        <v>*</v>
      </c>
      <c r="AX413" s="2" t="s">
        <v>186</v>
      </c>
      <c r="AY413" s="2" t="s">
        <v>187</v>
      </c>
      <c r="AZ413" s="2">
        <v>2020</v>
      </c>
      <c r="BA413" s="2" t="str">
        <f>IF(sum!A406="SA",sum!B406,"*")</f>
        <v>*</v>
      </c>
      <c r="BB413" s="2"/>
      <c r="BC413" s="2" t="str">
        <f>IF(sum!A406="SA",sum!C406,"*")</f>
        <v>*</v>
      </c>
    </row>
    <row r="414" spans="2:55">
      <c r="B414" s="4" t="s">
        <v>186</v>
      </c>
      <c r="C414" s="4" t="s">
        <v>187</v>
      </c>
      <c r="D414" s="4">
        <v>2020</v>
      </c>
      <c r="J414" s="4" t="s">
        <v>186</v>
      </c>
      <c r="K414" s="4" t="s">
        <v>187</v>
      </c>
      <c r="L414" s="4">
        <v>2020</v>
      </c>
      <c r="M414" s="2" t="str">
        <f>IF(sum!A407="AT",sum!B407,"*")</f>
        <v>*</v>
      </c>
      <c r="N414" s="2"/>
      <c r="O414" s="2" t="str">
        <f>IF(sum!A407="AT",sum!C407,"*")</f>
        <v>*</v>
      </c>
      <c r="R414" s="4" t="s">
        <v>186</v>
      </c>
      <c r="S414" s="4" t="s">
        <v>187</v>
      </c>
      <c r="T414" s="4">
        <v>2020</v>
      </c>
      <c r="U414" s="2" t="str">
        <f>IF(sum!A407="BC",sum!B407,"*")</f>
        <v>*</v>
      </c>
      <c r="V414" s="2"/>
      <c r="W414" s="2" t="str">
        <f>IF(sum!A407="BC",sum!C407,"*")</f>
        <v>*</v>
      </c>
      <c r="Z414" s="4" t="s">
        <v>186</v>
      </c>
      <c r="AA414" s="4" t="s">
        <v>187</v>
      </c>
      <c r="AB414" s="4">
        <v>2020</v>
      </c>
      <c r="AC414" s="2" t="str">
        <f>IF(sum!A407="MA",sum!B407,"*")</f>
        <v>R_ES-WH-SD_GAS1</v>
      </c>
      <c r="AD414" s="2"/>
      <c r="AE414" s="2">
        <f>IF(sum!A407="MA",sum!C407,"*")</f>
        <v>0.0445743981344104</v>
      </c>
      <c r="AH414" s="4" t="s">
        <v>186</v>
      </c>
      <c r="AI414" s="4" t="s">
        <v>187</v>
      </c>
      <c r="AJ414" s="4">
        <v>2020</v>
      </c>
      <c r="AK414" s="2" t="str">
        <f>IF(sum!A407="ON",sum!B407,"*")</f>
        <v>*</v>
      </c>
      <c r="AL414" s="2"/>
      <c r="AM414" s="2" t="str">
        <f>IF(sum!A407="ON",sum!C407,"*")</f>
        <v>*</v>
      </c>
      <c r="AP414" s="2" t="s">
        <v>186</v>
      </c>
      <c r="AQ414" s="2" t="s">
        <v>187</v>
      </c>
      <c r="AR414" s="2">
        <v>2020</v>
      </c>
      <c r="AS414" s="2" t="str">
        <f>IF(sum!A407="QU",sum!B407,"*")</f>
        <v>*</v>
      </c>
      <c r="AT414" s="2"/>
      <c r="AU414" s="2" t="str">
        <f>IF(sum!A407="QU",sum!C407,"*")</f>
        <v>*</v>
      </c>
      <c r="AX414" s="4" t="s">
        <v>186</v>
      </c>
      <c r="AY414" s="4" t="s">
        <v>187</v>
      </c>
      <c r="AZ414" s="4">
        <v>2020</v>
      </c>
      <c r="BA414" s="2" t="str">
        <f>IF(sum!A407="SA",sum!B407,"*")</f>
        <v>*</v>
      </c>
      <c r="BB414" s="2"/>
      <c r="BC414" s="2" t="str">
        <f>IF(sum!A407="SA",sum!C407,"*")</f>
        <v>*</v>
      </c>
    </row>
    <row r="415" spans="2:55">
      <c r="B415" s="2" t="s">
        <v>186</v>
      </c>
      <c r="C415" s="2" t="s">
        <v>187</v>
      </c>
      <c r="D415" s="2">
        <v>2020</v>
      </c>
      <c r="J415" s="2" t="s">
        <v>186</v>
      </c>
      <c r="K415" s="2" t="s">
        <v>187</v>
      </c>
      <c r="L415" s="2">
        <v>2020</v>
      </c>
      <c r="M415" s="2" t="str">
        <f>IF(sum!A408="AT",sum!B408,"*")</f>
        <v>*</v>
      </c>
      <c r="N415" s="2"/>
      <c r="O415" s="2" t="str">
        <f>IF(sum!A408="AT",sum!C408,"*")</f>
        <v>*</v>
      </c>
      <c r="R415" s="2" t="s">
        <v>186</v>
      </c>
      <c r="S415" s="2" t="s">
        <v>187</v>
      </c>
      <c r="T415" s="2">
        <v>2020</v>
      </c>
      <c r="U415" s="2" t="str">
        <f>IF(sum!A408="BC",sum!B408,"*")</f>
        <v>*</v>
      </c>
      <c r="V415" s="2"/>
      <c r="W415" s="2" t="str">
        <f>IF(sum!A408="BC",sum!C408,"*")</f>
        <v>*</v>
      </c>
      <c r="Z415" s="2" t="s">
        <v>186</v>
      </c>
      <c r="AA415" s="2" t="s">
        <v>187</v>
      </c>
      <c r="AB415" s="2">
        <v>2020</v>
      </c>
      <c r="AC415" s="2" t="str">
        <f>IF(sum!A408="MA",sum!B408,"*")</f>
        <v>R_ES-WH-SD_STEAM1</v>
      </c>
      <c r="AD415" s="2"/>
      <c r="AE415" s="2">
        <f>IF(sum!A408="MA",sum!C408,"*")</f>
        <v>0</v>
      </c>
      <c r="AH415" s="2" t="s">
        <v>186</v>
      </c>
      <c r="AI415" s="2" t="s">
        <v>187</v>
      </c>
      <c r="AJ415" s="2">
        <v>2020</v>
      </c>
      <c r="AK415" s="2" t="str">
        <f>IF(sum!A408="ON",sum!B408,"*")</f>
        <v>*</v>
      </c>
      <c r="AL415" s="2"/>
      <c r="AM415" s="2" t="str">
        <f>IF(sum!A408="ON",sum!C408,"*")</f>
        <v>*</v>
      </c>
      <c r="AP415" s="4" t="s">
        <v>186</v>
      </c>
      <c r="AQ415" s="4" t="s">
        <v>187</v>
      </c>
      <c r="AR415" s="4">
        <v>2020</v>
      </c>
      <c r="AS415" s="2" t="str">
        <f>IF(sum!A408="QU",sum!B408,"*")</f>
        <v>*</v>
      </c>
      <c r="AT415" s="2"/>
      <c r="AU415" s="2" t="str">
        <f>IF(sum!A408="QU",sum!C408,"*")</f>
        <v>*</v>
      </c>
      <c r="AX415" s="2" t="s">
        <v>186</v>
      </c>
      <c r="AY415" s="2" t="s">
        <v>187</v>
      </c>
      <c r="AZ415" s="2">
        <v>2020</v>
      </c>
      <c r="BA415" s="2" t="str">
        <f>IF(sum!A408="SA",sum!B408,"*")</f>
        <v>*</v>
      </c>
      <c r="BB415" s="2"/>
      <c r="BC415" s="2" t="str">
        <f>IF(sum!A408="SA",sum!C408,"*")</f>
        <v>*</v>
      </c>
    </row>
    <row r="416" spans="2:55">
      <c r="B416" s="2" t="s">
        <v>186</v>
      </c>
      <c r="C416" s="2" t="s">
        <v>187</v>
      </c>
      <c r="D416" s="2">
        <v>2020</v>
      </c>
      <c r="J416" s="2" t="s">
        <v>186</v>
      </c>
      <c r="K416" s="2" t="s">
        <v>187</v>
      </c>
      <c r="L416" s="2">
        <v>2020</v>
      </c>
      <c r="M416" s="2" t="str">
        <f>IF(sum!A409="AT",sum!B409,"*")</f>
        <v>*</v>
      </c>
      <c r="N416" s="2"/>
      <c r="O416" s="2" t="str">
        <f>IF(sum!A409="AT",sum!C409,"*")</f>
        <v>*</v>
      </c>
      <c r="R416" s="2" t="s">
        <v>186</v>
      </c>
      <c r="S416" s="2" t="s">
        <v>187</v>
      </c>
      <c r="T416" s="2">
        <v>2020</v>
      </c>
      <c r="U416" s="2" t="str">
        <f>IF(sum!A409="BC",sum!B409,"*")</f>
        <v>*</v>
      </c>
      <c r="V416" s="2"/>
      <c r="W416" s="2" t="str">
        <f>IF(sum!A409="BC",sum!C409,"*")</f>
        <v>*</v>
      </c>
      <c r="Z416" s="2" t="s">
        <v>186</v>
      </c>
      <c r="AA416" s="2" t="s">
        <v>187</v>
      </c>
      <c r="AB416" s="2">
        <v>2020</v>
      </c>
      <c r="AC416" s="2" t="str">
        <f>IF(sum!A409="MA",sum!B409,"*")</f>
        <v>RTS-AuxiliaryEquip_ELE1</v>
      </c>
      <c r="AD416" s="2"/>
      <c r="AE416" s="2">
        <f>IF(sum!A409="MA",sum!C409,"*")</f>
        <v>0</v>
      </c>
      <c r="AH416" s="2" t="s">
        <v>186</v>
      </c>
      <c r="AI416" s="2" t="s">
        <v>187</v>
      </c>
      <c r="AJ416" s="2">
        <v>2020</v>
      </c>
      <c r="AK416" s="2" t="str">
        <f>IF(sum!A409="ON",sum!B409,"*")</f>
        <v>*</v>
      </c>
      <c r="AL416" s="2"/>
      <c r="AM416" s="2" t="str">
        <f>IF(sum!A409="ON",sum!C409,"*")</f>
        <v>*</v>
      </c>
      <c r="AP416" s="2" t="s">
        <v>186</v>
      </c>
      <c r="AQ416" s="2" t="s">
        <v>187</v>
      </c>
      <c r="AR416" s="2">
        <v>2020</v>
      </c>
      <c r="AS416" s="2" t="str">
        <f>IF(sum!A409="QU",sum!B409,"*")</f>
        <v>*</v>
      </c>
      <c r="AT416" s="2"/>
      <c r="AU416" s="2" t="str">
        <f>IF(sum!A409="QU",sum!C409,"*")</f>
        <v>*</v>
      </c>
      <c r="AX416" s="2" t="s">
        <v>186</v>
      </c>
      <c r="AY416" s="2" t="s">
        <v>187</v>
      </c>
      <c r="AZ416" s="2">
        <v>2020</v>
      </c>
      <c r="BA416" s="2" t="str">
        <f>IF(sum!A409="SA",sum!B409,"*")</f>
        <v>*</v>
      </c>
      <c r="BB416" s="2"/>
      <c r="BC416" s="2" t="str">
        <f>IF(sum!A409="SA",sum!C409,"*")</f>
        <v>*</v>
      </c>
    </row>
    <row r="417" spans="2:55">
      <c r="B417" s="4" t="s">
        <v>186</v>
      </c>
      <c r="C417" s="4" t="s">
        <v>187</v>
      </c>
      <c r="D417" s="4">
        <v>2020</v>
      </c>
      <c r="J417" s="4" t="s">
        <v>186</v>
      </c>
      <c r="K417" s="4" t="s">
        <v>187</v>
      </c>
      <c r="L417" s="4">
        <v>2020</v>
      </c>
      <c r="M417" s="2" t="str">
        <f>IF(sum!A410="AT",sum!B410,"*")</f>
        <v>*</v>
      </c>
      <c r="N417" s="2"/>
      <c r="O417" s="2" t="str">
        <f>IF(sum!A410="AT",sum!C410,"*")</f>
        <v>*</v>
      </c>
      <c r="R417" s="4" t="s">
        <v>186</v>
      </c>
      <c r="S417" s="4" t="s">
        <v>187</v>
      </c>
      <c r="T417" s="4">
        <v>2020</v>
      </c>
      <c r="U417" s="2" t="str">
        <f>IF(sum!A410="BC",sum!B410,"*")</f>
        <v>*</v>
      </c>
      <c r="V417" s="2"/>
      <c r="W417" s="2" t="str">
        <f>IF(sum!A410="BC",sum!C410,"*")</f>
        <v>*</v>
      </c>
      <c r="Z417" s="4" t="s">
        <v>186</v>
      </c>
      <c r="AA417" s="4" t="s">
        <v>187</v>
      </c>
      <c r="AB417" s="4">
        <v>2020</v>
      </c>
      <c r="AC417" s="2" t="str">
        <f>IF(sum!A410="MA",sum!B410,"*")</f>
        <v>RTS-AuxiliaryMot_ELE1</v>
      </c>
      <c r="AD417" s="2"/>
      <c r="AE417" s="2">
        <f>IF(sum!A410="MA",sum!C410,"*")</f>
        <v>0</v>
      </c>
      <c r="AH417" s="4" t="s">
        <v>186</v>
      </c>
      <c r="AI417" s="4" t="s">
        <v>187</v>
      </c>
      <c r="AJ417" s="4">
        <v>2020</v>
      </c>
      <c r="AK417" s="2" t="str">
        <f>IF(sum!A410="ON",sum!B410,"*")</f>
        <v>*</v>
      </c>
      <c r="AL417" s="2"/>
      <c r="AM417" s="2" t="str">
        <f>IF(sum!A410="ON",sum!C410,"*")</f>
        <v>*</v>
      </c>
      <c r="AP417" s="4" t="s">
        <v>186</v>
      </c>
      <c r="AQ417" s="4" t="s">
        <v>187</v>
      </c>
      <c r="AR417" s="4">
        <v>2020</v>
      </c>
      <c r="AS417" s="2" t="str">
        <f>IF(sum!A410="QU",sum!B410,"*")</f>
        <v>*</v>
      </c>
      <c r="AT417" s="2"/>
      <c r="AU417" s="2" t="str">
        <f>IF(sum!A410="QU",sum!C410,"*")</f>
        <v>*</v>
      </c>
      <c r="AX417" s="4" t="s">
        <v>186</v>
      </c>
      <c r="AY417" s="4" t="s">
        <v>187</v>
      </c>
      <c r="AZ417" s="4">
        <v>2020</v>
      </c>
      <c r="BA417" s="2" t="str">
        <f>IF(sum!A410="SA",sum!B410,"*")</f>
        <v>*</v>
      </c>
      <c r="BB417" s="2"/>
      <c r="BC417" s="2" t="str">
        <f>IF(sum!A410="SA",sum!C410,"*")</f>
        <v>*</v>
      </c>
    </row>
    <row r="418" spans="2:55">
      <c r="B418" s="2" t="s">
        <v>186</v>
      </c>
      <c r="C418" s="2" t="s">
        <v>187</v>
      </c>
      <c r="D418" s="2">
        <v>2020</v>
      </c>
      <c r="J418" s="2" t="s">
        <v>186</v>
      </c>
      <c r="K418" s="2" t="s">
        <v>187</v>
      </c>
      <c r="L418" s="2">
        <v>2020</v>
      </c>
      <c r="M418" s="2" t="str">
        <f>IF(sum!A411="AT",sum!B411,"*")</f>
        <v>*</v>
      </c>
      <c r="N418" s="2"/>
      <c r="O418" s="2" t="str">
        <f>IF(sum!A411="AT",sum!C411,"*")</f>
        <v>*</v>
      </c>
      <c r="R418" s="2" t="s">
        <v>186</v>
      </c>
      <c r="S418" s="2" t="s">
        <v>187</v>
      </c>
      <c r="T418" s="2">
        <v>2020</v>
      </c>
      <c r="U418" s="2" t="str">
        <f>IF(sum!A411="BC",sum!B411,"*")</f>
        <v>*</v>
      </c>
      <c r="V418" s="2"/>
      <c r="W418" s="2" t="str">
        <f>IF(sum!A411="BC",sum!C411,"*")</f>
        <v>*</v>
      </c>
      <c r="Z418" s="2" t="s">
        <v>186</v>
      </c>
      <c r="AA418" s="2" t="s">
        <v>187</v>
      </c>
      <c r="AB418" s="2">
        <v>2020</v>
      </c>
      <c r="AC418" s="2" t="str">
        <f>IF(sum!A411="MA",sum!B411,"*")</f>
        <v>RTS-Light_ELE1</v>
      </c>
      <c r="AD418" s="2"/>
      <c r="AE418" s="2">
        <f>IF(sum!A411="MA",sum!C411,"*")</f>
        <v>0</v>
      </c>
      <c r="AH418" s="2" t="s">
        <v>186</v>
      </c>
      <c r="AI418" s="2" t="s">
        <v>187</v>
      </c>
      <c r="AJ418" s="2">
        <v>2020</v>
      </c>
      <c r="AK418" s="2" t="str">
        <f>IF(sum!A411="ON",sum!B411,"*")</f>
        <v>*</v>
      </c>
      <c r="AL418" s="2"/>
      <c r="AM418" s="2" t="str">
        <f>IF(sum!A411="ON",sum!C411,"*")</f>
        <v>*</v>
      </c>
      <c r="AP418" s="2" t="s">
        <v>186</v>
      </c>
      <c r="AQ418" s="2" t="s">
        <v>187</v>
      </c>
      <c r="AR418" s="2">
        <v>2020</v>
      </c>
      <c r="AS418" s="2" t="str">
        <f>IF(sum!A411="QU",sum!B411,"*")</f>
        <v>*</v>
      </c>
      <c r="AT418" s="2"/>
      <c r="AU418" s="2" t="str">
        <f>IF(sum!A411="QU",sum!C411,"*")</f>
        <v>*</v>
      </c>
      <c r="AX418" s="2" t="s">
        <v>186</v>
      </c>
      <c r="AY418" s="2" t="s">
        <v>187</v>
      </c>
      <c r="AZ418" s="2">
        <v>2020</v>
      </c>
      <c r="BA418" s="2" t="str">
        <f>IF(sum!A411="SA",sum!B411,"*")</f>
        <v>*</v>
      </c>
      <c r="BB418" s="2"/>
      <c r="BC418" s="2" t="str">
        <f>IF(sum!A411="SA",sum!C411,"*")</f>
        <v>*</v>
      </c>
    </row>
    <row r="419" spans="2:55">
      <c r="B419" s="2" t="s">
        <v>186</v>
      </c>
      <c r="C419" s="2" t="s">
        <v>187</v>
      </c>
      <c r="D419" s="2">
        <v>2020</v>
      </c>
      <c r="J419" s="2" t="s">
        <v>186</v>
      </c>
      <c r="K419" s="2" t="s">
        <v>187</v>
      </c>
      <c r="L419" s="2">
        <v>2020</v>
      </c>
      <c r="M419" s="2" t="str">
        <f>IF(sum!A412="AT",sum!B412,"*")</f>
        <v>*</v>
      </c>
      <c r="N419" s="2"/>
      <c r="O419" s="2" t="str">
        <f>IF(sum!A412="AT",sum!C412,"*")</f>
        <v>*</v>
      </c>
      <c r="R419" s="2" t="s">
        <v>186</v>
      </c>
      <c r="S419" s="2" t="s">
        <v>187</v>
      </c>
      <c r="T419" s="2">
        <v>2020</v>
      </c>
      <c r="U419" s="2" t="str">
        <f>IF(sum!A412="BC",sum!B412,"*")</f>
        <v>*</v>
      </c>
      <c r="V419" s="2"/>
      <c r="W419" s="2" t="str">
        <f>IF(sum!A412="BC",sum!C412,"*")</f>
        <v>*</v>
      </c>
      <c r="Z419" s="2" t="s">
        <v>186</v>
      </c>
      <c r="AA419" s="2" t="s">
        <v>187</v>
      </c>
      <c r="AB419" s="2">
        <v>2020</v>
      </c>
      <c r="AC419" s="2" t="str">
        <f>IF(sum!A412="MA",sum!B412,"*")</f>
        <v>RTS-SpCool_ELE1</v>
      </c>
      <c r="AD419" s="2"/>
      <c r="AE419" s="2">
        <f>IF(sum!A412="MA",sum!C412,"*")</f>
        <v>0</v>
      </c>
      <c r="AH419" s="2" t="s">
        <v>186</v>
      </c>
      <c r="AI419" s="2" t="s">
        <v>187</v>
      </c>
      <c r="AJ419" s="2">
        <v>2020</v>
      </c>
      <c r="AK419" s="2" t="str">
        <f>IF(sum!A412="ON",sum!B412,"*")</f>
        <v>*</v>
      </c>
      <c r="AL419" s="2"/>
      <c r="AM419" s="2" t="str">
        <f>IF(sum!A412="ON",sum!C412,"*")</f>
        <v>*</v>
      </c>
      <c r="AP419" s="4" t="s">
        <v>186</v>
      </c>
      <c r="AQ419" s="4" t="s">
        <v>187</v>
      </c>
      <c r="AR419" s="4">
        <v>2020</v>
      </c>
      <c r="AS419" s="2" t="str">
        <f>IF(sum!A412="QU",sum!B412,"*")</f>
        <v>*</v>
      </c>
      <c r="AT419" s="2"/>
      <c r="AU419" s="2" t="str">
        <f>IF(sum!A412="QU",sum!C412,"*")</f>
        <v>*</v>
      </c>
      <c r="AX419" s="2" t="s">
        <v>186</v>
      </c>
      <c r="AY419" s="2" t="s">
        <v>187</v>
      </c>
      <c r="AZ419" s="2">
        <v>2020</v>
      </c>
      <c r="BA419" s="2" t="str">
        <f>IF(sum!A412="SA",sum!B412,"*")</f>
        <v>*</v>
      </c>
      <c r="BB419" s="2"/>
      <c r="BC419" s="2" t="str">
        <f>IF(sum!A412="SA",sum!C412,"*")</f>
        <v>*</v>
      </c>
    </row>
    <row r="420" spans="2:55">
      <c r="B420" s="4" t="s">
        <v>186</v>
      </c>
      <c r="C420" s="4" t="s">
        <v>187</v>
      </c>
      <c r="D420" s="4">
        <v>2020</v>
      </c>
      <c r="J420" s="4" t="s">
        <v>186</v>
      </c>
      <c r="K420" s="4" t="s">
        <v>187</v>
      </c>
      <c r="L420" s="4">
        <v>2020</v>
      </c>
      <c r="M420" s="2" t="str">
        <f>IF(sum!A413="AT",sum!B413,"*")</f>
        <v>*</v>
      </c>
      <c r="N420" s="2"/>
      <c r="O420" s="2" t="str">
        <f>IF(sum!A413="AT",sum!C413,"*")</f>
        <v>*</v>
      </c>
      <c r="R420" s="4" t="s">
        <v>186</v>
      </c>
      <c r="S420" s="4" t="s">
        <v>187</v>
      </c>
      <c r="T420" s="4">
        <v>2020</v>
      </c>
      <c r="U420" s="2" t="str">
        <f>IF(sum!A413="BC",sum!B413,"*")</f>
        <v>*</v>
      </c>
      <c r="V420" s="2"/>
      <c r="W420" s="2" t="str">
        <f>IF(sum!A413="BC",sum!C413,"*")</f>
        <v>*</v>
      </c>
      <c r="Z420" s="4" t="s">
        <v>186</v>
      </c>
      <c r="AA420" s="4" t="s">
        <v>187</v>
      </c>
      <c r="AB420" s="4">
        <v>2020</v>
      </c>
      <c r="AC420" s="2" t="str">
        <f>IF(sum!A413="MA",sum!B413,"*")</f>
        <v>RTS-SpHeat_ELE1</v>
      </c>
      <c r="AD420" s="2"/>
      <c r="AE420" s="2">
        <f>IF(sum!A413="MA",sum!C413,"*")</f>
        <v>0.115549918974142</v>
      </c>
      <c r="AH420" s="4" t="s">
        <v>186</v>
      </c>
      <c r="AI420" s="4" t="s">
        <v>187</v>
      </c>
      <c r="AJ420" s="4">
        <v>2020</v>
      </c>
      <c r="AK420" s="2" t="str">
        <f>IF(sum!A413="ON",sum!B413,"*")</f>
        <v>*</v>
      </c>
      <c r="AL420" s="2"/>
      <c r="AM420" s="2" t="str">
        <f>IF(sum!A413="ON",sum!C413,"*")</f>
        <v>*</v>
      </c>
      <c r="AP420" s="2" t="s">
        <v>186</v>
      </c>
      <c r="AQ420" s="2" t="s">
        <v>187</v>
      </c>
      <c r="AR420" s="2">
        <v>2020</v>
      </c>
      <c r="AS420" s="2" t="str">
        <f>IF(sum!A413="QU",sum!B413,"*")</f>
        <v>*</v>
      </c>
      <c r="AT420" s="2"/>
      <c r="AU420" s="2" t="str">
        <f>IF(sum!A413="QU",sum!C413,"*")</f>
        <v>*</v>
      </c>
      <c r="AX420" s="4" t="s">
        <v>186</v>
      </c>
      <c r="AY420" s="4" t="s">
        <v>187</v>
      </c>
      <c r="AZ420" s="4">
        <v>2020</v>
      </c>
      <c r="BA420" s="2" t="str">
        <f>IF(sum!A413="SA",sum!B413,"*")</f>
        <v>*</v>
      </c>
      <c r="BB420" s="2"/>
      <c r="BC420" s="2" t="str">
        <f>IF(sum!A413="SA",sum!C413,"*")</f>
        <v>*</v>
      </c>
    </row>
    <row r="421" spans="2:55">
      <c r="B421" s="2" t="s">
        <v>186</v>
      </c>
      <c r="C421" s="2" t="s">
        <v>187</v>
      </c>
      <c r="D421" s="2">
        <v>2020</v>
      </c>
      <c r="J421" s="2" t="s">
        <v>186</v>
      </c>
      <c r="K421" s="2" t="s">
        <v>187</v>
      </c>
      <c r="L421" s="2">
        <v>2020</v>
      </c>
      <c r="M421" s="2" t="str">
        <f>IF(sum!A414="AT",sum!B414,"*")</f>
        <v>*</v>
      </c>
      <c r="N421" s="2"/>
      <c r="O421" s="2" t="str">
        <f>IF(sum!A414="AT",sum!C414,"*")</f>
        <v>*</v>
      </c>
      <c r="R421" s="2" t="s">
        <v>186</v>
      </c>
      <c r="S421" s="2" t="s">
        <v>187</v>
      </c>
      <c r="T421" s="2">
        <v>2020</v>
      </c>
      <c r="U421" s="2" t="str">
        <f>IF(sum!A414="BC",sum!B414,"*")</f>
        <v>*</v>
      </c>
      <c r="V421" s="2"/>
      <c r="W421" s="2" t="str">
        <f>IF(sum!A414="BC",sum!C414,"*")</f>
        <v>*</v>
      </c>
      <c r="Z421" s="2" t="s">
        <v>186</v>
      </c>
      <c r="AA421" s="2" t="s">
        <v>187</v>
      </c>
      <c r="AB421" s="2">
        <v>2020</v>
      </c>
      <c r="AC421" s="2" t="str">
        <f>IF(sum!A414="MA",sum!B414,"*")</f>
        <v>RTS-WaterHeat_ELE1</v>
      </c>
      <c r="AD421" s="2"/>
      <c r="AE421" s="2">
        <f>IF(sum!A414="MA",sum!C414,"*")</f>
        <v>0</v>
      </c>
      <c r="AH421" s="2" t="s">
        <v>186</v>
      </c>
      <c r="AI421" s="2" t="s">
        <v>187</v>
      </c>
      <c r="AJ421" s="2">
        <v>2020</v>
      </c>
      <c r="AK421" s="2" t="str">
        <f>IF(sum!A414="ON",sum!B414,"*")</f>
        <v>*</v>
      </c>
      <c r="AL421" s="2"/>
      <c r="AM421" s="2" t="str">
        <f>IF(sum!A414="ON",sum!C414,"*")</f>
        <v>*</v>
      </c>
      <c r="AP421" s="4" t="s">
        <v>186</v>
      </c>
      <c r="AQ421" s="4" t="s">
        <v>187</v>
      </c>
      <c r="AR421" s="4">
        <v>2020</v>
      </c>
      <c r="AS421" s="2" t="str">
        <f>IF(sum!A414="QU",sum!B414,"*")</f>
        <v>*</v>
      </c>
      <c r="AT421" s="2"/>
      <c r="AU421" s="2" t="str">
        <f>IF(sum!A414="QU",sum!C414,"*")</f>
        <v>*</v>
      </c>
      <c r="AX421" s="2" t="s">
        <v>186</v>
      </c>
      <c r="AY421" s="2" t="s">
        <v>187</v>
      </c>
      <c r="AZ421" s="2">
        <v>2020</v>
      </c>
      <c r="BA421" s="2" t="str">
        <f>IF(sum!A414="SA",sum!B414,"*")</f>
        <v>*</v>
      </c>
      <c r="BB421" s="2"/>
      <c r="BC421" s="2" t="str">
        <f>IF(sum!A414="SA",sum!C414,"*")</f>
        <v>*</v>
      </c>
    </row>
    <row r="422" spans="2:55">
      <c r="B422" s="2" t="s">
        <v>186</v>
      </c>
      <c r="C422" s="2" t="s">
        <v>187</v>
      </c>
      <c r="D422" s="2">
        <v>2020</v>
      </c>
      <c r="J422" s="2" t="s">
        <v>186</v>
      </c>
      <c r="K422" s="2" t="s">
        <v>187</v>
      </c>
      <c r="L422" s="2">
        <v>2020</v>
      </c>
      <c r="M422" s="2" t="str">
        <f>IF(sum!A415="AT",sum!B415,"*")</f>
        <v>*</v>
      </c>
      <c r="N422" s="2"/>
      <c r="O422" s="2" t="str">
        <f>IF(sum!A415="AT",sum!C415,"*")</f>
        <v>*</v>
      </c>
      <c r="R422" s="2" t="s">
        <v>186</v>
      </c>
      <c r="S422" s="2" t="s">
        <v>187</v>
      </c>
      <c r="T422" s="2">
        <v>2020</v>
      </c>
      <c r="U422" s="2" t="str">
        <f>IF(sum!A415="BC",sum!B415,"*")</f>
        <v>*</v>
      </c>
      <c r="V422" s="2"/>
      <c r="W422" s="2" t="str">
        <f>IF(sum!A415="BC",sum!C415,"*")</f>
        <v>*</v>
      </c>
      <c r="Z422" s="2" t="s">
        <v>186</v>
      </c>
      <c r="AA422" s="2" t="s">
        <v>187</v>
      </c>
      <c r="AB422" s="2">
        <v>2020</v>
      </c>
      <c r="AC422" s="2" t="str">
        <f>IF(sum!A415="MA",sum!B415,"*")</f>
        <v>S_CCUS_EMIS_H2T</v>
      </c>
      <c r="AD422" s="2"/>
      <c r="AE422" s="2">
        <f>IF(sum!A415="MA",sum!C415,"*")</f>
        <v>0</v>
      </c>
      <c r="AH422" s="2" t="s">
        <v>186</v>
      </c>
      <c r="AI422" s="2" t="s">
        <v>187</v>
      </c>
      <c r="AJ422" s="2">
        <v>2020</v>
      </c>
      <c r="AK422" s="2" t="str">
        <f>IF(sum!A415="ON",sum!B415,"*")</f>
        <v>*</v>
      </c>
      <c r="AL422" s="2"/>
      <c r="AM422" s="2" t="str">
        <f>IF(sum!A415="ON",sum!C415,"*")</f>
        <v>*</v>
      </c>
      <c r="AP422" s="2" t="s">
        <v>186</v>
      </c>
      <c r="AQ422" s="2" t="s">
        <v>187</v>
      </c>
      <c r="AR422" s="2">
        <v>2020</v>
      </c>
      <c r="AS422" s="2" t="str">
        <f>IF(sum!A415="QU",sum!B415,"*")</f>
        <v>*</v>
      </c>
      <c r="AT422" s="2"/>
      <c r="AU422" s="2" t="str">
        <f>IF(sum!A415="QU",sum!C415,"*")</f>
        <v>*</v>
      </c>
      <c r="AX422" s="2" t="s">
        <v>186</v>
      </c>
      <c r="AY422" s="2" t="s">
        <v>187</v>
      </c>
      <c r="AZ422" s="2">
        <v>2020</v>
      </c>
      <c r="BA422" s="2" t="str">
        <f>IF(sum!A415="SA",sum!B415,"*")</f>
        <v>*</v>
      </c>
      <c r="BB422" s="2"/>
      <c r="BC422" s="2" t="str">
        <f>IF(sum!A415="SA",sum!C415,"*")</f>
        <v>*</v>
      </c>
    </row>
    <row r="423" spans="2:55">
      <c r="B423" s="4" t="s">
        <v>186</v>
      </c>
      <c r="C423" s="4" t="s">
        <v>187</v>
      </c>
      <c r="D423" s="4">
        <v>2020</v>
      </c>
      <c r="J423" s="4" t="s">
        <v>186</v>
      </c>
      <c r="K423" s="4" t="s">
        <v>187</v>
      </c>
      <c r="L423" s="4">
        <v>2020</v>
      </c>
      <c r="M423" s="2" t="str">
        <f>IF(sum!A416="AT",sum!B416,"*")</f>
        <v>*</v>
      </c>
      <c r="N423" s="2"/>
      <c r="O423" s="2" t="str">
        <f>IF(sum!A416="AT",sum!C416,"*")</f>
        <v>*</v>
      </c>
      <c r="R423" s="4" t="s">
        <v>186</v>
      </c>
      <c r="S423" s="4" t="s">
        <v>187</v>
      </c>
      <c r="T423" s="4">
        <v>2020</v>
      </c>
      <c r="U423" s="2" t="str">
        <f>IF(sum!A416="BC",sum!B416,"*")</f>
        <v>*</v>
      </c>
      <c r="V423" s="2"/>
      <c r="W423" s="2" t="str">
        <f>IF(sum!A416="BC",sum!C416,"*")</f>
        <v>*</v>
      </c>
      <c r="Z423" s="4" t="s">
        <v>186</v>
      </c>
      <c r="AA423" s="4" t="s">
        <v>187</v>
      </c>
      <c r="AB423" s="4">
        <v>2020</v>
      </c>
      <c r="AC423" s="2" t="str">
        <f>IF(sum!A416="MA",sum!B416,"*")</f>
        <v>S_CCUS_EMISMeOH_H2</v>
      </c>
      <c r="AD423" s="2"/>
      <c r="AE423" s="2">
        <f>IF(sum!A416="MA",sum!C416,"*")</f>
        <v>0</v>
      </c>
      <c r="AH423" s="4" t="s">
        <v>186</v>
      </c>
      <c r="AI423" s="4" t="s">
        <v>187</v>
      </c>
      <c r="AJ423" s="4">
        <v>2020</v>
      </c>
      <c r="AK423" s="2" t="str">
        <f>IF(sum!A416="ON",sum!B416,"*")</f>
        <v>*</v>
      </c>
      <c r="AL423" s="2"/>
      <c r="AM423" s="2" t="str">
        <f>IF(sum!A416="ON",sum!C416,"*")</f>
        <v>*</v>
      </c>
      <c r="AP423" s="4" t="s">
        <v>186</v>
      </c>
      <c r="AQ423" s="4" t="s">
        <v>187</v>
      </c>
      <c r="AR423" s="4">
        <v>2020</v>
      </c>
      <c r="AS423" s="2" t="str">
        <f>IF(sum!A416="QU",sum!B416,"*")</f>
        <v>*</v>
      </c>
      <c r="AT423" s="2"/>
      <c r="AU423" s="2" t="str">
        <f>IF(sum!A416="QU",sum!C416,"*")</f>
        <v>*</v>
      </c>
      <c r="AX423" s="4" t="s">
        <v>186</v>
      </c>
      <c r="AY423" s="4" t="s">
        <v>187</v>
      </c>
      <c r="AZ423" s="4">
        <v>2020</v>
      </c>
      <c r="BA423" s="2" t="str">
        <f>IF(sum!A416="SA",sum!B416,"*")</f>
        <v>*</v>
      </c>
      <c r="BB423" s="2"/>
      <c r="BC423" s="2" t="str">
        <f>IF(sum!A416="SA",sum!C416,"*")</f>
        <v>*</v>
      </c>
    </row>
    <row r="424" spans="2:55">
      <c r="B424" s="2" t="s">
        <v>186</v>
      </c>
      <c r="C424" s="2" t="s">
        <v>187</v>
      </c>
      <c r="D424" s="2">
        <v>2020</v>
      </c>
      <c r="J424" s="2" t="s">
        <v>186</v>
      </c>
      <c r="K424" s="2" t="s">
        <v>187</v>
      </c>
      <c r="L424" s="2">
        <v>2020</v>
      </c>
      <c r="M424" s="2" t="str">
        <f>IF(sum!A417="AT",sum!B417,"*")</f>
        <v>*</v>
      </c>
      <c r="N424" s="2"/>
      <c r="O424" s="2" t="str">
        <f>IF(sum!A417="AT",sum!C417,"*")</f>
        <v>*</v>
      </c>
      <c r="R424" s="2" t="s">
        <v>186</v>
      </c>
      <c r="S424" s="2" t="s">
        <v>187</v>
      </c>
      <c r="T424" s="2">
        <v>2020</v>
      </c>
      <c r="U424" s="2" t="str">
        <f>IF(sum!A417="BC",sum!B417,"*")</f>
        <v>*</v>
      </c>
      <c r="V424" s="2"/>
      <c r="W424" s="2" t="str">
        <f>IF(sum!A417="BC",sum!C417,"*")</f>
        <v>*</v>
      </c>
      <c r="Z424" s="2" t="s">
        <v>186</v>
      </c>
      <c r="AA424" s="2" t="s">
        <v>187</v>
      </c>
      <c r="AB424" s="2">
        <v>2020</v>
      </c>
      <c r="AC424" s="2" t="str">
        <f>IF(sum!A417="MA",sum!B417,"*")</f>
        <v>SGASSH2RC01</v>
      </c>
      <c r="AD424" s="2"/>
      <c r="AE424" s="2">
        <f>IF(sum!A417="MA",sum!C417,"*")</f>
        <v>0</v>
      </c>
      <c r="AH424" s="2" t="s">
        <v>186</v>
      </c>
      <c r="AI424" s="2" t="s">
        <v>187</v>
      </c>
      <c r="AJ424" s="2">
        <v>2020</v>
      </c>
      <c r="AK424" s="2" t="str">
        <f>IF(sum!A417="ON",sum!B417,"*")</f>
        <v>*</v>
      </c>
      <c r="AL424" s="2"/>
      <c r="AM424" s="2" t="str">
        <f>IF(sum!A417="ON",sum!C417,"*")</f>
        <v>*</v>
      </c>
      <c r="AP424" s="2" t="s">
        <v>186</v>
      </c>
      <c r="AQ424" s="2" t="s">
        <v>187</v>
      </c>
      <c r="AR424" s="2">
        <v>2020</v>
      </c>
      <c r="AS424" s="2" t="str">
        <f>IF(sum!A417="QU",sum!B417,"*")</f>
        <v>*</v>
      </c>
      <c r="AT424" s="2"/>
      <c r="AU424" s="2" t="str">
        <f>IF(sum!A417="QU",sum!C417,"*")</f>
        <v>*</v>
      </c>
      <c r="AX424" s="2" t="s">
        <v>186</v>
      </c>
      <c r="AY424" s="2" t="s">
        <v>187</v>
      </c>
      <c r="AZ424" s="2">
        <v>2020</v>
      </c>
      <c r="BA424" s="2" t="str">
        <f>IF(sum!A417="SA",sum!B417,"*")</f>
        <v>*</v>
      </c>
      <c r="BB424" s="2"/>
      <c r="BC424" s="2" t="str">
        <f>IF(sum!A417="SA",sum!C417,"*")</f>
        <v>*</v>
      </c>
    </row>
    <row r="425" spans="2:55">
      <c r="B425" s="2" t="s">
        <v>186</v>
      </c>
      <c r="C425" s="2" t="s">
        <v>187</v>
      </c>
      <c r="D425" s="2">
        <v>2020</v>
      </c>
      <c r="J425" s="2" t="s">
        <v>186</v>
      </c>
      <c r="K425" s="2" t="s">
        <v>187</v>
      </c>
      <c r="L425" s="2">
        <v>2020</v>
      </c>
      <c r="M425" s="2" t="str">
        <f>IF(sum!A418="AT",sum!B418,"*")</f>
        <v>*</v>
      </c>
      <c r="N425" s="2"/>
      <c r="O425" s="2" t="str">
        <f>IF(sum!A418="AT",sum!C418,"*")</f>
        <v>*</v>
      </c>
      <c r="R425" s="2" t="s">
        <v>186</v>
      </c>
      <c r="S425" s="2" t="s">
        <v>187</v>
      </c>
      <c r="T425" s="2">
        <v>2020</v>
      </c>
      <c r="U425" s="2" t="str">
        <f>IF(sum!A418="BC",sum!B418,"*")</f>
        <v>*</v>
      </c>
      <c r="V425" s="2"/>
      <c r="W425" s="2" t="str">
        <f>IF(sum!A418="BC",sum!C418,"*")</f>
        <v>*</v>
      </c>
      <c r="Z425" s="2" t="s">
        <v>186</v>
      </c>
      <c r="AA425" s="2" t="s">
        <v>187</v>
      </c>
      <c r="AB425" s="2">
        <v>2020</v>
      </c>
      <c r="AC425" s="2" t="str">
        <f>IF(sum!A418="MA",sum!B418,"*")</f>
        <v>SINKCCU</v>
      </c>
      <c r="AD425" s="2"/>
      <c r="AE425" s="2">
        <f>IF(sum!A418="MA",sum!C418,"*")</f>
        <v>0</v>
      </c>
      <c r="AH425" s="2" t="s">
        <v>186</v>
      </c>
      <c r="AI425" s="2" t="s">
        <v>187</v>
      </c>
      <c r="AJ425" s="2">
        <v>2020</v>
      </c>
      <c r="AK425" s="2" t="str">
        <f>IF(sum!A418="ON",sum!B418,"*")</f>
        <v>*</v>
      </c>
      <c r="AL425" s="2"/>
      <c r="AM425" s="2" t="str">
        <f>IF(sum!A418="ON",sum!C418,"*")</f>
        <v>*</v>
      </c>
      <c r="AP425" s="4" t="s">
        <v>186</v>
      </c>
      <c r="AQ425" s="4" t="s">
        <v>187</v>
      </c>
      <c r="AR425" s="4">
        <v>2020</v>
      </c>
      <c r="AS425" s="2" t="str">
        <f>IF(sum!A418="QU",sum!B418,"*")</f>
        <v>*</v>
      </c>
      <c r="AT425" s="2"/>
      <c r="AU425" s="2" t="str">
        <f>IF(sum!A418="QU",sum!C418,"*")</f>
        <v>*</v>
      </c>
      <c r="AX425" s="2" t="s">
        <v>186</v>
      </c>
      <c r="AY425" s="2" t="s">
        <v>187</v>
      </c>
      <c r="AZ425" s="2">
        <v>2020</v>
      </c>
      <c r="BA425" s="2" t="str">
        <f>IF(sum!A418="SA",sum!B418,"*")</f>
        <v>*</v>
      </c>
      <c r="BB425" s="2"/>
      <c r="BC425" s="2" t="str">
        <f>IF(sum!A418="SA",sum!C418,"*")</f>
        <v>*</v>
      </c>
    </row>
    <row r="426" spans="2:55">
      <c r="B426" s="4" t="s">
        <v>186</v>
      </c>
      <c r="C426" s="4" t="s">
        <v>187</v>
      </c>
      <c r="D426" s="4">
        <v>2020</v>
      </c>
      <c r="J426" s="4" t="s">
        <v>186</v>
      </c>
      <c r="K426" s="4" t="s">
        <v>187</v>
      </c>
      <c r="L426" s="4">
        <v>2020</v>
      </c>
      <c r="M426" s="2" t="str">
        <f>IF(sum!A419="AT",sum!B419,"*")</f>
        <v>*</v>
      </c>
      <c r="N426" s="2"/>
      <c r="O426" s="2" t="str">
        <f>IF(sum!A419="AT",sum!C419,"*")</f>
        <v>*</v>
      </c>
      <c r="R426" s="4" t="s">
        <v>186</v>
      </c>
      <c r="S426" s="4" t="s">
        <v>187</v>
      </c>
      <c r="T426" s="4">
        <v>2020</v>
      </c>
      <c r="U426" s="2" t="str">
        <f>IF(sum!A419="BC",sum!B419,"*")</f>
        <v>*</v>
      </c>
      <c r="V426" s="2"/>
      <c r="W426" s="2" t="str">
        <f>IF(sum!A419="BC",sum!C419,"*")</f>
        <v>*</v>
      </c>
      <c r="Z426" s="4" t="s">
        <v>186</v>
      </c>
      <c r="AA426" s="4" t="s">
        <v>187</v>
      </c>
      <c r="AB426" s="4">
        <v>2020</v>
      </c>
      <c r="AC426" s="2" t="str">
        <f>IF(sum!A419="MA",sum!B419,"*")</f>
        <v>SNK_DAC</v>
      </c>
      <c r="AD426" s="2"/>
      <c r="AE426" s="2">
        <f>IF(sum!A419="MA",sum!C419,"*")</f>
        <v>0</v>
      </c>
      <c r="AH426" s="4" t="s">
        <v>186</v>
      </c>
      <c r="AI426" s="4" t="s">
        <v>187</v>
      </c>
      <c r="AJ426" s="4">
        <v>2020</v>
      </c>
      <c r="AK426" s="2" t="str">
        <f>IF(sum!A419="ON",sum!B419,"*")</f>
        <v>*</v>
      </c>
      <c r="AL426" s="2"/>
      <c r="AM426" s="2" t="str">
        <f>IF(sum!A419="ON",sum!C419,"*")</f>
        <v>*</v>
      </c>
      <c r="AP426" s="2" t="s">
        <v>186</v>
      </c>
      <c r="AQ426" s="2" t="s">
        <v>187</v>
      </c>
      <c r="AR426" s="2">
        <v>2020</v>
      </c>
      <c r="AS426" s="2" t="str">
        <f>IF(sum!A419="QU",sum!B419,"*")</f>
        <v>*</v>
      </c>
      <c r="AT426" s="2"/>
      <c r="AU426" s="2" t="str">
        <f>IF(sum!A419="QU",sum!C419,"*")</f>
        <v>*</v>
      </c>
      <c r="AX426" s="4" t="s">
        <v>186</v>
      </c>
      <c r="AY426" s="4" t="s">
        <v>187</v>
      </c>
      <c r="AZ426" s="4">
        <v>2020</v>
      </c>
      <c r="BA426" s="2" t="str">
        <f>IF(sum!A419="SA",sum!B419,"*")</f>
        <v>*</v>
      </c>
      <c r="BB426" s="2"/>
      <c r="BC426" s="2" t="str">
        <f>IF(sum!A419="SA",sum!C419,"*")</f>
        <v>*</v>
      </c>
    </row>
    <row r="427" spans="2:55">
      <c r="B427" s="2" t="s">
        <v>186</v>
      </c>
      <c r="C427" s="2" t="s">
        <v>187</v>
      </c>
      <c r="D427" s="2">
        <v>2020</v>
      </c>
      <c r="J427" s="2" t="s">
        <v>186</v>
      </c>
      <c r="K427" s="2" t="s">
        <v>187</v>
      </c>
      <c r="L427" s="2">
        <v>2020</v>
      </c>
      <c r="M427" s="2" t="str">
        <f>IF(sum!A420="AT",sum!B420,"*")</f>
        <v>*</v>
      </c>
      <c r="N427" s="2"/>
      <c r="O427" s="2" t="str">
        <f>IF(sum!A420="AT",sum!C420,"*")</f>
        <v>*</v>
      </c>
      <c r="R427" s="2" t="s">
        <v>186</v>
      </c>
      <c r="S427" s="2" t="s">
        <v>187</v>
      </c>
      <c r="T427" s="2">
        <v>2020</v>
      </c>
      <c r="U427" s="2" t="str">
        <f>IF(sum!A420="BC",sum!B420,"*")</f>
        <v>*</v>
      </c>
      <c r="V427" s="2"/>
      <c r="W427" s="2" t="str">
        <f>IF(sum!A420="BC",sum!C420,"*")</f>
        <v>*</v>
      </c>
      <c r="Z427" s="2" t="s">
        <v>186</v>
      </c>
      <c r="AA427" s="2" t="s">
        <v>187</v>
      </c>
      <c r="AB427" s="2">
        <v>2020</v>
      </c>
      <c r="AC427" s="2" t="str">
        <f>IF(sum!A420="MA",sum!B420,"*")</f>
        <v>TB_ELC_MA_SA_01</v>
      </c>
      <c r="AD427" s="2"/>
      <c r="AE427" s="2">
        <f>IF(sum!A420="MA",sum!C420,"*")</f>
        <v>129.553531974861</v>
      </c>
      <c r="AH427" s="2" t="s">
        <v>186</v>
      </c>
      <c r="AI427" s="2" t="s">
        <v>187</v>
      </c>
      <c r="AJ427" s="2">
        <v>2020</v>
      </c>
      <c r="AK427" s="2" t="str">
        <f>IF(sum!A420="ON",sum!B420,"*")</f>
        <v>*</v>
      </c>
      <c r="AL427" s="2"/>
      <c r="AM427" s="2" t="str">
        <f>IF(sum!A420="ON",sum!C420,"*")</f>
        <v>*</v>
      </c>
      <c r="AP427" s="4" t="s">
        <v>186</v>
      </c>
      <c r="AQ427" s="4" t="s">
        <v>187</v>
      </c>
      <c r="AR427" s="4">
        <v>2020</v>
      </c>
      <c r="AS427" s="2" t="str">
        <f>IF(sum!A420="QU",sum!B420,"*")</f>
        <v>*</v>
      </c>
      <c r="AT427" s="2"/>
      <c r="AU427" s="2" t="str">
        <f>IF(sum!A420="QU",sum!C420,"*")</f>
        <v>*</v>
      </c>
      <c r="AX427" s="2" t="s">
        <v>186</v>
      </c>
      <c r="AY427" s="2" t="s">
        <v>187</v>
      </c>
      <c r="AZ427" s="2">
        <v>2020</v>
      </c>
      <c r="BA427" s="2" t="str">
        <f>IF(sum!A420="SA",sum!B420,"*")</f>
        <v>*</v>
      </c>
      <c r="BB427" s="2"/>
      <c r="BC427" s="2" t="str">
        <f>IF(sum!A420="SA",sum!C420,"*")</f>
        <v>*</v>
      </c>
    </row>
    <row r="428" spans="2:55">
      <c r="B428" s="2" t="s">
        <v>186</v>
      </c>
      <c r="C428" s="2" t="s">
        <v>187</v>
      </c>
      <c r="D428" s="2">
        <v>2020</v>
      </c>
      <c r="J428" s="2" t="s">
        <v>186</v>
      </c>
      <c r="K428" s="2" t="s">
        <v>187</v>
      </c>
      <c r="L428" s="2">
        <v>2020</v>
      </c>
      <c r="M428" s="2" t="str">
        <f>IF(sum!A421="AT",sum!B421,"*")</f>
        <v>*</v>
      </c>
      <c r="N428" s="2"/>
      <c r="O428" s="2" t="str">
        <f>IF(sum!A421="AT",sum!C421,"*")</f>
        <v>*</v>
      </c>
      <c r="R428" s="2" t="s">
        <v>186</v>
      </c>
      <c r="S428" s="2" t="s">
        <v>187</v>
      </c>
      <c r="T428" s="2">
        <v>2020</v>
      </c>
      <c r="U428" s="2" t="str">
        <f>IF(sum!A421="BC",sum!B421,"*")</f>
        <v>*</v>
      </c>
      <c r="V428" s="2"/>
      <c r="W428" s="2" t="str">
        <f>IF(sum!A421="BC",sum!C421,"*")</f>
        <v>*</v>
      </c>
      <c r="Z428" s="2" t="s">
        <v>186</v>
      </c>
      <c r="AA428" s="2" t="s">
        <v>187</v>
      </c>
      <c r="AB428" s="2">
        <v>2020</v>
      </c>
      <c r="AC428" s="2" t="str">
        <f>IF(sum!A421="MA",sum!B421,"*")</f>
        <v>TB_ELC_ON_MA_01</v>
      </c>
      <c r="AD428" s="2"/>
      <c r="AE428" s="2">
        <f>IF(sum!A421="MA",sum!C421,"*")</f>
        <v>187.14422913221</v>
      </c>
      <c r="AH428" s="2" t="s">
        <v>186</v>
      </c>
      <c r="AI428" s="2" t="s">
        <v>187</v>
      </c>
      <c r="AJ428" s="2">
        <v>2020</v>
      </c>
      <c r="AK428" s="2" t="str">
        <f>IF(sum!A421="ON",sum!B421,"*")</f>
        <v>*</v>
      </c>
      <c r="AL428" s="2"/>
      <c r="AM428" s="2" t="str">
        <f>IF(sum!A421="ON",sum!C421,"*")</f>
        <v>*</v>
      </c>
      <c r="AP428" s="2" t="s">
        <v>186</v>
      </c>
      <c r="AQ428" s="2" t="s">
        <v>187</v>
      </c>
      <c r="AR428" s="2">
        <v>2020</v>
      </c>
      <c r="AS428" s="2" t="str">
        <f>IF(sum!A421="QU",sum!B421,"*")</f>
        <v>*</v>
      </c>
      <c r="AT428" s="2"/>
      <c r="AU428" s="2" t="str">
        <f>IF(sum!A421="QU",sum!C421,"*")</f>
        <v>*</v>
      </c>
      <c r="AX428" s="2" t="s">
        <v>186</v>
      </c>
      <c r="AY428" s="2" t="s">
        <v>187</v>
      </c>
      <c r="AZ428" s="2">
        <v>2020</v>
      </c>
      <c r="BA428" s="2" t="str">
        <f>IF(sum!A421="SA",sum!B421,"*")</f>
        <v>*</v>
      </c>
      <c r="BB428" s="2"/>
      <c r="BC428" s="2" t="str">
        <f>IF(sum!A421="SA",sum!C421,"*")</f>
        <v>*</v>
      </c>
    </row>
    <row r="429" spans="2:55">
      <c r="B429" s="4" t="s">
        <v>186</v>
      </c>
      <c r="C429" s="4" t="s">
        <v>187</v>
      </c>
      <c r="D429" s="4">
        <v>2020</v>
      </c>
      <c r="J429" s="4" t="s">
        <v>186</v>
      </c>
      <c r="K429" s="4" t="s">
        <v>187</v>
      </c>
      <c r="L429" s="4">
        <v>2020</v>
      </c>
      <c r="M429" s="2" t="str">
        <f>IF(sum!A422="AT",sum!B422,"*")</f>
        <v>*</v>
      </c>
      <c r="N429" s="2"/>
      <c r="O429" s="2" t="str">
        <f>IF(sum!A422="AT",sum!C422,"*")</f>
        <v>*</v>
      </c>
      <c r="R429" s="4" t="s">
        <v>186</v>
      </c>
      <c r="S429" s="4" t="s">
        <v>187</v>
      </c>
      <c r="T429" s="4">
        <v>2020</v>
      </c>
      <c r="U429" s="2" t="str">
        <f>IF(sum!A422="BC",sum!B422,"*")</f>
        <v>*</v>
      </c>
      <c r="V429" s="2"/>
      <c r="W429" s="2" t="str">
        <f>IF(sum!A422="BC",sum!C422,"*")</f>
        <v>*</v>
      </c>
      <c r="Z429" s="4" t="s">
        <v>186</v>
      </c>
      <c r="AA429" s="4" t="s">
        <v>187</v>
      </c>
      <c r="AB429" s="4">
        <v>2020</v>
      </c>
      <c r="AC429" s="2" t="str">
        <f>IF(sum!A422="MA",sum!B422,"*")</f>
        <v>TRA_Bus_IC_GSL1</v>
      </c>
      <c r="AD429" s="2"/>
      <c r="AE429" s="2">
        <f>IF(sum!A422="MA",sum!C422,"*")</f>
        <v>2</v>
      </c>
      <c r="AH429" s="4" t="s">
        <v>186</v>
      </c>
      <c r="AI429" s="4" t="s">
        <v>187</v>
      </c>
      <c r="AJ429" s="4">
        <v>2020</v>
      </c>
      <c r="AK429" s="2" t="str">
        <f>IF(sum!A422="ON",sum!B422,"*")</f>
        <v>*</v>
      </c>
      <c r="AL429" s="2"/>
      <c r="AM429" s="2" t="str">
        <f>IF(sum!A422="ON",sum!C422,"*")</f>
        <v>*</v>
      </c>
      <c r="AP429" s="4" t="s">
        <v>186</v>
      </c>
      <c r="AQ429" s="4" t="s">
        <v>187</v>
      </c>
      <c r="AR429" s="4">
        <v>2020</v>
      </c>
      <c r="AS429" s="2" t="str">
        <f>IF(sum!A422="QU",sum!B422,"*")</f>
        <v>*</v>
      </c>
      <c r="AT429" s="2"/>
      <c r="AU429" s="2" t="str">
        <f>IF(sum!A422="QU",sum!C422,"*")</f>
        <v>*</v>
      </c>
      <c r="AX429" s="4" t="s">
        <v>186</v>
      </c>
      <c r="AY429" s="4" t="s">
        <v>187</v>
      </c>
      <c r="AZ429" s="4">
        <v>2020</v>
      </c>
      <c r="BA429" s="2" t="str">
        <f>IF(sum!A422="SA",sum!B422,"*")</f>
        <v>*</v>
      </c>
      <c r="BB429" s="2"/>
      <c r="BC429" s="2" t="str">
        <f>IF(sum!A422="SA",sum!C422,"*")</f>
        <v>*</v>
      </c>
    </row>
    <row r="430" spans="2:55">
      <c r="B430" s="2" t="s">
        <v>186</v>
      </c>
      <c r="C430" s="2" t="s">
        <v>187</v>
      </c>
      <c r="D430" s="2">
        <v>2020</v>
      </c>
      <c r="J430" s="2" t="s">
        <v>186</v>
      </c>
      <c r="K430" s="2" t="s">
        <v>187</v>
      </c>
      <c r="L430" s="2">
        <v>2020</v>
      </c>
      <c r="M430" s="2" t="str">
        <f>IF(sum!A423="AT",sum!B423,"*")</f>
        <v>*</v>
      </c>
      <c r="N430" s="2"/>
      <c r="O430" s="2" t="str">
        <f>IF(sum!A423="AT",sum!C423,"*")</f>
        <v>*</v>
      </c>
      <c r="R430" s="2" t="s">
        <v>186</v>
      </c>
      <c r="S430" s="2" t="s">
        <v>187</v>
      </c>
      <c r="T430" s="2">
        <v>2020</v>
      </c>
      <c r="U430" s="2" t="str">
        <f>IF(sum!A423="BC",sum!B423,"*")</f>
        <v>*</v>
      </c>
      <c r="V430" s="2"/>
      <c r="W430" s="2" t="str">
        <f>IF(sum!A423="BC",sum!C423,"*")</f>
        <v>*</v>
      </c>
      <c r="Z430" s="2" t="s">
        <v>186</v>
      </c>
      <c r="AA430" s="2" t="s">
        <v>187</v>
      </c>
      <c r="AB430" s="2">
        <v>2020</v>
      </c>
      <c r="AC430" s="2" t="str">
        <f>IF(sum!A423="MA",sum!B423,"*")</f>
        <v>TRA_Car_GSL1</v>
      </c>
      <c r="AD430" s="2"/>
      <c r="AE430" s="2">
        <f>IF(sum!A423="MA",sum!C423,"*")</f>
        <v>0</v>
      </c>
      <c r="AH430" s="2" t="s">
        <v>186</v>
      </c>
      <c r="AI430" s="2" t="s">
        <v>187</v>
      </c>
      <c r="AJ430" s="2">
        <v>2020</v>
      </c>
      <c r="AK430" s="2" t="str">
        <f>IF(sum!A423="ON",sum!B423,"*")</f>
        <v>*</v>
      </c>
      <c r="AL430" s="2"/>
      <c r="AM430" s="2" t="str">
        <f>IF(sum!A423="ON",sum!C423,"*")</f>
        <v>*</v>
      </c>
      <c r="AP430" s="2" t="s">
        <v>186</v>
      </c>
      <c r="AQ430" s="2" t="s">
        <v>187</v>
      </c>
      <c r="AR430" s="2">
        <v>2020</v>
      </c>
      <c r="AS430" s="2" t="str">
        <f>IF(sum!A423="QU",sum!B423,"*")</f>
        <v>*</v>
      </c>
      <c r="AT430" s="2"/>
      <c r="AU430" s="2" t="str">
        <f>IF(sum!A423="QU",sum!C423,"*")</f>
        <v>*</v>
      </c>
      <c r="AX430" s="2" t="s">
        <v>186</v>
      </c>
      <c r="AY430" s="2" t="s">
        <v>187</v>
      </c>
      <c r="AZ430" s="2">
        <v>2020</v>
      </c>
      <c r="BA430" s="2" t="str">
        <f>IF(sum!A423="SA",sum!B423,"*")</f>
        <v>*</v>
      </c>
      <c r="BB430" s="2"/>
      <c r="BC430" s="2" t="str">
        <f>IF(sum!A423="SA",sum!C423,"*")</f>
        <v>*</v>
      </c>
    </row>
    <row r="431" spans="2:55">
      <c r="B431" s="2" t="s">
        <v>186</v>
      </c>
      <c r="C431" s="2" t="s">
        <v>187</v>
      </c>
      <c r="D431" s="2">
        <v>2020</v>
      </c>
      <c r="J431" s="2" t="s">
        <v>186</v>
      </c>
      <c r="K431" s="2" t="s">
        <v>187</v>
      </c>
      <c r="L431" s="2">
        <v>2020</v>
      </c>
      <c r="M431" s="2" t="str">
        <f>IF(sum!A424="AT",sum!B424,"*")</f>
        <v>*</v>
      </c>
      <c r="N431" s="2"/>
      <c r="O431" s="2" t="str">
        <f>IF(sum!A424="AT",sum!C424,"*")</f>
        <v>*</v>
      </c>
      <c r="R431" s="2" t="s">
        <v>186</v>
      </c>
      <c r="S431" s="2" t="s">
        <v>187</v>
      </c>
      <c r="T431" s="2">
        <v>2020</v>
      </c>
      <c r="U431" s="2" t="str">
        <f>IF(sum!A424="BC",sum!B424,"*")</f>
        <v>*</v>
      </c>
      <c r="V431" s="2"/>
      <c r="W431" s="2" t="str">
        <f>IF(sum!A424="BC",sum!C424,"*")</f>
        <v>*</v>
      </c>
      <c r="Z431" s="2" t="s">
        <v>186</v>
      </c>
      <c r="AA431" s="2" t="s">
        <v>187</v>
      </c>
      <c r="AB431" s="2">
        <v>2020</v>
      </c>
      <c r="AC431" s="2" t="str">
        <f>IF(sum!A424="MA",sum!B424,"*")</f>
        <v>TRA_Mot_ELC1</v>
      </c>
      <c r="AD431" s="2"/>
      <c r="AE431" s="2">
        <f>IF(sum!A424="MA",sum!C424,"*")</f>
        <v>2.00000000000004</v>
      </c>
      <c r="AH431" s="2" t="s">
        <v>186</v>
      </c>
      <c r="AI431" s="2" t="s">
        <v>187</v>
      </c>
      <c r="AJ431" s="2">
        <v>2020</v>
      </c>
      <c r="AK431" s="2" t="str">
        <f>IF(sum!A424="ON",sum!B424,"*")</f>
        <v>*</v>
      </c>
      <c r="AL431" s="2"/>
      <c r="AM431" s="2" t="str">
        <f>IF(sum!A424="ON",sum!C424,"*")</f>
        <v>*</v>
      </c>
      <c r="AP431" s="4" t="s">
        <v>186</v>
      </c>
      <c r="AQ431" s="4" t="s">
        <v>187</v>
      </c>
      <c r="AR431" s="4">
        <v>2020</v>
      </c>
      <c r="AS431" s="2" t="str">
        <f>IF(sum!A424="QU",sum!B424,"*")</f>
        <v>*</v>
      </c>
      <c r="AT431" s="2"/>
      <c r="AU431" s="2" t="str">
        <f>IF(sum!A424="QU",sum!C424,"*")</f>
        <v>*</v>
      </c>
      <c r="AX431" s="2" t="s">
        <v>186</v>
      </c>
      <c r="AY431" s="2" t="s">
        <v>187</v>
      </c>
      <c r="AZ431" s="2">
        <v>2020</v>
      </c>
      <c r="BA431" s="2" t="str">
        <f>IF(sum!A424="SA",sum!B424,"*")</f>
        <v>*</v>
      </c>
      <c r="BB431" s="2"/>
      <c r="BC431" s="2" t="str">
        <f>IF(sum!A424="SA",sum!C424,"*")</f>
        <v>*</v>
      </c>
    </row>
    <row r="432" spans="2:55">
      <c r="B432" s="4" t="s">
        <v>186</v>
      </c>
      <c r="C432" s="4" t="s">
        <v>187</v>
      </c>
      <c r="D432" s="4">
        <v>2020</v>
      </c>
      <c r="J432" s="4" t="s">
        <v>186</v>
      </c>
      <c r="K432" s="4" t="s">
        <v>187</v>
      </c>
      <c r="L432" s="4">
        <v>2020</v>
      </c>
      <c r="M432" s="2" t="str">
        <f>IF(sum!A425="AT",sum!B425,"*")</f>
        <v>*</v>
      </c>
      <c r="N432" s="2"/>
      <c r="O432" s="2" t="str">
        <f>IF(sum!A425="AT",sum!C425,"*")</f>
        <v>*</v>
      </c>
      <c r="R432" s="4" t="s">
        <v>186</v>
      </c>
      <c r="S432" s="4" t="s">
        <v>187</v>
      </c>
      <c r="T432" s="4">
        <v>2020</v>
      </c>
      <c r="U432" s="2" t="str">
        <f>IF(sum!A425="BC",sum!B425,"*")</f>
        <v>*</v>
      </c>
      <c r="V432" s="2"/>
      <c r="W432" s="2" t="str">
        <f>IF(sum!A425="BC",sum!C425,"*")</f>
        <v>*</v>
      </c>
      <c r="Z432" s="4" t="s">
        <v>186</v>
      </c>
      <c r="AA432" s="4" t="s">
        <v>187</v>
      </c>
      <c r="AB432" s="4">
        <v>2020</v>
      </c>
      <c r="AC432" s="2" t="str">
        <f>IF(sum!A425="MA",sum!B425,"*")</f>
        <v>TRA_Rai_Pas-ELC01</v>
      </c>
      <c r="AD432" s="2"/>
      <c r="AE432" s="2">
        <f>IF(sum!A425="MA",sum!C425,"*")</f>
        <v>0.0039</v>
      </c>
      <c r="AH432" s="4" t="s">
        <v>186</v>
      </c>
      <c r="AI432" s="4" t="s">
        <v>187</v>
      </c>
      <c r="AJ432" s="4">
        <v>2020</v>
      </c>
      <c r="AK432" s="2" t="str">
        <f>IF(sum!A425="ON",sum!B425,"*")</f>
        <v>*</v>
      </c>
      <c r="AL432" s="2"/>
      <c r="AM432" s="2" t="str">
        <f>IF(sum!A425="ON",sum!C425,"*")</f>
        <v>*</v>
      </c>
      <c r="AP432" s="2" t="s">
        <v>186</v>
      </c>
      <c r="AQ432" s="2" t="s">
        <v>187</v>
      </c>
      <c r="AR432" s="2">
        <v>2020</v>
      </c>
      <c r="AS432" s="2" t="str">
        <f>IF(sum!A425="QU",sum!B425,"*")</f>
        <v>*</v>
      </c>
      <c r="AT432" s="2"/>
      <c r="AU432" s="2" t="str">
        <f>IF(sum!A425="QU",sum!C425,"*")</f>
        <v>*</v>
      </c>
      <c r="AX432" s="4" t="s">
        <v>186</v>
      </c>
      <c r="AY432" s="4" t="s">
        <v>187</v>
      </c>
      <c r="AZ432" s="4">
        <v>2020</v>
      </c>
      <c r="BA432" s="2" t="str">
        <f>IF(sum!A425="SA",sum!B425,"*")</f>
        <v>*</v>
      </c>
      <c r="BB432" s="2"/>
      <c r="BC432" s="2" t="str">
        <f>IF(sum!A425="SA",sum!C425,"*")</f>
        <v>*</v>
      </c>
    </row>
    <row r="433" spans="2:55">
      <c r="B433" s="2" t="s">
        <v>186</v>
      </c>
      <c r="C433" s="2" t="s">
        <v>187</v>
      </c>
      <c r="D433" s="2">
        <v>2020</v>
      </c>
      <c r="J433" s="2" t="s">
        <v>186</v>
      </c>
      <c r="K433" s="2" t="s">
        <v>187</v>
      </c>
      <c r="L433" s="2">
        <v>2020</v>
      </c>
      <c r="M433" s="2" t="str">
        <f>IF(sum!A426="AT",sum!B426,"*")</f>
        <v>*</v>
      </c>
      <c r="N433" s="2"/>
      <c r="O433" s="2" t="str">
        <f>IF(sum!A426="AT",sum!C426,"*")</f>
        <v>*</v>
      </c>
      <c r="R433" s="2" t="s">
        <v>186</v>
      </c>
      <c r="S433" s="2" t="s">
        <v>187</v>
      </c>
      <c r="T433" s="2">
        <v>2020</v>
      </c>
      <c r="U433" s="2" t="str">
        <f>IF(sum!A426="BC",sum!B426,"*")</f>
        <v>*</v>
      </c>
      <c r="V433" s="2"/>
      <c r="W433" s="2" t="str">
        <f>IF(sum!A426="BC",sum!C426,"*")</f>
        <v>*</v>
      </c>
      <c r="Z433" s="2" t="s">
        <v>186</v>
      </c>
      <c r="AA433" s="2" t="s">
        <v>187</v>
      </c>
      <c r="AB433" s="2">
        <v>2020</v>
      </c>
      <c r="AC433" s="2" t="str">
        <f>IF(sum!A426="MA",sum!B426,"*")</f>
        <v>TRA_Tru_BEV01</v>
      </c>
      <c r="AD433" s="2"/>
      <c r="AE433" s="2">
        <f>IF(sum!A426="MA",sum!C426,"*")</f>
        <v>0</v>
      </c>
      <c r="AH433" s="2" t="s">
        <v>186</v>
      </c>
      <c r="AI433" s="2" t="s">
        <v>187</v>
      </c>
      <c r="AJ433" s="2">
        <v>2020</v>
      </c>
      <c r="AK433" s="2" t="str">
        <f>IF(sum!A426="ON",sum!B426,"*")</f>
        <v>*</v>
      </c>
      <c r="AL433" s="2"/>
      <c r="AM433" s="2" t="str">
        <f>IF(sum!A426="ON",sum!C426,"*")</f>
        <v>*</v>
      </c>
      <c r="AP433" s="4" t="s">
        <v>186</v>
      </c>
      <c r="AQ433" s="4" t="s">
        <v>187</v>
      </c>
      <c r="AR433" s="4">
        <v>2020</v>
      </c>
      <c r="AS433" s="2" t="str">
        <f>IF(sum!A426="QU",sum!B426,"*")</f>
        <v>*</v>
      </c>
      <c r="AT433" s="2"/>
      <c r="AU433" s="2" t="str">
        <f>IF(sum!A426="QU",sum!C426,"*")</f>
        <v>*</v>
      </c>
      <c r="AX433" s="2" t="s">
        <v>186</v>
      </c>
      <c r="AY433" s="2" t="s">
        <v>187</v>
      </c>
      <c r="AZ433" s="2">
        <v>2020</v>
      </c>
      <c r="BA433" s="2" t="str">
        <f>IF(sum!A426="SA",sum!B426,"*")</f>
        <v>*</v>
      </c>
      <c r="BB433" s="2"/>
      <c r="BC433" s="2" t="str">
        <f>IF(sum!A426="SA",sum!C426,"*")</f>
        <v>*</v>
      </c>
    </row>
    <row r="434" spans="2:55">
      <c r="B434" s="2" t="s">
        <v>186</v>
      </c>
      <c r="C434" s="2" t="s">
        <v>187</v>
      </c>
      <c r="D434" s="2">
        <v>2020</v>
      </c>
      <c r="J434" s="2" t="s">
        <v>186</v>
      </c>
      <c r="K434" s="2" t="s">
        <v>187</v>
      </c>
      <c r="L434" s="2">
        <v>2020</v>
      </c>
      <c r="M434" s="2" t="str">
        <f>IF(sum!A427="AT",sum!B427,"*")</f>
        <v>*</v>
      </c>
      <c r="N434" s="2"/>
      <c r="O434" s="2" t="str">
        <f>IF(sum!A427="AT",sum!C427,"*")</f>
        <v>*</v>
      </c>
      <c r="R434" s="2" t="s">
        <v>186</v>
      </c>
      <c r="S434" s="2" t="s">
        <v>187</v>
      </c>
      <c r="T434" s="2">
        <v>2020</v>
      </c>
      <c r="U434" s="2" t="str">
        <f>IF(sum!A427="BC",sum!B427,"*")</f>
        <v>*</v>
      </c>
      <c r="V434" s="2"/>
      <c r="W434" s="2" t="str">
        <f>IF(sum!A427="BC",sum!C427,"*")</f>
        <v>*</v>
      </c>
      <c r="Z434" s="2" t="s">
        <v>186</v>
      </c>
      <c r="AA434" s="2" t="s">
        <v>187</v>
      </c>
      <c r="AB434" s="2">
        <v>2020</v>
      </c>
      <c r="AC434" s="2" t="str">
        <f>IF(sum!A427="MA",sum!B427,"*")</f>
        <v>TRA_Tru_HT_DST1</v>
      </c>
      <c r="AD434" s="2"/>
      <c r="AE434" s="2">
        <f>IF(sum!A427="MA",sum!C427,"*")</f>
        <v>64.1175134710609</v>
      </c>
      <c r="AH434" s="2" t="s">
        <v>186</v>
      </c>
      <c r="AI434" s="2" t="s">
        <v>187</v>
      </c>
      <c r="AJ434" s="2">
        <v>2020</v>
      </c>
      <c r="AK434" s="2" t="str">
        <f>IF(sum!A427="ON",sum!B427,"*")</f>
        <v>*</v>
      </c>
      <c r="AL434" s="2"/>
      <c r="AM434" s="2" t="str">
        <f>IF(sum!A427="ON",sum!C427,"*")</f>
        <v>*</v>
      </c>
      <c r="AP434" s="2" t="s">
        <v>186</v>
      </c>
      <c r="AQ434" s="2" t="s">
        <v>187</v>
      </c>
      <c r="AR434" s="2">
        <v>2020</v>
      </c>
      <c r="AS434" s="2" t="str">
        <f>IF(sum!A427="QU",sum!B427,"*")</f>
        <v>*</v>
      </c>
      <c r="AT434" s="2"/>
      <c r="AU434" s="2" t="str">
        <f>IF(sum!A427="QU",sum!C427,"*")</f>
        <v>*</v>
      </c>
      <c r="AX434" s="2" t="s">
        <v>186</v>
      </c>
      <c r="AY434" s="2" t="s">
        <v>187</v>
      </c>
      <c r="AZ434" s="2">
        <v>2020</v>
      </c>
      <c r="BA434" s="2" t="str">
        <f>IF(sum!A427="SA",sum!B427,"*")</f>
        <v>*</v>
      </c>
      <c r="BB434" s="2"/>
      <c r="BC434" s="2" t="str">
        <f>IF(sum!A427="SA",sum!C427,"*")</f>
        <v>*</v>
      </c>
    </row>
    <row r="435" spans="2:55">
      <c r="B435" s="4" t="s">
        <v>186</v>
      </c>
      <c r="C435" s="4" t="s">
        <v>187</v>
      </c>
      <c r="D435" s="4">
        <v>2020</v>
      </c>
      <c r="J435" s="4" t="s">
        <v>186</v>
      </c>
      <c r="K435" s="4" t="s">
        <v>187</v>
      </c>
      <c r="L435" s="4">
        <v>2020</v>
      </c>
      <c r="M435" s="2" t="str">
        <f>IF(sum!A428="AT",sum!B428,"*")</f>
        <v>*</v>
      </c>
      <c r="N435" s="2"/>
      <c r="O435" s="2" t="str">
        <f>IF(sum!A428="AT",sum!C428,"*")</f>
        <v>*</v>
      </c>
      <c r="R435" s="4" t="s">
        <v>186</v>
      </c>
      <c r="S435" s="4" t="s">
        <v>187</v>
      </c>
      <c r="T435" s="4">
        <v>2020</v>
      </c>
      <c r="U435" s="2" t="str">
        <f>IF(sum!A428="BC",sum!B428,"*")</f>
        <v>*</v>
      </c>
      <c r="V435" s="2"/>
      <c r="W435" s="2" t="str">
        <f>IF(sum!A428="BC",sum!C428,"*")</f>
        <v>*</v>
      </c>
      <c r="Z435" s="4" t="s">
        <v>186</v>
      </c>
      <c r="AA435" s="4" t="s">
        <v>187</v>
      </c>
      <c r="AB435" s="4">
        <v>2020</v>
      </c>
      <c r="AC435" s="2" t="str">
        <f>IF(sum!A428="MA",sum!B428,"*")</f>
        <v>TRA_Tru_PHEV01</v>
      </c>
      <c r="AD435" s="2"/>
      <c r="AE435" s="2">
        <f>IF(sum!A428="MA",sum!C428,"*")</f>
        <v>21.2645780968138</v>
      </c>
      <c r="AH435" s="4" t="s">
        <v>186</v>
      </c>
      <c r="AI435" s="4" t="s">
        <v>187</v>
      </c>
      <c r="AJ435" s="4">
        <v>2020</v>
      </c>
      <c r="AK435" s="2" t="str">
        <f>IF(sum!A428="ON",sum!B428,"*")</f>
        <v>*</v>
      </c>
      <c r="AL435" s="2"/>
      <c r="AM435" s="2" t="str">
        <f>IF(sum!A428="ON",sum!C428,"*")</f>
        <v>*</v>
      </c>
      <c r="AP435" s="4" t="s">
        <v>186</v>
      </c>
      <c r="AQ435" s="4" t="s">
        <v>187</v>
      </c>
      <c r="AR435" s="4">
        <v>2020</v>
      </c>
      <c r="AS435" s="2" t="str">
        <f>IF(sum!A428="QU",sum!B428,"*")</f>
        <v>*</v>
      </c>
      <c r="AT435" s="2"/>
      <c r="AU435" s="2" t="str">
        <f>IF(sum!A428="QU",sum!C428,"*")</f>
        <v>*</v>
      </c>
      <c r="AX435" s="4" t="s">
        <v>186</v>
      </c>
      <c r="AY435" s="4" t="s">
        <v>187</v>
      </c>
      <c r="AZ435" s="4">
        <v>2020</v>
      </c>
      <c r="BA435" s="2" t="str">
        <f>IF(sum!A428="SA",sum!B428,"*")</f>
        <v>*</v>
      </c>
      <c r="BB435" s="2"/>
      <c r="BC435" s="2" t="str">
        <f>IF(sum!A428="SA",sum!C428,"*")</f>
        <v>*</v>
      </c>
    </row>
    <row r="436" spans="2:55">
      <c r="B436" s="2" t="s">
        <v>186</v>
      </c>
      <c r="C436" s="2" t="s">
        <v>187</v>
      </c>
      <c r="D436" s="2">
        <v>2020</v>
      </c>
      <c r="J436" s="2" t="s">
        <v>186</v>
      </c>
      <c r="K436" s="2" t="s">
        <v>187</v>
      </c>
      <c r="L436" s="2">
        <v>2020</v>
      </c>
      <c r="M436" s="2" t="str">
        <f>IF(sum!A429="AT",sum!B429,"*")</f>
        <v>*</v>
      </c>
      <c r="N436" s="2"/>
      <c r="O436" s="2" t="str">
        <f>IF(sum!A429="AT",sum!C429,"*")</f>
        <v>*</v>
      </c>
      <c r="R436" s="2" t="s">
        <v>186</v>
      </c>
      <c r="S436" s="2" t="s">
        <v>187</v>
      </c>
      <c r="T436" s="2">
        <v>2020</v>
      </c>
      <c r="U436" s="2" t="str">
        <f>IF(sum!A429="BC",sum!B429,"*")</f>
        <v>*</v>
      </c>
      <c r="V436" s="2"/>
      <c r="W436" s="2" t="str">
        <f>IF(sum!A429="BC",sum!C429,"*")</f>
        <v>*</v>
      </c>
      <c r="Z436" s="2" t="s">
        <v>186</v>
      </c>
      <c r="AA436" s="2" t="s">
        <v>187</v>
      </c>
      <c r="AB436" s="2">
        <v>2020</v>
      </c>
      <c r="AC436" s="2" t="str">
        <f>IF(sum!A429="MA",sum!B429,"*")</f>
        <v>TRA_Tru_PLT_GSL1</v>
      </c>
      <c r="AD436" s="2"/>
      <c r="AE436" s="2">
        <f>IF(sum!A429="MA",sum!C429,"*")</f>
        <v>14.4945444617377</v>
      </c>
      <c r="AH436" s="2" t="s">
        <v>186</v>
      </c>
      <c r="AI436" s="2" t="s">
        <v>187</v>
      </c>
      <c r="AJ436" s="2">
        <v>2020</v>
      </c>
      <c r="AK436" s="2" t="str">
        <f>IF(sum!A429="ON",sum!B429,"*")</f>
        <v>*</v>
      </c>
      <c r="AL436" s="2"/>
      <c r="AM436" s="2" t="str">
        <f>IF(sum!A429="ON",sum!C429,"*")</f>
        <v>*</v>
      </c>
      <c r="AP436" s="2" t="s">
        <v>186</v>
      </c>
      <c r="AQ436" s="2" t="s">
        <v>187</v>
      </c>
      <c r="AR436" s="2">
        <v>2020</v>
      </c>
      <c r="AS436" s="2" t="str">
        <f>IF(sum!A429="QU",sum!B429,"*")</f>
        <v>*</v>
      </c>
      <c r="AT436" s="2"/>
      <c r="AU436" s="2" t="str">
        <f>IF(sum!A429="QU",sum!C429,"*")</f>
        <v>*</v>
      </c>
      <c r="AX436" s="2" t="s">
        <v>186</v>
      </c>
      <c r="AY436" s="2" t="s">
        <v>187</v>
      </c>
      <c r="AZ436" s="2">
        <v>2020</v>
      </c>
      <c r="BA436" s="2" t="str">
        <f>IF(sum!A429="SA",sum!B429,"*")</f>
        <v>*</v>
      </c>
      <c r="BB436" s="2"/>
      <c r="BC436" s="2" t="str">
        <f>IF(sum!A429="SA",sum!C429,"*")</f>
        <v>*</v>
      </c>
    </row>
    <row r="437" spans="2:55">
      <c r="B437" s="2" t="s">
        <v>186</v>
      </c>
      <c r="C437" s="2" t="s">
        <v>187</v>
      </c>
      <c r="D437" s="2">
        <v>2020</v>
      </c>
      <c r="J437" s="2" t="s">
        <v>186</v>
      </c>
      <c r="K437" s="2" t="s">
        <v>187</v>
      </c>
      <c r="L437" s="2">
        <v>2020</v>
      </c>
      <c r="M437" s="2" t="str">
        <f>IF(sum!A430="AT",sum!B430,"*")</f>
        <v>*</v>
      </c>
      <c r="N437" s="2"/>
      <c r="O437" s="2" t="str">
        <f>IF(sum!A430="AT",sum!C430,"*")</f>
        <v>*</v>
      </c>
      <c r="R437" s="2" t="s">
        <v>186</v>
      </c>
      <c r="S437" s="2" t="s">
        <v>187</v>
      </c>
      <c r="T437" s="2">
        <v>2020</v>
      </c>
      <c r="U437" s="2" t="str">
        <f>IF(sum!A430="BC",sum!B430,"*")</f>
        <v>*</v>
      </c>
      <c r="V437" s="2"/>
      <c r="W437" s="2" t="str">
        <f>IF(sum!A430="BC",sum!C430,"*")</f>
        <v>*</v>
      </c>
      <c r="Z437" s="2" t="s">
        <v>186</v>
      </c>
      <c r="AA437" s="2" t="s">
        <v>187</v>
      </c>
      <c r="AB437" s="2">
        <v>2020</v>
      </c>
      <c r="AC437" s="2" t="str">
        <f>IF(sum!A430="MA",sum!B430,"*")</f>
        <v>TU_OILCRD_AL_MA_01</v>
      </c>
      <c r="AD437" s="2"/>
      <c r="AE437" s="2">
        <f>IF(sum!A430="MA",sum!C430,"*")</f>
        <v>0</v>
      </c>
      <c r="AH437" s="2" t="s">
        <v>186</v>
      </c>
      <c r="AI437" s="2" t="s">
        <v>187</v>
      </c>
      <c r="AJ437" s="2">
        <v>2020</v>
      </c>
      <c r="AK437" s="2" t="str">
        <f>IF(sum!A430="ON",sum!B430,"*")</f>
        <v>*</v>
      </c>
      <c r="AL437" s="2"/>
      <c r="AM437" s="2" t="str">
        <f>IF(sum!A430="ON",sum!C430,"*")</f>
        <v>*</v>
      </c>
      <c r="AP437" s="4" t="s">
        <v>186</v>
      </c>
      <c r="AQ437" s="4" t="s">
        <v>187</v>
      </c>
      <c r="AR437" s="4">
        <v>2020</v>
      </c>
      <c r="AS437" s="2" t="str">
        <f>IF(sum!A430="QU",sum!B430,"*")</f>
        <v>*</v>
      </c>
      <c r="AT437" s="2"/>
      <c r="AU437" s="2" t="str">
        <f>IF(sum!A430="QU",sum!C430,"*")</f>
        <v>*</v>
      </c>
      <c r="AX437" s="2" t="s">
        <v>186</v>
      </c>
      <c r="AY437" s="2" t="s">
        <v>187</v>
      </c>
      <c r="AZ437" s="2">
        <v>2020</v>
      </c>
      <c r="BA437" s="2" t="str">
        <f>IF(sum!A430="SA",sum!B430,"*")</f>
        <v>*</v>
      </c>
      <c r="BB437" s="2"/>
      <c r="BC437" s="2" t="str">
        <f>IF(sum!A430="SA",sum!C430,"*")</f>
        <v>*</v>
      </c>
    </row>
    <row r="438" spans="2:55">
      <c r="B438" s="4" t="s">
        <v>186</v>
      </c>
      <c r="C438" s="4" t="s">
        <v>187</v>
      </c>
      <c r="D438" s="4">
        <v>2020</v>
      </c>
      <c r="J438" s="4" t="s">
        <v>186</v>
      </c>
      <c r="K438" s="4" t="s">
        <v>187</v>
      </c>
      <c r="L438" s="4">
        <v>2020</v>
      </c>
      <c r="M438" s="2" t="str">
        <f>IF(sum!A431="AT",sum!B431,"*")</f>
        <v>*</v>
      </c>
      <c r="N438" s="2"/>
      <c r="O438" s="2" t="str">
        <f>IF(sum!A431="AT",sum!C431,"*")</f>
        <v>*</v>
      </c>
      <c r="R438" s="4" t="s">
        <v>186</v>
      </c>
      <c r="S438" s="4" t="s">
        <v>187</v>
      </c>
      <c r="T438" s="4">
        <v>2020</v>
      </c>
      <c r="U438" s="2" t="str">
        <f>IF(sum!A431="BC",sum!B431,"*")</f>
        <v>*</v>
      </c>
      <c r="V438" s="2"/>
      <c r="W438" s="2" t="str">
        <f>IF(sum!A431="BC",sum!C431,"*")</f>
        <v>*</v>
      </c>
      <c r="Z438" s="4" t="s">
        <v>186</v>
      </c>
      <c r="AA438" s="4" t="s">
        <v>187</v>
      </c>
      <c r="AB438" s="4">
        <v>2020</v>
      </c>
      <c r="AC438" s="2" t="str">
        <f>IF(sum!A431="MA",sum!B431,"*")</f>
        <v>TWS-AuxiliaryMot_ELE1</v>
      </c>
      <c r="AD438" s="2"/>
      <c r="AE438" s="2">
        <f>IF(sum!A431="MA",sum!C431,"*")</f>
        <v>0</v>
      </c>
      <c r="AH438" s="4" t="s">
        <v>186</v>
      </c>
      <c r="AI438" s="4" t="s">
        <v>187</v>
      </c>
      <c r="AJ438" s="4">
        <v>2020</v>
      </c>
      <c r="AK438" s="2" t="str">
        <f>IF(sum!A431="ON",sum!B431,"*")</f>
        <v>*</v>
      </c>
      <c r="AL438" s="2"/>
      <c r="AM438" s="2" t="str">
        <f>IF(sum!A431="ON",sum!C431,"*")</f>
        <v>*</v>
      </c>
      <c r="AP438" s="2" t="s">
        <v>186</v>
      </c>
      <c r="AQ438" s="2" t="s">
        <v>187</v>
      </c>
      <c r="AR438" s="2">
        <v>2020</v>
      </c>
      <c r="AS438" s="2" t="str">
        <f>IF(sum!A431="QU",sum!B431,"*")</f>
        <v>*</v>
      </c>
      <c r="AT438" s="2"/>
      <c r="AU438" s="2" t="str">
        <f>IF(sum!A431="QU",sum!C431,"*")</f>
        <v>*</v>
      </c>
      <c r="AX438" s="4" t="s">
        <v>186</v>
      </c>
      <c r="AY438" s="4" t="s">
        <v>187</v>
      </c>
      <c r="AZ438" s="4">
        <v>2020</v>
      </c>
      <c r="BA438" s="2" t="str">
        <f>IF(sum!A431="SA",sum!B431,"*")</f>
        <v>*</v>
      </c>
      <c r="BB438" s="2"/>
      <c r="BC438" s="2" t="str">
        <f>IF(sum!A431="SA",sum!C431,"*")</f>
        <v>*</v>
      </c>
    </row>
    <row r="439" spans="2:55">
      <c r="B439" s="2" t="s">
        <v>186</v>
      </c>
      <c r="C439" s="2" t="s">
        <v>187</v>
      </c>
      <c r="D439" s="2">
        <v>2020</v>
      </c>
      <c r="J439" s="2" t="s">
        <v>186</v>
      </c>
      <c r="K439" s="2" t="s">
        <v>187</v>
      </c>
      <c r="L439" s="2">
        <v>2020</v>
      </c>
      <c r="M439" s="2" t="str">
        <f>IF(sum!A432="AT",sum!B432,"*")</f>
        <v>*</v>
      </c>
      <c r="N439" s="2"/>
      <c r="O439" s="2" t="str">
        <f>IF(sum!A432="AT",sum!C432,"*")</f>
        <v>*</v>
      </c>
      <c r="R439" s="2" t="s">
        <v>186</v>
      </c>
      <c r="S439" s="2" t="s">
        <v>187</v>
      </c>
      <c r="T439" s="2">
        <v>2020</v>
      </c>
      <c r="U439" s="2" t="str">
        <f>IF(sum!A432="BC",sum!B432,"*")</f>
        <v>*</v>
      </c>
      <c r="V439" s="2"/>
      <c r="W439" s="2" t="str">
        <f>IF(sum!A432="BC",sum!C432,"*")</f>
        <v>*</v>
      </c>
      <c r="Z439" s="2" t="s">
        <v>186</v>
      </c>
      <c r="AA439" s="2" t="s">
        <v>187</v>
      </c>
      <c r="AB439" s="2">
        <v>2020</v>
      </c>
      <c r="AC439" s="2" t="str">
        <f>IF(sum!A432="MA",sum!B432,"*")</f>
        <v>TWS-Light_ELE1</v>
      </c>
      <c r="AD439" s="2"/>
      <c r="AE439" s="2">
        <f>IF(sum!A432="MA",sum!C432,"*")</f>
        <v>0</v>
      </c>
      <c r="AH439" s="2" t="s">
        <v>186</v>
      </c>
      <c r="AI439" s="2" t="s">
        <v>187</v>
      </c>
      <c r="AJ439" s="2">
        <v>2020</v>
      </c>
      <c r="AK439" s="2" t="str">
        <f>IF(sum!A432="ON",sum!B432,"*")</f>
        <v>*</v>
      </c>
      <c r="AL439" s="2"/>
      <c r="AM439" s="2" t="str">
        <f>IF(sum!A432="ON",sum!C432,"*")</f>
        <v>*</v>
      </c>
      <c r="AP439" s="4" t="s">
        <v>186</v>
      </c>
      <c r="AQ439" s="4" t="s">
        <v>187</v>
      </c>
      <c r="AR439" s="4">
        <v>2020</v>
      </c>
      <c r="AS439" s="2" t="str">
        <f>IF(sum!A432="QU",sum!B432,"*")</f>
        <v>*</v>
      </c>
      <c r="AT439" s="2"/>
      <c r="AU439" s="2" t="str">
        <f>IF(sum!A432="QU",sum!C432,"*")</f>
        <v>*</v>
      </c>
      <c r="AX439" s="2" t="s">
        <v>186</v>
      </c>
      <c r="AY439" s="2" t="s">
        <v>187</v>
      </c>
      <c r="AZ439" s="2">
        <v>2020</v>
      </c>
      <c r="BA439" s="2" t="str">
        <f>IF(sum!A432="SA",sum!B432,"*")</f>
        <v>*</v>
      </c>
      <c r="BB439" s="2"/>
      <c r="BC439" s="2" t="str">
        <f>IF(sum!A432="SA",sum!C432,"*")</f>
        <v>*</v>
      </c>
    </row>
    <row r="440" spans="2:55">
      <c r="B440" s="2" t="s">
        <v>186</v>
      </c>
      <c r="C440" s="2" t="s">
        <v>187</v>
      </c>
      <c r="D440" s="2">
        <v>2020</v>
      </c>
      <c r="J440" s="2" t="s">
        <v>186</v>
      </c>
      <c r="K440" s="2" t="s">
        <v>187</v>
      </c>
      <c r="L440" s="2">
        <v>2020</v>
      </c>
      <c r="M440" s="2" t="str">
        <f>IF(sum!A433="AT",sum!B433,"*")</f>
        <v>*</v>
      </c>
      <c r="N440" s="2"/>
      <c r="O440" s="2" t="str">
        <f>IF(sum!A433="AT",sum!C433,"*")</f>
        <v>*</v>
      </c>
      <c r="R440" s="2" t="s">
        <v>186</v>
      </c>
      <c r="S440" s="2" t="s">
        <v>187</v>
      </c>
      <c r="T440" s="2">
        <v>2020</v>
      </c>
      <c r="U440" s="2" t="str">
        <f>IF(sum!A433="BC",sum!B433,"*")</f>
        <v>*</v>
      </c>
      <c r="V440" s="2"/>
      <c r="W440" s="2" t="str">
        <f>IF(sum!A433="BC",sum!C433,"*")</f>
        <v>*</v>
      </c>
      <c r="Z440" s="2" t="s">
        <v>186</v>
      </c>
      <c r="AA440" s="2" t="s">
        <v>187</v>
      </c>
      <c r="AB440" s="2">
        <v>2020</v>
      </c>
      <c r="AC440" s="2" t="str">
        <f>IF(sum!A433="MA",sum!B433,"*")</f>
        <v>TWS-SpHeat_ELE1</v>
      </c>
      <c r="AD440" s="2"/>
      <c r="AE440" s="2">
        <f>IF(sum!A433="MA",sum!C433,"*")</f>
        <v>0.140914535334319</v>
      </c>
      <c r="AH440" s="2" t="s">
        <v>186</v>
      </c>
      <c r="AI440" s="2" t="s">
        <v>187</v>
      </c>
      <c r="AJ440" s="2">
        <v>2020</v>
      </c>
      <c r="AK440" s="2" t="str">
        <f>IF(sum!A433="ON",sum!B433,"*")</f>
        <v>*</v>
      </c>
      <c r="AL440" s="2"/>
      <c r="AM440" s="2" t="str">
        <f>IF(sum!A433="ON",sum!C433,"*")</f>
        <v>*</v>
      </c>
      <c r="AP440" s="2" t="s">
        <v>186</v>
      </c>
      <c r="AQ440" s="2" t="s">
        <v>187</v>
      </c>
      <c r="AR440" s="2">
        <v>2020</v>
      </c>
      <c r="AS440" s="2" t="str">
        <f>IF(sum!A433="QU",sum!B433,"*")</f>
        <v>*</v>
      </c>
      <c r="AT440" s="2"/>
      <c r="AU440" s="2" t="str">
        <f>IF(sum!A433="QU",sum!C433,"*")</f>
        <v>*</v>
      </c>
      <c r="AX440" s="2" t="s">
        <v>186</v>
      </c>
      <c r="AY440" s="2" t="s">
        <v>187</v>
      </c>
      <c r="AZ440" s="2">
        <v>2020</v>
      </c>
      <c r="BA440" s="2" t="str">
        <f>IF(sum!A433="SA",sum!B433,"*")</f>
        <v>*</v>
      </c>
      <c r="BB440" s="2"/>
      <c r="BC440" s="2" t="str">
        <f>IF(sum!A433="SA",sum!C433,"*")</f>
        <v>*</v>
      </c>
    </row>
    <row r="441" spans="2:55">
      <c r="B441" s="4" t="s">
        <v>186</v>
      </c>
      <c r="C441" s="4" t="s">
        <v>187</v>
      </c>
      <c r="D441" s="4">
        <v>2020</v>
      </c>
      <c r="J441" s="4" t="s">
        <v>186</v>
      </c>
      <c r="K441" s="4" t="s">
        <v>187</v>
      </c>
      <c r="L441" s="4">
        <v>2020</v>
      </c>
      <c r="M441" s="2" t="str">
        <f>IF(sum!A434="AT",sum!B434,"*")</f>
        <v>*</v>
      </c>
      <c r="N441" s="2"/>
      <c r="O441" s="2" t="str">
        <f>IF(sum!A434="AT",sum!C434,"*")</f>
        <v>*</v>
      </c>
      <c r="R441" s="4" t="s">
        <v>186</v>
      </c>
      <c r="S441" s="4" t="s">
        <v>187</v>
      </c>
      <c r="T441" s="4">
        <v>2020</v>
      </c>
      <c r="U441" s="2" t="str">
        <f>IF(sum!A434="BC",sum!B434,"*")</f>
        <v>*</v>
      </c>
      <c r="V441" s="2"/>
      <c r="W441" s="2" t="str">
        <f>IF(sum!A434="BC",sum!C434,"*")</f>
        <v>*</v>
      </c>
      <c r="Z441" s="4" t="s">
        <v>186</v>
      </c>
      <c r="AA441" s="4" t="s">
        <v>187</v>
      </c>
      <c r="AB441" s="4">
        <v>2020</v>
      </c>
      <c r="AC441" s="2" t="str">
        <f>IF(sum!A434="MA",sum!B434,"*")</f>
        <v>WST-AuxiliaryEquip_ELE1</v>
      </c>
      <c r="AD441" s="2"/>
      <c r="AE441" s="2">
        <f>IF(sum!A434="MA",sum!C434,"*")</f>
        <v>0</v>
      </c>
      <c r="AH441" s="4" t="s">
        <v>186</v>
      </c>
      <c r="AI441" s="4" t="s">
        <v>187</v>
      </c>
      <c r="AJ441" s="4">
        <v>2020</v>
      </c>
      <c r="AK441" s="2" t="str">
        <f>IF(sum!A434="ON",sum!B434,"*")</f>
        <v>*</v>
      </c>
      <c r="AL441" s="2"/>
      <c r="AM441" s="2" t="str">
        <f>IF(sum!A434="ON",sum!C434,"*")</f>
        <v>*</v>
      </c>
      <c r="AP441" s="4" t="s">
        <v>186</v>
      </c>
      <c r="AQ441" s="4" t="s">
        <v>187</v>
      </c>
      <c r="AR441" s="4">
        <v>2020</v>
      </c>
      <c r="AS441" s="2" t="str">
        <f>IF(sum!A434="QU",sum!B434,"*")</f>
        <v>*</v>
      </c>
      <c r="AT441" s="2"/>
      <c r="AU441" s="2" t="str">
        <f>IF(sum!A434="QU",sum!C434,"*")</f>
        <v>*</v>
      </c>
      <c r="AX441" s="4" t="s">
        <v>186</v>
      </c>
      <c r="AY441" s="4" t="s">
        <v>187</v>
      </c>
      <c r="AZ441" s="4">
        <v>2020</v>
      </c>
      <c r="BA441" s="2" t="str">
        <f>IF(sum!A434="SA",sum!B434,"*")</f>
        <v>*</v>
      </c>
      <c r="BB441" s="2"/>
      <c r="BC441" s="2" t="str">
        <f>IF(sum!A434="SA",sum!C434,"*")</f>
        <v>*</v>
      </c>
    </row>
    <row r="442" spans="2:55">
      <c r="B442" s="2" t="s">
        <v>186</v>
      </c>
      <c r="C442" s="2" t="s">
        <v>187</v>
      </c>
      <c r="D442" s="2">
        <v>2020</v>
      </c>
      <c r="J442" s="2" t="s">
        <v>186</v>
      </c>
      <c r="K442" s="2" t="s">
        <v>187</v>
      </c>
      <c r="L442" s="2">
        <v>2020</v>
      </c>
      <c r="M442" s="2" t="str">
        <f>IF(sum!A435="AT",sum!B435,"*")</f>
        <v>*</v>
      </c>
      <c r="N442" s="2"/>
      <c r="O442" s="2" t="str">
        <f>IF(sum!A435="AT",sum!C435,"*")</f>
        <v>*</v>
      </c>
      <c r="R442" s="2" t="s">
        <v>186</v>
      </c>
      <c r="S442" s="2" t="s">
        <v>187</v>
      </c>
      <c r="T442" s="2">
        <v>2020</v>
      </c>
      <c r="U442" s="2" t="str">
        <f>IF(sum!A435="BC",sum!B435,"*")</f>
        <v>*</v>
      </c>
      <c r="V442" s="2"/>
      <c r="W442" s="2" t="str">
        <f>IF(sum!A435="BC",sum!C435,"*")</f>
        <v>*</v>
      </c>
      <c r="Z442" s="2" t="s">
        <v>186</v>
      </c>
      <c r="AA442" s="2" t="s">
        <v>187</v>
      </c>
      <c r="AB442" s="2">
        <v>2020</v>
      </c>
      <c r="AC442" s="2" t="str">
        <f>IF(sum!A435="MA",sum!B435,"*")</f>
        <v>WST-AuxiliaryMot_ELE1</v>
      </c>
      <c r="AD442" s="2"/>
      <c r="AE442" s="2">
        <f>IF(sum!A435="MA",sum!C435,"*")</f>
        <v>0</v>
      </c>
      <c r="AH442" s="2" t="s">
        <v>186</v>
      </c>
      <c r="AI442" s="2" t="s">
        <v>187</v>
      </c>
      <c r="AJ442" s="2">
        <v>2020</v>
      </c>
      <c r="AK442" s="2" t="str">
        <f>IF(sum!A435="ON",sum!B435,"*")</f>
        <v>*</v>
      </c>
      <c r="AL442" s="2"/>
      <c r="AM442" s="2" t="str">
        <f>IF(sum!A435="ON",sum!C435,"*")</f>
        <v>*</v>
      </c>
      <c r="AP442" s="2" t="s">
        <v>186</v>
      </c>
      <c r="AQ442" s="2" t="s">
        <v>187</v>
      </c>
      <c r="AR442" s="2">
        <v>2020</v>
      </c>
      <c r="AS442" s="2" t="str">
        <f>IF(sum!A435="QU",sum!B435,"*")</f>
        <v>*</v>
      </c>
      <c r="AT442" s="2"/>
      <c r="AU442" s="2" t="str">
        <f>IF(sum!A435="QU",sum!C435,"*")</f>
        <v>*</v>
      </c>
      <c r="AX442" s="2" t="s">
        <v>186</v>
      </c>
      <c r="AY442" s="2" t="s">
        <v>187</v>
      </c>
      <c r="AZ442" s="2">
        <v>2020</v>
      </c>
      <c r="BA442" s="2" t="str">
        <f>IF(sum!A435="SA",sum!B435,"*")</f>
        <v>*</v>
      </c>
      <c r="BB442" s="2"/>
      <c r="BC442" s="2" t="str">
        <f>IF(sum!A435="SA",sum!C435,"*")</f>
        <v>*</v>
      </c>
    </row>
    <row r="443" spans="2:55">
      <c r="B443" s="2" t="s">
        <v>186</v>
      </c>
      <c r="C443" s="2" t="s">
        <v>187</v>
      </c>
      <c r="D443" s="2">
        <v>2020</v>
      </c>
      <c r="J443" s="2" t="s">
        <v>186</v>
      </c>
      <c r="K443" s="2" t="s">
        <v>187</v>
      </c>
      <c r="L443" s="2">
        <v>2020</v>
      </c>
      <c r="M443" s="2" t="str">
        <f>IF(sum!A436="AT",sum!B436,"*")</f>
        <v>*</v>
      </c>
      <c r="N443" s="2"/>
      <c r="O443" s="2" t="str">
        <f>IF(sum!A436="AT",sum!C436,"*")</f>
        <v>*</v>
      </c>
      <c r="R443" s="2" t="s">
        <v>186</v>
      </c>
      <c r="S443" s="2" t="s">
        <v>187</v>
      </c>
      <c r="T443" s="2">
        <v>2020</v>
      </c>
      <c r="U443" s="2" t="str">
        <f>IF(sum!A436="BC",sum!B436,"*")</f>
        <v>*</v>
      </c>
      <c r="V443" s="2"/>
      <c r="W443" s="2" t="str">
        <f>IF(sum!A436="BC",sum!C436,"*")</f>
        <v>*</v>
      </c>
      <c r="Z443" s="2" t="s">
        <v>186</v>
      </c>
      <c r="AA443" s="2" t="s">
        <v>187</v>
      </c>
      <c r="AB443" s="2">
        <v>2020</v>
      </c>
      <c r="AC443" s="2" t="str">
        <f>IF(sum!A436="MA",sum!B436,"*")</f>
        <v>WST-Light_ELE1</v>
      </c>
      <c r="AD443" s="2"/>
      <c r="AE443" s="2">
        <f>IF(sum!A436="MA",sum!C436,"*")</f>
        <v>0</v>
      </c>
      <c r="AH443" s="2" t="s">
        <v>186</v>
      </c>
      <c r="AI443" s="2" t="s">
        <v>187</v>
      </c>
      <c r="AJ443" s="2">
        <v>2020</v>
      </c>
      <c r="AK443" s="2" t="str">
        <f>IF(sum!A436="ON",sum!B436,"*")</f>
        <v>*</v>
      </c>
      <c r="AL443" s="2"/>
      <c r="AM443" s="2" t="str">
        <f>IF(sum!A436="ON",sum!C436,"*")</f>
        <v>*</v>
      </c>
      <c r="AP443" s="4" t="s">
        <v>186</v>
      </c>
      <c r="AQ443" s="4" t="s">
        <v>187</v>
      </c>
      <c r="AR443" s="4">
        <v>2020</v>
      </c>
      <c r="AS443" s="2" t="str">
        <f>IF(sum!A436="QU",sum!B436,"*")</f>
        <v>*</v>
      </c>
      <c r="AT443" s="2"/>
      <c r="AU443" s="2" t="str">
        <f>IF(sum!A436="QU",sum!C436,"*")</f>
        <v>*</v>
      </c>
      <c r="AX443" s="2" t="s">
        <v>186</v>
      </c>
      <c r="AY443" s="2" t="s">
        <v>187</v>
      </c>
      <c r="AZ443" s="2">
        <v>2020</v>
      </c>
      <c r="BA443" s="2" t="str">
        <f>IF(sum!A436="SA",sum!B436,"*")</f>
        <v>*</v>
      </c>
      <c r="BB443" s="2"/>
      <c r="BC443" s="2" t="str">
        <f>IF(sum!A436="SA",sum!C436,"*")</f>
        <v>*</v>
      </c>
    </row>
    <row r="444" spans="2:55">
      <c r="B444" s="4" t="s">
        <v>186</v>
      </c>
      <c r="C444" s="4" t="s">
        <v>187</v>
      </c>
      <c r="D444" s="4">
        <v>2020</v>
      </c>
      <c r="J444" s="4" t="s">
        <v>186</v>
      </c>
      <c r="K444" s="4" t="s">
        <v>187</v>
      </c>
      <c r="L444" s="4">
        <v>2020</v>
      </c>
      <c r="M444" s="2" t="str">
        <f>IF(sum!A437="AT",sum!B437,"*")</f>
        <v>*</v>
      </c>
      <c r="N444" s="2"/>
      <c r="O444" s="2" t="str">
        <f>IF(sum!A437="AT",sum!C437,"*")</f>
        <v>*</v>
      </c>
      <c r="R444" s="4" t="s">
        <v>186</v>
      </c>
      <c r="S444" s="4" t="s">
        <v>187</v>
      </c>
      <c r="T444" s="4">
        <v>2020</v>
      </c>
      <c r="U444" s="2" t="str">
        <f>IF(sum!A437="BC",sum!B437,"*")</f>
        <v>*</v>
      </c>
      <c r="V444" s="2"/>
      <c r="W444" s="2" t="str">
        <f>IF(sum!A437="BC",sum!C437,"*")</f>
        <v>*</v>
      </c>
      <c r="Z444" s="4" t="s">
        <v>186</v>
      </c>
      <c r="AA444" s="4" t="s">
        <v>187</v>
      </c>
      <c r="AB444" s="4">
        <v>2020</v>
      </c>
      <c r="AC444" s="2" t="str">
        <f>IF(sum!A437="MA",sum!B437,"*")</f>
        <v>WST-SpCool_ELE1</v>
      </c>
      <c r="AD444" s="2"/>
      <c r="AE444" s="2">
        <f>IF(sum!A437="MA",sum!C437,"*")</f>
        <v>0</v>
      </c>
      <c r="AH444" s="4" t="s">
        <v>186</v>
      </c>
      <c r="AI444" s="4" t="s">
        <v>187</v>
      </c>
      <c r="AJ444" s="4">
        <v>2020</v>
      </c>
      <c r="AK444" s="2" t="str">
        <f>IF(sum!A437="ON",sum!B437,"*")</f>
        <v>*</v>
      </c>
      <c r="AL444" s="2"/>
      <c r="AM444" s="2" t="str">
        <f>IF(sum!A437="ON",sum!C437,"*")</f>
        <v>*</v>
      </c>
      <c r="AP444" s="2" t="s">
        <v>186</v>
      </c>
      <c r="AQ444" s="2" t="s">
        <v>187</v>
      </c>
      <c r="AR444" s="2">
        <v>2020</v>
      </c>
      <c r="AS444" s="2" t="str">
        <f>IF(sum!A437="QU",sum!B437,"*")</f>
        <v>*</v>
      </c>
      <c r="AT444" s="2"/>
      <c r="AU444" s="2" t="str">
        <f>IF(sum!A437="QU",sum!C437,"*")</f>
        <v>*</v>
      </c>
      <c r="AX444" s="4" t="s">
        <v>186</v>
      </c>
      <c r="AY444" s="4" t="s">
        <v>187</v>
      </c>
      <c r="AZ444" s="4">
        <v>2020</v>
      </c>
      <c r="BA444" s="2" t="str">
        <f>IF(sum!A437="SA",sum!B437,"*")</f>
        <v>*</v>
      </c>
      <c r="BB444" s="2"/>
      <c r="BC444" s="2" t="str">
        <f>IF(sum!A437="SA",sum!C437,"*")</f>
        <v>*</v>
      </c>
    </row>
    <row r="445" spans="2:55">
      <c r="B445" s="2" t="s">
        <v>186</v>
      </c>
      <c r="C445" s="2" t="s">
        <v>187</v>
      </c>
      <c r="D445" s="2">
        <v>2020</v>
      </c>
      <c r="J445" s="2" t="s">
        <v>186</v>
      </c>
      <c r="K445" s="2" t="s">
        <v>187</v>
      </c>
      <c r="L445" s="2">
        <v>2020</v>
      </c>
      <c r="M445" s="2" t="str">
        <f>IF(sum!A438="AT",sum!B438,"*")</f>
        <v>*</v>
      </c>
      <c r="N445" s="2"/>
      <c r="O445" s="2" t="str">
        <f>IF(sum!A438="AT",sum!C438,"*")</f>
        <v>*</v>
      </c>
      <c r="R445" s="2" t="s">
        <v>186</v>
      </c>
      <c r="S445" s="2" t="s">
        <v>187</v>
      </c>
      <c r="T445" s="2">
        <v>2020</v>
      </c>
      <c r="U445" s="2" t="str">
        <f>IF(sum!A438="BC",sum!B438,"*")</f>
        <v>*</v>
      </c>
      <c r="V445" s="2"/>
      <c r="W445" s="2" t="str">
        <f>IF(sum!A438="BC",sum!C438,"*")</f>
        <v>*</v>
      </c>
      <c r="Z445" s="2" t="s">
        <v>186</v>
      </c>
      <c r="AA445" s="2" t="s">
        <v>187</v>
      </c>
      <c r="AB445" s="2">
        <v>2020</v>
      </c>
      <c r="AC445" s="2" t="str">
        <f>IF(sum!A438="MA",sum!B438,"*")</f>
        <v>WST-SpHeat_ELE1</v>
      </c>
      <c r="AD445" s="2"/>
      <c r="AE445" s="2">
        <f>IF(sum!A438="MA",sum!C438,"*")</f>
        <v>0.0493200873670129</v>
      </c>
      <c r="AH445" s="2" t="s">
        <v>186</v>
      </c>
      <c r="AI445" s="2" t="s">
        <v>187</v>
      </c>
      <c r="AJ445" s="2">
        <v>2020</v>
      </c>
      <c r="AK445" s="2" t="str">
        <f>IF(sum!A438="ON",sum!B438,"*")</f>
        <v>*</v>
      </c>
      <c r="AL445" s="2"/>
      <c r="AM445" s="2" t="str">
        <f>IF(sum!A438="ON",sum!C438,"*")</f>
        <v>*</v>
      </c>
      <c r="AP445" s="4" t="s">
        <v>186</v>
      </c>
      <c r="AQ445" s="4" t="s">
        <v>187</v>
      </c>
      <c r="AR445" s="4">
        <v>2020</v>
      </c>
      <c r="AS445" s="2" t="str">
        <f>IF(sum!A438="QU",sum!B438,"*")</f>
        <v>*</v>
      </c>
      <c r="AT445" s="2"/>
      <c r="AU445" s="2" t="str">
        <f>IF(sum!A438="QU",sum!C438,"*")</f>
        <v>*</v>
      </c>
      <c r="AX445" s="2" t="s">
        <v>186</v>
      </c>
      <c r="AY445" s="2" t="s">
        <v>187</v>
      </c>
      <c r="AZ445" s="2">
        <v>2020</v>
      </c>
      <c r="BA445" s="2" t="str">
        <f>IF(sum!A438="SA",sum!B438,"*")</f>
        <v>*</v>
      </c>
      <c r="BB445" s="2"/>
      <c r="BC445" s="2" t="str">
        <f>IF(sum!A438="SA",sum!C438,"*")</f>
        <v>*</v>
      </c>
    </row>
    <row r="446" spans="2:55">
      <c r="B446" s="2" t="s">
        <v>186</v>
      </c>
      <c r="C446" s="2" t="s">
        <v>187</v>
      </c>
      <c r="D446" s="2">
        <v>2020</v>
      </c>
      <c r="J446" s="2" t="s">
        <v>186</v>
      </c>
      <c r="K446" s="2" t="s">
        <v>187</v>
      </c>
      <c r="L446" s="2">
        <v>2020</v>
      </c>
      <c r="M446" s="2" t="str">
        <f>IF(sum!A439="AT",sum!B439,"*")</f>
        <v>*</v>
      </c>
      <c r="N446" s="2"/>
      <c r="O446" s="2" t="str">
        <f>IF(sum!A439="AT",sum!C439,"*")</f>
        <v>*</v>
      </c>
      <c r="R446" s="2" t="s">
        <v>186</v>
      </c>
      <c r="S446" s="2" t="s">
        <v>187</v>
      </c>
      <c r="T446" s="2">
        <v>2020</v>
      </c>
      <c r="U446" s="2" t="str">
        <f>IF(sum!A439="BC",sum!B439,"*")</f>
        <v>*</v>
      </c>
      <c r="V446" s="2"/>
      <c r="W446" s="2" t="str">
        <f>IF(sum!A439="BC",sum!C439,"*")</f>
        <v>*</v>
      </c>
      <c r="Z446" s="2" t="s">
        <v>186</v>
      </c>
      <c r="AA446" s="2" t="s">
        <v>187</v>
      </c>
      <c r="AB446" s="2">
        <v>2020</v>
      </c>
      <c r="AC446" s="2" t="str">
        <f>IF(sum!A439="MA",sum!B439,"*")</f>
        <v>WST-WaterHeat_ELE1</v>
      </c>
      <c r="AD446" s="2"/>
      <c r="AE446" s="2">
        <f>IF(sum!A439="MA",sum!C439,"*")</f>
        <v>0</v>
      </c>
      <c r="AH446" s="2" t="s">
        <v>186</v>
      </c>
      <c r="AI446" s="2" t="s">
        <v>187</v>
      </c>
      <c r="AJ446" s="2">
        <v>2020</v>
      </c>
      <c r="AK446" s="2" t="str">
        <f>IF(sum!A439="ON",sum!B439,"*")</f>
        <v>*</v>
      </c>
      <c r="AL446" s="2"/>
      <c r="AM446" s="2" t="str">
        <f>IF(sum!A439="ON",sum!C439,"*")</f>
        <v>*</v>
      </c>
      <c r="AP446" s="2" t="s">
        <v>186</v>
      </c>
      <c r="AQ446" s="2" t="s">
        <v>187</v>
      </c>
      <c r="AR446" s="2">
        <v>2020</v>
      </c>
      <c r="AS446" s="2" t="str">
        <f>IF(sum!A439="QU",sum!B439,"*")</f>
        <v>*</v>
      </c>
      <c r="AT446" s="2"/>
      <c r="AU446" s="2" t="str">
        <f>IF(sum!A439="QU",sum!C439,"*")</f>
        <v>*</v>
      </c>
      <c r="AX446" s="2" t="s">
        <v>186</v>
      </c>
      <c r="AY446" s="2" t="s">
        <v>187</v>
      </c>
      <c r="AZ446" s="2">
        <v>2020</v>
      </c>
      <c r="BA446" s="2" t="str">
        <f>IF(sum!A439="SA",sum!B439,"*")</f>
        <v>*</v>
      </c>
      <c r="BB446" s="2"/>
      <c r="BC446" s="2" t="str">
        <f>IF(sum!A439="SA",sum!C439,"*")</f>
        <v>*</v>
      </c>
    </row>
    <row r="447" spans="2:55">
      <c r="B447" s="4" t="s">
        <v>186</v>
      </c>
      <c r="C447" s="4" t="s">
        <v>187</v>
      </c>
      <c r="D447" s="4">
        <v>2020</v>
      </c>
      <c r="J447" s="4" t="s">
        <v>186</v>
      </c>
      <c r="K447" s="4" t="s">
        <v>187</v>
      </c>
      <c r="L447" s="4">
        <v>2020</v>
      </c>
      <c r="M447" s="2" t="str">
        <f>IF(sum!A440="AT",sum!B440,"*")</f>
        <v>*</v>
      </c>
      <c r="N447" s="2"/>
      <c r="O447" s="2" t="str">
        <f>IF(sum!A440="AT",sum!C440,"*")</f>
        <v>*</v>
      </c>
      <c r="R447" s="4" t="s">
        <v>186</v>
      </c>
      <c r="S447" s="4" t="s">
        <v>187</v>
      </c>
      <c r="T447" s="4">
        <v>2020</v>
      </c>
      <c r="U447" s="2" t="str">
        <f>IF(sum!A440="BC",sum!B440,"*")</f>
        <v>*</v>
      </c>
      <c r="V447" s="2"/>
      <c r="W447" s="2" t="str">
        <f>IF(sum!A440="BC",sum!C440,"*")</f>
        <v>*</v>
      </c>
      <c r="Z447" s="4" t="s">
        <v>186</v>
      </c>
      <c r="AA447" s="4" t="s">
        <v>187</v>
      </c>
      <c r="AB447" s="4">
        <v>2020</v>
      </c>
      <c r="AC447" s="2" t="str">
        <f>IF(sum!A440="MA",sum!B440,"*")</f>
        <v>*</v>
      </c>
      <c r="AD447" s="2"/>
      <c r="AE447" s="2" t="str">
        <f>IF(sum!A440="MA",sum!C440,"*")</f>
        <v>*</v>
      </c>
      <c r="AH447" s="4" t="s">
        <v>186</v>
      </c>
      <c r="AI447" s="4" t="s">
        <v>187</v>
      </c>
      <c r="AJ447" s="4">
        <v>2020</v>
      </c>
      <c r="AK447" s="2" t="str">
        <f>IF(sum!A440="ON",sum!B440,"*")</f>
        <v>AFM-AuxiliaryEquip_ELE1</v>
      </c>
      <c r="AL447" s="2"/>
      <c r="AM447" s="2">
        <f>IF(sum!A440="ON",sum!C440,"*")</f>
        <v>0.158528852251114</v>
      </c>
      <c r="AP447" s="4" t="s">
        <v>186</v>
      </c>
      <c r="AQ447" s="4" t="s">
        <v>187</v>
      </c>
      <c r="AR447" s="4">
        <v>2020</v>
      </c>
      <c r="AS447" s="2" t="str">
        <f>IF(sum!A440="QU",sum!B440,"*")</f>
        <v>*</v>
      </c>
      <c r="AT447" s="2"/>
      <c r="AU447" s="2" t="str">
        <f>IF(sum!A440="QU",sum!C440,"*")</f>
        <v>*</v>
      </c>
      <c r="AX447" s="4" t="s">
        <v>186</v>
      </c>
      <c r="AY447" s="4" t="s">
        <v>187</v>
      </c>
      <c r="AZ447" s="4">
        <v>2020</v>
      </c>
      <c r="BA447" s="2" t="str">
        <f>IF(sum!A440="SA",sum!B440,"*")</f>
        <v>*</v>
      </c>
      <c r="BB447" s="2"/>
      <c r="BC447" s="2" t="str">
        <f>IF(sum!A440="SA",sum!C440,"*")</f>
        <v>*</v>
      </c>
    </row>
    <row r="448" spans="2:55">
      <c r="B448" s="2" t="s">
        <v>186</v>
      </c>
      <c r="C448" s="2" t="s">
        <v>187</v>
      </c>
      <c r="D448" s="2">
        <v>2020</v>
      </c>
      <c r="J448" s="2" t="s">
        <v>186</v>
      </c>
      <c r="K448" s="2" t="s">
        <v>187</v>
      </c>
      <c r="L448" s="2">
        <v>2020</v>
      </c>
      <c r="M448" s="2" t="str">
        <f>IF(sum!A441="AT",sum!B441,"*")</f>
        <v>*</v>
      </c>
      <c r="N448" s="2"/>
      <c r="O448" s="2" t="str">
        <f>IF(sum!A441="AT",sum!C441,"*")</f>
        <v>*</v>
      </c>
      <c r="R448" s="2" t="s">
        <v>186</v>
      </c>
      <c r="S448" s="2" t="s">
        <v>187</v>
      </c>
      <c r="T448" s="2">
        <v>2020</v>
      </c>
      <c r="U448" s="2" t="str">
        <f>IF(sum!A441="BC",sum!B441,"*")</f>
        <v>*</v>
      </c>
      <c r="V448" s="2"/>
      <c r="W448" s="2" t="str">
        <f>IF(sum!A441="BC",sum!C441,"*")</f>
        <v>*</v>
      </c>
      <c r="Z448" s="2" t="s">
        <v>186</v>
      </c>
      <c r="AA448" s="2" t="s">
        <v>187</v>
      </c>
      <c r="AB448" s="2">
        <v>2020</v>
      </c>
      <c r="AC448" s="2" t="str">
        <f>IF(sum!A441="MA",sum!B441,"*")</f>
        <v>*</v>
      </c>
      <c r="AD448" s="2"/>
      <c r="AE448" s="2" t="str">
        <f>IF(sum!A441="MA",sum!C441,"*")</f>
        <v>*</v>
      </c>
      <c r="AH448" s="2" t="s">
        <v>186</v>
      </c>
      <c r="AI448" s="2" t="s">
        <v>187</v>
      </c>
      <c r="AJ448" s="2">
        <v>2020</v>
      </c>
      <c r="AK448" s="2" t="str">
        <f>IF(sum!A441="ON",sum!B441,"*")</f>
        <v>AFM-AuxiliaryMot_ELE1</v>
      </c>
      <c r="AL448" s="2"/>
      <c r="AM448" s="2">
        <f>IF(sum!A441="ON",sum!C441,"*")</f>
        <v>0</v>
      </c>
      <c r="AP448" s="2" t="s">
        <v>186</v>
      </c>
      <c r="AQ448" s="2" t="s">
        <v>187</v>
      </c>
      <c r="AR448" s="2">
        <v>2020</v>
      </c>
      <c r="AS448" s="2" t="str">
        <f>IF(sum!A441="QU",sum!B441,"*")</f>
        <v>*</v>
      </c>
      <c r="AT448" s="2"/>
      <c r="AU448" s="2" t="str">
        <f>IF(sum!A441="QU",sum!C441,"*")</f>
        <v>*</v>
      </c>
      <c r="AX448" s="2" t="s">
        <v>186</v>
      </c>
      <c r="AY448" s="2" t="s">
        <v>187</v>
      </c>
      <c r="AZ448" s="2">
        <v>2020</v>
      </c>
      <c r="BA448" s="2" t="str">
        <f>IF(sum!A441="SA",sum!B441,"*")</f>
        <v>*</v>
      </c>
      <c r="BB448" s="2"/>
      <c r="BC448" s="2" t="str">
        <f>IF(sum!A441="SA",sum!C441,"*")</f>
        <v>*</v>
      </c>
    </row>
    <row r="449" spans="2:55">
      <c r="B449" s="2" t="s">
        <v>186</v>
      </c>
      <c r="C449" s="2" t="s">
        <v>187</v>
      </c>
      <c r="D449" s="2">
        <v>2020</v>
      </c>
      <c r="J449" s="2" t="s">
        <v>186</v>
      </c>
      <c r="K449" s="2" t="s">
        <v>187</v>
      </c>
      <c r="L449" s="2">
        <v>2020</v>
      </c>
      <c r="M449" s="2" t="str">
        <f>IF(sum!A442="AT",sum!B442,"*")</f>
        <v>*</v>
      </c>
      <c r="N449" s="2"/>
      <c r="O449" s="2" t="str">
        <f>IF(sum!A442="AT",sum!C442,"*")</f>
        <v>*</v>
      </c>
      <c r="R449" s="2" t="s">
        <v>186</v>
      </c>
      <c r="S449" s="2" t="s">
        <v>187</v>
      </c>
      <c r="T449" s="2">
        <v>2020</v>
      </c>
      <c r="U449" s="2" t="str">
        <f>IF(sum!A442="BC",sum!B442,"*")</f>
        <v>*</v>
      </c>
      <c r="V449" s="2"/>
      <c r="W449" s="2" t="str">
        <f>IF(sum!A442="BC",sum!C442,"*")</f>
        <v>*</v>
      </c>
      <c r="Z449" s="2" t="s">
        <v>186</v>
      </c>
      <c r="AA449" s="2" t="s">
        <v>187</v>
      </c>
      <c r="AB449" s="2">
        <v>2020</v>
      </c>
      <c r="AC449" s="2" t="str">
        <f>IF(sum!A442="MA",sum!B442,"*")</f>
        <v>*</v>
      </c>
      <c r="AD449" s="2"/>
      <c r="AE449" s="2" t="str">
        <f>IF(sum!A442="MA",sum!C442,"*")</f>
        <v>*</v>
      </c>
      <c r="AH449" s="2" t="s">
        <v>186</v>
      </c>
      <c r="AI449" s="2" t="s">
        <v>187</v>
      </c>
      <c r="AJ449" s="2">
        <v>2020</v>
      </c>
      <c r="AK449" s="2" t="str">
        <f>IF(sum!A442="ON",sum!B442,"*")</f>
        <v>AFM-Light_ELE1</v>
      </c>
      <c r="AL449" s="2"/>
      <c r="AM449" s="2">
        <f>IF(sum!A442="ON",sum!C442,"*")</f>
        <v>0</v>
      </c>
      <c r="AP449" s="4" t="s">
        <v>186</v>
      </c>
      <c r="AQ449" s="4" t="s">
        <v>187</v>
      </c>
      <c r="AR449" s="4">
        <v>2020</v>
      </c>
      <c r="AS449" s="2" t="str">
        <f>IF(sum!A442="QU",sum!B442,"*")</f>
        <v>*</v>
      </c>
      <c r="AT449" s="2"/>
      <c r="AU449" s="2" t="str">
        <f>IF(sum!A442="QU",sum!C442,"*")</f>
        <v>*</v>
      </c>
      <c r="AX449" s="2" t="s">
        <v>186</v>
      </c>
      <c r="AY449" s="2" t="s">
        <v>187</v>
      </c>
      <c r="AZ449" s="2">
        <v>2020</v>
      </c>
      <c r="BA449" s="2" t="str">
        <f>IF(sum!A442="SA",sum!B442,"*")</f>
        <v>*</v>
      </c>
      <c r="BB449" s="2"/>
      <c r="BC449" s="2" t="str">
        <f>IF(sum!A442="SA",sum!C442,"*")</f>
        <v>*</v>
      </c>
    </row>
    <row r="450" spans="2:55">
      <c r="B450" s="4" t="s">
        <v>186</v>
      </c>
      <c r="C450" s="4" t="s">
        <v>187</v>
      </c>
      <c r="D450" s="4">
        <v>2020</v>
      </c>
      <c r="J450" s="4" t="s">
        <v>186</v>
      </c>
      <c r="K450" s="4" t="s">
        <v>187</v>
      </c>
      <c r="L450" s="4">
        <v>2020</v>
      </c>
      <c r="M450" s="2" t="str">
        <f>IF(sum!A443="AT",sum!B443,"*")</f>
        <v>*</v>
      </c>
      <c r="N450" s="2"/>
      <c r="O450" s="2" t="str">
        <f>IF(sum!A443="AT",sum!C443,"*")</f>
        <v>*</v>
      </c>
      <c r="R450" s="4" t="s">
        <v>186</v>
      </c>
      <c r="S450" s="4" t="s">
        <v>187</v>
      </c>
      <c r="T450" s="4">
        <v>2020</v>
      </c>
      <c r="U450" s="2" t="str">
        <f>IF(sum!A443="BC",sum!B443,"*")</f>
        <v>*</v>
      </c>
      <c r="V450" s="2"/>
      <c r="W450" s="2" t="str">
        <f>IF(sum!A443="BC",sum!C443,"*")</f>
        <v>*</v>
      </c>
      <c r="Z450" s="4" t="s">
        <v>186</v>
      </c>
      <c r="AA450" s="4" t="s">
        <v>187</v>
      </c>
      <c r="AB450" s="4">
        <v>2020</v>
      </c>
      <c r="AC450" s="2" t="str">
        <f>IF(sum!A443="MA",sum!B443,"*")</f>
        <v>*</v>
      </c>
      <c r="AD450" s="2"/>
      <c r="AE450" s="2" t="str">
        <f>IF(sum!A443="MA",sum!C443,"*")</f>
        <v>*</v>
      </c>
      <c r="AH450" s="4" t="s">
        <v>186</v>
      </c>
      <c r="AI450" s="4" t="s">
        <v>187</v>
      </c>
      <c r="AJ450" s="4">
        <v>2020</v>
      </c>
      <c r="AK450" s="2" t="str">
        <f>IF(sum!A443="ON",sum!B443,"*")</f>
        <v>AFM-SpCool_ELE1</v>
      </c>
      <c r="AL450" s="2"/>
      <c r="AM450" s="2">
        <f>IF(sum!A443="ON",sum!C443,"*")</f>
        <v>0.0317057704502218</v>
      </c>
      <c r="AP450" s="2" t="s">
        <v>186</v>
      </c>
      <c r="AQ450" s="2" t="s">
        <v>187</v>
      </c>
      <c r="AR450" s="2">
        <v>2020</v>
      </c>
      <c r="AS450" s="2" t="str">
        <f>IF(sum!A443="QU",sum!B443,"*")</f>
        <v>*</v>
      </c>
      <c r="AT450" s="2"/>
      <c r="AU450" s="2" t="str">
        <f>IF(sum!A443="QU",sum!C443,"*")</f>
        <v>*</v>
      </c>
      <c r="AX450" s="4" t="s">
        <v>186</v>
      </c>
      <c r="AY450" s="4" t="s">
        <v>187</v>
      </c>
      <c r="AZ450" s="4">
        <v>2020</v>
      </c>
      <c r="BA450" s="2" t="str">
        <f>IF(sum!A443="SA",sum!B443,"*")</f>
        <v>*</v>
      </c>
      <c r="BB450" s="2"/>
      <c r="BC450" s="2" t="str">
        <f>IF(sum!A443="SA",sum!C443,"*")</f>
        <v>*</v>
      </c>
    </row>
    <row r="451" spans="2:55">
      <c r="B451" s="2" t="s">
        <v>186</v>
      </c>
      <c r="C451" s="2" t="s">
        <v>187</v>
      </c>
      <c r="D451" s="2">
        <v>2020</v>
      </c>
      <c r="J451" s="2" t="s">
        <v>186</v>
      </c>
      <c r="K451" s="2" t="s">
        <v>187</v>
      </c>
      <c r="L451" s="2">
        <v>2020</v>
      </c>
      <c r="M451" s="2" t="str">
        <f>IF(sum!A444="AT",sum!B444,"*")</f>
        <v>*</v>
      </c>
      <c r="N451" s="2"/>
      <c r="O451" s="2" t="str">
        <f>IF(sum!A444="AT",sum!C444,"*")</f>
        <v>*</v>
      </c>
      <c r="R451" s="2" t="s">
        <v>186</v>
      </c>
      <c r="S451" s="2" t="s">
        <v>187</v>
      </c>
      <c r="T451" s="2">
        <v>2020</v>
      </c>
      <c r="U451" s="2" t="str">
        <f>IF(sum!A444="BC",sum!B444,"*")</f>
        <v>*</v>
      </c>
      <c r="V451" s="2"/>
      <c r="W451" s="2" t="str">
        <f>IF(sum!A444="BC",sum!C444,"*")</f>
        <v>*</v>
      </c>
      <c r="Z451" s="2" t="s">
        <v>186</v>
      </c>
      <c r="AA451" s="2" t="s">
        <v>187</v>
      </c>
      <c r="AB451" s="2">
        <v>2020</v>
      </c>
      <c r="AC451" s="2" t="str">
        <f>IF(sum!A444="MA",sum!B444,"*")</f>
        <v>*</v>
      </c>
      <c r="AD451" s="2"/>
      <c r="AE451" s="2" t="str">
        <f>IF(sum!A444="MA",sum!C444,"*")</f>
        <v>*</v>
      </c>
      <c r="AH451" s="2" t="s">
        <v>186</v>
      </c>
      <c r="AI451" s="2" t="s">
        <v>187</v>
      </c>
      <c r="AJ451" s="2">
        <v>2020</v>
      </c>
      <c r="AK451" s="2" t="str">
        <f>IF(sum!A444="ON",sum!B444,"*")</f>
        <v>AFM-SpHeat_ELE1</v>
      </c>
      <c r="AL451" s="2"/>
      <c r="AM451" s="2">
        <f>IF(sum!A444="ON",sum!C444,"*")</f>
        <v>1.39505389980976</v>
      </c>
      <c r="AP451" s="4" t="s">
        <v>186</v>
      </c>
      <c r="AQ451" s="4" t="s">
        <v>187</v>
      </c>
      <c r="AR451" s="4">
        <v>2020</v>
      </c>
      <c r="AS451" s="2" t="str">
        <f>IF(sum!A444="QU",sum!B444,"*")</f>
        <v>*</v>
      </c>
      <c r="AT451" s="2"/>
      <c r="AU451" s="2" t="str">
        <f>IF(sum!A444="QU",sum!C444,"*")</f>
        <v>*</v>
      </c>
      <c r="AX451" s="2" t="s">
        <v>186</v>
      </c>
      <c r="AY451" s="2" t="s">
        <v>187</v>
      </c>
      <c r="AZ451" s="2">
        <v>2020</v>
      </c>
      <c r="BA451" s="2" t="str">
        <f>IF(sum!A444="SA",sum!B444,"*")</f>
        <v>*</v>
      </c>
      <c r="BB451" s="2"/>
      <c r="BC451" s="2" t="str">
        <f>IF(sum!A444="SA",sum!C444,"*")</f>
        <v>*</v>
      </c>
    </row>
    <row r="452" spans="2:55">
      <c r="B452" s="2" t="s">
        <v>186</v>
      </c>
      <c r="C452" s="2" t="s">
        <v>187</v>
      </c>
      <c r="D452" s="2">
        <v>2020</v>
      </c>
      <c r="J452" s="2" t="s">
        <v>186</v>
      </c>
      <c r="K452" s="2" t="s">
        <v>187</v>
      </c>
      <c r="L452" s="2">
        <v>2020</v>
      </c>
      <c r="M452" s="2" t="str">
        <f>IF(sum!A445="AT",sum!B445,"*")</f>
        <v>*</v>
      </c>
      <c r="N452" s="2"/>
      <c r="O452" s="2" t="str">
        <f>IF(sum!A445="AT",sum!C445,"*")</f>
        <v>*</v>
      </c>
      <c r="R452" s="2" t="s">
        <v>186</v>
      </c>
      <c r="S452" s="2" t="s">
        <v>187</v>
      </c>
      <c r="T452" s="2">
        <v>2020</v>
      </c>
      <c r="U452" s="2" t="str">
        <f>IF(sum!A445="BC",sum!B445,"*")</f>
        <v>*</v>
      </c>
      <c r="V452" s="2"/>
      <c r="W452" s="2" t="str">
        <f>IF(sum!A445="BC",sum!C445,"*")</f>
        <v>*</v>
      </c>
      <c r="Z452" s="2" t="s">
        <v>186</v>
      </c>
      <c r="AA452" s="2" t="s">
        <v>187</v>
      </c>
      <c r="AB452" s="2">
        <v>2020</v>
      </c>
      <c r="AC452" s="2" t="str">
        <f>IF(sum!A445="MA",sum!B445,"*")</f>
        <v>*</v>
      </c>
      <c r="AD452" s="2"/>
      <c r="AE452" s="2" t="str">
        <f>IF(sum!A445="MA",sum!C445,"*")</f>
        <v>*</v>
      </c>
      <c r="AH452" s="2" t="s">
        <v>186</v>
      </c>
      <c r="AI452" s="2" t="s">
        <v>187</v>
      </c>
      <c r="AJ452" s="2">
        <v>2020</v>
      </c>
      <c r="AK452" s="2" t="str">
        <f>IF(sum!A445="ON",sum!B445,"*")</f>
        <v>AFM-WaterHeat_ELE1</v>
      </c>
      <c r="AL452" s="2"/>
      <c r="AM452" s="2">
        <f>IF(sum!A445="ON",sum!C445,"*")</f>
        <v>0.0422743606002959</v>
      </c>
      <c r="AP452" s="2" t="s">
        <v>186</v>
      </c>
      <c r="AQ452" s="2" t="s">
        <v>187</v>
      </c>
      <c r="AR452" s="2">
        <v>2020</v>
      </c>
      <c r="AS452" s="2" t="str">
        <f>IF(sum!A445="QU",sum!B445,"*")</f>
        <v>*</v>
      </c>
      <c r="AT452" s="2"/>
      <c r="AU452" s="2" t="str">
        <f>IF(sum!A445="QU",sum!C445,"*")</f>
        <v>*</v>
      </c>
      <c r="AX452" s="2" t="s">
        <v>186</v>
      </c>
      <c r="AY452" s="2" t="s">
        <v>187</v>
      </c>
      <c r="AZ452" s="2">
        <v>2020</v>
      </c>
      <c r="BA452" s="2" t="str">
        <f>IF(sum!A445="SA",sum!B445,"*")</f>
        <v>*</v>
      </c>
      <c r="BB452" s="2"/>
      <c r="BC452" s="2" t="str">
        <f>IF(sum!A445="SA",sum!C445,"*")</f>
        <v>*</v>
      </c>
    </row>
    <row r="453" spans="2:55">
      <c r="B453" s="4" t="s">
        <v>186</v>
      </c>
      <c r="C453" s="4" t="s">
        <v>187</v>
      </c>
      <c r="D453" s="4">
        <v>2020</v>
      </c>
      <c r="J453" s="4" t="s">
        <v>186</v>
      </c>
      <c r="K453" s="4" t="s">
        <v>187</v>
      </c>
      <c r="L453" s="4">
        <v>2020</v>
      </c>
      <c r="M453" s="2" t="str">
        <f>IF(sum!A446="AT",sum!B446,"*")</f>
        <v>*</v>
      </c>
      <c r="N453" s="2"/>
      <c r="O453" s="2" t="str">
        <f>IF(sum!A446="AT",sum!C446,"*")</f>
        <v>*</v>
      </c>
      <c r="R453" s="4" t="s">
        <v>186</v>
      </c>
      <c r="S453" s="4" t="s">
        <v>187</v>
      </c>
      <c r="T453" s="4">
        <v>2020</v>
      </c>
      <c r="U453" s="2" t="str">
        <f>IF(sum!A446="BC",sum!B446,"*")</f>
        <v>*</v>
      </c>
      <c r="V453" s="2"/>
      <c r="W453" s="2" t="str">
        <f>IF(sum!A446="BC",sum!C446,"*")</f>
        <v>*</v>
      </c>
      <c r="Z453" s="4" t="s">
        <v>186</v>
      </c>
      <c r="AA453" s="4" t="s">
        <v>187</v>
      </c>
      <c r="AB453" s="4">
        <v>2020</v>
      </c>
      <c r="AC453" s="2" t="str">
        <f>IF(sum!A446="MA",sum!B446,"*")</f>
        <v>*</v>
      </c>
      <c r="AD453" s="2"/>
      <c r="AE453" s="2" t="str">
        <f>IF(sum!A446="MA",sum!C446,"*")</f>
        <v>*</v>
      </c>
      <c r="AH453" s="4" t="s">
        <v>186</v>
      </c>
      <c r="AI453" s="4" t="s">
        <v>187</v>
      </c>
      <c r="AJ453" s="4">
        <v>2020</v>
      </c>
      <c r="AK453" s="2" t="str">
        <f>IF(sum!A446="ON",sum!B446,"*")</f>
        <v>ART-AuxiliaryEquip_ELE1</v>
      </c>
      <c r="AL453" s="2"/>
      <c r="AM453" s="2">
        <f>IF(sum!A446="ON",sum!C446,"*")</f>
        <v>0</v>
      </c>
      <c r="AP453" s="4" t="s">
        <v>186</v>
      </c>
      <c r="AQ453" s="4" t="s">
        <v>187</v>
      </c>
      <c r="AR453" s="4">
        <v>2020</v>
      </c>
      <c r="AS453" s="2" t="str">
        <f>IF(sum!A446="QU",sum!B446,"*")</f>
        <v>*</v>
      </c>
      <c r="AT453" s="2"/>
      <c r="AU453" s="2" t="str">
        <f>IF(sum!A446="QU",sum!C446,"*")</f>
        <v>*</v>
      </c>
      <c r="AX453" s="4" t="s">
        <v>186</v>
      </c>
      <c r="AY453" s="4" t="s">
        <v>187</v>
      </c>
      <c r="AZ453" s="4">
        <v>2020</v>
      </c>
      <c r="BA453" s="2" t="str">
        <f>IF(sum!A446="SA",sum!B446,"*")</f>
        <v>*</v>
      </c>
      <c r="BB453" s="2"/>
      <c r="BC453" s="2" t="str">
        <f>IF(sum!A446="SA",sum!C446,"*")</f>
        <v>*</v>
      </c>
    </row>
    <row r="454" spans="2:55">
      <c r="B454" s="2" t="s">
        <v>186</v>
      </c>
      <c r="C454" s="2" t="s">
        <v>187</v>
      </c>
      <c r="D454" s="2">
        <v>2020</v>
      </c>
      <c r="J454" s="2" t="s">
        <v>186</v>
      </c>
      <c r="K454" s="2" t="s">
        <v>187</v>
      </c>
      <c r="L454" s="2">
        <v>2020</v>
      </c>
      <c r="M454" s="2" t="str">
        <f>IF(sum!A447="AT",sum!B447,"*")</f>
        <v>*</v>
      </c>
      <c r="N454" s="2"/>
      <c r="O454" s="2" t="str">
        <f>IF(sum!A447="AT",sum!C447,"*")</f>
        <v>*</v>
      </c>
      <c r="R454" s="2" t="s">
        <v>186</v>
      </c>
      <c r="S454" s="2" t="s">
        <v>187</v>
      </c>
      <c r="T454" s="2">
        <v>2020</v>
      </c>
      <c r="U454" s="2" t="str">
        <f>IF(sum!A447="BC",sum!B447,"*")</f>
        <v>*</v>
      </c>
      <c r="V454" s="2"/>
      <c r="W454" s="2" t="str">
        <f>IF(sum!A447="BC",sum!C447,"*")</f>
        <v>*</v>
      </c>
      <c r="Z454" s="2" t="s">
        <v>186</v>
      </c>
      <c r="AA454" s="2" t="s">
        <v>187</v>
      </c>
      <c r="AB454" s="2">
        <v>2020</v>
      </c>
      <c r="AC454" s="2" t="str">
        <f>IF(sum!A447="MA",sum!B447,"*")</f>
        <v>*</v>
      </c>
      <c r="AD454" s="2"/>
      <c r="AE454" s="2" t="str">
        <f>IF(sum!A447="MA",sum!C447,"*")</f>
        <v>*</v>
      </c>
      <c r="AH454" s="2" t="s">
        <v>186</v>
      </c>
      <c r="AI454" s="2" t="s">
        <v>187</v>
      </c>
      <c r="AJ454" s="2">
        <v>2020</v>
      </c>
      <c r="AK454" s="2" t="str">
        <f>IF(sum!A447="ON",sum!B447,"*")</f>
        <v>ART-AuxiliaryMot_ELE1</v>
      </c>
      <c r="AL454" s="2"/>
      <c r="AM454" s="2">
        <f>IF(sum!A447="ON",sum!C447,"*")</f>
        <v>0</v>
      </c>
      <c r="AP454" s="2" t="s">
        <v>186</v>
      </c>
      <c r="AQ454" s="2" t="s">
        <v>187</v>
      </c>
      <c r="AR454" s="2">
        <v>2020</v>
      </c>
      <c r="AS454" s="2" t="str">
        <f>IF(sum!A447="QU",sum!B447,"*")</f>
        <v>*</v>
      </c>
      <c r="AT454" s="2"/>
      <c r="AU454" s="2" t="str">
        <f>IF(sum!A447="QU",sum!C447,"*")</f>
        <v>*</v>
      </c>
      <c r="AX454" s="2" t="s">
        <v>186</v>
      </c>
      <c r="AY454" s="2" t="s">
        <v>187</v>
      </c>
      <c r="AZ454" s="2">
        <v>2020</v>
      </c>
      <c r="BA454" s="2" t="str">
        <f>IF(sum!A447="SA",sum!B447,"*")</f>
        <v>*</v>
      </c>
      <c r="BB454" s="2"/>
      <c r="BC454" s="2" t="str">
        <f>IF(sum!A447="SA",sum!C447,"*")</f>
        <v>*</v>
      </c>
    </row>
    <row r="455" spans="2:55">
      <c r="B455" s="2" t="s">
        <v>186</v>
      </c>
      <c r="C455" s="2" t="s">
        <v>187</v>
      </c>
      <c r="D455" s="2">
        <v>2020</v>
      </c>
      <c r="J455" s="2" t="s">
        <v>186</v>
      </c>
      <c r="K455" s="2" t="s">
        <v>187</v>
      </c>
      <c r="L455" s="2">
        <v>2020</v>
      </c>
      <c r="M455" s="2" t="str">
        <f>IF(sum!A448="AT",sum!B448,"*")</f>
        <v>*</v>
      </c>
      <c r="N455" s="2"/>
      <c r="O455" s="2" t="str">
        <f>IF(sum!A448="AT",sum!C448,"*")</f>
        <v>*</v>
      </c>
      <c r="R455" s="2" t="s">
        <v>186</v>
      </c>
      <c r="S455" s="2" t="s">
        <v>187</v>
      </c>
      <c r="T455" s="2">
        <v>2020</v>
      </c>
      <c r="U455" s="2" t="str">
        <f>IF(sum!A448="BC",sum!B448,"*")</f>
        <v>*</v>
      </c>
      <c r="V455" s="2"/>
      <c r="W455" s="2" t="str">
        <f>IF(sum!A448="BC",sum!C448,"*")</f>
        <v>*</v>
      </c>
      <c r="Z455" s="2" t="s">
        <v>186</v>
      </c>
      <c r="AA455" s="2" t="s">
        <v>187</v>
      </c>
      <c r="AB455" s="2">
        <v>2020</v>
      </c>
      <c r="AC455" s="2" t="str">
        <f>IF(sum!A448="MA",sum!B448,"*")</f>
        <v>*</v>
      </c>
      <c r="AD455" s="2"/>
      <c r="AE455" s="2" t="str">
        <f>IF(sum!A448="MA",sum!C448,"*")</f>
        <v>*</v>
      </c>
      <c r="AH455" s="2" t="s">
        <v>186</v>
      </c>
      <c r="AI455" s="2" t="s">
        <v>187</v>
      </c>
      <c r="AJ455" s="2">
        <v>2020</v>
      </c>
      <c r="AK455" s="2" t="str">
        <f>IF(sum!A448="ON",sum!B448,"*")</f>
        <v>ART-Light_ELE1</v>
      </c>
      <c r="AL455" s="2"/>
      <c r="AM455" s="2">
        <f>IF(sum!A448="ON",sum!C448,"*")</f>
        <v>0</v>
      </c>
      <c r="AP455" s="4" t="s">
        <v>186</v>
      </c>
      <c r="AQ455" s="4" t="s">
        <v>187</v>
      </c>
      <c r="AR455" s="4">
        <v>2020</v>
      </c>
      <c r="AS455" s="2" t="str">
        <f>IF(sum!A448="QU",sum!B448,"*")</f>
        <v>*</v>
      </c>
      <c r="AT455" s="2"/>
      <c r="AU455" s="2" t="str">
        <f>IF(sum!A448="QU",sum!C448,"*")</f>
        <v>*</v>
      </c>
      <c r="AX455" s="2" t="s">
        <v>186</v>
      </c>
      <c r="AY455" s="2" t="s">
        <v>187</v>
      </c>
      <c r="AZ455" s="2">
        <v>2020</v>
      </c>
      <c r="BA455" s="2" t="str">
        <f>IF(sum!A448="SA",sum!B448,"*")</f>
        <v>*</v>
      </c>
      <c r="BB455" s="2"/>
      <c r="BC455" s="2" t="str">
        <f>IF(sum!A448="SA",sum!C448,"*")</f>
        <v>*</v>
      </c>
    </row>
    <row r="456" spans="2:55">
      <c r="B456" s="4" t="s">
        <v>186</v>
      </c>
      <c r="C456" s="4" t="s">
        <v>187</v>
      </c>
      <c r="D456" s="4">
        <v>2020</v>
      </c>
      <c r="J456" s="4" t="s">
        <v>186</v>
      </c>
      <c r="K456" s="4" t="s">
        <v>187</v>
      </c>
      <c r="L456" s="4">
        <v>2020</v>
      </c>
      <c r="M456" s="2" t="str">
        <f>IF(sum!A449="AT",sum!B449,"*")</f>
        <v>*</v>
      </c>
      <c r="N456" s="2"/>
      <c r="O456" s="2" t="str">
        <f>IF(sum!A449="AT",sum!C449,"*")</f>
        <v>*</v>
      </c>
      <c r="R456" s="4" t="s">
        <v>186</v>
      </c>
      <c r="S456" s="4" t="s">
        <v>187</v>
      </c>
      <c r="T456" s="4">
        <v>2020</v>
      </c>
      <c r="U456" s="2" t="str">
        <f>IF(sum!A449="BC",sum!B449,"*")</f>
        <v>*</v>
      </c>
      <c r="V456" s="2"/>
      <c r="W456" s="2" t="str">
        <f>IF(sum!A449="BC",sum!C449,"*")</f>
        <v>*</v>
      </c>
      <c r="Z456" s="4" t="s">
        <v>186</v>
      </c>
      <c r="AA456" s="4" t="s">
        <v>187</v>
      </c>
      <c r="AB456" s="4">
        <v>2020</v>
      </c>
      <c r="AC456" s="2" t="str">
        <f>IF(sum!A449="MA",sum!B449,"*")</f>
        <v>*</v>
      </c>
      <c r="AD456" s="2"/>
      <c r="AE456" s="2" t="str">
        <f>IF(sum!A449="MA",sum!C449,"*")</f>
        <v>*</v>
      </c>
      <c r="AH456" s="4" t="s">
        <v>186</v>
      </c>
      <c r="AI456" s="4" t="s">
        <v>187</v>
      </c>
      <c r="AJ456" s="4">
        <v>2020</v>
      </c>
      <c r="AK456" s="2" t="str">
        <f>IF(sum!A449="ON",sum!B449,"*")</f>
        <v>ART-SpCool_ELE1</v>
      </c>
      <c r="AL456" s="2"/>
      <c r="AM456" s="2">
        <f>IF(sum!A449="ON",sum!C449,"*")</f>
        <v>0.0317057704502215</v>
      </c>
      <c r="AP456" s="2" t="s">
        <v>186</v>
      </c>
      <c r="AQ456" s="2" t="s">
        <v>187</v>
      </c>
      <c r="AR456" s="2">
        <v>2020</v>
      </c>
      <c r="AS456" s="2" t="str">
        <f>IF(sum!A449="QU",sum!B449,"*")</f>
        <v>*</v>
      </c>
      <c r="AT456" s="2"/>
      <c r="AU456" s="2" t="str">
        <f>IF(sum!A449="QU",sum!C449,"*")</f>
        <v>*</v>
      </c>
      <c r="AX456" s="4" t="s">
        <v>186</v>
      </c>
      <c r="AY456" s="4" t="s">
        <v>187</v>
      </c>
      <c r="AZ456" s="4">
        <v>2020</v>
      </c>
      <c r="BA456" s="2" t="str">
        <f>IF(sum!A449="SA",sum!B449,"*")</f>
        <v>*</v>
      </c>
      <c r="BB456" s="2"/>
      <c r="BC456" s="2" t="str">
        <f>IF(sum!A449="SA",sum!C449,"*")</f>
        <v>*</v>
      </c>
    </row>
    <row r="457" spans="2:55">
      <c r="B457" s="2" t="s">
        <v>186</v>
      </c>
      <c r="C457" s="2" t="s">
        <v>187</v>
      </c>
      <c r="D457" s="2">
        <v>2020</v>
      </c>
      <c r="J457" s="2" t="s">
        <v>186</v>
      </c>
      <c r="K457" s="2" t="s">
        <v>187</v>
      </c>
      <c r="L457" s="2">
        <v>2020</v>
      </c>
      <c r="M457" s="2" t="str">
        <f>IF(sum!A450="AT",sum!B450,"*")</f>
        <v>*</v>
      </c>
      <c r="N457" s="2"/>
      <c r="O457" s="2" t="str">
        <f>IF(sum!A450="AT",sum!C450,"*")</f>
        <v>*</v>
      </c>
      <c r="R457" s="2" t="s">
        <v>186</v>
      </c>
      <c r="S457" s="2" t="s">
        <v>187</v>
      </c>
      <c r="T457" s="2">
        <v>2020</v>
      </c>
      <c r="U457" s="2" t="str">
        <f>IF(sum!A450="BC",sum!B450,"*")</f>
        <v>*</v>
      </c>
      <c r="V457" s="2"/>
      <c r="W457" s="2" t="str">
        <f>IF(sum!A450="BC",sum!C450,"*")</f>
        <v>*</v>
      </c>
      <c r="Z457" s="2" t="s">
        <v>186</v>
      </c>
      <c r="AA457" s="2" t="s">
        <v>187</v>
      </c>
      <c r="AB457" s="2">
        <v>2020</v>
      </c>
      <c r="AC457" s="2" t="str">
        <f>IF(sum!A450="MA",sum!B450,"*")</f>
        <v>*</v>
      </c>
      <c r="AD457" s="2"/>
      <c r="AE457" s="2" t="str">
        <f>IF(sum!A450="MA",sum!C450,"*")</f>
        <v>*</v>
      </c>
      <c r="AH457" s="2" t="s">
        <v>186</v>
      </c>
      <c r="AI457" s="2" t="s">
        <v>187</v>
      </c>
      <c r="AJ457" s="2">
        <v>2020</v>
      </c>
      <c r="AK457" s="2" t="str">
        <f>IF(sum!A450="ON",sum!B450,"*")</f>
        <v>ART-SpHeat_ELE1</v>
      </c>
      <c r="AL457" s="2"/>
      <c r="AM457" s="2">
        <f>IF(sum!A450="ON",sum!C450,"*")</f>
        <v>0.479109420136687</v>
      </c>
      <c r="AP457" s="4" t="s">
        <v>186</v>
      </c>
      <c r="AQ457" s="4" t="s">
        <v>187</v>
      </c>
      <c r="AR457" s="4">
        <v>2020</v>
      </c>
      <c r="AS457" s="2" t="str">
        <f>IF(sum!A450="QU",sum!B450,"*")</f>
        <v>*</v>
      </c>
      <c r="AT457" s="2"/>
      <c r="AU457" s="2" t="str">
        <f>IF(sum!A450="QU",sum!C450,"*")</f>
        <v>*</v>
      </c>
      <c r="AX457" s="2" t="s">
        <v>186</v>
      </c>
      <c r="AY457" s="2" t="s">
        <v>187</v>
      </c>
      <c r="AZ457" s="2">
        <v>2020</v>
      </c>
      <c r="BA457" s="2" t="str">
        <f>IF(sum!A450="SA",sum!B450,"*")</f>
        <v>*</v>
      </c>
      <c r="BB457" s="2"/>
      <c r="BC457" s="2" t="str">
        <f>IF(sum!A450="SA",sum!C450,"*")</f>
        <v>*</v>
      </c>
    </row>
    <row r="458" spans="2:55">
      <c r="B458" s="2" t="s">
        <v>186</v>
      </c>
      <c r="C458" s="2" t="s">
        <v>187</v>
      </c>
      <c r="D458" s="2">
        <v>2020</v>
      </c>
      <c r="J458" s="2" t="s">
        <v>186</v>
      </c>
      <c r="K458" s="2" t="s">
        <v>187</v>
      </c>
      <c r="L458" s="2">
        <v>2020</v>
      </c>
      <c r="M458" s="2" t="str">
        <f>IF(sum!A451="AT",sum!B451,"*")</f>
        <v>*</v>
      </c>
      <c r="N458" s="2"/>
      <c r="O458" s="2" t="str">
        <f>IF(sum!A451="AT",sum!C451,"*")</f>
        <v>*</v>
      </c>
      <c r="R458" s="2" t="s">
        <v>186</v>
      </c>
      <c r="S458" s="2" t="s">
        <v>187</v>
      </c>
      <c r="T458" s="2">
        <v>2020</v>
      </c>
      <c r="U458" s="2" t="str">
        <f>IF(sum!A451="BC",sum!B451,"*")</f>
        <v>*</v>
      </c>
      <c r="V458" s="2"/>
      <c r="W458" s="2" t="str">
        <f>IF(sum!A451="BC",sum!C451,"*")</f>
        <v>*</v>
      </c>
      <c r="Z458" s="2" t="s">
        <v>186</v>
      </c>
      <c r="AA458" s="2" t="s">
        <v>187</v>
      </c>
      <c r="AB458" s="2">
        <v>2020</v>
      </c>
      <c r="AC458" s="2" t="str">
        <f>IF(sum!A451="MA",sum!B451,"*")</f>
        <v>*</v>
      </c>
      <c r="AD458" s="2"/>
      <c r="AE458" s="2" t="str">
        <f>IF(sum!A451="MA",sum!C451,"*")</f>
        <v>*</v>
      </c>
      <c r="AH458" s="2" t="s">
        <v>186</v>
      </c>
      <c r="AI458" s="2" t="s">
        <v>187</v>
      </c>
      <c r="AJ458" s="2">
        <v>2020</v>
      </c>
      <c r="AK458" s="2" t="str">
        <f>IF(sum!A451="ON",sum!B451,"*")</f>
        <v>ART-WaterHeat_ELE1</v>
      </c>
      <c r="AL458" s="2"/>
      <c r="AM458" s="2">
        <f>IF(sum!A451="ON",sum!C451,"*")</f>
        <v>0.010568590150074</v>
      </c>
      <c r="AP458" s="2" t="s">
        <v>186</v>
      </c>
      <c r="AQ458" s="2" t="s">
        <v>187</v>
      </c>
      <c r="AR458" s="2">
        <v>2020</v>
      </c>
      <c r="AS458" s="2" t="str">
        <f>IF(sum!A451="QU",sum!B451,"*")</f>
        <v>*</v>
      </c>
      <c r="AT458" s="2"/>
      <c r="AU458" s="2" t="str">
        <f>IF(sum!A451="QU",sum!C451,"*")</f>
        <v>*</v>
      </c>
      <c r="AX458" s="2" t="s">
        <v>186</v>
      </c>
      <c r="AY458" s="2" t="s">
        <v>187</v>
      </c>
      <c r="AZ458" s="2">
        <v>2020</v>
      </c>
      <c r="BA458" s="2" t="str">
        <f>IF(sum!A451="SA",sum!B451,"*")</f>
        <v>*</v>
      </c>
      <c r="BB458" s="2"/>
      <c r="BC458" s="2" t="str">
        <f>IF(sum!A451="SA",sum!C451,"*")</f>
        <v>*</v>
      </c>
    </row>
    <row r="459" spans="2:55">
      <c r="B459" s="4" t="s">
        <v>186</v>
      </c>
      <c r="C459" s="4" t="s">
        <v>187</v>
      </c>
      <c r="D459" s="4">
        <v>2020</v>
      </c>
      <c r="J459" s="4" t="s">
        <v>186</v>
      </c>
      <c r="K459" s="4" t="s">
        <v>187</v>
      </c>
      <c r="L459" s="4">
        <v>2020</v>
      </c>
      <c r="M459" s="2" t="str">
        <f>IF(sum!A452="AT",sum!B452,"*")</f>
        <v>*</v>
      </c>
      <c r="N459" s="2"/>
      <c r="O459" s="2" t="str">
        <f>IF(sum!A452="AT",sum!C452,"*")</f>
        <v>*</v>
      </c>
      <c r="R459" s="4" t="s">
        <v>186</v>
      </c>
      <c r="S459" s="4" t="s">
        <v>187</v>
      </c>
      <c r="T459" s="4">
        <v>2020</v>
      </c>
      <c r="U459" s="2" t="str">
        <f>IF(sum!A452="BC",sum!B452,"*")</f>
        <v>*</v>
      </c>
      <c r="V459" s="2"/>
      <c r="W459" s="2" t="str">
        <f>IF(sum!A452="BC",sum!C452,"*")</f>
        <v>*</v>
      </c>
      <c r="Z459" s="4" t="s">
        <v>186</v>
      </c>
      <c r="AA459" s="4" t="s">
        <v>187</v>
      </c>
      <c r="AB459" s="4">
        <v>2020</v>
      </c>
      <c r="AC459" s="2" t="str">
        <f>IF(sum!A452="MA",sum!B452,"*")</f>
        <v>*</v>
      </c>
      <c r="AD459" s="2"/>
      <c r="AE459" s="2" t="str">
        <f>IF(sum!A452="MA",sum!C452,"*")</f>
        <v>*</v>
      </c>
      <c r="AH459" s="4" t="s">
        <v>186</v>
      </c>
      <c r="AI459" s="4" t="s">
        <v>187</v>
      </c>
      <c r="AJ459" s="4">
        <v>2020</v>
      </c>
      <c r="AK459" s="2" t="str">
        <f>IF(sum!A452="ON",sum!B452,"*")</f>
        <v>ECHP_biomass_thermal01</v>
      </c>
      <c r="AL459" s="2"/>
      <c r="AM459" s="2">
        <f>IF(sum!A452="ON",sum!C452,"*")</f>
        <v>0</v>
      </c>
      <c r="AP459" s="4" t="s">
        <v>186</v>
      </c>
      <c r="AQ459" s="4" t="s">
        <v>187</v>
      </c>
      <c r="AR459" s="4">
        <v>2020</v>
      </c>
      <c r="AS459" s="2" t="str">
        <f>IF(sum!A452="QU",sum!B452,"*")</f>
        <v>*</v>
      </c>
      <c r="AT459" s="2"/>
      <c r="AU459" s="2" t="str">
        <f>IF(sum!A452="QU",sum!C452,"*")</f>
        <v>*</v>
      </c>
      <c r="AX459" s="4" t="s">
        <v>186</v>
      </c>
      <c r="AY459" s="4" t="s">
        <v>187</v>
      </c>
      <c r="AZ459" s="4">
        <v>2020</v>
      </c>
      <c r="BA459" s="2" t="str">
        <f>IF(sum!A452="SA",sum!B452,"*")</f>
        <v>*</v>
      </c>
      <c r="BB459" s="2"/>
      <c r="BC459" s="2" t="str">
        <f>IF(sum!A452="SA",sum!C452,"*")</f>
        <v>*</v>
      </c>
    </row>
    <row r="460" spans="2:55">
      <c r="B460" s="2" t="s">
        <v>186</v>
      </c>
      <c r="C460" s="2" t="s">
        <v>187</v>
      </c>
      <c r="D460" s="2">
        <v>2020</v>
      </c>
      <c r="J460" s="2" t="s">
        <v>186</v>
      </c>
      <c r="K460" s="2" t="s">
        <v>187</v>
      </c>
      <c r="L460" s="2">
        <v>2020</v>
      </c>
      <c r="M460" s="2" t="str">
        <f>IF(sum!A453="AT",sum!B453,"*")</f>
        <v>*</v>
      </c>
      <c r="N460" s="2"/>
      <c r="O460" s="2" t="str">
        <f>IF(sum!A453="AT",sum!C453,"*")</f>
        <v>*</v>
      </c>
      <c r="R460" s="2" t="s">
        <v>186</v>
      </c>
      <c r="S460" s="2" t="s">
        <v>187</v>
      </c>
      <c r="T460" s="2">
        <v>2020</v>
      </c>
      <c r="U460" s="2" t="str">
        <f>IF(sum!A453="BC",sum!B453,"*")</f>
        <v>*</v>
      </c>
      <c r="V460" s="2"/>
      <c r="W460" s="2" t="str">
        <f>IF(sum!A453="BC",sum!C453,"*")</f>
        <v>*</v>
      </c>
      <c r="Z460" s="2" t="s">
        <v>186</v>
      </c>
      <c r="AA460" s="2" t="s">
        <v>187</v>
      </c>
      <c r="AB460" s="2">
        <v>2020</v>
      </c>
      <c r="AC460" s="2" t="str">
        <f>IF(sum!A453="MA",sum!B453,"*")</f>
        <v>*</v>
      </c>
      <c r="AD460" s="2"/>
      <c r="AE460" s="2" t="str">
        <f>IF(sum!A453="MA",sum!C453,"*")</f>
        <v>*</v>
      </c>
      <c r="AH460" s="2" t="s">
        <v>186</v>
      </c>
      <c r="AI460" s="2" t="s">
        <v>187</v>
      </c>
      <c r="AJ460" s="2">
        <v>2020</v>
      </c>
      <c r="AK460" s="2" t="str">
        <f>IF(sum!A453="ON",sum!B453,"*")</f>
        <v>EDU-AuxiliaryEquip_ELE1</v>
      </c>
      <c r="AL460" s="2"/>
      <c r="AM460" s="2">
        <f>IF(sum!A453="ON",sum!C453,"*")</f>
        <v>0.221940393151557</v>
      </c>
      <c r="AP460" s="2" t="s">
        <v>186</v>
      </c>
      <c r="AQ460" s="2" t="s">
        <v>187</v>
      </c>
      <c r="AR460" s="2">
        <v>2020</v>
      </c>
      <c r="AS460" s="2" t="str">
        <f>IF(sum!A453="QU",sum!B453,"*")</f>
        <v>*</v>
      </c>
      <c r="AT460" s="2"/>
      <c r="AU460" s="2" t="str">
        <f>IF(sum!A453="QU",sum!C453,"*")</f>
        <v>*</v>
      </c>
      <c r="AX460" s="2" t="s">
        <v>186</v>
      </c>
      <c r="AY460" s="2" t="s">
        <v>187</v>
      </c>
      <c r="AZ460" s="2">
        <v>2020</v>
      </c>
      <c r="BA460" s="2" t="str">
        <f>IF(sum!A453="SA",sum!B453,"*")</f>
        <v>*</v>
      </c>
      <c r="BB460" s="2"/>
      <c r="BC460" s="2" t="str">
        <f>IF(sum!A453="SA",sum!C453,"*")</f>
        <v>*</v>
      </c>
    </row>
    <row r="461" spans="2:55">
      <c r="B461" s="2" t="s">
        <v>186</v>
      </c>
      <c r="C461" s="2" t="s">
        <v>187</v>
      </c>
      <c r="D461" s="2">
        <v>2020</v>
      </c>
      <c r="J461" s="2" t="s">
        <v>186</v>
      </c>
      <c r="K461" s="2" t="s">
        <v>187</v>
      </c>
      <c r="L461" s="2">
        <v>2020</v>
      </c>
      <c r="M461" s="2" t="str">
        <f>IF(sum!A454="AT",sum!B454,"*")</f>
        <v>*</v>
      </c>
      <c r="N461" s="2"/>
      <c r="O461" s="2" t="str">
        <f>IF(sum!A454="AT",sum!C454,"*")</f>
        <v>*</v>
      </c>
      <c r="R461" s="2" t="s">
        <v>186</v>
      </c>
      <c r="S461" s="2" t="s">
        <v>187</v>
      </c>
      <c r="T461" s="2">
        <v>2020</v>
      </c>
      <c r="U461" s="2" t="str">
        <f>IF(sum!A454="BC",sum!B454,"*")</f>
        <v>*</v>
      </c>
      <c r="V461" s="2"/>
      <c r="W461" s="2" t="str">
        <f>IF(sum!A454="BC",sum!C454,"*")</f>
        <v>*</v>
      </c>
      <c r="Z461" s="2" t="s">
        <v>186</v>
      </c>
      <c r="AA461" s="2" t="s">
        <v>187</v>
      </c>
      <c r="AB461" s="2">
        <v>2020</v>
      </c>
      <c r="AC461" s="2" t="str">
        <f>IF(sum!A454="MA",sum!B454,"*")</f>
        <v>*</v>
      </c>
      <c r="AD461" s="2"/>
      <c r="AE461" s="2" t="str">
        <f>IF(sum!A454="MA",sum!C454,"*")</f>
        <v>*</v>
      </c>
      <c r="AH461" s="2" t="s">
        <v>186</v>
      </c>
      <c r="AI461" s="2" t="s">
        <v>187</v>
      </c>
      <c r="AJ461" s="2">
        <v>2020</v>
      </c>
      <c r="AK461" s="2" t="str">
        <f>IF(sum!A454="ON",sum!B454,"*")</f>
        <v>EDU-AuxiliaryMot_ELE1</v>
      </c>
      <c r="AL461" s="2"/>
      <c r="AM461" s="2">
        <f>IF(sum!A454="ON",sum!C454,"*")</f>
        <v>0</v>
      </c>
      <c r="AP461" s="4" t="s">
        <v>186</v>
      </c>
      <c r="AQ461" s="4" t="s">
        <v>187</v>
      </c>
      <c r="AR461" s="4">
        <v>2020</v>
      </c>
      <c r="AS461" s="2" t="str">
        <f>IF(sum!A454="QU",sum!B454,"*")</f>
        <v>*</v>
      </c>
      <c r="AT461" s="2"/>
      <c r="AU461" s="2" t="str">
        <f>IF(sum!A454="QU",sum!C454,"*")</f>
        <v>*</v>
      </c>
      <c r="AX461" s="2" t="s">
        <v>186</v>
      </c>
      <c r="AY461" s="2" t="s">
        <v>187</v>
      </c>
      <c r="AZ461" s="2">
        <v>2020</v>
      </c>
      <c r="BA461" s="2" t="str">
        <f>IF(sum!A454="SA",sum!B454,"*")</f>
        <v>*</v>
      </c>
      <c r="BB461" s="2"/>
      <c r="BC461" s="2" t="str">
        <f>IF(sum!A454="SA",sum!C454,"*")</f>
        <v>*</v>
      </c>
    </row>
    <row r="462" spans="2:55">
      <c r="B462" s="4" t="s">
        <v>186</v>
      </c>
      <c r="C462" s="4" t="s">
        <v>187</v>
      </c>
      <c r="D462" s="4">
        <v>2020</v>
      </c>
      <c r="J462" s="4" t="s">
        <v>186</v>
      </c>
      <c r="K462" s="4" t="s">
        <v>187</v>
      </c>
      <c r="L462" s="4">
        <v>2020</v>
      </c>
      <c r="M462" s="2" t="str">
        <f>IF(sum!A455="AT",sum!B455,"*")</f>
        <v>*</v>
      </c>
      <c r="N462" s="2"/>
      <c r="O462" s="2" t="str">
        <f>IF(sum!A455="AT",sum!C455,"*")</f>
        <v>*</v>
      </c>
      <c r="R462" s="4" t="s">
        <v>186</v>
      </c>
      <c r="S462" s="4" t="s">
        <v>187</v>
      </c>
      <c r="T462" s="4">
        <v>2020</v>
      </c>
      <c r="U462" s="2" t="str">
        <f>IF(sum!A455="BC",sum!B455,"*")</f>
        <v>*</v>
      </c>
      <c r="V462" s="2"/>
      <c r="W462" s="2" t="str">
        <f>IF(sum!A455="BC",sum!C455,"*")</f>
        <v>*</v>
      </c>
      <c r="Z462" s="4" t="s">
        <v>186</v>
      </c>
      <c r="AA462" s="4" t="s">
        <v>187</v>
      </c>
      <c r="AB462" s="4">
        <v>2020</v>
      </c>
      <c r="AC462" s="2" t="str">
        <f>IF(sum!A455="MA",sum!B455,"*")</f>
        <v>*</v>
      </c>
      <c r="AD462" s="2"/>
      <c r="AE462" s="2" t="str">
        <f>IF(sum!A455="MA",sum!C455,"*")</f>
        <v>*</v>
      </c>
      <c r="AH462" s="4" t="s">
        <v>186</v>
      </c>
      <c r="AI462" s="4" t="s">
        <v>187</v>
      </c>
      <c r="AJ462" s="4">
        <v>2020</v>
      </c>
      <c r="AK462" s="2" t="str">
        <f>IF(sum!A455="ON",sum!B455,"*")</f>
        <v>EDU-Light_ELE1</v>
      </c>
      <c r="AL462" s="2"/>
      <c r="AM462" s="2">
        <f>IF(sum!A455="ON",sum!C455,"*")</f>
        <v>0</v>
      </c>
      <c r="AP462" s="2" t="s">
        <v>186</v>
      </c>
      <c r="AQ462" s="2" t="s">
        <v>187</v>
      </c>
      <c r="AR462" s="2">
        <v>2020</v>
      </c>
      <c r="AS462" s="2" t="str">
        <f>IF(sum!A455="QU",sum!B455,"*")</f>
        <v>*</v>
      </c>
      <c r="AT462" s="2"/>
      <c r="AU462" s="2" t="str">
        <f>IF(sum!A455="QU",sum!C455,"*")</f>
        <v>*</v>
      </c>
      <c r="AX462" s="4" t="s">
        <v>186</v>
      </c>
      <c r="AY462" s="4" t="s">
        <v>187</v>
      </c>
      <c r="AZ462" s="4">
        <v>2020</v>
      </c>
      <c r="BA462" s="2" t="str">
        <f>IF(sum!A455="SA",sum!B455,"*")</f>
        <v>*</v>
      </c>
      <c r="BB462" s="2"/>
      <c r="BC462" s="2" t="str">
        <f>IF(sum!A455="SA",sum!C455,"*")</f>
        <v>*</v>
      </c>
    </row>
    <row r="463" spans="2:55">
      <c r="B463" s="2" t="s">
        <v>186</v>
      </c>
      <c r="C463" s="2" t="s">
        <v>187</v>
      </c>
      <c r="D463" s="2">
        <v>2020</v>
      </c>
      <c r="J463" s="2" t="s">
        <v>186</v>
      </c>
      <c r="K463" s="2" t="s">
        <v>187</v>
      </c>
      <c r="L463" s="2">
        <v>2020</v>
      </c>
      <c r="M463" s="2" t="str">
        <f>IF(sum!A456="AT",sum!B456,"*")</f>
        <v>*</v>
      </c>
      <c r="N463" s="2"/>
      <c r="O463" s="2" t="str">
        <f>IF(sum!A456="AT",sum!C456,"*")</f>
        <v>*</v>
      </c>
      <c r="R463" s="2" t="s">
        <v>186</v>
      </c>
      <c r="S463" s="2" t="s">
        <v>187</v>
      </c>
      <c r="T463" s="2">
        <v>2020</v>
      </c>
      <c r="U463" s="2" t="str">
        <f>IF(sum!A456="BC",sum!B456,"*")</f>
        <v>*</v>
      </c>
      <c r="V463" s="2"/>
      <c r="W463" s="2" t="str">
        <f>IF(sum!A456="BC",sum!C456,"*")</f>
        <v>*</v>
      </c>
      <c r="Z463" s="2" t="s">
        <v>186</v>
      </c>
      <c r="AA463" s="2" t="s">
        <v>187</v>
      </c>
      <c r="AB463" s="2">
        <v>2020</v>
      </c>
      <c r="AC463" s="2" t="str">
        <f>IF(sum!A456="MA",sum!B456,"*")</f>
        <v>*</v>
      </c>
      <c r="AD463" s="2"/>
      <c r="AE463" s="2" t="str">
        <f>IF(sum!A456="MA",sum!C456,"*")</f>
        <v>*</v>
      </c>
      <c r="AH463" s="2" t="s">
        <v>186</v>
      </c>
      <c r="AI463" s="2" t="s">
        <v>187</v>
      </c>
      <c r="AJ463" s="2">
        <v>2020</v>
      </c>
      <c r="AK463" s="2" t="str">
        <f>IF(sum!A456="ON",sum!B456,"*")</f>
        <v>EDU-SpCool_ELE1</v>
      </c>
      <c r="AL463" s="2"/>
      <c r="AM463" s="2">
        <f>IF(sum!A456="ON",sum!C456,"*")</f>
        <v>0.0634115409004437</v>
      </c>
      <c r="AP463" s="4" t="s">
        <v>186</v>
      </c>
      <c r="AQ463" s="4" t="s">
        <v>187</v>
      </c>
      <c r="AR463" s="4">
        <v>2020</v>
      </c>
      <c r="AS463" s="2" t="str">
        <f>IF(sum!A456="QU",sum!B456,"*")</f>
        <v>*</v>
      </c>
      <c r="AT463" s="2"/>
      <c r="AU463" s="2" t="str">
        <f>IF(sum!A456="QU",sum!C456,"*")</f>
        <v>*</v>
      </c>
      <c r="AX463" s="2" t="s">
        <v>186</v>
      </c>
      <c r="AY463" s="2" t="s">
        <v>187</v>
      </c>
      <c r="AZ463" s="2">
        <v>2020</v>
      </c>
      <c r="BA463" s="2" t="str">
        <f>IF(sum!A456="SA",sum!B456,"*")</f>
        <v>*</v>
      </c>
      <c r="BB463" s="2"/>
      <c r="BC463" s="2" t="str">
        <f>IF(sum!A456="SA",sum!C456,"*")</f>
        <v>*</v>
      </c>
    </row>
    <row r="464" spans="2:55">
      <c r="B464" s="2" t="s">
        <v>186</v>
      </c>
      <c r="C464" s="2" t="s">
        <v>187</v>
      </c>
      <c r="D464" s="2">
        <v>2020</v>
      </c>
      <c r="J464" s="2" t="s">
        <v>186</v>
      </c>
      <c r="K464" s="2" t="s">
        <v>187</v>
      </c>
      <c r="L464" s="2">
        <v>2020</v>
      </c>
      <c r="M464" s="2" t="str">
        <f>IF(sum!A457="AT",sum!B457,"*")</f>
        <v>*</v>
      </c>
      <c r="N464" s="2"/>
      <c r="O464" s="2" t="str">
        <f>IF(sum!A457="AT",sum!C457,"*")</f>
        <v>*</v>
      </c>
      <c r="R464" s="2" t="s">
        <v>186</v>
      </c>
      <c r="S464" s="2" t="s">
        <v>187</v>
      </c>
      <c r="T464" s="2">
        <v>2020</v>
      </c>
      <c r="U464" s="2" t="str">
        <f>IF(sum!A457="BC",sum!B457,"*")</f>
        <v>*</v>
      </c>
      <c r="V464" s="2"/>
      <c r="W464" s="2" t="str">
        <f>IF(sum!A457="BC",sum!C457,"*")</f>
        <v>*</v>
      </c>
      <c r="Z464" s="2" t="s">
        <v>186</v>
      </c>
      <c r="AA464" s="2" t="s">
        <v>187</v>
      </c>
      <c r="AB464" s="2">
        <v>2020</v>
      </c>
      <c r="AC464" s="2" t="str">
        <f>IF(sum!A457="MA",sum!B457,"*")</f>
        <v>*</v>
      </c>
      <c r="AD464" s="2"/>
      <c r="AE464" s="2" t="str">
        <f>IF(sum!A457="MA",sum!C457,"*")</f>
        <v>*</v>
      </c>
      <c r="AH464" s="2" t="s">
        <v>186</v>
      </c>
      <c r="AI464" s="2" t="s">
        <v>187</v>
      </c>
      <c r="AJ464" s="2">
        <v>2020</v>
      </c>
      <c r="AK464" s="2" t="str">
        <f>IF(sum!A457="ON",sum!B457,"*")</f>
        <v>EDU-SpHeat_ELE1</v>
      </c>
      <c r="AL464" s="2"/>
      <c r="AM464" s="2">
        <f>IF(sum!A457="ON",sum!C457,"*")</f>
        <v>5.12224335940252</v>
      </c>
      <c r="AP464" s="2" t="s">
        <v>186</v>
      </c>
      <c r="AQ464" s="2" t="s">
        <v>187</v>
      </c>
      <c r="AR464" s="2">
        <v>2020</v>
      </c>
      <c r="AS464" s="2" t="str">
        <f>IF(sum!A457="QU",sum!B457,"*")</f>
        <v>*</v>
      </c>
      <c r="AT464" s="2"/>
      <c r="AU464" s="2" t="str">
        <f>IF(sum!A457="QU",sum!C457,"*")</f>
        <v>*</v>
      </c>
      <c r="AX464" s="2" t="s">
        <v>186</v>
      </c>
      <c r="AY464" s="2" t="s">
        <v>187</v>
      </c>
      <c r="AZ464" s="2">
        <v>2020</v>
      </c>
      <c r="BA464" s="2" t="str">
        <f>IF(sum!A457="SA",sum!B457,"*")</f>
        <v>*</v>
      </c>
      <c r="BB464" s="2"/>
      <c r="BC464" s="2" t="str">
        <f>IF(sum!A457="SA",sum!C457,"*")</f>
        <v>*</v>
      </c>
    </row>
    <row r="465" spans="2:55">
      <c r="B465" s="4" t="s">
        <v>186</v>
      </c>
      <c r="C465" s="4" t="s">
        <v>187</v>
      </c>
      <c r="D465" s="4">
        <v>2020</v>
      </c>
      <c r="J465" s="4" t="s">
        <v>186</v>
      </c>
      <c r="K465" s="4" t="s">
        <v>187</v>
      </c>
      <c r="L465" s="4">
        <v>2020</v>
      </c>
      <c r="M465" s="2" t="str">
        <f>IF(sum!A458="AT",sum!B458,"*")</f>
        <v>*</v>
      </c>
      <c r="N465" s="2"/>
      <c r="O465" s="2" t="str">
        <f>IF(sum!A458="AT",sum!C458,"*")</f>
        <v>*</v>
      </c>
      <c r="R465" s="4" t="s">
        <v>186</v>
      </c>
      <c r="S465" s="4" t="s">
        <v>187</v>
      </c>
      <c r="T465" s="4">
        <v>2020</v>
      </c>
      <c r="U465" s="2" t="str">
        <f>IF(sum!A458="BC",sum!B458,"*")</f>
        <v>*</v>
      </c>
      <c r="V465" s="2"/>
      <c r="W465" s="2" t="str">
        <f>IF(sum!A458="BC",sum!C458,"*")</f>
        <v>*</v>
      </c>
      <c r="Z465" s="4" t="s">
        <v>186</v>
      </c>
      <c r="AA465" s="4" t="s">
        <v>187</v>
      </c>
      <c r="AB465" s="4">
        <v>2020</v>
      </c>
      <c r="AC465" s="2" t="str">
        <f>IF(sum!A458="MA",sum!B458,"*")</f>
        <v>*</v>
      </c>
      <c r="AD465" s="2"/>
      <c r="AE465" s="2" t="str">
        <f>IF(sum!A458="MA",sum!C458,"*")</f>
        <v>*</v>
      </c>
      <c r="AH465" s="4" t="s">
        <v>186</v>
      </c>
      <c r="AI465" s="4" t="s">
        <v>187</v>
      </c>
      <c r="AJ465" s="4">
        <v>2020</v>
      </c>
      <c r="AK465" s="2" t="str">
        <f>IF(sum!A458="ON",sum!B458,"*")</f>
        <v>EDU-WaterHeat_ELE1</v>
      </c>
      <c r="AL465" s="2"/>
      <c r="AM465" s="2">
        <f>IF(sum!A458="ON",sum!C458,"*")</f>
        <v>0.112027055590784</v>
      </c>
      <c r="AP465" s="4" t="s">
        <v>186</v>
      </c>
      <c r="AQ465" s="4" t="s">
        <v>187</v>
      </c>
      <c r="AR465" s="4">
        <v>2020</v>
      </c>
      <c r="AS465" s="2" t="str">
        <f>IF(sum!A458="QU",sum!B458,"*")</f>
        <v>*</v>
      </c>
      <c r="AT465" s="2"/>
      <c r="AU465" s="2" t="str">
        <f>IF(sum!A458="QU",sum!C458,"*")</f>
        <v>*</v>
      </c>
      <c r="AX465" s="4" t="s">
        <v>186</v>
      </c>
      <c r="AY465" s="4" t="s">
        <v>187</v>
      </c>
      <c r="AZ465" s="4">
        <v>2020</v>
      </c>
      <c r="BA465" s="2" t="str">
        <f>IF(sum!A458="SA",sum!B458,"*")</f>
        <v>*</v>
      </c>
      <c r="BB465" s="2"/>
      <c r="BC465" s="2" t="str">
        <f>IF(sum!A458="SA",sum!C458,"*")</f>
        <v>*</v>
      </c>
    </row>
    <row r="466" spans="2:55">
      <c r="B466" s="2" t="s">
        <v>186</v>
      </c>
      <c r="C466" s="2" t="s">
        <v>187</v>
      </c>
      <c r="D466" s="2">
        <v>2020</v>
      </c>
      <c r="J466" s="2" t="s">
        <v>186</v>
      </c>
      <c r="K466" s="2" t="s">
        <v>187</v>
      </c>
      <c r="L466" s="2">
        <v>2020</v>
      </c>
      <c r="M466" s="2" t="str">
        <f>IF(sum!A459="AT",sum!B459,"*")</f>
        <v>*</v>
      </c>
      <c r="N466" s="2"/>
      <c r="O466" s="2" t="str">
        <f>IF(sum!A459="AT",sum!C459,"*")</f>
        <v>*</v>
      </c>
      <c r="R466" s="2" t="s">
        <v>186</v>
      </c>
      <c r="S466" s="2" t="s">
        <v>187</v>
      </c>
      <c r="T466" s="2">
        <v>2020</v>
      </c>
      <c r="U466" s="2" t="str">
        <f>IF(sum!A459="BC",sum!B459,"*")</f>
        <v>*</v>
      </c>
      <c r="V466" s="2"/>
      <c r="W466" s="2" t="str">
        <f>IF(sum!A459="BC",sum!C459,"*")</f>
        <v>*</v>
      </c>
      <c r="Z466" s="2" t="s">
        <v>186</v>
      </c>
      <c r="AA466" s="2" t="s">
        <v>187</v>
      </c>
      <c r="AB466" s="2">
        <v>2020</v>
      </c>
      <c r="AC466" s="2" t="str">
        <f>IF(sum!A459="MA",sum!B459,"*")</f>
        <v>*</v>
      </c>
      <c r="AD466" s="2"/>
      <c r="AE466" s="2" t="str">
        <f>IF(sum!A459="MA",sum!C459,"*")</f>
        <v>*</v>
      </c>
      <c r="AH466" s="2" t="s">
        <v>186</v>
      </c>
      <c r="AI466" s="2" t="s">
        <v>187</v>
      </c>
      <c r="AJ466" s="2">
        <v>2020</v>
      </c>
      <c r="AK466" s="2" t="str">
        <f>IF(sum!A459="ON",sum!B459,"*")</f>
        <v>ESTBATS101_2h</v>
      </c>
      <c r="AL466" s="2"/>
      <c r="AM466" s="2">
        <f>IF(sum!A459="ON",sum!C459,"*")</f>
        <v>0</v>
      </c>
      <c r="AP466" s="2" t="s">
        <v>186</v>
      </c>
      <c r="AQ466" s="2" t="s">
        <v>187</v>
      </c>
      <c r="AR466" s="2">
        <v>2020</v>
      </c>
      <c r="AS466" s="2" t="str">
        <f>IF(sum!A459="QU",sum!B459,"*")</f>
        <v>*</v>
      </c>
      <c r="AT466" s="2"/>
      <c r="AU466" s="2" t="str">
        <f>IF(sum!A459="QU",sum!C459,"*")</f>
        <v>*</v>
      </c>
      <c r="AX466" s="2" t="s">
        <v>186</v>
      </c>
      <c r="AY466" s="2" t="s">
        <v>187</v>
      </c>
      <c r="AZ466" s="2">
        <v>2020</v>
      </c>
      <c r="BA466" s="2" t="str">
        <f>IF(sum!A459="SA",sum!B459,"*")</f>
        <v>*</v>
      </c>
      <c r="BB466" s="2"/>
      <c r="BC466" s="2" t="str">
        <f>IF(sum!A459="SA",sum!C459,"*")</f>
        <v>*</v>
      </c>
    </row>
    <row r="467" spans="2:55">
      <c r="B467" s="2" t="s">
        <v>186</v>
      </c>
      <c r="C467" s="2" t="s">
        <v>187</v>
      </c>
      <c r="D467" s="2">
        <v>2020</v>
      </c>
      <c r="J467" s="2" t="s">
        <v>186</v>
      </c>
      <c r="K467" s="2" t="s">
        <v>187</v>
      </c>
      <c r="L467" s="2">
        <v>2020</v>
      </c>
      <c r="M467" s="2" t="str">
        <f>IF(sum!A460="AT",sum!B460,"*")</f>
        <v>*</v>
      </c>
      <c r="N467" s="2"/>
      <c r="O467" s="2" t="str">
        <f>IF(sum!A460="AT",sum!C460,"*")</f>
        <v>*</v>
      </c>
      <c r="R467" s="2" t="s">
        <v>186</v>
      </c>
      <c r="S467" s="2" t="s">
        <v>187</v>
      </c>
      <c r="T467" s="2">
        <v>2020</v>
      </c>
      <c r="U467" s="2" t="str">
        <f>IF(sum!A460="BC",sum!B460,"*")</f>
        <v>*</v>
      </c>
      <c r="V467" s="2"/>
      <c r="W467" s="2" t="str">
        <f>IF(sum!A460="BC",sum!C460,"*")</f>
        <v>*</v>
      </c>
      <c r="Z467" s="2" t="s">
        <v>186</v>
      </c>
      <c r="AA467" s="2" t="s">
        <v>187</v>
      </c>
      <c r="AB467" s="2">
        <v>2020</v>
      </c>
      <c r="AC467" s="2" t="str">
        <f>IF(sum!A460="MA",sum!B460,"*")</f>
        <v>*</v>
      </c>
      <c r="AD467" s="2"/>
      <c r="AE467" s="2" t="str">
        <f>IF(sum!A460="MA",sum!C460,"*")</f>
        <v>*</v>
      </c>
      <c r="AH467" s="2" t="s">
        <v>186</v>
      </c>
      <c r="AI467" s="2" t="s">
        <v>187</v>
      </c>
      <c r="AJ467" s="2">
        <v>2020</v>
      </c>
      <c r="AK467" s="2" t="str">
        <f>IF(sum!A460="ON",sum!B460,"*")</f>
        <v>ESTCAESS101_4h</v>
      </c>
      <c r="AL467" s="2"/>
      <c r="AM467" s="2">
        <f>IF(sum!A460="ON",sum!C460,"*")</f>
        <v>1.21665696171877</v>
      </c>
      <c r="AP467" s="4" t="s">
        <v>186</v>
      </c>
      <c r="AQ467" s="4" t="s">
        <v>187</v>
      </c>
      <c r="AR467" s="4">
        <v>2020</v>
      </c>
      <c r="AS467" s="2" t="str">
        <f>IF(sum!A460="QU",sum!B460,"*")</f>
        <v>*</v>
      </c>
      <c r="AT467" s="2"/>
      <c r="AU467" s="2" t="str">
        <f>IF(sum!A460="QU",sum!C460,"*")</f>
        <v>*</v>
      </c>
      <c r="AX467" s="2" t="s">
        <v>186</v>
      </c>
      <c r="AY467" s="2" t="s">
        <v>187</v>
      </c>
      <c r="AZ467" s="2">
        <v>2020</v>
      </c>
      <c r="BA467" s="2" t="str">
        <f>IF(sum!A460="SA",sum!B460,"*")</f>
        <v>*</v>
      </c>
      <c r="BB467" s="2"/>
      <c r="BC467" s="2" t="str">
        <f>IF(sum!A460="SA",sum!C460,"*")</f>
        <v>*</v>
      </c>
    </row>
    <row r="468" spans="2:55">
      <c r="B468" s="4" t="s">
        <v>186</v>
      </c>
      <c r="C468" s="4" t="s">
        <v>187</v>
      </c>
      <c r="D468" s="4">
        <v>2020</v>
      </c>
      <c r="J468" s="4" t="s">
        <v>186</v>
      </c>
      <c r="K468" s="4" t="s">
        <v>187</v>
      </c>
      <c r="L468" s="4">
        <v>2020</v>
      </c>
      <c r="M468" s="2" t="str">
        <f>IF(sum!A461="AT",sum!B461,"*")</f>
        <v>*</v>
      </c>
      <c r="N468" s="2"/>
      <c r="O468" s="2" t="str">
        <f>IF(sum!A461="AT",sum!C461,"*")</f>
        <v>*</v>
      </c>
      <c r="R468" s="4" t="s">
        <v>186</v>
      </c>
      <c r="S468" s="4" t="s">
        <v>187</v>
      </c>
      <c r="T468" s="4">
        <v>2020</v>
      </c>
      <c r="U468" s="2" t="str">
        <f>IF(sum!A461="BC",sum!B461,"*")</f>
        <v>*</v>
      </c>
      <c r="V468" s="2"/>
      <c r="W468" s="2" t="str">
        <f>IF(sum!A461="BC",sum!C461,"*")</f>
        <v>*</v>
      </c>
      <c r="Z468" s="4" t="s">
        <v>186</v>
      </c>
      <c r="AA468" s="4" t="s">
        <v>187</v>
      </c>
      <c r="AB468" s="4">
        <v>2020</v>
      </c>
      <c r="AC468" s="2" t="str">
        <f>IF(sum!A461="MA",sum!B461,"*")</f>
        <v>*</v>
      </c>
      <c r="AD468" s="2"/>
      <c r="AE468" s="2" t="str">
        <f>IF(sum!A461="MA",sum!C461,"*")</f>
        <v>*</v>
      </c>
      <c r="AH468" s="4" t="s">
        <v>186</v>
      </c>
      <c r="AI468" s="4" t="s">
        <v>187</v>
      </c>
      <c r="AJ468" s="4">
        <v>2020</v>
      </c>
      <c r="AK468" s="2" t="str">
        <f>IF(sum!A461="ON",sum!B461,"*")</f>
        <v>EUGEOF01</v>
      </c>
      <c r="AL468" s="2"/>
      <c r="AM468" s="2">
        <f>IF(sum!A461="ON",sum!C461,"*")</f>
        <v>0</v>
      </c>
      <c r="AP468" s="2" t="s">
        <v>186</v>
      </c>
      <c r="AQ468" s="2" t="s">
        <v>187</v>
      </c>
      <c r="AR468" s="2">
        <v>2020</v>
      </c>
      <c r="AS468" s="2" t="str">
        <f>IF(sum!A461="QU",sum!B461,"*")</f>
        <v>*</v>
      </c>
      <c r="AT468" s="2"/>
      <c r="AU468" s="2" t="str">
        <f>IF(sum!A461="QU",sum!C461,"*")</f>
        <v>*</v>
      </c>
      <c r="AX468" s="4" t="s">
        <v>186</v>
      </c>
      <c r="AY468" s="4" t="s">
        <v>187</v>
      </c>
      <c r="AZ468" s="4">
        <v>2020</v>
      </c>
      <c r="BA468" s="2" t="str">
        <f>IF(sum!A461="SA",sum!B461,"*")</f>
        <v>*</v>
      </c>
      <c r="BB468" s="2"/>
      <c r="BC468" s="2" t="str">
        <f>IF(sum!A461="SA",sum!C461,"*")</f>
        <v>*</v>
      </c>
    </row>
    <row r="469" spans="2:55">
      <c r="B469" s="2" t="s">
        <v>186</v>
      </c>
      <c r="C469" s="2" t="s">
        <v>187</v>
      </c>
      <c r="D469" s="2">
        <v>2020</v>
      </c>
      <c r="J469" s="2" t="s">
        <v>186</v>
      </c>
      <c r="K469" s="2" t="s">
        <v>187</v>
      </c>
      <c r="L469" s="2">
        <v>2020</v>
      </c>
      <c r="M469" s="2" t="str">
        <f>IF(sum!A462="AT",sum!B462,"*")</f>
        <v>*</v>
      </c>
      <c r="N469" s="2"/>
      <c r="O469" s="2" t="str">
        <f>IF(sum!A462="AT",sum!C462,"*")</f>
        <v>*</v>
      </c>
      <c r="R469" s="2" t="s">
        <v>186</v>
      </c>
      <c r="S469" s="2" t="s">
        <v>187</v>
      </c>
      <c r="T469" s="2">
        <v>2020</v>
      </c>
      <c r="U469" s="2" t="str">
        <f>IF(sum!A462="BC",sum!B462,"*")</f>
        <v>*</v>
      </c>
      <c r="V469" s="2"/>
      <c r="W469" s="2" t="str">
        <f>IF(sum!A462="BC",sum!C462,"*")</f>
        <v>*</v>
      </c>
      <c r="Z469" s="2" t="s">
        <v>186</v>
      </c>
      <c r="AA469" s="2" t="s">
        <v>187</v>
      </c>
      <c r="AB469" s="2">
        <v>2020</v>
      </c>
      <c r="AC469" s="2" t="str">
        <f>IF(sum!A462="MA",sum!B462,"*")</f>
        <v>*</v>
      </c>
      <c r="AD469" s="2"/>
      <c r="AE469" s="2" t="str">
        <f>IF(sum!A462="MA",sum!C462,"*")</f>
        <v>*</v>
      </c>
      <c r="AH469" s="2" t="s">
        <v>186</v>
      </c>
      <c r="AI469" s="2" t="s">
        <v>187</v>
      </c>
      <c r="AJ469" s="2">
        <v>2020</v>
      </c>
      <c r="AK469" s="2" t="str">
        <f>IF(sum!A462="ON",sum!B462,"*")</f>
        <v>EUPVSOLHC01</v>
      </c>
      <c r="AL469" s="2"/>
      <c r="AM469" s="2">
        <f>IF(sum!A462="ON",sum!C462,"*")</f>
        <v>0</v>
      </c>
      <c r="AP469" s="4" t="s">
        <v>186</v>
      </c>
      <c r="AQ469" s="4" t="s">
        <v>187</v>
      </c>
      <c r="AR469" s="4">
        <v>2020</v>
      </c>
      <c r="AS469" s="2" t="str">
        <f>IF(sum!A462="QU",sum!B462,"*")</f>
        <v>*</v>
      </c>
      <c r="AT469" s="2"/>
      <c r="AU469" s="2" t="str">
        <f>IF(sum!A462="QU",sum!C462,"*")</f>
        <v>*</v>
      </c>
      <c r="AX469" s="2" t="s">
        <v>186</v>
      </c>
      <c r="AY469" s="2" t="s">
        <v>187</v>
      </c>
      <c r="AZ469" s="2">
        <v>2020</v>
      </c>
      <c r="BA469" s="2" t="str">
        <f>IF(sum!A462="SA",sum!B462,"*")</f>
        <v>*</v>
      </c>
      <c r="BB469" s="2"/>
      <c r="BC469" s="2" t="str">
        <f>IF(sum!A462="SA",sum!C462,"*")</f>
        <v>*</v>
      </c>
    </row>
    <row r="470" spans="2:55">
      <c r="B470" s="2" t="s">
        <v>186</v>
      </c>
      <c r="C470" s="2" t="s">
        <v>187</v>
      </c>
      <c r="D470" s="2">
        <v>2020</v>
      </c>
      <c r="J470" s="2" t="s">
        <v>186</v>
      </c>
      <c r="K470" s="2" t="s">
        <v>187</v>
      </c>
      <c r="L470" s="2">
        <v>2020</v>
      </c>
      <c r="M470" s="2" t="str">
        <f>IF(sum!A463="AT",sum!B463,"*")</f>
        <v>*</v>
      </c>
      <c r="N470" s="2"/>
      <c r="O470" s="2" t="str">
        <f>IF(sum!A463="AT",sum!C463,"*")</f>
        <v>*</v>
      </c>
      <c r="R470" s="2" t="s">
        <v>186</v>
      </c>
      <c r="S470" s="2" t="s">
        <v>187</v>
      </c>
      <c r="T470" s="2">
        <v>2020</v>
      </c>
      <c r="U470" s="2" t="str">
        <f>IF(sum!A463="BC",sum!B463,"*")</f>
        <v>*</v>
      </c>
      <c r="V470" s="2"/>
      <c r="W470" s="2" t="str">
        <f>IF(sum!A463="BC",sum!C463,"*")</f>
        <v>*</v>
      </c>
      <c r="Z470" s="2" t="s">
        <v>186</v>
      </c>
      <c r="AA470" s="2" t="s">
        <v>187</v>
      </c>
      <c r="AB470" s="2">
        <v>2020</v>
      </c>
      <c r="AC470" s="2" t="str">
        <f>IF(sum!A463="MA",sum!B463,"*")</f>
        <v>*</v>
      </c>
      <c r="AD470" s="2"/>
      <c r="AE470" s="2" t="str">
        <f>IF(sum!A463="MA",sum!C463,"*")</f>
        <v>*</v>
      </c>
      <c r="AH470" s="2" t="s">
        <v>186</v>
      </c>
      <c r="AI470" s="2" t="s">
        <v>187</v>
      </c>
      <c r="AJ470" s="2">
        <v>2020</v>
      </c>
      <c r="AK470" s="2" t="str">
        <f>IF(sum!A463="ON",sum!B463,"*")</f>
        <v>EUWINONH01</v>
      </c>
      <c r="AL470" s="2"/>
      <c r="AM470" s="2">
        <f>IF(sum!A463="ON",sum!C463,"*")</f>
        <v>0</v>
      </c>
      <c r="AP470" s="2" t="s">
        <v>186</v>
      </c>
      <c r="AQ470" s="2" t="s">
        <v>187</v>
      </c>
      <c r="AR470" s="2">
        <v>2020</v>
      </c>
      <c r="AS470" s="2" t="str">
        <f>IF(sum!A463="QU",sum!B463,"*")</f>
        <v>*</v>
      </c>
      <c r="AT470" s="2"/>
      <c r="AU470" s="2" t="str">
        <f>IF(sum!A463="QU",sum!C463,"*")</f>
        <v>*</v>
      </c>
      <c r="AX470" s="2" t="s">
        <v>186</v>
      </c>
      <c r="AY470" s="2" t="s">
        <v>187</v>
      </c>
      <c r="AZ470" s="2">
        <v>2020</v>
      </c>
      <c r="BA470" s="2" t="str">
        <f>IF(sum!A463="SA",sum!B463,"*")</f>
        <v>*</v>
      </c>
      <c r="BB470" s="2"/>
      <c r="BC470" s="2" t="str">
        <f>IF(sum!A463="SA",sum!C463,"*")</f>
        <v>*</v>
      </c>
    </row>
    <row r="471" spans="2:55">
      <c r="B471" s="4" t="s">
        <v>186</v>
      </c>
      <c r="C471" s="4" t="s">
        <v>187</v>
      </c>
      <c r="D471" s="4">
        <v>2020</v>
      </c>
      <c r="J471" s="4" t="s">
        <v>186</v>
      </c>
      <c r="K471" s="4" t="s">
        <v>187</v>
      </c>
      <c r="L471" s="4">
        <v>2020</v>
      </c>
      <c r="M471" s="2" t="str">
        <f>IF(sum!A464="AT",sum!B464,"*")</f>
        <v>*</v>
      </c>
      <c r="N471" s="2"/>
      <c r="O471" s="2" t="str">
        <f>IF(sum!A464="AT",sum!C464,"*")</f>
        <v>*</v>
      </c>
      <c r="R471" s="4" t="s">
        <v>186</v>
      </c>
      <c r="S471" s="4" t="s">
        <v>187</v>
      </c>
      <c r="T471" s="4">
        <v>2020</v>
      </c>
      <c r="U471" s="2" t="str">
        <f>IF(sum!A464="BC",sum!B464,"*")</f>
        <v>*</v>
      </c>
      <c r="V471" s="2"/>
      <c r="W471" s="2" t="str">
        <f>IF(sum!A464="BC",sum!C464,"*")</f>
        <v>*</v>
      </c>
      <c r="Z471" s="4" t="s">
        <v>186</v>
      </c>
      <c r="AA471" s="4" t="s">
        <v>187</v>
      </c>
      <c r="AB471" s="4">
        <v>2020</v>
      </c>
      <c r="AC471" s="2" t="str">
        <f>IF(sum!A464="MA",sum!B464,"*")</f>
        <v>*</v>
      </c>
      <c r="AD471" s="2"/>
      <c r="AE471" s="2" t="str">
        <f>IF(sum!A464="MA",sum!C464,"*")</f>
        <v>*</v>
      </c>
      <c r="AH471" s="4" t="s">
        <v>186</v>
      </c>
      <c r="AI471" s="4" t="s">
        <v>187</v>
      </c>
      <c r="AJ471" s="4">
        <v>2020</v>
      </c>
      <c r="AK471" s="2" t="str">
        <f>IF(sum!A464="ON",sum!B464,"*")</f>
        <v>EUWINONL01</v>
      </c>
      <c r="AL471" s="2"/>
      <c r="AM471" s="2">
        <f>IF(sum!A464="ON",sum!C464,"*")</f>
        <v>0</v>
      </c>
      <c r="AP471" s="4" t="s">
        <v>186</v>
      </c>
      <c r="AQ471" s="4" t="s">
        <v>187</v>
      </c>
      <c r="AR471" s="4">
        <v>2020</v>
      </c>
      <c r="AS471" s="2" t="str">
        <f>IF(sum!A464="QU",sum!B464,"*")</f>
        <v>*</v>
      </c>
      <c r="AT471" s="2"/>
      <c r="AU471" s="2" t="str">
        <f>IF(sum!A464="QU",sum!C464,"*")</f>
        <v>*</v>
      </c>
      <c r="AX471" s="4" t="s">
        <v>186</v>
      </c>
      <c r="AY471" s="4" t="s">
        <v>187</v>
      </c>
      <c r="AZ471" s="4">
        <v>2020</v>
      </c>
      <c r="BA471" s="2" t="str">
        <f>IF(sum!A464="SA",sum!B464,"*")</f>
        <v>*</v>
      </c>
      <c r="BB471" s="2"/>
      <c r="BC471" s="2" t="str">
        <f>IF(sum!A464="SA",sum!C464,"*")</f>
        <v>*</v>
      </c>
    </row>
    <row r="472" spans="2:55">
      <c r="B472" s="2" t="s">
        <v>186</v>
      </c>
      <c r="C472" s="2" t="s">
        <v>187</v>
      </c>
      <c r="D472" s="2">
        <v>2020</v>
      </c>
      <c r="J472" s="2" t="s">
        <v>186</v>
      </c>
      <c r="K472" s="2" t="s">
        <v>187</v>
      </c>
      <c r="L472" s="2">
        <v>2020</v>
      </c>
      <c r="M472" s="2" t="str">
        <f>IF(sum!A465="AT",sum!B465,"*")</f>
        <v>*</v>
      </c>
      <c r="N472" s="2"/>
      <c r="O472" s="2" t="str">
        <f>IF(sum!A465="AT",sum!C465,"*")</f>
        <v>*</v>
      </c>
      <c r="R472" s="2" t="s">
        <v>186</v>
      </c>
      <c r="S472" s="2" t="s">
        <v>187</v>
      </c>
      <c r="T472" s="2">
        <v>2020</v>
      </c>
      <c r="U472" s="2" t="str">
        <f>IF(sum!A465="BC",sum!B465,"*")</f>
        <v>*</v>
      </c>
      <c r="V472" s="2"/>
      <c r="W472" s="2" t="str">
        <f>IF(sum!A465="BC",sum!C465,"*")</f>
        <v>*</v>
      </c>
      <c r="Z472" s="2" t="s">
        <v>186</v>
      </c>
      <c r="AA472" s="2" t="s">
        <v>187</v>
      </c>
      <c r="AB472" s="2">
        <v>2020</v>
      </c>
      <c r="AC472" s="2" t="str">
        <f>IF(sum!A465="MA",sum!B465,"*")</f>
        <v>*</v>
      </c>
      <c r="AD472" s="2"/>
      <c r="AE472" s="2" t="str">
        <f>IF(sum!A465="MA",sum!C465,"*")</f>
        <v>*</v>
      </c>
      <c r="AH472" s="2" t="s">
        <v>186</v>
      </c>
      <c r="AI472" s="2" t="s">
        <v>187</v>
      </c>
      <c r="AJ472" s="2">
        <v>2020</v>
      </c>
      <c r="AK472" s="2" t="str">
        <f>IF(sum!A465="ON",sum!B465,"*")</f>
        <v>EUWINONM01</v>
      </c>
      <c r="AL472" s="2"/>
      <c r="AM472" s="2">
        <f>IF(sum!A465="ON",sum!C465,"*")</f>
        <v>0</v>
      </c>
      <c r="AP472" s="2" t="s">
        <v>186</v>
      </c>
      <c r="AQ472" s="2" t="s">
        <v>187</v>
      </c>
      <c r="AR472" s="2">
        <v>2020</v>
      </c>
      <c r="AS472" s="2" t="str">
        <f>IF(sum!A465="QU",sum!B465,"*")</f>
        <v>*</v>
      </c>
      <c r="AT472" s="2"/>
      <c r="AU472" s="2" t="str">
        <f>IF(sum!A465="QU",sum!C465,"*")</f>
        <v>*</v>
      </c>
      <c r="AX472" s="2" t="s">
        <v>186</v>
      </c>
      <c r="AY472" s="2" t="s">
        <v>187</v>
      </c>
      <c r="AZ472" s="2">
        <v>2020</v>
      </c>
      <c r="BA472" s="2" t="str">
        <f>IF(sum!A465="SA",sum!B465,"*")</f>
        <v>*</v>
      </c>
      <c r="BB472" s="2"/>
      <c r="BC472" s="2" t="str">
        <f>IF(sum!A465="SA",sum!C465,"*")</f>
        <v>*</v>
      </c>
    </row>
    <row r="473" spans="2:55">
      <c r="B473" s="2" t="s">
        <v>186</v>
      </c>
      <c r="C473" s="2" t="s">
        <v>187</v>
      </c>
      <c r="D473" s="2">
        <v>2020</v>
      </c>
      <c r="J473" s="2" t="s">
        <v>186</v>
      </c>
      <c r="K473" s="2" t="s">
        <v>187</v>
      </c>
      <c r="L473" s="2">
        <v>2020</v>
      </c>
      <c r="M473" s="2" t="str">
        <f>IF(sum!A466="AT",sum!B466,"*")</f>
        <v>*</v>
      </c>
      <c r="N473" s="2"/>
      <c r="O473" s="2" t="str">
        <f>IF(sum!A466="AT",sum!C466,"*")</f>
        <v>*</v>
      </c>
      <c r="R473" s="2" t="s">
        <v>186</v>
      </c>
      <c r="S473" s="2" t="s">
        <v>187</v>
      </c>
      <c r="T473" s="2">
        <v>2020</v>
      </c>
      <c r="U473" s="2" t="str">
        <f>IF(sum!A466="BC",sum!B466,"*")</f>
        <v>*</v>
      </c>
      <c r="V473" s="2"/>
      <c r="W473" s="2" t="str">
        <f>IF(sum!A466="BC",sum!C466,"*")</f>
        <v>*</v>
      </c>
      <c r="Z473" s="2" t="s">
        <v>186</v>
      </c>
      <c r="AA473" s="2" t="s">
        <v>187</v>
      </c>
      <c r="AB473" s="2">
        <v>2020</v>
      </c>
      <c r="AC473" s="2" t="str">
        <f>IF(sum!A466="MA",sum!B466,"*")</f>
        <v>*</v>
      </c>
      <c r="AD473" s="2"/>
      <c r="AE473" s="2" t="str">
        <f>IF(sum!A466="MA",sum!C466,"*")</f>
        <v>*</v>
      </c>
      <c r="AH473" s="2" t="s">
        <v>186</v>
      </c>
      <c r="AI473" s="2" t="s">
        <v>187</v>
      </c>
      <c r="AJ473" s="2">
        <v>2020</v>
      </c>
      <c r="AK473" s="2" t="str">
        <f>IF(sum!A466="ON",sum!B466,"*")</f>
        <v>HSS-AuxiliaryEquip_ELE1</v>
      </c>
      <c r="AL473" s="2"/>
      <c r="AM473" s="2">
        <f>IF(sum!A466="ON",sum!C466,"*")</f>
        <v>2.37793278376664</v>
      </c>
      <c r="AP473" s="4" t="s">
        <v>186</v>
      </c>
      <c r="AQ473" s="4" t="s">
        <v>187</v>
      </c>
      <c r="AR473" s="4">
        <v>2020</v>
      </c>
      <c r="AS473" s="2" t="str">
        <f>IF(sum!A466="QU",sum!B466,"*")</f>
        <v>*</v>
      </c>
      <c r="AT473" s="2"/>
      <c r="AU473" s="2" t="str">
        <f>IF(sum!A466="QU",sum!C466,"*")</f>
        <v>*</v>
      </c>
      <c r="AX473" s="2" t="s">
        <v>186</v>
      </c>
      <c r="AY473" s="2" t="s">
        <v>187</v>
      </c>
      <c r="AZ473" s="2">
        <v>2020</v>
      </c>
      <c r="BA473" s="2" t="str">
        <f>IF(sum!A466="SA",sum!B466,"*")</f>
        <v>*</v>
      </c>
      <c r="BB473" s="2"/>
      <c r="BC473" s="2" t="str">
        <f>IF(sum!A466="SA",sum!C466,"*")</f>
        <v>*</v>
      </c>
    </row>
    <row r="474" spans="2:55">
      <c r="B474" s="4" t="s">
        <v>186</v>
      </c>
      <c r="C474" s="4" t="s">
        <v>187</v>
      </c>
      <c r="D474" s="4">
        <v>2020</v>
      </c>
      <c r="J474" s="4" t="s">
        <v>186</v>
      </c>
      <c r="K474" s="4" t="s">
        <v>187</v>
      </c>
      <c r="L474" s="4">
        <v>2020</v>
      </c>
      <c r="M474" s="2" t="str">
        <f>IF(sum!A467="AT",sum!B467,"*")</f>
        <v>*</v>
      </c>
      <c r="N474" s="2"/>
      <c r="O474" s="2" t="str">
        <f>IF(sum!A467="AT",sum!C467,"*")</f>
        <v>*</v>
      </c>
      <c r="R474" s="4" t="s">
        <v>186</v>
      </c>
      <c r="S474" s="4" t="s">
        <v>187</v>
      </c>
      <c r="T474" s="4">
        <v>2020</v>
      </c>
      <c r="U474" s="2" t="str">
        <f>IF(sum!A467="BC",sum!B467,"*")</f>
        <v>*</v>
      </c>
      <c r="V474" s="2"/>
      <c r="W474" s="2" t="str">
        <f>IF(sum!A467="BC",sum!C467,"*")</f>
        <v>*</v>
      </c>
      <c r="Z474" s="4" t="s">
        <v>186</v>
      </c>
      <c r="AA474" s="4" t="s">
        <v>187</v>
      </c>
      <c r="AB474" s="4">
        <v>2020</v>
      </c>
      <c r="AC474" s="2" t="str">
        <f>IF(sum!A467="MA",sum!B467,"*")</f>
        <v>*</v>
      </c>
      <c r="AD474" s="2"/>
      <c r="AE474" s="2" t="str">
        <f>IF(sum!A467="MA",sum!C467,"*")</f>
        <v>*</v>
      </c>
      <c r="AH474" s="4" t="s">
        <v>186</v>
      </c>
      <c r="AI474" s="4" t="s">
        <v>187</v>
      </c>
      <c r="AJ474" s="4">
        <v>2020</v>
      </c>
      <c r="AK474" s="2" t="str">
        <f>IF(sum!A467="ON",sum!B467,"*")</f>
        <v>HSS-AuxiliaryMot_ELE1</v>
      </c>
      <c r="AL474" s="2"/>
      <c r="AM474" s="2">
        <f>IF(sum!A467="ON",sum!C467,"*")</f>
        <v>0</v>
      </c>
      <c r="AP474" s="2" t="s">
        <v>186</v>
      </c>
      <c r="AQ474" s="2" t="s">
        <v>187</v>
      </c>
      <c r="AR474" s="2">
        <v>2020</v>
      </c>
      <c r="AS474" s="2" t="str">
        <f>IF(sum!A467="QU",sum!B467,"*")</f>
        <v>*</v>
      </c>
      <c r="AT474" s="2"/>
      <c r="AU474" s="2" t="str">
        <f>IF(sum!A467="QU",sum!C467,"*")</f>
        <v>*</v>
      </c>
      <c r="AX474" s="4" t="s">
        <v>186</v>
      </c>
      <c r="AY474" s="4" t="s">
        <v>187</v>
      </c>
      <c r="AZ474" s="4">
        <v>2020</v>
      </c>
      <c r="BA474" s="2" t="str">
        <f>IF(sum!A467="SA",sum!B467,"*")</f>
        <v>*</v>
      </c>
      <c r="BB474" s="2"/>
      <c r="BC474" s="2" t="str">
        <f>IF(sum!A467="SA",sum!C467,"*")</f>
        <v>*</v>
      </c>
    </row>
    <row r="475" spans="2:55">
      <c r="B475" s="2" t="s">
        <v>186</v>
      </c>
      <c r="C475" s="2" t="s">
        <v>187</v>
      </c>
      <c r="D475" s="2">
        <v>2020</v>
      </c>
      <c r="J475" s="2" t="s">
        <v>186</v>
      </c>
      <c r="K475" s="2" t="s">
        <v>187</v>
      </c>
      <c r="L475" s="2">
        <v>2020</v>
      </c>
      <c r="M475" s="2" t="str">
        <f>IF(sum!A468="AT",sum!B468,"*")</f>
        <v>*</v>
      </c>
      <c r="N475" s="2"/>
      <c r="O475" s="2" t="str">
        <f>IF(sum!A468="AT",sum!C468,"*")</f>
        <v>*</v>
      </c>
      <c r="R475" s="2" t="s">
        <v>186</v>
      </c>
      <c r="S475" s="2" t="s">
        <v>187</v>
      </c>
      <c r="T475" s="2">
        <v>2020</v>
      </c>
      <c r="U475" s="2" t="str">
        <f>IF(sum!A468="BC",sum!B468,"*")</f>
        <v>*</v>
      </c>
      <c r="V475" s="2"/>
      <c r="W475" s="2" t="str">
        <f>IF(sum!A468="BC",sum!C468,"*")</f>
        <v>*</v>
      </c>
      <c r="Z475" s="2" t="s">
        <v>186</v>
      </c>
      <c r="AA475" s="2" t="s">
        <v>187</v>
      </c>
      <c r="AB475" s="2">
        <v>2020</v>
      </c>
      <c r="AC475" s="2" t="str">
        <f>IF(sum!A468="MA",sum!B468,"*")</f>
        <v>*</v>
      </c>
      <c r="AD475" s="2"/>
      <c r="AE475" s="2" t="str">
        <f>IF(sum!A468="MA",sum!C468,"*")</f>
        <v>*</v>
      </c>
      <c r="AH475" s="2" t="s">
        <v>186</v>
      </c>
      <c r="AI475" s="2" t="s">
        <v>187</v>
      </c>
      <c r="AJ475" s="2">
        <v>2020</v>
      </c>
      <c r="AK475" s="2" t="str">
        <f>IF(sum!A468="ON",sum!B468,"*")</f>
        <v>HSS-Light_ELE1</v>
      </c>
      <c r="AL475" s="2"/>
      <c r="AM475" s="2">
        <f>IF(sum!A468="ON",sum!C468,"*")</f>
        <v>0</v>
      </c>
      <c r="AP475" s="4" t="s">
        <v>186</v>
      </c>
      <c r="AQ475" s="4" t="s">
        <v>187</v>
      </c>
      <c r="AR475" s="4">
        <v>2020</v>
      </c>
      <c r="AS475" s="2" t="str">
        <f>IF(sum!A468="QU",sum!B468,"*")</f>
        <v>*</v>
      </c>
      <c r="AT475" s="2"/>
      <c r="AU475" s="2" t="str">
        <f>IF(sum!A468="QU",sum!C468,"*")</f>
        <v>*</v>
      </c>
      <c r="AX475" s="2" t="s">
        <v>186</v>
      </c>
      <c r="AY475" s="2" t="s">
        <v>187</v>
      </c>
      <c r="AZ475" s="2">
        <v>2020</v>
      </c>
      <c r="BA475" s="2" t="str">
        <f>IF(sum!A468="SA",sum!B468,"*")</f>
        <v>*</v>
      </c>
      <c r="BB475" s="2"/>
      <c r="BC475" s="2" t="str">
        <f>IF(sum!A468="SA",sum!C468,"*")</f>
        <v>*</v>
      </c>
    </row>
    <row r="476" spans="2:55">
      <c r="B476" s="2" t="s">
        <v>186</v>
      </c>
      <c r="C476" s="2" t="s">
        <v>187</v>
      </c>
      <c r="D476" s="2">
        <v>2020</v>
      </c>
      <c r="J476" s="2" t="s">
        <v>186</v>
      </c>
      <c r="K476" s="2" t="s">
        <v>187</v>
      </c>
      <c r="L476" s="2">
        <v>2020</v>
      </c>
      <c r="M476" s="2" t="str">
        <f>IF(sum!A469="AT",sum!B469,"*")</f>
        <v>*</v>
      </c>
      <c r="N476" s="2"/>
      <c r="O476" s="2" t="str">
        <f>IF(sum!A469="AT",sum!C469,"*")</f>
        <v>*</v>
      </c>
      <c r="R476" s="2" t="s">
        <v>186</v>
      </c>
      <c r="S476" s="2" t="s">
        <v>187</v>
      </c>
      <c r="T476" s="2">
        <v>2020</v>
      </c>
      <c r="U476" s="2" t="str">
        <f>IF(sum!A469="BC",sum!B469,"*")</f>
        <v>*</v>
      </c>
      <c r="V476" s="2"/>
      <c r="W476" s="2" t="str">
        <f>IF(sum!A469="BC",sum!C469,"*")</f>
        <v>*</v>
      </c>
      <c r="Z476" s="2" t="s">
        <v>186</v>
      </c>
      <c r="AA476" s="2" t="s">
        <v>187</v>
      </c>
      <c r="AB476" s="2">
        <v>2020</v>
      </c>
      <c r="AC476" s="2" t="str">
        <f>IF(sum!A469="MA",sum!B469,"*")</f>
        <v>*</v>
      </c>
      <c r="AD476" s="2"/>
      <c r="AE476" s="2" t="str">
        <f>IF(sum!A469="MA",sum!C469,"*")</f>
        <v>*</v>
      </c>
      <c r="AH476" s="2" t="s">
        <v>186</v>
      </c>
      <c r="AI476" s="2" t="s">
        <v>187</v>
      </c>
      <c r="AJ476" s="2">
        <v>2020</v>
      </c>
      <c r="AK476" s="2" t="str">
        <f>IF(sum!A469="ON",sum!B469,"*")</f>
        <v>HSS-SpCool_ELE1</v>
      </c>
      <c r="AL476" s="2"/>
      <c r="AM476" s="2">
        <f>IF(sum!A469="ON",sum!C469,"*")</f>
        <v>0.0634115409004399</v>
      </c>
      <c r="AP476" s="2" t="s">
        <v>186</v>
      </c>
      <c r="AQ476" s="2" t="s">
        <v>187</v>
      </c>
      <c r="AR476" s="2">
        <v>2020</v>
      </c>
      <c r="AS476" s="2" t="str">
        <f>IF(sum!A469="QU",sum!B469,"*")</f>
        <v>*</v>
      </c>
      <c r="AT476" s="2"/>
      <c r="AU476" s="2" t="str">
        <f>IF(sum!A469="QU",sum!C469,"*")</f>
        <v>*</v>
      </c>
      <c r="AX476" s="2" t="s">
        <v>186</v>
      </c>
      <c r="AY476" s="2" t="s">
        <v>187</v>
      </c>
      <c r="AZ476" s="2">
        <v>2020</v>
      </c>
      <c r="BA476" s="2" t="str">
        <f>IF(sum!A469="SA",sum!B469,"*")</f>
        <v>*</v>
      </c>
      <c r="BB476" s="2"/>
      <c r="BC476" s="2" t="str">
        <f>IF(sum!A469="SA",sum!C469,"*")</f>
        <v>*</v>
      </c>
    </row>
    <row r="477" spans="2:55">
      <c r="B477" s="4" t="s">
        <v>186</v>
      </c>
      <c r="C477" s="4" t="s">
        <v>187</v>
      </c>
      <c r="D477" s="4">
        <v>2020</v>
      </c>
      <c r="J477" s="4" t="s">
        <v>186</v>
      </c>
      <c r="K477" s="4" t="s">
        <v>187</v>
      </c>
      <c r="L477" s="4">
        <v>2020</v>
      </c>
      <c r="M477" s="2" t="str">
        <f>IF(sum!A470="AT",sum!B470,"*")</f>
        <v>*</v>
      </c>
      <c r="N477" s="2"/>
      <c r="O477" s="2" t="str">
        <f>IF(sum!A470="AT",sum!C470,"*")</f>
        <v>*</v>
      </c>
      <c r="R477" s="4" t="s">
        <v>186</v>
      </c>
      <c r="S477" s="4" t="s">
        <v>187</v>
      </c>
      <c r="T477" s="4">
        <v>2020</v>
      </c>
      <c r="U477" s="2" t="str">
        <f>IF(sum!A470="BC",sum!B470,"*")</f>
        <v>*</v>
      </c>
      <c r="V477" s="2"/>
      <c r="W477" s="2" t="str">
        <f>IF(sum!A470="BC",sum!C470,"*")</f>
        <v>*</v>
      </c>
      <c r="Z477" s="4" t="s">
        <v>186</v>
      </c>
      <c r="AA477" s="4" t="s">
        <v>187</v>
      </c>
      <c r="AB477" s="4">
        <v>2020</v>
      </c>
      <c r="AC477" s="2" t="str">
        <f>IF(sum!A470="MA",sum!B470,"*")</f>
        <v>*</v>
      </c>
      <c r="AD477" s="2"/>
      <c r="AE477" s="2" t="str">
        <f>IF(sum!A470="MA",sum!C470,"*")</f>
        <v>*</v>
      </c>
      <c r="AH477" s="4" t="s">
        <v>186</v>
      </c>
      <c r="AI477" s="4" t="s">
        <v>187</v>
      </c>
      <c r="AJ477" s="4">
        <v>2020</v>
      </c>
      <c r="AK477" s="2" t="str">
        <f>IF(sum!A470="ON",sum!B470,"*")</f>
        <v>HSS-SpHeat_ELE1</v>
      </c>
      <c r="AL477" s="2"/>
      <c r="AM477" s="2">
        <f>IF(sum!A470="ON",sum!C470,"*")</f>
        <v>1.29494405363654</v>
      </c>
      <c r="AP477" s="4" t="s">
        <v>186</v>
      </c>
      <c r="AQ477" s="4" t="s">
        <v>187</v>
      </c>
      <c r="AR477" s="4">
        <v>2020</v>
      </c>
      <c r="AS477" s="2" t="str">
        <f>IF(sum!A470="QU",sum!B470,"*")</f>
        <v>*</v>
      </c>
      <c r="AT477" s="2"/>
      <c r="AU477" s="2" t="str">
        <f>IF(sum!A470="QU",sum!C470,"*")</f>
        <v>*</v>
      </c>
      <c r="AX477" s="4" t="s">
        <v>186</v>
      </c>
      <c r="AY477" s="4" t="s">
        <v>187</v>
      </c>
      <c r="AZ477" s="4">
        <v>2020</v>
      </c>
      <c r="BA477" s="2" t="str">
        <f>IF(sum!A470="SA",sum!B470,"*")</f>
        <v>*</v>
      </c>
      <c r="BB477" s="2"/>
      <c r="BC477" s="2" t="str">
        <f>IF(sum!A470="SA",sum!C470,"*")</f>
        <v>*</v>
      </c>
    </row>
    <row r="478" spans="2:55">
      <c r="B478" s="2" t="s">
        <v>186</v>
      </c>
      <c r="C478" s="2" t="s">
        <v>187</v>
      </c>
      <c r="D478" s="2">
        <v>2020</v>
      </c>
      <c r="J478" s="2" t="s">
        <v>186</v>
      </c>
      <c r="K478" s="2" t="s">
        <v>187</v>
      </c>
      <c r="L478" s="2">
        <v>2020</v>
      </c>
      <c r="M478" s="2" t="str">
        <f>IF(sum!A471="AT",sum!B471,"*")</f>
        <v>*</v>
      </c>
      <c r="N478" s="2"/>
      <c r="O478" s="2" t="str">
        <f>IF(sum!A471="AT",sum!C471,"*")</f>
        <v>*</v>
      </c>
      <c r="R478" s="2" t="s">
        <v>186</v>
      </c>
      <c r="S478" s="2" t="s">
        <v>187</v>
      </c>
      <c r="T478" s="2">
        <v>2020</v>
      </c>
      <c r="U478" s="2" t="str">
        <f>IF(sum!A471="BC",sum!B471,"*")</f>
        <v>*</v>
      </c>
      <c r="V478" s="2"/>
      <c r="W478" s="2" t="str">
        <f>IF(sum!A471="BC",sum!C471,"*")</f>
        <v>*</v>
      </c>
      <c r="Z478" s="2" t="s">
        <v>186</v>
      </c>
      <c r="AA478" s="2" t="s">
        <v>187</v>
      </c>
      <c r="AB478" s="2">
        <v>2020</v>
      </c>
      <c r="AC478" s="2" t="str">
        <f>IF(sum!A471="MA",sum!B471,"*")</f>
        <v>*</v>
      </c>
      <c r="AD478" s="2"/>
      <c r="AE478" s="2" t="str">
        <f>IF(sum!A471="MA",sum!C471,"*")</f>
        <v>*</v>
      </c>
      <c r="AH478" s="2" t="s">
        <v>186</v>
      </c>
      <c r="AI478" s="2" t="s">
        <v>187</v>
      </c>
      <c r="AJ478" s="2">
        <v>2020</v>
      </c>
      <c r="AK478" s="2" t="str">
        <f>IF(sum!A471="ON",sum!B471,"*")</f>
        <v>HSS-WaterHeat_ELE1</v>
      </c>
      <c r="AL478" s="2"/>
      <c r="AM478" s="2">
        <f>IF(sum!A471="ON",sum!C471,"*")</f>
        <v>0.346649756922426</v>
      </c>
      <c r="AP478" s="2" t="s">
        <v>186</v>
      </c>
      <c r="AQ478" s="2" t="s">
        <v>187</v>
      </c>
      <c r="AR478" s="2">
        <v>2020</v>
      </c>
      <c r="AS478" s="2" t="str">
        <f>IF(sum!A471="QU",sum!B471,"*")</f>
        <v>*</v>
      </c>
      <c r="AT478" s="2"/>
      <c r="AU478" s="2" t="str">
        <f>IF(sum!A471="QU",sum!C471,"*")</f>
        <v>*</v>
      </c>
      <c r="AX478" s="2" t="s">
        <v>186</v>
      </c>
      <c r="AY478" s="2" t="s">
        <v>187</v>
      </c>
      <c r="AZ478" s="2">
        <v>2020</v>
      </c>
      <c r="BA478" s="2" t="str">
        <f>IF(sum!A471="SA",sum!B471,"*")</f>
        <v>*</v>
      </c>
      <c r="BB478" s="2"/>
      <c r="BC478" s="2" t="str">
        <f>IF(sum!A471="SA",sum!C471,"*")</f>
        <v>*</v>
      </c>
    </row>
    <row r="479" spans="2:55">
      <c r="B479" s="2" t="s">
        <v>186</v>
      </c>
      <c r="C479" s="2" t="s">
        <v>187</v>
      </c>
      <c r="D479" s="2">
        <v>2020</v>
      </c>
      <c r="J479" s="2" t="s">
        <v>186</v>
      </c>
      <c r="K479" s="2" t="s">
        <v>187</v>
      </c>
      <c r="L479" s="2">
        <v>2020</v>
      </c>
      <c r="M479" s="2" t="str">
        <f>IF(sum!A472="AT",sum!B472,"*")</f>
        <v>*</v>
      </c>
      <c r="N479" s="2"/>
      <c r="O479" s="2" t="str">
        <f>IF(sum!A472="AT",sum!C472,"*")</f>
        <v>*</v>
      </c>
      <c r="R479" s="2" t="s">
        <v>186</v>
      </c>
      <c r="S479" s="2" t="s">
        <v>187</v>
      </c>
      <c r="T479" s="2">
        <v>2020</v>
      </c>
      <c r="U479" s="2" t="str">
        <f>IF(sum!A472="BC",sum!B472,"*")</f>
        <v>*</v>
      </c>
      <c r="V479" s="2"/>
      <c r="W479" s="2" t="str">
        <f>IF(sum!A472="BC",sum!C472,"*")</f>
        <v>*</v>
      </c>
      <c r="Z479" s="2" t="s">
        <v>186</v>
      </c>
      <c r="AA479" s="2" t="s">
        <v>187</v>
      </c>
      <c r="AB479" s="2">
        <v>2020</v>
      </c>
      <c r="AC479" s="2" t="str">
        <f>IF(sum!A472="MA",sum!B472,"*")</f>
        <v>*</v>
      </c>
      <c r="AD479" s="2"/>
      <c r="AE479" s="2" t="str">
        <f>IF(sum!A472="MA",sum!C472,"*")</f>
        <v>*</v>
      </c>
      <c r="AH479" s="2" t="s">
        <v>186</v>
      </c>
      <c r="AI479" s="2" t="s">
        <v>187</v>
      </c>
      <c r="AJ479" s="2">
        <v>2020</v>
      </c>
      <c r="AK479" s="2" t="str">
        <f>IF(sum!A472="ON",sum!B472,"*")</f>
        <v>ICS-AuxiliaryEquip_ELE1</v>
      </c>
      <c r="AL479" s="2"/>
      <c r="AM479" s="2">
        <f>IF(sum!A472="ON",sum!C472,"*")</f>
        <v>0</v>
      </c>
      <c r="AP479" s="4" t="s">
        <v>186</v>
      </c>
      <c r="AQ479" s="4" t="s">
        <v>187</v>
      </c>
      <c r="AR479" s="4">
        <v>2020</v>
      </c>
      <c r="AS479" s="2" t="str">
        <f>IF(sum!A472="QU",sum!B472,"*")</f>
        <v>*</v>
      </c>
      <c r="AT479" s="2"/>
      <c r="AU479" s="2" t="str">
        <f>IF(sum!A472="QU",sum!C472,"*")</f>
        <v>*</v>
      </c>
      <c r="AX479" s="2" t="s">
        <v>186</v>
      </c>
      <c r="AY479" s="2" t="s">
        <v>187</v>
      </c>
      <c r="AZ479" s="2">
        <v>2020</v>
      </c>
      <c r="BA479" s="2" t="str">
        <f>IF(sum!A472="SA",sum!B472,"*")</f>
        <v>*</v>
      </c>
      <c r="BB479" s="2"/>
      <c r="BC479" s="2" t="str">
        <f>IF(sum!A472="SA",sum!C472,"*")</f>
        <v>*</v>
      </c>
    </row>
    <row r="480" spans="2:55">
      <c r="B480" s="4" t="s">
        <v>186</v>
      </c>
      <c r="C480" s="4" t="s">
        <v>187</v>
      </c>
      <c r="D480" s="4">
        <v>2020</v>
      </c>
      <c r="J480" s="4" t="s">
        <v>186</v>
      </c>
      <c r="K480" s="4" t="s">
        <v>187</v>
      </c>
      <c r="L480" s="4">
        <v>2020</v>
      </c>
      <c r="M480" s="2" t="str">
        <f>IF(sum!A473="AT",sum!B473,"*")</f>
        <v>*</v>
      </c>
      <c r="N480" s="2"/>
      <c r="O480" s="2" t="str">
        <f>IF(sum!A473="AT",sum!C473,"*")</f>
        <v>*</v>
      </c>
      <c r="R480" s="4" t="s">
        <v>186</v>
      </c>
      <c r="S480" s="4" t="s">
        <v>187</v>
      </c>
      <c r="T480" s="4">
        <v>2020</v>
      </c>
      <c r="U480" s="2" t="str">
        <f>IF(sum!A473="BC",sum!B473,"*")</f>
        <v>*</v>
      </c>
      <c r="V480" s="2"/>
      <c r="W480" s="2" t="str">
        <f>IF(sum!A473="BC",sum!C473,"*")</f>
        <v>*</v>
      </c>
      <c r="Z480" s="4" t="s">
        <v>186</v>
      </c>
      <c r="AA480" s="4" t="s">
        <v>187</v>
      </c>
      <c r="AB480" s="4">
        <v>2020</v>
      </c>
      <c r="AC480" s="2" t="str">
        <f>IF(sum!A473="MA",sum!B473,"*")</f>
        <v>*</v>
      </c>
      <c r="AD480" s="2"/>
      <c r="AE480" s="2" t="str">
        <f>IF(sum!A473="MA",sum!C473,"*")</f>
        <v>*</v>
      </c>
      <c r="AH480" s="4" t="s">
        <v>186</v>
      </c>
      <c r="AI480" s="4" t="s">
        <v>187</v>
      </c>
      <c r="AJ480" s="4">
        <v>2020</v>
      </c>
      <c r="AK480" s="2" t="str">
        <f>IF(sum!A473="ON",sum!B473,"*")</f>
        <v>ICS-AuxiliaryMot_ELE1</v>
      </c>
      <c r="AL480" s="2"/>
      <c r="AM480" s="2">
        <f>IF(sum!A473="ON",sum!C473,"*")</f>
        <v>0</v>
      </c>
      <c r="AP480" s="2" t="s">
        <v>186</v>
      </c>
      <c r="AQ480" s="2" t="s">
        <v>187</v>
      </c>
      <c r="AR480" s="2">
        <v>2020</v>
      </c>
      <c r="AS480" s="2" t="str">
        <f>IF(sum!A473="QU",sum!B473,"*")</f>
        <v>*</v>
      </c>
      <c r="AT480" s="2"/>
      <c r="AU480" s="2" t="str">
        <f>IF(sum!A473="QU",sum!C473,"*")</f>
        <v>*</v>
      </c>
      <c r="AX480" s="4" t="s">
        <v>186</v>
      </c>
      <c r="AY480" s="4" t="s">
        <v>187</v>
      </c>
      <c r="AZ480" s="4">
        <v>2020</v>
      </c>
      <c r="BA480" s="2" t="str">
        <f>IF(sum!A473="SA",sum!B473,"*")</f>
        <v>*</v>
      </c>
      <c r="BB480" s="2"/>
      <c r="BC480" s="2" t="str">
        <f>IF(sum!A473="SA",sum!C473,"*")</f>
        <v>*</v>
      </c>
    </row>
    <row r="481" spans="2:55">
      <c r="B481" s="2" t="s">
        <v>186</v>
      </c>
      <c r="C481" s="2" t="s">
        <v>187</v>
      </c>
      <c r="D481" s="2">
        <v>2020</v>
      </c>
      <c r="J481" s="2" t="s">
        <v>186</v>
      </c>
      <c r="K481" s="2" t="s">
        <v>187</v>
      </c>
      <c r="L481" s="2">
        <v>2020</v>
      </c>
      <c r="M481" s="2" t="str">
        <f>IF(sum!A474="AT",sum!B474,"*")</f>
        <v>*</v>
      </c>
      <c r="N481" s="2"/>
      <c r="O481" s="2" t="str">
        <f>IF(sum!A474="AT",sum!C474,"*")</f>
        <v>*</v>
      </c>
      <c r="R481" s="2" t="s">
        <v>186</v>
      </c>
      <c r="S481" s="2" t="s">
        <v>187</v>
      </c>
      <c r="T481" s="2">
        <v>2020</v>
      </c>
      <c r="U481" s="2" t="str">
        <f>IF(sum!A474="BC",sum!B474,"*")</f>
        <v>*</v>
      </c>
      <c r="V481" s="2"/>
      <c r="W481" s="2" t="str">
        <f>IF(sum!A474="BC",sum!C474,"*")</f>
        <v>*</v>
      </c>
      <c r="Z481" s="2" t="s">
        <v>186</v>
      </c>
      <c r="AA481" s="2" t="s">
        <v>187</v>
      </c>
      <c r="AB481" s="2">
        <v>2020</v>
      </c>
      <c r="AC481" s="2" t="str">
        <f>IF(sum!A474="MA",sum!B474,"*")</f>
        <v>*</v>
      </c>
      <c r="AD481" s="2"/>
      <c r="AE481" s="2" t="str">
        <f>IF(sum!A474="MA",sum!C474,"*")</f>
        <v>*</v>
      </c>
      <c r="AH481" s="2" t="s">
        <v>186</v>
      </c>
      <c r="AI481" s="2" t="s">
        <v>187</v>
      </c>
      <c r="AJ481" s="2">
        <v>2020</v>
      </c>
      <c r="AK481" s="2" t="str">
        <f>IF(sum!A474="ON",sum!B474,"*")</f>
        <v>ICS-Light_ELE1</v>
      </c>
      <c r="AL481" s="2"/>
      <c r="AM481" s="2">
        <f>IF(sum!A474="ON",sum!C474,"*")</f>
        <v>0</v>
      </c>
      <c r="AP481" s="4" t="s">
        <v>186</v>
      </c>
      <c r="AQ481" s="4" t="s">
        <v>187</v>
      </c>
      <c r="AR481" s="4">
        <v>2020</v>
      </c>
      <c r="AS481" s="2" t="str">
        <f>IF(sum!A474="QU",sum!B474,"*")</f>
        <v>*</v>
      </c>
      <c r="AT481" s="2"/>
      <c r="AU481" s="2" t="str">
        <f>IF(sum!A474="QU",sum!C474,"*")</f>
        <v>*</v>
      </c>
      <c r="AX481" s="2" t="s">
        <v>186</v>
      </c>
      <c r="AY481" s="2" t="s">
        <v>187</v>
      </c>
      <c r="AZ481" s="2">
        <v>2020</v>
      </c>
      <c r="BA481" s="2" t="str">
        <f>IF(sum!A474="SA",sum!B474,"*")</f>
        <v>*</v>
      </c>
      <c r="BB481" s="2"/>
      <c r="BC481" s="2" t="str">
        <f>IF(sum!A474="SA",sum!C474,"*")</f>
        <v>*</v>
      </c>
    </row>
    <row r="482" spans="2:55">
      <c r="B482" s="2" t="s">
        <v>186</v>
      </c>
      <c r="C482" s="2" t="s">
        <v>187</v>
      </c>
      <c r="D482" s="2">
        <v>2020</v>
      </c>
      <c r="J482" s="2" t="s">
        <v>186</v>
      </c>
      <c r="K482" s="2" t="s">
        <v>187</v>
      </c>
      <c r="L482" s="2">
        <v>2020</v>
      </c>
      <c r="M482" s="2" t="str">
        <f>IF(sum!A475="AT",sum!B475,"*")</f>
        <v>*</v>
      </c>
      <c r="N482" s="2"/>
      <c r="O482" s="2" t="str">
        <f>IF(sum!A475="AT",sum!C475,"*")</f>
        <v>*</v>
      </c>
      <c r="R482" s="2" t="s">
        <v>186</v>
      </c>
      <c r="S482" s="2" t="s">
        <v>187</v>
      </c>
      <c r="T482" s="2">
        <v>2020</v>
      </c>
      <c r="U482" s="2" t="str">
        <f>IF(sum!A475="BC",sum!B475,"*")</f>
        <v>*</v>
      </c>
      <c r="V482" s="2"/>
      <c r="W482" s="2" t="str">
        <f>IF(sum!A475="BC",sum!C475,"*")</f>
        <v>*</v>
      </c>
      <c r="Z482" s="2" t="s">
        <v>186</v>
      </c>
      <c r="AA482" s="2" t="s">
        <v>187</v>
      </c>
      <c r="AB482" s="2">
        <v>2020</v>
      </c>
      <c r="AC482" s="2" t="str">
        <f>IF(sum!A475="MA",sum!B475,"*")</f>
        <v>*</v>
      </c>
      <c r="AD482" s="2"/>
      <c r="AE482" s="2" t="str">
        <f>IF(sum!A475="MA",sum!C475,"*")</f>
        <v>*</v>
      </c>
      <c r="AH482" s="2" t="s">
        <v>186</v>
      </c>
      <c r="AI482" s="2" t="s">
        <v>187</v>
      </c>
      <c r="AJ482" s="2">
        <v>2020</v>
      </c>
      <c r="AK482" s="2" t="str">
        <f>IF(sum!A475="ON",sum!B475,"*")</f>
        <v>ICS-SpCool_ELE1</v>
      </c>
      <c r="AL482" s="2"/>
      <c r="AM482" s="2">
        <f>IF(sum!A475="ON",sum!C475,"*")</f>
        <v>0</v>
      </c>
      <c r="AP482" s="2" t="s">
        <v>186</v>
      </c>
      <c r="AQ482" s="2" t="s">
        <v>187</v>
      </c>
      <c r="AR482" s="2">
        <v>2020</v>
      </c>
      <c r="AS482" s="2" t="str">
        <f>IF(sum!A475="QU",sum!B475,"*")</f>
        <v>*</v>
      </c>
      <c r="AT482" s="2"/>
      <c r="AU482" s="2" t="str">
        <f>IF(sum!A475="QU",sum!C475,"*")</f>
        <v>*</v>
      </c>
      <c r="AX482" s="2" t="s">
        <v>186</v>
      </c>
      <c r="AY482" s="2" t="s">
        <v>187</v>
      </c>
      <c r="AZ482" s="2">
        <v>2020</v>
      </c>
      <c r="BA482" s="2" t="str">
        <f>IF(sum!A475="SA",sum!B475,"*")</f>
        <v>*</v>
      </c>
      <c r="BB482" s="2"/>
      <c r="BC482" s="2" t="str">
        <f>IF(sum!A475="SA",sum!C475,"*")</f>
        <v>*</v>
      </c>
    </row>
    <row r="483" spans="2:55">
      <c r="B483" s="4" t="s">
        <v>186</v>
      </c>
      <c r="C483" s="4" t="s">
        <v>187</v>
      </c>
      <c r="D483" s="4">
        <v>2020</v>
      </c>
      <c r="J483" s="4" t="s">
        <v>186</v>
      </c>
      <c r="K483" s="4" t="s">
        <v>187</v>
      </c>
      <c r="L483" s="4">
        <v>2020</v>
      </c>
      <c r="M483" s="2" t="str">
        <f>IF(sum!A476="AT",sum!B476,"*")</f>
        <v>*</v>
      </c>
      <c r="N483" s="2"/>
      <c r="O483" s="2" t="str">
        <f>IF(sum!A476="AT",sum!C476,"*")</f>
        <v>*</v>
      </c>
      <c r="R483" s="4" t="s">
        <v>186</v>
      </c>
      <c r="S483" s="4" t="s">
        <v>187</v>
      </c>
      <c r="T483" s="4">
        <v>2020</v>
      </c>
      <c r="U483" s="2" t="str">
        <f>IF(sum!A476="BC",sum!B476,"*")</f>
        <v>*</v>
      </c>
      <c r="V483" s="2"/>
      <c r="W483" s="2" t="str">
        <f>IF(sum!A476="BC",sum!C476,"*")</f>
        <v>*</v>
      </c>
      <c r="Z483" s="4" t="s">
        <v>186</v>
      </c>
      <c r="AA483" s="4" t="s">
        <v>187</v>
      </c>
      <c r="AB483" s="4">
        <v>2020</v>
      </c>
      <c r="AC483" s="2" t="str">
        <f>IF(sum!A476="MA",sum!B476,"*")</f>
        <v>*</v>
      </c>
      <c r="AD483" s="2"/>
      <c r="AE483" s="2" t="str">
        <f>IF(sum!A476="MA",sum!C476,"*")</f>
        <v>*</v>
      </c>
      <c r="AH483" s="4" t="s">
        <v>186</v>
      </c>
      <c r="AI483" s="4" t="s">
        <v>187</v>
      </c>
      <c r="AJ483" s="4">
        <v>2020</v>
      </c>
      <c r="AK483" s="2" t="str">
        <f>IF(sum!A476="ON",sum!B476,"*")</f>
        <v>ICS-SpHeat_ELE1</v>
      </c>
      <c r="AL483" s="2"/>
      <c r="AM483" s="2">
        <f>IF(sum!A476="ON",sum!C476,"*")</f>
        <v>0.443880786303107</v>
      </c>
      <c r="AP483" s="4" t="s">
        <v>186</v>
      </c>
      <c r="AQ483" s="4" t="s">
        <v>187</v>
      </c>
      <c r="AR483" s="4">
        <v>2020</v>
      </c>
      <c r="AS483" s="2" t="str">
        <f>IF(sum!A476="QU",sum!B476,"*")</f>
        <v>*</v>
      </c>
      <c r="AT483" s="2"/>
      <c r="AU483" s="2" t="str">
        <f>IF(sum!A476="QU",sum!C476,"*")</f>
        <v>*</v>
      </c>
      <c r="AX483" s="4" t="s">
        <v>186</v>
      </c>
      <c r="AY483" s="4" t="s">
        <v>187</v>
      </c>
      <c r="AZ483" s="4">
        <v>2020</v>
      </c>
      <c r="BA483" s="2" t="str">
        <f>IF(sum!A476="SA",sum!B476,"*")</f>
        <v>*</v>
      </c>
      <c r="BB483" s="2"/>
      <c r="BC483" s="2" t="str">
        <f>IF(sum!A476="SA",sum!C476,"*")</f>
        <v>*</v>
      </c>
    </row>
    <row r="484" spans="2:55">
      <c r="B484" s="2" t="s">
        <v>186</v>
      </c>
      <c r="C484" s="2" t="s">
        <v>187</v>
      </c>
      <c r="D484" s="2">
        <v>2020</v>
      </c>
      <c r="J484" s="2" t="s">
        <v>186</v>
      </c>
      <c r="K484" s="2" t="s">
        <v>187</v>
      </c>
      <c r="L484" s="2">
        <v>2020</v>
      </c>
      <c r="M484" s="2" t="str">
        <f>IF(sum!A477="AT",sum!B477,"*")</f>
        <v>*</v>
      </c>
      <c r="N484" s="2"/>
      <c r="O484" s="2" t="str">
        <f>IF(sum!A477="AT",sum!C477,"*")</f>
        <v>*</v>
      </c>
      <c r="R484" s="2" t="s">
        <v>186</v>
      </c>
      <c r="S484" s="2" t="s">
        <v>187</v>
      </c>
      <c r="T484" s="2">
        <v>2020</v>
      </c>
      <c r="U484" s="2" t="str">
        <f>IF(sum!A477="BC",sum!B477,"*")</f>
        <v>*</v>
      </c>
      <c r="V484" s="2"/>
      <c r="W484" s="2" t="str">
        <f>IF(sum!A477="BC",sum!C477,"*")</f>
        <v>*</v>
      </c>
      <c r="Z484" s="2" t="s">
        <v>186</v>
      </c>
      <c r="AA484" s="2" t="s">
        <v>187</v>
      </c>
      <c r="AB484" s="2">
        <v>2020</v>
      </c>
      <c r="AC484" s="2" t="str">
        <f>IF(sum!A477="MA",sum!B477,"*")</f>
        <v>*</v>
      </c>
      <c r="AD484" s="2"/>
      <c r="AE484" s="2" t="str">
        <f>IF(sum!A477="MA",sum!C477,"*")</f>
        <v>*</v>
      </c>
      <c r="AH484" s="2" t="s">
        <v>186</v>
      </c>
      <c r="AI484" s="2" t="s">
        <v>187</v>
      </c>
      <c r="AJ484" s="2">
        <v>2020</v>
      </c>
      <c r="AK484" s="2" t="str">
        <f>IF(sum!A477="ON",sum!B477,"*")</f>
        <v>ICS-WaterHeat_ELE1</v>
      </c>
      <c r="AL484" s="2"/>
      <c r="AM484" s="2">
        <f>IF(sum!A477="ON",sum!C477,"*")</f>
        <v>0.0126823081800888</v>
      </c>
      <c r="AP484" s="2" t="s">
        <v>186</v>
      </c>
      <c r="AQ484" s="2" t="s">
        <v>187</v>
      </c>
      <c r="AR484" s="2">
        <v>2020</v>
      </c>
      <c r="AS484" s="2" t="str">
        <f>IF(sum!A477="QU",sum!B477,"*")</f>
        <v>*</v>
      </c>
      <c r="AT484" s="2"/>
      <c r="AU484" s="2" t="str">
        <f>IF(sum!A477="QU",sum!C477,"*")</f>
        <v>*</v>
      </c>
      <c r="AX484" s="2" t="s">
        <v>186</v>
      </c>
      <c r="AY484" s="2" t="s">
        <v>187</v>
      </c>
      <c r="AZ484" s="2">
        <v>2020</v>
      </c>
      <c r="BA484" s="2" t="str">
        <f>IF(sum!A477="SA",sum!B477,"*")</f>
        <v>*</v>
      </c>
      <c r="BB484" s="2"/>
      <c r="BC484" s="2" t="str">
        <f>IF(sum!A477="SA",sum!C477,"*")</f>
        <v>*</v>
      </c>
    </row>
    <row r="485" spans="2:55">
      <c r="B485" s="2" t="s">
        <v>186</v>
      </c>
      <c r="C485" s="2" t="s">
        <v>187</v>
      </c>
      <c r="D485" s="2">
        <v>2020</v>
      </c>
      <c r="J485" s="2" t="s">
        <v>186</v>
      </c>
      <c r="K485" s="2" t="s">
        <v>187</v>
      </c>
      <c r="L485" s="2">
        <v>2020</v>
      </c>
      <c r="M485" s="2" t="str">
        <f>IF(sum!A478="AT",sum!B478,"*")</f>
        <v>*</v>
      </c>
      <c r="N485" s="2"/>
      <c r="O485" s="2" t="str">
        <f>IF(sum!A478="AT",sum!C478,"*")</f>
        <v>*</v>
      </c>
      <c r="R485" s="2" t="s">
        <v>186</v>
      </c>
      <c r="S485" s="2" t="s">
        <v>187</v>
      </c>
      <c r="T485" s="2">
        <v>2020</v>
      </c>
      <c r="U485" s="2" t="str">
        <f>IF(sum!A478="BC",sum!B478,"*")</f>
        <v>*</v>
      </c>
      <c r="V485" s="2"/>
      <c r="W485" s="2" t="str">
        <f>IF(sum!A478="BC",sum!C478,"*")</f>
        <v>*</v>
      </c>
      <c r="Z485" s="2" t="s">
        <v>186</v>
      </c>
      <c r="AA485" s="2" t="s">
        <v>187</v>
      </c>
      <c r="AB485" s="2">
        <v>2020</v>
      </c>
      <c r="AC485" s="2" t="str">
        <f>IF(sum!A478="MA",sum!B478,"*")</f>
        <v>*</v>
      </c>
      <c r="AD485" s="2"/>
      <c r="AE485" s="2" t="str">
        <f>IF(sum!A478="MA",sum!C478,"*")</f>
        <v>*</v>
      </c>
      <c r="AH485" s="2" t="s">
        <v>186</v>
      </c>
      <c r="AI485" s="2" t="s">
        <v>187</v>
      </c>
      <c r="AJ485" s="2">
        <v>2020</v>
      </c>
      <c r="AK485" s="2" t="str">
        <f>IF(sum!A478="ON",sum!B478,"*")</f>
        <v>OS-AuxiliaryEquip_ELE1</v>
      </c>
      <c r="AL485" s="2"/>
      <c r="AM485" s="2">
        <f>IF(sum!A478="ON",sum!C478,"*")</f>
        <v>0.602409638554222</v>
      </c>
      <c r="AP485" s="4" t="s">
        <v>186</v>
      </c>
      <c r="AQ485" s="4" t="s">
        <v>187</v>
      </c>
      <c r="AR485" s="4">
        <v>2020</v>
      </c>
      <c r="AS485" s="2" t="str">
        <f>IF(sum!A478="QU",sum!B478,"*")</f>
        <v>*</v>
      </c>
      <c r="AT485" s="2"/>
      <c r="AU485" s="2" t="str">
        <f>IF(sum!A478="QU",sum!C478,"*")</f>
        <v>*</v>
      </c>
      <c r="AX485" s="2" t="s">
        <v>186</v>
      </c>
      <c r="AY485" s="2" t="s">
        <v>187</v>
      </c>
      <c r="AZ485" s="2">
        <v>2020</v>
      </c>
      <c r="BA485" s="2" t="str">
        <f>IF(sum!A478="SA",sum!B478,"*")</f>
        <v>*</v>
      </c>
      <c r="BB485" s="2"/>
      <c r="BC485" s="2" t="str">
        <f>IF(sum!A478="SA",sum!C478,"*")</f>
        <v>*</v>
      </c>
    </row>
    <row r="486" spans="2:55">
      <c r="B486" s="4" t="s">
        <v>186</v>
      </c>
      <c r="C486" s="4" t="s">
        <v>187</v>
      </c>
      <c r="D486" s="4">
        <v>2020</v>
      </c>
      <c r="J486" s="4" t="s">
        <v>186</v>
      </c>
      <c r="K486" s="4" t="s">
        <v>187</v>
      </c>
      <c r="L486" s="4">
        <v>2020</v>
      </c>
      <c r="M486" s="2" t="str">
        <f>IF(sum!A479="AT",sum!B479,"*")</f>
        <v>*</v>
      </c>
      <c r="N486" s="2"/>
      <c r="O486" s="2" t="str">
        <f>IF(sum!A479="AT",sum!C479,"*")</f>
        <v>*</v>
      </c>
      <c r="R486" s="4" t="s">
        <v>186</v>
      </c>
      <c r="S486" s="4" t="s">
        <v>187</v>
      </c>
      <c r="T486" s="4">
        <v>2020</v>
      </c>
      <c r="U486" s="2" t="str">
        <f>IF(sum!A479="BC",sum!B479,"*")</f>
        <v>*</v>
      </c>
      <c r="V486" s="2"/>
      <c r="W486" s="2" t="str">
        <f>IF(sum!A479="BC",sum!C479,"*")</f>
        <v>*</v>
      </c>
      <c r="Z486" s="4" t="s">
        <v>186</v>
      </c>
      <c r="AA486" s="4" t="s">
        <v>187</v>
      </c>
      <c r="AB486" s="4">
        <v>2020</v>
      </c>
      <c r="AC486" s="2" t="str">
        <f>IF(sum!A479="MA",sum!B479,"*")</f>
        <v>*</v>
      </c>
      <c r="AD486" s="2"/>
      <c r="AE486" s="2" t="str">
        <f>IF(sum!A479="MA",sum!C479,"*")</f>
        <v>*</v>
      </c>
      <c r="AH486" s="4" t="s">
        <v>186</v>
      </c>
      <c r="AI486" s="4" t="s">
        <v>187</v>
      </c>
      <c r="AJ486" s="4">
        <v>2020</v>
      </c>
      <c r="AK486" s="2" t="str">
        <f>IF(sum!A479="ON",sum!B479,"*")</f>
        <v>OS-AuxiliaryMot_ELE1</v>
      </c>
      <c r="AL486" s="2"/>
      <c r="AM486" s="2">
        <f>IF(sum!A479="ON",sum!C479,"*")</f>
        <v>0</v>
      </c>
      <c r="AP486" s="2" t="s">
        <v>186</v>
      </c>
      <c r="AQ486" s="2" t="s">
        <v>187</v>
      </c>
      <c r="AR486" s="2">
        <v>2020</v>
      </c>
      <c r="AS486" s="2" t="str">
        <f>IF(sum!A479="QU",sum!B479,"*")</f>
        <v>*</v>
      </c>
      <c r="AT486" s="2"/>
      <c r="AU486" s="2" t="str">
        <f>IF(sum!A479="QU",sum!C479,"*")</f>
        <v>*</v>
      </c>
      <c r="AX486" s="4" t="s">
        <v>186</v>
      </c>
      <c r="AY486" s="4" t="s">
        <v>187</v>
      </c>
      <c r="AZ486" s="4">
        <v>2020</v>
      </c>
      <c r="BA486" s="2" t="str">
        <f>IF(sum!A479="SA",sum!B479,"*")</f>
        <v>*</v>
      </c>
      <c r="BB486" s="2"/>
      <c r="BC486" s="2" t="str">
        <f>IF(sum!A479="SA",sum!C479,"*")</f>
        <v>*</v>
      </c>
    </row>
    <row r="487" spans="2:55">
      <c r="B487" s="2" t="s">
        <v>186</v>
      </c>
      <c r="C487" s="2" t="s">
        <v>187</v>
      </c>
      <c r="D487" s="2">
        <v>2020</v>
      </c>
      <c r="J487" s="2" t="s">
        <v>186</v>
      </c>
      <c r="K487" s="2" t="s">
        <v>187</v>
      </c>
      <c r="L487" s="2">
        <v>2020</v>
      </c>
      <c r="M487" s="2" t="str">
        <f>IF(sum!A480="AT",sum!B480,"*")</f>
        <v>*</v>
      </c>
      <c r="N487" s="2"/>
      <c r="O487" s="2" t="str">
        <f>IF(sum!A480="AT",sum!C480,"*")</f>
        <v>*</v>
      </c>
      <c r="R487" s="2" t="s">
        <v>186</v>
      </c>
      <c r="S487" s="2" t="s">
        <v>187</v>
      </c>
      <c r="T487" s="2">
        <v>2020</v>
      </c>
      <c r="U487" s="2" t="str">
        <f>IF(sum!A480="BC",sum!B480,"*")</f>
        <v>*</v>
      </c>
      <c r="V487" s="2"/>
      <c r="W487" s="2" t="str">
        <f>IF(sum!A480="BC",sum!C480,"*")</f>
        <v>*</v>
      </c>
      <c r="Z487" s="2" t="s">
        <v>186</v>
      </c>
      <c r="AA487" s="2" t="s">
        <v>187</v>
      </c>
      <c r="AB487" s="2">
        <v>2020</v>
      </c>
      <c r="AC487" s="2" t="str">
        <f>IF(sum!A480="MA",sum!B480,"*")</f>
        <v>*</v>
      </c>
      <c r="AD487" s="2"/>
      <c r="AE487" s="2" t="str">
        <f>IF(sum!A480="MA",sum!C480,"*")</f>
        <v>*</v>
      </c>
      <c r="AH487" s="2" t="s">
        <v>186</v>
      </c>
      <c r="AI487" s="2" t="s">
        <v>187</v>
      </c>
      <c r="AJ487" s="2">
        <v>2020</v>
      </c>
      <c r="AK487" s="2" t="str">
        <f>IF(sum!A480="ON",sum!B480,"*")</f>
        <v>OS-Light_ELE1</v>
      </c>
      <c r="AL487" s="2"/>
      <c r="AM487" s="2">
        <f>IF(sum!A480="ON",sum!C480,"*")</f>
        <v>0</v>
      </c>
      <c r="AP487" s="4" t="s">
        <v>186</v>
      </c>
      <c r="AQ487" s="4" t="s">
        <v>187</v>
      </c>
      <c r="AR487" s="4">
        <v>2020</v>
      </c>
      <c r="AS487" s="2" t="str">
        <f>IF(sum!A480="QU",sum!B480,"*")</f>
        <v>*</v>
      </c>
      <c r="AT487" s="2"/>
      <c r="AU487" s="2" t="str">
        <f>IF(sum!A480="QU",sum!C480,"*")</f>
        <v>*</v>
      </c>
      <c r="AX487" s="2" t="s">
        <v>186</v>
      </c>
      <c r="AY487" s="2" t="s">
        <v>187</v>
      </c>
      <c r="AZ487" s="2">
        <v>2020</v>
      </c>
      <c r="BA487" s="2" t="str">
        <f>IF(sum!A480="SA",sum!B480,"*")</f>
        <v>*</v>
      </c>
      <c r="BB487" s="2"/>
      <c r="BC487" s="2" t="str">
        <f>IF(sum!A480="SA",sum!C480,"*")</f>
        <v>*</v>
      </c>
    </row>
    <row r="488" spans="2:55">
      <c r="B488" s="2" t="s">
        <v>186</v>
      </c>
      <c r="C488" s="2" t="s">
        <v>187</v>
      </c>
      <c r="D488" s="2">
        <v>2020</v>
      </c>
      <c r="J488" s="2" t="s">
        <v>186</v>
      </c>
      <c r="K488" s="2" t="s">
        <v>187</v>
      </c>
      <c r="L488" s="2">
        <v>2020</v>
      </c>
      <c r="M488" s="2" t="str">
        <f>IF(sum!A481="AT",sum!B481,"*")</f>
        <v>*</v>
      </c>
      <c r="N488" s="2"/>
      <c r="O488" s="2" t="str">
        <f>IF(sum!A481="AT",sum!C481,"*")</f>
        <v>*</v>
      </c>
      <c r="R488" s="2" t="s">
        <v>186</v>
      </c>
      <c r="S488" s="2" t="s">
        <v>187</v>
      </c>
      <c r="T488" s="2">
        <v>2020</v>
      </c>
      <c r="U488" s="2" t="str">
        <f>IF(sum!A481="BC",sum!B481,"*")</f>
        <v>*</v>
      </c>
      <c r="V488" s="2"/>
      <c r="W488" s="2" t="str">
        <f>IF(sum!A481="BC",sum!C481,"*")</f>
        <v>*</v>
      </c>
      <c r="Z488" s="2" t="s">
        <v>186</v>
      </c>
      <c r="AA488" s="2" t="s">
        <v>187</v>
      </c>
      <c r="AB488" s="2">
        <v>2020</v>
      </c>
      <c r="AC488" s="2" t="str">
        <f>IF(sum!A481="MA",sum!B481,"*")</f>
        <v>*</v>
      </c>
      <c r="AD488" s="2"/>
      <c r="AE488" s="2" t="str">
        <f>IF(sum!A481="MA",sum!C481,"*")</f>
        <v>*</v>
      </c>
      <c r="AH488" s="2" t="s">
        <v>186</v>
      </c>
      <c r="AI488" s="2" t="s">
        <v>187</v>
      </c>
      <c r="AJ488" s="2">
        <v>2020</v>
      </c>
      <c r="AK488" s="2" t="str">
        <f>IF(sum!A481="ON",sum!B481,"*")</f>
        <v>OS-SpCool_ELE1</v>
      </c>
      <c r="AL488" s="2"/>
      <c r="AM488" s="2">
        <f>IF(sum!A481="ON",sum!C481,"*")</f>
        <v>0.190234622701334</v>
      </c>
      <c r="AP488" s="2" t="s">
        <v>186</v>
      </c>
      <c r="AQ488" s="2" t="s">
        <v>187</v>
      </c>
      <c r="AR488" s="2">
        <v>2020</v>
      </c>
      <c r="AS488" s="2" t="str">
        <f>IF(sum!A481="QU",sum!B481,"*")</f>
        <v>*</v>
      </c>
      <c r="AT488" s="2"/>
      <c r="AU488" s="2" t="str">
        <f>IF(sum!A481="QU",sum!C481,"*")</f>
        <v>*</v>
      </c>
      <c r="AX488" s="2" t="s">
        <v>186</v>
      </c>
      <c r="AY488" s="2" t="s">
        <v>187</v>
      </c>
      <c r="AZ488" s="2">
        <v>2020</v>
      </c>
      <c r="BA488" s="2" t="str">
        <f>IF(sum!A481="SA",sum!B481,"*")</f>
        <v>*</v>
      </c>
      <c r="BB488" s="2"/>
      <c r="BC488" s="2" t="str">
        <f>IF(sum!A481="SA",sum!C481,"*")</f>
        <v>*</v>
      </c>
    </row>
    <row r="489" spans="2:55">
      <c r="B489" s="4" t="s">
        <v>186</v>
      </c>
      <c r="C489" s="4" t="s">
        <v>187</v>
      </c>
      <c r="D489" s="4">
        <v>2020</v>
      </c>
      <c r="J489" s="4" t="s">
        <v>186</v>
      </c>
      <c r="K489" s="4" t="s">
        <v>187</v>
      </c>
      <c r="L489" s="4">
        <v>2020</v>
      </c>
      <c r="M489" s="2" t="str">
        <f>IF(sum!A482="AT",sum!B482,"*")</f>
        <v>*</v>
      </c>
      <c r="N489" s="2"/>
      <c r="O489" s="2" t="str">
        <f>IF(sum!A482="AT",sum!C482,"*")</f>
        <v>*</v>
      </c>
      <c r="R489" s="4" t="s">
        <v>186</v>
      </c>
      <c r="S489" s="4" t="s">
        <v>187</v>
      </c>
      <c r="T489" s="4">
        <v>2020</v>
      </c>
      <c r="U489" s="2" t="str">
        <f>IF(sum!A482="BC",sum!B482,"*")</f>
        <v>*</v>
      </c>
      <c r="V489" s="2"/>
      <c r="W489" s="2" t="str">
        <f>IF(sum!A482="BC",sum!C482,"*")</f>
        <v>*</v>
      </c>
      <c r="Z489" s="4" t="s">
        <v>186</v>
      </c>
      <c r="AA489" s="4" t="s">
        <v>187</v>
      </c>
      <c r="AB489" s="4">
        <v>2020</v>
      </c>
      <c r="AC489" s="2" t="str">
        <f>IF(sum!A482="MA",sum!B482,"*")</f>
        <v>*</v>
      </c>
      <c r="AD489" s="2"/>
      <c r="AE489" s="2" t="str">
        <f>IF(sum!A482="MA",sum!C482,"*")</f>
        <v>*</v>
      </c>
      <c r="AH489" s="4" t="s">
        <v>186</v>
      </c>
      <c r="AI489" s="4" t="s">
        <v>187</v>
      </c>
      <c r="AJ489" s="4">
        <v>2020</v>
      </c>
      <c r="AK489" s="2" t="str">
        <f>IF(sum!A482="ON",sum!B482,"*")</f>
        <v>OS-SpHeat_ELE1</v>
      </c>
      <c r="AL489" s="2"/>
      <c r="AM489" s="2">
        <f>IF(sum!A482="ON",sum!C482,"*")</f>
        <v>7.65189408965996</v>
      </c>
      <c r="AP489" s="4" t="s">
        <v>186</v>
      </c>
      <c r="AQ489" s="4" t="s">
        <v>187</v>
      </c>
      <c r="AR489" s="4">
        <v>2020</v>
      </c>
      <c r="AS489" s="2" t="str">
        <f>IF(sum!A482="QU",sum!B482,"*")</f>
        <v>*</v>
      </c>
      <c r="AT489" s="2"/>
      <c r="AU489" s="2" t="str">
        <f>IF(sum!A482="QU",sum!C482,"*")</f>
        <v>*</v>
      </c>
      <c r="AX489" s="4" t="s">
        <v>186</v>
      </c>
      <c r="AY489" s="4" t="s">
        <v>187</v>
      </c>
      <c r="AZ489" s="4">
        <v>2020</v>
      </c>
      <c r="BA489" s="2" t="str">
        <f>IF(sum!A482="SA",sum!B482,"*")</f>
        <v>*</v>
      </c>
      <c r="BB489" s="2"/>
      <c r="BC489" s="2" t="str">
        <f>IF(sum!A482="SA",sum!C482,"*")</f>
        <v>*</v>
      </c>
    </row>
    <row r="490" spans="2:55">
      <c r="B490" s="2" t="s">
        <v>186</v>
      </c>
      <c r="C490" s="2" t="s">
        <v>187</v>
      </c>
      <c r="D490" s="2">
        <v>2020</v>
      </c>
      <c r="J490" s="2" t="s">
        <v>186</v>
      </c>
      <c r="K490" s="2" t="s">
        <v>187</v>
      </c>
      <c r="L490" s="2">
        <v>2020</v>
      </c>
      <c r="M490" s="2" t="str">
        <f>IF(sum!A483="AT",sum!B483,"*")</f>
        <v>*</v>
      </c>
      <c r="N490" s="2"/>
      <c r="O490" s="2" t="str">
        <f>IF(sum!A483="AT",sum!C483,"*")</f>
        <v>*</v>
      </c>
      <c r="R490" s="2" t="s">
        <v>186</v>
      </c>
      <c r="S490" s="2" t="s">
        <v>187</v>
      </c>
      <c r="T490" s="2">
        <v>2020</v>
      </c>
      <c r="U490" s="2" t="str">
        <f>IF(sum!A483="BC",sum!B483,"*")</f>
        <v>*</v>
      </c>
      <c r="V490" s="2"/>
      <c r="W490" s="2" t="str">
        <f>IF(sum!A483="BC",sum!C483,"*")</f>
        <v>*</v>
      </c>
      <c r="Z490" s="2" t="s">
        <v>186</v>
      </c>
      <c r="AA490" s="2" t="s">
        <v>187</v>
      </c>
      <c r="AB490" s="2">
        <v>2020</v>
      </c>
      <c r="AC490" s="2" t="str">
        <f>IF(sum!A483="MA",sum!B483,"*")</f>
        <v>*</v>
      </c>
      <c r="AD490" s="2"/>
      <c r="AE490" s="2" t="str">
        <f>IF(sum!A483="MA",sum!C483,"*")</f>
        <v>*</v>
      </c>
      <c r="AH490" s="2" t="s">
        <v>186</v>
      </c>
      <c r="AI490" s="2" t="s">
        <v>187</v>
      </c>
      <c r="AJ490" s="2">
        <v>2020</v>
      </c>
      <c r="AK490" s="2" t="str">
        <f>IF(sum!A483="ON",sum!B483,"*")</f>
        <v>OS-WaterHeat_ELE1</v>
      </c>
      <c r="AL490" s="2"/>
      <c r="AM490" s="2">
        <f>IF(sum!A483="ON",sum!C483,"*")</f>
        <v>0.162756288311139</v>
      </c>
      <c r="AP490" s="2" t="s">
        <v>186</v>
      </c>
      <c r="AQ490" s="2" t="s">
        <v>187</v>
      </c>
      <c r="AR490" s="2">
        <v>2020</v>
      </c>
      <c r="AS490" s="2" t="str">
        <f>IF(sum!A483="QU",sum!B483,"*")</f>
        <v>*</v>
      </c>
      <c r="AT490" s="2"/>
      <c r="AU490" s="2" t="str">
        <f>IF(sum!A483="QU",sum!C483,"*")</f>
        <v>*</v>
      </c>
      <c r="AX490" s="2" t="s">
        <v>186</v>
      </c>
      <c r="AY490" s="2" t="s">
        <v>187</v>
      </c>
      <c r="AZ490" s="2">
        <v>2020</v>
      </c>
      <c r="BA490" s="2" t="str">
        <f>IF(sum!A483="SA",sum!B483,"*")</f>
        <v>*</v>
      </c>
      <c r="BB490" s="2"/>
      <c r="BC490" s="2" t="str">
        <f>IF(sum!A483="SA",sum!C483,"*")</f>
        <v>*</v>
      </c>
    </row>
    <row r="491" spans="2:55">
      <c r="B491" s="2" t="s">
        <v>186</v>
      </c>
      <c r="C491" s="2" t="s">
        <v>187</v>
      </c>
      <c r="D491" s="2">
        <v>2020</v>
      </c>
      <c r="J491" s="2" t="s">
        <v>186</v>
      </c>
      <c r="K491" s="2" t="s">
        <v>187</v>
      </c>
      <c r="L491" s="2">
        <v>2020</v>
      </c>
      <c r="M491" s="2" t="str">
        <f>IF(sum!A484="AT",sum!B484,"*")</f>
        <v>*</v>
      </c>
      <c r="N491" s="2"/>
      <c r="O491" s="2" t="str">
        <f>IF(sum!A484="AT",sum!C484,"*")</f>
        <v>*</v>
      </c>
      <c r="R491" s="2" t="s">
        <v>186</v>
      </c>
      <c r="S491" s="2" t="s">
        <v>187</v>
      </c>
      <c r="T491" s="2">
        <v>2020</v>
      </c>
      <c r="U491" s="2" t="str">
        <f>IF(sum!A484="BC",sum!B484,"*")</f>
        <v>*</v>
      </c>
      <c r="V491" s="2"/>
      <c r="W491" s="2" t="str">
        <f>IF(sum!A484="BC",sum!C484,"*")</f>
        <v>*</v>
      </c>
      <c r="Z491" s="2" t="s">
        <v>186</v>
      </c>
      <c r="AA491" s="2" t="s">
        <v>187</v>
      </c>
      <c r="AB491" s="2">
        <v>2020</v>
      </c>
      <c r="AC491" s="2" t="str">
        <f>IF(sum!A484="MA",sum!B484,"*")</f>
        <v>*</v>
      </c>
      <c r="AD491" s="2"/>
      <c r="AE491" s="2" t="str">
        <f>IF(sum!A484="MA",sum!C484,"*")</f>
        <v>*</v>
      </c>
      <c r="AH491" s="2" t="s">
        <v>186</v>
      </c>
      <c r="AI491" s="2" t="s">
        <v>187</v>
      </c>
      <c r="AJ491" s="2">
        <v>2020</v>
      </c>
      <c r="AK491" s="2" t="str">
        <f>IF(sum!A484="ON",sum!B484,"*")</f>
        <v>OTH-AuxiliaryEquip_ELE1</v>
      </c>
      <c r="AL491" s="2"/>
      <c r="AM491" s="2">
        <f>IF(sum!A484="ON",sum!C484,"*")</f>
        <v>0</v>
      </c>
      <c r="AP491" s="4" t="s">
        <v>186</v>
      </c>
      <c r="AQ491" s="4" t="s">
        <v>187</v>
      </c>
      <c r="AR491" s="4">
        <v>2020</v>
      </c>
      <c r="AS491" s="2" t="str">
        <f>IF(sum!A484="QU",sum!B484,"*")</f>
        <v>*</v>
      </c>
      <c r="AT491" s="2"/>
      <c r="AU491" s="2" t="str">
        <f>IF(sum!A484="QU",sum!C484,"*")</f>
        <v>*</v>
      </c>
      <c r="AX491" s="2" t="s">
        <v>186</v>
      </c>
      <c r="AY491" s="2" t="s">
        <v>187</v>
      </c>
      <c r="AZ491" s="2">
        <v>2020</v>
      </c>
      <c r="BA491" s="2" t="str">
        <f>IF(sum!A484="SA",sum!B484,"*")</f>
        <v>*</v>
      </c>
      <c r="BB491" s="2"/>
      <c r="BC491" s="2" t="str">
        <f>IF(sum!A484="SA",sum!C484,"*")</f>
        <v>*</v>
      </c>
    </row>
    <row r="492" spans="2:55">
      <c r="B492" s="4" t="s">
        <v>186</v>
      </c>
      <c r="C492" s="4" t="s">
        <v>187</v>
      </c>
      <c r="D492" s="4">
        <v>2020</v>
      </c>
      <c r="J492" s="4" t="s">
        <v>186</v>
      </c>
      <c r="K492" s="4" t="s">
        <v>187</v>
      </c>
      <c r="L492" s="4">
        <v>2020</v>
      </c>
      <c r="M492" s="2" t="str">
        <f>IF(sum!A485="AT",sum!B485,"*")</f>
        <v>*</v>
      </c>
      <c r="N492" s="2"/>
      <c r="O492" s="2" t="str">
        <f>IF(sum!A485="AT",sum!C485,"*")</f>
        <v>*</v>
      </c>
      <c r="R492" s="4" t="s">
        <v>186</v>
      </c>
      <c r="S492" s="4" t="s">
        <v>187</v>
      </c>
      <c r="T492" s="4">
        <v>2020</v>
      </c>
      <c r="U492" s="2" t="str">
        <f>IF(sum!A485="BC",sum!B485,"*")</f>
        <v>*</v>
      </c>
      <c r="V492" s="2"/>
      <c r="W492" s="2" t="str">
        <f>IF(sum!A485="BC",sum!C485,"*")</f>
        <v>*</v>
      </c>
      <c r="Z492" s="4" t="s">
        <v>186</v>
      </c>
      <c r="AA492" s="4" t="s">
        <v>187</v>
      </c>
      <c r="AB492" s="4">
        <v>2020</v>
      </c>
      <c r="AC492" s="2" t="str">
        <f>IF(sum!A485="MA",sum!B485,"*")</f>
        <v>*</v>
      </c>
      <c r="AD492" s="2"/>
      <c r="AE492" s="2" t="str">
        <f>IF(sum!A485="MA",sum!C485,"*")</f>
        <v>*</v>
      </c>
      <c r="AH492" s="4" t="s">
        <v>186</v>
      </c>
      <c r="AI492" s="4" t="s">
        <v>187</v>
      </c>
      <c r="AJ492" s="4">
        <v>2020</v>
      </c>
      <c r="AK492" s="2" t="str">
        <f>IF(sum!A485="ON",sum!B485,"*")</f>
        <v>OTH-AuxiliaryMot_ELE1</v>
      </c>
      <c r="AL492" s="2"/>
      <c r="AM492" s="2">
        <f>IF(sum!A485="ON",sum!C485,"*")</f>
        <v>0</v>
      </c>
      <c r="AP492" s="2" t="s">
        <v>186</v>
      </c>
      <c r="AQ492" s="2" t="s">
        <v>187</v>
      </c>
      <c r="AR492" s="2">
        <v>2020</v>
      </c>
      <c r="AS492" s="2" t="str">
        <f>IF(sum!A485="QU",sum!B485,"*")</f>
        <v>*</v>
      </c>
      <c r="AT492" s="2"/>
      <c r="AU492" s="2" t="str">
        <f>IF(sum!A485="QU",sum!C485,"*")</f>
        <v>*</v>
      </c>
      <c r="AX492" s="4" t="s">
        <v>186</v>
      </c>
      <c r="AY492" s="4" t="s">
        <v>187</v>
      </c>
      <c r="AZ492" s="4">
        <v>2020</v>
      </c>
      <c r="BA492" s="2" t="str">
        <f>IF(sum!A485="SA",sum!B485,"*")</f>
        <v>*</v>
      </c>
      <c r="BB492" s="2"/>
      <c r="BC492" s="2" t="str">
        <f>IF(sum!A485="SA",sum!C485,"*")</f>
        <v>*</v>
      </c>
    </row>
    <row r="493" spans="2:55">
      <c r="B493" s="2" t="s">
        <v>186</v>
      </c>
      <c r="C493" s="2" t="s">
        <v>187</v>
      </c>
      <c r="D493" s="2">
        <v>2020</v>
      </c>
      <c r="J493" s="2" t="s">
        <v>186</v>
      </c>
      <c r="K493" s="2" t="s">
        <v>187</v>
      </c>
      <c r="L493" s="2">
        <v>2020</v>
      </c>
      <c r="M493" s="2" t="str">
        <f>IF(sum!A486="AT",sum!B486,"*")</f>
        <v>*</v>
      </c>
      <c r="N493" s="2"/>
      <c r="O493" s="2" t="str">
        <f>IF(sum!A486="AT",sum!C486,"*")</f>
        <v>*</v>
      </c>
      <c r="R493" s="2" t="s">
        <v>186</v>
      </c>
      <c r="S493" s="2" t="s">
        <v>187</v>
      </c>
      <c r="T493" s="2">
        <v>2020</v>
      </c>
      <c r="U493" s="2" t="str">
        <f>IF(sum!A486="BC",sum!B486,"*")</f>
        <v>*</v>
      </c>
      <c r="V493" s="2"/>
      <c r="W493" s="2" t="str">
        <f>IF(sum!A486="BC",sum!C486,"*")</f>
        <v>*</v>
      </c>
      <c r="Z493" s="2" t="s">
        <v>186</v>
      </c>
      <c r="AA493" s="2" t="s">
        <v>187</v>
      </c>
      <c r="AB493" s="2">
        <v>2020</v>
      </c>
      <c r="AC493" s="2" t="str">
        <f>IF(sum!A486="MA",sum!B486,"*")</f>
        <v>*</v>
      </c>
      <c r="AD493" s="2"/>
      <c r="AE493" s="2" t="str">
        <f>IF(sum!A486="MA",sum!C486,"*")</f>
        <v>*</v>
      </c>
      <c r="AH493" s="2" t="s">
        <v>186</v>
      </c>
      <c r="AI493" s="2" t="s">
        <v>187</v>
      </c>
      <c r="AJ493" s="2">
        <v>2020</v>
      </c>
      <c r="AK493" s="2" t="str">
        <f>IF(sum!A486="ON",sum!B486,"*")</f>
        <v>OTH-Light_ELE1</v>
      </c>
      <c r="AL493" s="2"/>
      <c r="AM493" s="2">
        <f>IF(sum!A486="ON",sum!C486,"*")</f>
        <v>0</v>
      </c>
      <c r="AP493" s="4" t="s">
        <v>186</v>
      </c>
      <c r="AQ493" s="4" t="s">
        <v>187</v>
      </c>
      <c r="AR493" s="4">
        <v>2020</v>
      </c>
      <c r="AS493" s="2" t="str">
        <f>IF(sum!A486="QU",sum!B486,"*")</f>
        <v>*</v>
      </c>
      <c r="AT493" s="2"/>
      <c r="AU493" s="2" t="str">
        <f>IF(sum!A486="QU",sum!C486,"*")</f>
        <v>*</v>
      </c>
      <c r="AX493" s="2" t="s">
        <v>186</v>
      </c>
      <c r="AY493" s="2" t="s">
        <v>187</v>
      </c>
      <c r="AZ493" s="2">
        <v>2020</v>
      </c>
      <c r="BA493" s="2" t="str">
        <f>IF(sum!A486="SA",sum!B486,"*")</f>
        <v>*</v>
      </c>
      <c r="BB493" s="2"/>
      <c r="BC493" s="2" t="str">
        <f>IF(sum!A486="SA",sum!C486,"*")</f>
        <v>*</v>
      </c>
    </row>
    <row r="494" spans="2:55">
      <c r="B494" s="2" t="s">
        <v>186</v>
      </c>
      <c r="C494" s="2" t="s">
        <v>187</v>
      </c>
      <c r="D494" s="2">
        <v>2020</v>
      </c>
      <c r="J494" s="2" t="s">
        <v>186</v>
      </c>
      <c r="K494" s="2" t="s">
        <v>187</v>
      </c>
      <c r="L494" s="2">
        <v>2020</v>
      </c>
      <c r="M494" s="2" t="str">
        <f>IF(sum!A487="AT",sum!B487,"*")</f>
        <v>*</v>
      </c>
      <c r="N494" s="2"/>
      <c r="O494" s="2" t="str">
        <f>IF(sum!A487="AT",sum!C487,"*")</f>
        <v>*</v>
      </c>
      <c r="R494" s="2" t="s">
        <v>186</v>
      </c>
      <c r="S494" s="2" t="s">
        <v>187</v>
      </c>
      <c r="T494" s="2">
        <v>2020</v>
      </c>
      <c r="U494" s="2" t="str">
        <f>IF(sum!A487="BC",sum!B487,"*")</f>
        <v>*</v>
      </c>
      <c r="V494" s="2"/>
      <c r="W494" s="2" t="str">
        <f>IF(sum!A487="BC",sum!C487,"*")</f>
        <v>*</v>
      </c>
      <c r="Z494" s="2" t="s">
        <v>186</v>
      </c>
      <c r="AA494" s="2" t="s">
        <v>187</v>
      </c>
      <c r="AB494" s="2">
        <v>2020</v>
      </c>
      <c r="AC494" s="2" t="str">
        <f>IF(sum!A487="MA",sum!B487,"*")</f>
        <v>*</v>
      </c>
      <c r="AD494" s="2"/>
      <c r="AE494" s="2" t="str">
        <f>IF(sum!A487="MA",sum!C487,"*")</f>
        <v>*</v>
      </c>
      <c r="AH494" s="2" t="s">
        <v>186</v>
      </c>
      <c r="AI494" s="2" t="s">
        <v>187</v>
      </c>
      <c r="AJ494" s="2">
        <v>2020</v>
      </c>
      <c r="AK494" s="2" t="str">
        <f>IF(sum!A487="ON",sum!B487,"*")</f>
        <v>OTH-SpCool_ELE1</v>
      </c>
      <c r="AL494" s="2"/>
      <c r="AM494" s="2">
        <f>IF(sum!A487="ON",sum!C487,"*")</f>
        <v>0</v>
      </c>
      <c r="AP494" s="2" t="s">
        <v>186</v>
      </c>
      <c r="AQ494" s="2" t="s">
        <v>187</v>
      </c>
      <c r="AR494" s="2">
        <v>2020</v>
      </c>
      <c r="AS494" s="2" t="str">
        <f>IF(sum!A487="QU",sum!B487,"*")</f>
        <v>*</v>
      </c>
      <c r="AT494" s="2"/>
      <c r="AU494" s="2" t="str">
        <f>IF(sum!A487="QU",sum!C487,"*")</f>
        <v>*</v>
      </c>
      <c r="AX494" s="2" t="s">
        <v>186</v>
      </c>
      <c r="AY494" s="2" t="s">
        <v>187</v>
      </c>
      <c r="AZ494" s="2">
        <v>2020</v>
      </c>
      <c r="BA494" s="2" t="str">
        <f>IF(sum!A487="SA",sum!B487,"*")</f>
        <v>*</v>
      </c>
      <c r="BB494" s="2"/>
      <c r="BC494" s="2" t="str">
        <f>IF(sum!A487="SA",sum!C487,"*")</f>
        <v>*</v>
      </c>
    </row>
    <row r="495" spans="2:55">
      <c r="B495" s="4" t="s">
        <v>186</v>
      </c>
      <c r="C495" s="4" t="s">
        <v>187</v>
      </c>
      <c r="D495" s="4">
        <v>2020</v>
      </c>
      <c r="J495" s="4" t="s">
        <v>186</v>
      </c>
      <c r="K495" s="4" t="s">
        <v>187</v>
      </c>
      <c r="L495" s="4">
        <v>2020</v>
      </c>
      <c r="M495" s="2" t="str">
        <f>IF(sum!A488="AT",sum!B488,"*")</f>
        <v>*</v>
      </c>
      <c r="N495" s="2"/>
      <c r="O495" s="2" t="str">
        <f>IF(sum!A488="AT",sum!C488,"*")</f>
        <v>*</v>
      </c>
      <c r="R495" s="4" t="s">
        <v>186</v>
      </c>
      <c r="S495" s="4" t="s">
        <v>187</v>
      </c>
      <c r="T495" s="4">
        <v>2020</v>
      </c>
      <c r="U495" s="2" t="str">
        <f>IF(sum!A488="BC",sum!B488,"*")</f>
        <v>*</v>
      </c>
      <c r="V495" s="2"/>
      <c r="W495" s="2" t="str">
        <f>IF(sum!A488="BC",sum!C488,"*")</f>
        <v>*</v>
      </c>
      <c r="Z495" s="4" t="s">
        <v>186</v>
      </c>
      <c r="AA495" s="4" t="s">
        <v>187</v>
      </c>
      <c r="AB495" s="4">
        <v>2020</v>
      </c>
      <c r="AC495" s="2" t="str">
        <f>IF(sum!A488="MA",sum!B488,"*")</f>
        <v>*</v>
      </c>
      <c r="AD495" s="2"/>
      <c r="AE495" s="2" t="str">
        <f>IF(sum!A488="MA",sum!C488,"*")</f>
        <v>*</v>
      </c>
      <c r="AH495" s="4" t="s">
        <v>186</v>
      </c>
      <c r="AI495" s="4" t="s">
        <v>187</v>
      </c>
      <c r="AJ495" s="4">
        <v>2020</v>
      </c>
      <c r="AK495" s="2" t="str">
        <f>IF(sum!A488="ON",sum!B488,"*")</f>
        <v>OTH-SpHeat_ELE1</v>
      </c>
      <c r="AL495" s="2"/>
      <c r="AM495" s="2">
        <f>IF(sum!A488="ON",sum!C488,"*")</f>
        <v>0.345240611569083</v>
      </c>
      <c r="AP495" s="4" t="s">
        <v>186</v>
      </c>
      <c r="AQ495" s="4" t="s">
        <v>187</v>
      </c>
      <c r="AR495" s="4">
        <v>2020</v>
      </c>
      <c r="AS495" s="2" t="str">
        <f>IF(sum!A488="QU",sum!B488,"*")</f>
        <v>*</v>
      </c>
      <c r="AT495" s="2"/>
      <c r="AU495" s="2" t="str">
        <f>IF(sum!A488="QU",sum!C488,"*")</f>
        <v>*</v>
      </c>
      <c r="AX495" s="4" t="s">
        <v>186</v>
      </c>
      <c r="AY495" s="4" t="s">
        <v>187</v>
      </c>
      <c r="AZ495" s="4">
        <v>2020</v>
      </c>
      <c r="BA495" s="2" t="str">
        <f>IF(sum!A488="SA",sum!B488,"*")</f>
        <v>*</v>
      </c>
      <c r="BB495" s="2"/>
      <c r="BC495" s="2" t="str">
        <f>IF(sum!A488="SA",sum!C488,"*")</f>
        <v>*</v>
      </c>
    </row>
    <row r="496" spans="2:55">
      <c r="B496" s="2" t="s">
        <v>186</v>
      </c>
      <c r="C496" s="2" t="s">
        <v>187</v>
      </c>
      <c r="D496" s="2">
        <v>2020</v>
      </c>
      <c r="J496" s="2" t="s">
        <v>186</v>
      </c>
      <c r="K496" s="2" t="s">
        <v>187</v>
      </c>
      <c r="L496" s="2">
        <v>2020</v>
      </c>
      <c r="M496" s="2" t="str">
        <f>IF(sum!A489="AT",sum!B489,"*")</f>
        <v>*</v>
      </c>
      <c r="N496" s="2"/>
      <c r="O496" s="2" t="str">
        <f>IF(sum!A489="AT",sum!C489,"*")</f>
        <v>*</v>
      </c>
      <c r="R496" s="2" t="s">
        <v>186</v>
      </c>
      <c r="S496" s="2" t="s">
        <v>187</v>
      </c>
      <c r="T496" s="2">
        <v>2020</v>
      </c>
      <c r="U496" s="2" t="str">
        <f>IF(sum!A489="BC",sum!B489,"*")</f>
        <v>*</v>
      </c>
      <c r="V496" s="2"/>
      <c r="W496" s="2" t="str">
        <f>IF(sum!A489="BC",sum!C489,"*")</f>
        <v>*</v>
      </c>
      <c r="Z496" s="2" t="s">
        <v>186</v>
      </c>
      <c r="AA496" s="2" t="s">
        <v>187</v>
      </c>
      <c r="AB496" s="2">
        <v>2020</v>
      </c>
      <c r="AC496" s="2" t="str">
        <f>IF(sum!A489="MA",sum!B489,"*")</f>
        <v>*</v>
      </c>
      <c r="AD496" s="2"/>
      <c r="AE496" s="2" t="str">
        <f>IF(sum!A489="MA",sum!C489,"*")</f>
        <v>*</v>
      </c>
      <c r="AH496" s="2" t="s">
        <v>186</v>
      </c>
      <c r="AI496" s="2" t="s">
        <v>187</v>
      </c>
      <c r="AJ496" s="2">
        <v>2020</v>
      </c>
      <c r="AK496" s="2" t="str">
        <f>IF(sum!A489="ON",sum!B489,"*")</f>
        <v>OTH-WaterHeat_ELE1</v>
      </c>
      <c r="AL496" s="2"/>
      <c r="AM496" s="2">
        <f>IF(sum!A489="ON",sum!C489,"*")</f>
        <v>0.00845487212005919</v>
      </c>
      <c r="AP496" s="2" t="s">
        <v>186</v>
      </c>
      <c r="AQ496" s="2" t="s">
        <v>187</v>
      </c>
      <c r="AR496" s="2">
        <v>2020</v>
      </c>
      <c r="AS496" s="2" t="str">
        <f>IF(sum!A489="QU",sum!B489,"*")</f>
        <v>*</v>
      </c>
      <c r="AT496" s="2"/>
      <c r="AU496" s="2" t="str">
        <f>IF(sum!A489="QU",sum!C489,"*")</f>
        <v>*</v>
      </c>
      <c r="AX496" s="2" t="s">
        <v>186</v>
      </c>
      <c r="AY496" s="2" t="s">
        <v>187</v>
      </c>
      <c r="AZ496" s="2">
        <v>2020</v>
      </c>
      <c r="BA496" s="2" t="str">
        <f>IF(sum!A489="SA",sum!B489,"*")</f>
        <v>*</v>
      </c>
      <c r="BB496" s="2"/>
      <c r="BC496" s="2" t="str">
        <f>IF(sum!A489="SA",sum!C489,"*")</f>
        <v>*</v>
      </c>
    </row>
    <row r="497" spans="2:55">
      <c r="B497" s="2" t="s">
        <v>186</v>
      </c>
      <c r="C497" s="2" t="s">
        <v>187</v>
      </c>
      <c r="D497" s="2">
        <v>2020</v>
      </c>
      <c r="J497" s="2" t="s">
        <v>186</v>
      </c>
      <c r="K497" s="2" t="s">
        <v>187</v>
      </c>
      <c r="L497" s="2">
        <v>2020</v>
      </c>
      <c r="M497" s="2" t="str">
        <f>IF(sum!A490="AT",sum!B490,"*")</f>
        <v>*</v>
      </c>
      <c r="N497" s="2"/>
      <c r="O497" s="2" t="str">
        <f>IF(sum!A490="AT",sum!C490,"*")</f>
        <v>*</v>
      </c>
      <c r="R497" s="2" t="s">
        <v>186</v>
      </c>
      <c r="S497" s="2" t="s">
        <v>187</v>
      </c>
      <c r="T497" s="2">
        <v>2020</v>
      </c>
      <c r="U497" s="2" t="str">
        <f>IF(sum!A490="BC",sum!B490,"*")</f>
        <v>*</v>
      </c>
      <c r="V497" s="2"/>
      <c r="W497" s="2" t="str">
        <f>IF(sum!A490="BC",sum!C490,"*")</f>
        <v>*</v>
      </c>
      <c r="Z497" s="2" t="s">
        <v>186</v>
      </c>
      <c r="AA497" s="2" t="s">
        <v>187</v>
      </c>
      <c r="AB497" s="2">
        <v>2020</v>
      </c>
      <c r="AC497" s="2" t="str">
        <f>IF(sum!A490="MA",sum!B490,"*")</f>
        <v>*</v>
      </c>
      <c r="AD497" s="2"/>
      <c r="AE497" s="2" t="str">
        <f>IF(sum!A490="MA",sum!C490,"*")</f>
        <v>*</v>
      </c>
      <c r="AH497" s="2" t="s">
        <v>186</v>
      </c>
      <c r="AI497" s="2" t="s">
        <v>187</v>
      </c>
      <c r="AJ497" s="2">
        <v>2020</v>
      </c>
      <c r="AK497" s="2" t="str">
        <f>IF(sum!A490="ON",sum!B490,"*")</f>
        <v>R_ES-APP-CD_ELC1</v>
      </c>
      <c r="AL497" s="2"/>
      <c r="AM497" s="2">
        <f>IF(sum!A490="ON",sum!C490,"*")</f>
        <v>0</v>
      </c>
      <c r="AP497" s="4" t="s">
        <v>186</v>
      </c>
      <c r="AQ497" s="4" t="s">
        <v>187</v>
      </c>
      <c r="AR497" s="4">
        <v>2020</v>
      </c>
      <c r="AS497" s="2" t="str">
        <f>IF(sum!A490="QU",sum!B490,"*")</f>
        <v>*</v>
      </c>
      <c r="AT497" s="2"/>
      <c r="AU497" s="2" t="str">
        <f>IF(sum!A490="QU",sum!C490,"*")</f>
        <v>*</v>
      </c>
      <c r="AX497" s="2" t="s">
        <v>186</v>
      </c>
      <c r="AY497" s="2" t="s">
        <v>187</v>
      </c>
      <c r="AZ497" s="2">
        <v>2020</v>
      </c>
      <c r="BA497" s="2" t="str">
        <f>IF(sum!A490="SA",sum!B490,"*")</f>
        <v>*</v>
      </c>
      <c r="BB497" s="2"/>
      <c r="BC497" s="2" t="str">
        <f>IF(sum!A490="SA",sum!C490,"*")</f>
        <v>*</v>
      </c>
    </row>
    <row r="498" spans="2:55">
      <c r="B498" s="4" t="s">
        <v>186</v>
      </c>
      <c r="C498" s="4" t="s">
        <v>187</v>
      </c>
      <c r="D498" s="4">
        <v>2020</v>
      </c>
      <c r="J498" s="4" t="s">
        <v>186</v>
      </c>
      <c r="K498" s="4" t="s">
        <v>187</v>
      </c>
      <c r="L498" s="4">
        <v>2020</v>
      </c>
      <c r="M498" s="2" t="str">
        <f>IF(sum!A491="AT",sum!B491,"*")</f>
        <v>*</v>
      </c>
      <c r="N498" s="2"/>
      <c r="O498" s="2" t="str">
        <f>IF(sum!A491="AT",sum!C491,"*")</f>
        <v>*</v>
      </c>
      <c r="R498" s="4" t="s">
        <v>186</v>
      </c>
      <c r="S498" s="4" t="s">
        <v>187</v>
      </c>
      <c r="T498" s="4">
        <v>2020</v>
      </c>
      <c r="U498" s="2" t="str">
        <f>IF(sum!A491="BC",sum!B491,"*")</f>
        <v>*</v>
      </c>
      <c r="V498" s="2"/>
      <c r="W498" s="2" t="str">
        <f>IF(sum!A491="BC",sum!C491,"*")</f>
        <v>*</v>
      </c>
      <c r="Z498" s="4" t="s">
        <v>186</v>
      </c>
      <c r="AA498" s="4" t="s">
        <v>187</v>
      </c>
      <c r="AB498" s="4">
        <v>2020</v>
      </c>
      <c r="AC498" s="2" t="str">
        <f>IF(sum!A491="MA",sum!B491,"*")</f>
        <v>*</v>
      </c>
      <c r="AD498" s="2"/>
      <c r="AE498" s="2" t="str">
        <f>IF(sum!A491="MA",sum!C491,"*")</f>
        <v>*</v>
      </c>
      <c r="AH498" s="4" t="s">
        <v>186</v>
      </c>
      <c r="AI498" s="4" t="s">
        <v>187</v>
      </c>
      <c r="AJ498" s="4">
        <v>2020</v>
      </c>
      <c r="AK498" s="2" t="str">
        <f>IF(sum!A491="ON",sum!B491,"*")</f>
        <v>R_ES-APP-CW_ELC1</v>
      </c>
      <c r="AL498" s="2"/>
      <c r="AM498" s="2">
        <f>IF(sum!A491="ON",sum!C491,"*")</f>
        <v>0</v>
      </c>
      <c r="AP498" s="2" t="s">
        <v>186</v>
      </c>
      <c r="AQ498" s="2" t="s">
        <v>187</v>
      </c>
      <c r="AR498" s="2">
        <v>2020</v>
      </c>
      <c r="AS498" s="2" t="str">
        <f>IF(sum!A491="QU",sum!B491,"*")</f>
        <v>*</v>
      </c>
      <c r="AT498" s="2"/>
      <c r="AU498" s="2" t="str">
        <f>IF(sum!A491="QU",sum!C491,"*")</f>
        <v>*</v>
      </c>
      <c r="AX498" s="4" t="s">
        <v>186</v>
      </c>
      <c r="AY498" s="4" t="s">
        <v>187</v>
      </c>
      <c r="AZ498" s="4">
        <v>2020</v>
      </c>
      <c r="BA498" s="2" t="str">
        <f>IF(sum!A491="SA",sum!B491,"*")</f>
        <v>*</v>
      </c>
      <c r="BB498" s="2"/>
      <c r="BC498" s="2" t="str">
        <f>IF(sum!A491="SA",sum!C491,"*")</f>
        <v>*</v>
      </c>
    </row>
    <row r="499" spans="2:55">
      <c r="B499" s="2" t="s">
        <v>186</v>
      </c>
      <c r="C499" s="2" t="s">
        <v>187</v>
      </c>
      <c r="D499" s="2">
        <v>2020</v>
      </c>
      <c r="J499" s="2" t="s">
        <v>186</v>
      </c>
      <c r="K499" s="2" t="s">
        <v>187</v>
      </c>
      <c r="L499" s="2">
        <v>2020</v>
      </c>
      <c r="M499" s="2" t="str">
        <f>IF(sum!A492="AT",sum!B492,"*")</f>
        <v>*</v>
      </c>
      <c r="N499" s="2"/>
      <c r="O499" s="2" t="str">
        <f>IF(sum!A492="AT",sum!C492,"*")</f>
        <v>*</v>
      </c>
      <c r="R499" s="2" t="s">
        <v>186</v>
      </c>
      <c r="S499" s="2" t="s">
        <v>187</v>
      </c>
      <c r="T499" s="2">
        <v>2020</v>
      </c>
      <c r="U499" s="2" t="str">
        <f>IF(sum!A492="BC",sum!B492,"*")</f>
        <v>*</v>
      </c>
      <c r="V499" s="2"/>
      <c r="W499" s="2" t="str">
        <f>IF(sum!A492="BC",sum!C492,"*")</f>
        <v>*</v>
      </c>
      <c r="Z499" s="2" t="s">
        <v>186</v>
      </c>
      <c r="AA499" s="2" t="s">
        <v>187</v>
      </c>
      <c r="AB499" s="2">
        <v>2020</v>
      </c>
      <c r="AC499" s="2" t="str">
        <f>IF(sum!A492="MA",sum!B492,"*")</f>
        <v>*</v>
      </c>
      <c r="AD499" s="2"/>
      <c r="AE499" s="2" t="str">
        <f>IF(sum!A492="MA",sum!C492,"*")</f>
        <v>*</v>
      </c>
      <c r="AH499" s="2" t="s">
        <v>186</v>
      </c>
      <c r="AI499" s="2" t="s">
        <v>187</v>
      </c>
      <c r="AJ499" s="2">
        <v>2020</v>
      </c>
      <c r="AK499" s="2" t="str">
        <f>IF(sum!A492="ON",sum!B492,"*")</f>
        <v>R_ES-APP-DW_ELC1</v>
      </c>
      <c r="AL499" s="2"/>
      <c r="AM499" s="2">
        <f>IF(sum!A492="ON",sum!C492,"*")</f>
        <v>0</v>
      </c>
      <c r="AP499" s="4" t="s">
        <v>186</v>
      </c>
      <c r="AQ499" s="4" t="s">
        <v>187</v>
      </c>
      <c r="AR499" s="4">
        <v>2020</v>
      </c>
      <c r="AS499" s="2" t="str">
        <f>IF(sum!A492="QU",sum!B492,"*")</f>
        <v>*</v>
      </c>
      <c r="AT499" s="2"/>
      <c r="AU499" s="2" t="str">
        <f>IF(sum!A492="QU",sum!C492,"*")</f>
        <v>*</v>
      </c>
      <c r="AX499" s="2" t="s">
        <v>186</v>
      </c>
      <c r="AY499" s="2" t="s">
        <v>187</v>
      </c>
      <c r="AZ499" s="2">
        <v>2020</v>
      </c>
      <c r="BA499" s="2" t="str">
        <f>IF(sum!A492="SA",sum!B492,"*")</f>
        <v>*</v>
      </c>
      <c r="BB499" s="2"/>
      <c r="BC499" s="2" t="str">
        <f>IF(sum!A492="SA",sum!C492,"*")</f>
        <v>*</v>
      </c>
    </row>
    <row r="500" spans="2:55">
      <c r="B500" s="2" t="s">
        <v>186</v>
      </c>
      <c r="C500" s="2" t="s">
        <v>187</v>
      </c>
      <c r="D500" s="2">
        <v>2020</v>
      </c>
      <c r="J500" s="2" t="s">
        <v>186</v>
      </c>
      <c r="K500" s="2" t="s">
        <v>187</v>
      </c>
      <c r="L500" s="2">
        <v>2020</v>
      </c>
      <c r="M500" s="2" t="str">
        <f>IF(sum!A493="AT",sum!B493,"*")</f>
        <v>*</v>
      </c>
      <c r="N500" s="2"/>
      <c r="O500" s="2" t="str">
        <f>IF(sum!A493="AT",sum!C493,"*")</f>
        <v>*</v>
      </c>
      <c r="R500" s="2" t="s">
        <v>186</v>
      </c>
      <c r="S500" s="2" t="s">
        <v>187</v>
      </c>
      <c r="T500" s="2">
        <v>2020</v>
      </c>
      <c r="U500" s="2" t="str">
        <f>IF(sum!A493="BC",sum!B493,"*")</f>
        <v>*</v>
      </c>
      <c r="V500" s="2"/>
      <c r="W500" s="2" t="str">
        <f>IF(sum!A493="BC",sum!C493,"*")</f>
        <v>*</v>
      </c>
      <c r="Z500" s="2" t="s">
        <v>186</v>
      </c>
      <c r="AA500" s="2" t="s">
        <v>187</v>
      </c>
      <c r="AB500" s="2">
        <v>2020</v>
      </c>
      <c r="AC500" s="2" t="str">
        <f>IF(sum!A493="MA",sum!B493,"*")</f>
        <v>*</v>
      </c>
      <c r="AD500" s="2"/>
      <c r="AE500" s="2" t="str">
        <f>IF(sum!A493="MA",sum!C493,"*")</f>
        <v>*</v>
      </c>
      <c r="AH500" s="2" t="s">
        <v>186</v>
      </c>
      <c r="AI500" s="2" t="s">
        <v>187</v>
      </c>
      <c r="AJ500" s="2">
        <v>2020</v>
      </c>
      <c r="AK500" s="2" t="str">
        <f>IF(sum!A493="ON",sum!B493,"*")</f>
        <v>R_ES-APP-FR_ELC1</v>
      </c>
      <c r="AL500" s="2"/>
      <c r="AM500" s="2">
        <f>IF(sum!A493="ON",sum!C493,"*")</f>
        <v>0</v>
      </c>
      <c r="AP500" s="2" t="s">
        <v>186</v>
      </c>
      <c r="AQ500" s="2" t="s">
        <v>187</v>
      </c>
      <c r="AR500" s="2">
        <v>2020</v>
      </c>
      <c r="AS500" s="2" t="str">
        <f>IF(sum!A493="QU",sum!B493,"*")</f>
        <v>*</v>
      </c>
      <c r="AT500" s="2"/>
      <c r="AU500" s="2" t="str">
        <f>IF(sum!A493="QU",sum!C493,"*")</f>
        <v>*</v>
      </c>
      <c r="AX500" s="2" t="s">
        <v>186</v>
      </c>
      <c r="AY500" s="2" t="s">
        <v>187</v>
      </c>
      <c r="AZ500" s="2">
        <v>2020</v>
      </c>
      <c r="BA500" s="2" t="str">
        <f>IF(sum!A493="SA",sum!B493,"*")</f>
        <v>*</v>
      </c>
      <c r="BB500" s="2"/>
      <c r="BC500" s="2" t="str">
        <f>IF(sum!A493="SA",sum!C493,"*")</f>
        <v>*</v>
      </c>
    </row>
    <row r="501" spans="2:55">
      <c r="B501" s="4" t="s">
        <v>186</v>
      </c>
      <c r="C501" s="4" t="s">
        <v>187</v>
      </c>
      <c r="D501" s="4">
        <v>2020</v>
      </c>
      <c r="J501" s="4" t="s">
        <v>186</v>
      </c>
      <c r="K501" s="4" t="s">
        <v>187</v>
      </c>
      <c r="L501" s="4">
        <v>2020</v>
      </c>
      <c r="M501" s="2" t="str">
        <f>IF(sum!A494="AT",sum!B494,"*")</f>
        <v>*</v>
      </c>
      <c r="N501" s="2"/>
      <c r="O501" s="2" t="str">
        <f>IF(sum!A494="AT",sum!C494,"*")</f>
        <v>*</v>
      </c>
      <c r="R501" s="4" t="s">
        <v>186</v>
      </c>
      <c r="S501" s="4" t="s">
        <v>187</v>
      </c>
      <c r="T501" s="4">
        <v>2020</v>
      </c>
      <c r="U501" s="2" t="str">
        <f>IF(sum!A494="BC",sum!B494,"*")</f>
        <v>*</v>
      </c>
      <c r="V501" s="2"/>
      <c r="W501" s="2" t="str">
        <f>IF(sum!A494="BC",sum!C494,"*")</f>
        <v>*</v>
      </c>
      <c r="Z501" s="4" t="s">
        <v>186</v>
      </c>
      <c r="AA501" s="4" t="s">
        <v>187</v>
      </c>
      <c r="AB501" s="4">
        <v>2020</v>
      </c>
      <c r="AC501" s="2" t="str">
        <f>IF(sum!A494="MA",sum!B494,"*")</f>
        <v>*</v>
      </c>
      <c r="AD501" s="2"/>
      <c r="AE501" s="2" t="str">
        <f>IF(sum!A494="MA",sum!C494,"*")</f>
        <v>*</v>
      </c>
      <c r="AH501" s="4" t="s">
        <v>186</v>
      </c>
      <c r="AI501" s="4" t="s">
        <v>187</v>
      </c>
      <c r="AJ501" s="4">
        <v>2020</v>
      </c>
      <c r="AK501" s="2" t="str">
        <f>IF(sum!A494="ON",sum!B494,"*")</f>
        <v>R_ES-APP-OTH_ELC1</v>
      </c>
      <c r="AL501" s="2"/>
      <c r="AM501" s="2">
        <f>IF(sum!A494="ON",sum!C494,"*")</f>
        <v>0</v>
      </c>
      <c r="AP501" s="4" t="s">
        <v>186</v>
      </c>
      <c r="AQ501" s="4" t="s">
        <v>187</v>
      </c>
      <c r="AR501" s="4">
        <v>2020</v>
      </c>
      <c r="AS501" s="2" t="str">
        <f>IF(sum!A494="QU",sum!B494,"*")</f>
        <v>*</v>
      </c>
      <c r="AT501" s="2"/>
      <c r="AU501" s="2" t="str">
        <f>IF(sum!A494="QU",sum!C494,"*")</f>
        <v>*</v>
      </c>
      <c r="AX501" s="4" t="s">
        <v>186</v>
      </c>
      <c r="AY501" s="4" t="s">
        <v>187</v>
      </c>
      <c r="AZ501" s="4">
        <v>2020</v>
      </c>
      <c r="BA501" s="2" t="str">
        <f>IF(sum!A494="SA",sum!B494,"*")</f>
        <v>*</v>
      </c>
      <c r="BB501" s="2"/>
      <c r="BC501" s="2" t="str">
        <f>IF(sum!A494="SA",sum!C494,"*")</f>
        <v>*</v>
      </c>
    </row>
    <row r="502" spans="2:55">
      <c r="B502" s="2" t="s">
        <v>186</v>
      </c>
      <c r="C502" s="2" t="s">
        <v>187</v>
      </c>
      <c r="D502" s="2">
        <v>2020</v>
      </c>
      <c r="J502" s="2" t="s">
        <v>186</v>
      </c>
      <c r="K502" s="2" t="s">
        <v>187</v>
      </c>
      <c r="L502" s="2">
        <v>2020</v>
      </c>
      <c r="M502" s="2" t="str">
        <f>IF(sum!A495="AT",sum!B495,"*")</f>
        <v>*</v>
      </c>
      <c r="N502" s="2"/>
      <c r="O502" s="2" t="str">
        <f>IF(sum!A495="AT",sum!C495,"*")</f>
        <v>*</v>
      </c>
      <c r="R502" s="2" t="s">
        <v>186</v>
      </c>
      <c r="S502" s="2" t="s">
        <v>187</v>
      </c>
      <c r="T502" s="2">
        <v>2020</v>
      </c>
      <c r="U502" s="2" t="str">
        <f>IF(sum!A495="BC",sum!B495,"*")</f>
        <v>*</v>
      </c>
      <c r="V502" s="2"/>
      <c r="W502" s="2" t="str">
        <f>IF(sum!A495="BC",sum!C495,"*")</f>
        <v>*</v>
      </c>
      <c r="Z502" s="2" t="s">
        <v>186</v>
      </c>
      <c r="AA502" s="2" t="s">
        <v>187</v>
      </c>
      <c r="AB502" s="2">
        <v>2020</v>
      </c>
      <c r="AC502" s="2" t="str">
        <f>IF(sum!A495="MA",sum!B495,"*")</f>
        <v>*</v>
      </c>
      <c r="AD502" s="2"/>
      <c r="AE502" s="2" t="str">
        <f>IF(sum!A495="MA",sum!C495,"*")</f>
        <v>*</v>
      </c>
      <c r="AH502" s="2" t="s">
        <v>186</v>
      </c>
      <c r="AI502" s="2" t="s">
        <v>187</v>
      </c>
      <c r="AJ502" s="2">
        <v>2020</v>
      </c>
      <c r="AK502" s="2" t="str">
        <f>IF(sum!A495="ON",sum!B495,"*")</f>
        <v>R_ES-APP-RA_ELC1</v>
      </c>
      <c r="AL502" s="2"/>
      <c r="AM502" s="2">
        <f>IF(sum!A495="ON",sum!C495,"*")</f>
        <v>0</v>
      </c>
      <c r="AP502" s="2" t="s">
        <v>186</v>
      </c>
      <c r="AQ502" s="2" t="s">
        <v>187</v>
      </c>
      <c r="AR502" s="2">
        <v>2020</v>
      </c>
      <c r="AS502" s="2" t="str">
        <f>IF(sum!A495="QU",sum!B495,"*")</f>
        <v>*</v>
      </c>
      <c r="AT502" s="2"/>
      <c r="AU502" s="2" t="str">
        <f>IF(sum!A495="QU",sum!C495,"*")</f>
        <v>*</v>
      </c>
      <c r="AX502" s="2" t="s">
        <v>186</v>
      </c>
      <c r="AY502" s="2" t="s">
        <v>187</v>
      </c>
      <c r="AZ502" s="2">
        <v>2020</v>
      </c>
      <c r="BA502" s="2" t="str">
        <f>IF(sum!A495="SA",sum!B495,"*")</f>
        <v>*</v>
      </c>
      <c r="BB502" s="2"/>
      <c r="BC502" s="2" t="str">
        <f>IF(sum!A495="SA",sum!C495,"*")</f>
        <v>*</v>
      </c>
    </row>
    <row r="503" spans="2:55">
      <c r="B503" s="2" t="s">
        <v>186</v>
      </c>
      <c r="C503" s="2" t="s">
        <v>187</v>
      </c>
      <c r="D503" s="2">
        <v>2020</v>
      </c>
      <c r="J503" s="2" t="s">
        <v>186</v>
      </c>
      <c r="K503" s="2" t="s">
        <v>187</v>
      </c>
      <c r="L503" s="2">
        <v>2020</v>
      </c>
      <c r="M503" s="2" t="str">
        <f>IF(sum!A496="AT",sum!B496,"*")</f>
        <v>*</v>
      </c>
      <c r="N503" s="2"/>
      <c r="O503" s="2" t="str">
        <f>IF(sum!A496="AT",sum!C496,"*")</f>
        <v>*</v>
      </c>
      <c r="R503" s="2" t="s">
        <v>186</v>
      </c>
      <c r="S503" s="2" t="s">
        <v>187</v>
      </c>
      <c r="T503" s="2">
        <v>2020</v>
      </c>
      <c r="U503" s="2" t="str">
        <f>IF(sum!A496="BC",sum!B496,"*")</f>
        <v>*</v>
      </c>
      <c r="V503" s="2"/>
      <c r="W503" s="2" t="str">
        <f>IF(sum!A496="BC",sum!C496,"*")</f>
        <v>*</v>
      </c>
      <c r="Z503" s="2" t="s">
        <v>186</v>
      </c>
      <c r="AA503" s="2" t="s">
        <v>187</v>
      </c>
      <c r="AB503" s="2">
        <v>2020</v>
      </c>
      <c r="AC503" s="2" t="str">
        <f>IF(sum!A496="MA",sum!B496,"*")</f>
        <v>*</v>
      </c>
      <c r="AD503" s="2"/>
      <c r="AE503" s="2" t="str">
        <f>IF(sum!A496="MA",sum!C496,"*")</f>
        <v>*</v>
      </c>
      <c r="AH503" s="2" t="s">
        <v>186</v>
      </c>
      <c r="AI503" s="2" t="s">
        <v>187</v>
      </c>
      <c r="AJ503" s="2">
        <v>2020</v>
      </c>
      <c r="AK503" s="2" t="str">
        <f>IF(sum!A496="ON",sum!B496,"*")</f>
        <v>R_ES-APP-RE_ELC1</v>
      </c>
      <c r="AL503" s="2"/>
      <c r="AM503" s="2">
        <f>IF(sum!A496="ON",sum!C496,"*")</f>
        <v>0</v>
      </c>
      <c r="AP503" s="4" t="s">
        <v>186</v>
      </c>
      <c r="AQ503" s="4" t="s">
        <v>187</v>
      </c>
      <c r="AR503" s="4">
        <v>2020</v>
      </c>
      <c r="AS503" s="2" t="str">
        <f>IF(sum!A496="QU",sum!B496,"*")</f>
        <v>*</v>
      </c>
      <c r="AT503" s="2"/>
      <c r="AU503" s="2" t="str">
        <f>IF(sum!A496="QU",sum!C496,"*")</f>
        <v>*</v>
      </c>
      <c r="AX503" s="2" t="s">
        <v>186</v>
      </c>
      <c r="AY503" s="2" t="s">
        <v>187</v>
      </c>
      <c r="AZ503" s="2">
        <v>2020</v>
      </c>
      <c r="BA503" s="2" t="str">
        <f>IF(sum!A496="SA",sum!B496,"*")</f>
        <v>*</v>
      </c>
      <c r="BB503" s="2"/>
      <c r="BC503" s="2" t="str">
        <f>IF(sum!A496="SA",sum!C496,"*")</f>
        <v>*</v>
      </c>
    </row>
    <row r="504" spans="2:55">
      <c r="B504" s="4" t="s">
        <v>186</v>
      </c>
      <c r="C504" s="4" t="s">
        <v>187</v>
      </c>
      <c r="D504" s="4">
        <v>2020</v>
      </c>
      <c r="J504" s="4" t="s">
        <v>186</v>
      </c>
      <c r="K504" s="4" t="s">
        <v>187</v>
      </c>
      <c r="L504" s="4">
        <v>2020</v>
      </c>
      <c r="M504" s="2" t="str">
        <f>IF(sum!A497="AT",sum!B497,"*")</f>
        <v>*</v>
      </c>
      <c r="N504" s="2"/>
      <c r="O504" s="2" t="str">
        <f>IF(sum!A497="AT",sum!C497,"*")</f>
        <v>*</v>
      </c>
      <c r="R504" s="4" t="s">
        <v>186</v>
      </c>
      <c r="S504" s="4" t="s">
        <v>187</v>
      </c>
      <c r="T504" s="4">
        <v>2020</v>
      </c>
      <c r="U504" s="2" t="str">
        <f>IF(sum!A497="BC",sum!B497,"*")</f>
        <v>*</v>
      </c>
      <c r="V504" s="2"/>
      <c r="W504" s="2" t="str">
        <f>IF(sum!A497="BC",sum!C497,"*")</f>
        <v>*</v>
      </c>
      <c r="Z504" s="4" t="s">
        <v>186</v>
      </c>
      <c r="AA504" s="4" t="s">
        <v>187</v>
      </c>
      <c r="AB504" s="4">
        <v>2020</v>
      </c>
      <c r="AC504" s="2" t="str">
        <f>IF(sum!A497="MA",sum!B497,"*")</f>
        <v>*</v>
      </c>
      <c r="AD504" s="2"/>
      <c r="AE504" s="2" t="str">
        <f>IF(sum!A497="MA",sum!C497,"*")</f>
        <v>*</v>
      </c>
      <c r="AH504" s="4" t="s">
        <v>186</v>
      </c>
      <c r="AI504" s="4" t="s">
        <v>187</v>
      </c>
      <c r="AJ504" s="4">
        <v>2020</v>
      </c>
      <c r="AK504" s="2" t="str">
        <f>IF(sum!A497="ON",sum!B497,"*")</f>
        <v>R_ES-LI_ELC1</v>
      </c>
      <c r="AL504" s="2"/>
      <c r="AM504" s="2">
        <f>IF(sum!A497="ON",sum!C497,"*")</f>
        <v>0</v>
      </c>
      <c r="AP504" s="2" t="s">
        <v>186</v>
      </c>
      <c r="AQ504" s="2" t="s">
        <v>187</v>
      </c>
      <c r="AR504" s="2">
        <v>2020</v>
      </c>
      <c r="AS504" s="2" t="str">
        <f>IF(sum!A497="QU",sum!B497,"*")</f>
        <v>*</v>
      </c>
      <c r="AT504" s="2"/>
      <c r="AU504" s="2" t="str">
        <f>IF(sum!A497="QU",sum!C497,"*")</f>
        <v>*</v>
      </c>
      <c r="AX504" s="4" t="s">
        <v>186</v>
      </c>
      <c r="AY504" s="4" t="s">
        <v>187</v>
      </c>
      <c r="AZ504" s="4">
        <v>2020</v>
      </c>
      <c r="BA504" s="2" t="str">
        <f>IF(sum!A497="SA",sum!B497,"*")</f>
        <v>*</v>
      </c>
      <c r="BB504" s="2"/>
      <c r="BC504" s="2" t="str">
        <f>IF(sum!A497="SA",sum!C497,"*")</f>
        <v>*</v>
      </c>
    </row>
    <row r="505" spans="2:55">
      <c r="B505" s="2" t="s">
        <v>186</v>
      </c>
      <c r="C505" s="2" t="s">
        <v>187</v>
      </c>
      <c r="D505" s="2">
        <v>2020</v>
      </c>
      <c r="J505" s="2" t="s">
        <v>186</v>
      </c>
      <c r="K505" s="2" t="s">
        <v>187</v>
      </c>
      <c r="L505" s="2">
        <v>2020</v>
      </c>
      <c r="M505" s="2" t="str">
        <f>IF(sum!A498="AT",sum!B498,"*")</f>
        <v>*</v>
      </c>
      <c r="N505" s="2"/>
      <c r="O505" s="2" t="str">
        <f>IF(sum!A498="AT",sum!C498,"*")</f>
        <v>*</v>
      </c>
      <c r="R505" s="2" t="s">
        <v>186</v>
      </c>
      <c r="S505" s="2" t="s">
        <v>187</v>
      </c>
      <c r="T505" s="2">
        <v>2020</v>
      </c>
      <c r="U505" s="2" t="str">
        <f>IF(sum!A498="BC",sum!B498,"*")</f>
        <v>*</v>
      </c>
      <c r="V505" s="2"/>
      <c r="W505" s="2" t="str">
        <f>IF(sum!A498="BC",sum!C498,"*")</f>
        <v>*</v>
      </c>
      <c r="Z505" s="2" t="s">
        <v>186</v>
      </c>
      <c r="AA505" s="2" t="s">
        <v>187</v>
      </c>
      <c r="AB505" s="2">
        <v>2020</v>
      </c>
      <c r="AC505" s="2" t="str">
        <f>IF(sum!A498="MA",sum!B498,"*")</f>
        <v>*</v>
      </c>
      <c r="AD505" s="2"/>
      <c r="AE505" s="2" t="str">
        <f>IF(sum!A498="MA",sum!C498,"*")</f>
        <v>*</v>
      </c>
      <c r="AH505" s="2" t="s">
        <v>186</v>
      </c>
      <c r="AI505" s="2" t="s">
        <v>187</v>
      </c>
      <c r="AJ505" s="2">
        <v>2020</v>
      </c>
      <c r="AK505" s="2" t="str">
        <f>IF(sum!A498="ON",sum!B498,"*")</f>
        <v>R_ES-SC-AP_ELC1_ROOM_CENTRAL</v>
      </c>
      <c r="AL505" s="2"/>
      <c r="AM505" s="2">
        <f>IF(sum!A498="ON",sum!C498,"*")</f>
        <v>0.230442383975864</v>
      </c>
      <c r="AP505" s="4" t="s">
        <v>186</v>
      </c>
      <c r="AQ505" s="4" t="s">
        <v>187</v>
      </c>
      <c r="AR505" s="4">
        <v>2020</v>
      </c>
      <c r="AS505" s="2" t="str">
        <f>IF(sum!A498="QU",sum!B498,"*")</f>
        <v>*</v>
      </c>
      <c r="AT505" s="2"/>
      <c r="AU505" s="2" t="str">
        <f>IF(sum!A498="QU",sum!C498,"*")</f>
        <v>*</v>
      </c>
      <c r="AX505" s="2" t="s">
        <v>186</v>
      </c>
      <c r="AY505" s="2" t="s">
        <v>187</v>
      </c>
      <c r="AZ505" s="2">
        <v>2020</v>
      </c>
      <c r="BA505" s="2" t="str">
        <f>IF(sum!A498="SA",sum!B498,"*")</f>
        <v>*</v>
      </c>
      <c r="BB505" s="2"/>
      <c r="BC505" s="2" t="str">
        <f>IF(sum!A498="SA",sum!C498,"*")</f>
        <v>*</v>
      </c>
    </row>
    <row r="506" spans="2:55">
      <c r="B506" s="2" t="s">
        <v>186</v>
      </c>
      <c r="C506" s="2" t="s">
        <v>187</v>
      </c>
      <c r="D506" s="2">
        <v>2020</v>
      </c>
      <c r="J506" s="2" t="s">
        <v>186</v>
      </c>
      <c r="K506" s="2" t="s">
        <v>187</v>
      </c>
      <c r="L506" s="2">
        <v>2020</v>
      </c>
      <c r="M506" s="2" t="str">
        <f>IF(sum!A499="AT",sum!B499,"*")</f>
        <v>*</v>
      </c>
      <c r="N506" s="2"/>
      <c r="O506" s="2" t="str">
        <f>IF(sum!A499="AT",sum!C499,"*")</f>
        <v>*</v>
      </c>
      <c r="R506" s="2" t="s">
        <v>186</v>
      </c>
      <c r="S506" s="2" t="s">
        <v>187</v>
      </c>
      <c r="T506" s="2">
        <v>2020</v>
      </c>
      <c r="U506" s="2" t="str">
        <f>IF(sum!A499="BC",sum!B499,"*")</f>
        <v>*</v>
      </c>
      <c r="V506" s="2"/>
      <c r="W506" s="2" t="str">
        <f>IF(sum!A499="BC",sum!C499,"*")</f>
        <v>*</v>
      </c>
      <c r="Z506" s="2" t="s">
        <v>186</v>
      </c>
      <c r="AA506" s="2" t="s">
        <v>187</v>
      </c>
      <c r="AB506" s="2">
        <v>2020</v>
      </c>
      <c r="AC506" s="2" t="str">
        <f>IF(sum!A499="MA",sum!B499,"*")</f>
        <v>*</v>
      </c>
      <c r="AD506" s="2"/>
      <c r="AE506" s="2" t="str">
        <f>IF(sum!A499="MA",sum!C499,"*")</f>
        <v>*</v>
      </c>
      <c r="AH506" s="2" t="s">
        <v>186</v>
      </c>
      <c r="AI506" s="2" t="s">
        <v>187</v>
      </c>
      <c r="AJ506" s="2">
        <v>2020</v>
      </c>
      <c r="AK506" s="2" t="str">
        <f>IF(sum!A499="ON",sum!B499,"*")</f>
        <v>R_ES-SC-MOB_ELC1_ROOM_CENTRAL</v>
      </c>
      <c r="AL506" s="2"/>
      <c r="AM506" s="2">
        <f>IF(sum!A499="ON",sum!C499,"*")</f>
        <v>0.00359241495558282</v>
      </c>
      <c r="AP506" s="2" t="s">
        <v>186</v>
      </c>
      <c r="AQ506" s="2" t="s">
        <v>187</v>
      </c>
      <c r="AR506" s="2">
        <v>2020</v>
      </c>
      <c r="AS506" s="2" t="str">
        <f>IF(sum!A499="QU",sum!B499,"*")</f>
        <v>*</v>
      </c>
      <c r="AT506" s="2"/>
      <c r="AU506" s="2" t="str">
        <f>IF(sum!A499="QU",sum!C499,"*")</f>
        <v>*</v>
      </c>
      <c r="AX506" s="2" t="s">
        <v>186</v>
      </c>
      <c r="AY506" s="2" t="s">
        <v>187</v>
      </c>
      <c r="AZ506" s="2">
        <v>2020</v>
      </c>
      <c r="BA506" s="2" t="str">
        <f>IF(sum!A499="SA",sum!B499,"*")</f>
        <v>*</v>
      </c>
      <c r="BB506" s="2"/>
      <c r="BC506" s="2" t="str">
        <f>IF(sum!A499="SA",sum!C499,"*")</f>
        <v>*</v>
      </c>
    </row>
    <row r="507" spans="2:55">
      <c r="B507" s="4" t="s">
        <v>186</v>
      </c>
      <c r="C507" s="4" t="s">
        <v>187</v>
      </c>
      <c r="D507" s="4">
        <v>2020</v>
      </c>
      <c r="J507" s="4" t="s">
        <v>186</v>
      </c>
      <c r="K507" s="4" t="s">
        <v>187</v>
      </c>
      <c r="L507" s="4">
        <v>2020</v>
      </c>
      <c r="M507" s="2" t="str">
        <f>IF(sum!A500="AT",sum!B500,"*")</f>
        <v>*</v>
      </c>
      <c r="N507" s="2"/>
      <c r="O507" s="2" t="str">
        <f>IF(sum!A500="AT",sum!C500,"*")</f>
        <v>*</v>
      </c>
      <c r="R507" s="4" t="s">
        <v>186</v>
      </c>
      <c r="S507" s="4" t="s">
        <v>187</v>
      </c>
      <c r="T507" s="4">
        <v>2020</v>
      </c>
      <c r="U507" s="2" t="str">
        <f>IF(sum!A500="BC",sum!B500,"*")</f>
        <v>*</v>
      </c>
      <c r="V507" s="2"/>
      <c r="W507" s="2" t="str">
        <f>IF(sum!A500="BC",sum!C500,"*")</f>
        <v>*</v>
      </c>
      <c r="Z507" s="4" t="s">
        <v>186</v>
      </c>
      <c r="AA507" s="4" t="s">
        <v>187</v>
      </c>
      <c r="AB507" s="4">
        <v>2020</v>
      </c>
      <c r="AC507" s="2" t="str">
        <f>IF(sum!A500="MA",sum!B500,"*")</f>
        <v>*</v>
      </c>
      <c r="AD507" s="2"/>
      <c r="AE507" s="2" t="str">
        <f>IF(sum!A500="MA",sum!C500,"*")</f>
        <v>*</v>
      </c>
      <c r="AH507" s="4" t="s">
        <v>186</v>
      </c>
      <c r="AI507" s="4" t="s">
        <v>187</v>
      </c>
      <c r="AJ507" s="4">
        <v>2020</v>
      </c>
      <c r="AK507" s="2" t="str">
        <f>IF(sum!A500="ON",sum!B500,"*")</f>
        <v>R_ES-SC-SA_ELC1_ROOM_CENTRAL</v>
      </c>
      <c r="AL507" s="2"/>
      <c r="AM507" s="2">
        <f>IF(sum!A500="ON",sum!C500,"*")</f>
        <v>0.122974531517205</v>
      </c>
      <c r="AP507" s="4" t="s">
        <v>186</v>
      </c>
      <c r="AQ507" s="4" t="s">
        <v>187</v>
      </c>
      <c r="AR507" s="4">
        <v>2020</v>
      </c>
      <c r="AS507" s="2" t="str">
        <f>IF(sum!A500="QU",sum!B500,"*")</f>
        <v>*</v>
      </c>
      <c r="AT507" s="2"/>
      <c r="AU507" s="2" t="str">
        <f>IF(sum!A500="QU",sum!C500,"*")</f>
        <v>*</v>
      </c>
      <c r="AX507" s="4" t="s">
        <v>186</v>
      </c>
      <c r="AY507" s="4" t="s">
        <v>187</v>
      </c>
      <c r="AZ507" s="4">
        <v>2020</v>
      </c>
      <c r="BA507" s="2" t="str">
        <f>IF(sum!A500="SA",sum!B500,"*")</f>
        <v>*</v>
      </c>
      <c r="BB507" s="2"/>
      <c r="BC507" s="2" t="str">
        <f>IF(sum!A500="SA",sum!C500,"*")</f>
        <v>*</v>
      </c>
    </row>
    <row r="508" spans="2:55">
      <c r="B508" s="2" t="s">
        <v>186</v>
      </c>
      <c r="C508" s="2" t="s">
        <v>187</v>
      </c>
      <c r="D508" s="2">
        <v>2020</v>
      </c>
      <c r="J508" s="2" t="s">
        <v>186</v>
      </c>
      <c r="K508" s="2" t="s">
        <v>187</v>
      </c>
      <c r="L508" s="2">
        <v>2020</v>
      </c>
      <c r="M508" s="2" t="str">
        <f>IF(sum!A501="AT",sum!B501,"*")</f>
        <v>*</v>
      </c>
      <c r="N508" s="2"/>
      <c r="O508" s="2" t="str">
        <f>IF(sum!A501="AT",sum!C501,"*")</f>
        <v>*</v>
      </c>
      <c r="R508" s="2" t="s">
        <v>186</v>
      </c>
      <c r="S508" s="2" t="s">
        <v>187</v>
      </c>
      <c r="T508" s="2">
        <v>2020</v>
      </c>
      <c r="U508" s="2" t="str">
        <f>IF(sum!A501="BC",sum!B501,"*")</f>
        <v>*</v>
      </c>
      <c r="V508" s="2"/>
      <c r="W508" s="2" t="str">
        <f>IF(sum!A501="BC",sum!C501,"*")</f>
        <v>*</v>
      </c>
      <c r="Z508" s="2" t="s">
        <v>186</v>
      </c>
      <c r="AA508" s="2" t="s">
        <v>187</v>
      </c>
      <c r="AB508" s="2">
        <v>2020</v>
      </c>
      <c r="AC508" s="2" t="str">
        <f>IF(sum!A501="MA",sum!B501,"*")</f>
        <v>*</v>
      </c>
      <c r="AD508" s="2"/>
      <c r="AE508" s="2" t="str">
        <f>IF(sum!A501="MA",sum!C501,"*")</f>
        <v>*</v>
      </c>
      <c r="AH508" s="2" t="s">
        <v>186</v>
      </c>
      <c r="AI508" s="2" t="s">
        <v>187</v>
      </c>
      <c r="AJ508" s="2">
        <v>2020</v>
      </c>
      <c r="AK508" s="2" t="str">
        <f>IF(sum!A501="ON",sum!B501,"*")</f>
        <v>R_ES-SC-SD_ELC1_ROOM_CENTRAL</v>
      </c>
      <c r="AL508" s="2"/>
      <c r="AM508" s="2">
        <f>IF(sum!A501="ON",sum!C501,"*")</f>
        <v>0.426255966879287</v>
      </c>
      <c r="AP508" s="2" t="s">
        <v>186</v>
      </c>
      <c r="AQ508" s="2" t="s">
        <v>187</v>
      </c>
      <c r="AR508" s="2">
        <v>2020</v>
      </c>
      <c r="AS508" s="2" t="str">
        <f>IF(sum!A501="QU",sum!B501,"*")</f>
        <v>*</v>
      </c>
      <c r="AT508" s="2"/>
      <c r="AU508" s="2" t="str">
        <f>IF(sum!A501="QU",sum!C501,"*")</f>
        <v>*</v>
      </c>
      <c r="AX508" s="2" t="s">
        <v>186</v>
      </c>
      <c r="AY508" s="2" t="s">
        <v>187</v>
      </c>
      <c r="AZ508" s="2">
        <v>2020</v>
      </c>
      <c r="BA508" s="2" t="str">
        <f>IF(sum!A501="SA",sum!B501,"*")</f>
        <v>*</v>
      </c>
      <c r="BB508" s="2"/>
      <c r="BC508" s="2" t="str">
        <f>IF(sum!A501="SA",sum!C501,"*")</f>
        <v>*</v>
      </c>
    </row>
    <row r="509" spans="2:55">
      <c r="B509" s="2" t="s">
        <v>186</v>
      </c>
      <c r="C509" s="2" t="s">
        <v>187</v>
      </c>
      <c r="D509" s="2">
        <v>2020</v>
      </c>
      <c r="J509" s="2" t="s">
        <v>186</v>
      </c>
      <c r="K509" s="2" t="s">
        <v>187</v>
      </c>
      <c r="L509" s="2">
        <v>2020</v>
      </c>
      <c r="M509" s="2" t="str">
        <f>IF(sum!A502="AT",sum!B502,"*")</f>
        <v>*</v>
      </c>
      <c r="N509" s="2"/>
      <c r="O509" s="2" t="str">
        <f>IF(sum!A502="AT",sum!C502,"*")</f>
        <v>*</v>
      </c>
      <c r="R509" s="2" t="s">
        <v>186</v>
      </c>
      <c r="S509" s="2" t="s">
        <v>187</v>
      </c>
      <c r="T509" s="2">
        <v>2020</v>
      </c>
      <c r="U509" s="2" t="str">
        <f>IF(sum!A502="BC",sum!B502,"*")</f>
        <v>*</v>
      </c>
      <c r="V509" s="2"/>
      <c r="W509" s="2" t="str">
        <f>IF(sum!A502="BC",sum!C502,"*")</f>
        <v>*</v>
      </c>
      <c r="Z509" s="2" t="s">
        <v>186</v>
      </c>
      <c r="AA509" s="2" t="s">
        <v>187</v>
      </c>
      <c r="AB509" s="2">
        <v>2020</v>
      </c>
      <c r="AC509" s="2" t="str">
        <f>IF(sum!A502="MA",sum!B502,"*")</f>
        <v>*</v>
      </c>
      <c r="AD509" s="2"/>
      <c r="AE509" s="2" t="str">
        <f>IF(sum!A502="MA",sum!C502,"*")</f>
        <v>*</v>
      </c>
      <c r="AH509" s="2" t="s">
        <v>186</v>
      </c>
      <c r="AI509" s="2" t="s">
        <v>187</v>
      </c>
      <c r="AJ509" s="2">
        <v>2020</v>
      </c>
      <c r="AK509" s="2" t="str">
        <f>IF(sum!A502="ON",sum!B502,"*")</f>
        <v>R_ES-SH-AP_COAPRO1</v>
      </c>
      <c r="AL509" s="2"/>
      <c r="AM509" s="2">
        <f>IF(sum!A502="ON",sum!C502,"*")</f>
        <v>0</v>
      </c>
      <c r="AP509" s="4" t="s">
        <v>186</v>
      </c>
      <c r="AQ509" s="4" t="s">
        <v>187</v>
      </c>
      <c r="AR509" s="4">
        <v>2020</v>
      </c>
      <c r="AS509" s="2" t="str">
        <f>IF(sum!A502="QU",sum!B502,"*")</f>
        <v>*</v>
      </c>
      <c r="AT509" s="2"/>
      <c r="AU509" s="2" t="str">
        <f>IF(sum!A502="QU",sum!C502,"*")</f>
        <v>*</v>
      </c>
      <c r="AX509" s="2" t="s">
        <v>186</v>
      </c>
      <c r="AY509" s="2" t="s">
        <v>187</v>
      </c>
      <c r="AZ509" s="2">
        <v>2020</v>
      </c>
      <c r="BA509" s="2" t="str">
        <f>IF(sum!A502="SA",sum!B502,"*")</f>
        <v>*</v>
      </c>
      <c r="BB509" s="2"/>
      <c r="BC509" s="2" t="str">
        <f>IF(sum!A502="SA",sum!C502,"*")</f>
        <v>*</v>
      </c>
    </row>
    <row r="510" spans="2:55">
      <c r="B510" s="4" t="s">
        <v>186</v>
      </c>
      <c r="C510" s="4" t="s">
        <v>187</v>
      </c>
      <c r="D510" s="4">
        <v>2020</v>
      </c>
      <c r="J510" s="4" t="s">
        <v>186</v>
      </c>
      <c r="K510" s="4" t="s">
        <v>187</v>
      </c>
      <c r="L510" s="4">
        <v>2020</v>
      </c>
      <c r="M510" s="2" t="str">
        <f>IF(sum!A503="AT",sum!B503,"*")</f>
        <v>*</v>
      </c>
      <c r="N510" s="2"/>
      <c r="O510" s="2" t="str">
        <f>IF(sum!A503="AT",sum!C503,"*")</f>
        <v>*</v>
      </c>
      <c r="R510" s="4" t="s">
        <v>186</v>
      </c>
      <c r="S510" s="4" t="s">
        <v>187</v>
      </c>
      <c r="T510" s="4">
        <v>2020</v>
      </c>
      <c r="U510" s="2" t="str">
        <f>IF(sum!A503="BC",sum!B503,"*")</f>
        <v>*</v>
      </c>
      <c r="V510" s="2"/>
      <c r="W510" s="2" t="str">
        <f>IF(sum!A503="BC",sum!C503,"*")</f>
        <v>*</v>
      </c>
      <c r="Z510" s="4" t="s">
        <v>186</v>
      </c>
      <c r="AA510" s="4" t="s">
        <v>187</v>
      </c>
      <c r="AB510" s="4">
        <v>2020</v>
      </c>
      <c r="AC510" s="2" t="str">
        <f>IF(sum!A503="MA",sum!B503,"*")</f>
        <v>*</v>
      </c>
      <c r="AD510" s="2"/>
      <c r="AE510" s="2" t="str">
        <f>IF(sum!A503="MA",sum!C503,"*")</f>
        <v>*</v>
      </c>
      <c r="AH510" s="4" t="s">
        <v>186</v>
      </c>
      <c r="AI510" s="4" t="s">
        <v>187</v>
      </c>
      <c r="AJ510" s="4">
        <v>2020</v>
      </c>
      <c r="AK510" s="2" t="str">
        <f>IF(sum!A503="ON",sum!B503,"*")</f>
        <v>R_ES-SH-AP_ELC1</v>
      </c>
      <c r="AL510" s="2"/>
      <c r="AM510" s="2">
        <f>IF(sum!A503="ON",sum!C503,"*")</f>
        <v>0</v>
      </c>
      <c r="AP510" s="2" t="s">
        <v>186</v>
      </c>
      <c r="AQ510" s="2" t="s">
        <v>187</v>
      </c>
      <c r="AR510" s="2">
        <v>2020</v>
      </c>
      <c r="AS510" s="2" t="str">
        <f>IF(sum!A503="QU",sum!B503,"*")</f>
        <v>*</v>
      </c>
      <c r="AT510" s="2"/>
      <c r="AU510" s="2" t="str">
        <f>IF(sum!A503="QU",sum!C503,"*")</f>
        <v>*</v>
      </c>
      <c r="AX510" s="4" t="s">
        <v>186</v>
      </c>
      <c r="AY510" s="4" t="s">
        <v>187</v>
      </c>
      <c r="AZ510" s="4">
        <v>2020</v>
      </c>
      <c r="BA510" s="2" t="str">
        <f>IF(sum!A503="SA",sum!B503,"*")</f>
        <v>*</v>
      </c>
      <c r="BB510" s="2"/>
      <c r="BC510" s="2" t="str">
        <f>IF(sum!A503="SA",sum!C503,"*")</f>
        <v>*</v>
      </c>
    </row>
    <row r="511" spans="2:55">
      <c r="B511" s="2" t="s">
        <v>186</v>
      </c>
      <c r="C511" s="2" t="s">
        <v>187</v>
      </c>
      <c r="D511" s="2">
        <v>2020</v>
      </c>
      <c r="J511" s="2" t="s">
        <v>186</v>
      </c>
      <c r="K511" s="2" t="s">
        <v>187</v>
      </c>
      <c r="L511" s="2">
        <v>2020</v>
      </c>
      <c r="M511" s="2" t="str">
        <f>IF(sum!A504="AT",sum!B504,"*")</f>
        <v>*</v>
      </c>
      <c r="N511" s="2"/>
      <c r="O511" s="2" t="str">
        <f>IF(sum!A504="AT",sum!C504,"*")</f>
        <v>*</v>
      </c>
      <c r="R511" s="2" t="s">
        <v>186</v>
      </c>
      <c r="S511" s="2" t="s">
        <v>187</v>
      </c>
      <c r="T511" s="2">
        <v>2020</v>
      </c>
      <c r="U511" s="2" t="str">
        <f>IF(sum!A504="BC",sum!B504,"*")</f>
        <v>*</v>
      </c>
      <c r="V511" s="2"/>
      <c r="W511" s="2" t="str">
        <f>IF(sum!A504="BC",sum!C504,"*")</f>
        <v>*</v>
      </c>
      <c r="Z511" s="2" t="s">
        <v>186</v>
      </c>
      <c r="AA511" s="2" t="s">
        <v>187</v>
      </c>
      <c r="AB511" s="2">
        <v>2020</v>
      </c>
      <c r="AC511" s="2" t="str">
        <f>IF(sum!A504="MA",sum!B504,"*")</f>
        <v>*</v>
      </c>
      <c r="AD511" s="2"/>
      <c r="AE511" s="2" t="str">
        <f>IF(sum!A504="MA",sum!C504,"*")</f>
        <v>*</v>
      </c>
      <c r="AH511" s="2" t="s">
        <v>186</v>
      </c>
      <c r="AI511" s="2" t="s">
        <v>187</v>
      </c>
      <c r="AJ511" s="2">
        <v>2020</v>
      </c>
      <c r="AK511" s="2" t="str">
        <f>IF(sum!A504="ON",sum!B504,"*")</f>
        <v>R_ES-SH-AP_HET1</v>
      </c>
      <c r="AL511" s="2"/>
      <c r="AM511" s="2">
        <f>IF(sum!A504="ON",sum!C504,"*")</f>
        <v>1.27003561204875</v>
      </c>
      <c r="AP511" s="4" t="s">
        <v>186</v>
      </c>
      <c r="AQ511" s="4" t="s">
        <v>187</v>
      </c>
      <c r="AR511" s="4">
        <v>2020</v>
      </c>
      <c r="AS511" s="2" t="str">
        <f>IF(sum!A504="QU",sum!B504,"*")</f>
        <v>*</v>
      </c>
      <c r="AT511" s="2"/>
      <c r="AU511" s="2" t="str">
        <f>IF(sum!A504="QU",sum!C504,"*")</f>
        <v>*</v>
      </c>
      <c r="AX511" s="2" t="s">
        <v>186</v>
      </c>
      <c r="AY511" s="2" t="s">
        <v>187</v>
      </c>
      <c r="AZ511" s="2">
        <v>2020</v>
      </c>
      <c r="BA511" s="2" t="str">
        <f>IF(sum!A504="SA",sum!B504,"*")</f>
        <v>*</v>
      </c>
      <c r="BB511" s="2"/>
      <c r="BC511" s="2" t="str">
        <f>IF(sum!A504="SA",sum!C504,"*")</f>
        <v>*</v>
      </c>
    </row>
    <row r="512" spans="2:55">
      <c r="B512" s="2" t="s">
        <v>186</v>
      </c>
      <c r="C512" s="2" t="s">
        <v>187</v>
      </c>
      <c r="D512" s="2">
        <v>2020</v>
      </c>
      <c r="J512" s="2" t="s">
        <v>186</v>
      </c>
      <c r="K512" s="2" t="s">
        <v>187</v>
      </c>
      <c r="L512" s="2">
        <v>2020</v>
      </c>
      <c r="M512" s="2" t="str">
        <f>IF(sum!A505="AT",sum!B505,"*")</f>
        <v>*</v>
      </c>
      <c r="N512" s="2"/>
      <c r="O512" s="2" t="str">
        <f>IF(sum!A505="AT",sum!C505,"*")</f>
        <v>*</v>
      </c>
      <c r="R512" s="2" t="s">
        <v>186</v>
      </c>
      <c r="S512" s="2" t="s">
        <v>187</v>
      </c>
      <c r="T512" s="2">
        <v>2020</v>
      </c>
      <c r="U512" s="2" t="str">
        <f>IF(sum!A505="BC",sum!B505,"*")</f>
        <v>*</v>
      </c>
      <c r="V512" s="2"/>
      <c r="W512" s="2" t="str">
        <f>IF(sum!A505="BC",sum!C505,"*")</f>
        <v>*</v>
      </c>
      <c r="Z512" s="2" t="s">
        <v>186</v>
      </c>
      <c r="AA512" s="2" t="s">
        <v>187</v>
      </c>
      <c r="AB512" s="2">
        <v>2020</v>
      </c>
      <c r="AC512" s="2" t="str">
        <f>IF(sum!A505="MA",sum!B505,"*")</f>
        <v>*</v>
      </c>
      <c r="AD512" s="2"/>
      <c r="AE512" s="2" t="str">
        <f>IF(sum!A505="MA",sum!C505,"*")</f>
        <v>*</v>
      </c>
      <c r="AH512" s="2" t="s">
        <v>186</v>
      </c>
      <c r="AI512" s="2" t="s">
        <v>187</v>
      </c>
      <c r="AJ512" s="2">
        <v>2020</v>
      </c>
      <c r="AK512" s="2" t="str">
        <f>IF(sum!A505="ON",sum!B505,"*")</f>
        <v>R_ES-SH-MOB_ELC1</v>
      </c>
      <c r="AL512" s="2"/>
      <c r="AM512" s="2">
        <f>IF(sum!A505="ON",sum!C505,"*")</f>
        <v>0</v>
      </c>
      <c r="AP512" s="2" t="s">
        <v>186</v>
      </c>
      <c r="AQ512" s="2" t="s">
        <v>187</v>
      </c>
      <c r="AR512" s="2">
        <v>2020</v>
      </c>
      <c r="AS512" s="2" t="str">
        <f>IF(sum!A505="QU",sum!B505,"*")</f>
        <v>*</v>
      </c>
      <c r="AT512" s="2"/>
      <c r="AU512" s="2" t="str">
        <f>IF(sum!A505="QU",sum!C505,"*")</f>
        <v>*</v>
      </c>
      <c r="AX512" s="2" t="s">
        <v>186</v>
      </c>
      <c r="AY512" s="2" t="s">
        <v>187</v>
      </c>
      <c r="AZ512" s="2">
        <v>2020</v>
      </c>
      <c r="BA512" s="2" t="str">
        <f>IF(sum!A505="SA",sum!B505,"*")</f>
        <v>*</v>
      </c>
      <c r="BB512" s="2"/>
      <c r="BC512" s="2" t="str">
        <f>IF(sum!A505="SA",sum!C505,"*")</f>
        <v>*</v>
      </c>
    </row>
    <row r="513" spans="2:55">
      <c r="B513" s="4" t="s">
        <v>186</v>
      </c>
      <c r="C513" s="4" t="s">
        <v>187</v>
      </c>
      <c r="D513" s="4">
        <v>2020</v>
      </c>
      <c r="J513" s="4" t="s">
        <v>186</v>
      </c>
      <c r="K513" s="4" t="s">
        <v>187</v>
      </c>
      <c r="L513" s="4">
        <v>2020</v>
      </c>
      <c r="M513" s="2" t="str">
        <f>IF(sum!A506="AT",sum!B506,"*")</f>
        <v>*</v>
      </c>
      <c r="N513" s="2"/>
      <c r="O513" s="2" t="str">
        <f>IF(sum!A506="AT",sum!C506,"*")</f>
        <v>*</v>
      </c>
      <c r="R513" s="4" t="s">
        <v>186</v>
      </c>
      <c r="S513" s="4" t="s">
        <v>187</v>
      </c>
      <c r="T513" s="4">
        <v>2020</v>
      </c>
      <c r="U513" s="2" t="str">
        <f>IF(sum!A506="BC",sum!B506,"*")</f>
        <v>*</v>
      </c>
      <c r="V513" s="2"/>
      <c r="W513" s="2" t="str">
        <f>IF(sum!A506="BC",sum!C506,"*")</f>
        <v>*</v>
      </c>
      <c r="Z513" s="4" t="s">
        <v>186</v>
      </c>
      <c r="AA513" s="4" t="s">
        <v>187</v>
      </c>
      <c r="AB513" s="4">
        <v>2020</v>
      </c>
      <c r="AC513" s="2" t="str">
        <f>IF(sum!A506="MA",sum!B506,"*")</f>
        <v>*</v>
      </c>
      <c r="AD513" s="2"/>
      <c r="AE513" s="2" t="str">
        <f>IF(sum!A506="MA",sum!C506,"*")</f>
        <v>*</v>
      </c>
      <c r="AH513" s="4" t="s">
        <v>186</v>
      </c>
      <c r="AI513" s="4" t="s">
        <v>187</v>
      </c>
      <c r="AJ513" s="4">
        <v>2020</v>
      </c>
      <c r="AK513" s="2" t="str">
        <f>IF(sum!A506="ON",sum!B506,"*")</f>
        <v>R_ES-SH-MOB_GAS_HE1</v>
      </c>
      <c r="AL513" s="2"/>
      <c r="AM513" s="2">
        <f>IF(sum!A506="ON",sum!C506,"*")</f>
        <v>0</v>
      </c>
      <c r="AP513" s="4" t="s">
        <v>186</v>
      </c>
      <c r="AQ513" s="4" t="s">
        <v>187</v>
      </c>
      <c r="AR513" s="4">
        <v>2020</v>
      </c>
      <c r="AS513" s="2" t="str">
        <f>IF(sum!A506="QU",sum!B506,"*")</f>
        <v>*</v>
      </c>
      <c r="AT513" s="2"/>
      <c r="AU513" s="2" t="str">
        <f>IF(sum!A506="QU",sum!C506,"*")</f>
        <v>*</v>
      </c>
      <c r="AX513" s="4" t="s">
        <v>186</v>
      </c>
      <c r="AY513" s="4" t="s">
        <v>187</v>
      </c>
      <c r="AZ513" s="4">
        <v>2020</v>
      </c>
      <c r="BA513" s="2" t="str">
        <f>IF(sum!A506="SA",sum!B506,"*")</f>
        <v>*</v>
      </c>
      <c r="BB513" s="2"/>
      <c r="BC513" s="2" t="str">
        <f>IF(sum!A506="SA",sum!C506,"*")</f>
        <v>*</v>
      </c>
    </row>
    <row r="514" spans="2:55">
      <c r="B514" s="2" t="s">
        <v>186</v>
      </c>
      <c r="C514" s="2" t="s">
        <v>187</v>
      </c>
      <c r="D514" s="2">
        <v>2020</v>
      </c>
      <c r="J514" s="2" t="s">
        <v>186</v>
      </c>
      <c r="K514" s="2" t="s">
        <v>187</v>
      </c>
      <c r="L514" s="2">
        <v>2020</v>
      </c>
      <c r="M514" s="2" t="str">
        <f>IF(sum!A507="AT",sum!B507,"*")</f>
        <v>*</v>
      </c>
      <c r="N514" s="2"/>
      <c r="O514" s="2" t="str">
        <f>IF(sum!A507="AT",sum!C507,"*")</f>
        <v>*</v>
      </c>
      <c r="R514" s="2" t="s">
        <v>186</v>
      </c>
      <c r="S514" s="2" t="s">
        <v>187</v>
      </c>
      <c r="T514" s="2">
        <v>2020</v>
      </c>
      <c r="U514" s="2" t="str">
        <f>IF(sum!A507="BC",sum!B507,"*")</f>
        <v>*</v>
      </c>
      <c r="V514" s="2"/>
      <c r="W514" s="2" t="str">
        <f>IF(sum!A507="BC",sum!C507,"*")</f>
        <v>*</v>
      </c>
      <c r="Z514" s="2" t="s">
        <v>186</v>
      </c>
      <c r="AA514" s="2" t="s">
        <v>187</v>
      </c>
      <c r="AB514" s="2">
        <v>2020</v>
      </c>
      <c r="AC514" s="2" t="str">
        <f>IF(sum!A507="MA",sum!B507,"*")</f>
        <v>*</v>
      </c>
      <c r="AD514" s="2"/>
      <c r="AE514" s="2" t="str">
        <f>IF(sum!A507="MA",sum!C507,"*")</f>
        <v>*</v>
      </c>
      <c r="AH514" s="2" t="s">
        <v>186</v>
      </c>
      <c r="AI514" s="2" t="s">
        <v>187</v>
      </c>
      <c r="AJ514" s="2">
        <v>2020</v>
      </c>
      <c r="AK514" s="2" t="str">
        <f>IF(sum!A507="ON",sum!B507,"*")</f>
        <v>R_ES-SH-MOB_HET1</v>
      </c>
      <c r="AL514" s="2"/>
      <c r="AM514" s="2">
        <f>IF(sum!A507="ON",sum!C507,"*")</f>
        <v>0.0413248885512674</v>
      </c>
      <c r="AP514" s="2" t="s">
        <v>186</v>
      </c>
      <c r="AQ514" s="2" t="s">
        <v>187</v>
      </c>
      <c r="AR514" s="2">
        <v>2020</v>
      </c>
      <c r="AS514" s="2" t="str">
        <f>IF(sum!A507="QU",sum!B507,"*")</f>
        <v>*</v>
      </c>
      <c r="AT514" s="2"/>
      <c r="AU514" s="2" t="str">
        <f>IF(sum!A507="QU",sum!C507,"*")</f>
        <v>*</v>
      </c>
      <c r="AX514" s="2" t="s">
        <v>186</v>
      </c>
      <c r="AY514" s="2" t="s">
        <v>187</v>
      </c>
      <c r="AZ514" s="2">
        <v>2020</v>
      </c>
      <c r="BA514" s="2" t="str">
        <f>IF(sum!A507="SA",sum!B507,"*")</f>
        <v>*</v>
      </c>
      <c r="BB514" s="2"/>
      <c r="BC514" s="2" t="str">
        <f>IF(sum!A507="SA",sum!C507,"*")</f>
        <v>*</v>
      </c>
    </row>
    <row r="515" spans="2:55">
      <c r="B515" s="2" t="s">
        <v>186</v>
      </c>
      <c r="C515" s="2" t="s">
        <v>187</v>
      </c>
      <c r="D515" s="2">
        <v>2020</v>
      </c>
      <c r="J515" s="2" t="s">
        <v>186</v>
      </c>
      <c r="K515" s="2" t="s">
        <v>187</v>
      </c>
      <c r="L515" s="2">
        <v>2020</v>
      </c>
      <c r="M515" s="2" t="str">
        <f>IF(sum!A508="AT",sum!B508,"*")</f>
        <v>*</v>
      </c>
      <c r="N515" s="2"/>
      <c r="O515" s="2" t="str">
        <f>IF(sum!A508="AT",sum!C508,"*")</f>
        <v>*</v>
      </c>
      <c r="R515" s="2" t="s">
        <v>186</v>
      </c>
      <c r="S515" s="2" t="s">
        <v>187</v>
      </c>
      <c r="T515" s="2">
        <v>2020</v>
      </c>
      <c r="U515" s="2" t="str">
        <f>IF(sum!A508="BC",sum!B508,"*")</f>
        <v>*</v>
      </c>
      <c r="V515" s="2"/>
      <c r="W515" s="2" t="str">
        <f>IF(sum!A508="BC",sum!C508,"*")</f>
        <v>*</v>
      </c>
      <c r="Z515" s="2" t="s">
        <v>186</v>
      </c>
      <c r="AA515" s="2" t="s">
        <v>187</v>
      </c>
      <c r="AB515" s="2">
        <v>2020</v>
      </c>
      <c r="AC515" s="2" t="str">
        <f>IF(sum!A508="MA",sum!B508,"*")</f>
        <v>*</v>
      </c>
      <c r="AD515" s="2"/>
      <c r="AE515" s="2" t="str">
        <f>IF(sum!A508="MA",sum!C508,"*")</f>
        <v>*</v>
      </c>
      <c r="AH515" s="2" t="s">
        <v>186</v>
      </c>
      <c r="AI515" s="2" t="s">
        <v>187</v>
      </c>
      <c r="AJ515" s="2">
        <v>2020</v>
      </c>
      <c r="AK515" s="2" t="str">
        <f>IF(sum!A508="ON",sum!B508,"*")</f>
        <v>R_ES-SH-SA_ELC1</v>
      </c>
      <c r="AL515" s="2"/>
      <c r="AM515" s="2">
        <f>IF(sum!A508="ON",sum!C508,"*")</f>
        <v>0</v>
      </c>
      <c r="AP515" s="4" t="s">
        <v>186</v>
      </c>
      <c r="AQ515" s="4" t="s">
        <v>187</v>
      </c>
      <c r="AR515" s="4">
        <v>2020</v>
      </c>
      <c r="AS515" s="2" t="str">
        <f>IF(sum!A508="QU",sum!B508,"*")</f>
        <v>*</v>
      </c>
      <c r="AT515" s="2"/>
      <c r="AU515" s="2" t="str">
        <f>IF(sum!A508="QU",sum!C508,"*")</f>
        <v>*</v>
      </c>
      <c r="AX515" s="2" t="s">
        <v>186</v>
      </c>
      <c r="AY515" s="2" t="s">
        <v>187</v>
      </c>
      <c r="AZ515" s="2">
        <v>2020</v>
      </c>
      <c r="BA515" s="2" t="str">
        <f>IF(sum!A508="SA",sum!B508,"*")</f>
        <v>*</v>
      </c>
      <c r="BB515" s="2"/>
      <c r="BC515" s="2" t="str">
        <f>IF(sum!A508="SA",sum!C508,"*")</f>
        <v>*</v>
      </c>
    </row>
    <row r="516" spans="2:55">
      <c r="B516" s="4" t="s">
        <v>186</v>
      </c>
      <c r="C516" s="4" t="s">
        <v>187</v>
      </c>
      <c r="D516" s="4">
        <v>2020</v>
      </c>
      <c r="J516" s="4" t="s">
        <v>186</v>
      </c>
      <c r="K516" s="4" t="s">
        <v>187</v>
      </c>
      <c r="L516" s="4">
        <v>2020</v>
      </c>
      <c r="M516" s="2" t="str">
        <f>IF(sum!A509="AT",sum!B509,"*")</f>
        <v>*</v>
      </c>
      <c r="N516" s="2"/>
      <c r="O516" s="2" t="str">
        <f>IF(sum!A509="AT",sum!C509,"*")</f>
        <v>*</v>
      </c>
      <c r="R516" s="4" t="s">
        <v>186</v>
      </c>
      <c r="S516" s="4" t="s">
        <v>187</v>
      </c>
      <c r="T516" s="4">
        <v>2020</v>
      </c>
      <c r="U516" s="2" t="str">
        <f>IF(sum!A509="BC",sum!B509,"*")</f>
        <v>*</v>
      </c>
      <c r="V516" s="2"/>
      <c r="W516" s="2" t="str">
        <f>IF(sum!A509="BC",sum!C509,"*")</f>
        <v>*</v>
      </c>
      <c r="Z516" s="4" t="s">
        <v>186</v>
      </c>
      <c r="AA516" s="4" t="s">
        <v>187</v>
      </c>
      <c r="AB516" s="4">
        <v>2020</v>
      </c>
      <c r="AC516" s="2" t="str">
        <f>IF(sum!A509="MA",sum!B509,"*")</f>
        <v>*</v>
      </c>
      <c r="AD516" s="2"/>
      <c r="AE516" s="2" t="str">
        <f>IF(sum!A509="MA",sum!C509,"*")</f>
        <v>*</v>
      </c>
      <c r="AH516" s="4" t="s">
        <v>186</v>
      </c>
      <c r="AI516" s="4" t="s">
        <v>187</v>
      </c>
      <c r="AJ516" s="4">
        <v>2020</v>
      </c>
      <c r="AK516" s="2" t="str">
        <f>IF(sum!A509="ON",sum!B509,"*")</f>
        <v>R_ES-SH-SA_HET1</v>
      </c>
      <c r="AL516" s="2"/>
      <c r="AM516" s="2">
        <f>IF(sum!A509="ON",sum!C509,"*")</f>
        <v>1.0681144367171</v>
      </c>
      <c r="AP516" s="2" t="s">
        <v>186</v>
      </c>
      <c r="AQ516" s="2" t="s">
        <v>187</v>
      </c>
      <c r="AR516" s="2">
        <v>2020</v>
      </c>
      <c r="AS516" s="2" t="str">
        <f>IF(sum!A509="QU",sum!B509,"*")</f>
        <v>*</v>
      </c>
      <c r="AT516" s="2"/>
      <c r="AU516" s="2" t="str">
        <f>IF(sum!A509="QU",sum!C509,"*")</f>
        <v>*</v>
      </c>
      <c r="AX516" s="4" t="s">
        <v>186</v>
      </c>
      <c r="AY516" s="4" t="s">
        <v>187</v>
      </c>
      <c r="AZ516" s="4">
        <v>2020</v>
      </c>
      <c r="BA516" s="2" t="str">
        <f>IF(sum!A509="SA",sum!B509,"*")</f>
        <v>*</v>
      </c>
      <c r="BB516" s="2"/>
      <c r="BC516" s="2" t="str">
        <f>IF(sum!A509="SA",sum!C509,"*")</f>
        <v>*</v>
      </c>
    </row>
    <row r="517" spans="2:55">
      <c r="B517" s="2" t="s">
        <v>186</v>
      </c>
      <c r="C517" s="2" t="s">
        <v>187</v>
      </c>
      <c r="D517" s="2">
        <v>2020</v>
      </c>
      <c r="J517" s="2" t="s">
        <v>186</v>
      </c>
      <c r="K517" s="2" t="s">
        <v>187</v>
      </c>
      <c r="L517" s="2">
        <v>2020</v>
      </c>
      <c r="M517" s="2" t="str">
        <f>IF(sum!A510="AT",sum!B510,"*")</f>
        <v>*</v>
      </c>
      <c r="N517" s="2"/>
      <c r="O517" s="2" t="str">
        <f>IF(sum!A510="AT",sum!C510,"*")</f>
        <v>*</v>
      </c>
      <c r="R517" s="2" t="s">
        <v>186</v>
      </c>
      <c r="S517" s="2" t="s">
        <v>187</v>
      </c>
      <c r="T517" s="2">
        <v>2020</v>
      </c>
      <c r="U517" s="2" t="str">
        <f>IF(sum!A510="BC",sum!B510,"*")</f>
        <v>*</v>
      </c>
      <c r="V517" s="2"/>
      <c r="W517" s="2" t="str">
        <f>IF(sum!A510="BC",sum!C510,"*")</f>
        <v>*</v>
      </c>
      <c r="Z517" s="2" t="s">
        <v>186</v>
      </c>
      <c r="AA517" s="2" t="s">
        <v>187</v>
      </c>
      <c r="AB517" s="2">
        <v>2020</v>
      </c>
      <c r="AC517" s="2" t="str">
        <f>IF(sum!A510="MA",sum!B510,"*")</f>
        <v>*</v>
      </c>
      <c r="AD517" s="2"/>
      <c r="AE517" s="2" t="str">
        <f>IF(sum!A510="MA",sum!C510,"*")</f>
        <v>*</v>
      </c>
      <c r="AH517" s="2" t="s">
        <v>186</v>
      </c>
      <c r="AI517" s="2" t="s">
        <v>187</v>
      </c>
      <c r="AJ517" s="2">
        <v>2020</v>
      </c>
      <c r="AK517" s="2" t="str">
        <f>IF(sum!A510="ON",sum!B510,"*")</f>
        <v>R_ES-SH-SA_OIL_HE1</v>
      </c>
      <c r="AL517" s="2"/>
      <c r="AM517" s="2">
        <f>IF(sum!A510="ON",sum!C510,"*")</f>
        <v>0</v>
      </c>
      <c r="AP517" s="4" t="s">
        <v>186</v>
      </c>
      <c r="AQ517" s="4" t="s">
        <v>187</v>
      </c>
      <c r="AR517" s="4">
        <v>2020</v>
      </c>
      <c r="AS517" s="2" t="str">
        <f>IF(sum!A510="QU",sum!B510,"*")</f>
        <v>*</v>
      </c>
      <c r="AT517" s="2"/>
      <c r="AU517" s="2" t="str">
        <f>IF(sum!A510="QU",sum!C510,"*")</f>
        <v>*</v>
      </c>
      <c r="AX517" s="2" t="s">
        <v>186</v>
      </c>
      <c r="AY517" s="2" t="s">
        <v>187</v>
      </c>
      <c r="AZ517" s="2">
        <v>2020</v>
      </c>
      <c r="BA517" s="2" t="str">
        <f>IF(sum!A510="SA",sum!B510,"*")</f>
        <v>*</v>
      </c>
      <c r="BB517" s="2"/>
      <c r="BC517" s="2" t="str">
        <f>IF(sum!A510="SA",sum!C510,"*")</f>
        <v>*</v>
      </c>
    </row>
    <row r="518" spans="2:55">
      <c r="B518" s="2" t="s">
        <v>186</v>
      </c>
      <c r="C518" s="2" t="s">
        <v>187</v>
      </c>
      <c r="D518" s="2">
        <v>2020</v>
      </c>
      <c r="J518" s="2" t="s">
        <v>186</v>
      </c>
      <c r="K518" s="2" t="s">
        <v>187</v>
      </c>
      <c r="L518" s="2">
        <v>2020</v>
      </c>
      <c r="M518" s="2" t="str">
        <f>IF(sum!A511="AT",sum!B511,"*")</f>
        <v>*</v>
      </c>
      <c r="N518" s="2"/>
      <c r="O518" s="2" t="str">
        <f>IF(sum!A511="AT",sum!C511,"*")</f>
        <v>*</v>
      </c>
      <c r="R518" s="2" t="s">
        <v>186</v>
      </c>
      <c r="S518" s="2" t="s">
        <v>187</v>
      </c>
      <c r="T518" s="2">
        <v>2020</v>
      </c>
      <c r="U518" s="2" t="str">
        <f>IF(sum!A511="BC",sum!B511,"*")</f>
        <v>*</v>
      </c>
      <c r="V518" s="2"/>
      <c r="W518" s="2" t="str">
        <f>IF(sum!A511="BC",sum!C511,"*")</f>
        <v>*</v>
      </c>
      <c r="Z518" s="2" t="s">
        <v>186</v>
      </c>
      <c r="AA518" s="2" t="s">
        <v>187</v>
      </c>
      <c r="AB518" s="2">
        <v>2020</v>
      </c>
      <c r="AC518" s="2" t="str">
        <f>IF(sum!A511="MA",sum!B511,"*")</f>
        <v>*</v>
      </c>
      <c r="AD518" s="2"/>
      <c r="AE518" s="2" t="str">
        <f>IF(sum!A511="MA",sum!C511,"*")</f>
        <v>*</v>
      </c>
      <c r="AH518" s="2" t="s">
        <v>186</v>
      </c>
      <c r="AI518" s="2" t="s">
        <v>187</v>
      </c>
      <c r="AJ518" s="2">
        <v>2020</v>
      </c>
      <c r="AK518" s="2" t="str">
        <f>IF(sum!A511="ON",sum!B511,"*")</f>
        <v>R_ES-SH-SD_COAPRO1</v>
      </c>
      <c r="AL518" s="2"/>
      <c r="AM518" s="2">
        <f>IF(sum!A511="ON",sum!C511,"*")</f>
        <v>0</v>
      </c>
      <c r="AP518" s="2" t="s">
        <v>186</v>
      </c>
      <c r="AQ518" s="2" t="s">
        <v>187</v>
      </c>
      <c r="AR518" s="2">
        <v>2020</v>
      </c>
      <c r="AS518" s="2" t="str">
        <f>IF(sum!A511="QU",sum!B511,"*")</f>
        <v>*</v>
      </c>
      <c r="AT518" s="2"/>
      <c r="AU518" s="2" t="str">
        <f>IF(sum!A511="QU",sum!C511,"*")</f>
        <v>*</v>
      </c>
      <c r="AX518" s="2" t="s">
        <v>186</v>
      </c>
      <c r="AY518" s="2" t="s">
        <v>187</v>
      </c>
      <c r="AZ518" s="2">
        <v>2020</v>
      </c>
      <c r="BA518" s="2" t="str">
        <f>IF(sum!A511="SA",sum!B511,"*")</f>
        <v>*</v>
      </c>
      <c r="BB518" s="2"/>
      <c r="BC518" s="2" t="str">
        <f>IF(sum!A511="SA",sum!C511,"*")</f>
        <v>*</v>
      </c>
    </row>
    <row r="519" spans="2:55">
      <c r="B519" s="4" t="s">
        <v>186</v>
      </c>
      <c r="C519" s="4" t="s">
        <v>187</v>
      </c>
      <c r="D519" s="4">
        <v>2020</v>
      </c>
      <c r="J519" s="4" t="s">
        <v>186</v>
      </c>
      <c r="K519" s="4" t="s">
        <v>187</v>
      </c>
      <c r="L519" s="4">
        <v>2020</v>
      </c>
      <c r="M519" s="2" t="str">
        <f>IF(sum!A512="AT",sum!B512,"*")</f>
        <v>*</v>
      </c>
      <c r="N519" s="2"/>
      <c r="O519" s="2" t="str">
        <f>IF(sum!A512="AT",sum!C512,"*")</f>
        <v>*</v>
      </c>
      <c r="R519" s="4" t="s">
        <v>186</v>
      </c>
      <c r="S519" s="4" t="s">
        <v>187</v>
      </c>
      <c r="T519" s="4">
        <v>2020</v>
      </c>
      <c r="U519" s="2" t="str">
        <f>IF(sum!A512="BC",sum!B512,"*")</f>
        <v>*</v>
      </c>
      <c r="V519" s="2"/>
      <c r="W519" s="2" t="str">
        <f>IF(sum!A512="BC",sum!C512,"*")</f>
        <v>*</v>
      </c>
      <c r="Z519" s="4" t="s">
        <v>186</v>
      </c>
      <c r="AA519" s="4" t="s">
        <v>187</v>
      </c>
      <c r="AB519" s="4">
        <v>2020</v>
      </c>
      <c r="AC519" s="2" t="str">
        <f>IF(sum!A512="MA",sum!B512,"*")</f>
        <v>*</v>
      </c>
      <c r="AD519" s="2"/>
      <c r="AE519" s="2" t="str">
        <f>IF(sum!A512="MA",sum!C512,"*")</f>
        <v>*</v>
      </c>
      <c r="AH519" s="4" t="s">
        <v>186</v>
      </c>
      <c r="AI519" s="4" t="s">
        <v>187</v>
      </c>
      <c r="AJ519" s="4">
        <v>2020</v>
      </c>
      <c r="AK519" s="2" t="str">
        <f>IF(sum!A512="ON",sum!B512,"*")</f>
        <v>R_ES-SH-SD_ELC1</v>
      </c>
      <c r="AL519" s="2"/>
      <c r="AM519" s="2">
        <f>IF(sum!A512="ON",sum!C512,"*")</f>
        <v>0</v>
      </c>
      <c r="AP519" s="4" t="s">
        <v>186</v>
      </c>
      <c r="AQ519" s="4" t="s">
        <v>187</v>
      </c>
      <c r="AR519" s="4">
        <v>2020</v>
      </c>
      <c r="AS519" s="2" t="str">
        <f>IF(sum!A512="QU",sum!B512,"*")</f>
        <v>*</v>
      </c>
      <c r="AT519" s="2"/>
      <c r="AU519" s="2" t="str">
        <f>IF(sum!A512="QU",sum!C512,"*")</f>
        <v>*</v>
      </c>
      <c r="AX519" s="4" t="s">
        <v>186</v>
      </c>
      <c r="AY519" s="4" t="s">
        <v>187</v>
      </c>
      <c r="AZ519" s="4">
        <v>2020</v>
      </c>
      <c r="BA519" s="2" t="str">
        <f>IF(sum!A512="SA",sum!B512,"*")</f>
        <v>*</v>
      </c>
      <c r="BB519" s="2"/>
      <c r="BC519" s="2" t="str">
        <f>IF(sum!A512="SA",sum!C512,"*")</f>
        <v>*</v>
      </c>
    </row>
    <row r="520" spans="2:55">
      <c r="B520" s="2" t="s">
        <v>186</v>
      </c>
      <c r="C520" s="2" t="s">
        <v>187</v>
      </c>
      <c r="D520" s="2">
        <v>2020</v>
      </c>
      <c r="J520" s="2" t="s">
        <v>186</v>
      </c>
      <c r="K520" s="2" t="s">
        <v>187</v>
      </c>
      <c r="L520" s="2">
        <v>2020</v>
      </c>
      <c r="M520" s="2" t="str">
        <f>IF(sum!A513="AT",sum!B513,"*")</f>
        <v>*</v>
      </c>
      <c r="N520" s="2"/>
      <c r="O520" s="2" t="str">
        <f>IF(sum!A513="AT",sum!C513,"*")</f>
        <v>*</v>
      </c>
      <c r="R520" s="2" t="s">
        <v>186</v>
      </c>
      <c r="S520" s="2" t="s">
        <v>187</v>
      </c>
      <c r="T520" s="2">
        <v>2020</v>
      </c>
      <c r="U520" s="2" t="str">
        <f>IF(sum!A513="BC",sum!B513,"*")</f>
        <v>*</v>
      </c>
      <c r="V520" s="2"/>
      <c r="W520" s="2" t="str">
        <f>IF(sum!A513="BC",sum!C513,"*")</f>
        <v>*</v>
      </c>
      <c r="Z520" s="2" t="s">
        <v>186</v>
      </c>
      <c r="AA520" s="2" t="s">
        <v>187</v>
      </c>
      <c r="AB520" s="2">
        <v>2020</v>
      </c>
      <c r="AC520" s="2" t="str">
        <f>IF(sum!A513="MA",sum!B513,"*")</f>
        <v>*</v>
      </c>
      <c r="AD520" s="2"/>
      <c r="AE520" s="2" t="str">
        <f>IF(sum!A513="MA",sum!C513,"*")</f>
        <v>*</v>
      </c>
      <c r="AH520" s="2" t="s">
        <v>186</v>
      </c>
      <c r="AI520" s="2" t="s">
        <v>187</v>
      </c>
      <c r="AJ520" s="2">
        <v>2020</v>
      </c>
      <c r="AK520" s="2" t="str">
        <f>IF(sum!A513="ON",sum!B513,"*")</f>
        <v>R_ES-SH-SD_GAS_HE1</v>
      </c>
      <c r="AL520" s="2"/>
      <c r="AM520" s="2">
        <f>IF(sum!A513="ON",sum!C513,"*")</f>
        <v>0</v>
      </c>
      <c r="AP520" s="2" t="s">
        <v>186</v>
      </c>
      <c r="AQ520" s="2" t="s">
        <v>187</v>
      </c>
      <c r="AR520" s="2">
        <v>2020</v>
      </c>
      <c r="AS520" s="2" t="str">
        <f>IF(sum!A513="QU",sum!B513,"*")</f>
        <v>*</v>
      </c>
      <c r="AT520" s="2"/>
      <c r="AU520" s="2" t="str">
        <f>IF(sum!A513="QU",sum!C513,"*")</f>
        <v>*</v>
      </c>
      <c r="AX520" s="2" t="s">
        <v>186</v>
      </c>
      <c r="AY520" s="2" t="s">
        <v>187</v>
      </c>
      <c r="AZ520" s="2">
        <v>2020</v>
      </c>
      <c r="BA520" s="2" t="str">
        <f>IF(sum!A513="SA",sum!B513,"*")</f>
        <v>*</v>
      </c>
      <c r="BB520" s="2"/>
      <c r="BC520" s="2" t="str">
        <f>IF(sum!A513="SA",sum!C513,"*")</f>
        <v>*</v>
      </c>
    </row>
    <row r="521" spans="2:55">
      <c r="B521" s="2" t="s">
        <v>186</v>
      </c>
      <c r="C521" s="2" t="s">
        <v>187</v>
      </c>
      <c r="D521" s="2">
        <v>2020</v>
      </c>
      <c r="J521" s="2" t="s">
        <v>186</v>
      </c>
      <c r="K521" s="2" t="s">
        <v>187</v>
      </c>
      <c r="L521" s="2">
        <v>2020</v>
      </c>
      <c r="M521" s="2" t="str">
        <f>IF(sum!A514="AT",sum!B514,"*")</f>
        <v>*</v>
      </c>
      <c r="N521" s="2"/>
      <c r="O521" s="2" t="str">
        <f>IF(sum!A514="AT",sum!C514,"*")</f>
        <v>*</v>
      </c>
      <c r="R521" s="2" t="s">
        <v>186</v>
      </c>
      <c r="S521" s="2" t="s">
        <v>187</v>
      </c>
      <c r="T521" s="2">
        <v>2020</v>
      </c>
      <c r="U521" s="2" t="str">
        <f>IF(sum!A514="BC",sum!B514,"*")</f>
        <v>*</v>
      </c>
      <c r="V521" s="2"/>
      <c r="W521" s="2" t="str">
        <f>IF(sum!A514="BC",sum!C514,"*")</f>
        <v>*</v>
      </c>
      <c r="Z521" s="2" t="s">
        <v>186</v>
      </c>
      <c r="AA521" s="2" t="s">
        <v>187</v>
      </c>
      <c r="AB521" s="2">
        <v>2020</v>
      </c>
      <c r="AC521" s="2" t="str">
        <f>IF(sum!A514="MA",sum!B514,"*")</f>
        <v>*</v>
      </c>
      <c r="AD521" s="2"/>
      <c r="AE521" s="2" t="str">
        <f>IF(sum!A514="MA",sum!C514,"*")</f>
        <v>*</v>
      </c>
      <c r="AH521" s="2" t="s">
        <v>186</v>
      </c>
      <c r="AI521" s="2" t="s">
        <v>187</v>
      </c>
      <c r="AJ521" s="2">
        <v>2020</v>
      </c>
      <c r="AK521" s="2" t="str">
        <f>IF(sum!A514="ON",sum!B514,"*")</f>
        <v>R_ES-SH-SD_HET1</v>
      </c>
      <c r="AL521" s="2"/>
      <c r="AM521" s="2">
        <f>IF(sum!A514="ON",sum!C514,"*")</f>
        <v>1.6380195913747</v>
      </c>
      <c r="AP521" s="4" t="s">
        <v>186</v>
      </c>
      <c r="AQ521" s="4" t="s">
        <v>187</v>
      </c>
      <c r="AR521" s="4">
        <v>2020</v>
      </c>
      <c r="AS521" s="2" t="str">
        <f>IF(sum!A514="QU",sum!B514,"*")</f>
        <v>*</v>
      </c>
      <c r="AT521" s="2"/>
      <c r="AU521" s="2" t="str">
        <f>IF(sum!A514="QU",sum!C514,"*")</f>
        <v>*</v>
      </c>
      <c r="AX521" s="2" t="s">
        <v>186</v>
      </c>
      <c r="AY521" s="2" t="s">
        <v>187</v>
      </c>
      <c r="AZ521" s="2">
        <v>2020</v>
      </c>
      <c r="BA521" s="2" t="str">
        <f>IF(sum!A514="SA",sum!B514,"*")</f>
        <v>*</v>
      </c>
      <c r="BB521" s="2"/>
      <c r="BC521" s="2" t="str">
        <f>IF(sum!A514="SA",sum!C514,"*")</f>
        <v>*</v>
      </c>
    </row>
    <row r="522" spans="2:55">
      <c r="B522" s="4" t="s">
        <v>186</v>
      </c>
      <c r="C522" s="4" t="s">
        <v>187</v>
      </c>
      <c r="D522" s="4">
        <v>2020</v>
      </c>
      <c r="J522" s="4" t="s">
        <v>186</v>
      </c>
      <c r="K522" s="4" t="s">
        <v>187</v>
      </c>
      <c r="L522" s="4">
        <v>2020</v>
      </c>
      <c r="M522" s="2" t="str">
        <f>IF(sum!A515="AT",sum!B515,"*")</f>
        <v>*</v>
      </c>
      <c r="N522" s="2"/>
      <c r="O522" s="2" t="str">
        <f>IF(sum!A515="AT",sum!C515,"*")</f>
        <v>*</v>
      </c>
      <c r="R522" s="4" t="s">
        <v>186</v>
      </c>
      <c r="S522" s="4" t="s">
        <v>187</v>
      </c>
      <c r="T522" s="4">
        <v>2020</v>
      </c>
      <c r="U522" s="2" t="str">
        <f>IF(sum!A515="BC",sum!B515,"*")</f>
        <v>*</v>
      </c>
      <c r="V522" s="2"/>
      <c r="W522" s="2" t="str">
        <f>IF(sum!A515="BC",sum!C515,"*")</f>
        <v>*</v>
      </c>
      <c r="Z522" s="4" t="s">
        <v>186</v>
      </c>
      <c r="AA522" s="4" t="s">
        <v>187</v>
      </c>
      <c r="AB522" s="4">
        <v>2020</v>
      </c>
      <c r="AC522" s="2" t="str">
        <f>IF(sum!A515="MA",sum!B515,"*")</f>
        <v>*</v>
      </c>
      <c r="AD522" s="2"/>
      <c r="AE522" s="2" t="str">
        <f>IF(sum!A515="MA",sum!C515,"*")</f>
        <v>*</v>
      </c>
      <c r="AH522" s="4" t="s">
        <v>186</v>
      </c>
      <c r="AI522" s="4" t="s">
        <v>187</v>
      </c>
      <c r="AJ522" s="4">
        <v>2020</v>
      </c>
      <c r="AK522" s="2" t="str">
        <f>IF(sum!A515="ON",sum!B515,"*")</f>
        <v>R_ES-SH-SD_WOD1</v>
      </c>
      <c r="AL522" s="2"/>
      <c r="AM522" s="2">
        <f>IF(sum!A515="ON",sum!C515,"*")</f>
        <v>3.62948162536714</v>
      </c>
      <c r="AP522" s="2" t="s">
        <v>186</v>
      </c>
      <c r="AQ522" s="2" t="s">
        <v>187</v>
      </c>
      <c r="AR522" s="2">
        <v>2020</v>
      </c>
      <c r="AS522" s="2" t="str">
        <f>IF(sum!A515="QU",sum!B515,"*")</f>
        <v>*</v>
      </c>
      <c r="AT522" s="2"/>
      <c r="AU522" s="2" t="str">
        <f>IF(sum!A515="QU",sum!C515,"*")</f>
        <v>*</v>
      </c>
      <c r="AX522" s="4" t="s">
        <v>186</v>
      </c>
      <c r="AY522" s="4" t="s">
        <v>187</v>
      </c>
      <c r="AZ522" s="4">
        <v>2020</v>
      </c>
      <c r="BA522" s="2" t="str">
        <f>IF(sum!A515="SA",sum!B515,"*")</f>
        <v>*</v>
      </c>
      <c r="BB522" s="2"/>
      <c r="BC522" s="2" t="str">
        <f>IF(sum!A515="SA",sum!C515,"*")</f>
        <v>*</v>
      </c>
    </row>
    <row r="523" spans="2:55">
      <c r="B523" s="2" t="s">
        <v>186</v>
      </c>
      <c r="C523" s="2" t="s">
        <v>187</v>
      </c>
      <c r="D523" s="2">
        <v>2020</v>
      </c>
      <c r="J523" s="2" t="s">
        <v>186</v>
      </c>
      <c r="K523" s="2" t="s">
        <v>187</v>
      </c>
      <c r="L523" s="2">
        <v>2020</v>
      </c>
      <c r="M523" s="2" t="str">
        <f>IF(sum!A516="AT",sum!B516,"*")</f>
        <v>*</v>
      </c>
      <c r="N523" s="2"/>
      <c r="O523" s="2" t="str">
        <f>IF(sum!A516="AT",sum!C516,"*")</f>
        <v>*</v>
      </c>
      <c r="R523" s="2" t="s">
        <v>186</v>
      </c>
      <c r="S523" s="2" t="s">
        <v>187</v>
      </c>
      <c r="T523" s="2">
        <v>2020</v>
      </c>
      <c r="U523" s="2" t="str">
        <f>IF(sum!A516="BC",sum!B516,"*")</f>
        <v>*</v>
      </c>
      <c r="V523" s="2"/>
      <c r="W523" s="2" t="str">
        <f>IF(sum!A516="BC",sum!C516,"*")</f>
        <v>*</v>
      </c>
      <c r="Z523" s="2" t="s">
        <v>186</v>
      </c>
      <c r="AA523" s="2" t="s">
        <v>187</v>
      </c>
      <c r="AB523" s="2">
        <v>2020</v>
      </c>
      <c r="AC523" s="2" t="str">
        <f>IF(sum!A516="MA",sum!B516,"*")</f>
        <v>*</v>
      </c>
      <c r="AD523" s="2"/>
      <c r="AE523" s="2" t="str">
        <f>IF(sum!A516="MA",sum!C516,"*")</f>
        <v>*</v>
      </c>
      <c r="AH523" s="2" t="s">
        <v>186</v>
      </c>
      <c r="AI523" s="2" t="s">
        <v>187</v>
      </c>
      <c r="AJ523" s="2">
        <v>2020</v>
      </c>
      <c r="AK523" s="2" t="str">
        <f>IF(sum!A516="ON",sum!B516,"*")</f>
        <v>R_ES-WH-AP_COAPRO1</v>
      </c>
      <c r="AL523" s="2"/>
      <c r="AM523" s="2">
        <f>IF(sum!A516="ON",sum!C516,"*")</f>
        <v>0</v>
      </c>
      <c r="AP523" s="4" t="s">
        <v>186</v>
      </c>
      <c r="AQ523" s="4" t="s">
        <v>187</v>
      </c>
      <c r="AR523" s="4">
        <v>2020</v>
      </c>
      <c r="AS523" s="2" t="str">
        <f>IF(sum!A516="QU",sum!B516,"*")</f>
        <v>*</v>
      </c>
      <c r="AT523" s="2"/>
      <c r="AU523" s="2" t="str">
        <f>IF(sum!A516="QU",sum!C516,"*")</f>
        <v>*</v>
      </c>
      <c r="AX523" s="2" t="s">
        <v>186</v>
      </c>
      <c r="AY523" s="2" t="s">
        <v>187</v>
      </c>
      <c r="AZ523" s="2">
        <v>2020</v>
      </c>
      <c r="BA523" s="2" t="str">
        <f>IF(sum!A516="SA",sum!B516,"*")</f>
        <v>*</v>
      </c>
      <c r="BB523" s="2"/>
      <c r="BC523" s="2" t="str">
        <f>IF(sum!A516="SA",sum!C516,"*")</f>
        <v>*</v>
      </c>
    </row>
    <row r="524" spans="2:55">
      <c r="B524" s="2" t="s">
        <v>186</v>
      </c>
      <c r="C524" s="2" t="s">
        <v>187</v>
      </c>
      <c r="D524" s="2">
        <v>2020</v>
      </c>
      <c r="J524" s="2" t="s">
        <v>186</v>
      </c>
      <c r="K524" s="2" t="s">
        <v>187</v>
      </c>
      <c r="L524" s="2">
        <v>2020</v>
      </c>
      <c r="M524" s="2" t="str">
        <f>IF(sum!A517="AT",sum!B517,"*")</f>
        <v>*</v>
      </c>
      <c r="N524" s="2"/>
      <c r="O524" s="2" t="str">
        <f>IF(sum!A517="AT",sum!C517,"*")</f>
        <v>*</v>
      </c>
      <c r="R524" s="2" t="s">
        <v>186</v>
      </c>
      <c r="S524" s="2" t="s">
        <v>187</v>
      </c>
      <c r="T524" s="2">
        <v>2020</v>
      </c>
      <c r="U524" s="2" t="str">
        <f>IF(sum!A517="BC",sum!B517,"*")</f>
        <v>*</v>
      </c>
      <c r="V524" s="2"/>
      <c r="W524" s="2" t="str">
        <f>IF(sum!A517="BC",sum!C517,"*")</f>
        <v>*</v>
      </c>
      <c r="Z524" s="2" t="s">
        <v>186</v>
      </c>
      <c r="AA524" s="2" t="s">
        <v>187</v>
      </c>
      <c r="AB524" s="2">
        <v>2020</v>
      </c>
      <c r="AC524" s="2" t="str">
        <f>IF(sum!A517="MA",sum!B517,"*")</f>
        <v>*</v>
      </c>
      <c r="AD524" s="2"/>
      <c r="AE524" s="2" t="str">
        <f>IF(sum!A517="MA",sum!C517,"*")</f>
        <v>*</v>
      </c>
      <c r="AH524" s="2" t="s">
        <v>186</v>
      </c>
      <c r="AI524" s="2" t="s">
        <v>187</v>
      </c>
      <c r="AJ524" s="2">
        <v>2020</v>
      </c>
      <c r="AK524" s="2" t="str">
        <f>IF(sum!A517="ON",sum!B517,"*")</f>
        <v>R_ES-WH-AP_STEAM1</v>
      </c>
      <c r="AL524" s="2"/>
      <c r="AM524" s="2">
        <f>IF(sum!A517="ON",sum!C517,"*")</f>
        <v>0.0435594015608679</v>
      </c>
      <c r="AP524" s="2" t="s">
        <v>186</v>
      </c>
      <c r="AQ524" s="2" t="s">
        <v>187</v>
      </c>
      <c r="AR524" s="2">
        <v>2020</v>
      </c>
      <c r="AS524" s="2" t="str">
        <f>IF(sum!A517="QU",sum!B517,"*")</f>
        <v>*</v>
      </c>
      <c r="AT524" s="2"/>
      <c r="AU524" s="2" t="str">
        <f>IF(sum!A517="QU",sum!C517,"*")</f>
        <v>*</v>
      </c>
      <c r="AX524" s="2" t="s">
        <v>186</v>
      </c>
      <c r="AY524" s="2" t="s">
        <v>187</v>
      </c>
      <c r="AZ524" s="2">
        <v>2020</v>
      </c>
      <c r="BA524" s="2" t="str">
        <f>IF(sum!A517="SA",sum!B517,"*")</f>
        <v>*</v>
      </c>
      <c r="BB524" s="2"/>
      <c r="BC524" s="2" t="str">
        <f>IF(sum!A517="SA",sum!C517,"*")</f>
        <v>*</v>
      </c>
    </row>
    <row r="525" spans="2:55">
      <c r="B525" s="4" t="s">
        <v>186</v>
      </c>
      <c r="C525" s="4" t="s">
        <v>187</v>
      </c>
      <c r="D525" s="4">
        <v>2020</v>
      </c>
      <c r="J525" s="4" t="s">
        <v>186</v>
      </c>
      <c r="K525" s="4" t="s">
        <v>187</v>
      </c>
      <c r="L525" s="4">
        <v>2020</v>
      </c>
      <c r="M525" s="2" t="str">
        <f>IF(sum!A518="AT",sum!B518,"*")</f>
        <v>*</v>
      </c>
      <c r="N525" s="2"/>
      <c r="O525" s="2" t="str">
        <f>IF(sum!A518="AT",sum!C518,"*")</f>
        <v>*</v>
      </c>
      <c r="R525" s="4" t="s">
        <v>186</v>
      </c>
      <c r="S525" s="4" t="s">
        <v>187</v>
      </c>
      <c r="T525" s="4">
        <v>2020</v>
      </c>
      <c r="U525" s="2" t="str">
        <f>IF(sum!A518="BC",sum!B518,"*")</f>
        <v>*</v>
      </c>
      <c r="V525" s="2"/>
      <c r="W525" s="2" t="str">
        <f>IF(sum!A518="BC",sum!C518,"*")</f>
        <v>*</v>
      </c>
      <c r="Z525" s="4" t="s">
        <v>186</v>
      </c>
      <c r="AA525" s="4" t="s">
        <v>187</v>
      </c>
      <c r="AB525" s="4">
        <v>2020</v>
      </c>
      <c r="AC525" s="2" t="str">
        <f>IF(sum!A518="MA",sum!B518,"*")</f>
        <v>*</v>
      </c>
      <c r="AD525" s="2"/>
      <c r="AE525" s="2" t="str">
        <f>IF(sum!A518="MA",sum!C518,"*")</f>
        <v>*</v>
      </c>
      <c r="AH525" s="4" t="s">
        <v>186</v>
      </c>
      <c r="AI525" s="4" t="s">
        <v>187</v>
      </c>
      <c r="AJ525" s="4">
        <v>2020</v>
      </c>
      <c r="AK525" s="2" t="str">
        <f>IF(sum!A518="ON",sum!B518,"*")</f>
        <v>R_ES-WH-MOB_COAPRO1</v>
      </c>
      <c r="AL525" s="2"/>
      <c r="AM525" s="2">
        <f>IF(sum!A518="ON",sum!C518,"*")</f>
        <v>0</v>
      </c>
      <c r="AP525" s="4" t="s">
        <v>186</v>
      </c>
      <c r="AQ525" s="4" t="s">
        <v>187</v>
      </c>
      <c r="AR525" s="4">
        <v>2020</v>
      </c>
      <c r="AS525" s="2" t="str">
        <f>IF(sum!A518="QU",sum!B518,"*")</f>
        <v>*</v>
      </c>
      <c r="AT525" s="2"/>
      <c r="AU525" s="2" t="str">
        <f>IF(sum!A518="QU",sum!C518,"*")</f>
        <v>*</v>
      </c>
      <c r="AX525" s="4" t="s">
        <v>186</v>
      </c>
      <c r="AY525" s="4" t="s">
        <v>187</v>
      </c>
      <c r="AZ525" s="4">
        <v>2020</v>
      </c>
      <c r="BA525" s="2" t="str">
        <f>IF(sum!A518="SA",sum!B518,"*")</f>
        <v>*</v>
      </c>
      <c r="BB525" s="2"/>
      <c r="BC525" s="2" t="str">
        <f>IF(sum!A518="SA",sum!C518,"*")</f>
        <v>*</v>
      </c>
    </row>
    <row r="526" spans="2:55">
      <c r="B526" s="2" t="s">
        <v>186</v>
      </c>
      <c r="C526" s="2" t="s">
        <v>187</v>
      </c>
      <c r="D526" s="2">
        <v>2020</v>
      </c>
      <c r="J526" s="2" t="s">
        <v>186</v>
      </c>
      <c r="K526" s="2" t="s">
        <v>187</v>
      </c>
      <c r="L526" s="2">
        <v>2020</v>
      </c>
      <c r="M526" s="2" t="str">
        <f>IF(sum!A519="AT",sum!B519,"*")</f>
        <v>*</v>
      </c>
      <c r="N526" s="2"/>
      <c r="O526" s="2" t="str">
        <f>IF(sum!A519="AT",sum!C519,"*")</f>
        <v>*</v>
      </c>
      <c r="R526" s="2" t="s">
        <v>186</v>
      </c>
      <c r="S526" s="2" t="s">
        <v>187</v>
      </c>
      <c r="T526" s="2">
        <v>2020</v>
      </c>
      <c r="U526" s="2" t="str">
        <f>IF(sum!A519="BC",sum!B519,"*")</f>
        <v>*</v>
      </c>
      <c r="V526" s="2"/>
      <c r="W526" s="2" t="str">
        <f>IF(sum!A519="BC",sum!C519,"*")</f>
        <v>*</v>
      </c>
      <c r="Z526" s="2" t="s">
        <v>186</v>
      </c>
      <c r="AA526" s="2" t="s">
        <v>187</v>
      </c>
      <c r="AB526" s="2">
        <v>2020</v>
      </c>
      <c r="AC526" s="2" t="str">
        <f>IF(sum!A519="MA",sum!B519,"*")</f>
        <v>*</v>
      </c>
      <c r="AD526" s="2"/>
      <c r="AE526" s="2" t="str">
        <f>IF(sum!A519="MA",sum!C519,"*")</f>
        <v>*</v>
      </c>
      <c r="AH526" s="2" t="s">
        <v>186</v>
      </c>
      <c r="AI526" s="2" t="s">
        <v>187</v>
      </c>
      <c r="AJ526" s="2">
        <v>2020</v>
      </c>
      <c r="AK526" s="2" t="str">
        <f>IF(sum!A519="ON",sum!B519,"*")</f>
        <v>R_ES-WH-MOB_STEAM1</v>
      </c>
      <c r="AL526" s="2"/>
      <c r="AM526" s="2">
        <f>IF(sum!A519="ON",sum!C519,"*")</f>
        <v>0.000339160914926578</v>
      </c>
      <c r="AP526" s="2" t="s">
        <v>186</v>
      </c>
      <c r="AQ526" s="2" t="s">
        <v>187</v>
      </c>
      <c r="AR526" s="2">
        <v>2020</v>
      </c>
      <c r="AS526" s="2" t="str">
        <f>IF(sum!A519="QU",sum!B519,"*")</f>
        <v>*</v>
      </c>
      <c r="AT526" s="2"/>
      <c r="AU526" s="2" t="str">
        <f>IF(sum!A519="QU",sum!C519,"*")</f>
        <v>*</v>
      </c>
      <c r="AX526" s="2" t="s">
        <v>186</v>
      </c>
      <c r="AY526" s="2" t="s">
        <v>187</v>
      </c>
      <c r="AZ526" s="2">
        <v>2020</v>
      </c>
      <c r="BA526" s="2" t="str">
        <f>IF(sum!A519="SA",sum!B519,"*")</f>
        <v>*</v>
      </c>
      <c r="BB526" s="2"/>
      <c r="BC526" s="2" t="str">
        <f>IF(sum!A519="SA",sum!C519,"*")</f>
        <v>*</v>
      </c>
    </row>
    <row r="527" spans="2:55">
      <c r="B527" s="2" t="s">
        <v>186</v>
      </c>
      <c r="C527" s="2" t="s">
        <v>187</v>
      </c>
      <c r="D527" s="2">
        <v>2020</v>
      </c>
      <c r="J527" s="2" t="s">
        <v>186</v>
      </c>
      <c r="K527" s="2" t="s">
        <v>187</v>
      </c>
      <c r="L527" s="2">
        <v>2020</v>
      </c>
      <c r="M527" s="2" t="str">
        <f>IF(sum!A520="AT",sum!B520,"*")</f>
        <v>*</v>
      </c>
      <c r="N527" s="2"/>
      <c r="O527" s="2" t="str">
        <f>IF(sum!A520="AT",sum!C520,"*")</f>
        <v>*</v>
      </c>
      <c r="R527" s="2" t="s">
        <v>186</v>
      </c>
      <c r="S527" s="2" t="s">
        <v>187</v>
      </c>
      <c r="T527" s="2">
        <v>2020</v>
      </c>
      <c r="U527" s="2" t="str">
        <f>IF(sum!A520="BC",sum!B520,"*")</f>
        <v>*</v>
      </c>
      <c r="V527" s="2"/>
      <c r="W527" s="2" t="str">
        <f>IF(sum!A520="BC",sum!C520,"*")</f>
        <v>*</v>
      </c>
      <c r="Z527" s="2" t="s">
        <v>186</v>
      </c>
      <c r="AA527" s="2" t="s">
        <v>187</v>
      </c>
      <c r="AB527" s="2">
        <v>2020</v>
      </c>
      <c r="AC527" s="2" t="str">
        <f>IF(sum!A520="MA",sum!B520,"*")</f>
        <v>*</v>
      </c>
      <c r="AD527" s="2"/>
      <c r="AE527" s="2" t="str">
        <f>IF(sum!A520="MA",sum!C520,"*")</f>
        <v>*</v>
      </c>
      <c r="AH527" s="2" t="s">
        <v>186</v>
      </c>
      <c r="AI527" s="2" t="s">
        <v>187</v>
      </c>
      <c r="AJ527" s="2">
        <v>2020</v>
      </c>
      <c r="AK527" s="2" t="str">
        <f>IF(sum!A520="ON",sum!B520,"*")</f>
        <v>R_ES-WH-SA_COAPRO1</v>
      </c>
      <c r="AL527" s="2"/>
      <c r="AM527" s="2">
        <f>IF(sum!A520="ON",sum!C520,"*")</f>
        <v>0</v>
      </c>
      <c r="AP527" s="4" t="s">
        <v>186</v>
      </c>
      <c r="AQ527" s="4" t="s">
        <v>187</v>
      </c>
      <c r="AR527" s="4">
        <v>2020</v>
      </c>
      <c r="AS527" s="2" t="str">
        <f>IF(sum!A520="QU",sum!B520,"*")</f>
        <v>*</v>
      </c>
      <c r="AT527" s="2"/>
      <c r="AU527" s="2" t="str">
        <f>IF(sum!A520="QU",sum!C520,"*")</f>
        <v>*</v>
      </c>
      <c r="AX527" s="2" t="s">
        <v>186</v>
      </c>
      <c r="AY527" s="2" t="s">
        <v>187</v>
      </c>
      <c r="AZ527" s="2">
        <v>2020</v>
      </c>
      <c r="BA527" s="2" t="str">
        <f>IF(sum!A520="SA",sum!B520,"*")</f>
        <v>*</v>
      </c>
      <c r="BB527" s="2"/>
      <c r="BC527" s="2" t="str">
        <f>IF(sum!A520="SA",sum!C520,"*")</f>
        <v>*</v>
      </c>
    </row>
    <row r="528" spans="2:55">
      <c r="B528" s="4" t="s">
        <v>186</v>
      </c>
      <c r="C528" s="4" t="s">
        <v>187</v>
      </c>
      <c r="D528" s="4">
        <v>2020</v>
      </c>
      <c r="J528" s="4" t="s">
        <v>186</v>
      </c>
      <c r="K528" s="4" t="s">
        <v>187</v>
      </c>
      <c r="L528" s="4">
        <v>2020</v>
      </c>
      <c r="M528" s="2" t="str">
        <f>IF(sum!A521="AT",sum!B521,"*")</f>
        <v>*</v>
      </c>
      <c r="N528" s="2"/>
      <c r="O528" s="2" t="str">
        <f>IF(sum!A521="AT",sum!C521,"*")</f>
        <v>*</v>
      </c>
      <c r="R528" s="4" t="s">
        <v>186</v>
      </c>
      <c r="S528" s="4" t="s">
        <v>187</v>
      </c>
      <c r="T528" s="4">
        <v>2020</v>
      </c>
      <c r="U528" s="2" t="str">
        <f>IF(sum!A521="BC",sum!B521,"*")</f>
        <v>*</v>
      </c>
      <c r="V528" s="2"/>
      <c r="W528" s="2" t="str">
        <f>IF(sum!A521="BC",sum!C521,"*")</f>
        <v>*</v>
      </c>
      <c r="Z528" s="4" t="s">
        <v>186</v>
      </c>
      <c r="AA528" s="4" t="s">
        <v>187</v>
      </c>
      <c r="AB528" s="4">
        <v>2020</v>
      </c>
      <c r="AC528" s="2" t="str">
        <f>IF(sum!A521="MA",sum!B521,"*")</f>
        <v>*</v>
      </c>
      <c r="AD528" s="2"/>
      <c r="AE528" s="2" t="str">
        <f>IF(sum!A521="MA",sum!C521,"*")</f>
        <v>*</v>
      </c>
      <c r="AH528" s="4" t="s">
        <v>186</v>
      </c>
      <c r="AI528" s="4" t="s">
        <v>187</v>
      </c>
      <c r="AJ528" s="4">
        <v>2020</v>
      </c>
      <c r="AK528" s="2" t="str">
        <f>IF(sum!A521="ON",sum!B521,"*")</f>
        <v>R_ES-WH-SA_STEAM1</v>
      </c>
      <c r="AL528" s="2"/>
      <c r="AM528" s="2">
        <f>IF(sum!A521="ON",sum!C521,"*")</f>
        <v>0.405847329839673</v>
      </c>
      <c r="AP528" s="2" t="s">
        <v>186</v>
      </c>
      <c r="AQ528" s="2" t="s">
        <v>187</v>
      </c>
      <c r="AR528" s="2">
        <v>2020</v>
      </c>
      <c r="AS528" s="2" t="str">
        <f>IF(sum!A521="QU",sum!B521,"*")</f>
        <v>*</v>
      </c>
      <c r="AT528" s="2"/>
      <c r="AU528" s="2" t="str">
        <f>IF(sum!A521="QU",sum!C521,"*")</f>
        <v>*</v>
      </c>
      <c r="AX528" s="4" t="s">
        <v>186</v>
      </c>
      <c r="AY528" s="4" t="s">
        <v>187</v>
      </c>
      <c r="AZ528" s="4">
        <v>2020</v>
      </c>
      <c r="BA528" s="2" t="str">
        <f>IF(sum!A521="SA",sum!B521,"*")</f>
        <v>*</v>
      </c>
      <c r="BB528" s="2"/>
      <c r="BC528" s="2" t="str">
        <f>IF(sum!A521="SA",sum!C521,"*")</f>
        <v>*</v>
      </c>
    </row>
    <row r="529" spans="2:55">
      <c r="B529" s="2" t="s">
        <v>186</v>
      </c>
      <c r="C529" s="2" t="s">
        <v>187</v>
      </c>
      <c r="D529" s="2">
        <v>2020</v>
      </c>
      <c r="J529" s="2" t="s">
        <v>186</v>
      </c>
      <c r="K529" s="2" t="s">
        <v>187</v>
      </c>
      <c r="L529" s="2">
        <v>2020</v>
      </c>
      <c r="M529" s="2" t="str">
        <f>IF(sum!A522="AT",sum!B522,"*")</f>
        <v>*</v>
      </c>
      <c r="N529" s="2"/>
      <c r="O529" s="2" t="str">
        <f>IF(sum!A522="AT",sum!C522,"*")</f>
        <v>*</v>
      </c>
      <c r="R529" s="2" t="s">
        <v>186</v>
      </c>
      <c r="S529" s="2" t="s">
        <v>187</v>
      </c>
      <c r="T529" s="2">
        <v>2020</v>
      </c>
      <c r="U529" s="2" t="str">
        <f>IF(sum!A522="BC",sum!B522,"*")</f>
        <v>*</v>
      </c>
      <c r="V529" s="2"/>
      <c r="W529" s="2" t="str">
        <f>IF(sum!A522="BC",sum!C522,"*")</f>
        <v>*</v>
      </c>
      <c r="Z529" s="2" t="s">
        <v>186</v>
      </c>
      <c r="AA529" s="2" t="s">
        <v>187</v>
      </c>
      <c r="AB529" s="2">
        <v>2020</v>
      </c>
      <c r="AC529" s="2" t="str">
        <f>IF(sum!A522="MA",sum!B522,"*")</f>
        <v>*</v>
      </c>
      <c r="AD529" s="2"/>
      <c r="AE529" s="2" t="str">
        <f>IF(sum!A522="MA",sum!C522,"*")</f>
        <v>*</v>
      </c>
      <c r="AH529" s="2" t="s">
        <v>186</v>
      </c>
      <c r="AI529" s="2" t="s">
        <v>187</v>
      </c>
      <c r="AJ529" s="2">
        <v>2020</v>
      </c>
      <c r="AK529" s="2" t="str">
        <f>IF(sum!A522="ON",sum!B522,"*")</f>
        <v>R_ES-WH-SD_STEAM1</v>
      </c>
      <c r="AL529" s="2"/>
      <c r="AM529" s="2">
        <f>IF(sum!A522="ON",sum!C522,"*")</f>
        <v>1.92289789590619</v>
      </c>
      <c r="AP529" s="4" t="s">
        <v>186</v>
      </c>
      <c r="AQ529" s="4" t="s">
        <v>187</v>
      </c>
      <c r="AR529" s="4">
        <v>2020</v>
      </c>
      <c r="AS529" s="2" t="str">
        <f>IF(sum!A522="QU",sum!B522,"*")</f>
        <v>*</v>
      </c>
      <c r="AT529" s="2"/>
      <c r="AU529" s="2" t="str">
        <f>IF(sum!A522="QU",sum!C522,"*")</f>
        <v>*</v>
      </c>
      <c r="AX529" s="2" t="s">
        <v>186</v>
      </c>
      <c r="AY529" s="2" t="s">
        <v>187</v>
      </c>
      <c r="AZ529" s="2">
        <v>2020</v>
      </c>
      <c r="BA529" s="2" t="str">
        <f>IF(sum!A522="SA",sum!B522,"*")</f>
        <v>*</v>
      </c>
      <c r="BB529" s="2"/>
      <c r="BC529" s="2" t="str">
        <f>IF(sum!A522="SA",sum!C522,"*")</f>
        <v>*</v>
      </c>
    </row>
    <row r="530" spans="2:55">
      <c r="B530" s="2" t="s">
        <v>186</v>
      </c>
      <c r="C530" s="2" t="s">
        <v>187</v>
      </c>
      <c r="D530" s="2">
        <v>2020</v>
      </c>
      <c r="J530" s="2" t="s">
        <v>186</v>
      </c>
      <c r="K530" s="2" t="s">
        <v>187</v>
      </c>
      <c r="L530" s="2">
        <v>2020</v>
      </c>
      <c r="M530" s="2" t="str">
        <f>IF(sum!A523="AT",sum!B523,"*")</f>
        <v>*</v>
      </c>
      <c r="N530" s="2"/>
      <c r="O530" s="2" t="str">
        <f>IF(sum!A523="AT",sum!C523,"*")</f>
        <v>*</v>
      </c>
      <c r="R530" s="2" t="s">
        <v>186</v>
      </c>
      <c r="S530" s="2" t="s">
        <v>187</v>
      </c>
      <c r="T530" s="2">
        <v>2020</v>
      </c>
      <c r="U530" s="2" t="str">
        <f>IF(sum!A523="BC",sum!B523,"*")</f>
        <v>*</v>
      </c>
      <c r="V530" s="2"/>
      <c r="W530" s="2" t="str">
        <f>IF(sum!A523="BC",sum!C523,"*")</f>
        <v>*</v>
      </c>
      <c r="Z530" s="2" t="s">
        <v>186</v>
      </c>
      <c r="AA530" s="2" t="s">
        <v>187</v>
      </c>
      <c r="AB530" s="2">
        <v>2020</v>
      </c>
      <c r="AC530" s="2" t="str">
        <f>IF(sum!A523="MA",sum!B523,"*")</f>
        <v>*</v>
      </c>
      <c r="AD530" s="2"/>
      <c r="AE530" s="2" t="str">
        <f>IF(sum!A523="MA",sum!C523,"*")</f>
        <v>*</v>
      </c>
      <c r="AH530" s="2" t="s">
        <v>186</v>
      </c>
      <c r="AI530" s="2" t="s">
        <v>187</v>
      </c>
      <c r="AJ530" s="2">
        <v>2020</v>
      </c>
      <c r="AK530" s="2" t="str">
        <f>IF(sum!A523="ON",sum!B523,"*")</f>
        <v>RTS-AuxiliaryEquip_ELE1</v>
      </c>
      <c r="AL530" s="2"/>
      <c r="AM530" s="2">
        <f>IF(sum!A523="ON",sum!C523,"*")</f>
        <v>0.158528852251112</v>
      </c>
      <c r="AP530" s="2" t="s">
        <v>186</v>
      </c>
      <c r="AQ530" s="2" t="s">
        <v>187</v>
      </c>
      <c r="AR530" s="2">
        <v>2020</v>
      </c>
      <c r="AS530" s="2" t="str">
        <f>IF(sum!A523="QU",sum!B523,"*")</f>
        <v>*</v>
      </c>
      <c r="AT530" s="2"/>
      <c r="AU530" s="2" t="str">
        <f>IF(sum!A523="QU",sum!C523,"*")</f>
        <v>*</v>
      </c>
      <c r="AX530" s="2" t="s">
        <v>186</v>
      </c>
      <c r="AY530" s="2" t="s">
        <v>187</v>
      </c>
      <c r="AZ530" s="2">
        <v>2020</v>
      </c>
      <c r="BA530" s="2" t="str">
        <f>IF(sum!A523="SA",sum!B523,"*")</f>
        <v>*</v>
      </c>
      <c r="BB530" s="2"/>
      <c r="BC530" s="2" t="str">
        <f>IF(sum!A523="SA",sum!C523,"*")</f>
        <v>*</v>
      </c>
    </row>
    <row r="531" spans="2:55">
      <c r="B531" s="4" t="s">
        <v>186</v>
      </c>
      <c r="C531" s="4" t="s">
        <v>187</v>
      </c>
      <c r="D531" s="4">
        <v>2020</v>
      </c>
      <c r="J531" s="4" t="s">
        <v>186</v>
      </c>
      <c r="K531" s="4" t="s">
        <v>187</v>
      </c>
      <c r="L531" s="4">
        <v>2020</v>
      </c>
      <c r="M531" s="2" t="str">
        <f>IF(sum!A524="AT",sum!B524,"*")</f>
        <v>*</v>
      </c>
      <c r="N531" s="2"/>
      <c r="O531" s="2" t="str">
        <f>IF(sum!A524="AT",sum!C524,"*")</f>
        <v>*</v>
      </c>
      <c r="R531" s="4" t="s">
        <v>186</v>
      </c>
      <c r="S531" s="4" t="s">
        <v>187</v>
      </c>
      <c r="T531" s="4">
        <v>2020</v>
      </c>
      <c r="U531" s="2" t="str">
        <f>IF(sum!A524="BC",sum!B524,"*")</f>
        <v>*</v>
      </c>
      <c r="V531" s="2"/>
      <c r="W531" s="2" t="str">
        <f>IF(sum!A524="BC",sum!C524,"*")</f>
        <v>*</v>
      </c>
      <c r="Z531" s="4" t="s">
        <v>186</v>
      </c>
      <c r="AA531" s="4" t="s">
        <v>187</v>
      </c>
      <c r="AB531" s="4">
        <v>2020</v>
      </c>
      <c r="AC531" s="2" t="str">
        <f>IF(sum!A524="MA",sum!B524,"*")</f>
        <v>*</v>
      </c>
      <c r="AD531" s="2"/>
      <c r="AE531" s="2" t="str">
        <f>IF(sum!A524="MA",sum!C524,"*")</f>
        <v>*</v>
      </c>
      <c r="AH531" s="4" t="s">
        <v>186</v>
      </c>
      <c r="AI531" s="4" t="s">
        <v>187</v>
      </c>
      <c r="AJ531" s="4">
        <v>2020</v>
      </c>
      <c r="AK531" s="2" t="str">
        <f>IF(sum!A524="ON",sum!B524,"*")</f>
        <v>RTS-AuxiliaryMot_ELE1</v>
      </c>
      <c r="AL531" s="2"/>
      <c r="AM531" s="2">
        <f>IF(sum!A524="ON",sum!C524,"*")</f>
        <v>0</v>
      </c>
      <c r="AP531" s="4" t="s">
        <v>186</v>
      </c>
      <c r="AQ531" s="4" t="s">
        <v>187</v>
      </c>
      <c r="AR531" s="4">
        <v>2020</v>
      </c>
      <c r="AS531" s="2" t="str">
        <f>IF(sum!A524="QU",sum!B524,"*")</f>
        <v>*</v>
      </c>
      <c r="AT531" s="2"/>
      <c r="AU531" s="2" t="str">
        <f>IF(sum!A524="QU",sum!C524,"*")</f>
        <v>*</v>
      </c>
      <c r="AX531" s="4" t="s">
        <v>186</v>
      </c>
      <c r="AY531" s="4" t="s">
        <v>187</v>
      </c>
      <c r="AZ531" s="4">
        <v>2020</v>
      </c>
      <c r="BA531" s="2" t="str">
        <f>IF(sum!A524="SA",sum!B524,"*")</f>
        <v>*</v>
      </c>
      <c r="BB531" s="2"/>
      <c r="BC531" s="2" t="str">
        <f>IF(sum!A524="SA",sum!C524,"*")</f>
        <v>*</v>
      </c>
    </row>
    <row r="532" spans="2:55">
      <c r="B532" s="2" t="s">
        <v>186</v>
      </c>
      <c r="C532" s="2" t="s">
        <v>187</v>
      </c>
      <c r="D532" s="2">
        <v>2020</v>
      </c>
      <c r="J532" s="2" t="s">
        <v>186</v>
      </c>
      <c r="K532" s="2" t="s">
        <v>187</v>
      </c>
      <c r="L532" s="2">
        <v>2020</v>
      </c>
      <c r="M532" s="2" t="str">
        <f>IF(sum!A525="AT",sum!B525,"*")</f>
        <v>*</v>
      </c>
      <c r="N532" s="2"/>
      <c r="O532" s="2" t="str">
        <f>IF(sum!A525="AT",sum!C525,"*")</f>
        <v>*</v>
      </c>
      <c r="R532" s="2" t="s">
        <v>186</v>
      </c>
      <c r="S532" s="2" t="s">
        <v>187</v>
      </c>
      <c r="T532" s="2">
        <v>2020</v>
      </c>
      <c r="U532" s="2" t="str">
        <f>IF(sum!A525="BC",sum!B525,"*")</f>
        <v>*</v>
      </c>
      <c r="V532" s="2"/>
      <c r="W532" s="2" t="str">
        <f>IF(sum!A525="BC",sum!C525,"*")</f>
        <v>*</v>
      </c>
      <c r="Z532" s="2" t="s">
        <v>186</v>
      </c>
      <c r="AA532" s="2" t="s">
        <v>187</v>
      </c>
      <c r="AB532" s="2">
        <v>2020</v>
      </c>
      <c r="AC532" s="2" t="str">
        <f>IF(sum!A525="MA",sum!B525,"*")</f>
        <v>*</v>
      </c>
      <c r="AD532" s="2"/>
      <c r="AE532" s="2" t="str">
        <f>IF(sum!A525="MA",sum!C525,"*")</f>
        <v>*</v>
      </c>
      <c r="AH532" s="2" t="s">
        <v>186</v>
      </c>
      <c r="AI532" s="2" t="s">
        <v>187</v>
      </c>
      <c r="AJ532" s="2">
        <v>2020</v>
      </c>
      <c r="AK532" s="2" t="str">
        <f>IF(sum!A525="ON",sum!B525,"*")</f>
        <v>RTS-Light_ELE1</v>
      </c>
      <c r="AL532" s="2"/>
      <c r="AM532" s="2">
        <f>IF(sum!A525="ON",sum!C525,"*")</f>
        <v>0</v>
      </c>
      <c r="AP532" s="2" t="s">
        <v>186</v>
      </c>
      <c r="AQ532" s="2" t="s">
        <v>187</v>
      </c>
      <c r="AR532" s="2">
        <v>2020</v>
      </c>
      <c r="AS532" s="2" t="str">
        <f>IF(sum!A525="QU",sum!B525,"*")</f>
        <v>*</v>
      </c>
      <c r="AT532" s="2"/>
      <c r="AU532" s="2" t="str">
        <f>IF(sum!A525="QU",sum!C525,"*")</f>
        <v>*</v>
      </c>
      <c r="AX532" s="2" t="s">
        <v>186</v>
      </c>
      <c r="AY532" s="2" t="s">
        <v>187</v>
      </c>
      <c r="AZ532" s="2">
        <v>2020</v>
      </c>
      <c r="BA532" s="2" t="str">
        <f>IF(sum!A525="SA",sum!B525,"*")</f>
        <v>*</v>
      </c>
      <c r="BB532" s="2"/>
      <c r="BC532" s="2" t="str">
        <f>IF(sum!A525="SA",sum!C525,"*")</f>
        <v>*</v>
      </c>
    </row>
    <row r="533" spans="2:55">
      <c r="B533" s="2" t="s">
        <v>186</v>
      </c>
      <c r="C533" s="2" t="s">
        <v>187</v>
      </c>
      <c r="D533" s="2">
        <v>2020</v>
      </c>
      <c r="J533" s="2" t="s">
        <v>186</v>
      </c>
      <c r="K533" s="2" t="s">
        <v>187</v>
      </c>
      <c r="L533" s="2">
        <v>2020</v>
      </c>
      <c r="M533" s="2" t="str">
        <f>IF(sum!A526="AT",sum!B526,"*")</f>
        <v>*</v>
      </c>
      <c r="N533" s="2"/>
      <c r="O533" s="2" t="str">
        <f>IF(sum!A526="AT",sum!C526,"*")</f>
        <v>*</v>
      </c>
      <c r="R533" s="2" t="s">
        <v>186</v>
      </c>
      <c r="S533" s="2" t="s">
        <v>187</v>
      </c>
      <c r="T533" s="2">
        <v>2020</v>
      </c>
      <c r="U533" s="2" t="str">
        <f>IF(sum!A526="BC",sum!B526,"*")</f>
        <v>*</v>
      </c>
      <c r="V533" s="2"/>
      <c r="W533" s="2" t="str">
        <f>IF(sum!A526="BC",sum!C526,"*")</f>
        <v>*</v>
      </c>
      <c r="Z533" s="2" t="s">
        <v>186</v>
      </c>
      <c r="AA533" s="2" t="s">
        <v>187</v>
      </c>
      <c r="AB533" s="2">
        <v>2020</v>
      </c>
      <c r="AC533" s="2" t="str">
        <f>IF(sum!A526="MA",sum!B526,"*")</f>
        <v>*</v>
      </c>
      <c r="AD533" s="2"/>
      <c r="AE533" s="2" t="str">
        <f>IF(sum!A526="MA",sum!C526,"*")</f>
        <v>*</v>
      </c>
      <c r="AH533" s="2" t="s">
        <v>186</v>
      </c>
      <c r="AI533" s="2" t="s">
        <v>187</v>
      </c>
      <c r="AJ533" s="2">
        <v>2020</v>
      </c>
      <c r="AK533" s="2" t="str">
        <f>IF(sum!A526="ON",sum!B526,"*")</f>
        <v>RTS-SpCool_ELE1</v>
      </c>
      <c r="AL533" s="2"/>
      <c r="AM533" s="2">
        <f>IF(sum!A526="ON",sum!C526,"*")</f>
        <v>0.0951173113506669</v>
      </c>
      <c r="AP533" s="4" t="s">
        <v>186</v>
      </c>
      <c r="AQ533" s="4" t="s">
        <v>187</v>
      </c>
      <c r="AR533" s="4">
        <v>2020</v>
      </c>
      <c r="AS533" s="2" t="str">
        <f>IF(sum!A526="QU",sum!B526,"*")</f>
        <v>*</v>
      </c>
      <c r="AT533" s="2"/>
      <c r="AU533" s="2" t="str">
        <f>IF(sum!A526="QU",sum!C526,"*")</f>
        <v>*</v>
      </c>
      <c r="AX533" s="2" t="s">
        <v>186</v>
      </c>
      <c r="AY533" s="2" t="s">
        <v>187</v>
      </c>
      <c r="AZ533" s="2">
        <v>2020</v>
      </c>
      <c r="BA533" s="2" t="str">
        <f>IF(sum!A526="SA",sum!B526,"*")</f>
        <v>*</v>
      </c>
      <c r="BB533" s="2"/>
      <c r="BC533" s="2" t="str">
        <f>IF(sum!A526="SA",sum!C526,"*")</f>
        <v>*</v>
      </c>
    </row>
    <row r="534" spans="2:55">
      <c r="B534" s="4" t="s">
        <v>186</v>
      </c>
      <c r="C534" s="4" t="s">
        <v>187</v>
      </c>
      <c r="D534" s="4">
        <v>2020</v>
      </c>
      <c r="J534" s="4" t="s">
        <v>186</v>
      </c>
      <c r="K534" s="4" t="s">
        <v>187</v>
      </c>
      <c r="L534" s="4">
        <v>2020</v>
      </c>
      <c r="M534" s="2" t="str">
        <f>IF(sum!A527="AT",sum!B527,"*")</f>
        <v>*</v>
      </c>
      <c r="N534" s="2"/>
      <c r="O534" s="2" t="str">
        <f>IF(sum!A527="AT",sum!C527,"*")</f>
        <v>*</v>
      </c>
      <c r="R534" s="4" t="s">
        <v>186</v>
      </c>
      <c r="S534" s="4" t="s">
        <v>187</v>
      </c>
      <c r="T534" s="4">
        <v>2020</v>
      </c>
      <c r="U534" s="2" t="str">
        <f>IF(sum!A527="BC",sum!B527,"*")</f>
        <v>*</v>
      </c>
      <c r="V534" s="2"/>
      <c r="W534" s="2" t="str">
        <f>IF(sum!A527="BC",sum!C527,"*")</f>
        <v>*</v>
      </c>
      <c r="Z534" s="4" t="s">
        <v>186</v>
      </c>
      <c r="AA534" s="4" t="s">
        <v>187</v>
      </c>
      <c r="AB534" s="4">
        <v>2020</v>
      </c>
      <c r="AC534" s="2" t="str">
        <f>IF(sum!A527="MA",sum!B527,"*")</f>
        <v>*</v>
      </c>
      <c r="AD534" s="2"/>
      <c r="AE534" s="2" t="str">
        <f>IF(sum!A527="MA",sum!C527,"*")</f>
        <v>*</v>
      </c>
      <c r="AH534" s="4" t="s">
        <v>186</v>
      </c>
      <c r="AI534" s="4" t="s">
        <v>187</v>
      </c>
      <c r="AJ534" s="4">
        <v>2020</v>
      </c>
      <c r="AK534" s="2" t="str">
        <f>IF(sum!A527="ON",sum!B527,"*")</f>
        <v>RTS-SpHeat_ELE1</v>
      </c>
      <c r="AL534" s="2"/>
      <c r="AM534" s="2">
        <f>IF(sum!A527="ON",sum!C527,"*")</f>
        <v>6.39751990417812</v>
      </c>
      <c r="AP534" s="2" t="s">
        <v>186</v>
      </c>
      <c r="AQ534" s="2" t="s">
        <v>187</v>
      </c>
      <c r="AR534" s="2">
        <v>2020</v>
      </c>
      <c r="AS534" s="2" t="str">
        <f>IF(sum!A527="QU",sum!B527,"*")</f>
        <v>*</v>
      </c>
      <c r="AT534" s="2"/>
      <c r="AU534" s="2" t="str">
        <f>IF(sum!A527="QU",sum!C527,"*")</f>
        <v>*</v>
      </c>
      <c r="AX534" s="4" t="s">
        <v>186</v>
      </c>
      <c r="AY534" s="4" t="s">
        <v>187</v>
      </c>
      <c r="AZ534" s="4">
        <v>2020</v>
      </c>
      <c r="BA534" s="2" t="str">
        <f>IF(sum!A527="SA",sum!B527,"*")</f>
        <v>*</v>
      </c>
      <c r="BB534" s="2"/>
      <c r="BC534" s="2" t="str">
        <f>IF(sum!A527="SA",sum!C527,"*")</f>
        <v>*</v>
      </c>
    </row>
    <row r="535" spans="2:55">
      <c r="B535" s="2" t="s">
        <v>186</v>
      </c>
      <c r="C535" s="2" t="s">
        <v>187</v>
      </c>
      <c r="D535" s="2">
        <v>2020</v>
      </c>
      <c r="J535" s="2" t="s">
        <v>186</v>
      </c>
      <c r="K535" s="2" t="s">
        <v>187</v>
      </c>
      <c r="L535" s="2">
        <v>2020</v>
      </c>
      <c r="M535" s="2" t="str">
        <f>IF(sum!A528="AT",sum!B528,"*")</f>
        <v>*</v>
      </c>
      <c r="N535" s="2"/>
      <c r="O535" s="2" t="str">
        <f>IF(sum!A528="AT",sum!C528,"*")</f>
        <v>*</v>
      </c>
      <c r="R535" s="2" t="s">
        <v>186</v>
      </c>
      <c r="S535" s="2" t="s">
        <v>187</v>
      </c>
      <c r="T535" s="2">
        <v>2020</v>
      </c>
      <c r="U535" s="2" t="str">
        <f>IF(sum!A528="BC",sum!B528,"*")</f>
        <v>*</v>
      </c>
      <c r="V535" s="2"/>
      <c r="W535" s="2" t="str">
        <f>IF(sum!A528="BC",sum!C528,"*")</f>
        <v>*</v>
      </c>
      <c r="Z535" s="2" t="s">
        <v>186</v>
      </c>
      <c r="AA535" s="2" t="s">
        <v>187</v>
      </c>
      <c r="AB535" s="2">
        <v>2020</v>
      </c>
      <c r="AC535" s="2" t="str">
        <f>IF(sum!A528="MA",sum!B528,"*")</f>
        <v>*</v>
      </c>
      <c r="AD535" s="2"/>
      <c r="AE535" s="2" t="str">
        <f>IF(sum!A528="MA",sum!C528,"*")</f>
        <v>*</v>
      </c>
      <c r="AH535" s="2" t="s">
        <v>186</v>
      </c>
      <c r="AI535" s="2" t="s">
        <v>187</v>
      </c>
      <c r="AJ535" s="2">
        <v>2020</v>
      </c>
      <c r="AK535" s="2" t="str">
        <f>IF(sum!A528="ON",sum!B528,"*")</f>
        <v>RTS-WaterHeat_ELE1</v>
      </c>
      <c r="AL535" s="2"/>
      <c r="AM535" s="2">
        <f>IF(sum!A528="ON",sum!C528,"*")</f>
        <v>0.0803212851405621</v>
      </c>
      <c r="AP535" s="4" t="s">
        <v>186</v>
      </c>
      <c r="AQ535" s="4" t="s">
        <v>187</v>
      </c>
      <c r="AR535" s="4">
        <v>2020</v>
      </c>
      <c r="AS535" s="2" t="str">
        <f>IF(sum!A528="QU",sum!B528,"*")</f>
        <v>*</v>
      </c>
      <c r="AT535" s="2"/>
      <c r="AU535" s="2" t="str">
        <f>IF(sum!A528="QU",sum!C528,"*")</f>
        <v>*</v>
      </c>
      <c r="AX535" s="2" t="s">
        <v>186</v>
      </c>
      <c r="AY535" s="2" t="s">
        <v>187</v>
      </c>
      <c r="AZ535" s="2">
        <v>2020</v>
      </c>
      <c r="BA535" s="2" t="str">
        <f>IF(sum!A528="SA",sum!B528,"*")</f>
        <v>*</v>
      </c>
      <c r="BB535" s="2"/>
      <c r="BC535" s="2" t="str">
        <f>IF(sum!A528="SA",sum!C528,"*")</f>
        <v>*</v>
      </c>
    </row>
    <row r="536" spans="2:55">
      <c r="B536" s="2" t="s">
        <v>186</v>
      </c>
      <c r="C536" s="2" t="s">
        <v>187</v>
      </c>
      <c r="D536" s="2">
        <v>2020</v>
      </c>
      <c r="J536" s="2" t="s">
        <v>186</v>
      </c>
      <c r="K536" s="2" t="s">
        <v>187</v>
      </c>
      <c r="L536" s="2">
        <v>2020</v>
      </c>
      <c r="M536" s="2" t="str">
        <f>IF(sum!A529="AT",sum!B529,"*")</f>
        <v>*</v>
      </c>
      <c r="N536" s="2"/>
      <c r="O536" s="2" t="str">
        <f>IF(sum!A529="AT",sum!C529,"*")</f>
        <v>*</v>
      </c>
      <c r="R536" s="2" t="s">
        <v>186</v>
      </c>
      <c r="S536" s="2" t="s">
        <v>187</v>
      </c>
      <c r="T536" s="2">
        <v>2020</v>
      </c>
      <c r="U536" s="2" t="str">
        <f>IF(sum!A529="BC",sum!B529,"*")</f>
        <v>*</v>
      </c>
      <c r="V536" s="2"/>
      <c r="W536" s="2" t="str">
        <f>IF(sum!A529="BC",sum!C529,"*")</f>
        <v>*</v>
      </c>
      <c r="Z536" s="2" t="s">
        <v>186</v>
      </c>
      <c r="AA536" s="2" t="s">
        <v>187</v>
      </c>
      <c r="AB536" s="2">
        <v>2020</v>
      </c>
      <c r="AC536" s="2" t="str">
        <f>IF(sum!A529="MA",sum!B529,"*")</f>
        <v>*</v>
      </c>
      <c r="AD536" s="2"/>
      <c r="AE536" s="2" t="str">
        <f>IF(sum!A529="MA",sum!C529,"*")</f>
        <v>*</v>
      </c>
      <c r="AH536" s="2" t="s">
        <v>186</v>
      </c>
      <c r="AI536" s="2" t="s">
        <v>187</v>
      </c>
      <c r="AJ536" s="2">
        <v>2020</v>
      </c>
      <c r="AK536" s="2" t="str">
        <f>IF(sum!A529="ON",sum!B529,"*")</f>
        <v>S_CCUS_ATM</v>
      </c>
      <c r="AL536" s="2"/>
      <c r="AM536" s="2">
        <f>IF(sum!A529="ON",sum!C529,"*")</f>
        <v>0</v>
      </c>
      <c r="AP536" s="2" t="s">
        <v>186</v>
      </c>
      <c r="AQ536" s="2" t="s">
        <v>187</v>
      </c>
      <c r="AR536" s="2">
        <v>2020</v>
      </c>
      <c r="AS536" s="2" t="str">
        <f>IF(sum!A529="QU",sum!B529,"*")</f>
        <v>*</v>
      </c>
      <c r="AT536" s="2"/>
      <c r="AU536" s="2" t="str">
        <f>IF(sum!A529="QU",sum!C529,"*")</f>
        <v>*</v>
      </c>
      <c r="AX536" s="2" t="s">
        <v>186</v>
      </c>
      <c r="AY536" s="2" t="s">
        <v>187</v>
      </c>
      <c r="AZ536" s="2">
        <v>2020</v>
      </c>
      <c r="BA536" s="2" t="str">
        <f>IF(sum!A529="SA",sum!B529,"*")</f>
        <v>*</v>
      </c>
      <c r="BB536" s="2"/>
      <c r="BC536" s="2" t="str">
        <f>IF(sum!A529="SA",sum!C529,"*")</f>
        <v>*</v>
      </c>
    </row>
    <row r="537" spans="2:55">
      <c r="B537" s="4" t="s">
        <v>186</v>
      </c>
      <c r="C537" s="4" t="s">
        <v>187</v>
      </c>
      <c r="D537" s="4">
        <v>2020</v>
      </c>
      <c r="J537" s="4" t="s">
        <v>186</v>
      </c>
      <c r="K537" s="4" t="s">
        <v>187</v>
      </c>
      <c r="L537" s="4">
        <v>2020</v>
      </c>
      <c r="M537" s="2" t="str">
        <f>IF(sum!A530="AT",sum!B530,"*")</f>
        <v>*</v>
      </c>
      <c r="N537" s="2"/>
      <c r="O537" s="2" t="str">
        <f>IF(sum!A530="AT",sum!C530,"*")</f>
        <v>*</v>
      </c>
      <c r="R537" s="4" t="s">
        <v>186</v>
      </c>
      <c r="S537" s="4" t="s">
        <v>187</v>
      </c>
      <c r="T537" s="4">
        <v>2020</v>
      </c>
      <c r="U537" s="2" t="str">
        <f>IF(sum!A530="BC",sum!B530,"*")</f>
        <v>*</v>
      </c>
      <c r="V537" s="2"/>
      <c r="W537" s="2" t="str">
        <f>IF(sum!A530="BC",sum!C530,"*")</f>
        <v>*</v>
      </c>
      <c r="Z537" s="4" t="s">
        <v>186</v>
      </c>
      <c r="AA537" s="4" t="s">
        <v>187</v>
      </c>
      <c r="AB537" s="4">
        <v>2020</v>
      </c>
      <c r="AC537" s="2" t="str">
        <f>IF(sum!A530="MA",sum!B530,"*")</f>
        <v>*</v>
      </c>
      <c r="AD537" s="2"/>
      <c r="AE537" s="2" t="str">
        <f>IF(sum!A530="MA",sum!C530,"*")</f>
        <v>*</v>
      </c>
      <c r="AH537" s="4" t="s">
        <v>186</v>
      </c>
      <c r="AI537" s="4" t="s">
        <v>187</v>
      </c>
      <c r="AJ537" s="4">
        <v>2020</v>
      </c>
      <c r="AK537" s="2" t="str">
        <f>IF(sum!A530="ON",sum!B530,"*")</f>
        <v>S_CCUS_EMIS_H2T</v>
      </c>
      <c r="AL537" s="2"/>
      <c r="AM537" s="2">
        <f>IF(sum!A530="ON",sum!C530,"*")</f>
        <v>0</v>
      </c>
      <c r="AP537" s="4" t="s">
        <v>186</v>
      </c>
      <c r="AQ537" s="4" t="s">
        <v>187</v>
      </c>
      <c r="AR537" s="4">
        <v>2020</v>
      </c>
      <c r="AS537" s="2" t="str">
        <f>IF(sum!A530="QU",sum!B530,"*")</f>
        <v>*</v>
      </c>
      <c r="AT537" s="2"/>
      <c r="AU537" s="2" t="str">
        <f>IF(sum!A530="QU",sum!C530,"*")</f>
        <v>*</v>
      </c>
      <c r="AX537" s="4" t="s">
        <v>186</v>
      </c>
      <c r="AY537" s="4" t="s">
        <v>187</v>
      </c>
      <c r="AZ537" s="4">
        <v>2020</v>
      </c>
      <c r="BA537" s="2" t="str">
        <f>IF(sum!A530="SA",sum!B530,"*")</f>
        <v>*</v>
      </c>
      <c r="BB537" s="2"/>
      <c r="BC537" s="2" t="str">
        <f>IF(sum!A530="SA",sum!C530,"*")</f>
        <v>*</v>
      </c>
    </row>
    <row r="538" spans="2:55">
      <c r="B538" s="2" t="s">
        <v>186</v>
      </c>
      <c r="C538" s="2" t="s">
        <v>187</v>
      </c>
      <c r="D538" s="2">
        <v>2020</v>
      </c>
      <c r="J538" s="2" t="s">
        <v>186</v>
      </c>
      <c r="K538" s="2" t="s">
        <v>187</v>
      </c>
      <c r="L538" s="2">
        <v>2020</v>
      </c>
      <c r="M538" s="2" t="str">
        <f>IF(sum!A531="AT",sum!B531,"*")</f>
        <v>*</v>
      </c>
      <c r="N538" s="2"/>
      <c r="O538" s="2" t="str">
        <f>IF(sum!A531="AT",sum!C531,"*")</f>
        <v>*</v>
      </c>
      <c r="R538" s="2" t="s">
        <v>186</v>
      </c>
      <c r="S538" s="2" t="s">
        <v>187</v>
      </c>
      <c r="T538" s="2">
        <v>2020</v>
      </c>
      <c r="U538" s="2" t="str">
        <f>IF(sum!A531="BC",sum!B531,"*")</f>
        <v>*</v>
      </c>
      <c r="V538" s="2"/>
      <c r="W538" s="2" t="str">
        <f>IF(sum!A531="BC",sum!C531,"*")</f>
        <v>*</v>
      </c>
      <c r="Z538" s="2" t="s">
        <v>186</v>
      </c>
      <c r="AA538" s="2" t="s">
        <v>187</v>
      </c>
      <c r="AB538" s="2">
        <v>2020</v>
      </c>
      <c r="AC538" s="2" t="str">
        <f>IF(sum!A531="MA",sum!B531,"*")</f>
        <v>*</v>
      </c>
      <c r="AD538" s="2"/>
      <c r="AE538" s="2" t="str">
        <f>IF(sum!A531="MA",sum!C531,"*")</f>
        <v>*</v>
      </c>
      <c r="AH538" s="2" t="s">
        <v>186</v>
      </c>
      <c r="AI538" s="2" t="s">
        <v>187</v>
      </c>
      <c r="AJ538" s="2">
        <v>2020</v>
      </c>
      <c r="AK538" s="2" t="str">
        <f>IF(sum!A531="ON",sum!B531,"*")</f>
        <v>S_CCUS_EMISMeOH_H2</v>
      </c>
      <c r="AL538" s="2"/>
      <c r="AM538" s="2">
        <f>IF(sum!A531="ON",sum!C531,"*")</f>
        <v>0</v>
      </c>
      <c r="AP538" s="2" t="s">
        <v>186</v>
      </c>
      <c r="AQ538" s="2" t="s">
        <v>187</v>
      </c>
      <c r="AR538" s="2">
        <v>2020</v>
      </c>
      <c r="AS538" s="2" t="str">
        <f>IF(sum!A531="QU",sum!B531,"*")</f>
        <v>*</v>
      </c>
      <c r="AT538" s="2"/>
      <c r="AU538" s="2" t="str">
        <f>IF(sum!A531="QU",sum!C531,"*")</f>
        <v>*</v>
      </c>
      <c r="AX538" s="2" t="s">
        <v>186</v>
      </c>
      <c r="AY538" s="2" t="s">
        <v>187</v>
      </c>
      <c r="AZ538" s="2">
        <v>2020</v>
      </c>
      <c r="BA538" s="2" t="str">
        <f>IF(sum!A531="SA",sum!B531,"*")</f>
        <v>*</v>
      </c>
      <c r="BB538" s="2"/>
      <c r="BC538" s="2" t="str">
        <f>IF(sum!A531="SA",sum!C531,"*")</f>
        <v>*</v>
      </c>
    </row>
    <row r="539" spans="2:55">
      <c r="B539" s="2" t="s">
        <v>186</v>
      </c>
      <c r="C539" s="2" t="s">
        <v>187</v>
      </c>
      <c r="D539" s="2">
        <v>2020</v>
      </c>
      <c r="J539" s="2" t="s">
        <v>186</v>
      </c>
      <c r="K539" s="2" t="s">
        <v>187</v>
      </c>
      <c r="L539" s="2">
        <v>2020</v>
      </c>
      <c r="M539" s="2" t="str">
        <f>IF(sum!A532="AT",sum!B532,"*")</f>
        <v>*</v>
      </c>
      <c r="N539" s="2"/>
      <c r="O539" s="2" t="str">
        <f>IF(sum!A532="AT",sum!C532,"*")</f>
        <v>*</v>
      </c>
      <c r="R539" s="2" t="s">
        <v>186</v>
      </c>
      <c r="S539" s="2" t="s">
        <v>187</v>
      </c>
      <c r="T539" s="2">
        <v>2020</v>
      </c>
      <c r="U539" s="2" t="str">
        <f>IF(sum!A532="BC",sum!B532,"*")</f>
        <v>*</v>
      </c>
      <c r="V539" s="2"/>
      <c r="W539" s="2" t="str">
        <f>IF(sum!A532="BC",sum!C532,"*")</f>
        <v>*</v>
      </c>
      <c r="Z539" s="2" t="s">
        <v>186</v>
      </c>
      <c r="AA539" s="2" t="s">
        <v>187</v>
      </c>
      <c r="AB539" s="2">
        <v>2020</v>
      </c>
      <c r="AC539" s="2" t="str">
        <f>IF(sum!A532="MA",sum!B532,"*")</f>
        <v>*</v>
      </c>
      <c r="AD539" s="2"/>
      <c r="AE539" s="2" t="str">
        <f>IF(sum!A532="MA",sum!C532,"*")</f>
        <v>*</v>
      </c>
      <c r="AH539" s="2" t="s">
        <v>186</v>
      </c>
      <c r="AI539" s="2" t="s">
        <v>187</v>
      </c>
      <c r="AJ539" s="2">
        <v>2020</v>
      </c>
      <c r="AK539" s="2" t="str">
        <f>IF(sum!A532="ON",sum!B532,"*")</f>
        <v>SCOAH2GC01</v>
      </c>
      <c r="AL539" s="2"/>
      <c r="AM539" s="2">
        <f>IF(sum!A532="ON",sum!C532,"*")</f>
        <v>0</v>
      </c>
      <c r="AP539" s="4" t="s">
        <v>186</v>
      </c>
      <c r="AQ539" s="4" t="s">
        <v>187</v>
      </c>
      <c r="AR539" s="4">
        <v>2020</v>
      </c>
      <c r="AS539" s="2" t="str">
        <f>IF(sum!A532="QU",sum!B532,"*")</f>
        <v>*</v>
      </c>
      <c r="AT539" s="2"/>
      <c r="AU539" s="2" t="str">
        <f>IF(sum!A532="QU",sum!C532,"*")</f>
        <v>*</v>
      </c>
      <c r="AX539" s="2" t="s">
        <v>186</v>
      </c>
      <c r="AY539" s="2" t="s">
        <v>187</v>
      </c>
      <c r="AZ539" s="2">
        <v>2020</v>
      </c>
      <c r="BA539" s="2" t="str">
        <f>IF(sum!A532="SA",sum!B532,"*")</f>
        <v>*</v>
      </c>
      <c r="BB539" s="2"/>
      <c r="BC539" s="2" t="str">
        <f>IF(sum!A532="SA",sum!C532,"*")</f>
        <v>*</v>
      </c>
    </row>
    <row r="540" spans="2:55">
      <c r="B540" s="4" t="s">
        <v>186</v>
      </c>
      <c r="C540" s="4" t="s">
        <v>187</v>
      </c>
      <c r="D540" s="4">
        <v>2020</v>
      </c>
      <c r="J540" s="4" t="s">
        <v>186</v>
      </c>
      <c r="K540" s="4" t="s">
        <v>187</v>
      </c>
      <c r="L540" s="4">
        <v>2020</v>
      </c>
      <c r="M540" s="2" t="str">
        <f>IF(sum!A533="AT",sum!B533,"*")</f>
        <v>*</v>
      </c>
      <c r="N540" s="2"/>
      <c r="O540" s="2" t="str">
        <f>IF(sum!A533="AT",sum!C533,"*")</f>
        <v>*</v>
      </c>
      <c r="R540" s="4" t="s">
        <v>186</v>
      </c>
      <c r="S540" s="4" t="s">
        <v>187</v>
      </c>
      <c r="T540" s="4">
        <v>2020</v>
      </c>
      <c r="U540" s="2" t="str">
        <f>IF(sum!A533="BC",sum!B533,"*")</f>
        <v>*</v>
      </c>
      <c r="V540" s="2"/>
      <c r="W540" s="2" t="str">
        <f>IF(sum!A533="BC",sum!C533,"*")</f>
        <v>*</v>
      </c>
      <c r="Z540" s="4" t="s">
        <v>186</v>
      </c>
      <c r="AA540" s="4" t="s">
        <v>187</v>
      </c>
      <c r="AB540" s="4">
        <v>2020</v>
      </c>
      <c r="AC540" s="2" t="str">
        <f>IF(sum!A533="MA",sum!B533,"*")</f>
        <v>*</v>
      </c>
      <c r="AD540" s="2"/>
      <c r="AE540" s="2" t="str">
        <f>IF(sum!A533="MA",sum!C533,"*")</f>
        <v>*</v>
      </c>
      <c r="AH540" s="4" t="s">
        <v>186</v>
      </c>
      <c r="AI540" s="4" t="s">
        <v>187</v>
      </c>
      <c r="AJ540" s="4">
        <v>2020</v>
      </c>
      <c r="AK540" s="2" t="str">
        <f>IF(sum!A533="ON",sum!B533,"*")</f>
        <v>SELCH2EC01</v>
      </c>
      <c r="AL540" s="2"/>
      <c r="AM540" s="2">
        <f>IF(sum!A533="ON",sum!C533,"*")</f>
        <v>0</v>
      </c>
      <c r="AP540" s="2" t="s">
        <v>186</v>
      </c>
      <c r="AQ540" s="2" t="s">
        <v>187</v>
      </c>
      <c r="AR540" s="2">
        <v>2020</v>
      </c>
      <c r="AS540" s="2" t="str">
        <f>IF(sum!A533="QU",sum!B533,"*")</f>
        <v>*</v>
      </c>
      <c r="AT540" s="2"/>
      <c r="AU540" s="2" t="str">
        <f>IF(sum!A533="QU",sum!C533,"*")</f>
        <v>*</v>
      </c>
      <c r="AX540" s="4" t="s">
        <v>186</v>
      </c>
      <c r="AY540" s="4" t="s">
        <v>187</v>
      </c>
      <c r="AZ540" s="4">
        <v>2020</v>
      </c>
      <c r="BA540" s="2" t="str">
        <f>IF(sum!A533="SA",sum!B533,"*")</f>
        <v>*</v>
      </c>
      <c r="BB540" s="2"/>
      <c r="BC540" s="2" t="str">
        <f>IF(sum!A533="SA",sum!C533,"*")</f>
        <v>*</v>
      </c>
    </row>
    <row r="541" spans="2:55">
      <c r="B541" s="2" t="s">
        <v>186</v>
      </c>
      <c r="C541" s="2" t="s">
        <v>187</v>
      </c>
      <c r="D541" s="2">
        <v>2020</v>
      </c>
      <c r="J541" s="2" t="s">
        <v>186</v>
      </c>
      <c r="K541" s="2" t="s">
        <v>187</v>
      </c>
      <c r="L541" s="2">
        <v>2020</v>
      </c>
      <c r="M541" s="2" t="str">
        <f>IF(sum!A534="AT",sum!B534,"*")</f>
        <v>*</v>
      </c>
      <c r="N541" s="2"/>
      <c r="O541" s="2" t="str">
        <f>IF(sum!A534="AT",sum!C534,"*")</f>
        <v>*</v>
      </c>
      <c r="R541" s="2" t="s">
        <v>186</v>
      </c>
      <c r="S541" s="2" t="s">
        <v>187</v>
      </c>
      <c r="T541" s="2">
        <v>2020</v>
      </c>
      <c r="U541" s="2" t="str">
        <f>IF(sum!A534="BC",sum!B534,"*")</f>
        <v>*</v>
      </c>
      <c r="V541" s="2"/>
      <c r="W541" s="2" t="str">
        <f>IF(sum!A534="BC",sum!C534,"*")</f>
        <v>*</v>
      </c>
      <c r="Z541" s="2" t="s">
        <v>186</v>
      </c>
      <c r="AA541" s="2" t="s">
        <v>187</v>
      </c>
      <c r="AB541" s="2">
        <v>2020</v>
      </c>
      <c r="AC541" s="2" t="str">
        <f>IF(sum!A534="MA",sum!B534,"*")</f>
        <v>*</v>
      </c>
      <c r="AD541" s="2"/>
      <c r="AE541" s="2" t="str">
        <f>IF(sum!A534="MA",sum!C534,"*")</f>
        <v>*</v>
      </c>
      <c r="AH541" s="2" t="s">
        <v>186</v>
      </c>
      <c r="AI541" s="2" t="s">
        <v>187</v>
      </c>
      <c r="AJ541" s="2">
        <v>2020</v>
      </c>
      <c r="AK541" s="2" t="str">
        <f>IF(sum!A534="ON",sum!B534,"*")</f>
        <v>SGASSH2RC01</v>
      </c>
      <c r="AL541" s="2"/>
      <c r="AM541" s="2">
        <f>IF(sum!A534="ON",sum!C534,"*")</f>
        <v>0</v>
      </c>
      <c r="AP541" s="4" t="s">
        <v>186</v>
      </c>
      <c r="AQ541" s="4" t="s">
        <v>187</v>
      </c>
      <c r="AR541" s="4">
        <v>2020</v>
      </c>
      <c r="AS541" s="2" t="str">
        <f>IF(sum!A534="QU",sum!B534,"*")</f>
        <v>*</v>
      </c>
      <c r="AT541" s="2"/>
      <c r="AU541" s="2" t="str">
        <f>IF(sum!A534="QU",sum!C534,"*")</f>
        <v>*</v>
      </c>
      <c r="AX541" s="2" t="s">
        <v>186</v>
      </c>
      <c r="AY541" s="2" t="s">
        <v>187</v>
      </c>
      <c r="AZ541" s="2">
        <v>2020</v>
      </c>
      <c r="BA541" s="2" t="str">
        <f>IF(sum!A534="SA",sum!B534,"*")</f>
        <v>*</v>
      </c>
      <c r="BB541" s="2"/>
      <c r="BC541" s="2" t="str">
        <f>IF(sum!A534="SA",sum!C534,"*")</f>
        <v>*</v>
      </c>
    </row>
    <row r="542" spans="2:55">
      <c r="B542" s="2" t="s">
        <v>186</v>
      </c>
      <c r="C542" s="2" t="s">
        <v>187</v>
      </c>
      <c r="D542" s="2">
        <v>2020</v>
      </c>
      <c r="J542" s="2" t="s">
        <v>186</v>
      </c>
      <c r="K542" s="2" t="s">
        <v>187</v>
      </c>
      <c r="L542" s="2">
        <v>2020</v>
      </c>
      <c r="M542" s="2" t="str">
        <f>IF(sum!A535="AT",sum!B535,"*")</f>
        <v>*</v>
      </c>
      <c r="N542" s="2"/>
      <c r="O542" s="2" t="str">
        <f>IF(sum!A535="AT",sum!C535,"*")</f>
        <v>*</v>
      </c>
      <c r="R542" s="2" t="s">
        <v>186</v>
      </c>
      <c r="S542" s="2" t="s">
        <v>187</v>
      </c>
      <c r="T542" s="2">
        <v>2020</v>
      </c>
      <c r="U542" s="2" t="str">
        <f>IF(sum!A535="BC",sum!B535,"*")</f>
        <v>*</v>
      </c>
      <c r="V542" s="2"/>
      <c r="W542" s="2" t="str">
        <f>IF(sum!A535="BC",sum!C535,"*")</f>
        <v>*</v>
      </c>
      <c r="Z542" s="2" t="s">
        <v>186</v>
      </c>
      <c r="AA542" s="2" t="s">
        <v>187</v>
      </c>
      <c r="AB542" s="2">
        <v>2020</v>
      </c>
      <c r="AC542" s="2" t="str">
        <f>IF(sum!A535="MA",sum!B535,"*")</f>
        <v>*</v>
      </c>
      <c r="AD542" s="2"/>
      <c r="AE542" s="2" t="str">
        <f>IF(sum!A535="MA",sum!C535,"*")</f>
        <v>*</v>
      </c>
      <c r="AH542" s="2" t="s">
        <v>186</v>
      </c>
      <c r="AI542" s="2" t="s">
        <v>187</v>
      </c>
      <c r="AJ542" s="2">
        <v>2020</v>
      </c>
      <c r="AK542" s="2" t="str">
        <f>IF(sum!A535="ON",sum!B535,"*")</f>
        <v>SHFOH2POC01</v>
      </c>
      <c r="AL542" s="2"/>
      <c r="AM542" s="2">
        <f>IF(sum!A535="ON",sum!C535,"*")</f>
        <v>0</v>
      </c>
      <c r="AP542" s="2" t="s">
        <v>186</v>
      </c>
      <c r="AQ542" s="2" t="s">
        <v>187</v>
      </c>
      <c r="AR542" s="2">
        <v>2020</v>
      </c>
      <c r="AS542" s="2" t="str">
        <f>IF(sum!A535="QU",sum!B535,"*")</f>
        <v>*</v>
      </c>
      <c r="AT542" s="2"/>
      <c r="AU542" s="2" t="str">
        <f>IF(sum!A535="QU",sum!C535,"*")</f>
        <v>*</v>
      </c>
      <c r="AX542" s="2" t="s">
        <v>186</v>
      </c>
      <c r="AY542" s="2" t="s">
        <v>187</v>
      </c>
      <c r="AZ542" s="2">
        <v>2020</v>
      </c>
      <c r="BA542" s="2" t="str">
        <f>IF(sum!A535="SA",sum!B535,"*")</f>
        <v>*</v>
      </c>
      <c r="BB542" s="2"/>
      <c r="BC542" s="2" t="str">
        <f>IF(sum!A535="SA",sum!C535,"*")</f>
        <v>*</v>
      </c>
    </row>
    <row r="543" spans="2:55">
      <c r="B543" s="4" t="s">
        <v>186</v>
      </c>
      <c r="C543" s="4" t="s">
        <v>187</v>
      </c>
      <c r="D543" s="4">
        <v>2020</v>
      </c>
      <c r="J543" s="4" t="s">
        <v>186</v>
      </c>
      <c r="K543" s="4" t="s">
        <v>187</v>
      </c>
      <c r="L543" s="4">
        <v>2020</v>
      </c>
      <c r="M543" s="2" t="str">
        <f>IF(sum!A536="AT",sum!B536,"*")</f>
        <v>*</v>
      </c>
      <c r="N543" s="2"/>
      <c r="O543" s="2" t="str">
        <f>IF(sum!A536="AT",sum!C536,"*")</f>
        <v>*</v>
      </c>
      <c r="R543" s="4" t="s">
        <v>186</v>
      </c>
      <c r="S543" s="4" t="s">
        <v>187</v>
      </c>
      <c r="T543" s="4">
        <v>2020</v>
      </c>
      <c r="U543" s="2" t="str">
        <f>IF(sum!A536="BC",sum!B536,"*")</f>
        <v>*</v>
      </c>
      <c r="V543" s="2"/>
      <c r="W543" s="2" t="str">
        <f>IF(sum!A536="BC",sum!C536,"*")</f>
        <v>*</v>
      </c>
      <c r="Z543" s="4" t="s">
        <v>186</v>
      </c>
      <c r="AA543" s="4" t="s">
        <v>187</v>
      </c>
      <c r="AB543" s="4">
        <v>2020</v>
      </c>
      <c r="AC543" s="2" t="str">
        <f>IF(sum!A536="MA",sum!B536,"*")</f>
        <v>*</v>
      </c>
      <c r="AD543" s="2"/>
      <c r="AE543" s="2" t="str">
        <f>IF(sum!A536="MA",sum!C536,"*")</f>
        <v>*</v>
      </c>
      <c r="AH543" s="4" t="s">
        <v>186</v>
      </c>
      <c r="AI543" s="4" t="s">
        <v>187</v>
      </c>
      <c r="AJ543" s="4">
        <v>2020</v>
      </c>
      <c r="AK543" s="2" t="str">
        <f>IF(sum!A536="ON",sum!B536,"*")</f>
        <v>SINKCCU</v>
      </c>
      <c r="AL543" s="2"/>
      <c r="AM543" s="2">
        <f>IF(sum!A536="ON",sum!C536,"*")</f>
        <v>0</v>
      </c>
      <c r="AP543" s="4" t="s">
        <v>186</v>
      </c>
      <c r="AQ543" s="4" t="s">
        <v>187</v>
      </c>
      <c r="AR543" s="4">
        <v>2020</v>
      </c>
      <c r="AS543" s="2" t="str">
        <f>IF(sum!A536="QU",sum!B536,"*")</f>
        <v>*</v>
      </c>
      <c r="AT543" s="2"/>
      <c r="AU543" s="2" t="str">
        <f>IF(sum!A536="QU",sum!C536,"*")</f>
        <v>*</v>
      </c>
      <c r="AX543" s="4" t="s">
        <v>186</v>
      </c>
      <c r="AY543" s="4" t="s">
        <v>187</v>
      </c>
      <c r="AZ543" s="4">
        <v>2020</v>
      </c>
      <c r="BA543" s="2" t="str">
        <f>IF(sum!A536="SA",sum!B536,"*")</f>
        <v>*</v>
      </c>
      <c r="BB543" s="2"/>
      <c r="BC543" s="2" t="str">
        <f>IF(sum!A536="SA",sum!C536,"*")</f>
        <v>*</v>
      </c>
    </row>
    <row r="544" spans="2:55">
      <c r="B544" s="2" t="s">
        <v>186</v>
      </c>
      <c r="C544" s="2" t="s">
        <v>187</v>
      </c>
      <c r="D544" s="2">
        <v>2020</v>
      </c>
      <c r="J544" s="2" t="s">
        <v>186</v>
      </c>
      <c r="K544" s="2" t="s">
        <v>187</v>
      </c>
      <c r="L544" s="2">
        <v>2020</v>
      </c>
      <c r="M544" s="2" t="str">
        <f>IF(sum!A537="AT",sum!B537,"*")</f>
        <v>*</v>
      </c>
      <c r="N544" s="2"/>
      <c r="O544" s="2" t="str">
        <f>IF(sum!A537="AT",sum!C537,"*")</f>
        <v>*</v>
      </c>
      <c r="R544" s="2" t="s">
        <v>186</v>
      </c>
      <c r="S544" s="2" t="s">
        <v>187</v>
      </c>
      <c r="T544" s="2">
        <v>2020</v>
      </c>
      <c r="U544" s="2" t="str">
        <f>IF(sum!A537="BC",sum!B537,"*")</f>
        <v>*</v>
      </c>
      <c r="V544" s="2"/>
      <c r="W544" s="2" t="str">
        <f>IF(sum!A537="BC",sum!C537,"*")</f>
        <v>*</v>
      </c>
      <c r="Z544" s="2" t="s">
        <v>186</v>
      </c>
      <c r="AA544" s="2" t="s">
        <v>187</v>
      </c>
      <c r="AB544" s="2">
        <v>2020</v>
      </c>
      <c r="AC544" s="2" t="str">
        <f>IF(sum!A537="MA",sum!B537,"*")</f>
        <v>*</v>
      </c>
      <c r="AD544" s="2"/>
      <c r="AE544" s="2" t="str">
        <f>IF(sum!A537="MA",sum!C537,"*")</f>
        <v>*</v>
      </c>
      <c r="AH544" s="2" t="s">
        <v>186</v>
      </c>
      <c r="AI544" s="2" t="s">
        <v>187</v>
      </c>
      <c r="AJ544" s="2">
        <v>2020</v>
      </c>
      <c r="AK544" s="2" t="str">
        <f>IF(sum!A537="ON",sum!B537,"*")</f>
        <v>SNK_DAC</v>
      </c>
      <c r="AL544" s="2"/>
      <c r="AM544" s="2">
        <f>IF(sum!A537="ON",sum!C537,"*")</f>
        <v>0</v>
      </c>
      <c r="AP544" s="2" t="s">
        <v>186</v>
      </c>
      <c r="AQ544" s="2" t="s">
        <v>187</v>
      </c>
      <c r="AR544" s="2">
        <v>2020</v>
      </c>
      <c r="AS544" s="2" t="str">
        <f>IF(sum!A537="QU",sum!B537,"*")</f>
        <v>*</v>
      </c>
      <c r="AT544" s="2"/>
      <c r="AU544" s="2" t="str">
        <f>IF(sum!A537="QU",sum!C537,"*")</f>
        <v>*</v>
      </c>
      <c r="AX544" s="2" t="s">
        <v>186</v>
      </c>
      <c r="AY544" s="2" t="s">
        <v>187</v>
      </c>
      <c r="AZ544" s="2">
        <v>2020</v>
      </c>
      <c r="BA544" s="2" t="str">
        <f>IF(sum!A537="SA",sum!B537,"*")</f>
        <v>*</v>
      </c>
      <c r="BB544" s="2"/>
      <c r="BC544" s="2" t="str">
        <f>IF(sum!A537="SA",sum!C537,"*")</f>
        <v>*</v>
      </c>
    </row>
    <row r="545" spans="2:55">
      <c r="B545" s="2" t="s">
        <v>186</v>
      </c>
      <c r="C545" s="2" t="s">
        <v>187</v>
      </c>
      <c r="D545" s="2">
        <v>2020</v>
      </c>
      <c r="J545" s="2" t="s">
        <v>186</v>
      </c>
      <c r="K545" s="2" t="s">
        <v>187</v>
      </c>
      <c r="L545" s="2">
        <v>2020</v>
      </c>
      <c r="M545" s="2" t="str">
        <f>IF(sum!A538="AT",sum!B538,"*")</f>
        <v>*</v>
      </c>
      <c r="N545" s="2"/>
      <c r="O545" s="2" t="str">
        <f>IF(sum!A538="AT",sum!C538,"*")</f>
        <v>*</v>
      </c>
      <c r="R545" s="2" t="s">
        <v>186</v>
      </c>
      <c r="S545" s="2" t="s">
        <v>187</v>
      </c>
      <c r="T545" s="2">
        <v>2020</v>
      </c>
      <c r="U545" s="2" t="str">
        <f>IF(sum!A538="BC",sum!B538,"*")</f>
        <v>*</v>
      </c>
      <c r="V545" s="2"/>
      <c r="W545" s="2" t="str">
        <f>IF(sum!A538="BC",sum!C538,"*")</f>
        <v>*</v>
      </c>
      <c r="Z545" s="2" t="s">
        <v>186</v>
      </c>
      <c r="AA545" s="2" t="s">
        <v>187</v>
      </c>
      <c r="AB545" s="2">
        <v>2020</v>
      </c>
      <c r="AC545" s="2" t="str">
        <f>IF(sum!A538="MA",sum!B538,"*")</f>
        <v>*</v>
      </c>
      <c r="AD545" s="2"/>
      <c r="AE545" s="2" t="str">
        <f>IF(sum!A538="MA",sum!C538,"*")</f>
        <v>*</v>
      </c>
      <c r="AH545" s="2" t="s">
        <v>186</v>
      </c>
      <c r="AI545" s="2" t="s">
        <v>187</v>
      </c>
      <c r="AJ545" s="2">
        <v>2020</v>
      </c>
      <c r="AK545" s="2" t="str">
        <f>IF(sum!A538="ON",sum!B538,"*")</f>
        <v>STH2SGT</v>
      </c>
      <c r="AL545" s="2"/>
      <c r="AM545" s="2">
        <f>IF(sum!A538="ON",sum!C538,"*")</f>
        <v>0</v>
      </c>
      <c r="AP545" s="4" t="s">
        <v>186</v>
      </c>
      <c r="AQ545" s="4" t="s">
        <v>187</v>
      </c>
      <c r="AR545" s="4">
        <v>2020</v>
      </c>
      <c r="AS545" s="2" t="str">
        <f>IF(sum!A538="QU",sum!B538,"*")</f>
        <v>*</v>
      </c>
      <c r="AT545" s="2"/>
      <c r="AU545" s="2" t="str">
        <f>IF(sum!A538="QU",sum!C538,"*")</f>
        <v>*</v>
      </c>
      <c r="AX545" s="2" t="s">
        <v>186</v>
      </c>
      <c r="AY545" s="2" t="s">
        <v>187</v>
      </c>
      <c r="AZ545" s="2">
        <v>2020</v>
      </c>
      <c r="BA545" s="2" t="str">
        <f>IF(sum!A538="SA",sum!B538,"*")</f>
        <v>*</v>
      </c>
      <c r="BB545" s="2"/>
      <c r="BC545" s="2" t="str">
        <f>IF(sum!A538="SA",sum!C538,"*")</f>
        <v>*</v>
      </c>
    </row>
    <row r="546" spans="2:55">
      <c r="B546" s="4" t="s">
        <v>186</v>
      </c>
      <c r="C546" s="4" t="s">
        <v>187</v>
      </c>
      <c r="D546" s="4">
        <v>2020</v>
      </c>
      <c r="J546" s="4" t="s">
        <v>186</v>
      </c>
      <c r="K546" s="4" t="s">
        <v>187</v>
      </c>
      <c r="L546" s="4">
        <v>2020</v>
      </c>
      <c r="M546" s="2" t="str">
        <f>IF(sum!A539="AT",sum!B539,"*")</f>
        <v>*</v>
      </c>
      <c r="N546" s="2"/>
      <c r="O546" s="2" t="str">
        <f>IF(sum!A539="AT",sum!C539,"*")</f>
        <v>*</v>
      </c>
      <c r="R546" s="4" t="s">
        <v>186</v>
      </c>
      <c r="S546" s="4" t="s">
        <v>187</v>
      </c>
      <c r="T546" s="4">
        <v>2020</v>
      </c>
      <c r="U546" s="2" t="str">
        <f>IF(sum!A539="BC",sum!B539,"*")</f>
        <v>*</v>
      </c>
      <c r="V546" s="2"/>
      <c r="W546" s="2" t="str">
        <f>IF(sum!A539="BC",sum!C539,"*")</f>
        <v>*</v>
      </c>
      <c r="Z546" s="4" t="s">
        <v>186</v>
      </c>
      <c r="AA546" s="4" t="s">
        <v>187</v>
      </c>
      <c r="AB546" s="4">
        <v>2020</v>
      </c>
      <c r="AC546" s="2" t="str">
        <f>IF(sum!A539="MA",sum!B539,"*")</f>
        <v>*</v>
      </c>
      <c r="AD546" s="2"/>
      <c r="AE546" s="2" t="str">
        <f>IF(sum!A539="MA",sum!C539,"*")</f>
        <v>*</v>
      </c>
      <c r="AH546" s="4" t="s">
        <v>186</v>
      </c>
      <c r="AI546" s="4" t="s">
        <v>187</v>
      </c>
      <c r="AJ546" s="4">
        <v>2020</v>
      </c>
      <c r="AK546" s="2" t="str">
        <f>IF(sum!A539="ON",sum!B539,"*")</f>
        <v>STH2SUG</v>
      </c>
      <c r="AL546" s="2"/>
      <c r="AM546" s="2">
        <f>IF(sum!A539="ON",sum!C539,"*")</f>
        <v>0</v>
      </c>
      <c r="AP546" s="2" t="s">
        <v>186</v>
      </c>
      <c r="AQ546" s="2" t="s">
        <v>187</v>
      </c>
      <c r="AR546" s="2">
        <v>2020</v>
      </c>
      <c r="AS546" s="2" t="str">
        <f>IF(sum!A539="QU",sum!B539,"*")</f>
        <v>*</v>
      </c>
      <c r="AT546" s="2"/>
      <c r="AU546" s="2" t="str">
        <f>IF(sum!A539="QU",sum!C539,"*")</f>
        <v>*</v>
      </c>
      <c r="AX546" s="4" t="s">
        <v>186</v>
      </c>
      <c r="AY546" s="4" t="s">
        <v>187</v>
      </c>
      <c r="AZ546" s="4">
        <v>2020</v>
      </c>
      <c r="BA546" s="2" t="str">
        <f>IF(sum!A539="SA",sum!B539,"*")</f>
        <v>*</v>
      </c>
      <c r="BB546" s="2"/>
      <c r="BC546" s="2" t="str">
        <f>IF(sum!A539="SA",sum!C539,"*")</f>
        <v>*</v>
      </c>
    </row>
    <row r="547" spans="2:55">
      <c r="B547" s="2" t="s">
        <v>186</v>
      </c>
      <c r="C547" s="2" t="s">
        <v>187</v>
      </c>
      <c r="D547" s="2">
        <v>2020</v>
      </c>
      <c r="J547" s="2" t="s">
        <v>186</v>
      </c>
      <c r="K547" s="2" t="s">
        <v>187</v>
      </c>
      <c r="L547" s="2">
        <v>2020</v>
      </c>
      <c r="M547" s="2" t="str">
        <f>IF(sum!A540="AT",sum!B540,"*")</f>
        <v>*</v>
      </c>
      <c r="N547" s="2"/>
      <c r="O547" s="2" t="str">
        <f>IF(sum!A540="AT",sum!C540,"*")</f>
        <v>*</v>
      </c>
      <c r="R547" s="2" t="s">
        <v>186</v>
      </c>
      <c r="S547" s="2" t="s">
        <v>187</v>
      </c>
      <c r="T547" s="2">
        <v>2020</v>
      </c>
      <c r="U547" s="2" t="str">
        <f>IF(sum!A540="BC",sum!B540,"*")</f>
        <v>*</v>
      </c>
      <c r="V547" s="2"/>
      <c r="W547" s="2" t="str">
        <f>IF(sum!A540="BC",sum!C540,"*")</f>
        <v>*</v>
      </c>
      <c r="Z547" s="2" t="s">
        <v>186</v>
      </c>
      <c r="AA547" s="2" t="s">
        <v>187</v>
      </c>
      <c r="AB547" s="2">
        <v>2020</v>
      </c>
      <c r="AC547" s="2" t="str">
        <f>IF(sum!A540="MA",sum!B540,"*")</f>
        <v>*</v>
      </c>
      <c r="AD547" s="2"/>
      <c r="AE547" s="2" t="str">
        <f>IF(sum!A540="MA",sum!C540,"*")</f>
        <v>*</v>
      </c>
      <c r="AH547" s="2" t="s">
        <v>186</v>
      </c>
      <c r="AI547" s="2" t="s">
        <v>187</v>
      </c>
      <c r="AJ547" s="2">
        <v>2020</v>
      </c>
      <c r="AK547" s="2" t="str">
        <f>IF(sum!A540="ON",sum!B540,"*")</f>
        <v>TB_ELC_ON_MA_01</v>
      </c>
      <c r="AL547" s="2"/>
      <c r="AM547" s="2">
        <f>IF(sum!A540="ON",sum!C540,"*")</f>
        <v>187.14422913221</v>
      </c>
      <c r="AP547" s="4" t="s">
        <v>186</v>
      </c>
      <c r="AQ547" s="4" t="s">
        <v>187</v>
      </c>
      <c r="AR547" s="4">
        <v>2020</v>
      </c>
      <c r="AS547" s="2" t="str">
        <f>IF(sum!A540="QU",sum!B540,"*")</f>
        <v>*</v>
      </c>
      <c r="AT547" s="2"/>
      <c r="AU547" s="2" t="str">
        <f>IF(sum!A540="QU",sum!C540,"*")</f>
        <v>*</v>
      </c>
      <c r="AX547" s="2" t="s">
        <v>186</v>
      </c>
      <c r="AY547" s="2" t="s">
        <v>187</v>
      </c>
      <c r="AZ547" s="2">
        <v>2020</v>
      </c>
      <c r="BA547" s="2" t="str">
        <f>IF(sum!A540="SA",sum!B540,"*")</f>
        <v>*</v>
      </c>
      <c r="BB547" s="2"/>
      <c r="BC547" s="2" t="str">
        <f>IF(sum!A540="SA",sum!C540,"*")</f>
        <v>*</v>
      </c>
    </row>
    <row r="548" spans="2:55">
      <c r="B548" s="2" t="s">
        <v>186</v>
      </c>
      <c r="C548" s="2" t="s">
        <v>187</v>
      </c>
      <c r="D548" s="2">
        <v>2020</v>
      </c>
      <c r="J548" s="2" t="s">
        <v>186</v>
      </c>
      <c r="K548" s="2" t="s">
        <v>187</v>
      </c>
      <c r="L548" s="2">
        <v>2020</v>
      </c>
      <c r="M548" s="2" t="str">
        <f>IF(sum!A541="AT",sum!B541,"*")</f>
        <v>*</v>
      </c>
      <c r="N548" s="2"/>
      <c r="O548" s="2" t="str">
        <f>IF(sum!A541="AT",sum!C541,"*")</f>
        <v>*</v>
      </c>
      <c r="R548" s="2" t="s">
        <v>186</v>
      </c>
      <c r="S548" s="2" t="s">
        <v>187</v>
      </c>
      <c r="T548" s="2">
        <v>2020</v>
      </c>
      <c r="U548" s="2" t="str">
        <f>IF(sum!A541="BC",sum!B541,"*")</f>
        <v>*</v>
      </c>
      <c r="V548" s="2"/>
      <c r="W548" s="2" t="str">
        <f>IF(sum!A541="BC",sum!C541,"*")</f>
        <v>*</v>
      </c>
      <c r="Z548" s="2" t="s">
        <v>186</v>
      </c>
      <c r="AA548" s="2" t="s">
        <v>187</v>
      </c>
      <c r="AB548" s="2">
        <v>2020</v>
      </c>
      <c r="AC548" s="2" t="str">
        <f>IF(sum!A541="MA",sum!B541,"*")</f>
        <v>*</v>
      </c>
      <c r="AD548" s="2"/>
      <c r="AE548" s="2" t="str">
        <f>IF(sum!A541="MA",sum!C541,"*")</f>
        <v>*</v>
      </c>
      <c r="AH548" s="2" t="s">
        <v>186</v>
      </c>
      <c r="AI548" s="2" t="s">
        <v>187</v>
      </c>
      <c r="AJ548" s="2">
        <v>2020</v>
      </c>
      <c r="AK548" s="2" t="str">
        <f>IF(sum!A541="ON",sum!B541,"*")</f>
        <v>TB_ELC_QU_ON_01</v>
      </c>
      <c r="AL548" s="2"/>
      <c r="AM548" s="2">
        <f>IF(sum!A541="ON",sum!C541,"*")</f>
        <v>136.459937057452</v>
      </c>
      <c r="AP548" s="2" t="s">
        <v>186</v>
      </c>
      <c r="AQ548" s="2" t="s">
        <v>187</v>
      </c>
      <c r="AR548" s="2">
        <v>2020</v>
      </c>
      <c r="AS548" s="2" t="str">
        <f>IF(sum!A541="QU",sum!B541,"*")</f>
        <v>*</v>
      </c>
      <c r="AT548" s="2"/>
      <c r="AU548" s="2" t="str">
        <f>IF(sum!A541="QU",sum!C541,"*")</f>
        <v>*</v>
      </c>
      <c r="AX548" s="2" t="s">
        <v>186</v>
      </c>
      <c r="AY548" s="2" t="s">
        <v>187</v>
      </c>
      <c r="AZ548" s="2">
        <v>2020</v>
      </c>
      <c r="BA548" s="2" t="str">
        <f>IF(sum!A541="SA",sum!B541,"*")</f>
        <v>*</v>
      </c>
      <c r="BB548" s="2"/>
      <c r="BC548" s="2" t="str">
        <f>IF(sum!A541="SA",sum!C541,"*")</f>
        <v>*</v>
      </c>
    </row>
    <row r="549" spans="2:55">
      <c r="B549" s="4" t="s">
        <v>186</v>
      </c>
      <c r="C549" s="4" t="s">
        <v>187</v>
      </c>
      <c r="D549" s="4">
        <v>2020</v>
      </c>
      <c r="J549" s="4" t="s">
        <v>186</v>
      </c>
      <c r="K549" s="4" t="s">
        <v>187</v>
      </c>
      <c r="L549" s="4">
        <v>2020</v>
      </c>
      <c r="M549" s="2" t="str">
        <f>IF(sum!A542="AT",sum!B542,"*")</f>
        <v>*</v>
      </c>
      <c r="N549" s="2"/>
      <c r="O549" s="2" t="str">
        <f>IF(sum!A542="AT",sum!C542,"*")</f>
        <v>*</v>
      </c>
      <c r="R549" s="4" t="s">
        <v>186</v>
      </c>
      <c r="S549" s="4" t="s">
        <v>187</v>
      </c>
      <c r="T549" s="4">
        <v>2020</v>
      </c>
      <c r="U549" s="2" t="str">
        <f>IF(sum!A542="BC",sum!B542,"*")</f>
        <v>*</v>
      </c>
      <c r="V549" s="2"/>
      <c r="W549" s="2" t="str">
        <f>IF(sum!A542="BC",sum!C542,"*")</f>
        <v>*</v>
      </c>
      <c r="Z549" s="4" t="s">
        <v>186</v>
      </c>
      <c r="AA549" s="4" t="s">
        <v>187</v>
      </c>
      <c r="AB549" s="4">
        <v>2020</v>
      </c>
      <c r="AC549" s="2" t="str">
        <f>IF(sum!A542="MA",sum!B542,"*")</f>
        <v>*</v>
      </c>
      <c r="AD549" s="2"/>
      <c r="AE549" s="2" t="str">
        <f>IF(sum!A542="MA",sum!C542,"*")</f>
        <v>*</v>
      </c>
      <c r="AH549" s="4" t="s">
        <v>186</v>
      </c>
      <c r="AI549" s="4" t="s">
        <v>187</v>
      </c>
      <c r="AJ549" s="4">
        <v>2020</v>
      </c>
      <c r="AK549" s="2" t="str">
        <f>IF(sum!A542="ON",sum!B542,"*")</f>
        <v>TRA_Bus_IC_GSL1</v>
      </c>
      <c r="AL549" s="2"/>
      <c r="AM549" s="2">
        <f>IF(sum!A542="ON",sum!C542,"*")</f>
        <v>11</v>
      </c>
      <c r="AP549" s="4" t="s">
        <v>186</v>
      </c>
      <c r="AQ549" s="4" t="s">
        <v>187</v>
      </c>
      <c r="AR549" s="4">
        <v>2020</v>
      </c>
      <c r="AS549" s="2" t="str">
        <f>IF(sum!A542="QU",sum!B542,"*")</f>
        <v>*</v>
      </c>
      <c r="AT549" s="2"/>
      <c r="AU549" s="2" t="str">
        <f>IF(sum!A542="QU",sum!C542,"*")</f>
        <v>*</v>
      </c>
      <c r="AX549" s="4" t="s">
        <v>186</v>
      </c>
      <c r="AY549" s="4" t="s">
        <v>187</v>
      </c>
      <c r="AZ549" s="4">
        <v>2020</v>
      </c>
      <c r="BA549" s="2" t="str">
        <f>IF(sum!A542="SA",sum!B542,"*")</f>
        <v>*</v>
      </c>
      <c r="BB549" s="2"/>
      <c r="BC549" s="2" t="str">
        <f>IF(sum!A542="SA",sum!C542,"*")</f>
        <v>*</v>
      </c>
    </row>
    <row r="550" spans="2:55">
      <c r="B550" s="2" t="s">
        <v>186</v>
      </c>
      <c r="C550" s="2" t="s">
        <v>187</v>
      </c>
      <c r="D550" s="2">
        <v>2020</v>
      </c>
      <c r="J550" s="2" t="s">
        <v>186</v>
      </c>
      <c r="K550" s="2" t="s">
        <v>187</v>
      </c>
      <c r="L550" s="2">
        <v>2020</v>
      </c>
      <c r="M550" s="2" t="str">
        <f>IF(sum!A543="AT",sum!B543,"*")</f>
        <v>*</v>
      </c>
      <c r="N550" s="2"/>
      <c r="O550" s="2" t="str">
        <f>IF(sum!A543="AT",sum!C543,"*")</f>
        <v>*</v>
      </c>
      <c r="R550" s="2" t="s">
        <v>186</v>
      </c>
      <c r="S550" s="2" t="s">
        <v>187</v>
      </c>
      <c r="T550" s="2">
        <v>2020</v>
      </c>
      <c r="U550" s="2" t="str">
        <f>IF(sum!A543="BC",sum!B543,"*")</f>
        <v>*</v>
      </c>
      <c r="V550" s="2"/>
      <c r="W550" s="2" t="str">
        <f>IF(sum!A543="BC",sum!C543,"*")</f>
        <v>*</v>
      </c>
      <c r="Z550" s="2" t="s">
        <v>186</v>
      </c>
      <c r="AA550" s="2" t="s">
        <v>187</v>
      </c>
      <c r="AB550" s="2">
        <v>2020</v>
      </c>
      <c r="AC550" s="2" t="str">
        <f>IF(sum!A543="MA",sum!B543,"*")</f>
        <v>*</v>
      </c>
      <c r="AD550" s="2"/>
      <c r="AE550" s="2" t="str">
        <f>IF(sum!A543="MA",sum!C543,"*")</f>
        <v>*</v>
      </c>
      <c r="AH550" s="2" t="s">
        <v>186</v>
      </c>
      <c r="AI550" s="2" t="s">
        <v>187</v>
      </c>
      <c r="AJ550" s="2">
        <v>2020</v>
      </c>
      <c r="AK550" s="2" t="str">
        <f>IF(sum!A543="ON",sum!B543,"*")</f>
        <v>TRA_Bus_SB_DST1</v>
      </c>
      <c r="AL550" s="2"/>
      <c r="AM550" s="2">
        <f>IF(sum!A543="ON",sum!C543,"*")</f>
        <v>0</v>
      </c>
      <c r="AP550" s="2" t="s">
        <v>186</v>
      </c>
      <c r="AQ550" s="2" t="s">
        <v>187</v>
      </c>
      <c r="AR550" s="2">
        <v>2020</v>
      </c>
      <c r="AS550" s="2" t="str">
        <f>IF(sum!A543="QU",sum!B543,"*")</f>
        <v>*</v>
      </c>
      <c r="AT550" s="2"/>
      <c r="AU550" s="2" t="str">
        <f>IF(sum!A543="QU",sum!C543,"*")</f>
        <v>*</v>
      </c>
      <c r="AX550" s="2" t="s">
        <v>186</v>
      </c>
      <c r="AY550" s="2" t="s">
        <v>187</v>
      </c>
      <c r="AZ550" s="2">
        <v>2020</v>
      </c>
      <c r="BA550" s="2" t="str">
        <f>IF(sum!A543="SA",sum!B543,"*")</f>
        <v>*</v>
      </c>
      <c r="BB550" s="2"/>
      <c r="BC550" s="2" t="str">
        <f>IF(sum!A543="SA",sum!C543,"*")</f>
        <v>*</v>
      </c>
    </row>
    <row r="551" spans="2:55">
      <c r="B551" s="2" t="s">
        <v>186</v>
      </c>
      <c r="C551" s="2" t="s">
        <v>187</v>
      </c>
      <c r="D551" s="2">
        <v>2020</v>
      </c>
      <c r="J551" s="2" t="s">
        <v>186</v>
      </c>
      <c r="K551" s="2" t="s">
        <v>187</v>
      </c>
      <c r="L551" s="2">
        <v>2020</v>
      </c>
      <c r="M551" s="2" t="str">
        <f>IF(sum!A544="AT",sum!B544,"*")</f>
        <v>*</v>
      </c>
      <c r="N551" s="2"/>
      <c r="O551" s="2" t="str">
        <f>IF(sum!A544="AT",sum!C544,"*")</f>
        <v>*</v>
      </c>
      <c r="R551" s="2" t="s">
        <v>186</v>
      </c>
      <c r="S551" s="2" t="s">
        <v>187</v>
      </c>
      <c r="T551" s="2">
        <v>2020</v>
      </c>
      <c r="U551" s="2" t="str">
        <f>IF(sum!A544="BC",sum!B544,"*")</f>
        <v>*</v>
      </c>
      <c r="V551" s="2"/>
      <c r="W551" s="2" t="str">
        <f>IF(sum!A544="BC",sum!C544,"*")</f>
        <v>*</v>
      </c>
      <c r="Z551" s="2" t="s">
        <v>186</v>
      </c>
      <c r="AA551" s="2" t="s">
        <v>187</v>
      </c>
      <c r="AB551" s="2">
        <v>2020</v>
      </c>
      <c r="AC551" s="2" t="str">
        <f>IF(sum!A544="MA",sum!B544,"*")</f>
        <v>*</v>
      </c>
      <c r="AD551" s="2"/>
      <c r="AE551" s="2" t="str">
        <f>IF(sum!A544="MA",sum!C544,"*")</f>
        <v>*</v>
      </c>
      <c r="AH551" s="2" t="s">
        <v>186</v>
      </c>
      <c r="AI551" s="2" t="s">
        <v>187</v>
      </c>
      <c r="AJ551" s="2">
        <v>2020</v>
      </c>
      <c r="AK551" s="2" t="str">
        <f>IF(sum!A544="ON",sum!B544,"*")</f>
        <v>TRA_Car_BEV01</v>
      </c>
      <c r="AL551" s="2"/>
      <c r="AM551" s="2">
        <f>IF(sum!A544="ON",sum!C544,"*")</f>
        <v>0</v>
      </c>
      <c r="AP551" s="4" t="s">
        <v>186</v>
      </c>
      <c r="AQ551" s="4" t="s">
        <v>187</v>
      </c>
      <c r="AR551" s="4">
        <v>2020</v>
      </c>
      <c r="AS551" s="2" t="str">
        <f>IF(sum!A544="QU",sum!B544,"*")</f>
        <v>*</v>
      </c>
      <c r="AT551" s="2"/>
      <c r="AU551" s="2" t="str">
        <f>IF(sum!A544="QU",sum!C544,"*")</f>
        <v>*</v>
      </c>
      <c r="AX551" s="2" t="s">
        <v>186</v>
      </c>
      <c r="AY551" s="2" t="s">
        <v>187</v>
      </c>
      <c r="AZ551" s="2">
        <v>2020</v>
      </c>
      <c r="BA551" s="2" t="str">
        <f>IF(sum!A544="SA",sum!B544,"*")</f>
        <v>*</v>
      </c>
      <c r="BB551" s="2"/>
      <c r="BC551" s="2" t="str">
        <f>IF(sum!A544="SA",sum!C544,"*")</f>
        <v>*</v>
      </c>
    </row>
    <row r="552" spans="2:55">
      <c r="B552" s="4" t="s">
        <v>186</v>
      </c>
      <c r="C552" s="4" t="s">
        <v>187</v>
      </c>
      <c r="D552" s="4">
        <v>2020</v>
      </c>
      <c r="J552" s="4" t="s">
        <v>186</v>
      </c>
      <c r="K552" s="4" t="s">
        <v>187</v>
      </c>
      <c r="L552" s="4">
        <v>2020</v>
      </c>
      <c r="M552" s="2" t="str">
        <f>IF(sum!A545="AT",sum!B545,"*")</f>
        <v>*</v>
      </c>
      <c r="N552" s="2"/>
      <c r="O552" s="2" t="str">
        <f>IF(sum!A545="AT",sum!C545,"*")</f>
        <v>*</v>
      </c>
      <c r="R552" s="4" t="s">
        <v>186</v>
      </c>
      <c r="S552" s="4" t="s">
        <v>187</v>
      </c>
      <c r="T552" s="4">
        <v>2020</v>
      </c>
      <c r="U552" s="2" t="str">
        <f>IF(sum!A545="BC",sum!B545,"*")</f>
        <v>*</v>
      </c>
      <c r="V552" s="2"/>
      <c r="W552" s="2" t="str">
        <f>IF(sum!A545="BC",sum!C545,"*")</f>
        <v>*</v>
      </c>
      <c r="Z552" s="4" t="s">
        <v>186</v>
      </c>
      <c r="AA552" s="4" t="s">
        <v>187</v>
      </c>
      <c r="AB552" s="4">
        <v>2020</v>
      </c>
      <c r="AC552" s="2" t="str">
        <f>IF(sum!A545="MA",sum!B545,"*")</f>
        <v>*</v>
      </c>
      <c r="AD552" s="2"/>
      <c r="AE552" s="2" t="str">
        <f>IF(sum!A545="MA",sum!C545,"*")</f>
        <v>*</v>
      </c>
      <c r="AH552" s="4" t="s">
        <v>186</v>
      </c>
      <c r="AI552" s="4" t="s">
        <v>187</v>
      </c>
      <c r="AJ552" s="4">
        <v>2020</v>
      </c>
      <c r="AK552" s="2" t="str">
        <f>IF(sum!A545="ON",sum!B545,"*")</f>
        <v>TRA_Car_GSL1</v>
      </c>
      <c r="AL552" s="2"/>
      <c r="AM552" s="2">
        <f>IF(sum!A545="ON",sum!C545,"*")</f>
        <v>0</v>
      </c>
      <c r="AP552" s="2" t="s">
        <v>186</v>
      </c>
      <c r="AQ552" s="2" t="s">
        <v>187</v>
      </c>
      <c r="AR552" s="2">
        <v>2020</v>
      </c>
      <c r="AS552" s="2" t="str">
        <f>IF(sum!A545="QU",sum!B545,"*")</f>
        <v>*</v>
      </c>
      <c r="AT552" s="2"/>
      <c r="AU552" s="2" t="str">
        <f>IF(sum!A545="QU",sum!C545,"*")</f>
        <v>*</v>
      </c>
      <c r="AX552" s="4" t="s">
        <v>186</v>
      </c>
      <c r="AY552" s="4" t="s">
        <v>187</v>
      </c>
      <c r="AZ552" s="4">
        <v>2020</v>
      </c>
      <c r="BA552" s="2" t="str">
        <f>IF(sum!A545="SA",sum!B545,"*")</f>
        <v>*</v>
      </c>
      <c r="BB552" s="2"/>
      <c r="BC552" s="2" t="str">
        <f>IF(sum!A545="SA",sum!C545,"*")</f>
        <v>*</v>
      </c>
    </row>
    <row r="553" spans="2:55">
      <c r="B553" s="2" t="s">
        <v>186</v>
      </c>
      <c r="C553" s="2" t="s">
        <v>187</v>
      </c>
      <c r="D553" s="2">
        <v>2020</v>
      </c>
      <c r="J553" s="2" t="s">
        <v>186</v>
      </c>
      <c r="K553" s="2" t="s">
        <v>187</v>
      </c>
      <c r="L553" s="2">
        <v>2020</v>
      </c>
      <c r="M553" s="2" t="str">
        <f>IF(sum!A546="AT",sum!B546,"*")</f>
        <v>*</v>
      </c>
      <c r="N553" s="2"/>
      <c r="O553" s="2" t="str">
        <f>IF(sum!A546="AT",sum!C546,"*")</f>
        <v>*</v>
      </c>
      <c r="R553" s="2" t="s">
        <v>186</v>
      </c>
      <c r="S553" s="2" t="s">
        <v>187</v>
      </c>
      <c r="T553" s="2">
        <v>2020</v>
      </c>
      <c r="U553" s="2" t="str">
        <f>IF(sum!A546="BC",sum!B546,"*")</f>
        <v>*</v>
      </c>
      <c r="V553" s="2"/>
      <c r="W553" s="2" t="str">
        <f>IF(sum!A546="BC",sum!C546,"*")</f>
        <v>*</v>
      </c>
      <c r="Z553" s="2" t="s">
        <v>186</v>
      </c>
      <c r="AA553" s="2" t="s">
        <v>187</v>
      </c>
      <c r="AB553" s="2">
        <v>2020</v>
      </c>
      <c r="AC553" s="2" t="str">
        <f>IF(sum!A546="MA",sum!B546,"*")</f>
        <v>*</v>
      </c>
      <c r="AD553" s="2"/>
      <c r="AE553" s="2" t="str">
        <f>IF(sum!A546="MA",sum!C546,"*")</f>
        <v>*</v>
      </c>
      <c r="AH553" s="2" t="s">
        <v>186</v>
      </c>
      <c r="AI553" s="2" t="s">
        <v>187</v>
      </c>
      <c r="AJ553" s="2">
        <v>2020</v>
      </c>
      <c r="AK553" s="2" t="str">
        <f>IF(sum!A546="ON",sum!B546,"*")</f>
        <v>TRA_Mot_ELC1</v>
      </c>
      <c r="AL553" s="2"/>
      <c r="AM553" s="2">
        <f>IF(sum!A546="ON",sum!C546,"*")</f>
        <v>18.3333333333339</v>
      </c>
      <c r="AP553" s="4" t="s">
        <v>186</v>
      </c>
      <c r="AQ553" s="4" t="s">
        <v>187</v>
      </c>
      <c r="AR553" s="4">
        <v>2020</v>
      </c>
      <c r="AS553" s="2" t="str">
        <f>IF(sum!A546="QU",sum!B546,"*")</f>
        <v>*</v>
      </c>
      <c r="AT553" s="2"/>
      <c r="AU553" s="2" t="str">
        <f>IF(sum!A546="QU",sum!C546,"*")</f>
        <v>*</v>
      </c>
      <c r="AX553" s="2" t="s">
        <v>186</v>
      </c>
      <c r="AY553" s="2" t="s">
        <v>187</v>
      </c>
      <c r="AZ553" s="2">
        <v>2020</v>
      </c>
      <c r="BA553" s="2" t="str">
        <f>IF(sum!A546="SA",sum!B546,"*")</f>
        <v>*</v>
      </c>
      <c r="BB553" s="2"/>
      <c r="BC553" s="2" t="str">
        <f>IF(sum!A546="SA",sum!C546,"*")</f>
        <v>*</v>
      </c>
    </row>
    <row r="554" spans="2:55">
      <c r="B554" s="2" t="s">
        <v>186</v>
      </c>
      <c r="C554" s="2" t="s">
        <v>187</v>
      </c>
      <c r="D554" s="2">
        <v>2020</v>
      </c>
      <c r="J554" s="2" t="s">
        <v>186</v>
      </c>
      <c r="K554" s="2" t="s">
        <v>187</v>
      </c>
      <c r="L554" s="2">
        <v>2020</v>
      </c>
      <c r="M554" s="2" t="str">
        <f>IF(sum!A547="AT",sum!B547,"*")</f>
        <v>*</v>
      </c>
      <c r="N554" s="2"/>
      <c r="O554" s="2" t="str">
        <f>IF(sum!A547="AT",sum!C547,"*")</f>
        <v>*</v>
      </c>
      <c r="R554" s="2" t="s">
        <v>186</v>
      </c>
      <c r="S554" s="2" t="s">
        <v>187</v>
      </c>
      <c r="T554" s="2">
        <v>2020</v>
      </c>
      <c r="U554" s="2" t="str">
        <f>IF(sum!A547="BC",sum!B547,"*")</f>
        <v>*</v>
      </c>
      <c r="V554" s="2"/>
      <c r="W554" s="2" t="str">
        <f>IF(sum!A547="BC",sum!C547,"*")</f>
        <v>*</v>
      </c>
      <c r="Z554" s="2" t="s">
        <v>186</v>
      </c>
      <c r="AA554" s="2" t="s">
        <v>187</v>
      </c>
      <c r="AB554" s="2">
        <v>2020</v>
      </c>
      <c r="AC554" s="2" t="str">
        <f>IF(sum!A547="MA",sum!B547,"*")</f>
        <v>*</v>
      </c>
      <c r="AD554" s="2"/>
      <c r="AE554" s="2" t="str">
        <f>IF(sum!A547="MA",sum!C547,"*")</f>
        <v>*</v>
      </c>
      <c r="AH554" s="2" t="s">
        <v>186</v>
      </c>
      <c r="AI554" s="2" t="s">
        <v>187</v>
      </c>
      <c r="AJ554" s="2">
        <v>2020</v>
      </c>
      <c r="AK554" s="2" t="str">
        <f>IF(sum!A547="ON",sum!B547,"*")</f>
        <v>TRA_Rai_Frt-ELC01</v>
      </c>
      <c r="AL554" s="2"/>
      <c r="AM554" s="2">
        <f>IF(sum!A547="ON",sum!C547,"*")</f>
        <v>0</v>
      </c>
      <c r="AP554" s="2" t="s">
        <v>186</v>
      </c>
      <c r="AQ554" s="2" t="s">
        <v>187</v>
      </c>
      <c r="AR554" s="2">
        <v>2020</v>
      </c>
      <c r="AS554" s="2" t="str">
        <f>IF(sum!A547="QU",sum!B547,"*")</f>
        <v>*</v>
      </c>
      <c r="AT554" s="2"/>
      <c r="AU554" s="2" t="str">
        <f>IF(sum!A547="QU",sum!C547,"*")</f>
        <v>*</v>
      </c>
      <c r="AX554" s="2" t="s">
        <v>186</v>
      </c>
      <c r="AY554" s="2" t="s">
        <v>187</v>
      </c>
      <c r="AZ554" s="2">
        <v>2020</v>
      </c>
      <c r="BA554" s="2" t="str">
        <f>IF(sum!A547="SA",sum!B547,"*")</f>
        <v>*</v>
      </c>
      <c r="BB554" s="2"/>
      <c r="BC554" s="2" t="str">
        <f>IF(sum!A547="SA",sum!C547,"*")</f>
        <v>*</v>
      </c>
    </row>
    <row r="555" spans="2:55">
      <c r="B555" s="4" t="s">
        <v>186</v>
      </c>
      <c r="C555" s="4" t="s">
        <v>187</v>
      </c>
      <c r="D555" s="4">
        <v>2020</v>
      </c>
      <c r="J555" s="4" t="s">
        <v>186</v>
      </c>
      <c r="K555" s="4" t="s">
        <v>187</v>
      </c>
      <c r="L555" s="4">
        <v>2020</v>
      </c>
      <c r="M555" s="2" t="str">
        <f>IF(sum!A548="AT",sum!B548,"*")</f>
        <v>*</v>
      </c>
      <c r="N555" s="2"/>
      <c r="O555" s="2" t="str">
        <f>IF(sum!A548="AT",sum!C548,"*")</f>
        <v>*</v>
      </c>
      <c r="R555" s="4" t="s">
        <v>186</v>
      </c>
      <c r="S555" s="4" t="s">
        <v>187</v>
      </c>
      <c r="T555" s="4">
        <v>2020</v>
      </c>
      <c r="U555" s="2" t="str">
        <f>IF(sum!A548="BC",sum!B548,"*")</f>
        <v>*</v>
      </c>
      <c r="V555" s="2"/>
      <c r="W555" s="2" t="str">
        <f>IF(sum!A548="BC",sum!C548,"*")</f>
        <v>*</v>
      </c>
      <c r="Z555" s="4" t="s">
        <v>186</v>
      </c>
      <c r="AA555" s="4" t="s">
        <v>187</v>
      </c>
      <c r="AB555" s="4">
        <v>2020</v>
      </c>
      <c r="AC555" s="2" t="str">
        <f>IF(sum!A548="MA",sum!B548,"*")</f>
        <v>*</v>
      </c>
      <c r="AD555" s="2"/>
      <c r="AE555" s="2" t="str">
        <f>IF(sum!A548="MA",sum!C548,"*")</f>
        <v>*</v>
      </c>
      <c r="AH555" s="4" t="s">
        <v>186</v>
      </c>
      <c r="AI555" s="4" t="s">
        <v>187</v>
      </c>
      <c r="AJ555" s="4">
        <v>2020</v>
      </c>
      <c r="AK555" s="2" t="str">
        <f>IF(sum!A548="ON",sum!B548,"*")</f>
        <v>TRA_Rai_Pas-ELC01</v>
      </c>
      <c r="AL555" s="2"/>
      <c r="AM555" s="2">
        <f>IF(sum!A548="ON",sum!C548,"*")</f>
        <v>0.0078</v>
      </c>
      <c r="AP555" s="4" t="s">
        <v>186</v>
      </c>
      <c r="AQ555" s="4" t="s">
        <v>187</v>
      </c>
      <c r="AR555" s="4">
        <v>2020</v>
      </c>
      <c r="AS555" s="2" t="str">
        <f>IF(sum!A548="QU",sum!B548,"*")</f>
        <v>*</v>
      </c>
      <c r="AT555" s="2"/>
      <c r="AU555" s="2" t="str">
        <f>IF(sum!A548="QU",sum!C548,"*")</f>
        <v>*</v>
      </c>
      <c r="AX555" s="4" t="s">
        <v>186</v>
      </c>
      <c r="AY555" s="4" t="s">
        <v>187</v>
      </c>
      <c r="AZ555" s="4">
        <v>2020</v>
      </c>
      <c r="BA555" s="2" t="str">
        <f>IF(sum!A548="SA",sum!B548,"*")</f>
        <v>*</v>
      </c>
      <c r="BB555" s="2"/>
      <c r="BC555" s="2" t="str">
        <f>IF(sum!A548="SA",sum!C548,"*")</f>
        <v>*</v>
      </c>
    </row>
    <row r="556" spans="2:55">
      <c r="B556" s="2" t="s">
        <v>186</v>
      </c>
      <c r="C556" s="2" t="s">
        <v>187</v>
      </c>
      <c r="D556" s="2">
        <v>2020</v>
      </c>
      <c r="J556" s="2" t="s">
        <v>186</v>
      </c>
      <c r="K556" s="2" t="s">
        <v>187</v>
      </c>
      <c r="L556" s="2">
        <v>2020</v>
      </c>
      <c r="M556" s="2" t="str">
        <f>IF(sum!A549="AT",sum!B549,"*")</f>
        <v>*</v>
      </c>
      <c r="N556" s="2"/>
      <c r="O556" s="2" t="str">
        <f>IF(sum!A549="AT",sum!C549,"*")</f>
        <v>*</v>
      </c>
      <c r="R556" s="2" t="s">
        <v>186</v>
      </c>
      <c r="S556" s="2" t="s">
        <v>187</v>
      </c>
      <c r="T556" s="2">
        <v>2020</v>
      </c>
      <c r="U556" s="2" t="str">
        <f>IF(sum!A549="BC",sum!B549,"*")</f>
        <v>*</v>
      </c>
      <c r="V556" s="2"/>
      <c r="W556" s="2" t="str">
        <f>IF(sum!A549="BC",sum!C549,"*")</f>
        <v>*</v>
      </c>
      <c r="Z556" s="2" t="s">
        <v>186</v>
      </c>
      <c r="AA556" s="2" t="s">
        <v>187</v>
      </c>
      <c r="AB556" s="2">
        <v>2020</v>
      </c>
      <c r="AC556" s="2" t="str">
        <f>IF(sum!A549="MA",sum!B549,"*")</f>
        <v>*</v>
      </c>
      <c r="AD556" s="2"/>
      <c r="AE556" s="2" t="str">
        <f>IF(sum!A549="MA",sum!C549,"*")</f>
        <v>*</v>
      </c>
      <c r="AH556" s="2" t="s">
        <v>186</v>
      </c>
      <c r="AI556" s="2" t="s">
        <v>187</v>
      </c>
      <c r="AJ556" s="2">
        <v>2020</v>
      </c>
      <c r="AK556" s="2" t="str">
        <f>IF(sum!A549="ON",sum!B549,"*")</f>
        <v>TRA_Tru_BEV01</v>
      </c>
      <c r="AL556" s="2"/>
      <c r="AM556" s="2">
        <f>IF(sum!A549="ON",sum!C549,"*")</f>
        <v>519.576687679548</v>
      </c>
      <c r="AP556" s="2" t="s">
        <v>186</v>
      </c>
      <c r="AQ556" s="2" t="s">
        <v>187</v>
      </c>
      <c r="AR556" s="2">
        <v>2020</v>
      </c>
      <c r="AS556" s="2" t="str">
        <f>IF(sum!A549="QU",sum!B549,"*")</f>
        <v>*</v>
      </c>
      <c r="AT556" s="2"/>
      <c r="AU556" s="2" t="str">
        <f>IF(sum!A549="QU",sum!C549,"*")</f>
        <v>*</v>
      </c>
      <c r="AX556" s="2" t="s">
        <v>186</v>
      </c>
      <c r="AY556" s="2" t="s">
        <v>187</v>
      </c>
      <c r="AZ556" s="2">
        <v>2020</v>
      </c>
      <c r="BA556" s="2" t="str">
        <f>IF(sum!A549="SA",sum!B549,"*")</f>
        <v>*</v>
      </c>
      <c r="BB556" s="2"/>
      <c r="BC556" s="2" t="str">
        <f>IF(sum!A549="SA",sum!C549,"*")</f>
        <v>*</v>
      </c>
    </row>
    <row r="557" spans="2:55">
      <c r="B557" s="2" t="s">
        <v>186</v>
      </c>
      <c r="C557" s="2" t="s">
        <v>187</v>
      </c>
      <c r="D557" s="2">
        <v>2020</v>
      </c>
      <c r="J557" s="2" t="s">
        <v>186</v>
      </c>
      <c r="K557" s="2" t="s">
        <v>187</v>
      </c>
      <c r="L557" s="2">
        <v>2020</v>
      </c>
      <c r="M557" s="2" t="str">
        <f>IF(sum!A550="AT",sum!B550,"*")</f>
        <v>*</v>
      </c>
      <c r="N557" s="2"/>
      <c r="O557" s="2" t="str">
        <f>IF(sum!A550="AT",sum!C550,"*")</f>
        <v>*</v>
      </c>
      <c r="R557" s="2" t="s">
        <v>186</v>
      </c>
      <c r="S557" s="2" t="s">
        <v>187</v>
      </c>
      <c r="T557" s="2">
        <v>2020</v>
      </c>
      <c r="U557" s="2" t="str">
        <f>IF(sum!A550="BC",sum!B550,"*")</f>
        <v>*</v>
      </c>
      <c r="V557" s="2"/>
      <c r="W557" s="2" t="str">
        <f>IF(sum!A550="BC",sum!C550,"*")</f>
        <v>*</v>
      </c>
      <c r="Z557" s="2" t="s">
        <v>186</v>
      </c>
      <c r="AA557" s="2" t="s">
        <v>187</v>
      </c>
      <c r="AB557" s="2">
        <v>2020</v>
      </c>
      <c r="AC557" s="2" t="str">
        <f>IF(sum!A550="MA",sum!B550,"*")</f>
        <v>*</v>
      </c>
      <c r="AD557" s="2"/>
      <c r="AE557" s="2" t="str">
        <f>IF(sum!A550="MA",sum!C550,"*")</f>
        <v>*</v>
      </c>
      <c r="AH557" s="2" t="s">
        <v>186</v>
      </c>
      <c r="AI557" s="2" t="s">
        <v>187</v>
      </c>
      <c r="AJ557" s="2">
        <v>2020</v>
      </c>
      <c r="AK557" s="2" t="str">
        <f>IF(sum!A550="ON",sum!B550,"*")</f>
        <v>TRA_Tru_HT_DST1</v>
      </c>
      <c r="AL557" s="2"/>
      <c r="AM557" s="2">
        <f>IF(sum!A550="ON",sum!C550,"*")</f>
        <v>452.021098617597</v>
      </c>
      <c r="AP557" s="4" t="s">
        <v>186</v>
      </c>
      <c r="AQ557" s="4" t="s">
        <v>187</v>
      </c>
      <c r="AR557" s="4">
        <v>2020</v>
      </c>
      <c r="AS557" s="2" t="str">
        <f>IF(sum!A550="QU",sum!B550,"*")</f>
        <v>*</v>
      </c>
      <c r="AT557" s="2"/>
      <c r="AU557" s="2" t="str">
        <f>IF(sum!A550="QU",sum!C550,"*")</f>
        <v>*</v>
      </c>
      <c r="AX557" s="2" t="s">
        <v>186</v>
      </c>
      <c r="AY557" s="2" t="s">
        <v>187</v>
      </c>
      <c r="AZ557" s="2">
        <v>2020</v>
      </c>
      <c r="BA557" s="2" t="str">
        <f>IF(sum!A550="SA",sum!B550,"*")</f>
        <v>*</v>
      </c>
      <c r="BB557" s="2"/>
      <c r="BC557" s="2" t="str">
        <f>IF(sum!A550="SA",sum!C550,"*")</f>
        <v>*</v>
      </c>
    </row>
    <row r="558" spans="2:55">
      <c r="B558" s="4" t="s">
        <v>186</v>
      </c>
      <c r="C558" s="4" t="s">
        <v>187</v>
      </c>
      <c r="D558" s="4">
        <v>2020</v>
      </c>
      <c r="J558" s="4" t="s">
        <v>186</v>
      </c>
      <c r="K558" s="4" t="s">
        <v>187</v>
      </c>
      <c r="L558" s="4">
        <v>2020</v>
      </c>
      <c r="M558" s="2" t="str">
        <f>IF(sum!A551="AT",sum!B551,"*")</f>
        <v>*</v>
      </c>
      <c r="N558" s="2"/>
      <c r="O558" s="2" t="str">
        <f>IF(sum!A551="AT",sum!C551,"*")</f>
        <v>*</v>
      </c>
      <c r="R558" s="4" t="s">
        <v>186</v>
      </c>
      <c r="S558" s="4" t="s">
        <v>187</v>
      </c>
      <c r="T558" s="4">
        <v>2020</v>
      </c>
      <c r="U558" s="2" t="str">
        <f>IF(sum!A551="BC",sum!B551,"*")</f>
        <v>*</v>
      </c>
      <c r="V558" s="2"/>
      <c r="W558" s="2" t="str">
        <f>IF(sum!A551="BC",sum!C551,"*")</f>
        <v>*</v>
      </c>
      <c r="Z558" s="4" t="s">
        <v>186</v>
      </c>
      <c r="AA558" s="4" t="s">
        <v>187</v>
      </c>
      <c r="AB558" s="4">
        <v>2020</v>
      </c>
      <c r="AC558" s="2" t="str">
        <f>IF(sum!A551="MA",sum!B551,"*")</f>
        <v>*</v>
      </c>
      <c r="AD558" s="2"/>
      <c r="AE558" s="2" t="str">
        <f>IF(sum!A551="MA",sum!C551,"*")</f>
        <v>*</v>
      </c>
      <c r="AH558" s="4" t="s">
        <v>186</v>
      </c>
      <c r="AI558" s="4" t="s">
        <v>187</v>
      </c>
      <c r="AJ558" s="4">
        <v>2020</v>
      </c>
      <c r="AK558" s="2" t="str">
        <f>IF(sum!A551="ON",sum!B551,"*")</f>
        <v>TRA_Tru_PHEV01</v>
      </c>
      <c r="AL558" s="2"/>
      <c r="AM558" s="2">
        <f>IF(sum!A551="ON",sum!C551,"*")</f>
        <v>0</v>
      </c>
      <c r="AP558" s="2" t="s">
        <v>186</v>
      </c>
      <c r="AQ558" s="2" t="s">
        <v>187</v>
      </c>
      <c r="AR558" s="2">
        <v>2020</v>
      </c>
      <c r="AS558" s="2" t="str">
        <f>IF(sum!A551="QU",sum!B551,"*")</f>
        <v>*</v>
      </c>
      <c r="AT558" s="2"/>
      <c r="AU558" s="2" t="str">
        <f>IF(sum!A551="QU",sum!C551,"*")</f>
        <v>*</v>
      </c>
      <c r="AX558" s="4" t="s">
        <v>186</v>
      </c>
      <c r="AY558" s="4" t="s">
        <v>187</v>
      </c>
      <c r="AZ558" s="4">
        <v>2020</v>
      </c>
      <c r="BA558" s="2" t="str">
        <f>IF(sum!A551="SA",sum!B551,"*")</f>
        <v>*</v>
      </c>
      <c r="BB558" s="2"/>
      <c r="BC558" s="2" t="str">
        <f>IF(sum!A551="SA",sum!C551,"*")</f>
        <v>*</v>
      </c>
    </row>
    <row r="559" spans="2:55">
      <c r="B559" s="2" t="s">
        <v>186</v>
      </c>
      <c r="C559" s="2" t="s">
        <v>187</v>
      </c>
      <c r="D559" s="2">
        <v>2020</v>
      </c>
      <c r="J559" s="2" t="s">
        <v>186</v>
      </c>
      <c r="K559" s="2" t="s">
        <v>187</v>
      </c>
      <c r="L559" s="2">
        <v>2020</v>
      </c>
      <c r="M559" s="2" t="str">
        <f>IF(sum!A552="AT",sum!B552,"*")</f>
        <v>*</v>
      </c>
      <c r="N559" s="2"/>
      <c r="O559" s="2" t="str">
        <f>IF(sum!A552="AT",sum!C552,"*")</f>
        <v>*</v>
      </c>
      <c r="R559" s="2" t="s">
        <v>186</v>
      </c>
      <c r="S559" s="2" t="s">
        <v>187</v>
      </c>
      <c r="T559" s="2">
        <v>2020</v>
      </c>
      <c r="U559" s="2" t="str">
        <f>IF(sum!A552="BC",sum!B552,"*")</f>
        <v>*</v>
      </c>
      <c r="V559" s="2"/>
      <c r="W559" s="2" t="str">
        <f>IF(sum!A552="BC",sum!C552,"*")</f>
        <v>*</v>
      </c>
      <c r="Z559" s="2" t="s">
        <v>186</v>
      </c>
      <c r="AA559" s="2" t="s">
        <v>187</v>
      </c>
      <c r="AB559" s="2">
        <v>2020</v>
      </c>
      <c r="AC559" s="2" t="str">
        <f>IF(sum!A552="MA",sum!B552,"*")</f>
        <v>*</v>
      </c>
      <c r="AD559" s="2"/>
      <c r="AE559" s="2" t="str">
        <f>IF(sum!A552="MA",sum!C552,"*")</f>
        <v>*</v>
      </c>
      <c r="AH559" s="2" t="s">
        <v>186</v>
      </c>
      <c r="AI559" s="2" t="s">
        <v>187</v>
      </c>
      <c r="AJ559" s="2">
        <v>2020</v>
      </c>
      <c r="AK559" s="2" t="str">
        <f>IF(sum!A552="ON",sum!B552,"*")</f>
        <v>TU_GASNAT_AL_ON_01</v>
      </c>
      <c r="AL559" s="2"/>
      <c r="AM559" s="2">
        <f>IF(sum!A552="ON",sum!C552,"*")</f>
        <v>761.376039393352</v>
      </c>
      <c r="AP559" s="4" t="s">
        <v>186</v>
      </c>
      <c r="AQ559" s="4" t="s">
        <v>187</v>
      </c>
      <c r="AR559" s="4">
        <v>2020</v>
      </c>
      <c r="AS559" s="2" t="str">
        <f>IF(sum!A552="QU",sum!B552,"*")</f>
        <v>*</v>
      </c>
      <c r="AT559" s="2"/>
      <c r="AU559" s="2" t="str">
        <f>IF(sum!A552="QU",sum!C552,"*")</f>
        <v>*</v>
      </c>
      <c r="AX559" s="2" t="s">
        <v>186</v>
      </c>
      <c r="AY559" s="2" t="s">
        <v>187</v>
      </c>
      <c r="AZ559" s="2">
        <v>2020</v>
      </c>
      <c r="BA559" s="2" t="str">
        <f>IF(sum!A552="SA",sum!B552,"*")</f>
        <v>*</v>
      </c>
      <c r="BB559" s="2"/>
      <c r="BC559" s="2" t="str">
        <f>IF(sum!A552="SA",sum!C552,"*")</f>
        <v>*</v>
      </c>
    </row>
    <row r="560" spans="2:55">
      <c r="B560" s="2" t="s">
        <v>186</v>
      </c>
      <c r="C560" s="2" t="s">
        <v>187</v>
      </c>
      <c r="D560" s="2">
        <v>2020</v>
      </c>
      <c r="J560" s="2" t="s">
        <v>186</v>
      </c>
      <c r="K560" s="2" t="s">
        <v>187</v>
      </c>
      <c r="L560" s="2">
        <v>2020</v>
      </c>
      <c r="M560" s="2" t="str">
        <f>IF(sum!A553="AT",sum!B553,"*")</f>
        <v>*</v>
      </c>
      <c r="N560" s="2"/>
      <c r="O560" s="2" t="str">
        <f>IF(sum!A553="AT",sum!C553,"*")</f>
        <v>*</v>
      </c>
      <c r="R560" s="2" t="s">
        <v>186</v>
      </c>
      <c r="S560" s="2" t="s">
        <v>187</v>
      </c>
      <c r="T560" s="2">
        <v>2020</v>
      </c>
      <c r="U560" s="2" t="str">
        <f>IF(sum!A553="BC",sum!B553,"*")</f>
        <v>*</v>
      </c>
      <c r="V560" s="2"/>
      <c r="W560" s="2" t="str">
        <f>IF(sum!A553="BC",sum!C553,"*")</f>
        <v>*</v>
      </c>
      <c r="Z560" s="2" t="s">
        <v>186</v>
      </c>
      <c r="AA560" s="2" t="s">
        <v>187</v>
      </c>
      <c r="AB560" s="2">
        <v>2020</v>
      </c>
      <c r="AC560" s="2" t="str">
        <f>IF(sum!A553="MA",sum!B553,"*")</f>
        <v>*</v>
      </c>
      <c r="AD560" s="2"/>
      <c r="AE560" s="2" t="str">
        <f>IF(sum!A553="MA",sum!C553,"*")</f>
        <v>*</v>
      </c>
      <c r="AH560" s="2" t="s">
        <v>186</v>
      </c>
      <c r="AI560" s="2" t="s">
        <v>187</v>
      </c>
      <c r="AJ560" s="2">
        <v>2020</v>
      </c>
      <c r="AK560" s="2" t="str">
        <f>IF(sum!A553="ON",sum!B553,"*")</f>
        <v>TU_OILCRD_AL_ON_01</v>
      </c>
      <c r="AL560" s="2"/>
      <c r="AM560" s="2">
        <f>IF(sum!A553="ON",sum!C553,"*")</f>
        <v>678.649021454484</v>
      </c>
      <c r="AP560" s="2" t="s">
        <v>186</v>
      </c>
      <c r="AQ560" s="2" t="s">
        <v>187</v>
      </c>
      <c r="AR560" s="2">
        <v>2020</v>
      </c>
      <c r="AS560" s="2" t="str">
        <f>IF(sum!A553="QU",sum!B553,"*")</f>
        <v>*</v>
      </c>
      <c r="AT560" s="2"/>
      <c r="AU560" s="2" t="str">
        <f>IF(sum!A553="QU",sum!C553,"*")</f>
        <v>*</v>
      </c>
      <c r="AX560" s="2" t="s">
        <v>186</v>
      </c>
      <c r="AY560" s="2" t="s">
        <v>187</v>
      </c>
      <c r="AZ560" s="2">
        <v>2020</v>
      </c>
      <c r="BA560" s="2" t="str">
        <f>IF(sum!A553="SA",sum!B553,"*")</f>
        <v>*</v>
      </c>
      <c r="BB560" s="2"/>
      <c r="BC560" s="2" t="str">
        <f>IF(sum!A553="SA",sum!C553,"*")</f>
        <v>*</v>
      </c>
    </row>
    <row r="561" spans="2:55">
      <c r="B561" s="4" t="s">
        <v>186</v>
      </c>
      <c r="C561" s="4" t="s">
        <v>187</v>
      </c>
      <c r="D561" s="4">
        <v>2020</v>
      </c>
      <c r="J561" s="4" t="s">
        <v>186</v>
      </c>
      <c r="K561" s="4" t="s">
        <v>187</v>
      </c>
      <c r="L561" s="4">
        <v>2020</v>
      </c>
      <c r="M561" s="2" t="str">
        <f>IF(sum!A554="AT",sum!B554,"*")</f>
        <v>*</v>
      </c>
      <c r="N561" s="2"/>
      <c r="O561" s="2" t="str">
        <f>IF(sum!A554="AT",sum!C554,"*")</f>
        <v>*</v>
      </c>
      <c r="R561" s="4" t="s">
        <v>186</v>
      </c>
      <c r="S561" s="4" t="s">
        <v>187</v>
      </c>
      <c r="T561" s="4">
        <v>2020</v>
      </c>
      <c r="U561" s="2" t="str">
        <f>IF(sum!A554="BC",sum!B554,"*")</f>
        <v>*</v>
      </c>
      <c r="V561" s="2"/>
      <c r="W561" s="2" t="str">
        <f>IF(sum!A554="BC",sum!C554,"*")</f>
        <v>*</v>
      </c>
      <c r="Z561" s="4" t="s">
        <v>186</v>
      </c>
      <c r="AA561" s="4" t="s">
        <v>187</v>
      </c>
      <c r="AB561" s="4">
        <v>2020</v>
      </c>
      <c r="AC561" s="2" t="str">
        <f>IF(sum!A554="MA",sum!B554,"*")</f>
        <v>*</v>
      </c>
      <c r="AD561" s="2"/>
      <c r="AE561" s="2" t="str">
        <f>IF(sum!A554="MA",sum!C554,"*")</f>
        <v>*</v>
      </c>
      <c r="AH561" s="4" t="s">
        <v>186</v>
      </c>
      <c r="AI561" s="4" t="s">
        <v>187</v>
      </c>
      <c r="AJ561" s="4">
        <v>2020</v>
      </c>
      <c r="AK561" s="2" t="str">
        <f>IF(sum!A554="ON",sum!B554,"*")</f>
        <v>TU_OILCRD_AT_ON_01</v>
      </c>
      <c r="AL561" s="2"/>
      <c r="AM561" s="2">
        <f>IF(sum!A554="ON",sum!C554,"*")</f>
        <v>0</v>
      </c>
      <c r="AP561" s="4" t="s">
        <v>186</v>
      </c>
      <c r="AQ561" s="4" t="s">
        <v>187</v>
      </c>
      <c r="AR561" s="4">
        <v>2020</v>
      </c>
      <c r="AS561" s="2" t="str">
        <f>IF(sum!A554="QU",sum!B554,"*")</f>
        <v>*</v>
      </c>
      <c r="AT561" s="2"/>
      <c r="AU561" s="2" t="str">
        <f>IF(sum!A554="QU",sum!C554,"*")</f>
        <v>*</v>
      </c>
      <c r="AX561" s="4" t="s">
        <v>186</v>
      </c>
      <c r="AY561" s="4" t="s">
        <v>187</v>
      </c>
      <c r="AZ561" s="4">
        <v>2020</v>
      </c>
      <c r="BA561" s="2" t="str">
        <f>IF(sum!A554="SA",sum!B554,"*")</f>
        <v>*</v>
      </c>
      <c r="BB561" s="2"/>
      <c r="BC561" s="2" t="str">
        <f>IF(sum!A554="SA",sum!C554,"*")</f>
        <v>*</v>
      </c>
    </row>
    <row r="562" spans="2:55">
      <c r="B562" s="2" t="s">
        <v>186</v>
      </c>
      <c r="C562" s="2" t="s">
        <v>187</v>
      </c>
      <c r="D562" s="2">
        <v>2020</v>
      </c>
      <c r="J562" s="2" t="s">
        <v>186</v>
      </c>
      <c r="K562" s="2" t="s">
        <v>187</v>
      </c>
      <c r="L562" s="2">
        <v>2020</v>
      </c>
      <c r="M562" s="2" t="str">
        <f>IF(sum!A555="AT",sum!B555,"*")</f>
        <v>*</v>
      </c>
      <c r="N562" s="2"/>
      <c r="O562" s="2" t="str">
        <f>IF(sum!A555="AT",sum!C555,"*")</f>
        <v>*</v>
      </c>
      <c r="R562" s="2" t="s">
        <v>186</v>
      </c>
      <c r="S562" s="2" t="s">
        <v>187</v>
      </c>
      <c r="T562" s="2">
        <v>2020</v>
      </c>
      <c r="U562" s="2" t="str">
        <f>IF(sum!A555="BC",sum!B555,"*")</f>
        <v>*</v>
      </c>
      <c r="V562" s="2"/>
      <c r="W562" s="2" t="str">
        <f>IF(sum!A555="BC",sum!C555,"*")</f>
        <v>*</v>
      </c>
      <c r="Z562" s="2" t="s">
        <v>186</v>
      </c>
      <c r="AA562" s="2" t="s">
        <v>187</v>
      </c>
      <c r="AB562" s="2">
        <v>2020</v>
      </c>
      <c r="AC562" s="2" t="str">
        <f>IF(sum!A555="MA",sum!B555,"*")</f>
        <v>*</v>
      </c>
      <c r="AD562" s="2"/>
      <c r="AE562" s="2" t="str">
        <f>IF(sum!A555="MA",sum!C555,"*")</f>
        <v>*</v>
      </c>
      <c r="AH562" s="2" t="s">
        <v>186</v>
      </c>
      <c r="AI562" s="2" t="s">
        <v>187</v>
      </c>
      <c r="AJ562" s="2">
        <v>2020</v>
      </c>
      <c r="AK562" s="2" t="str">
        <f>IF(sum!A555="ON",sum!B555,"*")</f>
        <v>TU_OILCRD_SA_ON_01</v>
      </c>
      <c r="AL562" s="2"/>
      <c r="AM562" s="2">
        <f>IF(sum!A555="ON",sum!C555,"*")</f>
        <v>47.8253147123975</v>
      </c>
      <c r="AP562" s="2" t="s">
        <v>186</v>
      </c>
      <c r="AQ562" s="2" t="s">
        <v>187</v>
      </c>
      <c r="AR562" s="2">
        <v>2020</v>
      </c>
      <c r="AS562" s="2" t="str">
        <f>IF(sum!A555="QU",sum!B555,"*")</f>
        <v>*</v>
      </c>
      <c r="AT562" s="2"/>
      <c r="AU562" s="2" t="str">
        <f>IF(sum!A555="QU",sum!C555,"*")</f>
        <v>*</v>
      </c>
      <c r="AX562" s="2" t="s">
        <v>186</v>
      </c>
      <c r="AY562" s="2" t="s">
        <v>187</v>
      </c>
      <c r="AZ562" s="2">
        <v>2020</v>
      </c>
      <c r="BA562" s="2" t="str">
        <f>IF(sum!A555="SA",sum!B555,"*")</f>
        <v>*</v>
      </c>
      <c r="BB562" s="2"/>
      <c r="BC562" s="2" t="str">
        <f>IF(sum!A555="SA",sum!C555,"*")</f>
        <v>*</v>
      </c>
    </row>
    <row r="563" spans="2:55">
      <c r="B563" s="2" t="s">
        <v>186</v>
      </c>
      <c r="C563" s="2" t="s">
        <v>187</v>
      </c>
      <c r="D563" s="2">
        <v>2020</v>
      </c>
      <c r="J563" s="2" t="s">
        <v>186</v>
      </c>
      <c r="K563" s="2" t="s">
        <v>187</v>
      </c>
      <c r="L563" s="2">
        <v>2020</v>
      </c>
      <c r="M563" s="2" t="str">
        <f>IF(sum!A556="AT",sum!B556,"*")</f>
        <v>*</v>
      </c>
      <c r="N563" s="2"/>
      <c r="O563" s="2" t="str">
        <f>IF(sum!A556="AT",sum!C556,"*")</f>
        <v>*</v>
      </c>
      <c r="R563" s="2" t="s">
        <v>186</v>
      </c>
      <c r="S563" s="2" t="s">
        <v>187</v>
      </c>
      <c r="T563" s="2">
        <v>2020</v>
      </c>
      <c r="U563" s="2" t="str">
        <f>IF(sum!A556="BC",sum!B556,"*")</f>
        <v>*</v>
      </c>
      <c r="V563" s="2"/>
      <c r="W563" s="2" t="str">
        <f>IF(sum!A556="BC",sum!C556,"*")</f>
        <v>*</v>
      </c>
      <c r="Z563" s="2" t="s">
        <v>186</v>
      </c>
      <c r="AA563" s="2" t="s">
        <v>187</v>
      </c>
      <c r="AB563" s="2">
        <v>2020</v>
      </c>
      <c r="AC563" s="2" t="str">
        <f>IF(sum!A556="MA",sum!B556,"*")</f>
        <v>*</v>
      </c>
      <c r="AD563" s="2"/>
      <c r="AE563" s="2" t="str">
        <f>IF(sum!A556="MA",sum!C556,"*")</f>
        <v>*</v>
      </c>
      <c r="AH563" s="2" t="s">
        <v>186</v>
      </c>
      <c r="AI563" s="2" t="s">
        <v>187</v>
      </c>
      <c r="AJ563" s="2">
        <v>2020</v>
      </c>
      <c r="AK563" s="2" t="str">
        <f>IF(sum!A556="ON",sum!B556,"*")</f>
        <v>TWS-AuxiliaryEquip_ELE1</v>
      </c>
      <c r="AL563" s="2"/>
      <c r="AM563" s="2">
        <f>IF(sum!A556="ON",sum!C556,"*")</f>
        <v>0</v>
      </c>
      <c r="AP563" s="4" t="s">
        <v>186</v>
      </c>
      <c r="AQ563" s="4" t="s">
        <v>187</v>
      </c>
      <c r="AR563" s="4">
        <v>2020</v>
      </c>
      <c r="AS563" s="2" t="str">
        <f>IF(sum!A556="QU",sum!B556,"*")</f>
        <v>*</v>
      </c>
      <c r="AT563" s="2"/>
      <c r="AU563" s="2" t="str">
        <f>IF(sum!A556="QU",sum!C556,"*")</f>
        <v>*</v>
      </c>
      <c r="AX563" s="2" t="s">
        <v>186</v>
      </c>
      <c r="AY563" s="2" t="s">
        <v>187</v>
      </c>
      <c r="AZ563" s="2">
        <v>2020</v>
      </c>
      <c r="BA563" s="2" t="str">
        <f>IF(sum!A556="SA",sum!B556,"*")</f>
        <v>*</v>
      </c>
      <c r="BB563" s="2"/>
      <c r="BC563" s="2" t="str">
        <f>IF(sum!A556="SA",sum!C556,"*")</f>
        <v>*</v>
      </c>
    </row>
    <row r="564" spans="2:55">
      <c r="B564" s="4" t="s">
        <v>186</v>
      </c>
      <c r="C564" s="4" t="s">
        <v>187</v>
      </c>
      <c r="D564" s="4">
        <v>2020</v>
      </c>
      <c r="J564" s="4" t="s">
        <v>186</v>
      </c>
      <c r="K564" s="4" t="s">
        <v>187</v>
      </c>
      <c r="L564" s="4">
        <v>2020</v>
      </c>
      <c r="M564" s="2" t="str">
        <f>IF(sum!A557="AT",sum!B557,"*")</f>
        <v>*</v>
      </c>
      <c r="N564" s="2"/>
      <c r="O564" s="2" t="str">
        <f>IF(sum!A557="AT",sum!C557,"*")</f>
        <v>*</v>
      </c>
      <c r="R564" s="4" t="s">
        <v>186</v>
      </c>
      <c r="S564" s="4" t="s">
        <v>187</v>
      </c>
      <c r="T564" s="4">
        <v>2020</v>
      </c>
      <c r="U564" s="2" t="str">
        <f>IF(sum!A557="BC",sum!B557,"*")</f>
        <v>*</v>
      </c>
      <c r="V564" s="2"/>
      <c r="W564" s="2" t="str">
        <f>IF(sum!A557="BC",sum!C557,"*")</f>
        <v>*</v>
      </c>
      <c r="Z564" s="4" t="s">
        <v>186</v>
      </c>
      <c r="AA564" s="4" t="s">
        <v>187</v>
      </c>
      <c r="AB564" s="4">
        <v>2020</v>
      </c>
      <c r="AC564" s="2" t="str">
        <f>IF(sum!A557="MA",sum!B557,"*")</f>
        <v>*</v>
      </c>
      <c r="AD564" s="2"/>
      <c r="AE564" s="2" t="str">
        <f>IF(sum!A557="MA",sum!C557,"*")</f>
        <v>*</v>
      </c>
      <c r="AH564" s="4" t="s">
        <v>186</v>
      </c>
      <c r="AI564" s="4" t="s">
        <v>187</v>
      </c>
      <c r="AJ564" s="4">
        <v>2020</v>
      </c>
      <c r="AK564" s="2" t="str">
        <f>IF(sum!A557="ON",sum!B557,"*")</f>
        <v>TWS-AuxiliaryMot_ELE1</v>
      </c>
      <c r="AL564" s="2"/>
      <c r="AM564" s="2">
        <f>IF(sum!A557="ON",sum!C557,"*")</f>
        <v>0</v>
      </c>
      <c r="AP564" s="2" t="s">
        <v>186</v>
      </c>
      <c r="AQ564" s="2" t="s">
        <v>187</v>
      </c>
      <c r="AR564" s="2">
        <v>2020</v>
      </c>
      <c r="AS564" s="2" t="str">
        <f>IF(sum!A557="QU",sum!B557,"*")</f>
        <v>*</v>
      </c>
      <c r="AT564" s="2"/>
      <c r="AU564" s="2" t="str">
        <f>IF(sum!A557="QU",sum!C557,"*")</f>
        <v>*</v>
      </c>
      <c r="AX564" s="4" t="s">
        <v>186</v>
      </c>
      <c r="AY564" s="4" t="s">
        <v>187</v>
      </c>
      <c r="AZ564" s="4">
        <v>2020</v>
      </c>
      <c r="BA564" s="2" t="str">
        <f>IF(sum!A557="SA",sum!B557,"*")</f>
        <v>*</v>
      </c>
      <c r="BB564" s="2"/>
      <c r="BC564" s="2" t="str">
        <f>IF(sum!A557="SA",sum!C557,"*")</f>
        <v>*</v>
      </c>
    </row>
    <row r="565" spans="2:55">
      <c r="B565" s="2" t="s">
        <v>186</v>
      </c>
      <c r="C565" s="2" t="s">
        <v>187</v>
      </c>
      <c r="D565" s="2">
        <v>2020</v>
      </c>
      <c r="J565" s="2" t="s">
        <v>186</v>
      </c>
      <c r="K565" s="2" t="s">
        <v>187</v>
      </c>
      <c r="L565" s="2">
        <v>2020</v>
      </c>
      <c r="M565" s="2" t="str">
        <f>IF(sum!A558="AT",sum!B558,"*")</f>
        <v>*</v>
      </c>
      <c r="N565" s="2"/>
      <c r="O565" s="2" t="str">
        <f>IF(sum!A558="AT",sum!C558,"*")</f>
        <v>*</v>
      </c>
      <c r="R565" s="2" t="s">
        <v>186</v>
      </c>
      <c r="S565" s="2" t="s">
        <v>187</v>
      </c>
      <c r="T565" s="2">
        <v>2020</v>
      </c>
      <c r="U565" s="2" t="str">
        <f>IF(sum!A558="BC",sum!B558,"*")</f>
        <v>*</v>
      </c>
      <c r="V565" s="2"/>
      <c r="W565" s="2" t="str">
        <f>IF(sum!A558="BC",sum!C558,"*")</f>
        <v>*</v>
      </c>
      <c r="Z565" s="2" t="s">
        <v>186</v>
      </c>
      <c r="AA565" s="2" t="s">
        <v>187</v>
      </c>
      <c r="AB565" s="2">
        <v>2020</v>
      </c>
      <c r="AC565" s="2" t="str">
        <f>IF(sum!A558="MA",sum!B558,"*")</f>
        <v>*</v>
      </c>
      <c r="AD565" s="2"/>
      <c r="AE565" s="2" t="str">
        <f>IF(sum!A558="MA",sum!C558,"*")</f>
        <v>*</v>
      </c>
      <c r="AH565" s="2" t="s">
        <v>186</v>
      </c>
      <c r="AI565" s="2" t="s">
        <v>187</v>
      </c>
      <c r="AJ565" s="2">
        <v>2020</v>
      </c>
      <c r="AK565" s="2" t="str">
        <f>IF(sum!A558="ON",sum!B558,"*")</f>
        <v>TWS-Light_ELE1</v>
      </c>
      <c r="AL565" s="2"/>
      <c r="AM565" s="2">
        <f>IF(sum!A558="ON",sum!C558,"*")</f>
        <v>0</v>
      </c>
      <c r="AP565" s="4" t="s">
        <v>186</v>
      </c>
      <c r="AQ565" s="4" t="s">
        <v>187</v>
      </c>
      <c r="AR565" s="4">
        <v>2020</v>
      </c>
      <c r="AS565" s="2" t="str">
        <f>IF(sum!A558="QU",sum!B558,"*")</f>
        <v>*</v>
      </c>
      <c r="AT565" s="2"/>
      <c r="AU565" s="2" t="str">
        <f>IF(sum!A558="QU",sum!C558,"*")</f>
        <v>*</v>
      </c>
      <c r="AX565" s="2" t="s">
        <v>186</v>
      </c>
      <c r="AY565" s="2" t="s">
        <v>187</v>
      </c>
      <c r="AZ565" s="2">
        <v>2020</v>
      </c>
      <c r="BA565" s="2" t="str">
        <f>IF(sum!A558="SA",sum!B558,"*")</f>
        <v>*</v>
      </c>
      <c r="BB565" s="2"/>
      <c r="BC565" s="2" t="str">
        <f>IF(sum!A558="SA",sum!C558,"*")</f>
        <v>*</v>
      </c>
    </row>
    <row r="566" spans="2:55">
      <c r="B566" s="2" t="s">
        <v>186</v>
      </c>
      <c r="C566" s="2" t="s">
        <v>187</v>
      </c>
      <c r="D566" s="2">
        <v>2020</v>
      </c>
      <c r="J566" s="2" t="s">
        <v>186</v>
      </c>
      <c r="K566" s="2" t="s">
        <v>187</v>
      </c>
      <c r="L566" s="2">
        <v>2020</v>
      </c>
      <c r="M566" s="2" t="str">
        <f>IF(sum!A559="AT",sum!B559,"*")</f>
        <v>*</v>
      </c>
      <c r="N566" s="2"/>
      <c r="O566" s="2" t="str">
        <f>IF(sum!A559="AT",sum!C559,"*")</f>
        <v>*</v>
      </c>
      <c r="R566" s="2" t="s">
        <v>186</v>
      </c>
      <c r="S566" s="2" t="s">
        <v>187</v>
      </c>
      <c r="T566" s="2">
        <v>2020</v>
      </c>
      <c r="U566" s="2" t="str">
        <f>IF(sum!A559="BC",sum!B559,"*")</f>
        <v>*</v>
      </c>
      <c r="V566" s="2"/>
      <c r="W566" s="2" t="str">
        <f>IF(sum!A559="BC",sum!C559,"*")</f>
        <v>*</v>
      </c>
      <c r="Z566" s="2" t="s">
        <v>186</v>
      </c>
      <c r="AA566" s="2" t="s">
        <v>187</v>
      </c>
      <c r="AB566" s="2">
        <v>2020</v>
      </c>
      <c r="AC566" s="2" t="str">
        <f>IF(sum!A559="MA",sum!B559,"*")</f>
        <v>*</v>
      </c>
      <c r="AD566" s="2"/>
      <c r="AE566" s="2" t="str">
        <f>IF(sum!A559="MA",sum!C559,"*")</f>
        <v>*</v>
      </c>
      <c r="AH566" s="2" t="s">
        <v>186</v>
      </c>
      <c r="AI566" s="2" t="s">
        <v>187</v>
      </c>
      <c r="AJ566" s="2">
        <v>2020</v>
      </c>
      <c r="AK566" s="2" t="str">
        <f>IF(sum!A559="ON",sum!B559,"*")</f>
        <v>TWS-SpCool_ELE1</v>
      </c>
      <c r="AL566" s="2"/>
      <c r="AM566" s="2">
        <f>IF(sum!A559="ON",sum!C559,"*")</f>
        <v>0.0285351934052003</v>
      </c>
      <c r="AP566" s="2" t="s">
        <v>186</v>
      </c>
      <c r="AQ566" s="2" t="s">
        <v>187</v>
      </c>
      <c r="AR566" s="2">
        <v>2020</v>
      </c>
      <c r="AS566" s="2" t="str">
        <f>IF(sum!A559="QU",sum!B559,"*")</f>
        <v>*</v>
      </c>
      <c r="AT566" s="2"/>
      <c r="AU566" s="2" t="str">
        <f>IF(sum!A559="QU",sum!C559,"*")</f>
        <v>*</v>
      </c>
      <c r="AX566" s="2" t="s">
        <v>186</v>
      </c>
      <c r="AY566" s="2" t="s">
        <v>187</v>
      </c>
      <c r="AZ566" s="2">
        <v>2020</v>
      </c>
      <c r="BA566" s="2" t="str">
        <f>IF(sum!A559="SA",sum!B559,"*")</f>
        <v>*</v>
      </c>
      <c r="BB566" s="2"/>
      <c r="BC566" s="2" t="str">
        <f>IF(sum!A559="SA",sum!C559,"*")</f>
        <v>*</v>
      </c>
    </row>
    <row r="567" spans="2:55">
      <c r="B567" s="4" t="s">
        <v>186</v>
      </c>
      <c r="C567" s="4" t="s">
        <v>187</v>
      </c>
      <c r="D567" s="4">
        <v>2020</v>
      </c>
      <c r="J567" s="4" t="s">
        <v>186</v>
      </c>
      <c r="K567" s="4" t="s">
        <v>187</v>
      </c>
      <c r="L567" s="4">
        <v>2020</v>
      </c>
      <c r="M567" s="2" t="str">
        <f>IF(sum!A560="AT",sum!B560,"*")</f>
        <v>*</v>
      </c>
      <c r="N567" s="2"/>
      <c r="O567" s="2" t="str">
        <f>IF(sum!A560="AT",sum!C560,"*")</f>
        <v>*</v>
      </c>
      <c r="R567" s="4" t="s">
        <v>186</v>
      </c>
      <c r="S567" s="4" t="s">
        <v>187</v>
      </c>
      <c r="T567" s="4">
        <v>2020</v>
      </c>
      <c r="U567" s="2" t="str">
        <f>IF(sum!A560="BC",sum!B560,"*")</f>
        <v>*</v>
      </c>
      <c r="V567" s="2"/>
      <c r="W567" s="2" t="str">
        <f>IF(sum!A560="BC",sum!C560,"*")</f>
        <v>*</v>
      </c>
      <c r="Z567" s="4" t="s">
        <v>186</v>
      </c>
      <c r="AA567" s="4" t="s">
        <v>187</v>
      </c>
      <c r="AB567" s="4">
        <v>2020</v>
      </c>
      <c r="AC567" s="2" t="str">
        <f>IF(sum!A560="MA",sum!B560,"*")</f>
        <v>*</v>
      </c>
      <c r="AD567" s="2"/>
      <c r="AE567" s="2" t="str">
        <f>IF(sum!A560="MA",sum!C560,"*")</f>
        <v>*</v>
      </c>
      <c r="AH567" s="4" t="s">
        <v>186</v>
      </c>
      <c r="AI567" s="4" t="s">
        <v>187</v>
      </c>
      <c r="AJ567" s="4">
        <v>2020</v>
      </c>
      <c r="AK567" s="2" t="str">
        <f>IF(sum!A560="ON",sum!B560,"*")</f>
        <v>TWS-SpHeat_ELE1</v>
      </c>
      <c r="AL567" s="2"/>
      <c r="AM567" s="2">
        <f>IF(sum!A560="ON",sum!C560,"*")</f>
        <v>0.993447474106954</v>
      </c>
      <c r="AP567" s="4" t="s">
        <v>186</v>
      </c>
      <c r="AQ567" s="4" t="s">
        <v>187</v>
      </c>
      <c r="AR567" s="4">
        <v>2020</v>
      </c>
      <c r="AS567" s="2" t="str">
        <f>IF(sum!A560="QU",sum!B560,"*")</f>
        <v>*</v>
      </c>
      <c r="AT567" s="2"/>
      <c r="AU567" s="2" t="str">
        <f>IF(sum!A560="QU",sum!C560,"*")</f>
        <v>*</v>
      </c>
      <c r="AX567" s="4" t="s">
        <v>186</v>
      </c>
      <c r="AY567" s="4" t="s">
        <v>187</v>
      </c>
      <c r="AZ567" s="4">
        <v>2020</v>
      </c>
      <c r="BA567" s="2" t="str">
        <f>IF(sum!A560="SA",sum!B560,"*")</f>
        <v>*</v>
      </c>
      <c r="BB567" s="2"/>
      <c r="BC567" s="2" t="str">
        <f>IF(sum!A560="SA",sum!C560,"*")</f>
        <v>*</v>
      </c>
    </row>
    <row r="568" spans="2:55">
      <c r="B568" s="2" t="s">
        <v>186</v>
      </c>
      <c r="C568" s="2" t="s">
        <v>187</v>
      </c>
      <c r="D568" s="2">
        <v>2020</v>
      </c>
      <c r="J568" s="2" t="s">
        <v>186</v>
      </c>
      <c r="K568" s="2" t="s">
        <v>187</v>
      </c>
      <c r="L568" s="2">
        <v>2020</v>
      </c>
      <c r="M568" s="2" t="str">
        <f>IF(sum!A561="AT",sum!B561,"*")</f>
        <v>*</v>
      </c>
      <c r="N568" s="2"/>
      <c r="O568" s="2" t="str">
        <f>IF(sum!A561="AT",sum!C561,"*")</f>
        <v>*</v>
      </c>
      <c r="R568" s="2" t="s">
        <v>186</v>
      </c>
      <c r="S568" s="2" t="s">
        <v>187</v>
      </c>
      <c r="T568" s="2">
        <v>2020</v>
      </c>
      <c r="U568" s="2" t="str">
        <f>IF(sum!A561="BC",sum!B561,"*")</f>
        <v>*</v>
      </c>
      <c r="V568" s="2"/>
      <c r="W568" s="2" t="str">
        <f>IF(sum!A561="BC",sum!C561,"*")</f>
        <v>*</v>
      </c>
      <c r="Z568" s="2" t="s">
        <v>186</v>
      </c>
      <c r="AA568" s="2" t="s">
        <v>187</v>
      </c>
      <c r="AB568" s="2">
        <v>2020</v>
      </c>
      <c r="AC568" s="2" t="str">
        <f>IF(sum!A561="MA",sum!B561,"*")</f>
        <v>*</v>
      </c>
      <c r="AD568" s="2"/>
      <c r="AE568" s="2" t="str">
        <f>IF(sum!A561="MA",sum!C561,"*")</f>
        <v>*</v>
      </c>
      <c r="AH568" s="2" t="s">
        <v>186</v>
      </c>
      <c r="AI568" s="2" t="s">
        <v>187</v>
      </c>
      <c r="AJ568" s="2">
        <v>2020</v>
      </c>
      <c r="AK568" s="2" t="str">
        <f>IF(sum!A561="ON",sum!B561,"*")</f>
        <v>TWS-WaterHeat_ELE1</v>
      </c>
      <c r="AL568" s="2"/>
      <c r="AM568" s="2">
        <f>IF(sum!A561="ON",sum!C561,"*")</f>
        <v>0.010568590150074</v>
      </c>
      <c r="AP568" s="2" t="s">
        <v>186</v>
      </c>
      <c r="AQ568" s="2" t="s">
        <v>187</v>
      </c>
      <c r="AR568" s="2">
        <v>2020</v>
      </c>
      <c r="AS568" s="2" t="str">
        <f>IF(sum!A561="QU",sum!B561,"*")</f>
        <v>*</v>
      </c>
      <c r="AT568" s="2"/>
      <c r="AU568" s="2" t="str">
        <f>IF(sum!A561="QU",sum!C561,"*")</f>
        <v>*</v>
      </c>
      <c r="AX568" s="2" t="s">
        <v>186</v>
      </c>
      <c r="AY568" s="2" t="s">
        <v>187</v>
      </c>
      <c r="AZ568" s="2">
        <v>2020</v>
      </c>
      <c r="BA568" s="2" t="str">
        <f>IF(sum!A561="SA",sum!B561,"*")</f>
        <v>*</v>
      </c>
      <c r="BB568" s="2"/>
      <c r="BC568" s="2" t="str">
        <f>IF(sum!A561="SA",sum!C561,"*")</f>
        <v>*</v>
      </c>
    </row>
    <row r="569" spans="2:55">
      <c r="B569" s="2" t="s">
        <v>186</v>
      </c>
      <c r="C569" s="2" t="s">
        <v>187</v>
      </c>
      <c r="D569" s="2">
        <v>2020</v>
      </c>
      <c r="J569" s="2" t="s">
        <v>186</v>
      </c>
      <c r="K569" s="2" t="s">
        <v>187</v>
      </c>
      <c r="L569" s="2">
        <v>2020</v>
      </c>
      <c r="M569" s="2" t="str">
        <f>IF(sum!A562="AT",sum!B562,"*")</f>
        <v>*</v>
      </c>
      <c r="N569" s="2"/>
      <c r="O569" s="2" t="str">
        <f>IF(sum!A562="AT",sum!C562,"*")</f>
        <v>*</v>
      </c>
      <c r="R569" s="2" t="s">
        <v>186</v>
      </c>
      <c r="S569" s="2" t="s">
        <v>187</v>
      </c>
      <c r="T569" s="2">
        <v>2020</v>
      </c>
      <c r="U569" s="2" t="str">
        <f>IF(sum!A562="BC",sum!B562,"*")</f>
        <v>*</v>
      </c>
      <c r="V569" s="2"/>
      <c r="W569" s="2" t="str">
        <f>IF(sum!A562="BC",sum!C562,"*")</f>
        <v>*</v>
      </c>
      <c r="Z569" s="2" t="s">
        <v>186</v>
      </c>
      <c r="AA569" s="2" t="s">
        <v>187</v>
      </c>
      <c r="AB569" s="2">
        <v>2020</v>
      </c>
      <c r="AC569" s="2" t="str">
        <f>IF(sum!A562="MA",sum!B562,"*")</f>
        <v>*</v>
      </c>
      <c r="AD569" s="2"/>
      <c r="AE569" s="2" t="str">
        <f>IF(sum!A562="MA",sum!C562,"*")</f>
        <v>*</v>
      </c>
      <c r="AH569" s="2" t="s">
        <v>186</v>
      </c>
      <c r="AI569" s="2" t="s">
        <v>187</v>
      </c>
      <c r="AJ569" s="2">
        <v>2020</v>
      </c>
      <c r="AK569" s="2" t="str">
        <f>IF(sum!A562="ON",sum!B562,"*")</f>
        <v>WST-AuxiliaryEquip_ELE1</v>
      </c>
      <c r="AL569" s="2"/>
      <c r="AM569" s="2">
        <f>IF(sum!A562="ON",sum!C562,"*")</f>
        <v>0.0634115409004437</v>
      </c>
      <c r="AP569" s="4" t="s">
        <v>186</v>
      </c>
      <c r="AQ569" s="4" t="s">
        <v>187</v>
      </c>
      <c r="AR569" s="4">
        <v>2020</v>
      </c>
      <c r="AS569" s="2" t="str">
        <f>IF(sum!A562="QU",sum!B562,"*")</f>
        <v>*</v>
      </c>
      <c r="AT569" s="2"/>
      <c r="AU569" s="2" t="str">
        <f>IF(sum!A562="QU",sum!C562,"*")</f>
        <v>*</v>
      </c>
      <c r="AX569" s="2" t="s">
        <v>186</v>
      </c>
      <c r="AY569" s="2" t="s">
        <v>187</v>
      </c>
      <c r="AZ569" s="2">
        <v>2020</v>
      </c>
      <c r="BA569" s="2" t="str">
        <f>IF(sum!A562="SA",sum!B562,"*")</f>
        <v>*</v>
      </c>
      <c r="BB569" s="2"/>
      <c r="BC569" s="2" t="str">
        <f>IF(sum!A562="SA",sum!C562,"*")</f>
        <v>*</v>
      </c>
    </row>
    <row r="570" spans="2:55">
      <c r="B570" s="4" t="s">
        <v>186</v>
      </c>
      <c r="C570" s="4" t="s">
        <v>187</v>
      </c>
      <c r="D570" s="4">
        <v>2020</v>
      </c>
      <c r="J570" s="4" t="s">
        <v>186</v>
      </c>
      <c r="K570" s="4" t="s">
        <v>187</v>
      </c>
      <c r="L570" s="4">
        <v>2020</v>
      </c>
      <c r="M570" s="2" t="str">
        <f>IF(sum!A563="AT",sum!B563,"*")</f>
        <v>*</v>
      </c>
      <c r="N570" s="2"/>
      <c r="O570" s="2" t="str">
        <f>IF(sum!A563="AT",sum!C563,"*")</f>
        <v>*</v>
      </c>
      <c r="R570" s="4" t="s">
        <v>186</v>
      </c>
      <c r="S570" s="4" t="s">
        <v>187</v>
      </c>
      <c r="T570" s="4">
        <v>2020</v>
      </c>
      <c r="U570" s="2" t="str">
        <f>IF(sum!A563="BC",sum!B563,"*")</f>
        <v>*</v>
      </c>
      <c r="V570" s="2"/>
      <c r="W570" s="2" t="str">
        <f>IF(sum!A563="BC",sum!C563,"*")</f>
        <v>*</v>
      </c>
      <c r="Z570" s="4" t="s">
        <v>186</v>
      </c>
      <c r="AA570" s="4" t="s">
        <v>187</v>
      </c>
      <c r="AB570" s="4">
        <v>2020</v>
      </c>
      <c r="AC570" s="2" t="str">
        <f>IF(sum!A563="MA",sum!B563,"*")</f>
        <v>*</v>
      </c>
      <c r="AD570" s="2"/>
      <c r="AE570" s="2" t="str">
        <f>IF(sum!A563="MA",sum!C563,"*")</f>
        <v>*</v>
      </c>
      <c r="AH570" s="4" t="s">
        <v>186</v>
      </c>
      <c r="AI570" s="4" t="s">
        <v>187</v>
      </c>
      <c r="AJ570" s="4">
        <v>2020</v>
      </c>
      <c r="AK570" s="2" t="str">
        <f>IF(sum!A563="ON",sum!B563,"*")</f>
        <v>WST-AuxiliaryMot_ELE1</v>
      </c>
      <c r="AL570" s="2"/>
      <c r="AM570" s="2">
        <f>IF(sum!A563="ON",sum!C563,"*")</f>
        <v>0</v>
      </c>
      <c r="AP570" s="2" t="s">
        <v>186</v>
      </c>
      <c r="AQ570" s="2" t="s">
        <v>187</v>
      </c>
      <c r="AR570" s="2">
        <v>2020</v>
      </c>
      <c r="AS570" s="2" t="str">
        <f>IF(sum!A563="QU",sum!B563,"*")</f>
        <v>*</v>
      </c>
      <c r="AT570" s="2"/>
      <c r="AU570" s="2" t="str">
        <f>IF(sum!A563="QU",sum!C563,"*")</f>
        <v>*</v>
      </c>
      <c r="AX570" s="4" t="s">
        <v>186</v>
      </c>
      <c r="AY570" s="4" t="s">
        <v>187</v>
      </c>
      <c r="AZ570" s="4">
        <v>2020</v>
      </c>
      <c r="BA570" s="2" t="str">
        <f>IF(sum!A563="SA",sum!B563,"*")</f>
        <v>*</v>
      </c>
      <c r="BB570" s="2"/>
      <c r="BC570" s="2" t="str">
        <f>IF(sum!A563="SA",sum!C563,"*")</f>
        <v>*</v>
      </c>
    </row>
    <row r="571" spans="2:55">
      <c r="B571" s="2" t="s">
        <v>186</v>
      </c>
      <c r="C571" s="2" t="s">
        <v>187</v>
      </c>
      <c r="D571" s="2">
        <v>2020</v>
      </c>
      <c r="J571" s="2" t="s">
        <v>186</v>
      </c>
      <c r="K571" s="2" t="s">
        <v>187</v>
      </c>
      <c r="L571" s="2">
        <v>2020</v>
      </c>
      <c r="M571" s="2" t="str">
        <f>IF(sum!A564="AT",sum!B564,"*")</f>
        <v>*</v>
      </c>
      <c r="N571" s="2"/>
      <c r="O571" s="2" t="str">
        <f>IF(sum!A564="AT",sum!C564,"*")</f>
        <v>*</v>
      </c>
      <c r="R571" s="2" t="s">
        <v>186</v>
      </c>
      <c r="S571" s="2" t="s">
        <v>187</v>
      </c>
      <c r="T571" s="2">
        <v>2020</v>
      </c>
      <c r="U571" s="2" t="str">
        <f>IF(sum!A564="BC",sum!B564,"*")</f>
        <v>*</v>
      </c>
      <c r="V571" s="2"/>
      <c r="W571" s="2" t="str">
        <f>IF(sum!A564="BC",sum!C564,"*")</f>
        <v>*</v>
      </c>
      <c r="Z571" s="2" t="s">
        <v>186</v>
      </c>
      <c r="AA571" s="2" t="s">
        <v>187</v>
      </c>
      <c r="AB571" s="2">
        <v>2020</v>
      </c>
      <c r="AC571" s="2" t="str">
        <f>IF(sum!A564="MA",sum!B564,"*")</f>
        <v>*</v>
      </c>
      <c r="AD571" s="2"/>
      <c r="AE571" s="2" t="str">
        <f>IF(sum!A564="MA",sum!C564,"*")</f>
        <v>*</v>
      </c>
      <c r="AH571" s="2" t="s">
        <v>186</v>
      </c>
      <c r="AI571" s="2" t="s">
        <v>187</v>
      </c>
      <c r="AJ571" s="2">
        <v>2020</v>
      </c>
      <c r="AK571" s="2" t="str">
        <f>IF(sum!A564="ON",sum!B564,"*")</f>
        <v>WST-Light_ELE1</v>
      </c>
      <c r="AL571" s="2"/>
      <c r="AM571" s="2">
        <f>IF(sum!A564="ON",sum!C564,"*")</f>
        <v>0</v>
      </c>
      <c r="AP571" s="4" t="s">
        <v>186</v>
      </c>
      <c r="AQ571" s="4" t="s">
        <v>187</v>
      </c>
      <c r="AR571" s="4">
        <v>2020</v>
      </c>
      <c r="AS571" s="2" t="str">
        <f>IF(sum!A564="QU",sum!B564,"*")</f>
        <v>*</v>
      </c>
      <c r="AT571" s="2"/>
      <c r="AU571" s="2" t="str">
        <f>IF(sum!A564="QU",sum!C564,"*")</f>
        <v>*</v>
      </c>
      <c r="AX571" s="2" t="s">
        <v>186</v>
      </c>
      <c r="AY571" s="2" t="s">
        <v>187</v>
      </c>
      <c r="AZ571" s="2">
        <v>2020</v>
      </c>
      <c r="BA571" s="2" t="str">
        <f>IF(sum!A564="SA",sum!B564,"*")</f>
        <v>*</v>
      </c>
      <c r="BB571" s="2"/>
      <c r="BC571" s="2" t="str">
        <f>IF(sum!A564="SA",sum!C564,"*")</f>
        <v>*</v>
      </c>
    </row>
    <row r="572" spans="2:55">
      <c r="B572" s="2" t="s">
        <v>186</v>
      </c>
      <c r="C572" s="2" t="s">
        <v>187</v>
      </c>
      <c r="D572" s="2">
        <v>2020</v>
      </c>
      <c r="J572" s="2" t="s">
        <v>186</v>
      </c>
      <c r="K572" s="2" t="s">
        <v>187</v>
      </c>
      <c r="L572" s="2">
        <v>2020</v>
      </c>
      <c r="M572" s="2" t="str">
        <f>IF(sum!A565="AT",sum!B565,"*")</f>
        <v>*</v>
      </c>
      <c r="N572" s="2"/>
      <c r="O572" s="2" t="str">
        <f>IF(sum!A565="AT",sum!C565,"*")</f>
        <v>*</v>
      </c>
      <c r="R572" s="2" t="s">
        <v>186</v>
      </c>
      <c r="S572" s="2" t="s">
        <v>187</v>
      </c>
      <c r="T572" s="2">
        <v>2020</v>
      </c>
      <c r="U572" s="2" t="str">
        <f>IF(sum!A565="BC",sum!B565,"*")</f>
        <v>*</v>
      </c>
      <c r="V572" s="2"/>
      <c r="W572" s="2" t="str">
        <f>IF(sum!A565="BC",sum!C565,"*")</f>
        <v>*</v>
      </c>
      <c r="Z572" s="2" t="s">
        <v>186</v>
      </c>
      <c r="AA572" s="2" t="s">
        <v>187</v>
      </c>
      <c r="AB572" s="2">
        <v>2020</v>
      </c>
      <c r="AC572" s="2" t="str">
        <f>IF(sum!A565="MA",sum!B565,"*")</f>
        <v>*</v>
      </c>
      <c r="AD572" s="2"/>
      <c r="AE572" s="2" t="str">
        <f>IF(sum!A565="MA",sum!C565,"*")</f>
        <v>*</v>
      </c>
      <c r="AH572" s="2" t="s">
        <v>186</v>
      </c>
      <c r="AI572" s="2" t="s">
        <v>187</v>
      </c>
      <c r="AJ572" s="2">
        <v>2020</v>
      </c>
      <c r="AK572" s="2" t="str">
        <f>IF(sum!A565="ON",sum!B565,"*")</f>
        <v>WST-SpCool_ELE1</v>
      </c>
      <c r="AL572" s="2"/>
      <c r="AM572" s="2">
        <f>IF(sum!A565="ON",sum!C565,"*")</f>
        <v>0.0317057704502218</v>
      </c>
      <c r="AP572" s="2" t="s">
        <v>186</v>
      </c>
      <c r="AQ572" s="2" t="s">
        <v>187</v>
      </c>
      <c r="AR572" s="2">
        <v>2020</v>
      </c>
      <c r="AS572" s="2" t="str">
        <f>IF(sum!A565="QU",sum!B565,"*")</f>
        <v>*</v>
      </c>
      <c r="AT572" s="2"/>
      <c r="AU572" s="2" t="str">
        <f>IF(sum!A565="QU",sum!C565,"*")</f>
        <v>*</v>
      </c>
      <c r="AX572" s="2" t="s">
        <v>186</v>
      </c>
      <c r="AY572" s="2" t="s">
        <v>187</v>
      </c>
      <c r="AZ572" s="2">
        <v>2020</v>
      </c>
      <c r="BA572" s="2" t="str">
        <f>IF(sum!A565="SA",sum!B565,"*")</f>
        <v>*</v>
      </c>
      <c r="BB572" s="2"/>
      <c r="BC572" s="2" t="str">
        <f>IF(sum!A565="SA",sum!C565,"*")</f>
        <v>*</v>
      </c>
    </row>
    <row r="573" spans="2:55">
      <c r="B573" s="4" t="s">
        <v>186</v>
      </c>
      <c r="C573" s="4" t="s">
        <v>187</v>
      </c>
      <c r="D573" s="4">
        <v>2020</v>
      </c>
      <c r="J573" s="4" t="s">
        <v>186</v>
      </c>
      <c r="K573" s="4" t="s">
        <v>187</v>
      </c>
      <c r="L573" s="4">
        <v>2020</v>
      </c>
      <c r="M573" s="2" t="str">
        <f>IF(sum!A566="AT",sum!B566,"*")</f>
        <v>*</v>
      </c>
      <c r="N573" s="2"/>
      <c r="O573" s="2" t="str">
        <f>IF(sum!A566="AT",sum!C566,"*")</f>
        <v>*</v>
      </c>
      <c r="R573" s="4" t="s">
        <v>186</v>
      </c>
      <c r="S573" s="4" t="s">
        <v>187</v>
      </c>
      <c r="T573" s="4">
        <v>2020</v>
      </c>
      <c r="U573" s="2" t="str">
        <f>IF(sum!A566="BC",sum!B566,"*")</f>
        <v>*</v>
      </c>
      <c r="V573" s="2"/>
      <c r="W573" s="2" t="str">
        <f>IF(sum!A566="BC",sum!C566,"*")</f>
        <v>*</v>
      </c>
      <c r="Z573" s="4" t="s">
        <v>186</v>
      </c>
      <c r="AA573" s="4" t="s">
        <v>187</v>
      </c>
      <c r="AB573" s="4">
        <v>2020</v>
      </c>
      <c r="AC573" s="2" t="str">
        <f>IF(sum!A566="MA",sum!B566,"*")</f>
        <v>*</v>
      </c>
      <c r="AD573" s="2"/>
      <c r="AE573" s="2" t="str">
        <f>IF(sum!A566="MA",sum!C566,"*")</f>
        <v>*</v>
      </c>
      <c r="AH573" s="4" t="s">
        <v>186</v>
      </c>
      <c r="AI573" s="4" t="s">
        <v>187</v>
      </c>
      <c r="AJ573" s="4">
        <v>2020</v>
      </c>
      <c r="AK573" s="2" t="str">
        <f>IF(sum!A566="ON",sum!B566,"*")</f>
        <v>WST-SpHeat_ELE1</v>
      </c>
      <c r="AL573" s="2"/>
      <c r="AM573" s="2">
        <f>IF(sum!A566="ON",sum!C566,"*")</f>
        <v>1.21891073064186</v>
      </c>
      <c r="AP573" s="4" t="s">
        <v>186</v>
      </c>
      <c r="AQ573" s="4" t="s">
        <v>187</v>
      </c>
      <c r="AR573" s="4">
        <v>2020</v>
      </c>
      <c r="AS573" s="2" t="str">
        <f>IF(sum!A566="QU",sum!B566,"*")</f>
        <v>*</v>
      </c>
      <c r="AT573" s="2"/>
      <c r="AU573" s="2" t="str">
        <f>IF(sum!A566="QU",sum!C566,"*")</f>
        <v>*</v>
      </c>
      <c r="AX573" s="4" t="s">
        <v>186</v>
      </c>
      <c r="AY573" s="4" t="s">
        <v>187</v>
      </c>
      <c r="AZ573" s="4">
        <v>2020</v>
      </c>
      <c r="BA573" s="2" t="str">
        <f>IF(sum!A566="SA",sum!B566,"*")</f>
        <v>*</v>
      </c>
      <c r="BB573" s="2"/>
      <c r="BC573" s="2" t="str">
        <f>IF(sum!A566="SA",sum!C566,"*")</f>
        <v>*</v>
      </c>
    </row>
    <row r="574" spans="2:55">
      <c r="B574" s="2" t="s">
        <v>186</v>
      </c>
      <c r="C574" s="2" t="s">
        <v>187</v>
      </c>
      <c r="D574" s="2">
        <v>2020</v>
      </c>
      <c r="J574" s="2" t="s">
        <v>186</v>
      </c>
      <c r="K574" s="2" t="s">
        <v>187</v>
      </c>
      <c r="L574" s="2">
        <v>2020</v>
      </c>
      <c r="M574" s="2" t="str">
        <f>IF(sum!A567="AT",sum!B567,"*")</f>
        <v>*</v>
      </c>
      <c r="N574" s="2"/>
      <c r="O574" s="2" t="str">
        <f>IF(sum!A567="AT",sum!C567,"*")</f>
        <v>*</v>
      </c>
      <c r="R574" s="2" t="s">
        <v>186</v>
      </c>
      <c r="S574" s="2" t="s">
        <v>187</v>
      </c>
      <c r="T574" s="2">
        <v>2020</v>
      </c>
      <c r="U574" s="2" t="str">
        <f>IF(sum!A567="BC",sum!B567,"*")</f>
        <v>*</v>
      </c>
      <c r="V574" s="2"/>
      <c r="W574" s="2" t="str">
        <f>IF(sum!A567="BC",sum!C567,"*")</f>
        <v>*</v>
      </c>
      <c r="Z574" s="2" t="s">
        <v>186</v>
      </c>
      <c r="AA574" s="2" t="s">
        <v>187</v>
      </c>
      <c r="AB574" s="2">
        <v>2020</v>
      </c>
      <c r="AC574" s="2" t="str">
        <f>IF(sum!A567="MA",sum!B567,"*")</f>
        <v>*</v>
      </c>
      <c r="AD574" s="2"/>
      <c r="AE574" s="2" t="str">
        <f>IF(sum!A567="MA",sum!C567,"*")</f>
        <v>*</v>
      </c>
      <c r="AH574" s="2" t="s">
        <v>186</v>
      </c>
      <c r="AI574" s="2" t="s">
        <v>187</v>
      </c>
      <c r="AJ574" s="2">
        <v>2020</v>
      </c>
      <c r="AK574" s="2" t="str">
        <f>IF(sum!A567="ON",sum!B567,"*")</f>
        <v>WST-WaterHeat_ELE1</v>
      </c>
      <c r="AL574" s="2"/>
      <c r="AM574" s="2">
        <f>IF(sum!A567="ON",sum!C567,"*")</f>
        <v>0.0295920524202071</v>
      </c>
      <c r="AP574" s="2" t="s">
        <v>186</v>
      </c>
      <c r="AQ574" s="2" t="s">
        <v>187</v>
      </c>
      <c r="AR574" s="2">
        <v>2020</v>
      </c>
      <c r="AS574" s="2" t="str">
        <f>IF(sum!A567="QU",sum!B567,"*")</f>
        <v>*</v>
      </c>
      <c r="AT574" s="2"/>
      <c r="AU574" s="2" t="str">
        <f>IF(sum!A567="QU",sum!C567,"*")</f>
        <v>*</v>
      </c>
      <c r="AX574" s="2" t="s">
        <v>186</v>
      </c>
      <c r="AY574" s="2" t="s">
        <v>187</v>
      </c>
      <c r="AZ574" s="2">
        <v>2020</v>
      </c>
      <c r="BA574" s="2" t="str">
        <f>IF(sum!A567="SA",sum!B567,"*")</f>
        <v>*</v>
      </c>
      <c r="BB574" s="2"/>
      <c r="BC574" s="2" t="str">
        <f>IF(sum!A567="SA",sum!C567,"*")</f>
        <v>*</v>
      </c>
    </row>
    <row r="575" spans="2:55">
      <c r="B575" s="2" t="s">
        <v>186</v>
      </c>
      <c r="C575" s="2" t="s">
        <v>187</v>
      </c>
      <c r="D575" s="2">
        <v>2020</v>
      </c>
      <c r="J575" s="2" t="s">
        <v>186</v>
      </c>
      <c r="K575" s="2" t="s">
        <v>187</v>
      </c>
      <c r="L575" s="2">
        <v>2020</v>
      </c>
      <c r="M575" s="2" t="str">
        <f>IF(sum!A568="AT",sum!B568,"*")</f>
        <v>*</v>
      </c>
      <c r="N575" s="2"/>
      <c r="O575" s="2" t="str">
        <f>IF(sum!A568="AT",sum!C568,"*")</f>
        <v>*</v>
      </c>
      <c r="R575" s="2" t="s">
        <v>186</v>
      </c>
      <c r="S575" s="2" t="s">
        <v>187</v>
      </c>
      <c r="T575" s="2">
        <v>2020</v>
      </c>
      <c r="U575" s="2" t="str">
        <f>IF(sum!A568="BC",sum!B568,"*")</f>
        <v>*</v>
      </c>
      <c r="V575" s="2"/>
      <c r="W575" s="2" t="str">
        <f>IF(sum!A568="BC",sum!C568,"*")</f>
        <v>*</v>
      </c>
      <c r="Z575" s="2" t="s">
        <v>186</v>
      </c>
      <c r="AA575" s="2" t="s">
        <v>187</v>
      </c>
      <c r="AB575" s="2">
        <v>2020</v>
      </c>
      <c r="AC575" s="2" t="str">
        <f>IF(sum!A568="MA",sum!B568,"*")</f>
        <v>*</v>
      </c>
      <c r="AD575" s="2"/>
      <c r="AE575" s="2" t="str">
        <f>IF(sum!A568="MA",sum!C568,"*")</f>
        <v>*</v>
      </c>
      <c r="AH575" s="2" t="s">
        <v>186</v>
      </c>
      <c r="AI575" s="2" t="s">
        <v>187</v>
      </c>
      <c r="AJ575" s="2">
        <v>2020</v>
      </c>
      <c r="AK575" s="2" t="str">
        <f>IF(sum!A568="ON",sum!B568,"*")</f>
        <v>*</v>
      </c>
      <c r="AL575" s="2"/>
      <c r="AM575" s="2" t="str">
        <f>IF(sum!A568="ON",sum!C568,"*")</f>
        <v>*</v>
      </c>
      <c r="AP575" s="4" t="s">
        <v>186</v>
      </c>
      <c r="AQ575" s="4" t="s">
        <v>187</v>
      </c>
      <c r="AR575" s="4">
        <v>2020</v>
      </c>
      <c r="AS575" s="2" t="str">
        <f>IF(sum!A568="QU",sum!B568,"*")</f>
        <v>AFM-AuxiliaryEquip_ELE1</v>
      </c>
      <c r="AT575" s="2"/>
      <c r="AU575" s="2">
        <f>IF(sum!A568="QU",sum!C568,"*")</f>
        <v>0</v>
      </c>
      <c r="AX575" s="2" t="s">
        <v>186</v>
      </c>
      <c r="AY575" s="2" t="s">
        <v>187</v>
      </c>
      <c r="AZ575" s="2">
        <v>2020</v>
      </c>
      <c r="BA575" s="2" t="str">
        <f>IF(sum!A568="SA",sum!B568,"*")</f>
        <v>*</v>
      </c>
      <c r="BB575" s="2"/>
      <c r="BC575" s="2" t="str">
        <f>IF(sum!A568="SA",sum!C568,"*")</f>
        <v>*</v>
      </c>
    </row>
    <row r="576" spans="2:55">
      <c r="B576" s="4" t="s">
        <v>186</v>
      </c>
      <c r="C576" s="4" t="s">
        <v>187</v>
      </c>
      <c r="D576" s="4">
        <v>2020</v>
      </c>
      <c r="J576" s="4" t="s">
        <v>186</v>
      </c>
      <c r="K576" s="4" t="s">
        <v>187</v>
      </c>
      <c r="L576" s="4">
        <v>2020</v>
      </c>
      <c r="M576" s="2" t="str">
        <f>IF(sum!A569="AT",sum!B569,"*")</f>
        <v>*</v>
      </c>
      <c r="N576" s="2"/>
      <c r="O576" s="2" t="str">
        <f>IF(sum!A569="AT",sum!C569,"*")</f>
        <v>*</v>
      </c>
      <c r="R576" s="4" t="s">
        <v>186</v>
      </c>
      <c r="S576" s="4" t="s">
        <v>187</v>
      </c>
      <c r="T576" s="4">
        <v>2020</v>
      </c>
      <c r="U576" s="2" t="str">
        <f>IF(sum!A569="BC",sum!B569,"*")</f>
        <v>*</v>
      </c>
      <c r="V576" s="2"/>
      <c r="W576" s="2" t="str">
        <f>IF(sum!A569="BC",sum!C569,"*")</f>
        <v>*</v>
      </c>
      <c r="Z576" s="4" t="s">
        <v>186</v>
      </c>
      <c r="AA576" s="4" t="s">
        <v>187</v>
      </c>
      <c r="AB576" s="4">
        <v>2020</v>
      </c>
      <c r="AC576" s="2" t="str">
        <f>IF(sum!A569="MA",sum!B569,"*")</f>
        <v>*</v>
      </c>
      <c r="AD576" s="2"/>
      <c r="AE576" s="2" t="str">
        <f>IF(sum!A569="MA",sum!C569,"*")</f>
        <v>*</v>
      </c>
      <c r="AH576" s="4" t="s">
        <v>186</v>
      </c>
      <c r="AI576" s="4" t="s">
        <v>187</v>
      </c>
      <c r="AJ576" s="4">
        <v>2020</v>
      </c>
      <c r="AK576" s="2" t="str">
        <f>IF(sum!A569="ON",sum!B569,"*")</f>
        <v>*</v>
      </c>
      <c r="AL576" s="2"/>
      <c r="AM576" s="2" t="str">
        <f>IF(sum!A569="ON",sum!C569,"*")</f>
        <v>*</v>
      </c>
      <c r="AP576" s="2" t="s">
        <v>186</v>
      </c>
      <c r="AQ576" s="2" t="s">
        <v>187</v>
      </c>
      <c r="AR576" s="2">
        <v>2020</v>
      </c>
      <c r="AS576" s="2" t="str">
        <f>IF(sum!A569="QU",sum!B569,"*")</f>
        <v>AFM-AuxiliaryMot_ELE1</v>
      </c>
      <c r="AT576" s="2"/>
      <c r="AU576" s="2">
        <f>IF(sum!A569="QU",sum!C569,"*")</f>
        <v>0</v>
      </c>
      <c r="AX576" s="4" t="s">
        <v>186</v>
      </c>
      <c r="AY576" s="4" t="s">
        <v>187</v>
      </c>
      <c r="AZ576" s="4">
        <v>2020</v>
      </c>
      <c r="BA576" s="2" t="str">
        <f>IF(sum!A569="SA",sum!B569,"*")</f>
        <v>*</v>
      </c>
      <c r="BB576" s="2"/>
      <c r="BC576" s="2" t="str">
        <f>IF(sum!A569="SA",sum!C569,"*")</f>
        <v>*</v>
      </c>
    </row>
    <row r="577" spans="2:55">
      <c r="B577" s="2" t="s">
        <v>186</v>
      </c>
      <c r="C577" s="2" t="s">
        <v>187</v>
      </c>
      <c r="D577" s="2">
        <v>2020</v>
      </c>
      <c r="J577" s="2" t="s">
        <v>186</v>
      </c>
      <c r="K577" s="2" t="s">
        <v>187</v>
      </c>
      <c r="L577" s="2">
        <v>2020</v>
      </c>
      <c r="M577" s="2" t="str">
        <f>IF(sum!A570="AT",sum!B570,"*")</f>
        <v>*</v>
      </c>
      <c r="N577" s="2"/>
      <c r="O577" s="2" t="str">
        <f>IF(sum!A570="AT",sum!C570,"*")</f>
        <v>*</v>
      </c>
      <c r="R577" s="2" t="s">
        <v>186</v>
      </c>
      <c r="S577" s="2" t="s">
        <v>187</v>
      </c>
      <c r="T577" s="2">
        <v>2020</v>
      </c>
      <c r="U577" s="2" t="str">
        <f>IF(sum!A570="BC",sum!B570,"*")</f>
        <v>*</v>
      </c>
      <c r="V577" s="2"/>
      <c r="W577" s="2" t="str">
        <f>IF(sum!A570="BC",sum!C570,"*")</f>
        <v>*</v>
      </c>
      <c r="Z577" s="2" t="s">
        <v>186</v>
      </c>
      <c r="AA577" s="2" t="s">
        <v>187</v>
      </c>
      <c r="AB577" s="2">
        <v>2020</v>
      </c>
      <c r="AC577" s="2" t="str">
        <f>IF(sum!A570="MA",sum!B570,"*")</f>
        <v>*</v>
      </c>
      <c r="AD577" s="2"/>
      <c r="AE577" s="2" t="str">
        <f>IF(sum!A570="MA",sum!C570,"*")</f>
        <v>*</v>
      </c>
      <c r="AH577" s="2" t="s">
        <v>186</v>
      </c>
      <c r="AI577" s="2" t="s">
        <v>187</v>
      </c>
      <c r="AJ577" s="2">
        <v>2020</v>
      </c>
      <c r="AK577" s="2" t="str">
        <f>IF(sum!A570="ON",sum!B570,"*")</f>
        <v>*</v>
      </c>
      <c r="AL577" s="2"/>
      <c r="AM577" s="2" t="str">
        <f>IF(sum!A570="ON",sum!C570,"*")</f>
        <v>*</v>
      </c>
      <c r="AP577" s="4" t="s">
        <v>186</v>
      </c>
      <c r="AQ577" s="4" t="s">
        <v>187</v>
      </c>
      <c r="AR577" s="4">
        <v>2020</v>
      </c>
      <c r="AS577" s="2" t="str">
        <f>IF(sum!A570="QU",sum!B570,"*")</f>
        <v>AFM-Light_ELE1</v>
      </c>
      <c r="AT577" s="2"/>
      <c r="AU577" s="2">
        <f>IF(sum!A570="QU",sum!C570,"*")</f>
        <v>0</v>
      </c>
      <c r="AX577" s="2" t="s">
        <v>186</v>
      </c>
      <c r="AY577" s="2" t="s">
        <v>187</v>
      </c>
      <c r="AZ577" s="2">
        <v>2020</v>
      </c>
      <c r="BA577" s="2" t="str">
        <f>IF(sum!A570="SA",sum!B570,"*")</f>
        <v>*</v>
      </c>
      <c r="BB577" s="2"/>
      <c r="BC577" s="2" t="str">
        <f>IF(sum!A570="SA",sum!C570,"*")</f>
        <v>*</v>
      </c>
    </row>
    <row r="578" spans="2:55">
      <c r="B578" s="2" t="s">
        <v>186</v>
      </c>
      <c r="C578" s="2" t="s">
        <v>187</v>
      </c>
      <c r="D578" s="2">
        <v>2020</v>
      </c>
      <c r="J578" s="2" t="s">
        <v>186</v>
      </c>
      <c r="K578" s="2" t="s">
        <v>187</v>
      </c>
      <c r="L578" s="2">
        <v>2020</v>
      </c>
      <c r="M578" s="2" t="str">
        <f>IF(sum!A571="AT",sum!B571,"*")</f>
        <v>*</v>
      </c>
      <c r="N578" s="2"/>
      <c r="O578" s="2" t="str">
        <f>IF(sum!A571="AT",sum!C571,"*")</f>
        <v>*</v>
      </c>
      <c r="R578" s="2" t="s">
        <v>186</v>
      </c>
      <c r="S578" s="2" t="s">
        <v>187</v>
      </c>
      <c r="T578" s="2">
        <v>2020</v>
      </c>
      <c r="U578" s="2" t="str">
        <f>IF(sum!A571="BC",sum!B571,"*")</f>
        <v>*</v>
      </c>
      <c r="V578" s="2"/>
      <c r="W578" s="2" t="str">
        <f>IF(sum!A571="BC",sum!C571,"*")</f>
        <v>*</v>
      </c>
      <c r="Z578" s="2" t="s">
        <v>186</v>
      </c>
      <c r="AA578" s="2" t="s">
        <v>187</v>
      </c>
      <c r="AB578" s="2">
        <v>2020</v>
      </c>
      <c r="AC578" s="2" t="str">
        <f>IF(sum!A571="MA",sum!B571,"*")</f>
        <v>*</v>
      </c>
      <c r="AD578" s="2"/>
      <c r="AE578" s="2" t="str">
        <f>IF(sum!A571="MA",sum!C571,"*")</f>
        <v>*</v>
      </c>
      <c r="AH578" s="2" t="s">
        <v>186</v>
      </c>
      <c r="AI578" s="2" t="s">
        <v>187</v>
      </c>
      <c r="AJ578" s="2">
        <v>2020</v>
      </c>
      <c r="AK578" s="2" t="str">
        <f>IF(sum!A571="ON",sum!B571,"*")</f>
        <v>*</v>
      </c>
      <c r="AL578" s="2"/>
      <c r="AM578" s="2" t="str">
        <f>IF(sum!A571="ON",sum!C571,"*")</f>
        <v>*</v>
      </c>
      <c r="AP578" s="2" t="s">
        <v>186</v>
      </c>
      <c r="AQ578" s="2" t="s">
        <v>187</v>
      </c>
      <c r="AR578" s="2">
        <v>2020</v>
      </c>
      <c r="AS578" s="2" t="str">
        <f>IF(sum!A571="QU",sum!B571,"*")</f>
        <v>AFM-SpCool_ELE1</v>
      </c>
      <c r="AT578" s="2"/>
      <c r="AU578" s="2">
        <f>IF(sum!A571="QU",sum!C571,"*")</f>
        <v>0.0317057704502215</v>
      </c>
      <c r="AX578" s="2" t="s">
        <v>186</v>
      </c>
      <c r="AY578" s="2" t="s">
        <v>187</v>
      </c>
      <c r="AZ578" s="2">
        <v>2020</v>
      </c>
      <c r="BA578" s="2" t="str">
        <f>IF(sum!A571="SA",sum!B571,"*")</f>
        <v>*</v>
      </c>
      <c r="BB578" s="2"/>
      <c r="BC578" s="2" t="str">
        <f>IF(sum!A571="SA",sum!C571,"*")</f>
        <v>*</v>
      </c>
    </row>
    <row r="579" spans="2:55">
      <c r="B579" s="4" t="s">
        <v>186</v>
      </c>
      <c r="C579" s="4" t="s">
        <v>187</v>
      </c>
      <c r="D579" s="4">
        <v>2020</v>
      </c>
      <c r="J579" s="4" t="s">
        <v>186</v>
      </c>
      <c r="K579" s="4" t="s">
        <v>187</v>
      </c>
      <c r="L579" s="4">
        <v>2020</v>
      </c>
      <c r="M579" s="2" t="str">
        <f>IF(sum!A572="AT",sum!B572,"*")</f>
        <v>*</v>
      </c>
      <c r="N579" s="2"/>
      <c r="O579" s="2" t="str">
        <f>IF(sum!A572="AT",sum!C572,"*")</f>
        <v>*</v>
      </c>
      <c r="R579" s="4" t="s">
        <v>186</v>
      </c>
      <c r="S579" s="4" t="s">
        <v>187</v>
      </c>
      <c r="T579" s="4">
        <v>2020</v>
      </c>
      <c r="U579" s="2" t="str">
        <f>IF(sum!A572="BC",sum!B572,"*")</f>
        <v>*</v>
      </c>
      <c r="V579" s="2"/>
      <c r="W579" s="2" t="str">
        <f>IF(sum!A572="BC",sum!C572,"*")</f>
        <v>*</v>
      </c>
      <c r="Z579" s="4" t="s">
        <v>186</v>
      </c>
      <c r="AA579" s="4" t="s">
        <v>187</v>
      </c>
      <c r="AB579" s="4">
        <v>2020</v>
      </c>
      <c r="AC579" s="2" t="str">
        <f>IF(sum!A572="MA",sum!B572,"*")</f>
        <v>*</v>
      </c>
      <c r="AD579" s="2"/>
      <c r="AE579" s="2" t="str">
        <f>IF(sum!A572="MA",sum!C572,"*")</f>
        <v>*</v>
      </c>
      <c r="AH579" s="4" t="s">
        <v>186</v>
      </c>
      <c r="AI579" s="4" t="s">
        <v>187</v>
      </c>
      <c r="AJ579" s="4">
        <v>2020</v>
      </c>
      <c r="AK579" s="2" t="str">
        <f>IF(sum!A572="ON",sum!B572,"*")</f>
        <v>*</v>
      </c>
      <c r="AL579" s="2"/>
      <c r="AM579" s="2" t="str">
        <f>IF(sum!A572="ON",sum!C572,"*")</f>
        <v>*</v>
      </c>
      <c r="AP579" s="4" t="s">
        <v>186</v>
      </c>
      <c r="AQ579" s="4" t="s">
        <v>187</v>
      </c>
      <c r="AR579" s="4">
        <v>2020</v>
      </c>
      <c r="AS579" s="2" t="str">
        <f>IF(sum!A572="QU",sum!B572,"*")</f>
        <v>AFM-SpHeat_ELE1</v>
      </c>
      <c r="AT579" s="2"/>
      <c r="AU579" s="2">
        <f>IF(sum!A572="QU",sum!C572,"*")</f>
        <v>0</v>
      </c>
      <c r="AX579" s="4" t="s">
        <v>186</v>
      </c>
      <c r="AY579" s="4" t="s">
        <v>187</v>
      </c>
      <c r="AZ579" s="4">
        <v>2020</v>
      </c>
      <c r="BA579" s="2" t="str">
        <f>IF(sum!A572="SA",sum!B572,"*")</f>
        <v>*</v>
      </c>
      <c r="BB579" s="2"/>
      <c r="BC579" s="2" t="str">
        <f>IF(sum!A572="SA",sum!C572,"*")</f>
        <v>*</v>
      </c>
    </row>
    <row r="580" spans="2:55">
      <c r="B580" s="2" t="s">
        <v>186</v>
      </c>
      <c r="C580" s="2" t="s">
        <v>187</v>
      </c>
      <c r="D580" s="2">
        <v>2020</v>
      </c>
      <c r="J580" s="2" t="s">
        <v>186</v>
      </c>
      <c r="K580" s="2" t="s">
        <v>187</v>
      </c>
      <c r="L580" s="2">
        <v>2020</v>
      </c>
      <c r="M580" s="2" t="str">
        <f>IF(sum!A573="AT",sum!B573,"*")</f>
        <v>*</v>
      </c>
      <c r="N580" s="2"/>
      <c r="O580" s="2" t="str">
        <f>IF(sum!A573="AT",sum!C573,"*")</f>
        <v>*</v>
      </c>
      <c r="R580" s="2" t="s">
        <v>186</v>
      </c>
      <c r="S580" s="2" t="s">
        <v>187</v>
      </c>
      <c r="T580" s="2">
        <v>2020</v>
      </c>
      <c r="U580" s="2" t="str">
        <f>IF(sum!A573="BC",sum!B573,"*")</f>
        <v>*</v>
      </c>
      <c r="V580" s="2"/>
      <c r="W580" s="2" t="str">
        <f>IF(sum!A573="BC",sum!C573,"*")</f>
        <v>*</v>
      </c>
      <c r="Z580" s="2" t="s">
        <v>186</v>
      </c>
      <c r="AA580" s="2" t="s">
        <v>187</v>
      </c>
      <c r="AB580" s="2">
        <v>2020</v>
      </c>
      <c r="AC580" s="2" t="str">
        <f>IF(sum!A573="MA",sum!B573,"*")</f>
        <v>*</v>
      </c>
      <c r="AD580" s="2"/>
      <c r="AE580" s="2" t="str">
        <f>IF(sum!A573="MA",sum!C573,"*")</f>
        <v>*</v>
      </c>
      <c r="AH580" s="2" t="s">
        <v>186</v>
      </c>
      <c r="AI580" s="2" t="s">
        <v>187</v>
      </c>
      <c r="AJ580" s="2">
        <v>2020</v>
      </c>
      <c r="AK580" s="2" t="str">
        <f>IF(sum!A573="ON",sum!B573,"*")</f>
        <v>*</v>
      </c>
      <c r="AL580" s="2"/>
      <c r="AM580" s="2" t="str">
        <f>IF(sum!A573="ON",sum!C573,"*")</f>
        <v>*</v>
      </c>
      <c r="AP580" s="2" t="s">
        <v>186</v>
      </c>
      <c r="AQ580" s="2" t="s">
        <v>187</v>
      </c>
      <c r="AR580" s="2">
        <v>2020</v>
      </c>
      <c r="AS580" s="2" t="str">
        <f>IF(sum!A573="QU",sum!B573,"*")</f>
        <v>AFM-WaterHeat_ELE1</v>
      </c>
      <c r="AT580" s="2"/>
      <c r="AU580" s="2">
        <f>IF(sum!A573="QU",sum!C573,"*")</f>
        <v>0</v>
      </c>
      <c r="AX580" s="2" t="s">
        <v>186</v>
      </c>
      <c r="AY580" s="2" t="s">
        <v>187</v>
      </c>
      <c r="AZ580" s="2">
        <v>2020</v>
      </c>
      <c r="BA580" s="2" t="str">
        <f>IF(sum!A573="SA",sum!B573,"*")</f>
        <v>*</v>
      </c>
      <c r="BB580" s="2"/>
      <c r="BC580" s="2" t="str">
        <f>IF(sum!A573="SA",sum!C573,"*")</f>
        <v>*</v>
      </c>
    </row>
    <row r="581" spans="2:55">
      <c r="B581" s="2" t="s">
        <v>186</v>
      </c>
      <c r="C581" s="2" t="s">
        <v>187</v>
      </c>
      <c r="D581" s="2">
        <v>2020</v>
      </c>
      <c r="J581" s="2" t="s">
        <v>186</v>
      </c>
      <c r="K581" s="2" t="s">
        <v>187</v>
      </c>
      <c r="L581" s="2">
        <v>2020</v>
      </c>
      <c r="M581" s="2" t="str">
        <f>IF(sum!A574="AT",sum!B574,"*")</f>
        <v>*</v>
      </c>
      <c r="N581" s="2"/>
      <c r="O581" s="2" t="str">
        <f>IF(sum!A574="AT",sum!C574,"*")</f>
        <v>*</v>
      </c>
      <c r="R581" s="2" t="s">
        <v>186</v>
      </c>
      <c r="S581" s="2" t="s">
        <v>187</v>
      </c>
      <c r="T581" s="2">
        <v>2020</v>
      </c>
      <c r="U581" s="2" t="str">
        <f>IF(sum!A574="BC",sum!B574,"*")</f>
        <v>*</v>
      </c>
      <c r="V581" s="2"/>
      <c r="W581" s="2" t="str">
        <f>IF(sum!A574="BC",sum!C574,"*")</f>
        <v>*</v>
      </c>
      <c r="Z581" s="2" t="s">
        <v>186</v>
      </c>
      <c r="AA581" s="2" t="s">
        <v>187</v>
      </c>
      <c r="AB581" s="2">
        <v>2020</v>
      </c>
      <c r="AC581" s="2" t="str">
        <f>IF(sum!A574="MA",sum!B574,"*")</f>
        <v>*</v>
      </c>
      <c r="AD581" s="2"/>
      <c r="AE581" s="2" t="str">
        <f>IF(sum!A574="MA",sum!C574,"*")</f>
        <v>*</v>
      </c>
      <c r="AH581" s="2" t="s">
        <v>186</v>
      </c>
      <c r="AI581" s="2" t="s">
        <v>187</v>
      </c>
      <c r="AJ581" s="2">
        <v>2020</v>
      </c>
      <c r="AK581" s="2" t="str">
        <f>IF(sum!A574="ON",sum!B574,"*")</f>
        <v>*</v>
      </c>
      <c r="AL581" s="2"/>
      <c r="AM581" s="2" t="str">
        <f>IF(sum!A574="ON",sum!C574,"*")</f>
        <v>*</v>
      </c>
      <c r="AP581" s="4" t="s">
        <v>186</v>
      </c>
      <c r="AQ581" s="4" t="s">
        <v>187</v>
      </c>
      <c r="AR581" s="4">
        <v>2020</v>
      </c>
      <c r="AS581" s="2" t="str">
        <f>IF(sum!A574="QU",sum!B574,"*")</f>
        <v>ART-AuxiliaryEquip_ELE1</v>
      </c>
      <c r="AT581" s="2"/>
      <c r="AU581" s="2">
        <f>IF(sum!A574="QU",sum!C574,"*")</f>
        <v>0</v>
      </c>
      <c r="AX581" s="2" t="s">
        <v>186</v>
      </c>
      <c r="AY581" s="2" t="s">
        <v>187</v>
      </c>
      <c r="AZ581" s="2">
        <v>2020</v>
      </c>
      <c r="BA581" s="2" t="str">
        <f>IF(sum!A574="SA",sum!B574,"*")</f>
        <v>*</v>
      </c>
      <c r="BB581" s="2"/>
      <c r="BC581" s="2" t="str">
        <f>IF(sum!A574="SA",sum!C574,"*")</f>
        <v>*</v>
      </c>
    </row>
    <row r="582" spans="2:55">
      <c r="B582" s="4" t="s">
        <v>186</v>
      </c>
      <c r="C582" s="4" t="s">
        <v>187</v>
      </c>
      <c r="D582" s="4">
        <v>2020</v>
      </c>
      <c r="J582" s="4" t="s">
        <v>186</v>
      </c>
      <c r="K582" s="4" t="s">
        <v>187</v>
      </c>
      <c r="L582" s="4">
        <v>2020</v>
      </c>
      <c r="M582" s="2" t="str">
        <f>IF(sum!A575="AT",sum!B575,"*")</f>
        <v>*</v>
      </c>
      <c r="N582" s="2"/>
      <c r="O582" s="2" t="str">
        <f>IF(sum!A575="AT",sum!C575,"*")</f>
        <v>*</v>
      </c>
      <c r="R582" s="4" t="s">
        <v>186</v>
      </c>
      <c r="S582" s="4" t="s">
        <v>187</v>
      </c>
      <c r="T582" s="4">
        <v>2020</v>
      </c>
      <c r="U582" s="2" t="str">
        <f>IF(sum!A575="BC",sum!B575,"*")</f>
        <v>*</v>
      </c>
      <c r="V582" s="2"/>
      <c r="W582" s="2" t="str">
        <f>IF(sum!A575="BC",sum!C575,"*")</f>
        <v>*</v>
      </c>
      <c r="Z582" s="4" t="s">
        <v>186</v>
      </c>
      <c r="AA582" s="4" t="s">
        <v>187</v>
      </c>
      <c r="AB582" s="4">
        <v>2020</v>
      </c>
      <c r="AC582" s="2" t="str">
        <f>IF(sum!A575="MA",sum!B575,"*")</f>
        <v>*</v>
      </c>
      <c r="AD582" s="2"/>
      <c r="AE582" s="2" t="str">
        <f>IF(sum!A575="MA",sum!C575,"*")</f>
        <v>*</v>
      </c>
      <c r="AH582" s="4" t="s">
        <v>186</v>
      </c>
      <c r="AI582" s="4" t="s">
        <v>187</v>
      </c>
      <c r="AJ582" s="4">
        <v>2020</v>
      </c>
      <c r="AK582" s="2" t="str">
        <f>IF(sum!A575="ON",sum!B575,"*")</f>
        <v>*</v>
      </c>
      <c r="AL582" s="2"/>
      <c r="AM582" s="2" t="str">
        <f>IF(sum!A575="ON",sum!C575,"*")</f>
        <v>*</v>
      </c>
      <c r="AP582" s="2" t="s">
        <v>186</v>
      </c>
      <c r="AQ582" s="2" t="s">
        <v>187</v>
      </c>
      <c r="AR582" s="2">
        <v>2020</v>
      </c>
      <c r="AS582" s="2" t="str">
        <f>IF(sum!A575="QU",sum!B575,"*")</f>
        <v>ART-AuxiliaryMot_ELE1</v>
      </c>
      <c r="AT582" s="2"/>
      <c r="AU582" s="2">
        <f>IF(sum!A575="QU",sum!C575,"*")</f>
        <v>0</v>
      </c>
      <c r="AX582" s="4" t="s">
        <v>186</v>
      </c>
      <c r="AY582" s="4" t="s">
        <v>187</v>
      </c>
      <c r="AZ582" s="4">
        <v>2020</v>
      </c>
      <c r="BA582" s="2" t="str">
        <f>IF(sum!A575="SA",sum!B575,"*")</f>
        <v>*</v>
      </c>
      <c r="BB582" s="2"/>
      <c r="BC582" s="2" t="str">
        <f>IF(sum!A575="SA",sum!C575,"*")</f>
        <v>*</v>
      </c>
    </row>
    <row r="583" spans="2:55">
      <c r="B583" s="2" t="s">
        <v>186</v>
      </c>
      <c r="C583" s="2" t="s">
        <v>187</v>
      </c>
      <c r="D583" s="2">
        <v>2020</v>
      </c>
      <c r="J583" s="2" t="s">
        <v>186</v>
      </c>
      <c r="K583" s="2" t="s">
        <v>187</v>
      </c>
      <c r="L583" s="2">
        <v>2020</v>
      </c>
      <c r="M583" s="2" t="str">
        <f>IF(sum!A576="AT",sum!B576,"*")</f>
        <v>*</v>
      </c>
      <c r="N583" s="2"/>
      <c r="O583" s="2" t="str">
        <f>IF(sum!A576="AT",sum!C576,"*")</f>
        <v>*</v>
      </c>
      <c r="R583" s="2" t="s">
        <v>186</v>
      </c>
      <c r="S583" s="2" t="s">
        <v>187</v>
      </c>
      <c r="T583" s="2">
        <v>2020</v>
      </c>
      <c r="U583" s="2" t="str">
        <f>IF(sum!A576="BC",sum!B576,"*")</f>
        <v>*</v>
      </c>
      <c r="V583" s="2"/>
      <c r="W583" s="2" t="str">
        <f>IF(sum!A576="BC",sum!C576,"*")</f>
        <v>*</v>
      </c>
      <c r="Z583" s="2" t="s">
        <v>186</v>
      </c>
      <c r="AA583" s="2" t="s">
        <v>187</v>
      </c>
      <c r="AB583" s="2">
        <v>2020</v>
      </c>
      <c r="AC583" s="2" t="str">
        <f>IF(sum!A576="MA",sum!B576,"*")</f>
        <v>*</v>
      </c>
      <c r="AD583" s="2"/>
      <c r="AE583" s="2" t="str">
        <f>IF(sum!A576="MA",sum!C576,"*")</f>
        <v>*</v>
      </c>
      <c r="AH583" s="2" t="s">
        <v>186</v>
      </c>
      <c r="AI583" s="2" t="s">
        <v>187</v>
      </c>
      <c r="AJ583" s="2">
        <v>2020</v>
      </c>
      <c r="AK583" s="2" t="str">
        <f>IF(sum!A576="ON",sum!B576,"*")</f>
        <v>*</v>
      </c>
      <c r="AL583" s="2"/>
      <c r="AM583" s="2" t="str">
        <f>IF(sum!A576="ON",sum!C576,"*")</f>
        <v>*</v>
      </c>
      <c r="AP583" s="4" t="s">
        <v>186</v>
      </c>
      <c r="AQ583" s="4" t="s">
        <v>187</v>
      </c>
      <c r="AR583" s="4">
        <v>2020</v>
      </c>
      <c r="AS583" s="2" t="str">
        <f>IF(sum!A576="QU",sum!B576,"*")</f>
        <v>ART-Light_ELE1</v>
      </c>
      <c r="AT583" s="2"/>
      <c r="AU583" s="2">
        <f>IF(sum!A576="QU",sum!C576,"*")</f>
        <v>0</v>
      </c>
      <c r="AX583" s="2" t="s">
        <v>186</v>
      </c>
      <c r="AY583" s="2" t="s">
        <v>187</v>
      </c>
      <c r="AZ583" s="2">
        <v>2020</v>
      </c>
      <c r="BA583" s="2" t="str">
        <f>IF(sum!A576="SA",sum!B576,"*")</f>
        <v>*</v>
      </c>
      <c r="BB583" s="2"/>
      <c r="BC583" s="2" t="str">
        <f>IF(sum!A576="SA",sum!C576,"*")</f>
        <v>*</v>
      </c>
    </row>
    <row r="584" spans="2:55">
      <c r="B584" s="2" t="s">
        <v>186</v>
      </c>
      <c r="C584" s="2" t="s">
        <v>187</v>
      </c>
      <c r="D584" s="2">
        <v>2020</v>
      </c>
      <c r="J584" s="2" t="s">
        <v>186</v>
      </c>
      <c r="K584" s="2" t="s">
        <v>187</v>
      </c>
      <c r="L584" s="2">
        <v>2020</v>
      </c>
      <c r="M584" s="2" t="str">
        <f>IF(sum!A577="AT",sum!B577,"*")</f>
        <v>*</v>
      </c>
      <c r="N584" s="2"/>
      <c r="O584" s="2" t="str">
        <f>IF(sum!A577="AT",sum!C577,"*")</f>
        <v>*</v>
      </c>
      <c r="R584" s="2" t="s">
        <v>186</v>
      </c>
      <c r="S584" s="2" t="s">
        <v>187</v>
      </c>
      <c r="T584" s="2">
        <v>2020</v>
      </c>
      <c r="U584" s="2" t="str">
        <f>IF(sum!A577="BC",sum!B577,"*")</f>
        <v>*</v>
      </c>
      <c r="V584" s="2"/>
      <c r="W584" s="2" t="str">
        <f>IF(sum!A577="BC",sum!C577,"*")</f>
        <v>*</v>
      </c>
      <c r="Z584" s="2" t="s">
        <v>186</v>
      </c>
      <c r="AA584" s="2" t="s">
        <v>187</v>
      </c>
      <c r="AB584" s="2">
        <v>2020</v>
      </c>
      <c r="AC584" s="2" t="str">
        <f>IF(sum!A577="MA",sum!B577,"*")</f>
        <v>*</v>
      </c>
      <c r="AD584" s="2"/>
      <c r="AE584" s="2" t="str">
        <f>IF(sum!A577="MA",sum!C577,"*")</f>
        <v>*</v>
      </c>
      <c r="AH584" s="2" t="s">
        <v>186</v>
      </c>
      <c r="AI584" s="2" t="s">
        <v>187</v>
      </c>
      <c r="AJ584" s="2">
        <v>2020</v>
      </c>
      <c r="AK584" s="2" t="str">
        <f>IF(sum!A577="ON",sum!B577,"*")</f>
        <v>*</v>
      </c>
      <c r="AL584" s="2"/>
      <c r="AM584" s="2" t="str">
        <f>IF(sum!A577="ON",sum!C577,"*")</f>
        <v>*</v>
      </c>
      <c r="AP584" s="2" t="s">
        <v>186</v>
      </c>
      <c r="AQ584" s="2" t="s">
        <v>187</v>
      </c>
      <c r="AR584" s="2">
        <v>2020</v>
      </c>
      <c r="AS584" s="2" t="str">
        <f>IF(sum!A577="QU",sum!B577,"*")</f>
        <v>ART-SpCool_ELE1</v>
      </c>
      <c r="AT584" s="2"/>
      <c r="AU584" s="2">
        <f>IF(sum!A577="QU",sum!C577,"*")</f>
        <v>0</v>
      </c>
      <c r="AX584" s="2" t="s">
        <v>186</v>
      </c>
      <c r="AY584" s="2" t="s">
        <v>187</v>
      </c>
      <c r="AZ584" s="2">
        <v>2020</v>
      </c>
      <c r="BA584" s="2" t="str">
        <f>IF(sum!A577="SA",sum!B577,"*")</f>
        <v>*</v>
      </c>
      <c r="BB584" s="2"/>
      <c r="BC584" s="2" t="str">
        <f>IF(sum!A577="SA",sum!C577,"*")</f>
        <v>*</v>
      </c>
    </row>
    <row r="585" spans="2:55">
      <c r="B585" s="4" t="s">
        <v>186</v>
      </c>
      <c r="C585" s="4" t="s">
        <v>187</v>
      </c>
      <c r="D585" s="4">
        <v>2020</v>
      </c>
      <c r="J585" s="4" t="s">
        <v>186</v>
      </c>
      <c r="K585" s="4" t="s">
        <v>187</v>
      </c>
      <c r="L585" s="4">
        <v>2020</v>
      </c>
      <c r="M585" s="2" t="str">
        <f>IF(sum!A578="AT",sum!B578,"*")</f>
        <v>*</v>
      </c>
      <c r="N585" s="2"/>
      <c r="O585" s="2" t="str">
        <f>IF(sum!A578="AT",sum!C578,"*")</f>
        <v>*</v>
      </c>
      <c r="R585" s="4" t="s">
        <v>186</v>
      </c>
      <c r="S585" s="4" t="s">
        <v>187</v>
      </c>
      <c r="T585" s="4">
        <v>2020</v>
      </c>
      <c r="U585" s="2" t="str">
        <f>IF(sum!A578="BC",sum!B578,"*")</f>
        <v>*</v>
      </c>
      <c r="V585" s="2"/>
      <c r="W585" s="2" t="str">
        <f>IF(sum!A578="BC",sum!C578,"*")</f>
        <v>*</v>
      </c>
      <c r="Z585" s="4" t="s">
        <v>186</v>
      </c>
      <c r="AA585" s="4" t="s">
        <v>187</v>
      </c>
      <c r="AB585" s="4">
        <v>2020</v>
      </c>
      <c r="AC585" s="2" t="str">
        <f>IF(sum!A578="MA",sum!B578,"*")</f>
        <v>*</v>
      </c>
      <c r="AD585" s="2"/>
      <c r="AE585" s="2" t="str">
        <f>IF(sum!A578="MA",sum!C578,"*")</f>
        <v>*</v>
      </c>
      <c r="AH585" s="4" t="s">
        <v>186</v>
      </c>
      <c r="AI585" s="4" t="s">
        <v>187</v>
      </c>
      <c r="AJ585" s="4">
        <v>2020</v>
      </c>
      <c r="AK585" s="2" t="str">
        <f>IF(sum!A578="ON",sum!B578,"*")</f>
        <v>*</v>
      </c>
      <c r="AL585" s="2"/>
      <c r="AM585" s="2" t="str">
        <f>IF(sum!A578="ON",sum!C578,"*")</f>
        <v>*</v>
      </c>
      <c r="AP585" s="4" t="s">
        <v>186</v>
      </c>
      <c r="AQ585" s="4" t="s">
        <v>187</v>
      </c>
      <c r="AR585" s="4">
        <v>2020</v>
      </c>
      <c r="AS585" s="2" t="str">
        <f>IF(sum!A578="QU",sum!B578,"*")</f>
        <v>ART-SpHeat_ELE1</v>
      </c>
      <c r="AT585" s="2"/>
      <c r="AU585" s="2">
        <f>IF(sum!A578="QU",sum!C578,"*")</f>
        <v>0</v>
      </c>
      <c r="AX585" s="4" t="s">
        <v>186</v>
      </c>
      <c r="AY585" s="4" t="s">
        <v>187</v>
      </c>
      <c r="AZ585" s="4">
        <v>2020</v>
      </c>
      <c r="BA585" s="2" t="str">
        <f>IF(sum!A578="SA",sum!B578,"*")</f>
        <v>*</v>
      </c>
      <c r="BB585" s="2"/>
      <c r="BC585" s="2" t="str">
        <f>IF(sum!A578="SA",sum!C578,"*")</f>
        <v>*</v>
      </c>
    </row>
    <row r="586" spans="2:55">
      <c r="B586" s="2" t="s">
        <v>186</v>
      </c>
      <c r="C586" s="2" t="s">
        <v>187</v>
      </c>
      <c r="D586" s="2">
        <v>2020</v>
      </c>
      <c r="J586" s="2" t="s">
        <v>186</v>
      </c>
      <c r="K586" s="2" t="s">
        <v>187</v>
      </c>
      <c r="L586" s="2">
        <v>2020</v>
      </c>
      <c r="M586" s="2" t="str">
        <f>IF(sum!A579="AT",sum!B579,"*")</f>
        <v>*</v>
      </c>
      <c r="N586" s="2"/>
      <c r="O586" s="2" t="str">
        <f>IF(sum!A579="AT",sum!C579,"*")</f>
        <v>*</v>
      </c>
      <c r="R586" s="2" t="s">
        <v>186</v>
      </c>
      <c r="S586" s="2" t="s">
        <v>187</v>
      </c>
      <c r="T586" s="2">
        <v>2020</v>
      </c>
      <c r="U586" s="2" t="str">
        <f>IF(sum!A579="BC",sum!B579,"*")</f>
        <v>*</v>
      </c>
      <c r="V586" s="2"/>
      <c r="W586" s="2" t="str">
        <f>IF(sum!A579="BC",sum!C579,"*")</f>
        <v>*</v>
      </c>
      <c r="Z586" s="2" t="s">
        <v>186</v>
      </c>
      <c r="AA586" s="2" t="s">
        <v>187</v>
      </c>
      <c r="AB586" s="2">
        <v>2020</v>
      </c>
      <c r="AC586" s="2" t="str">
        <f>IF(sum!A579="MA",sum!B579,"*")</f>
        <v>*</v>
      </c>
      <c r="AD586" s="2"/>
      <c r="AE586" s="2" t="str">
        <f>IF(sum!A579="MA",sum!C579,"*")</f>
        <v>*</v>
      </c>
      <c r="AH586" s="2" t="s">
        <v>186</v>
      </c>
      <c r="AI586" s="2" t="s">
        <v>187</v>
      </c>
      <c r="AJ586" s="2">
        <v>2020</v>
      </c>
      <c r="AK586" s="2" t="str">
        <f>IF(sum!A579="ON",sum!B579,"*")</f>
        <v>*</v>
      </c>
      <c r="AL586" s="2"/>
      <c r="AM586" s="2" t="str">
        <f>IF(sum!A579="ON",sum!C579,"*")</f>
        <v>*</v>
      </c>
      <c r="AP586" s="2" t="s">
        <v>186</v>
      </c>
      <c r="AQ586" s="2" t="s">
        <v>187</v>
      </c>
      <c r="AR586" s="2">
        <v>2020</v>
      </c>
      <c r="AS586" s="2" t="str">
        <f>IF(sum!A579="QU",sum!B579,"*")</f>
        <v>ART-WaterHeat_ELE1</v>
      </c>
      <c r="AT586" s="2"/>
      <c r="AU586" s="2">
        <f>IF(sum!A579="QU",sum!C579,"*")</f>
        <v>0</v>
      </c>
      <c r="AX586" s="2" t="s">
        <v>186</v>
      </c>
      <c r="AY586" s="2" t="s">
        <v>187</v>
      </c>
      <c r="AZ586" s="2">
        <v>2020</v>
      </c>
      <c r="BA586" s="2" t="str">
        <f>IF(sum!A579="SA",sum!B579,"*")</f>
        <v>*</v>
      </c>
      <c r="BB586" s="2"/>
      <c r="BC586" s="2" t="str">
        <f>IF(sum!A579="SA",sum!C579,"*")</f>
        <v>*</v>
      </c>
    </row>
    <row r="587" spans="2:55">
      <c r="B587" s="2" t="s">
        <v>186</v>
      </c>
      <c r="C587" s="2" t="s">
        <v>187</v>
      </c>
      <c r="D587" s="2">
        <v>2020</v>
      </c>
      <c r="J587" s="2" t="s">
        <v>186</v>
      </c>
      <c r="K587" s="2" t="s">
        <v>187</v>
      </c>
      <c r="L587" s="2">
        <v>2020</v>
      </c>
      <c r="M587" s="2" t="str">
        <f>IF(sum!A580="AT",sum!B580,"*")</f>
        <v>*</v>
      </c>
      <c r="N587" s="2"/>
      <c r="O587" s="2" t="str">
        <f>IF(sum!A580="AT",sum!C580,"*")</f>
        <v>*</v>
      </c>
      <c r="R587" s="2" t="s">
        <v>186</v>
      </c>
      <c r="S587" s="2" t="s">
        <v>187</v>
      </c>
      <c r="T587" s="2">
        <v>2020</v>
      </c>
      <c r="U587" s="2" t="str">
        <f>IF(sum!A580="BC",sum!B580,"*")</f>
        <v>*</v>
      </c>
      <c r="V587" s="2"/>
      <c r="W587" s="2" t="str">
        <f>IF(sum!A580="BC",sum!C580,"*")</f>
        <v>*</v>
      </c>
      <c r="Z587" s="2" t="s">
        <v>186</v>
      </c>
      <c r="AA587" s="2" t="s">
        <v>187</v>
      </c>
      <c r="AB587" s="2">
        <v>2020</v>
      </c>
      <c r="AC587" s="2" t="str">
        <f>IF(sum!A580="MA",sum!B580,"*")</f>
        <v>*</v>
      </c>
      <c r="AD587" s="2"/>
      <c r="AE587" s="2" t="str">
        <f>IF(sum!A580="MA",sum!C580,"*")</f>
        <v>*</v>
      </c>
      <c r="AH587" s="2" t="s">
        <v>186</v>
      </c>
      <c r="AI587" s="2" t="s">
        <v>187</v>
      </c>
      <c r="AJ587" s="2">
        <v>2020</v>
      </c>
      <c r="AK587" s="2" t="str">
        <f>IF(sum!A580="ON",sum!B580,"*")</f>
        <v>*</v>
      </c>
      <c r="AL587" s="2"/>
      <c r="AM587" s="2" t="str">
        <f>IF(sum!A580="ON",sum!C580,"*")</f>
        <v>*</v>
      </c>
      <c r="AP587" s="4" t="s">
        <v>186</v>
      </c>
      <c r="AQ587" s="4" t="s">
        <v>187</v>
      </c>
      <c r="AR587" s="4">
        <v>2020</v>
      </c>
      <c r="AS587" s="2" t="str">
        <f>IF(sum!A580="QU",sum!B580,"*")</f>
        <v>ECHP_biomass_thermal01</v>
      </c>
      <c r="AT587" s="2"/>
      <c r="AU587" s="2">
        <f>IF(sum!A580="QU",sum!C580,"*")</f>
        <v>0</v>
      </c>
      <c r="AX587" s="2" t="s">
        <v>186</v>
      </c>
      <c r="AY587" s="2" t="s">
        <v>187</v>
      </c>
      <c r="AZ587" s="2">
        <v>2020</v>
      </c>
      <c r="BA587" s="2" t="str">
        <f>IF(sum!A580="SA",sum!B580,"*")</f>
        <v>*</v>
      </c>
      <c r="BB587" s="2"/>
      <c r="BC587" s="2" t="str">
        <f>IF(sum!A580="SA",sum!C580,"*")</f>
        <v>*</v>
      </c>
    </row>
    <row r="588" spans="2:55">
      <c r="B588" s="4" t="s">
        <v>186</v>
      </c>
      <c r="C588" s="4" t="s">
        <v>187</v>
      </c>
      <c r="D588" s="4">
        <v>2020</v>
      </c>
      <c r="J588" s="4" t="s">
        <v>186</v>
      </c>
      <c r="K588" s="4" t="s">
        <v>187</v>
      </c>
      <c r="L588" s="4">
        <v>2020</v>
      </c>
      <c r="M588" s="2" t="str">
        <f>IF(sum!A581="AT",sum!B581,"*")</f>
        <v>*</v>
      </c>
      <c r="N588" s="2"/>
      <c r="O588" s="2" t="str">
        <f>IF(sum!A581="AT",sum!C581,"*")</f>
        <v>*</v>
      </c>
      <c r="R588" s="4" t="s">
        <v>186</v>
      </c>
      <c r="S588" s="4" t="s">
        <v>187</v>
      </c>
      <c r="T588" s="4">
        <v>2020</v>
      </c>
      <c r="U588" s="2" t="str">
        <f>IF(sum!A581="BC",sum!B581,"*")</f>
        <v>*</v>
      </c>
      <c r="V588" s="2"/>
      <c r="W588" s="2" t="str">
        <f>IF(sum!A581="BC",sum!C581,"*")</f>
        <v>*</v>
      </c>
      <c r="Z588" s="4" t="s">
        <v>186</v>
      </c>
      <c r="AA588" s="4" t="s">
        <v>187</v>
      </c>
      <c r="AB588" s="4">
        <v>2020</v>
      </c>
      <c r="AC588" s="2" t="str">
        <f>IF(sum!A581="MA",sum!B581,"*")</f>
        <v>*</v>
      </c>
      <c r="AD588" s="2"/>
      <c r="AE588" s="2" t="str">
        <f>IF(sum!A581="MA",sum!C581,"*")</f>
        <v>*</v>
      </c>
      <c r="AH588" s="4" t="s">
        <v>186</v>
      </c>
      <c r="AI588" s="4" t="s">
        <v>187</v>
      </c>
      <c r="AJ588" s="4">
        <v>2020</v>
      </c>
      <c r="AK588" s="2" t="str">
        <f>IF(sum!A581="ON",sum!B581,"*")</f>
        <v>*</v>
      </c>
      <c r="AL588" s="2"/>
      <c r="AM588" s="2" t="str">
        <f>IF(sum!A581="ON",sum!C581,"*")</f>
        <v>*</v>
      </c>
      <c r="AP588" s="2" t="s">
        <v>186</v>
      </c>
      <c r="AQ588" s="2" t="s">
        <v>187</v>
      </c>
      <c r="AR588" s="2">
        <v>2020</v>
      </c>
      <c r="AS588" s="2" t="str">
        <f>IF(sum!A581="QU",sum!B581,"*")</f>
        <v>EDU-AuxiliaryEquip_ELE1</v>
      </c>
      <c r="AT588" s="2"/>
      <c r="AU588" s="2">
        <f>IF(sum!A581="QU",sum!C581,"*")</f>
        <v>0</v>
      </c>
      <c r="AX588" s="4" t="s">
        <v>186</v>
      </c>
      <c r="AY588" s="4" t="s">
        <v>187</v>
      </c>
      <c r="AZ588" s="4">
        <v>2020</v>
      </c>
      <c r="BA588" s="2" t="str">
        <f>IF(sum!A581="SA",sum!B581,"*")</f>
        <v>*</v>
      </c>
      <c r="BB588" s="2"/>
      <c r="BC588" s="2" t="str">
        <f>IF(sum!A581="SA",sum!C581,"*")</f>
        <v>*</v>
      </c>
    </row>
    <row r="589" spans="2:55">
      <c r="B589" s="2" t="s">
        <v>186</v>
      </c>
      <c r="C589" s="2" t="s">
        <v>187</v>
      </c>
      <c r="D589" s="2">
        <v>2020</v>
      </c>
      <c r="J589" s="2" t="s">
        <v>186</v>
      </c>
      <c r="K589" s="2" t="s">
        <v>187</v>
      </c>
      <c r="L589" s="2">
        <v>2020</v>
      </c>
      <c r="M589" s="2" t="str">
        <f>IF(sum!A582="AT",sum!B582,"*")</f>
        <v>*</v>
      </c>
      <c r="N589" s="2"/>
      <c r="O589" s="2" t="str">
        <f>IF(sum!A582="AT",sum!C582,"*")</f>
        <v>*</v>
      </c>
      <c r="R589" s="2" t="s">
        <v>186</v>
      </c>
      <c r="S589" s="2" t="s">
        <v>187</v>
      </c>
      <c r="T589" s="2">
        <v>2020</v>
      </c>
      <c r="U589" s="2" t="str">
        <f>IF(sum!A582="BC",sum!B582,"*")</f>
        <v>*</v>
      </c>
      <c r="V589" s="2"/>
      <c r="W589" s="2" t="str">
        <f>IF(sum!A582="BC",sum!C582,"*")</f>
        <v>*</v>
      </c>
      <c r="Z589" s="2" t="s">
        <v>186</v>
      </c>
      <c r="AA589" s="2" t="s">
        <v>187</v>
      </c>
      <c r="AB589" s="2">
        <v>2020</v>
      </c>
      <c r="AC589" s="2" t="str">
        <f>IF(sum!A582="MA",sum!B582,"*")</f>
        <v>*</v>
      </c>
      <c r="AD589" s="2"/>
      <c r="AE589" s="2" t="str">
        <f>IF(sum!A582="MA",sum!C582,"*")</f>
        <v>*</v>
      </c>
      <c r="AH589" s="2" t="s">
        <v>186</v>
      </c>
      <c r="AI589" s="2" t="s">
        <v>187</v>
      </c>
      <c r="AJ589" s="2">
        <v>2020</v>
      </c>
      <c r="AK589" s="2" t="str">
        <f>IF(sum!A582="ON",sum!B582,"*")</f>
        <v>*</v>
      </c>
      <c r="AL589" s="2"/>
      <c r="AM589" s="2" t="str">
        <f>IF(sum!A582="ON",sum!C582,"*")</f>
        <v>*</v>
      </c>
      <c r="AP589" s="4" t="s">
        <v>186</v>
      </c>
      <c r="AQ589" s="4" t="s">
        <v>187</v>
      </c>
      <c r="AR589" s="4">
        <v>2020</v>
      </c>
      <c r="AS589" s="2" t="str">
        <f>IF(sum!A582="QU",sum!B582,"*")</f>
        <v>EDU-AuxiliaryMot_ELE1</v>
      </c>
      <c r="AT589" s="2"/>
      <c r="AU589" s="2">
        <f>IF(sum!A582="QU",sum!C582,"*")</f>
        <v>0</v>
      </c>
      <c r="AX589" s="2" t="s">
        <v>186</v>
      </c>
      <c r="AY589" s="2" t="s">
        <v>187</v>
      </c>
      <c r="AZ589" s="2">
        <v>2020</v>
      </c>
      <c r="BA589" s="2" t="str">
        <f>IF(sum!A582="SA",sum!B582,"*")</f>
        <v>*</v>
      </c>
      <c r="BB589" s="2"/>
      <c r="BC589" s="2" t="str">
        <f>IF(sum!A582="SA",sum!C582,"*")</f>
        <v>*</v>
      </c>
    </row>
    <row r="590" spans="2:55">
      <c r="B590" s="2" t="s">
        <v>186</v>
      </c>
      <c r="C590" s="2" t="s">
        <v>187</v>
      </c>
      <c r="D590" s="2">
        <v>2020</v>
      </c>
      <c r="J590" s="2" t="s">
        <v>186</v>
      </c>
      <c r="K590" s="2" t="s">
        <v>187</v>
      </c>
      <c r="L590" s="2">
        <v>2020</v>
      </c>
      <c r="M590" s="2" t="str">
        <f>IF(sum!A583="AT",sum!B583,"*")</f>
        <v>*</v>
      </c>
      <c r="N590" s="2"/>
      <c r="O590" s="2" t="str">
        <f>IF(sum!A583="AT",sum!C583,"*")</f>
        <v>*</v>
      </c>
      <c r="R590" s="2" t="s">
        <v>186</v>
      </c>
      <c r="S590" s="2" t="s">
        <v>187</v>
      </c>
      <c r="T590" s="2">
        <v>2020</v>
      </c>
      <c r="U590" s="2" t="str">
        <f>IF(sum!A583="BC",sum!B583,"*")</f>
        <v>*</v>
      </c>
      <c r="V590" s="2"/>
      <c r="W590" s="2" t="str">
        <f>IF(sum!A583="BC",sum!C583,"*")</f>
        <v>*</v>
      </c>
      <c r="Z590" s="2" t="s">
        <v>186</v>
      </c>
      <c r="AA590" s="2" t="s">
        <v>187</v>
      </c>
      <c r="AB590" s="2">
        <v>2020</v>
      </c>
      <c r="AC590" s="2" t="str">
        <f>IF(sum!A583="MA",sum!B583,"*")</f>
        <v>*</v>
      </c>
      <c r="AD590" s="2"/>
      <c r="AE590" s="2" t="str">
        <f>IF(sum!A583="MA",sum!C583,"*")</f>
        <v>*</v>
      </c>
      <c r="AH590" s="2" t="s">
        <v>186</v>
      </c>
      <c r="AI590" s="2" t="s">
        <v>187</v>
      </c>
      <c r="AJ590" s="2">
        <v>2020</v>
      </c>
      <c r="AK590" s="2" t="str">
        <f>IF(sum!A583="ON",sum!B583,"*")</f>
        <v>*</v>
      </c>
      <c r="AL590" s="2"/>
      <c r="AM590" s="2" t="str">
        <f>IF(sum!A583="ON",sum!C583,"*")</f>
        <v>*</v>
      </c>
      <c r="AP590" s="2" t="s">
        <v>186</v>
      </c>
      <c r="AQ590" s="2" t="s">
        <v>187</v>
      </c>
      <c r="AR590" s="2">
        <v>2020</v>
      </c>
      <c r="AS590" s="2" t="str">
        <f>IF(sum!A583="QU",sum!B583,"*")</f>
        <v>EDU-Light_ELE1</v>
      </c>
      <c r="AT590" s="2"/>
      <c r="AU590" s="2">
        <f>IF(sum!A583="QU",sum!C583,"*")</f>
        <v>0</v>
      </c>
      <c r="AX590" s="2" t="s">
        <v>186</v>
      </c>
      <c r="AY590" s="2" t="s">
        <v>187</v>
      </c>
      <c r="AZ590" s="2">
        <v>2020</v>
      </c>
      <c r="BA590" s="2" t="str">
        <f>IF(sum!A583="SA",sum!B583,"*")</f>
        <v>*</v>
      </c>
      <c r="BB590" s="2"/>
      <c r="BC590" s="2" t="str">
        <f>IF(sum!A583="SA",sum!C583,"*")</f>
        <v>*</v>
      </c>
    </row>
    <row r="591" spans="2:55">
      <c r="B591" s="4" t="s">
        <v>186</v>
      </c>
      <c r="C591" s="4" t="s">
        <v>187</v>
      </c>
      <c r="D591" s="4">
        <v>2020</v>
      </c>
      <c r="J591" s="4" t="s">
        <v>186</v>
      </c>
      <c r="K591" s="4" t="s">
        <v>187</v>
      </c>
      <c r="L591" s="4">
        <v>2020</v>
      </c>
      <c r="M591" s="2" t="str">
        <f>IF(sum!A584="AT",sum!B584,"*")</f>
        <v>*</v>
      </c>
      <c r="N591" s="2"/>
      <c r="O591" s="2" t="str">
        <f>IF(sum!A584="AT",sum!C584,"*")</f>
        <v>*</v>
      </c>
      <c r="R591" s="4" t="s">
        <v>186</v>
      </c>
      <c r="S591" s="4" t="s">
        <v>187</v>
      </c>
      <c r="T591" s="4">
        <v>2020</v>
      </c>
      <c r="U591" s="2" t="str">
        <f>IF(sum!A584="BC",sum!B584,"*")</f>
        <v>*</v>
      </c>
      <c r="V591" s="2"/>
      <c r="W591" s="2" t="str">
        <f>IF(sum!A584="BC",sum!C584,"*")</f>
        <v>*</v>
      </c>
      <c r="Z591" s="4" t="s">
        <v>186</v>
      </c>
      <c r="AA591" s="4" t="s">
        <v>187</v>
      </c>
      <c r="AB591" s="4">
        <v>2020</v>
      </c>
      <c r="AC591" s="2" t="str">
        <f>IF(sum!A584="MA",sum!B584,"*")</f>
        <v>*</v>
      </c>
      <c r="AD591" s="2"/>
      <c r="AE591" s="2" t="str">
        <f>IF(sum!A584="MA",sum!C584,"*")</f>
        <v>*</v>
      </c>
      <c r="AH591" s="4" t="s">
        <v>186</v>
      </c>
      <c r="AI591" s="4" t="s">
        <v>187</v>
      </c>
      <c r="AJ591" s="4">
        <v>2020</v>
      </c>
      <c r="AK591" s="2" t="str">
        <f>IF(sum!A584="ON",sum!B584,"*")</f>
        <v>*</v>
      </c>
      <c r="AL591" s="2"/>
      <c r="AM591" s="2" t="str">
        <f>IF(sum!A584="ON",sum!C584,"*")</f>
        <v>*</v>
      </c>
      <c r="AP591" s="4" t="s">
        <v>186</v>
      </c>
      <c r="AQ591" s="4" t="s">
        <v>187</v>
      </c>
      <c r="AR591" s="4">
        <v>2020</v>
      </c>
      <c r="AS591" s="2" t="str">
        <f>IF(sum!A584="QU",sum!B584,"*")</f>
        <v>EDU-SpCool_ELE1</v>
      </c>
      <c r="AT591" s="2"/>
      <c r="AU591" s="2">
        <f>IF(sum!A584="QU",sum!C584,"*")</f>
        <v>0</v>
      </c>
      <c r="AX591" s="4" t="s">
        <v>186</v>
      </c>
      <c r="AY591" s="4" t="s">
        <v>187</v>
      </c>
      <c r="AZ591" s="4">
        <v>2020</v>
      </c>
      <c r="BA591" s="2" t="str">
        <f>IF(sum!A584="SA",sum!B584,"*")</f>
        <v>*</v>
      </c>
      <c r="BB591" s="2"/>
      <c r="BC591" s="2" t="str">
        <f>IF(sum!A584="SA",sum!C584,"*")</f>
        <v>*</v>
      </c>
    </row>
    <row r="592" spans="2:55">
      <c r="B592" s="2" t="s">
        <v>186</v>
      </c>
      <c r="C592" s="2" t="s">
        <v>187</v>
      </c>
      <c r="D592" s="2">
        <v>2020</v>
      </c>
      <c r="J592" s="2" t="s">
        <v>186</v>
      </c>
      <c r="K592" s="2" t="s">
        <v>187</v>
      </c>
      <c r="L592" s="2">
        <v>2020</v>
      </c>
      <c r="M592" s="2" t="str">
        <f>IF(sum!A585="AT",sum!B585,"*")</f>
        <v>*</v>
      </c>
      <c r="N592" s="2"/>
      <c r="O592" s="2" t="str">
        <f>IF(sum!A585="AT",sum!C585,"*")</f>
        <v>*</v>
      </c>
      <c r="R592" s="2" t="s">
        <v>186</v>
      </c>
      <c r="S592" s="2" t="s">
        <v>187</v>
      </c>
      <c r="T592" s="2">
        <v>2020</v>
      </c>
      <c r="U592" s="2" t="str">
        <f>IF(sum!A585="BC",sum!B585,"*")</f>
        <v>*</v>
      </c>
      <c r="V592" s="2"/>
      <c r="W592" s="2" t="str">
        <f>IF(sum!A585="BC",sum!C585,"*")</f>
        <v>*</v>
      </c>
      <c r="Z592" s="2" t="s">
        <v>186</v>
      </c>
      <c r="AA592" s="2" t="s">
        <v>187</v>
      </c>
      <c r="AB592" s="2">
        <v>2020</v>
      </c>
      <c r="AC592" s="2" t="str">
        <f>IF(sum!A585="MA",sum!B585,"*")</f>
        <v>*</v>
      </c>
      <c r="AD592" s="2"/>
      <c r="AE592" s="2" t="str">
        <f>IF(sum!A585="MA",sum!C585,"*")</f>
        <v>*</v>
      </c>
      <c r="AH592" s="2" t="s">
        <v>186</v>
      </c>
      <c r="AI592" s="2" t="s">
        <v>187</v>
      </c>
      <c r="AJ592" s="2">
        <v>2020</v>
      </c>
      <c r="AK592" s="2" t="str">
        <f>IF(sum!A585="ON",sum!B585,"*")</f>
        <v>*</v>
      </c>
      <c r="AL592" s="2"/>
      <c r="AM592" s="2" t="str">
        <f>IF(sum!A585="ON",sum!C585,"*")</f>
        <v>*</v>
      </c>
      <c r="AP592" s="2" t="s">
        <v>186</v>
      </c>
      <c r="AQ592" s="2" t="s">
        <v>187</v>
      </c>
      <c r="AR592" s="2">
        <v>2020</v>
      </c>
      <c r="AS592" s="2" t="str">
        <f>IF(sum!A585="QU",sum!B585,"*")</f>
        <v>EDU-SpHeat_ELE1</v>
      </c>
      <c r="AT592" s="2"/>
      <c r="AU592" s="2">
        <f>IF(sum!A585="QU",sum!C585,"*")</f>
        <v>0.0211371803001477</v>
      </c>
      <c r="AX592" s="2" t="s">
        <v>186</v>
      </c>
      <c r="AY592" s="2" t="s">
        <v>187</v>
      </c>
      <c r="AZ592" s="2">
        <v>2020</v>
      </c>
      <c r="BA592" s="2" t="str">
        <f>IF(sum!A585="SA",sum!B585,"*")</f>
        <v>*</v>
      </c>
      <c r="BB592" s="2"/>
      <c r="BC592" s="2" t="str">
        <f>IF(sum!A585="SA",sum!C585,"*")</f>
        <v>*</v>
      </c>
    </row>
    <row r="593" spans="2:55">
      <c r="B593" s="2" t="s">
        <v>186</v>
      </c>
      <c r="C593" s="2" t="s">
        <v>187</v>
      </c>
      <c r="D593" s="2">
        <v>2020</v>
      </c>
      <c r="J593" s="2" t="s">
        <v>186</v>
      </c>
      <c r="K593" s="2" t="s">
        <v>187</v>
      </c>
      <c r="L593" s="2">
        <v>2020</v>
      </c>
      <c r="M593" s="2" t="str">
        <f>IF(sum!A586="AT",sum!B586,"*")</f>
        <v>*</v>
      </c>
      <c r="N593" s="2"/>
      <c r="O593" s="2" t="str">
        <f>IF(sum!A586="AT",sum!C586,"*")</f>
        <v>*</v>
      </c>
      <c r="R593" s="2" t="s">
        <v>186</v>
      </c>
      <c r="S593" s="2" t="s">
        <v>187</v>
      </c>
      <c r="T593" s="2">
        <v>2020</v>
      </c>
      <c r="U593" s="2" t="str">
        <f>IF(sum!A586="BC",sum!B586,"*")</f>
        <v>*</v>
      </c>
      <c r="V593" s="2"/>
      <c r="W593" s="2" t="str">
        <f>IF(sum!A586="BC",sum!C586,"*")</f>
        <v>*</v>
      </c>
      <c r="Z593" s="2" t="s">
        <v>186</v>
      </c>
      <c r="AA593" s="2" t="s">
        <v>187</v>
      </c>
      <c r="AB593" s="2">
        <v>2020</v>
      </c>
      <c r="AC593" s="2" t="str">
        <f>IF(sum!A586="MA",sum!B586,"*")</f>
        <v>*</v>
      </c>
      <c r="AD593" s="2"/>
      <c r="AE593" s="2" t="str">
        <f>IF(sum!A586="MA",sum!C586,"*")</f>
        <v>*</v>
      </c>
      <c r="AH593" s="2" t="s">
        <v>186</v>
      </c>
      <c r="AI593" s="2" t="s">
        <v>187</v>
      </c>
      <c r="AJ593" s="2">
        <v>2020</v>
      </c>
      <c r="AK593" s="2" t="str">
        <f>IF(sum!A586="ON",sum!B586,"*")</f>
        <v>*</v>
      </c>
      <c r="AL593" s="2"/>
      <c r="AM593" s="2" t="str">
        <f>IF(sum!A586="ON",sum!C586,"*")</f>
        <v>*</v>
      </c>
      <c r="AP593" s="4" t="s">
        <v>186</v>
      </c>
      <c r="AQ593" s="4" t="s">
        <v>187</v>
      </c>
      <c r="AR593" s="4">
        <v>2020</v>
      </c>
      <c r="AS593" s="2" t="str">
        <f>IF(sum!A586="QU",sum!B586,"*")</f>
        <v>EDU-WaterHeat_ELE1</v>
      </c>
      <c r="AT593" s="2"/>
      <c r="AU593" s="2">
        <f>IF(sum!A586="QU",sum!C586,"*")</f>
        <v>0</v>
      </c>
      <c r="AX593" s="2" t="s">
        <v>186</v>
      </c>
      <c r="AY593" s="2" t="s">
        <v>187</v>
      </c>
      <c r="AZ593" s="2">
        <v>2020</v>
      </c>
      <c r="BA593" s="2" t="str">
        <f>IF(sum!A586="SA",sum!B586,"*")</f>
        <v>*</v>
      </c>
      <c r="BB593" s="2"/>
      <c r="BC593" s="2" t="str">
        <f>IF(sum!A586="SA",sum!C586,"*")</f>
        <v>*</v>
      </c>
    </row>
    <row r="594" spans="2:55">
      <c r="B594" s="4" t="s">
        <v>186</v>
      </c>
      <c r="C594" s="4" t="s">
        <v>187</v>
      </c>
      <c r="D594" s="4">
        <v>2020</v>
      </c>
      <c r="J594" s="4" t="s">
        <v>186</v>
      </c>
      <c r="K594" s="4" t="s">
        <v>187</v>
      </c>
      <c r="L594" s="4">
        <v>2020</v>
      </c>
      <c r="M594" s="2" t="str">
        <f>IF(sum!A587="AT",sum!B587,"*")</f>
        <v>*</v>
      </c>
      <c r="N594" s="2"/>
      <c r="O594" s="2" t="str">
        <f>IF(sum!A587="AT",sum!C587,"*")</f>
        <v>*</v>
      </c>
      <c r="R594" s="4" t="s">
        <v>186</v>
      </c>
      <c r="S594" s="4" t="s">
        <v>187</v>
      </c>
      <c r="T594" s="4">
        <v>2020</v>
      </c>
      <c r="U594" s="2" t="str">
        <f>IF(sum!A587="BC",sum!B587,"*")</f>
        <v>*</v>
      </c>
      <c r="V594" s="2"/>
      <c r="W594" s="2" t="str">
        <f>IF(sum!A587="BC",sum!C587,"*")</f>
        <v>*</v>
      </c>
      <c r="Z594" s="4" t="s">
        <v>186</v>
      </c>
      <c r="AA594" s="4" t="s">
        <v>187</v>
      </c>
      <c r="AB594" s="4">
        <v>2020</v>
      </c>
      <c r="AC594" s="2" t="str">
        <f>IF(sum!A587="MA",sum!B587,"*")</f>
        <v>*</v>
      </c>
      <c r="AD594" s="2"/>
      <c r="AE594" s="2" t="str">
        <f>IF(sum!A587="MA",sum!C587,"*")</f>
        <v>*</v>
      </c>
      <c r="AH594" s="4" t="s">
        <v>186</v>
      </c>
      <c r="AI594" s="4" t="s">
        <v>187</v>
      </c>
      <c r="AJ594" s="4">
        <v>2020</v>
      </c>
      <c r="AK594" s="2" t="str">
        <f>IF(sum!A587="ON",sum!B587,"*")</f>
        <v>*</v>
      </c>
      <c r="AL594" s="2"/>
      <c r="AM594" s="2" t="str">
        <f>IF(sum!A587="ON",sum!C587,"*")</f>
        <v>*</v>
      </c>
      <c r="AP594" s="2" t="s">
        <v>186</v>
      </c>
      <c r="AQ594" s="2" t="s">
        <v>187</v>
      </c>
      <c r="AR594" s="2">
        <v>2020</v>
      </c>
      <c r="AS594" s="2" t="str">
        <f>IF(sum!A587="QU",sum!B587,"*")</f>
        <v>ESTBATS101_2h</v>
      </c>
      <c r="AT594" s="2"/>
      <c r="AU594" s="2">
        <f>IF(sum!A587="QU",sum!C587,"*")</f>
        <v>0</v>
      </c>
      <c r="AX594" s="4" t="s">
        <v>186</v>
      </c>
      <c r="AY594" s="4" t="s">
        <v>187</v>
      </c>
      <c r="AZ594" s="4">
        <v>2020</v>
      </c>
      <c r="BA594" s="2" t="str">
        <f>IF(sum!A587="SA",sum!B587,"*")</f>
        <v>*</v>
      </c>
      <c r="BB594" s="2"/>
      <c r="BC594" s="2" t="str">
        <f>IF(sum!A587="SA",sum!C587,"*")</f>
        <v>*</v>
      </c>
    </row>
    <row r="595" spans="2:55">
      <c r="B595" s="2" t="s">
        <v>186</v>
      </c>
      <c r="C595" s="2" t="s">
        <v>187</v>
      </c>
      <c r="D595" s="2">
        <v>2020</v>
      </c>
      <c r="J595" s="2" t="s">
        <v>186</v>
      </c>
      <c r="K595" s="2" t="s">
        <v>187</v>
      </c>
      <c r="L595" s="2">
        <v>2020</v>
      </c>
      <c r="M595" s="2" t="str">
        <f>IF(sum!A588="AT",sum!B588,"*")</f>
        <v>*</v>
      </c>
      <c r="N595" s="2"/>
      <c r="O595" s="2" t="str">
        <f>IF(sum!A588="AT",sum!C588,"*")</f>
        <v>*</v>
      </c>
      <c r="R595" s="2" t="s">
        <v>186</v>
      </c>
      <c r="S595" s="2" t="s">
        <v>187</v>
      </c>
      <c r="T595" s="2">
        <v>2020</v>
      </c>
      <c r="U595" s="2" t="str">
        <f>IF(sum!A588="BC",sum!B588,"*")</f>
        <v>*</v>
      </c>
      <c r="V595" s="2"/>
      <c r="W595" s="2" t="str">
        <f>IF(sum!A588="BC",sum!C588,"*")</f>
        <v>*</v>
      </c>
      <c r="Z595" s="2" t="s">
        <v>186</v>
      </c>
      <c r="AA595" s="2" t="s">
        <v>187</v>
      </c>
      <c r="AB595" s="2">
        <v>2020</v>
      </c>
      <c r="AC595" s="2" t="str">
        <f>IF(sum!A588="MA",sum!B588,"*")</f>
        <v>*</v>
      </c>
      <c r="AD595" s="2"/>
      <c r="AE595" s="2" t="str">
        <f>IF(sum!A588="MA",sum!C588,"*")</f>
        <v>*</v>
      </c>
      <c r="AH595" s="2" t="s">
        <v>186</v>
      </c>
      <c r="AI595" s="2" t="s">
        <v>187</v>
      </c>
      <c r="AJ595" s="2">
        <v>2020</v>
      </c>
      <c r="AK595" s="2" t="str">
        <f>IF(sum!A588="ON",sum!B588,"*")</f>
        <v>*</v>
      </c>
      <c r="AL595" s="2"/>
      <c r="AM595" s="2" t="str">
        <f>IF(sum!A588="ON",sum!C588,"*")</f>
        <v>*</v>
      </c>
      <c r="AP595" s="4" t="s">
        <v>186</v>
      </c>
      <c r="AQ595" s="4" t="s">
        <v>187</v>
      </c>
      <c r="AR595" s="4">
        <v>2020</v>
      </c>
      <c r="AS595" s="2" t="str">
        <f>IF(sum!A588="QU",sum!B588,"*")</f>
        <v>ESTCAESS101_4h</v>
      </c>
      <c r="AT595" s="2"/>
      <c r="AU595" s="2">
        <f>IF(sum!A588="QU",sum!C588,"*")</f>
        <v>0</v>
      </c>
      <c r="AX595" s="2" t="s">
        <v>186</v>
      </c>
      <c r="AY595" s="2" t="s">
        <v>187</v>
      </c>
      <c r="AZ595" s="2">
        <v>2020</v>
      </c>
      <c r="BA595" s="2" t="str">
        <f>IF(sum!A588="SA",sum!B588,"*")</f>
        <v>*</v>
      </c>
      <c r="BB595" s="2"/>
      <c r="BC595" s="2" t="str">
        <f>IF(sum!A588="SA",sum!C588,"*")</f>
        <v>*</v>
      </c>
    </row>
    <row r="596" spans="2:55">
      <c r="B596" s="2" t="s">
        <v>186</v>
      </c>
      <c r="C596" s="2" t="s">
        <v>187</v>
      </c>
      <c r="D596" s="2">
        <v>2020</v>
      </c>
      <c r="J596" s="2" t="s">
        <v>186</v>
      </c>
      <c r="K596" s="2" t="s">
        <v>187</v>
      </c>
      <c r="L596" s="2">
        <v>2020</v>
      </c>
      <c r="M596" s="2" t="str">
        <f>IF(sum!A589="AT",sum!B589,"*")</f>
        <v>*</v>
      </c>
      <c r="N596" s="2"/>
      <c r="O596" s="2" t="str">
        <f>IF(sum!A589="AT",sum!C589,"*")</f>
        <v>*</v>
      </c>
      <c r="R596" s="2" t="s">
        <v>186</v>
      </c>
      <c r="S596" s="2" t="s">
        <v>187</v>
      </c>
      <c r="T596" s="2">
        <v>2020</v>
      </c>
      <c r="U596" s="2" t="str">
        <f>IF(sum!A589="BC",sum!B589,"*")</f>
        <v>*</v>
      </c>
      <c r="V596" s="2"/>
      <c r="W596" s="2" t="str">
        <f>IF(sum!A589="BC",sum!C589,"*")</f>
        <v>*</v>
      </c>
      <c r="Z596" s="2" t="s">
        <v>186</v>
      </c>
      <c r="AA596" s="2" t="s">
        <v>187</v>
      </c>
      <c r="AB596" s="2">
        <v>2020</v>
      </c>
      <c r="AC596" s="2" t="str">
        <f>IF(sum!A589="MA",sum!B589,"*")</f>
        <v>*</v>
      </c>
      <c r="AD596" s="2"/>
      <c r="AE596" s="2" t="str">
        <f>IF(sum!A589="MA",sum!C589,"*")</f>
        <v>*</v>
      </c>
      <c r="AH596" s="2" t="s">
        <v>186</v>
      </c>
      <c r="AI596" s="2" t="s">
        <v>187</v>
      </c>
      <c r="AJ596" s="2">
        <v>2020</v>
      </c>
      <c r="AK596" s="2" t="str">
        <f>IF(sum!A589="ON",sum!B589,"*")</f>
        <v>*</v>
      </c>
      <c r="AL596" s="2"/>
      <c r="AM596" s="2" t="str">
        <f>IF(sum!A589="ON",sum!C589,"*")</f>
        <v>*</v>
      </c>
      <c r="AP596" s="2" t="s">
        <v>186</v>
      </c>
      <c r="AQ596" s="2" t="s">
        <v>187</v>
      </c>
      <c r="AR596" s="2">
        <v>2020</v>
      </c>
      <c r="AS596" s="2" t="str">
        <f>IF(sum!A589="QU",sum!B589,"*")</f>
        <v>ESTCAESS101_24h</v>
      </c>
      <c r="AT596" s="2"/>
      <c r="AU596" s="2">
        <f>IF(sum!A589="QU",sum!C589,"*")</f>
        <v>1.49896605044846</v>
      </c>
      <c r="AX596" s="2" t="s">
        <v>186</v>
      </c>
      <c r="AY596" s="2" t="s">
        <v>187</v>
      </c>
      <c r="AZ596" s="2">
        <v>2020</v>
      </c>
      <c r="BA596" s="2" t="str">
        <f>IF(sum!A589="SA",sum!B589,"*")</f>
        <v>*</v>
      </c>
      <c r="BB596" s="2"/>
      <c r="BC596" s="2" t="str">
        <f>IF(sum!A589="SA",sum!C589,"*")</f>
        <v>*</v>
      </c>
    </row>
    <row r="597" spans="2:55">
      <c r="B597" s="4" t="s">
        <v>186</v>
      </c>
      <c r="C597" s="4" t="s">
        <v>187</v>
      </c>
      <c r="D597" s="4">
        <v>2020</v>
      </c>
      <c r="J597" s="4" t="s">
        <v>186</v>
      </c>
      <c r="K597" s="4" t="s">
        <v>187</v>
      </c>
      <c r="L597" s="4">
        <v>2020</v>
      </c>
      <c r="M597" s="2" t="str">
        <f>IF(sum!A590="AT",sum!B590,"*")</f>
        <v>*</v>
      </c>
      <c r="N597" s="2"/>
      <c r="O597" s="2" t="str">
        <f>IF(sum!A590="AT",sum!C590,"*")</f>
        <v>*</v>
      </c>
      <c r="R597" s="4" t="s">
        <v>186</v>
      </c>
      <c r="S597" s="4" t="s">
        <v>187</v>
      </c>
      <c r="T597" s="4">
        <v>2020</v>
      </c>
      <c r="U597" s="2" t="str">
        <f>IF(sum!A590="BC",sum!B590,"*")</f>
        <v>*</v>
      </c>
      <c r="V597" s="2"/>
      <c r="W597" s="2" t="str">
        <f>IF(sum!A590="BC",sum!C590,"*")</f>
        <v>*</v>
      </c>
      <c r="Z597" s="4" t="s">
        <v>186</v>
      </c>
      <c r="AA597" s="4" t="s">
        <v>187</v>
      </c>
      <c r="AB597" s="4">
        <v>2020</v>
      </c>
      <c r="AC597" s="2" t="str">
        <f>IF(sum!A590="MA",sum!B590,"*")</f>
        <v>*</v>
      </c>
      <c r="AD597" s="2"/>
      <c r="AE597" s="2" t="str">
        <f>IF(sum!A590="MA",sum!C590,"*")</f>
        <v>*</v>
      </c>
      <c r="AH597" s="4" t="s">
        <v>186</v>
      </c>
      <c r="AI597" s="4" t="s">
        <v>187</v>
      </c>
      <c r="AJ597" s="4">
        <v>2020</v>
      </c>
      <c r="AK597" s="2" t="str">
        <f>IF(sum!A590="ON",sum!B590,"*")</f>
        <v>*</v>
      </c>
      <c r="AL597" s="2"/>
      <c r="AM597" s="2" t="str">
        <f>IF(sum!A590="ON",sum!C590,"*")</f>
        <v>*</v>
      </c>
      <c r="AP597" s="4" t="s">
        <v>186</v>
      </c>
      <c r="AQ597" s="4" t="s">
        <v>187</v>
      </c>
      <c r="AR597" s="4">
        <v>2020</v>
      </c>
      <c r="AS597" s="2" t="str">
        <f>IF(sum!A590="QU",sum!B590,"*")</f>
        <v>EUGEOF01</v>
      </c>
      <c r="AT597" s="2"/>
      <c r="AU597" s="2">
        <f>IF(sum!A590="QU",sum!C590,"*")</f>
        <v>0</v>
      </c>
      <c r="AX597" s="4" t="s">
        <v>186</v>
      </c>
      <c r="AY597" s="4" t="s">
        <v>187</v>
      </c>
      <c r="AZ597" s="4">
        <v>2020</v>
      </c>
      <c r="BA597" s="2" t="str">
        <f>IF(sum!A590="SA",sum!B590,"*")</f>
        <v>*</v>
      </c>
      <c r="BB597" s="2"/>
      <c r="BC597" s="2" t="str">
        <f>IF(sum!A590="SA",sum!C590,"*")</f>
        <v>*</v>
      </c>
    </row>
    <row r="598" spans="2:55">
      <c r="B598" s="2" t="s">
        <v>186</v>
      </c>
      <c r="C598" s="2" t="s">
        <v>187</v>
      </c>
      <c r="D598" s="2">
        <v>2020</v>
      </c>
      <c r="J598" s="2" t="s">
        <v>186</v>
      </c>
      <c r="K598" s="2" t="s">
        <v>187</v>
      </c>
      <c r="L598" s="2">
        <v>2020</v>
      </c>
      <c r="M598" s="2" t="str">
        <f>IF(sum!A591="AT",sum!B591,"*")</f>
        <v>*</v>
      </c>
      <c r="N598" s="2"/>
      <c r="O598" s="2" t="str">
        <f>IF(sum!A591="AT",sum!C591,"*")</f>
        <v>*</v>
      </c>
      <c r="R598" s="2" t="s">
        <v>186</v>
      </c>
      <c r="S598" s="2" t="s">
        <v>187</v>
      </c>
      <c r="T598" s="2">
        <v>2020</v>
      </c>
      <c r="U598" s="2" t="str">
        <f>IF(sum!A591="BC",sum!B591,"*")</f>
        <v>*</v>
      </c>
      <c r="V598" s="2"/>
      <c r="W598" s="2" t="str">
        <f>IF(sum!A591="BC",sum!C591,"*")</f>
        <v>*</v>
      </c>
      <c r="Z598" s="2" t="s">
        <v>186</v>
      </c>
      <c r="AA598" s="2" t="s">
        <v>187</v>
      </c>
      <c r="AB598" s="2">
        <v>2020</v>
      </c>
      <c r="AC598" s="2" t="str">
        <f>IF(sum!A591="MA",sum!B591,"*")</f>
        <v>*</v>
      </c>
      <c r="AD598" s="2"/>
      <c r="AE598" s="2" t="str">
        <f>IF(sum!A591="MA",sum!C591,"*")</f>
        <v>*</v>
      </c>
      <c r="AH598" s="2" t="s">
        <v>186</v>
      </c>
      <c r="AI598" s="2" t="s">
        <v>187</v>
      </c>
      <c r="AJ598" s="2">
        <v>2020</v>
      </c>
      <c r="AK598" s="2" t="str">
        <f>IF(sum!A591="ON",sum!B591,"*")</f>
        <v>*</v>
      </c>
      <c r="AL598" s="2"/>
      <c r="AM598" s="2" t="str">
        <f>IF(sum!A591="ON",sum!C591,"*")</f>
        <v>*</v>
      </c>
      <c r="AP598" s="2" t="s">
        <v>186</v>
      </c>
      <c r="AQ598" s="2" t="s">
        <v>187</v>
      </c>
      <c r="AR598" s="2">
        <v>2020</v>
      </c>
      <c r="AS598" s="2" t="str">
        <f>IF(sum!A591="QU",sum!B591,"*")</f>
        <v>EUPVSOLL201</v>
      </c>
      <c r="AT598" s="2"/>
      <c r="AU598" s="2">
        <f>IF(sum!A591="QU",sum!C591,"*")</f>
        <v>0</v>
      </c>
      <c r="AX598" s="2" t="s">
        <v>186</v>
      </c>
      <c r="AY598" s="2" t="s">
        <v>187</v>
      </c>
      <c r="AZ598" s="2">
        <v>2020</v>
      </c>
      <c r="BA598" s="2" t="str">
        <f>IF(sum!A591="SA",sum!B591,"*")</f>
        <v>*</v>
      </c>
      <c r="BB598" s="2"/>
      <c r="BC598" s="2" t="str">
        <f>IF(sum!A591="SA",sum!C591,"*")</f>
        <v>*</v>
      </c>
    </row>
    <row r="599" spans="2:55">
      <c r="B599" s="2" t="s">
        <v>186</v>
      </c>
      <c r="C599" s="2" t="s">
        <v>187</v>
      </c>
      <c r="D599" s="2">
        <v>2020</v>
      </c>
      <c r="J599" s="2" t="s">
        <v>186</v>
      </c>
      <c r="K599" s="2" t="s">
        <v>187</v>
      </c>
      <c r="L599" s="2">
        <v>2020</v>
      </c>
      <c r="M599" s="2" t="str">
        <f>IF(sum!A592="AT",sum!B592,"*")</f>
        <v>*</v>
      </c>
      <c r="N599" s="2"/>
      <c r="O599" s="2" t="str">
        <f>IF(sum!A592="AT",sum!C592,"*")</f>
        <v>*</v>
      </c>
      <c r="R599" s="2" t="s">
        <v>186</v>
      </c>
      <c r="S599" s="2" t="s">
        <v>187</v>
      </c>
      <c r="T599" s="2">
        <v>2020</v>
      </c>
      <c r="U599" s="2" t="str">
        <f>IF(sum!A592="BC",sum!B592,"*")</f>
        <v>*</v>
      </c>
      <c r="V599" s="2"/>
      <c r="W599" s="2" t="str">
        <f>IF(sum!A592="BC",sum!C592,"*")</f>
        <v>*</v>
      </c>
      <c r="Z599" s="2" t="s">
        <v>186</v>
      </c>
      <c r="AA599" s="2" t="s">
        <v>187</v>
      </c>
      <c r="AB599" s="2">
        <v>2020</v>
      </c>
      <c r="AC599" s="2" t="str">
        <f>IF(sum!A592="MA",sum!B592,"*")</f>
        <v>*</v>
      </c>
      <c r="AD599" s="2"/>
      <c r="AE599" s="2" t="str">
        <f>IF(sum!A592="MA",sum!C592,"*")</f>
        <v>*</v>
      </c>
      <c r="AH599" s="2" t="s">
        <v>186</v>
      </c>
      <c r="AI599" s="2" t="s">
        <v>187</v>
      </c>
      <c r="AJ599" s="2">
        <v>2020</v>
      </c>
      <c r="AK599" s="2" t="str">
        <f>IF(sum!A592="ON",sum!B592,"*")</f>
        <v>*</v>
      </c>
      <c r="AL599" s="2"/>
      <c r="AM599" s="2" t="str">
        <f>IF(sum!A592="ON",sum!C592,"*")</f>
        <v>*</v>
      </c>
      <c r="AP599" s="4" t="s">
        <v>186</v>
      </c>
      <c r="AQ599" s="4" t="s">
        <v>187</v>
      </c>
      <c r="AR599" s="4">
        <v>2020</v>
      </c>
      <c r="AS599" s="2" t="str">
        <f>IF(sum!A592="QU",sum!B592,"*")</f>
        <v>EUPVSOLS201</v>
      </c>
      <c r="AT599" s="2"/>
      <c r="AU599" s="2">
        <f>IF(sum!A592="QU",sum!C592,"*")</f>
        <v>0</v>
      </c>
      <c r="AX599" s="2" t="s">
        <v>186</v>
      </c>
      <c r="AY599" s="2" t="s">
        <v>187</v>
      </c>
      <c r="AZ599" s="2">
        <v>2020</v>
      </c>
      <c r="BA599" s="2" t="str">
        <f>IF(sum!A592="SA",sum!B592,"*")</f>
        <v>*</v>
      </c>
      <c r="BB599" s="2"/>
      <c r="BC599" s="2" t="str">
        <f>IF(sum!A592="SA",sum!C592,"*")</f>
        <v>*</v>
      </c>
    </row>
    <row r="600" spans="2:55">
      <c r="B600" s="4" t="s">
        <v>186</v>
      </c>
      <c r="C600" s="4" t="s">
        <v>187</v>
      </c>
      <c r="D600" s="4">
        <v>2020</v>
      </c>
      <c r="J600" s="4" t="s">
        <v>186</v>
      </c>
      <c r="K600" s="4" t="s">
        <v>187</v>
      </c>
      <c r="L600" s="4">
        <v>2020</v>
      </c>
      <c r="M600" s="2" t="str">
        <f>IF(sum!A593="AT",sum!B593,"*")</f>
        <v>*</v>
      </c>
      <c r="N600" s="2"/>
      <c r="O600" s="2" t="str">
        <f>IF(sum!A593="AT",sum!C593,"*")</f>
        <v>*</v>
      </c>
      <c r="R600" s="4" t="s">
        <v>186</v>
      </c>
      <c r="S600" s="4" t="s">
        <v>187</v>
      </c>
      <c r="T600" s="4">
        <v>2020</v>
      </c>
      <c r="U600" s="2" t="str">
        <f>IF(sum!A593="BC",sum!B593,"*")</f>
        <v>*</v>
      </c>
      <c r="V600" s="2"/>
      <c r="W600" s="2" t="str">
        <f>IF(sum!A593="BC",sum!C593,"*")</f>
        <v>*</v>
      </c>
      <c r="Z600" s="4" t="s">
        <v>186</v>
      </c>
      <c r="AA600" s="4" t="s">
        <v>187</v>
      </c>
      <c r="AB600" s="4">
        <v>2020</v>
      </c>
      <c r="AC600" s="2" t="str">
        <f>IF(sum!A593="MA",sum!B593,"*")</f>
        <v>*</v>
      </c>
      <c r="AD600" s="2"/>
      <c r="AE600" s="2" t="str">
        <f>IF(sum!A593="MA",sum!C593,"*")</f>
        <v>*</v>
      </c>
      <c r="AH600" s="4" t="s">
        <v>186</v>
      </c>
      <c r="AI600" s="4" t="s">
        <v>187</v>
      </c>
      <c r="AJ600" s="4">
        <v>2020</v>
      </c>
      <c r="AK600" s="2" t="str">
        <f>IF(sum!A593="ON",sum!B593,"*")</f>
        <v>*</v>
      </c>
      <c r="AL600" s="2"/>
      <c r="AM600" s="2" t="str">
        <f>IF(sum!A593="ON",sum!C593,"*")</f>
        <v>*</v>
      </c>
      <c r="AP600" s="2" t="s">
        <v>186</v>
      </c>
      <c r="AQ600" s="2" t="s">
        <v>187</v>
      </c>
      <c r="AR600" s="2">
        <v>2020</v>
      </c>
      <c r="AS600" s="2" t="str">
        <f>IF(sum!A593="QU",sum!B593,"*")</f>
        <v>EUWINONH01</v>
      </c>
      <c r="AT600" s="2"/>
      <c r="AU600" s="2">
        <f>IF(sum!A593="QU",sum!C593,"*")</f>
        <v>0</v>
      </c>
      <c r="AX600" s="4" t="s">
        <v>186</v>
      </c>
      <c r="AY600" s="4" t="s">
        <v>187</v>
      </c>
      <c r="AZ600" s="4">
        <v>2020</v>
      </c>
      <c r="BA600" s="2" t="str">
        <f>IF(sum!A593="SA",sum!B593,"*")</f>
        <v>*</v>
      </c>
      <c r="BB600" s="2"/>
      <c r="BC600" s="2" t="str">
        <f>IF(sum!A593="SA",sum!C593,"*")</f>
        <v>*</v>
      </c>
    </row>
    <row r="601" spans="2:55">
      <c r="B601" s="2" t="s">
        <v>186</v>
      </c>
      <c r="C601" s="2" t="s">
        <v>187</v>
      </c>
      <c r="D601" s="2">
        <v>2020</v>
      </c>
      <c r="J601" s="2" t="s">
        <v>186</v>
      </c>
      <c r="K601" s="2" t="s">
        <v>187</v>
      </c>
      <c r="L601" s="2">
        <v>2020</v>
      </c>
      <c r="M601" s="2" t="str">
        <f>IF(sum!A594="AT",sum!B594,"*")</f>
        <v>*</v>
      </c>
      <c r="N601" s="2"/>
      <c r="O601" s="2" t="str">
        <f>IF(sum!A594="AT",sum!C594,"*")</f>
        <v>*</v>
      </c>
      <c r="R601" s="2" t="s">
        <v>186</v>
      </c>
      <c r="S601" s="2" t="s">
        <v>187</v>
      </c>
      <c r="T601" s="2">
        <v>2020</v>
      </c>
      <c r="U601" s="2" t="str">
        <f>IF(sum!A594="BC",sum!B594,"*")</f>
        <v>*</v>
      </c>
      <c r="V601" s="2"/>
      <c r="W601" s="2" t="str">
        <f>IF(sum!A594="BC",sum!C594,"*")</f>
        <v>*</v>
      </c>
      <c r="Z601" s="2" t="s">
        <v>186</v>
      </c>
      <c r="AA601" s="2" t="s">
        <v>187</v>
      </c>
      <c r="AB601" s="2">
        <v>2020</v>
      </c>
      <c r="AC601" s="2" t="str">
        <f>IF(sum!A594="MA",sum!B594,"*")</f>
        <v>*</v>
      </c>
      <c r="AD601" s="2"/>
      <c r="AE601" s="2" t="str">
        <f>IF(sum!A594="MA",sum!C594,"*")</f>
        <v>*</v>
      </c>
      <c r="AH601" s="2" t="s">
        <v>186</v>
      </c>
      <c r="AI601" s="2" t="s">
        <v>187</v>
      </c>
      <c r="AJ601" s="2">
        <v>2020</v>
      </c>
      <c r="AK601" s="2" t="str">
        <f>IF(sum!A594="ON",sum!B594,"*")</f>
        <v>*</v>
      </c>
      <c r="AL601" s="2"/>
      <c r="AM601" s="2" t="str">
        <f>IF(sum!A594="ON",sum!C594,"*")</f>
        <v>*</v>
      </c>
      <c r="AP601" s="4" t="s">
        <v>186</v>
      </c>
      <c r="AQ601" s="4" t="s">
        <v>187</v>
      </c>
      <c r="AR601" s="4">
        <v>2020</v>
      </c>
      <c r="AS601" s="2" t="str">
        <f>IF(sum!A594="QU",sum!B594,"*")</f>
        <v>EUWINONL01</v>
      </c>
      <c r="AT601" s="2"/>
      <c r="AU601" s="2">
        <f>IF(sum!A594="QU",sum!C594,"*")</f>
        <v>0</v>
      </c>
      <c r="AX601" s="2" t="s">
        <v>186</v>
      </c>
      <c r="AY601" s="2" t="s">
        <v>187</v>
      </c>
      <c r="AZ601" s="2">
        <v>2020</v>
      </c>
      <c r="BA601" s="2" t="str">
        <f>IF(sum!A594="SA",sum!B594,"*")</f>
        <v>*</v>
      </c>
      <c r="BB601" s="2"/>
      <c r="BC601" s="2" t="str">
        <f>IF(sum!A594="SA",sum!C594,"*")</f>
        <v>*</v>
      </c>
    </row>
    <row r="602" spans="2:55">
      <c r="B602" s="2" t="s">
        <v>186</v>
      </c>
      <c r="C602" s="2" t="s">
        <v>187</v>
      </c>
      <c r="D602" s="2">
        <v>2020</v>
      </c>
      <c r="J602" s="2" t="s">
        <v>186</v>
      </c>
      <c r="K602" s="2" t="s">
        <v>187</v>
      </c>
      <c r="L602" s="2">
        <v>2020</v>
      </c>
      <c r="M602" s="2" t="str">
        <f>IF(sum!A595="AT",sum!B595,"*")</f>
        <v>*</v>
      </c>
      <c r="N602" s="2"/>
      <c r="O602" s="2" t="str">
        <f>IF(sum!A595="AT",sum!C595,"*")</f>
        <v>*</v>
      </c>
      <c r="R602" s="2" t="s">
        <v>186</v>
      </c>
      <c r="S602" s="2" t="s">
        <v>187</v>
      </c>
      <c r="T602" s="2">
        <v>2020</v>
      </c>
      <c r="U602" s="2" t="str">
        <f>IF(sum!A595="BC",sum!B595,"*")</f>
        <v>*</v>
      </c>
      <c r="V602" s="2"/>
      <c r="W602" s="2" t="str">
        <f>IF(sum!A595="BC",sum!C595,"*")</f>
        <v>*</v>
      </c>
      <c r="Z602" s="2" t="s">
        <v>186</v>
      </c>
      <c r="AA602" s="2" t="s">
        <v>187</v>
      </c>
      <c r="AB602" s="2">
        <v>2020</v>
      </c>
      <c r="AC602" s="2" t="str">
        <f>IF(sum!A595="MA",sum!B595,"*")</f>
        <v>*</v>
      </c>
      <c r="AD602" s="2"/>
      <c r="AE602" s="2" t="str">
        <f>IF(sum!A595="MA",sum!C595,"*")</f>
        <v>*</v>
      </c>
      <c r="AH602" s="2" t="s">
        <v>186</v>
      </c>
      <c r="AI602" s="2" t="s">
        <v>187</v>
      </c>
      <c r="AJ602" s="2">
        <v>2020</v>
      </c>
      <c r="AK602" s="2" t="str">
        <f>IF(sum!A595="ON",sum!B595,"*")</f>
        <v>*</v>
      </c>
      <c r="AL602" s="2"/>
      <c r="AM602" s="2" t="str">
        <f>IF(sum!A595="ON",sum!C595,"*")</f>
        <v>*</v>
      </c>
      <c r="AP602" s="2" t="s">
        <v>186</v>
      </c>
      <c r="AQ602" s="2" t="s">
        <v>187</v>
      </c>
      <c r="AR602" s="2">
        <v>2020</v>
      </c>
      <c r="AS602" s="2" t="str">
        <f>IF(sum!A595="QU",sum!B595,"*")</f>
        <v>EUWINONM01</v>
      </c>
      <c r="AT602" s="2"/>
      <c r="AU602" s="2">
        <f>IF(sum!A595="QU",sum!C595,"*")</f>
        <v>0</v>
      </c>
      <c r="AX602" s="2" t="s">
        <v>186</v>
      </c>
      <c r="AY602" s="2" t="s">
        <v>187</v>
      </c>
      <c r="AZ602" s="2">
        <v>2020</v>
      </c>
      <c r="BA602" s="2" t="str">
        <f>IF(sum!A595="SA",sum!B595,"*")</f>
        <v>*</v>
      </c>
      <c r="BB602" s="2"/>
      <c r="BC602" s="2" t="str">
        <f>IF(sum!A595="SA",sum!C595,"*")</f>
        <v>*</v>
      </c>
    </row>
    <row r="603" spans="2:55">
      <c r="B603" s="4" t="s">
        <v>186</v>
      </c>
      <c r="C603" s="4" t="s">
        <v>187</v>
      </c>
      <c r="D603" s="4">
        <v>2020</v>
      </c>
      <c r="J603" s="4" t="s">
        <v>186</v>
      </c>
      <c r="K603" s="4" t="s">
        <v>187</v>
      </c>
      <c r="L603" s="4">
        <v>2020</v>
      </c>
      <c r="M603" s="2" t="str">
        <f>IF(sum!A596="AT",sum!B596,"*")</f>
        <v>*</v>
      </c>
      <c r="N603" s="2"/>
      <c r="O603" s="2" t="str">
        <f>IF(sum!A596="AT",sum!C596,"*")</f>
        <v>*</v>
      </c>
      <c r="R603" s="4" t="s">
        <v>186</v>
      </c>
      <c r="S603" s="4" t="s">
        <v>187</v>
      </c>
      <c r="T603" s="4">
        <v>2020</v>
      </c>
      <c r="U603" s="2" t="str">
        <f>IF(sum!A596="BC",sum!B596,"*")</f>
        <v>*</v>
      </c>
      <c r="V603" s="2"/>
      <c r="W603" s="2" t="str">
        <f>IF(sum!A596="BC",sum!C596,"*")</f>
        <v>*</v>
      </c>
      <c r="Z603" s="4" t="s">
        <v>186</v>
      </c>
      <c r="AA603" s="4" t="s">
        <v>187</v>
      </c>
      <c r="AB603" s="4">
        <v>2020</v>
      </c>
      <c r="AC603" s="2" t="str">
        <f>IF(sum!A596="MA",sum!B596,"*")</f>
        <v>*</v>
      </c>
      <c r="AD603" s="2"/>
      <c r="AE603" s="2" t="str">
        <f>IF(sum!A596="MA",sum!C596,"*")</f>
        <v>*</v>
      </c>
      <c r="AH603" s="4" t="s">
        <v>186</v>
      </c>
      <c r="AI603" s="4" t="s">
        <v>187</v>
      </c>
      <c r="AJ603" s="4">
        <v>2020</v>
      </c>
      <c r="AK603" s="2" t="str">
        <f>IF(sum!A596="ON",sum!B596,"*")</f>
        <v>*</v>
      </c>
      <c r="AL603" s="2"/>
      <c r="AM603" s="2" t="str">
        <f>IF(sum!A596="ON",sum!C596,"*")</f>
        <v>*</v>
      </c>
      <c r="AP603" s="4" t="s">
        <v>186</v>
      </c>
      <c r="AQ603" s="4" t="s">
        <v>187</v>
      </c>
      <c r="AR603" s="4">
        <v>2020</v>
      </c>
      <c r="AS603" s="2" t="str">
        <f>IF(sum!A596="QU",sum!B596,"*")</f>
        <v>HSS-AuxiliaryEquip_ELE1</v>
      </c>
      <c r="AT603" s="2"/>
      <c r="AU603" s="2">
        <f>IF(sum!A596="QU",sum!C596,"*")</f>
        <v>0</v>
      </c>
      <c r="AX603" s="4" t="s">
        <v>186</v>
      </c>
      <c r="AY603" s="4" t="s">
        <v>187</v>
      </c>
      <c r="AZ603" s="4">
        <v>2020</v>
      </c>
      <c r="BA603" s="2" t="str">
        <f>IF(sum!A596="SA",sum!B596,"*")</f>
        <v>*</v>
      </c>
      <c r="BB603" s="2"/>
      <c r="BC603" s="2" t="str">
        <f>IF(sum!A596="SA",sum!C596,"*")</f>
        <v>*</v>
      </c>
    </row>
    <row r="604" spans="2:55">
      <c r="B604" s="2" t="s">
        <v>186</v>
      </c>
      <c r="C604" s="2" t="s">
        <v>187</v>
      </c>
      <c r="D604" s="2">
        <v>2020</v>
      </c>
      <c r="J604" s="2" t="s">
        <v>186</v>
      </c>
      <c r="K604" s="2" t="s">
        <v>187</v>
      </c>
      <c r="L604" s="2">
        <v>2020</v>
      </c>
      <c r="M604" s="2" t="str">
        <f>IF(sum!A597="AT",sum!B597,"*")</f>
        <v>*</v>
      </c>
      <c r="N604" s="2"/>
      <c r="O604" s="2" t="str">
        <f>IF(sum!A597="AT",sum!C597,"*")</f>
        <v>*</v>
      </c>
      <c r="R604" s="2" t="s">
        <v>186</v>
      </c>
      <c r="S604" s="2" t="s">
        <v>187</v>
      </c>
      <c r="T604" s="2">
        <v>2020</v>
      </c>
      <c r="U604" s="2" t="str">
        <f>IF(sum!A597="BC",sum!B597,"*")</f>
        <v>*</v>
      </c>
      <c r="V604" s="2"/>
      <c r="W604" s="2" t="str">
        <f>IF(sum!A597="BC",sum!C597,"*")</f>
        <v>*</v>
      </c>
      <c r="Z604" s="2" t="s">
        <v>186</v>
      </c>
      <c r="AA604" s="2" t="s">
        <v>187</v>
      </c>
      <c r="AB604" s="2">
        <v>2020</v>
      </c>
      <c r="AC604" s="2" t="str">
        <f>IF(sum!A597="MA",sum!B597,"*")</f>
        <v>*</v>
      </c>
      <c r="AD604" s="2"/>
      <c r="AE604" s="2" t="str">
        <f>IF(sum!A597="MA",sum!C597,"*")</f>
        <v>*</v>
      </c>
      <c r="AH604" s="2" t="s">
        <v>186</v>
      </c>
      <c r="AI604" s="2" t="s">
        <v>187</v>
      </c>
      <c r="AJ604" s="2">
        <v>2020</v>
      </c>
      <c r="AK604" s="2" t="str">
        <f>IF(sum!A597="ON",sum!B597,"*")</f>
        <v>*</v>
      </c>
      <c r="AL604" s="2"/>
      <c r="AM604" s="2" t="str">
        <f>IF(sum!A597="ON",sum!C597,"*")</f>
        <v>*</v>
      </c>
      <c r="AP604" s="2" t="s">
        <v>186</v>
      </c>
      <c r="AQ604" s="2" t="s">
        <v>187</v>
      </c>
      <c r="AR604" s="2">
        <v>2020</v>
      </c>
      <c r="AS604" s="2" t="str">
        <f>IF(sum!A597="QU",sum!B597,"*")</f>
        <v>HSS-AuxiliaryMot_ELE1</v>
      </c>
      <c r="AT604" s="2"/>
      <c r="AU604" s="2">
        <f>IF(sum!A597="QU",sum!C597,"*")</f>
        <v>0</v>
      </c>
      <c r="AX604" s="2" t="s">
        <v>186</v>
      </c>
      <c r="AY604" s="2" t="s">
        <v>187</v>
      </c>
      <c r="AZ604" s="2">
        <v>2020</v>
      </c>
      <c r="BA604" s="2" t="str">
        <f>IF(sum!A597="SA",sum!B597,"*")</f>
        <v>*</v>
      </c>
      <c r="BB604" s="2"/>
      <c r="BC604" s="2" t="str">
        <f>IF(sum!A597="SA",sum!C597,"*")</f>
        <v>*</v>
      </c>
    </row>
    <row r="605" spans="2:55">
      <c r="B605" s="2" t="s">
        <v>186</v>
      </c>
      <c r="C605" s="2" t="s">
        <v>187</v>
      </c>
      <c r="D605" s="2">
        <v>2020</v>
      </c>
      <c r="J605" s="2" t="s">
        <v>186</v>
      </c>
      <c r="K605" s="2" t="s">
        <v>187</v>
      </c>
      <c r="L605" s="2">
        <v>2020</v>
      </c>
      <c r="M605" s="2" t="str">
        <f>IF(sum!A598="AT",sum!B598,"*")</f>
        <v>*</v>
      </c>
      <c r="N605" s="2"/>
      <c r="O605" s="2" t="str">
        <f>IF(sum!A598="AT",sum!C598,"*")</f>
        <v>*</v>
      </c>
      <c r="R605" s="2" t="s">
        <v>186</v>
      </c>
      <c r="S605" s="2" t="s">
        <v>187</v>
      </c>
      <c r="T605" s="2">
        <v>2020</v>
      </c>
      <c r="U605" s="2" t="str">
        <f>IF(sum!A598="BC",sum!B598,"*")</f>
        <v>*</v>
      </c>
      <c r="V605" s="2"/>
      <c r="W605" s="2" t="str">
        <f>IF(sum!A598="BC",sum!C598,"*")</f>
        <v>*</v>
      </c>
      <c r="Z605" s="2" t="s">
        <v>186</v>
      </c>
      <c r="AA605" s="2" t="s">
        <v>187</v>
      </c>
      <c r="AB605" s="2">
        <v>2020</v>
      </c>
      <c r="AC605" s="2" t="str">
        <f>IF(sum!A598="MA",sum!B598,"*")</f>
        <v>*</v>
      </c>
      <c r="AD605" s="2"/>
      <c r="AE605" s="2" t="str">
        <f>IF(sum!A598="MA",sum!C598,"*")</f>
        <v>*</v>
      </c>
      <c r="AH605" s="2" t="s">
        <v>186</v>
      </c>
      <c r="AI605" s="2" t="s">
        <v>187</v>
      </c>
      <c r="AJ605" s="2">
        <v>2020</v>
      </c>
      <c r="AK605" s="2" t="str">
        <f>IF(sum!A598="ON",sum!B598,"*")</f>
        <v>*</v>
      </c>
      <c r="AL605" s="2"/>
      <c r="AM605" s="2" t="str">
        <f>IF(sum!A598="ON",sum!C598,"*")</f>
        <v>*</v>
      </c>
      <c r="AP605" s="4" t="s">
        <v>186</v>
      </c>
      <c r="AQ605" s="4" t="s">
        <v>187</v>
      </c>
      <c r="AR605" s="4">
        <v>2020</v>
      </c>
      <c r="AS605" s="2" t="str">
        <f>IF(sum!A598="QU",sum!B598,"*")</f>
        <v>HSS-Light_ELE1</v>
      </c>
      <c r="AT605" s="2"/>
      <c r="AU605" s="2">
        <f>IF(sum!A598="QU",sum!C598,"*")</f>
        <v>0</v>
      </c>
      <c r="AX605" s="2" t="s">
        <v>186</v>
      </c>
      <c r="AY605" s="2" t="s">
        <v>187</v>
      </c>
      <c r="AZ605" s="2">
        <v>2020</v>
      </c>
      <c r="BA605" s="2" t="str">
        <f>IF(sum!A598="SA",sum!B598,"*")</f>
        <v>*</v>
      </c>
      <c r="BB605" s="2"/>
      <c r="BC605" s="2" t="str">
        <f>IF(sum!A598="SA",sum!C598,"*")</f>
        <v>*</v>
      </c>
    </row>
    <row r="606" spans="2:55">
      <c r="B606" s="4" t="s">
        <v>186</v>
      </c>
      <c r="C606" s="4" t="s">
        <v>187</v>
      </c>
      <c r="D606" s="4">
        <v>2020</v>
      </c>
      <c r="J606" s="4" t="s">
        <v>186</v>
      </c>
      <c r="K606" s="4" t="s">
        <v>187</v>
      </c>
      <c r="L606" s="4">
        <v>2020</v>
      </c>
      <c r="M606" s="2" t="str">
        <f>IF(sum!A599="AT",sum!B599,"*")</f>
        <v>*</v>
      </c>
      <c r="N606" s="2"/>
      <c r="O606" s="2" t="str">
        <f>IF(sum!A599="AT",sum!C599,"*")</f>
        <v>*</v>
      </c>
      <c r="R606" s="4" t="s">
        <v>186</v>
      </c>
      <c r="S606" s="4" t="s">
        <v>187</v>
      </c>
      <c r="T606" s="4">
        <v>2020</v>
      </c>
      <c r="U606" s="2" t="str">
        <f>IF(sum!A599="BC",sum!B599,"*")</f>
        <v>*</v>
      </c>
      <c r="V606" s="2"/>
      <c r="W606" s="2" t="str">
        <f>IF(sum!A599="BC",sum!C599,"*")</f>
        <v>*</v>
      </c>
      <c r="Z606" s="4" t="s">
        <v>186</v>
      </c>
      <c r="AA606" s="4" t="s">
        <v>187</v>
      </c>
      <c r="AB606" s="4">
        <v>2020</v>
      </c>
      <c r="AC606" s="2" t="str">
        <f>IF(sum!A599="MA",sum!B599,"*")</f>
        <v>*</v>
      </c>
      <c r="AD606" s="2"/>
      <c r="AE606" s="2" t="str">
        <f>IF(sum!A599="MA",sum!C599,"*")</f>
        <v>*</v>
      </c>
      <c r="AH606" s="4" t="s">
        <v>186</v>
      </c>
      <c r="AI606" s="4" t="s">
        <v>187</v>
      </c>
      <c r="AJ606" s="4">
        <v>2020</v>
      </c>
      <c r="AK606" s="2" t="str">
        <f>IF(sum!A599="ON",sum!B599,"*")</f>
        <v>*</v>
      </c>
      <c r="AL606" s="2"/>
      <c r="AM606" s="2" t="str">
        <f>IF(sum!A599="ON",sum!C599,"*")</f>
        <v>*</v>
      </c>
      <c r="AP606" s="2" t="s">
        <v>186</v>
      </c>
      <c r="AQ606" s="2" t="s">
        <v>187</v>
      </c>
      <c r="AR606" s="2">
        <v>2020</v>
      </c>
      <c r="AS606" s="2" t="str">
        <f>IF(sum!A599="QU",sum!B599,"*")</f>
        <v>HSS-SpCool_ELE1</v>
      </c>
      <c r="AT606" s="2"/>
      <c r="AU606" s="2">
        <f>IF(sum!A599="QU",sum!C599,"*")</f>
        <v>0</v>
      </c>
      <c r="AX606" s="4" t="s">
        <v>186</v>
      </c>
      <c r="AY606" s="4" t="s">
        <v>187</v>
      </c>
      <c r="AZ606" s="4">
        <v>2020</v>
      </c>
      <c r="BA606" s="2" t="str">
        <f>IF(sum!A599="SA",sum!B599,"*")</f>
        <v>*</v>
      </c>
      <c r="BB606" s="2"/>
      <c r="BC606" s="2" t="str">
        <f>IF(sum!A599="SA",sum!C599,"*")</f>
        <v>*</v>
      </c>
    </row>
    <row r="607" spans="2:55">
      <c r="B607" s="2" t="s">
        <v>186</v>
      </c>
      <c r="C607" s="2" t="s">
        <v>187</v>
      </c>
      <c r="D607" s="2">
        <v>2020</v>
      </c>
      <c r="J607" s="2" t="s">
        <v>186</v>
      </c>
      <c r="K607" s="2" t="s">
        <v>187</v>
      </c>
      <c r="L607" s="2">
        <v>2020</v>
      </c>
      <c r="M607" s="2" t="str">
        <f>IF(sum!A600="AT",sum!B600,"*")</f>
        <v>*</v>
      </c>
      <c r="N607" s="2"/>
      <c r="O607" s="2" t="str">
        <f>IF(sum!A600="AT",sum!C600,"*")</f>
        <v>*</v>
      </c>
      <c r="R607" s="2" t="s">
        <v>186</v>
      </c>
      <c r="S607" s="2" t="s">
        <v>187</v>
      </c>
      <c r="T607" s="2">
        <v>2020</v>
      </c>
      <c r="U607" s="2" t="str">
        <f>IF(sum!A600="BC",sum!B600,"*")</f>
        <v>*</v>
      </c>
      <c r="V607" s="2"/>
      <c r="W607" s="2" t="str">
        <f>IF(sum!A600="BC",sum!C600,"*")</f>
        <v>*</v>
      </c>
      <c r="Z607" s="2" t="s">
        <v>186</v>
      </c>
      <c r="AA607" s="2" t="s">
        <v>187</v>
      </c>
      <c r="AB607" s="2">
        <v>2020</v>
      </c>
      <c r="AC607" s="2" t="str">
        <f>IF(sum!A600="MA",sum!B600,"*")</f>
        <v>*</v>
      </c>
      <c r="AD607" s="2"/>
      <c r="AE607" s="2" t="str">
        <f>IF(sum!A600="MA",sum!C600,"*")</f>
        <v>*</v>
      </c>
      <c r="AH607" s="2" t="s">
        <v>186</v>
      </c>
      <c r="AI607" s="2" t="s">
        <v>187</v>
      </c>
      <c r="AJ607" s="2">
        <v>2020</v>
      </c>
      <c r="AK607" s="2" t="str">
        <f>IF(sum!A600="ON",sum!B600,"*")</f>
        <v>*</v>
      </c>
      <c r="AL607" s="2"/>
      <c r="AM607" s="2" t="str">
        <f>IF(sum!A600="ON",sum!C600,"*")</f>
        <v>*</v>
      </c>
      <c r="AP607" s="4" t="s">
        <v>186</v>
      </c>
      <c r="AQ607" s="4" t="s">
        <v>187</v>
      </c>
      <c r="AR607" s="4">
        <v>2020</v>
      </c>
      <c r="AS607" s="2" t="str">
        <f>IF(sum!A600="QU",sum!B600,"*")</f>
        <v>HSS-SpHeat_ELE1</v>
      </c>
      <c r="AT607" s="2"/>
      <c r="AU607" s="2">
        <f>IF(sum!A600="QU",sum!C600,"*")</f>
        <v>0.0211371803001495</v>
      </c>
      <c r="AX607" s="2" t="s">
        <v>186</v>
      </c>
      <c r="AY607" s="2" t="s">
        <v>187</v>
      </c>
      <c r="AZ607" s="2">
        <v>2020</v>
      </c>
      <c r="BA607" s="2" t="str">
        <f>IF(sum!A600="SA",sum!B600,"*")</f>
        <v>*</v>
      </c>
      <c r="BB607" s="2"/>
      <c r="BC607" s="2" t="str">
        <f>IF(sum!A600="SA",sum!C600,"*")</f>
        <v>*</v>
      </c>
    </row>
    <row r="608" spans="2:55">
      <c r="B608" s="2" t="s">
        <v>186</v>
      </c>
      <c r="C608" s="2" t="s">
        <v>187</v>
      </c>
      <c r="D608" s="2">
        <v>2020</v>
      </c>
      <c r="J608" s="2" t="s">
        <v>186</v>
      </c>
      <c r="K608" s="2" t="s">
        <v>187</v>
      </c>
      <c r="L608" s="2">
        <v>2020</v>
      </c>
      <c r="M608" s="2" t="str">
        <f>IF(sum!A601="AT",sum!B601,"*")</f>
        <v>*</v>
      </c>
      <c r="N608" s="2"/>
      <c r="O608" s="2" t="str">
        <f>IF(sum!A601="AT",sum!C601,"*")</f>
        <v>*</v>
      </c>
      <c r="R608" s="2" t="s">
        <v>186</v>
      </c>
      <c r="S608" s="2" t="s">
        <v>187</v>
      </c>
      <c r="T608" s="2">
        <v>2020</v>
      </c>
      <c r="U608" s="2" t="str">
        <f>IF(sum!A601="BC",sum!B601,"*")</f>
        <v>*</v>
      </c>
      <c r="V608" s="2"/>
      <c r="W608" s="2" t="str">
        <f>IF(sum!A601="BC",sum!C601,"*")</f>
        <v>*</v>
      </c>
      <c r="Z608" s="2" t="s">
        <v>186</v>
      </c>
      <c r="AA608" s="2" t="s">
        <v>187</v>
      </c>
      <c r="AB608" s="2">
        <v>2020</v>
      </c>
      <c r="AC608" s="2" t="str">
        <f>IF(sum!A601="MA",sum!B601,"*")</f>
        <v>*</v>
      </c>
      <c r="AD608" s="2"/>
      <c r="AE608" s="2" t="str">
        <f>IF(sum!A601="MA",sum!C601,"*")</f>
        <v>*</v>
      </c>
      <c r="AH608" s="2" t="s">
        <v>186</v>
      </c>
      <c r="AI608" s="2" t="s">
        <v>187</v>
      </c>
      <c r="AJ608" s="2">
        <v>2020</v>
      </c>
      <c r="AK608" s="2" t="str">
        <f>IF(sum!A601="ON",sum!B601,"*")</f>
        <v>*</v>
      </c>
      <c r="AL608" s="2"/>
      <c r="AM608" s="2" t="str">
        <f>IF(sum!A601="ON",sum!C601,"*")</f>
        <v>*</v>
      </c>
      <c r="AP608" s="2" t="s">
        <v>186</v>
      </c>
      <c r="AQ608" s="2" t="s">
        <v>187</v>
      </c>
      <c r="AR608" s="2">
        <v>2020</v>
      </c>
      <c r="AS608" s="2" t="str">
        <f>IF(sum!A601="QU",sum!B601,"*")</f>
        <v>HSS-WaterHeat_ELE1</v>
      </c>
      <c r="AT608" s="2"/>
      <c r="AU608" s="2">
        <f>IF(sum!A601="QU",sum!C601,"*")</f>
        <v>0</v>
      </c>
      <c r="AX608" s="2" t="s">
        <v>186</v>
      </c>
      <c r="AY608" s="2" t="s">
        <v>187</v>
      </c>
      <c r="AZ608" s="2">
        <v>2020</v>
      </c>
      <c r="BA608" s="2" t="str">
        <f>IF(sum!A601="SA",sum!B601,"*")</f>
        <v>*</v>
      </c>
      <c r="BB608" s="2"/>
      <c r="BC608" s="2" t="str">
        <f>IF(sum!A601="SA",sum!C601,"*")</f>
        <v>*</v>
      </c>
    </row>
    <row r="609" spans="2:55">
      <c r="B609" s="4" t="s">
        <v>186</v>
      </c>
      <c r="C609" s="4" t="s">
        <v>187</v>
      </c>
      <c r="D609" s="4">
        <v>2020</v>
      </c>
      <c r="J609" s="4" t="s">
        <v>186</v>
      </c>
      <c r="K609" s="4" t="s">
        <v>187</v>
      </c>
      <c r="L609" s="4">
        <v>2020</v>
      </c>
      <c r="M609" s="2" t="str">
        <f>IF(sum!A602="AT",sum!B602,"*")</f>
        <v>*</v>
      </c>
      <c r="N609" s="2"/>
      <c r="O609" s="2" t="str">
        <f>IF(sum!A602="AT",sum!C602,"*")</f>
        <v>*</v>
      </c>
      <c r="R609" s="4" t="s">
        <v>186</v>
      </c>
      <c r="S609" s="4" t="s">
        <v>187</v>
      </c>
      <c r="T609" s="4">
        <v>2020</v>
      </c>
      <c r="U609" s="2" t="str">
        <f>IF(sum!A602="BC",sum!B602,"*")</f>
        <v>*</v>
      </c>
      <c r="V609" s="2"/>
      <c r="W609" s="2" t="str">
        <f>IF(sum!A602="BC",sum!C602,"*")</f>
        <v>*</v>
      </c>
      <c r="Z609" s="4" t="s">
        <v>186</v>
      </c>
      <c r="AA609" s="4" t="s">
        <v>187</v>
      </c>
      <c r="AB609" s="4">
        <v>2020</v>
      </c>
      <c r="AC609" s="2" t="str">
        <f>IF(sum!A602="MA",sum!B602,"*")</f>
        <v>*</v>
      </c>
      <c r="AD609" s="2"/>
      <c r="AE609" s="2" t="str">
        <f>IF(sum!A602="MA",sum!C602,"*")</f>
        <v>*</v>
      </c>
      <c r="AH609" s="4" t="s">
        <v>186</v>
      </c>
      <c r="AI609" s="4" t="s">
        <v>187</v>
      </c>
      <c r="AJ609" s="4">
        <v>2020</v>
      </c>
      <c r="AK609" s="2" t="str">
        <f>IF(sum!A602="ON",sum!B602,"*")</f>
        <v>*</v>
      </c>
      <c r="AL609" s="2"/>
      <c r="AM609" s="2" t="str">
        <f>IF(sum!A602="ON",sum!C602,"*")</f>
        <v>*</v>
      </c>
      <c r="AP609" s="4" t="s">
        <v>186</v>
      </c>
      <c r="AQ609" s="4" t="s">
        <v>187</v>
      </c>
      <c r="AR609" s="4">
        <v>2020</v>
      </c>
      <c r="AS609" s="2" t="str">
        <f>IF(sum!A602="QU",sum!B602,"*")</f>
        <v>ICS-AuxiliaryEquip_ELE1</v>
      </c>
      <c r="AT609" s="2"/>
      <c r="AU609" s="2">
        <f>IF(sum!A602="QU",sum!C602,"*")</f>
        <v>0</v>
      </c>
      <c r="AX609" s="4" t="s">
        <v>186</v>
      </c>
      <c r="AY609" s="4" t="s">
        <v>187</v>
      </c>
      <c r="AZ609" s="4">
        <v>2020</v>
      </c>
      <c r="BA609" s="2" t="str">
        <f>IF(sum!A602="SA",sum!B602,"*")</f>
        <v>*</v>
      </c>
      <c r="BB609" s="2"/>
      <c r="BC609" s="2" t="str">
        <f>IF(sum!A602="SA",sum!C602,"*")</f>
        <v>*</v>
      </c>
    </row>
    <row r="610" spans="2:55">
      <c r="B610" s="2" t="s">
        <v>186</v>
      </c>
      <c r="C610" s="2" t="s">
        <v>187</v>
      </c>
      <c r="D610" s="2">
        <v>2020</v>
      </c>
      <c r="J610" s="2" t="s">
        <v>186</v>
      </c>
      <c r="K610" s="2" t="s">
        <v>187</v>
      </c>
      <c r="L610" s="2">
        <v>2020</v>
      </c>
      <c r="M610" s="2" t="str">
        <f>IF(sum!A603="AT",sum!B603,"*")</f>
        <v>*</v>
      </c>
      <c r="N610" s="2"/>
      <c r="O610" s="2" t="str">
        <f>IF(sum!A603="AT",sum!C603,"*")</f>
        <v>*</v>
      </c>
      <c r="R610" s="2" t="s">
        <v>186</v>
      </c>
      <c r="S610" s="2" t="s">
        <v>187</v>
      </c>
      <c r="T610" s="2">
        <v>2020</v>
      </c>
      <c r="U610" s="2" t="str">
        <f>IF(sum!A603="BC",sum!B603,"*")</f>
        <v>*</v>
      </c>
      <c r="V610" s="2"/>
      <c r="W610" s="2" t="str">
        <f>IF(sum!A603="BC",sum!C603,"*")</f>
        <v>*</v>
      </c>
      <c r="Z610" s="2" t="s">
        <v>186</v>
      </c>
      <c r="AA610" s="2" t="s">
        <v>187</v>
      </c>
      <c r="AB610" s="2">
        <v>2020</v>
      </c>
      <c r="AC610" s="2" t="str">
        <f>IF(sum!A603="MA",sum!B603,"*")</f>
        <v>*</v>
      </c>
      <c r="AD610" s="2"/>
      <c r="AE610" s="2" t="str">
        <f>IF(sum!A603="MA",sum!C603,"*")</f>
        <v>*</v>
      </c>
      <c r="AH610" s="2" t="s">
        <v>186</v>
      </c>
      <c r="AI610" s="2" t="s">
        <v>187</v>
      </c>
      <c r="AJ610" s="2">
        <v>2020</v>
      </c>
      <c r="AK610" s="2" t="str">
        <f>IF(sum!A603="ON",sum!B603,"*")</f>
        <v>*</v>
      </c>
      <c r="AL610" s="2"/>
      <c r="AM610" s="2" t="str">
        <f>IF(sum!A603="ON",sum!C603,"*")</f>
        <v>*</v>
      </c>
      <c r="AP610" s="2" t="s">
        <v>186</v>
      </c>
      <c r="AQ610" s="2" t="s">
        <v>187</v>
      </c>
      <c r="AR610" s="2">
        <v>2020</v>
      </c>
      <c r="AS610" s="2" t="str">
        <f>IF(sum!A603="QU",sum!B603,"*")</f>
        <v>ICS-AuxiliaryMot_ELE1</v>
      </c>
      <c r="AT610" s="2"/>
      <c r="AU610" s="2">
        <f>IF(sum!A603="QU",sum!C603,"*")</f>
        <v>0</v>
      </c>
      <c r="AX610" s="2" t="s">
        <v>186</v>
      </c>
      <c r="AY610" s="2" t="s">
        <v>187</v>
      </c>
      <c r="AZ610" s="2">
        <v>2020</v>
      </c>
      <c r="BA610" s="2" t="str">
        <f>IF(sum!A603="SA",sum!B603,"*")</f>
        <v>*</v>
      </c>
      <c r="BB610" s="2"/>
      <c r="BC610" s="2" t="str">
        <f>IF(sum!A603="SA",sum!C603,"*")</f>
        <v>*</v>
      </c>
    </row>
    <row r="611" spans="2:55">
      <c r="B611" s="2" t="s">
        <v>186</v>
      </c>
      <c r="C611" s="2" t="s">
        <v>187</v>
      </c>
      <c r="D611" s="2">
        <v>2020</v>
      </c>
      <c r="J611" s="2" t="s">
        <v>186</v>
      </c>
      <c r="K611" s="2" t="s">
        <v>187</v>
      </c>
      <c r="L611" s="2">
        <v>2020</v>
      </c>
      <c r="M611" s="2" t="str">
        <f>IF(sum!A604="AT",sum!B604,"*")</f>
        <v>*</v>
      </c>
      <c r="N611" s="2"/>
      <c r="O611" s="2" t="str">
        <f>IF(sum!A604="AT",sum!C604,"*")</f>
        <v>*</v>
      </c>
      <c r="R611" s="2" t="s">
        <v>186</v>
      </c>
      <c r="S611" s="2" t="s">
        <v>187</v>
      </c>
      <c r="T611" s="2">
        <v>2020</v>
      </c>
      <c r="U611" s="2" t="str">
        <f>IF(sum!A604="BC",sum!B604,"*")</f>
        <v>*</v>
      </c>
      <c r="V611" s="2"/>
      <c r="W611" s="2" t="str">
        <f>IF(sum!A604="BC",sum!C604,"*")</f>
        <v>*</v>
      </c>
      <c r="Z611" s="2" t="s">
        <v>186</v>
      </c>
      <c r="AA611" s="2" t="s">
        <v>187</v>
      </c>
      <c r="AB611" s="2">
        <v>2020</v>
      </c>
      <c r="AC611" s="2" t="str">
        <f>IF(sum!A604="MA",sum!B604,"*")</f>
        <v>*</v>
      </c>
      <c r="AD611" s="2"/>
      <c r="AE611" s="2" t="str">
        <f>IF(sum!A604="MA",sum!C604,"*")</f>
        <v>*</v>
      </c>
      <c r="AH611" s="2" t="s">
        <v>186</v>
      </c>
      <c r="AI611" s="2" t="s">
        <v>187</v>
      </c>
      <c r="AJ611" s="2">
        <v>2020</v>
      </c>
      <c r="AK611" s="2" t="str">
        <f>IF(sum!A604="ON",sum!B604,"*")</f>
        <v>*</v>
      </c>
      <c r="AL611" s="2"/>
      <c r="AM611" s="2" t="str">
        <f>IF(sum!A604="ON",sum!C604,"*")</f>
        <v>*</v>
      </c>
      <c r="AP611" s="4" t="s">
        <v>186</v>
      </c>
      <c r="AQ611" s="4" t="s">
        <v>187</v>
      </c>
      <c r="AR611" s="4">
        <v>2020</v>
      </c>
      <c r="AS611" s="2" t="str">
        <f>IF(sum!A604="QU",sum!B604,"*")</f>
        <v>ICS-Light_ELE1</v>
      </c>
      <c r="AT611" s="2"/>
      <c r="AU611" s="2">
        <f>IF(sum!A604="QU",sum!C604,"*")</f>
        <v>0</v>
      </c>
      <c r="AX611" s="2" t="s">
        <v>186</v>
      </c>
      <c r="AY611" s="2" t="s">
        <v>187</v>
      </c>
      <c r="AZ611" s="2">
        <v>2020</v>
      </c>
      <c r="BA611" s="2" t="str">
        <f>IF(sum!A604="SA",sum!B604,"*")</f>
        <v>*</v>
      </c>
      <c r="BB611" s="2"/>
      <c r="BC611" s="2" t="str">
        <f>IF(sum!A604="SA",sum!C604,"*")</f>
        <v>*</v>
      </c>
    </row>
    <row r="612" spans="2:55">
      <c r="B612" s="4" t="s">
        <v>186</v>
      </c>
      <c r="C612" s="4" t="s">
        <v>187</v>
      </c>
      <c r="D612" s="4">
        <v>2020</v>
      </c>
      <c r="J612" s="4" t="s">
        <v>186</v>
      </c>
      <c r="K612" s="4" t="s">
        <v>187</v>
      </c>
      <c r="L612" s="4">
        <v>2020</v>
      </c>
      <c r="M612" s="2" t="str">
        <f>IF(sum!A605="AT",sum!B605,"*")</f>
        <v>*</v>
      </c>
      <c r="N612" s="2"/>
      <c r="O612" s="2" t="str">
        <f>IF(sum!A605="AT",sum!C605,"*")</f>
        <v>*</v>
      </c>
      <c r="R612" s="4" t="s">
        <v>186</v>
      </c>
      <c r="S612" s="4" t="s">
        <v>187</v>
      </c>
      <c r="T612" s="4">
        <v>2020</v>
      </c>
      <c r="U612" s="2" t="str">
        <f>IF(sum!A605="BC",sum!B605,"*")</f>
        <v>*</v>
      </c>
      <c r="V612" s="2"/>
      <c r="W612" s="2" t="str">
        <f>IF(sum!A605="BC",sum!C605,"*")</f>
        <v>*</v>
      </c>
      <c r="Z612" s="4" t="s">
        <v>186</v>
      </c>
      <c r="AA612" s="4" t="s">
        <v>187</v>
      </c>
      <c r="AB612" s="4">
        <v>2020</v>
      </c>
      <c r="AC612" s="2" t="str">
        <f>IF(sum!A605="MA",sum!B605,"*")</f>
        <v>*</v>
      </c>
      <c r="AD612" s="2"/>
      <c r="AE612" s="2" t="str">
        <f>IF(sum!A605="MA",sum!C605,"*")</f>
        <v>*</v>
      </c>
      <c r="AH612" s="4" t="s">
        <v>186</v>
      </c>
      <c r="AI612" s="4" t="s">
        <v>187</v>
      </c>
      <c r="AJ612" s="4">
        <v>2020</v>
      </c>
      <c r="AK612" s="2" t="str">
        <f>IF(sum!A605="ON",sum!B605,"*")</f>
        <v>*</v>
      </c>
      <c r="AL612" s="2"/>
      <c r="AM612" s="2" t="str">
        <f>IF(sum!A605="ON",sum!C605,"*")</f>
        <v>*</v>
      </c>
      <c r="AP612" s="2" t="s">
        <v>186</v>
      </c>
      <c r="AQ612" s="2" t="s">
        <v>187</v>
      </c>
      <c r="AR612" s="2">
        <v>2020</v>
      </c>
      <c r="AS612" s="2" t="str">
        <f>IF(sum!A605="QU",sum!B605,"*")</f>
        <v>ICS-SpCool_ELE1</v>
      </c>
      <c r="AT612" s="2"/>
      <c r="AU612" s="2">
        <f>IF(sum!A605="QU",sum!C605,"*")</f>
        <v>0</v>
      </c>
      <c r="AX612" s="4" t="s">
        <v>186</v>
      </c>
      <c r="AY612" s="4" t="s">
        <v>187</v>
      </c>
      <c r="AZ612" s="4">
        <v>2020</v>
      </c>
      <c r="BA612" s="2" t="str">
        <f>IF(sum!A605="SA",sum!B605,"*")</f>
        <v>*</v>
      </c>
      <c r="BB612" s="2"/>
      <c r="BC612" s="2" t="str">
        <f>IF(sum!A605="SA",sum!C605,"*")</f>
        <v>*</v>
      </c>
    </row>
    <row r="613" spans="2:55">
      <c r="B613" s="2" t="s">
        <v>186</v>
      </c>
      <c r="C613" s="2" t="s">
        <v>187</v>
      </c>
      <c r="D613" s="2">
        <v>2020</v>
      </c>
      <c r="J613" s="2" t="s">
        <v>186</v>
      </c>
      <c r="K613" s="2" t="s">
        <v>187</v>
      </c>
      <c r="L613" s="2">
        <v>2020</v>
      </c>
      <c r="M613" s="2" t="str">
        <f>IF(sum!A606="AT",sum!B606,"*")</f>
        <v>*</v>
      </c>
      <c r="N613" s="2"/>
      <c r="O613" s="2" t="str">
        <f>IF(sum!A606="AT",sum!C606,"*")</f>
        <v>*</v>
      </c>
      <c r="R613" s="2" t="s">
        <v>186</v>
      </c>
      <c r="S613" s="2" t="s">
        <v>187</v>
      </c>
      <c r="T613" s="2">
        <v>2020</v>
      </c>
      <c r="U613" s="2" t="str">
        <f>IF(sum!A606="BC",sum!B606,"*")</f>
        <v>*</v>
      </c>
      <c r="V613" s="2"/>
      <c r="W613" s="2" t="str">
        <f>IF(sum!A606="BC",sum!C606,"*")</f>
        <v>*</v>
      </c>
      <c r="Z613" s="2" t="s">
        <v>186</v>
      </c>
      <c r="AA613" s="2" t="s">
        <v>187</v>
      </c>
      <c r="AB613" s="2">
        <v>2020</v>
      </c>
      <c r="AC613" s="2" t="str">
        <f>IF(sum!A606="MA",sum!B606,"*")</f>
        <v>*</v>
      </c>
      <c r="AD613" s="2"/>
      <c r="AE613" s="2" t="str">
        <f>IF(sum!A606="MA",sum!C606,"*")</f>
        <v>*</v>
      </c>
      <c r="AH613" s="2" t="s">
        <v>186</v>
      </c>
      <c r="AI613" s="2" t="s">
        <v>187</v>
      </c>
      <c r="AJ613" s="2">
        <v>2020</v>
      </c>
      <c r="AK613" s="2" t="str">
        <f>IF(sum!A606="ON",sum!B606,"*")</f>
        <v>*</v>
      </c>
      <c r="AL613" s="2"/>
      <c r="AM613" s="2" t="str">
        <f>IF(sum!A606="ON",sum!C606,"*")</f>
        <v>*</v>
      </c>
      <c r="AP613" s="4" t="s">
        <v>186</v>
      </c>
      <c r="AQ613" s="4" t="s">
        <v>187</v>
      </c>
      <c r="AR613" s="4">
        <v>2020</v>
      </c>
      <c r="AS613" s="2" t="str">
        <f>IF(sum!A606="QU",sum!B606,"*")</f>
        <v>ICS-SpHeat_ELE1</v>
      </c>
      <c r="AT613" s="2"/>
      <c r="AU613" s="2">
        <f>IF(sum!A606="QU",sum!C606,"*")</f>
        <v>0.0211371803001477</v>
      </c>
      <c r="AX613" s="2" t="s">
        <v>186</v>
      </c>
      <c r="AY613" s="2" t="s">
        <v>187</v>
      </c>
      <c r="AZ613" s="2">
        <v>2020</v>
      </c>
      <c r="BA613" s="2" t="str">
        <f>IF(sum!A606="SA",sum!B606,"*")</f>
        <v>*</v>
      </c>
      <c r="BB613" s="2"/>
      <c r="BC613" s="2" t="str">
        <f>IF(sum!A606="SA",sum!C606,"*")</f>
        <v>*</v>
      </c>
    </row>
    <row r="614" spans="2:55">
      <c r="B614" s="2" t="s">
        <v>186</v>
      </c>
      <c r="C614" s="2" t="s">
        <v>187</v>
      </c>
      <c r="D614" s="2">
        <v>2020</v>
      </c>
      <c r="J614" s="2" t="s">
        <v>186</v>
      </c>
      <c r="K614" s="2" t="s">
        <v>187</v>
      </c>
      <c r="L614" s="2">
        <v>2020</v>
      </c>
      <c r="M614" s="2" t="str">
        <f>IF(sum!A607="AT",sum!B607,"*")</f>
        <v>*</v>
      </c>
      <c r="N614" s="2"/>
      <c r="O614" s="2" t="str">
        <f>IF(sum!A607="AT",sum!C607,"*")</f>
        <v>*</v>
      </c>
      <c r="R614" s="2" t="s">
        <v>186</v>
      </c>
      <c r="S614" s="2" t="s">
        <v>187</v>
      </c>
      <c r="T614" s="2">
        <v>2020</v>
      </c>
      <c r="U614" s="2" t="str">
        <f>IF(sum!A607="BC",sum!B607,"*")</f>
        <v>*</v>
      </c>
      <c r="V614" s="2"/>
      <c r="W614" s="2" t="str">
        <f>IF(sum!A607="BC",sum!C607,"*")</f>
        <v>*</v>
      </c>
      <c r="Z614" s="2" t="s">
        <v>186</v>
      </c>
      <c r="AA614" s="2" t="s">
        <v>187</v>
      </c>
      <c r="AB614" s="2">
        <v>2020</v>
      </c>
      <c r="AC614" s="2" t="str">
        <f>IF(sum!A607="MA",sum!B607,"*")</f>
        <v>*</v>
      </c>
      <c r="AD614" s="2"/>
      <c r="AE614" s="2" t="str">
        <f>IF(sum!A607="MA",sum!C607,"*")</f>
        <v>*</v>
      </c>
      <c r="AH614" s="2" t="s">
        <v>186</v>
      </c>
      <c r="AI614" s="2" t="s">
        <v>187</v>
      </c>
      <c r="AJ614" s="2">
        <v>2020</v>
      </c>
      <c r="AK614" s="2" t="str">
        <f>IF(sum!A607="ON",sum!B607,"*")</f>
        <v>*</v>
      </c>
      <c r="AL614" s="2"/>
      <c r="AM614" s="2" t="str">
        <f>IF(sum!A607="ON",sum!C607,"*")</f>
        <v>*</v>
      </c>
      <c r="AP614" s="2" t="s">
        <v>186</v>
      </c>
      <c r="AQ614" s="2" t="s">
        <v>187</v>
      </c>
      <c r="AR614" s="2">
        <v>2020</v>
      </c>
      <c r="AS614" s="2" t="str">
        <f>IF(sum!A607="QU",sum!B607,"*")</f>
        <v>ICS-WaterHeat_ELE1</v>
      </c>
      <c r="AT614" s="2"/>
      <c r="AU614" s="2">
        <f>IF(sum!A607="QU",sum!C607,"*")</f>
        <v>0</v>
      </c>
      <c r="AX614" s="2" t="s">
        <v>186</v>
      </c>
      <c r="AY614" s="2" t="s">
        <v>187</v>
      </c>
      <c r="AZ614" s="2">
        <v>2020</v>
      </c>
      <c r="BA614" s="2" t="str">
        <f>IF(sum!A607="SA",sum!B607,"*")</f>
        <v>*</v>
      </c>
      <c r="BB614" s="2"/>
      <c r="BC614" s="2" t="str">
        <f>IF(sum!A607="SA",sum!C607,"*")</f>
        <v>*</v>
      </c>
    </row>
    <row r="615" spans="2:55">
      <c r="B615" s="4" t="s">
        <v>186</v>
      </c>
      <c r="C615" s="4" t="s">
        <v>187</v>
      </c>
      <c r="D615" s="4">
        <v>2020</v>
      </c>
      <c r="J615" s="4" t="s">
        <v>186</v>
      </c>
      <c r="K615" s="4" t="s">
        <v>187</v>
      </c>
      <c r="L615" s="4">
        <v>2020</v>
      </c>
      <c r="M615" s="2" t="str">
        <f>IF(sum!A608="AT",sum!B608,"*")</f>
        <v>*</v>
      </c>
      <c r="N615" s="2"/>
      <c r="O615" s="2" t="str">
        <f>IF(sum!A608="AT",sum!C608,"*")</f>
        <v>*</v>
      </c>
      <c r="R615" s="4" t="s">
        <v>186</v>
      </c>
      <c r="S615" s="4" t="s">
        <v>187</v>
      </c>
      <c r="T615" s="4">
        <v>2020</v>
      </c>
      <c r="U615" s="2" t="str">
        <f>IF(sum!A608="BC",sum!B608,"*")</f>
        <v>*</v>
      </c>
      <c r="V615" s="2"/>
      <c r="W615" s="2" t="str">
        <f>IF(sum!A608="BC",sum!C608,"*")</f>
        <v>*</v>
      </c>
      <c r="Z615" s="4" t="s">
        <v>186</v>
      </c>
      <c r="AA615" s="4" t="s">
        <v>187</v>
      </c>
      <c r="AB615" s="4">
        <v>2020</v>
      </c>
      <c r="AC615" s="2" t="str">
        <f>IF(sum!A608="MA",sum!B608,"*")</f>
        <v>*</v>
      </c>
      <c r="AD615" s="2"/>
      <c r="AE615" s="2" t="str">
        <f>IF(sum!A608="MA",sum!C608,"*")</f>
        <v>*</v>
      </c>
      <c r="AH615" s="4" t="s">
        <v>186</v>
      </c>
      <c r="AI615" s="4" t="s">
        <v>187</v>
      </c>
      <c r="AJ615" s="4">
        <v>2020</v>
      </c>
      <c r="AK615" s="2" t="str">
        <f>IF(sum!A608="ON",sum!B608,"*")</f>
        <v>*</v>
      </c>
      <c r="AL615" s="2"/>
      <c r="AM615" s="2" t="str">
        <f>IF(sum!A608="ON",sum!C608,"*")</f>
        <v>*</v>
      </c>
      <c r="AP615" s="4" t="s">
        <v>186</v>
      </c>
      <c r="AQ615" s="4" t="s">
        <v>187</v>
      </c>
      <c r="AR615" s="4">
        <v>2020</v>
      </c>
      <c r="AS615" s="2" t="str">
        <f>IF(sum!A608="QU",sum!B608,"*")</f>
        <v>OS-AuxiliaryEquip_ELE1</v>
      </c>
      <c r="AT615" s="2"/>
      <c r="AU615" s="2">
        <f>IF(sum!A608="QU",sum!C608,"*")</f>
        <v>0</v>
      </c>
      <c r="AX615" s="4" t="s">
        <v>186</v>
      </c>
      <c r="AY615" s="4" t="s">
        <v>187</v>
      </c>
      <c r="AZ615" s="4">
        <v>2020</v>
      </c>
      <c r="BA615" s="2" t="str">
        <f>IF(sum!A608="SA",sum!B608,"*")</f>
        <v>*</v>
      </c>
      <c r="BB615" s="2"/>
      <c r="BC615" s="2" t="str">
        <f>IF(sum!A608="SA",sum!C608,"*")</f>
        <v>*</v>
      </c>
    </row>
    <row r="616" spans="2:55">
      <c r="B616" s="2" t="s">
        <v>186</v>
      </c>
      <c r="C616" s="2" t="s">
        <v>187</v>
      </c>
      <c r="D616" s="2">
        <v>2020</v>
      </c>
      <c r="J616" s="2" t="s">
        <v>186</v>
      </c>
      <c r="K616" s="2" t="s">
        <v>187</v>
      </c>
      <c r="L616" s="2">
        <v>2020</v>
      </c>
      <c r="M616" s="2" t="str">
        <f>IF(sum!A609="AT",sum!B609,"*")</f>
        <v>*</v>
      </c>
      <c r="N616" s="2"/>
      <c r="O616" s="2" t="str">
        <f>IF(sum!A609="AT",sum!C609,"*")</f>
        <v>*</v>
      </c>
      <c r="R616" s="2" t="s">
        <v>186</v>
      </c>
      <c r="S616" s="2" t="s">
        <v>187</v>
      </c>
      <c r="T616" s="2">
        <v>2020</v>
      </c>
      <c r="U616" s="2" t="str">
        <f>IF(sum!A609="BC",sum!B609,"*")</f>
        <v>*</v>
      </c>
      <c r="V616" s="2"/>
      <c r="W616" s="2" t="str">
        <f>IF(sum!A609="BC",sum!C609,"*")</f>
        <v>*</v>
      </c>
      <c r="Z616" s="2" t="s">
        <v>186</v>
      </c>
      <c r="AA616" s="2" t="s">
        <v>187</v>
      </c>
      <c r="AB616" s="2">
        <v>2020</v>
      </c>
      <c r="AC616" s="2" t="str">
        <f>IF(sum!A609="MA",sum!B609,"*")</f>
        <v>*</v>
      </c>
      <c r="AD616" s="2"/>
      <c r="AE616" s="2" t="str">
        <f>IF(sum!A609="MA",sum!C609,"*")</f>
        <v>*</v>
      </c>
      <c r="AH616" s="2" t="s">
        <v>186</v>
      </c>
      <c r="AI616" s="2" t="s">
        <v>187</v>
      </c>
      <c r="AJ616" s="2">
        <v>2020</v>
      </c>
      <c r="AK616" s="2" t="str">
        <f>IF(sum!A609="ON",sum!B609,"*")</f>
        <v>*</v>
      </c>
      <c r="AL616" s="2"/>
      <c r="AM616" s="2" t="str">
        <f>IF(sum!A609="ON",sum!C609,"*")</f>
        <v>*</v>
      </c>
      <c r="AP616" s="2" t="s">
        <v>186</v>
      </c>
      <c r="AQ616" s="2" t="s">
        <v>187</v>
      </c>
      <c r="AR616" s="2">
        <v>2020</v>
      </c>
      <c r="AS616" s="2" t="str">
        <f>IF(sum!A609="QU",sum!B609,"*")</f>
        <v>OS-AuxiliaryMot_ELE1</v>
      </c>
      <c r="AT616" s="2"/>
      <c r="AU616" s="2">
        <f>IF(sum!A609="QU",sum!C609,"*")</f>
        <v>0</v>
      </c>
      <c r="AX616" s="2" t="s">
        <v>186</v>
      </c>
      <c r="AY616" s="2" t="s">
        <v>187</v>
      </c>
      <c r="AZ616" s="2">
        <v>2020</v>
      </c>
      <c r="BA616" s="2" t="str">
        <f>IF(sum!A609="SA",sum!B609,"*")</f>
        <v>*</v>
      </c>
      <c r="BB616" s="2"/>
      <c r="BC616" s="2" t="str">
        <f>IF(sum!A609="SA",sum!C609,"*")</f>
        <v>*</v>
      </c>
    </row>
    <row r="617" spans="2:55">
      <c r="B617" s="2" t="s">
        <v>186</v>
      </c>
      <c r="C617" s="2" t="s">
        <v>187</v>
      </c>
      <c r="D617" s="2">
        <v>2020</v>
      </c>
      <c r="J617" s="2" t="s">
        <v>186</v>
      </c>
      <c r="K617" s="2" t="s">
        <v>187</v>
      </c>
      <c r="L617" s="2">
        <v>2020</v>
      </c>
      <c r="M617" s="2" t="str">
        <f>IF(sum!A610="AT",sum!B610,"*")</f>
        <v>*</v>
      </c>
      <c r="N617" s="2"/>
      <c r="O617" s="2" t="str">
        <f>IF(sum!A610="AT",sum!C610,"*")</f>
        <v>*</v>
      </c>
      <c r="R617" s="2" t="s">
        <v>186</v>
      </c>
      <c r="S617" s="2" t="s">
        <v>187</v>
      </c>
      <c r="T617" s="2">
        <v>2020</v>
      </c>
      <c r="U617" s="2" t="str">
        <f>IF(sum!A610="BC",sum!B610,"*")</f>
        <v>*</v>
      </c>
      <c r="V617" s="2"/>
      <c r="W617" s="2" t="str">
        <f>IF(sum!A610="BC",sum!C610,"*")</f>
        <v>*</v>
      </c>
      <c r="Z617" s="2" t="s">
        <v>186</v>
      </c>
      <c r="AA617" s="2" t="s">
        <v>187</v>
      </c>
      <c r="AB617" s="2">
        <v>2020</v>
      </c>
      <c r="AC617" s="2" t="str">
        <f>IF(sum!A610="MA",sum!B610,"*")</f>
        <v>*</v>
      </c>
      <c r="AD617" s="2"/>
      <c r="AE617" s="2" t="str">
        <f>IF(sum!A610="MA",sum!C610,"*")</f>
        <v>*</v>
      </c>
      <c r="AH617" s="2" t="s">
        <v>186</v>
      </c>
      <c r="AI617" s="2" t="s">
        <v>187</v>
      </c>
      <c r="AJ617" s="2">
        <v>2020</v>
      </c>
      <c r="AK617" s="2" t="str">
        <f>IF(sum!A610="ON",sum!B610,"*")</f>
        <v>*</v>
      </c>
      <c r="AL617" s="2"/>
      <c r="AM617" s="2" t="str">
        <f>IF(sum!A610="ON",sum!C610,"*")</f>
        <v>*</v>
      </c>
      <c r="AP617" s="4" t="s">
        <v>186</v>
      </c>
      <c r="AQ617" s="4" t="s">
        <v>187</v>
      </c>
      <c r="AR617" s="4">
        <v>2020</v>
      </c>
      <c r="AS617" s="2" t="str">
        <f>IF(sum!A610="QU",sum!B610,"*")</f>
        <v>OS-Light_ELE1</v>
      </c>
      <c r="AT617" s="2"/>
      <c r="AU617" s="2">
        <f>IF(sum!A610="QU",sum!C610,"*")</f>
        <v>0</v>
      </c>
      <c r="AX617" s="2" t="s">
        <v>186</v>
      </c>
      <c r="AY617" s="2" t="s">
        <v>187</v>
      </c>
      <c r="AZ617" s="2">
        <v>2020</v>
      </c>
      <c r="BA617" s="2" t="str">
        <f>IF(sum!A610="SA",sum!B610,"*")</f>
        <v>*</v>
      </c>
      <c r="BB617" s="2"/>
      <c r="BC617" s="2" t="str">
        <f>IF(sum!A610="SA",sum!C610,"*")</f>
        <v>*</v>
      </c>
    </row>
    <row r="618" spans="2:55">
      <c r="B618" s="4" t="s">
        <v>186</v>
      </c>
      <c r="C618" s="4" t="s">
        <v>187</v>
      </c>
      <c r="D618" s="4">
        <v>2020</v>
      </c>
      <c r="J618" s="4" t="s">
        <v>186</v>
      </c>
      <c r="K618" s="4" t="s">
        <v>187</v>
      </c>
      <c r="L618" s="4">
        <v>2020</v>
      </c>
      <c r="M618" s="2" t="str">
        <f>IF(sum!A611="AT",sum!B611,"*")</f>
        <v>*</v>
      </c>
      <c r="N618" s="2"/>
      <c r="O618" s="2" t="str">
        <f>IF(sum!A611="AT",sum!C611,"*")</f>
        <v>*</v>
      </c>
      <c r="R618" s="4" t="s">
        <v>186</v>
      </c>
      <c r="S618" s="4" t="s">
        <v>187</v>
      </c>
      <c r="T618" s="4">
        <v>2020</v>
      </c>
      <c r="U618" s="2" t="str">
        <f>IF(sum!A611="BC",sum!B611,"*")</f>
        <v>*</v>
      </c>
      <c r="V618" s="2"/>
      <c r="W618" s="2" t="str">
        <f>IF(sum!A611="BC",sum!C611,"*")</f>
        <v>*</v>
      </c>
      <c r="Z618" s="4" t="s">
        <v>186</v>
      </c>
      <c r="AA618" s="4" t="s">
        <v>187</v>
      </c>
      <c r="AB618" s="4">
        <v>2020</v>
      </c>
      <c r="AC618" s="2" t="str">
        <f>IF(sum!A611="MA",sum!B611,"*")</f>
        <v>*</v>
      </c>
      <c r="AD618" s="2"/>
      <c r="AE618" s="2" t="str">
        <f>IF(sum!A611="MA",sum!C611,"*")</f>
        <v>*</v>
      </c>
      <c r="AH618" s="4" t="s">
        <v>186</v>
      </c>
      <c r="AI618" s="4" t="s">
        <v>187</v>
      </c>
      <c r="AJ618" s="4">
        <v>2020</v>
      </c>
      <c r="AK618" s="2" t="str">
        <f>IF(sum!A611="ON",sum!B611,"*")</f>
        <v>*</v>
      </c>
      <c r="AL618" s="2"/>
      <c r="AM618" s="2" t="str">
        <f>IF(sum!A611="ON",sum!C611,"*")</f>
        <v>*</v>
      </c>
      <c r="AP618" s="2" t="s">
        <v>186</v>
      </c>
      <c r="AQ618" s="2" t="s">
        <v>187</v>
      </c>
      <c r="AR618" s="2">
        <v>2020</v>
      </c>
      <c r="AS618" s="2" t="str">
        <f>IF(sum!A611="QU",sum!B611,"*")</f>
        <v>OS-SpCool_ELE1</v>
      </c>
      <c r="AT618" s="2"/>
      <c r="AU618" s="2">
        <f>IF(sum!A611="QU",sum!C611,"*")</f>
        <v>0</v>
      </c>
      <c r="AX618" s="4" t="s">
        <v>186</v>
      </c>
      <c r="AY618" s="4" t="s">
        <v>187</v>
      </c>
      <c r="AZ618" s="4">
        <v>2020</v>
      </c>
      <c r="BA618" s="2" t="str">
        <f>IF(sum!A611="SA",sum!B611,"*")</f>
        <v>*</v>
      </c>
      <c r="BB618" s="2"/>
      <c r="BC618" s="2" t="str">
        <f>IF(sum!A611="SA",sum!C611,"*")</f>
        <v>*</v>
      </c>
    </row>
    <row r="619" spans="2:55">
      <c r="B619" s="2" t="s">
        <v>186</v>
      </c>
      <c r="C619" s="2" t="s">
        <v>187</v>
      </c>
      <c r="D619" s="2">
        <v>2020</v>
      </c>
      <c r="J619" s="2" t="s">
        <v>186</v>
      </c>
      <c r="K619" s="2" t="s">
        <v>187</v>
      </c>
      <c r="L619" s="2">
        <v>2020</v>
      </c>
      <c r="M619" s="2" t="str">
        <f>IF(sum!A612="AT",sum!B612,"*")</f>
        <v>*</v>
      </c>
      <c r="N619" s="2"/>
      <c r="O619" s="2" t="str">
        <f>IF(sum!A612="AT",sum!C612,"*")</f>
        <v>*</v>
      </c>
      <c r="R619" s="2" t="s">
        <v>186</v>
      </c>
      <c r="S619" s="2" t="s">
        <v>187</v>
      </c>
      <c r="T619" s="2">
        <v>2020</v>
      </c>
      <c r="U619" s="2" t="str">
        <f>IF(sum!A612="BC",sum!B612,"*")</f>
        <v>*</v>
      </c>
      <c r="V619" s="2"/>
      <c r="W619" s="2" t="str">
        <f>IF(sum!A612="BC",sum!C612,"*")</f>
        <v>*</v>
      </c>
      <c r="Z619" s="2" t="s">
        <v>186</v>
      </c>
      <c r="AA619" s="2" t="s">
        <v>187</v>
      </c>
      <c r="AB619" s="2">
        <v>2020</v>
      </c>
      <c r="AC619" s="2" t="str">
        <f>IF(sum!A612="MA",sum!B612,"*")</f>
        <v>*</v>
      </c>
      <c r="AD619" s="2"/>
      <c r="AE619" s="2" t="str">
        <f>IF(sum!A612="MA",sum!C612,"*")</f>
        <v>*</v>
      </c>
      <c r="AH619" s="2" t="s">
        <v>186</v>
      </c>
      <c r="AI619" s="2" t="s">
        <v>187</v>
      </c>
      <c r="AJ619" s="2">
        <v>2020</v>
      </c>
      <c r="AK619" s="2" t="str">
        <f>IF(sum!A612="ON",sum!B612,"*")</f>
        <v>*</v>
      </c>
      <c r="AL619" s="2"/>
      <c r="AM619" s="2" t="str">
        <f>IF(sum!A612="ON",sum!C612,"*")</f>
        <v>*</v>
      </c>
      <c r="AP619" s="4" t="s">
        <v>186</v>
      </c>
      <c r="AQ619" s="4" t="s">
        <v>187</v>
      </c>
      <c r="AR619" s="4">
        <v>2020</v>
      </c>
      <c r="AS619" s="2" t="str">
        <f>IF(sum!A612="QU",sum!B612,"*")</f>
        <v>OS-SpHeat_ELE1</v>
      </c>
      <c r="AT619" s="2"/>
      <c r="AU619" s="2">
        <f>IF(sum!A612="QU",sum!C612,"*")</f>
        <v>0</v>
      </c>
      <c r="AX619" s="2" t="s">
        <v>186</v>
      </c>
      <c r="AY619" s="2" t="s">
        <v>187</v>
      </c>
      <c r="AZ619" s="2">
        <v>2020</v>
      </c>
      <c r="BA619" s="2" t="str">
        <f>IF(sum!A612="SA",sum!B612,"*")</f>
        <v>*</v>
      </c>
      <c r="BB619" s="2"/>
      <c r="BC619" s="2" t="str">
        <f>IF(sum!A612="SA",sum!C612,"*")</f>
        <v>*</v>
      </c>
    </row>
    <row r="620" spans="2:55">
      <c r="B620" s="2" t="s">
        <v>186</v>
      </c>
      <c r="C620" s="2" t="s">
        <v>187</v>
      </c>
      <c r="D620" s="2">
        <v>2020</v>
      </c>
      <c r="J620" s="2" t="s">
        <v>186</v>
      </c>
      <c r="K620" s="2" t="s">
        <v>187</v>
      </c>
      <c r="L620" s="2">
        <v>2020</v>
      </c>
      <c r="M620" s="2" t="str">
        <f>IF(sum!A613="AT",sum!B613,"*")</f>
        <v>*</v>
      </c>
      <c r="N620" s="2"/>
      <c r="O620" s="2" t="str">
        <f>IF(sum!A613="AT",sum!C613,"*")</f>
        <v>*</v>
      </c>
      <c r="R620" s="2" t="s">
        <v>186</v>
      </c>
      <c r="S620" s="2" t="s">
        <v>187</v>
      </c>
      <c r="T620" s="2">
        <v>2020</v>
      </c>
      <c r="U620" s="2" t="str">
        <f>IF(sum!A613="BC",sum!B613,"*")</f>
        <v>*</v>
      </c>
      <c r="V620" s="2"/>
      <c r="W620" s="2" t="str">
        <f>IF(sum!A613="BC",sum!C613,"*")</f>
        <v>*</v>
      </c>
      <c r="Z620" s="2" t="s">
        <v>186</v>
      </c>
      <c r="AA620" s="2" t="s">
        <v>187</v>
      </c>
      <c r="AB620" s="2">
        <v>2020</v>
      </c>
      <c r="AC620" s="2" t="str">
        <f>IF(sum!A613="MA",sum!B613,"*")</f>
        <v>*</v>
      </c>
      <c r="AD620" s="2"/>
      <c r="AE620" s="2" t="str">
        <f>IF(sum!A613="MA",sum!C613,"*")</f>
        <v>*</v>
      </c>
      <c r="AH620" s="2" t="s">
        <v>186</v>
      </c>
      <c r="AI620" s="2" t="s">
        <v>187</v>
      </c>
      <c r="AJ620" s="2">
        <v>2020</v>
      </c>
      <c r="AK620" s="2" t="str">
        <f>IF(sum!A613="ON",sum!B613,"*")</f>
        <v>*</v>
      </c>
      <c r="AL620" s="2"/>
      <c r="AM620" s="2" t="str">
        <f>IF(sum!A613="ON",sum!C613,"*")</f>
        <v>*</v>
      </c>
      <c r="AP620" s="2" t="s">
        <v>186</v>
      </c>
      <c r="AQ620" s="2" t="s">
        <v>187</v>
      </c>
      <c r="AR620" s="2">
        <v>2020</v>
      </c>
      <c r="AS620" s="2" t="str">
        <f>IF(sum!A613="QU",sum!B613,"*")</f>
        <v>OS-WaterHeat_ELE1</v>
      </c>
      <c r="AT620" s="2"/>
      <c r="AU620" s="2">
        <f>IF(sum!A613="QU",sum!C613,"*")</f>
        <v>0</v>
      </c>
      <c r="AX620" s="2" t="s">
        <v>186</v>
      </c>
      <c r="AY620" s="2" t="s">
        <v>187</v>
      </c>
      <c r="AZ620" s="2">
        <v>2020</v>
      </c>
      <c r="BA620" s="2" t="str">
        <f>IF(sum!A613="SA",sum!B613,"*")</f>
        <v>*</v>
      </c>
      <c r="BB620" s="2"/>
      <c r="BC620" s="2" t="str">
        <f>IF(sum!A613="SA",sum!C613,"*")</f>
        <v>*</v>
      </c>
    </row>
    <row r="621" spans="2:55">
      <c r="B621" s="4" t="s">
        <v>186</v>
      </c>
      <c r="C621" s="4" t="s">
        <v>187</v>
      </c>
      <c r="D621" s="4">
        <v>2020</v>
      </c>
      <c r="J621" s="4" t="s">
        <v>186</v>
      </c>
      <c r="K621" s="4" t="s">
        <v>187</v>
      </c>
      <c r="L621" s="4">
        <v>2020</v>
      </c>
      <c r="M621" s="2" t="str">
        <f>IF(sum!A614="AT",sum!B614,"*")</f>
        <v>*</v>
      </c>
      <c r="N621" s="2"/>
      <c r="O621" s="2" t="str">
        <f>IF(sum!A614="AT",sum!C614,"*")</f>
        <v>*</v>
      </c>
      <c r="R621" s="4" t="s">
        <v>186</v>
      </c>
      <c r="S621" s="4" t="s">
        <v>187</v>
      </c>
      <c r="T621" s="4">
        <v>2020</v>
      </c>
      <c r="U621" s="2" t="str">
        <f>IF(sum!A614="BC",sum!B614,"*")</f>
        <v>*</v>
      </c>
      <c r="V621" s="2"/>
      <c r="W621" s="2" t="str">
        <f>IF(sum!A614="BC",sum!C614,"*")</f>
        <v>*</v>
      </c>
      <c r="Z621" s="4" t="s">
        <v>186</v>
      </c>
      <c r="AA621" s="4" t="s">
        <v>187</v>
      </c>
      <c r="AB621" s="4">
        <v>2020</v>
      </c>
      <c r="AC621" s="2" t="str">
        <f>IF(sum!A614="MA",sum!B614,"*")</f>
        <v>*</v>
      </c>
      <c r="AD621" s="2"/>
      <c r="AE621" s="2" t="str">
        <f>IF(sum!A614="MA",sum!C614,"*")</f>
        <v>*</v>
      </c>
      <c r="AH621" s="4" t="s">
        <v>186</v>
      </c>
      <c r="AI621" s="4" t="s">
        <v>187</v>
      </c>
      <c r="AJ621" s="4">
        <v>2020</v>
      </c>
      <c r="AK621" s="2" t="str">
        <f>IF(sum!A614="ON",sum!B614,"*")</f>
        <v>*</v>
      </c>
      <c r="AL621" s="2"/>
      <c r="AM621" s="2" t="str">
        <f>IF(sum!A614="ON",sum!C614,"*")</f>
        <v>*</v>
      </c>
      <c r="AP621" s="4" t="s">
        <v>186</v>
      </c>
      <c r="AQ621" s="4" t="s">
        <v>187</v>
      </c>
      <c r="AR621" s="4">
        <v>2020</v>
      </c>
      <c r="AS621" s="2" t="str">
        <f>IF(sum!A614="QU",sum!B614,"*")</f>
        <v>OTH-AuxiliaryEquip_ELE1</v>
      </c>
      <c r="AT621" s="2"/>
      <c r="AU621" s="2">
        <f>IF(sum!A614="QU",sum!C614,"*")</f>
        <v>0</v>
      </c>
      <c r="AX621" s="4" t="s">
        <v>186</v>
      </c>
      <c r="AY621" s="4" t="s">
        <v>187</v>
      </c>
      <c r="AZ621" s="4">
        <v>2020</v>
      </c>
      <c r="BA621" s="2" t="str">
        <f>IF(sum!A614="SA",sum!B614,"*")</f>
        <v>*</v>
      </c>
      <c r="BB621" s="2"/>
      <c r="BC621" s="2" t="str">
        <f>IF(sum!A614="SA",sum!C614,"*")</f>
        <v>*</v>
      </c>
    </row>
    <row r="622" spans="2:55">
      <c r="B622" s="2" t="s">
        <v>186</v>
      </c>
      <c r="C622" s="2" t="s">
        <v>187</v>
      </c>
      <c r="D622" s="2">
        <v>2020</v>
      </c>
      <c r="J622" s="2" t="s">
        <v>186</v>
      </c>
      <c r="K622" s="2" t="s">
        <v>187</v>
      </c>
      <c r="L622" s="2">
        <v>2020</v>
      </c>
      <c r="M622" s="2" t="str">
        <f>IF(sum!A615="AT",sum!B615,"*")</f>
        <v>*</v>
      </c>
      <c r="N622" s="2"/>
      <c r="O622" s="2" t="str">
        <f>IF(sum!A615="AT",sum!C615,"*")</f>
        <v>*</v>
      </c>
      <c r="R622" s="2" t="s">
        <v>186</v>
      </c>
      <c r="S622" s="2" t="s">
        <v>187</v>
      </c>
      <c r="T622" s="2">
        <v>2020</v>
      </c>
      <c r="U622" s="2" t="str">
        <f>IF(sum!A615="BC",sum!B615,"*")</f>
        <v>*</v>
      </c>
      <c r="V622" s="2"/>
      <c r="W622" s="2" t="str">
        <f>IF(sum!A615="BC",sum!C615,"*")</f>
        <v>*</v>
      </c>
      <c r="Z622" s="2" t="s">
        <v>186</v>
      </c>
      <c r="AA622" s="2" t="s">
        <v>187</v>
      </c>
      <c r="AB622" s="2">
        <v>2020</v>
      </c>
      <c r="AC622" s="2" t="str">
        <f>IF(sum!A615="MA",sum!B615,"*")</f>
        <v>*</v>
      </c>
      <c r="AD622" s="2"/>
      <c r="AE622" s="2" t="str">
        <f>IF(sum!A615="MA",sum!C615,"*")</f>
        <v>*</v>
      </c>
      <c r="AH622" s="2" t="s">
        <v>186</v>
      </c>
      <c r="AI622" s="2" t="s">
        <v>187</v>
      </c>
      <c r="AJ622" s="2">
        <v>2020</v>
      </c>
      <c r="AK622" s="2" t="str">
        <f>IF(sum!A615="ON",sum!B615,"*")</f>
        <v>*</v>
      </c>
      <c r="AL622" s="2"/>
      <c r="AM622" s="2" t="str">
        <f>IF(sum!A615="ON",sum!C615,"*")</f>
        <v>*</v>
      </c>
      <c r="AP622" s="2" t="s">
        <v>186</v>
      </c>
      <c r="AQ622" s="2" t="s">
        <v>187</v>
      </c>
      <c r="AR622" s="2">
        <v>2020</v>
      </c>
      <c r="AS622" s="2" t="str">
        <f>IF(sum!A615="QU",sum!B615,"*")</f>
        <v>OTH-AuxiliaryMot_ELE1</v>
      </c>
      <c r="AT622" s="2"/>
      <c r="AU622" s="2">
        <f>IF(sum!A615="QU",sum!C615,"*")</f>
        <v>0</v>
      </c>
      <c r="AX622" s="2" t="s">
        <v>186</v>
      </c>
      <c r="AY622" s="2" t="s">
        <v>187</v>
      </c>
      <c r="AZ622" s="2">
        <v>2020</v>
      </c>
      <c r="BA622" s="2" t="str">
        <f>IF(sum!A615="SA",sum!B615,"*")</f>
        <v>*</v>
      </c>
      <c r="BB622" s="2"/>
      <c r="BC622" s="2" t="str">
        <f>IF(sum!A615="SA",sum!C615,"*")</f>
        <v>*</v>
      </c>
    </row>
    <row r="623" spans="2:55">
      <c r="B623" s="2" t="s">
        <v>186</v>
      </c>
      <c r="C623" s="2" t="s">
        <v>187</v>
      </c>
      <c r="D623" s="2">
        <v>2020</v>
      </c>
      <c r="J623" s="2" t="s">
        <v>186</v>
      </c>
      <c r="K623" s="2" t="s">
        <v>187</v>
      </c>
      <c r="L623" s="2">
        <v>2020</v>
      </c>
      <c r="M623" s="2" t="str">
        <f>IF(sum!A616="AT",sum!B616,"*")</f>
        <v>*</v>
      </c>
      <c r="N623" s="2"/>
      <c r="O623" s="2" t="str">
        <f>IF(sum!A616="AT",sum!C616,"*")</f>
        <v>*</v>
      </c>
      <c r="R623" s="2" t="s">
        <v>186</v>
      </c>
      <c r="S623" s="2" t="s">
        <v>187</v>
      </c>
      <c r="T623" s="2">
        <v>2020</v>
      </c>
      <c r="U623" s="2" t="str">
        <f>IF(sum!A616="BC",sum!B616,"*")</f>
        <v>*</v>
      </c>
      <c r="V623" s="2"/>
      <c r="W623" s="2" t="str">
        <f>IF(sum!A616="BC",sum!C616,"*")</f>
        <v>*</v>
      </c>
      <c r="Z623" s="2" t="s">
        <v>186</v>
      </c>
      <c r="AA623" s="2" t="s">
        <v>187</v>
      </c>
      <c r="AB623" s="2">
        <v>2020</v>
      </c>
      <c r="AC623" s="2" t="str">
        <f>IF(sum!A616="MA",sum!B616,"*")</f>
        <v>*</v>
      </c>
      <c r="AD623" s="2"/>
      <c r="AE623" s="2" t="str">
        <f>IF(sum!A616="MA",sum!C616,"*")</f>
        <v>*</v>
      </c>
      <c r="AH623" s="2" t="s">
        <v>186</v>
      </c>
      <c r="AI623" s="2" t="s">
        <v>187</v>
      </c>
      <c r="AJ623" s="2">
        <v>2020</v>
      </c>
      <c r="AK623" s="2" t="str">
        <f>IF(sum!A616="ON",sum!B616,"*")</f>
        <v>*</v>
      </c>
      <c r="AL623" s="2"/>
      <c r="AM623" s="2" t="str">
        <f>IF(sum!A616="ON",sum!C616,"*")</f>
        <v>*</v>
      </c>
      <c r="AP623" s="4" t="s">
        <v>186</v>
      </c>
      <c r="AQ623" s="4" t="s">
        <v>187</v>
      </c>
      <c r="AR623" s="4">
        <v>2020</v>
      </c>
      <c r="AS623" s="2" t="str">
        <f>IF(sum!A616="QU",sum!B616,"*")</f>
        <v>OTH-Light_ELE1</v>
      </c>
      <c r="AT623" s="2"/>
      <c r="AU623" s="2">
        <f>IF(sum!A616="QU",sum!C616,"*")</f>
        <v>0</v>
      </c>
      <c r="AX623" s="2" t="s">
        <v>186</v>
      </c>
      <c r="AY623" s="2" t="s">
        <v>187</v>
      </c>
      <c r="AZ623" s="2">
        <v>2020</v>
      </c>
      <c r="BA623" s="2" t="str">
        <f>IF(sum!A616="SA",sum!B616,"*")</f>
        <v>*</v>
      </c>
      <c r="BB623" s="2"/>
      <c r="BC623" s="2" t="str">
        <f>IF(sum!A616="SA",sum!C616,"*")</f>
        <v>*</v>
      </c>
    </row>
    <row r="624" spans="2:55">
      <c r="B624" s="4" t="s">
        <v>186</v>
      </c>
      <c r="C624" s="4" t="s">
        <v>187</v>
      </c>
      <c r="D624" s="4">
        <v>2020</v>
      </c>
      <c r="J624" s="4" t="s">
        <v>186</v>
      </c>
      <c r="K624" s="4" t="s">
        <v>187</v>
      </c>
      <c r="L624" s="4">
        <v>2020</v>
      </c>
      <c r="M624" s="2" t="str">
        <f>IF(sum!A617="AT",sum!B617,"*")</f>
        <v>*</v>
      </c>
      <c r="N624" s="2"/>
      <c r="O624" s="2" t="str">
        <f>IF(sum!A617="AT",sum!C617,"*")</f>
        <v>*</v>
      </c>
      <c r="R624" s="4" t="s">
        <v>186</v>
      </c>
      <c r="S624" s="4" t="s">
        <v>187</v>
      </c>
      <c r="T624" s="4">
        <v>2020</v>
      </c>
      <c r="U624" s="2" t="str">
        <f>IF(sum!A617="BC",sum!B617,"*")</f>
        <v>*</v>
      </c>
      <c r="V624" s="2"/>
      <c r="W624" s="2" t="str">
        <f>IF(sum!A617="BC",sum!C617,"*")</f>
        <v>*</v>
      </c>
      <c r="Z624" s="4" t="s">
        <v>186</v>
      </c>
      <c r="AA624" s="4" t="s">
        <v>187</v>
      </c>
      <c r="AB624" s="4">
        <v>2020</v>
      </c>
      <c r="AC624" s="2" t="str">
        <f>IF(sum!A617="MA",sum!B617,"*")</f>
        <v>*</v>
      </c>
      <c r="AD624" s="2"/>
      <c r="AE624" s="2" t="str">
        <f>IF(sum!A617="MA",sum!C617,"*")</f>
        <v>*</v>
      </c>
      <c r="AH624" s="4" t="s">
        <v>186</v>
      </c>
      <c r="AI624" s="4" t="s">
        <v>187</v>
      </c>
      <c r="AJ624" s="4">
        <v>2020</v>
      </c>
      <c r="AK624" s="2" t="str">
        <f>IF(sum!A617="ON",sum!B617,"*")</f>
        <v>*</v>
      </c>
      <c r="AL624" s="2"/>
      <c r="AM624" s="2" t="str">
        <f>IF(sum!A617="ON",sum!C617,"*")</f>
        <v>*</v>
      </c>
      <c r="AP624" s="2" t="s">
        <v>186</v>
      </c>
      <c r="AQ624" s="2" t="s">
        <v>187</v>
      </c>
      <c r="AR624" s="2">
        <v>2020</v>
      </c>
      <c r="AS624" s="2" t="str">
        <f>IF(sum!A617="QU",sum!B617,"*")</f>
        <v>OTH-SpCool_ELE1</v>
      </c>
      <c r="AT624" s="2"/>
      <c r="AU624" s="2">
        <f>IF(sum!A617="QU",sum!C617,"*")</f>
        <v>0</v>
      </c>
      <c r="AX624" s="4" t="s">
        <v>186</v>
      </c>
      <c r="AY624" s="4" t="s">
        <v>187</v>
      </c>
      <c r="AZ624" s="4">
        <v>2020</v>
      </c>
      <c r="BA624" s="2" t="str">
        <f>IF(sum!A617="SA",sum!B617,"*")</f>
        <v>*</v>
      </c>
      <c r="BB624" s="2"/>
      <c r="BC624" s="2" t="str">
        <f>IF(sum!A617="SA",sum!C617,"*")</f>
        <v>*</v>
      </c>
    </row>
    <row r="625" spans="2:55">
      <c r="B625" s="2" t="s">
        <v>186</v>
      </c>
      <c r="C625" s="2" t="s">
        <v>187</v>
      </c>
      <c r="D625" s="2">
        <v>2020</v>
      </c>
      <c r="J625" s="2" t="s">
        <v>186</v>
      </c>
      <c r="K625" s="2" t="s">
        <v>187</v>
      </c>
      <c r="L625" s="2">
        <v>2020</v>
      </c>
      <c r="M625" s="2" t="str">
        <f>IF(sum!A618="AT",sum!B618,"*")</f>
        <v>*</v>
      </c>
      <c r="N625" s="2"/>
      <c r="O625" s="2" t="str">
        <f>IF(sum!A618="AT",sum!C618,"*")</f>
        <v>*</v>
      </c>
      <c r="R625" s="2" t="s">
        <v>186</v>
      </c>
      <c r="S625" s="2" t="s">
        <v>187</v>
      </c>
      <c r="T625" s="2">
        <v>2020</v>
      </c>
      <c r="U625" s="2" t="str">
        <f>IF(sum!A618="BC",sum!B618,"*")</f>
        <v>*</v>
      </c>
      <c r="V625" s="2"/>
      <c r="W625" s="2" t="str">
        <f>IF(sum!A618="BC",sum!C618,"*")</f>
        <v>*</v>
      </c>
      <c r="Z625" s="2" t="s">
        <v>186</v>
      </c>
      <c r="AA625" s="2" t="s">
        <v>187</v>
      </c>
      <c r="AB625" s="2">
        <v>2020</v>
      </c>
      <c r="AC625" s="2" t="str">
        <f>IF(sum!A618="MA",sum!B618,"*")</f>
        <v>*</v>
      </c>
      <c r="AD625" s="2"/>
      <c r="AE625" s="2" t="str">
        <f>IF(sum!A618="MA",sum!C618,"*")</f>
        <v>*</v>
      </c>
      <c r="AH625" s="2" t="s">
        <v>186</v>
      </c>
      <c r="AI625" s="2" t="s">
        <v>187</v>
      </c>
      <c r="AJ625" s="2">
        <v>2020</v>
      </c>
      <c r="AK625" s="2" t="str">
        <f>IF(sum!A618="ON",sum!B618,"*")</f>
        <v>*</v>
      </c>
      <c r="AL625" s="2"/>
      <c r="AM625" s="2" t="str">
        <f>IF(sum!A618="ON",sum!C618,"*")</f>
        <v>*</v>
      </c>
      <c r="AP625" s="4" t="s">
        <v>186</v>
      </c>
      <c r="AQ625" s="4" t="s">
        <v>187</v>
      </c>
      <c r="AR625" s="4">
        <v>2020</v>
      </c>
      <c r="AS625" s="2" t="str">
        <f>IF(sum!A618="QU",sum!B618,"*")</f>
        <v>OTH-SpHeat_ELE1</v>
      </c>
      <c r="AT625" s="2"/>
      <c r="AU625" s="2">
        <f>IF(sum!A618="QU",sum!C618,"*")</f>
        <v>0</v>
      </c>
      <c r="AX625" s="2" t="s">
        <v>186</v>
      </c>
      <c r="AY625" s="2" t="s">
        <v>187</v>
      </c>
      <c r="AZ625" s="2">
        <v>2020</v>
      </c>
      <c r="BA625" s="2" t="str">
        <f>IF(sum!A618="SA",sum!B618,"*")</f>
        <v>*</v>
      </c>
      <c r="BB625" s="2"/>
      <c r="BC625" s="2" t="str">
        <f>IF(sum!A618="SA",sum!C618,"*")</f>
        <v>*</v>
      </c>
    </row>
    <row r="626" spans="2:55">
      <c r="B626" s="2" t="s">
        <v>186</v>
      </c>
      <c r="C626" s="2" t="s">
        <v>187</v>
      </c>
      <c r="D626" s="2">
        <v>2020</v>
      </c>
      <c r="J626" s="2" t="s">
        <v>186</v>
      </c>
      <c r="K626" s="2" t="s">
        <v>187</v>
      </c>
      <c r="L626" s="2">
        <v>2020</v>
      </c>
      <c r="M626" s="2" t="str">
        <f>IF(sum!A619="AT",sum!B619,"*")</f>
        <v>*</v>
      </c>
      <c r="N626" s="2"/>
      <c r="O626" s="2" t="str">
        <f>IF(sum!A619="AT",sum!C619,"*")</f>
        <v>*</v>
      </c>
      <c r="R626" s="2" t="s">
        <v>186</v>
      </c>
      <c r="S626" s="2" t="s">
        <v>187</v>
      </c>
      <c r="T626" s="2">
        <v>2020</v>
      </c>
      <c r="U626" s="2" t="str">
        <f>IF(sum!A619="BC",sum!B619,"*")</f>
        <v>*</v>
      </c>
      <c r="V626" s="2"/>
      <c r="W626" s="2" t="str">
        <f>IF(sum!A619="BC",sum!C619,"*")</f>
        <v>*</v>
      </c>
      <c r="Z626" s="2" t="s">
        <v>186</v>
      </c>
      <c r="AA626" s="2" t="s">
        <v>187</v>
      </c>
      <c r="AB626" s="2">
        <v>2020</v>
      </c>
      <c r="AC626" s="2" t="str">
        <f>IF(sum!A619="MA",sum!B619,"*")</f>
        <v>*</v>
      </c>
      <c r="AD626" s="2"/>
      <c r="AE626" s="2" t="str">
        <f>IF(sum!A619="MA",sum!C619,"*")</f>
        <v>*</v>
      </c>
      <c r="AH626" s="2" t="s">
        <v>186</v>
      </c>
      <c r="AI626" s="2" t="s">
        <v>187</v>
      </c>
      <c r="AJ626" s="2">
        <v>2020</v>
      </c>
      <c r="AK626" s="2" t="str">
        <f>IF(sum!A619="ON",sum!B619,"*")</f>
        <v>*</v>
      </c>
      <c r="AL626" s="2"/>
      <c r="AM626" s="2" t="str">
        <f>IF(sum!A619="ON",sum!C619,"*")</f>
        <v>*</v>
      </c>
      <c r="AP626" s="2" t="s">
        <v>186</v>
      </c>
      <c r="AQ626" s="2" t="s">
        <v>187</v>
      </c>
      <c r="AR626" s="2">
        <v>2020</v>
      </c>
      <c r="AS626" s="2" t="str">
        <f>IF(sum!A619="QU",sum!B619,"*")</f>
        <v>OTH-WaterHeat_ELE1</v>
      </c>
      <c r="AT626" s="2"/>
      <c r="AU626" s="2">
        <f>IF(sum!A619="QU",sum!C619,"*")</f>
        <v>0</v>
      </c>
      <c r="AX626" s="2" t="s">
        <v>186</v>
      </c>
      <c r="AY626" s="2" t="s">
        <v>187</v>
      </c>
      <c r="AZ626" s="2">
        <v>2020</v>
      </c>
      <c r="BA626" s="2" t="str">
        <f>IF(sum!A619="SA",sum!B619,"*")</f>
        <v>*</v>
      </c>
      <c r="BB626" s="2"/>
      <c r="BC626" s="2" t="str">
        <f>IF(sum!A619="SA",sum!C619,"*")</f>
        <v>*</v>
      </c>
    </row>
    <row r="627" spans="2:55">
      <c r="B627" s="4" t="s">
        <v>186</v>
      </c>
      <c r="C627" s="4" t="s">
        <v>187</v>
      </c>
      <c r="D627" s="4">
        <v>2020</v>
      </c>
      <c r="J627" s="4" t="s">
        <v>186</v>
      </c>
      <c r="K627" s="4" t="s">
        <v>187</v>
      </c>
      <c r="L627" s="4">
        <v>2020</v>
      </c>
      <c r="M627" s="2" t="str">
        <f>IF(sum!A620="AT",sum!B620,"*")</f>
        <v>*</v>
      </c>
      <c r="N627" s="2"/>
      <c r="O627" s="2" t="str">
        <f>IF(sum!A620="AT",sum!C620,"*")</f>
        <v>*</v>
      </c>
      <c r="R627" s="4" t="s">
        <v>186</v>
      </c>
      <c r="S627" s="4" t="s">
        <v>187</v>
      </c>
      <c r="T627" s="4">
        <v>2020</v>
      </c>
      <c r="U627" s="2" t="str">
        <f>IF(sum!A620="BC",sum!B620,"*")</f>
        <v>*</v>
      </c>
      <c r="V627" s="2"/>
      <c r="W627" s="2" t="str">
        <f>IF(sum!A620="BC",sum!C620,"*")</f>
        <v>*</v>
      </c>
      <c r="Z627" s="4" t="s">
        <v>186</v>
      </c>
      <c r="AA627" s="4" t="s">
        <v>187</v>
      </c>
      <c r="AB627" s="4">
        <v>2020</v>
      </c>
      <c r="AC627" s="2" t="str">
        <f>IF(sum!A620="MA",sum!B620,"*")</f>
        <v>*</v>
      </c>
      <c r="AD627" s="2"/>
      <c r="AE627" s="2" t="str">
        <f>IF(sum!A620="MA",sum!C620,"*")</f>
        <v>*</v>
      </c>
      <c r="AH627" s="4" t="s">
        <v>186</v>
      </c>
      <c r="AI627" s="4" t="s">
        <v>187</v>
      </c>
      <c r="AJ627" s="4">
        <v>2020</v>
      </c>
      <c r="AK627" s="2" t="str">
        <f>IF(sum!A620="ON",sum!B620,"*")</f>
        <v>*</v>
      </c>
      <c r="AL627" s="2"/>
      <c r="AM627" s="2" t="str">
        <f>IF(sum!A620="ON",sum!C620,"*")</f>
        <v>*</v>
      </c>
      <c r="AP627" s="4" t="s">
        <v>186</v>
      </c>
      <c r="AQ627" s="4" t="s">
        <v>187</v>
      </c>
      <c r="AR627" s="4">
        <v>2020</v>
      </c>
      <c r="AS627" s="2" t="str">
        <f>IF(sum!A620="QU",sum!B620,"*")</f>
        <v>R_ES-APP-CD_ELC1</v>
      </c>
      <c r="AT627" s="2"/>
      <c r="AU627" s="2">
        <f>IF(sum!A620="QU",sum!C620,"*")</f>
        <v>0</v>
      </c>
      <c r="AX627" s="4" t="s">
        <v>186</v>
      </c>
      <c r="AY627" s="4" t="s">
        <v>187</v>
      </c>
      <c r="AZ627" s="4">
        <v>2020</v>
      </c>
      <c r="BA627" s="2" t="str">
        <f>IF(sum!A620="SA",sum!B620,"*")</f>
        <v>*</v>
      </c>
      <c r="BB627" s="2"/>
      <c r="BC627" s="2" t="str">
        <f>IF(sum!A620="SA",sum!C620,"*")</f>
        <v>*</v>
      </c>
    </row>
    <row r="628" spans="2:55">
      <c r="B628" s="2" t="s">
        <v>186</v>
      </c>
      <c r="C628" s="2" t="s">
        <v>187</v>
      </c>
      <c r="D628" s="2">
        <v>2020</v>
      </c>
      <c r="J628" s="2" t="s">
        <v>186</v>
      </c>
      <c r="K628" s="2" t="s">
        <v>187</v>
      </c>
      <c r="L628" s="2">
        <v>2020</v>
      </c>
      <c r="M628" s="2" t="str">
        <f>IF(sum!A621="AT",sum!B621,"*")</f>
        <v>*</v>
      </c>
      <c r="N628" s="2"/>
      <c r="O628" s="2" t="str">
        <f>IF(sum!A621="AT",sum!C621,"*")</f>
        <v>*</v>
      </c>
      <c r="R628" s="2" t="s">
        <v>186</v>
      </c>
      <c r="S628" s="2" t="s">
        <v>187</v>
      </c>
      <c r="T628" s="2">
        <v>2020</v>
      </c>
      <c r="U628" s="2" t="str">
        <f>IF(sum!A621="BC",sum!B621,"*")</f>
        <v>*</v>
      </c>
      <c r="V628" s="2"/>
      <c r="W628" s="2" t="str">
        <f>IF(sum!A621="BC",sum!C621,"*")</f>
        <v>*</v>
      </c>
      <c r="Z628" s="2" t="s">
        <v>186</v>
      </c>
      <c r="AA628" s="2" t="s">
        <v>187</v>
      </c>
      <c r="AB628" s="2">
        <v>2020</v>
      </c>
      <c r="AC628" s="2" t="str">
        <f>IF(sum!A621="MA",sum!B621,"*")</f>
        <v>*</v>
      </c>
      <c r="AD628" s="2"/>
      <c r="AE628" s="2" t="str">
        <f>IF(sum!A621="MA",sum!C621,"*")</f>
        <v>*</v>
      </c>
      <c r="AH628" s="2" t="s">
        <v>186</v>
      </c>
      <c r="AI628" s="2" t="s">
        <v>187</v>
      </c>
      <c r="AJ628" s="2">
        <v>2020</v>
      </c>
      <c r="AK628" s="2" t="str">
        <f>IF(sum!A621="ON",sum!B621,"*")</f>
        <v>*</v>
      </c>
      <c r="AL628" s="2"/>
      <c r="AM628" s="2" t="str">
        <f>IF(sum!A621="ON",sum!C621,"*")</f>
        <v>*</v>
      </c>
      <c r="AP628" s="2" t="s">
        <v>186</v>
      </c>
      <c r="AQ628" s="2" t="s">
        <v>187</v>
      </c>
      <c r="AR628" s="2">
        <v>2020</v>
      </c>
      <c r="AS628" s="2" t="str">
        <f>IF(sum!A621="QU",sum!B621,"*")</f>
        <v>R_ES-APP-CW_ELC1</v>
      </c>
      <c r="AT628" s="2"/>
      <c r="AU628" s="2">
        <f>IF(sum!A621="QU",sum!C621,"*")</f>
        <v>0</v>
      </c>
      <c r="AX628" s="2" t="s">
        <v>186</v>
      </c>
      <c r="AY628" s="2" t="s">
        <v>187</v>
      </c>
      <c r="AZ628" s="2">
        <v>2020</v>
      </c>
      <c r="BA628" s="2" t="str">
        <f>IF(sum!A621="SA",sum!B621,"*")</f>
        <v>*</v>
      </c>
      <c r="BB628" s="2"/>
      <c r="BC628" s="2" t="str">
        <f>IF(sum!A621="SA",sum!C621,"*")</f>
        <v>*</v>
      </c>
    </row>
    <row r="629" spans="2:55">
      <c r="B629" s="2" t="s">
        <v>186</v>
      </c>
      <c r="C629" s="2" t="s">
        <v>187</v>
      </c>
      <c r="D629" s="2">
        <v>2020</v>
      </c>
      <c r="J629" s="2" t="s">
        <v>186</v>
      </c>
      <c r="K629" s="2" t="s">
        <v>187</v>
      </c>
      <c r="L629" s="2">
        <v>2020</v>
      </c>
      <c r="M629" s="2" t="str">
        <f>IF(sum!A622="AT",sum!B622,"*")</f>
        <v>*</v>
      </c>
      <c r="N629" s="2"/>
      <c r="O629" s="2" t="str">
        <f>IF(sum!A622="AT",sum!C622,"*")</f>
        <v>*</v>
      </c>
      <c r="R629" s="2" t="s">
        <v>186</v>
      </c>
      <c r="S629" s="2" t="s">
        <v>187</v>
      </c>
      <c r="T629" s="2">
        <v>2020</v>
      </c>
      <c r="U629" s="2" t="str">
        <f>IF(sum!A622="BC",sum!B622,"*")</f>
        <v>*</v>
      </c>
      <c r="V629" s="2"/>
      <c r="W629" s="2" t="str">
        <f>IF(sum!A622="BC",sum!C622,"*")</f>
        <v>*</v>
      </c>
      <c r="Z629" s="2" t="s">
        <v>186</v>
      </c>
      <c r="AA629" s="2" t="s">
        <v>187</v>
      </c>
      <c r="AB629" s="2">
        <v>2020</v>
      </c>
      <c r="AC629" s="2" t="str">
        <f>IF(sum!A622="MA",sum!B622,"*")</f>
        <v>*</v>
      </c>
      <c r="AD629" s="2"/>
      <c r="AE629" s="2" t="str">
        <f>IF(sum!A622="MA",sum!C622,"*")</f>
        <v>*</v>
      </c>
      <c r="AH629" s="2" t="s">
        <v>186</v>
      </c>
      <c r="AI629" s="2" t="s">
        <v>187</v>
      </c>
      <c r="AJ629" s="2">
        <v>2020</v>
      </c>
      <c r="AK629" s="2" t="str">
        <f>IF(sum!A622="ON",sum!B622,"*")</f>
        <v>*</v>
      </c>
      <c r="AL629" s="2"/>
      <c r="AM629" s="2" t="str">
        <f>IF(sum!A622="ON",sum!C622,"*")</f>
        <v>*</v>
      </c>
      <c r="AP629" s="4" t="s">
        <v>186</v>
      </c>
      <c r="AQ629" s="4" t="s">
        <v>187</v>
      </c>
      <c r="AR629" s="4">
        <v>2020</v>
      </c>
      <c r="AS629" s="2" t="str">
        <f>IF(sum!A622="QU",sum!B622,"*")</f>
        <v>R_ES-APP-DW_ELC1</v>
      </c>
      <c r="AT629" s="2"/>
      <c r="AU629" s="2">
        <f>IF(sum!A622="QU",sum!C622,"*")</f>
        <v>0</v>
      </c>
      <c r="AX629" s="2" t="s">
        <v>186</v>
      </c>
      <c r="AY629" s="2" t="s">
        <v>187</v>
      </c>
      <c r="AZ629" s="2">
        <v>2020</v>
      </c>
      <c r="BA629" s="2" t="str">
        <f>IF(sum!A622="SA",sum!B622,"*")</f>
        <v>*</v>
      </c>
      <c r="BB629" s="2"/>
      <c r="BC629" s="2" t="str">
        <f>IF(sum!A622="SA",sum!C622,"*")</f>
        <v>*</v>
      </c>
    </row>
    <row r="630" spans="2:55">
      <c r="B630" s="4" t="s">
        <v>186</v>
      </c>
      <c r="C630" s="4" t="s">
        <v>187</v>
      </c>
      <c r="D630" s="4">
        <v>2020</v>
      </c>
      <c r="J630" s="4" t="s">
        <v>186</v>
      </c>
      <c r="K630" s="4" t="s">
        <v>187</v>
      </c>
      <c r="L630" s="4">
        <v>2020</v>
      </c>
      <c r="M630" s="2" t="str">
        <f>IF(sum!A623="AT",sum!B623,"*")</f>
        <v>*</v>
      </c>
      <c r="N630" s="2"/>
      <c r="O630" s="2" t="str">
        <f>IF(sum!A623="AT",sum!C623,"*")</f>
        <v>*</v>
      </c>
      <c r="R630" s="4" t="s">
        <v>186</v>
      </c>
      <c r="S630" s="4" t="s">
        <v>187</v>
      </c>
      <c r="T630" s="4">
        <v>2020</v>
      </c>
      <c r="U630" s="2" t="str">
        <f>IF(sum!A623="BC",sum!B623,"*")</f>
        <v>*</v>
      </c>
      <c r="V630" s="2"/>
      <c r="W630" s="2" t="str">
        <f>IF(sum!A623="BC",sum!C623,"*")</f>
        <v>*</v>
      </c>
      <c r="Z630" s="4" t="s">
        <v>186</v>
      </c>
      <c r="AA630" s="4" t="s">
        <v>187</v>
      </c>
      <c r="AB630" s="4">
        <v>2020</v>
      </c>
      <c r="AC630" s="2" t="str">
        <f>IF(sum!A623="MA",sum!B623,"*")</f>
        <v>*</v>
      </c>
      <c r="AD630" s="2"/>
      <c r="AE630" s="2" t="str">
        <f>IF(sum!A623="MA",sum!C623,"*")</f>
        <v>*</v>
      </c>
      <c r="AH630" s="4" t="s">
        <v>186</v>
      </c>
      <c r="AI630" s="4" t="s">
        <v>187</v>
      </c>
      <c r="AJ630" s="4">
        <v>2020</v>
      </c>
      <c r="AK630" s="2" t="str">
        <f>IF(sum!A623="ON",sum!B623,"*")</f>
        <v>*</v>
      </c>
      <c r="AL630" s="2"/>
      <c r="AM630" s="2" t="str">
        <f>IF(sum!A623="ON",sum!C623,"*")</f>
        <v>*</v>
      </c>
      <c r="AP630" s="2" t="s">
        <v>186</v>
      </c>
      <c r="AQ630" s="2" t="s">
        <v>187</v>
      </c>
      <c r="AR630" s="2">
        <v>2020</v>
      </c>
      <c r="AS630" s="2" t="str">
        <f>IF(sum!A623="QU",sum!B623,"*")</f>
        <v>R_ES-APP-FR_ELC1</v>
      </c>
      <c r="AT630" s="2"/>
      <c r="AU630" s="2">
        <f>IF(sum!A623="QU",sum!C623,"*")</f>
        <v>0</v>
      </c>
      <c r="AX630" s="4" t="s">
        <v>186</v>
      </c>
      <c r="AY630" s="4" t="s">
        <v>187</v>
      </c>
      <c r="AZ630" s="4">
        <v>2020</v>
      </c>
      <c r="BA630" s="2" t="str">
        <f>IF(sum!A623="SA",sum!B623,"*")</f>
        <v>*</v>
      </c>
      <c r="BB630" s="2"/>
      <c r="BC630" s="2" t="str">
        <f>IF(sum!A623="SA",sum!C623,"*")</f>
        <v>*</v>
      </c>
    </row>
    <row r="631" spans="2:55">
      <c r="B631" s="2" t="s">
        <v>186</v>
      </c>
      <c r="C631" s="2" t="s">
        <v>187</v>
      </c>
      <c r="D631" s="2">
        <v>2020</v>
      </c>
      <c r="J631" s="2" t="s">
        <v>186</v>
      </c>
      <c r="K631" s="2" t="s">
        <v>187</v>
      </c>
      <c r="L631" s="2">
        <v>2020</v>
      </c>
      <c r="M631" s="2" t="str">
        <f>IF(sum!A624="AT",sum!B624,"*")</f>
        <v>*</v>
      </c>
      <c r="N631" s="2"/>
      <c r="O631" s="2" t="str">
        <f>IF(sum!A624="AT",sum!C624,"*")</f>
        <v>*</v>
      </c>
      <c r="R631" s="2" t="s">
        <v>186</v>
      </c>
      <c r="S631" s="2" t="s">
        <v>187</v>
      </c>
      <c r="T631" s="2">
        <v>2020</v>
      </c>
      <c r="U631" s="2" t="str">
        <f>IF(sum!A624="BC",sum!B624,"*")</f>
        <v>*</v>
      </c>
      <c r="V631" s="2"/>
      <c r="W631" s="2" t="str">
        <f>IF(sum!A624="BC",sum!C624,"*")</f>
        <v>*</v>
      </c>
      <c r="Z631" s="2" t="s">
        <v>186</v>
      </c>
      <c r="AA631" s="2" t="s">
        <v>187</v>
      </c>
      <c r="AB631" s="2">
        <v>2020</v>
      </c>
      <c r="AC631" s="2" t="str">
        <f>IF(sum!A624="MA",sum!B624,"*")</f>
        <v>*</v>
      </c>
      <c r="AD631" s="2"/>
      <c r="AE631" s="2" t="str">
        <f>IF(sum!A624="MA",sum!C624,"*")</f>
        <v>*</v>
      </c>
      <c r="AH631" s="2" t="s">
        <v>186</v>
      </c>
      <c r="AI631" s="2" t="s">
        <v>187</v>
      </c>
      <c r="AJ631" s="2">
        <v>2020</v>
      </c>
      <c r="AK631" s="2" t="str">
        <f>IF(sum!A624="ON",sum!B624,"*")</f>
        <v>*</v>
      </c>
      <c r="AL631" s="2"/>
      <c r="AM631" s="2" t="str">
        <f>IF(sum!A624="ON",sum!C624,"*")</f>
        <v>*</v>
      </c>
      <c r="AP631" s="4" t="s">
        <v>186</v>
      </c>
      <c r="AQ631" s="4" t="s">
        <v>187</v>
      </c>
      <c r="AR631" s="4">
        <v>2020</v>
      </c>
      <c r="AS631" s="2" t="str">
        <f>IF(sum!A624="QU",sum!B624,"*")</f>
        <v>R_ES-APP-OTH_ELC1</v>
      </c>
      <c r="AT631" s="2"/>
      <c r="AU631" s="2">
        <f>IF(sum!A624="QU",sum!C624,"*")</f>
        <v>0</v>
      </c>
      <c r="AX631" s="2" t="s">
        <v>186</v>
      </c>
      <c r="AY631" s="2" t="s">
        <v>187</v>
      </c>
      <c r="AZ631" s="2">
        <v>2020</v>
      </c>
      <c r="BA631" s="2" t="str">
        <f>IF(sum!A624="SA",sum!B624,"*")</f>
        <v>*</v>
      </c>
      <c r="BB631" s="2"/>
      <c r="BC631" s="2" t="str">
        <f>IF(sum!A624="SA",sum!C624,"*")</f>
        <v>*</v>
      </c>
    </row>
    <row r="632" spans="2:55">
      <c r="B632" s="2" t="s">
        <v>186</v>
      </c>
      <c r="C632" s="2" t="s">
        <v>187</v>
      </c>
      <c r="D632" s="2">
        <v>2020</v>
      </c>
      <c r="J632" s="2" t="s">
        <v>186</v>
      </c>
      <c r="K632" s="2" t="s">
        <v>187</v>
      </c>
      <c r="L632" s="2">
        <v>2020</v>
      </c>
      <c r="M632" s="2" t="str">
        <f>IF(sum!A625="AT",sum!B625,"*")</f>
        <v>*</v>
      </c>
      <c r="N632" s="2"/>
      <c r="O632" s="2" t="str">
        <f>IF(sum!A625="AT",sum!C625,"*")</f>
        <v>*</v>
      </c>
      <c r="R632" s="2" t="s">
        <v>186</v>
      </c>
      <c r="S632" s="2" t="s">
        <v>187</v>
      </c>
      <c r="T632" s="2">
        <v>2020</v>
      </c>
      <c r="U632" s="2" t="str">
        <f>IF(sum!A625="BC",sum!B625,"*")</f>
        <v>*</v>
      </c>
      <c r="V632" s="2"/>
      <c r="W632" s="2" t="str">
        <f>IF(sum!A625="BC",sum!C625,"*")</f>
        <v>*</v>
      </c>
      <c r="Z632" s="2" t="s">
        <v>186</v>
      </c>
      <c r="AA632" s="2" t="s">
        <v>187</v>
      </c>
      <c r="AB632" s="2">
        <v>2020</v>
      </c>
      <c r="AC632" s="2" t="str">
        <f>IF(sum!A625="MA",sum!B625,"*")</f>
        <v>*</v>
      </c>
      <c r="AD632" s="2"/>
      <c r="AE632" s="2" t="str">
        <f>IF(sum!A625="MA",sum!C625,"*")</f>
        <v>*</v>
      </c>
      <c r="AH632" s="2" t="s">
        <v>186</v>
      </c>
      <c r="AI632" s="2" t="s">
        <v>187</v>
      </c>
      <c r="AJ632" s="2">
        <v>2020</v>
      </c>
      <c r="AK632" s="2" t="str">
        <f>IF(sum!A625="ON",sum!B625,"*")</f>
        <v>*</v>
      </c>
      <c r="AL632" s="2"/>
      <c r="AM632" s="2" t="str">
        <f>IF(sum!A625="ON",sum!C625,"*")</f>
        <v>*</v>
      </c>
      <c r="AP632" s="2" t="s">
        <v>186</v>
      </c>
      <c r="AQ632" s="2" t="s">
        <v>187</v>
      </c>
      <c r="AR632" s="2">
        <v>2020</v>
      </c>
      <c r="AS632" s="2" t="str">
        <f>IF(sum!A625="QU",sum!B625,"*")</f>
        <v>R_ES-APP-RA_ELC1</v>
      </c>
      <c r="AT632" s="2"/>
      <c r="AU632" s="2">
        <f>IF(sum!A625="QU",sum!C625,"*")</f>
        <v>0</v>
      </c>
      <c r="AX632" s="2" t="s">
        <v>186</v>
      </c>
      <c r="AY632" s="2" t="s">
        <v>187</v>
      </c>
      <c r="AZ632" s="2">
        <v>2020</v>
      </c>
      <c r="BA632" s="2" t="str">
        <f>IF(sum!A625="SA",sum!B625,"*")</f>
        <v>*</v>
      </c>
      <c r="BB632" s="2"/>
      <c r="BC632" s="2" t="str">
        <f>IF(sum!A625="SA",sum!C625,"*")</f>
        <v>*</v>
      </c>
    </row>
    <row r="633" spans="2:55">
      <c r="B633" s="4" t="s">
        <v>186</v>
      </c>
      <c r="C633" s="4" t="s">
        <v>187</v>
      </c>
      <c r="D633" s="4">
        <v>2020</v>
      </c>
      <c r="J633" s="4" t="s">
        <v>186</v>
      </c>
      <c r="K633" s="4" t="s">
        <v>187</v>
      </c>
      <c r="L633" s="4">
        <v>2020</v>
      </c>
      <c r="M633" s="2" t="str">
        <f>IF(sum!A626="AT",sum!B626,"*")</f>
        <v>*</v>
      </c>
      <c r="N633" s="2"/>
      <c r="O633" s="2" t="str">
        <f>IF(sum!A626="AT",sum!C626,"*")</f>
        <v>*</v>
      </c>
      <c r="R633" s="4" t="s">
        <v>186</v>
      </c>
      <c r="S633" s="4" t="s">
        <v>187</v>
      </c>
      <c r="T633" s="4">
        <v>2020</v>
      </c>
      <c r="U633" s="2" t="str">
        <f>IF(sum!A626="BC",sum!B626,"*")</f>
        <v>*</v>
      </c>
      <c r="V633" s="2"/>
      <c r="W633" s="2" t="str">
        <f>IF(sum!A626="BC",sum!C626,"*")</f>
        <v>*</v>
      </c>
      <c r="Z633" s="4" t="s">
        <v>186</v>
      </c>
      <c r="AA633" s="4" t="s">
        <v>187</v>
      </c>
      <c r="AB633" s="4">
        <v>2020</v>
      </c>
      <c r="AC633" s="2" t="str">
        <f>IF(sum!A626="MA",sum!B626,"*")</f>
        <v>*</v>
      </c>
      <c r="AD633" s="2"/>
      <c r="AE633" s="2" t="str">
        <f>IF(sum!A626="MA",sum!C626,"*")</f>
        <v>*</v>
      </c>
      <c r="AH633" s="4" t="s">
        <v>186</v>
      </c>
      <c r="AI633" s="4" t="s">
        <v>187</v>
      </c>
      <c r="AJ633" s="4">
        <v>2020</v>
      </c>
      <c r="AK633" s="2" t="str">
        <f>IF(sum!A626="ON",sum!B626,"*")</f>
        <v>*</v>
      </c>
      <c r="AL633" s="2"/>
      <c r="AM633" s="2" t="str">
        <f>IF(sum!A626="ON",sum!C626,"*")</f>
        <v>*</v>
      </c>
      <c r="AP633" s="4" t="s">
        <v>186</v>
      </c>
      <c r="AQ633" s="4" t="s">
        <v>187</v>
      </c>
      <c r="AR633" s="4">
        <v>2020</v>
      </c>
      <c r="AS633" s="2" t="str">
        <f>IF(sum!A626="QU",sum!B626,"*")</f>
        <v>R_ES-APP-RE_ELC1</v>
      </c>
      <c r="AT633" s="2"/>
      <c r="AU633" s="2">
        <f>IF(sum!A626="QU",sum!C626,"*")</f>
        <v>0</v>
      </c>
      <c r="AX633" s="4" t="s">
        <v>186</v>
      </c>
      <c r="AY633" s="4" t="s">
        <v>187</v>
      </c>
      <c r="AZ633" s="4">
        <v>2020</v>
      </c>
      <c r="BA633" s="2" t="str">
        <f>IF(sum!A626="SA",sum!B626,"*")</f>
        <v>*</v>
      </c>
      <c r="BB633" s="2"/>
      <c r="BC633" s="2" t="str">
        <f>IF(sum!A626="SA",sum!C626,"*")</f>
        <v>*</v>
      </c>
    </row>
    <row r="634" spans="2:55">
      <c r="B634" s="2" t="s">
        <v>186</v>
      </c>
      <c r="C634" s="2" t="s">
        <v>187</v>
      </c>
      <c r="D634" s="2">
        <v>2020</v>
      </c>
      <c r="J634" s="2" t="s">
        <v>186</v>
      </c>
      <c r="K634" s="2" t="s">
        <v>187</v>
      </c>
      <c r="L634" s="2">
        <v>2020</v>
      </c>
      <c r="M634" s="2" t="str">
        <f>IF(sum!A627="AT",sum!B627,"*")</f>
        <v>*</v>
      </c>
      <c r="N634" s="2"/>
      <c r="O634" s="2" t="str">
        <f>IF(sum!A627="AT",sum!C627,"*")</f>
        <v>*</v>
      </c>
      <c r="R634" s="2" t="s">
        <v>186</v>
      </c>
      <c r="S634" s="2" t="s">
        <v>187</v>
      </c>
      <c r="T634" s="2">
        <v>2020</v>
      </c>
      <c r="U634" s="2" t="str">
        <f>IF(sum!A627="BC",sum!B627,"*")</f>
        <v>*</v>
      </c>
      <c r="V634" s="2"/>
      <c r="W634" s="2" t="str">
        <f>IF(sum!A627="BC",sum!C627,"*")</f>
        <v>*</v>
      </c>
      <c r="Z634" s="2" t="s">
        <v>186</v>
      </c>
      <c r="AA634" s="2" t="s">
        <v>187</v>
      </c>
      <c r="AB634" s="2">
        <v>2020</v>
      </c>
      <c r="AC634" s="2" t="str">
        <f>IF(sum!A627="MA",sum!B627,"*")</f>
        <v>*</v>
      </c>
      <c r="AD634" s="2"/>
      <c r="AE634" s="2" t="str">
        <f>IF(sum!A627="MA",sum!C627,"*")</f>
        <v>*</v>
      </c>
      <c r="AH634" s="2" t="s">
        <v>186</v>
      </c>
      <c r="AI634" s="2" t="s">
        <v>187</v>
      </c>
      <c r="AJ634" s="2">
        <v>2020</v>
      </c>
      <c r="AK634" s="2" t="str">
        <f>IF(sum!A627="ON",sum!B627,"*")</f>
        <v>*</v>
      </c>
      <c r="AL634" s="2"/>
      <c r="AM634" s="2" t="str">
        <f>IF(sum!A627="ON",sum!C627,"*")</f>
        <v>*</v>
      </c>
      <c r="AP634" s="2" t="s">
        <v>186</v>
      </c>
      <c r="AQ634" s="2" t="s">
        <v>187</v>
      </c>
      <c r="AR634" s="2">
        <v>2020</v>
      </c>
      <c r="AS634" s="2" t="str">
        <f>IF(sum!A627="QU",sum!B627,"*")</f>
        <v>R_ES-LI_ELC1</v>
      </c>
      <c r="AT634" s="2"/>
      <c r="AU634" s="2">
        <f>IF(sum!A627="QU",sum!C627,"*")</f>
        <v>0</v>
      </c>
      <c r="AX634" s="2" t="s">
        <v>186</v>
      </c>
      <c r="AY634" s="2" t="s">
        <v>187</v>
      </c>
      <c r="AZ634" s="2">
        <v>2020</v>
      </c>
      <c r="BA634" s="2" t="str">
        <f>IF(sum!A627="SA",sum!B627,"*")</f>
        <v>*</v>
      </c>
      <c r="BB634" s="2"/>
      <c r="BC634" s="2" t="str">
        <f>IF(sum!A627="SA",sum!C627,"*")</f>
        <v>*</v>
      </c>
    </row>
    <row r="635" spans="2:55">
      <c r="B635" s="2" t="s">
        <v>186</v>
      </c>
      <c r="C635" s="2" t="s">
        <v>187</v>
      </c>
      <c r="D635" s="2">
        <v>2020</v>
      </c>
      <c r="J635" s="2" t="s">
        <v>186</v>
      </c>
      <c r="K635" s="2" t="s">
        <v>187</v>
      </c>
      <c r="L635" s="2">
        <v>2020</v>
      </c>
      <c r="M635" s="2" t="str">
        <f>IF(sum!A628="AT",sum!B628,"*")</f>
        <v>*</v>
      </c>
      <c r="N635" s="2"/>
      <c r="O635" s="2" t="str">
        <f>IF(sum!A628="AT",sum!C628,"*")</f>
        <v>*</v>
      </c>
      <c r="R635" s="2" t="s">
        <v>186</v>
      </c>
      <c r="S635" s="2" t="s">
        <v>187</v>
      </c>
      <c r="T635" s="2">
        <v>2020</v>
      </c>
      <c r="U635" s="2" t="str">
        <f>IF(sum!A628="BC",sum!B628,"*")</f>
        <v>*</v>
      </c>
      <c r="V635" s="2"/>
      <c r="W635" s="2" t="str">
        <f>IF(sum!A628="BC",sum!C628,"*")</f>
        <v>*</v>
      </c>
      <c r="Z635" s="2" t="s">
        <v>186</v>
      </c>
      <c r="AA635" s="2" t="s">
        <v>187</v>
      </c>
      <c r="AB635" s="2">
        <v>2020</v>
      </c>
      <c r="AC635" s="2" t="str">
        <f>IF(sum!A628="MA",sum!B628,"*")</f>
        <v>*</v>
      </c>
      <c r="AD635" s="2"/>
      <c r="AE635" s="2" t="str">
        <f>IF(sum!A628="MA",sum!C628,"*")</f>
        <v>*</v>
      </c>
      <c r="AH635" s="2" t="s">
        <v>186</v>
      </c>
      <c r="AI635" s="2" t="s">
        <v>187</v>
      </c>
      <c r="AJ635" s="2">
        <v>2020</v>
      </c>
      <c r="AK635" s="2" t="str">
        <f>IF(sum!A628="ON",sum!B628,"*")</f>
        <v>*</v>
      </c>
      <c r="AL635" s="2"/>
      <c r="AM635" s="2" t="str">
        <f>IF(sum!A628="ON",sum!C628,"*")</f>
        <v>*</v>
      </c>
      <c r="AP635" s="4" t="s">
        <v>186</v>
      </c>
      <c r="AQ635" s="4" t="s">
        <v>187</v>
      </c>
      <c r="AR635" s="4">
        <v>2020</v>
      </c>
      <c r="AS635" s="2" t="str">
        <f>IF(sum!A628="QU",sum!B628,"*")</f>
        <v>R_ES-SC-AP_ELC1_ROOM_CENTRAL</v>
      </c>
      <c r="AT635" s="2"/>
      <c r="AU635" s="2">
        <f>IF(sum!A628="QU",sum!C628,"*")</f>
        <v>0.00683807247127608</v>
      </c>
      <c r="AX635" s="2" t="s">
        <v>186</v>
      </c>
      <c r="AY635" s="2" t="s">
        <v>187</v>
      </c>
      <c r="AZ635" s="2">
        <v>2020</v>
      </c>
      <c r="BA635" s="2" t="str">
        <f>IF(sum!A628="SA",sum!B628,"*")</f>
        <v>*</v>
      </c>
      <c r="BB635" s="2"/>
      <c r="BC635" s="2" t="str">
        <f>IF(sum!A628="SA",sum!C628,"*")</f>
        <v>*</v>
      </c>
    </row>
    <row r="636" spans="2:55">
      <c r="B636" s="4" t="s">
        <v>186</v>
      </c>
      <c r="C636" s="4" t="s">
        <v>187</v>
      </c>
      <c r="D636" s="4">
        <v>2020</v>
      </c>
      <c r="J636" s="4" t="s">
        <v>186</v>
      </c>
      <c r="K636" s="4" t="s">
        <v>187</v>
      </c>
      <c r="L636" s="4">
        <v>2020</v>
      </c>
      <c r="M636" s="2" t="str">
        <f>IF(sum!A629="AT",sum!B629,"*")</f>
        <v>*</v>
      </c>
      <c r="N636" s="2"/>
      <c r="O636" s="2" t="str">
        <f>IF(sum!A629="AT",sum!C629,"*")</f>
        <v>*</v>
      </c>
      <c r="R636" s="4" t="s">
        <v>186</v>
      </c>
      <c r="S636" s="4" t="s">
        <v>187</v>
      </c>
      <c r="T636" s="4">
        <v>2020</v>
      </c>
      <c r="U636" s="2" t="str">
        <f>IF(sum!A629="BC",sum!B629,"*")</f>
        <v>*</v>
      </c>
      <c r="V636" s="2"/>
      <c r="W636" s="2" t="str">
        <f>IF(sum!A629="BC",sum!C629,"*")</f>
        <v>*</v>
      </c>
      <c r="Z636" s="4" t="s">
        <v>186</v>
      </c>
      <c r="AA636" s="4" t="s">
        <v>187</v>
      </c>
      <c r="AB636" s="4">
        <v>2020</v>
      </c>
      <c r="AC636" s="2" t="str">
        <f>IF(sum!A629="MA",sum!B629,"*")</f>
        <v>*</v>
      </c>
      <c r="AD636" s="2"/>
      <c r="AE636" s="2" t="str">
        <f>IF(sum!A629="MA",sum!C629,"*")</f>
        <v>*</v>
      </c>
      <c r="AH636" s="4" t="s">
        <v>186</v>
      </c>
      <c r="AI636" s="4" t="s">
        <v>187</v>
      </c>
      <c r="AJ636" s="4">
        <v>2020</v>
      </c>
      <c r="AK636" s="2" t="str">
        <f>IF(sum!A629="ON",sum!B629,"*")</f>
        <v>*</v>
      </c>
      <c r="AL636" s="2"/>
      <c r="AM636" s="2" t="str">
        <f>IF(sum!A629="ON",sum!C629,"*")</f>
        <v>*</v>
      </c>
      <c r="AP636" s="2" t="s">
        <v>186</v>
      </c>
      <c r="AQ636" s="2" t="s">
        <v>187</v>
      </c>
      <c r="AR636" s="2">
        <v>2020</v>
      </c>
      <c r="AS636" s="2" t="str">
        <f>IF(sum!A629="QU",sum!B629,"*")</f>
        <v>R_ES-SC-MOB_ELC1_ROOM_CENTRAL</v>
      </c>
      <c r="AT636" s="2"/>
      <c r="AU636" s="2">
        <f>IF(sum!A629="QU",sum!C629,"*")</f>
        <v>0.000167208340864586</v>
      </c>
      <c r="AX636" s="4" t="s">
        <v>186</v>
      </c>
      <c r="AY636" s="4" t="s">
        <v>187</v>
      </c>
      <c r="AZ636" s="4">
        <v>2020</v>
      </c>
      <c r="BA636" s="2" t="str">
        <f>IF(sum!A629="SA",sum!B629,"*")</f>
        <v>*</v>
      </c>
      <c r="BB636" s="2"/>
      <c r="BC636" s="2" t="str">
        <f>IF(sum!A629="SA",sum!C629,"*")</f>
        <v>*</v>
      </c>
    </row>
    <row r="637" spans="2:55">
      <c r="B637" s="2" t="s">
        <v>186</v>
      </c>
      <c r="C637" s="2" t="s">
        <v>187</v>
      </c>
      <c r="D637" s="2">
        <v>2020</v>
      </c>
      <c r="J637" s="2" t="s">
        <v>186</v>
      </c>
      <c r="K637" s="2" t="s">
        <v>187</v>
      </c>
      <c r="L637" s="2">
        <v>2020</v>
      </c>
      <c r="M637" s="2" t="str">
        <f>IF(sum!A630="AT",sum!B630,"*")</f>
        <v>*</v>
      </c>
      <c r="N637" s="2"/>
      <c r="O637" s="2" t="str">
        <f>IF(sum!A630="AT",sum!C630,"*")</f>
        <v>*</v>
      </c>
      <c r="R637" s="2" t="s">
        <v>186</v>
      </c>
      <c r="S637" s="2" t="s">
        <v>187</v>
      </c>
      <c r="T637" s="2">
        <v>2020</v>
      </c>
      <c r="U637" s="2" t="str">
        <f>IF(sum!A630="BC",sum!B630,"*")</f>
        <v>*</v>
      </c>
      <c r="V637" s="2"/>
      <c r="W637" s="2" t="str">
        <f>IF(sum!A630="BC",sum!C630,"*")</f>
        <v>*</v>
      </c>
      <c r="Z637" s="2" t="s">
        <v>186</v>
      </c>
      <c r="AA637" s="2" t="s">
        <v>187</v>
      </c>
      <c r="AB637" s="2">
        <v>2020</v>
      </c>
      <c r="AC637" s="2" t="str">
        <f>IF(sum!A630="MA",sum!B630,"*")</f>
        <v>*</v>
      </c>
      <c r="AD637" s="2"/>
      <c r="AE637" s="2" t="str">
        <f>IF(sum!A630="MA",sum!C630,"*")</f>
        <v>*</v>
      </c>
      <c r="AH637" s="2" t="s">
        <v>186</v>
      </c>
      <c r="AI637" s="2" t="s">
        <v>187</v>
      </c>
      <c r="AJ637" s="2">
        <v>2020</v>
      </c>
      <c r="AK637" s="2" t="str">
        <f>IF(sum!A630="ON",sum!B630,"*")</f>
        <v>*</v>
      </c>
      <c r="AL637" s="2"/>
      <c r="AM637" s="2" t="str">
        <f>IF(sum!A630="ON",sum!C630,"*")</f>
        <v>*</v>
      </c>
      <c r="AP637" s="4" t="s">
        <v>186</v>
      </c>
      <c r="AQ637" s="4" t="s">
        <v>187</v>
      </c>
      <c r="AR637" s="4">
        <v>2020</v>
      </c>
      <c r="AS637" s="2" t="str">
        <f>IF(sum!A630="QU",sum!B630,"*")</f>
        <v>R_ES-SC-SA_ELC1_ROOM_CENTRAL</v>
      </c>
      <c r="AT637" s="2"/>
      <c r="AU637" s="2">
        <f>IF(sum!A630="QU",sum!C630,"*")</f>
        <v>0.00122314117628297</v>
      </c>
      <c r="AX637" s="2" t="s">
        <v>186</v>
      </c>
      <c r="AY637" s="2" t="s">
        <v>187</v>
      </c>
      <c r="AZ637" s="2">
        <v>2020</v>
      </c>
      <c r="BA637" s="2" t="str">
        <f>IF(sum!A630="SA",sum!B630,"*")</f>
        <v>*</v>
      </c>
      <c r="BB637" s="2"/>
      <c r="BC637" s="2" t="str">
        <f>IF(sum!A630="SA",sum!C630,"*")</f>
        <v>*</v>
      </c>
    </row>
    <row r="638" spans="2:55">
      <c r="B638" s="2" t="s">
        <v>186</v>
      </c>
      <c r="C638" s="2" t="s">
        <v>187</v>
      </c>
      <c r="D638" s="2">
        <v>2020</v>
      </c>
      <c r="J638" s="2" t="s">
        <v>186</v>
      </c>
      <c r="K638" s="2" t="s">
        <v>187</v>
      </c>
      <c r="L638" s="2">
        <v>2020</v>
      </c>
      <c r="M638" s="2" t="str">
        <f>IF(sum!A631="AT",sum!B631,"*")</f>
        <v>*</v>
      </c>
      <c r="N638" s="2"/>
      <c r="O638" s="2" t="str">
        <f>IF(sum!A631="AT",sum!C631,"*")</f>
        <v>*</v>
      </c>
      <c r="R638" s="2" t="s">
        <v>186</v>
      </c>
      <c r="S638" s="2" t="s">
        <v>187</v>
      </c>
      <c r="T638" s="2">
        <v>2020</v>
      </c>
      <c r="U638" s="2" t="str">
        <f>IF(sum!A631="BC",sum!B631,"*")</f>
        <v>*</v>
      </c>
      <c r="V638" s="2"/>
      <c r="W638" s="2" t="str">
        <f>IF(sum!A631="BC",sum!C631,"*")</f>
        <v>*</v>
      </c>
      <c r="Z638" s="2" t="s">
        <v>186</v>
      </c>
      <c r="AA638" s="2" t="s">
        <v>187</v>
      </c>
      <c r="AB638" s="2">
        <v>2020</v>
      </c>
      <c r="AC638" s="2" t="str">
        <f>IF(sum!A631="MA",sum!B631,"*")</f>
        <v>*</v>
      </c>
      <c r="AD638" s="2"/>
      <c r="AE638" s="2" t="str">
        <f>IF(sum!A631="MA",sum!C631,"*")</f>
        <v>*</v>
      </c>
      <c r="AH638" s="2" t="s">
        <v>186</v>
      </c>
      <c r="AI638" s="2" t="s">
        <v>187</v>
      </c>
      <c r="AJ638" s="2">
        <v>2020</v>
      </c>
      <c r="AK638" s="2" t="str">
        <f>IF(sum!A631="ON",sum!B631,"*")</f>
        <v>*</v>
      </c>
      <c r="AL638" s="2"/>
      <c r="AM638" s="2" t="str">
        <f>IF(sum!A631="ON",sum!C631,"*")</f>
        <v>*</v>
      </c>
      <c r="AP638" s="2" t="s">
        <v>186</v>
      </c>
      <c r="AQ638" s="2" t="s">
        <v>187</v>
      </c>
      <c r="AR638" s="2">
        <v>2020</v>
      </c>
      <c r="AS638" s="2" t="str">
        <f>IF(sum!A631="QU",sum!B631,"*")</f>
        <v>R_ES-SC-SD_ELC1_ROOM_CENTRAL</v>
      </c>
      <c r="AT638" s="2"/>
      <c r="AU638" s="2">
        <f>IF(sum!A631="QU",sum!C631,"*")</f>
        <v>0.00637635514825712</v>
      </c>
      <c r="AX638" s="2" t="s">
        <v>186</v>
      </c>
      <c r="AY638" s="2" t="s">
        <v>187</v>
      </c>
      <c r="AZ638" s="2">
        <v>2020</v>
      </c>
      <c r="BA638" s="2" t="str">
        <f>IF(sum!A631="SA",sum!B631,"*")</f>
        <v>*</v>
      </c>
      <c r="BB638" s="2"/>
      <c r="BC638" s="2" t="str">
        <f>IF(sum!A631="SA",sum!C631,"*")</f>
        <v>*</v>
      </c>
    </row>
    <row r="639" spans="2:55">
      <c r="B639" s="4" t="s">
        <v>186</v>
      </c>
      <c r="C639" s="4" t="s">
        <v>187</v>
      </c>
      <c r="D639" s="4">
        <v>2020</v>
      </c>
      <c r="J639" s="4" t="s">
        <v>186</v>
      </c>
      <c r="K639" s="4" t="s">
        <v>187</v>
      </c>
      <c r="L639" s="4">
        <v>2020</v>
      </c>
      <c r="M639" s="2" t="str">
        <f>IF(sum!A632="AT",sum!B632,"*")</f>
        <v>*</v>
      </c>
      <c r="N639" s="2"/>
      <c r="O639" s="2" t="str">
        <f>IF(sum!A632="AT",sum!C632,"*")</f>
        <v>*</v>
      </c>
      <c r="R639" s="4" t="s">
        <v>186</v>
      </c>
      <c r="S639" s="4" t="s">
        <v>187</v>
      </c>
      <c r="T639" s="4">
        <v>2020</v>
      </c>
      <c r="U639" s="2" t="str">
        <f>IF(sum!A632="BC",sum!B632,"*")</f>
        <v>*</v>
      </c>
      <c r="V639" s="2"/>
      <c r="W639" s="2" t="str">
        <f>IF(sum!A632="BC",sum!C632,"*")</f>
        <v>*</v>
      </c>
      <c r="Z639" s="4" t="s">
        <v>186</v>
      </c>
      <c r="AA639" s="4" t="s">
        <v>187</v>
      </c>
      <c r="AB639" s="4">
        <v>2020</v>
      </c>
      <c r="AC639" s="2" t="str">
        <f>IF(sum!A632="MA",sum!B632,"*")</f>
        <v>*</v>
      </c>
      <c r="AD639" s="2"/>
      <c r="AE639" s="2" t="str">
        <f>IF(sum!A632="MA",sum!C632,"*")</f>
        <v>*</v>
      </c>
      <c r="AH639" s="4" t="s">
        <v>186</v>
      </c>
      <c r="AI639" s="4" t="s">
        <v>187</v>
      </c>
      <c r="AJ639" s="4">
        <v>2020</v>
      </c>
      <c r="AK639" s="2" t="str">
        <f>IF(sum!A632="ON",sum!B632,"*")</f>
        <v>*</v>
      </c>
      <c r="AL639" s="2"/>
      <c r="AM639" s="2" t="str">
        <f>IF(sum!A632="ON",sum!C632,"*")</f>
        <v>*</v>
      </c>
      <c r="AP639" s="4" t="s">
        <v>186</v>
      </c>
      <c r="AQ639" s="4" t="s">
        <v>187</v>
      </c>
      <c r="AR639" s="4">
        <v>2020</v>
      </c>
      <c r="AS639" s="2" t="str">
        <f>IF(sum!A632="QU",sum!B632,"*")</f>
        <v>R_ES-SH-AP_ELC1</v>
      </c>
      <c r="AT639" s="2"/>
      <c r="AU639" s="2">
        <f>IF(sum!A632="QU",sum!C632,"*")</f>
        <v>0</v>
      </c>
      <c r="AX639" s="4" t="s">
        <v>186</v>
      </c>
      <c r="AY639" s="4" t="s">
        <v>187</v>
      </c>
      <c r="AZ639" s="4">
        <v>2020</v>
      </c>
      <c r="BA639" s="2" t="str">
        <f>IF(sum!A632="SA",sum!B632,"*")</f>
        <v>*</v>
      </c>
      <c r="BB639" s="2"/>
      <c r="BC639" s="2" t="str">
        <f>IF(sum!A632="SA",sum!C632,"*")</f>
        <v>*</v>
      </c>
    </row>
    <row r="640" spans="2:55">
      <c r="B640" s="2" t="s">
        <v>186</v>
      </c>
      <c r="C640" s="2" t="s">
        <v>187</v>
      </c>
      <c r="D640" s="2">
        <v>2020</v>
      </c>
      <c r="J640" s="2" t="s">
        <v>186</v>
      </c>
      <c r="K640" s="2" t="s">
        <v>187</v>
      </c>
      <c r="L640" s="2">
        <v>2020</v>
      </c>
      <c r="M640" s="2" t="str">
        <f>IF(sum!A633="AT",sum!B633,"*")</f>
        <v>*</v>
      </c>
      <c r="N640" s="2"/>
      <c r="O640" s="2" t="str">
        <f>IF(sum!A633="AT",sum!C633,"*")</f>
        <v>*</v>
      </c>
      <c r="R640" s="2" t="s">
        <v>186</v>
      </c>
      <c r="S640" s="2" t="s">
        <v>187</v>
      </c>
      <c r="T640" s="2">
        <v>2020</v>
      </c>
      <c r="U640" s="2" t="str">
        <f>IF(sum!A633="BC",sum!B633,"*")</f>
        <v>*</v>
      </c>
      <c r="V640" s="2"/>
      <c r="W640" s="2" t="str">
        <f>IF(sum!A633="BC",sum!C633,"*")</f>
        <v>*</v>
      </c>
      <c r="Z640" s="2" t="s">
        <v>186</v>
      </c>
      <c r="AA640" s="2" t="s">
        <v>187</v>
      </c>
      <c r="AB640" s="2">
        <v>2020</v>
      </c>
      <c r="AC640" s="2" t="str">
        <f>IF(sum!A633="MA",sum!B633,"*")</f>
        <v>*</v>
      </c>
      <c r="AD640" s="2"/>
      <c r="AE640" s="2" t="str">
        <f>IF(sum!A633="MA",sum!C633,"*")</f>
        <v>*</v>
      </c>
      <c r="AH640" s="2" t="s">
        <v>186</v>
      </c>
      <c r="AI640" s="2" t="s">
        <v>187</v>
      </c>
      <c r="AJ640" s="2">
        <v>2020</v>
      </c>
      <c r="AK640" s="2" t="str">
        <f>IF(sum!A633="ON",sum!B633,"*")</f>
        <v>*</v>
      </c>
      <c r="AL640" s="2"/>
      <c r="AM640" s="2" t="str">
        <f>IF(sum!A633="ON",sum!C633,"*")</f>
        <v>*</v>
      </c>
      <c r="AP640" s="2" t="s">
        <v>186</v>
      </c>
      <c r="AQ640" s="2" t="s">
        <v>187</v>
      </c>
      <c r="AR640" s="2">
        <v>2020</v>
      </c>
      <c r="AS640" s="2" t="str">
        <f>IF(sum!A633="QU",sum!B633,"*")</f>
        <v>R_ES-SH-AP_GAS_HE1</v>
      </c>
      <c r="AT640" s="2"/>
      <c r="AU640" s="2">
        <f>IF(sum!A633="QU",sum!C633,"*")</f>
        <v>0.547474213167542</v>
      </c>
      <c r="AX640" s="2" t="s">
        <v>186</v>
      </c>
      <c r="AY640" s="2" t="s">
        <v>187</v>
      </c>
      <c r="AZ640" s="2">
        <v>2020</v>
      </c>
      <c r="BA640" s="2" t="str">
        <f>IF(sum!A633="SA",sum!B633,"*")</f>
        <v>*</v>
      </c>
      <c r="BB640" s="2"/>
      <c r="BC640" s="2" t="str">
        <f>IF(sum!A633="SA",sum!C633,"*")</f>
        <v>*</v>
      </c>
    </row>
    <row r="641" spans="2:55">
      <c r="B641" s="2" t="s">
        <v>186</v>
      </c>
      <c r="C641" s="2" t="s">
        <v>187</v>
      </c>
      <c r="D641" s="2">
        <v>2020</v>
      </c>
      <c r="J641" s="2" t="s">
        <v>186</v>
      </c>
      <c r="K641" s="2" t="s">
        <v>187</v>
      </c>
      <c r="L641" s="2">
        <v>2020</v>
      </c>
      <c r="M641" s="2" t="str">
        <f>IF(sum!A634="AT",sum!B634,"*")</f>
        <v>*</v>
      </c>
      <c r="N641" s="2"/>
      <c r="O641" s="2" t="str">
        <f>IF(sum!A634="AT",sum!C634,"*")</f>
        <v>*</v>
      </c>
      <c r="R641" s="2" t="s">
        <v>186</v>
      </c>
      <c r="S641" s="2" t="s">
        <v>187</v>
      </c>
      <c r="T641" s="2">
        <v>2020</v>
      </c>
      <c r="U641" s="2" t="str">
        <f>IF(sum!A634="BC",sum!B634,"*")</f>
        <v>*</v>
      </c>
      <c r="V641" s="2"/>
      <c r="W641" s="2" t="str">
        <f>IF(sum!A634="BC",sum!C634,"*")</f>
        <v>*</v>
      </c>
      <c r="Z641" s="2" t="s">
        <v>186</v>
      </c>
      <c r="AA641" s="2" t="s">
        <v>187</v>
      </c>
      <c r="AB641" s="2">
        <v>2020</v>
      </c>
      <c r="AC641" s="2" t="str">
        <f>IF(sum!A634="MA",sum!B634,"*")</f>
        <v>*</v>
      </c>
      <c r="AD641" s="2"/>
      <c r="AE641" s="2" t="str">
        <f>IF(sum!A634="MA",sum!C634,"*")</f>
        <v>*</v>
      </c>
      <c r="AH641" s="2" t="s">
        <v>186</v>
      </c>
      <c r="AI641" s="2" t="s">
        <v>187</v>
      </c>
      <c r="AJ641" s="2">
        <v>2020</v>
      </c>
      <c r="AK641" s="2" t="str">
        <f>IF(sum!A634="ON",sum!B634,"*")</f>
        <v>*</v>
      </c>
      <c r="AL641" s="2"/>
      <c r="AM641" s="2" t="str">
        <f>IF(sum!A634="ON",sum!C634,"*")</f>
        <v>*</v>
      </c>
      <c r="AP641" s="4" t="s">
        <v>186</v>
      </c>
      <c r="AQ641" s="4" t="s">
        <v>187</v>
      </c>
      <c r="AR641" s="4">
        <v>2020</v>
      </c>
      <c r="AS641" s="2" t="str">
        <f>IF(sum!A634="QU",sum!B634,"*")</f>
        <v>R_ES-SH-AP_HET1</v>
      </c>
      <c r="AT641" s="2"/>
      <c r="AU641" s="2">
        <f>IF(sum!A634="QU",sum!C634,"*")</f>
        <v>0</v>
      </c>
      <c r="AX641" s="2" t="s">
        <v>186</v>
      </c>
      <c r="AY641" s="2" t="s">
        <v>187</v>
      </c>
      <c r="AZ641" s="2">
        <v>2020</v>
      </c>
      <c r="BA641" s="2" t="str">
        <f>IF(sum!A634="SA",sum!B634,"*")</f>
        <v>*</v>
      </c>
      <c r="BB641" s="2"/>
      <c r="BC641" s="2" t="str">
        <f>IF(sum!A634="SA",sum!C634,"*")</f>
        <v>*</v>
      </c>
    </row>
    <row r="642" spans="2:55">
      <c r="B642" s="4" t="s">
        <v>186</v>
      </c>
      <c r="C642" s="4" t="s">
        <v>187</v>
      </c>
      <c r="D642" s="4">
        <v>2020</v>
      </c>
      <c r="J642" s="4" t="s">
        <v>186</v>
      </c>
      <c r="K642" s="4" t="s">
        <v>187</v>
      </c>
      <c r="L642" s="4">
        <v>2020</v>
      </c>
      <c r="M642" s="2" t="str">
        <f>IF(sum!A635="AT",sum!B635,"*")</f>
        <v>*</v>
      </c>
      <c r="N642" s="2"/>
      <c r="O642" s="2" t="str">
        <f>IF(sum!A635="AT",sum!C635,"*")</f>
        <v>*</v>
      </c>
      <c r="R642" s="4" t="s">
        <v>186</v>
      </c>
      <c r="S642" s="4" t="s">
        <v>187</v>
      </c>
      <c r="T642" s="4">
        <v>2020</v>
      </c>
      <c r="U642" s="2" t="str">
        <f>IF(sum!A635="BC",sum!B635,"*")</f>
        <v>*</v>
      </c>
      <c r="V642" s="2"/>
      <c r="W642" s="2" t="str">
        <f>IF(sum!A635="BC",sum!C635,"*")</f>
        <v>*</v>
      </c>
      <c r="Z642" s="4" t="s">
        <v>186</v>
      </c>
      <c r="AA642" s="4" t="s">
        <v>187</v>
      </c>
      <c r="AB642" s="4">
        <v>2020</v>
      </c>
      <c r="AC642" s="2" t="str">
        <f>IF(sum!A635="MA",sum!B635,"*")</f>
        <v>*</v>
      </c>
      <c r="AD642" s="2"/>
      <c r="AE642" s="2" t="str">
        <f>IF(sum!A635="MA",sum!C635,"*")</f>
        <v>*</v>
      </c>
      <c r="AH642" s="4" t="s">
        <v>186</v>
      </c>
      <c r="AI642" s="4" t="s">
        <v>187</v>
      </c>
      <c r="AJ642" s="4">
        <v>2020</v>
      </c>
      <c r="AK642" s="2" t="str">
        <f>IF(sum!A635="ON",sum!B635,"*")</f>
        <v>*</v>
      </c>
      <c r="AL642" s="2"/>
      <c r="AM642" s="2" t="str">
        <f>IF(sum!A635="ON",sum!C635,"*")</f>
        <v>*</v>
      </c>
      <c r="AP642" s="2" t="s">
        <v>186</v>
      </c>
      <c r="AQ642" s="2" t="s">
        <v>187</v>
      </c>
      <c r="AR642" s="2">
        <v>2020</v>
      </c>
      <c r="AS642" s="2" t="str">
        <f>IF(sum!A635="QU",sum!B635,"*")</f>
        <v>R_ES-SH-MOB_ELC1</v>
      </c>
      <c r="AT642" s="2"/>
      <c r="AU642" s="2">
        <f>IF(sum!A635="QU",sum!C635,"*")</f>
        <v>0</v>
      </c>
      <c r="AX642" s="4" t="s">
        <v>186</v>
      </c>
      <c r="AY642" s="4" t="s">
        <v>187</v>
      </c>
      <c r="AZ642" s="4">
        <v>2020</v>
      </c>
      <c r="BA642" s="2" t="str">
        <f>IF(sum!A635="SA",sum!B635,"*")</f>
        <v>*</v>
      </c>
      <c r="BB642" s="2"/>
      <c r="BC642" s="2" t="str">
        <f>IF(sum!A635="SA",sum!C635,"*")</f>
        <v>*</v>
      </c>
    </row>
    <row r="643" spans="2:55">
      <c r="B643" s="2" t="s">
        <v>186</v>
      </c>
      <c r="C643" s="2" t="s">
        <v>187</v>
      </c>
      <c r="D643" s="2">
        <v>2020</v>
      </c>
      <c r="J643" s="2" t="s">
        <v>186</v>
      </c>
      <c r="K643" s="2" t="s">
        <v>187</v>
      </c>
      <c r="L643" s="2">
        <v>2020</v>
      </c>
      <c r="M643" s="2" t="str">
        <f>IF(sum!A636="AT",sum!B636,"*")</f>
        <v>*</v>
      </c>
      <c r="N643" s="2"/>
      <c r="O643" s="2" t="str">
        <f>IF(sum!A636="AT",sum!C636,"*")</f>
        <v>*</v>
      </c>
      <c r="R643" s="2" t="s">
        <v>186</v>
      </c>
      <c r="S643" s="2" t="s">
        <v>187</v>
      </c>
      <c r="T643" s="2">
        <v>2020</v>
      </c>
      <c r="U643" s="2" t="str">
        <f>IF(sum!A636="BC",sum!B636,"*")</f>
        <v>*</v>
      </c>
      <c r="V643" s="2"/>
      <c r="W643" s="2" t="str">
        <f>IF(sum!A636="BC",sum!C636,"*")</f>
        <v>*</v>
      </c>
      <c r="Z643" s="2" t="s">
        <v>186</v>
      </c>
      <c r="AA643" s="2" t="s">
        <v>187</v>
      </c>
      <c r="AB643" s="2">
        <v>2020</v>
      </c>
      <c r="AC643" s="2" t="str">
        <f>IF(sum!A636="MA",sum!B636,"*")</f>
        <v>*</v>
      </c>
      <c r="AD643" s="2"/>
      <c r="AE643" s="2" t="str">
        <f>IF(sum!A636="MA",sum!C636,"*")</f>
        <v>*</v>
      </c>
      <c r="AH643" s="2" t="s">
        <v>186</v>
      </c>
      <c r="AI643" s="2" t="s">
        <v>187</v>
      </c>
      <c r="AJ643" s="2">
        <v>2020</v>
      </c>
      <c r="AK643" s="2" t="str">
        <f>IF(sum!A636="ON",sum!B636,"*")</f>
        <v>*</v>
      </c>
      <c r="AL643" s="2"/>
      <c r="AM643" s="2" t="str">
        <f>IF(sum!A636="ON",sum!C636,"*")</f>
        <v>*</v>
      </c>
      <c r="AP643" s="4" t="s">
        <v>186</v>
      </c>
      <c r="AQ643" s="4" t="s">
        <v>187</v>
      </c>
      <c r="AR643" s="4">
        <v>2020</v>
      </c>
      <c r="AS643" s="2" t="str">
        <f>IF(sum!A636="QU",sum!B636,"*")</f>
        <v>R_ES-SH-MOB_GAS_HE1</v>
      </c>
      <c r="AT643" s="2"/>
      <c r="AU643" s="2">
        <f>IF(sum!A636="QU",sum!C636,"*")</f>
        <v>0.0283406651818642</v>
      </c>
      <c r="AX643" s="2" t="s">
        <v>186</v>
      </c>
      <c r="AY643" s="2" t="s">
        <v>187</v>
      </c>
      <c r="AZ643" s="2">
        <v>2020</v>
      </c>
      <c r="BA643" s="2" t="str">
        <f>IF(sum!A636="SA",sum!B636,"*")</f>
        <v>*</v>
      </c>
      <c r="BB643" s="2"/>
      <c r="BC643" s="2" t="str">
        <f>IF(sum!A636="SA",sum!C636,"*")</f>
        <v>*</v>
      </c>
    </row>
    <row r="644" spans="2:55">
      <c r="B644" s="2" t="s">
        <v>186</v>
      </c>
      <c r="C644" s="2" t="s">
        <v>187</v>
      </c>
      <c r="D644" s="2">
        <v>2020</v>
      </c>
      <c r="J644" s="2" t="s">
        <v>186</v>
      </c>
      <c r="K644" s="2" t="s">
        <v>187</v>
      </c>
      <c r="L644" s="2">
        <v>2020</v>
      </c>
      <c r="M644" s="2" t="str">
        <f>IF(sum!A637="AT",sum!B637,"*")</f>
        <v>*</v>
      </c>
      <c r="N644" s="2"/>
      <c r="O644" s="2" t="str">
        <f>IF(sum!A637="AT",sum!C637,"*")</f>
        <v>*</v>
      </c>
      <c r="R644" s="2" t="s">
        <v>186</v>
      </c>
      <c r="S644" s="2" t="s">
        <v>187</v>
      </c>
      <c r="T644" s="2">
        <v>2020</v>
      </c>
      <c r="U644" s="2" t="str">
        <f>IF(sum!A637="BC",sum!B637,"*")</f>
        <v>*</v>
      </c>
      <c r="V644" s="2"/>
      <c r="W644" s="2" t="str">
        <f>IF(sum!A637="BC",sum!C637,"*")</f>
        <v>*</v>
      </c>
      <c r="Z644" s="2" t="s">
        <v>186</v>
      </c>
      <c r="AA644" s="2" t="s">
        <v>187</v>
      </c>
      <c r="AB644" s="2">
        <v>2020</v>
      </c>
      <c r="AC644" s="2" t="str">
        <f>IF(sum!A637="MA",sum!B637,"*")</f>
        <v>*</v>
      </c>
      <c r="AD644" s="2"/>
      <c r="AE644" s="2" t="str">
        <f>IF(sum!A637="MA",sum!C637,"*")</f>
        <v>*</v>
      </c>
      <c r="AH644" s="2" t="s">
        <v>186</v>
      </c>
      <c r="AI644" s="2" t="s">
        <v>187</v>
      </c>
      <c r="AJ644" s="2">
        <v>2020</v>
      </c>
      <c r="AK644" s="2" t="str">
        <f>IF(sum!A637="ON",sum!B637,"*")</f>
        <v>*</v>
      </c>
      <c r="AL644" s="2"/>
      <c r="AM644" s="2" t="str">
        <f>IF(sum!A637="ON",sum!C637,"*")</f>
        <v>*</v>
      </c>
      <c r="AP644" s="2" t="s">
        <v>186</v>
      </c>
      <c r="AQ644" s="2" t="s">
        <v>187</v>
      </c>
      <c r="AR644" s="2">
        <v>2020</v>
      </c>
      <c r="AS644" s="2" t="str">
        <f>IF(sum!A637="QU",sum!B637,"*")</f>
        <v>R_ES-SH-SA_ELC1</v>
      </c>
      <c r="AT644" s="2"/>
      <c r="AU644" s="2">
        <f>IF(sum!A637="QU",sum!C637,"*")</f>
        <v>0.0323270768027584</v>
      </c>
      <c r="AX644" s="2" t="s">
        <v>186</v>
      </c>
      <c r="AY644" s="2" t="s">
        <v>187</v>
      </c>
      <c r="AZ644" s="2">
        <v>2020</v>
      </c>
      <c r="BA644" s="2" t="str">
        <f>IF(sum!A637="SA",sum!B637,"*")</f>
        <v>*</v>
      </c>
      <c r="BB644" s="2"/>
      <c r="BC644" s="2" t="str">
        <f>IF(sum!A637="SA",sum!C637,"*")</f>
        <v>*</v>
      </c>
    </row>
    <row r="645" spans="2:55">
      <c r="B645" s="4" t="s">
        <v>186</v>
      </c>
      <c r="C645" s="4" t="s">
        <v>187</v>
      </c>
      <c r="D645" s="4">
        <v>2020</v>
      </c>
      <c r="J645" s="4" t="s">
        <v>186</v>
      </c>
      <c r="K645" s="4" t="s">
        <v>187</v>
      </c>
      <c r="L645" s="4">
        <v>2020</v>
      </c>
      <c r="M645" s="2" t="str">
        <f>IF(sum!A638="AT",sum!B638,"*")</f>
        <v>*</v>
      </c>
      <c r="N645" s="2"/>
      <c r="O645" s="2" t="str">
        <f>IF(sum!A638="AT",sum!C638,"*")</f>
        <v>*</v>
      </c>
      <c r="R645" s="4" t="s">
        <v>186</v>
      </c>
      <c r="S645" s="4" t="s">
        <v>187</v>
      </c>
      <c r="T645" s="4">
        <v>2020</v>
      </c>
      <c r="U645" s="2" t="str">
        <f>IF(sum!A638="BC",sum!B638,"*")</f>
        <v>*</v>
      </c>
      <c r="V645" s="2"/>
      <c r="W645" s="2" t="str">
        <f>IF(sum!A638="BC",sum!C638,"*")</f>
        <v>*</v>
      </c>
      <c r="Z645" s="4" t="s">
        <v>186</v>
      </c>
      <c r="AA645" s="4" t="s">
        <v>187</v>
      </c>
      <c r="AB645" s="4">
        <v>2020</v>
      </c>
      <c r="AC645" s="2" t="str">
        <f>IF(sum!A638="MA",sum!B638,"*")</f>
        <v>*</v>
      </c>
      <c r="AD645" s="2"/>
      <c r="AE645" s="2" t="str">
        <f>IF(sum!A638="MA",sum!C638,"*")</f>
        <v>*</v>
      </c>
      <c r="AH645" s="4" t="s">
        <v>186</v>
      </c>
      <c r="AI645" s="4" t="s">
        <v>187</v>
      </c>
      <c r="AJ645" s="4">
        <v>2020</v>
      </c>
      <c r="AK645" s="2" t="str">
        <f>IF(sum!A638="ON",sum!B638,"*")</f>
        <v>*</v>
      </c>
      <c r="AL645" s="2"/>
      <c r="AM645" s="2" t="str">
        <f>IF(sum!A638="ON",sum!C638,"*")</f>
        <v>*</v>
      </c>
      <c r="AP645" s="4" t="s">
        <v>186</v>
      </c>
      <c r="AQ645" s="4" t="s">
        <v>187</v>
      </c>
      <c r="AR645" s="4">
        <v>2020</v>
      </c>
      <c r="AS645" s="2" t="str">
        <f>IF(sum!A638="QU",sum!B638,"*")</f>
        <v>R_ES-SH-SA_HET1</v>
      </c>
      <c r="AT645" s="2"/>
      <c r="AU645" s="2">
        <f>IF(sum!A638="QU",sum!C638,"*")</f>
        <v>0</v>
      </c>
      <c r="AX645" s="4" t="s">
        <v>186</v>
      </c>
      <c r="AY645" s="4" t="s">
        <v>187</v>
      </c>
      <c r="AZ645" s="4">
        <v>2020</v>
      </c>
      <c r="BA645" s="2" t="str">
        <f>IF(sum!A638="SA",sum!B638,"*")</f>
        <v>*</v>
      </c>
      <c r="BB645" s="2"/>
      <c r="BC645" s="2" t="str">
        <f>IF(sum!A638="SA",sum!C638,"*")</f>
        <v>*</v>
      </c>
    </row>
    <row r="646" spans="2:55">
      <c r="B646" s="2" t="s">
        <v>186</v>
      </c>
      <c r="C646" s="2" t="s">
        <v>187</v>
      </c>
      <c r="D646" s="2">
        <v>2020</v>
      </c>
      <c r="J646" s="2" t="s">
        <v>186</v>
      </c>
      <c r="K646" s="2" t="s">
        <v>187</v>
      </c>
      <c r="L646" s="2">
        <v>2020</v>
      </c>
      <c r="M646" s="2" t="str">
        <f>IF(sum!A639="AT",sum!B639,"*")</f>
        <v>*</v>
      </c>
      <c r="N646" s="2"/>
      <c r="O646" s="2" t="str">
        <f>IF(sum!A639="AT",sum!C639,"*")</f>
        <v>*</v>
      </c>
      <c r="R646" s="2" t="s">
        <v>186</v>
      </c>
      <c r="S646" s="2" t="s">
        <v>187</v>
      </c>
      <c r="T646" s="2">
        <v>2020</v>
      </c>
      <c r="U646" s="2" t="str">
        <f>IF(sum!A639="BC",sum!B639,"*")</f>
        <v>*</v>
      </c>
      <c r="V646" s="2"/>
      <c r="W646" s="2" t="str">
        <f>IF(sum!A639="BC",sum!C639,"*")</f>
        <v>*</v>
      </c>
      <c r="Z646" s="2" t="s">
        <v>186</v>
      </c>
      <c r="AA646" s="2" t="s">
        <v>187</v>
      </c>
      <c r="AB646" s="2">
        <v>2020</v>
      </c>
      <c r="AC646" s="2" t="str">
        <f>IF(sum!A639="MA",sum!B639,"*")</f>
        <v>*</v>
      </c>
      <c r="AD646" s="2"/>
      <c r="AE646" s="2" t="str">
        <f>IF(sum!A639="MA",sum!C639,"*")</f>
        <v>*</v>
      </c>
      <c r="AH646" s="2" t="s">
        <v>186</v>
      </c>
      <c r="AI646" s="2" t="s">
        <v>187</v>
      </c>
      <c r="AJ646" s="2">
        <v>2020</v>
      </c>
      <c r="AK646" s="2" t="str">
        <f>IF(sum!A639="ON",sum!B639,"*")</f>
        <v>*</v>
      </c>
      <c r="AL646" s="2"/>
      <c r="AM646" s="2" t="str">
        <f>IF(sum!A639="ON",sum!C639,"*")</f>
        <v>*</v>
      </c>
      <c r="AP646" s="2" t="s">
        <v>186</v>
      </c>
      <c r="AQ646" s="2" t="s">
        <v>187</v>
      </c>
      <c r="AR646" s="2">
        <v>2020</v>
      </c>
      <c r="AS646" s="2" t="str">
        <f>IF(sum!A639="QU",sum!B639,"*")</f>
        <v>R_ES-SH-SD_COAPRO1</v>
      </c>
      <c r="AT646" s="2"/>
      <c r="AU646" s="2">
        <f>IF(sum!A639="QU",sum!C639,"*")</f>
        <v>0</v>
      </c>
      <c r="AX646" s="2" t="s">
        <v>186</v>
      </c>
      <c r="AY646" s="2" t="s">
        <v>187</v>
      </c>
      <c r="AZ646" s="2">
        <v>2020</v>
      </c>
      <c r="BA646" s="2" t="str">
        <f>IF(sum!A639="SA",sum!B639,"*")</f>
        <v>*</v>
      </c>
      <c r="BB646" s="2"/>
      <c r="BC646" s="2" t="str">
        <f>IF(sum!A639="SA",sum!C639,"*")</f>
        <v>*</v>
      </c>
    </row>
    <row r="647" spans="2:55">
      <c r="B647" s="2" t="s">
        <v>186</v>
      </c>
      <c r="C647" s="2" t="s">
        <v>187</v>
      </c>
      <c r="D647" s="2">
        <v>2020</v>
      </c>
      <c r="J647" s="2" t="s">
        <v>186</v>
      </c>
      <c r="K647" s="2" t="s">
        <v>187</v>
      </c>
      <c r="L647" s="2">
        <v>2020</v>
      </c>
      <c r="M647" s="2" t="str">
        <f>IF(sum!A640="AT",sum!B640,"*")</f>
        <v>*</v>
      </c>
      <c r="N647" s="2"/>
      <c r="O647" s="2" t="str">
        <f>IF(sum!A640="AT",sum!C640,"*")</f>
        <v>*</v>
      </c>
      <c r="R647" s="2" t="s">
        <v>186</v>
      </c>
      <c r="S647" s="2" t="s">
        <v>187</v>
      </c>
      <c r="T647" s="2">
        <v>2020</v>
      </c>
      <c r="U647" s="2" t="str">
        <f>IF(sum!A640="BC",sum!B640,"*")</f>
        <v>*</v>
      </c>
      <c r="V647" s="2"/>
      <c r="W647" s="2" t="str">
        <f>IF(sum!A640="BC",sum!C640,"*")</f>
        <v>*</v>
      </c>
      <c r="Z647" s="2" t="s">
        <v>186</v>
      </c>
      <c r="AA647" s="2" t="s">
        <v>187</v>
      </c>
      <c r="AB647" s="2">
        <v>2020</v>
      </c>
      <c r="AC647" s="2" t="str">
        <f>IF(sum!A640="MA",sum!B640,"*")</f>
        <v>*</v>
      </c>
      <c r="AD647" s="2"/>
      <c r="AE647" s="2" t="str">
        <f>IF(sum!A640="MA",sum!C640,"*")</f>
        <v>*</v>
      </c>
      <c r="AH647" s="2" t="s">
        <v>186</v>
      </c>
      <c r="AI647" s="2" t="s">
        <v>187</v>
      </c>
      <c r="AJ647" s="2">
        <v>2020</v>
      </c>
      <c r="AK647" s="2" t="str">
        <f>IF(sum!A640="ON",sum!B640,"*")</f>
        <v>*</v>
      </c>
      <c r="AL647" s="2"/>
      <c r="AM647" s="2" t="str">
        <f>IF(sum!A640="ON",sum!C640,"*")</f>
        <v>*</v>
      </c>
      <c r="AP647" s="4" t="s">
        <v>186</v>
      </c>
      <c r="AQ647" s="4" t="s">
        <v>187</v>
      </c>
      <c r="AR647" s="4">
        <v>2020</v>
      </c>
      <c r="AS647" s="2" t="str">
        <f>IF(sum!A640="QU",sum!B640,"*")</f>
        <v>R_ES-SH-SD_ELC1</v>
      </c>
      <c r="AT647" s="2"/>
      <c r="AU647" s="2">
        <f>IF(sum!A640="QU",sum!C640,"*")</f>
        <v>0</v>
      </c>
      <c r="AX647" s="2" t="s">
        <v>186</v>
      </c>
      <c r="AY647" s="2" t="s">
        <v>187</v>
      </c>
      <c r="AZ647" s="2">
        <v>2020</v>
      </c>
      <c r="BA647" s="2" t="str">
        <f>IF(sum!A640="SA",sum!B640,"*")</f>
        <v>*</v>
      </c>
      <c r="BB647" s="2"/>
      <c r="BC647" s="2" t="str">
        <f>IF(sum!A640="SA",sum!C640,"*")</f>
        <v>*</v>
      </c>
    </row>
    <row r="648" spans="2:55">
      <c r="B648" s="4" t="s">
        <v>186</v>
      </c>
      <c r="C648" s="4" t="s">
        <v>187</v>
      </c>
      <c r="D648" s="4">
        <v>2020</v>
      </c>
      <c r="J648" s="4" t="s">
        <v>186</v>
      </c>
      <c r="K648" s="4" t="s">
        <v>187</v>
      </c>
      <c r="L648" s="4">
        <v>2020</v>
      </c>
      <c r="M648" s="2" t="str">
        <f>IF(sum!A641="AT",sum!B641,"*")</f>
        <v>*</v>
      </c>
      <c r="N648" s="2"/>
      <c r="O648" s="2" t="str">
        <f>IF(sum!A641="AT",sum!C641,"*")</f>
        <v>*</v>
      </c>
      <c r="R648" s="4" t="s">
        <v>186</v>
      </c>
      <c r="S648" s="4" t="s">
        <v>187</v>
      </c>
      <c r="T648" s="4">
        <v>2020</v>
      </c>
      <c r="U648" s="2" t="str">
        <f>IF(sum!A641="BC",sum!B641,"*")</f>
        <v>*</v>
      </c>
      <c r="V648" s="2"/>
      <c r="W648" s="2" t="str">
        <f>IF(sum!A641="BC",sum!C641,"*")</f>
        <v>*</v>
      </c>
      <c r="Z648" s="4" t="s">
        <v>186</v>
      </c>
      <c r="AA648" s="4" t="s">
        <v>187</v>
      </c>
      <c r="AB648" s="4">
        <v>2020</v>
      </c>
      <c r="AC648" s="2" t="str">
        <f>IF(sum!A641="MA",sum!B641,"*")</f>
        <v>*</v>
      </c>
      <c r="AD648" s="2"/>
      <c r="AE648" s="2" t="str">
        <f>IF(sum!A641="MA",sum!C641,"*")</f>
        <v>*</v>
      </c>
      <c r="AH648" s="4" t="s">
        <v>186</v>
      </c>
      <c r="AI648" s="4" t="s">
        <v>187</v>
      </c>
      <c r="AJ648" s="4">
        <v>2020</v>
      </c>
      <c r="AK648" s="2" t="str">
        <f>IF(sum!A641="ON",sum!B641,"*")</f>
        <v>*</v>
      </c>
      <c r="AL648" s="2"/>
      <c r="AM648" s="2" t="str">
        <f>IF(sum!A641="ON",sum!C641,"*")</f>
        <v>*</v>
      </c>
      <c r="AP648" s="2" t="s">
        <v>186</v>
      </c>
      <c r="AQ648" s="2" t="s">
        <v>187</v>
      </c>
      <c r="AR648" s="2">
        <v>2020</v>
      </c>
      <c r="AS648" s="2" t="str">
        <f>IF(sum!A641="QU",sum!B641,"*")</f>
        <v>R_ES-SH-SD_GAS_HE1</v>
      </c>
      <c r="AT648" s="2"/>
      <c r="AU648" s="2">
        <f>IF(sum!A641="QU",sum!C641,"*")</f>
        <v>0.407788534331088</v>
      </c>
      <c r="AX648" s="4" t="s">
        <v>186</v>
      </c>
      <c r="AY648" s="4" t="s">
        <v>187</v>
      </c>
      <c r="AZ648" s="4">
        <v>2020</v>
      </c>
      <c r="BA648" s="2" t="str">
        <f>IF(sum!A641="SA",sum!B641,"*")</f>
        <v>*</v>
      </c>
      <c r="BB648" s="2"/>
      <c r="BC648" s="2" t="str">
        <f>IF(sum!A641="SA",sum!C641,"*")</f>
        <v>*</v>
      </c>
    </row>
    <row r="649" spans="2:55">
      <c r="B649" s="2" t="s">
        <v>186</v>
      </c>
      <c r="C649" s="2" t="s">
        <v>187</v>
      </c>
      <c r="D649" s="2">
        <v>2020</v>
      </c>
      <c r="J649" s="2" t="s">
        <v>186</v>
      </c>
      <c r="K649" s="2" t="s">
        <v>187</v>
      </c>
      <c r="L649" s="2">
        <v>2020</v>
      </c>
      <c r="M649" s="2" t="str">
        <f>IF(sum!A642="AT",sum!B642,"*")</f>
        <v>*</v>
      </c>
      <c r="N649" s="2"/>
      <c r="O649" s="2" t="str">
        <f>IF(sum!A642="AT",sum!C642,"*")</f>
        <v>*</v>
      </c>
      <c r="R649" s="2" t="s">
        <v>186</v>
      </c>
      <c r="S649" s="2" t="s">
        <v>187</v>
      </c>
      <c r="T649" s="2">
        <v>2020</v>
      </c>
      <c r="U649" s="2" t="str">
        <f>IF(sum!A642="BC",sum!B642,"*")</f>
        <v>*</v>
      </c>
      <c r="V649" s="2"/>
      <c r="W649" s="2" t="str">
        <f>IF(sum!A642="BC",sum!C642,"*")</f>
        <v>*</v>
      </c>
      <c r="Z649" s="2" t="s">
        <v>186</v>
      </c>
      <c r="AA649" s="2" t="s">
        <v>187</v>
      </c>
      <c r="AB649" s="2">
        <v>2020</v>
      </c>
      <c r="AC649" s="2" t="str">
        <f>IF(sum!A642="MA",sum!B642,"*")</f>
        <v>*</v>
      </c>
      <c r="AD649" s="2"/>
      <c r="AE649" s="2" t="str">
        <f>IF(sum!A642="MA",sum!C642,"*")</f>
        <v>*</v>
      </c>
      <c r="AH649" s="2" t="s">
        <v>186</v>
      </c>
      <c r="AI649" s="2" t="s">
        <v>187</v>
      </c>
      <c r="AJ649" s="2">
        <v>2020</v>
      </c>
      <c r="AK649" s="2" t="str">
        <f>IF(sum!A642="ON",sum!B642,"*")</f>
        <v>*</v>
      </c>
      <c r="AL649" s="2"/>
      <c r="AM649" s="2" t="str">
        <f>IF(sum!A642="ON",sum!C642,"*")</f>
        <v>*</v>
      </c>
      <c r="AP649" s="4" t="s">
        <v>186</v>
      </c>
      <c r="AQ649" s="4" t="s">
        <v>187</v>
      </c>
      <c r="AR649" s="4">
        <v>2020</v>
      </c>
      <c r="AS649" s="2" t="str">
        <f>IF(sum!A642="QU",sum!B642,"*")</f>
        <v>R_ES-WH-AP_GAS1</v>
      </c>
      <c r="AT649" s="2"/>
      <c r="AU649" s="2">
        <f>IF(sum!A642="QU",sum!C642,"*")</f>
        <v>0.158349189491149</v>
      </c>
      <c r="AX649" s="2" t="s">
        <v>186</v>
      </c>
      <c r="AY649" s="2" t="s">
        <v>187</v>
      </c>
      <c r="AZ649" s="2">
        <v>2020</v>
      </c>
      <c r="BA649" s="2" t="str">
        <f>IF(sum!A642="SA",sum!B642,"*")</f>
        <v>*</v>
      </c>
      <c r="BB649" s="2"/>
      <c r="BC649" s="2" t="str">
        <f>IF(sum!A642="SA",sum!C642,"*")</f>
        <v>*</v>
      </c>
    </row>
    <row r="650" spans="2:55">
      <c r="B650" s="2" t="s">
        <v>186</v>
      </c>
      <c r="C650" s="2" t="s">
        <v>187</v>
      </c>
      <c r="D650" s="2">
        <v>2020</v>
      </c>
      <c r="J650" s="2" t="s">
        <v>186</v>
      </c>
      <c r="K650" s="2" t="s">
        <v>187</v>
      </c>
      <c r="L650" s="2">
        <v>2020</v>
      </c>
      <c r="M650" s="2" t="str">
        <f>IF(sum!A643="AT",sum!B643,"*")</f>
        <v>*</v>
      </c>
      <c r="N650" s="2"/>
      <c r="O650" s="2" t="str">
        <f>IF(sum!A643="AT",sum!C643,"*")</f>
        <v>*</v>
      </c>
      <c r="R650" s="2" t="s">
        <v>186</v>
      </c>
      <c r="S650" s="2" t="s">
        <v>187</v>
      </c>
      <c r="T650" s="2">
        <v>2020</v>
      </c>
      <c r="U650" s="2" t="str">
        <f>IF(sum!A643="BC",sum!B643,"*")</f>
        <v>*</v>
      </c>
      <c r="V650" s="2"/>
      <c r="W650" s="2" t="str">
        <f>IF(sum!A643="BC",sum!C643,"*")</f>
        <v>*</v>
      </c>
      <c r="Z650" s="2" t="s">
        <v>186</v>
      </c>
      <c r="AA650" s="2" t="s">
        <v>187</v>
      </c>
      <c r="AB650" s="2">
        <v>2020</v>
      </c>
      <c r="AC650" s="2" t="str">
        <f>IF(sum!A643="MA",sum!B643,"*")</f>
        <v>*</v>
      </c>
      <c r="AD650" s="2"/>
      <c r="AE650" s="2" t="str">
        <f>IF(sum!A643="MA",sum!C643,"*")</f>
        <v>*</v>
      </c>
      <c r="AH650" s="2" t="s">
        <v>186</v>
      </c>
      <c r="AI650" s="2" t="s">
        <v>187</v>
      </c>
      <c r="AJ650" s="2">
        <v>2020</v>
      </c>
      <c r="AK650" s="2" t="str">
        <f>IF(sum!A643="ON",sum!B643,"*")</f>
        <v>*</v>
      </c>
      <c r="AL650" s="2"/>
      <c r="AM650" s="2" t="str">
        <f>IF(sum!A643="ON",sum!C643,"*")</f>
        <v>*</v>
      </c>
      <c r="AP650" s="2" t="s">
        <v>186</v>
      </c>
      <c r="AQ650" s="2" t="s">
        <v>187</v>
      </c>
      <c r="AR650" s="2">
        <v>2020</v>
      </c>
      <c r="AS650" s="2" t="str">
        <f>IF(sum!A643="QU",sum!B643,"*")</f>
        <v>R_ES-WH-AP_STEAM1</v>
      </c>
      <c r="AT650" s="2"/>
      <c r="AU650" s="2">
        <f>IF(sum!A643="QU",sum!C643,"*")</f>
        <v>0</v>
      </c>
      <c r="AX650" s="2" t="s">
        <v>186</v>
      </c>
      <c r="AY650" s="2" t="s">
        <v>187</v>
      </c>
      <c r="AZ650" s="2">
        <v>2020</v>
      </c>
      <c r="BA650" s="2" t="str">
        <f>IF(sum!A643="SA",sum!B643,"*")</f>
        <v>*</v>
      </c>
      <c r="BB650" s="2"/>
      <c r="BC650" s="2" t="str">
        <f>IF(sum!A643="SA",sum!C643,"*")</f>
        <v>*</v>
      </c>
    </row>
    <row r="651" spans="2:55">
      <c r="B651" s="4" t="s">
        <v>186</v>
      </c>
      <c r="C651" s="4" t="s">
        <v>187</v>
      </c>
      <c r="D651" s="4">
        <v>2020</v>
      </c>
      <c r="J651" s="4" t="s">
        <v>186</v>
      </c>
      <c r="K651" s="4" t="s">
        <v>187</v>
      </c>
      <c r="L651" s="4">
        <v>2020</v>
      </c>
      <c r="M651" s="2" t="str">
        <f>IF(sum!A644="AT",sum!B644,"*")</f>
        <v>*</v>
      </c>
      <c r="N651" s="2"/>
      <c r="O651" s="2" t="str">
        <f>IF(sum!A644="AT",sum!C644,"*")</f>
        <v>*</v>
      </c>
      <c r="R651" s="4" t="s">
        <v>186</v>
      </c>
      <c r="S651" s="4" t="s">
        <v>187</v>
      </c>
      <c r="T651" s="4">
        <v>2020</v>
      </c>
      <c r="U651" s="2" t="str">
        <f>IF(sum!A644="BC",sum!B644,"*")</f>
        <v>*</v>
      </c>
      <c r="V651" s="2"/>
      <c r="W651" s="2" t="str">
        <f>IF(sum!A644="BC",sum!C644,"*")</f>
        <v>*</v>
      </c>
      <c r="Z651" s="4" t="s">
        <v>186</v>
      </c>
      <c r="AA651" s="4" t="s">
        <v>187</v>
      </c>
      <c r="AB651" s="4">
        <v>2020</v>
      </c>
      <c r="AC651" s="2" t="str">
        <f>IF(sum!A644="MA",sum!B644,"*")</f>
        <v>*</v>
      </c>
      <c r="AD651" s="2"/>
      <c r="AE651" s="2" t="str">
        <f>IF(sum!A644="MA",sum!C644,"*")</f>
        <v>*</v>
      </c>
      <c r="AH651" s="4" t="s">
        <v>186</v>
      </c>
      <c r="AI651" s="4" t="s">
        <v>187</v>
      </c>
      <c r="AJ651" s="4">
        <v>2020</v>
      </c>
      <c r="AK651" s="2" t="str">
        <f>IF(sum!A644="ON",sum!B644,"*")</f>
        <v>*</v>
      </c>
      <c r="AL651" s="2"/>
      <c r="AM651" s="2" t="str">
        <f>IF(sum!A644="ON",sum!C644,"*")</f>
        <v>*</v>
      </c>
      <c r="AP651" s="4" t="s">
        <v>186</v>
      </c>
      <c r="AQ651" s="4" t="s">
        <v>187</v>
      </c>
      <c r="AR651" s="4">
        <v>2020</v>
      </c>
      <c r="AS651" s="2" t="str">
        <f>IF(sum!A644="QU",sum!B644,"*")</f>
        <v>R_ES-WH-MOB_GAS1</v>
      </c>
      <c r="AT651" s="2"/>
      <c r="AU651" s="2">
        <f>IF(sum!A644="QU",sum!C644,"*")</f>
        <v>0.000267943783861775</v>
      </c>
      <c r="AX651" s="4" t="s">
        <v>186</v>
      </c>
      <c r="AY651" s="4" t="s">
        <v>187</v>
      </c>
      <c r="AZ651" s="4">
        <v>2020</v>
      </c>
      <c r="BA651" s="2" t="str">
        <f>IF(sum!A644="SA",sum!B644,"*")</f>
        <v>*</v>
      </c>
      <c r="BB651" s="2"/>
      <c r="BC651" s="2" t="str">
        <f>IF(sum!A644="SA",sum!C644,"*")</f>
        <v>*</v>
      </c>
    </row>
    <row r="652" spans="2:55">
      <c r="B652" s="2" t="s">
        <v>186</v>
      </c>
      <c r="C652" s="2" t="s">
        <v>187</v>
      </c>
      <c r="D652" s="2">
        <v>2020</v>
      </c>
      <c r="J652" s="2" t="s">
        <v>186</v>
      </c>
      <c r="K652" s="2" t="s">
        <v>187</v>
      </c>
      <c r="L652" s="2">
        <v>2020</v>
      </c>
      <c r="M652" s="2" t="str">
        <f>IF(sum!A645="AT",sum!B645,"*")</f>
        <v>*</v>
      </c>
      <c r="N652" s="2"/>
      <c r="O652" s="2" t="str">
        <f>IF(sum!A645="AT",sum!C645,"*")</f>
        <v>*</v>
      </c>
      <c r="R652" s="2" t="s">
        <v>186</v>
      </c>
      <c r="S652" s="2" t="s">
        <v>187</v>
      </c>
      <c r="T652" s="2">
        <v>2020</v>
      </c>
      <c r="U652" s="2" t="str">
        <f>IF(sum!A645="BC",sum!B645,"*")</f>
        <v>*</v>
      </c>
      <c r="V652" s="2"/>
      <c r="W652" s="2" t="str">
        <f>IF(sum!A645="BC",sum!C645,"*")</f>
        <v>*</v>
      </c>
      <c r="Z652" s="2" t="s">
        <v>186</v>
      </c>
      <c r="AA652" s="2" t="s">
        <v>187</v>
      </c>
      <c r="AB652" s="2">
        <v>2020</v>
      </c>
      <c r="AC652" s="2" t="str">
        <f>IF(sum!A645="MA",sum!B645,"*")</f>
        <v>*</v>
      </c>
      <c r="AD652" s="2"/>
      <c r="AE652" s="2" t="str">
        <f>IF(sum!A645="MA",sum!C645,"*")</f>
        <v>*</v>
      </c>
      <c r="AH652" s="2" t="s">
        <v>186</v>
      </c>
      <c r="AI652" s="2" t="s">
        <v>187</v>
      </c>
      <c r="AJ652" s="2">
        <v>2020</v>
      </c>
      <c r="AK652" s="2" t="str">
        <f>IF(sum!A645="ON",sum!B645,"*")</f>
        <v>*</v>
      </c>
      <c r="AL652" s="2"/>
      <c r="AM652" s="2" t="str">
        <f>IF(sum!A645="ON",sum!C645,"*")</f>
        <v>*</v>
      </c>
      <c r="AP652" s="2" t="s">
        <v>186</v>
      </c>
      <c r="AQ652" s="2" t="s">
        <v>187</v>
      </c>
      <c r="AR652" s="2">
        <v>2020</v>
      </c>
      <c r="AS652" s="2" t="str">
        <f>IF(sum!A645="QU",sum!B645,"*")</f>
        <v>R_ES-WH-MOB_STEAM1</v>
      </c>
      <c r="AT652" s="2"/>
      <c r="AU652" s="2">
        <f>IF(sum!A645="QU",sum!C645,"*")</f>
        <v>0</v>
      </c>
      <c r="AX652" s="2" t="s">
        <v>186</v>
      </c>
      <c r="AY652" s="2" t="s">
        <v>187</v>
      </c>
      <c r="AZ652" s="2">
        <v>2020</v>
      </c>
      <c r="BA652" s="2" t="str">
        <f>IF(sum!A645="SA",sum!B645,"*")</f>
        <v>*</v>
      </c>
      <c r="BB652" s="2"/>
      <c r="BC652" s="2" t="str">
        <f>IF(sum!A645="SA",sum!C645,"*")</f>
        <v>*</v>
      </c>
    </row>
    <row r="653" spans="2:55">
      <c r="B653" s="2" t="s">
        <v>186</v>
      </c>
      <c r="C653" s="2" t="s">
        <v>187</v>
      </c>
      <c r="D653" s="2">
        <v>2020</v>
      </c>
      <c r="J653" s="2" t="s">
        <v>186</v>
      </c>
      <c r="K653" s="2" t="s">
        <v>187</v>
      </c>
      <c r="L653" s="2">
        <v>2020</v>
      </c>
      <c r="M653" s="2" t="str">
        <f>IF(sum!A646="AT",sum!B646,"*")</f>
        <v>*</v>
      </c>
      <c r="N653" s="2"/>
      <c r="O653" s="2" t="str">
        <f>IF(sum!A646="AT",sum!C646,"*")</f>
        <v>*</v>
      </c>
      <c r="R653" s="2" t="s">
        <v>186</v>
      </c>
      <c r="S653" s="2" t="s">
        <v>187</v>
      </c>
      <c r="T653" s="2">
        <v>2020</v>
      </c>
      <c r="U653" s="2" t="str">
        <f>IF(sum!A646="BC",sum!B646,"*")</f>
        <v>*</v>
      </c>
      <c r="V653" s="2"/>
      <c r="W653" s="2" t="str">
        <f>IF(sum!A646="BC",sum!C646,"*")</f>
        <v>*</v>
      </c>
      <c r="Z653" s="2" t="s">
        <v>186</v>
      </c>
      <c r="AA653" s="2" t="s">
        <v>187</v>
      </c>
      <c r="AB653" s="2">
        <v>2020</v>
      </c>
      <c r="AC653" s="2" t="str">
        <f>IF(sum!A646="MA",sum!B646,"*")</f>
        <v>*</v>
      </c>
      <c r="AD653" s="2"/>
      <c r="AE653" s="2" t="str">
        <f>IF(sum!A646="MA",sum!C646,"*")</f>
        <v>*</v>
      </c>
      <c r="AH653" s="2" t="s">
        <v>186</v>
      </c>
      <c r="AI653" s="2" t="s">
        <v>187</v>
      </c>
      <c r="AJ653" s="2">
        <v>2020</v>
      </c>
      <c r="AK653" s="2" t="str">
        <f>IF(sum!A646="ON",sum!B646,"*")</f>
        <v>*</v>
      </c>
      <c r="AL653" s="2"/>
      <c r="AM653" s="2" t="str">
        <f>IF(sum!A646="ON",sum!C646,"*")</f>
        <v>*</v>
      </c>
      <c r="AP653" s="4" t="s">
        <v>186</v>
      </c>
      <c r="AQ653" s="4" t="s">
        <v>187</v>
      </c>
      <c r="AR653" s="4">
        <v>2020</v>
      </c>
      <c r="AS653" s="2" t="str">
        <f>IF(sum!A646="QU",sum!B646,"*")</f>
        <v>R_ES-WH-SA_GAS1</v>
      </c>
      <c r="AT653" s="2"/>
      <c r="AU653" s="2">
        <f>IF(sum!A646="QU",sum!C646,"*")</f>
        <v>0.00343962105716938</v>
      </c>
      <c r="AX653" s="2" t="s">
        <v>186</v>
      </c>
      <c r="AY653" s="2" t="s">
        <v>187</v>
      </c>
      <c r="AZ653" s="2">
        <v>2020</v>
      </c>
      <c r="BA653" s="2" t="str">
        <f>IF(sum!A646="SA",sum!B646,"*")</f>
        <v>*</v>
      </c>
      <c r="BB653" s="2"/>
      <c r="BC653" s="2" t="str">
        <f>IF(sum!A646="SA",sum!C646,"*")</f>
        <v>*</v>
      </c>
    </row>
    <row r="654" spans="2:55">
      <c r="B654" s="4" t="s">
        <v>186</v>
      </c>
      <c r="C654" s="4" t="s">
        <v>187</v>
      </c>
      <c r="D654" s="4">
        <v>2020</v>
      </c>
      <c r="J654" s="4" t="s">
        <v>186</v>
      </c>
      <c r="K654" s="4" t="s">
        <v>187</v>
      </c>
      <c r="L654" s="4">
        <v>2020</v>
      </c>
      <c r="M654" s="2" t="str">
        <f>IF(sum!A647="AT",sum!B647,"*")</f>
        <v>*</v>
      </c>
      <c r="N654" s="2"/>
      <c r="O654" s="2" t="str">
        <f>IF(sum!A647="AT",sum!C647,"*")</f>
        <v>*</v>
      </c>
      <c r="R654" s="4" t="s">
        <v>186</v>
      </c>
      <c r="S654" s="4" t="s">
        <v>187</v>
      </c>
      <c r="T654" s="4">
        <v>2020</v>
      </c>
      <c r="U654" s="2" t="str">
        <f>IF(sum!A647="BC",sum!B647,"*")</f>
        <v>*</v>
      </c>
      <c r="V654" s="2"/>
      <c r="W654" s="2" t="str">
        <f>IF(sum!A647="BC",sum!C647,"*")</f>
        <v>*</v>
      </c>
      <c r="Z654" s="4" t="s">
        <v>186</v>
      </c>
      <c r="AA654" s="4" t="s">
        <v>187</v>
      </c>
      <c r="AB654" s="4">
        <v>2020</v>
      </c>
      <c r="AC654" s="2" t="str">
        <f>IF(sum!A647="MA",sum!B647,"*")</f>
        <v>*</v>
      </c>
      <c r="AD654" s="2"/>
      <c r="AE654" s="2" t="str">
        <f>IF(sum!A647="MA",sum!C647,"*")</f>
        <v>*</v>
      </c>
      <c r="AH654" s="4" t="s">
        <v>186</v>
      </c>
      <c r="AI654" s="4" t="s">
        <v>187</v>
      </c>
      <c r="AJ654" s="4">
        <v>2020</v>
      </c>
      <c r="AK654" s="2" t="str">
        <f>IF(sum!A647="ON",sum!B647,"*")</f>
        <v>*</v>
      </c>
      <c r="AL654" s="2"/>
      <c r="AM654" s="2" t="str">
        <f>IF(sum!A647="ON",sum!C647,"*")</f>
        <v>*</v>
      </c>
      <c r="AP654" s="2" t="s">
        <v>186</v>
      </c>
      <c r="AQ654" s="2" t="s">
        <v>187</v>
      </c>
      <c r="AR654" s="2">
        <v>2020</v>
      </c>
      <c r="AS654" s="2" t="str">
        <f>IF(sum!A647="QU",sum!B647,"*")</f>
        <v>R_ES-WH-SA_STEAM1</v>
      </c>
      <c r="AT654" s="2"/>
      <c r="AU654" s="2">
        <f>IF(sum!A647="QU",sum!C647,"*")</f>
        <v>0</v>
      </c>
      <c r="AX654" s="4" t="s">
        <v>186</v>
      </c>
      <c r="AY654" s="4" t="s">
        <v>187</v>
      </c>
      <c r="AZ654" s="4">
        <v>2020</v>
      </c>
      <c r="BA654" s="2" t="str">
        <f>IF(sum!A647="SA",sum!B647,"*")</f>
        <v>*</v>
      </c>
      <c r="BB654" s="2"/>
      <c r="BC654" s="2" t="str">
        <f>IF(sum!A647="SA",sum!C647,"*")</f>
        <v>*</v>
      </c>
    </row>
    <row r="655" spans="2:55">
      <c r="B655" s="2" t="s">
        <v>186</v>
      </c>
      <c r="C655" s="2" t="s">
        <v>187</v>
      </c>
      <c r="D655" s="2">
        <v>2020</v>
      </c>
      <c r="J655" s="2" t="s">
        <v>186</v>
      </c>
      <c r="K655" s="2" t="s">
        <v>187</v>
      </c>
      <c r="L655" s="2">
        <v>2020</v>
      </c>
      <c r="M655" s="2" t="str">
        <f>IF(sum!A648="AT",sum!B648,"*")</f>
        <v>*</v>
      </c>
      <c r="N655" s="2"/>
      <c r="O655" s="2" t="str">
        <f>IF(sum!A648="AT",sum!C648,"*")</f>
        <v>*</v>
      </c>
      <c r="R655" s="2" t="s">
        <v>186</v>
      </c>
      <c r="S655" s="2" t="s">
        <v>187</v>
      </c>
      <c r="T655" s="2">
        <v>2020</v>
      </c>
      <c r="U655" s="2" t="str">
        <f>IF(sum!A648="BC",sum!B648,"*")</f>
        <v>*</v>
      </c>
      <c r="V655" s="2"/>
      <c r="W655" s="2" t="str">
        <f>IF(sum!A648="BC",sum!C648,"*")</f>
        <v>*</v>
      </c>
      <c r="Z655" s="2" t="s">
        <v>186</v>
      </c>
      <c r="AA655" s="2" t="s">
        <v>187</v>
      </c>
      <c r="AB655" s="2">
        <v>2020</v>
      </c>
      <c r="AC655" s="2" t="str">
        <f>IF(sum!A648="MA",sum!B648,"*")</f>
        <v>*</v>
      </c>
      <c r="AD655" s="2"/>
      <c r="AE655" s="2" t="str">
        <f>IF(sum!A648="MA",sum!C648,"*")</f>
        <v>*</v>
      </c>
      <c r="AH655" s="2" t="s">
        <v>186</v>
      </c>
      <c r="AI655" s="2" t="s">
        <v>187</v>
      </c>
      <c r="AJ655" s="2">
        <v>2020</v>
      </c>
      <c r="AK655" s="2" t="str">
        <f>IF(sum!A648="ON",sum!B648,"*")</f>
        <v>*</v>
      </c>
      <c r="AL655" s="2"/>
      <c r="AM655" s="2" t="str">
        <f>IF(sum!A648="ON",sum!C648,"*")</f>
        <v>*</v>
      </c>
      <c r="AP655" s="4" t="s">
        <v>186</v>
      </c>
      <c r="AQ655" s="4" t="s">
        <v>187</v>
      </c>
      <c r="AR655" s="4">
        <v>2020</v>
      </c>
      <c r="AS655" s="2" t="str">
        <f>IF(sum!A648="QU",sum!B648,"*")</f>
        <v>R_ES-WH-SD_COAPRO1</v>
      </c>
      <c r="AT655" s="2"/>
      <c r="AU655" s="2">
        <f>IF(sum!A648="QU",sum!C648,"*")</f>
        <v>0</v>
      </c>
      <c r="AX655" s="2" t="s">
        <v>186</v>
      </c>
      <c r="AY655" s="2" t="s">
        <v>187</v>
      </c>
      <c r="AZ655" s="2">
        <v>2020</v>
      </c>
      <c r="BA655" s="2" t="str">
        <f>IF(sum!A648="SA",sum!B648,"*")</f>
        <v>*</v>
      </c>
      <c r="BB655" s="2"/>
      <c r="BC655" s="2" t="str">
        <f>IF(sum!A648="SA",sum!C648,"*")</f>
        <v>*</v>
      </c>
    </row>
    <row r="656" spans="2:55">
      <c r="B656" s="2" t="s">
        <v>186</v>
      </c>
      <c r="C656" s="2" t="s">
        <v>187</v>
      </c>
      <c r="D656" s="2">
        <v>2020</v>
      </c>
      <c r="J656" s="2" t="s">
        <v>186</v>
      </c>
      <c r="K656" s="2" t="s">
        <v>187</v>
      </c>
      <c r="L656" s="2">
        <v>2020</v>
      </c>
      <c r="M656" s="2" t="str">
        <f>IF(sum!A649="AT",sum!B649,"*")</f>
        <v>*</v>
      </c>
      <c r="N656" s="2"/>
      <c r="O656" s="2" t="str">
        <f>IF(sum!A649="AT",sum!C649,"*")</f>
        <v>*</v>
      </c>
      <c r="R656" s="2" t="s">
        <v>186</v>
      </c>
      <c r="S656" s="2" t="s">
        <v>187</v>
      </c>
      <c r="T656" s="2">
        <v>2020</v>
      </c>
      <c r="U656" s="2" t="str">
        <f>IF(sum!A649="BC",sum!B649,"*")</f>
        <v>*</v>
      </c>
      <c r="V656" s="2"/>
      <c r="W656" s="2" t="str">
        <f>IF(sum!A649="BC",sum!C649,"*")</f>
        <v>*</v>
      </c>
      <c r="Z656" s="2" t="s">
        <v>186</v>
      </c>
      <c r="AA656" s="2" t="s">
        <v>187</v>
      </c>
      <c r="AB656" s="2">
        <v>2020</v>
      </c>
      <c r="AC656" s="2" t="str">
        <f>IF(sum!A649="MA",sum!B649,"*")</f>
        <v>*</v>
      </c>
      <c r="AD656" s="2"/>
      <c r="AE656" s="2" t="str">
        <f>IF(sum!A649="MA",sum!C649,"*")</f>
        <v>*</v>
      </c>
      <c r="AH656" s="2" t="s">
        <v>186</v>
      </c>
      <c r="AI656" s="2" t="s">
        <v>187</v>
      </c>
      <c r="AJ656" s="2">
        <v>2020</v>
      </c>
      <c r="AK656" s="2" t="str">
        <f>IF(sum!A649="ON",sum!B649,"*")</f>
        <v>*</v>
      </c>
      <c r="AL656" s="2"/>
      <c r="AM656" s="2" t="str">
        <f>IF(sum!A649="ON",sum!C649,"*")</f>
        <v>*</v>
      </c>
      <c r="AP656" s="2" t="s">
        <v>186</v>
      </c>
      <c r="AQ656" s="2" t="s">
        <v>187</v>
      </c>
      <c r="AR656" s="2">
        <v>2020</v>
      </c>
      <c r="AS656" s="2" t="str">
        <f>IF(sum!A649="QU",sum!B649,"*")</f>
        <v>R_ES-WH-SD_STEAM1</v>
      </c>
      <c r="AT656" s="2"/>
      <c r="AU656" s="2">
        <f>IF(sum!A649="QU",sum!C649,"*")</f>
        <v>0.0212154084383116</v>
      </c>
      <c r="AX656" s="2" t="s">
        <v>186</v>
      </c>
      <c r="AY656" s="2" t="s">
        <v>187</v>
      </c>
      <c r="AZ656" s="2">
        <v>2020</v>
      </c>
      <c r="BA656" s="2" t="str">
        <f>IF(sum!A649="SA",sum!B649,"*")</f>
        <v>*</v>
      </c>
      <c r="BB656" s="2"/>
      <c r="BC656" s="2" t="str">
        <f>IF(sum!A649="SA",sum!C649,"*")</f>
        <v>*</v>
      </c>
    </row>
    <row r="657" spans="2:55">
      <c r="B657" s="4" t="s">
        <v>186</v>
      </c>
      <c r="C657" s="4" t="s">
        <v>187</v>
      </c>
      <c r="D657" s="4">
        <v>2020</v>
      </c>
      <c r="J657" s="4" t="s">
        <v>186</v>
      </c>
      <c r="K657" s="4" t="s">
        <v>187</v>
      </c>
      <c r="L657" s="4">
        <v>2020</v>
      </c>
      <c r="M657" s="2" t="str">
        <f>IF(sum!A650="AT",sum!B650,"*")</f>
        <v>*</v>
      </c>
      <c r="N657" s="2"/>
      <c r="O657" s="2" t="str">
        <f>IF(sum!A650="AT",sum!C650,"*")</f>
        <v>*</v>
      </c>
      <c r="R657" s="4" t="s">
        <v>186</v>
      </c>
      <c r="S657" s="4" t="s">
        <v>187</v>
      </c>
      <c r="T657" s="4">
        <v>2020</v>
      </c>
      <c r="U657" s="2" t="str">
        <f>IF(sum!A650="BC",sum!B650,"*")</f>
        <v>*</v>
      </c>
      <c r="V657" s="2"/>
      <c r="W657" s="2" t="str">
        <f>IF(sum!A650="BC",sum!C650,"*")</f>
        <v>*</v>
      </c>
      <c r="Z657" s="4" t="s">
        <v>186</v>
      </c>
      <c r="AA657" s="4" t="s">
        <v>187</v>
      </c>
      <c r="AB657" s="4">
        <v>2020</v>
      </c>
      <c r="AC657" s="2" t="str">
        <f>IF(sum!A650="MA",sum!B650,"*")</f>
        <v>*</v>
      </c>
      <c r="AD657" s="2"/>
      <c r="AE657" s="2" t="str">
        <f>IF(sum!A650="MA",sum!C650,"*")</f>
        <v>*</v>
      </c>
      <c r="AH657" s="4" t="s">
        <v>186</v>
      </c>
      <c r="AI657" s="4" t="s">
        <v>187</v>
      </c>
      <c r="AJ657" s="4">
        <v>2020</v>
      </c>
      <c r="AK657" s="2" t="str">
        <f>IF(sum!A650="ON",sum!B650,"*")</f>
        <v>*</v>
      </c>
      <c r="AL657" s="2"/>
      <c r="AM657" s="2" t="str">
        <f>IF(sum!A650="ON",sum!C650,"*")</f>
        <v>*</v>
      </c>
      <c r="AP657" s="4" t="s">
        <v>186</v>
      </c>
      <c r="AQ657" s="4" t="s">
        <v>187</v>
      </c>
      <c r="AR657" s="4">
        <v>2020</v>
      </c>
      <c r="AS657" s="2" t="str">
        <f>IF(sum!A650="QU",sum!B650,"*")</f>
        <v>RTS-AuxiliaryEquip_ELE1</v>
      </c>
      <c r="AT657" s="2"/>
      <c r="AU657" s="2">
        <f>IF(sum!A650="QU",sum!C650,"*")</f>
        <v>0</v>
      </c>
      <c r="AX657" s="4" t="s">
        <v>186</v>
      </c>
      <c r="AY657" s="4" t="s">
        <v>187</v>
      </c>
      <c r="AZ657" s="4">
        <v>2020</v>
      </c>
      <c r="BA657" s="2" t="str">
        <f>IF(sum!A650="SA",sum!B650,"*")</f>
        <v>*</v>
      </c>
      <c r="BB657" s="2"/>
      <c r="BC657" s="2" t="str">
        <f>IF(sum!A650="SA",sum!C650,"*")</f>
        <v>*</v>
      </c>
    </row>
    <row r="658" spans="2:55">
      <c r="B658" s="2" t="s">
        <v>186</v>
      </c>
      <c r="C658" s="2" t="s">
        <v>187</v>
      </c>
      <c r="D658" s="2">
        <v>2020</v>
      </c>
      <c r="J658" s="2" t="s">
        <v>186</v>
      </c>
      <c r="K658" s="2" t="s">
        <v>187</v>
      </c>
      <c r="L658" s="2">
        <v>2020</v>
      </c>
      <c r="M658" s="2" t="str">
        <f>IF(sum!A651="AT",sum!B651,"*")</f>
        <v>*</v>
      </c>
      <c r="N658" s="2"/>
      <c r="O658" s="2" t="str">
        <f>IF(sum!A651="AT",sum!C651,"*")</f>
        <v>*</v>
      </c>
      <c r="R658" s="2" t="s">
        <v>186</v>
      </c>
      <c r="S658" s="2" t="s">
        <v>187</v>
      </c>
      <c r="T658" s="2">
        <v>2020</v>
      </c>
      <c r="U658" s="2" t="str">
        <f>IF(sum!A651="BC",sum!B651,"*")</f>
        <v>*</v>
      </c>
      <c r="V658" s="2"/>
      <c r="W658" s="2" t="str">
        <f>IF(sum!A651="BC",sum!C651,"*")</f>
        <v>*</v>
      </c>
      <c r="Z658" s="2" t="s">
        <v>186</v>
      </c>
      <c r="AA658" s="2" t="s">
        <v>187</v>
      </c>
      <c r="AB658" s="2">
        <v>2020</v>
      </c>
      <c r="AC658" s="2" t="str">
        <f>IF(sum!A651="MA",sum!B651,"*")</f>
        <v>*</v>
      </c>
      <c r="AD658" s="2"/>
      <c r="AE658" s="2" t="str">
        <f>IF(sum!A651="MA",sum!C651,"*")</f>
        <v>*</v>
      </c>
      <c r="AH658" s="2" t="s">
        <v>186</v>
      </c>
      <c r="AI658" s="2" t="s">
        <v>187</v>
      </c>
      <c r="AJ658" s="2">
        <v>2020</v>
      </c>
      <c r="AK658" s="2" t="str">
        <f>IF(sum!A651="ON",sum!B651,"*")</f>
        <v>*</v>
      </c>
      <c r="AL658" s="2"/>
      <c r="AM658" s="2" t="str">
        <f>IF(sum!A651="ON",sum!C651,"*")</f>
        <v>*</v>
      </c>
      <c r="AP658" s="2" t="s">
        <v>186</v>
      </c>
      <c r="AQ658" s="2" t="s">
        <v>187</v>
      </c>
      <c r="AR658" s="2">
        <v>2020</v>
      </c>
      <c r="AS658" s="2" t="str">
        <f>IF(sum!A651="QU",sum!B651,"*")</f>
        <v>RTS-AuxiliaryMot_ELE1</v>
      </c>
      <c r="AT658" s="2"/>
      <c r="AU658" s="2">
        <f>IF(sum!A651="QU",sum!C651,"*")</f>
        <v>0</v>
      </c>
      <c r="AX658" s="2" t="s">
        <v>186</v>
      </c>
      <c r="AY658" s="2" t="s">
        <v>187</v>
      </c>
      <c r="AZ658" s="2">
        <v>2020</v>
      </c>
      <c r="BA658" s="2" t="str">
        <f>IF(sum!A651="SA",sum!B651,"*")</f>
        <v>*</v>
      </c>
      <c r="BB658" s="2"/>
      <c r="BC658" s="2" t="str">
        <f>IF(sum!A651="SA",sum!C651,"*")</f>
        <v>*</v>
      </c>
    </row>
    <row r="659" spans="2:55">
      <c r="B659" s="2" t="s">
        <v>186</v>
      </c>
      <c r="C659" s="2" t="s">
        <v>187</v>
      </c>
      <c r="D659" s="2">
        <v>2020</v>
      </c>
      <c r="J659" s="2" t="s">
        <v>186</v>
      </c>
      <c r="K659" s="2" t="s">
        <v>187</v>
      </c>
      <c r="L659" s="2">
        <v>2020</v>
      </c>
      <c r="M659" s="2" t="str">
        <f>IF(sum!A652="AT",sum!B652,"*")</f>
        <v>*</v>
      </c>
      <c r="N659" s="2"/>
      <c r="O659" s="2" t="str">
        <f>IF(sum!A652="AT",sum!C652,"*")</f>
        <v>*</v>
      </c>
      <c r="R659" s="2" t="s">
        <v>186</v>
      </c>
      <c r="S659" s="2" t="s">
        <v>187</v>
      </c>
      <c r="T659" s="2">
        <v>2020</v>
      </c>
      <c r="U659" s="2" t="str">
        <f>IF(sum!A652="BC",sum!B652,"*")</f>
        <v>*</v>
      </c>
      <c r="V659" s="2"/>
      <c r="W659" s="2" t="str">
        <f>IF(sum!A652="BC",sum!C652,"*")</f>
        <v>*</v>
      </c>
      <c r="Z659" s="2" t="s">
        <v>186</v>
      </c>
      <c r="AA659" s="2" t="s">
        <v>187</v>
      </c>
      <c r="AB659" s="2">
        <v>2020</v>
      </c>
      <c r="AC659" s="2" t="str">
        <f>IF(sum!A652="MA",sum!B652,"*")</f>
        <v>*</v>
      </c>
      <c r="AD659" s="2"/>
      <c r="AE659" s="2" t="str">
        <f>IF(sum!A652="MA",sum!C652,"*")</f>
        <v>*</v>
      </c>
      <c r="AH659" s="2" t="s">
        <v>186</v>
      </c>
      <c r="AI659" s="2" t="s">
        <v>187</v>
      </c>
      <c r="AJ659" s="2">
        <v>2020</v>
      </c>
      <c r="AK659" s="2" t="str">
        <f>IF(sum!A652="ON",sum!B652,"*")</f>
        <v>*</v>
      </c>
      <c r="AL659" s="2"/>
      <c r="AM659" s="2" t="str">
        <f>IF(sum!A652="ON",sum!C652,"*")</f>
        <v>*</v>
      </c>
      <c r="AP659" s="4" t="s">
        <v>186</v>
      </c>
      <c r="AQ659" s="4" t="s">
        <v>187</v>
      </c>
      <c r="AR659" s="4">
        <v>2020</v>
      </c>
      <c r="AS659" s="2" t="str">
        <f>IF(sum!A652="QU",sum!B652,"*")</f>
        <v>RTS-Light_ELE1</v>
      </c>
      <c r="AT659" s="2"/>
      <c r="AU659" s="2">
        <f>IF(sum!A652="QU",sum!C652,"*")</f>
        <v>0</v>
      </c>
      <c r="AX659" s="2" t="s">
        <v>186</v>
      </c>
      <c r="AY659" s="2" t="s">
        <v>187</v>
      </c>
      <c r="AZ659" s="2">
        <v>2020</v>
      </c>
      <c r="BA659" s="2" t="str">
        <f>IF(sum!A652="SA",sum!B652,"*")</f>
        <v>*</v>
      </c>
      <c r="BB659" s="2"/>
      <c r="BC659" s="2" t="str">
        <f>IF(sum!A652="SA",sum!C652,"*")</f>
        <v>*</v>
      </c>
    </row>
    <row r="660" spans="2:55">
      <c r="B660" s="4" t="s">
        <v>186</v>
      </c>
      <c r="C660" s="4" t="s">
        <v>187</v>
      </c>
      <c r="D660" s="4">
        <v>2020</v>
      </c>
      <c r="J660" s="4" t="s">
        <v>186</v>
      </c>
      <c r="K660" s="4" t="s">
        <v>187</v>
      </c>
      <c r="L660" s="4">
        <v>2020</v>
      </c>
      <c r="M660" s="2" t="str">
        <f>IF(sum!A653="AT",sum!B653,"*")</f>
        <v>*</v>
      </c>
      <c r="N660" s="2"/>
      <c r="O660" s="2" t="str">
        <f>IF(sum!A653="AT",sum!C653,"*")</f>
        <v>*</v>
      </c>
      <c r="R660" s="4" t="s">
        <v>186</v>
      </c>
      <c r="S660" s="4" t="s">
        <v>187</v>
      </c>
      <c r="T660" s="4">
        <v>2020</v>
      </c>
      <c r="U660" s="2" t="str">
        <f>IF(sum!A653="BC",sum!B653,"*")</f>
        <v>*</v>
      </c>
      <c r="V660" s="2"/>
      <c r="W660" s="2" t="str">
        <f>IF(sum!A653="BC",sum!C653,"*")</f>
        <v>*</v>
      </c>
      <c r="Z660" s="4" t="s">
        <v>186</v>
      </c>
      <c r="AA660" s="4" t="s">
        <v>187</v>
      </c>
      <c r="AB660" s="4">
        <v>2020</v>
      </c>
      <c r="AC660" s="2" t="str">
        <f>IF(sum!A653="MA",sum!B653,"*")</f>
        <v>*</v>
      </c>
      <c r="AD660" s="2"/>
      <c r="AE660" s="2" t="str">
        <f>IF(sum!A653="MA",sum!C653,"*")</f>
        <v>*</v>
      </c>
      <c r="AH660" s="4" t="s">
        <v>186</v>
      </c>
      <c r="AI660" s="4" t="s">
        <v>187</v>
      </c>
      <c r="AJ660" s="4">
        <v>2020</v>
      </c>
      <c r="AK660" s="2" t="str">
        <f>IF(sum!A653="ON",sum!B653,"*")</f>
        <v>*</v>
      </c>
      <c r="AL660" s="2"/>
      <c r="AM660" s="2" t="str">
        <f>IF(sum!A653="ON",sum!C653,"*")</f>
        <v>*</v>
      </c>
      <c r="AP660" s="2" t="s">
        <v>186</v>
      </c>
      <c r="AQ660" s="2" t="s">
        <v>187</v>
      </c>
      <c r="AR660" s="2">
        <v>2020</v>
      </c>
      <c r="AS660" s="2" t="str">
        <f>IF(sum!A653="QU",sum!B653,"*")</f>
        <v>RTS-SpCool_ELE1</v>
      </c>
      <c r="AT660" s="2"/>
      <c r="AU660" s="2">
        <f>IF(sum!A653="QU",sum!C653,"*")</f>
        <v>0</v>
      </c>
      <c r="AX660" s="4" t="s">
        <v>186</v>
      </c>
      <c r="AY660" s="4" t="s">
        <v>187</v>
      </c>
      <c r="AZ660" s="4">
        <v>2020</v>
      </c>
      <c r="BA660" s="2" t="str">
        <f>IF(sum!A653="SA",sum!B653,"*")</f>
        <v>*</v>
      </c>
      <c r="BB660" s="2"/>
      <c r="BC660" s="2" t="str">
        <f>IF(sum!A653="SA",sum!C653,"*")</f>
        <v>*</v>
      </c>
    </row>
    <row r="661" spans="2:55">
      <c r="B661" s="2" t="s">
        <v>186</v>
      </c>
      <c r="C661" s="2" t="s">
        <v>187</v>
      </c>
      <c r="D661" s="2">
        <v>2020</v>
      </c>
      <c r="J661" s="2" t="s">
        <v>186</v>
      </c>
      <c r="K661" s="2" t="s">
        <v>187</v>
      </c>
      <c r="L661" s="2">
        <v>2020</v>
      </c>
      <c r="M661" s="2" t="str">
        <f>IF(sum!A654="AT",sum!B654,"*")</f>
        <v>*</v>
      </c>
      <c r="N661" s="2"/>
      <c r="O661" s="2" t="str">
        <f>IF(sum!A654="AT",sum!C654,"*")</f>
        <v>*</v>
      </c>
      <c r="R661" s="2" t="s">
        <v>186</v>
      </c>
      <c r="S661" s="2" t="s">
        <v>187</v>
      </c>
      <c r="T661" s="2">
        <v>2020</v>
      </c>
      <c r="U661" s="2" t="str">
        <f>IF(sum!A654="BC",sum!B654,"*")</f>
        <v>*</v>
      </c>
      <c r="V661" s="2"/>
      <c r="W661" s="2" t="str">
        <f>IF(sum!A654="BC",sum!C654,"*")</f>
        <v>*</v>
      </c>
      <c r="Z661" s="2" t="s">
        <v>186</v>
      </c>
      <c r="AA661" s="2" t="s">
        <v>187</v>
      </c>
      <c r="AB661" s="2">
        <v>2020</v>
      </c>
      <c r="AC661" s="2" t="str">
        <f>IF(sum!A654="MA",sum!B654,"*")</f>
        <v>*</v>
      </c>
      <c r="AD661" s="2"/>
      <c r="AE661" s="2" t="str">
        <f>IF(sum!A654="MA",sum!C654,"*")</f>
        <v>*</v>
      </c>
      <c r="AH661" s="2" t="s">
        <v>186</v>
      </c>
      <c r="AI661" s="2" t="s">
        <v>187</v>
      </c>
      <c r="AJ661" s="2">
        <v>2020</v>
      </c>
      <c r="AK661" s="2" t="str">
        <f>IF(sum!A654="ON",sum!B654,"*")</f>
        <v>*</v>
      </c>
      <c r="AL661" s="2"/>
      <c r="AM661" s="2" t="str">
        <f>IF(sum!A654="ON",sum!C654,"*")</f>
        <v>*</v>
      </c>
      <c r="AP661" s="4" t="s">
        <v>186</v>
      </c>
      <c r="AQ661" s="4" t="s">
        <v>187</v>
      </c>
      <c r="AR661" s="4">
        <v>2020</v>
      </c>
      <c r="AS661" s="2" t="str">
        <f>IF(sum!A654="QU",sum!B654,"*")</f>
        <v>RTS-SpHeat_ELE1</v>
      </c>
      <c r="AT661" s="2"/>
      <c r="AU661" s="2">
        <f>IF(sum!A654="QU",sum!C654,"*")</f>
        <v>0</v>
      </c>
      <c r="AX661" s="2" t="s">
        <v>186</v>
      </c>
      <c r="AY661" s="2" t="s">
        <v>187</v>
      </c>
      <c r="AZ661" s="2">
        <v>2020</v>
      </c>
      <c r="BA661" s="2" t="str">
        <f>IF(sum!A654="SA",sum!B654,"*")</f>
        <v>*</v>
      </c>
      <c r="BB661" s="2"/>
      <c r="BC661" s="2" t="str">
        <f>IF(sum!A654="SA",sum!C654,"*")</f>
        <v>*</v>
      </c>
    </row>
    <row r="662" spans="2:55">
      <c r="B662" s="2" t="s">
        <v>186</v>
      </c>
      <c r="C662" s="2" t="s">
        <v>187</v>
      </c>
      <c r="D662" s="2">
        <v>2020</v>
      </c>
      <c r="J662" s="2" t="s">
        <v>186</v>
      </c>
      <c r="K662" s="2" t="s">
        <v>187</v>
      </c>
      <c r="L662" s="2">
        <v>2020</v>
      </c>
      <c r="M662" s="2" t="str">
        <f>IF(sum!A655="AT",sum!B655,"*")</f>
        <v>*</v>
      </c>
      <c r="N662" s="2"/>
      <c r="O662" s="2" t="str">
        <f>IF(sum!A655="AT",sum!C655,"*")</f>
        <v>*</v>
      </c>
      <c r="R662" s="2" t="s">
        <v>186</v>
      </c>
      <c r="S662" s="2" t="s">
        <v>187</v>
      </c>
      <c r="T662" s="2">
        <v>2020</v>
      </c>
      <c r="U662" s="2" t="str">
        <f>IF(sum!A655="BC",sum!B655,"*")</f>
        <v>*</v>
      </c>
      <c r="V662" s="2"/>
      <c r="W662" s="2" t="str">
        <f>IF(sum!A655="BC",sum!C655,"*")</f>
        <v>*</v>
      </c>
      <c r="Z662" s="2" t="s">
        <v>186</v>
      </c>
      <c r="AA662" s="2" t="s">
        <v>187</v>
      </c>
      <c r="AB662" s="2">
        <v>2020</v>
      </c>
      <c r="AC662" s="2" t="str">
        <f>IF(sum!A655="MA",sum!B655,"*")</f>
        <v>*</v>
      </c>
      <c r="AD662" s="2"/>
      <c r="AE662" s="2" t="str">
        <f>IF(sum!A655="MA",sum!C655,"*")</f>
        <v>*</v>
      </c>
      <c r="AH662" s="2" t="s">
        <v>186</v>
      </c>
      <c r="AI662" s="2" t="s">
        <v>187</v>
      </c>
      <c r="AJ662" s="2">
        <v>2020</v>
      </c>
      <c r="AK662" s="2" t="str">
        <f>IF(sum!A655="ON",sum!B655,"*")</f>
        <v>*</v>
      </c>
      <c r="AL662" s="2"/>
      <c r="AM662" s="2" t="str">
        <f>IF(sum!A655="ON",sum!C655,"*")</f>
        <v>*</v>
      </c>
      <c r="AP662" s="2" t="s">
        <v>186</v>
      </c>
      <c r="AQ662" s="2" t="s">
        <v>187</v>
      </c>
      <c r="AR662" s="2">
        <v>2020</v>
      </c>
      <c r="AS662" s="2" t="str">
        <f>IF(sum!A655="QU",sum!B655,"*")</f>
        <v>RTS-WaterHeat_ELE1</v>
      </c>
      <c r="AT662" s="2"/>
      <c r="AU662" s="2">
        <f>IF(sum!A655="QU",sum!C655,"*")</f>
        <v>0</v>
      </c>
      <c r="AX662" s="2" t="s">
        <v>186</v>
      </c>
      <c r="AY662" s="2" t="s">
        <v>187</v>
      </c>
      <c r="AZ662" s="2">
        <v>2020</v>
      </c>
      <c r="BA662" s="2" t="str">
        <f>IF(sum!A655="SA",sum!B655,"*")</f>
        <v>*</v>
      </c>
      <c r="BB662" s="2"/>
      <c r="BC662" s="2" t="str">
        <f>IF(sum!A655="SA",sum!C655,"*")</f>
        <v>*</v>
      </c>
    </row>
    <row r="663" spans="2:55">
      <c r="B663" s="4" t="s">
        <v>186</v>
      </c>
      <c r="C663" s="4" t="s">
        <v>187</v>
      </c>
      <c r="D663" s="4">
        <v>2020</v>
      </c>
      <c r="J663" s="4" t="s">
        <v>186</v>
      </c>
      <c r="K663" s="4" t="s">
        <v>187</v>
      </c>
      <c r="L663" s="4">
        <v>2020</v>
      </c>
      <c r="M663" s="2" t="str">
        <f>IF(sum!A656="AT",sum!B656,"*")</f>
        <v>*</v>
      </c>
      <c r="N663" s="2"/>
      <c r="O663" s="2" t="str">
        <f>IF(sum!A656="AT",sum!C656,"*")</f>
        <v>*</v>
      </c>
      <c r="R663" s="4" t="s">
        <v>186</v>
      </c>
      <c r="S663" s="4" t="s">
        <v>187</v>
      </c>
      <c r="T663" s="4">
        <v>2020</v>
      </c>
      <c r="U663" s="2" t="str">
        <f>IF(sum!A656="BC",sum!B656,"*")</f>
        <v>*</v>
      </c>
      <c r="V663" s="2"/>
      <c r="W663" s="2" t="str">
        <f>IF(sum!A656="BC",sum!C656,"*")</f>
        <v>*</v>
      </c>
      <c r="Z663" s="4" t="s">
        <v>186</v>
      </c>
      <c r="AA663" s="4" t="s">
        <v>187</v>
      </c>
      <c r="AB663" s="4">
        <v>2020</v>
      </c>
      <c r="AC663" s="2" t="str">
        <f>IF(sum!A656="MA",sum!B656,"*")</f>
        <v>*</v>
      </c>
      <c r="AD663" s="2"/>
      <c r="AE663" s="2" t="str">
        <f>IF(sum!A656="MA",sum!C656,"*")</f>
        <v>*</v>
      </c>
      <c r="AH663" s="4" t="s">
        <v>186</v>
      </c>
      <c r="AI663" s="4" t="s">
        <v>187</v>
      </c>
      <c r="AJ663" s="4">
        <v>2020</v>
      </c>
      <c r="AK663" s="2" t="str">
        <f>IF(sum!A656="ON",sum!B656,"*")</f>
        <v>*</v>
      </c>
      <c r="AL663" s="2"/>
      <c r="AM663" s="2" t="str">
        <f>IF(sum!A656="ON",sum!C656,"*")</f>
        <v>*</v>
      </c>
      <c r="AP663" s="4" t="s">
        <v>186</v>
      </c>
      <c r="AQ663" s="4" t="s">
        <v>187</v>
      </c>
      <c r="AR663" s="4">
        <v>2020</v>
      </c>
      <c r="AS663" s="2" t="str">
        <f>IF(sum!A656="QU",sum!B656,"*")</f>
        <v>S_CCUS_ATM</v>
      </c>
      <c r="AT663" s="2"/>
      <c r="AU663" s="2">
        <f>IF(sum!A656="QU",sum!C656,"*")</f>
        <v>0</v>
      </c>
      <c r="AX663" s="4" t="s">
        <v>186</v>
      </c>
      <c r="AY663" s="4" t="s">
        <v>187</v>
      </c>
      <c r="AZ663" s="4">
        <v>2020</v>
      </c>
      <c r="BA663" s="2" t="str">
        <f>IF(sum!A656="SA",sum!B656,"*")</f>
        <v>*</v>
      </c>
      <c r="BB663" s="2"/>
      <c r="BC663" s="2" t="str">
        <f>IF(sum!A656="SA",sum!C656,"*")</f>
        <v>*</v>
      </c>
    </row>
    <row r="664" spans="2:55">
      <c r="B664" s="2" t="s">
        <v>186</v>
      </c>
      <c r="C664" s="2" t="s">
        <v>187</v>
      </c>
      <c r="D664" s="2">
        <v>2020</v>
      </c>
      <c r="J664" s="2" t="s">
        <v>186</v>
      </c>
      <c r="K664" s="2" t="s">
        <v>187</v>
      </c>
      <c r="L664" s="2">
        <v>2020</v>
      </c>
      <c r="M664" s="2" t="str">
        <f>IF(sum!A657="AT",sum!B657,"*")</f>
        <v>*</v>
      </c>
      <c r="N664" s="2"/>
      <c r="O664" s="2" t="str">
        <f>IF(sum!A657="AT",sum!C657,"*")</f>
        <v>*</v>
      </c>
      <c r="R664" s="2" t="s">
        <v>186</v>
      </c>
      <c r="S664" s="2" t="s">
        <v>187</v>
      </c>
      <c r="T664" s="2">
        <v>2020</v>
      </c>
      <c r="U664" s="2" t="str">
        <f>IF(sum!A657="BC",sum!B657,"*")</f>
        <v>*</v>
      </c>
      <c r="V664" s="2"/>
      <c r="W664" s="2" t="str">
        <f>IF(sum!A657="BC",sum!C657,"*")</f>
        <v>*</v>
      </c>
      <c r="Z664" s="2" t="s">
        <v>186</v>
      </c>
      <c r="AA664" s="2" t="s">
        <v>187</v>
      </c>
      <c r="AB664" s="2">
        <v>2020</v>
      </c>
      <c r="AC664" s="2" t="str">
        <f>IF(sum!A657="MA",sum!B657,"*")</f>
        <v>*</v>
      </c>
      <c r="AD664" s="2"/>
      <c r="AE664" s="2" t="str">
        <f>IF(sum!A657="MA",sum!C657,"*")</f>
        <v>*</v>
      </c>
      <c r="AH664" s="2" t="s">
        <v>186</v>
      </c>
      <c r="AI664" s="2" t="s">
        <v>187</v>
      </c>
      <c r="AJ664" s="2">
        <v>2020</v>
      </c>
      <c r="AK664" s="2" t="str">
        <f>IF(sum!A657="ON",sum!B657,"*")</f>
        <v>*</v>
      </c>
      <c r="AL664" s="2"/>
      <c r="AM664" s="2" t="str">
        <f>IF(sum!A657="ON",sum!C657,"*")</f>
        <v>*</v>
      </c>
      <c r="AP664" s="2" t="s">
        <v>186</v>
      </c>
      <c r="AQ664" s="2" t="s">
        <v>187</v>
      </c>
      <c r="AR664" s="2">
        <v>2020</v>
      </c>
      <c r="AS664" s="2" t="str">
        <f>IF(sum!A657="QU",sum!B657,"*")</f>
        <v>S_CCUS_EMIS_H2T</v>
      </c>
      <c r="AT664" s="2"/>
      <c r="AU664" s="2">
        <f>IF(sum!A657="QU",sum!C657,"*")</f>
        <v>0</v>
      </c>
      <c r="AX664" s="2" t="s">
        <v>186</v>
      </c>
      <c r="AY664" s="2" t="s">
        <v>187</v>
      </c>
      <c r="AZ664" s="2">
        <v>2020</v>
      </c>
      <c r="BA664" s="2" t="str">
        <f>IF(sum!A657="SA",sum!B657,"*")</f>
        <v>*</v>
      </c>
      <c r="BB664" s="2"/>
      <c r="BC664" s="2" t="str">
        <f>IF(sum!A657="SA",sum!C657,"*")</f>
        <v>*</v>
      </c>
    </row>
    <row r="665" spans="2:55">
      <c r="B665" s="2" t="s">
        <v>186</v>
      </c>
      <c r="C665" s="2" t="s">
        <v>187</v>
      </c>
      <c r="D665" s="2">
        <v>2020</v>
      </c>
      <c r="J665" s="2" t="s">
        <v>186</v>
      </c>
      <c r="K665" s="2" t="s">
        <v>187</v>
      </c>
      <c r="L665" s="2">
        <v>2020</v>
      </c>
      <c r="M665" s="2" t="str">
        <f>IF(sum!A658="AT",sum!B658,"*")</f>
        <v>*</v>
      </c>
      <c r="N665" s="2"/>
      <c r="O665" s="2" t="str">
        <f>IF(sum!A658="AT",sum!C658,"*")</f>
        <v>*</v>
      </c>
      <c r="R665" s="2" t="s">
        <v>186</v>
      </c>
      <c r="S665" s="2" t="s">
        <v>187</v>
      </c>
      <c r="T665" s="2">
        <v>2020</v>
      </c>
      <c r="U665" s="2" t="str">
        <f>IF(sum!A658="BC",sum!B658,"*")</f>
        <v>*</v>
      </c>
      <c r="V665" s="2"/>
      <c r="W665" s="2" t="str">
        <f>IF(sum!A658="BC",sum!C658,"*")</f>
        <v>*</v>
      </c>
      <c r="Z665" s="2" t="s">
        <v>186</v>
      </c>
      <c r="AA665" s="2" t="s">
        <v>187</v>
      </c>
      <c r="AB665" s="2">
        <v>2020</v>
      </c>
      <c r="AC665" s="2" t="str">
        <f>IF(sum!A658="MA",sum!B658,"*")</f>
        <v>*</v>
      </c>
      <c r="AD665" s="2"/>
      <c r="AE665" s="2" t="str">
        <f>IF(sum!A658="MA",sum!C658,"*")</f>
        <v>*</v>
      </c>
      <c r="AH665" s="2" t="s">
        <v>186</v>
      </c>
      <c r="AI665" s="2" t="s">
        <v>187</v>
      </c>
      <c r="AJ665" s="2">
        <v>2020</v>
      </c>
      <c r="AK665" s="2" t="str">
        <f>IF(sum!A658="ON",sum!B658,"*")</f>
        <v>*</v>
      </c>
      <c r="AL665" s="2"/>
      <c r="AM665" s="2" t="str">
        <f>IF(sum!A658="ON",sum!C658,"*")</f>
        <v>*</v>
      </c>
      <c r="AP665" s="4" t="s">
        <v>186</v>
      </c>
      <c r="AQ665" s="4" t="s">
        <v>187</v>
      </c>
      <c r="AR665" s="4">
        <v>2020</v>
      </c>
      <c r="AS665" s="2" t="str">
        <f>IF(sum!A658="QU",sum!B658,"*")</f>
        <v>S_CCUS_EMISMeOH_H2</v>
      </c>
      <c r="AT665" s="2"/>
      <c r="AU665" s="2">
        <f>IF(sum!A658="QU",sum!C658,"*")</f>
        <v>0</v>
      </c>
      <c r="AX665" s="2" t="s">
        <v>186</v>
      </c>
      <c r="AY665" s="2" t="s">
        <v>187</v>
      </c>
      <c r="AZ665" s="2">
        <v>2020</v>
      </c>
      <c r="BA665" s="2" t="str">
        <f>IF(sum!A658="SA",sum!B658,"*")</f>
        <v>*</v>
      </c>
      <c r="BB665" s="2"/>
      <c r="BC665" s="2" t="str">
        <f>IF(sum!A658="SA",sum!C658,"*")</f>
        <v>*</v>
      </c>
    </row>
    <row r="666" spans="2:55">
      <c r="B666" s="4" t="s">
        <v>186</v>
      </c>
      <c r="C666" s="4" t="s">
        <v>187</v>
      </c>
      <c r="D666" s="4">
        <v>2020</v>
      </c>
      <c r="J666" s="4" t="s">
        <v>186</v>
      </c>
      <c r="K666" s="4" t="s">
        <v>187</v>
      </c>
      <c r="L666" s="4">
        <v>2020</v>
      </c>
      <c r="M666" s="2" t="str">
        <f>IF(sum!A659="AT",sum!B659,"*")</f>
        <v>*</v>
      </c>
      <c r="N666" s="2"/>
      <c r="O666" s="2" t="str">
        <f>IF(sum!A659="AT",sum!C659,"*")</f>
        <v>*</v>
      </c>
      <c r="R666" s="4" t="s">
        <v>186</v>
      </c>
      <c r="S666" s="4" t="s">
        <v>187</v>
      </c>
      <c r="T666" s="4">
        <v>2020</v>
      </c>
      <c r="U666" s="2" t="str">
        <f>IF(sum!A659="BC",sum!B659,"*")</f>
        <v>*</v>
      </c>
      <c r="V666" s="2"/>
      <c r="W666" s="2" t="str">
        <f>IF(sum!A659="BC",sum!C659,"*")</f>
        <v>*</v>
      </c>
      <c r="Z666" s="4" t="s">
        <v>186</v>
      </c>
      <c r="AA666" s="4" t="s">
        <v>187</v>
      </c>
      <c r="AB666" s="4">
        <v>2020</v>
      </c>
      <c r="AC666" s="2" t="str">
        <f>IF(sum!A659="MA",sum!B659,"*")</f>
        <v>*</v>
      </c>
      <c r="AD666" s="2"/>
      <c r="AE666" s="2" t="str">
        <f>IF(sum!A659="MA",sum!C659,"*")</f>
        <v>*</v>
      </c>
      <c r="AH666" s="4" t="s">
        <v>186</v>
      </c>
      <c r="AI666" s="4" t="s">
        <v>187</v>
      </c>
      <c r="AJ666" s="4">
        <v>2020</v>
      </c>
      <c r="AK666" s="2" t="str">
        <f>IF(sum!A659="ON",sum!B659,"*")</f>
        <v>*</v>
      </c>
      <c r="AL666" s="2"/>
      <c r="AM666" s="2" t="str">
        <f>IF(sum!A659="ON",sum!C659,"*")</f>
        <v>*</v>
      </c>
      <c r="AP666" s="2" t="s">
        <v>186</v>
      </c>
      <c r="AQ666" s="2" t="s">
        <v>187</v>
      </c>
      <c r="AR666" s="2">
        <v>2020</v>
      </c>
      <c r="AS666" s="2" t="str">
        <f>IF(sum!A659="QU",sum!B659,"*")</f>
        <v>SCOAH2GC01</v>
      </c>
      <c r="AT666" s="2"/>
      <c r="AU666" s="2">
        <f>IF(sum!A659="QU",sum!C659,"*")</f>
        <v>0</v>
      </c>
      <c r="AX666" s="4" t="s">
        <v>186</v>
      </c>
      <c r="AY666" s="4" t="s">
        <v>187</v>
      </c>
      <c r="AZ666" s="4">
        <v>2020</v>
      </c>
      <c r="BA666" s="2" t="str">
        <f>IF(sum!A659="SA",sum!B659,"*")</f>
        <v>*</v>
      </c>
      <c r="BB666" s="2"/>
      <c r="BC666" s="2" t="str">
        <f>IF(sum!A659="SA",sum!C659,"*")</f>
        <v>*</v>
      </c>
    </row>
    <row r="667" spans="2:55">
      <c r="B667" s="2" t="s">
        <v>186</v>
      </c>
      <c r="C667" s="2" t="s">
        <v>187</v>
      </c>
      <c r="D667" s="2">
        <v>2020</v>
      </c>
      <c r="J667" s="2" t="s">
        <v>186</v>
      </c>
      <c r="K667" s="2" t="s">
        <v>187</v>
      </c>
      <c r="L667" s="2">
        <v>2020</v>
      </c>
      <c r="M667" s="2" t="str">
        <f>IF(sum!A660="AT",sum!B660,"*")</f>
        <v>*</v>
      </c>
      <c r="N667" s="2"/>
      <c r="O667" s="2" t="str">
        <f>IF(sum!A660="AT",sum!C660,"*")</f>
        <v>*</v>
      </c>
      <c r="R667" s="2" t="s">
        <v>186</v>
      </c>
      <c r="S667" s="2" t="s">
        <v>187</v>
      </c>
      <c r="T667" s="2">
        <v>2020</v>
      </c>
      <c r="U667" s="2" t="str">
        <f>IF(sum!A660="BC",sum!B660,"*")</f>
        <v>*</v>
      </c>
      <c r="V667" s="2"/>
      <c r="W667" s="2" t="str">
        <f>IF(sum!A660="BC",sum!C660,"*")</f>
        <v>*</v>
      </c>
      <c r="Z667" s="2" t="s">
        <v>186</v>
      </c>
      <c r="AA667" s="2" t="s">
        <v>187</v>
      </c>
      <c r="AB667" s="2">
        <v>2020</v>
      </c>
      <c r="AC667" s="2" t="str">
        <f>IF(sum!A660="MA",sum!B660,"*")</f>
        <v>*</v>
      </c>
      <c r="AD667" s="2"/>
      <c r="AE667" s="2" t="str">
        <f>IF(sum!A660="MA",sum!C660,"*")</f>
        <v>*</v>
      </c>
      <c r="AH667" s="2" t="s">
        <v>186</v>
      </c>
      <c r="AI667" s="2" t="s">
        <v>187</v>
      </c>
      <c r="AJ667" s="2">
        <v>2020</v>
      </c>
      <c r="AK667" s="2" t="str">
        <f>IF(sum!A660="ON",sum!B660,"*")</f>
        <v>*</v>
      </c>
      <c r="AL667" s="2"/>
      <c r="AM667" s="2" t="str">
        <f>IF(sum!A660="ON",sum!C660,"*")</f>
        <v>*</v>
      </c>
      <c r="AP667" s="4" t="s">
        <v>186</v>
      </c>
      <c r="AQ667" s="4" t="s">
        <v>187</v>
      </c>
      <c r="AR667" s="4">
        <v>2020</v>
      </c>
      <c r="AS667" s="2" t="str">
        <f>IF(sum!A660="QU",sum!B660,"*")</f>
        <v>SGASSH2RC01</v>
      </c>
      <c r="AT667" s="2"/>
      <c r="AU667" s="2">
        <f>IF(sum!A660="QU",sum!C660,"*")</f>
        <v>0</v>
      </c>
      <c r="AX667" s="2" t="s">
        <v>186</v>
      </c>
      <c r="AY667" s="2" t="s">
        <v>187</v>
      </c>
      <c r="AZ667" s="2">
        <v>2020</v>
      </c>
      <c r="BA667" s="2" t="str">
        <f>IF(sum!A660="SA",sum!B660,"*")</f>
        <v>*</v>
      </c>
      <c r="BB667" s="2"/>
      <c r="BC667" s="2" t="str">
        <f>IF(sum!A660="SA",sum!C660,"*")</f>
        <v>*</v>
      </c>
    </row>
    <row r="668" spans="2:55">
      <c r="B668" s="2" t="s">
        <v>186</v>
      </c>
      <c r="C668" s="2" t="s">
        <v>187</v>
      </c>
      <c r="D668" s="2">
        <v>2020</v>
      </c>
      <c r="J668" s="2" t="s">
        <v>186</v>
      </c>
      <c r="K668" s="2" t="s">
        <v>187</v>
      </c>
      <c r="L668" s="2">
        <v>2020</v>
      </c>
      <c r="M668" s="2" t="str">
        <f>IF(sum!A661="AT",sum!B661,"*")</f>
        <v>*</v>
      </c>
      <c r="N668" s="2"/>
      <c r="O668" s="2" t="str">
        <f>IF(sum!A661="AT",sum!C661,"*")</f>
        <v>*</v>
      </c>
      <c r="R668" s="2" t="s">
        <v>186</v>
      </c>
      <c r="S668" s="2" t="s">
        <v>187</v>
      </c>
      <c r="T668" s="2">
        <v>2020</v>
      </c>
      <c r="U668" s="2" t="str">
        <f>IF(sum!A661="BC",sum!B661,"*")</f>
        <v>*</v>
      </c>
      <c r="V668" s="2"/>
      <c r="W668" s="2" t="str">
        <f>IF(sum!A661="BC",sum!C661,"*")</f>
        <v>*</v>
      </c>
      <c r="Z668" s="2" t="s">
        <v>186</v>
      </c>
      <c r="AA668" s="2" t="s">
        <v>187</v>
      </c>
      <c r="AB668" s="2">
        <v>2020</v>
      </c>
      <c r="AC668" s="2" t="str">
        <f>IF(sum!A661="MA",sum!B661,"*")</f>
        <v>*</v>
      </c>
      <c r="AD668" s="2"/>
      <c r="AE668" s="2" t="str">
        <f>IF(sum!A661="MA",sum!C661,"*")</f>
        <v>*</v>
      </c>
      <c r="AH668" s="2" t="s">
        <v>186</v>
      </c>
      <c r="AI668" s="2" t="s">
        <v>187</v>
      </c>
      <c r="AJ668" s="2">
        <v>2020</v>
      </c>
      <c r="AK668" s="2" t="str">
        <f>IF(sum!A661="ON",sum!B661,"*")</f>
        <v>*</v>
      </c>
      <c r="AL668" s="2"/>
      <c r="AM668" s="2" t="str">
        <f>IF(sum!A661="ON",sum!C661,"*")</f>
        <v>*</v>
      </c>
      <c r="AP668" s="2" t="s">
        <v>186</v>
      </c>
      <c r="AQ668" s="2" t="s">
        <v>187</v>
      </c>
      <c r="AR668" s="2">
        <v>2020</v>
      </c>
      <c r="AS668" s="2" t="str">
        <f>IF(sum!A661="QU",sum!B661,"*")</f>
        <v>SHFOH2POC01</v>
      </c>
      <c r="AT668" s="2"/>
      <c r="AU668" s="2">
        <f>IF(sum!A661="QU",sum!C661,"*")</f>
        <v>0</v>
      </c>
      <c r="AX668" s="2" t="s">
        <v>186</v>
      </c>
      <c r="AY668" s="2" t="s">
        <v>187</v>
      </c>
      <c r="AZ668" s="2">
        <v>2020</v>
      </c>
      <c r="BA668" s="2" t="str">
        <f>IF(sum!A661="SA",sum!B661,"*")</f>
        <v>*</v>
      </c>
      <c r="BB668" s="2"/>
      <c r="BC668" s="2" t="str">
        <f>IF(sum!A661="SA",sum!C661,"*")</f>
        <v>*</v>
      </c>
    </row>
    <row r="669" spans="2:55">
      <c r="B669" s="4" t="s">
        <v>186</v>
      </c>
      <c r="C669" s="4" t="s">
        <v>187</v>
      </c>
      <c r="D669" s="4">
        <v>2020</v>
      </c>
      <c r="J669" s="4" t="s">
        <v>186</v>
      </c>
      <c r="K669" s="4" t="s">
        <v>187</v>
      </c>
      <c r="L669" s="4">
        <v>2020</v>
      </c>
      <c r="M669" s="2" t="str">
        <f>IF(sum!A662="AT",sum!B662,"*")</f>
        <v>*</v>
      </c>
      <c r="N669" s="2"/>
      <c r="O669" s="2" t="str">
        <f>IF(sum!A662="AT",sum!C662,"*")</f>
        <v>*</v>
      </c>
      <c r="R669" s="4" t="s">
        <v>186</v>
      </c>
      <c r="S669" s="4" t="s">
        <v>187</v>
      </c>
      <c r="T669" s="4">
        <v>2020</v>
      </c>
      <c r="U669" s="2" t="str">
        <f>IF(sum!A662="BC",sum!B662,"*")</f>
        <v>*</v>
      </c>
      <c r="V669" s="2"/>
      <c r="W669" s="2" t="str">
        <f>IF(sum!A662="BC",sum!C662,"*")</f>
        <v>*</v>
      </c>
      <c r="Z669" s="4" t="s">
        <v>186</v>
      </c>
      <c r="AA669" s="4" t="s">
        <v>187</v>
      </c>
      <c r="AB669" s="4">
        <v>2020</v>
      </c>
      <c r="AC669" s="2" t="str">
        <f>IF(sum!A662="MA",sum!B662,"*")</f>
        <v>*</v>
      </c>
      <c r="AD669" s="2"/>
      <c r="AE669" s="2" t="str">
        <f>IF(sum!A662="MA",sum!C662,"*")</f>
        <v>*</v>
      </c>
      <c r="AH669" s="4" t="s">
        <v>186</v>
      </c>
      <c r="AI669" s="4" t="s">
        <v>187</v>
      </c>
      <c r="AJ669" s="4">
        <v>2020</v>
      </c>
      <c r="AK669" s="2" t="str">
        <f>IF(sum!A662="ON",sum!B662,"*")</f>
        <v>*</v>
      </c>
      <c r="AL669" s="2"/>
      <c r="AM669" s="2" t="str">
        <f>IF(sum!A662="ON",sum!C662,"*")</f>
        <v>*</v>
      </c>
      <c r="AP669" s="4" t="s">
        <v>186</v>
      </c>
      <c r="AQ669" s="4" t="s">
        <v>187</v>
      </c>
      <c r="AR669" s="4">
        <v>2020</v>
      </c>
      <c r="AS669" s="2" t="str">
        <f>IF(sum!A662="QU",sum!B662,"*")</f>
        <v>SINKCCU</v>
      </c>
      <c r="AT669" s="2"/>
      <c r="AU669" s="2">
        <f>IF(sum!A662="QU",sum!C662,"*")</f>
        <v>0</v>
      </c>
      <c r="AX669" s="4" t="s">
        <v>186</v>
      </c>
      <c r="AY669" s="4" t="s">
        <v>187</v>
      </c>
      <c r="AZ669" s="4">
        <v>2020</v>
      </c>
      <c r="BA669" s="2" t="str">
        <f>IF(sum!A662="SA",sum!B662,"*")</f>
        <v>*</v>
      </c>
      <c r="BB669" s="2"/>
      <c r="BC669" s="2" t="str">
        <f>IF(sum!A662="SA",sum!C662,"*")</f>
        <v>*</v>
      </c>
    </row>
    <row r="670" spans="2:55">
      <c r="B670" s="2" t="s">
        <v>186</v>
      </c>
      <c r="C670" s="2" t="s">
        <v>187</v>
      </c>
      <c r="D670" s="2">
        <v>2020</v>
      </c>
      <c r="J670" s="2" t="s">
        <v>186</v>
      </c>
      <c r="K670" s="2" t="s">
        <v>187</v>
      </c>
      <c r="L670" s="2">
        <v>2020</v>
      </c>
      <c r="M670" s="2" t="str">
        <f>IF(sum!A663="AT",sum!B663,"*")</f>
        <v>*</v>
      </c>
      <c r="N670" s="2"/>
      <c r="O670" s="2" t="str">
        <f>IF(sum!A663="AT",sum!C663,"*")</f>
        <v>*</v>
      </c>
      <c r="R670" s="2" t="s">
        <v>186</v>
      </c>
      <c r="S670" s="2" t="s">
        <v>187</v>
      </c>
      <c r="T670" s="2">
        <v>2020</v>
      </c>
      <c r="U670" s="2" t="str">
        <f>IF(sum!A663="BC",sum!B663,"*")</f>
        <v>*</v>
      </c>
      <c r="V670" s="2"/>
      <c r="W670" s="2" t="str">
        <f>IF(sum!A663="BC",sum!C663,"*")</f>
        <v>*</v>
      </c>
      <c r="Z670" s="2" t="s">
        <v>186</v>
      </c>
      <c r="AA670" s="2" t="s">
        <v>187</v>
      </c>
      <c r="AB670" s="2">
        <v>2020</v>
      </c>
      <c r="AC670" s="2" t="str">
        <f>IF(sum!A663="MA",sum!B663,"*")</f>
        <v>*</v>
      </c>
      <c r="AD670" s="2"/>
      <c r="AE670" s="2" t="str">
        <f>IF(sum!A663="MA",sum!C663,"*")</f>
        <v>*</v>
      </c>
      <c r="AH670" s="2" t="s">
        <v>186</v>
      </c>
      <c r="AI670" s="2" t="s">
        <v>187</v>
      </c>
      <c r="AJ670" s="2">
        <v>2020</v>
      </c>
      <c r="AK670" s="2" t="str">
        <f>IF(sum!A663="ON",sum!B663,"*")</f>
        <v>*</v>
      </c>
      <c r="AL670" s="2"/>
      <c r="AM670" s="2" t="str">
        <f>IF(sum!A663="ON",sum!C663,"*")</f>
        <v>*</v>
      </c>
      <c r="AP670" s="2" t="s">
        <v>186</v>
      </c>
      <c r="AQ670" s="2" t="s">
        <v>187</v>
      </c>
      <c r="AR670" s="2">
        <v>2020</v>
      </c>
      <c r="AS670" s="2" t="str">
        <f>IF(sum!A663="QU",sum!B663,"*")</f>
        <v>SNK_DAC</v>
      </c>
      <c r="AT670" s="2"/>
      <c r="AU670" s="2">
        <f>IF(sum!A663="QU",sum!C663,"*")</f>
        <v>0</v>
      </c>
      <c r="AX670" s="2" t="s">
        <v>186</v>
      </c>
      <c r="AY670" s="2" t="s">
        <v>187</v>
      </c>
      <c r="AZ670" s="2">
        <v>2020</v>
      </c>
      <c r="BA670" s="2" t="str">
        <f>IF(sum!A663="SA",sum!B663,"*")</f>
        <v>*</v>
      </c>
      <c r="BB670" s="2"/>
      <c r="BC670" s="2" t="str">
        <f>IF(sum!A663="SA",sum!C663,"*")</f>
        <v>*</v>
      </c>
    </row>
    <row r="671" spans="2:55">
      <c r="B671" s="2" t="s">
        <v>186</v>
      </c>
      <c r="C671" s="2" t="s">
        <v>187</v>
      </c>
      <c r="D671" s="2">
        <v>2020</v>
      </c>
      <c r="J671" s="2" t="s">
        <v>186</v>
      </c>
      <c r="K671" s="2" t="s">
        <v>187</v>
      </c>
      <c r="L671" s="2">
        <v>2020</v>
      </c>
      <c r="M671" s="2" t="str">
        <f>IF(sum!A664="AT",sum!B664,"*")</f>
        <v>*</v>
      </c>
      <c r="N671" s="2"/>
      <c r="O671" s="2" t="str">
        <f>IF(sum!A664="AT",sum!C664,"*")</f>
        <v>*</v>
      </c>
      <c r="R671" s="2" t="s">
        <v>186</v>
      </c>
      <c r="S671" s="2" t="s">
        <v>187</v>
      </c>
      <c r="T671" s="2">
        <v>2020</v>
      </c>
      <c r="U671" s="2" t="str">
        <f>IF(sum!A664="BC",sum!B664,"*")</f>
        <v>*</v>
      </c>
      <c r="V671" s="2"/>
      <c r="W671" s="2" t="str">
        <f>IF(sum!A664="BC",sum!C664,"*")</f>
        <v>*</v>
      </c>
      <c r="Z671" s="2" t="s">
        <v>186</v>
      </c>
      <c r="AA671" s="2" t="s">
        <v>187</v>
      </c>
      <c r="AB671" s="2">
        <v>2020</v>
      </c>
      <c r="AC671" s="2" t="str">
        <f>IF(sum!A664="MA",sum!B664,"*")</f>
        <v>*</v>
      </c>
      <c r="AD671" s="2"/>
      <c r="AE671" s="2" t="str">
        <f>IF(sum!A664="MA",sum!C664,"*")</f>
        <v>*</v>
      </c>
      <c r="AH671" s="2" t="s">
        <v>186</v>
      </c>
      <c r="AI671" s="2" t="s">
        <v>187</v>
      </c>
      <c r="AJ671" s="2">
        <v>2020</v>
      </c>
      <c r="AK671" s="2" t="str">
        <f>IF(sum!A664="ON",sum!B664,"*")</f>
        <v>*</v>
      </c>
      <c r="AL671" s="2"/>
      <c r="AM671" s="2" t="str">
        <f>IF(sum!A664="ON",sum!C664,"*")</f>
        <v>*</v>
      </c>
      <c r="AP671" s="4" t="s">
        <v>186</v>
      </c>
      <c r="AQ671" s="4" t="s">
        <v>187</v>
      </c>
      <c r="AR671" s="4">
        <v>2020</v>
      </c>
      <c r="AS671" s="2" t="str">
        <f>IF(sum!A664="QU",sum!B664,"*")</f>
        <v>STH2SUG</v>
      </c>
      <c r="AT671" s="2"/>
      <c r="AU671" s="2">
        <f>IF(sum!A664="QU",sum!C664,"*")</f>
        <v>0</v>
      </c>
      <c r="AX671" s="2" t="s">
        <v>186</v>
      </c>
      <c r="AY671" s="2" t="s">
        <v>187</v>
      </c>
      <c r="AZ671" s="2">
        <v>2020</v>
      </c>
      <c r="BA671" s="2" t="str">
        <f>IF(sum!A664="SA",sum!B664,"*")</f>
        <v>*</v>
      </c>
      <c r="BB671" s="2"/>
      <c r="BC671" s="2" t="str">
        <f>IF(sum!A664="SA",sum!C664,"*")</f>
        <v>*</v>
      </c>
    </row>
    <row r="672" spans="2:55">
      <c r="B672" s="4" t="s">
        <v>186</v>
      </c>
      <c r="C672" s="4" t="s">
        <v>187</v>
      </c>
      <c r="D672" s="4">
        <v>2020</v>
      </c>
      <c r="J672" s="4" t="s">
        <v>186</v>
      </c>
      <c r="K672" s="4" t="s">
        <v>187</v>
      </c>
      <c r="L672" s="4">
        <v>2020</v>
      </c>
      <c r="M672" s="2" t="str">
        <f>IF(sum!A665="AT",sum!B665,"*")</f>
        <v>*</v>
      </c>
      <c r="N672" s="2"/>
      <c r="O672" s="2" t="str">
        <f>IF(sum!A665="AT",sum!C665,"*")</f>
        <v>*</v>
      </c>
      <c r="R672" s="4" t="s">
        <v>186</v>
      </c>
      <c r="S672" s="4" t="s">
        <v>187</v>
      </c>
      <c r="T672" s="4">
        <v>2020</v>
      </c>
      <c r="U672" s="2" t="str">
        <f>IF(sum!A665="BC",sum!B665,"*")</f>
        <v>*</v>
      </c>
      <c r="V672" s="2"/>
      <c r="W672" s="2" t="str">
        <f>IF(sum!A665="BC",sum!C665,"*")</f>
        <v>*</v>
      </c>
      <c r="Z672" s="4" t="s">
        <v>186</v>
      </c>
      <c r="AA672" s="4" t="s">
        <v>187</v>
      </c>
      <c r="AB672" s="4">
        <v>2020</v>
      </c>
      <c r="AC672" s="2" t="str">
        <f>IF(sum!A665="MA",sum!B665,"*")</f>
        <v>*</v>
      </c>
      <c r="AD672" s="2"/>
      <c r="AE672" s="2" t="str">
        <f>IF(sum!A665="MA",sum!C665,"*")</f>
        <v>*</v>
      </c>
      <c r="AH672" s="4" t="s">
        <v>186</v>
      </c>
      <c r="AI672" s="4" t="s">
        <v>187</v>
      </c>
      <c r="AJ672" s="4">
        <v>2020</v>
      </c>
      <c r="AK672" s="2" t="str">
        <f>IF(sum!A665="ON",sum!B665,"*")</f>
        <v>*</v>
      </c>
      <c r="AL672" s="2"/>
      <c r="AM672" s="2" t="str">
        <f>IF(sum!A665="ON",sum!C665,"*")</f>
        <v>*</v>
      </c>
      <c r="AP672" s="2" t="s">
        <v>186</v>
      </c>
      <c r="AQ672" s="2" t="s">
        <v>187</v>
      </c>
      <c r="AR672" s="2">
        <v>2020</v>
      </c>
      <c r="AS672" s="2" t="str">
        <f>IF(sum!A665="QU",sum!B665,"*")</f>
        <v>TB_ELC_AT_QU_01</v>
      </c>
      <c r="AT672" s="2"/>
      <c r="AU672" s="2">
        <f>IF(sum!A665="QU",sum!C665,"*")</f>
        <v>140.461422648973</v>
      </c>
      <c r="AX672" s="4" t="s">
        <v>186</v>
      </c>
      <c r="AY672" s="4" t="s">
        <v>187</v>
      </c>
      <c r="AZ672" s="4">
        <v>2020</v>
      </c>
      <c r="BA672" s="2" t="str">
        <f>IF(sum!A665="SA",sum!B665,"*")</f>
        <v>*</v>
      </c>
      <c r="BB672" s="2"/>
      <c r="BC672" s="2" t="str">
        <f>IF(sum!A665="SA",sum!C665,"*")</f>
        <v>*</v>
      </c>
    </row>
    <row r="673" spans="2:55">
      <c r="B673" s="2" t="s">
        <v>186</v>
      </c>
      <c r="C673" s="2" t="s">
        <v>187</v>
      </c>
      <c r="D673" s="2">
        <v>2020</v>
      </c>
      <c r="J673" s="2" t="s">
        <v>186</v>
      </c>
      <c r="K673" s="2" t="s">
        <v>187</v>
      </c>
      <c r="L673" s="2">
        <v>2020</v>
      </c>
      <c r="M673" s="2" t="str">
        <f>IF(sum!A666="AT",sum!B666,"*")</f>
        <v>*</v>
      </c>
      <c r="N673" s="2"/>
      <c r="O673" s="2" t="str">
        <f>IF(sum!A666="AT",sum!C666,"*")</f>
        <v>*</v>
      </c>
      <c r="R673" s="2" t="s">
        <v>186</v>
      </c>
      <c r="S673" s="2" t="s">
        <v>187</v>
      </c>
      <c r="T673" s="2">
        <v>2020</v>
      </c>
      <c r="U673" s="2" t="str">
        <f>IF(sum!A666="BC",sum!B666,"*")</f>
        <v>*</v>
      </c>
      <c r="V673" s="2"/>
      <c r="W673" s="2" t="str">
        <f>IF(sum!A666="BC",sum!C666,"*")</f>
        <v>*</v>
      </c>
      <c r="Z673" s="2" t="s">
        <v>186</v>
      </c>
      <c r="AA673" s="2" t="s">
        <v>187</v>
      </c>
      <c r="AB673" s="2">
        <v>2020</v>
      </c>
      <c r="AC673" s="2" t="str">
        <f>IF(sum!A666="MA",sum!B666,"*")</f>
        <v>*</v>
      </c>
      <c r="AD673" s="2"/>
      <c r="AE673" s="2" t="str">
        <f>IF(sum!A666="MA",sum!C666,"*")</f>
        <v>*</v>
      </c>
      <c r="AH673" s="2" t="s">
        <v>186</v>
      </c>
      <c r="AI673" s="2" t="s">
        <v>187</v>
      </c>
      <c r="AJ673" s="2">
        <v>2020</v>
      </c>
      <c r="AK673" s="2" t="str">
        <f>IF(sum!A666="ON",sum!B666,"*")</f>
        <v>*</v>
      </c>
      <c r="AL673" s="2"/>
      <c r="AM673" s="2" t="str">
        <f>IF(sum!A666="ON",sum!C666,"*")</f>
        <v>*</v>
      </c>
      <c r="AP673" s="4" t="s">
        <v>186</v>
      </c>
      <c r="AQ673" s="4" t="s">
        <v>187</v>
      </c>
      <c r="AR673" s="4">
        <v>2020</v>
      </c>
      <c r="AS673" s="2" t="str">
        <f>IF(sum!A666="QU",sum!B666,"*")</f>
        <v>TB_ELC_QU_ON_01</v>
      </c>
      <c r="AT673" s="2"/>
      <c r="AU673" s="2">
        <f>IF(sum!A666="QU",sum!C666,"*")</f>
        <v>136.459937057452</v>
      </c>
      <c r="AX673" s="2" t="s">
        <v>186</v>
      </c>
      <c r="AY673" s="2" t="s">
        <v>187</v>
      </c>
      <c r="AZ673" s="2">
        <v>2020</v>
      </c>
      <c r="BA673" s="2" t="str">
        <f>IF(sum!A666="SA",sum!B666,"*")</f>
        <v>*</v>
      </c>
      <c r="BB673" s="2"/>
      <c r="BC673" s="2" t="str">
        <f>IF(sum!A666="SA",sum!C666,"*")</f>
        <v>*</v>
      </c>
    </row>
    <row r="674" spans="2:55">
      <c r="B674" s="2" t="s">
        <v>186</v>
      </c>
      <c r="C674" s="2" t="s">
        <v>187</v>
      </c>
      <c r="D674" s="2">
        <v>2020</v>
      </c>
      <c r="J674" s="2" t="s">
        <v>186</v>
      </c>
      <c r="K674" s="2" t="s">
        <v>187</v>
      </c>
      <c r="L674" s="2">
        <v>2020</v>
      </c>
      <c r="M674" s="2" t="str">
        <f>IF(sum!A667="AT",sum!B667,"*")</f>
        <v>*</v>
      </c>
      <c r="N674" s="2"/>
      <c r="O674" s="2" t="str">
        <f>IF(sum!A667="AT",sum!C667,"*")</f>
        <v>*</v>
      </c>
      <c r="R674" s="2" t="s">
        <v>186</v>
      </c>
      <c r="S674" s="2" t="s">
        <v>187</v>
      </c>
      <c r="T674" s="2">
        <v>2020</v>
      </c>
      <c r="U674" s="2" t="str">
        <f>IF(sum!A667="BC",sum!B667,"*")</f>
        <v>*</v>
      </c>
      <c r="V674" s="2"/>
      <c r="W674" s="2" t="str">
        <f>IF(sum!A667="BC",sum!C667,"*")</f>
        <v>*</v>
      </c>
      <c r="Z674" s="2" t="s">
        <v>186</v>
      </c>
      <c r="AA674" s="2" t="s">
        <v>187</v>
      </c>
      <c r="AB674" s="2">
        <v>2020</v>
      </c>
      <c r="AC674" s="2" t="str">
        <f>IF(sum!A667="MA",sum!B667,"*")</f>
        <v>*</v>
      </c>
      <c r="AD674" s="2"/>
      <c r="AE674" s="2" t="str">
        <f>IF(sum!A667="MA",sum!C667,"*")</f>
        <v>*</v>
      </c>
      <c r="AH674" s="2" t="s">
        <v>186</v>
      </c>
      <c r="AI674" s="2" t="s">
        <v>187</v>
      </c>
      <c r="AJ674" s="2">
        <v>2020</v>
      </c>
      <c r="AK674" s="2" t="str">
        <f>IF(sum!A667="ON",sum!B667,"*")</f>
        <v>*</v>
      </c>
      <c r="AL674" s="2"/>
      <c r="AM674" s="2" t="str">
        <f>IF(sum!A667="ON",sum!C667,"*")</f>
        <v>*</v>
      </c>
      <c r="AP674" s="2" t="s">
        <v>186</v>
      </c>
      <c r="AQ674" s="2" t="s">
        <v>187</v>
      </c>
      <c r="AR674" s="2">
        <v>2020</v>
      </c>
      <c r="AS674" s="2" t="str">
        <f>IF(sum!A667="QU",sum!B667,"*")</f>
        <v>TRA_Bus_IC_GSL1</v>
      </c>
      <c r="AT674" s="2"/>
      <c r="AU674" s="2">
        <f>IF(sum!A667="QU",sum!C667,"*")</f>
        <v>6.99999999999995</v>
      </c>
      <c r="AX674" s="2" t="s">
        <v>186</v>
      </c>
      <c r="AY674" s="2" t="s">
        <v>187</v>
      </c>
      <c r="AZ674" s="2">
        <v>2020</v>
      </c>
      <c r="BA674" s="2" t="str">
        <f>IF(sum!A667="SA",sum!B667,"*")</f>
        <v>*</v>
      </c>
      <c r="BB674" s="2"/>
      <c r="BC674" s="2" t="str">
        <f>IF(sum!A667="SA",sum!C667,"*")</f>
        <v>*</v>
      </c>
    </row>
    <row r="675" spans="2:55">
      <c r="B675" s="4" t="s">
        <v>186</v>
      </c>
      <c r="C675" s="4" t="s">
        <v>187</v>
      </c>
      <c r="D675" s="4">
        <v>2020</v>
      </c>
      <c r="J675" s="4" t="s">
        <v>186</v>
      </c>
      <c r="K675" s="4" t="s">
        <v>187</v>
      </c>
      <c r="L675" s="4">
        <v>2020</v>
      </c>
      <c r="M675" s="2" t="str">
        <f>IF(sum!A668="AT",sum!B668,"*")</f>
        <v>*</v>
      </c>
      <c r="N675" s="2"/>
      <c r="O675" s="2" t="str">
        <f>IF(sum!A668="AT",sum!C668,"*")</f>
        <v>*</v>
      </c>
      <c r="R675" s="4" t="s">
        <v>186</v>
      </c>
      <c r="S675" s="4" t="s">
        <v>187</v>
      </c>
      <c r="T675" s="4">
        <v>2020</v>
      </c>
      <c r="U675" s="2" t="str">
        <f>IF(sum!A668="BC",sum!B668,"*")</f>
        <v>*</v>
      </c>
      <c r="V675" s="2"/>
      <c r="W675" s="2" t="str">
        <f>IF(sum!A668="BC",sum!C668,"*")</f>
        <v>*</v>
      </c>
      <c r="Z675" s="4" t="s">
        <v>186</v>
      </c>
      <c r="AA675" s="4" t="s">
        <v>187</v>
      </c>
      <c r="AB675" s="4">
        <v>2020</v>
      </c>
      <c r="AC675" s="2" t="str">
        <f>IF(sum!A668="MA",sum!B668,"*")</f>
        <v>*</v>
      </c>
      <c r="AD675" s="2"/>
      <c r="AE675" s="2" t="str">
        <f>IF(sum!A668="MA",sum!C668,"*")</f>
        <v>*</v>
      </c>
      <c r="AH675" s="4" t="s">
        <v>186</v>
      </c>
      <c r="AI675" s="4" t="s">
        <v>187</v>
      </c>
      <c r="AJ675" s="4">
        <v>2020</v>
      </c>
      <c r="AK675" s="2" t="str">
        <f>IF(sum!A668="ON",sum!B668,"*")</f>
        <v>*</v>
      </c>
      <c r="AL675" s="2"/>
      <c r="AM675" s="2" t="str">
        <f>IF(sum!A668="ON",sum!C668,"*")</f>
        <v>*</v>
      </c>
      <c r="AP675" s="4" t="s">
        <v>186</v>
      </c>
      <c r="AQ675" s="4" t="s">
        <v>187</v>
      </c>
      <c r="AR675" s="4">
        <v>2020</v>
      </c>
      <c r="AS675" s="2" t="str">
        <f>IF(sum!A668="QU",sum!B668,"*")</f>
        <v>TRA_Bus_SB_DST1</v>
      </c>
      <c r="AT675" s="2"/>
      <c r="AU675" s="2">
        <f>IF(sum!A668="QU",sum!C668,"*")</f>
        <v>0</v>
      </c>
      <c r="AX675" s="4" t="s">
        <v>186</v>
      </c>
      <c r="AY675" s="4" t="s">
        <v>187</v>
      </c>
      <c r="AZ675" s="4">
        <v>2020</v>
      </c>
      <c r="BA675" s="2" t="str">
        <f>IF(sum!A668="SA",sum!B668,"*")</f>
        <v>*</v>
      </c>
      <c r="BB675" s="2"/>
      <c r="BC675" s="2" t="str">
        <f>IF(sum!A668="SA",sum!C668,"*")</f>
        <v>*</v>
      </c>
    </row>
    <row r="676" spans="2:55">
      <c r="B676" s="2" t="s">
        <v>186</v>
      </c>
      <c r="C676" s="2" t="s">
        <v>187</v>
      </c>
      <c r="D676" s="2">
        <v>2020</v>
      </c>
      <c r="J676" s="2" t="s">
        <v>186</v>
      </c>
      <c r="K676" s="2" t="s">
        <v>187</v>
      </c>
      <c r="L676" s="2">
        <v>2020</v>
      </c>
      <c r="M676" s="2" t="str">
        <f>IF(sum!A669="AT",sum!B669,"*")</f>
        <v>*</v>
      </c>
      <c r="N676" s="2"/>
      <c r="O676" s="2" t="str">
        <f>IF(sum!A669="AT",sum!C669,"*")</f>
        <v>*</v>
      </c>
      <c r="R676" s="2" t="s">
        <v>186</v>
      </c>
      <c r="S676" s="2" t="s">
        <v>187</v>
      </c>
      <c r="T676" s="2">
        <v>2020</v>
      </c>
      <c r="U676" s="2" t="str">
        <f>IF(sum!A669="BC",sum!B669,"*")</f>
        <v>*</v>
      </c>
      <c r="V676" s="2"/>
      <c r="W676" s="2" t="str">
        <f>IF(sum!A669="BC",sum!C669,"*")</f>
        <v>*</v>
      </c>
      <c r="Z676" s="2" t="s">
        <v>186</v>
      </c>
      <c r="AA676" s="2" t="s">
        <v>187</v>
      </c>
      <c r="AB676" s="2">
        <v>2020</v>
      </c>
      <c r="AC676" s="2" t="str">
        <f>IF(sum!A669="MA",sum!B669,"*")</f>
        <v>*</v>
      </c>
      <c r="AD676" s="2"/>
      <c r="AE676" s="2" t="str">
        <f>IF(sum!A669="MA",sum!C669,"*")</f>
        <v>*</v>
      </c>
      <c r="AH676" s="2" t="s">
        <v>186</v>
      </c>
      <c r="AI676" s="2" t="s">
        <v>187</v>
      </c>
      <c r="AJ676" s="2">
        <v>2020</v>
      </c>
      <c r="AK676" s="2" t="str">
        <f>IF(sum!A669="ON",sum!B669,"*")</f>
        <v>*</v>
      </c>
      <c r="AL676" s="2"/>
      <c r="AM676" s="2" t="str">
        <f>IF(sum!A669="ON",sum!C669,"*")</f>
        <v>*</v>
      </c>
      <c r="AP676" s="2" t="s">
        <v>186</v>
      </c>
      <c r="AQ676" s="2" t="s">
        <v>187</v>
      </c>
      <c r="AR676" s="2">
        <v>2020</v>
      </c>
      <c r="AS676" s="2" t="str">
        <f>IF(sum!A669="QU",sum!B669,"*")</f>
        <v>TRA_Car_DST1</v>
      </c>
      <c r="AT676" s="2"/>
      <c r="AU676" s="2">
        <f>IF(sum!A669="QU",sum!C669,"*")</f>
        <v>0</v>
      </c>
      <c r="AX676" s="2" t="s">
        <v>186</v>
      </c>
      <c r="AY676" s="2" t="s">
        <v>187</v>
      </c>
      <c r="AZ676" s="2">
        <v>2020</v>
      </c>
      <c r="BA676" s="2" t="str">
        <f>IF(sum!A669="SA",sum!B669,"*")</f>
        <v>*</v>
      </c>
      <c r="BB676" s="2"/>
      <c r="BC676" s="2" t="str">
        <f>IF(sum!A669="SA",sum!C669,"*")</f>
        <v>*</v>
      </c>
    </row>
    <row r="677" spans="2:55">
      <c r="B677" s="2" t="s">
        <v>186</v>
      </c>
      <c r="C677" s="2" t="s">
        <v>187</v>
      </c>
      <c r="D677" s="2">
        <v>2020</v>
      </c>
      <c r="J677" s="2" t="s">
        <v>186</v>
      </c>
      <c r="K677" s="2" t="s">
        <v>187</v>
      </c>
      <c r="L677" s="2">
        <v>2020</v>
      </c>
      <c r="M677" s="2" t="str">
        <f>IF(sum!A670="AT",sum!B670,"*")</f>
        <v>*</v>
      </c>
      <c r="N677" s="2"/>
      <c r="O677" s="2" t="str">
        <f>IF(sum!A670="AT",sum!C670,"*")</f>
        <v>*</v>
      </c>
      <c r="R677" s="2" t="s">
        <v>186</v>
      </c>
      <c r="S677" s="2" t="s">
        <v>187</v>
      </c>
      <c r="T677" s="2">
        <v>2020</v>
      </c>
      <c r="U677" s="2" t="str">
        <f>IF(sum!A670="BC",sum!B670,"*")</f>
        <v>*</v>
      </c>
      <c r="V677" s="2"/>
      <c r="W677" s="2" t="str">
        <f>IF(sum!A670="BC",sum!C670,"*")</f>
        <v>*</v>
      </c>
      <c r="Z677" s="2" t="s">
        <v>186</v>
      </c>
      <c r="AA677" s="2" t="s">
        <v>187</v>
      </c>
      <c r="AB677" s="2">
        <v>2020</v>
      </c>
      <c r="AC677" s="2" t="str">
        <f>IF(sum!A670="MA",sum!B670,"*")</f>
        <v>*</v>
      </c>
      <c r="AD677" s="2"/>
      <c r="AE677" s="2" t="str">
        <f>IF(sum!A670="MA",sum!C670,"*")</f>
        <v>*</v>
      </c>
      <c r="AH677" s="2" t="s">
        <v>186</v>
      </c>
      <c r="AI677" s="2" t="s">
        <v>187</v>
      </c>
      <c r="AJ677" s="2">
        <v>2020</v>
      </c>
      <c r="AK677" s="2" t="str">
        <f>IF(sum!A670="ON",sum!B670,"*")</f>
        <v>*</v>
      </c>
      <c r="AL677" s="2"/>
      <c r="AM677" s="2" t="str">
        <f>IF(sum!A670="ON",sum!C670,"*")</f>
        <v>*</v>
      </c>
      <c r="AP677" s="4" t="s">
        <v>186</v>
      </c>
      <c r="AQ677" s="4" t="s">
        <v>187</v>
      </c>
      <c r="AR677" s="4">
        <v>2020</v>
      </c>
      <c r="AS677" s="2" t="str">
        <f>IF(sum!A670="QU",sum!B670,"*")</f>
        <v>TRA_Car_GSL1</v>
      </c>
      <c r="AT677" s="2"/>
      <c r="AU677" s="2">
        <f>IF(sum!A670="QU",sum!C670,"*")</f>
        <v>0</v>
      </c>
      <c r="AX677" s="2" t="s">
        <v>186</v>
      </c>
      <c r="AY677" s="2" t="s">
        <v>187</v>
      </c>
      <c r="AZ677" s="2">
        <v>2020</v>
      </c>
      <c r="BA677" s="2" t="str">
        <f>IF(sum!A670="SA",sum!B670,"*")</f>
        <v>*</v>
      </c>
      <c r="BB677" s="2"/>
      <c r="BC677" s="2" t="str">
        <f>IF(sum!A670="SA",sum!C670,"*")</f>
        <v>*</v>
      </c>
    </row>
    <row r="678" spans="2:55">
      <c r="B678" s="4" t="s">
        <v>186</v>
      </c>
      <c r="C678" s="4" t="s">
        <v>187</v>
      </c>
      <c r="D678" s="4">
        <v>2020</v>
      </c>
      <c r="J678" s="4" t="s">
        <v>186</v>
      </c>
      <c r="K678" s="4" t="s">
        <v>187</v>
      </c>
      <c r="L678" s="4">
        <v>2020</v>
      </c>
      <c r="M678" s="2" t="str">
        <f>IF(sum!A671="AT",sum!B671,"*")</f>
        <v>*</v>
      </c>
      <c r="N678" s="2"/>
      <c r="O678" s="2" t="str">
        <f>IF(sum!A671="AT",sum!C671,"*")</f>
        <v>*</v>
      </c>
      <c r="R678" s="4" t="s">
        <v>186</v>
      </c>
      <c r="S678" s="4" t="s">
        <v>187</v>
      </c>
      <c r="T678" s="4">
        <v>2020</v>
      </c>
      <c r="U678" s="2" t="str">
        <f>IF(sum!A671="BC",sum!B671,"*")</f>
        <v>*</v>
      </c>
      <c r="V678" s="2"/>
      <c r="W678" s="2" t="str">
        <f>IF(sum!A671="BC",sum!C671,"*")</f>
        <v>*</v>
      </c>
      <c r="Z678" s="4" t="s">
        <v>186</v>
      </c>
      <c r="AA678" s="4" t="s">
        <v>187</v>
      </c>
      <c r="AB678" s="4">
        <v>2020</v>
      </c>
      <c r="AC678" s="2" t="str">
        <f>IF(sum!A671="MA",sum!B671,"*")</f>
        <v>*</v>
      </c>
      <c r="AD678" s="2"/>
      <c r="AE678" s="2" t="str">
        <f>IF(sum!A671="MA",sum!C671,"*")</f>
        <v>*</v>
      </c>
      <c r="AH678" s="4" t="s">
        <v>186</v>
      </c>
      <c r="AI678" s="4" t="s">
        <v>187</v>
      </c>
      <c r="AJ678" s="4">
        <v>2020</v>
      </c>
      <c r="AK678" s="2" t="str">
        <f>IF(sum!A671="ON",sum!B671,"*")</f>
        <v>*</v>
      </c>
      <c r="AL678" s="2"/>
      <c r="AM678" s="2" t="str">
        <f>IF(sum!A671="ON",sum!C671,"*")</f>
        <v>*</v>
      </c>
      <c r="AP678" s="2" t="s">
        <v>186</v>
      </c>
      <c r="AQ678" s="2" t="s">
        <v>187</v>
      </c>
      <c r="AR678" s="2">
        <v>2020</v>
      </c>
      <c r="AS678" s="2" t="str">
        <f>IF(sum!A671="QU",sum!B671,"*")</f>
        <v>TRA_Car_PHEV01</v>
      </c>
      <c r="AT678" s="2"/>
      <c r="AU678" s="2">
        <f>IF(sum!A671="QU",sum!C671,"*")</f>
        <v>0</v>
      </c>
      <c r="AX678" s="4" t="s">
        <v>186</v>
      </c>
      <c r="AY678" s="4" t="s">
        <v>187</v>
      </c>
      <c r="AZ678" s="4">
        <v>2020</v>
      </c>
      <c r="BA678" s="2" t="str">
        <f>IF(sum!A671="SA",sum!B671,"*")</f>
        <v>*</v>
      </c>
      <c r="BB678" s="2"/>
      <c r="BC678" s="2" t="str">
        <f>IF(sum!A671="SA",sum!C671,"*")</f>
        <v>*</v>
      </c>
    </row>
    <row r="679" spans="2:55">
      <c r="B679" s="2" t="s">
        <v>186</v>
      </c>
      <c r="C679" s="2" t="s">
        <v>187</v>
      </c>
      <c r="D679" s="2">
        <v>2020</v>
      </c>
      <c r="J679" s="2" t="s">
        <v>186</v>
      </c>
      <c r="K679" s="2" t="s">
        <v>187</v>
      </c>
      <c r="L679" s="2">
        <v>2020</v>
      </c>
      <c r="M679" s="2" t="str">
        <f>IF(sum!A672="AT",sum!B672,"*")</f>
        <v>*</v>
      </c>
      <c r="N679" s="2"/>
      <c r="O679" s="2" t="str">
        <f>IF(sum!A672="AT",sum!C672,"*")</f>
        <v>*</v>
      </c>
      <c r="R679" s="2" t="s">
        <v>186</v>
      </c>
      <c r="S679" s="2" t="s">
        <v>187</v>
      </c>
      <c r="T679" s="2">
        <v>2020</v>
      </c>
      <c r="U679" s="2" t="str">
        <f>IF(sum!A672="BC",sum!B672,"*")</f>
        <v>*</v>
      </c>
      <c r="V679" s="2"/>
      <c r="W679" s="2" t="str">
        <f>IF(sum!A672="BC",sum!C672,"*")</f>
        <v>*</v>
      </c>
      <c r="Z679" s="2" t="s">
        <v>186</v>
      </c>
      <c r="AA679" s="2" t="s">
        <v>187</v>
      </c>
      <c r="AB679" s="2">
        <v>2020</v>
      </c>
      <c r="AC679" s="2" t="str">
        <f>IF(sum!A672="MA",sum!B672,"*")</f>
        <v>*</v>
      </c>
      <c r="AD679" s="2"/>
      <c r="AE679" s="2" t="str">
        <f>IF(sum!A672="MA",sum!C672,"*")</f>
        <v>*</v>
      </c>
      <c r="AH679" s="2" t="s">
        <v>186</v>
      </c>
      <c r="AI679" s="2" t="s">
        <v>187</v>
      </c>
      <c r="AJ679" s="2">
        <v>2020</v>
      </c>
      <c r="AK679" s="2" t="str">
        <f>IF(sum!A672="ON",sum!B672,"*")</f>
        <v>*</v>
      </c>
      <c r="AL679" s="2"/>
      <c r="AM679" s="2" t="str">
        <f>IF(sum!A672="ON",sum!C672,"*")</f>
        <v>*</v>
      </c>
      <c r="AP679" s="4" t="s">
        <v>186</v>
      </c>
      <c r="AQ679" s="4" t="s">
        <v>187</v>
      </c>
      <c r="AR679" s="4">
        <v>2020</v>
      </c>
      <c r="AS679" s="2" t="str">
        <f>IF(sum!A672="QU",sum!B672,"*")</f>
        <v>TRA_Mot_ELC1</v>
      </c>
      <c r="AT679" s="2"/>
      <c r="AU679" s="2">
        <f>IF(sum!A672="QU",sum!C672,"*")</f>
        <v>18.9166666666664</v>
      </c>
      <c r="AX679" s="2" t="s">
        <v>186</v>
      </c>
      <c r="AY679" s="2" t="s">
        <v>187</v>
      </c>
      <c r="AZ679" s="2">
        <v>2020</v>
      </c>
      <c r="BA679" s="2" t="str">
        <f>IF(sum!A672="SA",sum!B672,"*")</f>
        <v>*</v>
      </c>
      <c r="BB679" s="2"/>
      <c r="BC679" s="2" t="str">
        <f>IF(sum!A672="SA",sum!C672,"*")</f>
        <v>*</v>
      </c>
    </row>
    <row r="680" spans="2:55">
      <c r="B680" s="4" t="s">
        <v>186</v>
      </c>
      <c r="C680" s="4" t="s">
        <v>187</v>
      </c>
      <c r="D680" s="4">
        <v>2020</v>
      </c>
      <c r="J680" s="4" t="s">
        <v>186</v>
      </c>
      <c r="K680" s="4" t="s">
        <v>187</v>
      </c>
      <c r="L680" s="4">
        <v>2020</v>
      </c>
      <c r="M680" s="2" t="str">
        <f>IF(sum!A673="AT",sum!B673,"*")</f>
        <v>*</v>
      </c>
      <c r="N680" s="2"/>
      <c r="O680" s="2" t="str">
        <f>IF(sum!A673="AT",sum!C673,"*")</f>
        <v>*</v>
      </c>
      <c r="R680" s="4" t="s">
        <v>186</v>
      </c>
      <c r="S680" s="4" t="s">
        <v>187</v>
      </c>
      <c r="T680" s="4">
        <v>2020</v>
      </c>
      <c r="U680" s="2" t="str">
        <f>IF(sum!A673="BC",sum!B673,"*")</f>
        <v>*</v>
      </c>
      <c r="V680" s="2"/>
      <c r="W680" s="2" t="str">
        <f>IF(sum!A673="BC",sum!C673,"*")</f>
        <v>*</v>
      </c>
      <c r="Z680" s="4" t="s">
        <v>186</v>
      </c>
      <c r="AA680" s="4" t="s">
        <v>187</v>
      </c>
      <c r="AB680" s="4">
        <v>2020</v>
      </c>
      <c r="AC680" s="2" t="str">
        <f>IF(sum!A673="MA",sum!B673,"*")</f>
        <v>*</v>
      </c>
      <c r="AD680" s="2"/>
      <c r="AE680" s="2" t="str">
        <f>IF(sum!A673="MA",sum!C673,"*")</f>
        <v>*</v>
      </c>
      <c r="AH680" s="4" t="s">
        <v>186</v>
      </c>
      <c r="AI680" s="4" t="s">
        <v>187</v>
      </c>
      <c r="AJ680" s="4">
        <v>2020</v>
      </c>
      <c r="AK680" s="2" t="str">
        <f>IF(sum!A673="ON",sum!B673,"*")</f>
        <v>*</v>
      </c>
      <c r="AL680" s="2"/>
      <c r="AM680" s="2" t="str">
        <f>IF(sum!A673="ON",sum!C673,"*")</f>
        <v>*</v>
      </c>
      <c r="AP680" s="2" t="s">
        <v>186</v>
      </c>
      <c r="AQ680" s="2" t="s">
        <v>187</v>
      </c>
      <c r="AR680" s="2">
        <v>2020</v>
      </c>
      <c r="AS680" s="2" t="str">
        <f>IF(sum!A673="QU",sum!B673,"*")</f>
        <v>TRA_Rai_Frt-ELC01</v>
      </c>
      <c r="AT680" s="2"/>
      <c r="AU680" s="2">
        <f>IF(sum!A673="QU",sum!C673,"*")</f>
        <v>0</v>
      </c>
      <c r="AX680" s="4" t="s">
        <v>186</v>
      </c>
      <c r="AY680" s="4" t="s">
        <v>187</v>
      </c>
      <c r="AZ680" s="4">
        <v>2020</v>
      </c>
      <c r="BA680" s="2" t="str">
        <f>IF(sum!A673="SA",sum!B673,"*")</f>
        <v>*</v>
      </c>
      <c r="BB680" s="2"/>
      <c r="BC680" s="2" t="str">
        <f>IF(sum!A673="SA",sum!C673,"*")</f>
        <v>*</v>
      </c>
    </row>
    <row r="681" spans="2:55">
      <c r="B681" s="2" t="s">
        <v>186</v>
      </c>
      <c r="C681" s="2" t="s">
        <v>187</v>
      </c>
      <c r="D681" s="2">
        <v>2020</v>
      </c>
      <c r="J681" s="2" t="s">
        <v>186</v>
      </c>
      <c r="K681" s="2" t="s">
        <v>187</v>
      </c>
      <c r="L681" s="2">
        <v>2020</v>
      </c>
      <c r="M681" s="2" t="str">
        <f>IF(sum!A674="AT",sum!B674,"*")</f>
        <v>*</v>
      </c>
      <c r="N681" s="2"/>
      <c r="O681" s="2" t="str">
        <f>IF(sum!A674="AT",sum!C674,"*")</f>
        <v>*</v>
      </c>
      <c r="R681" s="2" t="s">
        <v>186</v>
      </c>
      <c r="S681" s="2" t="s">
        <v>187</v>
      </c>
      <c r="T681" s="2">
        <v>2020</v>
      </c>
      <c r="U681" s="2" t="str">
        <f>IF(sum!A674="BC",sum!B674,"*")</f>
        <v>*</v>
      </c>
      <c r="V681" s="2"/>
      <c r="W681" s="2" t="str">
        <f>IF(sum!A674="BC",sum!C674,"*")</f>
        <v>*</v>
      </c>
      <c r="Z681" s="2" t="s">
        <v>186</v>
      </c>
      <c r="AA681" s="2" t="s">
        <v>187</v>
      </c>
      <c r="AB681" s="2">
        <v>2020</v>
      </c>
      <c r="AC681" s="2" t="str">
        <f>IF(sum!A674="MA",sum!B674,"*")</f>
        <v>*</v>
      </c>
      <c r="AD681" s="2"/>
      <c r="AE681" s="2" t="str">
        <f>IF(sum!A674="MA",sum!C674,"*")</f>
        <v>*</v>
      </c>
      <c r="AH681" s="2" t="s">
        <v>186</v>
      </c>
      <c r="AI681" s="2" t="s">
        <v>187</v>
      </c>
      <c r="AJ681" s="2">
        <v>2020</v>
      </c>
      <c r="AK681" s="2" t="str">
        <f>IF(sum!A674="ON",sum!B674,"*")</f>
        <v>*</v>
      </c>
      <c r="AL681" s="2"/>
      <c r="AM681" s="2" t="str">
        <f>IF(sum!A674="ON",sum!C674,"*")</f>
        <v>*</v>
      </c>
      <c r="AP681" s="4" t="s">
        <v>186</v>
      </c>
      <c r="AQ681" s="4" t="s">
        <v>187</v>
      </c>
      <c r="AR681" s="4">
        <v>2020</v>
      </c>
      <c r="AS681" s="2" t="str">
        <f>IF(sum!A674="QU",sum!B674,"*")</f>
        <v>TRA_Rai_Pas-ELC01</v>
      </c>
      <c r="AT681" s="2"/>
      <c r="AU681" s="2">
        <f>IF(sum!A674="QU",sum!C674,"*")</f>
        <v>0.0039</v>
      </c>
      <c r="AX681" s="2" t="s">
        <v>186</v>
      </c>
      <c r="AY681" s="2" t="s">
        <v>187</v>
      </c>
      <c r="AZ681" s="2">
        <v>2020</v>
      </c>
      <c r="BA681" s="2" t="str">
        <f>IF(sum!A674="SA",sum!B674,"*")</f>
        <v>*</v>
      </c>
      <c r="BB681" s="2"/>
      <c r="BC681" s="2" t="str">
        <f>IF(sum!A674="SA",sum!C674,"*")</f>
        <v>*</v>
      </c>
    </row>
    <row r="682" spans="2:55">
      <c r="B682" s="4" t="s">
        <v>186</v>
      </c>
      <c r="C682" s="4" t="s">
        <v>187</v>
      </c>
      <c r="D682" s="4">
        <v>2020</v>
      </c>
      <c r="J682" s="4" t="s">
        <v>186</v>
      </c>
      <c r="K682" s="4" t="s">
        <v>187</v>
      </c>
      <c r="L682" s="4">
        <v>2020</v>
      </c>
      <c r="M682" s="2" t="str">
        <f>IF(sum!A675="AT",sum!B675,"*")</f>
        <v>*</v>
      </c>
      <c r="N682" s="2"/>
      <c r="O682" s="2" t="str">
        <f>IF(sum!A675="AT",sum!C675,"*")</f>
        <v>*</v>
      </c>
      <c r="R682" s="4" t="s">
        <v>186</v>
      </c>
      <c r="S682" s="4" t="s">
        <v>187</v>
      </c>
      <c r="T682" s="4">
        <v>2020</v>
      </c>
      <c r="U682" s="2" t="str">
        <f>IF(sum!A675="BC",sum!B675,"*")</f>
        <v>*</v>
      </c>
      <c r="V682" s="2"/>
      <c r="W682" s="2" t="str">
        <f>IF(sum!A675="BC",sum!C675,"*")</f>
        <v>*</v>
      </c>
      <c r="Z682" s="4" t="s">
        <v>186</v>
      </c>
      <c r="AA682" s="4" t="s">
        <v>187</v>
      </c>
      <c r="AB682" s="4">
        <v>2020</v>
      </c>
      <c r="AC682" s="2" t="str">
        <f>IF(sum!A675="MA",sum!B675,"*")</f>
        <v>*</v>
      </c>
      <c r="AD682" s="2"/>
      <c r="AE682" s="2" t="str">
        <f>IF(sum!A675="MA",sum!C675,"*")</f>
        <v>*</v>
      </c>
      <c r="AH682" s="4" t="s">
        <v>186</v>
      </c>
      <c r="AI682" s="4" t="s">
        <v>187</v>
      </c>
      <c r="AJ682" s="4">
        <v>2020</v>
      </c>
      <c r="AK682" s="2" t="str">
        <f>IF(sum!A675="ON",sum!B675,"*")</f>
        <v>*</v>
      </c>
      <c r="AL682" s="2"/>
      <c r="AM682" s="2" t="str">
        <f>IF(sum!A675="ON",sum!C675,"*")</f>
        <v>*</v>
      </c>
      <c r="AP682" s="2" t="s">
        <v>186</v>
      </c>
      <c r="AQ682" s="2" t="s">
        <v>187</v>
      </c>
      <c r="AR682" s="2">
        <v>2020</v>
      </c>
      <c r="AS682" s="2" t="str">
        <f>IF(sum!A675="QU",sum!B675,"*")</f>
        <v>TRA_Tru_BEV01</v>
      </c>
      <c r="AT682" s="2"/>
      <c r="AU682" s="2">
        <f>IF(sum!A675="QU",sum!C675,"*")</f>
        <v>552.436680675129</v>
      </c>
      <c r="AX682" s="4" t="s">
        <v>186</v>
      </c>
      <c r="AY682" s="4" t="s">
        <v>187</v>
      </c>
      <c r="AZ682" s="4">
        <v>2020</v>
      </c>
      <c r="BA682" s="2" t="str">
        <f>IF(sum!A675="SA",sum!B675,"*")</f>
        <v>*</v>
      </c>
      <c r="BB682" s="2"/>
      <c r="BC682" s="2" t="str">
        <f>IF(sum!A675="SA",sum!C675,"*")</f>
        <v>*</v>
      </c>
    </row>
    <row r="683" spans="2:55">
      <c r="B683" s="2" t="s">
        <v>186</v>
      </c>
      <c r="C683" s="2" t="s">
        <v>187</v>
      </c>
      <c r="D683" s="2">
        <v>2020</v>
      </c>
      <c r="J683" s="2" t="s">
        <v>186</v>
      </c>
      <c r="K683" s="2" t="s">
        <v>187</v>
      </c>
      <c r="L683" s="2">
        <v>2020</v>
      </c>
      <c r="M683" s="2" t="str">
        <f>IF(sum!A676="AT",sum!B676,"*")</f>
        <v>*</v>
      </c>
      <c r="N683" s="2"/>
      <c r="O683" s="2" t="str">
        <f>IF(sum!A676="AT",sum!C676,"*")</f>
        <v>*</v>
      </c>
      <c r="R683" s="2" t="s">
        <v>186</v>
      </c>
      <c r="S683" s="2" t="s">
        <v>187</v>
      </c>
      <c r="T683" s="2">
        <v>2020</v>
      </c>
      <c r="U683" s="2" t="str">
        <f>IF(sum!A676="BC",sum!B676,"*")</f>
        <v>*</v>
      </c>
      <c r="V683" s="2"/>
      <c r="W683" s="2" t="str">
        <f>IF(sum!A676="BC",sum!C676,"*")</f>
        <v>*</v>
      </c>
      <c r="Z683" s="2" t="s">
        <v>186</v>
      </c>
      <c r="AA683" s="2" t="s">
        <v>187</v>
      </c>
      <c r="AB683" s="2">
        <v>2020</v>
      </c>
      <c r="AC683" s="2" t="str">
        <f>IF(sum!A676="MA",sum!B676,"*")</f>
        <v>*</v>
      </c>
      <c r="AD683" s="2"/>
      <c r="AE683" s="2" t="str">
        <f>IF(sum!A676="MA",sum!C676,"*")</f>
        <v>*</v>
      </c>
      <c r="AH683" s="2" t="s">
        <v>186</v>
      </c>
      <c r="AI683" s="2" t="s">
        <v>187</v>
      </c>
      <c r="AJ683" s="2">
        <v>2020</v>
      </c>
      <c r="AK683" s="2" t="str">
        <f>IF(sum!A676="ON",sum!B676,"*")</f>
        <v>*</v>
      </c>
      <c r="AL683" s="2"/>
      <c r="AM683" s="2" t="str">
        <f>IF(sum!A676="ON",sum!C676,"*")</f>
        <v>*</v>
      </c>
      <c r="AP683" s="4" t="s">
        <v>186</v>
      </c>
      <c r="AQ683" s="4" t="s">
        <v>187</v>
      </c>
      <c r="AR683" s="4">
        <v>2020</v>
      </c>
      <c r="AS683" s="2" t="str">
        <f>IF(sum!A676="QU",sum!B676,"*")</f>
        <v>TRA_Tru_HT_DST1</v>
      </c>
      <c r="AT683" s="2"/>
      <c r="AU683" s="2">
        <f>IF(sum!A676="QU",sum!C676,"*")</f>
        <v>128.938046275605</v>
      </c>
      <c r="AX683" s="2" t="s">
        <v>186</v>
      </c>
      <c r="AY683" s="2" t="s">
        <v>187</v>
      </c>
      <c r="AZ683" s="2">
        <v>2020</v>
      </c>
      <c r="BA683" s="2" t="str">
        <f>IF(sum!A676="SA",sum!B676,"*")</f>
        <v>*</v>
      </c>
      <c r="BB683" s="2"/>
      <c r="BC683" s="2" t="str">
        <f>IF(sum!A676="SA",sum!C676,"*")</f>
        <v>*</v>
      </c>
    </row>
    <row r="684" spans="2:55">
      <c r="B684" s="4" t="s">
        <v>186</v>
      </c>
      <c r="C684" s="4" t="s">
        <v>187</v>
      </c>
      <c r="D684" s="4">
        <v>2020</v>
      </c>
      <c r="J684" s="4" t="s">
        <v>186</v>
      </c>
      <c r="K684" s="4" t="s">
        <v>187</v>
      </c>
      <c r="L684" s="4">
        <v>2020</v>
      </c>
      <c r="M684" s="2" t="str">
        <f>IF(sum!A677="AT",sum!B677,"*")</f>
        <v>*</v>
      </c>
      <c r="N684" s="2"/>
      <c r="O684" s="2" t="str">
        <f>IF(sum!A677="AT",sum!C677,"*")</f>
        <v>*</v>
      </c>
      <c r="R684" s="4" t="s">
        <v>186</v>
      </c>
      <c r="S684" s="4" t="s">
        <v>187</v>
      </c>
      <c r="T684" s="4">
        <v>2020</v>
      </c>
      <c r="U684" s="2" t="str">
        <f>IF(sum!A677="BC",sum!B677,"*")</f>
        <v>*</v>
      </c>
      <c r="V684" s="2"/>
      <c r="W684" s="2" t="str">
        <f>IF(sum!A677="BC",sum!C677,"*")</f>
        <v>*</v>
      </c>
      <c r="Z684" s="4" t="s">
        <v>186</v>
      </c>
      <c r="AA684" s="4" t="s">
        <v>187</v>
      </c>
      <c r="AB684" s="4">
        <v>2020</v>
      </c>
      <c r="AC684" s="2" t="str">
        <f>IF(sum!A677="MA",sum!B677,"*")</f>
        <v>*</v>
      </c>
      <c r="AD684" s="2"/>
      <c r="AE684" s="2" t="str">
        <f>IF(sum!A677="MA",sum!C677,"*")</f>
        <v>*</v>
      </c>
      <c r="AH684" s="4" t="s">
        <v>186</v>
      </c>
      <c r="AI684" s="4" t="s">
        <v>187</v>
      </c>
      <c r="AJ684" s="4">
        <v>2020</v>
      </c>
      <c r="AK684" s="2" t="str">
        <f>IF(sum!A677="ON",sum!B677,"*")</f>
        <v>*</v>
      </c>
      <c r="AL684" s="2"/>
      <c r="AM684" s="2" t="str">
        <f>IF(sum!A677="ON",sum!C677,"*")</f>
        <v>*</v>
      </c>
      <c r="AP684" s="2" t="s">
        <v>186</v>
      </c>
      <c r="AQ684" s="2" t="s">
        <v>187</v>
      </c>
      <c r="AR684" s="2">
        <v>2020</v>
      </c>
      <c r="AS684" s="2" t="str">
        <f>IF(sum!A677="QU",sum!B677,"*")</f>
        <v>TRA_Tru_PHEV01</v>
      </c>
      <c r="AT684" s="2"/>
      <c r="AU684" s="2">
        <f>IF(sum!A677="QU",sum!C677,"*")</f>
        <v>0</v>
      </c>
      <c r="AX684" s="4" t="s">
        <v>186</v>
      </c>
      <c r="AY684" s="4" t="s">
        <v>187</v>
      </c>
      <c r="AZ684" s="4">
        <v>2020</v>
      </c>
      <c r="BA684" s="2" t="str">
        <f>IF(sum!A677="SA",sum!B677,"*")</f>
        <v>*</v>
      </c>
      <c r="BB684" s="2"/>
      <c r="BC684" s="2" t="str">
        <f>IF(sum!A677="SA",sum!C677,"*")</f>
        <v>*</v>
      </c>
    </row>
    <row r="685" spans="2:55">
      <c r="B685" s="2" t="s">
        <v>186</v>
      </c>
      <c r="C685" s="2" t="s">
        <v>187</v>
      </c>
      <c r="D685" s="2">
        <v>2020</v>
      </c>
      <c r="J685" s="2" t="s">
        <v>186</v>
      </c>
      <c r="K685" s="2" t="s">
        <v>187</v>
      </c>
      <c r="L685" s="2">
        <v>2020</v>
      </c>
      <c r="M685" s="2" t="str">
        <f>IF(sum!A678="AT",sum!B678,"*")</f>
        <v>*</v>
      </c>
      <c r="N685" s="2"/>
      <c r="O685" s="2" t="str">
        <f>IF(sum!A678="AT",sum!C678,"*")</f>
        <v>*</v>
      </c>
      <c r="R685" s="2" t="s">
        <v>186</v>
      </c>
      <c r="S685" s="2" t="s">
        <v>187</v>
      </c>
      <c r="T685" s="2">
        <v>2020</v>
      </c>
      <c r="U685" s="2" t="str">
        <f>IF(sum!A678="BC",sum!B678,"*")</f>
        <v>*</v>
      </c>
      <c r="V685" s="2"/>
      <c r="W685" s="2" t="str">
        <f>IF(sum!A678="BC",sum!C678,"*")</f>
        <v>*</v>
      </c>
      <c r="Z685" s="2" t="s">
        <v>186</v>
      </c>
      <c r="AA685" s="2" t="s">
        <v>187</v>
      </c>
      <c r="AB685" s="2">
        <v>2020</v>
      </c>
      <c r="AC685" s="2" t="str">
        <f>IF(sum!A678="MA",sum!B678,"*")</f>
        <v>*</v>
      </c>
      <c r="AD685" s="2"/>
      <c r="AE685" s="2" t="str">
        <f>IF(sum!A678="MA",sum!C678,"*")</f>
        <v>*</v>
      </c>
      <c r="AH685" s="2" t="s">
        <v>186</v>
      </c>
      <c r="AI685" s="2" t="s">
        <v>187</v>
      </c>
      <c r="AJ685" s="2">
        <v>2020</v>
      </c>
      <c r="AK685" s="2" t="str">
        <f>IF(sum!A678="ON",sum!B678,"*")</f>
        <v>*</v>
      </c>
      <c r="AL685" s="2"/>
      <c r="AM685" s="2" t="str">
        <f>IF(sum!A678="ON",sum!C678,"*")</f>
        <v>*</v>
      </c>
      <c r="AP685" s="4" t="s">
        <v>186</v>
      </c>
      <c r="AQ685" s="4" t="s">
        <v>187</v>
      </c>
      <c r="AR685" s="4">
        <v>2020</v>
      </c>
      <c r="AS685" s="2" t="str">
        <f>IF(sum!A678="QU",sum!B678,"*")</f>
        <v>TU_OILCRD_SA_QU_01</v>
      </c>
      <c r="AT685" s="2"/>
      <c r="AU685" s="2">
        <f>IF(sum!A678="QU",sum!C678,"*")</f>
        <v>0</v>
      </c>
      <c r="AX685" s="2" t="s">
        <v>186</v>
      </c>
      <c r="AY685" s="2" t="s">
        <v>187</v>
      </c>
      <c r="AZ685" s="2">
        <v>2020</v>
      </c>
      <c r="BA685" s="2" t="str">
        <f>IF(sum!A678="SA",sum!B678,"*")</f>
        <v>*</v>
      </c>
      <c r="BB685" s="2"/>
      <c r="BC685" s="2" t="str">
        <f>IF(sum!A678="SA",sum!C678,"*")</f>
        <v>*</v>
      </c>
    </row>
    <row r="686" spans="2:55">
      <c r="B686" s="4" t="s">
        <v>186</v>
      </c>
      <c r="C686" s="4" t="s">
        <v>187</v>
      </c>
      <c r="D686" s="4">
        <v>2020</v>
      </c>
      <c r="J686" s="4" t="s">
        <v>186</v>
      </c>
      <c r="K686" s="4" t="s">
        <v>187</v>
      </c>
      <c r="L686" s="4">
        <v>2020</v>
      </c>
      <c r="M686" s="2" t="str">
        <f>IF(sum!A679="AT",sum!B679,"*")</f>
        <v>*</v>
      </c>
      <c r="N686" s="2"/>
      <c r="O686" s="2" t="str">
        <f>IF(sum!A679="AT",sum!C679,"*")</f>
        <v>*</v>
      </c>
      <c r="R686" s="4" t="s">
        <v>186</v>
      </c>
      <c r="S686" s="4" t="s">
        <v>187</v>
      </c>
      <c r="T686" s="4">
        <v>2020</v>
      </c>
      <c r="U686" s="2" t="str">
        <f>IF(sum!A679="BC",sum!B679,"*")</f>
        <v>*</v>
      </c>
      <c r="V686" s="2"/>
      <c r="W686" s="2" t="str">
        <f>IF(sum!A679="BC",sum!C679,"*")</f>
        <v>*</v>
      </c>
      <c r="Z686" s="4" t="s">
        <v>186</v>
      </c>
      <c r="AA686" s="4" t="s">
        <v>187</v>
      </c>
      <c r="AB686" s="4">
        <v>2020</v>
      </c>
      <c r="AC686" s="2" t="str">
        <f>IF(sum!A679="MA",sum!B679,"*")</f>
        <v>*</v>
      </c>
      <c r="AD686" s="2"/>
      <c r="AE686" s="2" t="str">
        <f>IF(sum!A679="MA",sum!C679,"*")</f>
        <v>*</v>
      </c>
      <c r="AH686" s="4" t="s">
        <v>186</v>
      </c>
      <c r="AI686" s="4" t="s">
        <v>187</v>
      </c>
      <c r="AJ686" s="4">
        <v>2020</v>
      </c>
      <c r="AK686" s="2" t="str">
        <f>IF(sum!A679="ON",sum!B679,"*")</f>
        <v>*</v>
      </c>
      <c r="AL686" s="2"/>
      <c r="AM686" s="2" t="str">
        <f>IF(sum!A679="ON",sum!C679,"*")</f>
        <v>*</v>
      </c>
      <c r="AP686" s="2" t="s">
        <v>186</v>
      </c>
      <c r="AQ686" s="2" t="s">
        <v>187</v>
      </c>
      <c r="AR686" s="2">
        <v>2020</v>
      </c>
      <c r="AS686" s="2" t="str">
        <f>IF(sum!A679="QU",sum!B679,"*")</f>
        <v>TWS-AuxiliaryEquip_ELE1</v>
      </c>
      <c r="AT686" s="2"/>
      <c r="AU686" s="2">
        <f>IF(sum!A679="QU",sum!C679,"*")</f>
        <v>0</v>
      </c>
      <c r="AX686" s="4" t="s">
        <v>186</v>
      </c>
      <c r="AY686" s="4" t="s">
        <v>187</v>
      </c>
      <c r="AZ686" s="4">
        <v>2020</v>
      </c>
      <c r="BA686" s="2" t="str">
        <f>IF(sum!A679="SA",sum!B679,"*")</f>
        <v>*</v>
      </c>
      <c r="BB686" s="2"/>
      <c r="BC686" s="2" t="str">
        <f>IF(sum!A679="SA",sum!C679,"*")</f>
        <v>*</v>
      </c>
    </row>
    <row r="687" spans="2:55">
      <c r="B687" s="2" t="s">
        <v>186</v>
      </c>
      <c r="C687" s="2" t="s">
        <v>187</v>
      </c>
      <c r="D687" s="2">
        <v>2020</v>
      </c>
      <c r="J687" s="2" t="s">
        <v>186</v>
      </c>
      <c r="K687" s="2" t="s">
        <v>187</v>
      </c>
      <c r="L687" s="2">
        <v>2020</v>
      </c>
      <c r="M687" s="2" t="str">
        <f>IF(sum!A680="AT",sum!B680,"*")</f>
        <v>*</v>
      </c>
      <c r="N687" s="2"/>
      <c r="O687" s="2" t="str">
        <f>IF(sum!A680="AT",sum!C680,"*")</f>
        <v>*</v>
      </c>
      <c r="R687" s="2" t="s">
        <v>186</v>
      </c>
      <c r="S687" s="2" t="s">
        <v>187</v>
      </c>
      <c r="T687" s="2">
        <v>2020</v>
      </c>
      <c r="U687" s="2" t="str">
        <f>IF(sum!A680="BC",sum!B680,"*")</f>
        <v>*</v>
      </c>
      <c r="V687" s="2"/>
      <c r="W687" s="2" t="str">
        <f>IF(sum!A680="BC",sum!C680,"*")</f>
        <v>*</v>
      </c>
      <c r="Z687" s="2" t="s">
        <v>186</v>
      </c>
      <c r="AA687" s="2" t="s">
        <v>187</v>
      </c>
      <c r="AB687" s="2">
        <v>2020</v>
      </c>
      <c r="AC687" s="2" t="str">
        <f>IF(sum!A680="MA",sum!B680,"*")</f>
        <v>*</v>
      </c>
      <c r="AD687" s="2"/>
      <c r="AE687" s="2" t="str">
        <f>IF(sum!A680="MA",sum!C680,"*")</f>
        <v>*</v>
      </c>
      <c r="AH687" s="2" t="s">
        <v>186</v>
      </c>
      <c r="AI687" s="2" t="s">
        <v>187</v>
      </c>
      <c r="AJ687" s="2">
        <v>2020</v>
      </c>
      <c r="AK687" s="2" t="str">
        <f>IF(sum!A680="ON",sum!B680,"*")</f>
        <v>*</v>
      </c>
      <c r="AL687" s="2"/>
      <c r="AM687" s="2" t="str">
        <f>IF(sum!A680="ON",sum!C680,"*")</f>
        <v>*</v>
      </c>
      <c r="AP687" s="4" t="s">
        <v>186</v>
      </c>
      <c r="AQ687" s="4" t="s">
        <v>187</v>
      </c>
      <c r="AR687" s="4">
        <v>2020</v>
      </c>
      <c r="AS687" s="2" t="str">
        <f>IF(sum!A680="QU",sum!B680,"*")</f>
        <v>TWS-AuxiliaryMot_ELE1</v>
      </c>
      <c r="AT687" s="2"/>
      <c r="AU687" s="2">
        <f>IF(sum!A680="QU",sum!C680,"*")</f>
        <v>0</v>
      </c>
      <c r="AX687" s="2" t="s">
        <v>186</v>
      </c>
      <c r="AY687" s="2" t="s">
        <v>187</v>
      </c>
      <c r="AZ687" s="2">
        <v>2020</v>
      </c>
      <c r="BA687" s="2" t="str">
        <f>IF(sum!A680="SA",sum!B680,"*")</f>
        <v>*</v>
      </c>
      <c r="BB687" s="2"/>
      <c r="BC687" s="2" t="str">
        <f>IF(sum!A680="SA",sum!C680,"*")</f>
        <v>*</v>
      </c>
    </row>
    <row r="688" spans="2:55">
      <c r="B688" s="4" t="s">
        <v>186</v>
      </c>
      <c r="C688" s="4" t="s">
        <v>187</v>
      </c>
      <c r="D688" s="4">
        <v>2020</v>
      </c>
      <c r="J688" s="4" t="s">
        <v>186</v>
      </c>
      <c r="K688" s="4" t="s">
        <v>187</v>
      </c>
      <c r="L688" s="4">
        <v>2020</v>
      </c>
      <c r="M688" s="2" t="str">
        <f>IF(sum!A681="AT",sum!B681,"*")</f>
        <v>*</v>
      </c>
      <c r="N688" s="2"/>
      <c r="O688" s="2" t="str">
        <f>IF(sum!A681="AT",sum!C681,"*")</f>
        <v>*</v>
      </c>
      <c r="R688" s="4" t="s">
        <v>186</v>
      </c>
      <c r="S688" s="4" t="s">
        <v>187</v>
      </c>
      <c r="T688" s="4">
        <v>2020</v>
      </c>
      <c r="U688" s="2" t="str">
        <f>IF(sum!A681="BC",sum!B681,"*")</f>
        <v>*</v>
      </c>
      <c r="V688" s="2"/>
      <c r="W688" s="2" t="str">
        <f>IF(sum!A681="BC",sum!C681,"*")</f>
        <v>*</v>
      </c>
      <c r="Z688" s="4" t="s">
        <v>186</v>
      </c>
      <c r="AA688" s="4" t="s">
        <v>187</v>
      </c>
      <c r="AB688" s="4">
        <v>2020</v>
      </c>
      <c r="AC688" s="2" t="str">
        <f>IF(sum!A681="MA",sum!B681,"*")</f>
        <v>*</v>
      </c>
      <c r="AD688" s="2"/>
      <c r="AE688" s="2" t="str">
        <f>IF(sum!A681="MA",sum!C681,"*")</f>
        <v>*</v>
      </c>
      <c r="AH688" s="4" t="s">
        <v>186</v>
      </c>
      <c r="AI688" s="4" t="s">
        <v>187</v>
      </c>
      <c r="AJ688" s="4">
        <v>2020</v>
      </c>
      <c r="AK688" s="2" t="str">
        <f>IF(sum!A681="ON",sum!B681,"*")</f>
        <v>*</v>
      </c>
      <c r="AL688" s="2"/>
      <c r="AM688" s="2" t="str">
        <f>IF(sum!A681="ON",sum!C681,"*")</f>
        <v>*</v>
      </c>
      <c r="AP688" s="2" t="s">
        <v>186</v>
      </c>
      <c r="AQ688" s="2" t="s">
        <v>187</v>
      </c>
      <c r="AR688" s="2">
        <v>2020</v>
      </c>
      <c r="AS688" s="2" t="str">
        <f>IF(sum!A681="QU",sum!B681,"*")</f>
        <v>TWS-Light_ELE1</v>
      </c>
      <c r="AT688" s="2"/>
      <c r="AU688" s="2">
        <f>IF(sum!A681="QU",sum!C681,"*")</f>
        <v>0</v>
      </c>
      <c r="AX688" s="4" t="s">
        <v>186</v>
      </c>
      <c r="AY688" s="4" t="s">
        <v>187</v>
      </c>
      <c r="AZ688" s="4">
        <v>2020</v>
      </c>
      <c r="BA688" s="2" t="str">
        <f>IF(sum!A681="SA",sum!B681,"*")</f>
        <v>*</v>
      </c>
      <c r="BB688" s="2"/>
      <c r="BC688" s="2" t="str">
        <f>IF(sum!A681="SA",sum!C681,"*")</f>
        <v>*</v>
      </c>
    </row>
    <row r="689" spans="2:55">
      <c r="B689" s="2" t="s">
        <v>186</v>
      </c>
      <c r="C689" s="2" t="s">
        <v>187</v>
      </c>
      <c r="D689" s="2">
        <v>2020</v>
      </c>
      <c r="J689" s="2" t="s">
        <v>186</v>
      </c>
      <c r="K689" s="2" t="s">
        <v>187</v>
      </c>
      <c r="L689" s="2">
        <v>2020</v>
      </c>
      <c r="M689" s="2" t="str">
        <f>IF(sum!A682="AT",sum!B682,"*")</f>
        <v>*</v>
      </c>
      <c r="N689" s="2"/>
      <c r="O689" s="2" t="str">
        <f>IF(sum!A682="AT",sum!C682,"*")</f>
        <v>*</v>
      </c>
      <c r="R689" s="2" t="s">
        <v>186</v>
      </c>
      <c r="S689" s="2" t="s">
        <v>187</v>
      </c>
      <c r="T689" s="2">
        <v>2020</v>
      </c>
      <c r="U689" s="2" t="str">
        <f>IF(sum!A682="BC",sum!B682,"*")</f>
        <v>*</v>
      </c>
      <c r="V689" s="2"/>
      <c r="W689" s="2" t="str">
        <f>IF(sum!A682="BC",sum!C682,"*")</f>
        <v>*</v>
      </c>
      <c r="Z689" s="2" t="s">
        <v>186</v>
      </c>
      <c r="AA689" s="2" t="s">
        <v>187</v>
      </c>
      <c r="AB689" s="2">
        <v>2020</v>
      </c>
      <c r="AC689" s="2" t="str">
        <f>IF(sum!A682="MA",sum!B682,"*")</f>
        <v>*</v>
      </c>
      <c r="AD689" s="2"/>
      <c r="AE689" s="2" t="str">
        <f>IF(sum!A682="MA",sum!C682,"*")</f>
        <v>*</v>
      </c>
      <c r="AH689" s="2" t="s">
        <v>186</v>
      </c>
      <c r="AI689" s="2" t="s">
        <v>187</v>
      </c>
      <c r="AJ689" s="2">
        <v>2020</v>
      </c>
      <c r="AK689" s="2" t="str">
        <f>IF(sum!A682="ON",sum!B682,"*")</f>
        <v>*</v>
      </c>
      <c r="AL689" s="2"/>
      <c r="AM689" s="2" t="str">
        <f>IF(sum!A682="ON",sum!C682,"*")</f>
        <v>*</v>
      </c>
      <c r="AP689" s="4" t="s">
        <v>186</v>
      </c>
      <c r="AQ689" s="4" t="s">
        <v>187</v>
      </c>
      <c r="AR689" s="4">
        <v>2020</v>
      </c>
      <c r="AS689" s="2" t="str">
        <f>IF(sum!A682="QU",sum!B682,"*")</f>
        <v>TWS-SpCool_ELE1</v>
      </c>
      <c r="AT689" s="2"/>
      <c r="AU689" s="2">
        <f>IF(sum!A682="QU",sum!C682,"*")</f>
        <v>0</v>
      </c>
      <c r="AX689" s="2" t="s">
        <v>186</v>
      </c>
      <c r="AY689" s="2" t="s">
        <v>187</v>
      </c>
      <c r="AZ689" s="2">
        <v>2020</v>
      </c>
      <c r="BA689" s="2" t="str">
        <f>IF(sum!A682="SA",sum!B682,"*")</f>
        <v>*</v>
      </c>
      <c r="BB689" s="2"/>
      <c r="BC689" s="2" t="str">
        <f>IF(sum!A682="SA",sum!C682,"*")</f>
        <v>*</v>
      </c>
    </row>
    <row r="690" spans="2:55">
      <c r="B690" s="4" t="s">
        <v>186</v>
      </c>
      <c r="C690" s="4" t="s">
        <v>187</v>
      </c>
      <c r="D690" s="4">
        <v>2020</v>
      </c>
      <c r="J690" s="4" t="s">
        <v>186</v>
      </c>
      <c r="K690" s="4" t="s">
        <v>187</v>
      </c>
      <c r="L690" s="4">
        <v>2020</v>
      </c>
      <c r="M690" s="2" t="str">
        <f>IF(sum!A683="AT",sum!B683,"*")</f>
        <v>*</v>
      </c>
      <c r="N690" s="2"/>
      <c r="O690" s="2" t="str">
        <f>IF(sum!A683="AT",sum!C683,"*")</f>
        <v>*</v>
      </c>
      <c r="R690" s="4" t="s">
        <v>186</v>
      </c>
      <c r="S690" s="4" t="s">
        <v>187</v>
      </c>
      <c r="T690" s="4">
        <v>2020</v>
      </c>
      <c r="U690" s="2" t="str">
        <f>IF(sum!A683="BC",sum!B683,"*")</f>
        <v>*</v>
      </c>
      <c r="V690" s="2"/>
      <c r="W690" s="2" t="str">
        <f>IF(sum!A683="BC",sum!C683,"*")</f>
        <v>*</v>
      </c>
      <c r="Z690" s="4" t="s">
        <v>186</v>
      </c>
      <c r="AA690" s="4" t="s">
        <v>187</v>
      </c>
      <c r="AB690" s="4">
        <v>2020</v>
      </c>
      <c r="AC690" s="2" t="str">
        <f>IF(sum!A683="MA",sum!B683,"*")</f>
        <v>*</v>
      </c>
      <c r="AD690" s="2"/>
      <c r="AE690" s="2" t="str">
        <f>IF(sum!A683="MA",sum!C683,"*")</f>
        <v>*</v>
      </c>
      <c r="AH690" s="4" t="s">
        <v>186</v>
      </c>
      <c r="AI690" s="4" t="s">
        <v>187</v>
      </c>
      <c r="AJ690" s="4">
        <v>2020</v>
      </c>
      <c r="AK690" s="2" t="str">
        <f>IF(sum!A683="ON",sum!B683,"*")</f>
        <v>*</v>
      </c>
      <c r="AL690" s="2"/>
      <c r="AM690" s="2" t="str">
        <f>IF(sum!A683="ON",sum!C683,"*")</f>
        <v>*</v>
      </c>
      <c r="AP690" s="2" t="s">
        <v>186</v>
      </c>
      <c r="AQ690" s="2" t="s">
        <v>187</v>
      </c>
      <c r="AR690" s="2">
        <v>2020</v>
      </c>
      <c r="AS690" s="2" t="str">
        <f>IF(sum!A683="QU",sum!B683,"*")</f>
        <v>TWS-SpHeat_ELE1</v>
      </c>
      <c r="AT690" s="2"/>
      <c r="AU690" s="2">
        <f>IF(sum!A683="QU",sum!C683,"*")</f>
        <v>0</v>
      </c>
      <c r="AX690" s="4" t="s">
        <v>186</v>
      </c>
      <c r="AY690" s="4" t="s">
        <v>187</v>
      </c>
      <c r="AZ690" s="4">
        <v>2020</v>
      </c>
      <c r="BA690" s="2" t="str">
        <f>IF(sum!A683="SA",sum!B683,"*")</f>
        <v>*</v>
      </c>
      <c r="BB690" s="2"/>
      <c r="BC690" s="2" t="str">
        <f>IF(sum!A683="SA",sum!C683,"*")</f>
        <v>*</v>
      </c>
    </row>
    <row r="691" spans="2:55">
      <c r="B691" s="2" t="s">
        <v>186</v>
      </c>
      <c r="C691" s="2" t="s">
        <v>187</v>
      </c>
      <c r="D691" s="2">
        <v>2020</v>
      </c>
      <c r="J691" s="2" t="s">
        <v>186</v>
      </c>
      <c r="K691" s="2" t="s">
        <v>187</v>
      </c>
      <c r="L691" s="2">
        <v>2020</v>
      </c>
      <c r="M691" s="2" t="str">
        <f>IF(sum!A684="AT",sum!B684,"*")</f>
        <v>*</v>
      </c>
      <c r="N691" s="2"/>
      <c r="O691" s="2" t="str">
        <f>IF(sum!A684="AT",sum!C684,"*")</f>
        <v>*</v>
      </c>
      <c r="R691" s="2" t="s">
        <v>186</v>
      </c>
      <c r="S691" s="2" t="s">
        <v>187</v>
      </c>
      <c r="T691" s="2">
        <v>2020</v>
      </c>
      <c r="U691" s="2" t="str">
        <f>IF(sum!A684="BC",sum!B684,"*")</f>
        <v>*</v>
      </c>
      <c r="V691" s="2"/>
      <c r="W691" s="2" t="str">
        <f>IF(sum!A684="BC",sum!C684,"*")</f>
        <v>*</v>
      </c>
      <c r="Z691" s="2" t="s">
        <v>186</v>
      </c>
      <c r="AA691" s="2" t="s">
        <v>187</v>
      </c>
      <c r="AB691" s="2">
        <v>2020</v>
      </c>
      <c r="AC691" s="2" t="str">
        <f>IF(sum!A684="MA",sum!B684,"*")</f>
        <v>*</v>
      </c>
      <c r="AD691" s="2"/>
      <c r="AE691" s="2" t="str">
        <f>IF(sum!A684="MA",sum!C684,"*")</f>
        <v>*</v>
      </c>
      <c r="AH691" s="2" t="s">
        <v>186</v>
      </c>
      <c r="AI691" s="2" t="s">
        <v>187</v>
      </c>
      <c r="AJ691" s="2">
        <v>2020</v>
      </c>
      <c r="AK691" s="2" t="str">
        <f>IF(sum!A684="ON",sum!B684,"*")</f>
        <v>*</v>
      </c>
      <c r="AL691" s="2"/>
      <c r="AM691" s="2" t="str">
        <f>IF(sum!A684="ON",sum!C684,"*")</f>
        <v>*</v>
      </c>
      <c r="AP691" s="4" t="s">
        <v>186</v>
      </c>
      <c r="AQ691" s="4" t="s">
        <v>187</v>
      </c>
      <c r="AR691" s="4">
        <v>2020</v>
      </c>
      <c r="AS691" s="2" t="str">
        <f>IF(sum!A684="QU",sum!B684,"*")</f>
        <v>TWS-WaterHeat_ELE1</v>
      </c>
      <c r="AT691" s="2"/>
      <c r="AU691" s="2">
        <f>IF(sum!A684="QU",sum!C684,"*")</f>
        <v>0</v>
      </c>
      <c r="AX691" s="2" t="s">
        <v>186</v>
      </c>
      <c r="AY691" s="2" t="s">
        <v>187</v>
      </c>
      <c r="AZ691" s="2">
        <v>2020</v>
      </c>
      <c r="BA691" s="2" t="str">
        <f>IF(sum!A684="SA",sum!B684,"*")</f>
        <v>*</v>
      </c>
      <c r="BB691" s="2"/>
      <c r="BC691" s="2" t="str">
        <f>IF(sum!A684="SA",sum!C684,"*")</f>
        <v>*</v>
      </c>
    </row>
    <row r="692" spans="2:55">
      <c r="B692" s="4" t="s">
        <v>186</v>
      </c>
      <c r="C692" s="4" t="s">
        <v>187</v>
      </c>
      <c r="D692" s="4">
        <v>2020</v>
      </c>
      <c r="J692" s="4" t="s">
        <v>186</v>
      </c>
      <c r="K692" s="4" t="s">
        <v>187</v>
      </c>
      <c r="L692" s="4">
        <v>2020</v>
      </c>
      <c r="M692" s="2" t="str">
        <f>IF(sum!A685="AT",sum!B685,"*")</f>
        <v>*</v>
      </c>
      <c r="N692" s="2"/>
      <c r="O692" s="2" t="str">
        <f>IF(sum!A685="AT",sum!C685,"*")</f>
        <v>*</v>
      </c>
      <c r="R692" s="4" t="s">
        <v>186</v>
      </c>
      <c r="S692" s="4" t="s">
        <v>187</v>
      </c>
      <c r="T692" s="4">
        <v>2020</v>
      </c>
      <c r="U692" s="2" t="str">
        <f>IF(sum!A685="BC",sum!B685,"*")</f>
        <v>*</v>
      </c>
      <c r="V692" s="2"/>
      <c r="W692" s="2" t="str">
        <f>IF(sum!A685="BC",sum!C685,"*")</f>
        <v>*</v>
      </c>
      <c r="Z692" s="4" t="s">
        <v>186</v>
      </c>
      <c r="AA692" s="4" t="s">
        <v>187</v>
      </c>
      <c r="AB692" s="4">
        <v>2020</v>
      </c>
      <c r="AC692" s="2" t="str">
        <f>IF(sum!A685="MA",sum!B685,"*")</f>
        <v>*</v>
      </c>
      <c r="AD692" s="2"/>
      <c r="AE692" s="2" t="str">
        <f>IF(sum!A685="MA",sum!C685,"*")</f>
        <v>*</v>
      </c>
      <c r="AH692" s="4" t="s">
        <v>186</v>
      </c>
      <c r="AI692" s="4" t="s">
        <v>187</v>
      </c>
      <c r="AJ692" s="4">
        <v>2020</v>
      </c>
      <c r="AK692" s="2" t="str">
        <f>IF(sum!A685="ON",sum!B685,"*")</f>
        <v>*</v>
      </c>
      <c r="AL692" s="2"/>
      <c r="AM692" s="2" t="str">
        <f>IF(sum!A685="ON",sum!C685,"*")</f>
        <v>*</v>
      </c>
      <c r="AP692" s="2" t="s">
        <v>186</v>
      </c>
      <c r="AQ692" s="2" t="s">
        <v>187</v>
      </c>
      <c r="AR692" s="2">
        <v>2020</v>
      </c>
      <c r="AS692" s="2" t="str">
        <f>IF(sum!A685="QU",sum!B685,"*")</f>
        <v>WST-AuxiliaryEquip_ELE1</v>
      </c>
      <c r="AT692" s="2"/>
      <c r="AU692" s="2">
        <f>IF(sum!A685="QU",sum!C685,"*")</f>
        <v>0</v>
      </c>
      <c r="AX692" s="4" t="s">
        <v>186</v>
      </c>
      <c r="AY692" s="4" t="s">
        <v>187</v>
      </c>
      <c r="AZ692" s="4">
        <v>2020</v>
      </c>
      <c r="BA692" s="2" t="str">
        <f>IF(sum!A685="SA",sum!B685,"*")</f>
        <v>*</v>
      </c>
      <c r="BB692" s="2"/>
      <c r="BC692" s="2" t="str">
        <f>IF(sum!A685="SA",sum!C685,"*")</f>
        <v>*</v>
      </c>
    </row>
    <row r="693" spans="2:55">
      <c r="B693" s="2" t="s">
        <v>186</v>
      </c>
      <c r="C693" s="2" t="s">
        <v>187</v>
      </c>
      <c r="D693" s="2">
        <v>2020</v>
      </c>
      <c r="J693" s="2" t="s">
        <v>186</v>
      </c>
      <c r="K693" s="2" t="s">
        <v>187</v>
      </c>
      <c r="L693" s="2">
        <v>2020</v>
      </c>
      <c r="M693" s="2" t="str">
        <f>IF(sum!A686="AT",sum!B686,"*")</f>
        <v>*</v>
      </c>
      <c r="N693" s="2"/>
      <c r="O693" s="2" t="str">
        <f>IF(sum!A686="AT",sum!C686,"*")</f>
        <v>*</v>
      </c>
      <c r="R693" s="2" t="s">
        <v>186</v>
      </c>
      <c r="S693" s="2" t="s">
        <v>187</v>
      </c>
      <c r="T693" s="2">
        <v>2020</v>
      </c>
      <c r="U693" s="2" t="str">
        <f>IF(sum!A686="BC",sum!B686,"*")</f>
        <v>*</v>
      </c>
      <c r="V693" s="2"/>
      <c r="W693" s="2" t="str">
        <f>IF(sum!A686="BC",sum!C686,"*")</f>
        <v>*</v>
      </c>
      <c r="Z693" s="2" t="s">
        <v>186</v>
      </c>
      <c r="AA693" s="2" t="s">
        <v>187</v>
      </c>
      <c r="AB693" s="2">
        <v>2020</v>
      </c>
      <c r="AC693" s="2" t="str">
        <f>IF(sum!A686="MA",sum!B686,"*")</f>
        <v>*</v>
      </c>
      <c r="AD693" s="2"/>
      <c r="AE693" s="2" t="str">
        <f>IF(sum!A686="MA",sum!C686,"*")</f>
        <v>*</v>
      </c>
      <c r="AH693" s="2" t="s">
        <v>186</v>
      </c>
      <c r="AI693" s="2" t="s">
        <v>187</v>
      </c>
      <c r="AJ693" s="2">
        <v>2020</v>
      </c>
      <c r="AK693" s="2" t="str">
        <f>IF(sum!A686="ON",sum!B686,"*")</f>
        <v>*</v>
      </c>
      <c r="AL693" s="2"/>
      <c r="AM693" s="2" t="str">
        <f>IF(sum!A686="ON",sum!C686,"*")</f>
        <v>*</v>
      </c>
      <c r="AP693" s="4" t="s">
        <v>186</v>
      </c>
      <c r="AQ693" s="4" t="s">
        <v>187</v>
      </c>
      <c r="AR693" s="4">
        <v>2020</v>
      </c>
      <c r="AS693" s="2" t="str">
        <f>IF(sum!A686="QU",sum!B686,"*")</f>
        <v>WST-AuxiliaryMot_ELE1</v>
      </c>
      <c r="AT693" s="2"/>
      <c r="AU693" s="2">
        <f>IF(sum!A686="QU",sum!C686,"*")</f>
        <v>0</v>
      </c>
      <c r="AX693" s="2" t="s">
        <v>186</v>
      </c>
      <c r="AY693" s="2" t="s">
        <v>187</v>
      </c>
      <c r="AZ693" s="2">
        <v>2020</v>
      </c>
      <c r="BA693" s="2" t="str">
        <f>IF(sum!A686="SA",sum!B686,"*")</f>
        <v>*</v>
      </c>
      <c r="BB693" s="2"/>
      <c r="BC693" s="2" t="str">
        <f>IF(sum!A686="SA",sum!C686,"*")</f>
        <v>*</v>
      </c>
    </row>
    <row r="694" spans="2:55">
      <c r="B694" s="4" t="s">
        <v>186</v>
      </c>
      <c r="C694" s="4" t="s">
        <v>187</v>
      </c>
      <c r="D694" s="4">
        <v>2020</v>
      </c>
      <c r="J694" s="4" t="s">
        <v>186</v>
      </c>
      <c r="K694" s="4" t="s">
        <v>187</v>
      </c>
      <c r="L694" s="4">
        <v>2020</v>
      </c>
      <c r="M694" s="2" t="str">
        <f>IF(sum!A687="AT",sum!B687,"*")</f>
        <v>*</v>
      </c>
      <c r="N694" s="2"/>
      <c r="O694" s="2" t="str">
        <f>IF(sum!A687="AT",sum!C687,"*")</f>
        <v>*</v>
      </c>
      <c r="R694" s="4" t="s">
        <v>186</v>
      </c>
      <c r="S694" s="4" t="s">
        <v>187</v>
      </c>
      <c r="T694" s="4">
        <v>2020</v>
      </c>
      <c r="U694" s="2" t="str">
        <f>IF(sum!A687="BC",sum!B687,"*")</f>
        <v>*</v>
      </c>
      <c r="V694" s="2"/>
      <c r="W694" s="2" t="str">
        <f>IF(sum!A687="BC",sum!C687,"*")</f>
        <v>*</v>
      </c>
      <c r="Z694" s="4" t="s">
        <v>186</v>
      </c>
      <c r="AA694" s="4" t="s">
        <v>187</v>
      </c>
      <c r="AB694" s="4">
        <v>2020</v>
      </c>
      <c r="AC694" s="2" t="str">
        <f>IF(sum!A687="MA",sum!B687,"*")</f>
        <v>*</v>
      </c>
      <c r="AD694" s="2"/>
      <c r="AE694" s="2" t="str">
        <f>IF(sum!A687="MA",sum!C687,"*")</f>
        <v>*</v>
      </c>
      <c r="AH694" s="4" t="s">
        <v>186</v>
      </c>
      <c r="AI694" s="4" t="s">
        <v>187</v>
      </c>
      <c r="AJ694" s="4">
        <v>2020</v>
      </c>
      <c r="AK694" s="2" t="str">
        <f>IF(sum!A687="ON",sum!B687,"*")</f>
        <v>*</v>
      </c>
      <c r="AL694" s="2"/>
      <c r="AM694" s="2" t="str">
        <f>IF(sum!A687="ON",sum!C687,"*")</f>
        <v>*</v>
      </c>
      <c r="AP694" s="2" t="s">
        <v>186</v>
      </c>
      <c r="AQ694" s="2" t="s">
        <v>187</v>
      </c>
      <c r="AR694" s="2">
        <v>2020</v>
      </c>
      <c r="AS694" s="2" t="str">
        <f>IF(sum!A687="QU",sum!B687,"*")</f>
        <v>WST-Light_ELE1</v>
      </c>
      <c r="AT694" s="2"/>
      <c r="AU694" s="2">
        <f>IF(sum!A687="QU",sum!C687,"*")</f>
        <v>0</v>
      </c>
      <c r="AX694" s="4" t="s">
        <v>186</v>
      </c>
      <c r="AY694" s="4" t="s">
        <v>187</v>
      </c>
      <c r="AZ694" s="4">
        <v>2020</v>
      </c>
      <c r="BA694" s="2" t="str">
        <f>IF(sum!A687="SA",sum!B687,"*")</f>
        <v>*</v>
      </c>
      <c r="BB694" s="2"/>
      <c r="BC694" s="2" t="str">
        <f>IF(sum!A687="SA",sum!C687,"*")</f>
        <v>*</v>
      </c>
    </row>
    <row r="695" spans="2:55">
      <c r="B695" s="2" t="s">
        <v>186</v>
      </c>
      <c r="C695" s="2" t="s">
        <v>187</v>
      </c>
      <c r="D695" s="2">
        <v>2020</v>
      </c>
      <c r="J695" s="2" t="s">
        <v>186</v>
      </c>
      <c r="K695" s="2" t="s">
        <v>187</v>
      </c>
      <c r="L695" s="2">
        <v>2020</v>
      </c>
      <c r="M695" s="2" t="str">
        <f>IF(sum!A688="AT",sum!B688,"*")</f>
        <v>*</v>
      </c>
      <c r="N695" s="2"/>
      <c r="O695" s="2" t="str">
        <f>IF(sum!A688="AT",sum!C688,"*")</f>
        <v>*</v>
      </c>
      <c r="R695" s="2" t="s">
        <v>186</v>
      </c>
      <c r="S695" s="2" t="s">
        <v>187</v>
      </c>
      <c r="T695" s="2">
        <v>2020</v>
      </c>
      <c r="U695" s="2" t="str">
        <f>IF(sum!A688="BC",sum!B688,"*")</f>
        <v>*</v>
      </c>
      <c r="V695" s="2"/>
      <c r="W695" s="2" t="str">
        <f>IF(sum!A688="BC",sum!C688,"*")</f>
        <v>*</v>
      </c>
      <c r="Z695" s="2" t="s">
        <v>186</v>
      </c>
      <c r="AA695" s="2" t="s">
        <v>187</v>
      </c>
      <c r="AB695" s="2">
        <v>2020</v>
      </c>
      <c r="AC695" s="2" t="str">
        <f>IF(sum!A688="MA",sum!B688,"*")</f>
        <v>*</v>
      </c>
      <c r="AD695" s="2"/>
      <c r="AE695" s="2" t="str">
        <f>IF(sum!A688="MA",sum!C688,"*")</f>
        <v>*</v>
      </c>
      <c r="AH695" s="2" t="s">
        <v>186</v>
      </c>
      <c r="AI695" s="2" t="s">
        <v>187</v>
      </c>
      <c r="AJ695" s="2">
        <v>2020</v>
      </c>
      <c r="AK695" s="2" t="str">
        <f>IF(sum!A688="ON",sum!B688,"*")</f>
        <v>*</v>
      </c>
      <c r="AL695" s="2"/>
      <c r="AM695" s="2" t="str">
        <f>IF(sum!A688="ON",sum!C688,"*")</f>
        <v>*</v>
      </c>
      <c r="AP695" s="4" t="s">
        <v>186</v>
      </c>
      <c r="AQ695" s="4" t="s">
        <v>187</v>
      </c>
      <c r="AR695" s="4">
        <v>2020</v>
      </c>
      <c r="AS695" s="2" t="str">
        <f>IF(sum!A688="QU",sum!B688,"*")</f>
        <v>WST-SpCool_ELE1</v>
      </c>
      <c r="AT695" s="2"/>
      <c r="AU695" s="2">
        <f>IF(sum!A688="QU",sum!C688,"*")</f>
        <v>0.0317057704502217</v>
      </c>
      <c r="AX695" s="2" t="s">
        <v>186</v>
      </c>
      <c r="AY695" s="2" t="s">
        <v>187</v>
      </c>
      <c r="AZ695" s="2">
        <v>2020</v>
      </c>
      <c r="BA695" s="2" t="str">
        <f>IF(sum!A688="SA",sum!B688,"*")</f>
        <v>*</v>
      </c>
      <c r="BB695" s="2"/>
      <c r="BC695" s="2" t="str">
        <f>IF(sum!A688="SA",sum!C688,"*")</f>
        <v>*</v>
      </c>
    </row>
    <row r="696" spans="2:55">
      <c r="B696" s="4" t="s">
        <v>186</v>
      </c>
      <c r="C696" s="4" t="s">
        <v>187</v>
      </c>
      <c r="D696" s="4">
        <v>2020</v>
      </c>
      <c r="J696" s="4" t="s">
        <v>186</v>
      </c>
      <c r="K696" s="4" t="s">
        <v>187</v>
      </c>
      <c r="L696" s="4">
        <v>2020</v>
      </c>
      <c r="M696" s="2" t="str">
        <f>IF(sum!A689="AT",sum!B689,"*")</f>
        <v>*</v>
      </c>
      <c r="N696" s="2"/>
      <c r="O696" s="2" t="str">
        <f>IF(sum!A689="AT",sum!C689,"*")</f>
        <v>*</v>
      </c>
      <c r="R696" s="4" t="s">
        <v>186</v>
      </c>
      <c r="S696" s="4" t="s">
        <v>187</v>
      </c>
      <c r="T696" s="4">
        <v>2020</v>
      </c>
      <c r="U696" s="2" t="str">
        <f>IF(sum!A689="BC",sum!B689,"*")</f>
        <v>*</v>
      </c>
      <c r="V696" s="2"/>
      <c r="W696" s="2" t="str">
        <f>IF(sum!A689="BC",sum!C689,"*")</f>
        <v>*</v>
      </c>
      <c r="Z696" s="4" t="s">
        <v>186</v>
      </c>
      <c r="AA696" s="4" t="s">
        <v>187</v>
      </c>
      <c r="AB696" s="4">
        <v>2020</v>
      </c>
      <c r="AC696" s="2" t="str">
        <f>IF(sum!A689="MA",sum!B689,"*")</f>
        <v>*</v>
      </c>
      <c r="AD696" s="2"/>
      <c r="AE696" s="2" t="str">
        <f>IF(sum!A689="MA",sum!C689,"*")</f>
        <v>*</v>
      </c>
      <c r="AH696" s="4" t="s">
        <v>186</v>
      </c>
      <c r="AI696" s="4" t="s">
        <v>187</v>
      </c>
      <c r="AJ696" s="4">
        <v>2020</v>
      </c>
      <c r="AK696" s="2" t="str">
        <f>IF(sum!A689="ON",sum!B689,"*")</f>
        <v>*</v>
      </c>
      <c r="AL696" s="2"/>
      <c r="AM696" s="2" t="str">
        <f>IF(sum!A689="ON",sum!C689,"*")</f>
        <v>*</v>
      </c>
      <c r="AP696" s="2" t="s">
        <v>186</v>
      </c>
      <c r="AQ696" s="2" t="s">
        <v>187</v>
      </c>
      <c r="AR696" s="2">
        <v>2020</v>
      </c>
      <c r="AS696" s="2" t="str">
        <f>IF(sum!A689="QU",sum!B689,"*")</f>
        <v>WST-SpHeat_ELE1</v>
      </c>
      <c r="AT696" s="2"/>
      <c r="AU696" s="2">
        <f>IF(sum!A689="QU",sum!C689,"*")</f>
        <v>0</v>
      </c>
      <c r="AX696" s="4" t="s">
        <v>186</v>
      </c>
      <c r="AY696" s="4" t="s">
        <v>187</v>
      </c>
      <c r="AZ696" s="4">
        <v>2020</v>
      </c>
      <c r="BA696" s="2" t="str">
        <f>IF(sum!A689="SA",sum!B689,"*")</f>
        <v>*</v>
      </c>
      <c r="BB696" s="2"/>
      <c r="BC696" s="2" t="str">
        <f>IF(sum!A689="SA",sum!C689,"*")</f>
        <v>*</v>
      </c>
    </row>
    <row r="697" spans="2:55">
      <c r="B697" s="2" t="s">
        <v>186</v>
      </c>
      <c r="C697" s="2" t="s">
        <v>187</v>
      </c>
      <c r="D697" s="2">
        <v>2020</v>
      </c>
      <c r="J697" s="2" t="s">
        <v>186</v>
      </c>
      <c r="K697" s="2" t="s">
        <v>187</v>
      </c>
      <c r="L697" s="2">
        <v>2020</v>
      </c>
      <c r="M697" s="2" t="str">
        <f>IF(sum!A690="AT",sum!B690,"*")</f>
        <v>*</v>
      </c>
      <c r="N697" s="2"/>
      <c r="O697" s="2" t="str">
        <f>IF(sum!A690="AT",sum!C690,"*")</f>
        <v>*</v>
      </c>
      <c r="R697" s="2" t="s">
        <v>186</v>
      </c>
      <c r="S697" s="2" t="s">
        <v>187</v>
      </c>
      <c r="T697" s="2">
        <v>2020</v>
      </c>
      <c r="U697" s="2" t="str">
        <f>IF(sum!A690="BC",sum!B690,"*")</f>
        <v>*</v>
      </c>
      <c r="V697" s="2"/>
      <c r="W697" s="2" t="str">
        <f>IF(sum!A690="BC",sum!C690,"*")</f>
        <v>*</v>
      </c>
      <c r="Z697" s="2" t="s">
        <v>186</v>
      </c>
      <c r="AA697" s="2" t="s">
        <v>187</v>
      </c>
      <c r="AB697" s="2">
        <v>2020</v>
      </c>
      <c r="AC697" s="2" t="str">
        <f>IF(sum!A690="MA",sum!B690,"*")</f>
        <v>*</v>
      </c>
      <c r="AD697" s="2"/>
      <c r="AE697" s="2" t="str">
        <f>IF(sum!A690="MA",sum!C690,"*")</f>
        <v>*</v>
      </c>
      <c r="AH697" s="2" t="s">
        <v>186</v>
      </c>
      <c r="AI697" s="2" t="s">
        <v>187</v>
      </c>
      <c r="AJ697" s="2">
        <v>2020</v>
      </c>
      <c r="AK697" s="2" t="str">
        <f>IF(sum!A690="ON",sum!B690,"*")</f>
        <v>*</v>
      </c>
      <c r="AL697" s="2"/>
      <c r="AM697" s="2" t="str">
        <f>IF(sum!A690="ON",sum!C690,"*")</f>
        <v>*</v>
      </c>
      <c r="AP697" s="4" t="s">
        <v>186</v>
      </c>
      <c r="AQ697" s="4" t="s">
        <v>187</v>
      </c>
      <c r="AR697" s="4">
        <v>2020</v>
      </c>
      <c r="AS697" s="2" t="str">
        <f>IF(sum!A690="QU",sum!B690,"*")</f>
        <v>WST-WaterHeat_ELE1</v>
      </c>
      <c r="AT697" s="2"/>
      <c r="AU697" s="2">
        <f>IF(sum!A690="QU",sum!C690,"*")</f>
        <v>0</v>
      </c>
      <c r="AX697" s="2" t="s">
        <v>186</v>
      </c>
      <c r="AY697" s="2" t="s">
        <v>187</v>
      </c>
      <c r="AZ697" s="2">
        <v>2020</v>
      </c>
      <c r="BA697" s="2" t="str">
        <f>IF(sum!A690="SA",sum!B690,"*")</f>
        <v>*</v>
      </c>
      <c r="BB697" s="2"/>
      <c r="BC697" s="2" t="str">
        <f>IF(sum!A690="SA",sum!C690,"*")</f>
        <v>*</v>
      </c>
    </row>
    <row r="698" spans="2:55">
      <c r="B698" s="4" t="s">
        <v>186</v>
      </c>
      <c r="C698" s="4" t="s">
        <v>187</v>
      </c>
      <c r="D698" s="4">
        <v>2020</v>
      </c>
      <c r="J698" s="4" t="s">
        <v>186</v>
      </c>
      <c r="K698" s="4" t="s">
        <v>187</v>
      </c>
      <c r="L698" s="4">
        <v>2020</v>
      </c>
      <c r="M698" s="2" t="str">
        <f>IF(sum!A691="AT",sum!B691,"*")</f>
        <v>*</v>
      </c>
      <c r="N698" s="2"/>
      <c r="O698" s="2" t="str">
        <f>IF(sum!A691="AT",sum!C691,"*")</f>
        <v>*</v>
      </c>
      <c r="R698" s="4" t="s">
        <v>186</v>
      </c>
      <c r="S698" s="4" t="s">
        <v>187</v>
      </c>
      <c r="T698" s="4">
        <v>2020</v>
      </c>
      <c r="U698" s="2" t="str">
        <f>IF(sum!A691="BC",sum!B691,"*")</f>
        <v>*</v>
      </c>
      <c r="V698" s="2"/>
      <c r="W698" s="2" t="str">
        <f>IF(sum!A691="BC",sum!C691,"*")</f>
        <v>*</v>
      </c>
      <c r="Z698" s="4" t="s">
        <v>186</v>
      </c>
      <c r="AA698" s="4" t="s">
        <v>187</v>
      </c>
      <c r="AB698" s="4">
        <v>2020</v>
      </c>
      <c r="AC698" s="2" t="str">
        <f>IF(sum!A691="MA",sum!B691,"*")</f>
        <v>*</v>
      </c>
      <c r="AD698" s="2"/>
      <c r="AE698" s="2" t="str">
        <f>IF(sum!A691="MA",sum!C691,"*")</f>
        <v>*</v>
      </c>
      <c r="AH698" s="4" t="s">
        <v>186</v>
      </c>
      <c r="AI698" s="4" t="s">
        <v>187</v>
      </c>
      <c r="AJ698" s="4">
        <v>2020</v>
      </c>
      <c r="AK698" s="2" t="str">
        <f>IF(sum!A691="ON",sum!B691,"*")</f>
        <v>*</v>
      </c>
      <c r="AL698" s="2"/>
      <c r="AM698" s="2" t="str">
        <f>IF(sum!A691="ON",sum!C691,"*")</f>
        <v>*</v>
      </c>
      <c r="AP698" s="2" t="s">
        <v>186</v>
      </c>
      <c r="AQ698" s="2" t="s">
        <v>187</v>
      </c>
      <c r="AR698" s="2">
        <v>2020</v>
      </c>
      <c r="AS698" s="2" t="str">
        <f>IF(sum!A691="QU",sum!B691,"*")</f>
        <v>*</v>
      </c>
      <c r="AT698" s="2"/>
      <c r="AU698" s="2" t="str">
        <f>IF(sum!A691="QU",sum!C691,"*")</f>
        <v>*</v>
      </c>
      <c r="AX698" s="4" t="s">
        <v>186</v>
      </c>
      <c r="AY698" s="4" t="s">
        <v>187</v>
      </c>
      <c r="AZ698" s="4">
        <v>2020</v>
      </c>
      <c r="BA698" s="2" t="str">
        <f>IF(sum!A691="SA",sum!B691,"*")</f>
        <v>AFM-AuxiliaryEquip_ELE1</v>
      </c>
      <c r="BB698" s="2"/>
      <c r="BC698" s="2">
        <f>IF(sum!A691="SA",sum!C691,"*")</f>
        <v>0</v>
      </c>
    </row>
    <row r="699" spans="2:55">
      <c r="B699" s="2" t="s">
        <v>186</v>
      </c>
      <c r="C699" s="2" t="s">
        <v>187</v>
      </c>
      <c r="D699" s="2">
        <v>2020</v>
      </c>
      <c r="J699" s="2" t="s">
        <v>186</v>
      </c>
      <c r="K699" s="2" t="s">
        <v>187</v>
      </c>
      <c r="L699" s="2">
        <v>2020</v>
      </c>
      <c r="M699" s="2" t="str">
        <f>IF(sum!A692="AT",sum!B692,"*")</f>
        <v>*</v>
      </c>
      <c r="N699" s="2"/>
      <c r="O699" s="2" t="str">
        <f>IF(sum!A692="AT",sum!C692,"*")</f>
        <v>*</v>
      </c>
      <c r="R699" s="2" t="s">
        <v>186</v>
      </c>
      <c r="S699" s="2" t="s">
        <v>187</v>
      </c>
      <c r="T699" s="2">
        <v>2020</v>
      </c>
      <c r="U699" s="2" t="str">
        <f>IF(sum!A692="BC",sum!B692,"*")</f>
        <v>*</v>
      </c>
      <c r="V699" s="2"/>
      <c r="W699" s="2" t="str">
        <f>IF(sum!A692="BC",sum!C692,"*")</f>
        <v>*</v>
      </c>
      <c r="Z699" s="2" t="s">
        <v>186</v>
      </c>
      <c r="AA699" s="2" t="s">
        <v>187</v>
      </c>
      <c r="AB699" s="2">
        <v>2020</v>
      </c>
      <c r="AC699" s="2" t="str">
        <f>IF(sum!A692="MA",sum!B692,"*")</f>
        <v>*</v>
      </c>
      <c r="AD699" s="2"/>
      <c r="AE699" s="2" t="str">
        <f>IF(sum!A692="MA",sum!C692,"*")</f>
        <v>*</v>
      </c>
      <c r="AH699" s="2" t="s">
        <v>186</v>
      </c>
      <c r="AI699" s="2" t="s">
        <v>187</v>
      </c>
      <c r="AJ699" s="2">
        <v>2020</v>
      </c>
      <c r="AK699" s="2" t="str">
        <f>IF(sum!A692="ON",sum!B692,"*")</f>
        <v>*</v>
      </c>
      <c r="AL699" s="2"/>
      <c r="AM699" s="2" t="str">
        <f>IF(sum!A692="ON",sum!C692,"*")</f>
        <v>*</v>
      </c>
      <c r="AP699" s="4" t="s">
        <v>186</v>
      </c>
      <c r="AQ699" s="4" t="s">
        <v>187</v>
      </c>
      <c r="AR699" s="4">
        <v>2020</v>
      </c>
      <c r="AS699" s="2" t="str">
        <f>IF(sum!A692="QU",sum!B692,"*")</f>
        <v>*</v>
      </c>
      <c r="AT699" s="2"/>
      <c r="AU699" s="2" t="str">
        <f>IF(sum!A692="QU",sum!C692,"*")</f>
        <v>*</v>
      </c>
      <c r="AX699" s="2" t="s">
        <v>186</v>
      </c>
      <c r="AY699" s="2" t="s">
        <v>187</v>
      </c>
      <c r="AZ699" s="2">
        <v>2020</v>
      </c>
      <c r="BA699" s="2" t="str">
        <f>IF(sum!A692="SA",sum!B692,"*")</f>
        <v>AFM-AuxiliaryMot_ELE1</v>
      </c>
      <c r="BB699" s="2"/>
      <c r="BC699" s="2">
        <f>IF(sum!A692="SA",sum!C692,"*")</f>
        <v>0</v>
      </c>
    </row>
    <row r="700" spans="2:55">
      <c r="B700" s="4" t="s">
        <v>186</v>
      </c>
      <c r="C700" s="4" t="s">
        <v>187</v>
      </c>
      <c r="D700" s="4">
        <v>2020</v>
      </c>
      <c r="J700" s="4" t="s">
        <v>186</v>
      </c>
      <c r="K700" s="4" t="s">
        <v>187</v>
      </c>
      <c r="L700" s="4">
        <v>2020</v>
      </c>
      <c r="M700" s="2" t="str">
        <f>IF(sum!A693="AT",sum!B693,"*")</f>
        <v>*</v>
      </c>
      <c r="N700" s="2"/>
      <c r="O700" s="2" t="str">
        <f>IF(sum!A693="AT",sum!C693,"*")</f>
        <v>*</v>
      </c>
      <c r="R700" s="4" t="s">
        <v>186</v>
      </c>
      <c r="S700" s="4" t="s">
        <v>187</v>
      </c>
      <c r="T700" s="4">
        <v>2020</v>
      </c>
      <c r="U700" s="2" t="str">
        <f>IF(sum!A693="BC",sum!B693,"*")</f>
        <v>*</v>
      </c>
      <c r="V700" s="2"/>
      <c r="W700" s="2" t="str">
        <f>IF(sum!A693="BC",sum!C693,"*")</f>
        <v>*</v>
      </c>
      <c r="Z700" s="4" t="s">
        <v>186</v>
      </c>
      <c r="AA700" s="4" t="s">
        <v>187</v>
      </c>
      <c r="AB700" s="4">
        <v>2020</v>
      </c>
      <c r="AC700" s="2" t="str">
        <f>IF(sum!A693="MA",sum!B693,"*")</f>
        <v>*</v>
      </c>
      <c r="AD700" s="2"/>
      <c r="AE700" s="2" t="str">
        <f>IF(sum!A693="MA",sum!C693,"*")</f>
        <v>*</v>
      </c>
      <c r="AH700" s="4" t="s">
        <v>186</v>
      </c>
      <c r="AI700" s="4" t="s">
        <v>187</v>
      </c>
      <c r="AJ700" s="4">
        <v>2020</v>
      </c>
      <c r="AK700" s="2" t="str">
        <f>IF(sum!A693="ON",sum!B693,"*")</f>
        <v>*</v>
      </c>
      <c r="AL700" s="2"/>
      <c r="AM700" s="2" t="str">
        <f>IF(sum!A693="ON",sum!C693,"*")</f>
        <v>*</v>
      </c>
      <c r="AP700" s="2" t="s">
        <v>186</v>
      </c>
      <c r="AQ700" s="2" t="s">
        <v>187</v>
      </c>
      <c r="AR700" s="2">
        <v>2020</v>
      </c>
      <c r="AS700" s="2" t="str">
        <f>IF(sum!A693="QU",sum!B693,"*")</f>
        <v>*</v>
      </c>
      <c r="AT700" s="2"/>
      <c r="AU700" s="2" t="str">
        <f>IF(sum!A693="QU",sum!C693,"*")</f>
        <v>*</v>
      </c>
      <c r="AX700" s="4" t="s">
        <v>186</v>
      </c>
      <c r="AY700" s="4" t="s">
        <v>187</v>
      </c>
      <c r="AZ700" s="4">
        <v>2020</v>
      </c>
      <c r="BA700" s="2" t="str">
        <f>IF(sum!A693="SA",sum!B693,"*")</f>
        <v>AFM-Light_ELE1</v>
      </c>
      <c r="BB700" s="2"/>
      <c r="BC700" s="2">
        <f>IF(sum!A693="SA",sum!C693,"*")</f>
        <v>0</v>
      </c>
    </row>
    <row r="701" spans="2:55">
      <c r="B701" s="2" t="s">
        <v>186</v>
      </c>
      <c r="C701" s="2" t="s">
        <v>187</v>
      </c>
      <c r="D701" s="2">
        <v>2020</v>
      </c>
      <c r="J701" s="2" t="s">
        <v>186</v>
      </c>
      <c r="K701" s="2" t="s">
        <v>187</v>
      </c>
      <c r="L701" s="2">
        <v>2020</v>
      </c>
      <c r="M701" s="2" t="str">
        <f>IF(sum!A694="AT",sum!B694,"*")</f>
        <v>*</v>
      </c>
      <c r="N701" s="2"/>
      <c r="O701" s="2" t="str">
        <f>IF(sum!A694="AT",sum!C694,"*")</f>
        <v>*</v>
      </c>
      <c r="R701" s="2" t="s">
        <v>186</v>
      </c>
      <c r="S701" s="2" t="s">
        <v>187</v>
      </c>
      <c r="T701" s="2">
        <v>2020</v>
      </c>
      <c r="U701" s="2" t="str">
        <f>IF(sum!A694="BC",sum!B694,"*")</f>
        <v>*</v>
      </c>
      <c r="V701" s="2"/>
      <c r="W701" s="2" t="str">
        <f>IF(sum!A694="BC",sum!C694,"*")</f>
        <v>*</v>
      </c>
      <c r="Z701" s="2" t="s">
        <v>186</v>
      </c>
      <c r="AA701" s="2" t="s">
        <v>187</v>
      </c>
      <c r="AB701" s="2">
        <v>2020</v>
      </c>
      <c r="AC701" s="2" t="str">
        <f>IF(sum!A694="MA",sum!B694,"*")</f>
        <v>*</v>
      </c>
      <c r="AD701" s="2"/>
      <c r="AE701" s="2" t="str">
        <f>IF(sum!A694="MA",sum!C694,"*")</f>
        <v>*</v>
      </c>
      <c r="AH701" s="2" t="s">
        <v>186</v>
      </c>
      <c r="AI701" s="2" t="s">
        <v>187</v>
      </c>
      <c r="AJ701" s="2">
        <v>2020</v>
      </c>
      <c r="AK701" s="2" t="str">
        <f>IF(sum!A694="ON",sum!B694,"*")</f>
        <v>*</v>
      </c>
      <c r="AL701" s="2"/>
      <c r="AM701" s="2" t="str">
        <f>IF(sum!A694="ON",sum!C694,"*")</f>
        <v>*</v>
      </c>
      <c r="AP701" s="4" t="s">
        <v>186</v>
      </c>
      <c r="AQ701" s="4" t="s">
        <v>187</v>
      </c>
      <c r="AR701" s="4">
        <v>2020</v>
      </c>
      <c r="AS701" s="2" t="str">
        <f>IF(sum!A694="QU",sum!B694,"*")</f>
        <v>*</v>
      </c>
      <c r="AT701" s="2"/>
      <c r="AU701" s="2" t="str">
        <f>IF(sum!A694="QU",sum!C694,"*")</f>
        <v>*</v>
      </c>
      <c r="AX701" s="2" t="s">
        <v>186</v>
      </c>
      <c r="AY701" s="2" t="s">
        <v>187</v>
      </c>
      <c r="AZ701" s="2">
        <v>2020</v>
      </c>
      <c r="BA701" s="2" t="str">
        <f>IF(sum!A694="SA",sum!B694,"*")</f>
        <v>AFM-SpHeat_ELE1</v>
      </c>
      <c r="BB701" s="2"/>
      <c r="BC701" s="2">
        <f>IF(sum!A694="SA",sum!C694,"*")</f>
        <v>0</v>
      </c>
    </row>
    <row r="702" spans="2:55">
      <c r="B702" s="4" t="s">
        <v>186</v>
      </c>
      <c r="C702" s="4" t="s">
        <v>187</v>
      </c>
      <c r="D702" s="4">
        <v>2020</v>
      </c>
      <c r="J702" s="4" t="s">
        <v>186</v>
      </c>
      <c r="K702" s="4" t="s">
        <v>187</v>
      </c>
      <c r="L702" s="4">
        <v>2020</v>
      </c>
      <c r="M702" s="2" t="str">
        <f>IF(sum!A695="AT",sum!B695,"*")</f>
        <v>*</v>
      </c>
      <c r="N702" s="2"/>
      <c r="O702" s="2" t="str">
        <f>IF(sum!A695="AT",sum!C695,"*")</f>
        <v>*</v>
      </c>
      <c r="R702" s="4" t="s">
        <v>186</v>
      </c>
      <c r="S702" s="4" t="s">
        <v>187</v>
      </c>
      <c r="T702" s="4">
        <v>2020</v>
      </c>
      <c r="U702" s="2" t="str">
        <f>IF(sum!A695="BC",sum!B695,"*")</f>
        <v>*</v>
      </c>
      <c r="V702" s="2"/>
      <c r="W702" s="2" t="str">
        <f>IF(sum!A695="BC",sum!C695,"*")</f>
        <v>*</v>
      </c>
      <c r="Z702" s="4" t="s">
        <v>186</v>
      </c>
      <c r="AA702" s="4" t="s">
        <v>187</v>
      </c>
      <c r="AB702" s="4">
        <v>2020</v>
      </c>
      <c r="AC702" s="2" t="str">
        <f>IF(sum!A695="MA",sum!B695,"*")</f>
        <v>*</v>
      </c>
      <c r="AD702" s="2"/>
      <c r="AE702" s="2" t="str">
        <f>IF(sum!A695="MA",sum!C695,"*")</f>
        <v>*</v>
      </c>
      <c r="AH702" s="4" t="s">
        <v>186</v>
      </c>
      <c r="AI702" s="4" t="s">
        <v>187</v>
      </c>
      <c r="AJ702" s="4">
        <v>2020</v>
      </c>
      <c r="AK702" s="2" t="str">
        <f>IF(sum!A695="ON",sum!B695,"*")</f>
        <v>*</v>
      </c>
      <c r="AL702" s="2"/>
      <c r="AM702" s="2" t="str">
        <f>IF(sum!A695="ON",sum!C695,"*")</f>
        <v>*</v>
      </c>
      <c r="AP702" s="2" t="s">
        <v>186</v>
      </c>
      <c r="AQ702" s="2" t="s">
        <v>187</v>
      </c>
      <c r="AR702" s="2">
        <v>2020</v>
      </c>
      <c r="AS702" s="2" t="str">
        <f>IF(sum!A695="QU",sum!B695,"*")</f>
        <v>*</v>
      </c>
      <c r="AT702" s="2"/>
      <c r="AU702" s="2" t="str">
        <f>IF(sum!A695="QU",sum!C695,"*")</f>
        <v>*</v>
      </c>
      <c r="AX702" s="4" t="s">
        <v>186</v>
      </c>
      <c r="AY702" s="4" t="s">
        <v>187</v>
      </c>
      <c r="AZ702" s="4">
        <v>2020</v>
      </c>
      <c r="BA702" s="2" t="str">
        <f>IF(sum!A695="SA",sum!B695,"*")</f>
        <v>AFM-WaterHeat_ELE1</v>
      </c>
      <c r="BB702" s="2"/>
      <c r="BC702" s="2">
        <f>IF(sum!A695="SA",sum!C695,"*")</f>
        <v>0</v>
      </c>
    </row>
    <row r="703" spans="2:55">
      <c r="B703" s="2" t="s">
        <v>186</v>
      </c>
      <c r="C703" s="2" t="s">
        <v>187</v>
      </c>
      <c r="D703" s="2">
        <v>2020</v>
      </c>
      <c r="J703" s="2" t="s">
        <v>186</v>
      </c>
      <c r="K703" s="2" t="s">
        <v>187</v>
      </c>
      <c r="L703" s="2">
        <v>2020</v>
      </c>
      <c r="M703" s="2" t="str">
        <f>IF(sum!A696="AT",sum!B696,"*")</f>
        <v>*</v>
      </c>
      <c r="N703" s="2"/>
      <c r="O703" s="2" t="str">
        <f>IF(sum!A696="AT",sum!C696,"*")</f>
        <v>*</v>
      </c>
      <c r="R703" s="2" t="s">
        <v>186</v>
      </c>
      <c r="S703" s="2" t="s">
        <v>187</v>
      </c>
      <c r="T703" s="2">
        <v>2020</v>
      </c>
      <c r="U703" s="2" t="str">
        <f>IF(sum!A696="BC",sum!B696,"*")</f>
        <v>*</v>
      </c>
      <c r="V703" s="2"/>
      <c r="W703" s="2" t="str">
        <f>IF(sum!A696="BC",sum!C696,"*")</f>
        <v>*</v>
      </c>
      <c r="Z703" s="2" t="s">
        <v>186</v>
      </c>
      <c r="AA703" s="2" t="s">
        <v>187</v>
      </c>
      <c r="AB703" s="2">
        <v>2020</v>
      </c>
      <c r="AC703" s="2" t="str">
        <f>IF(sum!A696="MA",sum!B696,"*")</f>
        <v>*</v>
      </c>
      <c r="AD703" s="2"/>
      <c r="AE703" s="2" t="str">
        <f>IF(sum!A696="MA",sum!C696,"*")</f>
        <v>*</v>
      </c>
      <c r="AH703" s="2" t="s">
        <v>186</v>
      </c>
      <c r="AI703" s="2" t="s">
        <v>187</v>
      </c>
      <c r="AJ703" s="2">
        <v>2020</v>
      </c>
      <c r="AK703" s="2" t="str">
        <f>IF(sum!A696="ON",sum!B696,"*")</f>
        <v>*</v>
      </c>
      <c r="AL703" s="2"/>
      <c r="AM703" s="2" t="str">
        <f>IF(sum!A696="ON",sum!C696,"*")</f>
        <v>*</v>
      </c>
      <c r="AP703" s="4" t="s">
        <v>186</v>
      </c>
      <c r="AQ703" s="4" t="s">
        <v>187</v>
      </c>
      <c r="AR703" s="4">
        <v>2020</v>
      </c>
      <c r="AS703" s="2" t="str">
        <f>IF(sum!A696="QU",sum!B696,"*")</f>
        <v>*</v>
      </c>
      <c r="AT703" s="2"/>
      <c r="AU703" s="2" t="str">
        <f>IF(sum!A696="QU",sum!C696,"*")</f>
        <v>*</v>
      </c>
      <c r="AX703" s="2" t="s">
        <v>186</v>
      </c>
      <c r="AY703" s="2" t="s">
        <v>187</v>
      </c>
      <c r="AZ703" s="2">
        <v>2020</v>
      </c>
      <c r="BA703" s="2" t="str">
        <f>IF(sum!A696="SA",sum!B696,"*")</f>
        <v>ART-AuxiliaryEquip_ELE1</v>
      </c>
      <c r="BB703" s="2"/>
      <c r="BC703" s="2">
        <f>IF(sum!A696="SA",sum!C696,"*")</f>
        <v>0</v>
      </c>
    </row>
    <row r="704" spans="2:55">
      <c r="B704" s="4" t="s">
        <v>186</v>
      </c>
      <c r="C704" s="4" t="s">
        <v>187</v>
      </c>
      <c r="D704" s="4">
        <v>2020</v>
      </c>
      <c r="J704" s="4" t="s">
        <v>186</v>
      </c>
      <c r="K704" s="4" t="s">
        <v>187</v>
      </c>
      <c r="L704" s="4">
        <v>2020</v>
      </c>
      <c r="M704" s="2" t="str">
        <f>IF(sum!A697="AT",sum!B697,"*")</f>
        <v>*</v>
      </c>
      <c r="N704" s="2"/>
      <c r="O704" s="2" t="str">
        <f>IF(sum!A697="AT",sum!C697,"*")</f>
        <v>*</v>
      </c>
      <c r="R704" s="4" t="s">
        <v>186</v>
      </c>
      <c r="S704" s="4" t="s">
        <v>187</v>
      </c>
      <c r="T704" s="4">
        <v>2020</v>
      </c>
      <c r="U704" s="2" t="str">
        <f>IF(sum!A697="BC",sum!B697,"*")</f>
        <v>*</v>
      </c>
      <c r="V704" s="2"/>
      <c r="W704" s="2" t="str">
        <f>IF(sum!A697="BC",sum!C697,"*")</f>
        <v>*</v>
      </c>
      <c r="Z704" s="4" t="s">
        <v>186</v>
      </c>
      <c r="AA704" s="4" t="s">
        <v>187</v>
      </c>
      <c r="AB704" s="4">
        <v>2020</v>
      </c>
      <c r="AC704" s="2" t="str">
        <f>IF(sum!A697="MA",sum!B697,"*")</f>
        <v>*</v>
      </c>
      <c r="AD704" s="2"/>
      <c r="AE704" s="2" t="str">
        <f>IF(sum!A697="MA",sum!C697,"*")</f>
        <v>*</v>
      </c>
      <c r="AH704" s="4" t="s">
        <v>186</v>
      </c>
      <c r="AI704" s="4" t="s">
        <v>187</v>
      </c>
      <c r="AJ704" s="4">
        <v>2020</v>
      </c>
      <c r="AK704" s="2" t="str">
        <f>IF(sum!A697="ON",sum!B697,"*")</f>
        <v>*</v>
      </c>
      <c r="AL704" s="2"/>
      <c r="AM704" s="2" t="str">
        <f>IF(sum!A697="ON",sum!C697,"*")</f>
        <v>*</v>
      </c>
      <c r="AP704" s="2" t="s">
        <v>186</v>
      </c>
      <c r="AQ704" s="2" t="s">
        <v>187</v>
      </c>
      <c r="AR704" s="2">
        <v>2020</v>
      </c>
      <c r="AS704" s="2" t="str">
        <f>IF(sum!A697="QU",sum!B697,"*")</f>
        <v>*</v>
      </c>
      <c r="AT704" s="2"/>
      <c r="AU704" s="2" t="str">
        <f>IF(sum!A697="QU",sum!C697,"*")</f>
        <v>*</v>
      </c>
      <c r="AX704" s="4" t="s">
        <v>186</v>
      </c>
      <c r="AY704" s="4" t="s">
        <v>187</v>
      </c>
      <c r="AZ704" s="4">
        <v>2020</v>
      </c>
      <c r="BA704" s="2" t="str">
        <f>IF(sum!A697="SA",sum!B697,"*")</f>
        <v>ART-Light_ELE1</v>
      </c>
      <c r="BB704" s="2"/>
      <c r="BC704" s="2">
        <f>IF(sum!A697="SA",sum!C697,"*")</f>
        <v>0</v>
      </c>
    </row>
    <row r="705" spans="2:55">
      <c r="B705" s="2" t="s">
        <v>186</v>
      </c>
      <c r="C705" s="2" t="s">
        <v>187</v>
      </c>
      <c r="D705" s="2">
        <v>2020</v>
      </c>
      <c r="J705" s="2" t="s">
        <v>186</v>
      </c>
      <c r="K705" s="2" t="s">
        <v>187</v>
      </c>
      <c r="L705" s="2">
        <v>2020</v>
      </c>
      <c r="M705" s="2" t="str">
        <f>IF(sum!A698="AT",sum!B698,"*")</f>
        <v>*</v>
      </c>
      <c r="N705" s="2"/>
      <c r="O705" s="2" t="str">
        <f>IF(sum!A698="AT",sum!C698,"*")</f>
        <v>*</v>
      </c>
      <c r="R705" s="2" t="s">
        <v>186</v>
      </c>
      <c r="S705" s="2" t="s">
        <v>187</v>
      </c>
      <c r="T705" s="2">
        <v>2020</v>
      </c>
      <c r="U705" s="2" t="str">
        <f>IF(sum!A698="BC",sum!B698,"*")</f>
        <v>*</v>
      </c>
      <c r="V705" s="2"/>
      <c r="W705" s="2" t="str">
        <f>IF(sum!A698="BC",sum!C698,"*")</f>
        <v>*</v>
      </c>
      <c r="Z705" s="2" t="s">
        <v>186</v>
      </c>
      <c r="AA705" s="2" t="s">
        <v>187</v>
      </c>
      <c r="AB705" s="2">
        <v>2020</v>
      </c>
      <c r="AC705" s="2" t="str">
        <f>IF(sum!A698="MA",sum!B698,"*")</f>
        <v>*</v>
      </c>
      <c r="AD705" s="2"/>
      <c r="AE705" s="2" t="str">
        <f>IF(sum!A698="MA",sum!C698,"*")</f>
        <v>*</v>
      </c>
      <c r="AH705" s="2" t="s">
        <v>186</v>
      </c>
      <c r="AI705" s="2" t="s">
        <v>187</v>
      </c>
      <c r="AJ705" s="2">
        <v>2020</v>
      </c>
      <c r="AK705" s="2" t="str">
        <f>IF(sum!A698="ON",sum!B698,"*")</f>
        <v>*</v>
      </c>
      <c r="AL705" s="2"/>
      <c r="AM705" s="2" t="str">
        <f>IF(sum!A698="ON",sum!C698,"*")</f>
        <v>*</v>
      </c>
      <c r="AP705" s="4" t="s">
        <v>186</v>
      </c>
      <c r="AQ705" s="4" t="s">
        <v>187</v>
      </c>
      <c r="AR705" s="4">
        <v>2020</v>
      </c>
      <c r="AS705" s="2" t="str">
        <f>IF(sum!A698="QU",sum!B698,"*")</f>
        <v>*</v>
      </c>
      <c r="AT705" s="2"/>
      <c r="AU705" s="2" t="str">
        <f>IF(sum!A698="QU",sum!C698,"*")</f>
        <v>*</v>
      </c>
      <c r="AX705" s="2" t="s">
        <v>186</v>
      </c>
      <c r="AY705" s="2" t="s">
        <v>187</v>
      </c>
      <c r="AZ705" s="2">
        <v>2020</v>
      </c>
      <c r="BA705" s="2" t="str">
        <f>IF(sum!A698="SA",sum!B698,"*")</f>
        <v>ART-SpHeat_ELE1</v>
      </c>
      <c r="BB705" s="2"/>
      <c r="BC705" s="2">
        <f>IF(sum!A698="SA",sum!C698,"*")</f>
        <v>0</v>
      </c>
    </row>
    <row r="706" spans="2:55">
      <c r="B706" s="4" t="s">
        <v>186</v>
      </c>
      <c r="C706" s="4" t="s">
        <v>187</v>
      </c>
      <c r="D706" s="4">
        <v>2020</v>
      </c>
      <c r="J706" s="4" t="s">
        <v>186</v>
      </c>
      <c r="K706" s="4" t="s">
        <v>187</v>
      </c>
      <c r="L706" s="4">
        <v>2020</v>
      </c>
      <c r="M706" s="2" t="str">
        <f>IF(sum!A699="AT",sum!B699,"*")</f>
        <v>*</v>
      </c>
      <c r="N706" s="2"/>
      <c r="O706" s="2" t="str">
        <f>IF(sum!A699="AT",sum!C699,"*")</f>
        <v>*</v>
      </c>
      <c r="R706" s="4" t="s">
        <v>186</v>
      </c>
      <c r="S706" s="4" t="s">
        <v>187</v>
      </c>
      <c r="T706" s="4">
        <v>2020</v>
      </c>
      <c r="U706" s="2" t="str">
        <f>IF(sum!A699="BC",sum!B699,"*")</f>
        <v>*</v>
      </c>
      <c r="V706" s="2"/>
      <c r="W706" s="2" t="str">
        <f>IF(sum!A699="BC",sum!C699,"*")</f>
        <v>*</v>
      </c>
      <c r="Z706" s="4" t="s">
        <v>186</v>
      </c>
      <c r="AA706" s="4" t="s">
        <v>187</v>
      </c>
      <c r="AB706" s="4">
        <v>2020</v>
      </c>
      <c r="AC706" s="2" t="str">
        <f>IF(sum!A699="MA",sum!B699,"*")</f>
        <v>*</v>
      </c>
      <c r="AD706" s="2"/>
      <c r="AE706" s="2" t="str">
        <f>IF(sum!A699="MA",sum!C699,"*")</f>
        <v>*</v>
      </c>
      <c r="AH706" s="4" t="s">
        <v>186</v>
      </c>
      <c r="AI706" s="4" t="s">
        <v>187</v>
      </c>
      <c r="AJ706" s="4">
        <v>2020</v>
      </c>
      <c r="AK706" s="2" t="str">
        <f>IF(sum!A699="ON",sum!B699,"*")</f>
        <v>*</v>
      </c>
      <c r="AL706" s="2"/>
      <c r="AM706" s="2" t="str">
        <f>IF(sum!A699="ON",sum!C699,"*")</f>
        <v>*</v>
      </c>
      <c r="AP706" s="2" t="s">
        <v>186</v>
      </c>
      <c r="AQ706" s="2" t="s">
        <v>187</v>
      </c>
      <c r="AR706" s="2">
        <v>2020</v>
      </c>
      <c r="AS706" s="2" t="str">
        <f>IF(sum!A699="QU",sum!B699,"*")</f>
        <v>*</v>
      </c>
      <c r="AT706" s="2"/>
      <c r="AU706" s="2" t="str">
        <f>IF(sum!A699="QU",sum!C699,"*")</f>
        <v>*</v>
      </c>
      <c r="AX706" s="4" t="s">
        <v>186</v>
      </c>
      <c r="AY706" s="4" t="s">
        <v>187</v>
      </c>
      <c r="AZ706" s="4">
        <v>2020</v>
      </c>
      <c r="BA706" s="2" t="str">
        <f>IF(sum!A699="SA",sum!B699,"*")</f>
        <v>ECHP_biomass_thermal01</v>
      </c>
      <c r="BB706" s="2"/>
      <c r="BC706" s="2">
        <f>IF(sum!A699="SA",sum!C699,"*")</f>
        <v>0</v>
      </c>
    </row>
    <row r="707" spans="2:55">
      <c r="B707" s="2" t="s">
        <v>186</v>
      </c>
      <c r="C707" s="2" t="s">
        <v>187</v>
      </c>
      <c r="D707" s="2">
        <v>2020</v>
      </c>
      <c r="J707" s="2" t="s">
        <v>186</v>
      </c>
      <c r="K707" s="2" t="s">
        <v>187</v>
      </c>
      <c r="L707" s="2">
        <v>2020</v>
      </c>
      <c r="M707" s="2" t="str">
        <f>IF(sum!A700="AT",sum!B700,"*")</f>
        <v>*</v>
      </c>
      <c r="N707" s="2"/>
      <c r="O707" s="2" t="str">
        <f>IF(sum!A700="AT",sum!C700,"*")</f>
        <v>*</v>
      </c>
      <c r="R707" s="2" t="s">
        <v>186</v>
      </c>
      <c r="S707" s="2" t="s">
        <v>187</v>
      </c>
      <c r="T707" s="2">
        <v>2020</v>
      </c>
      <c r="U707" s="2" t="str">
        <f>IF(sum!A700="BC",sum!B700,"*")</f>
        <v>*</v>
      </c>
      <c r="V707" s="2"/>
      <c r="W707" s="2" t="str">
        <f>IF(sum!A700="BC",sum!C700,"*")</f>
        <v>*</v>
      </c>
      <c r="Z707" s="2" t="s">
        <v>186</v>
      </c>
      <c r="AA707" s="2" t="s">
        <v>187</v>
      </c>
      <c r="AB707" s="2">
        <v>2020</v>
      </c>
      <c r="AC707" s="2" t="str">
        <f>IF(sum!A700="MA",sum!B700,"*")</f>
        <v>*</v>
      </c>
      <c r="AD707" s="2"/>
      <c r="AE707" s="2" t="str">
        <f>IF(sum!A700="MA",sum!C700,"*")</f>
        <v>*</v>
      </c>
      <c r="AH707" s="2" t="s">
        <v>186</v>
      </c>
      <c r="AI707" s="2" t="s">
        <v>187</v>
      </c>
      <c r="AJ707" s="2">
        <v>2020</v>
      </c>
      <c r="AK707" s="2" t="str">
        <f>IF(sum!A700="ON",sum!B700,"*")</f>
        <v>*</v>
      </c>
      <c r="AL707" s="2"/>
      <c r="AM707" s="2" t="str">
        <f>IF(sum!A700="ON",sum!C700,"*")</f>
        <v>*</v>
      </c>
      <c r="AP707" s="4" t="s">
        <v>186</v>
      </c>
      <c r="AQ707" s="4" t="s">
        <v>187</v>
      </c>
      <c r="AR707" s="4">
        <v>2020</v>
      </c>
      <c r="AS707" s="2" t="str">
        <f>IF(sum!A700="QU",sum!B700,"*")</f>
        <v>*</v>
      </c>
      <c r="AT707" s="2"/>
      <c r="AU707" s="2" t="str">
        <f>IF(sum!A700="QU",sum!C700,"*")</f>
        <v>*</v>
      </c>
      <c r="AX707" s="2" t="s">
        <v>186</v>
      </c>
      <c r="AY707" s="2" t="s">
        <v>187</v>
      </c>
      <c r="AZ707" s="2">
        <v>2020</v>
      </c>
      <c r="BA707" s="2" t="str">
        <f>IF(sum!A700="SA",sum!B700,"*")</f>
        <v>EDU-AuxiliaryEquip_ELE1</v>
      </c>
      <c r="BB707" s="2"/>
      <c r="BC707" s="2">
        <f>IF(sum!A700="SA",sum!C700,"*")</f>
        <v>0</v>
      </c>
    </row>
    <row r="708" spans="2:55">
      <c r="B708" s="4" t="s">
        <v>186</v>
      </c>
      <c r="C708" s="4" t="s">
        <v>187</v>
      </c>
      <c r="D708" s="4">
        <v>2020</v>
      </c>
      <c r="J708" s="4" t="s">
        <v>186</v>
      </c>
      <c r="K708" s="4" t="s">
        <v>187</v>
      </c>
      <c r="L708" s="4">
        <v>2020</v>
      </c>
      <c r="M708" s="2" t="str">
        <f>IF(sum!A701="AT",sum!B701,"*")</f>
        <v>*</v>
      </c>
      <c r="N708" s="2"/>
      <c r="O708" s="2" t="str">
        <f>IF(sum!A701="AT",sum!C701,"*")</f>
        <v>*</v>
      </c>
      <c r="R708" s="4" t="s">
        <v>186</v>
      </c>
      <c r="S708" s="4" t="s">
        <v>187</v>
      </c>
      <c r="T708" s="4">
        <v>2020</v>
      </c>
      <c r="U708" s="2" t="str">
        <f>IF(sum!A701="BC",sum!B701,"*")</f>
        <v>*</v>
      </c>
      <c r="V708" s="2"/>
      <c r="W708" s="2" t="str">
        <f>IF(sum!A701="BC",sum!C701,"*")</f>
        <v>*</v>
      </c>
      <c r="Z708" s="4" t="s">
        <v>186</v>
      </c>
      <c r="AA708" s="4" t="s">
        <v>187</v>
      </c>
      <c r="AB708" s="4">
        <v>2020</v>
      </c>
      <c r="AC708" s="2" t="str">
        <f>IF(sum!A701="MA",sum!B701,"*")</f>
        <v>*</v>
      </c>
      <c r="AD708" s="2"/>
      <c r="AE708" s="2" t="str">
        <f>IF(sum!A701="MA",sum!C701,"*")</f>
        <v>*</v>
      </c>
      <c r="AH708" s="4" t="s">
        <v>186</v>
      </c>
      <c r="AI708" s="4" t="s">
        <v>187</v>
      </c>
      <c r="AJ708" s="4">
        <v>2020</v>
      </c>
      <c r="AK708" s="2" t="str">
        <f>IF(sum!A701="ON",sum!B701,"*")</f>
        <v>*</v>
      </c>
      <c r="AL708" s="2"/>
      <c r="AM708" s="2" t="str">
        <f>IF(sum!A701="ON",sum!C701,"*")</f>
        <v>*</v>
      </c>
      <c r="AP708" s="2" t="s">
        <v>186</v>
      </c>
      <c r="AQ708" s="2" t="s">
        <v>187</v>
      </c>
      <c r="AR708" s="2">
        <v>2020</v>
      </c>
      <c r="AS708" s="2" t="str">
        <f>IF(sum!A701="QU",sum!B701,"*")</f>
        <v>*</v>
      </c>
      <c r="AT708" s="2"/>
      <c r="AU708" s="2" t="str">
        <f>IF(sum!A701="QU",sum!C701,"*")</f>
        <v>*</v>
      </c>
      <c r="AX708" s="4" t="s">
        <v>186</v>
      </c>
      <c r="AY708" s="4" t="s">
        <v>187</v>
      </c>
      <c r="AZ708" s="4">
        <v>2020</v>
      </c>
      <c r="BA708" s="2" t="str">
        <f>IF(sum!A701="SA",sum!B701,"*")</f>
        <v>EDU-AuxiliaryMot_ELE1</v>
      </c>
      <c r="BB708" s="2"/>
      <c r="BC708" s="2">
        <f>IF(sum!A701="SA",sum!C701,"*")</f>
        <v>0</v>
      </c>
    </row>
    <row r="709" spans="2:55">
      <c r="B709" s="2" t="s">
        <v>186</v>
      </c>
      <c r="C709" s="2" t="s">
        <v>187</v>
      </c>
      <c r="D709" s="2">
        <v>2020</v>
      </c>
      <c r="J709" s="2" t="s">
        <v>186</v>
      </c>
      <c r="K709" s="2" t="s">
        <v>187</v>
      </c>
      <c r="L709" s="2">
        <v>2020</v>
      </c>
      <c r="M709" s="2" t="str">
        <f>IF(sum!A702="AT",sum!B702,"*")</f>
        <v>*</v>
      </c>
      <c r="N709" s="2"/>
      <c r="O709" s="2" t="str">
        <f>IF(sum!A702="AT",sum!C702,"*")</f>
        <v>*</v>
      </c>
      <c r="R709" s="2" t="s">
        <v>186</v>
      </c>
      <c r="S709" s="2" t="s">
        <v>187</v>
      </c>
      <c r="T709" s="2">
        <v>2020</v>
      </c>
      <c r="U709" s="2" t="str">
        <f>IF(sum!A702="BC",sum!B702,"*")</f>
        <v>*</v>
      </c>
      <c r="V709" s="2"/>
      <c r="W709" s="2" t="str">
        <f>IF(sum!A702="BC",sum!C702,"*")</f>
        <v>*</v>
      </c>
      <c r="Z709" s="2" t="s">
        <v>186</v>
      </c>
      <c r="AA709" s="2" t="s">
        <v>187</v>
      </c>
      <c r="AB709" s="2">
        <v>2020</v>
      </c>
      <c r="AC709" s="2" t="str">
        <f>IF(sum!A702="MA",sum!B702,"*")</f>
        <v>*</v>
      </c>
      <c r="AD709" s="2"/>
      <c r="AE709" s="2" t="str">
        <f>IF(sum!A702="MA",sum!C702,"*")</f>
        <v>*</v>
      </c>
      <c r="AH709" s="2" t="s">
        <v>186</v>
      </c>
      <c r="AI709" s="2" t="s">
        <v>187</v>
      </c>
      <c r="AJ709" s="2">
        <v>2020</v>
      </c>
      <c r="AK709" s="2" t="str">
        <f>IF(sum!A702="ON",sum!B702,"*")</f>
        <v>*</v>
      </c>
      <c r="AL709" s="2"/>
      <c r="AM709" s="2" t="str">
        <f>IF(sum!A702="ON",sum!C702,"*")</f>
        <v>*</v>
      </c>
      <c r="AP709" s="4" t="s">
        <v>186</v>
      </c>
      <c r="AQ709" s="4" t="s">
        <v>187</v>
      </c>
      <c r="AR709" s="4">
        <v>2020</v>
      </c>
      <c r="AS709" s="2" t="str">
        <f>IF(sum!A702="QU",sum!B702,"*")</f>
        <v>*</v>
      </c>
      <c r="AT709" s="2"/>
      <c r="AU709" s="2" t="str">
        <f>IF(sum!A702="QU",sum!C702,"*")</f>
        <v>*</v>
      </c>
      <c r="AX709" s="2" t="s">
        <v>186</v>
      </c>
      <c r="AY709" s="2" t="s">
        <v>187</v>
      </c>
      <c r="AZ709" s="2">
        <v>2020</v>
      </c>
      <c r="BA709" s="2" t="str">
        <f>IF(sum!A702="SA",sum!B702,"*")</f>
        <v>EDU-Light_ELE1</v>
      </c>
      <c r="BB709" s="2"/>
      <c r="BC709" s="2">
        <f>IF(sum!A702="SA",sum!C702,"*")</f>
        <v>0</v>
      </c>
    </row>
    <row r="710" spans="2:55">
      <c r="B710" s="4" t="s">
        <v>186</v>
      </c>
      <c r="C710" s="4" t="s">
        <v>187</v>
      </c>
      <c r="D710" s="4">
        <v>2020</v>
      </c>
      <c r="J710" s="4" t="s">
        <v>186</v>
      </c>
      <c r="K710" s="4" t="s">
        <v>187</v>
      </c>
      <c r="L710" s="4">
        <v>2020</v>
      </c>
      <c r="M710" s="2" t="str">
        <f>IF(sum!A703="AT",sum!B703,"*")</f>
        <v>*</v>
      </c>
      <c r="N710" s="2"/>
      <c r="O710" s="2" t="str">
        <f>IF(sum!A703="AT",sum!C703,"*")</f>
        <v>*</v>
      </c>
      <c r="R710" s="4" t="s">
        <v>186</v>
      </c>
      <c r="S710" s="4" t="s">
        <v>187</v>
      </c>
      <c r="T710" s="4">
        <v>2020</v>
      </c>
      <c r="U710" s="2" t="str">
        <f>IF(sum!A703="BC",sum!B703,"*")</f>
        <v>*</v>
      </c>
      <c r="V710" s="2"/>
      <c r="W710" s="2" t="str">
        <f>IF(sum!A703="BC",sum!C703,"*")</f>
        <v>*</v>
      </c>
      <c r="Z710" s="4" t="s">
        <v>186</v>
      </c>
      <c r="AA710" s="4" t="s">
        <v>187</v>
      </c>
      <c r="AB710" s="4">
        <v>2020</v>
      </c>
      <c r="AC710" s="2" t="str">
        <f>IF(sum!A703="MA",sum!B703,"*")</f>
        <v>*</v>
      </c>
      <c r="AD710" s="2"/>
      <c r="AE710" s="2" t="str">
        <f>IF(sum!A703="MA",sum!C703,"*")</f>
        <v>*</v>
      </c>
      <c r="AH710" s="4" t="s">
        <v>186</v>
      </c>
      <c r="AI710" s="4" t="s">
        <v>187</v>
      </c>
      <c r="AJ710" s="4">
        <v>2020</v>
      </c>
      <c r="AK710" s="2" t="str">
        <f>IF(sum!A703="ON",sum!B703,"*")</f>
        <v>*</v>
      </c>
      <c r="AL710" s="2"/>
      <c r="AM710" s="2" t="str">
        <f>IF(sum!A703="ON",sum!C703,"*")</f>
        <v>*</v>
      </c>
      <c r="AP710" s="2" t="s">
        <v>186</v>
      </c>
      <c r="AQ710" s="2" t="s">
        <v>187</v>
      </c>
      <c r="AR710" s="2">
        <v>2020</v>
      </c>
      <c r="AS710" s="2" t="str">
        <f>IF(sum!A703="QU",sum!B703,"*")</f>
        <v>*</v>
      </c>
      <c r="AT710" s="2"/>
      <c r="AU710" s="2" t="str">
        <f>IF(sum!A703="QU",sum!C703,"*")</f>
        <v>*</v>
      </c>
      <c r="AX710" s="4" t="s">
        <v>186</v>
      </c>
      <c r="AY710" s="4" t="s">
        <v>187</v>
      </c>
      <c r="AZ710" s="4">
        <v>2020</v>
      </c>
      <c r="BA710" s="2" t="str">
        <f>IF(sum!A703="SA",sum!B703,"*")</f>
        <v>EDU-SpCool_ELE1</v>
      </c>
      <c r="BB710" s="2"/>
      <c r="BC710" s="2">
        <f>IF(sum!A703="SA",sum!C703,"*")</f>
        <v>0</v>
      </c>
    </row>
    <row r="711" spans="2:55">
      <c r="B711" s="2" t="s">
        <v>186</v>
      </c>
      <c r="C711" s="2" t="s">
        <v>187</v>
      </c>
      <c r="D711" s="2">
        <v>2020</v>
      </c>
      <c r="J711" s="2" t="s">
        <v>186</v>
      </c>
      <c r="K711" s="2" t="s">
        <v>187</v>
      </c>
      <c r="L711" s="2">
        <v>2020</v>
      </c>
      <c r="M711" s="2" t="str">
        <f>IF(sum!A704="AT",sum!B704,"*")</f>
        <v>*</v>
      </c>
      <c r="N711" s="2"/>
      <c r="O711" s="2" t="str">
        <f>IF(sum!A704="AT",sum!C704,"*")</f>
        <v>*</v>
      </c>
      <c r="R711" s="2" t="s">
        <v>186</v>
      </c>
      <c r="S711" s="2" t="s">
        <v>187</v>
      </c>
      <c r="T711" s="2">
        <v>2020</v>
      </c>
      <c r="U711" s="2" t="str">
        <f>IF(sum!A704="BC",sum!B704,"*")</f>
        <v>*</v>
      </c>
      <c r="V711" s="2"/>
      <c r="W711" s="2" t="str">
        <f>IF(sum!A704="BC",sum!C704,"*")</f>
        <v>*</v>
      </c>
      <c r="Z711" s="2" t="s">
        <v>186</v>
      </c>
      <c r="AA711" s="2" t="s">
        <v>187</v>
      </c>
      <c r="AB711" s="2">
        <v>2020</v>
      </c>
      <c r="AC711" s="2" t="str">
        <f>IF(sum!A704="MA",sum!B704,"*")</f>
        <v>*</v>
      </c>
      <c r="AD711" s="2"/>
      <c r="AE711" s="2" t="str">
        <f>IF(sum!A704="MA",sum!C704,"*")</f>
        <v>*</v>
      </c>
      <c r="AH711" s="2" t="s">
        <v>186</v>
      </c>
      <c r="AI711" s="2" t="s">
        <v>187</v>
      </c>
      <c r="AJ711" s="2">
        <v>2020</v>
      </c>
      <c r="AK711" s="2" t="str">
        <f>IF(sum!A704="ON",sum!B704,"*")</f>
        <v>*</v>
      </c>
      <c r="AL711" s="2"/>
      <c r="AM711" s="2" t="str">
        <f>IF(sum!A704="ON",sum!C704,"*")</f>
        <v>*</v>
      </c>
      <c r="AP711" s="4" t="s">
        <v>186</v>
      </c>
      <c r="AQ711" s="4" t="s">
        <v>187</v>
      </c>
      <c r="AR711" s="4">
        <v>2020</v>
      </c>
      <c r="AS711" s="2" t="str">
        <f>IF(sum!A704="QU",sum!B704,"*")</f>
        <v>*</v>
      </c>
      <c r="AT711" s="2"/>
      <c r="AU711" s="2" t="str">
        <f>IF(sum!A704="QU",sum!C704,"*")</f>
        <v>*</v>
      </c>
      <c r="AX711" s="2" t="s">
        <v>186</v>
      </c>
      <c r="AY711" s="2" t="s">
        <v>187</v>
      </c>
      <c r="AZ711" s="2">
        <v>2020</v>
      </c>
      <c r="BA711" s="2" t="str">
        <f>IF(sum!A704="SA",sum!B704,"*")</f>
        <v>EDU-SpHeat_ELE1</v>
      </c>
      <c r="BB711" s="2"/>
      <c r="BC711" s="2">
        <f>IF(sum!A704="SA",sum!C704,"*")</f>
        <v>0.0211371803001486</v>
      </c>
    </row>
    <row r="712" spans="2:55">
      <c r="B712" s="4" t="s">
        <v>186</v>
      </c>
      <c r="C712" s="4" t="s">
        <v>187</v>
      </c>
      <c r="D712" s="4">
        <v>2020</v>
      </c>
      <c r="J712" s="4" t="s">
        <v>186</v>
      </c>
      <c r="K712" s="4" t="s">
        <v>187</v>
      </c>
      <c r="L712" s="4">
        <v>2020</v>
      </c>
      <c r="M712" s="2" t="str">
        <f>IF(sum!A705="AT",sum!B705,"*")</f>
        <v>*</v>
      </c>
      <c r="N712" s="2"/>
      <c r="O712" s="2" t="str">
        <f>IF(sum!A705="AT",sum!C705,"*")</f>
        <v>*</v>
      </c>
      <c r="R712" s="4" t="s">
        <v>186</v>
      </c>
      <c r="S712" s="4" t="s">
        <v>187</v>
      </c>
      <c r="T712" s="4">
        <v>2020</v>
      </c>
      <c r="U712" s="2" t="str">
        <f>IF(sum!A705="BC",sum!B705,"*")</f>
        <v>*</v>
      </c>
      <c r="V712" s="2"/>
      <c r="W712" s="2" t="str">
        <f>IF(sum!A705="BC",sum!C705,"*")</f>
        <v>*</v>
      </c>
      <c r="Z712" s="4" t="s">
        <v>186</v>
      </c>
      <c r="AA712" s="4" t="s">
        <v>187</v>
      </c>
      <c r="AB712" s="4">
        <v>2020</v>
      </c>
      <c r="AC712" s="2" t="str">
        <f>IF(sum!A705="MA",sum!B705,"*")</f>
        <v>*</v>
      </c>
      <c r="AD712" s="2"/>
      <c r="AE712" s="2" t="str">
        <f>IF(sum!A705="MA",sum!C705,"*")</f>
        <v>*</v>
      </c>
      <c r="AH712" s="4" t="s">
        <v>186</v>
      </c>
      <c r="AI712" s="4" t="s">
        <v>187</v>
      </c>
      <c r="AJ712" s="4">
        <v>2020</v>
      </c>
      <c r="AK712" s="2" t="str">
        <f>IF(sum!A705="ON",sum!B705,"*")</f>
        <v>*</v>
      </c>
      <c r="AL712" s="2"/>
      <c r="AM712" s="2" t="str">
        <f>IF(sum!A705="ON",sum!C705,"*")</f>
        <v>*</v>
      </c>
      <c r="AP712" s="2" t="s">
        <v>186</v>
      </c>
      <c r="AQ712" s="2" t="s">
        <v>187</v>
      </c>
      <c r="AR712" s="2">
        <v>2020</v>
      </c>
      <c r="AS712" s="2" t="str">
        <f>IF(sum!A705="QU",sum!B705,"*")</f>
        <v>*</v>
      </c>
      <c r="AT712" s="2"/>
      <c r="AU712" s="2" t="str">
        <f>IF(sum!A705="QU",sum!C705,"*")</f>
        <v>*</v>
      </c>
      <c r="AX712" s="4" t="s">
        <v>186</v>
      </c>
      <c r="AY712" s="4" t="s">
        <v>187</v>
      </c>
      <c r="AZ712" s="4">
        <v>2020</v>
      </c>
      <c r="BA712" s="2" t="str">
        <f>IF(sum!A705="SA",sum!B705,"*")</f>
        <v>EDU-WaterHeat_ELE1</v>
      </c>
      <c r="BB712" s="2"/>
      <c r="BC712" s="2">
        <f>IF(sum!A705="SA",sum!C705,"*")</f>
        <v>0</v>
      </c>
    </row>
    <row r="713" spans="2:55">
      <c r="B713" s="2" t="s">
        <v>186</v>
      </c>
      <c r="C713" s="2" t="s">
        <v>187</v>
      </c>
      <c r="D713" s="2">
        <v>2020</v>
      </c>
      <c r="J713" s="2" t="s">
        <v>186</v>
      </c>
      <c r="K713" s="2" t="s">
        <v>187</v>
      </c>
      <c r="L713" s="2">
        <v>2020</v>
      </c>
      <c r="M713" s="2" t="str">
        <f>IF(sum!A706="AT",sum!B706,"*")</f>
        <v>*</v>
      </c>
      <c r="N713" s="2"/>
      <c r="O713" s="2" t="str">
        <f>IF(sum!A706="AT",sum!C706,"*")</f>
        <v>*</v>
      </c>
      <c r="R713" s="2" t="s">
        <v>186</v>
      </c>
      <c r="S713" s="2" t="s">
        <v>187</v>
      </c>
      <c r="T713" s="2">
        <v>2020</v>
      </c>
      <c r="U713" s="2" t="str">
        <f>IF(sum!A706="BC",sum!B706,"*")</f>
        <v>*</v>
      </c>
      <c r="V713" s="2"/>
      <c r="W713" s="2" t="str">
        <f>IF(sum!A706="BC",sum!C706,"*")</f>
        <v>*</v>
      </c>
      <c r="Z713" s="2" t="s">
        <v>186</v>
      </c>
      <c r="AA713" s="2" t="s">
        <v>187</v>
      </c>
      <c r="AB713" s="2">
        <v>2020</v>
      </c>
      <c r="AC713" s="2" t="str">
        <f>IF(sum!A706="MA",sum!B706,"*")</f>
        <v>*</v>
      </c>
      <c r="AD713" s="2"/>
      <c r="AE713" s="2" t="str">
        <f>IF(sum!A706="MA",sum!C706,"*")</f>
        <v>*</v>
      </c>
      <c r="AH713" s="2" t="s">
        <v>186</v>
      </c>
      <c r="AI713" s="2" t="s">
        <v>187</v>
      </c>
      <c r="AJ713" s="2">
        <v>2020</v>
      </c>
      <c r="AK713" s="2" t="str">
        <f>IF(sum!A706="ON",sum!B706,"*")</f>
        <v>*</v>
      </c>
      <c r="AL713" s="2"/>
      <c r="AM713" s="2" t="str">
        <f>IF(sum!A706="ON",sum!C706,"*")</f>
        <v>*</v>
      </c>
      <c r="AP713" s="4" t="s">
        <v>186</v>
      </c>
      <c r="AQ713" s="4" t="s">
        <v>187</v>
      </c>
      <c r="AR713" s="4">
        <v>2020</v>
      </c>
      <c r="AS713" s="2" t="str">
        <f>IF(sum!A706="QU",sum!B706,"*")</f>
        <v>*</v>
      </c>
      <c r="AT713" s="2"/>
      <c r="AU713" s="2" t="str">
        <f>IF(sum!A706="QU",sum!C706,"*")</f>
        <v>*</v>
      </c>
      <c r="AX713" s="2" t="s">
        <v>186</v>
      </c>
      <c r="AY713" s="2" t="s">
        <v>187</v>
      </c>
      <c r="AZ713" s="2">
        <v>2020</v>
      </c>
      <c r="BA713" s="2" t="str">
        <f>IF(sum!A706="SA",sum!B706,"*")</f>
        <v>EUGEOF01</v>
      </c>
      <c r="BB713" s="2"/>
      <c r="BC713" s="2">
        <f>IF(sum!A706="SA",sum!C706,"*")</f>
        <v>0</v>
      </c>
    </row>
    <row r="714" spans="2:55">
      <c r="B714" s="4" t="s">
        <v>186</v>
      </c>
      <c r="C714" s="4" t="s">
        <v>187</v>
      </c>
      <c r="D714" s="4">
        <v>2020</v>
      </c>
      <c r="J714" s="4" t="s">
        <v>186</v>
      </c>
      <c r="K714" s="4" t="s">
        <v>187</v>
      </c>
      <c r="L714" s="4">
        <v>2020</v>
      </c>
      <c r="M714" s="2" t="str">
        <f>IF(sum!A707="AT",sum!B707,"*")</f>
        <v>*</v>
      </c>
      <c r="N714" s="2"/>
      <c r="O714" s="2" t="str">
        <f>IF(sum!A707="AT",sum!C707,"*")</f>
        <v>*</v>
      </c>
      <c r="R714" s="4" t="s">
        <v>186</v>
      </c>
      <c r="S714" s="4" t="s">
        <v>187</v>
      </c>
      <c r="T714" s="4">
        <v>2020</v>
      </c>
      <c r="U714" s="2" t="str">
        <f>IF(sum!A707="BC",sum!B707,"*")</f>
        <v>*</v>
      </c>
      <c r="V714" s="2"/>
      <c r="W714" s="2" t="str">
        <f>IF(sum!A707="BC",sum!C707,"*")</f>
        <v>*</v>
      </c>
      <c r="Z714" s="4" t="s">
        <v>186</v>
      </c>
      <c r="AA714" s="4" t="s">
        <v>187</v>
      </c>
      <c r="AB714" s="4">
        <v>2020</v>
      </c>
      <c r="AC714" s="2" t="str">
        <f>IF(sum!A707="MA",sum!B707,"*")</f>
        <v>*</v>
      </c>
      <c r="AD714" s="2"/>
      <c r="AE714" s="2" t="str">
        <f>IF(sum!A707="MA",sum!C707,"*")</f>
        <v>*</v>
      </c>
      <c r="AH714" s="4" t="s">
        <v>186</v>
      </c>
      <c r="AI714" s="4" t="s">
        <v>187</v>
      </c>
      <c r="AJ714" s="4">
        <v>2020</v>
      </c>
      <c r="AK714" s="2" t="str">
        <f>IF(sum!A707="ON",sum!B707,"*")</f>
        <v>*</v>
      </c>
      <c r="AL714" s="2"/>
      <c r="AM714" s="2" t="str">
        <f>IF(sum!A707="ON",sum!C707,"*")</f>
        <v>*</v>
      </c>
      <c r="AP714" s="2" t="s">
        <v>186</v>
      </c>
      <c r="AQ714" s="2" t="s">
        <v>187</v>
      </c>
      <c r="AR714" s="2">
        <v>2020</v>
      </c>
      <c r="AS714" s="2" t="str">
        <f>IF(sum!A707="QU",sum!B707,"*")</f>
        <v>*</v>
      </c>
      <c r="AT714" s="2"/>
      <c r="AU714" s="2" t="str">
        <f>IF(sum!A707="QU",sum!C707,"*")</f>
        <v>*</v>
      </c>
      <c r="AX714" s="4" t="s">
        <v>186</v>
      </c>
      <c r="AY714" s="4" t="s">
        <v>187</v>
      </c>
      <c r="AZ714" s="4">
        <v>2020</v>
      </c>
      <c r="BA714" s="2" t="str">
        <f>IF(sum!A707="SA",sum!B707,"*")</f>
        <v>EUPVSOLS101</v>
      </c>
      <c r="BB714" s="2"/>
      <c r="BC714" s="2">
        <f>IF(sum!A707="SA",sum!C707,"*")</f>
        <v>0</v>
      </c>
    </row>
    <row r="715" spans="2:55">
      <c r="B715" s="2" t="s">
        <v>186</v>
      </c>
      <c r="C715" s="2" t="s">
        <v>187</v>
      </c>
      <c r="D715" s="2">
        <v>2020</v>
      </c>
      <c r="J715" s="2" t="s">
        <v>186</v>
      </c>
      <c r="K715" s="2" t="s">
        <v>187</v>
      </c>
      <c r="L715" s="2">
        <v>2020</v>
      </c>
      <c r="M715" s="2" t="str">
        <f>IF(sum!A708="AT",sum!B708,"*")</f>
        <v>*</v>
      </c>
      <c r="N715" s="2"/>
      <c r="O715" s="2" t="str">
        <f>IF(sum!A708="AT",sum!C708,"*")</f>
        <v>*</v>
      </c>
      <c r="R715" s="2" t="s">
        <v>186</v>
      </c>
      <c r="S715" s="2" t="s">
        <v>187</v>
      </c>
      <c r="T715" s="2">
        <v>2020</v>
      </c>
      <c r="U715" s="2" t="str">
        <f>IF(sum!A708="BC",sum!B708,"*")</f>
        <v>*</v>
      </c>
      <c r="V715" s="2"/>
      <c r="W715" s="2" t="str">
        <f>IF(sum!A708="BC",sum!C708,"*")</f>
        <v>*</v>
      </c>
      <c r="Z715" s="2" t="s">
        <v>186</v>
      </c>
      <c r="AA715" s="2" t="s">
        <v>187</v>
      </c>
      <c r="AB715" s="2">
        <v>2020</v>
      </c>
      <c r="AC715" s="2" t="str">
        <f>IF(sum!A708="MA",sum!B708,"*")</f>
        <v>*</v>
      </c>
      <c r="AD715" s="2"/>
      <c r="AE715" s="2" t="str">
        <f>IF(sum!A708="MA",sum!C708,"*")</f>
        <v>*</v>
      </c>
      <c r="AH715" s="2" t="s">
        <v>186</v>
      </c>
      <c r="AI715" s="2" t="s">
        <v>187</v>
      </c>
      <c r="AJ715" s="2">
        <v>2020</v>
      </c>
      <c r="AK715" s="2" t="str">
        <f>IF(sum!A708="ON",sum!B708,"*")</f>
        <v>*</v>
      </c>
      <c r="AL715" s="2"/>
      <c r="AM715" s="2" t="str">
        <f>IF(sum!A708="ON",sum!C708,"*")</f>
        <v>*</v>
      </c>
      <c r="AP715" s="4" t="s">
        <v>186</v>
      </c>
      <c r="AQ715" s="4" t="s">
        <v>187</v>
      </c>
      <c r="AR715" s="4">
        <v>2020</v>
      </c>
      <c r="AS715" s="2" t="str">
        <f>IF(sum!A708="QU",sum!B708,"*")</f>
        <v>*</v>
      </c>
      <c r="AT715" s="2"/>
      <c r="AU715" s="2" t="str">
        <f>IF(sum!A708="QU",sum!C708,"*")</f>
        <v>*</v>
      </c>
      <c r="AX715" s="2" t="s">
        <v>186</v>
      </c>
      <c r="AY715" s="2" t="s">
        <v>187</v>
      </c>
      <c r="AZ715" s="2">
        <v>2020</v>
      </c>
      <c r="BA715" s="2" t="str">
        <f>IF(sum!A708="SA",sum!B708,"*")</f>
        <v>EUWINONL01</v>
      </c>
      <c r="BB715" s="2"/>
      <c r="BC715" s="2">
        <f>IF(sum!A708="SA",sum!C708,"*")</f>
        <v>0</v>
      </c>
    </row>
    <row r="716" spans="2:55">
      <c r="B716" s="4" t="s">
        <v>186</v>
      </c>
      <c r="C716" s="4" t="s">
        <v>187</v>
      </c>
      <c r="D716" s="4">
        <v>2020</v>
      </c>
      <c r="J716" s="4" t="s">
        <v>186</v>
      </c>
      <c r="K716" s="4" t="s">
        <v>187</v>
      </c>
      <c r="L716" s="4">
        <v>2020</v>
      </c>
      <c r="M716" s="2" t="str">
        <f>IF(sum!A709="AT",sum!B709,"*")</f>
        <v>*</v>
      </c>
      <c r="N716" s="2"/>
      <c r="O716" s="2" t="str">
        <f>IF(sum!A709="AT",sum!C709,"*")</f>
        <v>*</v>
      </c>
      <c r="R716" s="4" t="s">
        <v>186</v>
      </c>
      <c r="S716" s="4" t="s">
        <v>187</v>
      </c>
      <c r="T716" s="4">
        <v>2020</v>
      </c>
      <c r="U716" s="2" t="str">
        <f>IF(sum!A709="BC",sum!B709,"*")</f>
        <v>*</v>
      </c>
      <c r="V716" s="2"/>
      <c r="W716" s="2" t="str">
        <f>IF(sum!A709="BC",sum!C709,"*")</f>
        <v>*</v>
      </c>
      <c r="Z716" s="4" t="s">
        <v>186</v>
      </c>
      <c r="AA716" s="4" t="s">
        <v>187</v>
      </c>
      <c r="AB716" s="4">
        <v>2020</v>
      </c>
      <c r="AC716" s="2" t="str">
        <f>IF(sum!A709="MA",sum!B709,"*")</f>
        <v>*</v>
      </c>
      <c r="AD716" s="2"/>
      <c r="AE716" s="2" t="str">
        <f>IF(sum!A709="MA",sum!C709,"*")</f>
        <v>*</v>
      </c>
      <c r="AH716" s="4" t="s">
        <v>186</v>
      </c>
      <c r="AI716" s="4" t="s">
        <v>187</v>
      </c>
      <c r="AJ716" s="4">
        <v>2020</v>
      </c>
      <c r="AK716" s="2" t="str">
        <f>IF(sum!A709="ON",sum!B709,"*")</f>
        <v>*</v>
      </c>
      <c r="AL716" s="2"/>
      <c r="AM716" s="2" t="str">
        <f>IF(sum!A709="ON",sum!C709,"*")</f>
        <v>*</v>
      </c>
      <c r="AP716" s="2" t="s">
        <v>186</v>
      </c>
      <c r="AQ716" s="2" t="s">
        <v>187</v>
      </c>
      <c r="AR716" s="2">
        <v>2020</v>
      </c>
      <c r="AS716" s="2" t="str">
        <f>IF(sum!A709="QU",sum!B709,"*")</f>
        <v>*</v>
      </c>
      <c r="AT716" s="2"/>
      <c r="AU716" s="2" t="str">
        <f>IF(sum!A709="QU",sum!C709,"*")</f>
        <v>*</v>
      </c>
      <c r="AX716" s="4" t="s">
        <v>186</v>
      </c>
      <c r="AY716" s="4" t="s">
        <v>187</v>
      </c>
      <c r="AZ716" s="4">
        <v>2020</v>
      </c>
      <c r="BA716" s="2" t="str">
        <f>IF(sum!A709="SA",sum!B709,"*")</f>
        <v>HSS-AuxiliaryEquip_ELE1</v>
      </c>
      <c r="BB716" s="2"/>
      <c r="BC716" s="2">
        <f>IF(sum!A709="SA",sum!C709,"*")</f>
        <v>0</v>
      </c>
    </row>
    <row r="717" spans="2:55">
      <c r="B717" s="2" t="s">
        <v>186</v>
      </c>
      <c r="C717" s="2" t="s">
        <v>187</v>
      </c>
      <c r="D717" s="2">
        <v>2020</v>
      </c>
      <c r="J717" s="2" t="s">
        <v>186</v>
      </c>
      <c r="K717" s="2" t="s">
        <v>187</v>
      </c>
      <c r="L717" s="2">
        <v>2020</v>
      </c>
      <c r="M717" s="2" t="str">
        <f>IF(sum!A710="AT",sum!B710,"*")</f>
        <v>*</v>
      </c>
      <c r="N717" s="2"/>
      <c r="O717" s="2" t="str">
        <f>IF(sum!A710="AT",sum!C710,"*")</f>
        <v>*</v>
      </c>
      <c r="R717" s="2" t="s">
        <v>186</v>
      </c>
      <c r="S717" s="2" t="s">
        <v>187</v>
      </c>
      <c r="T717" s="2">
        <v>2020</v>
      </c>
      <c r="U717" s="2" t="str">
        <f>IF(sum!A710="BC",sum!B710,"*")</f>
        <v>*</v>
      </c>
      <c r="V717" s="2"/>
      <c r="W717" s="2" t="str">
        <f>IF(sum!A710="BC",sum!C710,"*")</f>
        <v>*</v>
      </c>
      <c r="Z717" s="2" t="s">
        <v>186</v>
      </c>
      <c r="AA717" s="2" t="s">
        <v>187</v>
      </c>
      <c r="AB717" s="2">
        <v>2020</v>
      </c>
      <c r="AC717" s="2" t="str">
        <f>IF(sum!A710="MA",sum!B710,"*")</f>
        <v>*</v>
      </c>
      <c r="AD717" s="2"/>
      <c r="AE717" s="2" t="str">
        <f>IF(sum!A710="MA",sum!C710,"*")</f>
        <v>*</v>
      </c>
      <c r="AH717" s="2" t="s">
        <v>186</v>
      </c>
      <c r="AI717" s="2" t="s">
        <v>187</v>
      </c>
      <c r="AJ717" s="2">
        <v>2020</v>
      </c>
      <c r="AK717" s="2" t="str">
        <f>IF(sum!A710="ON",sum!B710,"*")</f>
        <v>*</v>
      </c>
      <c r="AL717" s="2"/>
      <c r="AM717" s="2" t="str">
        <f>IF(sum!A710="ON",sum!C710,"*")</f>
        <v>*</v>
      </c>
      <c r="AP717" s="4" t="s">
        <v>186</v>
      </c>
      <c r="AQ717" s="4" t="s">
        <v>187</v>
      </c>
      <c r="AR717" s="4">
        <v>2020</v>
      </c>
      <c r="AS717" s="2" t="str">
        <f>IF(sum!A710="QU",sum!B710,"*")</f>
        <v>*</v>
      </c>
      <c r="AT717" s="2"/>
      <c r="AU717" s="2" t="str">
        <f>IF(sum!A710="QU",sum!C710,"*")</f>
        <v>*</v>
      </c>
      <c r="AX717" s="2" t="s">
        <v>186</v>
      </c>
      <c r="AY717" s="2" t="s">
        <v>187</v>
      </c>
      <c r="AZ717" s="2">
        <v>2020</v>
      </c>
      <c r="BA717" s="2" t="str">
        <f>IF(sum!A710="SA",sum!B710,"*")</f>
        <v>HSS-AuxiliaryMot_ELE1</v>
      </c>
      <c r="BB717" s="2"/>
      <c r="BC717" s="2">
        <f>IF(sum!A710="SA",sum!C710,"*")</f>
        <v>0</v>
      </c>
    </row>
    <row r="718" spans="2:55">
      <c r="B718" s="4" t="s">
        <v>186</v>
      </c>
      <c r="C718" s="4" t="s">
        <v>187</v>
      </c>
      <c r="D718" s="4">
        <v>2020</v>
      </c>
      <c r="J718" s="4" t="s">
        <v>186</v>
      </c>
      <c r="K718" s="4" t="s">
        <v>187</v>
      </c>
      <c r="L718" s="4">
        <v>2020</v>
      </c>
      <c r="M718" s="2" t="str">
        <f>IF(sum!A711="AT",sum!B711,"*")</f>
        <v>*</v>
      </c>
      <c r="N718" s="2"/>
      <c r="O718" s="2" t="str">
        <f>IF(sum!A711="AT",sum!C711,"*")</f>
        <v>*</v>
      </c>
      <c r="R718" s="4" t="s">
        <v>186</v>
      </c>
      <c r="S718" s="4" t="s">
        <v>187</v>
      </c>
      <c r="T718" s="4">
        <v>2020</v>
      </c>
      <c r="U718" s="2" t="str">
        <f>IF(sum!A711="BC",sum!B711,"*")</f>
        <v>*</v>
      </c>
      <c r="V718" s="2"/>
      <c r="W718" s="2" t="str">
        <f>IF(sum!A711="BC",sum!C711,"*")</f>
        <v>*</v>
      </c>
      <c r="Z718" s="4" t="s">
        <v>186</v>
      </c>
      <c r="AA718" s="4" t="s">
        <v>187</v>
      </c>
      <c r="AB718" s="4">
        <v>2020</v>
      </c>
      <c r="AC718" s="2" t="str">
        <f>IF(sum!A711="MA",sum!B711,"*")</f>
        <v>*</v>
      </c>
      <c r="AD718" s="2"/>
      <c r="AE718" s="2" t="str">
        <f>IF(sum!A711="MA",sum!C711,"*")</f>
        <v>*</v>
      </c>
      <c r="AH718" s="4" t="s">
        <v>186</v>
      </c>
      <c r="AI718" s="4" t="s">
        <v>187</v>
      </c>
      <c r="AJ718" s="4">
        <v>2020</v>
      </c>
      <c r="AK718" s="2" t="str">
        <f>IF(sum!A711="ON",sum!B711,"*")</f>
        <v>*</v>
      </c>
      <c r="AL718" s="2"/>
      <c r="AM718" s="2" t="str">
        <f>IF(sum!A711="ON",sum!C711,"*")</f>
        <v>*</v>
      </c>
      <c r="AP718" s="2" t="s">
        <v>186</v>
      </c>
      <c r="AQ718" s="2" t="s">
        <v>187</v>
      </c>
      <c r="AR718" s="2">
        <v>2020</v>
      </c>
      <c r="AS718" s="2" t="str">
        <f>IF(sum!A711="QU",sum!B711,"*")</f>
        <v>*</v>
      </c>
      <c r="AT718" s="2"/>
      <c r="AU718" s="2" t="str">
        <f>IF(sum!A711="QU",sum!C711,"*")</f>
        <v>*</v>
      </c>
      <c r="AX718" s="4" t="s">
        <v>186</v>
      </c>
      <c r="AY718" s="4" t="s">
        <v>187</v>
      </c>
      <c r="AZ718" s="4">
        <v>2020</v>
      </c>
      <c r="BA718" s="2" t="str">
        <f>IF(sum!A711="SA",sum!B711,"*")</f>
        <v>HSS-Light_ELE1</v>
      </c>
      <c r="BB718" s="2"/>
      <c r="BC718" s="2">
        <f>IF(sum!A711="SA",sum!C711,"*")</f>
        <v>0</v>
      </c>
    </row>
    <row r="719" spans="2:55">
      <c r="B719" s="2" t="s">
        <v>186</v>
      </c>
      <c r="C719" s="2" t="s">
        <v>187</v>
      </c>
      <c r="D719" s="2">
        <v>2020</v>
      </c>
      <c r="J719" s="2" t="s">
        <v>186</v>
      </c>
      <c r="K719" s="2" t="s">
        <v>187</v>
      </c>
      <c r="L719" s="2">
        <v>2020</v>
      </c>
      <c r="M719" s="2" t="str">
        <f>IF(sum!A712="AT",sum!B712,"*")</f>
        <v>*</v>
      </c>
      <c r="N719" s="2"/>
      <c r="O719" s="2" t="str">
        <f>IF(sum!A712="AT",sum!C712,"*")</f>
        <v>*</v>
      </c>
      <c r="R719" s="2" t="s">
        <v>186</v>
      </c>
      <c r="S719" s="2" t="s">
        <v>187</v>
      </c>
      <c r="T719" s="2">
        <v>2020</v>
      </c>
      <c r="U719" s="2" t="str">
        <f>IF(sum!A712="BC",sum!B712,"*")</f>
        <v>*</v>
      </c>
      <c r="V719" s="2"/>
      <c r="W719" s="2" t="str">
        <f>IF(sum!A712="BC",sum!C712,"*")</f>
        <v>*</v>
      </c>
      <c r="Z719" s="2" t="s">
        <v>186</v>
      </c>
      <c r="AA719" s="2" t="s">
        <v>187</v>
      </c>
      <c r="AB719" s="2">
        <v>2020</v>
      </c>
      <c r="AC719" s="2" t="str">
        <f>IF(sum!A712="MA",sum!B712,"*")</f>
        <v>*</v>
      </c>
      <c r="AD719" s="2"/>
      <c r="AE719" s="2" t="str">
        <f>IF(sum!A712="MA",sum!C712,"*")</f>
        <v>*</v>
      </c>
      <c r="AH719" s="2" t="s">
        <v>186</v>
      </c>
      <c r="AI719" s="2" t="s">
        <v>187</v>
      </c>
      <c r="AJ719" s="2">
        <v>2020</v>
      </c>
      <c r="AK719" s="2" t="str">
        <f>IF(sum!A712="ON",sum!B712,"*")</f>
        <v>*</v>
      </c>
      <c r="AL719" s="2"/>
      <c r="AM719" s="2" t="str">
        <f>IF(sum!A712="ON",sum!C712,"*")</f>
        <v>*</v>
      </c>
      <c r="AP719" s="4" t="s">
        <v>186</v>
      </c>
      <c r="AQ719" s="4" t="s">
        <v>187</v>
      </c>
      <c r="AR719" s="4">
        <v>2020</v>
      </c>
      <c r="AS719" s="2" t="str">
        <f>IF(sum!A712="QU",sum!B712,"*")</f>
        <v>*</v>
      </c>
      <c r="AT719" s="2"/>
      <c r="AU719" s="2" t="str">
        <f>IF(sum!A712="QU",sum!C712,"*")</f>
        <v>*</v>
      </c>
      <c r="AX719" s="2" t="s">
        <v>186</v>
      </c>
      <c r="AY719" s="2" t="s">
        <v>187</v>
      </c>
      <c r="AZ719" s="2">
        <v>2020</v>
      </c>
      <c r="BA719" s="2" t="str">
        <f>IF(sum!A712="SA",sum!B712,"*")</f>
        <v>HSS-SpCool_ELE1</v>
      </c>
      <c r="BB719" s="2"/>
      <c r="BC719" s="2">
        <f>IF(sum!A712="SA",sum!C712,"*")</f>
        <v>0</v>
      </c>
    </row>
    <row r="720" spans="2:55">
      <c r="B720" s="4" t="s">
        <v>186</v>
      </c>
      <c r="C720" s="4" t="s">
        <v>187</v>
      </c>
      <c r="D720" s="4">
        <v>2020</v>
      </c>
      <c r="J720" s="4" t="s">
        <v>186</v>
      </c>
      <c r="K720" s="4" t="s">
        <v>187</v>
      </c>
      <c r="L720" s="4">
        <v>2020</v>
      </c>
      <c r="M720" s="2" t="str">
        <f>IF(sum!A713="AT",sum!B713,"*")</f>
        <v>*</v>
      </c>
      <c r="N720" s="2"/>
      <c r="O720" s="2" t="str">
        <f>IF(sum!A713="AT",sum!C713,"*")</f>
        <v>*</v>
      </c>
      <c r="R720" s="4" t="s">
        <v>186</v>
      </c>
      <c r="S720" s="4" t="s">
        <v>187</v>
      </c>
      <c r="T720" s="4">
        <v>2020</v>
      </c>
      <c r="U720" s="2" t="str">
        <f>IF(sum!A713="BC",sum!B713,"*")</f>
        <v>*</v>
      </c>
      <c r="V720" s="2"/>
      <c r="W720" s="2" t="str">
        <f>IF(sum!A713="BC",sum!C713,"*")</f>
        <v>*</v>
      </c>
      <c r="Z720" s="4" t="s">
        <v>186</v>
      </c>
      <c r="AA720" s="4" t="s">
        <v>187</v>
      </c>
      <c r="AB720" s="4">
        <v>2020</v>
      </c>
      <c r="AC720" s="2" t="str">
        <f>IF(sum!A713="MA",sum!B713,"*")</f>
        <v>*</v>
      </c>
      <c r="AD720" s="2"/>
      <c r="AE720" s="2" t="str">
        <f>IF(sum!A713="MA",sum!C713,"*")</f>
        <v>*</v>
      </c>
      <c r="AH720" s="4" t="s">
        <v>186</v>
      </c>
      <c r="AI720" s="4" t="s">
        <v>187</v>
      </c>
      <c r="AJ720" s="4">
        <v>2020</v>
      </c>
      <c r="AK720" s="2" t="str">
        <f>IF(sum!A713="ON",sum!B713,"*")</f>
        <v>*</v>
      </c>
      <c r="AL720" s="2"/>
      <c r="AM720" s="2" t="str">
        <f>IF(sum!A713="ON",sum!C713,"*")</f>
        <v>*</v>
      </c>
      <c r="AP720" s="2" t="s">
        <v>186</v>
      </c>
      <c r="AQ720" s="2" t="s">
        <v>187</v>
      </c>
      <c r="AR720" s="2">
        <v>2020</v>
      </c>
      <c r="AS720" s="2" t="str">
        <f>IF(sum!A713="QU",sum!B713,"*")</f>
        <v>*</v>
      </c>
      <c r="AT720" s="2"/>
      <c r="AU720" s="2" t="str">
        <f>IF(sum!A713="QU",sum!C713,"*")</f>
        <v>*</v>
      </c>
      <c r="AX720" s="4" t="s">
        <v>186</v>
      </c>
      <c r="AY720" s="4" t="s">
        <v>187</v>
      </c>
      <c r="AZ720" s="4">
        <v>2020</v>
      </c>
      <c r="BA720" s="2" t="str">
        <f>IF(sum!A713="SA",sum!B713,"*")</f>
        <v>HSS-SpHeat_ELE1</v>
      </c>
      <c r="BB720" s="2"/>
      <c r="BC720" s="2">
        <f>IF(sum!A713="SA",sum!C713,"*")</f>
        <v>0</v>
      </c>
    </row>
    <row r="721" spans="2:55">
      <c r="B721" s="2" t="s">
        <v>186</v>
      </c>
      <c r="C721" s="2" t="s">
        <v>187</v>
      </c>
      <c r="D721" s="2">
        <v>2020</v>
      </c>
      <c r="J721" s="2" t="s">
        <v>186</v>
      </c>
      <c r="K721" s="2" t="s">
        <v>187</v>
      </c>
      <c r="L721" s="2">
        <v>2020</v>
      </c>
      <c r="M721" s="2" t="str">
        <f>IF(sum!A714="AT",sum!B714,"*")</f>
        <v>*</v>
      </c>
      <c r="N721" s="2"/>
      <c r="O721" s="2" t="str">
        <f>IF(sum!A714="AT",sum!C714,"*")</f>
        <v>*</v>
      </c>
      <c r="R721" s="2" t="s">
        <v>186</v>
      </c>
      <c r="S721" s="2" t="s">
        <v>187</v>
      </c>
      <c r="T721" s="2">
        <v>2020</v>
      </c>
      <c r="U721" s="2" t="str">
        <f>IF(sum!A714="BC",sum!B714,"*")</f>
        <v>*</v>
      </c>
      <c r="V721" s="2"/>
      <c r="W721" s="2" t="str">
        <f>IF(sum!A714="BC",sum!C714,"*")</f>
        <v>*</v>
      </c>
      <c r="Z721" s="2" t="s">
        <v>186</v>
      </c>
      <c r="AA721" s="2" t="s">
        <v>187</v>
      </c>
      <c r="AB721" s="2">
        <v>2020</v>
      </c>
      <c r="AC721" s="2" t="str">
        <f>IF(sum!A714="MA",sum!B714,"*")</f>
        <v>*</v>
      </c>
      <c r="AD721" s="2"/>
      <c r="AE721" s="2" t="str">
        <f>IF(sum!A714="MA",sum!C714,"*")</f>
        <v>*</v>
      </c>
      <c r="AH721" s="2" t="s">
        <v>186</v>
      </c>
      <c r="AI721" s="2" t="s">
        <v>187</v>
      </c>
      <c r="AJ721" s="2">
        <v>2020</v>
      </c>
      <c r="AK721" s="2" t="str">
        <f>IF(sum!A714="ON",sum!B714,"*")</f>
        <v>*</v>
      </c>
      <c r="AL721" s="2"/>
      <c r="AM721" s="2" t="str">
        <f>IF(sum!A714="ON",sum!C714,"*")</f>
        <v>*</v>
      </c>
      <c r="AP721" s="4" t="s">
        <v>186</v>
      </c>
      <c r="AQ721" s="4" t="s">
        <v>187</v>
      </c>
      <c r="AR721" s="4">
        <v>2020</v>
      </c>
      <c r="AS721" s="2" t="str">
        <f>IF(sum!A714="QU",sum!B714,"*")</f>
        <v>*</v>
      </c>
      <c r="AT721" s="2"/>
      <c r="AU721" s="2" t="str">
        <f>IF(sum!A714="QU",sum!C714,"*")</f>
        <v>*</v>
      </c>
      <c r="AX721" s="2" t="s">
        <v>186</v>
      </c>
      <c r="AY721" s="2" t="s">
        <v>187</v>
      </c>
      <c r="AZ721" s="2">
        <v>2020</v>
      </c>
      <c r="BA721" s="2" t="str">
        <f>IF(sum!A714="SA",sum!B714,"*")</f>
        <v>HSS-WaterHeat_ELE1</v>
      </c>
      <c r="BB721" s="2"/>
      <c r="BC721" s="2">
        <f>IF(sum!A714="SA",sum!C714,"*")</f>
        <v>0</v>
      </c>
    </row>
    <row r="722" spans="2:55">
      <c r="B722" s="4" t="s">
        <v>186</v>
      </c>
      <c r="C722" s="4" t="s">
        <v>187</v>
      </c>
      <c r="D722" s="4">
        <v>2020</v>
      </c>
      <c r="J722" s="4" t="s">
        <v>186</v>
      </c>
      <c r="K722" s="4" t="s">
        <v>187</v>
      </c>
      <c r="L722" s="4">
        <v>2020</v>
      </c>
      <c r="M722" s="2" t="str">
        <f>IF(sum!A715="AT",sum!B715,"*")</f>
        <v>*</v>
      </c>
      <c r="N722" s="2"/>
      <c r="O722" s="2" t="str">
        <f>IF(sum!A715="AT",sum!C715,"*")</f>
        <v>*</v>
      </c>
      <c r="R722" s="4" t="s">
        <v>186</v>
      </c>
      <c r="S722" s="4" t="s">
        <v>187</v>
      </c>
      <c r="T722" s="4">
        <v>2020</v>
      </c>
      <c r="U722" s="2" t="str">
        <f>IF(sum!A715="BC",sum!B715,"*")</f>
        <v>*</v>
      </c>
      <c r="V722" s="2"/>
      <c r="W722" s="2" t="str">
        <f>IF(sum!A715="BC",sum!C715,"*")</f>
        <v>*</v>
      </c>
      <c r="Z722" s="4" t="s">
        <v>186</v>
      </c>
      <c r="AA722" s="4" t="s">
        <v>187</v>
      </c>
      <c r="AB722" s="4">
        <v>2020</v>
      </c>
      <c r="AC722" s="2" t="str">
        <f>IF(sum!A715="MA",sum!B715,"*")</f>
        <v>*</v>
      </c>
      <c r="AD722" s="2"/>
      <c r="AE722" s="2" t="str">
        <f>IF(sum!A715="MA",sum!C715,"*")</f>
        <v>*</v>
      </c>
      <c r="AH722" s="4" t="s">
        <v>186</v>
      </c>
      <c r="AI722" s="4" t="s">
        <v>187</v>
      </c>
      <c r="AJ722" s="4">
        <v>2020</v>
      </c>
      <c r="AK722" s="2" t="str">
        <f>IF(sum!A715="ON",sum!B715,"*")</f>
        <v>*</v>
      </c>
      <c r="AL722" s="2"/>
      <c r="AM722" s="2" t="str">
        <f>IF(sum!A715="ON",sum!C715,"*")</f>
        <v>*</v>
      </c>
      <c r="AP722" s="2" t="s">
        <v>186</v>
      </c>
      <c r="AQ722" s="2" t="s">
        <v>187</v>
      </c>
      <c r="AR722" s="2">
        <v>2020</v>
      </c>
      <c r="AS722" s="2" t="str">
        <f>IF(sum!A715="QU",sum!B715,"*")</f>
        <v>*</v>
      </c>
      <c r="AT722" s="2"/>
      <c r="AU722" s="2" t="str">
        <f>IF(sum!A715="QU",sum!C715,"*")</f>
        <v>*</v>
      </c>
      <c r="AX722" s="4" t="s">
        <v>186</v>
      </c>
      <c r="AY722" s="4" t="s">
        <v>187</v>
      </c>
      <c r="AZ722" s="4">
        <v>2020</v>
      </c>
      <c r="BA722" s="2" t="str">
        <f>IF(sum!A715="SA",sum!B715,"*")</f>
        <v>ICS-AuxiliaryEquip_ELE1</v>
      </c>
      <c r="BB722" s="2"/>
      <c r="BC722" s="2">
        <f>IF(sum!A715="SA",sum!C715,"*")</f>
        <v>0</v>
      </c>
    </row>
    <row r="723" spans="2:55">
      <c r="B723" s="2" t="s">
        <v>186</v>
      </c>
      <c r="C723" s="2" t="s">
        <v>187</v>
      </c>
      <c r="D723" s="2">
        <v>2020</v>
      </c>
      <c r="J723" s="2" t="s">
        <v>186</v>
      </c>
      <c r="K723" s="2" t="s">
        <v>187</v>
      </c>
      <c r="L723" s="2">
        <v>2020</v>
      </c>
      <c r="M723" s="2" t="str">
        <f>IF(sum!A716="AT",sum!B716,"*")</f>
        <v>*</v>
      </c>
      <c r="N723" s="2"/>
      <c r="O723" s="2" t="str">
        <f>IF(sum!A716="AT",sum!C716,"*")</f>
        <v>*</v>
      </c>
      <c r="R723" s="2" t="s">
        <v>186</v>
      </c>
      <c r="S723" s="2" t="s">
        <v>187</v>
      </c>
      <c r="T723" s="2">
        <v>2020</v>
      </c>
      <c r="U723" s="2" t="str">
        <f>IF(sum!A716="BC",sum!B716,"*")</f>
        <v>*</v>
      </c>
      <c r="V723" s="2"/>
      <c r="W723" s="2" t="str">
        <f>IF(sum!A716="BC",sum!C716,"*")</f>
        <v>*</v>
      </c>
      <c r="Z723" s="2" t="s">
        <v>186</v>
      </c>
      <c r="AA723" s="2" t="s">
        <v>187</v>
      </c>
      <c r="AB723" s="2">
        <v>2020</v>
      </c>
      <c r="AC723" s="2" t="str">
        <f>IF(sum!A716="MA",sum!B716,"*")</f>
        <v>*</v>
      </c>
      <c r="AD723" s="2"/>
      <c r="AE723" s="2" t="str">
        <f>IF(sum!A716="MA",sum!C716,"*")</f>
        <v>*</v>
      </c>
      <c r="AH723" s="2" t="s">
        <v>186</v>
      </c>
      <c r="AI723" s="2" t="s">
        <v>187</v>
      </c>
      <c r="AJ723" s="2">
        <v>2020</v>
      </c>
      <c r="AK723" s="2" t="str">
        <f>IF(sum!A716="ON",sum!B716,"*")</f>
        <v>*</v>
      </c>
      <c r="AL723" s="2"/>
      <c r="AM723" s="2" t="str">
        <f>IF(sum!A716="ON",sum!C716,"*")</f>
        <v>*</v>
      </c>
      <c r="AP723" s="4" t="s">
        <v>186</v>
      </c>
      <c r="AQ723" s="4" t="s">
        <v>187</v>
      </c>
      <c r="AR723" s="4">
        <v>2020</v>
      </c>
      <c r="AS723" s="2" t="str">
        <f>IF(sum!A716="QU",sum!B716,"*")</f>
        <v>*</v>
      </c>
      <c r="AT723" s="2"/>
      <c r="AU723" s="2" t="str">
        <f>IF(sum!A716="QU",sum!C716,"*")</f>
        <v>*</v>
      </c>
      <c r="AX723" s="2" t="s">
        <v>186</v>
      </c>
      <c r="AY723" s="2" t="s">
        <v>187</v>
      </c>
      <c r="AZ723" s="2">
        <v>2020</v>
      </c>
      <c r="BA723" s="2" t="str">
        <f>IF(sum!A716="SA",sum!B716,"*")</f>
        <v>ICS-Light_ELE1</v>
      </c>
      <c r="BB723" s="2"/>
      <c r="BC723" s="2">
        <f>IF(sum!A716="SA",sum!C716,"*")</f>
        <v>0</v>
      </c>
    </row>
    <row r="724" spans="2:55">
      <c r="B724" s="4" t="s">
        <v>186</v>
      </c>
      <c r="C724" s="4" t="s">
        <v>187</v>
      </c>
      <c r="D724" s="4">
        <v>2020</v>
      </c>
      <c r="J724" s="4" t="s">
        <v>186</v>
      </c>
      <c r="K724" s="4" t="s">
        <v>187</v>
      </c>
      <c r="L724" s="4">
        <v>2020</v>
      </c>
      <c r="M724" s="2" t="str">
        <f>IF(sum!A717="AT",sum!B717,"*")</f>
        <v>*</v>
      </c>
      <c r="N724" s="2"/>
      <c r="O724" s="2" t="str">
        <f>IF(sum!A717="AT",sum!C717,"*")</f>
        <v>*</v>
      </c>
      <c r="R724" s="4" t="s">
        <v>186</v>
      </c>
      <c r="S724" s="4" t="s">
        <v>187</v>
      </c>
      <c r="T724" s="4">
        <v>2020</v>
      </c>
      <c r="U724" s="2" t="str">
        <f>IF(sum!A717="BC",sum!B717,"*")</f>
        <v>*</v>
      </c>
      <c r="V724" s="2"/>
      <c r="W724" s="2" t="str">
        <f>IF(sum!A717="BC",sum!C717,"*")</f>
        <v>*</v>
      </c>
      <c r="Z724" s="4" t="s">
        <v>186</v>
      </c>
      <c r="AA724" s="4" t="s">
        <v>187</v>
      </c>
      <c r="AB724" s="4">
        <v>2020</v>
      </c>
      <c r="AC724" s="2" t="str">
        <f>IF(sum!A717="MA",sum!B717,"*")</f>
        <v>*</v>
      </c>
      <c r="AD724" s="2"/>
      <c r="AE724" s="2" t="str">
        <f>IF(sum!A717="MA",sum!C717,"*")</f>
        <v>*</v>
      </c>
      <c r="AH724" s="4" t="s">
        <v>186</v>
      </c>
      <c r="AI724" s="4" t="s">
        <v>187</v>
      </c>
      <c r="AJ724" s="4">
        <v>2020</v>
      </c>
      <c r="AK724" s="2" t="str">
        <f>IF(sum!A717="ON",sum!B717,"*")</f>
        <v>*</v>
      </c>
      <c r="AL724" s="2"/>
      <c r="AM724" s="2" t="str">
        <f>IF(sum!A717="ON",sum!C717,"*")</f>
        <v>*</v>
      </c>
      <c r="AP724" s="2" t="s">
        <v>186</v>
      </c>
      <c r="AQ724" s="2" t="s">
        <v>187</v>
      </c>
      <c r="AR724" s="2">
        <v>2020</v>
      </c>
      <c r="AS724" s="2" t="str">
        <f>IF(sum!A717="QU",sum!B717,"*")</f>
        <v>*</v>
      </c>
      <c r="AT724" s="2"/>
      <c r="AU724" s="2" t="str">
        <f>IF(sum!A717="QU",sum!C717,"*")</f>
        <v>*</v>
      </c>
      <c r="AX724" s="4" t="s">
        <v>186</v>
      </c>
      <c r="AY724" s="4" t="s">
        <v>187</v>
      </c>
      <c r="AZ724" s="4">
        <v>2020</v>
      </c>
      <c r="BA724" s="2" t="str">
        <f>IF(sum!A717="SA",sum!B717,"*")</f>
        <v>ICS-SpHeat_ELE1</v>
      </c>
      <c r="BB724" s="2"/>
      <c r="BC724" s="2">
        <f>IF(sum!A717="SA",sum!C717,"*")</f>
        <v>0</v>
      </c>
    </row>
    <row r="725" spans="2:55">
      <c r="B725" s="2" t="s">
        <v>186</v>
      </c>
      <c r="C725" s="2" t="s">
        <v>187</v>
      </c>
      <c r="D725" s="2">
        <v>2020</v>
      </c>
      <c r="J725" s="2" t="s">
        <v>186</v>
      </c>
      <c r="K725" s="2" t="s">
        <v>187</v>
      </c>
      <c r="L725" s="2">
        <v>2020</v>
      </c>
      <c r="M725" s="2" t="str">
        <f>IF(sum!A718="AT",sum!B718,"*")</f>
        <v>*</v>
      </c>
      <c r="N725" s="2"/>
      <c r="O725" s="2" t="str">
        <f>IF(sum!A718="AT",sum!C718,"*")</f>
        <v>*</v>
      </c>
      <c r="R725" s="2" t="s">
        <v>186</v>
      </c>
      <c r="S725" s="2" t="s">
        <v>187</v>
      </c>
      <c r="T725" s="2">
        <v>2020</v>
      </c>
      <c r="U725" s="2" t="str">
        <f>IF(sum!A718="BC",sum!B718,"*")</f>
        <v>*</v>
      </c>
      <c r="V725" s="2"/>
      <c r="W725" s="2" t="str">
        <f>IF(sum!A718="BC",sum!C718,"*")</f>
        <v>*</v>
      </c>
      <c r="Z725" s="2" t="s">
        <v>186</v>
      </c>
      <c r="AA725" s="2" t="s">
        <v>187</v>
      </c>
      <c r="AB725" s="2">
        <v>2020</v>
      </c>
      <c r="AC725" s="2" t="str">
        <f>IF(sum!A718="MA",sum!B718,"*")</f>
        <v>*</v>
      </c>
      <c r="AD725" s="2"/>
      <c r="AE725" s="2" t="str">
        <f>IF(sum!A718="MA",sum!C718,"*")</f>
        <v>*</v>
      </c>
      <c r="AH725" s="2" t="s">
        <v>186</v>
      </c>
      <c r="AI725" s="2" t="s">
        <v>187</v>
      </c>
      <c r="AJ725" s="2">
        <v>2020</v>
      </c>
      <c r="AK725" s="2" t="str">
        <f>IF(sum!A718="ON",sum!B718,"*")</f>
        <v>*</v>
      </c>
      <c r="AL725" s="2"/>
      <c r="AM725" s="2" t="str">
        <f>IF(sum!A718="ON",sum!C718,"*")</f>
        <v>*</v>
      </c>
      <c r="AP725" s="4" t="s">
        <v>186</v>
      </c>
      <c r="AQ725" s="4" t="s">
        <v>187</v>
      </c>
      <c r="AR725" s="4">
        <v>2020</v>
      </c>
      <c r="AS725" s="2" t="str">
        <f>IF(sum!A718="QU",sum!B718,"*")</f>
        <v>*</v>
      </c>
      <c r="AT725" s="2"/>
      <c r="AU725" s="2" t="str">
        <f>IF(sum!A718="QU",sum!C718,"*")</f>
        <v>*</v>
      </c>
      <c r="AX725" s="2" t="s">
        <v>186</v>
      </c>
      <c r="AY725" s="2" t="s">
        <v>187</v>
      </c>
      <c r="AZ725" s="2">
        <v>2020</v>
      </c>
      <c r="BA725" s="2" t="str">
        <f>IF(sum!A718="SA",sum!B718,"*")</f>
        <v>OS-AuxiliaryEquip_ELE1</v>
      </c>
      <c r="BB725" s="2"/>
      <c r="BC725" s="2">
        <f>IF(sum!A718="SA",sum!C718,"*")</f>
        <v>0</v>
      </c>
    </row>
    <row r="726" spans="2:55">
      <c r="B726" s="4" t="s">
        <v>186</v>
      </c>
      <c r="C726" s="4" t="s">
        <v>187</v>
      </c>
      <c r="D726" s="4">
        <v>2020</v>
      </c>
      <c r="J726" s="4" t="s">
        <v>186</v>
      </c>
      <c r="K726" s="4" t="s">
        <v>187</v>
      </c>
      <c r="L726" s="4">
        <v>2020</v>
      </c>
      <c r="M726" s="2" t="str">
        <f>IF(sum!A719="AT",sum!B719,"*")</f>
        <v>*</v>
      </c>
      <c r="N726" s="2"/>
      <c r="O726" s="2" t="str">
        <f>IF(sum!A719="AT",sum!C719,"*")</f>
        <v>*</v>
      </c>
      <c r="R726" s="4" t="s">
        <v>186</v>
      </c>
      <c r="S726" s="4" t="s">
        <v>187</v>
      </c>
      <c r="T726" s="4">
        <v>2020</v>
      </c>
      <c r="U726" s="2" t="str">
        <f>IF(sum!A719="BC",sum!B719,"*")</f>
        <v>*</v>
      </c>
      <c r="V726" s="2"/>
      <c r="W726" s="2" t="str">
        <f>IF(sum!A719="BC",sum!C719,"*")</f>
        <v>*</v>
      </c>
      <c r="Z726" s="4" t="s">
        <v>186</v>
      </c>
      <c r="AA726" s="4" t="s">
        <v>187</v>
      </c>
      <c r="AB726" s="4">
        <v>2020</v>
      </c>
      <c r="AC726" s="2" t="str">
        <f>IF(sum!A719="MA",sum!B719,"*")</f>
        <v>*</v>
      </c>
      <c r="AD726" s="2"/>
      <c r="AE726" s="2" t="str">
        <f>IF(sum!A719="MA",sum!C719,"*")</f>
        <v>*</v>
      </c>
      <c r="AH726" s="4" t="s">
        <v>186</v>
      </c>
      <c r="AI726" s="4" t="s">
        <v>187</v>
      </c>
      <c r="AJ726" s="4">
        <v>2020</v>
      </c>
      <c r="AK726" s="2" t="str">
        <f>IF(sum!A719="ON",sum!B719,"*")</f>
        <v>*</v>
      </c>
      <c r="AL726" s="2"/>
      <c r="AM726" s="2" t="str">
        <f>IF(sum!A719="ON",sum!C719,"*")</f>
        <v>*</v>
      </c>
      <c r="AP726" s="2" t="s">
        <v>186</v>
      </c>
      <c r="AQ726" s="2" t="s">
        <v>187</v>
      </c>
      <c r="AR726" s="2">
        <v>2020</v>
      </c>
      <c r="AS726" s="2" t="str">
        <f>IF(sum!A719="QU",sum!B719,"*")</f>
        <v>*</v>
      </c>
      <c r="AT726" s="2"/>
      <c r="AU726" s="2" t="str">
        <f>IF(sum!A719="QU",sum!C719,"*")</f>
        <v>*</v>
      </c>
      <c r="AX726" s="4" t="s">
        <v>186</v>
      </c>
      <c r="AY726" s="4" t="s">
        <v>187</v>
      </c>
      <c r="AZ726" s="4">
        <v>2020</v>
      </c>
      <c r="BA726" s="2" t="str">
        <f>IF(sum!A719="SA",sum!B719,"*")</f>
        <v>OS-AuxiliaryMot_ELE1</v>
      </c>
      <c r="BB726" s="2"/>
      <c r="BC726" s="2">
        <f>IF(sum!A719="SA",sum!C719,"*")</f>
        <v>0</v>
      </c>
    </row>
    <row r="727" spans="2:55">
      <c r="B727" s="2" t="s">
        <v>186</v>
      </c>
      <c r="C727" s="2" t="s">
        <v>187</v>
      </c>
      <c r="D727" s="2">
        <v>2020</v>
      </c>
      <c r="J727" s="2" t="s">
        <v>186</v>
      </c>
      <c r="K727" s="2" t="s">
        <v>187</v>
      </c>
      <c r="L727" s="2">
        <v>2020</v>
      </c>
      <c r="M727" s="2" t="str">
        <f>IF(sum!A720="AT",sum!B720,"*")</f>
        <v>*</v>
      </c>
      <c r="N727" s="2"/>
      <c r="O727" s="2" t="str">
        <f>IF(sum!A720="AT",sum!C720,"*")</f>
        <v>*</v>
      </c>
      <c r="R727" s="2" t="s">
        <v>186</v>
      </c>
      <c r="S727" s="2" t="s">
        <v>187</v>
      </c>
      <c r="T727" s="2">
        <v>2020</v>
      </c>
      <c r="U727" s="2" t="str">
        <f>IF(sum!A720="BC",sum!B720,"*")</f>
        <v>*</v>
      </c>
      <c r="V727" s="2"/>
      <c r="W727" s="2" t="str">
        <f>IF(sum!A720="BC",sum!C720,"*")</f>
        <v>*</v>
      </c>
      <c r="Z727" s="2" t="s">
        <v>186</v>
      </c>
      <c r="AA727" s="2" t="s">
        <v>187</v>
      </c>
      <c r="AB727" s="2">
        <v>2020</v>
      </c>
      <c r="AC727" s="2" t="str">
        <f>IF(sum!A720="MA",sum!B720,"*")</f>
        <v>*</v>
      </c>
      <c r="AD727" s="2"/>
      <c r="AE727" s="2" t="str">
        <f>IF(sum!A720="MA",sum!C720,"*")</f>
        <v>*</v>
      </c>
      <c r="AH727" s="2" t="s">
        <v>186</v>
      </c>
      <c r="AI727" s="2" t="s">
        <v>187</v>
      </c>
      <c r="AJ727" s="2">
        <v>2020</v>
      </c>
      <c r="AK727" s="2" t="str">
        <f>IF(sum!A720="ON",sum!B720,"*")</f>
        <v>*</v>
      </c>
      <c r="AL727" s="2"/>
      <c r="AM727" s="2" t="str">
        <f>IF(sum!A720="ON",sum!C720,"*")</f>
        <v>*</v>
      </c>
      <c r="AP727" s="4" t="s">
        <v>186</v>
      </c>
      <c r="AQ727" s="4" t="s">
        <v>187</v>
      </c>
      <c r="AR727" s="4">
        <v>2020</v>
      </c>
      <c r="AS727" s="2" t="str">
        <f>IF(sum!A720="QU",sum!B720,"*")</f>
        <v>*</v>
      </c>
      <c r="AT727" s="2"/>
      <c r="AU727" s="2" t="str">
        <f>IF(sum!A720="QU",sum!C720,"*")</f>
        <v>*</v>
      </c>
      <c r="AX727" s="2" t="s">
        <v>186</v>
      </c>
      <c r="AY727" s="2" t="s">
        <v>187</v>
      </c>
      <c r="AZ727" s="2">
        <v>2020</v>
      </c>
      <c r="BA727" s="2" t="str">
        <f>IF(sum!A720="SA",sum!B720,"*")</f>
        <v>OS-Light_ELE1</v>
      </c>
      <c r="BB727" s="2"/>
      <c r="BC727" s="2">
        <f>IF(sum!A720="SA",sum!C720,"*")</f>
        <v>0</v>
      </c>
    </row>
    <row r="728" spans="2:55">
      <c r="B728" s="4" t="s">
        <v>186</v>
      </c>
      <c r="C728" s="4" t="s">
        <v>187</v>
      </c>
      <c r="D728" s="4">
        <v>2020</v>
      </c>
      <c r="J728" s="4" t="s">
        <v>186</v>
      </c>
      <c r="K728" s="4" t="s">
        <v>187</v>
      </c>
      <c r="L728" s="4">
        <v>2020</v>
      </c>
      <c r="M728" s="2" t="str">
        <f>IF(sum!A721="AT",sum!B721,"*")</f>
        <v>*</v>
      </c>
      <c r="N728" s="2"/>
      <c r="O728" s="2" t="str">
        <f>IF(sum!A721="AT",sum!C721,"*")</f>
        <v>*</v>
      </c>
      <c r="R728" s="4" t="s">
        <v>186</v>
      </c>
      <c r="S728" s="4" t="s">
        <v>187</v>
      </c>
      <c r="T728" s="4">
        <v>2020</v>
      </c>
      <c r="U728" s="2" t="str">
        <f>IF(sum!A721="BC",sum!B721,"*")</f>
        <v>*</v>
      </c>
      <c r="V728" s="2"/>
      <c r="W728" s="2" t="str">
        <f>IF(sum!A721="BC",sum!C721,"*")</f>
        <v>*</v>
      </c>
      <c r="Z728" s="4" t="s">
        <v>186</v>
      </c>
      <c r="AA728" s="4" t="s">
        <v>187</v>
      </c>
      <c r="AB728" s="4">
        <v>2020</v>
      </c>
      <c r="AC728" s="2" t="str">
        <f>IF(sum!A721="MA",sum!B721,"*")</f>
        <v>*</v>
      </c>
      <c r="AD728" s="2"/>
      <c r="AE728" s="2" t="str">
        <f>IF(sum!A721="MA",sum!C721,"*")</f>
        <v>*</v>
      </c>
      <c r="AH728" s="4" t="s">
        <v>186</v>
      </c>
      <c r="AI728" s="4" t="s">
        <v>187</v>
      </c>
      <c r="AJ728" s="4">
        <v>2020</v>
      </c>
      <c r="AK728" s="2" t="str">
        <f>IF(sum!A721="ON",sum!B721,"*")</f>
        <v>*</v>
      </c>
      <c r="AL728" s="2"/>
      <c r="AM728" s="2" t="str">
        <f>IF(sum!A721="ON",sum!C721,"*")</f>
        <v>*</v>
      </c>
      <c r="AP728" s="2" t="s">
        <v>186</v>
      </c>
      <c r="AQ728" s="2" t="s">
        <v>187</v>
      </c>
      <c r="AR728" s="2">
        <v>2020</v>
      </c>
      <c r="AS728" s="2" t="str">
        <f>IF(sum!A721="QU",sum!B721,"*")</f>
        <v>*</v>
      </c>
      <c r="AT728" s="2"/>
      <c r="AU728" s="2" t="str">
        <f>IF(sum!A721="QU",sum!C721,"*")</f>
        <v>*</v>
      </c>
      <c r="AX728" s="4" t="s">
        <v>186</v>
      </c>
      <c r="AY728" s="4" t="s">
        <v>187</v>
      </c>
      <c r="AZ728" s="4">
        <v>2020</v>
      </c>
      <c r="BA728" s="2" t="str">
        <f>IF(sum!A721="SA",sum!B721,"*")</f>
        <v>OS-SpCool_ELE1</v>
      </c>
      <c r="BB728" s="2"/>
      <c r="BC728" s="2">
        <f>IF(sum!A721="SA",sum!C721,"*")</f>
        <v>0</v>
      </c>
    </row>
    <row r="729" spans="2:55">
      <c r="B729" s="2" t="s">
        <v>186</v>
      </c>
      <c r="C729" s="2" t="s">
        <v>187</v>
      </c>
      <c r="D729" s="2">
        <v>2020</v>
      </c>
      <c r="J729" s="2" t="s">
        <v>186</v>
      </c>
      <c r="K729" s="2" t="s">
        <v>187</v>
      </c>
      <c r="L729" s="2">
        <v>2020</v>
      </c>
      <c r="M729" s="2" t="str">
        <f>IF(sum!A722="AT",sum!B722,"*")</f>
        <v>*</v>
      </c>
      <c r="N729" s="2"/>
      <c r="O729" s="2" t="str">
        <f>IF(sum!A722="AT",sum!C722,"*")</f>
        <v>*</v>
      </c>
      <c r="R729" s="2" t="s">
        <v>186</v>
      </c>
      <c r="S729" s="2" t="s">
        <v>187</v>
      </c>
      <c r="T729" s="2">
        <v>2020</v>
      </c>
      <c r="U729" s="2" t="str">
        <f>IF(sum!A722="BC",sum!B722,"*")</f>
        <v>*</v>
      </c>
      <c r="V729" s="2"/>
      <c r="W729" s="2" t="str">
        <f>IF(sum!A722="BC",sum!C722,"*")</f>
        <v>*</v>
      </c>
      <c r="Z729" s="2" t="s">
        <v>186</v>
      </c>
      <c r="AA729" s="2" t="s">
        <v>187</v>
      </c>
      <c r="AB729" s="2">
        <v>2020</v>
      </c>
      <c r="AC729" s="2" t="str">
        <f>IF(sum!A722="MA",sum!B722,"*")</f>
        <v>*</v>
      </c>
      <c r="AD729" s="2"/>
      <c r="AE729" s="2" t="str">
        <f>IF(sum!A722="MA",sum!C722,"*")</f>
        <v>*</v>
      </c>
      <c r="AH729" s="2" t="s">
        <v>186</v>
      </c>
      <c r="AI729" s="2" t="s">
        <v>187</v>
      </c>
      <c r="AJ729" s="2">
        <v>2020</v>
      </c>
      <c r="AK729" s="2" t="str">
        <f>IF(sum!A722="ON",sum!B722,"*")</f>
        <v>*</v>
      </c>
      <c r="AL729" s="2"/>
      <c r="AM729" s="2" t="str">
        <f>IF(sum!A722="ON",sum!C722,"*")</f>
        <v>*</v>
      </c>
      <c r="AP729" s="4" t="s">
        <v>186</v>
      </c>
      <c r="AQ729" s="4" t="s">
        <v>187</v>
      </c>
      <c r="AR729" s="4">
        <v>2020</v>
      </c>
      <c r="AS729" s="2" t="str">
        <f>IF(sum!A722="QU",sum!B722,"*")</f>
        <v>*</v>
      </c>
      <c r="AT729" s="2"/>
      <c r="AU729" s="2" t="str">
        <f>IF(sum!A722="QU",sum!C722,"*")</f>
        <v>*</v>
      </c>
      <c r="AX729" s="2" t="s">
        <v>186</v>
      </c>
      <c r="AY729" s="2" t="s">
        <v>187</v>
      </c>
      <c r="AZ729" s="2">
        <v>2020</v>
      </c>
      <c r="BA729" s="2" t="str">
        <f>IF(sum!A722="SA",sum!B722,"*")</f>
        <v>OS-SpHeat_ELE1</v>
      </c>
      <c r="BB729" s="2"/>
      <c r="BC729" s="2">
        <f>IF(sum!A722="SA",sum!C722,"*")</f>
        <v>0</v>
      </c>
    </row>
    <row r="730" spans="2:55">
      <c r="B730" s="4" t="s">
        <v>186</v>
      </c>
      <c r="C730" s="4" t="s">
        <v>187</v>
      </c>
      <c r="D730" s="4">
        <v>2020</v>
      </c>
      <c r="J730" s="4" t="s">
        <v>186</v>
      </c>
      <c r="K730" s="4" t="s">
        <v>187</v>
      </c>
      <c r="L730" s="4">
        <v>2020</v>
      </c>
      <c r="M730" s="2" t="str">
        <f>IF(sum!A723="AT",sum!B723,"*")</f>
        <v>*</v>
      </c>
      <c r="N730" s="2"/>
      <c r="O730" s="2" t="str">
        <f>IF(sum!A723="AT",sum!C723,"*")</f>
        <v>*</v>
      </c>
      <c r="R730" s="4" t="s">
        <v>186</v>
      </c>
      <c r="S730" s="4" t="s">
        <v>187</v>
      </c>
      <c r="T730" s="4">
        <v>2020</v>
      </c>
      <c r="U730" s="2" t="str">
        <f>IF(sum!A723="BC",sum!B723,"*")</f>
        <v>*</v>
      </c>
      <c r="V730" s="2"/>
      <c r="W730" s="2" t="str">
        <f>IF(sum!A723="BC",sum!C723,"*")</f>
        <v>*</v>
      </c>
      <c r="Z730" s="4" t="s">
        <v>186</v>
      </c>
      <c r="AA730" s="4" t="s">
        <v>187</v>
      </c>
      <c r="AB730" s="4">
        <v>2020</v>
      </c>
      <c r="AC730" s="2" t="str">
        <f>IF(sum!A723="MA",sum!B723,"*")</f>
        <v>*</v>
      </c>
      <c r="AD730" s="2"/>
      <c r="AE730" s="2" t="str">
        <f>IF(sum!A723="MA",sum!C723,"*")</f>
        <v>*</v>
      </c>
      <c r="AH730" s="4" t="s">
        <v>186</v>
      </c>
      <c r="AI730" s="4" t="s">
        <v>187</v>
      </c>
      <c r="AJ730" s="4">
        <v>2020</v>
      </c>
      <c r="AK730" s="2" t="str">
        <f>IF(sum!A723="ON",sum!B723,"*")</f>
        <v>*</v>
      </c>
      <c r="AL730" s="2"/>
      <c r="AM730" s="2" t="str">
        <f>IF(sum!A723="ON",sum!C723,"*")</f>
        <v>*</v>
      </c>
      <c r="AP730" s="2" t="s">
        <v>186</v>
      </c>
      <c r="AQ730" s="2" t="s">
        <v>187</v>
      </c>
      <c r="AR730" s="2">
        <v>2020</v>
      </c>
      <c r="AS730" s="2" t="str">
        <f>IF(sum!A723="QU",sum!B723,"*")</f>
        <v>*</v>
      </c>
      <c r="AT730" s="2"/>
      <c r="AU730" s="2" t="str">
        <f>IF(sum!A723="QU",sum!C723,"*")</f>
        <v>*</v>
      </c>
      <c r="AX730" s="4" t="s">
        <v>186</v>
      </c>
      <c r="AY730" s="4" t="s">
        <v>187</v>
      </c>
      <c r="AZ730" s="4">
        <v>2020</v>
      </c>
      <c r="BA730" s="2" t="str">
        <f>IF(sum!A723="SA",sum!B723,"*")</f>
        <v>OS-WaterHeat_ELE1</v>
      </c>
      <c r="BB730" s="2"/>
      <c r="BC730" s="2">
        <f>IF(sum!A723="SA",sum!C723,"*")</f>
        <v>0</v>
      </c>
    </row>
    <row r="731" spans="2:55">
      <c r="B731" s="2" t="s">
        <v>186</v>
      </c>
      <c r="C731" s="2" t="s">
        <v>187</v>
      </c>
      <c r="D731" s="2">
        <v>2020</v>
      </c>
      <c r="J731" s="2" t="s">
        <v>186</v>
      </c>
      <c r="K731" s="2" t="s">
        <v>187</v>
      </c>
      <c r="L731" s="2">
        <v>2020</v>
      </c>
      <c r="M731" s="2" t="str">
        <f>IF(sum!A724="AT",sum!B724,"*")</f>
        <v>*</v>
      </c>
      <c r="N731" s="2"/>
      <c r="O731" s="2" t="str">
        <f>IF(sum!A724="AT",sum!C724,"*")</f>
        <v>*</v>
      </c>
      <c r="R731" s="2" t="s">
        <v>186</v>
      </c>
      <c r="S731" s="2" t="s">
        <v>187</v>
      </c>
      <c r="T731" s="2">
        <v>2020</v>
      </c>
      <c r="U731" s="2" t="str">
        <f>IF(sum!A724="BC",sum!B724,"*")</f>
        <v>*</v>
      </c>
      <c r="V731" s="2"/>
      <c r="W731" s="2" t="str">
        <f>IF(sum!A724="BC",sum!C724,"*")</f>
        <v>*</v>
      </c>
      <c r="Z731" s="2" t="s">
        <v>186</v>
      </c>
      <c r="AA731" s="2" t="s">
        <v>187</v>
      </c>
      <c r="AB731" s="2">
        <v>2020</v>
      </c>
      <c r="AC731" s="2" t="str">
        <f>IF(sum!A724="MA",sum!B724,"*")</f>
        <v>*</v>
      </c>
      <c r="AD731" s="2"/>
      <c r="AE731" s="2" t="str">
        <f>IF(sum!A724="MA",sum!C724,"*")</f>
        <v>*</v>
      </c>
      <c r="AH731" s="2" t="s">
        <v>186</v>
      </c>
      <c r="AI731" s="2" t="s">
        <v>187</v>
      </c>
      <c r="AJ731" s="2">
        <v>2020</v>
      </c>
      <c r="AK731" s="2" t="str">
        <f>IF(sum!A724="ON",sum!B724,"*")</f>
        <v>*</v>
      </c>
      <c r="AL731" s="2"/>
      <c r="AM731" s="2" t="str">
        <f>IF(sum!A724="ON",sum!C724,"*")</f>
        <v>*</v>
      </c>
      <c r="AP731" s="4" t="s">
        <v>186</v>
      </c>
      <c r="AQ731" s="4" t="s">
        <v>187</v>
      </c>
      <c r="AR731" s="4">
        <v>2020</v>
      </c>
      <c r="AS731" s="2" t="str">
        <f>IF(sum!A724="QU",sum!B724,"*")</f>
        <v>*</v>
      </c>
      <c r="AT731" s="2"/>
      <c r="AU731" s="2" t="str">
        <f>IF(sum!A724="QU",sum!C724,"*")</f>
        <v>*</v>
      </c>
      <c r="AX731" s="2" t="s">
        <v>186</v>
      </c>
      <c r="AY731" s="2" t="s">
        <v>187</v>
      </c>
      <c r="AZ731" s="2">
        <v>2020</v>
      </c>
      <c r="BA731" s="2" t="str">
        <f>IF(sum!A724="SA",sum!B724,"*")</f>
        <v>OTH-AuxiliaryEquip_ELE1</v>
      </c>
      <c r="BB731" s="2"/>
      <c r="BC731" s="2">
        <f>IF(sum!A724="SA",sum!C724,"*")</f>
        <v>0</v>
      </c>
    </row>
    <row r="732" spans="2:55">
      <c r="B732" s="4" t="s">
        <v>186</v>
      </c>
      <c r="C732" s="4" t="s">
        <v>187</v>
      </c>
      <c r="D732" s="4">
        <v>2020</v>
      </c>
      <c r="J732" s="4" t="s">
        <v>186</v>
      </c>
      <c r="K732" s="4" t="s">
        <v>187</v>
      </c>
      <c r="L732" s="4">
        <v>2020</v>
      </c>
      <c r="M732" s="2" t="str">
        <f>IF(sum!A725="AT",sum!B725,"*")</f>
        <v>*</v>
      </c>
      <c r="N732" s="2"/>
      <c r="O732" s="2" t="str">
        <f>IF(sum!A725="AT",sum!C725,"*")</f>
        <v>*</v>
      </c>
      <c r="R732" s="4" t="s">
        <v>186</v>
      </c>
      <c r="S732" s="4" t="s">
        <v>187</v>
      </c>
      <c r="T732" s="4">
        <v>2020</v>
      </c>
      <c r="U732" s="2" t="str">
        <f>IF(sum!A725="BC",sum!B725,"*")</f>
        <v>*</v>
      </c>
      <c r="V732" s="2"/>
      <c r="W732" s="2" t="str">
        <f>IF(sum!A725="BC",sum!C725,"*")</f>
        <v>*</v>
      </c>
      <c r="Z732" s="4" t="s">
        <v>186</v>
      </c>
      <c r="AA732" s="4" t="s">
        <v>187</v>
      </c>
      <c r="AB732" s="4">
        <v>2020</v>
      </c>
      <c r="AC732" s="2" t="str">
        <f>IF(sum!A725="MA",sum!B725,"*")</f>
        <v>*</v>
      </c>
      <c r="AD732" s="2"/>
      <c r="AE732" s="2" t="str">
        <f>IF(sum!A725="MA",sum!C725,"*")</f>
        <v>*</v>
      </c>
      <c r="AH732" s="4" t="s">
        <v>186</v>
      </c>
      <c r="AI732" s="4" t="s">
        <v>187</v>
      </c>
      <c r="AJ732" s="4">
        <v>2020</v>
      </c>
      <c r="AK732" s="2" t="str">
        <f>IF(sum!A725="ON",sum!B725,"*")</f>
        <v>*</v>
      </c>
      <c r="AL732" s="2"/>
      <c r="AM732" s="2" t="str">
        <f>IF(sum!A725="ON",sum!C725,"*")</f>
        <v>*</v>
      </c>
      <c r="AP732" s="2" t="s">
        <v>186</v>
      </c>
      <c r="AQ732" s="2" t="s">
        <v>187</v>
      </c>
      <c r="AR732" s="2">
        <v>2020</v>
      </c>
      <c r="AS732" s="2" t="str">
        <f>IF(sum!A725="QU",sum!B725,"*")</f>
        <v>*</v>
      </c>
      <c r="AT732" s="2"/>
      <c r="AU732" s="2" t="str">
        <f>IF(sum!A725="QU",sum!C725,"*")</f>
        <v>*</v>
      </c>
      <c r="AX732" s="4" t="s">
        <v>186</v>
      </c>
      <c r="AY732" s="4" t="s">
        <v>187</v>
      </c>
      <c r="AZ732" s="4">
        <v>2020</v>
      </c>
      <c r="BA732" s="2" t="str">
        <f>IF(sum!A725="SA",sum!B725,"*")</f>
        <v>OTH-Light_ELE1</v>
      </c>
      <c r="BB732" s="2"/>
      <c r="BC732" s="2">
        <f>IF(sum!A725="SA",sum!C725,"*")</f>
        <v>0</v>
      </c>
    </row>
    <row r="733" spans="2:55">
      <c r="B733" s="2" t="s">
        <v>186</v>
      </c>
      <c r="C733" s="2" t="s">
        <v>187</v>
      </c>
      <c r="D733" s="2">
        <v>2020</v>
      </c>
      <c r="J733" s="2" t="s">
        <v>186</v>
      </c>
      <c r="K733" s="2" t="s">
        <v>187</v>
      </c>
      <c r="L733" s="2">
        <v>2020</v>
      </c>
      <c r="M733" s="2" t="str">
        <f>IF(sum!A726="AT",sum!B726,"*")</f>
        <v>*</v>
      </c>
      <c r="N733" s="2"/>
      <c r="O733" s="2" t="str">
        <f>IF(sum!A726="AT",sum!C726,"*")</f>
        <v>*</v>
      </c>
      <c r="R733" s="2" t="s">
        <v>186</v>
      </c>
      <c r="S733" s="2" t="s">
        <v>187</v>
      </c>
      <c r="T733" s="2">
        <v>2020</v>
      </c>
      <c r="U733" s="2" t="str">
        <f>IF(sum!A726="BC",sum!B726,"*")</f>
        <v>*</v>
      </c>
      <c r="V733" s="2"/>
      <c r="W733" s="2" t="str">
        <f>IF(sum!A726="BC",sum!C726,"*")</f>
        <v>*</v>
      </c>
      <c r="Z733" s="2" t="s">
        <v>186</v>
      </c>
      <c r="AA733" s="2" t="s">
        <v>187</v>
      </c>
      <c r="AB733" s="2">
        <v>2020</v>
      </c>
      <c r="AC733" s="2" t="str">
        <f>IF(sum!A726="MA",sum!B726,"*")</f>
        <v>*</v>
      </c>
      <c r="AD733" s="2"/>
      <c r="AE733" s="2" t="str">
        <f>IF(sum!A726="MA",sum!C726,"*")</f>
        <v>*</v>
      </c>
      <c r="AH733" s="2" t="s">
        <v>186</v>
      </c>
      <c r="AI733" s="2" t="s">
        <v>187</v>
      </c>
      <c r="AJ733" s="2">
        <v>2020</v>
      </c>
      <c r="AK733" s="2" t="str">
        <f>IF(sum!A726="ON",sum!B726,"*")</f>
        <v>*</v>
      </c>
      <c r="AL733" s="2"/>
      <c r="AM733" s="2" t="str">
        <f>IF(sum!A726="ON",sum!C726,"*")</f>
        <v>*</v>
      </c>
      <c r="AP733" s="4" t="s">
        <v>186</v>
      </c>
      <c r="AQ733" s="4" t="s">
        <v>187</v>
      </c>
      <c r="AR733" s="4">
        <v>2020</v>
      </c>
      <c r="AS733" s="2" t="str">
        <f>IF(sum!A726="QU",sum!B726,"*")</f>
        <v>*</v>
      </c>
      <c r="AT733" s="2"/>
      <c r="AU733" s="2" t="str">
        <f>IF(sum!A726="QU",sum!C726,"*")</f>
        <v>*</v>
      </c>
      <c r="AX733" s="2" t="s">
        <v>186</v>
      </c>
      <c r="AY733" s="2" t="s">
        <v>187</v>
      </c>
      <c r="AZ733" s="2">
        <v>2020</v>
      </c>
      <c r="BA733" s="2" t="str">
        <f>IF(sum!A726="SA",sum!B726,"*")</f>
        <v>OTH-SpHeat_ELE1</v>
      </c>
      <c r="BB733" s="2"/>
      <c r="BC733" s="2">
        <f>IF(sum!A726="SA",sum!C726,"*")</f>
        <v>0</v>
      </c>
    </row>
    <row r="734" spans="2:55">
      <c r="B734" s="4" t="s">
        <v>186</v>
      </c>
      <c r="C734" s="4" t="s">
        <v>187</v>
      </c>
      <c r="D734" s="4">
        <v>2020</v>
      </c>
      <c r="J734" s="4" t="s">
        <v>186</v>
      </c>
      <c r="K734" s="4" t="s">
        <v>187</v>
      </c>
      <c r="L734" s="4">
        <v>2020</v>
      </c>
      <c r="M734" s="2" t="str">
        <f>IF(sum!A727="AT",sum!B727,"*")</f>
        <v>*</v>
      </c>
      <c r="N734" s="2"/>
      <c r="O734" s="2" t="str">
        <f>IF(sum!A727="AT",sum!C727,"*")</f>
        <v>*</v>
      </c>
      <c r="R734" s="4" t="s">
        <v>186</v>
      </c>
      <c r="S734" s="4" t="s">
        <v>187</v>
      </c>
      <c r="T734" s="4">
        <v>2020</v>
      </c>
      <c r="U734" s="2" t="str">
        <f>IF(sum!A727="BC",sum!B727,"*")</f>
        <v>*</v>
      </c>
      <c r="V734" s="2"/>
      <c r="W734" s="2" t="str">
        <f>IF(sum!A727="BC",sum!C727,"*")</f>
        <v>*</v>
      </c>
      <c r="Z734" s="4" t="s">
        <v>186</v>
      </c>
      <c r="AA734" s="4" t="s">
        <v>187</v>
      </c>
      <c r="AB734" s="4">
        <v>2020</v>
      </c>
      <c r="AC734" s="2" t="str">
        <f>IF(sum!A727="MA",sum!B727,"*")</f>
        <v>*</v>
      </c>
      <c r="AD734" s="2"/>
      <c r="AE734" s="2" t="str">
        <f>IF(sum!A727="MA",sum!C727,"*")</f>
        <v>*</v>
      </c>
      <c r="AH734" s="4" t="s">
        <v>186</v>
      </c>
      <c r="AI734" s="4" t="s">
        <v>187</v>
      </c>
      <c r="AJ734" s="4">
        <v>2020</v>
      </c>
      <c r="AK734" s="2" t="str">
        <f>IF(sum!A727="ON",sum!B727,"*")</f>
        <v>*</v>
      </c>
      <c r="AL734" s="2"/>
      <c r="AM734" s="2" t="str">
        <f>IF(sum!A727="ON",sum!C727,"*")</f>
        <v>*</v>
      </c>
      <c r="AP734" s="2" t="s">
        <v>186</v>
      </c>
      <c r="AQ734" s="2" t="s">
        <v>187</v>
      </c>
      <c r="AR734" s="2">
        <v>2020</v>
      </c>
      <c r="AS734" s="2" t="str">
        <f>IF(sum!A727="QU",sum!B727,"*")</f>
        <v>*</v>
      </c>
      <c r="AT734" s="2"/>
      <c r="AU734" s="2" t="str">
        <f>IF(sum!A727="QU",sum!C727,"*")</f>
        <v>*</v>
      </c>
      <c r="AX734" s="4" t="s">
        <v>186</v>
      </c>
      <c r="AY734" s="4" t="s">
        <v>187</v>
      </c>
      <c r="AZ734" s="4">
        <v>2020</v>
      </c>
      <c r="BA734" s="2" t="str">
        <f>IF(sum!A727="SA",sum!B727,"*")</f>
        <v>R_ES-APP-CD_ELC1</v>
      </c>
      <c r="BB734" s="2"/>
      <c r="BC734" s="2">
        <f>IF(sum!A727="SA",sum!C727,"*")</f>
        <v>0</v>
      </c>
    </row>
    <row r="735" spans="2:55">
      <c r="B735" s="2" t="s">
        <v>186</v>
      </c>
      <c r="C735" s="2" t="s">
        <v>187</v>
      </c>
      <c r="D735" s="2">
        <v>2020</v>
      </c>
      <c r="J735" s="2" t="s">
        <v>186</v>
      </c>
      <c r="K735" s="2" t="s">
        <v>187</v>
      </c>
      <c r="L735" s="2">
        <v>2020</v>
      </c>
      <c r="M735" s="2" t="str">
        <f>IF(sum!A728="AT",sum!B728,"*")</f>
        <v>*</v>
      </c>
      <c r="N735" s="2"/>
      <c r="O735" s="2" t="str">
        <f>IF(sum!A728="AT",sum!C728,"*")</f>
        <v>*</v>
      </c>
      <c r="R735" s="2" t="s">
        <v>186</v>
      </c>
      <c r="S735" s="2" t="s">
        <v>187</v>
      </c>
      <c r="T735" s="2">
        <v>2020</v>
      </c>
      <c r="U735" s="2" t="str">
        <f>IF(sum!A728="BC",sum!B728,"*")</f>
        <v>*</v>
      </c>
      <c r="V735" s="2"/>
      <c r="W735" s="2" t="str">
        <f>IF(sum!A728="BC",sum!C728,"*")</f>
        <v>*</v>
      </c>
      <c r="Z735" s="2" t="s">
        <v>186</v>
      </c>
      <c r="AA735" s="2" t="s">
        <v>187</v>
      </c>
      <c r="AB735" s="2">
        <v>2020</v>
      </c>
      <c r="AC735" s="2" t="str">
        <f>IF(sum!A728="MA",sum!B728,"*")</f>
        <v>*</v>
      </c>
      <c r="AD735" s="2"/>
      <c r="AE735" s="2" t="str">
        <f>IF(sum!A728="MA",sum!C728,"*")</f>
        <v>*</v>
      </c>
      <c r="AH735" s="2" t="s">
        <v>186</v>
      </c>
      <c r="AI735" s="2" t="s">
        <v>187</v>
      </c>
      <c r="AJ735" s="2">
        <v>2020</v>
      </c>
      <c r="AK735" s="2" t="str">
        <f>IF(sum!A728="ON",sum!B728,"*")</f>
        <v>*</v>
      </c>
      <c r="AL735" s="2"/>
      <c r="AM735" s="2" t="str">
        <f>IF(sum!A728="ON",sum!C728,"*")</f>
        <v>*</v>
      </c>
      <c r="AP735" s="4" t="s">
        <v>186</v>
      </c>
      <c r="AQ735" s="4" t="s">
        <v>187</v>
      </c>
      <c r="AR735" s="4">
        <v>2020</v>
      </c>
      <c r="AS735" s="2" t="str">
        <f>IF(sum!A728="QU",sum!B728,"*")</f>
        <v>*</v>
      </c>
      <c r="AT735" s="2"/>
      <c r="AU735" s="2" t="str">
        <f>IF(sum!A728="QU",sum!C728,"*")</f>
        <v>*</v>
      </c>
      <c r="AX735" s="2" t="s">
        <v>186</v>
      </c>
      <c r="AY735" s="2" t="s">
        <v>187</v>
      </c>
      <c r="AZ735" s="2">
        <v>2020</v>
      </c>
      <c r="BA735" s="2" t="str">
        <f>IF(sum!A728="SA",sum!B728,"*")</f>
        <v>R_ES-APP-CW_ELC1</v>
      </c>
      <c r="BB735" s="2"/>
      <c r="BC735" s="2">
        <f>IF(sum!A728="SA",sum!C728,"*")</f>
        <v>0</v>
      </c>
    </row>
    <row r="736" spans="2:55">
      <c r="B736" s="4" t="s">
        <v>186</v>
      </c>
      <c r="C736" s="4" t="s">
        <v>187</v>
      </c>
      <c r="D736" s="4">
        <v>2020</v>
      </c>
      <c r="J736" s="4" t="s">
        <v>186</v>
      </c>
      <c r="K736" s="4" t="s">
        <v>187</v>
      </c>
      <c r="L736" s="4">
        <v>2020</v>
      </c>
      <c r="M736" s="2" t="str">
        <f>IF(sum!A729="AT",sum!B729,"*")</f>
        <v>*</v>
      </c>
      <c r="N736" s="2"/>
      <c r="O736" s="2" t="str">
        <f>IF(sum!A729="AT",sum!C729,"*")</f>
        <v>*</v>
      </c>
      <c r="R736" s="4" t="s">
        <v>186</v>
      </c>
      <c r="S736" s="4" t="s">
        <v>187</v>
      </c>
      <c r="T736" s="4">
        <v>2020</v>
      </c>
      <c r="U736" s="2" t="str">
        <f>IF(sum!A729="BC",sum!B729,"*")</f>
        <v>*</v>
      </c>
      <c r="V736" s="2"/>
      <c r="W736" s="2" t="str">
        <f>IF(sum!A729="BC",sum!C729,"*")</f>
        <v>*</v>
      </c>
      <c r="Z736" s="4" t="s">
        <v>186</v>
      </c>
      <c r="AA736" s="4" t="s">
        <v>187</v>
      </c>
      <c r="AB736" s="4">
        <v>2020</v>
      </c>
      <c r="AC736" s="2" t="str">
        <f>IF(sum!A729="MA",sum!B729,"*")</f>
        <v>*</v>
      </c>
      <c r="AD736" s="2"/>
      <c r="AE736" s="2" t="str">
        <f>IF(sum!A729="MA",sum!C729,"*")</f>
        <v>*</v>
      </c>
      <c r="AH736" s="4" t="s">
        <v>186</v>
      </c>
      <c r="AI736" s="4" t="s">
        <v>187</v>
      </c>
      <c r="AJ736" s="4">
        <v>2020</v>
      </c>
      <c r="AK736" s="2" t="str">
        <f>IF(sum!A729="ON",sum!B729,"*")</f>
        <v>*</v>
      </c>
      <c r="AL736" s="2"/>
      <c r="AM736" s="2" t="str">
        <f>IF(sum!A729="ON",sum!C729,"*")</f>
        <v>*</v>
      </c>
      <c r="AP736" s="2" t="s">
        <v>186</v>
      </c>
      <c r="AQ736" s="2" t="s">
        <v>187</v>
      </c>
      <c r="AR736" s="2">
        <v>2020</v>
      </c>
      <c r="AS736" s="2" t="str">
        <f>IF(sum!A729="QU",sum!B729,"*")</f>
        <v>*</v>
      </c>
      <c r="AT736" s="2"/>
      <c r="AU736" s="2" t="str">
        <f>IF(sum!A729="QU",sum!C729,"*")</f>
        <v>*</v>
      </c>
      <c r="AX736" s="4" t="s">
        <v>186</v>
      </c>
      <c r="AY736" s="4" t="s">
        <v>187</v>
      </c>
      <c r="AZ736" s="4">
        <v>2020</v>
      </c>
      <c r="BA736" s="2" t="str">
        <f>IF(sum!A729="SA",sum!B729,"*")</f>
        <v>R_ES-APP-DW_ELC1</v>
      </c>
      <c r="BB736" s="2"/>
      <c r="BC736" s="2">
        <f>IF(sum!A729="SA",sum!C729,"*")</f>
        <v>0</v>
      </c>
    </row>
    <row r="737" spans="2:55">
      <c r="B737" s="2" t="s">
        <v>186</v>
      </c>
      <c r="C737" s="2" t="s">
        <v>187</v>
      </c>
      <c r="D737" s="2">
        <v>2020</v>
      </c>
      <c r="J737" s="2" t="s">
        <v>186</v>
      </c>
      <c r="K737" s="2" t="s">
        <v>187</v>
      </c>
      <c r="L737" s="2">
        <v>2020</v>
      </c>
      <c r="M737" s="2" t="str">
        <f>IF(sum!A730="AT",sum!B730,"*")</f>
        <v>*</v>
      </c>
      <c r="N737" s="2"/>
      <c r="O737" s="2" t="str">
        <f>IF(sum!A730="AT",sum!C730,"*")</f>
        <v>*</v>
      </c>
      <c r="R737" s="2" t="s">
        <v>186</v>
      </c>
      <c r="S737" s="2" t="s">
        <v>187</v>
      </c>
      <c r="T737" s="2">
        <v>2020</v>
      </c>
      <c r="U737" s="2" t="str">
        <f>IF(sum!A730="BC",sum!B730,"*")</f>
        <v>*</v>
      </c>
      <c r="V737" s="2"/>
      <c r="W737" s="2" t="str">
        <f>IF(sum!A730="BC",sum!C730,"*")</f>
        <v>*</v>
      </c>
      <c r="Z737" s="2" t="s">
        <v>186</v>
      </c>
      <c r="AA737" s="2" t="s">
        <v>187</v>
      </c>
      <c r="AB737" s="2">
        <v>2020</v>
      </c>
      <c r="AC737" s="2" t="str">
        <f>IF(sum!A730="MA",sum!B730,"*")</f>
        <v>*</v>
      </c>
      <c r="AD737" s="2"/>
      <c r="AE737" s="2" t="str">
        <f>IF(sum!A730="MA",sum!C730,"*")</f>
        <v>*</v>
      </c>
      <c r="AH737" s="2" t="s">
        <v>186</v>
      </c>
      <c r="AI737" s="2" t="s">
        <v>187</v>
      </c>
      <c r="AJ737" s="2">
        <v>2020</v>
      </c>
      <c r="AK737" s="2" t="str">
        <f>IF(sum!A730="ON",sum!B730,"*")</f>
        <v>*</v>
      </c>
      <c r="AL737" s="2"/>
      <c r="AM737" s="2" t="str">
        <f>IF(sum!A730="ON",sum!C730,"*")</f>
        <v>*</v>
      </c>
      <c r="AP737" s="4" t="s">
        <v>186</v>
      </c>
      <c r="AQ737" s="4" t="s">
        <v>187</v>
      </c>
      <c r="AR737" s="4">
        <v>2020</v>
      </c>
      <c r="AS737" s="2" t="str">
        <f>IF(sum!A730="QU",sum!B730,"*")</f>
        <v>*</v>
      </c>
      <c r="AT737" s="2"/>
      <c r="AU737" s="2" t="str">
        <f>IF(sum!A730="QU",sum!C730,"*")</f>
        <v>*</v>
      </c>
      <c r="AX737" s="2" t="s">
        <v>186</v>
      </c>
      <c r="AY737" s="2" t="s">
        <v>187</v>
      </c>
      <c r="AZ737" s="2">
        <v>2020</v>
      </c>
      <c r="BA737" s="2" t="str">
        <f>IF(sum!A730="SA",sum!B730,"*")</f>
        <v>R_ES-APP-FR_ELC1</v>
      </c>
      <c r="BB737" s="2"/>
      <c r="BC737" s="2">
        <f>IF(sum!A730="SA",sum!C730,"*")</f>
        <v>0</v>
      </c>
    </row>
    <row r="738" spans="2:55">
      <c r="B738" s="4" t="s">
        <v>186</v>
      </c>
      <c r="C738" s="4" t="s">
        <v>187</v>
      </c>
      <c r="D738" s="4">
        <v>2020</v>
      </c>
      <c r="J738" s="4" t="s">
        <v>186</v>
      </c>
      <c r="K738" s="4" t="s">
        <v>187</v>
      </c>
      <c r="L738" s="4">
        <v>2020</v>
      </c>
      <c r="M738" s="2" t="str">
        <f>IF(sum!A731="AT",sum!B731,"*")</f>
        <v>*</v>
      </c>
      <c r="N738" s="2"/>
      <c r="O738" s="2" t="str">
        <f>IF(sum!A731="AT",sum!C731,"*")</f>
        <v>*</v>
      </c>
      <c r="R738" s="4" t="s">
        <v>186</v>
      </c>
      <c r="S738" s="4" t="s">
        <v>187</v>
      </c>
      <c r="T738" s="4">
        <v>2020</v>
      </c>
      <c r="U738" s="2" t="str">
        <f>IF(sum!A731="BC",sum!B731,"*")</f>
        <v>*</v>
      </c>
      <c r="V738" s="2"/>
      <c r="W738" s="2" t="str">
        <f>IF(sum!A731="BC",sum!C731,"*")</f>
        <v>*</v>
      </c>
      <c r="Z738" s="4" t="s">
        <v>186</v>
      </c>
      <c r="AA738" s="4" t="s">
        <v>187</v>
      </c>
      <c r="AB738" s="4">
        <v>2020</v>
      </c>
      <c r="AC738" s="2" t="str">
        <f>IF(sum!A731="MA",sum!B731,"*")</f>
        <v>*</v>
      </c>
      <c r="AD738" s="2"/>
      <c r="AE738" s="2" t="str">
        <f>IF(sum!A731="MA",sum!C731,"*")</f>
        <v>*</v>
      </c>
      <c r="AH738" s="4" t="s">
        <v>186</v>
      </c>
      <c r="AI738" s="4" t="s">
        <v>187</v>
      </c>
      <c r="AJ738" s="4">
        <v>2020</v>
      </c>
      <c r="AK738" s="2" t="str">
        <f>IF(sum!A731="ON",sum!B731,"*")</f>
        <v>*</v>
      </c>
      <c r="AL738" s="2"/>
      <c r="AM738" s="2" t="str">
        <f>IF(sum!A731="ON",sum!C731,"*")</f>
        <v>*</v>
      </c>
      <c r="AP738" s="2" t="s">
        <v>186</v>
      </c>
      <c r="AQ738" s="2" t="s">
        <v>187</v>
      </c>
      <c r="AR738" s="2">
        <v>2020</v>
      </c>
      <c r="AS738" s="2" t="str">
        <f>IF(sum!A731="QU",sum!B731,"*")</f>
        <v>*</v>
      </c>
      <c r="AT738" s="2"/>
      <c r="AU738" s="2" t="str">
        <f>IF(sum!A731="QU",sum!C731,"*")</f>
        <v>*</v>
      </c>
      <c r="AX738" s="4" t="s">
        <v>186</v>
      </c>
      <c r="AY738" s="4" t="s">
        <v>187</v>
      </c>
      <c r="AZ738" s="4">
        <v>2020</v>
      </c>
      <c r="BA738" s="2" t="str">
        <f>IF(sum!A731="SA",sum!B731,"*")</f>
        <v>R_ES-APP-OTH_ELC1</v>
      </c>
      <c r="BB738" s="2"/>
      <c r="BC738" s="2">
        <f>IF(sum!A731="SA",sum!C731,"*")</f>
        <v>0</v>
      </c>
    </row>
    <row r="739" spans="2:55">
      <c r="B739" s="2" t="s">
        <v>186</v>
      </c>
      <c r="C739" s="2" t="s">
        <v>187</v>
      </c>
      <c r="D739" s="2">
        <v>2020</v>
      </c>
      <c r="J739" s="2" t="s">
        <v>186</v>
      </c>
      <c r="K739" s="2" t="s">
        <v>187</v>
      </c>
      <c r="L739" s="2">
        <v>2020</v>
      </c>
      <c r="M739" s="2" t="str">
        <f>IF(sum!A732="AT",sum!B732,"*")</f>
        <v>*</v>
      </c>
      <c r="N739" s="2"/>
      <c r="O739" s="2" t="str">
        <f>IF(sum!A732="AT",sum!C732,"*")</f>
        <v>*</v>
      </c>
      <c r="R739" s="2" t="s">
        <v>186</v>
      </c>
      <c r="S739" s="2" t="s">
        <v>187</v>
      </c>
      <c r="T739" s="2">
        <v>2020</v>
      </c>
      <c r="U739" s="2" t="str">
        <f>IF(sum!A732="BC",sum!B732,"*")</f>
        <v>*</v>
      </c>
      <c r="V739" s="2"/>
      <c r="W739" s="2" t="str">
        <f>IF(sum!A732="BC",sum!C732,"*")</f>
        <v>*</v>
      </c>
      <c r="Z739" s="2" t="s">
        <v>186</v>
      </c>
      <c r="AA739" s="2" t="s">
        <v>187</v>
      </c>
      <c r="AB739" s="2">
        <v>2020</v>
      </c>
      <c r="AC739" s="2" t="str">
        <f>IF(sum!A732="MA",sum!B732,"*")</f>
        <v>*</v>
      </c>
      <c r="AD739" s="2"/>
      <c r="AE739" s="2" t="str">
        <f>IF(sum!A732="MA",sum!C732,"*")</f>
        <v>*</v>
      </c>
      <c r="AH739" s="2" t="s">
        <v>186</v>
      </c>
      <c r="AI739" s="2" t="s">
        <v>187</v>
      </c>
      <c r="AJ739" s="2">
        <v>2020</v>
      </c>
      <c r="AK739" s="2" t="str">
        <f>IF(sum!A732="ON",sum!B732,"*")</f>
        <v>*</v>
      </c>
      <c r="AL739" s="2"/>
      <c r="AM739" s="2" t="str">
        <f>IF(sum!A732="ON",sum!C732,"*")</f>
        <v>*</v>
      </c>
      <c r="AP739" s="4" t="s">
        <v>186</v>
      </c>
      <c r="AQ739" s="4" t="s">
        <v>187</v>
      </c>
      <c r="AR739" s="4">
        <v>2020</v>
      </c>
      <c r="AS739" s="2" t="str">
        <f>IF(sum!A732="QU",sum!B732,"*")</f>
        <v>*</v>
      </c>
      <c r="AT739" s="2"/>
      <c r="AU739" s="2" t="str">
        <f>IF(sum!A732="QU",sum!C732,"*")</f>
        <v>*</v>
      </c>
      <c r="AX739" s="2" t="s">
        <v>186</v>
      </c>
      <c r="AY739" s="2" t="s">
        <v>187</v>
      </c>
      <c r="AZ739" s="2">
        <v>2020</v>
      </c>
      <c r="BA739" s="2" t="str">
        <f>IF(sum!A732="SA",sum!B732,"*")</f>
        <v>R_ES-APP-RA_ELC1</v>
      </c>
      <c r="BB739" s="2"/>
      <c r="BC739" s="2">
        <f>IF(sum!A732="SA",sum!C732,"*")</f>
        <v>0</v>
      </c>
    </row>
    <row r="740" spans="2:55">
      <c r="B740" s="4" t="s">
        <v>186</v>
      </c>
      <c r="C740" s="4" t="s">
        <v>187</v>
      </c>
      <c r="D740" s="4">
        <v>2020</v>
      </c>
      <c r="J740" s="4" t="s">
        <v>186</v>
      </c>
      <c r="K740" s="4" t="s">
        <v>187</v>
      </c>
      <c r="L740" s="4">
        <v>2020</v>
      </c>
      <c r="M740" s="2" t="str">
        <f>IF(sum!A733="AT",sum!B733,"*")</f>
        <v>*</v>
      </c>
      <c r="N740" s="2"/>
      <c r="O740" s="2" t="str">
        <f>IF(sum!A733="AT",sum!C733,"*")</f>
        <v>*</v>
      </c>
      <c r="R740" s="4" t="s">
        <v>186</v>
      </c>
      <c r="S740" s="4" t="s">
        <v>187</v>
      </c>
      <c r="T740" s="4">
        <v>2020</v>
      </c>
      <c r="U740" s="2" t="str">
        <f>IF(sum!A733="BC",sum!B733,"*")</f>
        <v>*</v>
      </c>
      <c r="V740" s="2"/>
      <c r="W740" s="2" t="str">
        <f>IF(sum!A733="BC",sum!C733,"*")</f>
        <v>*</v>
      </c>
      <c r="Z740" s="4" t="s">
        <v>186</v>
      </c>
      <c r="AA740" s="4" t="s">
        <v>187</v>
      </c>
      <c r="AB740" s="4">
        <v>2020</v>
      </c>
      <c r="AC740" s="2" t="str">
        <f>IF(sum!A733="MA",sum!B733,"*")</f>
        <v>*</v>
      </c>
      <c r="AD740" s="2"/>
      <c r="AE740" s="2" t="str">
        <f>IF(sum!A733="MA",sum!C733,"*")</f>
        <v>*</v>
      </c>
      <c r="AH740" s="4" t="s">
        <v>186</v>
      </c>
      <c r="AI740" s="4" t="s">
        <v>187</v>
      </c>
      <c r="AJ740" s="4">
        <v>2020</v>
      </c>
      <c r="AK740" s="2" t="str">
        <f>IF(sum!A733="ON",sum!B733,"*")</f>
        <v>*</v>
      </c>
      <c r="AL740" s="2"/>
      <c r="AM740" s="2" t="str">
        <f>IF(sum!A733="ON",sum!C733,"*")</f>
        <v>*</v>
      </c>
      <c r="AP740" s="2" t="s">
        <v>186</v>
      </c>
      <c r="AQ740" s="2" t="s">
        <v>187</v>
      </c>
      <c r="AR740" s="2">
        <v>2020</v>
      </c>
      <c r="AS740" s="2" t="str">
        <f>IF(sum!A733="QU",sum!B733,"*")</f>
        <v>*</v>
      </c>
      <c r="AT740" s="2"/>
      <c r="AU740" s="2" t="str">
        <f>IF(sum!A733="QU",sum!C733,"*")</f>
        <v>*</v>
      </c>
      <c r="AX740" s="4" t="s">
        <v>186</v>
      </c>
      <c r="AY740" s="4" t="s">
        <v>187</v>
      </c>
      <c r="AZ740" s="4">
        <v>2020</v>
      </c>
      <c r="BA740" s="2" t="str">
        <f>IF(sum!A733="SA",sum!B733,"*")</f>
        <v>R_ES-APP-RE_ELC1</v>
      </c>
      <c r="BB740" s="2"/>
      <c r="BC740" s="2">
        <f>IF(sum!A733="SA",sum!C733,"*")</f>
        <v>0</v>
      </c>
    </row>
    <row r="741" spans="2:55">
      <c r="B741" s="2" t="s">
        <v>186</v>
      </c>
      <c r="C741" s="2" t="s">
        <v>187</v>
      </c>
      <c r="D741" s="2">
        <v>2020</v>
      </c>
      <c r="J741" s="2" t="s">
        <v>186</v>
      </c>
      <c r="K741" s="2" t="s">
        <v>187</v>
      </c>
      <c r="L741" s="2">
        <v>2020</v>
      </c>
      <c r="M741" s="2" t="str">
        <f>IF(sum!A734="AT",sum!B734,"*")</f>
        <v>*</v>
      </c>
      <c r="N741" s="2"/>
      <c r="O741" s="2" t="str">
        <f>IF(sum!A734="AT",sum!C734,"*")</f>
        <v>*</v>
      </c>
      <c r="R741" s="2" t="s">
        <v>186</v>
      </c>
      <c r="S741" s="2" t="s">
        <v>187</v>
      </c>
      <c r="T741" s="2">
        <v>2020</v>
      </c>
      <c r="U741" s="2" t="str">
        <f>IF(sum!A734="BC",sum!B734,"*")</f>
        <v>*</v>
      </c>
      <c r="V741" s="2"/>
      <c r="W741" s="2" t="str">
        <f>IF(sum!A734="BC",sum!C734,"*")</f>
        <v>*</v>
      </c>
      <c r="Z741" s="2" t="s">
        <v>186</v>
      </c>
      <c r="AA741" s="2" t="s">
        <v>187</v>
      </c>
      <c r="AB741" s="2">
        <v>2020</v>
      </c>
      <c r="AC741" s="2" t="str">
        <f>IF(sum!A734="MA",sum!B734,"*")</f>
        <v>*</v>
      </c>
      <c r="AD741" s="2"/>
      <c r="AE741" s="2" t="str">
        <f>IF(sum!A734="MA",sum!C734,"*")</f>
        <v>*</v>
      </c>
      <c r="AH741" s="2" t="s">
        <v>186</v>
      </c>
      <c r="AI741" s="2" t="s">
        <v>187</v>
      </c>
      <c r="AJ741" s="2">
        <v>2020</v>
      </c>
      <c r="AK741" s="2" t="str">
        <f>IF(sum!A734="ON",sum!B734,"*")</f>
        <v>*</v>
      </c>
      <c r="AL741" s="2"/>
      <c r="AM741" s="2" t="str">
        <f>IF(sum!A734="ON",sum!C734,"*")</f>
        <v>*</v>
      </c>
      <c r="AP741" s="4" t="s">
        <v>186</v>
      </c>
      <c r="AQ741" s="4" t="s">
        <v>187</v>
      </c>
      <c r="AR741" s="4">
        <v>2020</v>
      </c>
      <c r="AS741" s="2" t="str">
        <f>IF(sum!A734="QU",sum!B734,"*")</f>
        <v>*</v>
      </c>
      <c r="AT741" s="2"/>
      <c r="AU741" s="2" t="str">
        <f>IF(sum!A734="QU",sum!C734,"*")</f>
        <v>*</v>
      </c>
      <c r="AX741" s="2" t="s">
        <v>186</v>
      </c>
      <c r="AY741" s="2" t="s">
        <v>187</v>
      </c>
      <c r="AZ741" s="2">
        <v>2020</v>
      </c>
      <c r="BA741" s="2" t="str">
        <f>IF(sum!A734="SA",sum!B734,"*")</f>
        <v>R_ES-LI_ELC1</v>
      </c>
      <c r="BB741" s="2"/>
      <c r="BC741" s="2">
        <f>IF(sum!A734="SA",sum!C734,"*")</f>
        <v>0</v>
      </c>
    </row>
    <row r="742" spans="2:55">
      <c r="B742" s="4" t="s">
        <v>186</v>
      </c>
      <c r="C742" s="4" t="s">
        <v>187</v>
      </c>
      <c r="D742" s="4">
        <v>2020</v>
      </c>
      <c r="J742" s="4" t="s">
        <v>186</v>
      </c>
      <c r="K742" s="4" t="s">
        <v>187</v>
      </c>
      <c r="L742" s="4">
        <v>2020</v>
      </c>
      <c r="M742" s="2" t="str">
        <f>IF(sum!A735="AT",sum!B735,"*")</f>
        <v>*</v>
      </c>
      <c r="N742" s="2"/>
      <c r="O742" s="2" t="str">
        <f>IF(sum!A735="AT",sum!C735,"*")</f>
        <v>*</v>
      </c>
      <c r="R742" s="4" t="s">
        <v>186</v>
      </c>
      <c r="S742" s="4" t="s">
        <v>187</v>
      </c>
      <c r="T742" s="4">
        <v>2020</v>
      </c>
      <c r="U742" s="2" t="str">
        <f>IF(sum!A735="BC",sum!B735,"*")</f>
        <v>*</v>
      </c>
      <c r="V742" s="2"/>
      <c r="W742" s="2" t="str">
        <f>IF(sum!A735="BC",sum!C735,"*")</f>
        <v>*</v>
      </c>
      <c r="Z742" s="4" t="s">
        <v>186</v>
      </c>
      <c r="AA742" s="4" t="s">
        <v>187</v>
      </c>
      <c r="AB742" s="4">
        <v>2020</v>
      </c>
      <c r="AC742" s="2" t="str">
        <f>IF(sum!A735="MA",sum!B735,"*")</f>
        <v>*</v>
      </c>
      <c r="AD742" s="2"/>
      <c r="AE742" s="2" t="str">
        <f>IF(sum!A735="MA",sum!C735,"*")</f>
        <v>*</v>
      </c>
      <c r="AH742" s="4" t="s">
        <v>186</v>
      </c>
      <c r="AI742" s="4" t="s">
        <v>187</v>
      </c>
      <c r="AJ742" s="4">
        <v>2020</v>
      </c>
      <c r="AK742" s="2" t="str">
        <f>IF(sum!A735="ON",sum!B735,"*")</f>
        <v>*</v>
      </c>
      <c r="AL742" s="2"/>
      <c r="AM742" s="2" t="str">
        <f>IF(sum!A735="ON",sum!C735,"*")</f>
        <v>*</v>
      </c>
      <c r="AP742" s="2" t="s">
        <v>186</v>
      </c>
      <c r="AQ742" s="2" t="s">
        <v>187</v>
      </c>
      <c r="AR742" s="2">
        <v>2020</v>
      </c>
      <c r="AS742" s="2" t="str">
        <f>IF(sum!A735="QU",sum!B735,"*")</f>
        <v>*</v>
      </c>
      <c r="AT742" s="2"/>
      <c r="AU742" s="2" t="str">
        <f>IF(sum!A735="QU",sum!C735,"*")</f>
        <v>*</v>
      </c>
      <c r="AX742" s="4" t="s">
        <v>186</v>
      </c>
      <c r="AY742" s="4" t="s">
        <v>187</v>
      </c>
      <c r="AZ742" s="4">
        <v>2020</v>
      </c>
      <c r="BA742" s="2" t="str">
        <f>IF(sum!A735="SA",sum!B735,"*")</f>
        <v>R_ES-SC-AP_ELC1_ROOM_CENTRAL</v>
      </c>
      <c r="BB742" s="2"/>
      <c r="BC742" s="2">
        <f>IF(sum!A735="SA",sum!C735,"*")</f>
        <v>0.00199886536920579</v>
      </c>
    </row>
    <row r="743" spans="2:55">
      <c r="B743" s="2" t="s">
        <v>186</v>
      </c>
      <c r="C743" s="2" t="s">
        <v>187</v>
      </c>
      <c r="D743" s="2">
        <v>2020</v>
      </c>
      <c r="J743" s="2" t="s">
        <v>186</v>
      </c>
      <c r="K743" s="2" t="s">
        <v>187</v>
      </c>
      <c r="L743" s="2">
        <v>2020</v>
      </c>
      <c r="M743" s="2" t="str">
        <f>IF(sum!A736="AT",sum!B736,"*")</f>
        <v>*</v>
      </c>
      <c r="N743" s="2"/>
      <c r="O743" s="2" t="str">
        <f>IF(sum!A736="AT",sum!C736,"*")</f>
        <v>*</v>
      </c>
      <c r="R743" s="2" t="s">
        <v>186</v>
      </c>
      <c r="S743" s="2" t="s">
        <v>187</v>
      </c>
      <c r="T743" s="2">
        <v>2020</v>
      </c>
      <c r="U743" s="2" t="str">
        <f>IF(sum!A736="BC",sum!B736,"*")</f>
        <v>*</v>
      </c>
      <c r="V743" s="2"/>
      <c r="W743" s="2" t="str">
        <f>IF(sum!A736="BC",sum!C736,"*")</f>
        <v>*</v>
      </c>
      <c r="Z743" s="2" t="s">
        <v>186</v>
      </c>
      <c r="AA743" s="2" t="s">
        <v>187</v>
      </c>
      <c r="AB743" s="2">
        <v>2020</v>
      </c>
      <c r="AC743" s="2" t="str">
        <f>IF(sum!A736="MA",sum!B736,"*")</f>
        <v>*</v>
      </c>
      <c r="AD743" s="2"/>
      <c r="AE743" s="2" t="str">
        <f>IF(sum!A736="MA",sum!C736,"*")</f>
        <v>*</v>
      </c>
      <c r="AH743" s="2" t="s">
        <v>186</v>
      </c>
      <c r="AI743" s="2" t="s">
        <v>187</v>
      </c>
      <c r="AJ743" s="2">
        <v>2020</v>
      </c>
      <c r="AK743" s="2" t="str">
        <f>IF(sum!A736="ON",sum!B736,"*")</f>
        <v>*</v>
      </c>
      <c r="AL743" s="2"/>
      <c r="AM743" s="2" t="str">
        <f>IF(sum!A736="ON",sum!C736,"*")</f>
        <v>*</v>
      </c>
      <c r="AP743" s="4" t="s">
        <v>186</v>
      </c>
      <c r="AQ743" s="4" t="s">
        <v>187</v>
      </c>
      <c r="AR743" s="4">
        <v>2020</v>
      </c>
      <c r="AS743" s="2" t="str">
        <f>IF(sum!A736="QU",sum!B736,"*")</f>
        <v>*</v>
      </c>
      <c r="AT743" s="2"/>
      <c r="AU743" s="2" t="str">
        <f>IF(sum!A736="QU",sum!C736,"*")</f>
        <v>*</v>
      </c>
      <c r="AX743" s="2" t="s">
        <v>186</v>
      </c>
      <c r="AY743" s="2" t="s">
        <v>187</v>
      </c>
      <c r="AZ743" s="2">
        <v>2020</v>
      </c>
      <c r="BA743" s="2" t="str">
        <f>IF(sum!A736="SA",sum!B736,"*")</f>
        <v>R_ES-SC-MOB_ELC1_ROOM_CENTRAL</v>
      </c>
      <c r="BB743" s="2"/>
      <c r="BC743" s="2">
        <f>IF(sum!A736="SA",sum!C736,"*")</f>
        <v>0.000272205384104414</v>
      </c>
    </row>
    <row r="744" spans="2:55">
      <c r="B744" s="4" t="s">
        <v>186</v>
      </c>
      <c r="C744" s="4" t="s">
        <v>187</v>
      </c>
      <c r="D744" s="4">
        <v>2020</v>
      </c>
      <c r="J744" s="4" t="s">
        <v>186</v>
      </c>
      <c r="K744" s="4" t="s">
        <v>187</v>
      </c>
      <c r="L744" s="4">
        <v>2020</v>
      </c>
      <c r="M744" s="2" t="str">
        <f>IF(sum!A737="AT",sum!B737,"*")</f>
        <v>*</v>
      </c>
      <c r="N744" s="2"/>
      <c r="O744" s="2" t="str">
        <f>IF(sum!A737="AT",sum!C737,"*")</f>
        <v>*</v>
      </c>
      <c r="R744" s="4" t="s">
        <v>186</v>
      </c>
      <c r="S744" s="4" t="s">
        <v>187</v>
      </c>
      <c r="T744" s="4">
        <v>2020</v>
      </c>
      <c r="U744" s="2" t="str">
        <f>IF(sum!A737="BC",sum!B737,"*")</f>
        <v>*</v>
      </c>
      <c r="V744" s="2"/>
      <c r="W744" s="2" t="str">
        <f>IF(sum!A737="BC",sum!C737,"*")</f>
        <v>*</v>
      </c>
      <c r="Z744" s="4" t="s">
        <v>186</v>
      </c>
      <c r="AA744" s="4" t="s">
        <v>187</v>
      </c>
      <c r="AB744" s="4">
        <v>2020</v>
      </c>
      <c r="AC744" s="2" t="str">
        <f>IF(sum!A737="MA",sum!B737,"*")</f>
        <v>*</v>
      </c>
      <c r="AD744" s="2"/>
      <c r="AE744" s="2" t="str">
        <f>IF(sum!A737="MA",sum!C737,"*")</f>
        <v>*</v>
      </c>
      <c r="AH744" s="4" t="s">
        <v>186</v>
      </c>
      <c r="AI744" s="4" t="s">
        <v>187</v>
      </c>
      <c r="AJ744" s="4">
        <v>2020</v>
      </c>
      <c r="AK744" s="2" t="str">
        <f>IF(sum!A737="ON",sum!B737,"*")</f>
        <v>*</v>
      </c>
      <c r="AL744" s="2"/>
      <c r="AM744" s="2" t="str">
        <f>IF(sum!A737="ON",sum!C737,"*")</f>
        <v>*</v>
      </c>
      <c r="AP744" s="2" t="s">
        <v>186</v>
      </c>
      <c r="AQ744" s="2" t="s">
        <v>187</v>
      </c>
      <c r="AR744" s="2">
        <v>2020</v>
      </c>
      <c r="AS744" s="2" t="str">
        <f>IF(sum!A737="QU",sum!B737,"*")</f>
        <v>*</v>
      </c>
      <c r="AT744" s="2"/>
      <c r="AU744" s="2" t="str">
        <f>IF(sum!A737="QU",sum!C737,"*")</f>
        <v>*</v>
      </c>
      <c r="AX744" s="4" t="s">
        <v>186</v>
      </c>
      <c r="AY744" s="4" t="s">
        <v>187</v>
      </c>
      <c r="AZ744" s="4">
        <v>2020</v>
      </c>
      <c r="BA744" s="2" t="str">
        <f>IF(sum!A737="SA",sum!B737,"*")</f>
        <v>R_ES-SC-SA_ELC1_ROOM_CENTRAL</v>
      </c>
      <c r="BB744" s="2"/>
      <c r="BC744" s="2">
        <f>IF(sum!A737="SA",sum!C737,"*")</f>
        <v>0.000766206855198625</v>
      </c>
    </row>
    <row r="745" spans="2:55">
      <c r="B745" s="2" t="s">
        <v>186</v>
      </c>
      <c r="C745" s="2" t="s">
        <v>187</v>
      </c>
      <c r="D745" s="2">
        <v>2020</v>
      </c>
      <c r="J745" s="2" t="s">
        <v>186</v>
      </c>
      <c r="K745" s="2" t="s">
        <v>187</v>
      </c>
      <c r="L745" s="2">
        <v>2020</v>
      </c>
      <c r="M745" s="2" t="str">
        <f>IF(sum!A738="AT",sum!B738,"*")</f>
        <v>*</v>
      </c>
      <c r="N745" s="2"/>
      <c r="O745" s="2" t="str">
        <f>IF(sum!A738="AT",sum!C738,"*")</f>
        <v>*</v>
      </c>
      <c r="R745" s="2" t="s">
        <v>186</v>
      </c>
      <c r="S745" s="2" t="s">
        <v>187</v>
      </c>
      <c r="T745" s="2">
        <v>2020</v>
      </c>
      <c r="U745" s="2" t="str">
        <f>IF(sum!A738="BC",sum!B738,"*")</f>
        <v>*</v>
      </c>
      <c r="V745" s="2"/>
      <c r="W745" s="2" t="str">
        <f>IF(sum!A738="BC",sum!C738,"*")</f>
        <v>*</v>
      </c>
      <c r="Z745" s="2" t="s">
        <v>186</v>
      </c>
      <c r="AA745" s="2" t="s">
        <v>187</v>
      </c>
      <c r="AB745" s="2">
        <v>2020</v>
      </c>
      <c r="AC745" s="2" t="str">
        <f>IF(sum!A738="MA",sum!B738,"*")</f>
        <v>*</v>
      </c>
      <c r="AD745" s="2"/>
      <c r="AE745" s="2" t="str">
        <f>IF(sum!A738="MA",sum!C738,"*")</f>
        <v>*</v>
      </c>
      <c r="AH745" s="2" t="s">
        <v>186</v>
      </c>
      <c r="AI745" s="2" t="s">
        <v>187</v>
      </c>
      <c r="AJ745" s="2">
        <v>2020</v>
      </c>
      <c r="AK745" s="2" t="str">
        <f>IF(sum!A738="ON",sum!B738,"*")</f>
        <v>*</v>
      </c>
      <c r="AL745" s="2"/>
      <c r="AM745" s="2" t="str">
        <f>IF(sum!A738="ON",sum!C738,"*")</f>
        <v>*</v>
      </c>
      <c r="AP745" s="4" t="s">
        <v>186</v>
      </c>
      <c r="AQ745" s="4" t="s">
        <v>187</v>
      </c>
      <c r="AR745" s="4">
        <v>2020</v>
      </c>
      <c r="AS745" s="2" t="str">
        <f>IF(sum!A738="QU",sum!B738,"*")</f>
        <v>*</v>
      </c>
      <c r="AT745" s="2"/>
      <c r="AU745" s="2" t="str">
        <f>IF(sum!A738="QU",sum!C738,"*")</f>
        <v>*</v>
      </c>
      <c r="AX745" s="2" t="s">
        <v>186</v>
      </c>
      <c r="AY745" s="2" t="s">
        <v>187</v>
      </c>
      <c r="AZ745" s="2">
        <v>2020</v>
      </c>
      <c r="BA745" s="2" t="str">
        <f>IF(sum!A738="SA",sum!B738,"*")</f>
        <v>R_ES-SC-SD_ELC1_ROOM_CENTRAL</v>
      </c>
      <c r="BB745" s="2"/>
      <c r="BC745" s="2">
        <f>IF(sum!A738="SA",sum!C738,"*")</f>
        <v>0.00704706256209971</v>
      </c>
    </row>
    <row r="746" spans="2:55">
      <c r="B746" s="4" t="s">
        <v>186</v>
      </c>
      <c r="C746" s="4" t="s">
        <v>187</v>
      </c>
      <c r="D746" s="4">
        <v>2020</v>
      </c>
      <c r="J746" s="4" t="s">
        <v>186</v>
      </c>
      <c r="K746" s="4" t="s">
        <v>187</v>
      </c>
      <c r="L746" s="4">
        <v>2020</v>
      </c>
      <c r="M746" s="2" t="str">
        <f>IF(sum!A739="AT",sum!B739,"*")</f>
        <v>*</v>
      </c>
      <c r="N746" s="2"/>
      <c r="O746" s="2" t="str">
        <f>IF(sum!A739="AT",sum!C739,"*")</f>
        <v>*</v>
      </c>
      <c r="R746" s="4" t="s">
        <v>186</v>
      </c>
      <c r="S746" s="4" t="s">
        <v>187</v>
      </c>
      <c r="T746" s="4">
        <v>2020</v>
      </c>
      <c r="U746" s="2" t="str">
        <f>IF(sum!A739="BC",sum!B739,"*")</f>
        <v>*</v>
      </c>
      <c r="V746" s="2"/>
      <c r="W746" s="2" t="str">
        <f>IF(sum!A739="BC",sum!C739,"*")</f>
        <v>*</v>
      </c>
      <c r="Z746" s="4" t="s">
        <v>186</v>
      </c>
      <c r="AA746" s="4" t="s">
        <v>187</v>
      </c>
      <c r="AB746" s="4">
        <v>2020</v>
      </c>
      <c r="AC746" s="2" t="str">
        <f>IF(sum!A739="MA",sum!B739,"*")</f>
        <v>*</v>
      </c>
      <c r="AD746" s="2"/>
      <c r="AE746" s="2" t="str">
        <f>IF(sum!A739="MA",sum!C739,"*")</f>
        <v>*</v>
      </c>
      <c r="AH746" s="4" t="s">
        <v>186</v>
      </c>
      <c r="AI746" s="4" t="s">
        <v>187</v>
      </c>
      <c r="AJ746" s="4">
        <v>2020</v>
      </c>
      <c r="AK746" s="2" t="str">
        <f>IF(sum!A739="ON",sum!B739,"*")</f>
        <v>*</v>
      </c>
      <c r="AL746" s="2"/>
      <c r="AM746" s="2" t="str">
        <f>IF(sum!A739="ON",sum!C739,"*")</f>
        <v>*</v>
      </c>
      <c r="AP746" s="2" t="s">
        <v>186</v>
      </c>
      <c r="AQ746" s="2" t="s">
        <v>187</v>
      </c>
      <c r="AR746" s="2">
        <v>2020</v>
      </c>
      <c r="AS746" s="2" t="str">
        <f>IF(sum!A739="QU",sum!B739,"*")</f>
        <v>*</v>
      </c>
      <c r="AT746" s="2"/>
      <c r="AU746" s="2" t="str">
        <f>IF(sum!A739="QU",sum!C739,"*")</f>
        <v>*</v>
      </c>
      <c r="AX746" s="4" t="s">
        <v>186</v>
      </c>
      <c r="AY746" s="4" t="s">
        <v>187</v>
      </c>
      <c r="AZ746" s="4">
        <v>2020</v>
      </c>
      <c r="BA746" s="2" t="str">
        <f>IF(sum!A739="SA",sum!B739,"*")</f>
        <v>R_ES-SH-AP_ELC1</v>
      </c>
      <c r="BB746" s="2"/>
      <c r="BC746" s="2">
        <f>IF(sum!A739="SA",sum!C739,"*")</f>
        <v>0</v>
      </c>
    </row>
    <row r="747" spans="2:55">
      <c r="B747" s="2" t="s">
        <v>186</v>
      </c>
      <c r="C747" s="2" t="s">
        <v>187</v>
      </c>
      <c r="D747" s="2">
        <v>2020</v>
      </c>
      <c r="J747" s="2" t="s">
        <v>186</v>
      </c>
      <c r="K747" s="2" t="s">
        <v>187</v>
      </c>
      <c r="L747" s="2">
        <v>2020</v>
      </c>
      <c r="M747" s="2" t="str">
        <f>IF(sum!A740="AT",sum!B740,"*")</f>
        <v>*</v>
      </c>
      <c r="N747" s="2"/>
      <c r="O747" s="2" t="str">
        <f>IF(sum!A740="AT",sum!C740,"*")</f>
        <v>*</v>
      </c>
      <c r="R747" s="2" t="s">
        <v>186</v>
      </c>
      <c r="S747" s="2" t="s">
        <v>187</v>
      </c>
      <c r="T747" s="2">
        <v>2020</v>
      </c>
      <c r="U747" s="2" t="str">
        <f>IF(sum!A740="BC",sum!B740,"*")</f>
        <v>*</v>
      </c>
      <c r="V747" s="2"/>
      <c r="W747" s="2" t="str">
        <f>IF(sum!A740="BC",sum!C740,"*")</f>
        <v>*</v>
      </c>
      <c r="Z747" s="2" t="s">
        <v>186</v>
      </c>
      <c r="AA747" s="2" t="s">
        <v>187</v>
      </c>
      <c r="AB747" s="2">
        <v>2020</v>
      </c>
      <c r="AC747" s="2" t="str">
        <f>IF(sum!A740="MA",sum!B740,"*")</f>
        <v>*</v>
      </c>
      <c r="AD747" s="2"/>
      <c r="AE747" s="2" t="str">
        <f>IF(sum!A740="MA",sum!C740,"*")</f>
        <v>*</v>
      </c>
      <c r="AH747" s="2" t="s">
        <v>186</v>
      </c>
      <c r="AI747" s="2" t="s">
        <v>187</v>
      </c>
      <c r="AJ747" s="2">
        <v>2020</v>
      </c>
      <c r="AK747" s="2" t="str">
        <f>IF(sum!A740="ON",sum!B740,"*")</f>
        <v>*</v>
      </c>
      <c r="AL747" s="2"/>
      <c r="AM747" s="2" t="str">
        <f>IF(sum!A740="ON",sum!C740,"*")</f>
        <v>*</v>
      </c>
      <c r="AP747" s="4" t="s">
        <v>186</v>
      </c>
      <c r="AQ747" s="4" t="s">
        <v>187</v>
      </c>
      <c r="AR747" s="4">
        <v>2020</v>
      </c>
      <c r="AS747" s="2" t="str">
        <f>IF(sum!A740="QU",sum!B740,"*")</f>
        <v>*</v>
      </c>
      <c r="AT747" s="2"/>
      <c r="AU747" s="2" t="str">
        <f>IF(sum!A740="QU",sum!C740,"*")</f>
        <v>*</v>
      </c>
      <c r="AX747" s="2" t="s">
        <v>186</v>
      </c>
      <c r="AY747" s="2" t="s">
        <v>187</v>
      </c>
      <c r="AZ747" s="2">
        <v>2020</v>
      </c>
      <c r="BA747" s="2" t="str">
        <f>IF(sum!A740="SA",sum!B740,"*")</f>
        <v>R_ES-SH-AP_GAS_HE1</v>
      </c>
      <c r="BB747" s="2"/>
      <c r="BC747" s="2">
        <f>IF(sum!A740="SA",sum!C740,"*")</f>
        <v>0</v>
      </c>
    </row>
    <row r="748" spans="2:55">
      <c r="B748" s="4" t="s">
        <v>186</v>
      </c>
      <c r="C748" s="4" t="s">
        <v>187</v>
      </c>
      <c r="D748" s="4">
        <v>2020</v>
      </c>
      <c r="J748" s="4" t="s">
        <v>186</v>
      </c>
      <c r="K748" s="4" t="s">
        <v>187</v>
      </c>
      <c r="L748" s="4">
        <v>2020</v>
      </c>
      <c r="M748" s="2" t="str">
        <f>IF(sum!A741="AT",sum!B741,"*")</f>
        <v>*</v>
      </c>
      <c r="N748" s="2"/>
      <c r="O748" s="2" t="str">
        <f>IF(sum!A741="AT",sum!C741,"*")</f>
        <v>*</v>
      </c>
      <c r="R748" s="4" t="s">
        <v>186</v>
      </c>
      <c r="S748" s="4" t="s">
        <v>187</v>
      </c>
      <c r="T748" s="4">
        <v>2020</v>
      </c>
      <c r="U748" s="2" t="str">
        <f>IF(sum!A741="BC",sum!B741,"*")</f>
        <v>*</v>
      </c>
      <c r="V748" s="2"/>
      <c r="W748" s="2" t="str">
        <f>IF(sum!A741="BC",sum!C741,"*")</f>
        <v>*</v>
      </c>
      <c r="Z748" s="4" t="s">
        <v>186</v>
      </c>
      <c r="AA748" s="4" t="s">
        <v>187</v>
      </c>
      <c r="AB748" s="4">
        <v>2020</v>
      </c>
      <c r="AC748" s="2" t="str">
        <f>IF(sum!A741="MA",sum!B741,"*")</f>
        <v>*</v>
      </c>
      <c r="AD748" s="2"/>
      <c r="AE748" s="2" t="str">
        <f>IF(sum!A741="MA",sum!C741,"*")</f>
        <v>*</v>
      </c>
      <c r="AH748" s="4" t="s">
        <v>186</v>
      </c>
      <c r="AI748" s="4" t="s">
        <v>187</v>
      </c>
      <c r="AJ748" s="4">
        <v>2020</v>
      </c>
      <c r="AK748" s="2" t="str">
        <f>IF(sum!A741="ON",sum!B741,"*")</f>
        <v>*</v>
      </c>
      <c r="AL748" s="2"/>
      <c r="AM748" s="2" t="str">
        <f>IF(sum!A741="ON",sum!C741,"*")</f>
        <v>*</v>
      </c>
      <c r="AP748" s="2" t="s">
        <v>186</v>
      </c>
      <c r="AQ748" s="2" t="s">
        <v>187</v>
      </c>
      <c r="AR748" s="2">
        <v>2020</v>
      </c>
      <c r="AS748" s="2" t="str">
        <f>IF(sum!A741="QU",sum!B741,"*")</f>
        <v>*</v>
      </c>
      <c r="AT748" s="2"/>
      <c r="AU748" s="2" t="str">
        <f>IF(sum!A741="QU",sum!C741,"*")</f>
        <v>*</v>
      </c>
      <c r="AX748" s="4" t="s">
        <v>186</v>
      </c>
      <c r="AY748" s="4" t="s">
        <v>187</v>
      </c>
      <c r="AZ748" s="4">
        <v>2020</v>
      </c>
      <c r="BA748" s="2" t="str">
        <f>IF(sum!A741="SA",sum!B741,"*")</f>
        <v>R_ES-SH-AP_HET1</v>
      </c>
      <c r="BB748" s="2"/>
      <c r="BC748" s="2">
        <f>IF(sum!A741="SA",sum!C741,"*")</f>
        <v>0.0111667071817099</v>
      </c>
    </row>
    <row r="749" spans="2:55">
      <c r="B749" s="2" t="s">
        <v>186</v>
      </c>
      <c r="C749" s="2" t="s">
        <v>187</v>
      </c>
      <c r="D749" s="2">
        <v>2020</v>
      </c>
      <c r="J749" s="2" t="s">
        <v>186</v>
      </c>
      <c r="K749" s="2" t="s">
        <v>187</v>
      </c>
      <c r="L749" s="2">
        <v>2020</v>
      </c>
      <c r="M749" s="2" t="str">
        <f>IF(sum!A742="AT",sum!B742,"*")</f>
        <v>*</v>
      </c>
      <c r="N749" s="2"/>
      <c r="O749" s="2" t="str">
        <f>IF(sum!A742="AT",sum!C742,"*")</f>
        <v>*</v>
      </c>
      <c r="R749" s="2" t="s">
        <v>186</v>
      </c>
      <c r="S749" s="2" t="s">
        <v>187</v>
      </c>
      <c r="T749" s="2">
        <v>2020</v>
      </c>
      <c r="U749" s="2" t="str">
        <f>IF(sum!A742="BC",sum!B742,"*")</f>
        <v>*</v>
      </c>
      <c r="V749" s="2"/>
      <c r="W749" s="2" t="str">
        <f>IF(sum!A742="BC",sum!C742,"*")</f>
        <v>*</v>
      </c>
      <c r="Z749" s="2" t="s">
        <v>186</v>
      </c>
      <c r="AA749" s="2" t="s">
        <v>187</v>
      </c>
      <c r="AB749" s="2">
        <v>2020</v>
      </c>
      <c r="AC749" s="2" t="str">
        <f>IF(sum!A742="MA",sum!B742,"*")</f>
        <v>*</v>
      </c>
      <c r="AD749" s="2"/>
      <c r="AE749" s="2" t="str">
        <f>IF(sum!A742="MA",sum!C742,"*")</f>
        <v>*</v>
      </c>
      <c r="AH749" s="2" t="s">
        <v>186</v>
      </c>
      <c r="AI749" s="2" t="s">
        <v>187</v>
      </c>
      <c r="AJ749" s="2">
        <v>2020</v>
      </c>
      <c r="AK749" s="2" t="str">
        <f>IF(sum!A742="ON",sum!B742,"*")</f>
        <v>*</v>
      </c>
      <c r="AL749" s="2"/>
      <c r="AM749" s="2" t="str">
        <f>IF(sum!A742="ON",sum!C742,"*")</f>
        <v>*</v>
      </c>
      <c r="AP749" s="4" t="s">
        <v>186</v>
      </c>
      <c r="AQ749" s="4" t="s">
        <v>187</v>
      </c>
      <c r="AR749" s="4">
        <v>2020</v>
      </c>
      <c r="AS749" s="2" t="str">
        <f>IF(sum!A742="QU",sum!B742,"*")</f>
        <v>*</v>
      </c>
      <c r="AT749" s="2"/>
      <c r="AU749" s="2" t="str">
        <f>IF(sum!A742="QU",sum!C742,"*")</f>
        <v>*</v>
      </c>
      <c r="AX749" s="2" t="s">
        <v>186</v>
      </c>
      <c r="AY749" s="2" t="s">
        <v>187</v>
      </c>
      <c r="AZ749" s="2">
        <v>2020</v>
      </c>
      <c r="BA749" s="2" t="str">
        <f>IF(sum!A742="SA",sum!B742,"*")</f>
        <v>R_ES-SH-MOB_ELC1</v>
      </c>
      <c r="BB749" s="2"/>
      <c r="BC749" s="2">
        <f>IF(sum!A742="SA",sum!C742,"*")</f>
        <v>0</v>
      </c>
    </row>
    <row r="750" spans="2:55">
      <c r="B750" s="4" t="s">
        <v>186</v>
      </c>
      <c r="C750" s="4" t="s">
        <v>187</v>
      </c>
      <c r="D750" s="4">
        <v>2020</v>
      </c>
      <c r="J750" s="4" t="s">
        <v>186</v>
      </c>
      <c r="K750" s="4" t="s">
        <v>187</v>
      </c>
      <c r="L750" s="4">
        <v>2020</v>
      </c>
      <c r="M750" s="2" t="str">
        <f>IF(sum!A743="AT",sum!B743,"*")</f>
        <v>*</v>
      </c>
      <c r="N750" s="2"/>
      <c r="O750" s="2" t="str">
        <f>IF(sum!A743="AT",sum!C743,"*")</f>
        <v>*</v>
      </c>
      <c r="R750" s="4" t="s">
        <v>186</v>
      </c>
      <c r="S750" s="4" t="s">
        <v>187</v>
      </c>
      <c r="T750" s="4">
        <v>2020</v>
      </c>
      <c r="U750" s="2" t="str">
        <f>IF(sum!A743="BC",sum!B743,"*")</f>
        <v>*</v>
      </c>
      <c r="V750" s="2"/>
      <c r="W750" s="2" t="str">
        <f>IF(sum!A743="BC",sum!C743,"*")</f>
        <v>*</v>
      </c>
      <c r="Z750" s="4" t="s">
        <v>186</v>
      </c>
      <c r="AA750" s="4" t="s">
        <v>187</v>
      </c>
      <c r="AB750" s="4">
        <v>2020</v>
      </c>
      <c r="AC750" s="2" t="str">
        <f>IF(sum!A743="MA",sum!B743,"*")</f>
        <v>*</v>
      </c>
      <c r="AD750" s="2"/>
      <c r="AE750" s="2" t="str">
        <f>IF(sum!A743="MA",sum!C743,"*")</f>
        <v>*</v>
      </c>
      <c r="AH750" s="4" t="s">
        <v>186</v>
      </c>
      <c r="AI750" s="4" t="s">
        <v>187</v>
      </c>
      <c r="AJ750" s="4">
        <v>2020</v>
      </c>
      <c r="AK750" s="2" t="str">
        <f>IF(sum!A743="ON",sum!B743,"*")</f>
        <v>*</v>
      </c>
      <c r="AL750" s="2"/>
      <c r="AM750" s="2" t="str">
        <f>IF(sum!A743="ON",sum!C743,"*")</f>
        <v>*</v>
      </c>
      <c r="AP750" s="2" t="s">
        <v>186</v>
      </c>
      <c r="AQ750" s="2" t="s">
        <v>187</v>
      </c>
      <c r="AR750" s="2">
        <v>2020</v>
      </c>
      <c r="AS750" s="2" t="str">
        <f>IF(sum!A743="QU",sum!B743,"*")</f>
        <v>*</v>
      </c>
      <c r="AT750" s="2"/>
      <c r="AU750" s="2" t="str">
        <f>IF(sum!A743="QU",sum!C743,"*")</f>
        <v>*</v>
      </c>
      <c r="AX750" s="4" t="s">
        <v>186</v>
      </c>
      <c r="AY750" s="4" t="s">
        <v>187</v>
      </c>
      <c r="AZ750" s="4">
        <v>2020</v>
      </c>
      <c r="BA750" s="2" t="str">
        <f>IF(sum!A743="SA",sum!B743,"*")</f>
        <v>R_ES-SH-MOB_GAS_HE1</v>
      </c>
      <c r="BB750" s="2"/>
      <c r="BC750" s="2">
        <f>IF(sum!A743="SA",sum!C743,"*")</f>
        <v>0.0017094319538328</v>
      </c>
    </row>
    <row r="751" spans="2:55">
      <c r="B751" s="2" t="s">
        <v>186</v>
      </c>
      <c r="C751" s="2" t="s">
        <v>187</v>
      </c>
      <c r="D751" s="2">
        <v>2020</v>
      </c>
      <c r="J751" s="2" t="s">
        <v>186</v>
      </c>
      <c r="K751" s="2" t="s">
        <v>187</v>
      </c>
      <c r="L751" s="2">
        <v>2020</v>
      </c>
      <c r="M751" s="2" t="str">
        <f>IF(sum!A744="AT",sum!B744,"*")</f>
        <v>*</v>
      </c>
      <c r="N751" s="2"/>
      <c r="O751" s="2" t="str">
        <f>IF(sum!A744="AT",sum!C744,"*")</f>
        <v>*</v>
      </c>
      <c r="R751" s="2" t="s">
        <v>186</v>
      </c>
      <c r="S751" s="2" t="s">
        <v>187</v>
      </c>
      <c r="T751" s="2">
        <v>2020</v>
      </c>
      <c r="U751" s="2" t="str">
        <f>IF(sum!A744="BC",sum!B744,"*")</f>
        <v>*</v>
      </c>
      <c r="V751" s="2"/>
      <c r="W751" s="2" t="str">
        <f>IF(sum!A744="BC",sum!C744,"*")</f>
        <v>*</v>
      </c>
      <c r="Z751" s="2" t="s">
        <v>186</v>
      </c>
      <c r="AA751" s="2" t="s">
        <v>187</v>
      </c>
      <c r="AB751" s="2">
        <v>2020</v>
      </c>
      <c r="AC751" s="2" t="str">
        <f>IF(sum!A744="MA",sum!B744,"*")</f>
        <v>*</v>
      </c>
      <c r="AD751" s="2"/>
      <c r="AE751" s="2" t="str">
        <f>IF(sum!A744="MA",sum!C744,"*")</f>
        <v>*</v>
      </c>
      <c r="AH751" s="2" t="s">
        <v>186</v>
      </c>
      <c r="AI751" s="2" t="s">
        <v>187</v>
      </c>
      <c r="AJ751" s="2">
        <v>2020</v>
      </c>
      <c r="AK751" s="2" t="str">
        <f>IF(sum!A744="ON",sum!B744,"*")</f>
        <v>*</v>
      </c>
      <c r="AL751" s="2"/>
      <c r="AM751" s="2" t="str">
        <f>IF(sum!A744="ON",sum!C744,"*")</f>
        <v>*</v>
      </c>
      <c r="AP751" s="4" t="s">
        <v>186</v>
      </c>
      <c r="AQ751" s="4" t="s">
        <v>187</v>
      </c>
      <c r="AR751" s="4">
        <v>2020</v>
      </c>
      <c r="AS751" s="2" t="str">
        <f>IF(sum!A744="QU",sum!B744,"*")</f>
        <v>*</v>
      </c>
      <c r="AT751" s="2"/>
      <c r="AU751" s="2" t="str">
        <f>IF(sum!A744="QU",sum!C744,"*")</f>
        <v>*</v>
      </c>
      <c r="AX751" s="2" t="s">
        <v>186</v>
      </c>
      <c r="AY751" s="2" t="s">
        <v>187</v>
      </c>
      <c r="AZ751" s="2">
        <v>2020</v>
      </c>
      <c r="BA751" s="2" t="str">
        <f>IF(sum!A744="SA",sum!B744,"*")</f>
        <v>R_ES-SH-SA_ELC1</v>
      </c>
      <c r="BB751" s="2"/>
      <c r="BC751" s="2">
        <f>IF(sum!A744="SA",sum!C744,"*")</f>
        <v>0</v>
      </c>
    </row>
    <row r="752" spans="2:55">
      <c r="B752" s="4" t="s">
        <v>186</v>
      </c>
      <c r="C752" s="4" t="s">
        <v>187</v>
      </c>
      <c r="D752" s="4">
        <v>2020</v>
      </c>
      <c r="J752" s="4" t="s">
        <v>186</v>
      </c>
      <c r="K752" s="4" t="s">
        <v>187</v>
      </c>
      <c r="L752" s="4">
        <v>2020</v>
      </c>
      <c r="M752" s="2" t="str">
        <f>IF(sum!A745="AT",sum!B745,"*")</f>
        <v>*</v>
      </c>
      <c r="N752" s="2"/>
      <c r="O752" s="2" t="str">
        <f>IF(sum!A745="AT",sum!C745,"*")</f>
        <v>*</v>
      </c>
      <c r="R752" s="4" t="s">
        <v>186</v>
      </c>
      <c r="S752" s="4" t="s">
        <v>187</v>
      </c>
      <c r="T752" s="4">
        <v>2020</v>
      </c>
      <c r="U752" s="2" t="str">
        <f>IF(sum!A745="BC",sum!B745,"*")</f>
        <v>*</v>
      </c>
      <c r="V752" s="2"/>
      <c r="W752" s="2" t="str">
        <f>IF(sum!A745="BC",sum!C745,"*")</f>
        <v>*</v>
      </c>
      <c r="Z752" s="4" t="s">
        <v>186</v>
      </c>
      <c r="AA752" s="4" t="s">
        <v>187</v>
      </c>
      <c r="AB752" s="4">
        <v>2020</v>
      </c>
      <c r="AC752" s="2" t="str">
        <f>IF(sum!A745="MA",sum!B745,"*")</f>
        <v>*</v>
      </c>
      <c r="AD752" s="2"/>
      <c r="AE752" s="2" t="str">
        <f>IF(sum!A745="MA",sum!C745,"*")</f>
        <v>*</v>
      </c>
      <c r="AH752" s="4" t="s">
        <v>186</v>
      </c>
      <c r="AI752" s="4" t="s">
        <v>187</v>
      </c>
      <c r="AJ752" s="4">
        <v>2020</v>
      </c>
      <c r="AK752" s="2" t="str">
        <f>IF(sum!A745="ON",sum!B745,"*")</f>
        <v>*</v>
      </c>
      <c r="AL752" s="2"/>
      <c r="AM752" s="2" t="str">
        <f>IF(sum!A745="ON",sum!C745,"*")</f>
        <v>*</v>
      </c>
      <c r="AP752" s="2" t="s">
        <v>186</v>
      </c>
      <c r="AQ752" s="2" t="s">
        <v>187</v>
      </c>
      <c r="AR752" s="2">
        <v>2020</v>
      </c>
      <c r="AS752" s="2" t="str">
        <f>IF(sum!A745="QU",sum!B745,"*")</f>
        <v>*</v>
      </c>
      <c r="AT752" s="2"/>
      <c r="AU752" s="2" t="str">
        <f>IF(sum!A745="QU",sum!C745,"*")</f>
        <v>*</v>
      </c>
      <c r="AX752" s="4" t="s">
        <v>186</v>
      </c>
      <c r="AY752" s="4" t="s">
        <v>187</v>
      </c>
      <c r="AZ752" s="4">
        <v>2020</v>
      </c>
      <c r="BA752" s="2" t="str">
        <f>IF(sum!A745="SA",sum!B745,"*")</f>
        <v>R_ES-SH-SA_HET1</v>
      </c>
      <c r="BB752" s="2"/>
      <c r="BC752" s="2">
        <f>IF(sum!A745="SA",sum!C745,"*")</f>
        <v>0.00633855817687779</v>
      </c>
    </row>
    <row r="753" spans="2:55">
      <c r="B753" s="2" t="s">
        <v>186</v>
      </c>
      <c r="C753" s="2" t="s">
        <v>187</v>
      </c>
      <c r="D753" s="2">
        <v>2020</v>
      </c>
      <c r="J753" s="2" t="s">
        <v>186</v>
      </c>
      <c r="K753" s="2" t="s">
        <v>187</v>
      </c>
      <c r="L753" s="2">
        <v>2020</v>
      </c>
      <c r="M753" s="2" t="str">
        <f>IF(sum!A746="AT",sum!B746,"*")</f>
        <v>*</v>
      </c>
      <c r="N753" s="2"/>
      <c r="O753" s="2" t="str">
        <f>IF(sum!A746="AT",sum!C746,"*")</f>
        <v>*</v>
      </c>
      <c r="R753" s="2" t="s">
        <v>186</v>
      </c>
      <c r="S753" s="2" t="s">
        <v>187</v>
      </c>
      <c r="T753" s="2">
        <v>2020</v>
      </c>
      <c r="U753" s="2" t="str">
        <f>IF(sum!A746="BC",sum!B746,"*")</f>
        <v>*</v>
      </c>
      <c r="V753" s="2"/>
      <c r="W753" s="2" t="str">
        <f>IF(sum!A746="BC",sum!C746,"*")</f>
        <v>*</v>
      </c>
      <c r="Z753" s="2" t="s">
        <v>186</v>
      </c>
      <c r="AA753" s="2" t="s">
        <v>187</v>
      </c>
      <c r="AB753" s="2">
        <v>2020</v>
      </c>
      <c r="AC753" s="2" t="str">
        <f>IF(sum!A746="MA",sum!B746,"*")</f>
        <v>*</v>
      </c>
      <c r="AD753" s="2"/>
      <c r="AE753" s="2" t="str">
        <f>IF(sum!A746="MA",sum!C746,"*")</f>
        <v>*</v>
      </c>
      <c r="AH753" s="2" t="s">
        <v>186</v>
      </c>
      <c r="AI753" s="2" t="s">
        <v>187</v>
      </c>
      <c r="AJ753" s="2">
        <v>2020</v>
      </c>
      <c r="AK753" s="2" t="str">
        <f>IF(sum!A746="ON",sum!B746,"*")</f>
        <v>*</v>
      </c>
      <c r="AL753" s="2"/>
      <c r="AM753" s="2" t="str">
        <f>IF(sum!A746="ON",sum!C746,"*")</f>
        <v>*</v>
      </c>
      <c r="AP753" s="4" t="s">
        <v>186</v>
      </c>
      <c r="AQ753" s="4" t="s">
        <v>187</v>
      </c>
      <c r="AR753" s="4">
        <v>2020</v>
      </c>
      <c r="AS753" s="2" t="str">
        <f>IF(sum!A746="QU",sum!B746,"*")</f>
        <v>*</v>
      </c>
      <c r="AT753" s="2"/>
      <c r="AU753" s="2" t="str">
        <f>IF(sum!A746="QU",sum!C746,"*")</f>
        <v>*</v>
      </c>
      <c r="AX753" s="2" t="s">
        <v>186</v>
      </c>
      <c r="AY753" s="2" t="s">
        <v>187</v>
      </c>
      <c r="AZ753" s="2">
        <v>2020</v>
      </c>
      <c r="BA753" s="2" t="str">
        <f>IF(sum!A746="SA",sum!B746,"*")</f>
        <v>R_ES-SH-SD_COAPRO1</v>
      </c>
      <c r="BB753" s="2"/>
      <c r="BC753" s="2">
        <f>IF(sum!A746="SA",sum!C746,"*")</f>
        <v>0.00160836812136207</v>
      </c>
    </row>
    <row r="754" spans="2:55">
      <c r="B754" s="4" t="s">
        <v>186</v>
      </c>
      <c r="C754" s="4" t="s">
        <v>187</v>
      </c>
      <c r="D754" s="4">
        <v>2020</v>
      </c>
      <c r="J754" s="4" t="s">
        <v>186</v>
      </c>
      <c r="K754" s="4" t="s">
        <v>187</v>
      </c>
      <c r="L754" s="4">
        <v>2020</v>
      </c>
      <c r="M754" s="2" t="str">
        <f>IF(sum!A747="AT",sum!B747,"*")</f>
        <v>*</v>
      </c>
      <c r="N754" s="2"/>
      <c r="O754" s="2" t="str">
        <f>IF(sum!A747="AT",sum!C747,"*")</f>
        <v>*</v>
      </c>
      <c r="R754" s="4" t="s">
        <v>186</v>
      </c>
      <c r="S754" s="4" t="s">
        <v>187</v>
      </c>
      <c r="T754" s="4">
        <v>2020</v>
      </c>
      <c r="U754" s="2" t="str">
        <f>IF(sum!A747="BC",sum!B747,"*")</f>
        <v>*</v>
      </c>
      <c r="V754" s="2"/>
      <c r="W754" s="2" t="str">
        <f>IF(sum!A747="BC",sum!C747,"*")</f>
        <v>*</v>
      </c>
      <c r="Z754" s="4" t="s">
        <v>186</v>
      </c>
      <c r="AA754" s="4" t="s">
        <v>187</v>
      </c>
      <c r="AB754" s="4">
        <v>2020</v>
      </c>
      <c r="AC754" s="2" t="str">
        <f>IF(sum!A747="MA",sum!B747,"*")</f>
        <v>*</v>
      </c>
      <c r="AD754" s="2"/>
      <c r="AE754" s="2" t="str">
        <f>IF(sum!A747="MA",sum!C747,"*")</f>
        <v>*</v>
      </c>
      <c r="AH754" s="4" t="s">
        <v>186</v>
      </c>
      <c r="AI754" s="4" t="s">
        <v>187</v>
      </c>
      <c r="AJ754" s="4">
        <v>2020</v>
      </c>
      <c r="AK754" s="2" t="str">
        <f>IF(sum!A747="ON",sum!B747,"*")</f>
        <v>*</v>
      </c>
      <c r="AL754" s="2"/>
      <c r="AM754" s="2" t="str">
        <f>IF(sum!A747="ON",sum!C747,"*")</f>
        <v>*</v>
      </c>
      <c r="AP754" s="2" t="s">
        <v>186</v>
      </c>
      <c r="AQ754" s="2" t="s">
        <v>187</v>
      </c>
      <c r="AR754" s="2">
        <v>2020</v>
      </c>
      <c r="AS754" s="2" t="str">
        <f>IF(sum!A747="QU",sum!B747,"*")</f>
        <v>*</v>
      </c>
      <c r="AT754" s="2"/>
      <c r="AU754" s="2" t="str">
        <f>IF(sum!A747="QU",sum!C747,"*")</f>
        <v>*</v>
      </c>
      <c r="AX754" s="4" t="s">
        <v>186</v>
      </c>
      <c r="AY754" s="4" t="s">
        <v>187</v>
      </c>
      <c r="AZ754" s="4">
        <v>2020</v>
      </c>
      <c r="BA754" s="2" t="str">
        <f>IF(sum!A747="SA",sum!B747,"*")</f>
        <v>R_ES-SH-SD_ELC1</v>
      </c>
      <c r="BB754" s="2"/>
      <c r="BC754" s="2">
        <f>IF(sum!A747="SA",sum!C747,"*")</f>
        <v>0</v>
      </c>
    </row>
    <row r="755" spans="2:55">
      <c r="B755" s="2" t="s">
        <v>186</v>
      </c>
      <c r="C755" s="2" t="s">
        <v>187</v>
      </c>
      <c r="D755" s="2">
        <v>2020</v>
      </c>
      <c r="J755" s="2" t="s">
        <v>186</v>
      </c>
      <c r="K755" s="2" t="s">
        <v>187</v>
      </c>
      <c r="L755" s="2">
        <v>2020</v>
      </c>
      <c r="M755" s="2" t="str">
        <f>IF(sum!A748="AT",sum!B748,"*")</f>
        <v>*</v>
      </c>
      <c r="N755" s="2"/>
      <c r="O755" s="2" t="str">
        <f>IF(sum!A748="AT",sum!C748,"*")</f>
        <v>*</v>
      </c>
      <c r="R755" s="2" t="s">
        <v>186</v>
      </c>
      <c r="S755" s="2" t="s">
        <v>187</v>
      </c>
      <c r="T755" s="2">
        <v>2020</v>
      </c>
      <c r="U755" s="2" t="str">
        <f>IF(sum!A748="BC",sum!B748,"*")</f>
        <v>*</v>
      </c>
      <c r="V755" s="2"/>
      <c r="W755" s="2" t="str">
        <f>IF(sum!A748="BC",sum!C748,"*")</f>
        <v>*</v>
      </c>
      <c r="Z755" s="2" t="s">
        <v>186</v>
      </c>
      <c r="AA755" s="2" t="s">
        <v>187</v>
      </c>
      <c r="AB755" s="2">
        <v>2020</v>
      </c>
      <c r="AC755" s="2" t="str">
        <f>IF(sum!A748="MA",sum!B748,"*")</f>
        <v>*</v>
      </c>
      <c r="AD755" s="2"/>
      <c r="AE755" s="2" t="str">
        <f>IF(sum!A748="MA",sum!C748,"*")</f>
        <v>*</v>
      </c>
      <c r="AH755" s="2" t="s">
        <v>186</v>
      </c>
      <c r="AI755" s="2" t="s">
        <v>187</v>
      </c>
      <c r="AJ755" s="2">
        <v>2020</v>
      </c>
      <c r="AK755" s="2" t="str">
        <f>IF(sum!A748="ON",sum!B748,"*")</f>
        <v>*</v>
      </c>
      <c r="AL755" s="2"/>
      <c r="AM755" s="2" t="str">
        <f>IF(sum!A748="ON",sum!C748,"*")</f>
        <v>*</v>
      </c>
      <c r="AP755" s="4" t="s">
        <v>186</v>
      </c>
      <c r="AQ755" s="4" t="s">
        <v>187</v>
      </c>
      <c r="AR755" s="4">
        <v>2020</v>
      </c>
      <c r="AS755" s="2" t="str">
        <f>IF(sum!A748="QU",sum!B748,"*")</f>
        <v>*</v>
      </c>
      <c r="AT755" s="2"/>
      <c r="AU755" s="2" t="str">
        <f>IF(sum!A748="QU",sum!C748,"*")</f>
        <v>*</v>
      </c>
      <c r="AX755" s="2" t="s">
        <v>186</v>
      </c>
      <c r="AY755" s="2" t="s">
        <v>187</v>
      </c>
      <c r="AZ755" s="2">
        <v>2020</v>
      </c>
      <c r="BA755" s="2" t="str">
        <f>IF(sum!A748="SA",sum!B748,"*")</f>
        <v>R_ES-SH-SD_GAS_HE1</v>
      </c>
      <c r="BB755" s="2"/>
      <c r="BC755" s="2">
        <f>IF(sum!A748="SA",sum!C748,"*")</f>
        <v>0.0365073008491356</v>
      </c>
    </row>
    <row r="756" spans="2:55">
      <c r="B756" s="4" t="s">
        <v>186</v>
      </c>
      <c r="C756" s="4" t="s">
        <v>187</v>
      </c>
      <c r="D756" s="4">
        <v>2020</v>
      </c>
      <c r="J756" s="4" t="s">
        <v>186</v>
      </c>
      <c r="K756" s="4" t="s">
        <v>187</v>
      </c>
      <c r="L756" s="4">
        <v>2020</v>
      </c>
      <c r="M756" s="2" t="str">
        <f>IF(sum!A749="AT",sum!B749,"*")</f>
        <v>*</v>
      </c>
      <c r="N756" s="2"/>
      <c r="O756" s="2" t="str">
        <f>IF(sum!A749="AT",sum!C749,"*")</f>
        <v>*</v>
      </c>
      <c r="R756" s="4" t="s">
        <v>186</v>
      </c>
      <c r="S756" s="4" t="s">
        <v>187</v>
      </c>
      <c r="T756" s="4">
        <v>2020</v>
      </c>
      <c r="U756" s="2" t="str">
        <f>IF(sum!A749="BC",sum!B749,"*")</f>
        <v>*</v>
      </c>
      <c r="V756" s="2"/>
      <c r="W756" s="2" t="str">
        <f>IF(sum!A749="BC",sum!C749,"*")</f>
        <v>*</v>
      </c>
      <c r="Z756" s="4" t="s">
        <v>186</v>
      </c>
      <c r="AA756" s="4" t="s">
        <v>187</v>
      </c>
      <c r="AB756" s="4">
        <v>2020</v>
      </c>
      <c r="AC756" s="2" t="str">
        <f>IF(sum!A749="MA",sum!B749,"*")</f>
        <v>*</v>
      </c>
      <c r="AD756" s="2"/>
      <c r="AE756" s="2" t="str">
        <f>IF(sum!A749="MA",sum!C749,"*")</f>
        <v>*</v>
      </c>
      <c r="AH756" s="4" t="s">
        <v>186</v>
      </c>
      <c r="AI756" s="4" t="s">
        <v>187</v>
      </c>
      <c r="AJ756" s="4">
        <v>2020</v>
      </c>
      <c r="AK756" s="2" t="str">
        <f>IF(sum!A749="ON",sum!B749,"*")</f>
        <v>*</v>
      </c>
      <c r="AL756" s="2"/>
      <c r="AM756" s="2" t="str">
        <f>IF(sum!A749="ON",sum!C749,"*")</f>
        <v>*</v>
      </c>
      <c r="AP756" s="2" t="s">
        <v>186</v>
      </c>
      <c r="AQ756" s="2" t="s">
        <v>187</v>
      </c>
      <c r="AR756" s="2">
        <v>2020</v>
      </c>
      <c r="AS756" s="2" t="str">
        <f>IF(sum!A749="QU",sum!B749,"*")</f>
        <v>*</v>
      </c>
      <c r="AT756" s="2"/>
      <c r="AU756" s="2" t="str">
        <f>IF(sum!A749="QU",sum!C749,"*")</f>
        <v>*</v>
      </c>
      <c r="AX756" s="4" t="s">
        <v>186</v>
      </c>
      <c r="AY756" s="4" t="s">
        <v>187</v>
      </c>
      <c r="AZ756" s="4">
        <v>2020</v>
      </c>
      <c r="BA756" s="2" t="str">
        <f>IF(sum!A749="SA",sum!B749,"*")</f>
        <v>R_ES-WH-AP_COAPRO1</v>
      </c>
      <c r="BB756" s="2"/>
      <c r="BC756" s="2">
        <f>IF(sum!A749="SA",sum!C749,"*")</f>
        <v>0.0109745774378628</v>
      </c>
    </row>
    <row r="757" spans="2:55">
      <c r="B757" s="2" t="s">
        <v>186</v>
      </c>
      <c r="C757" s="2" t="s">
        <v>187</v>
      </c>
      <c r="D757" s="2">
        <v>2020</v>
      </c>
      <c r="J757" s="2" t="s">
        <v>186</v>
      </c>
      <c r="K757" s="2" t="s">
        <v>187</v>
      </c>
      <c r="L757" s="2">
        <v>2020</v>
      </c>
      <c r="M757" s="2" t="str">
        <f>IF(sum!A750="AT",sum!B750,"*")</f>
        <v>*</v>
      </c>
      <c r="N757" s="2"/>
      <c r="O757" s="2" t="str">
        <f>IF(sum!A750="AT",sum!C750,"*")</f>
        <v>*</v>
      </c>
      <c r="R757" s="2" t="s">
        <v>186</v>
      </c>
      <c r="S757" s="2" t="s">
        <v>187</v>
      </c>
      <c r="T757" s="2">
        <v>2020</v>
      </c>
      <c r="U757" s="2" t="str">
        <f>IF(sum!A750="BC",sum!B750,"*")</f>
        <v>*</v>
      </c>
      <c r="V757" s="2"/>
      <c r="W757" s="2" t="str">
        <f>IF(sum!A750="BC",sum!C750,"*")</f>
        <v>*</v>
      </c>
      <c r="Z757" s="2" t="s">
        <v>186</v>
      </c>
      <c r="AA757" s="2" t="s">
        <v>187</v>
      </c>
      <c r="AB757" s="2">
        <v>2020</v>
      </c>
      <c r="AC757" s="2" t="str">
        <f>IF(sum!A750="MA",sum!B750,"*")</f>
        <v>*</v>
      </c>
      <c r="AD757" s="2"/>
      <c r="AE757" s="2" t="str">
        <f>IF(sum!A750="MA",sum!C750,"*")</f>
        <v>*</v>
      </c>
      <c r="AH757" s="2" t="s">
        <v>186</v>
      </c>
      <c r="AI757" s="2" t="s">
        <v>187</v>
      </c>
      <c r="AJ757" s="2">
        <v>2020</v>
      </c>
      <c r="AK757" s="2" t="str">
        <f>IF(sum!A750="ON",sum!B750,"*")</f>
        <v>*</v>
      </c>
      <c r="AL757" s="2"/>
      <c r="AM757" s="2" t="str">
        <f>IF(sum!A750="ON",sum!C750,"*")</f>
        <v>*</v>
      </c>
      <c r="AP757" s="4" t="s">
        <v>186</v>
      </c>
      <c r="AQ757" s="4" t="s">
        <v>187</v>
      </c>
      <c r="AR757" s="4">
        <v>2020</v>
      </c>
      <c r="AS757" s="2" t="str">
        <f>IF(sum!A750="QU",sum!B750,"*")</f>
        <v>*</v>
      </c>
      <c r="AT757" s="2"/>
      <c r="AU757" s="2" t="str">
        <f>IF(sum!A750="QU",sum!C750,"*")</f>
        <v>*</v>
      </c>
      <c r="AX757" s="2" t="s">
        <v>186</v>
      </c>
      <c r="AY757" s="2" t="s">
        <v>187</v>
      </c>
      <c r="AZ757" s="2">
        <v>2020</v>
      </c>
      <c r="BA757" s="2" t="str">
        <f>IF(sum!A750="SA",sum!B750,"*")</f>
        <v>R_ES-WH-AP_STEAM1</v>
      </c>
      <c r="BB757" s="2"/>
      <c r="BC757" s="2">
        <f>IF(sum!A750="SA",sum!C750,"*")</f>
        <v>0</v>
      </c>
    </row>
    <row r="758" spans="2:55">
      <c r="B758" s="4" t="s">
        <v>186</v>
      </c>
      <c r="C758" s="4" t="s">
        <v>187</v>
      </c>
      <c r="D758" s="4">
        <v>2020</v>
      </c>
      <c r="J758" s="4" t="s">
        <v>186</v>
      </c>
      <c r="K758" s="4" t="s">
        <v>187</v>
      </c>
      <c r="L758" s="4">
        <v>2020</v>
      </c>
      <c r="M758" s="2" t="str">
        <f>IF(sum!A751="AT",sum!B751,"*")</f>
        <v>*</v>
      </c>
      <c r="N758" s="2"/>
      <c r="O758" s="2" t="str">
        <f>IF(sum!A751="AT",sum!C751,"*")</f>
        <v>*</v>
      </c>
      <c r="R758" s="4" t="s">
        <v>186</v>
      </c>
      <c r="S758" s="4" t="s">
        <v>187</v>
      </c>
      <c r="T758" s="4">
        <v>2020</v>
      </c>
      <c r="U758" s="2" t="str">
        <f>IF(sum!A751="BC",sum!B751,"*")</f>
        <v>*</v>
      </c>
      <c r="V758" s="2"/>
      <c r="W758" s="2" t="str">
        <f>IF(sum!A751="BC",sum!C751,"*")</f>
        <v>*</v>
      </c>
      <c r="Z758" s="4" t="s">
        <v>186</v>
      </c>
      <c r="AA758" s="4" t="s">
        <v>187</v>
      </c>
      <c r="AB758" s="4">
        <v>2020</v>
      </c>
      <c r="AC758" s="2" t="str">
        <f>IF(sum!A751="MA",sum!B751,"*")</f>
        <v>*</v>
      </c>
      <c r="AD758" s="2"/>
      <c r="AE758" s="2" t="str">
        <f>IF(sum!A751="MA",sum!C751,"*")</f>
        <v>*</v>
      </c>
      <c r="AH758" s="4" t="s">
        <v>186</v>
      </c>
      <c r="AI758" s="4" t="s">
        <v>187</v>
      </c>
      <c r="AJ758" s="4">
        <v>2020</v>
      </c>
      <c r="AK758" s="2" t="str">
        <f>IF(sum!A751="ON",sum!B751,"*")</f>
        <v>*</v>
      </c>
      <c r="AL758" s="2"/>
      <c r="AM758" s="2" t="str">
        <f>IF(sum!A751="ON",sum!C751,"*")</f>
        <v>*</v>
      </c>
      <c r="AP758" s="2" t="s">
        <v>186</v>
      </c>
      <c r="AQ758" s="2" t="s">
        <v>187</v>
      </c>
      <c r="AR758" s="2">
        <v>2020</v>
      </c>
      <c r="AS758" s="2" t="str">
        <f>IF(sum!A751="QU",sum!B751,"*")</f>
        <v>*</v>
      </c>
      <c r="AT758" s="2"/>
      <c r="AU758" s="2" t="str">
        <f>IF(sum!A751="QU",sum!C751,"*")</f>
        <v>*</v>
      </c>
      <c r="AX758" s="4" t="s">
        <v>186</v>
      </c>
      <c r="AY758" s="4" t="s">
        <v>187</v>
      </c>
      <c r="AZ758" s="4">
        <v>2020</v>
      </c>
      <c r="BA758" s="2" t="str">
        <f>IF(sum!A751="SA",sum!B751,"*")</f>
        <v>R_ES-WH-MOB_COAPRO1</v>
      </c>
      <c r="BB758" s="2"/>
      <c r="BC758" s="2">
        <f>IF(sum!A751="SA",sum!C751,"*")</f>
        <v>0.00189562054575014</v>
      </c>
    </row>
    <row r="759" spans="2:55">
      <c r="B759" s="2" t="s">
        <v>186</v>
      </c>
      <c r="C759" s="2" t="s">
        <v>187</v>
      </c>
      <c r="D759" s="2">
        <v>2020</v>
      </c>
      <c r="J759" s="2" t="s">
        <v>186</v>
      </c>
      <c r="K759" s="2" t="s">
        <v>187</v>
      </c>
      <c r="L759" s="2">
        <v>2020</v>
      </c>
      <c r="M759" s="2" t="str">
        <f>IF(sum!A752="AT",sum!B752,"*")</f>
        <v>*</v>
      </c>
      <c r="N759" s="2"/>
      <c r="O759" s="2" t="str">
        <f>IF(sum!A752="AT",sum!C752,"*")</f>
        <v>*</v>
      </c>
      <c r="R759" s="2" t="s">
        <v>186</v>
      </c>
      <c r="S759" s="2" t="s">
        <v>187</v>
      </c>
      <c r="T759" s="2">
        <v>2020</v>
      </c>
      <c r="U759" s="2" t="str">
        <f>IF(sum!A752="BC",sum!B752,"*")</f>
        <v>*</v>
      </c>
      <c r="V759" s="2"/>
      <c r="W759" s="2" t="str">
        <f>IF(sum!A752="BC",sum!C752,"*")</f>
        <v>*</v>
      </c>
      <c r="Z759" s="2" t="s">
        <v>186</v>
      </c>
      <c r="AA759" s="2" t="s">
        <v>187</v>
      </c>
      <c r="AB759" s="2">
        <v>2020</v>
      </c>
      <c r="AC759" s="2" t="str">
        <f>IF(sum!A752="MA",sum!B752,"*")</f>
        <v>*</v>
      </c>
      <c r="AD759" s="2"/>
      <c r="AE759" s="2" t="str">
        <f>IF(sum!A752="MA",sum!C752,"*")</f>
        <v>*</v>
      </c>
      <c r="AH759" s="2" t="s">
        <v>186</v>
      </c>
      <c r="AI759" s="2" t="s">
        <v>187</v>
      </c>
      <c r="AJ759" s="2">
        <v>2020</v>
      </c>
      <c r="AK759" s="2" t="str">
        <f>IF(sum!A752="ON",sum!B752,"*")</f>
        <v>*</v>
      </c>
      <c r="AL759" s="2"/>
      <c r="AM759" s="2" t="str">
        <f>IF(sum!A752="ON",sum!C752,"*")</f>
        <v>*</v>
      </c>
      <c r="AP759" s="4" t="s">
        <v>186</v>
      </c>
      <c r="AQ759" s="4" t="s">
        <v>187</v>
      </c>
      <c r="AR759" s="4">
        <v>2020</v>
      </c>
      <c r="AS759" s="2" t="str">
        <f>IF(sum!A752="QU",sum!B752,"*")</f>
        <v>*</v>
      </c>
      <c r="AT759" s="2"/>
      <c r="AU759" s="2" t="str">
        <f>IF(sum!A752="QU",sum!C752,"*")</f>
        <v>*</v>
      </c>
      <c r="AX759" s="2" t="s">
        <v>186</v>
      </c>
      <c r="AY759" s="2" t="s">
        <v>187</v>
      </c>
      <c r="AZ759" s="2">
        <v>2020</v>
      </c>
      <c r="BA759" s="2" t="str">
        <f>IF(sum!A752="SA",sum!B752,"*")</f>
        <v>R_ES-WH-MOB_STEAM1</v>
      </c>
      <c r="BB759" s="2"/>
      <c r="BC759" s="2">
        <f>IF(sum!A752="SA",sum!C752,"*")</f>
        <v>0</v>
      </c>
    </row>
    <row r="760" spans="2:55">
      <c r="B760" s="4" t="s">
        <v>186</v>
      </c>
      <c r="C760" s="4" t="s">
        <v>187</v>
      </c>
      <c r="D760" s="4">
        <v>2020</v>
      </c>
      <c r="J760" s="4" t="s">
        <v>186</v>
      </c>
      <c r="K760" s="4" t="s">
        <v>187</v>
      </c>
      <c r="L760" s="4">
        <v>2020</v>
      </c>
      <c r="M760" s="2" t="str">
        <f>IF(sum!A753="AT",sum!B753,"*")</f>
        <v>*</v>
      </c>
      <c r="N760" s="2"/>
      <c r="O760" s="2" t="str">
        <f>IF(sum!A753="AT",sum!C753,"*")</f>
        <v>*</v>
      </c>
      <c r="R760" s="4" t="s">
        <v>186</v>
      </c>
      <c r="S760" s="4" t="s">
        <v>187</v>
      </c>
      <c r="T760" s="4">
        <v>2020</v>
      </c>
      <c r="U760" s="2" t="str">
        <f>IF(sum!A753="BC",sum!B753,"*")</f>
        <v>*</v>
      </c>
      <c r="V760" s="2"/>
      <c r="W760" s="2" t="str">
        <f>IF(sum!A753="BC",sum!C753,"*")</f>
        <v>*</v>
      </c>
      <c r="Z760" s="4" t="s">
        <v>186</v>
      </c>
      <c r="AA760" s="4" t="s">
        <v>187</v>
      </c>
      <c r="AB760" s="4">
        <v>2020</v>
      </c>
      <c r="AC760" s="2" t="str">
        <f>IF(sum!A753="MA",sum!B753,"*")</f>
        <v>*</v>
      </c>
      <c r="AD760" s="2"/>
      <c r="AE760" s="2" t="str">
        <f>IF(sum!A753="MA",sum!C753,"*")</f>
        <v>*</v>
      </c>
      <c r="AH760" s="4" t="s">
        <v>186</v>
      </c>
      <c r="AI760" s="4" t="s">
        <v>187</v>
      </c>
      <c r="AJ760" s="4">
        <v>2020</v>
      </c>
      <c r="AK760" s="2" t="str">
        <f>IF(sum!A753="ON",sum!B753,"*")</f>
        <v>*</v>
      </c>
      <c r="AL760" s="2"/>
      <c r="AM760" s="2" t="str">
        <f>IF(sum!A753="ON",sum!C753,"*")</f>
        <v>*</v>
      </c>
      <c r="AP760" s="2" t="s">
        <v>186</v>
      </c>
      <c r="AQ760" s="2" t="s">
        <v>187</v>
      </c>
      <c r="AR760" s="2">
        <v>2020</v>
      </c>
      <c r="AS760" s="2" t="str">
        <f>IF(sum!A753="QU",sum!B753,"*")</f>
        <v>*</v>
      </c>
      <c r="AT760" s="2"/>
      <c r="AU760" s="2" t="str">
        <f>IF(sum!A753="QU",sum!C753,"*")</f>
        <v>*</v>
      </c>
      <c r="AX760" s="4" t="s">
        <v>186</v>
      </c>
      <c r="AY760" s="4" t="s">
        <v>187</v>
      </c>
      <c r="AZ760" s="4">
        <v>2020</v>
      </c>
      <c r="BA760" s="2" t="str">
        <f>IF(sum!A753="SA",sum!B753,"*")</f>
        <v>R_ES-WH-SA_COAPRO1</v>
      </c>
      <c r="BB760" s="2"/>
      <c r="BC760" s="2">
        <f>IF(sum!A753="SA",sum!C753,"*")</f>
        <v>0.00337673352874366</v>
      </c>
    </row>
    <row r="761" spans="2:55">
      <c r="B761" s="2" t="s">
        <v>186</v>
      </c>
      <c r="C761" s="2" t="s">
        <v>187</v>
      </c>
      <c r="D761" s="2">
        <v>2020</v>
      </c>
      <c r="J761" s="2" t="s">
        <v>186</v>
      </c>
      <c r="K761" s="2" t="s">
        <v>187</v>
      </c>
      <c r="L761" s="2">
        <v>2020</v>
      </c>
      <c r="M761" s="2" t="str">
        <f>IF(sum!A754="AT",sum!B754,"*")</f>
        <v>*</v>
      </c>
      <c r="N761" s="2"/>
      <c r="O761" s="2" t="str">
        <f>IF(sum!A754="AT",sum!C754,"*")</f>
        <v>*</v>
      </c>
      <c r="R761" s="2" t="s">
        <v>186</v>
      </c>
      <c r="S761" s="2" t="s">
        <v>187</v>
      </c>
      <c r="T761" s="2">
        <v>2020</v>
      </c>
      <c r="U761" s="2" t="str">
        <f>IF(sum!A754="BC",sum!B754,"*")</f>
        <v>*</v>
      </c>
      <c r="V761" s="2"/>
      <c r="W761" s="2" t="str">
        <f>IF(sum!A754="BC",sum!C754,"*")</f>
        <v>*</v>
      </c>
      <c r="Z761" s="2" t="s">
        <v>186</v>
      </c>
      <c r="AA761" s="2" t="s">
        <v>187</v>
      </c>
      <c r="AB761" s="2">
        <v>2020</v>
      </c>
      <c r="AC761" s="2" t="str">
        <f>IF(sum!A754="MA",sum!B754,"*")</f>
        <v>*</v>
      </c>
      <c r="AD761" s="2"/>
      <c r="AE761" s="2" t="str">
        <f>IF(sum!A754="MA",sum!C754,"*")</f>
        <v>*</v>
      </c>
      <c r="AH761" s="2" t="s">
        <v>186</v>
      </c>
      <c r="AI761" s="2" t="s">
        <v>187</v>
      </c>
      <c r="AJ761" s="2">
        <v>2020</v>
      </c>
      <c r="AK761" s="2" t="str">
        <f>IF(sum!A754="ON",sum!B754,"*")</f>
        <v>*</v>
      </c>
      <c r="AL761" s="2"/>
      <c r="AM761" s="2" t="str">
        <f>IF(sum!A754="ON",sum!C754,"*")</f>
        <v>*</v>
      </c>
      <c r="AP761" s="4" t="s">
        <v>186</v>
      </c>
      <c r="AQ761" s="4" t="s">
        <v>187</v>
      </c>
      <c r="AR761" s="4">
        <v>2020</v>
      </c>
      <c r="AS761" s="2" t="str">
        <f>IF(sum!A754="QU",sum!B754,"*")</f>
        <v>*</v>
      </c>
      <c r="AT761" s="2"/>
      <c r="AU761" s="2" t="str">
        <f>IF(sum!A754="QU",sum!C754,"*")</f>
        <v>*</v>
      </c>
      <c r="AX761" s="2" t="s">
        <v>186</v>
      </c>
      <c r="AY761" s="2" t="s">
        <v>187</v>
      </c>
      <c r="AZ761" s="2">
        <v>2020</v>
      </c>
      <c r="BA761" s="2" t="str">
        <f>IF(sum!A754="SA",sum!B754,"*")</f>
        <v>R_ES-WH-SA_STEAM1</v>
      </c>
      <c r="BB761" s="2"/>
      <c r="BC761" s="2">
        <f>IF(sum!A754="SA",sum!C754,"*")</f>
        <v>0</v>
      </c>
    </row>
    <row r="762" spans="2:55">
      <c r="B762" s="4" t="s">
        <v>186</v>
      </c>
      <c r="C762" s="4" t="s">
        <v>187</v>
      </c>
      <c r="D762" s="4">
        <v>2020</v>
      </c>
      <c r="J762" s="4" t="s">
        <v>186</v>
      </c>
      <c r="K762" s="4" t="s">
        <v>187</v>
      </c>
      <c r="L762" s="4">
        <v>2020</v>
      </c>
      <c r="M762" s="2" t="str">
        <f>IF(sum!A755="AT",sum!B755,"*")</f>
        <v>*</v>
      </c>
      <c r="N762" s="2"/>
      <c r="O762" s="2" t="str">
        <f>IF(sum!A755="AT",sum!C755,"*")</f>
        <v>*</v>
      </c>
      <c r="R762" s="4" t="s">
        <v>186</v>
      </c>
      <c r="S762" s="4" t="s">
        <v>187</v>
      </c>
      <c r="T762" s="4">
        <v>2020</v>
      </c>
      <c r="U762" s="2" t="str">
        <f>IF(sum!A755="BC",sum!B755,"*")</f>
        <v>*</v>
      </c>
      <c r="V762" s="2"/>
      <c r="W762" s="2" t="str">
        <f>IF(sum!A755="BC",sum!C755,"*")</f>
        <v>*</v>
      </c>
      <c r="Z762" s="4" t="s">
        <v>186</v>
      </c>
      <c r="AA762" s="4" t="s">
        <v>187</v>
      </c>
      <c r="AB762" s="4">
        <v>2020</v>
      </c>
      <c r="AC762" s="2" t="str">
        <f>IF(sum!A755="MA",sum!B755,"*")</f>
        <v>*</v>
      </c>
      <c r="AD762" s="2"/>
      <c r="AE762" s="2" t="str">
        <f>IF(sum!A755="MA",sum!C755,"*")</f>
        <v>*</v>
      </c>
      <c r="AH762" s="4" t="s">
        <v>186</v>
      </c>
      <c r="AI762" s="4" t="s">
        <v>187</v>
      </c>
      <c r="AJ762" s="4">
        <v>2020</v>
      </c>
      <c r="AK762" s="2" t="str">
        <f>IF(sum!A755="ON",sum!B755,"*")</f>
        <v>*</v>
      </c>
      <c r="AL762" s="2"/>
      <c r="AM762" s="2" t="str">
        <f>IF(sum!A755="ON",sum!C755,"*")</f>
        <v>*</v>
      </c>
      <c r="AP762" s="2" t="s">
        <v>186</v>
      </c>
      <c r="AQ762" s="2" t="s">
        <v>187</v>
      </c>
      <c r="AR762" s="2">
        <v>2020</v>
      </c>
      <c r="AS762" s="2" t="str">
        <f>IF(sum!A755="QU",sum!B755,"*")</f>
        <v>*</v>
      </c>
      <c r="AT762" s="2"/>
      <c r="AU762" s="2" t="str">
        <f>IF(sum!A755="QU",sum!C755,"*")</f>
        <v>*</v>
      </c>
      <c r="AX762" s="4" t="s">
        <v>186</v>
      </c>
      <c r="AY762" s="4" t="s">
        <v>187</v>
      </c>
      <c r="AZ762" s="4">
        <v>2020</v>
      </c>
      <c r="BA762" s="2" t="str">
        <f>IF(sum!A755="SA",sum!B755,"*")</f>
        <v>R_ES-WH-SD_COAPRO1</v>
      </c>
      <c r="BB762" s="2"/>
      <c r="BC762" s="2">
        <f>IF(sum!A755="SA",sum!C755,"*")</f>
        <v>0.169079599457871</v>
      </c>
    </row>
    <row r="763" spans="2:55">
      <c r="B763" s="2" t="s">
        <v>186</v>
      </c>
      <c r="C763" s="2" t="s">
        <v>187</v>
      </c>
      <c r="D763" s="2">
        <v>2020</v>
      </c>
      <c r="J763" s="2" t="s">
        <v>186</v>
      </c>
      <c r="K763" s="2" t="s">
        <v>187</v>
      </c>
      <c r="L763" s="2">
        <v>2020</v>
      </c>
      <c r="M763" s="2" t="str">
        <f>IF(sum!A756="AT",sum!B756,"*")</f>
        <v>*</v>
      </c>
      <c r="N763" s="2"/>
      <c r="O763" s="2" t="str">
        <f>IF(sum!A756="AT",sum!C756,"*")</f>
        <v>*</v>
      </c>
      <c r="R763" s="2" t="s">
        <v>186</v>
      </c>
      <c r="S763" s="2" t="s">
        <v>187</v>
      </c>
      <c r="T763" s="2">
        <v>2020</v>
      </c>
      <c r="U763" s="2" t="str">
        <f>IF(sum!A756="BC",sum!B756,"*")</f>
        <v>*</v>
      </c>
      <c r="V763" s="2"/>
      <c r="W763" s="2" t="str">
        <f>IF(sum!A756="BC",sum!C756,"*")</f>
        <v>*</v>
      </c>
      <c r="Z763" s="2" t="s">
        <v>186</v>
      </c>
      <c r="AA763" s="2" t="s">
        <v>187</v>
      </c>
      <c r="AB763" s="2">
        <v>2020</v>
      </c>
      <c r="AC763" s="2" t="str">
        <f>IF(sum!A756="MA",sum!B756,"*")</f>
        <v>*</v>
      </c>
      <c r="AD763" s="2"/>
      <c r="AE763" s="2" t="str">
        <f>IF(sum!A756="MA",sum!C756,"*")</f>
        <v>*</v>
      </c>
      <c r="AH763" s="2" t="s">
        <v>186</v>
      </c>
      <c r="AI763" s="2" t="s">
        <v>187</v>
      </c>
      <c r="AJ763" s="2">
        <v>2020</v>
      </c>
      <c r="AK763" s="2" t="str">
        <f>IF(sum!A756="ON",sum!B756,"*")</f>
        <v>*</v>
      </c>
      <c r="AL763" s="2"/>
      <c r="AM763" s="2" t="str">
        <f>IF(sum!A756="ON",sum!C756,"*")</f>
        <v>*</v>
      </c>
      <c r="AP763" s="4" t="s">
        <v>186</v>
      </c>
      <c r="AQ763" s="4" t="s">
        <v>187</v>
      </c>
      <c r="AR763" s="4">
        <v>2020</v>
      </c>
      <c r="AS763" s="2" t="str">
        <f>IF(sum!A756="QU",sum!B756,"*")</f>
        <v>*</v>
      </c>
      <c r="AT763" s="2"/>
      <c r="AU763" s="2" t="str">
        <f>IF(sum!A756="QU",sum!C756,"*")</f>
        <v>*</v>
      </c>
      <c r="AX763" s="2" t="s">
        <v>186</v>
      </c>
      <c r="AY763" s="2" t="s">
        <v>187</v>
      </c>
      <c r="AZ763" s="2">
        <v>2020</v>
      </c>
      <c r="BA763" s="2" t="str">
        <f>IF(sum!A756="SA",sum!B756,"*")</f>
        <v>R_ES-WH-SD_STEAM1</v>
      </c>
      <c r="BB763" s="2"/>
      <c r="BC763" s="2">
        <f>IF(sum!A756="SA",sum!C756,"*")</f>
        <v>0</v>
      </c>
    </row>
    <row r="764" spans="2:55">
      <c r="B764" s="4" t="s">
        <v>186</v>
      </c>
      <c r="C764" s="4" t="s">
        <v>187</v>
      </c>
      <c r="D764" s="4">
        <v>2020</v>
      </c>
      <c r="J764" s="4" t="s">
        <v>186</v>
      </c>
      <c r="K764" s="4" t="s">
        <v>187</v>
      </c>
      <c r="L764" s="4">
        <v>2020</v>
      </c>
      <c r="M764" s="2" t="str">
        <f>IF(sum!A757="AT",sum!B757,"*")</f>
        <v>*</v>
      </c>
      <c r="N764" s="2"/>
      <c r="O764" s="2" t="str">
        <f>IF(sum!A757="AT",sum!C757,"*")</f>
        <v>*</v>
      </c>
      <c r="R764" s="4" t="s">
        <v>186</v>
      </c>
      <c r="S764" s="4" t="s">
        <v>187</v>
      </c>
      <c r="T764" s="4">
        <v>2020</v>
      </c>
      <c r="U764" s="2" t="str">
        <f>IF(sum!A757="BC",sum!B757,"*")</f>
        <v>*</v>
      </c>
      <c r="V764" s="2"/>
      <c r="W764" s="2" t="str">
        <f>IF(sum!A757="BC",sum!C757,"*")</f>
        <v>*</v>
      </c>
      <c r="Z764" s="4" t="s">
        <v>186</v>
      </c>
      <c r="AA764" s="4" t="s">
        <v>187</v>
      </c>
      <c r="AB764" s="4">
        <v>2020</v>
      </c>
      <c r="AC764" s="2" t="str">
        <f>IF(sum!A757="MA",sum!B757,"*")</f>
        <v>*</v>
      </c>
      <c r="AD764" s="2"/>
      <c r="AE764" s="2" t="str">
        <f>IF(sum!A757="MA",sum!C757,"*")</f>
        <v>*</v>
      </c>
      <c r="AH764" s="4" t="s">
        <v>186</v>
      </c>
      <c r="AI764" s="4" t="s">
        <v>187</v>
      </c>
      <c r="AJ764" s="4">
        <v>2020</v>
      </c>
      <c r="AK764" s="2" t="str">
        <f>IF(sum!A757="ON",sum!B757,"*")</f>
        <v>*</v>
      </c>
      <c r="AL764" s="2"/>
      <c r="AM764" s="2" t="str">
        <f>IF(sum!A757="ON",sum!C757,"*")</f>
        <v>*</v>
      </c>
      <c r="AP764" s="2" t="s">
        <v>186</v>
      </c>
      <c r="AQ764" s="2" t="s">
        <v>187</v>
      </c>
      <c r="AR764" s="2">
        <v>2020</v>
      </c>
      <c r="AS764" s="2" t="str">
        <f>IF(sum!A757="QU",sum!B757,"*")</f>
        <v>*</v>
      </c>
      <c r="AT764" s="2"/>
      <c r="AU764" s="2" t="str">
        <f>IF(sum!A757="QU",sum!C757,"*")</f>
        <v>*</v>
      </c>
      <c r="AX764" s="4" t="s">
        <v>186</v>
      </c>
      <c r="AY764" s="4" t="s">
        <v>187</v>
      </c>
      <c r="AZ764" s="4">
        <v>2020</v>
      </c>
      <c r="BA764" s="2" t="str">
        <f>IF(sum!A757="SA",sum!B757,"*")</f>
        <v>RTS-AuxiliaryEquip_ELE1</v>
      </c>
      <c r="BB764" s="2"/>
      <c r="BC764" s="2">
        <f>IF(sum!A757="SA",sum!C757,"*")</f>
        <v>0</v>
      </c>
    </row>
    <row r="765" spans="2:55">
      <c r="B765" s="2" t="s">
        <v>186</v>
      </c>
      <c r="C765" s="2" t="s">
        <v>187</v>
      </c>
      <c r="D765" s="2">
        <v>2020</v>
      </c>
      <c r="J765" s="2" t="s">
        <v>186</v>
      </c>
      <c r="K765" s="2" t="s">
        <v>187</v>
      </c>
      <c r="L765" s="2">
        <v>2020</v>
      </c>
      <c r="M765" s="2" t="str">
        <f>IF(sum!A758="AT",sum!B758,"*")</f>
        <v>*</v>
      </c>
      <c r="N765" s="2"/>
      <c r="O765" s="2" t="str">
        <f>IF(sum!A758="AT",sum!C758,"*")</f>
        <v>*</v>
      </c>
      <c r="R765" s="2" t="s">
        <v>186</v>
      </c>
      <c r="S765" s="2" t="s">
        <v>187</v>
      </c>
      <c r="T765" s="2">
        <v>2020</v>
      </c>
      <c r="U765" s="2" t="str">
        <f>IF(sum!A758="BC",sum!B758,"*")</f>
        <v>*</v>
      </c>
      <c r="V765" s="2"/>
      <c r="W765" s="2" t="str">
        <f>IF(sum!A758="BC",sum!C758,"*")</f>
        <v>*</v>
      </c>
      <c r="Z765" s="2" t="s">
        <v>186</v>
      </c>
      <c r="AA765" s="2" t="s">
        <v>187</v>
      </c>
      <c r="AB765" s="2">
        <v>2020</v>
      </c>
      <c r="AC765" s="2" t="str">
        <f>IF(sum!A758="MA",sum!B758,"*")</f>
        <v>*</v>
      </c>
      <c r="AD765" s="2"/>
      <c r="AE765" s="2" t="str">
        <f>IF(sum!A758="MA",sum!C758,"*")</f>
        <v>*</v>
      </c>
      <c r="AH765" s="2" t="s">
        <v>186</v>
      </c>
      <c r="AI765" s="2" t="s">
        <v>187</v>
      </c>
      <c r="AJ765" s="2">
        <v>2020</v>
      </c>
      <c r="AK765" s="2" t="str">
        <f>IF(sum!A758="ON",sum!B758,"*")</f>
        <v>*</v>
      </c>
      <c r="AL765" s="2"/>
      <c r="AM765" s="2" t="str">
        <f>IF(sum!A758="ON",sum!C758,"*")</f>
        <v>*</v>
      </c>
      <c r="AP765" s="4" t="s">
        <v>186</v>
      </c>
      <c r="AQ765" s="4" t="s">
        <v>187</v>
      </c>
      <c r="AR765" s="4">
        <v>2020</v>
      </c>
      <c r="AS765" s="2" t="str">
        <f>IF(sum!A758="QU",sum!B758,"*")</f>
        <v>*</v>
      </c>
      <c r="AT765" s="2"/>
      <c r="AU765" s="2" t="str">
        <f>IF(sum!A758="QU",sum!C758,"*")</f>
        <v>*</v>
      </c>
      <c r="AX765" s="2" t="s">
        <v>186</v>
      </c>
      <c r="AY765" s="2" t="s">
        <v>187</v>
      </c>
      <c r="AZ765" s="2">
        <v>2020</v>
      </c>
      <c r="BA765" s="2" t="str">
        <f>IF(sum!A758="SA",sum!B758,"*")</f>
        <v>RTS-AuxiliaryMot_ELE1</v>
      </c>
      <c r="BB765" s="2"/>
      <c r="BC765" s="2">
        <f>IF(sum!A758="SA",sum!C758,"*")</f>
        <v>0</v>
      </c>
    </row>
    <row r="766" spans="2:55">
      <c r="B766" s="4" t="s">
        <v>186</v>
      </c>
      <c r="C766" s="4" t="s">
        <v>187</v>
      </c>
      <c r="D766" s="4">
        <v>2020</v>
      </c>
      <c r="J766" s="4" t="s">
        <v>186</v>
      </c>
      <c r="K766" s="4" t="s">
        <v>187</v>
      </c>
      <c r="L766" s="4">
        <v>2020</v>
      </c>
      <c r="M766" s="2" t="str">
        <f>IF(sum!A759="AT",sum!B759,"*")</f>
        <v>*</v>
      </c>
      <c r="N766" s="2"/>
      <c r="O766" s="2" t="str">
        <f>IF(sum!A759="AT",sum!C759,"*")</f>
        <v>*</v>
      </c>
      <c r="R766" s="4" t="s">
        <v>186</v>
      </c>
      <c r="S766" s="4" t="s">
        <v>187</v>
      </c>
      <c r="T766" s="4">
        <v>2020</v>
      </c>
      <c r="U766" s="2" t="str">
        <f>IF(sum!A759="BC",sum!B759,"*")</f>
        <v>*</v>
      </c>
      <c r="V766" s="2"/>
      <c r="W766" s="2" t="str">
        <f>IF(sum!A759="BC",sum!C759,"*")</f>
        <v>*</v>
      </c>
      <c r="Z766" s="4" t="s">
        <v>186</v>
      </c>
      <c r="AA766" s="4" t="s">
        <v>187</v>
      </c>
      <c r="AB766" s="4">
        <v>2020</v>
      </c>
      <c r="AC766" s="2" t="str">
        <f>IF(sum!A759="MA",sum!B759,"*")</f>
        <v>*</v>
      </c>
      <c r="AD766" s="2"/>
      <c r="AE766" s="2" t="str">
        <f>IF(sum!A759="MA",sum!C759,"*")</f>
        <v>*</v>
      </c>
      <c r="AH766" s="4" t="s">
        <v>186</v>
      </c>
      <c r="AI766" s="4" t="s">
        <v>187</v>
      </c>
      <c r="AJ766" s="4">
        <v>2020</v>
      </c>
      <c r="AK766" s="2" t="str">
        <f>IF(sum!A759="ON",sum!B759,"*")</f>
        <v>*</v>
      </c>
      <c r="AL766" s="2"/>
      <c r="AM766" s="2" t="str">
        <f>IF(sum!A759="ON",sum!C759,"*")</f>
        <v>*</v>
      </c>
      <c r="AP766" s="2" t="s">
        <v>186</v>
      </c>
      <c r="AQ766" s="2" t="s">
        <v>187</v>
      </c>
      <c r="AR766" s="2">
        <v>2020</v>
      </c>
      <c r="AS766" s="2" t="str">
        <f>IF(sum!A759="QU",sum!B759,"*")</f>
        <v>*</v>
      </c>
      <c r="AT766" s="2"/>
      <c r="AU766" s="2" t="str">
        <f>IF(sum!A759="QU",sum!C759,"*")</f>
        <v>*</v>
      </c>
      <c r="AX766" s="4" t="s">
        <v>186</v>
      </c>
      <c r="AY766" s="4" t="s">
        <v>187</v>
      </c>
      <c r="AZ766" s="4">
        <v>2020</v>
      </c>
      <c r="BA766" s="2" t="str">
        <f>IF(sum!A759="SA",sum!B759,"*")</f>
        <v>RTS-Light_ELE1</v>
      </c>
      <c r="BB766" s="2"/>
      <c r="BC766" s="2">
        <f>IF(sum!A759="SA",sum!C759,"*")</f>
        <v>0</v>
      </c>
    </row>
    <row r="767" spans="2:55">
      <c r="B767" s="2" t="s">
        <v>186</v>
      </c>
      <c r="C767" s="2" t="s">
        <v>187</v>
      </c>
      <c r="D767" s="2">
        <v>2020</v>
      </c>
      <c r="J767" s="2" t="s">
        <v>186</v>
      </c>
      <c r="K767" s="2" t="s">
        <v>187</v>
      </c>
      <c r="L767" s="2">
        <v>2020</v>
      </c>
      <c r="M767" s="2" t="str">
        <f>IF(sum!A760="AT",sum!B760,"*")</f>
        <v>*</v>
      </c>
      <c r="N767" s="2"/>
      <c r="O767" s="2" t="str">
        <f>IF(sum!A760="AT",sum!C760,"*")</f>
        <v>*</v>
      </c>
      <c r="R767" s="2" t="s">
        <v>186</v>
      </c>
      <c r="S767" s="2" t="s">
        <v>187</v>
      </c>
      <c r="T767" s="2">
        <v>2020</v>
      </c>
      <c r="U767" s="2" t="str">
        <f>IF(sum!A760="BC",sum!B760,"*")</f>
        <v>*</v>
      </c>
      <c r="V767" s="2"/>
      <c r="W767" s="2" t="str">
        <f>IF(sum!A760="BC",sum!C760,"*")</f>
        <v>*</v>
      </c>
      <c r="Z767" s="2" t="s">
        <v>186</v>
      </c>
      <c r="AA767" s="2" t="s">
        <v>187</v>
      </c>
      <c r="AB767" s="2">
        <v>2020</v>
      </c>
      <c r="AC767" s="2" t="str">
        <f>IF(sum!A760="MA",sum!B760,"*")</f>
        <v>*</v>
      </c>
      <c r="AD767" s="2"/>
      <c r="AE767" s="2" t="str">
        <f>IF(sum!A760="MA",sum!C760,"*")</f>
        <v>*</v>
      </c>
      <c r="AH767" s="2" t="s">
        <v>186</v>
      </c>
      <c r="AI767" s="2" t="s">
        <v>187</v>
      </c>
      <c r="AJ767" s="2">
        <v>2020</v>
      </c>
      <c r="AK767" s="2" t="str">
        <f>IF(sum!A760="ON",sum!B760,"*")</f>
        <v>*</v>
      </c>
      <c r="AL767" s="2"/>
      <c r="AM767" s="2" t="str">
        <f>IF(sum!A760="ON",sum!C760,"*")</f>
        <v>*</v>
      </c>
      <c r="AP767" s="4" t="s">
        <v>186</v>
      </c>
      <c r="AQ767" s="4" t="s">
        <v>187</v>
      </c>
      <c r="AR767" s="4">
        <v>2020</v>
      </c>
      <c r="AS767" s="2" t="str">
        <f>IF(sum!A760="QU",sum!B760,"*")</f>
        <v>*</v>
      </c>
      <c r="AT767" s="2"/>
      <c r="AU767" s="2" t="str">
        <f>IF(sum!A760="QU",sum!C760,"*")</f>
        <v>*</v>
      </c>
      <c r="AX767" s="2" t="s">
        <v>186</v>
      </c>
      <c r="AY767" s="2" t="s">
        <v>187</v>
      </c>
      <c r="AZ767" s="2">
        <v>2020</v>
      </c>
      <c r="BA767" s="2" t="str">
        <f>IF(sum!A760="SA",sum!B760,"*")</f>
        <v>RTS-SpCool_ELE1</v>
      </c>
      <c r="BB767" s="2"/>
      <c r="BC767" s="2">
        <f>IF(sum!A760="SA",sum!C760,"*")</f>
        <v>0</v>
      </c>
    </row>
    <row r="768" spans="2:55">
      <c r="B768" s="4" t="s">
        <v>186</v>
      </c>
      <c r="C768" s="4" t="s">
        <v>187</v>
      </c>
      <c r="D768" s="4">
        <v>2020</v>
      </c>
      <c r="J768" s="4" t="s">
        <v>186</v>
      </c>
      <c r="K768" s="4" t="s">
        <v>187</v>
      </c>
      <c r="L768" s="4">
        <v>2020</v>
      </c>
      <c r="M768" s="2" t="str">
        <f>IF(sum!A761="AT",sum!B761,"*")</f>
        <v>*</v>
      </c>
      <c r="N768" s="2"/>
      <c r="O768" s="2" t="str">
        <f>IF(sum!A761="AT",sum!C761,"*")</f>
        <v>*</v>
      </c>
      <c r="R768" s="4" t="s">
        <v>186</v>
      </c>
      <c r="S768" s="4" t="s">
        <v>187</v>
      </c>
      <c r="T768" s="4">
        <v>2020</v>
      </c>
      <c r="U768" s="2" t="str">
        <f>IF(sum!A761="BC",sum!B761,"*")</f>
        <v>*</v>
      </c>
      <c r="V768" s="2"/>
      <c r="W768" s="2" t="str">
        <f>IF(sum!A761="BC",sum!C761,"*")</f>
        <v>*</v>
      </c>
      <c r="Z768" s="4" t="s">
        <v>186</v>
      </c>
      <c r="AA768" s="4" t="s">
        <v>187</v>
      </c>
      <c r="AB768" s="4">
        <v>2020</v>
      </c>
      <c r="AC768" s="2" t="str">
        <f>IF(sum!A761="MA",sum!B761,"*")</f>
        <v>*</v>
      </c>
      <c r="AD768" s="2"/>
      <c r="AE768" s="2" t="str">
        <f>IF(sum!A761="MA",sum!C761,"*")</f>
        <v>*</v>
      </c>
      <c r="AH768" s="4" t="s">
        <v>186</v>
      </c>
      <c r="AI768" s="4" t="s">
        <v>187</v>
      </c>
      <c r="AJ768" s="4">
        <v>2020</v>
      </c>
      <c r="AK768" s="2" t="str">
        <f>IF(sum!A761="ON",sum!B761,"*")</f>
        <v>*</v>
      </c>
      <c r="AL768" s="2"/>
      <c r="AM768" s="2" t="str">
        <f>IF(sum!A761="ON",sum!C761,"*")</f>
        <v>*</v>
      </c>
      <c r="AP768" s="2" t="s">
        <v>186</v>
      </c>
      <c r="AQ768" s="2" t="s">
        <v>187</v>
      </c>
      <c r="AR768" s="2">
        <v>2020</v>
      </c>
      <c r="AS768" s="2" t="str">
        <f>IF(sum!A761="QU",sum!B761,"*")</f>
        <v>*</v>
      </c>
      <c r="AT768" s="2"/>
      <c r="AU768" s="2" t="str">
        <f>IF(sum!A761="QU",sum!C761,"*")</f>
        <v>*</v>
      </c>
      <c r="AX768" s="4" t="s">
        <v>186</v>
      </c>
      <c r="AY768" s="4" t="s">
        <v>187</v>
      </c>
      <c r="AZ768" s="4">
        <v>2020</v>
      </c>
      <c r="BA768" s="2" t="str">
        <f>IF(sum!A761="SA",sum!B761,"*")</f>
        <v>RTS-SpHeat_ELE1</v>
      </c>
      <c r="BB768" s="2"/>
      <c r="BC768" s="2">
        <f>IF(sum!A761="SA",sum!C761,"*")</f>
        <v>0</v>
      </c>
    </row>
    <row r="769" spans="2:55">
      <c r="B769" s="2" t="s">
        <v>186</v>
      </c>
      <c r="C769" s="2" t="s">
        <v>187</v>
      </c>
      <c r="D769" s="2">
        <v>2020</v>
      </c>
      <c r="J769" s="2" t="s">
        <v>186</v>
      </c>
      <c r="K769" s="2" t="s">
        <v>187</v>
      </c>
      <c r="L769" s="2">
        <v>2020</v>
      </c>
      <c r="M769" s="2" t="str">
        <f>IF(sum!A762="AT",sum!B762,"*")</f>
        <v>*</v>
      </c>
      <c r="N769" s="2"/>
      <c r="O769" s="2" t="str">
        <f>IF(sum!A762="AT",sum!C762,"*")</f>
        <v>*</v>
      </c>
      <c r="R769" s="2" t="s">
        <v>186</v>
      </c>
      <c r="S769" s="2" t="s">
        <v>187</v>
      </c>
      <c r="T769" s="2">
        <v>2020</v>
      </c>
      <c r="U769" s="2" t="str">
        <f>IF(sum!A762="BC",sum!B762,"*")</f>
        <v>*</v>
      </c>
      <c r="V769" s="2"/>
      <c r="W769" s="2" t="str">
        <f>IF(sum!A762="BC",sum!C762,"*")</f>
        <v>*</v>
      </c>
      <c r="Z769" s="2" t="s">
        <v>186</v>
      </c>
      <c r="AA769" s="2" t="s">
        <v>187</v>
      </c>
      <c r="AB769" s="2">
        <v>2020</v>
      </c>
      <c r="AC769" s="2" t="str">
        <f>IF(sum!A762="MA",sum!B762,"*")</f>
        <v>*</v>
      </c>
      <c r="AD769" s="2"/>
      <c r="AE769" s="2" t="str">
        <f>IF(sum!A762="MA",sum!C762,"*")</f>
        <v>*</v>
      </c>
      <c r="AH769" s="2" t="s">
        <v>186</v>
      </c>
      <c r="AI769" s="2" t="s">
        <v>187</v>
      </c>
      <c r="AJ769" s="2">
        <v>2020</v>
      </c>
      <c r="AK769" s="2" t="str">
        <f>IF(sum!A762="ON",sum!B762,"*")</f>
        <v>*</v>
      </c>
      <c r="AL769" s="2"/>
      <c r="AM769" s="2" t="str">
        <f>IF(sum!A762="ON",sum!C762,"*")</f>
        <v>*</v>
      </c>
      <c r="AP769" s="4" t="s">
        <v>186</v>
      </c>
      <c r="AQ769" s="4" t="s">
        <v>187</v>
      </c>
      <c r="AR769" s="4">
        <v>2020</v>
      </c>
      <c r="AS769" s="2" t="str">
        <f>IF(sum!A762="QU",sum!B762,"*")</f>
        <v>*</v>
      </c>
      <c r="AT769" s="2"/>
      <c r="AU769" s="2" t="str">
        <f>IF(sum!A762="QU",sum!C762,"*")</f>
        <v>*</v>
      </c>
      <c r="AX769" s="2" t="s">
        <v>186</v>
      </c>
      <c r="AY769" s="2" t="s">
        <v>187</v>
      </c>
      <c r="AZ769" s="2">
        <v>2020</v>
      </c>
      <c r="BA769" s="2" t="str">
        <f>IF(sum!A762="SA",sum!B762,"*")</f>
        <v>RTS-WaterHeat_ELE1</v>
      </c>
      <c r="BB769" s="2"/>
      <c r="BC769" s="2">
        <f>IF(sum!A762="SA",sum!C762,"*")</f>
        <v>0</v>
      </c>
    </row>
    <row r="770" spans="2:55">
      <c r="B770" s="4" t="s">
        <v>186</v>
      </c>
      <c r="C770" s="4" t="s">
        <v>187</v>
      </c>
      <c r="D770" s="4">
        <v>2020</v>
      </c>
      <c r="J770" s="4" t="s">
        <v>186</v>
      </c>
      <c r="K770" s="4" t="s">
        <v>187</v>
      </c>
      <c r="L770" s="4">
        <v>2020</v>
      </c>
      <c r="M770" s="2" t="str">
        <f>IF(sum!A763="AT",sum!B763,"*")</f>
        <v>*</v>
      </c>
      <c r="N770" s="2"/>
      <c r="O770" s="2" t="str">
        <f>IF(sum!A763="AT",sum!C763,"*")</f>
        <v>*</v>
      </c>
      <c r="R770" s="4" t="s">
        <v>186</v>
      </c>
      <c r="S770" s="4" t="s">
        <v>187</v>
      </c>
      <c r="T770" s="4">
        <v>2020</v>
      </c>
      <c r="U770" s="2" t="str">
        <f>IF(sum!A763="BC",sum!B763,"*")</f>
        <v>*</v>
      </c>
      <c r="V770" s="2"/>
      <c r="W770" s="2" t="str">
        <f>IF(sum!A763="BC",sum!C763,"*")</f>
        <v>*</v>
      </c>
      <c r="Z770" s="4" t="s">
        <v>186</v>
      </c>
      <c r="AA770" s="4" t="s">
        <v>187</v>
      </c>
      <c r="AB770" s="4">
        <v>2020</v>
      </c>
      <c r="AC770" s="2" t="str">
        <f>IF(sum!A763="MA",sum!B763,"*")</f>
        <v>*</v>
      </c>
      <c r="AD770" s="2"/>
      <c r="AE770" s="2" t="str">
        <f>IF(sum!A763="MA",sum!C763,"*")</f>
        <v>*</v>
      </c>
      <c r="AH770" s="4" t="s">
        <v>186</v>
      </c>
      <c r="AI770" s="4" t="s">
        <v>187</v>
      </c>
      <c r="AJ770" s="4">
        <v>2020</v>
      </c>
      <c r="AK770" s="2" t="str">
        <f>IF(sum!A763="ON",sum!B763,"*")</f>
        <v>*</v>
      </c>
      <c r="AL770" s="2"/>
      <c r="AM770" s="2" t="str">
        <f>IF(sum!A763="ON",sum!C763,"*")</f>
        <v>*</v>
      </c>
      <c r="AP770" s="2" t="s">
        <v>186</v>
      </c>
      <c r="AQ770" s="2" t="s">
        <v>187</v>
      </c>
      <c r="AR770" s="2">
        <v>2020</v>
      </c>
      <c r="AS770" s="2" t="str">
        <f>IF(sum!A763="QU",sum!B763,"*")</f>
        <v>*</v>
      </c>
      <c r="AT770" s="2"/>
      <c r="AU770" s="2" t="str">
        <f>IF(sum!A763="QU",sum!C763,"*")</f>
        <v>*</v>
      </c>
      <c r="AX770" s="4" t="s">
        <v>186</v>
      </c>
      <c r="AY770" s="4" t="s">
        <v>187</v>
      </c>
      <c r="AZ770" s="4">
        <v>2020</v>
      </c>
      <c r="BA770" s="2" t="str">
        <f>IF(sum!A763="SA",sum!B763,"*")</f>
        <v>S_CCUS_EMIS_H2T</v>
      </c>
      <c r="BB770" s="2"/>
      <c r="BC770" s="2">
        <f>IF(sum!A763="SA",sum!C763,"*")</f>
        <v>0</v>
      </c>
    </row>
    <row r="771" spans="2:55">
      <c r="B771" s="2" t="s">
        <v>186</v>
      </c>
      <c r="C771" s="2" t="s">
        <v>187</v>
      </c>
      <c r="D771" s="2">
        <v>2020</v>
      </c>
      <c r="J771" s="2" t="s">
        <v>186</v>
      </c>
      <c r="K771" s="2" t="s">
        <v>187</v>
      </c>
      <c r="L771" s="2">
        <v>2020</v>
      </c>
      <c r="M771" s="2" t="str">
        <f>IF(sum!A764="AT",sum!B764,"*")</f>
        <v>*</v>
      </c>
      <c r="N771" s="2"/>
      <c r="O771" s="2" t="str">
        <f>IF(sum!A764="AT",sum!C764,"*")</f>
        <v>*</v>
      </c>
      <c r="R771" s="2" t="s">
        <v>186</v>
      </c>
      <c r="S771" s="2" t="s">
        <v>187</v>
      </c>
      <c r="T771" s="2">
        <v>2020</v>
      </c>
      <c r="U771" s="2" t="str">
        <f>IF(sum!A764="BC",sum!B764,"*")</f>
        <v>*</v>
      </c>
      <c r="V771" s="2"/>
      <c r="W771" s="2" t="str">
        <f>IF(sum!A764="BC",sum!C764,"*")</f>
        <v>*</v>
      </c>
      <c r="Z771" s="2" t="s">
        <v>186</v>
      </c>
      <c r="AA771" s="2" t="s">
        <v>187</v>
      </c>
      <c r="AB771" s="2">
        <v>2020</v>
      </c>
      <c r="AC771" s="2" t="str">
        <f>IF(sum!A764="MA",sum!B764,"*")</f>
        <v>*</v>
      </c>
      <c r="AD771" s="2"/>
      <c r="AE771" s="2" t="str">
        <f>IF(sum!A764="MA",sum!C764,"*")</f>
        <v>*</v>
      </c>
      <c r="AH771" s="2" t="s">
        <v>186</v>
      </c>
      <c r="AI771" s="2" t="s">
        <v>187</v>
      </c>
      <c r="AJ771" s="2">
        <v>2020</v>
      </c>
      <c r="AK771" s="2" t="str">
        <f>IF(sum!A764="ON",sum!B764,"*")</f>
        <v>*</v>
      </c>
      <c r="AL771" s="2"/>
      <c r="AM771" s="2" t="str">
        <f>IF(sum!A764="ON",sum!C764,"*")</f>
        <v>*</v>
      </c>
      <c r="AP771" s="4" t="s">
        <v>186</v>
      </c>
      <c r="AQ771" s="4" t="s">
        <v>187</v>
      </c>
      <c r="AR771" s="4">
        <v>2020</v>
      </c>
      <c r="AS771" s="2" t="str">
        <f>IF(sum!A764="QU",sum!B764,"*")</f>
        <v>*</v>
      </c>
      <c r="AT771" s="2"/>
      <c r="AU771" s="2" t="str">
        <f>IF(sum!A764="QU",sum!C764,"*")</f>
        <v>*</v>
      </c>
      <c r="AX771" s="2" t="s">
        <v>186</v>
      </c>
      <c r="AY771" s="2" t="s">
        <v>187</v>
      </c>
      <c r="AZ771" s="2">
        <v>2020</v>
      </c>
      <c r="BA771" s="2" t="str">
        <f>IF(sum!A764="SA",sum!B764,"*")</f>
        <v>S_CCUS_EMIS_H2U</v>
      </c>
      <c r="BB771" s="2"/>
      <c r="BC771" s="2">
        <f>IF(sum!A764="SA",sum!C764,"*")</f>
        <v>0</v>
      </c>
    </row>
    <row r="772" spans="2:55">
      <c r="B772" s="4" t="s">
        <v>186</v>
      </c>
      <c r="C772" s="4" t="s">
        <v>187</v>
      </c>
      <c r="D772" s="4">
        <v>2020</v>
      </c>
      <c r="J772" s="4" t="s">
        <v>186</v>
      </c>
      <c r="K772" s="4" t="s">
        <v>187</v>
      </c>
      <c r="L772" s="4">
        <v>2020</v>
      </c>
      <c r="M772" s="2" t="str">
        <f>IF(sum!A765="AT",sum!B765,"*")</f>
        <v>*</v>
      </c>
      <c r="N772" s="2"/>
      <c r="O772" s="2" t="str">
        <f>IF(sum!A765="AT",sum!C765,"*")</f>
        <v>*</v>
      </c>
      <c r="R772" s="4" t="s">
        <v>186</v>
      </c>
      <c r="S772" s="4" t="s">
        <v>187</v>
      </c>
      <c r="T772" s="4">
        <v>2020</v>
      </c>
      <c r="U772" s="2" t="str">
        <f>IF(sum!A765="BC",sum!B765,"*")</f>
        <v>*</v>
      </c>
      <c r="V772" s="2"/>
      <c r="W772" s="2" t="str">
        <f>IF(sum!A765="BC",sum!C765,"*")</f>
        <v>*</v>
      </c>
      <c r="Z772" s="4" t="s">
        <v>186</v>
      </c>
      <c r="AA772" s="4" t="s">
        <v>187</v>
      </c>
      <c r="AB772" s="4">
        <v>2020</v>
      </c>
      <c r="AC772" s="2" t="str">
        <f>IF(sum!A765="MA",sum!B765,"*")</f>
        <v>*</v>
      </c>
      <c r="AD772" s="2"/>
      <c r="AE772" s="2" t="str">
        <f>IF(sum!A765="MA",sum!C765,"*")</f>
        <v>*</v>
      </c>
      <c r="AH772" s="4" t="s">
        <v>186</v>
      </c>
      <c r="AI772" s="4" t="s">
        <v>187</v>
      </c>
      <c r="AJ772" s="4">
        <v>2020</v>
      </c>
      <c r="AK772" s="2" t="str">
        <f>IF(sum!A765="ON",sum!B765,"*")</f>
        <v>*</v>
      </c>
      <c r="AL772" s="2"/>
      <c r="AM772" s="2" t="str">
        <f>IF(sum!A765="ON",sum!C765,"*")</f>
        <v>*</v>
      </c>
      <c r="AP772" s="2" t="s">
        <v>186</v>
      </c>
      <c r="AQ772" s="2" t="s">
        <v>187</v>
      </c>
      <c r="AR772" s="2">
        <v>2020</v>
      </c>
      <c r="AS772" s="2" t="str">
        <f>IF(sum!A765="QU",sum!B765,"*")</f>
        <v>*</v>
      </c>
      <c r="AT772" s="2"/>
      <c r="AU772" s="2" t="str">
        <f>IF(sum!A765="QU",sum!C765,"*")</f>
        <v>*</v>
      </c>
      <c r="AX772" s="4" t="s">
        <v>186</v>
      </c>
      <c r="AY772" s="4" t="s">
        <v>187</v>
      </c>
      <c r="AZ772" s="4">
        <v>2020</v>
      </c>
      <c r="BA772" s="2" t="str">
        <f>IF(sum!A765="SA",sum!B765,"*")</f>
        <v>S_CCUS_EMISMeOH_H2</v>
      </c>
      <c r="BB772" s="2"/>
      <c r="BC772" s="2">
        <f>IF(sum!A765="SA",sum!C765,"*")</f>
        <v>0</v>
      </c>
    </row>
    <row r="773" spans="2:55">
      <c r="B773" s="2" t="s">
        <v>186</v>
      </c>
      <c r="C773" s="2" t="s">
        <v>187</v>
      </c>
      <c r="D773" s="2">
        <v>2020</v>
      </c>
      <c r="J773" s="2" t="s">
        <v>186</v>
      </c>
      <c r="K773" s="2" t="s">
        <v>187</v>
      </c>
      <c r="L773" s="2">
        <v>2020</v>
      </c>
      <c r="M773" s="2" t="str">
        <f>IF(sum!A766="AT",sum!B766,"*")</f>
        <v>*</v>
      </c>
      <c r="N773" s="2"/>
      <c r="O773" s="2" t="str">
        <f>IF(sum!A766="AT",sum!C766,"*")</f>
        <v>*</v>
      </c>
      <c r="R773" s="2" t="s">
        <v>186</v>
      </c>
      <c r="S773" s="2" t="s">
        <v>187</v>
      </c>
      <c r="T773" s="2">
        <v>2020</v>
      </c>
      <c r="U773" s="2" t="str">
        <f>IF(sum!A766="BC",sum!B766,"*")</f>
        <v>*</v>
      </c>
      <c r="V773" s="2"/>
      <c r="W773" s="2" t="str">
        <f>IF(sum!A766="BC",sum!C766,"*")</f>
        <v>*</v>
      </c>
      <c r="Z773" s="2" t="s">
        <v>186</v>
      </c>
      <c r="AA773" s="2" t="s">
        <v>187</v>
      </c>
      <c r="AB773" s="2">
        <v>2020</v>
      </c>
      <c r="AC773" s="2" t="str">
        <f>IF(sum!A766="MA",sum!B766,"*")</f>
        <v>*</v>
      </c>
      <c r="AD773" s="2"/>
      <c r="AE773" s="2" t="str">
        <f>IF(sum!A766="MA",sum!C766,"*")</f>
        <v>*</v>
      </c>
      <c r="AH773" s="2" t="s">
        <v>186</v>
      </c>
      <c r="AI773" s="2" t="s">
        <v>187</v>
      </c>
      <c r="AJ773" s="2">
        <v>2020</v>
      </c>
      <c r="AK773" s="2" t="str">
        <f>IF(sum!A766="ON",sum!B766,"*")</f>
        <v>*</v>
      </c>
      <c r="AL773" s="2"/>
      <c r="AM773" s="2" t="str">
        <f>IF(sum!A766="ON",sum!C766,"*")</f>
        <v>*</v>
      </c>
      <c r="AP773" s="4" t="s">
        <v>186</v>
      </c>
      <c r="AQ773" s="4" t="s">
        <v>187</v>
      </c>
      <c r="AR773" s="4">
        <v>2020</v>
      </c>
      <c r="AS773" s="2" t="str">
        <f>IF(sum!A766="QU",sum!B766,"*")</f>
        <v>*</v>
      </c>
      <c r="AT773" s="2"/>
      <c r="AU773" s="2" t="str">
        <f>IF(sum!A766="QU",sum!C766,"*")</f>
        <v>*</v>
      </c>
      <c r="AX773" s="2" t="s">
        <v>186</v>
      </c>
      <c r="AY773" s="2" t="s">
        <v>187</v>
      </c>
      <c r="AZ773" s="2">
        <v>2020</v>
      </c>
      <c r="BA773" s="2" t="str">
        <f>IF(sum!A766="SA",sum!B766,"*")</f>
        <v>SCOAH2GC01</v>
      </c>
      <c r="BB773" s="2"/>
      <c r="BC773" s="2">
        <f>IF(sum!A766="SA",sum!C766,"*")</f>
        <v>0</v>
      </c>
    </row>
    <row r="774" spans="2:55">
      <c r="B774" s="4" t="s">
        <v>186</v>
      </c>
      <c r="C774" s="4" t="s">
        <v>187</v>
      </c>
      <c r="D774" s="4">
        <v>2020</v>
      </c>
      <c r="J774" s="4" t="s">
        <v>186</v>
      </c>
      <c r="K774" s="4" t="s">
        <v>187</v>
      </c>
      <c r="L774" s="4">
        <v>2020</v>
      </c>
      <c r="M774" s="2" t="str">
        <f>IF(sum!A767="AT",sum!B767,"*")</f>
        <v>*</v>
      </c>
      <c r="N774" s="2"/>
      <c r="O774" s="2" t="str">
        <f>IF(sum!A767="AT",sum!C767,"*")</f>
        <v>*</v>
      </c>
      <c r="R774" s="4" t="s">
        <v>186</v>
      </c>
      <c r="S774" s="4" t="s">
        <v>187</v>
      </c>
      <c r="T774" s="4">
        <v>2020</v>
      </c>
      <c r="U774" s="2" t="str">
        <f>IF(sum!A767="BC",sum!B767,"*")</f>
        <v>*</v>
      </c>
      <c r="V774" s="2"/>
      <c r="W774" s="2" t="str">
        <f>IF(sum!A767="BC",sum!C767,"*")</f>
        <v>*</v>
      </c>
      <c r="Z774" s="4" t="s">
        <v>186</v>
      </c>
      <c r="AA774" s="4" t="s">
        <v>187</v>
      </c>
      <c r="AB774" s="4">
        <v>2020</v>
      </c>
      <c r="AC774" s="2" t="str">
        <f>IF(sum!A767="MA",sum!B767,"*")</f>
        <v>*</v>
      </c>
      <c r="AD774" s="2"/>
      <c r="AE774" s="2" t="str">
        <f>IF(sum!A767="MA",sum!C767,"*")</f>
        <v>*</v>
      </c>
      <c r="AH774" s="4" t="s">
        <v>186</v>
      </c>
      <c r="AI774" s="4" t="s">
        <v>187</v>
      </c>
      <c r="AJ774" s="4">
        <v>2020</v>
      </c>
      <c r="AK774" s="2" t="str">
        <f>IF(sum!A767="ON",sum!B767,"*")</f>
        <v>*</v>
      </c>
      <c r="AL774" s="2"/>
      <c r="AM774" s="2" t="str">
        <f>IF(sum!A767="ON",sum!C767,"*")</f>
        <v>*</v>
      </c>
      <c r="AP774" s="2" t="s">
        <v>186</v>
      </c>
      <c r="AQ774" s="2" t="s">
        <v>187</v>
      </c>
      <c r="AR774" s="2">
        <v>2020</v>
      </c>
      <c r="AS774" s="2" t="str">
        <f>IF(sum!A767="QU",sum!B767,"*")</f>
        <v>*</v>
      </c>
      <c r="AT774" s="2"/>
      <c r="AU774" s="2" t="str">
        <f>IF(sum!A767="QU",sum!C767,"*")</f>
        <v>*</v>
      </c>
      <c r="AX774" s="4" t="s">
        <v>186</v>
      </c>
      <c r="AY774" s="4" t="s">
        <v>187</v>
      </c>
      <c r="AZ774" s="4">
        <v>2020</v>
      </c>
      <c r="BA774" s="2" t="str">
        <f>IF(sum!A767="SA",sum!B767,"*")</f>
        <v>SGASSH2RC01</v>
      </c>
      <c r="BB774" s="2"/>
      <c r="BC774" s="2">
        <f>IF(sum!A767="SA",sum!C767,"*")</f>
        <v>0</v>
      </c>
    </row>
    <row r="775" spans="2:55">
      <c r="B775" s="2" t="s">
        <v>186</v>
      </c>
      <c r="C775" s="2" t="s">
        <v>187</v>
      </c>
      <c r="D775" s="2">
        <v>2020</v>
      </c>
      <c r="J775" s="2" t="s">
        <v>186</v>
      </c>
      <c r="K775" s="2" t="s">
        <v>187</v>
      </c>
      <c r="L775" s="2">
        <v>2020</v>
      </c>
      <c r="M775" s="2" t="str">
        <f>IF(sum!A768="AT",sum!B768,"*")</f>
        <v>*</v>
      </c>
      <c r="N775" s="2"/>
      <c r="O775" s="2" t="str">
        <f>IF(sum!A768="AT",sum!C768,"*")</f>
        <v>*</v>
      </c>
      <c r="R775" s="2" t="s">
        <v>186</v>
      </c>
      <c r="S775" s="2" t="s">
        <v>187</v>
      </c>
      <c r="T775" s="2">
        <v>2020</v>
      </c>
      <c r="U775" s="2" t="str">
        <f>IF(sum!A768="BC",sum!B768,"*")</f>
        <v>*</v>
      </c>
      <c r="V775" s="2"/>
      <c r="W775" s="2" t="str">
        <f>IF(sum!A768="BC",sum!C768,"*")</f>
        <v>*</v>
      </c>
      <c r="Z775" s="2" t="s">
        <v>186</v>
      </c>
      <c r="AA775" s="2" t="s">
        <v>187</v>
      </c>
      <c r="AB775" s="2">
        <v>2020</v>
      </c>
      <c r="AC775" s="2" t="str">
        <f>IF(sum!A768="MA",sum!B768,"*")</f>
        <v>*</v>
      </c>
      <c r="AD775" s="2"/>
      <c r="AE775" s="2" t="str">
        <f>IF(sum!A768="MA",sum!C768,"*")</f>
        <v>*</v>
      </c>
      <c r="AH775" s="2" t="s">
        <v>186</v>
      </c>
      <c r="AI775" s="2" t="s">
        <v>187</v>
      </c>
      <c r="AJ775" s="2">
        <v>2020</v>
      </c>
      <c r="AK775" s="2" t="str">
        <f>IF(sum!A768="ON",sum!B768,"*")</f>
        <v>*</v>
      </c>
      <c r="AL775" s="2"/>
      <c r="AM775" s="2" t="str">
        <f>IF(sum!A768="ON",sum!C768,"*")</f>
        <v>*</v>
      </c>
      <c r="AP775" s="4" t="s">
        <v>186</v>
      </c>
      <c r="AQ775" s="4" t="s">
        <v>187</v>
      </c>
      <c r="AR775" s="4">
        <v>2020</v>
      </c>
      <c r="AS775" s="2" t="str">
        <f>IF(sum!A768="QU",sum!B768,"*")</f>
        <v>*</v>
      </c>
      <c r="AT775" s="2"/>
      <c r="AU775" s="2" t="str">
        <f>IF(sum!A768="QU",sum!C768,"*")</f>
        <v>*</v>
      </c>
      <c r="AX775" s="2" t="s">
        <v>186</v>
      </c>
      <c r="AY775" s="2" t="s">
        <v>187</v>
      </c>
      <c r="AZ775" s="2">
        <v>2020</v>
      </c>
      <c r="BA775" s="2" t="str">
        <f>IF(sum!A768="SA",sum!B768,"*")</f>
        <v>SINKCCU</v>
      </c>
      <c r="BB775" s="2"/>
      <c r="BC775" s="2">
        <f>IF(sum!A768="SA",sum!C768,"*")</f>
        <v>0</v>
      </c>
    </row>
    <row r="776" spans="2:55">
      <c r="B776" s="4" t="s">
        <v>186</v>
      </c>
      <c r="C776" s="4" t="s">
        <v>187</v>
      </c>
      <c r="D776" s="4">
        <v>2020</v>
      </c>
      <c r="J776" s="4" t="s">
        <v>186</v>
      </c>
      <c r="K776" s="4" t="s">
        <v>187</v>
      </c>
      <c r="L776" s="4">
        <v>2020</v>
      </c>
      <c r="M776" s="2" t="str">
        <f>IF(sum!A769="AT",sum!B769,"*")</f>
        <v>*</v>
      </c>
      <c r="N776" s="2"/>
      <c r="O776" s="2" t="str">
        <f>IF(sum!A769="AT",sum!C769,"*")</f>
        <v>*</v>
      </c>
      <c r="R776" s="4" t="s">
        <v>186</v>
      </c>
      <c r="S776" s="4" t="s">
        <v>187</v>
      </c>
      <c r="T776" s="4">
        <v>2020</v>
      </c>
      <c r="U776" s="2" t="str">
        <f>IF(sum!A769="BC",sum!B769,"*")</f>
        <v>*</v>
      </c>
      <c r="V776" s="2"/>
      <c r="W776" s="2" t="str">
        <f>IF(sum!A769="BC",sum!C769,"*")</f>
        <v>*</v>
      </c>
      <c r="Z776" s="4" t="s">
        <v>186</v>
      </c>
      <c r="AA776" s="4" t="s">
        <v>187</v>
      </c>
      <c r="AB776" s="4">
        <v>2020</v>
      </c>
      <c r="AC776" s="2" t="str">
        <f>IF(sum!A769="MA",sum!B769,"*")</f>
        <v>*</v>
      </c>
      <c r="AD776" s="2"/>
      <c r="AE776" s="2" t="str">
        <f>IF(sum!A769="MA",sum!C769,"*")</f>
        <v>*</v>
      </c>
      <c r="AH776" s="4" t="s">
        <v>186</v>
      </c>
      <c r="AI776" s="4" t="s">
        <v>187</v>
      </c>
      <c r="AJ776" s="4">
        <v>2020</v>
      </c>
      <c r="AK776" s="2" t="str">
        <f>IF(sum!A769="ON",sum!B769,"*")</f>
        <v>*</v>
      </c>
      <c r="AL776" s="2"/>
      <c r="AM776" s="2" t="str">
        <f>IF(sum!A769="ON",sum!C769,"*")</f>
        <v>*</v>
      </c>
      <c r="AP776" s="2" t="s">
        <v>186</v>
      </c>
      <c r="AQ776" s="2" t="s">
        <v>187</v>
      </c>
      <c r="AR776" s="2">
        <v>2020</v>
      </c>
      <c r="AS776" s="2" t="str">
        <f>IF(sum!A769="QU",sum!B769,"*")</f>
        <v>*</v>
      </c>
      <c r="AT776" s="2"/>
      <c r="AU776" s="2" t="str">
        <f>IF(sum!A769="QU",sum!C769,"*")</f>
        <v>*</v>
      </c>
      <c r="AX776" s="4" t="s">
        <v>186</v>
      </c>
      <c r="AY776" s="4" t="s">
        <v>187</v>
      </c>
      <c r="AZ776" s="4">
        <v>2020</v>
      </c>
      <c r="BA776" s="2" t="str">
        <f>IF(sum!A769="SA",sum!B769,"*")</f>
        <v>SNK_DAC</v>
      </c>
      <c r="BB776" s="2"/>
      <c r="BC776" s="2">
        <f>IF(sum!A769="SA",sum!C769,"*")</f>
        <v>0</v>
      </c>
    </row>
    <row r="777" spans="2:55">
      <c r="B777" s="2" t="s">
        <v>186</v>
      </c>
      <c r="C777" s="2" t="s">
        <v>187</v>
      </c>
      <c r="D777" s="2">
        <v>2020</v>
      </c>
      <c r="J777" s="2" t="s">
        <v>186</v>
      </c>
      <c r="K777" s="2" t="s">
        <v>187</v>
      </c>
      <c r="L777" s="2">
        <v>2020</v>
      </c>
      <c r="M777" s="2" t="str">
        <f>IF(sum!A770="AT",sum!B770,"*")</f>
        <v>*</v>
      </c>
      <c r="N777" s="2"/>
      <c r="O777" s="2" t="str">
        <f>IF(sum!A770="AT",sum!C770,"*")</f>
        <v>*</v>
      </c>
      <c r="R777" s="2" t="s">
        <v>186</v>
      </c>
      <c r="S777" s="2" t="s">
        <v>187</v>
      </c>
      <c r="T777" s="2">
        <v>2020</v>
      </c>
      <c r="U777" s="2" t="str">
        <f>IF(sum!A770="BC",sum!B770,"*")</f>
        <v>*</v>
      </c>
      <c r="V777" s="2"/>
      <c r="W777" s="2" t="str">
        <f>IF(sum!A770="BC",sum!C770,"*")</f>
        <v>*</v>
      </c>
      <c r="Z777" s="2" t="s">
        <v>186</v>
      </c>
      <c r="AA777" s="2" t="s">
        <v>187</v>
      </c>
      <c r="AB777" s="2">
        <v>2020</v>
      </c>
      <c r="AC777" s="2" t="str">
        <f>IF(sum!A770="MA",sum!B770,"*")</f>
        <v>*</v>
      </c>
      <c r="AD777" s="2"/>
      <c r="AE777" s="2" t="str">
        <f>IF(sum!A770="MA",sum!C770,"*")</f>
        <v>*</v>
      </c>
      <c r="AH777" s="2" t="s">
        <v>186</v>
      </c>
      <c r="AI777" s="2" t="s">
        <v>187</v>
      </c>
      <c r="AJ777" s="2">
        <v>2020</v>
      </c>
      <c r="AK777" s="2" t="str">
        <f>IF(sum!A770="ON",sum!B770,"*")</f>
        <v>*</v>
      </c>
      <c r="AL777" s="2"/>
      <c r="AM777" s="2" t="str">
        <f>IF(sum!A770="ON",sum!C770,"*")</f>
        <v>*</v>
      </c>
      <c r="AP777" s="4" t="s">
        <v>186</v>
      </c>
      <c r="AQ777" s="4" t="s">
        <v>187</v>
      </c>
      <c r="AR777" s="4">
        <v>2020</v>
      </c>
      <c r="AS777" s="2" t="str">
        <f>IF(sum!A770="QU",sum!B770,"*")</f>
        <v>*</v>
      </c>
      <c r="AT777" s="2"/>
      <c r="AU777" s="2" t="str">
        <f>IF(sum!A770="QU",sum!C770,"*")</f>
        <v>*</v>
      </c>
      <c r="AX777" s="2" t="s">
        <v>186</v>
      </c>
      <c r="AY777" s="2" t="s">
        <v>187</v>
      </c>
      <c r="AZ777" s="2">
        <v>2020</v>
      </c>
      <c r="BA777" s="2" t="str">
        <f>IF(sum!A770="SA",sum!B770,"*")</f>
        <v>TB_ELC_MA_SA_01</v>
      </c>
      <c r="BB777" s="2"/>
      <c r="BC777" s="2">
        <f>IF(sum!A770="SA",sum!C770,"*")</f>
        <v>129.553531974861</v>
      </c>
    </row>
    <row r="778" spans="2:55">
      <c r="B778" s="4" t="s">
        <v>186</v>
      </c>
      <c r="C778" s="4" t="s">
        <v>187</v>
      </c>
      <c r="D778" s="4">
        <v>2020</v>
      </c>
      <c r="J778" s="4" t="s">
        <v>186</v>
      </c>
      <c r="K778" s="4" t="s">
        <v>187</v>
      </c>
      <c r="L778" s="4">
        <v>2020</v>
      </c>
      <c r="M778" s="2" t="str">
        <f>IF(sum!A771="AT",sum!B771,"*")</f>
        <v>*</v>
      </c>
      <c r="N778" s="2"/>
      <c r="O778" s="2" t="str">
        <f>IF(sum!A771="AT",sum!C771,"*")</f>
        <v>*</v>
      </c>
      <c r="R778" s="4" t="s">
        <v>186</v>
      </c>
      <c r="S778" s="4" t="s">
        <v>187</v>
      </c>
      <c r="T778" s="4">
        <v>2020</v>
      </c>
      <c r="U778" s="2" t="str">
        <f>IF(sum!A771="BC",sum!B771,"*")</f>
        <v>*</v>
      </c>
      <c r="V778" s="2"/>
      <c r="W778" s="2" t="str">
        <f>IF(sum!A771="BC",sum!C771,"*")</f>
        <v>*</v>
      </c>
      <c r="Z778" s="4" t="s">
        <v>186</v>
      </c>
      <c r="AA778" s="4" t="s">
        <v>187</v>
      </c>
      <c r="AB778" s="4">
        <v>2020</v>
      </c>
      <c r="AC778" s="2" t="str">
        <f>IF(sum!A771="MA",sum!B771,"*")</f>
        <v>*</v>
      </c>
      <c r="AD778" s="2"/>
      <c r="AE778" s="2" t="str">
        <f>IF(sum!A771="MA",sum!C771,"*")</f>
        <v>*</v>
      </c>
      <c r="AH778" s="4" t="s">
        <v>186</v>
      </c>
      <c r="AI778" s="4" t="s">
        <v>187</v>
      </c>
      <c r="AJ778" s="4">
        <v>2020</v>
      </c>
      <c r="AK778" s="2" t="str">
        <f>IF(sum!A771="ON",sum!B771,"*")</f>
        <v>*</v>
      </c>
      <c r="AL778" s="2"/>
      <c r="AM778" s="2" t="str">
        <f>IF(sum!A771="ON",sum!C771,"*")</f>
        <v>*</v>
      </c>
      <c r="AP778" s="2" t="s">
        <v>186</v>
      </c>
      <c r="AQ778" s="2" t="s">
        <v>187</v>
      </c>
      <c r="AR778" s="2">
        <v>2020</v>
      </c>
      <c r="AS778" s="2" t="str">
        <f>IF(sum!A771="QU",sum!B771,"*")</f>
        <v>*</v>
      </c>
      <c r="AT778" s="2"/>
      <c r="AU778" s="2" t="str">
        <f>IF(sum!A771="QU",sum!C771,"*")</f>
        <v>*</v>
      </c>
      <c r="AX778" s="4" t="s">
        <v>186</v>
      </c>
      <c r="AY778" s="4" t="s">
        <v>187</v>
      </c>
      <c r="AZ778" s="4">
        <v>2020</v>
      </c>
      <c r="BA778" s="2" t="str">
        <f>IF(sum!A771="SA",sum!B771,"*")</f>
        <v>TB_ELC_SA_AL_01</v>
      </c>
      <c r="BB778" s="2"/>
      <c r="BC778" s="2">
        <f>IF(sum!A771="SA",sum!C771,"*")</f>
        <v>94.9790561684651</v>
      </c>
    </row>
    <row r="779" spans="2:55">
      <c r="B779" s="2" t="s">
        <v>186</v>
      </c>
      <c r="C779" s="2" t="s">
        <v>187</v>
      </c>
      <c r="D779" s="2">
        <v>2020</v>
      </c>
      <c r="J779" s="2" t="s">
        <v>186</v>
      </c>
      <c r="K779" s="2" t="s">
        <v>187</v>
      </c>
      <c r="L779" s="2">
        <v>2020</v>
      </c>
      <c r="M779" s="2" t="str">
        <f>IF(sum!A772="AT",sum!B772,"*")</f>
        <v>*</v>
      </c>
      <c r="N779" s="2"/>
      <c r="O779" s="2" t="str">
        <f>IF(sum!A772="AT",sum!C772,"*")</f>
        <v>*</v>
      </c>
      <c r="R779" s="2" t="s">
        <v>186</v>
      </c>
      <c r="S779" s="2" t="s">
        <v>187</v>
      </c>
      <c r="T779" s="2">
        <v>2020</v>
      </c>
      <c r="U779" s="2" t="str">
        <f>IF(sum!A772="BC",sum!B772,"*")</f>
        <v>*</v>
      </c>
      <c r="V779" s="2"/>
      <c r="W779" s="2" t="str">
        <f>IF(sum!A772="BC",sum!C772,"*")</f>
        <v>*</v>
      </c>
      <c r="Z779" s="2" t="s">
        <v>186</v>
      </c>
      <c r="AA779" s="2" t="s">
        <v>187</v>
      </c>
      <c r="AB779" s="2">
        <v>2020</v>
      </c>
      <c r="AC779" s="2" t="str">
        <f>IF(sum!A772="MA",sum!B772,"*")</f>
        <v>*</v>
      </c>
      <c r="AD779" s="2"/>
      <c r="AE779" s="2" t="str">
        <f>IF(sum!A772="MA",sum!C772,"*")</f>
        <v>*</v>
      </c>
      <c r="AH779" s="2" t="s">
        <v>186</v>
      </c>
      <c r="AI779" s="2" t="s">
        <v>187</v>
      </c>
      <c r="AJ779" s="2">
        <v>2020</v>
      </c>
      <c r="AK779" s="2" t="str">
        <f>IF(sum!A772="ON",sum!B772,"*")</f>
        <v>*</v>
      </c>
      <c r="AL779" s="2"/>
      <c r="AM779" s="2" t="str">
        <f>IF(sum!A772="ON",sum!C772,"*")</f>
        <v>*</v>
      </c>
      <c r="AP779" s="4" t="s">
        <v>186</v>
      </c>
      <c r="AQ779" s="4" t="s">
        <v>187</v>
      </c>
      <c r="AR779" s="4">
        <v>2020</v>
      </c>
      <c r="AS779" s="2" t="str">
        <f>IF(sum!A772="QU",sum!B772,"*")</f>
        <v>*</v>
      </c>
      <c r="AT779" s="2"/>
      <c r="AU779" s="2" t="str">
        <f>IF(sum!A772="QU",sum!C772,"*")</f>
        <v>*</v>
      </c>
      <c r="AX779" s="2" t="s">
        <v>186</v>
      </c>
      <c r="AY779" s="2" t="s">
        <v>187</v>
      </c>
      <c r="AZ779" s="2">
        <v>2020</v>
      </c>
      <c r="BA779" s="2" t="str">
        <f>IF(sum!A772="SA",sum!B772,"*")</f>
        <v>TRA_Bus_IC_GSL1</v>
      </c>
      <c r="BB779" s="2"/>
      <c r="BC779" s="2">
        <f>IF(sum!A772="SA",sum!C772,"*")</f>
        <v>0</v>
      </c>
    </row>
    <row r="780" spans="2:55">
      <c r="B780" s="4" t="s">
        <v>186</v>
      </c>
      <c r="C780" s="4" t="s">
        <v>187</v>
      </c>
      <c r="D780" s="4">
        <v>2020</v>
      </c>
      <c r="J780" s="4" t="s">
        <v>186</v>
      </c>
      <c r="K780" s="4" t="s">
        <v>187</v>
      </c>
      <c r="L780" s="4">
        <v>2020</v>
      </c>
      <c r="M780" s="2" t="str">
        <f>IF(sum!A773="AT",sum!B773,"*")</f>
        <v>*</v>
      </c>
      <c r="N780" s="2"/>
      <c r="O780" s="2" t="str">
        <f>IF(sum!A773="AT",sum!C773,"*")</f>
        <v>*</v>
      </c>
      <c r="R780" s="4" t="s">
        <v>186</v>
      </c>
      <c r="S780" s="4" t="s">
        <v>187</v>
      </c>
      <c r="T780" s="4">
        <v>2020</v>
      </c>
      <c r="U780" s="2" t="str">
        <f>IF(sum!A773="BC",sum!B773,"*")</f>
        <v>*</v>
      </c>
      <c r="V780" s="2"/>
      <c r="W780" s="2" t="str">
        <f>IF(sum!A773="BC",sum!C773,"*")</f>
        <v>*</v>
      </c>
      <c r="Z780" s="4" t="s">
        <v>186</v>
      </c>
      <c r="AA780" s="4" t="s">
        <v>187</v>
      </c>
      <c r="AB780" s="4">
        <v>2020</v>
      </c>
      <c r="AC780" s="2" t="str">
        <f>IF(sum!A773="MA",sum!B773,"*")</f>
        <v>*</v>
      </c>
      <c r="AD780" s="2"/>
      <c r="AE780" s="2" t="str">
        <f>IF(sum!A773="MA",sum!C773,"*")</f>
        <v>*</v>
      </c>
      <c r="AH780" s="4" t="s">
        <v>186</v>
      </c>
      <c r="AI780" s="4" t="s">
        <v>187</v>
      </c>
      <c r="AJ780" s="4">
        <v>2020</v>
      </c>
      <c r="AK780" s="2" t="str">
        <f>IF(sum!A773="ON",sum!B773,"*")</f>
        <v>*</v>
      </c>
      <c r="AL780" s="2"/>
      <c r="AM780" s="2" t="str">
        <f>IF(sum!A773="ON",sum!C773,"*")</f>
        <v>*</v>
      </c>
      <c r="AP780" s="2" t="s">
        <v>186</v>
      </c>
      <c r="AQ780" s="2" t="s">
        <v>187</v>
      </c>
      <c r="AR780" s="2">
        <v>2020</v>
      </c>
      <c r="AS780" s="2" t="str">
        <f>IF(sum!A773="QU",sum!B773,"*")</f>
        <v>*</v>
      </c>
      <c r="AT780" s="2"/>
      <c r="AU780" s="2" t="str">
        <f>IF(sum!A773="QU",sum!C773,"*")</f>
        <v>*</v>
      </c>
      <c r="AX780" s="4" t="s">
        <v>186</v>
      </c>
      <c r="AY780" s="4" t="s">
        <v>187</v>
      </c>
      <c r="AZ780" s="4">
        <v>2020</v>
      </c>
      <c r="BA780" s="2" t="str">
        <f>IF(sum!A773="SA",sum!B773,"*")</f>
        <v>TRA_Bus_SB_DST1</v>
      </c>
      <c r="BB780" s="2"/>
      <c r="BC780" s="2">
        <f>IF(sum!A773="SA",sum!C773,"*")</f>
        <v>0</v>
      </c>
    </row>
    <row r="781" spans="2:55">
      <c r="B781" s="2" t="s">
        <v>186</v>
      </c>
      <c r="C781" s="2" t="s">
        <v>187</v>
      </c>
      <c r="D781" s="2">
        <v>2020</v>
      </c>
      <c r="J781" s="2" t="s">
        <v>186</v>
      </c>
      <c r="K781" s="2" t="s">
        <v>187</v>
      </c>
      <c r="L781" s="2">
        <v>2020</v>
      </c>
      <c r="M781" s="2" t="str">
        <f>IF(sum!A774="AT",sum!B774,"*")</f>
        <v>*</v>
      </c>
      <c r="N781" s="2"/>
      <c r="O781" s="2" t="str">
        <f>IF(sum!A774="AT",sum!C774,"*")</f>
        <v>*</v>
      </c>
      <c r="R781" s="2" t="s">
        <v>186</v>
      </c>
      <c r="S781" s="2" t="s">
        <v>187</v>
      </c>
      <c r="T781" s="2">
        <v>2020</v>
      </c>
      <c r="U781" s="2" t="str">
        <f>IF(sum!A774="BC",sum!B774,"*")</f>
        <v>*</v>
      </c>
      <c r="V781" s="2"/>
      <c r="W781" s="2" t="str">
        <f>IF(sum!A774="BC",sum!C774,"*")</f>
        <v>*</v>
      </c>
      <c r="Z781" s="2" t="s">
        <v>186</v>
      </c>
      <c r="AA781" s="2" t="s">
        <v>187</v>
      </c>
      <c r="AB781" s="2">
        <v>2020</v>
      </c>
      <c r="AC781" s="2" t="str">
        <f>IF(sum!A774="MA",sum!B774,"*")</f>
        <v>*</v>
      </c>
      <c r="AD781" s="2"/>
      <c r="AE781" s="2" t="str">
        <f>IF(sum!A774="MA",sum!C774,"*")</f>
        <v>*</v>
      </c>
      <c r="AH781" s="2" t="s">
        <v>186</v>
      </c>
      <c r="AI781" s="2" t="s">
        <v>187</v>
      </c>
      <c r="AJ781" s="2">
        <v>2020</v>
      </c>
      <c r="AK781" s="2" t="str">
        <f>IF(sum!A774="ON",sum!B774,"*")</f>
        <v>*</v>
      </c>
      <c r="AL781" s="2"/>
      <c r="AM781" s="2" t="str">
        <f>IF(sum!A774="ON",sum!C774,"*")</f>
        <v>*</v>
      </c>
      <c r="AP781" s="4" t="s">
        <v>186</v>
      </c>
      <c r="AQ781" s="4" t="s">
        <v>187</v>
      </c>
      <c r="AR781" s="4">
        <v>2020</v>
      </c>
      <c r="AS781" s="2" t="str">
        <f>IF(sum!A774="QU",sum!B774,"*")</f>
        <v>*</v>
      </c>
      <c r="AT781" s="2"/>
      <c r="AU781" s="2" t="str">
        <f>IF(sum!A774="QU",sum!C774,"*")</f>
        <v>*</v>
      </c>
      <c r="AX781" s="2" t="s">
        <v>186</v>
      </c>
      <c r="AY781" s="2" t="s">
        <v>187</v>
      </c>
      <c r="AZ781" s="2">
        <v>2020</v>
      </c>
      <c r="BA781" s="2" t="str">
        <f>IF(sum!A774="SA",sum!B774,"*")</f>
        <v>TRA_Car_DST1</v>
      </c>
      <c r="BB781" s="2"/>
      <c r="BC781" s="2">
        <f>IF(sum!A774="SA",sum!C774,"*")</f>
        <v>0</v>
      </c>
    </row>
    <row r="782" spans="2:55">
      <c r="B782" s="4" t="s">
        <v>186</v>
      </c>
      <c r="C782" s="4" t="s">
        <v>187</v>
      </c>
      <c r="D782" s="4">
        <v>2020</v>
      </c>
      <c r="J782" s="4" t="s">
        <v>186</v>
      </c>
      <c r="K782" s="4" t="s">
        <v>187</v>
      </c>
      <c r="L782" s="4">
        <v>2020</v>
      </c>
      <c r="M782" s="2" t="str">
        <f>IF(sum!A775="AT",sum!B775,"*")</f>
        <v>*</v>
      </c>
      <c r="N782" s="2"/>
      <c r="O782" s="2" t="str">
        <f>IF(sum!A775="AT",sum!C775,"*")</f>
        <v>*</v>
      </c>
      <c r="R782" s="4" t="s">
        <v>186</v>
      </c>
      <c r="S782" s="4" t="s">
        <v>187</v>
      </c>
      <c r="T782" s="4">
        <v>2020</v>
      </c>
      <c r="U782" s="2" t="str">
        <f>IF(sum!A775="BC",sum!B775,"*")</f>
        <v>*</v>
      </c>
      <c r="V782" s="2"/>
      <c r="W782" s="2" t="str">
        <f>IF(sum!A775="BC",sum!C775,"*")</f>
        <v>*</v>
      </c>
      <c r="Z782" s="4" t="s">
        <v>186</v>
      </c>
      <c r="AA782" s="4" t="s">
        <v>187</v>
      </c>
      <c r="AB782" s="4">
        <v>2020</v>
      </c>
      <c r="AC782" s="2" t="str">
        <f>IF(sum!A775="MA",sum!B775,"*")</f>
        <v>*</v>
      </c>
      <c r="AD782" s="2"/>
      <c r="AE782" s="2" t="str">
        <f>IF(sum!A775="MA",sum!C775,"*")</f>
        <v>*</v>
      </c>
      <c r="AH782" s="4" t="s">
        <v>186</v>
      </c>
      <c r="AI782" s="4" t="s">
        <v>187</v>
      </c>
      <c r="AJ782" s="4">
        <v>2020</v>
      </c>
      <c r="AK782" s="2" t="str">
        <f>IF(sum!A775="ON",sum!B775,"*")</f>
        <v>*</v>
      </c>
      <c r="AL782" s="2"/>
      <c r="AM782" s="2" t="str">
        <f>IF(sum!A775="ON",sum!C775,"*")</f>
        <v>*</v>
      </c>
      <c r="AP782" s="2" t="s">
        <v>186</v>
      </c>
      <c r="AQ782" s="2" t="s">
        <v>187</v>
      </c>
      <c r="AR782" s="2">
        <v>2020</v>
      </c>
      <c r="AS782" s="2" t="str">
        <f>IF(sum!A775="QU",sum!B775,"*")</f>
        <v>*</v>
      </c>
      <c r="AT782" s="2"/>
      <c r="AU782" s="2" t="str">
        <f>IF(sum!A775="QU",sum!C775,"*")</f>
        <v>*</v>
      </c>
      <c r="AX782" s="4" t="s">
        <v>186</v>
      </c>
      <c r="AY782" s="4" t="s">
        <v>187</v>
      </c>
      <c r="AZ782" s="4">
        <v>2020</v>
      </c>
      <c r="BA782" s="2" t="str">
        <f>IF(sum!A775="SA",sum!B775,"*")</f>
        <v>TRA_Car_GSL1</v>
      </c>
      <c r="BB782" s="2"/>
      <c r="BC782" s="2">
        <f>IF(sum!A775="SA",sum!C775,"*")</f>
        <v>0</v>
      </c>
    </row>
    <row r="783" spans="2:55">
      <c r="B783" s="2" t="s">
        <v>186</v>
      </c>
      <c r="C783" s="2" t="s">
        <v>187</v>
      </c>
      <c r="D783" s="2">
        <v>2020</v>
      </c>
      <c r="J783" s="2" t="s">
        <v>186</v>
      </c>
      <c r="K783" s="2" t="s">
        <v>187</v>
      </c>
      <c r="L783" s="2">
        <v>2020</v>
      </c>
      <c r="M783" s="2" t="str">
        <f>IF(sum!A776="AT",sum!B776,"*")</f>
        <v>*</v>
      </c>
      <c r="N783" s="2"/>
      <c r="O783" s="2" t="str">
        <f>IF(sum!A776="AT",sum!C776,"*")</f>
        <v>*</v>
      </c>
      <c r="R783" s="2" t="s">
        <v>186</v>
      </c>
      <c r="S783" s="2" t="s">
        <v>187</v>
      </c>
      <c r="T783" s="2">
        <v>2020</v>
      </c>
      <c r="U783" s="2" t="str">
        <f>IF(sum!A776="BC",sum!B776,"*")</f>
        <v>*</v>
      </c>
      <c r="V783" s="2"/>
      <c r="W783" s="2" t="str">
        <f>IF(sum!A776="BC",sum!C776,"*")</f>
        <v>*</v>
      </c>
      <c r="Z783" s="2" t="s">
        <v>186</v>
      </c>
      <c r="AA783" s="2" t="s">
        <v>187</v>
      </c>
      <c r="AB783" s="2">
        <v>2020</v>
      </c>
      <c r="AC783" s="2" t="str">
        <f>IF(sum!A776="MA",sum!B776,"*")</f>
        <v>*</v>
      </c>
      <c r="AD783" s="2"/>
      <c r="AE783" s="2" t="str">
        <f>IF(sum!A776="MA",sum!C776,"*")</f>
        <v>*</v>
      </c>
      <c r="AH783" s="2" t="s">
        <v>186</v>
      </c>
      <c r="AI783" s="2" t="s">
        <v>187</v>
      </c>
      <c r="AJ783" s="2">
        <v>2020</v>
      </c>
      <c r="AK783" s="2" t="str">
        <f>IF(sum!A776="ON",sum!B776,"*")</f>
        <v>*</v>
      </c>
      <c r="AL783" s="2"/>
      <c r="AM783" s="2" t="str">
        <f>IF(sum!A776="ON",sum!C776,"*")</f>
        <v>*</v>
      </c>
      <c r="AP783" s="4" t="s">
        <v>186</v>
      </c>
      <c r="AQ783" s="4" t="s">
        <v>187</v>
      </c>
      <c r="AR783" s="4">
        <v>2020</v>
      </c>
      <c r="AS783" s="2" t="str">
        <f>IF(sum!A776="QU",sum!B776,"*")</f>
        <v>*</v>
      </c>
      <c r="AT783" s="2"/>
      <c r="AU783" s="2" t="str">
        <f>IF(sum!A776="QU",sum!C776,"*")</f>
        <v>*</v>
      </c>
      <c r="AX783" s="2" t="s">
        <v>186</v>
      </c>
      <c r="AY783" s="2" t="s">
        <v>187</v>
      </c>
      <c r="AZ783" s="2">
        <v>2020</v>
      </c>
      <c r="BA783" s="2" t="str">
        <f>IF(sum!A776="SA",sum!B776,"*")</f>
        <v>TRA_Mot_ELC1</v>
      </c>
      <c r="BB783" s="2"/>
      <c r="BC783" s="2">
        <f>IF(sum!A776="SA",sum!C776,"*")</f>
        <v>0</v>
      </c>
    </row>
    <row r="784" spans="2:55">
      <c r="B784" s="4" t="s">
        <v>186</v>
      </c>
      <c r="C784" s="4" t="s">
        <v>187</v>
      </c>
      <c r="D784" s="4">
        <v>2020</v>
      </c>
      <c r="J784" s="4" t="s">
        <v>186</v>
      </c>
      <c r="K784" s="4" t="s">
        <v>187</v>
      </c>
      <c r="L784" s="4">
        <v>2020</v>
      </c>
      <c r="M784" s="2" t="str">
        <f>IF(sum!A777="AT",sum!B777,"*")</f>
        <v>*</v>
      </c>
      <c r="N784" s="2"/>
      <c r="O784" s="2" t="str">
        <f>IF(sum!A777="AT",sum!C777,"*")</f>
        <v>*</v>
      </c>
      <c r="R784" s="4" t="s">
        <v>186</v>
      </c>
      <c r="S784" s="4" t="s">
        <v>187</v>
      </c>
      <c r="T784" s="4">
        <v>2020</v>
      </c>
      <c r="U784" s="2" t="str">
        <f>IF(sum!A777="BC",sum!B777,"*")</f>
        <v>*</v>
      </c>
      <c r="V784" s="2"/>
      <c r="W784" s="2" t="str">
        <f>IF(sum!A777="BC",sum!C777,"*")</f>
        <v>*</v>
      </c>
      <c r="Z784" s="4" t="s">
        <v>186</v>
      </c>
      <c r="AA784" s="4" t="s">
        <v>187</v>
      </c>
      <c r="AB784" s="4">
        <v>2020</v>
      </c>
      <c r="AC784" s="2" t="str">
        <f>IF(sum!A777="MA",sum!B777,"*")</f>
        <v>*</v>
      </c>
      <c r="AD784" s="2"/>
      <c r="AE784" s="2" t="str">
        <f>IF(sum!A777="MA",sum!C777,"*")</f>
        <v>*</v>
      </c>
      <c r="AH784" s="4" t="s">
        <v>186</v>
      </c>
      <c r="AI784" s="4" t="s">
        <v>187</v>
      </c>
      <c r="AJ784" s="4">
        <v>2020</v>
      </c>
      <c r="AK784" s="2" t="str">
        <f>IF(sum!A777="ON",sum!B777,"*")</f>
        <v>*</v>
      </c>
      <c r="AL784" s="2"/>
      <c r="AM784" s="2" t="str">
        <f>IF(sum!A777="ON",sum!C777,"*")</f>
        <v>*</v>
      </c>
      <c r="AP784" s="2" t="s">
        <v>186</v>
      </c>
      <c r="AQ784" s="2" t="s">
        <v>187</v>
      </c>
      <c r="AR784" s="2">
        <v>2020</v>
      </c>
      <c r="AS784" s="2" t="str">
        <f>IF(sum!A777="QU",sum!B777,"*")</f>
        <v>*</v>
      </c>
      <c r="AT784" s="2"/>
      <c r="AU784" s="2" t="str">
        <f>IF(sum!A777="QU",sum!C777,"*")</f>
        <v>*</v>
      </c>
      <c r="AX784" s="4" t="s">
        <v>186</v>
      </c>
      <c r="AY784" s="4" t="s">
        <v>187</v>
      </c>
      <c r="AZ784" s="4">
        <v>2020</v>
      </c>
      <c r="BA784" s="2" t="str">
        <f>IF(sum!A777="SA",sum!B777,"*")</f>
        <v>TRA_Rai_Frt-ELC01</v>
      </c>
      <c r="BB784" s="2"/>
      <c r="BC784" s="2">
        <f>IF(sum!A777="SA",sum!C777,"*")</f>
        <v>0</v>
      </c>
    </row>
    <row r="785" spans="2:55">
      <c r="B785" s="2" t="s">
        <v>186</v>
      </c>
      <c r="C785" s="2" t="s">
        <v>187</v>
      </c>
      <c r="D785" s="2">
        <v>2020</v>
      </c>
      <c r="J785" s="2" t="s">
        <v>186</v>
      </c>
      <c r="K785" s="2" t="s">
        <v>187</v>
      </c>
      <c r="L785" s="2">
        <v>2020</v>
      </c>
      <c r="M785" s="2" t="str">
        <f>IF(sum!A778="AT",sum!B778,"*")</f>
        <v>*</v>
      </c>
      <c r="N785" s="2"/>
      <c r="O785" s="2" t="str">
        <f>IF(sum!A778="AT",sum!C778,"*")</f>
        <v>*</v>
      </c>
      <c r="R785" s="2" t="s">
        <v>186</v>
      </c>
      <c r="S785" s="2" t="s">
        <v>187</v>
      </c>
      <c r="T785" s="2">
        <v>2020</v>
      </c>
      <c r="U785" s="2" t="str">
        <f>IF(sum!A778="BC",sum!B778,"*")</f>
        <v>*</v>
      </c>
      <c r="V785" s="2"/>
      <c r="W785" s="2" t="str">
        <f>IF(sum!A778="BC",sum!C778,"*")</f>
        <v>*</v>
      </c>
      <c r="Z785" s="2" t="s">
        <v>186</v>
      </c>
      <c r="AA785" s="2" t="s">
        <v>187</v>
      </c>
      <c r="AB785" s="2">
        <v>2020</v>
      </c>
      <c r="AC785" s="2" t="str">
        <f>IF(sum!A778="MA",sum!B778,"*")</f>
        <v>*</v>
      </c>
      <c r="AD785" s="2"/>
      <c r="AE785" s="2" t="str">
        <f>IF(sum!A778="MA",sum!C778,"*")</f>
        <v>*</v>
      </c>
      <c r="AH785" s="2" t="s">
        <v>186</v>
      </c>
      <c r="AI785" s="2" t="s">
        <v>187</v>
      </c>
      <c r="AJ785" s="2">
        <v>2020</v>
      </c>
      <c r="AK785" s="2" t="str">
        <f>IF(sum!A778="ON",sum!B778,"*")</f>
        <v>*</v>
      </c>
      <c r="AL785" s="2"/>
      <c r="AM785" s="2" t="str">
        <f>IF(sum!A778="ON",sum!C778,"*")</f>
        <v>*</v>
      </c>
      <c r="AP785" s="4" t="s">
        <v>186</v>
      </c>
      <c r="AQ785" s="4" t="s">
        <v>187</v>
      </c>
      <c r="AR785" s="4">
        <v>2020</v>
      </c>
      <c r="AS785" s="2" t="str">
        <f>IF(sum!A778="QU",sum!B778,"*")</f>
        <v>*</v>
      </c>
      <c r="AT785" s="2"/>
      <c r="AU785" s="2" t="str">
        <f>IF(sum!A778="QU",sum!C778,"*")</f>
        <v>*</v>
      </c>
      <c r="AX785" s="2" t="s">
        <v>186</v>
      </c>
      <c r="AY785" s="2" t="s">
        <v>187</v>
      </c>
      <c r="AZ785" s="2">
        <v>2020</v>
      </c>
      <c r="BA785" s="2" t="str">
        <f>IF(sum!A778="SA",sum!B778,"*")</f>
        <v>TRA_Rai_Pas-ELC01</v>
      </c>
      <c r="BB785" s="2"/>
      <c r="BC785" s="2">
        <f>IF(sum!A778="SA",sum!C778,"*")</f>
        <v>0</v>
      </c>
    </row>
    <row r="786" spans="2:55">
      <c r="B786" s="4" t="s">
        <v>186</v>
      </c>
      <c r="C786" s="4" t="s">
        <v>187</v>
      </c>
      <c r="D786" s="4">
        <v>2020</v>
      </c>
      <c r="J786" s="4" t="s">
        <v>186</v>
      </c>
      <c r="K786" s="4" t="s">
        <v>187</v>
      </c>
      <c r="L786" s="4">
        <v>2020</v>
      </c>
      <c r="M786" s="2" t="str">
        <f>IF(sum!A779="AT",sum!B779,"*")</f>
        <v>*</v>
      </c>
      <c r="N786" s="2"/>
      <c r="O786" s="2" t="str">
        <f>IF(sum!A779="AT",sum!C779,"*")</f>
        <v>*</v>
      </c>
      <c r="R786" s="4" t="s">
        <v>186</v>
      </c>
      <c r="S786" s="4" t="s">
        <v>187</v>
      </c>
      <c r="T786" s="4">
        <v>2020</v>
      </c>
      <c r="U786" s="2" t="str">
        <f>IF(sum!A779="BC",sum!B779,"*")</f>
        <v>*</v>
      </c>
      <c r="V786" s="2"/>
      <c r="W786" s="2" t="str">
        <f>IF(sum!A779="BC",sum!C779,"*")</f>
        <v>*</v>
      </c>
      <c r="Z786" s="4" t="s">
        <v>186</v>
      </c>
      <c r="AA786" s="4" t="s">
        <v>187</v>
      </c>
      <c r="AB786" s="4">
        <v>2020</v>
      </c>
      <c r="AC786" s="2" t="str">
        <f>IF(sum!A779="MA",sum!B779,"*")</f>
        <v>*</v>
      </c>
      <c r="AD786" s="2"/>
      <c r="AE786" s="2" t="str">
        <f>IF(sum!A779="MA",sum!C779,"*")</f>
        <v>*</v>
      </c>
      <c r="AH786" s="4" t="s">
        <v>186</v>
      </c>
      <c r="AI786" s="4" t="s">
        <v>187</v>
      </c>
      <c r="AJ786" s="4">
        <v>2020</v>
      </c>
      <c r="AK786" s="2" t="str">
        <f>IF(sum!A779="ON",sum!B779,"*")</f>
        <v>*</v>
      </c>
      <c r="AL786" s="2"/>
      <c r="AM786" s="2" t="str">
        <f>IF(sum!A779="ON",sum!C779,"*")</f>
        <v>*</v>
      </c>
      <c r="AP786" s="2" t="s">
        <v>186</v>
      </c>
      <c r="AQ786" s="2" t="s">
        <v>187</v>
      </c>
      <c r="AR786" s="2">
        <v>2020</v>
      </c>
      <c r="AS786" s="2" t="str">
        <f>IF(sum!A779="QU",sum!B779,"*")</f>
        <v>*</v>
      </c>
      <c r="AT786" s="2"/>
      <c r="AU786" s="2" t="str">
        <f>IF(sum!A779="QU",sum!C779,"*")</f>
        <v>*</v>
      </c>
      <c r="AX786" s="4" t="s">
        <v>186</v>
      </c>
      <c r="AY786" s="4" t="s">
        <v>187</v>
      </c>
      <c r="AZ786" s="4">
        <v>2020</v>
      </c>
      <c r="BA786" s="2" t="str">
        <f>IF(sum!A779="SA",sum!B779,"*")</f>
        <v>TRA_Tru_HT_DST1</v>
      </c>
      <c r="BB786" s="2"/>
      <c r="BC786" s="2">
        <f>IF(sum!A779="SA",sum!C779,"*")</f>
        <v>87.203725175883</v>
      </c>
    </row>
    <row r="787" spans="2:55">
      <c r="B787" s="2" t="s">
        <v>186</v>
      </c>
      <c r="C787" s="2" t="s">
        <v>187</v>
      </c>
      <c r="D787" s="2">
        <v>2020</v>
      </c>
      <c r="J787" s="2" t="s">
        <v>186</v>
      </c>
      <c r="K787" s="2" t="s">
        <v>187</v>
      </c>
      <c r="L787" s="2">
        <v>2020</v>
      </c>
      <c r="M787" s="2" t="str">
        <f>IF(sum!A780="AT",sum!B780,"*")</f>
        <v>*</v>
      </c>
      <c r="N787" s="2"/>
      <c r="O787" s="2" t="str">
        <f>IF(sum!A780="AT",sum!C780,"*")</f>
        <v>*</v>
      </c>
      <c r="R787" s="2" t="s">
        <v>186</v>
      </c>
      <c r="S787" s="2" t="s">
        <v>187</v>
      </c>
      <c r="T787" s="2">
        <v>2020</v>
      </c>
      <c r="U787" s="2" t="str">
        <f>IF(sum!A780="BC",sum!B780,"*")</f>
        <v>*</v>
      </c>
      <c r="V787" s="2"/>
      <c r="W787" s="2" t="str">
        <f>IF(sum!A780="BC",sum!C780,"*")</f>
        <v>*</v>
      </c>
      <c r="Z787" s="2" t="s">
        <v>186</v>
      </c>
      <c r="AA787" s="2" t="s">
        <v>187</v>
      </c>
      <c r="AB787" s="2">
        <v>2020</v>
      </c>
      <c r="AC787" s="2" t="str">
        <f>IF(sum!A780="MA",sum!B780,"*")</f>
        <v>*</v>
      </c>
      <c r="AD787" s="2"/>
      <c r="AE787" s="2" t="str">
        <f>IF(sum!A780="MA",sum!C780,"*")</f>
        <v>*</v>
      </c>
      <c r="AH787" s="2" t="s">
        <v>186</v>
      </c>
      <c r="AI787" s="2" t="s">
        <v>187</v>
      </c>
      <c r="AJ787" s="2">
        <v>2020</v>
      </c>
      <c r="AK787" s="2" t="str">
        <f>IF(sum!A780="ON",sum!B780,"*")</f>
        <v>*</v>
      </c>
      <c r="AL787" s="2"/>
      <c r="AM787" s="2" t="str">
        <f>IF(sum!A780="ON",sum!C780,"*")</f>
        <v>*</v>
      </c>
      <c r="AP787" s="4" t="s">
        <v>186</v>
      </c>
      <c r="AQ787" s="4" t="s">
        <v>187</v>
      </c>
      <c r="AR787" s="4">
        <v>2020</v>
      </c>
      <c r="AS787" s="2" t="str">
        <f>IF(sum!A780="QU",sum!B780,"*")</f>
        <v>*</v>
      </c>
      <c r="AT787" s="2"/>
      <c r="AU787" s="2" t="str">
        <f>IF(sum!A780="QU",sum!C780,"*")</f>
        <v>*</v>
      </c>
      <c r="AX787" s="2" t="s">
        <v>186</v>
      </c>
      <c r="AY787" s="2" t="s">
        <v>187</v>
      </c>
      <c r="AZ787" s="2">
        <v>2020</v>
      </c>
      <c r="BA787" s="2" t="str">
        <f>IF(sum!A780="SA",sum!B780,"*")</f>
        <v>TRA_Tru_PHEV01</v>
      </c>
      <c r="BB787" s="2"/>
      <c r="BC787" s="2">
        <f>IF(sum!A780="SA",sum!C780,"*")</f>
        <v>0</v>
      </c>
    </row>
    <row r="788" spans="2:55">
      <c r="B788" s="4" t="s">
        <v>186</v>
      </c>
      <c r="C788" s="4" t="s">
        <v>187</v>
      </c>
      <c r="D788" s="4">
        <v>2020</v>
      </c>
      <c r="J788" s="4" t="s">
        <v>186</v>
      </c>
      <c r="K788" s="4" t="s">
        <v>187</v>
      </c>
      <c r="L788" s="4">
        <v>2020</v>
      </c>
      <c r="M788" s="2" t="str">
        <f>IF(sum!A781="AT",sum!B781,"*")</f>
        <v>*</v>
      </c>
      <c r="N788" s="2"/>
      <c r="O788" s="2" t="str">
        <f>IF(sum!A781="AT",sum!C781,"*")</f>
        <v>*</v>
      </c>
      <c r="R788" s="4" t="s">
        <v>186</v>
      </c>
      <c r="S788" s="4" t="s">
        <v>187</v>
      </c>
      <c r="T788" s="4">
        <v>2020</v>
      </c>
      <c r="U788" s="2" t="str">
        <f>IF(sum!A781="BC",sum!B781,"*")</f>
        <v>*</v>
      </c>
      <c r="V788" s="2"/>
      <c r="W788" s="2" t="str">
        <f>IF(sum!A781="BC",sum!C781,"*")</f>
        <v>*</v>
      </c>
      <c r="Z788" s="4" t="s">
        <v>186</v>
      </c>
      <c r="AA788" s="4" t="s">
        <v>187</v>
      </c>
      <c r="AB788" s="4">
        <v>2020</v>
      </c>
      <c r="AC788" s="2" t="str">
        <f>IF(sum!A781="MA",sum!B781,"*")</f>
        <v>*</v>
      </c>
      <c r="AD788" s="2"/>
      <c r="AE788" s="2" t="str">
        <f>IF(sum!A781="MA",sum!C781,"*")</f>
        <v>*</v>
      </c>
      <c r="AH788" s="4" t="s">
        <v>186</v>
      </c>
      <c r="AI788" s="4" t="s">
        <v>187</v>
      </c>
      <c r="AJ788" s="4">
        <v>2020</v>
      </c>
      <c r="AK788" s="2" t="str">
        <f>IF(sum!A781="ON",sum!B781,"*")</f>
        <v>*</v>
      </c>
      <c r="AL788" s="2"/>
      <c r="AM788" s="2" t="str">
        <f>IF(sum!A781="ON",sum!C781,"*")</f>
        <v>*</v>
      </c>
      <c r="AP788" s="2" t="s">
        <v>186</v>
      </c>
      <c r="AQ788" s="2" t="s">
        <v>187</v>
      </c>
      <c r="AR788" s="2">
        <v>2020</v>
      </c>
      <c r="AS788" s="2" t="str">
        <f>IF(sum!A781="QU",sum!B781,"*")</f>
        <v>*</v>
      </c>
      <c r="AT788" s="2"/>
      <c r="AU788" s="2" t="str">
        <f>IF(sum!A781="QU",sum!C781,"*")</f>
        <v>*</v>
      </c>
      <c r="AX788" s="4" t="s">
        <v>186</v>
      </c>
      <c r="AY788" s="4" t="s">
        <v>187</v>
      </c>
      <c r="AZ788" s="4">
        <v>2020</v>
      </c>
      <c r="BA788" s="2" t="str">
        <f>IF(sum!A781="SA",sum!B781,"*")</f>
        <v>TU_OILCRD_SA_BC_01</v>
      </c>
      <c r="BB788" s="2"/>
      <c r="BC788" s="2">
        <f>IF(sum!A781="SA",sum!C781,"*")</f>
        <v>0</v>
      </c>
    </row>
    <row r="789" spans="2:55">
      <c r="B789" s="2" t="s">
        <v>186</v>
      </c>
      <c r="C789" s="2" t="s">
        <v>187</v>
      </c>
      <c r="D789" s="2">
        <v>2020</v>
      </c>
      <c r="J789" s="2" t="s">
        <v>186</v>
      </c>
      <c r="K789" s="2" t="s">
        <v>187</v>
      </c>
      <c r="L789" s="2">
        <v>2020</v>
      </c>
      <c r="M789" s="2" t="str">
        <f>IF(sum!A782="AT",sum!B782,"*")</f>
        <v>*</v>
      </c>
      <c r="N789" s="2"/>
      <c r="O789" s="2" t="str">
        <f>IF(sum!A782="AT",sum!C782,"*")</f>
        <v>*</v>
      </c>
      <c r="R789" s="2" t="s">
        <v>186</v>
      </c>
      <c r="S789" s="2" t="s">
        <v>187</v>
      </c>
      <c r="T789" s="2">
        <v>2020</v>
      </c>
      <c r="U789" s="2" t="str">
        <f>IF(sum!A782="BC",sum!B782,"*")</f>
        <v>*</v>
      </c>
      <c r="V789" s="2"/>
      <c r="W789" s="2" t="str">
        <f>IF(sum!A782="BC",sum!C782,"*")</f>
        <v>*</v>
      </c>
      <c r="Z789" s="2" t="s">
        <v>186</v>
      </c>
      <c r="AA789" s="2" t="s">
        <v>187</v>
      </c>
      <c r="AB789" s="2">
        <v>2020</v>
      </c>
      <c r="AC789" s="2" t="str">
        <f>IF(sum!A782="MA",sum!B782,"*")</f>
        <v>*</v>
      </c>
      <c r="AD789" s="2"/>
      <c r="AE789" s="2" t="str">
        <f>IF(sum!A782="MA",sum!C782,"*")</f>
        <v>*</v>
      </c>
      <c r="AH789" s="2" t="s">
        <v>186</v>
      </c>
      <c r="AI789" s="2" t="s">
        <v>187</v>
      </c>
      <c r="AJ789" s="2">
        <v>2020</v>
      </c>
      <c r="AK789" s="2" t="str">
        <f>IF(sum!A782="ON",sum!B782,"*")</f>
        <v>*</v>
      </c>
      <c r="AL789" s="2"/>
      <c r="AM789" s="2" t="str">
        <f>IF(sum!A782="ON",sum!C782,"*")</f>
        <v>*</v>
      </c>
      <c r="AP789" s="4" t="s">
        <v>186</v>
      </c>
      <c r="AQ789" s="4" t="s">
        <v>187</v>
      </c>
      <c r="AR789" s="4">
        <v>2020</v>
      </c>
      <c r="AS789" s="2" t="str">
        <f>IF(sum!A782="QU",sum!B782,"*")</f>
        <v>*</v>
      </c>
      <c r="AT789" s="2"/>
      <c r="AU789" s="2" t="str">
        <f>IF(sum!A782="QU",sum!C782,"*")</f>
        <v>*</v>
      </c>
      <c r="AX789" s="2" t="s">
        <v>186</v>
      </c>
      <c r="AY789" s="2" t="s">
        <v>187</v>
      </c>
      <c r="AZ789" s="2">
        <v>2020</v>
      </c>
      <c r="BA789" s="2" t="str">
        <f>IF(sum!A782="SA",sum!B782,"*")</f>
        <v>TU_OILCRD_SA_ON_01</v>
      </c>
      <c r="BB789" s="2"/>
      <c r="BC789" s="2">
        <f>IF(sum!A782="SA",sum!C782,"*")</f>
        <v>47.8253147123975</v>
      </c>
    </row>
    <row r="790" spans="2:55">
      <c r="B790" s="4" t="s">
        <v>186</v>
      </c>
      <c r="C790" s="4" t="s">
        <v>187</v>
      </c>
      <c r="D790" s="4">
        <v>2020</v>
      </c>
      <c r="J790" s="4" t="s">
        <v>186</v>
      </c>
      <c r="K790" s="4" t="s">
        <v>187</v>
      </c>
      <c r="L790" s="4">
        <v>2020</v>
      </c>
      <c r="M790" s="2" t="str">
        <f>IF(sum!A783="AT",sum!B783,"*")</f>
        <v>*</v>
      </c>
      <c r="N790" s="2"/>
      <c r="O790" s="2" t="str">
        <f>IF(sum!A783="AT",sum!C783,"*")</f>
        <v>*</v>
      </c>
      <c r="R790" s="4" t="s">
        <v>186</v>
      </c>
      <c r="S790" s="4" t="s">
        <v>187</v>
      </c>
      <c r="T790" s="4">
        <v>2020</v>
      </c>
      <c r="U790" s="2" t="str">
        <f>IF(sum!A783="BC",sum!B783,"*")</f>
        <v>*</v>
      </c>
      <c r="V790" s="2"/>
      <c r="W790" s="2" t="str">
        <f>IF(sum!A783="BC",sum!C783,"*")</f>
        <v>*</v>
      </c>
      <c r="Z790" s="4" t="s">
        <v>186</v>
      </c>
      <c r="AA790" s="4" t="s">
        <v>187</v>
      </c>
      <c r="AB790" s="4">
        <v>2020</v>
      </c>
      <c r="AC790" s="2" t="str">
        <f>IF(sum!A783="MA",sum!B783,"*")</f>
        <v>*</v>
      </c>
      <c r="AD790" s="2"/>
      <c r="AE790" s="2" t="str">
        <f>IF(sum!A783="MA",sum!C783,"*")</f>
        <v>*</v>
      </c>
      <c r="AH790" s="4" t="s">
        <v>186</v>
      </c>
      <c r="AI790" s="4" t="s">
        <v>187</v>
      </c>
      <c r="AJ790" s="4">
        <v>2020</v>
      </c>
      <c r="AK790" s="2" t="str">
        <f>IF(sum!A783="ON",sum!B783,"*")</f>
        <v>*</v>
      </c>
      <c r="AL790" s="2"/>
      <c r="AM790" s="2" t="str">
        <f>IF(sum!A783="ON",sum!C783,"*")</f>
        <v>*</v>
      </c>
      <c r="AP790" s="2" t="s">
        <v>186</v>
      </c>
      <c r="AQ790" s="2" t="s">
        <v>187</v>
      </c>
      <c r="AR790" s="2">
        <v>2020</v>
      </c>
      <c r="AS790" s="2" t="str">
        <f>IF(sum!A783="QU",sum!B783,"*")</f>
        <v>*</v>
      </c>
      <c r="AT790" s="2"/>
      <c r="AU790" s="2" t="str">
        <f>IF(sum!A783="QU",sum!C783,"*")</f>
        <v>*</v>
      </c>
      <c r="AX790" s="4" t="s">
        <v>186</v>
      </c>
      <c r="AY790" s="4" t="s">
        <v>187</v>
      </c>
      <c r="AZ790" s="4">
        <v>2020</v>
      </c>
      <c r="BA790" s="2" t="str">
        <f>IF(sum!A783="SA",sum!B783,"*")</f>
        <v>TU_OILCRD_SA_QU_01</v>
      </c>
      <c r="BB790" s="2"/>
      <c r="BC790" s="2">
        <f>IF(sum!A783="SA",sum!C783,"*")</f>
        <v>0</v>
      </c>
    </row>
    <row r="791" spans="2:55">
      <c r="B791" s="2" t="s">
        <v>186</v>
      </c>
      <c r="C791" s="2" t="s">
        <v>187</v>
      </c>
      <c r="D791" s="2">
        <v>2020</v>
      </c>
      <c r="J791" s="2" t="s">
        <v>186</v>
      </c>
      <c r="K791" s="2" t="s">
        <v>187</v>
      </c>
      <c r="L791" s="2">
        <v>2020</v>
      </c>
      <c r="M791" s="2" t="str">
        <f>IF(sum!A784="AT",sum!B784,"*")</f>
        <v>*</v>
      </c>
      <c r="N791" s="2"/>
      <c r="O791" s="2" t="str">
        <f>IF(sum!A784="AT",sum!C784,"*")</f>
        <v>*</v>
      </c>
      <c r="R791" s="2" t="s">
        <v>186</v>
      </c>
      <c r="S791" s="2" t="s">
        <v>187</v>
      </c>
      <c r="T791" s="2">
        <v>2020</v>
      </c>
      <c r="U791" s="2" t="str">
        <f>IF(sum!A784="BC",sum!B784,"*")</f>
        <v>*</v>
      </c>
      <c r="V791" s="2"/>
      <c r="W791" s="2" t="str">
        <f>IF(sum!A784="BC",sum!C784,"*")</f>
        <v>*</v>
      </c>
      <c r="Z791" s="2" t="s">
        <v>186</v>
      </c>
      <c r="AA791" s="2" t="s">
        <v>187</v>
      </c>
      <c r="AB791" s="2">
        <v>2020</v>
      </c>
      <c r="AC791" s="2" t="str">
        <f>IF(sum!A784="MA",sum!B784,"*")</f>
        <v>*</v>
      </c>
      <c r="AD791" s="2"/>
      <c r="AE791" s="2" t="str">
        <f>IF(sum!A784="MA",sum!C784,"*")</f>
        <v>*</v>
      </c>
      <c r="AH791" s="2" t="s">
        <v>186</v>
      </c>
      <c r="AI791" s="2" t="s">
        <v>187</v>
      </c>
      <c r="AJ791" s="2">
        <v>2020</v>
      </c>
      <c r="AK791" s="2" t="str">
        <f>IF(sum!A784="ON",sum!B784,"*")</f>
        <v>*</v>
      </c>
      <c r="AL791" s="2"/>
      <c r="AM791" s="2" t="str">
        <f>IF(sum!A784="ON",sum!C784,"*")</f>
        <v>*</v>
      </c>
      <c r="AP791" s="4" t="s">
        <v>186</v>
      </c>
      <c r="AQ791" s="4" t="s">
        <v>187</v>
      </c>
      <c r="AR791" s="4">
        <v>2020</v>
      </c>
      <c r="AS791" s="2" t="str">
        <f>IF(sum!A784="QU",sum!B784,"*")</f>
        <v>*</v>
      </c>
      <c r="AT791" s="2"/>
      <c r="AU791" s="2" t="str">
        <f>IF(sum!A784="QU",sum!C784,"*")</f>
        <v>*</v>
      </c>
      <c r="AX791" s="2" t="s">
        <v>186</v>
      </c>
      <c r="AY791" s="2" t="s">
        <v>187</v>
      </c>
      <c r="AZ791" s="2">
        <v>2020</v>
      </c>
      <c r="BA791" s="2" t="str">
        <f>IF(sum!A784="SA",sum!B784,"*")</f>
        <v>TWS-AuxiliaryMot_ELE1</v>
      </c>
      <c r="BB791" s="2"/>
      <c r="BC791" s="2">
        <f>IF(sum!A784="SA",sum!C784,"*")</f>
        <v>0</v>
      </c>
    </row>
    <row r="792" spans="2:55">
      <c r="B792" s="4" t="s">
        <v>186</v>
      </c>
      <c r="C792" s="4" t="s">
        <v>187</v>
      </c>
      <c r="D792" s="4">
        <v>2020</v>
      </c>
      <c r="J792" s="4" t="s">
        <v>186</v>
      </c>
      <c r="K792" s="4" t="s">
        <v>187</v>
      </c>
      <c r="L792" s="4">
        <v>2020</v>
      </c>
      <c r="M792" s="2" t="str">
        <f>IF(sum!A785="AT",sum!B785,"*")</f>
        <v>*</v>
      </c>
      <c r="N792" s="2"/>
      <c r="O792" s="2" t="str">
        <f>IF(sum!A785="AT",sum!C785,"*")</f>
        <v>*</v>
      </c>
      <c r="R792" s="4" t="s">
        <v>186</v>
      </c>
      <c r="S792" s="4" t="s">
        <v>187</v>
      </c>
      <c r="T792" s="4">
        <v>2020</v>
      </c>
      <c r="U792" s="2" t="str">
        <f>IF(sum!A785="BC",sum!B785,"*")</f>
        <v>*</v>
      </c>
      <c r="V792" s="2"/>
      <c r="W792" s="2" t="str">
        <f>IF(sum!A785="BC",sum!C785,"*")</f>
        <v>*</v>
      </c>
      <c r="Z792" s="4" t="s">
        <v>186</v>
      </c>
      <c r="AA792" s="4" t="s">
        <v>187</v>
      </c>
      <c r="AB792" s="4">
        <v>2020</v>
      </c>
      <c r="AC792" s="2" t="str">
        <f>IF(sum!A785="MA",sum!B785,"*")</f>
        <v>*</v>
      </c>
      <c r="AD792" s="2"/>
      <c r="AE792" s="2" t="str">
        <f>IF(sum!A785="MA",sum!C785,"*")</f>
        <v>*</v>
      </c>
      <c r="AH792" s="4" t="s">
        <v>186</v>
      </c>
      <c r="AI792" s="4" t="s">
        <v>187</v>
      </c>
      <c r="AJ792" s="4">
        <v>2020</v>
      </c>
      <c r="AK792" s="2" t="str">
        <f>IF(sum!A785="ON",sum!B785,"*")</f>
        <v>*</v>
      </c>
      <c r="AL792" s="2"/>
      <c r="AM792" s="2" t="str">
        <f>IF(sum!A785="ON",sum!C785,"*")</f>
        <v>*</v>
      </c>
      <c r="AP792" s="2" t="s">
        <v>186</v>
      </c>
      <c r="AQ792" s="2" t="s">
        <v>187</v>
      </c>
      <c r="AR792" s="2">
        <v>2020</v>
      </c>
      <c r="AS792" s="2" t="str">
        <f>IF(sum!A785="QU",sum!B785,"*")</f>
        <v>*</v>
      </c>
      <c r="AT792" s="2"/>
      <c r="AU792" s="2" t="str">
        <f>IF(sum!A785="QU",sum!C785,"*")</f>
        <v>*</v>
      </c>
      <c r="AX792" s="4" t="s">
        <v>186</v>
      </c>
      <c r="AY792" s="4" t="s">
        <v>187</v>
      </c>
      <c r="AZ792" s="4">
        <v>2020</v>
      </c>
      <c r="BA792" s="2" t="str">
        <f>IF(sum!A785="SA",sum!B785,"*")</f>
        <v>TWS-Light_ELE1</v>
      </c>
      <c r="BB792" s="2"/>
      <c r="BC792" s="2">
        <f>IF(sum!A785="SA",sum!C785,"*")</f>
        <v>0</v>
      </c>
    </row>
    <row r="793" spans="2:55">
      <c r="B793" s="2" t="s">
        <v>186</v>
      </c>
      <c r="C793" s="2" t="s">
        <v>187</v>
      </c>
      <c r="D793" s="2">
        <v>2020</v>
      </c>
      <c r="J793" s="2" t="s">
        <v>186</v>
      </c>
      <c r="K793" s="2" t="s">
        <v>187</v>
      </c>
      <c r="L793" s="2">
        <v>2020</v>
      </c>
      <c r="M793" s="2" t="str">
        <f>IF(sum!A786="AT",sum!B786,"*")</f>
        <v>*</v>
      </c>
      <c r="N793" s="2"/>
      <c r="O793" s="2" t="str">
        <f>IF(sum!A786="AT",sum!C786,"*")</f>
        <v>*</v>
      </c>
      <c r="R793" s="2" t="s">
        <v>186</v>
      </c>
      <c r="S793" s="2" t="s">
        <v>187</v>
      </c>
      <c r="T793" s="2">
        <v>2020</v>
      </c>
      <c r="U793" s="2" t="str">
        <f>IF(sum!A786="BC",sum!B786,"*")</f>
        <v>*</v>
      </c>
      <c r="V793" s="2"/>
      <c r="W793" s="2" t="str">
        <f>IF(sum!A786="BC",sum!C786,"*")</f>
        <v>*</v>
      </c>
      <c r="Z793" s="2" t="s">
        <v>186</v>
      </c>
      <c r="AA793" s="2" t="s">
        <v>187</v>
      </c>
      <c r="AB793" s="2">
        <v>2020</v>
      </c>
      <c r="AC793" s="2" t="str">
        <f>IF(sum!A786="MA",sum!B786,"*")</f>
        <v>*</v>
      </c>
      <c r="AD793" s="2"/>
      <c r="AE793" s="2" t="str">
        <f>IF(sum!A786="MA",sum!C786,"*")</f>
        <v>*</v>
      </c>
      <c r="AH793" s="2" t="s">
        <v>186</v>
      </c>
      <c r="AI793" s="2" t="s">
        <v>187</v>
      </c>
      <c r="AJ793" s="2">
        <v>2020</v>
      </c>
      <c r="AK793" s="2" t="str">
        <f>IF(sum!A786="ON",sum!B786,"*")</f>
        <v>*</v>
      </c>
      <c r="AL793" s="2"/>
      <c r="AM793" s="2" t="str">
        <f>IF(sum!A786="ON",sum!C786,"*")</f>
        <v>*</v>
      </c>
      <c r="AP793" s="4" t="s">
        <v>186</v>
      </c>
      <c r="AQ793" s="4" t="s">
        <v>187</v>
      </c>
      <c r="AR793" s="4">
        <v>2020</v>
      </c>
      <c r="AS793" s="2" t="str">
        <f>IF(sum!A786="QU",sum!B786,"*")</f>
        <v>*</v>
      </c>
      <c r="AT793" s="2"/>
      <c r="AU793" s="2" t="str">
        <f>IF(sum!A786="QU",sum!C786,"*")</f>
        <v>*</v>
      </c>
      <c r="AX793" s="2" t="s">
        <v>186</v>
      </c>
      <c r="AY793" s="2" t="s">
        <v>187</v>
      </c>
      <c r="AZ793" s="2">
        <v>2020</v>
      </c>
      <c r="BA793" s="2" t="str">
        <f>IF(sum!A786="SA",sum!B786,"*")</f>
        <v>TWS-SpHeat_ELE1</v>
      </c>
      <c r="BB793" s="2"/>
      <c r="BC793" s="2">
        <f>IF(sum!A786="SA",sum!C786,"*")</f>
        <v>0</v>
      </c>
    </row>
    <row r="794" spans="2:55">
      <c r="B794" s="4" t="s">
        <v>186</v>
      </c>
      <c r="C794" s="4" t="s">
        <v>187</v>
      </c>
      <c r="D794" s="4">
        <v>2020</v>
      </c>
      <c r="J794" s="4" t="s">
        <v>186</v>
      </c>
      <c r="K794" s="4" t="s">
        <v>187</v>
      </c>
      <c r="L794" s="4">
        <v>2020</v>
      </c>
      <c r="M794" s="2" t="str">
        <f>IF(sum!A787="AT",sum!B787,"*")</f>
        <v>*</v>
      </c>
      <c r="N794" s="2"/>
      <c r="O794" s="2" t="str">
        <f>IF(sum!A787="AT",sum!C787,"*")</f>
        <v>*</v>
      </c>
      <c r="R794" s="4" t="s">
        <v>186</v>
      </c>
      <c r="S794" s="4" t="s">
        <v>187</v>
      </c>
      <c r="T794" s="4">
        <v>2020</v>
      </c>
      <c r="U794" s="2" t="str">
        <f>IF(sum!A787="BC",sum!B787,"*")</f>
        <v>*</v>
      </c>
      <c r="V794" s="2"/>
      <c r="W794" s="2" t="str">
        <f>IF(sum!A787="BC",sum!C787,"*")</f>
        <v>*</v>
      </c>
      <c r="Z794" s="4" t="s">
        <v>186</v>
      </c>
      <c r="AA794" s="4" t="s">
        <v>187</v>
      </c>
      <c r="AB794" s="4">
        <v>2020</v>
      </c>
      <c r="AC794" s="2" t="str">
        <f>IF(sum!A787="MA",sum!B787,"*")</f>
        <v>*</v>
      </c>
      <c r="AD794" s="2"/>
      <c r="AE794" s="2" t="str">
        <f>IF(sum!A787="MA",sum!C787,"*")</f>
        <v>*</v>
      </c>
      <c r="AH794" s="4" t="s">
        <v>186</v>
      </c>
      <c r="AI794" s="4" t="s">
        <v>187</v>
      </c>
      <c r="AJ794" s="4">
        <v>2020</v>
      </c>
      <c r="AK794" s="2" t="str">
        <f>IF(sum!A787="ON",sum!B787,"*")</f>
        <v>*</v>
      </c>
      <c r="AL794" s="2"/>
      <c r="AM794" s="2" t="str">
        <f>IF(sum!A787="ON",sum!C787,"*")</f>
        <v>*</v>
      </c>
      <c r="AP794" s="2" t="s">
        <v>186</v>
      </c>
      <c r="AQ794" s="2" t="s">
        <v>187</v>
      </c>
      <c r="AR794" s="2">
        <v>2020</v>
      </c>
      <c r="AS794" s="2" t="str">
        <f>IF(sum!A787="QU",sum!B787,"*")</f>
        <v>*</v>
      </c>
      <c r="AT794" s="2"/>
      <c r="AU794" s="2" t="str">
        <f>IF(sum!A787="QU",sum!C787,"*")</f>
        <v>*</v>
      </c>
      <c r="AX794" s="4" t="s">
        <v>186</v>
      </c>
      <c r="AY794" s="4" t="s">
        <v>187</v>
      </c>
      <c r="AZ794" s="4">
        <v>2020</v>
      </c>
      <c r="BA794" s="2" t="str">
        <f>IF(sum!A787="SA",sum!B787,"*")</f>
        <v>TWS-WaterHeat_ELE1</v>
      </c>
      <c r="BB794" s="2"/>
      <c r="BC794" s="2">
        <f>IF(sum!A787="SA",sum!C787,"*")</f>
        <v>0</v>
      </c>
    </row>
    <row r="795" spans="2:55">
      <c r="B795" s="2" t="s">
        <v>186</v>
      </c>
      <c r="C795" s="2" t="s">
        <v>187</v>
      </c>
      <c r="D795" s="2">
        <v>2020</v>
      </c>
      <c r="J795" s="2" t="s">
        <v>186</v>
      </c>
      <c r="K795" s="2" t="s">
        <v>187</v>
      </c>
      <c r="L795" s="2">
        <v>2020</v>
      </c>
      <c r="M795" s="2" t="str">
        <f>IF(sum!A788="AT",sum!B788,"*")</f>
        <v>*</v>
      </c>
      <c r="N795" s="2"/>
      <c r="O795" s="2" t="str">
        <f>IF(sum!A788="AT",sum!C788,"*")</f>
        <v>*</v>
      </c>
      <c r="R795" s="2" t="s">
        <v>186</v>
      </c>
      <c r="S795" s="2" t="s">
        <v>187</v>
      </c>
      <c r="T795" s="2">
        <v>2020</v>
      </c>
      <c r="U795" s="2" t="str">
        <f>IF(sum!A788="BC",sum!B788,"*")</f>
        <v>*</v>
      </c>
      <c r="V795" s="2"/>
      <c r="W795" s="2" t="str">
        <f>IF(sum!A788="BC",sum!C788,"*")</f>
        <v>*</v>
      </c>
      <c r="Z795" s="2" t="s">
        <v>186</v>
      </c>
      <c r="AA795" s="2" t="s">
        <v>187</v>
      </c>
      <c r="AB795" s="2">
        <v>2020</v>
      </c>
      <c r="AC795" s="2" t="str">
        <f>IF(sum!A788="MA",sum!B788,"*")</f>
        <v>*</v>
      </c>
      <c r="AD795" s="2"/>
      <c r="AE795" s="2" t="str">
        <f>IF(sum!A788="MA",sum!C788,"*")</f>
        <v>*</v>
      </c>
      <c r="AH795" s="2" t="s">
        <v>186</v>
      </c>
      <c r="AI795" s="2" t="s">
        <v>187</v>
      </c>
      <c r="AJ795" s="2">
        <v>2020</v>
      </c>
      <c r="AK795" s="2" t="str">
        <f>IF(sum!A788="ON",sum!B788,"*")</f>
        <v>*</v>
      </c>
      <c r="AL795" s="2"/>
      <c r="AM795" s="2" t="str">
        <f>IF(sum!A788="ON",sum!C788,"*")</f>
        <v>*</v>
      </c>
      <c r="AP795" s="4" t="s">
        <v>186</v>
      </c>
      <c r="AQ795" s="4" t="s">
        <v>187</v>
      </c>
      <c r="AR795" s="4">
        <v>2020</v>
      </c>
      <c r="AS795" s="2" t="str">
        <f>IF(sum!A788="QU",sum!B788,"*")</f>
        <v>*</v>
      </c>
      <c r="AT795" s="2"/>
      <c r="AU795" s="2" t="str">
        <f>IF(sum!A788="QU",sum!C788,"*")</f>
        <v>*</v>
      </c>
      <c r="AX795" s="2" t="s">
        <v>186</v>
      </c>
      <c r="AY795" s="2" t="s">
        <v>187</v>
      </c>
      <c r="AZ795" s="2">
        <v>2020</v>
      </c>
      <c r="BA795" s="2" t="str">
        <f>IF(sum!A788="SA",sum!B788,"*")</f>
        <v>WST-AuxiliaryEquip_ELE1</v>
      </c>
      <c r="BB795" s="2"/>
      <c r="BC795" s="2">
        <f>IF(sum!A788="SA",sum!C788,"*")</f>
        <v>0</v>
      </c>
    </row>
    <row r="796" spans="2:55">
      <c r="B796" s="4" t="s">
        <v>186</v>
      </c>
      <c r="C796" s="4" t="s">
        <v>187</v>
      </c>
      <c r="D796" s="4">
        <v>2020</v>
      </c>
      <c r="J796" s="4" t="s">
        <v>186</v>
      </c>
      <c r="K796" s="4" t="s">
        <v>187</v>
      </c>
      <c r="L796" s="4">
        <v>2020</v>
      </c>
      <c r="M796" s="2" t="str">
        <f>IF(sum!A789="AT",sum!B789,"*")</f>
        <v>*</v>
      </c>
      <c r="N796" s="2"/>
      <c r="O796" s="2" t="str">
        <f>IF(sum!A789="AT",sum!C789,"*")</f>
        <v>*</v>
      </c>
      <c r="R796" s="4" t="s">
        <v>186</v>
      </c>
      <c r="S796" s="4" t="s">
        <v>187</v>
      </c>
      <c r="T796" s="4">
        <v>2020</v>
      </c>
      <c r="U796" s="2" t="str">
        <f>IF(sum!A789="BC",sum!B789,"*")</f>
        <v>*</v>
      </c>
      <c r="V796" s="2"/>
      <c r="W796" s="2" t="str">
        <f>IF(sum!A789="BC",sum!C789,"*")</f>
        <v>*</v>
      </c>
      <c r="Z796" s="4" t="s">
        <v>186</v>
      </c>
      <c r="AA796" s="4" t="s">
        <v>187</v>
      </c>
      <c r="AB796" s="4">
        <v>2020</v>
      </c>
      <c r="AC796" s="2" t="str">
        <f>IF(sum!A789="MA",sum!B789,"*")</f>
        <v>*</v>
      </c>
      <c r="AD796" s="2"/>
      <c r="AE796" s="2" t="str">
        <f>IF(sum!A789="MA",sum!C789,"*")</f>
        <v>*</v>
      </c>
      <c r="AH796" s="4" t="s">
        <v>186</v>
      </c>
      <c r="AI796" s="4" t="s">
        <v>187</v>
      </c>
      <c r="AJ796" s="4">
        <v>2020</v>
      </c>
      <c r="AK796" s="2" t="str">
        <f>IF(sum!A789="ON",sum!B789,"*")</f>
        <v>*</v>
      </c>
      <c r="AL796" s="2"/>
      <c r="AM796" s="2" t="str">
        <f>IF(sum!A789="ON",sum!C789,"*")</f>
        <v>*</v>
      </c>
      <c r="AP796" s="2" t="s">
        <v>186</v>
      </c>
      <c r="AQ796" s="2" t="s">
        <v>187</v>
      </c>
      <c r="AR796" s="2">
        <v>2020</v>
      </c>
      <c r="AS796" s="2" t="str">
        <f>IF(sum!A789="QU",sum!B789,"*")</f>
        <v>*</v>
      </c>
      <c r="AT796" s="2"/>
      <c r="AU796" s="2" t="str">
        <f>IF(sum!A789="QU",sum!C789,"*")</f>
        <v>*</v>
      </c>
      <c r="AX796" s="4" t="s">
        <v>186</v>
      </c>
      <c r="AY796" s="4" t="s">
        <v>187</v>
      </c>
      <c r="AZ796" s="4">
        <v>2020</v>
      </c>
      <c r="BA796" s="2" t="str">
        <f>IF(sum!A789="SA",sum!B789,"*")</f>
        <v>WST-AuxiliaryMot_ELE1</v>
      </c>
      <c r="BB796" s="2"/>
      <c r="BC796" s="2">
        <f>IF(sum!A789="SA",sum!C789,"*")</f>
        <v>0</v>
      </c>
    </row>
    <row r="797" spans="2:55">
      <c r="B797" s="2" t="s">
        <v>186</v>
      </c>
      <c r="C797" s="2" t="s">
        <v>187</v>
      </c>
      <c r="D797" s="2">
        <v>2020</v>
      </c>
      <c r="J797" s="2" t="s">
        <v>186</v>
      </c>
      <c r="K797" s="2" t="s">
        <v>187</v>
      </c>
      <c r="L797" s="2">
        <v>2020</v>
      </c>
      <c r="M797" s="2" t="str">
        <f>IF(sum!A790="AT",sum!B790,"*")</f>
        <v>*</v>
      </c>
      <c r="N797" s="2"/>
      <c r="O797" s="2" t="str">
        <f>IF(sum!A790="AT",sum!C790,"*")</f>
        <v>*</v>
      </c>
      <c r="R797" s="2" t="s">
        <v>186</v>
      </c>
      <c r="S797" s="2" t="s">
        <v>187</v>
      </c>
      <c r="T797" s="2">
        <v>2020</v>
      </c>
      <c r="U797" s="2" t="str">
        <f>IF(sum!A790="BC",sum!B790,"*")</f>
        <v>*</v>
      </c>
      <c r="V797" s="2"/>
      <c r="W797" s="2" t="str">
        <f>IF(sum!A790="BC",sum!C790,"*")</f>
        <v>*</v>
      </c>
      <c r="Z797" s="2" t="s">
        <v>186</v>
      </c>
      <c r="AA797" s="2" t="s">
        <v>187</v>
      </c>
      <c r="AB797" s="2">
        <v>2020</v>
      </c>
      <c r="AC797" s="2" t="str">
        <f>IF(sum!A790="MA",sum!B790,"*")</f>
        <v>*</v>
      </c>
      <c r="AD797" s="2"/>
      <c r="AE797" s="2" t="str">
        <f>IF(sum!A790="MA",sum!C790,"*")</f>
        <v>*</v>
      </c>
      <c r="AH797" s="2" t="s">
        <v>186</v>
      </c>
      <c r="AI797" s="2" t="s">
        <v>187</v>
      </c>
      <c r="AJ797" s="2">
        <v>2020</v>
      </c>
      <c r="AK797" s="2" t="str">
        <f>IF(sum!A790="ON",sum!B790,"*")</f>
        <v>*</v>
      </c>
      <c r="AL797" s="2"/>
      <c r="AM797" s="2" t="str">
        <f>IF(sum!A790="ON",sum!C790,"*")</f>
        <v>*</v>
      </c>
      <c r="AP797" s="4" t="s">
        <v>186</v>
      </c>
      <c r="AQ797" s="4" t="s">
        <v>187</v>
      </c>
      <c r="AR797" s="4">
        <v>2020</v>
      </c>
      <c r="AS797" s="2" t="str">
        <f>IF(sum!A790="QU",sum!B790,"*")</f>
        <v>*</v>
      </c>
      <c r="AT797" s="2"/>
      <c r="AU797" s="2" t="str">
        <f>IF(sum!A790="QU",sum!C790,"*")</f>
        <v>*</v>
      </c>
      <c r="AX797" s="2" t="s">
        <v>186</v>
      </c>
      <c r="AY797" s="2" t="s">
        <v>187</v>
      </c>
      <c r="AZ797" s="2">
        <v>2020</v>
      </c>
      <c r="BA797" s="2" t="str">
        <f>IF(sum!A790="SA",sum!B790,"*")</f>
        <v>WST-Light_ELE1</v>
      </c>
      <c r="BB797" s="2"/>
      <c r="BC797" s="2">
        <f>IF(sum!A790="SA",sum!C790,"*")</f>
        <v>0</v>
      </c>
    </row>
    <row r="798" spans="2:55">
      <c r="B798" s="4" t="s">
        <v>186</v>
      </c>
      <c r="C798" s="4" t="s">
        <v>187</v>
      </c>
      <c r="D798" s="4">
        <v>2020</v>
      </c>
      <c r="J798" s="4" t="s">
        <v>186</v>
      </c>
      <c r="K798" s="4" t="s">
        <v>187</v>
      </c>
      <c r="L798" s="4">
        <v>2020</v>
      </c>
      <c r="M798" s="2" t="str">
        <f>IF(sum!A791="AT",sum!B791,"*")</f>
        <v>*</v>
      </c>
      <c r="N798" s="2"/>
      <c r="O798" s="2" t="str">
        <f>IF(sum!A791="AT",sum!C791,"*")</f>
        <v>*</v>
      </c>
      <c r="R798" s="4" t="s">
        <v>186</v>
      </c>
      <c r="S798" s="4" t="s">
        <v>187</v>
      </c>
      <c r="T798" s="4">
        <v>2020</v>
      </c>
      <c r="U798" s="2" t="str">
        <f>IF(sum!A791="BC",sum!B791,"*")</f>
        <v>*</v>
      </c>
      <c r="V798" s="2"/>
      <c r="W798" s="2" t="str">
        <f>IF(sum!A791="BC",sum!C791,"*")</f>
        <v>*</v>
      </c>
      <c r="Z798" s="4" t="s">
        <v>186</v>
      </c>
      <c r="AA798" s="4" t="s">
        <v>187</v>
      </c>
      <c r="AB798" s="4">
        <v>2020</v>
      </c>
      <c r="AC798" s="2" t="str">
        <f>IF(sum!A791="MA",sum!B791,"*")</f>
        <v>*</v>
      </c>
      <c r="AD798" s="2"/>
      <c r="AE798" s="2" t="str">
        <f>IF(sum!A791="MA",sum!C791,"*")</f>
        <v>*</v>
      </c>
      <c r="AH798" s="4" t="s">
        <v>186</v>
      </c>
      <c r="AI798" s="4" t="s">
        <v>187</v>
      </c>
      <c r="AJ798" s="4">
        <v>2020</v>
      </c>
      <c r="AK798" s="2" t="str">
        <f>IF(sum!A791="ON",sum!B791,"*")</f>
        <v>*</v>
      </c>
      <c r="AL798" s="2"/>
      <c r="AM798" s="2" t="str">
        <f>IF(sum!A791="ON",sum!C791,"*")</f>
        <v>*</v>
      </c>
      <c r="AP798" s="2" t="s">
        <v>186</v>
      </c>
      <c r="AQ798" s="2" t="s">
        <v>187</v>
      </c>
      <c r="AR798" s="2">
        <v>2020</v>
      </c>
      <c r="AS798" s="2" t="str">
        <f>IF(sum!A791="QU",sum!B791,"*")</f>
        <v>*</v>
      </c>
      <c r="AT798" s="2"/>
      <c r="AU798" s="2" t="str">
        <f>IF(sum!A791="QU",sum!C791,"*")</f>
        <v>*</v>
      </c>
      <c r="AX798" s="4" t="s">
        <v>186</v>
      </c>
      <c r="AY798" s="4" t="s">
        <v>187</v>
      </c>
      <c r="AZ798" s="4">
        <v>2020</v>
      </c>
      <c r="BA798" s="2" t="str">
        <f>IF(sum!A791="SA",sum!B791,"*")</f>
        <v>WST-SpHeat_ELE1</v>
      </c>
      <c r="BB798" s="2"/>
      <c r="BC798" s="2">
        <f>IF(sum!A791="SA",sum!C791,"*")</f>
        <v>0</v>
      </c>
    </row>
    <row r="799" spans="2:55">
      <c r="B799" s="2" t="s">
        <v>186</v>
      </c>
      <c r="C799" s="2" t="s">
        <v>187</v>
      </c>
      <c r="D799" s="2">
        <v>2020</v>
      </c>
      <c r="J799" s="2" t="s">
        <v>186</v>
      </c>
      <c r="K799" s="2" t="s">
        <v>187</v>
      </c>
      <c r="L799" s="2">
        <v>2020</v>
      </c>
      <c r="M799" s="2" t="str">
        <f>IF(sum!A792="AT",sum!B792,"*")</f>
        <v>*</v>
      </c>
      <c r="N799" s="2"/>
      <c r="O799" s="2" t="str">
        <f>IF(sum!A792="AT",sum!C792,"*")</f>
        <v>*</v>
      </c>
      <c r="R799" s="2" t="s">
        <v>186</v>
      </c>
      <c r="S799" s="2" t="s">
        <v>187</v>
      </c>
      <c r="T799" s="2">
        <v>2020</v>
      </c>
      <c r="U799" s="2" t="str">
        <f>IF(sum!A792="BC",sum!B792,"*")</f>
        <v>*</v>
      </c>
      <c r="V799" s="2"/>
      <c r="W799" s="2" t="str">
        <f>IF(sum!A792="BC",sum!C792,"*")</f>
        <v>*</v>
      </c>
      <c r="Z799" s="2" t="s">
        <v>186</v>
      </c>
      <c r="AA799" s="2" t="s">
        <v>187</v>
      </c>
      <c r="AB799" s="2">
        <v>2020</v>
      </c>
      <c r="AC799" s="2" t="str">
        <f>IF(sum!A792="MA",sum!B792,"*")</f>
        <v>*</v>
      </c>
      <c r="AD799" s="2"/>
      <c r="AE799" s="2" t="str">
        <f>IF(sum!A792="MA",sum!C792,"*")</f>
        <v>*</v>
      </c>
      <c r="AH799" s="2" t="s">
        <v>186</v>
      </c>
      <c r="AI799" s="2" t="s">
        <v>187</v>
      </c>
      <c r="AJ799" s="2">
        <v>2020</v>
      </c>
      <c r="AK799" s="2" t="str">
        <f>IF(sum!A792="ON",sum!B792,"*")</f>
        <v>*</v>
      </c>
      <c r="AL799" s="2"/>
      <c r="AM799" s="2" t="str">
        <f>IF(sum!A792="ON",sum!C792,"*")</f>
        <v>*</v>
      </c>
      <c r="AP799" s="4" t="s">
        <v>186</v>
      </c>
      <c r="AQ799" s="4" t="s">
        <v>187</v>
      </c>
      <c r="AR799" s="4">
        <v>2020</v>
      </c>
      <c r="AS799" s="2" t="str">
        <f>IF(sum!A792="QU",sum!B792,"*")</f>
        <v>*</v>
      </c>
      <c r="AT799" s="2"/>
      <c r="AU799" s="2" t="str">
        <f>IF(sum!A792="QU",sum!C792,"*")</f>
        <v>*</v>
      </c>
      <c r="AX799" s="2" t="s">
        <v>186</v>
      </c>
      <c r="AY799" s="2" t="s">
        <v>187</v>
      </c>
      <c r="AZ799" s="2">
        <v>2020</v>
      </c>
      <c r="BA799" s="2" t="str">
        <f>IF(sum!A792="SA",sum!B792,"*")</f>
        <v>WST-WaterHeat_ELE1</v>
      </c>
      <c r="BB799" s="2"/>
      <c r="BC799" s="2">
        <f>IF(sum!A792="SA",sum!C792,"*")</f>
        <v>0</v>
      </c>
    </row>
    <row r="800" spans="2:55">
      <c r="B800" s="4" t="s">
        <v>186</v>
      </c>
      <c r="C800" s="4" t="s">
        <v>187</v>
      </c>
      <c r="D800" s="4">
        <v>2020</v>
      </c>
      <c r="J800" s="4" t="s">
        <v>186</v>
      </c>
      <c r="K800" s="4" t="s">
        <v>187</v>
      </c>
      <c r="L800" s="4">
        <v>2020</v>
      </c>
      <c r="M800" s="2" t="str">
        <f>IF(sum!A793="AT",sum!B793,"*")</f>
        <v>*</v>
      </c>
      <c r="N800" s="2"/>
      <c r="O800" s="2" t="str">
        <f>IF(sum!A793="AT",sum!C793,"*")</f>
        <v>*</v>
      </c>
      <c r="R800" s="4" t="s">
        <v>186</v>
      </c>
      <c r="S800" s="4" t="s">
        <v>187</v>
      </c>
      <c r="T800" s="4">
        <v>2020</v>
      </c>
      <c r="U800" s="2" t="str">
        <f>IF(sum!A793="BC",sum!B793,"*")</f>
        <v>*</v>
      </c>
      <c r="V800" s="2"/>
      <c r="W800" s="2" t="str">
        <f>IF(sum!A793="BC",sum!C793,"*")</f>
        <v>*</v>
      </c>
      <c r="Z800" s="4" t="s">
        <v>186</v>
      </c>
      <c r="AA800" s="4" t="s">
        <v>187</v>
      </c>
      <c r="AB800" s="4">
        <v>2020</v>
      </c>
      <c r="AC800" s="2" t="str">
        <f>IF(sum!A793="MA",sum!B793,"*")</f>
        <v>*</v>
      </c>
      <c r="AD800" s="2"/>
      <c r="AE800" s="2" t="str">
        <f>IF(sum!A793="MA",sum!C793,"*")</f>
        <v>*</v>
      </c>
      <c r="AH800" s="4" t="s">
        <v>186</v>
      </c>
      <c r="AI800" s="4" t="s">
        <v>187</v>
      </c>
      <c r="AJ800" s="4">
        <v>2020</v>
      </c>
      <c r="AK800" s="2" t="str">
        <f>IF(sum!A793="ON",sum!B793,"*")</f>
        <v>*</v>
      </c>
      <c r="AL800" s="2"/>
      <c r="AM800" s="2" t="str">
        <f>IF(sum!A793="ON",sum!C793,"*")</f>
        <v>*</v>
      </c>
      <c r="AP800" s="2" t="s">
        <v>186</v>
      </c>
      <c r="AQ800" s="2" t="s">
        <v>187</v>
      </c>
      <c r="AR800" s="2">
        <v>2020</v>
      </c>
      <c r="AS800" s="2" t="str">
        <f>IF(sum!A793="QU",sum!B793,"*")</f>
        <v>*</v>
      </c>
      <c r="AT800" s="2"/>
      <c r="AU800" s="2" t="str">
        <f>IF(sum!A793="QU",sum!C793,"*")</f>
        <v>*</v>
      </c>
      <c r="AX800" s="4" t="s">
        <v>186</v>
      </c>
      <c r="AY800" s="4" t="s">
        <v>187</v>
      </c>
      <c r="AZ800" s="4">
        <v>2020</v>
      </c>
      <c r="BA800" s="2" t="str">
        <f>IF(sum!A793="SA",sum!B793,"*")</f>
        <v>*</v>
      </c>
      <c r="BB800" s="2"/>
      <c r="BC800" s="2" t="str">
        <f>IF(sum!A793="SA",sum!C793,"*")</f>
        <v>*</v>
      </c>
    </row>
    <row r="801" spans="2:55">
      <c r="B801" s="2" t="s">
        <v>186</v>
      </c>
      <c r="C801" s="2" t="s">
        <v>187</v>
      </c>
      <c r="D801" s="2">
        <v>2020</v>
      </c>
      <c r="J801" s="2" t="s">
        <v>186</v>
      </c>
      <c r="K801" s="2" t="s">
        <v>187</v>
      </c>
      <c r="L801" s="2">
        <v>2020</v>
      </c>
      <c r="M801" s="2" t="str">
        <f>IF(sum!A794="AT",sum!B794,"*")</f>
        <v>*</v>
      </c>
      <c r="N801" s="2"/>
      <c r="O801" s="2" t="str">
        <f>IF(sum!A794="AT",sum!C794,"*")</f>
        <v>*</v>
      </c>
      <c r="R801" s="2" t="s">
        <v>186</v>
      </c>
      <c r="S801" s="2" t="s">
        <v>187</v>
      </c>
      <c r="T801" s="2">
        <v>2020</v>
      </c>
      <c r="U801" s="2" t="str">
        <f>IF(sum!A794="BC",sum!B794,"*")</f>
        <v>*</v>
      </c>
      <c r="V801" s="2"/>
      <c r="W801" s="2" t="str">
        <f>IF(sum!A794="BC",sum!C794,"*")</f>
        <v>*</v>
      </c>
      <c r="Z801" s="2" t="s">
        <v>186</v>
      </c>
      <c r="AA801" s="2" t="s">
        <v>187</v>
      </c>
      <c r="AB801" s="2">
        <v>2020</v>
      </c>
      <c r="AC801" s="2" t="str">
        <f>IF(sum!A794="MA",sum!B794,"*")</f>
        <v>*</v>
      </c>
      <c r="AD801" s="2"/>
      <c r="AE801" s="2" t="str">
        <f>IF(sum!A794="MA",sum!C794,"*")</f>
        <v>*</v>
      </c>
      <c r="AH801" s="2" t="s">
        <v>186</v>
      </c>
      <c r="AI801" s="2" t="s">
        <v>187</v>
      </c>
      <c r="AJ801" s="2">
        <v>2020</v>
      </c>
      <c r="AK801" s="2" t="str">
        <f>IF(sum!A794="ON",sum!B794,"*")</f>
        <v>*</v>
      </c>
      <c r="AL801" s="2"/>
      <c r="AM801" s="2" t="str">
        <f>IF(sum!A794="ON",sum!C794,"*")</f>
        <v>*</v>
      </c>
      <c r="AP801" s="4" t="s">
        <v>186</v>
      </c>
      <c r="AQ801" s="4" t="s">
        <v>187</v>
      </c>
      <c r="AR801" s="4">
        <v>2020</v>
      </c>
      <c r="AS801" s="2" t="str">
        <f>IF(sum!A794="QU",sum!B794,"*")</f>
        <v>*</v>
      </c>
      <c r="AT801" s="2"/>
      <c r="AU801" s="2" t="str">
        <f>IF(sum!A794="QU",sum!C794,"*")</f>
        <v>*</v>
      </c>
      <c r="AX801" s="2" t="s">
        <v>186</v>
      </c>
      <c r="AY801" s="2" t="s">
        <v>187</v>
      </c>
      <c r="AZ801" s="2">
        <v>2020</v>
      </c>
      <c r="BA801" s="2" t="str">
        <f>IF(sum!A794="SA",sum!B794,"*")</f>
        <v>*</v>
      </c>
      <c r="BB801" s="2"/>
      <c r="BC801" s="2" t="str">
        <f>IF(sum!A794="SA",sum!C794,"*")</f>
        <v>*</v>
      </c>
    </row>
    <row r="802" spans="2:55">
      <c r="B802" s="4" t="s">
        <v>186</v>
      </c>
      <c r="C802" s="4" t="s">
        <v>187</v>
      </c>
      <c r="D802" s="4">
        <v>2020</v>
      </c>
      <c r="J802" s="4" t="s">
        <v>186</v>
      </c>
      <c r="K802" s="4" t="s">
        <v>187</v>
      </c>
      <c r="L802" s="4">
        <v>2020</v>
      </c>
      <c r="M802" s="2" t="str">
        <f>IF(sum!A795="AT",sum!B795,"*")</f>
        <v>*</v>
      </c>
      <c r="N802" s="2"/>
      <c r="O802" s="2" t="str">
        <f>IF(sum!A795="AT",sum!C795,"*")</f>
        <v>*</v>
      </c>
      <c r="R802" s="4" t="s">
        <v>186</v>
      </c>
      <c r="S802" s="4" t="s">
        <v>187</v>
      </c>
      <c r="T802" s="4">
        <v>2020</v>
      </c>
      <c r="U802" s="2" t="str">
        <f>IF(sum!A795="BC",sum!B795,"*")</f>
        <v>*</v>
      </c>
      <c r="V802" s="2"/>
      <c r="W802" s="2" t="str">
        <f>IF(sum!A795="BC",sum!C795,"*")</f>
        <v>*</v>
      </c>
      <c r="Z802" s="4" t="s">
        <v>186</v>
      </c>
      <c r="AA802" s="4" t="s">
        <v>187</v>
      </c>
      <c r="AB802" s="4">
        <v>2020</v>
      </c>
      <c r="AC802" s="2" t="str">
        <f>IF(sum!A795="MA",sum!B795,"*")</f>
        <v>*</v>
      </c>
      <c r="AD802" s="2"/>
      <c r="AE802" s="2" t="str">
        <f>IF(sum!A795="MA",sum!C795,"*")</f>
        <v>*</v>
      </c>
      <c r="AH802" s="4" t="s">
        <v>186</v>
      </c>
      <c r="AI802" s="4" t="s">
        <v>187</v>
      </c>
      <c r="AJ802" s="4">
        <v>2020</v>
      </c>
      <c r="AK802" s="2" t="str">
        <f>IF(sum!A795="ON",sum!B795,"*")</f>
        <v>*</v>
      </c>
      <c r="AL802" s="2"/>
      <c r="AM802" s="2" t="str">
        <f>IF(sum!A795="ON",sum!C795,"*")</f>
        <v>*</v>
      </c>
      <c r="AP802" s="2" t="s">
        <v>186</v>
      </c>
      <c r="AQ802" s="2" t="s">
        <v>187</v>
      </c>
      <c r="AR802" s="2">
        <v>2020</v>
      </c>
      <c r="AS802" s="2" t="str">
        <f>IF(sum!A795="QU",sum!B795,"*")</f>
        <v>*</v>
      </c>
      <c r="AT802" s="2"/>
      <c r="AU802" s="2" t="str">
        <f>IF(sum!A795="QU",sum!C795,"*")</f>
        <v>*</v>
      </c>
      <c r="AX802" s="4" t="s">
        <v>186</v>
      </c>
      <c r="AY802" s="4" t="s">
        <v>187</v>
      </c>
      <c r="AZ802" s="4">
        <v>2020</v>
      </c>
      <c r="BA802" s="2" t="str">
        <f>IF(sum!A795="SA",sum!B795,"*")</f>
        <v>*</v>
      </c>
      <c r="BB802" s="2"/>
      <c r="BC802" s="2" t="str">
        <f>IF(sum!A795="SA",sum!C795,"*")</f>
        <v>*</v>
      </c>
    </row>
    <row r="803" spans="2:55">
      <c r="B803" s="2" t="s">
        <v>186</v>
      </c>
      <c r="C803" s="2" t="s">
        <v>187</v>
      </c>
      <c r="D803" s="2">
        <v>2020</v>
      </c>
      <c r="J803" s="2" t="s">
        <v>186</v>
      </c>
      <c r="K803" s="2" t="s">
        <v>187</v>
      </c>
      <c r="L803" s="2">
        <v>2020</v>
      </c>
      <c r="M803" s="2" t="str">
        <f>IF(sum!A796="AT",sum!B796,"*")</f>
        <v>*</v>
      </c>
      <c r="N803" s="2"/>
      <c r="O803" s="2" t="str">
        <f>IF(sum!A796="AT",sum!C796,"*")</f>
        <v>*</v>
      </c>
      <c r="R803" s="2" t="s">
        <v>186</v>
      </c>
      <c r="S803" s="2" t="s">
        <v>187</v>
      </c>
      <c r="T803" s="2">
        <v>2020</v>
      </c>
      <c r="U803" s="2" t="str">
        <f>IF(sum!A796="BC",sum!B796,"*")</f>
        <v>*</v>
      </c>
      <c r="V803" s="2"/>
      <c r="W803" s="2" t="str">
        <f>IF(sum!A796="BC",sum!C796,"*")</f>
        <v>*</v>
      </c>
      <c r="Z803" s="2" t="s">
        <v>186</v>
      </c>
      <c r="AA803" s="2" t="s">
        <v>187</v>
      </c>
      <c r="AB803" s="2">
        <v>2020</v>
      </c>
      <c r="AC803" s="2" t="str">
        <f>IF(sum!A796="MA",sum!B796,"*")</f>
        <v>*</v>
      </c>
      <c r="AD803" s="2"/>
      <c r="AE803" s="2" t="str">
        <f>IF(sum!A796="MA",sum!C796,"*")</f>
        <v>*</v>
      </c>
      <c r="AH803" s="2" t="s">
        <v>186</v>
      </c>
      <c r="AI803" s="2" t="s">
        <v>187</v>
      </c>
      <c r="AJ803" s="2">
        <v>2020</v>
      </c>
      <c r="AK803" s="2" t="str">
        <f>IF(sum!A796="ON",sum!B796,"*")</f>
        <v>*</v>
      </c>
      <c r="AL803" s="2"/>
      <c r="AM803" s="2" t="str">
        <f>IF(sum!A796="ON",sum!C796,"*")</f>
        <v>*</v>
      </c>
      <c r="AP803" s="4" t="s">
        <v>186</v>
      </c>
      <c r="AQ803" s="4" t="s">
        <v>187</v>
      </c>
      <c r="AR803" s="4">
        <v>2020</v>
      </c>
      <c r="AS803" s="2" t="str">
        <f>IF(sum!A796="QU",sum!B796,"*")</f>
        <v>*</v>
      </c>
      <c r="AT803" s="2"/>
      <c r="AU803" s="2" t="str">
        <f>IF(sum!A796="QU",sum!C796,"*")</f>
        <v>*</v>
      </c>
      <c r="AX803" s="2" t="s">
        <v>186</v>
      </c>
      <c r="AY803" s="2" t="s">
        <v>187</v>
      </c>
      <c r="AZ803" s="2">
        <v>2020</v>
      </c>
      <c r="BA803" s="2" t="str">
        <f>IF(sum!A796="SA",sum!B796,"*")</f>
        <v>*</v>
      </c>
      <c r="BB803" s="2"/>
      <c r="BC803" s="2" t="str">
        <f>IF(sum!A796="SA",sum!C796,"*")</f>
        <v>*</v>
      </c>
    </row>
    <row r="804" spans="2:55">
      <c r="B804" s="4" t="s">
        <v>186</v>
      </c>
      <c r="C804" s="4" t="s">
        <v>187</v>
      </c>
      <c r="D804" s="4">
        <v>2020</v>
      </c>
      <c r="J804" s="4" t="s">
        <v>186</v>
      </c>
      <c r="K804" s="4" t="s">
        <v>187</v>
      </c>
      <c r="L804" s="4">
        <v>2020</v>
      </c>
      <c r="M804" s="2" t="str">
        <f>IF(sum!A797="AT",sum!B797,"*")</f>
        <v>*</v>
      </c>
      <c r="N804" s="2"/>
      <c r="O804" s="2" t="str">
        <f>IF(sum!A797="AT",sum!C797,"*")</f>
        <v>*</v>
      </c>
      <c r="R804" s="4" t="s">
        <v>186</v>
      </c>
      <c r="S804" s="4" t="s">
        <v>187</v>
      </c>
      <c r="T804" s="4">
        <v>2020</v>
      </c>
      <c r="U804" s="2" t="str">
        <f>IF(sum!A797="BC",sum!B797,"*")</f>
        <v>*</v>
      </c>
      <c r="V804" s="2"/>
      <c r="W804" s="2" t="str">
        <f>IF(sum!A797="BC",sum!C797,"*")</f>
        <v>*</v>
      </c>
      <c r="Z804" s="4" t="s">
        <v>186</v>
      </c>
      <c r="AA804" s="4" t="s">
        <v>187</v>
      </c>
      <c r="AB804" s="4">
        <v>2020</v>
      </c>
      <c r="AC804" s="2" t="str">
        <f>IF(sum!A797="MA",sum!B797,"*")</f>
        <v>*</v>
      </c>
      <c r="AD804" s="2"/>
      <c r="AE804" s="2" t="str">
        <f>IF(sum!A797="MA",sum!C797,"*")</f>
        <v>*</v>
      </c>
      <c r="AH804" s="4" t="s">
        <v>186</v>
      </c>
      <c r="AI804" s="4" t="s">
        <v>187</v>
      </c>
      <c r="AJ804" s="4">
        <v>2020</v>
      </c>
      <c r="AK804" s="2" t="str">
        <f>IF(sum!A797="ON",sum!B797,"*")</f>
        <v>*</v>
      </c>
      <c r="AL804" s="2"/>
      <c r="AM804" s="2" t="str">
        <f>IF(sum!A797="ON",sum!C797,"*")</f>
        <v>*</v>
      </c>
      <c r="AP804" s="2" t="s">
        <v>186</v>
      </c>
      <c r="AQ804" s="2" t="s">
        <v>187</v>
      </c>
      <c r="AR804" s="2">
        <v>2020</v>
      </c>
      <c r="AS804" s="2" t="str">
        <f>IF(sum!A797="QU",sum!B797,"*")</f>
        <v>*</v>
      </c>
      <c r="AT804" s="2"/>
      <c r="AU804" s="2" t="str">
        <f>IF(sum!A797="QU",sum!C797,"*")</f>
        <v>*</v>
      </c>
      <c r="AX804" s="4" t="s">
        <v>186</v>
      </c>
      <c r="AY804" s="4" t="s">
        <v>187</v>
      </c>
      <c r="AZ804" s="4">
        <v>2020</v>
      </c>
      <c r="BA804" s="2" t="str">
        <f>IF(sum!A797="SA",sum!B797,"*")</f>
        <v>*</v>
      </c>
      <c r="BB804" s="2"/>
      <c r="BC804" s="2" t="str">
        <f>IF(sum!A797="SA",sum!C797,"*")</f>
        <v>*</v>
      </c>
    </row>
    <row r="805" spans="2:55">
      <c r="B805" s="2" t="s">
        <v>186</v>
      </c>
      <c r="C805" s="2" t="s">
        <v>187</v>
      </c>
      <c r="D805" s="2">
        <v>2020</v>
      </c>
      <c r="J805" s="2" t="s">
        <v>186</v>
      </c>
      <c r="K805" s="2" t="s">
        <v>187</v>
      </c>
      <c r="L805" s="2">
        <v>2020</v>
      </c>
      <c r="M805" s="2" t="str">
        <f>IF(sum!A798="AT",sum!B798,"*")</f>
        <v>*</v>
      </c>
      <c r="N805" s="2"/>
      <c r="O805" s="2" t="str">
        <f>IF(sum!A798="AT",sum!C798,"*")</f>
        <v>*</v>
      </c>
      <c r="R805" s="2" t="s">
        <v>186</v>
      </c>
      <c r="S805" s="2" t="s">
        <v>187</v>
      </c>
      <c r="T805" s="2">
        <v>2020</v>
      </c>
      <c r="U805" s="2" t="str">
        <f>IF(sum!A798="BC",sum!B798,"*")</f>
        <v>*</v>
      </c>
      <c r="V805" s="2"/>
      <c r="W805" s="2" t="str">
        <f>IF(sum!A798="BC",sum!C798,"*")</f>
        <v>*</v>
      </c>
      <c r="Z805" s="2" t="s">
        <v>186</v>
      </c>
      <c r="AA805" s="2" t="s">
        <v>187</v>
      </c>
      <c r="AB805" s="2">
        <v>2020</v>
      </c>
      <c r="AC805" s="2" t="str">
        <f>IF(sum!A798="MA",sum!B798,"*")</f>
        <v>*</v>
      </c>
      <c r="AD805" s="2"/>
      <c r="AE805" s="2" t="str">
        <f>IF(sum!A798="MA",sum!C798,"*")</f>
        <v>*</v>
      </c>
      <c r="AH805" s="2" t="s">
        <v>186</v>
      </c>
      <c r="AI805" s="2" t="s">
        <v>187</v>
      </c>
      <c r="AJ805" s="2">
        <v>2020</v>
      </c>
      <c r="AK805" s="2" t="str">
        <f>IF(sum!A798="ON",sum!B798,"*")</f>
        <v>*</v>
      </c>
      <c r="AL805" s="2"/>
      <c r="AM805" s="2" t="str">
        <f>IF(sum!A798="ON",sum!C798,"*")</f>
        <v>*</v>
      </c>
      <c r="AP805" s="4" t="s">
        <v>186</v>
      </c>
      <c r="AQ805" s="4" t="s">
        <v>187</v>
      </c>
      <c r="AR805" s="4">
        <v>2020</v>
      </c>
      <c r="AS805" s="2" t="str">
        <f>IF(sum!A798="QU",sum!B798,"*")</f>
        <v>*</v>
      </c>
      <c r="AT805" s="2"/>
      <c r="AU805" s="2" t="str">
        <f>IF(sum!A798="QU",sum!C798,"*")</f>
        <v>*</v>
      </c>
      <c r="AX805" s="2" t="s">
        <v>186</v>
      </c>
      <c r="AY805" s="2" t="s">
        <v>187</v>
      </c>
      <c r="AZ805" s="2">
        <v>2020</v>
      </c>
      <c r="BA805" s="2" t="str">
        <f>IF(sum!A798="SA",sum!B798,"*")</f>
        <v>*</v>
      </c>
      <c r="BB805" s="2"/>
      <c r="BC805" s="2" t="str">
        <f>IF(sum!A798="SA",sum!C798,"*")</f>
        <v>*</v>
      </c>
    </row>
    <row r="806" spans="2:55">
      <c r="B806" s="4" t="s">
        <v>186</v>
      </c>
      <c r="C806" s="4" t="s">
        <v>187</v>
      </c>
      <c r="D806" s="4">
        <v>2020</v>
      </c>
      <c r="J806" s="4" t="s">
        <v>186</v>
      </c>
      <c r="K806" s="4" t="s">
        <v>187</v>
      </c>
      <c r="L806" s="4">
        <v>2020</v>
      </c>
      <c r="M806" s="2" t="str">
        <f>IF(sum!A799="AT",sum!B799,"*")</f>
        <v>*</v>
      </c>
      <c r="N806" s="2"/>
      <c r="O806" s="2" t="str">
        <f>IF(sum!A799="AT",sum!C799,"*")</f>
        <v>*</v>
      </c>
      <c r="R806" s="4" t="s">
        <v>186</v>
      </c>
      <c r="S806" s="4" t="s">
        <v>187</v>
      </c>
      <c r="T806" s="4">
        <v>2020</v>
      </c>
      <c r="U806" s="2" t="str">
        <f>IF(sum!A799="BC",sum!B799,"*")</f>
        <v>*</v>
      </c>
      <c r="V806" s="2"/>
      <c r="W806" s="2" t="str">
        <f>IF(sum!A799="BC",sum!C799,"*")</f>
        <v>*</v>
      </c>
      <c r="Z806" s="4" t="s">
        <v>186</v>
      </c>
      <c r="AA806" s="4" t="s">
        <v>187</v>
      </c>
      <c r="AB806" s="4">
        <v>2020</v>
      </c>
      <c r="AC806" s="2" t="str">
        <f>IF(sum!A799="MA",sum!B799,"*")</f>
        <v>*</v>
      </c>
      <c r="AD806" s="2"/>
      <c r="AE806" s="2" t="str">
        <f>IF(sum!A799="MA",sum!C799,"*")</f>
        <v>*</v>
      </c>
      <c r="AH806" s="4" t="s">
        <v>186</v>
      </c>
      <c r="AI806" s="4" t="s">
        <v>187</v>
      </c>
      <c r="AJ806" s="4">
        <v>2020</v>
      </c>
      <c r="AK806" s="2" t="str">
        <f>IF(sum!A799="ON",sum!B799,"*")</f>
        <v>*</v>
      </c>
      <c r="AL806" s="2"/>
      <c r="AM806" s="2" t="str">
        <f>IF(sum!A799="ON",sum!C799,"*")</f>
        <v>*</v>
      </c>
      <c r="AP806" s="2" t="s">
        <v>186</v>
      </c>
      <c r="AQ806" s="2" t="s">
        <v>187</v>
      </c>
      <c r="AR806" s="2">
        <v>2020</v>
      </c>
      <c r="AS806" s="2" t="str">
        <f>IF(sum!A799="QU",sum!B799,"*")</f>
        <v>*</v>
      </c>
      <c r="AT806" s="2"/>
      <c r="AU806" s="2" t="str">
        <f>IF(sum!A799="QU",sum!C799,"*")</f>
        <v>*</v>
      </c>
      <c r="AX806" s="4" t="s">
        <v>186</v>
      </c>
      <c r="AY806" s="4" t="s">
        <v>187</v>
      </c>
      <c r="AZ806" s="4">
        <v>2020</v>
      </c>
      <c r="BA806" s="2" t="str">
        <f>IF(sum!A799="SA",sum!B799,"*")</f>
        <v>*</v>
      </c>
      <c r="BB806" s="2"/>
      <c r="BC806" s="2" t="str">
        <f>IF(sum!A799="SA",sum!C799,"*")</f>
        <v>*</v>
      </c>
    </row>
    <row r="807" spans="2:55">
      <c r="B807" s="2" t="s">
        <v>186</v>
      </c>
      <c r="C807" s="2" t="s">
        <v>187</v>
      </c>
      <c r="D807" s="2">
        <v>2020</v>
      </c>
      <c r="J807" s="2" t="s">
        <v>186</v>
      </c>
      <c r="K807" s="2" t="s">
        <v>187</v>
      </c>
      <c r="L807" s="2">
        <v>2020</v>
      </c>
      <c r="M807" s="2" t="str">
        <f>IF(sum!A800="AT",sum!B800,"*")</f>
        <v>*</v>
      </c>
      <c r="N807" s="2"/>
      <c r="O807" s="2" t="str">
        <f>IF(sum!A800="AT",sum!C800,"*")</f>
        <v>*</v>
      </c>
      <c r="R807" s="2" t="s">
        <v>186</v>
      </c>
      <c r="S807" s="2" t="s">
        <v>187</v>
      </c>
      <c r="T807" s="2">
        <v>2020</v>
      </c>
      <c r="U807" s="2" t="str">
        <f>IF(sum!A800="BC",sum!B800,"*")</f>
        <v>*</v>
      </c>
      <c r="V807" s="2"/>
      <c r="W807" s="2" t="str">
        <f>IF(sum!A800="BC",sum!C800,"*")</f>
        <v>*</v>
      </c>
      <c r="Z807" s="2" t="s">
        <v>186</v>
      </c>
      <c r="AA807" s="2" t="s">
        <v>187</v>
      </c>
      <c r="AB807" s="2">
        <v>2020</v>
      </c>
      <c r="AC807" s="2" t="str">
        <f>IF(sum!A800="MA",sum!B800,"*")</f>
        <v>*</v>
      </c>
      <c r="AD807" s="2"/>
      <c r="AE807" s="2" t="str">
        <f>IF(sum!A800="MA",sum!C800,"*")</f>
        <v>*</v>
      </c>
      <c r="AH807" s="2" t="s">
        <v>186</v>
      </c>
      <c r="AI807" s="2" t="s">
        <v>187</v>
      </c>
      <c r="AJ807" s="2">
        <v>2020</v>
      </c>
      <c r="AK807" s="2" t="str">
        <f>IF(sum!A800="ON",sum!B800,"*")</f>
        <v>*</v>
      </c>
      <c r="AL807" s="2"/>
      <c r="AM807" s="2" t="str">
        <f>IF(sum!A800="ON",sum!C800,"*")</f>
        <v>*</v>
      </c>
      <c r="AP807" s="4" t="s">
        <v>186</v>
      </c>
      <c r="AQ807" s="4" t="s">
        <v>187</v>
      </c>
      <c r="AR807" s="4">
        <v>2020</v>
      </c>
      <c r="AS807" s="2" t="str">
        <f>IF(sum!A800="QU",sum!B800,"*")</f>
        <v>*</v>
      </c>
      <c r="AT807" s="2"/>
      <c r="AU807" s="2" t="str">
        <f>IF(sum!A800="QU",sum!C800,"*")</f>
        <v>*</v>
      </c>
      <c r="AX807" s="2" t="s">
        <v>186</v>
      </c>
      <c r="AY807" s="2" t="s">
        <v>187</v>
      </c>
      <c r="AZ807" s="2">
        <v>2020</v>
      </c>
      <c r="BA807" s="2" t="str">
        <f>IF(sum!A800="SA",sum!B800,"*")</f>
        <v>*</v>
      </c>
      <c r="BB807" s="2"/>
      <c r="BC807" s="2" t="str">
        <f>IF(sum!A800="SA",sum!C800,"*")</f>
        <v>*</v>
      </c>
    </row>
    <row r="808" spans="2:55">
      <c r="B808" s="4" t="s">
        <v>186</v>
      </c>
      <c r="C808" s="4" t="s">
        <v>187</v>
      </c>
      <c r="D808" s="4">
        <v>2020</v>
      </c>
      <c r="J808" s="4" t="s">
        <v>186</v>
      </c>
      <c r="K808" s="4" t="s">
        <v>187</v>
      </c>
      <c r="L808" s="4">
        <v>2020</v>
      </c>
      <c r="M808" s="2" t="str">
        <f>IF(sum!A801="AT",sum!B801,"*")</f>
        <v>*</v>
      </c>
      <c r="N808" s="2"/>
      <c r="O808" s="2" t="str">
        <f>IF(sum!A801="AT",sum!C801,"*")</f>
        <v>*</v>
      </c>
      <c r="R808" s="4" t="s">
        <v>186</v>
      </c>
      <c r="S808" s="4" t="s">
        <v>187</v>
      </c>
      <c r="T808" s="4">
        <v>2020</v>
      </c>
      <c r="U808" s="2" t="str">
        <f>IF(sum!A801="BC",sum!B801,"*")</f>
        <v>*</v>
      </c>
      <c r="V808" s="2"/>
      <c r="W808" s="2" t="str">
        <f>IF(sum!A801="BC",sum!C801,"*")</f>
        <v>*</v>
      </c>
      <c r="Z808" s="4" t="s">
        <v>186</v>
      </c>
      <c r="AA808" s="4" t="s">
        <v>187</v>
      </c>
      <c r="AB808" s="4">
        <v>2020</v>
      </c>
      <c r="AC808" s="2" t="str">
        <f>IF(sum!A801="MA",sum!B801,"*")</f>
        <v>*</v>
      </c>
      <c r="AD808" s="2"/>
      <c r="AE808" s="2" t="str">
        <f>IF(sum!A801="MA",sum!C801,"*")</f>
        <v>*</v>
      </c>
      <c r="AH808" s="4" t="s">
        <v>186</v>
      </c>
      <c r="AI808" s="4" t="s">
        <v>187</v>
      </c>
      <c r="AJ808" s="4">
        <v>2020</v>
      </c>
      <c r="AK808" s="2" t="str">
        <f>IF(sum!A801="ON",sum!B801,"*")</f>
        <v>*</v>
      </c>
      <c r="AL808" s="2"/>
      <c r="AM808" s="2" t="str">
        <f>IF(sum!A801="ON",sum!C801,"*")</f>
        <v>*</v>
      </c>
      <c r="AP808" s="2" t="s">
        <v>186</v>
      </c>
      <c r="AQ808" s="2" t="s">
        <v>187</v>
      </c>
      <c r="AR808" s="2">
        <v>2020</v>
      </c>
      <c r="AS808" s="2" t="str">
        <f>IF(sum!A801="QU",sum!B801,"*")</f>
        <v>*</v>
      </c>
      <c r="AT808" s="2"/>
      <c r="AU808" s="2" t="str">
        <f>IF(sum!A801="QU",sum!C801,"*")</f>
        <v>*</v>
      </c>
      <c r="AX808" s="4" t="s">
        <v>186</v>
      </c>
      <c r="AY808" s="4" t="s">
        <v>187</v>
      </c>
      <c r="AZ808" s="4">
        <v>2020</v>
      </c>
      <c r="BA808" s="2" t="str">
        <f>IF(sum!A801="SA",sum!B801,"*")</f>
        <v>*</v>
      </c>
      <c r="BB808" s="2"/>
      <c r="BC808" s="2" t="str">
        <f>IF(sum!A801="SA",sum!C801,"*")</f>
        <v>*</v>
      </c>
    </row>
    <row r="809" spans="2:55">
      <c r="B809" s="2" t="s">
        <v>186</v>
      </c>
      <c r="C809" s="2" t="s">
        <v>187</v>
      </c>
      <c r="D809" s="2">
        <v>2020</v>
      </c>
      <c r="J809" s="2" t="s">
        <v>186</v>
      </c>
      <c r="K809" s="2" t="s">
        <v>187</v>
      </c>
      <c r="L809" s="2">
        <v>2020</v>
      </c>
      <c r="M809" s="2" t="str">
        <f>IF(sum!A802="AT",sum!B802,"*")</f>
        <v>*</v>
      </c>
      <c r="N809" s="2"/>
      <c r="O809" s="2" t="str">
        <f>IF(sum!A802="AT",sum!C802,"*")</f>
        <v>*</v>
      </c>
      <c r="R809" s="2" t="s">
        <v>186</v>
      </c>
      <c r="S809" s="2" t="s">
        <v>187</v>
      </c>
      <c r="T809" s="2">
        <v>2020</v>
      </c>
      <c r="U809" s="2" t="str">
        <f>IF(sum!A802="BC",sum!B802,"*")</f>
        <v>*</v>
      </c>
      <c r="V809" s="2"/>
      <c r="W809" s="2" t="str">
        <f>IF(sum!A802="BC",sum!C802,"*")</f>
        <v>*</v>
      </c>
      <c r="Z809" s="2" t="s">
        <v>186</v>
      </c>
      <c r="AA809" s="2" t="s">
        <v>187</v>
      </c>
      <c r="AB809" s="2">
        <v>2020</v>
      </c>
      <c r="AC809" s="2" t="str">
        <f>IF(sum!A802="MA",sum!B802,"*")</f>
        <v>*</v>
      </c>
      <c r="AD809" s="2"/>
      <c r="AE809" s="2" t="str">
        <f>IF(sum!A802="MA",sum!C802,"*")</f>
        <v>*</v>
      </c>
      <c r="AH809" s="2" t="s">
        <v>186</v>
      </c>
      <c r="AI809" s="2" t="s">
        <v>187</v>
      </c>
      <c r="AJ809" s="2">
        <v>2020</v>
      </c>
      <c r="AK809" s="2" t="str">
        <f>IF(sum!A802="ON",sum!B802,"*")</f>
        <v>*</v>
      </c>
      <c r="AL809" s="2"/>
      <c r="AM809" s="2" t="str">
        <f>IF(sum!A802="ON",sum!C802,"*")</f>
        <v>*</v>
      </c>
      <c r="AP809" s="4" t="s">
        <v>186</v>
      </c>
      <c r="AQ809" s="4" t="s">
        <v>187</v>
      </c>
      <c r="AR809" s="4">
        <v>2020</v>
      </c>
      <c r="AS809" s="2" t="str">
        <f>IF(sum!A802="QU",sum!B802,"*")</f>
        <v>*</v>
      </c>
      <c r="AT809" s="2"/>
      <c r="AU809" s="2" t="str">
        <f>IF(sum!A802="QU",sum!C802,"*")</f>
        <v>*</v>
      </c>
      <c r="AX809" s="2" t="s">
        <v>186</v>
      </c>
      <c r="AY809" s="2" t="s">
        <v>187</v>
      </c>
      <c r="AZ809" s="2">
        <v>2020</v>
      </c>
      <c r="BA809" s="2" t="str">
        <f>IF(sum!A802="SA",sum!B802,"*")</f>
        <v>*</v>
      </c>
      <c r="BB809" s="2"/>
      <c r="BC809" s="2" t="str">
        <f>IF(sum!A802="SA",sum!C802,"*")</f>
        <v>*</v>
      </c>
    </row>
    <row r="810" spans="2:55">
      <c r="B810" s="4" t="s">
        <v>186</v>
      </c>
      <c r="C810" s="4" t="s">
        <v>187</v>
      </c>
      <c r="D810" s="4">
        <v>2020</v>
      </c>
      <c r="J810" s="4" t="s">
        <v>186</v>
      </c>
      <c r="K810" s="4" t="s">
        <v>187</v>
      </c>
      <c r="L810" s="4">
        <v>2020</v>
      </c>
      <c r="M810" s="2" t="str">
        <f>IF(sum!A803="AT",sum!B803,"*")</f>
        <v>*</v>
      </c>
      <c r="N810" s="2"/>
      <c r="O810" s="2" t="str">
        <f>IF(sum!A803="AT",sum!C803,"*")</f>
        <v>*</v>
      </c>
      <c r="R810" s="4" t="s">
        <v>186</v>
      </c>
      <c r="S810" s="4" t="s">
        <v>187</v>
      </c>
      <c r="T810" s="4">
        <v>2020</v>
      </c>
      <c r="U810" s="2" t="str">
        <f>IF(sum!A803="BC",sum!B803,"*")</f>
        <v>*</v>
      </c>
      <c r="V810" s="2"/>
      <c r="W810" s="2" t="str">
        <f>IF(sum!A803="BC",sum!C803,"*")</f>
        <v>*</v>
      </c>
      <c r="Z810" s="4" t="s">
        <v>186</v>
      </c>
      <c r="AA810" s="4" t="s">
        <v>187</v>
      </c>
      <c r="AB810" s="4">
        <v>2020</v>
      </c>
      <c r="AC810" s="2" t="str">
        <f>IF(sum!A803="MA",sum!B803,"*")</f>
        <v>*</v>
      </c>
      <c r="AD810" s="2"/>
      <c r="AE810" s="2" t="str">
        <f>IF(sum!A803="MA",sum!C803,"*")</f>
        <v>*</v>
      </c>
      <c r="AH810" s="4" t="s">
        <v>186</v>
      </c>
      <c r="AI810" s="4" t="s">
        <v>187</v>
      </c>
      <c r="AJ810" s="4">
        <v>2020</v>
      </c>
      <c r="AK810" s="2" t="str">
        <f>IF(sum!A803="ON",sum!B803,"*")</f>
        <v>*</v>
      </c>
      <c r="AL810" s="2"/>
      <c r="AM810" s="2" t="str">
        <f>IF(sum!A803="ON",sum!C803,"*")</f>
        <v>*</v>
      </c>
      <c r="AP810" s="2" t="s">
        <v>186</v>
      </c>
      <c r="AQ810" s="2" t="s">
        <v>187</v>
      </c>
      <c r="AR810" s="2">
        <v>2020</v>
      </c>
      <c r="AS810" s="2" t="str">
        <f>IF(sum!A803="QU",sum!B803,"*")</f>
        <v>*</v>
      </c>
      <c r="AT810" s="2"/>
      <c r="AU810" s="2" t="str">
        <f>IF(sum!A803="QU",sum!C803,"*")</f>
        <v>*</v>
      </c>
      <c r="AX810" s="4" t="s">
        <v>186</v>
      </c>
      <c r="AY810" s="4" t="s">
        <v>187</v>
      </c>
      <c r="AZ810" s="4">
        <v>2020</v>
      </c>
      <c r="BA810" s="2" t="str">
        <f>IF(sum!A803="SA",sum!B803,"*")</f>
        <v>*</v>
      </c>
      <c r="BB810" s="2"/>
      <c r="BC810" s="2" t="str">
        <f>IF(sum!A803="SA",sum!C803,"*")</f>
        <v>*</v>
      </c>
    </row>
    <row r="811" spans="2:55">
      <c r="B811" s="2" t="s">
        <v>186</v>
      </c>
      <c r="C811" s="2" t="s">
        <v>187</v>
      </c>
      <c r="D811" s="2">
        <v>2020</v>
      </c>
      <c r="J811" s="2" t="s">
        <v>186</v>
      </c>
      <c r="K811" s="2" t="s">
        <v>187</v>
      </c>
      <c r="L811" s="2">
        <v>2020</v>
      </c>
      <c r="M811" s="2" t="str">
        <f>IF(sum!A804="AT",sum!B804,"*")</f>
        <v>*</v>
      </c>
      <c r="N811" s="2"/>
      <c r="O811" s="2" t="str">
        <f>IF(sum!A804="AT",sum!C804,"*")</f>
        <v>*</v>
      </c>
      <c r="R811" s="2" t="s">
        <v>186</v>
      </c>
      <c r="S811" s="2" t="s">
        <v>187</v>
      </c>
      <c r="T811" s="2">
        <v>2020</v>
      </c>
      <c r="U811" s="2" t="str">
        <f>IF(sum!A804="BC",sum!B804,"*")</f>
        <v>*</v>
      </c>
      <c r="V811" s="2"/>
      <c r="W811" s="2" t="str">
        <f>IF(sum!A804="BC",sum!C804,"*")</f>
        <v>*</v>
      </c>
      <c r="Z811" s="2" t="s">
        <v>186</v>
      </c>
      <c r="AA811" s="2" t="s">
        <v>187</v>
      </c>
      <c r="AB811" s="2">
        <v>2020</v>
      </c>
      <c r="AC811" s="2" t="str">
        <f>IF(sum!A804="MA",sum!B804,"*")</f>
        <v>*</v>
      </c>
      <c r="AD811" s="2"/>
      <c r="AE811" s="2" t="str">
        <f>IF(sum!A804="MA",sum!C804,"*")</f>
        <v>*</v>
      </c>
      <c r="AH811" s="2" t="s">
        <v>186</v>
      </c>
      <c r="AI811" s="2" t="s">
        <v>187</v>
      </c>
      <c r="AJ811" s="2">
        <v>2020</v>
      </c>
      <c r="AK811" s="2" t="str">
        <f>IF(sum!A804="ON",sum!B804,"*")</f>
        <v>*</v>
      </c>
      <c r="AL811" s="2"/>
      <c r="AM811" s="2" t="str">
        <f>IF(sum!A804="ON",sum!C804,"*")</f>
        <v>*</v>
      </c>
      <c r="AP811" s="4" t="s">
        <v>186</v>
      </c>
      <c r="AQ811" s="4" t="s">
        <v>187</v>
      </c>
      <c r="AR811" s="4">
        <v>2020</v>
      </c>
      <c r="AS811" s="2" t="str">
        <f>IF(sum!A804="QU",sum!B804,"*")</f>
        <v>*</v>
      </c>
      <c r="AT811" s="2"/>
      <c r="AU811" s="2" t="str">
        <f>IF(sum!A804="QU",sum!C804,"*")</f>
        <v>*</v>
      </c>
      <c r="AX811" s="2" t="s">
        <v>186</v>
      </c>
      <c r="AY811" s="2" t="s">
        <v>187</v>
      </c>
      <c r="AZ811" s="2">
        <v>2020</v>
      </c>
      <c r="BA811" s="2" t="str">
        <f>IF(sum!A804="SA",sum!B804,"*")</f>
        <v>*</v>
      </c>
      <c r="BB811" s="2"/>
      <c r="BC811" s="2" t="str">
        <f>IF(sum!A804="SA",sum!C804,"*")</f>
        <v>*</v>
      </c>
    </row>
    <row r="812" spans="2:55">
      <c r="B812" s="4" t="s">
        <v>186</v>
      </c>
      <c r="C812" s="4" t="s">
        <v>187</v>
      </c>
      <c r="D812" s="4">
        <v>2020</v>
      </c>
      <c r="J812" s="4" t="s">
        <v>186</v>
      </c>
      <c r="K812" s="4" t="s">
        <v>187</v>
      </c>
      <c r="L812" s="4">
        <v>2020</v>
      </c>
      <c r="M812" s="2" t="str">
        <f>IF(sum!A805="AT",sum!B805,"*")</f>
        <v>*</v>
      </c>
      <c r="N812" s="2"/>
      <c r="O812" s="2" t="str">
        <f>IF(sum!A805="AT",sum!C805,"*")</f>
        <v>*</v>
      </c>
      <c r="R812" s="4" t="s">
        <v>186</v>
      </c>
      <c r="S812" s="4" t="s">
        <v>187</v>
      </c>
      <c r="T812" s="4">
        <v>2020</v>
      </c>
      <c r="U812" s="2" t="str">
        <f>IF(sum!A805="BC",sum!B805,"*")</f>
        <v>*</v>
      </c>
      <c r="V812" s="2"/>
      <c r="W812" s="2" t="str">
        <f>IF(sum!A805="BC",sum!C805,"*")</f>
        <v>*</v>
      </c>
      <c r="Z812" s="4" t="s">
        <v>186</v>
      </c>
      <c r="AA812" s="4" t="s">
        <v>187</v>
      </c>
      <c r="AB812" s="4">
        <v>2020</v>
      </c>
      <c r="AC812" s="2" t="str">
        <f>IF(sum!A805="MA",sum!B805,"*")</f>
        <v>*</v>
      </c>
      <c r="AD812" s="2"/>
      <c r="AE812" s="2" t="str">
        <f>IF(sum!A805="MA",sum!C805,"*")</f>
        <v>*</v>
      </c>
      <c r="AH812" s="4" t="s">
        <v>186</v>
      </c>
      <c r="AI812" s="4" t="s">
        <v>187</v>
      </c>
      <c r="AJ812" s="4">
        <v>2020</v>
      </c>
      <c r="AK812" s="2" t="str">
        <f>IF(sum!A805="ON",sum!B805,"*")</f>
        <v>*</v>
      </c>
      <c r="AL812" s="2"/>
      <c r="AM812" s="2" t="str">
        <f>IF(sum!A805="ON",sum!C805,"*")</f>
        <v>*</v>
      </c>
      <c r="AP812" s="2" t="s">
        <v>186</v>
      </c>
      <c r="AQ812" s="2" t="s">
        <v>187</v>
      </c>
      <c r="AR812" s="2">
        <v>2020</v>
      </c>
      <c r="AS812" s="2" t="str">
        <f>IF(sum!A805="QU",sum!B805,"*")</f>
        <v>*</v>
      </c>
      <c r="AT812" s="2"/>
      <c r="AU812" s="2" t="str">
        <f>IF(sum!A805="QU",sum!C805,"*")</f>
        <v>*</v>
      </c>
      <c r="AX812" s="4" t="s">
        <v>186</v>
      </c>
      <c r="AY812" s="4" t="s">
        <v>187</v>
      </c>
      <c r="AZ812" s="4">
        <v>2020</v>
      </c>
      <c r="BA812" s="2" t="str">
        <f>IF(sum!A805="SA",sum!B805,"*")</f>
        <v>*</v>
      </c>
      <c r="BB812" s="2"/>
      <c r="BC812" s="2" t="str">
        <f>IF(sum!A805="SA",sum!C805,"*")</f>
        <v>*</v>
      </c>
    </row>
    <row r="813" spans="2:55">
      <c r="B813" s="2" t="s">
        <v>186</v>
      </c>
      <c r="C813" s="2" t="s">
        <v>187</v>
      </c>
      <c r="D813" s="2">
        <v>2020</v>
      </c>
      <c r="J813" s="2" t="s">
        <v>186</v>
      </c>
      <c r="K813" s="2" t="s">
        <v>187</v>
      </c>
      <c r="L813" s="2">
        <v>2020</v>
      </c>
      <c r="M813" s="2" t="str">
        <f>IF(sum!A806="AT",sum!B806,"*")</f>
        <v>*</v>
      </c>
      <c r="N813" s="2"/>
      <c r="O813" s="2" t="str">
        <f>IF(sum!A806="AT",sum!C806,"*")</f>
        <v>*</v>
      </c>
      <c r="R813" s="2" t="s">
        <v>186</v>
      </c>
      <c r="S813" s="2" t="s">
        <v>187</v>
      </c>
      <c r="T813" s="2">
        <v>2020</v>
      </c>
      <c r="U813" s="2" t="str">
        <f>IF(sum!A806="BC",sum!B806,"*")</f>
        <v>*</v>
      </c>
      <c r="V813" s="2"/>
      <c r="W813" s="2" t="str">
        <f>IF(sum!A806="BC",sum!C806,"*")</f>
        <v>*</v>
      </c>
      <c r="Z813" s="2" t="s">
        <v>186</v>
      </c>
      <c r="AA813" s="2" t="s">
        <v>187</v>
      </c>
      <c r="AB813" s="2">
        <v>2020</v>
      </c>
      <c r="AC813" s="2" t="str">
        <f>IF(sum!A806="MA",sum!B806,"*")</f>
        <v>*</v>
      </c>
      <c r="AD813" s="2"/>
      <c r="AE813" s="2" t="str">
        <f>IF(sum!A806="MA",sum!C806,"*")</f>
        <v>*</v>
      </c>
      <c r="AH813" s="2" t="s">
        <v>186</v>
      </c>
      <c r="AI813" s="2" t="s">
        <v>187</v>
      </c>
      <c r="AJ813" s="2">
        <v>2020</v>
      </c>
      <c r="AK813" s="2" t="str">
        <f>IF(sum!A806="ON",sum!B806,"*")</f>
        <v>*</v>
      </c>
      <c r="AL813" s="2"/>
      <c r="AM813" s="2" t="str">
        <f>IF(sum!A806="ON",sum!C806,"*")</f>
        <v>*</v>
      </c>
      <c r="AP813" s="4" t="s">
        <v>186</v>
      </c>
      <c r="AQ813" s="4" t="s">
        <v>187</v>
      </c>
      <c r="AR813" s="4">
        <v>2020</v>
      </c>
      <c r="AS813" s="2" t="str">
        <f>IF(sum!A806="QU",sum!B806,"*")</f>
        <v>*</v>
      </c>
      <c r="AT813" s="2"/>
      <c r="AU813" s="2" t="str">
        <f>IF(sum!A806="QU",sum!C806,"*")</f>
        <v>*</v>
      </c>
      <c r="AX813" s="2" t="s">
        <v>186</v>
      </c>
      <c r="AY813" s="2" t="s">
        <v>187</v>
      </c>
      <c r="AZ813" s="2">
        <v>2020</v>
      </c>
      <c r="BA813" s="2" t="str">
        <f>IF(sum!A806="SA",sum!B806,"*")</f>
        <v>*</v>
      </c>
      <c r="BB813" s="2"/>
      <c r="BC813" s="2" t="str">
        <f>IF(sum!A806="SA",sum!C806,"*")</f>
        <v>*</v>
      </c>
    </row>
    <row r="814" spans="2:55">
      <c r="B814" s="4" t="s">
        <v>186</v>
      </c>
      <c r="C814" s="4" t="s">
        <v>187</v>
      </c>
      <c r="D814" s="4">
        <v>2020</v>
      </c>
      <c r="J814" s="4" t="s">
        <v>186</v>
      </c>
      <c r="K814" s="4" t="s">
        <v>187</v>
      </c>
      <c r="L814" s="4">
        <v>2020</v>
      </c>
      <c r="M814" s="2" t="str">
        <f>IF(sum!A807="AT",sum!B807,"*")</f>
        <v>*</v>
      </c>
      <c r="N814" s="2"/>
      <c r="O814" s="2" t="str">
        <f>IF(sum!A807="AT",sum!C807,"*")</f>
        <v>*</v>
      </c>
      <c r="R814" s="4" t="s">
        <v>186</v>
      </c>
      <c r="S814" s="4" t="s">
        <v>187</v>
      </c>
      <c r="T814" s="4">
        <v>2020</v>
      </c>
      <c r="U814" s="2" t="str">
        <f>IF(sum!A807="BC",sum!B807,"*")</f>
        <v>*</v>
      </c>
      <c r="V814" s="2"/>
      <c r="W814" s="2" t="str">
        <f>IF(sum!A807="BC",sum!C807,"*")</f>
        <v>*</v>
      </c>
      <c r="Z814" s="4" t="s">
        <v>186</v>
      </c>
      <c r="AA814" s="4" t="s">
        <v>187</v>
      </c>
      <c r="AB814" s="4">
        <v>2020</v>
      </c>
      <c r="AC814" s="2" t="str">
        <f>IF(sum!A807="MA",sum!B807,"*")</f>
        <v>*</v>
      </c>
      <c r="AD814" s="2"/>
      <c r="AE814" s="2" t="str">
        <f>IF(sum!A807="MA",sum!C807,"*")</f>
        <v>*</v>
      </c>
      <c r="AH814" s="4" t="s">
        <v>186</v>
      </c>
      <c r="AI814" s="4" t="s">
        <v>187</v>
      </c>
      <c r="AJ814" s="4">
        <v>2020</v>
      </c>
      <c r="AK814" s="2" t="str">
        <f>IF(sum!A807="ON",sum!B807,"*")</f>
        <v>*</v>
      </c>
      <c r="AL814" s="2"/>
      <c r="AM814" s="2" t="str">
        <f>IF(sum!A807="ON",sum!C807,"*")</f>
        <v>*</v>
      </c>
      <c r="AP814" s="2" t="s">
        <v>186</v>
      </c>
      <c r="AQ814" s="2" t="s">
        <v>187</v>
      </c>
      <c r="AR814" s="2">
        <v>2020</v>
      </c>
      <c r="AS814" s="2" t="str">
        <f>IF(sum!A807="QU",sum!B807,"*")</f>
        <v>*</v>
      </c>
      <c r="AT814" s="2"/>
      <c r="AU814" s="2" t="str">
        <f>IF(sum!A807="QU",sum!C807,"*")</f>
        <v>*</v>
      </c>
      <c r="AX814" s="4" t="s">
        <v>186</v>
      </c>
      <c r="AY814" s="4" t="s">
        <v>187</v>
      </c>
      <c r="AZ814" s="4">
        <v>2020</v>
      </c>
      <c r="BA814" s="2" t="str">
        <f>IF(sum!A807="SA",sum!B807,"*")</f>
        <v>*</v>
      </c>
      <c r="BB814" s="2"/>
      <c r="BC814" s="2" t="str">
        <f>IF(sum!A807="SA",sum!C807,"*")</f>
        <v>*</v>
      </c>
    </row>
    <row r="815" spans="2:55">
      <c r="B815" s="2" t="s">
        <v>186</v>
      </c>
      <c r="C815" s="2" t="s">
        <v>187</v>
      </c>
      <c r="D815" s="2">
        <v>2020</v>
      </c>
      <c r="J815" s="2" t="s">
        <v>186</v>
      </c>
      <c r="K815" s="2" t="s">
        <v>187</v>
      </c>
      <c r="L815" s="2">
        <v>2020</v>
      </c>
      <c r="M815" s="2" t="str">
        <f>IF(sum!A808="AT",sum!B808,"*")</f>
        <v>*</v>
      </c>
      <c r="N815" s="2"/>
      <c r="O815" s="2" t="str">
        <f>IF(sum!A808="AT",sum!C808,"*")</f>
        <v>*</v>
      </c>
      <c r="R815" s="2" t="s">
        <v>186</v>
      </c>
      <c r="S815" s="2" t="s">
        <v>187</v>
      </c>
      <c r="T815" s="2">
        <v>2020</v>
      </c>
      <c r="U815" s="2" t="str">
        <f>IF(sum!A808="BC",sum!B808,"*")</f>
        <v>*</v>
      </c>
      <c r="V815" s="2"/>
      <c r="W815" s="2" t="str">
        <f>IF(sum!A808="BC",sum!C808,"*")</f>
        <v>*</v>
      </c>
      <c r="Z815" s="2" t="s">
        <v>186</v>
      </c>
      <c r="AA815" s="2" t="s">
        <v>187</v>
      </c>
      <c r="AB815" s="2">
        <v>2020</v>
      </c>
      <c r="AC815" s="2" t="str">
        <f>IF(sum!A808="MA",sum!B808,"*")</f>
        <v>*</v>
      </c>
      <c r="AD815" s="2"/>
      <c r="AE815" s="2" t="str">
        <f>IF(sum!A808="MA",sum!C808,"*")</f>
        <v>*</v>
      </c>
      <c r="AH815" s="2" t="s">
        <v>186</v>
      </c>
      <c r="AI815" s="2" t="s">
        <v>187</v>
      </c>
      <c r="AJ815" s="2">
        <v>2020</v>
      </c>
      <c r="AK815" s="2" t="str">
        <f>IF(sum!A808="ON",sum!B808,"*")</f>
        <v>*</v>
      </c>
      <c r="AL815" s="2"/>
      <c r="AM815" s="2" t="str">
        <f>IF(sum!A808="ON",sum!C808,"*")</f>
        <v>*</v>
      </c>
      <c r="AP815" s="4" t="s">
        <v>186</v>
      </c>
      <c r="AQ815" s="4" t="s">
        <v>187</v>
      </c>
      <c r="AR815" s="4">
        <v>2020</v>
      </c>
      <c r="AS815" s="2" t="str">
        <f>IF(sum!A808="QU",sum!B808,"*")</f>
        <v>*</v>
      </c>
      <c r="AT815" s="2"/>
      <c r="AU815" s="2" t="str">
        <f>IF(sum!A808="QU",sum!C808,"*")</f>
        <v>*</v>
      </c>
      <c r="AX815" s="2" t="s">
        <v>186</v>
      </c>
      <c r="AY815" s="2" t="s">
        <v>187</v>
      </c>
      <c r="AZ815" s="2">
        <v>2020</v>
      </c>
      <c r="BA815" s="2" t="str">
        <f>IF(sum!A808="SA",sum!B808,"*")</f>
        <v>*</v>
      </c>
      <c r="BB815" s="2"/>
      <c r="BC815" s="2" t="str">
        <f>IF(sum!A808="SA",sum!C808,"*")</f>
        <v>*</v>
      </c>
    </row>
    <row r="816" spans="2:55">
      <c r="B816" s="4" t="s">
        <v>186</v>
      </c>
      <c r="C816" s="4" t="s">
        <v>187</v>
      </c>
      <c r="D816" s="4">
        <v>2020</v>
      </c>
      <c r="J816" s="4" t="s">
        <v>186</v>
      </c>
      <c r="K816" s="4" t="s">
        <v>187</v>
      </c>
      <c r="L816" s="4">
        <v>2020</v>
      </c>
      <c r="M816" s="2" t="str">
        <f>IF(sum!A809="AT",sum!B809,"*")</f>
        <v>*</v>
      </c>
      <c r="N816" s="2"/>
      <c r="O816" s="2" t="str">
        <f>IF(sum!A809="AT",sum!C809,"*")</f>
        <v>*</v>
      </c>
      <c r="R816" s="4" t="s">
        <v>186</v>
      </c>
      <c r="S816" s="4" t="s">
        <v>187</v>
      </c>
      <c r="T816" s="4">
        <v>2020</v>
      </c>
      <c r="U816" s="2" t="str">
        <f>IF(sum!A809="BC",sum!B809,"*")</f>
        <v>*</v>
      </c>
      <c r="V816" s="2"/>
      <c r="W816" s="2" t="str">
        <f>IF(sum!A809="BC",sum!C809,"*")</f>
        <v>*</v>
      </c>
      <c r="Z816" s="4" t="s">
        <v>186</v>
      </c>
      <c r="AA816" s="4" t="s">
        <v>187</v>
      </c>
      <c r="AB816" s="4">
        <v>2020</v>
      </c>
      <c r="AC816" s="2" t="str">
        <f>IF(sum!A809="MA",sum!B809,"*")</f>
        <v>*</v>
      </c>
      <c r="AD816" s="2"/>
      <c r="AE816" s="2" t="str">
        <f>IF(sum!A809="MA",sum!C809,"*")</f>
        <v>*</v>
      </c>
      <c r="AH816" s="4" t="s">
        <v>186</v>
      </c>
      <c r="AI816" s="4" t="s">
        <v>187</v>
      </c>
      <c r="AJ816" s="4">
        <v>2020</v>
      </c>
      <c r="AK816" s="2" t="str">
        <f>IF(sum!A809="ON",sum!B809,"*")</f>
        <v>*</v>
      </c>
      <c r="AL816" s="2"/>
      <c r="AM816" s="2" t="str">
        <f>IF(sum!A809="ON",sum!C809,"*")</f>
        <v>*</v>
      </c>
      <c r="AP816" s="2" t="s">
        <v>186</v>
      </c>
      <c r="AQ816" s="2" t="s">
        <v>187</v>
      </c>
      <c r="AR816" s="2">
        <v>2020</v>
      </c>
      <c r="AS816" s="2" t="str">
        <f>IF(sum!A809="QU",sum!B809,"*")</f>
        <v>*</v>
      </c>
      <c r="AT816" s="2"/>
      <c r="AU816" s="2" t="str">
        <f>IF(sum!A809="QU",sum!C809,"*")</f>
        <v>*</v>
      </c>
      <c r="AX816" s="4" t="s">
        <v>186</v>
      </c>
      <c r="AY816" s="4" t="s">
        <v>187</v>
      </c>
      <c r="AZ816" s="4">
        <v>2020</v>
      </c>
      <c r="BA816" s="2" t="str">
        <f>IF(sum!A809="SA",sum!B809,"*")</f>
        <v>*</v>
      </c>
      <c r="BB816" s="2"/>
      <c r="BC816" s="2" t="str">
        <f>IF(sum!A809="SA",sum!C809,"*")</f>
        <v>*</v>
      </c>
    </row>
    <row r="817" spans="2:55">
      <c r="B817" s="2" t="s">
        <v>186</v>
      </c>
      <c r="C817" s="2" t="s">
        <v>187</v>
      </c>
      <c r="D817" s="2">
        <v>2020</v>
      </c>
      <c r="J817" s="2" t="s">
        <v>186</v>
      </c>
      <c r="K817" s="2" t="s">
        <v>187</v>
      </c>
      <c r="L817" s="2">
        <v>2020</v>
      </c>
      <c r="M817" s="2" t="str">
        <f>IF(sum!A810="AT",sum!B810,"*")</f>
        <v>*</v>
      </c>
      <c r="N817" s="2"/>
      <c r="O817" s="2" t="str">
        <f>IF(sum!A810="AT",sum!C810,"*")</f>
        <v>*</v>
      </c>
      <c r="R817" s="2" t="s">
        <v>186</v>
      </c>
      <c r="S817" s="2" t="s">
        <v>187</v>
      </c>
      <c r="T817" s="2">
        <v>2020</v>
      </c>
      <c r="U817" s="2" t="str">
        <f>IF(sum!A810="BC",sum!B810,"*")</f>
        <v>*</v>
      </c>
      <c r="V817" s="2"/>
      <c r="W817" s="2" t="str">
        <f>IF(sum!A810="BC",sum!C810,"*")</f>
        <v>*</v>
      </c>
      <c r="Z817" s="2" t="s">
        <v>186</v>
      </c>
      <c r="AA817" s="2" t="s">
        <v>187</v>
      </c>
      <c r="AB817" s="2">
        <v>2020</v>
      </c>
      <c r="AC817" s="2" t="str">
        <f>IF(sum!A810="MA",sum!B810,"*")</f>
        <v>*</v>
      </c>
      <c r="AD817" s="2"/>
      <c r="AE817" s="2" t="str">
        <f>IF(sum!A810="MA",sum!C810,"*")</f>
        <v>*</v>
      </c>
      <c r="AH817" s="2" t="s">
        <v>186</v>
      </c>
      <c r="AI817" s="2" t="s">
        <v>187</v>
      </c>
      <c r="AJ817" s="2">
        <v>2020</v>
      </c>
      <c r="AK817" s="2" t="str">
        <f>IF(sum!A810="ON",sum!B810,"*")</f>
        <v>*</v>
      </c>
      <c r="AL817" s="2"/>
      <c r="AM817" s="2" t="str">
        <f>IF(sum!A810="ON",sum!C810,"*")</f>
        <v>*</v>
      </c>
      <c r="AP817" s="4" t="s">
        <v>186</v>
      </c>
      <c r="AQ817" s="4" t="s">
        <v>187</v>
      </c>
      <c r="AR817" s="4">
        <v>2020</v>
      </c>
      <c r="AS817" s="2" t="str">
        <f>IF(sum!A810="QU",sum!B810,"*")</f>
        <v>*</v>
      </c>
      <c r="AT817" s="2"/>
      <c r="AU817" s="2" t="str">
        <f>IF(sum!A810="QU",sum!C810,"*")</f>
        <v>*</v>
      </c>
      <c r="AX817" s="2" t="s">
        <v>186</v>
      </c>
      <c r="AY817" s="2" t="s">
        <v>187</v>
      </c>
      <c r="AZ817" s="2">
        <v>2020</v>
      </c>
      <c r="BA817" s="2" t="str">
        <f>IF(sum!A810="SA",sum!B810,"*")</f>
        <v>*</v>
      </c>
      <c r="BB817" s="2"/>
      <c r="BC817" s="2" t="str">
        <f>IF(sum!A810="SA",sum!C810,"*")</f>
        <v>*</v>
      </c>
    </row>
    <row r="818" spans="2:55">
      <c r="B818" s="4" t="s">
        <v>186</v>
      </c>
      <c r="C818" s="4" t="s">
        <v>187</v>
      </c>
      <c r="D818" s="4">
        <v>2020</v>
      </c>
      <c r="J818" s="4" t="s">
        <v>186</v>
      </c>
      <c r="K818" s="4" t="s">
        <v>187</v>
      </c>
      <c r="L818" s="4">
        <v>2020</v>
      </c>
      <c r="M818" s="2" t="str">
        <f>IF(sum!A811="AT",sum!B811,"*")</f>
        <v>*</v>
      </c>
      <c r="N818" s="2"/>
      <c r="O818" s="2" t="str">
        <f>IF(sum!A811="AT",sum!C811,"*")</f>
        <v>*</v>
      </c>
      <c r="R818" s="4" t="s">
        <v>186</v>
      </c>
      <c r="S818" s="4" t="s">
        <v>187</v>
      </c>
      <c r="T818" s="4">
        <v>2020</v>
      </c>
      <c r="U818" s="2" t="str">
        <f>IF(sum!A811="BC",sum!B811,"*")</f>
        <v>*</v>
      </c>
      <c r="V818" s="2"/>
      <c r="W818" s="2" t="str">
        <f>IF(sum!A811="BC",sum!C811,"*")</f>
        <v>*</v>
      </c>
      <c r="Z818" s="4" t="s">
        <v>186</v>
      </c>
      <c r="AA818" s="4" t="s">
        <v>187</v>
      </c>
      <c r="AB818" s="4">
        <v>2020</v>
      </c>
      <c r="AC818" s="2" t="str">
        <f>IF(sum!A811="MA",sum!B811,"*")</f>
        <v>*</v>
      </c>
      <c r="AD818" s="2"/>
      <c r="AE818" s="2" t="str">
        <f>IF(sum!A811="MA",sum!C811,"*")</f>
        <v>*</v>
      </c>
      <c r="AH818" s="4" t="s">
        <v>186</v>
      </c>
      <c r="AI818" s="4" t="s">
        <v>187</v>
      </c>
      <c r="AJ818" s="4">
        <v>2020</v>
      </c>
      <c r="AK818" s="2" t="str">
        <f>IF(sum!A811="ON",sum!B811,"*")</f>
        <v>*</v>
      </c>
      <c r="AL818" s="2"/>
      <c r="AM818" s="2" t="str">
        <f>IF(sum!A811="ON",sum!C811,"*")</f>
        <v>*</v>
      </c>
      <c r="AP818" s="2" t="s">
        <v>186</v>
      </c>
      <c r="AQ818" s="2" t="s">
        <v>187</v>
      </c>
      <c r="AR818" s="2">
        <v>2020</v>
      </c>
      <c r="AS818" s="2" t="str">
        <f>IF(sum!A811="QU",sum!B811,"*")</f>
        <v>*</v>
      </c>
      <c r="AT818" s="2"/>
      <c r="AU818" s="2" t="str">
        <f>IF(sum!A811="QU",sum!C811,"*")</f>
        <v>*</v>
      </c>
      <c r="AX818" s="4" t="s">
        <v>186</v>
      </c>
      <c r="AY818" s="4" t="s">
        <v>187</v>
      </c>
      <c r="AZ818" s="4">
        <v>2020</v>
      </c>
      <c r="BA818" s="2" t="str">
        <f>IF(sum!A811="SA",sum!B811,"*")</f>
        <v>*</v>
      </c>
      <c r="BB818" s="2"/>
      <c r="BC818" s="2" t="str">
        <f>IF(sum!A811="SA",sum!C811,"*")</f>
        <v>*</v>
      </c>
    </row>
    <row r="819" spans="2:55">
      <c r="B819" s="2" t="s">
        <v>186</v>
      </c>
      <c r="C819" s="2" t="s">
        <v>187</v>
      </c>
      <c r="D819" s="2">
        <v>2020</v>
      </c>
      <c r="J819" s="2" t="s">
        <v>186</v>
      </c>
      <c r="K819" s="2" t="s">
        <v>187</v>
      </c>
      <c r="L819" s="2">
        <v>2020</v>
      </c>
      <c r="M819" s="2" t="str">
        <f>IF(sum!A812="AT",sum!B812,"*")</f>
        <v>*</v>
      </c>
      <c r="N819" s="2"/>
      <c r="O819" s="2" t="str">
        <f>IF(sum!A812="AT",sum!C812,"*")</f>
        <v>*</v>
      </c>
      <c r="R819" s="2" t="s">
        <v>186</v>
      </c>
      <c r="S819" s="2" t="s">
        <v>187</v>
      </c>
      <c r="T819" s="2">
        <v>2020</v>
      </c>
      <c r="U819" s="2" t="str">
        <f>IF(sum!A812="BC",sum!B812,"*")</f>
        <v>*</v>
      </c>
      <c r="V819" s="2"/>
      <c r="W819" s="2" t="str">
        <f>IF(sum!A812="BC",sum!C812,"*")</f>
        <v>*</v>
      </c>
      <c r="Z819" s="2" t="s">
        <v>186</v>
      </c>
      <c r="AA819" s="2" t="s">
        <v>187</v>
      </c>
      <c r="AB819" s="2">
        <v>2020</v>
      </c>
      <c r="AC819" s="2" t="str">
        <f>IF(sum!A812="MA",sum!B812,"*")</f>
        <v>*</v>
      </c>
      <c r="AD819" s="2"/>
      <c r="AE819" s="2" t="str">
        <f>IF(sum!A812="MA",sum!C812,"*")</f>
        <v>*</v>
      </c>
      <c r="AH819" s="2" t="s">
        <v>186</v>
      </c>
      <c r="AI819" s="2" t="s">
        <v>187</v>
      </c>
      <c r="AJ819" s="2">
        <v>2020</v>
      </c>
      <c r="AK819" s="2" t="str">
        <f>IF(sum!A812="ON",sum!B812,"*")</f>
        <v>*</v>
      </c>
      <c r="AL819" s="2"/>
      <c r="AM819" s="2" t="str">
        <f>IF(sum!A812="ON",sum!C812,"*")</f>
        <v>*</v>
      </c>
      <c r="AP819" s="4" t="s">
        <v>186</v>
      </c>
      <c r="AQ819" s="4" t="s">
        <v>187</v>
      </c>
      <c r="AR819" s="4">
        <v>2020</v>
      </c>
      <c r="AS819" s="2" t="str">
        <f>IF(sum!A812="QU",sum!B812,"*")</f>
        <v>*</v>
      </c>
      <c r="AT819" s="2"/>
      <c r="AU819" s="2" t="str">
        <f>IF(sum!A812="QU",sum!C812,"*")</f>
        <v>*</v>
      </c>
      <c r="AX819" s="2" t="s">
        <v>186</v>
      </c>
      <c r="AY819" s="2" t="s">
        <v>187</v>
      </c>
      <c r="AZ819" s="2">
        <v>2020</v>
      </c>
      <c r="BA819" s="2" t="str">
        <f>IF(sum!A812="SA",sum!B812,"*")</f>
        <v>*</v>
      </c>
      <c r="BB819" s="2"/>
      <c r="BC819" s="2" t="str">
        <f>IF(sum!A812="SA",sum!C812,"*")</f>
        <v>*</v>
      </c>
    </row>
    <row r="820" spans="2:55">
      <c r="B820" s="4" t="s">
        <v>186</v>
      </c>
      <c r="C820" s="4" t="s">
        <v>187</v>
      </c>
      <c r="D820" s="4">
        <v>2020</v>
      </c>
      <c r="J820" s="4" t="s">
        <v>186</v>
      </c>
      <c r="K820" s="4" t="s">
        <v>187</v>
      </c>
      <c r="L820" s="4">
        <v>2020</v>
      </c>
      <c r="M820" s="2" t="str">
        <f>IF(sum!A813="AT",sum!B813,"*")</f>
        <v>*</v>
      </c>
      <c r="N820" s="2"/>
      <c r="O820" s="2" t="str">
        <f>IF(sum!A813="AT",sum!C813,"*")</f>
        <v>*</v>
      </c>
      <c r="R820" s="4" t="s">
        <v>186</v>
      </c>
      <c r="S820" s="4" t="s">
        <v>187</v>
      </c>
      <c r="T820" s="4">
        <v>2020</v>
      </c>
      <c r="U820" s="2" t="str">
        <f>IF(sum!A813="BC",sum!B813,"*")</f>
        <v>*</v>
      </c>
      <c r="V820" s="2"/>
      <c r="W820" s="2" t="str">
        <f>IF(sum!A813="BC",sum!C813,"*")</f>
        <v>*</v>
      </c>
      <c r="Z820" s="4" t="s">
        <v>186</v>
      </c>
      <c r="AA820" s="4" t="s">
        <v>187</v>
      </c>
      <c r="AB820" s="4">
        <v>2020</v>
      </c>
      <c r="AC820" s="2" t="str">
        <f>IF(sum!A813="MA",sum!B813,"*")</f>
        <v>*</v>
      </c>
      <c r="AD820" s="2"/>
      <c r="AE820" s="2" t="str">
        <f>IF(sum!A813="MA",sum!C813,"*")</f>
        <v>*</v>
      </c>
      <c r="AH820" s="4" t="s">
        <v>186</v>
      </c>
      <c r="AI820" s="4" t="s">
        <v>187</v>
      </c>
      <c r="AJ820" s="4">
        <v>2020</v>
      </c>
      <c r="AK820" s="2" t="str">
        <f>IF(sum!A813="ON",sum!B813,"*")</f>
        <v>*</v>
      </c>
      <c r="AL820" s="2"/>
      <c r="AM820" s="2" t="str">
        <f>IF(sum!A813="ON",sum!C813,"*")</f>
        <v>*</v>
      </c>
      <c r="AP820" s="2" t="s">
        <v>186</v>
      </c>
      <c r="AQ820" s="2" t="s">
        <v>187</v>
      </c>
      <c r="AR820" s="2">
        <v>2020</v>
      </c>
      <c r="AS820" s="2" t="str">
        <f>IF(sum!A813="QU",sum!B813,"*")</f>
        <v>*</v>
      </c>
      <c r="AT820" s="2"/>
      <c r="AU820" s="2" t="str">
        <f>IF(sum!A813="QU",sum!C813,"*")</f>
        <v>*</v>
      </c>
      <c r="AX820" s="4" t="s">
        <v>186</v>
      </c>
      <c r="AY820" s="4" t="s">
        <v>187</v>
      </c>
      <c r="AZ820" s="4">
        <v>2020</v>
      </c>
      <c r="BA820" s="2" t="str">
        <f>IF(sum!A813="SA",sum!B813,"*")</f>
        <v>*</v>
      </c>
      <c r="BB820" s="2"/>
      <c r="BC820" s="2" t="str">
        <f>IF(sum!A813="SA",sum!C813,"*")</f>
        <v>*</v>
      </c>
    </row>
    <row r="821" spans="2:55">
      <c r="B821" s="2" t="s">
        <v>186</v>
      </c>
      <c r="C821" s="2" t="s">
        <v>187</v>
      </c>
      <c r="D821" s="2">
        <v>2020</v>
      </c>
      <c r="J821" s="2" t="s">
        <v>186</v>
      </c>
      <c r="K821" s="2" t="s">
        <v>187</v>
      </c>
      <c r="L821" s="2">
        <v>2020</v>
      </c>
      <c r="M821" s="2" t="str">
        <f>IF(sum!A814="AT",sum!B814,"*")</f>
        <v>*</v>
      </c>
      <c r="N821" s="2"/>
      <c r="O821" s="2" t="str">
        <f>IF(sum!A814="AT",sum!C814,"*")</f>
        <v>*</v>
      </c>
      <c r="R821" s="2" t="s">
        <v>186</v>
      </c>
      <c r="S821" s="2" t="s">
        <v>187</v>
      </c>
      <c r="T821" s="2">
        <v>2020</v>
      </c>
      <c r="U821" s="2" t="str">
        <f>IF(sum!A814="BC",sum!B814,"*")</f>
        <v>*</v>
      </c>
      <c r="V821" s="2"/>
      <c r="W821" s="2" t="str">
        <f>IF(sum!A814="BC",sum!C814,"*")</f>
        <v>*</v>
      </c>
      <c r="Z821" s="2" t="s">
        <v>186</v>
      </c>
      <c r="AA821" s="2" t="s">
        <v>187</v>
      </c>
      <c r="AB821" s="2">
        <v>2020</v>
      </c>
      <c r="AC821" s="2" t="str">
        <f>IF(sum!A814="MA",sum!B814,"*")</f>
        <v>*</v>
      </c>
      <c r="AD821" s="2"/>
      <c r="AE821" s="2" t="str">
        <f>IF(sum!A814="MA",sum!C814,"*")</f>
        <v>*</v>
      </c>
      <c r="AH821" s="2" t="s">
        <v>186</v>
      </c>
      <c r="AI821" s="2" t="s">
        <v>187</v>
      </c>
      <c r="AJ821" s="2">
        <v>2020</v>
      </c>
      <c r="AK821" s="2" t="str">
        <f>IF(sum!A814="ON",sum!B814,"*")</f>
        <v>*</v>
      </c>
      <c r="AL821" s="2"/>
      <c r="AM821" s="2" t="str">
        <f>IF(sum!A814="ON",sum!C814,"*")</f>
        <v>*</v>
      </c>
      <c r="AP821" s="4" t="s">
        <v>186</v>
      </c>
      <c r="AQ821" s="4" t="s">
        <v>187</v>
      </c>
      <c r="AR821" s="4">
        <v>2020</v>
      </c>
      <c r="AS821" s="2" t="str">
        <f>IF(sum!A814="QU",sum!B814,"*")</f>
        <v>*</v>
      </c>
      <c r="AT821" s="2"/>
      <c r="AU821" s="2" t="str">
        <f>IF(sum!A814="QU",sum!C814,"*")</f>
        <v>*</v>
      </c>
      <c r="AX821" s="2" t="s">
        <v>186</v>
      </c>
      <c r="AY821" s="2" t="s">
        <v>187</v>
      </c>
      <c r="AZ821" s="2">
        <v>2020</v>
      </c>
      <c r="BA821" s="2" t="str">
        <f>IF(sum!A814="SA",sum!B814,"*")</f>
        <v>*</v>
      </c>
      <c r="BB821" s="2"/>
      <c r="BC821" s="2" t="str">
        <f>IF(sum!A814="SA",sum!C814,"*")</f>
        <v>*</v>
      </c>
    </row>
    <row r="822" spans="2:55">
      <c r="B822" s="4" t="s">
        <v>186</v>
      </c>
      <c r="C822" s="4" t="s">
        <v>187</v>
      </c>
      <c r="D822" s="4">
        <v>2020</v>
      </c>
      <c r="J822" s="4" t="s">
        <v>186</v>
      </c>
      <c r="K822" s="4" t="s">
        <v>187</v>
      </c>
      <c r="L822" s="4">
        <v>2020</v>
      </c>
      <c r="M822" s="2" t="str">
        <f>IF(sum!A815="AT",sum!B815,"*")</f>
        <v>*</v>
      </c>
      <c r="N822" s="2"/>
      <c r="O822" s="2" t="str">
        <f>IF(sum!A815="AT",sum!C815,"*")</f>
        <v>*</v>
      </c>
      <c r="R822" s="4" t="s">
        <v>186</v>
      </c>
      <c r="S822" s="4" t="s">
        <v>187</v>
      </c>
      <c r="T822" s="4">
        <v>2020</v>
      </c>
      <c r="U822" s="2" t="str">
        <f>IF(sum!A815="BC",sum!B815,"*")</f>
        <v>*</v>
      </c>
      <c r="V822" s="2"/>
      <c r="W822" s="2" t="str">
        <f>IF(sum!A815="BC",sum!C815,"*")</f>
        <v>*</v>
      </c>
      <c r="Z822" s="4" t="s">
        <v>186</v>
      </c>
      <c r="AA822" s="4" t="s">
        <v>187</v>
      </c>
      <c r="AB822" s="4">
        <v>2020</v>
      </c>
      <c r="AC822" s="2" t="str">
        <f>IF(sum!A815="MA",sum!B815,"*")</f>
        <v>*</v>
      </c>
      <c r="AD822" s="2"/>
      <c r="AE822" s="2" t="str">
        <f>IF(sum!A815="MA",sum!C815,"*")</f>
        <v>*</v>
      </c>
      <c r="AH822" s="4" t="s">
        <v>186</v>
      </c>
      <c r="AI822" s="4" t="s">
        <v>187</v>
      </c>
      <c r="AJ822" s="4">
        <v>2020</v>
      </c>
      <c r="AK822" s="2" t="str">
        <f>IF(sum!A815="ON",sum!B815,"*")</f>
        <v>*</v>
      </c>
      <c r="AL822" s="2"/>
      <c r="AM822" s="2" t="str">
        <f>IF(sum!A815="ON",sum!C815,"*")</f>
        <v>*</v>
      </c>
      <c r="AP822" s="2" t="s">
        <v>186</v>
      </c>
      <c r="AQ822" s="2" t="s">
        <v>187</v>
      </c>
      <c r="AR822" s="2">
        <v>2020</v>
      </c>
      <c r="AS822" s="2" t="str">
        <f>IF(sum!A815="QU",sum!B815,"*")</f>
        <v>*</v>
      </c>
      <c r="AT822" s="2"/>
      <c r="AU822" s="2" t="str">
        <f>IF(sum!A815="QU",sum!C815,"*")</f>
        <v>*</v>
      </c>
      <c r="AX822" s="4" t="s">
        <v>186</v>
      </c>
      <c r="AY822" s="4" t="s">
        <v>187</v>
      </c>
      <c r="AZ822" s="4">
        <v>2020</v>
      </c>
      <c r="BA822" s="2" t="str">
        <f>IF(sum!A815="SA",sum!B815,"*")</f>
        <v>*</v>
      </c>
      <c r="BB822" s="2"/>
      <c r="BC822" s="2" t="str">
        <f>IF(sum!A815="SA",sum!C815,"*")</f>
        <v>*</v>
      </c>
    </row>
    <row r="823" spans="2:55">
      <c r="B823" s="2" t="s">
        <v>186</v>
      </c>
      <c r="C823" s="2" t="s">
        <v>187</v>
      </c>
      <c r="D823" s="2">
        <v>2020</v>
      </c>
      <c r="J823" s="2" t="s">
        <v>186</v>
      </c>
      <c r="K823" s="2" t="s">
        <v>187</v>
      </c>
      <c r="L823" s="2">
        <v>2020</v>
      </c>
      <c r="M823" s="2" t="str">
        <f>IF(sum!A816="AT",sum!B816,"*")</f>
        <v>*</v>
      </c>
      <c r="N823" s="2"/>
      <c r="O823" s="2" t="str">
        <f>IF(sum!A816="AT",sum!C816,"*")</f>
        <v>*</v>
      </c>
      <c r="R823" s="2" t="s">
        <v>186</v>
      </c>
      <c r="S823" s="2" t="s">
        <v>187</v>
      </c>
      <c r="T823" s="2">
        <v>2020</v>
      </c>
      <c r="U823" s="2" t="str">
        <f>IF(sum!A816="BC",sum!B816,"*")</f>
        <v>*</v>
      </c>
      <c r="V823" s="2"/>
      <c r="W823" s="2" t="str">
        <f>IF(sum!A816="BC",sum!C816,"*")</f>
        <v>*</v>
      </c>
      <c r="Z823" s="2" t="s">
        <v>186</v>
      </c>
      <c r="AA823" s="2" t="s">
        <v>187</v>
      </c>
      <c r="AB823" s="2">
        <v>2020</v>
      </c>
      <c r="AC823" s="2" t="str">
        <f>IF(sum!A816="MA",sum!B816,"*")</f>
        <v>*</v>
      </c>
      <c r="AD823" s="2"/>
      <c r="AE823" s="2" t="str">
        <f>IF(sum!A816="MA",sum!C816,"*")</f>
        <v>*</v>
      </c>
      <c r="AH823" s="2" t="s">
        <v>186</v>
      </c>
      <c r="AI823" s="2" t="s">
        <v>187</v>
      </c>
      <c r="AJ823" s="2">
        <v>2020</v>
      </c>
      <c r="AK823" s="2" t="str">
        <f>IF(sum!A816="ON",sum!B816,"*")</f>
        <v>*</v>
      </c>
      <c r="AL823" s="2"/>
      <c r="AM823" s="2" t="str">
        <f>IF(sum!A816="ON",sum!C816,"*")</f>
        <v>*</v>
      </c>
      <c r="AP823" s="4" t="s">
        <v>186</v>
      </c>
      <c r="AQ823" s="4" t="s">
        <v>187</v>
      </c>
      <c r="AR823" s="4">
        <v>2020</v>
      </c>
      <c r="AS823" s="2" t="str">
        <f>IF(sum!A816="QU",sum!B816,"*")</f>
        <v>*</v>
      </c>
      <c r="AT823" s="2"/>
      <c r="AU823" s="2" t="str">
        <f>IF(sum!A816="QU",sum!C816,"*")</f>
        <v>*</v>
      </c>
      <c r="AX823" s="2" t="s">
        <v>186</v>
      </c>
      <c r="AY823" s="2" t="s">
        <v>187</v>
      </c>
      <c r="AZ823" s="2">
        <v>2020</v>
      </c>
      <c r="BA823" s="2" t="str">
        <f>IF(sum!A816="SA",sum!B816,"*")</f>
        <v>*</v>
      </c>
      <c r="BB823" s="2"/>
      <c r="BC823" s="2" t="str">
        <f>IF(sum!A816="SA",sum!C816,"*")</f>
        <v>*</v>
      </c>
    </row>
    <row r="824" spans="2:55">
      <c r="B824" s="4" t="s">
        <v>186</v>
      </c>
      <c r="C824" s="4" t="s">
        <v>187</v>
      </c>
      <c r="D824" s="4">
        <v>2020</v>
      </c>
      <c r="J824" s="4" t="s">
        <v>186</v>
      </c>
      <c r="K824" s="4" t="s">
        <v>187</v>
      </c>
      <c r="L824" s="4">
        <v>2020</v>
      </c>
      <c r="M824" s="2" t="str">
        <f>IF(sum!A817="AT",sum!B817,"*")</f>
        <v>*</v>
      </c>
      <c r="N824" s="2"/>
      <c r="O824" s="2" t="str">
        <f>IF(sum!A817="AT",sum!C817,"*")</f>
        <v>*</v>
      </c>
      <c r="R824" s="4" t="s">
        <v>186</v>
      </c>
      <c r="S824" s="4" t="s">
        <v>187</v>
      </c>
      <c r="T824" s="4">
        <v>2020</v>
      </c>
      <c r="U824" s="2" t="str">
        <f>IF(sum!A817="BC",sum!B817,"*")</f>
        <v>*</v>
      </c>
      <c r="V824" s="2"/>
      <c r="W824" s="2" t="str">
        <f>IF(sum!A817="BC",sum!C817,"*")</f>
        <v>*</v>
      </c>
      <c r="Z824" s="4" t="s">
        <v>186</v>
      </c>
      <c r="AA824" s="4" t="s">
        <v>187</v>
      </c>
      <c r="AB824" s="4">
        <v>2020</v>
      </c>
      <c r="AC824" s="2" t="str">
        <f>IF(sum!A817="MA",sum!B817,"*")</f>
        <v>*</v>
      </c>
      <c r="AD824" s="2"/>
      <c r="AE824" s="2" t="str">
        <f>IF(sum!A817="MA",sum!C817,"*")</f>
        <v>*</v>
      </c>
      <c r="AH824" s="4" t="s">
        <v>186</v>
      </c>
      <c r="AI824" s="4" t="s">
        <v>187</v>
      </c>
      <c r="AJ824" s="4">
        <v>2020</v>
      </c>
      <c r="AK824" s="2" t="str">
        <f>IF(sum!A817="ON",sum!B817,"*")</f>
        <v>*</v>
      </c>
      <c r="AL824" s="2"/>
      <c r="AM824" s="2" t="str">
        <f>IF(sum!A817="ON",sum!C817,"*")</f>
        <v>*</v>
      </c>
      <c r="AP824" s="2" t="s">
        <v>186</v>
      </c>
      <c r="AQ824" s="2" t="s">
        <v>187</v>
      </c>
      <c r="AR824" s="2">
        <v>2020</v>
      </c>
      <c r="AS824" s="2" t="str">
        <f>IF(sum!A817="QU",sum!B817,"*")</f>
        <v>*</v>
      </c>
      <c r="AT824" s="2"/>
      <c r="AU824" s="2" t="str">
        <f>IF(sum!A817="QU",sum!C817,"*")</f>
        <v>*</v>
      </c>
      <c r="AX824" s="4" t="s">
        <v>186</v>
      </c>
      <c r="AY824" s="4" t="s">
        <v>187</v>
      </c>
      <c r="AZ824" s="4">
        <v>2020</v>
      </c>
      <c r="BA824" s="2" t="str">
        <f>IF(sum!A817="SA",sum!B817,"*")</f>
        <v>*</v>
      </c>
      <c r="BB824" s="2"/>
      <c r="BC824" s="2" t="str">
        <f>IF(sum!A817="SA",sum!C817,"*")</f>
        <v>*</v>
      </c>
    </row>
    <row r="825" spans="2:55">
      <c r="B825" s="2" t="s">
        <v>186</v>
      </c>
      <c r="C825" s="2" t="s">
        <v>187</v>
      </c>
      <c r="D825" s="2">
        <v>2020</v>
      </c>
      <c r="J825" s="2" t="s">
        <v>186</v>
      </c>
      <c r="K825" s="2" t="s">
        <v>187</v>
      </c>
      <c r="L825" s="2">
        <v>2020</v>
      </c>
      <c r="M825" s="2" t="str">
        <f>IF(sum!A818="AT",sum!B818,"*")</f>
        <v>*</v>
      </c>
      <c r="N825" s="2"/>
      <c r="O825" s="2" t="str">
        <f>IF(sum!A818="AT",sum!C818,"*")</f>
        <v>*</v>
      </c>
      <c r="R825" s="2" t="s">
        <v>186</v>
      </c>
      <c r="S825" s="2" t="s">
        <v>187</v>
      </c>
      <c r="T825" s="2">
        <v>2020</v>
      </c>
      <c r="U825" s="2" t="str">
        <f>IF(sum!A818="BC",sum!B818,"*")</f>
        <v>*</v>
      </c>
      <c r="V825" s="2"/>
      <c r="W825" s="2" t="str">
        <f>IF(sum!A818="BC",sum!C818,"*")</f>
        <v>*</v>
      </c>
      <c r="Z825" s="2" t="s">
        <v>186</v>
      </c>
      <c r="AA825" s="2" t="s">
        <v>187</v>
      </c>
      <c r="AB825" s="2">
        <v>2020</v>
      </c>
      <c r="AC825" s="2" t="str">
        <f>IF(sum!A818="MA",sum!B818,"*")</f>
        <v>*</v>
      </c>
      <c r="AD825" s="2"/>
      <c r="AE825" s="2" t="str">
        <f>IF(sum!A818="MA",sum!C818,"*")</f>
        <v>*</v>
      </c>
      <c r="AH825" s="2" t="s">
        <v>186</v>
      </c>
      <c r="AI825" s="2" t="s">
        <v>187</v>
      </c>
      <c r="AJ825" s="2">
        <v>2020</v>
      </c>
      <c r="AK825" s="2" t="str">
        <f>IF(sum!A818="ON",sum!B818,"*")</f>
        <v>*</v>
      </c>
      <c r="AL825" s="2"/>
      <c r="AM825" s="2" t="str">
        <f>IF(sum!A818="ON",sum!C818,"*")</f>
        <v>*</v>
      </c>
      <c r="AP825" s="4" t="s">
        <v>186</v>
      </c>
      <c r="AQ825" s="4" t="s">
        <v>187</v>
      </c>
      <c r="AR825" s="4">
        <v>2020</v>
      </c>
      <c r="AS825" s="2" t="str">
        <f>IF(sum!A818="QU",sum!B818,"*")</f>
        <v>*</v>
      </c>
      <c r="AT825" s="2"/>
      <c r="AU825" s="2" t="str">
        <f>IF(sum!A818="QU",sum!C818,"*")</f>
        <v>*</v>
      </c>
      <c r="AX825" s="2" t="s">
        <v>186</v>
      </c>
      <c r="AY825" s="2" t="s">
        <v>187</v>
      </c>
      <c r="AZ825" s="2">
        <v>2020</v>
      </c>
      <c r="BA825" s="2" t="str">
        <f>IF(sum!A818="SA",sum!B818,"*")</f>
        <v>*</v>
      </c>
      <c r="BB825" s="2"/>
      <c r="BC825" s="2" t="str">
        <f>IF(sum!A818="SA",sum!C818,"*")</f>
        <v>*</v>
      </c>
    </row>
    <row r="826" spans="2:55">
      <c r="B826" s="4" t="s">
        <v>186</v>
      </c>
      <c r="C826" s="4" t="s">
        <v>187</v>
      </c>
      <c r="D826" s="4">
        <v>2020</v>
      </c>
      <c r="J826" s="4" t="s">
        <v>186</v>
      </c>
      <c r="K826" s="4" t="s">
        <v>187</v>
      </c>
      <c r="L826" s="4">
        <v>2020</v>
      </c>
      <c r="M826" s="2" t="str">
        <f>IF(sum!A819="AT",sum!B819,"*")</f>
        <v>*</v>
      </c>
      <c r="N826" s="2"/>
      <c r="O826" s="2" t="str">
        <f>IF(sum!A819="AT",sum!C819,"*")</f>
        <v>*</v>
      </c>
      <c r="R826" s="4" t="s">
        <v>186</v>
      </c>
      <c r="S826" s="4" t="s">
        <v>187</v>
      </c>
      <c r="T826" s="4">
        <v>2020</v>
      </c>
      <c r="U826" s="2" t="str">
        <f>IF(sum!A819="BC",sum!B819,"*")</f>
        <v>*</v>
      </c>
      <c r="V826" s="2"/>
      <c r="W826" s="2" t="str">
        <f>IF(sum!A819="BC",sum!C819,"*")</f>
        <v>*</v>
      </c>
      <c r="Z826" s="4" t="s">
        <v>186</v>
      </c>
      <c r="AA826" s="4" t="s">
        <v>187</v>
      </c>
      <c r="AB826" s="4">
        <v>2020</v>
      </c>
      <c r="AC826" s="2" t="str">
        <f>IF(sum!A819="MA",sum!B819,"*")</f>
        <v>*</v>
      </c>
      <c r="AD826" s="2"/>
      <c r="AE826" s="2" t="str">
        <f>IF(sum!A819="MA",sum!C819,"*")</f>
        <v>*</v>
      </c>
      <c r="AH826" s="4" t="s">
        <v>186</v>
      </c>
      <c r="AI826" s="4" t="s">
        <v>187</v>
      </c>
      <c r="AJ826" s="4">
        <v>2020</v>
      </c>
      <c r="AK826" s="2" t="str">
        <f>IF(sum!A819="ON",sum!B819,"*")</f>
        <v>*</v>
      </c>
      <c r="AL826" s="2"/>
      <c r="AM826" s="2" t="str">
        <f>IF(sum!A819="ON",sum!C819,"*")</f>
        <v>*</v>
      </c>
      <c r="AP826" s="2" t="s">
        <v>186</v>
      </c>
      <c r="AQ826" s="2" t="s">
        <v>187</v>
      </c>
      <c r="AR826" s="2">
        <v>2020</v>
      </c>
      <c r="AS826" s="2" t="str">
        <f>IF(sum!A819="QU",sum!B819,"*")</f>
        <v>*</v>
      </c>
      <c r="AT826" s="2"/>
      <c r="AU826" s="2" t="str">
        <f>IF(sum!A819="QU",sum!C819,"*")</f>
        <v>*</v>
      </c>
      <c r="AX826" s="4" t="s">
        <v>186</v>
      </c>
      <c r="AY826" s="4" t="s">
        <v>187</v>
      </c>
      <c r="AZ826" s="4">
        <v>2020</v>
      </c>
      <c r="BA826" s="2" t="str">
        <f>IF(sum!A819="SA",sum!B819,"*")</f>
        <v>*</v>
      </c>
      <c r="BB826" s="2"/>
      <c r="BC826" s="2" t="str">
        <f>IF(sum!A819="SA",sum!C819,"*")</f>
        <v>*</v>
      </c>
    </row>
    <row r="827" spans="2:55">
      <c r="B827" s="2" t="s">
        <v>186</v>
      </c>
      <c r="C827" s="2" t="s">
        <v>187</v>
      </c>
      <c r="D827" s="2">
        <v>2020</v>
      </c>
      <c r="J827" s="2" t="s">
        <v>186</v>
      </c>
      <c r="K827" s="2" t="s">
        <v>187</v>
      </c>
      <c r="L827" s="2">
        <v>2020</v>
      </c>
      <c r="M827" s="2" t="str">
        <f>IF(sum!A820="AT",sum!B820,"*")</f>
        <v>*</v>
      </c>
      <c r="N827" s="2"/>
      <c r="O827" s="2" t="str">
        <f>IF(sum!A820="AT",sum!C820,"*")</f>
        <v>*</v>
      </c>
      <c r="R827" s="2" t="s">
        <v>186</v>
      </c>
      <c r="S827" s="2" t="s">
        <v>187</v>
      </c>
      <c r="T827" s="2">
        <v>2020</v>
      </c>
      <c r="U827" s="2" t="str">
        <f>IF(sum!A820="BC",sum!B820,"*")</f>
        <v>*</v>
      </c>
      <c r="V827" s="2"/>
      <c r="W827" s="2" t="str">
        <f>IF(sum!A820="BC",sum!C820,"*")</f>
        <v>*</v>
      </c>
      <c r="Z827" s="2" t="s">
        <v>186</v>
      </c>
      <c r="AA827" s="2" t="s">
        <v>187</v>
      </c>
      <c r="AB827" s="2">
        <v>2020</v>
      </c>
      <c r="AC827" s="2" t="str">
        <f>IF(sum!A820="MA",sum!B820,"*")</f>
        <v>*</v>
      </c>
      <c r="AD827" s="2"/>
      <c r="AE827" s="2" t="str">
        <f>IF(sum!A820="MA",sum!C820,"*")</f>
        <v>*</v>
      </c>
      <c r="AH827" s="2" t="s">
        <v>186</v>
      </c>
      <c r="AI827" s="2" t="s">
        <v>187</v>
      </c>
      <c r="AJ827" s="2">
        <v>2020</v>
      </c>
      <c r="AK827" s="2" t="str">
        <f>IF(sum!A820="ON",sum!B820,"*")</f>
        <v>*</v>
      </c>
      <c r="AL827" s="2"/>
      <c r="AM827" s="2" t="str">
        <f>IF(sum!A820="ON",sum!C820,"*")</f>
        <v>*</v>
      </c>
      <c r="AP827" s="4" t="s">
        <v>186</v>
      </c>
      <c r="AQ827" s="4" t="s">
        <v>187</v>
      </c>
      <c r="AR827" s="4">
        <v>2020</v>
      </c>
      <c r="AS827" s="2" t="str">
        <f>IF(sum!A820="QU",sum!B820,"*")</f>
        <v>*</v>
      </c>
      <c r="AT827" s="2"/>
      <c r="AU827" s="2" t="str">
        <f>IF(sum!A820="QU",sum!C820,"*")</f>
        <v>*</v>
      </c>
      <c r="AX827" s="2" t="s">
        <v>186</v>
      </c>
      <c r="AY827" s="2" t="s">
        <v>187</v>
      </c>
      <c r="AZ827" s="2">
        <v>2020</v>
      </c>
      <c r="BA827" s="2" t="str">
        <f>IF(sum!A820="SA",sum!B820,"*")</f>
        <v>*</v>
      </c>
      <c r="BB827" s="2"/>
      <c r="BC827" s="2" t="str">
        <f>IF(sum!A820="SA",sum!C820,"*")</f>
        <v>*</v>
      </c>
    </row>
    <row r="828" spans="2:55">
      <c r="B828" s="4" t="s">
        <v>186</v>
      </c>
      <c r="C828" s="4" t="s">
        <v>187</v>
      </c>
      <c r="D828" s="4">
        <v>2020</v>
      </c>
      <c r="J828" s="4" t="s">
        <v>186</v>
      </c>
      <c r="K828" s="4" t="s">
        <v>187</v>
      </c>
      <c r="L828" s="4">
        <v>2020</v>
      </c>
      <c r="M828" s="2" t="str">
        <f>IF(sum!A821="AT",sum!B821,"*")</f>
        <v>*</v>
      </c>
      <c r="N828" s="2"/>
      <c r="O828" s="2" t="str">
        <f>IF(sum!A821="AT",sum!C821,"*")</f>
        <v>*</v>
      </c>
      <c r="R828" s="4" t="s">
        <v>186</v>
      </c>
      <c r="S828" s="4" t="s">
        <v>187</v>
      </c>
      <c r="T828" s="4">
        <v>2020</v>
      </c>
      <c r="U828" s="2" t="str">
        <f>IF(sum!A821="BC",sum!B821,"*")</f>
        <v>*</v>
      </c>
      <c r="V828" s="2"/>
      <c r="W828" s="2" t="str">
        <f>IF(sum!A821="BC",sum!C821,"*")</f>
        <v>*</v>
      </c>
      <c r="Z828" s="4" t="s">
        <v>186</v>
      </c>
      <c r="AA828" s="4" t="s">
        <v>187</v>
      </c>
      <c r="AB828" s="4">
        <v>2020</v>
      </c>
      <c r="AC828" s="2" t="str">
        <f>IF(sum!A821="MA",sum!B821,"*")</f>
        <v>*</v>
      </c>
      <c r="AD828" s="2"/>
      <c r="AE828" s="2" t="str">
        <f>IF(sum!A821="MA",sum!C821,"*")</f>
        <v>*</v>
      </c>
      <c r="AH828" s="4" t="s">
        <v>186</v>
      </c>
      <c r="AI828" s="4" t="s">
        <v>187</v>
      </c>
      <c r="AJ828" s="4">
        <v>2020</v>
      </c>
      <c r="AK828" s="2" t="str">
        <f>IF(sum!A821="ON",sum!B821,"*")</f>
        <v>*</v>
      </c>
      <c r="AL828" s="2"/>
      <c r="AM828" s="2" t="str">
        <f>IF(sum!A821="ON",sum!C821,"*")</f>
        <v>*</v>
      </c>
      <c r="AP828" s="2" t="s">
        <v>186</v>
      </c>
      <c r="AQ828" s="2" t="s">
        <v>187</v>
      </c>
      <c r="AR828" s="2">
        <v>2020</v>
      </c>
      <c r="AS828" s="2" t="str">
        <f>IF(sum!A821="QU",sum!B821,"*")</f>
        <v>*</v>
      </c>
      <c r="AT828" s="2"/>
      <c r="AU828" s="2" t="str">
        <f>IF(sum!A821="QU",sum!C821,"*")</f>
        <v>*</v>
      </c>
      <c r="AX828" s="4" t="s">
        <v>186</v>
      </c>
      <c r="AY828" s="4" t="s">
        <v>187</v>
      </c>
      <c r="AZ828" s="4">
        <v>2020</v>
      </c>
      <c r="BA828" s="2" t="str">
        <f>IF(sum!A821="SA",sum!B821,"*")</f>
        <v>*</v>
      </c>
      <c r="BB828" s="2"/>
      <c r="BC828" s="2" t="str">
        <f>IF(sum!A821="SA",sum!C821,"*")</f>
        <v>*</v>
      </c>
    </row>
    <row r="829" spans="2:55">
      <c r="B829" s="2" t="s">
        <v>186</v>
      </c>
      <c r="C829" s="2" t="s">
        <v>187</v>
      </c>
      <c r="D829" s="2">
        <v>2020</v>
      </c>
      <c r="J829" s="2" t="s">
        <v>186</v>
      </c>
      <c r="K829" s="2" t="s">
        <v>187</v>
      </c>
      <c r="L829" s="2">
        <v>2020</v>
      </c>
      <c r="M829" s="2" t="str">
        <f>IF(sum!A822="AT",sum!B822,"*")</f>
        <v>*</v>
      </c>
      <c r="N829" s="2"/>
      <c r="O829" s="2" t="str">
        <f>IF(sum!A822="AT",sum!C822,"*")</f>
        <v>*</v>
      </c>
      <c r="R829" s="2" t="s">
        <v>186</v>
      </c>
      <c r="S829" s="2" t="s">
        <v>187</v>
      </c>
      <c r="T829" s="2">
        <v>2020</v>
      </c>
      <c r="U829" s="2" t="str">
        <f>IF(sum!A822="BC",sum!B822,"*")</f>
        <v>*</v>
      </c>
      <c r="V829" s="2"/>
      <c r="W829" s="2" t="str">
        <f>IF(sum!A822="BC",sum!C822,"*")</f>
        <v>*</v>
      </c>
      <c r="Z829" s="2" t="s">
        <v>186</v>
      </c>
      <c r="AA829" s="2" t="s">
        <v>187</v>
      </c>
      <c r="AB829" s="2">
        <v>2020</v>
      </c>
      <c r="AC829" s="2" t="str">
        <f>IF(sum!A822="MA",sum!B822,"*")</f>
        <v>*</v>
      </c>
      <c r="AD829" s="2"/>
      <c r="AE829" s="2" t="str">
        <f>IF(sum!A822="MA",sum!C822,"*")</f>
        <v>*</v>
      </c>
      <c r="AH829" s="2" t="s">
        <v>186</v>
      </c>
      <c r="AI829" s="2" t="s">
        <v>187</v>
      </c>
      <c r="AJ829" s="2">
        <v>2020</v>
      </c>
      <c r="AK829" s="2" t="str">
        <f>IF(sum!A822="ON",sum!B822,"*")</f>
        <v>*</v>
      </c>
      <c r="AL829" s="2"/>
      <c r="AM829" s="2" t="str">
        <f>IF(sum!A822="ON",sum!C822,"*")</f>
        <v>*</v>
      </c>
      <c r="AP829" s="4" t="s">
        <v>186</v>
      </c>
      <c r="AQ829" s="4" t="s">
        <v>187</v>
      </c>
      <c r="AR829" s="4">
        <v>2020</v>
      </c>
      <c r="AS829" s="2" t="str">
        <f>IF(sum!A822="QU",sum!B822,"*")</f>
        <v>*</v>
      </c>
      <c r="AT829" s="2"/>
      <c r="AU829" s="2" t="str">
        <f>IF(sum!A822="QU",sum!C822,"*")</f>
        <v>*</v>
      </c>
      <c r="AX829" s="2" t="s">
        <v>186</v>
      </c>
      <c r="AY829" s="2" t="s">
        <v>187</v>
      </c>
      <c r="AZ829" s="2">
        <v>2020</v>
      </c>
      <c r="BA829" s="2" t="str">
        <f>IF(sum!A822="SA",sum!B822,"*")</f>
        <v>*</v>
      </c>
      <c r="BB829" s="2"/>
      <c r="BC829" s="2" t="str">
        <f>IF(sum!A822="SA",sum!C822,"*")</f>
        <v>*</v>
      </c>
    </row>
    <row r="830" spans="2:55">
      <c r="B830" s="4" t="s">
        <v>186</v>
      </c>
      <c r="C830" s="4" t="s">
        <v>187</v>
      </c>
      <c r="D830" s="4">
        <v>2020</v>
      </c>
      <c r="J830" s="4" t="s">
        <v>186</v>
      </c>
      <c r="K830" s="4" t="s">
        <v>187</v>
      </c>
      <c r="L830" s="4">
        <v>2020</v>
      </c>
      <c r="M830" s="2" t="str">
        <f>IF(sum!A823="AT",sum!B823,"*")</f>
        <v>*</v>
      </c>
      <c r="N830" s="2"/>
      <c r="O830" s="2" t="str">
        <f>IF(sum!A823="AT",sum!C823,"*")</f>
        <v>*</v>
      </c>
      <c r="R830" s="4" t="s">
        <v>186</v>
      </c>
      <c r="S830" s="4" t="s">
        <v>187</v>
      </c>
      <c r="T830" s="4">
        <v>2020</v>
      </c>
      <c r="U830" s="2" t="str">
        <f>IF(sum!A823="BC",sum!B823,"*")</f>
        <v>*</v>
      </c>
      <c r="V830" s="2"/>
      <c r="W830" s="2" t="str">
        <f>IF(sum!A823="BC",sum!C823,"*")</f>
        <v>*</v>
      </c>
      <c r="Z830" s="4" t="s">
        <v>186</v>
      </c>
      <c r="AA830" s="4" t="s">
        <v>187</v>
      </c>
      <c r="AB830" s="4">
        <v>2020</v>
      </c>
      <c r="AC830" s="2" t="str">
        <f>IF(sum!A823="MA",sum!B823,"*")</f>
        <v>*</v>
      </c>
      <c r="AD830" s="2"/>
      <c r="AE830" s="2" t="str">
        <f>IF(sum!A823="MA",sum!C823,"*")</f>
        <v>*</v>
      </c>
      <c r="AH830" s="4" t="s">
        <v>186</v>
      </c>
      <c r="AI830" s="4" t="s">
        <v>187</v>
      </c>
      <c r="AJ830" s="4">
        <v>2020</v>
      </c>
      <c r="AK830" s="2" t="str">
        <f>IF(sum!A823="ON",sum!B823,"*")</f>
        <v>*</v>
      </c>
      <c r="AL830" s="2"/>
      <c r="AM830" s="2" t="str">
        <f>IF(sum!A823="ON",sum!C823,"*")</f>
        <v>*</v>
      </c>
      <c r="AP830" s="2" t="s">
        <v>186</v>
      </c>
      <c r="AQ830" s="2" t="s">
        <v>187</v>
      </c>
      <c r="AR830" s="2">
        <v>2020</v>
      </c>
      <c r="AS830" s="2" t="str">
        <f>IF(sum!A823="QU",sum!B823,"*")</f>
        <v>*</v>
      </c>
      <c r="AT830" s="2"/>
      <c r="AU830" s="2" t="str">
        <f>IF(sum!A823="QU",sum!C823,"*")</f>
        <v>*</v>
      </c>
      <c r="AX830" s="4" t="s">
        <v>186</v>
      </c>
      <c r="AY830" s="4" t="s">
        <v>187</v>
      </c>
      <c r="AZ830" s="4">
        <v>2020</v>
      </c>
      <c r="BA830" s="2" t="str">
        <f>IF(sum!A823="SA",sum!B823,"*")</f>
        <v>*</v>
      </c>
      <c r="BB830" s="2"/>
      <c r="BC830" s="2" t="str">
        <f>IF(sum!A823="SA",sum!C823,"*")</f>
        <v>*</v>
      </c>
    </row>
    <row r="831" spans="2:55">
      <c r="B831" s="2" t="s">
        <v>186</v>
      </c>
      <c r="C831" s="2" t="s">
        <v>187</v>
      </c>
      <c r="D831" s="2">
        <v>2020</v>
      </c>
      <c r="J831" s="2" t="s">
        <v>186</v>
      </c>
      <c r="K831" s="2" t="s">
        <v>187</v>
      </c>
      <c r="L831" s="2">
        <v>2020</v>
      </c>
      <c r="M831" s="2" t="str">
        <f>IF(sum!A824="AT",sum!B824,"*")</f>
        <v>*</v>
      </c>
      <c r="N831" s="2"/>
      <c r="O831" s="2" t="str">
        <f>IF(sum!A824="AT",sum!C824,"*")</f>
        <v>*</v>
      </c>
      <c r="R831" s="2" t="s">
        <v>186</v>
      </c>
      <c r="S831" s="2" t="s">
        <v>187</v>
      </c>
      <c r="T831" s="2">
        <v>2020</v>
      </c>
      <c r="U831" s="2" t="str">
        <f>IF(sum!A824="BC",sum!B824,"*")</f>
        <v>*</v>
      </c>
      <c r="V831" s="2"/>
      <c r="W831" s="2" t="str">
        <f>IF(sum!A824="BC",sum!C824,"*")</f>
        <v>*</v>
      </c>
      <c r="Z831" s="2" t="s">
        <v>186</v>
      </c>
      <c r="AA831" s="2" t="s">
        <v>187</v>
      </c>
      <c r="AB831" s="2">
        <v>2020</v>
      </c>
      <c r="AC831" s="2" t="str">
        <f>IF(sum!A824="MA",sum!B824,"*")</f>
        <v>*</v>
      </c>
      <c r="AD831" s="2"/>
      <c r="AE831" s="2" t="str">
        <f>IF(sum!A824="MA",sum!C824,"*")</f>
        <v>*</v>
      </c>
      <c r="AH831" s="2" t="s">
        <v>186</v>
      </c>
      <c r="AI831" s="2" t="s">
        <v>187</v>
      </c>
      <c r="AJ831" s="2">
        <v>2020</v>
      </c>
      <c r="AK831" s="2" t="str">
        <f>IF(sum!A824="ON",sum!B824,"*")</f>
        <v>*</v>
      </c>
      <c r="AL831" s="2"/>
      <c r="AM831" s="2" t="str">
        <f>IF(sum!A824="ON",sum!C824,"*")</f>
        <v>*</v>
      </c>
      <c r="AP831" s="4" t="s">
        <v>186</v>
      </c>
      <c r="AQ831" s="4" t="s">
        <v>187</v>
      </c>
      <c r="AR831" s="4">
        <v>2020</v>
      </c>
      <c r="AS831" s="2" t="str">
        <f>IF(sum!A824="QU",sum!B824,"*")</f>
        <v>*</v>
      </c>
      <c r="AT831" s="2"/>
      <c r="AU831" s="2" t="str">
        <f>IF(sum!A824="QU",sum!C824,"*")</f>
        <v>*</v>
      </c>
      <c r="AX831" s="2" t="s">
        <v>186</v>
      </c>
      <c r="AY831" s="2" t="s">
        <v>187</v>
      </c>
      <c r="AZ831" s="2">
        <v>2020</v>
      </c>
      <c r="BA831" s="2" t="str">
        <f>IF(sum!A824="SA",sum!B824,"*")</f>
        <v>*</v>
      </c>
      <c r="BB831" s="2"/>
      <c r="BC831" s="2" t="str">
        <f>IF(sum!A824="SA",sum!C824,"*")</f>
        <v>*</v>
      </c>
    </row>
    <row r="832" spans="2:55">
      <c r="B832" s="4" t="s">
        <v>186</v>
      </c>
      <c r="C832" s="4" t="s">
        <v>187</v>
      </c>
      <c r="D832" s="4">
        <v>2020</v>
      </c>
      <c r="J832" s="4" t="s">
        <v>186</v>
      </c>
      <c r="K832" s="4" t="s">
        <v>187</v>
      </c>
      <c r="L832" s="4">
        <v>2020</v>
      </c>
      <c r="M832" s="2" t="str">
        <f>IF(sum!A825="AT",sum!B825,"*")</f>
        <v>*</v>
      </c>
      <c r="N832" s="2"/>
      <c r="O832" s="2" t="str">
        <f>IF(sum!A825="AT",sum!C825,"*")</f>
        <v>*</v>
      </c>
      <c r="R832" s="4" t="s">
        <v>186</v>
      </c>
      <c r="S832" s="4" t="s">
        <v>187</v>
      </c>
      <c r="T832" s="4">
        <v>2020</v>
      </c>
      <c r="U832" s="2" t="str">
        <f>IF(sum!A825="BC",sum!B825,"*")</f>
        <v>*</v>
      </c>
      <c r="V832" s="2"/>
      <c r="W832" s="2" t="str">
        <f>IF(sum!A825="BC",sum!C825,"*")</f>
        <v>*</v>
      </c>
      <c r="Z832" s="4" t="s">
        <v>186</v>
      </c>
      <c r="AA832" s="4" t="s">
        <v>187</v>
      </c>
      <c r="AB832" s="4">
        <v>2020</v>
      </c>
      <c r="AC832" s="2" t="str">
        <f>IF(sum!A825="MA",sum!B825,"*")</f>
        <v>*</v>
      </c>
      <c r="AD832" s="2"/>
      <c r="AE832" s="2" t="str">
        <f>IF(sum!A825="MA",sum!C825,"*")</f>
        <v>*</v>
      </c>
      <c r="AH832" s="4" t="s">
        <v>186</v>
      </c>
      <c r="AI832" s="4" t="s">
        <v>187</v>
      </c>
      <c r="AJ832" s="4">
        <v>2020</v>
      </c>
      <c r="AK832" s="2" t="str">
        <f>IF(sum!A825="ON",sum!B825,"*")</f>
        <v>*</v>
      </c>
      <c r="AL832" s="2"/>
      <c r="AM832" s="2" t="str">
        <f>IF(sum!A825="ON",sum!C825,"*")</f>
        <v>*</v>
      </c>
      <c r="AP832" s="2" t="s">
        <v>186</v>
      </c>
      <c r="AQ832" s="2" t="s">
        <v>187</v>
      </c>
      <c r="AR832" s="2">
        <v>2020</v>
      </c>
      <c r="AS832" s="2" t="str">
        <f>IF(sum!A825="QU",sum!B825,"*")</f>
        <v>*</v>
      </c>
      <c r="AT832" s="2"/>
      <c r="AU832" s="2" t="str">
        <f>IF(sum!A825="QU",sum!C825,"*")</f>
        <v>*</v>
      </c>
      <c r="AX832" s="4" t="s">
        <v>186</v>
      </c>
      <c r="AY832" s="4" t="s">
        <v>187</v>
      </c>
      <c r="AZ832" s="4">
        <v>2020</v>
      </c>
      <c r="BA832" s="2" t="str">
        <f>IF(sum!A825="SA",sum!B825,"*")</f>
        <v>*</v>
      </c>
      <c r="BB832" s="2"/>
      <c r="BC832" s="2" t="str">
        <f>IF(sum!A825="SA",sum!C825,"*")</f>
        <v>*</v>
      </c>
    </row>
    <row r="833" spans="2:55">
      <c r="B833" s="2" t="s">
        <v>186</v>
      </c>
      <c r="C833" s="2" t="s">
        <v>187</v>
      </c>
      <c r="D833" s="2">
        <v>2020</v>
      </c>
      <c r="J833" s="2" t="s">
        <v>186</v>
      </c>
      <c r="K833" s="2" t="s">
        <v>187</v>
      </c>
      <c r="L833" s="2">
        <v>2020</v>
      </c>
      <c r="M833" s="2" t="str">
        <f>IF(sum!A826="AT",sum!B826,"*")</f>
        <v>*</v>
      </c>
      <c r="N833" s="2"/>
      <c r="O833" s="2" t="str">
        <f>IF(sum!A826="AT",sum!C826,"*")</f>
        <v>*</v>
      </c>
      <c r="R833" s="2" t="s">
        <v>186</v>
      </c>
      <c r="S833" s="2" t="s">
        <v>187</v>
      </c>
      <c r="T833" s="2">
        <v>2020</v>
      </c>
      <c r="U833" s="2" t="str">
        <f>IF(sum!A826="BC",sum!B826,"*")</f>
        <v>*</v>
      </c>
      <c r="V833" s="2"/>
      <c r="W833" s="2" t="str">
        <f>IF(sum!A826="BC",sum!C826,"*")</f>
        <v>*</v>
      </c>
      <c r="Z833" s="2" t="s">
        <v>186</v>
      </c>
      <c r="AA833" s="2" t="s">
        <v>187</v>
      </c>
      <c r="AB833" s="2">
        <v>2020</v>
      </c>
      <c r="AC833" s="2" t="str">
        <f>IF(sum!A826="MA",sum!B826,"*")</f>
        <v>*</v>
      </c>
      <c r="AD833" s="2"/>
      <c r="AE833" s="2" t="str">
        <f>IF(sum!A826="MA",sum!C826,"*")</f>
        <v>*</v>
      </c>
      <c r="AH833" s="2" t="s">
        <v>186</v>
      </c>
      <c r="AI833" s="2" t="s">
        <v>187</v>
      </c>
      <c r="AJ833" s="2">
        <v>2020</v>
      </c>
      <c r="AK833" s="2" t="str">
        <f>IF(sum!A826="ON",sum!B826,"*")</f>
        <v>*</v>
      </c>
      <c r="AL833" s="2"/>
      <c r="AM833" s="2" t="str">
        <f>IF(sum!A826="ON",sum!C826,"*")</f>
        <v>*</v>
      </c>
      <c r="AP833" s="4" t="s">
        <v>186</v>
      </c>
      <c r="AQ833" s="4" t="s">
        <v>187</v>
      </c>
      <c r="AR833" s="4">
        <v>2020</v>
      </c>
      <c r="AS833" s="2" t="str">
        <f>IF(sum!A826="QU",sum!B826,"*")</f>
        <v>*</v>
      </c>
      <c r="AT833" s="2"/>
      <c r="AU833" s="2" t="str">
        <f>IF(sum!A826="QU",sum!C826,"*")</f>
        <v>*</v>
      </c>
      <c r="AX833" s="2" t="s">
        <v>186</v>
      </c>
      <c r="AY833" s="2" t="s">
        <v>187</v>
      </c>
      <c r="AZ833" s="2">
        <v>2020</v>
      </c>
      <c r="BA833" s="2" t="str">
        <f>IF(sum!A826="SA",sum!B826,"*")</f>
        <v>*</v>
      </c>
      <c r="BB833" s="2"/>
      <c r="BC833" s="2" t="str">
        <f>IF(sum!A826="SA",sum!C826,"*")</f>
        <v>*</v>
      </c>
    </row>
    <row r="834" spans="2:55">
      <c r="B834" s="4" t="s">
        <v>186</v>
      </c>
      <c r="C834" s="4" t="s">
        <v>187</v>
      </c>
      <c r="D834" s="4">
        <v>2020</v>
      </c>
      <c r="J834" s="4" t="s">
        <v>186</v>
      </c>
      <c r="K834" s="4" t="s">
        <v>187</v>
      </c>
      <c r="L834" s="4">
        <v>2020</v>
      </c>
      <c r="M834" s="2" t="str">
        <f>IF(sum!A827="AT",sum!B827,"*")</f>
        <v>*</v>
      </c>
      <c r="N834" s="2"/>
      <c r="O834" s="2" t="str">
        <f>IF(sum!A827="AT",sum!C827,"*")</f>
        <v>*</v>
      </c>
      <c r="R834" s="4" t="s">
        <v>186</v>
      </c>
      <c r="S834" s="4" t="s">
        <v>187</v>
      </c>
      <c r="T834" s="4">
        <v>2020</v>
      </c>
      <c r="U834" s="2" t="str">
        <f>IF(sum!A827="BC",sum!B827,"*")</f>
        <v>*</v>
      </c>
      <c r="V834" s="2"/>
      <c r="W834" s="2" t="str">
        <f>IF(sum!A827="BC",sum!C827,"*")</f>
        <v>*</v>
      </c>
      <c r="Z834" s="4" t="s">
        <v>186</v>
      </c>
      <c r="AA834" s="4" t="s">
        <v>187</v>
      </c>
      <c r="AB834" s="4">
        <v>2020</v>
      </c>
      <c r="AC834" s="2" t="str">
        <f>IF(sum!A827="MA",sum!B827,"*")</f>
        <v>*</v>
      </c>
      <c r="AD834" s="2"/>
      <c r="AE834" s="2" t="str">
        <f>IF(sum!A827="MA",sum!C827,"*")</f>
        <v>*</v>
      </c>
      <c r="AH834" s="4" t="s">
        <v>186</v>
      </c>
      <c r="AI834" s="4" t="s">
        <v>187</v>
      </c>
      <c r="AJ834" s="4">
        <v>2020</v>
      </c>
      <c r="AK834" s="2" t="str">
        <f>IF(sum!A827="ON",sum!B827,"*")</f>
        <v>*</v>
      </c>
      <c r="AL834" s="2"/>
      <c r="AM834" s="2" t="str">
        <f>IF(sum!A827="ON",sum!C827,"*")</f>
        <v>*</v>
      </c>
      <c r="AP834" s="2" t="s">
        <v>186</v>
      </c>
      <c r="AQ834" s="2" t="s">
        <v>187</v>
      </c>
      <c r="AR834" s="2">
        <v>2020</v>
      </c>
      <c r="AS834" s="2" t="str">
        <f>IF(sum!A827="QU",sum!B827,"*")</f>
        <v>*</v>
      </c>
      <c r="AT834" s="2"/>
      <c r="AU834" s="2" t="str">
        <f>IF(sum!A827="QU",sum!C827,"*")</f>
        <v>*</v>
      </c>
      <c r="AX834" s="4" t="s">
        <v>186</v>
      </c>
      <c r="AY834" s="4" t="s">
        <v>187</v>
      </c>
      <c r="AZ834" s="4">
        <v>2020</v>
      </c>
      <c r="BA834" s="2" t="str">
        <f>IF(sum!A827="SA",sum!B827,"*")</f>
        <v>*</v>
      </c>
      <c r="BB834" s="2"/>
      <c r="BC834" s="2" t="str">
        <f>IF(sum!A827="SA",sum!C827,"*")</f>
        <v>*</v>
      </c>
    </row>
    <row r="835" spans="2:55">
      <c r="B835" s="2" t="s">
        <v>186</v>
      </c>
      <c r="C835" s="2" t="s">
        <v>187</v>
      </c>
      <c r="D835" s="2">
        <v>2020</v>
      </c>
      <c r="J835" s="2" t="s">
        <v>186</v>
      </c>
      <c r="K835" s="2" t="s">
        <v>187</v>
      </c>
      <c r="L835" s="2">
        <v>2020</v>
      </c>
      <c r="M835" s="2" t="str">
        <f>IF(sum!A828="AT",sum!B828,"*")</f>
        <v>*</v>
      </c>
      <c r="N835" s="2"/>
      <c r="O835" s="2" t="str">
        <f>IF(sum!A828="AT",sum!C828,"*")</f>
        <v>*</v>
      </c>
      <c r="R835" s="2" t="s">
        <v>186</v>
      </c>
      <c r="S835" s="2" t="s">
        <v>187</v>
      </c>
      <c r="T835" s="2">
        <v>2020</v>
      </c>
      <c r="U835" s="2" t="str">
        <f>IF(sum!A828="BC",sum!B828,"*")</f>
        <v>*</v>
      </c>
      <c r="V835" s="2"/>
      <c r="W835" s="2" t="str">
        <f>IF(sum!A828="BC",sum!C828,"*")</f>
        <v>*</v>
      </c>
      <c r="Z835" s="2" t="s">
        <v>186</v>
      </c>
      <c r="AA835" s="2" t="s">
        <v>187</v>
      </c>
      <c r="AB835" s="2">
        <v>2020</v>
      </c>
      <c r="AC835" s="2" t="str">
        <f>IF(sum!A828="MA",sum!B828,"*")</f>
        <v>*</v>
      </c>
      <c r="AD835" s="2"/>
      <c r="AE835" s="2" t="str">
        <f>IF(sum!A828="MA",sum!C828,"*")</f>
        <v>*</v>
      </c>
      <c r="AH835" s="2" t="s">
        <v>186</v>
      </c>
      <c r="AI835" s="2" t="s">
        <v>187</v>
      </c>
      <c r="AJ835" s="2">
        <v>2020</v>
      </c>
      <c r="AK835" s="2" t="str">
        <f>IF(sum!A828="ON",sum!B828,"*")</f>
        <v>*</v>
      </c>
      <c r="AL835" s="2"/>
      <c r="AM835" s="2" t="str">
        <f>IF(sum!A828="ON",sum!C828,"*")</f>
        <v>*</v>
      </c>
      <c r="AP835" s="4" t="s">
        <v>186</v>
      </c>
      <c r="AQ835" s="4" t="s">
        <v>187</v>
      </c>
      <c r="AR835" s="4">
        <v>2020</v>
      </c>
      <c r="AS835" s="2" t="str">
        <f>IF(sum!A828="QU",sum!B828,"*")</f>
        <v>*</v>
      </c>
      <c r="AT835" s="2"/>
      <c r="AU835" s="2" t="str">
        <f>IF(sum!A828="QU",sum!C828,"*")</f>
        <v>*</v>
      </c>
      <c r="AX835" s="2" t="s">
        <v>186</v>
      </c>
      <c r="AY835" s="2" t="s">
        <v>187</v>
      </c>
      <c r="AZ835" s="2">
        <v>2020</v>
      </c>
      <c r="BA835" s="2" t="str">
        <f>IF(sum!A828="SA",sum!B828,"*")</f>
        <v>*</v>
      </c>
      <c r="BB835" s="2"/>
      <c r="BC835" s="2" t="str">
        <f>IF(sum!A828="SA",sum!C828,"*")</f>
        <v>*</v>
      </c>
    </row>
    <row r="836" spans="2:55">
      <c r="B836" s="4" t="s">
        <v>186</v>
      </c>
      <c r="C836" s="4" t="s">
        <v>187</v>
      </c>
      <c r="D836" s="4">
        <v>2020</v>
      </c>
      <c r="J836" s="4" t="s">
        <v>186</v>
      </c>
      <c r="K836" s="4" t="s">
        <v>187</v>
      </c>
      <c r="L836" s="4">
        <v>2020</v>
      </c>
      <c r="M836" s="2" t="str">
        <f>IF(sum!A829="AT",sum!B829,"*")</f>
        <v>*</v>
      </c>
      <c r="N836" s="2"/>
      <c r="O836" s="2" t="str">
        <f>IF(sum!A829="AT",sum!C829,"*")</f>
        <v>*</v>
      </c>
      <c r="R836" s="4" t="s">
        <v>186</v>
      </c>
      <c r="S836" s="4" t="s">
        <v>187</v>
      </c>
      <c r="T836" s="4">
        <v>2020</v>
      </c>
      <c r="U836" s="2" t="str">
        <f>IF(sum!A829="BC",sum!B829,"*")</f>
        <v>*</v>
      </c>
      <c r="V836" s="2"/>
      <c r="W836" s="2" t="str">
        <f>IF(sum!A829="BC",sum!C829,"*")</f>
        <v>*</v>
      </c>
      <c r="Z836" s="4" t="s">
        <v>186</v>
      </c>
      <c r="AA836" s="4" t="s">
        <v>187</v>
      </c>
      <c r="AB836" s="4">
        <v>2020</v>
      </c>
      <c r="AC836" s="2" t="str">
        <f>IF(sum!A829="MA",sum!B829,"*")</f>
        <v>*</v>
      </c>
      <c r="AD836" s="2"/>
      <c r="AE836" s="2" t="str">
        <f>IF(sum!A829="MA",sum!C829,"*")</f>
        <v>*</v>
      </c>
      <c r="AH836" s="4" t="s">
        <v>186</v>
      </c>
      <c r="AI836" s="4" t="s">
        <v>187</v>
      </c>
      <c r="AJ836" s="4">
        <v>2020</v>
      </c>
      <c r="AK836" s="2" t="str">
        <f>IF(sum!A829="ON",sum!B829,"*")</f>
        <v>*</v>
      </c>
      <c r="AL836" s="2"/>
      <c r="AM836" s="2" t="str">
        <f>IF(sum!A829="ON",sum!C829,"*")</f>
        <v>*</v>
      </c>
      <c r="AP836" s="2" t="s">
        <v>186</v>
      </c>
      <c r="AQ836" s="2" t="s">
        <v>187</v>
      </c>
      <c r="AR836" s="2">
        <v>2020</v>
      </c>
      <c r="AS836" s="2" t="str">
        <f>IF(sum!A829="QU",sum!B829,"*")</f>
        <v>*</v>
      </c>
      <c r="AT836" s="2"/>
      <c r="AU836" s="2" t="str">
        <f>IF(sum!A829="QU",sum!C829,"*")</f>
        <v>*</v>
      </c>
      <c r="AX836" s="4" t="s">
        <v>186</v>
      </c>
      <c r="AY836" s="4" t="s">
        <v>187</v>
      </c>
      <c r="AZ836" s="4">
        <v>2020</v>
      </c>
      <c r="BA836" s="2" t="str">
        <f>IF(sum!A829="SA",sum!B829,"*")</f>
        <v>*</v>
      </c>
      <c r="BB836" s="2"/>
      <c r="BC836" s="2" t="str">
        <f>IF(sum!A829="SA",sum!C829,"*")</f>
        <v>*</v>
      </c>
    </row>
    <row r="837" spans="2:55">
      <c r="B837" s="2" t="s">
        <v>186</v>
      </c>
      <c r="C837" s="2" t="s">
        <v>187</v>
      </c>
      <c r="D837" s="2">
        <v>2020</v>
      </c>
      <c r="J837" s="2" t="s">
        <v>186</v>
      </c>
      <c r="K837" s="2" t="s">
        <v>187</v>
      </c>
      <c r="L837" s="2">
        <v>2020</v>
      </c>
      <c r="M837" s="2" t="str">
        <f>IF(sum!A830="AT",sum!B830,"*")</f>
        <v>*</v>
      </c>
      <c r="N837" s="2"/>
      <c r="O837" s="2" t="str">
        <f>IF(sum!A830="AT",sum!C830,"*")</f>
        <v>*</v>
      </c>
      <c r="R837" s="2" t="s">
        <v>186</v>
      </c>
      <c r="S837" s="2" t="s">
        <v>187</v>
      </c>
      <c r="T837" s="2">
        <v>2020</v>
      </c>
      <c r="U837" s="2" t="str">
        <f>IF(sum!A830="BC",sum!B830,"*")</f>
        <v>*</v>
      </c>
      <c r="V837" s="2"/>
      <c r="W837" s="2" t="str">
        <f>IF(sum!A830="BC",sum!C830,"*")</f>
        <v>*</v>
      </c>
      <c r="Z837" s="2" t="s">
        <v>186</v>
      </c>
      <c r="AA837" s="2" t="s">
        <v>187</v>
      </c>
      <c r="AB837" s="2">
        <v>2020</v>
      </c>
      <c r="AC837" s="2" t="str">
        <f>IF(sum!A830="MA",sum!B830,"*")</f>
        <v>*</v>
      </c>
      <c r="AD837" s="2"/>
      <c r="AE837" s="2" t="str">
        <f>IF(sum!A830="MA",sum!C830,"*")</f>
        <v>*</v>
      </c>
      <c r="AH837" s="2" t="s">
        <v>186</v>
      </c>
      <c r="AI837" s="2" t="s">
        <v>187</v>
      </c>
      <c r="AJ837" s="2">
        <v>2020</v>
      </c>
      <c r="AK837" s="2" t="str">
        <f>IF(sum!A830="ON",sum!B830,"*")</f>
        <v>*</v>
      </c>
      <c r="AL837" s="2"/>
      <c r="AM837" s="2" t="str">
        <f>IF(sum!A830="ON",sum!C830,"*")</f>
        <v>*</v>
      </c>
      <c r="AP837" s="4" t="s">
        <v>186</v>
      </c>
      <c r="AQ837" s="4" t="s">
        <v>187</v>
      </c>
      <c r="AR837" s="4">
        <v>2020</v>
      </c>
      <c r="AS837" s="2" t="str">
        <f>IF(sum!A830="QU",sum!B830,"*")</f>
        <v>*</v>
      </c>
      <c r="AT837" s="2"/>
      <c r="AU837" s="2" t="str">
        <f>IF(sum!A830="QU",sum!C830,"*")</f>
        <v>*</v>
      </c>
      <c r="AX837" s="2" t="s">
        <v>186</v>
      </c>
      <c r="AY837" s="2" t="s">
        <v>187</v>
      </c>
      <c r="AZ837" s="2">
        <v>2020</v>
      </c>
      <c r="BA837" s="2" t="str">
        <f>IF(sum!A830="SA",sum!B830,"*")</f>
        <v>*</v>
      </c>
      <c r="BB837" s="2"/>
      <c r="BC837" s="2" t="str">
        <f>IF(sum!A830="SA",sum!C830,"*")</f>
        <v>*</v>
      </c>
    </row>
    <row r="838" spans="2:55">
      <c r="B838" s="4" t="s">
        <v>186</v>
      </c>
      <c r="C838" s="4" t="s">
        <v>187</v>
      </c>
      <c r="D838" s="4">
        <v>2020</v>
      </c>
      <c r="J838" s="4" t="s">
        <v>186</v>
      </c>
      <c r="K838" s="4" t="s">
        <v>187</v>
      </c>
      <c r="L838" s="4">
        <v>2020</v>
      </c>
      <c r="M838" s="2" t="str">
        <f>IF(sum!A831="AT",sum!B831,"*")</f>
        <v>*</v>
      </c>
      <c r="N838" s="2"/>
      <c r="O838" s="2" t="str">
        <f>IF(sum!A831="AT",sum!C831,"*")</f>
        <v>*</v>
      </c>
      <c r="R838" s="4" t="s">
        <v>186</v>
      </c>
      <c r="S838" s="4" t="s">
        <v>187</v>
      </c>
      <c r="T838" s="4">
        <v>2020</v>
      </c>
      <c r="U838" s="2" t="str">
        <f>IF(sum!A831="BC",sum!B831,"*")</f>
        <v>*</v>
      </c>
      <c r="V838" s="2"/>
      <c r="W838" s="2" t="str">
        <f>IF(sum!A831="BC",sum!C831,"*")</f>
        <v>*</v>
      </c>
      <c r="Z838" s="4" t="s">
        <v>186</v>
      </c>
      <c r="AA838" s="4" t="s">
        <v>187</v>
      </c>
      <c r="AB838" s="4">
        <v>2020</v>
      </c>
      <c r="AC838" s="2" t="str">
        <f>IF(sum!A831="MA",sum!B831,"*")</f>
        <v>*</v>
      </c>
      <c r="AD838" s="2"/>
      <c r="AE838" s="2" t="str">
        <f>IF(sum!A831="MA",sum!C831,"*")</f>
        <v>*</v>
      </c>
      <c r="AH838" s="4" t="s">
        <v>186</v>
      </c>
      <c r="AI838" s="4" t="s">
        <v>187</v>
      </c>
      <c r="AJ838" s="4">
        <v>2020</v>
      </c>
      <c r="AK838" s="2" t="str">
        <f>IF(sum!A831="ON",sum!B831,"*")</f>
        <v>*</v>
      </c>
      <c r="AL838" s="2"/>
      <c r="AM838" s="2" t="str">
        <f>IF(sum!A831="ON",sum!C831,"*")</f>
        <v>*</v>
      </c>
      <c r="AP838" s="2" t="s">
        <v>186</v>
      </c>
      <c r="AQ838" s="2" t="s">
        <v>187</v>
      </c>
      <c r="AR838" s="2">
        <v>2020</v>
      </c>
      <c r="AS838" s="2" t="str">
        <f>IF(sum!A831="QU",sum!B831,"*")</f>
        <v>*</v>
      </c>
      <c r="AT838" s="2"/>
      <c r="AU838" s="2" t="str">
        <f>IF(sum!A831="QU",sum!C831,"*")</f>
        <v>*</v>
      </c>
      <c r="AX838" s="4" t="s">
        <v>186</v>
      </c>
      <c r="AY838" s="4" t="s">
        <v>187</v>
      </c>
      <c r="AZ838" s="4">
        <v>2020</v>
      </c>
      <c r="BA838" s="2" t="str">
        <f>IF(sum!A831="SA",sum!B831,"*")</f>
        <v>*</v>
      </c>
      <c r="BB838" s="2"/>
      <c r="BC838" s="2" t="str">
        <f>IF(sum!A831="SA",sum!C831,"*")</f>
        <v>*</v>
      </c>
    </row>
    <row r="839" spans="2:55">
      <c r="B839" s="2" t="s">
        <v>186</v>
      </c>
      <c r="C839" s="2" t="s">
        <v>187</v>
      </c>
      <c r="D839" s="2">
        <v>2020</v>
      </c>
      <c r="J839" s="2" t="s">
        <v>186</v>
      </c>
      <c r="K839" s="2" t="s">
        <v>187</v>
      </c>
      <c r="L839" s="2">
        <v>2020</v>
      </c>
      <c r="M839" s="2" t="str">
        <f>IF(sum!A832="AT",sum!B832,"*")</f>
        <v>*</v>
      </c>
      <c r="N839" s="2"/>
      <c r="O839" s="2" t="str">
        <f>IF(sum!A832="AT",sum!C832,"*")</f>
        <v>*</v>
      </c>
      <c r="R839" s="2" t="s">
        <v>186</v>
      </c>
      <c r="S839" s="2" t="s">
        <v>187</v>
      </c>
      <c r="T839" s="2">
        <v>2020</v>
      </c>
      <c r="U839" s="2" t="str">
        <f>IF(sum!A832="BC",sum!B832,"*")</f>
        <v>*</v>
      </c>
      <c r="V839" s="2"/>
      <c r="W839" s="2" t="str">
        <f>IF(sum!A832="BC",sum!C832,"*")</f>
        <v>*</v>
      </c>
      <c r="Z839" s="2" t="s">
        <v>186</v>
      </c>
      <c r="AA839" s="2" t="s">
        <v>187</v>
      </c>
      <c r="AB839" s="2">
        <v>2020</v>
      </c>
      <c r="AC839" s="2" t="str">
        <f>IF(sum!A832="MA",sum!B832,"*")</f>
        <v>*</v>
      </c>
      <c r="AD839" s="2"/>
      <c r="AE839" s="2" t="str">
        <f>IF(sum!A832="MA",sum!C832,"*")</f>
        <v>*</v>
      </c>
      <c r="AH839" s="2" t="s">
        <v>186</v>
      </c>
      <c r="AI839" s="2" t="s">
        <v>187</v>
      </c>
      <c r="AJ839" s="2">
        <v>2020</v>
      </c>
      <c r="AK839" s="2" t="str">
        <f>IF(sum!A832="ON",sum!B832,"*")</f>
        <v>*</v>
      </c>
      <c r="AL839" s="2"/>
      <c r="AM839" s="2" t="str">
        <f>IF(sum!A832="ON",sum!C832,"*")</f>
        <v>*</v>
      </c>
      <c r="AP839" s="4" t="s">
        <v>186</v>
      </c>
      <c r="AQ839" s="4" t="s">
        <v>187</v>
      </c>
      <c r="AR839" s="4">
        <v>2020</v>
      </c>
      <c r="AS839" s="2" t="str">
        <f>IF(sum!A832="QU",sum!B832,"*")</f>
        <v>*</v>
      </c>
      <c r="AT839" s="2"/>
      <c r="AU839" s="2" t="str">
        <f>IF(sum!A832="QU",sum!C832,"*")</f>
        <v>*</v>
      </c>
      <c r="AX839" s="2" t="s">
        <v>186</v>
      </c>
      <c r="AY839" s="2" t="s">
        <v>187</v>
      </c>
      <c r="AZ839" s="2">
        <v>2020</v>
      </c>
      <c r="BA839" s="2" t="str">
        <f>IF(sum!A832="SA",sum!B832,"*")</f>
        <v>*</v>
      </c>
      <c r="BB839" s="2"/>
      <c r="BC839" s="2" t="str">
        <f>IF(sum!A832="SA",sum!C832,"*")</f>
        <v>*</v>
      </c>
    </row>
    <row r="840" spans="2:55">
      <c r="B840" s="4" t="s">
        <v>186</v>
      </c>
      <c r="C840" s="4" t="s">
        <v>187</v>
      </c>
      <c r="D840" s="4">
        <v>2020</v>
      </c>
      <c r="J840" s="4" t="s">
        <v>186</v>
      </c>
      <c r="K840" s="4" t="s">
        <v>187</v>
      </c>
      <c r="L840" s="4">
        <v>2020</v>
      </c>
      <c r="M840" s="2" t="str">
        <f>IF(sum!A833="AT",sum!B833,"*")</f>
        <v>*</v>
      </c>
      <c r="N840" s="2"/>
      <c r="O840" s="2" t="str">
        <f>IF(sum!A833="AT",sum!C833,"*")</f>
        <v>*</v>
      </c>
      <c r="R840" s="4" t="s">
        <v>186</v>
      </c>
      <c r="S840" s="4" t="s">
        <v>187</v>
      </c>
      <c r="T840" s="4">
        <v>2020</v>
      </c>
      <c r="U840" s="2" t="str">
        <f>IF(sum!A833="BC",sum!B833,"*")</f>
        <v>*</v>
      </c>
      <c r="V840" s="2"/>
      <c r="W840" s="2" t="str">
        <f>IF(sum!A833="BC",sum!C833,"*")</f>
        <v>*</v>
      </c>
      <c r="Z840" s="4" t="s">
        <v>186</v>
      </c>
      <c r="AA840" s="4" t="s">
        <v>187</v>
      </c>
      <c r="AB840" s="4">
        <v>2020</v>
      </c>
      <c r="AC840" s="2" t="str">
        <f>IF(sum!A833="MA",sum!B833,"*")</f>
        <v>*</v>
      </c>
      <c r="AD840" s="2"/>
      <c r="AE840" s="2" t="str">
        <f>IF(sum!A833="MA",sum!C833,"*")</f>
        <v>*</v>
      </c>
      <c r="AH840" s="4" t="s">
        <v>186</v>
      </c>
      <c r="AI840" s="4" t="s">
        <v>187</v>
      </c>
      <c r="AJ840" s="4">
        <v>2020</v>
      </c>
      <c r="AK840" s="2" t="str">
        <f>IF(sum!A833="ON",sum!B833,"*")</f>
        <v>*</v>
      </c>
      <c r="AL840" s="2"/>
      <c r="AM840" s="2" t="str">
        <f>IF(sum!A833="ON",sum!C833,"*")</f>
        <v>*</v>
      </c>
      <c r="AP840" s="2" t="s">
        <v>186</v>
      </c>
      <c r="AQ840" s="2" t="s">
        <v>187</v>
      </c>
      <c r="AR840" s="2">
        <v>2020</v>
      </c>
      <c r="AS840" s="2" t="str">
        <f>IF(sum!A833="QU",sum!B833,"*")</f>
        <v>*</v>
      </c>
      <c r="AT840" s="2"/>
      <c r="AU840" s="2" t="str">
        <f>IF(sum!A833="QU",sum!C833,"*")</f>
        <v>*</v>
      </c>
      <c r="AX840" s="4" t="s">
        <v>186</v>
      </c>
      <c r="AY840" s="4" t="s">
        <v>187</v>
      </c>
      <c r="AZ840" s="4">
        <v>2020</v>
      </c>
      <c r="BA840" s="2" t="str">
        <f>IF(sum!A833="SA",sum!B833,"*")</f>
        <v>*</v>
      </c>
      <c r="BB840" s="2"/>
      <c r="BC840" s="2" t="str">
        <f>IF(sum!A833="SA",sum!C833,"*")</f>
        <v>*</v>
      </c>
    </row>
    <row r="841" spans="2:55">
      <c r="B841" s="2" t="s">
        <v>186</v>
      </c>
      <c r="C841" s="2" t="s">
        <v>187</v>
      </c>
      <c r="D841" s="2">
        <v>2020</v>
      </c>
      <c r="J841" s="2" t="s">
        <v>186</v>
      </c>
      <c r="K841" s="2" t="s">
        <v>187</v>
      </c>
      <c r="L841" s="2">
        <v>2020</v>
      </c>
      <c r="M841" s="2" t="str">
        <f>IF(sum!A834="AT",sum!B834,"*")</f>
        <v>*</v>
      </c>
      <c r="N841" s="2"/>
      <c r="O841" s="2" t="str">
        <f>IF(sum!A834="AT",sum!C834,"*")</f>
        <v>*</v>
      </c>
      <c r="R841" s="2" t="s">
        <v>186</v>
      </c>
      <c r="S841" s="2" t="s">
        <v>187</v>
      </c>
      <c r="T841" s="2">
        <v>2020</v>
      </c>
      <c r="U841" s="2" t="str">
        <f>IF(sum!A834="BC",sum!B834,"*")</f>
        <v>*</v>
      </c>
      <c r="V841" s="2"/>
      <c r="W841" s="2" t="str">
        <f>IF(sum!A834="BC",sum!C834,"*")</f>
        <v>*</v>
      </c>
      <c r="Z841" s="2" t="s">
        <v>186</v>
      </c>
      <c r="AA841" s="2" t="s">
        <v>187</v>
      </c>
      <c r="AB841" s="2">
        <v>2020</v>
      </c>
      <c r="AC841" s="2" t="str">
        <f>IF(sum!A834="MA",sum!B834,"*")</f>
        <v>*</v>
      </c>
      <c r="AD841" s="2"/>
      <c r="AE841" s="2" t="str">
        <f>IF(sum!A834="MA",sum!C834,"*")</f>
        <v>*</v>
      </c>
      <c r="AH841" s="2" t="s">
        <v>186</v>
      </c>
      <c r="AI841" s="2" t="s">
        <v>187</v>
      </c>
      <c r="AJ841" s="2">
        <v>2020</v>
      </c>
      <c r="AK841" s="2" t="str">
        <f>IF(sum!A834="ON",sum!B834,"*")</f>
        <v>*</v>
      </c>
      <c r="AL841" s="2"/>
      <c r="AM841" s="2" t="str">
        <f>IF(sum!A834="ON",sum!C834,"*")</f>
        <v>*</v>
      </c>
      <c r="AP841" s="4" t="s">
        <v>186</v>
      </c>
      <c r="AQ841" s="4" t="s">
        <v>187</v>
      </c>
      <c r="AR841" s="4">
        <v>2020</v>
      </c>
      <c r="AS841" s="2" t="str">
        <f>IF(sum!A834="QU",sum!B834,"*")</f>
        <v>*</v>
      </c>
      <c r="AT841" s="2"/>
      <c r="AU841" s="2" t="str">
        <f>IF(sum!A834="QU",sum!C834,"*")</f>
        <v>*</v>
      </c>
      <c r="AX841" s="2" t="s">
        <v>186</v>
      </c>
      <c r="AY841" s="2" t="s">
        <v>187</v>
      </c>
      <c r="AZ841" s="2">
        <v>2020</v>
      </c>
      <c r="BA841" s="2" t="str">
        <f>IF(sum!A834="SA",sum!B834,"*")</f>
        <v>*</v>
      </c>
      <c r="BB841" s="2"/>
      <c r="BC841" s="2" t="str">
        <f>IF(sum!A834="SA",sum!C834,"*")</f>
        <v>*</v>
      </c>
    </row>
    <row r="842" spans="2:55">
      <c r="B842" s="4" t="s">
        <v>186</v>
      </c>
      <c r="C842" s="4" t="s">
        <v>187</v>
      </c>
      <c r="D842" s="4">
        <v>2020</v>
      </c>
      <c r="J842" s="4" t="s">
        <v>186</v>
      </c>
      <c r="K842" s="4" t="s">
        <v>187</v>
      </c>
      <c r="L842" s="4">
        <v>2020</v>
      </c>
      <c r="M842" s="2" t="str">
        <f>IF(sum!A835="AT",sum!B835,"*")</f>
        <v>*</v>
      </c>
      <c r="N842" s="2"/>
      <c r="O842" s="2" t="str">
        <f>IF(sum!A835="AT",sum!C835,"*")</f>
        <v>*</v>
      </c>
      <c r="R842" s="4" t="s">
        <v>186</v>
      </c>
      <c r="S842" s="4" t="s">
        <v>187</v>
      </c>
      <c r="T842" s="4">
        <v>2020</v>
      </c>
      <c r="U842" s="2" t="str">
        <f>IF(sum!A835="BC",sum!B835,"*")</f>
        <v>*</v>
      </c>
      <c r="V842" s="2"/>
      <c r="W842" s="2" t="str">
        <f>IF(sum!A835="BC",sum!C835,"*")</f>
        <v>*</v>
      </c>
      <c r="Z842" s="4" t="s">
        <v>186</v>
      </c>
      <c r="AA842" s="4" t="s">
        <v>187</v>
      </c>
      <c r="AB842" s="4">
        <v>2020</v>
      </c>
      <c r="AC842" s="2" t="str">
        <f>IF(sum!A835="MA",sum!B835,"*")</f>
        <v>*</v>
      </c>
      <c r="AD842" s="2"/>
      <c r="AE842" s="2" t="str">
        <f>IF(sum!A835="MA",sum!C835,"*")</f>
        <v>*</v>
      </c>
      <c r="AH842" s="4" t="s">
        <v>186</v>
      </c>
      <c r="AI842" s="4" t="s">
        <v>187</v>
      </c>
      <c r="AJ842" s="4">
        <v>2020</v>
      </c>
      <c r="AK842" s="2" t="str">
        <f>IF(sum!A835="ON",sum!B835,"*")</f>
        <v>*</v>
      </c>
      <c r="AL842" s="2"/>
      <c r="AM842" s="2" t="str">
        <f>IF(sum!A835="ON",sum!C835,"*")</f>
        <v>*</v>
      </c>
      <c r="AP842" s="2" t="s">
        <v>186</v>
      </c>
      <c r="AQ842" s="2" t="s">
        <v>187</v>
      </c>
      <c r="AR842" s="2">
        <v>2020</v>
      </c>
      <c r="AS842" s="2" t="str">
        <f>IF(sum!A835="QU",sum!B835,"*")</f>
        <v>*</v>
      </c>
      <c r="AT842" s="2"/>
      <c r="AU842" s="2" t="str">
        <f>IF(sum!A835="QU",sum!C835,"*")</f>
        <v>*</v>
      </c>
      <c r="AX842" s="4" t="s">
        <v>186</v>
      </c>
      <c r="AY842" s="4" t="s">
        <v>187</v>
      </c>
      <c r="AZ842" s="4">
        <v>2020</v>
      </c>
      <c r="BA842" s="2" t="str">
        <f>IF(sum!A835="SA",sum!B835,"*")</f>
        <v>*</v>
      </c>
      <c r="BB842" s="2"/>
      <c r="BC842" s="2" t="str">
        <f>IF(sum!A835="SA",sum!C835,"*")</f>
        <v>*</v>
      </c>
    </row>
    <row r="843" spans="2:55">
      <c r="B843" s="2" t="s">
        <v>186</v>
      </c>
      <c r="C843" s="2" t="s">
        <v>187</v>
      </c>
      <c r="D843" s="2">
        <v>2020</v>
      </c>
      <c r="J843" s="2" t="s">
        <v>186</v>
      </c>
      <c r="K843" s="2" t="s">
        <v>187</v>
      </c>
      <c r="L843" s="2">
        <v>2020</v>
      </c>
      <c r="M843" s="2" t="str">
        <f>IF(sum!A836="AT",sum!B836,"*")</f>
        <v>*</v>
      </c>
      <c r="N843" s="2"/>
      <c r="O843" s="2" t="str">
        <f>IF(sum!A836="AT",sum!C836,"*")</f>
        <v>*</v>
      </c>
      <c r="R843" s="2" t="s">
        <v>186</v>
      </c>
      <c r="S843" s="2" t="s">
        <v>187</v>
      </c>
      <c r="T843" s="2">
        <v>2020</v>
      </c>
      <c r="U843" s="2" t="str">
        <f>IF(sum!A836="BC",sum!B836,"*")</f>
        <v>*</v>
      </c>
      <c r="V843" s="2"/>
      <c r="W843" s="2" t="str">
        <f>IF(sum!A836="BC",sum!C836,"*")</f>
        <v>*</v>
      </c>
      <c r="Z843" s="2" t="s">
        <v>186</v>
      </c>
      <c r="AA843" s="2" t="s">
        <v>187</v>
      </c>
      <c r="AB843" s="2">
        <v>2020</v>
      </c>
      <c r="AC843" s="2" t="str">
        <f>IF(sum!A836="MA",sum!B836,"*")</f>
        <v>*</v>
      </c>
      <c r="AD843" s="2"/>
      <c r="AE843" s="2" t="str">
        <f>IF(sum!A836="MA",sum!C836,"*")</f>
        <v>*</v>
      </c>
      <c r="AH843" s="2" t="s">
        <v>186</v>
      </c>
      <c r="AI843" s="2" t="s">
        <v>187</v>
      </c>
      <c r="AJ843" s="2">
        <v>2020</v>
      </c>
      <c r="AK843" s="2" t="str">
        <f>IF(sum!A836="ON",sum!B836,"*")</f>
        <v>*</v>
      </c>
      <c r="AL843" s="2"/>
      <c r="AM843" s="2" t="str">
        <f>IF(sum!A836="ON",sum!C836,"*")</f>
        <v>*</v>
      </c>
      <c r="AP843" s="4" t="s">
        <v>186</v>
      </c>
      <c r="AQ843" s="4" t="s">
        <v>187</v>
      </c>
      <c r="AR843" s="4">
        <v>2020</v>
      </c>
      <c r="AS843" s="2" t="str">
        <f>IF(sum!A836="QU",sum!B836,"*")</f>
        <v>*</v>
      </c>
      <c r="AT843" s="2"/>
      <c r="AU843" s="2" t="str">
        <f>IF(sum!A836="QU",sum!C836,"*")</f>
        <v>*</v>
      </c>
      <c r="AX843" s="2" t="s">
        <v>186</v>
      </c>
      <c r="AY843" s="2" t="s">
        <v>187</v>
      </c>
      <c r="AZ843" s="2">
        <v>2020</v>
      </c>
      <c r="BA843" s="2" t="str">
        <f>IF(sum!A836="SA",sum!B836,"*")</f>
        <v>*</v>
      </c>
      <c r="BB843" s="2"/>
      <c r="BC843" s="2" t="str">
        <f>IF(sum!A836="SA",sum!C836,"*")</f>
        <v>*</v>
      </c>
    </row>
    <row r="844" spans="2:55">
      <c r="B844" s="4" t="s">
        <v>186</v>
      </c>
      <c r="C844" s="4" t="s">
        <v>187</v>
      </c>
      <c r="D844" s="4">
        <v>2020</v>
      </c>
      <c r="J844" s="4" t="s">
        <v>186</v>
      </c>
      <c r="K844" s="4" t="s">
        <v>187</v>
      </c>
      <c r="L844" s="4">
        <v>2020</v>
      </c>
      <c r="M844" s="2" t="str">
        <f>IF(sum!A837="AT",sum!B837,"*")</f>
        <v>*</v>
      </c>
      <c r="N844" s="2"/>
      <c r="O844" s="2" t="str">
        <f>IF(sum!A837="AT",sum!C837,"*")</f>
        <v>*</v>
      </c>
      <c r="R844" s="4" t="s">
        <v>186</v>
      </c>
      <c r="S844" s="4" t="s">
        <v>187</v>
      </c>
      <c r="T844" s="4">
        <v>2020</v>
      </c>
      <c r="U844" s="2" t="str">
        <f>IF(sum!A837="BC",sum!B837,"*")</f>
        <v>*</v>
      </c>
      <c r="V844" s="2"/>
      <c r="W844" s="2" t="str">
        <f>IF(sum!A837="BC",sum!C837,"*")</f>
        <v>*</v>
      </c>
      <c r="Z844" s="4" t="s">
        <v>186</v>
      </c>
      <c r="AA844" s="4" t="s">
        <v>187</v>
      </c>
      <c r="AB844" s="4">
        <v>2020</v>
      </c>
      <c r="AC844" s="2" t="str">
        <f>IF(sum!A837="MA",sum!B837,"*")</f>
        <v>*</v>
      </c>
      <c r="AD844" s="2"/>
      <c r="AE844" s="2" t="str">
        <f>IF(sum!A837="MA",sum!C837,"*")</f>
        <v>*</v>
      </c>
      <c r="AH844" s="4" t="s">
        <v>186</v>
      </c>
      <c r="AI844" s="4" t="s">
        <v>187</v>
      </c>
      <c r="AJ844" s="4">
        <v>2020</v>
      </c>
      <c r="AK844" s="2" t="str">
        <f>IF(sum!A837="ON",sum!B837,"*")</f>
        <v>*</v>
      </c>
      <c r="AL844" s="2"/>
      <c r="AM844" s="2" t="str">
        <f>IF(sum!A837="ON",sum!C837,"*")</f>
        <v>*</v>
      </c>
      <c r="AP844" s="2" t="s">
        <v>186</v>
      </c>
      <c r="AQ844" s="2" t="s">
        <v>187</v>
      </c>
      <c r="AR844" s="2">
        <v>2020</v>
      </c>
      <c r="AS844" s="2" t="str">
        <f>IF(sum!A837="QU",sum!B837,"*")</f>
        <v>*</v>
      </c>
      <c r="AT844" s="2"/>
      <c r="AU844" s="2" t="str">
        <f>IF(sum!A837="QU",sum!C837,"*")</f>
        <v>*</v>
      </c>
      <c r="AX844" s="4" t="s">
        <v>186</v>
      </c>
      <c r="AY844" s="4" t="s">
        <v>187</v>
      </c>
      <c r="AZ844" s="4">
        <v>2020</v>
      </c>
      <c r="BA844" s="2" t="str">
        <f>IF(sum!A837="SA",sum!B837,"*")</f>
        <v>*</v>
      </c>
      <c r="BB844" s="2"/>
      <c r="BC844" s="2" t="str">
        <f>IF(sum!A837="SA",sum!C837,"*")</f>
        <v>*</v>
      </c>
    </row>
    <row r="845" spans="2:55">
      <c r="B845" s="2" t="s">
        <v>186</v>
      </c>
      <c r="C845" s="2" t="s">
        <v>187</v>
      </c>
      <c r="D845" s="2">
        <v>2020</v>
      </c>
      <c r="J845" s="2" t="s">
        <v>186</v>
      </c>
      <c r="K845" s="2" t="s">
        <v>187</v>
      </c>
      <c r="L845" s="2">
        <v>2020</v>
      </c>
      <c r="M845" s="2" t="str">
        <f>IF(sum!A838="AT",sum!B838,"*")</f>
        <v>*</v>
      </c>
      <c r="N845" s="2"/>
      <c r="O845" s="2" t="str">
        <f>IF(sum!A838="AT",sum!C838,"*")</f>
        <v>*</v>
      </c>
      <c r="R845" s="2" t="s">
        <v>186</v>
      </c>
      <c r="S845" s="2" t="s">
        <v>187</v>
      </c>
      <c r="T845" s="2">
        <v>2020</v>
      </c>
      <c r="U845" s="2" t="str">
        <f>IF(sum!A838="BC",sum!B838,"*")</f>
        <v>*</v>
      </c>
      <c r="V845" s="2"/>
      <c r="W845" s="2" t="str">
        <f>IF(sum!A838="BC",sum!C838,"*")</f>
        <v>*</v>
      </c>
      <c r="Z845" s="2" t="s">
        <v>186</v>
      </c>
      <c r="AA845" s="2" t="s">
        <v>187</v>
      </c>
      <c r="AB845" s="2">
        <v>2020</v>
      </c>
      <c r="AC845" s="2" t="str">
        <f>IF(sum!A838="MA",sum!B838,"*")</f>
        <v>*</v>
      </c>
      <c r="AD845" s="2"/>
      <c r="AE845" s="2" t="str">
        <f>IF(sum!A838="MA",sum!C838,"*")</f>
        <v>*</v>
      </c>
      <c r="AH845" s="2" t="s">
        <v>186</v>
      </c>
      <c r="AI845" s="2" t="s">
        <v>187</v>
      </c>
      <c r="AJ845" s="2">
        <v>2020</v>
      </c>
      <c r="AK845" s="2" t="str">
        <f>IF(sum!A838="ON",sum!B838,"*")</f>
        <v>*</v>
      </c>
      <c r="AL845" s="2"/>
      <c r="AM845" s="2" t="str">
        <f>IF(sum!A838="ON",sum!C838,"*")</f>
        <v>*</v>
      </c>
      <c r="AP845" s="4" t="s">
        <v>186</v>
      </c>
      <c r="AQ845" s="4" t="s">
        <v>187</v>
      </c>
      <c r="AR845" s="4">
        <v>2020</v>
      </c>
      <c r="AS845" s="2" t="str">
        <f>IF(sum!A838="QU",sum!B838,"*")</f>
        <v>*</v>
      </c>
      <c r="AT845" s="2"/>
      <c r="AU845" s="2" t="str">
        <f>IF(sum!A838="QU",sum!C838,"*")</f>
        <v>*</v>
      </c>
      <c r="AX845" s="2" t="s">
        <v>186</v>
      </c>
      <c r="AY845" s="2" t="s">
        <v>187</v>
      </c>
      <c r="AZ845" s="2">
        <v>2020</v>
      </c>
      <c r="BA845" s="2" t="str">
        <f>IF(sum!A838="SA",sum!B838,"*")</f>
        <v>*</v>
      </c>
      <c r="BB845" s="2"/>
      <c r="BC845" s="2" t="str">
        <f>IF(sum!A838="SA",sum!C838,"*")</f>
        <v>*</v>
      </c>
    </row>
    <row r="846" spans="2:55">
      <c r="B846" s="4" t="s">
        <v>186</v>
      </c>
      <c r="C846" s="4" t="s">
        <v>187</v>
      </c>
      <c r="D846" s="4">
        <v>2020</v>
      </c>
      <c r="J846" s="4" t="s">
        <v>186</v>
      </c>
      <c r="K846" s="4" t="s">
        <v>187</v>
      </c>
      <c r="L846" s="4">
        <v>2020</v>
      </c>
      <c r="M846" s="2" t="str">
        <f>IF(sum!A839="AT",sum!B839,"*")</f>
        <v>*</v>
      </c>
      <c r="N846" s="2"/>
      <c r="O846" s="2" t="str">
        <f>IF(sum!A839="AT",sum!C839,"*")</f>
        <v>*</v>
      </c>
      <c r="R846" s="4" t="s">
        <v>186</v>
      </c>
      <c r="S846" s="4" t="s">
        <v>187</v>
      </c>
      <c r="T846" s="4">
        <v>2020</v>
      </c>
      <c r="U846" s="2" t="str">
        <f>IF(sum!A839="BC",sum!B839,"*")</f>
        <v>*</v>
      </c>
      <c r="V846" s="2"/>
      <c r="W846" s="2" t="str">
        <f>IF(sum!A839="BC",sum!C839,"*")</f>
        <v>*</v>
      </c>
      <c r="Z846" s="4" t="s">
        <v>186</v>
      </c>
      <c r="AA846" s="4" t="s">
        <v>187</v>
      </c>
      <c r="AB846" s="4">
        <v>2020</v>
      </c>
      <c r="AC846" s="2" t="str">
        <f>IF(sum!A839="MA",sum!B839,"*")</f>
        <v>*</v>
      </c>
      <c r="AD846" s="2"/>
      <c r="AE846" s="2" t="str">
        <f>IF(sum!A839="MA",sum!C839,"*")</f>
        <v>*</v>
      </c>
      <c r="AH846" s="4" t="s">
        <v>186</v>
      </c>
      <c r="AI846" s="4" t="s">
        <v>187</v>
      </c>
      <c r="AJ846" s="4">
        <v>2020</v>
      </c>
      <c r="AK846" s="2" t="str">
        <f>IF(sum!A839="ON",sum!B839,"*")</f>
        <v>*</v>
      </c>
      <c r="AL846" s="2"/>
      <c r="AM846" s="2" t="str">
        <f>IF(sum!A839="ON",sum!C839,"*")</f>
        <v>*</v>
      </c>
      <c r="AP846" s="2" t="s">
        <v>186</v>
      </c>
      <c r="AQ846" s="2" t="s">
        <v>187</v>
      </c>
      <c r="AR846" s="2">
        <v>2020</v>
      </c>
      <c r="AS846" s="2" t="str">
        <f>IF(sum!A839="QU",sum!B839,"*")</f>
        <v>*</v>
      </c>
      <c r="AT846" s="2"/>
      <c r="AU846" s="2" t="str">
        <f>IF(sum!A839="QU",sum!C839,"*")</f>
        <v>*</v>
      </c>
      <c r="AX846" s="4" t="s">
        <v>186</v>
      </c>
      <c r="AY846" s="4" t="s">
        <v>187</v>
      </c>
      <c r="AZ846" s="4">
        <v>2020</v>
      </c>
      <c r="BA846" s="2" t="str">
        <f>IF(sum!A839="SA",sum!B839,"*")</f>
        <v>*</v>
      </c>
      <c r="BB846" s="2"/>
      <c r="BC846" s="2" t="str">
        <f>IF(sum!A839="SA",sum!C839,"*")</f>
        <v>*</v>
      </c>
    </row>
    <row r="847" spans="2:55">
      <c r="B847" s="2" t="s">
        <v>186</v>
      </c>
      <c r="C847" s="2" t="s">
        <v>187</v>
      </c>
      <c r="D847" s="2">
        <v>2020</v>
      </c>
      <c r="J847" s="2" t="s">
        <v>186</v>
      </c>
      <c r="K847" s="2" t="s">
        <v>187</v>
      </c>
      <c r="L847" s="2">
        <v>2020</v>
      </c>
      <c r="M847" s="2" t="str">
        <f>IF(sum!A840="AT",sum!B840,"*")</f>
        <v>*</v>
      </c>
      <c r="N847" s="2"/>
      <c r="O847" s="2" t="str">
        <f>IF(sum!A840="AT",sum!C840,"*")</f>
        <v>*</v>
      </c>
      <c r="R847" s="2" t="s">
        <v>186</v>
      </c>
      <c r="S847" s="2" t="s">
        <v>187</v>
      </c>
      <c r="T847" s="2">
        <v>2020</v>
      </c>
      <c r="U847" s="2" t="str">
        <f>IF(sum!A840="BC",sum!B840,"*")</f>
        <v>*</v>
      </c>
      <c r="V847" s="2"/>
      <c r="W847" s="2" t="str">
        <f>IF(sum!A840="BC",sum!C840,"*")</f>
        <v>*</v>
      </c>
      <c r="Z847" s="2" t="s">
        <v>186</v>
      </c>
      <c r="AA847" s="2" t="s">
        <v>187</v>
      </c>
      <c r="AB847" s="2">
        <v>2020</v>
      </c>
      <c r="AC847" s="2" t="str">
        <f>IF(sum!A840="MA",sum!B840,"*")</f>
        <v>*</v>
      </c>
      <c r="AD847" s="2"/>
      <c r="AE847" s="2" t="str">
        <f>IF(sum!A840="MA",sum!C840,"*")</f>
        <v>*</v>
      </c>
      <c r="AH847" s="2" t="s">
        <v>186</v>
      </c>
      <c r="AI847" s="2" t="s">
        <v>187</v>
      </c>
      <c r="AJ847" s="2">
        <v>2020</v>
      </c>
      <c r="AK847" s="2" t="str">
        <f>IF(sum!A840="ON",sum!B840,"*")</f>
        <v>*</v>
      </c>
      <c r="AL847" s="2"/>
      <c r="AM847" s="2" t="str">
        <f>IF(sum!A840="ON",sum!C840,"*")</f>
        <v>*</v>
      </c>
      <c r="AP847" s="4" t="s">
        <v>186</v>
      </c>
      <c r="AQ847" s="4" t="s">
        <v>187</v>
      </c>
      <c r="AR847" s="4">
        <v>2020</v>
      </c>
      <c r="AS847" s="2" t="str">
        <f>IF(sum!A840="QU",sum!B840,"*")</f>
        <v>*</v>
      </c>
      <c r="AT847" s="2"/>
      <c r="AU847" s="2" t="str">
        <f>IF(sum!A840="QU",sum!C840,"*")</f>
        <v>*</v>
      </c>
      <c r="AX847" s="2" t="s">
        <v>186</v>
      </c>
      <c r="AY847" s="2" t="s">
        <v>187</v>
      </c>
      <c r="AZ847" s="2">
        <v>2020</v>
      </c>
      <c r="BA847" s="2" t="str">
        <f>IF(sum!A840="SA",sum!B840,"*")</f>
        <v>*</v>
      </c>
      <c r="BB847" s="2"/>
      <c r="BC847" s="2" t="str">
        <f>IF(sum!A840="SA",sum!C840,"*")</f>
        <v>*</v>
      </c>
    </row>
    <row r="848" spans="2:55">
      <c r="B848" s="4" t="s">
        <v>186</v>
      </c>
      <c r="C848" s="4" t="s">
        <v>187</v>
      </c>
      <c r="D848" s="4">
        <v>2020</v>
      </c>
      <c r="J848" s="4" t="s">
        <v>186</v>
      </c>
      <c r="K848" s="4" t="s">
        <v>187</v>
      </c>
      <c r="L848" s="4">
        <v>2020</v>
      </c>
      <c r="M848" s="2" t="str">
        <f>IF(sum!A841="AT",sum!B841,"*")</f>
        <v>*</v>
      </c>
      <c r="N848" s="2"/>
      <c r="O848" s="2" t="str">
        <f>IF(sum!A841="AT",sum!C841,"*")</f>
        <v>*</v>
      </c>
      <c r="R848" s="4" t="s">
        <v>186</v>
      </c>
      <c r="S848" s="4" t="s">
        <v>187</v>
      </c>
      <c r="T848" s="4">
        <v>2020</v>
      </c>
      <c r="U848" s="2" t="str">
        <f>IF(sum!A841="BC",sum!B841,"*")</f>
        <v>*</v>
      </c>
      <c r="V848" s="2"/>
      <c r="W848" s="2" t="str">
        <f>IF(sum!A841="BC",sum!C841,"*")</f>
        <v>*</v>
      </c>
      <c r="Z848" s="4" t="s">
        <v>186</v>
      </c>
      <c r="AA848" s="4" t="s">
        <v>187</v>
      </c>
      <c r="AB848" s="4">
        <v>2020</v>
      </c>
      <c r="AC848" s="2" t="str">
        <f>IF(sum!A841="MA",sum!B841,"*")</f>
        <v>*</v>
      </c>
      <c r="AD848" s="2"/>
      <c r="AE848" s="2" t="str">
        <f>IF(sum!A841="MA",sum!C841,"*")</f>
        <v>*</v>
      </c>
      <c r="AH848" s="4" t="s">
        <v>186</v>
      </c>
      <c r="AI848" s="4" t="s">
        <v>187</v>
      </c>
      <c r="AJ848" s="4">
        <v>2020</v>
      </c>
      <c r="AK848" s="2" t="str">
        <f>IF(sum!A841="ON",sum!B841,"*")</f>
        <v>*</v>
      </c>
      <c r="AL848" s="2"/>
      <c r="AM848" s="2" t="str">
        <f>IF(sum!A841="ON",sum!C841,"*")</f>
        <v>*</v>
      </c>
      <c r="AP848" s="2" t="s">
        <v>186</v>
      </c>
      <c r="AQ848" s="2" t="s">
        <v>187</v>
      </c>
      <c r="AR848" s="2">
        <v>2020</v>
      </c>
      <c r="AS848" s="2" t="str">
        <f>IF(sum!A841="QU",sum!B841,"*")</f>
        <v>*</v>
      </c>
      <c r="AT848" s="2"/>
      <c r="AU848" s="2" t="str">
        <f>IF(sum!A841="QU",sum!C841,"*")</f>
        <v>*</v>
      </c>
      <c r="AX848" s="4" t="s">
        <v>186</v>
      </c>
      <c r="AY848" s="4" t="s">
        <v>187</v>
      </c>
      <c r="AZ848" s="4">
        <v>2020</v>
      </c>
      <c r="BA848" s="2" t="str">
        <f>IF(sum!A841="SA",sum!B841,"*")</f>
        <v>*</v>
      </c>
      <c r="BB848" s="2"/>
      <c r="BC848" s="2" t="str">
        <f>IF(sum!A841="SA",sum!C841,"*")</f>
        <v>*</v>
      </c>
    </row>
    <row r="849" spans="2:55">
      <c r="B849" s="2" t="s">
        <v>186</v>
      </c>
      <c r="C849" s="2" t="s">
        <v>187</v>
      </c>
      <c r="D849" s="2">
        <v>2020</v>
      </c>
      <c r="J849" s="2" t="s">
        <v>186</v>
      </c>
      <c r="K849" s="2" t="s">
        <v>187</v>
      </c>
      <c r="L849" s="2">
        <v>2020</v>
      </c>
      <c r="M849" s="2" t="str">
        <f>IF(sum!A842="AT",sum!B842,"*")</f>
        <v>*</v>
      </c>
      <c r="N849" s="2"/>
      <c r="O849" s="2" t="str">
        <f>IF(sum!A842="AT",sum!C842,"*")</f>
        <v>*</v>
      </c>
      <c r="R849" s="2" t="s">
        <v>186</v>
      </c>
      <c r="S849" s="2" t="s">
        <v>187</v>
      </c>
      <c r="T849" s="2">
        <v>2020</v>
      </c>
      <c r="U849" s="2" t="str">
        <f>IF(sum!A842="BC",sum!B842,"*")</f>
        <v>*</v>
      </c>
      <c r="V849" s="2"/>
      <c r="W849" s="2" t="str">
        <f>IF(sum!A842="BC",sum!C842,"*")</f>
        <v>*</v>
      </c>
      <c r="Z849" s="2" t="s">
        <v>186</v>
      </c>
      <c r="AA849" s="2" t="s">
        <v>187</v>
      </c>
      <c r="AB849" s="2">
        <v>2020</v>
      </c>
      <c r="AC849" s="2" t="str">
        <f>IF(sum!A842="MA",sum!B842,"*")</f>
        <v>*</v>
      </c>
      <c r="AD849" s="2"/>
      <c r="AE849" s="2" t="str">
        <f>IF(sum!A842="MA",sum!C842,"*")</f>
        <v>*</v>
      </c>
      <c r="AH849" s="2" t="s">
        <v>186</v>
      </c>
      <c r="AI849" s="2" t="s">
        <v>187</v>
      </c>
      <c r="AJ849" s="2">
        <v>2020</v>
      </c>
      <c r="AK849" s="2" t="str">
        <f>IF(sum!A842="ON",sum!B842,"*")</f>
        <v>*</v>
      </c>
      <c r="AL849" s="2"/>
      <c r="AM849" s="2" t="str">
        <f>IF(sum!A842="ON",sum!C842,"*")</f>
        <v>*</v>
      </c>
      <c r="AP849" s="4" t="s">
        <v>186</v>
      </c>
      <c r="AQ849" s="4" t="s">
        <v>187</v>
      </c>
      <c r="AR849" s="4">
        <v>2020</v>
      </c>
      <c r="AS849" s="2" t="str">
        <f>IF(sum!A842="QU",sum!B842,"*")</f>
        <v>*</v>
      </c>
      <c r="AT849" s="2"/>
      <c r="AU849" s="2" t="str">
        <f>IF(sum!A842="QU",sum!C842,"*")</f>
        <v>*</v>
      </c>
      <c r="AX849" s="2" t="s">
        <v>186</v>
      </c>
      <c r="AY849" s="2" t="s">
        <v>187</v>
      </c>
      <c r="AZ849" s="2">
        <v>2020</v>
      </c>
      <c r="BA849" s="2" t="str">
        <f>IF(sum!A842="SA",sum!B842,"*")</f>
        <v>*</v>
      </c>
      <c r="BB849" s="2"/>
      <c r="BC849" s="2" t="str">
        <f>IF(sum!A842="SA",sum!C842,"*")</f>
        <v>*</v>
      </c>
    </row>
    <row r="850" spans="2:55">
      <c r="B850" s="4" t="s">
        <v>186</v>
      </c>
      <c r="C850" s="4" t="s">
        <v>187</v>
      </c>
      <c r="D850" s="4">
        <v>2020</v>
      </c>
      <c r="J850" s="4" t="s">
        <v>186</v>
      </c>
      <c r="K850" s="4" t="s">
        <v>187</v>
      </c>
      <c r="L850" s="4">
        <v>2020</v>
      </c>
      <c r="M850" s="2" t="str">
        <f>IF(sum!A843="AT",sum!B843,"*")</f>
        <v>*</v>
      </c>
      <c r="N850" s="2"/>
      <c r="O850" s="2" t="str">
        <f>IF(sum!A843="AT",sum!C843,"*")</f>
        <v>*</v>
      </c>
      <c r="R850" s="4" t="s">
        <v>186</v>
      </c>
      <c r="S850" s="4" t="s">
        <v>187</v>
      </c>
      <c r="T850" s="4">
        <v>2020</v>
      </c>
      <c r="U850" s="2" t="str">
        <f>IF(sum!A843="BC",sum!B843,"*")</f>
        <v>*</v>
      </c>
      <c r="V850" s="2"/>
      <c r="W850" s="2" t="str">
        <f>IF(sum!A843="BC",sum!C843,"*")</f>
        <v>*</v>
      </c>
      <c r="Z850" s="4" t="s">
        <v>186</v>
      </c>
      <c r="AA850" s="4" t="s">
        <v>187</v>
      </c>
      <c r="AB850" s="4">
        <v>2020</v>
      </c>
      <c r="AC850" s="2" t="str">
        <f>IF(sum!A843="MA",sum!B843,"*")</f>
        <v>*</v>
      </c>
      <c r="AD850" s="2"/>
      <c r="AE850" s="2" t="str">
        <f>IF(sum!A843="MA",sum!C843,"*")</f>
        <v>*</v>
      </c>
      <c r="AH850" s="4" t="s">
        <v>186</v>
      </c>
      <c r="AI850" s="4" t="s">
        <v>187</v>
      </c>
      <c r="AJ850" s="4">
        <v>2020</v>
      </c>
      <c r="AK850" s="2" t="str">
        <f>IF(sum!A843="ON",sum!B843,"*")</f>
        <v>*</v>
      </c>
      <c r="AL850" s="2"/>
      <c r="AM850" s="2" t="str">
        <f>IF(sum!A843="ON",sum!C843,"*")</f>
        <v>*</v>
      </c>
      <c r="AP850" s="2" t="s">
        <v>186</v>
      </c>
      <c r="AQ850" s="2" t="s">
        <v>187</v>
      </c>
      <c r="AR850" s="2">
        <v>2020</v>
      </c>
      <c r="AS850" s="2" t="str">
        <f>IF(sum!A843="QU",sum!B843,"*")</f>
        <v>*</v>
      </c>
      <c r="AT850" s="2"/>
      <c r="AU850" s="2" t="str">
        <f>IF(sum!A843="QU",sum!C843,"*")</f>
        <v>*</v>
      </c>
      <c r="AX850" s="4" t="s">
        <v>186</v>
      </c>
      <c r="AY850" s="4" t="s">
        <v>187</v>
      </c>
      <c r="AZ850" s="4">
        <v>2020</v>
      </c>
      <c r="BA850" s="2" t="str">
        <f>IF(sum!A843="SA",sum!B843,"*")</f>
        <v>*</v>
      </c>
      <c r="BB850" s="2"/>
      <c r="BC850" s="2" t="str">
        <f>IF(sum!A843="SA",sum!C843,"*")</f>
        <v>*</v>
      </c>
    </row>
    <row r="851" spans="2:55">
      <c r="B851" s="2" t="s">
        <v>186</v>
      </c>
      <c r="C851" s="2" t="s">
        <v>187</v>
      </c>
      <c r="D851" s="2">
        <v>2020</v>
      </c>
      <c r="J851" s="2" t="s">
        <v>186</v>
      </c>
      <c r="K851" s="2" t="s">
        <v>187</v>
      </c>
      <c r="L851" s="2">
        <v>2020</v>
      </c>
      <c r="M851" s="2" t="str">
        <f>IF(sum!A844="AT",sum!B844,"*")</f>
        <v>*</v>
      </c>
      <c r="N851" s="2"/>
      <c r="O851" s="2" t="str">
        <f>IF(sum!A844="AT",sum!C844,"*")</f>
        <v>*</v>
      </c>
      <c r="R851" s="2" t="s">
        <v>186</v>
      </c>
      <c r="S851" s="2" t="s">
        <v>187</v>
      </c>
      <c r="T851" s="2">
        <v>2020</v>
      </c>
      <c r="U851" s="2" t="str">
        <f>IF(sum!A844="BC",sum!B844,"*")</f>
        <v>*</v>
      </c>
      <c r="V851" s="2"/>
      <c r="W851" s="2" t="str">
        <f>IF(sum!A844="BC",sum!C844,"*")</f>
        <v>*</v>
      </c>
      <c r="Z851" s="2" t="s">
        <v>186</v>
      </c>
      <c r="AA851" s="2" t="s">
        <v>187</v>
      </c>
      <c r="AB851" s="2">
        <v>2020</v>
      </c>
      <c r="AC851" s="2" t="str">
        <f>IF(sum!A844="MA",sum!B844,"*")</f>
        <v>*</v>
      </c>
      <c r="AD851" s="2"/>
      <c r="AE851" s="2" t="str">
        <f>IF(sum!A844="MA",sum!C844,"*")</f>
        <v>*</v>
      </c>
      <c r="AH851" s="2" t="s">
        <v>186</v>
      </c>
      <c r="AI851" s="2" t="s">
        <v>187</v>
      </c>
      <c r="AJ851" s="2">
        <v>2020</v>
      </c>
      <c r="AK851" s="2" t="str">
        <f>IF(sum!A844="ON",sum!B844,"*")</f>
        <v>*</v>
      </c>
      <c r="AL851" s="2"/>
      <c r="AM851" s="2" t="str">
        <f>IF(sum!A844="ON",sum!C844,"*")</f>
        <v>*</v>
      </c>
      <c r="AP851" s="4" t="s">
        <v>186</v>
      </c>
      <c r="AQ851" s="4" t="s">
        <v>187</v>
      </c>
      <c r="AR851" s="4">
        <v>2020</v>
      </c>
      <c r="AS851" s="2" t="str">
        <f>IF(sum!A844="QU",sum!B844,"*")</f>
        <v>*</v>
      </c>
      <c r="AT851" s="2"/>
      <c r="AU851" s="2" t="str">
        <f>IF(sum!A844="QU",sum!C844,"*")</f>
        <v>*</v>
      </c>
      <c r="AX851" s="2" t="s">
        <v>186</v>
      </c>
      <c r="AY851" s="2" t="s">
        <v>187</v>
      </c>
      <c r="AZ851" s="2">
        <v>2020</v>
      </c>
      <c r="BA851" s="2" t="str">
        <f>IF(sum!A844="SA",sum!B844,"*")</f>
        <v>*</v>
      </c>
      <c r="BB851" s="2"/>
      <c r="BC851" s="2" t="str">
        <f>IF(sum!A844="SA",sum!C844,"*")</f>
        <v>*</v>
      </c>
    </row>
    <row r="852" spans="2:55">
      <c r="B852" s="4" t="s">
        <v>186</v>
      </c>
      <c r="C852" s="4" t="s">
        <v>187</v>
      </c>
      <c r="D852" s="4">
        <v>2020</v>
      </c>
      <c r="J852" s="4" t="s">
        <v>186</v>
      </c>
      <c r="K852" s="4" t="s">
        <v>187</v>
      </c>
      <c r="L852" s="4">
        <v>2020</v>
      </c>
      <c r="M852" s="2" t="str">
        <f>IF(sum!A845="AT",sum!B845,"*")</f>
        <v>*</v>
      </c>
      <c r="N852" s="2"/>
      <c r="O852" s="2" t="str">
        <f>IF(sum!A845="AT",sum!C845,"*")</f>
        <v>*</v>
      </c>
      <c r="R852" s="4" t="s">
        <v>186</v>
      </c>
      <c r="S852" s="4" t="s">
        <v>187</v>
      </c>
      <c r="T852" s="4">
        <v>2020</v>
      </c>
      <c r="U852" s="2" t="str">
        <f>IF(sum!A845="BC",sum!B845,"*")</f>
        <v>*</v>
      </c>
      <c r="V852" s="2"/>
      <c r="W852" s="2" t="str">
        <f>IF(sum!A845="BC",sum!C845,"*")</f>
        <v>*</v>
      </c>
      <c r="Z852" s="4" t="s">
        <v>186</v>
      </c>
      <c r="AA852" s="4" t="s">
        <v>187</v>
      </c>
      <c r="AB852" s="4">
        <v>2020</v>
      </c>
      <c r="AC852" s="2" t="str">
        <f>IF(sum!A845="MA",sum!B845,"*")</f>
        <v>*</v>
      </c>
      <c r="AD852" s="2"/>
      <c r="AE852" s="2" t="str">
        <f>IF(sum!A845="MA",sum!C845,"*")</f>
        <v>*</v>
      </c>
      <c r="AH852" s="4" t="s">
        <v>186</v>
      </c>
      <c r="AI852" s="4" t="s">
        <v>187</v>
      </c>
      <c r="AJ852" s="4">
        <v>2020</v>
      </c>
      <c r="AK852" s="2" t="str">
        <f>IF(sum!A845="ON",sum!B845,"*")</f>
        <v>*</v>
      </c>
      <c r="AL852" s="2"/>
      <c r="AM852" s="2" t="str">
        <f>IF(sum!A845="ON",sum!C845,"*")</f>
        <v>*</v>
      </c>
      <c r="AP852" s="2" t="s">
        <v>186</v>
      </c>
      <c r="AQ852" s="2" t="s">
        <v>187</v>
      </c>
      <c r="AR852" s="2">
        <v>2020</v>
      </c>
      <c r="AS852" s="2" t="str">
        <f>IF(sum!A845="QU",sum!B845,"*")</f>
        <v>*</v>
      </c>
      <c r="AT852" s="2"/>
      <c r="AU852" s="2" t="str">
        <f>IF(sum!A845="QU",sum!C845,"*")</f>
        <v>*</v>
      </c>
      <c r="AX852" s="4" t="s">
        <v>186</v>
      </c>
      <c r="AY852" s="4" t="s">
        <v>187</v>
      </c>
      <c r="AZ852" s="4">
        <v>2020</v>
      </c>
      <c r="BA852" s="2" t="str">
        <f>IF(sum!A845="SA",sum!B845,"*")</f>
        <v>*</v>
      </c>
      <c r="BB852" s="2"/>
      <c r="BC852" s="2" t="str">
        <f>IF(sum!A845="SA",sum!C845,"*")</f>
        <v>*</v>
      </c>
    </row>
    <row r="853" spans="2:55">
      <c r="B853" s="2" t="s">
        <v>186</v>
      </c>
      <c r="C853" s="2" t="s">
        <v>187</v>
      </c>
      <c r="D853" s="2">
        <v>2020</v>
      </c>
      <c r="J853" s="2" t="s">
        <v>186</v>
      </c>
      <c r="K853" s="2" t="s">
        <v>187</v>
      </c>
      <c r="L853" s="2">
        <v>2020</v>
      </c>
      <c r="M853" s="2" t="str">
        <f>IF(sum!A846="AT",sum!B846,"*")</f>
        <v>*</v>
      </c>
      <c r="N853" s="2"/>
      <c r="O853" s="2" t="str">
        <f>IF(sum!A846="AT",sum!C846,"*")</f>
        <v>*</v>
      </c>
      <c r="R853" s="2" t="s">
        <v>186</v>
      </c>
      <c r="S853" s="2" t="s">
        <v>187</v>
      </c>
      <c r="T853" s="2">
        <v>2020</v>
      </c>
      <c r="U853" s="2" t="str">
        <f>IF(sum!A846="BC",sum!B846,"*")</f>
        <v>*</v>
      </c>
      <c r="V853" s="2"/>
      <c r="W853" s="2" t="str">
        <f>IF(sum!A846="BC",sum!C846,"*")</f>
        <v>*</v>
      </c>
      <c r="Z853" s="2" t="s">
        <v>186</v>
      </c>
      <c r="AA853" s="2" t="s">
        <v>187</v>
      </c>
      <c r="AB853" s="2">
        <v>2020</v>
      </c>
      <c r="AC853" s="2" t="str">
        <f>IF(sum!A846="MA",sum!B846,"*")</f>
        <v>*</v>
      </c>
      <c r="AD853" s="2"/>
      <c r="AE853" s="2" t="str">
        <f>IF(sum!A846="MA",sum!C846,"*")</f>
        <v>*</v>
      </c>
      <c r="AH853" s="2" t="s">
        <v>186</v>
      </c>
      <c r="AI853" s="2" t="s">
        <v>187</v>
      </c>
      <c r="AJ853" s="2">
        <v>2020</v>
      </c>
      <c r="AK853" s="2" t="str">
        <f>IF(sum!A846="ON",sum!B846,"*")</f>
        <v>*</v>
      </c>
      <c r="AL853" s="2"/>
      <c r="AM853" s="2" t="str">
        <f>IF(sum!A846="ON",sum!C846,"*")</f>
        <v>*</v>
      </c>
      <c r="AP853" s="4" t="s">
        <v>186</v>
      </c>
      <c r="AQ853" s="4" t="s">
        <v>187</v>
      </c>
      <c r="AR853" s="4">
        <v>2020</v>
      </c>
      <c r="AS853" s="2" t="str">
        <f>IF(sum!A846="QU",sum!B846,"*")</f>
        <v>*</v>
      </c>
      <c r="AT853" s="2"/>
      <c r="AU853" s="2" t="str">
        <f>IF(sum!A846="QU",sum!C846,"*")</f>
        <v>*</v>
      </c>
      <c r="AX853" s="2" t="s">
        <v>186</v>
      </c>
      <c r="AY853" s="2" t="s">
        <v>187</v>
      </c>
      <c r="AZ853" s="2">
        <v>2020</v>
      </c>
      <c r="BA853" s="2" t="str">
        <f>IF(sum!A846="SA",sum!B846,"*")</f>
        <v>*</v>
      </c>
      <c r="BB853" s="2"/>
      <c r="BC853" s="2" t="str">
        <f>IF(sum!A846="SA",sum!C846,"*")</f>
        <v>*</v>
      </c>
    </row>
    <row r="854" spans="2:55">
      <c r="B854" s="4" t="s">
        <v>186</v>
      </c>
      <c r="C854" s="4" t="s">
        <v>187</v>
      </c>
      <c r="D854" s="4">
        <v>2020</v>
      </c>
      <c r="J854" s="4" t="s">
        <v>186</v>
      </c>
      <c r="K854" s="4" t="s">
        <v>187</v>
      </c>
      <c r="L854" s="4">
        <v>2020</v>
      </c>
      <c r="M854" s="2" t="str">
        <f>IF(sum!A847="AT",sum!B847,"*")</f>
        <v>*</v>
      </c>
      <c r="N854" s="2"/>
      <c r="O854" s="2" t="str">
        <f>IF(sum!A847="AT",sum!C847,"*")</f>
        <v>*</v>
      </c>
      <c r="R854" s="4" t="s">
        <v>186</v>
      </c>
      <c r="S854" s="4" t="s">
        <v>187</v>
      </c>
      <c r="T854" s="4">
        <v>2020</v>
      </c>
      <c r="U854" s="2" t="str">
        <f>IF(sum!A847="BC",sum!B847,"*")</f>
        <v>*</v>
      </c>
      <c r="V854" s="2"/>
      <c r="W854" s="2" t="str">
        <f>IF(sum!A847="BC",sum!C847,"*")</f>
        <v>*</v>
      </c>
      <c r="Z854" s="4" t="s">
        <v>186</v>
      </c>
      <c r="AA854" s="4" t="s">
        <v>187</v>
      </c>
      <c r="AB854" s="4">
        <v>2020</v>
      </c>
      <c r="AC854" s="2" t="str">
        <f>IF(sum!A847="MA",sum!B847,"*")</f>
        <v>*</v>
      </c>
      <c r="AD854" s="2"/>
      <c r="AE854" s="2" t="str">
        <f>IF(sum!A847="MA",sum!C847,"*")</f>
        <v>*</v>
      </c>
      <c r="AH854" s="4" t="s">
        <v>186</v>
      </c>
      <c r="AI854" s="4" t="s">
        <v>187</v>
      </c>
      <c r="AJ854" s="4">
        <v>2020</v>
      </c>
      <c r="AK854" s="2" t="str">
        <f>IF(sum!A847="ON",sum!B847,"*")</f>
        <v>*</v>
      </c>
      <c r="AL854" s="2"/>
      <c r="AM854" s="2" t="str">
        <f>IF(sum!A847="ON",sum!C847,"*")</f>
        <v>*</v>
      </c>
      <c r="AP854" s="2" t="s">
        <v>186</v>
      </c>
      <c r="AQ854" s="2" t="s">
        <v>187</v>
      </c>
      <c r="AR854" s="2">
        <v>2020</v>
      </c>
      <c r="AS854" s="2" t="str">
        <f>IF(sum!A847="QU",sum!B847,"*")</f>
        <v>*</v>
      </c>
      <c r="AT854" s="2"/>
      <c r="AU854" s="2" t="str">
        <f>IF(sum!A847="QU",sum!C847,"*")</f>
        <v>*</v>
      </c>
      <c r="AX854" s="4" t="s">
        <v>186</v>
      </c>
      <c r="AY854" s="4" t="s">
        <v>187</v>
      </c>
      <c r="AZ854" s="4">
        <v>2020</v>
      </c>
      <c r="BA854" s="2" t="str">
        <f>IF(sum!A847="SA",sum!B847,"*")</f>
        <v>*</v>
      </c>
      <c r="BB854" s="2"/>
      <c r="BC854" s="2" t="str">
        <f>IF(sum!A847="SA",sum!C847,"*")</f>
        <v>*</v>
      </c>
    </row>
    <row r="855" spans="2:55">
      <c r="B855" s="2" t="s">
        <v>186</v>
      </c>
      <c r="C855" s="2" t="s">
        <v>187</v>
      </c>
      <c r="D855" s="2">
        <v>2020</v>
      </c>
      <c r="J855" s="2" t="s">
        <v>186</v>
      </c>
      <c r="K855" s="2" t="s">
        <v>187</v>
      </c>
      <c r="L855" s="2">
        <v>2020</v>
      </c>
      <c r="M855" s="2" t="str">
        <f>IF(sum!A848="AT",sum!B848,"*")</f>
        <v>*</v>
      </c>
      <c r="N855" s="2"/>
      <c r="O855" s="2" t="str">
        <f>IF(sum!A848="AT",sum!C848,"*")</f>
        <v>*</v>
      </c>
      <c r="R855" s="2" t="s">
        <v>186</v>
      </c>
      <c r="S855" s="2" t="s">
        <v>187</v>
      </c>
      <c r="T855" s="2">
        <v>2020</v>
      </c>
      <c r="U855" s="2" t="str">
        <f>IF(sum!A848="BC",sum!B848,"*")</f>
        <v>*</v>
      </c>
      <c r="V855" s="2"/>
      <c r="W855" s="2" t="str">
        <f>IF(sum!A848="BC",sum!C848,"*")</f>
        <v>*</v>
      </c>
      <c r="Z855" s="2" t="s">
        <v>186</v>
      </c>
      <c r="AA855" s="2" t="s">
        <v>187</v>
      </c>
      <c r="AB855" s="2">
        <v>2020</v>
      </c>
      <c r="AC855" s="2" t="str">
        <f>IF(sum!A848="MA",sum!B848,"*")</f>
        <v>*</v>
      </c>
      <c r="AD855" s="2"/>
      <c r="AE855" s="2" t="str">
        <f>IF(sum!A848="MA",sum!C848,"*")</f>
        <v>*</v>
      </c>
      <c r="AH855" s="2" t="s">
        <v>186</v>
      </c>
      <c r="AI855" s="2" t="s">
        <v>187</v>
      </c>
      <c r="AJ855" s="2">
        <v>2020</v>
      </c>
      <c r="AK855" s="2" t="str">
        <f>IF(sum!A848="ON",sum!B848,"*")</f>
        <v>*</v>
      </c>
      <c r="AL855" s="2"/>
      <c r="AM855" s="2" t="str">
        <f>IF(sum!A848="ON",sum!C848,"*")</f>
        <v>*</v>
      </c>
      <c r="AP855" s="4" t="s">
        <v>186</v>
      </c>
      <c r="AQ855" s="4" t="s">
        <v>187</v>
      </c>
      <c r="AR855" s="4">
        <v>2020</v>
      </c>
      <c r="AS855" s="2" t="str">
        <f>IF(sum!A848="QU",sum!B848,"*")</f>
        <v>*</v>
      </c>
      <c r="AT855" s="2"/>
      <c r="AU855" s="2" t="str">
        <f>IF(sum!A848="QU",sum!C848,"*")</f>
        <v>*</v>
      </c>
      <c r="AX855" s="2" t="s">
        <v>186</v>
      </c>
      <c r="AY855" s="2" t="s">
        <v>187</v>
      </c>
      <c r="AZ855" s="2">
        <v>2020</v>
      </c>
      <c r="BA855" s="2" t="str">
        <f>IF(sum!A848="SA",sum!B848,"*")</f>
        <v>*</v>
      </c>
      <c r="BB855" s="2"/>
      <c r="BC855" s="2" t="str">
        <f>IF(sum!A848="SA",sum!C848,"*")</f>
        <v>*</v>
      </c>
    </row>
    <row r="856" spans="2:55">
      <c r="B856" s="4" t="s">
        <v>186</v>
      </c>
      <c r="C856" s="4" t="s">
        <v>187</v>
      </c>
      <c r="D856" s="4">
        <v>2020</v>
      </c>
      <c r="J856" s="4" t="s">
        <v>186</v>
      </c>
      <c r="K856" s="4" t="s">
        <v>187</v>
      </c>
      <c r="L856" s="4">
        <v>2020</v>
      </c>
      <c r="M856" s="2" t="str">
        <f>IF(sum!A849="AT",sum!B849,"*")</f>
        <v>*</v>
      </c>
      <c r="N856" s="2"/>
      <c r="O856" s="2" t="str">
        <f>IF(sum!A849="AT",sum!C849,"*")</f>
        <v>*</v>
      </c>
      <c r="R856" s="4" t="s">
        <v>186</v>
      </c>
      <c r="S856" s="4" t="s">
        <v>187</v>
      </c>
      <c r="T856" s="4">
        <v>2020</v>
      </c>
      <c r="U856" s="2" t="str">
        <f>IF(sum!A849="BC",sum!B849,"*")</f>
        <v>*</v>
      </c>
      <c r="V856" s="2"/>
      <c r="W856" s="2" t="str">
        <f>IF(sum!A849="BC",sum!C849,"*")</f>
        <v>*</v>
      </c>
      <c r="Z856" s="4" t="s">
        <v>186</v>
      </c>
      <c r="AA856" s="4" t="s">
        <v>187</v>
      </c>
      <c r="AB856" s="4">
        <v>2020</v>
      </c>
      <c r="AC856" s="2" t="str">
        <f>IF(sum!A849="MA",sum!B849,"*")</f>
        <v>*</v>
      </c>
      <c r="AD856" s="2"/>
      <c r="AE856" s="2" t="str">
        <f>IF(sum!A849="MA",sum!C849,"*")</f>
        <v>*</v>
      </c>
      <c r="AH856" s="4" t="s">
        <v>186</v>
      </c>
      <c r="AI856" s="4" t="s">
        <v>187</v>
      </c>
      <c r="AJ856" s="4">
        <v>2020</v>
      </c>
      <c r="AK856" s="2" t="str">
        <f>IF(sum!A849="ON",sum!B849,"*")</f>
        <v>*</v>
      </c>
      <c r="AL856" s="2"/>
      <c r="AM856" s="2" t="str">
        <f>IF(sum!A849="ON",sum!C849,"*")</f>
        <v>*</v>
      </c>
      <c r="AP856" s="2" t="s">
        <v>186</v>
      </c>
      <c r="AQ856" s="2" t="s">
        <v>187</v>
      </c>
      <c r="AR856" s="2">
        <v>2020</v>
      </c>
      <c r="AS856" s="2" t="str">
        <f>IF(sum!A849="QU",sum!B849,"*")</f>
        <v>*</v>
      </c>
      <c r="AT856" s="2"/>
      <c r="AU856" s="2" t="str">
        <f>IF(sum!A849="QU",sum!C849,"*")</f>
        <v>*</v>
      </c>
      <c r="AX856" s="4" t="s">
        <v>186</v>
      </c>
      <c r="AY856" s="4" t="s">
        <v>187</v>
      </c>
      <c r="AZ856" s="4">
        <v>2020</v>
      </c>
      <c r="BA856" s="2" t="str">
        <f>IF(sum!A849="SA",sum!B849,"*")</f>
        <v>*</v>
      </c>
      <c r="BB856" s="2"/>
      <c r="BC856" s="2" t="str">
        <f>IF(sum!A849="SA",sum!C849,"*")</f>
        <v>*</v>
      </c>
    </row>
    <row r="857" spans="2:55">
      <c r="B857" s="2" t="s">
        <v>186</v>
      </c>
      <c r="C857" s="2" t="s">
        <v>187</v>
      </c>
      <c r="D857" s="2">
        <v>2020</v>
      </c>
      <c r="J857" s="2" t="s">
        <v>186</v>
      </c>
      <c r="K857" s="2" t="s">
        <v>187</v>
      </c>
      <c r="L857" s="2">
        <v>2020</v>
      </c>
      <c r="M857" s="2" t="str">
        <f>IF(sum!A850="AT",sum!B850,"*")</f>
        <v>*</v>
      </c>
      <c r="N857" s="2"/>
      <c r="O857" s="2" t="str">
        <f>IF(sum!A850="AT",sum!C850,"*")</f>
        <v>*</v>
      </c>
      <c r="R857" s="2" t="s">
        <v>186</v>
      </c>
      <c r="S857" s="2" t="s">
        <v>187</v>
      </c>
      <c r="T857" s="2">
        <v>2020</v>
      </c>
      <c r="U857" s="2" t="str">
        <f>IF(sum!A850="BC",sum!B850,"*")</f>
        <v>*</v>
      </c>
      <c r="V857" s="2"/>
      <c r="W857" s="2" t="str">
        <f>IF(sum!A850="BC",sum!C850,"*")</f>
        <v>*</v>
      </c>
      <c r="Z857" s="2" t="s">
        <v>186</v>
      </c>
      <c r="AA857" s="2" t="s">
        <v>187</v>
      </c>
      <c r="AB857" s="2">
        <v>2020</v>
      </c>
      <c r="AC857" s="2" t="str">
        <f>IF(sum!A850="MA",sum!B850,"*")</f>
        <v>*</v>
      </c>
      <c r="AD857" s="2"/>
      <c r="AE857" s="2" t="str">
        <f>IF(sum!A850="MA",sum!C850,"*")</f>
        <v>*</v>
      </c>
      <c r="AH857" s="2" t="s">
        <v>186</v>
      </c>
      <c r="AI857" s="2" t="s">
        <v>187</v>
      </c>
      <c r="AJ857" s="2">
        <v>2020</v>
      </c>
      <c r="AK857" s="2" t="str">
        <f>IF(sum!A850="ON",sum!B850,"*")</f>
        <v>*</v>
      </c>
      <c r="AL857" s="2"/>
      <c r="AM857" s="2" t="str">
        <f>IF(sum!A850="ON",sum!C850,"*")</f>
        <v>*</v>
      </c>
      <c r="AP857" s="4" t="s">
        <v>186</v>
      </c>
      <c r="AQ857" s="4" t="s">
        <v>187</v>
      </c>
      <c r="AR857" s="4">
        <v>2020</v>
      </c>
      <c r="AS857" s="2" t="str">
        <f>IF(sum!A850="QU",sum!B850,"*")</f>
        <v>*</v>
      </c>
      <c r="AT857" s="2"/>
      <c r="AU857" s="2" t="str">
        <f>IF(sum!A850="QU",sum!C850,"*")</f>
        <v>*</v>
      </c>
      <c r="AX857" s="2" t="s">
        <v>186</v>
      </c>
      <c r="AY857" s="2" t="s">
        <v>187</v>
      </c>
      <c r="AZ857" s="2">
        <v>2020</v>
      </c>
      <c r="BA857" s="2" t="str">
        <f>IF(sum!A850="SA",sum!B850,"*")</f>
        <v>*</v>
      </c>
      <c r="BB857" s="2"/>
      <c r="BC857" s="2" t="str">
        <f>IF(sum!A850="SA",sum!C850,"*")</f>
        <v>*</v>
      </c>
    </row>
    <row r="858" spans="2:55">
      <c r="B858" s="4" t="s">
        <v>186</v>
      </c>
      <c r="C858" s="4" t="s">
        <v>187</v>
      </c>
      <c r="D858" s="4">
        <v>2020</v>
      </c>
      <c r="J858" s="4" t="s">
        <v>186</v>
      </c>
      <c r="K858" s="4" t="s">
        <v>187</v>
      </c>
      <c r="L858" s="4">
        <v>2020</v>
      </c>
      <c r="M858" s="2" t="str">
        <f>IF(sum!A851="AT",sum!B851,"*")</f>
        <v>*</v>
      </c>
      <c r="N858" s="2"/>
      <c r="O858" s="2" t="str">
        <f>IF(sum!A851="AT",sum!C851,"*")</f>
        <v>*</v>
      </c>
      <c r="R858" s="4" t="s">
        <v>186</v>
      </c>
      <c r="S858" s="4" t="s">
        <v>187</v>
      </c>
      <c r="T858" s="4">
        <v>2020</v>
      </c>
      <c r="U858" s="2" t="str">
        <f>IF(sum!A851="BC",sum!B851,"*")</f>
        <v>*</v>
      </c>
      <c r="V858" s="2"/>
      <c r="W858" s="2" t="str">
        <f>IF(sum!A851="BC",sum!C851,"*")</f>
        <v>*</v>
      </c>
      <c r="Z858" s="4" t="s">
        <v>186</v>
      </c>
      <c r="AA858" s="4" t="s">
        <v>187</v>
      </c>
      <c r="AB858" s="4">
        <v>2020</v>
      </c>
      <c r="AC858" s="2" t="str">
        <f>IF(sum!A851="MA",sum!B851,"*")</f>
        <v>*</v>
      </c>
      <c r="AD858" s="2"/>
      <c r="AE858" s="2" t="str">
        <f>IF(sum!A851="MA",sum!C851,"*")</f>
        <v>*</v>
      </c>
      <c r="AH858" s="4" t="s">
        <v>186</v>
      </c>
      <c r="AI858" s="4" t="s">
        <v>187</v>
      </c>
      <c r="AJ858" s="4">
        <v>2020</v>
      </c>
      <c r="AK858" s="2" t="str">
        <f>IF(sum!A851="ON",sum!B851,"*")</f>
        <v>*</v>
      </c>
      <c r="AL858" s="2"/>
      <c r="AM858" s="2" t="str">
        <f>IF(sum!A851="ON",sum!C851,"*")</f>
        <v>*</v>
      </c>
      <c r="AP858" s="2" t="s">
        <v>186</v>
      </c>
      <c r="AQ858" s="2" t="s">
        <v>187</v>
      </c>
      <c r="AR858" s="2">
        <v>2020</v>
      </c>
      <c r="AS858" s="2" t="str">
        <f>IF(sum!A851="QU",sum!B851,"*")</f>
        <v>*</v>
      </c>
      <c r="AT858" s="2"/>
      <c r="AU858" s="2" t="str">
        <f>IF(sum!A851="QU",sum!C851,"*")</f>
        <v>*</v>
      </c>
      <c r="AX858" s="4" t="s">
        <v>186</v>
      </c>
      <c r="AY858" s="4" t="s">
        <v>187</v>
      </c>
      <c r="AZ858" s="4">
        <v>2020</v>
      </c>
      <c r="BA858" s="2" t="str">
        <f>IF(sum!A851="SA",sum!B851,"*")</f>
        <v>*</v>
      </c>
      <c r="BB858" s="2"/>
      <c r="BC858" s="2" t="str">
        <f>IF(sum!A851="SA",sum!C851,"*")</f>
        <v>*</v>
      </c>
    </row>
    <row r="859" spans="2:55">
      <c r="B859" s="2" t="s">
        <v>186</v>
      </c>
      <c r="C859" s="2" t="s">
        <v>187</v>
      </c>
      <c r="D859" s="2">
        <v>2020</v>
      </c>
      <c r="J859" s="2" t="s">
        <v>186</v>
      </c>
      <c r="K859" s="2" t="s">
        <v>187</v>
      </c>
      <c r="L859" s="2">
        <v>2020</v>
      </c>
      <c r="M859" s="2" t="str">
        <f>IF(sum!A852="AT",sum!B852,"*")</f>
        <v>*</v>
      </c>
      <c r="N859" s="2"/>
      <c r="O859" s="2" t="str">
        <f>IF(sum!A852="AT",sum!C852,"*")</f>
        <v>*</v>
      </c>
      <c r="R859" s="2" t="s">
        <v>186</v>
      </c>
      <c r="S859" s="2" t="s">
        <v>187</v>
      </c>
      <c r="T859" s="2">
        <v>2020</v>
      </c>
      <c r="U859" s="2" t="str">
        <f>IF(sum!A852="BC",sum!B852,"*")</f>
        <v>*</v>
      </c>
      <c r="V859" s="2"/>
      <c r="W859" s="2" t="str">
        <f>IF(sum!A852="BC",sum!C852,"*")</f>
        <v>*</v>
      </c>
      <c r="Z859" s="2" t="s">
        <v>186</v>
      </c>
      <c r="AA859" s="2" t="s">
        <v>187</v>
      </c>
      <c r="AB859" s="2">
        <v>2020</v>
      </c>
      <c r="AC859" s="2" t="str">
        <f>IF(sum!A852="MA",sum!B852,"*")</f>
        <v>*</v>
      </c>
      <c r="AD859" s="2"/>
      <c r="AE859" s="2" t="str">
        <f>IF(sum!A852="MA",sum!C852,"*")</f>
        <v>*</v>
      </c>
      <c r="AH859" s="2" t="s">
        <v>186</v>
      </c>
      <c r="AI859" s="2" t="s">
        <v>187</v>
      </c>
      <c r="AJ859" s="2">
        <v>2020</v>
      </c>
      <c r="AK859" s="2" t="str">
        <f>IF(sum!A852="ON",sum!B852,"*")</f>
        <v>*</v>
      </c>
      <c r="AL859" s="2"/>
      <c r="AM859" s="2" t="str">
        <f>IF(sum!A852="ON",sum!C852,"*")</f>
        <v>*</v>
      </c>
      <c r="AP859" s="4" t="s">
        <v>186</v>
      </c>
      <c r="AQ859" s="4" t="s">
        <v>187</v>
      </c>
      <c r="AR859" s="4">
        <v>2020</v>
      </c>
      <c r="AS859" s="2" t="str">
        <f>IF(sum!A852="QU",sum!B852,"*")</f>
        <v>*</v>
      </c>
      <c r="AT859" s="2"/>
      <c r="AU859" s="2" t="str">
        <f>IF(sum!A852="QU",sum!C852,"*")</f>
        <v>*</v>
      </c>
      <c r="AX859" s="2" t="s">
        <v>186</v>
      </c>
      <c r="AY859" s="2" t="s">
        <v>187</v>
      </c>
      <c r="AZ859" s="2">
        <v>2020</v>
      </c>
      <c r="BA859" s="2" t="str">
        <f>IF(sum!A852="SA",sum!B852,"*")</f>
        <v>*</v>
      </c>
      <c r="BB859" s="2"/>
      <c r="BC859" s="2" t="str">
        <f>IF(sum!A852="SA",sum!C852,"*")</f>
        <v>*</v>
      </c>
    </row>
    <row r="860" spans="2:55">
      <c r="B860" s="4" t="s">
        <v>186</v>
      </c>
      <c r="C860" s="4" t="s">
        <v>187</v>
      </c>
      <c r="D860" s="4">
        <v>2020</v>
      </c>
      <c r="J860" s="4" t="s">
        <v>186</v>
      </c>
      <c r="K860" s="4" t="s">
        <v>187</v>
      </c>
      <c r="L860" s="4">
        <v>2020</v>
      </c>
      <c r="M860" s="2" t="str">
        <f>IF(sum!A853="AT",sum!B853,"*")</f>
        <v>*</v>
      </c>
      <c r="N860" s="2"/>
      <c r="O860" s="2" t="str">
        <f>IF(sum!A853="AT",sum!C853,"*")</f>
        <v>*</v>
      </c>
      <c r="R860" s="4" t="s">
        <v>186</v>
      </c>
      <c r="S860" s="4" t="s">
        <v>187</v>
      </c>
      <c r="T860" s="4">
        <v>2020</v>
      </c>
      <c r="U860" s="2" t="str">
        <f>IF(sum!A853="BC",sum!B853,"*")</f>
        <v>*</v>
      </c>
      <c r="V860" s="2"/>
      <c r="W860" s="2" t="str">
        <f>IF(sum!A853="BC",sum!C853,"*")</f>
        <v>*</v>
      </c>
      <c r="Z860" s="4" t="s">
        <v>186</v>
      </c>
      <c r="AA860" s="4" t="s">
        <v>187</v>
      </c>
      <c r="AB860" s="4">
        <v>2020</v>
      </c>
      <c r="AC860" s="2" t="str">
        <f>IF(sum!A853="MA",sum!B853,"*")</f>
        <v>*</v>
      </c>
      <c r="AD860" s="2"/>
      <c r="AE860" s="2" t="str">
        <f>IF(sum!A853="MA",sum!C853,"*")</f>
        <v>*</v>
      </c>
      <c r="AH860" s="4" t="s">
        <v>186</v>
      </c>
      <c r="AI860" s="4" t="s">
        <v>187</v>
      </c>
      <c r="AJ860" s="4">
        <v>2020</v>
      </c>
      <c r="AK860" s="2" t="str">
        <f>IF(sum!A853="ON",sum!B853,"*")</f>
        <v>*</v>
      </c>
      <c r="AL860" s="2"/>
      <c r="AM860" s="2" t="str">
        <f>IF(sum!A853="ON",sum!C853,"*")</f>
        <v>*</v>
      </c>
      <c r="AP860" s="2" t="s">
        <v>186</v>
      </c>
      <c r="AQ860" s="2" t="s">
        <v>187</v>
      </c>
      <c r="AR860" s="2">
        <v>2020</v>
      </c>
      <c r="AS860" s="2" t="str">
        <f>IF(sum!A853="QU",sum!B853,"*")</f>
        <v>*</v>
      </c>
      <c r="AT860" s="2"/>
      <c r="AU860" s="2" t="str">
        <f>IF(sum!A853="QU",sum!C853,"*")</f>
        <v>*</v>
      </c>
      <c r="AX860" s="4" t="s">
        <v>186</v>
      </c>
      <c r="AY860" s="4" t="s">
        <v>187</v>
      </c>
      <c r="AZ860" s="4">
        <v>2020</v>
      </c>
      <c r="BA860" s="2" t="str">
        <f>IF(sum!A853="SA",sum!B853,"*")</f>
        <v>*</v>
      </c>
      <c r="BB860" s="2"/>
      <c r="BC860" s="2" t="str">
        <f>IF(sum!A853="SA",sum!C853,"*")</f>
        <v>*</v>
      </c>
    </row>
    <row r="861" spans="2:55">
      <c r="B861" s="2" t="s">
        <v>186</v>
      </c>
      <c r="C861" s="2" t="s">
        <v>187</v>
      </c>
      <c r="D861" s="2">
        <v>2020</v>
      </c>
      <c r="J861" s="2" t="s">
        <v>186</v>
      </c>
      <c r="K861" s="2" t="s">
        <v>187</v>
      </c>
      <c r="L861" s="2">
        <v>2020</v>
      </c>
      <c r="M861" s="2" t="str">
        <f>IF(sum!A854="AT",sum!B854,"*")</f>
        <v>*</v>
      </c>
      <c r="N861" s="2"/>
      <c r="O861" s="2" t="str">
        <f>IF(sum!A854="AT",sum!C854,"*")</f>
        <v>*</v>
      </c>
      <c r="R861" s="2" t="s">
        <v>186</v>
      </c>
      <c r="S861" s="2" t="s">
        <v>187</v>
      </c>
      <c r="T861" s="2">
        <v>2020</v>
      </c>
      <c r="U861" s="2" t="str">
        <f>IF(sum!A854="BC",sum!B854,"*")</f>
        <v>*</v>
      </c>
      <c r="V861" s="2"/>
      <c r="W861" s="2" t="str">
        <f>IF(sum!A854="BC",sum!C854,"*")</f>
        <v>*</v>
      </c>
      <c r="Z861" s="2" t="s">
        <v>186</v>
      </c>
      <c r="AA861" s="2" t="s">
        <v>187</v>
      </c>
      <c r="AB861" s="2">
        <v>2020</v>
      </c>
      <c r="AC861" s="2" t="str">
        <f>IF(sum!A854="MA",sum!B854,"*")</f>
        <v>*</v>
      </c>
      <c r="AD861" s="2"/>
      <c r="AE861" s="2" t="str">
        <f>IF(sum!A854="MA",sum!C854,"*")</f>
        <v>*</v>
      </c>
      <c r="AH861" s="2" t="s">
        <v>186</v>
      </c>
      <c r="AI861" s="2" t="s">
        <v>187</v>
      </c>
      <c r="AJ861" s="2">
        <v>2020</v>
      </c>
      <c r="AK861" s="2" t="str">
        <f>IF(sum!A854="ON",sum!B854,"*")</f>
        <v>*</v>
      </c>
      <c r="AL861" s="2"/>
      <c r="AM861" s="2" t="str">
        <f>IF(sum!A854="ON",sum!C854,"*")</f>
        <v>*</v>
      </c>
      <c r="AP861" s="4" t="s">
        <v>186</v>
      </c>
      <c r="AQ861" s="4" t="s">
        <v>187</v>
      </c>
      <c r="AR861" s="4">
        <v>2020</v>
      </c>
      <c r="AS861" s="2" t="str">
        <f>IF(sum!A854="QU",sum!B854,"*")</f>
        <v>*</v>
      </c>
      <c r="AT861" s="2"/>
      <c r="AU861" s="2" t="str">
        <f>IF(sum!A854="QU",sum!C854,"*")</f>
        <v>*</v>
      </c>
      <c r="AX861" s="2" t="s">
        <v>186</v>
      </c>
      <c r="AY861" s="2" t="s">
        <v>187</v>
      </c>
      <c r="AZ861" s="2">
        <v>2020</v>
      </c>
      <c r="BA861" s="2" t="str">
        <f>IF(sum!A854="SA",sum!B854,"*")</f>
        <v>*</v>
      </c>
      <c r="BB861" s="2"/>
      <c r="BC861" s="2" t="str">
        <f>IF(sum!A854="SA",sum!C854,"*")</f>
        <v>*</v>
      </c>
    </row>
    <row r="862" spans="2:55">
      <c r="B862" s="4" t="s">
        <v>186</v>
      </c>
      <c r="C862" s="4" t="s">
        <v>187</v>
      </c>
      <c r="D862" s="4">
        <v>2020</v>
      </c>
      <c r="J862" s="4" t="s">
        <v>186</v>
      </c>
      <c r="K862" s="4" t="s">
        <v>187</v>
      </c>
      <c r="L862" s="4">
        <v>2020</v>
      </c>
      <c r="M862" s="2" t="str">
        <f>IF(sum!A855="AT",sum!B855,"*")</f>
        <v>*</v>
      </c>
      <c r="N862" s="2"/>
      <c r="O862" s="2" t="str">
        <f>IF(sum!A855="AT",sum!C855,"*")</f>
        <v>*</v>
      </c>
      <c r="R862" s="4" t="s">
        <v>186</v>
      </c>
      <c r="S862" s="4" t="s">
        <v>187</v>
      </c>
      <c r="T862" s="4">
        <v>2020</v>
      </c>
      <c r="U862" s="2" t="str">
        <f>IF(sum!A855="BC",sum!B855,"*")</f>
        <v>*</v>
      </c>
      <c r="V862" s="2"/>
      <c r="W862" s="2" t="str">
        <f>IF(sum!A855="BC",sum!C855,"*")</f>
        <v>*</v>
      </c>
      <c r="Z862" s="4" t="s">
        <v>186</v>
      </c>
      <c r="AA862" s="4" t="s">
        <v>187</v>
      </c>
      <c r="AB862" s="4">
        <v>2020</v>
      </c>
      <c r="AC862" s="2" t="str">
        <f>IF(sum!A855="MA",sum!B855,"*")</f>
        <v>*</v>
      </c>
      <c r="AD862" s="2"/>
      <c r="AE862" s="2" t="str">
        <f>IF(sum!A855="MA",sum!C855,"*")</f>
        <v>*</v>
      </c>
      <c r="AH862" s="4" t="s">
        <v>186</v>
      </c>
      <c r="AI862" s="4" t="s">
        <v>187</v>
      </c>
      <c r="AJ862" s="4">
        <v>2020</v>
      </c>
      <c r="AK862" s="2" t="str">
        <f>IF(sum!A855="ON",sum!B855,"*")</f>
        <v>*</v>
      </c>
      <c r="AL862" s="2"/>
      <c r="AM862" s="2" t="str">
        <f>IF(sum!A855="ON",sum!C855,"*")</f>
        <v>*</v>
      </c>
      <c r="AP862" s="2" t="s">
        <v>186</v>
      </c>
      <c r="AQ862" s="2" t="s">
        <v>187</v>
      </c>
      <c r="AR862" s="2">
        <v>2020</v>
      </c>
      <c r="AS862" s="2" t="str">
        <f>IF(sum!A855="QU",sum!B855,"*")</f>
        <v>*</v>
      </c>
      <c r="AT862" s="2"/>
      <c r="AU862" s="2" t="str">
        <f>IF(sum!A855="QU",sum!C855,"*")</f>
        <v>*</v>
      </c>
      <c r="AX862" s="4" t="s">
        <v>186</v>
      </c>
      <c r="AY862" s="4" t="s">
        <v>187</v>
      </c>
      <c r="AZ862" s="4">
        <v>2020</v>
      </c>
      <c r="BA862" s="2" t="str">
        <f>IF(sum!A855="SA",sum!B855,"*")</f>
        <v>*</v>
      </c>
      <c r="BB862" s="2"/>
      <c r="BC862" s="2" t="str">
        <f>IF(sum!A855="SA",sum!C855,"*")</f>
        <v>*</v>
      </c>
    </row>
    <row r="863" spans="2:55">
      <c r="B863" s="2" t="s">
        <v>186</v>
      </c>
      <c r="C863" s="2" t="s">
        <v>187</v>
      </c>
      <c r="D863" s="2">
        <v>2020</v>
      </c>
      <c r="J863" s="2" t="s">
        <v>186</v>
      </c>
      <c r="K863" s="2" t="s">
        <v>187</v>
      </c>
      <c r="L863" s="2">
        <v>2020</v>
      </c>
      <c r="M863" s="2" t="str">
        <f>IF(sum!A856="AT",sum!B856,"*")</f>
        <v>*</v>
      </c>
      <c r="N863" s="2"/>
      <c r="O863" s="2" t="str">
        <f>IF(sum!A856="AT",sum!C856,"*")</f>
        <v>*</v>
      </c>
      <c r="R863" s="2" t="s">
        <v>186</v>
      </c>
      <c r="S863" s="2" t="s">
        <v>187</v>
      </c>
      <c r="T863" s="2">
        <v>2020</v>
      </c>
      <c r="U863" s="2" t="str">
        <f>IF(sum!A856="BC",sum!B856,"*")</f>
        <v>*</v>
      </c>
      <c r="V863" s="2"/>
      <c r="W863" s="2" t="str">
        <f>IF(sum!A856="BC",sum!C856,"*")</f>
        <v>*</v>
      </c>
      <c r="Z863" s="2" t="s">
        <v>186</v>
      </c>
      <c r="AA863" s="2" t="s">
        <v>187</v>
      </c>
      <c r="AB863" s="2">
        <v>2020</v>
      </c>
      <c r="AC863" s="2" t="str">
        <f>IF(sum!A856="MA",sum!B856,"*")</f>
        <v>*</v>
      </c>
      <c r="AD863" s="2"/>
      <c r="AE863" s="2" t="str">
        <f>IF(sum!A856="MA",sum!C856,"*")</f>
        <v>*</v>
      </c>
      <c r="AH863" s="2" t="s">
        <v>186</v>
      </c>
      <c r="AI863" s="2" t="s">
        <v>187</v>
      </c>
      <c r="AJ863" s="2">
        <v>2020</v>
      </c>
      <c r="AK863" s="2" t="str">
        <f>IF(sum!A856="ON",sum!B856,"*")</f>
        <v>*</v>
      </c>
      <c r="AL863" s="2"/>
      <c r="AM863" s="2" t="str">
        <f>IF(sum!A856="ON",sum!C856,"*")</f>
        <v>*</v>
      </c>
      <c r="AP863" s="4" t="s">
        <v>186</v>
      </c>
      <c r="AQ863" s="4" t="s">
        <v>187</v>
      </c>
      <c r="AR863" s="4">
        <v>2020</v>
      </c>
      <c r="AS863" s="2" t="str">
        <f>IF(sum!A856="QU",sum!B856,"*")</f>
        <v>*</v>
      </c>
      <c r="AT863" s="2"/>
      <c r="AU863" s="2" t="str">
        <f>IF(sum!A856="QU",sum!C856,"*")</f>
        <v>*</v>
      </c>
      <c r="AX863" s="2" t="s">
        <v>186</v>
      </c>
      <c r="AY863" s="2" t="s">
        <v>187</v>
      </c>
      <c r="AZ863" s="2">
        <v>2020</v>
      </c>
      <c r="BA863" s="2" t="str">
        <f>IF(sum!A856="SA",sum!B856,"*")</f>
        <v>*</v>
      </c>
      <c r="BB863" s="2"/>
      <c r="BC863" s="2" t="str">
        <f>IF(sum!A856="SA",sum!C856,"*")</f>
        <v>*</v>
      </c>
    </row>
    <row r="864" spans="2:55">
      <c r="B864" s="4" t="s">
        <v>186</v>
      </c>
      <c r="C864" s="4" t="s">
        <v>187</v>
      </c>
      <c r="D864" s="4">
        <v>2020</v>
      </c>
      <c r="J864" s="4" t="s">
        <v>186</v>
      </c>
      <c r="K864" s="4" t="s">
        <v>187</v>
      </c>
      <c r="L864" s="4">
        <v>2020</v>
      </c>
      <c r="M864" s="2" t="str">
        <f>IF(sum!A857="AT",sum!B857,"*")</f>
        <v>*</v>
      </c>
      <c r="N864" s="2"/>
      <c r="O864" s="2" t="str">
        <f>IF(sum!A857="AT",sum!C857,"*")</f>
        <v>*</v>
      </c>
      <c r="R864" s="4" t="s">
        <v>186</v>
      </c>
      <c r="S864" s="4" t="s">
        <v>187</v>
      </c>
      <c r="T864" s="4">
        <v>2020</v>
      </c>
      <c r="U864" s="2" t="str">
        <f>IF(sum!A857="BC",sum!B857,"*")</f>
        <v>*</v>
      </c>
      <c r="V864" s="2"/>
      <c r="W864" s="2" t="str">
        <f>IF(sum!A857="BC",sum!C857,"*")</f>
        <v>*</v>
      </c>
      <c r="Z864" s="4" t="s">
        <v>186</v>
      </c>
      <c r="AA864" s="4" t="s">
        <v>187</v>
      </c>
      <c r="AB864" s="4">
        <v>2020</v>
      </c>
      <c r="AC864" s="2" t="str">
        <f>IF(sum!A857="MA",sum!B857,"*")</f>
        <v>*</v>
      </c>
      <c r="AD864" s="2"/>
      <c r="AE864" s="2" t="str">
        <f>IF(sum!A857="MA",sum!C857,"*")</f>
        <v>*</v>
      </c>
      <c r="AH864" s="4" t="s">
        <v>186</v>
      </c>
      <c r="AI864" s="4" t="s">
        <v>187</v>
      </c>
      <c r="AJ864" s="4">
        <v>2020</v>
      </c>
      <c r="AK864" s="2" t="str">
        <f>IF(sum!A857="ON",sum!B857,"*")</f>
        <v>*</v>
      </c>
      <c r="AL864" s="2"/>
      <c r="AM864" s="2" t="str">
        <f>IF(sum!A857="ON",sum!C857,"*")</f>
        <v>*</v>
      </c>
      <c r="AP864" s="2" t="s">
        <v>186</v>
      </c>
      <c r="AQ864" s="2" t="s">
        <v>187</v>
      </c>
      <c r="AR864" s="2">
        <v>2020</v>
      </c>
      <c r="AS864" s="2" t="str">
        <f>IF(sum!A857="QU",sum!B857,"*")</f>
        <v>*</v>
      </c>
      <c r="AT864" s="2"/>
      <c r="AU864" s="2" t="str">
        <f>IF(sum!A857="QU",sum!C857,"*")</f>
        <v>*</v>
      </c>
      <c r="AX864" s="4" t="s">
        <v>186</v>
      </c>
      <c r="AY864" s="4" t="s">
        <v>187</v>
      </c>
      <c r="AZ864" s="4">
        <v>2020</v>
      </c>
      <c r="BA864" s="2" t="str">
        <f>IF(sum!A857="SA",sum!B857,"*")</f>
        <v>*</v>
      </c>
      <c r="BB864" s="2"/>
      <c r="BC864" s="2" t="str">
        <f>IF(sum!A857="SA",sum!C857,"*")</f>
        <v>*</v>
      </c>
    </row>
    <row r="865" spans="2:55">
      <c r="B865" s="2" t="s">
        <v>186</v>
      </c>
      <c r="C865" s="2" t="s">
        <v>187</v>
      </c>
      <c r="D865" s="2">
        <v>2020</v>
      </c>
      <c r="J865" s="2" t="s">
        <v>186</v>
      </c>
      <c r="K865" s="2" t="s">
        <v>187</v>
      </c>
      <c r="L865" s="2">
        <v>2020</v>
      </c>
      <c r="M865" s="2" t="str">
        <f>IF(sum!A858="AT",sum!B858,"*")</f>
        <v>*</v>
      </c>
      <c r="N865" s="2"/>
      <c r="O865" s="2" t="str">
        <f>IF(sum!A858="AT",sum!C858,"*")</f>
        <v>*</v>
      </c>
      <c r="R865" s="2" t="s">
        <v>186</v>
      </c>
      <c r="S865" s="2" t="s">
        <v>187</v>
      </c>
      <c r="T865" s="2">
        <v>2020</v>
      </c>
      <c r="U865" s="2" t="str">
        <f>IF(sum!A858="BC",sum!B858,"*")</f>
        <v>*</v>
      </c>
      <c r="V865" s="2"/>
      <c r="W865" s="2" t="str">
        <f>IF(sum!A858="BC",sum!C858,"*")</f>
        <v>*</v>
      </c>
      <c r="Z865" s="2" t="s">
        <v>186</v>
      </c>
      <c r="AA865" s="2" t="s">
        <v>187</v>
      </c>
      <c r="AB865" s="2">
        <v>2020</v>
      </c>
      <c r="AC865" s="2" t="str">
        <f>IF(sum!A858="MA",sum!B858,"*")</f>
        <v>*</v>
      </c>
      <c r="AD865" s="2"/>
      <c r="AE865" s="2" t="str">
        <f>IF(sum!A858="MA",sum!C858,"*")</f>
        <v>*</v>
      </c>
      <c r="AH865" s="2" t="s">
        <v>186</v>
      </c>
      <c r="AI865" s="2" t="s">
        <v>187</v>
      </c>
      <c r="AJ865" s="2">
        <v>2020</v>
      </c>
      <c r="AK865" s="2" t="str">
        <f>IF(sum!A858="ON",sum!B858,"*")</f>
        <v>*</v>
      </c>
      <c r="AL865" s="2"/>
      <c r="AM865" s="2" t="str">
        <f>IF(sum!A858="ON",sum!C858,"*")</f>
        <v>*</v>
      </c>
      <c r="AP865" s="4" t="s">
        <v>186</v>
      </c>
      <c r="AQ865" s="4" t="s">
        <v>187</v>
      </c>
      <c r="AR865" s="4">
        <v>2020</v>
      </c>
      <c r="AS865" s="2" t="str">
        <f>IF(sum!A858="QU",sum!B858,"*")</f>
        <v>*</v>
      </c>
      <c r="AT865" s="2"/>
      <c r="AU865" s="2" t="str">
        <f>IF(sum!A858="QU",sum!C858,"*")</f>
        <v>*</v>
      </c>
      <c r="AX865" s="2" t="s">
        <v>186</v>
      </c>
      <c r="AY865" s="2" t="s">
        <v>187</v>
      </c>
      <c r="AZ865" s="2">
        <v>2020</v>
      </c>
      <c r="BA865" s="2" t="str">
        <f>IF(sum!A858="SA",sum!B858,"*")</f>
        <v>*</v>
      </c>
      <c r="BB865" s="2"/>
      <c r="BC865" s="2" t="str">
        <f>IF(sum!A858="SA",sum!C858,"*")</f>
        <v>*</v>
      </c>
    </row>
    <row r="866" spans="2:55">
      <c r="B866" s="4" t="s">
        <v>186</v>
      </c>
      <c r="C866" s="4" t="s">
        <v>187</v>
      </c>
      <c r="D866" s="4">
        <v>2020</v>
      </c>
      <c r="J866" s="4" t="s">
        <v>186</v>
      </c>
      <c r="K866" s="4" t="s">
        <v>187</v>
      </c>
      <c r="L866" s="4">
        <v>2020</v>
      </c>
      <c r="M866" s="2" t="str">
        <f>IF(sum!A859="AT",sum!B859,"*")</f>
        <v>*</v>
      </c>
      <c r="N866" s="2"/>
      <c r="O866" s="2" t="str">
        <f>IF(sum!A859="AT",sum!C859,"*")</f>
        <v>*</v>
      </c>
      <c r="R866" s="4" t="s">
        <v>186</v>
      </c>
      <c r="S866" s="4" t="s">
        <v>187</v>
      </c>
      <c r="T866" s="4">
        <v>2020</v>
      </c>
      <c r="U866" s="2" t="str">
        <f>IF(sum!A859="BC",sum!B859,"*")</f>
        <v>*</v>
      </c>
      <c r="V866" s="2"/>
      <c r="W866" s="2" t="str">
        <f>IF(sum!A859="BC",sum!C859,"*")</f>
        <v>*</v>
      </c>
      <c r="Z866" s="4" t="s">
        <v>186</v>
      </c>
      <c r="AA866" s="4" t="s">
        <v>187</v>
      </c>
      <c r="AB866" s="4">
        <v>2020</v>
      </c>
      <c r="AC866" s="2" t="str">
        <f>IF(sum!A859="MA",sum!B859,"*")</f>
        <v>*</v>
      </c>
      <c r="AD866" s="2"/>
      <c r="AE866" s="2" t="str">
        <f>IF(sum!A859="MA",sum!C859,"*")</f>
        <v>*</v>
      </c>
      <c r="AH866" s="4" t="s">
        <v>186</v>
      </c>
      <c r="AI866" s="4" t="s">
        <v>187</v>
      </c>
      <c r="AJ866" s="4">
        <v>2020</v>
      </c>
      <c r="AK866" s="2" t="str">
        <f>IF(sum!A859="ON",sum!B859,"*")</f>
        <v>*</v>
      </c>
      <c r="AL866" s="2"/>
      <c r="AM866" s="2" t="str">
        <f>IF(sum!A859="ON",sum!C859,"*")</f>
        <v>*</v>
      </c>
      <c r="AP866" s="2" t="s">
        <v>186</v>
      </c>
      <c r="AQ866" s="2" t="s">
        <v>187</v>
      </c>
      <c r="AR866" s="2">
        <v>2020</v>
      </c>
      <c r="AS866" s="2" t="str">
        <f>IF(sum!A859="QU",sum!B859,"*")</f>
        <v>*</v>
      </c>
      <c r="AT866" s="2"/>
      <c r="AU866" s="2" t="str">
        <f>IF(sum!A859="QU",sum!C859,"*")</f>
        <v>*</v>
      </c>
      <c r="AX866" s="4" t="s">
        <v>186</v>
      </c>
      <c r="AY866" s="4" t="s">
        <v>187</v>
      </c>
      <c r="AZ866" s="4">
        <v>2020</v>
      </c>
      <c r="BA866" s="2" t="str">
        <f>IF(sum!A859="SA",sum!B859,"*")</f>
        <v>*</v>
      </c>
      <c r="BB866" s="2"/>
      <c r="BC866" s="2" t="str">
        <f>IF(sum!A859="SA",sum!C859,"*")</f>
        <v>*</v>
      </c>
    </row>
    <row r="867" spans="2:55">
      <c r="B867" s="2" t="s">
        <v>186</v>
      </c>
      <c r="C867" s="2" t="s">
        <v>187</v>
      </c>
      <c r="D867" s="2">
        <v>2020</v>
      </c>
      <c r="J867" s="2" t="s">
        <v>186</v>
      </c>
      <c r="K867" s="2" t="s">
        <v>187</v>
      </c>
      <c r="L867" s="2">
        <v>2020</v>
      </c>
      <c r="M867" s="2" t="str">
        <f>IF(sum!A860="AT",sum!B860,"*")</f>
        <v>*</v>
      </c>
      <c r="N867" s="2"/>
      <c r="O867" s="2" t="str">
        <f>IF(sum!A860="AT",sum!C860,"*")</f>
        <v>*</v>
      </c>
      <c r="R867" s="2" t="s">
        <v>186</v>
      </c>
      <c r="S867" s="2" t="s">
        <v>187</v>
      </c>
      <c r="T867" s="2">
        <v>2020</v>
      </c>
      <c r="U867" s="2" t="str">
        <f>IF(sum!A860="BC",sum!B860,"*")</f>
        <v>*</v>
      </c>
      <c r="V867" s="2"/>
      <c r="W867" s="2" t="str">
        <f>IF(sum!A860="BC",sum!C860,"*")</f>
        <v>*</v>
      </c>
      <c r="Z867" s="2" t="s">
        <v>186</v>
      </c>
      <c r="AA867" s="2" t="s">
        <v>187</v>
      </c>
      <c r="AB867" s="2">
        <v>2020</v>
      </c>
      <c r="AC867" s="2" t="str">
        <f>IF(sum!A860="MA",sum!B860,"*")</f>
        <v>*</v>
      </c>
      <c r="AD867" s="2"/>
      <c r="AE867" s="2" t="str">
        <f>IF(sum!A860="MA",sum!C860,"*")</f>
        <v>*</v>
      </c>
      <c r="AH867" s="2" t="s">
        <v>186</v>
      </c>
      <c r="AI867" s="2" t="s">
        <v>187</v>
      </c>
      <c r="AJ867" s="2">
        <v>2020</v>
      </c>
      <c r="AK867" s="2" t="str">
        <f>IF(sum!A860="ON",sum!B860,"*")</f>
        <v>*</v>
      </c>
      <c r="AL867" s="2"/>
      <c r="AM867" s="2" t="str">
        <f>IF(sum!A860="ON",sum!C860,"*")</f>
        <v>*</v>
      </c>
      <c r="AP867" s="4" t="s">
        <v>186</v>
      </c>
      <c r="AQ867" s="4" t="s">
        <v>187</v>
      </c>
      <c r="AR867" s="4">
        <v>2020</v>
      </c>
      <c r="AS867" s="2" t="str">
        <f>IF(sum!A860="QU",sum!B860,"*")</f>
        <v>*</v>
      </c>
      <c r="AT867" s="2"/>
      <c r="AU867" s="2" t="str">
        <f>IF(sum!A860="QU",sum!C860,"*")</f>
        <v>*</v>
      </c>
      <c r="AX867" s="2" t="s">
        <v>186</v>
      </c>
      <c r="AY867" s="2" t="s">
        <v>187</v>
      </c>
      <c r="AZ867" s="2">
        <v>2020</v>
      </c>
      <c r="BA867" s="2" t="str">
        <f>IF(sum!A860="SA",sum!B860,"*")</f>
        <v>*</v>
      </c>
      <c r="BB867" s="2"/>
      <c r="BC867" s="2" t="str">
        <f>IF(sum!A860="SA",sum!C860,"*")</f>
        <v>*</v>
      </c>
    </row>
    <row r="868" spans="2:55">
      <c r="B868" s="4" t="s">
        <v>186</v>
      </c>
      <c r="C868" s="4" t="s">
        <v>187</v>
      </c>
      <c r="D868" s="4">
        <v>2020</v>
      </c>
      <c r="J868" s="4" t="s">
        <v>186</v>
      </c>
      <c r="K868" s="4" t="s">
        <v>187</v>
      </c>
      <c r="L868" s="4">
        <v>2020</v>
      </c>
      <c r="M868" s="2" t="str">
        <f>IF(sum!A861="AT",sum!B861,"*")</f>
        <v>*</v>
      </c>
      <c r="N868" s="2"/>
      <c r="O868" s="2" t="str">
        <f>IF(sum!A861="AT",sum!C861,"*")</f>
        <v>*</v>
      </c>
      <c r="R868" s="4" t="s">
        <v>186</v>
      </c>
      <c r="S868" s="4" t="s">
        <v>187</v>
      </c>
      <c r="T868" s="4">
        <v>2020</v>
      </c>
      <c r="U868" s="2" t="str">
        <f>IF(sum!A861="BC",sum!B861,"*")</f>
        <v>*</v>
      </c>
      <c r="V868" s="2"/>
      <c r="W868" s="2" t="str">
        <f>IF(sum!A861="BC",sum!C861,"*")</f>
        <v>*</v>
      </c>
      <c r="Z868" s="4" t="s">
        <v>186</v>
      </c>
      <c r="AA868" s="4" t="s">
        <v>187</v>
      </c>
      <c r="AB868" s="4">
        <v>2020</v>
      </c>
      <c r="AC868" s="2" t="str">
        <f>IF(sum!A861="MA",sum!B861,"*")</f>
        <v>*</v>
      </c>
      <c r="AD868" s="2"/>
      <c r="AE868" s="2" t="str">
        <f>IF(sum!A861="MA",sum!C861,"*")</f>
        <v>*</v>
      </c>
      <c r="AH868" s="4" t="s">
        <v>186</v>
      </c>
      <c r="AI868" s="4" t="s">
        <v>187</v>
      </c>
      <c r="AJ868" s="4">
        <v>2020</v>
      </c>
      <c r="AK868" s="2" t="str">
        <f>IF(sum!A861="ON",sum!B861,"*")</f>
        <v>*</v>
      </c>
      <c r="AL868" s="2"/>
      <c r="AM868" s="2" t="str">
        <f>IF(sum!A861="ON",sum!C861,"*")</f>
        <v>*</v>
      </c>
      <c r="AP868" s="2" t="s">
        <v>186</v>
      </c>
      <c r="AQ868" s="2" t="s">
        <v>187</v>
      </c>
      <c r="AR868" s="2">
        <v>2020</v>
      </c>
      <c r="AS868" s="2" t="str">
        <f>IF(sum!A861="QU",sum!B861,"*")</f>
        <v>*</v>
      </c>
      <c r="AT868" s="2"/>
      <c r="AU868" s="2" t="str">
        <f>IF(sum!A861="QU",sum!C861,"*")</f>
        <v>*</v>
      </c>
      <c r="AX868" s="4" t="s">
        <v>186</v>
      </c>
      <c r="AY868" s="4" t="s">
        <v>187</v>
      </c>
      <c r="AZ868" s="4">
        <v>2020</v>
      </c>
      <c r="BA868" s="2" t="str">
        <f>IF(sum!A861="SA",sum!B861,"*")</f>
        <v>*</v>
      </c>
      <c r="BB868" s="2"/>
      <c r="BC868" s="2" t="str">
        <f>IF(sum!A861="SA",sum!C861,"*")</f>
        <v>*</v>
      </c>
    </row>
    <row r="869" spans="2:55">
      <c r="B869" s="2" t="s">
        <v>186</v>
      </c>
      <c r="C869" s="2" t="s">
        <v>187</v>
      </c>
      <c r="D869" s="2">
        <v>2020</v>
      </c>
      <c r="J869" s="2" t="s">
        <v>186</v>
      </c>
      <c r="K869" s="2" t="s">
        <v>187</v>
      </c>
      <c r="L869" s="2">
        <v>2020</v>
      </c>
      <c r="M869" s="2" t="str">
        <f>IF(sum!A862="AT",sum!B862,"*")</f>
        <v>*</v>
      </c>
      <c r="N869" s="2"/>
      <c r="O869" s="2" t="str">
        <f>IF(sum!A862="AT",sum!C862,"*")</f>
        <v>*</v>
      </c>
      <c r="R869" s="2" t="s">
        <v>186</v>
      </c>
      <c r="S869" s="2" t="s">
        <v>187</v>
      </c>
      <c r="T869" s="2">
        <v>2020</v>
      </c>
      <c r="U869" s="2" t="str">
        <f>IF(sum!A862="BC",sum!B862,"*")</f>
        <v>*</v>
      </c>
      <c r="V869" s="2"/>
      <c r="W869" s="2" t="str">
        <f>IF(sum!A862="BC",sum!C862,"*")</f>
        <v>*</v>
      </c>
      <c r="Z869" s="2" t="s">
        <v>186</v>
      </c>
      <c r="AA869" s="2" t="s">
        <v>187</v>
      </c>
      <c r="AB869" s="2">
        <v>2020</v>
      </c>
      <c r="AC869" s="2" t="str">
        <f>IF(sum!A862="MA",sum!B862,"*")</f>
        <v>*</v>
      </c>
      <c r="AD869" s="2"/>
      <c r="AE869" s="2" t="str">
        <f>IF(sum!A862="MA",sum!C862,"*")</f>
        <v>*</v>
      </c>
      <c r="AH869" s="2" t="s">
        <v>186</v>
      </c>
      <c r="AI869" s="2" t="s">
        <v>187</v>
      </c>
      <c r="AJ869" s="2">
        <v>2020</v>
      </c>
      <c r="AK869" s="2" t="str">
        <f>IF(sum!A862="ON",sum!B862,"*")</f>
        <v>*</v>
      </c>
      <c r="AL869" s="2"/>
      <c r="AM869" s="2" t="str">
        <f>IF(sum!A862="ON",sum!C862,"*")</f>
        <v>*</v>
      </c>
      <c r="AP869" s="4" t="s">
        <v>186</v>
      </c>
      <c r="AQ869" s="4" t="s">
        <v>187</v>
      </c>
      <c r="AR869" s="4">
        <v>2020</v>
      </c>
      <c r="AS869" s="2" t="str">
        <f>IF(sum!A862="QU",sum!B862,"*")</f>
        <v>*</v>
      </c>
      <c r="AT869" s="2"/>
      <c r="AU869" s="2" t="str">
        <f>IF(sum!A862="QU",sum!C862,"*")</f>
        <v>*</v>
      </c>
      <c r="AX869" s="2" t="s">
        <v>186</v>
      </c>
      <c r="AY869" s="2" t="s">
        <v>187</v>
      </c>
      <c r="AZ869" s="2">
        <v>2020</v>
      </c>
      <c r="BA869" s="2" t="str">
        <f>IF(sum!A862="SA",sum!B862,"*")</f>
        <v>*</v>
      </c>
      <c r="BB869" s="2"/>
      <c r="BC869" s="2" t="str">
        <f>IF(sum!A862="SA",sum!C862,"*")</f>
        <v>*</v>
      </c>
    </row>
    <row r="870" spans="2:55">
      <c r="B870" s="4" t="s">
        <v>186</v>
      </c>
      <c r="C870" s="4" t="s">
        <v>187</v>
      </c>
      <c r="D870" s="4">
        <v>2020</v>
      </c>
      <c r="J870" s="4" t="s">
        <v>186</v>
      </c>
      <c r="K870" s="4" t="s">
        <v>187</v>
      </c>
      <c r="L870" s="4">
        <v>2020</v>
      </c>
      <c r="M870" s="2" t="str">
        <f>IF(sum!A863="AT",sum!B863,"*")</f>
        <v>*</v>
      </c>
      <c r="N870" s="2"/>
      <c r="O870" s="2" t="str">
        <f>IF(sum!A863="AT",sum!C863,"*")</f>
        <v>*</v>
      </c>
      <c r="R870" s="4" t="s">
        <v>186</v>
      </c>
      <c r="S870" s="4" t="s">
        <v>187</v>
      </c>
      <c r="T870" s="4">
        <v>2020</v>
      </c>
      <c r="U870" s="2" t="str">
        <f>IF(sum!A863="BC",sum!B863,"*")</f>
        <v>*</v>
      </c>
      <c r="V870" s="2"/>
      <c r="W870" s="2" t="str">
        <f>IF(sum!A863="BC",sum!C863,"*")</f>
        <v>*</v>
      </c>
      <c r="Z870" s="4" t="s">
        <v>186</v>
      </c>
      <c r="AA870" s="4" t="s">
        <v>187</v>
      </c>
      <c r="AB870" s="4">
        <v>2020</v>
      </c>
      <c r="AC870" s="2" t="str">
        <f>IF(sum!A863="MA",sum!B863,"*")</f>
        <v>*</v>
      </c>
      <c r="AD870" s="2"/>
      <c r="AE870" s="2" t="str">
        <f>IF(sum!A863="MA",sum!C863,"*")</f>
        <v>*</v>
      </c>
      <c r="AH870" s="4" t="s">
        <v>186</v>
      </c>
      <c r="AI870" s="4" t="s">
        <v>187</v>
      </c>
      <c r="AJ870" s="4">
        <v>2020</v>
      </c>
      <c r="AK870" s="2" t="str">
        <f>IF(sum!A863="ON",sum!B863,"*")</f>
        <v>*</v>
      </c>
      <c r="AL870" s="2"/>
      <c r="AM870" s="2" t="str">
        <f>IF(sum!A863="ON",sum!C863,"*")</f>
        <v>*</v>
      </c>
      <c r="AP870" s="2" t="s">
        <v>186</v>
      </c>
      <c r="AQ870" s="2" t="s">
        <v>187</v>
      </c>
      <c r="AR870" s="2">
        <v>2020</v>
      </c>
      <c r="AS870" s="2" t="str">
        <f>IF(sum!A863="QU",sum!B863,"*")</f>
        <v>*</v>
      </c>
      <c r="AT870" s="2"/>
      <c r="AU870" s="2" t="str">
        <f>IF(sum!A863="QU",sum!C863,"*")</f>
        <v>*</v>
      </c>
      <c r="AX870" s="4" t="s">
        <v>186</v>
      </c>
      <c r="AY870" s="4" t="s">
        <v>187</v>
      </c>
      <c r="AZ870" s="4">
        <v>2020</v>
      </c>
      <c r="BA870" s="2" t="str">
        <f>IF(sum!A863="SA",sum!B863,"*")</f>
        <v>*</v>
      </c>
      <c r="BB870" s="2"/>
      <c r="BC870" s="2" t="str">
        <f>IF(sum!A863="SA",sum!C863,"*")</f>
        <v>*</v>
      </c>
    </row>
    <row r="871" spans="2:55">
      <c r="B871" s="2" t="s">
        <v>186</v>
      </c>
      <c r="C871" s="2" t="s">
        <v>187</v>
      </c>
      <c r="D871" s="2">
        <v>2020</v>
      </c>
      <c r="J871" s="2" t="s">
        <v>186</v>
      </c>
      <c r="K871" s="2" t="s">
        <v>187</v>
      </c>
      <c r="L871" s="2">
        <v>2020</v>
      </c>
      <c r="M871" s="2" t="str">
        <f>IF(sum!A864="AT",sum!B864,"*")</f>
        <v>*</v>
      </c>
      <c r="N871" s="2"/>
      <c r="O871" s="2" t="str">
        <f>IF(sum!A864="AT",sum!C864,"*")</f>
        <v>*</v>
      </c>
      <c r="R871" s="2" t="s">
        <v>186</v>
      </c>
      <c r="S871" s="2" t="s">
        <v>187</v>
      </c>
      <c r="T871" s="2">
        <v>2020</v>
      </c>
      <c r="U871" s="2" t="str">
        <f>IF(sum!A864="BC",sum!B864,"*")</f>
        <v>*</v>
      </c>
      <c r="V871" s="2"/>
      <c r="W871" s="2" t="str">
        <f>IF(sum!A864="BC",sum!C864,"*")</f>
        <v>*</v>
      </c>
      <c r="Z871" s="2" t="s">
        <v>186</v>
      </c>
      <c r="AA871" s="2" t="s">
        <v>187</v>
      </c>
      <c r="AB871" s="2">
        <v>2020</v>
      </c>
      <c r="AC871" s="2" t="str">
        <f>IF(sum!A864="MA",sum!B864,"*")</f>
        <v>*</v>
      </c>
      <c r="AD871" s="2"/>
      <c r="AE871" s="2" t="str">
        <f>IF(sum!A864="MA",sum!C864,"*")</f>
        <v>*</v>
      </c>
      <c r="AH871" s="2" t="s">
        <v>186</v>
      </c>
      <c r="AI871" s="2" t="s">
        <v>187</v>
      </c>
      <c r="AJ871" s="2">
        <v>2020</v>
      </c>
      <c r="AK871" s="2" t="str">
        <f>IF(sum!A864="ON",sum!B864,"*")</f>
        <v>*</v>
      </c>
      <c r="AL871" s="2"/>
      <c r="AM871" s="2" t="str">
        <f>IF(sum!A864="ON",sum!C864,"*")</f>
        <v>*</v>
      </c>
      <c r="AP871" s="4" t="s">
        <v>186</v>
      </c>
      <c r="AQ871" s="4" t="s">
        <v>187</v>
      </c>
      <c r="AR871" s="4">
        <v>2020</v>
      </c>
      <c r="AS871" s="2" t="str">
        <f>IF(sum!A864="QU",sum!B864,"*")</f>
        <v>*</v>
      </c>
      <c r="AT871" s="2"/>
      <c r="AU871" s="2" t="str">
        <f>IF(sum!A864="QU",sum!C864,"*")</f>
        <v>*</v>
      </c>
      <c r="AX871" s="2" t="s">
        <v>186</v>
      </c>
      <c r="AY871" s="2" t="s">
        <v>187</v>
      </c>
      <c r="AZ871" s="2">
        <v>2020</v>
      </c>
      <c r="BA871" s="2" t="str">
        <f>IF(sum!A864="SA",sum!B864,"*")</f>
        <v>*</v>
      </c>
      <c r="BB871" s="2"/>
      <c r="BC871" s="2" t="str">
        <f>IF(sum!A864="SA",sum!C864,"*")</f>
        <v>*</v>
      </c>
    </row>
    <row r="872" spans="2:55">
      <c r="B872" s="4" t="s">
        <v>186</v>
      </c>
      <c r="C872" s="4" t="s">
        <v>187</v>
      </c>
      <c r="D872" s="4">
        <f>[1]Sheet1!$B$2</f>
        <v>2030</v>
      </c>
      <c r="E872" s="2" t="s">
        <v>190</v>
      </c>
      <c r="F872" s="2"/>
      <c r="G872" s="2">
        <f>[1]Sheet1!$E$2</f>
        <v>0.001428</v>
      </c>
      <c r="J872" s="4" t="s">
        <v>186</v>
      </c>
      <c r="K872" s="4" t="s">
        <v>187</v>
      </c>
      <c r="L872" s="4">
        <f>[1]Sheet1!$B$2</f>
        <v>2030</v>
      </c>
      <c r="M872" s="2" t="s">
        <v>190</v>
      </c>
      <c r="N872" s="2"/>
      <c r="O872" s="2">
        <f>[1]Sheet1!$E$2</f>
        <v>0.001428</v>
      </c>
      <c r="R872" s="4" t="s">
        <v>186</v>
      </c>
      <c r="S872" s="4" t="s">
        <v>187</v>
      </c>
      <c r="T872" s="4">
        <f>[1]Sheet1!$B$2</f>
        <v>2030</v>
      </c>
      <c r="U872" s="2" t="s">
        <v>190</v>
      </c>
      <c r="V872" s="2"/>
      <c r="W872" s="2">
        <f>[1]Sheet1!$E$2</f>
        <v>0.001428</v>
      </c>
      <c r="Z872" s="4" t="s">
        <v>186</v>
      </c>
      <c r="AA872" s="4" t="s">
        <v>187</v>
      </c>
      <c r="AB872" s="4">
        <f>[1]Sheet1!$B$2</f>
        <v>2030</v>
      </c>
      <c r="AC872" s="2" t="s">
        <v>190</v>
      </c>
      <c r="AD872" s="2"/>
      <c r="AE872" s="2">
        <f>[1]Sheet1!$E$2</f>
        <v>0.001428</v>
      </c>
      <c r="AH872" s="4" t="s">
        <v>186</v>
      </c>
      <c r="AI872" s="4" t="s">
        <v>187</v>
      </c>
      <c r="AJ872" s="4">
        <f>[1]Sheet1!$B$2</f>
        <v>2030</v>
      </c>
      <c r="AK872" s="2" t="s">
        <v>190</v>
      </c>
      <c r="AL872" s="2"/>
      <c r="AM872" s="2">
        <f>[1]Sheet1!$E$2</f>
        <v>0.001428</v>
      </c>
      <c r="AP872" s="4" t="s">
        <v>186</v>
      </c>
      <c r="AQ872" s="4" t="s">
        <v>187</v>
      </c>
      <c r="AR872" s="4">
        <f>[1]Sheet1!$B$2</f>
        <v>2030</v>
      </c>
      <c r="AS872" s="2" t="s">
        <v>190</v>
      </c>
      <c r="AT872" s="2"/>
      <c r="AU872" s="2">
        <f>[1]Sheet1!$E$2</f>
        <v>0.001428</v>
      </c>
      <c r="AX872" s="4" t="s">
        <v>186</v>
      </c>
      <c r="AY872" s="4" t="s">
        <v>187</v>
      </c>
      <c r="AZ872" s="4">
        <f>[1]Sheet1!$B$2</f>
        <v>2030</v>
      </c>
      <c r="BA872" s="2" t="s">
        <v>190</v>
      </c>
      <c r="BB872" s="2"/>
      <c r="BC872" s="2">
        <f>[1]Sheet1!$E$2</f>
        <v>0.001428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AD1" workbookViewId="0">
      <selection activeCell="AE9" sqref="AE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2021</v>
      </c>
      <c r="E9" s="2" t="str">
        <f>IF(sum!A2="AL",sum!B2,"*")</f>
        <v>AFM-AuxiliaryEquip_ELE1</v>
      </c>
      <c r="F9" s="2"/>
      <c r="G9" s="2">
        <f>IF(sum!A2="AL",sum!D2,"*")</f>
        <v>0.0486155146903401</v>
      </c>
      <c r="H9" s="2"/>
      <c r="I9" s="2"/>
      <c r="J9" s="2" t="s">
        <v>186</v>
      </c>
      <c r="K9" s="2" t="s">
        <v>187</v>
      </c>
      <c r="L9" s="2">
        <v>2021</v>
      </c>
      <c r="M9" s="2" t="str">
        <f>IF(sum!A2="AT",sum!B2,"*")</f>
        <v>*</v>
      </c>
      <c r="N9" s="2"/>
      <c r="O9" s="2" t="str">
        <f>IF(sum!A2="AT",sum!D2,"*")</f>
        <v>*</v>
      </c>
      <c r="R9" s="2" t="s">
        <v>186</v>
      </c>
      <c r="S9" s="2" t="s">
        <v>187</v>
      </c>
      <c r="T9" s="2">
        <v>2021</v>
      </c>
      <c r="U9" s="2" t="str">
        <f>IF(sum!A2="BC",sum!B2,"*")</f>
        <v>*</v>
      </c>
      <c r="V9" s="2"/>
      <c r="W9" s="2" t="str">
        <f>IF(sum!A2="BC",sum!D2,"*")</f>
        <v>*</v>
      </c>
      <c r="Z9" s="2" t="s">
        <v>186</v>
      </c>
      <c r="AA9" s="2" t="s">
        <v>187</v>
      </c>
      <c r="AB9" s="2">
        <v>2021</v>
      </c>
      <c r="AC9" s="2" t="str">
        <f>IF(sum!A2="MA",sum!B2,"*")</f>
        <v>*</v>
      </c>
      <c r="AD9" s="2"/>
      <c r="AE9" s="2" t="str">
        <f>IF(sum!A2="MA",sum!D2,"*")</f>
        <v>*</v>
      </c>
      <c r="AH9" s="2" t="s">
        <v>186</v>
      </c>
      <c r="AI9" s="2" t="s">
        <v>187</v>
      </c>
      <c r="AJ9" s="2">
        <v>2021</v>
      </c>
      <c r="AK9" s="2" t="str">
        <f>IF(sum!A2="ON",sum!B2,"*")</f>
        <v>*</v>
      </c>
      <c r="AL9" s="2"/>
      <c r="AM9" s="2" t="str">
        <f>IF(sum!A2="ON",sum!D2,"*")</f>
        <v>*</v>
      </c>
      <c r="AP9" s="2" t="s">
        <v>186</v>
      </c>
      <c r="AQ9" s="2" t="s">
        <v>187</v>
      </c>
      <c r="AR9" s="2">
        <v>2021</v>
      </c>
      <c r="AS9" s="2" t="str">
        <f>IF(sum!A2="QU",sum!B2,"*")</f>
        <v>*</v>
      </c>
      <c r="AT9" s="2"/>
      <c r="AU9" s="2" t="str">
        <f>IF(sum!A2="QU",sum!D2,"*")</f>
        <v>*</v>
      </c>
      <c r="AX9" s="2" t="s">
        <v>186</v>
      </c>
      <c r="AY9" s="2" t="s">
        <v>187</v>
      </c>
      <c r="AZ9" s="2">
        <v>2021</v>
      </c>
      <c r="BA9" s="2" t="str">
        <f>IF(sum!A2="SA",sum!B2,"*")</f>
        <v>*</v>
      </c>
      <c r="BB9" s="2"/>
      <c r="BC9" s="2" t="str">
        <f>IF(sum!A2="SA",sum!D2,"*")</f>
        <v>*</v>
      </c>
    </row>
    <row r="10" spans="2:55">
      <c r="B10" s="2" t="s">
        <v>186</v>
      </c>
      <c r="C10" s="2" t="s">
        <v>187</v>
      </c>
      <c r="D10" s="2">
        <v>2021</v>
      </c>
      <c r="E10" s="2" t="str">
        <f>IF(sum!A3="AL",sum!B3,"*")</f>
        <v>AFM-AuxiliaryMot_ELE1</v>
      </c>
      <c r="F10" s="2"/>
      <c r="G10" s="2">
        <f>IF(sum!A3="AL",sum!D3,"*")</f>
        <v>0.0158528852251107</v>
      </c>
      <c r="H10" s="2"/>
      <c r="I10" s="2"/>
      <c r="J10" s="2" t="s">
        <v>186</v>
      </c>
      <c r="K10" s="2" t="s">
        <v>187</v>
      </c>
      <c r="L10" s="2">
        <v>2021</v>
      </c>
      <c r="M10" s="2" t="str">
        <f>IF(sum!A3="AT",sum!B3,"*")</f>
        <v>*</v>
      </c>
      <c r="N10" s="2"/>
      <c r="O10" s="2" t="str">
        <f>IF(sum!A3="AT",sum!D3,"*")</f>
        <v>*</v>
      </c>
      <c r="R10" s="2" t="s">
        <v>186</v>
      </c>
      <c r="S10" s="2" t="s">
        <v>187</v>
      </c>
      <c r="T10" s="2">
        <v>2021</v>
      </c>
      <c r="U10" s="2" t="str">
        <f>IF(sum!A3="BC",sum!B3,"*")</f>
        <v>*</v>
      </c>
      <c r="V10" s="2"/>
      <c r="W10" s="2" t="str">
        <f>IF(sum!A3="BC",sum!D3,"*")</f>
        <v>*</v>
      </c>
      <c r="Z10" s="2" t="s">
        <v>186</v>
      </c>
      <c r="AA10" s="2" t="s">
        <v>187</v>
      </c>
      <c r="AB10" s="2">
        <v>2021</v>
      </c>
      <c r="AC10" s="2" t="str">
        <f>IF(sum!A3="MA",sum!B3,"*")</f>
        <v>*</v>
      </c>
      <c r="AD10" s="2"/>
      <c r="AE10" s="2" t="str">
        <f>IF(sum!A3="MA",sum!D3,"*")</f>
        <v>*</v>
      </c>
      <c r="AH10" s="2" t="s">
        <v>186</v>
      </c>
      <c r="AI10" s="2" t="s">
        <v>187</v>
      </c>
      <c r="AJ10" s="2">
        <v>2021</v>
      </c>
      <c r="AK10" s="2" t="str">
        <f>IF(sum!A3="ON",sum!B3,"*")</f>
        <v>*</v>
      </c>
      <c r="AL10" s="2"/>
      <c r="AM10" s="2" t="str">
        <f>IF(sum!A3="ON",sum!D3,"*")</f>
        <v>*</v>
      </c>
      <c r="AP10" s="2" t="s">
        <v>186</v>
      </c>
      <c r="AQ10" s="2" t="s">
        <v>187</v>
      </c>
      <c r="AR10" s="2">
        <v>2021</v>
      </c>
      <c r="AS10" s="2" t="str">
        <f>IF(sum!A3="QU",sum!B3,"*")</f>
        <v>*</v>
      </c>
      <c r="AT10" s="2"/>
      <c r="AU10" s="2" t="str">
        <f>IF(sum!A3="QU",sum!D3,"*")</f>
        <v>*</v>
      </c>
      <c r="AX10" s="2" t="s">
        <v>186</v>
      </c>
      <c r="AY10" s="2" t="s">
        <v>187</v>
      </c>
      <c r="AZ10" s="2">
        <v>2021</v>
      </c>
      <c r="BA10" s="2" t="str">
        <f>IF(sum!A3="SA",sum!B3,"*")</f>
        <v>*</v>
      </c>
      <c r="BB10" s="2"/>
      <c r="BC10" s="2" t="str">
        <f>IF(sum!A3="SA",sum!D3,"*")</f>
        <v>*</v>
      </c>
    </row>
    <row r="11" spans="2:55">
      <c r="B11" s="2" t="s">
        <v>186</v>
      </c>
      <c r="C11" s="2" t="s">
        <v>187</v>
      </c>
      <c r="D11" s="2">
        <v>2021</v>
      </c>
      <c r="E11" s="2" t="str">
        <f>IF(sum!A4="AL",sum!B4,"*")</f>
        <v>AFM-Light_ELE1</v>
      </c>
      <c r="F11" s="2"/>
      <c r="G11" s="2">
        <f>IF(sum!A4="AL",sum!D4,"*")</f>
        <v>0.0634115409004437</v>
      </c>
      <c r="H11" s="2"/>
      <c r="J11" s="2" t="s">
        <v>186</v>
      </c>
      <c r="K11" s="2" t="s">
        <v>187</v>
      </c>
      <c r="L11" s="2">
        <v>2021</v>
      </c>
      <c r="M11" s="2" t="str">
        <f>IF(sum!A4="AT",sum!B4,"*")</f>
        <v>*</v>
      </c>
      <c r="N11" s="2"/>
      <c r="O11" s="2" t="str">
        <f>IF(sum!A4="AT",sum!D4,"*")</f>
        <v>*</v>
      </c>
      <c r="R11" s="2" t="s">
        <v>186</v>
      </c>
      <c r="S11" s="2" t="s">
        <v>187</v>
      </c>
      <c r="T11" s="2">
        <v>2021</v>
      </c>
      <c r="U11" s="2" t="str">
        <f>IF(sum!A4="BC",sum!B4,"*")</f>
        <v>*</v>
      </c>
      <c r="V11" s="2"/>
      <c r="W11" s="2" t="str">
        <f>IF(sum!A4="BC",sum!D4,"*")</f>
        <v>*</v>
      </c>
      <c r="Z11" s="2" t="s">
        <v>186</v>
      </c>
      <c r="AA11" s="2" t="s">
        <v>187</v>
      </c>
      <c r="AB11" s="2">
        <v>2021</v>
      </c>
      <c r="AC11" s="2" t="str">
        <f>IF(sum!A4="MA",sum!B4,"*")</f>
        <v>*</v>
      </c>
      <c r="AD11" s="2"/>
      <c r="AE11" s="2" t="str">
        <f>IF(sum!A4="MA",sum!D4,"*")</f>
        <v>*</v>
      </c>
      <c r="AH11" s="2" t="s">
        <v>186</v>
      </c>
      <c r="AI11" s="2" t="s">
        <v>187</v>
      </c>
      <c r="AJ11" s="2">
        <v>2021</v>
      </c>
      <c r="AK11" s="2" t="str">
        <f>IF(sum!A4="ON",sum!B4,"*")</f>
        <v>*</v>
      </c>
      <c r="AL11" s="2"/>
      <c r="AM11" s="2" t="str">
        <f>IF(sum!A4="ON",sum!D4,"*")</f>
        <v>*</v>
      </c>
      <c r="AP11" s="2" t="s">
        <v>186</v>
      </c>
      <c r="AQ11" s="2" t="s">
        <v>187</v>
      </c>
      <c r="AR11" s="2">
        <v>2021</v>
      </c>
      <c r="AS11" s="2" t="str">
        <f>IF(sum!A4="QU",sum!B4,"*")</f>
        <v>*</v>
      </c>
      <c r="AT11" s="2"/>
      <c r="AU11" s="2" t="str">
        <f>IF(sum!A4="QU",sum!D4,"*")</f>
        <v>*</v>
      </c>
      <c r="AX11" s="2" t="s">
        <v>186</v>
      </c>
      <c r="AY11" s="2" t="s">
        <v>187</v>
      </c>
      <c r="AZ11" s="2">
        <v>2021</v>
      </c>
      <c r="BA11" s="2" t="str">
        <f>IF(sum!A4="SA",sum!B4,"*")</f>
        <v>*</v>
      </c>
      <c r="BB11" s="2"/>
      <c r="BC11" s="2" t="str">
        <f>IF(sum!A4="SA",sum!D4,"*")</f>
        <v>*</v>
      </c>
    </row>
    <row r="12" spans="2:55">
      <c r="B12" s="2" t="s">
        <v>186</v>
      </c>
      <c r="C12" s="2" t="s">
        <v>187</v>
      </c>
      <c r="D12" s="2">
        <v>2021</v>
      </c>
      <c r="E12" s="2" t="str">
        <f>IF(sum!A5="AL",sum!B5,"*")</f>
        <v>AFM-SpCool_ELE1</v>
      </c>
      <c r="F12" s="2"/>
      <c r="G12" s="2">
        <f>IF(sum!A5="AL",sum!D5,"*")</f>
        <v>0.00317057704502219</v>
      </c>
      <c r="H12" s="2"/>
      <c r="J12" s="2" t="s">
        <v>186</v>
      </c>
      <c r="K12" s="2" t="s">
        <v>187</v>
      </c>
      <c r="L12" s="2">
        <v>2021</v>
      </c>
      <c r="M12" s="2" t="str">
        <f>IF(sum!A5="AT",sum!B5,"*")</f>
        <v>*</v>
      </c>
      <c r="N12" s="2"/>
      <c r="O12" s="2" t="str">
        <f>IF(sum!A5="AT",sum!D5,"*")</f>
        <v>*</v>
      </c>
      <c r="R12" s="2" t="s">
        <v>186</v>
      </c>
      <c r="S12" s="2" t="s">
        <v>187</v>
      </c>
      <c r="T12" s="2">
        <v>2021</v>
      </c>
      <c r="U12" s="2" t="str">
        <f>IF(sum!A5="BC",sum!B5,"*")</f>
        <v>*</v>
      </c>
      <c r="V12" s="2"/>
      <c r="W12" s="2" t="str">
        <f>IF(sum!A5="BC",sum!D5,"*")</f>
        <v>*</v>
      </c>
      <c r="Z12" s="2" t="s">
        <v>186</v>
      </c>
      <c r="AA12" s="2" t="s">
        <v>187</v>
      </c>
      <c r="AB12" s="2">
        <v>2021</v>
      </c>
      <c r="AC12" s="2" t="str">
        <f>IF(sum!A5="MA",sum!B5,"*")</f>
        <v>*</v>
      </c>
      <c r="AD12" s="2"/>
      <c r="AE12" s="2" t="str">
        <f>IF(sum!A5="MA",sum!D5,"*")</f>
        <v>*</v>
      </c>
      <c r="AH12" s="2" t="s">
        <v>186</v>
      </c>
      <c r="AI12" s="2" t="s">
        <v>187</v>
      </c>
      <c r="AJ12" s="2">
        <v>2021</v>
      </c>
      <c r="AK12" s="2" t="str">
        <f>IF(sum!A5="ON",sum!B5,"*")</f>
        <v>*</v>
      </c>
      <c r="AL12" s="2"/>
      <c r="AM12" s="2" t="str">
        <f>IF(sum!A5="ON",sum!D5,"*")</f>
        <v>*</v>
      </c>
      <c r="AP12" s="2" t="s">
        <v>186</v>
      </c>
      <c r="AQ12" s="2" t="s">
        <v>187</v>
      </c>
      <c r="AR12" s="2">
        <v>2021</v>
      </c>
      <c r="AS12" s="2" t="str">
        <f>IF(sum!A5="QU",sum!B5,"*")</f>
        <v>*</v>
      </c>
      <c r="AT12" s="2"/>
      <c r="AU12" s="2" t="str">
        <f>IF(sum!A5="QU",sum!D5,"*")</f>
        <v>*</v>
      </c>
      <c r="AX12" s="2" t="s">
        <v>186</v>
      </c>
      <c r="AY12" s="2" t="s">
        <v>187</v>
      </c>
      <c r="AZ12" s="2">
        <v>2021</v>
      </c>
      <c r="BA12" s="2" t="str">
        <f>IF(sum!A5="SA",sum!B5,"*")</f>
        <v>*</v>
      </c>
      <c r="BB12" s="2"/>
      <c r="BC12" s="2" t="str">
        <f>IF(sum!A5="SA",sum!D5,"*")</f>
        <v>*</v>
      </c>
    </row>
    <row r="13" spans="2:55">
      <c r="B13" s="2" t="s">
        <v>186</v>
      </c>
      <c r="C13" s="2" t="s">
        <v>187</v>
      </c>
      <c r="D13" s="2">
        <v>2021</v>
      </c>
      <c r="E13" s="2" t="str">
        <f>IF(sum!A6="AL",sum!B6,"*")</f>
        <v>AFM-SpHeat_ELE1</v>
      </c>
      <c r="F13" s="2"/>
      <c r="G13" s="2">
        <f>IF(sum!A6="AL",sum!D6,"*")</f>
        <v>0.174734023814557</v>
      </c>
      <c r="H13" s="2"/>
      <c r="J13" s="2" t="s">
        <v>186</v>
      </c>
      <c r="K13" s="2" t="s">
        <v>187</v>
      </c>
      <c r="L13" s="2">
        <v>2021</v>
      </c>
      <c r="M13" s="2" t="str">
        <f>IF(sum!A6="AT",sum!B6,"*")</f>
        <v>*</v>
      </c>
      <c r="N13" s="2"/>
      <c r="O13" s="2" t="str">
        <f>IF(sum!A6="AT",sum!D6,"*")</f>
        <v>*</v>
      </c>
      <c r="R13" s="2" t="s">
        <v>186</v>
      </c>
      <c r="S13" s="2" t="s">
        <v>187</v>
      </c>
      <c r="T13" s="2">
        <v>2021</v>
      </c>
      <c r="U13" s="2" t="str">
        <f>IF(sum!A6="BC",sum!B6,"*")</f>
        <v>*</v>
      </c>
      <c r="V13" s="2"/>
      <c r="W13" s="2" t="str">
        <f>IF(sum!A6="BC",sum!D6,"*")</f>
        <v>*</v>
      </c>
      <c r="Z13" s="2" t="s">
        <v>186</v>
      </c>
      <c r="AA13" s="2" t="s">
        <v>187</v>
      </c>
      <c r="AB13" s="2">
        <v>2021</v>
      </c>
      <c r="AC13" s="2" t="str">
        <f>IF(sum!A6="MA",sum!B6,"*")</f>
        <v>*</v>
      </c>
      <c r="AD13" s="2"/>
      <c r="AE13" s="2" t="str">
        <f>IF(sum!A6="MA",sum!D6,"*")</f>
        <v>*</v>
      </c>
      <c r="AH13" s="2" t="s">
        <v>186</v>
      </c>
      <c r="AI13" s="2" t="s">
        <v>187</v>
      </c>
      <c r="AJ13" s="2">
        <v>2021</v>
      </c>
      <c r="AK13" s="2" t="str">
        <f>IF(sum!A6="ON",sum!B6,"*")</f>
        <v>*</v>
      </c>
      <c r="AL13" s="2"/>
      <c r="AM13" s="2" t="str">
        <f>IF(sum!A6="ON",sum!D6,"*")</f>
        <v>*</v>
      </c>
      <c r="AP13" s="2" t="s">
        <v>186</v>
      </c>
      <c r="AQ13" s="2" t="s">
        <v>187</v>
      </c>
      <c r="AR13" s="2">
        <v>2021</v>
      </c>
      <c r="AS13" s="2" t="str">
        <f>IF(sum!A6="QU",sum!B6,"*")</f>
        <v>*</v>
      </c>
      <c r="AT13" s="2"/>
      <c r="AU13" s="2" t="str">
        <f>IF(sum!A6="QU",sum!D6,"*")</f>
        <v>*</v>
      </c>
      <c r="AX13" s="2" t="s">
        <v>186</v>
      </c>
      <c r="AY13" s="2" t="s">
        <v>187</v>
      </c>
      <c r="AZ13" s="2">
        <v>2021</v>
      </c>
      <c r="BA13" s="2" t="str">
        <f>IF(sum!A6="SA",sum!B6,"*")</f>
        <v>*</v>
      </c>
      <c r="BB13" s="2"/>
      <c r="BC13" s="2" t="str">
        <f>IF(sum!A6="SA",sum!D6,"*")</f>
        <v>*</v>
      </c>
    </row>
    <row r="14" spans="2:55">
      <c r="B14" s="2" t="s">
        <v>186</v>
      </c>
      <c r="C14" s="2" t="s">
        <v>187</v>
      </c>
      <c r="D14" s="2">
        <v>2021</v>
      </c>
      <c r="E14" s="2" t="str">
        <f>IF(sum!A7="AL",sum!B7,"*")</f>
        <v>AFM-WaterHeat_ELE1</v>
      </c>
      <c r="F14" s="2"/>
      <c r="G14" s="2">
        <f>IF(sum!A7="AL",sum!D7,"*")</f>
        <v>0.0232508983301628</v>
      </c>
      <c r="H14" s="2"/>
      <c r="J14" s="2" t="s">
        <v>186</v>
      </c>
      <c r="K14" s="2" t="s">
        <v>187</v>
      </c>
      <c r="L14" s="2">
        <v>2021</v>
      </c>
      <c r="M14" s="2" t="str">
        <f>IF(sum!A7="AT",sum!B7,"*")</f>
        <v>*</v>
      </c>
      <c r="N14" s="2"/>
      <c r="O14" s="2" t="str">
        <f>IF(sum!A7="AT",sum!D7,"*")</f>
        <v>*</v>
      </c>
      <c r="R14" s="2" t="s">
        <v>186</v>
      </c>
      <c r="S14" s="2" t="s">
        <v>187</v>
      </c>
      <c r="T14" s="2">
        <v>2021</v>
      </c>
      <c r="U14" s="2" t="str">
        <f>IF(sum!A7="BC",sum!B7,"*")</f>
        <v>*</v>
      </c>
      <c r="V14" s="2"/>
      <c r="W14" s="2" t="str">
        <f>IF(sum!A7="BC",sum!D7,"*")</f>
        <v>*</v>
      </c>
      <c r="Z14" s="2" t="s">
        <v>186</v>
      </c>
      <c r="AA14" s="2" t="s">
        <v>187</v>
      </c>
      <c r="AB14" s="2">
        <v>2021</v>
      </c>
      <c r="AC14" s="2" t="str">
        <f>IF(sum!A7="MA",sum!B7,"*")</f>
        <v>*</v>
      </c>
      <c r="AD14" s="2"/>
      <c r="AE14" s="2" t="str">
        <f>IF(sum!A7="MA",sum!D7,"*")</f>
        <v>*</v>
      </c>
      <c r="AH14" s="2" t="s">
        <v>186</v>
      </c>
      <c r="AI14" s="2" t="s">
        <v>187</v>
      </c>
      <c r="AJ14" s="2">
        <v>2021</v>
      </c>
      <c r="AK14" s="2" t="str">
        <f>IF(sum!A7="ON",sum!B7,"*")</f>
        <v>*</v>
      </c>
      <c r="AL14" s="2"/>
      <c r="AM14" s="2" t="str">
        <f>IF(sum!A7="ON",sum!D7,"*")</f>
        <v>*</v>
      </c>
      <c r="AP14" s="2" t="s">
        <v>186</v>
      </c>
      <c r="AQ14" s="2" t="s">
        <v>187</v>
      </c>
      <c r="AR14" s="2">
        <v>2021</v>
      </c>
      <c r="AS14" s="2" t="str">
        <f>IF(sum!A7="QU",sum!B7,"*")</f>
        <v>*</v>
      </c>
      <c r="AT14" s="2"/>
      <c r="AU14" s="2" t="str">
        <f>IF(sum!A7="QU",sum!D7,"*")</f>
        <v>*</v>
      </c>
      <c r="AX14" s="2" t="s">
        <v>186</v>
      </c>
      <c r="AY14" s="2" t="s">
        <v>187</v>
      </c>
      <c r="AZ14" s="2">
        <v>2021</v>
      </c>
      <c r="BA14" s="2" t="str">
        <f>IF(sum!A7="SA",sum!B7,"*")</f>
        <v>*</v>
      </c>
      <c r="BB14" s="2"/>
      <c r="BC14" s="2" t="str">
        <f>IF(sum!A7="SA",sum!D7,"*")</f>
        <v>*</v>
      </c>
    </row>
    <row r="15" spans="2:55">
      <c r="B15" s="2" t="s">
        <v>186</v>
      </c>
      <c r="C15" s="2" t="s">
        <v>187</v>
      </c>
      <c r="D15" s="2">
        <v>2021</v>
      </c>
      <c r="E15" s="2" t="str">
        <f>IF(sum!A8="AL",sum!B8,"*")</f>
        <v>ART-AuxiliaryEquip_ELE1</v>
      </c>
      <c r="F15" s="2"/>
      <c r="G15" s="2">
        <f>IF(sum!A8="AL",sum!D8,"*")</f>
        <v>0.0126823081800884</v>
      </c>
      <c r="H15" s="2"/>
      <c r="J15" s="2" t="s">
        <v>186</v>
      </c>
      <c r="K15" s="2" t="s">
        <v>187</v>
      </c>
      <c r="L15" s="2">
        <v>2021</v>
      </c>
      <c r="M15" s="2" t="str">
        <f>IF(sum!A8="AT",sum!B8,"*")</f>
        <v>*</v>
      </c>
      <c r="N15" s="2"/>
      <c r="O15" s="2" t="str">
        <f>IF(sum!A8="AT",sum!D8,"*")</f>
        <v>*</v>
      </c>
      <c r="R15" s="2" t="s">
        <v>186</v>
      </c>
      <c r="S15" s="2" t="s">
        <v>187</v>
      </c>
      <c r="T15" s="2">
        <v>2021</v>
      </c>
      <c r="U15" s="2" t="str">
        <f>IF(sum!A8="BC",sum!B8,"*")</f>
        <v>*</v>
      </c>
      <c r="V15" s="2"/>
      <c r="W15" s="2" t="str">
        <f>IF(sum!A8="BC",sum!D8,"*")</f>
        <v>*</v>
      </c>
      <c r="Z15" s="2" t="s">
        <v>186</v>
      </c>
      <c r="AA15" s="2" t="s">
        <v>187</v>
      </c>
      <c r="AB15" s="2">
        <v>2021</v>
      </c>
      <c r="AC15" s="2" t="str">
        <f>IF(sum!A8="MA",sum!B8,"*")</f>
        <v>*</v>
      </c>
      <c r="AD15" s="2"/>
      <c r="AE15" s="2" t="str">
        <f>IF(sum!A8="MA",sum!D8,"*")</f>
        <v>*</v>
      </c>
      <c r="AH15" s="2" t="s">
        <v>186</v>
      </c>
      <c r="AI15" s="2" t="s">
        <v>187</v>
      </c>
      <c r="AJ15" s="2">
        <v>2021</v>
      </c>
      <c r="AK15" s="2" t="str">
        <f>IF(sum!A8="ON",sum!B8,"*")</f>
        <v>*</v>
      </c>
      <c r="AL15" s="2"/>
      <c r="AM15" s="2" t="str">
        <f>IF(sum!A8="ON",sum!D8,"*")</f>
        <v>*</v>
      </c>
      <c r="AP15" s="2" t="s">
        <v>186</v>
      </c>
      <c r="AQ15" s="2" t="s">
        <v>187</v>
      </c>
      <c r="AR15" s="2">
        <v>2021</v>
      </c>
      <c r="AS15" s="2" t="str">
        <f>IF(sum!A8="QU",sum!B8,"*")</f>
        <v>*</v>
      </c>
      <c r="AT15" s="2"/>
      <c r="AU15" s="2" t="str">
        <f>IF(sum!A8="QU",sum!D8,"*")</f>
        <v>*</v>
      </c>
      <c r="AX15" s="2" t="s">
        <v>186</v>
      </c>
      <c r="AY15" s="2" t="s">
        <v>187</v>
      </c>
      <c r="AZ15" s="2">
        <v>2021</v>
      </c>
      <c r="BA15" s="2" t="str">
        <f>IF(sum!A8="SA",sum!B8,"*")</f>
        <v>*</v>
      </c>
      <c r="BB15" s="2"/>
      <c r="BC15" s="2" t="str">
        <f>IF(sum!A8="SA",sum!D8,"*")</f>
        <v>*</v>
      </c>
    </row>
    <row r="16" spans="2:55">
      <c r="B16" s="2" t="s">
        <v>186</v>
      </c>
      <c r="C16" s="2" t="s">
        <v>187</v>
      </c>
      <c r="D16" s="2">
        <v>2021</v>
      </c>
      <c r="E16" s="2" t="str">
        <f>IF(sum!A9="AL",sum!B9,"*")</f>
        <v>ART-AuxiliaryMot_ELE1</v>
      </c>
      <c r="F16" s="2"/>
      <c r="G16" s="2">
        <f>IF(sum!A9="AL",sum!D9,"*")</f>
        <v>0.00634115409004437</v>
      </c>
      <c r="H16" s="2"/>
      <c r="J16" s="2" t="s">
        <v>186</v>
      </c>
      <c r="K16" s="2" t="s">
        <v>187</v>
      </c>
      <c r="L16" s="2">
        <v>2021</v>
      </c>
      <c r="M16" s="2" t="str">
        <f>IF(sum!A9="AT",sum!B9,"*")</f>
        <v>*</v>
      </c>
      <c r="N16" s="2"/>
      <c r="O16" s="2" t="str">
        <f>IF(sum!A9="AT",sum!D9,"*")</f>
        <v>*</v>
      </c>
      <c r="R16" s="2" t="s">
        <v>186</v>
      </c>
      <c r="S16" s="2" t="s">
        <v>187</v>
      </c>
      <c r="T16" s="2">
        <v>2021</v>
      </c>
      <c r="U16" s="2" t="str">
        <f>IF(sum!A9="BC",sum!B9,"*")</f>
        <v>*</v>
      </c>
      <c r="V16" s="2"/>
      <c r="W16" s="2" t="str">
        <f>IF(sum!A9="BC",sum!D9,"*")</f>
        <v>*</v>
      </c>
      <c r="Z16" s="2" t="s">
        <v>186</v>
      </c>
      <c r="AA16" s="2" t="s">
        <v>187</v>
      </c>
      <c r="AB16" s="2">
        <v>2021</v>
      </c>
      <c r="AC16" s="2" t="str">
        <f>IF(sum!A9="MA",sum!B9,"*")</f>
        <v>*</v>
      </c>
      <c r="AD16" s="2"/>
      <c r="AE16" s="2" t="str">
        <f>IF(sum!A9="MA",sum!D9,"*")</f>
        <v>*</v>
      </c>
      <c r="AH16" s="2" t="s">
        <v>186</v>
      </c>
      <c r="AI16" s="2" t="s">
        <v>187</v>
      </c>
      <c r="AJ16" s="2">
        <v>2021</v>
      </c>
      <c r="AK16" s="2" t="str">
        <f>IF(sum!A9="ON",sum!B9,"*")</f>
        <v>*</v>
      </c>
      <c r="AL16" s="2"/>
      <c r="AM16" s="2" t="str">
        <f>IF(sum!A9="ON",sum!D9,"*")</f>
        <v>*</v>
      </c>
      <c r="AP16" s="2" t="s">
        <v>186</v>
      </c>
      <c r="AQ16" s="2" t="s">
        <v>187</v>
      </c>
      <c r="AR16" s="2">
        <v>2021</v>
      </c>
      <c r="AS16" s="2" t="str">
        <f>IF(sum!A9="QU",sum!B9,"*")</f>
        <v>*</v>
      </c>
      <c r="AT16" s="2"/>
      <c r="AU16" s="2" t="str">
        <f>IF(sum!A9="QU",sum!D9,"*")</f>
        <v>*</v>
      </c>
      <c r="AX16" s="2" t="s">
        <v>186</v>
      </c>
      <c r="AY16" s="2" t="s">
        <v>187</v>
      </c>
      <c r="AZ16" s="2">
        <v>2021</v>
      </c>
      <c r="BA16" s="2" t="str">
        <f>IF(sum!A9="SA",sum!B9,"*")</f>
        <v>*</v>
      </c>
      <c r="BB16" s="2"/>
      <c r="BC16" s="2" t="str">
        <f>IF(sum!A9="SA",sum!D9,"*")</f>
        <v>*</v>
      </c>
    </row>
    <row r="17" spans="2:55">
      <c r="B17" s="2" t="s">
        <v>186</v>
      </c>
      <c r="C17" s="2" t="s">
        <v>187</v>
      </c>
      <c r="D17" s="2">
        <v>2021</v>
      </c>
      <c r="E17" s="2" t="str">
        <f>IF(sum!A10="AL",sum!B10,"*")</f>
        <v>ART-Light_ELE1</v>
      </c>
      <c r="F17" s="2"/>
      <c r="G17" s="2">
        <f>IF(sum!A10="AL",sum!D10,"*")</f>
        <v>0.0158528852251107</v>
      </c>
      <c r="H17" s="2"/>
      <c r="J17" s="2" t="s">
        <v>186</v>
      </c>
      <c r="K17" s="2" t="s">
        <v>187</v>
      </c>
      <c r="L17" s="2">
        <v>2021</v>
      </c>
      <c r="M17" s="2" t="str">
        <f>IF(sum!A10="AT",sum!B10,"*")</f>
        <v>*</v>
      </c>
      <c r="N17" s="2"/>
      <c r="O17" s="2" t="str">
        <f>IF(sum!A10="AT",sum!D10,"*")</f>
        <v>*</v>
      </c>
      <c r="R17" s="2" t="s">
        <v>186</v>
      </c>
      <c r="S17" s="2" t="s">
        <v>187</v>
      </c>
      <c r="T17" s="2">
        <v>2021</v>
      </c>
      <c r="U17" s="2" t="str">
        <f>IF(sum!A10="BC",sum!B10,"*")</f>
        <v>*</v>
      </c>
      <c r="V17" s="2"/>
      <c r="W17" s="2" t="str">
        <f>IF(sum!A10="BC",sum!D10,"*")</f>
        <v>*</v>
      </c>
      <c r="Z17" s="2" t="s">
        <v>186</v>
      </c>
      <c r="AA17" s="2" t="s">
        <v>187</v>
      </c>
      <c r="AB17" s="2">
        <v>2021</v>
      </c>
      <c r="AC17" s="2" t="str">
        <f>IF(sum!A10="MA",sum!B10,"*")</f>
        <v>*</v>
      </c>
      <c r="AD17" s="2"/>
      <c r="AE17" s="2" t="str">
        <f>IF(sum!A10="MA",sum!D10,"*")</f>
        <v>*</v>
      </c>
      <c r="AH17" s="2" t="s">
        <v>186</v>
      </c>
      <c r="AI17" s="2" t="s">
        <v>187</v>
      </c>
      <c r="AJ17" s="2">
        <v>2021</v>
      </c>
      <c r="AK17" s="2" t="str">
        <f>IF(sum!A10="ON",sum!B10,"*")</f>
        <v>*</v>
      </c>
      <c r="AL17" s="2"/>
      <c r="AM17" s="2" t="str">
        <f>IF(sum!A10="ON",sum!D10,"*")</f>
        <v>*</v>
      </c>
      <c r="AP17" s="2" t="s">
        <v>186</v>
      </c>
      <c r="AQ17" s="2" t="s">
        <v>187</v>
      </c>
      <c r="AR17" s="2">
        <v>2021</v>
      </c>
      <c r="AS17" s="2" t="str">
        <f>IF(sum!A10="QU",sum!B10,"*")</f>
        <v>*</v>
      </c>
      <c r="AT17" s="2"/>
      <c r="AU17" s="2" t="str">
        <f>IF(sum!A10="QU",sum!D10,"*")</f>
        <v>*</v>
      </c>
      <c r="AX17" s="2" t="s">
        <v>186</v>
      </c>
      <c r="AY17" s="2" t="s">
        <v>187</v>
      </c>
      <c r="AZ17" s="2">
        <v>2021</v>
      </c>
      <c r="BA17" s="2" t="str">
        <f>IF(sum!A10="SA",sum!B10,"*")</f>
        <v>*</v>
      </c>
      <c r="BB17" s="2"/>
      <c r="BC17" s="2" t="str">
        <f>IF(sum!A10="SA",sum!D10,"*")</f>
        <v>*</v>
      </c>
    </row>
    <row r="18" spans="2:55">
      <c r="B18" s="2" t="s">
        <v>186</v>
      </c>
      <c r="C18" s="2" t="s">
        <v>187</v>
      </c>
      <c r="D18" s="2">
        <v>2021</v>
      </c>
      <c r="E18" s="2" t="str">
        <f>IF(sum!A11="AL",sum!B11,"*")</f>
        <v>ART-SpHeat_ELE1</v>
      </c>
      <c r="F18" s="2"/>
      <c r="G18" s="2">
        <f>IF(sum!A11="AL",sum!D11,"*")</f>
        <v>0.0465017966603246</v>
      </c>
      <c r="H18" s="2"/>
      <c r="J18" s="2" t="s">
        <v>186</v>
      </c>
      <c r="K18" s="2" t="s">
        <v>187</v>
      </c>
      <c r="L18" s="2">
        <v>2021</v>
      </c>
      <c r="M18" s="2" t="str">
        <f>IF(sum!A11="AT",sum!B11,"*")</f>
        <v>*</v>
      </c>
      <c r="N18" s="2"/>
      <c r="O18" s="2" t="str">
        <f>IF(sum!A11="AT",sum!D11,"*")</f>
        <v>*</v>
      </c>
      <c r="R18" s="2" t="s">
        <v>186</v>
      </c>
      <c r="S18" s="2" t="s">
        <v>187</v>
      </c>
      <c r="T18" s="2">
        <v>2021</v>
      </c>
      <c r="U18" s="2" t="str">
        <f>IF(sum!A11="BC",sum!B11,"*")</f>
        <v>*</v>
      </c>
      <c r="V18" s="2"/>
      <c r="W18" s="2" t="str">
        <f>IF(sum!A11="BC",sum!D11,"*")</f>
        <v>*</v>
      </c>
      <c r="Z18" s="2" t="s">
        <v>186</v>
      </c>
      <c r="AA18" s="2" t="s">
        <v>187</v>
      </c>
      <c r="AB18" s="2">
        <v>2021</v>
      </c>
      <c r="AC18" s="2" t="str">
        <f>IF(sum!A11="MA",sum!B11,"*")</f>
        <v>*</v>
      </c>
      <c r="AD18" s="2"/>
      <c r="AE18" s="2" t="str">
        <f>IF(sum!A11="MA",sum!D11,"*")</f>
        <v>*</v>
      </c>
      <c r="AH18" s="2" t="s">
        <v>186</v>
      </c>
      <c r="AI18" s="2" t="s">
        <v>187</v>
      </c>
      <c r="AJ18" s="2">
        <v>2021</v>
      </c>
      <c r="AK18" s="2" t="str">
        <f>IF(sum!A11="ON",sum!B11,"*")</f>
        <v>*</v>
      </c>
      <c r="AL18" s="2"/>
      <c r="AM18" s="2" t="str">
        <f>IF(sum!A11="ON",sum!D11,"*")</f>
        <v>*</v>
      </c>
      <c r="AP18" s="2" t="s">
        <v>186</v>
      </c>
      <c r="AQ18" s="2" t="s">
        <v>187</v>
      </c>
      <c r="AR18" s="2">
        <v>2021</v>
      </c>
      <c r="AS18" s="2" t="str">
        <f>IF(sum!A11="QU",sum!B11,"*")</f>
        <v>*</v>
      </c>
      <c r="AT18" s="2"/>
      <c r="AU18" s="2" t="str">
        <f>IF(sum!A11="QU",sum!D11,"*")</f>
        <v>*</v>
      </c>
      <c r="AX18" s="2" t="s">
        <v>186</v>
      </c>
      <c r="AY18" s="2" t="s">
        <v>187</v>
      </c>
      <c r="AZ18" s="2">
        <v>2021</v>
      </c>
      <c r="BA18" s="2" t="str">
        <f>IF(sum!A11="SA",sum!B11,"*")</f>
        <v>*</v>
      </c>
      <c r="BB18" s="2"/>
      <c r="BC18" s="2" t="str">
        <f>IF(sum!A11="SA",sum!D11,"*")</f>
        <v>*</v>
      </c>
    </row>
    <row r="19" spans="2:55">
      <c r="B19" s="2" t="s">
        <v>186</v>
      </c>
      <c r="C19" s="2" t="s">
        <v>187</v>
      </c>
      <c r="D19" s="2">
        <v>2021</v>
      </c>
      <c r="E19" s="2" t="str">
        <f>IF(sum!A12="AL",sum!B12,"*")</f>
        <v>ART-WaterHeat_ELE1</v>
      </c>
      <c r="F19" s="2"/>
      <c r="G19" s="2">
        <f>IF(sum!A12="AL",sum!D12,"*")</f>
        <v>0.00422743606002959</v>
      </c>
      <c r="H19" s="2"/>
      <c r="J19" s="2" t="s">
        <v>186</v>
      </c>
      <c r="K19" s="2" t="s">
        <v>187</v>
      </c>
      <c r="L19" s="2">
        <v>2021</v>
      </c>
      <c r="M19" s="2" t="str">
        <f>IF(sum!A12="AT",sum!B12,"*")</f>
        <v>*</v>
      </c>
      <c r="N19" s="2"/>
      <c r="O19" s="2" t="str">
        <f>IF(sum!A12="AT",sum!D12,"*")</f>
        <v>*</v>
      </c>
      <c r="R19" s="2" t="s">
        <v>186</v>
      </c>
      <c r="S19" s="2" t="s">
        <v>187</v>
      </c>
      <c r="T19" s="2">
        <v>2021</v>
      </c>
      <c r="U19" s="2" t="str">
        <f>IF(sum!A12="BC",sum!B12,"*")</f>
        <v>*</v>
      </c>
      <c r="V19" s="2"/>
      <c r="W19" s="2" t="str">
        <f>IF(sum!A12="BC",sum!D12,"*")</f>
        <v>*</v>
      </c>
      <c r="Z19" s="2" t="s">
        <v>186</v>
      </c>
      <c r="AA19" s="2" t="s">
        <v>187</v>
      </c>
      <c r="AB19" s="2">
        <v>2021</v>
      </c>
      <c r="AC19" s="2" t="str">
        <f>IF(sum!A12="MA",sum!B12,"*")</f>
        <v>*</v>
      </c>
      <c r="AD19" s="2"/>
      <c r="AE19" s="2" t="str">
        <f>IF(sum!A12="MA",sum!D12,"*")</f>
        <v>*</v>
      </c>
      <c r="AH19" s="2" t="s">
        <v>186</v>
      </c>
      <c r="AI19" s="2" t="s">
        <v>187</v>
      </c>
      <c r="AJ19" s="2">
        <v>2021</v>
      </c>
      <c r="AK19" s="2" t="str">
        <f>IF(sum!A12="ON",sum!B12,"*")</f>
        <v>*</v>
      </c>
      <c r="AL19" s="2"/>
      <c r="AM19" s="2" t="str">
        <f>IF(sum!A12="ON",sum!D12,"*")</f>
        <v>*</v>
      </c>
      <c r="AP19" s="2" t="s">
        <v>186</v>
      </c>
      <c r="AQ19" s="2" t="s">
        <v>187</v>
      </c>
      <c r="AR19" s="2">
        <v>2021</v>
      </c>
      <c r="AS19" s="2" t="str">
        <f>IF(sum!A12="QU",sum!B12,"*")</f>
        <v>*</v>
      </c>
      <c r="AT19" s="2"/>
      <c r="AU19" s="2" t="str">
        <f>IF(sum!A12="QU",sum!D12,"*")</f>
        <v>*</v>
      </c>
      <c r="AX19" s="2" t="s">
        <v>186</v>
      </c>
      <c r="AY19" s="2" t="s">
        <v>187</v>
      </c>
      <c r="AZ19" s="2">
        <v>2021</v>
      </c>
      <c r="BA19" s="2" t="str">
        <f>IF(sum!A12="SA",sum!B12,"*")</f>
        <v>*</v>
      </c>
      <c r="BB19" s="2"/>
      <c r="BC19" s="2" t="str">
        <f>IF(sum!A12="SA",sum!D12,"*")</f>
        <v>*</v>
      </c>
    </row>
    <row r="20" spans="2:55">
      <c r="B20" s="2" t="s">
        <v>186</v>
      </c>
      <c r="C20" s="2" t="s">
        <v>187</v>
      </c>
      <c r="D20" s="2">
        <v>2021</v>
      </c>
      <c r="E20" s="2" t="str">
        <f>IF(sum!A13="AL",sum!B13,"*")</f>
        <v>ECHP_biomass_thermal01</v>
      </c>
      <c r="F20" s="2"/>
      <c r="G20" s="2">
        <f>IF(sum!A13="AL",sum!D13,"*")</f>
        <v>0</v>
      </c>
      <c r="H20" s="2"/>
      <c r="J20" s="2" t="s">
        <v>186</v>
      </c>
      <c r="K20" s="2" t="s">
        <v>187</v>
      </c>
      <c r="L20" s="2">
        <v>2021</v>
      </c>
      <c r="M20" s="2" t="str">
        <f>IF(sum!A13="AT",sum!B13,"*")</f>
        <v>*</v>
      </c>
      <c r="N20" s="2"/>
      <c r="O20" s="2" t="str">
        <f>IF(sum!A13="AT",sum!D13,"*")</f>
        <v>*</v>
      </c>
      <c r="R20" s="2" t="s">
        <v>186</v>
      </c>
      <c r="S20" s="2" t="s">
        <v>187</v>
      </c>
      <c r="T20" s="2">
        <v>2021</v>
      </c>
      <c r="U20" s="2" t="str">
        <f>IF(sum!A13="BC",sum!B13,"*")</f>
        <v>*</v>
      </c>
      <c r="V20" s="2"/>
      <c r="W20" s="2" t="str">
        <f>IF(sum!A13="BC",sum!D13,"*")</f>
        <v>*</v>
      </c>
      <c r="Z20" s="2" t="s">
        <v>186</v>
      </c>
      <c r="AA20" s="2" t="s">
        <v>187</v>
      </c>
      <c r="AB20" s="2">
        <v>2021</v>
      </c>
      <c r="AC20" s="2" t="str">
        <f>IF(sum!A13="MA",sum!B13,"*")</f>
        <v>*</v>
      </c>
      <c r="AD20" s="2"/>
      <c r="AE20" s="2" t="str">
        <f>IF(sum!A13="MA",sum!D13,"*")</f>
        <v>*</v>
      </c>
      <c r="AH20" s="2" t="s">
        <v>186</v>
      </c>
      <c r="AI20" s="2" t="s">
        <v>187</v>
      </c>
      <c r="AJ20" s="2">
        <v>2021</v>
      </c>
      <c r="AK20" s="2" t="str">
        <f>IF(sum!A13="ON",sum!B13,"*")</f>
        <v>*</v>
      </c>
      <c r="AL20" s="2"/>
      <c r="AM20" s="2" t="str">
        <f>IF(sum!A13="ON",sum!D13,"*")</f>
        <v>*</v>
      </c>
      <c r="AP20" s="2" t="s">
        <v>186</v>
      </c>
      <c r="AQ20" s="2" t="s">
        <v>187</v>
      </c>
      <c r="AR20" s="2">
        <v>2021</v>
      </c>
      <c r="AS20" s="2" t="str">
        <f>IF(sum!A13="QU",sum!B13,"*")</f>
        <v>*</v>
      </c>
      <c r="AT20" s="2"/>
      <c r="AU20" s="2" t="str">
        <f>IF(sum!A13="QU",sum!D13,"*")</f>
        <v>*</v>
      </c>
      <c r="AX20" s="2" t="s">
        <v>186</v>
      </c>
      <c r="AY20" s="2" t="s">
        <v>187</v>
      </c>
      <c r="AZ20" s="2">
        <v>2021</v>
      </c>
      <c r="BA20" s="2" t="str">
        <f>IF(sum!A13="SA",sum!B13,"*")</f>
        <v>*</v>
      </c>
      <c r="BB20" s="2"/>
      <c r="BC20" s="2" t="str">
        <f>IF(sum!A13="SA",sum!D13,"*")</f>
        <v>*</v>
      </c>
    </row>
    <row r="21" spans="2:55">
      <c r="B21" s="2" t="s">
        <v>186</v>
      </c>
      <c r="C21" s="2" t="s">
        <v>187</v>
      </c>
      <c r="D21" s="2">
        <v>2021</v>
      </c>
      <c r="E21" s="2" t="str">
        <f>IF(sum!A14="AL",sum!B14,"*")</f>
        <v>EDU-AuxiliaryEquip_ELE1</v>
      </c>
      <c r="F21" s="2"/>
      <c r="G21" s="2">
        <f>IF(sum!A14="AL",sum!D14,"*")</f>
        <v>0.0782075671105457</v>
      </c>
      <c r="H21" s="2"/>
      <c r="J21" s="2" t="s">
        <v>186</v>
      </c>
      <c r="K21" s="2" t="s">
        <v>187</v>
      </c>
      <c r="L21" s="2">
        <v>2021</v>
      </c>
      <c r="M21" s="2" t="str">
        <f>IF(sum!A14="AT",sum!B14,"*")</f>
        <v>*</v>
      </c>
      <c r="N21" s="2"/>
      <c r="O21" s="2" t="str">
        <f>IF(sum!A14="AT",sum!D14,"*")</f>
        <v>*</v>
      </c>
      <c r="R21" s="2" t="s">
        <v>186</v>
      </c>
      <c r="S21" s="2" t="s">
        <v>187</v>
      </c>
      <c r="T21" s="2">
        <v>2021</v>
      </c>
      <c r="U21" s="2" t="str">
        <f>IF(sum!A14="BC",sum!B14,"*")</f>
        <v>*</v>
      </c>
      <c r="V21" s="2"/>
      <c r="W21" s="2" t="str">
        <f>IF(sum!A14="BC",sum!D14,"*")</f>
        <v>*</v>
      </c>
      <c r="Z21" s="2" t="s">
        <v>186</v>
      </c>
      <c r="AA21" s="2" t="s">
        <v>187</v>
      </c>
      <c r="AB21" s="2">
        <v>2021</v>
      </c>
      <c r="AC21" s="2" t="str">
        <f>IF(sum!A14="MA",sum!B14,"*")</f>
        <v>*</v>
      </c>
      <c r="AD21" s="2"/>
      <c r="AE21" s="2" t="str">
        <f>IF(sum!A14="MA",sum!D14,"*")</f>
        <v>*</v>
      </c>
      <c r="AH21" s="2" t="s">
        <v>186</v>
      </c>
      <c r="AI21" s="2" t="s">
        <v>187</v>
      </c>
      <c r="AJ21" s="2">
        <v>2021</v>
      </c>
      <c r="AK21" s="2" t="str">
        <f>IF(sum!A14="ON",sum!B14,"*")</f>
        <v>*</v>
      </c>
      <c r="AL21" s="2"/>
      <c r="AM21" s="2" t="str">
        <f>IF(sum!A14="ON",sum!D14,"*")</f>
        <v>*</v>
      </c>
      <c r="AP21" s="2" t="s">
        <v>186</v>
      </c>
      <c r="AQ21" s="2" t="s">
        <v>187</v>
      </c>
      <c r="AR21" s="2">
        <v>2021</v>
      </c>
      <c r="AS21" s="2" t="str">
        <f>IF(sum!A14="QU",sum!B14,"*")</f>
        <v>*</v>
      </c>
      <c r="AT21" s="2"/>
      <c r="AU21" s="2" t="str">
        <f>IF(sum!A14="QU",sum!D14,"*")</f>
        <v>*</v>
      </c>
      <c r="AX21" s="2" t="s">
        <v>186</v>
      </c>
      <c r="AY21" s="2" t="s">
        <v>187</v>
      </c>
      <c r="AZ21" s="2">
        <v>2021</v>
      </c>
      <c r="BA21" s="2" t="str">
        <f>IF(sum!A14="SA",sum!B14,"*")</f>
        <v>*</v>
      </c>
      <c r="BB21" s="2"/>
      <c r="BC21" s="2" t="str">
        <f>IF(sum!A14="SA",sum!D14,"*")</f>
        <v>*</v>
      </c>
    </row>
    <row r="22" spans="2:55">
      <c r="B22" s="2" t="s">
        <v>186</v>
      </c>
      <c r="C22" s="2" t="s">
        <v>187</v>
      </c>
      <c r="D22" s="2">
        <v>2021</v>
      </c>
      <c r="E22" s="2" t="str">
        <f>IF(sum!A15="AL",sum!B15,"*")</f>
        <v>EDU-AuxiliaryMot_ELE1</v>
      </c>
      <c r="F22" s="2"/>
      <c r="G22" s="2">
        <f>IF(sum!A15="AL",sum!D15,"*")</f>
        <v>0.0285351934052002</v>
      </c>
      <c r="H22" s="2"/>
      <c r="J22" s="2" t="s">
        <v>186</v>
      </c>
      <c r="K22" s="2" t="s">
        <v>187</v>
      </c>
      <c r="L22" s="2">
        <v>2021</v>
      </c>
      <c r="M22" s="2" t="str">
        <f>IF(sum!A15="AT",sum!B15,"*")</f>
        <v>*</v>
      </c>
      <c r="N22" s="2"/>
      <c r="O22" s="2" t="str">
        <f>IF(sum!A15="AT",sum!D15,"*")</f>
        <v>*</v>
      </c>
      <c r="R22" s="2" t="s">
        <v>186</v>
      </c>
      <c r="S22" s="2" t="s">
        <v>187</v>
      </c>
      <c r="T22" s="2">
        <v>2021</v>
      </c>
      <c r="U22" s="2" t="str">
        <f>IF(sum!A15="BC",sum!B15,"*")</f>
        <v>*</v>
      </c>
      <c r="V22" s="2"/>
      <c r="W22" s="2" t="str">
        <f>IF(sum!A15="BC",sum!D15,"*")</f>
        <v>*</v>
      </c>
      <c r="Z22" s="2" t="s">
        <v>186</v>
      </c>
      <c r="AA22" s="2" t="s">
        <v>187</v>
      </c>
      <c r="AB22" s="2">
        <v>2021</v>
      </c>
      <c r="AC22" s="2" t="str">
        <f>IF(sum!A15="MA",sum!B15,"*")</f>
        <v>*</v>
      </c>
      <c r="AD22" s="2"/>
      <c r="AE22" s="2" t="str">
        <f>IF(sum!A15="MA",sum!D15,"*")</f>
        <v>*</v>
      </c>
      <c r="AH22" s="2" t="s">
        <v>186</v>
      </c>
      <c r="AI22" s="2" t="s">
        <v>187</v>
      </c>
      <c r="AJ22" s="2">
        <v>2021</v>
      </c>
      <c r="AK22" s="2" t="str">
        <f>IF(sum!A15="ON",sum!B15,"*")</f>
        <v>*</v>
      </c>
      <c r="AL22" s="2"/>
      <c r="AM22" s="2" t="str">
        <f>IF(sum!A15="ON",sum!D15,"*")</f>
        <v>*</v>
      </c>
      <c r="AP22" s="2" t="s">
        <v>186</v>
      </c>
      <c r="AQ22" s="2" t="s">
        <v>187</v>
      </c>
      <c r="AR22" s="2">
        <v>2021</v>
      </c>
      <c r="AS22" s="2" t="str">
        <f>IF(sum!A15="QU",sum!B15,"*")</f>
        <v>*</v>
      </c>
      <c r="AT22" s="2"/>
      <c r="AU22" s="2" t="str">
        <f>IF(sum!A15="QU",sum!D15,"*")</f>
        <v>*</v>
      </c>
      <c r="AX22" s="2" t="s">
        <v>186</v>
      </c>
      <c r="AY22" s="2" t="s">
        <v>187</v>
      </c>
      <c r="AZ22" s="2">
        <v>2021</v>
      </c>
      <c r="BA22" s="2" t="str">
        <f>IF(sum!A15="SA",sum!B15,"*")</f>
        <v>*</v>
      </c>
      <c r="BB22" s="2"/>
      <c r="BC22" s="2" t="str">
        <f>IF(sum!A15="SA",sum!D15,"*")</f>
        <v>*</v>
      </c>
    </row>
    <row r="23" spans="2:55">
      <c r="B23" s="2" t="s">
        <v>186</v>
      </c>
      <c r="C23" s="2" t="s">
        <v>187</v>
      </c>
      <c r="D23" s="2">
        <v>2021</v>
      </c>
      <c r="E23" s="2" t="str">
        <f>IF(sum!A16="AL",sum!B16,"*")</f>
        <v>EDU-Light_ELE1</v>
      </c>
      <c r="F23" s="2"/>
      <c r="G23" s="2">
        <f>IF(sum!A16="AL",sum!D16,"*")</f>
        <v>0.0824350031705774</v>
      </c>
      <c r="H23" s="2"/>
      <c r="J23" s="2" t="s">
        <v>186</v>
      </c>
      <c r="K23" s="2" t="s">
        <v>187</v>
      </c>
      <c r="L23" s="2">
        <v>2021</v>
      </c>
      <c r="M23" s="2" t="str">
        <f>IF(sum!A16="AT",sum!B16,"*")</f>
        <v>*</v>
      </c>
      <c r="N23" s="2"/>
      <c r="O23" s="2" t="str">
        <f>IF(sum!A16="AT",sum!D16,"*")</f>
        <v>*</v>
      </c>
      <c r="R23" s="2" t="s">
        <v>186</v>
      </c>
      <c r="S23" s="2" t="s">
        <v>187</v>
      </c>
      <c r="T23" s="2">
        <v>2021</v>
      </c>
      <c r="U23" s="2" t="str">
        <f>IF(sum!A16="BC",sum!B16,"*")</f>
        <v>*</v>
      </c>
      <c r="V23" s="2"/>
      <c r="W23" s="2" t="str">
        <f>IF(sum!A16="BC",sum!D16,"*")</f>
        <v>*</v>
      </c>
      <c r="Z23" s="2" t="s">
        <v>186</v>
      </c>
      <c r="AA23" s="2" t="s">
        <v>187</v>
      </c>
      <c r="AB23" s="2">
        <v>2021</v>
      </c>
      <c r="AC23" s="2" t="str">
        <f>IF(sum!A16="MA",sum!B16,"*")</f>
        <v>*</v>
      </c>
      <c r="AD23" s="2"/>
      <c r="AE23" s="2" t="str">
        <f>IF(sum!A16="MA",sum!D16,"*")</f>
        <v>*</v>
      </c>
      <c r="AH23" s="2" t="s">
        <v>186</v>
      </c>
      <c r="AI23" s="2" t="s">
        <v>187</v>
      </c>
      <c r="AJ23" s="2">
        <v>2021</v>
      </c>
      <c r="AK23" s="2" t="str">
        <f>IF(sum!A16="ON",sum!B16,"*")</f>
        <v>*</v>
      </c>
      <c r="AL23" s="2"/>
      <c r="AM23" s="2" t="str">
        <f>IF(sum!A16="ON",sum!D16,"*")</f>
        <v>*</v>
      </c>
      <c r="AP23" s="2" t="s">
        <v>186</v>
      </c>
      <c r="AQ23" s="2" t="s">
        <v>187</v>
      </c>
      <c r="AR23" s="2">
        <v>2021</v>
      </c>
      <c r="AS23" s="2" t="str">
        <f>IF(sum!A16="QU",sum!B16,"*")</f>
        <v>*</v>
      </c>
      <c r="AT23" s="2"/>
      <c r="AU23" s="2" t="str">
        <f>IF(sum!A16="QU",sum!D16,"*")</f>
        <v>*</v>
      </c>
      <c r="AX23" s="2" t="s">
        <v>186</v>
      </c>
      <c r="AY23" s="2" t="s">
        <v>187</v>
      </c>
      <c r="AZ23" s="2">
        <v>2021</v>
      </c>
      <c r="BA23" s="2" t="str">
        <f>IF(sum!A16="SA",sum!B16,"*")</f>
        <v>*</v>
      </c>
      <c r="BB23" s="2"/>
      <c r="BC23" s="2" t="str">
        <f>IF(sum!A16="SA",sum!D16,"*")</f>
        <v>*</v>
      </c>
    </row>
    <row r="24" spans="2:55">
      <c r="B24" s="2" t="s">
        <v>186</v>
      </c>
      <c r="C24" s="2" t="s">
        <v>187</v>
      </c>
      <c r="D24" s="2">
        <v>2021</v>
      </c>
      <c r="E24" s="2" t="str">
        <f>IF(sum!A17="AL",sum!B17,"*")</f>
        <v>EDU-SpCool_ELE1</v>
      </c>
      <c r="F24" s="2"/>
      <c r="G24" s="2">
        <f>IF(sum!A17="AL",sum!D17,"*")</f>
        <v>0.00317057704502219</v>
      </c>
      <c r="H24" s="2"/>
      <c r="J24" s="2" t="s">
        <v>186</v>
      </c>
      <c r="K24" s="2" t="s">
        <v>187</v>
      </c>
      <c r="L24" s="2">
        <v>2021</v>
      </c>
      <c r="M24" s="2" t="str">
        <f>IF(sum!A17="AT",sum!B17,"*")</f>
        <v>*</v>
      </c>
      <c r="N24" s="2"/>
      <c r="O24" s="2" t="str">
        <f>IF(sum!A17="AT",sum!D17,"*")</f>
        <v>*</v>
      </c>
      <c r="R24" s="2" t="s">
        <v>186</v>
      </c>
      <c r="S24" s="2" t="s">
        <v>187</v>
      </c>
      <c r="T24" s="2">
        <v>2021</v>
      </c>
      <c r="U24" s="2" t="str">
        <f>IF(sum!A17="BC",sum!B17,"*")</f>
        <v>*</v>
      </c>
      <c r="V24" s="2"/>
      <c r="W24" s="2" t="str">
        <f>IF(sum!A17="BC",sum!D17,"*")</f>
        <v>*</v>
      </c>
      <c r="Z24" s="2" t="s">
        <v>186</v>
      </c>
      <c r="AA24" s="2" t="s">
        <v>187</v>
      </c>
      <c r="AB24" s="2">
        <v>2021</v>
      </c>
      <c r="AC24" s="2" t="str">
        <f>IF(sum!A17="MA",sum!B17,"*")</f>
        <v>*</v>
      </c>
      <c r="AD24" s="2"/>
      <c r="AE24" s="2" t="str">
        <f>IF(sum!A17="MA",sum!D17,"*")</f>
        <v>*</v>
      </c>
      <c r="AH24" s="2" t="s">
        <v>186</v>
      </c>
      <c r="AI24" s="2" t="s">
        <v>187</v>
      </c>
      <c r="AJ24" s="2">
        <v>2021</v>
      </c>
      <c r="AK24" s="2" t="str">
        <f>IF(sum!A17="ON",sum!B17,"*")</f>
        <v>*</v>
      </c>
      <c r="AL24" s="2"/>
      <c r="AM24" s="2" t="str">
        <f>IF(sum!A17="ON",sum!D17,"*")</f>
        <v>*</v>
      </c>
      <c r="AP24" s="2" t="s">
        <v>186</v>
      </c>
      <c r="AQ24" s="2" t="s">
        <v>187</v>
      </c>
      <c r="AR24" s="2">
        <v>2021</v>
      </c>
      <c r="AS24" s="2" t="str">
        <f>IF(sum!A17="QU",sum!B17,"*")</f>
        <v>*</v>
      </c>
      <c r="AT24" s="2"/>
      <c r="AU24" s="2" t="str">
        <f>IF(sum!A17="QU",sum!D17,"*")</f>
        <v>*</v>
      </c>
      <c r="AX24" s="2" t="s">
        <v>186</v>
      </c>
      <c r="AY24" s="2" t="s">
        <v>187</v>
      </c>
      <c r="AZ24" s="2">
        <v>2021</v>
      </c>
      <c r="BA24" s="2" t="str">
        <f>IF(sum!A17="SA",sum!B17,"*")</f>
        <v>*</v>
      </c>
      <c r="BB24" s="2"/>
      <c r="BC24" s="2" t="str">
        <f>IF(sum!A17="SA",sum!D17,"*")</f>
        <v>*</v>
      </c>
    </row>
    <row r="25" spans="2:55">
      <c r="B25" s="2" t="s">
        <v>186</v>
      </c>
      <c r="C25" s="2" t="s">
        <v>187</v>
      </c>
      <c r="D25" s="2">
        <v>2021</v>
      </c>
      <c r="E25" s="2" t="str">
        <f>IF(sum!A18="AL",sum!B18,"*")</f>
        <v>EDU-SpHeat_ELE1</v>
      </c>
      <c r="F25" s="2"/>
      <c r="G25" s="2">
        <f>IF(sum!A18="AL",sum!D18,"*")</f>
        <v>0.284647361375325</v>
      </c>
      <c r="H25" s="2"/>
      <c r="J25" s="2" t="s">
        <v>186</v>
      </c>
      <c r="K25" s="2" t="s">
        <v>187</v>
      </c>
      <c r="L25" s="2">
        <v>2021</v>
      </c>
      <c r="M25" s="2" t="str">
        <f>IF(sum!A18="AT",sum!B18,"*")</f>
        <v>*</v>
      </c>
      <c r="N25" s="2"/>
      <c r="O25" s="2" t="str">
        <f>IF(sum!A18="AT",sum!D18,"*")</f>
        <v>*</v>
      </c>
      <c r="R25" s="2" t="s">
        <v>186</v>
      </c>
      <c r="S25" s="2" t="s">
        <v>187</v>
      </c>
      <c r="T25" s="2">
        <v>2021</v>
      </c>
      <c r="U25" s="2" t="str">
        <f>IF(sum!A18="BC",sum!B18,"*")</f>
        <v>*</v>
      </c>
      <c r="V25" s="2"/>
      <c r="W25" s="2" t="str">
        <f>IF(sum!A18="BC",sum!D18,"*")</f>
        <v>*</v>
      </c>
      <c r="Z25" s="2" t="s">
        <v>186</v>
      </c>
      <c r="AA25" s="2" t="s">
        <v>187</v>
      </c>
      <c r="AB25" s="2">
        <v>2021</v>
      </c>
      <c r="AC25" s="2" t="str">
        <f>IF(sum!A18="MA",sum!B18,"*")</f>
        <v>*</v>
      </c>
      <c r="AD25" s="2"/>
      <c r="AE25" s="2" t="str">
        <f>IF(sum!A18="MA",sum!D18,"*")</f>
        <v>*</v>
      </c>
      <c r="AH25" s="2" t="s">
        <v>186</v>
      </c>
      <c r="AI25" s="2" t="s">
        <v>187</v>
      </c>
      <c r="AJ25" s="2">
        <v>2021</v>
      </c>
      <c r="AK25" s="2" t="str">
        <f>IF(sum!A18="ON",sum!B18,"*")</f>
        <v>*</v>
      </c>
      <c r="AL25" s="2"/>
      <c r="AM25" s="2" t="str">
        <f>IF(sum!A18="ON",sum!D18,"*")</f>
        <v>*</v>
      </c>
      <c r="AP25" s="2" t="s">
        <v>186</v>
      </c>
      <c r="AQ25" s="2" t="s">
        <v>187</v>
      </c>
      <c r="AR25" s="2">
        <v>2021</v>
      </c>
      <c r="AS25" s="2" t="str">
        <f>IF(sum!A18="QU",sum!B18,"*")</f>
        <v>*</v>
      </c>
      <c r="AT25" s="2"/>
      <c r="AU25" s="2" t="str">
        <f>IF(sum!A18="QU",sum!D18,"*")</f>
        <v>*</v>
      </c>
      <c r="AX25" s="2" t="s">
        <v>186</v>
      </c>
      <c r="AY25" s="2" t="s">
        <v>187</v>
      </c>
      <c r="AZ25" s="2">
        <v>2021</v>
      </c>
      <c r="BA25" s="2" t="str">
        <f>IF(sum!A18="SA",sum!B18,"*")</f>
        <v>*</v>
      </c>
      <c r="BB25" s="2"/>
      <c r="BC25" s="2" t="str">
        <f>IF(sum!A18="SA",sum!D18,"*")</f>
        <v>*</v>
      </c>
    </row>
    <row r="26" spans="2:55">
      <c r="B26" s="2" t="s">
        <v>186</v>
      </c>
      <c r="C26" s="2" t="s">
        <v>187</v>
      </c>
      <c r="D26" s="2">
        <v>2021</v>
      </c>
      <c r="E26" s="2" t="str">
        <f>IF(sum!A19="AL",sum!B19,"*")</f>
        <v>EDU-WaterHeat_ELE1</v>
      </c>
      <c r="F26" s="2"/>
      <c r="G26" s="2">
        <f>IF(sum!A19="AL",sum!D19,"*")</f>
        <v>0.0295920524202071</v>
      </c>
      <c r="H26" s="2"/>
      <c r="J26" s="2" t="s">
        <v>186</v>
      </c>
      <c r="K26" s="2" t="s">
        <v>187</v>
      </c>
      <c r="L26" s="2">
        <v>2021</v>
      </c>
      <c r="M26" s="2" t="str">
        <f>IF(sum!A19="AT",sum!B19,"*")</f>
        <v>*</v>
      </c>
      <c r="N26" s="2"/>
      <c r="O26" s="2" t="str">
        <f>IF(sum!A19="AT",sum!D19,"*")</f>
        <v>*</v>
      </c>
      <c r="R26" s="2" t="s">
        <v>186</v>
      </c>
      <c r="S26" s="2" t="s">
        <v>187</v>
      </c>
      <c r="T26" s="2">
        <v>2021</v>
      </c>
      <c r="U26" s="2" t="str">
        <f>IF(sum!A19="BC",sum!B19,"*")</f>
        <v>*</v>
      </c>
      <c r="V26" s="2"/>
      <c r="W26" s="2" t="str">
        <f>IF(sum!A19="BC",sum!D19,"*")</f>
        <v>*</v>
      </c>
      <c r="Z26" s="2" t="s">
        <v>186</v>
      </c>
      <c r="AA26" s="2" t="s">
        <v>187</v>
      </c>
      <c r="AB26" s="2">
        <v>2021</v>
      </c>
      <c r="AC26" s="2" t="str">
        <f>IF(sum!A19="MA",sum!B19,"*")</f>
        <v>*</v>
      </c>
      <c r="AD26" s="2"/>
      <c r="AE26" s="2" t="str">
        <f>IF(sum!A19="MA",sum!D19,"*")</f>
        <v>*</v>
      </c>
      <c r="AH26" s="2" t="s">
        <v>186</v>
      </c>
      <c r="AI26" s="2" t="s">
        <v>187</v>
      </c>
      <c r="AJ26" s="2">
        <v>2021</v>
      </c>
      <c r="AK26" s="2" t="str">
        <f>IF(sum!A19="ON",sum!B19,"*")</f>
        <v>*</v>
      </c>
      <c r="AL26" s="2"/>
      <c r="AM26" s="2" t="str">
        <f>IF(sum!A19="ON",sum!D19,"*")</f>
        <v>*</v>
      </c>
      <c r="AP26" s="2" t="s">
        <v>186</v>
      </c>
      <c r="AQ26" s="2" t="s">
        <v>187</v>
      </c>
      <c r="AR26" s="2">
        <v>2021</v>
      </c>
      <c r="AS26" s="2" t="str">
        <f>IF(sum!A19="QU",sum!B19,"*")</f>
        <v>*</v>
      </c>
      <c r="AT26" s="2"/>
      <c r="AU26" s="2" t="str">
        <f>IF(sum!A19="QU",sum!D19,"*")</f>
        <v>*</v>
      </c>
      <c r="AX26" s="2" t="s">
        <v>186</v>
      </c>
      <c r="AY26" s="2" t="s">
        <v>187</v>
      </c>
      <c r="AZ26" s="2">
        <v>2021</v>
      </c>
      <c r="BA26" s="2" t="str">
        <f>IF(sum!A19="SA",sum!B19,"*")</f>
        <v>*</v>
      </c>
      <c r="BB26" s="2"/>
      <c r="BC26" s="2" t="str">
        <f>IF(sum!A19="SA",sum!D19,"*")</f>
        <v>*</v>
      </c>
    </row>
    <row r="27" spans="2:55">
      <c r="B27" s="2" t="s">
        <v>186</v>
      </c>
      <c r="C27" s="2" t="s">
        <v>187</v>
      </c>
      <c r="D27" s="2">
        <v>2021</v>
      </c>
      <c r="E27" s="2" t="str">
        <f>IF(sum!A20="AL",sum!B20,"*")</f>
        <v>ESTBATS101_2h</v>
      </c>
      <c r="F27" s="2"/>
      <c r="G27" s="2">
        <f>IF(sum!A20="AL",sum!D20,"*")</f>
        <v>0</v>
      </c>
      <c r="H27" s="2"/>
      <c r="J27" s="2" t="s">
        <v>186</v>
      </c>
      <c r="K27" s="2" t="s">
        <v>187</v>
      </c>
      <c r="L27" s="2">
        <v>2021</v>
      </c>
      <c r="M27" s="2" t="str">
        <f>IF(sum!A20="AT",sum!B20,"*")</f>
        <v>*</v>
      </c>
      <c r="N27" s="2"/>
      <c r="O27" s="2" t="str">
        <f>IF(sum!A20="AT",sum!D20,"*")</f>
        <v>*</v>
      </c>
      <c r="R27" s="2" t="s">
        <v>186</v>
      </c>
      <c r="S27" s="2" t="s">
        <v>187</v>
      </c>
      <c r="T27" s="2">
        <v>2021</v>
      </c>
      <c r="U27" s="2" t="str">
        <f>IF(sum!A20="BC",sum!B20,"*")</f>
        <v>*</v>
      </c>
      <c r="V27" s="2"/>
      <c r="W27" s="2" t="str">
        <f>IF(sum!A20="BC",sum!D20,"*")</f>
        <v>*</v>
      </c>
      <c r="Z27" s="2" t="s">
        <v>186</v>
      </c>
      <c r="AA27" s="2" t="s">
        <v>187</v>
      </c>
      <c r="AB27" s="2">
        <v>2021</v>
      </c>
      <c r="AC27" s="2" t="str">
        <f>IF(sum!A20="MA",sum!B20,"*")</f>
        <v>*</v>
      </c>
      <c r="AD27" s="2"/>
      <c r="AE27" s="2" t="str">
        <f>IF(sum!A20="MA",sum!D20,"*")</f>
        <v>*</v>
      </c>
      <c r="AH27" s="2" t="s">
        <v>186</v>
      </c>
      <c r="AI27" s="2" t="s">
        <v>187</v>
      </c>
      <c r="AJ27" s="2">
        <v>2021</v>
      </c>
      <c r="AK27" s="2" t="str">
        <f>IF(sum!A20="ON",sum!B20,"*")</f>
        <v>*</v>
      </c>
      <c r="AL27" s="2"/>
      <c r="AM27" s="2" t="str">
        <f>IF(sum!A20="ON",sum!D20,"*")</f>
        <v>*</v>
      </c>
      <c r="AP27" s="2" t="s">
        <v>186</v>
      </c>
      <c r="AQ27" s="2" t="s">
        <v>187</v>
      </c>
      <c r="AR27" s="2">
        <v>2021</v>
      </c>
      <c r="AS27" s="2" t="str">
        <f>IF(sum!A20="QU",sum!B20,"*")</f>
        <v>*</v>
      </c>
      <c r="AT27" s="2"/>
      <c r="AU27" s="2" t="str">
        <f>IF(sum!A20="QU",sum!D20,"*")</f>
        <v>*</v>
      </c>
      <c r="AX27" s="2" t="s">
        <v>186</v>
      </c>
      <c r="AY27" s="2" t="s">
        <v>187</v>
      </c>
      <c r="AZ27" s="2">
        <v>2021</v>
      </c>
      <c r="BA27" s="2" t="str">
        <f>IF(sum!A20="SA",sum!B20,"*")</f>
        <v>*</v>
      </c>
      <c r="BB27" s="2"/>
      <c r="BC27" s="2" t="str">
        <f>IF(sum!A20="SA",sum!D20,"*")</f>
        <v>*</v>
      </c>
    </row>
    <row r="28" spans="2:55">
      <c r="B28" s="2" t="s">
        <v>186</v>
      </c>
      <c r="C28" s="2" t="s">
        <v>187</v>
      </c>
      <c r="D28" s="2">
        <v>2021</v>
      </c>
      <c r="E28" s="2" t="str">
        <f>IF(sum!A21="AL",sum!B21,"*")</f>
        <v>EUGEOF01</v>
      </c>
      <c r="F28" s="2"/>
      <c r="G28" s="2">
        <f>IF(sum!A21="AL",sum!D21,"*")</f>
        <v>0</v>
      </c>
      <c r="H28" s="2"/>
      <c r="J28" s="2" t="s">
        <v>186</v>
      </c>
      <c r="K28" s="2" t="s">
        <v>187</v>
      </c>
      <c r="L28" s="2">
        <v>2021</v>
      </c>
      <c r="M28" s="2" t="str">
        <f>IF(sum!A21="AT",sum!B21,"*")</f>
        <v>*</v>
      </c>
      <c r="N28" s="2"/>
      <c r="O28" s="2" t="str">
        <f>IF(sum!A21="AT",sum!D21,"*")</f>
        <v>*</v>
      </c>
      <c r="R28" s="2" t="s">
        <v>186</v>
      </c>
      <c r="S28" s="2" t="s">
        <v>187</v>
      </c>
      <c r="T28" s="2">
        <v>2021</v>
      </c>
      <c r="U28" s="2" t="str">
        <f>IF(sum!A21="BC",sum!B21,"*")</f>
        <v>*</v>
      </c>
      <c r="V28" s="2"/>
      <c r="W28" s="2" t="str">
        <f>IF(sum!A21="BC",sum!D21,"*")</f>
        <v>*</v>
      </c>
      <c r="Z28" s="2" t="s">
        <v>186</v>
      </c>
      <c r="AA28" s="2" t="s">
        <v>187</v>
      </c>
      <c r="AB28" s="2">
        <v>2021</v>
      </c>
      <c r="AC28" s="2" t="str">
        <f>IF(sum!A21="MA",sum!B21,"*")</f>
        <v>*</v>
      </c>
      <c r="AD28" s="2"/>
      <c r="AE28" s="2" t="str">
        <f>IF(sum!A21="MA",sum!D21,"*")</f>
        <v>*</v>
      </c>
      <c r="AH28" s="2" t="s">
        <v>186</v>
      </c>
      <c r="AI28" s="2" t="s">
        <v>187</v>
      </c>
      <c r="AJ28" s="2">
        <v>2021</v>
      </c>
      <c r="AK28" s="2" t="str">
        <f>IF(sum!A21="ON",sum!B21,"*")</f>
        <v>*</v>
      </c>
      <c r="AL28" s="2"/>
      <c r="AM28" s="2" t="str">
        <f>IF(sum!A21="ON",sum!D21,"*")</f>
        <v>*</v>
      </c>
      <c r="AP28" s="2" t="s">
        <v>186</v>
      </c>
      <c r="AQ28" s="2" t="s">
        <v>187</v>
      </c>
      <c r="AR28" s="2">
        <v>2021</v>
      </c>
      <c r="AS28" s="2" t="str">
        <f>IF(sum!A21="QU",sum!B21,"*")</f>
        <v>*</v>
      </c>
      <c r="AT28" s="2"/>
      <c r="AU28" s="2" t="str">
        <f>IF(sum!A21="QU",sum!D21,"*")</f>
        <v>*</v>
      </c>
      <c r="AX28" s="2" t="s">
        <v>186</v>
      </c>
      <c r="AY28" s="2" t="s">
        <v>187</v>
      </c>
      <c r="AZ28" s="2">
        <v>2021</v>
      </c>
      <c r="BA28" s="2" t="str">
        <f>IF(sum!A21="SA",sum!B21,"*")</f>
        <v>*</v>
      </c>
      <c r="BB28" s="2"/>
      <c r="BC28" s="2" t="str">
        <f>IF(sum!A21="SA",sum!D21,"*")</f>
        <v>*</v>
      </c>
    </row>
    <row r="29" spans="2:55">
      <c r="B29" s="2" t="s">
        <v>186</v>
      </c>
      <c r="C29" s="2" t="s">
        <v>187</v>
      </c>
      <c r="D29" s="2">
        <v>2021</v>
      </c>
      <c r="E29" s="2" t="str">
        <f>IF(sum!A22="AL",sum!B22,"*")</f>
        <v>EUPVSOLS201</v>
      </c>
      <c r="F29" s="2"/>
      <c r="G29" s="2">
        <f>IF(sum!A22="AL",sum!D22,"*")</f>
        <v>0</v>
      </c>
      <c r="H29" s="2"/>
      <c r="J29" s="2" t="s">
        <v>186</v>
      </c>
      <c r="K29" s="2" t="s">
        <v>187</v>
      </c>
      <c r="L29" s="2">
        <v>2021</v>
      </c>
      <c r="M29" s="2" t="str">
        <f>IF(sum!A22="AT",sum!B22,"*")</f>
        <v>*</v>
      </c>
      <c r="N29" s="2"/>
      <c r="O29" s="2" t="str">
        <f>IF(sum!A22="AT",sum!D22,"*")</f>
        <v>*</v>
      </c>
      <c r="R29" s="2" t="s">
        <v>186</v>
      </c>
      <c r="S29" s="2" t="s">
        <v>187</v>
      </c>
      <c r="T29" s="2">
        <v>2021</v>
      </c>
      <c r="U29" s="2" t="str">
        <f>IF(sum!A22="BC",sum!B22,"*")</f>
        <v>*</v>
      </c>
      <c r="V29" s="2"/>
      <c r="W29" s="2" t="str">
        <f>IF(sum!A22="BC",sum!D22,"*")</f>
        <v>*</v>
      </c>
      <c r="Z29" s="2" t="s">
        <v>186</v>
      </c>
      <c r="AA29" s="2" t="s">
        <v>187</v>
      </c>
      <c r="AB29" s="2">
        <v>2021</v>
      </c>
      <c r="AC29" s="2" t="str">
        <f>IF(sum!A22="MA",sum!B22,"*")</f>
        <v>*</v>
      </c>
      <c r="AD29" s="2"/>
      <c r="AE29" s="2" t="str">
        <f>IF(sum!A22="MA",sum!D22,"*")</f>
        <v>*</v>
      </c>
      <c r="AH29" s="2" t="s">
        <v>186</v>
      </c>
      <c r="AI29" s="2" t="s">
        <v>187</v>
      </c>
      <c r="AJ29" s="2">
        <v>2021</v>
      </c>
      <c r="AK29" s="2" t="str">
        <f>IF(sum!A22="ON",sum!B22,"*")</f>
        <v>*</v>
      </c>
      <c r="AL29" s="2"/>
      <c r="AM29" s="2" t="str">
        <f>IF(sum!A22="ON",sum!D22,"*")</f>
        <v>*</v>
      </c>
      <c r="AP29" s="2" t="s">
        <v>186</v>
      </c>
      <c r="AQ29" s="2" t="s">
        <v>187</v>
      </c>
      <c r="AR29" s="2">
        <v>2021</v>
      </c>
      <c r="AS29" s="2" t="str">
        <f>IF(sum!A22="QU",sum!B22,"*")</f>
        <v>*</v>
      </c>
      <c r="AT29" s="2"/>
      <c r="AU29" s="2" t="str">
        <f>IF(sum!A22="QU",sum!D22,"*")</f>
        <v>*</v>
      </c>
      <c r="AX29" s="2" t="s">
        <v>186</v>
      </c>
      <c r="AY29" s="2" t="s">
        <v>187</v>
      </c>
      <c r="AZ29" s="2">
        <v>2021</v>
      </c>
      <c r="BA29" s="2" t="str">
        <f>IF(sum!A22="SA",sum!B22,"*")</f>
        <v>*</v>
      </c>
      <c r="BB29" s="2"/>
      <c r="BC29" s="2" t="str">
        <f>IF(sum!A22="SA",sum!D22,"*")</f>
        <v>*</v>
      </c>
    </row>
    <row r="30" spans="2:55">
      <c r="B30" s="2" t="s">
        <v>186</v>
      </c>
      <c r="C30" s="2" t="s">
        <v>187</v>
      </c>
      <c r="D30" s="2">
        <v>2021</v>
      </c>
      <c r="E30" s="2" t="str">
        <f>IF(sum!A23="AL",sum!B23,"*")</f>
        <v>EUWINONL01</v>
      </c>
      <c r="F30" s="2"/>
      <c r="G30" s="2">
        <f>IF(sum!A23="AL",sum!D23,"*")</f>
        <v>0</v>
      </c>
      <c r="H30" s="2"/>
      <c r="J30" s="2" t="s">
        <v>186</v>
      </c>
      <c r="K30" s="2" t="s">
        <v>187</v>
      </c>
      <c r="L30" s="2">
        <v>2021</v>
      </c>
      <c r="M30" s="2" t="str">
        <f>IF(sum!A23="AT",sum!B23,"*")</f>
        <v>*</v>
      </c>
      <c r="N30" s="2"/>
      <c r="O30" s="2" t="str">
        <f>IF(sum!A23="AT",sum!D23,"*")</f>
        <v>*</v>
      </c>
      <c r="R30" s="2" t="s">
        <v>186</v>
      </c>
      <c r="S30" s="2" t="s">
        <v>187</v>
      </c>
      <c r="T30" s="2">
        <v>2021</v>
      </c>
      <c r="U30" s="2" t="str">
        <f>IF(sum!A23="BC",sum!B23,"*")</f>
        <v>*</v>
      </c>
      <c r="V30" s="2"/>
      <c r="W30" s="2" t="str">
        <f>IF(sum!A23="BC",sum!D23,"*")</f>
        <v>*</v>
      </c>
      <c r="Z30" s="2" t="s">
        <v>186</v>
      </c>
      <c r="AA30" s="2" t="s">
        <v>187</v>
      </c>
      <c r="AB30" s="2">
        <v>2021</v>
      </c>
      <c r="AC30" s="2" t="str">
        <f>IF(sum!A23="MA",sum!B23,"*")</f>
        <v>*</v>
      </c>
      <c r="AD30" s="2"/>
      <c r="AE30" s="2" t="str">
        <f>IF(sum!A23="MA",sum!D23,"*")</f>
        <v>*</v>
      </c>
      <c r="AH30" s="2" t="s">
        <v>186</v>
      </c>
      <c r="AI30" s="2" t="s">
        <v>187</v>
      </c>
      <c r="AJ30" s="2">
        <v>2021</v>
      </c>
      <c r="AK30" s="2" t="str">
        <f>IF(sum!A23="ON",sum!B23,"*")</f>
        <v>*</v>
      </c>
      <c r="AL30" s="2"/>
      <c r="AM30" s="2" t="str">
        <f>IF(sum!A23="ON",sum!D23,"*")</f>
        <v>*</v>
      </c>
      <c r="AP30" s="2" t="s">
        <v>186</v>
      </c>
      <c r="AQ30" s="2" t="s">
        <v>187</v>
      </c>
      <c r="AR30" s="2">
        <v>2021</v>
      </c>
      <c r="AS30" s="2" t="str">
        <f>IF(sum!A23="QU",sum!B23,"*")</f>
        <v>*</v>
      </c>
      <c r="AT30" s="2"/>
      <c r="AU30" s="2" t="str">
        <f>IF(sum!A23="QU",sum!D23,"*")</f>
        <v>*</v>
      </c>
      <c r="AX30" s="2" t="s">
        <v>186</v>
      </c>
      <c r="AY30" s="2" t="s">
        <v>187</v>
      </c>
      <c r="AZ30" s="2">
        <v>2021</v>
      </c>
      <c r="BA30" s="2" t="str">
        <f>IF(sum!A23="SA",sum!B23,"*")</f>
        <v>*</v>
      </c>
      <c r="BB30" s="2"/>
      <c r="BC30" s="2" t="str">
        <f>IF(sum!A23="SA",sum!D23,"*")</f>
        <v>*</v>
      </c>
    </row>
    <row r="31" spans="2:55">
      <c r="B31" s="2" t="s">
        <v>186</v>
      </c>
      <c r="C31" s="2" t="s">
        <v>187</v>
      </c>
      <c r="D31" s="2">
        <v>2021</v>
      </c>
      <c r="E31" s="2" t="str">
        <f>IF(sum!A24="AL",sum!B24,"*")</f>
        <v>EUWINONM01</v>
      </c>
      <c r="F31" s="2"/>
      <c r="G31" s="2">
        <f>IF(sum!A24="AL",sum!D24,"*")</f>
        <v>0</v>
      </c>
      <c r="H31" s="2"/>
      <c r="J31" s="2" t="s">
        <v>186</v>
      </c>
      <c r="K31" s="2" t="s">
        <v>187</v>
      </c>
      <c r="L31" s="2">
        <v>2021</v>
      </c>
      <c r="M31" s="2" t="str">
        <f>IF(sum!A24="AT",sum!B24,"*")</f>
        <v>*</v>
      </c>
      <c r="N31" s="2"/>
      <c r="O31" s="2" t="str">
        <f>IF(sum!A24="AT",sum!D24,"*")</f>
        <v>*</v>
      </c>
      <c r="R31" s="2" t="s">
        <v>186</v>
      </c>
      <c r="S31" s="2" t="s">
        <v>187</v>
      </c>
      <c r="T31" s="2">
        <v>2021</v>
      </c>
      <c r="U31" s="2" t="str">
        <f>IF(sum!A24="BC",sum!B24,"*")</f>
        <v>*</v>
      </c>
      <c r="V31" s="2"/>
      <c r="W31" s="2" t="str">
        <f>IF(sum!A24="BC",sum!D24,"*")</f>
        <v>*</v>
      </c>
      <c r="Z31" s="2" t="s">
        <v>186</v>
      </c>
      <c r="AA31" s="2" t="s">
        <v>187</v>
      </c>
      <c r="AB31" s="2">
        <v>2021</v>
      </c>
      <c r="AC31" s="2" t="str">
        <f>IF(sum!A24="MA",sum!B24,"*")</f>
        <v>*</v>
      </c>
      <c r="AD31" s="2"/>
      <c r="AE31" s="2" t="str">
        <f>IF(sum!A24="MA",sum!D24,"*")</f>
        <v>*</v>
      </c>
      <c r="AH31" s="2" t="s">
        <v>186</v>
      </c>
      <c r="AI31" s="2" t="s">
        <v>187</v>
      </c>
      <c r="AJ31" s="2">
        <v>2021</v>
      </c>
      <c r="AK31" s="2" t="str">
        <f>IF(sum!A24="ON",sum!B24,"*")</f>
        <v>*</v>
      </c>
      <c r="AL31" s="2"/>
      <c r="AM31" s="2" t="str">
        <f>IF(sum!A24="ON",sum!D24,"*")</f>
        <v>*</v>
      </c>
      <c r="AP31" s="2" t="s">
        <v>186</v>
      </c>
      <c r="AQ31" s="2" t="s">
        <v>187</v>
      </c>
      <c r="AR31" s="2">
        <v>2021</v>
      </c>
      <c r="AS31" s="2" t="str">
        <f>IF(sum!A24="QU",sum!B24,"*")</f>
        <v>*</v>
      </c>
      <c r="AT31" s="2"/>
      <c r="AU31" s="2" t="str">
        <f>IF(sum!A24="QU",sum!D24,"*")</f>
        <v>*</v>
      </c>
      <c r="AX31" s="2" t="s">
        <v>186</v>
      </c>
      <c r="AY31" s="2" t="s">
        <v>187</v>
      </c>
      <c r="AZ31" s="2">
        <v>2021</v>
      </c>
      <c r="BA31" s="2" t="str">
        <f>IF(sum!A24="SA",sum!B24,"*")</f>
        <v>*</v>
      </c>
      <c r="BB31" s="2"/>
      <c r="BC31" s="2" t="str">
        <f>IF(sum!A24="SA",sum!D24,"*")</f>
        <v>*</v>
      </c>
    </row>
    <row r="32" spans="2:55">
      <c r="B32" s="2" t="s">
        <v>186</v>
      </c>
      <c r="C32" s="2" t="s">
        <v>187</v>
      </c>
      <c r="D32" s="2">
        <v>2021</v>
      </c>
      <c r="E32" s="2" t="str">
        <f>IF(sum!A25="AL",sum!B25,"*")</f>
        <v>HSS-AuxiliaryEquip_ELE1</v>
      </c>
      <c r="F32" s="2"/>
      <c r="G32" s="2">
        <f>IF(sum!A25="AL",sum!D25,"*")</f>
        <v>0.173324878461209</v>
      </c>
      <c r="H32" s="2"/>
      <c r="J32" s="2" t="s">
        <v>186</v>
      </c>
      <c r="K32" s="2" t="s">
        <v>187</v>
      </c>
      <c r="L32" s="2">
        <v>2021</v>
      </c>
      <c r="M32" s="2" t="str">
        <f>IF(sum!A25="AT",sum!B25,"*")</f>
        <v>*</v>
      </c>
      <c r="N32" s="2"/>
      <c r="O32" s="2" t="str">
        <f>IF(sum!A25="AT",sum!D25,"*")</f>
        <v>*</v>
      </c>
      <c r="R32" s="2" t="s">
        <v>186</v>
      </c>
      <c r="S32" s="2" t="s">
        <v>187</v>
      </c>
      <c r="T32" s="2">
        <v>2021</v>
      </c>
      <c r="U32" s="2" t="str">
        <f>IF(sum!A25="BC",sum!B25,"*")</f>
        <v>*</v>
      </c>
      <c r="V32" s="2"/>
      <c r="W32" s="2" t="str">
        <f>IF(sum!A25="BC",sum!D25,"*")</f>
        <v>*</v>
      </c>
      <c r="Z32" s="2" t="s">
        <v>186</v>
      </c>
      <c r="AA32" s="2" t="s">
        <v>187</v>
      </c>
      <c r="AB32" s="2">
        <v>2021</v>
      </c>
      <c r="AC32" s="2" t="str">
        <f>IF(sum!A25="MA",sum!B25,"*")</f>
        <v>*</v>
      </c>
      <c r="AD32" s="2"/>
      <c r="AE32" s="2" t="str">
        <f>IF(sum!A25="MA",sum!D25,"*")</f>
        <v>*</v>
      </c>
      <c r="AH32" s="2" t="s">
        <v>186</v>
      </c>
      <c r="AI32" s="2" t="s">
        <v>187</v>
      </c>
      <c r="AJ32" s="2">
        <v>2021</v>
      </c>
      <c r="AK32" s="2" t="str">
        <f>IF(sum!A25="ON",sum!B25,"*")</f>
        <v>*</v>
      </c>
      <c r="AL32" s="2"/>
      <c r="AM32" s="2" t="str">
        <f>IF(sum!A25="ON",sum!D25,"*")</f>
        <v>*</v>
      </c>
      <c r="AP32" s="2" t="s">
        <v>186</v>
      </c>
      <c r="AQ32" s="2" t="s">
        <v>187</v>
      </c>
      <c r="AR32" s="2">
        <v>2021</v>
      </c>
      <c r="AS32" s="2" t="str">
        <f>IF(sum!A25="QU",sum!B25,"*")</f>
        <v>*</v>
      </c>
      <c r="AT32" s="2"/>
      <c r="AU32" s="2" t="str">
        <f>IF(sum!A25="QU",sum!D25,"*")</f>
        <v>*</v>
      </c>
      <c r="AX32" s="2" t="s">
        <v>186</v>
      </c>
      <c r="AY32" s="2" t="s">
        <v>187</v>
      </c>
      <c r="AZ32" s="2">
        <v>2021</v>
      </c>
      <c r="BA32" s="2" t="str">
        <f>IF(sum!A25="SA",sum!B25,"*")</f>
        <v>*</v>
      </c>
      <c r="BB32" s="2"/>
      <c r="BC32" s="2" t="str">
        <f>IF(sum!A25="SA",sum!D25,"*")</f>
        <v>*</v>
      </c>
    </row>
    <row r="33" spans="2:55">
      <c r="B33" s="2" t="s">
        <v>186</v>
      </c>
      <c r="C33" s="2" t="s">
        <v>187</v>
      </c>
      <c r="D33" s="2">
        <v>2021</v>
      </c>
      <c r="E33" s="2" t="str">
        <f>IF(sum!A26="AL",sum!B26,"*")</f>
        <v>HSS-AuxiliaryMot_ELE1</v>
      </c>
      <c r="F33" s="2"/>
      <c r="G33" s="2">
        <f>IF(sum!A26="AL",sum!D26,"*")</f>
        <v>0.0285351934052002</v>
      </c>
      <c r="H33" s="2"/>
      <c r="J33" s="2" t="s">
        <v>186</v>
      </c>
      <c r="K33" s="2" t="s">
        <v>187</v>
      </c>
      <c r="L33" s="2">
        <v>2021</v>
      </c>
      <c r="M33" s="2" t="str">
        <f>IF(sum!A26="AT",sum!B26,"*")</f>
        <v>*</v>
      </c>
      <c r="N33" s="2"/>
      <c r="O33" s="2" t="str">
        <f>IF(sum!A26="AT",sum!D26,"*")</f>
        <v>*</v>
      </c>
      <c r="R33" s="2" t="s">
        <v>186</v>
      </c>
      <c r="S33" s="2" t="s">
        <v>187</v>
      </c>
      <c r="T33" s="2">
        <v>2021</v>
      </c>
      <c r="U33" s="2" t="str">
        <f>IF(sum!A26="BC",sum!B26,"*")</f>
        <v>*</v>
      </c>
      <c r="V33" s="2"/>
      <c r="W33" s="2" t="str">
        <f>IF(sum!A26="BC",sum!D26,"*")</f>
        <v>*</v>
      </c>
      <c r="Z33" s="2" t="s">
        <v>186</v>
      </c>
      <c r="AA33" s="2" t="s">
        <v>187</v>
      </c>
      <c r="AB33" s="2">
        <v>2021</v>
      </c>
      <c r="AC33" s="2" t="str">
        <f>IF(sum!A26="MA",sum!B26,"*")</f>
        <v>*</v>
      </c>
      <c r="AD33" s="2"/>
      <c r="AE33" s="2" t="str">
        <f>IF(sum!A26="MA",sum!D26,"*")</f>
        <v>*</v>
      </c>
      <c r="AH33" s="2" t="s">
        <v>186</v>
      </c>
      <c r="AI33" s="2" t="s">
        <v>187</v>
      </c>
      <c r="AJ33" s="2">
        <v>2021</v>
      </c>
      <c r="AK33" s="2" t="str">
        <f>IF(sum!A26="ON",sum!B26,"*")</f>
        <v>*</v>
      </c>
      <c r="AL33" s="2"/>
      <c r="AM33" s="2" t="str">
        <f>IF(sum!A26="ON",sum!D26,"*")</f>
        <v>*</v>
      </c>
      <c r="AP33" s="2" t="s">
        <v>186</v>
      </c>
      <c r="AQ33" s="2" t="s">
        <v>187</v>
      </c>
      <c r="AR33" s="2">
        <v>2021</v>
      </c>
      <c r="AS33" s="2" t="str">
        <f>IF(sum!A26="QU",sum!B26,"*")</f>
        <v>*</v>
      </c>
      <c r="AT33" s="2"/>
      <c r="AU33" s="2" t="str">
        <f>IF(sum!A26="QU",sum!D26,"*")</f>
        <v>*</v>
      </c>
      <c r="AX33" s="2" t="s">
        <v>186</v>
      </c>
      <c r="AY33" s="2" t="s">
        <v>187</v>
      </c>
      <c r="AZ33" s="2">
        <v>2021</v>
      </c>
      <c r="BA33" s="2" t="str">
        <f>IF(sum!A26="SA",sum!B26,"*")</f>
        <v>*</v>
      </c>
      <c r="BB33" s="2"/>
      <c r="BC33" s="2" t="str">
        <f>IF(sum!A26="SA",sum!D26,"*")</f>
        <v>*</v>
      </c>
    </row>
    <row r="34" spans="2:55">
      <c r="B34" s="2" t="s">
        <v>186</v>
      </c>
      <c r="C34" s="2" t="s">
        <v>187</v>
      </c>
      <c r="D34" s="2">
        <v>2021</v>
      </c>
      <c r="E34" s="2" t="str">
        <f>IF(sum!A27="AL",sum!B27,"*")</f>
        <v>HSS-Light_ELE1</v>
      </c>
      <c r="F34" s="2"/>
      <c r="G34" s="2">
        <f>IF(sum!A27="AL",sum!D27,"*")</f>
        <v>0.0919467343056439</v>
      </c>
      <c r="H34" s="2"/>
      <c r="J34" s="2" t="s">
        <v>186</v>
      </c>
      <c r="K34" s="2" t="s">
        <v>187</v>
      </c>
      <c r="L34" s="2">
        <v>2021</v>
      </c>
      <c r="M34" s="2" t="str">
        <f>IF(sum!A27="AT",sum!B27,"*")</f>
        <v>*</v>
      </c>
      <c r="N34" s="2"/>
      <c r="O34" s="2" t="str">
        <f>IF(sum!A27="AT",sum!D27,"*")</f>
        <v>*</v>
      </c>
      <c r="R34" s="2" t="s">
        <v>186</v>
      </c>
      <c r="S34" s="2" t="s">
        <v>187</v>
      </c>
      <c r="T34" s="2">
        <v>2021</v>
      </c>
      <c r="U34" s="2" t="str">
        <f>IF(sum!A27="BC",sum!B27,"*")</f>
        <v>*</v>
      </c>
      <c r="V34" s="2"/>
      <c r="W34" s="2" t="str">
        <f>IF(sum!A27="BC",sum!D27,"*")</f>
        <v>*</v>
      </c>
      <c r="Z34" s="2" t="s">
        <v>186</v>
      </c>
      <c r="AA34" s="2" t="s">
        <v>187</v>
      </c>
      <c r="AB34" s="2">
        <v>2021</v>
      </c>
      <c r="AC34" s="2" t="str">
        <f>IF(sum!A27="MA",sum!B27,"*")</f>
        <v>*</v>
      </c>
      <c r="AD34" s="2"/>
      <c r="AE34" s="2" t="str">
        <f>IF(sum!A27="MA",sum!D27,"*")</f>
        <v>*</v>
      </c>
      <c r="AH34" s="2" t="s">
        <v>186</v>
      </c>
      <c r="AI34" s="2" t="s">
        <v>187</v>
      </c>
      <c r="AJ34" s="2">
        <v>2021</v>
      </c>
      <c r="AK34" s="2" t="str">
        <f>IF(sum!A27="ON",sum!B27,"*")</f>
        <v>*</v>
      </c>
      <c r="AL34" s="2"/>
      <c r="AM34" s="2" t="str">
        <f>IF(sum!A27="ON",sum!D27,"*")</f>
        <v>*</v>
      </c>
      <c r="AP34" s="2" t="s">
        <v>186</v>
      </c>
      <c r="AQ34" s="2" t="s">
        <v>187</v>
      </c>
      <c r="AR34" s="2">
        <v>2021</v>
      </c>
      <c r="AS34" s="2" t="str">
        <f>IF(sum!A27="QU",sum!B27,"*")</f>
        <v>*</v>
      </c>
      <c r="AT34" s="2"/>
      <c r="AU34" s="2" t="str">
        <f>IF(sum!A27="QU",sum!D27,"*")</f>
        <v>*</v>
      </c>
      <c r="AX34" s="2" t="s">
        <v>186</v>
      </c>
      <c r="AY34" s="2" t="s">
        <v>187</v>
      </c>
      <c r="AZ34" s="2">
        <v>2021</v>
      </c>
      <c r="BA34" s="2" t="str">
        <f>IF(sum!A27="SA",sum!B27,"*")</f>
        <v>*</v>
      </c>
      <c r="BB34" s="2"/>
      <c r="BC34" s="2" t="str">
        <f>IF(sum!A27="SA",sum!D27,"*")</f>
        <v>*</v>
      </c>
    </row>
    <row r="35" spans="2:55">
      <c r="B35" s="2" t="s">
        <v>186</v>
      </c>
      <c r="C35" s="2" t="s">
        <v>187</v>
      </c>
      <c r="D35" s="2">
        <v>2021</v>
      </c>
      <c r="E35" s="2" t="str">
        <f>IF(sum!A28="AL",sum!B28,"*")</f>
        <v>HSS-SpCool_ELE1</v>
      </c>
      <c r="F35" s="2"/>
      <c r="G35" s="2">
        <f>IF(sum!A28="AL",sum!D28,"*")</f>
        <v>0.00634115409004437</v>
      </c>
      <c r="H35" s="2"/>
      <c r="J35" s="2" t="s">
        <v>186</v>
      </c>
      <c r="K35" s="2" t="s">
        <v>187</v>
      </c>
      <c r="L35" s="2">
        <v>2021</v>
      </c>
      <c r="M35" s="2" t="str">
        <f>IF(sum!A28="AT",sum!B28,"*")</f>
        <v>*</v>
      </c>
      <c r="N35" s="2"/>
      <c r="O35" s="2" t="str">
        <f>IF(sum!A28="AT",sum!D28,"*")</f>
        <v>*</v>
      </c>
      <c r="R35" s="2" t="s">
        <v>186</v>
      </c>
      <c r="S35" s="2" t="s">
        <v>187</v>
      </c>
      <c r="T35" s="2">
        <v>2021</v>
      </c>
      <c r="U35" s="2" t="str">
        <f>IF(sum!A28="BC",sum!B28,"*")</f>
        <v>*</v>
      </c>
      <c r="V35" s="2"/>
      <c r="W35" s="2" t="str">
        <f>IF(sum!A28="BC",sum!D28,"*")</f>
        <v>*</v>
      </c>
      <c r="Z35" s="2" t="s">
        <v>186</v>
      </c>
      <c r="AA35" s="2" t="s">
        <v>187</v>
      </c>
      <c r="AB35" s="2">
        <v>2021</v>
      </c>
      <c r="AC35" s="2" t="str">
        <f>IF(sum!A28="MA",sum!B28,"*")</f>
        <v>*</v>
      </c>
      <c r="AD35" s="2"/>
      <c r="AE35" s="2" t="str">
        <f>IF(sum!A28="MA",sum!D28,"*")</f>
        <v>*</v>
      </c>
      <c r="AH35" s="2" t="s">
        <v>186</v>
      </c>
      <c r="AI35" s="2" t="s">
        <v>187</v>
      </c>
      <c r="AJ35" s="2">
        <v>2021</v>
      </c>
      <c r="AK35" s="2" t="str">
        <f>IF(sum!A28="ON",sum!B28,"*")</f>
        <v>*</v>
      </c>
      <c r="AL35" s="2"/>
      <c r="AM35" s="2" t="str">
        <f>IF(sum!A28="ON",sum!D28,"*")</f>
        <v>*</v>
      </c>
      <c r="AP35" s="2" t="s">
        <v>186</v>
      </c>
      <c r="AQ35" s="2" t="s">
        <v>187</v>
      </c>
      <c r="AR35" s="2">
        <v>2021</v>
      </c>
      <c r="AS35" s="2" t="str">
        <f>IF(sum!A28="QU",sum!B28,"*")</f>
        <v>*</v>
      </c>
      <c r="AT35" s="2"/>
      <c r="AU35" s="2" t="str">
        <f>IF(sum!A28="QU",sum!D28,"*")</f>
        <v>*</v>
      </c>
      <c r="AX35" s="2" t="s">
        <v>186</v>
      </c>
      <c r="AY35" s="2" t="s">
        <v>187</v>
      </c>
      <c r="AZ35" s="2">
        <v>2021</v>
      </c>
      <c r="BA35" s="2" t="str">
        <f>IF(sum!A28="SA",sum!B28,"*")</f>
        <v>*</v>
      </c>
      <c r="BB35" s="2"/>
      <c r="BC35" s="2" t="str">
        <f>IF(sum!A28="SA",sum!D28,"*")</f>
        <v>*</v>
      </c>
    </row>
    <row r="36" spans="2:55">
      <c r="B36" s="2" t="s">
        <v>186</v>
      </c>
      <c r="C36" s="2" t="s">
        <v>187</v>
      </c>
      <c r="D36" s="2">
        <v>2021</v>
      </c>
      <c r="E36" s="2" t="str">
        <f>IF(sum!A29="AL",sum!B29,"*")</f>
        <v>HSS-SpHeat_ELE1</v>
      </c>
      <c r="F36" s="2"/>
      <c r="G36" s="2">
        <f>IF(sum!A29="AL",sum!D29,"*")</f>
        <v>0.222644965828225</v>
      </c>
      <c r="H36" s="2"/>
      <c r="J36" s="2" t="s">
        <v>186</v>
      </c>
      <c r="K36" s="2" t="s">
        <v>187</v>
      </c>
      <c r="L36" s="2">
        <v>2021</v>
      </c>
      <c r="M36" s="2" t="str">
        <f>IF(sum!A29="AT",sum!B29,"*")</f>
        <v>*</v>
      </c>
      <c r="N36" s="2"/>
      <c r="O36" s="2" t="str">
        <f>IF(sum!A29="AT",sum!D29,"*")</f>
        <v>*</v>
      </c>
      <c r="R36" s="2" t="s">
        <v>186</v>
      </c>
      <c r="S36" s="2" t="s">
        <v>187</v>
      </c>
      <c r="T36" s="2">
        <v>2021</v>
      </c>
      <c r="U36" s="2" t="str">
        <f>IF(sum!A29="BC",sum!B29,"*")</f>
        <v>*</v>
      </c>
      <c r="V36" s="2"/>
      <c r="W36" s="2" t="str">
        <f>IF(sum!A29="BC",sum!D29,"*")</f>
        <v>*</v>
      </c>
      <c r="Z36" s="2" t="s">
        <v>186</v>
      </c>
      <c r="AA36" s="2" t="s">
        <v>187</v>
      </c>
      <c r="AB36" s="2">
        <v>2021</v>
      </c>
      <c r="AC36" s="2" t="str">
        <f>IF(sum!A29="MA",sum!B29,"*")</f>
        <v>*</v>
      </c>
      <c r="AD36" s="2"/>
      <c r="AE36" s="2" t="str">
        <f>IF(sum!A29="MA",sum!D29,"*")</f>
        <v>*</v>
      </c>
      <c r="AH36" s="2" t="s">
        <v>186</v>
      </c>
      <c r="AI36" s="2" t="s">
        <v>187</v>
      </c>
      <c r="AJ36" s="2">
        <v>2021</v>
      </c>
      <c r="AK36" s="2" t="str">
        <f>IF(sum!A29="ON",sum!B29,"*")</f>
        <v>*</v>
      </c>
      <c r="AL36" s="2"/>
      <c r="AM36" s="2" t="str">
        <f>IF(sum!A29="ON",sum!D29,"*")</f>
        <v>*</v>
      </c>
      <c r="AP36" s="2" t="s">
        <v>186</v>
      </c>
      <c r="AQ36" s="2" t="s">
        <v>187</v>
      </c>
      <c r="AR36" s="2">
        <v>2021</v>
      </c>
      <c r="AS36" s="2" t="str">
        <f>IF(sum!A29="QU",sum!B29,"*")</f>
        <v>*</v>
      </c>
      <c r="AT36" s="2"/>
      <c r="AU36" s="2" t="str">
        <f>IF(sum!A29="QU",sum!D29,"*")</f>
        <v>*</v>
      </c>
      <c r="AX36" s="2" t="s">
        <v>186</v>
      </c>
      <c r="AY36" s="2" t="s">
        <v>187</v>
      </c>
      <c r="AZ36" s="2">
        <v>2021</v>
      </c>
      <c r="BA36" s="2" t="str">
        <f>IF(sum!A29="SA",sum!B29,"*")</f>
        <v>*</v>
      </c>
      <c r="BB36" s="2"/>
      <c r="BC36" s="2" t="str">
        <f>IF(sum!A29="SA",sum!D29,"*")</f>
        <v>*</v>
      </c>
    </row>
    <row r="37" spans="2:55">
      <c r="B37" s="2" t="s">
        <v>186</v>
      </c>
      <c r="C37" s="2" t="s">
        <v>187</v>
      </c>
      <c r="D37" s="2">
        <v>2021</v>
      </c>
      <c r="E37" s="2" t="str">
        <f>IF(sum!A30="AL",sum!B30,"*")</f>
        <v>HSS-WaterHeat_ELE1</v>
      </c>
      <c r="F37" s="2"/>
      <c r="G37" s="2">
        <f>IF(sum!A30="AL",sum!D30,"*")</f>
        <v>0.107799619530755</v>
      </c>
      <c r="H37" s="2"/>
      <c r="J37" s="2" t="s">
        <v>186</v>
      </c>
      <c r="K37" s="2" t="s">
        <v>187</v>
      </c>
      <c r="L37" s="2">
        <v>2021</v>
      </c>
      <c r="M37" s="2" t="str">
        <f>IF(sum!A30="AT",sum!B30,"*")</f>
        <v>*</v>
      </c>
      <c r="N37" s="2"/>
      <c r="O37" s="2" t="str">
        <f>IF(sum!A30="AT",sum!D30,"*")</f>
        <v>*</v>
      </c>
      <c r="R37" s="2" t="s">
        <v>186</v>
      </c>
      <c r="S37" s="2" t="s">
        <v>187</v>
      </c>
      <c r="T37" s="2">
        <v>2021</v>
      </c>
      <c r="U37" s="2" t="str">
        <f>IF(sum!A30="BC",sum!B30,"*")</f>
        <v>*</v>
      </c>
      <c r="V37" s="2"/>
      <c r="W37" s="2" t="str">
        <f>IF(sum!A30="BC",sum!D30,"*")</f>
        <v>*</v>
      </c>
      <c r="Z37" s="2" t="s">
        <v>186</v>
      </c>
      <c r="AA37" s="2" t="s">
        <v>187</v>
      </c>
      <c r="AB37" s="2">
        <v>2021</v>
      </c>
      <c r="AC37" s="2" t="str">
        <f>IF(sum!A30="MA",sum!B30,"*")</f>
        <v>*</v>
      </c>
      <c r="AD37" s="2"/>
      <c r="AE37" s="2" t="str">
        <f>IF(sum!A30="MA",sum!D30,"*")</f>
        <v>*</v>
      </c>
      <c r="AH37" s="2" t="s">
        <v>186</v>
      </c>
      <c r="AI37" s="2" t="s">
        <v>187</v>
      </c>
      <c r="AJ37" s="2">
        <v>2021</v>
      </c>
      <c r="AK37" s="2" t="str">
        <f>IF(sum!A30="ON",sum!B30,"*")</f>
        <v>*</v>
      </c>
      <c r="AL37" s="2"/>
      <c r="AM37" s="2" t="str">
        <f>IF(sum!A30="ON",sum!D30,"*")</f>
        <v>*</v>
      </c>
      <c r="AP37" s="2" t="s">
        <v>186</v>
      </c>
      <c r="AQ37" s="2" t="s">
        <v>187</v>
      </c>
      <c r="AR37" s="2">
        <v>2021</v>
      </c>
      <c r="AS37" s="2" t="str">
        <f>IF(sum!A30="QU",sum!B30,"*")</f>
        <v>*</v>
      </c>
      <c r="AT37" s="2"/>
      <c r="AU37" s="2" t="str">
        <f>IF(sum!A30="QU",sum!D30,"*")</f>
        <v>*</v>
      </c>
      <c r="AX37" s="2" t="s">
        <v>186</v>
      </c>
      <c r="AY37" s="2" t="s">
        <v>187</v>
      </c>
      <c r="AZ37" s="2">
        <v>2021</v>
      </c>
      <c r="BA37" s="2" t="str">
        <f>IF(sum!A30="SA",sum!B30,"*")</f>
        <v>*</v>
      </c>
      <c r="BB37" s="2"/>
      <c r="BC37" s="2" t="str">
        <f>IF(sum!A30="SA",sum!D30,"*")</f>
        <v>*</v>
      </c>
    </row>
    <row r="38" spans="2:55">
      <c r="B38" s="2" t="s">
        <v>186</v>
      </c>
      <c r="C38" s="2" t="s">
        <v>187</v>
      </c>
      <c r="D38" s="2">
        <v>2021</v>
      </c>
      <c r="E38" s="2" t="str">
        <f>IF(sum!A31="AL",sum!B31,"*")</f>
        <v>ICS-AuxiliaryEquip_ELE1</v>
      </c>
      <c r="F38" s="2"/>
      <c r="G38" s="2">
        <f>IF(sum!A31="AL",sum!D31,"*")</f>
        <v>0.0147960262101032</v>
      </c>
      <c r="H38" s="2"/>
      <c r="J38" s="2" t="s">
        <v>186</v>
      </c>
      <c r="K38" s="2" t="s">
        <v>187</v>
      </c>
      <c r="L38" s="2">
        <v>2021</v>
      </c>
      <c r="M38" s="2" t="str">
        <f>IF(sum!A31="AT",sum!B31,"*")</f>
        <v>*</v>
      </c>
      <c r="N38" s="2"/>
      <c r="O38" s="2" t="str">
        <f>IF(sum!A31="AT",sum!D31,"*")</f>
        <v>*</v>
      </c>
      <c r="R38" s="2" t="s">
        <v>186</v>
      </c>
      <c r="S38" s="2" t="s">
        <v>187</v>
      </c>
      <c r="T38" s="2">
        <v>2021</v>
      </c>
      <c r="U38" s="2" t="str">
        <f>IF(sum!A31="BC",sum!B31,"*")</f>
        <v>*</v>
      </c>
      <c r="V38" s="2"/>
      <c r="W38" s="2" t="str">
        <f>IF(sum!A31="BC",sum!D31,"*")</f>
        <v>*</v>
      </c>
      <c r="Z38" s="2" t="s">
        <v>186</v>
      </c>
      <c r="AA38" s="2" t="s">
        <v>187</v>
      </c>
      <c r="AB38" s="2">
        <v>2021</v>
      </c>
      <c r="AC38" s="2" t="str">
        <f>IF(sum!A31="MA",sum!B31,"*")</f>
        <v>*</v>
      </c>
      <c r="AD38" s="2"/>
      <c r="AE38" s="2" t="str">
        <f>IF(sum!A31="MA",sum!D31,"*")</f>
        <v>*</v>
      </c>
      <c r="AH38" s="2" t="s">
        <v>186</v>
      </c>
      <c r="AI38" s="2" t="s">
        <v>187</v>
      </c>
      <c r="AJ38" s="2">
        <v>2021</v>
      </c>
      <c r="AK38" s="2" t="str">
        <f>IF(sum!A31="ON",sum!B31,"*")</f>
        <v>*</v>
      </c>
      <c r="AL38" s="2"/>
      <c r="AM38" s="2" t="str">
        <f>IF(sum!A31="ON",sum!D31,"*")</f>
        <v>*</v>
      </c>
      <c r="AP38" s="2" t="s">
        <v>186</v>
      </c>
      <c r="AQ38" s="2" t="s">
        <v>187</v>
      </c>
      <c r="AR38" s="2">
        <v>2021</v>
      </c>
      <c r="AS38" s="2" t="str">
        <f>IF(sum!A31="QU",sum!B31,"*")</f>
        <v>*</v>
      </c>
      <c r="AT38" s="2"/>
      <c r="AU38" s="2" t="str">
        <f>IF(sum!A31="QU",sum!D31,"*")</f>
        <v>*</v>
      </c>
      <c r="AX38" s="2" t="s">
        <v>186</v>
      </c>
      <c r="AY38" s="2" t="s">
        <v>187</v>
      </c>
      <c r="AZ38" s="2">
        <v>2021</v>
      </c>
      <c r="BA38" s="2" t="str">
        <f>IF(sum!A31="SA",sum!B31,"*")</f>
        <v>*</v>
      </c>
      <c r="BB38" s="2"/>
      <c r="BC38" s="2" t="str">
        <f>IF(sum!A31="SA",sum!D31,"*")</f>
        <v>*</v>
      </c>
    </row>
    <row r="39" spans="2:55">
      <c r="B39" s="2" t="s">
        <v>186</v>
      </c>
      <c r="C39" s="2" t="s">
        <v>187</v>
      </c>
      <c r="D39" s="2">
        <v>2021</v>
      </c>
      <c r="E39" s="2" t="str">
        <f>IF(sum!A32="AL",sum!B32,"*")</f>
        <v>ICS-AuxiliaryMot_ELE1</v>
      </c>
      <c r="F39" s="2"/>
      <c r="G39" s="2">
        <f>IF(sum!A32="AL",sum!D32,"*")</f>
        <v>0.00317057704502223</v>
      </c>
      <c r="H39" s="2"/>
      <c r="J39" s="2" t="s">
        <v>186</v>
      </c>
      <c r="K39" s="2" t="s">
        <v>187</v>
      </c>
      <c r="L39" s="2">
        <v>2021</v>
      </c>
      <c r="M39" s="2" t="str">
        <f>IF(sum!A32="AT",sum!B32,"*")</f>
        <v>*</v>
      </c>
      <c r="N39" s="2"/>
      <c r="O39" s="2" t="str">
        <f>IF(sum!A32="AT",sum!D32,"*")</f>
        <v>*</v>
      </c>
      <c r="R39" s="2" t="s">
        <v>186</v>
      </c>
      <c r="S39" s="2" t="s">
        <v>187</v>
      </c>
      <c r="T39" s="2">
        <v>2021</v>
      </c>
      <c r="U39" s="2" t="str">
        <f>IF(sum!A32="BC",sum!B32,"*")</f>
        <v>*</v>
      </c>
      <c r="V39" s="2"/>
      <c r="W39" s="2" t="str">
        <f>IF(sum!A32="BC",sum!D32,"*")</f>
        <v>*</v>
      </c>
      <c r="Z39" s="2" t="s">
        <v>186</v>
      </c>
      <c r="AA39" s="2" t="s">
        <v>187</v>
      </c>
      <c r="AB39" s="2">
        <v>2021</v>
      </c>
      <c r="AC39" s="2" t="str">
        <f>IF(sum!A32="MA",sum!B32,"*")</f>
        <v>*</v>
      </c>
      <c r="AD39" s="2"/>
      <c r="AE39" s="2" t="str">
        <f>IF(sum!A32="MA",sum!D32,"*")</f>
        <v>*</v>
      </c>
      <c r="AH39" s="2" t="s">
        <v>186</v>
      </c>
      <c r="AI39" s="2" t="s">
        <v>187</v>
      </c>
      <c r="AJ39" s="2">
        <v>2021</v>
      </c>
      <c r="AK39" s="2" t="str">
        <f>IF(sum!A32="ON",sum!B32,"*")</f>
        <v>*</v>
      </c>
      <c r="AL39" s="2"/>
      <c r="AM39" s="2" t="str">
        <f>IF(sum!A32="ON",sum!D32,"*")</f>
        <v>*</v>
      </c>
      <c r="AP39" s="2" t="s">
        <v>186</v>
      </c>
      <c r="AQ39" s="2" t="s">
        <v>187</v>
      </c>
      <c r="AR39" s="2">
        <v>2021</v>
      </c>
      <c r="AS39" s="2" t="str">
        <f>IF(sum!A32="QU",sum!B32,"*")</f>
        <v>*</v>
      </c>
      <c r="AT39" s="2"/>
      <c r="AU39" s="2" t="str">
        <f>IF(sum!A32="QU",sum!D32,"*")</f>
        <v>*</v>
      </c>
      <c r="AX39" s="2" t="s">
        <v>186</v>
      </c>
      <c r="AY39" s="2" t="s">
        <v>187</v>
      </c>
      <c r="AZ39" s="2">
        <v>2021</v>
      </c>
      <c r="BA39" s="2" t="str">
        <f>IF(sum!A32="SA",sum!B32,"*")</f>
        <v>*</v>
      </c>
      <c r="BB39" s="2"/>
      <c r="BC39" s="2" t="str">
        <f>IF(sum!A32="SA",sum!D32,"*")</f>
        <v>*</v>
      </c>
    </row>
    <row r="40" spans="2:55">
      <c r="B40" s="2" t="s">
        <v>186</v>
      </c>
      <c r="C40" s="2" t="s">
        <v>187</v>
      </c>
      <c r="D40" s="2">
        <v>2021</v>
      </c>
      <c r="E40" s="2" t="str">
        <f>IF(sum!A33="AL",sum!B33,"*")</f>
        <v>ICS-Light_ELE1</v>
      </c>
      <c r="F40" s="2"/>
      <c r="G40" s="2">
        <f>IF(sum!A33="AL",sum!D33,"*")</f>
        <v>0.0158528852251107</v>
      </c>
      <c r="H40" s="2"/>
      <c r="J40" s="2" t="s">
        <v>186</v>
      </c>
      <c r="K40" s="2" t="s">
        <v>187</v>
      </c>
      <c r="L40" s="2">
        <v>2021</v>
      </c>
      <c r="M40" s="2" t="str">
        <f>IF(sum!A33="AT",sum!B33,"*")</f>
        <v>*</v>
      </c>
      <c r="N40" s="2"/>
      <c r="O40" s="2" t="str">
        <f>IF(sum!A33="AT",sum!D33,"*")</f>
        <v>*</v>
      </c>
      <c r="R40" s="2" t="s">
        <v>186</v>
      </c>
      <c r="S40" s="2" t="s">
        <v>187</v>
      </c>
      <c r="T40" s="2">
        <v>2021</v>
      </c>
      <c r="U40" s="2" t="str">
        <f>IF(sum!A33="BC",sum!B33,"*")</f>
        <v>*</v>
      </c>
      <c r="V40" s="2"/>
      <c r="W40" s="2" t="str">
        <f>IF(sum!A33="BC",sum!D33,"*")</f>
        <v>*</v>
      </c>
      <c r="Z40" s="2" t="s">
        <v>186</v>
      </c>
      <c r="AA40" s="2" t="s">
        <v>187</v>
      </c>
      <c r="AB40" s="2">
        <v>2021</v>
      </c>
      <c r="AC40" s="2" t="str">
        <f>IF(sum!A33="MA",sum!B33,"*")</f>
        <v>*</v>
      </c>
      <c r="AD40" s="2"/>
      <c r="AE40" s="2" t="str">
        <f>IF(sum!A33="MA",sum!D33,"*")</f>
        <v>*</v>
      </c>
      <c r="AH40" s="2" t="s">
        <v>186</v>
      </c>
      <c r="AI40" s="2" t="s">
        <v>187</v>
      </c>
      <c r="AJ40" s="2">
        <v>2021</v>
      </c>
      <c r="AK40" s="2" t="str">
        <f>IF(sum!A33="ON",sum!B33,"*")</f>
        <v>*</v>
      </c>
      <c r="AL40" s="2"/>
      <c r="AM40" s="2" t="str">
        <f>IF(sum!A33="ON",sum!D33,"*")</f>
        <v>*</v>
      </c>
      <c r="AP40" s="2" t="s">
        <v>186</v>
      </c>
      <c r="AQ40" s="2" t="s">
        <v>187</v>
      </c>
      <c r="AR40" s="2">
        <v>2021</v>
      </c>
      <c r="AS40" s="2" t="str">
        <f>IF(sum!A33="QU",sum!B33,"*")</f>
        <v>*</v>
      </c>
      <c r="AT40" s="2"/>
      <c r="AU40" s="2" t="str">
        <f>IF(sum!A33="QU",sum!D33,"*")</f>
        <v>*</v>
      </c>
      <c r="AX40" s="2" t="s">
        <v>186</v>
      </c>
      <c r="AY40" s="2" t="s">
        <v>187</v>
      </c>
      <c r="AZ40" s="2">
        <v>2021</v>
      </c>
      <c r="BA40" s="2" t="str">
        <f>IF(sum!A33="SA",sum!B33,"*")</f>
        <v>*</v>
      </c>
      <c r="BB40" s="2"/>
      <c r="BC40" s="2" t="str">
        <f>IF(sum!A33="SA",sum!D33,"*")</f>
        <v>*</v>
      </c>
    </row>
    <row r="41" spans="2:55">
      <c r="B41" s="2" t="s">
        <v>186</v>
      </c>
      <c r="C41" s="2" t="s">
        <v>187</v>
      </c>
      <c r="D41" s="2">
        <v>2021</v>
      </c>
      <c r="E41" s="2" t="str">
        <f>IF(sum!A34="AL",sum!B34,"*")</f>
        <v>ICS-SpCool_ELE1</v>
      </c>
      <c r="F41" s="2"/>
      <c r="G41" s="2">
        <f>IF(sum!A34="AL",sum!D34,"*")</f>
        <v>0</v>
      </c>
      <c r="H41" s="2"/>
      <c r="J41" s="2" t="s">
        <v>186</v>
      </c>
      <c r="K41" s="2" t="s">
        <v>187</v>
      </c>
      <c r="L41" s="2">
        <v>2021</v>
      </c>
      <c r="M41" s="2" t="str">
        <f>IF(sum!A34="AT",sum!B34,"*")</f>
        <v>*</v>
      </c>
      <c r="N41" s="2"/>
      <c r="O41" s="2" t="str">
        <f>IF(sum!A34="AT",sum!D34,"*")</f>
        <v>*</v>
      </c>
      <c r="R41" s="2" t="s">
        <v>186</v>
      </c>
      <c r="S41" s="2" t="s">
        <v>187</v>
      </c>
      <c r="T41" s="2">
        <v>2021</v>
      </c>
      <c r="U41" s="2" t="str">
        <f>IF(sum!A34="BC",sum!B34,"*")</f>
        <v>*</v>
      </c>
      <c r="V41" s="2"/>
      <c r="W41" s="2" t="str">
        <f>IF(sum!A34="BC",sum!D34,"*")</f>
        <v>*</v>
      </c>
      <c r="Z41" s="2" t="s">
        <v>186</v>
      </c>
      <c r="AA41" s="2" t="s">
        <v>187</v>
      </c>
      <c r="AB41" s="2">
        <v>2021</v>
      </c>
      <c r="AC41" s="2" t="str">
        <f>IF(sum!A34="MA",sum!B34,"*")</f>
        <v>*</v>
      </c>
      <c r="AD41" s="2"/>
      <c r="AE41" s="2" t="str">
        <f>IF(sum!A34="MA",sum!D34,"*")</f>
        <v>*</v>
      </c>
      <c r="AH41" s="2" t="s">
        <v>186</v>
      </c>
      <c r="AI41" s="2" t="s">
        <v>187</v>
      </c>
      <c r="AJ41" s="2">
        <v>2021</v>
      </c>
      <c r="AK41" s="2" t="str">
        <f>IF(sum!A34="ON",sum!B34,"*")</f>
        <v>*</v>
      </c>
      <c r="AL41" s="2"/>
      <c r="AM41" s="2" t="str">
        <f>IF(sum!A34="ON",sum!D34,"*")</f>
        <v>*</v>
      </c>
      <c r="AP41" s="2" t="s">
        <v>186</v>
      </c>
      <c r="AQ41" s="2" t="s">
        <v>187</v>
      </c>
      <c r="AR41" s="2">
        <v>2021</v>
      </c>
      <c r="AS41" s="2" t="str">
        <f>IF(sum!A34="QU",sum!B34,"*")</f>
        <v>*</v>
      </c>
      <c r="AT41" s="2"/>
      <c r="AU41" s="2" t="str">
        <f>IF(sum!A34="QU",sum!D34,"*")</f>
        <v>*</v>
      </c>
      <c r="AX41" s="2" t="s">
        <v>186</v>
      </c>
      <c r="AY41" s="2" t="s">
        <v>187</v>
      </c>
      <c r="AZ41" s="2">
        <v>2021</v>
      </c>
      <c r="BA41" s="2" t="str">
        <f>IF(sum!A34="SA",sum!B34,"*")</f>
        <v>*</v>
      </c>
      <c r="BB41" s="2"/>
      <c r="BC41" s="2" t="str">
        <f>IF(sum!A34="SA",sum!D34,"*")</f>
        <v>*</v>
      </c>
    </row>
    <row r="42" spans="2:55">
      <c r="B42" s="2" t="s">
        <v>186</v>
      </c>
      <c r="C42" s="2" t="s">
        <v>187</v>
      </c>
      <c r="D42" s="2">
        <v>2021</v>
      </c>
      <c r="E42" s="2" t="str">
        <f>IF(sum!A35="AL",sum!B35,"*")</f>
        <v>ICS-SpHeat_ELE1</v>
      </c>
      <c r="F42" s="2"/>
      <c r="G42" s="2">
        <f>IF(sum!A35="AL",sum!D35,"*")</f>
        <v>0.0239554710068345</v>
      </c>
      <c r="H42" s="2"/>
      <c r="J42" s="2" t="s">
        <v>186</v>
      </c>
      <c r="K42" s="2" t="s">
        <v>187</v>
      </c>
      <c r="L42" s="2">
        <v>2021</v>
      </c>
      <c r="M42" s="2" t="str">
        <f>IF(sum!A35="AT",sum!B35,"*")</f>
        <v>*</v>
      </c>
      <c r="N42" s="2"/>
      <c r="O42" s="2" t="str">
        <f>IF(sum!A35="AT",sum!D35,"*")</f>
        <v>*</v>
      </c>
      <c r="R42" s="2" t="s">
        <v>186</v>
      </c>
      <c r="S42" s="2" t="s">
        <v>187</v>
      </c>
      <c r="T42" s="2">
        <v>2021</v>
      </c>
      <c r="U42" s="2" t="str">
        <f>IF(sum!A35="BC",sum!B35,"*")</f>
        <v>*</v>
      </c>
      <c r="V42" s="2"/>
      <c r="W42" s="2" t="str">
        <f>IF(sum!A35="BC",sum!D35,"*")</f>
        <v>*</v>
      </c>
      <c r="Z42" s="2" t="s">
        <v>186</v>
      </c>
      <c r="AA42" s="2" t="s">
        <v>187</v>
      </c>
      <c r="AB42" s="2">
        <v>2021</v>
      </c>
      <c r="AC42" s="2" t="str">
        <f>IF(sum!A35="MA",sum!B35,"*")</f>
        <v>*</v>
      </c>
      <c r="AD42" s="2"/>
      <c r="AE42" s="2" t="str">
        <f>IF(sum!A35="MA",sum!D35,"*")</f>
        <v>*</v>
      </c>
      <c r="AH42" s="2" t="s">
        <v>186</v>
      </c>
      <c r="AI42" s="2" t="s">
        <v>187</v>
      </c>
      <c r="AJ42" s="2">
        <v>2021</v>
      </c>
      <c r="AK42" s="2" t="str">
        <f>IF(sum!A35="ON",sum!B35,"*")</f>
        <v>*</v>
      </c>
      <c r="AL42" s="2"/>
      <c r="AM42" s="2" t="str">
        <f>IF(sum!A35="ON",sum!D35,"*")</f>
        <v>*</v>
      </c>
      <c r="AP42" s="2" t="s">
        <v>186</v>
      </c>
      <c r="AQ42" s="2" t="s">
        <v>187</v>
      </c>
      <c r="AR42" s="2">
        <v>2021</v>
      </c>
      <c r="AS42" s="2" t="str">
        <f>IF(sum!A35="QU",sum!B35,"*")</f>
        <v>*</v>
      </c>
      <c r="AT42" s="2"/>
      <c r="AU42" s="2" t="str">
        <f>IF(sum!A35="QU",sum!D35,"*")</f>
        <v>*</v>
      </c>
      <c r="AX42" s="2" t="s">
        <v>186</v>
      </c>
      <c r="AY42" s="2" t="s">
        <v>187</v>
      </c>
      <c r="AZ42" s="2">
        <v>2021</v>
      </c>
      <c r="BA42" s="2" t="str">
        <f>IF(sum!A35="SA",sum!B35,"*")</f>
        <v>*</v>
      </c>
      <c r="BB42" s="2"/>
      <c r="BC42" s="2" t="str">
        <f>IF(sum!A35="SA",sum!D35,"*")</f>
        <v>*</v>
      </c>
    </row>
    <row r="43" spans="2:55">
      <c r="B43" s="2" t="s">
        <v>186</v>
      </c>
      <c r="C43" s="2" t="s">
        <v>187</v>
      </c>
      <c r="D43" s="2">
        <v>2021</v>
      </c>
      <c r="E43" s="2" t="str">
        <f>IF(sum!A36="AL",sum!B36,"*")</f>
        <v>ICS-WaterHeat_ELE1</v>
      </c>
      <c r="F43" s="2"/>
      <c r="G43" s="2">
        <f>IF(sum!A36="AL",sum!D36,"*")</f>
        <v>0.00422743606002959</v>
      </c>
      <c r="H43" s="2"/>
      <c r="J43" s="2" t="s">
        <v>186</v>
      </c>
      <c r="K43" s="2" t="s">
        <v>187</v>
      </c>
      <c r="L43" s="2">
        <v>2021</v>
      </c>
      <c r="M43" s="2" t="str">
        <f>IF(sum!A36="AT",sum!B36,"*")</f>
        <v>*</v>
      </c>
      <c r="N43" s="2"/>
      <c r="O43" s="2" t="str">
        <f>IF(sum!A36="AT",sum!D36,"*")</f>
        <v>*</v>
      </c>
      <c r="R43" s="2" t="s">
        <v>186</v>
      </c>
      <c r="S43" s="2" t="s">
        <v>187</v>
      </c>
      <c r="T43" s="2">
        <v>2021</v>
      </c>
      <c r="U43" s="2" t="str">
        <f>IF(sum!A36="BC",sum!B36,"*")</f>
        <v>*</v>
      </c>
      <c r="V43" s="2"/>
      <c r="W43" s="2" t="str">
        <f>IF(sum!A36="BC",sum!D36,"*")</f>
        <v>*</v>
      </c>
      <c r="Z43" s="2" t="s">
        <v>186</v>
      </c>
      <c r="AA43" s="2" t="s">
        <v>187</v>
      </c>
      <c r="AB43" s="2">
        <v>2021</v>
      </c>
      <c r="AC43" s="2" t="str">
        <f>IF(sum!A36="MA",sum!B36,"*")</f>
        <v>*</v>
      </c>
      <c r="AD43" s="2"/>
      <c r="AE43" s="2" t="str">
        <f>IF(sum!A36="MA",sum!D36,"*")</f>
        <v>*</v>
      </c>
      <c r="AH43" s="2" t="s">
        <v>186</v>
      </c>
      <c r="AI43" s="2" t="s">
        <v>187</v>
      </c>
      <c r="AJ43" s="2">
        <v>2021</v>
      </c>
      <c r="AK43" s="2" t="str">
        <f>IF(sum!A36="ON",sum!B36,"*")</f>
        <v>*</v>
      </c>
      <c r="AL43" s="2"/>
      <c r="AM43" s="2" t="str">
        <f>IF(sum!A36="ON",sum!D36,"*")</f>
        <v>*</v>
      </c>
      <c r="AP43" s="2" t="s">
        <v>186</v>
      </c>
      <c r="AQ43" s="2" t="s">
        <v>187</v>
      </c>
      <c r="AR43" s="2">
        <v>2021</v>
      </c>
      <c r="AS43" s="2" t="str">
        <f>IF(sum!A36="QU",sum!B36,"*")</f>
        <v>*</v>
      </c>
      <c r="AT43" s="2"/>
      <c r="AU43" s="2" t="str">
        <f>IF(sum!A36="QU",sum!D36,"*")</f>
        <v>*</v>
      </c>
      <c r="AX43" s="2" t="s">
        <v>186</v>
      </c>
      <c r="AY43" s="2" t="s">
        <v>187</v>
      </c>
      <c r="AZ43" s="2">
        <v>2021</v>
      </c>
      <c r="BA43" s="2" t="str">
        <f>IF(sum!A36="SA",sum!B36,"*")</f>
        <v>*</v>
      </c>
      <c r="BB43" s="2"/>
      <c r="BC43" s="2" t="str">
        <f>IF(sum!A36="SA",sum!D36,"*")</f>
        <v>*</v>
      </c>
    </row>
    <row r="44" spans="2:55">
      <c r="B44" s="2" t="s">
        <v>186</v>
      </c>
      <c r="C44" s="2" t="s">
        <v>187</v>
      </c>
      <c r="D44" s="2">
        <v>2021</v>
      </c>
      <c r="E44" s="2" t="str">
        <f>IF(sum!A37="AL",sum!B37,"*")</f>
        <v>OS-AuxiliaryEquip_ELE1</v>
      </c>
      <c r="F44" s="2"/>
      <c r="G44" s="2">
        <f>IF(sum!A37="AL",sum!D37,"*")</f>
        <v>0.181779750581268</v>
      </c>
      <c r="H44" s="2"/>
      <c r="J44" s="2" t="s">
        <v>186</v>
      </c>
      <c r="K44" s="2" t="s">
        <v>187</v>
      </c>
      <c r="L44" s="2">
        <v>2021</v>
      </c>
      <c r="M44" s="2" t="str">
        <f>IF(sum!A37="AT",sum!B37,"*")</f>
        <v>*</v>
      </c>
      <c r="N44" s="2"/>
      <c r="O44" s="2" t="str">
        <f>IF(sum!A37="AT",sum!D37,"*")</f>
        <v>*</v>
      </c>
      <c r="R44" s="2" t="s">
        <v>186</v>
      </c>
      <c r="S44" s="2" t="s">
        <v>187</v>
      </c>
      <c r="T44" s="2">
        <v>2021</v>
      </c>
      <c r="U44" s="2" t="str">
        <f>IF(sum!A37="BC",sum!B37,"*")</f>
        <v>*</v>
      </c>
      <c r="V44" s="2"/>
      <c r="W44" s="2" t="str">
        <f>IF(sum!A37="BC",sum!D37,"*")</f>
        <v>*</v>
      </c>
      <c r="Z44" s="2" t="s">
        <v>186</v>
      </c>
      <c r="AA44" s="2" t="s">
        <v>187</v>
      </c>
      <c r="AB44" s="2">
        <v>2021</v>
      </c>
      <c r="AC44" s="2" t="str">
        <f>IF(sum!A37="MA",sum!B37,"*")</f>
        <v>*</v>
      </c>
      <c r="AD44" s="2"/>
      <c r="AE44" s="2" t="str">
        <f>IF(sum!A37="MA",sum!D37,"*")</f>
        <v>*</v>
      </c>
      <c r="AH44" s="2" t="s">
        <v>186</v>
      </c>
      <c r="AI44" s="2" t="s">
        <v>187</v>
      </c>
      <c r="AJ44" s="2">
        <v>2021</v>
      </c>
      <c r="AK44" s="2" t="str">
        <f>IF(sum!A37="ON",sum!B37,"*")</f>
        <v>*</v>
      </c>
      <c r="AL44" s="2"/>
      <c r="AM44" s="2" t="str">
        <f>IF(sum!A37="ON",sum!D37,"*")</f>
        <v>*</v>
      </c>
      <c r="AP44" s="2" t="s">
        <v>186</v>
      </c>
      <c r="AQ44" s="2" t="s">
        <v>187</v>
      </c>
      <c r="AR44" s="2">
        <v>2021</v>
      </c>
      <c r="AS44" s="2" t="str">
        <f>IF(sum!A37="QU",sum!B37,"*")</f>
        <v>*</v>
      </c>
      <c r="AT44" s="2"/>
      <c r="AU44" s="2" t="str">
        <f>IF(sum!A37="QU",sum!D37,"*")</f>
        <v>*</v>
      </c>
      <c r="AX44" s="2" t="s">
        <v>186</v>
      </c>
      <c r="AY44" s="2" t="s">
        <v>187</v>
      </c>
      <c r="AZ44" s="2">
        <v>2021</v>
      </c>
      <c r="BA44" s="2" t="str">
        <f>IF(sum!A37="SA",sum!B37,"*")</f>
        <v>*</v>
      </c>
      <c r="BB44" s="2"/>
      <c r="BC44" s="2" t="str">
        <f>IF(sum!A37="SA",sum!D37,"*")</f>
        <v>*</v>
      </c>
    </row>
    <row r="45" spans="2:55">
      <c r="B45" s="2" t="s">
        <v>186</v>
      </c>
      <c r="C45" s="2" t="s">
        <v>187</v>
      </c>
      <c r="D45" s="2">
        <v>2021</v>
      </c>
      <c r="E45" s="2" t="str">
        <f>IF(sum!A38="AL",sum!B38,"*")</f>
        <v>OS-AuxiliaryMot_ELE1</v>
      </c>
      <c r="F45" s="2"/>
      <c r="G45" s="2">
        <f>IF(sum!A38="AL",sum!D38,"*")</f>
        <v>0.0665821179454657</v>
      </c>
      <c r="H45" s="2"/>
      <c r="J45" s="2" t="s">
        <v>186</v>
      </c>
      <c r="K45" s="2" t="s">
        <v>187</v>
      </c>
      <c r="L45" s="2">
        <v>2021</v>
      </c>
      <c r="M45" s="2" t="str">
        <f>IF(sum!A38="AT",sum!B38,"*")</f>
        <v>*</v>
      </c>
      <c r="N45" s="2"/>
      <c r="O45" s="2" t="str">
        <f>IF(sum!A38="AT",sum!D38,"*")</f>
        <v>*</v>
      </c>
      <c r="R45" s="2" t="s">
        <v>186</v>
      </c>
      <c r="S45" s="2" t="s">
        <v>187</v>
      </c>
      <c r="T45" s="2">
        <v>2021</v>
      </c>
      <c r="U45" s="2" t="str">
        <f>IF(sum!A38="BC",sum!B38,"*")</f>
        <v>*</v>
      </c>
      <c r="V45" s="2"/>
      <c r="W45" s="2" t="str">
        <f>IF(sum!A38="BC",sum!D38,"*")</f>
        <v>*</v>
      </c>
      <c r="Z45" s="2" t="s">
        <v>186</v>
      </c>
      <c r="AA45" s="2" t="s">
        <v>187</v>
      </c>
      <c r="AB45" s="2">
        <v>2021</v>
      </c>
      <c r="AC45" s="2" t="str">
        <f>IF(sum!A38="MA",sum!B38,"*")</f>
        <v>*</v>
      </c>
      <c r="AD45" s="2"/>
      <c r="AE45" s="2" t="str">
        <f>IF(sum!A38="MA",sum!D38,"*")</f>
        <v>*</v>
      </c>
      <c r="AH45" s="2" t="s">
        <v>186</v>
      </c>
      <c r="AI45" s="2" t="s">
        <v>187</v>
      </c>
      <c r="AJ45" s="2">
        <v>2021</v>
      </c>
      <c r="AK45" s="2" t="str">
        <f>IF(sum!A38="ON",sum!B38,"*")</f>
        <v>*</v>
      </c>
      <c r="AL45" s="2"/>
      <c r="AM45" s="2" t="str">
        <f>IF(sum!A38="ON",sum!D38,"*")</f>
        <v>*</v>
      </c>
      <c r="AP45" s="2" t="s">
        <v>186</v>
      </c>
      <c r="AQ45" s="2" t="s">
        <v>187</v>
      </c>
      <c r="AR45" s="2">
        <v>2021</v>
      </c>
      <c r="AS45" s="2" t="str">
        <f>IF(sum!A38="QU",sum!B38,"*")</f>
        <v>*</v>
      </c>
      <c r="AT45" s="2"/>
      <c r="AU45" s="2" t="str">
        <f>IF(sum!A38="QU",sum!D38,"*")</f>
        <v>*</v>
      </c>
      <c r="AX45" s="2" t="s">
        <v>186</v>
      </c>
      <c r="AY45" s="2" t="s">
        <v>187</v>
      </c>
      <c r="AZ45" s="2">
        <v>2021</v>
      </c>
      <c r="BA45" s="2" t="str">
        <f>IF(sum!A38="SA",sum!B38,"*")</f>
        <v>*</v>
      </c>
      <c r="BB45" s="2"/>
      <c r="BC45" s="2" t="str">
        <f>IF(sum!A38="SA",sum!D38,"*")</f>
        <v>*</v>
      </c>
    </row>
    <row r="46" spans="2:55">
      <c r="B46" s="2" t="s">
        <v>186</v>
      </c>
      <c r="C46" s="2" t="s">
        <v>187</v>
      </c>
      <c r="D46" s="2">
        <v>2021</v>
      </c>
      <c r="E46" s="2" t="str">
        <f>IF(sum!A39="AL",sum!B39,"*")</f>
        <v>OS-Light_ELE1</v>
      </c>
      <c r="F46" s="2"/>
      <c r="G46" s="2">
        <f>IF(sum!A39="AL",sum!D39,"*")</f>
        <v>0.240963855421684</v>
      </c>
      <c r="H46" s="2"/>
      <c r="J46" s="2" t="s">
        <v>186</v>
      </c>
      <c r="K46" s="2" t="s">
        <v>187</v>
      </c>
      <c r="L46" s="2">
        <v>2021</v>
      </c>
      <c r="M46" s="2" t="str">
        <f>IF(sum!A39="AT",sum!B39,"*")</f>
        <v>*</v>
      </c>
      <c r="N46" s="2"/>
      <c r="O46" s="2" t="str">
        <f>IF(sum!A39="AT",sum!D39,"*")</f>
        <v>*</v>
      </c>
      <c r="R46" s="2" t="s">
        <v>186</v>
      </c>
      <c r="S46" s="2" t="s">
        <v>187</v>
      </c>
      <c r="T46" s="2">
        <v>2021</v>
      </c>
      <c r="U46" s="2" t="str">
        <f>IF(sum!A39="BC",sum!B39,"*")</f>
        <v>*</v>
      </c>
      <c r="V46" s="2"/>
      <c r="W46" s="2" t="str">
        <f>IF(sum!A39="BC",sum!D39,"*")</f>
        <v>*</v>
      </c>
      <c r="Z46" s="2" t="s">
        <v>186</v>
      </c>
      <c r="AA46" s="2" t="s">
        <v>187</v>
      </c>
      <c r="AB46" s="2">
        <v>2021</v>
      </c>
      <c r="AC46" s="2" t="str">
        <f>IF(sum!A39="MA",sum!B39,"*")</f>
        <v>*</v>
      </c>
      <c r="AD46" s="2"/>
      <c r="AE46" s="2" t="str">
        <f>IF(sum!A39="MA",sum!D39,"*")</f>
        <v>*</v>
      </c>
      <c r="AH46" s="2" t="s">
        <v>186</v>
      </c>
      <c r="AI46" s="2" t="s">
        <v>187</v>
      </c>
      <c r="AJ46" s="2">
        <v>2021</v>
      </c>
      <c r="AK46" s="2" t="str">
        <f>IF(sum!A39="ON",sum!B39,"*")</f>
        <v>*</v>
      </c>
      <c r="AL46" s="2"/>
      <c r="AM46" s="2" t="str">
        <f>IF(sum!A39="ON",sum!D39,"*")</f>
        <v>*</v>
      </c>
      <c r="AP46" s="2" t="s">
        <v>186</v>
      </c>
      <c r="AQ46" s="2" t="s">
        <v>187</v>
      </c>
      <c r="AR46" s="2">
        <v>2021</v>
      </c>
      <c r="AS46" s="2" t="str">
        <f>IF(sum!A39="QU",sum!B39,"*")</f>
        <v>*</v>
      </c>
      <c r="AT46" s="2"/>
      <c r="AU46" s="2" t="str">
        <f>IF(sum!A39="QU",sum!D39,"*")</f>
        <v>*</v>
      </c>
      <c r="AX46" s="2" t="s">
        <v>186</v>
      </c>
      <c r="AY46" s="2" t="s">
        <v>187</v>
      </c>
      <c r="AZ46" s="2">
        <v>2021</v>
      </c>
      <c r="BA46" s="2" t="str">
        <f>IF(sum!A39="SA",sum!B39,"*")</f>
        <v>*</v>
      </c>
      <c r="BB46" s="2"/>
      <c r="BC46" s="2" t="str">
        <f>IF(sum!A39="SA",sum!D39,"*")</f>
        <v>*</v>
      </c>
    </row>
    <row r="47" spans="2:55">
      <c r="B47" s="2" t="s">
        <v>186</v>
      </c>
      <c r="C47" s="2" t="s">
        <v>187</v>
      </c>
      <c r="D47" s="2">
        <v>2021</v>
      </c>
      <c r="E47" s="2" t="str">
        <f>IF(sum!A40="AL",sum!B40,"*")</f>
        <v>OS-SpCool_ELE1</v>
      </c>
      <c r="F47" s="2"/>
      <c r="G47" s="2">
        <f>IF(sum!A40="AL",sum!D40,"*")</f>
        <v>0.0190234622701329</v>
      </c>
      <c r="H47" s="2"/>
      <c r="J47" s="2" t="s">
        <v>186</v>
      </c>
      <c r="K47" s="2" t="s">
        <v>187</v>
      </c>
      <c r="L47" s="2">
        <v>2021</v>
      </c>
      <c r="M47" s="2" t="str">
        <f>IF(sum!A40="AT",sum!B40,"*")</f>
        <v>*</v>
      </c>
      <c r="N47" s="2"/>
      <c r="O47" s="2" t="str">
        <f>IF(sum!A40="AT",sum!D40,"*")</f>
        <v>*</v>
      </c>
      <c r="R47" s="2" t="s">
        <v>186</v>
      </c>
      <c r="S47" s="2" t="s">
        <v>187</v>
      </c>
      <c r="T47" s="2">
        <v>2021</v>
      </c>
      <c r="U47" s="2" t="str">
        <f>IF(sum!A40="BC",sum!B40,"*")</f>
        <v>*</v>
      </c>
      <c r="V47" s="2"/>
      <c r="W47" s="2" t="str">
        <f>IF(sum!A40="BC",sum!D40,"*")</f>
        <v>*</v>
      </c>
      <c r="Z47" s="2" t="s">
        <v>186</v>
      </c>
      <c r="AA47" s="2" t="s">
        <v>187</v>
      </c>
      <c r="AB47" s="2">
        <v>2021</v>
      </c>
      <c r="AC47" s="2" t="str">
        <f>IF(sum!A40="MA",sum!B40,"*")</f>
        <v>*</v>
      </c>
      <c r="AD47" s="2"/>
      <c r="AE47" s="2" t="str">
        <f>IF(sum!A40="MA",sum!D40,"*")</f>
        <v>*</v>
      </c>
      <c r="AH47" s="2" t="s">
        <v>186</v>
      </c>
      <c r="AI47" s="2" t="s">
        <v>187</v>
      </c>
      <c r="AJ47" s="2">
        <v>2021</v>
      </c>
      <c r="AK47" s="2" t="str">
        <f>IF(sum!A40="ON",sum!B40,"*")</f>
        <v>*</v>
      </c>
      <c r="AL47" s="2"/>
      <c r="AM47" s="2" t="str">
        <f>IF(sum!A40="ON",sum!D40,"*")</f>
        <v>*</v>
      </c>
      <c r="AP47" s="2" t="s">
        <v>186</v>
      </c>
      <c r="AQ47" s="2" t="s">
        <v>187</v>
      </c>
      <c r="AR47" s="2">
        <v>2021</v>
      </c>
      <c r="AS47" s="2" t="str">
        <f>IF(sum!A40="QU",sum!B40,"*")</f>
        <v>*</v>
      </c>
      <c r="AT47" s="2"/>
      <c r="AU47" s="2" t="str">
        <f>IF(sum!A40="QU",sum!D40,"*")</f>
        <v>*</v>
      </c>
      <c r="AX47" s="2" t="s">
        <v>186</v>
      </c>
      <c r="AY47" s="2" t="s">
        <v>187</v>
      </c>
      <c r="AZ47" s="2">
        <v>2021</v>
      </c>
      <c r="BA47" s="2" t="str">
        <f>IF(sum!A40="SA",sum!B40,"*")</f>
        <v>*</v>
      </c>
      <c r="BB47" s="2"/>
      <c r="BC47" s="2" t="str">
        <f>IF(sum!A40="SA",sum!D40,"*")</f>
        <v>*</v>
      </c>
    </row>
    <row r="48" spans="2:55">
      <c r="B48" s="2" t="s">
        <v>186</v>
      </c>
      <c r="C48" s="2" t="s">
        <v>187</v>
      </c>
      <c r="D48" s="2">
        <v>2021</v>
      </c>
      <c r="E48" s="2" t="str">
        <f>IF(sum!A41="AL",sum!B41,"*")</f>
        <v>OS-SpHeat_ELE1</v>
      </c>
      <c r="F48" s="2"/>
      <c r="G48" s="2">
        <f>IF(sum!A41="AL",sum!D41,"*")</f>
        <v>0.68484464172479</v>
      </c>
      <c r="H48" s="2"/>
      <c r="J48" s="2" t="s">
        <v>186</v>
      </c>
      <c r="K48" s="2" t="s">
        <v>187</v>
      </c>
      <c r="L48" s="2">
        <v>2021</v>
      </c>
      <c r="M48" s="2" t="str">
        <f>IF(sum!A41="AT",sum!B41,"*")</f>
        <v>*</v>
      </c>
      <c r="N48" s="2"/>
      <c r="O48" s="2" t="str">
        <f>IF(sum!A41="AT",sum!D41,"*")</f>
        <v>*</v>
      </c>
      <c r="R48" s="2" t="s">
        <v>186</v>
      </c>
      <c r="S48" s="2" t="s">
        <v>187</v>
      </c>
      <c r="T48" s="2">
        <v>2021</v>
      </c>
      <c r="U48" s="2" t="str">
        <f>IF(sum!A41="BC",sum!B41,"*")</f>
        <v>*</v>
      </c>
      <c r="V48" s="2"/>
      <c r="W48" s="2" t="str">
        <f>IF(sum!A41="BC",sum!D41,"*")</f>
        <v>*</v>
      </c>
      <c r="Z48" s="2" t="s">
        <v>186</v>
      </c>
      <c r="AA48" s="2" t="s">
        <v>187</v>
      </c>
      <c r="AB48" s="2">
        <v>2021</v>
      </c>
      <c r="AC48" s="2" t="str">
        <f>IF(sum!A41="MA",sum!B41,"*")</f>
        <v>*</v>
      </c>
      <c r="AD48" s="2"/>
      <c r="AE48" s="2" t="str">
        <f>IF(sum!A41="MA",sum!D41,"*")</f>
        <v>*</v>
      </c>
      <c r="AH48" s="2" t="s">
        <v>186</v>
      </c>
      <c r="AI48" s="2" t="s">
        <v>187</v>
      </c>
      <c r="AJ48" s="2">
        <v>2021</v>
      </c>
      <c r="AK48" s="2" t="str">
        <f>IF(sum!A41="ON",sum!B41,"*")</f>
        <v>*</v>
      </c>
      <c r="AL48" s="2"/>
      <c r="AM48" s="2" t="str">
        <f>IF(sum!A41="ON",sum!D41,"*")</f>
        <v>*</v>
      </c>
      <c r="AP48" s="2" t="s">
        <v>186</v>
      </c>
      <c r="AQ48" s="2" t="s">
        <v>187</v>
      </c>
      <c r="AR48" s="2">
        <v>2021</v>
      </c>
      <c r="AS48" s="2" t="str">
        <f>IF(sum!A41="QU",sum!B41,"*")</f>
        <v>*</v>
      </c>
      <c r="AT48" s="2"/>
      <c r="AU48" s="2" t="str">
        <f>IF(sum!A41="QU",sum!D41,"*")</f>
        <v>*</v>
      </c>
      <c r="AX48" s="2" t="s">
        <v>186</v>
      </c>
      <c r="AY48" s="2" t="s">
        <v>187</v>
      </c>
      <c r="AZ48" s="2">
        <v>2021</v>
      </c>
      <c r="BA48" s="2" t="str">
        <f>IF(sum!A41="SA",sum!B41,"*")</f>
        <v>*</v>
      </c>
      <c r="BB48" s="2"/>
      <c r="BC48" s="2" t="str">
        <f>IF(sum!A41="SA",sum!D41,"*")</f>
        <v>*</v>
      </c>
    </row>
    <row r="49" spans="2:55">
      <c r="B49" s="2" t="s">
        <v>186</v>
      </c>
      <c r="C49" s="2" t="s">
        <v>187</v>
      </c>
      <c r="D49" s="2">
        <v>2021</v>
      </c>
      <c r="E49" s="2" t="str">
        <f>IF(sum!A42="AL",sum!B42,"*")</f>
        <v>OS-WaterHeat_ELE1</v>
      </c>
      <c r="F49" s="2"/>
      <c r="G49" s="2">
        <f>IF(sum!A42="AL",sum!D42,"*")</f>
        <v>0.0380469245402663</v>
      </c>
      <c r="H49" s="2"/>
      <c r="J49" s="2" t="s">
        <v>186</v>
      </c>
      <c r="K49" s="2" t="s">
        <v>187</v>
      </c>
      <c r="L49" s="2">
        <v>2021</v>
      </c>
      <c r="M49" s="2" t="str">
        <f>IF(sum!A42="AT",sum!B42,"*")</f>
        <v>*</v>
      </c>
      <c r="N49" s="2"/>
      <c r="O49" s="2" t="str">
        <f>IF(sum!A42="AT",sum!D42,"*")</f>
        <v>*</v>
      </c>
      <c r="R49" s="2" t="s">
        <v>186</v>
      </c>
      <c r="S49" s="2" t="s">
        <v>187</v>
      </c>
      <c r="T49" s="2">
        <v>2021</v>
      </c>
      <c r="U49" s="2" t="str">
        <f>IF(sum!A42="BC",sum!B42,"*")</f>
        <v>*</v>
      </c>
      <c r="V49" s="2"/>
      <c r="W49" s="2" t="str">
        <f>IF(sum!A42="BC",sum!D42,"*")</f>
        <v>*</v>
      </c>
      <c r="Z49" s="2" t="s">
        <v>186</v>
      </c>
      <c r="AA49" s="2" t="s">
        <v>187</v>
      </c>
      <c r="AB49" s="2">
        <v>2021</v>
      </c>
      <c r="AC49" s="2" t="str">
        <f>IF(sum!A42="MA",sum!B42,"*")</f>
        <v>*</v>
      </c>
      <c r="AD49" s="2"/>
      <c r="AE49" s="2" t="str">
        <f>IF(sum!A42="MA",sum!D42,"*")</f>
        <v>*</v>
      </c>
      <c r="AH49" s="2" t="s">
        <v>186</v>
      </c>
      <c r="AI49" s="2" t="s">
        <v>187</v>
      </c>
      <c r="AJ49" s="2">
        <v>2021</v>
      </c>
      <c r="AK49" s="2" t="str">
        <f>IF(sum!A42="ON",sum!B42,"*")</f>
        <v>*</v>
      </c>
      <c r="AL49" s="2"/>
      <c r="AM49" s="2" t="str">
        <f>IF(sum!A42="ON",sum!D42,"*")</f>
        <v>*</v>
      </c>
      <c r="AP49" s="2" t="s">
        <v>186</v>
      </c>
      <c r="AQ49" s="2" t="s">
        <v>187</v>
      </c>
      <c r="AR49" s="2">
        <v>2021</v>
      </c>
      <c r="AS49" s="2" t="str">
        <f>IF(sum!A42="QU",sum!B42,"*")</f>
        <v>*</v>
      </c>
      <c r="AT49" s="2"/>
      <c r="AU49" s="2" t="str">
        <f>IF(sum!A42="QU",sum!D42,"*")</f>
        <v>*</v>
      </c>
      <c r="AX49" s="2" t="s">
        <v>186</v>
      </c>
      <c r="AY49" s="2" t="s">
        <v>187</v>
      </c>
      <c r="AZ49" s="2">
        <v>2021</v>
      </c>
      <c r="BA49" s="2" t="str">
        <f>IF(sum!A42="SA",sum!B42,"*")</f>
        <v>*</v>
      </c>
      <c r="BB49" s="2"/>
      <c r="BC49" s="2" t="str">
        <f>IF(sum!A42="SA",sum!D42,"*")</f>
        <v>*</v>
      </c>
    </row>
    <row r="50" spans="2:55">
      <c r="B50" s="2" t="s">
        <v>186</v>
      </c>
      <c r="C50" s="2" t="s">
        <v>187</v>
      </c>
      <c r="D50" s="2">
        <v>2021</v>
      </c>
      <c r="E50" s="2" t="str">
        <f>IF(sum!A43="AL",sum!B43,"*")</f>
        <v>OTH-AuxiliaryEquip_ELE1</v>
      </c>
      <c r="F50" s="2"/>
      <c r="G50" s="2">
        <f>IF(sum!A43="AL",sum!D43,"*")</f>
        <v>0.0105685901500737</v>
      </c>
      <c r="H50" s="2"/>
      <c r="J50" s="2" t="s">
        <v>186</v>
      </c>
      <c r="K50" s="2" t="s">
        <v>187</v>
      </c>
      <c r="L50" s="2">
        <v>2021</v>
      </c>
      <c r="M50" s="2" t="str">
        <f>IF(sum!A43="AT",sum!B43,"*")</f>
        <v>*</v>
      </c>
      <c r="N50" s="2"/>
      <c r="O50" s="2" t="str">
        <f>IF(sum!A43="AT",sum!D43,"*")</f>
        <v>*</v>
      </c>
      <c r="R50" s="2" t="s">
        <v>186</v>
      </c>
      <c r="S50" s="2" t="s">
        <v>187</v>
      </c>
      <c r="T50" s="2">
        <v>2021</v>
      </c>
      <c r="U50" s="2" t="str">
        <f>IF(sum!A43="BC",sum!B43,"*")</f>
        <v>*</v>
      </c>
      <c r="V50" s="2"/>
      <c r="W50" s="2" t="str">
        <f>IF(sum!A43="BC",sum!D43,"*")</f>
        <v>*</v>
      </c>
      <c r="Z50" s="2" t="s">
        <v>186</v>
      </c>
      <c r="AA50" s="2" t="s">
        <v>187</v>
      </c>
      <c r="AB50" s="2">
        <v>2021</v>
      </c>
      <c r="AC50" s="2" t="str">
        <f>IF(sum!A43="MA",sum!B43,"*")</f>
        <v>*</v>
      </c>
      <c r="AD50" s="2"/>
      <c r="AE50" s="2" t="str">
        <f>IF(sum!A43="MA",sum!D43,"*")</f>
        <v>*</v>
      </c>
      <c r="AH50" s="2" t="s">
        <v>186</v>
      </c>
      <c r="AI50" s="2" t="s">
        <v>187</v>
      </c>
      <c r="AJ50" s="2">
        <v>2021</v>
      </c>
      <c r="AK50" s="2" t="str">
        <f>IF(sum!A43="ON",sum!B43,"*")</f>
        <v>*</v>
      </c>
      <c r="AL50" s="2"/>
      <c r="AM50" s="2" t="str">
        <f>IF(sum!A43="ON",sum!D43,"*")</f>
        <v>*</v>
      </c>
      <c r="AP50" s="2" t="s">
        <v>186</v>
      </c>
      <c r="AQ50" s="2" t="s">
        <v>187</v>
      </c>
      <c r="AR50" s="2">
        <v>2021</v>
      </c>
      <c r="AS50" s="2" t="str">
        <f>IF(sum!A43="QU",sum!B43,"*")</f>
        <v>*</v>
      </c>
      <c r="AT50" s="2"/>
      <c r="AU50" s="2" t="str">
        <f>IF(sum!A43="QU",sum!D43,"*")</f>
        <v>*</v>
      </c>
      <c r="AX50" s="2" t="s">
        <v>186</v>
      </c>
      <c r="AY50" s="2" t="s">
        <v>187</v>
      </c>
      <c r="AZ50" s="2">
        <v>2021</v>
      </c>
      <c r="BA50" s="2" t="str">
        <f>IF(sum!A43="SA",sum!B43,"*")</f>
        <v>*</v>
      </c>
      <c r="BB50" s="2"/>
      <c r="BC50" s="2" t="str">
        <f>IF(sum!A43="SA",sum!D43,"*")</f>
        <v>*</v>
      </c>
    </row>
    <row r="51" spans="2:55">
      <c r="B51" s="2" t="s">
        <v>186</v>
      </c>
      <c r="C51" s="2" t="s">
        <v>187</v>
      </c>
      <c r="D51" s="2">
        <v>2021</v>
      </c>
      <c r="E51" s="2" t="str">
        <f>IF(sum!A44="AL",sum!B44,"*")</f>
        <v>OTH-AuxiliaryMot_ELE1</v>
      </c>
      <c r="F51" s="2"/>
      <c r="G51" s="2">
        <f>IF(sum!A44="AL",sum!D44,"*")</f>
        <v>0.00317057704502223</v>
      </c>
      <c r="H51" s="2"/>
      <c r="J51" s="2" t="s">
        <v>186</v>
      </c>
      <c r="K51" s="2" t="s">
        <v>187</v>
      </c>
      <c r="L51" s="2">
        <v>2021</v>
      </c>
      <c r="M51" s="2" t="str">
        <f>IF(sum!A44="AT",sum!B44,"*")</f>
        <v>*</v>
      </c>
      <c r="N51" s="2"/>
      <c r="O51" s="2" t="str">
        <f>IF(sum!A44="AT",sum!D44,"*")</f>
        <v>*</v>
      </c>
      <c r="R51" s="2" t="s">
        <v>186</v>
      </c>
      <c r="S51" s="2" t="s">
        <v>187</v>
      </c>
      <c r="T51" s="2">
        <v>2021</v>
      </c>
      <c r="U51" s="2" t="str">
        <f>IF(sum!A44="BC",sum!B44,"*")</f>
        <v>*</v>
      </c>
      <c r="V51" s="2"/>
      <c r="W51" s="2" t="str">
        <f>IF(sum!A44="BC",sum!D44,"*")</f>
        <v>*</v>
      </c>
      <c r="Z51" s="2" t="s">
        <v>186</v>
      </c>
      <c r="AA51" s="2" t="s">
        <v>187</v>
      </c>
      <c r="AB51" s="2">
        <v>2021</v>
      </c>
      <c r="AC51" s="2" t="str">
        <f>IF(sum!A44="MA",sum!B44,"*")</f>
        <v>*</v>
      </c>
      <c r="AD51" s="2"/>
      <c r="AE51" s="2" t="str">
        <f>IF(sum!A44="MA",sum!D44,"*")</f>
        <v>*</v>
      </c>
      <c r="AH51" s="2" t="s">
        <v>186</v>
      </c>
      <c r="AI51" s="2" t="s">
        <v>187</v>
      </c>
      <c r="AJ51" s="2">
        <v>2021</v>
      </c>
      <c r="AK51" s="2" t="str">
        <f>IF(sum!A44="ON",sum!B44,"*")</f>
        <v>*</v>
      </c>
      <c r="AL51" s="2"/>
      <c r="AM51" s="2" t="str">
        <f>IF(sum!A44="ON",sum!D44,"*")</f>
        <v>*</v>
      </c>
      <c r="AP51" s="2" t="s">
        <v>186</v>
      </c>
      <c r="AQ51" s="2" t="s">
        <v>187</v>
      </c>
      <c r="AR51" s="2">
        <v>2021</v>
      </c>
      <c r="AS51" s="2" t="str">
        <f>IF(sum!A44="QU",sum!B44,"*")</f>
        <v>*</v>
      </c>
      <c r="AT51" s="2"/>
      <c r="AU51" s="2" t="str">
        <f>IF(sum!A44="QU",sum!D44,"*")</f>
        <v>*</v>
      </c>
      <c r="AX51" s="2" t="s">
        <v>186</v>
      </c>
      <c r="AY51" s="2" t="s">
        <v>187</v>
      </c>
      <c r="AZ51" s="2">
        <v>2021</v>
      </c>
      <c r="BA51" s="2" t="str">
        <f>IF(sum!A44="SA",sum!B44,"*")</f>
        <v>*</v>
      </c>
      <c r="BB51" s="2"/>
      <c r="BC51" s="2" t="str">
        <f>IF(sum!A44="SA",sum!D44,"*")</f>
        <v>*</v>
      </c>
    </row>
    <row r="52" spans="2:55">
      <c r="B52" s="2" t="s">
        <v>186</v>
      </c>
      <c r="C52" s="2" t="s">
        <v>187</v>
      </c>
      <c r="D52" s="2">
        <v>2021</v>
      </c>
      <c r="E52" s="2" t="str">
        <f>IF(sum!A45="AL",sum!B45,"*")</f>
        <v>OTH-Light_ELE1</v>
      </c>
      <c r="F52" s="2"/>
      <c r="G52" s="2">
        <f>IF(sum!A45="AL",sum!D45,"*")</f>
        <v>0.0126823081800886</v>
      </c>
      <c r="H52" s="2"/>
      <c r="J52" s="2" t="s">
        <v>186</v>
      </c>
      <c r="K52" s="2" t="s">
        <v>187</v>
      </c>
      <c r="L52" s="2">
        <v>2021</v>
      </c>
      <c r="M52" s="2" t="str">
        <f>IF(sum!A45="AT",sum!B45,"*")</f>
        <v>*</v>
      </c>
      <c r="N52" s="2"/>
      <c r="O52" s="2" t="str">
        <f>IF(sum!A45="AT",sum!D45,"*")</f>
        <v>*</v>
      </c>
      <c r="R52" s="2" t="s">
        <v>186</v>
      </c>
      <c r="S52" s="2" t="s">
        <v>187</v>
      </c>
      <c r="T52" s="2">
        <v>2021</v>
      </c>
      <c r="U52" s="2" t="str">
        <f>IF(sum!A45="BC",sum!B45,"*")</f>
        <v>*</v>
      </c>
      <c r="V52" s="2"/>
      <c r="W52" s="2" t="str">
        <f>IF(sum!A45="BC",sum!D45,"*")</f>
        <v>*</v>
      </c>
      <c r="Z52" s="2" t="s">
        <v>186</v>
      </c>
      <c r="AA52" s="2" t="s">
        <v>187</v>
      </c>
      <c r="AB52" s="2">
        <v>2021</v>
      </c>
      <c r="AC52" s="2" t="str">
        <f>IF(sum!A45="MA",sum!B45,"*")</f>
        <v>*</v>
      </c>
      <c r="AD52" s="2"/>
      <c r="AE52" s="2" t="str">
        <f>IF(sum!A45="MA",sum!D45,"*")</f>
        <v>*</v>
      </c>
      <c r="AH52" s="2" t="s">
        <v>186</v>
      </c>
      <c r="AI52" s="2" t="s">
        <v>187</v>
      </c>
      <c r="AJ52" s="2">
        <v>2021</v>
      </c>
      <c r="AK52" s="2" t="str">
        <f>IF(sum!A45="ON",sum!B45,"*")</f>
        <v>*</v>
      </c>
      <c r="AL52" s="2"/>
      <c r="AM52" s="2" t="str">
        <f>IF(sum!A45="ON",sum!D45,"*")</f>
        <v>*</v>
      </c>
      <c r="AP52" s="2" t="s">
        <v>186</v>
      </c>
      <c r="AQ52" s="2" t="s">
        <v>187</v>
      </c>
      <c r="AR52" s="2">
        <v>2021</v>
      </c>
      <c r="AS52" s="2" t="str">
        <f>IF(sum!A45="QU",sum!B45,"*")</f>
        <v>*</v>
      </c>
      <c r="AT52" s="2"/>
      <c r="AU52" s="2" t="str">
        <f>IF(sum!A45="QU",sum!D45,"*")</f>
        <v>*</v>
      </c>
      <c r="AX52" s="2" t="s">
        <v>186</v>
      </c>
      <c r="AY52" s="2" t="s">
        <v>187</v>
      </c>
      <c r="AZ52" s="2">
        <v>2021</v>
      </c>
      <c r="BA52" s="2" t="str">
        <f>IF(sum!A45="SA",sum!B45,"*")</f>
        <v>*</v>
      </c>
      <c r="BB52" s="2"/>
      <c r="BC52" s="2" t="str">
        <f>IF(sum!A45="SA",sum!D45,"*")</f>
        <v>*</v>
      </c>
    </row>
    <row r="53" spans="2:55">
      <c r="B53" s="2" t="s">
        <v>186</v>
      </c>
      <c r="C53" s="2" t="s">
        <v>187</v>
      </c>
      <c r="D53" s="2">
        <v>2021</v>
      </c>
      <c r="E53" s="2" t="str">
        <f>IF(sum!A46="AL",sum!B46,"*")</f>
        <v>OTH-SpHeat_ELE1</v>
      </c>
      <c r="F53" s="2"/>
      <c r="G53" s="2">
        <f>IF(sum!A46="AL",sum!D46,"*")</f>
        <v>0.0310011977735503</v>
      </c>
      <c r="H53" s="2"/>
      <c r="J53" s="2" t="s">
        <v>186</v>
      </c>
      <c r="K53" s="2" t="s">
        <v>187</v>
      </c>
      <c r="L53" s="2">
        <v>2021</v>
      </c>
      <c r="M53" s="2" t="str">
        <f>IF(sum!A46="AT",sum!B46,"*")</f>
        <v>*</v>
      </c>
      <c r="N53" s="2"/>
      <c r="O53" s="2" t="str">
        <f>IF(sum!A46="AT",sum!D46,"*")</f>
        <v>*</v>
      </c>
      <c r="R53" s="2" t="s">
        <v>186</v>
      </c>
      <c r="S53" s="2" t="s">
        <v>187</v>
      </c>
      <c r="T53" s="2">
        <v>2021</v>
      </c>
      <c r="U53" s="2" t="str">
        <f>IF(sum!A46="BC",sum!B46,"*")</f>
        <v>*</v>
      </c>
      <c r="V53" s="2"/>
      <c r="W53" s="2" t="str">
        <f>IF(sum!A46="BC",sum!D46,"*")</f>
        <v>*</v>
      </c>
      <c r="Z53" s="2" t="s">
        <v>186</v>
      </c>
      <c r="AA53" s="2" t="s">
        <v>187</v>
      </c>
      <c r="AB53" s="2">
        <v>2021</v>
      </c>
      <c r="AC53" s="2" t="str">
        <f>IF(sum!A46="MA",sum!B46,"*")</f>
        <v>*</v>
      </c>
      <c r="AD53" s="2"/>
      <c r="AE53" s="2" t="str">
        <f>IF(sum!A46="MA",sum!D46,"*")</f>
        <v>*</v>
      </c>
      <c r="AH53" s="2" t="s">
        <v>186</v>
      </c>
      <c r="AI53" s="2" t="s">
        <v>187</v>
      </c>
      <c r="AJ53" s="2">
        <v>2021</v>
      </c>
      <c r="AK53" s="2" t="str">
        <f>IF(sum!A46="ON",sum!B46,"*")</f>
        <v>*</v>
      </c>
      <c r="AL53" s="2"/>
      <c r="AM53" s="2" t="str">
        <f>IF(sum!A46="ON",sum!D46,"*")</f>
        <v>*</v>
      </c>
      <c r="AP53" s="2" t="s">
        <v>186</v>
      </c>
      <c r="AQ53" s="2" t="s">
        <v>187</v>
      </c>
      <c r="AR53" s="2">
        <v>2021</v>
      </c>
      <c r="AS53" s="2" t="str">
        <f>IF(sum!A46="QU",sum!B46,"*")</f>
        <v>*</v>
      </c>
      <c r="AT53" s="2"/>
      <c r="AU53" s="2" t="str">
        <f>IF(sum!A46="QU",sum!D46,"*")</f>
        <v>*</v>
      </c>
      <c r="AX53" s="2" t="s">
        <v>186</v>
      </c>
      <c r="AY53" s="2" t="s">
        <v>187</v>
      </c>
      <c r="AZ53" s="2">
        <v>2021</v>
      </c>
      <c r="BA53" s="2" t="str">
        <f>IF(sum!A46="SA",sum!B46,"*")</f>
        <v>*</v>
      </c>
      <c r="BB53" s="2"/>
      <c r="BC53" s="2" t="str">
        <f>IF(sum!A46="SA",sum!D46,"*")</f>
        <v>*</v>
      </c>
    </row>
    <row r="54" spans="2:55">
      <c r="B54" s="2" t="s">
        <v>186</v>
      </c>
      <c r="C54" s="2" t="s">
        <v>187</v>
      </c>
      <c r="D54" s="2">
        <v>2021</v>
      </c>
      <c r="E54" s="2" t="str">
        <f>IF(sum!A47="AL",sum!B47,"*")</f>
        <v>OTH-WaterHeat_ELE1</v>
      </c>
      <c r="F54" s="2"/>
      <c r="G54" s="2">
        <f>IF(sum!A47="AL",sum!D47,"*")</f>
        <v>0.0021137180300148</v>
      </c>
      <c r="H54" s="2"/>
      <c r="J54" s="2" t="s">
        <v>186</v>
      </c>
      <c r="K54" s="2" t="s">
        <v>187</v>
      </c>
      <c r="L54" s="2">
        <v>2021</v>
      </c>
      <c r="M54" s="2" t="str">
        <f>IF(sum!A47="AT",sum!B47,"*")</f>
        <v>*</v>
      </c>
      <c r="N54" s="2"/>
      <c r="O54" s="2" t="str">
        <f>IF(sum!A47="AT",sum!D47,"*")</f>
        <v>*</v>
      </c>
      <c r="R54" s="2" t="s">
        <v>186</v>
      </c>
      <c r="S54" s="2" t="s">
        <v>187</v>
      </c>
      <c r="T54" s="2">
        <v>2021</v>
      </c>
      <c r="U54" s="2" t="str">
        <f>IF(sum!A47="BC",sum!B47,"*")</f>
        <v>*</v>
      </c>
      <c r="V54" s="2"/>
      <c r="W54" s="2" t="str">
        <f>IF(sum!A47="BC",sum!D47,"*")</f>
        <v>*</v>
      </c>
      <c r="Z54" s="2" t="s">
        <v>186</v>
      </c>
      <c r="AA54" s="2" t="s">
        <v>187</v>
      </c>
      <c r="AB54" s="2">
        <v>2021</v>
      </c>
      <c r="AC54" s="2" t="str">
        <f>IF(sum!A47="MA",sum!B47,"*")</f>
        <v>*</v>
      </c>
      <c r="AD54" s="2"/>
      <c r="AE54" s="2" t="str">
        <f>IF(sum!A47="MA",sum!D47,"*")</f>
        <v>*</v>
      </c>
      <c r="AH54" s="2" t="s">
        <v>186</v>
      </c>
      <c r="AI54" s="2" t="s">
        <v>187</v>
      </c>
      <c r="AJ54" s="2">
        <v>2021</v>
      </c>
      <c r="AK54" s="2" t="str">
        <f>IF(sum!A47="ON",sum!B47,"*")</f>
        <v>*</v>
      </c>
      <c r="AL54" s="2"/>
      <c r="AM54" s="2" t="str">
        <f>IF(sum!A47="ON",sum!D47,"*")</f>
        <v>*</v>
      </c>
      <c r="AP54" s="2" t="s">
        <v>186</v>
      </c>
      <c r="AQ54" s="2" t="s">
        <v>187</v>
      </c>
      <c r="AR54" s="2">
        <v>2021</v>
      </c>
      <c r="AS54" s="2" t="str">
        <f>IF(sum!A47="QU",sum!B47,"*")</f>
        <v>*</v>
      </c>
      <c r="AT54" s="2"/>
      <c r="AU54" s="2" t="str">
        <f>IF(sum!A47="QU",sum!D47,"*")</f>
        <v>*</v>
      </c>
      <c r="AX54" s="2" t="s">
        <v>186</v>
      </c>
      <c r="AY54" s="2" t="s">
        <v>187</v>
      </c>
      <c r="AZ54" s="2">
        <v>2021</v>
      </c>
      <c r="BA54" s="2" t="str">
        <f>IF(sum!A47="SA",sum!B47,"*")</f>
        <v>*</v>
      </c>
      <c r="BB54" s="2"/>
      <c r="BC54" s="2" t="str">
        <f>IF(sum!A47="SA",sum!D47,"*")</f>
        <v>*</v>
      </c>
    </row>
    <row r="55" spans="2:55">
      <c r="B55" s="2" t="s">
        <v>186</v>
      </c>
      <c r="C55" s="2" t="s">
        <v>187</v>
      </c>
      <c r="D55" s="2">
        <v>2021</v>
      </c>
      <c r="E55" s="2" t="str">
        <f>IF(sum!A48="AL",sum!B48,"*")</f>
        <v>R_ES-APP-CD_ELC1</v>
      </c>
      <c r="F55" s="2"/>
      <c r="G55" s="2">
        <f>IF(sum!A48="AL",sum!D48,"*")</f>
        <v>0.414789431881346</v>
      </c>
      <c r="H55" s="2"/>
      <c r="J55" s="2" t="s">
        <v>186</v>
      </c>
      <c r="K55" s="2" t="s">
        <v>187</v>
      </c>
      <c r="L55" s="2">
        <v>2021</v>
      </c>
      <c r="M55" s="2" t="str">
        <f>IF(sum!A48="AT",sum!B48,"*")</f>
        <v>*</v>
      </c>
      <c r="N55" s="2"/>
      <c r="O55" s="2" t="str">
        <f>IF(sum!A48="AT",sum!D48,"*")</f>
        <v>*</v>
      </c>
      <c r="R55" s="2" t="s">
        <v>186</v>
      </c>
      <c r="S55" s="2" t="s">
        <v>187</v>
      </c>
      <c r="T55" s="2">
        <v>2021</v>
      </c>
      <c r="U55" s="2" t="str">
        <f>IF(sum!A48="BC",sum!B48,"*")</f>
        <v>*</v>
      </c>
      <c r="V55" s="2"/>
      <c r="W55" s="2" t="str">
        <f>IF(sum!A48="BC",sum!D48,"*")</f>
        <v>*</v>
      </c>
      <c r="Z55" s="2" t="s">
        <v>186</v>
      </c>
      <c r="AA55" s="2" t="s">
        <v>187</v>
      </c>
      <c r="AB55" s="2">
        <v>2021</v>
      </c>
      <c r="AC55" s="2" t="str">
        <f>IF(sum!A48="MA",sum!B48,"*")</f>
        <v>*</v>
      </c>
      <c r="AD55" s="2"/>
      <c r="AE55" s="2" t="str">
        <f>IF(sum!A48="MA",sum!D48,"*")</f>
        <v>*</v>
      </c>
      <c r="AH55" s="2" t="s">
        <v>186</v>
      </c>
      <c r="AI55" s="2" t="s">
        <v>187</v>
      </c>
      <c r="AJ55" s="2">
        <v>2021</v>
      </c>
      <c r="AK55" s="2" t="str">
        <f>IF(sum!A48="ON",sum!B48,"*")</f>
        <v>*</v>
      </c>
      <c r="AL55" s="2"/>
      <c r="AM55" s="2" t="str">
        <f>IF(sum!A48="ON",sum!D48,"*")</f>
        <v>*</v>
      </c>
      <c r="AP55" s="2" t="s">
        <v>186</v>
      </c>
      <c r="AQ55" s="2" t="s">
        <v>187</v>
      </c>
      <c r="AR55" s="2">
        <v>2021</v>
      </c>
      <c r="AS55" s="2" t="str">
        <f>IF(sum!A48="QU",sum!B48,"*")</f>
        <v>*</v>
      </c>
      <c r="AT55" s="2"/>
      <c r="AU55" s="2" t="str">
        <f>IF(sum!A48="QU",sum!D48,"*")</f>
        <v>*</v>
      </c>
      <c r="AX55" s="2" t="s">
        <v>186</v>
      </c>
      <c r="AY55" s="2" t="s">
        <v>187</v>
      </c>
      <c r="AZ55" s="2">
        <v>2021</v>
      </c>
      <c r="BA55" s="2" t="str">
        <f>IF(sum!A48="SA",sum!B48,"*")</f>
        <v>*</v>
      </c>
      <c r="BB55" s="2"/>
      <c r="BC55" s="2" t="str">
        <f>IF(sum!A48="SA",sum!D48,"*")</f>
        <v>*</v>
      </c>
    </row>
    <row r="56" spans="2:55">
      <c r="B56" s="2" t="s">
        <v>186</v>
      </c>
      <c r="C56" s="2" t="s">
        <v>187</v>
      </c>
      <c r="D56" s="2">
        <v>2021</v>
      </c>
      <c r="E56" s="2" t="str">
        <f>IF(sum!A49="AL",sum!B49,"*")</f>
        <v>R_ES-APP-CW_ELC1</v>
      </c>
      <c r="F56" s="2"/>
      <c r="G56" s="2">
        <f>IF(sum!A49="AL",sum!D49,"*")</f>
        <v>0.0465242060023457</v>
      </c>
      <c r="H56" s="2"/>
      <c r="J56" s="2" t="s">
        <v>186</v>
      </c>
      <c r="K56" s="2" t="s">
        <v>187</v>
      </c>
      <c r="L56" s="2">
        <v>2021</v>
      </c>
      <c r="M56" s="2" t="str">
        <f>IF(sum!A49="AT",sum!B49,"*")</f>
        <v>*</v>
      </c>
      <c r="N56" s="2"/>
      <c r="O56" s="2" t="str">
        <f>IF(sum!A49="AT",sum!D49,"*")</f>
        <v>*</v>
      </c>
      <c r="R56" s="2" t="s">
        <v>186</v>
      </c>
      <c r="S56" s="2" t="s">
        <v>187</v>
      </c>
      <c r="T56" s="2">
        <v>2021</v>
      </c>
      <c r="U56" s="2" t="str">
        <f>IF(sum!A49="BC",sum!B49,"*")</f>
        <v>*</v>
      </c>
      <c r="V56" s="2"/>
      <c r="W56" s="2" t="str">
        <f>IF(sum!A49="BC",sum!D49,"*")</f>
        <v>*</v>
      </c>
      <c r="Z56" s="2" t="s">
        <v>186</v>
      </c>
      <c r="AA56" s="2" t="s">
        <v>187</v>
      </c>
      <c r="AB56" s="2">
        <v>2021</v>
      </c>
      <c r="AC56" s="2" t="str">
        <f>IF(sum!A49="MA",sum!B49,"*")</f>
        <v>*</v>
      </c>
      <c r="AD56" s="2"/>
      <c r="AE56" s="2" t="str">
        <f>IF(sum!A49="MA",sum!D49,"*")</f>
        <v>*</v>
      </c>
      <c r="AH56" s="2" t="s">
        <v>186</v>
      </c>
      <c r="AI56" s="2" t="s">
        <v>187</v>
      </c>
      <c r="AJ56" s="2">
        <v>2021</v>
      </c>
      <c r="AK56" s="2" t="str">
        <f>IF(sum!A49="ON",sum!B49,"*")</f>
        <v>*</v>
      </c>
      <c r="AL56" s="2"/>
      <c r="AM56" s="2" t="str">
        <f>IF(sum!A49="ON",sum!D49,"*")</f>
        <v>*</v>
      </c>
      <c r="AP56" s="2" t="s">
        <v>186</v>
      </c>
      <c r="AQ56" s="2" t="s">
        <v>187</v>
      </c>
      <c r="AR56" s="2">
        <v>2021</v>
      </c>
      <c r="AS56" s="2" t="str">
        <f>IF(sum!A49="QU",sum!B49,"*")</f>
        <v>*</v>
      </c>
      <c r="AT56" s="2"/>
      <c r="AU56" s="2" t="str">
        <f>IF(sum!A49="QU",sum!D49,"*")</f>
        <v>*</v>
      </c>
      <c r="AX56" s="2" t="s">
        <v>186</v>
      </c>
      <c r="AY56" s="2" t="s">
        <v>187</v>
      </c>
      <c r="AZ56" s="2">
        <v>2021</v>
      </c>
      <c r="BA56" s="2" t="str">
        <f>IF(sum!A49="SA",sum!B49,"*")</f>
        <v>*</v>
      </c>
      <c r="BB56" s="2"/>
      <c r="BC56" s="2" t="str">
        <f>IF(sum!A49="SA",sum!D49,"*")</f>
        <v>*</v>
      </c>
    </row>
    <row r="57" spans="2:55">
      <c r="B57" s="2" t="s">
        <v>186</v>
      </c>
      <c r="C57" s="2" t="s">
        <v>187</v>
      </c>
      <c r="D57" s="2">
        <v>2021</v>
      </c>
      <c r="E57" s="2" t="str">
        <f>IF(sum!A50="AL",sum!B50,"*")</f>
        <v>R_ES-APP-DW_ELC1</v>
      </c>
      <c r="F57" s="2"/>
      <c r="G57" s="2">
        <f>IF(sum!A50="AL",sum!D50,"*")</f>
        <v>0.182330733362995</v>
      </c>
      <c r="H57" s="2"/>
      <c r="J57" s="2" t="s">
        <v>186</v>
      </c>
      <c r="K57" s="2" t="s">
        <v>187</v>
      </c>
      <c r="L57" s="2">
        <v>2021</v>
      </c>
      <c r="M57" s="2" t="str">
        <f>IF(sum!A50="AT",sum!B50,"*")</f>
        <v>*</v>
      </c>
      <c r="N57" s="2"/>
      <c r="O57" s="2" t="str">
        <f>IF(sum!A50="AT",sum!D50,"*")</f>
        <v>*</v>
      </c>
      <c r="R57" s="2" t="s">
        <v>186</v>
      </c>
      <c r="S57" s="2" t="s">
        <v>187</v>
      </c>
      <c r="T57" s="2">
        <v>2021</v>
      </c>
      <c r="U57" s="2" t="str">
        <f>IF(sum!A50="BC",sum!B50,"*")</f>
        <v>*</v>
      </c>
      <c r="V57" s="2"/>
      <c r="W57" s="2" t="str">
        <f>IF(sum!A50="BC",sum!D50,"*")</f>
        <v>*</v>
      </c>
      <c r="Z57" s="2" t="s">
        <v>186</v>
      </c>
      <c r="AA57" s="2" t="s">
        <v>187</v>
      </c>
      <c r="AB57" s="2">
        <v>2021</v>
      </c>
      <c r="AC57" s="2" t="str">
        <f>IF(sum!A50="MA",sum!B50,"*")</f>
        <v>*</v>
      </c>
      <c r="AD57" s="2"/>
      <c r="AE57" s="2" t="str">
        <f>IF(sum!A50="MA",sum!D50,"*")</f>
        <v>*</v>
      </c>
      <c r="AH57" s="2" t="s">
        <v>186</v>
      </c>
      <c r="AI57" s="2" t="s">
        <v>187</v>
      </c>
      <c r="AJ57" s="2">
        <v>2021</v>
      </c>
      <c r="AK57" s="2" t="str">
        <f>IF(sum!A50="ON",sum!B50,"*")</f>
        <v>*</v>
      </c>
      <c r="AL57" s="2"/>
      <c r="AM57" s="2" t="str">
        <f>IF(sum!A50="ON",sum!D50,"*")</f>
        <v>*</v>
      </c>
      <c r="AP57" s="2" t="s">
        <v>186</v>
      </c>
      <c r="AQ57" s="2" t="s">
        <v>187</v>
      </c>
      <c r="AR57" s="2">
        <v>2021</v>
      </c>
      <c r="AS57" s="2" t="str">
        <f>IF(sum!A50="QU",sum!B50,"*")</f>
        <v>*</v>
      </c>
      <c r="AT57" s="2"/>
      <c r="AU57" s="2" t="str">
        <f>IF(sum!A50="QU",sum!D50,"*")</f>
        <v>*</v>
      </c>
      <c r="AX57" s="2" t="s">
        <v>186</v>
      </c>
      <c r="AY57" s="2" t="s">
        <v>187</v>
      </c>
      <c r="AZ57" s="2">
        <v>2021</v>
      </c>
      <c r="BA57" s="2" t="str">
        <f>IF(sum!A50="SA",sum!B50,"*")</f>
        <v>*</v>
      </c>
      <c r="BB57" s="2"/>
      <c r="BC57" s="2" t="str">
        <f>IF(sum!A50="SA",sum!D50,"*")</f>
        <v>*</v>
      </c>
    </row>
    <row r="58" spans="2:55">
      <c r="B58" s="2" t="s">
        <v>186</v>
      </c>
      <c r="C58" s="2" t="s">
        <v>187</v>
      </c>
      <c r="D58" s="2">
        <v>2021</v>
      </c>
      <c r="E58" s="2" t="str">
        <f>IF(sum!A51="AL",sum!B51,"*")</f>
        <v>R_ES-APP-FR_ELC1</v>
      </c>
      <c r="F58" s="2"/>
      <c r="G58" s="2">
        <f>IF(sum!A51="AL",sum!D51,"*")</f>
        <v>0.0296863718516361</v>
      </c>
      <c r="H58" s="2"/>
      <c r="J58" s="2" t="s">
        <v>186</v>
      </c>
      <c r="K58" s="2" t="s">
        <v>187</v>
      </c>
      <c r="L58" s="2">
        <v>2021</v>
      </c>
      <c r="M58" s="2" t="str">
        <f>IF(sum!A51="AT",sum!B51,"*")</f>
        <v>*</v>
      </c>
      <c r="N58" s="2"/>
      <c r="O58" s="2" t="str">
        <f>IF(sum!A51="AT",sum!D51,"*")</f>
        <v>*</v>
      </c>
      <c r="R58" s="2" t="s">
        <v>186</v>
      </c>
      <c r="S58" s="2" t="s">
        <v>187</v>
      </c>
      <c r="T58" s="2">
        <v>2021</v>
      </c>
      <c r="U58" s="2" t="str">
        <f>IF(sum!A51="BC",sum!B51,"*")</f>
        <v>*</v>
      </c>
      <c r="V58" s="2"/>
      <c r="W58" s="2" t="str">
        <f>IF(sum!A51="BC",sum!D51,"*")</f>
        <v>*</v>
      </c>
      <c r="Z58" s="2" t="s">
        <v>186</v>
      </c>
      <c r="AA58" s="2" t="s">
        <v>187</v>
      </c>
      <c r="AB58" s="2">
        <v>2021</v>
      </c>
      <c r="AC58" s="2" t="str">
        <f>IF(sum!A51="MA",sum!B51,"*")</f>
        <v>*</v>
      </c>
      <c r="AD58" s="2"/>
      <c r="AE58" s="2" t="str">
        <f>IF(sum!A51="MA",sum!D51,"*")</f>
        <v>*</v>
      </c>
      <c r="AH58" s="2" t="s">
        <v>186</v>
      </c>
      <c r="AI58" s="2" t="s">
        <v>187</v>
      </c>
      <c r="AJ58" s="2">
        <v>2021</v>
      </c>
      <c r="AK58" s="2" t="str">
        <f>IF(sum!A51="ON",sum!B51,"*")</f>
        <v>*</v>
      </c>
      <c r="AL58" s="2"/>
      <c r="AM58" s="2" t="str">
        <f>IF(sum!A51="ON",sum!D51,"*")</f>
        <v>*</v>
      </c>
      <c r="AP58" s="2" t="s">
        <v>186</v>
      </c>
      <c r="AQ58" s="2" t="s">
        <v>187</v>
      </c>
      <c r="AR58" s="2">
        <v>2021</v>
      </c>
      <c r="AS58" s="2" t="str">
        <f>IF(sum!A51="QU",sum!B51,"*")</f>
        <v>*</v>
      </c>
      <c r="AT58" s="2"/>
      <c r="AU58" s="2" t="str">
        <f>IF(sum!A51="QU",sum!D51,"*")</f>
        <v>*</v>
      </c>
      <c r="AX58" s="2" t="s">
        <v>186</v>
      </c>
      <c r="AY58" s="2" t="s">
        <v>187</v>
      </c>
      <c r="AZ58" s="2">
        <v>2021</v>
      </c>
      <c r="BA58" s="2" t="str">
        <f>IF(sum!A51="SA",sum!B51,"*")</f>
        <v>*</v>
      </c>
      <c r="BB58" s="2"/>
      <c r="BC58" s="2" t="str">
        <f>IF(sum!A51="SA",sum!D51,"*")</f>
        <v>*</v>
      </c>
    </row>
    <row r="59" spans="2:55">
      <c r="B59" s="2" t="s">
        <v>186</v>
      </c>
      <c r="C59" s="2" t="s">
        <v>187</v>
      </c>
      <c r="D59" s="2">
        <v>2021</v>
      </c>
      <c r="E59" s="2" t="str">
        <f>IF(sum!A52="AL",sum!B52,"*")</f>
        <v>R_ES-APP-OTH_ELC1</v>
      </c>
      <c r="F59" s="2"/>
      <c r="G59" s="2">
        <f>IF(sum!A52="AL",sum!D52,"*")</f>
        <v>0.400832981738105</v>
      </c>
      <c r="H59" s="2"/>
      <c r="J59" s="2" t="s">
        <v>186</v>
      </c>
      <c r="K59" s="2" t="s">
        <v>187</v>
      </c>
      <c r="L59" s="2">
        <v>2021</v>
      </c>
      <c r="M59" s="2" t="str">
        <f>IF(sum!A52="AT",sum!B52,"*")</f>
        <v>*</v>
      </c>
      <c r="N59" s="2"/>
      <c r="O59" s="2" t="str">
        <f>IF(sum!A52="AT",sum!D52,"*")</f>
        <v>*</v>
      </c>
      <c r="R59" s="2" t="s">
        <v>186</v>
      </c>
      <c r="S59" s="2" t="s">
        <v>187</v>
      </c>
      <c r="T59" s="2">
        <v>2021</v>
      </c>
      <c r="U59" s="2" t="str">
        <f>IF(sum!A52="BC",sum!B52,"*")</f>
        <v>*</v>
      </c>
      <c r="V59" s="2"/>
      <c r="W59" s="2" t="str">
        <f>IF(sum!A52="BC",sum!D52,"*")</f>
        <v>*</v>
      </c>
      <c r="Z59" s="2" t="s">
        <v>186</v>
      </c>
      <c r="AA59" s="2" t="s">
        <v>187</v>
      </c>
      <c r="AB59" s="2">
        <v>2021</v>
      </c>
      <c r="AC59" s="2" t="str">
        <f>IF(sum!A52="MA",sum!B52,"*")</f>
        <v>*</v>
      </c>
      <c r="AD59" s="2"/>
      <c r="AE59" s="2" t="str">
        <f>IF(sum!A52="MA",sum!D52,"*")</f>
        <v>*</v>
      </c>
      <c r="AH59" s="2" t="s">
        <v>186</v>
      </c>
      <c r="AI59" s="2" t="s">
        <v>187</v>
      </c>
      <c r="AJ59" s="2">
        <v>2021</v>
      </c>
      <c r="AK59" s="2" t="str">
        <f>IF(sum!A52="ON",sum!B52,"*")</f>
        <v>*</v>
      </c>
      <c r="AL59" s="2"/>
      <c r="AM59" s="2" t="str">
        <f>IF(sum!A52="ON",sum!D52,"*")</f>
        <v>*</v>
      </c>
      <c r="AP59" s="2" t="s">
        <v>186</v>
      </c>
      <c r="AQ59" s="2" t="s">
        <v>187</v>
      </c>
      <c r="AR59" s="2">
        <v>2021</v>
      </c>
      <c r="AS59" s="2" t="str">
        <f>IF(sum!A52="QU",sum!B52,"*")</f>
        <v>*</v>
      </c>
      <c r="AT59" s="2"/>
      <c r="AU59" s="2" t="str">
        <f>IF(sum!A52="QU",sum!D52,"*")</f>
        <v>*</v>
      </c>
      <c r="AX59" s="2" t="s">
        <v>186</v>
      </c>
      <c r="AY59" s="2" t="s">
        <v>187</v>
      </c>
      <c r="AZ59" s="2">
        <v>2021</v>
      </c>
      <c r="BA59" s="2" t="str">
        <f>IF(sum!A52="SA",sum!B52,"*")</f>
        <v>*</v>
      </c>
      <c r="BB59" s="2"/>
      <c r="BC59" s="2" t="str">
        <f>IF(sum!A52="SA",sum!D52,"*")</f>
        <v>*</v>
      </c>
    </row>
    <row r="60" spans="2:55">
      <c r="B60" s="2" t="s">
        <v>186</v>
      </c>
      <c r="C60" s="2" t="s">
        <v>187</v>
      </c>
      <c r="D60" s="2">
        <v>2021</v>
      </c>
      <c r="E60" s="2" t="str">
        <f>IF(sum!A53="AL",sum!B53,"*")</f>
        <v>R_ES-APP-RA_ELC1</v>
      </c>
      <c r="F60" s="2"/>
      <c r="G60" s="2">
        <f>IF(sum!A53="AL",sum!D53,"*")</f>
        <v>0.263464013753686</v>
      </c>
      <c r="H60" s="2"/>
      <c r="J60" s="2" t="s">
        <v>186</v>
      </c>
      <c r="K60" s="2" t="s">
        <v>187</v>
      </c>
      <c r="L60" s="2">
        <v>2021</v>
      </c>
      <c r="M60" s="2" t="str">
        <f>IF(sum!A53="AT",sum!B53,"*")</f>
        <v>*</v>
      </c>
      <c r="N60" s="2"/>
      <c r="O60" s="2" t="str">
        <f>IF(sum!A53="AT",sum!D53,"*")</f>
        <v>*</v>
      </c>
      <c r="R60" s="2" t="s">
        <v>186</v>
      </c>
      <c r="S60" s="2" t="s">
        <v>187</v>
      </c>
      <c r="T60" s="2">
        <v>2021</v>
      </c>
      <c r="U60" s="2" t="str">
        <f>IF(sum!A53="BC",sum!B53,"*")</f>
        <v>*</v>
      </c>
      <c r="V60" s="2"/>
      <c r="W60" s="2" t="str">
        <f>IF(sum!A53="BC",sum!D53,"*")</f>
        <v>*</v>
      </c>
      <c r="Z60" s="2" t="s">
        <v>186</v>
      </c>
      <c r="AA60" s="2" t="s">
        <v>187</v>
      </c>
      <c r="AB60" s="2">
        <v>2021</v>
      </c>
      <c r="AC60" s="2" t="str">
        <f>IF(sum!A53="MA",sum!B53,"*")</f>
        <v>*</v>
      </c>
      <c r="AD60" s="2"/>
      <c r="AE60" s="2" t="str">
        <f>IF(sum!A53="MA",sum!D53,"*")</f>
        <v>*</v>
      </c>
      <c r="AH60" s="2" t="s">
        <v>186</v>
      </c>
      <c r="AI60" s="2" t="s">
        <v>187</v>
      </c>
      <c r="AJ60" s="2">
        <v>2021</v>
      </c>
      <c r="AK60" s="2" t="str">
        <f>IF(sum!A53="ON",sum!B53,"*")</f>
        <v>*</v>
      </c>
      <c r="AL60" s="2"/>
      <c r="AM60" s="2" t="str">
        <f>IF(sum!A53="ON",sum!D53,"*")</f>
        <v>*</v>
      </c>
      <c r="AP60" s="2" t="s">
        <v>186</v>
      </c>
      <c r="AQ60" s="2" t="s">
        <v>187</v>
      </c>
      <c r="AR60" s="2">
        <v>2021</v>
      </c>
      <c r="AS60" s="2" t="str">
        <f>IF(sum!A53="QU",sum!B53,"*")</f>
        <v>*</v>
      </c>
      <c r="AT60" s="2"/>
      <c r="AU60" s="2" t="str">
        <f>IF(sum!A53="QU",sum!D53,"*")</f>
        <v>*</v>
      </c>
      <c r="AX60" s="2" t="s">
        <v>186</v>
      </c>
      <c r="AY60" s="2" t="s">
        <v>187</v>
      </c>
      <c r="AZ60" s="2">
        <v>2021</v>
      </c>
      <c r="BA60" s="2" t="str">
        <f>IF(sum!A53="SA",sum!B53,"*")</f>
        <v>*</v>
      </c>
      <c r="BB60" s="2"/>
      <c r="BC60" s="2" t="str">
        <f>IF(sum!A53="SA",sum!D53,"*")</f>
        <v>*</v>
      </c>
    </row>
    <row r="61" spans="2:55">
      <c r="B61" s="2" t="s">
        <v>186</v>
      </c>
      <c r="C61" s="2" t="s">
        <v>187</v>
      </c>
      <c r="D61" s="2">
        <v>2021</v>
      </c>
      <c r="E61" s="2" t="str">
        <f>IF(sum!A54="AL",sum!B54,"*")</f>
        <v>R_ES-APP-RE_ELC1</v>
      </c>
      <c r="F61" s="2"/>
      <c r="G61" s="2">
        <f>IF(sum!A54="AL",sum!D54,"*")</f>
        <v>0.0837630505834248</v>
      </c>
      <c r="H61" s="2"/>
      <c r="J61" s="2" t="s">
        <v>186</v>
      </c>
      <c r="K61" s="2" t="s">
        <v>187</v>
      </c>
      <c r="L61" s="2">
        <v>2021</v>
      </c>
      <c r="M61" s="2" t="str">
        <f>IF(sum!A54="AT",sum!B54,"*")</f>
        <v>*</v>
      </c>
      <c r="N61" s="2"/>
      <c r="O61" s="2" t="str">
        <f>IF(sum!A54="AT",sum!D54,"*")</f>
        <v>*</v>
      </c>
      <c r="R61" s="2" t="s">
        <v>186</v>
      </c>
      <c r="S61" s="2" t="s">
        <v>187</v>
      </c>
      <c r="T61" s="2">
        <v>2021</v>
      </c>
      <c r="U61" s="2" t="str">
        <f>IF(sum!A54="BC",sum!B54,"*")</f>
        <v>*</v>
      </c>
      <c r="V61" s="2"/>
      <c r="W61" s="2" t="str">
        <f>IF(sum!A54="BC",sum!D54,"*")</f>
        <v>*</v>
      </c>
      <c r="Z61" s="2" t="s">
        <v>186</v>
      </c>
      <c r="AA61" s="2" t="s">
        <v>187</v>
      </c>
      <c r="AB61" s="2">
        <v>2021</v>
      </c>
      <c r="AC61" s="2" t="str">
        <f>IF(sum!A54="MA",sum!B54,"*")</f>
        <v>*</v>
      </c>
      <c r="AD61" s="2"/>
      <c r="AE61" s="2" t="str">
        <f>IF(sum!A54="MA",sum!D54,"*")</f>
        <v>*</v>
      </c>
      <c r="AH61" s="2" t="s">
        <v>186</v>
      </c>
      <c r="AI61" s="2" t="s">
        <v>187</v>
      </c>
      <c r="AJ61" s="2">
        <v>2021</v>
      </c>
      <c r="AK61" s="2" t="str">
        <f>IF(sum!A54="ON",sum!B54,"*")</f>
        <v>*</v>
      </c>
      <c r="AL61" s="2"/>
      <c r="AM61" s="2" t="str">
        <f>IF(sum!A54="ON",sum!D54,"*")</f>
        <v>*</v>
      </c>
      <c r="AP61" s="2" t="s">
        <v>186</v>
      </c>
      <c r="AQ61" s="2" t="s">
        <v>187</v>
      </c>
      <c r="AR61" s="2">
        <v>2021</v>
      </c>
      <c r="AS61" s="2" t="str">
        <f>IF(sum!A54="QU",sum!B54,"*")</f>
        <v>*</v>
      </c>
      <c r="AT61" s="2"/>
      <c r="AU61" s="2" t="str">
        <f>IF(sum!A54="QU",sum!D54,"*")</f>
        <v>*</v>
      </c>
      <c r="AX61" s="2" t="s">
        <v>186</v>
      </c>
      <c r="AY61" s="2" t="s">
        <v>187</v>
      </c>
      <c r="AZ61" s="2">
        <v>2021</v>
      </c>
      <c r="BA61" s="2" t="str">
        <f>IF(sum!A54="SA",sum!B54,"*")</f>
        <v>*</v>
      </c>
      <c r="BB61" s="2"/>
      <c r="BC61" s="2" t="str">
        <f>IF(sum!A54="SA",sum!D54,"*")</f>
        <v>*</v>
      </c>
    </row>
    <row r="62" spans="2:55">
      <c r="B62" s="2" t="s">
        <v>186</v>
      </c>
      <c r="C62" s="2" t="s">
        <v>187</v>
      </c>
      <c r="D62" s="2">
        <v>2021</v>
      </c>
      <c r="E62" s="2" t="str">
        <f>IF(sum!A55="AL",sum!B55,"*")</f>
        <v>R_ES-LI_ELC1</v>
      </c>
      <c r="F62" s="2"/>
      <c r="G62" s="2">
        <f>IF(sum!A55="AL",sum!D55,"*")</f>
        <v>0.801196700001715</v>
      </c>
      <c r="H62" s="2"/>
      <c r="J62" s="2" t="s">
        <v>186</v>
      </c>
      <c r="K62" s="2" t="s">
        <v>187</v>
      </c>
      <c r="L62" s="2">
        <v>2021</v>
      </c>
      <c r="M62" s="2" t="str">
        <f>IF(sum!A55="AT",sum!B55,"*")</f>
        <v>*</v>
      </c>
      <c r="N62" s="2"/>
      <c r="O62" s="2" t="str">
        <f>IF(sum!A55="AT",sum!D55,"*")</f>
        <v>*</v>
      </c>
      <c r="R62" s="2" t="s">
        <v>186</v>
      </c>
      <c r="S62" s="2" t="s">
        <v>187</v>
      </c>
      <c r="T62" s="2">
        <v>2021</v>
      </c>
      <c r="U62" s="2" t="str">
        <f>IF(sum!A55="BC",sum!B55,"*")</f>
        <v>*</v>
      </c>
      <c r="V62" s="2"/>
      <c r="W62" s="2" t="str">
        <f>IF(sum!A55="BC",sum!D55,"*")</f>
        <v>*</v>
      </c>
      <c r="Z62" s="2" t="s">
        <v>186</v>
      </c>
      <c r="AA62" s="2" t="s">
        <v>187</v>
      </c>
      <c r="AB62" s="2">
        <v>2021</v>
      </c>
      <c r="AC62" s="2" t="str">
        <f>IF(sum!A55="MA",sum!B55,"*")</f>
        <v>*</v>
      </c>
      <c r="AD62" s="2"/>
      <c r="AE62" s="2" t="str">
        <f>IF(sum!A55="MA",sum!D55,"*")</f>
        <v>*</v>
      </c>
      <c r="AH62" s="2" t="s">
        <v>186</v>
      </c>
      <c r="AI62" s="2" t="s">
        <v>187</v>
      </c>
      <c r="AJ62" s="2">
        <v>2021</v>
      </c>
      <c r="AK62" s="2" t="str">
        <f>IF(sum!A55="ON",sum!B55,"*")</f>
        <v>*</v>
      </c>
      <c r="AL62" s="2"/>
      <c r="AM62" s="2" t="str">
        <f>IF(sum!A55="ON",sum!D55,"*")</f>
        <v>*</v>
      </c>
      <c r="AP62" s="2" t="s">
        <v>186</v>
      </c>
      <c r="AQ62" s="2" t="s">
        <v>187</v>
      </c>
      <c r="AR62" s="2">
        <v>2021</v>
      </c>
      <c r="AS62" s="2" t="str">
        <f>IF(sum!A55="QU",sum!B55,"*")</f>
        <v>*</v>
      </c>
      <c r="AT62" s="2"/>
      <c r="AU62" s="2" t="str">
        <f>IF(sum!A55="QU",sum!D55,"*")</f>
        <v>*</v>
      </c>
      <c r="AX62" s="2" t="s">
        <v>186</v>
      </c>
      <c r="AY62" s="2" t="s">
        <v>187</v>
      </c>
      <c r="AZ62" s="2">
        <v>2021</v>
      </c>
      <c r="BA62" s="2" t="str">
        <f>IF(sum!A55="SA",sum!B55,"*")</f>
        <v>*</v>
      </c>
      <c r="BB62" s="2"/>
      <c r="BC62" s="2" t="str">
        <f>IF(sum!A55="SA",sum!D55,"*")</f>
        <v>*</v>
      </c>
    </row>
    <row r="63" spans="2:55">
      <c r="B63" s="2" t="s">
        <v>186</v>
      </c>
      <c r="C63" s="2" t="s">
        <v>187</v>
      </c>
      <c r="D63" s="2">
        <v>2021</v>
      </c>
      <c r="E63" s="2" t="str">
        <f>IF(sum!A56="AL",sum!B56,"*")</f>
        <v>R_ES-SC-AP_ELC1_ROOM_CENTRAL</v>
      </c>
      <c r="F63" s="2"/>
      <c r="G63" s="2">
        <f>IF(sum!A56="AL",sum!D56,"*")</f>
        <v>0.00507185934067672</v>
      </c>
      <c r="H63" s="2"/>
      <c r="J63" s="2" t="s">
        <v>186</v>
      </c>
      <c r="K63" s="2" t="s">
        <v>187</v>
      </c>
      <c r="L63" s="2">
        <v>2021</v>
      </c>
      <c r="M63" s="2" t="str">
        <f>IF(sum!A56="AT",sum!B56,"*")</f>
        <v>*</v>
      </c>
      <c r="N63" s="2"/>
      <c r="O63" s="2" t="str">
        <f>IF(sum!A56="AT",sum!D56,"*")</f>
        <v>*</v>
      </c>
      <c r="R63" s="2" t="s">
        <v>186</v>
      </c>
      <c r="S63" s="2" t="s">
        <v>187</v>
      </c>
      <c r="T63" s="2">
        <v>2021</v>
      </c>
      <c r="U63" s="2" t="str">
        <f>IF(sum!A56="BC",sum!B56,"*")</f>
        <v>*</v>
      </c>
      <c r="V63" s="2"/>
      <c r="W63" s="2" t="str">
        <f>IF(sum!A56="BC",sum!D56,"*")</f>
        <v>*</v>
      </c>
      <c r="Z63" s="2" t="s">
        <v>186</v>
      </c>
      <c r="AA63" s="2" t="s">
        <v>187</v>
      </c>
      <c r="AB63" s="2">
        <v>2021</v>
      </c>
      <c r="AC63" s="2" t="str">
        <f>IF(sum!A56="MA",sum!B56,"*")</f>
        <v>*</v>
      </c>
      <c r="AD63" s="2"/>
      <c r="AE63" s="2" t="str">
        <f>IF(sum!A56="MA",sum!D56,"*")</f>
        <v>*</v>
      </c>
      <c r="AH63" s="2" t="s">
        <v>186</v>
      </c>
      <c r="AI63" s="2" t="s">
        <v>187</v>
      </c>
      <c r="AJ63" s="2">
        <v>2021</v>
      </c>
      <c r="AK63" s="2" t="str">
        <f>IF(sum!A56="ON",sum!B56,"*")</f>
        <v>*</v>
      </c>
      <c r="AL63" s="2"/>
      <c r="AM63" s="2" t="str">
        <f>IF(sum!A56="ON",sum!D56,"*")</f>
        <v>*</v>
      </c>
      <c r="AP63" s="2" t="s">
        <v>186</v>
      </c>
      <c r="AQ63" s="2" t="s">
        <v>187</v>
      </c>
      <c r="AR63" s="2">
        <v>2021</v>
      </c>
      <c r="AS63" s="2" t="str">
        <f>IF(sum!A56="QU",sum!B56,"*")</f>
        <v>*</v>
      </c>
      <c r="AT63" s="2"/>
      <c r="AU63" s="2" t="str">
        <f>IF(sum!A56="QU",sum!D56,"*")</f>
        <v>*</v>
      </c>
      <c r="AX63" s="2" t="s">
        <v>186</v>
      </c>
      <c r="AY63" s="2" t="s">
        <v>187</v>
      </c>
      <c r="AZ63" s="2">
        <v>2021</v>
      </c>
      <c r="BA63" s="2" t="str">
        <f>IF(sum!A56="SA",sum!B56,"*")</f>
        <v>*</v>
      </c>
      <c r="BB63" s="2"/>
      <c r="BC63" s="2" t="str">
        <f>IF(sum!A56="SA",sum!D56,"*")</f>
        <v>*</v>
      </c>
    </row>
    <row r="64" spans="2:55">
      <c r="B64" s="2" t="s">
        <v>186</v>
      </c>
      <c r="C64" s="2" t="s">
        <v>187</v>
      </c>
      <c r="D64" s="2">
        <v>2021</v>
      </c>
      <c r="E64" s="2" t="str">
        <f>IF(sum!A57="AL",sum!B57,"*")</f>
        <v>R_ES-SC-MOB_ELC1_ROOM_CENTRAL</v>
      </c>
      <c r="F64" s="2"/>
      <c r="G64" s="2">
        <f>IF(sum!A57="AL",sum!D57,"*")</f>
        <v>0.000867418650397541</v>
      </c>
      <c r="H64" s="2"/>
      <c r="J64" s="2" t="s">
        <v>186</v>
      </c>
      <c r="K64" s="2" t="s">
        <v>187</v>
      </c>
      <c r="L64" s="2">
        <v>2021</v>
      </c>
      <c r="M64" s="2" t="str">
        <f>IF(sum!A57="AT",sum!B57,"*")</f>
        <v>*</v>
      </c>
      <c r="N64" s="2"/>
      <c r="O64" s="2" t="str">
        <f>IF(sum!A57="AT",sum!D57,"*")</f>
        <v>*</v>
      </c>
      <c r="R64" s="2" t="s">
        <v>186</v>
      </c>
      <c r="S64" s="2" t="s">
        <v>187</v>
      </c>
      <c r="T64" s="2">
        <v>2021</v>
      </c>
      <c r="U64" s="2" t="str">
        <f>IF(sum!A57="BC",sum!B57,"*")</f>
        <v>*</v>
      </c>
      <c r="V64" s="2"/>
      <c r="W64" s="2" t="str">
        <f>IF(sum!A57="BC",sum!D57,"*")</f>
        <v>*</v>
      </c>
      <c r="Z64" s="2" t="s">
        <v>186</v>
      </c>
      <c r="AA64" s="2" t="s">
        <v>187</v>
      </c>
      <c r="AB64" s="2">
        <v>2021</v>
      </c>
      <c r="AC64" s="2" t="str">
        <f>IF(sum!A57="MA",sum!B57,"*")</f>
        <v>*</v>
      </c>
      <c r="AD64" s="2"/>
      <c r="AE64" s="2" t="str">
        <f>IF(sum!A57="MA",sum!D57,"*")</f>
        <v>*</v>
      </c>
      <c r="AH64" s="2" t="s">
        <v>186</v>
      </c>
      <c r="AI64" s="2" t="s">
        <v>187</v>
      </c>
      <c r="AJ64" s="2">
        <v>2021</v>
      </c>
      <c r="AK64" s="2" t="str">
        <f>IF(sum!A57="ON",sum!B57,"*")</f>
        <v>*</v>
      </c>
      <c r="AL64" s="2"/>
      <c r="AM64" s="2" t="str">
        <f>IF(sum!A57="ON",sum!D57,"*")</f>
        <v>*</v>
      </c>
      <c r="AP64" s="2" t="s">
        <v>186</v>
      </c>
      <c r="AQ64" s="2" t="s">
        <v>187</v>
      </c>
      <c r="AR64" s="2">
        <v>2021</v>
      </c>
      <c r="AS64" s="2" t="str">
        <f>IF(sum!A57="QU",sum!B57,"*")</f>
        <v>*</v>
      </c>
      <c r="AT64" s="2"/>
      <c r="AU64" s="2" t="str">
        <f>IF(sum!A57="QU",sum!D57,"*")</f>
        <v>*</v>
      </c>
      <c r="AX64" s="2" t="s">
        <v>186</v>
      </c>
      <c r="AY64" s="2" t="s">
        <v>187</v>
      </c>
      <c r="AZ64" s="2">
        <v>2021</v>
      </c>
      <c r="BA64" s="2" t="str">
        <f>IF(sum!A57="SA",sum!B57,"*")</f>
        <v>*</v>
      </c>
      <c r="BB64" s="2"/>
      <c r="BC64" s="2" t="str">
        <f>IF(sum!A57="SA",sum!D57,"*")</f>
        <v>*</v>
      </c>
    </row>
    <row r="65" spans="2:55">
      <c r="B65" s="2" t="s">
        <v>186</v>
      </c>
      <c r="C65" s="2" t="s">
        <v>187</v>
      </c>
      <c r="D65" s="2">
        <v>2021</v>
      </c>
      <c r="E65" s="2" t="str">
        <f>IF(sum!A58="AL",sum!B58,"*")</f>
        <v>R_ES-SC-SA_ELC1_ROOM_CENTRAL</v>
      </c>
      <c r="F65" s="2"/>
      <c r="G65" s="2">
        <f>IF(sum!A58="AL",sum!D58,"*")</f>
        <v>0.00326527831164167</v>
      </c>
      <c r="H65" s="2"/>
      <c r="J65" s="2" t="s">
        <v>186</v>
      </c>
      <c r="K65" s="2" t="s">
        <v>187</v>
      </c>
      <c r="L65" s="2">
        <v>2021</v>
      </c>
      <c r="M65" s="2" t="str">
        <f>IF(sum!A58="AT",sum!B58,"*")</f>
        <v>*</v>
      </c>
      <c r="N65" s="2"/>
      <c r="O65" s="2" t="str">
        <f>IF(sum!A58="AT",sum!D58,"*")</f>
        <v>*</v>
      </c>
      <c r="R65" s="2" t="s">
        <v>186</v>
      </c>
      <c r="S65" s="2" t="s">
        <v>187</v>
      </c>
      <c r="T65" s="2">
        <v>2021</v>
      </c>
      <c r="U65" s="2" t="str">
        <f>IF(sum!A58="BC",sum!B58,"*")</f>
        <v>*</v>
      </c>
      <c r="V65" s="2"/>
      <c r="W65" s="2" t="str">
        <f>IF(sum!A58="BC",sum!D58,"*")</f>
        <v>*</v>
      </c>
      <c r="Z65" s="2" t="s">
        <v>186</v>
      </c>
      <c r="AA65" s="2" t="s">
        <v>187</v>
      </c>
      <c r="AB65" s="2">
        <v>2021</v>
      </c>
      <c r="AC65" s="2" t="str">
        <f>IF(sum!A58="MA",sum!B58,"*")</f>
        <v>*</v>
      </c>
      <c r="AD65" s="2"/>
      <c r="AE65" s="2" t="str">
        <f>IF(sum!A58="MA",sum!D58,"*")</f>
        <v>*</v>
      </c>
      <c r="AH65" s="2" t="s">
        <v>186</v>
      </c>
      <c r="AI65" s="2" t="s">
        <v>187</v>
      </c>
      <c r="AJ65" s="2">
        <v>2021</v>
      </c>
      <c r="AK65" s="2" t="str">
        <f>IF(sum!A58="ON",sum!B58,"*")</f>
        <v>*</v>
      </c>
      <c r="AL65" s="2"/>
      <c r="AM65" s="2" t="str">
        <f>IF(sum!A58="ON",sum!D58,"*")</f>
        <v>*</v>
      </c>
      <c r="AP65" s="2" t="s">
        <v>186</v>
      </c>
      <c r="AQ65" s="2" t="s">
        <v>187</v>
      </c>
      <c r="AR65" s="2">
        <v>2021</v>
      </c>
      <c r="AS65" s="2" t="str">
        <f>IF(sum!A58="QU",sum!B58,"*")</f>
        <v>*</v>
      </c>
      <c r="AT65" s="2"/>
      <c r="AU65" s="2" t="str">
        <f>IF(sum!A58="QU",sum!D58,"*")</f>
        <v>*</v>
      </c>
      <c r="AX65" s="2" t="s">
        <v>186</v>
      </c>
      <c r="AY65" s="2" t="s">
        <v>187</v>
      </c>
      <c r="AZ65" s="2">
        <v>2021</v>
      </c>
      <c r="BA65" s="2" t="str">
        <f>IF(sum!A58="SA",sum!B58,"*")</f>
        <v>*</v>
      </c>
      <c r="BB65" s="2"/>
      <c r="BC65" s="2" t="str">
        <f>IF(sum!A58="SA",sum!D58,"*")</f>
        <v>*</v>
      </c>
    </row>
    <row r="66" spans="2:55">
      <c r="B66" s="2" t="s">
        <v>186</v>
      </c>
      <c r="C66" s="2" t="s">
        <v>187</v>
      </c>
      <c r="D66" s="2">
        <v>2021</v>
      </c>
      <c r="E66" s="2" t="str">
        <f>IF(sum!A59="AL",sum!B59,"*")</f>
        <v>R_ES-SC-SD_ELC1_ROOM_CENTRAL</v>
      </c>
      <c r="F66" s="2"/>
      <c r="G66" s="2">
        <f>IF(sum!A59="AL",sum!D59,"*")</f>
        <v>0.0134578464820698</v>
      </c>
      <c r="H66" s="2"/>
      <c r="J66" s="2" t="s">
        <v>186</v>
      </c>
      <c r="K66" s="2" t="s">
        <v>187</v>
      </c>
      <c r="L66" s="2">
        <v>2021</v>
      </c>
      <c r="M66" s="2" t="str">
        <f>IF(sum!A59="AT",sum!B59,"*")</f>
        <v>*</v>
      </c>
      <c r="N66" s="2"/>
      <c r="O66" s="2" t="str">
        <f>IF(sum!A59="AT",sum!D59,"*")</f>
        <v>*</v>
      </c>
      <c r="R66" s="2" t="s">
        <v>186</v>
      </c>
      <c r="S66" s="2" t="s">
        <v>187</v>
      </c>
      <c r="T66" s="2">
        <v>2021</v>
      </c>
      <c r="U66" s="2" t="str">
        <f>IF(sum!A59="BC",sum!B59,"*")</f>
        <v>*</v>
      </c>
      <c r="V66" s="2"/>
      <c r="W66" s="2" t="str">
        <f>IF(sum!A59="BC",sum!D59,"*")</f>
        <v>*</v>
      </c>
      <c r="Z66" s="2" t="s">
        <v>186</v>
      </c>
      <c r="AA66" s="2" t="s">
        <v>187</v>
      </c>
      <c r="AB66" s="2">
        <v>2021</v>
      </c>
      <c r="AC66" s="2" t="str">
        <f>IF(sum!A59="MA",sum!B59,"*")</f>
        <v>*</v>
      </c>
      <c r="AD66" s="2"/>
      <c r="AE66" s="2" t="str">
        <f>IF(sum!A59="MA",sum!D59,"*")</f>
        <v>*</v>
      </c>
      <c r="AH66" s="2" t="s">
        <v>186</v>
      </c>
      <c r="AI66" s="2" t="s">
        <v>187</v>
      </c>
      <c r="AJ66" s="2">
        <v>2021</v>
      </c>
      <c r="AK66" s="2" t="str">
        <f>IF(sum!A59="ON",sum!B59,"*")</f>
        <v>*</v>
      </c>
      <c r="AL66" s="2"/>
      <c r="AM66" s="2" t="str">
        <f>IF(sum!A59="ON",sum!D59,"*")</f>
        <v>*</v>
      </c>
      <c r="AP66" s="2" t="s">
        <v>186</v>
      </c>
      <c r="AQ66" s="2" t="s">
        <v>187</v>
      </c>
      <c r="AR66" s="2">
        <v>2021</v>
      </c>
      <c r="AS66" s="2" t="str">
        <f>IF(sum!A59="QU",sum!B59,"*")</f>
        <v>*</v>
      </c>
      <c r="AT66" s="2"/>
      <c r="AU66" s="2" t="str">
        <f>IF(sum!A59="QU",sum!D59,"*")</f>
        <v>*</v>
      </c>
      <c r="AX66" s="2" t="s">
        <v>186</v>
      </c>
      <c r="AY66" s="2" t="s">
        <v>187</v>
      </c>
      <c r="AZ66" s="2">
        <v>2021</v>
      </c>
      <c r="BA66" s="2" t="str">
        <f>IF(sum!A59="SA",sum!B59,"*")</f>
        <v>*</v>
      </c>
      <c r="BB66" s="2"/>
      <c r="BC66" s="2" t="str">
        <f>IF(sum!A59="SA",sum!D59,"*")</f>
        <v>*</v>
      </c>
    </row>
    <row r="67" spans="2:55">
      <c r="B67" s="2" t="s">
        <v>186</v>
      </c>
      <c r="C67" s="2" t="s">
        <v>187</v>
      </c>
      <c r="D67" s="2">
        <v>2021</v>
      </c>
      <c r="E67" s="2" t="str">
        <f>IF(sum!A60="AL",sum!B60,"*")</f>
        <v>R_ES-SH-AP_ELC1</v>
      </c>
      <c r="F67" s="2"/>
      <c r="G67" s="2">
        <f>IF(sum!A60="AL",sum!D60,"*")</f>
        <v>0</v>
      </c>
      <c r="H67" s="2"/>
      <c r="J67" s="2" t="s">
        <v>186</v>
      </c>
      <c r="K67" s="2" t="s">
        <v>187</v>
      </c>
      <c r="L67" s="2">
        <v>2021</v>
      </c>
      <c r="M67" s="2" t="str">
        <f>IF(sum!A60="AT",sum!B60,"*")</f>
        <v>*</v>
      </c>
      <c r="N67" s="2"/>
      <c r="O67" s="2" t="str">
        <f>IF(sum!A60="AT",sum!D60,"*")</f>
        <v>*</v>
      </c>
      <c r="R67" s="2" t="s">
        <v>186</v>
      </c>
      <c r="S67" s="2" t="s">
        <v>187</v>
      </c>
      <c r="T67" s="2">
        <v>2021</v>
      </c>
      <c r="U67" s="2" t="str">
        <f>IF(sum!A60="BC",sum!B60,"*")</f>
        <v>*</v>
      </c>
      <c r="V67" s="2"/>
      <c r="W67" s="2" t="str">
        <f>IF(sum!A60="BC",sum!D60,"*")</f>
        <v>*</v>
      </c>
      <c r="Z67" s="2" t="s">
        <v>186</v>
      </c>
      <c r="AA67" s="2" t="s">
        <v>187</v>
      </c>
      <c r="AB67" s="2">
        <v>2021</v>
      </c>
      <c r="AC67" s="2" t="str">
        <f>IF(sum!A60="MA",sum!B60,"*")</f>
        <v>*</v>
      </c>
      <c r="AD67" s="2"/>
      <c r="AE67" s="2" t="str">
        <f>IF(sum!A60="MA",sum!D60,"*")</f>
        <v>*</v>
      </c>
      <c r="AH67" s="2" t="s">
        <v>186</v>
      </c>
      <c r="AI67" s="2" t="s">
        <v>187</v>
      </c>
      <c r="AJ67" s="2">
        <v>2021</v>
      </c>
      <c r="AK67" s="2" t="str">
        <f>IF(sum!A60="ON",sum!B60,"*")</f>
        <v>*</v>
      </c>
      <c r="AL67" s="2"/>
      <c r="AM67" s="2" t="str">
        <f>IF(sum!A60="ON",sum!D60,"*")</f>
        <v>*</v>
      </c>
      <c r="AP67" s="2" t="s">
        <v>186</v>
      </c>
      <c r="AQ67" s="2" t="s">
        <v>187</v>
      </c>
      <c r="AR67" s="2">
        <v>2021</v>
      </c>
      <c r="AS67" s="2" t="str">
        <f>IF(sum!A60="QU",sum!B60,"*")</f>
        <v>*</v>
      </c>
      <c r="AT67" s="2"/>
      <c r="AU67" s="2" t="str">
        <f>IF(sum!A60="QU",sum!D60,"*")</f>
        <v>*</v>
      </c>
      <c r="AX67" s="2" t="s">
        <v>186</v>
      </c>
      <c r="AY67" s="2" t="s">
        <v>187</v>
      </c>
      <c r="AZ67" s="2">
        <v>2021</v>
      </c>
      <c r="BA67" s="2" t="str">
        <f>IF(sum!A60="SA",sum!B60,"*")</f>
        <v>*</v>
      </c>
      <c r="BB67" s="2"/>
      <c r="BC67" s="2" t="str">
        <f>IF(sum!A60="SA",sum!D60,"*")</f>
        <v>*</v>
      </c>
    </row>
    <row r="68" spans="2:55">
      <c r="B68" s="2" t="s">
        <v>186</v>
      </c>
      <c r="C68" s="2" t="s">
        <v>187</v>
      </c>
      <c r="D68" s="2">
        <v>2021</v>
      </c>
      <c r="E68" s="2" t="str">
        <f>IF(sum!A61="AL",sum!B61,"*")</f>
        <v>R_ES-SH-AP_HET1</v>
      </c>
      <c r="F68" s="2"/>
      <c r="G68" s="2">
        <f>IF(sum!A61="AL",sum!D61,"*")</f>
        <v>0.0754263388799117</v>
      </c>
      <c r="H68" s="2"/>
      <c r="J68" s="2" t="s">
        <v>186</v>
      </c>
      <c r="K68" s="2" t="s">
        <v>187</v>
      </c>
      <c r="L68" s="2">
        <v>2021</v>
      </c>
      <c r="M68" s="2" t="str">
        <f>IF(sum!A61="AT",sum!B61,"*")</f>
        <v>*</v>
      </c>
      <c r="N68" s="2"/>
      <c r="O68" s="2" t="str">
        <f>IF(sum!A61="AT",sum!D61,"*")</f>
        <v>*</v>
      </c>
      <c r="R68" s="2" t="s">
        <v>186</v>
      </c>
      <c r="S68" s="2" t="s">
        <v>187</v>
      </c>
      <c r="T68" s="2">
        <v>2021</v>
      </c>
      <c r="U68" s="2" t="str">
        <f>IF(sum!A61="BC",sum!B61,"*")</f>
        <v>*</v>
      </c>
      <c r="V68" s="2"/>
      <c r="W68" s="2" t="str">
        <f>IF(sum!A61="BC",sum!D61,"*")</f>
        <v>*</v>
      </c>
      <c r="Z68" s="2" t="s">
        <v>186</v>
      </c>
      <c r="AA68" s="2" t="s">
        <v>187</v>
      </c>
      <c r="AB68" s="2">
        <v>2021</v>
      </c>
      <c r="AC68" s="2" t="str">
        <f>IF(sum!A61="MA",sum!B61,"*")</f>
        <v>*</v>
      </c>
      <c r="AD68" s="2"/>
      <c r="AE68" s="2" t="str">
        <f>IF(sum!A61="MA",sum!D61,"*")</f>
        <v>*</v>
      </c>
      <c r="AH68" s="2" t="s">
        <v>186</v>
      </c>
      <c r="AI68" s="2" t="s">
        <v>187</v>
      </c>
      <c r="AJ68" s="2">
        <v>2021</v>
      </c>
      <c r="AK68" s="2" t="str">
        <f>IF(sum!A61="ON",sum!B61,"*")</f>
        <v>*</v>
      </c>
      <c r="AL68" s="2"/>
      <c r="AM68" s="2" t="str">
        <f>IF(sum!A61="ON",sum!D61,"*")</f>
        <v>*</v>
      </c>
      <c r="AP68" s="2" t="s">
        <v>186</v>
      </c>
      <c r="AQ68" s="2" t="s">
        <v>187</v>
      </c>
      <c r="AR68" s="2">
        <v>2021</v>
      </c>
      <c r="AS68" s="2" t="str">
        <f>IF(sum!A61="QU",sum!B61,"*")</f>
        <v>*</v>
      </c>
      <c r="AT68" s="2"/>
      <c r="AU68" s="2" t="str">
        <f>IF(sum!A61="QU",sum!D61,"*")</f>
        <v>*</v>
      </c>
      <c r="AX68" s="2" t="s">
        <v>186</v>
      </c>
      <c r="AY68" s="2" t="s">
        <v>187</v>
      </c>
      <c r="AZ68" s="2">
        <v>2021</v>
      </c>
      <c r="BA68" s="2" t="str">
        <f>IF(sum!A61="SA",sum!B61,"*")</f>
        <v>*</v>
      </c>
      <c r="BB68" s="2"/>
      <c r="BC68" s="2" t="str">
        <f>IF(sum!A61="SA",sum!D61,"*")</f>
        <v>*</v>
      </c>
    </row>
    <row r="69" spans="2:55">
      <c r="B69" s="2" t="s">
        <v>186</v>
      </c>
      <c r="C69" s="2" t="s">
        <v>187</v>
      </c>
      <c r="D69" s="2">
        <v>2021</v>
      </c>
      <c r="E69" s="2" t="str">
        <f>IF(sum!A62="AL",sum!B62,"*")</f>
        <v>R_ES-SH-MOB_ELC1</v>
      </c>
      <c r="F69" s="2"/>
      <c r="G69" s="2">
        <f>IF(sum!A62="AL",sum!D62,"*")</f>
        <v>0</v>
      </c>
      <c r="H69" s="2"/>
      <c r="J69" s="2" t="s">
        <v>186</v>
      </c>
      <c r="K69" s="2" t="s">
        <v>187</v>
      </c>
      <c r="L69" s="2">
        <v>2021</v>
      </c>
      <c r="M69" s="2" t="str">
        <f>IF(sum!A62="AT",sum!B62,"*")</f>
        <v>*</v>
      </c>
      <c r="N69" s="2"/>
      <c r="O69" s="2" t="str">
        <f>IF(sum!A62="AT",sum!D62,"*")</f>
        <v>*</v>
      </c>
      <c r="R69" s="2" t="s">
        <v>186</v>
      </c>
      <c r="S69" s="2" t="s">
        <v>187</v>
      </c>
      <c r="T69" s="2">
        <v>2021</v>
      </c>
      <c r="U69" s="2" t="str">
        <f>IF(sum!A62="BC",sum!B62,"*")</f>
        <v>*</v>
      </c>
      <c r="V69" s="2"/>
      <c r="W69" s="2" t="str">
        <f>IF(sum!A62="BC",sum!D62,"*")</f>
        <v>*</v>
      </c>
      <c r="Z69" s="2" t="s">
        <v>186</v>
      </c>
      <c r="AA69" s="2" t="s">
        <v>187</v>
      </c>
      <c r="AB69" s="2">
        <v>2021</v>
      </c>
      <c r="AC69" s="2" t="str">
        <f>IF(sum!A62="MA",sum!B62,"*")</f>
        <v>*</v>
      </c>
      <c r="AD69" s="2"/>
      <c r="AE69" s="2" t="str">
        <f>IF(sum!A62="MA",sum!D62,"*")</f>
        <v>*</v>
      </c>
      <c r="AH69" s="2" t="s">
        <v>186</v>
      </c>
      <c r="AI69" s="2" t="s">
        <v>187</v>
      </c>
      <c r="AJ69" s="2">
        <v>2021</v>
      </c>
      <c r="AK69" s="2" t="str">
        <f>IF(sum!A62="ON",sum!B62,"*")</f>
        <v>*</v>
      </c>
      <c r="AL69" s="2"/>
      <c r="AM69" s="2" t="str">
        <f>IF(sum!A62="ON",sum!D62,"*")</f>
        <v>*</v>
      </c>
      <c r="AP69" s="2" t="s">
        <v>186</v>
      </c>
      <c r="AQ69" s="2" t="s">
        <v>187</v>
      </c>
      <c r="AR69" s="2">
        <v>2021</v>
      </c>
      <c r="AS69" s="2" t="str">
        <f>IF(sum!A62="QU",sum!B62,"*")</f>
        <v>*</v>
      </c>
      <c r="AT69" s="2"/>
      <c r="AU69" s="2" t="str">
        <f>IF(sum!A62="QU",sum!D62,"*")</f>
        <v>*</v>
      </c>
      <c r="AX69" s="2" t="s">
        <v>186</v>
      </c>
      <c r="AY69" s="2" t="s">
        <v>187</v>
      </c>
      <c r="AZ69" s="2">
        <v>2021</v>
      </c>
      <c r="BA69" s="2" t="str">
        <f>IF(sum!A62="SA",sum!B62,"*")</f>
        <v>*</v>
      </c>
      <c r="BB69" s="2"/>
      <c r="BC69" s="2" t="str">
        <f>IF(sum!A62="SA",sum!D62,"*")</f>
        <v>*</v>
      </c>
    </row>
    <row r="70" spans="2:55">
      <c r="B70" s="2" t="s">
        <v>186</v>
      </c>
      <c r="C70" s="2" t="s">
        <v>187</v>
      </c>
      <c r="D70" s="2">
        <v>2021</v>
      </c>
      <c r="E70" s="2" t="str">
        <f>IF(sum!A63="AL",sum!B63,"*")</f>
        <v>R_ES-SH-MOB_GAS_HE1</v>
      </c>
      <c r="F70" s="2"/>
      <c r="G70" s="2">
        <f>IF(sum!A63="AL",sum!D63,"*")</f>
        <v>0.00471393538848049</v>
      </c>
      <c r="H70" s="2"/>
      <c r="J70" s="2" t="s">
        <v>186</v>
      </c>
      <c r="K70" s="2" t="s">
        <v>187</v>
      </c>
      <c r="L70" s="2">
        <v>2021</v>
      </c>
      <c r="M70" s="2" t="str">
        <f>IF(sum!A63="AT",sum!B63,"*")</f>
        <v>*</v>
      </c>
      <c r="N70" s="2"/>
      <c r="O70" s="2" t="str">
        <f>IF(sum!A63="AT",sum!D63,"*")</f>
        <v>*</v>
      </c>
      <c r="R70" s="2" t="s">
        <v>186</v>
      </c>
      <c r="S70" s="2" t="s">
        <v>187</v>
      </c>
      <c r="T70" s="2">
        <v>2021</v>
      </c>
      <c r="U70" s="2" t="str">
        <f>IF(sum!A63="BC",sum!B63,"*")</f>
        <v>*</v>
      </c>
      <c r="V70" s="2"/>
      <c r="W70" s="2" t="str">
        <f>IF(sum!A63="BC",sum!D63,"*")</f>
        <v>*</v>
      </c>
      <c r="Z70" s="2" t="s">
        <v>186</v>
      </c>
      <c r="AA70" s="2" t="s">
        <v>187</v>
      </c>
      <c r="AB70" s="2">
        <v>2021</v>
      </c>
      <c r="AC70" s="2" t="str">
        <f>IF(sum!A63="MA",sum!B63,"*")</f>
        <v>*</v>
      </c>
      <c r="AD70" s="2"/>
      <c r="AE70" s="2" t="str">
        <f>IF(sum!A63="MA",sum!D63,"*")</f>
        <v>*</v>
      </c>
      <c r="AH70" s="2" t="s">
        <v>186</v>
      </c>
      <c r="AI70" s="2" t="s">
        <v>187</v>
      </c>
      <c r="AJ70" s="2">
        <v>2021</v>
      </c>
      <c r="AK70" s="2" t="str">
        <f>IF(sum!A63="ON",sum!B63,"*")</f>
        <v>*</v>
      </c>
      <c r="AL70" s="2"/>
      <c r="AM70" s="2" t="str">
        <f>IF(sum!A63="ON",sum!D63,"*")</f>
        <v>*</v>
      </c>
      <c r="AP70" s="2" t="s">
        <v>186</v>
      </c>
      <c r="AQ70" s="2" t="s">
        <v>187</v>
      </c>
      <c r="AR70" s="2">
        <v>2021</v>
      </c>
      <c r="AS70" s="2" t="str">
        <f>IF(sum!A63="QU",sum!B63,"*")</f>
        <v>*</v>
      </c>
      <c r="AT70" s="2"/>
      <c r="AU70" s="2" t="str">
        <f>IF(sum!A63="QU",sum!D63,"*")</f>
        <v>*</v>
      </c>
      <c r="AX70" s="2" t="s">
        <v>186</v>
      </c>
      <c r="AY70" s="2" t="s">
        <v>187</v>
      </c>
      <c r="AZ70" s="2">
        <v>2021</v>
      </c>
      <c r="BA70" s="2" t="str">
        <f>IF(sum!A63="SA",sum!B63,"*")</f>
        <v>*</v>
      </c>
      <c r="BB70" s="2"/>
      <c r="BC70" s="2" t="str">
        <f>IF(sum!A63="SA",sum!D63,"*")</f>
        <v>*</v>
      </c>
    </row>
    <row r="71" spans="2:55">
      <c r="B71" s="2" t="s">
        <v>186</v>
      </c>
      <c r="C71" s="2" t="s">
        <v>187</v>
      </c>
      <c r="D71" s="2">
        <v>2021</v>
      </c>
      <c r="E71" s="2" t="str">
        <f>IF(sum!A64="AL",sum!B64,"*")</f>
        <v>R_ES-SH-SA_ELC1</v>
      </c>
      <c r="F71" s="2"/>
      <c r="G71" s="2">
        <f>IF(sum!A64="AL",sum!D64,"*")</f>
        <v>0</v>
      </c>
      <c r="H71" s="2"/>
      <c r="J71" s="2" t="s">
        <v>186</v>
      </c>
      <c r="K71" s="2" t="s">
        <v>187</v>
      </c>
      <c r="L71" s="2">
        <v>2021</v>
      </c>
      <c r="M71" s="2" t="str">
        <f>IF(sum!A64="AT",sum!B64,"*")</f>
        <v>*</v>
      </c>
      <c r="N71" s="2"/>
      <c r="O71" s="2" t="str">
        <f>IF(sum!A64="AT",sum!D64,"*")</f>
        <v>*</v>
      </c>
      <c r="R71" s="2" t="s">
        <v>186</v>
      </c>
      <c r="S71" s="2" t="s">
        <v>187</v>
      </c>
      <c r="T71" s="2">
        <v>2021</v>
      </c>
      <c r="U71" s="2" t="str">
        <f>IF(sum!A64="BC",sum!B64,"*")</f>
        <v>*</v>
      </c>
      <c r="V71" s="2"/>
      <c r="W71" s="2" t="str">
        <f>IF(sum!A64="BC",sum!D64,"*")</f>
        <v>*</v>
      </c>
      <c r="Z71" s="2" t="s">
        <v>186</v>
      </c>
      <c r="AA71" s="2" t="s">
        <v>187</v>
      </c>
      <c r="AB71" s="2">
        <v>2021</v>
      </c>
      <c r="AC71" s="2" t="str">
        <f>IF(sum!A64="MA",sum!B64,"*")</f>
        <v>*</v>
      </c>
      <c r="AD71" s="2"/>
      <c r="AE71" s="2" t="str">
        <f>IF(sum!A64="MA",sum!D64,"*")</f>
        <v>*</v>
      </c>
      <c r="AH71" s="2" t="s">
        <v>186</v>
      </c>
      <c r="AI71" s="2" t="s">
        <v>187</v>
      </c>
      <c r="AJ71" s="2">
        <v>2021</v>
      </c>
      <c r="AK71" s="2" t="str">
        <f>IF(sum!A64="ON",sum!B64,"*")</f>
        <v>*</v>
      </c>
      <c r="AL71" s="2"/>
      <c r="AM71" s="2" t="str">
        <f>IF(sum!A64="ON",sum!D64,"*")</f>
        <v>*</v>
      </c>
      <c r="AP71" s="2" t="s">
        <v>186</v>
      </c>
      <c r="AQ71" s="2" t="s">
        <v>187</v>
      </c>
      <c r="AR71" s="2">
        <v>2021</v>
      </c>
      <c r="AS71" s="2" t="str">
        <f>IF(sum!A64="QU",sum!B64,"*")</f>
        <v>*</v>
      </c>
      <c r="AT71" s="2"/>
      <c r="AU71" s="2" t="str">
        <f>IF(sum!A64="QU",sum!D64,"*")</f>
        <v>*</v>
      </c>
      <c r="AX71" s="2" t="s">
        <v>186</v>
      </c>
      <c r="AY71" s="2" t="s">
        <v>187</v>
      </c>
      <c r="AZ71" s="2">
        <v>2021</v>
      </c>
      <c r="BA71" s="2" t="str">
        <f>IF(sum!A64="SA",sum!B64,"*")</f>
        <v>*</v>
      </c>
      <c r="BB71" s="2"/>
      <c r="BC71" s="2" t="str">
        <f>IF(sum!A64="SA",sum!D64,"*")</f>
        <v>*</v>
      </c>
    </row>
    <row r="72" spans="2:55">
      <c r="B72" s="2" t="s">
        <v>186</v>
      </c>
      <c r="C72" s="2" t="s">
        <v>187</v>
      </c>
      <c r="D72" s="2">
        <v>2021</v>
      </c>
      <c r="E72" s="2" t="str">
        <f>IF(sum!A65="AL",sum!B65,"*")</f>
        <v>R_ES-SH-SA_HET1</v>
      </c>
      <c r="F72" s="2"/>
      <c r="G72" s="2">
        <f>IF(sum!A65="AL",sum!D65,"*")</f>
        <v>0.050840387448833</v>
      </c>
      <c r="H72" s="2"/>
      <c r="J72" s="2" t="s">
        <v>186</v>
      </c>
      <c r="K72" s="2" t="s">
        <v>187</v>
      </c>
      <c r="L72" s="2">
        <v>2021</v>
      </c>
      <c r="M72" s="2" t="str">
        <f>IF(sum!A65="AT",sum!B65,"*")</f>
        <v>*</v>
      </c>
      <c r="N72" s="2"/>
      <c r="O72" s="2" t="str">
        <f>IF(sum!A65="AT",sum!D65,"*")</f>
        <v>*</v>
      </c>
      <c r="R72" s="2" t="s">
        <v>186</v>
      </c>
      <c r="S72" s="2" t="s">
        <v>187</v>
      </c>
      <c r="T72" s="2">
        <v>2021</v>
      </c>
      <c r="U72" s="2" t="str">
        <f>IF(sum!A65="BC",sum!B65,"*")</f>
        <v>*</v>
      </c>
      <c r="V72" s="2"/>
      <c r="W72" s="2" t="str">
        <f>IF(sum!A65="BC",sum!D65,"*")</f>
        <v>*</v>
      </c>
      <c r="Z72" s="2" t="s">
        <v>186</v>
      </c>
      <c r="AA72" s="2" t="s">
        <v>187</v>
      </c>
      <c r="AB72" s="2">
        <v>2021</v>
      </c>
      <c r="AC72" s="2" t="str">
        <f>IF(sum!A65="MA",sum!B65,"*")</f>
        <v>*</v>
      </c>
      <c r="AD72" s="2"/>
      <c r="AE72" s="2" t="str">
        <f>IF(sum!A65="MA",sum!D65,"*")</f>
        <v>*</v>
      </c>
      <c r="AH72" s="2" t="s">
        <v>186</v>
      </c>
      <c r="AI72" s="2" t="s">
        <v>187</v>
      </c>
      <c r="AJ72" s="2">
        <v>2021</v>
      </c>
      <c r="AK72" s="2" t="str">
        <f>IF(sum!A65="ON",sum!B65,"*")</f>
        <v>*</v>
      </c>
      <c r="AL72" s="2"/>
      <c r="AM72" s="2" t="str">
        <f>IF(sum!A65="ON",sum!D65,"*")</f>
        <v>*</v>
      </c>
      <c r="AP72" s="2" t="s">
        <v>186</v>
      </c>
      <c r="AQ72" s="2" t="s">
        <v>187</v>
      </c>
      <c r="AR72" s="2">
        <v>2021</v>
      </c>
      <c r="AS72" s="2" t="str">
        <f>IF(sum!A65="QU",sum!B65,"*")</f>
        <v>*</v>
      </c>
      <c r="AT72" s="2"/>
      <c r="AU72" s="2" t="str">
        <f>IF(sum!A65="QU",sum!D65,"*")</f>
        <v>*</v>
      </c>
      <c r="AX72" s="2" t="s">
        <v>186</v>
      </c>
      <c r="AY72" s="2" t="s">
        <v>187</v>
      </c>
      <c r="AZ72" s="2">
        <v>2021</v>
      </c>
      <c r="BA72" s="2" t="str">
        <f>IF(sum!A65="SA",sum!B65,"*")</f>
        <v>*</v>
      </c>
      <c r="BB72" s="2"/>
      <c r="BC72" s="2" t="str">
        <f>IF(sum!A65="SA",sum!D65,"*")</f>
        <v>*</v>
      </c>
    </row>
    <row r="73" spans="2:55">
      <c r="B73" s="2" t="s">
        <v>186</v>
      </c>
      <c r="C73" s="2" t="s">
        <v>187</v>
      </c>
      <c r="D73" s="2">
        <v>2021</v>
      </c>
      <c r="E73" s="2" t="str">
        <f>IF(sum!A66="AL",sum!B66,"*")</f>
        <v>R_ES-SH-SD_ELC1</v>
      </c>
      <c r="F73" s="2"/>
      <c r="G73" s="2">
        <f>IF(sum!A66="AL",sum!D66,"*")</f>
        <v>0</v>
      </c>
      <c r="H73" s="2"/>
      <c r="J73" s="2" t="s">
        <v>186</v>
      </c>
      <c r="K73" s="2" t="s">
        <v>187</v>
      </c>
      <c r="L73" s="2">
        <v>2021</v>
      </c>
      <c r="M73" s="2" t="str">
        <f>IF(sum!A66="AT",sum!B66,"*")</f>
        <v>*</v>
      </c>
      <c r="N73" s="2"/>
      <c r="O73" s="2" t="str">
        <f>IF(sum!A66="AT",sum!D66,"*")</f>
        <v>*</v>
      </c>
      <c r="R73" s="2" t="s">
        <v>186</v>
      </c>
      <c r="S73" s="2" t="s">
        <v>187</v>
      </c>
      <c r="T73" s="2">
        <v>2021</v>
      </c>
      <c r="U73" s="2" t="str">
        <f>IF(sum!A66="BC",sum!B66,"*")</f>
        <v>*</v>
      </c>
      <c r="V73" s="2"/>
      <c r="W73" s="2" t="str">
        <f>IF(sum!A66="BC",sum!D66,"*")</f>
        <v>*</v>
      </c>
      <c r="Z73" s="2" t="s">
        <v>186</v>
      </c>
      <c r="AA73" s="2" t="s">
        <v>187</v>
      </c>
      <c r="AB73" s="2">
        <v>2021</v>
      </c>
      <c r="AC73" s="2" t="str">
        <f>IF(sum!A66="MA",sum!B66,"*")</f>
        <v>*</v>
      </c>
      <c r="AD73" s="2"/>
      <c r="AE73" s="2" t="str">
        <f>IF(sum!A66="MA",sum!D66,"*")</f>
        <v>*</v>
      </c>
      <c r="AH73" s="2" t="s">
        <v>186</v>
      </c>
      <c r="AI73" s="2" t="s">
        <v>187</v>
      </c>
      <c r="AJ73" s="2">
        <v>2021</v>
      </c>
      <c r="AK73" s="2" t="str">
        <f>IF(sum!A66="ON",sum!B66,"*")</f>
        <v>*</v>
      </c>
      <c r="AL73" s="2"/>
      <c r="AM73" s="2" t="str">
        <f>IF(sum!A66="ON",sum!D66,"*")</f>
        <v>*</v>
      </c>
      <c r="AP73" s="2" t="s">
        <v>186</v>
      </c>
      <c r="AQ73" s="2" t="s">
        <v>187</v>
      </c>
      <c r="AR73" s="2">
        <v>2021</v>
      </c>
      <c r="AS73" s="2" t="str">
        <f>IF(sum!A66="QU",sum!B66,"*")</f>
        <v>*</v>
      </c>
      <c r="AT73" s="2"/>
      <c r="AU73" s="2" t="str">
        <f>IF(sum!A66="QU",sum!D66,"*")</f>
        <v>*</v>
      </c>
      <c r="AX73" s="2" t="s">
        <v>186</v>
      </c>
      <c r="AY73" s="2" t="s">
        <v>187</v>
      </c>
      <c r="AZ73" s="2">
        <v>2021</v>
      </c>
      <c r="BA73" s="2" t="str">
        <f>IF(sum!A66="SA",sum!B66,"*")</f>
        <v>*</v>
      </c>
      <c r="BB73" s="2"/>
      <c r="BC73" s="2" t="str">
        <f>IF(sum!A66="SA",sum!D66,"*")</f>
        <v>*</v>
      </c>
    </row>
    <row r="74" spans="2:55">
      <c r="B74" s="2" t="s">
        <v>186</v>
      </c>
      <c r="C74" s="2" t="s">
        <v>187</v>
      </c>
      <c r="D74" s="2">
        <v>2021</v>
      </c>
      <c r="E74" s="2" t="str">
        <f>IF(sum!A67="AL",sum!B67,"*")</f>
        <v>R_ES-SH-SD_GAS_HE1</v>
      </c>
      <c r="F74" s="2"/>
      <c r="G74" s="2">
        <f>IF(sum!A67="AL",sum!D67,"*")</f>
        <v>0.0753404986298004</v>
      </c>
      <c r="H74" s="2"/>
      <c r="J74" s="2" t="s">
        <v>186</v>
      </c>
      <c r="K74" s="2" t="s">
        <v>187</v>
      </c>
      <c r="L74" s="2">
        <v>2021</v>
      </c>
      <c r="M74" s="2" t="str">
        <f>IF(sum!A67="AT",sum!B67,"*")</f>
        <v>*</v>
      </c>
      <c r="N74" s="2"/>
      <c r="O74" s="2" t="str">
        <f>IF(sum!A67="AT",sum!D67,"*")</f>
        <v>*</v>
      </c>
      <c r="R74" s="2" t="s">
        <v>186</v>
      </c>
      <c r="S74" s="2" t="s">
        <v>187</v>
      </c>
      <c r="T74" s="2">
        <v>2021</v>
      </c>
      <c r="U74" s="2" t="str">
        <f>IF(sum!A67="BC",sum!B67,"*")</f>
        <v>*</v>
      </c>
      <c r="V74" s="2"/>
      <c r="W74" s="2" t="str">
        <f>IF(sum!A67="BC",sum!D67,"*")</f>
        <v>*</v>
      </c>
      <c r="Z74" s="2" t="s">
        <v>186</v>
      </c>
      <c r="AA74" s="2" t="s">
        <v>187</v>
      </c>
      <c r="AB74" s="2">
        <v>2021</v>
      </c>
      <c r="AC74" s="2" t="str">
        <f>IF(sum!A67="MA",sum!B67,"*")</f>
        <v>*</v>
      </c>
      <c r="AD74" s="2"/>
      <c r="AE74" s="2" t="str">
        <f>IF(sum!A67="MA",sum!D67,"*")</f>
        <v>*</v>
      </c>
      <c r="AH74" s="2" t="s">
        <v>186</v>
      </c>
      <c r="AI74" s="2" t="s">
        <v>187</v>
      </c>
      <c r="AJ74" s="2">
        <v>2021</v>
      </c>
      <c r="AK74" s="2" t="str">
        <f>IF(sum!A67="ON",sum!B67,"*")</f>
        <v>*</v>
      </c>
      <c r="AL74" s="2"/>
      <c r="AM74" s="2" t="str">
        <f>IF(sum!A67="ON",sum!D67,"*")</f>
        <v>*</v>
      </c>
      <c r="AP74" s="2" t="s">
        <v>186</v>
      </c>
      <c r="AQ74" s="2" t="s">
        <v>187</v>
      </c>
      <c r="AR74" s="2">
        <v>2021</v>
      </c>
      <c r="AS74" s="2" t="str">
        <f>IF(sum!A67="QU",sum!B67,"*")</f>
        <v>*</v>
      </c>
      <c r="AT74" s="2"/>
      <c r="AU74" s="2" t="str">
        <f>IF(sum!A67="QU",sum!D67,"*")</f>
        <v>*</v>
      </c>
      <c r="AX74" s="2" t="s">
        <v>186</v>
      </c>
      <c r="AY74" s="2" t="s">
        <v>187</v>
      </c>
      <c r="AZ74" s="2">
        <v>2021</v>
      </c>
      <c r="BA74" s="2" t="str">
        <f>IF(sum!A67="SA",sum!B67,"*")</f>
        <v>*</v>
      </c>
      <c r="BB74" s="2"/>
      <c r="BC74" s="2" t="str">
        <f>IF(sum!A67="SA",sum!D67,"*")</f>
        <v>*</v>
      </c>
    </row>
    <row r="75" spans="2:55">
      <c r="B75" s="2" t="s">
        <v>186</v>
      </c>
      <c r="C75" s="2" t="s">
        <v>187</v>
      </c>
      <c r="D75" s="2">
        <v>2021</v>
      </c>
      <c r="E75" s="2" t="str">
        <f>IF(sum!A68="AL",sum!B68,"*")</f>
        <v>R_ES-SH-SD_WOD1</v>
      </c>
      <c r="F75" s="2"/>
      <c r="G75" s="2">
        <f>IF(sum!A68="AL",sum!D68,"*")</f>
        <v>0</v>
      </c>
      <c r="H75" s="2"/>
      <c r="J75" s="2" t="s">
        <v>186</v>
      </c>
      <c r="K75" s="2" t="s">
        <v>187</v>
      </c>
      <c r="L75" s="2">
        <v>2021</v>
      </c>
      <c r="M75" s="2" t="str">
        <f>IF(sum!A68="AT",sum!B68,"*")</f>
        <v>*</v>
      </c>
      <c r="N75" s="2"/>
      <c r="O75" s="2" t="str">
        <f>IF(sum!A68="AT",sum!D68,"*")</f>
        <v>*</v>
      </c>
      <c r="R75" s="2" t="s">
        <v>186</v>
      </c>
      <c r="S75" s="2" t="s">
        <v>187</v>
      </c>
      <c r="T75" s="2">
        <v>2021</v>
      </c>
      <c r="U75" s="2" t="str">
        <f>IF(sum!A68="BC",sum!B68,"*")</f>
        <v>*</v>
      </c>
      <c r="V75" s="2"/>
      <c r="W75" s="2" t="str">
        <f>IF(sum!A68="BC",sum!D68,"*")</f>
        <v>*</v>
      </c>
      <c r="Z75" s="2" t="s">
        <v>186</v>
      </c>
      <c r="AA75" s="2" t="s">
        <v>187</v>
      </c>
      <c r="AB75" s="2">
        <v>2021</v>
      </c>
      <c r="AC75" s="2" t="str">
        <f>IF(sum!A68="MA",sum!B68,"*")</f>
        <v>*</v>
      </c>
      <c r="AD75" s="2"/>
      <c r="AE75" s="2" t="str">
        <f>IF(sum!A68="MA",sum!D68,"*")</f>
        <v>*</v>
      </c>
      <c r="AH75" s="2" t="s">
        <v>186</v>
      </c>
      <c r="AI75" s="2" t="s">
        <v>187</v>
      </c>
      <c r="AJ75" s="2">
        <v>2021</v>
      </c>
      <c r="AK75" s="2" t="str">
        <f>IF(sum!A68="ON",sum!B68,"*")</f>
        <v>*</v>
      </c>
      <c r="AL75" s="2"/>
      <c r="AM75" s="2" t="str">
        <f>IF(sum!A68="ON",sum!D68,"*")</f>
        <v>*</v>
      </c>
      <c r="AP75" s="2" t="s">
        <v>186</v>
      </c>
      <c r="AQ75" s="2" t="s">
        <v>187</v>
      </c>
      <c r="AR75" s="2">
        <v>2021</v>
      </c>
      <c r="AS75" s="2" t="str">
        <f>IF(sum!A68="QU",sum!B68,"*")</f>
        <v>*</v>
      </c>
      <c r="AT75" s="2"/>
      <c r="AU75" s="2" t="str">
        <f>IF(sum!A68="QU",sum!D68,"*")</f>
        <v>*</v>
      </c>
      <c r="AX75" s="2" t="s">
        <v>186</v>
      </c>
      <c r="AY75" s="2" t="s">
        <v>187</v>
      </c>
      <c r="AZ75" s="2">
        <v>2021</v>
      </c>
      <c r="BA75" s="2" t="str">
        <f>IF(sum!A68="SA",sum!B68,"*")</f>
        <v>*</v>
      </c>
      <c r="BB75" s="2"/>
      <c r="BC75" s="2" t="str">
        <f>IF(sum!A68="SA",sum!D68,"*")</f>
        <v>*</v>
      </c>
    </row>
    <row r="76" spans="2:55">
      <c r="B76" s="2" t="s">
        <v>186</v>
      </c>
      <c r="C76" s="2" t="s">
        <v>187</v>
      </c>
      <c r="D76" s="2">
        <v>2021</v>
      </c>
      <c r="E76" s="2" t="str">
        <f>IF(sum!A69="AL",sum!B69,"*")</f>
        <v>R_ES-WH-AP_COAPRO1</v>
      </c>
      <c r="F76" s="2"/>
      <c r="G76" s="2">
        <f>IF(sum!A69="AL",sum!D69,"*")</f>
        <v>0.0510567261199234</v>
      </c>
      <c r="H76" s="2"/>
      <c r="J76" s="2" t="s">
        <v>186</v>
      </c>
      <c r="K76" s="2" t="s">
        <v>187</v>
      </c>
      <c r="L76" s="2">
        <v>2021</v>
      </c>
      <c r="M76" s="2" t="str">
        <f>IF(sum!A69="AT",sum!B69,"*")</f>
        <v>*</v>
      </c>
      <c r="N76" s="2"/>
      <c r="O76" s="2" t="str">
        <f>IF(sum!A69="AT",sum!D69,"*")</f>
        <v>*</v>
      </c>
      <c r="R76" s="2" t="s">
        <v>186</v>
      </c>
      <c r="S76" s="2" t="s">
        <v>187</v>
      </c>
      <c r="T76" s="2">
        <v>2021</v>
      </c>
      <c r="U76" s="2" t="str">
        <f>IF(sum!A69="BC",sum!B69,"*")</f>
        <v>*</v>
      </c>
      <c r="V76" s="2"/>
      <c r="W76" s="2" t="str">
        <f>IF(sum!A69="BC",sum!D69,"*")</f>
        <v>*</v>
      </c>
      <c r="Z76" s="2" t="s">
        <v>186</v>
      </c>
      <c r="AA76" s="2" t="s">
        <v>187</v>
      </c>
      <c r="AB76" s="2">
        <v>2021</v>
      </c>
      <c r="AC76" s="2" t="str">
        <f>IF(sum!A69="MA",sum!B69,"*")</f>
        <v>*</v>
      </c>
      <c r="AD76" s="2"/>
      <c r="AE76" s="2" t="str">
        <f>IF(sum!A69="MA",sum!D69,"*")</f>
        <v>*</v>
      </c>
      <c r="AH76" s="2" t="s">
        <v>186</v>
      </c>
      <c r="AI76" s="2" t="s">
        <v>187</v>
      </c>
      <c r="AJ76" s="2">
        <v>2021</v>
      </c>
      <c r="AK76" s="2" t="str">
        <f>IF(sum!A69="ON",sum!B69,"*")</f>
        <v>*</v>
      </c>
      <c r="AL76" s="2"/>
      <c r="AM76" s="2" t="str">
        <f>IF(sum!A69="ON",sum!D69,"*")</f>
        <v>*</v>
      </c>
      <c r="AP76" s="2" t="s">
        <v>186</v>
      </c>
      <c r="AQ76" s="2" t="s">
        <v>187</v>
      </c>
      <c r="AR76" s="2">
        <v>2021</v>
      </c>
      <c r="AS76" s="2" t="str">
        <f>IF(sum!A69="QU",sum!B69,"*")</f>
        <v>*</v>
      </c>
      <c r="AT76" s="2"/>
      <c r="AU76" s="2" t="str">
        <f>IF(sum!A69="QU",sum!D69,"*")</f>
        <v>*</v>
      </c>
      <c r="AX76" s="2" t="s">
        <v>186</v>
      </c>
      <c r="AY76" s="2" t="s">
        <v>187</v>
      </c>
      <c r="AZ76" s="2">
        <v>2021</v>
      </c>
      <c r="BA76" s="2" t="str">
        <f>IF(sum!A69="SA",sum!B69,"*")</f>
        <v>*</v>
      </c>
      <c r="BB76" s="2"/>
      <c r="BC76" s="2" t="str">
        <f>IF(sum!A69="SA",sum!D69,"*")</f>
        <v>*</v>
      </c>
    </row>
    <row r="77" spans="2:55">
      <c r="B77" s="2" t="s">
        <v>186</v>
      </c>
      <c r="C77" s="2" t="s">
        <v>187</v>
      </c>
      <c r="D77" s="2">
        <v>2021</v>
      </c>
      <c r="E77" s="2" t="str">
        <f>IF(sum!A70="AL",sum!B70,"*")</f>
        <v>R_ES-WH-AP_GAS1</v>
      </c>
      <c r="F77" s="2"/>
      <c r="G77" s="2">
        <f>IF(sum!A70="AL",sum!D70,"*")</f>
        <v>0</v>
      </c>
      <c r="H77" s="2"/>
      <c r="J77" s="2" t="s">
        <v>186</v>
      </c>
      <c r="K77" s="2" t="s">
        <v>187</v>
      </c>
      <c r="L77" s="2">
        <v>2021</v>
      </c>
      <c r="M77" s="2" t="str">
        <f>IF(sum!A70="AT",sum!B70,"*")</f>
        <v>*</v>
      </c>
      <c r="N77" s="2"/>
      <c r="O77" s="2" t="str">
        <f>IF(sum!A70="AT",sum!D70,"*")</f>
        <v>*</v>
      </c>
      <c r="R77" s="2" t="s">
        <v>186</v>
      </c>
      <c r="S77" s="2" t="s">
        <v>187</v>
      </c>
      <c r="T77" s="2">
        <v>2021</v>
      </c>
      <c r="U77" s="2" t="str">
        <f>IF(sum!A70="BC",sum!B70,"*")</f>
        <v>*</v>
      </c>
      <c r="V77" s="2"/>
      <c r="W77" s="2" t="str">
        <f>IF(sum!A70="BC",sum!D70,"*")</f>
        <v>*</v>
      </c>
      <c r="Z77" s="2" t="s">
        <v>186</v>
      </c>
      <c r="AA77" s="2" t="s">
        <v>187</v>
      </c>
      <c r="AB77" s="2">
        <v>2021</v>
      </c>
      <c r="AC77" s="2" t="str">
        <f>IF(sum!A70="MA",sum!B70,"*")</f>
        <v>*</v>
      </c>
      <c r="AD77" s="2"/>
      <c r="AE77" s="2" t="str">
        <f>IF(sum!A70="MA",sum!D70,"*")</f>
        <v>*</v>
      </c>
      <c r="AH77" s="2" t="s">
        <v>186</v>
      </c>
      <c r="AI77" s="2" t="s">
        <v>187</v>
      </c>
      <c r="AJ77" s="2">
        <v>2021</v>
      </c>
      <c r="AK77" s="2" t="str">
        <f>IF(sum!A70="ON",sum!B70,"*")</f>
        <v>*</v>
      </c>
      <c r="AL77" s="2"/>
      <c r="AM77" s="2" t="str">
        <f>IF(sum!A70="ON",sum!D70,"*")</f>
        <v>*</v>
      </c>
      <c r="AP77" s="2" t="s">
        <v>186</v>
      </c>
      <c r="AQ77" s="2" t="s">
        <v>187</v>
      </c>
      <c r="AR77" s="2">
        <v>2021</v>
      </c>
      <c r="AS77" s="2" t="str">
        <f>IF(sum!A70="QU",sum!B70,"*")</f>
        <v>*</v>
      </c>
      <c r="AT77" s="2"/>
      <c r="AU77" s="2" t="str">
        <f>IF(sum!A70="QU",sum!D70,"*")</f>
        <v>*</v>
      </c>
      <c r="AX77" s="2" t="s">
        <v>186</v>
      </c>
      <c r="AY77" s="2" t="s">
        <v>187</v>
      </c>
      <c r="AZ77" s="2">
        <v>2021</v>
      </c>
      <c r="BA77" s="2" t="str">
        <f>IF(sum!A70="SA",sum!B70,"*")</f>
        <v>*</v>
      </c>
      <c r="BB77" s="2"/>
      <c r="BC77" s="2" t="str">
        <f>IF(sum!A70="SA",sum!D70,"*")</f>
        <v>*</v>
      </c>
    </row>
    <row r="78" spans="2:55">
      <c r="B78" s="2" t="s">
        <v>186</v>
      </c>
      <c r="C78" s="2" t="s">
        <v>187</v>
      </c>
      <c r="D78" s="2">
        <v>2021</v>
      </c>
      <c r="E78" s="2" t="str">
        <f>IF(sum!A71="AL",sum!B71,"*")</f>
        <v>R_ES-WH-AP_STEAM1</v>
      </c>
      <c r="F78" s="2"/>
      <c r="G78" s="2">
        <f>IF(sum!A71="AL",sum!D71,"*")</f>
        <v>0</v>
      </c>
      <c r="H78" s="2"/>
      <c r="J78" s="2" t="s">
        <v>186</v>
      </c>
      <c r="K78" s="2" t="s">
        <v>187</v>
      </c>
      <c r="L78" s="2">
        <v>2021</v>
      </c>
      <c r="M78" s="2" t="str">
        <f>IF(sum!A71="AT",sum!B71,"*")</f>
        <v>*</v>
      </c>
      <c r="N78" s="2"/>
      <c r="O78" s="2" t="str">
        <f>IF(sum!A71="AT",sum!D71,"*")</f>
        <v>*</v>
      </c>
      <c r="R78" s="2" t="s">
        <v>186</v>
      </c>
      <c r="S78" s="2" t="s">
        <v>187</v>
      </c>
      <c r="T78" s="2">
        <v>2021</v>
      </c>
      <c r="U78" s="2" t="str">
        <f>IF(sum!A71="BC",sum!B71,"*")</f>
        <v>*</v>
      </c>
      <c r="V78" s="2"/>
      <c r="W78" s="2" t="str">
        <f>IF(sum!A71="BC",sum!D71,"*")</f>
        <v>*</v>
      </c>
      <c r="Z78" s="2" t="s">
        <v>186</v>
      </c>
      <c r="AA78" s="2" t="s">
        <v>187</v>
      </c>
      <c r="AB78" s="2">
        <v>2021</v>
      </c>
      <c r="AC78" s="2" t="str">
        <f>IF(sum!A71="MA",sum!B71,"*")</f>
        <v>*</v>
      </c>
      <c r="AD78" s="2"/>
      <c r="AE78" s="2" t="str">
        <f>IF(sum!A71="MA",sum!D71,"*")</f>
        <v>*</v>
      </c>
      <c r="AH78" s="2" t="s">
        <v>186</v>
      </c>
      <c r="AI78" s="2" t="s">
        <v>187</v>
      </c>
      <c r="AJ78" s="2">
        <v>2021</v>
      </c>
      <c r="AK78" s="2" t="str">
        <f>IF(sum!A71="ON",sum!B71,"*")</f>
        <v>*</v>
      </c>
      <c r="AL78" s="2"/>
      <c r="AM78" s="2" t="str">
        <f>IF(sum!A71="ON",sum!D71,"*")</f>
        <v>*</v>
      </c>
      <c r="AP78" s="2" t="s">
        <v>186</v>
      </c>
      <c r="AQ78" s="2" t="s">
        <v>187</v>
      </c>
      <c r="AR78" s="2">
        <v>2021</v>
      </c>
      <c r="AS78" s="2" t="str">
        <f>IF(sum!A71="QU",sum!B71,"*")</f>
        <v>*</v>
      </c>
      <c r="AT78" s="2"/>
      <c r="AU78" s="2" t="str">
        <f>IF(sum!A71="QU",sum!D71,"*")</f>
        <v>*</v>
      </c>
      <c r="AX78" s="2" t="s">
        <v>186</v>
      </c>
      <c r="AY78" s="2" t="s">
        <v>187</v>
      </c>
      <c r="AZ78" s="2">
        <v>2021</v>
      </c>
      <c r="BA78" s="2" t="str">
        <f>IF(sum!A71="SA",sum!B71,"*")</f>
        <v>*</v>
      </c>
      <c r="BB78" s="2"/>
      <c r="BC78" s="2" t="str">
        <f>IF(sum!A71="SA",sum!D71,"*")</f>
        <v>*</v>
      </c>
    </row>
    <row r="79" spans="2:55">
      <c r="B79" s="2" t="s">
        <v>186</v>
      </c>
      <c r="C79" s="2" t="s">
        <v>187</v>
      </c>
      <c r="D79" s="2">
        <v>2021</v>
      </c>
      <c r="E79" s="2" t="str">
        <f>IF(sum!A72="AL",sum!B72,"*")</f>
        <v>R_ES-WH-MOB_COAPRO1</v>
      </c>
      <c r="F79" s="2"/>
      <c r="G79" s="2">
        <f>IF(sum!A72="AL",sum!D72,"*")</f>
        <v>0.0118249059655278</v>
      </c>
      <c r="H79" s="2"/>
      <c r="J79" s="2" t="s">
        <v>186</v>
      </c>
      <c r="K79" s="2" t="s">
        <v>187</v>
      </c>
      <c r="L79" s="2">
        <v>2021</v>
      </c>
      <c r="M79" s="2" t="str">
        <f>IF(sum!A72="AT",sum!B72,"*")</f>
        <v>*</v>
      </c>
      <c r="N79" s="2"/>
      <c r="O79" s="2" t="str">
        <f>IF(sum!A72="AT",sum!D72,"*")</f>
        <v>*</v>
      </c>
      <c r="R79" s="2" t="s">
        <v>186</v>
      </c>
      <c r="S79" s="2" t="s">
        <v>187</v>
      </c>
      <c r="T79" s="2">
        <v>2021</v>
      </c>
      <c r="U79" s="2" t="str">
        <f>IF(sum!A72="BC",sum!B72,"*")</f>
        <v>*</v>
      </c>
      <c r="V79" s="2"/>
      <c r="W79" s="2" t="str">
        <f>IF(sum!A72="BC",sum!D72,"*")</f>
        <v>*</v>
      </c>
      <c r="Z79" s="2" t="s">
        <v>186</v>
      </c>
      <c r="AA79" s="2" t="s">
        <v>187</v>
      </c>
      <c r="AB79" s="2">
        <v>2021</v>
      </c>
      <c r="AC79" s="2" t="str">
        <f>IF(sum!A72="MA",sum!B72,"*")</f>
        <v>*</v>
      </c>
      <c r="AD79" s="2"/>
      <c r="AE79" s="2" t="str">
        <f>IF(sum!A72="MA",sum!D72,"*")</f>
        <v>*</v>
      </c>
      <c r="AH79" s="2" t="s">
        <v>186</v>
      </c>
      <c r="AI79" s="2" t="s">
        <v>187</v>
      </c>
      <c r="AJ79" s="2">
        <v>2021</v>
      </c>
      <c r="AK79" s="2" t="str">
        <f>IF(sum!A72="ON",sum!B72,"*")</f>
        <v>*</v>
      </c>
      <c r="AL79" s="2"/>
      <c r="AM79" s="2" t="str">
        <f>IF(sum!A72="ON",sum!D72,"*")</f>
        <v>*</v>
      </c>
      <c r="AP79" s="2" t="s">
        <v>186</v>
      </c>
      <c r="AQ79" s="2" t="s">
        <v>187</v>
      </c>
      <c r="AR79" s="2">
        <v>2021</v>
      </c>
      <c r="AS79" s="2" t="str">
        <f>IF(sum!A72="QU",sum!B72,"*")</f>
        <v>*</v>
      </c>
      <c r="AT79" s="2"/>
      <c r="AU79" s="2" t="str">
        <f>IF(sum!A72="QU",sum!D72,"*")</f>
        <v>*</v>
      </c>
      <c r="AX79" s="2" t="s">
        <v>186</v>
      </c>
      <c r="AY79" s="2" t="s">
        <v>187</v>
      </c>
      <c r="AZ79" s="2">
        <v>2021</v>
      </c>
      <c r="BA79" s="2" t="str">
        <f>IF(sum!A72="SA",sum!B72,"*")</f>
        <v>*</v>
      </c>
      <c r="BB79" s="2"/>
      <c r="BC79" s="2" t="str">
        <f>IF(sum!A72="SA",sum!D72,"*")</f>
        <v>*</v>
      </c>
    </row>
    <row r="80" spans="2:55">
      <c r="B80" s="2" t="s">
        <v>186</v>
      </c>
      <c r="C80" s="2" t="s">
        <v>187</v>
      </c>
      <c r="D80" s="2">
        <v>2021</v>
      </c>
      <c r="E80" s="2" t="str">
        <f>IF(sum!A73="AL",sum!B73,"*")</f>
        <v>R_ES-WH-MOB_STEAM1</v>
      </c>
      <c r="F80" s="2"/>
      <c r="G80" s="2">
        <f>IF(sum!A73="AL",sum!D73,"*")</f>
        <v>0</v>
      </c>
      <c r="H80" s="2"/>
      <c r="J80" s="2" t="s">
        <v>186</v>
      </c>
      <c r="K80" s="2" t="s">
        <v>187</v>
      </c>
      <c r="L80" s="2">
        <v>2021</v>
      </c>
      <c r="M80" s="2" t="str">
        <f>IF(sum!A73="AT",sum!B73,"*")</f>
        <v>*</v>
      </c>
      <c r="N80" s="2"/>
      <c r="O80" s="2" t="str">
        <f>IF(sum!A73="AT",sum!D73,"*")</f>
        <v>*</v>
      </c>
      <c r="R80" s="2" t="s">
        <v>186</v>
      </c>
      <c r="S80" s="2" t="s">
        <v>187</v>
      </c>
      <c r="T80" s="2">
        <v>2021</v>
      </c>
      <c r="U80" s="2" t="str">
        <f>IF(sum!A73="BC",sum!B73,"*")</f>
        <v>*</v>
      </c>
      <c r="V80" s="2"/>
      <c r="W80" s="2" t="str">
        <f>IF(sum!A73="BC",sum!D73,"*")</f>
        <v>*</v>
      </c>
      <c r="Z80" s="2" t="s">
        <v>186</v>
      </c>
      <c r="AA80" s="2" t="s">
        <v>187</v>
      </c>
      <c r="AB80" s="2">
        <v>2021</v>
      </c>
      <c r="AC80" s="2" t="str">
        <f>IF(sum!A73="MA",sum!B73,"*")</f>
        <v>*</v>
      </c>
      <c r="AD80" s="2"/>
      <c r="AE80" s="2" t="str">
        <f>IF(sum!A73="MA",sum!D73,"*")</f>
        <v>*</v>
      </c>
      <c r="AH80" s="2" t="s">
        <v>186</v>
      </c>
      <c r="AI80" s="2" t="s">
        <v>187</v>
      </c>
      <c r="AJ80" s="2">
        <v>2021</v>
      </c>
      <c r="AK80" s="2" t="str">
        <f>IF(sum!A73="ON",sum!B73,"*")</f>
        <v>*</v>
      </c>
      <c r="AL80" s="2"/>
      <c r="AM80" s="2" t="str">
        <f>IF(sum!A73="ON",sum!D73,"*")</f>
        <v>*</v>
      </c>
      <c r="AP80" s="2" t="s">
        <v>186</v>
      </c>
      <c r="AQ80" s="2" t="s">
        <v>187</v>
      </c>
      <c r="AR80" s="2">
        <v>2021</v>
      </c>
      <c r="AS80" s="2" t="str">
        <f>IF(sum!A73="QU",sum!B73,"*")</f>
        <v>*</v>
      </c>
      <c r="AT80" s="2"/>
      <c r="AU80" s="2" t="str">
        <f>IF(sum!A73="QU",sum!D73,"*")</f>
        <v>*</v>
      </c>
      <c r="AX80" s="2" t="s">
        <v>186</v>
      </c>
      <c r="AY80" s="2" t="s">
        <v>187</v>
      </c>
      <c r="AZ80" s="2">
        <v>2021</v>
      </c>
      <c r="BA80" s="2" t="str">
        <f>IF(sum!A73="SA",sum!B73,"*")</f>
        <v>*</v>
      </c>
      <c r="BB80" s="2"/>
      <c r="BC80" s="2" t="str">
        <f>IF(sum!A73="SA",sum!D73,"*")</f>
        <v>*</v>
      </c>
    </row>
    <row r="81" spans="2:55">
      <c r="B81" s="2" t="s">
        <v>186</v>
      </c>
      <c r="C81" s="2" t="s">
        <v>187</v>
      </c>
      <c r="D81" s="2">
        <v>2021</v>
      </c>
      <c r="E81" s="2" t="str">
        <f>IF(sum!A74="AL",sum!B74,"*")</f>
        <v>R_ES-WH-SA_COAPRO1</v>
      </c>
      <c r="F81" s="2"/>
      <c r="G81" s="2">
        <f>IF(sum!A74="AL",sum!D74,"*")</f>
        <v>0</v>
      </c>
      <c r="H81" s="2"/>
      <c r="J81" s="2" t="s">
        <v>186</v>
      </c>
      <c r="K81" s="2" t="s">
        <v>187</v>
      </c>
      <c r="L81" s="2">
        <v>2021</v>
      </c>
      <c r="M81" s="2" t="str">
        <f>IF(sum!A74="AT",sum!B74,"*")</f>
        <v>*</v>
      </c>
      <c r="N81" s="2"/>
      <c r="O81" s="2" t="str">
        <f>IF(sum!A74="AT",sum!D74,"*")</f>
        <v>*</v>
      </c>
      <c r="R81" s="2" t="s">
        <v>186</v>
      </c>
      <c r="S81" s="2" t="s">
        <v>187</v>
      </c>
      <c r="T81" s="2">
        <v>2021</v>
      </c>
      <c r="U81" s="2" t="str">
        <f>IF(sum!A74="BC",sum!B74,"*")</f>
        <v>*</v>
      </c>
      <c r="V81" s="2"/>
      <c r="W81" s="2" t="str">
        <f>IF(sum!A74="BC",sum!D74,"*")</f>
        <v>*</v>
      </c>
      <c r="Z81" s="2" t="s">
        <v>186</v>
      </c>
      <c r="AA81" s="2" t="s">
        <v>187</v>
      </c>
      <c r="AB81" s="2">
        <v>2021</v>
      </c>
      <c r="AC81" s="2" t="str">
        <f>IF(sum!A74="MA",sum!B74,"*")</f>
        <v>*</v>
      </c>
      <c r="AD81" s="2"/>
      <c r="AE81" s="2" t="str">
        <f>IF(sum!A74="MA",sum!D74,"*")</f>
        <v>*</v>
      </c>
      <c r="AH81" s="2" t="s">
        <v>186</v>
      </c>
      <c r="AI81" s="2" t="s">
        <v>187</v>
      </c>
      <c r="AJ81" s="2">
        <v>2021</v>
      </c>
      <c r="AK81" s="2" t="str">
        <f>IF(sum!A74="ON",sum!B74,"*")</f>
        <v>*</v>
      </c>
      <c r="AL81" s="2"/>
      <c r="AM81" s="2" t="str">
        <f>IF(sum!A74="ON",sum!D74,"*")</f>
        <v>*</v>
      </c>
      <c r="AP81" s="2" t="s">
        <v>186</v>
      </c>
      <c r="AQ81" s="2" t="s">
        <v>187</v>
      </c>
      <c r="AR81" s="2">
        <v>2021</v>
      </c>
      <c r="AS81" s="2" t="str">
        <f>IF(sum!A74="QU",sum!B74,"*")</f>
        <v>*</v>
      </c>
      <c r="AT81" s="2"/>
      <c r="AU81" s="2" t="str">
        <f>IF(sum!A74="QU",sum!D74,"*")</f>
        <v>*</v>
      </c>
      <c r="AX81" s="2" t="s">
        <v>186</v>
      </c>
      <c r="AY81" s="2" t="s">
        <v>187</v>
      </c>
      <c r="AZ81" s="2">
        <v>2021</v>
      </c>
      <c r="BA81" s="2" t="str">
        <f>IF(sum!A74="SA",sum!B74,"*")</f>
        <v>*</v>
      </c>
      <c r="BB81" s="2"/>
      <c r="BC81" s="2" t="str">
        <f>IF(sum!A74="SA",sum!D74,"*")</f>
        <v>*</v>
      </c>
    </row>
    <row r="82" spans="2:55">
      <c r="B82" s="2" t="s">
        <v>186</v>
      </c>
      <c r="C82" s="2" t="s">
        <v>187</v>
      </c>
      <c r="D82" s="2">
        <v>2021</v>
      </c>
      <c r="E82" s="2" t="str">
        <f>IF(sum!A75="AL",sum!B75,"*")</f>
        <v>R_ES-WH-SA_GAS1</v>
      </c>
      <c r="F82" s="2"/>
      <c r="G82" s="2">
        <f>IF(sum!A75="AL",sum!D75,"*")</f>
        <v>0.0322536389056529</v>
      </c>
      <c r="H82" s="2"/>
      <c r="J82" s="2" t="s">
        <v>186</v>
      </c>
      <c r="K82" s="2" t="s">
        <v>187</v>
      </c>
      <c r="L82" s="2">
        <v>2021</v>
      </c>
      <c r="M82" s="2" t="str">
        <f>IF(sum!A75="AT",sum!B75,"*")</f>
        <v>*</v>
      </c>
      <c r="N82" s="2"/>
      <c r="O82" s="2" t="str">
        <f>IF(sum!A75="AT",sum!D75,"*")</f>
        <v>*</v>
      </c>
      <c r="R82" s="2" t="s">
        <v>186</v>
      </c>
      <c r="S82" s="2" t="s">
        <v>187</v>
      </c>
      <c r="T82" s="2">
        <v>2021</v>
      </c>
      <c r="U82" s="2" t="str">
        <f>IF(sum!A75="BC",sum!B75,"*")</f>
        <v>*</v>
      </c>
      <c r="V82" s="2"/>
      <c r="W82" s="2" t="str">
        <f>IF(sum!A75="BC",sum!D75,"*")</f>
        <v>*</v>
      </c>
      <c r="Z82" s="2" t="s">
        <v>186</v>
      </c>
      <c r="AA82" s="2" t="s">
        <v>187</v>
      </c>
      <c r="AB82" s="2">
        <v>2021</v>
      </c>
      <c r="AC82" s="2" t="str">
        <f>IF(sum!A75="MA",sum!B75,"*")</f>
        <v>*</v>
      </c>
      <c r="AD82" s="2"/>
      <c r="AE82" s="2" t="str">
        <f>IF(sum!A75="MA",sum!D75,"*")</f>
        <v>*</v>
      </c>
      <c r="AH82" s="2" t="s">
        <v>186</v>
      </c>
      <c r="AI82" s="2" t="s">
        <v>187</v>
      </c>
      <c r="AJ82" s="2">
        <v>2021</v>
      </c>
      <c r="AK82" s="2" t="str">
        <f>IF(sum!A75="ON",sum!B75,"*")</f>
        <v>*</v>
      </c>
      <c r="AL82" s="2"/>
      <c r="AM82" s="2" t="str">
        <f>IF(sum!A75="ON",sum!D75,"*")</f>
        <v>*</v>
      </c>
      <c r="AP82" s="2" t="s">
        <v>186</v>
      </c>
      <c r="AQ82" s="2" t="s">
        <v>187</v>
      </c>
      <c r="AR82" s="2">
        <v>2021</v>
      </c>
      <c r="AS82" s="2" t="str">
        <f>IF(sum!A75="QU",sum!B75,"*")</f>
        <v>*</v>
      </c>
      <c r="AT82" s="2"/>
      <c r="AU82" s="2" t="str">
        <f>IF(sum!A75="QU",sum!D75,"*")</f>
        <v>*</v>
      </c>
      <c r="AX82" s="2" t="s">
        <v>186</v>
      </c>
      <c r="AY82" s="2" t="s">
        <v>187</v>
      </c>
      <c r="AZ82" s="2">
        <v>2021</v>
      </c>
      <c r="BA82" s="2" t="str">
        <f>IF(sum!A75="SA",sum!B75,"*")</f>
        <v>*</v>
      </c>
      <c r="BB82" s="2"/>
      <c r="BC82" s="2" t="str">
        <f>IF(sum!A75="SA",sum!D75,"*")</f>
        <v>*</v>
      </c>
    </row>
    <row r="83" spans="2:55">
      <c r="B83" s="2" t="s">
        <v>186</v>
      </c>
      <c r="C83" s="2" t="s">
        <v>187</v>
      </c>
      <c r="D83" s="2">
        <v>2021</v>
      </c>
      <c r="E83" s="2" t="str">
        <f>IF(sum!A76="AL",sum!B76,"*")</f>
        <v>R_ES-WH-SA_STEAM1</v>
      </c>
      <c r="F83" s="2"/>
      <c r="G83" s="2">
        <f>IF(sum!A76="AL",sum!D76,"*")</f>
        <v>0</v>
      </c>
      <c r="H83" s="2"/>
      <c r="J83" s="2" t="s">
        <v>186</v>
      </c>
      <c r="K83" s="2" t="s">
        <v>187</v>
      </c>
      <c r="L83" s="2">
        <v>2021</v>
      </c>
      <c r="M83" s="2" t="str">
        <f>IF(sum!A76="AT",sum!B76,"*")</f>
        <v>*</v>
      </c>
      <c r="N83" s="2"/>
      <c r="O83" s="2" t="str">
        <f>IF(sum!A76="AT",sum!D76,"*")</f>
        <v>*</v>
      </c>
      <c r="R83" s="2" t="s">
        <v>186</v>
      </c>
      <c r="S83" s="2" t="s">
        <v>187</v>
      </c>
      <c r="T83" s="2">
        <v>2021</v>
      </c>
      <c r="U83" s="2" t="str">
        <f>IF(sum!A76="BC",sum!B76,"*")</f>
        <v>*</v>
      </c>
      <c r="V83" s="2"/>
      <c r="W83" s="2" t="str">
        <f>IF(sum!A76="BC",sum!D76,"*")</f>
        <v>*</v>
      </c>
      <c r="Z83" s="2" t="s">
        <v>186</v>
      </c>
      <c r="AA83" s="2" t="s">
        <v>187</v>
      </c>
      <c r="AB83" s="2">
        <v>2021</v>
      </c>
      <c r="AC83" s="2" t="str">
        <f>IF(sum!A76="MA",sum!B76,"*")</f>
        <v>*</v>
      </c>
      <c r="AD83" s="2"/>
      <c r="AE83" s="2" t="str">
        <f>IF(sum!A76="MA",sum!D76,"*")</f>
        <v>*</v>
      </c>
      <c r="AH83" s="2" t="s">
        <v>186</v>
      </c>
      <c r="AI83" s="2" t="s">
        <v>187</v>
      </c>
      <c r="AJ83" s="2">
        <v>2021</v>
      </c>
      <c r="AK83" s="2" t="str">
        <f>IF(sum!A76="ON",sum!B76,"*")</f>
        <v>*</v>
      </c>
      <c r="AL83" s="2"/>
      <c r="AM83" s="2" t="str">
        <f>IF(sum!A76="ON",sum!D76,"*")</f>
        <v>*</v>
      </c>
      <c r="AP83" s="2" t="s">
        <v>186</v>
      </c>
      <c r="AQ83" s="2" t="s">
        <v>187</v>
      </c>
      <c r="AR83" s="2">
        <v>2021</v>
      </c>
      <c r="AS83" s="2" t="str">
        <f>IF(sum!A76="QU",sum!B76,"*")</f>
        <v>*</v>
      </c>
      <c r="AT83" s="2"/>
      <c r="AU83" s="2" t="str">
        <f>IF(sum!A76="QU",sum!D76,"*")</f>
        <v>*</v>
      </c>
      <c r="AX83" s="2" t="s">
        <v>186</v>
      </c>
      <c r="AY83" s="2" t="s">
        <v>187</v>
      </c>
      <c r="AZ83" s="2">
        <v>2021</v>
      </c>
      <c r="BA83" s="2" t="str">
        <f>IF(sum!A76="SA",sum!B76,"*")</f>
        <v>*</v>
      </c>
      <c r="BB83" s="2"/>
      <c r="BC83" s="2" t="str">
        <f>IF(sum!A76="SA",sum!D76,"*")</f>
        <v>*</v>
      </c>
    </row>
    <row r="84" spans="2:55">
      <c r="B84" s="2" t="s">
        <v>186</v>
      </c>
      <c r="C84" s="2" t="s">
        <v>187</v>
      </c>
      <c r="D84" s="2">
        <v>2021</v>
      </c>
      <c r="E84" s="2" t="str">
        <f>IF(sum!A77="AL",sum!B77,"*")</f>
        <v>R_ES-WH-SD_COAPRO1</v>
      </c>
      <c r="F84" s="2"/>
      <c r="G84" s="2">
        <f>IF(sum!A77="AL",sum!D77,"*")</f>
        <v>0</v>
      </c>
      <c r="H84" s="2"/>
      <c r="J84" s="2" t="s">
        <v>186</v>
      </c>
      <c r="K84" s="2" t="s">
        <v>187</v>
      </c>
      <c r="L84" s="2">
        <v>2021</v>
      </c>
      <c r="M84" s="2" t="str">
        <f>IF(sum!A77="AT",sum!B77,"*")</f>
        <v>*</v>
      </c>
      <c r="N84" s="2"/>
      <c r="O84" s="2" t="str">
        <f>IF(sum!A77="AT",sum!D77,"*")</f>
        <v>*</v>
      </c>
      <c r="R84" s="2" t="s">
        <v>186</v>
      </c>
      <c r="S84" s="2" t="s">
        <v>187</v>
      </c>
      <c r="T84" s="2">
        <v>2021</v>
      </c>
      <c r="U84" s="2" t="str">
        <f>IF(sum!A77="BC",sum!B77,"*")</f>
        <v>*</v>
      </c>
      <c r="V84" s="2"/>
      <c r="W84" s="2" t="str">
        <f>IF(sum!A77="BC",sum!D77,"*")</f>
        <v>*</v>
      </c>
      <c r="Z84" s="2" t="s">
        <v>186</v>
      </c>
      <c r="AA84" s="2" t="s">
        <v>187</v>
      </c>
      <c r="AB84" s="2">
        <v>2021</v>
      </c>
      <c r="AC84" s="2" t="str">
        <f>IF(sum!A77="MA",sum!B77,"*")</f>
        <v>*</v>
      </c>
      <c r="AD84" s="2"/>
      <c r="AE84" s="2" t="str">
        <f>IF(sum!A77="MA",sum!D77,"*")</f>
        <v>*</v>
      </c>
      <c r="AH84" s="2" t="s">
        <v>186</v>
      </c>
      <c r="AI84" s="2" t="s">
        <v>187</v>
      </c>
      <c r="AJ84" s="2">
        <v>2021</v>
      </c>
      <c r="AK84" s="2" t="str">
        <f>IF(sum!A77="ON",sum!B77,"*")</f>
        <v>*</v>
      </c>
      <c r="AL84" s="2"/>
      <c r="AM84" s="2" t="str">
        <f>IF(sum!A77="ON",sum!D77,"*")</f>
        <v>*</v>
      </c>
      <c r="AP84" s="2" t="s">
        <v>186</v>
      </c>
      <c r="AQ84" s="2" t="s">
        <v>187</v>
      </c>
      <c r="AR84" s="2">
        <v>2021</v>
      </c>
      <c r="AS84" s="2" t="str">
        <f>IF(sum!A77="QU",sum!B77,"*")</f>
        <v>*</v>
      </c>
      <c r="AT84" s="2"/>
      <c r="AU84" s="2" t="str">
        <f>IF(sum!A77="QU",sum!D77,"*")</f>
        <v>*</v>
      </c>
      <c r="AX84" s="2" t="s">
        <v>186</v>
      </c>
      <c r="AY84" s="2" t="s">
        <v>187</v>
      </c>
      <c r="AZ84" s="2">
        <v>2021</v>
      </c>
      <c r="BA84" s="2" t="str">
        <f>IF(sum!A77="SA",sum!B77,"*")</f>
        <v>*</v>
      </c>
      <c r="BB84" s="2"/>
      <c r="BC84" s="2" t="str">
        <f>IF(sum!A77="SA",sum!D77,"*")</f>
        <v>*</v>
      </c>
    </row>
    <row r="85" spans="2:55">
      <c r="B85" s="2" t="s">
        <v>186</v>
      </c>
      <c r="C85" s="2" t="s">
        <v>187</v>
      </c>
      <c r="D85" s="2">
        <v>2021</v>
      </c>
      <c r="E85" s="2" t="str">
        <f>IF(sum!A78="AL",sum!B78,"*")</f>
        <v>R_ES-WH-SD_GAS1</v>
      </c>
      <c r="F85" s="2"/>
      <c r="G85" s="2">
        <f>IF(sum!A78="AL",sum!D78,"*")</f>
        <v>0</v>
      </c>
      <c r="H85" s="2"/>
      <c r="J85" s="2" t="s">
        <v>186</v>
      </c>
      <c r="K85" s="2" t="s">
        <v>187</v>
      </c>
      <c r="L85" s="2">
        <v>2021</v>
      </c>
      <c r="M85" s="2" t="str">
        <f>IF(sum!A78="AT",sum!B78,"*")</f>
        <v>*</v>
      </c>
      <c r="N85" s="2"/>
      <c r="O85" s="2" t="str">
        <f>IF(sum!A78="AT",sum!D78,"*")</f>
        <v>*</v>
      </c>
      <c r="R85" s="2" t="s">
        <v>186</v>
      </c>
      <c r="S85" s="2" t="s">
        <v>187</v>
      </c>
      <c r="T85" s="2">
        <v>2021</v>
      </c>
      <c r="U85" s="2" t="str">
        <f>IF(sum!A78="BC",sum!B78,"*")</f>
        <v>*</v>
      </c>
      <c r="V85" s="2"/>
      <c r="W85" s="2" t="str">
        <f>IF(sum!A78="BC",sum!D78,"*")</f>
        <v>*</v>
      </c>
      <c r="Z85" s="2" t="s">
        <v>186</v>
      </c>
      <c r="AA85" s="2" t="s">
        <v>187</v>
      </c>
      <c r="AB85" s="2">
        <v>2021</v>
      </c>
      <c r="AC85" s="2" t="str">
        <f>IF(sum!A78="MA",sum!B78,"*")</f>
        <v>*</v>
      </c>
      <c r="AD85" s="2"/>
      <c r="AE85" s="2" t="str">
        <f>IF(sum!A78="MA",sum!D78,"*")</f>
        <v>*</v>
      </c>
      <c r="AH85" s="2" t="s">
        <v>186</v>
      </c>
      <c r="AI85" s="2" t="s">
        <v>187</v>
      </c>
      <c r="AJ85" s="2">
        <v>2021</v>
      </c>
      <c r="AK85" s="2" t="str">
        <f>IF(sum!A78="ON",sum!B78,"*")</f>
        <v>*</v>
      </c>
      <c r="AL85" s="2"/>
      <c r="AM85" s="2" t="str">
        <f>IF(sum!A78="ON",sum!D78,"*")</f>
        <v>*</v>
      </c>
      <c r="AP85" s="2" t="s">
        <v>186</v>
      </c>
      <c r="AQ85" s="2" t="s">
        <v>187</v>
      </c>
      <c r="AR85" s="2">
        <v>2021</v>
      </c>
      <c r="AS85" s="2" t="str">
        <f>IF(sum!A78="QU",sum!B78,"*")</f>
        <v>*</v>
      </c>
      <c r="AT85" s="2"/>
      <c r="AU85" s="2" t="str">
        <f>IF(sum!A78="QU",sum!D78,"*")</f>
        <v>*</v>
      </c>
      <c r="AX85" s="2" t="s">
        <v>186</v>
      </c>
      <c r="AY85" s="2" t="s">
        <v>187</v>
      </c>
      <c r="AZ85" s="2">
        <v>2021</v>
      </c>
      <c r="BA85" s="2" t="str">
        <f>IF(sum!A78="SA",sum!B78,"*")</f>
        <v>*</v>
      </c>
      <c r="BB85" s="2"/>
      <c r="BC85" s="2" t="str">
        <f>IF(sum!A78="SA",sum!D78,"*")</f>
        <v>*</v>
      </c>
    </row>
    <row r="86" spans="2:55">
      <c r="B86" s="2" t="s">
        <v>186</v>
      </c>
      <c r="C86" s="2" t="s">
        <v>187</v>
      </c>
      <c r="D86" s="2">
        <v>2021</v>
      </c>
      <c r="E86" s="2" t="str">
        <f>IF(sum!A79="AL",sum!B79,"*")</f>
        <v>R_ES-WH-SD_STEAM1</v>
      </c>
      <c r="F86" s="2"/>
      <c r="G86" s="2">
        <f>IF(sum!A79="AL",sum!D79,"*")</f>
        <v>0</v>
      </c>
      <c r="H86" s="2"/>
      <c r="J86" s="2" t="s">
        <v>186</v>
      </c>
      <c r="K86" s="2" t="s">
        <v>187</v>
      </c>
      <c r="L86" s="2">
        <v>2021</v>
      </c>
      <c r="M86" s="2" t="str">
        <f>IF(sum!A79="AT",sum!B79,"*")</f>
        <v>*</v>
      </c>
      <c r="N86" s="2"/>
      <c r="O86" s="2" t="str">
        <f>IF(sum!A79="AT",sum!D79,"*")</f>
        <v>*</v>
      </c>
      <c r="R86" s="2" t="s">
        <v>186</v>
      </c>
      <c r="S86" s="2" t="s">
        <v>187</v>
      </c>
      <c r="T86" s="2">
        <v>2021</v>
      </c>
      <c r="U86" s="2" t="str">
        <f>IF(sum!A79="BC",sum!B79,"*")</f>
        <v>*</v>
      </c>
      <c r="V86" s="2"/>
      <c r="W86" s="2" t="str">
        <f>IF(sum!A79="BC",sum!D79,"*")</f>
        <v>*</v>
      </c>
      <c r="Z86" s="2" t="s">
        <v>186</v>
      </c>
      <c r="AA86" s="2" t="s">
        <v>187</v>
      </c>
      <c r="AB86" s="2">
        <v>2021</v>
      </c>
      <c r="AC86" s="2" t="str">
        <f>IF(sum!A79="MA",sum!B79,"*")</f>
        <v>*</v>
      </c>
      <c r="AD86" s="2"/>
      <c r="AE86" s="2" t="str">
        <f>IF(sum!A79="MA",sum!D79,"*")</f>
        <v>*</v>
      </c>
      <c r="AH86" s="2" t="s">
        <v>186</v>
      </c>
      <c r="AI86" s="2" t="s">
        <v>187</v>
      </c>
      <c r="AJ86" s="2">
        <v>2021</v>
      </c>
      <c r="AK86" s="2" t="str">
        <f>IF(sum!A79="ON",sum!B79,"*")</f>
        <v>*</v>
      </c>
      <c r="AL86" s="2"/>
      <c r="AM86" s="2" t="str">
        <f>IF(sum!A79="ON",sum!D79,"*")</f>
        <v>*</v>
      </c>
      <c r="AP86" s="2" t="s">
        <v>186</v>
      </c>
      <c r="AQ86" s="2" t="s">
        <v>187</v>
      </c>
      <c r="AR86" s="2">
        <v>2021</v>
      </c>
      <c r="AS86" s="2" t="str">
        <f>IF(sum!A79="QU",sum!B79,"*")</f>
        <v>*</v>
      </c>
      <c r="AT86" s="2"/>
      <c r="AU86" s="2" t="str">
        <f>IF(sum!A79="QU",sum!D79,"*")</f>
        <v>*</v>
      </c>
      <c r="AX86" s="2" t="s">
        <v>186</v>
      </c>
      <c r="AY86" s="2" t="s">
        <v>187</v>
      </c>
      <c r="AZ86" s="2">
        <v>2021</v>
      </c>
      <c r="BA86" s="2" t="str">
        <f>IF(sum!A79="SA",sum!B79,"*")</f>
        <v>*</v>
      </c>
      <c r="BB86" s="2"/>
      <c r="BC86" s="2" t="str">
        <f>IF(sum!A79="SA",sum!D79,"*")</f>
        <v>*</v>
      </c>
    </row>
    <row r="87" spans="2:55">
      <c r="B87" s="2" t="s">
        <v>186</v>
      </c>
      <c r="C87" s="2" t="s">
        <v>187</v>
      </c>
      <c r="D87" s="2">
        <v>2021</v>
      </c>
      <c r="E87" s="2" t="str">
        <f>IF(sum!A80="AL",sum!B80,"*")</f>
        <v>RTS-AuxiliaryEquip_ELE1</v>
      </c>
      <c r="F87" s="2"/>
      <c r="G87" s="2">
        <f>IF(sum!A80="AL",sum!D80,"*")</f>
        <v>0.0866624392306099</v>
      </c>
      <c r="H87" s="2"/>
      <c r="J87" s="2" t="s">
        <v>186</v>
      </c>
      <c r="K87" s="2" t="s">
        <v>187</v>
      </c>
      <c r="L87" s="2">
        <v>2021</v>
      </c>
      <c r="M87" s="2" t="str">
        <f>IF(sum!A80="AT",sum!B80,"*")</f>
        <v>*</v>
      </c>
      <c r="N87" s="2"/>
      <c r="O87" s="2" t="str">
        <f>IF(sum!A80="AT",sum!D80,"*")</f>
        <v>*</v>
      </c>
      <c r="R87" s="2" t="s">
        <v>186</v>
      </c>
      <c r="S87" s="2" t="s">
        <v>187</v>
      </c>
      <c r="T87" s="2">
        <v>2021</v>
      </c>
      <c r="U87" s="2" t="str">
        <f>IF(sum!A80="BC",sum!B80,"*")</f>
        <v>*</v>
      </c>
      <c r="V87" s="2"/>
      <c r="W87" s="2" t="str">
        <f>IF(sum!A80="BC",sum!D80,"*")</f>
        <v>*</v>
      </c>
      <c r="Z87" s="2" t="s">
        <v>186</v>
      </c>
      <c r="AA87" s="2" t="s">
        <v>187</v>
      </c>
      <c r="AB87" s="2">
        <v>2021</v>
      </c>
      <c r="AC87" s="2" t="str">
        <f>IF(sum!A80="MA",sum!B80,"*")</f>
        <v>*</v>
      </c>
      <c r="AD87" s="2"/>
      <c r="AE87" s="2" t="str">
        <f>IF(sum!A80="MA",sum!D80,"*")</f>
        <v>*</v>
      </c>
      <c r="AH87" s="2" t="s">
        <v>186</v>
      </c>
      <c r="AI87" s="2" t="s">
        <v>187</v>
      </c>
      <c r="AJ87" s="2">
        <v>2021</v>
      </c>
      <c r="AK87" s="2" t="str">
        <f>IF(sum!A80="ON",sum!B80,"*")</f>
        <v>*</v>
      </c>
      <c r="AL87" s="2"/>
      <c r="AM87" s="2" t="str">
        <f>IF(sum!A80="ON",sum!D80,"*")</f>
        <v>*</v>
      </c>
      <c r="AP87" s="2" t="s">
        <v>186</v>
      </c>
      <c r="AQ87" s="2" t="s">
        <v>187</v>
      </c>
      <c r="AR87" s="2">
        <v>2021</v>
      </c>
      <c r="AS87" s="2" t="str">
        <f>IF(sum!A80="QU",sum!B80,"*")</f>
        <v>*</v>
      </c>
      <c r="AT87" s="2"/>
      <c r="AU87" s="2" t="str">
        <f>IF(sum!A80="QU",sum!D80,"*")</f>
        <v>*</v>
      </c>
      <c r="AX87" s="2" t="s">
        <v>186</v>
      </c>
      <c r="AY87" s="2" t="s">
        <v>187</v>
      </c>
      <c r="AZ87" s="2">
        <v>2021</v>
      </c>
      <c r="BA87" s="2" t="str">
        <f>IF(sum!A80="SA",sum!B80,"*")</f>
        <v>*</v>
      </c>
      <c r="BB87" s="2"/>
      <c r="BC87" s="2" t="str">
        <f>IF(sum!A80="SA",sum!D80,"*")</f>
        <v>*</v>
      </c>
    </row>
    <row r="88" spans="2:55">
      <c r="B88" s="2" t="s">
        <v>186</v>
      </c>
      <c r="C88" s="2" t="s">
        <v>187</v>
      </c>
      <c r="D88" s="2">
        <v>2021</v>
      </c>
      <c r="E88" s="2" t="str">
        <f>IF(sum!A81="AL",sum!B81,"*")</f>
        <v>RTS-AuxiliaryMot_ELE1</v>
      </c>
      <c r="F88" s="2"/>
      <c r="G88" s="2">
        <f>IF(sum!A81="AL",sum!D81,"*")</f>
        <v>0.0317057704502224</v>
      </c>
      <c r="H88" s="2"/>
      <c r="J88" s="2" t="s">
        <v>186</v>
      </c>
      <c r="K88" s="2" t="s">
        <v>187</v>
      </c>
      <c r="L88" s="2">
        <v>2021</v>
      </c>
      <c r="M88" s="2" t="str">
        <f>IF(sum!A81="AT",sum!B81,"*")</f>
        <v>*</v>
      </c>
      <c r="N88" s="2"/>
      <c r="O88" s="2" t="str">
        <f>IF(sum!A81="AT",sum!D81,"*")</f>
        <v>*</v>
      </c>
      <c r="R88" s="2" t="s">
        <v>186</v>
      </c>
      <c r="S88" s="2" t="s">
        <v>187</v>
      </c>
      <c r="T88" s="2">
        <v>2021</v>
      </c>
      <c r="U88" s="2" t="str">
        <f>IF(sum!A81="BC",sum!B81,"*")</f>
        <v>*</v>
      </c>
      <c r="V88" s="2"/>
      <c r="W88" s="2" t="str">
        <f>IF(sum!A81="BC",sum!D81,"*")</f>
        <v>*</v>
      </c>
      <c r="Z88" s="2" t="s">
        <v>186</v>
      </c>
      <c r="AA88" s="2" t="s">
        <v>187</v>
      </c>
      <c r="AB88" s="2">
        <v>2021</v>
      </c>
      <c r="AC88" s="2" t="str">
        <f>IF(sum!A81="MA",sum!B81,"*")</f>
        <v>*</v>
      </c>
      <c r="AD88" s="2"/>
      <c r="AE88" s="2" t="str">
        <f>IF(sum!A81="MA",sum!D81,"*")</f>
        <v>*</v>
      </c>
      <c r="AH88" s="2" t="s">
        <v>186</v>
      </c>
      <c r="AI88" s="2" t="s">
        <v>187</v>
      </c>
      <c r="AJ88" s="2">
        <v>2021</v>
      </c>
      <c r="AK88" s="2" t="str">
        <f>IF(sum!A81="ON",sum!B81,"*")</f>
        <v>*</v>
      </c>
      <c r="AL88" s="2"/>
      <c r="AM88" s="2" t="str">
        <f>IF(sum!A81="ON",sum!D81,"*")</f>
        <v>*</v>
      </c>
      <c r="AP88" s="2" t="s">
        <v>186</v>
      </c>
      <c r="AQ88" s="2" t="s">
        <v>187</v>
      </c>
      <c r="AR88" s="2">
        <v>2021</v>
      </c>
      <c r="AS88" s="2" t="str">
        <f>IF(sum!A81="QU",sum!B81,"*")</f>
        <v>*</v>
      </c>
      <c r="AT88" s="2"/>
      <c r="AU88" s="2" t="str">
        <f>IF(sum!A81="QU",sum!D81,"*")</f>
        <v>*</v>
      </c>
      <c r="AX88" s="2" t="s">
        <v>186</v>
      </c>
      <c r="AY88" s="2" t="s">
        <v>187</v>
      </c>
      <c r="AZ88" s="2">
        <v>2021</v>
      </c>
      <c r="BA88" s="2" t="str">
        <f>IF(sum!A81="SA",sum!B81,"*")</f>
        <v>*</v>
      </c>
      <c r="BB88" s="2"/>
      <c r="BC88" s="2" t="str">
        <f>IF(sum!A81="SA",sum!D81,"*")</f>
        <v>*</v>
      </c>
    </row>
    <row r="89" spans="2:55">
      <c r="B89" s="2" t="s">
        <v>186</v>
      </c>
      <c r="C89" s="2" t="s">
        <v>187</v>
      </c>
      <c r="D89" s="2">
        <v>2021</v>
      </c>
      <c r="E89" s="2" t="str">
        <f>IF(sum!A82="AL",sum!B82,"*")</f>
        <v>RTS-Light_ELE1</v>
      </c>
      <c r="F89" s="2"/>
      <c r="G89" s="2">
        <f>IF(sum!A82="AL",sum!D82,"*")</f>
        <v>0.142675967025996</v>
      </c>
      <c r="H89" s="2"/>
      <c r="J89" s="2" t="s">
        <v>186</v>
      </c>
      <c r="K89" s="2" t="s">
        <v>187</v>
      </c>
      <c r="L89" s="2">
        <v>2021</v>
      </c>
      <c r="M89" s="2" t="str">
        <f>IF(sum!A82="AT",sum!B82,"*")</f>
        <v>*</v>
      </c>
      <c r="N89" s="2"/>
      <c r="O89" s="2" t="str">
        <f>IF(sum!A82="AT",sum!D82,"*")</f>
        <v>*</v>
      </c>
      <c r="R89" s="2" t="s">
        <v>186</v>
      </c>
      <c r="S89" s="2" t="s">
        <v>187</v>
      </c>
      <c r="T89" s="2">
        <v>2021</v>
      </c>
      <c r="U89" s="2" t="str">
        <f>IF(sum!A82="BC",sum!B82,"*")</f>
        <v>*</v>
      </c>
      <c r="V89" s="2"/>
      <c r="W89" s="2" t="str">
        <f>IF(sum!A82="BC",sum!D82,"*")</f>
        <v>*</v>
      </c>
      <c r="Z89" s="2" t="s">
        <v>186</v>
      </c>
      <c r="AA89" s="2" t="s">
        <v>187</v>
      </c>
      <c r="AB89" s="2">
        <v>2021</v>
      </c>
      <c r="AC89" s="2" t="str">
        <f>IF(sum!A82="MA",sum!B82,"*")</f>
        <v>*</v>
      </c>
      <c r="AD89" s="2"/>
      <c r="AE89" s="2" t="str">
        <f>IF(sum!A82="MA",sum!D82,"*")</f>
        <v>*</v>
      </c>
      <c r="AH89" s="2" t="s">
        <v>186</v>
      </c>
      <c r="AI89" s="2" t="s">
        <v>187</v>
      </c>
      <c r="AJ89" s="2">
        <v>2021</v>
      </c>
      <c r="AK89" s="2" t="str">
        <f>IF(sum!A82="ON",sum!B82,"*")</f>
        <v>*</v>
      </c>
      <c r="AL89" s="2"/>
      <c r="AM89" s="2" t="str">
        <f>IF(sum!A82="ON",sum!D82,"*")</f>
        <v>*</v>
      </c>
      <c r="AP89" s="2" t="s">
        <v>186</v>
      </c>
      <c r="AQ89" s="2" t="s">
        <v>187</v>
      </c>
      <c r="AR89" s="2">
        <v>2021</v>
      </c>
      <c r="AS89" s="2" t="str">
        <f>IF(sum!A82="QU",sum!B82,"*")</f>
        <v>*</v>
      </c>
      <c r="AT89" s="2"/>
      <c r="AU89" s="2" t="str">
        <f>IF(sum!A82="QU",sum!D82,"*")</f>
        <v>*</v>
      </c>
      <c r="AX89" s="2" t="s">
        <v>186</v>
      </c>
      <c r="AY89" s="2" t="s">
        <v>187</v>
      </c>
      <c r="AZ89" s="2">
        <v>2021</v>
      </c>
      <c r="BA89" s="2" t="str">
        <f>IF(sum!A82="SA",sum!B82,"*")</f>
        <v>*</v>
      </c>
      <c r="BB89" s="2"/>
      <c r="BC89" s="2" t="str">
        <f>IF(sum!A82="SA",sum!D82,"*")</f>
        <v>*</v>
      </c>
    </row>
    <row r="90" spans="2:55">
      <c r="B90" s="2" t="s">
        <v>186</v>
      </c>
      <c r="C90" s="2" t="s">
        <v>187</v>
      </c>
      <c r="D90" s="2">
        <v>2021</v>
      </c>
      <c r="E90" s="2" t="str">
        <f>IF(sum!A83="AL",sum!B83,"*")</f>
        <v>RTS-SpCool_ELE1</v>
      </c>
      <c r="F90" s="2"/>
      <c r="G90" s="2">
        <f>IF(sum!A83="AL",sum!D83,"*")</f>
        <v>0.0063411540900444</v>
      </c>
      <c r="H90" s="2"/>
      <c r="J90" s="2" t="s">
        <v>186</v>
      </c>
      <c r="K90" s="2" t="s">
        <v>187</v>
      </c>
      <c r="L90" s="2">
        <v>2021</v>
      </c>
      <c r="M90" s="2" t="str">
        <f>IF(sum!A83="AT",sum!B83,"*")</f>
        <v>*</v>
      </c>
      <c r="N90" s="2"/>
      <c r="O90" s="2" t="str">
        <f>IF(sum!A83="AT",sum!D83,"*")</f>
        <v>*</v>
      </c>
      <c r="R90" s="2" t="s">
        <v>186</v>
      </c>
      <c r="S90" s="2" t="s">
        <v>187</v>
      </c>
      <c r="T90" s="2">
        <v>2021</v>
      </c>
      <c r="U90" s="2" t="str">
        <f>IF(sum!A83="BC",sum!B83,"*")</f>
        <v>*</v>
      </c>
      <c r="V90" s="2"/>
      <c r="W90" s="2" t="str">
        <f>IF(sum!A83="BC",sum!D83,"*")</f>
        <v>*</v>
      </c>
      <c r="Z90" s="2" t="s">
        <v>186</v>
      </c>
      <c r="AA90" s="2" t="s">
        <v>187</v>
      </c>
      <c r="AB90" s="2">
        <v>2021</v>
      </c>
      <c r="AC90" s="2" t="str">
        <f>IF(sum!A83="MA",sum!B83,"*")</f>
        <v>*</v>
      </c>
      <c r="AD90" s="2"/>
      <c r="AE90" s="2" t="str">
        <f>IF(sum!A83="MA",sum!D83,"*")</f>
        <v>*</v>
      </c>
      <c r="AH90" s="2" t="s">
        <v>186</v>
      </c>
      <c r="AI90" s="2" t="s">
        <v>187</v>
      </c>
      <c r="AJ90" s="2">
        <v>2021</v>
      </c>
      <c r="AK90" s="2" t="str">
        <f>IF(sum!A83="ON",sum!B83,"*")</f>
        <v>*</v>
      </c>
      <c r="AL90" s="2"/>
      <c r="AM90" s="2" t="str">
        <f>IF(sum!A83="ON",sum!D83,"*")</f>
        <v>*</v>
      </c>
      <c r="AP90" s="2" t="s">
        <v>186</v>
      </c>
      <c r="AQ90" s="2" t="s">
        <v>187</v>
      </c>
      <c r="AR90" s="2">
        <v>2021</v>
      </c>
      <c r="AS90" s="2" t="str">
        <f>IF(sum!A83="QU",sum!B83,"*")</f>
        <v>*</v>
      </c>
      <c r="AT90" s="2"/>
      <c r="AU90" s="2" t="str">
        <f>IF(sum!A83="QU",sum!D83,"*")</f>
        <v>*</v>
      </c>
      <c r="AX90" s="2" t="s">
        <v>186</v>
      </c>
      <c r="AY90" s="2" t="s">
        <v>187</v>
      </c>
      <c r="AZ90" s="2">
        <v>2021</v>
      </c>
      <c r="BA90" s="2" t="str">
        <f>IF(sum!A83="SA",sum!B83,"*")</f>
        <v>*</v>
      </c>
      <c r="BB90" s="2"/>
      <c r="BC90" s="2" t="str">
        <f>IF(sum!A83="SA",sum!D83,"*")</f>
        <v>*</v>
      </c>
    </row>
    <row r="91" spans="2:55">
      <c r="B91" s="2" t="s">
        <v>186</v>
      </c>
      <c r="C91" s="2" t="s">
        <v>187</v>
      </c>
      <c r="D91" s="2">
        <v>2021</v>
      </c>
      <c r="E91" s="2" t="str">
        <f>IF(sum!A84="AL",sum!B84,"*")</f>
        <v>RTS-SpHeat_ELE1</v>
      </c>
      <c r="F91" s="2"/>
      <c r="G91" s="2">
        <f>IF(sum!A84="AL",sum!D84,"*")</f>
        <v>0.329740012682299</v>
      </c>
      <c r="H91" s="2"/>
      <c r="J91" s="2" t="s">
        <v>186</v>
      </c>
      <c r="K91" s="2" t="s">
        <v>187</v>
      </c>
      <c r="L91" s="2">
        <v>2021</v>
      </c>
      <c r="M91" s="2" t="str">
        <f>IF(sum!A84="AT",sum!B84,"*")</f>
        <v>*</v>
      </c>
      <c r="N91" s="2"/>
      <c r="O91" s="2" t="str">
        <f>IF(sum!A84="AT",sum!D84,"*")</f>
        <v>*</v>
      </c>
      <c r="R91" s="2" t="s">
        <v>186</v>
      </c>
      <c r="S91" s="2" t="s">
        <v>187</v>
      </c>
      <c r="T91" s="2">
        <v>2021</v>
      </c>
      <c r="U91" s="2" t="str">
        <f>IF(sum!A84="BC",sum!B84,"*")</f>
        <v>*</v>
      </c>
      <c r="V91" s="2"/>
      <c r="W91" s="2" t="str">
        <f>IF(sum!A84="BC",sum!D84,"*")</f>
        <v>*</v>
      </c>
      <c r="Z91" s="2" t="s">
        <v>186</v>
      </c>
      <c r="AA91" s="2" t="s">
        <v>187</v>
      </c>
      <c r="AB91" s="2">
        <v>2021</v>
      </c>
      <c r="AC91" s="2" t="str">
        <f>IF(sum!A84="MA",sum!B84,"*")</f>
        <v>*</v>
      </c>
      <c r="AD91" s="2"/>
      <c r="AE91" s="2" t="str">
        <f>IF(sum!A84="MA",sum!D84,"*")</f>
        <v>*</v>
      </c>
      <c r="AH91" s="2" t="s">
        <v>186</v>
      </c>
      <c r="AI91" s="2" t="s">
        <v>187</v>
      </c>
      <c r="AJ91" s="2">
        <v>2021</v>
      </c>
      <c r="AK91" s="2" t="str">
        <f>IF(sum!A84="ON",sum!B84,"*")</f>
        <v>*</v>
      </c>
      <c r="AL91" s="2"/>
      <c r="AM91" s="2" t="str">
        <f>IF(sum!A84="ON",sum!D84,"*")</f>
        <v>*</v>
      </c>
      <c r="AP91" s="2" t="s">
        <v>186</v>
      </c>
      <c r="AQ91" s="2" t="s">
        <v>187</v>
      </c>
      <c r="AR91" s="2">
        <v>2021</v>
      </c>
      <c r="AS91" s="2" t="str">
        <f>IF(sum!A84="QU",sum!B84,"*")</f>
        <v>*</v>
      </c>
      <c r="AT91" s="2"/>
      <c r="AU91" s="2" t="str">
        <f>IF(sum!A84="QU",sum!D84,"*")</f>
        <v>*</v>
      </c>
      <c r="AX91" s="2" t="s">
        <v>186</v>
      </c>
      <c r="AY91" s="2" t="s">
        <v>187</v>
      </c>
      <c r="AZ91" s="2">
        <v>2021</v>
      </c>
      <c r="BA91" s="2" t="str">
        <f>IF(sum!A84="SA",sum!B84,"*")</f>
        <v>*</v>
      </c>
      <c r="BB91" s="2"/>
      <c r="BC91" s="2" t="str">
        <f>IF(sum!A84="SA",sum!D84,"*")</f>
        <v>*</v>
      </c>
    </row>
    <row r="92" spans="2:55">
      <c r="B92" s="2" t="s">
        <v>186</v>
      </c>
      <c r="C92" s="2" t="s">
        <v>187</v>
      </c>
      <c r="D92" s="2">
        <v>2021</v>
      </c>
      <c r="E92" s="2" t="str">
        <f>IF(sum!A85="AL",sum!B85,"*")</f>
        <v>RTS-WaterHeat_ELE1</v>
      </c>
      <c r="F92" s="2"/>
      <c r="G92" s="2">
        <f>IF(sum!A85="AL",sum!D85,"*")</f>
        <v>0.0359332065102515</v>
      </c>
      <c r="H92" s="2"/>
      <c r="J92" s="2" t="s">
        <v>186</v>
      </c>
      <c r="K92" s="2" t="s">
        <v>187</v>
      </c>
      <c r="L92" s="2">
        <v>2021</v>
      </c>
      <c r="M92" s="2" t="str">
        <f>IF(sum!A85="AT",sum!B85,"*")</f>
        <v>*</v>
      </c>
      <c r="N92" s="2"/>
      <c r="O92" s="2" t="str">
        <f>IF(sum!A85="AT",sum!D85,"*")</f>
        <v>*</v>
      </c>
      <c r="R92" s="2" t="s">
        <v>186</v>
      </c>
      <c r="S92" s="2" t="s">
        <v>187</v>
      </c>
      <c r="T92" s="2">
        <v>2021</v>
      </c>
      <c r="U92" s="2" t="str">
        <f>IF(sum!A85="BC",sum!B85,"*")</f>
        <v>*</v>
      </c>
      <c r="V92" s="2"/>
      <c r="W92" s="2" t="str">
        <f>IF(sum!A85="BC",sum!D85,"*")</f>
        <v>*</v>
      </c>
      <c r="Z92" s="2" t="s">
        <v>186</v>
      </c>
      <c r="AA92" s="2" t="s">
        <v>187</v>
      </c>
      <c r="AB92" s="2">
        <v>2021</v>
      </c>
      <c r="AC92" s="2" t="str">
        <f>IF(sum!A85="MA",sum!B85,"*")</f>
        <v>*</v>
      </c>
      <c r="AD92" s="2"/>
      <c r="AE92" s="2" t="str">
        <f>IF(sum!A85="MA",sum!D85,"*")</f>
        <v>*</v>
      </c>
      <c r="AH92" s="2" t="s">
        <v>186</v>
      </c>
      <c r="AI92" s="2" t="s">
        <v>187</v>
      </c>
      <c r="AJ92" s="2">
        <v>2021</v>
      </c>
      <c r="AK92" s="2" t="str">
        <f>IF(sum!A85="ON",sum!B85,"*")</f>
        <v>*</v>
      </c>
      <c r="AL92" s="2"/>
      <c r="AM92" s="2" t="str">
        <f>IF(sum!A85="ON",sum!D85,"*")</f>
        <v>*</v>
      </c>
      <c r="AP92" s="2" t="s">
        <v>186</v>
      </c>
      <c r="AQ92" s="2" t="s">
        <v>187</v>
      </c>
      <c r="AR92" s="2">
        <v>2021</v>
      </c>
      <c r="AS92" s="2" t="str">
        <f>IF(sum!A85="QU",sum!B85,"*")</f>
        <v>*</v>
      </c>
      <c r="AT92" s="2"/>
      <c r="AU92" s="2" t="str">
        <f>IF(sum!A85="QU",sum!D85,"*")</f>
        <v>*</v>
      </c>
      <c r="AX92" s="2" t="s">
        <v>186</v>
      </c>
      <c r="AY92" s="2" t="s">
        <v>187</v>
      </c>
      <c r="AZ92" s="2">
        <v>2021</v>
      </c>
      <c r="BA92" s="2" t="str">
        <f>IF(sum!A85="SA",sum!B85,"*")</f>
        <v>*</v>
      </c>
      <c r="BB92" s="2"/>
      <c r="BC92" s="2" t="str">
        <f>IF(sum!A85="SA",sum!D85,"*")</f>
        <v>*</v>
      </c>
    </row>
    <row r="93" spans="2:55">
      <c r="B93" s="2" t="s">
        <v>186</v>
      </c>
      <c r="C93" s="2" t="s">
        <v>187</v>
      </c>
      <c r="D93" s="2">
        <v>2021</v>
      </c>
      <c r="E93" s="2" t="str">
        <f>IF(sum!A86="AL",sum!B86,"*")</f>
        <v>S_CCUS_ATM</v>
      </c>
      <c r="F93" s="2"/>
      <c r="G93" s="2">
        <f>IF(sum!A86="AL",sum!D86,"*")</f>
        <v>0</v>
      </c>
      <c r="H93" s="2"/>
      <c r="J93" s="2" t="s">
        <v>186</v>
      </c>
      <c r="K93" s="2" t="s">
        <v>187</v>
      </c>
      <c r="L93" s="2">
        <v>2021</v>
      </c>
      <c r="M93" s="2" t="str">
        <f>IF(sum!A86="AT",sum!B86,"*")</f>
        <v>*</v>
      </c>
      <c r="N93" s="2"/>
      <c r="O93" s="2" t="str">
        <f>IF(sum!A86="AT",sum!D86,"*")</f>
        <v>*</v>
      </c>
      <c r="R93" s="2" t="s">
        <v>186</v>
      </c>
      <c r="S93" s="2" t="s">
        <v>187</v>
      </c>
      <c r="T93" s="2">
        <v>2021</v>
      </c>
      <c r="U93" s="2" t="str">
        <f>IF(sum!A86="BC",sum!B86,"*")</f>
        <v>*</v>
      </c>
      <c r="V93" s="2"/>
      <c r="W93" s="2" t="str">
        <f>IF(sum!A86="BC",sum!D86,"*")</f>
        <v>*</v>
      </c>
      <c r="Z93" s="2" t="s">
        <v>186</v>
      </c>
      <c r="AA93" s="2" t="s">
        <v>187</v>
      </c>
      <c r="AB93" s="2">
        <v>2021</v>
      </c>
      <c r="AC93" s="2" t="str">
        <f>IF(sum!A86="MA",sum!B86,"*")</f>
        <v>*</v>
      </c>
      <c r="AD93" s="2"/>
      <c r="AE93" s="2" t="str">
        <f>IF(sum!A86="MA",sum!D86,"*")</f>
        <v>*</v>
      </c>
      <c r="AH93" s="2" t="s">
        <v>186</v>
      </c>
      <c r="AI93" s="2" t="s">
        <v>187</v>
      </c>
      <c r="AJ93" s="2">
        <v>2021</v>
      </c>
      <c r="AK93" s="2" t="str">
        <f>IF(sum!A86="ON",sum!B86,"*")</f>
        <v>*</v>
      </c>
      <c r="AL93" s="2"/>
      <c r="AM93" s="2" t="str">
        <f>IF(sum!A86="ON",sum!D86,"*")</f>
        <v>*</v>
      </c>
      <c r="AP93" s="2" t="s">
        <v>186</v>
      </c>
      <c r="AQ93" s="2" t="s">
        <v>187</v>
      </c>
      <c r="AR93" s="2">
        <v>2021</v>
      </c>
      <c r="AS93" s="2" t="str">
        <f>IF(sum!A86="QU",sum!B86,"*")</f>
        <v>*</v>
      </c>
      <c r="AT93" s="2"/>
      <c r="AU93" s="2" t="str">
        <f>IF(sum!A86="QU",sum!D86,"*")</f>
        <v>*</v>
      </c>
      <c r="AX93" s="2" t="s">
        <v>186</v>
      </c>
      <c r="AY93" s="2" t="s">
        <v>187</v>
      </c>
      <c r="AZ93" s="2">
        <v>2021</v>
      </c>
      <c r="BA93" s="2" t="str">
        <f>IF(sum!A86="SA",sum!B86,"*")</f>
        <v>*</v>
      </c>
      <c r="BB93" s="2"/>
      <c r="BC93" s="2" t="str">
        <f>IF(sum!A86="SA",sum!D86,"*")</f>
        <v>*</v>
      </c>
    </row>
    <row r="94" spans="2:55">
      <c r="B94" s="2" t="s">
        <v>186</v>
      </c>
      <c r="C94" s="2" t="s">
        <v>187</v>
      </c>
      <c r="D94" s="2">
        <v>2021</v>
      </c>
      <c r="E94" s="2" t="str">
        <f>IF(sum!A87="AL",sum!B87,"*")</f>
        <v>S_CCUS_EMIS_H2T</v>
      </c>
      <c r="F94" s="2"/>
      <c r="G94" s="2">
        <f>IF(sum!A87="AL",sum!D87,"*")</f>
        <v>0</v>
      </c>
      <c r="H94" s="2"/>
      <c r="J94" s="2" t="s">
        <v>186</v>
      </c>
      <c r="K94" s="2" t="s">
        <v>187</v>
      </c>
      <c r="L94" s="2">
        <v>2021</v>
      </c>
      <c r="M94" s="2" t="str">
        <f>IF(sum!A87="AT",sum!B87,"*")</f>
        <v>*</v>
      </c>
      <c r="N94" s="2"/>
      <c r="O94" s="2" t="str">
        <f>IF(sum!A87="AT",sum!D87,"*")</f>
        <v>*</v>
      </c>
      <c r="R94" s="2" t="s">
        <v>186</v>
      </c>
      <c r="S94" s="2" t="s">
        <v>187</v>
      </c>
      <c r="T94" s="2">
        <v>2021</v>
      </c>
      <c r="U94" s="2" t="str">
        <f>IF(sum!A87="BC",sum!B87,"*")</f>
        <v>*</v>
      </c>
      <c r="V94" s="2"/>
      <c r="W94" s="2" t="str">
        <f>IF(sum!A87="BC",sum!D87,"*")</f>
        <v>*</v>
      </c>
      <c r="Z94" s="2" t="s">
        <v>186</v>
      </c>
      <c r="AA94" s="2" t="s">
        <v>187</v>
      </c>
      <c r="AB94" s="2">
        <v>2021</v>
      </c>
      <c r="AC94" s="2" t="str">
        <f>IF(sum!A87="MA",sum!B87,"*")</f>
        <v>*</v>
      </c>
      <c r="AD94" s="2"/>
      <c r="AE94" s="2" t="str">
        <f>IF(sum!A87="MA",sum!D87,"*")</f>
        <v>*</v>
      </c>
      <c r="AH94" s="2" t="s">
        <v>186</v>
      </c>
      <c r="AI94" s="2" t="s">
        <v>187</v>
      </c>
      <c r="AJ94" s="2">
        <v>2021</v>
      </c>
      <c r="AK94" s="2" t="str">
        <f>IF(sum!A87="ON",sum!B87,"*")</f>
        <v>*</v>
      </c>
      <c r="AL94" s="2"/>
      <c r="AM94" s="2" t="str">
        <f>IF(sum!A87="ON",sum!D87,"*")</f>
        <v>*</v>
      </c>
      <c r="AP94" s="2" t="s">
        <v>186</v>
      </c>
      <c r="AQ94" s="2" t="s">
        <v>187</v>
      </c>
      <c r="AR94" s="2">
        <v>2021</v>
      </c>
      <c r="AS94" s="2" t="str">
        <f>IF(sum!A87="QU",sum!B87,"*")</f>
        <v>*</v>
      </c>
      <c r="AT94" s="2"/>
      <c r="AU94" s="2" t="str">
        <f>IF(sum!A87="QU",sum!D87,"*")</f>
        <v>*</v>
      </c>
      <c r="AX94" s="2" t="s">
        <v>186</v>
      </c>
      <c r="AY94" s="2" t="s">
        <v>187</v>
      </c>
      <c r="AZ94" s="2">
        <v>2021</v>
      </c>
      <c r="BA94" s="2" t="str">
        <f>IF(sum!A87="SA",sum!B87,"*")</f>
        <v>*</v>
      </c>
      <c r="BB94" s="2"/>
      <c r="BC94" s="2" t="str">
        <f>IF(sum!A87="SA",sum!D87,"*")</f>
        <v>*</v>
      </c>
    </row>
    <row r="95" spans="2:55">
      <c r="B95" s="2" t="s">
        <v>186</v>
      </c>
      <c r="C95" s="2" t="s">
        <v>187</v>
      </c>
      <c r="D95" s="2">
        <v>2021</v>
      </c>
      <c r="E95" s="2" t="str">
        <f>IF(sum!A88="AL",sum!B88,"*")</f>
        <v>S_CCUS_EMIS_H2U</v>
      </c>
      <c r="F95" s="2"/>
      <c r="G95" s="2">
        <f>IF(sum!A88="AL",sum!D88,"*")</f>
        <v>0</v>
      </c>
      <c r="H95" s="2"/>
      <c r="J95" s="2" t="s">
        <v>186</v>
      </c>
      <c r="K95" s="2" t="s">
        <v>187</v>
      </c>
      <c r="L95" s="2">
        <v>2021</v>
      </c>
      <c r="M95" s="2" t="str">
        <f>IF(sum!A88="AT",sum!B88,"*")</f>
        <v>*</v>
      </c>
      <c r="N95" s="2"/>
      <c r="O95" s="2" t="str">
        <f>IF(sum!A88="AT",sum!D88,"*")</f>
        <v>*</v>
      </c>
      <c r="R95" s="2" t="s">
        <v>186</v>
      </c>
      <c r="S95" s="2" t="s">
        <v>187</v>
      </c>
      <c r="T95" s="2">
        <v>2021</v>
      </c>
      <c r="U95" s="2" t="str">
        <f>IF(sum!A88="BC",sum!B88,"*")</f>
        <v>*</v>
      </c>
      <c r="V95" s="2"/>
      <c r="W95" s="2" t="str">
        <f>IF(sum!A88="BC",sum!D88,"*")</f>
        <v>*</v>
      </c>
      <c r="Z95" s="2" t="s">
        <v>186</v>
      </c>
      <c r="AA95" s="2" t="s">
        <v>187</v>
      </c>
      <c r="AB95" s="2">
        <v>2021</v>
      </c>
      <c r="AC95" s="2" t="str">
        <f>IF(sum!A88="MA",sum!B88,"*")</f>
        <v>*</v>
      </c>
      <c r="AD95" s="2"/>
      <c r="AE95" s="2" t="str">
        <f>IF(sum!A88="MA",sum!D88,"*")</f>
        <v>*</v>
      </c>
      <c r="AH95" s="2" t="s">
        <v>186</v>
      </c>
      <c r="AI95" s="2" t="s">
        <v>187</v>
      </c>
      <c r="AJ95" s="2">
        <v>2021</v>
      </c>
      <c r="AK95" s="2" t="str">
        <f>IF(sum!A88="ON",sum!B88,"*")</f>
        <v>*</v>
      </c>
      <c r="AL95" s="2"/>
      <c r="AM95" s="2" t="str">
        <f>IF(sum!A88="ON",sum!D88,"*")</f>
        <v>*</v>
      </c>
      <c r="AP95" s="2" t="s">
        <v>186</v>
      </c>
      <c r="AQ95" s="2" t="s">
        <v>187</v>
      </c>
      <c r="AR95" s="2">
        <v>2021</v>
      </c>
      <c r="AS95" s="2" t="str">
        <f>IF(sum!A88="QU",sum!B88,"*")</f>
        <v>*</v>
      </c>
      <c r="AT95" s="2"/>
      <c r="AU95" s="2" t="str">
        <f>IF(sum!A88="QU",sum!D88,"*")</f>
        <v>*</v>
      </c>
      <c r="AX95" s="2" t="s">
        <v>186</v>
      </c>
      <c r="AY95" s="2" t="s">
        <v>187</v>
      </c>
      <c r="AZ95" s="2">
        <v>2021</v>
      </c>
      <c r="BA95" s="2" t="str">
        <f>IF(sum!A88="SA",sum!B88,"*")</f>
        <v>*</v>
      </c>
      <c r="BB95" s="2"/>
      <c r="BC95" s="2" t="str">
        <f>IF(sum!A88="SA",sum!D88,"*")</f>
        <v>*</v>
      </c>
    </row>
    <row r="96" spans="2:55">
      <c r="B96" s="2" t="s">
        <v>186</v>
      </c>
      <c r="C96" s="2" t="s">
        <v>187</v>
      </c>
      <c r="D96" s="2">
        <v>2021</v>
      </c>
      <c r="E96" s="2" t="str">
        <f>IF(sum!A89="AL",sum!B89,"*")</f>
        <v>S_CCUS_EMISMeOH_H2</v>
      </c>
      <c r="F96" s="2"/>
      <c r="G96" s="2">
        <f>IF(sum!A89="AL",sum!D89,"*")</f>
        <v>0</v>
      </c>
      <c r="H96" s="2"/>
      <c r="J96" s="2" t="s">
        <v>186</v>
      </c>
      <c r="K96" s="2" t="s">
        <v>187</v>
      </c>
      <c r="L96" s="2">
        <v>2021</v>
      </c>
      <c r="M96" s="2" t="str">
        <f>IF(sum!A89="AT",sum!B89,"*")</f>
        <v>*</v>
      </c>
      <c r="N96" s="2"/>
      <c r="O96" s="2" t="str">
        <f>IF(sum!A89="AT",sum!D89,"*")</f>
        <v>*</v>
      </c>
      <c r="R96" s="2" t="s">
        <v>186</v>
      </c>
      <c r="S96" s="2" t="s">
        <v>187</v>
      </c>
      <c r="T96" s="2">
        <v>2021</v>
      </c>
      <c r="U96" s="2" t="str">
        <f>IF(sum!A89="BC",sum!B89,"*")</f>
        <v>*</v>
      </c>
      <c r="V96" s="2"/>
      <c r="W96" s="2" t="str">
        <f>IF(sum!A89="BC",sum!D89,"*")</f>
        <v>*</v>
      </c>
      <c r="Z96" s="2" t="s">
        <v>186</v>
      </c>
      <c r="AA96" s="2" t="s">
        <v>187</v>
      </c>
      <c r="AB96" s="2">
        <v>2021</v>
      </c>
      <c r="AC96" s="2" t="str">
        <f>IF(sum!A89="MA",sum!B89,"*")</f>
        <v>*</v>
      </c>
      <c r="AD96" s="2"/>
      <c r="AE96" s="2" t="str">
        <f>IF(sum!A89="MA",sum!D89,"*")</f>
        <v>*</v>
      </c>
      <c r="AH96" s="2" t="s">
        <v>186</v>
      </c>
      <c r="AI96" s="2" t="s">
        <v>187</v>
      </c>
      <c r="AJ96" s="2">
        <v>2021</v>
      </c>
      <c r="AK96" s="2" t="str">
        <f>IF(sum!A89="ON",sum!B89,"*")</f>
        <v>*</v>
      </c>
      <c r="AL96" s="2"/>
      <c r="AM96" s="2" t="str">
        <f>IF(sum!A89="ON",sum!D89,"*")</f>
        <v>*</v>
      </c>
      <c r="AP96" s="2" t="s">
        <v>186</v>
      </c>
      <c r="AQ96" s="2" t="s">
        <v>187</v>
      </c>
      <c r="AR96" s="2">
        <v>2021</v>
      </c>
      <c r="AS96" s="2" t="str">
        <f>IF(sum!A89="QU",sum!B89,"*")</f>
        <v>*</v>
      </c>
      <c r="AT96" s="2"/>
      <c r="AU96" s="2" t="str">
        <f>IF(sum!A89="QU",sum!D89,"*")</f>
        <v>*</v>
      </c>
      <c r="AX96" s="2" t="s">
        <v>186</v>
      </c>
      <c r="AY96" s="2" t="s">
        <v>187</v>
      </c>
      <c r="AZ96" s="2">
        <v>2021</v>
      </c>
      <c r="BA96" s="2" t="str">
        <f>IF(sum!A89="SA",sum!B89,"*")</f>
        <v>*</v>
      </c>
      <c r="BB96" s="2"/>
      <c r="BC96" s="2" t="str">
        <f>IF(sum!A89="SA",sum!D89,"*")</f>
        <v>*</v>
      </c>
    </row>
    <row r="97" spans="2:55">
      <c r="B97" s="2" t="s">
        <v>186</v>
      </c>
      <c r="C97" s="2" t="s">
        <v>187</v>
      </c>
      <c r="D97" s="2">
        <v>2021</v>
      </c>
      <c r="E97" s="2" t="str">
        <f>IF(sum!A90="AL",sum!B90,"*")</f>
        <v>SCOAH2GC01</v>
      </c>
      <c r="F97" s="2"/>
      <c r="G97" s="2">
        <f>IF(sum!A90="AL",sum!D90,"*")</f>
        <v>0</v>
      </c>
      <c r="H97" s="2"/>
      <c r="J97" s="2" t="s">
        <v>186</v>
      </c>
      <c r="K97" s="2" t="s">
        <v>187</v>
      </c>
      <c r="L97" s="2">
        <v>2021</v>
      </c>
      <c r="M97" s="2" t="str">
        <f>IF(sum!A90="AT",sum!B90,"*")</f>
        <v>*</v>
      </c>
      <c r="N97" s="2"/>
      <c r="O97" s="2" t="str">
        <f>IF(sum!A90="AT",sum!D90,"*")</f>
        <v>*</v>
      </c>
      <c r="R97" s="2" t="s">
        <v>186</v>
      </c>
      <c r="S97" s="2" t="s">
        <v>187</v>
      </c>
      <c r="T97" s="2">
        <v>2021</v>
      </c>
      <c r="U97" s="2" t="str">
        <f>IF(sum!A90="BC",sum!B90,"*")</f>
        <v>*</v>
      </c>
      <c r="V97" s="2"/>
      <c r="W97" s="2" t="str">
        <f>IF(sum!A90="BC",sum!D90,"*")</f>
        <v>*</v>
      </c>
      <c r="Z97" s="2" t="s">
        <v>186</v>
      </c>
      <c r="AA97" s="2" t="s">
        <v>187</v>
      </c>
      <c r="AB97" s="2">
        <v>2021</v>
      </c>
      <c r="AC97" s="2" t="str">
        <f>IF(sum!A90="MA",sum!B90,"*")</f>
        <v>*</v>
      </c>
      <c r="AD97" s="2"/>
      <c r="AE97" s="2" t="str">
        <f>IF(sum!A90="MA",sum!D90,"*")</f>
        <v>*</v>
      </c>
      <c r="AH97" s="2" t="s">
        <v>186</v>
      </c>
      <c r="AI97" s="2" t="s">
        <v>187</v>
      </c>
      <c r="AJ97" s="2">
        <v>2021</v>
      </c>
      <c r="AK97" s="2" t="str">
        <f>IF(sum!A90="ON",sum!B90,"*")</f>
        <v>*</v>
      </c>
      <c r="AL97" s="2"/>
      <c r="AM97" s="2" t="str">
        <f>IF(sum!A90="ON",sum!D90,"*")</f>
        <v>*</v>
      </c>
      <c r="AP97" s="2" t="s">
        <v>186</v>
      </c>
      <c r="AQ97" s="2" t="s">
        <v>187</v>
      </c>
      <c r="AR97" s="2">
        <v>2021</v>
      </c>
      <c r="AS97" s="2" t="str">
        <f>IF(sum!A90="QU",sum!B90,"*")</f>
        <v>*</v>
      </c>
      <c r="AT97" s="2"/>
      <c r="AU97" s="2" t="str">
        <f>IF(sum!A90="QU",sum!D90,"*")</f>
        <v>*</v>
      </c>
      <c r="AX97" s="2" t="s">
        <v>186</v>
      </c>
      <c r="AY97" s="2" t="s">
        <v>187</v>
      </c>
      <c r="AZ97" s="2">
        <v>2021</v>
      </c>
      <c r="BA97" s="2" t="str">
        <f>IF(sum!A90="SA",sum!B90,"*")</f>
        <v>*</v>
      </c>
      <c r="BB97" s="2"/>
      <c r="BC97" s="2" t="str">
        <f>IF(sum!A90="SA",sum!D90,"*")</f>
        <v>*</v>
      </c>
    </row>
    <row r="98" spans="2:55">
      <c r="B98" s="2" t="s">
        <v>186</v>
      </c>
      <c r="C98" s="2" t="s">
        <v>187</v>
      </c>
      <c r="D98" s="2">
        <v>2021</v>
      </c>
      <c r="E98" s="2" t="str">
        <f>IF(sum!A91="AL",sum!B91,"*")</f>
        <v>SGASSH2RC01</v>
      </c>
      <c r="F98" s="2"/>
      <c r="G98" s="2">
        <f>IF(sum!A91="AL",sum!D91,"*")</f>
        <v>0</v>
      </c>
      <c r="H98" s="2"/>
      <c r="J98" s="2" t="s">
        <v>186</v>
      </c>
      <c r="K98" s="2" t="s">
        <v>187</v>
      </c>
      <c r="L98" s="2">
        <v>2021</v>
      </c>
      <c r="M98" s="2" t="str">
        <f>IF(sum!A91="AT",sum!B91,"*")</f>
        <v>*</v>
      </c>
      <c r="N98" s="2"/>
      <c r="O98" s="2" t="str">
        <f>IF(sum!A91="AT",sum!D91,"*")</f>
        <v>*</v>
      </c>
      <c r="R98" s="2" t="s">
        <v>186</v>
      </c>
      <c r="S98" s="2" t="s">
        <v>187</v>
      </c>
      <c r="T98" s="2">
        <v>2021</v>
      </c>
      <c r="U98" s="2" t="str">
        <f>IF(sum!A91="BC",sum!B91,"*")</f>
        <v>*</v>
      </c>
      <c r="V98" s="2"/>
      <c r="W98" s="2" t="str">
        <f>IF(sum!A91="BC",sum!D91,"*")</f>
        <v>*</v>
      </c>
      <c r="Z98" s="2" t="s">
        <v>186</v>
      </c>
      <c r="AA98" s="2" t="s">
        <v>187</v>
      </c>
      <c r="AB98" s="2">
        <v>2021</v>
      </c>
      <c r="AC98" s="2" t="str">
        <f>IF(sum!A91="MA",sum!B91,"*")</f>
        <v>*</v>
      </c>
      <c r="AD98" s="2"/>
      <c r="AE98" s="2" t="str">
        <f>IF(sum!A91="MA",sum!D91,"*")</f>
        <v>*</v>
      </c>
      <c r="AH98" s="2" t="s">
        <v>186</v>
      </c>
      <c r="AI98" s="2" t="s">
        <v>187</v>
      </c>
      <c r="AJ98" s="2">
        <v>2021</v>
      </c>
      <c r="AK98" s="2" t="str">
        <f>IF(sum!A91="ON",sum!B91,"*")</f>
        <v>*</v>
      </c>
      <c r="AL98" s="2"/>
      <c r="AM98" s="2" t="str">
        <f>IF(sum!A91="ON",sum!D91,"*")</f>
        <v>*</v>
      </c>
      <c r="AP98" s="2" t="s">
        <v>186</v>
      </c>
      <c r="AQ98" s="2" t="s">
        <v>187</v>
      </c>
      <c r="AR98" s="2">
        <v>2021</v>
      </c>
      <c r="AS98" s="2" t="str">
        <f>IF(sum!A91="QU",sum!B91,"*")</f>
        <v>*</v>
      </c>
      <c r="AT98" s="2"/>
      <c r="AU98" s="2" t="str">
        <f>IF(sum!A91="QU",sum!D91,"*")</f>
        <v>*</v>
      </c>
      <c r="AX98" s="2" t="s">
        <v>186</v>
      </c>
      <c r="AY98" s="2" t="s">
        <v>187</v>
      </c>
      <c r="AZ98" s="2">
        <v>2021</v>
      </c>
      <c r="BA98" s="2" t="str">
        <f>IF(sum!A91="SA",sum!B91,"*")</f>
        <v>*</v>
      </c>
      <c r="BB98" s="2"/>
      <c r="BC98" s="2" t="str">
        <f>IF(sum!A91="SA",sum!D91,"*")</f>
        <v>*</v>
      </c>
    </row>
    <row r="99" spans="2:55">
      <c r="B99" s="2" t="s">
        <v>186</v>
      </c>
      <c r="C99" s="2" t="s">
        <v>187</v>
      </c>
      <c r="D99" s="2">
        <v>2021</v>
      </c>
      <c r="E99" s="2" t="str">
        <f>IF(sum!A92="AL",sum!B92,"*")</f>
        <v>SINKCCU</v>
      </c>
      <c r="F99" s="2"/>
      <c r="G99" s="2">
        <f>IF(sum!A92="AL",sum!D92,"*")</f>
        <v>0</v>
      </c>
      <c r="H99" s="2"/>
      <c r="J99" s="2" t="s">
        <v>186</v>
      </c>
      <c r="K99" s="2" t="s">
        <v>187</v>
      </c>
      <c r="L99" s="2">
        <v>2021</v>
      </c>
      <c r="M99" s="2" t="str">
        <f>IF(sum!A92="AT",sum!B92,"*")</f>
        <v>*</v>
      </c>
      <c r="N99" s="2"/>
      <c r="O99" s="2" t="str">
        <f>IF(sum!A92="AT",sum!D92,"*")</f>
        <v>*</v>
      </c>
      <c r="R99" s="2" t="s">
        <v>186</v>
      </c>
      <c r="S99" s="2" t="s">
        <v>187</v>
      </c>
      <c r="T99" s="2">
        <v>2021</v>
      </c>
      <c r="U99" s="2" t="str">
        <f>IF(sum!A92="BC",sum!B92,"*")</f>
        <v>*</v>
      </c>
      <c r="V99" s="2"/>
      <c r="W99" s="2" t="str">
        <f>IF(sum!A92="BC",sum!D92,"*")</f>
        <v>*</v>
      </c>
      <c r="Z99" s="2" t="s">
        <v>186</v>
      </c>
      <c r="AA99" s="2" t="s">
        <v>187</v>
      </c>
      <c r="AB99" s="2">
        <v>2021</v>
      </c>
      <c r="AC99" s="2" t="str">
        <f>IF(sum!A92="MA",sum!B92,"*")</f>
        <v>*</v>
      </c>
      <c r="AD99" s="2"/>
      <c r="AE99" s="2" t="str">
        <f>IF(sum!A92="MA",sum!D92,"*")</f>
        <v>*</v>
      </c>
      <c r="AH99" s="2" t="s">
        <v>186</v>
      </c>
      <c r="AI99" s="2" t="s">
        <v>187</v>
      </c>
      <c r="AJ99" s="2">
        <v>2021</v>
      </c>
      <c r="AK99" s="2" t="str">
        <f>IF(sum!A92="ON",sum!B92,"*")</f>
        <v>*</v>
      </c>
      <c r="AL99" s="2"/>
      <c r="AM99" s="2" t="str">
        <f>IF(sum!A92="ON",sum!D92,"*")</f>
        <v>*</v>
      </c>
      <c r="AP99" s="2" t="s">
        <v>186</v>
      </c>
      <c r="AQ99" s="2" t="s">
        <v>187</v>
      </c>
      <c r="AR99" s="2">
        <v>2021</v>
      </c>
      <c r="AS99" s="2" t="str">
        <f>IF(sum!A92="QU",sum!B92,"*")</f>
        <v>*</v>
      </c>
      <c r="AT99" s="2"/>
      <c r="AU99" s="2" t="str">
        <f>IF(sum!A92="QU",sum!D92,"*")</f>
        <v>*</v>
      </c>
      <c r="AX99" s="2" t="s">
        <v>186</v>
      </c>
      <c r="AY99" s="2" t="s">
        <v>187</v>
      </c>
      <c r="AZ99" s="2">
        <v>2021</v>
      </c>
      <c r="BA99" s="2" t="str">
        <f>IF(sum!A92="SA",sum!B92,"*")</f>
        <v>*</v>
      </c>
      <c r="BB99" s="2"/>
      <c r="BC99" s="2" t="str">
        <f>IF(sum!A92="SA",sum!D92,"*")</f>
        <v>*</v>
      </c>
    </row>
    <row r="100" spans="2:55">
      <c r="B100" s="2" t="s">
        <v>186</v>
      </c>
      <c r="C100" s="2" t="s">
        <v>187</v>
      </c>
      <c r="D100" s="2">
        <v>2021</v>
      </c>
      <c r="E100" s="2" t="str">
        <f>IF(sum!A93="AL",sum!B93,"*")</f>
        <v>SNK_DAC</v>
      </c>
      <c r="F100" s="2"/>
      <c r="G100" s="2">
        <f>IF(sum!A93="AL",sum!D93,"*")</f>
        <v>0</v>
      </c>
      <c r="H100" s="2"/>
      <c r="J100" s="2" t="s">
        <v>186</v>
      </c>
      <c r="K100" s="2" t="s">
        <v>187</v>
      </c>
      <c r="L100" s="2">
        <v>2021</v>
      </c>
      <c r="M100" s="2" t="str">
        <f>IF(sum!A93="AT",sum!B93,"*")</f>
        <v>*</v>
      </c>
      <c r="N100" s="2"/>
      <c r="O100" s="2" t="str">
        <f>IF(sum!A93="AT",sum!D93,"*")</f>
        <v>*</v>
      </c>
      <c r="R100" s="2" t="s">
        <v>186</v>
      </c>
      <c r="S100" s="2" t="s">
        <v>187</v>
      </c>
      <c r="T100" s="2">
        <v>2021</v>
      </c>
      <c r="U100" s="2" t="str">
        <f>IF(sum!A93="BC",sum!B93,"*")</f>
        <v>*</v>
      </c>
      <c r="V100" s="2"/>
      <c r="W100" s="2" t="str">
        <f>IF(sum!A93="BC",sum!D93,"*")</f>
        <v>*</v>
      </c>
      <c r="Z100" s="2" t="s">
        <v>186</v>
      </c>
      <c r="AA100" s="2" t="s">
        <v>187</v>
      </c>
      <c r="AB100" s="2">
        <v>2021</v>
      </c>
      <c r="AC100" s="2" t="str">
        <f>IF(sum!A93="MA",sum!B93,"*")</f>
        <v>*</v>
      </c>
      <c r="AD100" s="2"/>
      <c r="AE100" s="2" t="str">
        <f>IF(sum!A93="MA",sum!D93,"*")</f>
        <v>*</v>
      </c>
      <c r="AH100" s="2" t="s">
        <v>186</v>
      </c>
      <c r="AI100" s="2" t="s">
        <v>187</v>
      </c>
      <c r="AJ100" s="2">
        <v>2021</v>
      </c>
      <c r="AK100" s="2" t="str">
        <f>IF(sum!A93="ON",sum!B93,"*")</f>
        <v>*</v>
      </c>
      <c r="AL100" s="2"/>
      <c r="AM100" s="2" t="str">
        <f>IF(sum!A93="ON",sum!D93,"*")</f>
        <v>*</v>
      </c>
      <c r="AP100" s="2" t="s">
        <v>186</v>
      </c>
      <c r="AQ100" s="2" t="s">
        <v>187</v>
      </c>
      <c r="AR100" s="2">
        <v>2021</v>
      </c>
      <c r="AS100" s="2" t="str">
        <f>IF(sum!A93="QU",sum!B93,"*")</f>
        <v>*</v>
      </c>
      <c r="AT100" s="2"/>
      <c r="AU100" s="2" t="str">
        <f>IF(sum!A93="QU",sum!D93,"*")</f>
        <v>*</v>
      </c>
      <c r="AX100" s="2" t="s">
        <v>186</v>
      </c>
      <c r="AY100" s="2" t="s">
        <v>187</v>
      </c>
      <c r="AZ100" s="2">
        <v>2021</v>
      </c>
      <c r="BA100" s="2" t="str">
        <f>IF(sum!A93="SA",sum!B93,"*")</f>
        <v>*</v>
      </c>
      <c r="BB100" s="2"/>
      <c r="BC100" s="2" t="str">
        <f>IF(sum!A93="SA",sum!D93,"*")</f>
        <v>*</v>
      </c>
    </row>
    <row r="101" spans="2:55">
      <c r="B101" s="2" t="s">
        <v>186</v>
      </c>
      <c r="C101" s="2" t="s">
        <v>187</v>
      </c>
      <c r="D101" s="2">
        <v>2021</v>
      </c>
      <c r="E101" s="2" t="str">
        <f>IF(sum!A94="AL",sum!B94,"*")</f>
        <v>TB_ELC_AL_BC_01</v>
      </c>
      <c r="F101" s="2"/>
      <c r="G101" s="2">
        <f>IF(sum!A94="AL",sum!D94,"*")</f>
        <v>6.96915645411396</v>
      </c>
      <c r="H101" s="2"/>
      <c r="J101" s="2" t="s">
        <v>186</v>
      </c>
      <c r="K101" s="2" t="s">
        <v>187</v>
      </c>
      <c r="L101" s="2">
        <v>2021</v>
      </c>
      <c r="M101" s="2" t="str">
        <f>IF(sum!A94="AT",sum!B94,"*")</f>
        <v>*</v>
      </c>
      <c r="N101" s="2"/>
      <c r="O101" s="2" t="str">
        <f>IF(sum!A94="AT",sum!D94,"*")</f>
        <v>*</v>
      </c>
      <c r="R101" s="2" t="s">
        <v>186</v>
      </c>
      <c r="S101" s="2" t="s">
        <v>187</v>
      </c>
      <c r="T101" s="2">
        <v>2021</v>
      </c>
      <c r="U101" s="2" t="str">
        <f>IF(sum!A94="BC",sum!B94,"*")</f>
        <v>*</v>
      </c>
      <c r="V101" s="2"/>
      <c r="W101" s="2" t="str">
        <f>IF(sum!A94="BC",sum!D94,"*")</f>
        <v>*</v>
      </c>
      <c r="Z101" s="2" t="s">
        <v>186</v>
      </c>
      <c r="AA101" s="2" t="s">
        <v>187</v>
      </c>
      <c r="AB101" s="2">
        <v>2021</v>
      </c>
      <c r="AC101" s="2" t="str">
        <f>IF(sum!A94="MA",sum!B94,"*")</f>
        <v>*</v>
      </c>
      <c r="AD101" s="2"/>
      <c r="AE101" s="2" t="str">
        <f>IF(sum!A94="MA",sum!D94,"*")</f>
        <v>*</v>
      </c>
      <c r="AH101" s="2" t="s">
        <v>186</v>
      </c>
      <c r="AI101" s="2" t="s">
        <v>187</v>
      </c>
      <c r="AJ101" s="2">
        <v>2021</v>
      </c>
      <c r="AK101" s="2" t="str">
        <f>IF(sum!A94="ON",sum!B94,"*")</f>
        <v>*</v>
      </c>
      <c r="AL101" s="2"/>
      <c r="AM101" s="2" t="str">
        <f>IF(sum!A94="ON",sum!D94,"*")</f>
        <v>*</v>
      </c>
      <c r="AP101" s="2" t="s">
        <v>186</v>
      </c>
      <c r="AQ101" s="2" t="s">
        <v>187</v>
      </c>
      <c r="AR101" s="2">
        <v>2021</v>
      </c>
      <c r="AS101" s="2" t="str">
        <f>IF(sum!A94="QU",sum!B94,"*")</f>
        <v>*</v>
      </c>
      <c r="AT101" s="2"/>
      <c r="AU101" s="2" t="str">
        <f>IF(sum!A94="QU",sum!D94,"*")</f>
        <v>*</v>
      </c>
      <c r="AX101" s="2" t="s">
        <v>186</v>
      </c>
      <c r="AY101" s="2" t="s">
        <v>187</v>
      </c>
      <c r="AZ101" s="2">
        <v>2021</v>
      </c>
      <c r="BA101" s="2" t="str">
        <f>IF(sum!A94="SA",sum!B94,"*")</f>
        <v>*</v>
      </c>
      <c r="BB101" s="2"/>
      <c r="BC101" s="2" t="str">
        <f>IF(sum!A94="SA",sum!D94,"*")</f>
        <v>*</v>
      </c>
    </row>
    <row r="102" spans="2:55">
      <c r="B102" s="2" t="s">
        <v>186</v>
      </c>
      <c r="C102" s="2" t="s">
        <v>187</v>
      </c>
      <c r="D102" s="2">
        <v>2021</v>
      </c>
      <c r="E102" s="2" t="str">
        <f>IF(sum!A95="AL",sum!B95,"*")</f>
        <v>TB_ELC_SA_AL_01</v>
      </c>
      <c r="F102" s="2"/>
      <c r="G102" s="2">
        <f>IF(sum!A95="AL",sum!D95,"*")</f>
        <v>0</v>
      </c>
      <c r="H102" s="2"/>
      <c r="J102" s="2" t="s">
        <v>186</v>
      </c>
      <c r="K102" s="2" t="s">
        <v>187</v>
      </c>
      <c r="L102" s="2">
        <v>2021</v>
      </c>
      <c r="M102" s="2" t="str">
        <f>IF(sum!A95="AT",sum!B95,"*")</f>
        <v>*</v>
      </c>
      <c r="N102" s="2"/>
      <c r="O102" s="2" t="str">
        <f>IF(sum!A95="AT",sum!D95,"*")</f>
        <v>*</v>
      </c>
      <c r="R102" s="2" t="s">
        <v>186</v>
      </c>
      <c r="S102" s="2" t="s">
        <v>187</v>
      </c>
      <c r="T102" s="2">
        <v>2021</v>
      </c>
      <c r="U102" s="2" t="str">
        <f>IF(sum!A95="BC",sum!B95,"*")</f>
        <v>*</v>
      </c>
      <c r="V102" s="2"/>
      <c r="W102" s="2" t="str">
        <f>IF(sum!A95="BC",sum!D95,"*")</f>
        <v>*</v>
      </c>
      <c r="Z102" s="2" t="s">
        <v>186</v>
      </c>
      <c r="AA102" s="2" t="s">
        <v>187</v>
      </c>
      <c r="AB102" s="2">
        <v>2021</v>
      </c>
      <c r="AC102" s="2" t="str">
        <f>IF(sum!A95="MA",sum!B95,"*")</f>
        <v>*</v>
      </c>
      <c r="AD102" s="2"/>
      <c r="AE102" s="2" t="str">
        <f>IF(sum!A95="MA",sum!D95,"*")</f>
        <v>*</v>
      </c>
      <c r="AH102" s="2" t="s">
        <v>186</v>
      </c>
      <c r="AI102" s="2" t="s">
        <v>187</v>
      </c>
      <c r="AJ102" s="2">
        <v>2021</v>
      </c>
      <c r="AK102" s="2" t="str">
        <f>IF(sum!A95="ON",sum!B95,"*")</f>
        <v>*</v>
      </c>
      <c r="AL102" s="2"/>
      <c r="AM102" s="2" t="str">
        <f>IF(sum!A95="ON",sum!D95,"*")</f>
        <v>*</v>
      </c>
      <c r="AP102" s="2" t="s">
        <v>186</v>
      </c>
      <c r="AQ102" s="2" t="s">
        <v>187</v>
      </c>
      <c r="AR102" s="2">
        <v>2021</v>
      </c>
      <c r="AS102" s="2" t="str">
        <f>IF(sum!A95="QU",sum!B95,"*")</f>
        <v>*</v>
      </c>
      <c r="AT102" s="2"/>
      <c r="AU102" s="2" t="str">
        <f>IF(sum!A95="QU",sum!D95,"*")</f>
        <v>*</v>
      </c>
      <c r="AX102" s="2" t="s">
        <v>186</v>
      </c>
      <c r="AY102" s="2" t="s">
        <v>187</v>
      </c>
      <c r="AZ102" s="2">
        <v>2021</v>
      </c>
      <c r="BA102" s="2" t="str">
        <f>IF(sum!A95="SA",sum!B95,"*")</f>
        <v>*</v>
      </c>
      <c r="BB102" s="2"/>
      <c r="BC102" s="2" t="str">
        <f>IF(sum!A95="SA",sum!D95,"*")</f>
        <v>*</v>
      </c>
    </row>
    <row r="103" spans="2:55">
      <c r="B103" s="2" t="s">
        <v>186</v>
      </c>
      <c r="C103" s="2" t="s">
        <v>187</v>
      </c>
      <c r="D103" s="2">
        <v>2021</v>
      </c>
      <c r="E103" s="2" t="str">
        <f>IF(sum!A96="AL",sum!B96,"*")</f>
        <v>TRA_Bus_IC_GSL1</v>
      </c>
      <c r="F103" s="2"/>
      <c r="G103" s="2">
        <f>IF(sum!A96="AL",sum!D96,"*")</f>
        <v>0</v>
      </c>
      <c r="H103" s="2"/>
      <c r="J103" s="2" t="s">
        <v>186</v>
      </c>
      <c r="K103" s="2" t="s">
        <v>187</v>
      </c>
      <c r="L103" s="2">
        <v>2021</v>
      </c>
      <c r="M103" s="2" t="str">
        <f>IF(sum!A96="AT",sum!B96,"*")</f>
        <v>*</v>
      </c>
      <c r="N103" s="2"/>
      <c r="O103" s="2" t="str">
        <f>IF(sum!A96="AT",sum!D96,"*")</f>
        <v>*</v>
      </c>
      <c r="R103" s="2" t="s">
        <v>186</v>
      </c>
      <c r="S103" s="2" t="s">
        <v>187</v>
      </c>
      <c r="T103" s="2">
        <v>2021</v>
      </c>
      <c r="U103" s="2" t="str">
        <f>IF(sum!A96="BC",sum!B96,"*")</f>
        <v>*</v>
      </c>
      <c r="V103" s="2"/>
      <c r="W103" s="2" t="str">
        <f>IF(sum!A96="BC",sum!D96,"*")</f>
        <v>*</v>
      </c>
      <c r="Z103" s="2" t="s">
        <v>186</v>
      </c>
      <c r="AA103" s="2" t="s">
        <v>187</v>
      </c>
      <c r="AB103" s="2">
        <v>2021</v>
      </c>
      <c r="AC103" s="2" t="str">
        <f>IF(sum!A96="MA",sum!B96,"*")</f>
        <v>*</v>
      </c>
      <c r="AD103" s="2"/>
      <c r="AE103" s="2" t="str">
        <f>IF(sum!A96="MA",sum!D96,"*")</f>
        <v>*</v>
      </c>
      <c r="AH103" s="2" t="s">
        <v>186</v>
      </c>
      <c r="AI103" s="2" t="s">
        <v>187</v>
      </c>
      <c r="AJ103" s="2">
        <v>2021</v>
      </c>
      <c r="AK103" s="2" t="str">
        <f>IF(sum!A96="ON",sum!B96,"*")</f>
        <v>*</v>
      </c>
      <c r="AL103" s="2"/>
      <c r="AM103" s="2" t="str">
        <f>IF(sum!A96="ON",sum!D96,"*")</f>
        <v>*</v>
      </c>
      <c r="AP103" s="2" t="s">
        <v>186</v>
      </c>
      <c r="AQ103" s="2" t="s">
        <v>187</v>
      </c>
      <c r="AR103" s="2">
        <v>2021</v>
      </c>
      <c r="AS103" s="2" t="str">
        <f>IF(sum!A96="QU",sum!B96,"*")</f>
        <v>*</v>
      </c>
      <c r="AT103" s="2"/>
      <c r="AU103" s="2" t="str">
        <f>IF(sum!A96="QU",sum!D96,"*")</f>
        <v>*</v>
      </c>
      <c r="AX103" s="2" t="s">
        <v>186</v>
      </c>
      <c r="AY103" s="2" t="s">
        <v>187</v>
      </c>
      <c r="AZ103" s="2">
        <v>2021</v>
      </c>
      <c r="BA103" s="2" t="str">
        <f>IF(sum!A96="SA",sum!B96,"*")</f>
        <v>*</v>
      </c>
      <c r="BB103" s="2"/>
      <c r="BC103" s="2" t="str">
        <f>IF(sum!A96="SA",sum!D96,"*")</f>
        <v>*</v>
      </c>
    </row>
    <row r="104" spans="2:55">
      <c r="B104" s="2" t="s">
        <v>186</v>
      </c>
      <c r="C104" s="2" t="s">
        <v>187</v>
      </c>
      <c r="D104" s="2">
        <v>2021</v>
      </c>
      <c r="E104" s="2" t="str">
        <f>IF(sum!A97="AL",sum!B97,"*")</f>
        <v>TRA_Bus_SB_DST1</v>
      </c>
      <c r="F104" s="2"/>
      <c r="G104" s="2">
        <f>IF(sum!A97="AL",sum!D97,"*")</f>
        <v>0.750000000000031</v>
      </c>
      <c r="H104" s="2"/>
      <c r="J104" s="2" t="s">
        <v>186</v>
      </c>
      <c r="K104" s="2" t="s">
        <v>187</v>
      </c>
      <c r="L104" s="2">
        <v>2021</v>
      </c>
      <c r="M104" s="2" t="str">
        <f>IF(sum!A97="AT",sum!B97,"*")</f>
        <v>*</v>
      </c>
      <c r="N104" s="2"/>
      <c r="O104" s="2" t="str">
        <f>IF(sum!A97="AT",sum!D97,"*")</f>
        <v>*</v>
      </c>
      <c r="R104" s="2" t="s">
        <v>186</v>
      </c>
      <c r="S104" s="2" t="s">
        <v>187</v>
      </c>
      <c r="T104" s="2">
        <v>2021</v>
      </c>
      <c r="U104" s="2" t="str">
        <f>IF(sum!A97="BC",sum!B97,"*")</f>
        <v>*</v>
      </c>
      <c r="V104" s="2"/>
      <c r="W104" s="2" t="str">
        <f>IF(sum!A97="BC",sum!D97,"*")</f>
        <v>*</v>
      </c>
      <c r="Z104" s="2" t="s">
        <v>186</v>
      </c>
      <c r="AA104" s="2" t="s">
        <v>187</v>
      </c>
      <c r="AB104" s="2">
        <v>2021</v>
      </c>
      <c r="AC104" s="2" t="str">
        <f>IF(sum!A97="MA",sum!B97,"*")</f>
        <v>*</v>
      </c>
      <c r="AD104" s="2"/>
      <c r="AE104" s="2" t="str">
        <f>IF(sum!A97="MA",sum!D97,"*")</f>
        <v>*</v>
      </c>
      <c r="AH104" s="2" t="s">
        <v>186</v>
      </c>
      <c r="AI104" s="2" t="s">
        <v>187</v>
      </c>
      <c r="AJ104" s="2">
        <v>2021</v>
      </c>
      <c r="AK104" s="2" t="str">
        <f>IF(sum!A97="ON",sum!B97,"*")</f>
        <v>*</v>
      </c>
      <c r="AL104" s="2"/>
      <c r="AM104" s="2" t="str">
        <f>IF(sum!A97="ON",sum!D97,"*")</f>
        <v>*</v>
      </c>
      <c r="AP104" s="2" t="s">
        <v>186</v>
      </c>
      <c r="AQ104" s="2" t="s">
        <v>187</v>
      </c>
      <c r="AR104" s="2">
        <v>2021</v>
      </c>
      <c r="AS104" s="2" t="str">
        <f>IF(sum!A97="QU",sum!B97,"*")</f>
        <v>*</v>
      </c>
      <c r="AT104" s="2"/>
      <c r="AU104" s="2" t="str">
        <f>IF(sum!A97="QU",sum!D97,"*")</f>
        <v>*</v>
      </c>
      <c r="AX104" s="2" t="s">
        <v>186</v>
      </c>
      <c r="AY104" s="2" t="s">
        <v>187</v>
      </c>
      <c r="AZ104" s="2">
        <v>2021</v>
      </c>
      <c r="BA104" s="2" t="str">
        <f>IF(sum!A97="SA",sum!B97,"*")</f>
        <v>*</v>
      </c>
      <c r="BB104" s="2"/>
      <c r="BC104" s="2" t="str">
        <f>IF(sum!A97="SA",sum!D97,"*")</f>
        <v>*</v>
      </c>
    </row>
    <row r="105" spans="2:55">
      <c r="B105" s="4" t="s">
        <v>186</v>
      </c>
      <c r="C105" s="4" t="s">
        <v>187</v>
      </c>
      <c r="D105" s="4">
        <v>2021</v>
      </c>
      <c r="E105" s="2" t="str">
        <f>IF(sum!A98="AL",sum!B98,"*")</f>
        <v>TRA_Car_DST1</v>
      </c>
      <c r="F105" s="2"/>
      <c r="G105" s="2">
        <f>IF(sum!A98="AL",sum!D98,"*")</f>
        <v>97.2435052805332</v>
      </c>
      <c r="H105" s="2"/>
      <c r="J105" s="4" t="s">
        <v>186</v>
      </c>
      <c r="K105" s="4" t="s">
        <v>187</v>
      </c>
      <c r="L105" s="4">
        <v>2021</v>
      </c>
      <c r="M105" s="2" t="str">
        <f>IF(sum!A98="AT",sum!B98,"*")</f>
        <v>*</v>
      </c>
      <c r="N105" s="2"/>
      <c r="O105" s="2" t="str">
        <f>IF(sum!A98="AT",sum!D98,"*")</f>
        <v>*</v>
      </c>
      <c r="R105" s="4" t="s">
        <v>186</v>
      </c>
      <c r="S105" s="4" t="s">
        <v>187</v>
      </c>
      <c r="T105" s="4">
        <v>2021</v>
      </c>
      <c r="U105" s="2" t="str">
        <f>IF(sum!A98="BC",sum!B98,"*")</f>
        <v>*</v>
      </c>
      <c r="V105" s="2"/>
      <c r="W105" s="2" t="str">
        <f>IF(sum!A98="BC",sum!D98,"*")</f>
        <v>*</v>
      </c>
      <c r="Z105" s="4" t="s">
        <v>186</v>
      </c>
      <c r="AA105" s="4" t="s">
        <v>187</v>
      </c>
      <c r="AB105" s="4">
        <v>2021</v>
      </c>
      <c r="AC105" s="2" t="str">
        <f>IF(sum!A98="MA",sum!B98,"*")</f>
        <v>*</v>
      </c>
      <c r="AD105" s="2"/>
      <c r="AE105" s="2" t="str">
        <f>IF(sum!A98="MA",sum!D98,"*")</f>
        <v>*</v>
      </c>
      <c r="AH105" s="4" t="s">
        <v>186</v>
      </c>
      <c r="AI105" s="4" t="s">
        <v>187</v>
      </c>
      <c r="AJ105" s="4">
        <v>2021</v>
      </c>
      <c r="AK105" s="2" t="str">
        <f>IF(sum!A98="ON",sum!B98,"*")</f>
        <v>*</v>
      </c>
      <c r="AL105" s="2"/>
      <c r="AM105" s="2" t="str">
        <f>IF(sum!A98="ON",sum!D98,"*")</f>
        <v>*</v>
      </c>
      <c r="AP105" s="2" t="s">
        <v>186</v>
      </c>
      <c r="AQ105" s="2" t="s">
        <v>187</v>
      </c>
      <c r="AR105" s="2">
        <v>2021</v>
      </c>
      <c r="AS105" s="2" t="str">
        <f>IF(sum!A98="QU",sum!B98,"*")</f>
        <v>*</v>
      </c>
      <c r="AT105" s="2"/>
      <c r="AU105" s="2" t="str">
        <f>IF(sum!A98="QU",sum!D98,"*")</f>
        <v>*</v>
      </c>
      <c r="AX105" s="4" t="s">
        <v>186</v>
      </c>
      <c r="AY105" s="4" t="s">
        <v>187</v>
      </c>
      <c r="AZ105" s="4">
        <v>2021</v>
      </c>
      <c r="BA105" s="2" t="str">
        <f>IF(sum!A98="SA",sum!B98,"*")</f>
        <v>*</v>
      </c>
      <c r="BB105" s="2"/>
      <c r="BC105" s="2" t="str">
        <f>IF(sum!A98="SA",sum!D98,"*")</f>
        <v>*</v>
      </c>
    </row>
    <row r="106" spans="2:55">
      <c r="B106" s="2" t="s">
        <v>186</v>
      </c>
      <c r="C106" s="2" t="s">
        <v>187</v>
      </c>
      <c r="D106" s="2">
        <v>2021</v>
      </c>
      <c r="E106" s="2" t="str">
        <f>IF(sum!A99="AL",sum!B99,"*")</f>
        <v>TRA_Car_GSL1</v>
      </c>
      <c r="F106" s="2"/>
      <c r="G106" s="2">
        <f>IF(sum!A99="AL",sum!D99,"*")</f>
        <v>0</v>
      </c>
      <c r="H106" s="2"/>
      <c r="J106" s="2" t="s">
        <v>186</v>
      </c>
      <c r="K106" s="2" t="s">
        <v>187</v>
      </c>
      <c r="L106" s="2">
        <v>2021</v>
      </c>
      <c r="M106" s="2" t="str">
        <f>IF(sum!A99="AT",sum!B99,"*")</f>
        <v>*</v>
      </c>
      <c r="N106" s="2"/>
      <c r="O106" s="2" t="str">
        <f>IF(sum!A99="AT",sum!D99,"*")</f>
        <v>*</v>
      </c>
      <c r="R106" s="2" t="s">
        <v>186</v>
      </c>
      <c r="S106" s="2" t="s">
        <v>187</v>
      </c>
      <c r="T106" s="2">
        <v>2021</v>
      </c>
      <c r="U106" s="2" t="str">
        <f>IF(sum!A99="BC",sum!B99,"*")</f>
        <v>*</v>
      </c>
      <c r="V106" s="2"/>
      <c r="W106" s="2" t="str">
        <f>IF(sum!A99="BC",sum!D99,"*")</f>
        <v>*</v>
      </c>
      <c r="Z106" s="2" t="s">
        <v>186</v>
      </c>
      <c r="AA106" s="2" t="s">
        <v>187</v>
      </c>
      <c r="AB106" s="2">
        <v>2021</v>
      </c>
      <c r="AC106" s="2" t="str">
        <f>IF(sum!A99="MA",sum!B99,"*")</f>
        <v>*</v>
      </c>
      <c r="AD106" s="2"/>
      <c r="AE106" s="2" t="str">
        <f>IF(sum!A99="MA",sum!D99,"*")</f>
        <v>*</v>
      </c>
      <c r="AH106" s="2" t="s">
        <v>186</v>
      </c>
      <c r="AI106" s="2" t="s">
        <v>187</v>
      </c>
      <c r="AJ106" s="2">
        <v>2021</v>
      </c>
      <c r="AK106" s="2" t="str">
        <f>IF(sum!A99="ON",sum!B99,"*")</f>
        <v>*</v>
      </c>
      <c r="AL106" s="2"/>
      <c r="AM106" s="2" t="str">
        <f>IF(sum!A99="ON",sum!D99,"*")</f>
        <v>*</v>
      </c>
      <c r="AP106" s="2" t="s">
        <v>186</v>
      </c>
      <c r="AQ106" s="2" t="s">
        <v>187</v>
      </c>
      <c r="AR106" s="2">
        <v>2021</v>
      </c>
      <c r="AS106" s="2" t="str">
        <f>IF(sum!A99="QU",sum!B99,"*")</f>
        <v>*</v>
      </c>
      <c r="AT106" s="2"/>
      <c r="AU106" s="2" t="str">
        <f>IF(sum!A99="QU",sum!D99,"*")</f>
        <v>*</v>
      </c>
      <c r="AX106" s="2" t="s">
        <v>186</v>
      </c>
      <c r="AY106" s="2" t="s">
        <v>187</v>
      </c>
      <c r="AZ106" s="2">
        <v>2021</v>
      </c>
      <c r="BA106" s="2" t="str">
        <f>IF(sum!A99="SA",sum!B99,"*")</f>
        <v>*</v>
      </c>
      <c r="BB106" s="2"/>
      <c r="BC106" s="2" t="str">
        <f>IF(sum!A99="SA",sum!D99,"*")</f>
        <v>*</v>
      </c>
    </row>
    <row r="107" spans="2:55">
      <c r="B107" s="2" t="s">
        <v>186</v>
      </c>
      <c r="C107" s="2" t="s">
        <v>187</v>
      </c>
      <c r="D107" s="2">
        <v>2021</v>
      </c>
      <c r="E107" s="2" t="str">
        <f>IF(sum!A100="AL",sum!B100,"*")</f>
        <v>TRA_Car_PHEV01</v>
      </c>
      <c r="F107" s="2"/>
      <c r="G107" s="2">
        <f>IF(sum!A100="AL",sum!D100,"*")</f>
        <v>0</v>
      </c>
      <c r="H107" s="2"/>
      <c r="J107" s="2" t="s">
        <v>186</v>
      </c>
      <c r="K107" s="2" t="s">
        <v>187</v>
      </c>
      <c r="L107" s="2">
        <v>2021</v>
      </c>
      <c r="M107" s="2" t="str">
        <f>IF(sum!A100="AT",sum!B100,"*")</f>
        <v>*</v>
      </c>
      <c r="N107" s="2"/>
      <c r="O107" s="2" t="str">
        <f>IF(sum!A100="AT",sum!D100,"*")</f>
        <v>*</v>
      </c>
      <c r="R107" s="2" t="s">
        <v>186</v>
      </c>
      <c r="S107" s="2" t="s">
        <v>187</v>
      </c>
      <c r="T107" s="2">
        <v>2021</v>
      </c>
      <c r="U107" s="2" t="str">
        <f>IF(sum!A100="BC",sum!B100,"*")</f>
        <v>*</v>
      </c>
      <c r="V107" s="2"/>
      <c r="W107" s="2" t="str">
        <f>IF(sum!A100="BC",sum!D100,"*")</f>
        <v>*</v>
      </c>
      <c r="Z107" s="2" t="s">
        <v>186</v>
      </c>
      <c r="AA107" s="2" t="s">
        <v>187</v>
      </c>
      <c r="AB107" s="2">
        <v>2021</v>
      </c>
      <c r="AC107" s="2" t="str">
        <f>IF(sum!A100="MA",sum!B100,"*")</f>
        <v>*</v>
      </c>
      <c r="AD107" s="2"/>
      <c r="AE107" s="2" t="str">
        <f>IF(sum!A100="MA",sum!D100,"*")</f>
        <v>*</v>
      </c>
      <c r="AH107" s="2" t="s">
        <v>186</v>
      </c>
      <c r="AI107" s="2" t="s">
        <v>187</v>
      </c>
      <c r="AJ107" s="2">
        <v>2021</v>
      </c>
      <c r="AK107" s="2" t="str">
        <f>IF(sum!A100="ON",sum!B100,"*")</f>
        <v>*</v>
      </c>
      <c r="AL107" s="2"/>
      <c r="AM107" s="2" t="str">
        <f>IF(sum!A100="ON",sum!D100,"*")</f>
        <v>*</v>
      </c>
      <c r="AP107" s="2" t="s">
        <v>186</v>
      </c>
      <c r="AQ107" s="2" t="s">
        <v>187</v>
      </c>
      <c r="AR107" s="2">
        <v>2021</v>
      </c>
      <c r="AS107" s="2" t="str">
        <f>IF(sum!A100="QU",sum!B100,"*")</f>
        <v>*</v>
      </c>
      <c r="AT107" s="2"/>
      <c r="AU107" s="2" t="str">
        <f>IF(sum!A100="QU",sum!D100,"*")</f>
        <v>*</v>
      </c>
      <c r="AX107" s="2" t="s">
        <v>186</v>
      </c>
      <c r="AY107" s="2" t="s">
        <v>187</v>
      </c>
      <c r="AZ107" s="2">
        <v>2021</v>
      </c>
      <c r="BA107" s="2" t="str">
        <f>IF(sum!A100="SA",sum!B100,"*")</f>
        <v>*</v>
      </c>
      <c r="BB107" s="2"/>
      <c r="BC107" s="2" t="str">
        <f>IF(sum!A100="SA",sum!D100,"*")</f>
        <v>*</v>
      </c>
    </row>
    <row r="108" spans="2:55">
      <c r="B108" s="4" t="s">
        <v>186</v>
      </c>
      <c r="C108" s="4" t="s">
        <v>187</v>
      </c>
      <c r="D108" s="4">
        <v>2021</v>
      </c>
      <c r="E108" s="2" t="str">
        <f>IF(sum!A101="AL",sum!B101,"*")</f>
        <v>TRA_Mot_ELC1</v>
      </c>
      <c r="F108" s="2"/>
      <c r="G108" s="2">
        <f>IF(sum!A101="AL",sum!D101,"*")</f>
        <v>10.4166666666667</v>
      </c>
      <c r="H108" s="2"/>
      <c r="J108" s="4" t="s">
        <v>186</v>
      </c>
      <c r="K108" s="4" t="s">
        <v>187</v>
      </c>
      <c r="L108" s="4">
        <v>2021</v>
      </c>
      <c r="M108" s="2" t="str">
        <f>IF(sum!A101="AT",sum!B101,"*")</f>
        <v>*</v>
      </c>
      <c r="N108" s="2"/>
      <c r="O108" s="2" t="str">
        <f>IF(sum!A101="AT",sum!D101,"*")</f>
        <v>*</v>
      </c>
      <c r="R108" s="4" t="s">
        <v>186</v>
      </c>
      <c r="S108" s="4" t="s">
        <v>187</v>
      </c>
      <c r="T108" s="4">
        <v>2021</v>
      </c>
      <c r="U108" s="2" t="str">
        <f>IF(sum!A101="BC",sum!B101,"*")</f>
        <v>*</v>
      </c>
      <c r="V108" s="2"/>
      <c r="W108" s="2" t="str">
        <f>IF(sum!A101="BC",sum!D101,"*")</f>
        <v>*</v>
      </c>
      <c r="Z108" s="4" t="s">
        <v>186</v>
      </c>
      <c r="AA108" s="4" t="s">
        <v>187</v>
      </c>
      <c r="AB108" s="4">
        <v>2021</v>
      </c>
      <c r="AC108" s="2" t="str">
        <f>IF(sum!A101="MA",sum!B101,"*")</f>
        <v>*</v>
      </c>
      <c r="AD108" s="2"/>
      <c r="AE108" s="2" t="str">
        <f>IF(sum!A101="MA",sum!D101,"*")</f>
        <v>*</v>
      </c>
      <c r="AH108" s="4" t="s">
        <v>186</v>
      </c>
      <c r="AI108" s="4" t="s">
        <v>187</v>
      </c>
      <c r="AJ108" s="4">
        <v>2021</v>
      </c>
      <c r="AK108" s="2" t="str">
        <f>IF(sum!A101="ON",sum!B101,"*")</f>
        <v>*</v>
      </c>
      <c r="AL108" s="2"/>
      <c r="AM108" s="2" t="str">
        <f>IF(sum!A101="ON",sum!D101,"*")</f>
        <v>*</v>
      </c>
      <c r="AP108" s="2" t="s">
        <v>186</v>
      </c>
      <c r="AQ108" s="2" t="s">
        <v>187</v>
      </c>
      <c r="AR108" s="2">
        <v>2021</v>
      </c>
      <c r="AS108" s="2" t="str">
        <f>IF(sum!A101="QU",sum!B101,"*")</f>
        <v>*</v>
      </c>
      <c r="AT108" s="2"/>
      <c r="AU108" s="2" t="str">
        <f>IF(sum!A101="QU",sum!D101,"*")</f>
        <v>*</v>
      </c>
      <c r="AX108" s="4" t="s">
        <v>186</v>
      </c>
      <c r="AY108" s="4" t="s">
        <v>187</v>
      </c>
      <c r="AZ108" s="4">
        <v>2021</v>
      </c>
      <c r="BA108" s="2" t="str">
        <f>IF(sum!A101="SA",sum!B101,"*")</f>
        <v>*</v>
      </c>
      <c r="BB108" s="2"/>
      <c r="BC108" s="2" t="str">
        <f>IF(sum!A101="SA",sum!D101,"*")</f>
        <v>*</v>
      </c>
    </row>
    <row r="109" spans="2:55">
      <c r="B109" s="2" t="s">
        <v>186</v>
      </c>
      <c r="C109" s="2" t="s">
        <v>187</v>
      </c>
      <c r="D109" s="2">
        <v>2021</v>
      </c>
      <c r="E109" s="2" t="str">
        <f>IF(sum!A102="AL",sum!B102,"*")</f>
        <v>TRA_Rai_Frt-ELC01</v>
      </c>
      <c r="F109" s="2"/>
      <c r="G109" s="2">
        <f>IF(sum!A102="AL",sum!D102,"*")</f>
        <v>0</v>
      </c>
      <c r="H109" s="2"/>
      <c r="J109" s="2" t="s">
        <v>186</v>
      </c>
      <c r="K109" s="2" t="s">
        <v>187</v>
      </c>
      <c r="L109" s="2">
        <v>2021</v>
      </c>
      <c r="M109" s="2" t="str">
        <f>IF(sum!A102="AT",sum!B102,"*")</f>
        <v>*</v>
      </c>
      <c r="N109" s="2"/>
      <c r="O109" s="2" t="str">
        <f>IF(sum!A102="AT",sum!D102,"*")</f>
        <v>*</v>
      </c>
      <c r="R109" s="2" t="s">
        <v>186</v>
      </c>
      <c r="S109" s="2" t="s">
        <v>187</v>
      </c>
      <c r="T109" s="2">
        <v>2021</v>
      </c>
      <c r="U109" s="2" t="str">
        <f>IF(sum!A102="BC",sum!B102,"*")</f>
        <v>*</v>
      </c>
      <c r="V109" s="2"/>
      <c r="W109" s="2" t="str">
        <f>IF(sum!A102="BC",sum!D102,"*")</f>
        <v>*</v>
      </c>
      <c r="Z109" s="2" t="s">
        <v>186</v>
      </c>
      <c r="AA109" s="2" t="s">
        <v>187</v>
      </c>
      <c r="AB109" s="2">
        <v>2021</v>
      </c>
      <c r="AC109" s="2" t="str">
        <f>IF(sum!A102="MA",sum!B102,"*")</f>
        <v>*</v>
      </c>
      <c r="AD109" s="2"/>
      <c r="AE109" s="2" t="str">
        <f>IF(sum!A102="MA",sum!D102,"*")</f>
        <v>*</v>
      </c>
      <c r="AH109" s="2" t="s">
        <v>186</v>
      </c>
      <c r="AI109" s="2" t="s">
        <v>187</v>
      </c>
      <c r="AJ109" s="2">
        <v>2021</v>
      </c>
      <c r="AK109" s="2" t="str">
        <f>IF(sum!A102="ON",sum!B102,"*")</f>
        <v>*</v>
      </c>
      <c r="AL109" s="2"/>
      <c r="AM109" s="2" t="str">
        <f>IF(sum!A102="ON",sum!D102,"*")</f>
        <v>*</v>
      </c>
      <c r="AP109" s="2" t="s">
        <v>186</v>
      </c>
      <c r="AQ109" s="2" t="s">
        <v>187</v>
      </c>
      <c r="AR109" s="2">
        <v>2021</v>
      </c>
      <c r="AS109" s="2" t="str">
        <f>IF(sum!A102="QU",sum!B102,"*")</f>
        <v>*</v>
      </c>
      <c r="AT109" s="2"/>
      <c r="AU109" s="2" t="str">
        <f>IF(sum!A102="QU",sum!D102,"*")</f>
        <v>*</v>
      </c>
      <c r="AX109" s="2" t="s">
        <v>186</v>
      </c>
      <c r="AY109" s="2" t="s">
        <v>187</v>
      </c>
      <c r="AZ109" s="2">
        <v>2021</v>
      </c>
      <c r="BA109" s="2" t="str">
        <f>IF(sum!A102="SA",sum!B102,"*")</f>
        <v>*</v>
      </c>
      <c r="BB109" s="2"/>
      <c r="BC109" s="2" t="str">
        <f>IF(sum!A102="SA",sum!D102,"*")</f>
        <v>*</v>
      </c>
    </row>
    <row r="110" spans="2:55">
      <c r="B110" s="2" t="s">
        <v>186</v>
      </c>
      <c r="C110" s="2" t="s">
        <v>187</v>
      </c>
      <c r="D110" s="2">
        <v>2021</v>
      </c>
      <c r="E110" s="2" t="str">
        <f>IF(sum!A103="AL",sum!B103,"*")</f>
        <v>TRA_Rai_Pas-ELC01</v>
      </c>
      <c r="F110" s="2"/>
      <c r="G110" s="2">
        <f>IF(sum!A103="AL",sum!D103,"*")</f>
        <v>0</v>
      </c>
      <c r="H110" s="2"/>
      <c r="J110" s="2" t="s">
        <v>186</v>
      </c>
      <c r="K110" s="2" t="s">
        <v>187</v>
      </c>
      <c r="L110" s="2">
        <v>2021</v>
      </c>
      <c r="M110" s="2" t="str">
        <f>IF(sum!A103="AT",sum!B103,"*")</f>
        <v>*</v>
      </c>
      <c r="N110" s="2"/>
      <c r="O110" s="2" t="str">
        <f>IF(sum!A103="AT",sum!D103,"*")</f>
        <v>*</v>
      </c>
      <c r="R110" s="2" t="s">
        <v>186</v>
      </c>
      <c r="S110" s="2" t="s">
        <v>187</v>
      </c>
      <c r="T110" s="2">
        <v>2021</v>
      </c>
      <c r="U110" s="2" t="str">
        <f>IF(sum!A103="BC",sum!B103,"*")</f>
        <v>*</v>
      </c>
      <c r="V110" s="2"/>
      <c r="W110" s="2" t="str">
        <f>IF(sum!A103="BC",sum!D103,"*")</f>
        <v>*</v>
      </c>
      <c r="Z110" s="2" t="s">
        <v>186</v>
      </c>
      <c r="AA110" s="2" t="s">
        <v>187</v>
      </c>
      <c r="AB110" s="2">
        <v>2021</v>
      </c>
      <c r="AC110" s="2" t="str">
        <f>IF(sum!A103="MA",sum!B103,"*")</f>
        <v>*</v>
      </c>
      <c r="AD110" s="2"/>
      <c r="AE110" s="2" t="str">
        <f>IF(sum!A103="MA",sum!D103,"*")</f>
        <v>*</v>
      </c>
      <c r="AH110" s="2" t="s">
        <v>186</v>
      </c>
      <c r="AI110" s="2" t="s">
        <v>187</v>
      </c>
      <c r="AJ110" s="2">
        <v>2021</v>
      </c>
      <c r="AK110" s="2" t="str">
        <f>IF(sum!A103="ON",sum!B103,"*")</f>
        <v>*</v>
      </c>
      <c r="AL110" s="2"/>
      <c r="AM110" s="2" t="str">
        <f>IF(sum!A103="ON",sum!D103,"*")</f>
        <v>*</v>
      </c>
      <c r="AP110" s="2" t="s">
        <v>186</v>
      </c>
      <c r="AQ110" s="2" t="s">
        <v>187</v>
      </c>
      <c r="AR110" s="2">
        <v>2021</v>
      </c>
      <c r="AS110" s="2" t="str">
        <f>IF(sum!A103="QU",sum!B103,"*")</f>
        <v>*</v>
      </c>
      <c r="AT110" s="2"/>
      <c r="AU110" s="2" t="str">
        <f>IF(sum!A103="QU",sum!D103,"*")</f>
        <v>*</v>
      </c>
      <c r="AX110" s="2" t="s">
        <v>186</v>
      </c>
      <c r="AY110" s="2" t="s">
        <v>187</v>
      </c>
      <c r="AZ110" s="2">
        <v>2021</v>
      </c>
      <c r="BA110" s="2" t="str">
        <f>IF(sum!A103="SA",sum!B103,"*")</f>
        <v>*</v>
      </c>
      <c r="BB110" s="2"/>
      <c r="BC110" s="2" t="str">
        <f>IF(sum!A103="SA",sum!D103,"*")</f>
        <v>*</v>
      </c>
    </row>
    <row r="111" spans="2:55">
      <c r="B111" s="4" t="s">
        <v>186</v>
      </c>
      <c r="C111" s="4" t="s">
        <v>187</v>
      </c>
      <c r="D111" s="4">
        <v>2021</v>
      </c>
      <c r="E111" s="2" t="str">
        <f>IF(sum!A104="AL",sum!B104,"*")</f>
        <v>TRA_Tru_BEV01</v>
      </c>
      <c r="F111" s="2"/>
      <c r="G111" s="2">
        <f>IF(sum!A104="AL",sum!D104,"*")</f>
        <v>0</v>
      </c>
      <c r="H111" s="2"/>
      <c r="J111" s="4" t="s">
        <v>186</v>
      </c>
      <c r="K111" s="4" t="s">
        <v>187</v>
      </c>
      <c r="L111" s="4">
        <v>2021</v>
      </c>
      <c r="M111" s="2" t="str">
        <f>IF(sum!A104="AT",sum!B104,"*")</f>
        <v>*</v>
      </c>
      <c r="N111" s="2"/>
      <c r="O111" s="2" t="str">
        <f>IF(sum!A104="AT",sum!D104,"*")</f>
        <v>*</v>
      </c>
      <c r="R111" s="4" t="s">
        <v>186</v>
      </c>
      <c r="S111" s="4" t="s">
        <v>187</v>
      </c>
      <c r="T111" s="4">
        <v>2021</v>
      </c>
      <c r="U111" s="2" t="str">
        <f>IF(sum!A104="BC",sum!B104,"*")</f>
        <v>*</v>
      </c>
      <c r="V111" s="2"/>
      <c r="W111" s="2" t="str">
        <f>IF(sum!A104="BC",sum!D104,"*")</f>
        <v>*</v>
      </c>
      <c r="Z111" s="4" t="s">
        <v>186</v>
      </c>
      <c r="AA111" s="4" t="s">
        <v>187</v>
      </c>
      <c r="AB111" s="4">
        <v>2021</v>
      </c>
      <c r="AC111" s="2" t="str">
        <f>IF(sum!A104="MA",sum!B104,"*")</f>
        <v>*</v>
      </c>
      <c r="AD111" s="2"/>
      <c r="AE111" s="2" t="str">
        <f>IF(sum!A104="MA",sum!D104,"*")</f>
        <v>*</v>
      </c>
      <c r="AH111" s="4" t="s">
        <v>186</v>
      </c>
      <c r="AI111" s="4" t="s">
        <v>187</v>
      </c>
      <c r="AJ111" s="4">
        <v>2021</v>
      </c>
      <c r="AK111" s="2" t="str">
        <f>IF(sum!A104="ON",sum!B104,"*")</f>
        <v>*</v>
      </c>
      <c r="AL111" s="2"/>
      <c r="AM111" s="2" t="str">
        <f>IF(sum!A104="ON",sum!D104,"*")</f>
        <v>*</v>
      </c>
      <c r="AP111" s="2" t="s">
        <v>186</v>
      </c>
      <c r="AQ111" s="2" t="s">
        <v>187</v>
      </c>
      <c r="AR111" s="2">
        <v>2021</v>
      </c>
      <c r="AS111" s="2" t="str">
        <f>IF(sum!A104="QU",sum!B104,"*")</f>
        <v>*</v>
      </c>
      <c r="AT111" s="2"/>
      <c r="AU111" s="2" t="str">
        <f>IF(sum!A104="QU",sum!D104,"*")</f>
        <v>*</v>
      </c>
      <c r="AX111" s="4" t="s">
        <v>186</v>
      </c>
      <c r="AY111" s="4" t="s">
        <v>187</v>
      </c>
      <c r="AZ111" s="4">
        <v>2021</v>
      </c>
      <c r="BA111" s="2" t="str">
        <f>IF(sum!A104="SA",sum!B104,"*")</f>
        <v>*</v>
      </c>
      <c r="BB111" s="2"/>
      <c r="BC111" s="2" t="str">
        <f>IF(sum!A104="SA",sum!D104,"*")</f>
        <v>*</v>
      </c>
    </row>
    <row r="112" spans="2:55">
      <c r="B112" s="2" t="s">
        <v>186</v>
      </c>
      <c r="C112" s="2" t="s">
        <v>187</v>
      </c>
      <c r="D112" s="2">
        <v>2021</v>
      </c>
      <c r="E112" s="2" t="str">
        <f>IF(sum!A105="AL",sum!B105,"*")</f>
        <v>TRA_Tru_HT_DST1</v>
      </c>
      <c r="F112" s="2"/>
      <c r="G112" s="2">
        <f>IF(sum!A105="AL",sum!D105,"*")</f>
        <v>6.21136014712633</v>
      </c>
      <c r="H112" s="2"/>
      <c r="J112" s="2" t="s">
        <v>186</v>
      </c>
      <c r="K112" s="2" t="s">
        <v>187</v>
      </c>
      <c r="L112" s="2">
        <v>2021</v>
      </c>
      <c r="M112" s="2" t="str">
        <f>IF(sum!A105="AT",sum!B105,"*")</f>
        <v>*</v>
      </c>
      <c r="N112" s="2"/>
      <c r="O112" s="2" t="str">
        <f>IF(sum!A105="AT",sum!D105,"*")</f>
        <v>*</v>
      </c>
      <c r="R112" s="2" t="s">
        <v>186</v>
      </c>
      <c r="S112" s="2" t="s">
        <v>187</v>
      </c>
      <c r="T112" s="2">
        <v>2021</v>
      </c>
      <c r="U112" s="2" t="str">
        <f>IF(sum!A105="BC",sum!B105,"*")</f>
        <v>*</v>
      </c>
      <c r="V112" s="2"/>
      <c r="W112" s="2" t="str">
        <f>IF(sum!A105="BC",sum!D105,"*")</f>
        <v>*</v>
      </c>
      <c r="Z112" s="2" t="s">
        <v>186</v>
      </c>
      <c r="AA112" s="2" t="s">
        <v>187</v>
      </c>
      <c r="AB112" s="2">
        <v>2021</v>
      </c>
      <c r="AC112" s="2" t="str">
        <f>IF(sum!A105="MA",sum!B105,"*")</f>
        <v>*</v>
      </c>
      <c r="AD112" s="2"/>
      <c r="AE112" s="2" t="str">
        <f>IF(sum!A105="MA",sum!D105,"*")</f>
        <v>*</v>
      </c>
      <c r="AH112" s="2" t="s">
        <v>186</v>
      </c>
      <c r="AI112" s="2" t="s">
        <v>187</v>
      </c>
      <c r="AJ112" s="2">
        <v>2021</v>
      </c>
      <c r="AK112" s="2" t="str">
        <f>IF(sum!A105="ON",sum!B105,"*")</f>
        <v>*</v>
      </c>
      <c r="AL112" s="2"/>
      <c r="AM112" s="2" t="str">
        <f>IF(sum!A105="ON",sum!D105,"*")</f>
        <v>*</v>
      </c>
      <c r="AP112" s="2" t="s">
        <v>186</v>
      </c>
      <c r="AQ112" s="2" t="s">
        <v>187</v>
      </c>
      <c r="AR112" s="2">
        <v>2021</v>
      </c>
      <c r="AS112" s="2" t="str">
        <f>IF(sum!A105="QU",sum!B105,"*")</f>
        <v>*</v>
      </c>
      <c r="AT112" s="2"/>
      <c r="AU112" s="2" t="str">
        <f>IF(sum!A105="QU",sum!D105,"*")</f>
        <v>*</v>
      </c>
      <c r="AX112" s="2" t="s">
        <v>186</v>
      </c>
      <c r="AY112" s="2" t="s">
        <v>187</v>
      </c>
      <c r="AZ112" s="2">
        <v>2021</v>
      </c>
      <c r="BA112" s="2" t="str">
        <f>IF(sum!A105="SA",sum!B105,"*")</f>
        <v>*</v>
      </c>
      <c r="BB112" s="2"/>
      <c r="BC112" s="2" t="str">
        <f>IF(sum!A105="SA",sum!D105,"*")</f>
        <v>*</v>
      </c>
    </row>
    <row r="113" spans="2:55">
      <c r="B113" s="2" t="s">
        <v>186</v>
      </c>
      <c r="C113" s="2" t="s">
        <v>187</v>
      </c>
      <c r="D113" s="2">
        <v>2021</v>
      </c>
      <c r="E113" s="2" t="str">
        <f>IF(sum!A106="AL",sum!B106,"*")</f>
        <v>TRA_Tru_PHEV01</v>
      </c>
      <c r="F113" s="2"/>
      <c r="G113" s="2">
        <f>IF(sum!A106="AL",sum!D106,"*")</f>
        <v>0</v>
      </c>
      <c r="H113" s="2"/>
      <c r="J113" s="2" t="s">
        <v>186</v>
      </c>
      <c r="K113" s="2" t="s">
        <v>187</v>
      </c>
      <c r="L113" s="2">
        <v>2021</v>
      </c>
      <c r="M113" s="2" t="str">
        <f>IF(sum!A106="AT",sum!B106,"*")</f>
        <v>*</v>
      </c>
      <c r="N113" s="2"/>
      <c r="O113" s="2" t="str">
        <f>IF(sum!A106="AT",sum!D106,"*")</f>
        <v>*</v>
      </c>
      <c r="R113" s="2" t="s">
        <v>186</v>
      </c>
      <c r="S113" s="2" t="s">
        <v>187</v>
      </c>
      <c r="T113" s="2">
        <v>2021</v>
      </c>
      <c r="U113" s="2" t="str">
        <f>IF(sum!A106="BC",sum!B106,"*")</f>
        <v>*</v>
      </c>
      <c r="V113" s="2"/>
      <c r="W113" s="2" t="str">
        <f>IF(sum!A106="BC",sum!D106,"*")</f>
        <v>*</v>
      </c>
      <c r="Z113" s="2" t="s">
        <v>186</v>
      </c>
      <c r="AA113" s="2" t="s">
        <v>187</v>
      </c>
      <c r="AB113" s="2">
        <v>2021</v>
      </c>
      <c r="AC113" s="2" t="str">
        <f>IF(sum!A106="MA",sum!B106,"*")</f>
        <v>*</v>
      </c>
      <c r="AD113" s="2"/>
      <c r="AE113" s="2" t="str">
        <f>IF(sum!A106="MA",sum!D106,"*")</f>
        <v>*</v>
      </c>
      <c r="AH113" s="2" t="s">
        <v>186</v>
      </c>
      <c r="AI113" s="2" t="s">
        <v>187</v>
      </c>
      <c r="AJ113" s="2">
        <v>2021</v>
      </c>
      <c r="AK113" s="2" t="str">
        <f>IF(sum!A106="ON",sum!B106,"*")</f>
        <v>*</v>
      </c>
      <c r="AL113" s="2"/>
      <c r="AM113" s="2" t="str">
        <f>IF(sum!A106="ON",sum!D106,"*")</f>
        <v>*</v>
      </c>
      <c r="AP113" s="2" t="s">
        <v>186</v>
      </c>
      <c r="AQ113" s="2" t="s">
        <v>187</v>
      </c>
      <c r="AR113" s="2">
        <v>2021</v>
      </c>
      <c r="AS113" s="2" t="str">
        <f>IF(sum!A106="QU",sum!B106,"*")</f>
        <v>*</v>
      </c>
      <c r="AT113" s="2"/>
      <c r="AU113" s="2" t="str">
        <f>IF(sum!A106="QU",sum!D106,"*")</f>
        <v>*</v>
      </c>
      <c r="AX113" s="2" t="s">
        <v>186</v>
      </c>
      <c r="AY113" s="2" t="s">
        <v>187</v>
      </c>
      <c r="AZ113" s="2">
        <v>2021</v>
      </c>
      <c r="BA113" s="2" t="str">
        <f>IF(sum!A106="SA",sum!B106,"*")</f>
        <v>*</v>
      </c>
      <c r="BB113" s="2"/>
      <c r="BC113" s="2" t="str">
        <f>IF(sum!A106="SA",sum!D106,"*")</f>
        <v>*</v>
      </c>
    </row>
    <row r="114" spans="2:55">
      <c r="B114" s="4" t="s">
        <v>186</v>
      </c>
      <c r="C114" s="4" t="s">
        <v>187</v>
      </c>
      <c r="D114" s="4">
        <v>2021</v>
      </c>
      <c r="E114" s="2" t="str">
        <f>IF(sum!A107="AL",sum!B107,"*")</f>
        <v>TRA_Tru_PLT_GSL1</v>
      </c>
      <c r="F114" s="2"/>
      <c r="G114" s="2">
        <f>IF(sum!A107="AL",sum!D107,"*")</f>
        <v>0</v>
      </c>
      <c r="H114" s="2"/>
      <c r="J114" s="4" t="s">
        <v>186</v>
      </c>
      <c r="K114" s="4" t="s">
        <v>187</v>
      </c>
      <c r="L114" s="4">
        <v>2021</v>
      </c>
      <c r="M114" s="2" t="str">
        <f>IF(sum!A107="AT",sum!B107,"*")</f>
        <v>*</v>
      </c>
      <c r="N114" s="2"/>
      <c r="O114" s="2" t="str">
        <f>IF(sum!A107="AT",sum!D107,"*")</f>
        <v>*</v>
      </c>
      <c r="R114" s="4" t="s">
        <v>186</v>
      </c>
      <c r="S114" s="4" t="s">
        <v>187</v>
      </c>
      <c r="T114" s="4">
        <v>2021</v>
      </c>
      <c r="U114" s="2" t="str">
        <f>IF(sum!A107="BC",sum!B107,"*")</f>
        <v>*</v>
      </c>
      <c r="V114" s="2"/>
      <c r="W114" s="2" t="str">
        <f>IF(sum!A107="BC",sum!D107,"*")</f>
        <v>*</v>
      </c>
      <c r="Z114" s="4" t="s">
        <v>186</v>
      </c>
      <c r="AA114" s="4" t="s">
        <v>187</v>
      </c>
      <c r="AB114" s="4">
        <v>2021</v>
      </c>
      <c r="AC114" s="2" t="str">
        <f>IF(sum!A107="MA",sum!B107,"*")</f>
        <v>*</v>
      </c>
      <c r="AD114" s="2"/>
      <c r="AE114" s="2" t="str">
        <f>IF(sum!A107="MA",sum!D107,"*")</f>
        <v>*</v>
      </c>
      <c r="AH114" s="4" t="s">
        <v>186</v>
      </c>
      <c r="AI114" s="4" t="s">
        <v>187</v>
      </c>
      <c r="AJ114" s="4">
        <v>2021</v>
      </c>
      <c r="AK114" s="2" t="str">
        <f>IF(sum!A107="ON",sum!B107,"*")</f>
        <v>*</v>
      </c>
      <c r="AL114" s="2"/>
      <c r="AM114" s="2" t="str">
        <f>IF(sum!A107="ON",sum!D107,"*")</f>
        <v>*</v>
      </c>
      <c r="AP114" s="2" t="s">
        <v>186</v>
      </c>
      <c r="AQ114" s="2" t="s">
        <v>187</v>
      </c>
      <c r="AR114" s="2">
        <v>2021</v>
      </c>
      <c r="AS114" s="2" t="str">
        <f>IF(sum!A107="QU",sum!B107,"*")</f>
        <v>*</v>
      </c>
      <c r="AT114" s="2"/>
      <c r="AU114" s="2" t="str">
        <f>IF(sum!A107="QU",sum!D107,"*")</f>
        <v>*</v>
      </c>
      <c r="AX114" s="4" t="s">
        <v>186</v>
      </c>
      <c r="AY114" s="4" t="s">
        <v>187</v>
      </c>
      <c r="AZ114" s="4">
        <v>2021</v>
      </c>
      <c r="BA114" s="2" t="str">
        <f>IF(sum!A107="SA",sum!B107,"*")</f>
        <v>*</v>
      </c>
      <c r="BB114" s="2"/>
      <c r="BC114" s="2" t="str">
        <f>IF(sum!A107="SA",sum!D107,"*")</f>
        <v>*</v>
      </c>
    </row>
    <row r="115" spans="2:55">
      <c r="B115" s="2" t="s">
        <v>186</v>
      </c>
      <c r="C115" s="2" t="s">
        <v>187</v>
      </c>
      <c r="D115" s="2">
        <v>2021</v>
      </c>
      <c r="E115" s="2" t="str">
        <f>IF(sum!A108="AL",sum!B108,"*")</f>
        <v>TU_GASNAT_AL_ON_01</v>
      </c>
      <c r="F115" s="2"/>
      <c r="G115" s="2">
        <f>IF(sum!A108="AL",sum!D108,"*")</f>
        <v>0</v>
      </c>
      <c r="H115" s="2"/>
      <c r="J115" s="2" t="s">
        <v>186</v>
      </c>
      <c r="K115" s="2" t="s">
        <v>187</v>
      </c>
      <c r="L115" s="2">
        <v>2021</v>
      </c>
      <c r="M115" s="2" t="str">
        <f>IF(sum!A108="AT",sum!B108,"*")</f>
        <v>*</v>
      </c>
      <c r="N115" s="2"/>
      <c r="O115" s="2" t="str">
        <f>IF(sum!A108="AT",sum!D108,"*")</f>
        <v>*</v>
      </c>
      <c r="R115" s="2" t="s">
        <v>186</v>
      </c>
      <c r="S115" s="2" t="s">
        <v>187</v>
      </c>
      <c r="T115" s="2">
        <v>2021</v>
      </c>
      <c r="U115" s="2" t="str">
        <f>IF(sum!A108="BC",sum!B108,"*")</f>
        <v>*</v>
      </c>
      <c r="V115" s="2"/>
      <c r="W115" s="2" t="str">
        <f>IF(sum!A108="BC",sum!D108,"*")</f>
        <v>*</v>
      </c>
      <c r="Z115" s="2" t="s">
        <v>186</v>
      </c>
      <c r="AA115" s="2" t="s">
        <v>187</v>
      </c>
      <c r="AB115" s="2">
        <v>2021</v>
      </c>
      <c r="AC115" s="2" t="str">
        <f>IF(sum!A108="MA",sum!B108,"*")</f>
        <v>*</v>
      </c>
      <c r="AD115" s="2"/>
      <c r="AE115" s="2" t="str">
        <f>IF(sum!A108="MA",sum!D108,"*")</f>
        <v>*</v>
      </c>
      <c r="AH115" s="2" t="s">
        <v>186</v>
      </c>
      <c r="AI115" s="2" t="s">
        <v>187</v>
      </c>
      <c r="AJ115" s="2">
        <v>2021</v>
      </c>
      <c r="AK115" s="2" t="str">
        <f>IF(sum!A108="ON",sum!B108,"*")</f>
        <v>*</v>
      </c>
      <c r="AL115" s="2"/>
      <c r="AM115" s="2" t="str">
        <f>IF(sum!A108="ON",sum!D108,"*")</f>
        <v>*</v>
      </c>
      <c r="AP115" s="2" t="s">
        <v>186</v>
      </c>
      <c r="AQ115" s="2" t="s">
        <v>187</v>
      </c>
      <c r="AR115" s="2">
        <v>2021</v>
      </c>
      <c r="AS115" s="2" t="str">
        <f>IF(sum!A108="QU",sum!B108,"*")</f>
        <v>*</v>
      </c>
      <c r="AT115" s="2"/>
      <c r="AU115" s="2" t="str">
        <f>IF(sum!A108="QU",sum!D108,"*")</f>
        <v>*</v>
      </c>
      <c r="AX115" s="2" t="s">
        <v>186</v>
      </c>
      <c r="AY115" s="2" t="s">
        <v>187</v>
      </c>
      <c r="AZ115" s="2">
        <v>2021</v>
      </c>
      <c r="BA115" s="2" t="str">
        <f>IF(sum!A108="SA",sum!B108,"*")</f>
        <v>*</v>
      </c>
      <c r="BB115" s="2"/>
      <c r="BC115" s="2" t="str">
        <f>IF(sum!A108="SA",sum!D108,"*")</f>
        <v>*</v>
      </c>
    </row>
    <row r="116" spans="2:55">
      <c r="B116" s="2" t="s">
        <v>186</v>
      </c>
      <c r="C116" s="2" t="s">
        <v>187</v>
      </c>
      <c r="D116" s="2">
        <v>2021</v>
      </c>
      <c r="E116" s="2" t="str">
        <f>IF(sum!A109="AL",sum!B109,"*")</f>
        <v>TU_GASNAT_BC_AL_01</v>
      </c>
      <c r="F116" s="2"/>
      <c r="G116" s="2">
        <f>IF(sum!A109="AL",sum!D109,"*")</f>
        <v>0</v>
      </c>
      <c r="H116" s="2"/>
      <c r="J116" s="2" t="s">
        <v>186</v>
      </c>
      <c r="K116" s="2" t="s">
        <v>187</v>
      </c>
      <c r="L116" s="2">
        <v>2021</v>
      </c>
      <c r="M116" s="2" t="str">
        <f>IF(sum!A109="AT",sum!B109,"*")</f>
        <v>*</v>
      </c>
      <c r="N116" s="2"/>
      <c r="O116" s="2" t="str">
        <f>IF(sum!A109="AT",sum!D109,"*")</f>
        <v>*</v>
      </c>
      <c r="R116" s="2" t="s">
        <v>186</v>
      </c>
      <c r="S116" s="2" t="s">
        <v>187</v>
      </c>
      <c r="T116" s="2">
        <v>2021</v>
      </c>
      <c r="U116" s="2" t="str">
        <f>IF(sum!A109="BC",sum!B109,"*")</f>
        <v>*</v>
      </c>
      <c r="V116" s="2"/>
      <c r="W116" s="2" t="str">
        <f>IF(sum!A109="BC",sum!D109,"*")</f>
        <v>*</v>
      </c>
      <c r="Z116" s="2" t="s">
        <v>186</v>
      </c>
      <c r="AA116" s="2" t="s">
        <v>187</v>
      </c>
      <c r="AB116" s="2">
        <v>2021</v>
      </c>
      <c r="AC116" s="2" t="str">
        <f>IF(sum!A109="MA",sum!B109,"*")</f>
        <v>*</v>
      </c>
      <c r="AD116" s="2"/>
      <c r="AE116" s="2" t="str">
        <f>IF(sum!A109="MA",sum!D109,"*")</f>
        <v>*</v>
      </c>
      <c r="AH116" s="2" t="s">
        <v>186</v>
      </c>
      <c r="AI116" s="2" t="s">
        <v>187</v>
      </c>
      <c r="AJ116" s="2">
        <v>2021</v>
      </c>
      <c r="AK116" s="2" t="str">
        <f>IF(sum!A109="ON",sum!B109,"*")</f>
        <v>*</v>
      </c>
      <c r="AL116" s="2"/>
      <c r="AM116" s="2" t="str">
        <f>IF(sum!A109="ON",sum!D109,"*")</f>
        <v>*</v>
      </c>
      <c r="AP116" s="2" t="s">
        <v>186</v>
      </c>
      <c r="AQ116" s="2" t="s">
        <v>187</v>
      </c>
      <c r="AR116" s="2">
        <v>2021</v>
      </c>
      <c r="AS116" s="2" t="str">
        <f>IF(sum!A109="QU",sum!B109,"*")</f>
        <v>*</v>
      </c>
      <c r="AT116" s="2"/>
      <c r="AU116" s="2" t="str">
        <f>IF(sum!A109="QU",sum!D109,"*")</f>
        <v>*</v>
      </c>
      <c r="AX116" s="2" t="s">
        <v>186</v>
      </c>
      <c r="AY116" s="2" t="s">
        <v>187</v>
      </c>
      <c r="AZ116" s="2">
        <v>2021</v>
      </c>
      <c r="BA116" s="2" t="str">
        <f>IF(sum!A109="SA",sum!B109,"*")</f>
        <v>*</v>
      </c>
      <c r="BB116" s="2"/>
      <c r="BC116" s="2" t="str">
        <f>IF(sum!A109="SA",sum!D109,"*")</f>
        <v>*</v>
      </c>
    </row>
    <row r="117" spans="2:55">
      <c r="B117" s="4" t="s">
        <v>186</v>
      </c>
      <c r="C117" s="4" t="s">
        <v>187</v>
      </c>
      <c r="D117" s="4">
        <v>2021</v>
      </c>
      <c r="E117" s="2" t="str">
        <f>IF(sum!A110="AL",sum!B110,"*")</f>
        <v>TU_OILCRD_AL_MA_01</v>
      </c>
      <c r="F117" s="2"/>
      <c r="G117" s="2">
        <f>IF(sum!A110="AL",sum!D110,"*")</f>
        <v>0</v>
      </c>
      <c r="H117" s="2"/>
      <c r="J117" s="4" t="s">
        <v>186</v>
      </c>
      <c r="K117" s="4" t="s">
        <v>187</v>
      </c>
      <c r="L117" s="4">
        <v>2021</v>
      </c>
      <c r="M117" s="2" t="str">
        <f>IF(sum!A110="AT",sum!B110,"*")</f>
        <v>*</v>
      </c>
      <c r="N117" s="2"/>
      <c r="O117" s="2" t="str">
        <f>IF(sum!A110="AT",sum!D110,"*")</f>
        <v>*</v>
      </c>
      <c r="R117" s="4" t="s">
        <v>186</v>
      </c>
      <c r="S117" s="4" t="s">
        <v>187</v>
      </c>
      <c r="T117" s="4">
        <v>2021</v>
      </c>
      <c r="U117" s="2" t="str">
        <f>IF(sum!A110="BC",sum!B110,"*")</f>
        <v>*</v>
      </c>
      <c r="V117" s="2"/>
      <c r="W117" s="2" t="str">
        <f>IF(sum!A110="BC",sum!D110,"*")</f>
        <v>*</v>
      </c>
      <c r="Z117" s="4" t="s">
        <v>186</v>
      </c>
      <c r="AA117" s="4" t="s">
        <v>187</v>
      </c>
      <c r="AB117" s="4">
        <v>2021</v>
      </c>
      <c r="AC117" s="2" t="str">
        <f>IF(sum!A110="MA",sum!B110,"*")</f>
        <v>*</v>
      </c>
      <c r="AD117" s="2"/>
      <c r="AE117" s="2" t="str">
        <f>IF(sum!A110="MA",sum!D110,"*")</f>
        <v>*</v>
      </c>
      <c r="AH117" s="4" t="s">
        <v>186</v>
      </c>
      <c r="AI117" s="4" t="s">
        <v>187</v>
      </c>
      <c r="AJ117" s="4">
        <v>2021</v>
      </c>
      <c r="AK117" s="2" t="str">
        <f>IF(sum!A110="ON",sum!B110,"*")</f>
        <v>*</v>
      </c>
      <c r="AL117" s="2"/>
      <c r="AM117" s="2" t="str">
        <f>IF(sum!A110="ON",sum!D110,"*")</f>
        <v>*</v>
      </c>
      <c r="AP117" s="2" t="s">
        <v>186</v>
      </c>
      <c r="AQ117" s="2" t="s">
        <v>187</v>
      </c>
      <c r="AR117" s="2">
        <v>2021</v>
      </c>
      <c r="AS117" s="2" t="str">
        <f>IF(sum!A110="QU",sum!B110,"*")</f>
        <v>*</v>
      </c>
      <c r="AT117" s="2"/>
      <c r="AU117" s="2" t="str">
        <f>IF(sum!A110="QU",sum!D110,"*")</f>
        <v>*</v>
      </c>
      <c r="AX117" s="4" t="s">
        <v>186</v>
      </c>
      <c r="AY117" s="4" t="s">
        <v>187</v>
      </c>
      <c r="AZ117" s="4">
        <v>2021</v>
      </c>
      <c r="BA117" s="2" t="str">
        <f>IF(sum!A110="SA",sum!B110,"*")</f>
        <v>*</v>
      </c>
      <c r="BB117" s="2"/>
      <c r="BC117" s="2" t="str">
        <f>IF(sum!A110="SA",sum!D110,"*")</f>
        <v>*</v>
      </c>
    </row>
    <row r="118" spans="2:55">
      <c r="B118" s="2" t="s">
        <v>186</v>
      </c>
      <c r="C118" s="2" t="s">
        <v>187</v>
      </c>
      <c r="D118" s="2">
        <v>2021</v>
      </c>
      <c r="E118" s="2" t="str">
        <f>IF(sum!A111="AL",sum!B111,"*")</f>
        <v>TU_OILCRD_AL_ON_01</v>
      </c>
      <c r="F118" s="2"/>
      <c r="G118" s="2">
        <f>IF(sum!A111="AL",sum!D111,"*")</f>
        <v>0</v>
      </c>
      <c r="H118" s="2"/>
      <c r="J118" s="2" t="s">
        <v>186</v>
      </c>
      <c r="K118" s="2" t="s">
        <v>187</v>
      </c>
      <c r="L118" s="2">
        <v>2021</v>
      </c>
      <c r="M118" s="2" t="str">
        <f>IF(sum!A111="AT",sum!B111,"*")</f>
        <v>*</v>
      </c>
      <c r="N118" s="2"/>
      <c r="O118" s="2" t="str">
        <f>IF(sum!A111="AT",sum!D111,"*")</f>
        <v>*</v>
      </c>
      <c r="R118" s="2" t="s">
        <v>186</v>
      </c>
      <c r="S118" s="2" t="s">
        <v>187</v>
      </c>
      <c r="T118" s="2">
        <v>2021</v>
      </c>
      <c r="U118" s="2" t="str">
        <f>IF(sum!A111="BC",sum!B111,"*")</f>
        <v>*</v>
      </c>
      <c r="V118" s="2"/>
      <c r="W118" s="2" t="str">
        <f>IF(sum!A111="BC",sum!D111,"*")</f>
        <v>*</v>
      </c>
      <c r="Z118" s="2" t="s">
        <v>186</v>
      </c>
      <c r="AA118" s="2" t="s">
        <v>187</v>
      </c>
      <c r="AB118" s="2">
        <v>2021</v>
      </c>
      <c r="AC118" s="2" t="str">
        <f>IF(sum!A111="MA",sum!B111,"*")</f>
        <v>*</v>
      </c>
      <c r="AD118" s="2"/>
      <c r="AE118" s="2" t="str">
        <f>IF(sum!A111="MA",sum!D111,"*")</f>
        <v>*</v>
      </c>
      <c r="AH118" s="2" t="s">
        <v>186</v>
      </c>
      <c r="AI118" s="2" t="s">
        <v>187</v>
      </c>
      <c r="AJ118" s="2">
        <v>2021</v>
      </c>
      <c r="AK118" s="2" t="str">
        <f>IF(sum!A111="ON",sum!B111,"*")</f>
        <v>*</v>
      </c>
      <c r="AL118" s="2"/>
      <c r="AM118" s="2" t="str">
        <f>IF(sum!A111="ON",sum!D111,"*")</f>
        <v>*</v>
      </c>
      <c r="AP118" s="2" t="s">
        <v>186</v>
      </c>
      <c r="AQ118" s="2" t="s">
        <v>187</v>
      </c>
      <c r="AR118" s="2">
        <v>2021</v>
      </c>
      <c r="AS118" s="2" t="str">
        <f>IF(sum!A111="QU",sum!B111,"*")</f>
        <v>*</v>
      </c>
      <c r="AT118" s="2"/>
      <c r="AU118" s="2" t="str">
        <f>IF(sum!A111="QU",sum!D111,"*")</f>
        <v>*</v>
      </c>
      <c r="AX118" s="2" t="s">
        <v>186</v>
      </c>
      <c r="AY118" s="2" t="s">
        <v>187</v>
      </c>
      <c r="AZ118" s="2">
        <v>2021</v>
      </c>
      <c r="BA118" s="2" t="str">
        <f>IF(sum!A111="SA",sum!B111,"*")</f>
        <v>*</v>
      </c>
      <c r="BB118" s="2"/>
      <c r="BC118" s="2" t="str">
        <f>IF(sum!A111="SA",sum!D111,"*")</f>
        <v>*</v>
      </c>
    </row>
    <row r="119" s="1" customFormat="1" spans="2:55">
      <c r="B119" s="2" t="s">
        <v>186</v>
      </c>
      <c r="C119" s="2" t="s">
        <v>187</v>
      </c>
      <c r="D119" s="2">
        <v>2021</v>
      </c>
      <c r="E119" s="2" t="str">
        <f>IF(sum!A112="AL",sum!B112,"*")</f>
        <v>TWS-AuxiliaryMot_ELE1</v>
      </c>
      <c r="F119" s="2"/>
      <c r="G119" s="2">
        <f>IF(sum!A112="AL",sum!D112,"*")</f>
        <v>0.00951173113506659</v>
      </c>
      <c r="H119" s="4"/>
      <c r="J119" s="2" t="s">
        <v>186</v>
      </c>
      <c r="K119" s="2" t="s">
        <v>187</v>
      </c>
      <c r="L119" s="2">
        <v>2021</v>
      </c>
      <c r="M119" s="2" t="str">
        <f>IF(sum!A112="AT",sum!B112,"*")</f>
        <v>*</v>
      </c>
      <c r="N119" s="2"/>
      <c r="O119" s="2" t="str">
        <f>IF(sum!A112="AT",sum!D112,"*")</f>
        <v>*</v>
      </c>
      <c r="R119" s="2" t="s">
        <v>186</v>
      </c>
      <c r="S119" s="2" t="s">
        <v>187</v>
      </c>
      <c r="T119" s="2">
        <v>2021</v>
      </c>
      <c r="U119" s="2" t="str">
        <f>IF(sum!A112="BC",sum!B112,"*")</f>
        <v>*</v>
      </c>
      <c r="V119" s="2"/>
      <c r="W119" s="2" t="str">
        <f>IF(sum!A112="BC",sum!D112,"*")</f>
        <v>*</v>
      </c>
      <c r="Z119" s="2" t="s">
        <v>186</v>
      </c>
      <c r="AA119" s="2" t="s">
        <v>187</v>
      </c>
      <c r="AB119" s="2">
        <v>2021</v>
      </c>
      <c r="AC119" s="2" t="str">
        <f>IF(sum!A112="MA",sum!B112,"*")</f>
        <v>*</v>
      </c>
      <c r="AD119" s="2"/>
      <c r="AE119" s="2" t="str">
        <f>IF(sum!A112="MA",sum!D112,"*")</f>
        <v>*</v>
      </c>
      <c r="AH119" s="2" t="s">
        <v>186</v>
      </c>
      <c r="AI119" s="2" t="s">
        <v>187</v>
      </c>
      <c r="AJ119" s="2">
        <v>2021</v>
      </c>
      <c r="AK119" s="2" t="str">
        <f>IF(sum!A112="ON",sum!B112,"*")</f>
        <v>*</v>
      </c>
      <c r="AL119" s="2"/>
      <c r="AM119" s="2" t="str">
        <f>IF(sum!A112="ON",sum!D112,"*")</f>
        <v>*</v>
      </c>
      <c r="AP119" s="4" t="s">
        <v>186</v>
      </c>
      <c r="AQ119" s="4" t="s">
        <v>187</v>
      </c>
      <c r="AR119" s="4">
        <v>2021</v>
      </c>
      <c r="AS119" s="2" t="str">
        <f>IF(sum!A112="QU",sum!B112,"*")</f>
        <v>*</v>
      </c>
      <c r="AT119" s="2"/>
      <c r="AU119" s="2" t="str">
        <f>IF(sum!A112="QU",sum!D112,"*")</f>
        <v>*</v>
      </c>
      <c r="AX119" s="2" t="s">
        <v>186</v>
      </c>
      <c r="AY119" s="2" t="s">
        <v>187</v>
      </c>
      <c r="AZ119" s="2">
        <v>2021</v>
      </c>
      <c r="BA119" s="2" t="str">
        <f>IF(sum!A112="SA",sum!B112,"*")</f>
        <v>*</v>
      </c>
      <c r="BB119" s="2"/>
      <c r="BC119" s="2" t="str">
        <f>IF(sum!A112="SA",sum!D112,"*")</f>
        <v>*</v>
      </c>
    </row>
    <row r="120" spans="2:55">
      <c r="B120" s="4" t="s">
        <v>186</v>
      </c>
      <c r="C120" s="4" t="s">
        <v>187</v>
      </c>
      <c r="D120" s="4">
        <v>2021</v>
      </c>
      <c r="E120" s="2" t="str">
        <f>IF(sum!A113="AL",sum!B113,"*")</f>
        <v>TWS-Light_ELE1</v>
      </c>
      <c r="F120" s="2"/>
      <c r="G120" s="2">
        <f>IF(sum!A113="AL",sum!D113,"*")</f>
        <v>0.0317057704502224</v>
      </c>
      <c r="H120" s="2"/>
      <c r="J120" s="4" t="s">
        <v>186</v>
      </c>
      <c r="K120" s="4" t="s">
        <v>187</v>
      </c>
      <c r="L120" s="4">
        <v>2021</v>
      </c>
      <c r="M120" s="2" t="str">
        <f>IF(sum!A113="AT",sum!B113,"*")</f>
        <v>*</v>
      </c>
      <c r="N120" s="2"/>
      <c r="O120" s="2" t="str">
        <f>IF(sum!A113="AT",sum!D113,"*")</f>
        <v>*</v>
      </c>
      <c r="R120" s="4" t="s">
        <v>186</v>
      </c>
      <c r="S120" s="4" t="s">
        <v>187</v>
      </c>
      <c r="T120" s="4">
        <v>2021</v>
      </c>
      <c r="U120" s="2" t="str">
        <f>IF(sum!A113="BC",sum!B113,"*")</f>
        <v>*</v>
      </c>
      <c r="V120" s="2"/>
      <c r="W120" s="2" t="str">
        <f>IF(sum!A113="BC",sum!D113,"*")</f>
        <v>*</v>
      </c>
      <c r="Z120" s="4" t="s">
        <v>186</v>
      </c>
      <c r="AA120" s="4" t="s">
        <v>187</v>
      </c>
      <c r="AB120" s="4">
        <v>2021</v>
      </c>
      <c r="AC120" s="2" t="str">
        <f>IF(sum!A113="MA",sum!B113,"*")</f>
        <v>*</v>
      </c>
      <c r="AD120" s="2"/>
      <c r="AE120" s="2" t="str">
        <f>IF(sum!A113="MA",sum!D113,"*")</f>
        <v>*</v>
      </c>
      <c r="AH120" s="4" t="s">
        <v>186</v>
      </c>
      <c r="AI120" s="4" t="s">
        <v>187</v>
      </c>
      <c r="AJ120" s="4">
        <v>2021</v>
      </c>
      <c r="AK120" s="2" t="str">
        <f>IF(sum!A113="ON",sum!B113,"*")</f>
        <v>*</v>
      </c>
      <c r="AL120" s="2"/>
      <c r="AM120" s="2" t="str">
        <f>IF(sum!A113="ON",sum!D113,"*")</f>
        <v>*</v>
      </c>
      <c r="AP120" s="2" t="s">
        <v>186</v>
      </c>
      <c r="AQ120" s="2" t="s">
        <v>187</v>
      </c>
      <c r="AR120" s="2">
        <v>2021</v>
      </c>
      <c r="AS120" s="2" t="str">
        <f>IF(sum!A113="QU",sum!B113,"*")</f>
        <v>*</v>
      </c>
      <c r="AT120" s="2"/>
      <c r="AU120" s="2" t="str">
        <f>IF(sum!A113="QU",sum!D113,"*")</f>
        <v>*</v>
      </c>
      <c r="AX120" s="4" t="s">
        <v>186</v>
      </c>
      <c r="AY120" s="4" t="s">
        <v>187</v>
      </c>
      <c r="AZ120" s="4">
        <v>2021</v>
      </c>
      <c r="BA120" s="2" t="str">
        <f>IF(sum!A113="SA",sum!B113,"*")</f>
        <v>*</v>
      </c>
      <c r="BB120" s="2"/>
      <c r="BC120" s="2" t="str">
        <f>IF(sum!A113="SA",sum!D113,"*")</f>
        <v>*</v>
      </c>
    </row>
    <row r="121" spans="2:55">
      <c r="B121" s="2" t="s">
        <v>186</v>
      </c>
      <c r="C121" s="2" t="s">
        <v>187</v>
      </c>
      <c r="D121" s="2">
        <v>2021</v>
      </c>
      <c r="E121" s="2" t="str">
        <f>IF(sum!A114="AL",sum!B114,"*")</f>
        <v>TWS-SpCool_ELE1</v>
      </c>
      <c r="F121" s="2"/>
      <c r="G121" s="2">
        <f>IF(sum!A114="AL",sum!D114,"*")</f>
        <v>0</v>
      </c>
      <c r="H121" s="2"/>
      <c r="J121" s="2" t="s">
        <v>186</v>
      </c>
      <c r="K121" s="2" t="s">
        <v>187</v>
      </c>
      <c r="L121" s="2">
        <v>2021</v>
      </c>
      <c r="M121" s="2" t="str">
        <f>IF(sum!A114="AT",sum!B114,"*")</f>
        <v>*</v>
      </c>
      <c r="N121" s="2"/>
      <c r="O121" s="2" t="str">
        <f>IF(sum!A114="AT",sum!D114,"*")</f>
        <v>*</v>
      </c>
      <c r="R121" s="2" t="s">
        <v>186</v>
      </c>
      <c r="S121" s="2" t="s">
        <v>187</v>
      </c>
      <c r="T121" s="2">
        <v>2021</v>
      </c>
      <c r="U121" s="2" t="str">
        <f>IF(sum!A114="BC",sum!B114,"*")</f>
        <v>*</v>
      </c>
      <c r="V121" s="2"/>
      <c r="W121" s="2" t="str">
        <f>IF(sum!A114="BC",sum!D114,"*")</f>
        <v>*</v>
      </c>
      <c r="Z121" s="2" t="s">
        <v>186</v>
      </c>
      <c r="AA121" s="2" t="s">
        <v>187</v>
      </c>
      <c r="AB121" s="2">
        <v>2021</v>
      </c>
      <c r="AC121" s="2" t="str">
        <f>IF(sum!A114="MA",sum!B114,"*")</f>
        <v>*</v>
      </c>
      <c r="AD121" s="2"/>
      <c r="AE121" s="2" t="str">
        <f>IF(sum!A114="MA",sum!D114,"*")</f>
        <v>*</v>
      </c>
      <c r="AH121" s="2" t="s">
        <v>186</v>
      </c>
      <c r="AI121" s="2" t="s">
        <v>187</v>
      </c>
      <c r="AJ121" s="2">
        <v>2021</v>
      </c>
      <c r="AK121" s="2" t="str">
        <f>IF(sum!A114="ON",sum!B114,"*")</f>
        <v>*</v>
      </c>
      <c r="AL121" s="2"/>
      <c r="AM121" s="2" t="str">
        <f>IF(sum!A114="ON",sum!D114,"*")</f>
        <v>*</v>
      </c>
      <c r="AP121" s="2" t="s">
        <v>186</v>
      </c>
      <c r="AQ121" s="2" t="s">
        <v>187</v>
      </c>
      <c r="AR121" s="2">
        <v>2021</v>
      </c>
      <c r="AS121" s="2" t="str">
        <f>IF(sum!A114="QU",sum!B114,"*")</f>
        <v>*</v>
      </c>
      <c r="AT121" s="2"/>
      <c r="AU121" s="2" t="str">
        <f>IF(sum!A114="QU",sum!D114,"*")</f>
        <v>*</v>
      </c>
      <c r="AX121" s="2" t="s">
        <v>186</v>
      </c>
      <c r="AY121" s="2" t="s">
        <v>187</v>
      </c>
      <c r="AZ121" s="2">
        <v>2021</v>
      </c>
      <c r="BA121" s="2" t="str">
        <f>IF(sum!A114="SA",sum!B114,"*")</f>
        <v>*</v>
      </c>
      <c r="BB121" s="2"/>
      <c r="BC121" s="2" t="str">
        <f>IF(sum!A114="SA",sum!D114,"*")</f>
        <v>*</v>
      </c>
    </row>
    <row r="122" spans="2:55">
      <c r="B122" s="2" t="s">
        <v>186</v>
      </c>
      <c r="C122" s="2" t="s">
        <v>187</v>
      </c>
      <c r="D122" s="2">
        <v>2021</v>
      </c>
      <c r="E122" s="2" t="str">
        <f>IF(sum!A115="AL",sum!B115,"*")</f>
        <v>TWS-SpHeat_ELE1</v>
      </c>
      <c r="F122" s="2"/>
      <c r="G122" s="2">
        <f>IF(sum!A115="AL",sum!D115,"*")</f>
        <v>0.100049320087367</v>
      </c>
      <c r="H122" s="2"/>
      <c r="J122" s="2" t="s">
        <v>186</v>
      </c>
      <c r="K122" s="2" t="s">
        <v>187</v>
      </c>
      <c r="L122" s="2">
        <v>2021</v>
      </c>
      <c r="M122" s="2" t="str">
        <f>IF(sum!A115="AT",sum!B115,"*")</f>
        <v>*</v>
      </c>
      <c r="N122" s="2"/>
      <c r="O122" s="2" t="str">
        <f>IF(sum!A115="AT",sum!D115,"*")</f>
        <v>*</v>
      </c>
      <c r="R122" s="2" t="s">
        <v>186</v>
      </c>
      <c r="S122" s="2" t="s">
        <v>187</v>
      </c>
      <c r="T122" s="2">
        <v>2021</v>
      </c>
      <c r="U122" s="2" t="str">
        <f>IF(sum!A115="BC",sum!B115,"*")</f>
        <v>*</v>
      </c>
      <c r="V122" s="2"/>
      <c r="W122" s="2" t="str">
        <f>IF(sum!A115="BC",sum!D115,"*")</f>
        <v>*</v>
      </c>
      <c r="Z122" s="2" t="s">
        <v>186</v>
      </c>
      <c r="AA122" s="2" t="s">
        <v>187</v>
      </c>
      <c r="AB122" s="2">
        <v>2021</v>
      </c>
      <c r="AC122" s="2" t="str">
        <f>IF(sum!A115="MA",sum!B115,"*")</f>
        <v>*</v>
      </c>
      <c r="AD122" s="2"/>
      <c r="AE122" s="2" t="str">
        <f>IF(sum!A115="MA",sum!D115,"*")</f>
        <v>*</v>
      </c>
      <c r="AH122" s="2" t="s">
        <v>186</v>
      </c>
      <c r="AI122" s="2" t="s">
        <v>187</v>
      </c>
      <c r="AJ122" s="2">
        <v>2021</v>
      </c>
      <c r="AK122" s="2" t="str">
        <f>IF(sum!A115="ON",sum!B115,"*")</f>
        <v>*</v>
      </c>
      <c r="AL122" s="2"/>
      <c r="AM122" s="2" t="str">
        <f>IF(sum!A115="ON",sum!D115,"*")</f>
        <v>*</v>
      </c>
      <c r="AP122" s="2" t="s">
        <v>186</v>
      </c>
      <c r="AQ122" s="2" t="s">
        <v>187</v>
      </c>
      <c r="AR122" s="2">
        <v>2021</v>
      </c>
      <c r="AS122" s="2" t="str">
        <f>IF(sum!A115="QU",sum!B115,"*")</f>
        <v>*</v>
      </c>
      <c r="AT122" s="2"/>
      <c r="AU122" s="2" t="str">
        <f>IF(sum!A115="QU",sum!D115,"*")</f>
        <v>*</v>
      </c>
      <c r="AX122" s="2" t="s">
        <v>186</v>
      </c>
      <c r="AY122" s="2" t="s">
        <v>187</v>
      </c>
      <c r="AZ122" s="2">
        <v>2021</v>
      </c>
      <c r="BA122" s="2" t="str">
        <f>IF(sum!A115="SA",sum!B115,"*")</f>
        <v>*</v>
      </c>
      <c r="BB122" s="2"/>
      <c r="BC122" s="2" t="str">
        <f>IF(sum!A115="SA",sum!D115,"*")</f>
        <v>*</v>
      </c>
    </row>
    <row r="123" spans="2:55">
      <c r="B123" s="4" t="s">
        <v>186</v>
      </c>
      <c r="C123" s="4" t="s">
        <v>187</v>
      </c>
      <c r="D123" s="4">
        <v>2021</v>
      </c>
      <c r="E123" s="2" t="str">
        <f>IF(sum!A116="AL",sum!B116,"*")</f>
        <v>TWS-WaterHeat_ELE1</v>
      </c>
      <c r="F123" s="2"/>
      <c r="G123" s="2">
        <f>IF(sum!A116="AL",sum!D116,"*")</f>
        <v>0.00422743606002959</v>
      </c>
      <c r="H123" s="2"/>
      <c r="J123" s="4" t="s">
        <v>186</v>
      </c>
      <c r="K123" s="4" t="s">
        <v>187</v>
      </c>
      <c r="L123" s="4">
        <v>2021</v>
      </c>
      <c r="M123" s="2" t="str">
        <f>IF(sum!A116="AT",sum!B116,"*")</f>
        <v>*</v>
      </c>
      <c r="N123" s="2"/>
      <c r="O123" s="2" t="str">
        <f>IF(sum!A116="AT",sum!D116,"*")</f>
        <v>*</v>
      </c>
      <c r="R123" s="4" t="s">
        <v>186</v>
      </c>
      <c r="S123" s="4" t="s">
        <v>187</v>
      </c>
      <c r="T123" s="4">
        <v>2021</v>
      </c>
      <c r="U123" s="2" t="str">
        <f>IF(sum!A116="BC",sum!B116,"*")</f>
        <v>*</v>
      </c>
      <c r="V123" s="2"/>
      <c r="W123" s="2" t="str">
        <f>IF(sum!A116="BC",sum!D116,"*")</f>
        <v>*</v>
      </c>
      <c r="Z123" s="4" t="s">
        <v>186</v>
      </c>
      <c r="AA123" s="4" t="s">
        <v>187</v>
      </c>
      <c r="AB123" s="4">
        <v>2021</v>
      </c>
      <c r="AC123" s="2" t="str">
        <f>IF(sum!A116="MA",sum!B116,"*")</f>
        <v>*</v>
      </c>
      <c r="AD123" s="2"/>
      <c r="AE123" s="2" t="str">
        <f>IF(sum!A116="MA",sum!D116,"*")</f>
        <v>*</v>
      </c>
      <c r="AH123" s="4" t="s">
        <v>186</v>
      </c>
      <c r="AI123" s="4" t="s">
        <v>187</v>
      </c>
      <c r="AJ123" s="4">
        <v>2021</v>
      </c>
      <c r="AK123" s="2" t="str">
        <f>IF(sum!A116="ON",sum!B116,"*")</f>
        <v>*</v>
      </c>
      <c r="AL123" s="2"/>
      <c r="AM123" s="2" t="str">
        <f>IF(sum!A116="ON",sum!D116,"*")</f>
        <v>*</v>
      </c>
      <c r="AP123" s="2" t="s">
        <v>186</v>
      </c>
      <c r="AQ123" s="2" t="s">
        <v>187</v>
      </c>
      <c r="AR123" s="2">
        <v>2021</v>
      </c>
      <c r="AS123" s="2" t="str">
        <f>IF(sum!A116="QU",sum!B116,"*")</f>
        <v>*</v>
      </c>
      <c r="AT123" s="2"/>
      <c r="AU123" s="2" t="str">
        <f>IF(sum!A116="QU",sum!D116,"*")</f>
        <v>*</v>
      </c>
      <c r="AX123" s="4" t="s">
        <v>186</v>
      </c>
      <c r="AY123" s="4" t="s">
        <v>187</v>
      </c>
      <c r="AZ123" s="4">
        <v>2021</v>
      </c>
      <c r="BA123" s="2" t="str">
        <f>IF(sum!A116="SA",sum!B116,"*")</f>
        <v>*</v>
      </c>
      <c r="BB123" s="2"/>
      <c r="BC123" s="2" t="str">
        <f>IF(sum!A116="SA",sum!D116,"*")</f>
        <v>*</v>
      </c>
    </row>
    <row r="124" spans="2:55">
      <c r="B124" s="2" t="s">
        <v>186</v>
      </c>
      <c r="C124" s="2" t="s">
        <v>187</v>
      </c>
      <c r="D124" s="2">
        <v>2021</v>
      </c>
      <c r="E124" s="2" t="str">
        <f>IF(sum!A117="AL",sum!B117,"*")</f>
        <v>WST-AuxiliaryEquip_ELE1</v>
      </c>
      <c r="F124" s="2"/>
      <c r="G124" s="2">
        <f>IF(sum!A117="AL",sum!D117,"*")</f>
        <v>0.0359332065102515</v>
      </c>
      <c r="H124" s="2"/>
      <c r="J124" s="2" t="s">
        <v>186</v>
      </c>
      <c r="K124" s="2" t="s">
        <v>187</v>
      </c>
      <c r="L124" s="2">
        <v>2021</v>
      </c>
      <c r="M124" s="2" t="str">
        <f>IF(sum!A117="AT",sum!B117,"*")</f>
        <v>*</v>
      </c>
      <c r="N124" s="2"/>
      <c r="O124" s="2" t="str">
        <f>IF(sum!A117="AT",sum!D117,"*")</f>
        <v>*</v>
      </c>
      <c r="R124" s="2" t="s">
        <v>186</v>
      </c>
      <c r="S124" s="2" t="s">
        <v>187</v>
      </c>
      <c r="T124" s="2">
        <v>2021</v>
      </c>
      <c r="U124" s="2" t="str">
        <f>IF(sum!A117="BC",sum!B117,"*")</f>
        <v>*</v>
      </c>
      <c r="V124" s="2"/>
      <c r="W124" s="2" t="str">
        <f>IF(sum!A117="BC",sum!D117,"*")</f>
        <v>*</v>
      </c>
      <c r="Z124" s="2" t="s">
        <v>186</v>
      </c>
      <c r="AA124" s="2" t="s">
        <v>187</v>
      </c>
      <c r="AB124" s="2">
        <v>2021</v>
      </c>
      <c r="AC124" s="2" t="str">
        <f>IF(sum!A117="MA",sum!B117,"*")</f>
        <v>*</v>
      </c>
      <c r="AD124" s="2"/>
      <c r="AE124" s="2" t="str">
        <f>IF(sum!A117="MA",sum!D117,"*")</f>
        <v>*</v>
      </c>
      <c r="AH124" s="2" t="s">
        <v>186</v>
      </c>
      <c r="AI124" s="2" t="s">
        <v>187</v>
      </c>
      <c r="AJ124" s="2">
        <v>2021</v>
      </c>
      <c r="AK124" s="2" t="str">
        <f>IF(sum!A117="ON",sum!B117,"*")</f>
        <v>*</v>
      </c>
      <c r="AL124" s="2"/>
      <c r="AM124" s="2" t="str">
        <f>IF(sum!A117="ON",sum!D117,"*")</f>
        <v>*</v>
      </c>
      <c r="AP124" s="2" t="s">
        <v>186</v>
      </c>
      <c r="AQ124" s="2" t="s">
        <v>187</v>
      </c>
      <c r="AR124" s="2">
        <v>2021</v>
      </c>
      <c r="AS124" s="2" t="str">
        <f>IF(sum!A117="QU",sum!B117,"*")</f>
        <v>*</v>
      </c>
      <c r="AT124" s="2"/>
      <c r="AU124" s="2" t="str">
        <f>IF(sum!A117="QU",sum!D117,"*")</f>
        <v>*</v>
      </c>
      <c r="AX124" s="2" t="s">
        <v>186</v>
      </c>
      <c r="AY124" s="2" t="s">
        <v>187</v>
      </c>
      <c r="AZ124" s="2">
        <v>2021</v>
      </c>
      <c r="BA124" s="2" t="str">
        <f>IF(sum!A117="SA",sum!B117,"*")</f>
        <v>*</v>
      </c>
      <c r="BB124" s="2"/>
      <c r="BC124" s="2" t="str">
        <f>IF(sum!A117="SA",sum!D117,"*")</f>
        <v>*</v>
      </c>
    </row>
    <row r="125" spans="2:55">
      <c r="B125" s="2" t="s">
        <v>186</v>
      </c>
      <c r="C125" s="2" t="s">
        <v>187</v>
      </c>
      <c r="D125" s="2">
        <v>2021</v>
      </c>
      <c r="E125" s="2" t="str">
        <f>IF(sum!A118="AL",sum!B118,"*")</f>
        <v>WST-AuxiliaryMot_ELE1</v>
      </c>
      <c r="F125" s="2"/>
      <c r="G125" s="2">
        <f>IF(sum!A118="AL",sum!D118,"*")</f>
        <v>0.146598089545758</v>
      </c>
      <c r="H125" s="2"/>
      <c r="J125" s="2" t="s">
        <v>186</v>
      </c>
      <c r="K125" s="2" t="s">
        <v>187</v>
      </c>
      <c r="L125" s="2">
        <v>2021</v>
      </c>
      <c r="M125" s="2" t="str">
        <f>IF(sum!A118="AT",sum!B118,"*")</f>
        <v>*</v>
      </c>
      <c r="N125" s="2"/>
      <c r="O125" s="2" t="str">
        <f>IF(sum!A118="AT",sum!D118,"*")</f>
        <v>*</v>
      </c>
      <c r="R125" s="2" t="s">
        <v>186</v>
      </c>
      <c r="S125" s="2" t="s">
        <v>187</v>
      </c>
      <c r="T125" s="2">
        <v>2021</v>
      </c>
      <c r="U125" s="2" t="str">
        <f>IF(sum!A118="BC",sum!B118,"*")</f>
        <v>*</v>
      </c>
      <c r="V125" s="2"/>
      <c r="W125" s="2" t="str">
        <f>IF(sum!A118="BC",sum!D118,"*")</f>
        <v>*</v>
      </c>
      <c r="Z125" s="2" t="s">
        <v>186</v>
      </c>
      <c r="AA125" s="2" t="s">
        <v>187</v>
      </c>
      <c r="AB125" s="2">
        <v>2021</v>
      </c>
      <c r="AC125" s="2" t="str">
        <f>IF(sum!A118="MA",sum!B118,"*")</f>
        <v>*</v>
      </c>
      <c r="AD125" s="2"/>
      <c r="AE125" s="2" t="str">
        <f>IF(sum!A118="MA",sum!D118,"*")</f>
        <v>*</v>
      </c>
      <c r="AH125" s="2" t="s">
        <v>186</v>
      </c>
      <c r="AI125" s="2" t="s">
        <v>187</v>
      </c>
      <c r="AJ125" s="2">
        <v>2021</v>
      </c>
      <c r="AK125" s="2" t="str">
        <f>IF(sum!A118="ON",sum!B118,"*")</f>
        <v>*</v>
      </c>
      <c r="AL125" s="2"/>
      <c r="AM125" s="2" t="str">
        <f>IF(sum!A118="ON",sum!D118,"*")</f>
        <v>*</v>
      </c>
      <c r="AP125" s="2" t="s">
        <v>186</v>
      </c>
      <c r="AQ125" s="2" t="s">
        <v>187</v>
      </c>
      <c r="AR125" s="2">
        <v>2021</v>
      </c>
      <c r="AS125" s="2" t="str">
        <f>IF(sum!A118="QU",sum!B118,"*")</f>
        <v>*</v>
      </c>
      <c r="AT125" s="2"/>
      <c r="AU125" s="2" t="str">
        <f>IF(sum!A118="QU",sum!D118,"*")</f>
        <v>*</v>
      </c>
      <c r="AX125" s="2" t="s">
        <v>186</v>
      </c>
      <c r="AY125" s="2" t="s">
        <v>187</v>
      </c>
      <c r="AZ125" s="2">
        <v>2021</v>
      </c>
      <c r="BA125" s="2" t="str">
        <f>IF(sum!A118="SA",sum!B118,"*")</f>
        <v>*</v>
      </c>
      <c r="BB125" s="2"/>
      <c r="BC125" s="2" t="str">
        <f>IF(sum!A118="SA",sum!D118,"*")</f>
        <v>*</v>
      </c>
    </row>
    <row r="126" spans="2:55">
      <c r="B126" s="4" t="s">
        <v>186</v>
      </c>
      <c r="C126" s="4" t="s">
        <v>187</v>
      </c>
      <c r="D126" s="4">
        <v>2021</v>
      </c>
      <c r="E126" s="2" t="str">
        <f>IF(sum!A119="AL",sum!B119,"*")</f>
        <v>WST-Light_ELE1</v>
      </c>
      <c r="F126" s="2"/>
      <c r="G126" s="2">
        <f>IF(sum!A119="AL",sum!D119,"*")</f>
        <v>0.0412175015852887</v>
      </c>
      <c r="H126" s="2"/>
      <c r="J126" s="4" t="s">
        <v>186</v>
      </c>
      <c r="K126" s="4" t="s">
        <v>187</v>
      </c>
      <c r="L126" s="4">
        <v>2021</v>
      </c>
      <c r="M126" s="2" t="str">
        <f>IF(sum!A119="AT",sum!B119,"*")</f>
        <v>*</v>
      </c>
      <c r="N126" s="2"/>
      <c r="O126" s="2" t="str">
        <f>IF(sum!A119="AT",sum!D119,"*")</f>
        <v>*</v>
      </c>
      <c r="R126" s="4" t="s">
        <v>186</v>
      </c>
      <c r="S126" s="4" t="s">
        <v>187</v>
      </c>
      <c r="T126" s="4">
        <v>2021</v>
      </c>
      <c r="U126" s="2" t="str">
        <f>IF(sum!A119="BC",sum!B119,"*")</f>
        <v>*</v>
      </c>
      <c r="V126" s="2"/>
      <c r="W126" s="2" t="str">
        <f>IF(sum!A119="BC",sum!D119,"*")</f>
        <v>*</v>
      </c>
      <c r="Z126" s="4" t="s">
        <v>186</v>
      </c>
      <c r="AA126" s="4" t="s">
        <v>187</v>
      </c>
      <c r="AB126" s="4">
        <v>2021</v>
      </c>
      <c r="AC126" s="2" t="str">
        <f>IF(sum!A119="MA",sum!B119,"*")</f>
        <v>*</v>
      </c>
      <c r="AD126" s="2"/>
      <c r="AE126" s="2" t="str">
        <f>IF(sum!A119="MA",sum!D119,"*")</f>
        <v>*</v>
      </c>
      <c r="AH126" s="4" t="s">
        <v>186</v>
      </c>
      <c r="AI126" s="4" t="s">
        <v>187</v>
      </c>
      <c r="AJ126" s="4">
        <v>2021</v>
      </c>
      <c r="AK126" s="2" t="str">
        <f>IF(sum!A119="ON",sum!B119,"*")</f>
        <v>*</v>
      </c>
      <c r="AL126" s="2"/>
      <c r="AM126" s="2" t="str">
        <f>IF(sum!A119="ON",sum!D119,"*")</f>
        <v>*</v>
      </c>
      <c r="AP126" s="2" t="s">
        <v>186</v>
      </c>
      <c r="AQ126" s="2" t="s">
        <v>187</v>
      </c>
      <c r="AR126" s="2">
        <v>2021</v>
      </c>
      <c r="AS126" s="2" t="str">
        <f>IF(sum!A119="QU",sum!B119,"*")</f>
        <v>*</v>
      </c>
      <c r="AT126" s="2"/>
      <c r="AU126" s="2" t="str">
        <f>IF(sum!A119="QU",sum!D119,"*")</f>
        <v>*</v>
      </c>
      <c r="AX126" s="4" t="s">
        <v>186</v>
      </c>
      <c r="AY126" s="4" t="s">
        <v>187</v>
      </c>
      <c r="AZ126" s="4">
        <v>2021</v>
      </c>
      <c r="BA126" s="2" t="str">
        <f>IF(sum!A119="SA",sum!B119,"*")</f>
        <v>*</v>
      </c>
      <c r="BB126" s="2"/>
      <c r="BC126" s="2" t="str">
        <f>IF(sum!A119="SA",sum!D119,"*")</f>
        <v>*</v>
      </c>
    </row>
    <row r="127" spans="2:55">
      <c r="B127" s="2" t="s">
        <v>186</v>
      </c>
      <c r="C127" s="2" t="s">
        <v>187</v>
      </c>
      <c r="D127" s="2">
        <v>2021</v>
      </c>
      <c r="E127" s="2" t="str">
        <f>IF(sum!A120="AL",sum!B120,"*")</f>
        <v>WST-SpCool_ELE1</v>
      </c>
      <c r="F127" s="2"/>
      <c r="G127" s="2">
        <f>IF(sum!A120="AL",sum!D120,"*")</f>
        <v>0.00317057704502223</v>
      </c>
      <c r="H127" s="2"/>
      <c r="J127" s="2" t="s">
        <v>186</v>
      </c>
      <c r="K127" s="2" t="s">
        <v>187</v>
      </c>
      <c r="L127" s="2">
        <v>2021</v>
      </c>
      <c r="M127" s="2" t="str">
        <f>IF(sum!A120="AT",sum!B120,"*")</f>
        <v>*</v>
      </c>
      <c r="N127" s="2"/>
      <c r="O127" s="2" t="str">
        <f>IF(sum!A120="AT",sum!D120,"*")</f>
        <v>*</v>
      </c>
      <c r="R127" s="2" t="s">
        <v>186</v>
      </c>
      <c r="S127" s="2" t="s">
        <v>187</v>
      </c>
      <c r="T127" s="2">
        <v>2021</v>
      </c>
      <c r="U127" s="2" t="str">
        <f>IF(sum!A120="BC",sum!B120,"*")</f>
        <v>*</v>
      </c>
      <c r="V127" s="2"/>
      <c r="W127" s="2" t="str">
        <f>IF(sum!A120="BC",sum!D120,"*")</f>
        <v>*</v>
      </c>
      <c r="Z127" s="2" t="s">
        <v>186</v>
      </c>
      <c r="AA127" s="2" t="s">
        <v>187</v>
      </c>
      <c r="AB127" s="2">
        <v>2021</v>
      </c>
      <c r="AC127" s="2" t="str">
        <f>IF(sum!A120="MA",sum!B120,"*")</f>
        <v>*</v>
      </c>
      <c r="AD127" s="2"/>
      <c r="AE127" s="2" t="str">
        <f>IF(sum!A120="MA",sum!D120,"*")</f>
        <v>*</v>
      </c>
      <c r="AH127" s="2" t="s">
        <v>186</v>
      </c>
      <c r="AI127" s="2" t="s">
        <v>187</v>
      </c>
      <c r="AJ127" s="2">
        <v>2021</v>
      </c>
      <c r="AK127" s="2" t="str">
        <f>IF(sum!A120="ON",sum!B120,"*")</f>
        <v>*</v>
      </c>
      <c r="AL127" s="2"/>
      <c r="AM127" s="2" t="str">
        <f>IF(sum!A120="ON",sum!D120,"*")</f>
        <v>*</v>
      </c>
      <c r="AP127" s="2" t="s">
        <v>186</v>
      </c>
      <c r="AQ127" s="2" t="s">
        <v>187</v>
      </c>
      <c r="AR127" s="2">
        <v>2021</v>
      </c>
      <c r="AS127" s="2" t="str">
        <f>IF(sum!A120="QU",sum!B120,"*")</f>
        <v>*</v>
      </c>
      <c r="AT127" s="2"/>
      <c r="AU127" s="2" t="str">
        <f>IF(sum!A120="QU",sum!D120,"*")</f>
        <v>*</v>
      </c>
      <c r="AX127" s="2" t="s">
        <v>186</v>
      </c>
      <c r="AY127" s="2" t="s">
        <v>187</v>
      </c>
      <c r="AZ127" s="2">
        <v>2021</v>
      </c>
      <c r="BA127" s="2" t="str">
        <f>IF(sum!A120="SA",sum!B120,"*")</f>
        <v>*</v>
      </c>
      <c r="BB127" s="2"/>
      <c r="BC127" s="2" t="str">
        <f>IF(sum!A120="SA",sum!D120,"*")</f>
        <v>*</v>
      </c>
    </row>
    <row r="128" spans="2:55">
      <c r="B128" s="2" t="s">
        <v>186</v>
      </c>
      <c r="C128" s="2" t="s">
        <v>187</v>
      </c>
      <c r="D128" s="2">
        <v>2021</v>
      </c>
      <c r="E128" s="2" t="str">
        <f>IF(sum!A121="AL",sum!B121,"*")</f>
        <v>WST-SpHeat_ELE1</v>
      </c>
      <c r="F128" s="2"/>
      <c r="G128" s="2">
        <f>IF(sum!A121="AL",sum!D121,"*")</f>
        <v>0.111322482914114</v>
      </c>
      <c r="H128" s="2"/>
      <c r="J128" s="2" t="s">
        <v>186</v>
      </c>
      <c r="K128" s="2" t="s">
        <v>187</v>
      </c>
      <c r="L128" s="2">
        <v>2021</v>
      </c>
      <c r="M128" s="2" t="str">
        <f>IF(sum!A121="AT",sum!B121,"*")</f>
        <v>*</v>
      </c>
      <c r="N128" s="2"/>
      <c r="O128" s="2" t="str">
        <f>IF(sum!A121="AT",sum!D121,"*")</f>
        <v>*</v>
      </c>
      <c r="R128" s="2" t="s">
        <v>186</v>
      </c>
      <c r="S128" s="2" t="s">
        <v>187</v>
      </c>
      <c r="T128" s="2">
        <v>2021</v>
      </c>
      <c r="U128" s="2" t="str">
        <f>IF(sum!A121="BC",sum!B121,"*")</f>
        <v>*</v>
      </c>
      <c r="V128" s="2"/>
      <c r="W128" s="2" t="str">
        <f>IF(sum!A121="BC",sum!D121,"*")</f>
        <v>*</v>
      </c>
      <c r="Z128" s="2" t="s">
        <v>186</v>
      </c>
      <c r="AA128" s="2" t="s">
        <v>187</v>
      </c>
      <c r="AB128" s="2">
        <v>2021</v>
      </c>
      <c r="AC128" s="2" t="str">
        <f>IF(sum!A121="MA",sum!B121,"*")</f>
        <v>*</v>
      </c>
      <c r="AD128" s="2"/>
      <c r="AE128" s="2" t="str">
        <f>IF(sum!A121="MA",sum!D121,"*")</f>
        <v>*</v>
      </c>
      <c r="AH128" s="2" t="s">
        <v>186</v>
      </c>
      <c r="AI128" s="2" t="s">
        <v>187</v>
      </c>
      <c r="AJ128" s="2">
        <v>2021</v>
      </c>
      <c r="AK128" s="2" t="str">
        <f>IF(sum!A121="ON",sum!B121,"*")</f>
        <v>*</v>
      </c>
      <c r="AL128" s="2"/>
      <c r="AM128" s="2" t="str">
        <f>IF(sum!A121="ON",sum!D121,"*")</f>
        <v>*</v>
      </c>
      <c r="AP128" s="2" t="s">
        <v>186</v>
      </c>
      <c r="AQ128" s="2" t="s">
        <v>187</v>
      </c>
      <c r="AR128" s="2">
        <v>2021</v>
      </c>
      <c r="AS128" s="2" t="str">
        <f>IF(sum!A121="QU",sum!B121,"*")</f>
        <v>*</v>
      </c>
      <c r="AT128" s="2"/>
      <c r="AU128" s="2" t="str">
        <f>IF(sum!A121="QU",sum!D121,"*")</f>
        <v>*</v>
      </c>
      <c r="AX128" s="2" t="s">
        <v>186</v>
      </c>
      <c r="AY128" s="2" t="s">
        <v>187</v>
      </c>
      <c r="AZ128" s="2">
        <v>2021</v>
      </c>
      <c r="BA128" s="2" t="str">
        <f>IF(sum!A121="SA",sum!B121,"*")</f>
        <v>*</v>
      </c>
      <c r="BB128" s="2"/>
      <c r="BC128" s="2" t="str">
        <f>IF(sum!A121="SA",sum!D121,"*")</f>
        <v>*</v>
      </c>
    </row>
    <row r="129" spans="2:55">
      <c r="B129" s="4" t="s">
        <v>186</v>
      </c>
      <c r="C129" s="4" t="s">
        <v>187</v>
      </c>
      <c r="D129" s="4">
        <v>2021</v>
      </c>
      <c r="E129" s="2" t="str">
        <f>IF(sum!A122="AL",sum!B122,"*")</f>
        <v>WST-WaterHeat_ELE1</v>
      </c>
      <c r="F129" s="2"/>
      <c r="G129" s="2">
        <f>IF(sum!A122="AL",sum!D122,"*")</f>
        <v>0.0126823081800888</v>
      </c>
      <c r="H129" s="2"/>
      <c r="J129" s="4" t="s">
        <v>186</v>
      </c>
      <c r="K129" s="4" t="s">
        <v>187</v>
      </c>
      <c r="L129" s="4">
        <v>2021</v>
      </c>
      <c r="M129" s="2" t="str">
        <f>IF(sum!A122="AT",sum!B122,"*")</f>
        <v>*</v>
      </c>
      <c r="N129" s="2"/>
      <c r="O129" s="2" t="str">
        <f>IF(sum!A122="AT",sum!D122,"*")</f>
        <v>*</v>
      </c>
      <c r="R129" s="4" t="s">
        <v>186</v>
      </c>
      <c r="S129" s="4" t="s">
        <v>187</v>
      </c>
      <c r="T129" s="4">
        <v>2021</v>
      </c>
      <c r="U129" s="2" t="str">
        <f>IF(sum!A122="BC",sum!B122,"*")</f>
        <v>*</v>
      </c>
      <c r="V129" s="2"/>
      <c r="W129" s="2" t="str">
        <f>IF(sum!A122="BC",sum!D122,"*")</f>
        <v>*</v>
      </c>
      <c r="Z129" s="4" t="s">
        <v>186</v>
      </c>
      <c r="AA129" s="4" t="s">
        <v>187</v>
      </c>
      <c r="AB129" s="4">
        <v>2021</v>
      </c>
      <c r="AC129" s="2" t="str">
        <f>IF(sum!A122="MA",sum!B122,"*")</f>
        <v>*</v>
      </c>
      <c r="AD129" s="2"/>
      <c r="AE129" s="2" t="str">
        <f>IF(sum!A122="MA",sum!D122,"*")</f>
        <v>*</v>
      </c>
      <c r="AH129" s="4" t="s">
        <v>186</v>
      </c>
      <c r="AI129" s="4" t="s">
        <v>187</v>
      </c>
      <c r="AJ129" s="4">
        <v>2021</v>
      </c>
      <c r="AK129" s="2" t="str">
        <f>IF(sum!A122="ON",sum!B122,"*")</f>
        <v>*</v>
      </c>
      <c r="AL129" s="2"/>
      <c r="AM129" s="2" t="str">
        <f>IF(sum!A122="ON",sum!D122,"*")</f>
        <v>*</v>
      </c>
      <c r="AP129" s="4" t="s">
        <v>186</v>
      </c>
      <c r="AQ129" s="4" t="s">
        <v>187</v>
      </c>
      <c r="AR129" s="4">
        <v>2021</v>
      </c>
      <c r="AS129" s="2" t="str">
        <f>IF(sum!A122="QU",sum!B122,"*")</f>
        <v>*</v>
      </c>
      <c r="AT129" s="2"/>
      <c r="AU129" s="2" t="str">
        <f>IF(sum!A122="QU",sum!D122,"*")</f>
        <v>*</v>
      </c>
      <c r="AX129" s="4" t="s">
        <v>186</v>
      </c>
      <c r="AY129" s="4" t="s">
        <v>187</v>
      </c>
      <c r="AZ129" s="4">
        <v>2021</v>
      </c>
      <c r="BA129" s="2" t="str">
        <f>IF(sum!A122="SA",sum!B122,"*")</f>
        <v>*</v>
      </c>
      <c r="BB129" s="2"/>
      <c r="BC129" s="2" t="str">
        <f>IF(sum!A122="SA",sum!D122,"*")</f>
        <v>*</v>
      </c>
    </row>
    <row r="130" spans="2:55">
      <c r="B130" s="2" t="s">
        <v>186</v>
      </c>
      <c r="C130" s="2" t="s">
        <v>187</v>
      </c>
      <c r="D130" s="2">
        <v>2021</v>
      </c>
      <c r="E130" s="2" t="str">
        <f>IF(sum!A123="AL",sum!B123,"*")</f>
        <v>*</v>
      </c>
      <c r="F130" s="2"/>
      <c r="G130" s="2" t="str">
        <f>IF(sum!A123="AL",sum!D123,"*")</f>
        <v>*</v>
      </c>
      <c r="H130" s="2"/>
      <c r="J130" s="2" t="s">
        <v>186</v>
      </c>
      <c r="K130" s="2" t="s">
        <v>187</v>
      </c>
      <c r="L130" s="2">
        <v>2021</v>
      </c>
      <c r="M130" s="2" t="str">
        <f>IF(sum!A123="AT",sum!B123,"*")</f>
        <v>AFM-AuxiliaryEquip_ELE1</v>
      </c>
      <c r="N130" s="2"/>
      <c r="O130" s="2">
        <f>IF(sum!A123="AT",sum!D123,"*")</f>
        <v>0.0147960262101032</v>
      </c>
      <c r="R130" s="2" t="s">
        <v>186</v>
      </c>
      <c r="S130" s="2" t="s">
        <v>187</v>
      </c>
      <c r="T130" s="2">
        <v>2021</v>
      </c>
      <c r="U130" s="2" t="str">
        <f>IF(sum!A123="BC",sum!B123,"*")</f>
        <v>*</v>
      </c>
      <c r="V130" s="2"/>
      <c r="W130" s="2" t="str">
        <f>IF(sum!A123="BC",sum!D123,"*")</f>
        <v>*</v>
      </c>
      <c r="Z130" s="2" t="s">
        <v>186</v>
      </c>
      <c r="AA130" s="2" t="s">
        <v>187</v>
      </c>
      <c r="AB130" s="2">
        <v>2021</v>
      </c>
      <c r="AC130" s="2" t="str">
        <f>IF(sum!A123="MA",sum!B123,"*")</f>
        <v>*</v>
      </c>
      <c r="AD130" s="2"/>
      <c r="AE130" s="2" t="str">
        <f>IF(sum!A123="MA",sum!D123,"*")</f>
        <v>*</v>
      </c>
      <c r="AH130" s="2" t="s">
        <v>186</v>
      </c>
      <c r="AI130" s="2" t="s">
        <v>187</v>
      </c>
      <c r="AJ130" s="2">
        <v>2021</v>
      </c>
      <c r="AK130" s="2" t="str">
        <f>IF(sum!A123="ON",sum!B123,"*")</f>
        <v>*</v>
      </c>
      <c r="AL130" s="2"/>
      <c r="AM130" s="2" t="str">
        <f>IF(sum!A123="ON",sum!D123,"*")</f>
        <v>*</v>
      </c>
      <c r="AP130" s="2" t="s">
        <v>186</v>
      </c>
      <c r="AQ130" s="2" t="s">
        <v>187</v>
      </c>
      <c r="AR130" s="2">
        <v>2021</v>
      </c>
      <c r="AS130" s="2" t="str">
        <f>IF(sum!A123="QU",sum!B123,"*")</f>
        <v>*</v>
      </c>
      <c r="AT130" s="2"/>
      <c r="AU130" s="2" t="str">
        <f>IF(sum!A123="QU",sum!D123,"*")</f>
        <v>*</v>
      </c>
      <c r="AX130" s="2" t="s">
        <v>186</v>
      </c>
      <c r="AY130" s="2" t="s">
        <v>187</v>
      </c>
      <c r="AZ130" s="2">
        <v>2021</v>
      </c>
      <c r="BA130" s="2" t="str">
        <f>IF(sum!A123="SA",sum!B123,"*")</f>
        <v>*</v>
      </c>
      <c r="BB130" s="2"/>
      <c r="BC130" s="2" t="str">
        <f>IF(sum!A123="SA",sum!D123,"*")</f>
        <v>*</v>
      </c>
    </row>
    <row r="131" spans="2:55">
      <c r="B131" s="2" t="s">
        <v>186</v>
      </c>
      <c r="C131" s="2" t="s">
        <v>187</v>
      </c>
      <c r="D131" s="2">
        <v>2021</v>
      </c>
      <c r="E131" s="2" t="str">
        <f>IF(sum!A124="AL",sum!B124,"*")</f>
        <v>*</v>
      </c>
      <c r="F131" s="2"/>
      <c r="G131" s="2" t="str">
        <f>IF(sum!A124="AL",sum!D124,"*")</f>
        <v>*</v>
      </c>
      <c r="H131" s="2"/>
      <c r="J131" s="2" t="s">
        <v>186</v>
      </c>
      <c r="K131" s="2" t="s">
        <v>187</v>
      </c>
      <c r="L131" s="2">
        <v>2021</v>
      </c>
      <c r="M131" s="2" t="str">
        <f>IF(sum!A124="AT",sum!B124,"*")</f>
        <v>AFM-AuxiliaryMot_ELE1</v>
      </c>
      <c r="N131" s="2"/>
      <c r="O131" s="2">
        <f>IF(sum!A124="AT",sum!D124,"*")</f>
        <v>0.00634115409004437</v>
      </c>
      <c r="R131" s="2" t="s">
        <v>186</v>
      </c>
      <c r="S131" s="2" t="s">
        <v>187</v>
      </c>
      <c r="T131" s="2">
        <v>2021</v>
      </c>
      <c r="U131" s="2" t="str">
        <f>IF(sum!A124="BC",sum!B124,"*")</f>
        <v>*</v>
      </c>
      <c r="V131" s="2"/>
      <c r="W131" s="2" t="str">
        <f>IF(sum!A124="BC",sum!D124,"*")</f>
        <v>*</v>
      </c>
      <c r="Z131" s="2" t="s">
        <v>186</v>
      </c>
      <c r="AA131" s="2" t="s">
        <v>187</v>
      </c>
      <c r="AB131" s="2">
        <v>2021</v>
      </c>
      <c r="AC131" s="2" t="str">
        <f>IF(sum!A124="MA",sum!B124,"*")</f>
        <v>*</v>
      </c>
      <c r="AD131" s="2"/>
      <c r="AE131" s="2" t="str">
        <f>IF(sum!A124="MA",sum!D124,"*")</f>
        <v>*</v>
      </c>
      <c r="AH131" s="2" t="s">
        <v>186</v>
      </c>
      <c r="AI131" s="2" t="s">
        <v>187</v>
      </c>
      <c r="AJ131" s="2">
        <v>2021</v>
      </c>
      <c r="AK131" s="2" t="str">
        <f>IF(sum!A124="ON",sum!B124,"*")</f>
        <v>*</v>
      </c>
      <c r="AL131" s="2"/>
      <c r="AM131" s="2" t="str">
        <f>IF(sum!A124="ON",sum!D124,"*")</f>
        <v>*</v>
      </c>
      <c r="AP131" s="4" t="s">
        <v>186</v>
      </c>
      <c r="AQ131" s="4" t="s">
        <v>187</v>
      </c>
      <c r="AR131" s="4">
        <v>2021</v>
      </c>
      <c r="AS131" s="2" t="str">
        <f>IF(sum!A124="QU",sum!B124,"*")</f>
        <v>*</v>
      </c>
      <c r="AT131" s="2"/>
      <c r="AU131" s="2" t="str">
        <f>IF(sum!A124="QU",sum!D124,"*")</f>
        <v>*</v>
      </c>
      <c r="AX131" s="2" t="s">
        <v>186</v>
      </c>
      <c r="AY131" s="2" t="s">
        <v>187</v>
      </c>
      <c r="AZ131" s="2">
        <v>2021</v>
      </c>
      <c r="BA131" s="2" t="str">
        <f>IF(sum!A124="SA",sum!B124,"*")</f>
        <v>*</v>
      </c>
      <c r="BB131" s="2"/>
      <c r="BC131" s="2" t="str">
        <f>IF(sum!A124="SA",sum!D124,"*")</f>
        <v>*</v>
      </c>
    </row>
    <row r="132" spans="2:55">
      <c r="B132" s="4" t="s">
        <v>186</v>
      </c>
      <c r="C132" s="4" t="s">
        <v>187</v>
      </c>
      <c r="D132" s="4">
        <v>2021</v>
      </c>
      <c r="E132" s="2" t="str">
        <f>IF(sum!A125="AL",sum!B125,"*")</f>
        <v>*</v>
      </c>
      <c r="F132" s="2"/>
      <c r="G132" s="2" t="str">
        <f>IF(sum!A125="AL",sum!D125,"*")</f>
        <v>*</v>
      </c>
      <c r="H132" s="2"/>
      <c r="J132" s="4" t="s">
        <v>186</v>
      </c>
      <c r="K132" s="4" t="s">
        <v>187</v>
      </c>
      <c r="L132" s="4">
        <v>2021</v>
      </c>
      <c r="M132" s="2" t="str">
        <f>IF(sum!A125="AT",sum!B125,"*")</f>
        <v>AFM-Light_ELE1</v>
      </c>
      <c r="N132" s="2"/>
      <c r="O132" s="2">
        <f>IF(sum!A125="AT",sum!D125,"*")</f>
        <v>0.022194039315155</v>
      </c>
      <c r="R132" s="4" t="s">
        <v>186</v>
      </c>
      <c r="S132" s="4" t="s">
        <v>187</v>
      </c>
      <c r="T132" s="4">
        <v>2021</v>
      </c>
      <c r="U132" s="2" t="str">
        <f>IF(sum!A125="BC",sum!B125,"*")</f>
        <v>*</v>
      </c>
      <c r="V132" s="2"/>
      <c r="W132" s="2" t="str">
        <f>IF(sum!A125="BC",sum!D125,"*")</f>
        <v>*</v>
      </c>
      <c r="Z132" s="4" t="s">
        <v>186</v>
      </c>
      <c r="AA132" s="4" t="s">
        <v>187</v>
      </c>
      <c r="AB132" s="4">
        <v>2021</v>
      </c>
      <c r="AC132" s="2" t="str">
        <f>IF(sum!A125="MA",sum!B125,"*")</f>
        <v>*</v>
      </c>
      <c r="AD132" s="2"/>
      <c r="AE132" s="2" t="str">
        <f>IF(sum!A125="MA",sum!D125,"*")</f>
        <v>*</v>
      </c>
      <c r="AH132" s="4" t="s">
        <v>186</v>
      </c>
      <c r="AI132" s="4" t="s">
        <v>187</v>
      </c>
      <c r="AJ132" s="4">
        <v>2021</v>
      </c>
      <c r="AK132" s="2" t="str">
        <f>IF(sum!A125="ON",sum!B125,"*")</f>
        <v>*</v>
      </c>
      <c r="AL132" s="2"/>
      <c r="AM132" s="2" t="str">
        <f>IF(sum!A125="ON",sum!D125,"*")</f>
        <v>*</v>
      </c>
      <c r="AP132" s="2" t="s">
        <v>186</v>
      </c>
      <c r="AQ132" s="2" t="s">
        <v>187</v>
      </c>
      <c r="AR132" s="2">
        <v>2021</v>
      </c>
      <c r="AS132" s="2" t="str">
        <f>IF(sum!A125="QU",sum!B125,"*")</f>
        <v>*</v>
      </c>
      <c r="AT132" s="2"/>
      <c r="AU132" s="2" t="str">
        <f>IF(sum!A125="QU",sum!D125,"*")</f>
        <v>*</v>
      </c>
      <c r="AX132" s="4" t="s">
        <v>186</v>
      </c>
      <c r="AY132" s="4" t="s">
        <v>187</v>
      </c>
      <c r="AZ132" s="4">
        <v>2021</v>
      </c>
      <c r="BA132" s="2" t="str">
        <f>IF(sum!A125="SA",sum!B125,"*")</f>
        <v>*</v>
      </c>
      <c r="BB132" s="2"/>
      <c r="BC132" s="2" t="str">
        <f>IF(sum!A125="SA",sum!D125,"*")</f>
        <v>*</v>
      </c>
    </row>
    <row r="133" spans="2:55">
      <c r="B133" s="2" t="s">
        <v>186</v>
      </c>
      <c r="C133" s="2" t="s">
        <v>187</v>
      </c>
      <c r="D133" s="2">
        <v>2021</v>
      </c>
      <c r="E133" s="2" t="str">
        <f>IF(sum!A126="AL",sum!B126,"*")</f>
        <v>*</v>
      </c>
      <c r="F133" s="2"/>
      <c r="G133" s="2" t="str">
        <f>IF(sum!A126="AL",sum!D126,"*")</f>
        <v>*</v>
      </c>
      <c r="H133" s="2"/>
      <c r="J133" s="2" t="s">
        <v>186</v>
      </c>
      <c r="K133" s="2" t="s">
        <v>187</v>
      </c>
      <c r="L133" s="2">
        <v>2021</v>
      </c>
      <c r="M133" s="2" t="str">
        <f>IF(sum!A126="AT",sum!B126,"*")</f>
        <v>AFM-SpCool_ELE1</v>
      </c>
      <c r="N133" s="2"/>
      <c r="O133" s="2">
        <f>IF(sum!A126="AT",sum!D126,"*")</f>
        <v>0.0158528852251107</v>
      </c>
      <c r="R133" s="2" t="s">
        <v>186</v>
      </c>
      <c r="S133" s="2" t="s">
        <v>187</v>
      </c>
      <c r="T133" s="2">
        <v>2021</v>
      </c>
      <c r="U133" s="2" t="str">
        <f>IF(sum!A126="BC",sum!B126,"*")</f>
        <v>*</v>
      </c>
      <c r="V133" s="2"/>
      <c r="W133" s="2" t="str">
        <f>IF(sum!A126="BC",sum!D126,"*")</f>
        <v>*</v>
      </c>
      <c r="Z133" s="2" t="s">
        <v>186</v>
      </c>
      <c r="AA133" s="2" t="s">
        <v>187</v>
      </c>
      <c r="AB133" s="2">
        <v>2021</v>
      </c>
      <c r="AC133" s="2" t="str">
        <f>IF(sum!A126="MA",sum!B126,"*")</f>
        <v>*</v>
      </c>
      <c r="AD133" s="2"/>
      <c r="AE133" s="2" t="str">
        <f>IF(sum!A126="MA",sum!D126,"*")</f>
        <v>*</v>
      </c>
      <c r="AH133" s="2" t="s">
        <v>186</v>
      </c>
      <c r="AI133" s="2" t="s">
        <v>187</v>
      </c>
      <c r="AJ133" s="2">
        <v>2021</v>
      </c>
      <c r="AK133" s="2" t="str">
        <f>IF(sum!A126="ON",sum!B126,"*")</f>
        <v>*</v>
      </c>
      <c r="AL133" s="2"/>
      <c r="AM133" s="2" t="str">
        <f>IF(sum!A126="ON",sum!D126,"*")</f>
        <v>*</v>
      </c>
      <c r="AP133" s="4" t="s">
        <v>186</v>
      </c>
      <c r="AQ133" s="4" t="s">
        <v>187</v>
      </c>
      <c r="AR133" s="4">
        <v>2021</v>
      </c>
      <c r="AS133" s="2" t="str">
        <f>IF(sum!A126="QU",sum!B126,"*")</f>
        <v>*</v>
      </c>
      <c r="AT133" s="2"/>
      <c r="AU133" s="2" t="str">
        <f>IF(sum!A126="QU",sum!D126,"*")</f>
        <v>*</v>
      </c>
      <c r="AX133" s="2" t="s">
        <v>186</v>
      </c>
      <c r="AY133" s="2" t="s">
        <v>187</v>
      </c>
      <c r="AZ133" s="2">
        <v>2021</v>
      </c>
      <c r="BA133" s="2" t="str">
        <f>IF(sum!A126="SA",sum!B126,"*")</f>
        <v>*</v>
      </c>
      <c r="BB133" s="2"/>
      <c r="BC133" s="2" t="str">
        <f>IF(sum!A126="SA",sum!D126,"*")</f>
        <v>*</v>
      </c>
    </row>
    <row r="134" spans="2:55">
      <c r="B134" s="2" t="s">
        <v>186</v>
      </c>
      <c r="C134" s="2" t="s">
        <v>187</v>
      </c>
      <c r="D134" s="2">
        <v>2021</v>
      </c>
      <c r="E134" s="2" t="str">
        <f>IF(sum!A127="AL",sum!B127,"*")</f>
        <v>*</v>
      </c>
      <c r="F134" s="2"/>
      <c r="G134" s="2" t="str">
        <f>IF(sum!A127="AL",sum!D127,"*")</f>
        <v>*</v>
      </c>
      <c r="H134" s="2"/>
      <c r="J134" s="2" t="s">
        <v>186</v>
      </c>
      <c r="K134" s="2" t="s">
        <v>187</v>
      </c>
      <c r="L134" s="2">
        <v>2021</v>
      </c>
      <c r="M134" s="2" t="str">
        <f>IF(sum!A127="AT",sum!B127,"*")</f>
        <v>AFM-SpHeat_ELE1</v>
      </c>
      <c r="N134" s="2"/>
      <c r="O134" s="2">
        <f>IF(sum!A127="AT",sum!D127,"*")</f>
        <v>0.00563658141337278</v>
      </c>
      <c r="R134" s="2" t="s">
        <v>186</v>
      </c>
      <c r="S134" s="2" t="s">
        <v>187</v>
      </c>
      <c r="T134" s="2">
        <v>2021</v>
      </c>
      <c r="U134" s="2" t="str">
        <f>IF(sum!A127="BC",sum!B127,"*")</f>
        <v>*</v>
      </c>
      <c r="V134" s="2"/>
      <c r="W134" s="2" t="str">
        <f>IF(sum!A127="BC",sum!D127,"*")</f>
        <v>*</v>
      </c>
      <c r="Z134" s="2" t="s">
        <v>186</v>
      </c>
      <c r="AA134" s="2" t="s">
        <v>187</v>
      </c>
      <c r="AB134" s="2">
        <v>2021</v>
      </c>
      <c r="AC134" s="2" t="str">
        <f>IF(sum!A127="MA",sum!B127,"*")</f>
        <v>*</v>
      </c>
      <c r="AD134" s="2"/>
      <c r="AE134" s="2" t="str">
        <f>IF(sum!A127="MA",sum!D127,"*")</f>
        <v>*</v>
      </c>
      <c r="AH134" s="2" t="s">
        <v>186</v>
      </c>
      <c r="AI134" s="2" t="s">
        <v>187</v>
      </c>
      <c r="AJ134" s="2">
        <v>2021</v>
      </c>
      <c r="AK134" s="2" t="str">
        <f>IF(sum!A127="ON",sum!B127,"*")</f>
        <v>*</v>
      </c>
      <c r="AL134" s="2"/>
      <c r="AM134" s="2" t="str">
        <f>IF(sum!A127="ON",sum!D127,"*")</f>
        <v>*</v>
      </c>
      <c r="AP134" s="2" t="s">
        <v>186</v>
      </c>
      <c r="AQ134" s="2" t="s">
        <v>187</v>
      </c>
      <c r="AR134" s="2">
        <v>2021</v>
      </c>
      <c r="AS134" s="2" t="str">
        <f>IF(sum!A127="QU",sum!B127,"*")</f>
        <v>*</v>
      </c>
      <c r="AT134" s="2"/>
      <c r="AU134" s="2" t="str">
        <f>IF(sum!A127="QU",sum!D127,"*")</f>
        <v>*</v>
      </c>
      <c r="AX134" s="2" t="s">
        <v>186</v>
      </c>
      <c r="AY134" s="2" t="s">
        <v>187</v>
      </c>
      <c r="AZ134" s="2">
        <v>2021</v>
      </c>
      <c r="BA134" s="2" t="str">
        <f>IF(sum!A127="SA",sum!B127,"*")</f>
        <v>*</v>
      </c>
      <c r="BB134" s="2"/>
      <c r="BC134" s="2" t="str">
        <f>IF(sum!A127="SA",sum!D127,"*")</f>
        <v>*</v>
      </c>
    </row>
    <row r="135" spans="2:55">
      <c r="B135" s="4" t="s">
        <v>186</v>
      </c>
      <c r="C135" s="4" t="s">
        <v>187</v>
      </c>
      <c r="D135" s="4">
        <v>2021</v>
      </c>
      <c r="E135" s="2" t="str">
        <f>IF(sum!A128="AL",sum!B128,"*")</f>
        <v>*</v>
      </c>
      <c r="F135" s="2"/>
      <c r="G135" s="2" t="str">
        <f>IF(sum!A128="AL",sum!D128,"*")</f>
        <v>*</v>
      </c>
      <c r="H135" s="2"/>
      <c r="J135" s="4" t="s">
        <v>186</v>
      </c>
      <c r="K135" s="4" t="s">
        <v>187</v>
      </c>
      <c r="L135" s="4">
        <v>2021</v>
      </c>
      <c r="M135" s="2" t="str">
        <f>IF(sum!A128="AT",sum!B128,"*")</f>
        <v>AFM-WaterHeat_ELE1</v>
      </c>
      <c r="N135" s="2"/>
      <c r="O135" s="2">
        <f>IF(sum!A128="AT",sum!D128,"*")</f>
        <v>0.0021137180300148</v>
      </c>
      <c r="R135" s="4" t="s">
        <v>186</v>
      </c>
      <c r="S135" s="4" t="s">
        <v>187</v>
      </c>
      <c r="T135" s="4">
        <v>2021</v>
      </c>
      <c r="U135" s="2" t="str">
        <f>IF(sum!A128="BC",sum!B128,"*")</f>
        <v>*</v>
      </c>
      <c r="V135" s="2"/>
      <c r="W135" s="2" t="str">
        <f>IF(sum!A128="BC",sum!D128,"*")</f>
        <v>*</v>
      </c>
      <c r="Z135" s="4" t="s">
        <v>186</v>
      </c>
      <c r="AA135" s="4" t="s">
        <v>187</v>
      </c>
      <c r="AB135" s="4">
        <v>2021</v>
      </c>
      <c r="AC135" s="2" t="str">
        <f>IF(sum!A128="MA",sum!B128,"*")</f>
        <v>*</v>
      </c>
      <c r="AD135" s="2"/>
      <c r="AE135" s="2" t="str">
        <f>IF(sum!A128="MA",sum!D128,"*")</f>
        <v>*</v>
      </c>
      <c r="AH135" s="4" t="s">
        <v>186</v>
      </c>
      <c r="AI135" s="4" t="s">
        <v>187</v>
      </c>
      <c r="AJ135" s="4">
        <v>2021</v>
      </c>
      <c r="AK135" s="2" t="str">
        <f>IF(sum!A128="ON",sum!B128,"*")</f>
        <v>*</v>
      </c>
      <c r="AL135" s="2"/>
      <c r="AM135" s="2" t="str">
        <f>IF(sum!A128="ON",sum!D128,"*")</f>
        <v>*</v>
      </c>
      <c r="AP135" s="4" t="s">
        <v>186</v>
      </c>
      <c r="AQ135" s="4" t="s">
        <v>187</v>
      </c>
      <c r="AR135" s="4">
        <v>2021</v>
      </c>
      <c r="AS135" s="2" t="str">
        <f>IF(sum!A128="QU",sum!B128,"*")</f>
        <v>*</v>
      </c>
      <c r="AT135" s="2"/>
      <c r="AU135" s="2" t="str">
        <f>IF(sum!A128="QU",sum!D128,"*")</f>
        <v>*</v>
      </c>
      <c r="AX135" s="4" t="s">
        <v>186</v>
      </c>
      <c r="AY135" s="4" t="s">
        <v>187</v>
      </c>
      <c r="AZ135" s="4">
        <v>2021</v>
      </c>
      <c r="BA135" s="2" t="str">
        <f>IF(sum!A128="SA",sum!B128,"*")</f>
        <v>*</v>
      </c>
      <c r="BB135" s="2"/>
      <c r="BC135" s="2" t="str">
        <f>IF(sum!A128="SA",sum!D128,"*")</f>
        <v>*</v>
      </c>
    </row>
    <row r="136" spans="2:55">
      <c r="B136" s="2" t="s">
        <v>186</v>
      </c>
      <c r="C136" s="2" t="s">
        <v>187</v>
      </c>
      <c r="D136" s="2">
        <v>2021</v>
      </c>
      <c r="E136" s="2" t="str">
        <f>IF(sum!A129="AL",sum!B129,"*")</f>
        <v>*</v>
      </c>
      <c r="F136" s="2"/>
      <c r="G136" s="2" t="str">
        <f>IF(sum!A129="AL",sum!D129,"*")</f>
        <v>*</v>
      </c>
      <c r="H136" s="2"/>
      <c r="J136" s="2" t="s">
        <v>186</v>
      </c>
      <c r="K136" s="2" t="s">
        <v>187</v>
      </c>
      <c r="L136" s="2">
        <v>2021</v>
      </c>
      <c r="M136" s="2" t="str">
        <f>IF(sum!A129="AT",sum!B129,"*")</f>
        <v>ART-AuxiliaryEquip_ELE1</v>
      </c>
      <c r="N136" s="2"/>
      <c r="O136" s="2">
        <f>IF(sum!A129="AT",sum!D129,"*")</f>
        <v>0.00422743606002957</v>
      </c>
      <c r="R136" s="2" t="s">
        <v>186</v>
      </c>
      <c r="S136" s="2" t="s">
        <v>187</v>
      </c>
      <c r="T136" s="2">
        <v>2021</v>
      </c>
      <c r="U136" s="2" t="str">
        <f>IF(sum!A129="BC",sum!B129,"*")</f>
        <v>*</v>
      </c>
      <c r="V136" s="2"/>
      <c r="W136" s="2" t="str">
        <f>IF(sum!A129="BC",sum!D129,"*")</f>
        <v>*</v>
      </c>
      <c r="Z136" s="2" t="s">
        <v>186</v>
      </c>
      <c r="AA136" s="2" t="s">
        <v>187</v>
      </c>
      <c r="AB136" s="2">
        <v>2021</v>
      </c>
      <c r="AC136" s="2" t="str">
        <f>IF(sum!A129="MA",sum!B129,"*")</f>
        <v>*</v>
      </c>
      <c r="AD136" s="2"/>
      <c r="AE136" s="2" t="str">
        <f>IF(sum!A129="MA",sum!D129,"*")</f>
        <v>*</v>
      </c>
      <c r="AH136" s="2" t="s">
        <v>186</v>
      </c>
      <c r="AI136" s="2" t="s">
        <v>187</v>
      </c>
      <c r="AJ136" s="2">
        <v>2021</v>
      </c>
      <c r="AK136" s="2" t="str">
        <f>IF(sum!A129="ON",sum!B129,"*")</f>
        <v>*</v>
      </c>
      <c r="AL136" s="2"/>
      <c r="AM136" s="2" t="str">
        <f>IF(sum!A129="ON",sum!D129,"*")</f>
        <v>*</v>
      </c>
      <c r="AP136" s="2" t="s">
        <v>186</v>
      </c>
      <c r="AQ136" s="2" t="s">
        <v>187</v>
      </c>
      <c r="AR136" s="2">
        <v>2021</v>
      </c>
      <c r="AS136" s="2" t="str">
        <f>IF(sum!A129="QU",sum!B129,"*")</f>
        <v>*</v>
      </c>
      <c r="AT136" s="2"/>
      <c r="AU136" s="2" t="str">
        <f>IF(sum!A129="QU",sum!D129,"*")</f>
        <v>*</v>
      </c>
      <c r="AX136" s="2" t="s">
        <v>186</v>
      </c>
      <c r="AY136" s="2" t="s">
        <v>187</v>
      </c>
      <c r="AZ136" s="2">
        <v>2021</v>
      </c>
      <c r="BA136" s="2" t="str">
        <f>IF(sum!A129="SA",sum!B129,"*")</f>
        <v>*</v>
      </c>
      <c r="BB136" s="2"/>
      <c r="BC136" s="2" t="str">
        <f>IF(sum!A129="SA",sum!D129,"*")</f>
        <v>*</v>
      </c>
    </row>
    <row r="137" spans="2:55">
      <c r="B137" s="2" t="s">
        <v>186</v>
      </c>
      <c r="C137" s="2" t="s">
        <v>187</v>
      </c>
      <c r="D137" s="2">
        <v>2021</v>
      </c>
      <c r="E137" s="2" t="str">
        <f>IF(sum!A130="AL",sum!B130,"*")</f>
        <v>*</v>
      </c>
      <c r="F137" s="2"/>
      <c r="G137" s="2" t="str">
        <f>IF(sum!A130="AL",sum!D130,"*")</f>
        <v>*</v>
      </c>
      <c r="J137" s="2" t="s">
        <v>186</v>
      </c>
      <c r="K137" s="2" t="s">
        <v>187</v>
      </c>
      <c r="L137" s="2">
        <v>2021</v>
      </c>
      <c r="M137" s="2" t="str">
        <f>IF(sum!A130="AT",sum!B130,"*")</f>
        <v>ART-Light_ELE1</v>
      </c>
      <c r="N137" s="2"/>
      <c r="O137" s="2">
        <f>IF(sum!A130="AT",sum!D130,"*")</f>
        <v>0.00634115409004437</v>
      </c>
      <c r="R137" s="2" t="s">
        <v>186</v>
      </c>
      <c r="S137" s="2" t="s">
        <v>187</v>
      </c>
      <c r="T137" s="2">
        <v>2021</v>
      </c>
      <c r="U137" s="2" t="str">
        <f>IF(sum!A130="BC",sum!B130,"*")</f>
        <v>*</v>
      </c>
      <c r="V137" s="2"/>
      <c r="W137" s="2" t="str">
        <f>IF(sum!A130="BC",sum!D130,"*")</f>
        <v>*</v>
      </c>
      <c r="Z137" s="2" t="s">
        <v>186</v>
      </c>
      <c r="AA137" s="2" t="s">
        <v>187</v>
      </c>
      <c r="AB137" s="2">
        <v>2021</v>
      </c>
      <c r="AC137" s="2" t="str">
        <f>IF(sum!A130="MA",sum!B130,"*")</f>
        <v>*</v>
      </c>
      <c r="AD137" s="2"/>
      <c r="AE137" s="2" t="str">
        <f>IF(sum!A130="MA",sum!D130,"*")</f>
        <v>*</v>
      </c>
      <c r="AH137" s="2" t="s">
        <v>186</v>
      </c>
      <c r="AI137" s="2" t="s">
        <v>187</v>
      </c>
      <c r="AJ137" s="2">
        <v>2021</v>
      </c>
      <c r="AK137" s="2" t="str">
        <f>IF(sum!A130="ON",sum!B130,"*")</f>
        <v>*</v>
      </c>
      <c r="AL137" s="2"/>
      <c r="AM137" s="2" t="str">
        <f>IF(sum!A130="ON",sum!D130,"*")</f>
        <v>*</v>
      </c>
      <c r="AP137" s="4" t="s">
        <v>186</v>
      </c>
      <c r="AQ137" s="4" t="s">
        <v>187</v>
      </c>
      <c r="AR137" s="4">
        <v>2021</v>
      </c>
      <c r="AS137" s="2" t="str">
        <f>IF(sum!A130="QU",sum!B130,"*")</f>
        <v>*</v>
      </c>
      <c r="AT137" s="2"/>
      <c r="AU137" s="2" t="str">
        <f>IF(sum!A130="QU",sum!D130,"*")</f>
        <v>*</v>
      </c>
      <c r="AX137" s="2" t="s">
        <v>186</v>
      </c>
      <c r="AY137" s="2" t="s">
        <v>187</v>
      </c>
      <c r="AZ137" s="2">
        <v>2021</v>
      </c>
      <c r="BA137" s="2" t="str">
        <f>IF(sum!A130="SA",sum!B130,"*")</f>
        <v>*</v>
      </c>
      <c r="BB137" s="2"/>
      <c r="BC137" s="2" t="str">
        <f>IF(sum!A130="SA",sum!D130,"*")</f>
        <v>*</v>
      </c>
    </row>
    <row r="138" spans="2:55">
      <c r="B138" s="4" t="s">
        <v>186</v>
      </c>
      <c r="C138" s="4" t="s">
        <v>187</v>
      </c>
      <c r="D138" s="4">
        <v>2021</v>
      </c>
      <c r="E138" s="2" t="str">
        <f>IF(sum!A131="AL",sum!B131,"*")</f>
        <v>*</v>
      </c>
      <c r="F138" s="2"/>
      <c r="G138" s="2" t="str">
        <f>IF(sum!A131="AL",sum!D131,"*")</f>
        <v>*</v>
      </c>
      <c r="J138" s="4" t="s">
        <v>186</v>
      </c>
      <c r="K138" s="4" t="s">
        <v>187</v>
      </c>
      <c r="L138" s="4">
        <v>2021</v>
      </c>
      <c r="M138" s="2" t="str">
        <f>IF(sum!A131="AT",sum!B131,"*")</f>
        <v>ART-SpCool_ELE1</v>
      </c>
      <c r="N138" s="2"/>
      <c r="O138" s="2">
        <f>IF(sum!A131="AT",sum!D131,"*")</f>
        <v>0.00317057704502223</v>
      </c>
      <c r="R138" s="4" t="s">
        <v>186</v>
      </c>
      <c r="S138" s="4" t="s">
        <v>187</v>
      </c>
      <c r="T138" s="4">
        <v>2021</v>
      </c>
      <c r="U138" s="2" t="str">
        <f>IF(sum!A131="BC",sum!B131,"*")</f>
        <v>*</v>
      </c>
      <c r="V138" s="2"/>
      <c r="W138" s="2" t="str">
        <f>IF(sum!A131="BC",sum!D131,"*")</f>
        <v>*</v>
      </c>
      <c r="Z138" s="4" t="s">
        <v>186</v>
      </c>
      <c r="AA138" s="4" t="s">
        <v>187</v>
      </c>
      <c r="AB138" s="4">
        <v>2021</v>
      </c>
      <c r="AC138" s="2" t="str">
        <f>IF(sum!A131="MA",sum!B131,"*")</f>
        <v>*</v>
      </c>
      <c r="AD138" s="2"/>
      <c r="AE138" s="2" t="str">
        <f>IF(sum!A131="MA",sum!D131,"*")</f>
        <v>*</v>
      </c>
      <c r="AH138" s="4" t="s">
        <v>186</v>
      </c>
      <c r="AI138" s="4" t="s">
        <v>187</v>
      </c>
      <c r="AJ138" s="4">
        <v>2021</v>
      </c>
      <c r="AK138" s="2" t="str">
        <f>IF(sum!A131="ON",sum!B131,"*")</f>
        <v>*</v>
      </c>
      <c r="AL138" s="2"/>
      <c r="AM138" s="2" t="str">
        <f>IF(sum!A131="ON",sum!D131,"*")</f>
        <v>*</v>
      </c>
      <c r="AP138" s="2" t="s">
        <v>186</v>
      </c>
      <c r="AQ138" s="2" t="s">
        <v>187</v>
      </c>
      <c r="AR138" s="2">
        <v>2021</v>
      </c>
      <c r="AS138" s="2" t="str">
        <f>IF(sum!A131="QU",sum!B131,"*")</f>
        <v>*</v>
      </c>
      <c r="AT138" s="2"/>
      <c r="AU138" s="2" t="str">
        <f>IF(sum!A131="QU",sum!D131,"*")</f>
        <v>*</v>
      </c>
      <c r="AX138" s="4" t="s">
        <v>186</v>
      </c>
      <c r="AY138" s="4" t="s">
        <v>187</v>
      </c>
      <c r="AZ138" s="4">
        <v>2021</v>
      </c>
      <c r="BA138" s="2" t="str">
        <f>IF(sum!A131="SA",sum!B131,"*")</f>
        <v>*</v>
      </c>
      <c r="BB138" s="2"/>
      <c r="BC138" s="2" t="str">
        <f>IF(sum!A131="SA",sum!D131,"*")</f>
        <v>*</v>
      </c>
    </row>
    <row r="139" spans="2:55">
      <c r="B139" s="2" t="s">
        <v>186</v>
      </c>
      <c r="C139" s="2" t="s">
        <v>187</v>
      </c>
      <c r="D139" s="2">
        <v>2021</v>
      </c>
      <c r="E139" s="2" t="str">
        <f>IF(sum!A132="AL",sum!B132,"*")</f>
        <v>*</v>
      </c>
      <c r="F139" s="2"/>
      <c r="G139" s="2" t="str">
        <f>IF(sum!A132="AL",sum!D132,"*")</f>
        <v>*</v>
      </c>
      <c r="J139" s="2" t="s">
        <v>186</v>
      </c>
      <c r="K139" s="2" t="s">
        <v>187</v>
      </c>
      <c r="L139" s="2">
        <v>2021</v>
      </c>
      <c r="M139" s="2" t="str">
        <f>IF(sum!A132="AT",sum!B132,"*")</f>
        <v>ART-SpHeat_ELE1</v>
      </c>
      <c r="N139" s="2"/>
      <c r="O139" s="2">
        <f>IF(sum!A132="AT",sum!D132,"*")</f>
        <v>0.00563658141337279</v>
      </c>
      <c r="R139" s="2" t="s">
        <v>186</v>
      </c>
      <c r="S139" s="2" t="s">
        <v>187</v>
      </c>
      <c r="T139" s="2">
        <v>2021</v>
      </c>
      <c r="U139" s="2" t="str">
        <f>IF(sum!A132="BC",sum!B132,"*")</f>
        <v>*</v>
      </c>
      <c r="V139" s="2"/>
      <c r="W139" s="2" t="str">
        <f>IF(sum!A132="BC",sum!D132,"*")</f>
        <v>*</v>
      </c>
      <c r="Z139" s="2" t="s">
        <v>186</v>
      </c>
      <c r="AA139" s="2" t="s">
        <v>187</v>
      </c>
      <c r="AB139" s="2">
        <v>2021</v>
      </c>
      <c r="AC139" s="2" t="str">
        <f>IF(sum!A132="MA",sum!B132,"*")</f>
        <v>*</v>
      </c>
      <c r="AD139" s="2"/>
      <c r="AE139" s="2" t="str">
        <f>IF(sum!A132="MA",sum!D132,"*")</f>
        <v>*</v>
      </c>
      <c r="AH139" s="2" t="s">
        <v>186</v>
      </c>
      <c r="AI139" s="2" t="s">
        <v>187</v>
      </c>
      <c r="AJ139" s="2">
        <v>2021</v>
      </c>
      <c r="AK139" s="2" t="str">
        <f>IF(sum!A132="ON",sum!B132,"*")</f>
        <v>*</v>
      </c>
      <c r="AL139" s="2"/>
      <c r="AM139" s="2" t="str">
        <f>IF(sum!A132="ON",sum!D132,"*")</f>
        <v>*</v>
      </c>
      <c r="AP139" s="4" t="s">
        <v>186</v>
      </c>
      <c r="AQ139" s="4" t="s">
        <v>187</v>
      </c>
      <c r="AR139" s="4">
        <v>2021</v>
      </c>
      <c r="AS139" s="2" t="str">
        <f>IF(sum!A132="QU",sum!B132,"*")</f>
        <v>*</v>
      </c>
      <c r="AT139" s="2"/>
      <c r="AU139" s="2" t="str">
        <f>IF(sum!A132="QU",sum!D132,"*")</f>
        <v>*</v>
      </c>
      <c r="AX139" s="2" t="s">
        <v>186</v>
      </c>
      <c r="AY139" s="2" t="s">
        <v>187</v>
      </c>
      <c r="AZ139" s="2">
        <v>2021</v>
      </c>
      <c r="BA139" s="2" t="str">
        <f>IF(sum!A132="SA",sum!B132,"*")</f>
        <v>*</v>
      </c>
      <c r="BB139" s="2"/>
      <c r="BC139" s="2" t="str">
        <f>IF(sum!A132="SA",sum!D132,"*")</f>
        <v>*</v>
      </c>
    </row>
    <row r="140" spans="2:55">
      <c r="B140" s="2" t="s">
        <v>186</v>
      </c>
      <c r="C140" s="2" t="s">
        <v>187</v>
      </c>
      <c r="D140" s="2">
        <v>2021</v>
      </c>
      <c r="E140" s="2" t="str">
        <f>IF(sum!A133="AL",sum!B133,"*")</f>
        <v>*</v>
      </c>
      <c r="F140" s="2"/>
      <c r="G140" s="2" t="str">
        <f>IF(sum!A133="AL",sum!D133,"*")</f>
        <v>*</v>
      </c>
      <c r="J140" s="2" t="s">
        <v>186</v>
      </c>
      <c r="K140" s="2" t="s">
        <v>187</v>
      </c>
      <c r="L140" s="2">
        <v>2021</v>
      </c>
      <c r="M140" s="2" t="str">
        <f>IF(sum!A133="AT",sum!B133,"*")</f>
        <v>ECHP_biomass_thermal01</v>
      </c>
      <c r="N140" s="2"/>
      <c r="O140" s="2">
        <f>IF(sum!A133="AT",sum!D133,"*")</f>
        <v>0</v>
      </c>
      <c r="R140" s="2" t="s">
        <v>186</v>
      </c>
      <c r="S140" s="2" t="s">
        <v>187</v>
      </c>
      <c r="T140" s="2">
        <v>2021</v>
      </c>
      <c r="U140" s="2" t="str">
        <f>IF(sum!A133="BC",sum!B133,"*")</f>
        <v>*</v>
      </c>
      <c r="V140" s="2"/>
      <c r="W140" s="2" t="str">
        <f>IF(sum!A133="BC",sum!D133,"*")</f>
        <v>*</v>
      </c>
      <c r="Z140" s="2" t="s">
        <v>186</v>
      </c>
      <c r="AA140" s="2" t="s">
        <v>187</v>
      </c>
      <c r="AB140" s="2">
        <v>2021</v>
      </c>
      <c r="AC140" s="2" t="str">
        <f>IF(sum!A133="MA",sum!B133,"*")</f>
        <v>*</v>
      </c>
      <c r="AD140" s="2"/>
      <c r="AE140" s="2" t="str">
        <f>IF(sum!A133="MA",sum!D133,"*")</f>
        <v>*</v>
      </c>
      <c r="AH140" s="2" t="s">
        <v>186</v>
      </c>
      <c r="AI140" s="2" t="s">
        <v>187</v>
      </c>
      <c r="AJ140" s="2">
        <v>2021</v>
      </c>
      <c r="AK140" s="2" t="str">
        <f>IF(sum!A133="ON",sum!B133,"*")</f>
        <v>*</v>
      </c>
      <c r="AL140" s="2"/>
      <c r="AM140" s="2" t="str">
        <f>IF(sum!A133="ON",sum!D133,"*")</f>
        <v>*</v>
      </c>
      <c r="AP140" s="2" t="s">
        <v>186</v>
      </c>
      <c r="AQ140" s="2" t="s">
        <v>187</v>
      </c>
      <c r="AR140" s="2">
        <v>2021</v>
      </c>
      <c r="AS140" s="2" t="str">
        <f>IF(sum!A133="QU",sum!B133,"*")</f>
        <v>*</v>
      </c>
      <c r="AT140" s="2"/>
      <c r="AU140" s="2" t="str">
        <f>IF(sum!A133="QU",sum!D133,"*")</f>
        <v>*</v>
      </c>
      <c r="AX140" s="2" t="s">
        <v>186</v>
      </c>
      <c r="AY140" s="2" t="s">
        <v>187</v>
      </c>
      <c r="AZ140" s="2">
        <v>2021</v>
      </c>
      <c r="BA140" s="2" t="str">
        <f>IF(sum!A133="SA",sum!B133,"*")</f>
        <v>*</v>
      </c>
      <c r="BB140" s="2"/>
      <c r="BC140" s="2" t="str">
        <f>IF(sum!A133="SA",sum!D133,"*")</f>
        <v>*</v>
      </c>
    </row>
    <row r="141" spans="2:55">
      <c r="B141" s="4" t="s">
        <v>186</v>
      </c>
      <c r="C141" s="4" t="s">
        <v>187</v>
      </c>
      <c r="D141" s="4">
        <v>2021</v>
      </c>
      <c r="J141" s="4" t="s">
        <v>186</v>
      </c>
      <c r="K141" s="4" t="s">
        <v>187</v>
      </c>
      <c r="L141" s="4">
        <v>2021</v>
      </c>
      <c r="M141" s="2" t="str">
        <f>IF(sum!A134="AT",sum!B134,"*")</f>
        <v>EDU-AuxiliaryEquip_ELE1</v>
      </c>
      <c r="N141" s="2"/>
      <c r="O141" s="2">
        <f>IF(sum!A134="AT",sum!D134,"*")</f>
        <v>0.0274783343901926</v>
      </c>
      <c r="R141" s="4" t="s">
        <v>186</v>
      </c>
      <c r="S141" s="4" t="s">
        <v>187</v>
      </c>
      <c r="T141" s="4">
        <v>2021</v>
      </c>
      <c r="U141" s="2" t="str">
        <f>IF(sum!A134="BC",sum!B134,"*")</f>
        <v>*</v>
      </c>
      <c r="V141" s="2"/>
      <c r="W141" s="2" t="str">
        <f>IF(sum!A134="BC",sum!D134,"*")</f>
        <v>*</v>
      </c>
      <c r="Z141" s="4" t="s">
        <v>186</v>
      </c>
      <c r="AA141" s="4" t="s">
        <v>187</v>
      </c>
      <c r="AB141" s="4">
        <v>2021</v>
      </c>
      <c r="AC141" s="2" t="str">
        <f>IF(sum!A134="MA",sum!B134,"*")</f>
        <v>*</v>
      </c>
      <c r="AD141" s="2"/>
      <c r="AE141" s="2" t="str">
        <f>IF(sum!A134="MA",sum!D134,"*")</f>
        <v>*</v>
      </c>
      <c r="AH141" s="4" t="s">
        <v>186</v>
      </c>
      <c r="AI141" s="4" t="s">
        <v>187</v>
      </c>
      <c r="AJ141" s="4">
        <v>2021</v>
      </c>
      <c r="AK141" s="2" t="str">
        <f>IF(sum!A134="ON",sum!B134,"*")</f>
        <v>*</v>
      </c>
      <c r="AL141" s="2"/>
      <c r="AM141" s="2" t="str">
        <f>IF(sum!A134="ON",sum!D134,"*")</f>
        <v>*</v>
      </c>
      <c r="AP141" s="4" t="s">
        <v>186</v>
      </c>
      <c r="AQ141" s="4" t="s">
        <v>187</v>
      </c>
      <c r="AR141" s="4">
        <v>2021</v>
      </c>
      <c r="AS141" s="2" t="str">
        <f>IF(sum!A134="QU",sum!B134,"*")</f>
        <v>*</v>
      </c>
      <c r="AT141" s="2"/>
      <c r="AU141" s="2" t="str">
        <f>IF(sum!A134="QU",sum!D134,"*")</f>
        <v>*</v>
      </c>
      <c r="AX141" s="4" t="s">
        <v>186</v>
      </c>
      <c r="AY141" s="4" t="s">
        <v>187</v>
      </c>
      <c r="AZ141" s="4">
        <v>2021</v>
      </c>
      <c r="BA141" s="2" t="str">
        <f>IF(sum!A134="SA",sum!B134,"*")</f>
        <v>*</v>
      </c>
      <c r="BB141" s="2"/>
      <c r="BC141" s="2" t="str">
        <f>IF(sum!A134="SA",sum!D134,"*")</f>
        <v>*</v>
      </c>
    </row>
    <row r="142" spans="2:55">
      <c r="B142" s="2" t="s">
        <v>186</v>
      </c>
      <c r="C142" s="2" t="s">
        <v>187</v>
      </c>
      <c r="D142" s="2">
        <v>2021</v>
      </c>
      <c r="J142" s="2" t="s">
        <v>186</v>
      </c>
      <c r="K142" s="2" t="s">
        <v>187</v>
      </c>
      <c r="L142" s="2">
        <v>2021</v>
      </c>
      <c r="M142" s="2" t="str">
        <f>IF(sum!A135="AT",sum!B135,"*")</f>
        <v>EDU-AuxiliaryMot_ELE1</v>
      </c>
      <c r="N142" s="2"/>
      <c r="O142" s="2">
        <f>IF(sum!A135="AT",sum!D135,"*")</f>
        <v>0.00951173113506659</v>
      </c>
      <c r="R142" s="2" t="s">
        <v>186</v>
      </c>
      <c r="S142" s="2" t="s">
        <v>187</v>
      </c>
      <c r="T142" s="2">
        <v>2021</v>
      </c>
      <c r="U142" s="2" t="str">
        <f>IF(sum!A135="BC",sum!B135,"*")</f>
        <v>*</v>
      </c>
      <c r="V142" s="2"/>
      <c r="W142" s="2" t="str">
        <f>IF(sum!A135="BC",sum!D135,"*")</f>
        <v>*</v>
      </c>
      <c r="Z142" s="2" t="s">
        <v>186</v>
      </c>
      <c r="AA142" s="2" t="s">
        <v>187</v>
      </c>
      <c r="AB142" s="2">
        <v>2021</v>
      </c>
      <c r="AC142" s="2" t="str">
        <f>IF(sum!A135="MA",sum!B135,"*")</f>
        <v>*</v>
      </c>
      <c r="AD142" s="2"/>
      <c r="AE142" s="2" t="str">
        <f>IF(sum!A135="MA",sum!D135,"*")</f>
        <v>*</v>
      </c>
      <c r="AH142" s="2" t="s">
        <v>186</v>
      </c>
      <c r="AI142" s="2" t="s">
        <v>187</v>
      </c>
      <c r="AJ142" s="2">
        <v>2021</v>
      </c>
      <c r="AK142" s="2" t="str">
        <f>IF(sum!A135="ON",sum!B135,"*")</f>
        <v>*</v>
      </c>
      <c r="AL142" s="2"/>
      <c r="AM142" s="2" t="str">
        <f>IF(sum!A135="ON",sum!D135,"*")</f>
        <v>*</v>
      </c>
      <c r="AP142" s="2" t="s">
        <v>186</v>
      </c>
      <c r="AQ142" s="2" t="s">
        <v>187</v>
      </c>
      <c r="AR142" s="2">
        <v>2021</v>
      </c>
      <c r="AS142" s="2" t="str">
        <f>IF(sum!A135="QU",sum!B135,"*")</f>
        <v>*</v>
      </c>
      <c r="AT142" s="2"/>
      <c r="AU142" s="2" t="str">
        <f>IF(sum!A135="QU",sum!D135,"*")</f>
        <v>*</v>
      </c>
      <c r="AX142" s="2" t="s">
        <v>186</v>
      </c>
      <c r="AY142" s="2" t="s">
        <v>187</v>
      </c>
      <c r="AZ142" s="2">
        <v>2021</v>
      </c>
      <c r="BA142" s="2" t="str">
        <f>IF(sum!A135="SA",sum!B135,"*")</f>
        <v>*</v>
      </c>
      <c r="BB142" s="2"/>
      <c r="BC142" s="2" t="str">
        <f>IF(sum!A135="SA",sum!D135,"*")</f>
        <v>*</v>
      </c>
    </row>
    <row r="143" spans="2:55">
      <c r="B143" s="2" t="s">
        <v>186</v>
      </c>
      <c r="C143" s="2" t="s">
        <v>187</v>
      </c>
      <c r="D143" s="2">
        <v>2021</v>
      </c>
      <c r="J143" s="2" t="s">
        <v>186</v>
      </c>
      <c r="K143" s="2" t="s">
        <v>187</v>
      </c>
      <c r="L143" s="2">
        <v>2021</v>
      </c>
      <c r="M143" s="2" t="str">
        <f>IF(sum!A136="AT",sum!B136,"*")</f>
        <v>EDU-Light_ELE1</v>
      </c>
      <c r="N143" s="2"/>
      <c r="O143" s="2">
        <f>IF(sum!A136="AT",sum!D136,"*")</f>
        <v>0.0443880786303108</v>
      </c>
      <c r="R143" s="2" t="s">
        <v>186</v>
      </c>
      <c r="S143" s="2" t="s">
        <v>187</v>
      </c>
      <c r="T143" s="2">
        <v>2021</v>
      </c>
      <c r="U143" s="2" t="str">
        <f>IF(sum!A136="BC",sum!B136,"*")</f>
        <v>*</v>
      </c>
      <c r="V143" s="2"/>
      <c r="W143" s="2" t="str">
        <f>IF(sum!A136="BC",sum!D136,"*")</f>
        <v>*</v>
      </c>
      <c r="Z143" s="2" t="s">
        <v>186</v>
      </c>
      <c r="AA143" s="2" t="s">
        <v>187</v>
      </c>
      <c r="AB143" s="2">
        <v>2021</v>
      </c>
      <c r="AC143" s="2" t="str">
        <f>IF(sum!A136="MA",sum!B136,"*")</f>
        <v>*</v>
      </c>
      <c r="AD143" s="2"/>
      <c r="AE143" s="2" t="str">
        <f>IF(sum!A136="MA",sum!D136,"*")</f>
        <v>*</v>
      </c>
      <c r="AH143" s="2" t="s">
        <v>186</v>
      </c>
      <c r="AI143" s="2" t="s">
        <v>187</v>
      </c>
      <c r="AJ143" s="2">
        <v>2021</v>
      </c>
      <c r="AK143" s="2" t="str">
        <f>IF(sum!A136="ON",sum!B136,"*")</f>
        <v>*</v>
      </c>
      <c r="AL143" s="2"/>
      <c r="AM143" s="2" t="str">
        <f>IF(sum!A136="ON",sum!D136,"*")</f>
        <v>*</v>
      </c>
      <c r="AP143" s="4" t="s">
        <v>186</v>
      </c>
      <c r="AQ143" s="4" t="s">
        <v>187</v>
      </c>
      <c r="AR143" s="4">
        <v>2021</v>
      </c>
      <c r="AS143" s="2" t="str">
        <f>IF(sum!A136="QU",sum!B136,"*")</f>
        <v>*</v>
      </c>
      <c r="AT143" s="2"/>
      <c r="AU143" s="2" t="str">
        <f>IF(sum!A136="QU",sum!D136,"*")</f>
        <v>*</v>
      </c>
      <c r="AX143" s="2" t="s">
        <v>186</v>
      </c>
      <c r="AY143" s="2" t="s">
        <v>187</v>
      </c>
      <c r="AZ143" s="2">
        <v>2021</v>
      </c>
      <c r="BA143" s="2" t="str">
        <f>IF(sum!A136="SA",sum!B136,"*")</f>
        <v>*</v>
      </c>
      <c r="BB143" s="2"/>
      <c r="BC143" s="2" t="str">
        <f>IF(sum!A136="SA",sum!D136,"*")</f>
        <v>*</v>
      </c>
    </row>
    <row r="144" spans="2:55">
      <c r="B144" s="4" t="s">
        <v>186</v>
      </c>
      <c r="C144" s="4" t="s">
        <v>187</v>
      </c>
      <c r="D144" s="4">
        <v>2021</v>
      </c>
      <c r="J144" s="4" t="s">
        <v>186</v>
      </c>
      <c r="K144" s="4" t="s">
        <v>187</v>
      </c>
      <c r="L144" s="4">
        <v>2021</v>
      </c>
      <c r="M144" s="2" t="str">
        <f>IF(sum!A137="AT",sum!B137,"*")</f>
        <v>EDU-SpCool_ELE1</v>
      </c>
      <c r="N144" s="2"/>
      <c r="O144" s="2">
        <f>IF(sum!A137="AT",sum!D137,"*")</f>
        <v>0.0253646163601781</v>
      </c>
      <c r="R144" s="4" t="s">
        <v>186</v>
      </c>
      <c r="S144" s="4" t="s">
        <v>187</v>
      </c>
      <c r="T144" s="4">
        <v>2021</v>
      </c>
      <c r="U144" s="2" t="str">
        <f>IF(sum!A137="BC",sum!B137,"*")</f>
        <v>*</v>
      </c>
      <c r="V144" s="2"/>
      <c r="W144" s="2" t="str">
        <f>IF(sum!A137="BC",sum!D137,"*")</f>
        <v>*</v>
      </c>
      <c r="Z144" s="4" t="s">
        <v>186</v>
      </c>
      <c r="AA144" s="4" t="s">
        <v>187</v>
      </c>
      <c r="AB144" s="4">
        <v>2021</v>
      </c>
      <c r="AC144" s="2" t="str">
        <f>IF(sum!A137="MA",sum!B137,"*")</f>
        <v>*</v>
      </c>
      <c r="AD144" s="2"/>
      <c r="AE144" s="2" t="str">
        <f>IF(sum!A137="MA",sum!D137,"*")</f>
        <v>*</v>
      </c>
      <c r="AH144" s="4" t="s">
        <v>186</v>
      </c>
      <c r="AI144" s="4" t="s">
        <v>187</v>
      </c>
      <c r="AJ144" s="4">
        <v>2021</v>
      </c>
      <c r="AK144" s="2" t="str">
        <f>IF(sum!A137="ON",sum!B137,"*")</f>
        <v>*</v>
      </c>
      <c r="AL144" s="2"/>
      <c r="AM144" s="2" t="str">
        <f>IF(sum!A137="ON",sum!D137,"*")</f>
        <v>*</v>
      </c>
      <c r="AP144" s="2" t="s">
        <v>186</v>
      </c>
      <c r="AQ144" s="2" t="s">
        <v>187</v>
      </c>
      <c r="AR144" s="2">
        <v>2021</v>
      </c>
      <c r="AS144" s="2" t="str">
        <f>IF(sum!A137="QU",sum!B137,"*")</f>
        <v>*</v>
      </c>
      <c r="AT144" s="2"/>
      <c r="AU144" s="2" t="str">
        <f>IF(sum!A137="QU",sum!D137,"*")</f>
        <v>*</v>
      </c>
      <c r="AX144" s="4" t="s">
        <v>186</v>
      </c>
      <c r="AY144" s="4" t="s">
        <v>187</v>
      </c>
      <c r="AZ144" s="4">
        <v>2021</v>
      </c>
      <c r="BA144" s="2" t="str">
        <f>IF(sum!A137="SA",sum!B137,"*")</f>
        <v>*</v>
      </c>
      <c r="BB144" s="2"/>
      <c r="BC144" s="2" t="str">
        <f>IF(sum!A137="SA",sum!D137,"*")</f>
        <v>*</v>
      </c>
    </row>
    <row r="145" spans="2:55">
      <c r="B145" s="2" t="s">
        <v>186</v>
      </c>
      <c r="C145" s="2" t="s">
        <v>187</v>
      </c>
      <c r="D145" s="2">
        <v>2021</v>
      </c>
      <c r="J145" s="2" t="s">
        <v>186</v>
      </c>
      <c r="K145" s="2" t="s">
        <v>187</v>
      </c>
      <c r="L145" s="2">
        <v>2021</v>
      </c>
      <c r="M145" s="2" t="str">
        <f>IF(sum!A138="AT",sum!B138,"*")</f>
        <v>EDU-SpHeat_ELE1</v>
      </c>
      <c r="N145" s="2"/>
      <c r="O145" s="2">
        <f>IF(sum!A138="AT",sum!D138,"*")</f>
        <v>0.0521383780736971</v>
      </c>
      <c r="R145" s="2" t="s">
        <v>186</v>
      </c>
      <c r="S145" s="2" t="s">
        <v>187</v>
      </c>
      <c r="T145" s="2">
        <v>2021</v>
      </c>
      <c r="U145" s="2" t="str">
        <f>IF(sum!A138="BC",sum!B138,"*")</f>
        <v>*</v>
      </c>
      <c r="V145" s="2"/>
      <c r="W145" s="2" t="str">
        <f>IF(sum!A138="BC",sum!D138,"*")</f>
        <v>*</v>
      </c>
      <c r="Z145" s="2" t="s">
        <v>186</v>
      </c>
      <c r="AA145" s="2" t="s">
        <v>187</v>
      </c>
      <c r="AB145" s="2">
        <v>2021</v>
      </c>
      <c r="AC145" s="2" t="str">
        <f>IF(sum!A138="MA",sum!B138,"*")</f>
        <v>*</v>
      </c>
      <c r="AD145" s="2"/>
      <c r="AE145" s="2" t="str">
        <f>IF(sum!A138="MA",sum!D138,"*")</f>
        <v>*</v>
      </c>
      <c r="AH145" s="2" t="s">
        <v>186</v>
      </c>
      <c r="AI145" s="2" t="s">
        <v>187</v>
      </c>
      <c r="AJ145" s="2">
        <v>2021</v>
      </c>
      <c r="AK145" s="2" t="str">
        <f>IF(sum!A138="ON",sum!B138,"*")</f>
        <v>*</v>
      </c>
      <c r="AL145" s="2"/>
      <c r="AM145" s="2" t="str">
        <f>IF(sum!A138="ON",sum!D138,"*")</f>
        <v>*</v>
      </c>
      <c r="AP145" s="4" t="s">
        <v>186</v>
      </c>
      <c r="AQ145" s="4" t="s">
        <v>187</v>
      </c>
      <c r="AR145" s="4">
        <v>2021</v>
      </c>
      <c r="AS145" s="2" t="str">
        <f>IF(sum!A138="QU",sum!B138,"*")</f>
        <v>*</v>
      </c>
      <c r="AT145" s="2"/>
      <c r="AU145" s="2" t="str">
        <f>IF(sum!A138="QU",sum!D138,"*")</f>
        <v>*</v>
      </c>
      <c r="AX145" s="2" t="s">
        <v>186</v>
      </c>
      <c r="AY145" s="2" t="s">
        <v>187</v>
      </c>
      <c r="AZ145" s="2">
        <v>2021</v>
      </c>
      <c r="BA145" s="2" t="str">
        <f>IF(sum!A138="SA",sum!B138,"*")</f>
        <v>*</v>
      </c>
      <c r="BB145" s="2"/>
      <c r="BC145" s="2" t="str">
        <f>IF(sum!A138="SA",sum!D138,"*")</f>
        <v>*</v>
      </c>
    </row>
    <row r="146" spans="2:55">
      <c r="B146" s="2" t="s">
        <v>186</v>
      </c>
      <c r="C146" s="2" t="s">
        <v>187</v>
      </c>
      <c r="D146" s="2">
        <v>2021</v>
      </c>
      <c r="J146" s="2" t="s">
        <v>186</v>
      </c>
      <c r="K146" s="2" t="s">
        <v>187</v>
      </c>
      <c r="L146" s="2">
        <v>2021</v>
      </c>
      <c r="M146" s="2" t="str">
        <f>IF(sum!A139="AT",sum!B139,"*")</f>
        <v>EDU-WaterHeat_ELE1</v>
      </c>
      <c r="N146" s="2"/>
      <c r="O146" s="2">
        <f>IF(sum!A139="AT",sum!D139,"*")</f>
        <v>0.00634115409004438</v>
      </c>
      <c r="R146" s="2" t="s">
        <v>186</v>
      </c>
      <c r="S146" s="2" t="s">
        <v>187</v>
      </c>
      <c r="T146" s="2">
        <v>2021</v>
      </c>
      <c r="U146" s="2" t="str">
        <f>IF(sum!A139="BC",sum!B139,"*")</f>
        <v>*</v>
      </c>
      <c r="V146" s="2"/>
      <c r="W146" s="2" t="str">
        <f>IF(sum!A139="BC",sum!D139,"*")</f>
        <v>*</v>
      </c>
      <c r="Z146" s="2" t="s">
        <v>186</v>
      </c>
      <c r="AA146" s="2" t="s">
        <v>187</v>
      </c>
      <c r="AB146" s="2">
        <v>2021</v>
      </c>
      <c r="AC146" s="2" t="str">
        <f>IF(sum!A139="MA",sum!B139,"*")</f>
        <v>*</v>
      </c>
      <c r="AD146" s="2"/>
      <c r="AE146" s="2" t="str">
        <f>IF(sum!A139="MA",sum!D139,"*")</f>
        <v>*</v>
      </c>
      <c r="AH146" s="2" t="s">
        <v>186</v>
      </c>
      <c r="AI146" s="2" t="s">
        <v>187</v>
      </c>
      <c r="AJ146" s="2">
        <v>2021</v>
      </c>
      <c r="AK146" s="2" t="str">
        <f>IF(sum!A139="ON",sum!B139,"*")</f>
        <v>*</v>
      </c>
      <c r="AL146" s="2"/>
      <c r="AM146" s="2" t="str">
        <f>IF(sum!A139="ON",sum!D139,"*")</f>
        <v>*</v>
      </c>
      <c r="AP146" s="2" t="s">
        <v>186</v>
      </c>
      <c r="AQ146" s="2" t="s">
        <v>187</v>
      </c>
      <c r="AR146" s="2">
        <v>2021</v>
      </c>
      <c r="AS146" s="2" t="str">
        <f>IF(sum!A139="QU",sum!B139,"*")</f>
        <v>*</v>
      </c>
      <c r="AT146" s="2"/>
      <c r="AU146" s="2" t="str">
        <f>IF(sum!A139="QU",sum!D139,"*")</f>
        <v>*</v>
      </c>
      <c r="AX146" s="2" t="s">
        <v>186</v>
      </c>
      <c r="AY146" s="2" t="s">
        <v>187</v>
      </c>
      <c r="AZ146" s="2">
        <v>2021</v>
      </c>
      <c r="BA146" s="2" t="str">
        <f>IF(sum!A139="SA",sum!B139,"*")</f>
        <v>*</v>
      </c>
      <c r="BB146" s="2"/>
      <c r="BC146" s="2" t="str">
        <f>IF(sum!A139="SA",sum!D139,"*")</f>
        <v>*</v>
      </c>
    </row>
    <row r="147" spans="2:55">
      <c r="B147" s="4" t="s">
        <v>186</v>
      </c>
      <c r="C147" s="4" t="s">
        <v>187</v>
      </c>
      <c r="D147" s="4">
        <v>2021</v>
      </c>
      <c r="J147" s="4" t="s">
        <v>186</v>
      </c>
      <c r="K147" s="4" t="s">
        <v>187</v>
      </c>
      <c r="L147" s="4">
        <v>2021</v>
      </c>
      <c r="M147" s="2" t="str">
        <f>IF(sum!A140="AT",sum!B140,"*")</f>
        <v>EUPVSOLS101</v>
      </c>
      <c r="N147" s="2"/>
      <c r="O147" s="2">
        <f>IF(sum!A140="AT",sum!D140,"*")</f>
        <v>0</v>
      </c>
      <c r="R147" s="4" t="s">
        <v>186</v>
      </c>
      <c r="S147" s="4" t="s">
        <v>187</v>
      </c>
      <c r="T147" s="4">
        <v>2021</v>
      </c>
      <c r="U147" s="2" t="str">
        <f>IF(sum!A140="BC",sum!B140,"*")</f>
        <v>*</v>
      </c>
      <c r="V147" s="2"/>
      <c r="W147" s="2" t="str">
        <f>IF(sum!A140="BC",sum!D140,"*")</f>
        <v>*</v>
      </c>
      <c r="Z147" s="4" t="s">
        <v>186</v>
      </c>
      <c r="AA147" s="4" t="s">
        <v>187</v>
      </c>
      <c r="AB147" s="4">
        <v>2021</v>
      </c>
      <c r="AC147" s="2" t="str">
        <f>IF(sum!A140="MA",sum!B140,"*")</f>
        <v>*</v>
      </c>
      <c r="AD147" s="2"/>
      <c r="AE147" s="2" t="str">
        <f>IF(sum!A140="MA",sum!D140,"*")</f>
        <v>*</v>
      </c>
      <c r="AH147" s="4" t="s">
        <v>186</v>
      </c>
      <c r="AI147" s="4" t="s">
        <v>187</v>
      </c>
      <c r="AJ147" s="4">
        <v>2021</v>
      </c>
      <c r="AK147" s="2" t="str">
        <f>IF(sum!A140="ON",sum!B140,"*")</f>
        <v>*</v>
      </c>
      <c r="AL147" s="2"/>
      <c r="AM147" s="2" t="str">
        <f>IF(sum!A140="ON",sum!D140,"*")</f>
        <v>*</v>
      </c>
      <c r="AP147" s="4" t="s">
        <v>186</v>
      </c>
      <c r="AQ147" s="4" t="s">
        <v>187</v>
      </c>
      <c r="AR147" s="4">
        <v>2021</v>
      </c>
      <c r="AS147" s="2" t="str">
        <f>IF(sum!A140="QU",sum!B140,"*")</f>
        <v>*</v>
      </c>
      <c r="AT147" s="2"/>
      <c r="AU147" s="2" t="str">
        <f>IF(sum!A140="QU",sum!D140,"*")</f>
        <v>*</v>
      </c>
      <c r="AX147" s="4" t="s">
        <v>186</v>
      </c>
      <c r="AY147" s="4" t="s">
        <v>187</v>
      </c>
      <c r="AZ147" s="4">
        <v>2021</v>
      </c>
      <c r="BA147" s="2" t="str">
        <f>IF(sum!A140="SA",sum!B140,"*")</f>
        <v>*</v>
      </c>
      <c r="BB147" s="2"/>
      <c r="BC147" s="2" t="str">
        <f>IF(sum!A140="SA",sum!D140,"*")</f>
        <v>*</v>
      </c>
    </row>
    <row r="148" spans="2:55">
      <c r="B148" s="2" t="s">
        <v>186</v>
      </c>
      <c r="C148" s="2" t="s">
        <v>187</v>
      </c>
      <c r="D148" s="2">
        <v>2021</v>
      </c>
      <c r="J148" s="2" t="s">
        <v>186</v>
      </c>
      <c r="K148" s="2" t="s">
        <v>187</v>
      </c>
      <c r="L148" s="2">
        <v>2021</v>
      </c>
      <c r="M148" s="2" t="str">
        <f>IF(sum!A141="AT",sum!B141,"*")</f>
        <v>HSS-AuxiliaryEquip_ELE1</v>
      </c>
      <c r="N148" s="2"/>
      <c r="O148" s="2">
        <f>IF(sum!A141="AT",sum!D141,"*")</f>
        <v>0.0591841048404141</v>
      </c>
      <c r="R148" s="2" t="s">
        <v>186</v>
      </c>
      <c r="S148" s="2" t="s">
        <v>187</v>
      </c>
      <c r="T148" s="2">
        <v>2021</v>
      </c>
      <c r="U148" s="2" t="str">
        <f>IF(sum!A141="BC",sum!B141,"*")</f>
        <v>*</v>
      </c>
      <c r="V148" s="2"/>
      <c r="W148" s="2" t="str">
        <f>IF(sum!A141="BC",sum!D141,"*")</f>
        <v>*</v>
      </c>
      <c r="Z148" s="2" t="s">
        <v>186</v>
      </c>
      <c r="AA148" s="2" t="s">
        <v>187</v>
      </c>
      <c r="AB148" s="2">
        <v>2021</v>
      </c>
      <c r="AC148" s="2" t="str">
        <f>IF(sum!A141="MA",sum!B141,"*")</f>
        <v>*</v>
      </c>
      <c r="AD148" s="2"/>
      <c r="AE148" s="2" t="str">
        <f>IF(sum!A141="MA",sum!D141,"*")</f>
        <v>*</v>
      </c>
      <c r="AH148" s="2" t="s">
        <v>186</v>
      </c>
      <c r="AI148" s="2" t="s">
        <v>187</v>
      </c>
      <c r="AJ148" s="2">
        <v>2021</v>
      </c>
      <c r="AK148" s="2" t="str">
        <f>IF(sum!A141="ON",sum!B141,"*")</f>
        <v>*</v>
      </c>
      <c r="AL148" s="2"/>
      <c r="AM148" s="2" t="str">
        <f>IF(sum!A141="ON",sum!D141,"*")</f>
        <v>*</v>
      </c>
      <c r="AP148" s="2" t="s">
        <v>186</v>
      </c>
      <c r="AQ148" s="2" t="s">
        <v>187</v>
      </c>
      <c r="AR148" s="2">
        <v>2021</v>
      </c>
      <c r="AS148" s="2" t="str">
        <f>IF(sum!A141="QU",sum!B141,"*")</f>
        <v>*</v>
      </c>
      <c r="AT148" s="2"/>
      <c r="AU148" s="2" t="str">
        <f>IF(sum!A141="QU",sum!D141,"*")</f>
        <v>*</v>
      </c>
      <c r="AX148" s="2" t="s">
        <v>186</v>
      </c>
      <c r="AY148" s="2" t="s">
        <v>187</v>
      </c>
      <c r="AZ148" s="2">
        <v>2021</v>
      </c>
      <c r="BA148" s="2" t="str">
        <f>IF(sum!A141="SA",sum!B141,"*")</f>
        <v>*</v>
      </c>
      <c r="BB148" s="2"/>
      <c r="BC148" s="2" t="str">
        <f>IF(sum!A141="SA",sum!D141,"*")</f>
        <v>*</v>
      </c>
    </row>
    <row r="149" spans="2:55">
      <c r="B149" s="2" t="s">
        <v>186</v>
      </c>
      <c r="C149" s="2" t="s">
        <v>187</v>
      </c>
      <c r="D149" s="2">
        <v>2021</v>
      </c>
      <c r="J149" s="2" t="s">
        <v>186</v>
      </c>
      <c r="K149" s="2" t="s">
        <v>187</v>
      </c>
      <c r="L149" s="2">
        <v>2021</v>
      </c>
      <c r="M149" s="2" t="str">
        <f>IF(sum!A142="AT",sum!B142,"*")</f>
        <v>HSS-AuxiliaryMot_ELE1</v>
      </c>
      <c r="N149" s="2"/>
      <c r="O149" s="2">
        <f>IF(sum!A142="AT",sum!D142,"*")</f>
        <v>0.0158528852251107</v>
      </c>
      <c r="R149" s="2" t="s">
        <v>186</v>
      </c>
      <c r="S149" s="2" t="s">
        <v>187</v>
      </c>
      <c r="T149" s="2">
        <v>2021</v>
      </c>
      <c r="U149" s="2" t="str">
        <f>IF(sum!A142="BC",sum!B142,"*")</f>
        <v>*</v>
      </c>
      <c r="V149" s="2"/>
      <c r="W149" s="2" t="str">
        <f>IF(sum!A142="BC",sum!D142,"*")</f>
        <v>*</v>
      </c>
      <c r="Z149" s="2" t="s">
        <v>186</v>
      </c>
      <c r="AA149" s="2" t="s">
        <v>187</v>
      </c>
      <c r="AB149" s="2">
        <v>2021</v>
      </c>
      <c r="AC149" s="2" t="str">
        <f>IF(sum!A142="MA",sum!B142,"*")</f>
        <v>*</v>
      </c>
      <c r="AD149" s="2"/>
      <c r="AE149" s="2" t="str">
        <f>IF(sum!A142="MA",sum!D142,"*")</f>
        <v>*</v>
      </c>
      <c r="AH149" s="2" t="s">
        <v>186</v>
      </c>
      <c r="AI149" s="2" t="s">
        <v>187</v>
      </c>
      <c r="AJ149" s="2">
        <v>2021</v>
      </c>
      <c r="AK149" s="2" t="str">
        <f>IF(sum!A142="ON",sum!B142,"*")</f>
        <v>*</v>
      </c>
      <c r="AL149" s="2"/>
      <c r="AM149" s="2" t="str">
        <f>IF(sum!A142="ON",sum!D142,"*")</f>
        <v>*</v>
      </c>
      <c r="AP149" s="4" t="s">
        <v>186</v>
      </c>
      <c r="AQ149" s="4" t="s">
        <v>187</v>
      </c>
      <c r="AR149" s="4">
        <v>2021</v>
      </c>
      <c r="AS149" s="2" t="str">
        <f>IF(sum!A142="QU",sum!B142,"*")</f>
        <v>*</v>
      </c>
      <c r="AT149" s="2"/>
      <c r="AU149" s="2" t="str">
        <f>IF(sum!A142="QU",sum!D142,"*")</f>
        <v>*</v>
      </c>
      <c r="AX149" s="2" t="s">
        <v>186</v>
      </c>
      <c r="AY149" s="2" t="s">
        <v>187</v>
      </c>
      <c r="AZ149" s="2">
        <v>2021</v>
      </c>
      <c r="BA149" s="2" t="str">
        <f>IF(sum!A142="SA",sum!B142,"*")</f>
        <v>*</v>
      </c>
      <c r="BB149" s="2"/>
      <c r="BC149" s="2" t="str">
        <f>IF(sum!A142="SA",sum!D142,"*")</f>
        <v>*</v>
      </c>
    </row>
    <row r="150" spans="2:55">
      <c r="B150" s="4" t="s">
        <v>186</v>
      </c>
      <c r="C150" s="4" t="s">
        <v>187</v>
      </c>
      <c r="D150" s="4">
        <v>2021</v>
      </c>
      <c r="J150" s="4" t="s">
        <v>186</v>
      </c>
      <c r="K150" s="4" t="s">
        <v>187</v>
      </c>
      <c r="L150" s="4">
        <v>2021</v>
      </c>
      <c r="M150" s="2" t="str">
        <f>IF(sum!A143="AT",sum!B143,"*")</f>
        <v>HSS-Light_ELE1</v>
      </c>
      <c r="N150" s="2"/>
      <c r="O150" s="2">
        <f>IF(sum!A143="AT",sum!D143,"*")</f>
        <v>0.0538998097653772</v>
      </c>
      <c r="R150" s="4" t="s">
        <v>186</v>
      </c>
      <c r="S150" s="4" t="s">
        <v>187</v>
      </c>
      <c r="T150" s="4">
        <v>2021</v>
      </c>
      <c r="U150" s="2" t="str">
        <f>IF(sum!A143="BC",sum!B143,"*")</f>
        <v>*</v>
      </c>
      <c r="V150" s="2"/>
      <c r="W150" s="2" t="str">
        <f>IF(sum!A143="BC",sum!D143,"*")</f>
        <v>*</v>
      </c>
      <c r="Z150" s="4" t="s">
        <v>186</v>
      </c>
      <c r="AA150" s="4" t="s">
        <v>187</v>
      </c>
      <c r="AB150" s="4">
        <v>2021</v>
      </c>
      <c r="AC150" s="2" t="str">
        <f>IF(sum!A143="MA",sum!B143,"*")</f>
        <v>*</v>
      </c>
      <c r="AD150" s="2"/>
      <c r="AE150" s="2" t="str">
        <f>IF(sum!A143="MA",sum!D143,"*")</f>
        <v>*</v>
      </c>
      <c r="AH150" s="4" t="s">
        <v>186</v>
      </c>
      <c r="AI150" s="4" t="s">
        <v>187</v>
      </c>
      <c r="AJ150" s="4">
        <v>2021</v>
      </c>
      <c r="AK150" s="2" t="str">
        <f>IF(sum!A143="ON",sum!B143,"*")</f>
        <v>*</v>
      </c>
      <c r="AL150" s="2"/>
      <c r="AM150" s="2" t="str">
        <f>IF(sum!A143="ON",sum!D143,"*")</f>
        <v>*</v>
      </c>
      <c r="AP150" s="2" t="s">
        <v>186</v>
      </c>
      <c r="AQ150" s="2" t="s">
        <v>187</v>
      </c>
      <c r="AR150" s="2">
        <v>2021</v>
      </c>
      <c r="AS150" s="2" t="str">
        <f>IF(sum!A143="QU",sum!B143,"*")</f>
        <v>*</v>
      </c>
      <c r="AT150" s="2"/>
      <c r="AU150" s="2" t="str">
        <f>IF(sum!A143="QU",sum!D143,"*")</f>
        <v>*</v>
      </c>
      <c r="AX150" s="4" t="s">
        <v>186</v>
      </c>
      <c r="AY150" s="4" t="s">
        <v>187</v>
      </c>
      <c r="AZ150" s="4">
        <v>2021</v>
      </c>
      <c r="BA150" s="2" t="str">
        <f>IF(sum!A143="SA",sum!B143,"*")</f>
        <v>*</v>
      </c>
      <c r="BB150" s="2"/>
      <c r="BC150" s="2" t="str">
        <f>IF(sum!A143="SA",sum!D143,"*")</f>
        <v>*</v>
      </c>
    </row>
    <row r="151" spans="2:55">
      <c r="B151" s="2" t="s">
        <v>186</v>
      </c>
      <c r="C151" s="2" t="s">
        <v>187</v>
      </c>
      <c r="D151" s="2">
        <v>2021</v>
      </c>
      <c r="J151" s="2" t="s">
        <v>186</v>
      </c>
      <c r="K151" s="2" t="s">
        <v>187</v>
      </c>
      <c r="L151" s="2">
        <v>2021</v>
      </c>
      <c r="M151" s="2" t="str">
        <f>IF(sum!A144="AT",sum!B144,"*")</f>
        <v>HSS-SpCool_ELE1</v>
      </c>
      <c r="N151" s="2"/>
      <c r="O151" s="2">
        <f>IF(sum!A144="AT",sum!D144,"*")</f>
        <v>0.0253646163601781</v>
      </c>
      <c r="R151" s="2" t="s">
        <v>186</v>
      </c>
      <c r="S151" s="2" t="s">
        <v>187</v>
      </c>
      <c r="T151" s="2">
        <v>2021</v>
      </c>
      <c r="U151" s="2" t="str">
        <f>IF(sum!A144="BC",sum!B144,"*")</f>
        <v>*</v>
      </c>
      <c r="V151" s="2"/>
      <c r="W151" s="2" t="str">
        <f>IF(sum!A144="BC",sum!D144,"*")</f>
        <v>*</v>
      </c>
      <c r="Z151" s="2" t="s">
        <v>186</v>
      </c>
      <c r="AA151" s="2" t="s">
        <v>187</v>
      </c>
      <c r="AB151" s="2">
        <v>2021</v>
      </c>
      <c r="AC151" s="2" t="str">
        <f>IF(sum!A144="MA",sum!B144,"*")</f>
        <v>*</v>
      </c>
      <c r="AD151" s="2"/>
      <c r="AE151" s="2" t="str">
        <f>IF(sum!A144="MA",sum!D144,"*")</f>
        <v>*</v>
      </c>
      <c r="AH151" s="2" t="s">
        <v>186</v>
      </c>
      <c r="AI151" s="2" t="s">
        <v>187</v>
      </c>
      <c r="AJ151" s="2">
        <v>2021</v>
      </c>
      <c r="AK151" s="2" t="str">
        <f>IF(sum!A144="ON",sum!B144,"*")</f>
        <v>*</v>
      </c>
      <c r="AL151" s="2"/>
      <c r="AM151" s="2" t="str">
        <f>IF(sum!A144="ON",sum!D144,"*")</f>
        <v>*</v>
      </c>
      <c r="AP151" s="4" t="s">
        <v>186</v>
      </c>
      <c r="AQ151" s="4" t="s">
        <v>187</v>
      </c>
      <c r="AR151" s="4">
        <v>2021</v>
      </c>
      <c r="AS151" s="2" t="str">
        <f>IF(sum!A144="QU",sum!B144,"*")</f>
        <v>*</v>
      </c>
      <c r="AT151" s="2"/>
      <c r="AU151" s="2" t="str">
        <f>IF(sum!A144="QU",sum!D144,"*")</f>
        <v>*</v>
      </c>
      <c r="AX151" s="2" t="s">
        <v>186</v>
      </c>
      <c r="AY151" s="2" t="s">
        <v>187</v>
      </c>
      <c r="AZ151" s="2">
        <v>2021</v>
      </c>
      <c r="BA151" s="2" t="str">
        <f>IF(sum!A144="SA",sum!B144,"*")</f>
        <v>*</v>
      </c>
      <c r="BB151" s="2"/>
      <c r="BC151" s="2" t="str">
        <f>IF(sum!A144="SA",sum!D144,"*")</f>
        <v>*</v>
      </c>
    </row>
    <row r="152" spans="2:55">
      <c r="B152" s="2" t="s">
        <v>186</v>
      </c>
      <c r="C152" s="2" t="s">
        <v>187</v>
      </c>
      <c r="D152" s="2">
        <v>2021</v>
      </c>
      <c r="J152" s="2" t="s">
        <v>186</v>
      </c>
      <c r="K152" s="2" t="s">
        <v>187</v>
      </c>
      <c r="L152" s="2">
        <v>2021</v>
      </c>
      <c r="M152" s="2" t="str">
        <f>IF(sum!A145="AT",sum!B145,"*")</f>
        <v>HSS-SpHeat_ELE1</v>
      </c>
      <c r="N152" s="2"/>
      <c r="O152" s="2">
        <f>IF(sum!A145="AT",sum!D145,"*")</f>
        <v>0.0591841048404151</v>
      </c>
      <c r="R152" s="2" t="s">
        <v>186</v>
      </c>
      <c r="S152" s="2" t="s">
        <v>187</v>
      </c>
      <c r="T152" s="2">
        <v>2021</v>
      </c>
      <c r="U152" s="2" t="str">
        <f>IF(sum!A145="BC",sum!B145,"*")</f>
        <v>*</v>
      </c>
      <c r="V152" s="2"/>
      <c r="W152" s="2" t="str">
        <f>IF(sum!A145="BC",sum!D145,"*")</f>
        <v>*</v>
      </c>
      <c r="Z152" s="2" t="s">
        <v>186</v>
      </c>
      <c r="AA152" s="2" t="s">
        <v>187</v>
      </c>
      <c r="AB152" s="2">
        <v>2021</v>
      </c>
      <c r="AC152" s="2" t="str">
        <f>IF(sum!A145="MA",sum!B145,"*")</f>
        <v>*</v>
      </c>
      <c r="AD152" s="2"/>
      <c r="AE152" s="2" t="str">
        <f>IF(sum!A145="MA",sum!D145,"*")</f>
        <v>*</v>
      </c>
      <c r="AH152" s="2" t="s">
        <v>186</v>
      </c>
      <c r="AI152" s="2" t="s">
        <v>187</v>
      </c>
      <c r="AJ152" s="2">
        <v>2021</v>
      </c>
      <c r="AK152" s="2" t="str">
        <f>IF(sum!A145="ON",sum!B145,"*")</f>
        <v>*</v>
      </c>
      <c r="AL152" s="2"/>
      <c r="AM152" s="2" t="str">
        <f>IF(sum!A145="ON",sum!D145,"*")</f>
        <v>*</v>
      </c>
      <c r="AP152" s="2" t="s">
        <v>186</v>
      </c>
      <c r="AQ152" s="2" t="s">
        <v>187</v>
      </c>
      <c r="AR152" s="2">
        <v>2021</v>
      </c>
      <c r="AS152" s="2" t="str">
        <f>IF(sum!A145="QU",sum!B145,"*")</f>
        <v>*</v>
      </c>
      <c r="AT152" s="2"/>
      <c r="AU152" s="2" t="str">
        <f>IF(sum!A145="QU",sum!D145,"*")</f>
        <v>*</v>
      </c>
      <c r="AX152" s="2" t="s">
        <v>186</v>
      </c>
      <c r="AY152" s="2" t="s">
        <v>187</v>
      </c>
      <c r="AZ152" s="2">
        <v>2021</v>
      </c>
      <c r="BA152" s="2" t="str">
        <f>IF(sum!A145="SA",sum!B145,"*")</f>
        <v>*</v>
      </c>
      <c r="BB152" s="2"/>
      <c r="BC152" s="2" t="str">
        <f>IF(sum!A145="SA",sum!D145,"*")</f>
        <v>*</v>
      </c>
    </row>
    <row r="153" spans="2:55">
      <c r="B153" s="4" t="s">
        <v>186</v>
      </c>
      <c r="C153" s="4" t="s">
        <v>187</v>
      </c>
      <c r="D153" s="4">
        <v>2021</v>
      </c>
      <c r="J153" s="4" t="s">
        <v>186</v>
      </c>
      <c r="K153" s="4" t="s">
        <v>187</v>
      </c>
      <c r="L153" s="4">
        <v>2021</v>
      </c>
      <c r="M153" s="2" t="str">
        <f>IF(sum!A146="AT",sum!B146,"*")</f>
        <v>HSS-WaterHeat_ELE1</v>
      </c>
      <c r="N153" s="2"/>
      <c r="O153" s="2">
        <f>IF(sum!A146="AT",sum!D146,"*")</f>
        <v>0.0169097442401184</v>
      </c>
      <c r="R153" s="4" t="s">
        <v>186</v>
      </c>
      <c r="S153" s="4" t="s">
        <v>187</v>
      </c>
      <c r="T153" s="4">
        <v>2021</v>
      </c>
      <c r="U153" s="2" t="str">
        <f>IF(sum!A146="BC",sum!B146,"*")</f>
        <v>*</v>
      </c>
      <c r="V153" s="2"/>
      <c r="W153" s="2" t="str">
        <f>IF(sum!A146="BC",sum!D146,"*")</f>
        <v>*</v>
      </c>
      <c r="Z153" s="4" t="s">
        <v>186</v>
      </c>
      <c r="AA153" s="4" t="s">
        <v>187</v>
      </c>
      <c r="AB153" s="4">
        <v>2021</v>
      </c>
      <c r="AC153" s="2" t="str">
        <f>IF(sum!A146="MA",sum!B146,"*")</f>
        <v>*</v>
      </c>
      <c r="AD153" s="2"/>
      <c r="AE153" s="2" t="str">
        <f>IF(sum!A146="MA",sum!D146,"*")</f>
        <v>*</v>
      </c>
      <c r="AH153" s="4" t="s">
        <v>186</v>
      </c>
      <c r="AI153" s="4" t="s">
        <v>187</v>
      </c>
      <c r="AJ153" s="4">
        <v>2021</v>
      </c>
      <c r="AK153" s="2" t="str">
        <f>IF(sum!A146="ON",sum!B146,"*")</f>
        <v>*</v>
      </c>
      <c r="AL153" s="2"/>
      <c r="AM153" s="2" t="str">
        <f>IF(sum!A146="ON",sum!D146,"*")</f>
        <v>*</v>
      </c>
      <c r="AP153" s="4" t="s">
        <v>186</v>
      </c>
      <c r="AQ153" s="4" t="s">
        <v>187</v>
      </c>
      <c r="AR153" s="4">
        <v>2021</v>
      </c>
      <c r="AS153" s="2" t="str">
        <f>IF(sum!A146="QU",sum!B146,"*")</f>
        <v>*</v>
      </c>
      <c r="AT153" s="2"/>
      <c r="AU153" s="2" t="str">
        <f>IF(sum!A146="QU",sum!D146,"*")</f>
        <v>*</v>
      </c>
      <c r="AX153" s="4" t="s">
        <v>186</v>
      </c>
      <c r="AY153" s="4" t="s">
        <v>187</v>
      </c>
      <c r="AZ153" s="4">
        <v>2021</v>
      </c>
      <c r="BA153" s="2" t="str">
        <f>IF(sum!A146="SA",sum!B146,"*")</f>
        <v>*</v>
      </c>
      <c r="BB153" s="2"/>
      <c r="BC153" s="2" t="str">
        <f>IF(sum!A146="SA",sum!D146,"*")</f>
        <v>*</v>
      </c>
    </row>
    <row r="154" spans="2:55">
      <c r="B154" s="2" t="s">
        <v>186</v>
      </c>
      <c r="C154" s="2" t="s">
        <v>187</v>
      </c>
      <c r="D154" s="2">
        <v>2021</v>
      </c>
      <c r="J154" s="2" t="s">
        <v>186</v>
      </c>
      <c r="K154" s="2" t="s">
        <v>187</v>
      </c>
      <c r="L154" s="2">
        <v>2021</v>
      </c>
      <c r="M154" s="2" t="str">
        <f>IF(sum!A147="AT",sum!B147,"*")</f>
        <v>ICS-AuxiliaryEquip_ELE1</v>
      </c>
      <c r="N154" s="2"/>
      <c r="O154" s="2">
        <f>IF(sum!A147="AT",sum!D147,"*")</f>
        <v>0.00422743606002957</v>
      </c>
      <c r="R154" s="2" t="s">
        <v>186</v>
      </c>
      <c r="S154" s="2" t="s">
        <v>187</v>
      </c>
      <c r="T154" s="2">
        <v>2021</v>
      </c>
      <c r="U154" s="2" t="str">
        <f>IF(sum!A147="BC",sum!B147,"*")</f>
        <v>*</v>
      </c>
      <c r="V154" s="2"/>
      <c r="W154" s="2" t="str">
        <f>IF(sum!A147="BC",sum!D147,"*")</f>
        <v>*</v>
      </c>
      <c r="Z154" s="2" t="s">
        <v>186</v>
      </c>
      <c r="AA154" s="2" t="s">
        <v>187</v>
      </c>
      <c r="AB154" s="2">
        <v>2021</v>
      </c>
      <c r="AC154" s="2" t="str">
        <f>IF(sum!A147="MA",sum!B147,"*")</f>
        <v>*</v>
      </c>
      <c r="AD154" s="2"/>
      <c r="AE154" s="2" t="str">
        <f>IF(sum!A147="MA",sum!D147,"*")</f>
        <v>*</v>
      </c>
      <c r="AH154" s="2" t="s">
        <v>186</v>
      </c>
      <c r="AI154" s="2" t="s">
        <v>187</v>
      </c>
      <c r="AJ154" s="2">
        <v>2021</v>
      </c>
      <c r="AK154" s="2" t="str">
        <f>IF(sum!A147="ON",sum!B147,"*")</f>
        <v>*</v>
      </c>
      <c r="AL154" s="2"/>
      <c r="AM154" s="2" t="str">
        <f>IF(sum!A147="ON",sum!D147,"*")</f>
        <v>*</v>
      </c>
      <c r="AP154" s="2" t="s">
        <v>186</v>
      </c>
      <c r="AQ154" s="2" t="s">
        <v>187</v>
      </c>
      <c r="AR154" s="2">
        <v>2021</v>
      </c>
      <c r="AS154" s="2" t="str">
        <f>IF(sum!A147="QU",sum!B147,"*")</f>
        <v>*</v>
      </c>
      <c r="AT154" s="2"/>
      <c r="AU154" s="2" t="str">
        <f>IF(sum!A147="QU",sum!D147,"*")</f>
        <v>*</v>
      </c>
      <c r="AX154" s="2" t="s">
        <v>186</v>
      </c>
      <c r="AY154" s="2" t="s">
        <v>187</v>
      </c>
      <c r="AZ154" s="2">
        <v>2021</v>
      </c>
      <c r="BA154" s="2" t="str">
        <f>IF(sum!A147="SA",sum!B147,"*")</f>
        <v>*</v>
      </c>
      <c r="BB154" s="2"/>
      <c r="BC154" s="2" t="str">
        <f>IF(sum!A147="SA",sum!D147,"*")</f>
        <v>*</v>
      </c>
    </row>
    <row r="155" spans="2:55">
      <c r="B155" s="2" t="s">
        <v>186</v>
      </c>
      <c r="C155" s="2" t="s">
        <v>187</v>
      </c>
      <c r="D155" s="2">
        <v>2021</v>
      </c>
      <c r="J155" s="2" t="s">
        <v>186</v>
      </c>
      <c r="K155" s="2" t="s">
        <v>187</v>
      </c>
      <c r="L155" s="2">
        <v>2021</v>
      </c>
      <c r="M155" s="2" t="str">
        <f>IF(sum!A148="AT",sum!B148,"*")</f>
        <v>ICS-Light_ELE1</v>
      </c>
      <c r="N155" s="2"/>
      <c r="O155" s="2">
        <f>IF(sum!A148="AT",sum!D148,"*")</f>
        <v>0.00634115409004437</v>
      </c>
      <c r="R155" s="2" t="s">
        <v>186</v>
      </c>
      <c r="S155" s="2" t="s">
        <v>187</v>
      </c>
      <c r="T155" s="2">
        <v>2021</v>
      </c>
      <c r="U155" s="2" t="str">
        <f>IF(sum!A148="BC",sum!B148,"*")</f>
        <v>*</v>
      </c>
      <c r="V155" s="2"/>
      <c r="W155" s="2" t="str">
        <f>IF(sum!A148="BC",sum!D148,"*")</f>
        <v>*</v>
      </c>
      <c r="Z155" s="2" t="s">
        <v>186</v>
      </c>
      <c r="AA155" s="2" t="s">
        <v>187</v>
      </c>
      <c r="AB155" s="2">
        <v>2021</v>
      </c>
      <c r="AC155" s="2" t="str">
        <f>IF(sum!A148="MA",sum!B148,"*")</f>
        <v>*</v>
      </c>
      <c r="AD155" s="2"/>
      <c r="AE155" s="2" t="str">
        <f>IF(sum!A148="MA",sum!D148,"*")</f>
        <v>*</v>
      </c>
      <c r="AH155" s="2" t="s">
        <v>186</v>
      </c>
      <c r="AI155" s="2" t="s">
        <v>187</v>
      </c>
      <c r="AJ155" s="2">
        <v>2021</v>
      </c>
      <c r="AK155" s="2" t="str">
        <f>IF(sum!A148="ON",sum!B148,"*")</f>
        <v>*</v>
      </c>
      <c r="AL155" s="2"/>
      <c r="AM155" s="2" t="str">
        <f>IF(sum!A148="ON",sum!D148,"*")</f>
        <v>*</v>
      </c>
      <c r="AP155" s="4" t="s">
        <v>186</v>
      </c>
      <c r="AQ155" s="4" t="s">
        <v>187</v>
      </c>
      <c r="AR155" s="4">
        <v>2021</v>
      </c>
      <c r="AS155" s="2" t="str">
        <f>IF(sum!A148="QU",sum!B148,"*")</f>
        <v>*</v>
      </c>
      <c r="AT155" s="2"/>
      <c r="AU155" s="2" t="str">
        <f>IF(sum!A148="QU",sum!D148,"*")</f>
        <v>*</v>
      </c>
      <c r="AX155" s="2" t="s">
        <v>186</v>
      </c>
      <c r="AY155" s="2" t="s">
        <v>187</v>
      </c>
      <c r="AZ155" s="2">
        <v>2021</v>
      </c>
      <c r="BA155" s="2" t="str">
        <f>IF(sum!A148="SA",sum!B148,"*")</f>
        <v>*</v>
      </c>
      <c r="BB155" s="2"/>
      <c r="BC155" s="2" t="str">
        <f>IF(sum!A148="SA",sum!D148,"*")</f>
        <v>*</v>
      </c>
    </row>
    <row r="156" spans="2:55">
      <c r="B156" s="4" t="s">
        <v>186</v>
      </c>
      <c r="C156" s="4" t="s">
        <v>187</v>
      </c>
      <c r="D156" s="4">
        <v>2021</v>
      </c>
      <c r="J156" s="4" t="s">
        <v>186</v>
      </c>
      <c r="K156" s="4" t="s">
        <v>187</v>
      </c>
      <c r="L156" s="4">
        <v>2021</v>
      </c>
      <c r="M156" s="2" t="str">
        <f>IF(sum!A149="AT",sum!B149,"*")</f>
        <v>ICS-SpCool_ELE1</v>
      </c>
      <c r="N156" s="2"/>
      <c r="O156" s="2">
        <f>IF(sum!A149="AT",sum!D149,"*")</f>
        <v>0.00317057704502223</v>
      </c>
      <c r="R156" s="4" t="s">
        <v>186</v>
      </c>
      <c r="S156" s="4" t="s">
        <v>187</v>
      </c>
      <c r="T156" s="4">
        <v>2021</v>
      </c>
      <c r="U156" s="2" t="str">
        <f>IF(sum!A149="BC",sum!B149,"*")</f>
        <v>*</v>
      </c>
      <c r="V156" s="2"/>
      <c r="W156" s="2" t="str">
        <f>IF(sum!A149="BC",sum!D149,"*")</f>
        <v>*</v>
      </c>
      <c r="Z156" s="4" t="s">
        <v>186</v>
      </c>
      <c r="AA156" s="4" t="s">
        <v>187</v>
      </c>
      <c r="AB156" s="4">
        <v>2021</v>
      </c>
      <c r="AC156" s="2" t="str">
        <f>IF(sum!A149="MA",sum!B149,"*")</f>
        <v>*</v>
      </c>
      <c r="AD156" s="2"/>
      <c r="AE156" s="2" t="str">
        <f>IF(sum!A149="MA",sum!D149,"*")</f>
        <v>*</v>
      </c>
      <c r="AH156" s="4" t="s">
        <v>186</v>
      </c>
      <c r="AI156" s="4" t="s">
        <v>187</v>
      </c>
      <c r="AJ156" s="4">
        <v>2021</v>
      </c>
      <c r="AK156" s="2" t="str">
        <f>IF(sum!A149="ON",sum!B149,"*")</f>
        <v>*</v>
      </c>
      <c r="AL156" s="2"/>
      <c r="AM156" s="2" t="str">
        <f>IF(sum!A149="ON",sum!D149,"*")</f>
        <v>*</v>
      </c>
      <c r="AP156" s="2" t="s">
        <v>186</v>
      </c>
      <c r="AQ156" s="2" t="s">
        <v>187</v>
      </c>
      <c r="AR156" s="2">
        <v>2021</v>
      </c>
      <c r="AS156" s="2" t="str">
        <f>IF(sum!A149="QU",sum!B149,"*")</f>
        <v>*</v>
      </c>
      <c r="AT156" s="2"/>
      <c r="AU156" s="2" t="str">
        <f>IF(sum!A149="QU",sum!D149,"*")</f>
        <v>*</v>
      </c>
      <c r="AX156" s="4" t="s">
        <v>186</v>
      </c>
      <c r="AY156" s="4" t="s">
        <v>187</v>
      </c>
      <c r="AZ156" s="4">
        <v>2021</v>
      </c>
      <c r="BA156" s="2" t="str">
        <f>IF(sum!A149="SA",sum!B149,"*")</f>
        <v>*</v>
      </c>
      <c r="BB156" s="2"/>
      <c r="BC156" s="2" t="str">
        <f>IF(sum!A149="SA",sum!D149,"*")</f>
        <v>*</v>
      </c>
    </row>
    <row r="157" spans="2:55">
      <c r="B157" s="2" t="s">
        <v>186</v>
      </c>
      <c r="C157" s="2" t="s">
        <v>187</v>
      </c>
      <c r="D157" s="2">
        <v>2021</v>
      </c>
      <c r="J157" s="2" t="s">
        <v>186</v>
      </c>
      <c r="K157" s="2" t="s">
        <v>187</v>
      </c>
      <c r="L157" s="2">
        <v>2021</v>
      </c>
      <c r="M157" s="2" t="str">
        <f>IF(sum!A150="AT",sum!B150,"*")</f>
        <v>ICS-SpHeat_ELE1</v>
      </c>
      <c r="N157" s="2"/>
      <c r="O157" s="2">
        <f>IF(sum!A150="AT",sum!D150,"*")</f>
        <v>0.00563658141337279</v>
      </c>
      <c r="R157" s="2" t="s">
        <v>186</v>
      </c>
      <c r="S157" s="2" t="s">
        <v>187</v>
      </c>
      <c r="T157" s="2">
        <v>2021</v>
      </c>
      <c r="U157" s="2" t="str">
        <f>IF(sum!A150="BC",sum!B150,"*")</f>
        <v>*</v>
      </c>
      <c r="V157" s="2"/>
      <c r="W157" s="2" t="str">
        <f>IF(sum!A150="BC",sum!D150,"*")</f>
        <v>*</v>
      </c>
      <c r="Z157" s="2" t="s">
        <v>186</v>
      </c>
      <c r="AA157" s="2" t="s">
        <v>187</v>
      </c>
      <c r="AB157" s="2">
        <v>2021</v>
      </c>
      <c r="AC157" s="2" t="str">
        <f>IF(sum!A150="MA",sum!B150,"*")</f>
        <v>*</v>
      </c>
      <c r="AD157" s="2"/>
      <c r="AE157" s="2" t="str">
        <f>IF(sum!A150="MA",sum!D150,"*")</f>
        <v>*</v>
      </c>
      <c r="AH157" s="2" t="s">
        <v>186</v>
      </c>
      <c r="AI157" s="2" t="s">
        <v>187</v>
      </c>
      <c r="AJ157" s="2">
        <v>2021</v>
      </c>
      <c r="AK157" s="2" t="str">
        <f>IF(sum!A150="ON",sum!B150,"*")</f>
        <v>*</v>
      </c>
      <c r="AL157" s="2"/>
      <c r="AM157" s="2" t="str">
        <f>IF(sum!A150="ON",sum!D150,"*")</f>
        <v>*</v>
      </c>
      <c r="AP157" s="4" t="s">
        <v>186</v>
      </c>
      <c r="AQ157" s="4" t="s">
        <v>187</v>
      </c>
      <c r="AR157" s="4">
        <v>2021</v>
      </c>
      <c r="AS157" s="2" t="str">
        <f>IF(sum!A150="QU",sum!B150,"*")</f>
        <v>*</v>
      </c>
      <c r="AT157" s="2"/>
      <c r="AU157" s="2" t="str">
        <f>IF(sum!A150="QU",sum!D150,"*")</f>
        <v>*</v>
      </c>
      <c r="AX157" s="2" t="s">
        <v>186</v>
      </c>
      <c r="AY157" s="2" t="s">
        <v>187</v>
      </c>
      <c r="AZ157" s="2">
        <v>2021</v>
      </c>
      <c r="BA157" s="2" t="str">
        <f>IF(sum!A150="SA",sum!B150,"*")</f>
        <v>*</v>
      </c>
      <c r="BB157" s="2"/>
      <c r="BC157" s="2" t="str">
        <f>IF(sum!A150="SA",sum!D150,"*")</f>
        <v>*</v>
      </c>
    </row>
    <row r="158" spans="2:55">
      <c r="B158" s="2" t="s">
        <v>186</v>
      </c>
      <c r="C158" s="2" t="s">
        <v>187</v>
      </c>
      <c r="D158" s="2">
        <v>2021</v>
      </c>
      <c r="J158" s="2" t="s">
        <v>186</v>
      </c>
      <c r="K158" s="2" t="s">
        <v>187</v>
      </c>
      <c r="L158" s="2">
        <v>2021</v>
      </c>
      <c r="M158" s="2" t="str">
        <f>IF(sum!A151="AT",sum!B151,"*")</f>
        <v>OS-AuxiliaryEquip_ELE1</v>
      </c>
      <c r="N158" s="2"/>
      <c r="O158" s="2">
        <f>IF(sum!A151="AT",sum!D151,"*")</f>
        <v>0.0549566687803843</v>
      </c>
      <c r="R158" s="2" t="s">
        <v>186</v>
      </c>
      <c r="S158" s="2" t="s">
        <v>187</v>
      </c>
      <c r="T158" s="2">
        <v>2021</v>
      </c>
      <c r="U158" s="2" t="str">
        <f>IF(sum!A151="BC",sum!B151,"*")</f>
        <v>*</v>
      </c>
      <c r="V158" s="2"/>
      <c r="W158" s="2" t="str">
        <f>IF(sum!A151="BC",sum!D151,"*")</f>
        <v>*</v>
      </c>
      <c r="Z158" s="2" t="s">
        <v>186</v>
      </c>
      <c r="AA158" s="2" t="s">
        <v>187</v>
      </c>
      <c r="AB158" s="2">
        <v>2021</v>
      </c>
      <c r="AC158" s="2" t="str">
        <f>IF(sum!A151="MA",sum!B151,"*")</f>
        <v>*</v>
      </c>
      <c r="AD158" s="2"/>
      <c r="AE158" s="2" t="str">
        <f>IF(sum!A151="MA",sum!D151,"*")</f>
        <v>*</v>
      </c>
      <c r="AH158" s="2" t="s">
        <v>186</v>
      </c>
      <c r="AI158" s="2" t="s">
        <v>187</v>
      </c>
      <c r="AJ158" s="2">
        <v>2021</v>
      </c>
      <c r="AK158" s="2" t="str">
        <f>IF(sum!A151="ON",sum!B151,"*")</f>
        <v>*</v>
      </c>
      <c r="AL158" s="2"/>
      <c r="AM158" s="2" t="str">
        <f>IF(sum!A151="ON",sum!D151,"*")</f>
        <v>*</v>
      </c>
      <c r="AP158" s="2" t="s">
        <v>186</v>
      </c>
      <c r="AQ158" s="2" t="s">
        <v>187</v>
      </c>
      <c r="AR158" s="2">
        <v>2021</v>
      </c>
      <c r="AS158" s="2" t="str">
        <f>IF(sum!A151="QU",sum!B151,"*")</f>
        <v>*</v>
      </c>
      <c r="AT158" s="2"/>
      <c r="AU158" s="2" t="str">
        <f>IF(sum!A151="QU",sum!D151,"*")</f>
        <v>*</v>
      </c>
      <c r="AX158" s="2" t="s">
        <v>186</v>
      </c>
      <c r="AY158" s="2" t="s">
        <v>187</v>
      </c>
      <c r="AZ158" s="2">
        <v>2021</v>
      </c>
      <c r="BA158" s="2" t="str">
        <f>IF(sum!A151="SA",sum!B151,"*")</f>
        <v>*</v>
      </c>
      <c r="BB158" s="2"/>
      <c r="BC158" s="2" t="str">
        <f>IF(sum!A151="SA",sum!D151,"*")</f>
        <v>*</v>
      </c>
    </row>
    <row r="159" spans="2:55">
      <c r="B159" s="4" t="s">
        <v>186</v>
      </c>
      <c r="C159" s="4" t="s">
        <v>187</v>
      </c>
      <c r="D159" s="4">
        <v>2021</v>
      </c>
      <c r="J159" s="4" t="s">
        <v>186</v>
      </c>
      <c r="K159" s="4" t="s">
        <v>187</v>
      </c>
      <c r="L159" s="4">
        <v>2021</v>
      </c>
      <c r="M159" s="2" t="str">
        <f>IF(sum!A152="AT",sum!B152,"*")</f>
        <v>OS-AuxiliaryMot_ELE1</v>
      </c>
      <c r="N159" s="2"/>
      <c r="O159" s="2">
        <f>IF(sum!A152="AT",sum!D152,"*")</f>
        <v>0.0190234622701328</v>
      </c>
      <c r="R159" s="4" t="s">
        <v>186</v>
      </c>
      <c r="S159" s="4" t="s">
        <v>187</v>
      </c>
      <c r="T159" s="4">
        <v>2021</v>
      </c>
      <c r="U159" s="2" t="str">
        <f>IF(sum!A152="BC",sum!B152,"*")</f>
        <v>*</v>
      </c>
      <c r="V159" s="2"/>
      <c r="W159" s="2" t="str">
        <f>IF(sum!A152="BC",sum!D152,"*")</f>
        <v>*</v>
      </c>
      <c r="Z159" s="4" t="s">
        <v>186</v>
      </c>
      <c r="AA159" s="4" t="s">
        <v>187</v>
      </c>
      <c r="AB159" s="4">
        <v>2021</v>
      </c>
      <c r="AC159" s="2" t="str">
        <f>IF(sum!A152="MA",sum!B152,"*")</f>
        <v>*</v>
      </c>
      <c r="AD159" s="2"/>
      <c r="AE159" s="2" t="str">
        <f>IF(sum!A152="MA",sum!D152,"*")</f>
        <v>*</v>
      </c>
      <c r="AH159" s="4" t="s">
        <v>186</v>
      </c>
      <c r="AI159" s="4" t="s">
        <v>187</v>
      </c>
      <c r="AJ159" s="4">
        <v>2021</v>
      </c>
      <c r="AK159" s="2" t="str">
        <f>IF(sum!A152="ON",sum!B152,"*")</f>
        <v>*</v>
      </c>
      <c r="AL159" s="2"/>
      <c r="AM159" s="2" t="str">
        <f>IF(sum!A152="ON",sum!D152,"*")</f>
        <v>*</v>
      </c>
      <c r="AP159" s="4" t="s">
        <v>186</v>
      </c>
      <c r="AQ159" s="4" t="s">
        <v>187</v>
      </c>
      <c r="AR159" s="4">
        <v>2021</v>
      </c>
      <c r="AS159" s="2" t="str">
        <f>IF(sum!A152="QU",sum!B152,"*")</f>
        <v>*</v>
      </c>
      <c r="AT159" s="2"/>
      <c r="AU159" s="2" t="str">
        <f>IF(sum!A152="QU",sum!D152,"*")</f>
        <v>*</v>
      </c>
      <c r="AX159" s="4" t="s">
        <v>186</v>
      </c>
      <c r="AY159" s="4" t="s">
        <v>187</v>
      </c>
      <c r="AZ159" s="4">
        <v>2021</v>
      </c>
      <c r="BA159" s="2" t="str">
        <f>IF(sum!A152="SA",sum!B152,"*")</f>
        <v>*</v>
      </c>
      <c r="BB159" s="2"/>
      <c r="BC159" s="2" t="str">
        <f>IF(sum!A152="SA",sum!D152,"*")</f>
        <v>*</v>
      </c>
    </row>
    <row r="160" spans="2:55">
      <c r="B160" s="2" t="s">
        <v>186</v>
      </c>
      <c r="C160" s="2" t="s">
        <v>187</v>
      </c>
      <c r="D160" s="2">
        <v>2021</v>
      </c>
      <c r="J160" s="2" t="s">
        <v>186</v>
      </c>
      <c r="K160" s="2" t="s">
        <v>187</v>
      </c>
      <c r="L160" s="2">
        <v>2021</v>
      </c>
      <c r="M160" s="2" t="str">
        <f>IF(sum!A153="AT",sum!B153,"*")</f>
        <v>OS-Light_ELE1</v>
      </c>
      <c r="N160" s="2"/>
      <c r="O160" s="2">
        <f>IF(sum!A153="AT",sum!D153,"*")</f>
        <v>0.104629042485736</v>
      </c>
      <c r="R160" s="2" t="s">
        <v>186</v>
      </c>
      <c r="S160" s="2" t="s">
        <v>187</v>
      </c>
      <c r="T160" s="2">
        <v>2021</v>
      </c>
      <c r="U160" s="2" t="str">
        <f>IF(sum!A153="BC",sum!B153,"*")</f>
        <v>*</v>
      </c>
      <c r="V160" s="2"/>
      <c r="W160" s="2" t="str">
        <f>IF(sum!A153="BC",sum!D153,"*")</f>
        <v>*</v>
      </c>
      <c r="Z160" s="2" t="s">
        <v>186</v>
      </c>
      <c r="AA160" s="2" t="s">
        <v>187</v>
      </c>
      <c r="AB160" s="2">
        <v>2021</v>
      </c>
      <c r="AC160" s="2" t="str">
        <f>IF(sum!A153="MA",sum!B153,"*")</f>
        <v>*</v>
      </c>
      <c r="AD160" s="2"/>
      <c r="AE160" s="2" t="str">
        <f>IF(sum!A153="MA",sum!D153,"*")</f>
        <v>*</v>
      </c>
      <c r="AH160" s="2" t="s">
        <v>186</v>
      </c>
      <c r="AI160" s="2" t="s">
        <v>187</v>
      </c>
      <c r="AJ160" s="2">
        <v>2021</v>
      </c>
      <c r="AK160" s="2" t="str">
        <f>IF(sum!A153="ON",sum!B153,"*")</f>
        <v>*</v>
      </c>
      <c r="AL160" s="2"/>
      <c r="AM160" s="2" t="str">
        <f>IF(sum!A153="ON",sum!D153,"*")</f>
        <v>*</v>
      </c>
      <c r="AP160" s="2" t="s">
        <v>186</v>
      </c>
      <c r="AQ160" s="2" t="s">
        <v>187</v>
      </c>
      <c r="AR160" s="2">
        <v>2021</v>
      </c>
      <c r="AS160" s="2" t="str">
        <f>IF(sum!A153="QU",sum!B153,"*")</f>
        <v>*</v>
      </c>
      <c r="AT160" s="2"/>
      <c r="AU160" s="2" t="str">
        <f>IF(sum!A153="QU",sum!D153,"*")</f>
        <v>*</v>
      </c>
      <c r="AX160" s="2" t="s">
        <v>186</v>
      </c>
      <c r="AY160" s="2" t="s">
        <v>187</v>
      </c>
      <c r="AZ160" s="2">
        <v>2021</v>
      </c>
      <c r="BA160" s="2" t="str">
        <f>IF(sum!A153="SA",sum!B153,"*")</f>
        <v>*</v>
      </c>
      <c r="BB160" s="2"/>
      <c r="BC160" s="2" t="str">
        <f>IF(sum!A153="SA",sum!D153,"*")</f>
        <v>*</v>
      </c>
    </row>
    <row r="161" spans="2:55">
      <c r="B161" s="2" t="s">
        <v>186</v>
      </c>
      <c r="C161" s="2" t="s">
        <v>187</v>
      </c>
      <c r="D161" s="2">
        <v>2021</v>
      </c>
      <c r="J161" s="2" t="s">
        <v>186</v>
      </c>
      <c r="K161" s="2" t="s">
        <v>187</v>
      </c>
      <c r="L161" s="2">
        <v>2021</v>
      </c>
      <c r="M161" s="2" t="str">
        <f>IF(sum!A154="AT",sum!B154,"*")</f>
        <v>OS-SpCool_ELE1</v>
      </c>
      <c r="N161" s="2"/>
      <c r="O161" s="2">
        <f>IF(sum!A154="AT",sum!D154,"*")</f>
        <v>0.0443880786303108</v>
      </c>
      <c r="R161" s="2" t="s">
        <v>186</v>
      </c>
      <c r="S161" s="2" t="s">
        <v>187</v>
      </c>
      <c r="T161" s="2">
        <v>2021</v>
      </c>
      <c r="U161" s="2" t="str">
        <f>IF(sum!A154="BC",sum!B154,"*")</f>
        <v>*</v>
      </c>
      <c r="V161" s="2"/>
      <c r="W161" s="2" t="str">
        <f>IF(sum!A154="BC",sum!D154,"*")</f>
        <v>*</v>
      </c>
      <c r="Z161" s="2" t="s">
        <v>186</v>
      </c>
      <c r="AA161" s="2" t="s">
        <v>187</v>
      </c>
      <c r="AB161" s="2">
        <v>2021</v>
      </c>
      <c r="AC161" s="2" t="str">
        <f>IF(sum!A154="MA",sum!B154,"*")</f>
        <v>*</v>
      </c>
      <c r="AD161" s="2"/>
      <c r="AE161" s="2" t="str">
        <f>IF(sum!A154="MA",sum!D154,"*")</f>
        <v>*</v>
      </c>
      <c r="AH161" s="2" t="s">
        <v>186</v>
      </c>
      <c r="AI161" s="2" t="s">
        <v>187</v>
      </c>
      <c r="AJ161" s="2">
        <v>2021</v>
      </c>
      <c r="AK161" s="2" t="str">
        <f>IF(sum!A154="ON",sum!B154,"*")</f>
        <v>*</v>
      </c>
      <c r="AL161" s="2"/>
      <c r="AM161" s="2" t="str">
        <f>IF(sum!A154="ON",sum!D154,"*")</f>
        <v>*</v>
      </c>
      <c r="AP161" s="4" t="s">
        <v>186</v>
      </c>
      <c r="AQ161" s="4" t="s">
        <v>187</v>
      </c>
      <c r="AR161" s="4">
        <v>2021</v>
      </c>
      <c r="AS161" s="2" t="str">
        <f>IF(sum!A154="QU",sum!B154,"*")</f>
        <v>*</v>
      </c>
      <c r="AT161" s="2"/>
      <c r="AU161" s="2" t="str">
        <f>IF(sum!A154="QU",sum!D154,"*")</f>
        <v>*</v>
      </c>
      <c r="AX161" s="2" t="s">
        <v>186</v>
      </c>
      <c r="AY161" s="2" t="s">
        <v>187</v>
      </c>
      <c r="AZ161" s="2">
        <v>2021</v>
      </c>
      <c r="BA161" s="2" t="str">
        <f>IF(sum!A154="SA",sum!B154,"*")</f>
        <v>*</v>
      </c>
      <c r="BB161" s="2"/>
      <c r="BC161" s="2" t="str">
        <f>IF(sum!A154="SA",sum!D154,"*")</f>
        <v>*</v>
      </c>
    </row>
    <row r="162" spans="2:55">
      <c r="B162" s="4" t="s">
        <v>186</v>
      </c>
      <c r="C162" s="4" t="s">
        <v>187</v>
      </c>
      <c r="D162" s="4">
        <v>2021</v>
      </c>
      <c r="J162" s="4" t="s">
        <v>186</v>
      </c>
      <c r="K162" s="4" t="s">
        <v>187</v>
      </c>
      <c r="L162" s="4">
        <v>2021</v>
      </c>
      <c r="M162" s="2" t="str">
        <f>IF(sum!A155="AT",sum!B155,"*")</f>
        <v>OS-SpHeat_ELE1</v>
      </c>
      <c r="N162" s="2"/>
      <c r="O162" s="2">
        <f>IF(sum!A155="AT",sum!D155,"*")</f>
        <v>0.0986401747340239</v>
      </c>
      <c r="R162" s="4" t="s">
        <v>186</v>
      </c>
      <c r="S162" s="4" t="s">
        <v>187</v>
      </c>
      <c r="T162" s="4">
        <v>2021</v>
      </c>
      <c r="U162" s="2" t="str">
        <f>IF(sum!A155="BC",sum!B155,"*")</f>
        <v>*</v>
      </c>
      <c r="V162" s="2"/>
      <c r="W162" s="2" t="str">
        <f>IF(sum!A155="BC",sum!D155,"*")</f>
        <v>*</v>
      </c>
      <c r="Z162" s="4" t="s">
        <v>186</v>
      </c>
      <c r="AA162" s="4" t="s">
        <v>187</v>
      </c>
      <c r="AB162" s="4">
        <v>2021</v>
      </c>
      <c r="AC162" s="2" t="str">
        <f>IF(sum!A155="MA",sum!B155,"*")</f>
        <v>*</v>
      </c>
      <c r="AD162" s="2"/>
      <c r="AE162" s="2" t="str">
        <f>IF(sum!A155="MA",sum!D155,"*")</f>
        <v>*</v>
      </c>
      <c r="AH162" s="4" t="s">
        <v>186</v>
      </c>
      <c r="AI162" s="4" t="s">
        <v>187</v>
      </c>
      <c r="AJ162" s="4">
        <v>2021</v>
      </c>
      <c r="AK162" s="2" t="str">
        <f>IF(sum!A155="ON",sum!B155,"*")</f>
        <v>*</v>
      </c>
      <c r="AL162" s="2"/>
      <c r="AM162" s="2" t="str">
        <f>IF(sum!A155="ON",sum!D155,"*")</f>
        <v>*</v>
      </c>
      <c r="AP162" s="2" t="s">
        <v>186</v>
      </c>
      <c r="AQ162" s="2" t="s">
        <v>187</v>
      </c>
      <c r="AR162" s="2">
        <v>2021</v>
      </c>
      <c r="AS162" s="2" t="str">
        <f>IF(sum!A155="QU",sum!B155,"*")</f>
        <v>*</v>
      </c>
      <c r="AT162" s="2"/>
      <c r="AU162" s="2" t="str">
        <f>IF(sum!A155="QU",sum!D155,"*")</f>
        <v>*</v>
      </c>
      <c r="AX162" s="4" t="s">
        <v>186</v>
      </c>
      <c r="AY162" s="4" t="s">
        <v>187</v>
      </c>
      <c r="AZ162" s="4">
        <v>2021</v>
      </c>
      <c r="BA162" s="2" t="str">
        <f>IF(sum!A155="SA",sum!B155,"*")</f>
        <v>*</v>
      </c>
      <c r="BB162" s="2"/>
      <c r="BC162" s="2" t="str">
        <f>IF(sum!A155="SA",sum!D155,"*")</f>
        <v>*</v>
      </c>
    </row>
    <row r="163" spans="2:55">
      <c r="B163" s="2" t="s">
        <v>186</v>
      </c>
      <c r="C163" s="2" t="s">
        <v>187</v>
      </c>
      <c r="D163" s="2">
        <v>2021</v>
      </c>
      <c r="J163" s="2" t="s">
        <v>186</v>
      </c>
      <c r="K163" s="2" t="s">
        <v>187</v>
      </c>
      <c r="L163" s="2">
        <v>2021</v>
      </c>
      <c r="M163" s="2" t="str">
        <f>IF(sum!A156="AT",sum!B156,"*")</f>
        <v>OS-WaterHeat_ELE1</v>
      </c>
      <c r="N163" s="2"/>
      <c r="O163" s="2">
        <f>IF(sum!A156="AT",sum!D156,"*")</f>
        <v>0.00422743606002959</v>
      </c>
      <c r="R163" s="2" t="s">
        <v>186</v>
      </c>
      <c r="S163" s="2" t="s">
        <v>187</v>
      </c>
      <c r="T163" s="2">
        <v>2021</v>
      </c>
      <c r="U163" s="2" t="str">
        <f>IF(sum!A156="BC",sum!B156,"*")</f>
        <v>*</v>
      </c>
      <c r="V163" s="2"/>
      <c r="W163" s="2" t="str">
        <f>IF(sum!A156="BC",sum!D156,"*")</f>
        <v>*</v>
      </c>
      <c r="Z163" s="2" t="s">
        <v>186</v>
      </c>
      <c r="AA163" s="2" t="s">
        <v>187</v>
      </c>
      <c r="AB163" s="2">
        <v>2021</v>
      </c>
      <c r="AC163" s="2" t="str">
        <f>IF(sum!A156="MA",sum!B156,"*")</f>
        <v>*</v>
      </c>
      <c r="AD163" s="2"/>
      <c r="AE163" s="2" t="str">
        <f>IF(sum!A156="MA",sum!D156,"*")</f>
        <v>*</v>
      </c>
      <c r="AH163" s="2" t="s">
        <v>186</v>
      </c>
      <c r="AI163" s="2" t="s">
        <v>187</v>
      </c>
      <c r="AJ163" s="2">
        <v>2021</v>
      </c>
      <c r="AK163" s="2" t="str">
        <f>IF(sum!A156="ON",sum!B156,"*")</f>
        <v>*</v>
      </c>
      <c r="AL163" s="2"/>
      <c r="AM163" s="2" t="str">
        <f>IF(sum!A156="ON",sum!D156,"*")</f>
        <v>*</v>
      </c>
      <c r="AP163" s="4" t="s">
        <v>186</v>
      </c>
      <c r="AQ163" s="4" t="s">
        <v>187</v>
      </c>
      <c r="AR163" s="4">
        <v>2021</v>
      </c>
      <c r="AS163" s="2" t="str">
        <f>IF(sum!A156="QU",sum!B156,"*")</f>
        <v>*</v>
      </c>
      <c r="AT163" s="2"/>
      <c r="AU163" s="2" t="str">
        <f>IF(sum!A156="QU",sum!D156,"*")</f>
        <v>*</v>
      </c>
      <c r="AX163" s="2" t="s">
        <v>186</v>
      </c>
      <c r="AY163" s="2" t="s">
        <v>187</v>
      </c>
      <c r="AZ163" s="2">
        <v>2021</v>
      </c>
      <c r="BA163" s="2" t="str">
        <f>IF(sum!A156="SA",sum!B156,"*")</f>
        <v>*</v>
      </c>
      <c r="BB163" s="2"/>
      <c r="BC163" s="2" t="str">
        <f>IF(sum!A156="SA",sum!D156,"*")</f>
        <v>*</v>
      </c>
    </row>
    <row r="164" spans="2:55">
      <c r="B164" s="2" t="s">
        <v>186</v>
      </c>
      <c r="C164" s="2" t="s">
        <v>187</v>
      </c>
      <c r="D164" s="2">
        <v>2021</v>
      </c>
      <c r="J164" s="2" t="s">
        <v>186</v>
      </c>
      <c r="K164" s="2" t="s">
        <v>187</v>
      </c>
      <c r="L164" s="2">
        <v>2021</v>
      </c>
      <c r="M164" s="2" t="str">
        <f>IF(sum!A157="AT",sum!B157,"*")</f>
        <v>OTH-AuxiliaryEquip_ELE1</v>
      </c>
      <c r="N164" s="2"/>
      <c r="O164" s="2">
        <f>IF(sum!A157="AT",sum!D157,"*")</f>
        <v>0.00422743606002957</v>
      </c>
      <c r="R164" s="2" t="s">
        <v>186</v>
      </c>
      <c r="S164" s="2" t="s">
        <v>187</v>
      </c>
      <c r="T164" s="2">
        <v>2021</v>
      </c>
      <c r="U164" s="2" t="str">
        <f>IF(sum!A157="BC",sum!B157,"*")</f>
        <v>*</v>
      </c>
      <c r="V164" s="2"/>
      <c r="W164" s="2" t="str">
        <f>IF(sum!A157="BC",sum!D157,"*")</f>
        <v>*</v>
      </c>
      <c r="Z164" s="2" t="s">
        <v>186</v>
      </c>
      <c r="AA164" s="2" t="s">
        <v>187</v>
      </c>
      <c r="AB164" s="2">
        <v>2021</v>
      </c>
      <c r="AC164" s="2" t="str">
        <f>IF(sum!A157="MA",sum!B157,"*")</f>
        <v>*</v>
      </c>
      <c r="AD164" s="2"/>
      <c r="AE164" s="2" t="str">
        <f>IF(sum!A157="MA",sum!D157,"*")</f>
        <v>*</v>
      </c>
      <c r="AH164" s="2" t="s">
        <v>186</v>
      </c>
      <c r="AI164" s="2" t="s">
        <v>187</v>
      </c>
      <c r="AJ164" s="2">
        <v>2021</v>
      </c>
      <c r="AK164" s="2" t="str">
        <f>IF(sum!A157="ON",sum!B157,"*")</f>
        <v>*</v>
      </c>
      <c r="AL164" s="2"/>
      <c r="AM164" s="2" t="str">
        <f>IF(sum!A157="ON",sum!D157,"*")</f>
        <v>*</v>
      </c>
      <c r="AP164" s="2" t="s">
        <v>186</v>
      </c>
      <c r="AQ164" s="2" t="s">
        <v>187</v>
      </c>
      <c r="AR164" s="2">
        <v>2021</v>
      </c>
      <c r="AS164" s="2" t="str">
        <f>IF(sum!A157="QU",sum!B157,"*")</f>
        <v>*</v>
      </c>
      <c r="AT164" s="2"/>
      <c r="AU164" s="2" t="str">
        <f>IF(sum!A157="QU",sum!D157,"*")</f>
        <v>*</v>
      </c>
      <c r="AX164" s="2" t="s">
        <v>186</v>
      </c>
      <c r="AY164" s="2" t="s">
        <v>187</v>
      </c>
      <c r="AZ164" s="2">
        <v>2021</v>
      </c>
      <c r="BA164" s="2" t="str">
        <f>IF(sum!A157="SA",sum!B157,"*")</f>
        <v>*</v>
      </c>
      <c r="BB164" s="2"/>
      <c r="BC164" s="2" t="str">
        <f>IF(sum!A157="SA",sum!D157,"*")</f>
        <v>*</v>
      </c>
    </row>
    <row r="165" spans="2:55">
      <c r="B165" s="4" t="s">
        <v>186</v>
      </c>
      <c r="C165" s="4" t="s">
        <v>187</v>
      </c>
      <c r="D165" s="4">
        <v>2021</v>
      </c>
      <c r="J165" s="4" t="s">
        <v>186</v>
      </c>
      <c r="K165" s="4" t="s">
        <v>187</v>
      </c>
      <c r="L165" s="4">
        <v>2021</v>
      </c>
      <c r="M165" s="2" t="str">
        <f>IF(sum!A158="AT",sum!B158,"*")</f>
        <v>OTH-Light_ELE1</v>
      </c>
      <c r="N165" s="2"/>
      <c r="O165" s="2">
        <f>IF(sum!A158="AT",sum!D158,"*")</f>
        <v>0.00634115409004437</v>
      </c>
      <c r="R165" s="4" t="s">
        <v>186</v>
      </c>
      <c r="S165" s="4" t="s">
        <v>187</v>
      </c>
      <c r="T165" s="4">
        <v>2021</v>
      </c>
      <c r="U165" s="2" t="str">
        <f>IF(sum!A158="BC",sum!B158,"*")</f>
        <v>*</v>
      </c>
      <c r="V165" s="2"/>
      <c r="W165" s="2" t="str">
        <f>IF(sum!A158="BC",sum!D158,"*")</f>
        <v>*</v>
      </c>
      <c r="Z165" s="4" t="s">
        <v>186</v>
      </c>
      <c r="AA165" s="4" t="s">
        <v>187</v>
      </c>
      <c r="AB165" s="4">
        <v>2021</v>
      </c>
      <c r="AC165" s="2" t="str">
        <f>IF(sum!A158="MA",sum!B158,"*")</f>
        <v>*</v>
      </c>
      <c r="AD165" s="2"/>
      <c r="AE165" s="2" t="str">
        <f>IF(sum!A158="MA",sum!D158,"*")</f>
        <v>*</v>
      </c>
      <c r="AH165" s="4" t="s">
        <v>186</v>
      </c>
      <c r="AI165" s="4" t="s">
        <v>187</v>
      </c>
      <c r="AJ165" s="4">
        <v>2021</v>
      </c>
      <c r="AK165" s="2" t="str">
        <f>IF(sum!A158="ON",sum!B158,"*")</f>
        <v>*</v>
      </c>
      <c r="AL165" s="2"/>
      <c r="AM165" s="2" t="str">
        <f>IF(sum!A158="ON",sum!D158,"*")</f>
        <v>*</v>
      </c>
      <c r="AP165" s="4" t="s">
        <v>186</v>
      </c>
      <c r="AQ165" s="4" t="s">
        <v>187</v>
      </c>
      <c r="AR165" s="4">
        <v>2021</v>
      </c>
      <c r="AS165" s="2" t="str">
        <f>IF(sum!A158="QU",sum!B158,"*")</f>
        <v>*</v>
      </c>
      <c r="AT165" s="2"/>
      <c r="AU165" s="2" t="str">
        <f>IF(sum!A158="QU",sum!D158,"*")</f>
        <v>*</v>
      </c>
      <c r="AX165" s="4" t="s">
        <v>186</v>
      </c>
      <c r="AY165" s="4" t="s">
        <v>187</v>
      </c>
      <c r="AZ165" s="4">
        <v>2021</v>
      </c>
      <c r="BA165" s="2" t="str">
        <f>IF(sum!A158="SA",sum!B158,"*")</f>
        <v>*</v>
      </c>
      <c r="BB165" s="2"/>
      <c r="BC165" s="2" t="str">
        <f>IF(sum!A158="SA",sum!D158,"*")</f>
        <v>*</v>
      </c>
    </row>
    <row r="166" spans="2:55">
      <c r="B166" s="2" t="s">
        <v>186</v>
      </c>
      <c r="C166" s="2" t="s">
        <v>187</v>
      </c>
      <c r="D166" s="2">
        <v>2021</v>
      </c>
      <c r="J166" s="2" t="s">
        <v>186</v>
      </c>
      <c r="K166" s="2" t="s">
        <v>187</v>
      </c>
      <c r="L166" s="2">
        <v>2021</v>
      </c>
      <c r="M166" s="2" t="str">
        <f>IF(sum!A159="AT",sum!B159,"*")</f>
        <v>OTH-SpCool_ELE1</v>
      </c>
      <c r="N166" s="2"/>
      <c r="O166" s="2">
        <f>IF(sum!A159="AT",sum!D159,"*")</f>
        <v>0.00317057704502223</v>
      </c>
      <c r="R166" s="2" t="s">
        <v>186</v>
      </c>
      <c r="S166" s="2" t="s">
        <v>187</v>
      </c>
      <c r="T166" s="2">
        <v>2021</v>
      </c>
      <c r="U166" s="2" t="str">
        <f>IF(sum!A159="BC",sum!B159,"*")</f>
        <v>*</v>
      </c>
      <c r="V166" s="2"/>
      <c r="W166" s="2" t="str">
        <f>IF(sum!A159="BC",sum!D159,"*")</f>
        <v>*</v>
      </c>
      <c r="Z166" s="2" t="s">
        <v>186</v>
      </c>
      <c r="AA166" s="2" t="s">
        <v>187</v>
      </c>
      <c r="AB166" s="2">
        <v>2021</v>
      </c>
      <c r="AC166" s="2" t="str">
        <f>IF(sum!A159="MA",sum!B159,"*")</f>
        <v>*</v>
      </c>
      <c r="AD166" s="2"/>
      <c r="AE166" s="2" t="str">
        <f>IF(sum!A159="MA",sum!D159,"*")</f>
        <v>*</v>
      </c>
      <c r="AH166" s="2" t="s">
        <v>186</v>
      </c>
      <c r="AI166" s="2" t="s">
        <v>187</v>
      </c>
      <c r="AJ166" s="2">
        <v>2021</v>
      </c>
      <c r="AK166" s="2" t="str">
        <f>IF(sum!A159="ON",sum!B159,"*")</f>
        <v>*</v>
      </c>
      <c r="AL166" s="2"/>
      <c r="AM166" s="2" t="str">
        <f>IF(sum!A159="ON",sum!D159,"*")</f>
        <v>*</v>
      </c>
      <c r="AP166" s="2" t="s">
        <v>186</v>
      </c>
      <c r="AQ166" s="2" t="s">
        <v>187</v>
      </c>
      <c r="AR166" s="2">
        <v>2021</v>
      </c>
      <c r="AS166" s="2" t="str">
        <f>IF(sum!A159="QU",sum!B159,"*")</f>
        <v>*</v>
      </c>
      <c r="AT166" s="2"/>
      <c r="AU166" s="2" t="str">
        <f>IF(sum!A159="QU",sum!D159,"*")</f>
        <v>*</v>
      </c>
      <c r="AX166" s="2" t="s">
        <v>186</v>
      </c>
      <c r="AY166" s="2" t="s">
        <v>187</v>
      </c>
      <c r="AZ166" s="2">
        <v>2021</v>
      </c>
      <c r="BA166" s="2" t="str">
        <f>IF(sum!A159="SA",sum!B159,"*")</f>
        <v>*</v>
      </c>
      <c r="BB166" s="2"/>
      <c r="BC166" s="2" t="str">
        <f>IF(sum!A159="SA",sum!D159,"*")</f>
        <v>*</v>
      </c>
    </row>
    <row r="167" spans="2:55">
      <c r="B167" s="2" t="s">
        <v>186</v>
      </c>
      <c r="C167" s="2" t="s">
        <v>187</v>
      </c>
      <c r="D167" s="2">
        <v>2021</v>
      </c>
      <c r="J167" s="2" t="s">
        <v>186</v>
      </c>
      <c r="K167" s="2" t="s">
        <v>187</v>
      </c>
      <c r="L167" s="2">
        <v>2021</v>
      </c>
      <c r="M167" s="2" t="str">
        <f>IF(sum!A160="AT",sum!B160,"*")</f>
        <v>OTH-SpHeat_ELE1</v>
      </c>
      <c r="N167" s="2"/>
      <c r="O167" s="2">
        <f>IF(sum!A160="AT",sum!D160,"*")</f>
        <v>0.00563658141337293</v>
      </c>
      <c r="R167" s="2" t="s">
        <v>186</v>
      </c>
      <c r="S167" s="2" t="s">
        <v>187</v>
      </c>
      <c r="T167" s="2">
        <v>2021</v>
      </c>
      <c r="U167" s="2" t="str">
        <f>IF(sum!A160="BC",sum!B160,"*")</f>
        <v>*</v>
      </c>
      <c r="V167" s="2"/>
      <c r="W167" s="2" t="str">
        <f>IF(sum!A160="BC",sum!D160,"*")</f>
        <v>*</v>
      </c>
      <c r="Z167" s="2" t="s">
        <v>186</v>
      </c>
      <c r="AA167" s="2" t="s">
        <v>187</v>
      </c>
      <c r="AB167" s="2">
        <v>2021</v>
      </c>
      <c r="AC167" s="2" t="str">
        <f>IF(sum!A160="MA",sum!B160,"*")</f>
        <v>*</v>
      </c>
      <c r="AD167" s="2"/>
      <c r="AE167" s="2" t="str">
        <f>IF(sum!A160="MA",sum!D160,"*")</f>
        <v>*</v>
      </c>
      <c r="AH167" s="2" t="s">
        <v>186</v>
      </c>
      <c r="AI167" s="2" t="s">
        <v>187</v>
      </c>
      <c r="AJ167" s="2">
        <v>2021</v>
      </c>
      <c r="AK167" s="2" t="str">
        <f>IF(sum!A160="ON",sum!B160,"*")</f>
        <v>*</v>
      </c>
      <c r="AL167" s="2"/>
      <c r="AM167" s="2" t="str">
        <f>IF(sum!A160="ON",sum!D160,"*")</f>
        <v>*</v>
      </c>
      <c r="AP167" s="4" t="s">
        <v>186</v>
      </c>
      <c r="AQ167" s="4" t="s">
        <v>187</v>
      </c>
      <c r="AR167" s="4">
        <v>2021</v>
      </c>
      <c r="AS167" s="2" t="str">
        <f>IF(sum!A160="QU",sum!B160,"*")</f>
        <v>*</v>
      </c>
      <c r="AT167" s="2"/>
      <c r="AU167" s="2" t="str">
        <f>IF(sum!A160="QU",sum!D160,"*")</f>
        <v>*</v>
      </c>
      <c r="AX167" s="2" t="s">
        <v>186</v>
      </c>
      <c r="AY167" s="2" t="s">
        <v>187</v>
      </c>
      <c r="AZ167" s="2">
        <v>2021</v>
      </c>
      <c r="BA167" s="2" t="str">
        <f>IF(sum!A160="SA",sum!B160,"*")</f>
        <v>*</v>
      </c>
      <c r="BB167" s="2"/>
      <c r="BC167" s="2" t="str">
        <f>IF(sum!A160="SA",sum!D160,"*")</f>
        <v>*</v>
      </c>
    </row>
    <row r="168" spans="2:55">
      <c r="B168" s="4" t="s">
        <v>186</v>
      </c>
      <c r="C168" s="4" t="s">
        <v>187</v>
      </c>
      <c r="D168" s="4">
        <v>2021</v>
      </c>
      <c r="J168" s="4" t="s">
        <v>186</v>
      </c>
      <c r="K168" s="4" t="s">
        <v>187</v>
      </c>
      <c r="L168" s="4">
        <v>2021</v>
      </c>
      <c r="M168" s="2" t="str">
        <f>IF(sum!A161="AT",sum!B161,"*")</f>
        <v>R_ES-APP-CD_ELC1</v>
      </c>
      <c r="N168" s="2"/>
      <c r="O168" s="2">
        <f>IF(sum!A161="AT",sum!D161,"*")</f>
        <v>0.276062614796903</v>
      </c>
      <c r="R168" s="4" t="s">
        <v>186</v>
      </c>
      <c r="S168" s="4" t="s">
        <v>187</v>
      </c>
      <c r="T168" s="4">
        <v>2021</v>
      </c>
      <c r="U168" s="2" t="str">
        <f>IF(sum!A161="BC",sum!B161,"*")</f>
        <v>*</v>
      </c>
      <c r="V168" s="2"/>
      <c r="W168" s="2" t="str">
        <f>IF(sum!A161="BC",sum!D161,"*")</f>
        <v>*</v>
      </c>
      <c r="Z168" s="4" t="s">
        <v>186</v>
      </c>
      <c r="AA168" s="4" t="s">
        <v>187</v>
      </c>
      <c r="AB168" s="4">
        <v>2021</v>
      </c>
      <c r="AC168" s="2" t="str">
        <f>IF(sum!A161="MA",sum!B161,"*")</f>
        <v>*</v>
      </c>
      <c r="AD168" s="2"/>
      <c r="AE168" s="2" t="str">
        <f>IF(sum!A161="MA",sum!D161,"*")</f>
        <v>*</v>
      </c>
      <c r="AH168" s="4" t="s">
        <v>186</v>
      </c>
      <c r="AI168" s="4" t="s">
        <v>187</v>
      </c>
      <c r="AJ168" s="4">
        <v>2021</v>
      </c>
      <c r="AK168" s="2" t="str">
        <f>IF(sum!A161="ON",sum!B161,"*")</f>
        <v>*</v>
      </c>
      <c r="AL168" s="2"/>
      <c r="AM168" s="2" t="str">
        <f>IF(sum!A161="ON",sum!D161,"*")</f>
        <v>*</v>
      </c>
      <c r="AP168" s="2" t="s">
        <v>186</v>
      </c>
      <c r="AQ168" s="2" t="s">
        <v>187</v>
      </c>
      <c r="AR168" s="2">
        <v>2021</v>
      </c>
      <c r="AS168" s="2" t="str">
        <f>IF(sum!A161="QU",sum!B161,"*")</f>
        <v>*</v>
      </c>
      <c r="AT168" s="2"/>
      <c r="AU168" s="2" t="str">
        <f>IF(sum!A161="QU",sum!D161,"*")</f>
        <v>*</v>
      </c>
      <c r="AX168" s="4" t="s">
        <v>186</v>
      </c>
      <c r="AY168" s="4" t="s">
        <v>187</v>
      </c>
      <c r="AZ168" s="4">
        <v>2021</v>
      </c>
      <c r="BA168" s="2" t="str">
        <f>IF(sum!A161="SA",sum!B161,"*")</f>
        <v>*</v>
      </c>
      <c r="BB168" s="2"/>
      <c r="BC168" s="2" t="str">
        <f>IF(sum!A161="SA",sum!D161,"*")</f>
        <v>*</v>
      </c>
    </row>
    <row r="169" spans="2:55">
      <c r="B169" s="2" t="s">
        <v>186</v>
      </c>
      <c r="C169" s="2" t="s">
        <v>187</v>
      </c>
      <c r="D169" s="2">
        <v>2021</v>
      </c>
      <c r="J169" s="2" t="s">
        <v>186</v>
      </c>
      <c r="K169" s="2" t="s">
        <v>187</v>
      </c>
      <c r="L169" s="2">
        <v>2021</v>
      </c>
      <c r="M169" s="2" t="str">
        <f>IF(sum!A162="AT",sum!B162,"*")</f>
        <v>R_ES-APP-CW_ELC1</v>
      </c>
      <c r="N169" s="2"/>
      <c r="O169" s="2">
        <f>IF(sum!A162="AT",sum!D162,"*")</f>
        <v>0.0348908215982212</v>
      </c>
      <c r="R169" s="2" t="s">
        <v>186</v>
      </c>
      <c r="S169" s="2" t="s">
        <v>187</v>
      </c>
      <c r="T169" s="2">
        <v>2021</v>
      </c>
      <c r="U169" s="2" t="str">
        <f>IF(sum!A162="BC",sum!B162,"*")</f>
        <v>*</v>
      </c>
      <c r="V169" s="2"/>
      <c r="W169" s="2" t="str">
        <f>IF(sum!A162="BC",sum!D162,"*")</f>
        <v>*</v>
      </c>
      <c r="Z169" s="2" t="s">
        <v>186</v>
      </c>
      <c r="AA169" s="2" t="s">
        <v>187</v>
      </c>
      <c r="AB169" s="2">
        <v>2021</v>
      </c>
      <c r="AC169" s="2" t="str">
        <f>IF(sum!A162="MA",sum!B162,"*")</f>
        <v>*</v>
      </c>
      <c r="AD169" s="2"/>
      <c r="AE169" s="2" t="str">
        <f>IF(sum!A162="MA",sum!D162,"*")</f>
        <v>*</v>
      </c>
      <c r="AH169" s="2" t="s">
        <v>186</v>
      </c>
      <c r="AI169" s="2" t="s">
        <v>187</v>
      </c>
      <c r="AJ169" s="2">
        <v>2021</v>
      </c>
      <c r="AK169" s="2" t="str">
        <f>IF(sum!A162="ON",sum!B162,"*")</f>
        <v>*</v>
      </c>
      <c r="AL169" s="2"/>
      <c r="AM169" s="2" t="str">
        <f>IF(sum!A162="ON",sum!D162,"*")</f>
        <v>*</v>
      </c>
      <c r="AP169" s="4" t="s">
        <v>186</v>
      </c>
      <c r="AQ169" s="4" t="s">
        <v>187</v>
      </c>
      <c r="AR169" s="4">
        <v>2021</v>
      </c>
      <c r="AS169" s="2" t="str">
        <f>IF(sum!A162="QU",sum!B162,"*")</f>
        <v>*</v>
      </c>
      <c r="AT169" s="2"/>
      <c r="AU169" s="2" t="str">
        <f>IF(sum!A162="QU",sum!D162,"*")</f>
        <v>*</v>
      </c>
      <c r="AX169" s="2" t="s">
        <v>186</v>
      </c>
      <c r="AY169" s="2" t="s">
        <v>187</v>
      </c>
      <c r="AZ169" s="2">
        <v>2021</v>
      </c>
      <c r="BA169" s="2" t="str">
        <f>IF(sum!A162="SA",sum!B162,"*")</f>
        <v>*</v>
      </c>
      <c r="BB169" s="2"/>
      <c r="BC169" s="2" t="str">
        <f>IF(sum!A162="SA",sum!D162,"*")</f>
        <v>*</v>
      </c>
    </row>
    <row r="170" spans="2:55">
      <c r="B170" s="2" t="s">
        <v>186</v>
      </c>
      <c r="C170" s="2" t="s">
        <v>187</v>
      </c>
      <c r="D170" s="2">
        <v>2021</v>
      </c>
      <c r="J170" s="2" t="s">
        <v>186</v>
      </c>
      <c r="K170" s="2" t="s">
        <v>187</v>
      </c>
      <c r="L170" s="2">
        <v>2021</v>
      </c>
      <c r="M170" s="2" t="str">
        <f>IF(sum!A163="AT",sum!B163,"*")</f>
        <v>R_ES-APP-DW_ELC1</v>
      </c>
      <c r="N170" s="2"/>
      <c r="O170" s="2">
        <f>IF(sum!A163="AT",sum!D163,"*")</f>
        <v>0.0942741573699438</v>
      </c>
      <c r="R170" s="2" t="s">
        <v>186</v>
      </c>
      <c r="S170" s="2" t="s">
        <v>187</v>
      </c>
      <c r="T170" s="2">
        <v>2021</v>
      </c>
      <c r="U170" s="2" t="str">
        <f>IF(sum!A163="BC",sum!B163,"*")</f>
        <v>*</v>
      </c>
      <c r="V170" s="2"/>
      <c r="W170" s="2" t="str">
        <f>IF(sum!A163="BC",sum!D163,"*")</f>
        <v>*</v>
      </c>
      <c r="Z170" s="2" t="s">
        <v>186</v>
      </c>
      <c r="AA170" s="2" t="s">
        <v>187</v>
      </c>
      <c r="AB170" s="2">
        <v>2021</v>
      </c>
      <c r="AC170" s="2" t="str">
        <f>IF(sum!A163="MA",sum!B163,"*")</f>
        <v>*</v>
      </c>
      <c r="AD170" s="2"/>
      <c r="AE170" s="2" t="str">
        <f>IF(sum!A163="MA",sum!D163,"*")</f>
        <v>*</v>
      </c>
      <c r="AH170" s="2" t="s">
        <v>186</v>
      </c>
      <c r="AI170" s="2" t="s">
        <v>187</v>
      </c>
      <c r="AJ170" s="2">
        <v>2021</v>
      </c>
      <c r="AK170" s="2" t="str">
        <f>IF(sum!A163="ON",sum!B163,"*")</f>
        <v>*</v>
      </c>
      <c r="AL170" s="2"/>
      <c r="AM170" s="2" t="str">
        <f>IF(sum!A163="ON",sum!D163,"*")</f>
        <v>*</v>
      </c>
      <c r="AP170" s="2" t="s">
        <v>186</v>
      </c>
      <c r="AQ170" s="2" t="s">
        <v>187</v>
      </c>
      <c r="AR170" s="2">
        <v>2021</v>
      </c>
      <c r="AS170" s="2" t="str">
        <f>IF(sum!A163="QU",sum!B163,"*")</f>
        <v>*</v>
      </c>
      <c r="AT170" s="2"/>
      <c r="AU170" s="2" t="str">
        <f>IF(sum!A163="QU",sum!D163,"*")</f>
        <v>*</v>
      </c>
      <c r="AX170" s="2" t="s">
        <v>186</v>
      </c>
      <c r="AY170" s="2" t="s">
        <v>187</v>
      </c>
      <c r="AZ170" s="2">
        <v>2021</v>
      </c>
      <c r="BA170" s="2" t="str">
        <f>IF(sum!A163="SA",sum!B163,"*")</f>
        <v>*</v>
      </c>
      <c r="BB170" s="2"/>
      <c r="BC170" s="2" t="str">
        <f>IF(sum!A163="SA",sum!D163,"*")</f>
        <v>*</v>
      </c>
    </row>
    <row r="171" spans="2:55">
      <c r="B171" s="4" t="s">
        <v>186</v>
      </c>
      <c r="C171" s="4" t="s">
        <v>187</v>
      </c>
      <c r="D171" s="4">
        <v>2021</v>
      </c>
      <c r="J171" s="4" t="s">
        <v>186</v>
      </c>
      <c r="K171" s="4" t="s">
        <v>187</v>
      </c>
      <c r="L171" s="4">
        <v>2021</v>
      </c>
      <c r="M171" s="2" t="str">
        <f>IF(sum!A164="AT",sum!B164,"*")</f>
        <v>R_ES-APP-FR_ELC1</v>
      </c>
      <c r="N171" s="2"/>
      <c r="O171" s="2">
        <f>IF(sum!A164="AT",sum!D164,"*")</f>
        <v>0.0242962293648424</v>
      </c>
      <c r="R171" s="4" t="s">
        <v>186</v>
      </c>
      <c r="S171" s="4" t="s">
        <v>187</v>
      </c>
      <c r="T171" s="4">
        <v>2021</v>
      </c>
      <c r="U171" s="2" t="str">
        <f>IF(sum!A164="BC",sum!B164,"*")</f>
        <v>*</v>
      </c>
      <c r="V171" s="2"/>
      <c r="W171" s="2" t="str">
        <f>IF(sum!A164="BC",sum!D164,"*")</f>
        <v>*</v>
      </c>
      <c r="Z171" s="4" t="s">
        <v>186</v>
      </c>
      <c r="AA171" s="4" t="s">
        <v>187</v>
      </c>
      <c r="AB171" s="4">
        <v>2021</v>
      </c>
      <c r="AC171" s="2" t="str">
        <f>IF(sum!A164="MA",sum!B164,"*")</f>
        <v>*</v>
      </c>
      <c r="AD171" s="2"/>
      <c r="AE171" s="2" t="str">
        <f>IF(sum!A164="MA",sum!D164,"*")</f>
        <v>*</v>
      </c>
      <c r="AH171" s="4" t="s">
        <v>186</v>
      </c>
      <c r="AI171" s="4" t="s">
        <v>187</v>
      </c>
      <c r="AJ171" s="4">
        <v>2021</v>
      </c>
      <c r="AK171" s="2" t="str">
        <f>IF(sum!A164="ON",sum!B164,"*")</f>
        <v>*</v>
      </c>
      <c r="AL171" s="2"/>
      <c r="AM171" s="2" t="str">
        <f>IF(sum!A164="ON",sum!D164,"*")</f>
        <v>*</v>
      </c>
      <c r="AP171" s="4" t="s">
        <v>186</v>
      </c>
      <c r="AQ171" s="4" t="s">
        <v>187</v>
      </c>
      <c r="AR171" s="4">
        <v>2021</v>
      </c>
      <c r="AS171" s="2" t="str">
        <f>IF(sum!A164="QU",sum!B164,"*")</f>
        <v>*</v>
      </c>
      <c r="AT171" s="2"/>
      <c r="AU171" s="2" t="str">
        <f>IF(sum!A164="QU",sum!D164,"*")</f>
        <v>*</v>
      </c>
      <c r="AX171" s="4" t="s">
        <v>186</v>
      </c>
      <c r="AY171" s="4" t="s">
        <v>187</v>
      </c>
      <c r="AZ171" s="4">
        <v>2021</v>
      </c>
      <c r="BA171" s="2" t="str">
        <f>IF(sum!A164="SA",sum!B164,"*")</f>
        <v>*</v>
      </c>
      <c r="BB171" s="2"/>
      <c r="BC171" s="2" t="str">
        <f>IF(sum!A164="SA",sum!D164,"*")</f>
        <v>*</v>
      </c>
    </row>
    <row r="172" spans="2:55">
      <c r="B172" s="2" t="s">
        <v>186</v>
      </c>
      <c r="C172" s="2" t="s">
        <v>187</v>
      </c>
      <c r="D172" s="2">
        <v>2021</v>
      </c>
      <c r="J172" s="2" t="s">
        <v>186</v>
      </c>
      <c r="K172" s="2" t="s">
        <v>187</v>
      </c>
      <c r="L172" s="2">
        <v>2021</v>
      </c>
      <c r="M172" s="2" t="str">
        <f>IF(sum!A165="AT",sum!B165,"*")</f>
        <v>R_ES-APP-OTH_ELC1</v>
      </c>
      <c r="N172" s="2"/>
      <c r="O172" s="2">
        <f>IF(sum!A165="AT",sum!D165,"*")</f>
        <v>0.298290672519258</v>
      </c>
      <c r="R172" s="2" t="s">
        <v>186</v>
      </c>
      <c r="S172" s="2" t="s">
        <v>187</v>
      </c>
      <c r="T172" s="2">
        <v>2021</v>
      </c>
      <c r="U172" s="2" t="str">
        <f>IF(sum!A165="BC",sum!B165,"*")</f>
        <v>*</v>
      </c>
      <c r="V172" s="2"/>
      <c r="W172" s="2" t="str">
        <f>IF(sum!A165="BC",sum!D165,"*")</f>
        <v>*</v>
      </c>
      <c r="Z172" s="2" t="s">
        <v>186</v>
      </c>
      <c r="AA172" s="2" t="s">
        <v>187</v>
      </c>
      <c r="AB172" s="2">
        <v>2021</v>
      </c>
      <c r="AC172" s="2" t="str">
        <f>IF(sum!A165="MA",sum!B165,"*")</f>
        <v>*</v>
      </c>
      <c r="AD172" s="2"/>
      <c r="AE172" s="2" t="str">
        <f>IF(sum!A165="MA",sum!D165,"*")</f>
        <v>*</v>
      </c>
      <c r="AH172" s="2" t="s">
        <v>186</v>
      </c>
      <c r="AI172" s="2" t="s">
        <v>187</v>
      </c>
      <c r="AJ172" s="2">
        <v>2021</v>
      </c>
      <c r="AK172" s="2" t="str">
        <f>IF(sum!A165="ON",sum!B165,"*")</f>
        <v>*</v>
      </c>
      <c r="AL172" s="2"/>
      <c r="AM172" s="2" t="str">
        <f>IF(sum!A165="ON",sum!D165,"*")</f>
        <v>*</v>
      </c>
      <c r="AP172" s="2" t="s">
        <v>186</v>
      </c>
      <c r="AQ172" s="2" t="s">
        <v>187</v>
      </c>
      <c r="AR172" s="2">
        <v>2021</v>
      </c>
      <c r="AS172" s="2" t="str">
        <f>IF(sum!A165="QU",sum!B165,"*")</f>
        <v>*</v>
      </c>
      <c r="AT172" s="2"/>
      <c r="AU172" s="2" t="str">
        <f>IF(sum!A165="QU",sum!D165,"*")</f>
        <v>*</v>
      </c>
      <c r="AX172" s="2" t="s">
        <v>186</v>
      </c>
      <c r="AY172" s="2" t="s">
        <v>187</v>
      </c>
      <c r="AZ172" s="2">
        <v>2021</v>
      </c>
      <c r="BA172" s="2" t="str">
        <f>IF(sum!A165="SA",sum!B165,"*")</f>
        <v>*</v>
      </c>
      <c r="BB172" s="2"/>
      <c r="BC172" s="2" t="str">
        <f>IF(sum!A165="SA",sum!D165,"*")</f>
        <v>*</v>
      </c>
    </row>
    <row r="173" spans="2:55">
      <c r="B173" s="2" t="s">
        <v>186</v>
      </c>
      <c r="C173" s="2" t="s">
        <v>187</v>
      </c>
      <c r="D173" s="2">
        <v>2021</v>
      </c>
      <c r="J173" s="2" t="s">
        <v>186</v>
      </c>
      <c r="K173" s="2" t="s">
        <v>187</v>
      </c>
      <c r="L173" s="2">
        <v>2021</v>
      </c>
      <c r="M173" s="2" t="str">
        <f>IF(sum!A166="AT",sum!B166,"*")</f>
        <v>R_ES-APP-RA_ELC1</v>
      </c>
      <c r="N173" s="2"/>
      <c r="O173" s="2">
        <f>IF(sum!A166="AT",sum!D166,"*")</f>
        <v>0.198199782404824</v>
      </c>
      <c r="R173" s="2" t="s">
        <v>186</v>
      </c>
      <c r="S173" s="2" t="s">
        <v>187</v>
      </c>
      <c r="T173" s="2">
        <v>2021</v>
      </c>
      <c r="U173" s="2" t="str">
        <f>IF(sum!A166="BC",sum!B166,"*")</f>
        <v>*</v>
      </c>
      <c r="V173" s="2"/>
      <c r="W173" s="2" t="str">
        <f>IF(sum!A166="BC",sum!D166,"*")</f>
        <v>*</v>
      </c>
      <c r="Z173" s="2" t="s">
        <v>186</v>
      </c>
      <c r="AA173" s="2" t="s">
        <v>187</v>
      </c>
      <c r="AB173" s="2">
        <v>2021</v>
      </c>
      <c r="AC173" s="2" t="str">
        <f>IF(sum!A166="MA",sum!B166,"*")</f>
        <v>*</v>
      </c>
      <c r="AD173" s="2"/>
      <c r="AE173" s="2" t="str">
        <f>IF(sum!A166="MA",sum!D166,"*")</f>
        <v>*</v>
      </c>
      <c r="AH173" s="2" t="s">
        <v>186</v>
      </c>
      <c r="AI173" s="2" t="s">
        <v>187</v>
      </c>
      <c r="AJ173" s="2">
        <v>2021</v>
      </c>
      <c r="AK173" s="2" t="str">
        <f>IF(sum!A166="ON",sum!B166,"*")</f>
        <v>*</v>
      </c>
      <c r="AL173" s="2"/>
      <c r="AM173" s="2" t="str">
        <f>IF(sum!A166="ON",sum!D166,"*")</f>
        <v>*</v>
      </c>
      <c r="AP173" s="4" t="s">
        <v>186</v>
      </c>
      <c r="AQ173" s="4" t="s">
        <v>187</v>
      </c>
      <c r="AR173" s="4">
        <v>2021</v>
      </c>
      <c r="AS173" s="2" t="str">
        <f>IF(sum!A166="QU",sum!B166,"*")</f>
        <v>*</v>
      </c>
      <c r="AT173" s="2"/>
      <c r="AU173" s="2" t="str">
        <f>IF(sum!A166="QU",sum!D166,"*")</f>
        <v>*</v>
      </c>
      <c r="AX173" s="2" t="s">
        <v>186</v>
      </c>
      <c r="AY173" s="2" t="s">
        <v>187</v>
      </c>
      <c r="AZ173" s="2">
        <v>2021</v>
      </c>
      <c r="BA173" s="2" t="str">
        <f>IF(sum!A166="SA",sum!B166,"*")</f>
        <v>*</v>
      </c>
      <c r="BB173" s="2"/>
      <c r="BC173" s="2" t="str">
        <f>IF(sum!A166="SA",sum!D166,"*")</f>
        <v>*</v>
      </c>
    </row>
    <row r="174" spans="2:55">
      <c r="B174" s="4" t="s">
        <v>186</v>
      </c>
      <c r="C174" s="4" t="s">
        <v>187</v>
      </c>
      <c r="D174" s="4">
        <v>2021</v>
      </c>
      <c r="J174" s="4" t="s">
        <v>186</v>
      </c>
      <c r="K174" s="4" t="s">
        <v>187</v>
      </c>
      <c r="L174" s="4">
        <v>2021</v>
      </c>
      <c r="M174" s="2" t="str">
        <f>IF(sum!A167="AT",sum!B167,"*")</f>
        <v>R_ES-APP-RE_ELC1</v>
      </c>
      <c r="N174" s="2"/>
      <c r="O174" s="2">
        <f>IF(sum!A167="AT",sum!D167,"*")</f>
        <v>0.0581194531013177</v>
      </c>
      <c r="R174" s="4" t="s">
        <v>186</v>
      </c>
      <c r="S174" s="4" t="s">
        <v>187</v>
      </c>
      <c r="T174" s="4">
        <v>2021</v>
      </c>
      <c r="U174" s="2" t="str">
        <f>IF(sum!A167="BC",sum!B167,"*")</f>
        <v>*</v>
      </c>
      <c r="V174" s="2"/>
      <c r="W174" s="2" t="str">
        <f>IF(sum!A167="BC",sum!D167,"*")</f>
        <v>*</v>
      </c>
      <c r="Z174" s="4" t="s">
        <v>186</v>
      </c>
      <c r="AA174" s="4" t="s">
        <v>187</v>
      </c>
      <c r="AB174" s="4">
        <v>2021</v>
      </c>
      <c r="AC174" s="2" t="str">
        <f>IF(sum!A167="MA",sum!B167,"*")</f>
        <v>*</v>
      </c>
      <c r="AD174" s="2"/>
      <c r="AE174" s="2" t="str">
        <f>IF(sum!A167="MA",sum!D167,"*")</f>
        <v>*</v>
      </c>
      <c r="AH174" s="4" t="s">
        <v>186</v>
      </c>
      <c r="AI174" s="4" t="s">
        <v>187</v>
      </c>
      <c r="AJ174" s="4">
        <v>2021</v>
      </c>
      <c r="AK174" s="2" t="str">
        <f>IF(sum!A167="ON",sum!B167,"*")</f>
        <v>*</v>
      </c>
      <c r="AL174" s="2"/>
      <c r="AM174" s="2" t="str">
        <f>IF(sum!A167="ON",sum!D167,"*")</f>
        <v>*</v>
      </c>
      <c r="AP174" s="2" t="s">
        <v>186</v>
      </c>
      <c r="AQ174" s="2" t="s">
        <v>187</v>
      </c>
      <c r="AR174" s="2">
        <v>2021</v>
      </c>
      <c r="AS174" s="2" t="str">
        <f>IF(sum!A167="QU",sum!B167,"*")</f>
        <v>*</v>
      </c>
      <c r="AT174" s="2"/>
      <c r="AU174" s="2" t="str">
        <f>IF(sum!A167="QU",sum!D167,"*")</f>
        <v>*</v>
      </c>
      <c r="AX174" s="4" t="s">
        <v>186</v>
      </c>
      <c r="AY174" s="4" t="s">
        <v>187</v>
      </c>
      <c r="AZ174" s="4">
        <v>2021</v>
      </c>
      <c r="BA174" s="2" t="str">
        <f>IF(sum!A167="SA",sum!B167,"*")</f>
        <v>*</v>
      </c>
      <c r="BB174" s="2"/>
      <c r="BC174" s="2" t="str">
        <f>IF(sum!A167="SA",sum!D167,"*")</f>
        <v>*</v>
      </c>
    </row>
    <row r="175" spans="2:55">
      <c r="B175" s="2" t="s">
        <v>186</v>
      </c>
      <c r="C175" s="2" t="s">
        <v>187</v>
      </c>
      <c r="D175" s="2">
        <v>2021</v>
      </c>
      <c r="J175" s="2" t="s">
        <v>186</v>
      </c>
      <c r="K175" s="2" t="s">
        <v>187</v>
      </c>
      <c r="L175" s="2">
        <v>2021</v>
      </c>
      <c r="M175" s="2" t="str">
        <f>IF(sum!A168="AT",sum!B168,"*")</f>
        <v>R_ES-LI_ELC1</v>
      </c>
      <c r="N175" s="2"/>
      <c r="O175" s="2">
        <f>IF(sum!A168="AT",sum!D168,"*")</f>
        <v>0.405963770169298</v>
      </c>
      <c r="R175" s="2" t="s">
        <v>186</v>
      </c>
      <c r="S175" s="2" t="s">
        <v>187</v>
      </c>
      <c r="T175" s="2">
        <v>2021</v>
      </c>
      <c r="U175" s="2" t="str">
        <f>IF(sum!A168="BC",sum!B168,"*")</f>
        <v>*</v>
      </c>
      <c r="V175" s="2"/>
      <c r="W175" s="2" t="str">
        <f>IF(sum!A168="BC",sum!D168,"*")</f>
        <v>*</v>
      </c>
      <c r="Z175" s="2" t="s">
        <v>186</v>
      </c>
      <c r="AA175" s="2" t="s">
        <v>187</v>
      </c>
      <c r="AB175" s="2">
        <v>2021</v>
      </c>
      <c r="AC175" s="2" t="str">
        <f>IF(sum!A168="MA",sum!B168,"*")</f>
        <v>*</v>
      </c>
      <c r="AD175" s="2"/>
      <c r="AE175" s="2" t="str">
        <f>IF(sum!A168="MA",sum!D168,"*")</f>
        <v>*</v>
      </c>
      <c r="AH175" s="2" t="s">
        <v>186</v>
      </c>
      <c r="AI175" s="2" t="s">
        <v>187</v>
      </c>
      <c r="AJ175" s="2">
        <v>2021</v>
      </c>
      <c r="AK175" s="2" t="str">
        <f>IF(sum!A168="ON",sum!B168,"*")</f>
        <v>*</v>
      </c>
      <c r="AL175" s="2"/>
      <c r="AM175" s="2" t="str">
        <f>IF(sum!A168="ON",sum!D168,"*")</f>
        <v>*</v>
      </c>
      <c r="AP175" s="4" t="s">
        <v>186</v>
      </c>
      <c r="AQ175" s="4" t="s">
        <v>187</v>
      </c>
      <c r="AR175" s="4">
        <v>2021</v>
      </c>
      <c r="AS175" s="2" t="str">
        <f>IF(sum!A168="QU",sum!B168,"*")</f>
        <v>*</v>
      </c>
      <c r="AT175" s="2"/>
      <c r="AU175" s="2" t="str">
        <f>IF(sum!A168="QU",sum!D168,"*")</f>
        <v>*</v>
      </c>
      <c r="AX175" s="2" t="s">
        <v>186</v>
      </c>
      <c r="AY175" s="2" t="s">
        <v>187</v>
      </c>
      <c r="AZ175" s="2">
        <v>2021</v>
      </c>
      <c r="BA175" s="2" t="str">
        <f>IF(sum!A168="SA",sum!B168,"*")</f>
        <v>*</v>
      </c>
      <c r="BB175" s="2"/>
      <c r="BC175" s="2" t="str">
        <f>IF(sum!A168="SA",sum!D168,"*")</f>
        <v>*</v>
      </c>
    </row>
    <row r="176" spans="2:55">
      <c r="B176" s="2" t="s">
        <v>186</v>
      </c>
      <c r="C176" s="2" t="s">
        <v>187</v>
      </c>
      <c r="D176" s="2">
        <v>2021</v>
      </c>
      <c r="J176" s="2" t="s">
        <v>186</v>
      </c>
      <c r="K176" s="2" t="s">
        <v>187</v>
      </c>
      <c r="L176" s="2">
        <v>2021</v>
      </c>
      <c r="M176" s="2" t="str">
        <f>IF(sum!A169="AT",sum!B169,"*")</f>
        <v>R_ES-SC-AP_ELC1_ROOM_CENTRAL</v>
      </c>
      <c r="N176" s="2"/>
      <c r="O176" s="2">
        <f>IF(sum!A169="AT",sum!D169,"*")</f>
        <v>0.00851911577256307</v>
      </c>
      <c r="R176" s="2" t="s">
        <v>186</v>
      </c>
      <c r="S176" s="2" t="s">
        <v>187</v>
      </c>
      <c r="T176" s="2">
        <v>2021</v>
      </c>
      <c r="U176" s="2" t="str">
        <f>IF(sum!A169="BC",sum!B169,"*")</f>
        <v>*</v>
      </c>
      <c r="V176" s="2"/>
      <c r="W176" s="2" t="str">
        <f>IF(sum!A169="BC",sum!D169,"*")</f>
        <v>*</v>
      </c>
      <c r="Z176" s="2" t="s">
        <v>186</v>
      </c>
      <c r="AA176" s="2" t="s">
        <v>187</v>
      </c>
      <c r="AB176" s="2">
        <v>2021</v>
      </c>
      <c r="AC176" s="2" t="str">
        <f>IF(sum!A169="MA",sum!B169,"*")</f>
        <v>*</v>
      </c>
      <c r="AD176" s="2"/>
      <c r="AE176" s="2" t="str">
        <f>IF(sum!A169="MA",sum!D169,"*")</f>
        <v>*</v>
      </c>
      <c r="AH176" s="2" t="s">
        <v>186</v>
      </c>
      <c r="AI176" s="2" t="s">
        <v>187</v>
      </c>
      <c r="AJ176" s="2">
        <v>2021</v>
      </c>
      <c r="AK176" s="2" t="str">
        <f>IF(sum!A169="ON",sum!B169,"*")</f>
        <v>*</v>
      </c>
      <c r="AL176" s="2"/>
      <c r="AM176" s="2" t="str">
        <f>IF(sum!A169="ON",sum!D169,"*")</f>
        <v>*</v>
      </c>
      <c r="AP176" s="2" t="s">
        <v>186</v>
      </c>
      <c r="AQ176" s="2" t="s">
        <v>187</v>
      </c>
      <c r="AR176" s="2">
        <v>2021</v>
      </c>
      <c r="AS176" s="2" t="str">
        <f>IF(sum!A169="QU",sum!B169,"*")</f>
        <v>*</v>
      </c>
      <c r="AT176" s="2"/>
      <c r="AU176" s="2" t="str">
        <f>IF(sum!A169="QU",sum!D169,"*")</f>
        <v>*</v>
      </c>
      <c r="AX176" s="2" t="s">
        <v>186</v>
      </c>
      <c r="AY176" s="2" t="s">
        <v>187</v>
      </c>
      <c r="AZ176" s="2">
        <v>2021</v>
      </c>
      <c r="BA176" s="2" t="str">
        <f>IF(sum!A169="SA",sum!B169,"*")</f>
        <v>*</v>
      </c>
      <c r="BB176" s="2"/>
      <c r="BC176" s="2" t="str">
        <f>IF(sum!A169="SA",sum!D169,"*")</f>
        <v>*</v>
      </c>
    </row>
    <row r="177" spans="2:55">
      <c r="B177" s="4" t="s">
        <v>186</v>
      </c>
      <c r="C177" s="4" t="s">
        <v>187</v>
      </c>
      <c r="D177" s="4">
        <v>2021</v>
      </c>
      <c r="J177" s="4" t="s">
        <v>186</v>
      </c>
      <c r="K177" s="4" t="s">
        <v>187</v>
      </c>
      <c r="L177" s="4">
        <v>2021</v>
      </c>
      <c r="M177" s="2" t="str">
        <f>IF(sum!A170="AT",sum!B170,"*")</f>
        <v>R_ES-SC-MOB_ELC1_ROOM_CENTRAL</v>
      </c>
      <c r="N177" s="2"/>
      <c r="O177" s="2">
        <f>IF(sum!A170="AT",sum!D170,"*")</f>
        <v>0.00157482826343433</v>
      </c>
      <c r="R177" s="4" t="s">
        <v>186</v>
      </c>
      <c r="S177" s="4" t="s">
        <v>187</v>
      </c>
      <c r="T177" s="4">
        <v>2021</v>
      </c>
      <c r="U177" s="2" t="str">
        <f>IF(sum!A170="BC",sum!B170,"*")</f>
        <v>*</v>
      </c>
      <c r="V177" s="2"/>
      <c r="W177" s="2" t="str">
        <f>IF(sum!A170="BC",sum!D170,"*")</f>
        <v>*</v>
      </c>
      <c r="Z177" s="4" t="s">
        <v>186</v>
      </c>
      <c r="AA177" s="4" t="s">
        <v>187</v>
      </c>
      <c r="AB177" s="4">
        <v>2021</v>
      </c>
      <c r="AC177" s="2" t="str">
        <f>IF(sum!A170="MA",sum!B170,"*")</f>
        <v>*</v>
      </c>
      <c r="AD177" s="2"/>
      <c r="AE177" s="2" t="str">
        <f>IF(sum!A170="MA",sum!D170,"*")</f>
        <v>*</v>
      </c>
      <c r="AH177" s="4" t="s">
        <v>186</v>
      </c>
      <c r="AI177" s="4" t="s">
        <v>187</v>
      </c>
      <c r="AJ177" s="4">
        <v>2021</v>
      </c>
      <c r="AK177" s="2" t="str">
        <f>IF(sum!A170="ON",sum!B170,"*")</f>
        <v>*</v>
      </c>
      <c r="AL177" s="2"/>
      <c r="AM177" s="2" t="str">
        <f>IF(sum!A170="ON",sum!D170,"*")</f>
        <v>*</v>
      </c>
      <c r="AP177" s="4" t="s">
        <v>186</v>
      </c>
      <c r="AQ177" s="4" t="s">
        <v>187</v>
      </c>
      <c r="AR177" s="4">
        <v>2021</v>
      </c>
      <c r="AS177" s="2" t="str">
        <f>IF(sum!A170="QU",sum!B170,"*")</f>
        <v>*</v>
      </c>
      <c r="AT177" s="2"/>
      <c r="AU177" s="2" t="str">
        <f>IF(sum!A170="QU",sum!D170,"*")</f>
        <v>*</v>
      </c>
      <c r="AX177" s="4" t="s">
        <v>186</v>
      </c>
      <c r="AY177" s="4" t="s">
        <v>187</v>
      </c>
      <c r="AZ177" s="4">
        <v>2021</v>
      </c>
      <c r="BA177" s="2" t="str">
        <f>IF(sum!A170="SA",sum!B170,"*")</f>
        <v>*</v>
      </c>
      <c r="BB177" s="2"/>
      <c r="BC177" s="2" t="str">
        <f>IF(sum!A170="SA",sum!D170,"*")</f>
        <v>*</v>
      </c>
    </row>
    <row r="178" spans="2:55">
      <c r="B178" s="2" t="s">
        <v>186</v>
      </c>
      <c r="C178" s="2" t="s">
        <v>187</v>
      </c>
      <c r="D178" s="2">
        <v>2021</v>
      </c>
      <c r="J178" s="2" t="s">
        <v>186</v>
      </c>
      <c r="K178" s="2" t="s">
        <v>187</v>
      </c>
      <c r="L178" s="2">
        <v>2021</v>
      </c>
      <c r="M178" s="2" t="str">
        <f>IF(sum!A171="AT",sum!B171,"*")</f>
        <v>R_ES-SC-SA_ELC1_ROOM_CENTRAL</v>
      </c>
      <c r="N178" s="2"/>
      <c r="O178" s="2">
        <f>IF(sum!A171="AT",sum!D171,"*")</f>
        <v>0.00335262199482434</v>
      </c>
      <c r="R178" s="2" t="s">
        <v>186</v>
      </c>
      <c r="S178" s="2" t="s">
        <v>187</v>
      </c>
      <c r="T178" s="2">
        <v>2021</v>
      </c>
      <c r="U178" s="2" t="str">
        <f>IF(sum!A171="BC",sum!B171,"*")</f>
        <v>*</v>
      </c>
      <c r="V178" s="2"/>
      <c r="W178" s="2" t="str">
        <f>IF(sum!A171="BC",sum!D171,"*")</f>
        <v>*</v>
      </c>
      <c r="Z178" s="2" t="s">
        <v>186</v>
      </c>
      <c r="AA178" s="2" t="s">
        <v>187</v>
      </c>
      <c r="AB178" s="2">
        <v>2021</v>
      </c>
      <c r="AC178" s="2" t="str">
        <f>IF(sum!A171="MA",sum!B171,"*")</f>
        <v>*</v>
      </c>
      <c r="AD178" s="2"/>
      <c r="AE178" s="2" t="str">
        <f>IF(sum!A171="MA",sum!D171,"*")</f>
        <v>*</v>
      </c>
      <c r="AH178" s="2" t="s">
        <v>186</v>
      </c>
      <c r="AI178" s="2" t="s">
        <v>187</v>
      </c>
      <c r="AJ178" s="2">
        <v>2021</v>
      </c>
      <c r="AK178" s="2" t="str">
        <f>IF(sum!A171="ON",sum!B171,"*")</f>
        <v>*</v>
      </c>
      <c r="AL178" s="2"/>
      <c r="AM178" s="2" t="str">
        <f>IF(sum!A171="ON",sum!D171,"*")</f>
        <v>*</v>
      </c>
      <c r="AP178" s="2" t="s">
        <v>186</v>
      </c>
      <c r="AQ178" s="2" t="s">
        <v>187</v>
      </c>
      <c r="AR178" s="2">
        <v>2021</v>
      </c>
      <c r="AS178" s="2" t="str">
        <f>IF(sum!A171="QU",sum!B171,"*")</f>
        <v>*</v>
      </c>
      <c r="AT178" s="2"/>
      <c r="AU178" s="2" t="str">
        <f>IF(sum!A171="QU",sum!D171,"*")</f>
        <v>*</v>
      </c>
      <c r="AX178" s="2" t="s">
        <v>186</v>
      </c>
      <c r="AY178" s="2" t="s">
        <v>187</v>
      </c>
      <c r="AZ178" s="2">
        <v>2021</v>
      </c>
      <c r="BA178" s="2" t="str">
        <f>IF(sum!A171="SA",sum!B171,"*")</f>
        <v>*</v>
      </c>
      <c r="BB178" s="2"/>
      <c r="BC178" s="2" t="str">
        <f>IF(sum!A171="SA",sum!D171,"*")</f>
        <v>*</v>
      </c>
    </row>
    <row r="179" spans="2:55">
      <c r="B179" s="2" t="s">
        <v>186</v>
      </c>
      <c r="C179" s="2" t="s">
        <v>187</v>
      </c>
      <c r="D179" s="2">
        <v>2021</v>
      </c>
      <c r="J179" s="2" t="s">
        <v>186</v>
      </c>
      <c r="K179" s="2" t="s">
        <v>187</v>
      </c>
      <c r="L179" s="2">
        <v>2021</v>
      </c>
      <c r="M179" s="2" t="str">
        <f>IF(sum!A172="AT",sum!B172,"*")</f>
        <v>R_ES-SC-SD_ELC1_ROOM_CENTRAL</v>
      </c>
      <c r="N179" s="2"/>
      <c r="O179" s="2">
        <f>IF(sum!A172="AT",sum!D172,"*")</f>
        <v>0.0295260047495643</v>
      </c>
      <c r="R179" s="2" t="s">
        <v>186</v>
      </c>
      <c r="S179" s="2" t="s">
        <v>187</v>
      </c>
      <c r="T179" s="2">
        <v>2021</v>
      </c>
      <c r="U179" s="2" t="str">
        <f>IF(sum!A172="BC",sum!B172,"*")</f>
        <v>*</v>
      </c>
      <c r="V179" s="2"/>
      <c r="W179" s="2" t="str">
        <f>IF(sum!A172="BC",sum!D172,"*")</f>
        <v>*</v>
      </c>
      <c r="Z179" s="2" t="s">
        <v>186</v>
      </c>
      <c r="AA179" s="2" t="s">
        <v>187</v>
      </c>
      <c r="AB179" s="2">
        <v>2021</v>
      </c>
      <c r="AC179" s="2" t="str">
        <f>IF(sum!A172="MA",sum!B172,"*")</f>
        <v>*</v>
      </c>
      <c r="AD179" s="2"/>
      <c r="AE179" s="2" t="str">
        <f>IF(sum!A172="MA",sum!D172,"*")</f>
        <v>*</v>
      </c>
      <c r="AH179" s="2" t="s">
        <v>186</v>
      </c>
      <c r="AI179" s="2" t="s">
        <v>187</v>
      </c>
      <c r="AJ179" s="2">
        <v>2021</v>
      </c>
      <c r="AK179" s="2" t="str">
        <f>IF(sum!A172="ON",sum!B172,"*")</f>
        <v>*</v>
      </c>
      <c r="AL179" s="2"/>
      <c r="AM179" s="2" t="str">
        <f>IF(sum!A172="ON",sum!D172,"*")</f>
        <v>*</v>
      </c>
      <c r="AP179" s="4" t="s">
        <v>186</v>
      </c>
      <c r="AQ179" s="4" t="s">
        <v>187</v>
      </c>
      <c r="AR179" s="4">
        <v>2021</v>
      </c>
      <c r="AS179" s="2" t="str">
        <f>IF(sum!A172="QU",sum!B172,"*")</f>
        <v>*</v>
      </c>
      <c r="AT179" s="2"/>
      <c r="AU179" s="2" t="str">
        <f>IF(sum!A172="QU",sum!D172,"*")</f>
        <v>*</v>
      </c>
      <c r="AX179" s="2" t="s">
        <v>186</v>
      </c>
      <c r="AY179" s="2" t="s">
        <v>187</v>
      </c>
      <c r="AZ179" s="2">
        <v>2021</v>
      </c>
      <c r="BA179" s="2" t="str">
        <f>IF(sum!A172="SA",sum!B172,"*")</f>
        <v>*</v>
      </c>
      <c r="BB179" s="2"/>
      <c r="BC179" s="2" t="str">
        <f>IF(sum!A172="SA",sum!D172,"*")</f>
        <v>*</v>
      </c>
    </row>
    <row r="180" spans="2:55">
      <c r="B180" s="4" t="s">
        <v>186</v>
      </c>
      <c r="C180" s="4" t="s">
        <v>187</v>
      </c>
      <c r="D180" s="4">
        <v>2021</v>
      </c>
      <c r="J180" s="4" t="s">
        <v>186</v>
      </c>
      <c r="K180" s="4" t="s">
        <v>187</v>
      </c>
      <c r="L180" s="4">
        <v>2021</v>
      </c>
      <c r="M180" s="2" t="str">
        <f>IF(sum!A173="AT",sum!B173,"*")</f>
        <v>R_ES-SH-AP_ELC1</v>
      </c>
      <c r="N180" s="2"/>
      <c r="O180" s="2">
        <f>IF(sum!A173="AT",sum!D173,"*")</f>
        <v>0</v>
      </c>
      <c r="R180" s="4" t="s">
        <v>186</v>
      </c>
      <c r="S180" s="4" t="s">
        <v>187</v>
      </c>
      <c r="T180" s="4">
        <v>2021</v>
      </c>
      <c r="U180" s="2" t="str">
        <f>IF(sum!A173="BC",sum!B173,"*")</f>
        <v>*</v>
      </c>
      <c r="V180" s="2"/>
      <c r="W180" s="2" t="str">
        <f>IF(sum!A173="BC",sum!D173,"*")</f>
        <v>*</v>
      </c>
      <c r="Z180" s="4" t="s">
        <v>186</v>
      </c>
      <c r="AA180" s="4" t="s">
        <v>187</v>
      </c>
      <c r="AB180" s="4">
        <v>2021</v>
      </c>
      <c r="AC180" s="2" t="str">
        <f>IF(sum!A173="MA",sum!B173,"*")</f>
        <v>*</v>
      </c>
      <c r="AD180" s="2"/>
      <c r="AE180" s="2" t="str">
        <f>IF(sum!A173="MA",sum!D173,"*")</f>
        <v>*</v>
      </c>
      <c r="AH180" s="4" t="s">
        <v>186</v>
      </c>
      <c r="AI180" s="4" t="s">
        <v>187</v>
      </c>
      <c r="AJ180" s="4">
        <v>2021</v>
      </c>
      <c r="AK180" s="2" t="str">
        <f>IF(sum!A173="ON",sum!B173,"*")</f>
        <v>*</v>
      </c>
      <c r="AL180" s="2"/>
      <c r="AM180" s="2" t="str">
        <f>IF(sum!A173="ON",sum!D173,"*")</f>
        <v>*</v>
      </c>
      <c r="AP180" s="2" t="s">
        <v>186</v>
      </c>
      <c r="AQ180" s="2" t="s">
        <v>187</v>
      </c>
      <c r="AR180" s="2">
        <v>2021</v>
      </c>
      <c r="AS180" s="2" t="str">
        <f>IF(sum!A173="QU",sum!B173,"*")</f>
        <v>*</v>
      </c>
      <c r="AT180" s="2"/>
      <c r="AU180" s="2" t="str">
        <f>IF(sum!A173="QU",sum!D173,"*")</f>
        <v>*</v>
      </c>
      <c r="AX180" s="4" t="s">
        <v>186</v>
      </c>
      <c r="AY180" s="4" t="s">
        <v>187</v>
      </c>
      <c r="AZ180" s="4">
        <v>2021</v>
      </c>
      <c r="BA180" s="2" t="str">
        <f>IF(sum!A173="SA",sum!B173,"*")</f>
        <v>*</v>
      </c>
      <c r="BB180" s="2"/>
      <c r="BC180" s="2" t="str">
        <f>IF(sum!A173="SA",sum!D173,"*")</f>
        <v>*</v>
      </c>
    </row>
    <row r="181" spans="2:55">
      <c r="B181" s="2" t="s">
        <v>186</v>
      </c>
      <c r="C181" s="2" t="s">
        <v>187</v>
      </c>
      <c r="D181" s="2">
        <v>2021</v>
      </c>
      <c r="J181" s="2" t="s">
        <v>186</v>
      </c>
      <c r="K181" s="2" t="s">
        <v>187</v>
      </c>
      <c r="L181" s="2">
        <v>2021</v>
      </c>
      <c r="M181" s="2" t="str">
        <f>IF(sum!A174="AT",sum!B174,"*")</f>
        <v>R_ES-SH-AP_HET1</v>
      </c>
      <c r="N181" s="2"/>
      <c r="O181" s="2">
        <f>IF(sum!A174="AT",sum!D174,"*")</f>
        <v>0.00443367730971093</v>
      </c>
      <c r="R181" s="2" t="s">
        <v>186</v>
      </c>
      <c r="S181" s="2" t="s">
        <v>187</v>
      </c>
      <c r="T181" s="2">
        <v>2021</v>
      </c>
      <c r="U181" s="2" t="str">
        <f>IF(sum!A174="BC",sum!B174,"*")</f>
        <v>*</v>
      </c>
      <c r="V181" s="2"/>
      <c r="W181" s="2" t="str">
        <f>IF(sum!A174="BC",sum!D174,"*")</f>
        <v>*</v>
      </c>
      <c r="Z181" s="2" t="s">
        <v>186</v>
      </c>
      <c r="AA181" s="2" t="s">
        <v>187</v>
      </c>
      <c r="AB181" s="2">
        <v>2021</v>
      </c>
      <c r="AC181" s="2" t="str">
        <f>IF(sum!A174="MA",sum!B174,"*")</f>
        <v>*</v>
      </c>
      <c r="AD181" s="2"/>
      <c r="AE181" s="2" t="str">
        <f>IF(sum!A174="MA",sum!D174,"*")</f>
        <v>*</v>
      </c>
      <c r="AH181" s="2" t="s">
        <v>186</v>
      </c>
      <c r="AI181" s="2" t="s">
        <v>187</v>
      </c>
      <c r="AJ181" s="2">
        <v>2021</v>
      </c>
      <c r="AK181" s="2" t="str">
        <f>IF(sum!A174="ON",sum!B174,"*")</f>
        <v>*</v>
      </c>
      <c r="AL181" s="2"/>
      <c r="AM181" s="2" t="str">
        <f>IF(sum!A174="ON",sum!D174,"*")</f>
        <v>*</v>
      </c>
      <c r="AP181" s="4" t="s">
        <v>186</v>
      </c>
      <c r="AQ181" s="4" t="s">
        <v>187</v>
      </c>
      <c r="AR181" s="4">
        <v>2021</v>
      </c>
      <c r="AS181" s="2" t="str">
        <f>IF(sum!A174="QU",sum!B174,"*")</f>
        <v>*</v>
      </c>
      <c r="AT181" s="2"/>
      <c r="AU181" s="2" t="str">
        <f>IF(sum!A174="QU",sum!D174,"*")</f>
        <v>*</v>
      </c>
      <c r="AX181" s="2" t="s">
        <v>186</v>
      </c>
      <c r="AY181" s="2" t="s">
        <v>187</v>
      </c>
      <c r="AZ181" s="2">
        <v>2021</v>
      </c>
      <c r="BA181" s="2" t="str">
        <f>IF(sum!A174="SA",sum!B174,"*")</f>
        <v>*</v>
      </c>
      <c r="BB181" s="2"/>
      <c r="BC181" s="2" t="str">
        <f>IF(sum!A174="SA",sum!D174,"*")</f>
        <v>*</v>
      </c>
    </row>
    <row r="182" spans="2:55">
      <c r="B182" s="2" t="s">
        <v>186</v>
      </c>
      <c r="C182" s="2" t="s">
        <v>187</v>
      </c>
      <c r="D182" s="2">
        <v>2021</v>
      </c>
      <c r="J182" s="2" t="s">
        <v>186</v>
      </c>
      <c r="K182" s="2" t="s">
        <v>187</v>
      </c>
      <c r="L182" s="2">
        <v>2021</v>
      </c>
      <c r="M182" s="2" t="str">
        <f>IF(sum!A175="AT",sum!B175,"*")</f>
        <v>R_ES-SH-MOB_ELC1</v>
      </c>
      <c r="N182" s="2"/>
      <c r="O182" s="2">
        <f>IF(sum!A175="AT",sum!D175,"*")</f>
        <v>0</v>
      </c>
      <c r="R182" s="2" t="s">
        <v>186</v>
      </c>
      <c r="S182" s="2" t="s">
        <v>187</v>
      </c>
      <c r="T182" s="2">
        <v>2021</v>
      </c>
      <c r="U182" s="2" t="str">
        <f>IF(sum!A175="BC",sum!B175,"*")</f>
        <v>*</v>
      </c>
      <c r="V182" s="2"/>
      <c r="W182" s="2" t="str">
        <f>IF(sum!A175="BC",sum!D175,"*")</f>
        <v>*</v>
      </c>
      <c r="Z182" s="2" t="s">
        <v>186</v>
      </c>
      <c r="AA182" s="2" t="s">
        <v>187</v>
      </c>
      <c r="AB182" s="2">
        <v>2021</v>
      </c>
      <c r="AC182" s="2" t="str">
        <f>IF(sum!A175="MA",sum!B175,"*")</f>
        <v>*</v>
      </c>
      <c r="AD182" s="2"/>
      <c r="AE182" s="2" t="str">
        <f>IF(sum!A175="MA",sum!D175,"*")</f>
        <v>*</v>
      </c>
      <c r="AH182" s="2" t="s">
        <v>186</v>
      </c>
      <c r="AI182" s="2" t="s">
        <v>187</v>
      </c>
      <c r="AJ182" s="2">
        <v>2021</v>
      </c>
      <c r="AK182" s="2" t="str">
        <f>IF(sum!A175="ON",sum!B175,"*")</f>
        <v>*</v>
      </c>
      <c r="AL182" s="2"/>
      <c r="AM182" s="2" t="str">
        <f>IF(sum!A175="ON",sum!D175,"*")</f>
        <v>*</v>
      </c>
      <c r="AP182" s="2" t="s">
        <v>186</v>
      </c>
      <c r="AQ182" s="2" t="s">
        <v>187</v>
      </c>
      <c r="AR182" s="2">
        <v>2021</v>
      </c>
      <c r="AS182" s="2" t="str">
        <f>IF(sum!A175="QU",sum!B175,"*")</f>
        <v>*</v>
      </c>
      <c r="AT182" s="2"/>
      <c r="AU182" s="2" t="str">
        <f>IF(sum!A175="QU",sum!D175,"*")</f>
        <v>*</v>
      </c>
      <c r="AX182" s="2" t="s">
        <v>186</v>
      </c>
      <c r="AY182" s="2" t="s">
        <v>187</v>
      </c>
      <c r="AZ182" s="2">
        <v>2021</v>
      </c>
      <c r="BA182" s="2" t="str">
        <f>IF(sum!A175="SA",sum!B175,"*")</f>
        <v>*</v>
      </c>
      <c r="BB182" s="2"/>
      <c r="BC182" s="2" t="str">
        <f>IF(sum!A175="SA",sum!D175,"*")</f>
        <v>*</v>
      </c>
    </row>
    <row r="183" spans="2:55">
      <c r="B183" s="4" t="s">
        <v>186</v>
      </c>
      <c r="C183" s="4" t="s">
        <v>187</v>
      </c>
      <c r="D183" s="4">
        <v>2021</v>
      </c>
      <c r="J183" s="4" t="s">
        <v>186</v>
      </c>
      <c r="K183" s="4" t="s">
        <v>187</v>
      </c>
      <c r="L183" s="4">
        <v>2021</v>
      </c>
      <c r="M183" s="2" t="str">
        <f>IF(sum!A176="AT",sum!B176,"*")</f>
        <v>R_ES-SH-MOB_GAS_HE1</v>
      </c>
      <c r="N183" s="2"/>
      <c r="O183" s="2">
        <f>IF(sum!A176="AT",sum!D176,"*")</f>
        <v>0</v>
      </c>
      <c r="R183" s="4" t="s">
        <v>186</v>
      </c>
      <c r="S183" s="4" t="s">
        <v>187</v>
      </c>
      <c r="T183" s="4">
        <v>2021</v>
      </c>
      <c r="U183" s="2" t="str">
        <f>IF(sum!A176="BC",sum!B176,"*")</f>
        <v>*</v>
      </c>
      <c r="V183" s="2"/>
      <c r="W183" s="2" t="str">
        <f>IF(sum!A176="BC",sum!D176,"*")</f>
        <v>*</v>
      </c>
      <c r="Z183" s="4" t="s">
        <v>186</v>
      </c>
      <c r="AA183" s="4" t="s">
        <v>187</v>
      </c>
      <c r="AB183" s="4">
        <v>2021</v>
      </c>
      <c r="AC183" s="2" t="str">
        <f>IF(sum!A176="MA",sum!B176,"*")</f>
        <v>*</v>
      </c>
      <c r="AD183" s="2"/>
      <c r="AE183" s="2" t="str">
        <f>IF(sum!A176="MA",sum!D176,"*")</f>
        <v>*</v>
      </c>
      <c r="AH183" s="4" t="s">
        <v>186</v>
      </c>
      <c r="AI183" s="4" t="s">
        <v>187</v>
      </c>
      <c r="AJ183" s="4">
        <v>2021</v>
      </c>
      <c r="AK183" s="2" t="str">
        <f>IF(sum!A176="ON",sum!B176,"*")</f>
        <v>*</v>
      </c>
      <c r="AL183" s="2"/>
      <c r="AM183" s="2" t="str">
        <f>IF(sum!A176="ON",sum!D176,"*")</f>
        <v>*</v>
      </c>
      <c r="AP183" s="4" t="s">
        <v>186</v>
      </c>
      <c r="AQ183" s="4" t="s">
        <v>187</v>
      </c>
      <c r="AR183" s="4">
        <v>2021</v>
      </c>
      <c r="AS183" s="2" t="str">
        <f>IF(sum!A176="QU",sum!B176,"*")</f>
        <v>*</v>
      </c>
      <c r="AT183" s="2"/>
      <c r="AU183" s="2" t="str">
        <f>IF(sum!A176="QU",sum!D176,"*")</f>
        <v>*</v>
      </c>
      <c r="AX183" s="4" t="s">
        <v>186</v>
      </c>
      <c r="AY183" s="4" t="s">
        <v>187</v>
      </c>
      <c r="AZ183" s="4">
        <v>2021</v>
      </c>
      <c r="BA183" s="2" t="str">
        <f>IF(sum!A176="SA",sum!B176,"*")</f>
        <v>*</v>
      </c>
      <c r="BB183" s="2"/>
      <c r="BC183" s="2" t="str">
        <f>IF(sum!A176="SA",sum!D176,"*")</f>
        <v>*</v>
      </c>
    </row>
    <row r="184" spans="2:55">
      <c r="B184" s="2" t="s">
        <v>186</v>
      </c>
      <c r="C184" s="2" t="s">
        <v>187</v>
      </c>
      <c r="D184" s="2">
        <v>2021</v>
      </c>
      <c r="J184" s="2" t="s">
        <v>186</v>
      </c>
      <c r="K184" s="2" t="s">
        <v>187</v>
      </c>
      <c r="L184" s="2">
        <v>2021</v>
      </c>
      <c r="M184" s="2" t="str">
        <f>IF(sum!A177="AT",sum!B177,"*")</f>
        <v>R_ES-SH-MOB_HET1</v>
      </c>
      <c r="N184" s="2"/>
      <c r="O184" s="2">
        <f>IF(sum!A177="AT",sum!D177,"*")</f>
        <v>0.000994450942168572</v>
      </c>
      <c r="R184" s="2" t="s">
        <v>186</v>
      </c>
      <c r="S184" s="2" t="s">
        <v>187</v>
      </c>
      <c r="T184" s="2">
        <v>2021</v>
      </c>
      <c r="U184" s="2" t="str">
        <f>IF(sum!A177="BC",sum!B177,"*")</f>
        <v>*</v>
      </c>
      <c r="V184" s="2"/>
      <c r="W184" s="2" t="str">
        <f>IF(sum!A177="BC",sum!D177,"*")</f>
        <v>*</v>
      </c>
      <c r="Z184" s="2" t="s">
        <v>186</v>
      </c>
      <c r="AA184" s="2" t="s">
        <v>187</v>
      </c>
      <c r="AB184" s="2">
        <v>2021</v>
      </c>
      <c r="AC184" s="2" t="str">
        <f>IF(sum!A177="MA",sum!B177,"*")</f>
        <v>*</v>
      </c>
      <c r="AD184" s="2"/>
      <c r="AE184" s="2" t="str">
        <f>IF(sum!A177="MA",sum!D177,"*")</f>
        <v>*</v>
      </c>
      <c r="AH184" s="2" t="s">
        <v>186</v>
      </c>
      <c r="AI184" s="2" t="s">
        <v>187</v>
      </c>
      <c r="AJ184" s="2">
        <v>2021</v>
      </c>
      <c r="AK184" s="2" t="str">
        <f>IF(sum!A177="ON",sum!B177,"*")</f>
        <v>*</v>
      </c>
      <c r="AL184" s="2"/>
      <c r="AM184" s="2" t="str">
        <f>IF(sum!A177="ON",sum!D177,"*")</f>
        <v>*</v>
      </c>
      <c r="AP184" s="2" t="s">
        <v>186</v>
      </c>
      <c r="AQ184" s="2" t="s">
        <v>187</v>
      </c>
      <c r="AR184" s="2">
        <v>2021</v>
      </c>
      <c r="AS184" s="2" t="str">
        <f>IF(sum!A177="QU",sum!B177,"*")</f>
        <v>*</v>
      </c>
      <c r="AT184" s="2"/>
      <c r="AU184" s="2" t="str">
        <f>IF(sum!A177="QU",sum!D177,"*")</f>
        <v>*</v>
      </c>
      <c r="AX184" s="2" t="s">
        <v>186</v>
      </c>
      <c r="AY184" s="2" t="s">
        <v>187</v>
      </c>
      <c r="AZ184" s="2">
        <v>2021</v>
      </c>
      <c r="BA184" s="2" t="str">
        <f>IF(sum!A177="SA",sum!B177,"*")</f>
        <v>*</v>
      </c>
      <c r="BB184" s="2"/>
      <c r="BC184" s="2" t="str">
        <f>IF(sum!A177="SA",sum!D177,"*")</f>
        <v>*</v>
      </c>
    </row>
    <row r="185" spans="2:55">
      <c r="B185" s="2" t="s">
        <v>186</v>
      </c>
      <c r="C185" s="2" t="s">
        <v>187</v>
      </c>
      <c r="D185" s="2">
        <v>2021</v>
      </c>
      <c r="J185" s="2" t="s">
        <v>186</v>
      </c>
      <c r="K185" s="2" t="s">
        <v>187</v>
      </c>
      <c r="L185" s="2">
        <v>2021</v>
      </c>
      <c r="M185" s="2" t="str">
        <f>IF(sum!A178="AT",sum!B178,"*")</f>
        <v>R_ES-SH-SA_ELC1</v>
      </c>
      <c r="N185" s="2"/>
      <c r="O185" s="2">
        <f>IF(sum!A178="AT",sum!D178,"*")</f>
        <v>0</v>
      </c>
      <c r="R185" s="2" t="s">
        <v>186</v>
      </c>
      <c r="S185" s="2" t="s">
        <v>187</v>
      </c>
      <c r="T185" s="2">
        <v>2021</v>
      </c>
      <c r="U185" s="2" t="str">
        <f>IF(sum!A178="BC",sum!B178,"*")</f>
        <v>*</v>
      </c>
      <c r="V185" s="2"/>
      <c r="W185" s="2" t="str">
        <f>IF(sum!A178="BC",sum!D178,"*")</f>
        <v>*</v>
      </c>
      <c r="Z185" s="2" t="s">
        <v>186</v>
      </c>
      <c r="AA185" s="2" t="s">
        <v>187</v>
      </c>
      <c r="AB185" s="2">
        <v>2021</v>
      </c>
      <c r="AC185" s="2" t="str">
        <f>IF(sum!A178="MA",sum!B178,"*")</f>
        <v>*</v>
      </c>
      <c r="AD185" s="2"/>
      <c r="AE185" s="2" t="str">
        <f>IF(sum!A178="MA",sum!D178,"*")</f>
        <v>*</v>
      </c>
      <c r="AH185" s="2" t="s">
        <v>186</v>
      </c>
      <c r="AI185" s="2" t="s">
        <v>187</v>
      </c>
      <c r="AJ185" s="2">
        <v>2021</v>
      </c>
      <c r="AK185" s="2" t="str">
        <f>IF(sum!A178="ON",sum!B178,"*")</f>
        <v>*</v>
      </c>
      <c r="AL185" s="2"/>
      <c r="AM185" s="2" t="str">
        <f>IF(sum!A178="ON",sum!D178,"*")</f>
        <v>*</v>
      </c>
      <c r="AP185" s="4" t="s">
        <v>186</v>
      </c>
      <c r="AQ185" s="4" t="s">
        <v>187</v>
      </c>
      <c r="AR185" s="4">
        <v>2021</v>
      </c>
      <c r="AS185" s="2" t="str">
        <f>IF(sum!A178="QU",sum!B178,"*")</f>
        <v>*</v>
      </c>
      <c r="AT185" s="2"/>
      <c r="AU185" s="2" t="str">
        <f>IF(sum!A178="QU",sum!D178,"*")</f>
        <v>*</v>
      </c>
      <c r="AX185" s="2" t="s">
        <v>186</v>
      </c>
      <c r="AY185" s="2" t="s">
        <v>187</v>
      </c>
      <c r="AZ185" s="2">
        <v>2021</v>
      </c>
      <c r="BA185" s="2" t="str">
        <f>IF(sum!A178="SA",sum!B178,"*")</f>
        <v>*</v>
      </c>
      <c r="BB185" s="2"/>
      <c r="BC185" s="2" t="str">
        <f>IF(sum!A178="SA",sum!D178,"*")</f>
        <v>*</v>
      </c>
    </row>
    <row r="186" spans="2:55">
      <c r="B186" s="4" t="s">
        <v>186</v>
      </c>
      <c r="C186" s="4" t="s">
        <v>187</v>
      </c>
      <c r="D186" s="4">
        <v>2021</v>
      </c>
      <c r="J186" s="4" t="s">
        <v>186</v>
      </c>
      <c r="K186" s="4" t="s">
        <v>187</v>
      </c>
      <c r="L186" s="4">
        <v>2021</v>
      </c>
      <c r="M186" s="2" t="str">
        <f>IF(sum!A179="AT",sum!B179,"*")</f>
        <v>R_ES-SH-SA_HET1</v>
      </c>
      <c r="N186" s="2"/>
      <c r="O186" s="2">
        <f>IF(sum!A179="AT",sum!D179,"*")</f>
        <v>0.000550060990424111</v>
      </c>
      <c r="R186" s="4" t="s">
        <v>186</v>
      </c>
      <c r="S186" s="4" t="s">
        <v>187</v>
      </c>
      <c r="T186" s="4">
        <v>2021</v>
      </c>
      <c r="U186" s="2" t="str">
        <f>IF(sum!A179="BC",sum!B179,"*")</f>
        <v>*</v>
      </c>
      <c r="V186" s="2"/>
      <c r="W186" s="2" t="str">
        <f>IF(sum!A179="BC",sum!D179,"*")</f>
        <v>*</v>
      </c>
      <c r="Z186" s="4" t="s">
        <v>186</v>
      </c>
      <c r="AA186" s="4" t="s">
        <v>187</v>
      </c>
      <c r="AB186" s="4">
        <v>2021</v>
      </c>
      <c r="AC186" s="2" t="str">
        <f>IF(sum!A179="MA",sum!B179,"*")</f>
        <v>*</v>
      </c>
      <c r="AD186" s="2"/>
      <c r="AE186" s="2" t="str">
        <f>IF(sum!A179="MA",sum!D179,"*")</f>
        <v>*</v>
      </c>
      <c r="AH186" s="4" t="s">
        <v>186</v>
      </c>
      <c r="AI186" s="4" t="s">
        <v>187</v>
      </c>
      <c r="AJ186" s="4">
        <v>2021</v>
      </c>
      <c r="AK186" s="2" t="str">
        <f>IF(sum!A179="ON",sum!B179,"*")</f>
        <v>*</v>
      </c>
      <c r="AL186" s="2"/>
      <c r="AM186" s="2" t="str">
        <f>IF(sum!A179="ON",sum!D179,"*")</f>
        <v>*</v>
      </c>
      <c r="AP186" s="2" t="s">
        <v>186</v>
      </c>
      <c r="AQ186" s="2" t="s">
        <v>187</v>
      </c>
      <c r="AR186" s="2">
        <v>2021</v>
      </c>
      <c r="AS186" s="2" t="str">
        <f>IF(sum!A179="QU",sum!B179,"*")</f>
        <v>*</v>
      </c>
      <c r="AT186" s="2"/>
      <c r="AU186" s="2" t="str">
        <f>IF(sum!A179="QU",sum!D179,"*")</f>
        <v>*</v>
      </c>
      <c r="AX186" s="4" t="s">
        <v>186</v>
      </c>
      <c r="AY186" s="4" t="s">
        <v>187</v>
      </c>
      <c r="AZ186" s="4">
        <v>2021</v>
      </c>
      <c r="BA186" s="2" t="str">
        <f>IF(sum!A179="SA",sum!B179,"*")</f>
        <v>*</v>
      </c>
      <c r="BB186" s="2"/>
      <c r="BC186" s="2" t="str">
        <f>IF(sum!A179="SA",sum!D179,"*")</f>
        <v>*</v>
      </c>
    </row>
    <row r="187" spans="2:55">
      <c r="B187" s="2" t="s">
        <v>186</v>
      </c>
      <c r="C187" s="2" t="s">
        <v>187</v>
      </c>
      <c r="D187" s="2">
        <v>2021</v>
      </c>
      <c r="J187" s="2" t="s">
        <v>186</v>
      </c>
      <c r="K187" s="2" t="s">
        <v>187</v>
      </c>
      <c r="L187" s="2">
        <v>2021</v>
      </c>
      <c r="M187" s="2" t="str">
        <f>IF(sum!A180="AT",sum!B180,"*")</f>
        <v>R_ES-SH-SD_ELC1</v>
      </c>
      <c r="N187" s="2"/>
      <c r="O187" s="2">
        <f>IF(sum!A180="AT",sum!D180,"*")</f>
        <v>0</v>
      </c>
      <c r="R187" s="2" t="s">
        <v>186</v>
      </c>
      <c r="S187" s="2" t="s">
        <v>187</v>
      </c>
      <c r="T187" s="2">
        <v>2021</v>
      </c>
      <c r="U187" s="2" t="str">
        <f>IF(sum!A180="BC",sum!B180,"*")</f>
        <v>*</v>
      </c>
      <c r="V187" s="2"/>
      <c r="W187" s="2" t="str">
        <f>IF(sum!A180="BC",sum!D180,"*")</f>
        <v>*</v>
      </c>
      <c r="Z187" s="2" t="s">
        <v>186</v>
      </c>
      <c r="AA187" s="2" t="s">
        <v>187</v>
      </c>
      <c r="AB187" s="2">
        <v>2021</v>
      </c>
      <c r="AC187" s="2" t="str">
        <f>IF(sum!A180="MA",sum!B180,"*")</f>
        <v>*</v>
      </c>
      <c r="AD187" s="2"/>
      <c r="AE187" s="2" t="str">
        <f>IF(sum!A180="MA",sum!D180,"*")</f>
        <v>*</v>
      </c>
      <c r="AH187" s="2" t="s">
        <v>186</v>
      </c>
      <c r="AI187" s="2" t="s">
        <v>187</v>
      </c>
      <c r="AJ187" s="2">
        <v>2021</v>
      </c>
      <c r="AK187" s="2" t="str">
        <f>IF(sum!A180="ON",sum!B180,"*")</f>
        <v>*</v>
      </c>
      <c r="AL187" s="2"/>
      <c r="AM187" s="2" t="str">
        <f>IF(sum!A180="ON",sum!D180,"*")</f>
        <v>*</v>
      </c>
      <c r="AP187" s="4" t="s">
        <v>186</v>
      </c>
      <c r="AQ187" s="4" t="s">
        <v>187</v>
      </c>
      <c r="AR187" s="4">
        <v>2021</v>
      </c>
      <c r="AS187" s="2" t="str">
        <f>IF(sum!A180="QU",sum!B180,"*")</f>
        <v>*</v>
      </c>
      <c r="AT187" s="2"/>
      <c r="AU187" s="2" t="str">
        <f>IF(sum!A180="QU",sum!D180,"*")</f>
        <v>*</v>
      </c>
      <c r="AX187" s="2" t="s">
        <v>186</v>
      </c>
      <c r="AY187" s="2" t="s">
        <v>187</v>
      </c>
      <c r="AZ187" s="2">
        <v>2021</v>
      </c>
      <c r="BA187" s="2" t="str">
        <f>IF(sum!A180="SA",sum!B180,"*")</f>
        <v>*</v>
      </c>
      <c r="BB187" s="2"/>
      <c r="BC187" s="2" t="str">
        <f>IF(sum!A180="SA",sum!D180,"*")</f>
        <v>*</v>
      </c>
    </row>
    <row r="188" spans="2:55">
      <c r="B188" s="2" t="s">
        <v>186</v>
      </c>
      <c r="C188" s="2" t="s">
        <v>187</v>
      </c>
      <c r="D188" s="2">
        <v>2021</v>
      </c>
      <c r="J188" s="2" t="s">
        <v>186</v>
      </c>
      <c r="K188" s="2" t="s">
        <v>187</v>
      </c>
      <c r="L188" s="2">
        <v>2021</v>
      </c>
      <c r="M188" s="2" t="str">
        <f>IF(sum!A181="AT",sum!B181,"*")</f>
        <v>R_ES-SH-SD_GAS_HE1</v>
      </c>
      <c r="N188" s="2"/>
      <c r="O188" s="2">
        <f>IF(sum!A181="AT",sum!D181,"*")</f>
        <v>0</v>
      </c>
      <c r="R188" s="2" t="s">
        <v>186</v>
      </c>
      <c r="S188" s="2" t="s">
        <v>187</v>
      </c>
      <c r="T188" s="2">
        <v>2021</v>
      </c>
      <c r="U188" s="2" t="str">
        <f>IF(sum!A181="BC",sum!B181,"*")</f>
        <v>*</v>
      </c>
      <c r="V188" s="2"/>
      <c r="W188" s="2" t="str">
        <f>IF(sum!A181="BC",sum!D181,"*")</f>
        <v>*</v>
      </c>
      <c r="Z188" s="2" t="s">
        <v>186</v>
      </c>
      <c r="AA188" s="2" t="s">
        <v>187</v>
      </c>
      <c r="AB188" s="2">
        <v>2021</v>
      </c>
      <c r="AC188" s="2" t="str">
        <f>IF(sum!A181="MA",sum!B181,"*")</f>
        <v>*</v>
      </c>
      <c r="AD188" s="2"/>
      <c r="AE188" s="2" t="str">
        <f>IF(sum!A181="MA",sum!D181,"*")</f>
        <v>*</v>
      </c>
      <c r="AH188" s="2" t="s">
        <v>186</v>
      </c>
      <c r="AI188" s="2" t="s">
        <v>187</v>
      </c>
      <c r="AJ188" s="2">
        <v>2021</v>
      </c>
      <c r="AK188" s="2" t="str">
        <f>IF(sum!A181="ON",sum!B181,"*")</f>
        <v>*</v>
      </c>
      <c r="AL188" s="2"/>
      <c r="AM188" s="2" t="str">
        <f>IF(sum!A181="ON",sum!D181,"*")</f>
        <v>*</v>
      </c>
      <c r="AP188" s="2" t="s">
        <v>186</v>
      </c>
      <c r="AQ188" s="2" t="s">
        <v>187</v>
      </c>
      <c r="AR188" s="2">
        <v>2021</v>
      </c>
      <c r="AS188" s="2" t="str">
        <f>IF(sum!A181="QU",sum!B181,"*")</f>
        <v>*</v>
      </c>
      <c r="AT188" s="2"/>
      <c r="AU188" s="2" t="str">
        <f>IF(sum!A181="QU",sum!D181,"*")</f>
        <v>*</v>
      </c>
      <c r="AX188" s="2" t="s">
        <v>186</v>
      </c>
      <c r="AY188" s="2" t="s">
        <v>187</v>
      </c>
      <c r="AZ188" s="2">
        <v>2021</v>
      </c>
      <c r="BA188" s="2" t="str">
        <f>IF(sum!A181="SA",sum!B181,"*")</f>
        <v>*</v>
      </c>
      <c r="BB188" s="2"/>
      <c r="BC188" s="2" t="str">
        <f>IF(sum!A181="SA",sum!D181,"*")</f>
        <v>*</v>
      </c>
    </row>
    <row r="189" spans="2:55">
      <c r="B189" s="4" t="s">
        <v>186</v>
      </c>
      <c r="C189" s="4" t="s">
        <v>187</v>
      </c>
      <c r="D189" s="4">
        <v>2021</v>
      </c>
      <c r="J189" s="4" t="s">
        <v>186</v>
      </c>
      <c r="K189" s="4" t="s">
        <v>187</v>
      </c>
      <c r="L189" s="4">
        <v>2021</v>
      </c>
      <c r="M189" s="2" t="str">
        <f>IF(sum!A182="AT",sum!B182,"*")</f>
        <v>R_ES-SH-SD_HET1</v>
      </c>
      <c r="N189" s="2"/>
      <c r="O189" s="2">
        <f>IF(sum!A182="AT",sum!D182,"*")</f>
        <v>0.0656571023089648</v>
      </c>
      <c r="R189" s="4" t="s">
        <v>186</v>
      </c>
      <c r="S189" s="4" t="s">
        <v>187</v>
      </c>
      <c r="T189" s="4">
        <v>2021</v>
      </c>
      <c r="U189" s="2" t="str">
        <f>IF(sum!A182="BC",sum!B182,"*")</f>
        <v>*</v>
      </c>
      <c r="V189" s="2"/>
      <c r="W189" s="2" t="str">
        <f>IF(sum!A182="BC",sum!D182,"*")</f>
        <v>*</v>
      </c>
      <c r="Z189" s="4" t="s">
        <v>186</v>
      </c>
      <c r="AA189" s="4" t="s">
        <v>187</v>
      </c>
      <c r="AB189" s="4">
        <v>2021</v>
      </c>
      <c r="AC189" s="2" t="str">
        <f>IF(sum!A182="MA",sum!B182,"*")</f>
        <v>*</v>
      </c>
      <c r="AD189" s="2"/>
      <c r="AE189" s="2" t="str">
        <f>IF(sum!A182="MA",sum!D182,"*")</f>
        <v>*</v>
      </c>
      <c r="AH189" s="4" t="s">
        <v>186</v>
      </c>
      <c r="AI189" s="4" t="s">
        <v>187</v>
      </c>
      <c r="AJ189" s="4">
        <v>2021</v>
      </c>
      <c r="AK189" s="2" t="str">
        <f>IF(sum!A182="ON",sum!B182,"*")</f>
        <v>*</v>
      </c>
      <c r="AL189" s="2"/>
      <c r="AM189" s="2" t="str">
        <f>IF(sum!A182="ON",sum!D182,"*")</f>
        <v>*</v>
      </c>
      <c r="AP189" s="4" t="s">
        <v>186</v>
      </c>
      <c r="AQ189" s="4" t="s">
        <v>187</v>
      </c>
      <c r="AR189" s="4">
        <v>2021</v>
      </c>
      <c r="AS189" s="2" t="str">
        <f>IF(sum!A182="QU",sum!B182,"*")</f>
        <v>*</v>
      </c>
      <c r="AT189" s="2"/>
      <c r="AU189" s="2" t="str">
        <f>IF(sum!A182="QU",sum!D182,"*")</f>
        <v>*</v>
      </c>
      <c r="AX189" s="4" t="s">
        <v>186</v>
      </c>
      <c r="AY189" s="4" t="s">
        <v>187</v>
      </c>
      <c r="AZ189" s="4">
        <v>2021</v>
      </c>
      <c r="BA189" s="2" t="str">
        <f>IF(sum!A182="SA",sum!B182,"*")</f>
        <v>*</v>
      </c>
      <c r="BB189" s="2"/>
      <c r="BC189" s="2" t="str">
        <f>IF(sum!A182="SA",sum!D182,"*")</f>
        <v>*</v>
      </c>
    </row>
    <row r="190" spans="2:55">
      <c r="B190" s="2" t="s">
        <v>186</v>
      </c>
      <c r="C190" s="2" t="s">
        <v>187</v>
      </c>
      <c r="D190" s="2">
        <v>2021</v>
      </c>
      <c r="J190" s="2" t="s">
        <v>186</v>
      </c>
      <c r="K190" s="2" t="s">
        <v>187</v>
      </c>
      <c r="L190" s="2">
        <v>2021</v>
      </c>
      <c r="M190" s="2" t="str">
        <f>IF(sum!A183="AT",sum!B183,"*")</f>
        <v>R_ES-WH-AP_COAPRO1</v>
      </c>
      <c r="N190" s="2"/>
      <c r="O190" s="2">
        <f>IF(sum!A183="AT",sum!D183,"*")</f>
        <v>0.00635065507061494</v>
      </c>
      <c r="R190" s="2" t="s">
        <v>186</v>
      </c>
      <c r="S190" s="2" t="s">
        <v>187</v>
      </c>
      <c r="T190" s="2">
        <v>2021</v>
      </c>
      <c r="U190" s="2" t="str">
        <f>IF(sum!A183="BC",sum!B183,"*")</f>
        <v>*</v>
      </c>
      <c r="V190" s="2"/>
      <c r="W190" s="2" t="str">
        <f>IF(sum!A183="BC",sum!D183,"*")</f>
        <v>*</v>
      </c>
      <c r="Z190" s="2" t="s">
        <v>186</v>
      </c>
      <c r="AA190" s="2" t="s">
        <v>187</v>
      </c>
      <c r="AB190" s="2">
        <v>2021</v>
      </c>
      <c r="AC190" s="2" t="str">
        <f>IF(sum!A183="MA",sum!B183,"*")</f>
        <v>*</v>
      </c>
      <c r="AD190" s="2"/>
      <c r="AE190" s="2" t="str">
        <f>IF(sum!A183="MA",sum!D183,"*")</f>
        <v>*</v>
      </c>
      <c r="AH190" s="2" t="s">
        <v>186</v>
      </c>
      <c r="AI190" s="2" t="s">
        <v>187</v>
      </c>
      <c r="AJ190" s="2">
        <v>2021</v>
      </c>
      <c r="AK190" s="2" t="str">
        <f>IF(sum!A183="ON",sum!B183,"*")</f>
        <v>*</v>
      </c>
      <c r="AL190" s="2"/>
      <c r="AM190" s="2" t="str">
        <f>IF(sum!A183="ON",sum!D183,"*")</f>
        <v>*</v>
      </c>
      <c r="AP190" s="2" t="s">
        <v>186</v>
      </c>
      <c r="AQ190" s="2" t="s">
        <v>187</v>
      </c>
      <c r="AR190" s="2">
        <v>2021</v>
      </c>
      <c r="AS190" s="2" t="str">
        <f>IF(sum!A183="QU",sum!B183,"*")</f>
        <v>*</v>
      </c>
      <c r="AT190" s="2"/>
      <c r="AU190" s="2" t="str">
        <f>IF(sum!A183="QU",sum!D183,"*")</f>
        <v>*</v>
      </c>
      <c r="AX190" s="2" t="s">
        <v>186</v>
      </c>
      <c r="AY190" s="2" t="s">
        <v>187</v>
      </c>
      <c r="AZ190" s="2">
        <v>2021</v>
      </c>
      <c r="BA190" s="2" t="str">
        <f>IF(sum!A183="SA",sum!B183,"*")</f>
        <v>*</v>
      </c>
      <c r="BB190" s="2"/>
      <c r="BC190" s="2" t="str">
        <f>IF(sum!A183="SA",sum!D183,"*")</f>
        <v>*</v>
      </c>
    </row>
    <row r="191" spans="2:55">
      <c r="B191" s="2" t="s">
        <v>186</v>
      </c>
      <c r="C191" s="2" t="s">
        <v>187</v>
      </c>
      <c r="D191" s="2">
        <v>2021</v>
      </c>
      <c r="J191" s="2" t="s">
        <v>186</v>
      </c>
      <c r="K191" s="2" t="s">
        <v>187</v>
      </c>
      <c r="L191" s="2">
        <v>2021</v>
      </c>
      <c r="M191" s="2" t="str">
        <f>IF(sum!A184="AT",sum!B184,"*")</f>
        <v>R_ES-WH-AP_STEAM1</v>
      </c>
      <c r="N191" s="2"/>
      <c r="O191" s="2">
        <f>IF(sum!A184="AT",sum!D184,"*")</f>
        <v>0</v>
      </c>
      <c r="R191" s="2" t="s">
        <v>186</v>
      </c>
      <c r="S191" s="2" t="s">
        <v>187</v>
      </c>
      <c r="T191" s="2">
        <v>2021</v>
      </c>
      <c r="U191" s="2" t="str">
        <f>IF(sum!A184="BC",sum!B184,"*")</f>
        <v>*</v>
      </c>
      <c r="V191" s="2"/>
      <c r="W191" s="2" t="str">
        <f>IF(sum!A184="BC",sum!D184,"*")</f>
        <v>*</v>
      </c>
      <c r="Z191" s="2" t="s">
        <v>186</v>
      </c>
      <c r="AA191" s="2" t="s">
        <v>187</v>
      </c>
      <c r="AB191" s="2">
        <v>2021</v>
      </c>
      <c r="AC191" s="2" t="str">
        <f>IF(sum!A184="MA",sum!B184,"*")</f>
        <v>*</v>
      </c>
      <c r="AD191" s="2"/>
      <c r="AE191" s="2" t="str">
        <f>IF(sum!A184="MA",sum!D184,"*")</f>
        <v>*</v>
      </c>
      <c r="AH191" s="2" t="s">
        <v>186</v>
      </c>
      <c r="AI191" s="2" t="s">
        <v>187</v>
      </c>
      <c r="AJ191" s="2">
        <v>2021</v>
      </c>
      <c r="AK191" s="2" t="str">
        <f>IF(sum!A184="ON",sum!B184,"*")</f>
        <v>*</v>
      </c>
      <c r="AL191" s="2"/>
      <c r="AM191" s="2" t="str">
        <f>IF(sum!A184="ON",sum!D184,"*")</f>
        <v>*</v>
      </c>
      <c r="AP191" s="4" t="s">
        <v>186</v>
      </c>
      <c r="AQ191" s="4" t="s">
        <v>187</v>
      </c>
      <c r="AR191" s="4">
        <v>2021</v>
      </c>
      <c r="AS191" s="2" t="str">
        <f>IF(sum!A184="QU",sum!B184,"*")</f>
        <v>*</v>
      </c>
      <c r="AT191" s="2"/>
      <c r="AU191" s="2" t="str">
        <f>IF(sum!A184="QU",sum!D184,"*")</f>
        <v>*</v>
      </c>
      <c r="AX191" s="2" t="s">
        <v>186</v>
      </c>
      <c r="AY191" s="2" t="s">
        <v>187</v>
      </c>
      <c r="AZ191" s="2">
        <v>2021</v>
      </c>
      <c r="BA191" s="2" t="str">
        <f>IF(sum!A184="SA",sum!B184,"*")</f>
        <v>*</v>
      </c>
      <c r="BB191" s="2"/>
      <c r="BC191" s="2" t="str">
        <f>IF(sum!A184="SA",sum!D184,"*")</f>
        <v>*</v>
      </c>
    </row>
    <row r="192" spans="2:55">
      <c r="B192" s="4" t="s">
        <v>186</v>
      </c>
      <c r="C192" s="4" t="s">
        <v>187</v>
      </c>
      <c r="D192" s="4">
        <v>2021</v>
      </c>
      <c r="J192" s="4" t="s">
        <v>186</v>
      </c>
      <c r="K192" s="4" t="s">
        <v>187</v>
      </c>
      <c r="L192" s="4">
        <v>2021</v>
      </c>
      <c r="M192" s="2" t="str">
        <f>IF(sum!A185="AT",sum!B185,"*")</f>
        <v>R_ES-WH-MOB_COAPRO1</v>
      </c>
      <c r="N192" s="2"/>
      <c r="O192" s="2">
        <f>IF(sum!A185="AT",sum!D185,"*")</f>
        <v>0.00104902995077928</v>
      </c>
      <c r="R192" s="4" t="s">
        <v>186</v>
      </c>
      <c r="S192" s="4" t="s">
        <v>187</v>
      </c>
      <c r="T192" s="4">
        <v>2021</v>
      </c>
      <c r="U192" s="2" t="str">
        <f>IF(sum!A185="BC",sum!B185,"*")</f>
        <v>*</v>
      </c>
      <c r="V192" s="2"/>
      <c r="W192" s="2" t="str">
        <f>IF(sum!A185="BC",sum!D185,"*")</f>
        <v>*</v>
      </c>
      <c r="Z192" s="4" t="s">
        <v>186</v>
      </c>
      <c r="AA192" s="4" t="s">
        <v>187</v>
      </c>
      <c r="AB192" s="4">
        <v>2021</v>
      </c>
      <c r="AC192" s="2" t="str">
        <f>IF(sum!A185="MA",sum!B185,"*")</f>
        <v>*</v>
      </c>
      <c r="AD192" s="2"/>
      <c r="AE192" s="2" t="str">
        <f>IF(sum!A185="MA",sum!D185,"*")</f>
        <v>*</v>
      </c>
      <c r="AH192" s="4" t="s">
        <v>186</v>
      </c>
      <c r="AI192" s="4" t="s">
        <v>187</v>
      </c>
      <c r="AJ192" s="4">
        <v>2021</v>
      </c>
      <c r="AK192" s="2" t="str">
        <f>IF(sum!A185="ON",sum!B185,"*")</f>
        <v>*</v>
      </c>
      <c r="AL192" s="2"/>
      <c r="AM192" s="2" t="str">
        <f>IF(sum!A185="ON",sum!D185,"*")</f>
        <v>*</v>
      </c>
      <c r="AP192" s="2" t="s">
        <v>186</v>
      </c>
      <c r="AQ192" s="2" t="s">
        <v>187</v>
      </c>
      <c r="AR192" s="2">
        <v>2021</v>
      </c>
      <c r="AS192" s="2" t="str">
        <f>IF(sum!A185="QU",sum!B185,"*")</f>
        <v>*</v>
      </c>
      <c r="AT192" s="2"/>
      <c r="AU192" s="2" t="str">
        <f>IF(sum!A185="QU",sum!D185,"*")</f>
        <v>*</v>
      </c>
      <c r="AX192" s="4" t="s">
        <v>186</v>
      </c>
      <c r="AY192" s="4" t="s">
        <v>187</v>
      </c>
      <c r="AZ192" s="4">
        <v>2021</v>
      </c>
      <c r="BA192" s="2" t="str">
        <f>IF(sum!A185="SA",sum!B185,"*")</f>
        <v>*</v>
      </c>
      <c r="BB192" s="2"/>
      <c r="BC192" s="2" t="str">
        <f>IF(sum!A185="SA",sum!D185,"*")</f>
        <v>*</v>
      </c>
    </row>
    <row r="193" spans="2:55">
      <c r="B193" s="2" t="s">
        <v>186</v>
      </c>
      <c r="C193" s="2" t="s">
        <v>187</v>
      </c>
      <c r="D193" s="2">
        <v>2021</v>
      </c>
      <c r="J193" s="2" t="s">
        <v>186</v>
      </c>
      <c r="K193" s="2" t="s">
        <v>187</v>
      </c>
      <c r="L193" s="2">
        <v>2021</v>
      </c>
      <c r="M193" s="2" t="str">
        <f>IF(sum!A186="AT",sum!B186,"*")</f>
        <v>R_ES-WH-MOB_STEAM1</v>
      </c>
      <c r="N193" s="2"/>
      <c r="O193" s="2">
        <f>IF(sum!A186="AT",sum!D186,"*")</f>
        <v>0</v>
      </c>
      <c r="R193" s="2" t="s">
        <v>186</v>
      </c>
      <c r="S193" s="2" t="s">
        <v>187</v>
      </c>
      <c r="T193" s="2">
        <v>2021</v>
      </c>
      <c r="U193" s="2" t="str">
        <f>IF(sum!A186="BC",sum!B186,"*")</f>
        <v>*</v>
      </c>
      <c r="V193" s="2"/>
      <c r="W193" s="2" t="str">
        <f>IF(sum!A186="BC",sum!D186,"*")</f>
        <v>*</v>
      </c>
      <c r="Z193" s="2" t="s">
        <v>186</v>
      </c>
      <c r="AA193" s="2" t="s">
        <v>187</v>
      </c>
      <c r="AB193" s="2">
        <v>2021</v>
      </c>
      <c r="AC193" s="2" t="str">
        <f>IF(sum!A186="MA",sum!B186,"*")</f>
        <v>*</v>
      </c>
      <c r="AD193" s="2"/>
      <c r="AE193" s="2" t="str">
        <f>IF(sum!A186="MA",sum!D186,"*")</f>
        <v>*</v>
      </c>
      <c r="AH193" s="2" t="s">
        <v>186</v>
      </c>
      <c r="AI193" s="2" t="s">
        <v>187</v>
      </c>
      <c r="AJ193" s="2">
        <v>2021</v>
      </c>
      <c r="AK193" s="2" t="str">
        <f>IF(sum!A186="ON",sum!B186,"*")</f>
        <v>*</v>
      </c>
      <c r="AL193" s="2"/>
      <c r="AM193" s="2" t="str">
        <f>IF(sum!A186="ON",sum!D186,"*")</f>
        <v>*</v>
      </c>
      <c r="AP193" s="4" t="s">
        <v>186</v>
      </c>
      <c r="AQ193" s="4" t="s">
        <v>187</v>
      </c>
      <c r="AR193" s="4">
        <v>2021</v>
      </c>
      <c r="AS193" s="2" t="str">
        <f>IF(sum!A186="QU",sum!B186,"*")</f>
        <v>*</v>
      </c>
      <c r="AT193" s="2"/>
      <c r="AU193" s="2" t="str">
        <f>IF(sum!A186="QU",sum!D186,"*")</f>
        <v>*</v>
      </c>
      <c r="AX193" s="2" t="s">
        <v>186</v>
      </c>
      <c r="AY193" s="2" t="s">
        <v>187</v>
      </c>
      <c r="AZ193" s="2">
        <v>2021</v>
      </c>
      <c r="BA193" s="2" t="str">
        <f>IF(sum!A186="SA",sum!B186,"*")</f>
        <v>*</v>
      </c>
      <c r="BB193" s="2"/>
      <c r="BC193" s="2" t="str">
        <f>IF(sum!A186="SA",sum!D186,"*")</f>
        <v>*</v>
      </c>
    </row>
    <row r="194" spans="2:55">
      <c r="B194" s="2" t="s">
        <v>186</v>
      </c>
      <c r="C194" s="2" t="s">
        <v>187</v>
      </c>
      <c r="D194" s="2">
        <v>2021</v>
      </c>
      <c r="J194" s="2" t="s">
        <v>186</v>
      </c>
      <c r="K194" s="2" t="s">
        <v>187</v>
      </c>
      <c r="L194" s="2">
        <v>2021</v>
      </c>
      <c r="M194" s="2" t="str">
        <f>IF(sum!A187="AT",sum!B187,"*")</f>
        <v>R_ES-WH-SA_COAPRO1</v>
      </c>
      <c r="N194" s="2"/>
      <c r="O194" s="2">
        <f>IF(sum!A187="AT",sum!D187,"*")</f>
        <v>0.00216337087633915</v>
      </c>
      <c r="R194" s="2" t="s">
        <v>186</v>
      </c>
      <c r="S194" s="2" t="s">
        <v>187</v>
      </c>
      <c r="T194" s="2">
        <v>2021</v>
      </c>
      <c r="U194" s="2" t="str">
        <f>IF(sum!A187="BC",sum!B187,"*")</f>
        <v>*</v>
      </c>
      <c r="V194" s="2"/>
      <c r="W194" s="2" t="str">
        <f>IF(sum!A187="BC",sum!D187,"*")</f>
        <v>*</v>
      </c>
      <c r="Z194" s="2" t="s">
        <v>186</v>
      </c>
      <c r="AA194" s="2" t="s">
        <v>187</v>
      </c>
      <c r="AB194" s="2">
        <v>2021</v>
      </c>
      <c r="AC194" s="2" t="str">
        <f>IF(sum!A187="MA",sum!B187,"*")</f>
        <v>*</v>
      </c>
      <c r="AD194" s="2"/>
      <c r="AE194" s="2" t="str">
        <f>IF(sum!A187="MA",sum!D187,"*")</f>
        <v>*</v>
      </c>
      <c r="AH194" s="2" t="s">
        <v>186</v>
      </c>
      <c r="AI194" s="2" t="s">
        <v>187</v>
      </c>
      <c r="AJ194" s="2">
        <v>2021</v>
      </c>
      <c r="AK194" s="2" t="str">
        <f>IF(sum!A187="ON",sum!B187,"*")</f>
        <v>*</v>
      </c>
      <c r="AL194" s="2"/>
      <c r="AM194" s="2" t="str">
        <f>IF(sum!A187="ON",sum!D187,"*")</f>
        <v>*</v>
      </c>
      <c r="AP194" s="2" t="s">
        <v>186</v>
      </c>
      <c r="AQ194" s="2" t="s">
        <v>187</v>
      </c>
      <c r="AR194" s="2">
        <v>2021</v>
      </c>
      <c r="AS194" s="2" t="str">
        <f>IF(sum!A187="QU",sum!B187,"*")</f>
        <v>*</v>
      </c>
      <c r="AT194" s="2"/>
      <c r="AU194" s="2" t="str">
        <f>IF(sum!A187="QU",sum!D187,"*")</f>
        <v>*</v>
      </c>
      <c r="AX194" s="2" t="s">
        <v>186</v>
      </c>
      <c r="AY194" s="2" t="s">
        <v>187</v>
      </c>
      <c r="AZ194" s="2">
        <v>2021</v>
      </c>
      <c r="BA194" s="2" t="str">
        <f>IF(sum!A187="SA",sum!B187,"*")</f>
        <v>*</v>
      </c>
      <c r="BB194" s="2"/>
      <c r="BC194" s="2" t="str">
        <f>IF(sum!A187="SA",sum!D187,"*")</f>
        <v>*</v>
      </c>
    </row>
    <row r="195" spans="2:55">
      <c r="B195" s="4" t="s">
        <v>186</v>
      </c>
      <c r="C195" s="4" t="s">
        <v>187</v>
      </c>
      <c r="D195" s="4">
        <v>2021</v>
      </c>
      <c r="J195" s="4" t="s">
        <v>186</v>
      </c>
      <c r="K195" s="4" t="s">
        <v>187</v>
      </c>
      <c r="L195" s="4">
        <v>2021</v>
      </c>
      <c r="M195" s="2" t="str">
        <f>IF(sum!A188="AT",sum!B188,"*")</f>
        <v>R_ES-WH-SA_STEAM1</v>
      </c>
      <c r="N195" s="2"/>
      <c r="O195" s="2">
        <f>IF(sum!A188="AT",sum!D188,"*")</f>
        <v>0</v>
      </c>
      <c r="R195" s="4" t="s">
        <v>186</v>
      </c>
      <c r="S195" s="4" t="s">
        <v>187</v>
      </c>
      <c r="T195" s="4">
        <v>2021</v>
      </c>
      <c r="U195" s="2" t="str">
        <f>IF(sum!A188="BC",sum!B188,"*")</f>
        <v>*</v>
      </c>
      <c r="V195" s="2"/>
      <c r="W195" s="2" t="str">
        <f>IF(sum!A188="BC",sum!D188,"*")</f>
        <v>*</v>
      </c>
      <c r="Z195" s="4" t="s">
        <v>186</v>
      </c>
      <c r="AA195" s="4" t="s">
        <v>187</v>
      </c>
      <c r="AB195" s="4">
        <v>2021</v>
      </c>
      <c r="AC195" s="2" t="str">
        <f>IF(sum!A188="MA",sum!B188,"*")</f>
        <v>*</v>
      </c>
      <c r="AD195" s="2"/>
      <c r="AE195" s="2" t="str">
        <f>IF(sum!A188="MA",sum!D188,"*")</f>
        <v>*</v>
      </c>
      <c r="AH195" s="4" t="s">
        <v>186</v>
      </c>
      <c r="AI195" s="4" t="s">
        <v>187</v>
      </c>
      <c r="AJ195" s="4">
        <v>2021</v>
      </c>
      <c r="AK195" s="2" t="str">
        <f>IF(sum!A188="ON",sum!B188,"*")</f>
        <v>*</v>
      </c>
      <c r="AL195" s="2"/>
      <c r="AM195" s="2" t="str">
        <f>IF(sum!A188="ON",sum!D188,"*")</f>
        <v>*</v>
      </c>
      <c r="AP195" s="4" t="s">
        <v>186</v>
      </c>
      <c r="AQ195" s="4" t="s">
        <v>187</v>
      </c>
      <c r="AR195" s="4">
        <v>2021</v>
      </c>
      <c r="AS195" s="2" t="str">
        <f>IF(sum!A188="QU",sum!B188,"*")</f>
        <v>*</v>
      </c>
      <c r="AT195" s="2"/>
      <c r="AU195" s="2" t="str">
        <f>IF(sum!A188="QU",sum!D188,"*")</f>
        <v>*</v>
      </c>
      <c r="AX195" s="4" t="s">
        <v>186</v>
      </c>
      <c r="AY195" s="4" t="s">
        <v>187</v>
      </c>
      <c r="AZ195" s="4">
        <v>2021</v>
      </c>
      <c r="BA195" s="2" t="str">
        <f>IF(sum!A188="SA",sum!B188,"*")</f>
        <v>*</v>
      </c>
      <c r="BB195" s="2"/>
      <c r="BC195" s="2" t="str">
        <f>IF(sum!A188="SA",sum!D188,"*")</f>
        <v>*</v>
      </c>
    </row>
    <row r="196" spans="2:55">
      <c r="B196" s="2" t="s">
        <v>186</v>
      </c>
      <c r="C196" s="2" t="s">
        <v>187</v>
      </c>
      <c r="D196" s="2">
        <v>2021</v>
      </c>
      <c r="J196" s="2" t="s">
        <v>186</v>
      </c>
      <c r="K196" s="2" t="s">
        <v>187</v>
      </c>
      <c r="L196" s="2">
        <v>2021</v>
      </c>
      <c r="M196" s="2" t="str">
        <f>IF(sum!A189="AT",sum!B189,"*")</f>
        <v>R_ES-WH-SD_COAPRO1</v>
      </c>
      <c r="N196" s="2"/>
      <c r="O196" s="2">
        <f>IF(sum!A189="AT",sum!D189,"*")</f>
        <v>0.0128505824750644</v>
      </c>
      <c r="R196" s="2" t="s">
        <v>186</v>
      </c>
      <c r="S196" s="2" t="s">
        <v>187</v>
      </c>
      <c r="T196" s="2">
        <v>2021</v>
      </c>
      <c r="U196" s="2" t="str">
        <f>IF(sum!A189="BC",sum!B189,"*")</f>
        <v>*</v>
      </c>
      <c r="V196" s="2"/>
      <c r="W196" s="2" t="str">
        <f>IF(sum!A189="BC",sum!D189,"*")</f>
        <v>*</v>
      </c>
      <c r="Z196" s="2" t="s">
        <v>186</v>
      </c>
      <c r="AA196" s="2" t="s">
        <v>187</v>
      </c>
      <c r="AB196" s="2">
        <v>2021</v>
      </c>
      <c r="AC196" s="2" t="str">
        <f>IF(sum!A189="MA",sum!B189,"*")</f>
        <v>*</v>
      </c>
      <c r="AD196" s="2"/>
      <c r="AE196" s="2" t="str">
        <f>IF(sum!A189="MA",sum!D189,"*")</f>
        <v>*</v>
      </c>
      <c r="AH196" s="2" t="s">
        <v>186</v>
      </c>
      <c r="AI196" s="2" t="s">
        <v>187</v>
      </c>
      <c r="AJ196" s="2">
        <v>2021</v>
      </c>
      <c r="AK196" s="2" t="str">
        <f>IF(sum!A189="ON",sum!B189,"*")</f>
        <v>*</v>
      </c>
      <c r="AL196" s="2"/>
      <c r="AM196" s="2" t="str">
        <f>IF(sum!A189="ON",sum!D189,"*")</f>
        <v>*</v>
      </c>
      <c r="AP196" s="2" t="s">
        <v>186</v>
      </c>
      <c r="AQ196" s="2" t="s">
        <v>187</v>
      </c>
      <c r="AR196" s="2">
        <v>2021</v>
      </c>
      <c r="AS196" s="2" t="str">
        <f>IF(sum!A189="QU",sum!B189,"*")</f>
        <v>*</v>
      </c>
      <c r="AT196" s="2"/>
      <c r="AU196" s="2" t="str">
        <f>IF(sum!A189="QU",sum!D189,"*")</f>
        <v>*</v>
      </c>
      <c r="AX196" s="2" t="s">
        <v>186</v>
      </c>
      <c r="AY196" s="2" t="s">
        <v>187</v>
      </c>
      <c r="AZ196" s="2">
        <v>2021</v>
      </c>
      <c r="BA196" s="2" t="str">
        <f>IF(sum!A189="SA",sum!B189,"*")</f>
        <v>*</v>
      </c>
      <c r="BB196" s="2"/>
      <c r="BC196" s="2" t="str">
        <f>IF(sum!A189="SA",sum!D189,"*")</f>
        <v>*</v>
      </c>
    </row>
    <row r="197" spans="2:55">
      <c r="B197" s="2" t="s">
        <v>186</v>
      </c>
      <c r="C197" s="2" t="s">
        <v>187</v>
      </c>
      <c r="D197" s="2">
        <v>2021</v>
      </c>
      <c r="J197" s="2" t="s">
        <v>186</v>
      </c>
      <c r="K197" s="2" t="s">
        <v>187</v>
      </c>
      <c r="L197" s="2">
        <v>2021</v>
      </c>
      <c r="M197" s="2" t="str">
        <f>IF(sum!A190="AT",sum!B190,"*")</f>
        <v>R_ES-WH-SD_STEAM1</v>
      </c>
      <c r="N197" s="2"/>
      <c r="O197" s="2">
        <f>IF(sum!A190="AT",sum!D190,"*")</f>
        <v>0</v>
      </c>
      <c r="R197" s="2" t="s">
        <v>186</v>
      </c>
      <c r="S197" s="2" t="s">
        <v>187</v>
      </c>
      <c r="T197" s="2">
        <v>2021</v>
      </c>
      <c r="U197" s="2" t="str">
        <f>IF(sum!A190="BC",sum!B190,"*")</f>
        <v>*</v>
      </c>
      <c r="V197" s="2"/>
      <c r="W197" s="2" t="str">
        <f>IF(sum!A190="BC",sum!D190,"*")</f>
        <v>*</v>
      </c>
      <c r="Z197" s="2" t="s">
        <v>186</v>
      </c>
      <c r="AA197" s="2" t="s">
        <v>187</v>
      </c>
      <c r="AB197" s="2">
        <v>2021</v>
      </c>
      <c r="AC197" s="2" t="str">
        <f>IF(sum!A190="MA",sum!B190,"*")</f>
        <v>*</v>
      </c>
      <c r="AD197" s="2"/>
      <c r="AE197" s="2" t="str">
        <f>IF(sum!A190="MA",sum!D190,"*")</f>
        <v>*</v>
      </c>
      <c r="AH197" s="2" t="s">
        <v>186</v>
      </c>
      <c r="AI197" s="2" t="s">
        <v>187</v>
      </c>
      <c r="AJ197" s="2">
        <v>2021</v>
      </c>
      <c r="AK197" s="2" t="str">
        <f>IF(sum!A190="ON",sum!B190,"*")</f>
        <v>*</v>
      </c>
      <c r="AL197" s="2"/>
      <c r="AM197" s="2" t="str">
        <f>IF(sum!A190="ON",sum!D190,"*")</f>
        <v>*</v>
      </c>
      <c r="AP197" s="4" t="s">
        <v>186</v>
      </c>
      <c r="AQ197" s="4" t="s">
        <v>187</v>
      </c>
      <c r="AR197" s="4">
        <v>2021</v>
      </c>
      <c r="AS197" s="2" t="str">
        <f>IF(sum!A190="QU",sum!B190,"*")</f>
        <v>*</v>
      </c>
      <c r="AT197" s="2"/>
      <c r="AU197" s="2" t="str">
        <f>IF(sum!A190="QU",sum!D190,"*")</f>
        <v>*</v>
      </c>
      <c r="AX197" s="2" t="s">
        <v>186</v>
      </c>
      <c r="AY197" s="2" t="s">
        <v>187</v>
      </c>
      <c r="AZ197" s="2">
        <v>2021</v>
      </c>
      <c r="BA197" s="2" t="str">
        <f>IF(sum!A190="SA",sum!B190,"*")</f>
        <v>*</v>
      </c>
      <c r="BB197" s="2"/>
      <c r="BC197" s="2" t="str">
        <f>IF(sum!A190="SA",sum!D190,"*")</f>
        <v>*</v>
      </c>
    </row>
    <row r="198" spans="2:55">
      <c r="B198" s="4" t="s">
        <v>186</v>
      </c>
      <c r="C198" s="4" t="s">
        <v>187</v>
      </c>
      <c r="D198" s="4">
        <v>2021</v>
      </c>
      <c r="J198" s="4" t="s">
        <v>186</v>
      </c>
      <c r="K198" s="4" t="s">
        <v>187</v>
      </c>
      <c r="L198" s="4">
        <v>2021</v>
      </c>
      <c r="M198" s="2" t="str">
        <f>IF(sum!A191="AT",sum!B191,"*")</f>
        <v>RTS-AuxiliaryEquip_ELE1</v>
      </c>
      <c r="N198" s="2"/>
      <c r="O198" s="2">
        <f>IF(sum!A191="AT",sum!D191,"*")</f>
        <v>0.0274783343901926</v>
      </c>
      <c r="R198" s="4" t="s">
        <v>186</v>
      </c>
      <c r="S198" s="4" t="s">
        <v>187</v>
      </c>
      <c r="T198" s="4">
        <v>2021</v>
      </c>
      <c r="U198" s="2" t="str">
        <f>IF(sum!A191="BC",sum!B191,"*")</f>
        <v>*</v>
      </c>
      <c r="V198" s="2"/>
      <c r="W198" s="2" t="str">
        <f>IF(sum!A191="BC",sum!D191,"*")</f>
        <v>*</v>
      </c>
      <c r="Z198" s="4" t="s">
        <v>186</v>
      </c>
      <c r="AA198" s="4" t="s">
        <v>187</v>
      </c>
      <c r="AB198" s="4">
        <v>2021</v>
      </c>
      <c r="AC198" s="2" t="str">
        <f>IF(sum!A191="MA",sum!B191,"*")</f>
        <v>*</v>
      </c>
      <c r="AD198" s="2"/>
      <c r="AE198" s="2" t="str">
        <f>IF(sum!A191="MA",sum!D191,"*")</f>
        <v>*</v>
      </c>
      <c r="AH198" s="4" t="s">
        <v>186</v>
      </c>
      <c r="AI198" s="4" t="s">
        <v>187</v>
      </c>
      <c r="AJ198" s="4">
        <v>2021</v>
      </c>
      <c r="AK198" s="2" t="str">
        <f>IF(sum!A191="ON",sum!B191,"*")</f>
        <v>*</v>
      </c>
      <c r="AL198" s="2"/>
      <c r="AM198" s="2" t="str">
        <f>IF(sum!A191="ON",sum!D191,"*")</f>
        <v>*</v>
      </c>
      <c r="AP198" s="2" t="s">
        <v>186</v>
      </c>
      <c r="AQ198" s="2" t="s">
        <v>187</v>
      </c>
      <c r="AR198" s="2">
        <v>2021</v>
      </c>
      <c r="AS198" s="2" t="str">
        <f>IF(sum!A191="QU",sum!B191,"*")</f>
        <v>*</v>
      </c>
      <c r="AT198" s="2"/>
      <c r="AU198" s="2" t="str">
        <f>IF(sum!A191="QU",sum!D191,"*")</f>
        <v>*</v>
      </c>
      <c r="AX198" s="4" t="s">
        <v>186</v>
      </c>
      <c r="AY198" s="4" t="s">
        <v>187</v>
      </c>
      <c r="AZ198" s="4">
        <v>2021</v>
      </c>
      <c r="BA198" s="2" t="str">
        <f>IF(sum!A191="SA",sum!B191,"*")</f>
        <v>*</v>
      </c>
      <c r="BB198" s="2"/>
      <c r="BC198" s="2" t="str">
        <f>IF(sum!A191="SA",sum!D191,"*")</f>
        <v>*</v>
      </c>
    </row>
    <row r="199" spans="2:55">
      <c r="B199" s="2" t="s">
        <v>186</v>
      </c>
      <c r="C199" s="2" t="s">
        <v>187</v>
      </c>
      <c r="D199" s="2">
        <v>2021</v>
      </c>
      <c r="J199" s="2" t="s">
        <v>186</v>
      </c>
      <c r="K199" s="2" t="s">
        <v>187</v>
      </c>
      <c r="L199" s="2">
        <v>2021</v>
      </c>
      <c r="M199" s="2" t="str">
        <f>IF(sum!A192="AT",sum!B192,"*")</f>
        <v>RTS-AuxiliaryMot_ELE1</v>
      </c>
      <c r="N199" s="2"/>
      <c r="O199" s="2">
        <f>IF(sum!A192="AT",sum!D192,"*")</f>
        <v>0.00951173113506659</v>
      </c>
      <c r="R199" s="2" t="s">
        <v>186</v>
      </c>
      <c r="S199" s="2" t="s">
        <v>187</v>
      </c>
      <c r="T199" s="2">
        <v>2021</v>
      </c>
      <c r="U199" s="2" t="str">
        <f>IF(sum!A192="BC",sum!B192,"*")</f>
        <v>*</v>
      </c>
      <c r="V199" s="2"/>
      <c r="W199" s="2" t="str">
        <f>IF(sum!A192="BC",sum!D192,"*")</f>
        <v>*</v>
      </c>
      <c r="Z199" s="2" t="s">
        <v>186</v>
      </c>
      <c r="AA199" s="2" t="s">
        <v>187</v>
      </c>
      <c r="AB199" s="2">
        <v>2021</v>
      </c>
      <c r="AC199" s="2" t="str">
        <f>IF(sum!A192="MA",sum!B192,"*")</f>
        <v>*</v>
      </c>
      <c r="AD199" s="2"/>
      <c r="AE199" s="2" t="str">
        <f>IF(sum!A192="MA",sum!D192,"*")</f>
        <v>*</v>
      </c>
      <c r="AH199" s="2" t="s">
        <v>186</v>
      </c>
      <c r="AI199" s="2" t="s">
        <v>187</v>
      </c>
      <c r="AJ199" s="2">
        <v>2021</v>
      </c>
      <c r="AK199" s="2" t="str">
        <f>IF(sum!A192="ON",sum!B192,"*")</f>
        <v>*</v>
      </c>
      <c r="AL199" s="2"/>
      <c r="AM199" s="2" t="str">
        <f>IF(sum!A192="ON",sum!D192,"*")</f>
        <v>*</v>
      </c>
      <c r="AP199" s="4" t="s">
        <v>186</v>
      </c>
      <c r="AQ199" s="4" t="s">
        <v>187</v>
      </c>
      <c r="AR199" s="4">
        <v>2021</v>
      </c>
      <c r="AS199" s="2" t="str">
        <f>IF(sum!A192="QU",sum!B192,"*")</f>
        <v>*</v>
      </c>
      <c r="AT199" s="2"/>
      <c r="AU199" s="2" t="str">
        <f>IF(sum!A192="QU",sum!D192,"*")</f>
        <v>*</v>
      </c>
      <c r="AX199" s="2" t="s">
        <v>186</v>
      </c>
      <c r="AY199" s="2" t="s">
        <v>187</v>
      </c>
      <c r="AZ199" s="2">
        <v>2021</v>
      </c>
      <c r="BA199" s="2" t="str">
        <f>IF(sum!A192="SA",sum!B192,"*")</f>
        <v>*</v>
      </c>
      <c r="BB199" s="2"/>
      <c r="BC199" s="2" t="str">
        <f>IF(sum!A192="SA",sum!D192,"*")</f>
        <v>*</v>
      </c>
    </row>
    <row r="200" spans="2:55">
      <c r="B200" s="2" t="s">
        <v>186</v>
      </c>
      <c r="C200" s="2" t="s">
        <v>187</v>
      </c>
      <c r="D200" s="2">
        <v>2021</v>
      </c>
      <c r="J200" s="2" t="s">
        <v>186</v>
      </c>
      <c r="K200" s="2" t="s">
        <v>187</v>
      </c>
      <c r="L200" s="2">
        <v>2021</v>
      </c>
      <c r="M200" s="2" t="str">
        <f>IF(sum!A193="AT",sum!B193,"*")</f>
        <v>RTS-Light_ELE1</v>
      </c>
      <c r="N200" s="2"/>
      <c r="O200" s="2">
        <f>IF(sum!A193="AT",sum!D193,"*")</f>
        <v>0.0538998097653772</v>
      </c>
      <c r="R200" s="2" t="s">
        <v>186</v>
      </c>
      <c r="S200" s="2" t="s">
        <v>187</v>
      </c>
      <c r="T200" s="2">
        <v>2021</v>
      </c>
      <c r="U200" s="2" t="str">
        <f>IF(sum!A193="BC",sum!B193,"*")</f>
        <v>*</v>
      </c>
      <c r="V200" s="2"/>
      <c r="W200" s="2" t="str">
        <f>IF(sum!A193="BC",sum!D193,"*")</f>
        <v>*</v>
      </c>
      <c r="Z200" s="2" t="s">
        <v>186</v>
      </c>
      <c r="AA200" s="2" t="s">
        <v>187</v>
      </c>
      <c r="AB200" s="2">
        <v>2021</v>
      </c>
      <c r="AC200" s="2" t="str">
        <f>IF(sum!A193="MA",sum!B193,"*")</f>
        <v>*</v>
      </c>
      <c r="AD200" s="2"/>
      <c r="AE200" s="2" t="str">
        <f>IF(sum!A193="MA",sum!D193,"*")</f>
        <v>*</v>
      </c>
      <c r="AH200" s="2" t="s">
        <v>186</v>
      </c>
      <c r="AI200" s="2" t="s">
        <v>187</v>
      </c>
      <c r="AJ200" s="2">
        <v>2021</v>
      </c>
      <c r="AK200" s="2" t="str">
        <f>IF(sum!A193="ON",sum!B193,"*")</f>
        <v>*</v>
      </c>
      <c r="AL200" s="2"/>
      <c r="AM200" s="2" t="str">
        <f>IF(sum!A193="ON",sum!D193,"*")</f>
        <v>*</v>
      </c>
      <c r="AP200" s="2" t="s">
        <v>186</v>
      </c>
      <c r="AQ200" s="2" t="s">
        <v>187</v>
      </c>
      <c r="AR200" s="2">
        <v>2021</v>
      </c>
      <c r="AS200" s="2" t="str">
        <f>IF(sum!A193="QU",sum!B193,"*")</f>
        <v>*</v>
      </c>
      <c r="AT200" s="2"/>
      <c r="AU200" s="2" t="str">
        <f>IF(sum!A193="QU",sum!D193,"*")</f>
        <v>*</v>
      </c>
      <c r="AX200" s="2" t="s">
        <v>186</v>
      </c>
      <c r="AY200" s="2" t="s">
        <v>187</v>
      </c>
      <c r="AZ200" s="2">
        <v>2021</v>
      </c>
      <c r="BA200" s="2" t="str">
        <f>IF(sum!A193="SA",sum!B193,"*")</f>
        <v>*</v>
      </c>
      <c r="BB200" s="2"/>
      <c r="BC200" s="2" t="str">
        <f>IF(sum!A193="SA",sum!D193,"*")</f>
        <v>*</v>
      </c>
    </row>
    <row r="201" spans="2:55">
      <c r="B201" s="4" t="s">
        <v>186</v>
      </c>
      <c r="C201" s="4" t="s">
        <v>187</v>
      </c>
      <c r="D201" s="4">
        <v>2021</v>
      </c>
      <c r="J201" s="4" t="s">
        <v>186</v>
      </c>
      <c r="K201" s="4" t="s">
        <v>187</v>
      </c>
      <c r="L201" s="4">
        <v>2021</v>
      </c>
      <c r="M201" s="2" t="str">
        <f>IF(sum!A194="AT",sum!B194,"*")</f>
        <v>RTS-SpCool_ELE1</v>
      </c>
      <c r="N201" s="2"/>
      <c r="O201" s="2">
        <f>IF(sum!A194="AT",sum!D194,"*")</f>
        <v>0.0285351934052002</v>
      </c>
      <c r="R201" s="4" t="s">
        <v>186</v>
      </c>
      <c r="S201" s="4" t="s">
        <v>187</v>
      </c>
      <c r="T201" s="4">
        <v>2021</v>
      </c>
      <c r="U201" s="2" t="str">
        <f>IF(sum!A194="BC",sum!B194,"*")</f>
        <v>*</v>
      </c>
      <c r="V201" s="2"/>
      <c r="W201" s="2" t="str">
        <f>IF(sum!A194="BC",sum!D194,"*")</f>
        <v>*</v>
      </c>
      <c r="Z201" s="4" t="s">
        <v>186</v>
      </c>
      <c r="AA201" s="4" t="s">
        <v>187</v>
      </c>
      <c r="AB201" s="4">
        <v>2021</v>
      </c>
      <c r="AC201" s="2" t="str">
        <f>IF(sum!A194="MA",sum!B194,"*")</f>
        <v>*</v>
      </c>
      <c r="AD201" s="2"/>
      <c r="AE201" s="2" t="str">
        <f>IF(sum!A194="MA",sum!D194,"*")</f>
        <v>*</v>
      </c>
      <c r="AH201" s="4" t="s">
        <v>186</v>
      </c>
      <c r="AI201" s="4" t="s">
        <v>187</v>
      </c>
      <c r="AJ201" s="4">
        <v>2021</v>
      </c>
      <c r="AK201" s="2" t="str">
        <f>IF(sum!A194="ON",sum!B194,"*")</f>
        <v>*</v>
      </c>
      <c r="AL201" s="2"/>
      <c r="AM201" s="2" t="str">
        <f>IF(sum!A194="ON",sum!D194,"*")</f>
        <v>*</v>
      </c>
      <c r="AP201" s="4" t="s">
        <v>186</v>
      </c>
      <c r="AQ201" s="4" t="s">
        <v>187</v>
      </c>
      <c r="AR201" s="4">
        <v>2021</v>
      </c>
      <c r="AS201" s="2" t="str">
        <f>IF(sum!A194="QU",sum!B194,"*")</f>
        <v>*</v>
      </c>
      <c r="AT201" s="2"/>
      <c r="AU201" s="2" t="str">
        <f>IF(sum!A194="QU",sum!D194,"*")</f>
        <v>*</v>
      </c>
      <c r="AX201" s="4" t="s">
        <v>186</v>
      </c>
      <c r="AY201" s="4" t="s">
        <v>187</v>
      </c>
      <c r="AZ201" s="4">
        <v>2021</v>
      </c>
      <c r="BA201" s="2" t="str">
        <f>IF(sum!A194="SA",sum!B194,"*")</f>
        <v>*</v>
      </c>
      <c r="BB201" s="2"/>
      <c r="BC201" s="2" t="str">
        <f>IF(sum!A194="SA",sum!D194,"*")</f>
        <v>*</v>
      </c>
    </row>
    <row r="202" spans="2:55">
      <c r="B202" s="2" t="s">
        <v>186</v>
      </c>
      <c r="C202" s="2" t="s">
        <v>187</v>
      </c>
      <c r="D202" s="2">
        <v>2021</v>
      </c>
      <c r="J202" s="2" t="s">
        <v>186</v>
      </c>
      <c r="K202" s="2" t="s">
        <v>187</v>
      </c>
      <c r="L202" s="2">
        <v>2021</v>
      </c>
      <c r="M202" s="2" t="str">
        <f>IF(sum!A195="AT",sum!B195,"*")</f>
        <v>RTS-SpHeat_ELE1</v>
      </c>
      <c r="N202" s="2"/>
      <c r="O202" s="2">
        <f>IF(sum!A195="AT",sum!D195,"*")</f>
        <v>0.0591841048404135</v>
      </c>
      <c r="R202" s="2" t="s">
        <v>186</v>
      </c>
      <c r="S202" s="2" t="s">
        <v>187</v>
      </c>
      <c r="T202" s="2">
        <v>2021</v>
      </c>
      <c r="U202" s="2" t="str">
        <f>IF(sum!A195="BC",sum!B195,"*")</f>
        <v>*</v>
      </c>
      <c r="V202" s="2"/>
      <c r="W202" s="2" t="str">
        <f>IF(sum!A195="BC",sum!D195,"*")</f>
        <v>*</v>
      </c>
      <c r="Z202" s="2" t="s">
        <v>186</v>
      </c>
      <c r="AA202" s="2" t="s">
        <v>187</v>
      </c>
      <c r="AB202" s="2">
        <v>2021</v>
      </c>
      <c r="AC202" s="2" t="str">
        <f>IF(sum!A195="MA",sum!B195,"*")</f>
        <v>*</v>
      </c>
      <c r="AD202" s="2"/>
      <c r="AE202" s="2" t="str">
        <f>IF(sum!A195="MA",sum!D195,"*")</f>
        <v>*</v>
      </c>
      <c r="AH202" s="2" t="s">
        <v>186</v>
      </c>
      <c r="AI202" s="2" t="s">
        <v>187</v>
      </c>
      <c r="AJ202" s="2">
        <v>2021</v>
      </c>
      <c r="AK202" s="2" t="str">
        <f>IF(sum!A195="ON",sum!B195,"*")</f>
        <v>*</v>
      </c>
      <c r="AL202" s="2"/>
      <c r="AM202" s="2" t="str">
        <f>IF(sum!A195="ON",sum!D195,"*")</f>
        <v>*</v>
      </c>
      <c r="AP202" s="2" t="s">
        <v>186</v>
      </c>
      <c r="AQ202" s="2" t="s">
        <v>187</v>
      </c>
      <c r="AR202" s="2">
        <v>2021</v>
      </c>
      <c r="AS202" s="2" t="str">
        <f>IF(sum!A195="QU",sum!B195,"*")</f>
        <v>*</v>
      </c>
      <c r="AT202" s="2"/>
      <c r="AU202" s="2" t="str">
        <f>IF(sum!A195="QU",sum!D195,"*")</f>
        <v>*</v>
      </c>
      <c r="AX202" s="2" t="s">
        <v>186</v>
      </c>
      <c r="AY202" s="2" t="s">
        <v>187</v>
      </c>
      <c r="AZ202" s="2">
        <v>2021</v>
      </c>
      <c r="BA202" s="2" t="str">
        <f>IF(sum!A195="SA",sum!B195,"*")</f>
        <v>*</v>
      </c>
      <c r="BB202" s="2"/>
      <c r="BC202" s="2" t="str">
        <f>IF(sum!A195="SA",sum!D195,"*")</f>
        <v>*</v>
      </c>
    </row>
    <row r="203" spans="2:55">
      <c r="B203" s="2" t="s">
        <v>186</v>
      </c>
      <c r="C203" s="2" t="s">
        <v>187</v>
      </c>
      <c r="D203" s="2">
        <v>2021</v>
      </c>
      <c r="J203" s="2" t="s">
        <v>186</v>
      </c>
      <c r="K203" s="2" t="s">
        <v>187</v>
      </c>
      <c r="L203" s="2">
        <v>2021</v>
      </c>
      <c r="M203" s="2" t="str">
        <f>IF(sum!A196="AT",sum!B196,"*")</f>
        <v>RTS-WaterHeat_ELE1</v>
      </c>
      <c r="N203" s="2"/>
      <c r="O203" s="2">
        <f>IF(sum!A196="AT",sum!D196,"*")</f>
        <v>0.00634115409004438</v>
      </c>
      <c r="R203" s="2" t="s">
        <v>186</v>
      </c>
      <c r="S203" s="2" t="s">
        <v>187</v>
      </c>
      <c r="T203" s="2">
        <v>2021</v>
      </c>
      <c r="U203" s="2" t="str">
        <f>IF(sum!A196="BC",sum!B196,"*")</f>
        <v>*</v>
      </c>
      <c r="V203" s="2"/>
      <c r="W203" s="2" t="str">
        <f>IF(sum!A196="BC",sum!D196,"*")</f>
        <v>*</v>
      </c>
      <c r="Z203" s="2" t="s">
        <v>186</v>
      </c>
      <c r="AA203" s="2" t="s">
        <v>187</v>
      </c>
      <c r="AB203" s="2">
        <v>2021</v>
      </c>
      <c r="AC203" s="2" t="str">
        <f>IF(sum!A196="MA",sum!B196,"*")</f>
        <v>*</v>
      </c>
      <c r="AD203" s="2"/>
      <c r="AE203" s="2" t="str">
        <f>IF(sum!A196="MA",sum!D196,"*")</f>
        <v>*</v>
      </c>
      <c r="AH203" s="2" t="s">
        <v>186</v>
      </c>
      <c r="AI203" s="2" t="s">
        <v>187</v>
      </c>
      <c r="AJ203" s="2">
        <v>2021</v>
      </c>
      <c r="AK203" s="2" t="str">
        <f>IF(sum!A196="ON",sum!B196,"*")</f>
        <v>*</v>
      </c>
      <c r="AL203" s="2"/>
      <c r="AM203" s="2" t="str">
        <f>IF(sum!A196="ON",sum!D196,"*")</f>
        <v>*</v>
      </c>
      <c r="AP203" s="4" t="s">
        <v>186</v>
      </c>
      <c r="AQ203" s="4" t="s">
        <v>187</v>
      </c>
      <c r="AR203" s="4">
        <v>2021</v>
      </c>
      <c r="AS203" s="2" t="str">
        <f>IF(sum!A196="QU",sum!B196,"*")</f>
        <v>*</v>
      </c>
      <c r="AT203" s="2"/>
      <c r="AU203" s="2" t="str">
        <f>IF(sum!A196="QU",sum!D196,"*")</f>
        <v>*</v>
      </c>
      <c r="AX203" s="2" t="s">
        <v>186</v>
      </c>
      <c r="AY203" s="2" t="s">
        <v>187</v>
      </c>
      <c r="AZ203" s="2">
        <v>2021</v>
      </c>
      <c r="BA203" s="2" t="str">
        <f>IF(sum!A196="SA",sum!B196,"*")</f>
        <v>*</v>
      </c>
      <c r="BB203" s="2"/>
      <c r="BC203" s="2" t="str">
        <f>IF(sum!A196="SA",sum!D196,"*")</f>
        <v>*</v>
      </c>
    </row>
    <row r="204" spans="2:55">
      <c r="B204" s="4" t="s">
        <v>186</v>
      </c>
      <c r="C204" s="4" t="s">
        <v>187</v>
      </c>
      <c r="D204" s="4">
        <v>2021</v>
      </c>
      <c r="J204" s="4" t="s">
        <v>186</v>
      </c>
      <c r="K204" s="4" t="s">
        <v>187</v>
      </c>
      <c r="L204" s="4">
        <v>2021</v>
      </c>
      <c r="M204" s="2" t="str">
        <f>IF(sum!A197="AT",sum!B197,"*")</f>
        <v>S_CCUS_EMIS_H2T</v>
      </c>
      <c r="N204" s="2"/>
      <c r="O204" s="2">
        <f>IF(sum!A197="AT",sum!D197,"*")</f>
        <v>0</v>
      </c>
      <c r="R204" s="4" t="s">
        <v>186</v>
      </c>
      <c r="S204" s="4" t="s">
        <v>187</v>
      </c>
      <c r="T204" s="4">
        <v>2021</v>
      </c>
      <c r="U204" s="2" t="str">
        <f>IF(sum!A197="BC",sum!B197,"*")</f>
        <v>*</v>
      </c>
      <c r="V204" s="2"/>
      <c r="W204" s="2" t="str">
        <f>IF(sum!A197="BC",sum!D197,"*")</f>
        <v>*</v>
      </c>
      <c r="Z204" s="4" t="s">
        <v>186</v>
      </c>
      <c r="AA204" s="4" t="s">
        <v>187</v>
      </c>
      <c r="AB204" s="4">
        <v>2021</v>
      </c>
      <c r="AC204" s="2" t="str">
        <f>IF(sum!A197="MA",sum!B197,"*")</f>
        <v>*</v>
      </c>
      <c r="AD204" s="2"/>
      <c r="AE204" s="2" t="str">
        <f>IF(sum!A197="MA",sum!D197,"*")</f>
        <v>*</v>
      </c>
      <c r="AH204" s="4" t="s">
        <v>186</v>
      </c>
      <c r="AI204" s="4" t="s">
        <v>187</v>
      </c>
      <c r="AJ204" s="4">
        <v>2021</v>
      </c>
      <c r="AK204" s="2" t="str">
        <f>IF(sum!A197="ON",sum!B197,"*")</f>
        <v>*</v>
      </c>
      <c r="AL204" s="2"/>
      <c r="AM204" s="2" t="str">
        <f>IF(sum!A197="ON",sum!D197,"*")</f>
        <v>*</v>
      </c>
      <c r="AP204" s="2" t="s">
        <v>186</v>
      </c>
      <c r="AQ204" s="2" t="s">
        <v>187</v>
      </c>
      <c r="AR204" s="2">
        <v>2021</v>
      </c>
      <c r="AS204" s="2" t="str">
        <f>IF(sum!A197="QU",sum!B197,"*")</f>
        <v>*</v>
      </c>
      <c r="AT204" s="2"/>
      <c r="AU204" s="2" t="str">
        <f>IF(sum!A197="QU",sum!D197,"*")</f>
        <v>*</v>
      </c>
      <c r="AX204" s="4" t="s">
        <v>186</v>
      </c>
      <c r="AY204" s="4" t="s">
        <v>187</v>
      </c>
      <c r="AZ204" s="4">
        <v>2021</v>
      </c>
      <c r="BA204" s="2" t="str">
        <f>IF(sum!A197="SA",sum!B197,"*")</f>
        <v>*</v>
      </c>
      <c r="BB204" s="2"/>
      <c r="BC204" s="2" t="str">
        <f>IF(sum!A197="SA",sum!D197,"*")</f>
        <v>*</v>
      </c>
    </row>
    <row r="205" spans="2:55">
      <c r="B205" s="2" t="s">
        <v>186</v>
      </c>
      <c r="C205" s="2" t="s">
        <v>187</v>
      </c>
      <c r="D205" s="2">
        <v>2021</v>
      </c>
      <c r="J205" s="2" t="s">
        <v>186</v>
      </c>
      <c r="K205" s="2" t="s">
        <v>187</v>
      </c>
      <c r="L205" s="2">
        <v>2021</v>
      </c>
      <c r="M205" s="2" t="str">
        <f>IF(sum!A198="AT",sum!B198,"*")</f>
        <v>S_CCUS_EMIS_H2U</v>
      </c>
      <c r="N205" s="2"/>
      <c r="O205" s="2">
        <f>IF(sum!A198="AT",sum!D198,"*")</f>
        <v>0</v>
      </c>
      <c r="R205" s="2" t="s">
        <v>186</v>
      </c>
      <c r="S205" s="2" t="s">
        <v>187</v>
      </c>
      <c r="T205" s="2">
        <v>2021</v>
      </c>
      <c r="U205" s="2" t="str">
        <f>IF(sum!A198="BC",sum!B198,"*")</f>
        <v>*</v>
      </c>
      <c r="V205" s="2"/>
      <c r="W205" s="2" t="str">
        <f>IF(sum!A198="BC",sum!D198,"*")</f>
        <v>*</v>
      </c>
      <c r="Z205" s="2" t="s">
        <v>186</v>
      </c>
      <c r="AA205" s="2" t="s">
        <v>187</v>
      </c>
      <c r="AB205" s="2">
        <v>2021</v>
      </c>
      <c r="AC205" s="2" t="str">
        <f>IF(sum!A198="MA",sum!B198,"*")</f>
        <v>*</v>
      </c>
      <c r="AD205" s="2"/>
      <c r="AE205" s="2" t="str">
        <f>IF(sum!A198="MA",sum!D198,"*")</f>
        <v>*</v>
      </c>
      <c r="AH205" s="2" t="s">
        <v>186</v>
      </c>
      <c r="AI205" s="2" t="s">
        <v>187</v>
      </c>
      <c r="AJ205" s="2">
        <v>2021</v>
      </c>
      <c r="AK205" s="2" t="str">
        <f>IF(sum!A198="ON",sum!B198,"*")</f>
        <v>*</v>
      </c>
      <c r="AL205" s="2"/>
      <c r="AM205" s="2" t="str">
        <f>IF(sum!A198="ON",sum!D198,"*")</f>
        <v>*</v>
      </c>
      <c r="AP205" s="4" t="s">
        <v>186</v>
      </c>
      <c r="AQ205" s="4" t="s">
        <v>187</v>
      </c>
      <c r="AR205" s="4">
        <v>2021</v>
      </c>
      <c r="AS205" s="2" t="str">
        <f>IF(sum!A198="QU",sum!B198,"*")</f>
        <v>*</v>
      </c>
      <c r="AT205" s="2"/>
      <c r="AU205" s="2" t="str">
        <f>IF(sum!A198="QU",sum!D198,"*")</f>
        <v>*</v>
      </c>
      <c r="AX205" s="2" t="s">
        <v>186</v>
      </c>
      <c r="AY205" s="2" t="s">
        <v>187</v>
      </c>
      <c r="AZ205" s="2">
        <v>2021</v>
      </c>
      <c r="BA205" s="2" t="str">
        <f>IF(sum!A198="SA",sum!B198,"*")</f>
        <v>*</v>
      </c>
      <c r="BB205" s="2"/>
      <c r="BC205" s="2" t="str">
        <f>IF(sum!A198="SA",sum!D198,"*")</f>
        <v>*</v>
      </c>
    </row>
    <row r="206" spans="2:55">
      <c r="B206" s="2" t="s">
        <v>186</v>
      </c>
      <c r="C206" s="2" t="s">
        <v>187</v>
      </c>
      <c r="D206" s="2">
        <v>2021</v>
      </c>
      <c r="J206" s="2" t="s">
        <v>186</v>
      </c>
      <c r="K206" s="2" t="s">
        <v>187</v>
      </c>
      <c r="L206" s="2">
        <v>2021</v>
      </c>
      <c r="M206" s="2" t="str">
        <f>IF(sum!A199="AT",sum!B199,"*")</f>
        <v>S_CCUS_EMISMeOH_H2</v>
      </c>
      <c r="N206" s="2"/>
      <c r="O206" s="2">
        <f>IF(sum!A199="AT",sum!D199,"*")</f>
        <v>0</v>
      </c>
      <c r="R206" s="2" t="s">
        <v>186</v>
      </c>
      <c r="S206" s="2" t="s">
        <v>187</v>
      </c>
      <c r="T206" s="2">
        <v>2021</v>
      </c>
      <c r="U206" s="2" t="str">
        <f>IF(sum!A199="BC",sum!B199,"*")</f>
        <v>*</v>
      </c>
      <c r="V206" s="2"/>
      <c r="W206" s="2" t="str">
        <f>IF(sum!A199="BC",sum!D199,"*")</f>
        <v>*</v>
      </c>
      <c r="Z206" s="2" t="s">
        <v>186</v>
      </c>
      <c r="AA206" s="2" t="s">
        <v>187</v>
      </c>
      <c r="AB206" s="2">
        <v>2021</v>
      </c>
      <c r="AC206" s="2" t="str">
        <f>IF(sum!A199="MA",sum!B199,"*")</f>
        <v>*</v>
      </c>
      <c r="AD206" s="2"/>
      <c r="AE206" s="2" t="str">
        <f>IF(sum!A199="MA",sum!D199,"*")</f>
        <v>*</v>
      </c>
      <c r="AH206" s="2" t="s">
        <v>186</v>
      </c>
      <c r="AI206" s="2" t="s">
        <v>187</v>
      </c>
      <c r="AJ206" s="2">
        <v>2021</v>
      </c>
      <c r="AK206" s="2" t="str">
        <f>IF(sum!A199="ON",sum!B199,"*")</f>
        <v>*</v>
      </c>
      <c r="AL206" s="2"/>
      <c r="AM206" s="2" t="str">
        <f>IF(sum!A199="ON",sum!D199,"*")</f>
        <v>*</v>
      </c>
      <c r="AP206" s="2" t="s">
        <v>186</v>
      </c>
      <c r="AQ206" s="2" t="s">
        <v>187</v>
      </c>
      <c r="AR206" s="2">
        <v>2021</v>
      </c>
      <c r="AS206" s="2" t="str">
        <f>IF(sum!A199="QU",sum!B199,"*")</f>
        <v>*</v>
      </c>
      <c r="AT206" s="2"/>
      <c r="AU206" s="2" t="str">
        <f>IF(sum!A199="QU",sum!D199,"*")</f>
        <v>*</v>
      </c>
      <c r="AX206" s="2" t="s">
        <v>186</v>
      </c>
      <c r="AY206" s="2" t="s">
        <v>187</v>
      </c>
      <c r="AZ206" s="2">
        <v>2021</v>
      </c>
      <c r="BA206" s="2" t="str">
        <f>IF(sum!A199="SA",sum!B199,"*")</f>
        <v>*</v>
      </c>
      <c r="BB206" s="2"/>
      <c r="BC206" s="2" t="str">
        <f>IF(sum!A199="SA",sum!D199,"*")</f>
        <v>*</v>
      </c>
    </row>
    <row r="207" spans="2:55">
      <c r="B207" s="4" t="s">
        <v>186</v>
      </c>
      <c r="C207" s="4" t="s">
        <v>187</v>
      </c>
      <c r="D207" s="4">
        <v>2021</v>
      </c>
      <c r="J207" s="4" t="s">
        <v>186</v>
      </c>
      <c r="K207" s="4" t="s">
        <v>187</v>
      </c>
      <c r="L207" s="4">
        <v>2021</v>
      </c>
      <c r="M207" s="2" t="str">
        <f>IF(sum!A200="AT",sum!B200,"*")</f>
        <v>SCOAH2GC01</v>
      </c>
      <c r="N207" s="2"/>
      <c r="O207" s="2">
        <f>IF(sum!A200="AT",sum!D200,"*")</f>
        <v>0</v>
      </c>
      <c r="R207" s="4" t="s">
        <v>186</v>
      </c>
      <c r="S207" s="4" t="s">
        <v>187</v>
      </c>
      <c r="T207" s="4">
        <v>2021</v>
      </c>
      <c r="U207" s="2" t="str">
        <f>IF(sum!A200="BC",sum!B200,"*")</f>
        <v>*</v>
      </c>
      <c r="V207" s="2"/>
      <c r="W207" s="2" t="str">
        <f>IF(sum!A200="BC",sum!D200,"*")</f>
        <v>*</v>
      </c>
      <c r="Z207" s="4" t="s">
        <v>186</v>
      </c>
      <c r="AA207" s="4" t="s">
        <v>187</v>
      </c>
      <c r="AB207" s="4">
        <v>2021</v>
      </c>
      <c r="AC207" s="2" t="str">
        <f>IF(sum!A200="MA",sum!B200,"*")</f>
        <v>*</v>
      </c>
      <c r="AD207" s="2"/>
      <c r="AE207" s="2" t="str">
        <f>IF(sum!A200="MA",sum!D200,"*")</f>
        <v>*</v>
      </c>
      <c r="AH207" s="4" t="s">
        <v>186</v>
      </c>
      <c r="AI207" s="4" t="s">
        <v>187</v>
      </c>
      <c r="AJ207" s="4">
        <v>2021</v>
      </c>
      <c r="AK207" s="2" t="str">
        <f>IF(sum!A200="ON",sum!B200,"*")</f>
        <v>*</v>
      </c>
      <c r="AL207" s="2"/>
      <c r="AM207" s="2" t="str">
        <f>IF(sum!A200="ON",sum!D200,"*")</f>
        <v>*</v>
      </c>
      <c r="AP207" s="4" t="s">
        <v>186</v>
      </c>
      <c r="AQ207" s="4" t="s">
        <v>187</v>
      </c>
      <c r="AR207" s="4">
        <v>2021</v>
      </c>
      <c r="AS207" s="2" t="str">
        <f>IF(sum!A200="QU",sum!B200,"*")</f>
        <v>*</v>
      </c>
      <c r="AT207" s="2"/>
      <c r="AU207" s="2" t="str">
        <f>IF(sum!A200="QU",sum!D200,"*")</f>
        <v>*</v>
      </c>
      <c r="AX207" s="4" t="s">
        <v>186</v>
      </c>
      <c r="AY207" s="4" t="s">
        <v>187</v>
      </c>
      <c r="AZ207" s="4">
        <v>2021</v>
      </c>
      <c r="BA207" s="2" t="str">
        <f>IF(sum!A200="SA",sum!B200,"*")</f>
        <v>*</v>
      </c>
      <c r="BB207" s="2"/>
      <c r="BC207" s="2" t="str">
        <f>IF(sum!A200="SA",sum!D200,"*")</f>
        <v>*</v>
      </c>
    </row>
    <row r="208" spans="2:55">
      <c r="B208" s="2" t="s">
        <v>186</v>
      </c>
      <c r="C208" s="2" t="s">
        <v>187</v>
      </c>
      <c r="D208" s="2">
        <v>2021</v>
      </c>
      <c r="J208" s="2" t="s">
        <v>186</v>
      </c>
      <c r="K208" s="2" t="s">
        <v>187</v>
      </c>
      <c r="L208" s="2">
        <v>2021</v>
      </c>
      <c r="M208" s="2" t="str">
        <f>IF(sum!A201="AT",sum!B201,"*")</f>
        <v>SELCH2EC01</v>
      </c>
      <c r="N208" s="2"/>
      <c r="O208" s="2">
        <f>IF(sum!A201="AT",sum!D201,"*")</f>
        <v>0</v>
      </c>
      <c r="R208" s="2" t="s">
        <v>186</v>
      </c>
      <c r="S208" s="2" t="s">
        <v>187</v>
      </c>
      <c r="T208" s="2">
        <v>2021</v>
      </c>
      <c r="U208" s="2" t="str">
        <f>IF(sum!A201="BC",sum!B201,"*")</f>
        <v>*</v>
      </c>
      <c r="V208" s="2"/>
      <c r="W208" s="2" t="str">
        <f>IF(sum!A201="BC",sum!D201,"*")</f>
        <v>*</v>
      </c>
      <c r="Z208" s="2" t="s">
        <v>186</v>
      </c>
      <c r="AA208" s="2" t="s">
        <v>187</v>
      </c>
      <c r="AB208" s="2">
        <v>2021</v>
      </c>
      <c r="AC208" s="2" t="str">
        <f>IF(sum!A201="MA",sum!B201,"*")</f>
        <v>*</v>
      </c>
      <c r="AD208" s="2"/>
      <c r="AE208" s="2" t="str">
        <f>IF(sum!A201="MA",sum!D201,"*")</f>
        <v>*</v>
      </c>
      <c r="AH208" s="2" t="s">
        <v>186</v>
      </c>
      <c r="AI208" s="2" t="s">
        <v>187</v>
      </c>
      <c r="AJ208" s="2">
        <v>2021</v>
      </c>
      <c r="AK208" s="2" t="str">
        <f>IF(sum!A201="ON",sum!B201,"*")</f>
        <v>*</v>
      </c>
      <c r="AL208" s="2"/>
      <c r="AM208" s="2" t="str">
        <f>IF(sum!A201="ON",sum!D201,"*")</f>
        <v>*</v>
      </c>
      <c r="AP208" s="2" t="s">
        <v>186</v>
      </c>
      <c r="AQ208" s="2" t="s">
        <v>187</v>
      </c>
      <c r="AR208" s="2">
        <v>2021</v>
      </c>
      <c r="AS208" s="2" t="str">
        <f>IF(sum!A201="QU",sum!B201,"*")</f>
        <v>*</v>
      </c>
      <c r="AT208" s="2"/>
      <c r="AU208" s="2" t="str">
        <f>IF(sum!A201="QU",sum!D201,"*")</f>
        <v>*</v>
      </c>
      <c r="AX208" s="2" t="s">
        <v>186</v>
      </c>
      <c r="AY208" s="2" t="s">
        <v>187</v>
      </c>
      <c r="AZ208" s="2">
        <v>2021</v>
      </c>
      <c r="BA208" s="2" t="str">
        <f>IF(sum!A201="SA",sum!B201,"*")</f>
        <v>*</v>
      </c>
      <c r="BB208" s="2"/>
      <c r="BC208" s="2" t="str">
        <f>IF(sum!A201="SA",sum!D201,"*")</f>
        <v>*</v>
      </c>
    </row>
    <row r="209" spans="2:55">
      <c r="B209" s="2" t="s">
        <v>186</v>
      </c>
      <c r="C209" s="2" t="s">
        <v>187</v>
      </c>
      <c r="D209" s="2">
        <v>2021</v>
      </c>
      <c r="J209" s="2" t="s">
        <v>186</v>
      </c>
      <c r="K209" s="2" t="s">
        <v>187</v>
      </c>
      <c r="L209" s="2">
        <v>2021</v>
      </c>
      <c r="M209" s="2" t="str">
        <f>IF(sum!A202="AT",sum!B202,"*")</f>
        <v>SGASSH2RC01</v>
      </c>
      <c r="N209" s="2"/>
      <c r="O209" s="2">
        <f>IF(sum!A202="AT",sum!D202,"*")</f>
        <v>0</v>
      </c>
      <c r="R209" s="2" t="s">
        <v>186</v>
      </c>
      <c r="S209" s="2" t="s">
        <v>187</v>
      </c>
      <c r="T209" s="2">
        <v>2021</v>
      </c>
      <c r="U209" s="2" t="str">
        <f>IF(sum!A202="BC",sum!B202,"*")</f>
        <v>*</v>
      </c>
      <c r="V209" s="2"/>
      <c r="W209" s="2" t="str">
        <f>IF(sum!A202="BC",sum!D202,"*")</f>
        <v>*</v>
      </c>
      <c r="Z209" s="2" t="s">
        <v>186</v>
      </c>
      <c r="AA209" s="2" t="s">
        <v>187</v>
      </c>
      <c r="AB209" s="2">
        <v>2021</v>
      </c>
      <c r="AC209" s="2" t="str">
        <f>IF(sum!A202="MA",sum!B202,"*")</f>
        <v>*</v>
      </c>
      <c r="AD209" s="2"/>
      <c r="AE209" s="2" t="str">
        <f>IF(sum!A202="MA",sum!D202,"*")</f>
        <v>*</v>
      </c>
      <c r="AH209" s="2" t="s">
        <v>186</v>
      </c>
      <c r="AI209" s="2" t="s">
        <v>187</v>
      </c>
      <c r="AJ209" s="2">
        <v>2021</v>
      </c>
      <c r="AK209" s="2" t="str">
        <f>IF(sum!A202="ON",sum!B202,"*")</f>
        <v>*</v>
      </c>
      <c r="AL209" s="2"/>
      <c r="AM209" s="2" t="str">
        <f>IF(sum!A202="ON",sum!D202,"*")</f>
        <v>*</v>
      </c>
      <c r="AP209" s="4" t="s">
        <v>186</v>
      </c>
      <c r="AQ209" s="4" t="s">
        <v>187</v>
      </c>
      <c r="AR209" s="4">
        <v>2021</v>
      </c>
      <c r="AS209" s="2" t="str">
        <f>IF(sum!A202="QU",sum!B202,"*")</f>
        <v>*</v>
      </c>
      <c r="AT209" s="2"/>
      <c r="AU209" s="2" t="str">
        <f>IF(sum!A202="QU",sum!D202,"*")</f>
        <v>*</v>
      </c>
      <c r="AX209" s="2" t="s">
        <v>186</v>
      </c>
      <c r="AY209" s="2" t="s">
        <v>187</v>
      </c>
      <c r="AZ209" s="2">
        <v>2021</v>
      </c>
      <c r="BA209" s="2" t="str">
        <f>IF(sum!A202="SA",sum!B202,"*")</f>
        <v>*</v>
      </c>
      <c r="BB209" s="2"/>
      <c r="BC209" s="2" t="str">
        <f>IF(sum!A202="SA",sum!D202,"*")</f>
        <v>*</v>
      </c>
    </row>
    <row r="210" spans="2:55">
      <c r="B210" s="4" t="s">
        <v>186</v>
      </c>
      <c r="C210" s="4" t="s">
        <v>187</v>
      </c>
      <c r="D210" s="4">
        <v>2021</v>
      </c>
      <c r="J210" s="4" t="s">
        <v>186</v>
      </c>
      <c r="K210" s="4" t="s">
        <v>187</v>
      </c>
      <c r="L210" s="4">
        <v>2021</v>
      </c>
      <c r="M210" s="2" t="str">
        <f>IF(sum!A203="AT",sum!B203,"*")</f>
        <v>SINKCCU</v>
      </c>
      <c r="N210" s="2"/>
      <c r="O210" s="2">
        <f>IF(sum!A203="AT",sum!D203,"*")</f>
        <v>0</v>
      </c>
      <c r="R210" s="4" t="s">
        <v>186</v>
      </c>
      <c r="S210" s="4" t="s">
        <v>187</v>
      </c>
      <c r="T210" s="4">
        <v>2021</v>
      </c>
      <c r="U210" s="2" t="str">
        <f>IF(sum!A203="BC",sum!B203,"*")</f>
        <v>*</v>
      </c>
      <c r="V210" s="2"/>
      <c r="W210" s="2" t="str">
        <f>IF(sum!A203="BC",sum!D203,"*")</f>
        <v>*</v>
      </c>
      <c r="Z210" s="4" t="s">
        <v>186</v>
      </c>
      <c r="AA210" s="4" t="s">
        <v>187</v>
      </c>
      <c r="AB210" s="4">
        <v>2021</v>
      </c>
      <c r="AC210" s="2" t="str">
        <f>IF(sum!A203="MA",sum!B203,"*")</f>
        <v>*</v>
      </c>
      <c r="AD210" s="2"/>
      <c r="AE210" s="2" t="str">
        <f>IF(sum!A203="MA",sum!D203,"*")</f>
        <v>*</v>
      </c>
      <c r="AH210" s="4" t="s">
        <v>186</v>
      </c>
      <c r="AI210" s="4" t="s">
        <v>187</v>
      </c>
      <c r="AJ210" s="4">
        <v>2021</v>
      </c>
      <c r="AK210" s="2" t="str">
        <f>IF(sum!A203="ON",sum!B203,"*")</f>
        <v>*</v>
      </c>
      <c r="AL210" s="2"/>
      <c r="AM210" s="2" t="str">
        <f>IF(sum!A203="ON",sum!D203,"*")</f>
        <v>*</v>
      </c>
      <c r="AP210" s="2" t="s">
        <v>186</v>
      </c>
      <c r="AQ210" s="2" t="s">
        <v>187</v>
      </c>
      <c r="AR210" s="2">
        <v>2021</v>
      </c>
      <c r="AS210" s="2" t="str">
        <f>IF(sum!A203="QU",sum!B203,"*")</f>
        <v>*</v>
      </c>
      <c r="AT210" s="2"/>
      <c r="AU210" s="2" t="str">
        <f>IF(sum!A203="QU",sum!D203,"*")</f>
        <v>*</v>
      </c>
      <c r="AX210" s="4" t="s">
        <v>186</v>
      </c>
      <c r="AY210" s="4" t="s">
        <v>187</v>
      </c>
      <c r="AZ210" s="4">
        <v>2021</v>
      </c>
      <c r="BA210" s="2" t="str">
        <f>IF(sum!A203="SA",sum!B203,"*")</f>
        <v>*</v>
      </c>
      <c r="BB210" s="2"/>
      <c r="BC210" s="2" t="str">
        <f>IF(sum!A203="SA",sum!D203,"*")</f>
        <v>*</v>
      </c>
    </row>
    <row r="211" spans="2:55">
      <c r="B211" s="2" t="s">
        <v>186</v>
      </c>
      <c r="C211" s="2" t="s">
        <v>187</v>
      </c>
      <c r="D211" s="2">
        <v>2021</v>
      </c>
      <c r="J211" s="2" t="s">
        <v>186</v>
      </c>
      <c r="K211" s="2" t="s">
        <v>187</v>
      </c>
      <c r="L211" s="2">
        <v>2021</v>
      </c>
      <c r="M211" s="2" t="str">
        <f>IF(sum!A204="AT",sum!B204,"*")</f>
        <v>SNK_DAC</v>
      </c>
      <c r="N211" s="2"/>
      <c r="O211" s="2">
        <f>IF(sum!A204="AT",sum!D204,"*")</f>
        <v>0</v>
      </c>
      <c r="R211" s="2" t="s">
        <v>186</v>
      </c>
      <c r="S211" s="2" t="s">
        <v>187</v>
      </c>
      <c r="T211" s="2">
        <v>2021</v>
      </c>
      <c r="U211" s="2" t="str">
        <f>IF(sum!A204="BC",sum!B204,"*")</f>
        <v>*</v>
      </c>
      <c r="V211" s="2"/>
      <c r="W211" s="2" t="str">
        <f>IF(sum!A204="BC",sum!D204,"*")</f>
        <v>*</v>
      </c>
      <c r="Z211" s="2" t="s">
        <v>186</v>
      </c>
      <c r="AA211" s="2" t="s">
        <v>187</v>
      </c>
      <c r="AB211" s="2">
        <v>2021</v>
      </c>
      <c r="AC211" s="2" t="str">
        <f>IF(sum!A204="MA",sum!B204,"*")</f>
        <v>*</v>
      </c>
      <c r="AD211" s="2"/>
      <c r="AE211" s="2" t="str">
        <f>IF(sum!A204="MA",sum!D204,"*")</f>
        <v>*</v>
      </c>
      <c r="AH211" s="2" t="s">
        <v>186</v>
      </c>
      <c r="AI211" s="2" t="s">
        <v>187</v>
      </c>
      <c r="AJ211" s="2">
        <v>2021</v>
      </c>
      <c r="AK211" s="2" t="str">
        <f>IF(sum!A204="ON",sum!B204,"*")</f>
        <v>*</v>
      </c>
      <c r="AL211" s="2"/>
      <c r="AM211" s="2" t="str">
        <f>IF(sum!A204="ON",sum!D204,"*")</f>
        <v>*</v>
      </c>
      <c r="AP211" s="4" t="s">
        <v>186</v>
      </c>
      <c r="AQ211" s="4" t="s">
        <v>187</v>
      </c>
      <c r="AR211" s="4">
        <v>2021</v>
      </c>
      <c r="AS211" s="2" t="str">
        <f>IF(sum!A204="QU",sum!B204,"*")</f>
        <v>*</v>
      </c>
      <c r="AT211" s="2"/>
      <c r="AU211" s="2" t="str">
        <f>IF(sum!A204="QU",sum!D204,"*")</f>
        <v>*</v>
      </c>
      <c r="AX211" s="2" t="s">
        <v>186</v>
      </c>
      <c r="AY211" s="2" t="s">
        <v>187</v>
      </c>
      <c r="AZ211" s="2">
        <v>2021</v>
      </c>
      <c r="BA211" s="2" t="str">
        <f>IF(sum!A204="SA",sum!B204,"*")</f>
        <v>*</v>
      </c>
      <c r="BB211" s="2"/>
      <c r="BC211" s="2" t="str">
        <f>IF(sum!A204="SA",sum!D204,"*")</f>
        <v>*</v>
      </c>
    </row>
    <row r="212" spans="2:55">
      <c r="B212" s="2" t="s">
        <v>186</v>
      </c>
      <c r="C212" s="2" t="s">
        <v>187</v>
      </c>
      <c r="D212" s="2">
        <v>2021</v>
      </c>
      <c r="J212" s="2" t="s">
        <v>186</v>
      </c>
      <c r="K212" s="2" t="s">
        <v>187</v>
      </c>
      <c r="L212" s="2">
        <v>2021</v>
      </c>
      <c r="M212" s="2" t="str">
        <f>IF(sum!A205="AT",sum!B205,"*")</f>
        <v>STH2SGT</v>
      </c>
      <c r="N212" s="2"/>
      <c r="O212" s="2">
        <f>IF(sum!A205="AT",sum!D205,"*")</f>
        <v>0</v>
      </c>
      <c r="R212" s="2" t="s">
        <v>186</v>
      </c>
      <c r="S212" s="2" t="s">
        <v>187</v>
      </c>
      <c r="T212" s="2">
        <v>2021</v>
      </c>
      <c r="U212" s="2" t="str">
        <f>IF(sum!A205="BC",sum!B205,"*")</f>
        <v>*</v>
      </c>
      <c r="V212" s="2"/>
      <c r="W212" s="2" t="str">
        <f>IF(sum!A205="BC",sum!D205,"*")</f>
        <v>*</v>
      </c>
      <c r="Z212" s="2" t="s">
        <v>186</v>
      </c>
      <c r="AA212" s="2" t="s">
        <v>187</v>
      </c>
      <c r="AB212" s="2">
        <v>2021</v>
      </c>
      <c r="AC212" s="2" t="str">
        <f>IF(sum!A205="MA",sum!B205,"*")</f>
        <v>*</v>
      </c>
      <c r="AD212" s="2"/>
      <c r="AE212" s="2" t="str">
        <f>IF(sum!A205="MA",sum!D205,"*")</f>
        <v>*</v>
      </c>
      <c r="AH212" s="2" t="s">
        <v>186</v>
      </c>
      <c r="AI212" s="2" t="s">
        <v>187</v>
      </c>
      <c r="AJ212" s="2">
        <v>2021</v>
      </c>
      <c r="AK212" s="2" t="str">
        <f>IF(sum!A205="ON",sum!B205,"*")</f>
        <v>*</v>
      </c>
      <c r="AL212" s="2"/>
      <c r="AM212" s="2" t="str">
        <f>IF(sum!A205="ON",sum!D205,"*")</f>
        <v>*</v>
      </c>
      <c r="AP212" s="2" t="s">
        <v>186</v>
      </c>
      <c r="AQ212" s="2" t="s">
        <v>187</v>
      </c>
      <c r="AR212" s="2">
        <v>2021</v>
      </c>
      <c r="AS212" s="2" t="str">
        <f>IF(sum!A205="QU",sum!B205,"*")</f>
        <v>*</v>
      </c>
      <c r="AT212" s="2"/>
      <c r="AU212" s="2" t="str">
        <f>IF(sum!A205="QU",sum!D205,"*")</f>
        <v>*</v>
      </c>
      <c r="AX212" s="2" t="s">
        <v>186</v>
      </c>
      <c r="AY212" s="2" t="s">
        <v>187</v>
      </c>
      <c r="AZ212" s="2">
        <v>2021</v>
      </c>
      <c r="BA212" s="2" t="str">
        <f>IF(sum!A205="SA",sum!B205,"*")</f>
        <v>*</v>
      </c>
      <c r="BB212" s="2"/>
      <c r="BC212" s="2" t="str">
        <f>IF(sum!A205="SA",sum!D205,"*")</f>
        <v>*</v>
      </c>
    </row>
    <row r="213" spans="2:55">
      <c r="B213" s="4" t="s">
        <v>186</v>
      </c>
      <c r="C213" s="4" t="s">
        <v>187</v>
      </c>
      <c r="D213" s="4">
        <v>2021</v>
      </c>
      <c r="J213" s="4" t="s">
        <v>186</v>
      </c>
      <c r="K213" s="4" t="s">
        <v>187</v>
      </c>
      <c r="L213" s="4">
        <v>2021</v>
      </c>
      <c r="M213" s="2" t="str">
        <f>IF(sum!A206="AT",sum!B206,"*")</f>
        <v>STH2SUG</v>
      </c>
      <c r="N213" s="2"/>
      <c r="O213" s="2">
        <f>IF(sum!A206="AT",sum!D206,"*")</f>
        <v>0</v>
      </c>
      <c r="R213" s="4" t="s">
        <v>186</v>
      </c>
      <c r="S213" s="4" t="s">
        <v>187</v>
      </c>
      <c r="T213" s="4">
        <v>2021</v>
      </c>
      <c r="U213" s="2" t="str">
        <f>IF(sum!A206="BC",sum!B206,"*")</f>
        <v>*</v>
      </c>
      <c r="V213" s="2"/>
      <c r="W213" s="2" t="str">
        <f>IF(sum!A206="BC",sum!D206,"*")</f>
        <v>*</v>
      </c>
      <c r="Z213" s="4" t="s">
        <v>186</v>
      </c>
      <c r="AA213" s="4" t="s">
        <v>187</v>
      </c>
      <c r="AB213" s="4">
        <v>2021</v>
      </c>
      <c r="AC213" s="2" t="str">
        <f>IF(sum!A206="MA",sum!B206,"*")</f>
        <v>*</v>
      </c>
      <c r="AD213" s="2"/>
      <c r="AE213" s="2" t="str">
        <f>IF(sum!A206="MA",sum!D206,"*")</f>
        <v>*</v>
      </c>
      <c r="AH213" s="4" t="s">
        <v>186</v>
      </c>
      <c r="AI213" s="4" t="s">
        <v>187</v>
      </c>
      <c r="AJ213" s="4">
        <v>2021</v>
      </c>
      <c r="AK213" s="2" t="str">
        <f>IF(sum!A206="ON",sum!B206,"*")</f>
        <v>*</v>
      </c>
      <c r="AL213" s="2"/>
      <c r="AM213" s="2" t="str">
        <f>IF(sum!A206="ON",sum!D206,"*")</f>
        <v>*</v>
      </c>
      <c r="AP213" s="4" t="s">
        <v>186</v>
      </c>
      <c r="AQ213" s="4" t="s">
        <v>187</v>
      </c>
      <c r="AR213" s="4">
        <v>2021</v>
      </c>
      <c r="AS213" s="2" t="str">
        <f>IF(sum!A206="QU",sum!B206,"*")</f>
        <v>*</v>
      </c>
      <c r="AT213" s="2"/>
      <c r="AU213" s="2" t="str">
        <f>IF(sum!A206="QU",sum!D206,"*")</f>
        <v>*</v>
      </c>
      <c r="AX213" s="4" t="s">
        <v>186</v>
      </c>
      <c r="AY213" s="4" t="s">
        <v>187</v>
      </c>
      <c r="AZ213" s="4">
        <v>2021</v>
      </c>
      <c r="BA213" s="2" t="str">
        <f>IF(sum!A206="SA",sum!B206,"*")</f>
        <v>*</v>
      </c>
      <c r="BB213" s="2"/>
      <c r="BC213" s="2" t="str">
        <f>IF(sum!A206="SA",sum!D206,"*")</f>
        <v>*</v>
      </c>
    </row>
    <row r="214" spans="2:55">
      <c r="B214" s="2" t="s">
        <v>186</v>
      </c>
      <c r="C214" s="2" t="s">
        <v>187</v>
      </c>
      <c r="D214" s="2">
        <v>2021</v>
      </c>
      <c r="J214" s="2" t="s">
        <v>186</v>
      </c>
      <c r="K214" s="2" t="s">
        <v>187</v>
      </c>
      <c r="L214" s="2">
        <v>2021</v>
      </c>
      <c r="M214" s="2" t="str">
        <f>IF(sum!A207="AT",sum!B207,"*")</f>
        <v>TB_ELC_AT_QU_01</v>
      </c>
      <c r="N214" s="2"/>
      <c r="O214" s="2">
        <f>IF(sum!A207="AT",sum!D207,"*")</f>
        <v>0</v>
      </c>
      <c r="R214" s="2" t="s">
        <v>186</v>
      </c>
      <c r="S214" s="2" t="s">
        <v>187</v>
      </c>
      <c r="T214" s="2">
        <v>2021</v>
      </c>
      <c r="U214" s="2" t="str">
        <f>IF(sum!A207="BC",sum!B207,"*")</f>
        <v>*</v>
      </c>
      <c r="V214" s="2"/>
      <c r="W214" s="2" t="str">
        <f>IF(sum!A207="BC",sum!D207,"*")</f>
        <v>*</v>
      </c>
      <c r="Z214" s="2" t="s">
        <v>186</v>
      </c>
      <c r="AA214" s="2" t="s">
        <v>187</v>
      </c>
      <c r="AB214" s="2">
        <v>2021</v>
      </c>
      <c r="AC214" s="2" t="str">
        <f>IF(sum!A207="MA",sum!B207,"*")</f>
        <v>*</v>
      </c>
      <c r="AD214" s="2"/>
      <c r="AE214" s="2" t="str">
        <f>IF(sum!A207="MA",sum!D207,"*")</f>
        <v>*</v>
      </c>
      <c r="AH214" s="2" t="s">
        <v>186</v>
      </c>
      <c r="AI214" s="2" t="s">
        <v>187</v>
      </c>
      <c r="AJ214" s="2">
        <v>2021</v>
      </c>
      <c r="AK214" s="2" t="str">
        <f>IF(sum!A207="ON",sum!B207,"*")</f>
        <v>*</v>
      </c>
      <c r="AL214" s="2"/>
      <c r="AM214" s="2" t="str">
        <f>IF(sum!A207="ON",sum!D207,"*")</f>
        <v>*</v>
      </c>
      <c r="AP214" s="2" t="s">
        <v>186</v>
      </c>
      <c r="AQ214" s="2" t="s">
        <v>187</v>
      </c>
      <c r="AR214" s="2">
        <v>2021</v>
      </c>
      <c r="AS214" s="2" t="str">
        <f>IF(sum!A207="QU",sum!B207,"*")</f>
        <v>*</v>
      </c>
      <c r="AT214" s="2"/>
      <c r="AU214" s="2" t="str">
        <f>IF(sum!A207="QU",sum!D207,"*")</f>
        <v>*</v>
      </c>
      <c r="AX214" s="2" t="s">
        <v>186</v>
      </c>
      <c r="AY214" s="2" t="s">
        <v>187</v>
      </c>
      <c r="AZ214" s="2">
        <v>2021</v>
      </c>
      <c r="BA214" s="2" t="str">
        <f>IF(sum!A207="SA",sum!B207,"*")</f>
        <v>*</v>
      </c>
      <c r="BB214" s="2"/>
      <c r="BC214" s="2" t="str">
        <f>IF(sum!A207="SA",sum!D207,"*")</f>
        <v>*</v>
      </c>
    </row>
    <row r="215" spans="2:55">
      <c r="B215" s="2" t="s">
        <v>186</v>
      </c>
      <c r="C215" s="2" t="s">
        <v>187</v>
      </c>
      <c r="D215" s="2">
        <v>2021</v>
      </c>
      <c r="J215" s="2" t="s">
        <v>186</v>
      </c>
      <c r="K215" s="2" t="s">
        <v>187</v>
      </c>
      <c r="L215" s="2">
        <v>2021</v>
      </c>
      <c r="M215" s="2" t="str">
        <f>IF(sum!A208="AT",sum!B208,"*")</f>
        <v>TRA_Bus_IC_GSL1</v>
      </c>
      <c r="N215" s="2"/>
      <c r="O215" s="2">
        <f>IF(sum!A208="AT",sum!D208,"*")</f>
        <v>0.2</v>
      </c>
      <c r="R215" s="2" t="s">
        <v>186</v>
      </c>
      <c r="S215" s="2" t="s">
        <v>187</v>
      </c>
      <c r="T215" s="2">
        <v>2021</v>
      </c>
      <c r="U215" s="2" t="str">
        <f>IF(sum!A208="BC",sum!B208,"*")</f>
        <v>*</v>
      </c>
      <c r="V215" s="2"/>
      <c r="W215" s="2" t="str">
        <f>IF(sum!A208="BC",sum!D208,"*")</f>
        <v>*</v>
      </c>
      <c r="Z215" s="2" t="s">
        <v>186</v>
      </c>
      <c r="AA215" s="2" t="s">
        <v>187</v>
      </c>
      <c r="AB215" s="2">
        <v>2021</v>
      </c>
      <c r="AC215" s="2" t="str">
        <f>IF(sum!A208="MA",sum!B208,"*")</f>
        <v>*</v>
      </c>
      <c r="AD215" s="2"/>
      <c r="AE215" s="2" t="str">
        <f>IF(sum!A208="MA",sum!D208,"*")</f>
        <v>*</v>
      </c>
      <c r="AH215" s="2" t="s">
        <v>186</v>
      </c>
      <c r="AI215" s="2" t="s">
        <v>187</v>
      </c>
      <c r="AJ215" s="2">
        <v>2021</v>
      </c>
      <c r="AK215" s="2" t="str">
        <f>IF(sum!A208="ON",sum!B208,"*")</f>
        <v>*</v>
      </c>
      <c r="AL215" s="2"/>
      <c r="AM215" s="2" t="str">
        <f>IF(sum!A208="ON",sum!D208,"*")</f>
        <v>*</v>
      </c>
      <c r="AP215" s="4" t="s">
        <v>186</v>
      </c>
      <c r="AQ215" s="4" t="s">
        <v>187</v>
      </c>
      <c r="AR215" s="4">
        <v>2021</v>
      </c>
      <c r="AS215" s="2" t="str">
        <f>IF(sum!A208="QU",sum!B208,"*")</f>
        <v>*</v>
      </c>
      <c r="AT215" s="2"/>
      <c r="AU215" s="2" t="str">
        <f>IF(sum!A208="QU",sum!D208,"*")</f>
        <v>*</v>
      </c>
      <c r="AX215" s="2" t="s">
        <v>186</v>
      </c>
      <c r="AY215" s="2" t="s">
        <v>187</v>
      </c>
      <c r="AZ215" s="2">
        <v>2021</v>
      </c>
      <c r="BA215" s="2" t="str">
        <f>IF(sum!A208="SA",sum!B208,"*")</f>
        <v>*</v>
      </c>
      <c r="BB215" s="2"/>
      <c r="BC215" s="2" t="str">
        <f>IF(sum!A208="SA",sum!D208,"*")</f>
        <v>*</v>
      </c>
    </row>
    <row r="216" spans="2:55">
      <c r="B216" s="4" t="s">
        <v>186</v>
      </c>
      <c r="C216" s="4" t="s">
        <v>187</v>
      </c>
      <c r="D216" s="4">
        <v>2021</v>
      </c>
      <c r="J216" s="4" t="s">
        <v>186</v>
      </c>
      <c r="K216" s="4" t="s">
        <v>187</v>
      </c>
      <c r="L216" s="4">
        <v>2021</v>
      </c>
      <c r="M216" s="2" t="str">
        <f>IF(sum!A209="AT",sum!B209,"*")</f>
        <v>TRA_Car_BEV01</v>
      </c>
      <c r="N216" s="2"/>
      <c r="O216" s="2">
        <f>IF(sum!A209="AT",sum!D209,"*")</f>
        <v>0</v>
      </c>
      <c r="R216" s="4" t="s">
        <v>186</v>
      </c>
      <c r="S216" s="4" t="s">
        <v>187</v>
      </c>
      <c r="T216" s="4">
        <v>2021</v>
      </c>
      <c r="U216" s="2" t="str">
        <f>IF(sum!A209="BC",sum!B209,"*")</f>
        <v>*</v>
      </c>
      <c r="V216" s="2"/>
      <c r="W216" s="2" t="str">
        <f>IF(sum!A209="BC",sum!D209,"*")</f>
        <v>*</v>
      </c>
      <c r="Z216" s="4" t="s">
        <v>186</v>
      </c>
      <c r="AA216" s="4" t="s">
        <v>187</v>
      </c>
      <c r="AB216" s="4">
        <v>2021</v>
      </c>
      <c r="AC216" s="2" t="str">
        <f>IF(sum!A209="MA",sum!B209,"*")</f>
        <v>*</v>
      </c>
      <c r="AD216" s="2"/>
      <c r="AE216" s="2" t="str">
        <f>IF(sum!A209="MA",sum!D209,"*")</f>
        <v>*</v>
      </c>
      <c r="AH216" s="4" t="s">
        <v>186</v>
      </c>
      <c r="AI216" s="4" t="s">
        <v>187</v>
      </c>
      <c r="AJ216" s="4">
        <v>2021</v>
      </c>
      <c r="AK216" s="2" t="str">
        <f>IF(sum!A209="ON",sum!B209,"*")</f>
        <v>*</v>
      </c>
      <c r="AL216" s="2"/>
      <c r="AM216" s="2" t="str">
        <f>IF(sum!A209="ON",sum!D209,"*")</f>
        <v>*</v>
      </c>
      <c r="AP216" s="2" t="s">
        <v>186</v>
      </c>
      <c r="AQ216" s="2" t="s">
        <v>187</v>
      </c>
      <c r="AR216" s="2">
        <v>2021</v>
      </c>
      <c r="AS216" s="2" t="str">
        <f>IF(sum!A209="QU",sum!B209,"*")</f>
        <v>*</v>
      </c>
      <c r="AT216" s="2"/>
      <c r="AU216" s="2" t="str">
        <f>IF(sum!A209="QU",sum!D209,"*")</f>
        <v>*</v>
      </c>
      <c r="AX216" s="4" t="s">
        <v>186</v>
      </c>
      <c r="AY216" s="4" t="s">
        <v>187</v>
      </c>
      <c r="AZ216" s="4">
        <v>2021</v>
      </c>
      <c r="BA216" s="2" t="str">
        <f>IF(sum!A209="SA",sum!B209,"*")</f>
        <v>*</v>
      </c>
      <c r="BB216" s="2"/>
      <c r="BC216" s="2" t="str">
        <f>IF(sum!A209="SA",sum!D209,"*")</f>
        <v>*</v>
      </c>
    </row>
    <row r="217" spans="2:55">
      <c r="B217" s="2" t="s">
        <v>186</v>
      </c>
      <c r="C217" s="2" t="s">
        <v>187</v>
      </c>
      <c r="D217" s="2">
        <v>2021</v>
      </c>
      <c r="J217" s="2" t="s">
        <v>186</v>
      </c>
      <c r="K217" s="2" t="s">
        <v>187</v>
      </c>
      <c r="L217" s="2">
        <v>2021</v>
      </c>
      <c r="M217" s="2" t="str">
        <f>IF(sum!A210="AT",sum!B210,"*")</f>
        <v>TRA_Car_GSL1</v>
      </c>
      <c r="N217" s="2"/>
      <c r="O217" s="2">
        <f>IF(sum!A210="AT",sum!D210,"*")</f>
        <v>69.1024338958541</v>
      </c>
      <c r="R217" s="2" t="s">
        <v>186</v>
      </c>
      <c r="S217" s="2" t="s">
        <v>187</v>
      </c>
      <c r="T217" s="2">
        <v>2021</v>
      </c>
      <c r="U217" s="2" t="str">
        <f>IF(sum!A210="BC",sum!B210,"*")</f>
        <v>*</v>
      </c>
      <c r="V217" s="2"/>
      <c r="W217" s="2" t="str">
        <f>IF(sum!A210="BC",sum!D210,"*")</f>
        <v>*</v>
      </c>
      <c r="Z217" s="2" t="s">
        <v>186</v>
      </c>
      <c r="AA217" s="2" t="s">
        <v>187</v>
      </c>
      <c r="AB217" s="2">
        <v>2021</v>
      </c>
      <c r="AC217" s="2" t="str">
        <f>IF(sum!A210="MA",sum!B210,"*")</f>
        <v>*</v>
      </c>
      <c r="AD217" s="2"/>
      <c r="AE217" s="2" t="str">
        <f>IF(sum!A210="MA",sum!D210,"*")</f>
        <v>*</v>
      </c>
      <c r="AH217" s="2" t="s">
        <v>186</v>
      </c>
      <c r="AI217" s="2" t="s">
        <v>187</v>
      </c>
      <c r="AJ217" s="2">
        <v>2021</v>
      </c>
      <c r="AK217" s="2" t="str">
        <f>IF(sum!A210="ON",sum!B210,"*")</f>
        <v>*</v>
      </c>
      <c r="AL217" s="2"/>
      <c r="AM217" s="2" t="str">
        <f>IF(sum!A210="ON",sum!D210,"*")</f>
        <v>*</v>
      </c>
      <c r="AP217" s="4" t="s">
        <v>186</v>
      </c>
      <c r="AQ217" s="4" t="s">
        <v>187</v>
      </c>
      <c r="AR217" s="4">
        <v>2021</v>
      </c>
      <c r="AS217" s="2" t="str">
        <f>IF(sum!A210="QU",sum!B210,"*")</f>
        <v>*</v>
      </c>
      <c r="AT217" s="2"/>
      <c r="AU217" s="2" t="str">
        <f>IF(sum!A210="QU",sum!D210,"*")</f>
        <v>*</v>
      </c>
      <c r="AX217" s="2" t="s">
        <v>186</v>
      </c>
      <c r="AY217" s="2" t="s">
        <v>187</v>
      </c>
      <c r="AZ217" s="2">
        <v>2021</v>
      </c>
      <c r="BA217" s="2" t="str">
        <f>IF(sum!A210="SA",sum!B210,"*")</f>
        <v>*</v>
      </c>
      <c r="BB217" s="2"/>
      <c r="BC217" s="2" t="str">
        <f>IF(sum!A210="SA",sum!D210,"*")</f>
        <v>*</v>
      </c>
    </row>
    <row r="218" spans="2:55">
      <c r="B218" s="2" t="s">
        <v>186</v>
      </c>
      <c r="C218" s="2" t="s">
        <v>187</v>
      </c>
      <c r="D218" s="2">
        <v>2021</v>
      </c>
      <c r="J218" s="2" t="s">
        <v>186</v>
      </c>
      <c r="K218" s="2" t="s">
        <v>187</v>
      </c>
      <c r="L218" s="2">
        <v>2021</v>
      </c>
      <c r="M218" s="2" t="str">
        <f>IF(sum!A211="AT",sum!B211,"*")</f>
        <v>TRA_Mot_ELC1</v>
      </c>
      <c r="N218" s="2"/>
      <c r="O218" s="2">
        <f>IF(sum!A211="AT",sum!D211,"*")</f>
        <v>0</v>
      </c>
      <c r="R218" s="2" t="s">
        <v>186</v>
      </c>
      <c r="S218" s="2" t="s">
        <v>187</v>
      </c>
      <c r="T218" s="2">
        <v>2021</v>
      </c>
      <c r="U218" s="2" t="str">
        <f>IF(sum!A211="BC",sum!B211,"*")</f>
        <v>*</v>
      </c>
      <c r="V218" s="2"/>
      <c r="W218" s="2" t="str">
        <f>IF(sum!A211="BC",sum!D211,"*")</f>
        <v>*</v>
      </c>
      <c r="Z218" s="2" t="s">
        <v>186</v>
      </c>
      <c r="AA218" s="2" t="s">
        <v>187</v>
      </c>
      <c r="AB218" s="2">
        <v>2021</v>
      </c>
      <c r="AC218" s="2" t="str">
        <f>IF(sum!A211="MA",sum!B211,"*")</f>
        <v>*</v>
      </c>
      <c r="AD218" s="2"/>
      <c r="AE218" s="2" t="str">
        <f>IF(sum!A211="MA",sum!D211,"*")</f>
        <v>*</v>
      </c>
      <c r="AH218" s="2" t="s">
        <v>186</v>
      </c>
      <c r="AI218" s="2" t="s">
        <v>187</v>
      </c>
      <c r="AJ218" s="2">
        <v>2021</v>
      </c>
      <c r="AK218" s="2" t="str">
        <f>IF(sum!A211="ON",sum!B211,"*")</f>
        <v>*</v>
      </c>
      <c r="AL218" s="2"/>
      <c r="AM218" s="2" t="str">
        <f>IF(sum!A211="ON",sum!D211,"*")</f>
        <v>*</v>
      </c>
      <c r="AP218" s="2" t="s">
        <v>186</v>
      </c>
      <c r="AQ218" s="2" t="s">
        <v>187</v>
      </c>
      <c r="AR218" s="2">
        <v>2021</v>
      </c>
      <c r="AS218" s="2" t="str">
        <f>IF(sum!A211="QU",sum!B211,"*")</f>
        <v>*</v>
      </c>
      <c r="AT218" s="2"/>
      <c r="AU218" s="2" t="str">
        <f>IF(sum!A211="QU",sum!D211,"*")</f>
        <v>*</v>
      </c>
      <c r="AX218" s="2" t="s">
        <v>186</v>
      </c>
      <c r="AY218" s="2" t="s">
        <v>187</v>
      </c>
      <c r="AZ218" s="2">
        <v>2021</v>
      </c>
      <c r="BA218" s="2" t="str">
        <f>IF(sum!A211="SA",sum!B211,"*")</f>
        <v>*</v>
      </c>
      <c r="BB218" s="2"/>
      <c r="BC218" s="2" t="str">
        <f>IF(sum!A211="SA",sum!D211,"*")</f>
        <v>*</v>
      </c>
    </row>
    <row r="219" spans="2:55">
      <c r="B219" s="4" t="s">
        <v>186</v>
      </c>
      <c r="C219" s="4" t="s">
        <v>187</v>
      </c>
      <c r="D219" s="4">
        <v>2021</v>
      </c>
      <c r="J219" s="4" t="s">
        <v>186</v>
      </c>
      <c r="K219" s="4" t="s">
        <v>187</v>
      </c>
      <c r="L219" s="4">
        <v>2021</v>
      </c>
      <c r="M219" s="2" t="str">
        <f>IF(sum!A212="AT",sum!B212,"*")</f>
        <v>TRA_Rai_Frt-ELC01</v>
      </c>
      <c r="N219" s="2"/>
      <c r="O219" s="2">
        <f>IF(sum!A212="AT",sum!D212,"*")</f>
        <v>0</v>
      </c>
      <c r="R219" s="4" t="s">
        <v>186</v>
      </c>
      <c r="S219" s="4" t="s">
        <v>187</v>
      </c>
      <c r="T219" s="4">
        <v>2021</v>
      </c>
      <c r="U219" s="2" t="str">
        <f>IF(sum!A212="BC",sum!B212,"*")</f>
        <v>*</v>
      </c>
      <c r="V219" s="2"/>
      <c r="W219" s="2" t="str">
        <f>IF(sum!A212="BC",sum!D212,"*")</f>
        <v>*</v>
      </c>
      <c r="Z219" s="4" t="s">
        <v>186</v>
      </c>
      <c r="AA219" s="4" t="s">
        <v>187</v>
      </c>
      <c r="AB219" s="4">
        <v>2021</v>
      </c>
      <c r="AC219" s="2" t="str">
        <f>IF(sum!A212="MA",sum!B212,"*")</f>
        <v>*</v>
      </c>
      <c r="AD219" s="2"/>
      <c r="AE219" s="2" t="str">
        <f>IF(sum!A212="MA",sum!D212,"*")</f>
        <v>*</v>
      </c>
      <c r="AH219" s="4" t="s">
        <v>186</v>
      </c>
      <c r="AI219" s="4" t="s">
        <v>187</v>
      </c>
      <c r="AJ219" s="4">
        <v>2021</v>
      </c>
      <c r="AK219" s="2" t="str">
        <f>IF(sum!A212="ON",sum!B212,"*")</f>
        <v>*</v>
      </c>
      <c r="AL219" s="2"/>
      <c r="AM219" s="2" t="str">
        <f>IF(sum!A212="ON",sum!D212,"*")</f>
        <v>*</v>
      </c>
      <c r="AP219" s="4" t="s">
        <v>186</v>
      </c>
      <c r="AQ219" s="4" t="s">
        <v>187</v>
      </c>
      <c r="AR219" s="4">
        <v>2021</v>
      </c>
      <c r="AS219" s="2" t="str">
        <f>IF(sum!A212="QU",sum!B212,"*")</f>
        <v>*</v>
      </c>
      <c r="AT219" s="2"/>
      <c r="AU219" s="2" t="str">
        <f>IF(sum!A212="QU",sum!D212,"*")</f>
        <v>*</v>
      </c>
      <c r="AX219" s="4" t="s">
        <v>186</v>
      </c>
      <c r="AY219" s="4" t="s">
        <v>187</v>
      </c>
      <c r="AZ219" s="4">
        <v>2021</v>
      </c>
      <c r="BA219" s="2" t="str">
        <f>IF(sum!A212="SA",sum!B212,"*")</f>
        <v>*</v>
      </c>
      <c r="BB219" s="2"/>
      <c r="BC219" s="2" t="str">
        <f>IF(sum!A212="SA",sum!D212,"*")</f>
        <v>*</v>
      </c>
    </row>
    <row r="220" spans="2:55">
      <c r="B220" s="2" t="s">
        <v>186</v>
      </c>
      <c r="C220" s="2" t="s">
        <v>187</v>
      </c>
      <c r="D220" s="2">
        <v>2021</v>
      </c>
      <c r="J220" s="2" t="s">
        <v>186</v>
      </c>
      <c r="K220" s="2" t="s">
        <v>187</v>
      </c>
      <c r="L220" s="2">
        <v>2021</v>
      </c>
      <c r="M220" s="2" t="str">
        <f>IF(sum!A213="AT",sum!B213,"*")</f>
        <v>TRA_Tru_BEV01</v>
      </c>
      <c r="N220" s="2"/>
      <c r="O220" s="2">
        <f>IF(sum!A213="AT",sum!D213,"*")</f>
        <v>0</v>
      </c>
      <c r="R220" s="2" t="s">
        <v>186</v>
      </c>
      <c r="S220" s="2" t="s">
        <v>187</v>
      </c>
      <c r="T220" s="2">
        <v>2021</v>
      </c>
      <c r="U220" s="2" t="str">
        <f>IF(sum!A213="BC",sum!B213,"*")</f>
        <v>*</v>
      </c>
      <c r="V220" s="2"/>
      <c r="W220" s="2" t="str">
        <f>IF(sum!A213="BC",sum!D213,"*")</f>
        <v>*</v>
      </c>
      <c r="Z220" s="2" t="s">
        <v>186</v>
      </c>
      <c r="AA220" s="2" t="s">
        <v>187</v>
      </c>
      <c r="AB220" s="2">
        <v>2021</v>
      </c>
      <c r="AC220" s="2" t="str">
        <f>IF(sum!A213="MA",sum!B213,"*")</f>
        <v>*</v>
      </c>
      <c r="AD220" s="2"/>
      <c r="AE220" s="2" t="str">
        <f>IF(sum!A213="MA",sum!D213,"*")</f>
        <v>*</v>
      </c>
      <c r="AH220" s="2" t="s">
        <v>186</v>
      </c>
      <c r="AI220" s="2" t="s">
        <v>187</v>
      </c>
      <c r="AJ220" s="2">
        <v>2021</v>
      </c>
      <c r="AK220" s="2" t="str">
        <f>IF(sum!A213="ON",sum!B213,"*")</f>
        <v>*</v>
      </c>
      <c r="AL220" s="2"/>
      <c r="AM220" s="2" t="str">
        <f>IF(sum!A213="ON",sum!D213,"*")</f>
        <v>*</v>
      </c>
      <c r="AP220" s="2" t="s">
        <v>186</v>
      </c>
      <c r="AQ220" s="2" t="s">
        <v>187</v>
      </c>
      <c r="AR220" s="2">
        <v>2021</v>
      </c>
      <c r="AS220" s="2" t="str">
        <f>IF(sum!A213="QU",sum!B213,"*")</f>
        <v>*</v>
      </c>
      <c r="AT220" s="2"/>
      <c r="AU220" s="2" t="str">
        <f>IF(sum!A213="QU",sum!D213,"*")</f>
        <v>*</v>
      </c>
      <c r="AX220" s="2" t="s">
        <v>186</v>
      </c>
      <c r="AY220" s="2" t="s">
        <v>187</v>
      </c>
      <c r="AZ220" s="2">
        <v>2021</v>
      </c>
      <c r="BA220" s="2" t="str">
        <f>IF(sum!A213="SA",sum!B213,"*")</f>
        <v>*</v>
      </c>
      <c r="BB220" s="2"/>
      <c r="BC220" s="2" t="str">
        <f>IF(sum!A213="SA",sum!D213,"*")</f>
        <v>*</v>
      </c>
    </row>
    <row r="221" spans="2:55">
      <c r="B221" s="2" t="s">
        <v>186</v>
      </c>
      <c r="C221" s="2" t="s">
        <v>187</v>
      </c>
      <c r="D221" s="2">
        <v>2021</v>
      </c>
      <c r="J221" s="2" t="s">
        <v>186</v>
      </c>
      <c r="K221" s="2" t="s">
        <v>187</v>
      </c>
      <c r="L221" s="2">
        <v>2021</v>
      </c>
      <c r="M221" s="2" t="str">
        <f>IF(sum!A214="AT",sum!B214,"*")</f>
        <v>TRA_Tru_HT_DST1</v>
      </c>
      <c r="N221" s="2"/>
      <c r="O221" s="2">
        <f>IF(sum!A214="AT",sum!D214,"*")</f>
        <v>0</v>
      </c>
      <c r="R221" s="2" t="s">
        <v>186</v>
      </c>
      <c r="S221" s="2" t="s">
        <v>187</v>
      </c>
      <c r="T221" s="2">
        <v>2021</v>
      </c>
      <c r="U221" s="2" t="str">
        <f>IF(sum!A214="BC",sum!B214,"*")</f>
        <v>*</v>
      </c>
      <c r="V221" s="2"/>
      <c r="W221" s="2" t="str">
        <f>IF(sum!A214="BC",sum!D214,"*")</f>
        <v>*</v>
      </c>
      <c r="Z221" s="2" t="s">
        <v>186</v>
      </c>
      <c r="AA221" s="2" t="s">
        <v>187</v>
      </c>
      <c r="AB221" s="2">
        <v>2021</v>
      </c>
      <c r="AC221" s="2" t="str">
        <f>IF(sum!A214="MA",sum!B214,"*")</f>
        <v>*</v>
      </c>
      <c r="AD221" s="2"/>
      <c r="AE221" s="2" t="str">
        <f>IF(sum!A214="MA",sum!D214,"*")</f>
        <v>*</v>
      </c>
      <c r="AH221" s="2" t="s">
        <v>186</v>
      </c>
      <c r="AI221" s="2" t="s">
        <v>187</v>
      </c>
      <c r="AJ221" s="2">
        <v>2021</v>
      </c>
      <c r="AK221" s="2" t="str">
        <f>IF(sum!A214="ON",sum!B214,"*")</f>
        <v>*</v>
      </c>
      <c r="AL221" s="2"/>
      <c r="AM221" s="2" t="str">
        <f>IF(sum!A214="ON",sum!D214,"*")</f>
        <v>*</v>
      </c>
      <c r="AP221" s="4" t="s">
        <v>186</v>
      </c>
      <c r="AQ221" s="4" t="s">
        <v>187</v>
      </c>
      <c r="AR221" s="4">
        <v>2021</v>
      </c>
      <c r="AS221" s="2" t="str">
        <f>IF(sum!A214="QU",sum!B214,"*")</f>
        <v>*</v>
      </c>
      <c r="AT221" s="2"/>
      <c r="AU221" s="2" t="str">
        <f>IF(sum!A214="QU",sum!D214,"*")</f>
        <v>*</v>
      </c>
      <c r="AX221" s="2" t="s">
        <v>186</v>
      </c>
      <c r="AY221" s="2" t="s">
        <v>187</v>
      </c>
      <c r="AZ221" s="2">
        <v>2021</v>
      </c>
      <c r="BA221" s="2" t="str">
        <f>IF(sum!A214="SA",sum!B214,"*")</f>
        <v>*</v>
      </c>
      <c r="BB221" s="2"/>
      <c r="BC221" s="2" t="str">
        <f>IF(sum!A214="SA",sum!D214,"*")</f>
        <v>*</v>
      </c>
    </row>
    <row r="222" spans="2:55">
      <c r="B222" s="4" t="s">
        <v>186</v>
      </c>
      <c r="C222" s="4" t="s">
        <v>187</v>
      </c>
      <c r="D222" s="4">
        <v>2021</v>
      </c>
      <c r="J222" s="4" t="s">
        <v>186</v>
      </c>
      <c r="K222" s="4" t="s">
        <v>187</v>
      </c>
      <c r="L222" s="4">
        <v>2021</v>
      </c>
      <c r="M222" s="2" t="str">
        <f>IF(sum!A215="AT",sum!B215,"*")</f>
        <v>TRA_Tru_PHEV01</v>
      </c>
      <c r="N222" s="2"/>
      <c r="O222" s="2">
        <f>IF(sum!A215="AT",sum!D215,"*")</f>
        <v>0</v>
      </c>
      <c r="R222" s="4" t="s">
        <v>186</v>
      </c>
      <c r="S222" s="4" t="s">
        <v>187</v>
      </c>
      <c r="T222" s="4">
        <v>2021</v>
      </c>
      <c r="U222" s="2" t="str">
        <f>IF(sum!A215="BC",sum!B215,"*")</f>
        <v>*</v>
      </c>
      <c r="V222" s="2"/>
      <c r="W222" s="2" t="str">
        <f>IF(sum!A215="BC",sum!D215,"*")</f>
        <v>*</v>
      </c>
      <c r="Z222" s="4" t="s">
        <v>186</v>
      </c>
      <c r="AA222" s="4" t="s">
        <v>187</v>
      </c>
      <c r="AB222" s="4">
        <v>2021</v>
      </c>
      <c r="AC222" s="2" t="str">
        <f>IF(sum!A215="MA",sum!B215,"*")</f>
        <v>*</v>
      </c>
      <c r="AD222" s="2"/>
      <c r="AE222" s="2" t="str">
        <f>IF(sum!A215="MA",sum!D215,"*")</f>
        <v>*</v>
      </c>
      <c r="AH222" s="4" t="s">
        <v>186</v>
      </c>
      <c r="AI222" s="4" t="s">
        <v>187</v>
      </c>
      <c r="AJ222" s="4">
        <v>2021</v>
      </c>
      <c r="AK222" s="2" t="str">
        <f>IF(sum!A215="ON",sum!B215,"*")</f>
        <v>*</v>
      </c>
      <c r="AL222" s="2"/>
      <c r="AM222" s="2" t="str">
        <f>IF(sum!A215="ON",sum!D215,"*")</f>
        <v>*</v>
      </c>
      <c r="AP222" s="2" t="s">
        <v>186</v>
      </c>
      <c r="AQ222" s="2" t="s">
        <v>187</v>
      </c>
      <c r="AR222" s="2">
        <v>2021</v>
      </c>
      <c r="AS222" s="2" t="str">
        <f>IF(sum!A215="QU",sum!B215,"*")</f>
        <v>*</v>
      </c>
      <c r="AT222" s="2"/>
      <c r="AU222" s="2" t="str">
        <f>IF(sum!A215="QU",sum!D215,"*")</f>
        <v>*</v>
      </c>
      <c r="AX222" s="4" t="s">
        <v>186</v>
      </c>
      <c r="AY222" s="4" t="s">
        <v>187</v>
      </c>
      <c r="AZ222" s="4">
        <v>2021</v>
      </c>
      <c r="BA222" s="2" t="str">
        <f>IF(sum!A215="SA",sum!B215,"*")</f>
        <v>*</v>
      </c>
      <c r="BB222" s="2"/>
      <c r="BC222" s="2" t="str">
        <f>IF(sum!A215="SA",sum!D215,"*")</f>
        <v>*</v>
      </c>
    </row>
    <row r="223" spans="2:55">
      <c r="B223" s="2" t="s">
        <v>186</v>
      </c>
      <c r="C223" s="2" t="s">
        <v>187</v>
      </c>
      <c r="D223" s="2">
        <v>2021</v>
      </c>
      <c r="J223" s="2" t="s">
        <v>186</v>
      </c>
      <c r="K223" s="2" t="s">
        <v>187</v>
      </c>
      <c r="L223" s="2">
        <v>2021</v>
      </c>
      <c r="M223" s="2" t="str">
        <f>IF(sum!A216="AT",sum!B216,"*")</f>
        <v>TU_OILCRD_AT_ON_01</v>
      </c>
      <c r="N223" s="2"/>
      <c r="O223" s="2">
        <f>IF(sum!A216="AT",sum!D216,"*")</f>
        <v>0</v>
      </c>
      <c r="R223" s="2" t="s">
        <v>186</v>
      </c>
      <c r="S223" s="2" t="s">
        <v>187</v>
      </c>
      <c r="T223" s="2">
        <v>2021</v>
      </c>
      <c r="U223" s="2" t="str">
        <f>IF(sum!A216="BC",sum!B216,"*")</f>
        <v>*</v>
      </c>
      <c r="V223" s="2"/>
      <c r="W223" s="2" t="str">
        <f>IF(sum!A216="BC",sum!D216,"*")</f>
        <v>*</v>
      </c>
      <c r="Z223" s="2" t="s">
        <v>186</v>
      </c>
      <c r="AA223" s="2" t="s">
        <v>187</v>
      </c>
      <c r="AB223" s="2">
        <v>2021</v>
      </c>
      <c r="AC223" s="2" t="str">
        <f>IF(sum!A216="MA",sum!B216,"*")</f>
        <v>*</v>
      </c>
      <c r="AD223" s="2"/>
      <c r="AE223" s="2" t="str">
        <f>IF(sum!A216="MA",sum!D216,"*")</f>
        <v>*</v>
      </c>
      <c r="AH223" s="2" t="s">
        <v>186</v>
      </c>
      <c r="AI223" s="2" t="s">
        <v>187</v>
      </c>
      <c r="AJ223" s="2">
        <v>2021</v>
      </c>
      <c r="AK223" s="2" t="str">
        <f>IF(sum!A216="ON",sum!B216,"*")</f>
        <v>*</v>
      </c>
      <c r="AL223" s="2"/>
      <c r="AM223" s="2" t="str">
        <f>IF(sum!A216="ON",sum!D216,"*")</f>
        <v>*</v>
      </c>
      <c r="AP223" s="4" t="s">
        <v>186</v>
      </c>
      <c r="AQ223" s="4" t="s">
        <v>187</v>
      </c>
      <c r="AR223" s="4">
        <v>2021</v>
      </c>
      <c r="AS223" s="2" t="str">
        <f>IF(sum!A216="QU",sum!B216,"*")</f>
        <v>*</v>
      </c>
      <c r="AT223" s="2"/>
      <c r="AU223" s="2" t="str">
        <f>IF(sum!A216="QU",sum!D216,"*")</f>
        <v>*</v>
      </c>
      <c r="AX223" s="2" t="s">
        <v>186</v>
      </c>
      <c r="AY223" s="2" t="s">
        <v>187</v>
      </c>
      <c r="AZ223" s="2">
        <v>2021</v>
      </c>
      <c r="BA223" s="2" t="str">
        <f>IF(sum!A216="SA",sum!B216,"*")</f>
        <v>*</v>
      </c>
      <c r="BB223" s="2"/>
      <c r="BC223" s="2" t="str">
        <f>IF(sum!A216="SA",sum!D216,"*")</f>
        <v>*</v>
      </c>
    </row>
    <row r="224" spans="2:55">
      <c r="B224" s="2" t="s">
        <v>186</v>
      </c>
      <c r="C224" s="2" t="s">
        <v>187</v>
      </c>
      <c r="D224" s="2">
        <v>2021</v>
      </c>
      <c r="J224" s="2" t="s">
        <v>186</v>
      </c>
      <c r="K224" s="2" t="s">
        <v>187</v>
      </c>
      <c r="L224" s="2">
        <v>2021</v>
      </c>
      <c r="M224" s="2" t="str">
        <f>IF(sum!A217="AT",sum!B217,"*")</f>
        <v>TWS-AuxiliaryEquip_ELE1</v>
      </c>
      <c r="N224" s="2"/>
      <c r="O224" s="2">
        <f>IF(sum!A217="AT",sum!D217,"*")</f>
        <v>0.00422743606002957</v>
      </c>
      <c r="R224" s="2" t="s">
        <v>186</v>
      </c>
      <c r="S224" s="2" t="s">
        <v>187</v>
      </c>
      <c r="T224" s="2">
        <v>2021</v>
      </c>
      <c r="U224" s="2" t="str">
        <f>IF(sum!A217="BC",sum!B217,"*")</f>
        <v>*</v>
      </c>
      <c r="V224" s="2"/>
      <c r="W224" s="2" t="str">
        <f>IF(sum!A217="BC",sum!D217,"*")</f>
        <v>*</v>
      </c>
      <c r="Z224" s="2" t="s">
        <v>186</v>
      </c>
      <c r="AA224" s="2" t="s">
        <v>187</v>
      </c>
      <c r="AB224" s="2">
        <v>2021</v>
      </c>
      <c r="AC224" s="2" t="str">
        <f>IF(sum!A217="MA",sum!B217,"*")</f>
        <v>*</v>
      </c>
      <c r="AD224" s="2"/>
      <c r="AE224" s="2" t="str">
        <f>IF(sum!A217="MA",sum!D217,"*")</f>
        <v>*</v>
      </c>
      <c r="AH224" s="2" t="s">
        <v>186</v>
      </c>
      <c r="AI224" s="2" t="s">
        <v>187</v>
      </c>
      <c r="AJ224" s="2">
        <v>2021</v>
      </c>
      <c r="AK224" s="2" t="str">
        <f>IF(sum!A217="ON",sum!B217,"*")</f>
        <v>*</v>
      </c>
      <c r="AL224" s="2"/>
      <c r="AM224" s="2" t="str">
        <f>IF(sum!A217="ON",sum!D217,"*")</f>
        <v>*</v>
      </c>
      <c r="AP224" s="2" t="s">
        <v>186</v>
      </c>
      <c r="AQ224" s="2" t="s">
        <v>187</v>
      </c>
      <c r="AR224" s="2">
        <v>2021</v>
      </c>
      <c r="AS224" s="2" t="str">
        <f>IF(sum!A217="QU",sum!B217,"*")</f>
        <v>*</v>
      </c>
      <c r="AT224" s="2"/>
      <c r="AU224" s="2" t="str">
        <f>IF(sum!A217="QU",sum!D217,"*")</f>
        <v>*</v>
      </c>
      <c r="AX224" s="2" t="s">
        <v>186</v>
      </c>
      <c r="AY224" s="2" t="s">
        <v>187</v>
      </c>
      <c r="AZ224" s="2">
        <v>2021</v>
      </c>
      <c r="BA224" s="2" t="str">
        <f>IF(sum!A217="SA",sum!B217,"*")</f>
        <v>*</v>
      </c>
      <c r="BB224" s="2"/>
      <c r="BC224" s="2" t="str">
        <f>IF(sum!A217="SA",sum!D217,"*")</f>
        <v>*</v>
      </c>
    </row>
    <row r="225" spans="2:55">
      <c r="B225" s="4" t="s">
        <v>186</v>
      </c>
      <c r="C225" s="4" t="s">
        <v>187</v>
      </c>
      <c r="D225" s="4">
        <v>2021</v>
      </c>
      <c r="J225" s="4" t="s">
        <v>186</v>
      </c>
      <c r="K225" s="4" t="s">
        <v>187</v>
      </c>
      <c r="L225" s="4">
        <v>2021</v>
      </c>
      <c r="M225" s="2" t="str">
        <f>IF(sum!A218="AT",sum!B218,"*")</f>
        <v>TWS-AuxiliaryMot_ELE1</v>
      </c>
      <c r="N225" s="2"/>
      <c r="O225" s="2">
        <f>IF(sum!A218="AT",sum!D218,"*")</f>
        <v>0.00317057704502223</v>
      </c>
      <c r="R225" s="4" t="s">
        <v>186</v>
      </c>
      <c r="S225" s="4" t="s">
        <v>187</v>
      </c>
      <c r="T225" s="4">
        <v>2021</v>
      </c>
      <c r="U225" s="2" t="str">
        <f>IF(sum!A218="BC",sum!B218,"*")</f>
        <v>*</v>
      </c>
      <c r="V225" s="2"/>
      <c r="W225" s="2" t="str">
        <f>IF(sum!A218="BC",sum!D218,"*")</f>
        <v>*</v>
      </c>
      <c r="Z225" s="4" t="s">
        <v>186</v>
      </c>
      <c r="AA225" s="4" t="s">
        <v>187</v>
      </c>
      <c r="AB225" s="4">
        <v>2021</v>
      </c>
      <c r="AC225" s="2" t="str">
        <f>IF(sum!A218="MA",sum!B218,"*")</f>
        <v>*</v>
      </c>
      <c r="AD225" s="2"/>
      <c r="AE225" s="2" t="str">
        <f>IF(sum!A218="MA",sum!D218,"*")</f>
        <v>*</v>
      </c>
      <c r="AH225" s="4" t="s">
        <v>186</v>
      </c>
      <c r="AI225" s="4" t="s">
        <v>187</v>
      </c>
      <c r="AJ225" s="4">
        <v>2021</v>
      </c>
      <c r="AK225" s="2" t="str">
        <f>IF(sum!A218="ON",sum!B218,"*")</f>
        <v>*</v>
      </c>
      <c r="AL225" s="2"/>
      <c r="AM225" s="2" t="str">
        <f>IF(sum!A218="ON",sum!D218,"*")</f>
        <v>*</v>
      </c>
      <c r="AP225" s="4" t="s">
        <v>186</v>
      </c>
      <c r="AQ225" s="4" t="s">
        <v>187</v>
      </c>
      <c r="AR225" s="4">
        <v>2021</v>
      </c>
      <c r="AS225" s="2" t="str">
        <f>IF(sum!A218="QU",sum!B218,"*")</f>
        <v>*</v>
      </c>
      <c r="AT225" s="2"/>
      <c r="AU225" s="2" t="str">
        <f>IF(sum!A218="QU",sum!D218,"*")</f>
        <v>*</v>
      </c>
      <c r="AX225" s="4" t="s">
        <v>186</v>
      </c>
      <c r="AY225" s="4" t="s">
        <v>187</v>
      </c>
      <c r="AZ225" s="4">
        <v>2021</v>
      </c>
      <c r="BA225" s="2" t="str">
        <f>IF(sum!A218="SA",sum!B218,"*")</f>
        <v>*</v>
      </c>
      <c r="BB225" s="2"/>
      <c r="BC225" s="2" t="str">
        <f>IF(sum!A218="SA",sum!D218,"*")</f>
        <v>*</v>
      </c>
    </row>
    <row r="226" spans="2:55">
      <c r="B226" s="2" t="s">
        <v>186</v>
      </c>
      <c r="C226" s="2" t="s">
        <v>187</v>
      </c>
      <c r="D226" s="2">
        <v>2021</v>
      </c>
      <c r="J226" s="2" t="s">
        <v>186</v>
      </c>
      <c r="K226" s="2" t="s">
        <v>187</v>
      </c>
      <c r="L226" s="2">
        <v>2021</v>
      </c>
      <c r="M226" s="2" t="str">
        <f>IF(sum!A219="AT",sum!B219,"*")</f>
        <v>TWS-Light_ELE1</v>
      </c>
      <c r="N226" s="2"/>
      <c r="O226" s="2">
        <f>IF(sum!A219="AT",sum!D219,"*")</f>
        <v>0.0126823081800886</v>
      </c>
      <c r="R226" s="2" t="s">
        <v>186</v>
      </c>
      <c r="S226" s="2" t="s">
        <v>187</v>
      </c>
      <c r="T226" s="2">
        <v>2021</v>
      </c>
      <c r="U226" s="2" t="str">
        <f>IF(sum!A219="BC",sum!B219,"*")</f>
        <v>*</v>
      </c>
      <c r="V226" s="2"/>
      <c r="W226" s="2" t="str">
        <f>IF(sum!A219="BC",sum!D219,"*")</f>
        <v>*</v>
      </c>
      <c r="Z226" s="2" t="s">
        <v>186</v>
      </c>
      <c r="AA226" s="2" t="s">
        <v>187</v>
      </c>
      <c r="AB226" s="2">
        <v>2021</v>
      </c>
      <c r="AC226" s="2" t="str">
        <f>IF(sum!A219="MA",sum!B219,"*")</f>
        <v>*</v>
      </c>
      <c r="AD226" s="2"/>
      <c r="AE226" s="2" t="str">
        <f>IF(sum!A219="MA",sum!D219,"*")</f>
        <v>*</v>
      </c>
      <c r="AH226" s="2" t="s">
        <v>186</v>
      </c>
      <c r="AI226" s="2" t="s">
        <v>187</v>
      </c>
      <c r="AJ226" s="2">
        <v>2021</v>
      </c>
      <c r="AK226" s="2" t="str">
        <f>IF(sum!A219="ON",sum!B219,"*")</f>
        <v>*</v>
      </c>
      <c r="AL226" s="2"/>
      <c r="AM226" s="2" t="str">
        <f>IF(sum!A219="ON",sum!D219,"*")</f>
        <v>*</v>
      </c>
      <c r="AP226" s="2" t="s">
        <v>186</v>
      </c>
      <c r="AQ226" s="2" t="s">
        <v>187</v>
      </c>
      <c r="AR226" s="2">
        <v>2021</v>
      </c>
      <c r="AS226" s="2" t="str">
        <f>IF(sum!A219="QU",sum!B219,"*")</f>
        <v>*</v>
      </c>
      <c r="AT226" s="2"/>
      <c r="AU226" s="2" t="str">
        <f>IF(sum!A219="QU",sum!D219,"*")</f>
        <v>*</v>
      </c>
      <c r="AX226" s="2" t="s">
        <v>186</v>
      </c>
      <c r="AY226" s="2" t="s">
        <v>187</v>
      </c>
      <c r="AZ226" s="2">
        <v>2021</v>
      </c>
      <c r="BA226" s="2" t="str">
        <f>IF(sum!A219="SA",sum!B219,"*")</f>
        <v>*</v>
      </c>
      <c r="BB226" s="2"/>
      <c r="BC226" s="2" t="str">
        <f>IF(sum!A219="SA",sum!D219,"*")</f>
        <v>*</v>
      </c>
    </row>
    <row r="227" spans="2:55">
      <c r="B227" s="2" t="s">
        <v>186</v>
      </c>
      <c r="C227" s="2" t="s">
        <v>187</v>
      </c>
      <c r="D227" s="2">
        <v>2021</v>
      </c>
      <c r="J227" s="2" t="s">
        <v>186</v>
      </c>
      <c r="K227" s="2" t="s">
        <v>187</v>
      </c>
      <c r="L227" s="2">
        <v>2021</v>
      </c>
      <c r="M227" s="2" t="str">
        <f>IF(sum!A220="AT",sum!B220,"*")</f>
        <v>TWS-SpCool_ELE1</v>
      </c>
      <c r="N227" s="2"/>
      <c r="O227" s="2">
        <f>IF(sum!A220="AT",sum!D220,"*")</f>
        <v>0.00634115409004437</v>
      </c>
      <c r="R227" s="2" t="s">
        <v>186</v>
      </c>
      <c r="S227" s="2" t="s">
        <v>187</v>
      </c>
      <c r="T227" s="2">
        <v>2021</v>
      </c>
      <c r="U227" s="2" t="str">
        <f>IF(sum!A220="BC",sum!B220,"*")</f>
        <v>*</v>
      </c>
      <c r="V227" s="2"/>
      <c r="W227" s="2" t="str">
        <f>IF(sum!A220="BC",sum!D220,"*")</f>
        <v>*</v>
      </c>
      <c r="Z227" s="2" t="s">
        <v>186</v>
      </c>
      <c r="AA227" s="2" t="s">
        <v>187</v>
      </c>
      <c r="AB227" s="2">
        <v>2021</v>
      </c>
      <c r="AC227" s="2" t="str">
        <f>IF(sum!A220="MA",sum!B220,"*")</f>
        <v>*</v>
      </c>
      <c r="AD227" s="2"/>
      <c r="AE227" s="2" t="str">
        <f>IF(sum!A220="MA",sum!D220,"*")</f>
        <v>*</v>
      </c>
      <c r="AH227" s="2" t="s">
        <v>186</v>
      </c>
      <c r="AI227" s="2" t="s">
        <v>187</v>
      </c>
      <c r="AJ227" s="2">
        <v>2021</v>
      </c>
      <c r="AK227" s="2" t="str">
        <f>IF(sum!A220="ON",sum!B220,"*")</f>
        <v>*</v>
      </c>
      <c r="AL227" s="2"/>
      <c r="AM227" s="2" t="str">
        <f>IF(sum!A220="ON",sum!D220,"*")</f>
        <v>*</v>
      </c>
      <c r="AP227" s="4" t="s">
        <v>186</v>
      </c>
      <c r="AQ227" s="4" t="s">
        <v>187</v>
      </c>
      <c r="AR227" s="4">
        <v>2021</v>
      </c>
      <c r="AS227" s="2" t="str">
        <f>IF(sum!A220="QU",sum!B220,"*")</f>
        <v>*</v>
      </c>
      <c r="AT227" s="2"/>
      <c r="AU227" s="2" t="str">
        <f>IF(sum!A220="QU",sum!D220,"*")</f>
        <v>*</v>
      </c>
      <c r="AX227" s="2" t="s">
        <v>186</v>
      </c>
      <c r="AY227" s="2" t="s">
        <v>187</v>
      </c>
      <c r="AZ227" s="2">
        <v>2021</v>
      </c>
      <c r="BA227" s="2" t="str">
        <f>IF(sum!A220="SA",sum!B220,"*")</f>
        <v>*</v>
      </c>
      <c r="BB227" s="2"/>
      <c r="BC227" s="2" t="str">
        <f>IF(sum!A220="SA",sum!D220,"*")</f>
        <v>*</v>
      </c>
    </row>
    <row r="228" spans="2:55">
      <c r="B228" s="4" t="s">
        <v>186</v>
      </c>
      <c r="C228" s="4" t="s">
        <v>187</v>
      </c>
      <c r="D228" s="4">
        <v>2021</v>
      </c>
      <c r="J228" s="4" t="s">
        <v>186</v>
      </c>
      <c r="K228" s="4" t="s">
        <v>187</v>
      </c>
      <c r="L228" s="4">
        <v>2021</v>
      </c>
      <c r="M228" s="2" t="str">
        <f>IF(sum!A221="AT",sum!B221,"*")</f>
        <v>TWS-SpHeat_ELE1</v>
      </c>
      <c r="N228" s="2"/>
      <c r="O228" s="2">
        <f>IF(sum!A221="AT",sum!D221,"*")</f>
        <v>0.014091453533432</v>
      </c>
      <c r="R228" s="4" t="s">
        <v>186</v>
      </c>
      <c r="S228" s="4" t="s">
        <v>187</v>
      </c>
      <c r="T228" s="4">
        <v>2021</v>
      </c>
      <c r="U228" s="2" t="str">
        <f>IF(sum!A221="BC",sum!B221,"*")</f>
        <v>*</v>
      </c>
      <c r="V228" s="2"/>
      <c r="W228" s="2" t="str">
        <f>IF(sum!A221="BC",sum!D221,"*")</f>
        <v>*</v>
      </c>
      <c r="Z228" s="4" t="s">
        <v>186</v>
      </c>
      <c r="AA228" s="4" t="s">
        <v>187</v>
      </c>
      <c r="AB228" s="4">
        <v>2021</v>
      </c>
      <c r="AC228" s="2" t="str">
        <f>IF(sum!A221="MA",sum!B221,"*")</f>
        <v>*</v>
      </c>
      <c r="AD228" s="2"/>
      <c r="AE228" s="2" t="str">
        <f>IF(sum!A221="MA",sum!D221,"*")</f>
        <v>*</v>
      </c>
      <c r="AH228" s="4" t="s">
        <v>186</v>
      </c>
      <c r="AI228" s="4" t="s">
        <v>187</v>
      </c>
      <c r="AJ228" s="4">
        <v>2021</v>
      </c>
      <c r="AK228" s="2" t="str">
        <f>IF(sum!A221="ON",sum!B221,"*")</f>
        <v>*</v>
      </c>
      <c r="AL228" s="2"/>
      <c r="AM228" s="2" t="str">
        <f>IF(sum!A221="ON",sum!D221,"*")</f>
        <v>*</v>
      </c>
      <c r="AP228" s="2" t="s">
        <v>186</v>
      </c>
      <c r="AQ228" s="2" t="s">
        <v>187</v>
      </c>
      <c r="AR228" s="2">
        <v>2021</v>
      </c>
      <c r="AS228" s="2" t="str">
        <f>IF(sum!A221="QU",sum!B221,"*")</f>
        <v>*</v>
      </c>
      <c r="AT228" s="2"/>
      <c r="AU228" s="2" t="str">
        <f>IF(sum!A221="QU",sum!D221,"*")</f>
        <v>*</v>
      </c>
      <c r="AX228" s="4" t="s">
        <v>186</v>
      </c>
      <c r="AY228" s="4" t="s">
        <v>187</v>
      </c>
      <c r="AZ228" s="4">
        <v>2021</v>
      </c>
      <c r="BA228" s="2" t="str">
        <f>IF(sum!A221="SA",sum!B221,"*")</f>
        <v>*</v>
      </c>
      <c r="BB228" s="2"/>
      <c r="BC228" s="2" t="str">
        <f>IF(sum!A221="SA",sum!D221,"*")</f>
        <v>*</v>
      </c>
    </row>
    <row r="229" spans="2:55">
      <c r="B229" s="2" t="s">
        <v>186</v>
      </c>
      <c r="C229" s="2" t="s">
        <v>187</v>
      </c>
      <c r="D229" s="2">
        <v>2021</v>
      </c>
      <c r="J229" s="2" t="s">
        <v>186</v>
      </c>
      <c r="K229" s="2" t="s">
        <v>187</v>
      </c>
      <c r="L229" s="2">
        <v>2021</v>
      </c>
      <c r="M229" s="2" t="str">
        <f>IF(sum!A222="AT",sum!B222,"*")</f>
        <v>TWS-WaterHeat_ELE1</v>
      </c>
      <c r="N229" s="2"/>
      <c r="O229" s="2">
        <f>IF(sum!A222="AT",sum!D222,"*")</f>
        <v>0.0021137180300148</v>
      </c>
      <c r="R229" s="2" t="s">
        <v>186</v>
      </c>
      <c r="S229" s="2" t="s">
        <v>187</v>
      </c>
      <c r="T229" s="2">
        <v>2021</v>
      </c>
      <c r="U229" s="2" t="str">
        <f>IF(sum!A222="BC",sum!B222,"*")</f>
        <v>*</v>
      </c>
      <c r="V229" s="2"/>
      <c r="W229" s="2" t="str">
        <f>IF(sum!A222="BC",sum!D222,"*")</f>
        <v>*</v>
      </c>
      <c r="Z229" s="2" t="s">
        <v>186</v>
      </c>
      <c r="AA229" s="2" t="s">
        <v>187</v>
      </c>
      <c r="AB229" s="2">
        <v>2021</v>
      </c>
      <c r="AC229" s="2" t="str">
        <f>IF(sum!A222="MA",sum!B222,"*")</f>
        <v>*</v>
      </c>
      <c r="AD229" s="2"/>
      <c r="AE229" s="2" t="str">
        <f>IF(sum!A222="MA",sum!D222,"*")</f>
        <v>*</v>
      </c>
      <c r="AH229" s="2" t="s">
        <v>186</v>
      </c>
      <c r="AI229" s="2" t="s">
        <v>187</v>
      </c>
      <c r="AJ229" s="2">
        <v>2021</v>
      </c>
      <c r="AK229" s="2" t="str">
        <f>IF(sum!A222="ON",sum!B222,"*")</f>
        <v>*</v>
      </c>
      <c r="AL229" s="2"/>
      <c r="AM229" s="2" t="str">
        <f>IF(sum!A222="ON",sum!D222,"*")</f>
        <v>*</v>
      </c>
      <c r="AP229" s="4" t="s">
        <v>186</v>
      </c>
      <c r="AQ229" s="4" t="s">
        <v>187</v>
      </c>
      <c r="AR229" s="4">
        <v>2021</v>
      </c>
      <c r="AS229" s="2" t="str">
        <f>IF(sum!A222="QU",sum!B222,"*")</f>
        <v>*</v>
      </c>
      <c r="AT229" s="2"/>
      <c r="AU229" s="2" t="str">
        <f>IF(sum!A222="QU",sum!D222,"*")</f>
        <v>*</v>
      </c>
      <c r="AX229" s="2" t="s">
        <v>186</v>
      </c>
      <c r="AY229" s="2" t="s">
        <v>187</v>
      </c>
      <c r="AZ229" s="2">
        <v>2021</v>
      </c>
      <c r="BA229" s="2" t="str">
        <f>IF(sum!A222="SA",sum!B222,"*")</f>
        <v>*</v>
      </c>
      <c r="BB229" s="2"/>
      <c r="BC229" s="2" t="str">
        <f>IF(sum!A222="SA",sum!D222,"*")</f>
        <v>*</v>
      </c>
    </row>
    <row r="230" spans="2:55">
      <c r="B230" s="2" t="s">
        <v>186</v>
      </c>
      <c r="C230" s="2" t="s">
        <v>187</v>
      </c>
      <c r="D230" s="2">
        <v>2021</v>
      </c>
      <c r="J230" s="2" t="s">
        <v>186</v>
      </c>
      <c r="K230" s="2" t="s">
        <v>187</v>
      </c>
      <c r="L230" s="2">
        <v>2021</v>
      </c>
      <c r="M230" s="2" t="str">
        <f>IF(sum!A223="AT",sum!B223,"*")</f>
        <v>WST-AuxiliaryEquip_ELE1</v>
      </c>
      <c r="N230" s="2"/>
      <c r="O230" s="2">
        <f>IF(sum!A223="AT",sum!D223,"*")</f>
        <v>0.0105685901500738</v>
      </c>
      <c r="R230" s="2" t="s">
        <v>186</v>
      </c>
      <c r="S230" s="2" t="s">
        <v>187</v>
      </c>
      <c r="T230" s="2">
        <v>2021</v>
      </c>
      <c r="U230" s="2" t="str">
        <f>IF(sum!A223="BC",sum!B223,"*")</f>
        <v>*</v>
      </c>
      <c r="V230" s="2"/>
      <c r="W230" s="2" t="str">
        <f>IF(sum!A223="BC",sum!D223,"*")</f>
        <v>*</v>
      </c>
      <c r="Z230" s="2" t="s">
        <v>186</v>
      </c>
      <c r="AA230" s="2" t="s">
        <v>187</v>
      </c>
      <c r="AB230" s="2">
        <v>2021</v>
      </c>
      <c r="AC230" s="2" t="str">
        <f>IF(sum!A223="MA",sum!B223,"*")</f>
        <v>*</v>
      </c>
      <c r="AD230" s="2"/>
      <c r="AE230" s="2" t="str">
        <f>IF(sum!A223="MA",sum!D223,"*")</f>
        <v>*</v>
      </c>
      <c r="AH230" s="2" t="s">
        <v>186</v>
      </c>
      <c r="AI230" s="2" t="s">
        <v>187</v>
      </c>
      <c r="AJ230" s="2">
        <v>2021</v>
      </c>
      <c r="AK230" s="2" t="str">
        <f>IF(sum!A223="ON",sum!B223,"*")</f>
        <v>*</v>
      </c>
      <c r="AL230" s="2"/>
      <c r="AM230" s="2" t="str">
        <f>IF(sum!A223="ON",sum!D223,"*")</f>
        <v>*</v>
      </c>
      <c r="AP230" s="2" t="s">
        <v>186</v>
      </c>
      <c r="AQ230" s="2" t="s">
        <v>187</v>
      </c>
      <c r="AR230" s="2">
        <v>2021</v>
      </c>
      <c r="AS230" s="2" t="str">
        <f>IF(sum!A223="QU",sum!B223,"*")</f>
        <v>*</v>
      </c>
      <c r="AT230" s="2"/>
      <c r="AU230" s="2" t="str">
        <f>IF(sum!A223="QU",sum!D223,"*")</f>
        <v>*</v>
      </c>
      <c r="AX230" s="2" t="s">
        <v>186</v>
      </c>
      <c r="AY230" s="2" t="s">
        <v>187</v>
      </c>
      <c r="AZ230" s="2">
        <v>2021</v>
      </c>
      <c r="BA230" s="2" t="str">
        <f>IF(sum!A223="SA",sum!B223,"*")</f>
        <v>*</v>
      </c>
      <c r="BB230" s="2"/>
      <c r="BC230" s="2" t="str">
        <f>IF(sum!A223="SA",sum!D223,"*")</f>
        <v>*</v>
      </c>
    </row>
    <row r="231" spans="2:55">
      <c r="B231" s="4" t="s">
        <v>186</v>
      </c>
      <c r="C231" s="4" t="s">
        <v>187</v>
      </c>
      <c r="D231" s="4">
        <v>2021</v>
      </c>
      <c r="J231" s="4" t="s">
        <v>186</v>
      </c>
      <c r="K231" s="4" t="s">
        <v>187</v>
      </c>
      <c r="L231" s="4">
        <v>2021</v>
      </c>
      <c r="M231" s="2" t="str">
        <f>IF(sum!A224="AT",sum!B224,"*")</f>
        <v>WST-AuxiliaryMot_ELE1</v>
      </c>
      <c r="N231" s="2"/>
      <c r="O231" s="2">
        <f>IF(sum!A224="AT",sum!D224,"*")</f>
        <v>0.00317057704502223</v>
      </c>
      <c r="R231" s="4" t="s">
        <v>186</v>
      </c>
      <c r="S231" s="4" t="s">
        <v>187</v>
      </c>
      <c r="T231" s="4">
        <v>2021</v>
      </c>
      <c r="U231" s="2" t="str">
        <f>IF(sum!A224="BC",sum!B224,"*")</f>
        <v>*</v>
      </c>
      <c r="V231" s="2"/>
      <c r="W231" s="2" t="str">
        <f>IF(sum!A224="BC",sum!D224,"*")</f>
        <v>*</v>
      </c>
      <c r="Z231" s="4" t="s">
        <v>186</v>
      </c>
      <c r="AA231" s="4" t="s">
        <v>187</v>
      </c>
      <c r="AB231" s="4">
        <v>2021</v>
      </c>
      <c r="AC231" s="2" t="str">
        <f>IF(sum!A224="MA",sum!B224,"*")</f>
        <v>*</v>
      </c>
      <c r="AD231" s="2"/>
      <c r="AE231" s="2" t="str">
        <f>IF(sum!A224="MA",sum!D224,"*")</f>
        <v>*</v>
      </c>
      <c r="AH231" s="4" t="s">
        <v>186</v>
      </c>
      <c r="AI231" s="4" t="s">
        <v>187</v>
      </c>
      <c r="AJ231" s="4">
        <v>2021</v>
      </c>
      <c r="AK231" s="2" t="str">
        <f>IF(sum!A224="ON",sum!B224,"*")</f>
        <v>*</v>
      </c>
      <c r="AL231" s="2"/>
      <c r="AM231" s="2" t="str">
        <f>IF(sum!A224="ON",sum!D224,"*")</f>
        <v>*</v>
      </c>
      <c r="AP231" s="4" t="s">
        <v>186</v>
      </c>
      <c r="AQ231" s="4" t="s">
        <v>187</v>
      </c>
      <c r="AR231" s="4">
        <v>2021</v>
      </c>
      <c r="AS231" s="2" t="str">
        <f>IF(sum!A224="QU",sum!B224,"*")</f>
        <v>*</v>
      </c>
      <c r="AT231" s="2"/>
      <c r="AU231" s="2" t="str">
        <f>IF(sum!A224="QU",sum!D224,"*")</f>
        <v>*</v>
      </c>
      <c r="AX231" s="4" t="s">
        <v>186</v>
      </c>
      <c r="AY231" s="4" t="s">
        <v>187</v>
      </c>
      <c r="AZ231" s="4">
        <v>2021</v>
      </c>
      <c r="BA231" s="2" t="str">
        <f>IF(sum!A224="SA",sum!B224,"*")</f>
        <v>*</v>
      </c>
      <c r="BB231" s="2"/>
      <c r="BC231" s="2" t="str">
        <f>IF(sum!A224="SA",sum!D224,"*")</f>
        <v>*</v>
      </c>
    </row>
    <row r="232" spans="2:55">
      <c r="B232" s="2" t="s">
        <v>186</v>
      </c>
      <c r="C232" s="2" t="s">
        <v>187</v>
      </c>
      <c r="D232" s="2">
        <v>2021</v>
      </c>
      <c r="J232" s="2" t="s">
        <v>186</v>
      </c>
      <c r="K232" s="2" t="s">
        <v>187</v>
      </c>
      <c r="L232" s="2">
        <v>2021</v>
      </c>
      <c r="M232" s="2" t="str">
        <f>IF(sum!A225="AT",sum!B225,"*")</f>
        <v>WST-Light_ELE1</v>
      </c>
      <c r="N232" s="2"/>
      <c r="O232" s="2">
        <f>IF(sum!A225="AT",sum!D225,"*")</f>
        <v>0.0158528852251107</v>
      </c>
      <c r="R232" s="2" t="s">
        <v>186</v>
      </c>
      <c r="S232" s="2" t="s">
        <v>187</v>
      </c>
      <c r="T232" s="2">
        <v>2021</v>
      </c>
      <c r="U232" s="2" t="str">
        <f>IF(sum!A225="BC",sum!B225,"*")</f>
        <v>*</v>
      </c>
      <c r="V232" s="2"/>
      <c r="W232" s="2" t="str">
        <f>IF(sum!A225="BC",sum!D225,"*")</f>
        <v>*</v>
      </c>
      <c r="Z232" s="2" t="s">
        <v>186</v>
      </c>
      <c r="AA232" s="2" t="s">
        <v>187</v>
      </c>
      <c r="AB232" s="2">
        <v>2021</v>
      </c>
      <c r="AC232" s="2" t="str">
        <f>IF(sum!A225="MA",sum!B225,"*")</f>
        <v>*</v>
      </c>
      <c r="AD232" s="2"/>
      <c r="AE232" s="2" t="str">
        <f>IF(sum!A225="MA",sum!D225,"*")</f>
        <v>*</v>
      </c>
      <c r="AH232" s="2" t="s">
        <v>186</v>
      </c>
      <c r="AI232" s="2" t="s">
        <v>187</v>
      </c>
      <c r="AJ232" s="2">
        <v>2021</v>
      </c>
      <c r="AK232" s="2" t="str">
        <f>IF(sum!A225="ON",sum!B225,"*")</f>
        <v>*</v>
      </c>
      <c r="AL232" s="2"/>
      <c r="AM232" s="2" t="str">
        <f>IF(sum!A225="ON",sum!D225,"*")</f>
        <v>*</v>
      </c>
      <c r="AP232" s="2" t="s">
        <v>186</v>
      </c>
      <c r="AQ232" s="2" t="s">
        <v>187</v>
      </c>
      <c r="AR232" s="2">
        <v>2021</v>
      </c>
      <c r="AS232" s="2" t="str">
        <f>IF(sum!A225="QU",sum!B225,"*")</f>
        <v>*</v>
      </c>
      <c r="AT232" s="2"/>
      <c r="AU232" s="2" t="str">
        <f>IF(sum!A225="QU",sum!D225,"*")</f>
        <v>*</v>
      </c>
      <c r="AX232" s="2" t="s">
        <v>186</v>
      </c>
      <c r="AY232" s="2" t="s">
        <v>187</v>
      </c>
      <c r="AZ232" s="2">
        <v>2021</v>
      </c>
      <c r="BA232" s="2" t="str">
        <f>IF(sum!A225="SA",sum!B225,"*")</f>
        <v>*</v>
      </c>
      <c r="BB232" s="2"/>
      <c r="BC232" s="2" t="str">
        <f>IF(sum!A225="SA",sum!D225,"*")</f>
        <v>*</v>
      </c>
    </row>
    <row r="233" spans="2:55">
      <c r="B233" s="2" t="s">
        <v>186</v>
      </c>
      <c r="C233" s="2" t="s">
        <v>187</v>
      </c>
      <c r="D233" s="2">
        <v>2021</v>
      </c>
      <c r="J233" s="2" t="s">
        <v>186</v>
      </c>
      <c r="K233" s="2" t="s">
        <v>187</v>
      </c>
      <c r="L233" s="2">
        <v>2021</v>
      </c>
      <c r="M233" s="2" t="str">
        <f>IF(sum!A226="AT",sum!B226,"*")</f>
        <v>WST-SpCool_ELE1</v>
      </c>
      <c r="N233" s="2"/>
      <c r="O233" s="2">
        <f>IF(sum!A226="AT",sum!D226,"*")</f>
        <v>0.00951173113506659</v>
      </c>
      <c r="R233" s="2" t="s">
        <v>186</v>
      </c>
      <c r="S233" s="2" t="s">
        <v>187</v>
      </c>
      <c r="T233" s="2">
        <v>2021</v>
      </c>
      <c r="U233" s="2" t="str">
        <f>IF(sum!A226="BC",sum!B226,"*")</f>
        <v>*</v>
      </c>
      <c r="V233" s="2"/>
      <c r="W233" s="2" t="str">
        <f>IF(sum!A226="BC",sum!D226,"*")</f>
        <v>*</v>
      </c>
      <c r="Z233" s="2" t="s">
        <v>186</v>
      </c>
      <c r="AA233" s="2" t="s">
        <v>187</v>
      </c>
      <c r="AB233" s="2">
        <v>2021</v>
      </c>
      <c r="AC233" s="2" t="str">
        <f>IF(sum!A226="MA",sum!B226,"*")</f>
        <v>*</v>
      </c>
      <c r="AD233" s="2"/>
      <c r="AE233" s="2" t="str">
        <f>IF(sum!A226="MA",sum!D226,"*")</f>
        <v>*</v>
      </c>
      <c r="AH233" s="2" t="s">
        <v>186</v>
      </c>
      <c r="AI233" s="2" t="s">
        <v>187</v>
      </c>
      <c r="AJ233" s="2">
        <v>2021</v>
      </c>
      <c r="AK233" s="2" t="str">
        <f>IF(sum!A226="ON",sum!B226,"*")</f>
        <v>*</v>
      </c>
      <c r="AL233" s="2"/>
      <c r="AM233" s="2" t="str">
        <f>IF(sum!A226="ON",sum!D226,"*")</f>
        <v>*</v>
      </c>
      <c r="AP233" s="4" t="s">
        <v>186</v>
      </c>
      <c r="AQ233" s="4" t="s">
        <v>187</v>
      </c>
      <c r="AR233" s="4">
        <v>2021</v>
      </c>
      <c r="AS233" s="2" t="str">
        <f>IF(sum!A226="QU",sum!B226,"*")</f>
        <v>*</v>
      </c>
      <c r="AT233" s="2"/>
      <c r="AU233" s="2" t="str">
        <f>IF(sum!A226="QU",sum!D226,"*")</f>
        <v>*</v>
      </c>
      <c r="AX233" s="2" t="s">
        <v>186</v>
      </c>
      <c r="AY233" s="2" t="s">
        <v>187</v>
      </c>
      <c r="AZ233" s="2">
        <v>2021</v>
      </c>
      <c r="BA233" s="2" t="str">
        <f>IF(sum!A226="SA",sum!B226,"*")</f>
        <v>*</v>
      </c>
      <c r="BB233" s="2"/>
      <c r="BC233" s="2" t="str">
        <f>IF(sum!A226="SA",sum!D226,"*")</f>
        <v>*</v>
      </c>
    </row>
    <row r="234" spans="2:55">
      <c r="B234" s="4" t="s">
        <v>186</v>
      </c>
      <c r="C234" s="4" t="s">
        <v>187</v>
      </c>
      <c r="D234" s="4">
        <v>2021</v>
      </c>
      <c r="J234" s="4" t="s">
        <v>186</v>
      </c>
      <c r="K234" s="4" t="s">
        <v>187</v>
      </c>
      <c r="L234" s="4">
        <v>2021</v>
      </c>
      <c r="M234" s="2" t="str">
        <f>IF(sum!A227="AT",sum!B227,"*")</f>
        <v>WST-SpHeat_ELE1</v>
      </c>
      <c r="N234" s="2"/>
      <c r="O234" s="2">
        <f>IF(sum!A227="AT",sum!D227,"*")</f>
        <v>0.0183188895934614</v>
      </c>
      <c r="R234" s="4" t="s">
        <v>186</v>
      </c>
      <c r="S234" s="4" t="s">
        <v>187</v>
      </c>
      <c r="T234" s="4">
        <v>2021</v>
      </c>
      <c r="U234" s="2" t="str">
        <f>IF(sum!A227="BC",sum!B227,"*")</f>
        <v>*</v>
      </c>
      <c r="V234" s="2"/>
      <c r="W234" s="2" t="str">
        <f>IF(sum!A227="BC",sum!D227,"*")</f>
        <v>*</v>
      </c>
      <c r="Z234" s="4" t="s">
        <v>186</v>
      </c>
      <c r="AA234" s="4" t="s">
        <v>187</v>
      </c>
      <c r="AB234" s="4">
        <v>2021</v>
      </c>
      <c r="AC234" s="2" t="str">
        <f>IF(sum!A227="MA",sum!B227,"*")</f>
        <v>*</v>
      </c>
      <c r="AD234" s="2"/>
      <c r="AE234" s="2" t="str">
        <f>IF(sum!A227="MA",sum!D227,"*")</f>
        <v>*</v>
      </c>
      <c r="AH234" s="4" t="s">
        <v>186</v>
      </c>
      <c r="AI234" s="4" t="s">
        <v>187</v>
      </c>
      <c r="AJ234" s="4">
        <v>2021</v>
      </c>
      <c r="AK234" s="2" t="str">
        <f>IF(sum!A227="ON",sum!B227,"*")</f>
        <v>*</v>
      </c>
      <c r="AL234" s="2"/>
      <c r="AM234" s="2" t="str">
        <f>IF(sum!A227="ON",sum!D227,"*")</f>
        <v>*</v>
      </c>
      <c r="AP234" s="2" t="s">
        <v>186</v>
      </c>
      <c r="AQ234" s="2" t="s">
        <v>187</v>
      </c>
      <c r="AR234" s="2">
        <v>2021</v>
      </c>
      <c r="AS234" s="2" t="str">
        <f>IF(sum!A227="QU",sum!B227,"*")</f>
        <v>*</v>
      </c>
      <c r="AT234" s="2"/>
      <c r="AU234" s="2" t="str">
        <f>IF(sum!A227="QU",sum!D227,"*")</f>
        <v>*</v>
      </c>
      <c r="AX234" s="4" t="s">
        <v>186</v>
      </c>
      <c r="AY234" s="4" t="s">
        <v>187</v>
      </c>
      <c r="AZ234" s="4">
        <v>2021</v>
      </c>
      <c r="BA234" s="2" t="str">
        <f>IF(sum!A227="SA",sum!B227,"*")</f>
        <v>*</v>
      </c>
      <c r="BB234" s="2"/>
      <c r="BC234" s="2" t="str">
        <f>IF(sum!A227="SA",sum!D227,"*")</f>
        <v>*</v>
      </c>
    </row>
    <row r="235" spans="2:55">
      <c r="B235" s="2" t="s">
        <v>186</v>
      </c>
      <c r="C235" s="2" t="s">
        <v>187</v>
      </c>
      <c r="D235" s="2">
        <v>2021</v>
      </c>
      <c r="J235" s="2" t="s">
        <v>186</v>
      </c>
      <c r="K235" s="2" t="s">
        <v>187</v>
      </c>
      <c r="L235" s="2">
        <v>2021</v>
      </c>
      <c r="M235" s="2" t="str">
        <f>IF(sum!A228="AT",sum!B228,"*")</f>
        <v>WST-WaterHeat_ELE1</v>
      </c>
      <c r="N235" s="2"/>
      <c r="O235" s="2">
        <f>IF(sum!A228="AT",sum!D228,"*")</f>
        <v>0.0021137180300148</v>
      </c>
      <c r="R235" s="2" t="s">
        <v>186</v>
      </c>
      <c r="S235" s="2" t="s">
        <v>187</v>
      </c>
      <c r="T235" s="2">
        <v>2021</v>
      </c>
      <c r="U235" s="2" t="str">
        <f>IF(sum!A228="BC",sum!B228,"*")</f>
        <v>*</v>
      </c>
      <c r="V235" s="2"/>
      <c r="W235" s="2" t="str">
        <f>IF(sum!A228="BC",sum!D228,"*")</f>
        <v>*</v>
      </c>
      <c r="Z235" s="2" t="s">
        <v>186</v>
      </c>
      <c r="AA235" s="2" t="s">
        <v>187</v>
      </c>
      <c r="AB235" s="2">
        <v>2021</v>
      </c>
      <c r="AC235" s="2" t="str">
        <f>IF(sum!A228="MA",sum!B228,"*")</f>
        <v>*</v>
      </c>
      <c r="AD235" s="2"/>
      <c r="AE235" s="2" t="str">
        <f>IF(sum!A228="MA",sum!D228,"*")</f>
        <v>*</v>
      </c>
      <c r="AH235" s="2" t="s">
        <v>186</v>
      </c>
      <c r="AI235" s="2" t="s">
        <v>187</v>
      </c>
      <c r="AJ235" s="2">
        <v>2021</v>
      </c>
      <c r="AK235" s="2" t="str">
        <f>IF(sum!A228="ON",sum!B228,"*")</f>
        <v>*</v>
      </c>
      <c r="AL235" s="2"/>
      <c r="AM235" s="2" t="str">
        <f>IF(sum!A228="ON",sum!D228,"*")</f>
        <v>*</v>
      </c>
      <c r="AP235" s="4" t="s">
        <v>186</v>
      </c>
      <c r="AQ235" s="4" t="s">
        <v>187</v>
      </c>
      <c r="AR235" s="4">
        <v>2021</v>
      </c>
      <c r="AS235" s="2" t="str">
        <f>IF(sum!A228="QU",sum!B228,"*")</f>
        <v>*</v>
      </c>
      <c r="AT235" s="2"/>
      <c r="AU235" s="2" t="str">
        <f>IF(sum!A228="QU",sum!D228,"*")</f>
        <v>*</v>
      </c>
      <c r="AX235" s="2" t="s">
        <v>186</v>
      </c>
      <c r="AY235" s="2" t="s">
        <v>187</v>
      </c>
      <c r="AZ235" s="2">
        <v>2021</v>
      </c>
      <c r="BA235" s="2" t="str">
        <f>IF(sum!A228="SA",sum!B228,"*")</f>
        <v>*</v>
      </c>
      <c r="BB235" s="2"/>
      <c r="BC235" s="2" t="str">
        <f>IF(sum!A228="SA",sum!D228,"*")</f>
        <v>*</v>
      </c>
    </row>
    <row r="236" spans="2:55">
      <c r="B236" s="2" t="s">
        <v>186</v>
      </c>
      <c r="C236" s="2" t="s">
        <v>187</v>
      </c>
      <c r="D236" s="2">
        <v>2021</v>
      </c>
      <c r="J236" s="2" t="s">
        <v>186</v>
      </c>
      <c r="K236" s="2" t="s">
        <v>187</v>
      </c>
      <c r="L236" s="2">
        <v>2021</v>
      </c>
      <c r="M236" s="2" t="str">
        <f>IF(sum!A229="AT",sum!B229,"*")</f>
        <v>*</v>
      </c>
      <c r="N236" s="2"/>
      <c r="O236" s="2" t="str">
        <f>IF(sum!A229="AT",sum!D229,"*")</f>
        <v>*</v>
      </c>
      <c r="R236" s="2" t="s">
        <v>186</v>
      </c>
      <c r="S236" s="2" t="s">
        <v>187</v>
      </c>
      <c r="T236" s="2">
        <v>2021</v>
      </c>
      <c r="U236" s="2" t="str">
        <f>IF(sum!A229="BC",sum!B229,"*")</f>
        <v>AFM-AuxiliaryEquip_ELE1</v>
      </c>
      <c r="V236" s="2"/>
      <c r="W236" s="2">
        <f>IF(sum!A229="BC",sum!D229,"*")</f>
        <v>0.0380469245402665</v>
      </c>
      <c r="Z236" s="2" t="s">
        <v>186</v>
      </c>
      <c r="AA236" s="2" t="s">
        <v>187</v>
      </c>
      <c r="AB236" s="2">
        <v>2021</v>
      </c>
      <c r="AC236" s="2" t="str">
        <f>IF(sum!A229="MA",sum!B229,"*")</f>
        <v>*</v>
      </c>
      <c r="AD236" s="2"/>
      <c r="AE236" s="2" t="str">
        <f>IF(sum!A229="MA",sum!D229,"*")</f>
        <v>*</v>
      </c>
      <c r="AH236" s="2" t="s">
        <v>186</v>
      </c>
      <c r="AI236" s="2" t="s">
        <v>187</v>
      </c>
      <c r="AJ236" s="2">
        <v>2021</v>
      </c>
      <c r="AK236" s="2" t="str">
        <f>IF(sum!A229="ON",sum!B229,"*")</f>
        <v>*</v>
      </c>
      <c r="AL236" s="2"/>
      <c r="AM236" s="2" t="str">
        <f>IF(sum!A229="ON",sum!D229,"*")</f>
        <v>*</v>
      </c>
      <c r="AP236" s="2" t="s">
        <v>186</v>
      </c>
      <c r="AQ236" s="2" t="s">
        <v>187</v>
      </c>
      <c r="AR236" s="2">
        <v>2021</v>
      </c>
      <c r="AS236" s="2" t="str">
        <f>IF(sum!A229="QU",sum!B229,"*")</f>
        <v>*</v>
      </c>
      <c r="AT236" s="2"/>
      <c r="AU236" s="2" t="str">
        <f>IF(sum!A229="QU",sum!D229,"*")</f>
        <v>*</v>
      </c>
      <c r="AX236" s="2" t="s">
        <v>186</v>
      </c>
      <c r="AY236" s="2" t="s">
        <v>187</v>
      </c>
      <c r="AZ236" s="2">
        <v>2021</v>
      </c>
      <c r="BA236" s="2" t="str">
        <f>IF(sum!A229="SA",sum!B229,"*")</f>
        <v>*</v>
      </c>
      <c r="BB236" s="2"/>
      <c r="BC236" s="2" t="str">
        <f>IF(sum!A229="SA",sum!D229,"*")</f>
        <v>*</v>
      </c>
    </row>
    <row r="237" spans="2:55">
      <c r="B237" s="4" t="s">
        <v>186</v>
      </c>
      <c r="C237" s="4" t="s">
        <v>187</v>
      </c>
      <c r="D237" s="4">
        <v>2021</v>
      </c>
      <c r="J237" s="4" t="s">
        <v>186</v>
      </c>
      <c r="K237" s="4" t="s">
        <v>187</v>
      </c>
      <c r="L237" s="4">
        <v>2021</v>
      </c>
      <c r="M237" s="2" t="str">
        <f>IF(sum!A230="AT",sum!B230,"*")</f>
        <v>*</v>
      </c>
      <c r="N237" s="2"/>
      <c r="O237" s="2" t="str">
        <f>IF(sum!A230="AT",sum!D230,"*")</f>
        <v>*</v>
      </c>
      <c r="R237" s="4" t="s">
        <v>186</v>
      </c>
      <c r="S237" s="4" t="s">
        <v>187</v>
      </c>
      <c r="T237" s="4">
        <v>2021</v>
      </c>
      <c r="U237" s="2" t="str">
        <f>IF(sum!A230="BC",sum!B230,"*")</f>
        <v>AFM-AuxiliaryMot_ELE1</v>
      </c>
      <c r="V237" s="2"/>
      <c r="W237" s="2">
        <f>IF(sum!A230="BC",sum!D230,"*")</f>
        <v>0.0190234622701328</v>
      </c>
      <c r="Z237" s="4" t="s">
        <v>186</v>
      </c>
      <c r="AA237" s="4" t="s">
        <v>187</v>
      </c>
      <c r="AB237" s="4">
        <v>2021</v>
      </c>
      <c r="AC237" s="2" t="str">
        <f>IF(sum!A230="MA",sum!B230,"*")</f>
        <v>*</v>
      </c>
      <c r="AD237" s="2"/>
      <c r="AE237" s="2" t="str">
        <f>IF(sum!A230="MA",sum!D230,"*")</f>
        <v>*</v>
      </c>
      <c r="AH237" s="4" t="s">
        <v>186</v>
      </c>
      <c r="AI237" s="4" t="s">
        <v>187</v>
      </c>
      <c r="AJ237" s="4">
        <v>2021</v>
      </c>
      <c r="AK237" s="2" t="str">
        <f>IF(sum!A230="ON",sum!B230,"*")</f>
        <v>*</v>
      </c>
      <c r="AL237" s="2"/>
      <c r="AM237" s="2" t="str">
        <f>IF(sum!A230="ON",sum!D230,"*")</f>
        <v>*</v>
      </c>
      <c r="AP237" s="4" t="s">
        <v>186</v>
      </c>
      <c r="AQ237" s="4" t="s">
        <v>187</v>
      </c>
      <c r="AR237" s="4">
        <v>2021</v>
      </c>
      <c r="AS237" s="2" t="str">
        <f>IF(sum!A230="QU",sum!B230,"*")</f>
        <v>*</v>
      </c>
      <c r="AT237" s="2"/>
      <c r="AU237" s="2" t="str">
        <f>IF(sum!A230="QU",sum!D230,"*")</f>
        <v>*</v>
      </c>
      <c r="AX237" s="4" t="s">
        <v>186</v>
      </c>
      <c r="AY237" s="4" t="s">
        <v>187</v>
      </c>
      <c r="AZ237" s="4">
        <v>2021</v>
      </c>
      <c r="BA237" s="2" t="str">
        <f>IF(sum!A230="SA",sum!B230,"*")</f>
        <v>*</v>
      </c>
      <c r="BB237" s="2"/>
      <c r="BC237" s="2" t="str">
        <f>IF(sum!A230="SA",sum!D230,"*")</f>
        <v>*</v>
      </c>
    </row>
    <row r="238" spans="2:55">
      <c r="B238" s="2" t="s">
        <v>186</v>
      </c>
      <c r="C238" s="2" t="s">
        <v>187</v>
      </c>
      <c r="D238" s="2">
        <v>2021</v>
      </c>
      <c r="J238" s="2" t="s">
        <v>186</v>
      </c>
      <c r="K238" s="2" t="s">
        <v>187</v>
      </c>
      <c r="L238" s="2">
        <v>2021</v>
      </c>
      <c r="M238" s="2" t="str">
        <f>IF(sum!A231="AT",sum!B231,"*")</f>
        <v>*</v>
      </c>
      <c r="N238" s="2"/>
      <c r="O238" s="2" t="str">
        <f>IF(sum!A231="AT",sum!D231,"*")</f>
        <v>*</v>
      </c>
      <c r="R238" s="2" t="s">
        <v>186</v>
      </c>
      <c r="S238" s="2" t="s">
        <v>187</v>
      </c>
      <c r="T238" s="2">
        <v>2021</v>
      </c>
      <c r="U238" s="2" t="str">
        <f>IF(sum!A231="BC",sum!B231,"*")</f>
        <v>AFM-Light_ELE1</v>
      </c>
      <c r="V238" s="2"/>
      <c r="W238" s="2">
        <f>IF(sum!A231="BC",sum!D231,"*")</f>
        <v>0.0602409638554216</v>
      </c>
      <c r="Z238" s="2" t="s">
        <v>186</v>
      </c>
      <c r="AA238" s="2" t="s">
        <v>187</v>
      </c>
      <c r="AB238" s="2">
        <v>2021</v>
      </c>
      <c r="AC238" s="2" t="str">
        <f>IF(sum!A231="MA",sum!B231,"*")</f>
        <v>*</v>
      </c>
      <c r="AD238" s="2"/>
      <c r="AE238" s="2" t="str">
        <f>IF(sum!A231="MA",sum!D231,"*")</f>
        <v>*</v>
      </c>
      <c r="AH238" s="2" t="s">
        <v>186</v>
      </c>
      <c r="AI238" s="2" t="s">
        <v>187</v>
      </c>
      <c r="AJ238" s="2">
        <v>2021</v>
      </c>
      <c r="AK238" s="2" t="str">
        <f>IF(sum!A231="ON",sum!B231,"*")</f>
        <v>*</v>
      </c>
      <c r="AL238" s="2"/>
      <c r="AM238" s="2" t="str">
        <f>IF(sum!A231="ON",sum!D231,"*")</f>
        <v>*</v>
      </c>
      <c r="AP238" s="2" t="s">
        <v>186</v>
      </c>
      <c r="AQ238" s="2" t="s">
        <v>187</v>
      </c>
      <c r="AR238" s="2">
        <v>2021</v>
      </c>
      <c r="AS238" s="2" t="str">
        <f>IF(sum!A231="QU",sum!B231,"*")</f>
        <v>*</v>
      </c>
      <c r="AT238" s="2"/>
      <c r="AU238" s="2" t="str">
        <f>IF(sum!A231="QU",sum!D231,"*")</f>
        <v>*</v>
      </c>
      <c r="AX238" s="2" t="s">
        <v>186</v>
      </c>
      <c r="AY238" s="2" t="s">
        <v>187</v>
      </c>
      <c r="AZ238" s="2">
        <v>2021</v>
      </c>
      <c r="BA238" s="2" t="str">
        <f>IF(sum!A231="SA",sum!B231,"*")</f>
        <v>*</v>
      </c>
      <c r="BB238" s="2"/>
      <c r="BC238" s="2" t="str">
        <f>IF(sum!A231="SA",sum!D231,"*")</f>
        <v>*</v>
      </c>
    </row>
    <row r="239" spans="2:55">
      <c r="B239" s="2" t="s">
        <v>186</v>
      </c>
      <c r="C239" s="2" t="s">
        <v>187</v>
      </c>
      <c r="D239" s="2">
        <v>2021</v>
      </c>
      <c r="J239" s="2" t="s">
        <v>186</v>
      </c>
      <c r="K239" s="2" t="s">
        <v>187</v>
      </c>
      <c r="L239" s="2">
        <v>2021</v>
      </c>
      <c r="M239" s="2" t="str">
        <f>IF(sum!A232="AT",sum!B232,"*")</f>
        <v>*</v>
      </c>
      <c r="N239" s="2"/>
      <c r="O239" s="2" t="str">
        <f>IF(sum!A232="AT",sum!D232,"*")</f>
        <v>*</v>
      </c>
      <c r="R239" s="2" t="s">
        <v>186</v>
      </c>
      <c r="S239" s="2" t="s">
        <v>187</v>
      </c>
      <c r="T239" s="2">
        <v>2021</v>
      </c>
      <c r="U239" s="2" t="str">
        <f>IF(sum!A232="BC",sum!B232,"*")</f>
        <v>AFM-SpCool_ELE1</v>
      </c>
      <c r="V239" s="2"/>
      <c r="W239" s="2">
        <f>IF(sum!A232="BC",sum!D232,"*")</f>
        <v>0.0158528852251107</v>
      </c>
      <c r="Z239" s="2" t="s">
        <v>186</v>
      </c>
      <c r="AA239" s="2" t="s">
        <v>187</v>
      </c>
      <c r="AB239" s="2">
        <v>2021</v>
      </c>
      <c r="AC239" s="2" t="str">
        <f>IF(sum!A232="MA",sum!B232,"*")</f>
        <v>*</v>
      </c>
      <c r="AD239" s="2"/>
      <c r="AE239" s="2" t="str">
        <f>IF(sum!A232="MA",sum!D232,"*")</f>
        <v>*</v>
      </c>
      <c r="AH239" s="2" t="s">
        <v>186</v>
      </c>
      <c r="AI239" s="2" t="s">
        <v>187</v>
      </c>
      <c r="AJ239" s="2">
        <v>2021</v>
      </c>
      <c r="AK239" s="2" t="str">
        <f>IF(sum!A232="ON",sum!B232,"*")</f>
        <v>*</v>
      </c>
      <c r="AL239" s="2"/>
      <c r="AM239" s="2" t="str">
        <f>IF(sum!A232="ON",sum!D232,"*")</f>
        <v>*</v>
      </c>
      <c r="AP239" s="4" t="s">
        <v>186</v>
      </c>
      <c r="AQ239" s="4" t="s">
        <v>187</v>
      </c>
      <c r="AR239" s="4">
        <v>2021</v>
      </c>
      <c r="AS239" s="2" t="str">
        <f>IF(sum!A232="QU",sum!B232,"*")</f>
        <v>*</v>
      </c>
      <c r="AT239" s="2"/>
      <c r="AU239" s="2" t="str">
        <f>IF(sum!A232="QU",sum!D232,"*")</f>
        <v>*</v>
      </c>
      <c r="AX239" s="2" t="s">
        <v>186</v>
      </c>
      <c r="AY239" s="2" t="s">
        <v>187</v>
      </c>
      <c r="AZ239" s="2">
        <v>2021</v>
      </c>
      <c r="BA239" s="2" t="str">
        <f>IF(sum!A232="SA",sum!B232,"*")</f>
        <v>*</v>
      </c>
      <c r="BB239" s="2"/>
      <c r="BC239" s="2" t="str">
        <f>IF(sum!A232="SA",sum!D232,"*")</f>
        <v>*</v>
      </c>
    </row>
    <row r="240" spans="2:55">
      <c r="B240" s="4" t="s">
        <v>186</v>
      </c>
      <c r="C240" s="4" t="s">
        <v>187</v>
      </c>
      <c r="D240" s="4">
        <v>2021</v>
      </c>
      <c r="J240" s="4" t="s">
        <v>186</v>
      </c>
      <c r="K240" s="4" t="s">
        <v>187</v>
      </c>
      <c r="L240" s="4">
        <v>2021</v>
      </c>
      <c r="M240" s="2" t="str">
        <f>IF(sum!A233="AT",sum!B233,"*")</f>
        <v>*</v>
      </c>
      <c r="N240" s="2"/>
      <c r="O240" s="2" t="str">
        <f>IF(sum!A233="AT",sum!D233,"*")</f>
        <v>*</v>
      </c>
      <c r="R240" s="4" t="s">
        <v>186</v>
      </c>
      <c r="S240" s="4" t="s">
        <v>187</v>
      </c>
      <c r="T240" s="4">
        <v>2021</v>
      </c>
      <c r="U240" s="2" t="str">
        <f>IF(sum!A233="BC",sum!B233,"*")</f>
        <v>AFM-SpHeat_ELE1</v>
      </c>
      <c r="V240" s="2"/>
      <c r="W240" s="2">
        <f>IF(sum!A233="BC",sum!D233,"*")</f>
        <v>0.0944127386739929</v>
      </c>
      <c r="Z240" s="4" t="s">
        <v>186</v>
      </c>
      <c r="AA240" s="4" t="s">
        <v>187</v>
      </c>
      <c r="AB240" s="4">
        <v>2021</v>
      </c>
      <c r="AC240" s="2" t="str">
        <f>IF(sum!A233="MA",sum!B233,"*")</f>
        <v>*</v>
      </c>
      <c r="AD240" s="2"/>
      <c r="AE240" s="2" t="str">
        <f>IF(sum!A233="MA",sum!D233,"*")</f>
        <v>*</v>
      </c>
      <c r="AH240" s="4" t="s">
        <v>186</v>
      </c>
      <c r="AI240" s="4" t="s">
        <v>187</v>
      </c>
      <c r="AJ240" s="4">
        <v>2021</v>
      </c>
      <c r="AK240" s="2" t="str">
        <f>IF(sum!A233="ON",sum!B233,"*")</f>
        <v>*</v>
      </c>
      <c r="AL240" s="2"/>
      <c r="AM240" s="2" t="str">
        <f>IF(sum!A233="ON",sum!D233,"*")</f>
        <v>*</v>
      </c>
      <c r="AP240" s="2" t="s">
        <v>186</v>
      </c>
      <c r="AQ240" s="2" t="s">
        <v>187</v>
      </c>
      <c r="AR240" s="2">
        <v>2021</v>
      </c>
      <c r="AS240" s="2" t="str">
        <f>IF(sum!A233="QU",sum!B233,"*")</f>
        <v>*</v>
      </c>
      <c r="AT240" s="2"/>
      <c r="AU240" s="2" t="str">
        <f>IF(sum!A233="QU",sum!D233,"*")</f>
        <v>*</v>
      </c>
      <c r="AX240" s="4" t="s">
        <v>186</v>
      </c>
      <c r="AY240" s="4" t="s">
        <v>187</v>
      </c>
      <c r="AZ240" s="4">
        <v>2021</v>
      </c>
      <c r="BA240" s="2" t="str">
        <f>IF(sum!A233="SA",sum!B233,"*")</f>
        <v>*</v>
      </c>
      <c r="BB240" s="2"/>
      <c r="BC240" s="2" t="str">
        <f>IF(sum!A233="SA",sum!D233,"*")</f>
        <v>*</v>
      </c>
    </row>
    <row r="241" spans="2:55">
      <c r="B241" s="2" t="s">
        <v>186</v>
      </c>
      <c r="C241" s="2" t="s">
        <v>187</v>
      </c>
      <c r="D241" s="2">
        <v>2021</v>
      </c>
      <c r="J241" s="2" t="s">
        <v>186</v>
      </c>
      <c r="K241" s="2" t="s">
        <v>187</v>
      </c>
      <c r="L241" s="2">
        <v>2021</v>
      </c>
      <c r="M241" s="2" t="str">
        <f>IF(sum!A234="AT",sum!B234,"*")</f>
        <v>*</v>
      </c>
      <c r="N241" s="2"/>
      <c r="O241" s="2" t="str">
        <f>IF(sum!A234="AT",sum!D234,"*")</f>
        <v>*</v>
      </c>
      <c r="R241" s="2" t="s">
        <v>186</v>
      </c>
      <c r="S241" s="2" t="s">
        <v>187</v>
      </c>
      <c r="T241" s="2">
        <v>2021</v>
      </c>
      <c r="U241" s="2" t="str">
        <f>IF(sum!A234="BC",sum!B234,"*")</f>
        <v>AFM-WaterHeat_ELE1</v>
      </c>
      <c r="V241" s="2"/>
      <c r="W241" s="2">
        <f>IF(sum!A234="BC",sum!D234,"*")</f>
        <v>0.0169097442401183</v>
      </c>
      <c r="Z241" s="2" t="s">
        <v>186</v>
      </c>
      <c r="AA241" s="2" t="s">
        <v>187</v>
      </c>
      <c r="AB241" s="2">
        <v>2021</v>
      </c>
      <c r="AC241" s="2" t="str">
        <f>IF(sum!A234="MA",sum!B234,"*")</f>
        <v>*</v>
      </c>
      <c r="AD241" s="2"/>
      <c r="AE241" s="2" t="str">
        <f>IF(sum!A234="MA",sum!D234,"*")</f>
        <v>*</v>
      </c>
      <c r="AH241" s="2" t="s">
        <v>186</v>
      </c>
      <c r="AI241" s="2" t="s">
        <v>187</v>
      </c>
      <c r="AJ241" s="2">
        <v>2021</v>
      </c>
      <c r="AK241" s="2" t="str">
        <f>IF(sum!A234="ON",sum!B234,"*")</f>
        <v>*</v>
      </c>
      <c r="AL241" s="2"/>
      <c r="AM241" s="2" t="str">
        <f>IF(sum!A234="ON",sum!D234,"*")</f>
        <v>*</v>
      </c>
      <c r="AP241" s="4" t="s">
        <v>186</v>
      </c>
      <c r="AQ241" s="4" t="s">
        <v>187</v>
      </c>
      <c r="AR241" s="4">
        <v>2021</v>
      </c>
      <c r="AS241" s="2" t="str">
        <f>IF(sum!A234="QU",sum!B234,"*")</f>
        <v>*</v>
      </c>
      <c r="AT241" s="2"/>
      <c r="AU241" s="2" t="str">
        <f>IF(sum!A234="QU",sum!D234,"*")</f>
        <v>*</v>
      </c>
      <c r="AX241" s="2" t="s">
        <v>186</v>
      </c>
      <c r="AY241" s="2" t="s">
        <v>187</v>
      </c>
      <c r="AZ241" s="2">
        <v>2021</v>
      </c>
      <c r="BA241" s="2" t="str">
        <f>IF(sum!A234="SA",sum!B234,"*")</f>
        <v>*</v>
      </c>
      <c r="BB241" s="2"/>
      <c r="BC241" s="2" t="str">
        <f>IF(sum!A234="SA",sum!D234,"*")</f>
        <v>*</v>
      </c>
    </row>
    <row r="242" spans="2:55">
      <c r="B242" s="2" t="s">
        <v>186</v>
      </c>
      <c r="C242" s="2" t="s">
        <v>187</v>
      </c>
      <c r="D242" s="2">
        <v>2021</v>
      </c>
      <c r="J242" s="2" t="s">
        <v>186</v>
      </c>
      <c r="K242" s="2" t="s">
        <v>187</v>
      </c>
      <c r="L242" s="2">
        <v>2021</v>
      </c>
      <c r="M242" s="2" t="str">
        <f>IF(sum!A235="AT",sum!B235,"*")</f>
        <v>*</v>
      </c>
      <c r="N242" s="2"/>
      <c r="O242" s="2" t="str">
        <f>IF(sum!A235="AT",sum!D235,"*")</f>
        <v>*</v>
      </c>
      <c r="R242" s="2" t="s">
        <v>186</v>
      </c>
      <c r="S242" s="2" t="s">
        <v>187</v>
      </c>
      <c r="T242" s="2">
        <v>2021</v>
      </c>
      <c r="U242" s="2" t="str">
        <f>IF(sum!A235="BC",sum!B235,"*")</f>
        <v>ART-AuxiliaryEquip_ELE1</v>
      </c>
      <c r="V242" s="2"/>
      <c r="W242" s="2">
        <f>IF(sum!A235="BC",sum!D235,"*")</f>
        <v>0.00845487212005898</v>
      </c>
      <c r="Z242" s="2" t="s">
        <v>186</v>
      </c>
      <c r="AA242" s="2" t="s">
        <v>187</v>
      </c>
      <c r="AB242" s="2">
        <v>2021</v>
      </c>
      <c r="AC242" s="2" t="str">
        <f>IF(sum!A235="MA",sum!B235,"*")</f>
        <v>*</v>
      </c>
      <c r="AD242" s="2"/>
      <c r="AE242" s="2" t="str">
        <f>IF(sum!A235="MA",sum!D235,"*")</f>
        <v>*</v>
      </c>
      <c r="AH242" s="2" t="s">
        <v>186</v>
      </c>
      <c r="AI242" s="2" t="s">
        <v>187</v>
      </c>
      <c r="AJ242" s="2">
        <v>2021</v>
      </c>
      <c r="AK242" s="2" t="str">
        <f>IF(sum!A235="ON",sum!B235,"*")</f>
        <v>*</v>
      </c>
      <c r="AL242" s="2"/>
      <c r="AM242" s="2" t="str">
        <f>IF(sum!A235="ON",sum!D235,"*")</f>
        <v>*</v>
      </c>
      <c r="AP242" s="2" t="s">
        <v>186</v>
      </c>
      <c r="AQ242" s="2" t="s">
        <v>187</v>
      </c>
      <c r="AR242" s="2">
        <v>2021</v>
      </c>
      <c r="AS242" s="2" t="str">
        <f>IF(sum!A235="QU",sum!B235,"*")</f>
        <v>*</v>
      </c>
      <c r="AT242" s="2"/>
      <c r="AU242" s="2" t="str">
        <f>IF(sum!A235="QU",sum!D235,"*")</f>
        <v>*</v>
      </c>
      <c r="AX242" s="2" t="s">
        <v>186</v>
      </c>
      <c r="AY242" s="2" t="s">
        <v>187</v>
      </c>
      <c r="AZ242" s="2">
        <v>2021</v>
      </c>
      <c r="BA242" s="2" t="str">
        <f>IF(sum!A235="SA",sum!B235,"*")</f>
        <v>*</v>
      </c>
      <c r="BB242" s="2"/>
      <c r="BC242" s="2" t="str">
        <f>IF(sum!A235="SA",sum!D235,"*")</f>
        <v>*</v>
      </c>
    </row>
    <row r="243" spans="2:55">
      <c r="B243" s="4" t="s">
        <v>186</v>
      </c>
      <c r="C243" s="4" t="s">
        <v>187</v>
      </c>
      <c r="D243" s="4">
        <v>2021</v>
      </c>
      <c r="J243" s="4" t="s">
        <v>186</v>
      </c>
      <c r="K243" s="4" t="s">
        <v>187</v>
      </c>
      <c r="L243" s="4">
        <v>2021</v>
      </c>
      <c r="M243" s="2" t="str">
        <f>IF(sum!A236="AT",sum!B236,"*")</f>
        <v>*</v>
      </c>
      <c r="N243" s="2"/>
      <c r="O243" s="2" t="str">
        <f>IF(sum!A236="AT",sum!D236,"*")</f>
        <v>*</v>
      </c>
      <c r="R243" s="4" t="s">
        <v>186</v>
      </c>
      <c r="S243" s="4" t="s">
        <v>187</v>
      </c>
      <c r="T243" s="4">
        <v>2021</v>
      </c>
      <c r="U243" s="2" t="str">
        <f>IF(sum!A236="BC",sum!B236,"*")</f>
        <v>ART-AuxiliaryMot_ELE1</v>
      </c>
      <c r="V243" s="2"/>
      <c r="W243" s="2">
        <f>IF(sum!A236="BC",sum!D236,"*")</f>
        <v>0.00634115409004437</v>
      </c>
      <c r="Z243" s="4" t="s">
        <v>186</v>
      </c>
      <c r="AA243" s="4" t="s">
        <v>187</v>
      </c>
      <c r="AB243" s="4">
        <v>2021</v>
      </c>
      <c r="AC243" s="2" t="str">
        <f>IF(sum!A236="MA",sum!B236,"*")</f>
        <v>*</v>
      </c>
      <c r="AD243" s="2"/>
      <c r="AE243" s="2" t="str">
        <f>IF(sum!A236="MA",sum!D236,"*")</f>
        <v>*</v>
      </c>
      <c r="AH243" s="4" t="s">
        <v>186</v>
      </c>
      <c r="AI243" s="4" t="s">
        <v>187</v>
      </c>
      <c r="AJ243" s="4">
        <v>2021</v>
      </c>
      <c r="AK243" s="2" t="str">
        <f>IF(sum!A236="ON",sum!B236,"*")</f>
        <v>*</v>
      </c>
      <c r="AL243" s="2"/>
      <c r="AM243" s="2" t="str">
        <f>IF(sum!A236="ON",sum!D236,"*")</f>
        <v>*</v>
      </c>
      <c r="AP243" s="4" t="s">
        <v>186</v>
      </c>
      <c r="AQ243" s="4" t="s">
        <v>187</v>
      </c>
      <c r="AR243" s="4">
        <v>2021</v>
      </c>
      <c r="AS243" s="2" t="str">
        <f>IF(sum!A236="QU",sum!B236,"*")</f>
        <v>*</v>
      </c>
      <c r="AT243" s="2"/>
      <c r="AU243" s="2" t="str">
        <f>IF(sum!A236="QU",sum!D236,"*")</f>
        <v>*</v>
      </c>
      <c r="AX243" s="4" t="s">
        <v>186</v>
      </c>
      <c r="AY243" s="4" t="s">
        <v>187</v>
      </c>
      <c r="AZ243" s="4">
        <v>2021</v>
      </c>
      <c r="BA243" s="2" t="str">
        <f>IF(sum!A236="SA",sum!B236,"*")</f>
        <v>*</v>
      </c>
      <c r="BB243" s="2"/>
      <c r="BC243" s="2" t="str">
        <f>IF(sum!A236="SA",sum!D236,"*")</f>
        <v>*</v>
      </c>
    </row>
    <row r="244" spans="2:55">
      <c r="B244" s="2" t="s">
        <v>186</v>
      </c>
      <c r="C244" s="2" t="s">
        <v>187</v>
      </c>
      <c r="D244" s="2">
        <v>2021</v>
      </c>
      <c r="J244" s="2" t="s">
        <v>186</v>
      </c>
      <c r="K244" s="2" t="s">
        <v>187</v>
      </c>
      <c r="L244" s="2">
        <v>2021</v>
      </c>
      <c r="M244" s="2" t="str">
        <f>IF(sum!A237="AT",sum!B237,"*")</f>
        <v>*</v>
      </c>
      <c r="N244" s="2"/>
      <c r="O244" s="2" t="str">
        <f>IF(sum!A237="AT",sum!D237,"*")</f>
        <v>*</v>
      </c>
      <c r="R244" s="2" t="s">
        <v>186</v>
      </c>
      <c r="S244" s="2" t="s">
        <v>187</v>
      </c>
      <c r="T244" s="2">
        <v>2021</v>
      </c>
      <c r="U244" s="2" t="str">
        <f>IF(sum!A237="BC",sum!B237,"*")</f>
        <v>ART-Light_ELE1</v>
      </c>
      <c r="V244" s="2"/>
      <c r="W244" s="2">
        <f>IF(sum!A237="BC",sum!D237,"*")</f>
        <v>0.0190234622701328</v>
      </c>
      <c r="Z244" s="2" t="s">
        <v>186</v>
      </c>
      <c r="AA244" s="2" t="s">
        <v>187</v>
      </c>
      <c r="AB244" s="2">
        <v>2021</v>
      </c>
      <c r="AC244" s="2" t="str">
        <f>IF(sum!A237="MA",sum!B237,"*")</f>
        <v>*</v>
      </c>
      <c r="AD244" s="2"/>
      <c r="AE244" s="2" t="str">
        <f>IF(sum!A237="MA",sum!D237,"*")</f>
        <v>*</v>
      </c>
      <c r="AH244" s="2" t="s">
        <v>186</v>
      </c>
      <c r="AI244" s="2" t="s">
        <v>187</v>
      </c>
      <c r="AJ244" s="2">
        <v>2021</v>
      </c>
      <c r="AK244" s="2" t="str">
        <f>IF(sum!A237="ON",sum!B237,"*")</f>
        <v>*</v>
      </c>
      <c r="AL244" s="2"/>
      <c r="AM244" s="2" t="str">
        <f>IF(sum!A237="ON",sum!D237,"*")</f>
        <v>*</v>
      </c>
      <c r="AP244" s="2" t="s">
        <v>186</v>
      </c>
      <c r="AQ244" s="2" t="s">
        <v>187</v>
      </c>
      <c r="AR244" s="2">
        <v>2021</v>
      </c>
      <c r="AS244" s="2" t="str">
        <f>IF(sum!A237="QU",sum!B237,"*")</f>
        <v>*</v>
      </c>
      <c r="AT244" s="2"/>
      <c r="AU244" s="2" t="str">
        <f>IF(sum!A237="QU",sum!D237,"*")</f>
        <v>*</v>
      </c>
      <c r="AX244" s="2" t="s">
        <v>186</v>
      </c>
      <c r="AY244" s="2" t="s">
        <v>187</v>
      </c>
      <c r="AZ244" s="2">
        <v>2021</v>
      </c>
      <c r="BA244" s="2" t="str">
        <f>IF(sum!A237="SA",sum!B237,"*")</f>
        <v>*</v>
      </c>
      <c r="BB244" s="2"/>
      <c r="BC244" s="2" t="str">
        <f>IF(sum!A237="SA",sum!D237,"*")</f>
        <v>*</v>
      </c>
    </row>
    <row r="245" spans="2:55">
      <c r="B245" s="2" t="s">
        <v>186</v>
      </c>
      <c r="C245" s="2" t="s">
        <v>187</v>
      </c>
      <c r="D245" s="2">
        <v>2021</v>
      </c>
      <c r="J245" s="2" t="s">
        <v>186</v>
      </c>
      <c r="K245" s="2" t="s">
        <v>187</v>
      </c>
      <c r="L245" s="2">
        <v>2021</v>
      </c>
      <c r="M245" s="2" t="str">
        <f>IF(sum!A238="AT",sum!B238,"*")</f>
        <v>*</v>
      </c>
      <c r="N245" s="2"/>
      <c r="O245" s="2" t="str">
        <f>IF(sum!A238="AT",sum!D238,"*")</f>
        <v>*</v>
      </c>
      <c r="R245" s="2" t="s">
        <v>186</v>
      </c>
      <c r="S245" s="2" t="s">
        <v>187</v>
      </c>
      <c r="T245" s="2">
        <v>2021</v>
      </c>
      <c r="U245" s="2" t="str">
        <f>IF(sum!A238="BC",sum!B238,"*")</f>
        <v>ART-SpCool_ELE1</v>
      </c>
      <c r="V245" s="2"/>
      <c r="W245" s="2">
        <f>IF(sum!A238="BC",sum!D238,"*")</f>
        <v>0.00317057704502223</v>
      </c>
      <c r="Z245" s="2" t="s">
        <v>186</v>
      </c>
      <c r="AA245" s="2" t="s">
        <v>187</v>
      </c>
      <c r="AB245" s="2">
        <v>2021</v>
      </c>
      <c r="AC245" s="2" t="str">
        <f>IF(sum!A238="MA",sum!B238,"*")</f>
        <v>*</v>
      </c>
      <c r="AD245" s="2"/>
      <c r="AE245" s="2" t="str">
        <f>IF(sum!A238="MA",sum!D238,"*")</f>
        <v>*</v>
      </c>
      <c r="AH245" s="2" t="s">
        <v>186</v>
      </c>
      <c r="AI245" s="2" t="s">
        <v>187</v>
      </c>
      <c r="AJ245" s="2">
        <v>2021</v>
      </c>
      <c r="AK245" s="2" t="str">
        <f>IF(sum!A238="ON",sum!B238,"*")</f>
        <v>*</v>
      </c>
      <c r="AL245" s="2"/>
      <c r="AM245" s="2" t="str">
        <f>IF(sum!A238="ON",sum!D238,"*")</f>
        <v>*</v>
      </c>
      <c r="AP245" s="4" t="s">
        <v>186</v>
      </c>
      <c r="AQ245" s="4" t="s">
        <v>187</v>
      </c>
      <c r="AR245" s="4">
        <v>2021</v>
      </c>
      <c r="AS245" s="2" t="str">
        <f>IF(sum!A238="QU",sum!B238,"*")</f>
        <v>*</v>
      </c>
      <c r="AT245" s="2"/>
      <c r="AU245" s="2" t="str">
        <f>IF(sum!A238="QU",sum!D238,"*")</f>
        <v>*</v>
      </c>
      <c r="AX245" s="2" t="s">
        <v>186</v>
      </c>
      <c r="AY245" s="2" t="s">
        <v>187</v>
      </c>
      <c r="AZ245" s="2">
        <v>2021</v>
      </c>
      <c r="BA245" s="2" t="str">
        <f>IF(sum!A238="SA",sum!B238,"*")</f>
        <v>*</v>
      </c>
      <c r="BB245" s="2"/>
      <c r="BC245" s="2" t="str">
        <f>IF(sum!A238="SA",sum!D238,"*")</f>
        <v>*</v>
      </c>
    </row>
    <row r="246" spans="2:55">
      <c r="B246" s="4" t="s">
        <v>186</v>
      </c>
      <c r="C246" s="4" t="s">
        <v>187</v>
      </c>
      <c r="D246" s="4">
        <v>2021</v>
      </c>
      <c r="J246" s="4" t="s">
        <v>186</v>
      </c>
      <c r="K246" s="4" t="s">
        <v>187</v>
      </c>
      <c r="L246" s="4">
        <v>2021</v>
      </c>
      <c r="M246" s="2" t="str">
        <f>IF(sum!A239="AT",sum!B239,"*")</f>
        <v>*</v>
      </c>
      <c r="N246" s="2"/>
      <c r="O246" s="2" t="str">
        <f>IF(sum!A239="AT",sum!D239,"*")</f>
        <v>*</v>
      </c>
      <c r="R246" s="4" t="s">
        <v>186</v>
      </c>
      <c r="S246" s="4" t="s">
        <v>187</v>
      </c>
      <c r="T246" s="4">
        <v>2021</v>
      </c>
      <c r="U246" s="2" t="str">
        <f>IF(sum!A239="BC",sum!B239,"*")</f>
        <v>ART-SpHeat_ELE1</v>
      </c>
      <c r="V246" s="2"/>
      <c r="W246" s="2">
        <f>IF(sum!A239="BC",sum!D239,"*")</f>
        <v>0.0253646163601777</v>
      </c>
      <c r="Z246" s="4" t="s">
        <v>186</v>
      </c>
      <c r="AA246" s="4" t="s">
        <v>187</v>
      </c>
      <c r="AB246" s="4">
        <v>2021</v>
      </c>
      <c r="AC246" s="2" t="str">
        <f>IF(sum!A239="MA",sum!B239,"*")</f>
        <v>*</v>
      </c>
      <c r="AD246" s="2"/>
      <c r="AE246" s="2" t="str">
        <f>IF(sum!A239="MA",sum!D239,"*")</f>
        <v>*</v>
      </c>
      <c r="AH246" s="4" t="s">
        <v>186</v>
      </c>
      <c r="AI246" s="4" t="s">
        <v>187</v>
      </c>
      <c r="AJ246" s="4">
        <v>2021</v>
      </c>
      <c r="AK246" s="2" t="str">
        <f>IF(sum!A239="ON",sum!B239,"*")</f>
        <v>*</v>
      </c>
      <c r="AL246" s="2"/>
      <c r="AM246" s="2" t="str">
        <f>IF(sum!A239="ON",sum!D239,"*")</f>
        <v>*</v>
      </c>
      <c r="AP246" s="2" t="s">
        <v>186</v>
      </c>
      <c r="AQ246" s="2" t="s">
        <v>187</v>
      </c>
      <c r="AR246" s="2">
        <v>2021</v>
      </c>
      <c r="AS246" s="2" t="str">
        <f>IF(sum!A239="QU",sum!B239,"*")</f>
        <v>*</v>
      </c>
      <c r="AT246" s="2"/>
      <c r="AU246" s="2" t="str">
        <f>IF(sum!A239="QU",sum!D239,"*")</f>
        <v>*</v>
      </c>
      <c r="AX246" s="4" t="s">
        <v>186</v>
      </c>
      <c r="AY246" s="4" t="s">
        <v>187</v>
      </c>
      <c r="AZ246" s="4">
        <v>2021</v>
      </c>
      <c r="BA246" s="2" t="str">
        <f>IF(sum!A239="SA",sum!B239,"*")</f>
        <v>*</v>
      </c>
      <c r="BB246" s="2"/>
      <c r="BC246" s="2" t="str">
        <f>IF(sum!A239="SA",sum!D239,"*")</f>
        <v>*</v>
      </c>
    </row>
    <row r="247" spans="2:55">
      <c r="B247" s="2" t="s">
        <v>186</v>
      </c>
      <c r="C247" s="2" t="s">
        <v>187</v>
      </c>
      <c r="D247" s="2">
        <v>2021</v>
      </c>
      <c r="J247" s="2" t="s">
        <v>186</v>
      </c>
      <c r="K247" s="2" t="s">
        <v>187</v>
      </c>
      <c r="L247" s="2">
        <v>2021</v>
      </c>
      <c r="M247" s="2" t="str">
        <f>IF(sum!A240="AT",sum!B240,"*")</f>
        <v>*</v>
      </c>
      <c r="N247" s="2"/>
      <c r="O247" s="2" t="str">
        <f>IF(sum!A240="AT",sum!D240,"*")</f>
        <v>*</v>
      </c>
      <c r="R247" s="2" t="s">
        <v>186</v>
      </c>
      <c r="S247" s="2" t="s">
        <v>187</v>
      </c>
      <c r="T247" s="2">
        <v>2021</v>
      </c>
      <c r="U247" s="2" t="str">
        <f>IF(sum!A240="BC",sum!B240,"*")</f>
        <v>ART-WaterHeat_ELE1</v>
      </c>
      <c r="V247" s="2"/>
      <c r="W247" s="2">
        <f>IF(sum!A240="BC",sum!D240,"*")</f>
        <v>0.0021137180300148</v>
      </c>
      <c r="Z247" s="2" t="s">
        <v>186</v>
      </c>
      <c r="AA247" s="2" t="s">
        <v>187</v>
      </c>
      <c r="AB247" s="2">
        <v>2021</v>
      </c>
      <c r="AC247" s="2" t="str">
        <f>IF(sum!A240="MA",sum!B240,"*")</f>
        <v>*</v>
      </c>
      <c r="AD247" s="2"/>
      <c r="AE247" s="2" t="str">
        <f>IF(sum!A240="MA",sum!D240,"*")</f>
        <v>*</v>
      </c>
      <c r="AH247" s="2" t="s">
        <v>186</v>
      </c>
      <c r="AI247" s="2" t="s">
        <v>187</v>
      </c>
      <c r="AJ247" s="2">
        <v>2021</v>
      </c>
      <c r="AK247" s="2" t="str">
        <f>IF(sum!A240="ON",sum!B240,"*")</f>
        <v>*</v>
      </c>
      <c r="AL247" s="2"/>
      <c r="AM247" s="2" t="str">
        <f>IF(sum!A240="ON",sum!D240,"*")</f>
        <v>*</v>
      </c>
      <c r="AP247" s="4" t="s">
        <v>186</v>
      </c>
      <c r="AQ247" s="4" t="s">
        <v>187</v>
      </c>
      <c r="AR247" s="4">
        <v>2021</v>
      </c>
      <c r="AS247" s="2" t="str">
        <f>IF(sum!A240="QU",sum!B240,"*")</f>
        <v>*</v>
      </c>
      <c r="AT247" s="2"/>
      <c r="AU247" s="2" t="str">
        <f>IF(sum!A240="QU",sum!D240,"*")</f>
        <v>*</v>
      </c>
      <c r="AX247" s="2" t="s">
        <v>186</v>
      </c>
      <c r="AY247" s="2" t="s">
        <v>187</v>
      </c>
      <c r="AZ247" s="2">
        <v>2021</v>
      </c>
      <c r="BA247" s="2" t="str">
        <f>IF(sum!A240="SA",sum!B240,"*")</f>
        <v>*</v>
      </c>
      <c r="BB247" s="2"/>
      <c r="BC247" s="2" t="str">
        <f>IF(sum!A240="SA",sum!D240,"*")</f>
        <v>*</v>
      </c>
    </row>
    <row r="248" spans="2:55">
      <c r="B248" s="2" t="s">
        <v>186</v>
      </c>
      <c r="C248" s="2" t="s">
        <v>187</v>
      </c>
      <c r="D248" s="2">
        <v>2021</v>
      </c>
      <c r="J248" s="2" t="s">
        <v>186</v>
      </c>
      <c r="K248" s="2" t="s">
        <v>187</v>
      </c>
      <c r="L248" s="2">
        <v>2021</v>
      </c>
      <c r="M248" s="2" t="str">
        <f>IF(sum!A241="AT",sum!B241,"*")</f>
        <v>*</v>
      </c>
      <c r="N248" s="2"/>
      <c r="O248" s="2" t="str">
        <f>IF(sum!A241="AT",sum!D241,"*")</f>
        <v>*</v>
      </c>
      <c r="R248" s="2" t="s">
        <v>186</v>
      </c>
      <c r="S248" s="2" t="s">
        <v>187</v>
      </c>
      <c r="T248" s="2">
        <v>2021</v>
      </c>
      <c r="U248" s="2" t="str">
        <f>IF(sum!A241="BC",sum!B241,"*")</f>
        <v>ECHP_biomass_thermal01</v>
      </c>
      <c r="V248" s="2"/>
      <c r="W248" s="2">
        <f>IF(sum!A241="BC",sum!D241,"*")</f>
        <v>0</v>
      </c>
      <c r="Z248" s="2" t="s">
        <v>186</v>
      </c>
      <c r="AA248" s="2" t="s">
        <v>187</v>
      </c>
      <c r="AB248" s="2">
        <v>2021</v>
      </c>
      <c r="AC248" s="2" t="str">
        <f>IF(sum!A241="MA",sum!B241,"*")</f>
        <v>*</v>
      </c>
      <c r="AD248" s="2"/>
      <c r="AE248" s="2" t="str">
        <f>IF(sum!A241="MA",sum!D241,"*")</f>
        <v>*</v>
      </c>
      <c r="AH248" s="2" t="s">
        <v>186</v>
      </c>
      <c r="AI248" s="2" t="s">
        <v>187</v>
      </c>
      <c r="AJ248" s="2">
        <v>2021</v>
      </c>
      <c r="AK248" s="2" t="str">
        <f>IF(sum!A241="ON",sum!B241,"*")</f>
        <v>*</v>
      </c>
      <c r="AL248" s="2"/>
      <c r="AM248" s="2" t="str">
        <f>IF(sum!A241="ON",sum!D241,"*")</f>
        <v>*</v>
      </c>
      <c r="AP248" s="2" t="s">
        <v>186</v>
      </c>
      <c r="AQ248" s="2" t="s">
        <v>187</v>
      </c>
      <c r="AR248" s="2">
        <v>2021</v>
      </c>
      <c r="AS248" s="2" t="str">
        <f>IF(sum!A241="QU",sum!B241,"*")</f>
        <v>*</v>
      </c>
      <c r="AT248" s="2"/>
      <c r="AU248" s="2" t="str">
        <f>IF(sum!A241="QU",sum!D241,"*")</f>
        <v>*</v>
      </c>
      <c r="AX248" s="2" t="s">
        <v>186</v>
      </c>
      <c r="AY248" s="2" t="s">
        <v>187</v>
      </c>
      <c r="AZ248" s="2">
        <v>2021</v>
      </c>
      <c r="BA248" s="2" t="str">
        <f>IF(sum!A241="SA",sum!B241,"*")</f>
        <v>*</v>
      </c>
      <c r="BB248" s="2"/>
      <c r="BC248" s="2" t="str">
        <f>IF(sum!A241="SA",sum!D241,"*")</f>
        <v>*</v>
      </c>
    </row>
    <row r="249" spans="2:55">
      <c r="B249" s="4" t="s">
        <v>186</v>
      </c>
      <c r="C249" s="4" t="s">
        <v>187</v>
      </c>
      <c r="D249" s="4">
        <v>2021</v>
      </c>
      <c r="J249" s="4" t="s">
        <v>186</v>
      </c>
      <c r="K249" s="4" t="s">
        <v>187</v>
      </c>
      <c r="L249" s="4">
        <v>2021</v>
      </c>
      <c r="M249" s="2" t="str">
        <f>IF(sum!A242="AT",sum!B242,"*")</f>
        <v>*</v>
      </c>
      <c r="N249" s="2"/>
      <c r="O249" s="2" t="str">
        <f>IF(sum!A242="AT",sum!D242,"*")</f>
        <v>*</v>
      </c>
      <c r="R249" s="4" t="s">
        <v>186</v>
      </c>
      <c r="S249" s="4" t="s">
        <v>187</v>
      </c>
      <c r="T249" s="4">
        <v>2021</v>
      </c>
      <c r="U249" s="2" t="str">
        <f>IF(sum!A242="BC",sum!B242,"*")</f>
        <v>EDU-AuxiliaryEquip_ELE1</v>
      </c>
      <c r="V249" s="2"/>
      <c r="W249" s="2">
        <f>IF(sum!A242="BC",sum!D242,"*")</f>
        <v>0.0486155146903402</v>
      </c>
      <c r="Z249" s="4" t="s">
        <v>186</v>
      </c>
      <c r="AA249" s="4" t="s">
        <v>187</v>
      </c>
      <c r="AB249" s="4">
        <v>2021</v>
      </c>
      <c r="AC249" s="2" t="str">
        <f>IF(sum!A242="MA",sum!B242,"*")</f>
        <v>*</v>
      </c>
      <c r="AD249" s="2"/>
      <c r="AE249" s="2" t="str">
        <f>IF(sum!A242="MA",sum!D242,"*")</f>
        <v>*</v>
      </c>
      <c r="AH249" s="4" t="s">
        <v>186</v>
      </c>
      <c r="AI249" s="4" t="s">
        <v>187</v>
      </c>
      <c r="AJ249" s="4">
        <v>2021</v>
      </c>
      <c r="AK249" s="2" t="str">
        <f>IF(sum!A242="ON",sum!B242,"*")</f>
        <v>*</v>
      </c>
      <c r="AL249" s="2"/>
      <c r="AM249" s="2" t="str">
        <f>IF(sum!A242="ON",sum!D242,"*")</f>
        <v>*</v>
      </c>
      <c r="AP249" s="4" t="s">
        <v>186</v>
      </c>
      <c r="AQ249" s="4" t="s">
        <v>187</v>
      </c>
      <c r="AR249" s="4">
        <v>2021</v>
      </c>
      <c r="AS249" s="2" t="str">
        <f>IF(sum!A242="QU",sum!B242,"*")</f>
        <v>*</v>
      </c>
      <c r="AT249" s="2"/>
      <c r="AU249" s="2" t="str">
        <f>IF(sum!A242="QU",sum!D242,"*")</f>
        <v>*</v>
      </c>
      <c r="AX249" s="4" t="s">
        <v>186</v>
      </c>
      <c r="AY249" s="4" t="s">
        <v>187</v>
      </c>
      <c r="AZ249" s="4">
        <v>2021</v>
      </c>
      <c r="BA249" s="2" t="str">
        <f>IF(sum!A242="SA",sum!B242,"*")</f>
        <v>*</v>
      </c>
      <c r="BB249" s="2"/>
      <c r="BC249" s="2" t="str">
        <f>IF(sum!A242="SA",sum!D242,"*")</f>
        <v>*</v>
      </c>
    </row>
    <row r="250" spans="2:55">
      <c r="B250" s="2" t="s">
        <v>186</v>
      </c>
      <c r="C250" s="2" t="s">
        <v>187</v>
      </c>
      <c r="D250" s="2">
        <v>2021</v>
      </c>
      <c r="J250" s="2" t="s">
        <v>186</v>
      </c>
      <c r="K250" s="2" t="s">
        <v>187</v>
      </c>
      <c r="L250" s="2">
        <v>2021</v>
      </c>
      <c r="M250" s="2" t="str">
        <f>IF(sum!A243="AT",sum!B243,"*")</f>
        <v>*</v>
      </c>
      <c r="N250" s="2"/>
      <c r="O250" s="2" t="str">
        <f>IF(sum!A243="AT",sum!D243,"*")</f>
        <v>*</v>
      </c>
      <c r="R250" s="2" t="s">
        <v>186</v>
      </c>
      <c r="S250" s="2" t="s">
        <v>187</v>
      </c>
      <c r="T250" s="2">
        <v>2021</v>
      </c>
      <c r="U250" s="2" t="str">
        <f>IF(sum!A243="BC",sum!B243,"*")</f>
        <v>EDU-AuxiliaryMot_ELE1</v>
      </c>
      <c r="V250" s="2"/>
      <c r="W250" s="2">
        <f>IF(sum!A243="BC",sum!D243,"*")</f>
        <v>0.0253646163601781</v>
      </c>
      <c r="Z250" s="2" t="s">
        <v>186</v>
      </c>
      <c r="AA250" s="2" t="s">
        <v>187</v>
      </c>
      <c r="AB250" s="2">
        <v>2021</v>
      </c>
      <c r="AC250" s="2" t="str">
        <f>IF(sum!A243="MA",sum!B243,"*")</f>
        <v>*</v>
      </c>
      <c r="AD250" s="2"/>
      <c r="AE250" s="2" t="str">
        <f>IF(sum!A243="MA",sum!D243,"*")</f>
        <v>*</v>
      </c>
      <c r="AH250" s="2" t="s">
        <v>186</v>
      </c>
      <c r="AI250" s="2" t="s">
        <v>187</v>
      </c>
      <c r="AJ250" s="2">
        <v>2021</v>
      </c>
      <c r="AK250" s="2" t="str">
        <f>IF(sum!A243="ON",sum!B243,"*")</f>
        <v>*</v>
      </c>
      <c r="AL250" s="2"/>
      <c r="AM250" s="2" t="str">
        <f>IF(sum!A243="ON",sum!D243,"*")</f>
        <v>*</v>
      </c>
      <c r="AP250" s="2" t="s">
        <v>186</v>
      </c>
      <c r="AQ250" s="2" t="s">
        <v>187</v>
      </c>
      <c r="AR250" s="2">
        <v>2021</v>
      </c>
      <c r="AS250" s="2" t="str">
        <f>IF(sum!A243="QU",sum!B243,"*")</f>
        <v>*</v>
      </c>
      <c r="AT250" s="2"/>
      <c r="AU250" s="2" t="str">
        <f>IF(sum!A243="QU",sum!D243,"*")</f>
        <v>*</v>
      </c>
      <c r="AX250" s="2" t="s">
        <v>186</v>
      </c>
      <c r="AY250" s="2" t="s">
        <v>187</v>
      </c>
      <c r="AZ250" s="2">
        <v>2021</v>
      </c>
      <c r="BA250" s="2" t="str">
        <f>IF(sum!A243="SA",sum!B243,"*")</f>
        <v>*</v>
      </c>
      <c r="BB250" s="2"/>
      <c r="BC250" s="2" t="str">
        <f>IF(sum!A243="SA",sum!D243,"*")</f>
        <v>*</v>
      </c>
    </row>
    <row r="251" spans="2:55">
      <c r="B251" s="2" t="s">
        <v>186</v>
      </c>
      <c r="C251" s="2" t="s">
        <v>187</v>
      </c>
      <c r="D251" s="2">
        <v>2021</v>
      </c>
      <c r="J251" s="2" t="s">
        <v>186</v>
      </c>
      <c r="K251" s="2" t="s">
        <v>187</v>
      </c>
      <c r="L251" s="2">
        <v>2021</v>
      </c>
      <c r="M251" s="2" t="str">
        <f>IF(sum!A244="AT",sum!B244,"*")</f>
        <v>*</v>
      </c>
      <c r="N251" s="2"/>
      <c r="O251" s="2" t="str">
        <f>IF(sum!A244="AT",sum!D244,"*")</f>
        <v>*</v>
      </c>
      <c r="R251" s="2" t="s">
        <v>186</v>
      </c>
      <c r="S251" s="2" t="s">
        <v>187</v>
      </c>
      <c r="T251" s="2">
        <v>2021</v>
      </c>
      <c r="U251" s="2" t="str">
        <f>IF(sum!A244="BC",sum!B244,"*")</f>
        <v>EDU-Light_ELE1</v>
      </c>
      <c r="V251" s="2"/>
      <c r="W251" s="2">
        <f>IF(sum!A244="BC",sum!D244,"*")</f>
        <v>0.0697526949904881</v>
      </c>
      <c r="Z251" s="2" t="s">
        <v>186</v>
      </c>
      <c r="AA251" s="2" t="s">
        <v>187</v>
      </c>
      <c r="AB251" s="2">
        <v>2021</v>
      </c>
      <c r="AC251" s="2" t="str">
        <f>IF(sum!A244="MA",sum!B244,"*")</f>
        <v>*</v>
      </c>
      <c r="AD251" s="2"/>
      <c r="AE251" s="2" t="str">
        <f>IF(sum!A244="MA",sum!D244,"*")</f>
        <v>*</v>
      </c>
      <c r="AH251" s="2" t="s">
        <v>186</v>
      </c>
      <c r="AI251" s="2" t="s">
        <v>187</v>
      </c>
      <c r="AJ251" s="2">
        <v>2021</v>
      </c>
      <c r="AK251" s="2" t="str">
        <f>IF(sum!A244="ON",sum!B244,"*")</f>
        <v>*</v>
      </c>
      <c r="AL251" s="2"/>
      <c r="AM251" s="2" t="str">
        <f>IF(sum!A244="ON",sum!D244,"*")</f>
        <v>*</v>
      </c>
      <c r="AP251" s="4" t="s">
        <v>186</v>
      </c>
      <c r="AQ251" s="4" t="s">
        <v>187</v>
      </c>
      <c r="AR251" s="4">
        <v>2021</v>
      </c>
      <c r="AS251" s="2" t="str">
        <f>IF(sum!A244="QU",sum!B244,"*")</f>
        <v>*</v>
      </c>
      <c r="AT251" s="2"/>
      <c r="AU251" s="2" t="str">
        <f>IF(sum!A244="QU",sum!D244,"*")</f>
        <v>*</v>
      </c>
      <c r="AX251" s="2" t="s">
        <v>186</v>
      </c>
      <c r="AY251" s="2" t="s">
        <v>187</v>
      </c>
      <c r="AZ251" s="2">
        <v>2021</v>
      </c>
      <c r="BA251" s="2" t="str">
        <f>IF(sum!A244="SA",sum!B244,"*")</f>
        <v>*</v>
      </c>
      <c r="BB251" s="2"/>
      <c r="BC251" s="2" t="str">
        <f>IF(sum!A244="SA",sum!D244,"*")</f>
        <v>*</v>
      </c>
    </row>
    <row r="252" spans="2:55">
      <c r="B252" s="4" t="s">
        <v>186</v>
      </c>
      <c r="C252" s="4" t="s">
        <v>187</v>
      </c>
      <c r="D252" s="4">
        <v>2021</v>
      </c>
      <c r="J252" s="4" t="s">
        <v>186</v>
      </c>
      <c r="K252" s="4" t="s">
        <v>187</v>
      </c>
      <c r="L252" s="4">
        <v>2021</v>
      </c>
      <c r="M252" s="2" t="str">
        <f>IF(sum!A245="AT",sum!B245,"*")</f>
        <v>*</v>
      </c>
      <c r="N252" s="2"/>
      <c r="O252" s="2" t="str">
        <f>IF(sum!A245="AT",sum!D245,"*")</f>
        <v>*</v>
      </c>
      <c r="R252" s="4" t="s">
        <v>186</v>
      </c>
      <c r="S252" s="4" t="s">
        <v>187</v>
      </c>
      <c r="T252" s="4">
        <v>2021</v>
      </c>
      <c r="U252" s="2" t="str">
        <f>IF(sum!A245="BC",sum!B245,"*")</f>
        <v>EDU-SpCool_ELE1</v>
      </c>
      <c r="V252" s="2"/>
      <c r="W252" s="2">
        <f>IF(sum!A245="BC",sum!D245,"*")</f>
        <v>0.0190234622701328</v>
      </c>
      <c r="Z252" s="4" t="s">
        <v>186</v>
      </c>
      <c r="AA252" s="4" t="s">
        <v>187</v>
      </c>
      <c r="AB252" s="4">
        <v>2021</v>
      </c>
      <c r="AC252" s="2" t="str">
        <f>IF(sum!A245="MA",sum!B245,"*")</f>
        <v>*</v>
      </c>
      <c r="AD252" s="2"/>
      <c r="AE252" s="2" t="str">
        <f>IF(sum!A245="MA",sum!D245,"*")</f>
        <v>*</v>
      </c>
      <c r="AH252" s="4" t="s">
        <v>186</v>
      </c>
      <c r="AI252" s="4" t="s">
        <v>187</v>
      </c>
      <c r="AJ252" s="4">
        <v>2021</v>
      </c>
      <c r="AK252" s="2" t="str">
        <f>IF(sum!A245="ON",sum!B245,"*")</f>
        <v>*</v>
      </c>
      <c r="AL252" s="2"/>
      <c r="AM252" s="2" t="str">
        <f>IF(sum!A245="ON",sum!D245,"*")</f>
        <v>*</v>
      </c>
      <c r="AP252" s="2" t="s">
        <v>186</v>
      </c>
      <c r="AQ252" s="2" t="s">
        <v>187</v>
      </c>
      <c r="AR252" s="2">
        <v>2021</v>
      </c>
      <c r="AS252" s="2" t="str">
        <f>IF(sum!A245="QU",sum!B245,"*")</f>
        <v>*</v>
      </c>
      <c r="AT252" s="2"/>
      <c r="AU252" s="2" t="str">
        <f>IF(sum!A245="QU",sum!D245,"*")</f>
        <v>*</v>
      </c>
      <c r="AX252" s="4" t="s">
        <v>186</v>
      </c>
      <c r="AY252" s="4" t="s">
        <v>187</v>
      </c>
      <c r="AZ252" s="4">
        <v>2021</v>
      </c>
      <c r="BA252" s="2" t="str">
        <f>IF(sum!A245="SA",sum!B245,"*")</f>
        <v>*</v>
      </c>
      <c r="BB252" s="2"/>
      <c r="BC252" s="2" t="str">
        <f>IF(sum!A245="SA",sum!D245,"*")</f>
        <v>*</v>
      </c>
    </row>
    <row r="253" spans="2:55">
      <c r="B253" s="2" t="s">
        <v>186</v>
      </c>
      <c r="C253" s="2" t="s">
        <v>187</v>
      </c>
      <c r="D253" s="2">
        <v>2021</v>
      </c>
      <c r="J253" s="2" t="s">
        <v>186</v>
      </c>
      <c r="K253" s="2" t="s">
        <v>187</v>
      </c>
      <c r="L253" s="2">
        <v>2021</v>
      </c>
      <c r="M253" s="2" t="str">
        <f>IF(sum!A246="AT",sum!B246,"*")</f>
        <v>*</v>
      </c>
      <c r="N253" s="2"/>
      <c r="O253" s="2" t="str">
        <f>IF(sum!A246="AT",sum!D246,"*")</f>
        <v>*</v>
      </c>
      <c r="R253" s="2" t="s">
        <v>186</v>
      </c>
      <c r="S253" s="2" t="s">
        <v>187</v>
      </c>
      <c r="T253" s="2">
        <v>2021</v>
      </c>
      <c r="U253" s="2" t="str">
        <f>IF(sum!A246="BC",sum!B246,"*")</f>
        <v>EDU-SpHeat_ELE1</v>
      </c>
      <c r="V253" s="2"/>
      <c r="W253" s="2">
        <f>IF(sum!A246="BC",sum!D246,"*")</f>
        <v>0.112731628267456</v>
      </c>
      <c r="Z253" s="2" t="s">
        <v>186</v>
      </c>
      <c r="AA253" s="2" t="s">
        <v>187</v>
      </c>
      <c r="AB253" s="2">
        <v>2021</v>
      </c>
      <c r="AC253" s="2" t="str">
        <f>IF(sum!A246="MA",sum!B246,"*")</f>
        <v>*</v>
      </c>
      <c r="AD253" s="2"/>
      <c r="AE253" s="2" t="str">
        <f>IF(sum!A246="MA",sum!D246,"*")</f>
        <v>*</v>
      </c>
      <c r="AH253" s="2" t="s">
        <v>186</v>
      </c>
      <c r="AI253" s="2" t="s">
        <v>187</v>
      </c>
      <c r="AJ253" s="2">
        <v>2021</v>
      </c>
      <c r="AK253" s="2" t="str">
        <f>IF(sum!A246="ON",sum!B246,"*")</f>
        <v>*</v>
      </c>
      <c r="AL253" s="2"/>
      <c r="AM253" s="2" t="str">
        <f>IF(sum!A246="ON",sum!D246,"*")</f>
        <v>*</v>
      </c>
      <c r="AP253" s="4" t="s">
        <v>186</v>
      </c>
      <c r="AQ253" s="4" t="s">
        <v>187</v>
      </c>
      <c r="AR253" s="4">
        <v>2021</v>
      </c>
      <c r="AS253" s="2" t="str">
        <f>IF(sum!A246="QU",sum!B246,"*")</f>
        <v>*</v>
      </c>
      <c r="AT253" s="2"/>
      <c r="AU253" s="2" t="str">
        <f>IF(sum!A246="QU",sum!D246,"*")</f>
        <v>*</v>
      </c>
      <c r="AX253" s="2" t="s">
        <v>186</v>
      </c>
      <c r="AY253" s="2" t="s">
        <v>187</v>
      </c>
      <c r="AZ253" s="2">
        <v>2021</v>
      </c>
      <c r="BA253" s="2" t="str">
        <f>IF(sum!A246="SA",sum!B246,"*")</f>
        <v>*</v>
      </c>
      <c r="BB253" s="2"/>
      <c r="BC253" s="2" t="str">
        <f>IF(sum!A246="SA",sum!D246,"*")</f>
        <v>*</v>
      </c>
    </row>
    <row r="254" spans="2:55">
      <c r="B254" s="2" t="s">
        <v>186</v>
      </c>
      <c r="C254" s="2" t="s">
        <v>187</v>
      </c>
      <c r="D254" s="2">
        <v>2021</v>
      </c>
      <c r="J254" s="2" t="s">
        <v>186</v>
      </c>
      <c r="K254" s="2" t="s">
        <v>187</v>
      </c>
      <c r="L254" s="2">
        <v>2021</v>
      </c>
      <c r="M254" s="2" t="str">
        <f>IF(sum!A247="AT",sum!B247,"*")</f>
        <v>*</v>
      </c>
      <c r="N254" s="2"/>
      <c r="O254" s="2" t="str">
        <f>IF(sum!A247="AT",sum!D247,"*")</f>
        <v>*</v>
      </c>
      <c r="R254" s="2" t="s">
        <v>186</v>
      </c>
      <c r="S254" s="2" t="s">
        <v>187</v>
      </c>
      <c r="T254" s="2">
        <v>2021</v>
      </c>
      <c r="U254" s="2" t="str">
        <f>IF(sum!A247="BC",sum!B247,"*")</f>
        <v>EDU-WaterHeat_ELE1</v>
      </c>
      <c r="V254" s="2"/>
      <c r="W254" s="2">
        <f>IF(sum!A247="BC",sum!D247,"*")</f>
        <v>0.0147960262101035</v>
      </c>
      <c r="Z254" s="2" t="s">
        <v>186</v>
      </c>
      <c r="AA254" s="2" t="s">
        <v>187</v>
      </c>
      <c r="AB254" s="2">
        <v>2021</v>
      </c>
      <c r="AC254" s="2" t="str">
        <f>IF(sum!A247="MA",sum!B247,"*")</f>
        <v>*</v>
      </c>
      <c r="AD254" s="2"/>
      <c r="AE254" s="2" t="str">
        <f>IF(sum!A247="MA",sum!D247,"*")</f>
        <v>*</v>
      </c>
      <c r="AH254" s="2" t="s">
        <v>186</v>
      </c>
      <c r="AI254" s="2" t="s">
        <v>187</v>
      </c>
      <c r="AJ254" s="2">
        <v>2021</v>
      </c>
      <c r="AK254" s="2" t="str">
        <f>IF(sum!A247="ON",sum!B247,"*")</f>
        <v>*</v>
      </c>
      <c r="AL254" s="2"/>
      <c r="AM254" s="2" t="str">
        <f>IF(sum!A247="ON",sum!D247,"*")</f>
        <v>*</v>
      </c>
      <c r="AP254" s="2" t="s">
        <v>186</v>
      </c>
      <c r="AQ254" s="2" t="s">
        <v>187</v>
      </c>
      <c r="AR254" s="2">
        <v>2021</v>
      </c>
      <c r="AS254" s="2" t="str">
        <f>IF(sum!A247="QU",sum!B247,"*")</f>
        <v>*</v>
      </c>
      <c r="AT254" s="2"/>
      <c r="AU254" s="2" t="str">
        <f>IF(sum!A247="QU",sum!D247,"*")</f>
        <v>*</v>
      </c>
      <c r="AX254" s="2" t="s">
        <v>186</v>
      </c>
      <c r="AY254" s="2" t="s">
        <v>187</v>
      </c>
      <c r="AZ254" s="2">
        <v>2021</v>
      </c>
      <c r="BA254" s="2" t="str">
        <f>IF(sum!A247="SA",sum!B247,"*")</f>
        <v>*</v>
      </c>
      <c r="BB254" s="2"/>
      <c r="BC254" s="2" t="str">
        <f>IF(sum!A247="SA",sum!D247,"*")</f>
        <v>*</v>
      </c>
    </row>
    <row r="255" spans="2:55">
      <c r="B255" s="4" t="s">
        <v>186</v>
      </c>
      <c r="C255" s="4" t="s">
        <v>187</v>
      </c>
      <c r="D255" s="4">
        <v>2021</v>
      </c>
      <c r="J255" s="4" t="s">
        <v>186</v>
      </c>
      <c r="K255" s="4" t="s">
        <v>187</v>
      </c>
      <c r="L255" s="4">
        <v>2021</v>
      </c>
      <c r="M255" s="2" t="str">
        <f>IF(sum!A248="AT",sum!B248,"*")</f>
        <v>*</v>
      </c>
      <c r="N255" s="2"/>
      <c r="O255" s="2" t="str">
        <f>IF(sum!A248="AT",sum!D248,"*")</f>
        <v>*</v>
      </c>
      <c r="R255" s="4" t="s">
        <v>186</v>
      </c>
      <c r="S255" s="4" t="s">
        <v>187</v>
      </c>
      <c r="T255" s="4">
        <v>2021</v>
      </c>
      <c r="U255" s="2" t="str">
        <f>IF(sum!A248="BC",sum!B248,"*")</f>
        <v>ESTBATS101_2h</v>
      </c>
      <c r="V255" s="2"/>
      <c r="W255" s="2">
        <f>IF(sum!A248="BC",sum!D248,"*")</f>
        <v>0</v>
      </c>
      <c r="Z255" s="4" t="s">
        <v>186</v>
      </c>
      <c r="AA255" s="4" t="s">
        <v>187</v>
      </c>
      <c r="AB255" s="4">
        <v>2021</v>
      </c>
      <c r="AC255" s="2" t="str">
        <f>IF(sum!A248="MA",sum!B248,"*")</f>
        <v>*</v>
      </c>
      <c r="AD255" s="2"/>
      <c r="AE255" s="2" t="str">
        <f>IF(sum!A248="MA",sum!D248,"*")</f>
        <v>*</v>
      </c>
      <c r="AH255" s="4" t="s">
        <v>186</v>
      </c>
      <c r="AI255" s="4" t="s">
        <v>187</v>
      </c>
      <c r="AJ255" s="4">
        <v>2021</v>
      </c>
      <c r="AK255" s="2" t="str">
        <f>IF(sum!A248="ON",sum!B248,"*")</f>
        <v>*</v>
      </c>
      <c r="AL255" s="2"/>
      <c r="AM255" s="2" t="str">
        <f>IF(sum!A248="ON",sum!D248,"*")</f>
        <v>*</v>
      </c>
      <c r="AP255" s="4" t="s">
        <v>186</v>
      </c>
      <c r="AQ255" s="4" t="s">
        <v>187</v>
      </c>
      <c r="AR255" s="4">
        <v>2021</v>
      </c>
      <c r="AS255" s="2" t="str">
        <f>IF(sum!A248="QU",sum!B248,"*")</f>
        <v>*</v>
      </c>
      <c r="AT255" s="2"/>
      <c r="AU255" s="2" t="str">
        <f>IF(sum!A248="QU",sum!D248,"*")</f>
        <v>*</v>
      </c>
      <c r="AX255" s="4" t="s">
        <v>186</v>
      </c>
      <c r="AY255" s="4" t="s">
        <v>187</v>
      </c>
      <c r="AZ255" s="4">
        <v>2021</v>
      </c>
      <c r="BA255" s="2" t="str">
        <f>IF(sum!A248="SA",sum!B248,"*")</f>
        <v>*</v>
      </c>
      <c r="BB255" s="2"/>
      <c r="BC255" s="2" t="str">
        <f>IF(sum!A248="SA",sum!D248,"*")</f>
        <v>*</v>
      </c>
    </row>
    <row r="256" spans="2:55">
      <c r="B256" s="2" t="s">
        <v>186</v>
      </c>
      <c r="C256" s="2" t="s">
        <v>187</v>
      </c>
      <c r="D256" s="2">
        <v>2021</v>
      </c>
      <c r="J256" s="2" t="s">
        <v>186</v>
      </c>
      <c r="K256" s="2" t="s">
        <v>187</v>
      </c>
      <c r="L256" s="2">
        <v>2021</v>
      </c>
      <c r="M256" s="2" t="str">
        <f>IF(sum!A249="AT",sum!B249,"*")</f>
        <v>*</v>
      </c>
      <c r="N256" s="2"/>
      <c r="O256" s="2" t="str">
        <f>IF(sum!A249="AT",sum!D249,"*")</f>
        <v>*</v>
      </c>
      <c r="R256" s="2" t="s">
        <v>186</v>
      </c>
      <c r="S256" s="2" t="s">
        <v>187</v>
      </c>
      <c r="T256" s="2">
        <v>2021</v>
      </c>
      <c r="U256" s="2" t="str">
        <f>IF(sum!A249="BC",sum!B249,"*")</f>
        <v>ESTCAESS101_24h</v>
      </c>
      <c r="V256" s="2"/>
      <c r="W256" s="2">
        <f>IF(sum!A249="BC",sum!D249,"*")</f>
        <v>0.270098372550218</v>
      </c>
      <c r="Z256" s="2" t="s">
        <v>186</v>
      </c>
      <c r="AA256" s="2" t="s">
        <v>187</v>
      </c>
      <c r="AB256" s="2">
        <v>2021</v>
      </c>
      <c r="AC256" s="2" t="str">
        <f>IF(sum!A249="MA",sum!B249,"*")</f>
        <v>*</v>
      </c>
      <c r="AD256" s="2"/>
      <c r="AE256" s="2" t="str">
        <f>IF(sum!A249="MA",sum!D249,"*")</f>
        <v>*</v>
      </c>
      <c r="AH256" s="2" t="s">
        <v>186</v>
      </c>
      <c r="AI256" s="2" t="s">
        <v>187</v>
      </c>
      <c r="AJ256" s="2">
        <v>2021</v>
      </c>
      <c r="AK256" s="2" t="str">
        <f>IF(sum!A249="ON",sum!B249,"*")</f>
        <v>*</v>
      </c>
      <c r="AL256" s="2"/>
      <c r="AM256" s="2" t="str">
        <f>IF(sum!A249="ON",sum!D249,"*")</f>
        <v>*</v>
      </c>
      <c r="AP256" s="2" t="s">
        <v>186</v>
      </c>
      <c r="AQ256" s="2" t="s">
        <v>187</v>
      </c>
      <c r="AR256" s="2">
        <v>2021</v>
      </c>
      <c r="AS256" s="2" t="str">
        <f>IF(sum!A249="QU",sum!B249,"*")</f>
        <v>*</v>
      </c>
      <c r="AT256" s="2"/>
      <c r="AU256" s="2" t="str">
        <f>IF(sum!A249="QU",sum!D249,"*")</f>
        <v>*</v>
      </c>
      <c r="AX256" s="2" t="s">
        <v>186</v>
      </c>
      <c r="AY256" s="2" t="s">
        <v>187</v>
      </c>
      <c r="AZ256" s="2">
        <v>2021</v>
      </c>
      <c r="BA256" s="2" t="str">
        <f>IF(sum!A249="SA",sum!B249,"*")</f>
        <v>*</v>
      </c>
      <c r="BB256" s="2"/>
      <c r="BC256" s="2" t="str">
        <f>IF(sum!A249="SA",sum!D249,"*")</f>
        <v>*</v>
      </c>
    </row>
    <row r="257" spans="2:55">
      <c r="B257" s="2" t="s">
        <v>186</v>
      </c>
      <c r="C257" s="2" t="s">
        <v>187</v>
      </c>
      <c r="D257" s="2">
        <v>2021</v>
      </c>
      <c r="J257" s="2" t="s">
        <v>186</v>
      </c>
      <c r="K257" s="2" t="s">
        <v>187</v>
      </c>
      <c r="L257" s="2">
        <v>2021</v>
      </c>
      <c r="M257" s="2" t="str">
        <f>IF(sum!A250="AT",sum!B250,"*")</f>
        <v>*</v>
      </c>
      <c r="N257" s="2"/>
      <c r="O257" s="2" t="str">
        <f>IF(sum!A250="AT",sum!D250,"*")</f>
        <v>*</v>
      </c>
      <c r="R257" s="2" t="s">
        <v>186</v>
      </c>
      <c r="S257" s="2" t="s">
        <v>187</v>
      </c>
      <c r="T257" s="2">
        <v>2021</v>
      </c>
      <c r="U257" s="2" t="str">
        <f>IF(sum!A250="BC",sum!B250,"*")</f>
        <v>EUGEOF01</v>
      </c>
      <c r="V257" s="2"/>
      <c r="W257" s="2">
        <f>IF(sum!A250="BC",sum!D250,"*")</f>
        <v>0</v>
      </c>
      <c r="Z257" s="2" t="s">
        <v>186</v>
      </c>
      <c r="AA257" s="2" t="s">
        <v>187</v>
      </c>
      <c r="AB257" s="2">
        <v>2021</v>
      </c>
      <c r="AC257" s="2" t="str">
        <f>IF(sum!A250="MA",sum!B250,"*")</f>
        <v>*</v>
      </c>
      <c r="AD257" s="2"/>
      <c r="AE257" s="2" t="str">
        <f>IF(sum!A250="MA",sum!D250,"*")</f>
        <v>*</v>
      </c>
      <c r="AH257" s="2" t="s">
        <v>186</v>
      </c>
      <c r="AI257" s="2" t="s">
        <v>187</v>
      </c>
      <c r="AJ257" s="2">
        <v>2021</v>
      </c>
      <c r="AK257" s="2" t="str">
        <f>IF(sum!A250="ON",sum!B250,"*")</f>
        <v>*</v>
      </c>
      <c r="AL257" s="2"/>
      <c r="AM257" s="2" t="str">
        <f>IF(sum!A250="ON",sum!D250,"*")</f>
        <v>*</v>
      </c>
      <c r="AP257" s="4" t="s">
        <v>186</v>
      </c>
      <c r="AQ257" s="4" t="s">
        <v>187</v>
      </c>
      <c r="AR257" s="4">
        <v>2021</v>
      </c>
      <c r="AS257" s="2" t="str">
        <f>IF(sum!A250="QU",sum!B250,"*")</f>
        <v>*</v>
      </c>
      <c r="AT257" s="2"/>
      <c r="AU257" s="2" t="str">
        <f>IF(sum!A250="QU",sum!D250,"*")</f>
        <v>*</v>
      </c>
      <c r="AX257" s="2" t="s">
        <v>186</v>
      </c>
      <c r="AY257" s="2" t="s">
        <v>187</v>
      </c>
      <c r="AZ257" s="2">
        <v>2021</v>
      </c>
      <c r="BA257" s="2" t="str">
        <f>IF(sum!A250="SA",sum!B250,"*")</f>
        <v>*</v>
      </c>
      <c r="BB257" s="2"/>
      <c r="BC257" s="2" t="str">
        <f>IF(sum!A250="SA",sum!D250,"*")</f>
        <v>*</v>
      </c>
    </row>
    <row r="258" spans="2:55">
      <c r="B258" s="4" t="s">
        <v>186</v>
      </c>
      <c r="C258" s="4" t="s">
        <v>187</v>
      </c>
      <c r="D258" s="4">
        <v>2021</v>
      </c>
      <c r="J258" s="4" t="s">
        <v>186</v>
      </c>
      <c r="K258" s="4" t="s">
        <v>187</v>
      </c>
      <c r="L258" s="4">
        <v>2021</v>
      </c>
      <c r="M258" s="2" t="str">
        <f>IF(sum!A251="AT",sum!B251,"*")</f>
        <v>*</v>
      </c>
      <c r="N258" s="2"/>
      <c r="O258" s="2" t="str">
        <f>IF(sum!A251="AT",sum!D251,"*")</f>
        <v>*</v>
      </c>
      <c r="R258" s="4" t="s">
        <v>186</v>
      </c>
      <c r="S258" s="4" t="s">
        <v>187</v>
      </c>
      <c r="T258" s="4">
        <v>2021</v>
      </c>
      <c r="U258" s="2" t="str">
        <f>IF(sum!A251="BC",sum!B251,"*")</f>
        <v>EUPVSOLL201</v>
      </c>
      <c r="V258" s="2"/>
      <c r="W258" s="2">
        <f>IF(sum!A251="BC",sum!D251,"*")</f>
        <v>0</v>
      </c>
      <c r="Z258" s="4" t="s">
        <v>186</v>
      </c>
      <c r="AA258" s="4" t="s">
        <v>187</v>
      </c>
      <c r="AB258" s="4">
        <v>2021</v>
      </c>
      <c r="AC258" s="2" t="str">
        <f>IF(sum!A251="MA",sum!B251,"*")</f>
        <v>*</v>
      </c>
      <c r="AD258" s="2"/>
      <c r="AE258" s="2" t="str">
        <f>IF(sum!A251="MA",sum!D251,"*")</f>
        <v>*</v>
      </c>
      <c r="AH258" s="4" t="s">
        <v>186</v>
      </c>
      <c r="AI258" s="4" t="s">
        <v>187</v>
      </c>
      <c r="AJ258" s="4">
        <v>2021</v>
      </c>
      <c r="AK258" s="2" t="str">
        <f>IF(sum!A251="ON",sum!B251,"*")</f>
        <v>*</v>
      </c>
      <c r="AL258" s="2"/>
      <c r="AM258" s="2" t="str">
        <f>IF(sum!A251="ON",sum!D251,"*")</f>
        <v>*</v>
      </c>
      <c r="AP258" s="2" t="s">
        <v>186</v>
      </c>
      <c r="AQ258" s="2" t="s">
        <v>187</v>
      </c>
      <c r="AR258" s="2">
        <v>2021</v>
      </c>
      <c r="AS258" s="2" t="str">
        <f>IF(sum!A251="QU",sum!B251,"*")</f>
        <v>*</v>
      </c>
      <c r="AT258" s="2"/>
      <c r="AU258" s="2" t="str">
        <f>IF(sum!A251="QU",sum!D251,"*")</f>
        <v>*</v>
      </c>
      <c r="AX258" s="4" t="s">
        <v>186</v>
      </c>
      <c r="AY258" s="4" t="s">
        <v>187</v>
      </c>
      <c r="AZ258" s="4">
        <v>2021</v>
      </c>
      <c r="BA258" s="2" t="str">
        <f>IF(sum!A251="SA",sum!B251,"*")</f>
        <v>*</v>
      </c>
      <c r="BB258" s="2"/>
      <c r="BC258" s="2" t="str">
        <f>IF(sum!A251="SA",sum!D251,"*")</f>
        <v>*</v>
      </c>
    </row>
    <row r="259" spans="2:55">
      <c r="B259" s="2" t="s">
        <v>186</v>
      </c>
      <c r="C259" s="2" t="s">
        <v>187</v>
      </c>
      <c r="D259" s="2">
        <v>2021</v>
      </c>
      <c r="J259" s="2" t="s">
        <v>186</v>
      </c>
      <c r="K259" s="2" t="s">
        <v>187</v>
      </c>
      <c r="L259" s="2">
        <v>2021</v>
      </c>
      <c r="M259" s="2" t="str">
        <f>IF(sum!A252="AT",sum!B252,"*")</f>
        <v>*</v>
      </c>
      <c r="N259" s="2"/>
      <c r="O259" s="2" t="str">
        <f>IF(sum!A252="AT",sum!D252,"*")</f>
        <v>*</v>
      </c>
      <c r="R259" s="2" t="s">
        <v>186</v>
      </c>
      <c r="S259" s="2" t="s">
        <v>187</v>
      </c>
      <c r="T259" s="2">
        <v>2021</v>
      </c>
      <c r="U259" s="2" t="str">
        <f>IF(sum!A252="BC",sum!B252,"*")</f>
        <v>HSS-AuxiliaryEquip_ELE1</v>
      </c>
      <c r="V259" s="2"/>
      <c r="W259" s="2">
        <f>IF(sum!A252="BC",sum!D252,"*")</f>
        <v>0.112027055590784</v>
      </c>
      <c r="Z259" s="2" t="s">
        <v>186</v>
      </c>
      <c r="AA259" s="2" t="s">
        <v>187</v>
      </c>
      <c r="AB259" s="2">
        <v>2021</v>
      </c>
      <c r="AC259" s="2" t="str">
        <f>IF(sum!A252="MA",sum!B252,"*")</f>
        <v>*</v>
      </c>
      <c r="AD259" s="2"/>
      <c r="AE259" s="2" t="str">
        <f>IF(sum!A252="MA",sum!D252,"*")</f>
        <v>*</v>
      </c>
      <c r="AH259" s="2" t="s">
        <v>186</v>
      </c>
      <c r="AI259" s="2" t="s">
        <v>187</v>
      </c>
      <c r="AJ259" s="2">
        <v>2021</v>
      </c>
      <c r="AK259" s="2" t="str">
        <f>IF(sum!A252="ON",sum!B252,"*")</f>
        <v>*</v>
      </c>
      <c r="AL259" s="2"/>
      <c r="AM259" s="2" t="str">
        <f>IF(sum!A252="ON",sum!D252,"*")</f>
        <v>*</v>
      </c>
      <c r="AP259" s="4" t="s">
        <v>186</v>
      </c>
      <c r="AQ259" s="4" t="s">
        <v>187</v>
      </c>
      <c r="AR259" s="4">
        <v>2021</v>
      </c>
      <c r="AS259" s="2" t="str">
        <f>IF(sum!A252="QU",sum!B252,"*")</f>
        <v>*</v>
      </c>
      <c r="AT259" s="2"/>
      <c r="AU259" s="2" t="str">
        <f>IF(sum!A252="QU",sum!D252,"*")</f>
        <v>*</v>
      </c>
      <c r="AX259" s="2" t="s">
        <v>186</v>
      </c>
      <c r="AY259" s="2" t="s">
        <v>187</v>
      </c>
      <c r="AZ259" s="2">
        <v>2021</v>
      </c>
      <c r="BA259" s="2" t="str">
        <f>IF(sum!A252="SA",sum!B252,"*")</f>
        <v>*</v>
      </c>
      <c r="BB259" s="2"/>
      <c r="BC259" s="2" t="str">
        <f>IF(sum!A252="SA",sum!D252,"*")</f>
        <v>*</v>
      </c>
    </row>
    <row r="260" spans="2:55">
      <c r="B260" s="2" t="s">
        <v>186</v>
      </c>
      <c r="C260" s="2" t="s">
        <v>187</v>
      </c>
      <c r="D260" s="2">
        <v>2021</v>
      </c>
      <c r="J260" s="2" t="s">
        <v>186</v>
      </c>
      <c r="K260" s="2" t="s">
        <v>187</v>
      </c>
      <c r="L260" s="2">
        <v>2021</v>
      </c>
      <c r="M260" s="2" t="str">
        <f>IF(sum!A253="AT",sum!B253,"*")</f>
        <v>*</v>
      </c>
      <c r="N260" s="2"/>
      <c r="O260" s="2" t="str">
        <f>IF(sum!A253="AT",sum!D253,"*")</f>
        <v>*</v>
      </c>
      <c r="R260" s="2" t="s">
        <v>186</v>
      </c>
      <c r="S260" s="2" t="s">
        <v>187</v>
      </c>
      <c r="T260" s="2">
        <v>2021</v>
      </c>
      <c r="U260" s="2" t="str">
        <f>IF(sum!A253="BC",sum!B253,"*")</f>
        <v>HSS-AuxiliaryMot_ELE1</v>
      </c>
      <c r="V260" s="2"/>
      <c r="W260" s="2">
        <f>IF(sum!A253="BC",sum!D253,"*")</f>
        <v>0.0412175015852887</v>
      </c>
      <c r="Z260" s="2" t="s">
        <v>186</v>
      </c>
      <c r="AA260" s="2" t="s">
        <v>187</v>
      </c>
      <c r="AB260" s="2">
        <v>2021</v>
      </c>
      <c r="AC260" s="2" t="str">
        <f>IF(sum!A253="MA",sum!B253,"*")</f>
        <v>*</v>
      </c>
      <c r="AD260" s="2"/>
      <c r="AE260" s="2" t="str">
        <f>IF(sum!A253="MA",sum!D253,"*")</f>
        <v>*</v>
      </c>
      <c r="AH260" s="2" t="s">
        <v>186</v>
      </c>
      <c r="AI260" s="2" t="s">
        <v>187</v>
      </c>
      <c r="AJ260" s="2">
        <v>2021</v>
      </c>
      <c r="AK260" s="2" t="str">
        <f>IF(sum!A253="ON",sum!B253,"*")</f>
        <v>*</v>
      </c>
      <c r="AL260" s="2"/>
      <c r="AM260" s="2" t="str">
        <f>IF(sum!A253="ON",sum!D253,"*")</f>
        <v>*</v>
      </c>
      <c r="AP260" s="2" t="s">
        <v>186</v>
      </c>
      <c r="AQ260" s="2" t="s">
        <v>187</v>
      </c>
      <c r="AR260" s="2">
        <v>2021</v>
      </c>
      <c r="AS260" s="2" t="str">
        <f>IF(sum!A253="QU",sum!B253,"*")</f>
        <v>*</v>
      </c>
      <c r="AT260" s="2"/>
      <c r="AU260" s="2" t="str">
        <f>IF(sum!A253="QU",sum!D253,"*")</f>
        <v>*</v>
      </c>
      <c r="AX260" s="2" t="s">
        <v>186</v>
      </c>
      <c r="AY260" s="2" t="s">
        <v>187</v>
      </c>
      <c r="AZ260" s="2">
        <v>2021</v>
      </c>
      <c r="BA260" s="2" t="str">
        <f>IF(sum!A253="SA",sum!B253,"*")</f>
        <v>*</v>
      </c>
      <c r="BB260" s="2"/>
      <c r="BC260" s="2" t="str">
        <f>IF(sum!A253="SA",sum!D253,"*")</f>
        <v>*</v>
      </c>
    </row>
    <row r="261" spans="2:55">
      <c r="B261" s="4" t="s">
        <v>186</v>
      </c>
      <c r="C261" s="4" t="s">
        <v>187</v>
      </c>
      <c r="D261" s="4">
        <v>2021</v>
      </c>
      <c r="J261" s="4" t="s">
        <v>186</v>
      </c>
      <c r="K261" s="4" t="s">
        <v>187</v>
      </c>
      <c r="L261" s="4">
        <v>2021</v>
      </c>
      <c r="M261" s="2" t="str">
        <f>IF(sum!A254="AT",sum!B254,"*")</f>
        <v>*</v>
      </c>
      <c r="N261" s="2"/>
      <c r="O261" s="2" t="str">
        <f>IF(sum!A254="AT",sum!D254,"*")</f>
        <v>*</v>
      </c>
      <c r="R261" s="4" t="s">
        <v>186</v>
      </c>
      <c r="S261" s="4" t="s">
        <v>187</v>
      </c>
      <c r="T261" s="4">
        <v>2021</v>
      </c>
      <c r="U261" s="2" t="str">
        <f>IF(sum!A254="BC",sum!B254,"*")</f>
        <v>HSS-Light_ELE1</v>
      </c>
      <c r="V261" s="2"/>
      <c r="W261" s="2">
        <f>IF(sum!A254="BC",sum!D254,"*")</f>
        <v>0.126823081800886</v>
      </c>
      <c r="Z261" s="4" t="s">
        <v>186</v>
      </c>
      <c r="AA261" s="4" t="s">
        <v>187</v>
      </c>
      <c r="AB261" s="4">
        <v>2021</v>
      </c>
      <c r="AC261" s="2" t="str">
        <f>IF(sum!A254="MA",sum!B254,"*")</f>
        <v>*</v>
      </c>
      <c r="AD261" s="2"/>
      <c r="AE261" s="2" t="str">
        <f>IF(sum!A254="MA",sum!D254,"*")</f>
        <v>*</v>
      </c>
      <c r="AH261" s="4" t="s">
        <v>186</v>
      </c>
      <c r="AI261" s="4" t="s">
        <v>187</v>
      </c>
      <c r="AJ261" s="4">
        <v>2021</v>
      </c>
      <c r="AK261" s="2" t="str">
        <f>IF(sum!A254="ON",sum!B254,"*")</f>
        <v>*</v>
      </c>
      <c r="AL261" s="2"/>
      <c r="AM261" s="2" t="str">
        <f>IF(sum!A254="ON",sum!D254,"*")</f>
        <v>*</v>
      </c>
      <c r="AP261" s="4" t="s">
        <v>186</v>
      </c>
      <c r="AQ261" s="4" t="s">
        <v>187</v>
      </c>
      <c r="AR261" s="4">
        <v>2021</v>
      </c>
      <c r="AS261" s="2" t="str">
        <f>IF(sum!A254="QU",sum!B254,"*")</f>
        <v>*</v>
      </c>
      <c r="AT261" s="2"/>
      <c r="AU261" s="2" t="str">
        <f>IF(sum!A254="QU",sum!D254,"*")</f>
        <v>*</v>
      </c>
      <c r="AX261" s="4" t="s">
        <v>186</v>
      </c>
      <c r="AY261" s="4" t="s">
        <v>187</v>
      </c>
      <c r="AZ261" s="4">
        <v>2021</v>
      </c>
      <c r="BA261" s="2" t="str">
        <f>IF(sum!A254="SA",sum!B254,"*")</f>
        <v>*</v>
      </c>
      <c r="BB261" s="2"/>
      <c r="BC261" s="2" t="str">
        <f>IF(sum!A254="SA",sum!D254,"*")</f>
        <v>*</v>
      </c>
    </row>
    <row r="262" spans="2:55">
      <c r="B262" s="2" t="s">
        <v>186</v>
      </c>
      <c r="C262" s="2" t="s">
        <v>187</v>
      </c>
      <c r="D262" s="2">
        <v>2021</v>
      </c>
      <c r="J262" s="2" t="s">
        <v>186</v>
      </c>
      <c r="K262" s="2" t="s">
        <v>187</v>
      </c>
      <c r="L262" s="2">
        <v>2021</v>
      </c>
      <c r="M262" s="2" t="str">
        <f>IF(sum!A255="AT",sum!B255,"*")</f>
        <v>*</v>
      </c>
      <c r="N262" s="2"/>
      <c r="O262" s="2" t="str">
        <f>IF(sum!A255="AT",sum!D255,"*")</f>
        <v>*</v>
      </c>
      <c r="R262" s="2" t="s">
        <v>186</v>
      </c>
      <c r="S262" s="2" t="s">
        <v>187</v>
      </c>
      <c r="T262" s="2">
        <v>2021</v>
      </c>
      <c r="U262" s="2" t="str">
        <f>IF(sum!A255="BC",sum!B255,"*")</f>
        <v>HSS-SpCool_ELE1</v>
      </c>
      <c r="V262" s="2"/>
      <c r="W262" s="2">
        <f>IF(sum!A255="BC",sum!D255,"*")</f>
        <v>0.022194039315155</v>
      </c>
      <c r="Z262" s="2" t="s">
        <v>186</v>
      </c>
      <c r="AA262" s="2" t="s">
        <v>187</v>
      </c>
      <c r="AB262" s="2">
        <v>2021</v>
      </c>
      <c r="AC262" s="2" t="str">
        <f>IF(sum!A255="MA",sum!B255,"*")</f>
        <v>*</v>
      </c>
      <c r="AD262" s="2"/>
      <c r="AE262" s="2" t="str">
        <f>IF(sum!A255="MA",sum!D255,"*")</f>
        <v>*</v>
      </c>
      <c r="AH262" s="2" t="s">
        <v>186</v>
      </c>
      <c r="AI262" s="2" t="s">
        <v>187</v>
      </c>
      <c r="AJ262" s="2">
        <v>2021</v>
      </c>
      <c r="AK262" s="2" t="str">
        <f>IF(sum!A255="ON",sum!B255,"*")</f>
        <v>*</v>
      </c>
      <c r="AL262" s="2"/>
      <c r="AM262" s="2" t="str">
        <f>IF(sum!A255="ON",sum!D255,"*")</f>
        <v>*</v>
      </c>
      <c r="AP262" s="2" t="s">
        <v>186</v>
      </c>
      <c r="AQ262" s="2" t="s">
        <v>187</v>
      </c>
      <c r="AR262" s="2">
        <v>2021</v>
      </c>
      <c r="AS262" s="2" t="str">
        <f>IF(sum!A255="QU",sum!B255,"*")</f>
        <v>*</v>
      </c>
      <c r="AT262" s="2"/>
      <c r="AU262" s="2" t="str">
        <f>IF(sum!A255="QU",sum!D255,"*")</f>
        <v>*</v>
      </c>
      <c r="AX262" s="2" t="s">
        <v>186</v>
      </c>
      <c r="AY262" s="2" t="s">
        <v>187</v>
      </c>
      <c r="AZ262" s="2">
        <v>2021</v>
      </c>
      <c r="BA262" s="2" t="str">
        <f>IF(sum!A255="SA",sum!B255,"*")</f>
        <v>*</v>
      </c>
      <c r="BB262" s="2"/>
      <c r="BC262" s="2" t="str">
        <f>IF(sum!A255="SA",sum!D255,"*")</f>
        <v>*</v>
      </c>
    </row>
    <row r="263" spans="2:55">
      <c r="B263" s="2" t="s">
        <v>186</v>
      </c>
      <c r="C263" s="2" t="s">
        <v>187</v>
      </c>
      <c r="D263" s="2">
        <v>2021</v>
      </c>
      <c r="J263" s="2" t="s">
        <v>186</v>
      </c>
      <c r="K263" s="2" t="s">
        <v>187</v>
      </c>
      <c r="L263" s="2">
        <v>2021</v>
      </c>
      <c r="M263" s="2" t="str">
        <f>IF(sum!A256="AT",sum!B256,"*")</f>
        <v>*</v>
      </c>
      <c r="N263" s="2"/>
      <c r="O263" s="2" t="str">
        <f>IF(sum!A256="AT",sum!D256,"*")</f>
        <v>*</v>
      </c>
      <c r="R263" s="2" t="s">
        <v>186</v>
      </c>
      <c r="S263" s="2" t="s">
        <v>187</v>
      </c>
      <c r="T263" s="2">
        <v>2021</v>
      </c>
      <c r="U263" s="2" t="str">
        <f>IF(sum!A256="BC",sum!B256,"*")</f>
        <v>HSS-SpHeat_ELE1</v>
      </c>
      <c r="V263" s="2"/>
      <c r="W263" s="2">
        <f>IF(sum!A256="BC",sum!D256,"*")</f>
        <v>0.139505389980976</v>
      </c>
      <c r="Z263" s="2" t="s">
        <v>186</v>
      </c>
      <c r="AA263" s="2" t="s">
        <v>187</v>
      </c>
      <c r="AB263" s="2">
        <v>2021</v>
      </c>
      <c r="AC263" s="2" t="str">
        <f>IF(sum!A256="MA",sum!B256,"*")</f>
        <v>*</v>
      </c>
      <c r="AD263" s="2"/>
      <c r="AE263" s="2" t="str">
        <f>IF(sum!A256="MA",sum!D256,"*")</f>
        <v>*</v>
      </c>
      <c r="AH263" s="2" t="s">
        <v>186</v>
      </c>
      <c r="AI263" s="2" t="s">
        <v>187</v>
      </c>
      <c r="AJ263" s="2">
        <v>2021</v>
      </c>
      <c r="AK263" s="2" t="str">
        <f>IF(sum!A256="ON",sum!B256,"*")</f>
        <v>*</v>
      </c>
      <c r="AL263" s="2"/>
      <c r="AM263" s="2" t="str">
        <f>IF(sum!A256="ON",sum!D256,"*")</f>
        <v>*</v>
      </c>
      <c r="AP263" s="4" t="s">
        <v>186</v>
      </c>
      <c r="AQ263" s="4" t="s">
        <v>187</v>
      </c>
      <c r="AR263" s="4">
        <v>2021</v>
      </c>
      <c r="AS263" s="2" t="str">
        <f>IF(sum!A256="QU",sum!B256,"*")</f>
        <v>*</v>
      </c>
      <c r="AT263" s="2"/>
      <c r="AU263" s="2" t="str">
        <f>IF(sum!A256="QU",sum!D256,"*")</f>
        <v>*</v>
      </c>
      <c r="AX263" s="2" t="s">
        <v>186</v>
      </c>
      <c r="AY263" s="2" t="s">
        <v>187</v>
      </c>
      <c r="AZ263" s="2">
        <v>2021</v>
      </c>
      <c r="BA263" s="2" t="str">
        <f>IF(sum!A256="SA",sum!B256,"*")</f>
        <v>*</v>
      </c>
      <c r="BB263" s="2"/>
      <c r="BC263" s="2" t="str">
        <f>IF(sum!A256="SA",sum!D256,"*")</f>
        <v>*</v>
      </c>
    </row>
    <row r="264" spans="2:55">
      <c r="B264" s="4" t="s">
        <v>186</v>
      </c>
      <c r="C264" s="4" t="s">
        <v>187</v>
      </c>
      <c r="D264" s="4">
        <v>2021</v>
      </c>
      <c r="J264" s="4" t="s">
        <v>186</v>
      </c>
      <c r="K264" s="4" t="s">
        <v>187</v>
      </c>
      <c r="L264" s="4">
        <v>2021</v>
      </c>
      <c r="M264" s="2" t="str">
        <f>IF(sum!A257="AT",sum!B257,"*")</f>
        <v>*</v>
      </c>
      <c r="N264" s="2"/>
      <c r="O264" s="2" t="str">
        <f>IF(sum!A257="AT",sum!D257,"*")</f>
        <v>*</v>
      </c>
      <c r="R264" s="4" t="s">
        <v>186</v>
      </c>
      <c r="S264" s="4" t="s">
        <v>187</v>
      </c>
      <c r="T264" s="4">
        <v>2021</v>
      </c>
      <c r="U264" s="2" t="str">
        <f>IF(sum!A257="BC",sum!B257,"*")</f>
        <v>HSS-WaterHeat_ELE1</v>
      </c>
      <c r="V264" s="2"/>
      <c r="W264" s="2">
        <f>IF(sum!A257="BC",sum!D257,"*")</f>
        <v>0.0591841048404143</v>
      </c>
      <c r="Z264" s="4" t="s">
        <v>186</v>
      </c>
      <c r="AA264" s="4" t="s">
        <v>187</v>
      </c>
      <c r="AB264" s="4">
        <v>2021</v>
      </c>
      <c r="AC264" s="2" t="str">
        <f>IF(sum!A257="MA",sum!B257,"*")</f>
        <v>*</v>
      </c>
      <c r="AD264" s="2"/>
      <c r="AE264" s="2" t="str">
        <f>IF(sum!A257="MA",sum!D257,"*")</f>
        <v>*</v>
      </c>
      <c r="AH264" s="4" t="s">
        <v>186</v>
      </c>
      <c r="AI264" s="4" t="s">
        <v>187</v>
      </c>
      <c r="AJ264" s="4">
        <v>2021</v>
      </c>
      <c r="AK264" s="2" t="str">
        <f>IF(sum!A257="ON",sum!B257,"*")</f>
        <v>*</v>
      </c>
      <c r="AL264" s="2"/>
      <c r="AM264" s="2" t="str">
        <f>IF(sum!A257="ON",sum!D257,"*")</f>
        <v>*</v>
      </c>
      <c r="AP264" s="2" t="s">
        <v>186</v>
      </c>
      <c r="AQ264" s="2" t="s">
        <v>187</v>
      </c>
      <c r="AR264" s="2">
        <v>2021</v>
      </c>
      <c r="AS264" s="2" t="str">
        <f>IF(sum!A257="QU",sum!B257,"*")</f>
        <v>*</v>
      </c>
      <c r="AT264" s="2"/>
      <c r="AU264" s="2" t="str">
        <f>IF(sum!A257="QU",sum!D257,"*")</f>
        <v>*</v>
      </c>
      <c r="AX264" s="4" t="s">
        <v>186</v>
      </c>
      <c r="AY264" s="4" t="s">
        <v>187</v>
      </c>
      <c r="AZ264" s="4">
        <v>2021</v>
      </c>
      <c r="BA264" s="2" t="str">
        <f>IF(sum!A257="SA",sum!B257,"*")</f>
        <v>*</v>
      </c>
      <c r="BB264" s="2"/>
      <c r="BC264" s="2" t="str">
        <f>IF(sum!A257="SA",sum!D257,"*")</f>
        <v>*</v>
      </c>
    </row>
    <row r="265" spans="2:55">
      <c r="B265" s="2" t="s">
        <v>186</v>
      </c>
      <c r="C265" s="2" t="s">
        <v>187</v>
      </c>
      <c r="D265" s="2">
        <v>2021</v>
      </c>
      <c r="J265" s="2" t="s">
        <v>186</v>
      </c>
      <c r="K265" s="2" t="s">
        <v>187</v>
      </c>
      <c r="L265" s="2">
        <v>2021</v>
      </c>
      <c r="M265" s="2" t="str">
        <f>IF(sum!A258="AT",sum!B258,"*")</f>
        <v>*</v>
      </c>
      <c r="N265" s="2"/>
      <c r="O265" s="2" t="str">
        <f>IF(sum!A258="AT",sum!D258,"*")</f>
        <v>*</v>
      </c>
      <c r="R265" s="2" t="s">
        <v>186</v>
      </c>
      <c r="S265" s="2" t="s">
        <v>187</v>
      </c>
      <c r="T265" s="2">
        <v>2021</v>
      </c>
      <c r="U265" s="2" t="str">
        <f>IF(sum!A258="BC",sum!B258,"*")</f>
        <v>ICS-AuxiliaryEquip_ELE1</v>
      </c>
      <c r="V265" s="2"/>
      <c r="W265" s="2">
        <f>IF(sum!A258="BC",sum!D258,"*")</f>
        <v>0.00422743606002957</v>
      </c>
      <c r="Z265" s="2" t="s">
        <v>186</v>
      </c>
      <c r="AA265" s="2" t="s">
        <v>187</v>
      </c>
      <c r="AB265" s="2">
        <v>2021</v>
      </c>
      <c r="AC265" s="2" t="str">
        <f>IF(sum!A258="MA",sum!B258,"*")</f>
        <v>*</v>
      </c>
      <c r="AD265" s="2"/>
      <c r="AE265" s="2" t="str">
        <f>IF(sum!A258="MA",sum!D258,"*")</f>
        <v>*</v>
      </c>
      <c r="AH265" s="2" t="s">
        <v>186</v>
      </c>
      <c r="AI265" s="2" t="s">
        <v>187</v>
      </c>
      <c r="AJ265" s="2">
        <v>2021</v>
      </c>
      <c r="AK265" s="2" t="str">
        <f>IF(sum!A258="ON",sum!B258,"*")</f>
        <v>*</v>
      </c>
      <c r="AL265" s="2"/>
      <c r="AM265" s="2" t="str">
        <f>IF(sum!A258="ON",sum!D258,"*")</f>
        <v>*</v>
      </c>
      <c r="AP265" s="4" t="s">
        <v>186</v>
      </c>
      <c r="AQ265" s="4" t="s">
        <v>187</v>
      </c>
      <c r="AR265" s="4">
        <v>2021</v>
      </c>
      <c r="AS265" s="2" t="str">
        <f>IF(sum!A258="QU",sum!B258,"*")</f>
        <v>*</v>
      </c>
      <c r="AT265" s="2"/>
      <c r="AU265" s="2" t="str">
        <f>IF(sum!A258="QU",sum!D258,"*")</f>
        <v>*</v>
      </c>
      <c r="AX265" s="2" t="s">
        <v>186</v>
      </c>
      <c r="AY265" s="2" t="s">
        <v>187</v>
      </c>
      <c r="AZ265" s="2">
        <v>2021</v>
      </c>
      <c r="BA265" s="2" t="str">
        <f>IF(sum!A258="SA",sum!B258,"*")</f>
        <v>*</v>
      </c>
      <c r="BB265" s="2"/>
      <c r="BC265" s="2" t="str">
        <f>IF(sum!A258="SA",sum!D258,"*")</f>
        <v>*</v>
      </c>
    </row>
    <row r="266" spans="2:55">
      <c r="B266" s="2" t="s">
        <v>186</v>
      </c>
      <c r="C266" s="2" t="s">
        <v>187</v>
      </c>
      <c r="D266" s="2">
        <v>2021</v>
      </c>
      <c r="J266" s="2" t="s">
        <v>186</v>
      </c>
      <c r="K266" s="2" t="s">
        <v>187</v>
      </c>
      <c r="L266" s="2">
        <v>2021</v>
      </c>
      <c r="M266" s="2" t="str">
        <f>IF(sum!A259="AT",sum!B259,"*")</f>
        <v>*</v>
      </c>
      <c r="N266" s="2"/>
      <c r="O266" s="2" t="str">
        <f>IF(sum!A259="AT",sum!D259,"*")</f>
        <v>*</v>
      </c>
      <c r="R266" s="2" t="s">
        <v>186</v>
      </c>
      <c r="S266" s="2" t="s">
        <v>187</v>
      </c>
      <c r="T266" s="2">
        <v>2021</v>
      </c>
      <c r="U266" s="2" t="str">
        <f>IF(sum!A259="BC",sum!B259,"*")</f>
        <v>ICS-AuxiliaryMot_ELE1</v>
      </c>
      <c r="V266" s="2"/>
      <c r="W266" s="2">
        <f>IF(sum!A259="BC",sum!D259,"*")</f>
        <v>0.00317057704502223</v>
      </c>
      <c r="Z266" s="2" t="s">
        <v>186</v>
      </c>
      <c r="AA266" s="2" t="s">
        <v>187</v>
      </c>
      <c r="AB266" s="2">
        <v>2021</v>
      </c>
      <c r="AC266" s="2" t="str">
        <f>IF(sum!A259="MA",sum!B259,"*")</f>
        <v>*</v>
      </c>
      <c r="AD266" s="2"/>
      <c r="AE266" s="2" t="str">
        <f>IF(sum!A259="MA",sum!D259,"*")</f>
        <v>*</v>
      </c>
      <c r="AH266" s="2" t="s">
        <v>186</v>
      </c>
      <c r="AI266" s="2" t="s">
        <v>187</v>
      </c>
      <c r="AJ266" s="2">
        <v>2021</v>
      </c>
      <c r="AK266" s="2" t="str">
        <f>IF(sum!A259="ON",sum!B259,"*")</f>
        <v>*</v>
      </c>
      <c r="AL266" s="2"/>
      <c r="AM266" s="2" t="str">
        <f>IF(sum!A259="ON",sum!D259,"*")</f>
        <v>*</v>
      </c>
      <c r="AP266" s="2" t="s">
        <v>186</v>
      </c>
      <c r="AQ266" s="2" t="s">
        <v>187</v>
      </c>
      <c r="AR266" s="2">
        <v>2021</v>
      </c>
      <c r="AS266" s="2" t="str">
        <f>IF(sum!A259="QU",sum!B259,"*")</f>
        <v>*</v>
      </c>
      <c r="AT266" s="2"/>
      <c r="AU266" s="2" t="str">
        <f>IF(sum!A259="QU",sum!D259,"*")</f>
        <v>*</v>
      </c>
      <c r="AX266" s="2" t="s">
        <v>186</v>
      </c>
      <c r="AY266" s="2" t="s">
        <v>187</v>
      </c>
      <c r="AZ266" s="2">
        <v>2021</v>
      </c>
      <c r="BA266" s="2" t="str">
        <f>IF(sum!A259="SA",sum!B259,"*")</f>
        <v>*</v>
      </c>
      <c r="BB266" s="2"/>
      <c r="BC266" s="2" t="str">
        <f>IF(sum!A259="SA",sum!D259,"*")</f>
        <v>*</v>
      </c>
    </row>
    <row r="267" spans="2:55">
      <c r="B267" s="4" t="s">
        <v>186</v>
      </c>
      <c r="C267" s="4" t="s">
        <v>187</v>
      </c>
      <c r="D267" s="4">
        <v>2021</v>
      </c>
      <c r="J267" s="4" t="s">
        <v>186</v>
      </c>
      <c r="K267" s="4" t="s">
        <v>187</v>
      </c>
      <c r="L267" s="4">
        <v>2021</v>
      </c>
      <c r="M267" s="2" t="str">
        <f>IF(sum!A260="AT",sum!B260,"*")</f>
        <v>*</v>
      </c>
      <c r="N267" s="2"/>
      <c r="O267" s="2" t="str">
        <f>IF(sum!A260="AT",sum!D260,"*")</f>
        <v>*</v>
      </c>
      <c r="R267" s="4" t="s">
        <v>186</v>
      </c>
      <c r="S267" s="4" t="s">
        <v>187</v>
      </c>
      <c r="T267" s="4">
        <v>2021</v>
      </c>
      <c r="U267" s="2" t="str">
        <f>IF(sum!A260="BC",sum!B260,"*")</f>
        <v>ICS-Light_ELE1</v>
      </c>
      <c r="V267" s="2"/>
      <c r="W267" s="2">
        <f>IF(sum!A260="BC",sum!D260,"*")</f>
        <v>0.00951173113506659</v>
      </c>
      <c r="Z267" s="4" t="s">
        <v>186</v>
      </c>
      <c r="AA267" s="4" t="s">
        <v>187</v>
      </c>
      <c r="AB267" s="4">
        <v>2021</v>
      </c>
      <c r="AC267" s="2" t="str">
        <f>IF(sum!A260="MA",sum!B260,"*")</f>
        <v>*</v>
      </c>
      <c r="AD267" s="2"/>
      <c r="AE267" s="2" t="str">
        <f>IF(sum!A260="MA",sum!D260,"*")</f>
        <v>*</v>
      </c>
      <c r="AH267" s="4" t="s">
        <v>186</v>
      </c>
      <c r="AI267" s="4" t="s">
        <v>187</v>
      </c>
      <c r="AJ267" s="4">
        <v>2021</v>
      </c>
      <c r="AK267" s="2" t="str">
        <f>IF(sum!A260="ON",sum!B260,"*")</f>
        <v>*</v>
      </c>
      <c r="AL267" s="2"/>
      <c r="AM267" s="2" t="str">
        <f>IF(sum!A260="ON",sum!D260,"*")</f>
        <v>*</v>
      </c>
      <c r="AP267" s="4" t="s">
        <v>186</v>
      </c>
      <c r="AQ267" s="4" t="s">
        <v>187</v>
      </c>
      <c r="AR267" s="4">
        <v>2021</v>
      </c>
      <c r="AS267" s="2" t="str">
        <f>IF(sum!A260="QU",sum!B260,"*")</f>
        <v>*</v>
      </c>
      <c r="AT267" s="2"/>
      <c r="AU267" s="2" t="str">
        <f>IF(sum!A260="QU",sum!D260,"*")</f>
        <v>*</v>
      </c>
      <c r="AX267" s="4" t="s">
        <v>186</v>
      </c>
      <c r="AY267" s="4" t="s">
        <v>187</v>
      </c>
      <c r="AZ267" s="4">
        <v>2021</v>
      </c>
      <c r="BA267" s="2" t="str">
        <f>IF(sum!A260="SA",sum!B260,"*")</f>
        <v>*</v>
      </c>
      <c r="BB267" s="2"/>
      <c r="BC267" s="2" t="str">
        <f>IF(sum!A260="SA",sum!D260,"*")</f>
        <v>*</v>
      </c>
    </row>
    <row r="268" spans="2:55">
      <c r="B268" s="2" t="s">
        <v>186</v>
      </c>
      <c r="C268" s="2" t="s">
        <v>187</v>
      </c>
      <c r="D268" s="2">
        <v>2021</v>
      </c>
      <c r="J268" s="2" t="s">
        <v>186</v>
      </c>
      <c r="K268" s="2" t="s">
        <v>187</v>
      </c>
      <c r="L268" s="2">
        <v>2021</v>
      </c>
      <c r="M268" s="2" t="str">
        <f>IF(sum!A261="AT",sum!B261,"*")</f>
        <v>*</v>
      </c>
      <c r="N268" s="2"/>
      <c r="O268" s="2" t="str">
        <f>IF(sum!A261="AT",sum!D261,"*")</f>
        <v>*</v>
      </c>
      <c r="R268" s="2" t="s">
        <v>186</v>
      </c>
      <c r="S268" s="2" t="s">
        <v>187</v>
      </c>
      <c r="T268" s="2">
        <v>2021</v>
      </c>
      <c r="U268" s="2" t="str">
        <f>IF(sum!A261="BC",sum!B261,"*")</f>
        <v>ICS-SpCool_ELE1</v>
      </c>
      <c r="V268" s="2"/>
      <c r="W268" s="2">
        <f>IF(sum!A261="BC",sum!D261,"*")</f>
        <v>0.00317057704502223</v>
      </c>
      <c r="Z268" s="2" t="s">
        <v>186</v>
      </c>
      <c r="AA268" s="2" t="s">
        <v>187</v>
      </c>
      <c r="AB268" s="2">
        <v>2021</v>
      </c>
      <c r="AC268" s="2" t="str">
        <f>IF(sum!A261="MA",sum!B261,"*")</f>
        <v>*</v>
      </c>
      <c r="AD268" s="2"/>
      <c r="AE268" s="2" t="str">
        <f>IF(sum!A261="MA",sum!D261,"*")</f>
        <v>*</v>
      </c>
      <c r="AH268" s="2" t="s">
        <v>186</v>
      </c>
      <c r="AI268" s="2" t="s">
        <v>187</v>
      </c>
      <c r="AJ268" s="2">
        <v>2021</v>
      </c>
      <c r="AK268" s="2" t="str">
        <f>IF(sum!A261="ON",sum!B261,"*")</f>
        <v>*</v>
      </c>
      <c r="AL268" s="2"/>
      <c r="AM268" s="2" t="str">
        <f>IF(sum!A261="ON",sum!D261,"*")</f>
        <v>*</v>
      </c>
      <c r="AP268" s="2" t="s">
        <v>186</v>
      </c>
      <c r="AQ268" s="2" t="s">
        <v>187</v>
      </c>
      <c r="AR268" s="2">
        <v>2021</v>
      </c>
      <c r="AS268" s="2" t="str">
        <f>IF(sum!A261="QU",sum!B261,"*")</f>
        <v>*</v>
      </c>
      <c r="AT268" s="2"/>
      <c r="AU268" s="2" t="str">
        <f>IF(sum!A261="QU",sum!D261,"*")</f>
        <v>*</v>
      </c>
      <c r="AX268" s="2" t="s">
        <v>186</v>
      </c>
      <c r="AY268" s="2" t="s">
        <v>187</v>
      </c>
      <c r="AZ268" s="2">
        <v>2021</v>
      </c>
      <c r="BA268" s="2" t="str">
        <f>IF(sum!A261="SA",sum!B261,"*")</f>
        <v>*</v>
      </c>
      <c r="BB268" s="2"/>
      <c r="BC268" s="2" t="str">
        <f>IF(sum!A261="SA",sum!D261,"*")</f>
        <v>*</v>
      </c>
    </row>
    <row r="269" spans="2:55">
      <c r="B269" s="2" t="s">
        <v>186</v>
      </c>
      <c r="C269" s="2" t="s">
        <v>187</v>
      </c>
      <c r="D269" s="2">
        <v>2021</v>
      </c>
      <c r="J269" s="2" t="s">
        <v>186</v>
      </c>
      <c r="K269" s="2" t="s">
        <v>187</v>
      </c>
      <c r="L269" s="2">
        <v>2021</v>
      </c>
      <c r="M269" s="2" t="str">
        <f>IF(sum!A262="AT",sum!B262,"*")</f>
        <v>*</v>
      </c>
      <c r="N269" s="2"/>
      <c r="O269" s="2" t="str">
        <f>IF(sum!A262="AT",sum!D262,"*")</f>
        <v>*</v>
      </c>
      <c r="R269" s="2" t="s">
        <v>186</v>
      </c>
      <c r="S269" s="2" t="s">
        <v>187</v>
      </c>
      <c r="T269" s="2">
        <v>2021</v>
      </c>
      <c r="U269" s="2" t="str">
        <f>IF(sum!A262="BC",sum!B262,"*")</f>
        <v>ICS-SpHeat_ELE1</v>
      </c>
      <c r="V269" s="2"/>
      <c r="W269" s="2">
        <f>IF(sum!A262="BC",sum!D262,"*")</f>
        <v>0.0098640174734024</v>
      </c>
      <c r="Z269" s="2" t="s">
        <v>186</v>
      </c>
      <c r="AA269" s="2" t="s">
        <v>187</v>
      </c>
      <c r="AB269" s="2">
        <v>2021</v>
      </c>
      <c r="AC269" s="2" t="str">
        <f>IF(sum!A262="MA",sum!B262,"*")</f>
        <v>*</v>
      </c>
      <c r="AD269" s="2"/>
      <c r="AE269" s="2" t="str">
        <f>IF(sum!A262="MA",sum!D262,"*")</f>
        <v>*</v>
      </c>
      <c r="AH269" s="2" t="s">
        <v>186</v>
      </c>
      <c r="AI269" s="2" t="s">
        <v>187</v>
      </c>
      <c r="AJ269" s="2">
        <v>2021</v>
      </c>
      <c r="AK269" s="2" t="str">
        <f>IF(sum!A262="ON",sum!B262,"*")</f>
        <v>*</v>
      </c>
      <c r="AL269" s="2"/>
      <c r="AM269" s="2" t="str">
        <f>IF(sum!A262="ON",sum!D262,"*")</f>
        <v>*</v>
      </c>
      <c r="AP269" s="4" t="s">
        <v>186</v>
      </c>
      <c r="AQ269" s="4" t="s">
        <v>187</v>
      </c>
      <c r="AR269" s="4">
        <v>2021</v>
      </c>
      <c r="AS269" s="2" t="str">
        <f>IF(sum!A262="QU",sum!B262,"*")</f>
        <v>*</v>
      </c>
      <c r="AT269" s="2"/>
      <c r="AU269" s="2" t="str">
        <f>IF(sum!A262="QU",sum!D262,"*")</f>
        <v>*</v>
      </c>
      <c r="AX269" s="2" t="s">
        <v>186</v>
      </c>
      <c r="AY269" s="2" t="s">
        <v>187</v>
      </c>
      <c r="AZ269" s="2">
        <v>2021</v>
      </c>
      <c r="BA269" s="2" t="str">
        <f>IF(sum!A262="SA",sum!B262,"*")</f>
        <v>*</v>
      </c>
      <c r="BB269" s="2"/>
      <c r="BC269" s="2" t="str">
        <f>IF(sum!A262="SA",sum!D262,"*")</f>
        <v>*</v>
      </c>
    </row>
    <row r="270" spans="2:55">
      <c r="B270" s="4" t="s">
        <v>186</v>
      </c>
      <c r="C270" s="4" t="s">
        <v>187</v>
      </c>
      <c r="D270" s="4">
        <v>2021</v>
      </c>
      <c r="J270" s="4" t="s">
        <v>186</v>
      </c>
      <c r="K270" s="4" t="s">
        <v>187</v>
      </c>
      <c r="L270" s="4">
        <v>2021</v>
      </c>
      <c r="M270" s="2" t="str">
        <f>IF(sum!A263="AT",sum!B263,"*")</f>
        <v>*</v>
      </c>
      <c r="N270" s="2"/>
      <c r="O270" s="2" t="str">
        <f>IF(sum!A263="AT",sum!D263,"*")</f>
        <v>*</v>
      </c>
      <c r="R270" s="4" t="s">
        <v>186</v>
      </c>
      <c r="S270" s="4" t="s">
        <v>187</v>
      </c>
      <c r="T270" s="4">
        <v>2021</v>
      </c>
      <c r="U270" s="2" t="str">
        <f>IF(sum!A263="BC",sum!B263,"*")</f>
        <v>ICS-WaterHeat_ELE1</v>
      </c>
      <c r="V270" s="2"/>
      <c r="W270" s="2">
        <f>IF(sum!A263="BC",sum!D263,"*")</f>
        <v>0.0021137180300148</v>
      </c>
      <c r="Z270" s="4" t="s">
        <v>186</v>
      </c>
      <c r="AA270" s="4" t="s">
        <v>187</v>
      </c>
      <c r="AB270" s="4">
        <v>2021</v>
      </c>
      <c r="AC270" s="2" t="str">
        <f>IF(sum!A263="MA",sum!B263,"*")</f>
        <v>*</v>
      </c>
      <c r="AD270" s="2"/>
      <c r="AE270" s="2" t="str">
        <f>IF(sum!A263="MA",sum!D263,"*")</f>
        <v>*</v>
      </c>
      <c r="AH270" s="4" t="s">
        <v>186</v>
      </c>
      <c r="AI270" s="4" t="s">
        <v>187</v>
      </c>
      <c r="AJ270" s="4">
        <v>2021</v>
      </c>
      <c r="AK270" s="2" t="str">
        <f>IF(sum!A263="ON",sum!B263,"*")</f>
        <v>*</v>
      </c>
      <c r="AL270" s="2"/>
      <c r="AM270" s="2" t="str">
        <f>IF(sum!A263="ON",sum!D263,"*")</f>
        <v>*</v>
      </c>
      <c r="AP270" s="2" t="s">
        <v>186</v>
      </c>
      <c r="AQ270" s="2" t="s">
        <v>187</v>
      </c>
      <c r="AR270" s="2">
        <v>2021</v>
      </c>
      <c r="AS270" s="2" t="str">
        <f>IF(sum!A263="QU",sum!B263,"*")</f>
        <v>*</v>
      </c>
      <c r="AT270" s="2"/>
      <c r="AU270" s="2" t="str">
        <f>IF(sum!A263="QU",sum!D263,"*")</f>
        <v>*</v>
      </c>
      <c r="AX270" s="4" t="s">
        <v>186</v>
      </c>
      <c r="AY270" s="4" t="s">
        <v>187</v>
      </c>
      <c r="AZ270" s="4">
        <v>2021</v>
      </c>
      <c r="BA270" s="2" t="str">
        <f>IF(sum!A263="SA",sum!B263,"*")</f>
        <v>*</v>
      </c>
      <c r="BB270" s="2"/>
      <c r="BC270" s="2" t="str">
        <f>IF(sum!A263="SA",sum!D263,"*")</f>
        <v>*</v>
      </c>
    </row>
    <row r="271" spans="2:55">
      <c r="B271" s="2" t="s">
        <v>186</v>
      </c>
      <c r="C271" s="2" t="s">
        <v>187</v>
      </c>
      <c r="D271" s="2">
        <v>2021</v>
      </c>
      <c r="J271" s="2" t="s">
        <v>186</v>
      </c>
      <c r="K271" s="2" t="s">
        <v>187</v>
      </c>
      <c r="L271" s="2">
        <v>2021</v>
      </c>
      <c r="M271" s="2" t="str">
        <f>IF(sum!A264="AT",sum!B264,"*")</f>
        <v>*</v>
      </c>
      <c r="N271" s="2"/>
      <c r="O271" s="2" t="str">
        <f>IF(sum!A264="AT",sum!D264,"*")</f>
        <v>*</v>
      </c>
      <c r="R271" s="2" t="s">
        <v>186</v>
      </c>
      <c r="S271" s="2" t="s">
        <v>187</v>
      </c>
      <c r="T271" s="2">
        <v>2021</v>
      </c>
      <c r="U271" s="2" t="str">
        <f>IF(sum!A264="BC",sum!B264,"*")</f>
        <v>OS-AuxiliaryEquip_ELE1</v>
      </c>
      <c r="V271" s="2"/>
      <c r="W271" s="2">
        <f>IF(sum!A264="BC",sum!D264,"*")</f>
        <v>0.13105051786092</v>
      </c>
      <c r="Z271" s="2" t="s">
        <v>186</v>
      </c>
      <c r="AA271" s="2" t="s">
        <v>187</v>
      </c>
      <c r="AB271" s="2">
        <v>2021</v>
      </c>
      <c r="AC271" s="2" t="str">
        <f>IF(sum!A264="MA",sum!B264,"*")</f>
        <v>*</v>
      </c>
      <c r="AD271" s="2"/>
      <c r="AE271" s="2" t="str">
        <f>IF(sum!A264="MA",sum!D264,"*")</f>
        <v>*</v>
      </c>
      <c r="AH271" s="2" t="s">
        <v>186</v>
      </c>
      <c r="AI271" s="2" t="s">
        <v>187</v>
      </c>
      <c r="AJ271" s="2">
        <v>2021</v>
      </c>
      <c r="AK271" s="2" t="str">
        <f>IF(sum!A264="ON",sum!B264,"*")</f>
        <v>*</v>
      </c>
      <c r="AL271" s="2"/>
      <c r="AM271" s="2" t="str">
        <f>IF(sum!A264="ON",sum!D264,"*")</f>
        <v>*</v>
      </c>
      <c r="AP271" s="4" t="s">
        <v>186</v>
      </c>
      <c r="AQ271" s="4" t="s">
        <v>187</v>
      </c>
      <c r="AR271" s="4">
        <v>2021</v>
      </c>
      <c r="AS271" s="2" t="str">
        <f>IF(sum!A264="QU",sum!B264,"*")</f>
        <v>*</v>
      </c>
      <c r="AT271" s="2"/>
      <c r="AU271" s="2" t="str">
        <f>IF(sum!A264="QU",sum!D264,"*")</f>
        <v>*</v>
      </c>
      <c r="AX271" s="2" t="s">
        <v>186</v>
      </c>
      <c r="AY271" s="2" t="s">
        <v>187</v>
      </c>
      <c r="AZ271" s="2">
        <v>2021</v>
      </c>
      <c r="BA271" s="2" t="str">
        <f>IF(sum!A264="SA",sum!B264,"*")</f>
        <v>*</v>
      </c>
      <c r="BB271" s="2"/>
      <c r="BC271" s="2" t="str">
        <f>IF(sum!A264="SA",sum!D264,"*")</f>
        <v>*</v>
      </c>
    </row>
    <row r="272" spans="2:55">
      <c r="B272" s="2" t="s">
        <v>186</v>
      </c>
      <c r="C272" s="2" t="s">
        <v>187</v>
      </c>
      <c r="D272" s="2">
        <v>2021</v>
      </c>
      <c r="J272" s="2" t="s">
        <v>186</v>
      </c>
      <c r="K272" s="2" t="s">
        <v>187</v>
      </c>
      <c r="L272" s="2">
        <v>2021</v>
      </c>
      <c r="M272" s="2" t="str">
        <f>IF(sum!A265="AT",sum!B265,"*")</f>
        <v>*</v>
      </c>
      <c r="N272" s="2"/>
      <c r="O272" s="2" t="str">
        <f>IF(sum!A265="AT",sum!D265,"*")</f>
        <v>*</v>
      </c>
      <c r="R272" s="2" t="s">
        <v>186</v>
      </c>
      <c r="S272" s="2" t="s">
        <v>187</v>
      </c>
      <c r="T272" s="2">
        <v>2021</v>
      </c>
      <c r="U272" s="2" t="str">
        <f>IF(sum!A265="BC",sum!B265,"*")</f>
        <v>OS-AuxiliaryMot_ELE1</v>
      </c>
      <c r="V272" s="2"/>
      <c r="W272" s="2">
        <f>IF(sum!A265="BC",sum!D265,"*")</f>
        <v>0.0570703868103995</v>
      </c>
      <c r="Z272" s="2" t="s">
        <v>186</v>
      </c>
      <c r="AA272" s="2" t="s">
        <v>187</v>
      </c>
      <c r="AB272" s="2">
        <v>2021</v>
      </c>
      <c r="AC272" s="2" t="str">
        <f>IF(sum!A265="MA",sum!B265,"*")</f>
        <v>*</v>
      </c>
      <c r="AD272" s="2"/>
      <c r="AE272" s="2" t="str">
        <f>IF(sum!A265="MA",sum!D265,"*")</f>
        <v>*</v>
      </c>
      <c r="AH272" s="2" t="s">
        <v>186</v>
      </c>
      <c r="AI272" s="2" t="s">
        <v>187</v>
      </c>
      <c r="AJ272" s="2">
        <v>2021</v>
      </c>
      <c r="AK272" s="2" t="str">
        <f>IF(sum!A265="ON",sum!B265,"*")</f>
        <v>*</v>
      </c>
      <c r="AL272" s="2"/>
      <c r="AM272" s="2" t="str">
        <f>IF(sum!A265="ON",sum!D265,"*")</f>
        <v>*</v>
      </c>
      <c r="AP272" s="2" t="s">
        <v>186</v>
      </c>
      <c r="AQ272" s="2" t="s">
        <v>187</v>
      </c>
      <c r="AR272" s="2">
        <v>2021</v>
      </c>
      <c r="AS272" s="2" t="str">
        <f>IF(sum!A265="QU",sum!B265,"*")</f>
        <v>*</v>
      </c>
      <c r="AT272" s="2"/>
      <c r="AU272" s="2" t="str">
        <f>IF(sum!A265="QU",sum!D265,"*")</f>
        <v>*</v>
      </c>
      <c r="AX272" s="2" t="s">
        <v>186</v>
      </c>
      <c r="AY272" s="2" t="s">
        <v>187</v>
      </c>
      <c r="AZ272" s="2">
        <v>2021</v>
      </c>
      <c r="BA272" s="2" t="str">
        <f>IF(sum!A265="SA",sum!B265,"*")</f>
        <v>*</v>
      </c>
      <c r="BB272" s="2"/>
      <c r="BC272" s="2" t="str">
        <f>IF(sum!A265="SA",sum!D265,"*")</f>
        <v>*</v>
      </c>
    </row>
    <row r="273" spans="2:55">
      <c r="B273" s="4" t="s">
        <v>186</v>
      </c>
      <c r="C273" s="4" t="s">
        <v>187</v>
      </c>
      <c r="D273" s="4">
        <v>2021</v>
      </c>
      <c r="J273" s="4" t="s">
        <v>186</v>
      </c>
      <c r="K273" s="4" t="s">
        <v>187</v>
      </c>
      <c r="L273" s="4">
        <v>2021</v>
      </c>
      <c r="M273" s="2" t="str">
        <f>IF(sum!A266="AT",sum!B266,"*")</f>
        <v>*</v>
      </c>
      <c r="N273" s="2"/>
      <c r="O273" s="2" t="str">
        <f>IF(sum!A266="AT",sum!D266,"*")</f>
        <v>*</v>
      </c>
      <c r="R273" s="4" t="s">
        <v>186</v>
      </c>
      <c r="S273" s="4" t="s">
        <v>187</v>
      </c>
      <c r="T273" s="4">
        <v>2021</v>
      </c>
      <c r="U273" s="2" t="str">
        <f>IF(sum!A266="BC",sum!B266,"*")</f>
        <v>OS-Light_ELE1</v>
      </c>
      <c r="V273" s="2"/>
      <c r="W273" s="2">
        <f>IF(sum!A266="BC",sum!D266,"*")</f>
        <v>0.206087507926439</v>
      </c>
      <c r="Z273" s="4" t="s">
        <v>186</v>
      </c>
      <c r="AA273" s="4" t="s">
        <v>187</v>
      </c>
      <c r="AB273" s="4">
        <v>2021</v>
      </c>
      <c r="AC273" s="2" t="str">
        <f>IF(sum!A266="MA",sum!B266,"*")</f>
        <v>*</v>
      </c>
      <c r="AD273" s="2"/>
      <c r="AE273" s="2" t="str">
        <f>IF(sum!A266="MA",sum!D266,"*")</f>
        <v>*</v>
      </c>
      <c r="AH273" s="4" t="s">
        <v>186</v>
      </c>
      <c r="AI273" s="4" t="s">
        <v>187</v>
      </c>
      <c r="AJ273" s="4">
        <v>2021</v>
      </c>
      <c r="AK273" s="2" t="str">
        <f>IF(sum!A266="ON",sum!B266,"*")</f>
        <v>*</v>
      </c>
      <c r="AL273" s="2"/>
      <c r="AM273" s="2" t="str">
        <f>IF(sum!A266="ON",sum!D266,"*")</f>
        <v>*</v>
      </c>
      <c r="AP273" s="4" t="s">
        <v>186</v>
      </c>
      <c r="AQ273" s="4" t="s">
        <v>187</v>
      </c>
      <c r="AR273" s="4">
        <v>2021</v>
      </c>
      <c r="AS273" s="2" t="str">
        <f>IF(sum!A266="QU",sum!B266,"*")</f>
        <v>*</v>
      </c>
      <c r="AT273" s="2"/>
      <c r="AU273" s="2" t="str">
        <f>IF(sum!A266="QU",sum!D266,"*")</f>
        <v>*</v>
      </c>
      <c r="AX273" s="4" t="s">
        <v>186</v>
      </c>
      <c r="AY273" s="4" t="s">
        <v>187</v>
      </c>
      <c r="AZ273" s="4">
        <v>2021</v>
      </c>
      <c r="BA273" s="2" t="str">
        <f>IF(sum!A266="SA",sum!B266,"*")</f>
        <v>*</v>
      </c>
      <c r="BB273" s="2"/>
      <c r="BC273" s="2" t="str">
        <f>IF(sum!A266="SA",sum!D266,"*")</f>
        <v>*</v>
      </c>
    </row>
    <row r="274" spans="2:55">
      <c r="B274" s="2" t="s">
        <v>186</v>
      </c>
      <c r="C274" s="2" t="s">
        <v>187</v>
      </c>
      <c r="D274" s="2">
        <v>2021</v>
      </c>
      <c r="J274" s="2" t="s">
        <v>186</v>
      </c>
      <c r="K274" s="2" t="s">
        <v>187</v>
      </c>
      <c r="L274" s="2">
        <v>2021</v>
      </c>
      <c r="M274" s="2" t="str">
        <f>IF(sum!A267="AT",sum!B267,"*")</f>
        <v>*</v>
      </c>
      <c r="N274" s="2"/>
      <c r="O274" s="2" t="str">
        <f>IF(sum!A267="AT",sum!D267,"*")</f>
        <v>*</v>
      </c>
      <c r="R274" s="2" t="s">
        <v>186</v>
      </c>
      <c r="S274" s="2" t="s">
        <v>187</v>
      </c>
      <c r="T274" s="2">
        <v>2021</v>
      </c>
      <c r="U274" s="2" t="str">
        <f>IF(sum!A267="BC",sum!B267,"*")</f>
        <v>OS-SpCool_ELE1</v>
      </c>
      <c r="V274" s="2"/>
      <c r="W274" s="2">
        <f>IF(sum!A267="BC",sum!D267,"*")</f>
        <v>0.0887761572606217</v>
      </c>
      <c r="Z274" s="2" t="s">
        <v>186</v>
      </c>
      <c r="AA274" s="2" t="s">
        <v>187</v>
      </c>
      <c r="AB274" s="2">
        <v>2021</v>
      </c>
      <c r="AC274" s="2" t="str">
        <f>IF(sum!A267="MA",sum!B267,"*")</f>
        <v>*</v>
      </c>
      <c r="AD274" s="2"/>
      <c r="AE274" s="2" t="str">
        <f>IF(sum!A267="MA",sum!D267,"*")</f>
        <v>*</v>
      </c>
      <c r="AH274" s="2" t="s">
        <v>186</v>
      </c>
      <c r="AI274" s="2" t="s">
        <v>187</v>
      </c>
      <c r="AJ274" s="2">
        <v>2021</v>
      </c>
      <c r="AK274" s="2" t="str">
        <f>IF(sum!A267="ON",sum!B267,"*")</f>
        <v>*</v>
      </c>
      <c r="AL274" s="2"/>
      <c r="AM274" s="2" t="str">
        <f>IF(sum!A267="ON",sum!D267,"*")</f>
        <v>*</v>
      </c>
      <c r="AP274" s="2" t="s">
        <v>186</v>
      </c>
      <c r="AQ274" s="2" t="s">
        <v>187</v>
      </c>
      <c r="AR274" s="2">
        <v>2021</v>
      </c>
      <c r="AS274" s="2" t="str">
        <f>IF(sum!A267="QU",sum!B267,"*")</f>
        <v>*</v>
      </c>
      <c r="AT274" s="2"/>
      <c r="AU274" s="2" t="str">
        <f>IF(sum!A267="QU",sum!D267,"*")</f>
        <v>*</v>
      </c>
      <c r="AX274" s="2" t="s">
        <v>186</v>
      </c>
      <c r="AY274" s="2" t="s">
        <v>187</v>
      </c>
      <c r="AZ274" s="2">
        <v>2021</v>
      </c>
      <c r="BA274" s="2" t="str">
        <f>IF(sum!A267="SA",sum!B267,"*")</f>
        <v>*</v>
      </c>
      <c r="BB274" s="2"/>
      <c r="BC274" s="2" t="str">
        <f>IF(sum!A267="SA",sum!D267,"*")</f>
        <v>*</v>
      </c>
    </row>
    <row r="275" spans="2:55">
      <c r="B275" s="2" t="s">
        <v>186</v>
      </c>
      <c r="C275" s="2" t="s">
        <v>187</v>
      </c>
      <c r="D275" s="2">
        <v>2021</v>
      </c>
      <c r="J275" s="2" t="s">
        <v>186</v>
      </c>
      <c r="K275" s="2" t="s">
        <v>187</v>
      </c>
      <c r="L275" s="2">
        <v>2021</v>
      </c>
      <c r="M275" s="2" t="str">
        <f>IF(sum!A268="AT",sum!B268,"*")</f>
        <v>*</v>
      </c>
      <c r="N275" s="2"/>
      <c r="O275" s="2" t="str">
        <f>IF(sum!A268="AT",sum!D268,"*")</f>
        <v>*</v>
      </c>
      <c r="R275" s="2" t="s">
        <v>186</v>
      </c>
      <c r="S275" s="2" t="s">
        <v>187</v>
      </c>
      <c r="T275" s="2">
        <v>2021</v>
      </c>
      <c r="U275" s="2" t="str">
        <f>IF(sum!A268="BC",sum!B268,"*")</f>
        <v>OS-SpHeat_ELE1</v>
      </c>
      <c r="V275" s="2"/>
      <c r="W275" s="2">
        <f>IF(sum!A268="BC",sum!D268,"*")</f>
        <v>0.280419925315286</v>
      </c>
      <c r="Z275" s="2" t="s">
        <v>186</v>
      </c>
      <c r="AA275" s="2" t="s">
        <v>187</v>
      </c>
      <c r="AB275" s="2">
        <v>2021</v>
      </c>
      <c r="AC275" s="2" t="str">
        <f>IF(sum!A268="MA",sum!B268,"*")</f>
        <v>*</v>
      </c>
      <c r="AD275" s="2"/>
      <c r="AE275" s="2" t="str">
        <f>IF(sum!A268="MA",sum!D268,"*")</f>
        <v>*</v>
      </c>
      <c r="AH275" s="2" t="s">
        <v>186</v>
      </c>
      <c r="AI275" s="2" t="s">
        <v>187</v>
      </c>
      <c r="AJ275" s="2">
        <v>2021</v>
      </c>
      <c r="AK275" s="2" t="str">
        <f>IF(sum!A268="ON",sum!B268,"*")</f>
        <v>*</v>
      </c>
      <c r="AL275" s="2"/>
      <c r="AM275" s="2" t="str">
        <f>IF(sum!A268="ON",sum!D268,"*")</f>
        <v>*</v>
      </c>
      <c r="AP275" s="4" t="s">
        <v>186</v>
      </c>
      <c r="AQ275" s="4" t="s">
        <v>187</v>
      </c>
      <c r="AR275" s="4">
        <v>2021</v>
      </c>
      <c r="AS275" s="2" t="str">
        <f>IF(sum!A268="QU",sum!B268,"*")</f>
        <v>*</v>
      </c>
      <c r="AT275" s="2"/>
      <c r="AU275" s="2" t="str">
        <f>IF(sum!A268="QU",sum!D268,"*")</f>
        <v>*</v>
      </c>
      <c r="AX275" s="2" t="s">
        <v>186</v>
      </c>
      <c r="AY275" s="2" t="s">
        <v>187</v>
      </c>
      <c r="AZ275" s="2">
        <v>2021</v>
      </c>
      <c r="BA275" s="2" t="str">
        <f>IF(sum!A268="SA",sum!B268,"*")</f>
        <v>*</v>
      </c>
      <c r="BB275" s="2"/>
      <c r="BC275" s="2" t="str">
        <f>IF(sum!A268="SA",sum!D268,"*")</f>
        <v>*</v>
      </c>
    </row>
    <row r="276" spans="2:55">
      <c r="B276" s="4" t="s">
        <v>186</v>
      </c>
      <c r="C276" s="4" t="s">
        <v>187</v>
      </c>
      <c r="D276" s="4">
        <v>2021</v>
      </c>
      <c r="J276" s="4" t="s">
        <v>186</v>
      </c>
      <c r="K276" s="4" t="s">
        <v>187</v>
      </c>
      <c r="L276" s="4">
        <v>2021</v>
      </c>
      <c r="M276" s="2" t="str">
        <f>IF(sum!A269="AT",sum!B269,"*")</f>
        <v>*</v>
      </c>
      <c r="N276" s="2"/>
      <c r="O276" s="2" t="str">
        <f>IF(sum!A269="AT",sum!D269,"*")</f>
        <v>*</v>
      </c>
      <c r="R276" s="4" t="s">
        <v>186</v>
      </c>
      <c r="S276" s="4" t="s">
        <v>187</v>
      </c>
      <c r="T276" s="4">
        <v>2021</v>
      </c>
      <c r="U276" s="2" t="str">
        <f>IF(sum!A269="BC",sum!B269,"*")</f>
        <v>OS-WaterHeat_ELE1</v>
      </c>
      <c r="V276" s="2"/>
      <c r="W276" s="2">
        <f>IF(sum!A269="BC",sum!D269,"*")</f>
        <v>0.0190234622701331</v>
      </c>
      <c r="Z276" s="4" t="s">
        <v>186</v>
      </c>
      <c r="AA276" s="4" t="s">
        <v>187</v>
      </c>
      <c r="AB276" s="4">
        <v>2021</v>
      </c>
      <c r="AC276" s="2" t="str">
        <f>IF(sum!A269="MA",sum!B269,"*")</f>
        <v>*</v>
      </c>
      <c r="AD276" s="2"/>
      <c r="AE276" s="2" t="str">
        <f>IF(sum!A269="MA",sum!D269,"*")</f>
        <v>*</v>
      </c>
      <c r="AH276" s="4" t="s">
        <v>186</v>
      </c>
      <c r="AI276" s="4" t="s">
        <v>187</v>
      </c>
      <c r="AJ276" s="4">
        <v>2021</v>
      </c>
      <c r="AK276" s="2" t="str">
        <f>IF(sum!A269="ON",sum!B269,"*")</f>
        <v>*</v>
      </c>
      <c r="AL276" s="2"/>
      <c r="AM276" s="2" t="str">
        <f>IF(sum!A269="ON",sum!D269,"*")</f>
        <v>*</v>
      </c>
      <c r="AP276" s="2" t="s">
        <v>186</v>
      </c>
      <c r="AQ276" s="2" t="s">
        <v>187</v>
      </c>
      <c r="AR276" s="2">
        <v>2021</v>
      </c>
      <c r="AS276" s="2" t="str">
        <f>IF(sum!A269="QU",sum!B269,"*")</f>
        <v>*</v>
      </c>
      <c r="AT276" s="2"/>
      <c r="AU276" s="2" t="str">
        <f>IF(sum!A269="QU",sum!D269,"*")</f>
        <v>*</v>
      </c>
      <c r="AX276" s="4" t="s">
        <v>186</v>
      </c>
      <c r="AY276" s="4" t="s">
        <v>187</v>
      </c>
      <c r="AZ276" s="4">
        <v>2021</v>
      </c>
      <c r="BA276" s="2" t="str">
        <f>IF(sum!A269="SA",sum!B269,"*")</f>
        <v>*</v>
      </c>
      <c r="BB276" s="2"/>
      <c r="BC276" s="2" t="str">
        <f>IF(sum!A269="SA",sum!D269,"*")</f>
        <v>*</v>
      </c>
    </row>
    <row r="277" spans="2:55">
      <c r="B277" s="2" t="s">
        <v>186</v>
      </c>
      <c r="C277" s="2" t="s">
        <v>187</v>
      </c>
      <c r="D277" s="2">
        <v>2021</v>
      </c>
      <c r="J277" s="2" t="s">
        <v>186</v>
      </c>
      <c r="K277" s="2" t="s">
        <v>187</v>
      </c>
      <c r="L277" s="2">
        <v>2021</v>
      </c>
      <c r="M277" s="2" t="str">
        <f>IF(sum!A270="AT",sum!B270,"*")</f>
        <v>*</v>
      </c>
      <c r="N277" s="2"/>
      <c r="O277" s="2" t="str">
        <f>IF(sum!A270="AT",sum!D270,"*")</f>
        <v>*</v>
      </c>
      <c r="R277" s="2" t="s">
        <v>186</v>
      </c>
      <c r="S277" s="2" t="s">
        <v>187</v>
      </c>
      <c r="T277" s="2">
        <v>2021</v>
      </c>
      <c r="U277" s="2" t="str">
        <f>IF(sum!A270="BC",sum!B270,"*")</f>
        <v>OTH-AuxiliaryEquip_ELE1</v>
      </c>
      <c r="V277" s="2"/>
      <c r="W277" s="2">
        <f>IF(sum!A270="BC",sum!D270,"*")</f>
        <v>0.00422743606002957</v>
      </c>
      <c r="Z277" s="2" t="s">
        <v>186</v>
      </c>
      <c r="AA277" s="2" t="s">
        <v>187</v>
      </c>
      <c r="AB277" s="2">
        <v>2021</v>
      </c>
      <c r="AC277" s="2" t="str">
        <f>IF(sum!A270="MA",sum!B270,"*")</f>
        <v>*</v>
      </c>
      <c r="AD277" s="2"/>
      <c r="AE277" s="2" t="str">
        <f>IF(sum!A270="MA",sum!D270,"*")</f>
        <v>*</v>
      </c>
      <c r="AH277" s="2" t="s">
        <v>186</v>
      </c>
      <c r="AI277" s="2" t="s">
        <v>187</v>
      </c>
      <c r="AJ277" s="2">
        <v>2021</v>
      </c>
      <c r="AK277" s="2" t="str">
        <f>IF(sum!A270="ON",sum!B270,"*")</f>
        <v>*</v>
      </c>
      <c r="AL277" s="2"/>
      <c r="AM277" s="2" t="str">
        <f>IF(sum!A270="ON",sum!D270,"*")</f>
        <v>*</v>
      </c>
      <c r="AP277" s="4" t="s">
        <v>186</v>
      </c>
      <c r="AQ277" s="4" t="s">
        <v>187</v>
      </c>
      <c r="AR277" s="4">
        <v>2021</v>
      </c>
      <c r="AS277" s="2" t="str">
        <f>IF(sum!A270="QU",sum!B270,"*")</f>
        <v>*</v>
      </c>
      <c r="AT277" s="2"/>
      <c r="AU277" s="2" t="str">
        <f>IF(sum!A270="QU",sum!D270,"*")</f>
        <v>*</v>
      </c>
      <c r="AX277" s="2" t="s">
        <v>186</v>
      </c>
      <c r="AY277" s="2" t="s">
        <v>187</v>
      </c>
      <c r="AZ277" s="2">
        <v>2021</v>
      </c>
      <c r="BA277" s="2" t="str">
        <f>IF(sum!A270="SA",sum!B270,"*")</f>
        <v>*</v>
      </c>
      <c r="BB277" s="2"/>
      <c r="BC277" s="2" t="str">
        <f>IF(sum!A270="SA",sum!D270,"*")</f>
        <v>*</v>
      </c>
    </row>
    <row r="278" spans="2:55">
      <c r="B278" s="2" t="s">
        <v>186</v>
      </c>
      <c r="C278" s="2" t="s">
        <v>187</v>
      </c>
      <c r="D278" s="2">
        <v>2021</v>
      </c>
      <c r="J278" s="2" t="s">
        <v>186</v>
      </c>
      <c r="K278" s="2" t="s">
        <v>187</v>
      </c>
      <c r="L278" s="2">
        <v>2021</v>
      </c>
      <c r="M278" s="2" t="str">
        <f>IF(sum!A271="AT",sum!B271,"*")</f>
        <v>*</v>
      </c>
      <c r="N278" s="2"/>
      <c r="O278" s="2" t="str">
        <f>IF(sum!A271="AT",sum!D271,"*")</f>
        <v>*</v>
      </c>
      <c r="R278" s="2" t="s">
        <v>186</v>
      </c>
      <c r="S278" s="2" t="s">
        <v>187</v>
      </c>
      <c r="T278" s="2">
        <v>2021</v>
      </c>
      <c r="U278" s="2" t="str">
        <f>IF(sum!A271="BC",sum!B271,"*")</f>
        <v>OTH-AuxiliaryMot_ELE1</v>
      </c>
      <c r="V278" s="2"/>
      <c r="W278" s="2">
        <f>IF(sum!A271="BC",sum!D271,"*")</f>
        <v>0.00317057704502223</v>
      </c>
      <c r="Z278" s="2" t="s">
        <v>186</v>
      </c>
      <c r="AA278" s="2" t="s">
        <v>187</v>
      </c>
      <c r="AB278" s="2">
        <v>2021</v>
      </c>
      <c r="AC278" s="2" t="str">
        <f>IF(sum!A271="MA",sum!B271,"*")</f>
        <v>*</v>
      </c>
      <c r="AD278" s="2"/>
      <c r="AE278" s="2" t="str">
        <f>IF(sum!A271="MA",sum!D271,"*")</f>
        <v>*</v>
      </c>
      <c r="AH278" s="2" t="s">
        <v>186</v>
      </c>
      <c r="AI278" s="2" t="s">
        <v>187</v>
      </c>
      <c r="AJ278" s="2">
        <v>2021</v>
      </c>
      <c r="AK278" s="2" t="str">
        <f>IF(sum!A271="ON",sum!B271,"*")</f>
        <v>*</v>
      </c>
      <c r="AL278" s="2"/>
      <c r="AM278" s="2" t="str">
        <f>IF(sum!A271="ON",sum!D271,"*")</f>
        <v>*</v>
      </c>
      <c r="AP278" s="2" t="s">
        <v>186</v>
      </c>
      <c r="AQ278" s="2" t="s">
        <v>187</v>
      </c>
      <c r="AR278" s="2">
        <v>2021</v>
      </c>
      <c r="AS278" s="2" t="str">
        <f>IF(sum!A271="QU",sum!B271,"*")</f>
        <v>*</v>
      </c>
      <c r="AT278" s="2"/>
      <c r="AU278" s="2" t="str">
        <f>IF(sum!A271="QU",sum!D271,"*")</f>
        <v>*</v>
      </c>
      <c r="AX278" s="2" t="s">
        <v>186</v>
      </c>
      <c r="AY278" s="2" t="s">
        <v>187</v>
      </c>
      <c r="AZ278" s="2">
        <v>2021</v>
      </c>
      <c r="BA278" s="2" t="str">
        <f>IF(sum!A271="SA",sum!B271,"*")</f>
        <v>*</v>
      </c>
      <c r="BB278" s="2"/>
      <c r="BC278" s="2" t="str">
        <f>IF(sum!A271="SA",sum!D271,"*")</f>
        <v>*</v>
      </c>
    </row>
    <row r="279" spans="2:55">
      <c r="B279" s="4" t="s">
        <v>186</v>
      </c>
      <c r="C279" s="4" t="s">
        <v>187</v>
      </c>
      <c r="D279" s="4">
        <v>2021</v>
      </c>
      <c r="J279" s="4" t="s">
        <v>186</v>
      </c>
      <c r="K279" s="4" t="s">
        <v>187</v>
      </c>
      <c r="L279" s="4">
        <v>2021</v>
      </c>
      <c r="M279" s="2" t="str">
        <f>IF(sum!A272="AT",sum!B272,"*")</f>
        <v>*</v>
      </c>
      <c r="N279" s="2"/>
      <c r="O279" s="2" t="str">
        <f>IF(sum!A272="AT",sum!D272,"*")</f>
        <v>*</v>
      </c>
      <c r="R279" s="4" t="s">
        <v>186</v>
      </c>
      <c r="S279" s="4" t="s">
        <v>187</v>
      </c>
      <c r="T279" s="4">
        <v>2021</v>
      </c>
      <c r="U279" s="2" t="str">
        <f>IF(sum!A272="BC",sum!B272,"*")</f>
        <v>OTH-Light_ELE1</v>
      </c>
      <c r="V279" s="2"/>
      <c r="W279" s="2">
        <f>IF(sum!A272="BC",sum!D272,"*")</f>
        <v>0.00951173113506659</v>
      </c>
      <c r="Z279" s="4" t="s">
        <v>186</v>
      </c>
      <c r="AA279" s="4" t="s">
        <v>187</v>
      </c>
      <c r="AB279" s="4">
        <v>2021</v>
      </c>
      <c r="AC279" s="2" t="str">
        <f>IF(sum!A272="MA",sum!B272,"*")</f>
        <v>*</v>
      </c>
      <c r="AD279" s="2"/>
      <c r="AE279" s="2" t="str">
        <f>IF(sum!A272="MA",sum!D272,"*")</f>
        <v>*</v>
      </c>
      <c r="AH279" s="4" t="s">
        <v>186</v>
      </c>
      <c r="AI279" s="4" t="s">
        <v>187</v>
      </c>
      <c r="AJ279" s="4">
        <v>2021</v>
      </c>
      <c r="AK279" s="2" t="str">
        <f>IF(sum!A272="ON",sum!B272,"*")</f>
        <v>*</v>
      </c>
      <c r="AL279" s="2"/>
      <c r="AM279" s="2" t="str">
        <f>IF(sum!A272="ON",sum!D272,"*")</f>
        <v>*</v>
      </c>
      <c r="AP279" s="4" t="s">
        <v>186</v>
      </c>
      <c r="AQ279" s="4" t="s">
        <v>187</v>
      </c>
      <c r="AR279" s="4">
        <v>2021</v>
      </c>
      <c r="AS279" s="2" t="str">
        <f>IF(sum!A272="QU",sum!B272,"*")</f>
        <v>*</v>
      </c>
      <c r="AT279" s="2"/>
      <c r="AU279" s="2" t="str">
        <f>IF(sum!A272="QU",sum!D272,"*")</f>
        <v>*</v>
      </c>
      <c r="AX279" s="4" t="s">
        <v>186</v>
      </c>
      <c r="AY279" s="4" t="s">
        <v>187</v>
      </c>
      <c r="AZ279" s="4">
        <v>2021</v>
      </c>
      <c r="BA279" s="2" t="str">
        <f>IF(sum!A272="SA",sum!B272,"*")</f>
        <v>*</v>
      </c>
      <c r="BB279" s="2"/>
      <c r="BC279" s="2" t="str">
        <f>IF(sum!A272="SA",sum!D272,"*")</f>
        <v>*</v>
      </c>
    </row>
    <row r="280" spans="2:55">
      <c r="B280" s="2" t="s">
        <v>186</v>
      </c>
      <c r="C280" s="2" t="s">
        <v>187</v>
      </c>
      <c r="D280" s="2">
        <v>2021</v>
      </c>
      <c r="J280" s="2" t="s">
        <v>186</v>
      </c>
      <c r="K280" s="2" t="s">
        <v>187</v>
      </c>
      <c r="L280" s="2">
        <v>2021</v>
      </c>
      <c r="M280" s="2" t="str">
        <f>IF(sum!A273="AT",sum!B273,"*")</f>
        <v>*</v>
      </c>
      <c r="N280" s="2"/>
      <c r="O280" s="2" t="str">
        <f>IF(sum!A273="AT",sum!D273,"*")</f>
        <v>*</v>
      </c>
      <c r="R280" s="2" t="s">
        <v>186</v>
      </c>
      <c r="S280" s="2" t="s">
        <v>187</v>
      </c>
      <c r="T280" s="2">
        <v>2021</v>
      </c>
      <c r="U280" s="2" t="str">
        <f>IF(sum!A273="BC",sum!B273,"*")</f>
        <v>OTH-SpHeat_ELE1</v>
      </c>
      <c r="V280" s="2"/>
      <c r="W280" s="2">
        <f>IF(sum!A273="BC",sum!D273,"*")</f>
        <v>0.0112731628267455</v>
      </c>
      <c r="Z280" s="2" t="s">
        <v>186</v>
      </c>
      <c r="AA280" s="2" t="s">
        <v>187</v>
      </c>
      <c r="AB280" s="2">
        <v>2021</v>
      </c>
      <c r="AC280" s="2" t="str">
        <f>IF(sum!A273="MA",sum!B273,"*")</f>
        <v>*</v>
      </c>
      <c r="AD280" s="2"/>
      <c r="AE280" s="2" t="str">
        <f>IF(sum!A273="MA",sum!D273,"*")</f>
        <v>*</v>
      </c>
      <c r="AH280" s="2" t="s">
        <v>186</v>
      </c>
      <c r="AI280" s="2" t="s">
        <v>187</v>
      </c>
      <c r="AJ280" s="2">
        <v>2021</v>
      </c>
      <c r="AK280" s="2" t="str">
        <f>IF(sum!A273="ON",sum!B273,"*")</f>
        <v>*</v>
      </c>
      <c r="AL280" s="2"/>
      <c r="AM280" s="2" t="str">
        <f>IF(sum!A273="ON",sum!D273,"*")</f>
        <v>*</v>
      </c>
      <c r="AP280" s="2" t="s">
        <v>186</v>
      </c>
      <c r="AQ280" s="2" t="s">
        <v>187</v>
      </c>
      <c r="AR280" s="2">
        <v>2021</v>
      </c>
      <c r="AS280" s="2" t="str">
        <f>IF(sum!A273="QU",sum!B273,"*")</f>
        <v>*</v>
      </c>
      <c r="AT280" s="2"/>
      <c r="AU280" s="2" t="str">
        <f>IF(sum!A273="QU",sum!D273,"*")</f>
        <v>*</v>
      </c>
      <c r="AX280" s="2" t="s">
        <v>186</v>
      </c>
      <c r="AY280" s="2" t="s">
        <v>187</v>
      </c>
      <c r="AZ280" s="2">
        <v>2021</v>
      </c>
      <c r="BA280" s="2" t="str">
        <f>IF(sum!A273="SA",sum!B273,"*")</f>
        <v>*</v>
      </c>
      <c r="BB280" s="2"/>
      <c r="BC280" s="2" t="str">
        <f>IF(sum!A273="SA",sum!D273,"*")</f>
        <v>*</v>
      </c>
    </row>
    <row r="281" spans="2:55">
      <c r="B281" s="2" t="s">
        <v>186</v>
      </c>
      <c r="C281" s="2" t="s">
        <v>187</v>
      </c>
      <c r="D281" s="2">
        <v>2021</v>
      </c>
      <c r="J281" s="2" t="s">
        <v>186</v>
      </c>
      <c r="K281" s="2" t="s">
        <v>187</v>
      </c>
      <c r="L281" s="2">
        <v>2021</v>
      </c>
      <c r="M281" s="2" t="str">
        <f>IF(sum!A274="AT",sum!B274,"*")</f>
        <v>*</v>
      </c>
      <c r="N281" s="2"/>
      <c r="O281" s="2" t="str">
        <f>IF(sum!A274="AT",sum!D274,"*")</f>
        <v>*</v>
      </c>
      <c r="R281" s="2" t="s">
        <v>186</v>
      </c>
      <c r="S281" s="2" t="s">
        <v>187</v>
      </c>
      <c r="T281" s="2">
        <v>2021</v>
      </c>
      <c r="U281" s="2" t="str">
        <f>IF(sum!A274="BC",sum!B274,"*")</f>
        <v>OTH-WaterHeat_ELE1</v>
      </c>
      <c r="V281" s="2"/>
      <c r="W281" s="2">
        <f>IF(sum!A274="BC",sum!D274,"*")</f>
        <v>0.0021137180300148</v>
      </c>
      <c r="Z281" s="2" t="s">
        <v>186</v>
      </c>
      <c r="AA281" s="2" t="s">
        <v>187</v>
      </c>
      <c r="AB281" s="2">
        <v>2021</v>
      </c>
      <c r="AC281" s="2" t="str">
        <f>IF(sum!A274="MA",sum!B274,"*")</f>
        <v>*</v>
      </c>
      <c r="AD281" s="2"/>
      <c r="AE281" s="2" t="str">
        <f>IF(sum!A274="MA",sum!D274,"*")</f>
        <v>*</v>
      </c>
      <c r="AH281" s="2" t="s">
        <v>186</v>
      </c>
      <c r="AI281" s="2" t="s">
        <v>187</v>
      </c>
      <c r="AJ281" s="2">
        <v>2021</v>
      </c>
      <c r="AK281" s="2" t="str">
        <f>IF(sum!A274="ON",sum!B274,"*")</f>
        <v>*</v>
      </c>
      <c r="AL281" s="2"/>
      <c r="AM281" s="2" t="str">
        <f>IF(sum!A274="ON",sum!D274,"*")</f>
        <v>*</v>
      </c>
      <c r="AP281" s="4" t="s">
        <v>186</v>
      </c>
      <c r="AQ281" s="4" t="s">
        <v>187</v>
      </c>
      <c r="AR281" s="4">
        <v>2021</v>
      </c>
      <c r="AS281" s="2" t="str">
        <f>IF(sum!A274="QU",sum!B274,"*")</f>
        <v>*</v>
      </c>
      <c r="AT281" s="2"/>
      <c r="AU281" s="2" t="str">
        <f>IF(sum!A274="QU",sum!D274,"*")</f>
        <v>*</v>
      </c>
      <c r="AX281" s="2" t="s">
        <v>186</v>
      </c>
      <c r="AY281" s="2" t="s">
        <v>187</v>
      </c>
      <c r="AZ281" s="2">
        <v>2021</v>
      </c>
      <c r="BA281" s="2" t="str">
        <f>IF(sum!A274="SA",sum!B274,"*")</f>
        <v>*</v>
      </c>
      <c r="BB281" s="2"/>
      <c r="BC281" s="2" t="str">
        <f>IF(sum!A274="SA",sum!D274,"*")</f>
        <v>*</v>
      </c>
    </row>
    <row r="282" spans="2:55">
      <c r="B282" s="4" t="s">
        <v>186</v>
      </c>
      <c r="C282" s="4" t="s">
        <v>187</v>
      </c>
      <c r="D282" s="4">
        <v>2021</v>
      </c>
      <c r="J282" s="4" t="s">
        <v>186</v>
      </c>
      <c r="K282" s="4" t="s">
        <v>187</v>
      </c>
      <c r="L282" s="4">
        <v>2021</v>
      </c>
      <c r="M282" s="2" t="str">
        <f>IF(sum!A275="AT",sum!B275,"*")</f>
        <v>*</v>
      </c>
      <c r="N282" s="2"/>
      <c r="O282" s="2" t="str">
        <f>IF(sum!A275="AT",sum!D275,"*")</f>
        <v>*</v>
      </c>
      <c r="R282" s="4" t="s">
        <v>186</v>
      </c>
      <c r="S282" s="4" t="s">
        <v>187</v>
      </c>
      <c r="T282" s="4">
        <v>2021</v>
      </c>
      <c r="U282" s="2" t="str">
        <f>IF(sum!A275="BC",sum!B275,"*")</f>
        <v>R_ES-APP-CD_ELC1</v>
      </c>
      <c r="V282" s="2"/>
      <c r="W282" s="2">
        <f>IF(sum!A275="BC",sum!D275,"*")</f>
        <v>0.495214358273699</v>
      </c>
      <c r="Z282" s="4" t="s">
        <v>186</v>
      </c>
      <c r="AA282" s="4" t="s">
        <v>187</v>
      </c>
      <c r="AB282" s="4">
        <v>2021</v>
      </c>
      <c r="AC282" s="2" t="str">
        <f>IF(sum!A275="MA",sum!B275,"*")</f>
        <v>*</v>
      </c>
      <c r="AD282" s="2"/>
      <c r="AE282" s="2" t="str">
        <f>IF(sum!A275="MA",sum!D275,"*")</f>
        <v>*</v>
      </c>
      <c r="AH282" s="4" t="s">
        <v>186</v>
      </c>
      <c r="AI282" s="4" t="s">
        <v>187</v>
      </c>
      <c r="AJ282" s="4">
        <v>2021</v>
      </c>
      <c r="AK282" s="2" t="str">
        <f>IF(sum!A275="ON",sum!B275,"*")</f>
        <v>*</v>
      </c>
      <c r="AL282" s="2"/>
      <c r="AM282" s="2" t="str">
        <f>IF(sum!A275="ON",sum!D275,"*")</f>
        <v>*</v>
      </c>
      <c r="AP282" s="2" t="s">
        <v>186</v>
      </c>
      <c r="AQ282" s="2" t="s">
        <v>187</v>
      </c>
      <c r="AR282" s="2">
        <v>2021</v>
      </c>
      <c r="AS282" s="2" t="str">
        <f>IF(sum!A275="QU",sum!B275,"*")</f>
        <v>*</v>
      </c>
      <c r="AT282" s="2"/>
      <c r="AU282" s="2" t="str">
        <f>IF(sum!A275="QU",sum!D275,"*")</f>
        <v>*</v>
      </c>
      <c r="AX282" s="4" t="s">
        <v>186</v>
      </c>
      <c r="AY282" s="4" t="s">
        <v>187</v>
      </c>
      <c r="AZ282" s="4">
        <v>2021</v>
      </c>
      <c r="BA282" s="2" t="str">
        <f>IF(sum!A275="SA",sum!B275,"*")</f>
        <v>*</v>
      </c>
      <c r="BB282" s="2"/>
      <c r="BC282" s="2" t="str">
        <f>IF(sum!A275="SA",sum!D275,"*")</f>
        <v>*</v>
      </c>
    </row>
    <row r="283" spans="2:55">
      <c r="B283" s="2" t="s">
        <v>186</v>
      </c>
      <c r="C283" s="2" t="s">
        <v>187</v>
      </c>
      <c r="D283" s="2">
        <v>2021</v>
      </c>
      <c r="J283" s="2" t="s">
        <v>186</v>
      </c>
      <c r="K283" s="2" t="s">
        <v>187</v>
      </c>
      <c r="L283" s="2">
        <v>2021</v>
      </c>
      <c r="M283" s="2" t="str">
        <f>IF(sum!A276="AT",sum!B276,"*")</f>
        <v>*</v>
      </c>
      <c r="N283" s="2"/>
      <c r="O283" s="2" t="str">
        <f>IF(sum!A276="AT",sum!D276,"*")</f>
        <v>*</v>
      </c>
      <c r="R283" s="2" t="s">
        <v>186</v>
      </c>
      <c r="S283" s="2" t="s">
        <v>187</v>
      </c>
      <c r="T283" s="2">
        <v>2021</v>
      </c>
      <c r="U283" s="2" t="str">
        <f>IF(sum!A276="BC",sum!B276,"*")</f>
        <v>R_ES-APP-CW_ELC1</v>
      </c>
      <c r="V283" s="2"/>
      <c r="W283" s="2">
        <f>IF(sum!A276="BC",sum!D276,"*")</f>
        <v>0.060636928389241</v>
      </c>
      <c r="Z283" s="2" t="s">
        <v>186</v>
      </c>
      <c r="AA283" s="2" t="s">
        <v>187</v>
      </c>
      <c r="AB283" s="2">
        <v>2021</v>
      </c>
      <c r="AC283" s="2" t="str">
        <f>IF(sum!A276="MA",sum!B276,"*")</f>
        <v>*</v>
      </c>
      <c r="AD283" s="2"/>
      <c r="AE283" s="2" t="str">
        <f>IF(sum!A276="MA",sum!D276,"*")</f>
        <v>*</v>
      </c>
      <c r="AH283" s="2" t="s">
        <v>186</v>
      </c>
      <c r="AI283" s="2" t="s">
        <v>187</v>
      </c>
      <c r="AJ283" s="2">
        <v>2021</v>
      </c>
      <c r="AK283" s="2" t="str">
        <f>IF(sum!A276="ON",sum!B276,"*")</f>
        <v>*</v>
      </c>
      <c r="AL283" s="2"/>
      <c r="AM283" s="2" t="str">
        <f>IF(sum!A276="ON",sum!D276,"*")</f>
        <v>*</v>
      </c>
      <c r="AP283" s="4" t="s">
        <v>186</v>
      </c>
      <c r="AQ283" s="4" t="s">
        <v>187</v>
      </c>
      <c r="AR283" s="4">
        <v>2021</v>
      </c>
      <c r="AS283" s="2" t="str">
        <f>IF(sum!A276="QU",sum!B276,"*")</f>
        <v>*</v>
      </c>
      <c r="AT283" s="2"/>
      <c r="AU283" s="2" t="str">
        <f>IF(sum!A276="QU",sum!D276,"*")</f>
        <v>*</v>
      </c>
      <c r="AX283" s="2" t="s">
        <v>186</v>
      </c>
      <c r="AY283" s="2" t="s">
        <v>187</v>
      </c>
      <c r="AZ283" s="2">
        <v>2021</v>
      </c>
      <c r="BA283" s="2" t="str">
        <f>IF(sum!A276="SA",sum!B276,"*")</f>
        <v>*</v>
      </c>
      <c r="BB283" s="2"/>
      <c r="BC283" s="2" t="str">
        <f>IF(sum!A276="SA",sum!D276,"*")</f>
        <v>*</v>
      </c>
    </row>
    <row r="284" spans="2:55">
      <c r="B284" s="2" t="s">
        <v>186</v>
      </c>
      <c r="C284" s="2" t="s">
        <v>187</v>
      </c>
      <c r="D284" s="2">
        <v>2021</v>
      </c>
      <c r="J284" s="2" t="s">
        <v>186</v>
      </c>
      <c r="K284" s="2" t="s">
        <v>187</v>
      </c>
      <c r="L284" s="2">
        <v>2021</v>
      </c>
      <c r="M284" s="2" t="str">
        <f>IF(sum!A277="AT",sum!B277,"*")</f>
        <v>*</v>
      </c>
      <c r="N284" s="2"/>
      <c r="O284" s="2" t="str">
        <f>IF(sum!A277="AT",sum!D277,"*")</f>
        <v>*</v>
      </c>
      <c r="R284" s="2" t="s">
        <v>186</v>
      </c>
      <c r="S284" s="2" t="s">
        <v>187</v>
      </c>
      <c r="T284" s="2">
        <v>2021</v>
      </c>
      <c r="U284" s="2" t="str">
        <f>IF(sum!A277="BC",sum!B277,"*")</f>
        <v>R_ES-APP-DW_ELC1</v>
      </c>
      <c r="V284" s="2"/>
      <c r="W284" s="2">
        <f>IF(sum!A277="BC",sum!D277,"*")</f>
        <v>0.235437631245833</v>
      </c>
      <c r="Z284" s="2" t="s">
        <v>186</v>
      </c>
      <c r="AA284" s="2" t="s">
        <v>187</v>
      </c>
      <c r="AB284" s="2">
        <v>2021</v>
      </c>
      <c r="AC284" s="2" t="str">
        <f>IF(sum!A277="MA",sum!B277,"*")</f>
        <v>*</v>
      </c>
      <c r="AD284" s="2"/>
      <c r="AE284" s="2" t="str">
        <f>IF(sum!A277="MA",sum!D277,"*")</f>
        <v>*</v>
      </c>
      <c r="AH284" s="2" t="s">
        <v>186</v>
      </c>
      <c r="AI284" s="2" t="s">
        <v>187</v>
      </c>
      <c r="AJ284" s="2">
        <v>2021</v>
      </c>
      <c r="AK284" s="2" t="str">
        <f>IF(sum!A277="ON",sum!B277,"*")</f>
        <v>*</v>
      </c>
      <c r="AL284" s="2"/>
      <c r="AM284" s="2" t="str">
        <f>IF(sum!A277="ON",sum!D277,"*")</f>
        <v>*</v>
      </c>
      <c r="AP284" s="2" t="s">
        <v>186</v>
      </c>
      <c r="AQ284" s="2" t="s">
        <v>187</v>
      </c>
      <c r="AR284" s="2">
        <v>2021</v>
      </c>
      <c r="AS284" s="2" t="str">
        <f>IF(sum!A277="QU",sum!B277,"*")</f>
        <v>*</v>
      </c>
      <c r="AT284" s="2"/>
      <c r="AU284" s="2" t="str">
        <f>IF(sum!A277="QU",sum!D277,"*")</f>
        <v>*</v>
      </c>
      <c r="AX284" s="2" t="s">
        <v>186</v>
      </c>
      <c r="AY284" s="2" t="s">
        <v>187</v>
      </c>
      <c r="AZ284" s="2">
        <v>2021</v>
      </c>
      <c r="BA284" s="2" t="str">
        <f>IF(sum!A277="SA",sum!B277,"*")</f>
        <v>*</v>
      </c>
      <c r="BB284" s="2"/>
      <c r="BC284" s="2" t="str">
        <f>IF(sum!A277="SA",sum!D277,"*")</f>
        <v>*</v>
      </c>
    </row>
    <row r="285" spans="2:55">
      <c r="B285" s="4" t="s">
        <v>186</v>
      </c>
      <c r="C285" s="4" t="s">
        <v>187</v>
      </c>
      <c r="D285" s="4">
        <v>2021</v>
      </c>
      <c r="J285" s="4" t="s">
        <v>186</v>
      </c>
      <c r="K285" s="4" t="s">
        <v>187</v>
      </c>
      <c r="L285" s="4">
        <v>2021</v>
      </c>
      <c r="M285" s="2" t="str">
        <f>IF(sum!A278="AT",sum!B278,"*")</f>
        <v>*</v>
      </c>
      <c r="N285" s="2"/>
      <c r="O285" s="2" t="str">
        <f>IF(sum!A278="AT",sum!D278,"*")</f>
        <v>*</v>
      </c>
      <c r="R285" s="4" t="s">
        <v>186</v>
      </c>
      <c r="S285" s="4" t="s">
        <v>187</v>
      </c>
      <c r="T285" s="4">
        <v>2021</v>
      </c>
      <c r="U285" s="2" t="str">
        <f>IF(sum!A278="BC",sum!B278,"*")</f>
        <v>R_ES-APP-FR_ELC1</v>
      </c>
      <c r="V285" s="2"/>
      <c r="W285" s="2">
        <f>IF(sum!A278="BC",sum!D278,"*")</f>
        <v>0.0347119584529119</v>
      </c>
      <c r="Z285" s="4" t="s">
        <v>186</v>
      </c>
      <c r="AA285" s="4" t="s">
        <v>187</v>
      </c>
      <c r="AB285" s="4">
        <v>2021</v>
      </c>
      <c r="AC285" s="2" t="str">
        <f>IF(sum!A278="MA",sum!B278,"*")</f>
        <v>*</v>
      </c>
      <c r="AD285" s="2"/>
      <c r="AE285" s="2" t="str">
        <f>IF(sum!A278="MA",sum!D278,"*")</f>
        <v>*</v>
      </c>
      <c r="AH285" s="4" t="s">
        <v>186</v>
      </c>
      <c r="AI285" s="4" t="s">
        <v>187</v>
      </c>
      <c r="AJ285" s="4">
        <v>2021</v>
      </c>
      <c r="AK285" s="2" t="str">
        <f>IF(sum!A278="ON",sum!B278,"*")</f>
        <v>*</v>
      </c>
      <c r="AL285" s="2"/>
      <c r="AM285" s="2" t="str">
        <f>IF(sum!A278="ON",sum!D278,"*")</f>
        <v>*</v>
      </c>
      <c r="AP285" s="4" t="s">
        <v>186</v>
      </c>
      <c r="AQ285" s="4" t="s">
        <v>187</v>
      </c>
      <c r="AR285" s="4">
        <v>2021</v>
      </c>
      <c r="AS285" s="2" t="str">
        <f>IF(sum!A278="QU",sum!B278,"*")</f>
        <v>*</v>
      </c>
      <c r="AT285" s="2"/>
      <c r="AU285" s="2" t="str">
        <f>IF(sum!A278="QU",sum!D278,"*")</f>
        <v>*</v>
      </c>
      <c r="AX285" s="4" t="s">
        <v>186</v>
      </c>
      <c r="AY285" s="4" t="s">
        <v>187</v>
      </c>
      <c r="AZ285" s="4">
        <v>2021</v>
      </c>
      <c r="BA285" s="2" t="str">
        <f>IF(sum!A278="SA",sum!B278,"*")</f>
        <v>*</v>
      </c>
      <c r="BB285" s="2"/>
      <c r="BC285" s="2" t="str">
        <f>IF(sum!A278="SA",sum!D278,"*")</f>
        <v>*</v>
      </c>
    </row>
    <row r="286" spans="2:55">
      <c r="B286" s="2" t="s">
        <v>186</v>
      </c>
      <c r="C286" s="2" t="s">
        <v>187</v>
      </c>
      <c r="D286" s="2">
        <v>2021</v>
      </c>
      <c r="J286" s="2" t="s">
        <v>186</v>
      </c>
      <c r="K286" s="2" t="s">
        <v>187</v>
      </c>
      <c r="L286" s="2">
        <v>2021</v>
      </c>
      <c r="M286" s="2" t="str">
        <f>IF(sum!A279="AT",sum!B279,"*")</f>
        <v>*</v>
      </c>
      <c r="N286" s="2"/>
      <c r="O286" s="2" t="str">
        <f>IF(sum!A279="AT",sum!D279,"*")</f>
        <v>*</v>
      </c>
      <c r="R286" s="2" t="s">
        <v>186</v>
      </c>
      <c r="S286" s="2" t="s">
        <v>187</v>
      </c>
      <c r="T286" s="2">
        <v>2021</v>
      </c>
      <c r="U286" s="2" t="str">
        <f>IF(sum!A279="BC",sum!B279,"*")</f>
        <v>R_ES-APP-OTH_ELC1</v>
      </c>
      <c r="V286" s="2"/>
      <c r="W286" s="2">
        <f>IF(sum!A279="BC",sum!D279,"*")</f>
        <v>0.596729468791337</v>
      </c>
      <c r="Z286" s="2" t="s">
        <v>186</v>
      </c>
      <c r="AA286" s="2" t="s">
        <v>187</v>
      </c>
      <c r="AB286" s="2">
        <v>2021</v>
      </c>
      <c r="AC286" s="2" t="str">
        <f>IF(sum!A279="MA",sum!B279,"*")</f>
        <v>*</v>
      </c>
      <c r="AD286" s="2"/>
      <c r="AE286" s="2" t="str">
        <f>IF(sum!A279="MA",sum!D279,"*")</f>
        <v>*</v>
      </c>
      <c r="AH286" s="2" t="s">
        <v>186</v>
      </c>
      <c r="AI286" s="2" t="s">
        <v>187</v>
      </c>
      <c r="AJ286" s="2">
        <v>2021</v>
      </c>
      <c r="AK286" s="2" t="str">
        <f>IF(sum!A279="ON",sum!B279,"*")</f>
        <v>*</v>
      </c>
      <c r="AL286" s="2"/>
      <c r="AM286" s="2" t="str">
        <f>IF(sum!A279="ON",sum!D279,"*")</f>
        <v>*</v>
      </c>
      <c r="AP286" s="2" t="s">
        <v>186</v>
      </c>
      <c r="AQ286" s="2" t="s">
        <v>187</v>
      </c>
      <c r="AR286" s="2">
        <v>2021</v>
      </c>
      <c r="AS286" s="2" t="str">
        <f>IF(sum!A279="QU",sum!B279,"*")</f>
        <v>*</v>
      </c>
      <c r="AT286" s="2"/>
      <c r="AU286" s="2" t="str">
        <f>IF(sum!A279="QU",sum!D279,"*")</f>
        <v>*</v>
      </c>
      <c r="AX286" s="2" t="s">
        <v>186</v>
      </c>
      <c r="AY286" s="2" t="s">
        <v>187</v>
      </c>
      <c r="AZ286" s="2">
        <v>2021</v>
      </c>
      <c r="BA286" s="2" t="str">
        <f>IF(sum!A279="SA",sum!B279,"*")</f>
        <v>*</v>
      </c>
      <c r="BB286" s="2"/>
      <c r="BC286" s="2" t="str">
        <f>IF(sum!A279="SA",sum!D279,"*")</f>
        <v>*</v>
      </c>
    </row>
    <row r="287" spans="2:55">
      <c r="B287" s="2" t="s">
        <v>186</v>
      </c>
      <c r="C287" s="2" t="s">
        <v>187</v>
      </c>
      <c r="D287" s="2">
        <v>2021</v>
      </c>
      <c r="J287" s="2" t="s">
        <v>186</v>
      </c>
      <c r="K287" s="2" t="s">
        <v>187</v>
      </c>
      <c r="L287" s="2">
        <v>2021</v>
      </c>
      <c r="M287" s="2" t="str">
        <f>IF(sum!A280="AT",sum!B280,"*")</f>
        <v>*</v>
      </c>
      <c r="N287" s="2"/>
      <c r="O287" s="2" t="str">
        <f>IF(sum!A280="AT",sum!D280,"*")</f>
        <v>*</v>
      </c>
      <c r="R287" s="2" t="s">
        <v>186</v>
      </c>
      <c r="S287" s="2" t="s">
        <v>187</v>
      </c>
      <c r="T287" s="2">
        <v>2021</v>
      </c>
      <c r="U287" s="2" t="str">
        <f>IF(sum!A280="BC",sum!B280,"*")</f>
        <v>R_ES-APP-RA_ELC1</v>
      </c>
      <c r="V287" s="2"/>
      <c r="W287" s="2">
        <f>IF(sum!A280="BC",sum!D280,"*")</f>
        <v>0.399774439380394</v>
      </c>
      <c r="Z287" s="2" t="s">
        <v>186</v>
      </c>
      <c r="AA287" s="2" t="s">
        <v>187</v>
      </c>
      <c r="AB287" s="2">
        <v>2021</v>
      </c>
      <c r="AC287" s="2" t="str">
        <f>IF(sum!A280="MA",sum!B280,"*")</f>
        <v>*</v>
      </c>
      <c r="AD287" s="2"/>
      <c r="AE287" s="2" t="str">
        <f>IF(sum!A280="MA",sum!D280,"*")</f>
        <v>*</v>
      </c>
      <c r="AH287" s="2" t="s">
        <v>186</v>
      </c>
      <c r="AI287" s="2" t="s">
        <v>187</v>
      </c>
      <c r="AJ287" s="2">
        <v>2021</v>
      </c>
      <c r="AK287" s="2" t="str">
        <f>IF(sum!A280="ON",sum!B280,"*")</f>
        <v>*</v>
      </c>
      <c r="AL287" s="2"/>
      <c r="AM287" s="2" t="str">
        <f>IF(sum!A280="ON",sum!D280,"*")</f>
        <v>*</v>
      </c>
      <c r="AP287" s="4" t="s">
        <v>186</v>
      </c>
      <c r="AQ287" s="4" t="s">
        <v>187</v>
      </c>
      <c r="AR287" s="4">
        <v>2021</v>
      </c>
      <c r="AS287" s="2" t="str">
        <f>IF(sum!A280="QU",sum!B280,"*")</f>
        <v>*</v>
      </c>
      <c r="AT287" s="2"/>
      <c r="AU287" s="2" t="str">
        <f>IF(sum!A280="QU",sum!D280,"*")</f>
        <v>*</v>
      </c>
      <c r="AX287" s="2" t="s">
        <v>186</v>
      </c>
      <c r="AY287" s="2" t="s">
        <v>187</v>
      </c>
      <c r="AZ287" s="2">
        <v>2021</v>
      </c>
      <c r="BA287" s="2" t="str">
        <f>IF(sum!A280="SA",sum!B280,"*")</f>
        <v>*</v>
      </c>
      <c r="BB287" s="2"/>
      <c r="BC287" s="2" t="str">
        <f>IF(sum!A280="SA",sum!D280,"*")</f>
        <v>*</v>
      </c>
    </row>
    <row r="288" spans="2:55">
      <c r="B288" s="4" t="s">
        <v>186</v>
      </c>
      <c r="C288" s="4" t="s">
        <v>187</v>
      </c>
      <c r="D288" s="4">
        <v>2021</v>
      </c>
      <c r="J288" s="4" t="s">
        <v>186</v>
      </c>
      <c r="K288" s="4" t="s">
        <v>187</v>
      </c>
      <c r="L288" s="4">
        <v>2021</v>
      </c>
      <c r="M288" s="2" t="str">
        <f>IF(sum!A281="AT",sum!B281,"*")</f>
        <v>*</v>
      </c>
      <c r="N288" s="2"/>
      <c r="O288" s="2" t="str">
        <f>IF(sum!A281="AT",sum!D281,"*")</f>
        <v>*</v>
      </c>
      <c r="R288" s="4" t="s">
        <v>186</v>
      </c>
      <c r="S288" s="4" t="s">
        <v>187</v>
      </c>
      <c r="T288" s="4">
        <v>2021</v>
      </c>
      <c r="U288" s="2" t="str">
        <f>IF(sum!A281="BC",sum!B281,"*")</f>
        <v>R_ES-APP-RE_ELC1</v>
      </c>
      <c r="V288" s="2"/>
      <c r="W288" s="2">
        <f>IF(sum!A281="BC",sum!D281,"*")</f>
        <v>0.126917843949984</v>
      </c>
      <c r="Z288" s="4" t="s">
        <v>186</v>
      </c>
      <c r="AA288" s="4" t="s">
        <v>187</v>
      </c>
      <c r="AB288" s="4">
        <v>2021</v>
      </c>
      <c r="AC288" s="2" t="str">
        <f>IF(sum!A281="MA",sum!B281,"*")</f>
        <v>*</v>
      </c>
      <c r="AD288" s="2"/>
      <c r="AE288" s="2" t="str">
        <f>IF(sum!A281="MA",sum!D281,"*")</f>
        <v>*</v>
      </c>
      <c r="AH288" s="4" t="s">
        <v>186</v>
      </c>
      <c r="AI288" s="4" t="s">
        <v>187</v>
      </c>
      <c r="AJ288" s="4">
        <v>2021</v>
      </c>
      <c r="AK288" s="2" t="str">
        <f>IF(sum!A281="ON",sum!B281,"*")</f>
        <v>*</v>
      </c>
      <c r="AL288" s="2"/>
      <c r="AM288" s="2" t="str">
        <f>IF(sum!A281="ON",sum!D281,"*")</f>
        <v>*</v>
      </c>
      <c r="AP288" s="2" t="s">
        <v>186</v>
      </c>
      <c r="AQ288" s="2" t="s">
        <v>187</v>
      </c>
      <c r="AR288" s="2">
        <v>2021</v>
      </c>
      <c r="AS288" s="2" t="str">
        <f>IF(sum!A281="QU",sum!B281,"*")</f>
        <v>*</v>
      </c>
      <c r="AT288" s="2"/>
      <c r="AU288" s="2" t="str">
        <f>IF(sum!A281="QU",sum!D281,"*")</f>
        <v>*</v>
      </c>
      <c r="AX288" s="4" t="s">
        <v>186</v>
      </c>
      <c r="AY288" s="4" t="s">
        <v>187</v>
      </c>
      <c r="AZ288" s="4">
        <v>2021</v>
      </c>
      <c r="BA288" s="2" t="str">
        <f>IF(sum!A281="SA",sum!B281,"*")</f>
        <v>*</v>
      </c>
      <c r="BB288" s="2"/>
      <c r="BC288" s="2" t="str">
        <f>IF(sum!A281="SA",sum!D281,"*")</f>
        <v>*</v>
      </c>
    </row>
    <row r="289" spans="2:55">
      <c r="B289" s="2" t="s">
        <v>186</v>
      </c>
      <c r="C289" s="2" t="s">
        <v>187</v>
      </c>
      <c r="D289" s="2">
        <v>2021</v>
      </c>
      <c r="J289" s="2" t="s">
        <v>186</v>
      </c>
      <c r="K289" s="2" t="s">
        <v>187</v>
      </c>
      <c r="L289" s="2">
        <v>2021</v>
      </c>
      <c r="M289" s="2" t="str">
        <f>IF(sum!A282="AT",sum!B282,"*")</f>
        <v>*</v>
      </c>
      <c r="N289" s="2"/>
      <c r="O289" s="2" t="str">
        <f>IF(sum!A282="AT",sum!D282,"*")</f>
        <v>*</v>
      </c>
      <c r="R289" s="2" t="s">
        <v>186</v>
      </c>
      <c r="S289" s="2" t="s">
        <v>187</v>
      </c>
      <c r="T289" s="2">
        <v>2021</v>
      </c>
      <c r="U289" s="2" t="str">
        <f>IF(sum!A282="BC",sum!B282,"*")</f>
        <v>R_ES-LI_ELC1</v>
      </c>
      <c r="V289" s="2"/>
      <c r="W289" s="2">
        <f>IF(sum!A282="BC",sum!D282,"*")</f>
        <v>1.00982540580814</v>
      </c>
      <c r="Z289" s="2" t="s">
        <v>186</v>
      </c>
      <c r="AA289" s="2" t="s">
        <v>187</v>
      </c>
      <c r="AB289" s="2">
        <v>2021</v>
      </c>
      <c r="AC289" s="2" t="str">
        <f>IF(sum!A282="MA",sum!B282,"*")</f>
        <v>*</v>
      </c>
      <c r="AD289" s="2"/>
      <c r="AE289" s="2" t="str">
        <f>IF(sum!A282="MA",sum!D282,"*")</f>
        <v>*</v>
      </c>
      <c r="AH289" s="2" t="s">
        <v>186</v>
      </c>
      <c r="AI289" s="2" t="s">
        <v>187</v>
      </c>
      <c r="AJ289" s="2">
        <v>2021</v>
      </c>
      <c r="AK289" s="2" t="str">
        <f>IF(sum!A282="ON",sum!B282,"*")</f>
        <v>*</v>
      </c>
      <c r="AL289" s="2"/>
      <c r="AM289" s="2" t="str">
        <f>IF(sum!A282="ON",sum!D282,"*")</f>
        <v>*</v>
      </c>
      <c r="AP289" s="4" t="s">
        <v>186</v>
      </c>
      <c r="AQ289" s="4" t="s">
        <v>187</v>
      </c>
      <c r="AR289" s="4">
        <v>2021</v>
      </c>
      <c r="AS289" s="2" t="str">
        <f>IF(sum!A282="QU",sum!B282,"*")</f>
        <v>*</v>
      </c>
      <c r="AT289" s="2"/>
      <c r="AU289" s="2" t="str">
        <f>IF(sum!A282="QU",sum!D282,"*")</f>
        <v>*</v>
      </c>
      <c r="AX289" s="2" t="s">
        <v>186</v>
      </c>
      <c r="AY289" s="2" t="s">
        <v>187</v>
      </c>
      <c r="AZ289" s="2">
        <v>2021</v>
      </c>
      <c r="BA289" s="2" t="str">
        <f>IF(sum!A282="SA",sum!B282,"*")</f>
        <v>*</v>
      </c>
      <c r="BB289" s="2"/>
      <c r="BC289" s="2" t="str">
        <f>IF(sum!A282="SA",sum!D282,"*")</f>
        <v>*</v>
      </c>
    </row>
    <row r="290" spans="2:55">
      <c r="B290" s="2" t="s">
        <v>186</v>
      </c>
      <c r="C290" s="2" t="s">
        <v>187</v>
      </c>
      <c r="D290" s="2">
        <v>2021</v>
      </c>
      <c r="J290" s="2" t="s">
        <v>186</v>
      </c>
      <c r="K290" s="2" t="s">
        <v>187</v>
      </c>
      <c r="L290" s="2">
        <v>2021</v>
      </c>
      <c r="M290" s="2" t="str">
        <f>IF(sum!A283="AT",sum!B283,"*")</f>
        <v>*</v>
      </c>
      <c r="N290" s="2"/>
      <c r="O290" s="2" t="str">
        <f>IF(sum!A283="AT",sum!D283,"*")</f>
        <v>*</v>
      </c>
      <c r="R290" s="2" t="s">
        <v>186</v>
      </c>
      <c r="S290" s="2" t="s">
        <v>187</v>
      </c>
      <c r="T290" s="2">
        <v>2021</v>
      </c>
      <c r="U290" s="2" t="str">
        <f>IF(sum!A283="BC",sum!B283,"*")</f>
        <v>R_ES-SC-AP_ELC1_ROOM_CENTRAL</v>
      </c>
      <c r="V290" s="2"/>
      <c r="W290" s="2">
        <f>IF(sum!A283="BC",sum!D283,"*")</f>
        <v>0.0252700239165419</v>
      </c>
      <c r="Z290" s="2" t="s">
        <v>186</v>
      </c>
      <c r="AA290" s="2" t="s">
        <v>187</v>
      </c>
      <c r="AB290" s="2">
        <v>2021</v>
      </c>
      <c r="AC290" s="2" t="str">
        <f>IF(sum!A283="MA",sum!B283,"*")</f>
        <v>*</v>
      </c>
      <c r="AD290" s="2"/>
      <c r="AE290" s="2" t="str">
        <f>IF(sum!A283="MA",sum!D283,"*")</f>
        <v>*</v>
      </c>
      <c r="AH290" s="2" t="s">
        <v>186</v>
      </c>
      <c r="AI290" s="2" t="s">
        <v>187</v>
      </c>
      <c r="AJ290" s="2">
        <v>2021</v>
      </c>
      <c r="AK290" s="2" t="str">
        <f>IF(sum!A283="ON",sum!B283,"*")</f>
        <v>*</v>
      </c>
      <c r="AL290" s="2"/>
      <c r="AM290" s="2" t="str">
        <f>IF(sum!A283="ON",sum!D283,"*")</f>
        <v>*</v>
      </c>
      <c r="AP290" s="2" t="s">
        <v>186</v>
      </c>
      <c r="AQ290" s="2" t="s">
        <v>187</v>
      </c>
      <c r="AR290" s="2">
        <v>2021</v>
      </c>
      <c r="AS290" s="2" t="str">
        <f>IF(sum!A283="QU",sum!B283,"*")</f>
        <v>*</v>
      </c>
      <c r="AT290" s="2"/>
      <c r="AU290" s="2" t="str">
        <f>IF(sum!A283="QU",sum!D283,"*")</f>
        <v>*</v>
      </c>
      <c r="AX290" s="2" t="s">
        <v>186</v>
      </c>
      <c r="AY290" s="2" t="s">
        <v>187</v>
      </c>
      <c r="AZ290" s="2">
        <v>2021</v>
      </c>
      <c r="BA290" s="2" t="str">
        <f>IF(sum!A283="SA",sum!B283,"*")</f>
        <v>*</v>
      </c>
      <c r="BB290" s="2"/>
      <c r="BC290" s="2" t="str">
        <f>IF(sum!A283="SA",sum!D283,"*")</f>
        <v>*</v>
      </c>
    </row>
    <row r="291" spans="2:55">
      <c r="B291" s="4" t="s">
        <v>186</v>
      </c>
      <c r="C291" s="4" t="s">
        <v>187</v>
      </c>
      <c r="D291" s="4">
        <v>2021</v>
      </c>
      <c r="J291" s="4" t="s">
        <v>186</v>
      </c>
      <c r="K291" s="4" t="s">
        <v>187</v>
      </c>
      <c r="L291" s="4">
        <v>2021</v>
      </c>
      <c r="M291" s="2" t="str">
        <f>IF(sum!A284="AT",sum!B284,"*")</f>
        <v>*</v>
      </c>
      <c r="N291" s="2"/>
      <c r="O291" s="2" t="str">
        <f>IF(sum!A284="AT",sum!D284,"*")</f>
        <v>*</v>
      </c>
      <c r="R291" s="4" t="s">
        <v>186</v>
      </c>
      <c r="S291" s="4" t="s">
        <v>187</v>
      </c>
      <c r="T291" s="4">
        <v>2021</v>
      </c>
      <c r="U291" s="2" t="str">
        <f>IF(sum!A284="BC",sum!B284,"*")</f>
        <v>R_ES-SC-MOB_ELC1_ROOM_CENTRAL</v>
      </c>
      <c r="V291" s="2"/>
      <c r="W291" s="2">
        <f>IF(sum!A284="BC",sum!D284,"*")</f>
        <v>0.00249577975317806</v>
      </c>
      <c r="Z291" s="4" t="s">
        <v>186</v>
      </c>
      <c r="AA291" s="4" t="s">
        <v>187</v>
      </c>
      <c r="AB291" s="4">
        <v>2021</v>
      </c>
      <c r="AC291" s="2" t="str">
        <f>IF(sum!A284="MA",sum!B284,"*")</f>
        <v>*</v>
      </c>
      <c r="AD291" s="2"/>
      <c r="AE291" s="2" t="str">
        <f>IF(sum!A284="MA",sum!D284,"*")</f>
        <v>*</v>
      </c>
      <c r="AH291" s="4" t="s">
        <v>186</v>
      </c>
      <c r="AI291" s="4" t="s">
        <v>187</v>
      </c>
      <c r="AJ291" s="4">
        <v>2021</v>
      </c>
      <c r="AK291" s="2" t="str">
        <f>IF(sum!A284="ON",sum!B284,"*")</f>
        <v>*</v>
      </c>
      <c r="AL291" s="2"/>
      <c r="AM291" s="2" t="str">
        <f>IF(sum!A284="ON",sum!D284,"*")</f>
        <v>*</v>
      </c>
      <c r="AP291" s="4" t="s">
        <v>186</v>
      </c>
      <c r="AQ291" s="4" t="s">
        <v>187</v>
      </c>
      <c r="AR291" s="4">
        <v>2021</v>
      </c>
      <c r="AS291" s="2" t="str">
        <f>IF(sum!A284="QU",sum!B284,"*")</f>
        <v>*</v>
      </c>
      <c r="AT291" s="2"/>
      <c r="AU291" s="2" t="str">
        <f>IF(sum!A284="QU",sum!D284,"*")</f>
        <v>*</v>
      </c>
      <c r="AX291" s="4" t="s">
        <v>186</v>
      </c>
      <c r="AY291" s="4" t="s">
        <v>187</v>
      </c>
      <c r="AZ291" s="4">
        <v>2021</v>
      </c>
      <c r="BA291" s="2" t="str">
        <f>IF(sum!A284="SA",sum!B284,"*")</f>
        <v>*</v>
      </c>
      <c r="BB291" s="2"/>
      <c r="BC291" s="2" t="str">
        <f>IF(sum!A284="SA",sum!D284,"*")</f>
        <v>*</v>
      </c>
    </row>
    <row r="292" spans="2:55">
      <c r="B292" s="2" t="s">
        <v>186</v>
      </c>
      <c r="C292" s="2" t="s">
        <v>187</v>
      </c>
      <c r="D292" s="2">
        <v>2021</v>
      </c>
      <c r="J292" s="2" t="s">
        <v>186</v>
      </c>
      <c r="K292" s="2" t="s">
        <v>187</v>
      </c>
      <c r="L292" s="2">
        <v>2021</v>
      </c>
      <c r="M292" s="2" t="str">
        <f>IF(sum!A285="AT",sum!B285,"*")</f>
        <v>*</v>
      </c>
      <c r="N292" s="2"/>
      <c r="O292" s="2" t="str">
        <f>IF(sum!A285="AT",sum!D285,"*")</f>
        <v>*</v>
      </c>
      <c r="R292" s="2" t="s">
        <v>186</v>
      </c>
      <c r="S292" s="2" t="s">
        <v>187</v>
      </c>
      <c r="T292" s="2">
        <v>2021</v>
      </c>
      <c r="U292" s="2" t="str">
        <f>IF(sum!A285="BC",sum!B285,"*")</f>
        <v>R_ES-SC-SA_ELC1_ROOM_CENTRAL</v>
      </c>
      <c r="V292" s="2"/>
      <c r="W292" s="2">
        <f>IF(sum!A285="BC",sum!D285,"*")</f>
        <v>0.0086353853711276</v>
      </c>
      <c r="Z292" s="2" t="s">
        <v>186</v>
      </c>
      <c r="AA292" s="2" t="s">
        <v>187</v>
      </c>
      <c r="AB292" s="2">
        <v>2021</v>
      </c>
      <c r="AC292" s="2" t="str">
        <f>IF(sum!A285="MA",sum!B285,"*")</f>
        <v>*</v>
      </c>
      <c r="AD292" s="2"/>
      <c r="AE292" s="2" t="str">
        <f>IF(sum!A285="MA",sum!D285,"*")</f>
        <v>*</v>
      </c>
      <c r="AH292" s="2" t="s">
        <v>186</v>
      </c>
      <c r="AI292" s="2" t="s">
        <v>187</v>
      </c>
      <c r="AJ292" s="2">
        <v>2021</v>
      </c>
      <c r="AK292" s="2" t="str">
        <f>IF(sum!A285="ON",sum!B285,"*")</f>
        <v>*</v>
      </c>
      <c r="AL292" s="2"/>
      <c r="AM292" s="2" t="str">
        <f>IF(sum!A285="ON",sum!D285,"*")</f>
        <v>*</v>
      </c>
      <c r="AP292" s="2" t="s">
        <v>186</v>
      </c>
      <c r="AQ292" s="2" t="s">
        <v>187</v>
      </c>
      <c r="AR292" s="2">
        <v>2021</v>
      </c>
      <c r="AS292" s="2" t="str">
        <f>IF(sum!A285="QU",sum!B285,"*")</f>
        <v>*</v>
      </c>
      <c r="AT292" s="2"/>
      <c r="AU292" s="2" t="str">
        <f>IF(sum!A285="QU",sum!D285,"*")</f>
        <v>*</v>
      </c>
      <c r="AX292" s="2" t="s">
        <v>186</v>
      </c>
      <c r="AY292" s="2" t="s">
        <v>187</v>
      </c>
      <c r="AZ292" s="2">
        <v>2021</v>
      </c>
      <c r="BA292" s="2" t="str">
        <f>IF(sum!A285="SA",sum!B285,"*")</f>
        <v>*</v>
      </c>
      <c r="BB292" s="2"/>
      <c r="BC292" s="2" t="str">
        <f>IF(sum!A285="SA",sum!D285,"*")</f>
        <v>*</v>
      </c>
    </row>
    <row r="293" spans="2:55">
      <c r="B293" s="2" t="s">
        <v>186</v>
      </c>
      <c r="C293" s="2" t="s">
        <v>187</v>
      </c>
      <c r="D293" s="2">
        <v>2021</v>
      </c>
      <c r="J293" s="2" t="s">
        <v>186</v>
      </c>
      <c r="K293" s="2" t="s">
        <v>187</v>
      </c>
      <c r="L293" s="2">
        <v>2021</v>
      </c>
      <c r="M293" s="2" t="str">
        <f>IF(sum!A286="AT",sum!B286,"*")</f>
        <v>*</v>
      </c>
      <c r="N293" s="2"/>
      <c r="O293" s="2" t="str">
        <f>IF(sum!A286="AT",sum!D286,"*")</f>
        <v>*</v>
      </c>
      <c r="R293" s="2" t="s">
        <v>186</v>
      </c>
      <c r="S293" s="2" t="s">
        <v>187</v>
      </c>
      <c r="T293" s="2">
        <v>2021</v>
      </c>
      <c r="U293" s="2" t="str">
        <f>IF(sum!A286="BC",sum!B286,"*")</f>
        <v>R_ES-SC-SD_ELC1_ROOM_CENTRAL</v>
      </c>
      <c r="V293" s="2"/>
      <c r="W293" s="2">
        <f>IF(sum!A286="BC",sum!D286,"*")</f>
        <v>0.032691495047554</v>
      </c>
      <c r="Z293" s="2" t="s">
        <v>186</v>
      </c>
      <c r="AA293" s="2" t="s">
        <v>187</v>
      </c>
      <c r="AB293" s="2">
        <v>2021</v>
      </c>
      <c r="AC293" s="2" t="str">
        <f>IF(sum!A286="MA",sum!B286,"*")</f>
        <v>*</v>
      </c>
      <c r="AD293" s="2"/>
      <c r="AE293" s="2" t="str">
        <f>IF(sum!A286="MA",sum!D286,"*")</f>
        <v>*</v>
      </c>
      <c r="AH293" s="2" t="s">
        <v>186</v>
      </c>
      <c r="AI293" s="2" t="s">
        <v>187</v>
      </c>
      <c r="AJ293" s="2">
        <v>2021</v>
      </c>
      <c r="AK293" s="2" t="str">
        <f>IF(sum!A286="ON",sum!B286,"*")</f>
        <v>*</v>
      </c>
      <c r="AL293" s="2"/>
      <c r="AM293" s="2" t="str">
        <f>IF(sum!A286="ON",sum!D286,"*")</f>
        <v>*</v>
      </c>
      <c r="AP293" s="4" t="s">
        <v>186</v>
      </c>
      <c r="AQ293" s="4" t="s">
        <v>187</v>
      </c>
      <c r="AR293" s="4">
        <v>2021</v>
      </c>
      <c r="AS293" s="2" t="str">
        <f>IF(sum!A286="QU",sum!B286,"*")</f>
        <v>*</v>
      </c>
      <c r="AT293" s="2"/>
      <c r="AU293" s="2" t="str">
        <f>IF(sum!A286="QU",sum!D286,"*")</f>
        <v>*</v>
      </c>
      <c r="AX293" s="2" t="s">
        <v>186</v>
      </c>
      <c r="AY293" s="2" t="s">
        <v>187</v>
      </c>
      <c r="AZ293" s="2">
        <v>2021</v>
      </c>
      <c r="BA293" s="2" t="str">
        <f>IF(sum!A286="SA",sum!B286,"*")</f>
        <v>*</v>
      </c>
      <c r="BB293" s="2"/>
      <c r="BC293" s="2" t="str">
        <f>IF(sum!A286="SA",sum!D286,"*")</f>
        <v>*</v>
      </c>
    </row>
    <row r="294" spans="2:55">
      <c r="B294" s="4" t="s">
        <v>186</v>
      </c>
      <c r="C294" s="4" t="s">
        <v>187</v>
      </c>
      <c r="D294" s="4">
        <v>2021</v>
      </c>
      <c r="J294" s="4" t="s">
        <v>186</v>
      </c>
      <c r="K294" s="4" t="s">
        <v>187</v>
      </c>
      <c r="L294" s="4">
        <v>2021</v>
      </c>
      <c r="M294" s="2" t="str">
        <f>IF(sum!A287="AT",sum!B287,"*")</f>
        <v>*</v>
      </c>
      <c r="N294" s="2"/>
      <c r="O294" s="2" t="str">
        <f>IF(sum!A287="AT",sum!D287,"*")</f>
        <v>*</v>
      </c>
      <c r="R294" s="4" t="s">
        <v>186</v>
      </c>
      <c r="S294" s="4" t="s">
        <v>187</v>
      </c>
      <c r="T294" s="4">
        <v>2021</v>
      </c>
      <c r="U294" s="2" t="str">
        <f>IF(sum!A287="BC",sum!B287,"*")</f>
        <v>R_ES-SH-AP_ELC1</v>
      </c>
      <c r="V294" s="2"/>
      <c r="W294" s="2">
        <f>IF(sum!A287="BC",sum!D287,"*")</f>
        <v>0</v>
      </c>
      <c r="Z294" s="4" t="s">
        <v>186</v>
      </c>
      <c r="AA294" s="4" t="s">
        <v>187</v>
      </c>
      <c r="AB294" s="4">
        <v>2021</v>
      </c>
      <c r="AC294" s="2" t="str">
        <f>IF(sum!A287="MA",sum!B287,"*")</f>
        <v>*</v>
      </c>
      <c r="AD294" s="2"/>
      <c r="AE294" s="2" t="str">
        <f>IF(sum!A287="MA",sum!D287,"*")</f>
        <v>*</v>
      </c>
      <c r="AH294" s="4" t="s">
        <v>186</v>
      </c>
      <c r="AI294" s="4" t="s">
        <v>187</v>
      </c>
      <c r="AJ294" s="4">
        <v>2021</v>
      </c>
      <c r="AK294" s="2" t="str">
        <f>IF(sum!A287="ON",sum!B287,"*")</f>
        <v>*</v>
      </c>
      <c r="AL294" s="2"/>
      <c r="AM294" s="2" t="str">
        <f>IF(sum!A287="ON",sum!D287,"*")</f>
        <v>*</v>
      </c>
      <c r="AP294" s="2" t="s">
        <v>186</v>
      </c>
      <c r="AQ294" s="2" t="s">
        <v>187</v>
      </c>
      <c r="AR294" s="2">
        <v>2021</v>
      </c>
      <c r="AS294" s="2" t="str">
        <f>IF(sum!A287="QU",sum!B287,"*")</f>
        <v>*</v>
      </c>
      <c r="AT294" s="2"/>
      <c r="AU294" s="2" t="str">
        <f>IF(sum!A287="QU",sum!D287,"*")</f>
        <v>*</v>
      </c>
      <c r="AX294" s="4" t="s">
        <v>186</v>
      </c>
      <c r="AY294" s="4" t="s">
        <v>187</v>
      </c>
      <c r="AZ294" s="4">
        <v>2021</v>
      </c>
      <c r="BA294" s="2" t="str">
        <f>IF(sum!A287="SA",sum!B287,"*")</f>
        <v>*</v>
      </c>
      <c r="BB294" s="2"/>
      <c r="BC294" s="2" t="str">
        <f>IF(sum!A287="SA",sum!D287,"*")</f>
        <v>*</v>
      </c>
    </row>
    <row r="295" spans="2:55">
      <c r="B295" s="2" t="s">
        <v>186</v>
      </c>
      <c r="C295" s="2" t="s">
        <v>187</v>
      </c>
      <c r="D295" s="2">
        <v>2021</v>
      </c>
      <c r="J295" s="2" t="s">
        <v>186</v>
      </c>
      <c r="K295" s="2" t="s">
        <v>187</v>
      </c>
      <c r="L295" s="2">
        <v>2021</v>
      </c>
      <c r="M295" s="2" t="str">
        <f>IF(sum!A288="AT",sum!B288,"*")</f>
        <v>*</v>
      </c>
      <c r="N295" s="2"/>
      <c r="O295" s="2" t="str">
        <f>IF(sum!A288="AT",sum!D288,"*")</f>
        <v>*</v>
      </c>
      <c r="R295" s="2" t="s">
        <v>186</v>
      </c>
      <c r="S295" s="2" t="s">
        <v>187</v>
      </c>
      <c r="T295" s="2">
        <v>2021</v>
      </c>
      <c r="U295" s="2" t="str">
        <f>IF(sum!A288="BC",sum!B288,"*")</f>
        <v>R_ES-SH-AP_HET1</v>
      </c>
      <c r="V295" s="2"/>
      <c r="W295" s="2">
        <f>IF(sum!A288="BC",sum!D288,"*")</f>
        <v>0.0235533844450845</v>
      </c>
      <c r="Z295" s="2" t="s">
        <v>186</v>
      </c>
      <c r="AA295" s="2" t="s">
        <v>187</v>
      </c>
      <c r="AB295" s="2">
        <v>2021</v>
      </c>
      <c r="AC295" s="2" t="str">
        <f>IF(sum!A288="MA",sum!B288,"*")</f>
        <v>*</v>
      </c>
      <c r="AD295" s="2"/>
      <c r="AE295" s="2" t="str">
        <f>IF(sum!A288="MA",sum!D288,"*")</f>
        <v>*</v>
      </c>
      <c r="AH295" s="2" t="s">
        <v>186</v>
      </c>
      <c r="AI295" s="2" t="s">
        <v>187</v>
      </c>
      <c r="AJ295" s="2">
        <v>2021</v>
      </c>
      <c r="AK295" s="2" t="str">
        <f>IF(sum!A288="ON",sum!B288,"*")</f>
        <v>*</v>
      </c>
      <c r="AL295" s="2"/>
      <c r="AM295" s="2" t="str">
        <f>IF(sum!A288="ON",sum!D288,"*")</f>
        <v>*</v>
      </c>
      <c r="AP295" s="4" t="s">
        <v>186</v>
      </c>
      <c r="AQ295" s="4" t="s">
        <v>187</v>
      </c>
      <c r="AR295" s="4">
        <v>2021</v>
      </c>
      <c r="AS295" s="2" t="str">
        <f>IF(sum!A288="QU",sum!B288,"*")</f>
        <v>*</v>
      </c>
      <c r="AT295" s="2"/>
      <c r="AU295" s="2" t="str">
        <f>IF(sum!A288="QU",sum!D288,"*")</f>
        <v>*</v>
      </c>
      <c r="AX295" s="2" t="s">
        <v>186</v>
      </c>
      <c r="AY295" s="2" t="s">
        <v>187</v>
      </c>
      <c r="AZ295" s="2">
        <v>2021</v>
      </c>
      <c r="BA295" s="2" t="str">
        <f>IF(sum!A288="SA",sum!B288,"*")</f>
        <v>*</v>
      </c>
      <c r="BB295" s="2"/>
      <c r="BC295" s="2" t="str">
        <f>IF(sum!A288="SA",sum!D288,"*")</f>
        <v>*</v>
      </c>
    </row>
    <row r="296" spans="2:55">
      <c r="B296" s="2" t="s">
        <v>186</v>
      </c>
      <c r="C296" s="2" t="s">
        <v>187</v>
      </c>
      <c r="D296" s="2">
        <v>2021</v>
      </c>
      <c r="J296" s="2" t="s">
        <v>186</v>
      </c>
      <c r="K296" s="2" t="s">
        <v>187</v>
      </c>
      <c r="L296" s="2">
        <v>2021</v>
      </c>
      <c r="M296" s="2" t="str">
        <f>IF(sum!A289="AT",sum!B289,"*")</f>
        <v>*</v>
      </c>
      <c r="N296" s="2"/>
      <c r="O296" s="2" t="str">
        <f>IF(sum!A289="AT",sum!D289,"*")</f>
        <v>*</v>
      </c>
      <c r="R296" s="2" t="s">
        <v>186</v>
      </c>
      <c r="S296" s="2" t="s">
        <v>187</v>
      </c>
      <c r="T296" s="2">
        <v>2021</v>
      </c>
      <c r="U296" s="2" t="str">
        <f>IF(sum!A289="BC",sum!B289,"*")</f>
        <v>R_ES-SH-MOB_ELC1</v>
      </c>
      <c r="V296" s="2"/>
      <c r="W296" s="2">
        <f>IF(sum!A289="BC",sum!D289,"*")</f>
        <v>0</v>
      </c>
      <c r="Z296" s="2" t="s">
        <v>186</v>
      </c>
      <c r="AA296" s="2" t="s">
        <v>187</v>
      </c>
      <c r="AB296" s="2">
        <v>2021</v>
      </c>
      <c r="AC296" s="2" t="str">
        <f>IF(sum!A289="MA",sum!B289,"*")</f>
        <v>*</v>
      </c>
      <c r="AD296" s="2"/>
      <c r="AE296" s="2" t="str">
        <f>IF(sum!A289="MA",sum!D289,"*")</f>
        <v>*</v>
      </c>
      <c r="AH296" s="2" t="s">
        <v>186</v>
      </c>
      <c r="AI296" s="2" t="s">
        <v>187</v>
      </c>
      <c r="AJ296" s="2">
        <v>2021</v>
      </c>
      <c r="AK296" s="2" t="str">
        <f>IF(sum!A289="ON",sum!B289,"*")</f>
        <v>*</v>
      </c>
      <c r="AL296" s="2"/>
      <c r="AM296" s="2" t="str">
        <f>IF(sum!A289="ON",sum!D289,"*")</f>
        <v>*</v>
      </c>
      <c r="AP296" s="2" t="s">
        <v>186</v>
      </c>
      <c r="AQ296" s="2" t="s">
        <v>187</v>
      </c>
      <c r="AR296" s="2">
        <v>2021</v>
      </c>
      <c r="AS296" s="2" t="str">
        <f>IF(sum!A289="QU",sum!B289,"*")</f>
        <v>*</v>
      </c>
      <c r="AT296" s="2"/>
      <c r="AU296" s="2" t="str">
        <f>IF(sum!A289="QU",sum!D289,"*")</f>
        <v>*</v>
      </c>
      <c r="AX296" s="2" t="s">
        <v>186</v>
      </c>
      <c r="AY296" s="2" t="s">
        <v>187</v>
      </c>
      <c r="AZ296" s="2">
        <v>2021</v>
      </c>
      <c r="BA296" s="2" t="str">
        <f>IF(sum!A289="SA",sum!B289,"*")</f>
        <v>*</v>
      </c>
      <c r="BB296" s="2"/>
      <c r="BC296" s="2" t="str">
        <f>IF(sum!A289="SA",sum!D289,"*")</f>
        <v>*</v>
      </c>
    </row>
    <row r="297" spans="2:55">
      <c r="B297" s="4" t="s">
        <v>186</v>
      </c>
      <c r="C297" s="4" t="s">
        <v>187</v>
      </c>
      <c r="D297" s="4">
        <v>2021</v>
      </c>
      <c r="J297" s="4" t="s">
        <v>186</v>
      </c>
      <c r="K297" s="4" t="s">
        <v>187</v>
      </c>
      <c r="L297" s="4">
        <v>2021</v>
      </c>
      <c r="M297" s="2" t="str">
        <f>IF(sum!A290="AT",sum!B290,"*")</f>
        <v>*</v>
      </c>
      <c r="N297" s="2"/>
      <c r="O297" s="2" t="str">
        <f>IF(sum!A290="AT",sum!D290,"*")</f>
        <v>*</v>
      </c>
      <c r="R297" s="4" t="s">
        <v>186</v>
      </c>
      <c r="S297" s="4" t="s">
        <v>187</v>
      </c>
      <c r="T297" s="4">
        <v>2021</v>
      </c>
      <c r="U297" s="2" t="str">
        <f>IF(sum!A290="BC",sum!B290,"*")</f>
        <v>R_ES-SH-MOB_GAS_HE1</v>
      </c>
      <c r="V297" s="2"/>
      <c r="W297" s="2">
        <f>IF(sum!A290="BC",sum!D290,"*")</f>
        <v>0</v>
      </c>
      <c r="Z297" s="4" t="s">
        <v>186</v>
      </c>
      <c r="AA297" s="4" t="s">
        <v>187</v>
      </c>
      <c r="AB297" s="4">
        <v>2021</v>
      </c>
      <c r="AC297" s="2" t="str">
        <f>IF(sum!A290="MA",sum!B290,"*")</f>
        <v>*</v>
      </c>
      <c r="AD297" s="2"/>
      <c r="AE297" s="2" t="str">
        <f>IF(sum!A290="MA",sum!D290,"*")</f>
        <v>*</v>
      </c>
      <c r="AH297" s="4" t="s">
        <v>186</v>
      </c>
      <c r="AI297" s="4" t="s">
        <v>187</v>
      </c>
      <c r="AJ297" s="4">
        <v>2021</v>
      </c>
      <c r="AK297" s="2" t="str">
        <f>IF(sum!A290="ON",sum!B290,"*")</f>
        <v>*</v>
      </c>
      <c r="AL297" s="2"/>
      <c r="AM297" s="2" t="str">
        <f>IF(sum!A290="ON",sum!D290,"*")</f>
        <v>*</v>
      </c>
      <c r="AP297" s="4" t="s">
        <v>186</v>
      </c>
      <c r="AQ297" s="4" t="s">
        <v>187</v>
      </c>
      <c r="AR297" s="4">
        <v>2021</v>
      </c>
      <c r="AS297" s="2" t="str">
        <f>IF(sum!A290="QU",sum!B290,"*")</f>
        <v>*</v>
      </c>
      <c r="AT297" s="2"/>
      <c r="AU297" s="2" t="str">
        <f>IF(sum!A290="QU",sum!D290,"*")</f>
        <v>*</v>
      </c>
      <c r="AX297" s="4" t="s">
        <v>186</v>
      </c>
      <c r="AY297" s="4" t="s">
        <v>187</v>
      </c>
      <c r="AZ297" s="4">
        <v>2021</v>
      </c>
      <c r="BA297" s="2" t="str">
        <f>IF(sum!A290="SA",sum!B290,"*")</f>
        <v>*</v>
      </c>
      <c r="BB297" s="2"/>
      <c r="BC297" s="2" t="str">
        <f>IF(sum!A290="SA",sum!D290,"*")</f>
        <v>*</v>
      </c>
    </row>
    <row r="298" spans="2:55">
      <c r="B298" s="2" t="s">
        <v>186</v>
      </c>
      <c r="C298" s="2" t="s">
        <v>187</v>
      </c>
      <c r="D298" s="2">
        <v>2021</v>
      </c>
      <c r="J298" s="2" t="s">
        <v>186</v>
      </c>
      <c r="K298" s="2" t="s">
        <v>187</v>
      </c>
      <c r="L298" s="2">
        <v>2021</v>
      </c>
      <c r="M298" s="2" t="str">
        <f>IF(sum!A291="AT",sum!B291,"*")</f>
        <v>*</v>
      </c>
      <c r="N298" s="2"/>
      <c r="O298" s="2" t="str">
        <f>IF(sum!A291="AT",sum!D291,"*")</f>
        <v>*</v>
      </c>
      <c r="R298" s="2" t="s">
        <v>186</v>
      </c>
      <c r="S298" s="2" t="s">
        <v>187</v>
      </c>
      <c r="T298" s="2">
        <v>2021</v>
      </c>
      <c r="U298" s="2" t="str">
        <f>IF(sum!A291="BC",sum!B291,"*")</f>
        <v>R_ES-SH-MOB_HET1</v>
      </c>
      <c r="V298" s="2"/>
      <c r="W298" s="2">
        <f>IF(sum!A291="BC",sum!D291,"*")</f>
        <v>0.00293357200415961</v>
      </c>
      <c r="Z298" s="2" t="s">
        <v>186</v>
      </c>
      <c r="AA298" s="2" t="s">
        <v>187</v>
      </c>
      <c r="AB298" s="2">
        <v>2021</v>
      </c>
      <c r="AC298" s="2" t="str">
        <f>IF(sum!A291="MA",sum!B291,"*")</f>
        <v>*</v>
      </c>
      <c r="AD298" s="2"/>
      <c r="AE298" s="2" t="str">
        <f>IF(sum!A291="MA",sum!D291,"*")</f>
        <v>*</v>
      </c>
      <c r="AH298" s="2" t="s">
        <v>186</v>
      </c>
      <c r="AI298" s="2" t="s">
        <v>187</v>
      </c>
      <c r="AJ298" s="2">
        <v>2021</v>
      </c>
      <c r="AK298" s="2" t="str">
        <f>IF(sum!A291="ON",sum!B291,"*")</f>
        <v>*</v>
      </c>
      <c r="AL298" s="2"/>
      <c r="AM298" s="2" t="str">
        <f>IF(sum!A291="ON",sum!D291,"*")</f>
        <v>*</v>
      </c>
      <c r="AP298" s="2" t="s">
        <v>186</v>
      </c>
      <c r="AQ298" s="2" t="s">
        <v>187</v>
      </c>
      <c r="AR298" s="2">
        <v>2021</v>
      </c>
      <c r="AS298" s="2" t="str">
        <f>IF(sum!A291="QU",sum!B291,"*")</f>
        <v>*</v>
      </c>
      <c r="AT298" s="2"/>
      <c r="AU298" s="2" t="str">
        <f>IF(sum!A291="QU",sum!D291,"*")</f>
        <v>*</v>
      </c>
      <c r="AX298" s="2" t="s">
        <v>186</v>
      </c>
      <c r="AY298" s="2" t="s">
        <v>187</v>
      </c>
      <c r="AZ298" s="2">
        <v>2021</v>
      </c>
      <c r="BA298" s="2" t="str">
        <f>IF(sum!A291="SA",sum!B291,"*")</f>
        <v>*</v>
      </c>
      <c r="BB298" s="2"/>
      <c r="BC298" s="2" t="str">
        <f>IF(sum!A291="SA",sum!D291,"*")</f>
        <v>*</v>
      </c>
    </row>
    <row r="299" spans="2:55">
      <c r="B299" s="2" t="s">
        <v>186</v>
      </c>
      <c r="C299" s="2" t="s">
        <v>187</v>
      </c>
      <c r="D299" s="2">
        <v>2021</v>
      </c>
      <c r="J299" s="2" t="s">
        <v>186</v>
      </c>
      <c r="K299" s="2" t="s">
        <v>187</v>
      </c>
      <c r="L299" s="2">
        <v>2021</v>
      </c>
      <c r="M299" s="2" t="str">
        <f>IF(sum!A292="AT",sum!B292,"*")</f>
        <v>*</v>
      </c>
      <c r="N299" s="2"/>
      <c r="O299" s="2" t="str">
        <f>IF(sum!A292="AT",sum!D292,"*")</f>
        <v>*</v>
      </c>
      <c r="R299" s="2" t="s">
        <v>186</v>
      </c>
      <c r="S299" s="2" t="s">
        <v>187</v>
      </c>
      <c r="T299" s="2">
        <v>2021</v>
      </c>
      <c r="U299" s="2" t="str">
        <f>IF(sum!A292="BC",sum!B292,"*")</f>
        <v>R_ES-SH-SA_ELC1</v>
      </c>
      <c r="V299" s="2"/>
      <c r="W299" s="2">
        <f>IF(sum!A292="BC",sum!D292,"*")</f>
        <v>0</v>
      </c>
      <c r="Z299" s="2" t="s">
        <v>186</v>
      </c>
      <c r="AA299" s="2" t="s">
        <v>187</v>
      </c>
      <c r="AB299" s="2">
        <v>2021</v>
      </c>
      <c r="AC299" s="2" t="str">
        <f>IF(sum!A292="MA",sum!B292,"*")</f>
        <v>*</v>
      </c>
      <c r="AD299" s="2"/>
      <c r="AE299" s="2" t="str">
        <f>IF(sum!A292="MA",sum!D292,"*")</f>
        <v>*</v>
      </c>
      <c r="AH299" s="2" t="s">
        <v>186</v>
      </c>
      <c r="AI299" s="2" t="s">
        <v>187</v>
      </c>
      <c r="AJ299" s="2">
        <v>2021</v>
      </c>
      <c r="AK299" s="2" t="str">
        <f>IF(sum!A292="ON",sum!B292,"*")</f>
        <v>*</v>
      </c>
      <c r="AL299" s="2"/>
      <c r="AM299" s="2" t="str">
        <f>IF(sum!A292="ON",sum!D292,"*")</f>
        <v>*</v>
      </c>
      <c r="AP299" s="4" t="s">
        <v>186</v>
      </c>
      <c r="AQ299" s="4" t="s">
        <v>187</v>
      </c>
      <c r="AR299" s="4">
        <v>2021</v>
      </c>
      <c r="AS299" s="2" t="str">
        <f>IF(sum!A292="QU",sum!B292,"*")</f>
        <v>*</v>
      </c>
      <c r="AT299" s="2"/>
      <c r="AU299" s="2" t="str">
        <f>IF(sum!A292="QU",sum!D292,"*")</f>
        <v>*</v>
      </c>
      <c r="AX299" s="2" t="s">
        <v>186</v>
      </c>
      <c r="AY299" s="2" t="s">
        <v>187</v>
      </c>
      <c r="AZ299" s="2">
        <v>2021</v>
      </c>
      <c r="BA299" s="2" t="str">
        <f>IF(sum!A292="SA",sum!B292,"*")</f>
        <v>*</v>
      </c>
      <c r="BB299" s="2"/>
      <c r="BC299" s="2" t="str">
        <f>IF(sum!A292="SA",sum!D292,"*")</f>
        <v>*</v>
      </c>
    </row>
    <row r="300" spans="2:55">
      <c r="B300" s="4" t="s">
        <v>186</v>
      </c>
      <c r="C300" s="4" t="s">
        <v>187</v>
      </c>
      <c r="D300" s="4">
        <v>2021</v>
      </c>
      <c r="J300" s="4" t="s">
        <v>186</v>
      </c>
      <c r="K300" s="4" t="s">
        <v>187</v>
      </c>
      <c r="L300" s="4">
        <v>2021</v>
      </c>
      <c r="M300" s="2" t="str">
        <f>IF(sum!A293="AT",sum!B293,"*")</f>
        <v>*</v>
      </c>
      <c r="N300" s="2"/>
      <c r="O300" s="2" t="str">
        <f>IF(sum!A293="AT",sum!D293,"*")</f>
        <v>*</v>
      </c>
      <c r="R300" s="4" t="s">
        <v>186</v>
      </c>
      <c r="S300" s="4" t="s">
        <v>187</v>
      </c>
      <c r="T300" s="4">
        <v>2021</v>
      </c>
      <c r="U300" s="2" t="str">
        <f>IF(sum!A293="BC",sum!B293,"*")</f>
        <v>R_ES-SH-SA_HET1</v>
      </c>
      <c r="V300" s="2"/>
      <c r="W300" s="2">
        <f>IF(sum!A293="BC",sum!D293,"*")</f>
        <v>0</v>
      </c>
      <c r="Z300" s="4" t="s">
        <v>186</v>
      </c>
      <c r="AA300" s="4" t="s">
        <v>187</v>
      </c>
      <c r="AB300" s="4">
        <v>2021</v>
      </c>
      <c r="AC300" s="2" t="str">
        <f>IF(sum!A293="MA",sum!B293,"*")</f>
        <v>*</v>
      </c>
      <c r="AD300" s="2"/>
      <c r="AE300" s="2" t="str">
        <f>IF(sum!A293="MA",sum!D293,"*")</f>
        <v>*</v>
      </c>
      <c r="AH300" s="4" t="s">
        <v>186</v>
      </c>
      <c r="AI300" s="4" t="s">
        <v>187</v>
      </c>
      <c r="AJ300" s="4">
        <v>2021</v>
      </c>
      <c r="AK300" s="2" t="str">
        <f>IF(sum!A293="ON",sum!B293,"*")</f>
        <v>*</v>
      </c>
      <c r="AL300" s="2"/>
      <c r="AM300" s="2" t="str">
        <f>IF(sum!A293="ON",sum!D293,"*")</f>
        <v>*</v>
      </c>
      <c r="AP300" s="2" t="s">
        <v>186</v>
      </c>
      <c r="AQ300" s="2" t="s">
        <v>187</v>
      </c>
      <c r="AR300" s="2">
        <v>2021</v>
      </c>
      <c r="AS300" s="2" t="str">
        <f>IF(sum!A293="QU",sum!B293,"*")</f>
        <v>*</v>
      </c>
      <c r="AT300" s="2"/>
      <c r="AU300" s="2" t="str">
        <f>IF(sum!A293="QU",sum!D293,"*")</f>
        <v>*</v>
      </c>
      <c r="AX300" s="4" t="s">
        <v>186</v>
      </c>
      <c r="AY300" s="4" t="s">
        <v>187</v>
      </c>
      <c r="AZ300" s="4">
        <v>2021</v>
      </c>
      <c r="BA300" s="2" t="str">
        <f>IF(sum!A293="SA",sum!B293,"*")</f>
        <v>*</v>
      </c>
      <c r="BB300" s="2"/>
      <c r="BC300" s="2" t="str">
        <f>IF(sum!A293="SA",sum!D293,"*")</f>
        <v>*</v>
      </c>
    </row>
    <row r="301" spans="2:55">
      <c r="B301" s="2" t="s">
        <v>186</v>
      </c>
      <c r="C301" s="2" t="s">
        <v>187</v>
      </c>
      <c r="D301" s="2">
        <v>2021</v>
      </c>
      <c r="J301" s="2" t="s">
        <v>186</v>
      </c>
      <c r="K301" s="2" t="s">
        <v>187</v>
      </c>
      <c r="L301" s="2">
        <v>2021</v>
      </c>
      <c r="M301" s="2" t="str">
        <f>IF(sum!A294="AT",sum!B294,"*")</f>
        <v>*</v>
      </c>
      <c r="N301" s="2"/>
      <c r="O301" s="2" t="str">
        <f>IF(sum!A294="AT",sum!D294,"*")</f>
        <v>*</v>
      </c>
      <c r="R301" s="2" t="s">
        <v>186</v>
      </c>
      <c r="S301" s="2" t="s">
        <v>187</v>
      </c>
      <c r="T301" s="2">
        <v>2021</v>
      </c>
      <c r="U301" s="2" t="str">
        <f>IF(sum!A294="BC",sum!B294,"*")</f>
        <v>R_ES-SH-SD_ELC1</v>
      </c>
      <c r="V301" s="2"/>
      <c r="W301" s="2">
        <f>IF(sum!A294="BC",sum!D294,"*")</f>
        <v>0</v>
      </c>
      <c r="Z301" s="2" t="s">
        <v>186</v>
      </c>
      <c r="AA301" s="2" t="s">
        <v>187</v>
      </c>
      <c r="AB301" s="2">
        <v>2021</v>
      </c>
      <c r="AC301" s="2" t="str">
        <f>IF(sum!A294="MA",sum!B294,"*")</f>
        <v>*</v>
      </c>
      <c r="AD301" s="2"/>
      <c r="AE301" s="2" t="str">
        <f>IF(sum!A294="MA",sum!D294,"*")</f>
        <v>*</v>
      </c>
      <c r="AH301" s="2" t="s">
        <v>186</v>
      </c>
      <c r="AI301" s="2" t="s">
        <v>187</v>
      </c>
      <c r="AJ301" s="2">
        <v>2021</v>
      </c>
      <c r="AK301" s="2" t="str">
        <f>IF(sum!A294="ON",sum!B294,"*")</f>
        <v>*</v>
      </c>
      <c r="AL301" s="2"/>
      <c r="AM301" s="2" t="str">
        <f>IF(sum!A294="ON",sum!D294,"*")</f>
        <v>*</v>
      </c>
      <c r="AP301" s="4" t="s">
        <v>186</v>
      </c>
      <c r="AQ301" s="4" t="s">
        <v>187</v>
      </c>
      <c r="AR301" s="4">
        <v>2021</v>
      </c>
      <c r="AS301" s="2" t="str">
        <f>IF(sum!A294="QU",sum!B294,"*")</f>
        <v>*</v>
      </c>
      <c r="AT301" s="2"/>
      <c r="AU301" s="2" t="str">
        <f>IF(sum!A294="QU",sum!D294,"*")</f>
        <v>*</v>
      </c>
      <c r="AX301" s="2" t="s">
        <v>186</v>
      </c>
      <c r="AY301" s="2" t="s">
        <v>187</v>
      </c>
      <c r="AZ301" s="2">
        <v>2021</v>
      </c>
      <c r="BA301" s="2" t="str">
        <f>IF(sum!A294="SA",sum!B294,"*")</f>
        <v>*</v>
      </c>
      <c r="BB301" s="2"/>
      <c r="BC301" s="2" t="str">
        <f>IF(sum!A294="SA",sum!D294,"*")</f>
        <v>*</v>
      </c>
    </row>
    <row r="302" spans="2:55">
      <c r="B302" s="2" t="s">
        <v>186</v>
      </c>
      <c r="C302" s="2" t="s">
        <v>187</v>
      </c>
      <c r="D302" s="2">
        <v>2021</v>
      </c>
      <c r="J302" s="2" t="s">
        <v>186</v>
      </c>
      <c r="K302" s="2" t="s">
        <v>187</v>
      </c>
      <c r="L302" s="2">
        <v>2021</v>
      </c>
      <c r="M302" s="2" t="str">
        <f>IF(sum!A295="AT",sum!B295,"*")</f>
        <v>*</v>
      </c>
      <c r="N302" s="2"/>
      <c r="O302" s="2" t="str">
        <f>IF(sum!A295="AT",sum!D295,"*")</f>
        <v>*</v>
      </c>
      <c r="R302" s="2" t="s">
        <v>186</v>
      </c>
      <c r="S302" s="2" t="s">
        <v>187</v>
      </c>
      <c r="T302" s="2">
        <v>2021</v>
      </c>
      <c r="U302" s="2" t="str">
        <f>IF(sum!A295="BC",sum!B295,"*")</f>
        <v>R_ES-SH-SD_GAS_HE1</v>
      </c>
      <c r="V302" s="2"/>
      <c r="W302" s="2">
        <f>IF(sum!A295="BC",sum!D295,"*")</f>
        <v>0</v>
      </c>
      <c r="Z302" s="2" t="s">
        <v>186</v>
      </c>
      <c r="AA302" s="2" t="s">
        <v>187</v>
      </c>
      <c r="AB302" s="2">
        <v>2021</v>
      </c>
      <c r="AC302" s="2" t="str">
        <f>IF(sum!A295="MA",sum!B295,"*")</f>
        <v>*</v>
      </c>
      <c r="AD302" s="2"/>
      <c r="AE302" s="2" t="str">
        <f>IF(sum!A295="MA",sum!D295,"*")</f>
        <v>*</v>
      </c>
      <c r="AH302" s="2" t="s">
        <v>186</v>
      </c>
      <c r="AI302" s="2" t="s">
        <v>187</v>
      </c>
      <c r="AJ302" s="2">
        <v>2021</v>
      </c>
      <c r="AK302" s="2" t="str">
        <f>IF(sum!A295="ON",sum!B295,"*")</f>
        <v>*</v>
      </c>
      <c r="AL302" s="2"/>
      <c r="AM302" s="2" t="str">
        <f>IF(sum!A295="ON",sum!D295,"*")</f>
        <v>*</v>
      </c>
      <c r="AP302" s="2" t="s">
        <v>186</v>
      </c>
      <c r="AQ302" s="2" t="s">
        <v>187</v>
      </c>
      <c r="AR302" s="2">
        <v>2021</v>
      </c>
      <c r="AS302" s="2" t="str">
        <f>IF(sum!A295="QU",sum!B295,"*")</f>
        <v>*</v>
      </c>
      <c r="AT302" s="2"/>
      <c r="AU302" s="2" t="str">
        <f>IF(sum!A295="QU",sum!D295,"*")</f>
        <v>*</v>
      </c>
      <c r="AX302" s="2" t="s">
        <v>186</v>
      </c>
      <c r="AY302" s="2" t="s">
        <v>187</v>
      </c>
      <c r="AZ302" s="2">
        <v>2021</v>
      </c>
      <c r="BA302" s="2" t="str">
        <f>IF(sum!A295="SA",sum!B295,"*")</f>
        <v>*</v>
      </c>
      <c r="BB302" s="2"/>
      <c r="BC302" s="2" t="str">
        <f>IF(sum!A295="SA",sum!D295,"*")</f>
        <v>*</v>
      </c>
    </row>
    <row r="303" spans="2:55">
      <c r="B303" s="4" t="s">
        <v>186</v>
      </c>
      <c r="C303" s="4" t="s">
        <v>187</v>
      </c>
      <c r="D303" s="4">
        <v>2021</v>
      </c>
      <c r="J303" s="4" t="s">
        <v>186</v>
      </c>
      <c r="K303" s="4" t="s">
        <v>187</v>
      </c>
      <c r="L303" s="4">
        <v>2021</v>
      </c>
      <c r="M303" s="2" t="str">
        <f>IF(sum!A296="AT",sum!B296,"*")</f>
        <v>*</v>
      </c>
      <c r="N303" s="2"/>
      <c r="O303" s="2" t="str">
        <f>IF(sum!A296="AT",sum!D296,"*")</f>
        <v>*</v>
      </c>
      <c r="R303" s="4" t="s">
        <v>186</v>
      </c>
      <c r="S303" s="4" t="s">
        <v>187</v>
      </c>
      <c r="T303" s="4">
        <v>2021</v>
      </c>
      <c r="U303" s="2" t="str">
        <f>IF(sum!A296="BC",sum!B296,"*")</f>
        <v>R_ES-SH-SD_HET1</v>
      </c>
      <c r="V303" s="2"/>
      <c r="W303" s="2">
        <f>IF(sum!A296="BC",sum!D296,"*")</f>
        <v>0.0533563109498788</v>
      </c>
      <c r="Z303" s="4" t="s">
        <v>186</v>
      </c>
      <c r="AA303" s="4" t="s">
        <v>187</v>
      </c>
      <c r="AB303" s="4">
        <v>2021</v>
      </c>
      <c r="AC303" s="2" t="str">
        <f>IF(sum!A296="MA",sum!B296,"*")</f>
        <v>*</v>
      </c>
      <c r="AD303" s="2"/>
      <c r="AE303" s="2" t="str">
        <f>IF(sum!A296="MA",sum!D296,"*")</f>
        <v>*</v>
      </c>
      <c r="AH303" s="4" t="s">
        <v>186</v>
      </c>
      <c r="AI303" s="4" t="s">
        <v>187</v>
      </c>
      <c r="AJ303" s="4">
        <v>2021</v>
      </c>
      <c r="AK303" s="2" t="str">
        <f>IF(sum!A296="ON",sum!B296,"*")</f>
        <v>*</v>
      </c>
      <c r="AL303" s="2"/>
      <c r="AM303" s="2" t="str">
        <f>IF(sum!A296="ON",sum!D296,"*")</f>
        <v>*</v>
      </c>
      <c r="AP303" s="4" t="s">
        <v>186</v>
      </c>
      <c r="AQ303" s="4" t="s">
        <v>187</v>
      </c>
      <c r="AR303" s="4">
        <v>2021</v>
      </c>
      <c r="AS303" s="2" t="str">
        <f>IF(sum!A296="QU",sum!B296,"*")</f>
        <v>*</v>
      </c>
      <c r="AT303" s="2"/>
      <c r="AU303" s="2" t="str">
        <f>IF(sum!A296="QU",sum!D296,"*")</f>
        <v>*</v>
      </c>
      <c r="AX303" s="4" t="s">
        <v>186</v>
      </c>
      <c r="AY303" s="4" t="s">
        <v>187</v>
      </c>
      <c r="AZ303" s="4">
        <v>2021</v>
      </c>
      <c r="BA303" s="2" t="str">
        <f>IF(sum!A296="SA",sum!B296,"*")</f>
        <v>*</v>
      </c>
      <c r="BB303" s="2"/>
      <c r="BC303" s="2" t="str">
        <f>IF(sum!A296="SA",sum!D296,"*")</f>
        <v>*</v>
      </c>
    </row>
    <row r="304" spans="2:55">
      <c r="B304" s="2" t="s">
        <v>186</v>
      </c>
      <c r="C304" s="2" t="s">
        <v>187</v>
      </c>
      <c r="D304" s="2">
        <v>2021</v>
      </c>
      <c r="J304" s="2" t="s">
        <v>186</v>
      </c>
      <c r="K304" s="2" t="s">
        <v>187</v>
      </c>
      <c r="L304" s="2">
        <v>2021</v>
      </c>
      <c r="M304" s="2" t="str">
        <f>IF(sum!A297="AT",sum!B297,"*")</f>
        <v>*</v>
      </c>
      <c r="N304" s="2"/>
      <c r="O304" s="2" t="str">
        <f>IF(sum!A297="AT",sum!D297,"*")</f>
        <v>*</v>
      </c>
      <c r="R304" s="2" t="s">
        <v>186</v>
      </c>
      <c r="S304" s="2" t="s">
        <v>187</v>
      </c>
      <c r="T304" s="2">
        <v>2021</v>
      </c>
      <c r="U304" s="2" t="str">
        <f>IF(sum!A297="BC",sum!B297,"*")</f>
        <v>R_ES-WH-AP_GAS1</v>
      </c>
      <c r="V304" s="2"/>
      <c r="W304" s="2">
        <f>IF(sum!A297="BC",sum!D297,"*")</f>
        <v>0.106676557165926</v>
      </c>
      <c r="Z304" s="2" t="s">
        <v>186</v>
      </c>
      <c r="AA304" s="2" t="s">
        <v>187</v>
      </c>
      <c r="AB304" s="2">
        <v>2021</v>
      </c>
      <c r="AC304" s="2" t="str">
        <f>IF(sum!A297="MA",sum!B297,"*")</f>
        <v>*</v>
      </c>
      <c r="AD304" s="2"/>
      <c r="AE304" s="2" t="str">
        <f>IF(sum!A297="MA",sum!D297,"*")</f>
        <v>*</v>
      </c>
      <c r="AH304" s="2" t="s">
        <v>186</v>
      </c>
      <c r="AI304" s="2" t="s">
        <v>187</v>
      </c>
      <c r="AJ304" s="2">
        <v>2021</v>
      </c>
      <c r="AK304" s="2" t="str">
        <f>IF(sum!A297="ON",sum!B297,"*")</f>
        <v>*</v>
      </c>
      <c r="AL304" s="2"/>
      <c r="AM304" s="2" t="str">
        <f>IF(sum!A297="ON",sum!D297,"*")</f>
        <v>*</v>
      </c>
      <c r="AP304" s="2" t="s">
        <v>186</v>
      </c>
      <c r="AQ304" s="2" t="s">
        <v>187</v>
      </c>
      <c r="AR304" s="2">
        <v>2021</v>
      </c>
      <c r="AS304" s="2" t="str">
        <f>IF(sum!A297="QU",sum!B297,"*")</f>
        <v>*</v>
      </c>
      <c r="AT304" s="2"/>
      <c r="AU304" s="2" t="str">
        <f>IF(sum!A297="QU",sum!D297,"*")</f>
        <v>*</v>
      </c>
      <c r="AX304" s="2" t="s">
        <v>186</v>
      </c>
      <c r="AY304" s="2" t="s">
        <v>187</v>
      </c>
      <c r="AZ304" s="2">
        <v>2021</v>
      </c>
      <c r="BA304" s="2" t="str">
        <f>IF(sum!A297="SA",sum!B297,"*")</f>
        <v>*</v>
      </c>
      <c r="BB304" s="2"/>
      <c r="BC304" s="2" t="str">
        <f>IF(sum!A297="SA",sum!D297,"*")</f>
        <v>*</v>
      </c>
    </row>
    <row r="305" spans="2:55">
      <c r="B305" s="2" t="s">
        <v>186</v>
      </c>
      <c r="C305" s="2" t="s">
        <v>187</v>
      </c>
      <c r="D305" s="2">
        <v>2021</v>
      </c>
      <c r="J305" s="2" t="s">
        <v>186</v>
      </c>
      <c r="K305" s="2" t="s">
        <v>187</v>
      </c>
      <c r="L305" s="2">
        <v>2021</v>
      </c>
      <c r="M305" s="2" t="str">
        <f>IF(sum!A298="AT",sum!B298,"*")</f>
        <v>*</v>
      </c>
      <c r="N305" s="2"/>
      <c r="O305" s="2" t="str">
        <f>IF(sum!A298="AT",sum!D298,"*")</f>
        <v>*</v>
      </c>
      <c r="R305" s="2" t="s">
        <v>186</v>
      </c>
      <c r="S305" s="2" t="s">
        <v>187</v>
      </c>
      <c r="T305" s="2">
        <v>2021</v>
      </c>
      <c r="U305" s="2" t="str">
        <f>IF(sum!A298="BC",sum!B298,"*")</f>
        <v>R_ES-WH-AP_STEAM1</v>
      </c>
      <c r="V305" s="2"/>
      <c r="W305" s="2">
        <f>IF(sum!A298="BC",sum!D298,"*")</f>
        <v>0</v>
      </c>
      <c r="Z305" s="2" t="s">
        <v>186</v>
      </c>
      <c r="AA305" s="2" t="s">
        <v>187</v>
      </c>
      <c r="AB305" s="2">
        <v>2021</v>
      </c>
      <c r="AC305" s="2" t="str">
        <f>IF(sum!A298="MA",sum!B298,"*")</f>
        <v>*</v>
      </c>
      <c r="AD305" s="2"/>
      <c r="AE305" s="2" t="str">
        <f>IF(sum!A298="MA",sum!D298,"*")</f>
        <v>*</v>
      </c>
      <c r="AH305" s="2" t="s">
        <v>186</v>
      </c>
      <c r="AI305" s="2" t="s">
        <v>187</v>
      </c>
      <c r="AJ305" s="2">
        <v>2021</v>
      </c>
      <c r="AK305" s="2" t="str">
        <f>IF(sum!A298="ON",sum!B298,"*")</f>
        <v>*</v>
      </c>
      <c r="AL305" s="2"/>
      <c r="AM305" s="2" t="str">
        <f>IF(sum!A298="ON",sum!D298,"*")</f>
        <v>*</v>
      </c>
      <c r="AP305" s="4" t="s">
        <v>186</v>
      </c>
      <c r="AQ305" s="4" t="s">
        <v>187</v>
      </c>
      <c r="AR305" s="4">
        <v>2021</v>
      </c>
      <c r="AS305" s="2" t="str">
        <f>IF(sum!A298="QU",sum!B298,"*")</f>
        <v>*</v>
      </c>
      <c r="AT305" s="2"/>
      <c r="AU305" s="2" t="str">
        <f>IF(sum!A298="QU",sum!D298,"*")</f>
        <v>*</v>
      </c>
      <c r="AX305" s="2" t="s">
        <v>186</v>
      </c>
      <c r="AY305" s="2" t="s">
        <v>187</v>
      </c>
      <c r="AZ305" s="2">
        <v>2021</v>
      </c>
      <c r="BA305" s="2" t="str">
        <f>IF(sum!A298="SA",sum!B298,"*")</f>
        <v>*</v>
      </c>
      <c r="BB305" s="2"/>
      <c r="BC305" s="2" t="str">
        <f>IF(sum!A298="SA",sum!D298,"*")</f>
        <v>*</v>
      </c>
    </row>
    <row r="306" spans="2:55">
      <c r="B306" s="4" t="s">
        <v>186</v>
      </c>
      <c r="C306" s="4" t="s">
        <v>187</v>
      </c>
      <c r="D306" s="4">
        <v>2021</v>
      </c>
      <c r="J306" s="4" t="s">
        <v>186</v>
      </c>
      <c r="K306" s="4" t="s">
        <v>187</v>
      </c>
      <c r="L306" s="4">
        <v>2021</v>
      </c>
      <c r="M306" s="2" t="str">
        <f>IF(sum!A299="AT",sum!B299,"*")</f>
        <v>*</v>
      </c>
      <c r="N306" s="2"/>
      <c r="O306" s="2" t="str">
        <f>IF(sum!A299="AT",sum!D299,"*")</f>
        <v>*</v>
      </c>
      <c r="R306" s="4" t="s">
        <v>186</v>
      </c>
      <c r="S306" s="4" t="s">
        <v>187</v>
      </c>
      <c r="T306" s="4">
        <v>2021</v>
      </c>
      <c r="U306" s="2" t="str">
        <f>IF(sum!A299="BC",sum!B299,"*")</f>
        <v>R_ES-WH-MOB_GAS1</v>
      </c>
      <c r="V306" s="2"/>
      <c r="W306" s="2">
        <f>IF(sum!A299="BC",sum!D299,"*")</f>
        <v>0.0114360943443809</v>
      </c>
      <c r="Z306" s="4" t="s">
        <v>186</v>
      </c>
      <c r="AA306" s="4" t="s">
        <v>187</v>
      </c>
      <c r="AB306" s="4">
        <v>2021</v>
      </c>
      <c r="AC306" s="2" t="str">
        <f>IF(sum!A299="MA",sum!B299,"*")</f>
        <v>*</v>
      </c>
      <c r="AD306" s="2"/>
      <c r="AE306" s="2" t="str">
        <f>IF(sum!A299="MA",sum!D299,"*")</f>
        <v>*</v>
      </c>
      <c r="AH306" s="4" t="s">
        <v>186</v>
      </c>
      <c r="AI306" s="4" t="s">
        <v>187</v>
      </c>
      <c r="AJ306" s="4">
        <v>2021</v>
      </c>
      <c r="AK306" s="2" t="str">
        <f>IF(sum!A299="ON",sum!B299,"*")</f>
        <v>*</v>
      </c>
      <c r="AL306" s="2"/>
      <c r="AM306" s="2" t="str">
        <f>IF(sum!A299="ON",sum!D299,"*")</f>
        <v>*</v>
      </c>
      <c r="AP306" s="2" t="s">
        <v>186</v>
      </c>
      <c r="AQ306" s="2" t="s">
        <v>187</v>
      </c>
      <c r="AR306" s="2">
        <v>2021</v>
      </c>
      <c r="AS306" s="2" t="str">
        <f>IF(sum!A299="QU",sum!B299,"*")</f>
        <v>*</v>
      </c>
      <c r="AT306" s="2"/>
      <c r="AU306" s="2" t="str">
        <f>IF(sum!A299="QU",sum!D299,"*")</f>
        <v>*</v>
      </c>
      <c r="AX306" s="4" t="s">
        <v>186</v>
      </c>
      <c r="AY306" s="4" t="s">
        <v>187</v>
      </c>
      <c r="AZ306" s="4">
        <v>2021</v>
      </c>
      <c r="BA306" s="2" t="str">
        <f>IF(sum!A299="SA",sum!B299,"*")</f>
        <v>*</v>
      </c>
      <c r="BB306" s="2"/>
      <c r="BC306" s="2" t="str">
        <f>IF(sum!A299="SA",sum!D299,"*")</f>
        <v>*</v>
      </c>
    </row>
    <row r="307" spans="2:55">
      <c r="B307" s="2" t="s">
        <v>186</v>
      </c>
      <c r="C307" s="2" t="s">
        <v>187</v>
      </c>
      <c r="D307" s="2">
        <v>2021</v>
      </c>
      <c r="J307" s="2" t="s">
        <v>186</v>
      </c>
      <c r="K307" s="2" t="s">
        <v>187</v>
      </c>
      <c r="L307" s="2">
        <v>2021</v>
      </c>
      <c r="M307" s="2" t="str">
        <f>IF(sum!A300="AT",sum!B300,"*")</f>
        <v>*</v>
      </c>
      <c r="N307" s="2"/>
      <c r="O307" s="2" t="str">
        <f>IF(sum!A300="AT",sum!D300,"*")</f>
        <v>*</v>
      </c>
      <c r="R307" s="2" t="s">
        <v>186</v>
      </c>
      <c r="S307" s="2" t="s">
        <v>187</v>
      </c>
      <c r="T307" s="2">
        <v>2021</v>
      </c>
      <c r="U307" s="2" t="str">
        <f>IF(sum!A300="BC",sum!B300,"*")</f>
        <v>R_ES-WH-MOB_STEAM1</v>
      </c>
      <c r="V307" s="2"/>
      <c r="W307" s="2">
        <f>IF(sum!A300="BC",sum!D300,"*")</f>
        <v>0</v>
      </c>
      <c r="Z307" s="2" t="s">
        <v>186</v>
      </c>
      <c r="AA307" s="2" t="s">
        <v>187</v>
      </c>
      <c r="AB307" s="2">
        <v>2021</v>
      </c>
      <c r="AC307" s="2" t="str">
        <f>IF(sum!A300="MA",sum!B300,"*")</f>
        <v>*</v>
      </c>
      <c r="AD307" s="2"/>
      <c r="AE307" s="2" t="str">
        <f>IF(sum!A300="MA",sum!D300,"*")</f>
        <v>*</v>
      </c>
      <c r="AH307" s="2" t="s">
        <v>186</v>
      </c>
      <c r="AI307" s="2" t="s">
        <v>187</v>
      </c>
      <c r="AJ307" s="2">
        <v>2021</v>
      </c>
      <c r="AK307" s="2" t="str">
        <f>IF(sum!A300="ON",sum!B300,"*")</f>
        <v>*</v>
      </c>
      <c r="AL307" s="2"/>
      <c r="AM307" s="2" t="str">
        <f>IF(sum!A300="ON",sum!D300,"*")</f>
        <v>*</v>
      </c>
      <c r="AP307" s="4" t="s">
        <v>186</v>
      </c>
      <c r="AQ307" s="4" t="s">
        <v>187</v>
      </c>
      <c r="AR307" s="4">
        <v>2021</v>
      </c>
      <c r="AS307" s="2" t="str">
        <f>IF(sum!A300="QU",sum!B300,"*")</f>
        <v>*</v>
      </c>
      <c r="AT307" s="2"/>
      <c r="AU307" s="2" t="str">
        <f>IF(sum!A300="QU",sum!D300,"*")</f>
        <v>*</v>
      </c>
      <c r="AX307" s="2" t="s">
        <v>186</v>
      </c>
      <c r="AY307" s="2" t="s">
        <v>187</v>
      </c>
      <c r="AZ307" s="2">
        <v>2021</v>
      </c>
      <c r="BA307" s="2" t="str">
        <f>IF(sum!A300="SA",sum!B300,"*")</f>
        <v>*</v>
      </c>
      <c r="BB307" s="2"/>
      <c r="BC307" s="2" t="str">
        <f>IF(sum!A300="SA",sum!D300,"*")</f>
        <v>*</v>
      </c>
    </row>
    <row r="308" spans="2:55">
      <c r="B308" s="2" t="s">
        <v>186</v>
      </c>
      <c r="C308" s="2" t="s">
        <v>187</v>
      </c>
      <c r="D308" s="2">
        <v>2021</v>
      </c>
      <c r="J308" s="2" t="s">
        <v>186</v>
      </c>
      <c r="K308" s="2" t="s">
        <v>187</v>
      </c>
      <c r="L308" s="2">
        <v>2021</v>
      </c>
      <c r="M308" s="2" t="str">
        <f>IF(sum!A301="AT",sum!B301,"*")</f>
        <v>*</v>
      </c>
      <c r="N308" s="2"/>
      <c r="O308" s="2" t="str">
        <f>IF(sum!A301="AT",sum!D301,"*")</f>
        <v>*</v>
      </c>
      <c r="R308" s="2" t="s">
        <v>186</v>
      </c>
      <c r="S308" s="2" t="s">
        <v>187</v>
      </c>
      <c r="T308" s="2">
        <v>2021</v>
      </c>
      <c r="U308" s="2" t="str">
        <f>IF(sum!A301="BC",sum!B301,"*")</f>
        <v>R_ES-WH-SA_GAS1</v>
      </c>
      <c r="V308" s="2"/>
      <c r="W308" s="2">
        <f>IF(sum!A301="BC",sum!D301,"*")</f>
        <v>0.0331978468948157</v>
      </c>
      <c r="Z308" s="2" t="s">
        <v>186</v>
      </c>
      <c r="AA308" s="2" t="s">
        <v>187</v>
      </c>
      <c r="AB308" s="2">
        <v>2021</v>
      </c>
      <c r="AC308" s="2" t="str">
        <f>IF(sum!A301="MA",sum!B301,"*")</f>
        <v>*</v>
      </c>
      <c r="AD308" s="2"/>
      <c r="AE308" s="2" t="str">
        <f>IF(sum!A301="MA",sum!D301,"*")</f>
        <v>*</v>
      </c>
      <c r="AH308" s="2" t="s">
        <v>186</v>
      </c>
      <c r="AI308" s="2" t="s">
        <v>187</v>
      </c>
      <c r="AJ308" s="2">
        <v>2021</v>
      </c>
      <c r="AK308" s="2" t="str">
        <f>IF(sum!A301="ON",sum!B301,"*")</f>
        <v>*</v>
      </c>
      <c r="AL308" s="2"/>
      <c r="AM308" s="2" t="str">
        <f>IF(sum!A301="ON",sum!D301,"*")</f>
        <v>*</v>
      </c>
      <c r="AP308" s="2" t="s">
        <v>186</v>
      </c>
      <c r="AQ308" s="2" t="s">
        <v>187</v>
      </c>
      <c r="AR308" s="2">
        <v>2021</v>
      </c>
      <c r="AS308" s="2" t="str">
        <f>IF(sum!A301="QU",sum!B301,"*")</f>
        <v>*</v>
      </c>
      <c r="AT308" s="2"/>
      <c r="AU308" s="2" t="str">
        <f>IF(sum!A301="QU",sum!D301,"*")</f>
        <v>*</v>
      </c>
      <c r="AX308" s="2" t="s">
        <v>186</v>
      </c>
      <c r="AY308" s="2" t="s">
        <v>187</v>
      </c>
      <c r="AZ308" s="2">
        <v>2021</v>
      </c>
      <c r="BA308" s="2" t="str">
        <f>IF(sum!A301="SA",sum!B301,"*")</f>
        <v>*</v>
      </c>
      <c r="BB308" s="2"/>
      <c r="BC308" s="2" t="str">
        <f>IF(sum!A301="SA",sum!D301,"*")</f>
        <v>*</v>
      </c>
    </row>
    <row r="309" spans="2:55">
      <c r="B309" s="4" t="s">
        <v>186</v>
      </c>
      <c r="C309" s="4" t="s">
        <v>187</v>
      </c>
      <c r="D309" s="4">
        <v>2021</v>
      </c>
      <c r="J309" s="4" t="s">
        <v>186</v>
      </c>
      <c r="K309" s="4" t="s">
        <v>187</v>
      </c>
      <c r="L309" s="4">
        <v>2021</v>
      </c>
      <c r="M309" s="2" t="str">
        <f>IF(sum!A302="AT",sum!B302,"*")</f>
        <v>*</v>
      </c>
      <c r="N309" s="2"/>
      <c r="O309" s="2" t="str">
        <f>IF(sum!A302="AT",sum!D302,"*")</f>
        <v>*</v>
      </c>
      <c r="R309" s="4" t="s">
        <v>186</v>
      </c>
      <c r="S309" s="4" t="s">
        <v>187</v>
      </c>
      <c r="T309" s="4">
        <v>2021</v>
      </c>
      <c r="U309" s="2" t="str">
        <f>IF(sum!A302="BC",sum!B302,"*")</f>
        <v>R_ES-WH-SA_STEAM1</v>
      </c>
      <c r="V309" s="2"/>
      <c r="W309" s="2">
        <f>IF(sum!A302="BC",sum!D302,"*")</f>
        <v>0</v>
      </c>
      <c r="Z309" s="4" t="s">
        <v>186</v>
      </c>
      <c r="AA309" s="4" t="s">
        <v>187</v>
      </c>
      <c r="AB309" s="4">
        <v>2021</v>
      </c>
      <c r="AC309" s="2" t="str">
        <f>IF(sum!A302="MA",sum!B302,"*")</f>
        <v>*</v>
      </c>
      <c r="AD309" s="2"/>
      <c r="AE309" s="2" t="str">
        <f>IF(sum!A302="MA",sum!D302,"*")</f>
        <v>*</v>
      </c>
      <c r="AH309" s="4" t="s">
        <v>186</v>
      </c>
      <c r="AI309" s="4" t="s">
        <v>187</v>
      </c>
      <c r="AJ309" s="4">
        <v>2021</v>
      </c>
      <c r="AK309" s="2" t="str">
        <f>IF(sum!A302="ON",sum!B302,"*")</f>
        <v>*</v>
      </c>
      <c r="AL309" s="2"/>
      <c r="AM309" s="2" t="str">
        <f>IF(sum!A302="ON",sum!D302,"*")</f>
        <v>*</v>
      </c>
      <c r="AP309" s="4" t="s">
        <v>186</v>
      </c>
      <c r="AQ309" s="4" t="s">
        <v>187</v>
      </c>
      <c r="AR309" s="4">
        <v>2021</v>
      </c>
      <c r="AS309" s="2" t="str">
        <f>IF(sum!A302="QU",sum!B302,"*")</f>
        <v>*</v>
      </c>
      <c r="AT309" s="2"/>
      <c r="AU309" s="2" t="str">
        <f>IF(sum!A302="QU",sum!D302,"*")</f>
        <v>*</v>
      </c>
      <c r="AX309" s="4" t="s">
        <v>186</v>
      </c>
      <c r="AY309" s="4" t="s">
        <v>187</v>
      </c>
      <c r="AZ309" s="4">
        <v>2021</v>
      </c>
      <c r="BA309" s="2" t="str">
        <f>IF(sum!A302="SA",sum!B302,"*")</f>
        <v>*</v>
      </c>
      <c r="BB309" s="2"/>
      <c r="BC309" s="2" t="str">
        <f>IF(sum!A302="SA",sum!D302,"*")</f>
        <v>*</v>
      </c>
    </row>
    <row r="310" spans="2:55">
      <c r="B310" s="2" t="s">
        <v>186</v>
      </c>
      <c r="C310" s="2" t="s">
        <v>187</v>
      </c>
      <c r="D310" s="2">
        <v>2021</v>
      </c>
      <c r="J310" s="2" t="s">
        <v>186</v>
      </c>
      <c r="K310" s="2" t="s">
        <v>187</v>
      </c>
      <c r="L310" s="2">
        <v>2021</v>
      </c>
      <c r="M310" s="2" t="str">
        <f>IF(sum!A303="AT",sum!B303,"*")</f>
        <v>*</v>
      </c>
      <c r="N310" s="2"/>
      <c r="O310" s="2" t="str">
        <f>IF(sum!A303="AT",sum!D303,"*")</f>
        <v>*</v>
      </c>
      <c r="R310" s="2" t="s">
        <v>186</v>
      </c>
      <c r="S310" s="2" t="s">
        <v>187</v>
      </c>
      <c r="T310" s="2">
        <v>2021</v>
      </c>
      <c r="U310" s="2" t="str">
        <f>IF(sum!A303="BC",sum!B303,"*")</f>
        <v>R_ES-WH-SD_GAS1</v>
      </c>
      <c r="V310" s="2"/>
      <c r="W310" s="2">
        <f>IF(sum!A303="BC",sum!D303,"*")</f>
        <v>0</v>
      </c>
      <c r="Z310" s="2" t="s">
        <v>186</v>
      </c>
      <c r="AA310" s="2" t="s">
        <v>187</v>
      </c>
      <c r="AB310" s="2">
        <v>2021</v>
      </c>
      <c r="AC310" s="2" t="str">
        <f>IF(sum!A303="MA",sum!B303,"*")</f>
        <v>*</v>
      </c>
      <c r="AD310" s="2"/>
      <c r="AE310" s="2" t="str">
        <f>IF(sum!A303="MA",sum!D303,"*")</f>
        <v>*</v>
      </c>
      <c r="AH310" s="2" t="s">
        <v>186</v>
      </c>
      <c r="AI310" s="2" t="s">
        <v>187</v>
      </c>
      <c r="AJ310" s="2">
        <v>2021</v>
      </c>
      <c r="AK310" s="2" t="str">
        <f>IF(sum!A303="ON",sum!B303,"*")</f>
        <v>*</v>
      </c>
      <c r="AL310" s="2"/>
      <c r="AM310" s="2" t="str">
        <f>IF(sum!A303="ON",sum!D303,"*")</f>
        <v>*</v>
      </c>
      <c r="AP310" s="2" t="s">
        <v>186</v>
      </c>
      <c r="AQ310" s="2" t="s">
        <v>187</v>
      </c>
      <c r="AR310" s="2">
        <v>2021</v>
      </c>
      <c r="AS310" s="2" t="str">
        <f>IF(sum!A303="QU",sum!B303,"*")</f>
        <v>*</v>
      </c>
      <c r="AT310" s="2"/>
      <c r="AU310" s="2" t="str">
        <f>IF(sum!A303="QU",sum!D303,"*")</f>
        <v>*</v>
      </c>
      <c r="AX310" s="2" t="s">
        <v>186</v>
      </c>
      <c r="AY310" s="2" t="s">
        <v>187</v>
      </c>
      <c r="AZ310" s="2">
        <v>2021</v>
      </c>
      <c r="BA310" s="2" t="str">
        <f>IF(sum!A303="SA",sum!B303,"*")</f>
        <v>*</v>
      </c>
      <c r="BB310" s="2"/>
      <c r="BC310" s="2" t="str">
        <f>IF(sum!A303="SA",sum!D303,"*")</f>
        <v>*</v>
      </c>
    </row>
    <row r="311" spans="2:55">
      <c r="B311" s="2" t="s">
        <v>186</v>
      </c>
      <c r="C311" s="2" t="s">
        <v>187</v>
      </c>
      <c r="D311" s="2">
        <v>2021</v>
      </c>
      <c r="J311" s="2" t="s">
        <v>186</v>
      </c>
      <c r="K311" s="2" t="s">
        <v>187</v>
      </c>
      <c r="L311" s="2">
        <v>2021</v>
      </c>
      <c r="M311" s="2" t="str">
        <f>IF(sum!A304="AT",sum!B304,"*")</f>
        <v>*</v>
      </c>
      <c r="N311" s="2"/>
      <c r="O311" s="2" t="str">
        <f>IF(sum!A304="AT",sum!D304,"*")</f>
        <v>*</v>
      </c>
      <c r="R311" s="2" t="s">
        <v>186</v>
      </c>
      <c r="S311" s="2" t="s">
        <v>187</v>
      </c>
      <c r="T311" s="2">
        <v>2021</v>
      </c>
      <c r="U311" s="2" t="str">
        <f>IF(sum!A304="BC",sum!B304,"*")</f>
        <v>R_ES-WH-SD_STEAM1</v>
      </c>
      <c r="V311" s="2"/>
      <c r="W311" s="2">
        <f>IF(sum!A304="BC",sum!D304,"*")</f>
        <v>0.153931119206535</v>
      </c>
      <c r="Z311" s="2" t="s">
        <v>186</v>
      </c>
      <c r="AA311" s="2" t="s">
        <v>187</v>
      </c>
      <c r="AB311" s="2">
        <v>2021</v>
      </c>
      <c r="AC311" s="2" t="str">
        <f>IF(sum!A304="MA",sum!B304,"*")</f>
        <v>*</v>
      </c>
      <c r="AD311" s="2"/>
      <c r="AE311" s="2" t="str">
        <f>IF(sum!A304="MA",sum!D304,"*")</f>
        <v>*</v>
      </c>
      <c r="AH311" s="2" t="s">
        <v>186</v>
      </c>
      <c r="AI311" s="2" t="s">
        <v>187</v>
      </c>
      <c r="AJ311" s="2">
        <v>2021</v>
      </c>
      <c r="AK311" s="2" t="str">
        <f>IF(sum!A304="ON",sum!B304,"*")</f>
        <v>*</v>
      </c>
      <c r="AL311" s="2"/>
      <c r="AM311" s="2" t="str">
        <f>IF(sum!A304="ON",sum!D304,"*")</f>
        <v>*</v>
      </c>
      <c r="AP311" s="4" t="s">
        <v>186</v>
      </c>
      <c r="AQ311" s="4" t="s">
        <v>187</v>
      </c>
      <c r="AR311" s="4">
        <v>2021</v>
      </c>
      <c r="AS311" s="2" t="str">
        <f>IF(sum!A304="QU",sum!B304,"*")</f>
        <v>*</v>
      </c>
      <c r="AT311" s="2"/>
      <c r="AU311" s="2" t="str">
        <f>IF(sum!A304="QU",sum!D304,"*")</f>
        <v>*</v>
      </c>
      <c r="AX311" s="2" t="s">
        <v>186</v>
      </c>
      <c r="AY311" s="2" t="s">
        <v>187</v>
      </c>
      <c r="AZ311" s="2">
        <v>2021</v>
      </c>
      <c r="BA311" s="2" t="str">
        <f>IF(sum!A304="SA",sum!B304,"*")</f>
        <v>*</v>
      </c>
      <c r="BB311" s="2"/>
      <c r="BC311" s="2" t="str">
        <f>IF(sum!A304="SA",sum!D304,"*")</f>
        <v>*</v>
      </c>
    </row>
    <row r="312" spans="2:55">
      <c r="B312" s="4" t="s">
        <v>186</v>
      </c>
      <c r="C312" s="4" t="s">
        <v>187</v>
      </c>
      <c r="D312" s="4">
        <v>2021</v>
      </c>
      <c r="J312" s="4" t="s">
        <v>186</v>
      </c>
      <c r="K312" s="4" t="s">
        <v>187</v>
      </c>
      <c r="L312" s="4">
        <v>2021</v>
      </c>
      <c r="M312" s="2" t="str">
        <f>IF(sum!A305="AT",sum!B305,"*")</f>
        <v>*</v>
      </c>
      <c r="N312" s="2"/>
      <c r="O312" s="2" t="str">
        <f>IF(sum!A305="AT",sum!D305,"*")</f>
        <v>*</v>
      </c>
      <c r="R312" s="4" t="s">
        <v>186</v>
      </c>
      <c r="S312" s="4" t="s">
        <v>187</v>
      </c>
      <c r="T312" s="4">
        <v>2021</v>
      </c>
      <c r="U312" s="2" t="str">
        <f>IF(sum!A305="BC",sum!B305,"*")</f>
        <v>RTS-AuxiliaryEquip_ELE1</v>
      </c>
      <c r="V312" s="2"/>
      <c r="W312" s="2">
        <f>IF(sum!A305="BC",sum!D305,"*")</f>
        <v>0.0549566687803851</v>
      </c>
      <c r="Z312" s="4" t="s">
        <v>186</v>
      </c>
      <c r="AA312" s="4" t="s">
        <v>187</v>
      </c>
      <c r="AB312" s="4">
        <v>2021</v>
      </c>
      <c r="AC312" s="2" t="str">
        <f>IF(sum!A305="MA",sum!B305,"*")</f>
        <v>*</v>
      </c>
      <c r="AD312" s="2"/>
      <c r="AE312" s="2" t="str">
        <f>IF(sum!A305="MA",sum!D305,"*")</f>
        <v>*</v>
      </c>
      <c r="AH312" s="4" t="s">
        <v>186</v>
      </c>
      <c r="AI312" s="4" t="s">
        <v>187</v>
      </c>
      <c r="AJ312" s="4">
        <v>2021</v>
      </c>
      <c r="AK312" s="2" t="str">
        <f>IF(sum!A305="ON",sum!B305,"*")</f>
        <v>*</v>
      </c>
      <c r="AL312" s="2"/>
      <c r="AM312" s="2" t="str">
        <f>IF(sum!A305="ON",sum!D305,"*")</f>
        <v>*</v>
      </c>
      <c r="AP312" s="2" t="s">
        <v>186</v>
      </c>
      <c r="AQ312" s="2" t="s">
        <v>187</v>
      </c>
      <c r="AR312" s="2">
        <v>2021</v>
      </c>
      <c r="AS312" s="2" t="str">
        <f>IF(sum!A305="QU",sum!B305,"*")</f>
        <v>*</v>
      </c>
      <c r="AT312" s="2"/>
      <c r="AU312" s="2" t="str">
        <f>IF(sum!A305="QU",sum!D305,"*")</f>
        <v>*</v>
      </c>
      <c r="AX312" s="4" t="s">
        <v>186</v>
      </c>
      <c r="AY312" s="4" t="s">
        <v>187</v>
      </c>
      <c r="AZ312" s="4">
        <v>2021</v>
      </c>
      <c r="BA312" s="2" t="str">
        <f>IF(sum!A305="SA",sum!B305,"*")</f>
        <v>*</v>
      </c>
      <c r="BB312" s="2"/>
      <c r="BC312" s="2" t="str">
        <f>IF(sum!A305="SA",sum!D305,"*")</f>
        <v>*</v>
      </c>
    </row>
    <row r="313" spans="2:55">
      <c r="B313" s="2" t="s">
        <v>186</v>
      </c>
      <c r="C313" s="2" t="s">
        <v>187</v>
      </c>
      <c r="D313" s="2">
        <v>2021</v>
      </c>
      <c r="J313" s="2" t="s">
        <v>186</v>
      </c>
      <c r="K313" s="2" t="s">
        <v>187</v>
      </c>
      <c r="L313" s="2">
        <v>2021</v>
      </c>
      <c r="M313" s="2" t="str">
        <f>IF(sum!A306="AT",sum!B306,"*")</f>
        <v>*</v>
      </c>
      <c r="N313" s="2"/>
      <c r="O313" s="2" t="str">
        <f>IF(sum!A306="AT",sum!D306,"*")</f>
        <v>*</v>
      </c>
      <c r="R313" s="2" t="s">
        <v>186</v>
      </c>
      <c r="S313" s="2" t="s">
        <v>187</v>
      </c>
      <c r="T313" s="2">
        <v>2021</v>
      </c>
      <c r="U313" s="2" t="str">
        <f>IF(sum!A306="BC",sum!B306,"*")</f>
        <v>RTS-AuxiliaryMot_ELE1</v>
      </c>
      <c r="V313" s="2"/>
      <c r="W313" s="2">
        <f>IF(sum!A306="BC",sum!D306,"*")</f>
        <v>0.0285351934052002</v>
      </c>
      <c r="Z313" s="2" t="s">
        <v>186</v>
      </c>
      <c r="AA313" s="2" t="s">
        <v>187</v>
      </c>
      <c r="AB313" s="2">
        <v>2021</v>
      </c>
      <c r="AC313" s="2" t="str">
        <f>IF(sum!A306="MA",sum!B306,"*")</f>
        <v>*</v>
      </c>
      <c r="AD313" s="2"/>
      <c r="AE313" s="2" t="str">
        <f>IF(sum!A306="MA",sum!D306,"*")</f>
        <v>*</v>
      </c>
      <c r="AH313" s="2" t="s">
        <v>186</v>
      </c>
      <c r="AI313" s="2" t="s">
        <v>187</v>
      </c>
      <c r="AJ313" s="2">
        <v>2021</v>
      </c>
      <c r="AK313" s="2" t="str">
        <f>IF(sum!A306="ON",sum!B306,"*")</f>
        <v>*</v>
      </c>
      <c r="AL313" s="2"/>
      <c r="AM313" s="2" t="str">
        <f>IF(sum!A306="ON",sum!D306,"*")</f>
        <v>*</v>
      </c>
      <c r="AP313" s="4" t="s">
        <v>186</v>
      </c>
      <c r="AQ313" s="4" t="s">
        <v>187</v>
      </c>
      <c r="AR313" s="4">
        <v>2021</v>
      </c>
      <c r="AS313" s="2" t="str">
        <f>IF(sum!A306="QU",sum!B306,"*")</f>
        <v>*</v>
      </c>
      <c r="AT313" s="2"/>
      <c r="AU313" s="2" t="str">
        <f>IF(sum!A306="QU",sum!D306,"*")</f>
        <v>*</v>
      </c>
      <c r="AX313" s="2" t="s">
        <v>186</v>
      </c>
      <c r="AY313" s="2" t="s">
        <v>187</v>
      </c>
      <c r="AZ313" s="2">
        <v>2021</v>
      </c>
      <c r="BA313" s="2" t="str">
        <f>IF(sum!A306="SA",sum!B306,"*")</f>
        <v>*</v>
      </c>
      <c r="BB313" s="2"/>
      <c r="BC313" s="2" t="str">
        <f>IF(sum!A306="SA",sum!D306,"*")</f>
        <v>*</v>
      </c>
    </row>
    <row r="314" spans="2:55">
      <c r="B314" s="2" t="s">
        <v>186</v>
      </c>
      <c r="C314" s="2" t="s">
        <v>187</v>
      </c>
      <c r="D314" s="2">
        <v>2021</v>
      </c>
      <c r="J314" s="2" t="s">
        <v>186</v>
      </c>
      <c r="K314" s="2" t="s">
        <v>187</v>
      </c>
      <c r="L314" s="2">
        <v>2021</v>
      </c>
      <c r="M314" s="2" t="str">
        <f>IF(sum!A307="AT",sum!B307,"*")</f>
        <v>*</v>
      </c>
      <c r="N314" s="2"/>
      <c r="O314" s="2" t="str">
        <f>IF(sum!A307="AT",sum!D307,"*")</f>
        <v>*</v>
      </c>
      <c r="R314" s="2" t="s">
        <v>186</v>
      </c>
      <c r="S314" s="2" t="s">
        <v>187</v>
      </c>
      <c r="T314" s="2">
        <v>2021</v>
      </c>
      <c r="U314" s="2" t="str">
        <f>IF(sum!A307="BC",sum!B307,"*")</f>
        <v>RTS-Light_ELE1</v>
      </c>
      <c r="V314" s="2"/>
      <c r="W314" s="2">
        <f>IF(sum!A307="BC",sum!D307,"*")</f>
        <v>0.117311350665823</v>
      </c>
      <c r="Z314" s="2" t="s">
        <v>186</v>
      </c>
      <c r="AA314" s="2" t="s">
        <v>187</v>
      </c>
      <c r="AB314" s="2">
        <v>2021</v>
      </c>
      <c r="AC314" s="2" t="str">
        <f>IF(sum!A307="MA",sum!B307,"*")</f>
        <v>*</v>
      </c>
      <c r="AD314" s="2"/>
      <c r="AE314" s="2" t="str">
        <f>IF(sum!A307="MA",sum!D307,"*")</f>
        <v>*</v>
      </c>
      <c r="AH314" s="2" t="s">
        <v>186</v>
      </c>
      <c r="AI314" s="2" t="s">
        <v>187</v>
      </c>
      <c r="AJ314" s="2">
        <v>2021</v>
      </c>
      <c r="AK314" s="2" t="str">
        <f>IF(sum!A307="ON",sum!B307,"*")</f>
        <v>*</v>
      </c>
      <c r="AL314" s="2"/>
      <c r="AM314" s="2" t="str">
        <f>IF(sum!A307="ON",sum!D307,"*")</f>
        <v>*</v>
      </c>
      <c r="AP314" s="2" t="s">
        <v>186</v>
      </c>
      <c r="AQ314" s="2" t="s">
        <v>187</v>
      </c>
      <c r="AR314" s="2">
        <v>2021</v>
      </c>
      <c r="AS314" s="2" t="str">
        <f>IF(sum!A307="QU",sum!B307,"*")</f>
        <v>*</v>
      </c>
      <c r="AT314" s="2"/>
      <c r="AU314" s="2" t="str">
        <f>IF(sum!A307="QU",sum!D307,"*")</f>
        <v>*</v>
      </c>
      <c r="AX314" s="2" t="s">
        <v>186</v>
      </c>
      <c r="AY314" s="2" t="s">
        <v>187</v>
      </c>
      <c r="AZ314" s="2">
        <v>2021</v>
      </c>
      <c r="BA314" s="2" t="str">
        <f>IF(sum!A307="SA",sum!B307,"*")</f>
        <v>*</v>
      </c>
      <c r="BB314" s="2"/>
      <c r="BC314" s="2" t="str">
        <f>IF(sum!A307="SA",sum!D307,"*")</f>
        <v>*</v>
      </c>
    </row>
    <row r="315" spans="2:55">
      <c r="B315" s="4" t="s">
        <v>186</v>
      </c>
      <c r="C315" s="4" t="s">
        <v>187</v>
      </c>
      <c r="D315" s="4">
        <v>2021</v>
      </c>
      <c r="J315" s="4" t="s">
        <v>186</v>
      </c>
      <c r="K315" s="4" t="s">
        <v>187</v>
      </c>
      <c r="L315" s="4">
        <v>2021</v>
      </c>
      <c r="M315" s="2" t="str">
        <f>IF(sum!A308="AT",sum!B308,"*")</f>
        <v>*</v>
      </c>
      <c r="N315" s="2"/>
      <c r="O315" s="2" t="str">
        <f>IF(sum!A308="AT",sum!D308,"*")</f>
        <v>*</v>
      </c>
      <c r="R315" s="4" t="s">
        <v>186</v>
      </c>
      <c r="S315" s="4" t="s">
        <v>187</v>
      </c>
      <c r="T315" s="4">
        <v>2021</v>
      </c>
      <c r="U315" s="2" t="str">
        <f>IF(sum!A308="BC",sum!B308,"*")</f>
        <v>RTS-SpCool_ELE1</v>
      </c>
      <c r="V315" s="2"/>
      <c r="W315" s="2">
        <f>IF(sum!A308="BC",sum!D308,"*")</f>
        <v>0.0190234622701328</v>
      </c>
      <c r="Z315" s="4" t="s">
        <v>186</v>
      </c>
      <c r="AA315" s="4" t="s">
        <v>187</v>
      </c>
      <c r="AB315" s="4">
        <v>2021</v>
      </c>
      <c r="AC315" s="2" t="str">
        <f>IF(sum!A308="MA",sum!B308,"*")</f>
        <v>*</v>
      </c>
      <c r="AD315" s="2"/>
      <c r="AE315" s="2" t="str">
        <f>IF(sum!A308="MA",sum!D308,"*")</f>
        <v>*</v>
      </c>
      <c r="AH315" s="4" t="s">
        <v>186</v>
      </c>
      <c r="AI315" s="4" t="s">
        <v>187</v>
      </c>
      <c r="AJ315" s="4">
        <v>2021</v>
      </c>
      <c r="AK315" s="2" t="str">
        <f>IF(sum!A308="ON",sum!B308,"*")</f>
        <v>*</v>
      </c>
      <c r="AL315" s="2"/>
      <c r="AM315" s="2" t="str">
        <f>IF(sum!A308="ON",sum!D308,"*")</f>
        <v>*</v>
      </c>
      <c r="AP315" s="4" t="s">
        <v>186</v>
      </c>
      <c r="AQ315" s="4" t="s">
        <v>187</v>
      </c>
      <c r="AR315" s="4">
        <v>2021</v>
      </c>
      <c r="AS315" s="2" t="str">
        <f>IF(sum!A308="QU",sum!B308,"*")</f>
        <v>*</v>
      </c>
      <c r="AT315" s="2"/>
      <c r="AU315" s="2" t="str">
        <f>IF(sum!A308="QU",sum!D308,"*")</f>
        <v>*</v>
      </c>
      <c r="AX315" s="4" t="s">
        <v>186</v>
      </c>
      <c r="AY315" s="4" t="s">
        <v>187</v>
      </c>
      <c r="AZ315" s="4">
        <v>2021</v>
      </c>
      <c r="BA315" s="2" t="str">
        <f>IF(sum!A308="SA",sum!B308,"*")</f>
        <v>*</v>
      </c>
      <c r="BB315" s="2"/>
      <c r="BC315" s="2" t="str">
        <f>IF(sum!A308="SA",sum!D308,"*")</f>
        <v>*</v>
      </c>
    </row>
    <row r="316" spans="2:55">
      <c r="B316" s="2" t="s">
        <v>186</v>
      </c>
      <c r="C316" s="2" t="s">
        <v>187</v>
      </c>
      <c r="D316" s="2">
        <v>2021</v>
      </c>
      <c r="J316" s="2" t="s">
        <v>186</v>
      </c>
      <c r="K316" s="2" t="s">
        <v>187</v>
      </c>
      <c r="L316" s="2">
        <v>2021</v>
      </c>
      <c r="M316" s="2" t="str">
        <f>IF(sum!A309="AT",sum!B309,"*")</f>
        <v>*</v>
      </c>
      <c r="N316" s="2"/>
      <c r="O316" s="2" t="str">
        <f>IF(sum!A309="AT",sum!D309,"*")</f>
        <v>*</v>
      </c>
      <c r="R316" s="2" t="s">
        <v>186</v>
      </c>
      <c r="S316" s="2" t="s">
        <v>187</v>
      </c>
      <c r="T316" s="2">
        <v>2021</v>
      </c>
      <c r="U316" s="2" t="str">
        <f>IF(sum!A309="BC",sum!B309,"*")</f>
        <v>RTS-SpHeat_ELE1</v>
      </c>
      <c r="V316" s="2"/>
      <c r="W316" s="2">
        <f>IF(sum!A309="BC",sum!D309,"*")</f>
        <v>0.109913337560769</v>
      </c>
      <c r="Z316" s="2" t="s">
        <v>186</v>
      </c>
      <c r="AA316" s="2" t="s">
        <v>187</v>
      </c>
      <c r="AB316" s="2">
        <v>2021</v>
      </c>
      <c r="AC316" s="2" t="str">
        <f>IF(sum!A309="MA",sum!B309,"*")</f>
        <v>*</v>
      </c>
      <c r="AD316" s="2"/>
      <c r="AE316" s="2" t="str">
        <f>IF(sum!A309="MA",sum!D309,"*")</f>
        <v>*</v>
      </c>
      <c r="AH316" s="2" t="s">
        <v>186</v>
      </c>
      <c r="AI316" s="2" t="s">
        <v>187</v>
      </c>
      <c r="AJ316" s="2">
        <v>2021</v>
      </c>
      <c r="AK316" s="2" t="str">
        <f>IF(sum!A309="ON",sum!B309,"*")</f>
        <v>*</v>
      </c>
      <c r="AL316" s="2"/>
      <c r="AM316" s="2" t="str">
        <f>IF(sum!A309="ON",sum!D309,"*")</f>
        <v>*</v>
      </c>
      <c r="AP316" s="2" t="s">
        <v>186</v>
      </c>
      <c r="AQ316" s="2" t="s">
        <v>187</v>
      </c>
      <c r="AR316" s="2">
        <v>2021</v>
      </c>
      <c r="AS316" s="2" t="str">
        <f>IF(sum!A309="QU",sum!B309,"*")</f>
        <v>*</v>
      </c>
      <c r="AT316" s="2"/>
      <c r="AU316" s="2" t="str">
        <f>IF(sum!A309="QU",sum!D309,"*")</f>
        <v>*</v>
      </c>
      <c r="AX316" s="2" t="s">
        <v>186</v>
      </c>
      <c r="AY316" s="2" t="s">
        <v>187</v>
      </c>
      <c r="AZ316" s="2">
        <v>2021</v>
      </c>
      <c r="BA316" s="2" t="str">
        <f>IF(sum!A309="SA",sum!B309,"*")</f>
        <v>*</v>
      </c>
      <c r="BB316" s="2"/>
      <c r="BC316" s="2" t="str">
        <f>IF(sum!A309="SA",sum!D309,"*")</f>
        <v>*</v>
      </c>
    </row>
    <row r="317" spans="2:55">
      <c r="B317" s="2" t="s">
        <v>186</v>
      </c>
      <c r="C317" s="2" t="s">
        <v>187</v>
      </c>
      <c r="D317" s="2">
        <v>2021</v>
      </c>
      <c r="J317" s="2" t="s">
        <v>186</v>
      </c>
      <c r="K317" s="2" t="s">
        <v>187</v>
      </c>
      <c r="L317" s="2">
        <v>2021</v>
      </c>
      <c r="M317" s="2" t="str">
        <f>IF(sum!A310="AT",sum!B310,"*")</f>
        <v>*</v>
      </c>
      <c r="N317" s="2"/>
      <c r="O317" s="2" t="str">
        <f>IF(sum!A310="AT",sum!D310,"*")</f>
        <v>*</v>
      </c>
      <c r="R317" s="2" t="s">
        <v>186</v>
      </c>
      <c r="S317" s="2" t="s">
        <v>187</v>
      </c>
      <c r="T317" s="2">
        <v>2021</v>
      </c>
      <c r="U317" s="2" t="str">
        <f>IF(sum!A310="BC",sum!B310,"*")</f>
        <v>RTS-WaterHeat_ELE1</v>
      </c>
      <c r="V317" s="2"/>
      <c r="W317" s="2">
        <f>IF(sum!A310="BC",sum!D310,"*")</f>
        <v>0.0190234622701331</v>
      </c>
      <c r="Z317" s="2" t="s">
        <v>186</v>
      </c>
      <c r="AA317" s="2" t="s">
        <v>187</v>
      </c>
      <c r="AB317" s="2">
        <v>2021</v>
      </c>
      <c r="AC317" s="2" t="str">
        <f>IF(sum!A310="MA",sum!B310,"*")</f>
        <v>*</v>
      </c>
      <c r="AD317" s="2"/>
      <c r="AE317" s="2" t="str">
        <f>IF(sum!A310="MA",sum!D310,"*")</f>
        <v>*</v>
      </c>
      <c r="AH317" s="2" t="s">
        <v>186</v>
      </c>
      <c r="AI317" s="2" t="s">
        <v>187</v>
      </c>
      <c r="AJ317" s="2">
        <v>2021</v>
      </c>
      <c r="AK317" s="2" t="str">
        <f>IF(sum!A310="ON",sum!B310,"*")</f>
        <v>*</v>
      </c>
      <c r="AL317" s="2"/>
      <c r="AM317" s="2" t="str">
        <f>IF(sum!A310="ON",sum!D310,"*")</f>
        <v>*</v>
      </c>
      <c r="AP317" s="4" t="s">
        <v>186</v>
      </c>
      <c r="AQ317" s="4" t="s">
        <v>187</v>
      </c>
      <c r="AR317" s="4">
        <v>2021</v>
      </c>
      <c r="AS317" s="2" t="str">
        <f>IF(sum!A310="QU",sum!B310,"*")</f>
        <v>*</v>
      </c>
      <c r="AT317" s="2"/>
      <c r="AU317" s="2" t="str">
        <f>IF(sum!A310="QU",sum!D310,"*")</f>
        <v>*</v>
      </c>
      <c r="AX317" s="2" t="s">
        <v>186</v>
      </c>
      <c r="AY317" s="2" t="s">
        <v>187</v>
      </c>
      <c r="AZ317" s="2">
        <v>2021</v>
      </c>
      <c r="BA317" s="2" t="str">
        <f>IF(sum!A310="SA",sum!B310,"*")</f>
        <v>*</v>
      </c>
      <c r="BB317" s="2"/>
      <c r="BC317" s="2" t="str">
        <f>IF(sum!A310="SA",sum!D310,"*")</f>
        <v>*</v>
      </c>
    </row>
    <row r="318" spans="2:55">
      <c r="B318" s="4" t="s">
        <v>186</v>
      </c>
      <c r="C318" s="4" t="s">
        <v>187</v>
      </c>
      <c r="D318" s="4">
        <v>2021</v>
      </c>
      <c r="J318" s="4" t="s">
        <v>186</v>
      </c>
      <c r="K318" s="4" t="s">
        <v>187</v>
      </c>
      <c r="L318" s="4">
        <v>2021</v>
      </c>
      <c r="M318" s="2" t="str">
        <f>IF(sum!A311="AT",sum!B311,"*")</f>
        <v>*</v>
      </c>
      <c r="N318" s="2"/>
      <c r="O318" s="2" t="str">
        <f>IF(sum!A311="AT",sum!D311,"*")</f>
        <v>*</v>
      </c>
      <c r="R318" s="4" t="s">
        <v>186</v>
      </c>
      <c r="S318" s="4" t="s">
        <v>187</v>
      </c>
      <c r="T318" s="4">
        <v>2021</v>
      </c>
      <c r="U318" s="2" t="str">
        <f>IF(sum!A311="BC",sum!B311,"*")</f>
        <v>S_CCUS_ATM</v>
      </c>
      <c r="V318" s="2"/>
      <c r="W318" s="2">
        <f>IF(sum!A311="BC",sum!D311,"*")</f>
        <v>0</v>
      </c>
      <c r="Z318" s="4" t="s">
        <v>186</v>
      </c>
      <c r="AA318" s="4" t="s">
        <v>187</v>
      </c>
      <c r="AB318" s="4">
        <v>2021</v>
      </c>
      <c r="AC318" s="2" t="str">
        <f>IF(sum!A311="MA",sum!B311,"*")</f>
        <v>*</v>
      </c>
      <c r="AD318" s="2"/>
      <c r="AE318" s="2" t="str">
        <f>IF(sum!A311="MA",sum!D311,"*")</f>
        <v>*</v>
      </c>
      <c r="AH318" s="4" t="s">
        <v>186</v>
      </c>
      <c r="AI318" s="4" t="s">
        <v>187</v>
      </c>
      <c r="AJ318" s="4">
        <v>2021</v>
      </c>
      <c r="AK318" s="2" t="str">
        <f>IF(sum!A311="ON",sum!B311,"*")</f>
        <v>*</v>
      </c>
      <c r="AL318" s="2"/>
      <c r="AM318" s="2" t="str">
        <f>IF(sum!A311="ON",sum!D311,"*")</f>
        <v>*</v>
      </c>
      <c r="AP318" s="2" t="s">
        <v>186</v>
      </c>
      <c r="AQ318" s="2" t="s">
        <v>187</v>
      </c>
      <c r="AR318" s="2">
        <v>2021</v>
      </c>
      <c r="AS318" s="2" t="str">
        <f>IF(sum!A311="QU",sum!B311,"*")</f>
        <v>*</v>
      </c>
      <c r="AT318" s="2"/>
      <c r="AU318" s="2" t="str">
        <f>IF(sum!A311="QU",sum!D311,"*")</f>
        <v>*</v>
      </c>
      <c r="AX318" s="4" t="s">
        <v>186</v>
      </c>
      <c r="AY318" s="4" t="s">
        <v>187</v>
      </c>
      <c r="AZ318" s="4">
        <v>2021</v>
      </c>
      <c r="BA318" s="2" t="str">
        <f>IF(sum!A311="SA",sum!B311,"*")</f>
        <v>*</v>
      </c>
      <c r="BB318" s="2"/>
      <c r="BC318" s="2" t="str">
        <f>IF(sum!A311="SA",sum!D311,"*")</f>
        <v>*</v>
      </c>
    </row>
    <row r="319" spans="2:55">
      <c r="B319" s="2" t="s">
        <v>186</v>
      </c>
      <c r="C319" s="2" t="s">
        <v>187</v>
      </c>
      <c r="D319" s="2">
        <v>2021</v>
      </c>
      <c r="J319" s="2" t="s">
        <v>186</v>
      </c>
      <c r="K319" s="2" t="s">
        <v>187</v>
      </c>
      <c r="L319" s="2">
        <v>2021</v>
      </c>
      <c r="M319" s="2" t="str">
        <f>IF(sum!A312="AT",sum!B312,"*")</f>
        <v>*</v>
      </c>
      <c r="N319" s="2"/>
      <c r="O319" s="2" t="str">
        <f>IF(sum!A312="AT",sum!D312,"*")</f>
        <v>*</v>
      </c>
      <c r="R319" s="2" t="s">
        <v>186</v>
      </c>
      <c r="S319" s="2" t="s">
        <v>187</v>
      </c>
      <c r="T319" s="2">
        <v>2021</v>
      </c>
      <c r="U319" s="2" t="str">
        <f>IF(sum!A312="BC",sum!B312,"*")</f>
        <v>S_CCUS_EMISMeOH_H2</v>
      </c>
      <c r="V319" s="2"/>
      <c r="W319" s="2">
        <f>IF(sum!A312="BC",sum!D312,"*")</f>
        <v>0</v>
      </c>
      <c r="Z319" s="2" t="s">
        <v>186</v>
      </c>
      <c r="AA319" s="2" t="s">
        <v>187</v>
      </c>
      <c r="AB319" s="2">
        <v>2021</v>
      </c>
      <c r="AC319" s="2" t="str">
        <f>IF(sum!A312="MA",sum!B312,"*")</f>
        <v>*</v>
      </c>
      <c r="AD319" s="2"/>
      <c r="AE319" s="2" t="str">
        <f>IF(sum!A312="MA",sum!D312,"*")</f>
        <v>*</v>
      </c>
      <c r="AH319" s="2" t="s">
        <v>186</v>
      </c>
      <c r="AI319" s="2" t="s">
        <v>187</v>
      </c>
      <c r="AJ319" s="2">
        <v>2021</v>
      </c>
      <c r="AK319" s="2" t="str">
        <f>IF(sum!A312="ON",sum!B312,"*")</f>
        <v>*</v>
      </c>
      <c r="AL319" s="2"/>
      <c r="AM319" s="2" t="str">
        <f>IF(sum!A312="ON",sum!D312,"*")</f>
        <v>*</v>
      </c>
      <c r="AP319" s="4" t="s">
        <v>186</v>
      </c>
      <c r="AQ319" s="4" t="s">
        <v>187</v>
      </c>
      <c r="AR319" s="4">
        <v>2021</v>
      </c>
      <c r="AS319" s="2" t="str">
        <f>IF(sum!A312="QU",sum!B312,"*")</f>
        <v>*</v>
      </c>
      <c r="AT319" s="2"/>
      <c r="AU319" s="2" t="str">
        <f>IF(sum!A312="QU",sum!D312,"*")</f>
        <v>*</v>
      </c>
      <c r="AX319" s="2" t="s">
        <v>186</v>
      </c>
      <c r="AY319" s="2" t="s">
        <v>187</v>
      </c>
      <c r="AZ319" s="2">
        <v>2021</v>
      </c>
      <c r="BA319" s="2" t="str">
        <f>IF(sum!A312="SA",sum!B312,"*")</f>
        <v>*</v>
      </c>
      <c r="BB319" s="2"/>
      <c r="BC319" s="2" t="str">
        <f>IF(sum!A312="SA",sum!D312,"*")</f>
        <v>*</v>
      </c>
    </row>
    <row r="320" spans="2:55">
      <c r="B320" s="2" t="s">
        <v>186</v>
      </c>
      <c r="C320" s="2" t="s">
        <v>187</v>
      </c>
      <c r="D320" s="2">
        <v>2021</v>
      </c>
      <c r="J320" s="2" t="s">
        <v>186</v>
      </c>
      <c r="K320" s="2" t="s">
        <v>187</v>
      </c>
      <c r="L320" s="2">
        <v>2021</v>
      </c>
      <c r="M320" s="2" t="str">
        <f>IF(sum!A313="AT",sum!B313,"*")</f>
        <v>*</v>
      </c>
      <c r="N320" s="2"/>
      <c r="O320" s="2" t="str">
        <f>IF(sum!A313="AT",sum!D313,"*")</f>
        <v>*</v>
      </c>
      <c r="R320" s="2" t="s">
        <v>186</v>
      </c>
      <c r="S320" s="2" t="s">
        <v>187</v>
      </c>
      <c r="T320" s="2">
        <v>2021</v>
      </c>
      <c r="U320" s="2" t="str">
        <f>IF(sum!A313="BC",sum!B313,"*")</f>
        <v>SGASSH2RC01</v>
      </c>
      <c r="V320" s="2"/>
      <c r="W320" s="2">
        <f>IF(sum!A313="BC",sum!D313,"*")</f>
        <v>0</v>
      </c>
      <c r="Z320" s="2" t="s">
        <v>186</v>
      </c>
      <c r="AA320" s="2" t="s">
        <v>187</v>
      </c>
      <c r="AB320" s="2">
        <v>2021</v>
      </c>
      <c r="AC320" s="2" t="str">
        <f>IF(sum!A313="MA",sum!B313,"*")</f>
        <v>*</v>
      </c>
      <c r="AD320" s="2"/>
      <c r="AE320" s="2" t="str">
        <f>IF(sum!A313="MA",sum!D313,"*")</f>
        <v>*</v>
      </c>
      <c r="AH320" s="2" t="s">
        <v>186</v>
      </c>
      <c r="AI320" s="2" t="s">
        <v>187</v>
      </c>
      <c r="AJ320" s="2">
        <v>2021</v>
      </c>
      <c r="AK320" s="2" t="str">
        <f>IF(sum!A313="ON",sum!B313,"*")</f>
        <v>*</v>
      </c>
      <c r="AL320" s="2"/>
      <c r="AM320" s="2" t="str">
        <f>IF(sum!A313="ON",sum!D313,"*")</f>
        <v>*</v>
      </c>
      <c r="AP320" s="2" t="s">
        <v>186</v>
      </c>
      <c r="AQ320" s="2" t="s">
        <v>187</v>
      </c>
      <c r="AR320" s="2">
        <v>2021</v>
      </c>
      <c r="AS320" s="2" t="str">
        <f>IF(sum!A313="QU",sum!B313,"*")</f>
        <v>*</v>
      </c>
      <c r="AT320" s="2"/>
      <c r="AU320" s="2" t="str">
        <f>IF(sum!A313="QU",sum!D313,"*")</f>
        <v>*</v>
      </c>
      <c r="AX320" s="2" t="s">
        <v>186</v>
      </c>
      <c r="AY320" s="2" t="s">
        <v>187</v>
      </c>
      <c r="AZ320" s="2">
        <v>2021</v>
      </c>
      <c r="BA320" s="2" t="str">
        <f>IF(sum!A313="SA",sum!B313,"*")</f>
        <v>*</v>
      </c>
      <c r="BB320" s="2"/>
      <c r="BC320" s="2" t="str">
        <f>IF(sum!A313="SA",sum!D313,"*")</f>
        <v>*</v>
      </c>
    </row>
    <row r="321" spans="2:55">
      <c r="B321" s="4" t="s">
        <v>186</v>
      </c>
      <c r="C321" s="4" t="s">
        <v>187</v>
      </c>
      <c r="D321" s="4">
        <v>2021</v>
      </c>
      <c r="J321" s="4" t="s">
        <v>186</v>
      </c>
      <c r="K321" s="4" t="s">
        <v>187</v>
      </c>
      <c r="L321" s="4">
        <v>2021</v>
      </c>
      <c r="M321" s="2" t="str">
        <f>IF(sum!A314="AT",sum!B314,"*")</f>
        <v>*</v>
      </c>
      <c r="N321" s="2"/>
      <c r="O321" s="2" t="str">
        <f>IF(sum!A314="AT",sum!D314,"*")</f>
        <v>*</v>
      </c>
      <c r="R321" s="4" t="s">
        <v>186</v>
      </c>
      <c r="S321" s="4" t="s">
        <v>187</v>
      </c>
      <c r="T321" s="4">
        <v>2021</v>
      </c>
      <c r="U321" s="2" t="str">
        <f>IF(sum!A314="BC",sum!B314,"*")</f>
        <v>SHFOH2POC01</v>
      </c>
      <c r="V321" s="2"/>
      <c r="W321" s="2">
        <f>IF(sum!A314="BC",sum!D314,"*")</f>
        <v>0</v>
      </c>
      <c r="Z321" s="4" t="s">
        <v>186</v>
      </c>
      <c r="AA321" s="4" t="s">
        <v>187</v>
      </c>
      <c r="AB321" s="4">
        <v>2021</v>
      </c>
      <c r="AC321" s="2" t="str">
        <f>IF(sum!A314="MA",sum!B314,"*")</f>
        <v>*</v>
      </c>
      <c r="AD321" s="2"/>
      <c r="AE321" s="2" t="str">
        <f>IF(sum!A314="MA",sum!D314,"*")</f>
        <v>*</v>
      </c>
      <c r="AH321" s="4" t="s">
        <v>186</v>
      </c>
      <c r="AI321" s="4" t="s">
        <v>187</v>
      </c>
      <c r="AJ321" s="4">
        <v>2021</v>
      </c>
      <c r="AK321" s="2" t="str">
        <f>IF(sum!A314="ON",sum!B314,"*")</f>
        <v>*</v>
      </c>
      <c r="AL321" s="2"/>
      <c r="AM321" s="2" t="str">
        <f>IF(sum!A314="ON",sum!D314,"*")</f>
        <v>*</v>
      </c>
      <c r="AP321" s="4" t="s">
        <v>186</v>
      </c>
      <c r="AQ321" s="4" t="s">
        <v>187</v>
      </c>
      <c r="AR321" s="4">
        <v>2021</v>
      </c>
      <c r="AS321" s="2" t="str">
        <f>IF(sum!A314="QU",sum!B314,"*")</f>
        <v>*</v>
      </c>
      <c r="AT321" s="2"/>
      <c r="AU321" s="2" t="str">
        <f>IF(sum!A314="QU",sum!D314,"*")</f>
        <v>*</v>
      </c>
      <c r="AX321" s="4" t="s">
        <v>186</v>
      </c>
      <c r="AY321" s="4" t="s">
        <v>187</v>
      </c>
      <c r="AZ321" s="4">
        <v>2021</v>
      </c>
      <c r="BA321" s="2" t="str">
        <f>IF(sum!A314="SA",sum!B314,"*")</f>
        <v>*</v>
      </c>
      <c r="BB321" s="2"/>
      <c r="BC321" s="2" t="str">
        <f>IF(sum!A314="SA",sum!D314,"*")</f>
        <v>*</v>
      </c>
    </row>
    <row r="322" spans="2:55">
      <c r="B322" s="2" t="s">
        <v>186</v>
      </c>
      <c r="C322" s="2" t="s">
        <v>187</v>
      </c>
      <c r="D322" s="2">
        <v>2021</v>
      </c>
      <c r="J322" s="2" t="s">
        <v>186</v>
      </c>
      <c r="K322" s="2" t="s">
        <v>187</v>
      </c>
      <c r="L322" s="2">
        <v>2021</v>
      </c>
      <c r="M322" s="2" t="str">
        <f>IF(sum!A315="AT",sum!B315,"*")</f>
        <v>*</v>
      </c>
      <c r="N322" s="2"/>
      <c r="O322" s="2" t="str">
        <f>IF(sum!A315="AT",sum!D315,"*")</f>
        <v>*</v>
      </c>
      <c r="R322" s="2" t="s">
        <v>186</v>
      </c>
      <c r="S322" s="2" t="s">
        <v>187</v>
      </c>
      <c r="T322" s="2">
        <v>2021</v>
      </c>
      <c r="U322" s="2" t="str">
        <f>IF(sum!A315="BC",sum!B315,"*")</f>
        <v>SINKCCU</v>
      </c>
      <c r="V322" s="2"/>
      <c r="W322" s="2">
        <f>IF(sum!A315="BC",sum!D315,"*")</f>
        <v>0</v>
      </c>
      <c r="Z322" s="2" t="s">
        <v>186</v>
      </c>
      <c r="AA322" s="2" t="s">
        <v>187</v>
      </c>
      <c r="AB322" s="2">
        <v>2021</v>
      </c>
      <c r="AC322" s="2" t="str">
        <f>IF(sum!A315="MA",sum!B315,"*")</f>
        <v>*</v>
      </c>
      <c r="AD322" s="2"/>
      <c r="AE322" s="2" t="str">
        <f>IF(sum!A315="MA",sum!D315,"*")</f>
        <v>*</v>
      </c>
      <c r="AH322" s="2" t="s">
        <v>186</v>
      </c>
      <c r="AI322" s="2" t="s">
        <v>187</v>
      </c>
      <c r="AJ322" s="2">
        <v>2021</v>
      </c>
      <c r="AK322" s="2" t="str">
        <f>IF(sum!A315="ON",sum!B315,"*")</f>
        <v>*</v>
      </c>
      <c r="AL322" s="2"/>
      <c r="AM322" s="2" t="str">
        <f>IF(sum!A315="ON",sum!D315,"*")</f>
        <v>*</v>
      </c>
      <c r="AP322" s="2" t="s">
        <v>186</v>
      </c>
      <c r="AQ322" s="2" t="s">
        <v>187</v>
      </c>
      <c r="AR322" s="2">
        <v>2021</v>
      </c>
      <c r="AS322" s="2" t="str">
        <f>IF(sum!A315="QU",sum!B315,"*")</f>
        <v>*</v>
      </c>
      <c r="AT322" s="2"/>
      <c r="AU322" s="2" t="str">
        <f>IF(sum!A315="QU",sum!D315,"*")</f>
        <v>*</v>
      </c>
      <c r="AX322" s="2" t="s">
        <v>186</v>
      </c>
      <c r="AY322" s="2" t="s">
        <v>187</v>
      </c>
      <c r="AZ322" s="2">
        <v>2021</v>
      </c>
      <c r="BA322" s="2" t="str">
        <f>IF(sum!A315="SA",sum!B315,"*")</f>
        <v>*</v>
      </c>
      <c r="BB322" s="2"/>
      <c r="BC322" s="2" t="str">
        <f>IF(sum!A315="SA",sum!D315,"*")</f>
        <v>*</v>
      </c>
    </row>
    <row r="323" spans="2:55">
      <c r="B323" s="2" t="s">
        <v>186</v>
      </c>
      <c r="C323" s="2" t="s">
        <v>187</v>
      </c>
      <c r="D323" s="2">
        <v>2021</v>
      </c>
      <c r="J323" s="2" t="s">
        <v>186</v>
      </c>
      <c r="K323" s="2" t="s">
        <v>187</v>
      </c>
      <c r="L323" s="2">
        <v>2021</v>
      </c>
      <c r="M323" s="2" t="str">
        <f>IF(sum!A316="AT",sum!B316,"*")</f>
        <v>*</v>
      </c>
      <c r="N323" s="2"/>
      <c r="O323" s="2" t="str">
        <f>IF(sum!A316="AT",sum!D316,"*")</f>
        <v>*</v>
      </c>
      <c r="R323" s="2" t="s">
        <v>186</v>
      </c>
      <c r="S323" s="2" t="s">
        <v>187</v>
      </c>
      <c r="T323" s="2">
        <v>2021</v>
      </c>
      <c r="U323" s="2" t="str">
        <f>IF(sum!A316="BC",sum!B316,"*")</f>
        <v>SNK_DAC</v>
      </c>
      <c r="V323" s="2"/>
      <c r="W323" s="2">
        <f>IF(sum!A316="BC",sum!D316,"*")</f>
        <v>0</v>
      </c>
      <c r="Z323" s="2" t="s">
        <v>186</v>
      </c>
      <c r="AA323" s="2" t="s">
        <v>187</v>
      </c>
      <c r="AB323" s="2">
        <v>2021</v>
      </c>
      <c r="AC323" s="2" t="str">
        <f>IF(sum!A316="MA",sum!B316,"*")</f>
        <v>*</v>
      </c>
      <c r="AD323" s="2"/>
      <c r="AE323" s="2" t="str">
        <f>IF(sum!A316="MA",sum!D316,"*")</f>
        <v>*</v>
      </c>
      <c r="AH323" s="2" t="s">
        <v>186</v>
      </c>
      <c r="AI323" s="2" t="s">
        <v>187</v>
      </c>
      <c r="AJ323" s="2">
        <v>2021</v>
      </c>
      <c r="AK323" s="2" t="str">
        <f>IF(sum!A316="ON",sum!B316,"*")</f>
        <v>*</v>
      </c>
      <c r="AL323" s="2"/>
      <c r="AM323" s="2" t="str">
        <f>IF(sum!A316="ON",sum!D316,"*")</f>
        <v>*</v>
      </c>
      <c r="AP323" s="4" t="s">
        <v>186</v>
      </c>
      <c r="AQ323" s="4" t="s">
        <v>187</v>
      </c>
      <c r="AR323" s="4">
        <v>2021</v>
      </c>
      <c r="AS323" s="2" t="str">
        <f>IF(sum!A316="QU",sum!B316,"*")</f>
        <v>*</v>
      </c>
      <c r="AT323" s="2"/>
      <c r="AU323" s="2" t="str">
        <f>IF(sum!A316="QU",sum!D316,"*")</f>
        <v>*</v>
      </c>
      <c r="AX323" s="2" t="s">
        <v>186</v>
      </c>
      <c r="AY323" s="2" t="s">
        <v>187</v>
      </c>
      <c r="AZ323" s="2">
        <v>2021</v>
      </c>
      <c r="BA323" s="2" t="str">
        <f>IF(sum!A316="SA",sum!B316,"*")</f>
        <v>*</v>
      </c>
      <c r="BB323" s="2"/>
      <c r="BC323" s="2" t="str">
        <f>IF(sum!A316="SA",sum!D316,"*")</f>
        <v>*</v>
      </c>
    </row>
    <row r="324" spans="2:55">
      <c r="B324" s="4" t="s">
        <v>186</v>
      </c>
      <c r="C324" s="4" t="s">
        <v>187</v>
      </c>
      <c r="D324" s="4">
        <v>2021</v>
      </c>
      <c r="J324" s="4" t="s">
        <v>186</v>
      </c>
      <c r="K324" s="4" t="s">
        <v>187</v>
      </c>
      <c r="L324" s="4">
        <v>2021</v>
      </c>
      <c r="M324" s="2" t="str">
        <f>IF(sum!A317="AT",sum!B317,"*")</f>
        <v>*</v>
      </c>
      <c r="N324" s="2"/>
      <c r="O324" s="2" t="str">
        <f>IF(sum!A317="AT",sum!D317,"*")</f>
        <v>*</v>
      </c>
      <c r="R324" s="4" t="s">
        <v>186</v>
      </c>
      <c r="S324" s="4" t="s">
        <v>187</v>
      </c>
      <c r="T324" s="4">
        <v>2021</v>
      </c>
      <c r="U324" s="2" t="str">
        <f>IF(sum!A317="BC",sum!B317,"*")</f>
        <v>TB_ELC_AL_BC_01</v>
      </c>
      <c r="V324" s="2"/>
      <c r="W324" s="2">
        <f>IF(sum!A317="BC",sum!D317,"*")</f>
        <v>6.96915645411396</v>
      </c>
      <c r="Z324" s="4" t="s">
        <v>186</v>
      </c>
      <c r="AA324" s="4" t="s">
        <v>187</v>
      </c>
      <c r="AB324" s="4">
        <v>2021</v>
      </c>
      <c r="AC324" s="2" t="str">
        <f>IF(sum!A317="MA",sum!B317,"*")</f>
        <v>*</v>
      </c>
      <c r="AD324" s="2"/>
      <c r="AE324" s="2" t="str">
        <f>IF(sum!A317="MA",sum!D317,"*")</f>
        <v>*</v>
      </c>
      <c r="AH324" s="4" t="s">
        <v>186</v>
      </c>
      <c r="AI324" s="4" t="s">
        <v>187</v>
      </c>
      <c r="AJ324" s="4">
        <v>2021</v>
      </c>
      <c r="AK324" s="2" t="str">
        <f>IF(sum!A317="ON",sum!B317,"*")</f>
        <v>*</v>
      </c>
      <c r="AL324" s="2"/>
      <c r="AM324" s="2" t="str">
        <f>IF(sum!A317="ON",sum!D317,"*")</f>
        <v>*</v>
      </c>
      <c r="AP324" s="2" t="s">
        <v>186</v>
      </c>
      <c r="AQ324" s="2" t="s">
        <v>187</v>
      </c>
      <c r="AR324" s="2">
        <v>2021</v>
      </c>
      <c r="AS324" s="2" t="str">
        <f>IF(sum!A317="QU",sum!B317,"*")</f>
        <v>*</v>
      </c>
      <c r="AT324" s="2"/>
      <c r="AU324" s="2" t="str">
        <f>IF(sum!A317="QU",sum!D317,"*")</f>
        <v>*</v>
      </c>
      <c r="AX324" s="4" t="s">
        <v>186</v>
      </c>
      <c r="AY324" s="4" t="s">
        <v>187</v>
      </c>
      <c r="AZ324" s="4">
        <v>2021</v>
      </c>
      <c r="BA324" s="2" t="str">
        <f>IF(sum!A317="SA",sum!B317,"*")</f>
        <v>*</v>
      </c>
      <c r="BB324" s="2"/>
      <c r="BC324" s="2" t="str">
        <f>IF(sum!A317="SA",sum!D317,"*")</f>
        <v>*</v>
      </c>
    </row>
    <row r="325" spans="2:55">
      <c r="B325" s="2" t="s">
        <v>186</v>
      </c>
      <c r="C325" s="2" t="s">
        <v>187</v>
      </c>
      <c r="D325" s="2">
        <v>2021</v>
      </c>
      <c r="J325" s="2" t="s">
        <v>186</v>
      </c>
      <c r="K325" s="2" t="s">
        <v>187</v>
      </c>
      <c r="L325" s="2">
        <v>2021</v>
      </c>
      <c r="M325" s="2" t="str">
        <f>IF(sum!A318="AT",sum!B318,"*")</f>
        <v>*</v>
      </c>
      <c r="N325" s="2"/>
      <c r="O325" s="2" t="str">
        <f>IF(sum!A318="AT",sum!D318,"*")</f>
        <v>*</v>
      </c>
      <c r="R325" s="2" t="s">
        <v>186</v>
      </c>
      <c r="S325" s="2" t="s">
        <v>187</v>
      </c>
      <c r="T325" s="2">
        <v>2021</v>
      </c>
      <c r="U325" s="2" t="str">
        <f>IF(sum!A318="BC",sum!B318,"*")</f>
        <v>TRA_Bus_IC_GSL1</v>
      </c>
      <c r="V325" s="2"/>
      <c r="W325" s="2">
        <f>IF(sum!A318="BC",sum!D318,"*")</f>
        <v>0.400000000000003</v>
      </c>
      <c r="Z325" s="2" t="s">
        <v>186</v>
      </c>
      <c r="AA325" s="2" t="s">
        <v>187</v>
      </c>
      <c r="AB325" s="2">
        <v>2021</v>
      </c>
      <c r="AC325" s="2" t="str">
        <f>IF(sum!A318="MA",sum!B318,"*")</f>
        <v>*</v>
      </c>
      <c r="AD325" s="2"/>
      <c r="AE325" s="2" t="str">
        <f>IF(sum!A318="MA",sum!D318,"*")</f>
        <v>*</v>
      </c>
      <c r="AH325" s="2" t="s">
        <v>186</v>
      </c>
      <c r="AI325" s="2" t="s">
        <v>187</v>
      </c>
      <c r="AJ325" s="2">
        <v>2021</v>
      </c>
      <c r="AK325" s="2" t="str">
        <f>IF(sum!A318="ON",sum!B318,"*")</f>
        <v>*</v>
      </c>
      <c r="AL325" s="2"/>
      <c r="AM325" s="2" t="str">
        <f>IF(sum!A318="ON",sum!D318,"*")</f>
        <v>*</v>
      </c>
      <c r="AP325" s="4" t="s">
        <v>186</v>
      </c>
      <c r="AQ325" s="4" t="s">
        <v>187</v>
      </c>
      <c r="AR325" s="4">
        <v>2021</v>
      </c>
      <c r="AS325" s="2" t="str">
        <f>IF(sum!A318="QU",sum!B318,"*")</f>
        <v>*</v>
      </c>
      <c r="AT325" s="2"/>
      <c r="AU325" s="2" t="str">
        <f>IF(sum!A318="QU",sum!D318,"*")</f>
        <v>*</v>
      </c>
      <c r="AX325" s="2" t="s">
        <v>186</v>
      </c>
      <c r="AY325" s="2" t="s">
        <v>187</v>
      </c>
      <c r="AZ325" s="2">
        <v>2021</v>
      </c>
      <c r="BA325" s="2" t="str">
        <f>IF(sum!A318="SA",sum!B318,"*")</f>
        <v>*</v>
      </c>
      <c r="BB325" s="2"/>
      <c r="BC325" s="2" t="str">
        <f>IF(sum!A318="SA",sum!D318,"*")</f>
        <v>*</v>
      </c>
    </row>
    <row r="326" spans="2:55">
      <c r="B326" s="2" t="s">
        <v>186</v>
      </c>
      <c r="C326" s="2" t="s">
        <v>187</v>
      </c>
      <c r="D326" s="2">
        <v>2021</v>
      </c>
      <c r="J326" s="2" t="s">
        <v>186</v>
      </c>
      <c r="K326" s="2" t="s">
        <v>187</v>
      </c>
      <c r="L326" s="2">
        <v>2021</v>
      </c>
      <c r="M326" s="2" t="str">
        <f>IF(sum!A319="AT",sum!B319,"*")</f>
        <v>*</v>
      </c>
      <c r="N326" s="2"/>
      <c r="O326" s="2" t="str">
        <f>IF(sum!A319="AT",sum!D319,"*")</f>
        <v>*</v>
      </c>
      <c r="R326" s="2" t="s">
        <v>186</v>
      </c>
      <c r="S326" s="2" t="s">
        <v>187</v>
      </c>
      <c r="T326" s="2">
        <v>2021</v>
      </c>
      <c r="U326" s="2" t="str">
        <f>IF(sum!A319="BC",sum!B319,"*")</f>
        <v>TRA_Bus_SB_DST1</v>
      </c>
      <c r="V326" s="2"/>
      <c r="W326" s="2">
        <f>IF(sum!A319="BC",sum!D319,"*")</f>
        <v>0</v>
      </c>
      <c r="Z326" s="2" t="s">
        <v>186</v>
      </c>
      <c r="AA326" s="2" t="s">
        <v>187</v>
      </c>
      <c r="AB326" s="2">
        <v>2021</v>
      </c>
      <c r="AC326" s="2" t="str">
        <f>IF(sum!A319="MA",sum!B319,"*")</f>
        <v>*</v>
      </c>
      <c r="AD326" s="2"/>
      <c r="AE326" s="2" t="str">
        <f>IF(sum!A319="MA",sum!D319,"*")</f>
        <v>*</v>
      </c>
      <c r="AH326" s="2" t="s">
        <v>186</v>
      </c>
      <c r="AI326" s="2" t="s">
        <v>187</v>
      </c>
      <c r="AJ326" s="2">
        <v>2021</v>
      </c>
      <c r="AK326" s="2" t="str">
        <f>IF(sum!A319="ON",sum!B319,"*")</f>
        <v>*</v>
      </c>
      <c r="AL326" s="2"/>
      <c r="AM326" s="2" t="str">
        <f>IF(sum!A319="ON",sum!D319,"*")</f>
        <v>*</v>
      </c>
      <c r="AP326" s="2" t="s">
        <v>186</v>
      </c>
      <c r="AQ326" s="2" t="s">
        <v>187</v>
      </c>
      <c r="AR326" s="2">
        <v>2021</v>
      </c>
      <c r="AS326" s="2" t="str">
        <f>IF(sum!A319="QU",sum!B319,"*")</f>
        <v>*</v>
      </c>
      <c r="AT326" s="2"/>
      <c r="AU326" s="2" t="str">
        <f>IF(sum!A319="QU",sum!D319,"*")</f>
        <v>*</v>
      </c>
      <c r="AX326" s="2" t="s">
        <v>186</v>
      </c>
      <c r="AY326" s="2" t="s">
        <v>187</v>
      </c>
      <c r="AZ326" s="2">
        <v>2021</v>
      </c>
      <c r="BA326" s="2" t="str">
        <f>IF(sum!A319="SA",sum!B319,"*")</f>
        <v>*</v>
      </c>
      <c r="BB326" s="2"/>
      <c r="BC326" s="2" t="str">
        <f>IF(sum!A319="SA",sum!D319,"*")</f>
        <v>*</v>
      </c>
    </row>
    <row r="327" spans="2:55">
      <c r="B327" s="4" t="s">
        <v>186</v>
      </c>
      <c r="C327" s="4" t="s">
        <v>187</v>
      </c>
      <c r="D327" s="4">
        <v>2021</v>
      </c>
      <c r="J327" s="4" t="s">
        <v>186</v>
      </c>
      <c r="K327" s="4" t="s">
        <v>187</v>
      </c>
      <c r="L327" s="4">
        <v>2021</v>
      </c>
      <c r="M327" s="2" t="str">
        <f>IF(sum!A320="AT",sum!B320,"*")</f>
        <v>*</v>
      </c>
      <c r="N327" s="2"/>
      <c r="O327" s="2" t="str">
        <f>IF(sum!A320="AT",sum!D320,"*")</f>
        <v>*</v>
      </c>
      <c r="R327" s="4" t="s">
        <v>186</v>
      </c>
      <c r="S327" s="4" t="s">
        <v>187</v>
      </c>
      <c r="T327" s="4">
        <v>2021</v>
      </c>
      <c r="U327" s="2" t="str">
        <f>IF(sum!A320="BC",sum!B320,"*")</f>
        <v>TRA_Car_BEV01</v>
      </c>
      <c r="V327" s="2"/>
      <c r="W327" s="2">
        <f>IF(sum!A320="BC",sum!D320,"*")</f>
        <v>0</v>
      </c>
      <c r="Z327" s="4" t="s">
        <v>186</v>
      </c>
      <c r="AA327" s="4" t="s">
        <v>187</v>
      </c>
      <c r="AB327" s="4">
        <v>2021</v>
      </c>
      <c r="AC327" s="2" t="str">
        <f>IF(sum!A320="MA",sum!B320,"*")</f>
        <v>*</v>
      </c>
      <c r="AD327" s="2"/>
      <c r="AE327" s="2" t="str">
        <f>IF(sum!A320="MA",sum!D320,"*")</f>
        <v>*</v>
      </c>
      <c r="AH327" s="4" t="s">
        <v>186</v>
      </c>
      <c r="AI327" s="4" t="s">
        <v>187</v>
      </c>
      <c r="AJ327" s="4">
        <v>2021</v>
      </c>
      <c r="AK327" s="2" t="str">
        <f>IF(sum!A320="ON",sum!B320,"*")</f>
        <v>*</v>
      </c>
      <c r="AL327" s="2"/>
      <c r="AM327" s="2" t="str">
        <f>IF(sum!A320="ON",sum!D320,"*")</f>
        <v>*</v>
      </c>
      <c r="AP327" s="4" t="s">
        <v>186</v>
      </c>
      <c r="AQ327" s="4" t="s">
        <v>187</v>
      </c>
      <c r="AR327" s="4">
        <v>2021</v>
      </c>
      <c r="AS327" s="2" t="str">
        <f>IF(sum!A320="QU",sum!B320,"*")</f>
        <v>*</v>
      </c>
      <c r="AT327" s="2"/>
      <c r="AU327" s="2" t="str">
        <f>IF(sum!A320="QU",sum!D320,"*")</f>
        <v>*</v>
      </c>
      <c r="AX327" s="4" t="s">
        <v>186</v>
      </c>
      <c r="AY327" s="4" t="s">
        <v>187</v>
      </c>
      <c r="AZ327" s="4">
        <v>2021</v>
      </c>
      <c r="BA327" s="2" t="str">
        <f>IF(sum!A320="SA",sum!B320,"*")</f>
        <v>*</v>
      </c>
      <c r="BB327" s="2"/>
      <c r="BC327" s="2" t="str">
        <f>IF(sum!A320="SA",sum!D320,"*")</f>
        <v>*</v>
      </c>
    </row>
    <row r="328" spans="2:55">
      <c r="B328" s="2" t="s">
        <v>186</v>
      </c>
      <c r="C328" s="2" t="s">
        <v>187</v>
      </c>
      <c r="D328" s="2">
        <v>2021</v>
      </c>
      <c r="J328" s="2" t="s">
        <v>186</v>
      </c>
      <c r="K328" s="2" t="s">
        <v>187</v>
      </c>
      <c r="L328" s="2">
        <v>2021</v>
      </c>
      <c r="M328" s="2" t="str">
        <f>IF(sum!A321="AT",sum!B321,"*")</f>
        <v>*</v>
      </c>
      <c r="N328" s="2"/>
      <c r="O328" s="2" t="str">
        <f>IF(sum!A321="AT",sum!D321,"*")</f>
        <v>*</v>
      </c>
      <c r="R328" s="2" t="s">
        <v>186</v>
      </c>
      <c r="S328" s="2" t="s">
        <v>187</v>
      </c>
      <c r="T328" s="2">
        <v>2021</v>
      </c>
      <c r="U328" s="2" t="str">
        <f>IF(sum!A321="BC",sum!B321,"*")</f>
        <v>TRA_Car_GSL1</v>
      </c>
      <c r="V328" s="2"/>
      <c r="W328" s="2">
        <f>IF(sum!A321="BC",sum!D321,"*")</f>
        <v>140.421717323929</v>
      </c>
      <c r="Z328" s="2" t="s">
        <v>186</v>
      </c>
      <c r="AA328" s="2" t="s">
        <v>187</v>
      </c>
      <c r="AB328" s="2">
        <v>2021</v>
      </c>
      <c r="AC328" s="2" t="str">
        <f>IF(sum!A321="MA",sum!B321,"*")</f>
        <v>*</v>
      </c>
      <c r="AD328" s="2"/>
      <c r="AE328" s="2" t="str">
        <f>IF(sum!A321="MA",sum!D321,"*")</f>
        <v>*</v>
      </c>
      <c r="AH328" s="2" t="s">
        <v>186</v>
      </c>
      <c r="AI328" s="2" t="s">
        <v>187</v>
      </c>
      <c r="AJ328" s="2">
        <v>2021</v>
      </c>
      <c r="AK328" s="2" t="str">
        <f>IF(sum!A321="ON",sum!B321,"*")</f>
        <v>*</v>
      </c>
      <c r="AL328" s="2"/>
      <c r="AM328" s="2" t="str">
        <f>IF(sum!A321="ON",sum!D321,"*")</f>
        <v>*</v>
      </c>
      <c r="AP328" s="2" t="s">
        <v>186</v>
      </c>
      <c r="AQ328" s="2" t="s">
        <v>187</v>
      </c>
      <c r="AR328" s="2">
        <v>2021</v>
      </c>
      <c r="AS328" s="2" t="str">
        <f>IF(sum!A321="QU",sum!B321,"*")</f>
        <v>*</v>
      </c>
      <c r="AT328" s="2"/>
      <c r="AU328" s="2" t="str">
        <f>IF(sum!A321="QU",sum!D321,"*")</f>
        <v>*</v>
      </c>
      <c r="AX328" s="2" t="s">
        <v>186</v>
      </c>
      <c r="AY328" s="2" t="s">
        <v>187</v>
      </c>
      <c r="AZ328" s="2">
        <v>2021</v>
      </c>
      <c r="BA328" s="2" t="str">
        <f>IF(sum!A321="SA",sum!B321,"*")</f>
        <v>*</v>
      </c>
      <c r="BB328" s="2"/>
      <c r="BC328" s="2" t="str">
        <f>IF(sum!A321="SA",sum!D321,"*")</f>
        <v>*</v>
      </c>
    </row>
    <row r="329" spans="2:55">
      <c r="B329" s="2" t="s">
        <v>186</v>
      </c>
      <c r="C329" s="2" t="s">
        <v>187</v>
      </c>
      <c r="D329" s="2">
        <v>2021</v>
      </c>
      <c r="J329" s="2" t="s">
        <v>186</v>
      </c>
      <c r="K329" s="2" t="s">
        <v>187</v>
      </c>
      <c r="L329" s="2">
        <v>2021</v>
      </c>
      <c r="M329" s="2" t="str">
        <f>IF(sum!A322="AT",sum!B322,"*")</f>
        <v>*</v>
      </c>
      <c r="N329" s="2"/>
      <c r="O329" s="2" t="str">
        <f>IF(sum!A322="AT",sum!D322,"*")</f>
        <v>*</v>
      </c>
      <c r="R329" s="2" t="s">
        <v>186</v>
      </c>
      <c r="S329" s="2" t="s">
        <v>187</v>
      </c>
      <c r="T329" s="2">
        <v>2021</v>
      </c>
      <c r="U329" s="2" t="str">
        <f>IF(sum!A322="BC",sum!B322,"*")</f>
        <v>TRA_Car_PHEV01</v>
      </c>
      <c r="V329" s="2"/>
      <c r="W329" s="2">
        <f>IF(sum!A322="BC",sum!D322,"*")</f>
        <v>0</v>
      </c>
      <c r="Z329" s="2" t="s">
        <v>186</v>
      </c>
      <c r="AA329" s="2" t="s">
        <v>187</v>
      </c>
      <c r="AB329" s="2">
        <v>2021</v>
      </c>
      <c r="AC329" s="2" t="str">
        <f>IF(sum!A322="MA",sum!B322,"*")</f>
        <v>*</v>
      </c>
      <c r="AD329" s="2"/>
      <c r="AE329" s="2" t="str">
        <f>IF(sum!A322="MA",sum!D322,"*")</f>
        <v>*</v>
      </c>
      <c r="AH329" s="2" t="s">
        <v>186</v>
      </c>
      <c r="AI329" s="2" t="s">
        <v>187</v>
      </c>
      <c r="AJ329" s="2">
        <v>2021</v>
      </c>
      <c r="AK329" s="2" t="str">
        <f>IF(sum!A322="ON",sum!B322,"*")</f>
        <v>*</v>
      </c>
      <c r="AL329" s="2"/>
      <c r="AM329" s="2" t="str">
        <f>IF(sum!A322="ON",sum!D322,"*")</f>
        <v>*</v>
      </c>
      <c r="AP329" s="4" t="s">
        <v>186</v>
      </c>
      <c r="AQ329" s="4" t="s">
        <v>187</v>
      </c>
      <c r="AR329" s="4">
        <v>2021</v>
      </c>
      <c r="AS329" s="2" t="str">
        <f>IF(sum!A322="QU",sum!B322,"*")</f>
        <v>*</v>
      </c>
      <c r="AT329" s="2"/>
      <c r="AU329" s="2" t="str">
        <f>IF(sum!A322="QU",sum!D322,"*")</f>
        <v>*</v>
      </c>
      <c r="AX329" s="2" t="s">
        <v>186</v>
      </c>
      <c r="AY329" s="2" t="s">
        <v>187</v>
      </c>
      <c r="AZ329" s="2">
        <v>2021</v>
      </c>
      <c r="BA329" s="2" t="str">
        <f>IF(sum!A322="SA",sum!B322,"*")</f>
        <v>*</v>
      </c>
      <c r="BB329" s="2"/>
      <c r="BC329" s="2" t="str">
        <f>IF(sum!A322="SA",sum!D322,"*")</f>
        <v>*</v>
      </c>
    </row>
    <row r="330" spans="2:55">
      <c r="B330" s="4" t="s">
        <v>186</v>
      </c>
      <c r="C330" s="4" t="s">
        <v>187</v>
      </c>
      <c r="D330" s="4">
        <v>2021</v>
      </c>
      <c r="J330" s="4" t="s">
        <v>186</v>
      </c>
      <c r="K330" s="4" t="s">
        <v>187</v>
      </c>
      <c r="L330" s="4">
        <v>2021</v>
      </c>
      <c r="M330" s="2" t="str">
        <f>IF(sum!A323="AT",sum!B323,"*")</f>
        <v>*</v>
      </c>
      <c r="N330" s="2"/>
      <c r="O330" s="2" t="str">
        <f>IF(sum!A323="AT",sum!D323,"*")</f>
        <v>*</v>
      </c>
      <c r="R330" s="4" t="s">
        <v>186</v>
      </c>
      <c r="S330" s="4" t="s">
        <v>187</v>
      </c>
      <c r="T330" s="4">
        <v>2021</v>
      </c>
      <c r="U330" s="2" t="str">
        <f>IF(sum!A323="BC",sum!B323,"*")</f>
        <v>TRA_Mot_ELC1</v>
      </c>
      <c r="V330" s="2"/>
      <c r="W330" s="2">
        <f>IF(sum!A323="BC",sum!D323,"*")</f>
        <v>0</v>
      </c>
      <c r="Z330" s="4" t="s">
        <v>186</v>
      </c>
      <c r="AA330" s="4" t="s">
        <v>187</v>
      </c>
      <c r="AB330" s="4">
        <v>2021</v>
      </c>
      <c r="AC330" s="2" t="str">
        <f>IF(sum!A323="MA",sum!B323,"*")</f>
        <v>*</v>
      </c>
      <c r="AD330" s="2"/>
      <c r="AE330" s="2" t="str">
        <f>IF(sum!A323="MA",sum!D323,"*")</f>
        <v>*</v>
      </c>
      <c r="AH330" s="4" t="s">
        <v>186</v>
      </c>
      <c r="AI330" s="4" t="s">
        <v>187</v>
      </c>
      <c r="AJ330" s="4">
        <v>2021</v>
      </c>
      <c r="AK330" s="2" t="str">
        <f>IF(sum!A323="ON",sum!B323,"*")</f>
        <v>*</v>
      </c>
      <c r="AL330" s="2"/>
      <c r="AM330" s="2" t="str">
        <f>IF(sum!A323="ON",sum!D323,"*")</f>
        <v>*</v>
      </c>
      <c r="AP330" s="2" t="s">
        <v>186</v>
      </c>
      <c r="AQ330" s="2" t="s">
        <v>187</v>
      </c>
      <c r="AR330" s="2">
        <v>2021</v>
      </c>
      <c r="AS330" s="2" t="str">
        <f>IF(sum!A323="QU",sum!B323,"*")</f>
        <v>*</v>
      </c>
      <c r="AT330" s="2"/>
      <c r="AU330" s="2" t="str">
        <f>IF(sum!A323="QU",sum!D323,"*")</f>
        <v>*</v>
      </c>
      <c r="AX330" s="4" t="s">
        <v>186</v>
      </c>
      <c r="AY330" s="4" t="s">
        <v>187</v>
      </c>
      <c r="AZ330" s="4">
        <v>2021</v>
      </c>
      <c r="BA330" s="2" t="str">
        <f>IF(sum!A323="SA",sum!B323,"*")</f>
        <v>*</v>
      </c>
      <c r="BB330" s="2"/>
      <c r="BC330" s="2" t="str">
        <f>IF(sum!A323="SA",sum!D323,"*")</f>
        <v>*</v>
      </c>
    </row>
    <row r="331" spans="2:55">
      <c r="B331" s="2" t="s">
        <v>186</v>
      </c>
      <c r="C331" s="2" t="s">
        <v>187</v>
      </c>
      <c r="D331" s="2">
        <v>2021</v>
      </c>
      <c r="J331" s="2" t="s">
        <v>186</v>
      </c>
      <c r="K331" s="2" t="s">
        <v>187</v>
      </c>
      <c r="L331" s="2">
        <v>2021</v>
      </c>
      <c r="M331" s="2" t="str">
        <f>IF(sum!A324="AT",sum!B324,"*")</f>
        <v>*</v>
      </c>
      <c r="N331" s="2"/>
      <c r="O331" s="2" t="str">
        <f>IF(sum!A324="AT",sum!D324,"*")</f>
        <v>*</v>
      </c>
      <c r="R331" s="2" t="s">
        <v>186</v>
      </c>
      <c r="S331" s="2" t="s">
        <v>187</v>
      </c>
      <c r="T331" s="2">
        <v>2021</v>
      </c>
      <c r="U331" s="2" t="str">
        <f>IF(sum!A324="BC",sum!B324,"*")</f>
        <v>TRA_Rai_Frt-ELC01</v>
      </c>
      <c r="V331" s="2"/>
      <c r="W331" s="2">
        <f>IF(sum!A324="BC",sum!D324,"*")</f>
        <v>0</v>
      </c>
      <c r="Z331" s="2" t="s">
        <v>186</v>
      </c>
      <c r="AA331" s="2" t="s">
        <v>187</v>
      </c>
      <c r="AB331" s="2">
        <v>2021</v>
      </c>
      <c r="AC331" s="2" t="str">
        <f>IF(sum!A324="MA",sum!B324,"*")</f>
        <v>*</v>
      </c>
      <c r="AD331" s="2"/>
      <c r="AE331" s="2" t="str">
        <f>IF(sum!A324="MA",sum!D324,"*")</f>
        <v>*</v>
      </c>
      <c r="AH331" s="2" t="s">
        <v>186</v>
      </c>
      <c r="AI331" s="2" t="s">
        <v>187</v>
      </c>
      <c r="AJ331" s="2">
        <v>2021</v>
      </c>
      <c r="AK331" s="2" t="str">
        <f>IF(sum!A324="ON",sum!B324,"*")</f>
        <v>*</v>
      </c>
      <c r="AL331" s="2"/>
      <c r="AM331" s="2" t="str">
        <f>IF(sum!A324="ON",sum!D324,"*")</f>
        <v>*</v>
      </c>
      <c r="AP331" s="4" t="s">
        <v>186</v>
      </c>
      <c r="AQ331" s="4" t="s">
        <v>187</v>
      </c>
      <c r="AR331" s="4">
        <v>2021</v>
      </c>
      <c r="AS331" s="2" t="str">
        <f>IF(sum!A324="QU",sum!B324,"*")</f>
        <v>*</v>
      </c>
      <c r="AT331" s="2"/>
      <c r="AU331" s="2" t="str">
        <f>IF(sum!A324="QU",sum!D324,"*")</f>
        <v>*</v>
      </c>
      <c r="AX331" s="2" t="s">
        <v>186</v>
      </c>
      <c r="AY331" s="2" t="s">
        <v>187</v>
      </c>
      <c r="AZ331" s="2">
        <v>2021</v>
      </c>
      <c r="BA331" s="2" t="str">
        <f>IF(sum!A324="SA",sum!B324,"*")</f>
        <v>*</v>
      </c>
      <c r="BB331" s="2"/>
      <c r="BC331" s="2" t="str">
        <f>IF(sum!A324="SA",sum!D324,"*")</f>
        <v>*</v>
      </c>
    </row>
    <row r="332" spans="2:55">
      <c r="B332" s="2" t="s">
        <v>186</v>
      </c>
      <c r="C332" s="2" t="s">
        <v>187</v>
      </c>
      <c r="D332" s="2">
        <v>2021</v>
      </c>
      <c r="J332" s="2" t="s">
        <v>186</v>
      </c>
      <c r="K332" s="2" t="s">
        <v>187</v>
      </c>
      <c r="L332" s="2">
        <v>2021</v>
      </c>
      <c r="M332" s="2" t="str">
        <f>IF(sum!A325="AT",sum!B325,"*")</f>
        <v>*</v>
      </c>
      <c r="N332" s="2"/>
      <c r="O332" s="2" t="str">
        <f>IF(sum!A325="AT",sum!D325,"*")</f>
        <v>*</v>
      </c>
      <c r="R332" s="2" t="s">
        <v>186</v>
      </c>
      <c r="S332" s="2" t="s">
        <v>187</v>
      </c>
      <c r="T332" s="2">
        <v>2021</v>
      </c>
      <c r="U332" s="2" t="str">
        <f>IF(sum!A325="BC",sum!B325,"*")</f>
        <v>TRA_Rai_Pas-ELC01</v>
      </c>
      <c r="V332" s="2"/>
      <c r="W332" s="2">
        <f>IF(sum!A325="BC",sum!D325,"*")</f>
        <v>0</v>
      </c>
      <c r="Z332" s="2" t="s">
        <v>186</v>
      </c>
      <c r="AA332" s="2" t="s">
        <v>187</v>
      </c>
      <c r="AB332" s="2">
        <v>2021</v>
      </c>
      <c r="AC332" s="2" t="str">
        <f>IF(sum!A325="MA",sum!B325,"*")</f>
        <v>*</v>
      </c>
      <c r="AD332" s="2"/>
      <c r="AE332" s="2" t="str">
        <f>IF(sum!A325="MA",sum!D325,"*")</f>
        <v>*</v>
      </c>
      <c r="AH332" s="2" t="s">
        <v>186</v>
      </c>
      <c r="AI332" s="2" t="s">
        <v>187</v>
      </c>
      <c r="AJ332" s="2">
        <v>2021</v>
      </c>
      <c r="AK332" s="2" t="str">
        <f>IF(sum!A325="ON",sum!B325,"*")</f>
        <v>*</v>
      </c>
      <c r="AL332" s="2"/>
      <c r="AM332" s="2" t="str">
        <f>IF(sum!A325="ON",sum!D325,"*")</f>
        <v>*</v>
      </c>
      <c r="AP332" s="2" t="s">
        <v>186</v>
      </c>
      <c r="AQ332" s="2" t="s">
        <v>187</v>
      </c>
      <c r="AR332" s="2">
        <v>2021</v>
      </c>
      <c r="AS332" s="2" t="str">
        <f>IF(sum!A325="QU",sum!B325,"*")</f>
        <v>*</v>
      </c>
      <c r="AT332" s="2"/>
      <c r="AU332" s="2" t="str">
        <f>IF(sum!A325="QU",sum!D325,"*")</f>
        <v>*</v>
      </c>
      <c r="AX332" s="2" t="s">
        <v>186</v>
      </c>
      <c r="AY332" s="2" t="s">
        <v>187</v>
      </c>
      <c r="AZ332" s="2">
        <v>2021</v>
      </c>
      <c r="BA332" s="2" t="str">
        <f>IF(sum!A325="SA",sum!B325,"*")</f>
        <v>*</v>
      </c>
      <c r="BB332" s="2"/>
      <c r="BC332" s="2" t="str">
        <f>IF(sum!A325="SA",sum!D325,"*")</f>
        <v>*</v>
      </c>
    </row>
    <row r="333" spans="2:55">
      <c r="B333" s="4" t="s">
        <v>186</v>
      </c>
      <c r="C333" s="4" t="s">
        <v>187</v>
      </c>
      <c r="D333" s="4">
        <v>2021</v>
      </c>
      <c r="J333" s="4" t="s">
        <v>186</v>
      </c>
      <c r="K333" s="4" t="s">
        <v>187</v>
      </c>
      <c r="L333" s="4">
        <v>2021</v>
      </c>
      <c r="M333" s="2" t="str">
        <f>IF(sum!A326="AT",sum!B326,"*")</f>
        <v>*</v>
      </c>
      <c r="N333" s="2"/>
      <c r="O333" s="2" t="str">
        <f>IF(sum!A326="AT",sum!D326,"*")</f>
        <v>*</v>
      </c>
      <c r="R333" s="4" t="s">
        <v>186</v>
      </c>
      <c r="S333" s="4" t="s">
        <v>187</v>
      </c>
      <c r="T333" s="4">
        <v>2021</v>
      </c>
      <c r="U333" s="2" t="str">
        <f>IF(sum!A326="BC",sum!B326,"*")</f>
        <v>TRA_Tru_BEV01</v>
      </c>
      <c r="V333" s="2"/>
      <c r="W333" s="2">
        <f>IF(sum!A326="BC",sum!D326,"*")</f>
        <v>0</v>
      </c>
      <c r="Z333" s="4" t="s">
        <v>186</v>
      </c>
      <c r="AA333" s="4" t="s">
        <v>187</v>
      </c>
      <c r="AB333" s="4">
        <v>2021</v>
      </c>
      <c r="AC333" s="2" t="str">
        <f>IF(sum!A326="MA",sum!B326,"*")</f>
        <v>*</v>
      </c>
      <c r="AD333" s="2"/>
      <c r="AE333" s="2" t="str">
        <f>IF(sum!A326="MA",sum!D326,"*")</f>
        <v>*</v>
      </c>
      <c r="AH333" s="4" t="s">
        <v>186</v>
      </c>
      <c r="AI333" s="4" t="s">
        <v>187</v>
      </c>
      <c r="AJ333" s="4">
        <v>2021</v>
      </c>
      <c r="AK333" s="2" t="str">
        <f>IF(sum!A326="ON",sum!B326,"*")</f>
        <v>*</v>
      </c>
      <c r="AL333" s="2"/>
      <c r="AM333" s="2" t="str">
        <f>IF(sum!A326="ON",sum!D326,"*")</f>
        <v>*</v>
      </c>
      <c r="AP333" s="4" t="s">
        <v>186</v>
      </c>
      <c r="AQ333" s="4" t="s">
        <v>187</v>
      </c>
      <c r="AR333" s="4">
        <v>2021</v>
      </c>
      <c r="AS333" s="2" t="str">
        <f>IF(sum!A326="QU",sum!B326,"*")</f>
        <v>*</v>
      </c>
      <c r="AT333" s="2"/>
      <c r="AU333" s="2" t="str">
        <f>IF(sum!A326="QU",sum!D326,"*")</f>
        <v>*</v>
      </c>
      <c r="AX333" s="4" t="s">
        <v>186</v>
      </c>
      <c r="AY333" s="4" t="s">
        <v>187</v>
      </c>
      <c r="AZ333" s="4">
        <v>2021</v>
      </c>
      <c r="BA333" s="2" t="str">
        <f>IF(sum!A326="SA",sum!B326,"*")</f>
        <v>*</v>
      </c>
      <c r="BB333" s="2"/>
      <c r="BC333" s="2" t="str">
        <f>IF(sum!A326="SA",sum!D326,"*")</f>
        <v>*</v>
      </c>
    </row>
    <row r="334" spans="2:55">
      <c r="B334" s="2" t="s">
        <v>186</v>
      </c>
      <c r="C334" s="2" t="s">
        <v>187</v>
      </c>
      <c r="D334" s="2">
        <v>2021</v>
      </c>
      <c r="J334" s="2" t="s">
        <v>186</v>
      </c>
      <c r="K334" s="2" t="s">
        <v>187</v>
      </c>
      <c r="L334" s="2">
        <v>2021</v>
      </c>
      <c r="M334" s="2" t="str">
        <f>IF(sum!A327="AT",sum!B327,"*")</f>
        <v>*</v>
      </c>
      <c r="N334" s="2"/>
      <c r="O334" s="2" t="str">
        <f>IF(sum!A327="AT",sum!D327,"*")</f>
        <v>*</v>
      </c>
      <c r="R334" s="2" t="s">
        <v>186</v>
      </c>
      <c r="S334" s="2" t="s">
        <v>187</v>
      </c>
      <c r="T334" s="2">
        <v>2021</v>
      </c>
      <c r="U334" s="2" t="str">
        <f>IF(sum!A327="BC",sum!B327,"*")</f>
        <v>TRA_Tru_HT_DST1</v>
      </c>
      <c r="V334" s="2"/>
      <c r="W334" s="2">
        <f>IF(sum!A327="BC",sum!D327,"*")</f>
        <v>0</v>
      </c>
      <c r="Z334" s="2" t="s">
        <v>186</v>
      </c>
      <c r="AA334" s="2" t="s">
        <v>187</v>
      </c>
      <c r="AB334" s="2">
        <v>2021</v>
      </c>
      <c r="AC334" s="2" t="str">
        <f>IF(sum!A327="MA",sum!B327,"*")</f>
        <v>*</v>
      </c>
      <c r="AD334" s="2"/>
      <c r="AE334" s="2" t="str">
        <f>IF(sum!A327="MA",sum!D327,"*")</f>
        <v>*</v>
      </c>
      <c r="AH334" s="2" t="s">
        <v>186</v>
      </c>
      <c r="AI334" s="2" t="s">
        <v>187</v>
      </c>
      <c r="AJ334" s="2">
        <v>2021</v>
      </c>
      <c r="AK334" s="2" t="str">
        <f>IF(sum!A327="ON",sum!B327,"*")</f>
        <v>*</v>
      </c>
      <c r="AL334" s="2"/>
      <c r="AM334" s="2" t="str">
        <f>IF(sum!A327="ON",sum!D327,"*")</f>
        <v>*</v>
      </c>
      <c r="AP334" s="2" t="s">
        <v>186</v>
      </c>
      <c r="AQ334" s="2" t="s">
        <v>187</v>
      </c>
      <c r="AR334" s="2">
        <v>2021</v>
      </c>
      <c r="AS334" s="2" t="str">
        <f>IF(sum!A327="QU",sum!B327,"*")</f>
        <v>*</v>
      </c>
      <c r="AT334" s="2"/>
      <c r="AU334" s="2" t="str">
        <f>IF(sum!A327="QU",sum!D327,"*")</f>
        <v>*</v>
      </c>
      <c r="AX334" s="2" t="s">
        <v>186</v>
      </c>
      <c r="AY334" s="2" t="s">
        <v>187</v>
      </c>
      <c r="AZ334" s="2">
        <v>2021</v>
      </c>
      <c r="BA334" s="2" t="str">
        <f>IF(sum!A327="SA",sum!B327,"*")</f>
        <v>*</v>
      </c>
      <c r="BB334" s="2"/>
      <c r="BC334" s="2" t="str">
        <f>IF(sum!A327="SA",sum!D327,"*")</f>
        <v>*</v>
      </c>
    </row>
    <row r="335" spans="2:55">
      <c r="B335" s="2" t="s">
        <v>186</v>
      </c>
      <c r="C335" s="2" t="s">
        <v>187</v>
      </c>
      <c r="D335" s="2">
        <v>2021</v>
      </c>
      <c r="J335" s="2" t="s">
        <v>186</v>
      </c>
      <c r="K335" s="2" t="s">
        <v>187</v>
      </c>
      <c r="L335" s="2">
        <v>2021</v>
      </c>
      <c r="M335" s="2" t="str">
        <f>IF(sum!A328="AT",sum!B328,"*")</f>
        <v>*</v>
      </c>
      <c r="N335" s="2"/>
      <c r="O335" s="2" t="str">
        <f>IF(sum!A328="AT",sum!D328,"*")</f>
        <v>*</v>
      </c>
      <c r="R335" s="2" t="s">
        <v>186</v>
      </c>
      <c r="S335" s="2" t="s">
        <v>187</v>
      </c>
      <c r="T335" s="2">
        <v>2021</v>
      </c>
      <c r="U335" s="2" t="str">
        <f>IF(sum!A328="BC",sum!B328,"*")</f>
        <v>TRA_Tru_PHEV01</v>
      </c>
      <c r="V335" s="2"/>
      <c r="W335" s="2">
        <f>IF(sum!A328="BC",sum!D328,"*")</f>
        <v>0</v>
      </c>
      <c r="Z335" s="2" t="s">
        <v>186</v>
      </c>
      <c r="AA335" s="2" t="s">
        <v>187</v>
      </c>
      <c r="AB335" s="2">
        <v>2021</v>
      </c>
      <c r="AC335" s="2" t="str">
        <f>IF(sum!A328="MA",sum!B328,"*")</f>
        <v>*</v>
      </c>
      <c r="AD335" s="2"/>
      <c r="AE335" s="2" t="str">
        <f>IF(sum!A328="MA",sum!D328,"*")</f>
        <v>*</v>
      </c>
      <c r="AH335" s="2" t="s">
        <v>186</v>
      </c>
      <c r="AI335" s="2" t="s">
        <v>187</v>
      </c>
      <c r="AJ335" s="2">
        <v>2021</v>
      </c>
      <c r="AK335" s="2" t="str">
        <f>IF(sum!A328="ON",sum!B328,"*")</f>
        <v>*</v>
      </c>
      <c r="AL335" s="2"/>
      <c r="AM335" s="2" t="str">
        <f>IF(sum!A328="ON",sum!D328,"*")</f>
        <v>*</v>
      </c>
      <c r="AP335" s="4" t="s">
        <v>186</v>
      </c>
      <c r="AQ335" s="4" t="s">
        <v>187</v>
      </c>
      <c r="AR335" s="4">
        <v>2021</v>
      </c>
      <c r="AS335" s="2" t="str">
        <f>IF(sum!A328="QU",sum!B328,"*")</f>
        <v>*</v>
      </c>
      <c r="AT335" s="2"/>
      <c r="AU335" s="2" t="str">
        <f>IF(sum!A328="QU",sum!D328,"*")</f>
        <v>*</v>
      </c>
      <c r="AX335" s="2" t="s">
        <v>186</v>
      </c>
      <c r="AY335" s="2" t="s">
        <v>187</v>
      </c>
      <c r="AZ335" s="2">
        <v>2021</v>
      </c>
      <c r="BA335" s="2" t="str">
        <f>IF(sum!A328="SA",sum!B328,"*")</f>
        <v>*</v>
      </c>
      <c r="BB335" s="2"/>
      <c r="BC335" s="2" t="str">
        <f>IF(sum!A328="SA",sum!D328,"*")</f>
        <v>*</v>
      </c>
    </row>
    <row r="336" spans="2:55">
      <c r="B336" s="4" t="s">
        <v>186</v>
      </c>
      <c r="C336" s="4" t="s">
        <v>187</v>
      </c>
      <c r="D336" s="4">
        <v>2021</v>
      </c>
      <c r="J336" s="4" t="s">
        <v>186</v>
      </c>
      <c r="K336" s="4" t="s">
        <v>187</v>
      </c>
      <c r="L336" s="4">
        <v>2021</v>
      </c>
      <c r="M336" s="2" t="str">
        <f>IF(sum!A329="AT",sum!B329,"*")</f>
        <v>*</v>
      </c>
      <c r="N336" s="2"/>
      <c r="O336" s="2" t="str">
        <f>IF(sum!A329="AT",sum!D329,"*")</f>
        <v>*</v>
      </c>
      <c r="R336" s="4" t="s">
        <v>186</v>
      </c>
      <c r="S336" s="4" t="s">
        <v>187</v>
      </c>
      <c r="T336" s="4">
        <v>2021</v>
      </c>
      <c r="U336" s="2" t="str">
        <f>IF(sum!A329="BC",sum!B329,"*")</f>
        <v>TU_GASNAT_BC_AL_01</v>
      </c>
      <c r="V336" s="2"/>
      <c r="W336" s="2">
        <f>IF(sum!A329="BC",sum!D329,"*")</f>
        <v>0</v>
      </c>
      <c r="Z336" s="4" t="s">
        <v>186</v>
      </c>
      <c r="AA336" s="4" t="s">
        <v>187</v>
      </c>
      <c r="AB336" s="4">
        <v>2021</v>
      </c>
      <c r="AC336" s="2" t="str">
        <f>IF(sum!A329="MA",sum!B329,"*")</f>
        <v>*</v>
      </c>
      <c r="AD336" s="2"/>
      <c r="AE336" s="2" t="str">
        <f>IF(sum!A329="MA",sum!D329,"*")</f>
        <v>*</v>
      </c>
      <c r="AH336" s="4" t="s">
        <v>186</v>
      </c>
      <c r="AI336" s="4" t="s">
        <v>187</v>
      </c>
      <c r="AJ336" s="4">
        <v>2021</v>
      </c>
      <c r="AK336" s="2" t="str">
        <f>IF(sum!A329="ON",sum!B329,"*")</f>
        <v>*</v>
      </c>
      <c r="AL336" s="2"/>
      <c r="AM336" s="2" t="str">
        <f>IF(sum!A329="ON",sum!D329,"*")</f>
        <v>*</v>
      </c>
      <c r="AP336" s="2" t="s">
        <v>186</v>
      </c>
      <c r="AQ336" s="2" t="s">
        <v>187</v>
      </c>
      <c r="AR336" s="2">
        <v>2021</v>
      </c>
      <c r="AS336" s="2" t="str">
        <f>IF(sum!A329="QU",sum!B329,"*")</f>
        <v>*</v>
      </c>
      <c r="AT336" s="2"/>
      <c r="AU336" s="2" t="str">
        <f>IF(sum!A329="QU",sum!D329,"*")</f>
        <v>*</v>
      </c>
      <c r="AX336" s="4" t="s">
        <v>186</v>
      </c>
      <c r="AY336" s="4" t="s">
        <v>187</v>
      </c>
      <c r="AZ336" s="4">
        <v>2021</v>
      </c>
      <c r="BA336" s="2" t="str">
        <f>IF(sum!A329="SA",sum!B329,"*")</f>
        <v>*</v>
      </c>
      <c r="BB336" s="2"/>
      <c r="BC336" s="2" t="str">
        <f>IF(sum!A329="SA",sum!D329,"*")</f>
        <v>*</v>
      </c>
    </row>
    <row r="337" spans="2:55">
      <c r="B337" s="2" t="s">
        <v>186</v>
      </c>
      <c r="C337" s="2" t="s">
        <v>187</v>
      </c>
      <c r="D337" s="2">
        <v>2021</v>
      </c>
      <c r="J337" s="2" t="s">
        <v>186</v>
      </c>
      <c r="K337" s="2" t="s">
        <v>187</v>
      </c>
      <c r="L337" s="2">
        <v>2021</v>
      </c>
      <c r="M337" s="2" t="str">
        <f>IF(sum!A330="AT",sum!B330,"*")</f>
        <v>*</v>
      </c>
      <c r="N337" s="2"/>
      <c r="O337" s="2" t="str">
        <f>IF(sum!A330="AT",sum!D330,"*")</f>
        <v>*</v>
      </c>
      <c r="R337" s="2" t="s">
        <v>186</v>
      </c>
      <c r="S337" s="2" t="s">
        <v>187</v>
      </c>
      <c r="T337" s="2">
        <v>2021</v>
      </c>
      <c r="U337" s="2" t="str">
        <f>IF(sum!A330="BC",sum!B330,"*")</f>
        <v>TU_OILCRD_SA_BC_01</v>
      </c>
      <c r="V337" s="2"/>
      <c r="W337" s="2">
        <f>IF(sum!A330="BC",sum!D330,"*")</f>
        <v>0</v>
      </c>
      <c r="Z337" s="2" t="s">
        <v>186</v>
      </c>
      <c r="AA337" s="2" t="s">
        <v>187</v>
      </c>
      <c r="AB337" s="2">
        <v>2021</v>
      </c>
      <c r="AC337" s="2" t="str">
        <f>IF(sum!A330="MA",sum!B330,"*")</f>
        <v>*</v>
      </c>
      <c r="AD337" s="2"/>
      <c r="AE337" s="2" t="str">
        <f>IF(sum!A330="MA",sum!D330,"*")</f>
        <v>*</v>
      </c>
      <c r="AH337" s="2" t="s">
        <v>186</v>
      </c>
      <c r="AI337" s="2" t="s">
        <v>187</v>
      </c>
      <c r="AJ337" s="2">
        <v>2021</v>
      </c>
      <c r="AK337" s="2" t="str">
        <f>IF(sum!A330="ON",sum!B330,"*")</f>
        <v>*</v>
      </c>
      <c r="AL337" s="2"/>
      <c r="AM337" s="2" t="str">
        <f>IF(sum!A330="ON",sum!D330,"*")</f>
        <v>*</v>
      </c>
      <c r="AP337" s="4" t="s">
        <v>186</v>
      </c>
      <c r="AQ337" s="4" t="s">
        <v>187</v>
      </c>
      <c r="AR337" s="4">
        <v>2021</v>
      </c>
      <c r="AS337" s="2" t="str">
        <f>IF(sum!A330="QU",sum!B330,"*")</f>
        <v>*</v>
      </c>
      <c r="AT337" s="2"/>
      <c r="AU337" s="2" t="str">
        <f>IF(sum!A330="QU",sum!D330,"*")</f>
        <v>*</v>
      </c>
      <c r="AX337" s="2" t="s">
        <v>186</v>
      </c>
      <c r="AY337" s="2" t="s">
        <v>187</v>
      </c>
      <c r="AZ337" s="2">
        <v>2021</v>
      </c>
      <c r="BA337" s="2" t="str">
        <f>IF(sum!A330="SA",sum!B330,"*")</f>
        <v>*</v>
      </c>
      <c r="BB337" s="2"/>
      <c r="BC337" s="2" t="str">
        <f>IF(sum!A330="SA",sum!D330,"*")</f>
        <v>*</v>
      </c>
    </row>
    <row r="338" spans="2:55">
      <c r="B338" s="2" t="s">
        <v>186</v>
      </c>
      <c r="C338" s="2" t="s">
        <v>187</v>
      </c>
      <c r="D338" s="2">
        <v>2021</v>
      </c>
      <c r="J338" s="2" t="s">
        <v>186</v>
      </c>
      <c r="K338" s="2" t="s">
        <v>187</v>
      </c>
      <c r="L338" s="2">
        <v>2021</v>
      </c>
      <c r="M338" s="2" t="str">
        <f>IF(sum!A331="AT",sum!B331,"*")</f>
        <v>*</v>
      </c>
      <c r="N338" s="2"/>
      <c r="O338" s="2" t="str">
        <f>IF(sum!A331="AT",sum!D331,"*")</f>
        <v>*</v>
      </c>
      <c r="R338" s="2" t="s">
        <v>186</v>
      </c>
      <c r="S338" s="2" t="s">
        <v>187</v>
      </c>
      <c r="T338" s="2">
        <v>2021</v>
      </c>
      <c r="U338" s="2" t="str">
        <f>IF(sum!A331="BC",sum!B331,"*")</f>
        <v>TWS-AuxiliaryEquip_ELE1</v>
      </c>
      <c r="V338" s="2"/>
      <c r="W338" s="2">
        <f>IF(sum!A331="BC",sum!D331,"*")</f>
        <v>0.00211371803001483</v>
      </c>
      <c r="Z338" s="2" t="s">
        <v>186</v>
      </c>
      <c r="AA338" s="2" t="s">
        <v>187</v>
      </c>
      <c r="AB338" s="2">
        <v>2021</v>
      </c>
      <c r="AC338" s="2" t="str">
        <f>IF(sum!A331="MA",sum!B331,"*")</f>
        <v>*</v>
      </c>
      <c r="AD338" s="2"/>
      <c r="AE338" s="2" t="str">
        <f>IF(sum!A331="MA",sum!D331,"*")</f>
        <v>*</v>
      </c>
      <c r="AH338" s="2" t="s">
        <v>186</v>
      </c>
      <c r="AI338" s="2" t="s">
        <v>187</v>
      </c>
      <c r="AJ338" s="2">
        <v>2021</v>
      </c>
      <c r="AK338" s="2" t="str">
        <f>IF(sum!A331="ON",sum!B331,"*")</f>
        <v>*</v>
      </c>
      <c r="AL338" s="2"/>
      <c r="AM338" s="2" t="str">
        <f>IF(sum!A331="ON",sum!D331,"*")</f>
        <v>*</v>
      </c>
      <c r="AP338" s="2" t="s">
        <v>186</v>
      </c>
      <c r="AQ338" s="2" t="s">
        <v>187</v>
      </c>
      <c r="AR338" s="2">
        <v>2021</v>
      </c>
      <c r="AS338" s="2" t="str">
        <f>IF(sum!A331="QU",sum!B331,"*")</f>
        <v>*</v>
      </c>
      <c r="AT338" s="2"/>
      <c r="AU338" s="2" t="str">
        <f>IF(sum!A331="QU",sum!D331,"*")</f>
        <v>*</v>
      </c>
      <c r="AX338" s="2" t="s">
        <v>186</v>
      </c>
      <c r="AY338" s="2" t="s">
        <v>187</v>
      </c>
      <c r="AZ338" s="2">
        <v>2021</v>
      </c>
      <c r="BA338" s="2" t="str">
        <f>IF(sum!A331="SA",sum!B331,"*")</f>
        <v>*</v>
      </c>
      <c r="BB338" s="2"/>
      <c r="BC338" s="2" t="str">
        <f>IF(sum!A331="SA",sum!D331,"*")</f>
        <v>*</v>
      </c>
    </row>
    <row r="339" spans="2:55">
      <c r="B339" s="4" t="s">
        <v>186</v>
      </c>
      <c r="C339" s="4" t="s">
        <v>187</v>
      </c>
      <c r="D339" s="4">
        <v>2021</v>
      </c>
      <c r="J339" s="4" t="s">
        <v>186</v>
      </c>
      <c r="K339" s="4" t="s">
        <v>187</v>
      </c>
      <c r="L339" s="4">
        <v>2021</v>
      </c>
      <c r="M339" s="2" t="str">
        <f>IF(sum!A332="AT",sum!B332,"*")</f>
        <v>*</v>
      </c>
      <c r="N339" s="2"/>
      <c r="O339" s="2" t="str">
        <f>IF(sum!A332="AT",sum!D332,"*")</f>
        <v>*</v>
      </c>
      <c r="R339" s="4" t="s">
        <v>186</v>
      </c>
      <c r="S339" s="4" t="s">
        <v>187</v>
      </c>
      <c r="T339" s="4">
        <v>2021</v>
      </c>
      <c r="U339" s="2" t="str">
        <f>IF(sum!A332="BC",sum!B332,"*")</f>
        <v>TWS-AuxiliaryMot_ELE1</v>
      </c>
      <c r="V339" s="2"/>
      <c r="W339" s="2">
        <f>IF(sum!A332="BC",sum!D332,"*")</f>
        <v>0.00951173113506659</v>
      </c>
      <c r="Z339" s="4" t="s">
        <v>186</v>
      </c>
      <c r="AA339" s="4" t="s">
        <v>187</v>
      </c>
      <c r="AB339" s="4">
        <v>2021</v>
      </c>
      <c r="AC339" s="2" t="str">
        <f>IF(sum!A332="MA",sum!B332,"*")</f>
        <v>*</v>
      </c>
      <c r="AD339" s="2"/>
      <c r="AE339" s="2" t="str">
        <f>IF(sum!A332="MA",sum!D332,"*")</f>
        <v>*</v>
      </c>
      <c r="AH339" s="4" t="s">
        <v>186</v>
      </c>
      <c r="AI339" s="4" t="s">
        <v>187</v>
      </c>
      <c r="AJ339" s="4">
        <v>2021</v>
      </c>
      <c r="AK339" s="2" t="str">
        <f>IF(sum!A332="ON",sum!B332,"*")</f>
        <v>*</v>
      </c>
      <c r="AL339" s="2"/>
      <c r="AM339" s="2" t="str">
        <f>IF(sum!A332="ON",sum!D332,"*")</f>
        <v>*</v>
      </c>
      <c r="AP339" s="4" t="s">
        <v>186</v>
      </c>
      <c r="AQ339" s="4" t="s">
        <v>187</v>
      </c>
      <c r="AR339" s="4">
        <v>2021</v>
      </c>
      <c r="AS339" s="2" t="str">
        <f>IF(sum!A332="QU",sum!B332,"*")</f>
        <v>*</v>
      </c>
      <c r="AT339" s="2"/>
      <c r="AU339" s="2" t="str">
        <f>IF(sum!A332="QU",sum!D332,"*")</f>
        <v>*</v>
      </c>
      <c r="AX339" s="4" t="s">
        <v>186</v>
      </c>
      <c r="AY339" s="4" t="s">
        <v>187</v>
      </c>
      <c r="AZ339" s="4">
        <v>2021</v>
      </c>
      <c r="BA339" s="2" t="str">
        <f>IF(sum!A332="SA",sum!B332,"*")</f>
        <v>*</v>
      </c>
      <c r="BB339" s="2"/>
      <c r="BC339" s="2" t="str">
        <f>IF(sum!A332="SA",sum!D332,"*")</f>
        <v>*</v>
      </c>
    </row>
    <row r="340" spans="2:55">
      <c r="B340" s="2" t="s">
        <v>186</v>
      </c>
      <c r="C340" s="2" t="s">
        <v>187</v>
      </c>
      <c r="D340" s="2">
        <v>2021</v>
      </c>
      <c r="J340" s="2" t="s">
        <v>186</v>
      </c>
      <c r="K340" s="2" t="s">
        <v>187</v>
      </c>
      <c r="L340" s="2">
        <v>2021</v>
      </c>
      <c r="M340" s="2" t="str">
        <f>IF(sum!A333="AT",sum!B333,"*")</f>
        <v>*</v>
      </c>
      <c r="N340" s="2"/>
      <c r="O340" s="2" t="str">
        <f>IF(sum!A333="AT",sum!D333,"*")</f>
        <v>*</v>
      </c>
      <c r="R340" s="2" t="s">
        <v>186</v>
      </c>
      <c r="S340" s="2" t="s">
        <v>187</v>
      </c>
      <c r="T340" s="2">
        <v>2021</v>
      </c>
      <c r="U340" s="2" t="str">
        <f>IF(sum!A333="BC",sum!B333,"*")</f>
        <v>TWS-Light_ELE1</v>
      </c>
      <c r="V340" s="2"/>
      <c r="W340" s="2">
        <f>IF(sum!A333="BC",sum!D333,"*")</f>
        <v>0.022194039315155</v>
      </c>
      <c r="Z340" s="2" t="s">
        <v>186</v>
      </c>
      <c r="AA340" s="2" t="s">
        <v>187</v>
      </c>
      <c r="AB340" s="2">
        <v>2021</v>
      </c>
      <c r="AC340" s="2" t="str">
        <f>IF(sum!A333="MA",sum!B333,"*")</f>
        <v>*</v>
      </c>
      <c r="AD340" s="2"/>
      <c r="AE340" s="2" t="str">
        <f>IF(sum!A333="MA",sum!D333,"*")</f>
        <v>*</v>
      </c>
      <c r="AH340" s="2" t="s">
        <v>186</v>
      </c>
      <c r="AI340" s="2" t="s">
        <v>187</v>
      </c>
      <c r="AJ340" s="2">
        <v>2021</v>
      </c>
      <c r="AK340" s="2" t="str">
        <f>IF(sum!A333="ON",sum!B333,"*")</f>
        <v>*</v>
      </c>
      <c r="AL340" s="2"/>
      <c r="AM340" s="2" t="str">
        <f>IF(sum!A333="ON",sum!D333,"*")</f>
        <v>*</v>
      </c>
      <c r="AP340" s="2" t="s">
        <v>186</v>
      </c>
      <c r="AQ340" s="2" t="s">
        <v>187</v>
      </c>
      <c r="AR340" s="2">
        <v>2021</v>
      </c>
      <c r="AS340" s="2" t="str">
        <f>IF(sum!A333="QU",sum!B333,"*")</f>
        <v>*</v>
      </c>
      <c r="AT340" s="2"/>
      <c r="AU340" s="2" t="str">
        <f>IF(sum!A333="QU",sum!D333,"*")</f>
        <v>*</v>
      </c>
      <c r="AX340" s="2" t="s">
        <v>186</v>
      </c>
      <c r="AY340" s="2" t="s">
        <v>187</v>
      </c>
      <c r="AZ340" s="2">
        <v>2021</v>
      </c>
      <c r="BA340" s="2" t="str">
        <f>IF(sum!A333="SA",sum!B333,"*")</f>
        <v>*</v>
      </c>
      <c r="BB340" s="2"/>
      <c r="BC340" s="2" t="str">
        <f>IF(sum!A333="SA",sum!D333,"*")</f>
        <v>*</v>
      </c>
    </row>
    <row r="341" spans="2:55">
      <c r="B341" s="2" t="s">
        <v>186</v>
      </c>
      <c r="C341" s="2" t="s">
        <v>187</v>
      </c>
      <c r="D341" s="2">
        <v>2021</v>
      </c>
      <c r="J341" s="2" t="s">
        <v>186</v>
      </c>
      <c r="K341" s="2" t="s">
        <v>187</v>
      </c>
      <c r="L341" s="2">
        <v>2021</v>
      </c>
      <c r="M341" s="2" t="str">
        <f>IF(sum!A334="AT",sum!B334,"*")</f>
        <v>*</v>
      </c>
      <c r="N341" s="2"/>
      <c r="O341" s="2" t="str">
        <f>IF(sum!A334="AT",sum!D334,"*")</f>
        <v>*</v>
      </c>
      <c r="R341" s="2" t="s">
        <v>186</v>
      </c>
      <c r="S341" s="2" t="s">
        <v>187</v>
      </c>
      <c r="T341" s="2">
        <v>2021</v>
      </c>
      <c r="U341" s="2" t="str">
        <f>IF(sum!A334="BC",sum!B334,"*")</f>
        <v>TWS-SpCool_ELE1</v>
      </c>
      <c r="V341" s="2"/>
      <c r="W341" s="2">
        <f>IF(sum!A334="BC",sum!D334,"*")</f>
        <v>0.00317057704502223</v>
      </c>
      <c r="Z341" s="2" t="s">
        <v>186</v>
      </c>
      <c r="AA341" s="2" t="s">
        <v>187</v>
      </c>
      <c r="AB341" s="2">
        <v>2021</v>
      </c>
      <c r="AC341" s="2" t="str">
        <f>IF(sum!A334="MA",sum!B334,"*")</f>
        <v>*</v>
      </c>
      <c r="AD341" s="2"/>
      <c r="AE341" s="2" t="str">
        <f>IF(sum!A334="MA",sum!D334,"*")</f>
        <v>*</v>
      </c>
      <c r="AH341" s="2" t="s">
        <v>186</v>
      </c>
      <c r="AI341" s="2" t="s">
        <v>187</v>
      </c>
      <c r="AJ341" s="2">
        <v>2021</v>
      </c>
      <c r="AK341" s="2" t="str">
        <f>IF(sum!A334="ON",sum!B334,"*")</f>
        <v>*</v>
      </c>
      <c r="AL341" s="2"/>
      <c r="AM341" s="2" t="str">
        <f>IF(sum!A334="ON",sum!D334,"*")</f>
        <v>*</v>
      </c>
      <c r="AP341" s="4" t="s">
        <v>186</v>
      </c>
      <c r="AQ341" s="4" t="s">
        <v>187</v>
      </c>
      <c r="AR341" s="4">
        <v>2021</v>
      </c>
      <c r="AS341" s="2" t="str">
        <f>IF(sum!A334="QU",sum!B334,"*")</f>
        <v>*</v>
      </c>
      <c r="AT341" s="2"/>
      <c r="AU341" s="2" t="str">
        <f>IF(sum!A334="QU",sum!D334,"*")</f>
        <v>*</v>
      </c>
      <c r="AX341" s="2" t="s">
        <v>186</v>
      </c>
      <c r="AY341" s="2" t="s">
        <v>187</v>
      </c>
      <c r="AZ341" s="2">
        <v>2021</v>
      </c>
      <c r="BA341" s="2" t="str">
        <f>IF(sum!A334="SA",sum!B334,"*")</f>
        <v>*</v>
      </c>
      <c r="BB341" s="2"/>
      <c r="BC341" s="2" t="str">
        <f>IF(sum!A334="SA",sum!D334,"*")</f>
        <v>*</v>
      </c>
    </row>
    <row r="342" spans="2:55">
      <c r="B342" s="4" t="s">
        <v>186</v>
      </c>
      <c r="C342" s="4" t="s">
        <v>187</v>
      </c>
      <c r="D342" s="4">
        <v>2021</v>
      </c>
      <c r="J342" s="4" t="s">
        <v>186</v>
      </c>
      <c r="K342" s="4" t="s">
        <v>187</v>
      </c>
      <c r="L342" s="4">
        <v>2021</v>
      </c>
      <c r="M342" s="2" t="str">
        <f>IF(sum!A335="AT",sum!B335,"*")</f>
        <v>*</v>
      </c>
      <c r="N342" s="2"/>
      <c r="O342" s="2" t="str">
        <f>IF(sum!A335="AT",sum!D335,"*")</f>
        <v>*</v>
      </c>
      <c r="R342" s="4" t="s">
        <v>186</v>
      </c>
      <c r="S342" s="4" t="s">
        <v>187</v>
      </c>
      <c r="T342" s="4">
        <v>2021</v>
      </c>
      <c r="U342" s="2" t="str">
        <f>IF(sum!A335="BC",sum!B335,"*")</f>
        <v>TWS-SpHeat_ELE1</v>
      </c>
      <c r="V342" s="2"/>
      <c r="W342" s="2">
        <f>IF(sum!A335="BC",sum!D335,"*")</f>
        <v>0.0352286338335799</v>
      </c>
      <c r="Z342" s="4" t="s">
        <v>186</v>
      </c>
      <c r="AA342" s="4" t="s">
        <v>187</v>
      </c>
      <c r="AB342" s="4">
        <v>2021</v>
      </c>
      <c r="AC342" s="2" t="str">
        <f>IF(sum!A335="MA",sum!B335,"*")</f>
        <v>*</v>
      </c>
      <c r="AD342" s="2"/>
      <c r="AE342" s="2" t="str">
        <f>IF(sum!A335="MA",sum!D335,"*")</f>
        <v>*</v>
      </c>
      <c r="AH342" s="4" t="s">
        <v>186</v>
      </c>
      <c r="AI342" s="4" t="s">
        <v>187</v>
      </c>
      <c r="AJ342" s="4">
        <v>2021</v>
      </c>
      <c r="AK342" s="2" t="str">
        <f>IF(sum!A335="ON",sum!B335,"*")</f>
        <v>*</v>
      </c>
      <c r="AL342" s="2"/>
      <c r="AM342" s="2" t="str">
        <f>IF(sum!A335="ON",sum!D335,"*")</f>
        <v>*</v>
      </c>
      <c r="AP342" s="2" t="s">
        <v>186</v>
      </c>
      <c r="AQ342" s="2" t="s">
        <v>187</v>
      </c>
      <c r="AR342" s="2">
        <v>2021</v>
      </c>
      <c r="AS342" s="2" t="str">
        <f>IF(sum!A335="QU",sum!B335,"*")</f>
        <v>*</v>
      </c>
      <c r="AT342" s="2"/>
      <c r="AU342" s="2" t="str">
        <f>IF(sum!A335="QU",sum!D335,"*")</f>
        <v>*</v>
      </c>
      <c r="AX342" s="4" t="s">
        <v>186</v>
      </c>
      <c r="AY342" s="4" t="s">
        <v>187</v>
      </c>
      <c r="AZ342" s="4">
        <v>2021</v>
      </c>
      <c r="BA342" s="2" t="str">
        <f>IF(sum!A335="SA",sum!B335,"*")</f>
        <v>*</v>
      </c>
      <c r="BB342" s="2"/>
      <c r="BC342" s="2" t="str">
        <f>IF(sum!A335="SA",sum!D335,"*")</f>
        <v>*</v>
      </c>
    </row>
    <row r="343" spans="2:55">
      <c r="B343" s="2" t="s">
        <v>186</v>
      </c>
      <c r="C343" s="2" t="s">
        <v>187</v>
      </c>
      <c r="D343" s="2">
        <v>2021</v>
      </c>
      <c r="J343" s="2" t="s">
        <v>186</v>
      </c>
      <c r="K343" s="2" t="s">
        <v>187</v>
      </c>
      <c r="L343" s="2">
        <v>2021</v>
      </c>
      <c r="M343" s="2" t="str">
        <f>IF(sum!A336="AT",sum!B336,"*")</f>
        <v>*</v>
      </c>
      <c r="N343" s="2"/>
      <c r="O343" s="2" t="str">
        <f>IF(sum!A336="AT",sum!D336,"*")</f>
        <v>*</v>
      </c>
      <c r="R343" s="2" t="s">
        <v>186</v>
      </c>
      <c r="S343" s="2" t="s">
        <v>187</v>
      </c>
      <c r="T343" s="2">
        <v>2021</v>
      </c>
      <c r="U343" s="2" t="str">
        <f>IF(sum!A336="BC",sum!B336,"*")</f>
        <v>TWS-WaterHeat_ELE1</v>
      </c>
      <c r="V343" s="2"/>
      <c r="W343" s="2">
        <f>IF(sum!A336="BC",sum!D336,"*")</f>
        <v>0.0021137180300148</v>
      </c>
      <c r="Z343" s="2" t="s">
        <v>186</v>
      </c>
      <c r="AA343" s="2" t="s">
        <v>187</v>
      </c>
      <c r="AB343" s="2">
        <v>2021</v>
      </c>
      <c r="AC343" s="2" t="str">
        <f>IF(sum!A336="MA",sum!B336,"*")</f>
        <v>*</v>
      </c>
      <c r="AD343" s="2"/>
      <c r="AE343" s="2" t="str">
        <f>IF(sum!A336="MA",sum!D336,"*")</f>
        <v>*</v>
      </c>
      <c r="AH343" s="2" t="s">
        <v>186</v>
      </c>
      <c r="AI343" s="2" t="s">
        <v>187</v>
      </c>
      <c r="AJ343" s="2">
        <v>2021</v>
      </c>
      <c r="AK343" s="2" t="str">
        <f>IF(sum!A336="ON",sum!B336,"*")</f>
        <v>*</v>
      </c>
      <c r="AL343" s="2"/>
      <c r="AM343" s="2" t="str">
        <f>IF(sum!A336="ON",sum!D336,"*")</f>
        <v>*</v>
      </c>
      <c r="AP343" s="4" t="s">
        <v>186</v>
      </c>
      <c r="AQ343" s="4" t="s">
        <v>187</v>
      </c>
      <c r="AR343" s="4">
        <v>2021</v>
      </c>
      <c r="AS343" s="2" t="str">
        <f>IF(sum!A336="QU",sum!B336,"*")</f>
        <v>*</v>
      </c>
      <c r="AT343" s="2"/>
      <c r="AU343" s="2" t="str">
        <f>IF(sum!A336="QU",sum!D336,"*")</f>
        <v>*</v>
      </c>
      <c r="AX343" s="2" t="s">
        <v>186</v>
      </c>
      <c r="AY343" s="2" t="s">
        <v>187</v>
      </c>
      <c r="AZ343" s="2">
        <v>2021</v>
      </c>
      <c r="BA343" s="2" t="str">
        <f>IF(sum!A336="SA",sum!B336,"*")</f>
        <v>*</v>
      </c>
      <c r="BB343" s="2"/>
      <c r="BC343" s="2" t="str">
        <f>IF(sum!A336="SA",sum!D336,"*")</f>
        <v>*</v>
      </c>
    </row>
    <row r="344" spans="2:55">
      <c r="B344" s="2" t="s">
        <v>186</v>
      </c>
      <c r="C344" s="2" t="s">
        <v>187</v>
      </c>
      <c r="D344" s="2">
        <v>2021</v>
      </c>
      <c r="J344" s="2" t="s">
        <v>186</v>
      </c>
      <c r="K344" s="2" t="s">
        <v>187</v>
      </c>
      <c r="L344" s="2">
        <v>2021</v>
      </c>
      <c r="M344" s="2" t="str">
        <f>IF(sum!A337="AT",sum!B337,"*")</f>
        <v>*</v>
      </c>
      <c r="N344" s="2"/>
      <c r="O344" s="2" t="str">
        <f>IF(sum!A337="AT",sum!D337,"*")</f>
        <v>*</v>
      </c>
      <c r="R344" s="2" t="s">
        <v>186</v>
      </c>
      <c r="S344" s="2" t="s">
        <v>187</v>
      </c>
      <c r="T344" s="2">
        <v>2021</v>
      </c>
      <c r="U344" s="2" t="str">
        <f>IF(sum!A337="BC",sum!B337,"*")</f>
        <v>WST-AuxiliaryEquip_ELE1</v>
      </c>
      <c r="V344" s="2"/>
      <c r="W344" s="2">
        <f>IF(sum!A337="BC",sum!D337,"*")</f>
        <v>0.016909744240118</v>
      </c>
      <c r="Z344" s="2" t="s">
        <v>186</v>
      </c>
      <c r="AA344" s="2" t="s">
        <v>187</v>
      </c>
      <c r="AB344" s="2">
        <v>2021</v>
      </c>
      <c r="AC344" s="2" t="str">
        <f>IF(sum!A337="MA",sum!B337,"*")</f>
        <v>*</v>
      </c>
      <c r="AD344" s="2"/>
      <c r="AE344" s="2" t="str">
        <f>IF(sum!A337="MA",sum!D337,"*")</f>
        <v>*</v>
      </c>
      <c r="AH344" s="2" t="s">
        <v>186</v>
      </c>
      <c r="AI344" s="2" t="s">
        <v>187</v>
      </c>
      <c r="AJ344" s="2">
        <v>2021</v>
      </c>
      <c r="AK344" s="2" t="str">
        <f>IF(sum!A337="ON",sum!B337,"*")</f>
        <v>*</v>
      </c>
      <c r="AL344" s="2"/>
      <c r="AM344" s="2" t="str">
        <f>IF(sum!A337="ON",sum!D337,"*")</f>
        <v>*</v>
      </c>
      <c r="AP344" s="2" t="s">
        <v>186</v>
      </c>
      <c r="AQ344" s="2" t="s">
        <v>187</v>
      </c>
      <c r="AR344" s="2">
        <v>2021</v>
      </c>
      <c r="AS344" s="2" t="str">
        <f>IF(sum!A337="QU",sum!B337,"*")</f>
        <v>*</v>
      </c>
      <c r="AT344" s="2"/>
      <c r="AU344" s="2" t="str">
        <f>IF(sum!A337="QU",sum!D337,"*")</f>
        <v>*</v>
      </c>
      <c r="AX344" s="2" t="s">
        <v>186</v>
      </c>
      <c r="AY344" s="2" t="s">
        <v>187</v>
      </c>
      <c r="AZ344" s="2">
        <v>2021</v>
      </c>
      <c r="BA344" s="2" t="str">
        <f>IF(sum!A337="SA",sum!B337,"*")</f>
        <v>*</v>
      </c>
      <c r="BB344" s="2"/>
      <c r="BC344" s="2" t="str">
        <f>IF(sum!A337="SA",sum!D337,"*")</f>
        <v>*</v>
      </c>
    </row>
    <row r="345" spans="2:55">
      <c r="B345" s="4" t="s">
        <v>186</v>
      </c>
      <c r="C345" s="4" t="s">
        <v>187</v>
      </c>
      <c r="D345" s="4">
        <v>2021</v>
      </c>
      <c r="J345" s="4" t="s">
        <v>186</v>
      </c>
      <c r="K345" s="4" t="s">
        <v>187</v>
      </c>
      <c r="L345" s="4">
        <v>2021</v>
      </c>
      <c r="M345" s="2" t="str">
        <f>IF(sum!A338="AT",sum!B338,"*")</f>
        <v>*</v>
      </c>
      <c r="N345" s="2"/>
      <c r="O345" s="2" t="str">
        <f>IF(sum!A338="AT",sum!D338,"*")</f>
        <v>*</v>
      </c>
      <c r="R345" s="4" t="s">
        <v>186</v>
      </c>
      <c r="S345" s="4" t="s">
        <v>187</v>
      </c>
      <c r="T345" s="4">
        <v>2021</v>
      </c>
      <c r="U345" s="2" t="str">
        <f>IF(sum!A338="BC",sum!B338,"*")</f>
        <v>WST-AuxiliaryMot_ELE1</v>
      </c>
      <c r="V345" s="2"/>
      <c r="W345" s="2">
        <f>IF(sum!A338="BC",sum!D338,"*")</f>
        <v>0.178303859995979</v>
      </c>
      <c r="Z345" s="4" t="s">
        <v>186</v>
      </c>
      <c r="AA345" s="4" t="s">
        <v>187</v>
      </c>
      <c r="AB345" s="4">
        <v>2021</v>
      </c>
      <c r="AC345" s="2" t="str">
        <f>IF(sum!A338="MA",sum!B338,"*")</f>
        <v>*</v>
      </c>
      <c r="AD345" s="2"/>
      <c r="AE345" s="2" t="str">
        <f>IF(sum!A338="MA",sum!D338,"*")</f>
        <v>*</v>
      </c>
      <c r="AH345" s="4" t="s">
        <v>186</v>
      </c>
      <c r="AI345" s="4" t="s">
        <v>187</v>
      </c>
      <c r="AJ345" s="4">
        <v>2021</v>
      </c>
      <c r="AK345" s="2" t="str">
        <f>IF(sum!A338="ON",sum!B338,"*")</f>
        <v>*</v>
      </c>
      <c r="AL345" s="2"/>
      <c r="AM345" s="2" t="str">
        <f>IF(sum!A338="ON",sum!D338,"*")</f>
        <v>*</v>
      </c>
      <c r="AP345" s="4" t="s">
        <v>186</v>
      </c>
      <c r="AQ345" s="4" t="s">
        <v>187</v>
      </c>
      <c r="AR345" s="4">
        <v>2021</v>
      </c>
      <c r="AS345" s="2" t="str">
        <f>IF(sum!A338="QU",sum!B338,"*")</f>
        <v>*</v>
      </c>
      <c r="AT345" s="2"/>
      <c r="AU345" s="2" t="str">
        <f>IF(sum!A338="QU",sum!D338,"*")</f>
        <v>*</v>
      </c>
      <c r="AX345" s="4" t="s">
        <v>186</v>
      </c>
      <c r="AY345" s="4" t="s">
        <v>187</v>
      </c>
      <c r="AZ345" s="4">
        <v>2021</v>
      </c>
      <c r="BA345" s="2" t="str">
        <f>IF(sum!A338="SA",sum!B338,"*")</f>
        <v>*</v>
      </c>
      <c r="BB345" s="2"/>
      <c r="BC345" s="2" t="str">
        <f>IF(sum!A338="SA",sum!D338,"*")</f>
        <v>*</v>
      </c>
    </row>
    <row r="346" spans="2:55">
      <c r="B346" s="2" t="s">
        <v>186</v>
      </c>
      <c r="C346" s="2" t="s">
        <v>187</v>
      </c>
      <c r="D346" s="2">
        <v>2021</v>
      </c>
      <c r="J346" s="2" t="s">
        <v>186</v>
      </c>
      <c r="K346" s="2" t="s">
        <v>187</v>
      </c>
      <c r="L346" s="2">
        <v>2021</v>
      </c>
      <c r="M346" s="2" t="str">
        <f>IF(sum!A339="AT",sum!B339,"*")</f>
        <v>*</v>
      </c>
      <c r="N346" s="2"/>
      <c r="O346" s="2" t="str">
        <f>IF(sum!A339="AT",sum!D339,"*")</f>
        <v>*</v>
      </c>
      <c r="R346" s="2" t="s">
        <v>186</v>
      </c>
      <c r="S346" s="2" t="s">
        <v>187</v>
      </c>
      <c r="T346" s="2">
        <v>2021</v>
      </c>
      <c r="U346" s="2" t="str">
        <f>IF(sum!A339="BC",sum!B339,"*")</f>
        <v>WST-Light_ELE1</v>
      </c>
      <c r="V346" s="2"/>
      <c r="W346" s="2">
        <f>IF(sum!A339="BC",sum!D339,"*")</f>
        <v>0.0317057704502224</v>
      </c>
      <c r="Z346" s="2" t="s">
        <v>186</v>
      </c>
      <c r="AA346" s="2" t="s">
        <v>187</v>
      </c>
      <c r="AB346" s="2">
        <v>2021</v>
      </c>
      <c r="AC346" s="2" t="str">
        <f>IF(sum!A339="MA",sum!B339,"*")</f>
        <v>*</v>
      </c>
      <c r="AD346" s="2"/>
      <c r="AE346" s="2" t="str">
        <f>IF(sum!A339="MA",sum!D339,"*")</f>
        <v>*</v>
      </c>
      <c r="AH346" s="2" t="s">
        <v>186</v>
      </c>
      <c r="AI346" s="2" t="s">
        <v>187</v>
      </c>
      <c r="AJ346" s="2">
        <v>2021</v>
      </c>
      <c r="AK346" s="2" t="str">
        <f>IF(sum!A339="ON",sum!B339,"*")</f>
        <v>*</v>
      </c>
      <c r="AL346" s="2"/>
      <c r="AM346" s="2" t="str">
        <f>IF(sum!A339="ON",sum!D339,"*")</f>
        <v>*</v>
      </c>
      <c r="AP346" s="2" t="s">
        <v>186</v>
      </c>
      <c r="AQ346" s="2" t="s">
        <v>187</v>
      </c>
      <c r="AR346" s="2">
        <v>2021</v>
      </c>
      <c r="AS346" s="2" t="str">
        <f>IF(sum!A339="QU",sum!B339,"*")</f>
        <v>*</v>
      </c>
      <c r="AT346" s="2"/>
      <c r="AU346" s="2" t="str">
        <f>IF(sum!A339="QU",sum!D339,"*")</f>
        <v>*</v>
      </c>
      <c r="AX346" s="2" t="s">
        <v>186</v>
      </c>
      <c r="AY346" s="2" t="s">
        <v>187</v>
      </c>
      <c r="AZ346" s="2">
        <v>2021</v>
      </c>
      <c r="BA346" s="2" t="str">
        <f>IF(sum!A339="SA",sum!B339,"*")</f>
        <v>*</v>
      </c>
      <c r="BB346" s="2"/>
      <c r="BC346" s="2" t="str">
        <f>IF(sum!A339="SA",sum!D339,"*")</f>
        <v>*</v>
      </c>
    </row>
    <row r="347" spans="2:55">
      <c r="B347" s="2" t="s">
        <v>186</v>
      </c>
      <c r="C347" s="2" t="s">
        <v>187</v>
      </c>
      <c r="D347" s="2">
        <v>2021</v>
      </c>
      <c r="J347" s="2" t="s">
        <v>186</v>
      </c>
      <c r="K347" s="2" t="s">
        <v>187</v>
      </c>
      <c r="L347" s="2">
        <v>2021</v>
      </c>
      <c r="M347" s="2" t="str">
        <f>IF(sum!A340="AT",sum!B340,"*")</f>
        <v>*</v>
      </c>
      <c r="N347" s="2"/>
      <c r="O347" s="2" t="str">
        <f>IF(sum!A340="AT",sum!D340,"*")</f>
        <v>*</v>
      </c>
      <c r="R347" s="2" t="s">
        <v>186</v>
      </c>
      <c r="S347" s="2" t="s">
        <v>187</v>
      </c>
      <c r="T347" s="2">
        <v>2021</v>
      </c>
      <c r="U347" s="2" t="str">
        <f>IF(sum!A340="BC",sum!B340,"*")</f>
        <v>WST-SpCool_ELE1</v>
      </c>
      <c r="V347" s="2"/>
      <c r="W347" s="2">
        <f>IF(sum!A340="BC",sum!D340,"*")</f>
        <v>0.00634115409004437</v>
      </c>
      <c r="Z347" s="2" t="s">
        <v>186</v>
      </c>
      <c r="AA347" s="2" t="s">
        <v>187</v>
      </c>
      <c r="AB347" s="2">
        <v>2021</v>
      </c>
      <c r="AC347" s="2" t="str">
        <f>IF(sum!A340="MA",sum!B340,"*")</f>
        <v>*</v>
      </c>
      <c r="AD347" s="2"/>
      <c r="AE347" s="2" t="str">
        <f>IF(sum!A340="MA",sum!D340,"*")</f>
        <v>*</v>
      </c>
      <c r="AH347" s="2" t="s">
        <v>186</v>
      </c>
      <c r="AI347" s="2" t="s">
        <v>187</v>
      </c>
      <c r="AJ347" s="2">
        <v>2021</v>
      </c>
      <c r="AK347" s="2" t="str">
        <f>IF(sum!A340="ON",sum!B340,"*")</f>
        <v>*</v>
      </c>
      <c r="AL347" s="2"/>
      <c r="AM347" s="2" t="str">
        <f>IF(sum!A340="ON",sum!D340,"*")</f>
        <v>*</v>
      </c>
      <c r="AP347" s="4" t="s">
        <v>186</v>
      </c>
      <c r="AQ347" s="4" t="s">
        <v>187</v>
      </c>
      <c r="AR347" s="4">
        <v>2021</v>
      </c>
      <c r="AS347" s="2" t="str">
        <f>IF(sum!A340="QU",sum!B340,"*")</f>
        <v>*</v>
      </c>
      <c r="AT347" s="2"/>
      <c r="AU347" s="2" t="str">
        <f>IF(sum!A340="QU",sum!D340,"*")</f>
        <v>*</v>
      </c>
      <c r="AX347" s="2" t="s">
        <v>186</v>
      </c>
      <c r="AY347" s="2" t="s">
        <v>187</v>
      </c>
      <c r="AZ347" s="2">
        <v>2021</v>
      </c>
      <c r="BA347" s="2" t="str">
        <f>IF(sum!A340="SA",sum!B340,"*")</f>
        <v>*</v>
      </c>
      <c r="BB347" s="2"/>
      <c r="BC347" s="2" t="str">
        <f>IF(sum!A340="SA",sum!D340,"*")</f>
        <v>*</v>
      </c>
    </row>
    <row r="348" spans="2:55">
      <c r="B348" s="4" t="s">
        <v>186</v>
      </c>
      <c r="C348" s="4" t="s">
        <v>187</v>
      </c>
      <c r="D348" s="4">
        <v>2021</v>
      </c>
      <c r="J348" s="4" t="s">
        <v>186</v>
      </c>
      <c r="K348" s="4" t="s">
        <v>187</v>
      </c>
      <c r="L348" s="4">
        <v>2021</v>
      </c>
      <c r="M348" s="2" t="str">
        <f>IF(sum!A341="AT",sum!B341,"*")</f>
        <v>*</v>
      </c>
      <c r="N348" s="2"/>
      <c r="O348" s="2" t="str">
        <f>IF(sum!A341="AT",sum!D341,"*")</f>
        <v>*</v>
      </c>
      <c r="R348" s="4" t="s">
        <v>186</v>
      </c>
      <c r="S348" s="4" t="s">
        <v>187</v>
      </c>
      <c r="T348" s="4">
        <v>2021</v>
      </c>
      <c r="U348" s="2" t="str">
        <f>IF(sum!A341="BC",sum!B341,"*")</f>
        <v>WST-SpHeat_ELE1</v>
      </c>
      <c r="V348" s="2"/>
      <c r="W348" s="2">
        <f>IF(sum!A341="BC",sum!D341,"*")</f>
        <v>0.0408652152469525</v>
      </c>
      <c r="Z348" s="4" t="s">
        <v>186</v>
      </c>
      <c r="AA348" s="4" t="s">
        <v>187</v>
      </c>
      <c r="AB348" s="4">
        <v>2021</v>
      </c>
      <c r="AC348" s="2" t="str">
        <f>IF(sum!A341="MA",sum!B341,"*")</f>
        <v>*</v>
      </c>
      <c r="AD348" s="2"/>
      <c r="AE348" s="2" t="str">
        <f>IF(sum!A341="MA",sum!D341,"*")</f>
        <v>*</v>
      </c>
      <c r="AH348" s="4" t="s">
        <v>186</v>
      </c>
      <c r="AI348" s="4" t="s">
        <v>187</v>
      </c>
      <c r="AJ348" s="4">
        <v>2021</v>
      </c>
      <c r="AK348" s="2" t="str">
        <f>IF(sum!A341="ON",sum!B341,"*")</f>
        <v>*</v>
      </c>
      <c r="AL348" s="2"/>
      <c r="AM348" s="2" t="str">
        <f>IF(sum!A341="ON",sum!D341,"*")</f>
        <v>*</v>
      </c>
      <c r="AP348" s="2" t="s">
        <v>186</v>
      </c>
      <c r="AQ348" s="2" t="s">
        <v>187</v>
      </c>
      <c r="AR348" s="2">
        <v>2021</v>
      </c>
      <c r="AS348" s="2" t="str">
        <f>IF(sum!A341="QU",sum!B341,"*")</f>
        <v>*</v>
      </c>
      <c r="AT348" s="2"/>
      <c r="AU348" s="2" t="str">
        <f>IF(sum!A341="QU",sum!D341,"*")</f>
        <v>*</v>
      </c>
      <c r="AX348" s="4" t="s">
        <v>186</v>
      </c>
      <c r="AY348" s="4" t="s">
        <v>187</v>
      </c>
      <c r="AZ348" s="4">
        <v>2021</v>
      </c>
      <c r="BA348" s="2" t="str">
        <f>IF(sum!A341="SA",sum!B341,"*")</f>
        <v>*</v>
      </c>
      <c r="BB348" s="2"/>
      <c r="BC348" s="2" t="str">
        <f>IF(sum!A341="SA",sum!D341,"*")</f>
        <v>*</v>
      </c>
    </row>
    <row r="349" spans="2:55">
      <c r="B349" s="2" t="s">
        <v>186</v>
      </c>
      <c r="C349" s="2" t="s">
        <v>187</v>
      </c>
      <c r="D349" s="2">
        <v>2021</v>
      </c>
      <c r="J349" s="2" t="s">
        <v>186</v>
      </c>
      <c r="K349" s="2" t="s">
        <v>187</v>
      </c>
      <c r="L349" s="2">
        <v>2021</v>
      </c>
      <c r="M349" s="2" t="str">
        <f>IF(sum!A342="AT",sum!B342,"*")</f>
        <v>*</v>
      </c>
      <c r="N349" s="2"/>
      <c r="O349" s="2" t="str">
        <f>IF(sum!A342="AT",sum!D342,"*")</f>
        <v>*</v>
      </c>
      <c r="R349" s="2" t="s">
        <v>186</v>
      </c>
      <c r="S349" s="2" t="s">
        <v>187</v>
      </c>
      <c r="T349" s="2">
        <v>2021</v>
      </c>
      <c r="U349" s="2" t="str">
        <f>IF(sum!A342="BC",sum!B342,"*")</f>
        <v>WST-WaterHeat_ELE1</v>
      </c>
      <c r="V349" s="2"/>
      <c r="W349" s="2">
        <f>IF(sum!A342="BC",sum!D342,"*")</f>
        <v>0.00634115409004438</v>
      </c>
      <c r="Z349" s="2" t="s">
        <v>186</v>
      </c>
      <c r="AA349" s="2" t="s">
        <v>187</v>
      </c>
      <c r="AB349" s="2">
        <v>2021</v>
      </c>
      <c r="AC349" s="2" t="str">
        <f>IF(sum!A342="MA",sum!B342,"*")</f>
        <v>*</v>
      </c>
      <c r="AD349" s="2"/>
      <c r="AE349" s="2" t="str">
        <f>IF(sum!A342="MA",sum!D342,"*")</f>
        <v>*</v>
      </c>
      <c r="AH349" s="2" t="s">
        <v>186</v>
      </c>
      <c r="AI349" s="2" t="s">
        <v>187</v>
      </c>
      <c r="AJ349" s="2">
        <v>2021</v>
      </c>
      <c r="AK349" s="2" t="str">
        <f>IF(sum!A342="ON",sum!B342,"*")</f>
        <v>*</v>
      </c>
      <c r="AL349" s="2"/>
      <c r="AM349" s="2" t="str">
        <f>IF(sum!A342="ON",sum!D342,"*")</f>
        <v>*</v>
      </c>
      <c r="AP349" s="4" t="s">
        <v>186</v>
      </c>
      <c r="AQ349" s="4" t="s">
        <v>187</v>
      </c>
      <c r="AR349" s="4">
        <v>2021</v>
      </c>
      <c r="AS349" s="2" t="str">
        <f>IF(sum!A342="QU",sum!B342,"*")</f>
        <v>*</v>
      </c>
      <c r="AT349" s="2"/>
      <c r="AU349" s="2" t="str">
        <f>IF(sum!A342="QU",sum!D342,"*")</f>
        <v>*</v>
      </c>
      <c r="AX349" s="2" t="s">
        <v>186</v>
      </c>
      <c r="AY349" s="2" t="s">
        <v>187</v>
      </c>
      <c r="AZ349" s="2">
        <v>2021</v>
      </c>
      <c r="BA349" s="2" t="str">
        <f>IF(sum!A342="SA",sum!B342,"*")</f>
        <v>*</v>
      </c>
      <c r="BB349" s="2"/>
      <c r="BC349" s="2" t="str">
        <f>IF(sum!A342="SA",sum!D342,"*")</f>
        <v>*</v>
      </c>
    </row>
    <row r="350" spans="2:55">
      <c r="B350" s="2" t="s">
        <v>186</v>
      </c>
      <c r="C350" s="2" t="s">
        <v>187</v>
      </c>
      <c r="D350" s="2">
        <v>2021</v>
      </c>
      <c r="J350" s="2" t="s">
        <v>186</v>
      </c>
      <c r="K350" s="2" t="s">
        <v>187</v>
      </c>
      <c r="L350" s="2">
        <v>2021</v>
      </c>
      <c r="M350" s="2" t="str">
        <f>IF(sum!A343="AT",sum!B343,"*")</f>
        <v>*</v>
      </c>
      <c r="N350" s="2"/>
      <c r="O350" s="2" t="str">
        <f>IF(sum!A343="AT",sum!D343,"*")</f>
        <v>*</v>
      </c>
      <c r="R350" s="2" t="s">
        <v>186</v>
      </c>
      <c r="S350" s="2" t="s">
        <v>187</v>
      </c>
      <c r="T350" s="2">
        <v>2021</v>
      </c>
      <c r="U350" s="2" t="str">
        <f>IF(sum!A343="BC",sum!B343,"*")</f>
        <v>*</v>
      </c>
      <c r="V350" s="2"/>
      <c r="W350" s="2" t="str">
        <f>IF(sum!A343="BC",sum!D343,"*")</f>
        <v>*</v>
      </c>
      <c r="Z350" s="2" t="s">
        <v>186</v>
      </c>
      <c r="AA350" s="2" t="s">
        <v>187</v>
      </c>
      <c r="AB350" s="2">
        <v>2021</v>
      </c>
      <c r="AC350" s="2" t="str">
        <f>IF(sum!A343="MA",sum!B343,"*")</f>
        <v>AFM-AuxiliaryEquip_ELE1</v>
      </c>
      <c r="AD350" s="2"/>
      <c r="AE350" s="2">
        <f>IF(sum!A343="MA",sum!D343,"*")</f>
        <v>0.00422743606002957</v>
      </c>
      <c r="AH350" s="2" t="s">
        <v>186</v>
      </c>
      <c r="AI350" s="2" t="s">
        <v>187</v>
      </c>
      <c r="AJ350" s="2">
        <v>2021</v>
      </c>
      <c r="AK350" s="2" t="str">
        <f>IF(sum!A343="ON",sum!B343,"*")</f>
        <v>*</v>
      </c>
      <c r="AL350" s="2"/>
      <c r="AM350" s="2" t="str">
        <f>IF(sum!A343="ON",sum!D343,"*")</f>
        <v>*</v>
      </c>
      <c r="AP350" s="2" t="s">
        <v>186</v>
      </c>
      <c r="AQ350" s="2" t="s">
        <v>187</v>
      </c>
      <c r="AR350" s="2">
        <v>2021</v>
      </c>
      <c r="AS350" s="2" t="str">
        <f>IF(sum!A343="QU",sum!B343,"*")</f>
        <v>*</v>
      </c>
      <c r="AT350" s="2"/>
      <c r="AU350" s="2" t="str">
        <f>IF(sum!A343="QU",sum!D343,"*")</f>
        <v>*</v>
      </c>
      <c r="AX350" s="2" t="s">
        <v>186</v>
      </c>
      <c r="AY350" s="2" t="s">
        <v>187</v>
      </c>
      <c r="AZ350" s="2">
        <v>2021</v>
      </c>
      <c r="BA350" s="2" t="str">
        <f>IF(sum!A343="SA",sum!B343,"*")</f>
        <v>*</v>
      </c>
      <c r="BB350" s="2"/>
      <c r="BC350" s="2" t="str">
        <f>IF(sum!A343="SA",sum!D343,"*")</f>
        <v>*</v>
      </c>
    </row>
    <row r="351" spans="2:55">
      <c r="B351" s="4" t="s">
        <v>186</v>
      </c>
      <c r="C351" s="4" t="s">
        <v>187</v>
      </c>
      <c r="D351" s="4">
        <v>2021</v>
      </c>
      <c r="J351" s="4" t="s">
        <v>186</v>
      </c>
      <c r="K351" s="4" t="s">
        <v>187</v>
      </c>
      <c r="L351" s="4">
        <v>2021</v>
      </c>
      <c r="M351" s="2" t="str">
        <f>IF(sum!A344="AT",sum!B344,"*")</f>
        <v>*</v>
      </c>
      <c r="N351" s="2"/>
      <c r="O351" s="2" t="str">
        <f>IF(sum!A344="AT",sum!D344,"*")</f>
        <v>*</v>
      </c>
      <c r="R351" s="4" t="s">
        <v>186</v>
      </c>
      <c r="S351" s="4" t="s">
        <v>187</v>
      </c>
      <c r="T351" s="4">
        <v>2021</v>
      </c>
      <c r="U351" s="2" t="str">
        <f>IF(sum!A344="BC",sum!B344,"*")</f>
        <v>*</v>
      </c>
      <c r="V351" s="2"/>
      <c r="W351" s="2" t="str">
        <f>IF(sum!A344="BC",sum!D344,"*")</f>
        <v>*</v>
      </c>
      <c r="Z351" s="4" t="s">
        <v>186</v>
      </c>
      <c r="AA351" s="4" t="s">
        <v>187</v>
      </c>
      <c r="AB351" s="4">
        <v>2021</v>
      </c>
      <c r="AC351" s="2" t="str">
        <f>IF(sum!A344="MA",sum!B344,"*")</f>
        <v>AFM-AuxiliaryMot_ELE1</v>
      </c>
      <c r="AD351" s="2"/>
      <c r="AE351" s="2">
        <f>IF(sum!A344="MA",sum!D344,"*")</f>
        <v>0.00317057704502223</v>
      </c>
      <c r="AH351" s="4" t="s">
        <v>186</v>
      </c>
      <c r="AI351" s="4" t="s">
        <v>187</v>
      </c>
      <c r="AJ351" s="4">
        <v>2021</v>
      </c>
      <c r="AK351" s="2" t="str">
        <f>IF(sum!A344="ON",sum!B344,"*")</f>
        <v>*</v>
      </c>
      <c r="AL351" s="2"/>
      <c r="AM351" s="2" t="str">
        <f>IF(sum!A344="ON",sum!D344,"*")</f>
        <v>*</v>
      </c>
      <c r="AP351" s="4" t="s">
        <v>186</v>
      </c>
      <c r="AQ351" s="4" t="s">
        <v>187</v>
      </c>
      <c r="AR351" s="4">
        <v>2021</v>
      </c>
      <c r="AS351" s="2" t="str">
        <f>IF(sum!A344="QU",sum!B344,"*")</f>
        <v>*</v>
      </c>
      <c r="AT351" s="2"/>
      <c r="AU351" s="2" t="str">
        <f>IF(sum!A344="QU",sum!D344,"*")</f>
        <v>*</v>
      </c>
      <c r="AX351" s="4" t="s">
        <v>186</v>
      </c>
      <c r="AY351" s="4" t="s">
        <v>187</v>
      </c>
      <c r="AZ351" s="4">
        <v>2021</v>
      </c>
      <c r="BA351" s="2" t="str">
        <f>IF(sum!A344="SA",sum!B344,"*")</f>
        <v>*</v>
      </c>
      <c r="BB351" s="2"/>
      <c r="BC351" s="2" t="str">
        <f>IF(sum!A344="SA",sum!D344,"*")</f>
        <v>*</v>
      </c>
    </row>
    <row r="352" spans="2:55">
      <c r="B352" s="2" t="s">
        <v>186</v>
      </c>
      <c r="C352" s="2" t="s">
        <v>187</v>
      </c>
      <c r="D352" s="2">
        <v>2021</v>
      </c>
      <c r="J352" s="2" t="s">
        <v>186</v>
      </c>
      <c r="K352" s="2" t="s">
        <v>187</v>
      </c>
      <c r="L352" s="2">
        <v>2021</v>
      </c>
      <c r="M352" s="2" t="str">
        <f>IF(sum!A345="AT",sum!B345,"*")</f>
        <v>*</v>
      </c>
      <c r="N352" s="2"/>
      <c r="O352" s="2" t="str">
        <f>IF(sum!A345="AT",sum!D345,"*")</f>
        <v>*</v>
      </c>
      <c r="R352" s="2" t="s">
        <v>186</v>
      </c>
      <c r="S352" s="2" t="s">
        <v>187</v>
      </c>
      <c r="T352" s="2">
        <v>2021</v>
      </c>
      <c r="U352" s="2" t="str">
        <f>IF(sum!A345="BC",sum!B345,"*")</f>
        <v>*</v>
      </c>
      <c r="V352" s="2"/>
      <c r="W352" s="2" t="str">
        <f>IF(sum!A345="BC",sum!D345,"*")</f>
        <v>*</v>
      </c>
      <c r="Z352" s="2" t="s">
        <v>186</v>
      </c>
      <c r="AA352" s="2" t="s">
        <v>187</v>
      </c>
      <c r="AB352" s="2">
        <v>2021</v>
      </c>
      <c r="AC352" s="2" t="str">
        <f>IF(sum!A345="MA",sum!B345,"*")</f>
        <v>AFM-Light_ELE1</v>
      </c>
      <c r="AD352" s="2"/>
      <c r="AE352" s="2">
        <f>IF(sum!A345="MA",sum!D345,"*")</f>
        <v>0.00951173113506659</v>
      </c>
      <c r="AH352" s="2" t="s">
        <v>186</v>
      </c>
      <c r="AI352" s="2" t="s">
        <v>187</v>
      </c>
      <c r="AJ352" s="2">
        <v>2021</v>
      </c>
      <c r="AK352" s="2" t="str">
        <f>IF(sum!A345="ON",sum!B345,"*")</f>
        <v>*</v>
      </c>
      <c r="AL352" s="2"/>
      <c r="AM352" s="2" t="str">
        <f>IF(sum!A345="ON",sum!D345,"*")</f>
        <v>*</v>
      </c>
      <c r="AP352" s="2" t="s">
        <v>186</v>
      </c>
      <c r="AQ352" s="2" t="s">
        <v>187</v>
      </c>
      <c r="AR352" s="2">
        <v>2021</v>
      </c>
      <c r="AS352" s="2" t="str">
        <f>IF(sum!A345="QU",sum!B345,"*")</f>
        <v>*</v>
      </c>
      <c r="AT352" s="2"/>
      <c r="AU352" s="2" t="str">
        <f>IF(sum!A345="QU",sum!D345,"*")</f>
        <v>*</v>
      </c>
      <c r="AX352" s="2" t="s">
        <v>186</v>
      </c>
      <c r="AY352" s="2" t="s">
        <v>187</v>
      </c>
      <c r="AZ352" s="2">
        <v>2021</v>
      </c>
      <c r="BA352" s="2" t="str">
        <f>IF(sum!A345="SA",sum!B345,"*")</f>
        <v>*</v>
      </c>
      <c r="BB352" s="2"/>
      <c r="BC352" s="2" t="str">
        <f>IF(sum!A345="SA",sum!D345,"*")</f>
        <v>*</v>
      </c>
    </row>
    <row r="353" spans="2:55">
      <c r="B353" s="2" t="s">
        <v>186</v>
      </c>
      <c r="C353" s="2" t="s">
        <v>187</v>
      </c>
      <c r="D353" s="2">
        <v>2021</v>
      </c>
      <c r="J353" s="2" t="s">
        <v>186</v>
      </c>
      <c r="K353" s="2" t="s">
        <v>187</v>
      </c>
      <c r="L353" s="2">
        <v>2021</v>
      </c>
      <c r="M353" s="2" t="str">
        <f>IF(sum!A346="AT",sum!B346,"*")</f>
        <v>*</v>
      </c>
      <c r="N353" s="2"/>
      <c r="O353" s="2" t="str">
        <f>IF(sum!A346="AT",sum!D346,"*")</f>
        <v>*</v>
      </c>
      <c r="R353" s="2" t="s">
        <v>186</v>
      </c>
      <c r="S353" s="2" t="s">
        <v>187</v>
      </c>
      <c r="T353" s="2">
        <v>2021</v>
      </c>
      <c r="U353" s="2" t="str">
        <f>IF(sum!A346="BC",sum!B346,"*")</f>
        <v>*</v>
      </c>
      <c r="V353" s="2"/>
      <c r="W353" s="2" t="str">
        <f>IF(sum!A346="BC",sum!D346,"*")</f>
        <v>*</v>
      </c>
      <c r="Z353" s="2" t="s">
        <v>186</v>
      </c>
      <c r="AA353" s="2" t="s">
        <v>187</v>
      </c>
      <c r="AB353" s="2">
        <v>2021</v>
      </c>
      <c r="AC353" s="2" t="str">
        <f>IF(sum!A346="MA",sum!B346,"*")</f>
        <v>AFM-SpCool_ELE1</v>
      </c>
      <c r="AD353" s="2"/>
      <c r="AE353" s="2">
        <f>IF(sum!A346="MA",sum!D346,"*")</f>
        <v>0.00317057704502223</v>
      </c>
      <c r="AH353" s="2" t="s">
        <v>186</v>
      </c>
      <c r="AI353" s="2" t="s">
        <v>187</v>
      </c>
      <c r="AJ353" s="2">
        <v>2021</v>
      </c>
      <c r="AK353" s="2" t="str">
        <f>IF(sum!A346="ON",sum!B346,"*")</f>
        <v>*</v>
      </c>
      <c r="AL353" s="2"/>
      <c r="AM353" s="2" t="str">
        <f>IF(sum!A346="ON",sum!D346,"*")</f>
        <v>*</v>
      </c>
      <c r="AP353" s="4" t="s">
        <v>186</v>
      </c>
      <c r="AQ353" s="4" t="s">
        <v>187</v>
      </c>
      <c r="AR353" s="4">
        <v>2021</v>
      </c>
      <c r="AS353" s="2" t="str">
        <f>IF(sum!A346="QU",sum!B346,"*")</f>
        <v>*</v>
      </c>
      <c r="AT353" s="2"/>
      <c r="AU353" s="2" t="str">
        <f>IF(sum!A346="QU",sum!D346,"*")</f>
        <v>*</v>
      </c>
      <c r="AX353" s="2" t="s">
        <v>186</v>
      </c>
      <c r="AY353" s="2" t="s">
        <v>187</v>
      </c>
      <c r="AZ353" s="2">
        <v>2021</v>
      </c>
      <c r="BA353" s="2" t="str">
        <f>IF(sum!A346="SA",sum!B346,"*")</f>
        <v>*</v>
      </c>
      <c r="BB353" s="2"/>
      <c r="BC353" s="2" t="str">
        <f>IF(sum!A346="SA",sum!D346,"*")</f>
        <v>*</v>
      </c>
    </row>
    <row r="354" spans="2:55">
      <c r="B354" s="4" t="s">
        <v>186</v>
      </c>
      <c r="C354" s="4" t="s">
        <v>187</v>
      </c>
      <c r="D354" s="4">
        <v>2021</v>
      </c>
      <c r="J354" s="4" t="s">
        <v>186</v>
      </c>
      <c r="K354" s="4" t="s">
        <v>187</v>
      </c>
      <c r="L354" s="4">
        <v>2021</v>
      </c>
      <c r="M354" s="2" t="str">
        <f>IF(sum!A347="AT",sum!B347,"*")</f>
        <v>*</v>
      </c>
      <c r="N354" s="2"/>
      <c r="O354" s="2" t="str">
        <f>IF(sum!A347="AT",sum!D347,"*")</f>
        <v>*</v>
      </c>
      <c r="R354" s="4" t="s">
        <v>186</v>
      </c>
      <c r="S354" s="4" t="s">
        <v>187</v>
      </c>
      <c r="T354" s="4">
        <v>2021</v>
      </c>
      <c r="U354" s="2" t="str">
        <f>IF(sum!A347="BC",sum!B347,"*")</f>
        <v>*</v>
      </c>
      <c r="V354" s="2"/>
      <c r="W354" s="2" t="str">
        <f>IF(sum!A347="BC",sum!D347,"*")</f>
        <v>*</v>
      </c>
      <c r="Z354" s="4" t="s">
        <v>186</v>
      </c>
      <c r="AA354" s="4" t="s">
        <v>187</v>
      </c>
      <c r="AB354" s="4">
        <v>2021</v>
      </c>
      <c r="AC354" s="2" t="str">
        <f>IF(sum!A347="MA",sum!B347,"*")</f>
        <v>AFM-SpHeat_ELE1</v>
      </c>
      <c r="AD354" s="2"/>
      <c r="AE354" s="2">
        <f>IF(sum!A347="MA",sum!D347,"*")</f>
        <v>0.126823081800887</v>
      </c>
      <c r="AH354" s="4" t="s">
        <v>186</v>
      </c>
      <c r="AI354" s="4" t="s">
        <v>187</v>
      </c>
      <c r="AJ354" s="4">
        <v>2021</v>
      </c>
      <c r="AK354" s="2" t="str">
        <f>IF(sum!A347="ON",sum!B347,"*")</f>
        <v>*</v>
      </c>
      <c r="AL354" s="2"/>
      <c r="AM354" s="2" t="str">
        <f>IF(sum!A347="ON",sum!D347,"*")</f>
        <v>*</v>
      </c>
      <c r="AP354" s="2" t="s">
        <v>186</v>
      </c>
      <c r="AQ354" s="2" t="s">
        <v>187</v>
      </c>
      <c r="AR354" s="2">
        <v>2021</v>
      </c>
      <c r="AS354" s="2" t="str">
        <f>IF(sum!A347="QU",sum!B347,"*")</f>
        <v>*</v>
      </c>
      <c r="AT354" s="2"/>
      <c r="AU354" s="2" t="str">
        <f>IF(sum!A347="QU",sum!D347,"*")</f>
        <v>*</v>
      </c>
      <c r="AX354" s="4" t="s">
        <v>186</v>
      </c>
      <c r="AY354" s="4" t="s">
        <v>187</v>
      </c>
      <c r="AZ354" s="4">
        <v>2021</v>
      </c>
      <c r="BA354" s="2" t="str">
        <f>IF(sum!A347="SA",sum!B347,"*")</f>
        <v>*</v>
      </c>
      <c r="BB354" s="2"/>
      <c r="BC354" s="2" t="str">
        <f>IF(sum!A347="SA",sum!D347,"*")</f>
        <v>*</v>
      </c>
    </row>
    <row r="355" spans="2:55">
      <c r="B355" s="2" t="s">
        <v>186</v>
      </c>
      <c r="C355" s="2" t="s">
        <v>187</v>
      </c>
      <c r="D355" s="2">
        <v>2021</v>
      </c>
      <c r="J355" s="2" t="s">
        <v>186</v>
      </c>
      <c r="K355" s="2" t="s">
        <v>187</v>
      </c>
      <c r="L355" s="2">
        <v>2021</v>
      </c>
      <c r="M355" s="2" t="str">
        <f>IF(sum!A348="AT",sum!B348,"*")</f>
        <v>*</v>
      </c>
      <c r="N355" s="2"/>
      <c r="O355" s="2" t="str">
        <f>IF(sum!A348="AT",sum!D348,"*")</f>
        <v>*</v>
      </c>
      <c r="R355" s="2" t="s">
        <v>186</v>
      </c>
      <c r="S355" s="2" t="s">
        <v>187</v>
      </c>
      <c r="T355" s="2">
        <v>2021</v>
      </c>
      <c r="U355" s="2" t="str">
        <f>IF(sum!A348="BC",sum!B348,"*")</f>
        <v>*</v>
      </c>
      <c r="V355" s="2"/>
      <c r="W355" s="2" t="str">
        <f>IF(sum!A348="BC",sum!D348,"*")</f>
        <v>*</v>
      </c>
      <c r="Z355" s="2" t="s">
        <v>186</v>
      </c>
      <c r="AA355" s="2" t="s">
        <v>187</v>
      </c>
      <c r="AB355" s="2">
        <v>2021</v>
      </c>
      <c r="AC355" s="2" t="str">
        <f>IF(sum!A348="MA",sum!B348,"*")</f>
        <v>AFM-WaterHeat_ELE1</v>
      </c>
      <c r="AD355" s="2"/>
      <c r="AE355" s="2">
        <f>IF(sum!A348="MA",sum!D348,"*")</f>
        <v>0.0021137180300148</v>
      </c>
      <c r="AH355" s="2" t="s">
        <v>186</v>
      </c>
      <c r="AI355" s="2" t="s">
        <v>187</v>
      </c>
      <c r="AJ355" s="2">
        <v>2021</v>
      </c>
      <c r="AK355" s="2" t="str">
        <f>IF(sum!A348="ON",sum!B348,"*")</f>
        <v>*</v>
      </c>
      <c r="AL355" s="2"/>
      <c r="AM355" s="2" t="str">
        <f>IF(sum!A348="ON",sum!D348,"*")</f>
        <v>*</v>
      </c>
      <c r="AP355" s="4" t="s">
        <v>186</v>
      </c>
      <c r="AQ355" s="4" t="s">
        <v>187</v>
      </c>
      <c r="AR355" s="4">
        <v>2021</v>
      </c>
      <c r="AS355" s="2" t="str">
        <f>IF(sum!A348="QU",sum!B348,"*")</f>
        <v>*</v>
      </c>
      <c r="AT355" s="2"/>
      <c r="AU355" s="2" t="str">
        <f>IF(sum!A348="QU",sum!D348,"*")</f>
        <v>*</v>
      </c>
      <c r="AX355" s="2" t="s">
        <v>186</v>
      </c>
      <c r="AY355" s="2" t="s">
        <v>187</v>
      </c>
      <c r="AZ355" s="2">
        <v>2021</v>
      </c>
      <c r="BA355" s="2" t="str">
        <f>IF(sum!A348="SA",sum!B348,"*")</f>
        <v>*</v>
      </c>
      <c r="BB355" s="2"/>
      <c r="BC355" s="2" t="str">
        <f>IF(sum!A348="SA",sum!D348,"*")</f>
        <v>*</v>
      </c>
    </row>
    <row r="356" spans="2:55">
      <c r="B356" s="2" t="s">
        <v>186</v>
      </c>
      <c r="C356" s="2" t="s">
        <v>187</v>
      </c>
      <c r="D356" s="2">
        <v>2021</v>
      </c>
      <c r="J356" s="2" t="s">
        <v>186</v>
      </c>
      <c r="K356" s="2" t="s">
        <v>187</v>
      </c>
      <c r="L356" s="2">
        <v>2021</v>
      </c>
      <c r="M356" s="2" t="str">
        <f>IF(sum!A349="AT",sum!B349,"*")</f>
        <v>*</v>
      </c>
      <c r="N356" s="2"/>
      <c r="O356" s="2" t="str">
        <f>IF(sum!A349="AT",sum!D349,"*")</f>
        <v>*</v>
      </c>
      <c r="R356" s="2" t="s">
        <v>186</v>
      </c>
      <c r="S356" s="2" t="s">
        <v>187</v>
      </c>
      <c r="T356" s="2">
        <v>2021</v>
      </c>
      <c r="U356" s="2" t="str">
        <f>IF(sum!A349="BC",sum!B349,"*")</f>
        <v>*</v>
      </c>
      <c r="V356" s="2"/>
      <c r="W356" s="2" t="str">
        <f>IF(sum!A349="BC",sum!D349,"*")</f>
        <v>*</v>
      </c>
      <c r="Z356" s="2" t="s">
        <v>186</v>
      </c>
      <c r="AA356" s="2" t="s">
        <v>187</v>
      </c>
      <c r="AB356" s="2">
        <v>2021</v>
      </c>
      <c r="AC356" s="2" t="str">
        <f>IF(sum!A349="MA",sum!B349,"*")</f>
        <v>ART-AuxiliaryEquip_ELE1</v>
      </c>
      <c r="AD356" s="2"/>
      <c r="AE356" s="2">
        <f>IF(sum!A349="MA",sum!D349,"*")</f>
        <v>0.00211371803001483</v>
      </c>
      <c r="AH356" s="2" t="s">
        <v>186</v>
      </c>
      <c r="AI356" s="2" t="s">
        <v>187</v>
      </c>
      <c r="AJ356" s="2">
        <v>2021</v>
      </c>
      <c r="AK356" s="2" t="str">
        <f>IF(sum!A349="ON",sum!B349,"*")</f>
        <v>*</v>
      </c>
      <c r="AL356" s="2"/>
      <c r="AM356" s="2" t="str">
        <f>IF(sum!A349="ON",sum!D349,"*")</f>
        <v>*</v>
      </c>
      <c r="AP356" s="2" t="s">
        <v>186</v>
      </c>
      <c r="AQ356" s="2" t="s">
        <v>187</v>
      </c>
      <c r="AR356" s="2">
        <v>2021</v>
      </c>
      <c r="AS356" s="2" t="str">
        <f>IF(sum!A349="QU",sum!B349,"*")</f>
        <v>*</v>
      </c>
      <c r="AT356" s="2"/>
      <c r="AU356" s="2" t="str">
        <f>IF(sum!A349="QU",sum!D349,"*")</f>
        <v>*</v>
      </c>
      <c r="AX356" s="2" t="s">
        <v>186</v>
      </c>
      <c r="AY356" s="2" t="s">
        <v>187</v>
      </c>
      <c r="AZ356" s="2">
        <v>2021</v>
      </c>
      <c r="BA356" s="2" t="str">
        <f>IF(sum!A349="SA",sum!B349,"*")</f>
        <v>*</v>
      </c>
      <c r="BB356" s="2"/>
      <c r="BC356" s="2" t="str">
        <f>IF(sum!A349="SA",sum!D349,"*")</f>
        <v>*</v>
      </c>
    </row>
    <row r="357" spans="2:55">
      <c r="B357" s="4" t="s">
        <v>186</v>
      </c>
      <c r="C357" s="4" t="s">
        <v>187</v>
      </c>
      <c r="D357" s="4">
        <v>2021</v>
      </c>
      <c r="J357" s="4" t="s">
        <v>186</v>
      </c>
      <c r="K357" s="4" t="s">
        <v>187</v>
      </c>
      <c r="L357" s="4">
        <v>2021</v>
      </c>
      <c r="M357" s="2" t="str">
        <f>IF(sum!A350="AT",sum!B350,"*")</f>
        <v>*</v>
      </c>
      <c r="N357" s="2"/>
      <c r="O357" s="2" t="str">
        <f>IF(sum!A350="AT",sum!D350,"*")</f>
        <v>*</v>
      </c>
      <c r="R357" s="4" t="s">
        <v>186</v>
      </c>
      <c r="S357" s="4" t="s">
        <v>187</v>
      </c>
      <c r="T357" s="4">
        <v>2021</v>
      </c>
      <c r="U357" s="2" t="str">
        <f>IF(sum!A350="BC",sum!B350,"*")</f>
        <v>*</v>
      </c>
      <c r="V357" s="2"/>
      <c r="W357" s="2" t="str">
        <f>IF(sum!A350="BC",sum!D350,"*")</f>
        <v>*</v>
      </c>
      <c r="Z357" s="4" t="s">
        <v>186</v>
      </c>
      <c r="AA357" s="4" t="s">
        <v>187</v>
      </c>
      <c r="AB357" s="4">
        <v>2021</v>
      </c>
      <c r="AC357" s="2" t="str">
        <f>IF(sum!A350="MA",sum!B350,"*")</f>
        <v>ART-Light_ELE1</v>
      </c>
      <c r="AD357" s="2"/>
      <c r="AE357" s="2">
        <f>IF(sum!A350="MA",sum!D350,"*")</f>
        <v>0.00317057704502223</v>
      </c>
      <c r="AH357" s="4" t="s">
        <v>186</v>
      </c>
      <c r="AI357" s="4" t="s">
        <v>187</v>
      </c>
      <c r="AJ357" s="4">
        <v>2021</v>
      </c>
      <c r="AK357" s="2" t="str">
        <f>IF(sum!A350="ON",sum!B350,"*")</f>
        <v>*</v>
      </c>
      <c r="AL357" s="2"/>
      <c r="AM357" s="2" t="str">
        <f>IF(sum!A350="ON",sum!D350,"*")</f>
        <v>*</v>
      </c>
      <c r="AP357" s="4" t="s">
        <v>186</v>
      </c>
      <c r="AQ357" s="4" t="s">
        <v>187</v>
      </c>
      <c r="AR357" s="4">
        <v>2021</v>
      </c>
      <c r="AS357" s="2" t="str">
        <f>IF(sum!A350="QU",sum!B350,"*")</f>
        <v>*</v>
      </c>
      <c r="AT357" s="2"/>
      <c r="AU357" s="2" t="str">
        <f>IF(sum!A350="QU",sum!D350,"*")</f>
        <v>*</v>
      </c>
      <c r="AX357" s="4" t="s">
        <v>186</v>
      </c>
      <c r="AY357" s="4" t="s">
        <v>187</v>
      </c>
      <c r="AZ357" s="4">
        <v>2021</v>
      </c>
      <c r="BA357" s="2" t="str">
        <f>IF(sum!A350="SA",sum!B350,"*")</f>
        <v>*</v>
      </c>
      <c r="BB357" s="2"/>
      <c r="BC357" s="2" t="str">
        <f>IF(sum!A350="SA",sum!D350,"*")</f>
        <v>*</v>
      </c>
    </row>
    <row r="358" spans="2:55">
      <c r="B358" s="2" t="s">
        <v>186</v>
      </c>
      <c r="C358" s="2" t="s">
        <v>187</v>
      </c>
      <c r="D358" s="2">
        <v>2021</v>
      </c>
      <c r="J358" s="2" t="s">
        <v>186</v>
      </c>
      <c r="K358" s="2" t="s">
        <v>187</v>
      </c>
      <c r="L358" s="2">
        <v>2021</v>
      </c>
      <c r="M358" s="2" t="str">
        <f>IF(sum!A351="AT",sum!B351,"*")</f>
        <v>*</v>
      </c>
      <c r="N358" s="2"/>
      <c r="O358" s="2" t="str">
        <f>IF(sum!A351="AT",sum!D351,"*")</f>
        <v>*</v>
      </c>
      <c r="R358" s="2" t="s">
        <v>186</v>
      </c>
      <c r="S358" s="2" t="s">
        <v>187</v>
      </c>
      <c r="T358" s="2">
        <v>2021</v>
      </c>
      <c r="U358" s="2" t="str">
        <f>IF(sum!A351="BC",sum!B351,"*")</f>
        <v>*</v>
      </c>
      <c r="V358" s="2"/>
      <c r="W358" s="2" t="str">
        <f>IF(sum!A351="BC",sum!D351,"*")</f>
        <v>*</v>
      </c>
      <c r="Z358" s="2" t="s">
        <v>186</v>
      </c>
      <c r="AA358" s="2" t="s">
        <v>187</v>
      </c>
      <c r="AB358" s="2">
        <v>2021</v>
      </c>
      <c r="AC358" s="2" t="str">
        <f>IF(sum!A351="MA",sum!B351,"*")</f>
        <v>ART-SpHeat_ELE1</v>
      </c>
      <c r="AD358" s="2"/>
      <c r="AE358" s="2">
        <f>IF(sum!A351="MA",sum!D351,"*")</f>
        <v>0</v>
      </c>
      <c r="AH358" s="2" t="s">
        <v>186</v>
      </c>
      <c r="AI358" s="2" t="s">
        <v>187</v>
      </c>
      <c r="AJ358" s="2">
        <v>2021</v>
      </c>
      <c r="AK358" s="2" t="str">
        <f>IF(sum!A351="ON",sum!B351,"*")</f>
        <v>*</v>
      </c>
      <c r="AL358" s="2"/>
      <c r="AM358" s="2" t="str">
        <f>IF(sum!A351="ON",sum!D351,"*")</f>
        <v>*</v>
      </c>
      <c r="AP358" s="2" t="s">
        <v>186</v>
      </c>
      <c r="AQ358" s="2" t="s">
        <v>187</v>
      </c>
      <c r="AR358" s="2">
        <v>2021</v>
      </c>
      <c r="AS358" s="2" t="str">
        <f>IF(sum!A351="QU",sum!B351,"*")</f>
        <v>*</v>
      </c>
      <c r="AT358" s="2"/>
      <c r="AU358" s="2" t="str">
        <f>IF(sum!A351="QU",sum!D351,"*")</f>
        <v>*</v>
      </c>
      <c r="AX358" s="2" t="s">
        <v>186</v>
      </c>
      <c r="AY358" s="2" t="s">
        <v>187</v>
      </c>
      <c r="AZ358" s="2">
        <v>2021</v>
      </c>
      <c r="BA358" s="2" t="str">
        <f>IF(sum!A351="SA",sum!B351,"*")</f>
        <v>*</v>
      </c>
      <c r="BB358" s="2"/>
      <c r="BC358" s="2" t="str">
        <f>IF(sum!A351="SA",sum!D351,"*")</f>
        <v>*</v>
      </c>
    </row>
    <row r="359" spans="2:55">
      <c r="B359" s="2" t="s">
        <v>186</v>
      </c>
      <c r="C359" s="2" t="s">
        <v>187</v>
      </c>
      <c r="D359" s="2">
        <v>2021</v>
      </c>
      <c r="J359" s="2" t="s">
        <v>186</v>
      </c>
      <c r="K359" s="2" t="s">
        <v>187</v>
      </c>
      <c r="L359" s="2">
        <v>2021</v>
      </c>
      <c r="M359" s="2" t="str">
        <f>IF(sum!A352="AT",sum!B352,"*")</f>
        <v>*</v>
      </c>
      <c r="N359" s="2"/>
      <c r="O359" s="2" t="str">
        <f>IF(sum!A352="AT",sum!D352,"*")</f>
        <v>*</v>
      </c>
      <c r="R359" s="2" t="s">
        <v>186</v>
      </c>
      <c r="S359" s="2" t="s">
        <v>187</v>
      </c>
      <c r="T359" s="2">
        <v>2021</v>
      </c>
      <c r="U359" s="2" t="str">
        <f>IF(sum!A352="BC",sum!B352,"*")</f>
        <v>*</v>
      </c>
      <c r="V359" s="2"/>
      <c r="W359" s="2" t="str">
        <f>IF(sum!A352="BC",sum!D352,"*")</f>
        <v>*</v>
      </c>
      <c r="Z359" s="2" t="s">
        <v>186</v>
      </c>
      <c r="AA359" s="2" t="s">
        <v>187</v>
      </c>
      <c r="AB359" s="2">
        <v>2021</v>
      </c>
      <c r="AC359" s="2" t="str">
        <f>IF(sum!A352="MA",sum!B352,"*")</f>
        <v>ECHP_biomass_thermal01</v>
      </c>
      <c r="AD359" s="2"/>
      <c r="AE359" s="2">
        <f>IF(sum!A352="MA",sum!D352,"*")</f>
        <v>0</v>
      </c>
      <c r="AH359" s="2" t="s">
        <v>186</v>
      </c>
      <c r="AI359" s="2" t="s">
        <v>187</v>
      </c>
      <c r="AJ359" s="2">
        <v>2021</v>
      </c>
      <c r="AK359" s="2" t="str">
        <f>IF(sum!A352="ON",sum!B352,"*")</f>
        <v>*</v>
      </c>
      <c r="AL359" s="2"/>
      <c r="AM359" s="2" t="str">
        <f>IF(sum!A352="ON",sum!D352,"*")</f>
        <v>*</v>
      </c>
      <c r="AP359" s="4" t="s">
        <v>186</v>
      </c>
      <c r="AQ359" s="4" t="s">
        <v>187</v>
      </c>
      <c r="AR359" s="4">
        <v>2021</v>
      </c>
      <c r="AS359" s="2" t="str">
        <f>IF(sum!A352="QU",sum!B352,"*")</f>
        <v>*</v>
      </c>
      <c r="AT359" s="2"/>
      <c r="AU359" s="2" t="str">
        <f>IF(sum!A352="QU",sum!D352,"*")</f>
        <v>*</v>
      </c>
      <c r="AX359" s="2" t="s">
        <v>186</v>
      </c>
      <c r="AY359" s="2" t="s">
        <v>187</v>
      </c>
      <c r="AZ359" s="2">
        <v>2021</v>
      </c>
      <c r="BA359" s="2" t="str">
        <f>IF(sum!A352="SA",sum!B352,"*")</f>
        <v>*</v>
      </c>
      <c r="BB359" s="2"/>
      <c r="BC359" s="2" t="str">
        <f>IF(sum!A352="SA",sum!D352,"*")</f>
        <v>*</v>
      </c>
    </row>
    <row r="360" spans="2:55">
      <c r="B360" s="4" t="s">
        <v>186</v>
      </c>
      <c r="C360" s="4" t="s">
        <v>187</v>
      </c>
      <c r="D360" s="4">
        <v>2021</v>
      </c>
      <c r="J360" s="4" t="s">
        <v>186</v>
      </c>
      <c r="K360" s="4" t="s">
        <v>187</v>
      </c>
      <c r="L360" s="4">
        <v>2021</v>
      </c>
      <c r="M360" s="2" t="str">
        <f>IF(sum!A353="AT",sum!B353,"*")</f>
        <v>*</v>
      </c>
      <c r="N360" s="2"/>
      <c r="O360" s="2" t="str">
        <f>IF(sum!A353="AT",sum!D353,"*")</f>
        <v>*</v>
      </c>
      <c r="R360" s="4" t="s">
        <v>186</v>
      </c>
      <c r="S360" s="4" t="s">
        <v>187</v>
      </c>
      <c r="T360" s="4">
        <v>2021</v>
      </c>
      <c r="U360" s="2" t="str">
        <f>IF(sum!A353="BC",sum!B353,"*")</f>
        <v>*</v>
      </c>
      <c r="V360" s="2"/>
      <c r="W360" s="2" t="str">
        <f>IF(sum!A353="BC",sum!D353,"*")</f>
        <v>*</v>
      </c>
      <c r="Z360" s="4" t="s">
        <v>186</v>
      </c>
      <c r="AA360" s="4" t="s">
        <v>187</v>
      </c>
      <c r="AB360" s="4">
        <v>2021</v>
      </c>
      <c r="AC360" s="2" t="str">
        <f>IF(sum!A353="MA",sum!B353,"*")</f>
        <v>EDU-AuxiliaryEquip_ELE1</v>
      </c>
      <c r="AD360" s="2"/>
      <c r="AE360" s="2">
        <f>IF(sum!A353="MA",sum!D353,"*")</f>
        <v>0.0147960262101032</v>
      </c>
      <c r="AH360" s="4" t="s">
        <v>186</v>
      </c>
      <c r="AI360" s="4" t="s">
        <v>187</v>
      </c>
      <c r="AJ360" s="4">
        <v>2021</v>
      </c>
      <c r="AK360" s="2" t="str">
        <f>IF(sum!A353="ON",sum!B353,"*")</f>
        <v>*</v>
      </c>
      <c r="AL360" s="2"/>
      <c r="AM360" s="2" t="str">
        <f>IF(sum!A353="ON",sum!D353,"*")</f>
        <v>*</v>
      </c>
      <c r="AP360" s="2" t="s">
        <v>186</v>
      </c>
      <c r="AQ360" s="2" t="s">
        <v>187</v>
      </c>
      <c r="AR360" s="2">
        <v>2021</v>
      </c>
      <c r="AS360" s="2" t="str">
        <f>IF(sum!A353="QU",sum!B353,"*")</f>
        <v>*</v>
      </c>
      <c r="AT360" s="2"/>
      <c r="AU360" s="2" t="str">
        <f>IF(sum!A353="QU",sum!D353,"*")</f>
        <v>*</v>
      </c>
      <c r="AX360" s="4" t="s">
        <v>186</v>
      </c>
      <c r="AY360" s="4" t="s">
        <v>187</v>
      </c>
      <c r="AZ360" s="4">
        <v>2021</v>
      </c>
      <c r="BA360" s="2" t="str">
        <f>IF(sum!A353="SA",sum!B353,"*")</f>
        <v>*</v>
      </c>
      <c r="BB360" s="2"/>
      <c r="BC360" s="2" t="str">
        <f>IF(sum!A353="SA",sum!D353,"*")</f>
        <v>*</v>
      </c>
    </row>
    <row r="361" spans="2:55">
      <c r="B361" s="2" t="s">
        <v>186</v>
      </c>
      <c r="C361" s="2" t="s">
        <v>187</v>
      </c>
      <c r="D361" s="2">
        <v>2021</v>
      </c>
      <c r="J361" s="2" t="s">
        <v>186</v>
      </c>
      <c r="K361" s="2" t="s">
        <v>187</v>
      </c>
      <c r="L361" s="2">
        <v>2021</v>
      </c>
      <c r="M361" s="2" t="str">
        <f>IF(sum!A354="AT",sum!B354,"*")</f>
        <v>*</v>
      </c>
      <c r="N361" s="2"/>
      <c r="O361" s="2" t="str">
        <f>IF(sum!A354="AT",sum!D354,"*")</f>
        <v>*</v>
      </c>
      <c r="R361" s="2" t="s">
        <v>186</v>
      </c>
      <c r="S361" s="2" t="s">
        <v>187</v>
      </c>
      <c r="T361" s="2">
        <v>2021</v>
      </c>
      <c r="U361" s="2" t="str">
        <f>IF(sum!A354="BC",sum!B354,"*")</f>
        <v>*</v>
      </c>
      <c r="V361" s="2"/>
      <c r="W361" s="2" t="str">
        <f>IF(sum!A354="BC",sum!D354,"*")</f>
        <v>*</v>
      </c>
      <c r="Z361" s="2" t="s">
        <v>186</v>
      </c>
      <c r="AA361" s="2" t="s">
        <v>187</v>
      </c>
      <c r="AB361" s="2">
        <v>2021</v>
      </c>
      <c r="AC361" s="2" t="str">
        <f>IF(sum!A354="MA",sum!B354,"*")</f>
        <v>EDU-AuxiliaryMot_ELE1</v>
      </c>
      <c r="AD361" s="2"/>
      <c r="AE361" s="2">
        <f>IF(sum!A354="MA",sum!D354,"*")</f>
        <v>0.00634115409004437</v>
      </c>
      <c r="AH361" s="2" t="s">
        <v>186</v>
      </c>
      <c r="AI361" s="2" t="s">
        <v>187</v>
      </c>
      <c r="AJ361" s="2">
        <v>2021</v>
      </c>
      <c r="AK361" s="2" t="str">
        <f>IF(sum!A354="ON",sum!B354,"*")</f>
        <v>*</v>
      </c>
      <c r="AL361" s="2"/>
      <c r="AM361" s="2" t="str">
        <f>IF(sum!A354="ON",sum!D354,"*")</f>
        <v>*</v>
      </c>
      <c r="AP361" s="4" t="s">
        <v>186</v>
      </c>
      <c r="AQ361" s="4" t="s">
        <v>187</v>
      </c>
      <c r="AR361" s="4">
        <v>2021</v>
      </c>
      <c r="AS361" s="2" t="str">
        <f>IF(sum!A354="QU",sum!B354,"*")</f>
        <v>*</v>
      </c>
      <c r="AT361" s="2"/>
      <c r="AU361" s="2" t="str">
        <f>IF(sum!A354="QU",sum!D354,"*")</f>
        <v>*</v>
      </c>
      <c r="AX361" s="2" t="s">
        <v>186</v>
      </c>
      <c r="AY361" s="2" t="s">
        <v>187</v>
      </c>
      <c r="AZ361" s="2">
        <v>2021</v>
      </c>
      <c r="BA361" s="2" t="str">
        <f>IF(sum!A354="SA",sum!B354,"*")</f>
        <v>*</v>
      </c>
      <c r="BB361" s="2"/>
      <c r="BC361" s="2" t="str">
        <f>IF(sum!A354="SA",sum!D354,"*")</f>
        <v>*</v>
      </c>
    </row>
    <row r="362" spans="2:55">
      <c r="B362" s="2" t="s">
        <v>186</v>
      </c>
      <c r="C362" s="2" t="s">
        <v>187</v>
      </c>
      <c r="D362" s="2">
        <v>2021</v>
      </c>
      <c r="J362" s="2" t="s">
        <v>186</v>
      </c>
      <c r="K362" s="2" t="s">
        <v>187</v>
      </c>
      <c r="L362" s="2">
        <v>2021</v>
      </c>
      <c r="M362" s="2" t="str">
        <f>IF(sum!A355="AT",sum!B355,"*")</f>
        <v>*</v>
      </c>
      <c r="N362" s="2"/>
      <c r="O362" s="2" t="str">
        <f>IF(sum!A355="AT",sum!D355,"*")</f>
        <v>*</v>
      </c>
      <c r="R362" s="2" t="s">
        <v>186</v>
      </c>
      <c r="S362" s="2" t="s">
        <v>187</v>
      </c>
      <c r="T362" s="2">
        <v>2021</v>
      </c>
      <c r="U362" s="2" t="str">
        <f>IF(sum!A355="BC",sum!B355,"*")</f>
        <v>*</v>
      </c>
      <c r="V362" s="2"/>
      <c r="W362" s="2" t="str">
        <f>IF(sum!A355="BC",sum!D355,"*")</f>
        <v>*</v>
      </c>
      <c r="Z362" s="2" t="s">
        <v>186</v>
      </c>
      <c r="AA362" s="2" t="s">
        <v>187</v>
      </c>
      <c r="AB362" s="2">
        <v>2021</v>
      </c>
      <c r="AC362" s="2" t="str">
        <f>IF(sum!A355="MA",sum!B355,"*")</f>
        <v>EDU-Light_ELE1</v>
      </c>
      <c r="AD362" s="2"/>
      <c r="AE362" s="2">
        <f>IF(sum!A355="MA",sum!D355,"*")</f>
        <v>0.0190234622701328</v>
      </c>
      <c r="AH362" s="2" t="s">
        <v>186</v>
      </c>
      <c r="AI362" s="2" t="s">
        <v>187</v>
      </c>
      <c r="AJ362" s="2">
        <v>2021</v>
      </c>
      <c r="AK362" s="2" t="str">
        <f>IF(sum!A355="ON",sum!B355,"*")</f>
        <v>*</v>
      </c>
      <c r="AL362" s="2"/>
      <c r="AM362" s="2" t="str">
        <f>IF(sum!A355="ON",sum!D355,"*")</f>
        <v>*</v>
      </c>
      <c r="AP362" s="2" t="s">
        <v>186</v>
      </c>
      <c r="AQ362" s="2" t="s">
        <v>187</v>
      </c>
      <c r="AR362" s="2">
        <v>2021</v>
      </c>
      <c r="AS362" s="2" t="str">
        <f>IF(sum!A355="QU",sum!B355,"*")</f>
        <v>*</v>
      </c>
      <c r="AT362" s="2"/>
      <c r="AU362" s="2" t="str">
        <f>IF(sum!A355="QU",sum!D355,"*")</f>
        <v>*</v>
      </c>
      <c r="AX362" s="2" t="s">
        <v>186</v>
      </c>
      <c r="AY362" s="2" t="s">
        <v>187</v>
      </c>
      <c r="AZ362" s="2">
        <v>2021</v>
      </c>
      <c r="BA362" s="2" t="str">
        <f>IF(sum!A355="SA",sum!B355,"*")</f>
        <v>*</v>
      </c>
      <c r="BB362" s="2"/>
      <c r="BC362" s="2" t="str">
        <f>IF(sum!A355="SA",sum!D355,"*")</f>
        <v>*</v>
      </c>
    </row>
    <row r="363" spans="2:55">
      <c r="B363" s="4" t="s">
        <v>186</v>
      </c>
      <c r="C363" s="4" t="s">
        <v>187</v>
      </c>
      <c r="D363" s="4">
        <v>2021</v>
      </c>
      <c r="J363" s="4" t="s">
        <v>186</v>
      </c>
      <c r="K363" s="4" t="s">
        <v>187</v>
      </c>
      <c r="L363" s="4">
        <v>2021</v>
      </c>
      <c r="M363" s="2" t="str">
        <f>IF(sum!A356="AT",sum!B356,"*")</f>
        <v>*</v>
      </c>
      <c r="N363" s="2"/>
      <c r="O363" s="2" t="str">
        <f>IF(sum!A356="AT",sum!D356,"*")</f>
        <v>*</v>
      </c>
      <c r="R363" s="4" t="s">
        <v>186</v>
      </c>
      <c r="S363" s="4" t="s">
        <v>187</v>
      </c>
      <c r="T363" s="4">
        <v>2021</v>
      </c>
      <c r="U363" s="2" t="str">
        <f>IF(sum!A356="BC",sum!B356,"*")</f>
        <v>*</v>
      </c>
      <c r="V363" s="2"/>
      <c r="W363" s="2" t="str">
        <f>IF(sum!A356="BC",sum!D356,"*")</f>
        <v>*</v>
      </c>
      <c r="Z363" s="4" t="s">
        <v>186</v>
      </c>
      <c r="AA363" s="4" t="s">
        <v>187</v>
      </c>
      <c r="AB363" s="4">
        <v>2021</v>
      </c>
      <c r="AC363" s="2" t="str">
        <f>IF(sum!A356="MA",sum!B356,"*")</f>
        <v>EDU-SpCool_ELE1</v>
      </c>
      <c r="AD363" s="2"/>
      <c r="AE363" s="2">
        <f>IF(sum!A356="MA",sum!D356,"*")</f>
        <v>0.00317057704502219</v>
      </c>
      <c r="AH363" s="4" t="s">
        <v>186</v>
      </c>
      <c r="AI363" s="4" t="s">
        <v>187</v>
      </c>
      <c r="AJ363" s="4">
        <v>2021</v>
      </c>
      <c r="AK363" s="2" t="str">
        <f>IF(sum!A356="ON",sum!B356,"*")</f>
        <v>*</v>
      </c>
      <c r="AL363" s="2"/>
      <c r="AM363" s="2" t="str">
        <f>IF(sum!A356="ON",sum!D356,"*")</f>
        <v>*</v>
      </c>
      <c r="AP363" s="4" t="s">
        <v>186</v>
      </c>
      <c r="AQ363" s="4" t="s">
        <v>187</v>
      </c>
      <c r="AR363" s="4">
        <v>2021</v>
      </c>
      <c r="AS363" s="2" t="str">
        <f>IF(sum!A356="QU",sum!B356,"*")</f>
        <v>*</v>
      </c>
      <c r="AT363" s="2"/>
      <c r="AU363" s="2" t="str">
        <f>IF(sum!A356="QU",sum!D356,"*")</f>
        <v>*</v>
      </c>
      <c r="AX363" s="4" t="s">
        <v>186</v>
      </c>
      <c r="AY363" s="4" t="s">
        <v>187</v>
      </c>
      <c r="AZ363" s="4">
        <v>2021</v>
      </c>
      <c r="BA363" s="2" t="str">
        <f>IF(sum!A356="SA",sum!B356,"*")</f>
        <v>*</v>
      </c>
      <c r="BB363" s="2"/>
      <c r="BC363" s="2" t="str">
        <f>IF(sum!A356="SA",sum!D356,"*")</f>
        <v>*</v>
      </c>
    </row>
    <row r="364" spans="2:55">
      <c r="B364" s="2" t="s">
        <v>186</v>
      </c>
      <c r="C364" s="2" t="s">
        <v>187</v>
      </c>
      <c r="D364" s="2">
        <v>2021</v>
      </c>
      <c r="J364" s="2" t="s">
        <v>186</v>
      </c>
      <c r="K364" s="2" t="s">
        <v>187</v>
      </c>
      <c r="L364" s="2">
        <v>2021</v>
      </c>
      <c r="M364" s="2" t="str">
        <f>IF(sum!A357="AT",sum!B357,"*")</f>
        <v>*</v>
      </c>
      <c r="N364" s="2"/>
      <c r="O364" s="2" t="str">
        <f>IF(sum!A357="AT",sum!D357,"*")</f>
        <v>*</v>
      </c>
      <c r="R364" s="2" t="s">
        <v>186</v>
      </c>
      <c r="S364" s="2" t="s">
        <v>187</v>
      </c>
      <c r="T364" s="2">
        <v>2021</v>
      </c>
      <c r="U364" s="2" t="str">
        <f>IF(sum!A357="BC",sum!B357,"*")</f>
        <v>*</v>
      </c>
      <c r="V364" s="2"/>
      <c r="W364" s="2" t="str">
        <f>IF(sum!A357="BC",sum!D357,"*")</f>
        <v>*</v>
      </c>
      <c r="Z364" s="2" t="s">
        <v>186</v>
      </c>
      <c r="AA364" s="2" t="s">
        <v>187</v>
      </c>
      <c r="AB364" s="2">
        <v>2021</v>
      </c>
      <c r="AC364" s="2" t="str">
        <f>IF(sum!A357="MA",sum!B357,"*")</f>
        <v>EDU-SpHeat_ELE1</v>
      </c>
      <c r="AD364" s="2"/>
      <c r="AE364" s="2">
        <f>IF(sum!A357="MA",sum!D357,"*")</f>
        <v>0</v>
      </c>
      <c r="AH364" s="2" t="s">
        <v>186</v>
      </c>
      <c r="AI364" s="2" t="s">
        <v>187</v>
      </c>
      <c r="AJ364" s="2">
        <v>2021</v>
      </c>
      <c r="AK364" s="2" t="str">
        <f>IF(sum!A357="ON",sum!B357,"*")</f>
        <v>*</v>
      </c>
      <c r="AL364" s="2"/>
      <c r="AM364" s="2" t="str">
        <f>IF(sum!A357="ON",sum!D357,"*")</f>
        <v>*</v>
      </c>
      <c r="AP364" s="2" t="s">
        <v>186</v>
      </c>
      <c r="AQ364" s="2" t="s">
        <v>187</v>
      </c>
      <c r="AR364" s="2">
        <v>2021</v>
      </c>
      <c r="AS364" s="2" t="str">
        <f>IF(sum!A357="QU",sum!B357,"*")</f>
        <v>*</v>
      </c>
      <c r="AT364" s="2"/>
      <c r="AU364" s="2" t="str">
        <f>IF(sum!A357="QU",sum!D357,"*")</f>
        <v>*</v>
      </c>
      <c r="AX364" s="2" t="s">
        <v>186</v>
      </c>
      <c r="AY364" s="2" t="s">
        <v>187</v>
      </c>
      <c r="AZ364" s="2">
        <v>2021</v>
      </c>
      <c r="BA364" s="2" t="str">
        <f>IF(sum!A357="SA",sum!B357,"*")</f>
        <v>*</v>
      </c>
      <c r="BB364" s="2"/>
      <c r="BC364" s="2" t="str">
        <f>IF(sum!A357="SA",sum!D357,"*")</f>
        <v>*</v>
      </c>
    </row>
    <row r="365" spans="2:55">
      <c r="B365" s="2" t="s">
        <v>186</v>
      </c>
      <c r="C365" s="2" t="s">
        <v>187</v>
      </c>
      <c r="D365" s="2">
        <v>2021</v>
      </c>
      <c r="J365" s="2" t="s">
        <v>186</v>
      </c>
      <c r="K365" s="2" t="s">
        <v>187</v>
      </c>
      <c r="L365" s="2">
        <v>2021</v>
      </c>
      <c r="M365" s="2" t="str">
        <f>IF(sum!A358="AT",sum!B358,"*")</f>
        <v>*</v>
      </c>
      <c r="N365" s="2"/>
      <c r="O365" s="2" t="str">
        <f>IF(sum!A358="AT",sum!D358,"*")</f>
        <v>*</v>
      </c>
      <c r="R365" s="2" t="s">
        <v>186</v>
      </c>
      <c r="S365" s="2" t="s">
        <v>187</v>
      </c>
      <c r="T365" s="2">
        <v>2021</v>
      </c>
      <c r="U365" s="2" t="str">
        <f>IF(sum!A358="BC",sum!B358,"*")</f>
        <v>*</v>
      </c>
      <c r="V365" s="2"/>
      <c r="W365" s="2" t="str">
        <f>IF(sum!A358="BC",sum!D358,"*")</f>
        <v>*</v>
      </c>
      <c r="Z365" s="2" t="s">
        <v>186</v>
      </c>
      <c r="AA365" s="2" t="s">
        <v>187</v>
      </c>
      <c r="AB365" s="2">
        <v>2021</v>
      </c>
      <c r="AC365" s="2" t="str">
        <f>IF(sum!A358="MA",sum!B358,"*")</f>
        <v>EDU-WaterHeat_ELE1</v>
      </c>
      <c r="AD365" s="2"/>
      <c r="AE365" s="2">
        <f>IF(sum!A358="MA",sum!D358,"*")</f>
        <v>0.00422743606002959</v>
      </c>
      <c r="AH365" s="2" t="s">
        <v>186</v>
      </c>
      <c r="AI365" s="2" t="s">
        <v>187</v>
      </c>
      <c r="AJ365" s="2">
        <v>2021</v>
      </c>
      <c r="AK365" s="2" t="str">
        <f>IF(sum!A358="ON",sum!B358,"*")</f>
        <v>*</v>
      </c>
      <c r="AL365" s="2"/>
      <c r="AM365" s="2" t="str">
        <f>IF(sum!A358="ON",sum!D358,"*")</f>
        <v>*</v>
      </c>
      <c r="AP365" s="4" t="s">
        <v>186</v>
      </c>
      <c r="AQ365" s="4" t="s">
        <v>187</v>
      </c>
      <c r="AR365" s="4">
        <v>2021</v>
      </c>
      <c r="AS365" s="2" t="str">
        <f>IF(sum!A358="QU",sum!B358,"*")</f>
        <v>*</v>
      </c>
      <c r="AT365" s="2"/>
      <c r="AU365" s="2" t="str">
        <f>IF(sum!A358="QU",sum!D358,"*")</f>
        <v>*</v>
      </c>
      <c r="AX365" s="2" t="s">
        <v>186</v>
      </c>
      <c r="AY365" s="2" t="s">
        <v>187</v>
      </c>
      <c r="AZ365" s="2">
        <v>2021</v>
      </c>
      <c r="BA365" s="2" t="str">
        <f>IF(sum!A358="SA",sum!B358,"*")</f>
        <v>*</v>
      </c>
      <c r="BB365" s="2"/>
      <c r="BC365" s="2" t="str">
        <f>IF(sum!A358="SA",sum!D358,"*")</f>
        <v>*</v>
      </c>
    </row>
    <row r="366" spans="2:55">
      <c r="B366" s="4" t="s">
        <v>186</v>
      </c>
      <c r="C366" s="4" t="s">
        <v>187</v>
      </c>
      <c r="D366" s="4">
        <v>2021</v>
      </c>
      <c r="J366" s="4" t="s">
        <v>186</v>
      </c>
      <c r="K366" s="4" t="s">
        <v>187</v>
      </c>
      <c r="L366" s="4">
        <v>2021</v>
      </c>
      <c r="M366" s="2" t="str">
        <f>IF(sum!A359="AT",sum!B359,"*")</f>
        <v>*</v>
      </c>
      <c r="N366" s="2"/>
      <c r="O366" s="2" t="str">
        <f>IF(sum!A359="AT",sum!D359,"*")</f>
        <v>*</v>
      </c>
      <c r="R366" s="4" t="s">
        <v>186</v>
      </c>
      <c r="S366" s="4" t="s">
        <v>187</v>
      </c>
      <c r="T366" s="4">
        <v>2021</v>
      </c>
      <c r="U366" s="2" t="str">
        <f>IF(sum!A359="BC",sum!B359,"*")</f>
        <v>*</v>
      </c>
      <c r="V366" s="2"/>
      <c r="W366" s="2" t="str">
        <f>IF(sum!A359="BC",sum!D359,"*")</f>
        <v>*</v>
      </c>
      <c r="Z366" s="4" t="s">
        <v>186</v>
      </c>
      <c r="AA366" s="4" t="s">
        <v>187</v>
      </c>
      <c r="AB366" s="4">
        <v>2021</v>
      </c>
      <c r="AC366" s="2" t="str">
        <f>IF(sum!A359="MA",sum!B359,"*")</f>
        <v>EUPVSOLL101</v>
      </c>
      <c r="AD366" s="2"/>
      <c r="AE366" s="2">
        <f>IF(sum!A359="MA",sum!D359,"*")</f>
        <v>0</v>
      </c>
      <c r="AH366" s="4" t="s">
        <v>186</v>
      </c>
      <c r="AI366" s="4" t="s">
        <v>187</v>
      </c>
      <c r="AJ366" s="4">
        <v>2021</v>
      </c>
      <c r="AK366" s="2" t="str">
        <f>IF(sum!A359="ON",sum!B359,"*")</f>
        <v>*</v>
      </c>
      <c r="AL366" s="2"/>
      <c r="AM366" s="2" t="str">
        <f>IF(sum!A359="ON",sum!D359,"*")</f>
        <v>*</v>
      </c>
      <c r="AP366" s="2" t="s">
        <v>186</v>
      </c>
      <c r="AQ366" s="2" t="s">
        <v>187</v>
      </c>
      <c r="AR366" s="2">
        <v>2021</v>
      </c>
      <c r="AS366" s="2" t="str">
        <f>IF(sum!A359="QU",sum!B359,"*")</f>
        <v>*</v>
      </c>
      <c r="AT366" s="2"/>
      <c r="AU366" s="2" t="str">
        <f>IF(sum!A359="QU",sum!D359,"*")</f>
        <v>*</v>
      </c>
      <c r="AX366" s="4" t="s">
        <v>186</v>
      </c>
      <c r="AY366" s="4" t="s">
        <v>187</v>
      </c>
      <c r="AZ366" s="4">
        <v>2021</v>
      </c>
      <c r="BA366" s="2" t="str">
        <f>IF(sum!A359="SA",sum!B359,"*")</f>
        <v>*</v>
      </c>
      <c r="BB366" s="2"/>
      <c r="BC366" s="2" t="str">
        <f>IF(sum!A359="SA",sum!D359,"*")</f>
        <v>*</v>
      </c>
    </row>
    <row r="367" spans="2:55">
      <c r="B367" s="2" t="s">
        <v>186</v>
      </c>
      <c r="C367" s="2" t="s">
        <v>187</v>
      </c>
      <c r="D367" s="2">
        <v>2021</v>
      </c>
      <c r="J367" s="2" t="s">
        <v>186</v>
      </c>
      <c r="K367" s="2" t="s">
        <v>187</v>
      </c>
      <c r="L367" s="2">
        <v>2021</v>
      </c>
      <c r="M367" s="2" t="str">
        <f>IF(sum!A360="AT",sum!B360,"*")</f>
        <v>*</v>
      </c>
      <c r="N367" s="2"/>
      <c r="O367" s="2" t="str">
        <f>IF(sum!A360="AT",sum!D360,"*")</f>
        <v>*</v>
      </c>
      <c r="R367" s="2" t="s">
        <v>186</v>
      </c>
      <c r="S367" s="2" t="s">
        <v>187</v>
      </c>
      <c r="T367" s="2">
        <v>2021</v>
      </c>
      <c r="U367" s="2" t="str">
        <f>IF(sum!A360="BC",sum!B360,"*")</f>
        <v>*</v>
      </c>
      <c r="V367" s="2"/>
      <c r="W367" s="2" t="str">
        <f>IF(sum!A360="BC",sum!D360,"*")</f>
        <v>*</v>
      </c>
      <c r="Z367" s="2" t="s">
        <v>186</v>
      </c>
      <c r="AA367" s="2" t="s">
        <v>187</v>
      </c>
      <c r="AB367" s="2">
        <v>2021</v>
      </c>
      <c r="AC367" s="2" t="str">
        <f>IF(sum!A360="MA",sum!B360,"*")</f>
        <v>HSS-AuxiliaryEquip_ELE1</v>
      </c>
      <c r="AD367" s="2"/>
      <c r="AE367" s="2">
        <f>IF(sum!A360="MA",sum!D360,"*")</f>
        <v>0.0253646163601775</v>
      </c>
      <c r="AH367" s="2" t="s">
        <v>186</v>
      </c>
      <c r="AI367" s="2" t="s">
        <v>187</v>
      </c>
      <c r="AJ367" s="2">
        <v>2021</v>
      </c>
      <c r="AK367" s="2" t="str">
        <f>IF(sum!A360="ON",sum!B360,"*")</f>
        <v>*</v>
      </c>
      <c r="AL367" s="2"/>
      <c r="AM367" s="2" t="str">
        <f>IF(sum!A360="ON",sum!D360,"*")</f>
        <v>*</v>
      </c>
      <c r="AP367" s="4" t="s">
        <v>186</v>
      </c>
      <c r="AQ367" s="4" t="s">
        <v>187</v>
      </c>
      <c r="AR367" s="4">
        <v>2021</v>
      </c>
      <c r="AS367" s="2" t="str">
        <f>IF(sum!A360="QU",sum!B360,"*")</f>
        <v>*</v>
      </c>
      <c r="AT367" s="2"/>
      <c r="AU367" s="2" t="str">
        <f>IF(sum!A360="QU",sum!D360,"*")</f>
        <v>*</v>
      </c>
      <c r="AX367" s="2" t="s">
        <v>186</v>
      </c>
      <c r="AY367" s="2" t="s">
        <v>187</v>
      </c>
      <c r="AZ367" s="2">
        <v>2021</v>
      </c>
      <c r="BA367" s="2" t="str">
        <f>IF(sum!A360="SA",sum!B360,"*")</f>
        <v>*</v>
      </c>
      <c r="BB367" s="2"/>
      <c r="BC367" s="2" t="str">
        <f>IF(sum!A360="SA",sum!D360,"*")</f>
        <v>*</v>
      </c>
    </row>
    <row r="368" spans="2:55">
      <c r="B368" s="2" t="s">
        <v>186</v>
      </c>
      <c r="C368" s="2" t="s">
        <v>187</v>
      </c>
      <c r="D368" s="2">
        <v>2021</v>
      </c>
      <c r="J368" s="2" t="s">
        <v>186</v>
      </c>
      <c r="K368" s="2" t="s">
        <v>187</v>
      </c>
      <c r="L368" s="2">
        <v>2021</v>
      </c>
      <c r="M368" s="2" t="str">
        <f>IF(sum!A361="AT",sum!B361,"*")</f>
        <v>*</v>
      </c>
      <c r="N368" s="2"/>
      <c r="O368" s="2" t="str">
        <f>IF(sum!A361="AT",sum!D361,"*")</f>
        <v>*</v>
      </c>
      <c r="R368" s="2" t="s">
        <v>186</v>
      </c>
      <c r="S368" s="2" t="s">
        <v>187</v>
      </c>
      <c r="T368" s="2">
        <v>2021</v>
      </c>
      <c r="U368" s="2" t="str">
        <f>IF(sum!A361="BC",sum!B361,"*")</f>
        <v>*</v>
      </c>
      <c r="V368" s="2"/>
      <c r="W368" s="2" t="str">
        <f>IF(sum!A361="BC",sum!D361,"*")</f>
        <v>*</v>
      </c>
      <c r="Z368" s="2" t="s">
        <v>186</v>
      </c>
      <c r="AA368" s="2" t="s">
        <v>187</v>
      </c>
      <c r="AB368" s="2">
        <v>2021</v>
      </c>
      <c r="AC368" s="2" t="str">
        <f>IF(sum!A361="MA",sum!B361,"*")</f>
        <v>HSS-AuxiliaryMot_ELE1</v>
      </c>
      <c r="AD368" s="2"/>
      <c r="AE368" s="2">
        <f>IF(sum!A361="MA",sum!D361,"*")</f>
        <v>0.00951173113506659</v>
      </c>
      <c r="AH368" s="2" t="s">
        <v>186</v>
      </c>
      <c r="AI368" s="2" t="s">
        <v>187</v>
      </c>
      <c r="AJ368" s="2">
        <v>2021</v>
      </c>
      <c r="AK368" s="2" t="str">
        <f>IF(sum!A361="ON",sum!B361,"*")</f>
        <v>*</v>
      </c>
      <c r="AL368" s="2"/>
      <c r="AM368" s="2" t="str">
        <f>IF(sum!A361="ON",sum!D361,"*")</f>
        <v>*</v>
      </c>
      <c r="AP368" s="2" t="s">
        <v>186</v>
      </c>
      <c r="AQ368" s="2" t="s">
        <v>187</v>
      </c>
      <c r="AR368" s="2">
        <v>2021</v>
      </c>
      <c r="AS368" s="2" t="str">
        <f>IF(sum!A361="QU",sum!B361,"*")</f>
        <v>*</v>
      </c>
      <c r="AT368" s="2"/>
      <c r="AU368" s="2" t="str">
        <f>IF(sum!A361="QU",sum!D361,"*")</f>
        <v>*</v>
      </c>
      <c r="AX368" s="2" t="s">
        <v>186</v>
      </c>
      <c r="AY368" s="2" t="s">
        <v>187</v>
      </c>
      <c r="AZ368" s="2">
        <v>2021</v>
      </c>
      <c r="BA368" s="2" t="str">
        <f>IF(sum!A361="SA",sum!B361,"*")</f>
        <v>*</v>
      </c>
      <c r="BB368" s="2"/>
      <c r="BC368" s="2" t="str">
        <f>IF(sum!A361="SA",sum!D361,"*")</f>
        <v>*</v>
      </c>
    </row>
    <row r="369" spans="2:55">
      <c r="B369" s="4" t="s">
        <v>186</v>
      </c>
      <c r="C369" s="4" t="s">
        <v>187</v>
      </c>
      <c r="D369" s="4">
        <v>2021</v>
      </c>
      <c r="J369" s="4" t="s">
        <v>186</v>
      </c>
      <c r="K369" s="4" t="s">
        <v>187</v>
      </c>
      <c r="L369" s="4">
        <v>2021</v>
      </c>
      <c r="M369" s="2" t="str">
        <f>IF(sum!A362="AT",sum!B362,"*")</f>
        <v>*</v>
      </c>
      <c r="N369" s="2"/>
      <c r="O369" s="2" t="str">
        <f>IF(sum!A362="AT",sum!D362,"*")</f>
        <v>*</v>
      </c>
      <c r="R369" s="4" t="s">
        <v>186</v>
      </c>
      <c r="S369" s="4" t="s">
        <v>187</v>
      </c>
      <c r="T369" s="4">
        <v>2021</v>
      </c>
      <c r="U369" s="2" t="str">
        <f>IF(sum!A362="BC",sum!B362,"*")</f>
        <v>*</v>
      </c>
      <c r="V369" s="2"/>
      <c r="W369" s="2" t="str">
        <f>IF(sum!A362="BC",sum!D362,"*")</f>
        <v>*</v>
      </c>
      <c r="Z369" s="4" t="s">
        <v>186</v>
      </c>
      <c r="AA369" s="4" t="s">
        <v>187</v>
      </c>
      <c r="AB369" s="4">
        <v>2021</v>
      </c>
      <c r="AC369" s="2" t="str">
        <f>IF(sum!A362="MA",sum!B362,"*")</f>
        <v>HSS-Light_ELE1</v>
      </c>
      <c r="AD369" s="2"/>
      <c r="AE369" s="2">
        <f>IF(sum!A362="MA",sum!D362,"*")</f>
        <v>0.022194039315155</v>
      </c>
      <c r="AH369" s="4" t="s">
        <v>186</v>
      </c>
      <c r="AI369" s="4" t="s">
        <v>187</v>
      </c>
      <c r="AJ369" s="4">
        <v>2021</v>
      </c>
      <c r="AK369" s="2" t="str">
        <f>IF(sum!A362="ON",sum!B362,"*")</f>
        <v>*</v>
      </c>
      <c r="AL369" s="2"/>
      <c r="AM369" s="2" t="str">
        <f>IF(sum!A362="ON",sum!D362,"*")</f>
        <v>*</v>
      </c>
      <c r="AP369" s="4" t="s">
        <v>186</v>
      </c>
      <c r="AQ369" s="4" t="s">
        <v>187</v>
      </c>
      <c r="AR369" s="4">
        <v>2021</v>
      </c>
      <c r="AS369" s="2" t="str">
        <f>IF(sum!A362="QU",sum!B362,"*")</f>
        <v>*</v>
      </c>
      <c r="AT369" s="2"/>
      <c r="AU369" s="2" t="str">
        <f>IF(sum!A362="QU",sum!D362,"*")</f>
        <v>*</v>
      </c>
      <c r="AX369" s="4" t="s">
        <v>186</v>
      </c>
      <c r="AY369" s="4" t="s">
        <v>187</v>
      </c>
      <c r="AZ369" s="4">
        <v>2021</v>
      </c>
      <c r="BA369" s="2" t="str">
        <f>IF(sum!A362="SA",sum!B362,"*")</f>
        <v>*</v>
      </c>
      <c r="BB369" s="2"/>
      <c r="BC369" s="2" t="str">
        <f>IF(sum!A362="SA",sum!D362,"*")</f>
        <v>*</v>
      </c>
    </row>
    <row r="370" spans="2:55">
      <c r="B370" s="2" t="s">
        <v>186</v>
      </c>
      <c r="C370" s="2" t="s">
        <v>187</v>
      </c>
      <c r="D370" s="2">
        <v>2021</v>
      </c>
      <c r="J370" s="2" t="s">
        <v>186</v>
      </c>
      <c r="K370" s="2" t="s">
        <v>187</v>
      </c>
      <c r="L370" s="2">
        <v>2021</v>
      </c>
      <c r="M370" s="2" t="str">
        <f>IF(sum!A363="AT",sum!B363,"*")</f>
        <v>*</v>
      </c>
      <c r="N370" s="2"/>
      <c r="O370" s="2" t="str">
        <f>IF(sum!A363="AT",sum!D363,"*")</f>
        <v>*</v>
      </c>
      <c r="R370" s="2" t="s">
        <v>186</v>
      </c>
      <c r="S370" s="2" t="s">
        <v>187</v>
      </c>
      <c r="T370" s="2">
        <v>2021</v>
      </c>
      <c r="U370" s="2" t="str">
        <f>IF(sum!A363="BC",sum!B363,"*")</f>
        <v>*</v>
      </c>
      <c r="V370" s="2"/>
      <c r="W370" s="2" t="str">
        <f>IF(sum!A363="BC",sum!D363,"*")</f>
        <v>*</v>
      </c>
      <c r="Z370" s="2" t="s">
        <v>186</v>
      </c>
      <c r="AA370" s="2" t="s">
        <v>187</v>
      </c>
      <c r="AB370" s="2">
        <v>2021</v>
      </c>
      <c r="AC370" s="2" t="str">
        <f>IF(sum!A363="MA",sum!B363,"*")</f>
        <v>HSS-SpCool_ELE1</v>
      </c>
      <c r="AD370" s="2"/>
      <c r="AE370" s="2">
        <f>IF(sum!A363="MA",sum!D363,"*")</f>
        <v>0.00317057704502223</v>
      </c>
      <c r="AH370" s="2" t="s">
        <v>186</v>
      </c>
      <c r="AI370" s="2" t="s">
        <v>187</v>
      </c>
      <c r="AJ370" s="2">
        <v>2021</v>
      </c>
      <c r="AK370" s="2" t="str">
        <f>IF(sum!A363="ON",sum!B363,"*")</f>
        <v>*</v>
      </c>
      <c r="AL370" s="2"/>
      <c r="AM370" s="2" t="str">
        <f>IF(sum!A363="ON",sum!D363,"*")</f>
        <v>*</v>
      </c>
      <c r="AP370" s="2" t="s">
        <v>186</v>
      </c>
      <c r="AQ370" s="2" t="s">
        <v>187</v>
      </c>
      <c r="AR370" s="2">
        <v>2021</v>
      </c>
      <c r="AS370" s="2" t="str">
        <f>IF(sum!A363="QU",sum!B363,"*")</f>
        <v>*</v>
      </c>
      <c r="AT370" s="2"/>
      <c r="AU370" s="2" t="str">
        <f>IF(sum!A363="QU",sum!D363,"*")</f>
        <v>*</v>
      </c>
      <c r="AX370" s="2" t="s">
        <v>186</v>
      </c>
      <c r="AY370" s="2" t="s">
        <v>187</v>
      </c>
      <c r="AZ370" s="2">
        <v>2021</v>
      </c>
      <c r="BA370" s="2" t="str">
        <f>IF(sum!A363="SA",sum!B363,"*")</f>
        <v>*</v>
      </c>
      <c r="BB370" s="2"/>
      <c r="BC370" s="2" t="str">
        <f>IF(sum!A363="SA",sum!D363,"*")</f>
        <v>*</v>
      </c>
    </row>
    <row r="371" spans="2:55">
      <c r="B371" s="2" t="s">
        <v>186</v>
      </c>
      <c r="C371" s="2" t="s">
        <v>187</v>
      </c>
      <c r="D371" s="2">
        <v>2021</v>
      </c>
      <c r="J371" s="2" t="s">
        <v>186</v>
      </c>
      <c r="K371" s="2" t="s">
        <v>187</v>
      </c>
      <c r="L371" s="2">
        <v>2021</v>
      </c>
      <c r="M371" s="2" t="str">
        <f>IF(sum!A364="AT",sum!B364,"*")</f>
        <v>*</v>
      </c>
      <c r="N371" s="2"/>
      <c r="O371" s="2" t="str">
        <f>IF(sum!A364="AT",sum!D364,"*")</f>
        <v>*</v>
      </c>
      <c r="R371" s="2" t="s">
        <v>186</v>
      </c>
      <c r="S371" s="2" t="s">
        <v>187</v>
      </c>
      <c r="T371" s="2">
        <v>2021</v>
      </c>
      <c r="U371" s="2" t="str">
        <f>IF(sum!A364="BC",sum!B364,"*")</f>
        <v>*</v>
      </c>
      <c r="V371" s="2"/>
      <c r="W371" s="2" t="str">
        <f>IF(sum!A364="BC",sum!D364,"*")</f>
        <v>*</v>
      </c>
      <c r="Z371" s="2" t="s">
        <v>186</v>
      </c>
      <c r="AA371" s="2" t="s">
        <v>187</v>
      </c>
      <c r="AB371" s="2">
        <v>2021</v>
      </c>
      <c r="AC371" s="2" t="str">
        <f>IF(sum!A364="MA",sum!B364,"*")</f>
        <v>HSS-SpHeat_ELE1</v>
      </c>
      <c r="AD371" s="2"/>
      <c r="AE371" s="2">
        <f>IF(sum!A364="MA",sum!D364,"*")</f>
        <v>0</v>
      </c>
      <c r="AH371" s="2" t="s">
        <v>186</v>
      </c>
      <c r="AI371" s="2" t="s">
        <v>187</v>
      </c>
      <c r="AJ371" s="2">
        <v>2021</v>
      </c>
      <c r="AK371" s="2" t="str">
        <f>IF(sum!A364="ON",sum!B364,"*")</f>
        <v>*</v>
      </c>
      <c r="AL371" s="2"/>
      <c r="AM371" s="2" t="str">
        <f>IF(sum!A364="ON",sum!D364,"*")</f>
        <v>*</v>
      </c>
      <c r="AP371" s="4" t="s">
        <v>186</v>
      </c>
      <c r="AQ371" s="4" t="s">
        <v>187</v>
      </c>
      <c r="AR371" s="4">
        <v>2021</v>
      </c>
      <c r="AS371" s="2" t="str">
        <f>IF(sum!A364="QU",sum!B364,"*")</f>
        <v>*</v>
      </c>
      <c r="AT371" s="2"/>
      <c r="AU371" s="2" t="str">
        <f>IF(sum!A364="QU",sum!D364,"*")</f>
        <v>*</v>
      </c>
      <c r="AX371" s="2" t="s">
        <v>186</v>
      </c>
      <c r="AY371" s="2" t="s">
        <v>187</v>
      </c>
      <c r="AZ371" s="2">
        <v>2021</v>
      </c>
      <c r="BA371" s="2" t="str">
        <f>IF(sum!A364="SA",sum!B364,"*")</f>
        <v>*</v>
      </c>
      <c r="BB371" s="2"/>
      <c r="BC371" s="2" t="str">
        <f>IF(sum!A364="SA",sum!D364,"*")</f>
        <v>*</v>
      </c>
    </row>
    <row r="372" spans="2:55">
      <c r="B372" s="4" t="s">
        <v>186</v>
      </c>
      <c r="C372" s="4" t="s">
        <v>187</v>
      </c>
      <c r="D372" s="4">
        <v>2021</v>
      </c>
      <c r="J372" s="4" t="s">
        <v>186</v>
      </c>
      <c r="K372" s="4" t="s">
        <v>187</v>
      </c>
      <c r="L372" s="4">
        <v>2021</v>
      </c>
      <c r="M372" s="2" t="str">
        <f>IF(sum!A365="AT",sum!B365,"*")</f>
        <v>*</v>
      </c>
      <c r="N372" s="2"/>
      <c r="O372" s="2" t="str">
        <f>IF(sum!A365="AT",sum!D365,"*")</f>
        <v>*</v>
      </c>
      <c r="R372" s="4" t="s">
        <v>186</v>
      </c>
      <c r="S372" s="4" t="s">
        <v>187</v>
      </c>
      <c r="T372" s="4">
        <v>2021</v>
      </c>
      <c r="U372" s="2" t="str">
        <f>IF(sum!A365="BC",sum!B365,"*")</f>
        <v>*</v>
      </c>
      <c r="V372" s="2"/>
      <c r="W372" s="2" t="str">
        <f>IF(sum!A365="BC",sum!D365,"*")</f>
        <v>*</v>
      </c>
      <c r="Z372" s="4" t="s">
        <v>186</v>
      </c>
      <c r="AA372" s="4" t="s">
        <v>187</v>
      </c>
      <c r="AB372" s="4">
        <v>2021</v>
      </c>
      <c r="AC372" s="2" t="str">
        <f>IF(sum!A365="MA",sum!B365,"*")</f>
        <v>HSS-WaterHeat_ELE1</v>
      </c>
      <c r="AD372" s="2"/>
      <c r="AE372" s="2">
        <f>IF(sum!A365="MA",sum!D365,"*")</f>
        <v>0.0126823081800888</v>
      </c>
      <c r="AH372" s="4" t="s">
        <v>186</v>
      </c>
      <c r="AI372" s="4" t="s">
        <v>187</v>
      </c>
      <c r="AJ372" s="4">
        <v>2021</v>
      </c>
      <c r="AK372" s="2" t="str">
        <f>IF(sum!A365="ON",sum!B365,"*")</f>
        <v>*</v>
      </c>
      <c r="AL372" s="2"/>
      <c r="AM372" s="2" t="str">
        <f>IF(sum!A365="ON",sum!D365,"*")</f>
        <v>*</v>
      </c>
      <c r="AP372" s="2" t="s">
        <v>186</v>
      </c>
      <c r="AQ372" s="2" t="s">
        <v>187</v>
      </c>
      <c r="AR372" s="2">
        <v>2021</v>
      </c>
      <c r="AS372" s="2" t="str">
        <f>IF(sum!A365="QU",sum!B365,"*")</f>
        <v>*</v>
      </c>
      <c r="AT372" s="2"/>
      <c r="AU372" s="2" t="str">
        <f>IF(sum!A365="QU",sum!D365,"*")</f>
        <v>*</v>
      </c>
      <c r="AX372" s="4" t="s">
        <v>186</v>
      </c>
      <c r="AY372" s="4" t="s">
        <v>187</v>
      </c>
      <c r="AZ372" s="4">
        <v>2021</v>
      </c>
      <c r="BA372" s="2" t="str">
        <f>IF(sum!A365="SA",sum!B365,"*")</f>
        <v>*</v>
      </c>
      <c r="BB372" s="2"/>
      <c r="BC372" s="2" t="str">
        <f>IF(sum!A365="SA",sum!D365,"*")</f>
        <v>*</v>
      </c>
    </row>
    <row r="373" spans="2:55">
      <c r="B373" s="2" t="s">
        <v>186</v>
      </c>
      <c r="C373" s="2" t="s">
        <v>187</v>
      </c>
      <c r="D373" s="2">
        <v>2021</v>
      </c>
      <c r="J373" s="2" t="s">
        <v>186</v>
      </c>
      <c r="K373" s="2" t="s">
        <v>187</v>
      </c>
      <c r="L373" s="2">
        <v>2021</v>
      </c>
      <c r="M373" s="2" t="str">
        <f>IF(sum!A366="AT",sum!B366,"*")</f>
        <v>*</v>
      </c>
      <c r="N373" s="2"/>
      <c r="O373" s="2" t="str">
        <f>IF(sum!A366="AT",sum!D366,"*")</f>
        <v>*</v>
      </c>
      <c r="R373" s="2" t="s">
        <v>186</v>
      </c>
      <c r="S373" s="2" t="s">
        <v>187</v>
      </c>
      <c r="T373" s="2">
        <v>2021</v>
      </c>
      <c r="U373" s="2" t="str">
        <f>IF(sum!A366="BC",sum!B366,"*")</f>
        <v>*</v>
      </c>
      <c r="V373" s="2"/>
      <c r="W373" s="2" t="str">
        <f>IF(sum!A366="BC",sum!D366,"*")</f>
        <v>*</v>
      </c>
      <c r="Z373" s="2" t="s">
        <v>186</v>
      </c>
      <c r="AA373" s="2" t="s">
        <v>187</v>
      </c>
      <c r="AB373" s="2">
        <v>2021</v>
      </c>
      <c r="AC373" s="2" t="str">
        <f>IF(sum!A366="MA",sum!B366,"*")</f>
        <v>ICS-AuxiliaryEquip_ELE1</v>
      </c>
      <c r="AD373" s="2"/>
      <c r="AE373" s="2">
        <f>IF(sum!A366="MA",sum!D366,"*")</f>
        <v>0.00211371803001483</v>
      </c>
      <c r="AH373" s="2" t="s">
        <v>186</v>
      </c>
      <c r="AI373" s="2" t="s">
        <v>187</v>
      </c>
      <c r="AJ373" s="2">
        <v>2021</v>
      </c>
      <c r="AK373" s="2" t="str">
        <f>IF(sum!A366="ON",sum!B366,"*")</f>
        <v>*</v>
      </c>
      <c r="AL373" s="2"/>
      <c r="AM373" s="2" t="str">
        <f>IF(sum!A366="ON",sum!D366,"*")</f>
        <v>*</v>
      </c>
      <c r="AP373" s="4" t="s">
        <v>186</v>
      </c>
      <c r="AQ373" s="4" t="s">
        <v>187</v>
      </c>
      <c r="AR373" s="4">
        <v>2021</v>
      </c>
      <c r="AS373" s="2" t="str">
        <f>IF(sum!A366="QU",sum!B366,"*")</f>
        <v>*</v>
      </c>
      <c r="AT373" s="2"/>
      <c r="AU373" s="2" t="str">
        <f>IF(sum!A366="QU",sum!D366,"*")</f>
        <v>*</v>
      </c>
      <c r="AX373" s="2" t="s">
        <v>186</v>
      </c>
      <c r="AY373" s="2" t="s">
        <v>187</v>
      </c>
      <c r="AZ373" s="2">
        <v>2021</v>
      </c>
      <c r="BA373" s="2" t="str">
        <f>IF(sum!A366="SA",sum!B366,"*")</f>
        <v>*</v>
      </c>
      <c r="BB373" s="2"/>
      <c r="BC373" s="2" t="str">
        <f>IF(sum!A366="SA",sum!D366,"*")</f>
        <v>*</v>
      </c>
    </row>
    <row r="374" spans="2:55">
      <c r="B374" s="2" t="s">
        <v>186</v>
      </c>
      <c r="C374" s="2" t="s">
        <v>187</v>
      </c>
      <c r="D374" s="2">
        <v>2021</v>
      </c>
      <c r="J374" s="2" t="s">
        <v>186</v>
      </c>
      <c r="K374" s="2" t="s">
        <v>187</v>
      </c>
      <c r="L374" s="2">
        <v>2021</v>
      </c>
      <c r="M374" s="2" t="str">
        <f>IF(sum!A367="AT",sum!B367,"*")</f>
        <v>*</v>
      </c>
      <c r="N374" s="2"/>
      <c r="O374" s="2" t="str">
        <f>IF(sum!A367="AT",sum!D367,"*")</f>
        <v>*</v>
      </c>
      <c r="R374" s="2" t="s">
        <v>186</v>
      </c>
      <c r="S374" s="2" t="s">
        <v>187</v>
      </c>
      <c r="T374" s="2">
        <v>2021</v>
      </c>
      <c r="U374" s="2" t="str">
        <f>IF(sum!A367="BC",sum!B367,"*")</f>
        <v>*</v>
      </c>
      <c r="V374" s="2"/>
      <c r="W374" s="2" t="str">
        <f>IF(sum!A367="BC",sum!D367,"*")</f>
        <v>*</v>
      </c>
      <c r="Z374" s="2" t="s">
        <v>186</v>
      </c>
      <c r="AA374" s="2" t="s">
        <v>187</v>
      </c>
      <c r="AB374" s="2">
        <v>2021</v>
      </c>
      <c r="AC374" s="2" t="str">
        <f>IF(sum!A367="MA",sum!B367,"*")</f>
        <v>ICS-Light_ELE1</v>
      </c>
      <c r="AD374" s="2"/>
      <c r="AE374" s="2">
        <f>IF(sum!A367="MA",sum!D367,"*")</f>
        <v>0.00317057704502223</v>
      </c>
      <c r="AH374" s="2" t="s">
        <v>186</v>
      </c>
      <c r="AI374" s="2" t="s">
        <v>187</v>
      </c>
      <c r="AJ374" s="2">
        <v>2021</v>
      </c>
      <c r="AK374" s="2" t="str">
        <f>IF(sum!A367="ON",sum!B367,"*")</f>
        <v>*</v>
      </c>
      <c r="AL374" s="2"/>
      <c r="AM374" s="2" t="str">
        <f>IF(sum!A367="ON",sum!D367,"*")</f>
        <v>*</v>
      </c>
      <c r="AP374" s="2" t="s">
        <v>186</v>
      </c>
      <c r="AQ374" s="2" t="s">
        <v>187</v>
      </c>
      <c r="AR374" s="2">
        <v>2021</v>
      </c>
      <c r="AS374" s="2" t="str">
        <f>IF(sum!A367="QU",sum!B367,"*")</f>
        <v>*</v>
      </c>
      <c r="AT374" s="2"/>
      <c r="AU374" s="2" t="str">
        <f>IF(sum!A367="QU",sum!D367,"*")</f>
        <v>*</v>
      </c>
      <c r="AX374" s="2" t="s">
        <v>186</v>
      </c>
      <c r="AY374" s="2" t="s">
        <v>187</v>
      </c>
      <c r="AZ374" s="2">
        <v>2021</v>
      </c>
      <c r="BA374" s="2" t="str">
        <f>IF(sum!A367="SA",sum!B367,"*")</f>
        <v>*</v>
      </c>
      <c r="BB374" s="2"/>
      <c r="BC374" s="2" t="str">
        <f>IF(sum!A367="SA",sum!D367,"*")</f>
        <v>*</v>
      </c>
    </row>
    <row r="375" spans="2:55">
      <c r="B375" s="4" t="s">
        <v>186</v>
      </c>
      <c r="C375" s="4" t="s">
        <v>187</v>
      </c>
      <c r="D375" s="4">
        <v>2021</v>
      </c>
      <c r="J375" s="4" t="s">
        <v>186</v>
      </c>
      <c r="K375" s="4" t="s">
        <v>187</v>
      </c>
      <c r="L375" s="4">
        <v>2021</v>
      </c>
      <c r="M375" s="2" t="str">
        <f>IF(sum!A368="AT",sum!B368,"*")</f>
        <v>*</v>
      </c>
      <c r="N375" s="2"/>
      <c r="O375" s="2" t="str">
        <f>IF(sum!A368="AT",sum!D368,"*")</f>
        <v>*</v>
      </c>
      <c r="R375" s="4" t="s">
        <v>186</v>
      </c>
      <c r="S375" s="4" t="s">
        <v>187</v>
      </c>
      <c r="T375" s="4">
        <v>2021</v>
      </c>
      <c r="U375" s="2" t="str">
        <f>IF(sum!A368="BC",sum!B368,"*")</f>
        <v>*</v>
      </c>
      <c r="V375" s="2"/>
      <c r="W375" s="2" t="str">
        <f>IF(sum!A368="BC",sum!D368,"*")</f>
        <v>*</v>
      </c>
      <c r="Z375" s="4" t="s">
        <v>186</v>
      </c>
      <c r="AA375" s="4" t="s">
        <v>187</v>
      </c>
      <c r="AB375" s="4">
        <v>2021</v>
      </c>
      <c r="AC375" s="2" t="str">
        <f>IF(sum!A368="MA",sum!B368,"*")</f>
        <v>ICS-SpHeat_ELE1</v>
      </c>
      <c r="AD375" s="2"/>
      <c r="AE375" s="2">
        <f>IF(sum!A368="MA",sum!D368,"*")</f>
        <v>0</v>
      </c>
      <c r="AH375" s="4" t="s">
        <v>186</v>
      </c>
      <c r="AI375" s="4" t="s">
        <v>187</v>
      </c>
      <c r="AJ375" s="4">
        <v>2021</v>
      </c>
      <c r="AK375" s="2" t="str">
        <f>IF(sum!A368="ON",sum!B368,"*")</f>
        <v>*</v>
      </c>
      <c r="AL375" s="2"/>
      <c r="AM375" s="2" t="str">
        <f>IF(sum!A368="ON",sum!D368,"*")</f>
        <v>*</v>
      </c>
      <c r="AP375" s="4" t="s">
        <v>186</v>
      </c>
      <c r="AQ375" s="4" t="s">
        <v>187</v>
      </c>
      <c r="AR375" s="4">
        <v>2021</v>
      </c>
      <c r="AS375" s="2" t="str">
        <f>IF(sum!A368="QU",sum!B368,"*")</f>
        <v>*</v>
      </c>
      <c r="AT375" s="2"/>
      <c r="AU375" s="2" t="str">
        <f>IF(sum!A368="QU",sum!D368,"*")</f>
        <v>*</v>
      </c>
      <c r="AX375" s="4" t="s">
        <v>186</v>
      </c>
      <c r="AY375" s="4" t="s">
        <v>187</v>
      </c>
      <c r="AZ375" s="4">
        <v>2021</v>
      </c>
      <c r="BA375" s="2" t="str">
        <f>IF(sum!A368="SA",sum!B368,"*")</f>
        <v>*</v>
      </c>
      <c r="BB375" s="2"/>
      <c r="BC375" s="2" t="str">
        <f>IF(sum!A368="SA",sum!D368,"*")</f>
        <v>*</v>
      </c>
    </row>
    <row r="376" spans="2:55">
      <c r="B376" s="2" t="s">
        <v>186</v>
      </c>
      <c r="C376" s="2" t="s">
        <v>187</v>
      </c>
      <c r="D376" s="2">
        <v>2021</v>
      </c>
      <c r="J376" s="2" t="s">
        <v>186</v>
      </c>
      <c r="K376" s="2" t="s">
        <v>187</v>
      </c>
      <c r="L376" s="2">
        <v>2021</v>
      </c>
      <c r="M376" s="2" t="str">
        <f>IF(sum!A369="AT",sum!B369,"*")</f>
        <v>*</v>
      </c>
      <c r="N376" s="2"/>
      <c r="O376" s="2" t="str">
        <f>IF(sum!A369="AT",sum!D369,"*")</f>
        <v>*</v>
      </c>
      <c r="R376" s="2" t="s">
        <v>186</v>
      </c>
      <c r="S376" s="2" t="s">
        <v>187</v>
      </c>
      <c r="T376" s="2">
        <v>2021</v>
      </c>
      <c r="U376" s="2" t="str">
        <f>IF(sum!A369="BC",sum!B369,"*")</f>
        <v>*</v>
      </c>
      <c r="V376" s="2"/>
      <c r="W376" s="2" t="str">
        <f>IF(sum!A369="BC",sum!D369,"*")</f>
        <v>*</v>
      </c>
      <c r="Z376" s="2" t="s">
        <v>186</v>
      </c>
      <c r="AA376" s="2" t="s">
        <v>187</v>
      </c>
      <c r="AB376" s="2">
        <v>2021</v>
      </c>
      <c r="AC376" s="2" t="str">
        <f>IF(sum!A369="MA",sum!B369,"*")</f>
        <v>OS-AuxiliaryEquip_ELE1</v>
      </c>
      <c r="AD376" s="2"/>
      <c r="AE376" s="2">
        <f>IF(sum!A369="MA",sum!D369,"*")</f>
        <v>0.0338194884802367</v>
      </c>
      <c r="AH376" s="2" t="s">
        <v>186</v>
      </c>
      <c r="AI376" s="2" t="s">
        <v>187</v>
      </c>
      <c r="AJ376" s="2">
        <v>2021</v>
      </c>
      <c r="AK376" s="2" t="str">
        <f>IF(sum!A369="ON",sum!B369,"*")</f>
        <v>*</v>
      </c>
      <c r="AL376" s="2"/>
      <c r="AM376" s="2" t="str">
        <f>IF(sum!A369="ON",sum!D369,"*")</f>
        <v>*</v>
      </c>
      <c r="AP376" s="2" t="s">
        <v>186</v>
      </c>
      <c r="AQ376" s="2" t="s">
        <v>187</v>
      </c>
      <c r="AR376" s="2">
        <v>2021</v>
      </c>
      <c r="AS376" s="2" t="str">
        <f>IF(sum!A369="QU",sum!B369,"*")</f>
        <v>*</v>
      </c>
      <c r="AT376" s="2"/>
      <c r="AU376" s="2" t="str">
        <f>IF(sum!A369="QU",sum!D369,"*")</f>
        <v>*</v>
      </c>
      <c r="AX376" s="2" t="s">
        <v>186</v>
      </c>
      <c r="AY376" s="2" t="s">
        <v>187</v>
      </c>
      <c r="AZ376" s="2">
        <v>2021</v>
      </c>
      <c r="BA376" s="2" t="str">
        <f>IF(sum!A369="SA",sum!B369,"*")</f>
        <v>*</v>
      </c>
      <c r="BB376" s="2"/>
      <c r="BC376" s="2" t="str">
        <f>IF(sum!A369="SA",sum!D369,"*")</f>
        <v>*</v>
      </c>
    </row>
    <row r="377" spans="2:55">
      <c r="B377" s="2" t="s">
        <v>186</v>
      </c>
      <c r="C377" s="2" t="s">
        <v>187</v>
      </c>
      <c r="D377" s="2">
        <v>2021</v>
      </c>
      <c r="J377" s="2" t="s">
        <v>186</v>
      </c>
      <c r="K377" s="2" t="s">
        <v>187</v>
      </c>
      <c r="L377" s="2">
        <v>2021</v>
      </c>
      <c r="M377" s="2" t="str">
        <f>IF(sum!A370="AT",sum!B370,"*")</f>
        <v>*</v>
      </c>
      <c r="N377" s="2"/>
      <c r="O377" s="2" t="str">
        <f>IF(sum!A370="AT",sum!D370,"*")</f>
        <v>*</v>
      </c>
      <c r="R377" s="2" t="s">
        <v>186</v>
      </c>
      <c r="S377" s="2" t="s">
        <v>187</v>
      </c>
      <c r="T377" s="2">
        <v>2021</v>
      </c>
      <c r="U377" s="2" t="str">
        <f>IF(sum!A370="BC",sum!B370,"*")</f>
        <v>*</v>
      </c>
      <c r="V377" s="2"/>
      <c r="W377" s="2" t="str">
        <f>IF(sum!A370="BC",sum!D370,"*")</f>
        <v>*</v>
      </c>
      <c r="Z377" s="2" t="s">
        <v>186</v>
      </c>
      <c r="AA377" s="2" t="s">
        <v>187</v>
      </c>
      <c r="AB377" s="2">
        <v>2021</v>
      </c>
      <c r="AC377" s="2" t="str">
        <f>IF(sum!A370="MA",sum!B370,"*")</f>
        <v>OS-AuxiliaryMot_ELE1</v>
      </c>
      <c r="AD377" s="2"/>
      <c r="AE377" s="2">
        <f>IF(sum!A370="MA",sum!D370,"*")</f>
        <v>0.0158528852251107</v>
      </c>
      <c r="AH377" s="2" t="s">
        <v>186</v>
      </c>
      <c r="AI377" s="2" t="s">
        <v>187</v>
      </c>
      <c r="AJ377" s="2">
        <v>2021</v>
      </c>
      <c r="AK377" s="2" t="str">
        <f>IF(sum!A370="ON",sum!B370,"*")</f>
        <v>*</v>
      </c>
      <c r="AL377" s="2"/>
      <c r="AM377" s="2" t="str">
        <f>IF(sum!A370="ON",sum!D370,"*")</f>
        <v>*</v>
      </c>
      <c r="AP377" s="4" t="s">
        <v>186</v>
      </c>
      <c r="AQ377" s="4" t="s">
        <v>187</v>
      </c>
      <c r="AR377" s="4">
        <v>2021</v>
      </c>
      <c r="AS377" s="2" t="str">
        <f>IF(sum!A370="QU",sum!B370,"*")</f>
        <v>*</v>
      </c>
      <c r="AT377" s="2"/>
      <c r="AU377" s="2" t="str">
        <f>IF(sum!A370="QU",sum!D370,"*")</f>
        <v>*</v>
      </c>
      <c r="AX377" s="2" t="s">
        <v>186</v>
      </c>
      <c r="AY377" s="2" t="s">
        <v>187</v>
      </c>
      <c r="AZ377" s="2">
        <v>2021</v>
      </c>
      <c r="BA377" s="2" t="str">
        <f>IF(sum!A370="SA",sum!B370,"*")</f>
        <v>*</v>
      </c>
      <c r="BB377" s="2"/>
      <c r="BC377" s="2" t="str">
        <f>IF(sum!A370="SA",sum!D370,"*")</f>
        <v>*</v>
      </c>
    </row>
    <row r="378" spans="2:55">
      <c r="B378" s="4" t="s">
        <v>186</v>
      </c>
      <c r="C378" s="4" t="s">
        <v>187</v>
      </c>
      <c r="D378" s="4">
        <v>2021</v>
      </c>
      <c r="J378" s="4" t="s">
        <v>186</v>
      </c>
      <c r="K378" s="4" t="s">
        <v>187</v>
      </c>
      <c r="L378" s="4">
        <v>2021</v>
      </c>
      <c r="M378" s="2" t="str">
        <f>IF(sum!A371="AT",sum!B371,"*")</f>
        <v>*</v>
      </c>
      <c r="N378" s="2"/>
      <c r="O378" s="2" t="str">
        <f>IF(sum!A371="AT",sum!D371,"*")</f>
        <v>*</v>
      </c>
      <c r="R378" s="4" t="s">
        <v>186</v>
      </c>
      <c r="S378" s="4" t="s">
        <v>187</v>
      </c>
      <c r="T378" s="4">
        <v>2021</v>
      </c>
      <c r="U378" s="2" t="str">
        <f>IF(sum!A371="BC",sum!B371,"*")</f>
        <v>*</v>
      </c>
      <c r="V378" s="2"/>
      <c r="W378" s="2" t="str">
        <f>IF(sum!A371="BC",sum!D371,"*")</f>
        <v>*</v>
      </c>
      <c r="Z378" s="4" t="s">
        <v>186</v>
      </c>
      <c r="AA378" s="4" t="s">
        <v>187</v>
      </c>
      <c r="AB378" s="4">
        <v>2021</v>
      </c>
      <c r="AC378" s="2" t="str">
        <f>IF(sum!A371="MA",sum!B371,"*")</f>
        <v>OS-Light_ELE1</v>
      </c>
      <c r="AD378" s="2"/>
      <c r="AE378" s="2">
        <f>IF(sum!A371="MA",sum!D371,"*")</f>
        <v>0.0570703868103995</v>
      </c>
      <c r="AH378" s="4" t="s">
        <v>186</v>
      </c>
      <c r="AI378" s="4" t="s">
        <v>187</v>
      </c>
      <c r="AJ378" s="4">
        <v>2021</v>
      </c>
      <c r="AK378" s="2" t="str">
        <f>IF(sum!A371="ON",sum!B371,"*")</f>
        <v>*</v>
      </c>
      <c r="AL378" s="2"/>
      <c r="AM378" s="2" t="str">
        <f>IF(sum!A371="ON",sum!D371,"*")</f>
        <v>*</v>
      </c>
      <c r="AP378" s="2" t="s">
        <v>186</v>
      </c>
      <c r="AQ378" s="2" t="s">
        <v>187</v>
      </c>
      <c r="AR378" s="2">
        <v>2021</v>
      </c>
      <c r="AS378" s="2" t="str">
        <f>IF(sum!A371="QU",sum!B371,"*")</f>
        <v>*</v>
      </c>
      <c r="AT378" s="2"/>
      <c r="AU378" s="2" t="str">
        <f>IF(sum!A371="QU",sum!D371,"*")</f>
        <v>*</v>
      </c>
      <c r="AX378" s="4" t="s">
        <v>186</v>
      </c>
      <c r="AY378" s="4" t="s">
        <v>187</v>
      </c>
      <c r="AZ378" s="4">
        <v>2021</v>
      </c>
      <c r="BA378" s="2" t="str">
        <f>IF(sum!A371="SA",sum!B371,"*")</f>
        <v>*</v>
      </c>
      <c r="BB378" s="2"/>
      <c r="BC378" s="2" t="str">
        <f>IF(sum!A371="SA",sum!D371,"*")</f>
        <v>*</v>
      </c>
    </row>
    <row r="379" spans="2:55">
      <c r="B379" s="2" t="s">
        <v>186</v>
      </c>
      <c r="C379" s="2" t="s">
        <v>187</v>
      </c>
      <c r="D379" s="2">
        <v>2021</v>
      </c>
      <c r="J379" s="2" t="s">
        <v>186</v>
      </c>
      <c r="K379" s="2" t="s">
        <v>187</v>
      </c>
      <c r="L379" s="2">
        <v>2021</v>
      </c>
      <c r="M379" s="2" t="str">
        <f>IF(sum!A372="AT",sum!B372,"*")</f>
        <v>*</v>
      </c>
      <c r="N379" s="2"/>
      <c r="O379" s="2" t="str">
        <f>IF(sum!A372="AT",sum!D372,"*")</f>
        <v>*</v>
      </c>
      <c r="R379" s="2" t="s">
        <v>186</v>
      </c>
      <c r="S379" s="2" t="s">
        <v>187</v>
      </c>
      <c r="T379" s="2">
        <v>2021</v>
      </c>
      <c r="U379" s="2" t="str">
        <f>IF(sum!A372="BC",sum!B372,"*")</f>
        <v>*</v>
      </c>
      <c r="V379" s="2"/>
      <c r="W379" s="2" t="str">
        <f>IF(sum!A372="BC",sum!D372,"*")</f>
        <v>*</v>
      </c>
      <c r="Z379" s="2" t="s">
        <v>186</v>
      </c>
      <c r="AA379" s="2" t="s">
        <v>187</v>
      </c>
      <c r="AB379" s="2">
        <v>2021</v>
      </c>
      <c r="AC379" s="2" t="str">
        <f>IF(sum!A372="MA",sum!B372,"*")</f>
        <v>OS-SpCool_ELE1</v>
      </c>
      <c r="AD379" s="2"/>
      <c r="AE379" s="2">
        <f>IF(sum!A372="MA",sum!D372,"*")</f>
        <v>0.00951173113506657</v>
      </c>
      <c r="AH379" s="2" t="s">
        <v>186</v>
      </c>
      <c r="AI379" s="2" t="s">
        <v>187</v>
      </c>
      <c r="AJ379" s="2">
        <v>2021</v>
      </c>
      <c r="AK379" s="2" t="str">
        <f>IF(sum!A372="ON",sum!B372,"*")</f>
        <v>*</v>
      </c>
      <c r="AL379" s="2"/>
      <c r="AM379" s="2" t="str">
        <f>IF(sum!A372="ON",sum!D372,"*")</f>
        <v>*</v>
      </c>
      <c r="AP379" s="4" t="s">
        <v>186</v>
      </c>
      <c r="AQ379" s="4" t="s">
        <v>187</v>
      </c>
      <c r="AR379" s="4">
        <v>2021</v>
      </c>
      <c r="AS379" s="2" t="str">
        <f>IF(sum!A372="QU",sum!B372,"*")</f>
        <v>*</v>
      </c>
      <c r="AT379" s="2"/>
      <c r="AU379" s="2" t="str">
        <f>IF(sum!A372="QU",sum!D372,"*")</f>
        <v>*</v>
      </c>
      <c r="AX379" s="2" t="s">
        <v>186</v>
      </c>
      <c r="AY379" s="2" t="s">
        <v>187</v>
      </c>
      <c r="AZ379" s="2">
        <v>2021</v>
      </c>
      <c r="BA379" s="2" t="str">
        <f>IF(sum!A372="SA",sum!B372,"*")</f>
        <v>*</v>
      </c>
      <c r="BB379" s="2"/>
      <c r="BC379" s="2" t="str">
        <f>IF(sum!A372="SA",sum!D372,"*")</f>
        <v>*</v>
      </c>
    </row>
    <row r="380" spans="2:55">
      <c r="B380" s="2" t="s">
        <v>186</v>
      </c>
      <c r="C380" s="2" t="s">
        <v>187</v>
      </c>
      <c r="D380" s="2">
        <v>2021</v>
      </c>
      <c r="J380" s="2" t="s">
        <v>186</v>
      </c>
      <c r="K380" s="2" t="s">
        <v>187</v>
      </c>
      <c r="L380" s="2">
        <v>2021</v>
      </c>
      <c r="M380" s="2" t="str">
        <f>IF(sum!A373="AT",sum!B373,"*")</f>
        <v>*</v>
      </c>
      <c r="N380" s="2"/>
      <c r="O380" s="2" t="str">
        <f>IF(sum!A373="AT",sum!D373,"*")</f>
        <v>*</v>
      </c>
      <c r="R380" s="2" t="s">
        <v>186</v>
      </c>
      <c r="S380" s="2" t="s">
        <v>187</v>
      </c>
      <c r="T380" s="2">
        <v>2021</v>
      </c>
      <c r="U380" s="2" t="str">
        <f>IF(sum!A373="BC",sum!B373,"*")</f>
        <v>*</v>
      </c>
      <c r="V380" s="2"/>
      <c r="W380" s="2" t="str">
        <f>IF(sum!A373="BC",sum!D373,"*")</f>
        <v>*</v>
      </c>
      <c r="Z380" s="2" t="s">
        <v>186</v>
      </c>
      <c r="AA380" s="2" t="s">
        <v>187</v>
      </c>
      <c r="AB380" s="2">
        <v>2021</v>
      </c>
      <c r="AC380" s="2" t="str">
        <f>IF(sum!A373="MA",sum!B373,"*")</f>
        <v>OS-SpHeat_ELE1</v>
      </c>
      <c r="AD380" s="2"/>
      <c r="AE380" s="2">
        <f>IF(sum!A373="MA",sum!D373,"*")</f>
        <v>0.0604252392417175</v>
      </c>
      <c r="AH380" s="2" t="s">
        <v>186</v>
      </c>
      <c r="AI380" s="2" t="s">
        <v>187</v>
      </c>
      <c r="AJ380" s="2">
        <v>2021</v>
      </c>
      <c r="AK380" s="2" t="str">
        <f>IF(sum!A373="ON",sum!B373,"*")</f>
        <v>*</v>
      </c>
      <c r="AL380" s="2"/>
      <c r="AM380" s="2" t="str">
        <f>IF(sum!A373="ON",sum!D373,"*")</f>
        <v>*</v>
      </c>
      <c r="AP380" s="2" t="s">
        <v>186</v>
      </c>
      <c r="AQ380" s="2" t="s">
        <v>187</v>
      </c>
      <c r="AR380" s="2">
        <v>2021</v>
      </c>
      <c r="AS380" s="2" t="str">
        <f>IF(sum!A373="QU",sum!B373,"*")</f>
        <v>*</v>
      </c>
      <c r="AT380" s="2"/>
      <c r="AU380" s="2" t="str">
        <f>IF(sum!A373="QU",sum!D373,"*")</f>
        <v>*</v>
      </c>
      <c r="AX380" s="2" t="s">
        <v>186</v>
      </c>
      <c r="AY380" s="2" t="s">
        <v>187</v>
      </c>
      <c r="AZ380" s="2">
        <v>2021</v>
      </c>
      <c r="BA380" s="2" t="str">
        <f>IF(sum!A373="SA",sum!B373,"*")</f>
        <v>*</v>
      </c>
      <c r="BB380" s="2"/>
      <c r="BC380" s="2" t="str">
        <f>IF(sum!A373="SA",sum!D373,"*")</f>
        <v>*</v>
      </c>
    </row>
    <row r="381" spans="2:55">
      <c r="B381" s="4" t="s">
        <v>186</v>
      </c>
      <c r="C381" s="4" t="s">
        <v>187</v>
      </c>
      <c r="D381" s="4">
        <v>2021</v>
      </c>
      <c r="J381" s="4" t="s">
        <v>186</v>
      </c>
      <c r="K381" s="4" t="s">
        <v>187</v>
      </c>
      <c r="L381" s="4">
        <v>2021</v>
      </c>
      <c r="M381" s="2" t="str">
        <f>IF(sum!A374="AT",sum!B374,"*")</f>
        <v>*</v>
      </c>
      <c r="N381" s="2"/>
      <c r="O381" s="2" t="str">
        <f>IF(sum!A374="AT",sum!D374,"*")</f>
        <v>*</v>
      </c>
      <c r="R381" s="4" t="s">
        <v>186</v>
      </c>
      <c r="S381" s="4" t="s">
        <v>187</v>
      </c>
      <c r="T381" s="4">
        <v>2021</v>
      </c>
      <c r="U381" s="2" t="str">
        <f>IF(sum!A374="BC",sum!B374,"*")</f>
        <v>*</v>
      </c>
      <c r="V381" s="2"/>
      <c r="W381" s="2" t="str">
        <f>IF(sum!A374="BC",sum!D374,"*")</f>
        <v>*</v>
      </c>
      <c r="Z381" s="4" t="s">
        <v>186</v>
      </c>
      <c r="AA381" s="4" t="s">
        <v>187</v>
      </c>
      <c r="AB381" s="4">
        <v>2021</v>
      </c>
      <c r="AC381" s="2" t="str">
        <f>IF(sum!A374="MA",sum!B374,"*")</f>
        <v>OS-WaterHeat_ELE1</v>
      </c>
      <c r="AD381" s="2"/>
      <c r="AE381" s="2">
        <f>IF(sum!A374="MA",sum!D374,"*")</f>
        <v>0.00422743606002959</v>
      </c>
      <c r="AH381" s="4" t="s">
        <v>186</v>
      </c>
      <c r="AI381" s="4" t="s">
        <v>187</v>
      </c>
      <c r="AJ381" s="4">
        <v>2021</v>
      </c>
      <c r="AK381" s="2" t="str">
        <f>IF(sum!A374="ON",sum!B374,"*")</f>
        <v>*</v>
      </c>
      <c r="AL381" s="2"/>
      <c r="AM381" s="2" t="str">
        <f>IF(sum!A374="ON",sum!D374,"*")</f>
        <v>*</v>
      </c>
      <c r="AP381" s="4" t="s">
        <v>186</v>
      </c>
      <c r="AQ381" s="4" t="s">
        <v>187</v>
      </c>
      <c r="AR381" s="4">
        <v>2021</v>
      </c>
      <c r="AS381" s="2" t="str">
        <f>IF(sum!A374="QU",sum!B374,"*")</f>
        <v>*</v>
      </c>
      <c r="AT381" s="2"/>
      <c r="AU381" s="2" t="str">
        <f>IF(sum!A374="QU",sum!D374,"*")</f>
        <v>*</v>
      </c>
      <c r="AX381" s="4" t="s">
        <v>186</v>
      </c>
      <c r="AY381" s="4" t="s">
        <v>187</v>
      </c>
      <c r="AZ381" s="4">
        <v>2021</v>
      </c>
      <c r="BA381" s="2" t="str">
        <f>IF(sum!A374="SA",sum!B374,"*")</f>
        <v>*</v>
      </c>
      <c r="BB381" s="2"/>
      <c r="BC381" s="2" t="str">
        <f>IF(sum!A374="SA",sum!D374,"*")</f>
        <v>*</v>
      </c>
    </row>
    <row r="382" spans="2:55">
      <c r="B382" s="2" t="s">
        <v>186</v>
      </c>
      <c r="C382" s="2" t="s">
        <v>187</v>
      </c>
      <c r="D382" s="2">
        <v>2021</v>
      </c>
      <c r="J382" s="2" t="s">
        <v>186</v>
      </c>
      <c r="K382" s="2" t="s">
        <v>187</v>
      </c>
      <c r="L382" s="2">
        <v>2021</v>
      </c>
      <c r="M382" s="2" t="str">
        <f>IF(sum!A375="AT",sum!B375,"*")</f>
        <v>*</v>
      </c>
      <c r="N382" s="2"/>
      <c r="O382" s="2" t="str">
        <f>IF(sum!A375="AT",sum!D375,"*")</f>
        <v>*</v>
      </c>
      <c r="R382" s="2" t="s">
        <v>186</v>
      </c>
      <c r="S382" s="2" t="s">
        <v>187</v>
      </c>
      <c r="T382" s="2">
        <v>2021</v>
      </c>
      <c r="U382" s="2" t="str">
        <f>IF(sum!A375="BC",sum!B375,"*")</f>
        <v>*</v>
      </c>
      <c r="V382" s="2"/>
      <c r="W382" s="2" t="str">
        <f>IF(sum!A375="BC",sum!D375,"*")</f>
        <v>*</v>
      </c>
      <c r="Z382" s="2" t="s">
        <v>186</v>
      </c>
      <c r="AA382" s="2" t="s">
        <v>187</v>
      </c>
      <c r="AB382" s="2">
        <v>2021</v>
      </c>
      <c r="AC382" s="2" t="str">
        <f>IF(sum!A375="MA",sum!B375,"*")</f>
        <v>OTH-AuxiliaryEquip_ELE1</v>
      </c>
      <c r="AD382" s="2"/>
      <c r="AE382" s="2">
        <f>IF(sum!A375="MA",sum!D375,"*")</f>
        <v>0.00211371803001483</v>
      </c>
      <c r="AH382" s="2" t="s">
        <v>186</v>
      </c>
      <c r="AI382" s="2" t="s">
        <v>187</v>
      </c>
      <c r="AJ382" s="2">
        <v>2021</v>
      </c>
      <c r="AK382" s="2" t="str">
        <f>IF(sum!A375="ON",sum!B375,"*")</f>
        <v>*</v>
      </c>
      <c r="AL382" s="2"/>
      <c r="AM382" s="2" t="str">
        <f>IF(sum!A375="ON",sum!D375,"*")</f>
        <v>*</v>
      </c>
      <c r="AP382" s="2" t="s">
        <v>186</v>
      </c>
      <c r="AQ382" s="2" t="s">
        <v>187</v>
      </c>
      <c r="AR382" s="2">
        <v>2021</v>
      </c>
      <c r="AS382" s="2" t="str">
        <f>IF(sum!A375="QU",sum!B375,"*")</f>
        <v>*</v>
      </c>
      <c r="AT382" s="2"/>
      <c r="AU382" s="2" t="str">
        <f>IF(sum!A375="QU",sum!D375,"*")</f>
        <v>*</v>
      </c>
      <c r="AX382" s="2" t="s">
        <v>186</v>
      </c>
      <c r="AY382" s="2" t="s">
        <v>187</v>
      </c>
      <c r="AZ382" s="2">
        <v>2021</v>
      </c>
      <c r="BA382" s="2" t="str">
        <f>IF(sum!A375="SA",sum!B375,"*")</f>
        <v>*</v>
      </c>
      <c r="BB382" s="2"/>
      <c r="BC382" s="2" t="str">
        <f>IF(sum!A375="SA",sum!D375,"*")</f>
        <v>*</v>
      </c>
    </row>
    <row r="383" spans="2:55">
      <c r="B383" s="2" t="s">
        <v>186</v>
      </c>
      <c r="C383" s="2" t="s">
        <v>187</v>
      </c>
      <c r="D383" s="2">
        <v>2021</v>
      </c>
      <c r="J383" s="2" t="s">
        <v>186</v>
      </c>
      <c r="K383" s="2" t="s">
        <v>187</v>
      </c>
      <c r="L383" s="2">
        <v>2021</v>
      </c>
      <c r="M383" s="2" t="str">
        <f>IF(sum!A376="AT",sum!B376,"*")</f>
        <v>*</v>
      </c>
      <c r="N383" s="2"/>
      <c r="O383" s="2" t="str">
        <f>IF(sum!A376="AT",sum!D376,"*")</f>
        <v>*</v>
      </c>
      <c r="R383" s="2" t="s">
        <v>186</v>
      </c>
      <c r="S383" s="2" t="s">
        <v>187</v>
      </c>
      <c r="T383" s="2">
        <v>2021</v>
      </c>
      <c r="U383" s="2" t="str">
        <f>IF(sum!A376="BC",sum!B376,"*")</f>
        <v>*</v>
      </c>
      <c r="V383" s="2"/>
      <c r="W383" s="2" t="str">
        <f>IF(sum!A376="BC",sum!D376,"*")</f>
        <v>*</v>
      </c>
      <c r="Z383" s="2" t="s">
        <v>186</v>
      </c>
      <c r="AA383" s="2" t="s">
        <v>187</v>
      </c>
      <c r="AB383" s="2">
        <v>2021</v>
      </c>
      <c r="AC383" s="2" t="str">
        <f>IF(sum!A376="MA",sum!B376,"*")</f>
        <v>OTH-Light_ELE1</v>
      </c>
      <c r="AD383" s="2"/>
      <c r="AE383" s="2">
        <f>IF(sum!A376="MA",sum!D376,"*")</f>
        <v>0.00317057704502223</v>
      </c>
      <c r="AH383" s="2" t="s">
        <v>186</v>
      </c>
      <c r="AI383" s="2" t="s">
        <v>187</v>
      </c>
      <c r="AJ383" s="2">
        <v>2021</v>
      </c>
      <c r="AK383" s="2" t="str">
        <f>IF(sum!A376="ON",sum!B376,"*")</f>
        <v>*</v>
      </c>
      <c r="AL383" s="2"/>
      <c r="AM383" s="2" t="str">
        <f>IF(sum!A376="ON",sum!D376,"*")</f>
        <v>*</v>
      </c>
      <c r="AP383" s="4" t="s">
        <v>186</v>
      </c>
      <c r="AQ383" s="4" t="s">
        <v>187</v>
      </c>
      <c r="AR383" s="4">
        <v>2021</v>
      </c>
      <c r="AS383" s="2" t="str">
        <f>IF(sum!A376="QU",sum!B376,"*")</f>
        <v>*</v>
      </c>
      <c r="AT383" s="2"/>
      <c r="AU383" s="2" t="str">
        <f>IF(sum!A376="QU",sum!D376,"*")</f>
        <v>*</v>
      </c>
      <c r="AX383" s="2" t="s">
        <v>186</v>
      </c>
      <c r="AY383" s="2" t="s">
        <v>187</v>
      </c>
      <c r="AZ383" s="2">
        <v>2021</v>
      </c>
      <c r="BA383" s="2" t="str">
        <f>IF(sum!A376="SA",sum!B376,"*")</f>
        <v>*</v>
      </c>
      <c r="BB383" s="2"/>
      <c r="BC383" s="2" t="str">
        <f>IF(sum!A376="SA",sum!D376,"*")</f>
        <v>*</v>
      </c>
    </row>
    <row r="384" spans="2:55">
      <c r="B384" s="4" t="s">
        <v>186</v>
      </c>
      <c r="C384" s="4" t="s">
        <v>187</v>
      </c>
      <c r="D384" s="4">
        <v>2021</v>
      </c>
      <c r="J384" s="4" t="s">
        <v>186</v>
      </c>
      <c r="K384" s="4" t="s">
        <v>187</v>
      </c>
      <c r="L384" s="4">
        <v>2021</v>
      </c>
      <c r="M384" s="2" t="str">
        <f>IF(sum!A377="AT",sum!B377,"*")</f>
        <v>*</v>
      </c>
      <c r="N384" s="2"/>
      <c r="O384" s="2" t="str">
        <f>IF(sum!A377="AT",sum!D377,"*")</f>
        <v>*</v>
      </c>
      <c r="R384" s="4" t="s">
        <v>186</v>
      </c>
      <c r="S384" s="4" t="s">
        <v>187</v>
      </c>
      <c r="T384" s="4">
        <v>2021</v>
      </c>
      <c r="U384" s="2" t="str">
        <f>IF(sum!A377="BC",sum!B377,"*")</f>
        <v>*</v>
      </c>
      <c r="V384" s="2"/>
      <c r="W384" s="2" t="str">
        <f>IF(sum!A377="BC",sum!D377,"*")</f>
        <v>*</v>
      </c>
      <c r="Z384" s="4" t="s">
        <v>186</v>
      </c>
      <c r="AA384" s="4" t="s">
        <v>187</v>
      </c>
      <c r="AB384" s="4">
        <v>2021</v>
      </c>
      <c r="AC384" s="2" t="str">
        <f>IF(sum!A377="MA",sum!B377,"*")</f>
        <v>OTH-SpHeat_ELE1</v>
      </c>
      <c r="AD384" s="2"/>
      <c r="AE384" s="2">
        <f>IF(sum!A377="MA",sum!D377,"*")</f>
        <v>0</v>
      </c>
      <c r="AH384" s="4" t="s">
        <v>186</v>
      </c>
      <c r="AI384" s="4" t="s">
        <v>187</v>
      </c>
      <c r="AJ384" s="4">
        <v>2021</v>
      </c>
      <c r="AK384" s="2" t="str">
        <f>IF(sum!A377="ON",sum!B377,"*")</f>
        <v>*</v>
      </c>
      <c r="AL384" s="2"/>
      <c r="AM384" s="2" t="str">
        <f>IF(sum!A377="ON",sum!D377,"*")</f>
        <v>*</v>
      </c>
      <c r="AP384" s="2" t="s">
        <v>186</v>
      </c>
      <c r="AQ384" s="2" t="s">
        <v>187</v>
      </c>
      <c r="AR384" s="2">
        <v>2021</v>
      </c>
      <c r="AS384" s="2" t="str">
        <f>IF(sum!A377="QU",sum!B377,"*")</f>
        <v>*</v>
      </c>
      <c r="AT384" s="2"/>
      <c r="AU384" s="2" t="str">
        <f>IF(sum!A377="QU",sum!D377,"*")</f>
        <v>*</v>
      </c>
      <c r="AX384" s="4" t="s">
        <v>186</v>
      </c>
      <c r="AY384" s="4" t="s">
        <v>187</v>
      </c>
      <c r="AZ384" s="4">
        <v>2021</v>
      </c>
      <c r="BA384" s="2" t="str">
        <f>IF(sum!A377="SA",sum!B377,"*")</f>
        <v>*</v>
      </c>
      <c r="BB384" s="2"/>
      <c r="BC384" s="2" t="str">
        <f>IF(sum!A377="SA",sum!D377,"*")</f>
        <v>*</v>
      </c>
    </row>
    <row r="385" spans="2:55">
      <c r="B385" s="2" t="s">
        <v>186</v>
      </c>
      <c r="C385" s="2" t="s">
        <v>187</v>
      </c>
      <c r="D385" s="2">
        <v>2021</v>
      </c>
      <c r="J385" s="2" t="s">
        <v>186</v>
      </c>
      <c r="K385" s="2" t="s">
        <v>187</v>
      </c>
      <c r="L385" s="2">
        <v>2021</v>
      </c>
      <c r="M385" s="2" t="str">
        <f>IF(sum!A378="AT",sum!B378,"*")</f>
        <v>*</v>
      </c>
      <c r="N385" s="2"/>
      <c r="O385" s="2" t="str">
        <f>IF(sum!A378="AT",sum!D378,"*")</f>
        <v>*</v>
      </c>
      <c r="R385" s="2" t="s">
        <v>186</v>
      </c>
      <c r="S385" s="2" t="s">
        <v>187</v>
      </c>
      <c r="T385" s="2">
        <v>2021</v>
      </c>
      <c r="U385" s="2" t="str">
        <f>IF(sum!A378="BC",sum!B378,"*")</f>
        <v>*</v>
      </c>
      <c r="V385" s="2"/>
      <c r="W385" s="2" t="str">
        <f>IF(sum!A378="BC",sum!D378,"*")</f>
        <v>*</v>
      </c>
      <c r="Z385" s="2" t="s">
        <v>186</v>
      </c>
      <c r="AA385" s="2" t="s">
        <v>187</v>
      </c>
      <c r="AB385" s="2">
        <v>2021</v>
      </c>
      <c r="AC385" s="2" t="str">
        <f>IF(sum!A378="MA",sum!B378,"*")</f>
        <v>R_ES-APP-CD_ELC1</v>
      </c>
      <c r="AD385" s="2"/>
      <c r="AE385" s="2">
        <f>IF(sum!A378="MA",sum!D378,"*")</f>
        <v>0.182942553965161</v>
      </c>
      <c r="AH385" s="2" t="s">
        <v>186</v>
      </c>
      <c r="AI385" s="2" t="s">
        <v>187</v>
      </c>
      <c r="AJ385" s="2">
        <v>2021</v>
      </c>
      <c r="AK385" s="2" t="str">
        <f>IF(sum!A378="ON",sum!B378,"*")</f>
        <v>*</v>
      </c>
      <c r="AL385" s="2"/>
      <c r="AM385" s="2" t="str">
        <f>IF(sum!A378="ON",sum!D378,"*")</f>
        <v>*</v>
      </c>
      <c r="AP385" s="4" t="s">
        <v>186</v>
      </c>
      <c r="AQ385" s="4" t="s">
        <v>187</v>
      </c>
      <c r="AR385" s="4">
        <v>2021</v>
      </c>
      <c r="AS385" s="2" t="str">
        <f>IF(sum!A378="QU",sum!B378,"*")</f>
        <v>*</v>
      </c>
      <c r="AT385" s="2"/>
      <c r="AU385" s="2" t="str">
        <f>IF(sum!A378="QU",sum!D378,"*")</f>
        <v>*</v>
      </c>
      <c r="AX385" s="2" t="s">
        <v>186</v>
      </c>
      <c r="AY385" s="2" t="s">
        <v>187</v>
      </c>
      <c r="AZ385" s="2">
        <v>2021</v>
      </c>
      <c r="BA385" s="2" t="str">
        <f>IF(sum!A378="SA",sum!B378,"*")</f>
        <v>*</v>
      </c>
      <c r="BB385" s="2"/>
      <c r="BC385" s="2" t="str">
        <f>IF(sum!A378="SA",sum!D378,"*")</f>
        <v>*</v>
      </c>
    </row>
    <row r="386" spans="2:55">
      <c r="B386" s="2" t="s">
        <v>186</v>
      </c>
      <c r="C386" s="2" t="s">
        <v>187</v>
      </c>
      <c r="D386" s="2">
        <v>2021</v>
      </c>
      <c r="J386" s="2" t="s">
        <v>186</v>
      </c>
      <c r="K386" s="2" t="s">
        <v>187</v>
      </c>
      <c r="L386" s="2">
        <v>2021</v>
      </c>
      <c r="M386" s="2" t="str">
        <f>IF(sum!A379="AT",sum!B379,"*")</f>
        <v>*</v>
      </c>
      <c r="N386" s="2"/>
      <c r="O386" s="2" t="str">
        <f>IF(sum!A379="AT",sum!D379,"*")</f>
        <v>*</v>
      </c>
      <c r="R386" s="2" t="s">
        <v>186</v>
      </c>
      <c r="S386" s="2" t="s">
        <v>187</v>
      </c>
      <c r="T386" s="2">
        <v>2021</v>
      </c>
      <c r="U386" s="2" t="str">
        <f>IF(sum!A379="BC",sum!B379,"*")</f>
        <v>*</v>
      </c>
      <c r="V386" s="2"/>
      <c r="W386" s="2" t="str">
        <f>IF(sum!A379="BC",sum!D379,"*")</f>
        <v>*</v>
      </c>
      <c r="Z386" s="2" t="s">
        <v>186</v>
      </c>
      <c r="AA386" s="2" t="s">
        <v>187</v>
      </c>
      <c r="AB386" s="2">
        <v>2021</v>
      </c>
      <c r="AC386" s="2" t="str">
        <f>IF(sum!A379="MA",sum!B379,"*")</f>
        <v>R_ES-APP-CW_ELC1</v>
      </c>
      <c r="AD386" s="2"/>
      <c r="AE386" s="2">
        <f>IF(sum!A379="MA",sum!D379,"*")</f>
        <v>0.0211739067089309</v>
      </c>
      <c r="AH386" s="2" t="s">
        <v>186</v>
      </c>
      <c r="AI386" s="2" t="s">
        <v>187</v>
      </c>
      <c r="AJ386" s="2">
        <v>2021</v>
      </c>
      <c r="AK386" s="2" t="str">
        <f>IF(sum!A379="ON",sum!B379,"*")</f>
        <v>*</v>
      </c>
      <c r="AL386" s="2"/>
      <c r="AM386" s="2" t="str">
        <f>IF(sum!A379="ON",sum!D379,"*")</f>
        <v>*</v>
      </c>
      <c r="AP386" s="2" t="s">
        <v>186</v>
      </c>
      <c r="AQ386" s="2" t="s">
        <v>187</v>
      </c>
      <c r="AR386" s="2">
        <v>2021</v>
      </c>
      <c r="AS386" s="2" t="str">
        <f>IF(sum!A379="QU",sum!B379,"*")</f>
        <v>*</v>
      </c>
      <c r="AT386" s="2"/>
      <c r="AU386" s="2" t="str">
        <f>IF(sum!A379="QU",sum!D379,"*")</f>
        <v>*</v>
      </c>
      <c r="AX386" s="2" t="s">
        <v>186</v>
      </c>
      <c r="AY386" s="2" t="s">
        <v>187</v>
      </c>
      <c r="AZ386" s="2">
        <v>2021</v>
      </c>
      <c r="BA386" s="2" t="str">
        <f>IF(sum!A379="SA",sum!B379,"*")</f>
        <v>*</v>
      </c>
      <c r="BB386" s="2"/>
      <c r="BC386" s="2" t="str">
        <f>IF(sum!A379="SA",sum!D379,"*")</f>
        <v>*</v>
      </c>
    </row>
    <row r="387" spans="2:55">
      <c r="B387" s="4" t="s">
        <v>186</v>
      </c>
      <c r="C387" s="4" t="s">
        <v>187</v>
      </c>
      <c r="D387" s="4">
        <v>2021</v>
      </c>
      <c r="J387" s="4" t="s">
        <v>186</v>
      </c>
      <c r="K387" s="4" t="s">
        <v>187</v>
      </c>
      <c r="L387" s="4">
        <v>2021</v>
      </c>
      <c r="M387" s="2" t="str">
        <f>IF(sum!A380="AT",sum!B380,"*")</f>
        <v>*</v>
      </c>
      <c r="N387" s="2"/>
      <c r="O387" s="2" t="str">
        <f>IF(sum!A380="AT",sum!D380,"*")</f>
        <v>*</v>
      </c>
      <c r="R387" s="4" t="s">
        <v>186</v>
      </c>
      <c r="S387" s="4" t="s">
        <v>187</v>
      </c>
      <c r="T387" s="4">
        <v>2021</v>
      </c>
      <c r="U387" s="2" t="str">
        <f>IF(sum!A380="BC",sum!B380,"*")</f>
        <v>*</v>
      </c>
      <c r="V387" s="2"/>
      <c r="W387" s="2" t="str">
        <f>IF(sum!A380="BC",sum!D380,"*")</f>
        <v>*</v>
      </c>
      <c r="Z387" s="4" t="s">
        <v>186</v>
      </c>
      <c r="AA387" s="4" t="s">
        <v>187</v>
      </c>
      <c r="AB387" s="4">
        <v>2021</v>
      </c>
      <c r="AC387" s="2" t="str">
        <f>IF(sum!A380="MA",sum!B380,"*")</f>
        <v>R_ES-APP-DW_ELC1</v>
      </c>
      <c r="AD387" s="2"/>
      <c r="AE387" s="2">
        <f>IF(sum!A380="MA",sum!D380,"*")</f>
        <v>0.0716525003030236</v>
      </c>
      <c r="AH387" s="4" t="s">
        <v>186</v>
      </c>
      <c r="AI387" s="4" t="s">
        <v>187</v>
      </c>
      <c r="AJ387" s="4">
        <v>2021</v>
      </c>
      <c r="AK387" s="2" t="str">
        <f>IF(sum!A380="ON",sum!B380,"*")</f>
        <v>*</v>
      </c>
      <c r="AL387" s="2"/>
      <c r="AM387" s="2" t="str">
        <f>IF(sum!A380="ON",sum!D380,"*")</f>
        <v>*</v>
      </c>
      <c r="AP387" s="4" t="s">
        <v>186</v>
      </c>
      <c r="AQ387" s="4" t="s">
        <v>187</v>
      </c>
      <c r="AR387" s="4">
        <v>2021</v>
      </c>
      <c r="AS387" s="2" t="str">
        <f>IF(sum!A380="QU",sum!B380,"*")</f>
        <v>*</v>
      </c>
      <c r="AT387" s="2"/>
      <c r="AU387" s="2" t="str">
        <f>IF(sum!A380="QU",sum!D380,"*")</f>
        <v>*</v>
      </c>
      <c r="AX387" s="4" t="s">
        <v>186</v>
      </c>
      <c r="AY387" s="4" t="s">
        <v>187</v>
      </c>
      <c r="AZ387" s="4">
        <v>2021</v>
      </c>
      <c r="BA387" s="2" t="str">
        <f>IF(sum!A380="SA",sum!B380,"*")</f>
        <v>*</v>
      </c>
      <c r="BB387" s="2"/>
      <c r="BC387" s="2" t="str">
        <f>IF(sum!A380="SA",sum!D380,"*")</f>
        <v>*</v>
      </c>
    </row>
    <row r="388" spans="2:55">
      <c r="B388" s="2" t="s">
        <v>186</v>
      </c>
      <c r="C388" s="2" t="s">
        <v>187</v>
      </c>
      <c r="D388" s="2">
        <v>2021</v>
      </c>
      <c r="J388" s="2" t="s">
        <v>186</v>
      </c>
      <c r="K388" s="2" t="s">
        <v>187</v>
      </c>
      <c r="L388" s="2">
        <v>2021</v>
      </c>
      <c r="M388" s="2" t="str">
        <f>IF(sum!A381="AT",sum!B381,"*")</f>
        <v>*</v>
      </c>
      <c r="N388" s="2"/>
      <c r="O388" s="2" t="str">
        <f>IF(sum!A381="AT",sum!D381,"*")</f>
        <v>*</v>
      </c>
      <c r="R388" s="2" t="s">
        <v>186</v>
      </c>
      <c r="S388" s="2" t="s">
        <v>187</v>
      </c>
      <c r="T388" s="2">
        <v>2021</v>
      </c>
      <c r="U388" s="2" t="str">
        <f>IF(sum!A381="BC",sum!B381,"*")</f>
        <v>*</v>
      </c>
      <c r="V388" s="2"/>
      <c r="W388" s="2" t="str">
        <f>IF(sum!A381="BC",sum!D381,"*")</f>
        <v>*</v>
      </c>
      <c r="Z388" s="2" t="s">
        <v>186</v>
      </c>
      <c r="AA388" s="2" t="s">
        <v>187</v>
      </c>
      <c r="AB388" s="2">
        <v>2021</v>
      </c>
      <c r="AC388" s="2" t="str">
        <f>IF(sum!A381="MA",sum!B381,"*")</f>
        <v>R_ES-APP-FR_ELC1</v>
      </c>
      <c r="AD388" s="2"/>
      <c r="AE388" s="2">
        <f>IF(sum!A381="MA",sum!D381,"*")</f>
        <v>0.0163533139481981</v>
      </c>
      <c r="AH388" s="2" t="s">
        <v>186</v>
      </c>
      <c r="AI388" s="2" t="s">
        <v>187</v>
      </c>
      <c r="AJ388" s="2">
        <v>2021</v>
      </c>
      <c r="AK388" s="2" t="str">
        <f>IF(sum!A381="ON",sum!B381,"*")</f>
        <v>*</v>
      </c>
      <c r="AL388" s="2"/>
      <c r="AM388" s="2" t="str">
        <f>IF(sum!A381="ON",sum!D381,"*")</f>
        <v>*</v>
      </c>
      <c r="AP388" s="2" t="s">
        <v>186</v>
      </c>
      <c r="AQ388" s="2" t="s">
        <v>187</v>
      </c>
      <c r="AR388" s="2">
        <v>2021</v>
      </c>
      <c r="AS388" s="2" t="str">
        <f>IF(sum!A381="QU",sum!B381,"*")</f>
        <v>*</v>
      </c>
      <c r="AT388" s="2"/>
      <c r="AU388" s="2" t="str">
        <f>IF(sum!A381="QU",sum!D381,"*")</f>
        <v>*</v>
      </c>
      <c r="AX388" s="2" t="s">
        <v>186</v>
      </c>
      <c r="AY388" s="2" t="s">
        <v>187</v>
      </c>
      <c r="AZ388" s="2">
        <v>2021</v>
      </c>
      <c r="BA388" s="2" t="str">
        <f>IF(sum!A381="SA",sum!B381,"*")</f>
        <v>*</v>
      </c>
      <c r="BB388" s="2"/>
      <c r="BC388" s="2" t="str">
        <f>IF(sum!A381="SA",sum!D381,"*")</f>
        <v>*</v>
      </c>
    </row>
    <row r="389" spans="2:55">
      <c r="B389" s="2" t="s">
        <v>186</v>
      </c>
      <c r="C389" s="2" t="s">
        <v>187</v>
      </c>
      <c r="D389" s="2">
        <v>2021</v>
      </c>
      <c r="J389" s="2" t="s">
        <v>186</v>
      </c>
      <c r="K389" s="2" t="s">
        <v>187</v>
      </c>
      <c r="L389" s="2">
        <v>2021</v>
      </c>
      <c r="M389" s="2" t="str">
        <f>IF(sum!A382="AT",sum!B382,"*")</f>
        <v>*</v>
      </c>
      <c r="N389" s="2"/>
      <c r="O389" s="2" t="str">
        <f>IF(sum!A382="AT",sum!D382,"*")</f>
        <v>*</v>
      </c>
      <c r="R389" s="2" t="s">
        <v>186</v>
      </c>
      <c r="S389" s="2" t="s">
        <v>187</v>
      </c>
      <c r="T389" s="2">
        <v>2021</v>
      </c>
      <c r="U389" s="2" t="str">
        <f>IF(sum!A382="BC",sum!B382,"*")</f>
        <v>*</v>
      </c>
      <c r="V389" s="2"/>
      <c r="W389" s="2" t="str">
        <f>IF(sum!A382="BC",sum!D382,"*")</f>
        <v>*</v>
      </c>
      <c r="Z389" s="2" t="s">
        <v>186</v>
      </c>
      <c r="AA389" s="2" t="s">
        <v>187</v>
      </c>
      <c r="AB389" s="2">
        <v>2021</v>
      </c>
      <c r="AC389" s="2" t="str">
        <f>IF(sum!A382="MA",sum!B382,"*")</f>
        <v>R_ES-APP-OTH_ELC1</v>
      </c>
      <c r="AD389" s="2"/>
      <c r="AE389" s="2">
        <f>IF(sum!A382="MA",sum!D382,"*")</f>
        <v>0.21552919639021</v>
      </c>
      <c r="AH389" s="2" t="s">
        <v>186</v>
      </c>
      <c r="AI389" s="2" t="s">
        <v>187</v>
      </c>
      <c r="AJ389" s="2">
        <v>2021</v>
      </c>
      <c r="AK389" s="2" t="str">
        <f>IF(sum!A382="ON",sum!B382,"*")</f>
        <v>*</v>
      </c>
      <c r="AL389" s="2"/>
      <c r="AM389" s="2" t="str">
        <f>IF(sum!A382="ON",sum!D382,"*")</f>
        <v>*</v>
      </c>
      <c r="AP389" s="4" t="s">
        <v>186</v>
      </c>
      <c r="AQ389" s="4" t="s">
        <v>187</v>
      </c>
      <c r="AR389" s="4">
        <v>2021</v>
      </c>
      <c r="AS389" s="2" t="str">
        <f>IF(sum!A382="QU",sum!B382,"*")</f>
        <v>*</v>
      </c>
      <c r="AT389" s="2"/>
      <c r="AU389" s="2" t="str">
        <f>IF(sum!A382="QU",sum!D382,"*")</f>
        <v>*</v>
      </c>
      <c r="AX389" s="2" t="s">
        <v>186</v>
      </c>
      <c r="AY389" s="2" t="s">
        <v>187</v>
      </c>
      <c r="AZ389" s="2">
        <v>2021</v>
      </c>
      <c r="BA389" s="2" t="str">
        <f>IF(sum!A382="SA",sum!B382,"*")</f>
        <v>*</v>
      </c>
      <c r="BB389" s="2"/>
      <c r="BC389" s="2" t="str">
        <f>IF(sum!A382="SA",sum!D382,"*")</f>
        <v>*</v>
      </c>
    </row>
    <row r="390" spans="2:55">
      <c r="B390" s="4" t="s">
        <v>186</v>
      </c>
      <c r="C390" s="4" t="s">
        <v>187</v>
      </c>
      <c r="D390" s="4">
        <v>2021</v>
      </c>
      <c r="J390" s="4" t="s">
        <v>186</v>
      </c>
      <c r="K390" s="4" t="s">
        <v>187</v>
      </c>
      <c r="L390" s="4">
        <v>2021</v>
      </c>
      <c r="M390" s="2" t="str">
        <f>IF(sum!A383="AT",sum!B383,"*")</f>
        <v>*</v>
      </c>
      <c r="N390" s="2"/>
      <c r="O390" s="2" t="str">
        <f>IF(sum!A383="AT",sum!D383,"*")</f>
        <v>*</v>
      </c>
      <c r="R390" s="4" t="s">
        <v>186</v>
      </c>
      <c r="S390" s="4" t="s">
        <v>187</v>
      </c>
      <c r="T390" s="4">
        <v>2021</v>
      </c>
      <c r="U390" s="2" t="str">
        <f>IF(sum!A383="BC",sum!B383,"*")</f>
        <v>*</v>
      </c>
      <c r="V390" s="2"/>
      <c r="W390" s="2" t="str">
        <f>IF(sum!A383="BC",sum!D383,"*")</f>
        <v>*</v>
      </c>
      <c r="Z390" s="4" t="s">
        <v>186</v>
      </c>
      <c r="AA390" s="4" t="s">
        <v>187</v>
      </c>
      <c r="AB390" s="4">
        <v>2021</v>
      </c>
      <c r="AC390" s="2" t="str">
        <f>IF(sum!A383="MA",sum!B383,"*")</f>
        <v>R_ES-APP-RA_ELC1</v>
      </c>
      <c r="AD390" s="2"/>
      <c r="AE390" s="2">
        <f>IF(sum!A383="MA",sum!D383,"*")</f>
        <v>0.138900828010591</v>
      </c>
      <c r="AH390" s="4" t="s">
        <v>186</v>
      </c>
      <c r="AI390" s="4" t="s">
        <v>187</v>
      </c>
      <c r="AJ390" s="4">
        <v>2021</v>
      </c>
      <c r="AK390" s="2" t="str">
        <f>IF(sum!A383="ON",sum!B383,"*")</f>
        <v>*</v>
      </c>
      <c r="AL390" s="2"/>
      <c r="AM390" s="2" t="str">
        <f>IF(sum!A383="ON",sum!D383,"*")</f>
        <v>*</v>
      </c>
      <c r="AP390" s="2" t="s">
        <v>186</v>
      </c>
      <c r="AQ390" s="2" t="s">
        <v>187</v>
      </c>
      <c r="AR390" s="2">
        <v>2021</v>
      </c>
      <c r="AS390" s="2" t="str">
        <f>IF(sum!A383="QU",sum!B383,"*")</f>
        <v>*</v>
      </c>
      <c r="AT390" s="2"/>
      <c r="AU390" s="2" t="str">
        <f>IF(sum!A383="QU",sum!D383,"*")</f>
        <v>*</v>
      </c>
      <c r="AX390" s="4" t="s">
        <v>186</v>
      </c>
      <c r="AY390" s="4" t="s">
        <v>187</v>
      </c>
      <c r="AZ390" s="4">
        <v>2021</v>
      </c>
      <c r="BA390" s="2" t="str">
        <f>IF(sum!A383="SA",sum!B383,"*")</f>
        <v>*</v>
      </c>
      <c r="BB390" s="2"/>
      <c r="BC390" s="2" t="str">
        <f>IF(sum!A383="SA",sum!D383,"*")</f>
        <v>*</v>
      </c>
    </row>
    <row r="391" spans="2:55">
      <c r="B391" s="2" t="s">
        <v>186</v>
      </c>
      <c r="C391" s="2" t="s">
        <v>187</v>
      </c>
      <c r="D391" s="2">
        <v>2021</v>
      </c>
      <c r="J391" s="2" t="s">
        <v>186</v>
      </c>
      <c r="K391" s="2" t="s">
        <v>187</v>
      </c>
      <c r="L391" s="2">
        <v>2021</v>
      </c>
      <c r="M391" s="2" t="str">
        <f>IF(sum!A384="AT",sum!B384,"*")</f>
        <v>*</v>
      </c>
      <c r="N391" s="2"/>
      <c r="O391" s="2" t="str">
        <f>IF(sum!A384="AT",sum!D384,"*")</f>
        <v>*</v>
      </c>
      <c r="R391" s="2" t="s">
        <v>186</v>
      </c>
      <c r="S391" s="2" t="s">
        <v>187</v>
      </c>
      <c r="T391" s="2">
        <v>2021</v>
      </c>
      <c r="U391" s="2" t="str">
        <f>IF(sum!A384="BC",sum!B384,"*")</f>
        <v>*</v>
      </c>
      <c r="V391" s="2"/>
      <c r="W391" s="2" t="str">
        <f>IF(sum!A384="BC",sum!D384,"*")</f>
        <v>*</v>
      </c>
      <c r="Z391" s="2" t="s">
        <v>186</v>
      </c>
      <c r="AA391" s="2" t="s">
        <v>187</v>
      </c>
      <c r="AB391" s="2">
        <v>2021</v>
      </c>
      <c r="AC391" s="2" t="str">
        <f>IF(sum!A384="MA",sum!B384,"*")</f>
        <v>R_ES-APP-RE_ELC1</v>
      </c>
      <c r="AD391" s="2"/>
      <c r="AE391" s="2">
        <f>IF(sum!A384="MA",sum!D384,"*")</f>
        <v>0.0456650588022615</v>
      </c>
      <c r="AH391" s="2" t="s">
        <v>186</v>
      </c>
      <c r="AI391" s="2" t="s">
        <v>187</v>
      </c>
      <c r="AJ391" s="2">
        <v>2021</v>
      </c>
      <c r="AK391" s="2" t="str">
        <f>IF(sum!A384="ON",sum!B384,"*")</f>
        <v>*</v>
      </c>
      <c r="AL391" s="2"/>
      <c r="AM391" s="2" t="str">
        <f>IF(sum!A384="ON",sum!D384,"*")</f>
        <v>*</v>
      </c>
      <c r="AP391" s="4" t="s">
        <v>186</v>
      </c>
      <c r="AQ391" s="4" t="s">
        <v>187</v>
      </c>
      <c r="AR391" s="4">
        <v>2021</v>
      </c>
      <c r="AS391" s="2" t="str">
        <f>IF(sum!A384="QU",sum!B384,"*")</f>
        <v>*</v>
      </c>
      <c r="AT391" s="2"/>
      <c r="AU391" s="2" t="str">
        <f>IF(sum!A384="QU",sum!D384,"*")</f>
        <v>*</v>
      </c>
      <c r="AX391" s="2" t="s">
        <v>186</v>
      </c>
      <c r="AY391" s="2" t="s">
        <v>187</v>
      </c>
      <c r="AZ391" s="2">
        <v>2021</v>
      </c>
      <c r="BA391" s="2" t="str">
        <f>IF(sum!A384="SA",sum!B384,"*")</f>
        <v>*</v>
      </c>
      <c r="BB391" s="2"/>
      <c r="BC391" s="2" t="str">
        <f>IF(sum!A384="SA",sum!D384,"*")</f>
        <v>*</v>
      </c>
    </row>
    <row r="392" spans="2:55">
      <c r="B392" s="2" t="s">
        <v>186</v>
      </c>
      <c r="C392" s="2" t="s">
        <v>187</v>
      </c>
      <c r="D392" s="2">
        <v>2021</v>
      </c>
      <c r="J392" s="2" t="s">
        <v>186</v>
      </c>
      <c r="K392" s="2" t="s">
        <v>187</v>
      </c>
      <c r="L392" s="2">
        <v>2021</v>
      </c>
      <c r="M392" s="2" t="str">
        <f>IF(sum!A385="AT",sum!B385,"*")</f>
        <v>*</v>
      </c>
      <c r="N392" s="2"/>
      <c r="O392" s="2" t="str">
        <f>IF(sum!A385="AT",sum!D385,"*")</f>
        <v>*</v>
      </c>
      <c r="R392" s="2" t="s">
        <v>186</v>
      </c>
      <c r="S392" s="2" t="s">
        <v>187</v>
      </c>
      <c r="T392" s="2">
        <v>2021</v>
      </c>
      <c r="U392" s="2" t="str">
        <f>IF(sum!A385="BC",sum!B385,"*")</f>
        <v>*</v>
      </c>
      <c r="V392" s="2"/>
      <c r="W392" s="2" t="str">
        <f>IF(sum!A385="BC",sum!D385,"*")</f>
        <v>*</v>
      </c>
      <c r="Z392" s="2" t="s">
        <v>186</v>
      </c>
      <c r="AA392" s="2" t="s">
        <v>187</v>
      </c>
      <c r="AB392" s="2">
        <v>2021</v>
      </c>
      <c r="AC392" s="2" t="str">
        <f>IF(sum!A385="MA",sum!B385,"*")</f>
        <v>R_ES-LI_ELC1</v>
      </c>
      <c r="AD392" s="2"/>
      <c r="AE392" s="2">
        <f>IF(sum!A385="MA",sum!D385,"*")</f>
        <v>0.297708659288411</v>
      </c>
      <c r="AH392" s="2" t="s">
        <v>186</v>
      </c>
      <c r="AI392" s="2" t="s">
        <v>187</v>
      </c>
      <c r="AJ392" s="2">
        <v>2021</v>
      </c>
      <c r="AK392" s="2" t="str">
        <f>IF(sum!A385="ON",sum!B385,"*")</f>
        <v>*</v>
      </c>
      <c r="AL392" s="2"/>
      <c r="AM392" s="2" t="str">
        <f>IF(sum!A385="ON",sum!D385,"*")</f>
        <v>*</v>
      </c>
      <c r="AP392" s="2" t="s">
        <v>186</v>
      </c>
      <c r="AQ392" s="2" t="s">
        <v>187</v>
      </c>
      <c r="AR392" s="2">
        <v>2021</v>
      </c>
      <c r="AS392" s="2" t="str">
        <f>IF(sum!A385="QU",sum!B385,"*")</f>
        <v>*</v>
      </c>
      <c r="AT392" s="2"/>
      <c r="AU392" s="2" t="str">
        <f>IF(sum!A385="QU",sum!D385,"*")</f>
        <v>*</v>
      </c>
      <c r="AX392" s="2" t="s">
        <v>186</v>
      </c>
      <c r="AY392" s="2" t="s">
        <v>187</v>
      </c>
      <c r="AZ392" s="2">
        <v>2021</v>
      </c>
      <c r="BA392" s="2" t="str">
        <f>IF(sum!A385="SA",sum!B385,"*")</f>
        <v>*</v>
      </c>
      <c r="BB392" s="2"/>
      <c r="BC392" s="2" t="str">
        <f>IF(sum!A385="SA",sum!D385,"*")</f>
        <v>*</v>
      </c>
    </row>
    <row r="393" spans="2:55">
      <c r="B393" s="4" t="s">
        <v>186</v>
      </c>
      <c r="C393" s="4" t="s">
        <v>187</v>
      </c>
      <c r="D393" s="4">
        <v>2021</v>
      </c>
      <c r="J393" s="4" t="s">
        <v>186</v>
      </c>
      <c r="K393" s="4" t="s">
        <v>187</v>
      </c>
      <c r="L393" s="4">
        <v>2021</v>
      </c>
      <c r="M393" s="2" t="str">
        <f>IF(sum!A386="AT",sum!B386,"*")</f>
        <v>*</v>
      </c>
      <c r="N393" s="2"/>
      <c r="O393" s="2" t="str">
        <f>IF(sum!A386="AT",sum!D386,"*")</f>
        <v>*</v>
      </c>
      <c r="R393" s="4" t="s">
        <v>186</v>
      </c>
      <c r="S393" s="4" t="s">
        <v>187</v>
      </c>
      <c r="T393" s="4">
        <v>2021</v>
      </c>
      <c r="U393" s="2" t="str">
        <f>IF(sum!A386="BC",sum!B386,"*")</f>
        <v>*</v>
      </c>
      <c r="V393" s="2"/>
      <c r="W393" s="2" t="str">
        <f>IF(sum!A386="BC",sum!D386,"*")</f>
        <v>*</v>
      </c>
      <c r="Z393" s="4" t="s">
        <v>186</v>
      </c>
      <c r="AA393" s="4" t="s">
        <v>187</v>
      </c>
      <c r="AB393" s="4">
        <v>2021</v>
      </c>
      <c r="AC393" s="2" t="str">
        <f>IF(sum!A386="MA",sum!B386,"*")</f>
        <v>R_ES-SC-AP_ELC1_ROOM_CENTRAL</v>
      </c>
      <c r="AD393" s="2"/>
      <c r="AE393" s="2">
        <f>IF(sum!A386="MA",sum!D386,"*")</f>
        <v>0.055601049676503</v>
      </c>
      <c r="AH393" s="4" t="s">
        <v>186</v>
      </c>
      <c r="AI393" s="4" t="s">
        <v>187</v>
      </c>
      <c r="AJ393" s="4">
        <v>2021</v>
      </c>
      <c r="AK393" s="2" t="str">
        <f>IF(sum!A386="ON",sum!B386,"*")</f>
        <v>*</v>
      </c>
      <c r="AL393" s="2"/>
      <c r="AM393" s="2" t="str">
        <f>IF(sum!A386="ON",sum!D386,"*")</f>
        <v>*</v>
      </c>
      <c r="AP393" s="4" t="s">
        <v>186</v>
      </c>
      <c r="AQ393" s="4" t="s">
        <v>187</v>
      </c>
      <c r="AR393" s="4">
        <v>2021</v>
      </c>
      <c r="AS393" s="2" t="str">
        <f>IF(sum!A386="QU",sum!B386,"*")</f>
        <v>*</v>
      </c>
      <c r="AT393" s="2"/>
      <c r="AU393" s="2" t="str">
        <f>IF(sum!A386="QU",sum!D386,"*")</f>
        <v>*</v>
      </c>
      <c r="AX393" s="4" t="s">
        <v>186</v>
      </c>
      <c r="AY393" s="4" t="s">
        <v>187</v>
      </c>
      <c r="AZ393" s="4">
        <v>2021</v>
      </c>
      <c r="BA393" s="2" t="str">
        <f>IF(sum!A386="SA",sum!B386,"*")</f>
        <v>*</v>
      </c>
      <c r="BB393" s="2"/>
      <c r="BC393" s="2" t="str">
        <f>IF(sum!A386="SA",sum!D386,"*")</f>
        <v>*</v>
      </c>
    </row>
    <row r="394" spans="2:55">
      <c r="B394" s="2" t="s">
        <v>186</v>
      </c>
      <c r="C394" s="2" t="s">
        <v>187</v>
      </c>
      <c r="D394" s="2">
        <v>2021</v>
      </c>
      <c r="J394" s="2" t="s">
        <v>186</v>
      </c>
      <c r="K394" s="2" t="s">
        <v>187</v>
      </c>
      <c r="L394" s="2">
        <v>2021</v>
      </c>
      <c r="M394" s="2" t="str">
        <f>IF(sum!A387="AT",sum!B387,"*")</f>
        <v>*</v>
      </c>
      <c r="N394" s="2"/>
      <c r="O394" s="2" t="str">
        <f>IF(sum!A387="AT",sum!D387,"*")</f>
        <v>*</v>
      </c>
      <c r="R394" s="2" t="s">
        <v>186</v>
      </c>
      <c r="S394" s="2" t="s">
        <v>187</v>
      </c>
      <c r="T394" s="2">
        <v>2021</v>
      </c>
      <c r="U394" s="2" t="str">
        <f>IF(sum!A387="BC",sum!B387,"*")</f>
        <v>*</v>
      </c>
      <c r="V394" s="2"/>
      <c r="W394" s="2" t="str">
        <f>IF(sum!A387="BC",sum!D387,"*")</f>
        <v>*</v>
      </c>
      <c r="Z394" s="2" t="s">
        <v>186</v>
      </c>
      <c r="AA394" s="2" t="s">
        <v>187</v>
      </c>
      <c r="AB394" s="2">
        <v>2021</v>
      </c>
      <c r="AC394" s="2" t="str">
        <f>IF(sum!A387="MA",sum!B387,"*")</f>
        <v>R_ES-SC-MOB_ELC1_ROOM_CENTRAL</v>
      </c>
      <c r="AD394" s="2"/>
      <c r="AE394" s="2">
        <f>IF(sum!A387="MA",sum!D387,"*")</f>
        <v>0.00478220799512169</v>
      </c>
      <c r="AH394" s="2" t="s">
        <v>186</v>
      </c>
      <c r="AI394" s="2" t="s">
        <v>187</v>
      </c>
      <c r="AJ394" s="2">
        <v>2021</v>
      </c>
      <c r="AK394" s="2" t="str">
        <f>IF(sum!A387="ON",sum!B387,"*")</f>
        <v>*</v>
      </c>
      <c r="AL394" s="2"/>
      <c r="AM394" s="2" t="str">
        <f>IF(sum!A387="ON",sum!D387,"*")</f>
        <v>*</v>
      </c>
      <c r="AP394" s="2" t="s">
        <v>186</v>
      </c>
      <c r="AQ394" s="2" t="s">
        <v>187</v>
      </c>
      <c r="AR394" s="2">
        <v>2021</v>
      </c>
      <c r="AS394" s="2" t="str">
        <f>IF(sum!A387="QU",sum!B387,"*")</f>
        <v>*</v>
      </c>
      <c r="AT394" s="2"/>
      <c r="AU394" s="2" t="str">
        <f>IF(sum!A387="QU",sum!D387,"*")</f>
        <v>*</v>
      </c>
      <c r="AX394" s="2" t="s">
        <v>186</v>
      </c>
      <c r="AY394" s="2" t="s">
        <v>187</v>
      </c>
      <c r="AZ394" s="2">
        <v>2021</v>
      </c>
      <c r="BA394" s="2" t="str">
        <f>IF(sum!A387="SA",sum!B387,"*")</f>
        <v>*</v>
      </c>
      <c r="BB394" s="2"/>
      <c r="BC394" s="2" t="str">
        <f>IF(sum!A387="SA",sum!D387,"*")</f>
        <v>*</v>
      </c>
    </row>
    <row r="395" spans="2:55">
      <c r="B395" s="2" t="s">
        <v>186</v>
      </c>
      <c r="C395" s="2" t="s">
        <v>187</v>
      </c>
      <c r="D395" s="2">
        <v>2021</v>
      </c>
      <c r="J395" s="2" t="s">
        <v>186</v>
      </c>
      <c r="K395" s="2" t="s">
        <v>187</v>
      </c>
      <c r="L395" s="2">
        <v>2021</v>
      </c>
      <c r="M395" s="2" t="str">
        <f>IF(sum!A388="AT",sum!B388,"*")</f>
        <v>*</v>
      </c>
      <c r="N395" s="2"/>
      <c r="O395" s="2" t="str">
        <f>IF(sum!A388="AT",sum!D388,"*")</f>
        <v>*</v>
      </c>
      <c r="R395" s="2" t="s">
        <v>186</v>
      </c>
      <c r="S395" s="2" t="s">
        <v>187</v>
      </c>
      <c r="T395" s="2">
        <v>2021</v>
      </c>
      <c r="U395" s="2" t="str">
        <f>IF(sum!A388="BC",sum!B388,"*")</f>
        <v>*</v>
      </c>
      <c r="V395" s="2"/>
      <c r="W395" s="2" t="str">
        <f>IF(sum!A388="BC",sum!D388,"*")</f>
        <v>*</v>
      </c>
      <c r="Z395" s="2" t="s">
        <v>186</v>
      </c>
      <c r="AA395" s="2" t="s">
        <v>187</v>
      </c>
      <c r="AB395" s="2">
        <v>2021</v>
      </c>
      <c r="AC395" s="2" t="str">
        <f>IF(sum!A388="MA",sum!B388,"*")</f>
        <v>R_ES-SC-SA_ELC1_ROOM_CENTRAL</v>
      </c>
      <c r="AD395" s="2"/>
      <c r="AE395" s="2">
        <f>IF(sum!A388="MA",sum!D388,"*")</f>
        <v>0.0166654662335021</v>
      </c>
      <c r="AH395" s="2" t="s">
        <v>186</v>
      </c>
      <c r="AI395" s="2" t="s">
        <v>187</v>
      </c>
      <c r="AJ395" s="2">
        <v>2021</v>
      </c>
      <c r="AK395" s="2" t="str">
        <f>IF(sum!A388="ON",sum!B388,"*")</f>
        <v>*</v>
      </c>
      <c r="AL395" s="2"/>
      <c r="AM395" s="2" t="str">
        <f>IF(sum!A388="ON",sum!D388,"*")</f>
        <v>*</v>
      </c>
      <c r="AP395" s="4" t="s">
        <v>186</v>
      </c>
      <c r="AQ395" s="4" t="s">
        <v>187</v>
      </c>
      <c r="AR395" s="4">
        <v>2021</v>
      </c>
      <c r="AS395" s="2" t="str">
        <f>IF(sum!A388="QU",sum!B388,"*")</f>
        <v>*</v>
      </c>
      <c r="AT395" s="2"/>
      <c r="AU395" s="2" t="str">
        <f>IF(sum!A388="QU",sum!D388,"*")</f>
        <v>*</v>
      </c>
      <c r="AX395" s="2" t="s">
        <v>186</v>
      </c>
      <c r="AY395" s="2" t="s">
        <v>187</v>
      </c>
      <c r="AZ395" s="2">
        <v>2021</v>
      </c>
      <c r="BA395" s="2" t="str">
        <f>IF(sum!A388="SA",sum!B388,"*")</f>
        <v>*</v>
      </c>
      <c r="BB395" s="2"/>
      <c r="BC395" s="2" t="str">
        <f>IF(sum!A388="SA",sum!D388,"*")</f>
        <v>*</v>
      </c>
    </row>
    <row r="396" spans="2:55">
      <c r="B396" s="4" t="s">
        <v>186</v>
      </c>
      <c r="C396" s="4" t="s">
        <v>187</v>
      </c>
      <c r="D396" s="4">
        <v>2021</v>
      </c>
      <c r="J396" s="4" t="s">
        <v>186</v>
      </c>
      <c r="K396" s="4" t="s">
        <v>187</v>
      </c>
      <c r="L396" s="4">
        <v>2021</v>
      </c>
      <c r="M396" s="2" t="str">
        <f>IF(sum!A389="AT",sum!B389,"*")</f>
        <v>*</v>
      </c>
      <c r="N396" s="2"/>
      <c r="O396" s="2" t="str">
        <f>IF(sum!A389="AT",sum!D389,"*")</f>
        <v>*</v>
      </c>
      <c r="R396" s="4" t="s">
        <v>186</v>
      </c>
      <c r="S396" s="4" t="s">
        <v>187</v>
      </c>
      <c r="T396" s="4">
        <v>2021</v>
      </c>
      <c r="U396" s="2" t="str">
        <f>IF(sum!A389="BC",sum!B389,"*")</f>
        <v>*</v>
      </c>
      <c r="V396" s="2"/>
      <c r="W396" s="2" t="str">
        <f>IF(sum!A389="BC",sum!D389,"*")</f>
        <v>*</v>
      </c>
      <c r="Z396" s="4" t="s">
        <v>186</v>
      </c>
      <c r="AA396" s="4" t="s">
        <v>187</v>
      </c>
      <c r="AB396" s="4">
        <v>2021</v>
      </c>
      <c r="AC396" s="2" t="str">
        <f>IF(sum!A389="MA",sum!B389,"*")</f>
        <v>R_ES-SC-SD_ELC1_ROOM_CENTRAL</v>
      </c>
      <c r="AD396" s="2"/>
      <c r="AE396" s="2">
        <f>IF(sum!A389="MA",sum!D389,"*")</f>
        <v>0.144854727472507</v>
      </c>
      <c r="AH396" s="4" t="s">
        <v>186</v>
      </c>
      <c r="AI396" s="4" t="s">
        <v>187</v>
      </c>
      <c r="AJ396" s="4">
        <v>2021</v>
      </c>
      <c r="AK396" s="2" t="str">
        <f>IF(sum!A389="ON",sum!B389,"*")</f>
        <v>*</v>
      </c>
      <c r="AL396" s="2"/>
      <c r="AM396" s="2" t="str">
        <f>IF(sum!A389="ON",sum!D389,"*")</f>
        <v>*</v>
      </c>
      <c r="AP396" s="2" t="s">
        <v>186</v>
      </c>
      <c r="AQ396" s="2" t="s">
        <v>187</v>
      </c>
      <c r="AR396" s="2">
        <v>2021</v>
      </c>
      <c r="AS396" s="2" t="str">
        <f>IF(sum!A389="QU",sum!B389,"*")</f>
        <v>*</v>
      </c>
      <c r="AT396" s="2"/>
      <c r="AU396" s="2" t="str">
        <f>IF(sum!A389="QU",sum!D389,"*")</f>
        <v>*</v>
      </c>
      <c r="AX396" s="4" t="s">
        <v>186</v>
      </c>
      <c r="AY396" s="4" t="s">
        <v>187</v>
      </c>
      <c r="AZ396" s="4">
        <v>2021</v>
      </c>
      <c r="BA396" s="2" t="str">
        <f>IF(sum!A389="SA",sum!B389,"*")</f>
        <v>*</v>
      </c>
      <c r="BB396" s="2"/>
      <c r="BC396" s="2" t="str">
        <f>IF(sum!A389="SA",sum!D389,"*")</f>
        <v>*</v>
      </c>
    </row>
    <row r="397" spans="2:55">
      <c r="B397" s="2" t="s">
        <v>186</v>
      </c>
      <c r="C397" s="2" t="s">
        <v>187</v>
      </c>
      <c r="D397" s="2">
        <v>2021</v>
      </c>
      <c r="J397" s="2" t="s">
        <v>186</v>
      </c>
      <c r="K397" s="2" t="s">
        <v>187</v>
      </c>
      <c r="L397" s="2">
        <v>2021</v>
      </c>
      <c r="M397" s="2" t="str">
        <f>IF(sum!A390="AT",sum!B390,"*")</f>
        <v>*</v>
      </c>
      <c r="N397" s="2"/>
      <c r="O397" s="2" t="str">
        <f>IF(sum!A390="AT",sum!D390,"*")</f>
        <v>*</v>
      </c>
      <c r="R397" s="2" t="s">
        <v>186</v>
      </c>
      <c r="S397" s="2" t="s">
        <v>187</v>
      </c>
      <c r="T397" s="2">
        <v>2021</v>
      </c>
      <c r="U397" s="2" t="str">
        <f>IF(sum!A390="BC",sum!B390,"*")</f>
        <v>*</v>
      </c>
      <c r="V397" s="2"/>
      <c r="W397" s="2" t="str">
        <f>IF(sum!A390="BC",sum!D390,"*")</f>
        <v>*</v>
      </c>
      <c r="Z397" s="2" t="s">
        <v>186</v>
      </c>
      <c r="AA397" s="2" t="s">
        <v>187</v>
      </c>
      <c r="AB397" s="2">
        <v>2021</v>
      </c>
      <c r="AC397" s="2" t="str">
        <f>IF(sum!A390="MA",sum!B390,"*")</f>
        <v>R_ES-SH-AP_HET1</v>
      </c>
      <c r="AD397" s="2"/>
      <c r="AE397" s="2">
        <f>IF(sum!A390="MA",sum!D390,"*")</f>
        <v>0.00194461492870768</v>
      </c>
      <c r="AH397" s="2" t="s">
        <v>186</v>
      </c>
      <c r="AI397" s="2" t="s">
        <v>187</v>
      </c>
      <c r="AJ397" s="2">
        <v>2021</v>
      </c>
      <c r="AK397" s="2" t="str">
        <f>IF(sum!A390="ON",sum!B390,"*")</f>
        <v>*</v>
      </c>
      <c r="AL397" s="2"/>
      <c r="AM397" s="2" t="str">
        <f>IF(sum!A390="ON",sum!D390,"*")</f>
        <v>*</v>
      </c>
      <c r="AP397" s="4" t="s">
        <v>186</v>
      </c>
      <c r="AQ397" s="4" t="s">
        <v>187</v>
      </c>
      <c r="AR397" s="4">
        <v>2021</v>
      </c>
      <c r="AS397" s="2" t="str">
        <f>IF(sum!A390="QU",sum!B390,"*")</f>
        <v>*</v>
      </c>
      <c r="AT397" s="2"/>
      <c r="AU397" s="2" t="str">
        <f>IF(sum!A390="QU",sum!D390,"*")</f>
        <v>*</v>
      </c>
      <c r="AX397" s="2" t="s">
        <v>186</v>
      </c>
      <c r="AY397" s="2" t="s">
        <v>187</v>
      </c>
      <c r="AZ397" s="2">
        <v>2021</v>
      </c>
      <c r="BA397" s="2" t="str">
        <f>IF(sum!A390="SA",sum!B390,"*")</f>
        <v>*</v>
      </c>
      <c r="BB397" s="2"/>
      <c r="BC397" s="2" t="str">
        <f>IF(sum!A390="SA",sum!D390,"*")</f>
        <v>*</v>
      </c>
    </row>
    <row r="398" spans="2:55">
      <c r="B398" s="2" t="s">
        <v>186</v>
      </c>
      <c r="C398" s="2" t="s">
        <v>187</v>
      </c>
      <c r="D398" s="2">
        <v>2021</v>
      </c>
      <c r="J398" s="2" t="s">
        <v>186</v>
      </c>
      <c r="K398" s="2" t="s">
        <v>187</v>
      </c>
      <c r="L398" s="2">
        <v>2021</v>
      </c>
      <c r="M398" s="2" t="str">
        <f>IF(sum!A391="AT",sum!B391,"*")</f>
        <v>*</v>
      </c>
      <c r="N398" s="2"/>
      <c r="O398" s="2" t="str">
        <f>IF(sum!A391="AT",sum!D391,"*")</f>
        <v>*</v>
      </c>
      <c r="R398" s="2" t="s">
        <v>186</v>
      </c>
      <c r="S398" s="2" t="s">
        <v>187</v>
      </c>
      <c r="T398" s="2">
        <v>2021</v>
      </c>
      <c r="U398" s="2" t="str">
        <f>IF(sum!A391="BC",sum!B391,"*")</f>
        <v>*</v>
      </c>
      <c r="V398" s="2"/>
      <c r="W398" s="2" t="str">
        <f>IF(sum!A391="BC",sum!D391,"*")</f>
        <v>*</v>
      </c>
      <c r="Z398" s="2" t="s">
        <v>186</v>
      </c>
      <c r="AA398" s="2" t="s">
        <v>187</v>
      </c>
      <c r="AB398" s="2">
        <v>2021</v>
      </c>
      <c r="AC398" s="2" t="str">
        <f>IF(sum!A391="MA",sum!B391,"*")</f>
        <v>R_ES-SH-MOB_GAS_HE1</v>
      </c>
      <c r="AD398" s="2"/>
      <c r="AE398" s="2">
        <f>IF(sum!A391="MA",sum!D391,"*")</f>
        <v>0</v>
      </c>
      <c r="AH398" s="2" t="s">
        <v>186</v>
      </c>
      <c r="AI398" s="2" t="s">
        <v>187</v>
      </c>
      <c r="AJ398" s="2">
        <v>2021</v>
      </c>
      <c r="AK398" s="2" t="str">
        <f>IF(sum!A391="ON",sum!B391,"*")</f>
        <v>*</v>
      </c>
      <c r="AL398" s="2"/>
      <c r="AM398" s="2" t="str">
        <f>IF(sum!A391="ON",sum!D391,"*")</f>
        <v>*</v>
      </c>
      <c r="AP398" s="2" t="s">
        <v>186</v>
      </c>
      <c r="AQ398" s="2" t="s">
        <v>187</v>
      </c>
      <c r="AR398" s="2">
        <v>2021</v>
      </c>
      <c r="AS398" s="2" t="str">
        <f>IF(sum!A391="QU",sum!B391,"*")</f>
        <v>*</v>
      </c>
      <c r="AT398" s="2"/>
      <c r="AU398" s="2" t="str">
        <f>IF(sum!A391="QU",sum!D391,"*")</f>
        <v>*</v>
      </c>
      <c r="AX398" s="2" t="s">
        <v>186</v>
      </c>
      <c r="AY398" s="2" t="s">
        <v>187</v>
      </c>
      <c r="AZ398" s="2">
        <v>2021</v>
      </c>
      <c r="BA398" s="2" t="str">
        <f>IF(sum!A391="SA",sum!B391,"*")</f>
        <v>*</v>
      </c>
      <c r="BB398" s="2"/>
      <c r="BC398" s="2" t="str">
        <f>IF(sum!A391="SA",sum!D391,"*")</f>
        <v>*</v>
      </c>
    </row>
    <row r="399" spans="2:55">
      <c r="B399" s="4" t="s">
        <v>186</v>
      </c>
      <c r="C399" s="4" t="s">
        <v>187</v>
      </c>
      <c r="D399" s="4">
        <v>2021</v>
      </c>
      <c r="J399" s="4" t="s">
        <v>186</v>
      </c>
      <c r="K399" s="4" t="s">
        <v>187</v>
      </c>
      <c r="L399" s="4">
        <v>2021</v>
      </c>
      <c r="M399" s="2" t="str">
        <f>IF(sum!A392="AT",sum!B392,"*")</f>
        <v>*</v>
      </c>
      <c r="N399" s="2"/>
      <c r="O399" s="2" t="str">
        <f>IF(sum!A392="AT",sum!D392,"*")</f>
        <v>*</v>
      </c>
      <c r="R399" s="4" t="s">
        <v>186</v>
      </c>
      <c r="S399" s="4" t="s">
        <v>187</v>
      </c>
      <c r="T399" s="4">
        <v>2021</v>
      </c>
      <c r="U399" s="2" t="str">
        <f>IF(sum!A392="BC",sum!B392,"*")</f>
        <v>*</v>
      </c>
      <c r="V399" s="2"/>
      <c r="W399" s="2" t="str">
        <f>IF(sum!A392="BC",sum!D392,"*")</f>
        <v>*</v>
      </c>
      <c r="Z399" s="4" t="s">
        <v>186</v>
      </c>
      <c r="AA399" s="4" t="s">
        <v>187</v>
      </c>
      <c r="AB399" s="4">
        <v>2021</v>
      </c>
      <c r="AC399" s="2" t="str">
        <f>IF(sum!A392="MA",sum!B392,"*")</f>
        <v>R_ES-SH-MOB_HET1</v>
      </c>
      <c r="AD399" s="2"/>
      <c r="AE399" s="2">
        <f>IF(sum!A392="MA",sum!D392,"*")</f>
        <v>7.0000000000003e-5</v>
      </c>
      <c r="AH399" s="4" t="s">
        <v>186</v>
      </c>
      <c r="AI399" s="4" t="s">
        <v>187</v>
      </c>
      <c r="AJ399" s="4">
        <v>2021</v>
      </c>
      <c r="AK399" s="2" t="str">
        <f>IF(sum!A392="ON",sum!B392,"*")</f>
        <v>*</v>
      </c>
      <c r="AL399" s="2"/>
      <c r="AM399" s="2" t="str">
        <f>IF(sum!A392="ON",sum!D392,"*")</f>
        <v>*</v>
      </c>
      <c r="AP399" s="4" t="s">
        <v>186</v>
      </c>
      <c r="AQ399" s="4" t="s">
        <v>187</v>
      </c>
      <c r="AR399" s="4">
        <v>2021</v>
      </c>
      <c r="AS399" s="2" t="str">
        <f>IF(sum!A392="QU",sum!B392,"*")</f>
        <v>*</v>
      </c>
      <c r="AT399" s="2"/>
      <c r="AU399" s="2" t="str">
        <f>IF(sum!A392="QU",sum!D392,"*")</f>
        <v>*</v>
      </c>
      <c r="AX399" s="4" t="s">
        <v>186</v>
      </c>
      <c r="AY399" s="4" t="s">
        <v>187</v>
      </c>
      <c r="AZ399" s="4">
        <v>2021</v>
      </c>
      <c r="BA399" s="2" t="str">
        <f>IF(sum!A392="SA",sum!B392,"*")</f>
        <v>*</v>
      </c>
      <c r="BB399" s="2"/>
      <c r="BC399" s="2" t="str">
        <f>IF(sum!A392="SA",sum!D392,"*")</f>
        <v>*</v>
      </c>
    </row>
    <row r="400" spans="2:55">
      <c r="B400" s="2" t="s">
        <v>186</v>
      </c>
      <c r="C400" s="2" t="s">
        <v>187</v>
      </c>
      <c r="D400" s="2">
        <v>2021</v>
      </c>
      <c r="J400" s="2" t="s">
        <v>186</v>
      </c>
      <c r="K400" s="2" t="s">
        <v>187</v>
      </c>
      <c r="L400" s="2">
        <v>2021</v>
      </c>
      <c r="M400" s="2" t="str">
        <f>IF(sum!A393="AT",sum!B393,"*")</f>
        <v>*</v>
      </c>
      <c r="N400" s="2"/>
      <c r="O400" s="2" t="str">
        <f>IF(sum!A393="AT",sum!D393,"*")</f>
        <v>*</v>
      </c>
      <c r="R400" s="2" t="s">
        <v>186</v>
      </c>
      <c r="S400" s="2" t="s">
        <v>187</v>
      </c>
      <c r="T400" s="2">
        <v>2021</v>
      </c>
      <c r="U400" s="2" t="str">
        <f>IF(sum!A393="BC",sum!B393,"*")</f>
        <v>*</v>
      </c>
      <c r="V400" s="2"/>
      <c r="W400" s="2" t="str">
        <f>IF(sum!A393="BC",sum!D393,"*")</f>
        <v>*</v>
      </c>
      <c r="Z400" s="2" t="s">
        <v>186</v>
      </c>
      <c r="AA400" s="2" t="s">
        <v>187</v>
      </c>
      <c r="AB400" s="2">
        <v>2021</v>
      </c>
      <c r="AC400" s="2" t="str">
        <f>IF(sum!A393="MA",sum!B393,"*")</f>
        <v>R_ES-SH-SA_ELC1</v>
      </c>
      <c r="AD400" s="2"/>
      <c r="AE400" s="2">
        <f>IF(sum!A393="MA",sum!D393,"*")</f>
        <v>0</v>
      </c>
      <c r="AH400" s="2" t="s">
        <v>186</v>
      </c>
      <c r="AI400" s="2" t="s">
        <v>187</v>
      </c>
      <c r="AJ400" s="2">
        <v>2021</v>
      </c>
      <c r="AK400" s="2" t="str">
        <f>IF(sum!A393="ON",sum!B393,"*")</f>
        <v>*</v>
      </c>
      <c r="AL400" s="2"/>
      <c r="AM400" s="2" t="str">
        <f>IF(sum!A393="ON",sum!D393,"*")</f>
        <v>*</v>
      </c>
      <c r="AP400" s="2" t="s">
        <v>186</v>
      </c>
      <c r="AQ400" s="2" t="s">
        <v>187</v>
      </c>
      <c r="AR400" s="2">
        <v>2021</v>
      </c>
      <c r="AS400" s="2" t="str">
        <f>IF(sum!A393="QU",sum!B393,"*")</f>
        <v>*</v>
      </c>
      <c r="AT400" s="2"/>
      <c r="AU400" s="2" t="str">
        <f>IF(sum!A393="QU",sum!D393,"*")</f>
        <v>*</v>
      </c>
      <c r="AX400" s="2" t="s">
        <v>186</v>
      </c>
      <c r="AY400" s="2" t="s">
        <v>187</v>
      </c>
      <c r="AZ400" s="2">
        <v>2021</v>
      </c>
      <c r="BA400" s="2" t="str">
        <f>IF(sum!A393="SA",sum!B393,"*")</f>
        <v>*</v>
      </c>
      <c r="BB400" s="2"/>
      <c r="BC400" s="2" t="str">
        <f>IF(sum!A393="SA",sum!D393,"*")</f>
        <v>*</v>
      </c>
    </row>
    <row r="401" spans="2:55">
      <c r="B401" s="2" t="s">
        <v>186</v>
      </c>
      <c r="C401" s="2" t="s">
        <v>187</v>
      </c>
      <c r="D401" s="2">
        <v>2021</v>
      </c>
      <c r="J401" s="2" t="s">
        <v>186</v>
      </c>
      <c r="K401" s="2" t="s">
        <v>187</v>
      </c>
      <c r="L401" s="2">
        <v>2021</v>
      </c>
      <c r="M401" s="2" t="str">
        <f>IF(sum!A394="AT",sum!B394,"*")</f>
        <v>*</v>
      </c>
      <c r="N401" s="2"/>
      <c r="O401" s="2" t="str">
        <f>IF(sum!A394="AT",sum!D394,"*")</f>
        <v>*</v>
      </c>
      <c r="R401" s="2" t="s">
        <v>186</v>
      </c>
      <c r="S401" s="2" t="s">
        <v>187</v>
      </c>
      <c r="T401" s="2">
        <v>2021</v>
      </c>
      <c r="U401" s="2" t="str">
        <f>IF(sum!A394="BC",sum!B394,"*")</f>
        <v>*</v>
      </c>
      <c r="V401" s="2"/>
      <c r="W401" s="2" t="str">
        <f>IF(sum!A394="BC",sum!D394,"*")</f>
        <v>*</v>
      </c>
      <c r="Z401" s="2" t="s">
        <v>186</v>
      </c>
      <c r="AA401" s="2" t="s">
        <v>187</v>
      </c>
      <c r="AB401" s="2">
        <v>2021</v>
      </c>
      <c r="AC401" s="2" t="str">
        <f>IF(sum!A394="MA",sum!B394,"*")</f>
        <v>R_ES-SH-SA_HET1</v>
      </c>
      <c r="AD401" s="2"/>
      <c r="AE401" s="2">
        <f>IF(sum!A394="MA",sum!D394,"*")</f>
        <v>0.0256918238653273</v>
      </c>
      <c r="AH401" s="2" t="s">
        <v>186</v>
      </c>
      <c r="AI401" s="2" t="s">
        <v>187</v>
      </c>
      <c r="AJ401" s="2">
        <v>2021</v>
      </c>
      <c r="AK401" s="2" t="str">
        <f>IF(sum!A394="ON",sum!B394,"*")</f>
        <v>*</v>
      </c>
      <c r="AL401" s="2"/>
      <c r="AM401" s="2" t="str">
        <f>IF(sum!A394="ON",sum!D394,"*")</f>
        <v>*</v>
      </c>
      <c r="AP401" s="4" t="s">
        <v>186</v>
      </c>
      <c r="AQ401" s="4" t="s">
        <v>187</v>
      </c>
      <c r="AR401" s="4">
        <v>2021</v>
      </c>
      <c r="AS401" s="2" t="str">
        <f>IF(sum!A394="QU",sum!B394,"*")</f>
        <v>*</v>
      </c>
      <c r="AT401" s="2"/>
      <c r="AU401" s="2" t="str">
        <f>IF(sum!A394="QU",sum!D394,"*")</f>
        <v>*</v>
      </c>
      <c r="AX401" s="2" t="s">
        <v>186</v>
      </c>
      <c r="AY401" s="2" t="s">
        <v>187</v>
      </c>
      <c r="AZ401" s="2">
        <v>2021</v>
      </c>
      <c r="BA401" s="2" t="str">
        <f>IF(sum!A394="SA",sum!B394,"*")</f>
        <v>*</v>
      </c>
      <c r="BB401" s="2"/>
      <c r="BC401" s="2" t="str">
        <f>IF(sum!A394="SA",sum!D394,"*")</f>
        <v>*</v>
      </c>
    </row>
    <row r="402" spans="2:55">
      <c r="B402" s="4" t="s">
        <v>186</v>
      </c>
      <c r="C402" s="4" t="s">
        <v>187</v>
      </c>
      <c r="D402" s="4">
        <v>2021</v>
      </c>
      <c r="J402" s="4" t="s">
        <v>186</v>
      </c>
      <c r="K402" s="4" t="s">
        <v>187</v>
      </c>
      <c r="L402" s="4">
        <v>2021</v>
      </c>
      <c r="M402" s="2" t="str">
        <f>IF(sum!A395="AT",sum!B395,"*")</f>
        <v>*</v>
      </c>
      <c r="N402" s="2"/>
      <c r="O402" s="2" t="str">
        <f>IF(sum!A395="AT",sum!D395,"*")</f>
        <v>*</v>
      </c>
      <c r="R402" s="4" t="s">
        <v>186</v>
      </c>
      <c r="S402" s="4" t="s">
        <v>187</v>
      </c>
      <c r="T402" s="4">
        <v>2021</v>
      </c>
      <c r="U402" s="2" t="str">
        <f>IF(sum!A395="BC",sum!B395,"*")</f>
        <v>*</v>
      </c>
      <c r="V402" s="2"/>
      <c r="W402" s="2" t="str">
        <f>IF(sum!A395="BC",sum!D395,"*")</f>
        <v>*</v>
      </c>
      <c r="Z402" s="4" t="s">
        <v>186</v>
      </c>
      <c r="AA402" s="4" t="s">
        <v>187</v>
      </c>
      <c r="AB402" s="4">
        <v>2021</v>
      </c>
      <c r="AC402" s="2" t="str">
        <f>IF(sum!A395="MA",sum!B395,"*")</f>
        <v>R_ES-SH-SD_ELC1</v>
      </c>
      <c r="AD402" s="2"/>
      <c r="AE402" s="2">
        <f>IF(sum!A395="MA",sum!D395,"*")</f>
        <v>0</v>
      </c>
      <c r="AH402" s="4" t="s">
        <v>186</v>
      </c>
      <c r="AI402" s="4" t="s">
        <v>187</v>
      </c>
      <c r="AJ402" s="4">
        <v>2021</v>
      </c>
      <c r="AK402" s="2" t="str">
        <f>IF(sum!A395="ON",sum!B395,"*")</f>
        <v>*</v>
      </c>
      <c r="AL402" s="2"/>
      <c r="AM402" s="2" t="str">
        <f>IF(sum!A395="ON",sum!D395,"*")</f>
        <v>*</v>
      </c>
      <c r="AP402" s="2" t="s">
        <v>186</v>
      </c>
      <c r="AQ402" s="2" t="s">
        <v>187</v>
      </c>
      <c r="AR402" s="2">
        <v>2021</v>
      </c>
      <c r="AS402" s="2" t="str">
        <f>IF(sum!A395="QU",sum!B395,"*")</f>
        <v>*</v>
      </c>
      <c r="AT402" s="2"/>
      <c r="AU402" s="2" t="str">
        <f>IF(sum!A395="QU",sum!D395,"*")</f>
        <v>*</v>
      </c>
      <c r="AX402" s="4" t="s">
        <v>186</v>
      </c>
      <c r="AY402" s="4" t="s">
        <v>187</v>
      </c>
      <c r="AZ402" s="4">
        <v>2021</v>
      </c>
      <c r="BA402" s="2" t="str">
        <f>IF(sum!A395="SA",sum!B395,"*")</f>
        <v>*</v>
      </c>
      <c r="BB402" s="2"/>
      <c r="BC402" s="2" t="str">
        <f>IF(sum!A395="SA",sum!D395,"*")</f>
        <v>*</v>
      </c>
    </row>
    <row r="403" spans="2:55">
      <c r="B403" s="2" t="s">
        <v>186</v>
      </c>
      <c r="C403" s="2" t="s">
        <v>187</v>
      </c>
      <c r="D403" s="2">
        <v>2021</v>
      </c>
      <c r="J403" s="2" t="s">
        <v>186</v>
      </c>
      <c r="K403" s="2" t="s">
        <v>187</v>
      </c>
      <c r="L403" s="2">
        <v>2021</v>
      </c>
      <c r="M403" s="2" t="str">
        <f>IF(sum!A396="AT",sum!B396,"*")</f>
        <v>*</v>
      </c>
      <c r="N403" s="2"/>
      <c r="O403" s="2" t="str">
        <f>IF(sum!A396="AT",sum!D396,"*")</f>
        <v>*</v>
      </c>
      <c r="R403" s="2" t="s">
        <v>186</v>
      </c>
      <c r="S403" s="2" t="s">
        <v>187</v>
      </c>
      <c r="T403" s="2">
        <v>2021</v>
      </c>
      <c r="U403" s="2" t="str">
        <f>IF(sum!A396="BC",sum!B396,"*")</f>
        <v>*</v>
      </c>
      <c r="V403" s="2"/>
      <c r="W403" s="2" t="str">
        <f>IF(sum!A396="BC",sum!D396,"*")</f>
        <v>*</v>
      </c>
      <c r="Z403" s="2" t="s">
        <v>186</v>
      </c>
      <c r="AA403" s="2" t="s">
        <v>187</v>
      </c>
      <c r="AB403" s="2">
        <v>2021</v>
      </c>
      <c r="AC403" s="2" t="str">
        <f>IF(sum!A396="MA",sum!B396,"*")</f>
        <v>R_ES-SH-SD_GAS_HE1</v>
      </c>
      <c r="AD403" s="2"/>
      <c r="AE403" s="2">
        <f>IF(sum!A396="MA",sum!D396,"*")</f>
        <v>0</v>
      </c>
      <c r="AH403" s="2" t="s">
        <v>186</v>
      </c>
      <c r="AI403" s="2" t="s">
        <v>187</v>
      </c>
      <c r="AJ403" s="2">
        <v>2021</v>
      </c>
      <c r="AK403" s="2" t="str">
        <f>IF(sum!A396="ON",sum!B396,"*")</f>
        <v>*</v>
      </c>
      <c r="AL403" s="2"/>
      <c r="AM403" s="2" t="str">
        <f>IF(sum!A396="ON",sum!D396,"*")</f>
        <v>*</v>
      </c>
      <c r="AP403" s="4" t="s">
        <v>186</v>
      </c>
      <c r="AQ403" s="4" t="s">
        <v>187</v>
      </c>
      <c r="AR403" s="4">
        <v>2021</v>
      </c>
      <c r="AS403" s="2" t="str">
        <f>IF(sum!A396="QU",sum!B396,"*")</f>
        <v>*</v>
      </c>
      <c r="AT403" s="2"/>
      <c r="AU403" s="2" t="str">
        <f>IF(sum!A396="QU",sum!D396,"*")</f>
        <v>*</v>
      </c>
      <c r="AX403" s="2" t="s">
        <v>186</v>
      </c>
      <c r="AY403" s="2" t="s">
        <v>187</v>
      </c>
      <c r="AZ403" s="2">
        <v>2021</v>
      </c>
      <c r="BA403" s="2" t="str">
        <f>IF(sum!A396="SA",sum!B396,"*")</f>
        <v>*</v>
      </c>
      <c r="BB403" s="2"/>
      <c r="BC403" s="2" t="str">
        <f>IF(sum!A396="SA",sum!D396,"*")</f>
        <v>*</v>
      </c>
    </row>
    <row r="404" spans="2:55">
      <c r="B404" s="2" t="s">
        <v>186</v>
      </c>
      <c r="C404" s="2" t="s">
        <v>187</v>
      </c>
      <c r="D404" s="2">
        <v>2021</v>
      </c>
      <c r="J404" s="2" t="s">
        <v>186</v>
      </c>
      <c r="K404" s="2" t="s">
        <v>187</v>
      </c>
      <c r="L404" s="2">
        <v>2021</v>
      </c>
      <c r="M404" s="2" t="str">
        <f>IF(sum!A397="AT",sum!B397,"*")</f>
        <v>*</v>
      </c>
      <c r="N404" s="2"/>
      <c r="O404" s="2" t="str">
        <f>IF(sum!A397="AT",sum!D397,"*")</f>
        <v>*</v>
      </c>
      <c r="R404" s="2" t="s">
        <v>186</v>
      </c>
      <c r="S404" s="2" t="s">
        <v>187</v>
      </c>
      <c r="T404" s="2">
        <v>2021</v>
      </c>
      <c r="U404" s="2" t="str">
        <f>IF(sum!A397="BC",sum!B397,"*")</f>
        <v>*</v>
      </c>
      <c r="V404" s="2"/>
      <c r="W404" s="2" t="str">
        <f>IF(sum!A397="BC",sum!D397,"*")</f>
        <v>*</v>
      </c>
      <c r="Z404" s="2" t="s">
        <v>186</v>
      </c>
      <c r="AA404" s="2" t="s">
        <v>187</v>
      </c>
      <c r="AB404" s="2">
        <v>2021</v>
      </c>
      <c r="AC404" s="2" t="str">
        <f>IF(sum!A397="MA",sum!B397,"*")</f>
        <v>R_ES-SH-SD_HET1</v>
      </c>
      <c r="AD404" s="2"/>
      <c r="AE404" s="2">
        <f>IF(sum!A397="MA",sum!D397,"*")</f>
        <v>0</v>
      </c>
      <c r="AH404" s="2" t="s">
        <v>186</v>
      </c>
      <c r="AI404" s="2" t="s">
        <v>187</v>
      </c>
      <c r="AJ404" s="2">
        <v>2021</v>
      </c>
      <c r="AK404" s="2" t="str">
        <f>IF(sum!A397="ON",sum!B397,"*")</f>
        <v>*</v>
      </c>
      <c r="AL404" s="2"/>
      <c r="AM404" s="2" t="str">
        <f>IF(sum!A397="ON",sum!D397,"*")</f>
        <v>*</v>
      </c>
      <c r="AP404" s="2" t="s">
        <v>186</v>
      </c>
      <c r="AQ404" s="2" t="s">
        <v>187</v>
      </c>
      <c r="AR404" s="2">
        <v>2021</v>
      </c>
      <c r="AS404" s="2" t="str">
        <f>IF(sum!A397="QU",sum!B397,"*")</f>
        <v>*</v>
      </c>
      <c r="AT404" s="2"/>
      <c r="AU404" s="2" t="str">
        <f>IF(sum!A397="QU",sum!D397,"*")</f>
        <v>*</v>
      </c>
      <c r="AX404" s="2" t="s">
        <v>186</v>
      </c>
      <c r="AY404" s="2" t="s">
        <v>187</v>
      </c>
      <c r="AZ404" s="2">
        <v>2021</v>
      </c>
      <c r="BA404" s="2" t="str">
        <f>IF(sum!A397="SA",sum!B397,"*")</f>
        <v>*</v>
      </c>
      <c r="BB404" s="2"/>
      <c r="BC404" s="2" t="str">
        <f>IF(sum!A397="SA",sum!D397,"*")</f>
        <v>*</v>
      </c>
    </row>
    <row r="405" spans="2:55">
      <c r="B405" s="4" t="s">
        <v>186</v>
      </c>
      <c r="C405" s="4" t="s">
        <v>187</v>
      </c>
      <c r="D405" s="4">
        <v>2021</v>
      </c>
      <c r="J405" s="4" t="s">
        <v>186</v>
      </c>
      <c r="K405" s="4" t="s">
        <v>187</v>
      </c>
      <c r="L405" s="4">
        <v>2021</v>
      </c>
      <c r="M405" s="2" t="str">
        <f>IF(sum!A398="AT",sum!B398,"*")</f>
        <v>*</v>
      </c>
      <c r="N405" s="2"/>
      <c r="O405" s="2" t="str">
        <f>IF(sum!A398="AT",sum!D398,"*")</f>
        <v>*</v>
      </c>
      <c r="R405" s="4" t="s">
        <v>186</v>
      </c>
      <c r="S405" s="4" t="s">
        <v>187</v>
      </c>
      <c r="T405" s="4">
        <v>2021</v>
      </c>
      <c r="U405" s="2" t="str">
        <f>IF(sum!A398="BC",sum!B398,"*")</f>
        <v>*</v>
      </c>
      <c r="V405" s="2"/>
      <c r="W405" s="2" t="str">
        <f>IF(sum!A398="BC",sum!D398,"*")</f>
        <v>*</v>
      </c>
      <c r="Z405" s="4" t="s">
        <v>186</v>
      </c>
      <c r="AA405" s="4" t="s">
        <v>187</v>
      </c>
      <c r="AB405" s="4">
        <v>2021</v>
      </c>
      <c r="AC405" s="2" t="str">
        <f>IF(sum!A398="MA",sum!B398,"*")</f>
        <v>R_ES-WH-AP_COAPRO1</v>
      </c>
      <c r="AD405" s="2"/>
      <c r="AE405" s="2">
        <f>IF(sum!A398="MA",sum!D398,"*")</f>
        <v>0</v>
      </c>
      <c r="AH405" s="4" t="s">
        <v>186</v>
      </c>
      <c r="AI405" s="4" t="s">
        <v>187</v>
      </c>
      <c r="AJ405" s="4">
        <v>2021</v>
      </c>
      <c r="AK405" s="2" t="str">
        <f>IF(sum!A398="ON",sum!B398,"*")</f>
        <v>*</v>
      </c>
      <c r="AL405" s="2"/>
      <c r="AM405" s="2" t="str">
        <f>IF(sum!A398="ON",sum!D398,"*")</f>
        <v>*</v>
      </c>
      <c r="AP405" s="4" t="s">
        <v>186</v>
      </c>
      <c r="AQ405" s="4" t="s">
        <v>187</v>
      </c>
      <c r="AR405" s="4">
        <v>2021</v>
      </c>
      <c r="AS405" s="2" t="str">
        <f>IF(sum!A398="QU",sum!B398,"*")</f>
        <v>*</v>
      </c>
      <c r="AT405" s="2"/>
      <c r="AU405" s="2" t="str">
        <f>IF(sum!A398="QU",sum!D398,"*")</f>
        <v>*</v>
      </c>
      <c r="AX405" s="4" t="s">
        <v>186</v>
      </c>
      <c r="AY405" s="4" t="s">
        <v>187</v>
      </c>
      <c r="AZ405" s="4">
        <v>2021</v>
      </c>
      <c r="BA405" s="2" t="str">
        <f>IF(sum!A398="SA",sum!B398,"*")</f>
        <v>*</v>
      </c>
      <c r="BB405" s="2"/>
      <c r="BC405" s="2" t="str">
        <f>IF(sum!A398="SA",sum!D398,"*")</f>
        <v>*</v>
      </c>
    </row>
    <row r="406" spans="2:55">
      <c r="B406" s="2" t="s">
        <v>186</v>
      </c>
      <c r="C406" s="2" t="s">
        <v>187</v>
      </c>
      <c r="D406" s="2">
        <v>2021</v>
      </c>
      <c r="J406" s="2" t="s">
        <v>186</v>
      </c>
      <c r="K406" s="2" t="s">
        <v>187</v>
      </c>
      <c r="L406" s="2">
        <v>2021</v>
      </c>
      <c r="M406" s="2" t="str">
        <f>IF(sum!A399="AT",sum!B399,"*")</f>
        <v>*</v>
      </c>
      <c r="N406" s="2"/>
      <c r="O406" s="2" t="str">
        <f>IF(sum!A399="AT",sum!D399,"*")</f>
        <v>*</v>
      </c>
      <c r="R406" s="2" t="s">
        <v>186</v>
      </c>
      <c r="S406" s="2" t="s">
        <v>187</v>
      </c>
      <c r="T406" s="2">
        <v>2021</v>
      </c>
      <c r="U406" s="2" t="str">
        <f>IF(sum!A399="BC",sum!B399,"*")</f>
        <v>*</v>
      </c>
      <c r="V406" s="2"/>
      <c r="W406" s="2" t="str">
        <f>IF(sum!A399="BC",sum!D399,"*")</f>
        <v>*</v>
      </c>
      <c r="Z406" s="2" t="s">
        <v>186</v>
      </c>
      <c r="AA406" s="2" t="s">
        <v>187</v>
      </c>
      <c r="AB406" s="2">
        <v>2021</v>
      </c>
      <c r="AC406" s="2" t="str">
        <f>IF(sum!A399="MA",sum!B399,"*")</f>
        <v>R_ES-WH-AP_GAS1</v>
      </c>
      <c r="AD406" s="2"/>
      <c r="AE406" s="2">
        <f>IF(sum!A399="MA",sum!D399,"*")</f>
        <v>0.00776710547702149</v>
      </c>
      <c r="AH406" s="2" t="s">
        <v>186</v>
      </c>
      <c r="AI406" s="2" t="s">
        <v>187</v>
      </c>
      <c r="AJ406" s="2">
        <v>2021</v>
      </c>
      <c r="AK406" s="2" t="str">
        <f>IF(sum!A399="ON",sum!B399,"*")</f>
        <v>*</v>
      </c>
      <c r="AL406" s="2"/>
      <c r="AM406" s="2" t="str">
        <f>IF(sum!A399="ON",sum!D399,"*")</f>
        <v>*</v>
      </c>
      <c r="AP406" s="2" t="s">
        <v>186</v>
      </c>
      <c r="AQ406" s="2" t="s">
        <v>187</v>
      </c>
      <c r="AR406" s="2">
        <v>2021</v>
      </c>
      <c r="AS406" s="2" t="str">
        <f>IF(sum!A399="QU",sum!B399,"*")</f>
        <v>*</v>
      </c>
      <c r="AT406" s="2"/>
      <c r="AU406" s="2" t="str">
        <f>IF(sum!A399="QU",sum!D399,"*")</f>
        <v>*</v>
      </c>
      <c r="AX406" s="2" t="s">
        <v>186</v>
      </c>
      <c r="AY406" s="2" t="s">
        <v>187</v>
      </c>
      <c r="AZ406" s="2">
        <v>2021</v>
      </c>
      <c r="BA406" s="2" t="str">
        <f>IF(sum!A399="SA",sum!B399,"*")</f>
        <v>*</v>
      </c>
      <c r="BB406" s="2"/>
      <c r="BC406" s="2" t="str">
        <f>IF(sum!A399="SA",sum!D399,"*")</f>
        <v>*</v>
      </c>
    </row>
    <row r="407" spans="2:55">
      <c r="B407" s="2" t="s">
        <v>186</v>
      </c>
      <c r="C407" s="2" t="s">
        <v>187</v>
      </c>
      <c r="D407" s="2">
        <v>2021</v>
      </c>
      <c r="J407" s="2" t="s">
        <v>186</v>
      </c>
      <c r="K407" s="2" t="s">
        <v>187</v>
      </c>
      <c r="L407" s="2">
        <v>2021</v>
      </c>
      <c r="M407" s="2" t="str">
        <f>IF(sum!A400="AT",sum!B400,"*")</f>
        <v>*</v>
      </c>
      <c r="N407" s="2"/>
      <c r="O407" s="2" t="str">
        <f>IF(sum!A400="AT",sum!D400,"*")</f>
        <v>*</v>
      </c>
      <c r="R407" s="2" t="s">
        <v>186</v>
      </c>
      <c r="S407" s="2" t="s">
        <v>187</v>
      </c>
      <c r="T407" s="2">
        <v>2021</v>
      </c>
      <c r="U407" s="2" t="str">
        <f>IF(sum!A400="BC",sum!B400,"*")</f>
        <v>*</v>
      </c>
      <c r="V407" s="2"/>
      <c r="W407" s="2" t="str">
        <f>IF(sum!A400="BC",sum!D400,"*")</f>
        <v>*</v>
      </c>
      <c r="Z407" s="2" t="s">
        <v>186</v>
      </c>
      <c r="AA407" s="2" t="s">
        <v>187</v>
      </c>
      <c r="AB407" s="2">
        <v>2021</v>
      </c>
      <c r="AC407" s="2" t="str">
        <f>IF(sum!A400="MA",sum!B400,"*")</f>
        <v>R_ES-WH-AP_STEAM1</v>
      </c>
      <c r="AD407" s="2"/>
      <c r="AE407" s="2">
        <f>IF(sum!A400="MA",sum!D400,"*")</f>
        <v>0</v>
      </c>
      <c r="AH407" s="2" t="s">
        <v>186</v>
      </c>
      <c r="AI407" s="2" t="s">
        <v>187</v>
      </c>
      <c r="AJ407" s="2">
        <v>2021</v>
      </c>
      <c r="AK407" s="2" t="str">
        <f>IF(sum!A400="ON",sum!B400,"*")</f>
        <v>*</v>
      </c>
      <c r="AL407" s="2"/>
      <c r="AM407" s="2" t="str">
        <f>IF(sum!A400="ON",sum!D400,"*")</f>
        <v>*</v>
      </c>
      <c r="AP407" s="4" t="s">
        <v>186</v>
      </c>
      <c r="AQ407" s="4" t="s">
        <v>187</v>
      </c>
      <c r="AR407" s="4">
        <v>2021</v>
      </c>
      <c r="AS407" s="2" t="str">
        <f>IF(sum!A400="QU",sum!B400,"*")</f>
        <v>*</v>
      </c>
      <c r="AT407" s="2"/>
      <c r="AU407" s="2" t="str">
        <f>IF(sum!A400="QU",sum!D400,"*")</f>
        <v>*</v>
      </c>
      <c r="AX407" s="2" t="s">
        <v>186</v>
      </c>
      <c r="AY407" s="2" t="s">
        <v>187</v>
      </c>
      <c r="AZ407" s="2">
        <v>2021</v>
      </c>
      <c r="BA407" s="2" t="str">
        <f>IF(sum!A400="SA",sum!B400,"*")</f>
        <v>*</v>
      </c>
      <c r="BB407" s="2"/>
      <c r="BC407" s="2" t="str">
        <f>IF(sum!A400="SA",sum!D400,"*")</f>
        <v>*</v>
      </c>
    </row>
    <row r="408" spans="2:55">
      <c r="B408" s="4" t="s">
        <v>186</v>
      </c>
      <c r="C408" s="4" t="s">
        <v>187</v>
      </c>
      <c r="D408" s="4">
        <v>2021</v>
      </c>
      <c r="J408" s="4" t="s">
        <v>186</v>
      </c>
      <c r="K408" s="4" t="s">
        <v>187</v>
      </c>
      <c r="L408" s="4">
        <v>2021</v>
      </c>
      <c r="M408" s="2" t="str">
        <f>IF(sum!A401="AT",sum!B401,"*")</f>
        <v>*</v>
      </c>
      <c r="N408" s="2"/>
      <c r="O408" s="2" t="str">
        <f>IF(sum!A401="AT",sum!D401,"*")</f>
        <v>*</v>
      </c>
      <c r="R408" s="4" t="s">
        <v>186</v>
      </c>
      <c r="S408" s="4" t="s">
        <v>187</v>
      </c>
      <c r="T408" s="4">
        <v>2021</v>
      </c>
      <c r="U408" s="2" t="str">
        <f>IF(sum!A401="BC",sum!B401,"*")</f>
        <v>*</v>
      </c>
      <c r="V408" s="2"/>
      <c r="W408" s="2" t="str">
        <f>IF(sum!A401="BC",sum!D401,"*")</f>
        <v>*</v>
      </c>
      <c r="Z408" s="4" t="s">
        <v>186</v>
      </c>
      <c r="AA408" s="4" t="s">
        <v>187</v>
      </c>
      <c r="AB408" s="4">
        <v>2021</v>
      </c>
      <c r="AC408" s="2" t="str">
        <f>IF(sum!A401="MA",sum!B401,"*")</f>
        <v>R_ES-WH-MOB_COAPRO1</v>
      </c>
      <c r="AD408" s="2"/>
      <c r="AE408" s="2">
        <f>IF(sum!A401="MA",sum!D401,"*")</f>
        <v>0.00050711554963007</v>
      </c>
      <c r="AH408" s="4" t="s">
        <v>186</v>
      </c>
      <c r="AI408" s="4" t="s">
        <v>187</v>
      </c>
      <c r="AJ408" s="4">
        <v>2021</v>
      </c>
      <c r="AK408" s="2" t="str">
        <f>IF(sum!A401="ON",sum!B401,"*")</f>
        <v>*</v>
      </c>
      <c r="AL408" s="2"/>
      <c r="AM408" s="2" t="str">
        <f>IF(sum!A401="ON",sum!D401,"*")</f>
        <v>*</v>
      </c>
      <c r="AP408" s="2" t="s">
        <v>186</v>
      </c>
      <c r="AQ408" s="2" t="s">
        <v>187</v>
      </c>
      <c r="AR408" s="2">
        <v>2021</v>
      </c>
      <c r="AS408" s="2" t="str">
        <f>IF(sum!A401="QU",sum!B401,"*")</f>
        <v>*</v>
      </c>
      <c r="AT408" s="2"/>
      <c r="AU408" s="2" t="str">
        <f>IF(sum!A401="QU",sum!D401,"*")</f>
        <v>*</v>
      </c>
      <c r="AX408" s="4" t="s">
        <v>186</v>
      </c>
      <c r="AY408" s="4" t="s">
        <v>187</v>
      </c>
      <c r="AZ408" s="4">
        <v>2021</v>
      </c>
      <c r="BA408" s="2" t="str">
        <f>IF(sum!A401="SA",sum!B401,"*")</f>
        <v>*</v>
      </c>
      <c r="BB408" s="2"/>
      <c r="BC408" s="2" t="str">
        <f>IF(sum!A401="SA",sum!D401,"*")</f>
        <v>*</v>
      </c>
    </row>
    <row r="409" spans="2:55">
      <c r="B409" s="2" t="s">
        <v>186</v>
      </c>
      <c r="C409" s="2" t="s">
        <v>187</v>
      </c>
      <c r="D409" s="2">
        <v>2021</v>
      </c>
      <c r="J409" s="2" t="s">
        <v>186</v>
      </c>
      <c r="K409" s="2" t="s">
        <v>187</v>
      </c>
      <c r="L409" s="2">
        <v>2021</v>
      </c>
      <c r="M409" s="2" t="str">
        <f>IF(sum!A402="AT",sum!B402,"*")</f>
        <v>*</v>
      </c>
      <c r="N409" s="2"/>
      <c r="O409" s="2" t="str">
        <f>IF(sum!A402="AT",sum!D402,"*")</f>
        <v>*</v>
      </c>
      <c r="R409" s="2" t="s">
        <v>186</v>
      </c>
      <c r="S409" s="2" t="s">
        <v>187</v>
      </c>
      <c r="T409" s="2">
        <v>2021</v>
      </c>
      <c r="U409" s="2" t="str">
        <f>IF(sum!A402="BC",sum!B402,"*")</f>
        <v>*</v>
      </c>
      <c r="V409" s="2"/>
      <c r="W409" s="2" t="str">
        <f>IF(sum!A402="BC",sum!D402,"*")</f>
        <v>*</v>
      </c>
      <c r="Z409" s="2" t="s">
        <v>186</v>
      </c>
      <c r="AA409" s="2" t="s">
        <v>187</v>
      </c>
      <c r="AB409" s="2">
        <v>2021</v>
      </c>
      <c r="AC409" s="2" t="str">
        <f>IF(sum!A402="MA",sum!B402,"*")</f>
        <v>R_ES-WH-MOB_GAS1</v>
      </c>
      <c r="AD409" s="2"/>
      <c r="AE409" s="2">
        <f>IF(sum!A402="MA",sum!D402,"*")</f>
        <v>0</v>
      </c>
      <c r="AH409" s="2" t="s">
        <v>186</v>
      </c>
      <c r="AI409" s="2" t="s">
        <v>187</v>
      </c>
      <c r="AJ409" s="2">
        <v>2021</v>
      </c>
      <c r="AK409" s="2" t="str">
        <f>IF(sum!A402="ON",sum!B402,"*")</f>
        <v>*</v>
      </c>
      <c r="AL409" s="2"/>
      <c r="AM409" s="2" t="str">
        <f>IF(sum!A402="ON",sum!D402,"*")</f>
        <v>*</v>
      </c>
      <c r="AP409" s="4" t="s">
        <v>186</v>
      </c>
      <c r="AQ409" s="4" t="s">
        <v>187</v>
      </c>
      <c r="AR409" s="4">
        <v>2021</v>
      </c>
      <c r="AS409" s="2" t="str">
        <f>IF(sum!A402="QU",sum!B402,"*")</f>
        <v>*</v>
      </c>
      <c r="AT409" s="2"/>
      <c r="AU409" s="2" t="str">
        <f>IF(sum!A402="QU",sum!D402,"*")</f>
        <v>*</v>
      </c>
      <c r="AX409" s="2" t="s">
        <v>186</v>
      </c>
      <c r="AY409" s="2" t="s">
        <v>187</v>
      </c>
      <c r="AZ409" s="2">
        <v>2021</v>
      </c>
      <c r="BA409" s="2" t="str">
        <f>IF(sum!A402="SA",sum!B402,"*")</f>
        <v>*</v>
      </c>
      <c r="BB409" s="2"/>
      <c r="BC409" s="2" t="str">
        <f>IF(sum!A402="SA",sum!D402,"*")</f>
        <v>*</v>
      </c>
    </row>
    <row r="410" spans="2:55">
      <c r="B410" s="2" t="s">
        <v>186</v>
      </c>
      <c r="C410" s="2" t="s">
        <v>187</v>
      </c>
      <c r="D410" s="2">
        <v>2021</v>
      </c>
      <c r="J410" s="2" t="s">
        <v>186</v>
      </c>
      <c r="K410" s="2" t="s">
        <v>187</v>
      </c>
      <c r="L410" s="2">
        <v>2021</v>
      </c>
      <c r="M410" s="2" t="str">
        <f>IF(sum!A403="AT",sum!B403,"*")</f>
        <v>*</v>
      </c>
      <c r="N410" s="2"/>
      <c r="O410" s="2" t="str">
        <f>IF(sum!A403="AT",sum!D403,"*")</f>
        <v>*</v>
      </c>
      <c r="R410" s="2" t="s">
        <v>186</v>
      </c>
      <c r="S410" s="2" t="s">
        <v>187</v>
      </c>
      <c r="T410" s="2">
        <v>2021</v>
      </c>
      <c r="U410" s="2" t="str">
        <f>IF(sum!A403="BC",sum!B403,"*")</f>
        <v>*</v>
      </c>
      <c r="V410" s="2"/>
      <c r="W410" s="2" t="str">
        <f>IF(sum!A403="BC",sum!D403,"*")</f>
        <v>*</v>
      </c>
      <c r="Z410" s="2" t="s">
        <v>186</v>
      </c>
      <c r="AA410" s="2" t="s">
        <v>187</v>
      </c>
      <c r="AB410" s="2">
        <v>2021</v>
      </c>
      <c r="AC410" s="2" t="str">
        <f>IF(sum!A403="MA",sum!B403,"*")</f>
        <v>R_ES-WH-MOB_STEAM1</v>
      </c>
      <c r="AD410" s="2"/>
      <c r="AE410" s="2">
        <f>IF(sum!A403="MA",sum!D403,"*")</f>
        <v>0</v>
      </c>
      <c r="AH410" s="2" t="s">
        <v>186</v>
      </c>
      <c r="AI410" s="2" t="s">
        <v>187</v>
      </c>
      <c r="AJ410" s="2">
        <v>2021</v>
      </c>
      <c r="AK410" s="2" t="str">
        <f>IF(sum!A403="ON",sum!B403,"*")</f>
        <v>*</v>
      </c>
      <c r="AL410" s="2"/>
      <c r="AM410" s="2" t="str">
        <f>IF(sum!A403="ON",sum!D403,"*")</f>
        <v>*</v>
      </c>
      <c r="AP410" s="2" t="s">
        <v>186</v>
      </c>
      <c r="AQ410" s="2" t="s">
        <v>187</v>
      </c>
      <c r="AR410" s="2">
        <v>2021</v>
      </c>
      <c r="AS410" s="2" t="str">
        <f>IF(sum!A403="QU",sum!B403,"*")</f>
        <v>*</v>
      </c>
      <c r="AT410" s="2"/>
      <c r="AU410" s="2" t="str">
        <f>IF(sum!A403="QU",sum!D403,"*")</f>
        <v>*</v>
      </c>
      <c r="AX410" s="2" t="s">
        <v>186</v>
      </c>
      <c r="AY410" s="2" t="s">
        <v>187</v>
      </c>
      <c r="AZ410" s="2">
        <v>2021</v>
      </c>
      <c r="BA410" s="2" t="str">
        <f>IF(sum!A403="SA",sum!B403,"*")</f>
        <v>*</v>
      </c>
      <c r="BB410" s="2"/>
      <c r="BC410" s="2" t="str">
        <f>IF(sum!A403="SA",sum!D403,"*")</f>
        <v>*</v>
      </c>
    </row>
    <row r="411" spans="2:55">
      <c r="B411" s="4" t="s">
        <v>186</v>
      </c>
      <c r="C411" s="4" t="s">
        <v>187</v>
      </c>
      <c r="D411" s="4">
        <v>2021</v>
      </c>
      <c r="J411" s="4" t="s">
        <v>186</v>
      </c>
      <c r="K411" s="4" t="s">
        <v>187</v>
      </c>
      <c r="L411" s="4">
        <v>2021</v>
      </c>
      <c r="M411" s="2" t="str">
        <f>IF(sum!A404="AT",sum!B404,"*")</f>
        <v>*</v>
      </c>
      <c r="N411" s="2"/>
      <c r="O411" s="2" t="str">
        <f>IF(sum!A404="AT",sum!D404,"*")</f>
        <v>*</v>
      </c>
      <c r="R411" s="4" t="s">
        <v>186</v>
      </c>
      <c r="S411" s="4" t="s">
        <v>187</v>
      </c>
      <c r="T411" s="4">
        <v>2021</v>
      </c>
      <c r="U411" s="2" t="str">
        <f>IF(sum!A404="BC",sum!B404,"*")</f>
        <v>*</v>
      </c>
      <c r="V411" s="2"/>
      <c r="W411" s="2" t="str">
        <f>IF(sum!A404="BC",sum!D404,"*")</f>
        <v>*</v>
      </c>
      <c r="Z411" s="4" t="s">
        <v>186</v>
      </c>
      <c r="AA411" s="4" t="s">
        <v>187</v>
      </c>
      <c r="AB411" s="4">
        <v>2021</v>
      </c>
      <c r="AC411" s="2" t="str">
        <f>IF(sum!A404="MA",sum!B404,"*")</f>
        <v>R_ES-WH-SA_GAS1</v>
      </c>
      <c r="AD411" s="2"/>
      <c r="AE411" s="2">
        <f>IF(sum!A404="MA",sum!D404,"*")</f>
        <v>0.00173450206766891</v>
      </c>
      <c r="AH411" s="4" t="s">
        <v>186</v>
      </c>
      <c r="AI411" s="4" t="s">
        <v>187</v>
      </c>
      <c r="AJ411" s="4">
        <v>2021</v>
      </c>
      <c r="AK411" s="2" t="str">
        <f>IF(sum!A404="ON",sum!B404,"*")</f>
        <v>*</v>
      </c>
      <c r="AL411" s="2"/>
      <c r="AM411" s="2" t="str">
        <f>IF(sum!A404="ON",sum!D404,"*")</f>
        <v>*</v>
      </c>
      <c r="AP411" s="4" t="s">
        <v>186</v>
      </c>
      <c r="AQ411" s="4" t="s">
        <v>187</v>
      </c>
      <c r="AR411" s="4">
        <v>2021</v>
      </c>
      <c r="AS411" s="2" t="str">
        <f>IF(sum!A404="QU",sum!B404,"*")</f>
        <v>*</v>
      </c>
      <c r="AT411" s="2"/>
      <c r="AU411" s="2" t="str">
        <f>IF(sum!A404="QU",sum!D404,"*")</f>
        <v>*</v>
      </c>
      <c r="AX411" s="4" t="s">
        <v>186</v>
      </c>
      <c r="AY411" s="4" t="s">
        <v>187</v>
      </c>
      <c r="AZ411" s="4">
        <v>2021</v>
      </c>
      <c r="BA411" s="2" t="str">
        <f>IF(sum!A404="SA",sum!B404,"*")</f>
        <v>*</v>
      </c>
      <c r="BB411" s="2"/>
      <c r="BC411" s="2" t="str">
        <f>IF(sum!A404="SA",sum!D404,"*")</f>
        <v>*</v>
      </c>
    </row>
    <row r="412" spans="2:55">
      <c r="B412" s="2" t="s">
        <v>186</v>
      </c>
      <c r="C412" s="2" t="s">
        <v>187</v>
      </c>
      <c r="D412" s="2">
        <v>2021</v>
      </c>
      <c r="J412" s="2" t="s">
        <v>186</v>
      </c>
      <c r="K412" s="2" t="s">
        <v>187</v>
      </c>
      <c r="L412" s="2">
        <v>2021</v>
      </c>
      <c r="M412" s="2" t="str">
        <f>IF(sum!A405="AT",sum!B405,"*")</f>
        <v>*</v>
      </c>
      <c r="N412" s="2"/>
      <c r="O412" s="2" t="str">
        <f>IF(sum!A405="AT",sum!D405,"*")</f>
        <v>*</v>
      </c>
      <c r="R412" s="2" t="s">
        <v>186</v>
      </c>
      <c r="S412" s="2" t="s">
        <v>187</v>
      </c>
      <c r="T412" s="2">
        <v>2021</v>
      </c>
      <c r="U412" s="2" t="str">
        <f>IF(sum!A405="BC",sum!B405,"*")</f>
        <v>*</v>
      </c>
      <c r="V412" s="2"/>
      <c r="W412" s="2" t="str">
        <f>IF(sum!A405="BC",sum!D405,"*")</f>
        <v>*</v>
      </c>
      <c r="Z412" s="2" t="s">
        <v>186</v>
      </c>
      <c r="AA412" s="2" t="s">
        <v>187</v>
      </c>
      <c r="AB412" s="2">
        <v>2021</v>
      </c>
      <c r="AC412" s="2" t="str">
        <f>IF(sum!A405="MA",sum!B405,"*")</f>
        <v>R_ES-WH-SA_STEAM1</v>
      </c>
      <c r="AD412" s="2"/>
      <c r="AE412" s="2">
        <f>IF(sum!A405="MA",sum!D405,"*")</f>
        <v>0</v>
      </c>
      <c r="AH412" s="2" t="s">
        <v>186</v>
      </c>
      <c r="AI412" s="2" t="s">
        <v>187</v>
      </c>
      <c r="AJ412" s="2">
        <v>2021</v>
      </c>
      <c r="AK412" s="2" t="str">
        <f>IF(sum!A405="ON",sum!B405,"*")</f>
        <v>*</v>
      </c>
      <c r="AL412" s="2"/>
      <c r="AM412" s="2" t="str">
        <f>IF(sum!A405="ON",sum!D405,"*")</f>
        <v>*</v>
      </c>
      <c r="AP412" s="2" t="s">
        <v>186</v>
      </c>
      <c r="AQ412" s="2" t="s">
        <v>187</v>
      </c>
      <c r="AR412" s="2">
        <v>2021</v>
      </c>
      <c r="AS412" s="2" t="str">
        <f>IF(sum!A405="QU",sum!B405,"*")</f>
        <v>*</v>
      </c>
      <c r="AT412" s="2"/>
      <c r="AU412" s="2" t="str">
        <f>IF(sum!A405="QU",sum!D405,"*")</f>
        <v>*</v>
      </c>
      <c r="AX412" s="2" t="s">
        <v>186</v>
      </c>
      <c r="AY412" s="2" t="s">
        <v>187</v>
      </c>
      <c r="AZ412" s="2">
        <v>2021</v>
      </c>
      <c r="BA412" s="2" t="str">
        <f>IF(sum!A405="SA",sum!B405,"*")</f>
        <v>*</v>
      </c>
      <c r="BB412" s="2"/>
      <c r="BC412" s="2" t="str">
        <f>IF(sum!A405="SA",sum!D405,"*")</f>
        <v>*</v>
      </c>
    </row>
    <row r="413" spans="2:55">
      <c r="B413" s="2" t="s">
        <v>186</v>
      </c>
      <c r="C413" s="2" t="s">
        <v>187</v>
      </c>
      <c r="D413" s="2">
        <v>2021</v>
      </c>
      <c r="J413" s="2" t="s">
        <v>186</v>
      </c>
      <c r="K413" s="2" t="s">
        <v>187</v>
      </c>
      <c r="L413" s="2">
        <v>2021</v>
      </c>
      <c r="M413" s="2" t="str">
        <f>IF(sum!A406="AT",sum!B406,"*")</f>
        <v>*</v>
      </c>
      <c r="N413" s="2"/>
      <c r="O413" s="2" t="str">
        <f>IF(sum!A406="AT",sum!D406,"*")</f>
        <v>*</v>
      </c>
      <c r="R413" s="2" t="s">
        <v>186</v>
      </c>
      <c r="S413" s="2" t="s">
        <v>187</v>
      </c>
      <c r="T413" s="2">
        <v>2021</v>
      </c>
      <c r="U413" s="2" t="str">
        <f>IF(sum!A406="BC",sum!B406,"*")</f>
        <v>*</v>
      </c>
      <c r="V413" s="2"/>
      <c r="W413" s="2" t="str">
        <f>IF(sum!A406="BC",sum!D406,"*")</f>
        <v>*</v>
      </c>
      <c r="Z413" s="2" t="s">
        <v>186</v>
      </c>
      <c r="AA413" s="2" t="s">
        <v>187</v>
      </c>
      <c r="AB413" s="2">
        <v>2021</v>
      </c>
      <c r="AC413" s="2" t="str">
        <f>IF(sum!A406="MA",sum!B406,"*")</f>
        <v>R_ES-WH-SD_COAPRO1</v>
      </c>
      <c r="AD413" s="2"/>
      <c r="AE413" s="2">
        <f>IF(sum!A406="MA",sum!D406,"*")</f>
        <v>0.0104740229732077</v>
      </c>
      <c r="AH413" s="2" t="s">
        <v>186</v>
      </c>
      <c r="AI413" s="2" t="s">
        <v>187</v>
      </c>
      <c r="AJ413" s="2">
        <v>2021</v>
      </c>
      <c r="AK413" s="2" t="str">
        <f>IF(sum!A406="ON",sum!B406,"*")</f>
        <v>*</v>
      </c>
      <c r="AL413" s="2"/>
      <c r="AM413" s="2" t="str">
        <f>IF(sum!A406="ON",sum!D406,"*")</f>
        <v>*</v>
      </c>
      <c r="AP413" s="4" t="s">
        <v>186</v>
      </c>
      <c r="AQ413" s="4" t="s">
        <v>187</v>
      </c>
      <c r="AR413" s="4">
        <v>2021</v>
      </c>
      <c r="AS413" s="2" t="str">
        <f>IF(sum!A406="QU",sum!B406,"*")</f>
        <v>*</v>
      </c>
      <c r="AT413" s="2"/>
      <c r="AU413" s="2" t="str">
        <f>IF(sum!A406="QU",sum!D406,"*")</f>
        <v>*</v>
      </c>
      <c r="AX413" s="2" t="s">
        <v>186</v>
      </c>
      <c r="AY413" s="2" t="s">
        <v>187</v>
      </c>
      <c r="AZ413" s="2">
        <v>2021</v>
      </c>
      <c r="BA413" s="2" t="str">
        <f>IF(sum!A406="SA",sum!B406,"*")</f>
        <v>*</v>
      </c>
      <c r="BB413" s="2"/>
      <c r="BC413" s="2" t="str">
        <f>IF(sum!A406="SA",sum!D406,"*")</f>
        <v>*</v>
      </c>
    </row>
    <row r="414" spans="2:55">
      <c r="B414" s="4" t="s">
        <v>186</v>
      </c>
      <c r="C414" s="4" t="s">
        <v>187</v>
      </c>
      <c r="D414" s="4">
        <v>2021</v>
      </c>
      <c r="J414" s="4" t="s">
        <v>186</v>
      </c>
      <c r="K414" s="4" t="s">
        <v>187</v>
      </c>
      <c r="L414" s="4">
        <v>2021</v>
      </c>
      <c r="M414" s="2" t="str">
        <f>IF(sum!A407="AT",sum!B407,"*")</f>
        <v>*</v>
      </c>
      <c r="N414" s="2"/>
      <c r="O414" s="2" t="str">
        <f>IF(sum!A407="AT",sum!D407,"*")</f>
        <v>*</v>
      </c>
      <c r="R414" s="4" t="s">
        <v>186</v>
      </c>
      <c r="S414" s="4" t="s">
        <v>187</v>
      </c>
      <c r="T414" s="4">
        <v>2021</v>
      </c>
      <c r="U414" s="2" t="str">
        <f>IF(sum!A407="BC",sum!B407,"*")</f>
        <v>*</v>
      </c>
      <c r="V414" s="2"/>
      <c r="W414" s="2" t="str">
        <f>IF(sum!A407="BC",sum!D407,"*")</f>
        <v>*</v>
      </c>
      <c r="Z414" s="4" t="s">
        <v>186</v>
      </c>
      <c r="AA414" s="4" t="s">
        <v>187</v>
      </c>
      <c r="AB414" s="4">
        <v>2021</v>
      </c>
      <c r="AC414" s="2" t="str">
        <f>IF(sum!A407="MA",sum!B407,"*")</f>
        <v>R_ES-WH-SD_GAS1</v>
      </c>
      <c r="AD414" s="2"/>
      <c r="AE414" s="2">
        <f>IF(sum!A407="MA",sum!D407,"*")</f>
        <v>0</v>
      </c>
      <c r="AH414" s="4" t="s">
        <v>186</v>
      </c>
      <c r="AI414" s="4" t="s">
        <v>187</v>
      </c>
      <c r="AJ414" s="4">
        <v>2021</v>
      </c>
      <c r="AK414" s="2" t="str">
        <f>IF(sum!A407="ON",sum!B407,"*")</f>
        <v>*</v>
      </c>
      <c r="AL414" s="2"/>
      <c r="AM414" s="2" t="str">
        <f>IF(sum!A407="ON",sum!D407,"*")</f>
        <v>*</v>
      </c>
      <c r="AP414" s="2" t="s">
        <v>186</v>
      </c>
      <c r="AQ414" s="2" t="s">
        <v>187</v>
      </c>
      <c r="AR414" s="2">
        <v>2021</v>
      </c>
      <c r="AS414" s="2" t="str">
        <f>IF(sum!A407="QU",sum!B407,"*")</f>
        <v>*</v>
      </c>
      <c r="AT414" s="2"/>
      <c r="AU414" s="2" t="str">
        <f>IF(sum!A407="QU",sum!D407,"*")</f>
        <v>*</v>
      </c>
      <c r="AX414" s="4" t="s">
        <v>186</v>
      </c>
      <c r="AY414" s="4" t="s">
        <v>187</v>
      </c>
      <c r="AZ414" s="4">
        <v>2021</v>
      </c>
      <c r="BA414" s="2" t="str">
        <f>IF(sum!A407="SA",sum!B407,"*")</f>
        <v>*</v>
      </c>
      <c r="BB414" s="2"/>
      <c r="BC414" s="2" t="str">
        <f>IF(sum!A407="SA",sum!D407,"*")</f>
        <v>*</v>
      </c>
    </row>
    <row r="415" spans="2:55">
      <c r="B415" s="2" t="s">
        <v>186</v>
      </c>
      <c r="C415" s="2" t="s">
        <v>187</v>
      </c>
      <c r="D415" s="2">
        <v>2021</v>
      </c>
      <c r="J415" s="2" t="s">
        <v>186</v>
      </c>
      <c r="K415" s="2" t="s">
        <v>187</v>
      </c>
      <c r="L415" s="2">
        <v>2021</v>
      </c>
      <c r="M415" s="2" t="str">
        <f>IF(sum!A408="AT",sum!B408,"*")</f>
        <v>*</v>
      </c>
      <c r="N415" s="2"/>
      <c r="O415" s="2" t="str">
        <f>IF(sum!A408="AT",sum!D408,"*")</f>
        <v>*</v>
      </c>
      <c r="R415" s="2" t="s">
        <v>186</v>
      </c>
      <c r="S415" s="2" t="s">
        <v>187</v>
      </c>
      <c r="T415" s="2">
        <v>2021</v>
      </c>
      <c r="U415" s="2" t="str">
        <f>IF(sum!A408="BC",sum!B408,"*")</f>
        <v>*</v>
      </c>
      <c r="V415" s="2"/>
      <c r="W415" s="2" t="str">
        <f>IF(sum!A408="BC",sum!D408,"*")</f>
        <v>*</v>
      </c>
      <c r="Z415" s="2" t="s">
        <v>186</v>
      </c>
      <c r="AA415" s="2" t="s">
        <v>187</v>
      </c>
      <c r="AB415" s="2">
        <v>2021</v>
      </c>
      <c r="AC415" s="2" t="str">
        <f>IF(sum!A408="MA",sum!B408,"*")</f>
        <v>R_ES-WH-SD_STEAM1</v>
      </c>
      <c r="AD415" s="2"/>
      <c r="AE415" s="2">
        <f>IF(sum!A408="MA",sum!D408,"*")</f>
        <v>0</v>
      </c>
      <c r="AH415" s="2" t="s">
        <v>186</v>
      </c>
      <c r="AI415" s="2" t="s">
        <v>187</v>
      </c>
      <c r="AJ415" s="2">
        <v>2021</v>
      </c>
      <c r="AK415" s="2" t="str">
        <f>IF(sum!A408="ON",sum!B408,"*")</f>
        <v>*</v>
      </c>
      <c r="AL415" s="2"/>
      <c r="AM415" s="2" t="str">
        <f>IF(sum!A408="ON",sum!D408,"*")</f>
        <v>*</v>
      </c>
      <c r="AP415" s="4" t="s">
        <v>186</v>
      </c>
      <c r="AQ415" s="4" t="s">
        <v>187</v>
      </c>
      <c r="AR415" s="4">
        <v>2021</v>
      </c>
      <c r="AS415" s="2" t="str">
        <f>IF(sum!A408="QU",sum!B408,"*")</f>
        <v>*</v>
      </c>
      <c r="AT415" s="2"/>
      <c r="AU415" s="2" t="str">
        <f>IF(sum!A408="QU",sum!D408,"*")</f>
        <v>*</v>
      </c>
      <c r="AX415" s="2" t="s">
        <v>186</v>
      </c>
      <c r="AY415" s="2" t="s">
        <v>187</v>
      </c>
      <c r="AZ415" s="2">
        <v>2021</v>
      </c>
      <c r="BA415" s="2" t="str">
        <f>IF(sum!A408="SA",sum!B408,"*")</f>
        <v>*</v>
      </c>
      <c r="BB415" s="2"/>
      <c r="BC415" s="2" t="str">
        <f>IF(sum!A408="SA",sum!D408,"*")</f>
        <v>*</v>
      </c>
    </row>
    <row r="416" spans="2:55">
      <c r="B416" s="2" t="s">
        <v>186</v>
      </c>
      <c r="C416" s="2" t="s">
        <v>187</v>
      </c>
      <c r="D416" s="2">
        <v>2021</v>
      </c>
      <c r="J416" s="2" t="s">
        <v>186</v>
      </c>
      <c r="K416" s="2" t="s">
        <v>187</v>
      </c>
      <c r="L416" s="2">
        <v>2021</v>
      </c>
      <c r="M416" s="2" t="str">
        <f>IF(sum!A409="AT",sum!B409,"*")</f>
        <v>*</v>
      </c>
      <c r="N416" s="2"/>
      <c r="O416" s="2" t="str">
        <f>IF(sum!A409="AT",sum!D409,"*")</f>
        <v>*</v>
      </c>
      <c r="R416" s="2" t="s">
        <v>186</v>
      </c>
      <c r="S416" s="2" t="s">
        <v>187</v>
      </c>
      <c r="T416" s="2">
        <v>2021</v>
      </c>
      <c r="U416" s="2" t="str">
        <f>IF(sum!A409="BC",sum!B409,"*")</f>
        <v>*</v>
      </c>
      <c r="V416" s="2"/>
      <c r="W416" s="2" t="str">
        <f>IF(sum!A409="BC",sum!D409,"*")</f>
        <v>*</v>
      </c>
      <c r="Z416" s="2" t="s">
        <v>186</v>
      </c>
      <c r="AA416" s="2" t="s">
        <v>187</v>
      </c>
      <c r="AB416" s="2">
        <v>2021</v>
      </c>
      <c r="AC416" s="2" t="str">
        <f>IF(sum!A409="MA",sum!B409,"*")</f>
        <v>RTS-AuxiliaryEquip_ELE1</v>
      </c>
      <c r="AD416" s="2"/>
      <c r="AE416" s="2">
        <f>IF(sum!A409="MA",sum!D409,"*")</f>
        <v>0.0105685901500737</v>
      </c>
      <c r="AH416" s="2" t="s">
        <v>186</v>
      </c>
      <c r="AI416" s="2" t="s">
        <v>187</v>
      </c>
      <c r="AJ416" s="2">
        <v>2021</v>
      </c>
      <c r="AK416" s="2" t="str">
        <f>IF(sum!A409="ON",sum!B409,"*")</f>
        <v>*</v>
      </c>
      <c r="AL416" s="2"/>
      <c r="AM416" s="2" t="str">
        <f>IF(sum!A409="ON",sum!D409,"*")</f>
        <v>*</v>
      </c>
      <c r="AP416" s="2" t="s">
        <v>186</v>
      </c>
      <c r="AQ416" s="2" t="s">
        <v>187</v>
      </c>
      <c r="AR416" s="2">
        <v>2021</v>
      </c>
      <c r="AS416" s="2" t="str">
        <f>IF(sum!A409="QU",sum!B409,"*")</f>
        <v>*</v>
      </c>
      <c r="AT416" s="2"/>
      <c r="AU416" s="2" t="str">
        <f>IF(sum!A409="QU",sum!D409,"*")</f>
        <v>*</v>
      </c>
      <c r="AX416" s="2" t="s">
        <v>186</v>
      </c>
      <c r="AY416" s="2" t="s">
        <v>187</v>
      </c>
      <c r="AZ416" s="2">
        <v>2021</v>
      </c>
      <c r="BA416" s="2" t="str">
        <f>IF(sum!A409="SA",sum!B409,"*")</f>
        <v>*</v>
      </c>
      <c r="BB416" s="2"/>
      <c r="BC416" s="2" t="str">
        <f>IF(sum!A409="SA",sum!D409,"*")</f>
        <v>*</v>
      </c>
    </row>
    <row r="417" spans="2:55">
      <c r="B417" s="4" t="s">
        <v>186</v>
      </c>
      <c r="C417" s="4" t="s">
        <v>187</v>
      </c>
      <c r="D417" s="4">
        <v>2021</v>
      </c>
      <c r="J417" s="4" t="s">
        <v>186</v>
      </c>
      <c r="K417" s="4" t="s">
        <v>187</v>
      </c>
      <c r="L417" s="4">
        <v>2021</v>
      </c>
      <c r="M417" s="2" t="str">
        <f>IF(sum!A410="AT",sum!B410,"*")</f>
        <v>*</v>
      </c>
      <c r="N417" s="2"/>
      <c r="O417" s="2" t="str">
        <f>IF(sum!A410="AT",sum!D410,"*")</f>
        <v>*</v>
      </c>
      <c r="R417" s="4" t="s">
        <v>186</v>
      </c>
      <c r="S417" s="4" t="s">
        <v>187</v>
      </c>
      <c r="T417" s="4">
        <v>2021</v>
      </c>
      <c r="U417" s="2" t="str">
        <f>IF(sum!A410="BC",sum!B410,"*")</f>
        <v>*</v>
      </c>
      <c r="V417" s="2"/>
      <c r="W417" s="2" t="str">
        <f>IF(sum!A410="BC",sum!D410,"*")</f>
        <v>*</v>
      </c>
      <c r="Z417" s="4" t="s">
        <v>186</v>
      </c>
      <c r="AA417" s="4" t="s">
        <v>187</v>
      </c>
      <c r="AB417" s="4">
        <v>2021</v>
      </c>
      <c r="AC417" s="2" t="str">
        <f>IF(sum!A410="MA",sum!B410,"*")</f>
        <v>RTS-AuxiliaryMot_ELE1</v>
      </c>
      <c r="AD417" s="2"/>
      <c r="AE417" s="2">
        <f>IF(sum!A410="MA",sum!D410,"*")</f>
        <v>0.00634115409004437</v>
      </c>
      <c r="AH417" s="4" t="s">
        <v>186</v>
      </c>
      <c r="AI417" s="4" t="s">
        <v>187</v>
      </c>
      <c r="AJ417" s="4">
        <v>2021</v>
      </c>
      <c r="AK417" s="2" t="str">
        <f>IF(sum!A410="ON",sum!B410,"*")</f>
        <v>*</v>
      </c>
      <c r="AL417" s="2"/>
      <c r="AM417" s="2" t="str">
        <f>IF(sum!A410="ON",sum!D410,"*")</f>
        <v>*</v>
      </c>
      <c r="AP417" s="4" t="s">
        <v>186</v>
      </c>
      <c r="AQ417" s="4" t="s">
        <v>187</v>
      </c>
      <c r="AR417" s="4">
        <v>2021</v>
      </c>
      <c r="AS417" s="2" t="str">
        <f>IF(sum!A410="QU",sum!B410,"*")</f>
        <v>*</v>
      </c>
      <c r="AT417" s="2"/>
      <c r="AU417" s="2" t="str">
        <f>IF(sum!A410="QU",sum!D410,"*")</f>
        <v>*</v>
      </c>
      <c r="AX417" s="4" t="s">
        <v>186</v>
      </c>
      <c r="AY417" s="4" t="s">
        <v>187</v>
      </c>
      <c r="AZ417" s="4">
        <v>2021</v>
      </c>
      <c r="BA417" s="2" t="str">
        <f>IF(sum!A410="SA",sum!B410,"*")</f>
        <v>*</v>
      </c>
      <c r="BB417" s="2"/>
      <c r="BC417" s="2" t="str">
        <f>IF(sum!A410="SA",sum!D410,"*")</f>
        <v>*</v>
      </c>
    </row>
    <row r="418" spans="2:55">
      <c r="B418" s="2" t="s">
        <v>186</v>
      </c>
      <c r="C418" s="2" t="s">
        <v>187</v>
      </c>
      <c r="D418" s="2">
        <v>2021</v>
      </c>
      <c r="J418" s="2" t="s">
        <v>186</v>
      </c>
      <c r="K418" s="2" t="s">
        <v>187</v>
      </c>
      <c r="L418" s="2">
        <v>2021</v>
      </c>
      <c r="M418" s="2" t="str">
        <f>IF(sum!A411="AT",sum!B411,"*")</f>
        <v>*</v>
      </c>
      <c r="N418" s="2"/>
      <c r="O418" s="2" t="str">
        <f>IF(sum!A411="AT",sum!D411,"*")</f>
        <v>*</v>
      </c>
      <c r="R418" s="2" t="s">
        <v>186</v>
      </c>
      <c r="S418" s="2" t="s">
        <v>187</v>
      </c>
      <c r="T418" s="2">
        <v>2021</v>
      </c>
      <c r="U418" s="2" t="str">
        <f>IF(sum!A411="BC",sum!B411,"*")</f>
        <v>*</v>
      </c>
      <c r="V418" s="2"/>
      <c r="W418" s="2" t="str">
        <f>IF(sum!A411="BC",sum!D411,"*")</f>
        <v>*</v>
      </c>
      <c r="Z418" s="2" t="s">
        <v>186</v>
      </c>
      <c r="AA418" s="2" t="s">
        <v>187</v>
      </c>
      <c r="AB418" s="2">
        <v>2021</v>
      </c>
      <c r="AC418" s="2" t="str">
        <f>IF(sum!A411="MA",sum!B411,"*")</f>
        <v>RTS-Light_ELE1</v>
      </c>
      <c r="AD418" s="2"/>
      <c r="AE418" s="2">
        <f>IF(sum!A411="MA",sum!D411,"*")</f>
        <v>0.0285351934052002</v>
      </c>
      <c r="AH418" s="2" t="s">
        <v>186</v>
      </c>
      <c r="AI418" s="2" t="s">
        <v>187</v>
      </c>
      <c r="AJ418" s="2">
        <v>2021</v>
      </c>
      <c r="AK418" s="2" t="str">
        <f>IF(sum!A411="ON",sum!B411,"*")</f>
        <v>*</v>
      </c>
      <c r="AL418" s="2"/>
      <c r="AM418" s="2" t="str">
        <f>IF(sum!A411="ON",sum!D411,"*")</f>
        <v>*</v>
      </c>
      <c r="AP418" s="2" t="s">
        <v>186</v>
      </c>
      <c r="AQ418" s="2" t="s">
        <v>187</v>
      </c>
      <c r="AR418" s="2">
        <v>2021</v>
      </c>
      <c r="AS418" s="2" t="str">
        <f>IF(sum!A411="QU",sum!B411,"*")</f>
        <v>*</v>
      </c>
      <c r="AT418" s="2"/>
      <c r="AU418" s="2" t="str">
        <f>IF(sum!A411="QU",sum!D411,"*")</f>
        <v>*</v>
      </c>
      <c r="AX418" s="2" t="s">
        <v>186</v>
      </c>
      <c r="AY418" s="2" t="s">
        <v>187</v>
      </c>
      <c r="AZ418" s="2">
        <v>2021</v>
      </c>
      <c r="BA418" s="2" t="str">
        <f>IF(sum!A411="SA",sum!B411,"*")</f>
        <v>*</v>
      </c>
      <c r="BB418" s="2"/>
      <c r="BC418" s="2" t="str">
        <f>IF(sum!A411="SA",sum!D411,"*")</f>
        <v>*</v>
      </c>
    </row>
    <row r="419" spans="2:55">
      <c r="B419" s="2" t="s">
        <v>186</v>
      </c>
      <c r="C419" s="2" t="s">
        <v>187</v>
      </c>
      <c r="D419" s="2">
        <v>2021</v>
      </c>
      <c r="J419" s="2" t="s">
        <v>186</v>
      </c>
      <c r="K419" s="2" t="s">
        <v>187</v>
      </c>
      <c r="L419" s="2">
        <v>2021</v>
      </c>
      <c r="M419" s="2" t="str">
        <f>IF(sum!A412="AT",sum!B412,"*")</f>
        <v>*</v>
      </c>
      <c r="N419" s="2"/>
      <c r="O419" s="2" t="str">
        <f>IF(sum!A412="AT",sum!D412,"*")</f>
        <v>*</v>
      </c>
      <c r="R419" s="2" t="s">
        <v>186</v>
      </c>
      <c r="S419" s="2" t="s">
        <v>187</v>
      </c>
      <c r="T419" s="2">
        <v>2021</v>
      </c>
      <c r="U419" s="2" t="str">
        <f>IF(sum!A412="BC",sum!B412,"*")</f>
        <v>*</v>
      </c>
      <c r="V419" s="2"/>
      <c r="W419" s="2" t="str">
        <f>IF(sum!A412="BC",sum!D412,"*")</f>
        <v>*</v>
      </c>
      <c r="Z419" s="2" t="s">
        <v>186</v>
      </c>
      <c r="AA419" s="2" t="s">
        <v>187</v>
      </c>
      <c r="AB419" s="2">
        <v>2021</v>
      </c>
      <c r="AC419" s="2" t="str">
        <f>IF(sum!A412="MA",sum!B412,"*")</f>
        <v>RTS-SpCool_ELE1</v>
      </c>
      <c r="AD419" s="2"/>
      <c r="AE419" s="2">
        <f>IF(sum!A412="MA",sum!D412,"*")</f>
        <v>0.00634115409004437</v>
      </c>
      <c r="AH419" s="2" t="s">
        <v>186</v>
      </c>
      <c r="AI419" s="2" t="s">
        <v>187</v>
      </c>
      <c r="AJ419" s="2">
        <v>2021</v>
      </c>
      <c r="AK419" s="2" t="str">
        <f>IF(sum!A412="ON",sum!B412,"*")</f>
        <v>*</v>
      </c>
      <c r="AL419" s="2"/>
      <c r="AM419" s="2" t="str">
        <f>IF(sum!A412="ON",sum!D412,"*")</f>
        <v>*</v>
      </c>
      <c r="AP419" s="4" t="s">
        <v>186</v>
      </c>
      <c r="AQ419" s="4" t="s">
        <v>187</v>
      </c>
      <c r="AR419" s="4">
        <v>2021</v>
      </c>
      <c r="AS419" s="2" t="str">
        <f>IF(sum!A412="QU",sum!B412,"*")</f>
        <v>*</v>
      </c>
      <c r="AT419" s="2"/>
      <c r="AU419" s="2" t="str">
        <f>IF(sum!A412="QU",sum!D412,"*")</f>
        <v>*</v>
      </c>
      <c r="AX419" s="2" t="s">
        <v>186</v>
      </c>
      <c r="AY419" s="2" t="s">
        <v>187</v>
      </c>
      <c r="AZ419" s="2">
        <v>2021</v>
      </c>
      <c r="BA419" s="2" t="str">
        <f>IF(sum!A412="SA",sum!B412,"*")</f>
        <v>*</v>
      </c>
      <c r="BB419" s="2"/>
      <c r="BC419" s="2" t="str">
        <f>IF(sum!A412="SA",sum!D412,"*")</f>
        <v>*</v>
      </c>
    </row>
    <row r="420" spans="2:55">
      <c r="B420" s="4" t="s">
        <v>186</v>
      </c>
      <c r="C420" s="4" t="s">
        <v>187</v>
      </c>
      <c r="D420" s="4">
        <v>2021</v>
      </c>
      <c r="J420" s="4" t="s">
        <v>186</v>
      </c>
      <c r="K420" s="4" t="s">
        <v>187</v>
      </c>
      <c r="L420" s="4">
        <v>2021</v>
      </c>
      <c r="M420" s="2" t="str">
        <f>IF(sum!A413="AT",sum!B413,"*")</f>
        <v>*</v>
      </c>
      <c r="N420" s="2"/>
      <c r="O420" s="2" t="str">
        <f>IF(sum!A413="AT",sum!D413,"*")</f>
        <v>*</v>
      </c>
      <c r="R420" s="4" t="s">
        <v>186</v>
      </c>
      <c r="S420" s="4" t="s">
        <v>187</v>
      </c>
      <c r="T420" s="4">
        <v>2021</v>
      </c>
      <c r="U420" s="2" t="str">
        <f>IF(sum!A413="BC",sum!B413,"*")</f>
        <v>*</v>
      </c>
      <c r="V420" s="2"/>
      <c r="W420" s="2" t="str">
        <f>IF(sum!A413="BC",sum!D413,"*")</f>
        <v>*</v>
      </c>
      <c r="Z420" s="4" t="s">
        <v>186</v>
      </c>
      <c r="AA420" s="4" t="s">
        <v>187</v>
      </c>
      <c r="AB420" s="4">
        <v>2021</v>
      </c>
      <c r="AC420" s="2" t="str">
        <f>IF(sum!A413="MA",sum!B413,"*")</f>
        <v>RTS-SpHeat_ELE1</v>
      </c>
      <c r="AD420" s="2"/>
      <c r="AE420" s="2">
        <f>IF(sum!A413="MA",sum!D413,"*")</f>
        <v>0</v>
      </c>
      <c r="AH420" s="4" t="s">
        <v>186</v>
      </c>
      <c r="AI420" s="4" t="s">
        <v>187</v>
      </c>
      <c r="AJ420" s="4">
        <v>2021</v>
      </c>
      <c r="AK420" s="2" t="str">
        <f>IF(sum!A413="ON",sum!B413,"*")</f>
        <v>*</v>
      </c>
      <c r="AL420" s="2"/>
      <c r="AM420" s="2" t="str">
        <f>IF(sum!A413="ON",sum!D413,"*")</f>
        <v>*</v>
      </c>
      <c r="AP420" s="2" t="s">
        <v>186</v>
      </c>
      <c r="AQ420" s="2" t="s">
        <v>187</v>
      </c>
      <c r="AR420" s="2">
        <v>2021</v>
      </c>
      <c r="AS420" s="2" t="str">
        <f>IF(sum!A413="QU",sum!B413,"*")</f>
        <v>*</v>
      </c>
      <c r="AT420" s="2"/>
      <c r="AU420" s="2" t="str">
        <f>IF(sum!A413="QU",sum!D413,"*")</f>
        <v>*</v>
      </c>
      <c r="AX420" s="4" t="s">
        <v>186</v>
      </c>
      <c r="AY420" s="4" t="s">
        <v>187</v>
      </c>
      <c r="AZ420" s="4">
        <v>2021</v>
      </c>
      <c r="BA420" s="2" t="str">
        <f>IF(sum!A413="SA",sum!B413,"*")</f>
        <v>*</v>
      </c>
      <c r="BB420" s="2"/>
      <c r="BC420" s="2" t="str">
        <f>IF(sum!A413="SA",sum!D413,"*")</f>
        <v>*</v>
      </c>
    </row>
    <row r="421" spans="2:55">
      <c r="B421" s="2" t="s">
        <v>186</v>
      </c>
      <c r="C421" s="2" t="s">
        <v>187</v>
      </c>
      <c r="D421" s="2">
        <v>2021</v>
      </c>
      <c r="J421" s="2" t="s">
        <v>186</v>
      </c>
      <c r="K421" s="2" t="s">
        <v>187</v>
      </c>
      <c r="L421" s="2">
        <v>2021</v>
      </c>
      <c r="M421" s="2" t="str">
        <f>IF(sum!A414="AT",sum!B414,"*")</f>
        <v>*</v>
      </c>
      <c r="N421" s="2"/>
      <c r="O421" s="2" t="str">
        <f>IF(sum!A414="AT",sum!D414,"*")</f>
        <v>*</v>
      </c>
      <c r="R421" s="2" t="s">
        <v>186</v>
      </c>
      <c r="S421" s="2" t="s">
        <v>187</v>
      </c>
      <c r="T421" s="2">
        <v>2021</v>
      </c>
      <c r="U421" s="2" t="str">
        <f>IF(sum!A414="BC",sum!B414,"*")</f>
        <v>*</v>
      </c>
      <c r="V421" s="2"/>
      <c r="W421" s="2" t="str">
        <f>IF(sum!A414="BC",sum!D414,"*")</f>
        <v>*</v>
      </c>
      <c r="Z421" s="2" t="s">
        <v>186</v>
      </c>
      <c r="AA421" s="2" t="s">
        <v>187</v>
      </c>
      <c r="AB421" s="2">
        <v>2021</v>
      </c>
      <c r="AC421" s="2" t="str">
        <f>IF(sum!A414="MA",sum!B414,"*")</f>
        <v>RTS-WaterHeat_ELE1</v>
      </c>
      <c r="AD421" s="2"/>
      <c r="AE421" s="2">
        <f>IF(sum!A414="MA",sum!D414,"*")</f>
        <v>0.00422743606002959</v>
      </c>
      <c r="AH421" s="2" t="s">
        <v>186</v>
      </c>
      <c r="AI421" s="2" t="s">
        <v>187</v>
      </c>
      <c r="AJ421" s="2">
        <v>2021</v>
      </c>
      <c r="AK421" s="2" t="str">
        <f>IF(sum!A414="ON",sum!B414,"*")</f>
        <v>*</v>
      </c>
      <c r="AL421" s="2"/>
      <c r="AM421" s="2" t="str">
        <f>IF(sum!A414="ON",sum!D414,"*")</f>
        <v>*</v>
      </c>
      <c r="AP421" s="4" t="s">
        <v>186</v>
      </c>
      <c r="AQ421" s="4" t="s">
        <v>187</v>
      </c>
      <c r="AR421" s="4">
        <v>2021</v>
      </c>
      <c r="AS421" s="2" t="str">
        <f>IF(sum!A414="QU",sum!B414,"*")</f>
        <v>*</v>
      </c>
      <c r="AT421" s="2"/>
      <c r="AU421" s="2" t="str">
        <f>IF(sum!A414="QU",sum!D414,"*")</f>
        <v>*</v>
      </c>
      <c r="AX421" s="2" t="s">
        <v>186</v>
      </c>
      <c r="AY421" s="2" t="s">
        <v>187</v>
      </c>
      <c r="AZ421" s="2">
        <v>2021</v>
      </c>
      <c r="BA421" s="2" t="str">
        <f>IF(sum!A414="SA",sum!B414,"*")</f>
        <v>*</v>
      </c>
      <c r="BB421" s="2"/>
      <c r="BC421" s="2" t="str">
        <f>IF(sum!A414="SA",sum!D414,"*")</f>
        <v>*</v>
      </c>
    </row>
    <row r="422" spans="2:55">
      <c r="B422" s="2" t="s">
        <v>186</v>
      </c>
      <c r="C422" s="2" t="s">
        <v>187</v>
      </c>
      <c r="D422" s="2">
        <v>2021</v>
      </c>
      <c r="J422" s="2" t="s">
        <v>186</v>
      </c>
      <c r="K422" s="2" t="s">
        <v>187</v>
      </c>
      <c r="L422" s="2">
        <v>2021</v>
      </c>
      <c r="M422" s="2" t="str">
        <f>IF(sum!A415="AT",sum!B415,"*")</f>
        <v>*</v>
      </c>
      <c r="N422" s="2"/>
      <c r="O422" s="2" t="str">
        <f>IF(sum!A415="AT",sum!D415,"*")</f>
        <v>*</v>
      </c>
      <c r="R422" s="2" t="s">
        <v>186</v>
      </c>
      <c r="S422" s="2" t="s">
        <v>187</v>
      </c>
      <c r="T422" s="2">
        <v>2021</v>
      </c>
      <c r="U422" s="2" t="str">
        <f>IF(sum!A415="BC",sum!B415,"*")</f>
        <v>*</v>
      </c>
      <c r="V422" s="2"/>
      <c r="W422" s="2" t="str">
        <f>IF(sum!A415="BC",sum!D415,"*")</f>
        <v>*</v>
      </c>
      <c r="Z422" s="2" t="s">
        <v>186</v>
      </c>
      <c r="AA422" s="2" t="s">
        <v>187</v>
      </c>
      <c r="AB422" s="2">
        <v>2021</v>
      </c>
      <c r="AC422" s="2" t="str">
        <f>IF(sum!A415="MA",sum!B415,"*")</f>
        <v>S_CCUS_EMIS_H2T</v>
      </c>
      <c r="AD422" s="2"/>
      <c r="AE422" s="2">
        <f>IF(sum!A415="MA",sum!D415,"*")</f>
        <v>0</v>
      </c>
      <c r="AH422" s="2" t="s">
        <v>186</v>
      </c>
      <c r="AI422" s="2" t="s">
        <v>187</v>
      </c>
      <c r="AJ422" s="2">
        <v>2021</v>
      </c>
      <c r="AK422" s="2" t="str">
        <f>IF(sum!A415="ON",sum!B415,"*")</f>
        <v>*</v>
      </c>
      <c r="AL422" s="2"/>
      <c r="AM422" s="2" t="str">
        <f>IF(sum!A415="ON",sum!D415,"*")</f>
        <v>*</v>
      </c>
      <c r="AP422" s="2" t="s">
        <v>186</v>
      </c>
      <c r="AQ422" s="2" t="s">
        <v>187</v>
      </c>
      <c r="AR422" s="2">
        <v>2021</v>
      </c>
      <c r="AS422" s="2" t="str">
        <f>IF(sum!A415="QU",sum!B415,"*")</f>
        <v>*</v>
      </c>
      <c r="AT422" s="2"/>
      <c r="AU422" s="2" t="str">
        <f>IF(sum!A415="QU",sum!D415,"*")</f>
        <v>*</v>
      </c>
      <c r="AX422" s="2" t="s">
        <v>186</v>
      </c>
      <c r="AY422" s="2" t="s">
        <v>187</v>
      </c>
      <c r="AZ422" s="2">
        <v>2021</v>
      </c>
      <c r="BA422" s="2" t="str">
        <f>IF(sum!A415="SA",sum!B415,"*")</f>
        <v>*</v>
      </c>
      <c r="BB422" s="2"/>
      <c r="BC422" s="2" t="str">
        <f>IF(sum!A415="SA",sum!D415,"*")</f>
        <v>*</v>
      </c>
    </row>
    <row r="423" spans="2:55">
      <c r="B423" s="4" t="s">
        <v>186</v>
      </c>
      <c r="C423" s="4" t="s">
        <v>187</v>
      </c>
      <c r="D423" s="4">
        <v>2021</v>
      </c>
      <c r="J423" s="4" t="s">
        <v>186</v>
      </c>
      <c r="K423" s="4" t="s">
        <v>187</v>
      </c>
      <c r="L423" s="4">
        <v>2021</v>
      </c>
      <c r="M423" s="2" t="str">
        <f>IF(sum!A416="AT",sum!B416,"*")</f>
        <v>*</v>
      </c>
      <c r="N423" s="2"/>
      <c r="O423" s="2" t="str">
        <f>IF(sum!A416="AT",sum!D416,"*")</f>
        <v>*</v>
      </c>
      <c r="R423" s="4" t="s">
        <v>186</v>
      </c>
      <c r="S423" s="4" t="s">
        <v>187</v>
      </c>
      <c r="T423" s="4">
        <v>2021</v>
      </c>
      <c r="U423" s="2" t="str">
        <f>IF(sum!A416="BC",sum!B416,"*")</f>
        <v>*</v>
      </c>
      <c r="V423" s="2"/>
      <c r="W423" s="2" t="str">
        <f>IF(sum!A416="BC",sum!D416,"*")</f>
        <v>*</v>
      </c>
      <c r="Z423" s="4" t="s">
        <v>186</v>
      </c>
      <c r="AA423" s="4" t="s">
        <v>187</v>
      </c>
      <c r="AB423" s="4">
        <v>2021</v>
      </c>
      <c r="AC423" s="2" t="str">
        <f>IF(sum!A416="MA",sum!B416,"*")</f>
        <v>S_CCUS_EMISMeOH_H2</v>
      </c>
      <c r="AD423" s="2"/>
      <c r="AE423" s="2">
        <f>IF(sum!A416="MA",sum!D416,"*")</f>
        <v>0</v>
      </c>
      <c r="AH423" s="4" t="s">
        <v>186</v>
      </c>
      <c r="AI423" s="4" t="s">
        <v>187</v>
      </c>
      <c r="AJ423" s="4">
        <v>2021</v>
      </c>
      <c r="AK423" s="2" t="str">
        <f>IF(sum!A416="ON",sum!B416,"*")</f>
        <v>*</v>
      </c>
      <c r="AL423" s="2"/>
      <c r="AM423" s="2" t="str">
        <f>IF(sum!A416="ON",sum!D416,"*")</f>
        <v>*</v>
      </c>
      <c r="AP423" s="4" t="s">
        <v>186</v>
      </c>
      <c r="AQ423" s="4" t="s">
        <v>187</v>
      </c>
      <c r="AR423" s="4">
        <v>2021</v>
      </c>
      <c r="AS423" s="2" t="str">
        <f>IF(sum!A416="QU",sum!B416,"*")</f>
        <v>*</v>
      </c>
      <c r="AT423" s="2"/>
      <c r="AU423" s="2" t="str">
        <f>IF(sum!A416="QU",sum!D416,"*")</f>
        <v>*</v>
      </c>
      <c r="AX423" s="4" t="s">
        <v>186</v>
      </c>
      <c r="AY423" s="4" t="s">
        <v>187</v>
      </c>
      <c r="AZ423" s="4">
        <v>2021</v>
      </c>
      <c r="BA423" s="2" t="str">
        <f>IF(sum!A416="SA",sum!B416,"*")</f>
        <v>*</v>
      </c>
      <c r="BB423" s="2"/>
      <c r="BC423" s="2" t="str">
        <f>IF(sum!A416="SA",sum!D416,"*")</f>
        <v>*</v>
      </c>
    </row>
    <row r="424" spans="2:55">
      <c r="B424" s="2" t="s">
        <v>186</v>
      </c>
      <c r="C424" s="2" t="s">
        <v>187</v>
      </c>
      <c r="D424" s="2">
        <v>2021</v>
      </c>
      <c r="J424" s="2" t="s">
        <v>186</v>
      </c>
      <c r="K424" s="2" t="s">
        <v>187</v>
      </c>
      <c r="L424" s="2">
        <v>2021</v>
      </c>
      <c r="M424" s="2" t="str">
        <f>IF(sum!A417="AT",sum!B417,"*")</f>
        <v>*</v>
      </c>
      <c r="N424" s="2"/>
      <c r="O424" s="2" t="str">
        <f>IF(sum!A417="AT",sum!D417,"*")</f>
        <v>*</v>
      </c>
      <c r="R424" s="2" t="s">
        <v>186</v>
      </c>
      <c r="S424" s="2" t="s">
        <v>187</v>
      </c>
      <c r="T424" s="2">
        <v>2021</v>
      </c>
      <c r="U424" s="2" t="str">
        <f>IF(sum!A417="BC",sum!B417,"*")</f>
        <v>*</v>
      </c>
      <c r="V424" s="2"/>
      <c r="W424" s="2" t="str">
        <f>IF(sum!A417="BC",sum!D417,"*")</f>
        <v>*</v>
      </c>
      <c r="Z424" s="2" t="s">
        <v>186</v>
      </c>
      <c r="AA424" s="2" t="s">
        <v>187</v>
      </c>
      <c r="AB424" s="2">
        <v>2021</v>
      </c>
      <c r="AC424" s="2" t="str">
        <f>IF(sum!A417="MA",sum!B417,"*")</f>
        <v>SGASSH2RC01</v>
      </c>
      <c r="AD424" s="2"/>
      <c r="AE424" s="2">
        <f>IF(sum!A417="MA",sum!D417,"*")</f>
        <v>0</v>
      </c>
      <c r="AH424" s="2" t="s">
        <v>186</v>
      </c>
      <c r="AI424" s="2" t="s">
        <v>187</v>
      </c>
      <c r="AJ424" s="2">
        <v>2021</v>
      </c>
      <c r="AK424" s="2" t="str">
        <f>IF(sum!A417="ON",sum!B417,"*")</f>
        <v>*</v>
      </c>
      <c r="AL424" s="2"/>
      <c r="AM424" s="2" t="str">
        <f>IF(sum!A417="ON",sum!D417,"*")</f>
        <v>*</v>
      </c>
      <c r="AP424" s="2" t="s">
        <v>186</v>
      </c>
      <c r="AQ424" s="2" t="s">
        <v>187</v>
      </c>
      <c r="AR424" s="2">
        <v>2021</v>
      </c>
      <c r="AS424" s="2" t="str">
        <f>IF(sum!A417="QU",sum!B417,"*")</f>
        <v>*</v>
      </c>
      <c r="AT424" s="2"/>
      <c r="AU424" s="2" t="str">
        <f>IF(sum!A417="QU",sum!D417,"*")</f>
        <v>*</v>
      </c>
      <c r="AX424" s="2" t="s">
        <v>186</v>
      </c>
      <c r="AY424" s="2" t="s">
        <v>187</v>
      </c>
      <c r="AZ424" s="2">
        <v>2021</v>
      </c>
      <c r="BA424" s="2" t="str">
        <f>IF(sum!A417="SA",sum!B417,"*")</f>
        <v>*</v>
      </c>
      <c r="BB424" s="2"/>
      <c r="BC424" s="2" t="str">
        <f>IF(sum!A417="SA",sum!D417,"*")</f>
        <v>*</v>
      </c>
    </row>
    <row r="425" spans="2:55">
      <c r="B425" s="2" t="s">
        <v>186</v>
      </c>
      <c r="C425" s="2" t="s">
        <v>187</v>
      </c>
      <c r="D425" s="2">
        <v>2021</v>
      </c>
      <c r="J425" s="2" t="s">
        <v>186</v>
      </c>
      <c r="K425" s="2" t="s">
        <v>187</v>
      </c>
      <c r="L425" s="2">
        <v>2021</v>
      </c>
      <c r="M425" s="2" t="str">
        <f>IF(sum!A418="AT",sum!B418,"*")</f>
        <v>*</v>
      </c>
      <c r="N425" s="2"/>
      <c r="O425" s="2" t="str">
        <f>IF(sum!A418="AT",sum!D418,"*")</f>
        <v>*</v>
      </c>
      <c r="R425" s="2" t="s">
        <v>186</v>
      </c>
      <c r="S425" s="2" t="s">
        <v>187</v>
      </c>
      <c r="T425" s="2">
        <v>2021</v>
      </c>
      <c r="U425" s="2" t="str">
        <f>IF(sum!A418="BC",sum!B418,"*")</f>
        <v>*</v>
      </c>
      <c r="V425" s="2"/>
      <c r="W425" s="2" t="str">
        <f>IF(sum!A418="BC",sum!D418,"*")</f>
        <v>*</v>
      </c>
      <c r="Z425" s="2" t="s">
        <v>186</v>
      </c>
      <c r="AA425" s="2" t="s">
        <v>187</v>
      </c>
      <c r="AB425" s="2">
        <v>2021</v>
      </c>
      <c r="AC425" s="2" t="str">
        <f>IF(sum!A418="MA",sum!B418,"*")</f>
        <v>SINKCCU</v>
      </c>
      <c r="AD425" s="2"/>
      <c r="AE425" s="2">
        <f>IF(sum!A418="MA",sum!D418,"*")</f>
        <v>0</v>
      </c>
      <c r="AH425" s="2" t="s">
        <v>186</v>
      </c>
      <c r="AI425" s="2" t="s">
        <v>187</v>
      </c>
      <c r="AJ425" s="2">
        <v>2021</v>
      </c>
      <c r="AK425" s="2" t="str">
        <f>IF(sum!A418="ON",sum!B418,"*")</f>
        <v>*</v>
      </c>
      <c r="AL425" s="2"/>
      <c r="AM425" s="2" t="str">
        <f>IF(sum!A418="ON",sum!D418,"*")</f>
        <v>*</v>
      </c>
      <c r="AP425" s="4" t="s">
        <v>186</v>
      </c>
      <c r="AQ425" s="4" t="s">
        <v>187</v>
      </c>
      <c r="AR425" s="4">
        <v>2021</v>
      </c>
      <c r="AS425" s="2" t="str">
        <f>IF(sum!A418="QU",sum!B418,"*")</f>
        <v>*</v>
      </c>
      <c r="AT425" s="2"/>
      <c r="AU425" s="2" t="str">
        <f>IF(sum!A418="QU",sum!D418,"*")</f>
        <v>*</v>
      </c>
      <c r="AX425" s="2" t="s">
        <v>186</v>
      </c>
      <c r="AY425" s="2" t="s">
        <v>187</v>
      </c>
      <c r="AZ425" s="2">
        <v>2021</v>
      </c>
      <c r="BA425" s="2" t="str">
        <f>IF(sum!A418="SA",sum!B418,"*")</f>
        <v>*</v>
      </c>
      <c r="BB425" s="2"/>
      <c r="BC425" s="2" t="str">
        <f>IF(sum!A418="SA",sum!D418,"*")</f>
        <v>*</v>
      </c>
    </row>
    <row r="426" spans="2:55">
      <c r="B426" s="4" t="s">
        <v>186</v>
      </c>
      <c r="C426" s="4" t="s">
        <v>187</v>
      </c>
      <c r="D426" s="4">
        <v>2021</v>
      </c>
      <c r="J426" s="4" t="s">
        <v>186</v>
      </c>
      <c r="K426" s="4" t="s">
        <v>187</v>
      </c>
      <c r="L426" s="4">
        <v>2021</v>
      </c>
      <c r="M426" s="2" t="str">
        <f>IF(sum!A419="AT",sum!B419,"*")</f>
        <v>*</v>
      </c>
      <c r="N426" s="2"/>
      <c r="O426" s="2" t="str">
        <f>IF(sum!A419="AT",sum!D419,"*")</f>
        <v>*</v>
      </c>
      <c r="R426" s="4" t="s">
        <v>186</v>
      </c>
      <c r="S426" s="4" t="s">
        <v>187</v>
      </c>
      <c r="T426" s="4">
        <v>2021</v>
      </c>
      <c r="U426" s="2" t="str">
        <f>IF(sum!A419="BC",sum!B419,"*")</f>
        <v>*</v>
      </c>
      <c r="V426" s="2"/>
      <c r="W426" s="2" t="str">
        <f>IF(sum!A419="BC",sum!D419,"*")</f>
        <v>*</v>
      </c>
      <c r="Z426" s="4" t="s">
        <v>186</v>
      </c>
      <c r="AA426" s="4" t="s">
        <v>187</v>
      </c>
      <c r="AB426" s="4">
        <v>2021</v>
      </c>
      <c r="AC426" s="2" t="str">
        <f>IF(sum!A419="MA",sum!B419,"*")</f>
        <v>SNK_DAC</v>
      </c>
      <c r="AD426" s="2"/>
      <c r="AE426" s="2">
        <f>IF(sum!A419="MA",sum!D419,"*")</f>
        <v>0</v>
      </c>
      <c r="AH426" s="4" t="s">
        <v>186</v>
      </c>
      <c r="AI426" s="4" t="s">
        <v>187</v>
      </c>
      <c r="AJ426" s="4">
        <v>2021</v>
      </c>
      <c r="AK426" s="2" t="str">
        <f>IF(sum!A419="ON",sum!B419,"*")</f>
        <v>*</v>
      </c>
      <c r="AL426" s="2"/>
      <c r="AM426" s="2" t="str">
        <f>IF(sum!A419="ON",sum!D419,"*")</f>
        <v>*</v>
      </c>
      <c r="AP426" s="2" t="s">
        <v>186</v>
      </c>
      <c r="AQ426" s="2" t="s">
        <v>187</v>
      </c>
      <c r="AR426" s="2">
        <v>2021</v>
      </c>
      <c r="AS426" s="2" t="str">
        <f>IF(sum!A419="QU",sum!B419,"*")</f>
        <v>*</v>
      </c>
      <c r="AT426" s="2"/>
      <c r="AU426" s="2" t="str">
        <f>IF(sum!A419="QU",sum!D419,"*")</f>
        <v>*</v>
      </c>
      <c r="AX426" s="4" t="s">
        <v>186</v>
      </c>
      <c r="AY426" s="4" t="s">
        <v>187</v>
      </c>
      <c r="AZ426" s="4">
        <v>2021</v>
      </c>
      <c r="BA426" s="2" t="str">
        <f>IF(sum!A419="SA",sum!B419,"*")</f>
        <v>*</v>
      </c>
      <c r="BB426" s="2"/>
      <c r="BC426" s="2" t="str">
        <f>IF(sum!A419="SA",sum!D419,"*")</f>
        <v>*</v>
      </c>
    </row>
    <row r="427" spans="2:55">
      <c r="B427" s="2" t="s">
        <v>186</v>
      </c>
      <c r="C427" s="2" t="s">
        <v>187</v>
      </c>
      <c r="D427" s="2">
        <v>2021</v>
      </c>
      <c r="J427" s="2" t="s">
        <v>186</v>
      </c>
      <c r="K427" s="2" t="s">
        <v>187</v>
      </c>
      <c r="L427" s="2">
        <v>2021</v>
      </c>
      <c r="M427" s="2" t="str">
        <f>IF(sum!A420="AT",sum!B420,"*")</f>
        <v>*</v>
      </c>
      <c r="N427" s="2"/>
      <c r="O427" s="2" t="str">
        <f>IF(sum!A420="AT",sum!D420,"*")</f>
        <v>*</v>
      </c>
      <c r="R427" s="2" t="s">
        <v>186</v>
      </c>
      <c r="S427" s="2" t="s">
        <v>187</v>
      </c>
      <c r="T427" s="2">
        <v>2021</v>
      </c>
      <c r="U427" s="2" t="str">
        <f>IF(sum!A420="BC",sum!B420,"*")</f>
        <v>*</v>
      </c>
      <c r="V427" s="2"/>
      <c r="W427" s="2" t="str">
        <f>IF(sum!A420="BC",sum!D420,"*")</f>
        <v>*</v>
      </c>
      <c r="Z427" s="2" t="s">
        <v>186</v>
      </c>
      <c r="AA427" s="2" t="s">
        <v>187</v>
      </c>
      <c r="AB427" s="2">
        <v>2021</v>
      </c>
      <c r="AC427" s="2" t="str">
        <f>IF(sum!A420="MA",sum!B420,"*")</f>
        <v>TB_ELC_MA_SA_01</v>
      </c>
      <c r="AD427" s="2"/>
      <c r="AE427" s="2">
        <f>IF(sum!A420="MA",sum!D420,"*")</f>
        <v>0</v>
      </c>
      <c r="AH427" s="2" t="s">
        <v>186</v>
      </c>
      <c r="AI427" s="2" t="s">
        <v>187</v>
      </c>
      <c r="AJ427" s="2">
        <v>2021</v>
      </c>
      <c r="AK427" s="2" t="str">
        <f>IF(sum!A420="ON",sum!B420,"*")</f>
        <v>*</v>
      </c>
      <c r="AL427" s="2"/>
      <c r="AM427" s="2" t="str">
        <f>IF(sum!A420="ON",sum!D420,"*")</f>
        <v>*</v>
      </c>
      <c r="AP427" s="4" t="s">
        <v>186</v>
      </c>
      <c r="AQ427" s="4" t="s">
        <v>187</v>
      </c>
      <c r="AR427" s="4">
        <v>2021</v>
      </c>
      <c r="AS427" s="2" t="str">
        <f>IF(sum!A420="QU",sum!B420,"*")</f>
        <v>*</v>
      </c>
      <c r="AT427" s="2"/>
      <c r="AU427" s="2" t="str">
        <f>IF(sum!A420="QU",sum!D420,"*")</f>
        <v>*</v>
      </c>
      <c r="AX427" s="2" t="s">
        <v>186</v>
      </c>
      <c r="AY427" s="2" t="s">
        <v>187</v>
      </c>
      <c r="AZ427" s="2">
        <v>2021</v>
      </c>
      <c r="BA427" s="2" t="str">
        <f>IF(sum!A420="SA",sum!B420,"*")</f>
        <v>*</v>
      </c>
      <c r="BB427" s="2"/>
      <c r="BC427" s="2" t="str">
        <f>IF(sum!A420="SA",sum!D420,"*")</f>
        <v>*</v>
      </c>
    </row>
    <row r="428" spans="2:55">
      <c r="B428" s="2" t="s">
        <v>186</v>
      </c>
      <c r="C428" s="2" t="s">
        <v>187</v>
      </c>
      <c r="D428" s="2">
        <v>2021</v>
      </c>
      <c r="J428" s="2" t="s">
        <v>186</v>
      </c>
      <c r="K428" s="2" t="s">
        <v>187</v>
      </c>
      <c r="L428" s="2">
        <v>2021</v>
      </c>
      <c r="M428" s="2" t="str">
        <f>IF(sum!A421="AT",sum!B421,"*")</f>
        <v>*</v>
      </c>
      <c r="N428" s="2"/>
      <c r="O428" s="2" t="str">
        <f>IF(sum!A421="AT",sum!D421,"*")</f>
        <v>*</v>
      </c>
      <c r="R428" s="2" t="s">
        <v>186</v>
      </c>
      <c r="S428" s="2" t="s">
        <v>187</v>
      </c>
      <c r="T428" s="2">
        <v>2021</v>
      </c>
      <c r="U428" s="2" t="str">
        <f>IF(sum!A421="BC",sum!B421,"*")</f>
        <v>*</v>
      </c>
      <c r="V428" s="2"/>
      <c r="W428" s="2" t="str">
        <f>IF(sum!A421="BC",sum!D421,"*")</f>
        <v>*</v>
      </c>
      <c r="Z428" s="2" t="s">
        <v>186</v>
      </c>
      <c r="AA428" s="2" t="s">
        <v>187</v>
      </c>
      <c r="AB428" s="2">
        <v>2021</v>
      </c>
      <c r="AC428" s="2" t="str">
        <f>IF(sum!A421="MA",sum!B421,"*")</f>
        <v>TB_ELC_ON_MA_01</v>
      </c>
      <c r="AD428" s="2"/>
      <c r="AE428" s="2">
        <f>IF(sum!A421="MA",sum!D421,"*")</f>
        <v>0</v>
      </c>
      <c r="AH428" s="2" t="s">
        <v>186</v>
      </c>
      <c r="AI428" s="2" t="s">
        <v>187</v>
      </c>
      <c r="AJ428" s="2">
        <v>2021</v>
      </c>
      <c r="AK428" s="2" t="str">
        <f>IF(sum!A421="ON",sum!B421,"*")</f>
        <v>*</v>
      </c>
      <c r="AL428" s="2"/>
      <c r="AM428" s="2" t="str">
        <f>IF(sum!A421="ON",sum!D421,"*")</f>
        <v>*</v>
      </c>
      <c r="AP428" s="2" t="s">
        <v>186</v>
      </c>
      <c r="AQ428" s="2" t="s">
        <v>187</v>
      </c>
      <c r="AR428" s="2">
        <v>2021</v>
      </c>
      <c r="AS428" s="2" t="str">
        <f>IF(sum!A421="QU",sum!B421,"*")</f>
        <v>*</v>
      </c>
      <c r="AT428" s="2"/>
      <c r="AU428" s="2" t="str">
        <f>IF(sum!A421="QU",sum!D421,"*")</f>
        <v>*</v>
      </c>
      <c r="AX428" s="2" t="s">
        <v>186</v>
      </c>
      <c r="AY428" s="2" t="s">
        <v>187</v>
      </c>
      <c r="AZ428" s="2">
        <v>2021</v>
      </c>
      <c r="BA428" s="2" t="str">
        <f>IF(sum!A421="SA",sum!B421,"*")</f>
        <v>*</v>
      </c>
      <c r="BB428" s="2"/>
      <c r="BC428" s="2" t="str">
        <f>IF(sum!A421="SA",sum!D421,"*")</f>
        <v>*</v>
      </c>
    </row>
    <row r="429" spans="2:55">
      <c r="B429" s="4" t="s">
        <v>186</v>
      </c>
      <c r="C429" s="4" t="s">
        <v>187</v>
      </c>
      <c r="D429" s="4">
        <v>2021</v>
      </c>
      <c r="J429" s="4" t="s">
        <v>186</v>
      </c>
      <c r="K429" s="4" t="s">
        <v>187</v>
      </c>
      <c r="L429" s="4">
        <v>2021</v>
      </c>
      <c r="M429" s="2" t="str">
        <f>IF(sum!A422="AT",sum!B422,"*")</f>
        <v>*</v>
      </c>
      <c r="N429" s="2"/>
      <c r="O429" s="2" t="str">
        <f>IF(sum!A422="AT",sum!D422,"*")</f>
        <v>*</v>
      </c>
      <c r="R429" s="4" t="s">
        <v>186</v>
      </c>
      <c r="S429" s="4" t="s">
        <v>187</v>
      </c>
      <c r="T429" s="4">
        <v>2021</v>
      </c>
      <c r="U429" s="2" t="str">
        <f>IF(sum!A422="BC",sum!B422,"*")</f>
        <v>*</v>
      </c>
      <c r="V429" s="2"/>
      <c r="W429" s="2" t="str">
        <f>IF(sum!A422="BC",sum!D422,"*")</f>
        <v>*</v>
      </c>
      <c r="Z429" s="4" t="s">
        <v>186</v>
      </c>
      <c r="AA429" s="4" t="s">
        <v>187</v>
      </c>
      <c r="AB429" s="4">
        <v>2021</v>
      </c>
      <c r="AC429" s="2" t="str">
        <f>IF(sum!A422="MA",sum!B422,"*")</f>
        <v>TRA_Bus_IC_GSL1</v>
      </c>
      <c r="AD429" s="2"/>
      <c r="AE429" s="2">
        <f>IF(sum!A422="MA",sum!D422,"*")</f>
        <v>0.150000000000001</v>
      </c>
      <c r="AH429" s="4" t="s">
        <v>186</v>
      </c>
      <c r="AI429" s="4" t="s">
        <v>187</v>
      </c>
      <c r="AJ429" s="4">
        <v>2021</v>
      </c>
      <c r="AK429" s="2" t="str">
        <f>IF(sum!A422="ON",sum!B422,"*")</f>
        <v>*</v>
      </c>
      <c r="AL429" s="2"/>
      <c r="AM429" s="2" t="str">
        <f>IF(sum!A422="ON",sum!D422,"*")</f>
        <v>*</v>
      </c>
      <c r="AP429" s="4" t="s">
        <v>186</v>
      </c>
      <c r="AQ429" s="4" t="s">
        <v>187</v>
      </c>
      <c r="AR429" s="4">
        <v>2021</v>
      </c>
      <c r="AS429" s="2" t="str">
        <f>IF(sum!A422="QU",sum!B422,"*")</f>
        <v>*</v>
      </c>
      <c r="AT429" s="2"/>
      <c r="AU429" s="2" t="str">
        <f>IF(sum!A422="QU",sum!D422,"*")</f>
        <v>*</v>
      </c>
      <c r="AX429" s="4" t="s">
        <v>186</v>
      </c>
      <c r="AY429" s="4" t="s">
        <v>187</v>
      </c>
      <c r="AZ429" s="4">
        <v>2021</v>
      </c>
      <c r="BA429" s="2" t="str">
        <f>IF(sum!A422="SA",sum!B422,"*")</f>
        <v>*</v>
      </c>
      <c r="BB429" s="2"/>
      <c r="BC429" s="2" t="str">
        <f>IF(sum!A422="SA",sum!D422,"*")</f>
        <v>*</v>
      </c>
    </row>
    <row r="430" spans="2:55">
      <c r="B430" s="2" t="s">
        <v>186</v>
      </c>
      <c r="C430" s="2" t="s">
        <v>187</v>
      </c>
      <c r="D430" s="2">
        <v>2021</v>
      </c>
      <c r="J430" s="2" t="s">
        <v>186</v>
      </c>
      <c r="K430" s="2" t="s">
        <v>187</v>
      </c>
      <c r="L430" s="2">
        <v>2021</v>
      </c>
      <c r="M430" s="2" t="str">
        <f>IF(sum!A423="AT",sum!B423,"*")</f>
        <v>*</v>
      </c>
      <c r="N430" s="2"/>
      <c r="O430" s="2" t="str">
        <f>IF(sum!A423="AT",sum!D423,"*")</f>
        <v>*</v>
      </c>
      <c r="R430" s="2" t="s">
        <v>186</v>
      </c>
      <c r="S430" s="2" t="s">
        <v>187</v>
      </c>
      <c r="T430" s="2">
        <v>2021</v>
      </c>
      <c r="U430" s="2" t="str">
        <f>IF(sum!A423="BC",sum!B423,"*")</f>
        <v>*</v>
      </c>
      <c r="V430" s="2"/>
      <c r="W430" s="2" t="str">
        <f>IF(sum!A423="BC",sum!D423,"*")</f>
        <v>*</v>
      </c>
      <c r="Z430" s="2" t="s">
        <v>186</v>
      </c>
      <c r="AA430" s="2" t="s">
        <v>187</v>
      </c>
      <c r="AB430" s="2">
        <v>2021</v>
      </c>
      <c r="AC430" s="2" t="str">
        <f>IF(sum!A423="MA",sum!B423,"*")</f>
        <v>TRA_Car_GSL1</v>
      </c>
      <c r="AD430" s="2"/>
      <c r="AE430" s="2">
        <f>IF(sum!A423="MA",sum!D423,"*")</f>
        <v>24.8133509095729</v>
      </c>
      <c r="AH430" s="2" t="s">
        <v>186</v>
      </c>
      <c r="AI430" s="2" t="s">
        <v>187</v>
      </c>
      <c r="AJ430" s="2">
        <v>2021</v>
      </c>
      <c r="AK430" s="2" t="str">
        <f>IF(sum!A423="ON",sum!B423,"*")</f>
        <v>*</v>
      </c>
      <c r="AL430" s="2"/>
      <c r="AM430" s="2" t="str">
        <f>IF(sum!A423="ON",sum!D423,"*")</f>
        <v>*</v>
      </c>
      <c r="AP430" s="2" t="s">
        <v>186</v>
      </c>
      <c r="AQ430" s="2" t="s">
        <v>187</v>
      </c>
      <c r="AR430" s="2">
        <v>2021</v>
      </c>
      <c r="AS430" s="2" t="str">
        <f>IF(sum!A423="QU",sum!B423,"*")</f>
        <v>*</v>
      </c>
      <c r="AT430" s="2"/>
      <c r="AU430" s="2" t="str">
        <f>IF(sum!A423="QU",sum!D423,"*")</f>
        <v>*</v>
      </c>
      <c r="AX430" s="2" t="s">
        <v>186</v>
      </c>
      <c r="AY430" s="2" t="s">
        <v>187</v>
      </c>
      <c r="AZ430" s="2">
        <v>2021</v>
      </c>
      <c r="BA430" s="2" t="str">
        <f>IF(sum!A423="SA",sum!B423,"*")</f>
        <v>*</v>
      </c>
      <c r="BB430" s="2"/>
      <c r="BC430" s="2" t="str">
        <f>IF(sum!A423="SA",sum!D423,"*")</f>
        <v>*</v>
      </c>
    </row>
    <row r="431" spans="2:55">
      <c r="B431" s="2" t="s">
        <v>186</v>
      </c>
      <c r="C431" s="2" t="s">
        <v>187</v>
      </c>
      <c r="D431" s="2">
        <v>2021</v>
      </c>
      <c r="J431" s="2" t="s">
        <v>186</v>
      </c>
      <c r="K431" s="2" t="s">
        <v>187</v>
      </c>
      <c r="L431" s="2">
        <v>2021</v>
      </c>
      <c r="M431" s="2" t="str">
        <f>IF(sum!A424="AT",sum!B424,"*")</f>
        <v>*</v>
      </c>
      <c r="N431" s="2"/>
      <c r="O431" s="2" t="str">
        <f>IF(sum!A424="AT",sum!D424,"*")</f>
        <v>*</v>
      </c>
      <c r="R431" s="2" t="s">
        <v>186</v>
      </c>
      <c r="S431" s="2" t="s">
        <v>187</v>
      </c>
      <c r="T431" s="2">
        <v>2021</v>
      </c>
      <c r="U431" s="2" t="str">
        <f>IF(sum!A424="BC",sum!B424,"*")</f>
        <v>*</v>
      </c>
      <c r="V431" s="2"/>
      <c r="W431" s="2" t="str">
        <f>IF(sum!A424="BC",sum!D424,"*")</f>
        <v>*</v>
      </c>
      <c r="Z431" s="2" t="s">
        <v>186</v>
      </c>
      <c r="AA431" s="2" t="s">
        <v>187</v>
      </c>
      <c r="AB431" s="2">
        <v>2021</v>
      </c>
      <c r="AC431" s="2" t="str">
        <f>IF(sum!A424="MA",sum!B424,"*")</f>
        <v>TRA_Mot_ELC1</v>
      </c>
      <c r="AD431" s="2"/>
      <c r="AE431" s="2">
        <f>IF(sum!A424="MA",sum!D424,"*")</f>
        <v>0</v>
      </c>
      <c r="AH431" s="2" t="s">
        <v>186</v>
      </c>
      <c r="AI431" s="2" t="s">
        <v>187</v>
      </c>
      <c r="AJ431" s="2">
        <v>2021</v>
      </c>
      <c r="AK431" s="2" t="str">
        <f>IF(sum!A424="ON",sum!B424,"*")</f>
        <v>*</v>
      </c>
      <c r="AL431" s="2"/>
      <c r="AM431" s="2" t="str">
        <f>IF(sum!A424="ON",sum!D424,"*")</f>
        <v>*</v>
      </c>
      <c r="AP431" s="4" t="s">
        <v>186</v>
      </c>
      <c r="AQ431" s="4" t="s">
        <v>187</v>
      </c>
      <c r="AR431" s="4">
        <v>2021</v>
      </c>
      <c r="AS431" s="2" t="str">
        <f>IF(sum!A424="QU",sum!B424,"*")</f>
        <v>*</v>
      </c>
      <c r="AT431" s="2"/>
      <c r="AU431" s="2" t="str">
        <f>IF(sum!A424="QU",sum!D424,"*")</f>
        <v>*</v>
      </c>
      <c r="AX431" s="2" t="s">
        <v>186</v>
      </c>
      <c r="AY431" s="2" t="s">
        <v>187</v>
      </c>
      <c r="AZ431" s="2">
        <v>2021</v>
      </c>
      <c r="BA431" s="2" t="str">
        <f>IF(sum!A424="SA",sum!B424,"*")</f>
        <v>*</v>
      </c>
      <c r="BB431" s="2"/>
      <c r="BC431" s="2" t="str">
        <f>IF(sum!A424="SA",sum!D424,"*")</f>
        <v>*</v>
      </c>
    </row>
    <row r="432" spans="2:55">
      <c r="B432" s="4" t="s">
        <v>186</v>
      </c>
      <c r="C432" s="4" t="s">
        <v>187</v>
      </c>
      <c r="D432" s="4">
        <v>2021</v>
      </c>
      <c r="J432" s="4" t="s">
        <v>186</v>
      </c>
      <c r="K432" s="4" t="s">
        <v>187</v>
      </c>
      <c r="L432" s="4">
        <v>2021</v>
      </c>
      <c r="M432" s="2" t="str">
        <f>IF(sum!A425="AT",sum!B425,"*")</f>
        <v>*</v>
      </c>
      <c r="N432" s="2"/>
      <c r="O432" s="2" t="str">
        <f>IF(sum!A425="AT",sum!D425,"*")</f>
        <v>*</v>
      </c>
      <c r="R432" s="4" t="s">
        <v>186</v>
      </c>
      <c r="S432" s="4" t="s">
        <v>187</v>
      </c>
      <c r="T432" s="4">
        <v>2021</v>
      </c>
      <c r="U432" s="2" t="str">
        <f>IF(sum!A425="BC",sum!B425,"*")</f>
        <v>*</v>
      </c>
      <c r="V432" s="2"/>
      <c r="W432" s="2" t="str">
        <f>IF(sum!A425="BC",sum!D425,"*")</f>
        <v>*</v>
      </c>
      <c r="Z432" s="4" t="s">
        <v>186</v>
      </c>
      <c r="AA432" s="4" t="s">
        <v>187</v>
      </c>
      <c r="AB432" s="4">
        <v>2021</v>
      </c>
      <c r="AC432" s="2" t="str">
        <f>IF(sum!A425="MA",sum!B425,"*")</f>
        <v>TRA_Rai_Pas-ELC01</v>
      </c>
      <c r="AD432" s="2"/>
      <c r="AE432" s="2">
        <f>IF(sum!A425="MA",sum!D425,"*")</f>
        <v>0</v>
      </c>
      <c r="AH432" s="4" t="s">
        <v>186</v>
      </c>
      <c r="AI432" s="4" t="s">
        <v>187</v>
      </c>
      <c r="AJ432" s="4">
        <v>2021</v>
      </c>
      <c r="AK432" s="2" t="str">
        <f>IF(sum!A425="ON",sum!B425,"*")</f>
        <v>*</v>
      </c>
      <c r="AL432" s="2"/>
      <c r="AM432" s="2" t="str">
        <f>IF(sum!A425="ON",sum!D425,"*")</f>
        <v>*</v>
      </c>
      <c r="AP432" s="2" t="s">
        <v>186</v>
      </c>
      <c r="AQ432" s="2" t="s">
        <v>187</v>
      </c>
      <c r="AR432" s="2">
        <v>2021</v>
      </c>
      <c r="AS432" s="2" t="str">
        <f>IF(sum!A425="QU",sum!B425,"*")</f>
        <v>*</v>
      </c>
      <c r="AT432" s="2"/>
      <c r="AU432" s="2" t="str">
        <f>IF(sum!A425="QU",sum!D425,"*")</f>
        <v>*</v>
      </c>
      <c r="AX432" s="4" t="s">
        <v>186</v>
      </c>
      <c r="AY432" s="4" t="s">
        <v>187</v>
      </c>
      <c r="AZ432" s="4">
        <v>2021</v>
      </c>
      <c r="BA432" s="2" t="str">
        <f>IF(sum!A425="SA",sum!B425,"*")</f>
        <v>*</v>
      </c>
      <c r="BB432" s="2"/>
      <c r="BC432" s="2" t="str">
        <f>IF(sum!A425="SA",sum!D425,"*")</f>
        <v>*</v>
      </c>
    </row>
    <row r="433" spans="2:55">
      <c r="B433" s="2" t="s">
        <v>186</v>
      </c>
      <c r="C433" s="2" t="s">
        <v>187</v>
      </c>
      <c r="D433" s="2">
        <v>2021</v>
      </c>
      <c r="J433" s="2" t="s">
        <v>186</v>
      </c>
      <c r="K433" s="2" t="s">
        <v>187</v>
      </c>
      <c r="L433" s="2">
        <v>2021</v>
      </c>
      <c r="M433" s="2" t="str">
        <f>IF(sum!A426="AT",sum!B426,"*")</f>
        <v>*</v>
      </c>
      <c r="N433" s="2"/>
      <c r="O433" s="2" t="str">
        <f>IF(sum!A426="AT",sum!D426,"*")</f>
        <v>*</v>
      </c>
      <c r="R433" s="2" t="s">
        <v>186</v>
      </c>
      <c r="S433" s="2" t="s">
        <v>187</v>
      </c>
      <c r="T433" s="2">
        <v>2021</v>
      </c>
      <c r="U433" s="2" t="str">
        <f>IF(sum!A426="BC",sum!B426,"*")</f>
        <v>*</v>
      </c>
      <c r="V433" s="2"/>
      <c r="W433" s="2" t="str">
        <f>IF(sum!A426="BC",sum!D426,"*")</f>
        <v>*</v>
      </c>
      <c r="Z433" s="2" t="s">
        <v>186</v>
      </c>
      <c r="AA433" s="2" t="s">
        <v>187</v>
      </c>
      <c r="AB433" s="2">
        <v>2021</v>
      </c>
      <c r="AC433" s="2" t="str">
        <f>IF(sum!A426="MA",sum!B426,"*")</f>
        <v>TRA_Tru_BEV01</v>
      </c>
      <c r="AD433" s="2"/>
      <c r="AE433" s="2">
        <f>IF(sum!A426="MA",sum!D426,"*")</f>
        <v>0</v>
      </c>
      <c r="AH433" s="2" t="s">
        <v>186</v>
      </c>
      <c r="AI433" s="2" t="s">
        <v>187</v>
      </c>
      <c r="AJ433" s="2">
        <v>2021</v>
      </c>
      <c r="AK433" s="2" t="str">
        <f>IF(sum!A426="ON",sum!B426,"*")</f>
        <v>*</v>
      </c>
      <c r="AL433" s="2"/>
      <c r="AM433" s="2" t="str">
        <f>IF(sum!A426="ON",sum!D426,"*")</f>
        <v>*</v>
      </c>
      <c r="AP433" s="4" t="s">
        <v>186</v>
      </c>
      <c r="AQ433" s="4" t="s">
        <v>187</v>
      </c>
      <c r="AR433" s="4">
        <v>2021</v>
      </c>
      <c r="AS433" s="2" t="str">
        <f>IF(sum!A426="QU",sum!B426,"*")</f>
        <v>*</v>
      </c>
      <c r="AT433" s="2"/>
      <c r="AU433" s="2" t="str">
        <f>IF(sum!A426="QU",sum!D426,"*")</f>
        <v>*</v>
      </c>
      <c r="AX433" s="2" t="s">
        <v>186</v>
      </c>
      <c r="AY433" s="2" t="s">
        <v>187</v>
      </c>
      <c r="AZ433" s="2">
        <v>2021</v>
      </c>
      <c r="BA433" s="2" t="str">
        <f>IF(sum!A426="SA",sum!B426,"*")</f>
        <v>*</v>
      </c>
      <c r="BB433" s="2"/>
      <c r="BC433" s="2" t="str">
        <f>IF(sum!A426="SA",sum!D426,"*")</f>
        <v>*</v>
      </c>
    </row>
    <row r="434" spans="2:55">
      <c r="B434" s="2" t="s">
        <v>186</v>
      </c>
      <c r="C434" s="2" t="s">
        <v>187</v>
      </c>
      <c r="D434" s="2">
        <v>2021</v>
      </c>
      <c r="J434" s="2" t="s">
        <v>186</v>
      </c>
      <c r="K434" s="2" t="s">
        <v>187</v>
      </c>
      <c r="L434" s="2">
        <v>2021</v>
      </c>
      <c r="M434" s="2" t="str">
        <f>IF(sum!A427="AT",sum!B427,"*")</f>
        <v>*</v>
      </c>
      <c r="N434" s="2"/>
      <c r="O434" s="2" t="str">
        <f>IF(sum!A427="AT",sum!D427,"*")</f>
        <v>*</v>
      </c>
      <c r="R434" s="2" t="s">
        <v>186</v>
      </c>
      <c r="S434" s="2" t="s">
        <v>187</v>
      </c>
      <c r="T434" s="2">
        <v>2021</v>
      </c>
      <c r="U434" s="2" t="str">
        <f>IF(sum!A427="BC",sum!B427,"*")</f>
        <v>*</v>
      </c>
      <c r="V434" s="2"/>
      <c r="W434" s="2" t="str">
        <f>IF(sum!A427="BC",sum!D427,"*")</f>
        <v>*</v>
      </c>
      <c r="Z434" s="2" t="s">
        <v>186</v>
      </c>
      <c r="AA434" s="2" t="s">
        <v>187</v>
      </c>
      <c r="AB434" s="2">
        <v>2021</v>
      </c>
      <c r="AC434" s="2" t="str">
        <f>IF(sum!A427="MA",sum!B427,"*")</f>
        <v>TRA_Tru_HT_DST1</v>
      </c>
      <c r="AD434" s="2"/>
      <c r="AE434" s="2">
        <f>IF(sum!A427="MA",sum!D427,"*")</f>
        <v>0</v>
      </c>
      <c r="AH434" s="2" t="s">
        <v>186</v>
      </c>
      <c r="AI434" s="2" t="s">
        <v>187</v>
      </c>
      <c r="AJ434" s="2">
        <v>2021</v>
      </c>
      <c r="AK434" s="2" t="str">
        <f>IF(sum!A427="ON",sum!B427,"*")</f>
        <v>*</v>
      </c>
      <c r="AL434" s="2"/>
      <c r="AM434" s="2" t="str">
        <f>IF(sum!A427="ON",sum!D427,"*")</f>
        <v>*</v>
      </c>
      <c r="AP434" s="2" t="s">
        <v>186</v>
      </c>
      <c r="AQ434" s="2" t="s">
        <v>187</v>
      </c>
      <c r="AR434" s="2">
        <v>2021</v>
      </c>
      <c r="AS434" s="2" t="str">
        <f>IF(sum!A427="QU",sum!B427,"*")</f>
        <v>*</v>
      </c>
      <c r="AT434" s="2"/>
      <c r="AU434" s="2" t="str">
        <f>IF(sum!A427="QU",sum!D427,"*")</f>
        <v>*</v>
      </c>
      <c r="AX434" s="2" t="s">
        <v>186</v>
      </c>
      <c r="AY434" s="2" t="s">
        <v>187</v>
      </c>
      <c r="AZ434" s="2">
        <v>2021</v>
      </c>
      <c r="BA434" s="2" t="str">
        <f>IF(sum!A427="SA",sum!B427,"*")</f>
        <v>*</v>
      </c>
      <c r="BB434" s="2"/>
      <c r="BC434" s="2" t="str">
        <f>IF(sum!A427="SA",sum!D427,"*")</f>
        <v>*</v>
      </c>
    </row>
    <row r="435" spans="2:55">
      <c r="B435" s="4" t="s">
        <v>186</v>
      </c>
      <c r="C435" s="4" t="s">
        <v>187</v>
      </c>
      <c r="D435" s="4">
        <v>2021</v>
      </c>
      <c r="J435" s="4" t="s">
        <v>186</v>
      </c>
      <c r="K435" s="4" t="s">
        <v>187</v>
      </c>
      <c r="L435" s="4">
        <v>2021</v>
      </c>
      <c r="M435" s="2" t="str">
        <f>IF(sum!A428="AT",sum!B428,"*")</f>
        <v>*</v>
      </c>
      <c r="N435" s="2"/>
      <c r="O435" s="2" t="str">
        <f>IF(sum!A428="AT",sum!D428,"*")</f>
        <v>*</v>
      </c>
      <c r="R435" s="4" t="s">
        <v>186</v>
      </c>
      <c r="S435" s="4" t="s">
        <v>187</v>
      </c>
      <c r="T435" s="4">
        <v>2021</v>
      </c>
      <c r="U435" s="2" t="str">
        <f>IF(sum!A428="BC",sum!B428,"*")</f>
        <v>*</v>
      </c>
      <c r="V435" s="2"/>
      <c r="W435" s="2" t="str">
        <f>IF(sum!A428="BC",sum!D428,"*")</f>
        <v>*</v>
      </c>
      <c r="Z435" s="4" t="s">
        <v>186</v>
      </c>
      <c r="AA435" s="4" t="s">
        <v>187</v>
      </c>
      <c r="AB435" s="4">
        <v>2021</v>
      </c>
      <c r="AC435" s="2" t="str">
        <f>IF(sum!A428="MA",sum!B428,"*")</f>
        <v>TRA_Tru_PHEV01</v>
      </c>
      <c r="AD435" s="2"/>
      <c r="AE435" s="2">
        <f>IF(sum!A428="MA",sum!D428,"*")</f>
        <v>0</v>
      </c>
      <c r="AH435" s="4" t="s">
        <v>186</v>
      </c>
      <c r="AI435" s="4" t="s">
        <v>187</v>
      </c>
      <c r="AJ435" s="4">
        <v>2021</v>
      </c>
      <c r="AK435" s="2" t="str">
        <f>IF(sum!A428="ON",sum!B428,"*")</f>
        <v>*</v>
      </c>
      <c r="AL435" s="2"/>
      <c r="AM435" s="2" t="str">
        <f>IF(sum!A428="ON",sum!D428,"*")</f>
        <v>*</v>
      </c>
      <c r="AP435" s="4" t="s">
        <v>186</v>
      </c>
      <c r="AQ435" s="4" t="s">
        <v>187</v>
      </c>
      <c r="AR435" s="4">
        <v>2021</v>
      </c>
      <c r="AS435" s="2" t="str">
        <f>IF(sum!A428="QU",sum!B428,"*")</f>
        <v>*</v>
      </c>
      <c r="AT435" s="2"/>
      <c r="AU435" s="2" t="str">
        <f>IF(sum!A428="QU",sum!D428,"*")</f>
        <v>*</v>
      </c>
      <c r="AX435" s="4" t="s">
        <v>186</v>
      </c>
      <c r="AY435" s="4" t="s">
        <v>187</v>
      </c>
      <c r="AZ435" s="4">
        <v>2021</v>
      </c>
      <c r="BA435" s="2" t="str">
        <f>IF(sum!A428="SA",sum!B428,"*")</f>
        <v>*</v>
      </c>
      <c r="BB435" s="2"/>
      <c r="BC435" s="2" t="str">
        <f>IF(sum!A428="SA",sum!D428,"*")</f>
        <v>*</v>
      </c>
    </row>
    <row r="436" spans="2:55">
      <c r="B436" s="2" t="s">
        <v>186</v>
      </c>
      <c r="C436" s="2" t="s">
        <v>187</v>
      </c>
      <c r="D436" s="2">
        <v>2021</v>
      </c>
      <c r="J436" s="2" t="s">
        <v>186</v>
      </c>
      <c r="K436" s="2" t="s">
        <v>187</v>
      </c>
      <c r="L436" s="2">
        <v>2021</v>
      </c>
      <c r="M436" s="2" t="str">
        <f>IF(sum!A429="AT",sum!B429,"*")</f>
        <v>*</v>
      </c>
      <c r="N436" s="2"/>
      <c r="O436" s="2" t="str">
        <f>IF(sum!A429="AT",sum!D429,"*")</f>
        <v>*</v>
      </c>
      <c r="R436" s="2" t="s">
        <v>186</v>
      </c>
      <c r="S436" s="2" t="s">
        <v>187</v>
      </c>
      <c r="T436" s="2">
        <v>2021</v>
      </c>
      <c r="U436" s="2" t="str">
        <f>IF(sum!A429="BC",sum!B429,"*")</f>
        <v>*</v>
      </c>
      <c r="V436" s="2"/>
      <c r="W436" s="2" t="str">
        <f>IF(sum!A429="BC",sum!D429,"*")</f>
        <v>*</v>
      </c>
      <c r="Z436" s="2" t="s">
        <v>186</v>
      </c>
      <c r="AA436" s="2" t="s">
        <v>187</v>
      </c>
      <c r="AB436" s="2">
        <v>2021</v>
      </c>
      <c r="AC436" s="2" t="str">
        <f>IF(sum!A429="MA",sum!B429,"*")</f>
        <v>TRA_Tru_PLT_GSL1</v>
      </c>
      <c r="AD436" s="2"/>
      <c r="AE436" s="2">
        <f>IF(sum!A429="MA",sum!D429,"*")</f>
        <v>0</v>
      </c>
      <c r="AH436" s="2" t="s">
        <v>186</v>
      </c>
      <c r="AI436" s="2" t="s">
        <v>187</v>
      </c>
      <c r="AJ436" s="2">
        <v>2021</v>
      </c>
      <c r="AK436" s="2" t="str">
        <f>IF(sum!A429="ON",sum!B429,"*")</f>
        <v>*</v>
      </c>
      <c r="AL436" s="2"/>
      <c r="AM436" s="2" t="str">
        <f>IF(sum!A429="ON",sum!D429,"*")</f>
        <v>*</v>
      </c>
      <c r="AP436" s="2" t="s">
        <v>186</v>
      </c>
      <c r="AQ436" s="2" t="s">
        <v>187</v>
      </c>
      <c r="AR436" s="2">
        <v>2021</v>
      </c>
      <c r="AS436" s="2" t="str">
        <f>IF(sum!A429="QU",sum!B429,"*")</f>
        <v>*</v>
      </c>
      <c r="AT436" s="2"/>
      <c r="AU436" s="2" t="str">
        <f>IF(sum!A429="QU",sum!D429,"*")</f>
        <v>*</v>
      </c>
      <c r="AX436" s="2" t="s">
        <v>186</v>
      </c>
      <c r="AY436" s="2" t="s">
        <v>187</v>
      </c>
      <c r="AZ436" s="2">
        <v>2021</v>
      </c>
      <c r="BA436" s="2" t="str">
        <f>IF(sum!A429="SA",sum!B429,"*")</f>
        <v>*</v>
      </c>
      <c r="BB436" s="2"/>
      <c r="BC436" s="2" t="str">
        <f>IF(sum!A429="SA",sum!D429,"*")</f>
        <v>*</v>
      </c>
    </row>
    <row r="437" spans="2:55">
      <c r="B437" s="2" t="s">
        <v>186</v>
      </c>
      <c r="C437" s="2" t="s">
        <v>187</v>
      </c>
      <c r="D437" s="2">
        <v>2021</v>
      </c>
      <c r="J437" s="2" t="s">
        <v>186</v>
      </c>
      <c r="K437" s="2" t="s">
        <v>187</v>
      </c>
      <c r="L437" s="2">
        <v>2021</v>
      </c>
      <c r="M437" s="2" t="str">
        <f>IF(sum!A430="AT",sum!B430,"*")</f>
        <v>*</v>
      </c>
      <c r="N437" s="2"/>
      <c r="O437" s="2" t="str">
        <f>IF(sum!A430="AT",sum!D430,"*")</f>
        <v>*</v>
      </c>
      <c r="R437" s="2" t="s">
        <v>186</v>
      </c>
      <c r="S437" s="2" t="s">
        <v>187</v>
      </c>
      <c r="T437" s="2">
        <v>2021</v>
      </c>
      <c r="U437" s="2" t="str">
        <f>IF(sum!A430="BC",sum!B430,"*")</f>
        <v>*</v>
      </c>
      <c r="V437" s="2"/>
      <c r="W437" s="2" t="str">
        <f>IF(sum!A430="BC",sum!D430,"*")</f>
        <v>*</v>
      </c>
      <c r="Z437" s="2" t="s">
        <v>186</v>
      </c>
      <c r="AA437" s="2" t="s">
        <v>187</v>
      </c>
      <c r="AB437" s="2">
        <v>2021</v>
      </c>
      <c r="AC437" s="2" t="str">
        <f>IF(sum!A430="MA",sum!B430,"*")</f>
        <v>TU_OILCRD_AL_MA_01</v>
      </c>
      <c r="AD437" s="2"/>
      <c r="AE437" s="2">
        <f>IF(sum!A430="MA",sum!D430,"*")</f>
        <v>0</v>
      </c>
      <c r="AH437" s="2" t="s">
        <v>186</v>
      </c>
      <c r="AI437" s="2" t="s">
        <v>187</v>
      </c>
      <c r="AJ437" s="2">
        <v>2021</v>
      </c>
      <c r="AK437" s="2" t="str">
        <f>IF(sum!A430="ON",sum!B430,"*")</f>
        <v>*</v>
      </c>
      <c r="AL437" s="2"/>
      <c r="AM437" s="2" t="str">
        <f>IF(sum!A430="ON",sum!D430,"*")</f>
        <v>*</v>
      </c>
      <c r="AP437" s="4" t="s">
        <v>186</v>
      </c>
      <c r="AQ437" s="4" t="s">
        <v>187</v>
      </c>
      <c r="AR437" s="4">
        <v>2021</v>
      </c>
      <c r="AS437" s="2" t="str">
        <f>IF(sum!A430="QU",sum!B430,"*")</f>
        <v>*</v>
      </c>
      <c r="AT437" s="2"/>
      <c r="AU437" s="2" t="str">
        <f>IF(sum!A430="QU",sum!D430,"*")</f>
        <v>*</v>
      </c>
      <c r="AX437" s="2" t="s">
        <v>186</v>
      </c>
      <c r="AY437" s="2" t="s">
        <v>187</v>
      </c>
      <c r="AZ437" s="2">
        <v>2021</v>
      </c>
      <c r="BA437" s="2" t="str">
        <f>IF(sum!A430="SA",sum!B430,"*")</f>
        <v>*</v>
      </c>
      <c r="BB437" s="2"/>
      <c r="BC437" s="2" t="str">
        <f>IF(sum!A430="SA",sum!D430,"*")</f>
        <v>*</v>
      </c>
    </row>
    <row r="438" spans="2:55">
      <c r="B438" s="4" t="s">
        <v>186</v>
      </c>
      <c r="C438" s="4" t="s">
        <v>187</v>
      </c>
      <c r="D438" s="4">
        <v>2021</v>
      </c>
      <c r="J438" s="4" t="s">
        <v>186</v>
      </c>
      <c r="K438" s="4" t="s">
        <v>187</v>
      </c>
      <c r="L438" s="4">
        <v>2021</v>
      </c>
      <c r="M438" s="2" t="str">
        <f>IF(sum!A431="AT",sum!B431,"*")</f>
        <v>*</v>
      </c>
      <c r="N438" s="2"/>
      <c r="O438" s="2" t="str">
        <f>IF(sum!A431="AT",sum!D431,"*")</f>
        <v>*</v>
      </c>
      <c r="R438" s="4" t="s">
        <v>186</v>
      </c>
      <c r="S438" s="4" t="s">
        <v>187</v>
      </c>
      <c r="T438" s="4">
        <v>2021</v>
      </c>
      <c r="U438" s="2" t="str">
        <f>IF(sum!A431="BC",sum!B431,"*")</f>
        <v>*</v>
      </c>
      <c r="V438" s="2"/>
      <c r="W438" s="2" t="str">
        <f>IF(sum!A431="BC",sum!D431,"*")</f>
        <v>*</v>
      </c>
      <c r="Z438" s="4" t="s">
        <v>186</v>
      </c>
      <c r="AA438" s="4" t="s">
        <v>187</v>
      </c>
      <c r="AB438" s="4">
        <v>2021</v>
      </c>
      <c r="AC438" s="2" t="str">
        <f>IF(sum!A431="MA",sum!B431,"*")</f>
        <v>TWS-AuxiliaryMot_ELE1</v>
      </c>
      <c r="AD438" s="2"/>
      <c r="AE438" s="2">
        <f>IF(sum!A431="MA",sum!D431,"*")</f>
        <v>0.00317057704502223</v>
      </c>
      <c r="AH438" s="4" t="s">
        <v>186</v>
      </c>
      <c r="AI438" s="4" t="s">
        <v>187</v>
      </c>
      <c r="AJ438" s="4">
        <v>2021</v>
      </c>
      <c r="AK438" s="2" t="str">
        <f>IF(sum!A431="ON",sum!B431,"*")</f>
        <v>*</v>
      </c>
      <c r="AL438" s="2"/>
      <c r="AM438" s="2" t="str">
        <f>IF(sum!A431="ON",sum!D431,"*")</f>
        <v>*</v>
      </c>
      <c r="AP438" s="2" t="s">
        <v>186</v>
      </c>
      <c r="AQ438" s="2" t="s">
        <v>187</v>
      </c>
      <c r="AR438" s="2">
        <v>2021</v>
      </c>
      <c r="AS438" s="2" t="str">
        <f>IF(sum!A431="QU",sum!B431,"*")</f>
        <v>*</v>
      </c>
      <c r="AT438" s="2"/>
      <c r="AU438" s="2" t="str">
        <f>IF(sum!A431="QU",sum!D431,"*")</f>
        <v>*</v>
      </c>
      <c r="AX438" s="4" t="s">
        <v>186</v>
      </c>
      <c r="AY438" s="4" t="s">
        <v>187</v>
      </c>
      <c r="AZ438" s="4">
        <v>2021</v>
      </c>
      <c r="BA438" s="2" t="str">
        <f>IF(sum!A431="SA",sum!B431,"*")</f>
        <v>*</v>
      </c>
      <c r="BB438" s="2"/>
      <c r="BC438" s="2" t="str">
        <f>IF(sum!A431="SA",sum!D431,"*")</f>
        <v>*</v>
      </c>
    </row>
    <row r="439" spans="2:55">
      <c r="B439" s="2" t="s">
        <v>186</v>
      </c>
      <c r="C439" s="2" t="s">
        <v>187</v>
      </c>
      <c r="D439" s="2">
        <v>2021</v>
      </c>
      <c r="J439" s="2" t="s">
        <v>186</v>
      </c>
      <c r="K439" s="2" t="s">
        <v>187</v>
      </c>
      <c r="L439" s="2">
        <v>2021</v>
      </c>
      <c r="M439" s="2" t="str">
        <f>IF(sum!A432="AT",sum!B432,"*")</f>
        <v>*</v>
      </c>
      <c r="N439" s="2"/>
      <c r="O439" s="2" t="str">
        <f>IF(sum!A432="AT",sum!D432,"*")</f>
        <v>*</v>
      </c>
      <c r="R439" s="2" t="s">
        <v>186</v>
      </c>
      <c r="S439" s="2" t="s">
        <v>187</v>
      </c>
      <c r="T439" s="2">
        <v>2021</v>
      </c>
      <c r="U439" s="2" t="str">
        <f>IF(sum!A432="BC",sum!B432,"*")</f>
        <v>*</v>
      </c>
      <c r="V439" s="2"/>
      <c r="W439" s="2" t="str">
        <f>IF(sum!A432="BC",sum!D432,"*")</f>
        <v>*</v>
      </c>
      <c r="Z439" s="2" t="s">
        <v>186</v>
      </c>
      <c r="AA439" s="2" t="s">
        <v>187</v>
      </c>
      <c r="AB439" s="2">
        <v>2021</v>
      </c>
      <c r="AC439" s="2" t="str">
        <f>IF(sum!A432="MA",sum!B432,"*")</f>
        <v>TWS-Light_ELE1</v>
      </c>
      <c r="AD439" s="2"/>
      <c r="AE439" s="2">
        <f>IF(sum!A432="MA",sum!D432,"*")</f>
        <v>0.00634115409004437</v>
      </c>
      <c r="AH439" s="2" t="s">
        <v>186</v>
      </c>
      <c r="AI439" s="2" t="s">
        <v>187</v>
      </c>
      <c r="AJ439" s="2">
        <v>2021</v>
      </c>
      <c r="AK439" s="2" t="str">
        <f>IF(sum!A432="ON",sum!B432,"*")</f>
        <v>*</v>
      </c>
      <c r="AL439" s="2"/>
      <c r="AM439" s="2" t="str">
        <f>IF(sum!A432="ON",sum!D432,"*")</f>
        <v>*</v>
      </c>
      <c r="AP439" s="4" t="s">
        <v>186</v>
      </c>
      <c r="AQ439" s="4" t="s">
        <v>187</v>
      </c>
      <c r="AR439" s="4">
        <v>2021</v>
      </c>
      <c r="AS439" s="2" t="str">
        <f>IF(sum!A432="QU",sum!B432,"*")</f>
        <v>*</v>
      </c>
      <c r="AT439" s="2"/>
      <c r="AU439" s="2" t="str">
        <f>IF(sum!A432="QU",sum!D432,"*")</f>
        <v>*</v>
      </c>
      <c r="AX439" s="2" t="s">
        <v>186</v>
      </c>
      <c r="AY439" s="2" t="s">
        <v>187</v>
      </c>
      <c r="AZ439" s="2">
        <v>2021</v>
      </c>
      <c r="BA439" s="2" t="str">
        <f>IF(sum!A432="SA",sum!B432,"*")</f>
        <v>*</v>
      </c>
      <c r="BB439" s="2"/>
      <c r="BC439" s="2" t="str">
        <f>IF(sum!A432="SA",sum!D432,"*")</f>
        <v>*</v>
      </c>
    </row>
    <row r="440" spans="2:55">
      <c r="B440" s="2" t="s">
        <v>186</v>
      </c>
      <c r="C440" s="2" t="s">
        <v>187</v>
      </c>
      <c r="D440" s="2">
        <v>2021</v>
      </c>
      <c r="J440" s="2" t="s">
        <v>186</v>
      </c>
      <c r="K440" s="2" t="s">
        <v>187</v>
      </c>
      <c r="L440" s="2">
        <v>2021</v>
      </c>
      <c r="M440" s="2" t="str">
        <f>IF(sum!A433="AT",sum!B433,"*")</f>
        <v>*</v>
      </c>
      <c r="N440" s="2"/>
      <c r="O440" s="2" t="str">
        <f>IF(sum!A433="AT",sum!D433,"*")</f>
        <v>*</v>
      </c>
      <c r="R440" s="2" t="s">
        <v>186</v>
      </c>
      <c r="S440" s="2" t="s">
        <v>187</v>
      </c>
      <c r="T440" s="2">
        <v>2021</v>
      </c>
      <c r="U440" s="2" t="str">
        <f>IF(sum!A433="BC",sum!B433,"*")</f>
        <v>*</v>
      </c>
      <c r="V440" s="2"/>
      <c r="W440" s="2" t="str">
        <f>IF(sum!A433="BC",sum!D433,"*")</f>
        <v>*</v>
      </c>
      <c r="Z440" s="2" t="s">
        <v>186</v>
      </c>
      <c r="AA440" s="2" t="s">
        <v>187</v>
      </c>
      <c r="AB440" s="2">
        <v>2021</v>
      </c>
      <c r="AC440" s="2" t="str">
        <f>IF(sum!A433="MA",sum!B433,"*")</f>
        <v>TWS-SpHeat_ELE1</v>
      </c>
      <c r="AD440" s="2"/>
      <c r="AE440" s="2">
        <f>IF(sum!A433="MA",sum!D433,"*")</f>
        <v>0</v>
      </c>
      <c r="AH440" s="2" t="s">
        <v>186</v>
      </c>
      <c r="AI440" s="2" t="s">
        <v>187</v>
      </c>
      <c r="AJ440" s="2">
        <v>2021</v>
      </c>
      <c r="AK440" s="2" t="str">
        <f>IF(sum!A433="ON",sum!B433,"*")</f>
        <v>*</v>
      </c>
      <c r="AL440" s="2"/>
      <c r="AM440" s="2" t="str">
        <f>IF(sum!A433="ON",sum!D433,"*")</f>
        <v>*</v>
      </c>
      <c r="AP440" s="2" t="s">
        <v>186</v>
      </c>
      <c r="AQ440" s="2" t="s">
        <v>187</v>
      </c>
      <c r="AR440" s="2">
        <v>2021</v>
      </c>
      <c r="AS440" s="2" t="str">
        <f>IF(sum!A433="QU",sum!B433,"*")</f>
        <v>*</v>
      </c>
      <c r="AT440" s="2"/>
      <c r="AU440" s="2" t="str">
        <f>IF(sum!A433="QU",sum!D433,"*")</f>
        <v>*</v>
      </c>
      <c r="AX440" s="2" t="s">
        <v>186</v>
      </c>
      <c r="AY440" s="2" t="s">
        <v>187</v>
      </c>
      <c r="AZ440" s="2">
        <v>2021</v>
      </c>
      <c r="BA440" s="2" t="str">
        <f>IF(sum!A433="SA",sum!B433,"*")</f>
        <v>*</v>
      </c>
      <c r="BB440" s="2"/>
      <c r="BC440" s="2" t="str">
        <f>IF(sum!A433="SA",sum!D433,"*")</f>
        <v>*</v>
      </c>
    </row>
    <row r="441" spans="2:55">
      <c r="B441" s="4" t="s">
        <v>186</v>
      </c>
      <c r="C441" s="4" t="s">
        <v>187</v>
      </c>
      <c r="D441" s="4">
        <v>2021</v>
      </c>
      <c r="J441" s="4" t="s">
        <v>186</v>
      </c>
      <c r="K441" s="4" t="s">
        <v>187</v>
      </c>
      <c r="L441" s="4">
        <v>2021</v>
      </c>
      <c r="M441" s="2" t="str">
        <f>IF(sum!A434="AT",sum!B434,"*")</f>
        <v>*</v>
      </c>
      <c r="N441" s="2"/>
      <c r="O441" s="2" t="str">
        <f>IF(sum!A434="AT",sum!D434,"*")</f>
        <v>*</v>
      </c>
      <c r="R441" s="4" t="s">
        <v>186</v>
      </c>
      <c r="S441" s="4" t="s">
        <v>187</v>
      </c>
      <c r="T441" s="4">
        <v>2021</v>
      </c>
      <c r="U441" s="2" t="str">
        <f>IF(sum!A434="BC",sum!B434,"*")</f>
        <v>*</v>
      </c>
      <c r="V441" s="2"/>
      <c r="W441" s="2" t="str">
        <f>IF(sum!A434="BC",sum!D434,"*")</f>
        <v>*</v>
      </c>
      <c r="Z441" s="4" t="s">
        <v>186</v>
      </c>
      <c r="AA441" s="4" t="s">
        <v>187</v>
      </c>
      <c r="AB441" s="4">
        <v>2021</v>
      </c>
      <c r="AC441" s="2" t="str">
        <f>IF(sum!A434="MA",sum!B434,"*")</f>
        <v>WST-AuxiliaryEquip_ELE1</v>
      </c>
      <c r="AD441" s="2"/>
      <c r="AE441" s="2">
        <f>IF(sum!A434="MA",sum!D434,"*")</f>
        <v>0.00422743606002957</v>
      </c>
      <c r="AH441" s="4" t="s">
        <v>186</v>
      </c>
      <c r="AI441" s="4" t="s">
        <v>187</v>
      </c>
      <c r="AJ441" s="4">
        <v>2021</v>
      </c>
      <c r="AK441" s="2" t="str">
        <f>IF(sum!A434="ON",sum!B434,"*")</f>
        <v>*</v>
      </c>
      <c r="AL441" s="2"/>
      <c r="AM441" s="2" t="str">
        <f>IF(sum!A434="ON",sum!D434,"*")</f>
        <v>*</v>
      </c>
      <c r="AP441" s="4" t="s">
        <v>186</v>
      </c>
      <c r="AQ441" s="4" t="s">
        <v>187</v>
      </c>
      <c r="AR441" s="4">
        <v>2021</v>
      </c>
      <c r="AS441" s="2" t="str">
        <f>IF(sum!A434="QU",sum!B434,"*")</f>
        <v>*</v>
      </c>
      <c r="AT441" s="2"/>
      <c r="AU441" s="2" t="str">
        <f>IF(sum!A434="QU",sum!D434,"*")</f>
        <v>*</v>
      </c>
      <c r="AX441" s="4" t="s">
        <v>186</v>
      </c>
      <c r="AY441" s="4" t="s">
        <v>187</v>
      </c>
      <c r="AZ441" s="4">
        <v>2021</v>
      </c>
      <c r="BA441" s="2" t="str">
        <f>IF(sum!A434="SA",sum!B434,"*")</f>
        <v>*</v>
      </c>
      <c r="BB441" s="2"/>
      <c r="BC441" s="2" t="str">
        <f>IF(sum!A434="SA",sum!D434,"*")</f>
        <v>*</v>
      </c>
    </row>
    <row r="442" spans="2:55">
      <c r="B442" s="2" t="s">
        <v>186</v>
      </c>
      <c r="C442" s="2" t="s">
        <v>187</v>
      </c>
      <c r="D442" s="2">
        <v>2021</v>
      </c>
      <c r="J442" s="2" t="s">
        <v>186</v>
      </c>
      <c r="K442" s="2" t="s">
        <v>187</v>
      </c>
      <c r="L442" s="2">
        <v>2021</v>
      </c>
      <c r="M442" s="2" t="str">
        <f>IF(sum!A435="AT",sum!B435,"*")</f>
        <v>*</v>
      </c>
      <c r="N442" s="2"/>
      <c r="O442" s="2" t="str">
        <f>IF(sum!A435="AT",sum!D435,"*")</f>
        <v>*</v>
      </c>
      <c r="R442" s="2" t="s">
        <v>186</v>
      </c>
      <c r="S442" s="2" t="s">
        <v>187</v>
      </c>
      <c r="T442" s="2">
        <v>2021</v>
      </c>
      <c r="U442" s="2" t="str">
        <f>IF(sum!A435="BC",sum!B435,"*")</f>
        <v>*</v>
      </c>
      <c r="V442" s="2"/>
      <c r="W442" s="2" t="str">
        <f>IF(sum!A435="BC",sum!D435,"*")</f>
        <v>*</v>
      </c>
      <c r="Z442" s="2" t="s">
        <v>186</v>
      </c>
      <c r="AA442" s="2" t="s">
        <v>187</v>
      </c>
      <c r="AB442" s="2">
        <v>2021</v>
      </c>
      <c r="AC442" s="2" t="str">
        <f>IF(sum!A435="MA",sum!B435,"*")</f>
        <v>WST-AuxiliaryMot_ELE1</v>
      </c>
      <c r="AD442" s="2"/>
      <c r="AE442" s="2">
        <f>IF(sum!A435="MA",sum!D435,"*")</f>
        <v>0.083186548645317</v>
      </c>
      <c r="AH442" s="2" t="s">
        <v>186</v>
      </c>
      <c r="AI442" s="2" t="s">
        <v>187</v>
      </c>
      <c r="AJ442" s="2">
        <v>2021</v>
      </c>
      <c r="AK442" s="2" t="str">
        <f>IF(sum!A435="ON",sum!B435,"*")</f>
        <v>*</v>
      </c>
      <c r="AL442" s="2"/>
      <c r="AM442" s="2" t="str">
        <f>IF(sum!A435="ON",sum!D435,"*")</f>
        <v>*</v>
      </c>
      <c r="AP442" s="2" t="s">
        <v>186</v>
      </c>
      <c r="AQ442" s="2" t="s">
        <v>187</v>
      </c>
      <c r="AR442" s="2">
        <v>2021</v>
      </c>
      <c r="AS442" s="2" t="str">
        <f>IF(sum!A435="QU",sum!B435,"*")</f>
        <v>*</v>
      </c>
      <c r="AT442" s="2"/>
      <c r="AU442" s="2" t="str">
        <f>IF(sum!A435="QU",sum!D435,"*")</f>
        <v>*</v>
      </c>
      <c r="AX442" s="2" t="s">
        <v>186</v>
      </c>
      <c r="AY442" s="2" t="s">
        <v>187</v>
      </c>
      <c r="AZ442" s="2">
        <v>2021</v>
      </c>
      <c r="BA442" s="2" t="str">
        <f>IF(sum!A435="SA",sum!B435,"*")</f>
        <v>*</v>
      </c>
      <c r="BB442" s="2"/>
      <c r="BC442" s="2" t="str">
        <f>IF(sum!A435="SA",sum!D435,"*")</f>
        <v>*</v>
      </c>
    </row>
    <row r="443" spans="2:55">
      <c r="B443" s="2" t="s">
        <v>186</v>
      </c>
      <c r="C443" s="2" t="s">
        <v>187</v>
      </c>
      <c r="D443" s="2">
        <v>2021</v>
      </c>
      <c r="J443" s="2" t="s">
        <v>186</v>
      </c>
      <c r="K443" s="2" t="s">
        <v>187</v>
      </c>
      <c r="L443" s="2">
        <v>2021</v>
      </c>
      <c r="M443" s="2" t="str">
        <f>IF(sum!A436="AT",sum!B436,"*")</f>
        <v>*</v>
      </c>
      <c r="N443" s="2"/>
      <c r="O443" s="2" t="str">
        <f>IF(sum!A436="AT",sum!D436,"*")</f>
        <v>*</v>
      </c>
      <c r="R443" s="2" t="s">
        <v>186</v>
      </c>
      <c r="S443" s="2" t="s">
        <v>187</v>
      </c>
      <c r="T443" s="2">
        <v>2021</v>
      </c>
      <c r="U443" s="2" t="str">
        <f>IF(sum!A436="BC",sum!B436,"*")</f>
        <v>*</v>
      </c>
      <c r="V443" s="2"/>
      <c r="W443" s="2" t="str">
        <f>IF(sum!A436="BC",sum!D436,"*")</f>
        <v>*</v>
      </c>
      <c r="Z443" s="2" t="s">
        <v>186</v>
      </c>
      <c r="AA443" s="2" t="s">
        <v>187</v>
      </c>
      <c r="AB443" s="2">
        <v>2021</v>
      </c>
      <c r="AC443" s="2" t="str">
        <f>IF(sum!A436="MA",sum!B436,"*")</f>
        <v>WST-Light_ELE1</v>
      </c>
      <c r="AD443" s="2"/>
      <c r="AE443" s="2">
        <f>IF(sum!A436="MA",sum!D436,"*")</f>
        <v>0.00634115409004437</v>
      </c>
      <c r="AH443" s="2" t="s">
        <v>186</v>
      </c>
      <c r="AI443" s="2" t="s">
        <v>187</v>
      </c>
      <c r="AJ443" s="2">
        <v>2021</v>
      </c>
      <c r="AK443" s="2" t="str">
        <f>IF(sum!A436="ON",sum!B436,"*")</f>
        <v>*</v>
      </c>
      <c r="AL443" s="2"/>
      <c r="AM443" s="2" t="str">
        <f>IF(sum!A436="ON",sum!D436,"*")</f>
        <v>*</v>
      </c>
      <c r="AP443" s="4" t="s">
        <v>186</v>
      </c>
      <c r="AQ443" s="4" t="s">
        <v>187</v>
      </c>
      <c r="AR443" s="4">
        <v>2021</v>
      </c>
      <c r="AS443" s="2" t="str">
        <f>IF(sum!A436="QU",sum!B436,"*")</f>
        <v>*</v>
      </c>
      <c r="AT443" s="2"/>
      <c r="AU443" s="2" t="str">
        <f>IF(sum!A436="QU",sum!D436,"*")</f>
        <v>*</v>
      </c>
      <c r="AX443" s="2" t="s">
        <v>186</v>
      </c>
      <c r="AY443" s="2" t="s">
        <v>187</v>
      </c>
      <c r="AZ443" s="2">
        <v>2021</v>
      </c>
      <c r="BA443" s="2" t="str">
        <f>IF(sum!A436="SA",sum!B436,"*")</f>
        <v>*</v>
      </c>
      <c r="BB443" s="2"/>
      <c r="BC443" s="2" t="str">
        <f>IF(sum!A436="SA",sum!D436,"*")</f>
        <v>*</v>
      </c>
    </row>
    <row r="444" spans="2:55">
      <c r="B444" s="4" t="s">
        <v>186</v>
      </c>
      <c r="C444" s="4" t="s">
        <v>187</v>
      </c>
      <c r="D444" s="4">
        <v>2021</v>
      </c>
      <c r="J444" s="4" t="s">
        <v>186</v>
      </c>
      <c r="K444" s="4" t="s">
        <v>187</v>
      </c>
      <c r="L444" s="4">
        <v>2021</v>
      </c>
      <c r="M444" s="2" t="str">
        <f>IF(sum!A437="AT",sum!B437,"*")</f>
        <v>*</v>
      </c>
      <c r="N444" s="2"/>
      <c r="O444" s="2" t="str">
        <f>IF(sum!A437="AT",sum!D437,"*")</f>
        <v>*</v>
      </c>
      <c r="R444" s="4" t="s">
        <v>186</v>
      </c>
      <c r="S444" s="4" t="s">
        <v>187</v>
      </c>
      <c r="T444" s="4">
        <v>2021</v>
      </c>
      <c r="U444" s="2" t="str">
        <f>IF(sum!A437="BC",sum!B437,"*")</f>
        <v>*</v>
      </c>
      <c r="V444" s="2"/>
      <c r="W444" s="2" t="str">
        <f>IF(sum!A437="BC",sum!D437,"*")</f>
        <v>*</v>
      </c>
      <c r="Z444" s="4" t="s">
        <v>186</v>
      </c>
      <c r="AA444" s="4" t="s">
        <v>187</v>
      </c>
      <c r="AB444" s="4">
        <v>2021</v>
      </c>
      <c r="AC444" s="2" t="str">
        <f>IF(sum!A437="MA",sum!B437,"*")</f>
        <v>WST-SpCool_ELE1</v>
      </c>
      <c r="AD444" s="2"/>
      <c r="AE444" s="2">
        <f>IF(sum!A437="MA",sum!D437,"*")</f>
        <v>0.00317057704502223</v>
      </c>
      <c r="AH444" s="4" t="s">
        <v>186</v>
      </c>
      <c r="AI444" s="4" t="s">
        <v>187</v>
      </c>
      <c r="AJ444" s="4">
        <v>2021</v>
      </c>
      <c r="AK444" s="2" t="str">
        <f>IF(sum!A437="ON",sum!B437,"*")</f>
        <v>*</v>
      </c>
      <c r="AL444" s="2"/>
      <c r="AM444" s="2" t="str">
        <f>IF(sum!A437="ON",sum!D437,"*")</f>
        <v>*</v>
      </c>
      <c r="AP444" s="2" t="s">
        <v>186</v>
      </c>
      <c r="AQ444" s="2" t="s">
        <v>187</v>
      </c>
      <c r="AR444" s="2">
        <v>2021</v>
      </c>
      <c r="AS444" s="2" t="str">
        <f>IF(sum!A437="QU",sum!B437,"*")</f>
        <v>*</v>
      </c>
      <c r="AT444" s="2"/>
      <c r="AU444" s="2" t="str">
        <f>IF(sum!A437="QU",sum!D437,"*")</f>
        <v>*</v>
      </c>
      <c r="AX444" s="4" t="s">
        <v>186</v>
      </c>
      <c r="AY444" s="4" t="s">
        <v>187</v>
      </c>
      <c r="AZ444" s="4">
        <v>2021</v>
      </c>
      <c r="BA444" s="2" t="str">
        <f>IF(sum!A437="SA",sum!B437,"*")</f>
        <v>*</v>
      </c>
      <c r="BB444" s="2"/>
      <c r="BC444" s="2" t="str">
        <f>IF(sum!A437="SA",sum!D437,"*")</f>
        <v>*</v>
      </c>
    </row>
    <row r="445" spans="2:55">
      <c r="B445" s="2" t="s">
        <v>186</v>
      </c>
      <c r="C445" s="2" t="s">
        <v>187</v>
      </c>
      <c r="D445" s="2">
        <v>2021</v>
      </c>
      <c r="J445" s="2" t="s">
        <v>186</v>
      </c>
      <c r="K445" s="2" t="s">
        <v>187</v>
      </c>
      <c r="L445" s="2">
        <v>2021</v>
      </c>
      <c r="M445" s="2" t="str">
        <f>IF(sum!A438="AT",sum!B438,"*")</f>
        <v>*</v>
      </c>
      <c r="N445" s="2"/>
      <c r="O445" s="2" t="str">
        <f>IF(sum!A438="AT",sum!D438,"*")</f>
        <v>*</v>
      </c>
      <c r="R445" s="2" t="s">
        <v>186</v>
      </c>
      <c r="S445" s="2" t="s">
        <v>187</v>
      </c>
      <c r="T445" s="2">
        <v>2021</v>
      </c>
      <c r="U445" s="2" t="str">
        <f>IF(sum!A438="BC",sum!B438,"*")</f>
        <v>*</v>
      </c>
      <c r="V445" s="2"/>
      <c r="W445" s="2" t="str">
        <f>IF(sum!A438="BC",sum!D438,"*")</f>
        <v>*</v>
      </c>
      <c r="Z445" s="2" t="s">
        <v>186</v>
      </c>
      <c r="AA445" s="2" t="s">
        <v>187</v>
      </c>
      <c r="AB445" s="2">
        <v>2021</v>
      </c>
      <c r="AC445" s="2" t="str">
        <f>IF(sum!A438="MA",sum!B438,"*")</f>
        <v>WST-SpHeat_ELE1</v>
      </c>
      <c r="AD445" s="2"/>
      <c r="AE445" s="2">
        <f>IF(sum!A438="MA",sum!D438,"*")</f>
        <v>0</v>
      </c>
      <c r="AH445" s="2" t="s">
        <v>186</v>
      </c>
      <c r="AI445" s="2" t="s">
        <v>187</v>
      </c>
      <c r="AJ445" s="2">
        <v>2021</v>
      </c>
      <c r="AK445" s="2" t="str">
        <f>IF(sum!A438="ON",sum!B438,"*")</f>
        <v>*</v>
      </c>
      <c r="AL445" s="2"/>
      <c r="AM445" s="2" t="str">
        <f>IF(sum!A438="ON",sum!D438,"*")</f>
        <v>*</v>
      </c>
      <c r="AP445" s="4" t="s">
        <v>186</v>
      </c>
      <c r="AQ445" s="4" t="s">
        <v>187</v>
      </c>
      <c r="AR445" s="4">
        <v>2021</v>
      </c>
      <c r="AS445" s="2" t="str">
        <f>IF(sum!A438="QU",sum!B438,"*")</f>
        <v>*</v>
      </c>
      <c r="AT445" s="2"/>
      <c r="AU445" s="2" t="str">
        <f>IF(sum!A438="QU",sum!D438,"*")</f>
        <v>*</v>
      </c>
      <c r="AX445" s="2" t="s">
        <v>186</v>
      </c>
      <c r="AY445" s="2" t="s">
        <v>187</v>
      </c>
      <c r="AZ445" s="2">
        <v>2021</v>
      </c>
      <c r="BA445" s="2" t="str">
        <f>IF(sum!A438="SA",sum!B438,"*")</f>
        <v>*</v>
      </c>
      <c r="BB445" s="2"/>
      <c r="BC445" s="2" t="str">
        <f>IF(sum!A438="SA",sum!D438,"*")</f>
        <v>*</v>
      </c>
    </row>
    <row r="446" spans="2:55">
      <c r="B446" s="2" t="s">
        <v>186</v>
      </c>
      <c r="C446" s="2" t="s">
        <v>187</v>
      </c>
      <c r="D446" s="2">
        <v>2021</v>
      </c>
      <c r="J446" s="2" t="s">
        <v>186</v>
      </c>
      <c r="K446" s="2" t="s">
        <v>187</v>
      </c>
      <c r="L446" s="2">
        <v>2021</v>
      </c>
      <c r="M446" s="2" t="str">
        <f>IF(sum!A439="AT",sum!B439,"*")</f>
        <v>*</v>
      </c>
      <c r="N446" s="2"/>
      <c r="O446" s="2" t="str">
        <f>IF(sum!A439="AT",sum!D439,"*")</f>
        <v>*</v>
      </c>
      <c r="R446" s="2" t="s">
        <v>186</v>
      </c>
      <c r="S446" s="2" t="s">
        <v>187</v>
      </c>
      <c r="T446" s="2">
        <v>2021</v>
      </c>
      <c r="U446" s="2" t="str">
        <f>IF(sum!A439="BC",sum!B439,"*")</f>
        <v>*</v>
      </c>
      <c r="V446" s="2"/>
      <c r="W446" s="2" t="str">
        <f>IF(sum!A439="BC",sum!D439,"*")</f>
        <v>*</v>
      </c>
      <c r="Z446" s="2" t="s">
        <v>186</v>
      </c>
      <c r="AA446" s="2" t="s">
        <v>187</v>
      </c>
      <c r="AB446" s="2">
        <v>2021</v>
      </c>
      <c r="AC446" s="2" t="str">
        <f>IF(sum!A439="MA",sum!B439,"*")</f>
        <v>WST-WaterHeat_ELE1</v>
      </c>
      <c r="AD446" s="2"/>
      <c r="AE446" s="2">
        <f>IF(sum!A439="MA",sum!D439,"*")</f>
        <v>0.0021137180300148</v>
      </c>
      <c r="AH446" s="2" t="s">
        <v>186</v>
      </c>
      <c r="AI446" s="2" t="s">
        <v>187</v>
      </c>
      <c r="AJ446" s="2">
        <v>2021</v>
      </c>
      <c r="AK446" s="2" t="str">
        <f>IF(sum!A439="ON",sum!B439,"*")</f>
        <v>*</v>
      </c>
      <c r="AL446" s="2"/>
      <c r="AM446" s="2" t="str">
        <f>IF(sum!A439="ON",sum!D439,"*")</f>
        <v>*</v>
      </c>
      <c r="AP446" s="2" t="s">
        <v>186</v>
      </c>
      <c r="AQ446" s="2" t="s">
        <v>187</v>
      </c>
      <c r="AR446" s="2">
        <v>2021</v>
      </c>
      <c r="AS446" s="2" t="str">
        <f>IF(sum!A439="QU",sum!B439,"*")</f>
        <v>*</v>
      </c>
      <c r="AT446" s="2"/>
      <c r="AU446" s="2" t="str">
        <f>IF(sum!A439="QU",sum!D439,"*")</f>
        <v>*</v>
      </c>
      <c r="AX446" s="2" t="s">
        <v>186</v>
      </c>
      <c r="AY446" s="2" t="s">
        <v>187</v>
      </c>
      <c r="AZ446" s="2">
        <v>2021</v>
      </c>
      <c r="BA446" s="2" t="str">
        <f>IF(sum!A439="SA",sum!B439,"*")</f>
        <v>*</v>
      </c>
      <c r="BB446" s="2"/>
      <c r="BC446" s="2" t="str">
        <f>IF(sum!A439="SA",sum!D439,"*")</f>
        <v>*</v>
      </c>
    </row>
    <row r="447" spans="2:55">
      <c r="B447" s="4" t="s">
        <v>186</v>
      </c>
      <c r="C447" s="4" t="s">
        <v>187</v>
      </c>
      <c r="D447" s="4">
        <v>2021</v>
      </c>
      <c r="J447" s="4" t="s">
        <v>186</v>
      </c>
      <c r="K447" s="4" t="s">
        <v>187</v>
      </c>
      <c r="L447" s="4">
        <v>2021</v>
      </c>
      <c r="M447" s="2" t="str">
        <f>IF(sum!A440="AT",sum!B440,"*")</f>
        <v>*</v>
      </c>
      <c r="N447" s="2"/>
      <c r="O447" s="2" t="str">
        <f>IF(sum!A440="AT",sum!D440,"*")</f>
        <v>*</v>
      </c>
      <c r="R447" s="4" t="s">
        <v>186</v>
      </c>
      <c r="S447" s="4" t="s">
        <v>187</v>
      </c>
      <c r="T447" s="4">
        <v>2021</v>
      </c>
      <c r="U447" s="2" t="str">
        <f>IF(sum!A440="BC",sum!B440,"*")</f>
        <v>*</v>
      </c>
      <c r="V447" s="2"/>
      <c r="W447" s="2" t="str">
        <f>IF(sum!A440="BC",sum!D440,"*")</f>
        <v>*</v>
      </c>
      <c r="Z447" s="4" t="s">
        <v>186</v>
      </c>
      <c r="AA447" s="4" t="s">
        <v>187</v>
      </c>
      <c r="AB447" s="4">
        <v>2021</v>
      </c>
      <c r="AC447" s="2" t="str">
        <f>IF(sum!A440="MA",sum!B440,"*")</f>
        <v>*</v>
      </c>
      <c r="AD447" s="2"/>
      <c r="AE447" s="2" t="str">
        <f>IF(sum!A440="MA",sum!D440,"*")</f>
        <v>*</v>
      </c>
      <c r="AH447" s="4" t="s">
        <v>186</v>
      </c>
      <c r="AI447" s="4" t="s">
        <v>187</v>
      </c>
      <c r="AJ447" s="4">
        <v>2021</v>
      </c>
      <c r="AK447" s="2" t="str">
        <f>IF(sum!A440="ON",sum!B440,"*")</f>
        <v>AFM-AuxiliaryEquip_ELE1</v>
      </c>
      <c r="AL447" s="2"/>
      <c r="AM447" s="2">
        <f>IF(sum!A440="ON",sum!D440,"*")</f>
        <v>0</v>
      </c>
      <c r="AP447" s="4" t="s">
        <v>186</v>
      </c>
      <c r="AQ447" s="4" t="s">
        <v>187</v>
      </c>
      <c r="AR447" s="4">
        <v>2021</v>
      </c>
      <c r="AS447" s="2" t="str">
        <f>IF(sum!A440="QU",sum!B440,"*")</f>
        <v>*</v>
      </c>
      <c r="AT447" s="2"/>
      <c r="AU447" s="2" t="str">
        <f>IF(sum!A440="QU",sum!D440,"*")</f>
        <v>*</v>
      </c>
      <c r="AX447" s="4" t="s">
        <v>186</v>
      </c>
      <c r="AY447" s="4" t="s">
        <v>187</v>
      </c>
      <c r="AZ447" s="4">
        <v>2021</v>
      </c>
      <c r="BA447" s="2" t="str">
        <f>IF(sum!A440="SA",sum!B440,"*")</f>
        <v>*</v>
      </c>
      <c r="BB447" s="2"/>
      <c r="BC447" s="2" t="str">
        <f>IF(sum!A440="SA",sum!D440,"*")</f>
        <v>*</v>
      </c>
    </row>
    <row r="448" spans="2:55">
      <c r="B448" s="2" t="s">
        <v>186</v>
      </c>
      <c r="C448" s="2" t="s">
        <v>187</v>
      </c>
      <c r="D448" s="2">
        <v>2021</v>
      </c>
      <c r="J448" s="2" t="s">
        <v>186</v>
      </c>
      <c r="K448" s="2" t="s">
        <v>187</v>
      </c>
      <c r="L448" s="2">
        <v>2021</v>
      </c>
      <c r="M448" s="2" t="str">
        <f>IF(sum!A441="AT",sum!B441,"*")</f>
        <v>*</v>
      </c>
      <c r="N448" s="2"/>
      <c r="O448" s="2" t="str">
        <f>IF(sum!A441="AT",sum!D441,"*")</f>
        <v>*</v>
      </c>
      <c r="R448" s="2" t="s">
        <v>186</v>
      </c>
      <c r="S448" s="2" t="s">
        <v>187</v>
      </c>
      <c r="T448" s="2">
        <v>2021</v>
      </c>
      <c r="U448" s="2" t="str">
        <f>IF(sum!A441="BC",sum!B441,"*")</f>
        <v>*</v>
      </c>
      <c r="V448" s="2"/>
      <c r="W448" s="2" t="str">
        <f>IF(sum!A441="BC",sum!D441,"*")</f>
        <v>*</v>
      </c>
      <c r="Z448" s="2" t="s">
        <v>186</v>
      </c>
      <c r="AA448" s="2" t="s">
        <v>187</v>
      </c>
      <c r="AB448" s="2">
        <v>2021</v>
      </c>
      <c r="AC448" s="2" t="str">
        <f>IF(sum!A441="MA",sum!B441,"*")</f>
        <v>*</v>
      </c>
      <c r="AD448" s="2"/>
      <c r="AE448" s="2" t="str">
        <f>IF(sum!A441="MA",sum!D441,"*")</f>
        <v>*</v>
      </c>
      <c r="AH448" s="2" t="s">
        <v>186</v>
      </c>
      <c r="AI448" s="2" t="s">
        <v>187</v>
      </c>
      <c r="AJ448" s="2">
        <v>2021</v>
      </c>
      <c r="AK448" s="2" t="str">
        <f>IF(sum!A441="ON",sum!B441,"*")</f>
        <v>AFM-AuxiliaryMot_ELE1</v>
      </c>
      <c r="AL448" s="2"/>
      <c r="AM448" s="2">
        <f>IF(sum!A441="ON",sum!D441,"*")</f>
        <v>0.0285351934052002</v>
      </c>
      <c r="AP448" s="2" t="s">
        <v>186</v>
      </c>
      <c r="AQ448" s="2" t="s">
        <v>187</v>
      </c>
      <c r="AR448" s="2">
        <v>2021</v>
      </c>
      <c r="AS448" s="2" t="str">
        <f>IF(sum!A441="QU",sum!B441,"*")</f>
        <v>*</v>
      </c>
      <c r="AT448" s="2"/>
      <c r="AU448" s="2" t="str">
        <f>IF(sum!A441="QU",sum!D441,"*")</f>
        <v>*</v>
      </c>
      <c r="AX448" s="2" t="s">
        <v>186</v>
      </c>
      <c r="AY448" s="2" t="s">
        <v>187</v>
      </c>
      <c r="AZ448" s="2">
        <v>2021</v>
      </c>
      <c r="BA448" s="2" t="str">
        <f>IF(sum!A441="SA",sum!B441,"*")</f>
        <v>*</v>
      </c>
      <c r="BB448" s="2"/>
      <c r="BC448" s="2" t="str">
        <f>IF(sum!A441="SA",sum!D441,"*")</f>
        <v>*</v>
      </c>
    </row>
    <row r="449" spans="2:55">
      <c r="B449" s="2" t="s">
        <v>186</v>
      </c>
      <c r="C449" s="2" t="s">
        <v>187</v>
      </c>
      <c r="D449" s="2">
        <v>2021</v>
      </c>
      <c r="J449" s="2" t="s">
        <v>186</v>
      </c>
      <c r="K449" s="2" t="s">
        <v>187</v>
      </c>
      <c r="L449" s="2">
        <v>2021</v>
      </c>
      <c r="M449" s="2" t="str">
        <f>IF(sum!A442="AT",sum!B442,"*")</f>
        <v>*</v>
      </c>
      <c r="N449" s="2"/>
      <c r="O449" s="2" t="str">
        <f>IF(sum!A442="AT",sum!D442,"*")</f>
        <v>*</v>
      </c>
      <c r="R449" s="2" t="s">
        <v>186</v>
      </c>
      <c r="S449" s="2" t="s">
        <v>187</v>
      </c>
      <c r="T449" s="2">
        <v>2021</v>
      </c>
      <c r="U449" s="2" t="str">
        <f>IF(sum!A442="BC",sum!B442,"*")</f>
        <v>*</v>
      </c>
      <c r="V449" s="2"/>
      <c r="W449" s="2" t="str">
        <f>IF(sum!A442="BC",sum!D442,"*")</f>
        <v>*</v>
      </c>
      <c r="Z449" s="2" t="s">
        <v>186</v>
      </c>
      <c r="AA449" s="2" t="s">
        <v>187</v>
      </c>
      <c r="AB449" s="2">
        <v>2021</v>
      </c>
      <c r="AC449" s="2" t="str">
        <f>IF(sum!A442="MA",sum!B442,"*")</f>
        <v>*</v>
      </c>
      <c r="AD449" s="2"/>
      <c r="AE449" s="2" t="str">
        <f>IF(sum!A442="MA",sum!D442,"*")</f>
        <v>*</v>
      </c>
      <c r="AH449" s="2" t="s">
        <v>186</v>
      </c>
      <c r="AI449" s="2" t="s">
        <v>187</v>
      </c>
      <c r="AJ449" s="2">
        <v>2021</v>
      </c>
      <c r="AK449" s="2" t="str">
        <f>IF(sum!A442="ON",sum!B442,"*")</f>
        <v>AFM-Light_ELE1</v>
      </c>
      <c r="AL449" s="2"/>
      <c r="AM449" s="2">
        <f>IF(sum!A442="ON",sum!D442,"*")</f>
        <v>0.107799619530751</v>
      </c>
      <c r="AP449" s="4" t="s">
        <v>186</v>
      </c>
      <c r="AQ449" s="4" t="s">
        <v>187</v>
      </c>
      <c r="AR449" s="4">
        <v>2021</v>
      </c>
      <c r="AS449" s="2" t="str">
        <f>IF(sum!A442="QU",sum!B442,"*")</f>
        <v>*</v>
      </c>
      <c r="AT449" s="2"/>
      <c r="AU449" s="2" t="str">
        <f>IF(sum!A442="QU",sum!D442,"*")</f>
        <v>*</v>
      </c>
      <c r="AX449" s="2" t="s">
        <v>186</v>
      </c>
      <c r="AY449" s="2" t="s">
        <v>187</v>
      </c>
      <c r="AZ449" s="2">
        <v>2021</v>
      </c>
      <c r="BA449" s="2" t="str">
        <f>IF(sum!A442="SA",sum!B442,"*")</f>
        <v>*</v>
      </c>
      <c r="BB449" s="2"/>
      <c r="BC449" s="2" t="str">
        <f>IF(sum!A442="SA",sum!D442,"*")</f>
        <v>*</v>
      </c>
    </row>
    <row r="450" spans="2:55">
      <c r="B450" s="4" t="s">
        <v>186</v>
      </c>
      <c r="C450" s="4" t="s">
        <v>187</v>
      </c>
      <c r="D450" s="4">
        <v>2021</v>
      </c>
      <c r="J450" s="4" t="s">
        <v>186</v>
      </c>
      <c r="K450" s="4" t="s">
        <v>187</v>
      </c>
      <c r="L450" s="4">
        <v>2021</v>
      </c>
      <c r="M450" s="2" t="str">
        <f>IF(sum!A443="AT",sum!B443,"*")</f>
        <v>*</v>
      </c>
      <c r="N450" s="2"/>
      <c r="O450" s="2" t="str">
        <f>IF(sum!A443="AT",sum!D443,"*")</f>
        <v>*</v>
      </c>
      <c r="R450" s="4" t="s">
        <v>186</v>
      </c>
      <c r="S450" s="4" t="s">
        <v>187</v>
      </c>
      <c r="T450" s="4">
        <v>2021</v>
      </c>
      <c r="U450" s="2" t="str">
        <f>IF(sum!A443="BC",sum!B443,"*")</f>
        <v>*</v>
      </c>
      <c r="V450" s="2"/>
      <c r="W450" s="2" t="str">
        <f>IF(sum!A443="BC",sum!D443,"*")</f>
        <v>*</v>
      </c>
      <c r="Z450" s="4" t="s">
        <v>186</v>
      </c>
      <c r="AA450" s="4" t="s">
        <v>187</v>
      </c>
      <c r="AB450" s="4">
        <v>2021</v>
      </c>
      <c r="AC450" s="2" t="str">
        <f>IF(sum!A443="MA",sum!B443,"*")</f>
        <v>*</v>
      </c>
      <c r="AD450" s="2"/>
      <c r="AE450" s="2" t="str">
        <f>IF(sum!A443="MA",sum!D443,"*")</f>
        <v>*</v>
      </c>
      <c r="AH450" s="4" t="s">
        <v>186</v>
      </c>
      <c r="AI450" s="4" t="s">
        <v>187</v>
      </c>
      <c r="AJ450" s="4">
        <v>2021</v>
      </c>
      <c r="AK450" s="2" t="str">
        <f>IF(sum!A443="ON",sum!B443,"*")</f>
        <v>AFM-SpCool_ELE1</v>
      </c>
      <c r="AL450" s="2"/>
      <c r="AM450" s="2">
        <f>IF(sum!A443="ON",sum!D443,"*")</f>
        <v>0.0317057704502221</v>
      </c>
      <c r="AP450" s="2" t="s">
        <v>186</v>
      </c>
      <c r="AQ450" s="2" t="s">
        <v>187</v>
      </c>
      <c r="AR450" s="2">
        <v>2021</v>
      </c>
      <c r="AS450" s="2" t="str">
        <f>IF(sum!A443="QU",sum!B443,"*")</f>
        <v>*</v>
      </c>
      <c r="AT450" s="2"/>
      <c r="AU450" s="2" t="str">
        <f>IF(sum!A443="QU",sum!D443,"*")</f>
        <v>*</v>
      </c>
      <c r="AX450" s="4" t="s">
        <v>186</v>
      </c>
      <c r="AY450" s="4" t="s">
        <v>187</v>
      </c>
      <c r="AZ450" s="4">
        <v>2021</v>
      </c>
      <c r="BA450" s="2" t="str">
        <f>IF(sum!A443="SA",sum!B443,"*")</f>
        <v>*</v>
      </c>
      <c r="BB450" s="2"/>
      <c r="BC450" s="2" t="str">
        <f>IF(sum!A443="SA",sum!D443,"*")</f>
        <v>*</v>
      </c>
    </row>
    <row r="451" spans="2:55">
      <c r="B451" s="2" t="s">
        <v>186</v>
      </c>
      <c r="C451" s="2" t="s">
        <v>187</v>
      </c>
      <c r="D451" s="2">
        <v>2021</v>
      </c>
      <c r="J451" s="2" t="s">
        <v>186</v>
      </c>
      <c r="K451" s="2" t="s">
        <v>187</v>
      </c>
      <c r="L451" s="2">
        <v>2021</v>
      </c>
      <c r="M451" s="2" t="str">
        <f>IF(sum!A444="AT",sum!B444,"*")</f>
        <v>*</v>
      </c>
      <c r="N451" s="2"/>
      <c r="O451" s="2" t="str">
        <f>IF(sum!A444="AT",sum!D444,"*")</f>
        <v>*</v>
      </c>
      <c r="R451" s="2" t="s">
        <v>186</v>
      </c>
      <c r="S451" s="2" t="s">
        <v>187</v>
      </c>
      <c r="T451" s="2">
        <v>2021</v>
      </c>
      <c r="U451" s="2" t="str">
        <f>IF(sum!A444="BC",sum!B444,"*")</f>
        <v>*</v>
      </c>
      <c r="V451" s="2"/>
      <c r="W451" s="2" t="str">
        <f>IF(sum!A444="BC",sum!D444,"*")</f>
        <v>*</v>
      </c>
      <c r="Z451" s="2" t="s">
        <v>186</v>
      </c>
      <c r="AA451" s="2" t="s">
        <v>187</v>
      </c>
      <c r="AB451" s="2">
        <v>2021</v>
      </c>
      <c r="AC451" s="2" t="str">
        <f>IF(sum!A444="MA",sum!B444,"*")</f>
        <v>*</v>
      </c>
      <c r="AD451" s="2"/>
      <c r="AE451" s="2" t="str">
        <f>IF(sum!A444="MA",sum!D444,"*")</f>
        <v>*</v>
      </c>
      <c r="AH451" s="2" t="s">
        <v>186</v>
      </c>
      <c r="AI451" s="2" t="s">
        <v>187</v>
      </c>
      <c r="AJ451" s="2">
        <v>2021</v>
      </c>
      <c r="AK451" s="2" t="str">
        <f>IF(sum!A444="ON",sum!B444,"*")</f>
        <v>AFM-SpHeat_ELE1</v>
      </c>
      <c r="AL451" s="2"/>
      <c r="AM451" s="2">
        <f>IF(sum!A444="ON",sum!D444,"*")</f>
        <v>0</v>
      </c>
      <c r="AP451" s="4" t="s">
        <v>186</v>
      </c>
      <c r="AQ451" s="4" t="s">
        <v>187</v>
      </c>
      <c r="AR451" s="4">
        <v>2021</v>
      </c>
      <c r="AS451" s="2" t="str">
        <f>IF(sum!A444="QU",sum!B444,"*")</f>
        <v>*</v>
      </c>
      <c r="AT451" s="2"/>
      <c r="AU451" s="2" t="str">
        <f>IF(sum!A444="QU",sum!D444,"*")</f>
        <v>*</v>
      </c>
      <c r="AX451" s="2" t="s">
        <v>186</v>
      </c>
      <c r="AY451" s="2" t="s">
        <v>187</v>
      </c>
      <c r="AZ451" s="2">
        <v>2021</v>
      </c>
      <c r="BA451" s="2" t="str">
        <f>IF(sum!A444="SA",sum!B444,"*")</f>
        <v>*</v>
      </c>
      <c r="BB451" s="2"/>
      <c r="BC451" s="2" t="str">
        <f>IF(sum!A444="SA",sum!D444,"*")</f>
        <v>*</v>
      </c>
    </row>
    <row r="452" spans="2:55">
      <c r="B452" s="2" t="s">
        <v>186</v>
      </c>
      <c r="C452" s="2" t="s">
        <v>187</v>
      </c>
      <c r="D452" s="2">
        <v>2021</v>
      </c>
      <c r="J452" s="2" t="s">
        <v>186</v>
      </c>
      <c r="K452" s="2" t="s">
        <v>187</v>
      </c>
      <c r="L452" s="2">
        <v>2021</v>
      </c>
      <c r="M452" s="2" t="str">
        <f>IF(sum!A445="AT",sum!B445,"*")</f>
        <v>*</v>
      </c>
      <c r="N452" s="2"/>
      <c r="O452" s="2" t="str">
        <f>IF(sum!A445="AT",sum!D445,"*")</f>
        <v>*</v>
      </c>
      <c r="R452" s="2" t="s">
        <v>186</v>
      </c>
      <c r="S452" s="2" t="s">
        <v>187</v>
      </c>
      <c r="T452" s="2">
        <v>2021</v>
      </c>
      <c r="U452" s="2" t="str">
        <f>IF(sum!A445="BC",sum!B445,"*")</f>
        <v>*</v>
      </c>
      <c r="V452" s="2"/>
      <c r="W452" s="2" t="str">
        <f>IF(sum!A445="BC",sum!D445,"*")</f>
        <v>*</v>
      </c>
      <c r="Z452" s="2" t="s">
        <v>186</v>
      </c>
      <c r="AA452" s="2" t="s">
        <v>187</v>
      </c>
      <c r="AB452" s="2">
        <v>2021</v>
      </c>
      <c r="AC452" s="2" t="str">
        <f>IF(sum!A445="MA",sum!B445,"*")</f>
        <v>*</v>
      </c>
      <c r="AD452" s="2"/>
      <c r="AE452" s="2" t="str">
        <f>IF(sum!A445="MA",sum!D445,"*")</f>
        <v>*</v>
      </c>
      <c r="AH452" s="2" t="s">
        <v>186</v>
      </c>
      <c r="AI452" s="2" t="s">
        <v>187</v>
      </c>
      <c r="AJ452" s="2">
        <v>2021</v>
      </c>
      <c r="AK452" s="2" t="str">
        <f>IF(sum!A445="ON",sum!B445,"*")</f>
        <v>AFM-WaterHeat_ELE1</v>
      </c>
      <c r="AL452" s="2"/>
      <c r="AM452" s="2">
        <f>IF(sum!A445="ON",sum!D445,"*")</f>
        <v>0</v>
      </c>
      <c r="AP452" s="2" t="s">
        <v>186</v>
      </c>
      <c r="AQ452" s="2" t="s">
        <v>187</v>
      </c>
      <c r="AR452" s="2">
        <v>2021</v>
      </c>
      <c r="AS452" s="2" t="str">
        <f>IF(sum!A445="QU",sum!B445,"*")</f>
        <v>*</v>
      </c>
      <c r="AT452" s="2"/>
      <c r="AU452" s="2" t="str">
        <f>IF(sum!A445="QU",sum!D445,"*")</f>
        <v>*</v>
      </c>
      <c r="AX452" s="2" t="s">
        <v>186</v>
      </c>
      <c r="AY452" s="2" t="s">
        <v>187</v>
      </c>
      <c r="AZ452" s="2">
        <v>2021</v>
      </c>
      <c r="BA452" s="2" t="str">
        <f>IF(sum!A445="SA",sum!B445,"*")</f>
        <v>*</v>
      </c>
      <c r="BB452" s="2"/>
      <c r="BC452" s="2" t="str">
        <f>IF(sum!A445="SA",sum!D445,"*")</f>
        <v>*</v>
      </c>
    </row>
    <row r="453" spans="2:55">
      <c r="B453" s="4" t="s">
        <v>186</v>
      </c>
      <c r="C453" s="4" t="s">
        <v>187</v>
      </c>
      <c r="D453" s="4">
        <v>2021</v>
      </c>
      <c r="J453" s="4" t="s">
        <v>186</v>
      </c>
      <c r="K453" s="4" t="s">
        <v>187</v>
      </c>
      <c r="L453" s="4">
        <v>2021</v>
      </c>
      <c r="M453" s="2" t="str">
        <f>IF(sum!A446="AT",sum!B446,"*")</f>
        <v>*</v>
      </c>
      <c r="N453" s="2"/>
      <c r="O453" s="2" t="str">
        <f>IF(sum!A446="AT",sum!D446,"*")</f>
        <v>*</v>
      </c>
      <c r="R453" s="4" t="s">
        <v>186</v>
      </c>
      <c r="S453" s="4" t="s">
        <v>187</v>
      </c>
      <c r="T453" s="4">
        <v>2021</v>
      </c>
      <c r="U453" s="2" t="str">
        <f>IF(sum!A446="BC",sum!B446,"*")</f>
        <v>*</v>
      </c>
      <c r="V453" s="2"/>
      <c r="W453" s="2" t="str">
        <f>IF(sum!A446="BC",sum!D446,"*")</f>
        <v>*</v>
      </c>
      <c r="Z453" s="4" t="s">
        <v>186</v>
      </c>
      <c r="AA453" s="4" t="s">
        <v>187</v>
      </c>
      <c r="AB453" s="4">
        <v>2021</v>
      </c>
      <c r="AC453" s="2" t="str">
        <f>IF(sum!A446="MA",sum!B446,"*")</f>
        <v>*</v>
      </c>
      <c r="AD453" s="2"/>
      <c r="AE453" s="2" t="str">
        <f>IF(sum!A446="MA",sum!D446,"*")</f>
        <v>*</v>
      </c>
      <c r="AH453" s="4" t="s">
        <v>186</v>
      </c>
      <c r="AI453" s="4" t="s">
        <v>187</v>
      </c>
      <c r="AJ453" s="4">
        <v>2021</v>
      </c>
      <c r="AK453" s="2" t="str">
        <f>IF(sum!A446="ON",sum!B446,"*")</f>
        <v>ART-AuxiliaryEquip_ELE1</v>
      </c>
      <c r="AL453" s="2"/>
      <c r="AM453" s="2">
        <f>IF(sum!A446="ON",sum!D446,"*")</f>
        <v>0.0211371803001483</v>
      </c>
      <c r="AP453" s="4" t="s">
        <v>186</v>
      </c>
      <c r="AQ453" s="4" t="s">
        <v>187</v>
      </c>
      <c r="AR453" s="4">
        <v>2021</v>
      </c>
      <c r="AS453" s="2" t="str">
        <f>IF(sum!A446="QU",sum!B446,"*")</f>
        <v>*</v>
      </c>
      <c r="AT453" s="2"/>
      <c r="AU453" s="2" t="str">
        <f>IF(sum!A446="QU",sum!D446,"*")</f>
        <v>*</v>
      </c>
      <c r="AX453" s="4" t="s">
        <v>186</v>
      </c>
      <c r="AY453" s="4" t="s">
        <v>187</v>
      </c>
      <c r="AZ453" s="4">
        <v>2021</v>
      </c>
      <c r="BA453" s="2" t="str">
        <f>IF(sum!A446="SA",sum!B446,"*")</f>
        <v>*</v>
      </c>
      <c r="BB453" s="2"/>
      <c r="BC453" s="2" t="str">
        <f>IF(sum!A446="SA",sum!D446,"*")</f>
        <v>*</v>
      </c>
    </row>
    <row r="454" spans="2:55">
      <c r="B454" s="2" t="s">
        <v>186</v>
      </c>
      <c r="C454" s="2" t="s">
        <v>187</v>
      </c>
      <c r="D454" s="2">
        <v>2021</v>
      </c>
      <c r="J454" s="2" t="s">
        <v>186</v>
      </c>
      <c r="K454" s="2" t="s">
        <v>187</v>
      </c>
      <c r="L454" s="2">
        <v>2021</v>
      </c>
      <c r="M454" s="2" t="str">
        <f>IF(sum!A447="AT",sum!B447,"*")</f>
        <v>*</v>
      </c>
      <c r="N454" s="2"/>
      <c r="O454" s="2" t="str">
        <f>IF(sum!A447="AT",sum!D447,"*")</f>
        <v>*</v>
      </c>
      <c r="R454" s="2" t="s">
        <v>186</v>
      </c>
      <c r="S454" s="2" t="s">
        <v>187</v>
      </c>
      <c r="T454" s="2">
        <v>2021</v>
      </c>
      <c r="U454" s="2" t="str">
        <f>IF(sum!A447="BC",sum!B447,"*")</f>
        <v>*</v>
      </c>
      <c r="V454" s="2"/>
      <c r="W454" s="2" t="str">
        <f>IF(sum!A447="BC",sum!D447,"*")</f>
        <v>*</v>
      </c>
      <c r="Z454" s="2" t="s">
        <v>186</v>
      </c>
      <c r="AA454" s="2" t="s">
        <v>187</v>
      </c>
      <c r="AB454" s="2">
        <v>2021</v>
      </c>
      <c r="AC454" s="2" t="str">
        <f>IF(sum!A447="MA",sum!B447,"*")</f>
        <v>*</v>
      </c>
      <c r="AD454" s="2"/>
      <c r="AE454" s="2" t="str">
        <f>IF(sum!A447="MA",sum!D447,"*")</f>
        <v>*</v>
      </c>
      <c r="AH454" s="2" t="s">
        <v>186</v>
      </c>
      <c r="AI454" s="2" t="s">
        <v>187</v>
      </c>
      <c r="AJ454" s="2">
        <v>2021</v>
      </c>
      <c r="AK454" s="2" t="str">
        <f>IF(sum!A447="ON",sum!B447,"*")</f>
        <v>ART-AuxiliaryMot_ELE1</v>
      </c>
      <c r="AL454" s="2"/>
      <c r="AM454" s="2">
        <f>IF(sum!A447="ON",sum!D447,"*")</f>
        <v>0.00951173113506659</v>
      </c>
      <c r="AP454" s="2" t="s">
        <v>186</v>
      </c>
      <c r="AQ454" s="2" t="s">
        <v>187</v>
      </c>
      <c r="AR454" s="2">
        <v>2021</v>
      </c>
      <c r="AS454" s="2" t="str">
        <f>IF(sum!A447="QU",sum!B447,"*")</f>
        <v>*</v>
      </c>
      <c r="AT454" s="2"/>
      <c r="AU454" s="2" t="str">
        <f>IF(sum!A447="QU",sum!D447,"*")</f>
        <v>*</v>
      </c>
      <c r="AX454" s="2" t="s">
        <v>186</v>
      </c>
      <c r="AY454" s="2" t="s">
        <v>187</v>
      </c>
      <c r="AZ454" s="2">
        <v>2021</v>
      </c>
      <c r="BA454" s="2" t="str">
        <f>IF(sum!A447="SA",sum!B447,"*")</f>
        <v>*</v>
      </c>
      <c r="BB454" s="2"/>
      <c r="BC454" s="2" t="str">
        <f>IF(sum!A447="SA",sum!D447,"*")</f>
        <v>*</v>
      </c>
    </row>
    <row r="455" spans="2:55">
      <c r="B455" s="2" t="s">
        <v>186</v>
      </c>
      <c r="C455" s="2" t="s">
        <v>187</v>
      </c>
      <c r="D455" s="2">
        <v>2021</v>
      </c>
      <c r="J455" s="2" t="s">
        <v>186</v>
      </c>
      <c r="K455" s="2" t="s">
        <v>187</v>
      </c>
      <c r="L455" s="2">
        <v>2021</v>
      </c>
      <c r="M455" s="2" t="str">
        <f>IF(sum!A448="AT",sum!B448,"*")</f>
        <v>*</v>
      </c>
      <c r="N455" s="2"/>
      <c r="O455" s="2" t="str">
        <f>IF(sum!A448="AT",sum!D448,"*")</f>
        <v>*</v>
      </c>
      <c r="R455" s="2" t="s">
        <v>186</v>
      </c>
      <c r="S455" s="2" t="s">
        <v>187</v>
      </c>
      <c r="T455" s="2">
        <v>2021</v>
      </c>
      <c r="U455" s="2" t="str">
        <f>IF(sum!A448="BC",sum!B448,"*")</f>
        <v>*</v>
      </c>
      <c r="V455" s="2"/>
      <c r="W455" s="2" t="str">
        <f>IF(sum!A448="BC",sum!D448,"*")</f>
        <v>*</v>
      </c>
      <c r="Z455" s="2" t="s">
        <v>186</v>
      </c>
      <c r="AA455" s="2" t="s">
        <v>187</v>
      </c>
      <c r="AB455" s="2">
        <v>2021</v>
      </c>
      <c r="AC455" s="2" t="str">
        <f>IF(sum!A448="MA",sum!B448,"*")</f>
        <v>*</v>
      </c>
      <c r="AD455" s="2"/>
      <c r="AE455" s="2" t="str">
        <f>IF(sum!A448="MA",sum!D448,"*")</f>
        <v>*</v>
      </c>
      <c r="AH455" s="2" t="s">
        <v>186</v>
      </c>
      <c r="AI455" s="2" t="s">
        <v>187</v>
      </c>
      <c r="AJ455" s="2">
        <v>2021</v>
      </c>
      <c r="AK455" s="2" t="str">
        <f>IF(sum!A448="ON",sum!B448,"*")</f>
        <v>ART-Light_ELE1</v>
      </c>
      <c r="AL455" s="2"/>
      <c r="AM455" s="2">
        <f>IF(sum!A448="ON",sum!D448,"*")</f>
        <v>0.0380469245402666</v>
      </c>
      <c r="AP455" s="4" t="s">
        <v>186</v>
      </c>
      <c r="AQ455" s="4" t="s">
        <v>187</v>
      </c>
      <c r="AR455" s="4">
        <v>2021</v>
      </c>
      <c r="AS455" s="2" t="str">
        <f>IF(sum!A448="QU",sum!B448,"*")</f>
        <v>*</v>
      </c>
      <c r="AT455" s="2"/>
      <c r="AU455" s="2" t="str">
        <f>IF(sum!A448="QU",sum!D448,"*")</f>
        <v>*</v>
      </c>
      <c r="AX455" s="2" t="s">
        <v>186</v>
      </c>
      <c r="AY455" s="2" t="s">
        <v>187</v>
      </c>
      <c r="AZ455" s="2">
        <v>2021</v>
      </c>
      <c r="BA455" s="2" t="str">
        <f>IF(sum!A448="SA",sum!B448,"*")</f>
        <v>*</v>
      </c>
      <c r="BB455" s="2"/>
      <c r="BC455" s="2" t="str">
        <f>IF(sum!A448="SA",sum!D448,"*")</f>
        <v>*</v>
      </c>
    </row>
    <row r="456" spans="2:55">
      <c r="B456" s="4" t="s">
        <v>186</v>
      </c>
      <c r="C456" s="4" t="s">
        <v>187</v>
      </c>
      <c r="D456" s="4">
        <v>2021</v>
      </c>
      <c r="J456" s="4" t="s">
        <v>186</v>
      </c>
      <c r="K456" s="4" t="s">
        <v>187</v>
      </c>
      <c r="L456" s="4">
        <v>2021</v>
      </c>
      <c r="M456" s="2" t="str">
        <f>IF(sum!A449="AT",sum!B449,"*")</f>
        <v>*</v>
      </c>
      <c r="N456" s="2"/>
      <c r="O456" s="2" t="str">
        <f>IF(sum!A449="AT",sum!D449,"*")</f>
        <v>*</v>
      </c>
      <c r="R456" s="4" t="s">
        <v>186</v>
      </c>
      <c r="S456" s="4" t="s">
        <v>187</v>
      </c>
      <c r="T456" s="4">
        <v>2021</v>
      </c>
      <c r="U456" s="2" t="str">
        <f>IF(sum!A449="BC",sum!B449,"*")</f>
        <v>*</v>
      </c>
      <c r="V456" s="2"/>
      <c r="W456" s="2" t="str">
        <f>IF(sum!A449="BC",sum!D449,"*")</f>
        <v>*</v>
      </c>
      <c r="Z456" s="4" t="s">
        <v>186</v>
      </c>
      <c r="AA456" s="4" t="s">
        <v>187</v>
      </c>
      <c r="AB456" s="4">
        <v>2021</v>
      </c>
      <c r="AC456" s="2" t="str">
        <f>IF(sum!A449="MA",sum!B449,"*")</f>
        <v>*</v>
      </c>
      <c r="AD456" s="2"/>
      <c r="AE456" s="2" t="str">
        <f>IF(sum!A449="MA",sum!D449,"*")</f>
        <v>*</v>
      </c>
      <c r="AH456" s="4" t="s">
        <v>186</v>
      </c>
      <c r="AI456" s="4" t="s">
        <v>187</v>
      </c>
      <c r="AJ456" s="4">
        <v>2021</v>
      </c>
      <c r="AK456" s="2" t="str">
        <f>IF(sum!A449="ON",sum!B449,"*")</f>
        <v>ART-SpCool_ELE1</v>
      </c>
      <c r="AL456" s="2"/>
      <c r="AM456" s="2">
        <f>IF(sum!A449="ON",sum!D449,"*")</f>
        <v>0.0190234622701332</v>
      </c>
      <c r="AP456" s="2" t="s">
        <v>186</v>
      </c>
      <c r="AQ456" s="2" t="s">
        <v>187</v>
      </c>
      <c r="AR456" s="2">
        <v>2021</v>
      </c>
      <c r="AS456" s="2" t="str">
        <f>IF(sum!A449="QU",sum!B449,"*")</f>
        <v>*</v>
      </c>
      <c r="AT456" s="2"/>
      <c r="AU456" s="2" t="str">
        <f>IF(sum!A449="QU",sum!D449,"*")</f>
        <v>*</v>
      </c>
      <c r="AX456" s="4" t="s">
        <v>186</v>
      </c>
      <c r="AY456" s="4" t="s">
        <v>187</v>
      </c>
      <c r="AZ456" s="4">
        <v>2021</v>
      </c>
      <c r="BA456" s="2" t="str">
        <f>IF(sum!A449="SA",sum!B449,"*")</f>
        <v>*</v>
      </c>
      <c r="BB456" s="2"/>
      <c r="BC456" s="2" t="str">
        <f>IF(sum!A449="SA",sum!D449,"*")</f>
        <v>*</v>
      </c>
    </row>
    <row r="457" spans="2:55">
      <c r="B457" s="2" t="s">
        <v>186</v>
      </c>
      <c r="C457" s="2" t="s">
        <v>187</v>
      </c>
      <c r="D457" s="2">
        <v>2021</v>
      </c>
      <c r="J457" s="2" t="s">
        <v>186</v>
      </c>
      <c r="K457" s="2" t="s">
        <v>187</v>
      </c>
      <c r="L457" s="2">
        <v>2021</v>
      </c>
      <c r="M457" s="2" t="str">
        <f>IF(sum!A450="AT",sum!B450,"*")</f>
        <v>*</v>
      </c>
      <c r="N457" s="2"/>
      <c r="O457" s="2" t="str">
        <f>IF(sum!A450="AT",sum!D450,"*")</f>
        <v>*</v>
      </c>
      <c r="R457" s="2" t="s">
        <v>186</v>
      </c>
      <c r="S457" s="2" t="s">
        <v>187</v>
      </c>
      <c r="T457" s="2">
        <v>2021</v>
      </c>
      <c r="U457" s="2" t="str">
        <f>IF(sum!A450="BC",sum!B450,"*")</f>
        <v>*</v>
      </c>
      <c r="V457" s="2"/>
      <c r="W457" s="2" t="str">
        <f>IF(sum!A450="BC",sum!D450,"*")</f>
        <v>*</v>
      </c>
      <c r="Z457" s="2" t="s">
        <v>186</v>
      </c>
      <c r="AA457" s="2" t="s">
        <v>187</v>
      </c>
      <c r="AB457" s="2">
        <v>2021</v>
      </c>
      <c r="AC457" s="2" t="str">
        <f>IF(sum!A450="MA",sum!B450,"*")</f>
        <v>*</v>
      </c>
      <c r="AD457" s="2"/>
      <c r="AE457" s="2" t="str">
        <f>IF(sum!A450="MA",sum!D450,"*")</f>
        <v>*</v>
      </c>
      <c r="AH457" s="2" t="s">
        <v>186</v>
      </c>
      <c r="AI457" s="2" t="s">
        <v>187</v>
      </c>
      <c r="AJ457" s="2">
        <v>2021</v>
      </c>
      <c r="AK457" s="2" t="str">
        <f>IF(sum!A450="ON",sum!B450,"*")</f>
        <v>ART-SpHeat_ELE1</v>
      </c>
      <c r="AL457" s="2"/>
      <c r="AM457" s="2">
        <f>IF(sum!A450="ON",sum!D450,"*")</f>
        <v>0</v>
      </c>
      <c r="AP457" s="4" t="s">
        <v>186</v>
      </c>
      <c r="AQ457" s="4" t="s">
        <v>187</v>
      </c>
      <c r="AR457" s="4">
        <v>2021</v>
      </c>
      <c r="AS457" s="2" t="str">
        <f>IF(sum!A450="QU",sum!B450,"*")</f>
        <v>*</v>
      </c>
      <c r="AT457" s="2"/>
      <c r="AU457" s="2" t="str">
        <f>IF(sum!A450="QU",sum!D450,"*")</f>
        <v>*</v>
      </c>
      <c r="AX457" s="2" t="s">
        <v>186</v>
      </c>
      <c r="AY457" s="2" t="s">
        <v>187</v>
      </c>
      <c r="AZ457" s="2">
        <v>2021</v>
      </c>
      <c r="BA457" s="2" t="str">
        <f>IF(sum!A450="SA",sum!B450,"*")</f>
        <v>*</v>
      </c>
      <c r="BB457" s="2"/>
      <c r="BC457" s="2" t="str">
        <f>IF(sum!A450="SA",sum!D450,"*")</f>
        <v>*</v>
      </c>
    </row>
    <row r="458" spans="2:55">
      <c r="B458" s="2" t="s">
        <v>186</v>
      </c>
      <c r="C458" s="2" t="s">
        <v>187</v>
      </c>
      <c r="D458" s="2">
        <v>2021</v>
      </c>
      <c r="J458" s="2" t="s">
        <v>186</v>
      </c>
      <c r="K458" s="2" t="s">
        <v>187</v>
      </c>
      <c r="L458" s="2">
        <v>2021</v>
      </c>
      <c r="M458" s="2" t="str">
        <f>IF(sum!A451="AT",sum!B451,"*")</f>
        <v>*</v>
      </c>
      <c r="N458" s="2"/>
      <c r="O458" s="2" t="str">
        <f>IF(sum!A451="AT",sum!D451,"*")</f>
        <v>*</v>
      </c>
      <c r="R458" s="2" t="s">
        <v>186</v>
      </c>
      <c r="S458" s="2" t="s">
        <v>187</v>
      </c>
      <c r="T458" s="2">
        <v>2021</v>
      </c>
      <c r="U458" s="2" t="str">
        <f>IF(sum!A451="BC",sum!B451,"*")</f>
        <v>*</v>
      </c>
      <c r="V458" s="2"/>
      <c r="W458" s="2" t="str">
        <f>IF(sum!A451="BC",sum!D451,"*")</f>
        <v>*</v>
      </c>
      <c r="Z458" s="2" t="s">
        <v>186</v>
      </c>
      <c r="AA458" s="2" t="s">
        <v>187</v>
      </c>
      <c r="AB458" s="2">
        <v>2021</v>
      </c>
      <c r="AC458" s="2" t="str">
        <f>IF(sum!A451="MA",sum!B451,"*")</f>
        <v>*</v>
      </c>
      <c r="AD458" s="2"/>
      <c r="AE458" s="2" t="str">
        <f>IF(sum!A451="MA",sum!D451,"*")</f>
        <v>*</v>
      </c>
      <c r="AH458" s="2" t="s">
        <v>186</v>
      </c>
      <c r="AI458" s="2" t="s">
        <v>187</v>
      </c>
      <c r="AJ458" s="2">
        <v>2021</v>
      </c>
      <c r="AK458" s="2" t="str">
        <f>IF(sum!A451="ON",sum!B451,"*")</f>
        <v>ART-WaterHeat_ELE1</v>
      </c>
      <c r="AL458" s="2"/>
      <c r="AM458" s="2">
        <f>IF(sum!A451="ON",sum!D451,"*")</f>
        <v>0</v>
      </c>
      <c r="AP458" s="2" t="s">
        <v>186</v>
      </c>
      <c r="AQ458" s="2" t="s">
        <v>187</v>
      </c>
      <c r="AR458" s="2">
        <v>2021</v>
      </c>
      <c r="AS458" s="2" t="str">
        <f>IF(sum!A451="QU",sum!B451,"*")</f>
        <v>*</v>
      </c>
      <c r="AT458" s="2"/>
      <c r="AU458" s="2" t="str">
        <f>IF(sum!A451="QU",sum!D451,"*")</f>
        <v>*</v>
      </c>
      <c r="AX458" s="2" t="s">
        <v>186</v>
      </c>
      <c r="AY458" s="2" t="s">
        <v>187</v>
      </c>
      <c r="AZ458" s="2">
        <v>2021</v>
      </c>
      <c r="BA458" s="2" t="str">
        <f>IF(sum!A451="SA",sum!B451,"*")</f>
        <v>*</v>
      </c>
      <c r="BB458" s="2"/>
      <c r="BC458" s="2" t="str">
        <f>IF(sum!A451="SA",sum!D451,"*")</f>
        <v>*</v>
      </c>
    </row>
    <row r="459" spans="2:55">
      <c r="B459" s="4" t="s">
        <v>186</v>
      </c>
      <c r="C459" s="4" t="s">
        <v>187</v>
      </c>
      <c r="D459" s="4">
        <v>2021</v>
      </c>
      <c r="J459" s="4" t="s">
        <v>186</v>
      </c>
      <c r="K459" s="4" t="s">
        <v>187</v>
      </c>
      <c r="L459" s="4">
        <v>2021</v>
      </c>
      <c r="M459" s="2" t="str">
        <f>IF(sum!A452="AT",sum!B452,"*")</f>
        <v>*</v>
      </c>
      <c r="N459" s="2"/>
      <c r="O459" s="2" t="str">
        <f>IF(sum!A452="AT",sum!D452,"*")</f>
        <v>*</v>
      </c>
      <c r="R459" s="4" t="s">
        <v>186</v>
      </c>
      <c r="S459" s="4" t="s">
        <v>187</v>
      </c>
      <c r="T459" s="4">
        <v>2021</v>
      </c>
      <c r="U459" s="2" t="str">
        <f>IF(sum!A452="BC",sum!B452,"*")</f>
        <v>*</v>
      </c>
      <c r="V459" s="2"/>
      <c r="W459" s="2" t="str">
        <f>IF(sum!A452="BC",sum!D452,"*")</f>
        <v>*</v>
      </c>
      <c r="Z459" s="4" t="s">
        <v>186</v>
      </c>
      <c r="AA459" s="4" t="s">
        <v>187</v>
      </c>
      <c r="AB459" s="4">
        <v>2021</v>
      </c>
      <c r="AC459" s="2" t="str">
        <f>IF(sum!A452="MA",sum!B452,"*")</f>
        <v>*</v>
      </c>
      <c r="AD459" s="2"/>
      <c r="AE459" s="2" t="str">
        <f>IF(sum!A452="MA",sum!D452,"*")</f>
        <v>*</v>
      </c>
      <c r="AH459" s="4" t="s">
        <v>186</v>
      </c>
      <c r="AI459" s="4" t="s">
        <v>187</v>
      </c>
      <c r="AJ459" s="4">
        <v>2021</v>
      </c>
      <c r="AK459" s="2" t="str">
        <f>IF(sum!A452="ON",sum!B452,"*")</f>
        <v>ECHP_biomass_thermal01</v>
      </c>
      <c r="AL459" s="2"/>
      <c r="AM459" s="2">
        <f>IF(sum!A452="ON",sum!D452,"*")</f>
        <v>0</v>
      </c>
      <c r="AP459" s="4" t="s">
        <v>186</v>
      </c>
      <c r="AQ459" s="4" t="s">
        <v>187</v>
      </c>
      <c r="AR459" s="4">
        <v>2021</v>
      </c>
      <c r="AS459" s="2" t="str">
        <f>IF(sum!A452="QU",sum!B452,"*")</f>
        <v>*</v>
      </c>
      <c r="AT459" s="2"/>
      <c r="AU459" s="2" t="str">
        <f>IF(sum!A452="QU",sum!D452,"*")</f>
        <v>*</v>
      </c>
      <c r="AX459" s="4" t="s">
        <v>186</v>
      </c>
      <c r="AY459" s="4" t="s">
        <v>187</v>
      </c>
      <c r="AZ459" s="4">
        <v>2021</v>
      </c>
      <c r="BA459" s="2" t="str">
        <f>IF(sum!A452="SA",sum!B452,"*")</f>
        <v>*</v>
      </c>
      <c r="BB459" s="2"/>
      <c r="BC459" s="2" t="str">
        <f>IF(sum!A452="SA",sum!D452,"*")</f>
        <v>*</v>
      </c>
    </row>
    <row r="460" spans="2:55">
      <c r="B460" s="2" t="s">
        <v>186</v>
      </c>
      <c r="C460" s="2" t="s">
        <v>187</v>
      </c>
      <c r="D460" s="2">
        <v>2021</v>
      </c>
      <c r="J460" s="2" t="s">
        <v>186</v>
      </c>
      <c r="K460" s="2" t="s">
        <v>187</v>
      </c>
      <c r="L460" s="2">
        <v>2021</v>
      </c>
      <c r="M460" s="2" t="str">
        <f>IF(sum!A453="AT",sum!B453,"*")</f>
        <v>*</v>
      </c>
      <c r="N460" s="2"/>
      <c r="O460" s="2" t="str">
        <f>IF(sum!A453="AT",sum!D453,"*")</f>
        <v>*</v>
      </c>
      <c r="R460" s="2" t="s">
        <v>186</v>
      </c>
      <c r="S460" s="2" t="s">
        <v>187</v>
      </c>
      <c r="T460" s="2">
        <v>2021</v>
      </c>
      <c r="U460" s="2" t="str">
        <f>IF(sum!A453="BC",sum!B453,"*")</f>
        <v>*</v>
      </c>
      <c r="V460" s="2"/>
      <c r="W460" s="2" t="str">
        <f>IF(sum!A453="BC",sum!D453,"*")</f>
        <v>*</v>
      </c>
      <c r="Z460" s="2" t="s">
        <v>186</v>
      </c>
      <c r="AA460" s="2" t="s">
        <v>187</v>
      </c>
      <c r="AB460" s="2">
        <v>2021</v>
      </c>
      <c r="AC460" s="2" t="str">
        <f>IF(sum!A453="MA",sum!B453,"*")</f>
        <v>*</v>
      </c>
      <c r="AD460" s="2"/>
      <c r="AE460" s="2" t="str">
        <f>IF(sum!A453="MA",sum!D453,"*")</f>
        <v>*</v>
      </c>
      <c r="AH460" s="2" t="s">
        <v>186</v>
      </c>
      <c r="AI460" s="2" t="s">
        <v>187</v>
      </c>
      <c r="AJ460" s="2">
        <v>2021</v>
      </c>
      <c r="AK460" s="2" t="str">
        <f>IF(sum!A453="ON",sum!B453,"*")</f>
        <v>EDU-AuxiliaryEquip_ELE1</v>
      </c>
      <c r="AL460" s="2"/>
      <c r="AM460" s="2">
        <f>IF(sum!A453="ON",sum!D453,"*")</f>
        <v>0.038046924540266</v>
      </c>
      <c r="AP460" s="2" t="s">
        <v>186</v>
      </c>
      <c r="AQ460" s="2" t="s">
        <v>187</v>
      </c>
      <c r="AR460" s="2">
        <v>2021</v>
      </c>
      <c r="AS460" s="2" t="str">
        <f>IF(sum!A453="QU",sum!B453,"*")</f>
        <v>*</v>
      </c>
      <c r="AT460" s="2"/>
      <c r="AU460" s="2" t="str">
        <f>IF(sum!A453="QU",sum!D453,"*")</f>
        <v>*</v>
      </c>
      <c r="AX460" s="2" t="s">
        <v>186</v>
      </c>
      <c r="AY460" s="2" t="s">
        <v>187</v>
      </c>
      <c r="AZ460" s="2">
        <v>2021</v>
      </c>
      <c r="BA460" s="2" t="str">
        <f>IF(sum!A453="SA",sum!B453,"*")</f>
        <v>*</v>
      </c>
      <c r="BB460" s="2"/>
      <c r="BC460" s="2" t="str">
        <f>IF(sum!A453="SA",sum!D453,"*")</f>
        <v>*</v>
      </c>
    </row>
    <row r="461" spans="2:55">
      <c r="B461" s="2" t="s">
        <v>186</v>
      </c>
      <c r="C461" s="2" t="s">
        <v>187</v>
      </c>
      <c r="D461" s="2">
        <v>2021</v>
      </c>
      <c r="J461" s="2" t="s">
        <v>186</v>
      </c>
      <c r="K461" s="2" t="s">
        <v>187</v>
      </c>
      <c r="L461" s="2">
        <v>2021</v>
      </c>
      <c r="M461" s="2" t="str">
        <f>IF(sum!A454="AT",sum!B454,"*")</f>
        <v>*</v>
      </c>
      <c r="N461" s="2"/>
      <c r="O461" s="2" t="str">
        <f>IF(sum!A454="AT",sum!D454,"*")</f>
        <v>*</v>
      </c>
      <c r="R461" s="2" t="s">
        <v>186</v>
      </c>
      <c r="S461" s="2" t="s">
        <v>187</v>
      </c>
      <c r="T461" s="2">
        <v>2021</v>
      </c>
      <c r="U461" s="2" t="str">
        <f>IF(sum!A454="BC",sum!B454,"*")</f>
        <v>*</v>
      </c>
      <c r="V461" s="2"/>
      <c r="W461" s="2" t="str">
        <f>IF(sum!A454="BC",sum!D454,"*")</f>
        <v>*</v>
      </c>
      <c r="Z461" s="2" t="s">
        <v>186</v>
      </c>
      <c r="AA461" s="2" t="s">
        <v>187</v>
      </c>
      <c r="AB461" s="2">
        <v>2021</v>
      </c>
      <c r="AC461" s="2" t="str">
        <f>IF(sum!A454="MA",sum!B454,"*")</f>
        <v>*</v>
      </c>
      <c r="AD461" s="2"/>
      <c r="AE461" s="2" t="str">
        <f>IF(sum!A454="MA",sum!D454,"*")</f>
        <v>*</v>
      </c>
      <c r="AH461" s="2" t="s">
        <v>186</v>
      </c>
      <c r="AI461" s="2" t="s">
        <v>187</v>
      </c>
      <c r="AJ461" s="2">
        <v>2021</v>
      </c>
      <c r="AK461" s="2" t="str">
        <f>IF(sum!A454="ON",sum!B454,"*")</f>
        <v>EDU-AuxiliaryMot_ELE1</v>
      </c>
      <c r="AL461" s="2"/>
      <c r="AM461" s="2">
        <f>IF(sum!A454="ON",sum!D454,"*")</f>
        <v>0.0570703868103995</v>
      </c>
      <c r="AP461" s="4" t="s">
        <v>186</v>
      </c>
      <c r="AQ461" s="4" t="s">
        <v>187</v>
      </c>
      <c r="AR461" s="4">
        <v>2021</v>
      </c>
      <c r="AS461" s="2" t="str">
        <f>IF(sum!A454="QU",sum!B454,"*")</f>
        <v>*</v>
      </c>
      <c r="AT461" s="2"/>
      <c r="AU461" s="2" t="str">
        <f>IF(sum!A454="QU",sum!D454,"*")</f>
        <v>*</v>
      </c>
      <c r="AX461" s="2" t="s">
        <v>186</v>
      </c>
      <c r="AY461" s="2" t="s">
        <v>187</v>
      </c>
      <c r="AZ461" s="2">
        <v>2021</v>
      </c>
      <c r="BA461" s="2" t="str">
        <f>IF(sum!A454="SA",sum!B454,"*")</f>
        <v>*</v>
      </c>
      <c r="BB461" s="2"/>
      <c r="BC461" s="2" t="str">
        <f>IF(sum!A454="SA",sum!D454,"*")</f>
        <v>*</v>
      </c>
    </row>
    <row r="462" spans="2:55">
      <c r="B462" s="4" t="s">
        <v>186</v>
      </c>
      <c r="C462" s="4" t="s">
        <v>187</v>
      </c>
      <c r="D462" s="4">
        <v>2021</v>
      </c>
      <c r="J462" s="4" t="s">
        <v>186</v>
      </c>
      <c r="K462" s="4" t="s">
        <v>187</v>
      </c>
      <c r="L462" s="4">
        <v>2021</v>
      </c>
      <c r="M462" s="2" t="str">
        <f>IF(sum!A455="AT",sum!B455,"*")</f>
        <v>*</v>
      </c>
      <c r="N462" s="2"/>
      <c r="O462" s="2" t="str">
        <f>IF(sum!A455="AT",sum!D455,"*")</f>
        <v>*</v>
      </c>
      <c r="R462" s="4" t="s">
        <v>186</v>
      </c>
      <c r="S462" s="4" t="s">
        <v>187</v>
      </c>
      <c r="T462" s="4">
        <v>2021</v>
      </c>
      <c r="U462" s="2" t="str">
        <f>IF(sum!A455="BC",sum!B455,"*")</f>
        <v>*</v>
      </c>
      <c r="V462" s="2"/>
      <c r="W462" s="2" t="str">
        <f>IF(sum!A455="BC",sum!D455,"*")</f>
        <v>*</v>
      </c>
      <c r="Z462" s="4" t="s">
        <v>186</v>
      </c>
      <c r="AA462" s="4" t="s">
        <v>187</v>
      </c>
      <c r="AB462" s="4">
        <v>2021</v>
      </c>
      <c r="AC462" s="2" t="str">
        <f>IF(sum!A455="MA",sum!B455,"*")</f>
        <v>*</v>
      </c>
      <c r="AD462" s="2"/>
      <c r="AE462" s="2" t="str">
        <f>IF(sum!A455="MA",sum!D455,"*")</f>
        <v>*</v>
      </c>
      <c r="AH462" s="4" t="s">
        <v>186</v>
      </c>
      <c r="AI462" s="4" t="s">
        <v>187</v>
      </c>
      <c r="AJ462" s="4">
        <v>2021</v>
      </c>
      <c r="AK462" s="2" t="str">
        <f>IF(sum!A455="ON",sum!B455,"*")</f>
        <v>EDU-Light_ELE1</v>
      </c>
      <c r="AL462" s="2"/>
      <c r="AM462" s="2">
        <f>IF(sum!A455="ON",sum!D455,"*")</f>
        <v>0.22194039315155</v>
      </c>
      <c r="AP462" s="2" t="s">
        <v>186</v>
      </c>
      <c r="AQ462" s="2" t="s">
        <v>187</v>
      </c>
      <c r="AR462" s="2">
        <v>2021</v>
      </c>
      <c r="AS462" s="2" t="str">
        <f>IF(sum!A455="QU",sum!B455,"*")</f>
        <v>*</v>
      </c>
      <c r="AT462" s="2"/>
      <c r="AU462" s="2" t="str">
        <f>IF(sum!A455="QU",sum!D455,"*")</f>
        <v>*</v>
      </c>
      <c r="AX462" s="4" t="s">
        <v>186</v>
      </c>
      <c r="AY462" s="4" t="s">
        <v>187</v>
      </c>
      <c r="AZ462" s="4">
        <v>2021</v>
      </c>
      <c r="BA462" s="2" t="str">
        <f>IF(sum!A455="SA",sum!B455,"*")</f>
        <v>*</v>
      </c>
      <c r="BB462" s="2"/>
      <c r="BC462" s="2" t="str">
        <f>IF(sum!A455="SA",sum!D455,"*")</f>
        <v>*</v>
      </c>
    </row>
    <row r="463" spans="2:55">
      <c r="B463" s="2" t="s">
        <v>186</v>
      </c>
      <c r="C463" s="2" t="s">
        <v>187</v>
      </c>
      <c r="D463" s="2">
        <v>2021</v>
      </c>
      <c r="J463" s="2" t="s">
        <v>186</v>
      </c>
      <c r="K463" s="2" t="s">
        <v>187</v>
      </c>
      <c r="L463" s="2">
        <v>2021</v>
      </c>
      <c r="M463" s="2" t="str">
        <f>IF(sum!A456="AT",sum!B456,"*")</f>
        <v>*</v>
      </c>
      <c r="N463" s="2"/>
      <c r="O463" s="2" t="str">
        <f>IF(sum!A456="AT",sum!D456,"*")</f>
        <v>*</v>
      </c>
      <c r="R463" s="2" t="s">
        <v>186</v>
      </c>
      <c r="S463" s="2" t="s">
        <v>187</v>
      </c>
      <c r="T463" s="2">
        <v>2021</v>
      </c>
      <c r="U463" s="2" t="str">
        <f>IF(sum!A456="BC",sum!B456,"*")</f>
        <v>*</v>
      </c>
      <c r="V463" s="2"/>
      <c r="W463" s="2" t="str">
        <f>IF(sum!A456="BC",sum!D456,"*")</f>
        <v>*</v>
      </c>
      <c r="Z463" s="2" t="s">
        <v>186</v>
      </c>
      <c r="AA463" s="2" t="s">
        <v>187</v>
      </c>
      <c r="AB463" s="2">
        <v>2021</v>
      </c>
      <c r="AC463" s="2" t="str">
        <f>IF(sum!A456="MA",sum!B456,"*")</f>
        <v>*</v>
      </c>
      <c r="AD463" s="2"/>
      <c r="AE463" s="2" t="str">
        <f>IF(sum!A456="MA",sum!D456,"*")</f>
        <v>*</v>
      </c>
      <c r="AH463" s="2" t="s">
        <v>186</v>
      </c>
      <c r="AI463" s="2" t="s">
        <v>187</v>
      </c>
      <c r="AJ463" s="2">
        <v>2021</v>
      </c>
      <c r="AK463" s="2" t="str">
        <f>IF(sum!A456="ON",sum!B456,"*")</f>
        <v>EDU-SpCool_ELE1</v>
      </c>
      <c r="AL463" s="2"/>
      <c r="AM463" s="2">
        <f>IF(sum!A456="ON",sum!D456,"*")</f>
        <v>0.0570703868103996</v>
      </c>
      <c r="AP463" s="4" t="s">
        <v>186</v>
      </c>
      <c r="AQ463" s="4" t="s">
        <v>187</v>
      </c>
      <c r="AR463" s="4">
        <v>2021</v>
      </c>
      <c r="AS463" s="2" t="str">
        <f>IF(sum!A456="QU",sum!B456,"*")</f>
        <v>*</v>
      </c>
      <c r="AT463" s="2"/>
      <c r="AU463" s="2" t="str">
        <f>IF(sum!A456="QU",sum!D456,"*")</f>
        <v>*</v>
      </c>
      <c r="AX463" s="2" t="s">
        <v>186</v>
      </c>
      <c r="AY463" s="2" t="s">
        <v>187</v>
      </c>
      <c r="AZ463" s="2">
        <v>2021</v>
      </c>
      <c r="BA463" s="2" t="str">
        <f>IF(sum!A456="SA",sum!B456,"*")</f>
        <v>*</v>
      </c>
      <c r="BB463" s="2"/>
      <c r="BC463" s="2" t="str">
        <f>IF(sum!A456="SA",sum!D456,"*")</f>
        <v>*</v>
      </c>
    </row>
    <row r="464" spans="2:55">
      <c r="B464" s="2" t="s">
        <v>186</v>
      </c>
      <c r="C464" s="2" t="s">
        <v>187</v>
      </c>
      <c r="D464" s="2">
        <v>2021</v>
      </c>
      <c r="J464" s="2" t="s">
        <v>186</v>
      </c>
      <c r="K464" s="2" t="s">
        <v>187</v>
      </c>
      <c r="L464" s="2">
        <v>2021</v>
      </c>
      <c r="M464" s="2" t="str">
        <f>IF(sum!A457="AT",sum!B457,"*")</f>
        <v>*</v>
      </c>
      <c r="N464" s="2"/>
      <c r="O464" s="2" t="str">
        <f>IF(sum!A457="AT",sum!D457,"*")</f>
        <v>*</v>
      </c>
      <c r="R464" s="2" t="s">
        <v>186</v>
      </c>
      <c r="S464" s="2" t="s">
        <v>187</v>
      </c>
      <c r="T464" s="2">
        <v>2021</v>
      </c>
      <c r="U464" s="2" t="str">
        <f>IF(sum!A457="BC",sum!B457,"*")</f>
        <v>*</v>
      </c>
      <c r="V464" s="2"/>
      <c r="W464" s="2" t="str">
        <f>IF(sum!A457="BC",sum!D457,"*")</f>
        <v>*</v>
      </c>
      <c r="Z464" s="2" t="s">
        <v>186</v>
      </c>
      <c r="AA464" s="2" t="s">
        <v>187</v>
      </c>
      <c r="AB464" s="2">
        <v>2021</v>
      </c>
      <c r="AC464" s="2" t="str">
        <f>IF(sum!A457="MA",sum!B457,"*")</f>
        <v>*</v>
      </c>
      <c r="AD464" s="2"/>
      <c r="AE464" s="2" t="str">
        <f>IF(sum!A457="MA",sum!D457,"*")</f>
        <v>*</v>
      </c>
      <c r="AH464" s="2" t="s">
        <v>186</v>
      </c>
      <c r="AI464" s="2" t="s">
        <v>187</v>
      </c>
      <c r="AJ464" s="2">
        <v>2021</v>
      </c>
      <c r="AK464" s="2" t="str">
        <f>IF(sum!A457="ON",sum!B457,"*")</f>
        <v>EDU-SpHeat_ELE1</v>
      </c>
      <c r="AL464" s="2"/>
      <c r="AM464" s="2">
        <f>IF(sum!A457="ON",sum!D457,"*")</f>
        <v>0</v>
      </c>
      <c r="AP464" s="2" t="s">
        <v>186</v>
      </c>
      <c r="AQ464" s="2" t="s">
        <v>187</v>
      </c>
      <c r="AR464" s="2">
        <v>2021</v>
      </c>
      <c r="AS464" s="2" t="str">
        <f>IF(sum!A457="QU",sum!B457,"*")</f>
        <v>*</v>
      </c>
      <c r="AT464" s="2"/>
      <c r="AU464" s="2" t="str">
        <f>IF(sum!A457="QU",sum!D457,"*")</f>
        <v>*</v>
      </c>
      <c r="AX464" s="2" t="s">
        <v>186</v>
      </c>
      <c r="AY464" s="2" t="s">
        <v>187</v>
      </c>
      <c r="AZ464" s="2">
        <v>2021</v>
      </c>
      <c r="BA464" s="2" t="str">
        <f>IF(sum!A457="SA",sum!B457,"*")</f>
        <v>*</v>
      </c>
      <c r="BB464" s="2"/>
      <c r="BC464" s="2" t="str">
        <f>IF(sum!A457="SA",sum!D457,"*")</f>
        <v>*</v>
      </c>
    </row>
    <row r="465" spans="2:55">
      <c r="B465" s="4" t="s">
        <v>186</v>
      </c>
      <c r="C465" s="4" t="s">
        <v>187</v>
      </c>
      <c r="D465" s="4">
        <v>2021</v>
      </c>
      <c r="J465" s="4" t="s">
        <v>186</v>
      </c>
      <c r="K465" s="4" t="s">
        <v>187</v>
      </c>
      <c r="L465" s="4">
        <v>2021</v>
      </c>
      <c r="M465" s="2" t="str">
        <f>IF(sum!A458="AT",sum!B458,"*")</f>
        <v>*</v>
      </c>
      <c r="N465" s="2"/>
      <c r="O465" s="2" t="str">
        <f>IF(sum!A458="AT",sum!D458,"*")</f>
        <v>*</v>
      </c>
      <c r="R465" s="4" t="s">
        <v>186</v>
      </c>
      <c r="S465" s="4" t="s">
        <v>187</v>
      </c>
      <c r="T465" s="4">
        <v>2021</v>
      </c>
      <c r="U465" s="2" t="str">
        <f>IF(sum!A458="BC",sum!B458,"*")</f>
        <v>*</v>
      </c>
      <c r="V465" s="2"/>
      <c r="W465" s="2" t="str">
        <f>IF(sum!A458="BC",sum!D458,"*")</f>
        <v>*</v>
      </c>
      <c r="Z465" s="4" t="s">
        <v>186</v>
      </c>
      <c r="AA465" s="4" t="s">
        <v>187</v>
      </c>
      <c r="AB465" s="4">
        <v>2021</v>
      </c>
      <c r="AC465" s="2" t="str">
        <f>IF(sum!A458="MA",sum!B458,"*")</f>
        <v>*</v>
      </c>
      <c r="AD465" s="2"/>
      <c r="AE465" s="2" t="str">
        <f>IF(sum!A458="MA",sum!D458,"*")</f>
        <v>*</v>
      </c>
      <c r="AH465" s="4" t="s">
        <v>186</v>
      </c>
      <c r="AI465" s="4" t="s">
        <v>187</v>
      </c>
      <c r="AJ465" s="4">
        <v>2021</v>
      </c>
      <c r="AK465" s="2" t="str">
        <f>IF(sum!A458="ON",sum!B458,"*")</f>
        <v>EDU-WaterHeat_ELE1</v>
      </c>
      <c r="AL465" s="2"/>
      <c r="AM465" s="2">
        <f>IF(sum!A458="ON",sum!D458,"*")</f>
        <v>0</v>
      </c>
      <c r="AP465" s="4" t="s">
        <v>186</v>
      </c>
      <c r="AQ465" s="4" t="s">
        <v>187</v>
      </c>
      <c r="AR465" s="4">
        <v>2021</v>
      </c>
      <c r="AS465" s="2" t="str">
        <f>IF(sum!A458="QU",sum!B458,"*")</f>
        <v>*</v>
      </c>
      <c r="AT465" s="2"/>
      <c r="AU465" s="2" t="str">
        <f>IF(sum!A458="QU",sum!D458,"*")</f>
        <v>*</v>
      </c>
      <c r="AX465" s="4" t="s">
        <v>186</v>
      </c>
      <c r="AY465" s="4" t="s">
        <v>187</v>
      </c>
      <c r="AZ465" s="4">
        <v>2021</v>
      </c>
      <c r="BA465" s="2" t="str">
        <f>IF(sum!A458="SA",sum!B458,"*")</f>
        <v>*</v>
      </c>
      <c r="BB465" s="2"/>
      <c r="BC465" s="2" t="str">
        <f>IF(sum!A458="SA",sum!D458,"*")</f>
        <v>*</v>
      </c>
    </row>
    <row r="466" spans="2:55">
      <c r="B466" s="2" t="s">
        <v>186</v>
      </c>
      <c r="C466" s="2" t="s">
        <v>187</v>
      </c>
      <c r="D466" s="2">
        <v>2021</v>
      </c>
      <c r="J466" s="2" t="s">
        <v>186</v>
      </c>
      <c r="K466" s="2" t="s">
        <v>187</v>
      </c>
      <c r="L466" s="2">
        <v>2021</v>
      </c>
      <c r="M466" s="2" t="str">
        <f>IF(sum!A459="AT",sum!B459,"*")</f>
        <v>*</v>
      </c>
      <c r="N466" s="2"/>
      <c r="O466" s="2" t="str">
        <f>IF(sum!A459="AT",sum!D459,"*")</f>
        <v>*</v>
      </c>
      <c r="R466" s="2" t="s">
        <v>186</v>
      </c>
      <c r="S466" s="2" t="s">
        <v>187</v>
      </c>
      <c r="T466" s="2">
        <v>2021</v>
      </c>
      <c r="U466" s="2" t="str">
        <f>IF(sum!A459="BC",sum!B459,"*")</f>
        <v>*</v>
      </c>
      <c r="V466" s="2"/>
      <c r="W466" s="2" t="str">
        <f>IF(sum!A459="BC",sum!D459,"*")</f>
        <v>*</v>
      </c>
      <c r="Z466" s="2" t="s">
        <v>186</v>
      </c>
      <c r="AA466" s="2" t="s">
        <v>187</v>
      </c>
      <c r="AB466" s="2">
        <v>2021</v>
      </c>
      <c r="AC466" s="2" t="str">
        <f>IF(sum!A459="MA",sum!B459,"*")</f>
        <v>*</v>
      </c>
      <c r="AD466" s="2"/>
      <c r="AE466" s="2" t="str">
        <f>IF(sum!A459="MA",sum!D459,"*")</f>
        <v>*</v>
      </c>
      <c r="AH466" s="2" t="s">
        <v>186</v>
      </c>
      <c r="AI466" s="2" t="s">
        <v>187</v>
      </c>
      <c r="AJ466" s="2">
        <v>2021</v>
      </c>
      <c r="AK466" s="2" t="str">
        <f>IF(sum!A459="ON",sum!B459,"*")</f>
        <v>ESTBATS101_2h</v>
      </c>
      <c r="AL466" s="2"/>
      <c r="AM466" s="2">
        <f>IF(sum!A459="ON",sum!D459,"*")</f>
        <v>0</v>
      </c>
      <c r="AP466" s="2" t="s">
        <v>186</v>
      </c>
      <c r="AQ466" s="2" t="s">
        <v>187</v>
      </c>
      <c r="AR466" s="2">
        <v>2021</v>
      </c>
      <c r="AS466" s="2" t="str">
        <f>IF(sum!A459="QU",sum!B459,"*")</f>
        <v>*</v>
      </c>
      <c r="AT466" s="2"/>
      <c r="AU466" s="2" t="str">
        <f>IF(sum!A459="QU",sum!D459,"*")</f>
        <v>*</v>
      </c>
      <c r="AX466" s="2" t="s">
        <v>186</v>
      </c>
      <c r="AY466" s="2" t="s">
        <v>187</v>
      </c>
      <c r="AZ466" s="2">
        <v>2021</v>
      </c>
      <c r="BA466" s="2" t="str">
        <f>IF(sum!A459="SA",sum!B459,"*")</f>
        <v>*</v>
      </c>
      <c r="BB466" s="2"/>
      <c r="BC466" s="2" t="str">
        <f>IF(sum!A459="SA",sum!D459,"*")</f>
        <v>*</v>
      </c>
    </row>
    <row r="467" spans="2:55">
      <c r="B467" s="2" t="s">
        <v>186</v>
      </c>
      <c r="C467" s="2" t="s">
        <v>187</v>
      </c>
      <c r="D467" s="2">
        <v>2021</v>
      </c>
      <c r="J467" s="2" t="s">
        <v>186</v>
      </c>
      <c r="K467" s="2" t="s">
        <v>187</v>
      </c>
      <c r="L467" s="2">
        <v>2021</v>
      </c>
      <c r="M467" s="2" t="str">
        <f>IF(sum!A460="AT",sum!B460,"*")</f>
        <v>*</v>
      </c>
      <c r="N467" s="2"/>
      <c r="O467" s="2" t="str">
        <f>IF(sum!A460="AT",sum!D460,"*")</f>
        <v>*</v>
      </c>
      <c r="R467" s="2" t="s">
        <v>186</v>
      </c>
      <c r="S467" s="2" t="s">
        <v>187</v>
      </c>
      <c r="T467" s="2">
        <v>2021</v>
      </c>
      <c r="U467" s="2" t="str">
        <f>IF(sum!A460="BC",sum!B460,"*")</f>
        <v>*</v>
      </c>
      <c r="V467" s="2"/>
      <c r="W467" s="2" t="str">
        <f>IF(sum!A460="BC",sum!D460,"*")</f>
        <v>*</v>
      </c>
      <c r="Z467" s="2" t="s">
        <v>186</v>
      </c>
      <c r="AA467" s="2" t="s">
        <v>187</v>
      </c>
      <c r="AB467" s="2">
        <v>2021</v>
      </c>
      <c r="AC467" s="2" t="str">
        <f>IF(sum!A460="MA",sum!B460,"*")</f>
        <v>*</v>
      </c>
      <c r="AD467" s="2"/>
      <c r="AE467" s="2" t="str">
        <f>IF(sum!A460="MA",sum!D460,"*")</f>
        <v>*</v>
      </c>
      <c r="AH467" s="2" t="s">
        <v>186</v>
      </c>
      <c r="AI467" s="2" t="s">
        <v>187</v>
      </c>
      <c r="AJ467" s="2">
        <v>2021</v>
      </c>
      <c r="AK467" s="2" t="str">
        <f>IF(sum!A460="ON",sum!B460,"*")</f>
        <v>ESTCAESS101_4h</v>
      </c>
      <c r="AL467" s="2"/>
      <c r="AM467" s="2">
        <f>IF(sum!A460="ON",sum!D460,"*")</f>
        <v>0</v>
      </c>
      <c r="AP467" s="4" t="s">
        <v>186</v>
      </c>
      <c r="AQ467" s="4" t="s">
        <v>187</v>
      </c>
      <c r="AR467" s="4">
        <v>2021</v>
      </c>
      <c r="AS467" s="2" t="str">
        <f>IF(sum!A460="QU",sum!B460,"*")</f>
        <v>*</v>
      </c>
      <c r="AT467" s="2"/>
      <c r="AU467" s="2" t="str">
        <f>IF(sum!A460="QU",sum!D460,"*")</f>
        <v>*</v>
      </c>
      <c r="AX467" s="2" t="s">
        <v>186</v>
      </c>
      <c r="AY467" s="2" t="s">
        <v>187</v>
      </c>
      <c r="AZ467" s="2">
        <v>2021</v>
      </c>
      <c r="BA467" s="2" t="str">
        <f>IF(sum!A460="SA",sum!B460,"*")</f>
        <v>*</v>
      </c>
      <c r="BB467" s="2"/>
      <c r="BC467" s="2" t="str">
        <f>IF(sum!A460="SA",sum!D460,"*")</f>
        <v>*</v>
      </c>
    </row>
    <row r="468" spans="2:55">
      <c r="B468" s="4" t="s">
        <v>186</v>
      </c>
      <c r="C468" s="4" t="s">
        <v>187</v>
      </c>
      <c r="D468" s="4">
        <v>2021</v>
      </c>
      <c r="J468" s="4" t="s">
        <v>186</v>
      </c>
      <c r="K468" s="4" t="s">
        <v>187</v>
      </c>
      <c r="L468" s="4">
        <v>2021</v>
      </c>
      <c r="M468" s="2" t="str">
        <f>IF(sum!A461="AT",sum!B461,"*")</f>
        <v>*</v>
      </c>
      <c r="N468" s="2"/>
      <c r="O468" s="2" t="str">
        <f>IF(sum!A461="AT",sum!D461,"*")</f>
        <v>*</v>
      </c>
      <c r="R468" s="4" t="s">
        <v>186</v>
      </c>
      <c r="S468" s="4" t="s">
        <v>187</v>
      </c>
      <c r="T468" s="4">
        <v>2021</v>
      </c>
      <c r="U468" s="2" t="str">
        <f>IF(sum!A461="BC",sum!B461,"*")</f>
        <v>*</v>
      </c>
      <c r="V468" s="2"/>
      <c r="W468" s="2" t="str">
        <f>IF(sum!A461="BC",sum!D461,"*")</f>
        <v>*</v>
      </c>
      <c r="Z468" s="4" t="s">
        <v>186</v>
      </c>
      <c r="AA468" s="4" t="s">
        <v>187</v>
      </c>
      <c r="AB468" s="4">
        <v>2021</v>
      </c>
      <c r="AC468" s="2" t="str">
        <f>IF(sum!A461="MA",sum!B461,"*")</f>
        <v>*</v>
      </c>
      <c r="AD468" s="2"/>
      <c r="AE468" s="2" t="str">
        <f>IF(sum!A461="MA",sum!D461,"*")</f>
        <v>*</v>
      </c>
      <c r="AH468" s="4" t="s">
        <v>186</v>
      </c>
      <c r="AI468" s="4" t="s">
        <v>187</v>
      </c>
      <c r="AJ468" s="4">
        <v>2021</v>
      </c>
      <c r="AK468" s="2" t="str">
        <f>IF(sum!A461="ON",sum!B461,"*")</f>
        <v>EUGEOF01</v>
      </c>
      <c r="AL468" s="2"/>
      <c r="AM468" s="2">
        <f>IF(sum!A461="ON",sum!D461,"*")</f>
        <v>0</v>
      </c>
      <c r="AP468" s="2" t="s">
        <v>186</v>
      </c>
      <c r="AQ468" s="2" t="s">
        <v>187</v>
      </c>
      <c r="AR468" s="2">
        <v>2021</v>
      </c>
      <c r="AS468" s="2" t="str">
        <f>IF(sum!A461="QU",sum!B461,"*")</f>
        <v>*</v>
      </c>
      <c r="AT468" s="2"/>
      <c r="AU468" s="2" t="str">
        <f>IF(sum!A461="QU",sum!D461,"*")</f>
        <v>*</v>
      </c>
      <c r="AX468" s="4" t="s">
        <v>186</v>
      </c>
      <c r="AY468" s="4" t="s">
        <v>187</v>
      </c>
      <c r="AZ468" s="4">
        <v>2021</v>
      </c>
      <c r="BA468" s="2" t="str">
        <f>IF(sum!A461="SA",sum!B461,"*")</f>
        <v>*</v>
      </c>
      <c r="BB468" s="2"/>
      <c r="BC468" s="2" t="str">
        <f>IF(sum!A461="SA",sum!D461,"*")</f>
        <v>*</v>
      </c>
    </row>
    <row r="469" spans="2:55">
      <c r="B469" s="2" t="s">
        <v>186</v>
      </c>
      <c r="C469" s="2" t="s">
        <v>187</v>
      </c>
      <c r="D469" s="2">
        <v>2021</v>
      </c>
      <c r="J469" s="2" t="s">
        <v>186</v>
      </c>
      <c r="K469" s="2" t="s">
        <v>187</v>
      </c>
      <c r="L469" s="2">
        <v>2021</v>
      </c>
      <c r="M469" s="2" t="str">
        <f>IF(sum!A462="AT",sum!B462,"*")</f>
        <v>*</v>
      </c>
      <c r="N469" s="2"/>
      <c r="O469" s="2" t="str">
        <f>IF(sum!A462="AT",sum!D462,"*")</f>
        <v>*</v>
      </c>
      <c r="R469" s="2" t="s">
        <v>186</v>
      </c>
      <c r="S469" s="2" t="s">
        <v>187</v>
      </c>
      <c r="T469" s="2">
        <v>2021</v>
      </c>
      <c r="U469" s="2" t="str">
        <f>IF(sum!A462="BC",sum!B462,"*")</f>
        <v>*</v>
      </c>
      <c r="V469" s="2"/>
      <c r="W469" s="2" t="str">
        <f>IF(sum!A462="BC",sum!D462,"*")</f>
        <v>*</v>
      </c>
      <c r="Z469" s="2" t="s">
        <v>186</v>
      </c>
      <c r="AA469" s="2" t="s">
        <v>187</v>
      </c>
      <c r="AB469" s="2">
        <v>2021</v>
      </c>
      <c r="AC469" s="2" t="str">
        <f>IF(sum!A462="MA",sum!B462,"*")</f>
        <v>*</v>
      </c>
      <c r="AD469" s="2"/>
      <c r="AE469" s="2" t="str">
        <f>IF(sum!A462="MA",sum!D462,"*")</f>
        <v>*</v>
      </c>
      <c r="AH469" s="2" t="s">
        <v>186</v>
      </c>
      <c r="AI469" s="2" t="s">
        <v>187</v>
      </c>
      <c r="AJ469" s="2">
        <v>2021</v>
      </c>
      <c r="AK469" s="2" t="str">
        <f>IF(sum!A462="ON",sum!B462,"*")</f>
        <v>EUPVSOLHC01</v>
      </c>
      <c r="AL469" s="2"/>
      <c r="AM469" s="2">
        <f>IF(sum!A462="ON",sum!D462,"*")</f>
        <v>0</v>
      </c>
      <c r="AP469" s="4" t="s">
        <v>186</v>
      </c>
      <c r="AQ469" s="4" t="s">
        <v>187</v>
      </c>
      <c r="AR469" s="4">
        <v>2021</v>
      </c>
      <c r="AS469" s="2" t="str">
        <f>IF(sum!A462="QU",sum!B462,"*")</f>
        <v>*</v>
      </c>
      <c r="AT469" s="2"/>
      <c r="AU469" s="2" t="str">
        <f>IF(sum!A462="QU",sum!D462,"*")</f>
        <v>*</v>
      </c>
      <c r="AX469" s="2" t="s">
        <v>186</v>
      </c>
      <c r="AY469" s="2" t="s">
        <v>187</v>
      </c>
      <c r="AZ469" s="2">
        <v>2021</v>
      </c>
      <c r="BA469" s="2" t="str">
        <f>IF(sum!A462="SA",sum!B462,"*")</f>
        <v>*</v>
      </c>
      <c r="BB469" s="2"/>
      <c r="BC469" s="2" t="str">
        <f>IF(sum!A462="SA",sum!D462,"*")</f>
        <v>*</v>
      </c>
    </row>
    <row r="470" spans="2:55">
      <c r="B470" s="2" t="s">
        <v>186</v>
      </c>
      <c r="C470" s="2" t="s">
        <v>187</v>
      </c>
      <c r="D470" s="2">
        <v>2021</v>
      </c>
      <c r="J470" s="2" t="s">
        <v>186</v>
      </c>
      <c r="K470" s="2" t="s">
        <v>187</v>
      </c>
      <c r="L470" s="2">
        <v>2021</v>
      </c>
      <c r="M470" s="2" t="str">
        <f>IF(sum!A463="AT",sum!B463,"*")</f>
        <v>*</v>
      </c>
      <c r="N470" s="2"/>
      <c r="O470" s="2" t="str">
        <f>IF(sum!A463="AT",sum!D463,"*")</f>
        <v>*</v>
      </c>
      <c r="R470" s="2" t="s">
        <v>186</v>
      </c>
      <c r="S470" s="2" t="s">
        <v>187</v>
      </c>
      <c r="T470" s="2">
        <v>2021</v>
      </c>
      <c r="U470" s="2" t="str">
        <f>IF(sum!A463="BC",sum!B463,"*")</f>
        <v>*</v>
      </c>
      <c r="V470" s="2"/>
      <c r="W470" s="2" t="str">
        <f>IF(sum!A463="BC",sum!D463,"*")</f>
        <v>*</v>
      </c>
      <c r="Z470" s="2" t="s">
        <v>186</v>
      </c>
      <c r="AA470" s="2" t="s">
        <v>187</v>
      </c>
      <c r="AB470" s="2">
        <v>2021</v>
      </c>
      <c r="AC470" s="2" t="str">
        <f>IF(sum!A463="MA",sum!B463,"*")</f>
        <v>*</v>
      </c>
      <c r="AD470" s="2"/>
      <c r="AE470" s="2" t="str">
        <f>IF(sum!A463="MA",sum!D463,"*")</f>
        <v>*</v>
      </c>
      <c r="AH470" s="2" t="s">
        <v>186</v>
      </c>
      <c r="AI470" s="2" t="s">
        <v>187</v>
      </c>
      <c r="AJ470" s="2">
        <v>2021</v>
      </c>
      <c r="AK470" s="2" t="str">
        <f>IF(sum!A463="ON",sum!B463,"*")</f>
        <v>EUWINONH01</v>
      </c>
      <c r="AL470" s="2"/>
      <c r="AM470" s="2">
        <f>IF(sum!A463="ON",sum!D463,"*")</f>
        <v>0</v>
      </c>
      <c r="AP470" s="2" t="s">
        <v>186</v>
      </c>
      <c r="AQ470" s="2" t="s">
        <v>187</v>
      </c>
      <c r="AR470" s="2">
        <v>2021</v>
      </c>
      <c r="AS470" s="2" t="str">
        <f>IF(sum!A463="QU",sum!B463,"*")</f>
        <v>*</v>
      </c>
      <c r="AT470" s="2"/>
      <c r="AU470" s="2" t="str">
        <f>IF(sum!A463="QU",sum!D463,"*")</f>
        <v>*</v>
      </c>
      <c r="AX470" s="2" t="s">
        <v>186</v>
      </c>
      <c r="AY470" s="2" t="s">
        <v>187</v>
      </c>
      <c r="AZ470" s="2">
        <v>2021</v>
      </c>
      <c r="BA470" s="2" t="str">
        <f>IF(sum!A463="SA",sum!B463,"*")</f>
        <v>*</v>
      </c>
      <c r="BB470" s="2"/>
      <c r="BC470" s="2" t="str">
        <f>IF(sum!A463="SA",sum!D463,"*")</f>
        <v>*</v>
      </c>
    </row>
    <row r="471" spans="2:55">
      <c r="B471" s="4" t="s">
        <v>186</v>
      </c>
      <c r="C471" s="4" t="s">
        <v>187</v>
      </c>
      <c r="D471" s="4">
        <v>2021</v>
      </c>
      <c r="J471" s="4" t="s">
        <v>186</v>
      </c>
      <c r="K471" s="4" t="s">
        <v>187</v>
      </c>
      <c r="L471" s="4">
        <v>2021</v>
      </c>
      <c r="M471" s="2" t="str">
        <f>IF(sum!A464="AT",sum!B464,"*")</f>
        <v>*</v>
      </c>
      <c r="N471" s="2"/>
      <c r="O471" s="2" t="str">
        <f>IF(sum!A464="AT",sum!D464,"*")</f>
        <v>*</v>
      </c>
      <c r="R471" s="4" t="s">
        <v>186</v>
      </c>
      <c r="S471" s="4" t="s">
        <v>187</v>
      </c>
      <c r="T471" s="4">
        <v>2021</v>
      </c>
      <c r="U471" s="2" t="str">
        <f>IF(sum!A464="BC",sum!B464,"*")</f>
        <v>*</v>
      </c>
      <c r="V471" s="2"/>
      <c r="W471" s="2" t="str">
        <f>IF(sum!A464="BC",sum!D464,"*")</f>
        <v>*</v>
      </c>
      <c r="Z471" s="4" t="s">
        <v>186</v>
      </c>
      <c r="AA471" s="4" t="s">
        <v>187</v>
      </c>
      <c r="AB471" s="4">
        <v>2021</v>
      </c>
      <c r="AC471" s="2" t="str">
        <f>IF(sum!A464="MA",sum!B464,"*")</f>
        <v>*</v>
      </c>
      <c r="AD471" s="2"/>
      <c r="AE471" s="2" t="str">
        <f>IF(sum!A464="MA",sum!D464,"*")</f>
        <v>*</v>
      </c>
      <c r="AH471" s="4" t="s">
        <v>186</v>
      </c>
      <c r="AI471" s="4" t="s">
        <v>187</v>
      </c>
      <c r="AJ471" s="4">
        <v>2021</v>
      </c>
      <c r="AK471" s="2" t="str">
        <f>IF(sum!A464="ON",sum!B464,"*")</f>
        <v>EUWINONL01</v>
      </c>
      <c r="AL471" s="2"/>
      <c r="AM471" s="2">
        <f>IF(sum!A464="ON",sum!D464,"*")</f>
        <v>0</v>
      </c>
      <c r="AP471" s="4" t="s">
        <v>186</v>
      </c>
      <c r="AQ471" s="4" t="s">
        <v>187</v>
      </c>
      <c r="AR471" s="4">
        <v>2021</v>
      </c>
      <c r="AS471" s="2" t="str">
        <f>IF(sum!A464="QU",sum!B464,"*")</f>
        <v>*</v>
      </c>
      <c r="AT471" s="2"/>
      <c r="AU471" s="2" t="str">
        <f>IF(sum!A464="QU",sum!D464,"*")</f>
        <v>*</v>
      </c>
      <c r="AX471" s="4" t="s">
        <v>186</v>
      </c>
      <c r="AY471" s="4" t="s">
        <v>187</v>
      </c>
      <c r="AZ471" s="4">
        <v>2021</v>
      </c>
      <c r="BA471" s="2" t="str">
        <f>IF(sum!A464="SA",sum!B464,"*")</f>
        <v>*</v>
      </c>
      <c r="BB471" s="2"/>
      <c r="BC471" s="2" t="str">
        <f>IF(sum!A464="SA",sum!D464,"*")</f>
        <v>*</v>
      </c>
    </row>
    <row r="472" spans="2:55">
      <c r="B472" s="2" t="s">
        <v>186</v>
      </c>
      <c r="C472" s="2" t="s">
        <v>187</v>
      </c>
      <c r="D472" s="2">
        <v>2021</v>
      </c>
      <c r="J472" s="2" t="s">
        <v>186</v>
      </c>
      <c r="K472" s="2" t="s">
        <v>187</v>
      </c>
      <c r="L472" s="2">
        <v>2021</v>
      </c>
      <c r="M472" s="2" t="str">
        <f>IF(sum!A465="AT",sum!B465,"*")</f>
        <v>*</v>
      </c>
      <c r="N472" s="2"/>
      <c r="O472" s="2" t="str">
        <f>IF(sum!A465="AT",sum!D465,"*")</f>
        <v>*</v>
      </c>
      <c r="R472" s="2" t="s">
        <v>186</v>
      </c>
      <c r="S472" s="2" t="s">
        <v>187</v>
      </c>
      <c r="T472" s="2">
        <v>2021</v>
      </c>
      <c r="U472" s="2" t="str">
        <f>IF(sum!A465="BC",sum!B465,"*")</f>
        <v>*</v>
      </c>
      <c r="V472" s="2"/>
      <c r="W472" s="2" t="str">
        <f>IF(sum!A465="BC",sum!D465,"*")</f>
        <v>*</v>
      </c>
      <c r="Z472" s="2" t="s">
        <v>186</v>
      </c>
      <c r="AA472" s="2" t="s">
        <v>187</v>
      </c>
      <c r="AB472" s="2">
        <v>2021</v>
      </c>
      <c r="AC472" s="2" t="str">
        <f>IF(sum!A465="MA",sum!B465,"*")</f>
        <v>*</v>
      </c>
      <c r="AD472" s="2"/>
      <c r="AE472" s="2" t="str">
        <f>IF(sum!A465="MA",sum!D465,"*")</f>
        <v>*</v>
      </c>
      <c r="AH472" s="2" t="s">
        <v>186</v>
      </c>
      <c r="AI472" s="2" t="s">
        <v>187</v>
      </c>
      <c r="AJ472" s="2">
        <v>2021</v>
      </c>
      <c r="AK472" s="2" t="str">
        <f>IF(sum!A465="ON",sum!B465,"*")</f>
        <v>EUWINONM01</v>
      </c>
      <c r="AL472" s="2"/>
      <c r="AM472" s="2">
        <f>IF(sum!A465="ON",sum!D465,"*")</f>
        <v>0</v>
      </c>
      <c r="AP472" s="2" t="s">
        <v>186</v>
      </c>
      <c r="AQ472" s="2" t="s">
        <v>187</v>
      </c>
      <c r="AR472" s="2">
        <v>2021</v>
      </c>
      <c r="AS472" s="2" t="str">
        <f>IF(sum!A465="QU",sum!B465,"*")</f>
        <v>*</v>
      </c>
      <c r="AT472" s="2"/>
      <c r="AU472" s="2" t="str">
        <f>IF(sum!A465="QU",sum!D465,"*")</f>
        <v>*</v>
      </c>
      <c r="AX472" s="2" t="s">
        <v>186</v>
      </c>
      <c r="AY472" s="2" t="s">
        <v>187</v>
      </c>
      <c r="AZ472" s="2">
        <v>2021</v>
      </c>
      <c r="BA472" s="2" t="str">
        <f>IF(sum!A465="SA",sum!B465,"*")</f>
        <v>*</v>
      </c>
      <c r="BB472" s="2"/>
      <c r="BC472" s="2" t="str">
        <f>IF(sum!A465="SA",sum!D465,"*")</f>
        <v>*</v>
      </c>
    </row>
    <row r="473" spans="2:55">
      <c r="B473" s="2" t="s">
        <v>186</v>
      </c>
      <c r="C473" s="2" t="s">
        <v>187</v>
      </c>
      <c r="D473" s="2">
        <v>2021</v>
      </c>
      <c r="J473" s="2" t="s">
        <v>186</v>
      </c>
      <c r="K473" s="2" t="s">
        <v>187</v>
      </c>
      <c r="L473" s="2">
        <v>2021</v>
      </c>
      <c r="M473" s="2" t="str">
        <f>IF(sum!A466="AT",sum!B466,"*")</f>
        <v>*</v>
      </c>
      <c r="N473" s="2"/>
      <c r="O473" s="2" t="str">
        <f>IF(sum!A466="AT",sum!D466,"*")</f>
        <v>*</v>
      </c>
      <c r="R473" s="2" t="s">
        <v>186</v>
      </c>
      <c r="S473" s="2" t="s">
        <v>187</v>
      </c>
      <c r="T473" s="2">
        <v>2021</v>
      </c>
      <c r="U473" s="2" t="str">
        <f>IF(sum!A466="BC",sum!B466,"*")</f>
        <v>*</v>
      </c>
      <c r="V473" s="2"/>
      <c r="W473" s="2" t="str">
        <f>IF(sum!A466="BC",sum!D466,"*")</f>
        <v>*</v>
      </c>
      <c r="Z473" s="2" t="s">
        <v>186</v>
      </c>
      <c r="AA473" s="2" t="s">
        <v>187</v>
      </c>
      <c r="AB473" s="2">
        <v>2021</v>
      </c>
      <c r="AC473" s="2" t="str">
        <f>IF(sum!A466="MA",sum!B466,"*")</f>
        <v>*</v>
      </c>
      <c r="AD473" s="2"/>
      <c r="AE473" s="2" t="str">
        <f>IF(sum!A466="MA",sum!D466,"*")</f>
        <v>*</v>
      </c>
      <c r="AH473" s="2" t="s">
        <v>186</v>
      </c>
      <c r="AI473" s="2" t="s">
        <v>187</v>
      </c>
      <c r="AJ473" s="2">
        <v>2021</v>
      </c>
      <c r="AK473" s="2" t="str">
        <f>IF(sum!A466="ON",sum!B466,"*")</f>
        <v>HSS-AuxiliaryEquip_ELE1</v>
      </c>
      <c r="AL473" s="2"/>
      <c r="AM473" s="2">
        <f>IF(sum!A466="ON",sum!D466,"*")</f>
        <v>0</v>
      </c>
      <c r="AP473" s="4" t="s">
        <v>186</v>
      </c>
      <c r="AQ473" s="4" t="s">
        <v>187</v>
      </c>
      <c r="AR473" s="4">
        <v>2021</v>
      </c>
      <c r="AS473" s="2" t="str">
        <f>IF(sum!A466="QU",sum!B466,"*")</f>
        <v>*</v>
      </c>
      <c r="AT473" s="2"/>
      <c r="AU473" s="2" t="str">
        <f>IF(sum!A466="QU",sum!D466,"*")</f>
        <v>*</v>
      </c>
      <c r="AX473" s="2" t="s">
        <v>186</v>
      </c>
      <c r="AY473" s="2" t="s">
        <v>187</v>
      </c>
      <c r="AZ473" s="2">
        <v>2021</v>
      </c>
      <c r="BA473" s="2" t="str">
        <f>IF(sum!A466="SA",sum!B466,"*")</f>
        <v>*</v>
      </c>
      <c r="BB473" s="2"/>
      <c r="BC473" s="2" t="str">
        <f>IF(sum!A466="SA",sum!D466,"*")</f>
        <v>*</v>
      </c>
    </row>
    <row r="474" spans="2:55">
      <c r="B474" s="4" t="s">
        <v>186</v>
      </c>
      <c r="C474" s="4" t="s">
        <v>187</v>
      </c>
      <c r="D474" s="4">
        <v>2021</v>
      </c>
      <c r="J474" s="4" t="s">
        <v>186</v>
      </c>
      <c r="K474" s="4" t="s">
        <v>187</v>
      </c>
      <c r="L474" s="4">
        <v>2021</v>
      </c>
      <c r="M474" s="2" t="str">
        <f>IF(sum!A467="AT",sum!B467,"*")</f>
        <v>*</v>
      </c>
      <c r="N474" s="2"/>
      <c r="O474" s="2" t="str">
        <f>IF(sum!A467="AT",sum!D467,"*")</f>
        <v>*</v>
      </c>
      <c r="R474" s="4" t="s">
        <v>186</v>
      </c>
      <c r="S474" s="4" t="s">
        <v>187</v>
      </c>
      <c r="T474" s="4">
        <v>2021</v>
      </c>
      <c r="U474" s="2" t="str">
        <f>IF(sum!A467="BC",sum!B467,"*")</f>
        <v>*</v>
      </c>
      <c r="V474" s="2"/>
      <c r="W474" s="2" t="str">
        <f>IF(sum!A467="BC",sum!D467,"*")</f>
        <v>*</v>
      </c>
      <c r="Z474" s="4" t="s">
        <v>186</v>
      </c>
      <c r="AA474" s="4" t="s">
        <v>187</v>
      </c>
      <c r="AB474" s="4">
        <v>2021</v>
      </c>
      <c r="AC474" s="2" t="str">
        <f>IF(sum!A467="MA",sum!B467,"*")</f>
        <v>*</v>
      </c>
      <c r="AD474" s="2"/>
      <c r="AE474" s="2" t="str">
        <f>IF(sum!A467="MA",sum!D467,"*")</f>
        <v>*</v>
      </c>
      <c r="AH474" s="4" t="s">
        <v>186</v>
      </c>
      <c r="AI474" s="4" t="s">
        <v>187</v>
      </c>
      <c r="AJ474" s="4">
        <v>2021</v>
      </c>
      <c r="AK474" s="2" t="str">
        <f>IF(sum!A467="ON",sum!B467,"*")</f>
        <v>HSS-AuxiliaryMot_ELE1</v>
      </c>
      <c r="AL474" s="2"/>
      <c r="AM474" s="2">
        <f>IF(sum!A467="ON",sum!D467,"*")</f>
        <v>0.0792644261255544</v>
      </c>
      <c r="AP474" s="2" t="s">
        <v>186</v>
      </c>
      <c r="AQ474" s="2" t="s">
        <v>187</v>
      </c>
      <c r="AR474" s="2">
        <v>2021</v>
      </c>
      <c r="AS474" s="2" t="str">
        <f>IF(sum!A467="QU",sum!B467,"*")</f>
        <v>*</v>
      </c>
      <c r="AT474" s="2"/>
      <c r="AU474" s="2" t="str">
        <f>IF(sum!A467="QU",sum!D467,"*")</f>
        <v>*</v>
      </c>
      <c r="AX474" s="4" t="s">
        <v>186</v>
      </c>
      <c r="AY474" s="4" t="s">
        <v>187</v>
      </c>
      <c r="AZ474" s="4">
        <v>2021</v>
      </c>
      <c r="BA474" s="2" t="str">
        <f>IF(sum!A467="SA",sum!B467,"*")</f>
        <v>*</v>
      </c>
      <c r="BB474" s="2"/>
      <c r="BC474" s="2" t="str">
        <f>IF(sum!A467="SA",sum!D467,"*")</f>
        <v>*</v>
      </c>
    </row>
    <row r="475" spans="2:55">
      <c r="B475" s="2" t="s">
        <v>186</v>
      </c>
      <c r="C475" s="2" t="s">
        <v>187</v>
      </c>
      <c r="D475" s="2">
        <v>2021</v>
      </c>
      <c r="J475" s="2" t="s">
        <v>186</v>
      </c>
      <c r="K475" s="2" t="s">
        <v>187</v>
      </c>
      <c r="L475" s="2">
        <v>2021</v>
      </c>
      <c r="M475" s="2" t="str">
        <f>IF(sum!A468="AT",sum!B468,"*")</f>
        <v>*</v>
      </c>
      <c r="N475" s="2"/>
      <c r="O475" s="2" t="str">
        <f>IF(sum!A468="AT",sum!D468,"*")</f>
        <v>*</v>
      </c>
      <c r="R475" s="2" t="s">
        <v>186</v>
      </c>
      <c r="S475" s="2" t="s">
        <v>187</v>
      </c>
      <c r="T475" s="2">
        <v>2021</v>
      </c>
      <c r="U475" s="2" t="str">
        <f>IF(sum!A468="BC",sum!B468,"*")</f>
        <v>*</v>
      </c>
      <c r="V475" s="2"/>
      <c r="W475" s="2" t="str">
        <f>IF(sum!A468="BC",sum!D468,"*")</f>
        <v>*</v>
      </c>
      <c r="Z475" s="2" t="s">
        <v>186</v>
      </c>
      <c r="AA475" s="2" t="s">
        <v>187</v>
      </c>
      <c r="AB475" s="2">
        <v>2021</v>
      </c>
      <c r="AC475" s="2" t="str">
        <f>IF(sum!A468="MA",sum!B468,"*")</f>
        <v>*</v>
      </c>
      <c r="AD475" s="2"/>
      <c r="AE475" s="2" t="str">
        <f>IF(sum!A468="MA",sum!D468,"*")</f>
        <v>*</v>
      </c>
      <c r="AH475" s="2" t="s">
        <v>186</v>
      </c>
      <c r="AI475" s="2" t="s">
        <v>187</v>
      </c>
      <c r="AJ475" s="2">
        <v>2021</v>
      </c>
      <c r="AK475" s="2" t="str">
        <f>IF(sum!A468="ON",sum!B468,"*")</f>
        <v>HSS-Light_ELE1</v>
      </c>
      <c r="AL475" s="2"/>
      <c r="AM475" s="2">
        <f>IF(sum!A468="ON",sum!D468,"*")</f>
        <v>0.310716550412175</v>
      </c>
      <c r="AP475" s="4" t="s">
        <v>186</v>
      </c>
      <c r="AQ475" s="4" t="s">
        <v>187</v>
      </c>
      <c r="AR475" s="4">
        <v>2021</v>
      </c>
      <c r="AS475" s="2" t="str">
        <f>IF(sum!A468="QU",sum!B468,"*")</f>
        <v>*</v>
      </c>
      <c r="AT475" s="2"/>
      <c r="AU475" s="2" t="str">
        <f>IF(sum!A468="QU",sum!D468,"*")</f>
        <v>*</v>
      </c>
      <c r="AX475" s="2" t="s">
        <v>186</v>
      </c>
      <c r="AY475" s="2" t="s">
        <v>187</v>
      </c>
      <c r="AZ475" s="2">
        <v>2021</v>
      </c>
      <c r="BA475" s="2" t="str">
        <f>IF(sum!A468="SA",sum!B468,"*")</f>
        <v>*</v>
      </c>
      <c r="BB475" s="2"/>
      <c r="BC475" s="2" t="str">
        <f>IF(sum!A468="SA",sum!D468,"*")</f>
        <v>*</v>
      </c>
    </row>
    <row r="476" spans="2:55">
      <c r="B476" s="2" t="s">
        <v>186</v>
      </c>
      <c r="C476" s="2" t="s">
        <v>187</v>
      </c>
      <c r="D476" s="2">
        <v>2021</v>
      </c>
      <c r="J476" s="2" t="s">
        <v>186</v>
      </c>
      <c r="K476" s="2" t="s">
        <v>187</v>
      </c>
      <c r="L476" s="2">
        <v>2021</v>
      </c>
      <c r="M476" s="2" t="str">
        <f>IF(sum!A469="AT",sum!B469,"*")</f>
        <v>*</v>
      </c>
      <c r="N476" s="2"/>
      <c r="O476" s="2" t="str">
        <f>IF(sum!A469="AT",sum!D469,"*")</f>
        <v>*</v>
      </c>
      <c r="R476" s="2" t="s">
        <v>186</v>
      </c>
      <c r="S476" s="2" t="s">
        <v>187</v>
      </c>
      <c r="T476" s="2">
        <v>2021</v>
      </c>
      <c r="U476" s="2" t="str">
        <f>IF(sum!A469="BC",sum!B469,"*")</f>
        <v>*</v>
      </c>
      <c r="V476" s="2"/>
      <c r="W476" s="2" t="str">
        <f>IF(sum!A469="BC",sum!D469,"*")</f>
        <v>*</v>
      </c>
      <c r="Z476" s="2" t="s">
        <v>186</v>
      </c>
      <c r="AA476" s="2" t="s">
        <v>187</v>
      </c>
      <c r="AB476" s="2">
        <v>2021</v>
      </c>
      <c r="AC476" s="2" t="str">
        <f>IF(sum!A469="MA",sum!B469,"*")</f>
        <v>*</v>
      </c>
      <c r="AD476" s="2"/>
      <c r="AE476" s="2" t="str">
        <f>IF(sum!A469="MA",sum!D469,"*")</f>
        <v>*</v>
      </c>
      <c r="AH476" s="2" t="s">
        <v>186</v>
      </c>
      <c r="AI476" s="2" t="s">
        <v>187</v>
      </c>
      <c r="AJ476" s="2">
        <v>2021</v>
      </c>
      <c r="AK476" s="2" t="str">
        <f>IF(sum!A469="ON",sum!B469,"*")</f>
        <v>HSS-SpCool_ELE1</v>
      </c>
      <c r="AL476" s="2"/>
      <c r="AM476" s="2">
        <f>IF(sum!A469="ON",sum!D469,"*")</f>
        <v>0.0507292327203555</v>
      </c>
      <c r="AP476" s="2" t="s">
        <v>186</v>
      </c>
      <c r="AQ476" s="2" t="s">
        <v>187</v>
      </c>
      <c r="AR476" s="2">
        <v>2021</v>
      </c>
      <c r="AS476" s="2" t="str">
        <f>IF(sum!A469="QU",sum!B469,"*")</f>
        <v>*</v>
      </c>
      <c r="AT476" s="2"/>
      <c r="AU476" s="2" t="str">
        <f>IF(sum!A469="QU",sum!D469,"*")</f>
        <v>*</v>
      </c>
      <c r="AX476" s="2" t="s">
        <v>186</v>
      </c>
      <c r="AY476" s="2" t="s">
        <v>187</v>
      </c>
      <c r="AZ476" s="2">
        <v>2021</v>
      </c>
      <c r="BA476" s="2" t="str">
        <f>IF(sum!A469="SA",sum!B469,"*")</f>
        <v>*</v>
      </c>
      <c r="BB476" s="2"/>
      <c r="BC476" s="2" t="str">
        <f>IF(sum!A469="SA",sum!D469,"*")</f>
        <v>*</v>
      </c>
    </row>
    <row r="477" spans="2:55">
      <c r="B477" s="4" t="s">
        <v>186</v>
      </c>
      <c r="C477" s="4" t="s">
        <v>187</v>
      </c>
      <c r="D477" s="4">
        <v>2021</v>
      </c>
      <c r="J477" s="4" t="s">
        <v>186</v>
      </c>
      <c r="K477" s="4" t="s">
        <v>187</v>
      </c>
      <c r="L477" s="4">
        <v>2021</v>
      </c>
      <c r="M477" s="2" t="str">
        <f>IF(sum!A470="AT",sum!B470,"*")</f>
        <v>*</v>
      </c>
      <c r="N477" s="2"/>
      <c r="O477" s="2" t="str">
        <f>IF(sum!A470="AT",sum!D470,"*")</f>
        <v>*</v>
      </c>
      <c r="R477" s="4" t="s">
        <v>186</v>
      </c>
      <c r="S477" s="4" t="s">
        <v>187</v>
      </c>
      <c r="T477" s="4">
        <v>2021</v>
      </c>
      <c r="U477" s="2" t="str">
        <f>IF(sum!A470="BC",sum!B470,"*")</f>
        <v>*</v>
      </c>
      <c r="V477" s="2"/>
      <c r="W477" s="2" t="str">
        <f>IF(sum!A470="BC",sum!D470,"*")</f>
        <v>*</v>
      </c>
      <c r="Z477" s="4" t="s">
        <v>186</v>
      </c>
      <c r="AA477" s="4" t="s">
        <v>187</v>
      </c>
      <c r="AB477" s="4">
        <v>2021</v>
      </c>
      <c r="AC477" s="2" t="str">
        <f>IF(sum!A470="MA",sum!B470,"*")</f>
        <v>*</v>
      </c>
      <c r="AD477" s="2"/>
      <c r="AE477" s="2" t="str">
        <f>IF(sum!A470="MA",sum!D470,"*")</f>
        <v>*</v>
      </c>
      <c r="AH477" s="4" t="s">
        <v>186</v>
      </c>
      <c r="AI477" s="4" t="s">
        <v>187</v>
      </c>
      <c r="AJ477" s="4">
        <v>2021</v>
      </c>
      <c r="AK477" s="2" t="str">
        <f>IF(sum!A470="ON",sum!B470,"*")</f>
        <v>HSS-SpHeat_ELE1</v>
      </c>
      <c r="AL477" s="2"/>
      <c r="AM477" s="2">
        <f>IF(sum!A470="ON",sum!D470,"*")</f>
        <v>0</v>
      </c>
      <c r="AP477" s="4" t="s">
        <v>186</v>
      </c>
      <c r="AQ477" s="4" t="s">
        <v>187</v>
      </c>
      <c r="AR477" s="4">
        <v>2021</v>
      </c>
      <c r="AS477" s="2" t="str">
        <f>IF(sum!A470="QU",sum!B470,"*")</f>
        <v>*</v>
      </c>
      <c r="AT477" s="2"/>
      <c r="AU477" s="2" t="str">
        <f>IF(sum!A470="QU",sum!D470,"*")</f>
        <v>*</v>
      </c>
      <c r="AX477" s="4" t="s">
        <v>186</v>
      </c>
      <c r="AY477" s="4" t="s">
        <v>187</v>
      </c>
      <c r="AZ477" s="4">
        <v>2021</v>
      </c>
      <c r="BA477" s="2" t="str">
        <f>IF(sum!A470="SA",sum!B470,"*")</f>
        <v>*</v>
      </c>
      <c r="BB477" s="2"/>
      <c r="BC477" s="2" t="str">
        <f>IF(sum!A470="SA",sum!D470,"*")</f>
        <v>*</v>
      </c>
    </row>
    <row r="478" spans="2:55">
      <c r="B478" s="2" t="s">
        <v>186</v>
      </c>
      <c r="C478" s="2" t="s">
        <v>187</v>
      </c>
      <c r="D478" s="2">
        <v>2021</v>
      </c>
      <c r="J478" s="2" t="s">
        <v>186</v>
      </c>
      <c r="K478" s="2" t="s">
        <v>187</v>
      </c>
      <c r="L478" s="2">
        <v>2021</v>
      </c>
      <c r="M478" s="2" t="str">
        <f>IF(sum!A471="AT",sum!B471,"*")</f>
        <v>*</v>
      </c>
      <c r="N478" s="2"/>
      <c r="O478" s="2" t="str">
        <f>IF(sum!A471="AT",sum!D471,"*")</f>
        <v>*</v>
      </c>
      <c r="R478" s="2" t="s">
        <v>186</v>
      </c>
      <c r="S478" s="2" t="s">
        <v>187</v>
      </c>
      <c r="T478" s="2">
        <v>2021</v>
      </c>
      <c r="U478" s="2" t="str">
        <f>IF(sum!A471="BC",sum!B471,"*")</f>
        <v>*</v>
      </c>
      <c r="V478" s="2"/>
      <c r="W478" s="2" t="str">
        <f>IF(sum!A471="BC",sum!D471,"*")</f>
        <v>*</v>
      </c>
      <c r="Z478" s="2" t="s">
        <v>186</v>
      </c>
      <c r="AA478" s="2" t="s">
        <v>187</v>
      </c>
      <c r="AB478" s="2">
        <v>2021</v>
      </c>
      <c r="AC478" s="2" t="str">
        <f>IF(sum!A471="MA",sum!B471,"*")</f>
        <v>*</v>
      </c>
      <c r="AD478" s="2"/>
      <c r="AE478" s="2" t="str">
        <f>IF(sum!A471="MA",sum!D471,"*")</f>
        <v>*</v>
      </c>
      <c r="AH478" s="2" t="s">
        <v>186</v>
      </c>
      <c r="AI478" s="2" t="s">
        <v>187</v>
      </c>
      <c r="AJ478" s="2">
        <v>2021</v>
      </c>
      <c r="AK478" s="2" t="str">
        <f>IF(sum!A471="ON",sum!B471,"*")</f>
        <v>HSS-WaterHeat_ELE1</v>
      </c>
      <c r="AL478" s="2"/>
      <c r="AM478" s="2">
        <f>IF(sum!A471="ON",sum!D471,"*")</f>
        <v>0</v>
      </c>
      <c r="AP478" s="2" t="s">
        <v>186</v>
      </c>
      <c r="AQ478" s="2" t="s">
        <v>187</v>
      </c>
      <c r="AR478" s="2">
        <v>2021</v>
      </c>
      <c r="AS478" s="2" t="str">
        <f>IF(sum!A471="QU",sum!B471,"*")</f>
        <v>*</v>
      </c>
      <c r="AT478" s="2"/>
      <c r="AU478" s="2" t="str">
        <f>IF(sum!A471="QU",sum!D471,"*")</f>
        <v>*</v>
      </c>
      <c r="AX478" s="2" t="s">
        <v>186</v>
      </c>
      <c r="AY478" s="2" t="s">
        <v>187</v>
      </c>
      <c r="AZ478" s="2">
        <v>2021</v>
      </c>
      <c r="BA478" s="2" t="str">
        <f>IF(sum!A471="SA",sum!B471,"*")</f>
        <v>*</v>
      </c>
      <c r="BB478" s="2"/>
      <c r="BC478" s="2" t="str">
        <f>IF(sum!A471="SA",sum!D471,"*")</f>
        <v>*</v>
      </c>
    </row>
    <row r="479" spans="2:55">
      <c r="B479" s="2" t="s">
        <v>186</v>
      </c>
      <c r="C479" s="2" t="s">
        <v>187</v>
      </c>
      <c r="D479" s="2">
        <v>2021</v>
      </c>
      <c r="J479" s="2" t="s">
        <v>186</v>
      </c>
      <c r="K479" s="2" t="s">
        <v>187</v>
      </c>
      <c r="L479" s="2">
        <v>2021</v>
      </c>
      <c r="M479" s="2" t="str">
        <f>IF(sum!A472="AT",sum!B472,"*")</f>
        <v>*</v>
      </c>
      <c r="N479" s="2"/>
      <c r="O479" s="2" t="str">
        <f>IF(sum!A472="AT",sum!D472,"*")</f>
        <v>*</v>
      </c>
      <c r="R479" s="2" t="s">
        <v>186</v>
      </c>
      <c r="S479" s="2" t="s">
        <v>187</v>
      </c>
      <c r="T479" s="2">
        <v>2021</v>
      </c>
      <c r="U479" s="2" t="str">
        <f>IF(sum!A472="BC",sum!B472,"*")</f>
        <v>*</v>
      </c>
      <c r="V479" s="2"/>
      <c r="W479" s="2" t="str">
        <f>IF(sum!A472="BC",sum!D472,"*")</f>
        <v>*</v>
      </c>
      <c r="Z479" s="2" t="s">
        <v>186</v>
      </c>
      <c r="AA479" s="2" t="s">
        <v>187</v>
      </c>
      <c r="AB479" s="2">
        <v>2021</v>
      </c>
      <c r="AC479" s="2" t="str">
        <f>IF(sum!A472="MA",sum!B472,"*")</f>
        <v>*</v>
      </c>
      <c r="AD479" s="2"/>
      <c r="AE479" s="2" t="str">
        <f>IF(sum!A472="MA",sum!D472,"*")</f>
        <v>*</v>
      </c>
      <c r="AH479" s="2" t="s">
        <v>186</v>
      </c>
      <c r="AI479" s="2" t="s">
        <v>187</v>
      </c>
      <c r="AJ479" s="2">
        <v>2021</v>
      </c>
      <c r="AK479" s="2" t="str">
        <f>IF(sum!A472="ON",sum!B472,"*")</f>
        <v>ICS-AuxiliaryEquip_ELE1</v>
      </c>
      <c r="AL479" s="2"/>
      <c r="AM479" s="2">
        <f>IF(sum!A472="ON",sum!D472,"*")</f>
        <v>0.0169097442401189</v>
      </c>
      <c r="AP479" s="4" t="s">
        <v>186</v>
      </c>
      <c r="AQ479" s="4" t="s">
        <v>187</v>
      </c>
      <c r="AR479" s="4">
        <v>2021</v>
      </c>
      <c r="AS479" s="2" t="str">
        <f>IF(sum!A472="QU",sum!B472,"*")</f>
        <v>*</v>
      </c>
      <c r="AT479" s="2"/>
      <c r="AU479" s="2" t="str">
        <f>IF(sum!A472="QU",sum!D472,"*")</f>
        <v>*</v>
      </c>
      <c r="AX479" s="2" t="s">
        <v>186</v>
      </c>
      <c r="AY479" s="2" t="s">
        <v>187</v>
      </c>
      <c r="AZ479" s="2">
        <v>2021</v>
      </c>
      <c r="BA479" s="2" t="str">
        <f>IF(sum!A472="SA",sum!B472,"*")</f>
        <v>*</v>
      </c>
      <c r="BB479" s="2"/>
      <c r="BC479" s="2" t="str">
        <f>IF(sum!A472="SA",sum!D472,"*")</f>
        <v>*</v>
      </c>
    </row>
    <row r="480" spans="2:55">
      <c r="B480" s="4" t="s">
        <v>186</v>
      </c>
      <c r="C480" s="4" t="s">
        <v>187</v>
      </c>
      <c r="D480" s="4">
        <v>2021</v>
      </c>
      <c r="J480" s="4" t="s">
        <v>186</v>
      </c>
      <c r="K480" s="4" t="s">
        <v>187</v>
      </c>
      <c r="L480" s="4">
        <v>2021</v>
      </c>
      <c r="M480" s="2" t="str">
        <f>IF(sum!A473="AT",sum!B473,"*")</f>
        <v>*</v>
      </c>
      <c r="N480" s="2"/>
      <c r="O480" s="2" t="str">
        <f>IF(sum!A473="AT",sum!D473,"*")</f>
        <v>*</v>
      </c>
      <c r="R480" s="4" t="s">
        <v>186</v>
      </c>
      <c r="S480" s="4" t="s">
        <v>187</v>
      </c>
      <c r="T480" s="4">
        <v>2021</v>
      </c>
      <c r="U480" s="2" t="str">
        <f>IF(sum!A473="BC",sum!B473,"*")</f>
        <v>*</v>
      </c>
      <c r="V480" s="2"/>
      <c r="W480" s="2" t="str">
        <f>IF(sum!A473="BC",sum!D473,"*")</f>
        <v>*</v>
      </c>
      <c r="Z480" s="4" t="s">
        <v>186</v>
      </c>
      <c r="AA480" s="4" t="s">
        <v>187</v>
      </c>
      <c r="AB480" s="4">
        <v>2021</v>
      </c>
      <c r="AC480" s="2" t="str">
        <f>IF(sum!A473="MA",sum!B473,"*")</f>
        <v>*</v>
      </c>
      <c r="AD480" s="2"/>
      <c r="AE480" s="2" t="str">
        <f>IF(sum!A473="MA",sum!D473,"*")</f>
        <v>*</v>
      </c>
      <c r="AH480" s="4" t="s">
        <v>186</v>
      </c>
      <c r="AI480" s="4" t="s">
        <v>187</v>
      </c>
      <c r="AJ480" s="4">
        <v>2021</v>
      </c>
      <c r="AK480" s="2" t="str">
        <f>IF(sum!A473="ON",sum!B473,"*")</f>
        <v>ICS-AuxiliaryMot_ELE1</v>
      </c>
      <c r="AL480" s="2"/>
      <c r="AM480" s="2">
        <f>IF(sum!A473="ON",sum!D473,"*")</f>
        <v>0.00634115409004437</v>
      </c>
      <c r="AP480" s="2" t="s">
        <v>186</v>
      </c>
      <c r="AQ480" s="2" t="s">
        <v>187</v>
      </c>
      <c r="AR480" s="2">
        <v>2021</v>
      </c>
      <c r="AS480" s="2" t="str">
        <f>IF(sum!A473="QU",sum!B473,"*")</f>
        <v>*</v>
      </c>
      <c r="AT480" s="2"/>
      <c r="AU480" s="2" t="str">
        <f>IF(sum!A473="QU",sum!D473,"*")</f>
        <v>*</v>
      </c>
      <c r="AX480" s="4" t="s">
        <v>186</v>
      </c>
      <c r="AY480" s="4" t="s">
        <v>187</v>
      </c>
      <c r="AZ480" s="4">
        <v>2021</v>
      </c>
      <c r="BA480" s="2" t="str">
        <f>IF(sum!A473="SA",sum!B473,"*")</f>
        <v>*</v>
      </c>
      <c r="BB480" s="2"/>
      <c r="BC480" s="2" t="str">
        <f>IF(sum!A473="SA",sum!D473,"*")</f>
        <v>*</v>
      </c>
    </row>
    <row r="481" spans="2:55">
      <c r="B481" s="2" t="s">
        <v>186</v>
      </c>
      <c r="C481" s="2" t="s">
        <v>187</v>
      </c>
      <c r="D481" s="2">
        <v>2021</v>
      </c>
      <c r="J481" s="2" t="s">
        <v>186</v>
      </c>
      <c r="K481" s="2" t="s">
        <v>187</v>
      </c>
      <c r="L481" s="2">
        <v>2021</v>
      </c>
      <c r="M481" s="2" t="str">
        <f>IF(sum!A474="AT",sum!B474,"*")</f>
        <v>*</v>
      </c>
      <c r="N481" s="2"/>
      <c r="O481" s="2" t="str">
        <f>IF(sum!A474="AT",sum!D474,"*")</f>
        <v>*</v>
      </c>
      <c r="R481" s="2" t="s">
        <v>186</v>
      </c>
      <c r="S481" s="2" t="s">
        <v>187</v>
      </c>
      <c r="T481" s="2">
        <v>2021</v>
      </c>
      <c r="U481" s="2" t="str">
        <f>IF(sum!A474="BC",sum!B474,"*")</f>
        <v>*</v>
      </c>
      <c r="V481" s="2"/>
      <c r="W481" s="2" t="str">
        <f>IF(sum!A474="BC",sum!D474,"*")</f>
        <v>*</v>
      </c>
      <c r="Z481" s="2" t="s">
        <v>186</v>
      </c>
      <c r="AA481" s="2" t="s">
        <v>187</v>
      </c>
      <c r="AB481" s="2">
        <v>2021</v>
      </c>
      <c r="AC481" s="2" t="str">
        <f>IF(sum!A474="MA",sum!B474,"*")</f>
        <v>*</v>
      </c>
      <c r="AD481" s="2"/>
      <c r="AE481" s="2" t="str">
        <f>IF(sum!A474="MA",sum!D474,"*")</f>
        <v>*</v>
      </c>
      <c r="AH481" s="2" t="s">
        <v>186</v>
      </c>
      <c r="AI481" s="2" t="s">
        <v>187</v>
      </c>
      <c r="AJ481" s="2">
        <v>2021</v>
      </c>
      <c r="AK481" s="2" t="str">
        <f>IF(sum!A474="ON",sum!B474,"*")</f>
        <v>ICS-Light_ELE1</v>
      </c>
      <c r="AL481" s="2"/>
      <c r="AM481" s="2">
        <f>IF(sum!A474="ON",sum!D474,"*")</f>
        <v>0.0380469245402666</v>
      </c>
      <c r="AP481" s="4" t="s">
        <v>186</v>
      </c>
      <c r="AQ481" s="4" t="s">
        <v>187</v>
      </c>
      <c r="AR481" s="4">
        <v>2021</v>
      </c>
      <c r="AS481" s="2" t="str">
        <f>IF(sum!A474="QU",sum!B474,"*")</f>
        <v>*</v>
      </c>
      <c r="AT481" s="2"/>
      <c r="AU481" s="2" t="str">
        <f>IF(sum!A474="QU",sum!D474,"*")</f>
        <v>*</v>
      </c>
      <c r="AX481" s="2" t="s">
        <v>186</v>
      </c>
      <c r="AY481" s="2" t="s">
        <v>187</v>
      </c>
      <c r="AZ481" s="2">
        <v>2021</v>
      </c>
      <c r="BA481" s="2" t="str">
        <f>IF(sum!A474="SA",sum!B474,"*")</f>
        <v>*</v>
      </c>
      <c r="BB481" s="2"/>
      <c r="BC481" s="2" t="str">
        <f>IF(sum!A474="SA",sum!D474,"*")</f>
        <v>*</v>
      </c>
    </row>
    <row r="482" spans="2:55">
      <c r="B482" s="2" t="s">
        <v>186</v>
      </c>
      <c r="C482" s="2" t="s">
        <v>187</v>
      </c>
      <c r="D482" s="2">
        <v>2021</v>
      </c>
      <c r="J482" s="2" t="s">
        <v>186</v>
      </c>
      <c r="K482" s="2" t="s">
        <v>187</v>
      </c>
      <c r="L482" s="2">
        <v>2021</v>
      </c>
      <c r="M482" s="2" t="str">
        <f>IF(sum!A475="AT",sum!B475,"*")</f>
        <v>*</v>
      </c>
      <c r="N482" s="2"/>
      <c r="O482" s="2" t="str">
        <f>IF(sum!A475="AT",sum!D475,"*")</f>
        <v>*</v>
      </c>
      <c r="R482" s="2" t="s">
        <v>186</v>
      </c>
      <c r="S482" s="2" t="s">
        <v>187</v>
      </c>
      <c r="T482" s="2">
        <v>2021</v>
      </c>
      <c r="U482" s="2" t="str">
        <f>IF(sum!A475="BC",sum!B475,"*")</f>
        <v>*</v>
      </c>
      <c r="V482" s="2"/>
      <c r="W482" s="2" t="str">
        <f>IF(sum!A475="BC",sum!D475,"*")</f>
        <v>*</v>
      </c>
      <c r="Z482" s="2" t="s">
        <v>186</v>
      </c>
      <c r="AA482" s="2" t="s">
        <v>187</v>
      </c>
      <c r="AB482" s="2">
        <v>2021</v>
      </c>
      <c r="AC482" s="2" t="str">
        <f>IF(sum!A475="MA",sum!B475,"*")</f>
        <v>*</v>
      </c>
      <c r="AD482" s="2"/>
      <c r="AE482" s="2" t="str">
        <f>IF(sum!A475="MA",sum!D475,"*")</f>
        <v>*</v>
      </c>
      <c r="AH482" s="2" t="s">
        <v>186</v>
      </c>
      <c r="AI482" s="2" t="s">
        <v>187</v>
      </c>
      <c r="AJ482" s="2">
        <v>2021</v>
      </c>
      <c r="AK482" s="2" t="str">
        <f>IF(sum!A475="ON",sum!B475,"*")</f>
        <v>ICS-SpCool_ELE1</v>
      </c>
      <c r="AL482" s="2"/>
      <c r="AM482" s="2">
        <f>IF(sum!A475="ON",sum!D475,"*")</f>
        <v>0.0190234622701328</v>
      </c>
      <c r="AP482" s="2" t="s">
        <v>186</v>
      </c>
      <c r="AQ482" s="2" t="s">
        <v>187</v>
      </c>
      <c r="AR482" s="2">
        <v>2021</v>
      </c>
      <c r="AS482" s="2" t="str">
        <f>IF(sum!A475="QU",sum!B475,"*")</f>
        <v>*</v>
      </c>
      <c r="AT482" s="2"/>
      <c r="AU482" s="2" t="str">
        <f>IF(sum!A475="QU",sum!D475,"*")</f>
        <v>*</v>
      </c>
      <c r="AX482" s="2" t="s">
        <v>186</v>
      </c>
      <c r="AY482" s="2" t="s">
        <v>187</v>
      </c>
      <c r="AZ482" s="2">
        <v>2021</v>
      </c>
      <c r="BA482" s="2" t="str">
        <f>IF(sum!A475="SA",sum!B475,"*")</f>
        <v>*</v>
      </c>
      <c r="BB482" s="2"/>
      <c r="BC482" s="2" t="str">
        <f>IF(sum!A475="SA",sum!D475,"*")</f>
        <v>*</v>
      </c>
    </row>
    <row r="483" spans="2:55">
      <c r="B483" s="4" t="s">
        <v>186</v>
      </c>
      <c r="C483" s="4" t="s">
        <v>187</v>
      </c>
      <c r="D483" s="4">
        <v>2021</v>
      </c>
      <c r="J483" s="4" t="s">
        <v>186</v>
      </c>
      <c r="K483" s="4" t="s">
        <v>187</v>
      </c>
      <c r="L483" s="4">
        <v>2021</v>
      </c>
      <c r="M483" s="2" t="str">
        <f>IF(sum!A476="AT",sum!B476,"*")</f>
        <v>*</v>
      </c>
      <c r="N483" s="2"/>
      <c r="O483" s="2" t="str">
        <f>IF(sum!A476="AT",sum!D476,"*")</f>
        <v>*</v>
      </c>
      <c r="R483" s="4" t="s">
        <v>186</v>
      </c>
      <c r="S483" s="4" t="s">
        <v>187</v>
      </c>
      <c r="T483" s="4">
        <v>2021</v>
      </c>
      <c r="U483" s="2" t="str">
        <f>IF(sum!A476="BC",sum!B476,"*")</f>
        <v>*</v>
      </c>
      <c r="V483" s="2"/>
      <c r="W483" s="2" t="str">
        <f>IF(sum!A476="BC",sum!D476,"*")</f>
        <v>*</v>
      </c>
      <c r="Z483" s="4" t="s">
        <v>186</v>
      </c>
      <c r="AA483" s="4" t="s">
        <v>187</v>
      </c>
      <c r="AB483" s="4">
        <v>2021</v>
      </c>
      <c r="AC483" s="2" t="str">
        <f>IF(sum!A476="MA",sum!B476,"*")</f>
        <v>*</v>
      </c>
      <c r="AD483" s="2"/>
      <c r="AE483" s="2" t="str">
        <f>IF(sum!A476="MA",sum!D476,"*")</f>
        <v>*</v>
      </c>
      <c r="AH483" s="4" t="s">
        <v>186</v>
      </c>
      <c r="AI483" s="4" t="s">
        <v>187</v>
      </c>
      <c r="AJ483" s="4">
        <v>2021</v>
      </c>
      <c r="AK483" s="2" t="str">
        <f>IF(sum!A476="ON",sum!B476,"*")</f>
        <v>ICS-SpHeat_ELE1</v>
      </c>
      <c r="AL483" s="2"/>
      <c r="AM483" s="2">
        <f>IF(sum!A476="ON",sum!D476,"*")</f>
        <v>0</v>
      </c>
      <c r="AP483" s="4" t="s">
        <v>186</v>
      </c>
      <c r="AQ483" s="4" t="s">
        <v>187</v>
      </c>
      <c r="AR483" s="4">
        <v>2021</v>
      </c>
      <c r="AS483" s="2" t="str">
        <f>IF(sum!A476="QU",sum!B476,"*")</f>
        <v>*</v>
      </c>
      <c r="AT483" s="2"/>
      <c r="AU483" s="2" t="str">
        <f>IF(sum!A476="QU",sum!D476,"*")</f>
        <v>*</v>
      </c>
      <c r="AX483" s="4" t="s">
        <v>186</v>
      </c>
      <c r="AY483" s="4" t="s">
        <v>187</v>
      </c>
      <c r="AZ483" s="4">
        <v>2021</v>
      </c>
      <c r="BA483" s="2" t="str">
        <f>IF(sum!A476="SA",sum!B476,"*")</f>
        <v>*</v>
      </c>
      <c r="BB483" s="2"/>
      <c r="BC483" s="2" t="str">
        <f>IF(sum!A476="SA",sum!D476,"*")</f>
        <v>*</v>
      </c>
    </row>
    <row r="484" spans="2:55">
      <c r="B484" s="2" t="s">
        <v>186</v>
      </c>
      <c r="C484" s="2" t="s">
        <v>187</v>
      </c>
      <c r="D484" s="2">
        <v>2021</v>
      </c>
      <c r="J484" s="2" t="s">
        <v>186</v>
      </c>
      <c r="K484" s="2" t="s">
        <v>187</v>
      </c>
      <c r="L484" s="2">
        <v>2021</v>
      </c>
      <c r="M484" s="2" t="str">
        <f>IF(sum!A477="AT",sum!B477,"*")</f>
        <v>*</v>
      </c>
      <c r="N484" s="2"/>
      <c r="O484" s="2" t="str">
        <f>IF(sum!A477="AT",sum!D477,"*")</f>
        <v>*</v>
      </c>
      <c r="R484" s="2" t="s">
        <v>186</v>
      </c>
      <c r="S484" s="2" t="s">
        <v>187</v>
      </c>
      <c r="T484" s="2">
        <v>2021</v>
      </c>
      <c r="U484" s="2" t="str">
        <f>IF(sum!A477="BC",sum!B477,"*")</f>
        <v>*</v>
      </c>
      <c r="V484" s="2"/>
      <c r="W484" s="2" t="str">
        <f>IF(sum!A477="BC",sum!D477,"*")</f>
        <v>*</v>
      </c>
      <c r="Z484" s="2" t="s">
        <v>186</v>
      </c>
      <c r="AA484" s="2" t="s">
        <v>187</v>
      </c>
      <c r="AB484" s="2">
        <v>2021</v>
      </c>
      <c r="AC484" s="2" t="str">
        <f>IF(sum!A477="MA",sum!B477,"*")</f>
        <v>*</v>
      </c>
      <c r="AD484" s="2"/>
      <c r="AE484" s="2" t="str">
        <f>IF(sum!A477="MA",sum!D477,"*")</f>
        <v>*</v>
      </c>
      <c r="AH484" s="2" t="s">
        <v>186</v>
      </c>
      <c r="AI484" s="2" t="s">
        <v>187</v>
      </c>
      <c r="AJ484" s="2">
        <v>2021</v>
      </c>
      <c r="AK484" s="2" t="str">
        <f>IF(sum!A477="ON",sum!B477,"*")</f>
        <v>ICS-WaterHeat_ELE1</v>
      </c>
      <c r="AL484" s="2"/>
      <c r="AM484" s="2">
        <f>IF(sum!A477="ON",sum!D477,"*")</f>
        <v>0</v>
      </c>
      <c r="AP484" s="2" t="s">
        <v>186</v>
      </c>
      <c r="AQ484" s="2" t="s">
        <v>187</v>
      </c>
      <c r="AR484" s="2">
        <v>2021</v>
      </c>
      <c r="AS484" s="2" t="str">
        <f>IF(sum!A477="QU",sum!B477,"*")</f>
        <v>*</v>
      </c>
      <c r="AT484" s="2"/>
      <c r="AU484" s="2" t="str">
        <f>IF(sum!A477="QU",sum!D477,"*")</f>
        <v>*</v>
      </c>
      <c r="AX484" s="2" t="s">
        <v>186</v>
      </c>
      <c r="AY484" s="2" t="s">
        <v>187</v>
      </c>
      <c r="AZ484" s="2">
        <v>2021</v>
      </c>
      <c r="BA484" s="2" t="str">
        <f>IF(sum!A477="SA",sum!B477,"*")</f>
        <v>*</v>
      </c>
      <c r="BB484" s="2"/>
      <c r="BC484" s="2" t="str">
        <f>IF(sum!A477="SA",sum!D477,"*")</f>
        <v>*</v>
      </c>
    </row>
    <row r="485" spans="2:55">
      <c r="B485" s="2" t="s">
        <v>186</v>
      </c>
      <c r="C485" s="2" t="s">
        <v>187</v>
      </c>
      <c r="D485" s="2">
        <v>2021</v>
      </c>
      <c r="J485" s="2" t="s">
        <v>186</v>
      </c>
      <c r="K485" s="2" t="s">
        <v>187</v>
      </c>
      <c r="L485" s="2">
        <v>2021</v>
      </c>
      <c r="M485" s="2" t="str">
        <f>IF(sum!A478="AT",sum!B478,"*")</f>
        <v>*</v>
      </c>
      <c r="N485" s="2"/>
      <c r="O485" s="2" t="str">
        <f>IF(sum!A478="AT",sum!D478,"*")</f>
        <v>*</v>
      </c>
      <c r="R485" s="2" t="s">
        <v>186</v>
      </c>
      <c r="S485" s="2" t="s">
        <v>187</v>
      </c>
      <c r="T485" s="2">
        <v>2021</v>
      </c>
      <c r="U485" s="2" t="str">
        <f>IF(sum!A478="BC",sum!B478,"*")</f>
        <v>*</v>
      </c>
      <c r="V485" s="2"/>
      <c r="W485" s="2" t="str">
        <f>IF(sum!A478="BC",sum!D478,"*")</f>
        <v>*</v>
      </c>
      <c r="Z485" s="2" t="s">
        <v>186</v>
      </c>
      <c r="AA485" s="2" t="s">
        <v>187</v>
      </c>
      <c r="AB485" s="2">
        <v>2021</v>
      </c>
      <c r="AC485" s="2" t="str">
        <f>IF(sum!A478="MA",sum!B478,"*")</f>
        <v>*</v>
      </c>
      <c r="AD485" s="2"/>
      <c r="AE485" s="2" t="str">
        <f>IF(sum!A478="MA",sum!D478,"*")</f>
        <v>*</v>
      </c>
      <c r="AH485" s="2" t="s">
        <v>186</v>
      </c>
      <c r="AI485" s="2" t="s">
        <v>187</v>
      </c>
      <c r="AJ485" s="2">
        <v>2021</v>
      </c>
      <c r="AK485" s="2" t="str">
        <f>IF(sum!A478="ON",sum!B478,"*")</f>
        <v>OS-AuxiliaryEquip_ELE1</v>
      </c>
      <c r="AL485" s="2"/>
      <c r="AM485" s="2">
        <f>IF(sum!A478="ON",sum!D478,"*")</f>
        <v>0.188120904671316</v>
      </c>
      <c r="AP485" s="4" t="s">
        <v>186</v>
      </c>
      <c r="AQ485" s="4" t="s">
        <v>187</v>
      </c>
      <c r="AR485" s="4">
        <v>2021</v>
      </c>
      <c r="AS485" s="2" t="str">
        <f>IF(sum!A478="QU",sum!B478,"*")</f>
        <v>*</v>
      </c>
      <c r="AT485" s="2"/>
      <c r="AU485" s="2" t="str">
        <f>IF(sum!A478="QU",sum!D478,"*")</f>
        <v>*</v>
      </c>
      <c r="AX485" s="2" t="s">
        <v>186</v>
      </c>
      <c r="AY485" s="2" t="s">
        <v>187</v>
      </c>
      <c r="AZ485" s="2">
        <v>2021</v>
      </c>
      <c r="BA485" s="2" t="str">
        <f>IF(sum!A478="SA",sum!B478,"*")</f>
        <v>*</v>
      </c>
      <c r="BB485" s="2"/>
      <c r="BC485" s="2" t="str">
        <f>IF(sum!A478="SA",sum!D478,"*")</f>
        <v>*</v>
      </c>
    </row>
    <row r="486" spans="2:55">
      <c r="B486" s="4" t="s">
        <v>186</v>
      </c>
      <c r="C486" s="4" t="s">
        <v>187</v>
      </c>
      <c r="D486" s="4">
        <v>2021</v>
      </c>
      <c r="J486" s="4" t="s">
        <v>186</v>
      </c>
      <c r="K486" s="4" t="s">
        <v>187</v>
      </c>
      <c r="L486" s="4">
        <v>2021</v>
      </c>
      <c r="M486" s="2" t="str">
        <f>IF(sum!A479="AT",sum!B479,"*")</f>
        <v>*</v>
      </c>
      <c r="N486" s="2"/>
      <c r="O486" s="2" t="str">
        <f>IF(sum!A479="AT",sum!D479,"*")</f>
        <v>*</v>
      </c>
      <c r="R486" s="4" t="s">
        <v>186</v>
      </c>
      <c r="S486" s="4" t="s">
        <v>187</v>
      </c>
      <c r="T486" s="4">
        <v>2021</v>
      </c>
      <c r="U486" s="2" t="str">
        <f>IF(sum!A479="BC",sum!B479,"*")</f>
        <v>*</v>
      </c>
      <c r="V486" s="2"/>
      <c r="W486" s="2" t="str">
        <f>IF(sum!A479="BC",sum!D479,"*")</f>
        <v>*</v>
      </c>
      <c r="Z486" s="4" t="s">
        <v>186</v>
      </c>
      <c r="AA486" s="4" t="s">
        <v>187</v>
      </c>
      <c r="AB486" s="4">
        <v>2021</v>
      </c>
      <c r="AC486" s="2" t="str">
        <f>IF(sum!A479="MA",sum!B479,"*")</f>
        <v>*</v>
      </c>
      <c r="AD486" s="2"/>
      <c r="AE486" s="2" t="str">
        <f>IF(sum!A479="MA",sum!D479,"*")</f>
        <v>*</v>
      </c>
      <c r="AH486" s="4" t="s">
        <v>186</v>
      </c>
      <c r="AI486" s="4" t="s">
        <v>187</v>
      </c>
      <c r="AJ486" s="4">
        <v>2021</v>
      </c>
      <c r="AK486" s="2" t="str">
        <f>IF(sum!A479="ON",sum!B479,"*")</f>
        <v>OS-AuxiliaryMot_ELE1</v>
      </c>
      <c r="AL486" s="2"/>
      <c r="AM486" s="2">
        <f>IF(sum!A479="ON",sum!D479,"*")</f>
        <v>0.158528852251107</v>
      </c>
      <c r="AP486" s="2" t="s">
        <v>186</v>
      </c>
      <c r="AQ486" s="2" t="s">
        <v>187</v>
      </c>
      <c r="AR486" s="2">
        <v>2021</v>
      </c>
      <c r="AS486" s="2" t="str">
        <f>IF(sum!A479="QU",sum!B479,"*")</f>
        <v>*</v>
      </c>
      <c r="AT486" s="2"/>
      <c r="AU486" s="2" t="str">
        <f>IF(sum!A479="QU",sum!D479,"*")</f>
        <v>*</v>
      </c>
      <c r="AX486" s="4" t="s">
        <v>186</v>
      </c>
      <c r="AY486" s="4" t="s">
        <v>187</v>
      </c>
      <c r="AZ486" s="4">
        <v>2021</v>
      </c>
      <c r="BA486" s="2" t="str">
        <f>IF(sum!A479="SA",sum!B479,"*")</f>
        <v>*</v>
      </c>
      <c r="BB486" s="2"/>
      <c r="BC486" s="2" t="str">
        <f>IF(sum!A479="SA",sum!D479,"*")</f>
        <v>*</v>
      </c>
    </row>
    <row r="487" spans="2:55">
      <c r="B487" s="2" t="s">
        <v>186</v>
      </c>
      <c r="C487" s="2" t="s">
        <v>187</v>
      </c>
      <c r="D487" s="2">
        <v>2021</v>
      </c>
      <c r="J487" s="2" t="s">
        <v>186</v>
      </c>
      <c r="K487" s="2" t="s">
        <v>187</v>
      </c>
      <c r="L487" s="2">
        <v>2021</v>
      </c>
      <c r="M487" s="2" t="str">
        <f>IF(sum!A480="AT",sum!B480,"*")</f>
        <v>*</v>
      </c>
      <c r="N487" s="2"/>
      <c r="O487" s="2" t="str">
        <f>IF(sum!A480="AT",sum!D480,"*")</f>
        <v>*</v>
      </c>
      <c r="R487" s="2" t="s">
        <v>186</v>
      </c>
      <c r="S487" s="2" t="s">
        <v>187</v>
      </c>
      <c r="T487" s="2">
        <v>2021</v>
      </c>
      <c r="U487" s="2" t="str">
        <f>IF(sum!A480="BC",sum!B480,"*")</f>
        <v>*</v>
      </c>
      <c r="V487" s="2"/>
      <c r="W487" s="2" t="str">
        <f>IF(sum!A480="BC",sum!D480,"*")</f>
        <v>*</v>
      </c>
      <c r="Z487" s="2" t="s">
        <v>186</v>
      </c>
      <c r="AA487" s="2" t="s">
        <v>187</v>
      </c>
      <c r="AB487" s="2">
        <v>2021</v>
      </c>
      <c r="AC487" s="2" t="str">
        <f>IF(sum!A480="MA",sum!B480,"*")</f>
        <v>*</v>
      </c>
      <c r="AD487" s="2"/>
      <c r="AE487" s="2" t="str">
        <f>IF(sum!A480="MA",sum!D480,"*")</f>
        <v>*</v>
      </c>
      <c r="AH487" s="2" t="s">
        <v>186</v>
      </c>
      <c r="AI487" s="2" t="s">
        <v>187</v>
      </c>
      <c r="AJ487" s="2">
        <v>2021</v>
      </c>
      <c r="AK487" s="2" t="str">
        <f>IF(sum!A480="ON",sum!B480,"*")</f>
        <v>OS-Light_ELE1</v>
      </c>
      <c r="AL487" s="2"/>
      <c r="AM487" s="2">
        <f>IF(sum!A480="ON",sum!D480,"*")</f>
        <v>0.82117945466075</v>
      </c>
      <c r="AP487" s="4" t="s">
        <v>186</v>
      </c>
      <c r="AQ487" s="4" t="s">
        <v>187</v>
      </c>
      <c r="AR487" s="4">
        <v>2021</v>
      </c>
      <c r="AS487" s="2" t="str">
        <f>IF(sum!A480="QU",sum!B480,"*")</f>
        <v>*</v>
      </c>
      <c r="AT487" s="2"/>
      <c r="AU487" s="2" t="str">
        <f>IF(sum!A480="QU",sum!D480,"*")</f>
        <v>*</v>
      </c>
      <c r="AX487" s="2" t="s">
        <v>186</v>
      </c>
      <c r="AY487" s="2" t="s">
        <v>187</v>
      </c>
      <c r="AZ487" s="2">
        <v>2021</v>
      </c>
      <c r="BA487" s="2" t="str">
        <f>IF(sum!A480="SA",sum!B480,"*")</f>
        <v>*</v>
      </c>
      <c r="BB487" s="2"/>
      <c r="BC487" s="2" t="str">
        <f>IF(sum!A480="SA",sum!D480,"*")</f>
        <v>*</v>
      </c>
    </row>
    <row r="488" spans="2:55">
      <c r="B488" s="2" t="s">
        <v>186</v>
      </c>
      <c r="C488" s="2" t="s">
        <v>187</v>
      </c>
      <c r="D488" s="2">
        <v>2021</v>
      </c>
      <c r="J488" s="2" t="s">
        <v>186</v>
      </c>
      <c r="K488" s="2" t="s">
        <v>187</v>
      </c>
      <c r="L488" s="2">
        <v>2021</v>
      </c>
      <c r="M488" s="2" t="str">
        <f>IF(sum!A481="AT",sum!B481,"*")</f>
        <v>*</v>
      </c>
      <c r="N488" s="2"/>
      <c r="O488" s="2" t="str">
        <f>IF(sum!A481="AT",sum!D481,"*")</f>
        <v>*</v>
      </c>
      <c r="R488" s="2" t="s">
        <v>186</v>
      </c>
      <c r="S488" s="2" t="s">
        <v>187</v>
      </c>
      <c r="T488" s="2">
        <v>2021</v>
      </c>
      <c r="U488" s="2" t="str">
        <f>IF(sum!A481="BC",sum!B481,"*")</f>
        <v>*</v>
      </c>
      <c r="V488" s="2"/>
      <c r="W488" s="2" t="str">
        <f>IF(sum!A481="BC",sum!D481,"*")</f>
        <v>*</v>
      </c>
      <c r="Z488" s="2" t="s">
        <v>186</v>
      </c>
      <c r="AA488" s="2" t="s">
        <v>187</v>
      </c>
      <c r="AB488" s="2">
        <v>2021</v>
      </c>
      <c r="AC488" s="2" t="str">
        <f>IF(sum!A481="MA",sum!B481,"*")</f>
        <v>*</v>
      </c>
      <c r="AD488" s="2"/>
      <c r="AE488" s="2" t="str">
        <f>IF(sum!A481="MA",sum!D481,"*")</f>
        <v>*</v>
      </c>
      <c r="AH488" s="2" t="s">
        <v>186</v>
      </c>
      <c r="AI488" s="2" t="s">
        <v>187</v>
      </c>
      <c r="AJ488" s="2">
        <v>2021</v>
      </c>
      <c r="AK488" s="2" t="str">
        <f>IF(sum!A481="ON",sum!B481,"*")</f>
        <v>OS-SpCool_ELE1</v>
      </c>
      <c r="AL488" s="2"/>
      <c r="AM488" s="2">
        <f>IF(sum!A481="ON",sum!D481,"*")</f>
        <v>0.126823081800888</v>
      </c>
      <c r="AP488" s="2" t="s">
        <v>186</v>
      </c>
      <c r="AQ488" s="2" t="s">
        <v>187</v>
      </c>
      <c r="AR488" s="2">
        <v>2021</v>
      </c>
      <c r="AS488" s="2" t="str">
        <f>IF(sum!A481="QU",sum!B481,"*")</f>
        <v>*</v>
      </c>
      <c r="AT488" s="2"/>
      <c r="AU488" s="2" t="str">
        <f>IF(sum!A481="QU",sum!D481,"*")</f>
        <v>*</v>
      </c>
      <c r="AX488" s="2" t="s">
        <v>186</v>
      </c>
      <c r="AY488" s="2" t="s">
        <v>187</v>
      </c>
      <c r="AZ488" s="2">
        <v>2021</v>
      </c>
      <c r="BA488" s="2" t="str">
        <f>IF(sum!A481="SA",sum!B481,"*")</f>
        <v>*</v>
      </c>
      <c r="BB488" s="2"/>
      <c r="BC488" s="2" t="str">
        <f>IF(sum!A481="SA",sum!D481,"*")</f>
        <v>*</v>
      </c>
    </row>
    <row r="489" spans="2:55">
      <c r="B489" s="4" t="s">
        <v>186</v>
      </c>
      <c r="C489" s="4" t="s">
        <v>187</v>
      </c>
      <c r="D489" s="4">
        <v>2021</v>
      </c>
      <c r="J489" s="4" t="s">
        <v>186</v>
      </c>
      <c r="K489" s="4" t="s">
        <v>187</v>
      </c>
      <c r="L489" s="4">
        <v>2021</v>
      </c>
      <c r="M489" s="2" t="str">
        <f>IF(sum!A482="AT",sum!B482,"*")</f>
        <v>*</v>
      </c>
      <c r="N489" s="2"/>
      <c r="O489" s="2" t="str">
        <f>IF(sum!A482="AT",sum!D482,"*")</f>
        <v>*</v>
      </c>
      <c r="R489" s="4" t="s">
        <v>186</v>
      </c>
      <c r="S489" s="4" t="s">
        <v>187</v>
      </c>
      <c r="T489" s="4">
        <v>2021</v>
      </c>
      <c r="U489" s="2" t="str">
        <f>IF(sum!A482="BC",sum!B482,"*")</f>
        <v>*</v>
      </c>
      <c r="V489" s="2"/>
      <c r="W489" s="2" t="str">
        <f>IF(sum!A482="BC",sum!D482,"*")</f>
        <v>*</v>
      </c>
      <c r="Z489" s="4" t="s">
        <v>186</v>
      </c>
      <c r="AA489" s="4" t="s">
        <v>187</v>
      </c>
      <c r="AB489" s="4">
        <v>2021</v>
      </c>
      <c r="AC489" s="2" t="str">
        <f>IF(sum!A482="MA",sum!B482,"*")</f>
        <v>*</v>
      </c>
      <c r="AD489" s="2"/>
      <c r="AE489" s="2" t="str">
        <f>IF(sum!A482="MA",sum!D482,"*")</f>
        <v>*</v>
      </c>
      <c r="AH489" s="4" t="s">
        <v>186</v>
      </c>
      <c r="AI489" s="4" t="s">
        <v>187</v>
      </c>
      <c r="AJ489" s="4">
        <v>2021</v>
      </c>
      <c r="AK489" s="2" t="str">
        <f>IF(sum!A482="ON",sum!B482,"*")</f>
        <v>OS-SpHeat_ELE1</v>
      </c>
      <c r="AL489" s="2"/>
      <c r="AM489" s="2">
        <f>IF(sum!A482="ON",sum!D482,"*")</f>
        <v>1.98539690531255</v>
      </c>
      <c r="AP489" s="4" t="s">
        <v>186</v>
      </c>
      <c r="AQ489" s="4" t="s">
        <v>187</v>
      </c>
      <c r="AR489" s="4">
        <v>2021</v>
      </c>
      <c r="AS489" s="2" t="str">
        <f>IF(sum!A482="QU",sum!B482,"*")</f>
        <v>*</v>
      </c>
      <c r="AT489" s="2"/>
      <c r="AU489" s="2" t="str">
        <f>IF(sum!A482="QU",sum!D482,"*")</f>
        <v>*</v>
      </c>
      <c r="AX489" s="4" t="s">
        <v>186</v>
      </c>
      <c r="AY489" s="4" t="s">
        <v>187</v>
      </c>
      <c r="AZ489" s="4">
        <v>2021</v>
      </c>
      <c r="BA489" s="2" t="str">
        <f>IF(sum!A482="SA",sum!B482,"*")</f>
        <v>*</v>
      </c>
      <c r="BB489" s="2"/>
      <c r="BC489" s="2" t="str">
        <f>IF(sum!A482="SA",sum!D482,"*")</f>
        <v>*</v>
      </c>
    </row>
    <row r="490" spans="2:55">
      <c r="B490" s="2" t="s">
        <v>186</v>
      </c>
      <c r="C490" s="2" t="s">
        <v>187</v>
      </c>
      <c r="D490" s="2">
        <v>2021</v>
      </c>
      <c r="J490" s="2" t="s">
        <v>186</v>
      </c>
      <c r="K490" s="2" t="s">
        <v>187</v>
      </c>
      <c r="L490" s="2">
        <v>2021</v>
      </c>
      <c r="M490" s="2" t="str">
        <f>IF(sum!A483="AT",sum!B483,"*")</f>
        <v>*</v>
      </c>
      <c r="N490" s="2"/>
      <c r="O490" s="2" t="str">
        <f>IF(sum!A483="AT",sum!D483,"*")</f>
        <v>*</v>
      </c>
      <c r="R490" s="2" t="s">
        <v>186</v>
      </c>
      <c r="S490" s="2" t="s">
        <v>187</v>
      </c>
      <c r="T490" s="2">
        <v>2021</v>
      </c>
      <c r="U490" s="2" t="str">
        <f>IF(sum!A483="BC",sum!B483,"*")</f>
        <v>*</v>
      </c>
      <c r="V490" s="2"/>
      <c r="W490" s="2" t="str">
        <f>IF(sum!A483="BC",sum!D483,"*")</f>
        <v>*</v>
      </c>
      <c r="Z490" s="2" t="s">
        <v>186</v>
      </c>
      <c r="AA490" s="2" t="s">
        <v>187</v>
      </c>
      <c r="AB490" s="2">
        <v>2021</v>
      </c>
      <c r="AC490" s="2" t="str">
        <f>IF(sum!A483="MA",sum!B483,"*")</f>
        <v>*</v>
      </c>
      <c r="AD490" s="2"/>
      <c r="AE490" s="2" t="str">
        <f>IF(sum!A483="MA",sum!D483,"*")</f>
        <v>*</v>
      </c>
      <c r="AH490" s="2" t="s">
        <v>186</v>
      </c>
      <c r="AI490" s="2" t="s">
        <v>187</v>
      </c>
      <c r="AJ490" s="2">
        <v>2021</v>
      </c>
      <c r="AK490" s="2" t="str">
        <f>IF(sum!A483="ON",sum!B483,"*")</f>
        <v>OS-WaterHeat_ELE1</v>
      </c>
      <c r="AL490" s="2"/>
      <c r="AM490" s="2">
        <f>IF(sum!A483="ON",sum!D483,"*")</f>
        <v>0</v>
      </c>
      <c r="AP490" s="2" t="s">
        <v>186</v>
      </c>
      <c r="AQ490" s="2" t="s">
        <v>187</v>
      </c>
      <c r="AR490" s="2">
        <v>2021</v>
      </c>
      <c r="AS490" s="2" t="str">
        <f>IF(sum!A483="QU",sum!B483,"*")</f>
        <v>*</v>
      </c>
      <c r="AT490" s="2"/>
      <c r="AU490" s="2" t="str">
        <f>IF(sum!A483="QU",sum!D483,"*")</f>
        <v>*</v>
      </c>
      <c r="AX490" s="2" t="s">
        <v>186</v>
      </c>
      <c r="AY490" s="2" t="s">
        <v>187</v>
      </c>
      <c r="AZ490" s="2">
        <v>2021</v>
      </c>
      <c r="BA490" s="2" t="str">
        <f>IF(sum!A483="SA",sum!B483,"*")</f>
        <v>*</v>
      </c>
      <c r="BB490" s="2"/>
      <c r="BC490" s="2" t="str">
        <f>IF(sum!A483="SA",sum!D483,"*")</f>
        <v>*</v>
      </c>
    </row>
    <row r="491" spans="2:55">
      <c r="B491" s="2" t="s">
        <v>186</v>
      </c>
      <c r="C491" s="2" t="s">
        <v>187</v>
      </c>
      <c r="D491" s="2">
        <v>2021</v>
      </c>
      <c r="J491" s="2" t="s">
        <v>186</v>
      </c>
      <c r="K491" s="2" t="s">
        <v>187</v>
      </c>
      <c r="L491" s="2">
        <v>2021</v>
      </c>
      <c r="M491" s="2" t="str">
        <f>IF(sum!A484="AT",sum!B484,"*")</f>
        <v>*</v>
      </c>
      <c r="N491" s="2"/>
      <c r="O491" s="2" t="str">
        <f>IF(sum!A484="AT",sum!D484,"*")</f>
        <v>*</v>
      </c>
      <c r="R491" s="2" t="s">
        <v>186</v>
      </c>
      <c r="S491" s="2" t="s">
        <v>187</v>
      </c>
      <c r="T491" s="2">
        <v>2021</v>
      </c>
      <c r="U491" s="2" t="str">
        <f>IF(sum!A484="BC",sum!B484,"*")</f>
        <v>*</v>
      </c>
      <c r="V491" s="2"/>
      <c r="W491" s="2" t="str">
        <f>IF(sum!A484="BC",sum!D484,"*")</f>
        <v>*</v>
      </c>
      <c r="Z491" s="2" t="s">
        <v>186</v>
      </c>
      <c r="AA491" s="2" t="s">
        <v>187</v>
      </c>
      <c r="AB491" s="2">
        <v>2021</v>
      </c>
      <c r="AC491" s="2" t="str">
        <f>IF(sum!A484="MA",sum!B484,"*")</f>
        <v>*</v>
      </c>
      <c r="AD491" s="2"/>
      <c r="AE491" s="2" t="str">
        <f>IF(sum!A484="MA",sum!D484,"*")</f>
        <v>*</v>
      </c>
      <c r="AH491" s="2" t="s">
        <v>186</v>
      </c>
      <c r="AI491" s="2" t="s">
        <v>187</v>
      </c>
      <c r="AJ491" s="2">
        <v>2021</v>
      </c>
      <c r="AK491" s="2" t="str">
        <f>IF(sum!A484="ON",sum!B484,"*")</f>
        <v>OTH-AuxiliaryEquip_ELE1</v>
      </c>
      <c r="AL491" s="2"/>
      <c r="AM491" s="2">
        <f>IF(sum!A484="ON",sum!D484,"*")</f>
        <v>0.0147960262101032</v>
      </c>
      <c r="AP491" s="4" t="s">
        <v>186</v>
      </c>
      <c r="AQ491" s="4" t="s">
        <v>187</v>
      </c>
      <c r="AR491" s="4">
        <v>2021</v>
      </c>
      <c r="AS491" s="2" t="str">
        <f>IF(sum!A484="QU",sum!B484,"*")</f>
        <v>*</v>
      </c>
      <c r="AT491" s="2"/>
      <c r="AU491" s="2" t="str">
        <f>IF(sum!A484="QU",sum!D484,"*")</f>
        <v>*</v>
      </c>
      <c r="AX491" s="2" t="s">
        <v>186</v>
      </c>
      <c r="AY491" s="2" t="s">
        <v>187</v>
      </c>
      <c r="AZ491" s="2">
        <v>2021</v>
      </c>
      <c r="BA491" s="2" t="str">
        <f>IF(sum!A484="SA",sum!B484,"*")</f>
        <v>*</v>
      </c>
      <c r="BB491" s="2"/>
      <c r="BC491" s="2" t="str">
        <f>IF(sum!A484="SA",sum!D484,"*")</f>
        <v>*</v>
      </c>
    </row>
    <row r="492" spans="2:55">
      <c r="B492" s="4" t="s">
        <v>186</v>
      </c>
      <c r="C492" s="4" t="s">
        <v>187</v>
      </c>
      <c r="D492" s="4">
        <v>2021</v>
      </c>
      <c r="J492" s="4" t="s">
        <v>186</v>
      </c>
      <c r="K492" s="4" t="s">
        <v>187</v>
      </c>
      <c r="L492" s="4">
        <v>2021</v>
      </c>
      <c r="M492" s="2" t="str">
        <f>IF(sum!A485="AT",sum!B485,"*")</f>
        <v>*</v>
      </c>
      <c r="N492" s="2"/>
      <c r="O492" s="2" t="str">
        <f>IF(sum!A485="AT",sum!D485,"*")</f>
        <v>*</v>
      </c>
      <c r="R492" s="4" t="s">
        <v>186</v>
      </c>
      <c r="S492" s="4" t="s">
        <v>187</v>
      </c>
      <c r="T492" s="4">
        <v>2021</v>
      </c>
      <c r="U492" s="2" t="str">
        <f>IF(sum!A485="BC",sum!B485,"*")</f>
        <v>*</v>
      </c>
      <c r="V492" s="2"/>
      <c r="W492" s="2" t="str">
        <f>IF(sum!A485="BC",sum!D485,"*")</f>
        <v>*</v>
      </c>
      <c r="Z492" s="4" t="s">
        <v>186</v>
      </c>
      <c r="AA492" s="4" t="s">
        <v>187</v>
      </c>
      <c r="AB492" s="4">
        <v>2021</v>
      </c>
      <c r="AC492" s="2" t="str">
        <f>IF(sum!A485="MA",sum!B485,"*")</f>
        <v>*</v>
      </c>
      <c r="AD492" s="2"/>
      <c r="AE492" s="2" t="str">
        <f>IF(sum!A485="MA",sum!D485,"*")</f>
        <v>*</v>
      </c>
      <c r="AH492" s="4" t="s">
        <v>186</v>
      </c>
      <c r="AI492" s="4" t="s">
        <v>187</v>
      </c>
      <c r="AJ492" s="4">
        <v>2021</v>
      </c>
      <c r="AK492" s="2" t="str">
        <f>IF(sum!A485="ON",sum!B485,"*")</f>
        <v>OTH-AuxiliaryMot_ELE1</v>
      </c>
      <c r="AL492" s="2"/>
      <c r="AM492" s="2">
        <f>IF(sum!A485="ON",sum!D485,"*")</f>
        <v>0.00634115409004437</v>
      </c>
      <c r="AP492" s="2" t="s">
        <v>186</v>
      </c>
      <c r="AQ492" s="2" t="s">
        <v>187</v>
      </c>
      <c r="AR492" s="2">
        <v>2021</v>
      </c>
      <c r="AS492" s="2" t="str">
        <f>IF(sum!A485="QU",sum!B485,"*")</f>
        <v>*</v>
      </c>
      <c r="AT492" s="2"/>
      <c r="AU492" s="2" t="str">
        <f>IF(sum!A485="QU",sum!D485,"*")</f>
        <v>*</v>
      </c>
      <c r="AX492" s="4" t="s">
        <v>186</v>
      </c>
      <c r="AY492" s="4" t="s">
        <v>187</v>
      </c>
      <c r="AZ492" s="4">
        <v>2021</v>
      </c>
      <c r="BA492" s="2" t="str">
        <f>IF(sum!A485="SA",sum!B485,"*")</f>
        <v>*</v>
      </c>
      <c r="BB492" s="2"/>
      <c r="BC492" s="2" t="str">
        <f>IF(sum!A485="SA",sum!D485,"*")</f>
        <v>*</v>
      </c>
    </row>
    <row r="493" spans="2:55">
      <c r="B493" s="2" t="s">
        <v>186</v>
      </c>
      <c r="C493" s="2" t="s">
        <v>187</v>
      </c>
      <c r="D493" s="2">
        <v>2021</v>
      </c>
      <c r="J493" s="2" t="s">
        <v>186</v>
      </c>
      <c r="K493" s="2" t="s">
        <v>187</v>
      </c>
      <c r="L493" s="2">
        <v>2021</v>
      </c>
      <c r="M493" s="2" t="str">
        <f>IF(sum!A486="AT",sum!B486,"*")</f>
        <v>*</v>
      </c>
      <c r="N493" s="2"/>
      <c r="O493" s="2" t="str">
        <f>IF(sum!A486="AT",sum!D486,"*")</f>
        <v>*</v>
      </c>
      <c r="R493" s="2" t="s">
        <v>186</v>
      </c>
      <c r="S493" s="2" t="s">
        <v>187</v>
      </c>
      <c r="T493" s="2">
        <v>2021</v>
      </c>
      <c r="U493" s="2" t="str">
        <f>IF(sum!A486="BC",sum!B486,"*")</f>
        <v>*</v>
      </c>
      <c r="V493" s="2"/>
      <c r="W493" s="2" t="str">
        <f>IF(sum!A486="BC",sum!D486,"*")</f>
        <v>*</v>
      </c>
      <c r="Z493" s="2" t="s">
        <v>186</v>
      </c>
      <c r="AA493" s="2" t="s">
        <v>187</v>
      </c>
      <c r="AB493" s="2">
        <v>2021</v>
      </c>
      <c r="AC493" s="2" t="str">
        <f>IF(sum!A486="MA",sum!B486,"*")</f>
        <v>*</v>
      </c>
      <c r="AD493" s="2"/>
      <c r="AE493" s="2" t="str">
        <f>IF(sum!A486="MA",sum!D486,"*")</f>
        <v>*</v>
      </c>
      <c r="AH493" s="2" t="s">
        <v>186</v>
      </c>
      <c r="AI493" s="2" t="s">
        <v>187</v>
      </c>
      <c r="AJ493" s="2">
        <v>2021</v>
      </c>
      <c r="AK493" s="2" t="str">
        <f>IF(sum!A486="ON",sum!B486,"*")</f>
        <v>OTH-Light_ELE1</v>
      </c>
      <c r="AL493" s="2"/>
      <c r="AM493" s="2">
        <f>IF(sum!A486="ON",sum!D486,"*")</f>
        <v>0.0285351934052002</v>
      </c>
      <c r="AP493" s="4" t="s">
        <v>186</v>
      </c>
      <c r="AQ493" s="4" t="s">
        <v>187</v>
      </c>
      <c r="AR493" s="4">
        <v>2021</v>
      </c>
      <c r="AS493" s="2" t="str">
        <f>IF(sum!A486="QU",sum!B486,"*")</f>
        <v>*</v>
      </c>
      <c r="AT493" s="2"/>
      <c r="AU493" s="2" t="str">
        <f>IF(sum!A486="QU",sum!D486,"*")</f>
        <v>*</v>
      </c>
      <c r="AX493" s="2" t="s">
        <v>186</v>
      </c>
      <c r="AY493" s="2" t="s">
        <v>187</v>
      </c>
      <c r="AZ493" s="2">
        <v>2021</v>
      </c>
      <c r="BA493" s="2" t="str">
        <f>IF(sum!A486="SA",sum!B486,"*")</f>
        <v>*</v>
      </c>
      <c r="BB493" s="2"/>
      <c r="BC493" s="2" t="str">
        <f>IF(sum!A486="SA",sum!D486,"*")</f>
        <v>*</v>
      </c>
    </row>
    <row r="494" spans="2:55">
      <c r="B494" s="2" t="s">
        <v>186</v>
      </c>
      <c r="C494" s="2" t="s">
        <v>187</v>
      </c>
      <c r="D494" s="2">
        <v>2021</v>
      </c>
      <c r="J494" s="2" t="s">
        <v>186</v>
      </c>
      <c r="K494" s="2" t="s">
        <v>187</v>
      </c>
      <c r="L494" s="2">
        <v>2021</v>
      </c>
      <c r="M494" s="2" t="str">
        <f>IF(sum!A487="AT",sum!B487,"*")</f>
        <v>*</v>
      </c>
      <c r="N494" s="2"/>
      <c r="O494" s="2" t="str">
        <f>IF(sum!A487="AT",sum!D487,"*")</f>
        <v>*</v>
      </c>
      <c r="R494" s="2" t="s">
        <v>186</v>
      </c>
      <c r="S494" s="2" t="s">
        <v>187</v>
      </c>
      <c r="T494" s="2">
        <v>2021</v>
      </c>
      <c r="U494" s="2" t="str">
        <f>IF(sum!A487="BC",sum!B487,"*")</f>
        <v>*</v>
      </c>
      <c r="V494" s="2"/>
      <c r="W494" s="2" t="str">
        <f>IF(sum!A487="BC",sum!D487,"*")</f>
        <v>*</v>
      </c>
      <c r="Z494" s="2" t="s">
        <v>186</v>
      </c>
      <c r="AA494" s="2" t="s">
        <v>187</v>
      </c>
      <c r="AB494" s="2">
        <v>2021</v>
      </c>
      <c r="AC494" s="2" t="str">
        <f>IF(sum!A487="MA",sum!B487,"*")</f>
        <v>*</v>
      </c>
      <c r="AD494" s="2"/>
      <c r="AE494" s="2" t="str">
        <f>IF(sum!A487="MA",sum!D487,"*")</f>
        <v>*</v>
      </c>
      <c r="AH494" s="2" t="s">
        <v>186</v>
      </c>
      <c r="AI494" s="2" t="s">
        <v>187</v>
      </c>
      <c r="AJ494" s="2">
        <v>2021</v>
      </c>
      <c r="AK494" s="2" t="str">
        <f>IF(sum!A487="ON",sum!B487,"*")</f>
        <v>OTH-SpCool_ELE1</v>
      </c>
      <c r="AL494" s="2"/>
      <c r="AM494" s="2">
        <f>IF(sum!A487="ON",sum!D487,"*")</f>
        <v>0.0158528852251107</v>
      </c>
      <c r="AP494" s="2" t="s">
        <v>186</v>
      </c>
      <c r="AQ494" s="2" t="s">
        <v>187</v>
      </c>
      <c r="AR494" s="2">
        <v>2021</v>
      </c>
      <c r="AS494" s="2" t="str">
        <f>IF(sum!A487="QU",sum!B487,"*")</f>
        <v>*</v>
      </c>
      <c r="AT494" s="2"/>
      <c r="AU494" s="2" t="str">
        <f>IF(sum!A487="QU",sum!D487,"*")</f>
        <v>*</v>
      </c>
      <c r="AX494" s="2" t="s">
        <v>186</v>
      </c>
      <c r="AY494" s="2" t="s">
        <v>187</v>
      </c>
      <c r="AZ494" s="2">
        <v>2021</v>
      </c>
      <c r="BA494" s="2" t="str">
        <f>IF(sum!A487="SA",sum!B487,"*")</f>
        <v>*</v>
      </c>
      <c r="BB494" s="2"/>
      <c r="BC494" s="2" t="str">
        <f>IF(sum!A487="SA",sum!D487,"*")</f>
        <v>*</v>
      </c>
    </row>
    <row r="495" spans="2:55">
      <c r="B495" s="4" t="s">
        <v>186</v>
      </c>
      <c r="C495" s="4" t="s">
        <v>187</v>
      </c>
      <c r="D495" s="4">
        <v>2021</v>
      </c>
      <c r="J495" s="4" t="s">
        <v>186</v>
      </c>
      <c r="K495" s="4" t="s">
        <v>187</v>
      </c>
      <c r="L495" s="4">
        <v>2021</v>
      </c>
      <c r="M495" s="2" t="str">
        <f>IF(sum!A488="AT",sum!B488,"*")</f>
        <v>*</v>
      </c>
      <c r="N495" s="2"/>
      <c r="O495" s="2" t="str">
        <f>IF(sum!A488="AT",sum!D488,"*")</f>
        <v>*</v>
      </c>
      <c r="R495" s="4" t="s">
        <v>186</v>
      </c>
      <c r="S495" s="4" t="s">
        <v>187</v>
      </c>
      <c r="T495" s="4">
        <v>2021</v>
      </c>
      <c r="U495" s="2" t="str">
        <f>IF(sum!A488="BC",sum!B488,"*")</f>
        <v>*</v>
      </c>
      <c r="V495" s="2"/>
      <c r="W495" s="2" t="str">
        <f>IF(sum!A488="BC",sum!D488,"*")</f>
        <v>*</v>
      </c>
      <c r="Z495" s="4" t="s">
        <v>186</v>
      </c>
      <c r="AA495" s="4" t="s">
        <v>187</v>
      </c>
      <c r="AB495" s="4">
        <v>2021</v>
      </c>
      <c r="AC495" s="2" t="str">
        <f>IF(sum!A488="MA",sum!B488,"*")</f>
        <v>*</v>
      </c>
      <c r="AD495" s="2"/>
      <c r="AE495" s="2" t="str">
        <f>IF(sum!A488="MA",sum!D488,"*")</f>
        <v>*</v>
      </c>
      <c r="AH495" s="4" t="s">
        <v>186</v>
      </c>
      <c r="AI495" s="4" t="s">
        <v>187</v>
      </c>
      <c r="AJ495" s="4">
        <v>2021</v>
      </c>
      <c r="AK495" s="2" t="str">
        <f>IF(sum!A488="ON",sum!B488,"*")</f>
        <v>OTH-SpHeat_ELE1</v>
      </c>
      <c r="AL495" s="2"/>
      <c r="AM495" s="2">
        <f>IF(sum!A488="ON",sum!D488,"*")</f>
        <v>0</v>
      </c>
      <c r="AP495" s="4" t="s">
        <v>186</v>
      </c>
      <c r="AQ495" s="4" t="s">
        <v>187</v>
      </c>
      <c r="AR495" s="4">
        <v>2021</v>
      </c>
      <c r="AS495" s="2" t="str">
        <f>IF(sum!A488="QU",sum!B488,"*")</f>
        <v>*</v>
      </c>
      <c r="AT495" s="2"/>
      <c r="AU495" s="2" t="str">
        <f>IF(sum!A488="QU",sum!D488,"*")</f>
        <v>*</v>
      </c>
      <c r="AX495" s="4" t="s">
        <v>186</v>
      </c>
      <c r="AY495" s="4" t="s">
        <v>187</v>
      </c>
      <c r="AZ495" s="4">
        <v>2021</v>
      </c>
      <c r="BA495" s="2" t="str">
        <f>IF(sum!A488="SA",sum!B488,"*")</f>
        <v>*</v>
      </c>
      <c r="BB495" s="2"/>
      <c r="BC495" s="2" t="str">
        <f>IF(sum!A488="SA",sum!D488,"*")</f>
        <v>*</v>
      </c>
    </row>
    <row r="496" spans="2:55">
      <c r="B496" s="2" t="s">
        <v>186</v>
      </c>
      <c r="C496" s="2" t="s">
        <v>187</v>
      </c>
      <c r="D496" s="2">
        <v>2021</v>
      </c>
      <c r="J496" s="2" t="s">
        <v>186</v>
      </c>
      <c r="K496" s="2" t="s">
        <v>187</v>
      </c>
      <c r="L496" s="2">
        <v>2021</v>
      </c>
      <c r="M496" s="2" t="str">
        <f>IF(sum!A489="AT",sum!B489,"*")</f>
        <v>*</v>
      </c>
      <c r="N496" s="2"/>
      <c r="O496" s="2" t="str">
        <f>IF(sum!A489="AT",sum!D489,"*")</f>
        <v>*</v>
      </c>
      <c r="R496" s="2" t="s">
        <v>186</v>
      </c>
      <c r="S496" s="2" t="s">
        <v>187</v>
      </c>
      <c r="T496" s="2">
        <v>2021</v>
      </c>
      <c r="U496" s="2" t="str">
        <f>IF(sum!A489="BC",sum!B489,"*")</f>
        <v>*</v>
      </c>
      <c r="V496" s="2"/>
      <c r="W496" s="2" t="str">
        <f>IF(sum!A489="BC",sum!D489,"*")</f>
        <v>*</v>
      </c>
      <c r="Z496" s="2" t="s">
        <v>186</v>
      </c>
      <c r="AA496" s="2" t="s">
        <v>187</v>
      </c>
      <c r="AB496" s="2">
        <v>2021</v>
      </c>
      <c r="AC496" s="2" t="str">
        <f>IF(sum!A489="MA",sum!B489,"*")</f>
        <v>*</v>
      </c>
      <c r="AD496" s="2"/>
      <c r="AE496" s="2" t="str">
        <f>IF(sum!A489="MA",sum!D489,"*")</f>
        <v>*</v>
      </c>
      <c r="AH496" s="2" t="s">
        <v>186</v>
      </c>
      <c r="AI496" s="2" t="s">
        <v>187</v>
      </c>
      <c r="AJ496" s="2">
        <v>2021</v>
      </c>
      <c r="AK496" s="2" t="str">
        <f>IF(sum!A489="ON",sum!B489,"*")</f>
        <v>OTH-WaterHeat_ELE1</v>
      </c>
      <c r="AL496" s="2"/>
      <c r="AM496" s="2">
        <f>IF(sum!A489="ON",sum!D489,"*")</f>
        <v>0</v>
      </c>
      <c r="AP496" s="2" t="s">
        <v>186</v>
      </c>
      <c r="AQ496" s="2" t="s">
        <v>187</v>
      </c>
      <c r="AR496" s="2">
        <v>2021</v>
      </c>
      <c r="AS496" s="2" t="str">
        <f>IF(sum!A489="QU",sum!B489,"*")</f>
        <v>*</v>
      </c>
      <c r="AT496" s="2"/>
      <c r="AU496" s="2" t="str">
        <f>IF(sum!A489="QU",sum!D489,"*")</f>
        <v>*</v>
      </c>
      <c r="AX496" s="2" t="s">
        <v>186</v>
      </c>
      <c r="AY496" s="2" t="s">
        <v>187</v>
      </c>
      <c r="AZ496" s="2">
        <v>2021</v>
      </c>
      <c r="BA496" s="2" t="str">
        <f>IF(sum!A489="SA",sum!B489,"*")</f>
        <v>*</v>
      </c>
      <c r="BB496" s="2"/>
      <c r="BC496" s="2" t="str">
        <f>IF(sum!A489="SA",sum!D489,"*")</f>
        <v>*</v>
      </c>
    </row>
    <row r="497" spans="2:55">
      <c r="B497" s="2" t="s">
        <v>186</v>
      </c>
      <c r="C497" s="2" t="s">
        <v>187</v>
      </c>
      <c r="D497" s="2">
        <v>2021</v>
      </c>
      <c r="J497" s="2" t="s">
        <v>186</v>
      </c>
      <c r="K497" s="2" t="s">
        <v>187</v>
      </c>
      <c r="L497" s="2">
        <v>2021</v>
      </c>
      <c r="M497" s="2" t="str">
        <f>IF(sum!A490="AT",sum!B490,"*")</f>
        <v>*</v>
      </c>
      <c r="N497" s="2"/>
      <c r="O497" s="2" t="str">
        <f>IF(sum!A490="AT",sum!D490,"*")</f>
        <v>*</v>
      </c>
      <c r="R497" s="2" t="s">
        <v>186</v>
      </c>
      <c r="S497" s="2" t="s">
        <v>187</v>
      </c>
      <c r="T497" s="2">
        <v>2021</v>
      </c>
      <c r="U497" s="2" t="str">
        <f>IF(sum!A490="BC",sum!B490,"*")</f>
        <v>*</v>
      </c>
      <c r="V497" s="2"/>
      <c r="W497" s="2" t="str">
        <f>IF(sum!A490="BC",sum!D490,"*")</f>
        <v>*</v>
      </c>
      <c r="Z497" s="2" t="s">
        <v>186</v>
      </c>
      <c r="AA497" s="2" t="s">
        <v>187</v>
      </c>
      <c r="AB497" s="2">
        <v>2021</v>
      </c>
      <c r="AC497" s="2" t="str">
        <f>IF(sum!A490="MA",sum!B490,"*")</f>
        <v>*</v>
      </c>
      <c r="AD497" s="2"/>
      <c r="AE497" s="2" t="str">
        <f>IF(sum!A490="MA",sum!D490,"*")</f>
        <v>*</v>
      </c>
      <c r="AH497" s="2" t="s">
        <v>186</v>
      </c>
      <c r="AI497" s="2" t="s">
        <v>187</v>
      </c>
      <c r="AJ497" s="2">
        <v>2021</v>
      </c>
      <c r="AK497" s="2" t="str">
        <f>IF(sum!A490="ON",sum!B490,"*")</f>
        <v>R_ES-APP-CD_ELC1</v>
      </c>
      <c r="AL497" s="2"/>
      <c r="AM497" s="2">
        <f>IF(sum!A490="ON",sum!D490,"*")</f>
        <v>1.09785241234075</v>
      </c>
      <c r="AP497" s="4" t="s">
        <v>186</v>
      </c>
      <c r="AQ497" s="4" t="s">
        <v>187</v>
      </c>
      <c r="AR497" s="4">
        <v>2021</v>
      </c>
      <c r="AS497" s="2" t="str">
        <f>IF(sum!A490="QU",sum!B490,"*")</f>
        <v>*</v>
      </c>
      <c r="AT497" s="2"/>
      <c r="AU497" s="2" t="str">
        <f>IF(sum!A490="QU",sum!D490,"*")</f>
        <v>*</v>
      </c>
      <c r="AX497" s="2" t="s">
        <v>186</v>
      </c>
      <c r="AY497" s="2" t="s">
        <v>187</v>
      </c>
      <c r="AZ497" s="2">
        <v>2021</v>
      </c>
      <c r="BA497" s="2" t="str">
        <f>IF(sum!A490="SA",sum!B490,"*")</f>
        <v>*</v>
      </c>
      <c r="BB497" s="2"/>
      <c r="BC497" s="2" t="str">
        <f>IF(sum!A490="SA",sum!D490,"*")</f>
        <v>*</v>
      </c>
    </row>
    <row r="498" spans="2:55">
      <c r="B498" s="4" t="s">
        <v>186</v>
      </c>
      <c r="C498" s="4" t="s">
        <v>187</v>
      </c>
      <c r="D498" s="4">
        <v>2021</v>
      </c>
      <c r="J498" s="4" t="s">
        <v>186</v>
      </c>
      <c r="K498" s="4" t="s">
        <v>187</v>
      </c>
      <c r="L498" s="4">
        <v>2021</v>
      </c>
      <c r="M498" s="2" t="str">
        <f>IF(sum!A491="AT",sum!B491,"*")</f>
        <v>*</v>
      </c>
      <c r="N498" s="2"/>
      <c r="O498" s="2" t="str">
        <f>IF(sum!A491="AT",sum!D491,"*")</f>
        <v>*</v>
      </c>
      <c r="R498" s="4" t="s">
        <v>186</v>
      </c>
      <c r="S498" s="4" t="s">
        <v>187</v>
      </c>
      <c r="T498" s="4">
        <v>2021</v>
      </c>
      <c r="U498" s="2" t="str">
        <f>IF(sum!A491="BC",sum!B491,"*")</f>
        <v>*</v>
      </c>
      <c r="V498" s="2"/>
      <c r="W498" s="2" t="str">
        <f>IF(sum!A491="BC",sum!D491,"*")</f>
        <v>*</v>
      </c>
      <c r="Z498" s="4" t="s">
        <v>186</v>
      </c>
      <c r="AA498" s="4" t="s">
        <v>187</v>
      </c>
      <c r="AB498" s="4">
        <v>2021</v>
      </c>
      <c r="AC498" s="2" t="str">
        <f>IF(sum!A491="MA",sum!B491,"*")</f>
        <v>*</v>
      </c>
      <c r="AD498" s="2"/>
      <c r="AE498" s="2" t="str">
        <f>IF(sum!A491="MA",sum!D491,"*")</f>
        <v>*</v>
      </c>
      <c r="AH498" s="4" t="s">
        <v>186</v>
      </c>
      <c r="AI498" s="4" t="s">
        <v>187</v>
      </c>
      <c r="AJ498" s="4">
        <v>2021</v>
      </c>
      <c r="AK498" s="2" t="str">
        <f>IF(sum!A491="ON",sum!B491,"*")</f>
        <v>R_ES-APP-CW_ELC1</v>
      </c>
      <c r="AL498" s="2"/>
      <c r="AM498" s="2">
        <f>IF(sum!A491="ON",sum!D491,"*")</f>
        <v>0.132430629475905</v>
      </c>
      <c r="AP498" s="2" t="s">
        <v>186</v>
      </c>
      <c r="AQ498" s="2" t="s">
        <v>187</v>
      </c>
      <c r="AR498" s="2">
        <v>2021</v>
      </c>
      <c r="AS498" s="2" t="str">
        <f>IF(sum!A491="QU",sum!B491,"*")</f>
        <v>*</v>
      </c>
      <c r="AT498" s="2"/>
      <c r="AU498" s="2" t="str">
        <f>IF(sum!A491="QU",sum!D491,"*")</f>
        <v>*</v>
      </c>
      <c r="AX498" s="4" t="s">
        <v>186</v>
      </c>
      <c r="AY498" s="4" t="s">
        <v>187</v>
      </c>
      <c r="AZ498" s="4">
        <v>2021</v>
      </c>
      <c r="BA498" s="2" t="str">
        <f>IF(sum!A491="SA",sum!B491,"*")</f>
        <v>*</v>
      </c>
      <c r="BB498" s="2"/>
      <c r="BC498" s="2" t="str">
        <f>IF(sum!A491="SA",sum!D491,"*")</f>
        <v>*</v>
      </c>
    </row>
    <row r="499" spans="2:55">
      <c r="B499" s="2" t="s">
        <v>186</v>
      </c>
      <c r="C499" s="2" t="s">
        <v>187</v>
      </c>
      <c r="D499" s="2">
        <v>2021</v>
      </c>
      <c r="J499" s="2" t="s">
        <v>186</v>
      </c>
      <c r="K499" s="2" t="s">
        <v>187</v>
      </c>
      <c r="L499" s="2">
        <v>2021</v>
      </c>
      <c r="M499" s="2" t="str">
        <f>IF(sum!A492="AT",sum!B492,"*")</f>
        <v>*</v>
      </c>
      <c r="N499" s="2"/>
      <c r="O499" s="2" t="str">
        <f>IF(sum!A492="AT",sum!D492,"*")</f>
        <v>*</v>
      </c>
      <c r="R499" s="2" t="s">
        <v>186</v>
      </c>
      <c r="S499" s="2" t="s">
        <v>187</v>
      </c>
      <c r="T499" s="2">
        <v>2021</v>
      </c>
      <c r="U499" s="2" t="str">
        <f>IF(sum!A492="BC",sum!B492,"*")</f>
        <v>*</v>
      </c>
      <c r="V499" s="2"/>
      <c r="W499" s="2" t="str">
        <f>IF(sum!A492="BC",sum!D492,"*")</f>
        <v>*</v>
      </c>
      <c r="Z499" s="2" t="s">
        <v>186</v>
      </c>
      <c r="AA499" s="2" t="s">
        <v>187</v>
      </c>
      <c r="AB499" s="2">
        <v>2021</v>
      </c>
      <c r="AC499" s="2" t="str">
        <f>IF(sum!A492="MA",sum!B492,"*")</f>
        <v>*</v>
      </c>
      <c r="AD499" s="2"/>
      <c r="AE499" s="2" t="str">
        <f>IF(sum!A492="MA",sum!D492,"*")</f>
        <v>*</v>
      </c>
      <c r="AH499" s="2" t="s">
        <v>186</v>
      </c>
      <c r="AI499" s="2" t="s">
        <v>187</v>
      </c>
      <c r="AJ499" s="2">
        <v>2021</v>
      </c>
      <c r="AK499" s="2" t="str">
        <f>IF(sum!A492="ON",sum!B492,"*")</f>
        <v>R_ES-APP-DW_ELC1</v>
      </c>
      <c r="AL499" s="2"/>
      <c r="AM499" s="2">
        <f>IF(sum!A492="ON",sum!D492,"*")</f>
        <v>0.450600828259121</v>
      </c>
      <c r="AP499" s="4" t="s">
        <v>186</v>
      </c>
      <c r="AQ499" s="4" t="s">
        <v>187</v>
      </c>
      <c r="AR499" s="4">
        <v>2021</v>
      </c>
      <c r="AS499" s="2" t="str">
        <f>IF(sum!A492="QU",sum!B492,"*")</f>
        <v>*</v>
      </c>
      <c r="AT499" s="2"/>
      <c r="AU499" s="2" t="str">
        <f>IF(sum!A492="QU",sum!D492,"*")</f>
        <v>*</v>
      </c>
      <c r="AX499" s="2" t="s">
        <v>186</v>
      </c>
      <c r="AY499" s="2" t="s">
        <v>187</v>
      </c>
      <c r="AZ499" s="2">
        <v>2021</v>
      </c>
      <c r="BA499" s="2" t="str">
        <f>IF(sum!A492="SA",sum!B492,"*")</f>
        <v>*</v>
      </c>
      <c r="BB499" s="2"/>
      <c r="BC499" s="2" t="str">
        <f>IF(sum!A492="SA",sum!D492,"*")</f>
        <v>*</v>
      </c>
    </row>
    <row r="500" spans="2:55">
      <c r="B500" s="2" t="s">
        <v>186</v>
      </c>
      <c r="C500" s="2" t="s">
        <v>187</v>
      </c>
      <c r="D500" s="2">
        <v>2021</v>
      </c>
      <c r="J500" s="2" t="s">
        <v>186</v>
      </c>
      <c r="K500" s="2" t="s">
        <v>187</v>
      </c>
      <c r="L500" s="2">
        <v>2021</v>
      </c>
      <c r="M500" s="2" t="str">
        <f>IF(sum!A493="AT",sum!B493,"*")</f>
        <v>*</v>
      </c>
      <c r="N500" s="2"/>
      <c r="O500" s="2" t="str">
        <f>IF(sum!A493="AT",sum!D493,"*")</f>
        <v>*</v>
      </c>
      <c r="R500" s="2" t="s">
        <v>186</v>
      </c>
      <c r="S500" s="2" t="s">
        <v>187</v>
      </c>
      <c r="T500" s="2">
        <v>2021</v>
      </c>
      <c r="U500" s="2" t="str">
        <f>IF(sum!A493="BC",sum!B493,"*")</f>
        <v>*</v>
      </c>
      <c r="V500" s="2"/>
      <c r="W500" s="2" t="str">
        <f>IF(sum!A493="BC",sum!D493,"*")</f>
        <v>*</v>
      </c>
      <c r="Z500" s="2" t="s">
        <v>186</v>
      </c>
      <c r="AA500" s="2" t="s">
        <v>187</v>
      </c>
      <c r="AB500" s="2">
        <v>2021</v>
      </c>
      <c r="AC500" s="2" t="str">
        <f>IF(sum!A493="MA",sum!B493,"*")</f>
        <v>*</v>
      </c>
      <c r="AD500" s="2"/>
      <c r="AE500" s="2" t="str">
        <f>IF(sum!A493="MA",sum!D493,"*")</f>
        <v>*</v>
      </c>
      <c r="AH500" s="2" t="s">
        <v>186</v>
      </c>
      <c r="AI500" s="2" t="s">
        <v>187</v>
      </c>
      <c r="AJ500" s="2">
        <v>2021</v>
      </c>
      <c r="AK500" s="2" t="str">
        <f>IF(sum!A493="ON",sum!B493,"*")</f>
        <v>R_ES-APP-FR_ELC1</v>
      </c>
      <c r="AL500" s="2"/>
      <c r="AM500" s="2">
        <f>IF(sum!A493="ON",sum!D493,"*")</f>
        <v>0.0769238649321545</v>
      </c>
      <c r="AP500" s="2" t="s">
        <v>186</v>
      </c>
      <c r="AQ500" s="2" t="s">
        <v>187</v>
      </c>
      <c r="AR500" s="2">
        <v>2021</v>
      </c>
      <c r="AS500" s="2" t="str">
        <f>IF(sum!A493="QU",sum!B493,"*")</f>
        <v>*</v>
      </c>
      <c r="AT500" s="2"/>
      <c r="AU500" s="2" t="str">
        <f>IF(sum!A493="QU",sum!D493,"*")</f>
        <v>*</v>
      </c>
      <c r="AX500" s="2" t="s">
        <v>186</v>
      </c>
      <c r="AY500" s="2" t="s">
        <v>187</v>
      </c>
      <c r="AZ500" s="2">
        <v>2021</v>
      </c>
      <c r="BA500" s="2" t="str">
        <f>IF(sum!A493="SA",sum!B493,"*")</f>
        <v>*</v>
      </c>
      <c r="BB500" s="2"/>
      <c r="BC500" s="2" t="str">
        <f>IF(sum!A493="SA",sum!D493,"*")</f>
        <v>*</v>
      </c>
    </row>
    <row r="501" spans="2:55">
      <c r="B501" s="4" t="s">
        <v>186</v>
      </c>
      <c r="C501" s="4" t="s">
        <v>187</v>
      </c>
      <c r="D501" s="4">
        <v>2021</v>
      </c>
      <c r="J501" s="4" t="s">
        <v>186</v>
      </c>
      <c r="K501" s="4" t="s">
        <v>187</v>
      </c>
      <c r="L501" s="4">
        <v>2021</v>
      </c>
      <c r="M501" s="2" t="str">
        <f>IF(sum!A494="AT",sum!B494,"*")</f>
        <v>*</v>
      </c>
      <c r="N501" s="2"/>
      <c r="O501" s="2" t="str">
        <f>IF(sum!A494="AT",sum!D494,"*")</f>
        <v>*</v>
      </c>
      <c r="R501" s="4" t="s">
        <v>186</v>
      </c>
      <c r="S501" s="4" t="s">
        <v>187</v>
      </c>
      <c r="T501" s="4">
        <v>2021</v>
      </c>
      <c r="U501" s="2" t="str">
        <f>IF(sum!A494="BC",sum!B494,"*")</f>
        <v>*</v>
      </c>
      <c r="V501" s="2"/>
      <c r="W501" s="2" t="str">
        <f>IF(sum!A494="BC",sum!D494,"*")</f>
        <v>*</v>
      </c>
      <c r="Z501" s="4" t="s">
        <v>186</v>
      </c>
      <c r="AA501" s="4" t="s">
        <v>187</v>
      </c>
      <c r="AB501" s="4">
        <v>2021</v>
      </c>
      <c r="AC501" s="2" t="str">
        <f>IF(sum!A494="MA",sum!B494,"*")</f>
        <v>*</v>
      </c>
      <c r="AD501" s="2"/>
      <c r="AE501" s="2" t="str">
        <f>IF(sum!A494="MA",sum!D494,"*")</f>
        <v>*</v>
      </c>
      <c r="AH501" s="4" t="s">
        <v>186</v>
      </c>
      <c r="AI501" s="4" t="s">
        <v>187</v>
      </c>
      <c r="AJ501" s="4">
        <v>2021</v>
      </c>
      <c r="AK501" s="2" t="str">
        <f>IF(sum!A494="ON",sum!B494,"*")</f>
        <v>R_ES-APP-OTH_ELC1</v>
      </c>
      <c r="AL501" s="2"/>
      <c r="AM501" s="2">
        <f>IF(sum!A494="ON",sum!D494,"*")</f>
        <v>1.26429866577779</v>
      </c>
      <c r="AP501" s="4" t="s">
        <v>186</v>
      </c>
      <c r="AQ501" s="4" t="s">
        <v>187</v>
      </c>
      <c r="AR501" s="4">
        <v>2021</v>
      </c>
      <c r="AS501" s="2" t="str">
        <f>IF(sum!A494="QU",sum!B494,"*")</f>
        <v>*</v>
      </c>
      <c r="AT501" s="2"/>
      <c r="AU501" s="2" t="str">
        <f>IF(sum!A494="QU",sum!D494,"*")</f>
        <v>*</v>
      </c>
      <c r="AX501" s="4" t="s">
        <v>186</v>
      </c>
      <c r="AY501" s="4" t="s">
        <v>187</v>
      </c>
      <c r="AZ501" s="4">
        <v>2021</v>
      </c>
      <c r="BA501" s="2" t="str">
        <f>IF(sum!A494="SA",sum!B494,"*")</f>
        <v>*</v>
      </c>
      <c r="BB501" s="2"/>
      <c r="BC501" s="2" t="str">
        <f>IF(sum!A494="SA",sum!D494,"*")</f>
        <v>*</v>
      </c>
    </row>
    <row r="502" spans="2:55">
      <c r="B502" s="2" t="s">
        <v>186</v>
      </c>
      <c r="C502" s="2" t="s">
        <v>187</v>
      </c>
      <c r="D502" s="2">
        <v>2021</v>
      </c>
      <c r="J502" s="2" t="s">
        <v>186</v>
      </c>
      <c r="K502" s="2" t="s">
        <v>187</v>
      </c>
      <c r="L502" s="2">
        <v>2021</v>
      </c>
      <c r="M502" s="2" t="str">
        <f>IF(sum!A495="AT",sum!B495,"*")</f>
        <v>*</v>
      </c>
      <c r="N502" s="2"/>
      <c r="O502" s="2" t="str">
        <f>IF(sum!A495="AT",sum!D495,"*")</f>
        <v>*</v>
      </c>
      <c r="R502" s="2" t="s">
        <v>186</v>
      </c>
      <c r="S502" s="2" t="s">
        <v>187</v>
      </c>
      <c r="T502" s="2">
        <v>2021</v>
      </c>
      <c r="U502" s="2" t="str">
        <f>IF(sum!A495="BC",sum!B495,"*")</f>
        <v>*</v>
      </c>
      <c r="V502" s="2"/>
      <c r="W502" s="2" t="str">
        <f>IF(sum!A495="BC",sum!D495,"*")</f>
        <v>*</v>
      </c>
      <c r="Z502" s="2" t="s">
        <v>186</v>
      </c>
      <c r="AA502" s="2" t="s">
        <v>187</v>
      </c>
      <c r="AB502" s="2">
        <v>2021</v>
      </c>
      <c r="AC502" s="2" t="str">
        <f>IF(sum!A495="MA",sum!B495,"*")</f>
        <v>*</v>
      </c>
      <c r="AD502" s="2"/>
      <c r="AE502" s="2" t="str">
        <f>IF(sum!A495="MA",sum!D495,"*")</f>
        <v>*</v>
      </c>
      <c r="AH502" s="2" t="s">
        <v>186</v>
      </c>
      <c r="AI502" s="2" t="s">
        <v>187</v>
      </c>
      <c r="AJ502" s="2">
        <v>2021</v>
      </c>
      <c r="AK502" s="2" t="str">
        <f>IF(sum!A495="ON",sum!B495,"*")</f>
        <v>R_ES-APP-RA_ELC1</v>
      </c>
      <c r="AL502" s="2"/>
      <c r="AM502" s="2">
        <f>IF(sum!A495="ON",sum!D495,"*")</f>
        <v>0.87227142484368</v>
      </c>
      <c r="AP502" s="2" t="s">
        <v>186</v>
      </c>
      <c r="AQ502" s="2" t="s">
        <v>187</v>
      </c>
      <c r="AR502" s="2">
        <v>2021</v>
      </c>
      <c r="AS502" s="2" t="str">
        <f>IF(sum!A495="QU",sum!B495,"*")</f>
        <v>*</v>
      </c>
      <c r="AT502" s="2"/>
      <c r="AU502" s="2" t="str">
        <f>IF(sum!A495="QU",sum!D495,"*")</f>
        <v>*</v>
      </c>
      <c r="AX502" s="2" t="s">
        <v>186</v>
      </c>
      <c r="AY502" s="2" t="s">
        <v>187</v>
      </c>
      <c r="AZ502" s="2">
        <v>2021</v>
      </c>
      <c r="BA502" s="2" t="str">
        <f>IF(sum!A495="SA",sum!B495,"*")</f>
        <v>*</v>
      </c>
      <c r="BB502" s="2"/>
      <c r="BC502" s="2" t="str">
        <f>IF(sum!A495="SA",sum!D495,"*")</f>
        <v>*</v>
      </c>
    </row>
    <row r="503" spans="2:55">
      <c r="B503" s="2" t="s">
        <v>186</v>
      </c>
      <c r="C503" s="2" t="s">
        <v>187</v>
      </c>
      <c r="D503" s="2">
        <v>2021</v>
      </c>
      <c r="J503" s="2" t="s">
        <v>186</v>
      </c>
      <c r="K503" s="2" t="s">
        <v>187</v>
      </c>
      <c r="L503" s="2">
        <v>2021</v>
      </c>
      <c r="M503" s="2" t="str">
        <f>IF(sum!A496="AT",sum!B496,"*")</f>
        <v>*</v>
      </c>
      <c r="N503" s="2"/>
      <c r="O503" s="2" t="str">
        <f>IF(sum!A496="AT",sum!D496,"*")</f>
        <v>*</v>
      </c>
      <c r="R503" s="2" t="s">
        <v>186</v>
      </c>
      <c r="S503" s="2" t="s">
        <v>187</v>
      </c>
      <c r="T503" s="2">
        <v>2021</v>
      </c>
      <c r="U503" s="2" t="str">
        <f>IF(sum!A496="BC",sum!B496,"*")</f>
        <v>*</v>
      </c>
      <c r="V503" s="2"/>
      <c r="W503" s="2" t="str">
        <f>IF(sum!A496="BC",sum!D496,"*")</f>
        <v>*</v>
      </c>
      <c r="Z503" s="2" t="s">
        <v>186</v>
      </c>
      <c r="AA503" s="2" t="s">
        <v>187</v>
      </c>
      <c r="AB503" s="2">
        <v>2021</v>
      </c>
      <c r="AC503" s="2" t="str">
        <f>IF(sum!A496="MA",sum!B496,"*")</f>
        <v>*</v>
      </c>
      <c r="AD503" s="2"/>
      <c r="AE503" s="2" t="str">
        <f>IF(sum!A496="MA",sum!D496,"*")</f>
        <v>*</v>
      </c>
      <c r="AH503" s="2" t="s">
        <v>186</v>
      </c>
      <c r="AI503" s="2" t="s">
        <v>187</v>
      </c>
      <c r="AJ503" s="2">
        <v>2021</v>
      </c>
      <c r="AK503" s="2" t="str">
        <f>IF(sum!A496="ON",sum!B496,"*")</f>
        <v>R_ES-APP-RE_ELC1</v>
      </c>
      <c r="AL503" s="2"/>
      <c r="AM503" s="2">
        <f>IF(sum!A496="ON",sum!D496,"*")</f>
        <v>0.280027808207935</v>
      </c>
      <c r="AP503" s="4" t="s">
        <v>186</v>
      </c>
      <c r="AQ503" s="4" t="s">
        <v>187</v>
      </c>
      <c r="AR503" s="4">
        <v>2021</v>
      </c>
      <c r="AS503" s="2" t="str">
        <f>IF(sum!A496="QU",sum!B496,"*")</f>
        <v>*</v>
      </c>
      <c r="AT503" s="2"/>
      <c r="AU503" s="2" t="str">
        <f>IF(sum!A496="QU",sum!D496,"*")</f>
        <v>*</v>
      </c>
      <c r="AX503" s="2" t="s">
        <v>186</v>
      </c>
      <c r="AY503" s="2" t="s">
        <v>187</v>
      </c>
      <c r="AZ503" s="2">
        <v>2021</v>
      </c>
      <c r="BA503" s="2" t="str">
        <f>IF(sum!A496="SA",sum!B496,"*")</f>
        <v>*</v>
      </c>
      <c r="BB503" s="2"/>
      <c r="BC503" s="2" t="str">
        <f>IF(sum!A496="SA",sum!D496,"*")</f>
        <v>*</v>
      </c>
    </row>
    <row r="504" spans="2:55">
      <c r="B504" s="4" t="s">
        <v>186</v>
      </c>
      <c r="C504" s="4" t="s">
        <v>187</v>
      </c>
      <c r="D504" s="4">
        <v>2021</v>
      </c>
      <c r="J504" s="4" t="s">
        <v>186</v>
      </c>
      <c r="K504" s="4" t="s">
        <v>187</v>
      </c>
      <c r="L504" s="4">
        <v>2021</v>
      </c>
      <c r="M504" s="2" t="str">
        <f>IF(sum!A497="AT",sum!B497,"*")</f>
        <v>*</v>
      </c>
      <c r="N504" s="2"/>
      <c r="O504" s="2" t="str">
        <f>IF(sum!A497="AT",sum!D497,"*")</f>
        <v>*</v>
      </c>
      <c r="R504" s="4" t="s">
        <v>186</v>
      </c>
      <c r="S504" s="4" t="s">
        <v>187</v>
      </c>
      <c r="T504" s="4">
        <v>2021</v>
      </c>
      <c r="U504" s="2" t="str">
        <f>IF(sum!A497="BC",sum!B497,"*")</f>
        <v>*</v>
      </c>
      <c r="V504" s="2"/>
      <c r="W504" s="2" t="str">
        <f>IF(sum!A497="BC",sum!D497,"*")</f>
        <v>*</v>
      </c>
      <c r="Z504" s="4" t="s">
        <v>186</v>
      </c>
      <c r="AA504" s="4" t="s">
        <v>187</v>
      </c>
      <c r="AB504" s="4">
        <v>2021</v>
      </c>
      <c r="AC504" s="2" t="str">
        <f>IF(sum!A497="MA",sum!B497,"*")</f>
        <v>*</v>
      </c>
      <c r="AD504" s="2"/>
      <c r="AE504" s="2" t="str">
        <f>IF(sum!A497="MA",sum!D497,"*")</f>
        <v>*</v>
      </c>
      <c r="AH504" s="4" t="s">
        <v>186</v>
      </c>
      <c r="AI504" s="4" t="s">
        <v>187</v>
      </c>
      <c r="AJ504" s="4">
        <v>2021</v>
      </c>
      <c r="AK504" s="2" t="str">
        <f>IF(sum!A497="ON",sum!B497,"*")</f>
        <v>R_ES-LI_ELC1</v>
      </c>
      <c r="AL504" s="2"/>
      <c r="AM504" s="2">
        <f>IF(sum!A497="ON",sum!D497,"*")</f>
        <v>2.34864493353157</v>
      </c>
      <c r="AP504" s="2" t="s">
        <v>186</v>
      </c>
      <c r="AQ504" s="2" t="s">
        <v>187</v>
      </c>
      <c r="AR504" s="2">
        <v>2021</v>
      </c>
      <c r="AS504" s="2" t="str">
        <f>IF(sum!A497="QU",sum!B497,"*")</f>
        <v>*</v>
      </c>
      <c r="AT504" s="2"/>
      <c r="AU504" s="2" t="str">
        <f>IF(sum!A497="QU",sum!D497,"*")</f>
        <v>*</v>
      </c>
      <c r="AX504" s="4" t="s">
        <v>186</v>
      </c>
      <c r="AY504" s="4" t="s">
        <v>187</v>
      </c>
      <c r="AZ504" s="4">
        <v>2021</v>
      </c>
      <c r="BA504" s="2" t="str">
        <f>IF(sum!A497="SA",sum!B497,"*")</f>
        <v>*</v>
      </c>
      <c r="BB504" s="2"/>
      <c r="BC504" s="2" t="str">
        <f>IF(sum!A497="SA",sum!D497,"*")</f>
        <v>*</v>
      </c>
    </row>
    <row r="505" spans="2:55">
      <c r="B505" s="2" t="s">
        <v>186</v>
      </c>
      <c r="C505" s="2" t="s">
        <v>187</v>
      </c>
      <c r="D505" s="2">
        <v>2021</v>
      </c>
      <c r="J505" s="2" t="s">
        <v>186</v>
      </c>
      <c r="K505" s="2" t="s">
        <v>187</v>
      </c>
      <c r="L505" s="2">
        <v>2021</v>
      </c>
      <c r="M505" s="2" t="str">
        <f>IF(sum!A498="AT",sum!B498,"*")</f>
        <v>*</v>
      </c>
      <c r="N505" s="2"/>
      <c r="O505" s="2" t="str">
        <f>IF(sum!A498="AT",sum!D498,"*")</f>
        <v>*</v>
      </c>
      <c r="R505" s="2" t="s">
        <v>186</v>
      </c>
      <c r="S505" s="2" t="s">
        <v>187</v>
      </c>
      <c r="T505" s="2">
        <v>2021</v>
      </c>
      <c r="U505" s="2" t="str">
        <f>IF(sum!A498="BC",sum!B498,"*")</f>
        <v>*</v>
      </c>
      <c r="V505" s="2"/>
      <c r="W505" s="2" t="str">
        <f>IF(sum!A498="BC",sum!D498,"*")</f>
        <v>*</v>
      </c>
      <c r="Z505" s="2" t="s">
        <v>186</v>
      </c>
      <c r="AA505" s="2" t="s">
        <v>187</v>
      </c>
      <c r="AB505" s="2">
        <v>2021</v>
      </c>
      <c r="AC505" s="2" t="str">
        <f>IF(sum!A498="MA",sum!B498,"*")</f>
        <v>*</v>
      </c>
      <c r="AD505" s="2"/>
      <c r="AE505" s="2" t="str">
        <f>IF(sum!A498="MA",sum!D498,"*")</f>
        <v>*</v>
      </c>
      <c r="AH505" s="2" t="s">
        <v>186</v>
      </c>
      <c r="AI505" s="2" t="s">
        <v>187</v>
      </c>
      <c r="AJ505" s="2">
        <v>2021</v>
      </c>
      <c r="AK505" s="2" t="str">
        <f>IF(sum!A498="ON",sum!B498,"*")</f>
        <v>R_ES-SC-AP_ELC1_ROOM_CENTRAL</v>
      </c>
      <c r="AL505" s="2"/>
      <c r="AM505" s="2">
        <f>IF(sum!A498="ON",sum!D498,"*")</f>
        <v>0.662190313374229</v>
      </c>
      <c r="AP505" s="4" t="s">
        <v>186</v>
      </c>
      <c r="AQ505" s="4" t="s">
        <v>187</v>
      </c>
      <c r="AR505" s="4">
        <v>2021</v>
      </c>
      <c r="AS505" s="2" t="str">
        <f>IF(sum!A498="QU",sum!B498,"*")</f>
        <v>*</v>
      </c>
      <c r="AT505" s="2"/>
      <c r="AU505" s="2" t="str">
        <f>IF(sum!A498="QU",sum!D498,"*")</f>
        <v>*</v>
      </c>
      <c r="AX505" s="2" t="s">
        <v>186</v>
      </c>
      <c r="AY505" s="2" t="s">
        <v>187</v>
      </c>
      <c r="AZ505" s="2">
        <v>2021</v>
      </c>
      <c r="BA505" s="2" t="str">
        <f>IF(sum!A498="SA",sum!B498,"*")</f>
        <v>*</v>
      </c>
      <c r="BB505" s="2"/>
      <c r="BC505" s="2" t="str">
        <f>IF(sum!A498="SA",sum!D498,"*")</f>
        <v>*</v>
      </c>
    </row>
    <row r="506" spans="2:55">
      <c r="B506" s="2" t="s">
        <v>186</v>
      </c>
      <c r="C506" s="2" t="s">
        <v>187</v>
      </c>
      <c r="D506" s="2">
        <v>2021</v>
      </c>
      <c r="J506" s="2" t="s">
        <v>186</v>
      </c>
      <c r="K506" s="2" t="s">
        <v>187</v>
      </c>
      <c r="L506" s="2">
        <v>2021</v>
      </c>
      <c r="M506" s="2" t="str">
        <f>IF(sum!A499="AT",sum!B499,"*")</f>
        <v>*</v>
      </c>
      <c r="N506" s="2"/>
      <c r="O506" s="2" t="str">
        <f>IF(sum!A499="AT",sum!D499,"*")</f>
        <v>*</v>
      </c>
      <c r="R506" s="2" t="s">
        <v>186</v>
      </c>
      <c r="S506" s="2" t="s">
        <v>187</v>
      </c>
      <c r="T506" s="2">
        <v>2021</v>
      </c>
      <c r="U506" s="2" t="str">
        <f>IF(sum!A499="BC",sum!B499,"*")</f>
        <v>*</v>
      </c>
      <c r="V506" s="2"/>
      <c r="W506" s="2" t="str">
        <f>IF(sum!A499="BC",sum!D499,"*")</f>
        <v>*</v>
      </c>
      <c r="Z506" s="2" t="s">
        <v>186</v>
      </c>
      <c r="AA506" s="2" t="s">
        <v>187</v>
      </c>
      <c r="AB506" s="2">
        <v>2021</v>
      </c>
      <c r="AC506" s="2" t="str">
        <f>IF(sum!A499="MA",sum!B499,"*")</f>
        <v>*</v>
      </c>
      <c r="AD506" s="2"/>
      <c r="AE506" s="2" t="str">
        <f>IF(sum!A499="MA",sum!D499,"*")</f>
        <v>*</v>
      </c>
      <c r="AH506" s="2" t="s">
        <v>186</v>
      </c>
      <c r="AI506" s="2" t="s">
        <v>187</v>
      </c>
      <c r="AJ506" s="2">
        <v>2021</v>
      </c>
      <c r="AK506" s="2" t="str">
        <f>IF(sum!A499="ON",sum!B499,"*")</f>
        <v>R_ES-SC-MOB_ELC1_ROOM_CENTRAL</v>
      </c>
      <c r="AL506" s="2"/>
      <c r="AM506" s="2">
        <f>IF(sum!A499="ON",sum!D499,"*")</f>
        <v>0.0103230245416</v>
      </c>
      <c r="AP506" s="2" t="s">
        <v>186</v>
      </c>
      <c r="AQ506" s="2" t="s">
        <v>187</v>
      </c>
      <c r="AR506" s="2">
        <v>2021</v>
      </c>
      <c r="AS506" s="2" t="str">
        <f>IF(sum!A499="QU",sum!B499,"*")</f>
        <v>*</v>
      </c>
      <c r="AT506" s="2"/>
      <c r="AU506" s="2" t="str">
        <f>IF(sum!A499="QU",sum!D499,"*")</f>
        <v>*</v>
      </c>
      <c r="AX506" s="2" t="s">
        <v>186</v>
      </c>
      <c r="AY506" s="2" t="s">
        <v>187</v>
      </c>
      <c r="AZ506" s="2">
        <v>2021</v>
      </c>
      <c r="BA506" s="2" t="str">
        <f>IF(sum!A499="SA",sum!B499,"*")</f>
        <v>*</v>
      </c>
      <c r="BB506" s="2"/>
      <c r="BC506" s="2" t="str">
        <f>IF(sum!A499="SA",sum!D499,"*")</f>
        <v>*</v>
      </c>
    </row>
    <row r="507" spans="2:55">
      <c r="B507" s="4" t="s">
        <v>186</v>
      </c>
      <c r="C507" s="4" t="s">
        <v>187</v>
      </c>
      <c r="D507" s="4">
        <v>2021</v>
      </c>
      <c r="J507" s="4" t="s">
        <v>186</v>
      </c>
      <c r="K507" s="4" t="s">
        <v>187</v>
      </c>
      <c r="L507" s="4">
        <v>2021</v>
      </c>
      <c r="M507" s="2" t="str">
        <f>IF(sum!A500="AT",sum!B500,"*")</f>
        <v>*</v>
      </c>
      <c r="N507" s="2"/>
      <c r="O507" s="2" t="str">
        <f>IF(sum!A500="AT",sum!D500,"*")</f>
        <v>*</v>
      </c>
      <c r="R507" s="4" t="s">
        <v>186</v>
      </c>
      <c r="S507" s="4" t="s">
        <v>187</v>
      </c>
      <c r="T507" s="4">
        <v>2021</v>
      </c>
      <c r="U507" s="2" t="str">
        <f>IF(sum!A500="BC",sum!B500,"*")</f>
        <v>*</v>
      </c>
      <c r="V507" s="2"/>
      <c r="W507" s="2" t="str">
        <f>IF(sum!A500="BC",sum!D500,"*")</f>
        <v>*</v>
      </c>
      <c r="Z507" s="4" t="s">
        <v>186</v>
      </c>
      <c r="AA507" s="4" t="s">
        <v>187</v>
      </c>
      <c r="AB507" s="4">
        <v>2021</v>
      </c>
      <c r="AC507" s="2" t="str">
        <f>IF(sum!A500="MA",sum!B500,"*")</f>
        <v>*</v>
      </c>
      <c r="AD507" s="2"/>
      <c r="AE507" s="2" t="str">
        <f>IF(sum!A500="MA",sum!D500,"*")</f>
        <v>*</v>
      </c>
      <c r="AH507" s="4" t="s">
        <v>186</v>
      </c>
      <c r="AI507" s="4" t="s">
        <v>187</v>
      </c>
      <c r="AJ507" s="4">
        <v>2021</v>
      </c>
      <c r="AK507" s="2" t="str">
        <f>IF(sum!A500="ON",sum!B500,"*")</f>
        <v>R_ES-SC-SA_ELC1_ROOM_CENTRAL</v>
      </c>
      <c r="AL507" s="2"/>
      <c r="AM507" s="2">
        <f>IF(sum!A500="ON",sum!D500,"*")</f>
        <v>0.353374852999939</v>
      </c>
      <c r="AP507" s="4" t="s">
        <v>186</v>
      </c>
      <c r="AQ507" s="4" t="s">
        <v>187</v>
      </c>
      <c r="AR507" s="4">
        <v>2021</v>
      </c>
      <c r="AS507" s="2" t="str">
        <f>IF(sum!A500="QU",sum!B500,"*")</f>
        <v>*</v>
      </c>
      <c r="AT507" s="2"/>
      <c r="AU507" s="2" t="str">
        <f>IF(sum!A500="QU",sum!D500,"*")</f>
        <v>*</v>
      </c>
      <c r="AX507" s="4" t="s">
        <v>186</v>
      </c>
      <c r="AY507" s="4" t="s">
        <v>187</v>
      </c>
      <c r="AZ507" s="4">
        <v>2021</v>
      </c>
      <c r="BA507" s="2" t="str">
        <f>IF(sum!A500="SA",sum!B500,"*")</f>
        <v>*</v>
      </c>
      <c r="BB507" s="2"/>
      <c r="BC507" s="2" t="str">
        <f>IF(sum!A500="SA",sum!D500,"*")</f>
        <v>*</v>
      </c>
    </row>
    <row r="508" spans="2:55">
      <c r="B508" s="2" t="s">
        <v>186</v>
      </c>
      <c r="C508" s="2" t="s">
        <v>187</v>
      </c>
      <c r="D508" s="2">
        <v>2021</v>
      </c>
      <c r="J508" s="2" t="s">
        <v>186</v>
      </c>
      <c r="K508" s="2" t="s">
        <v>187</v>
      </c>
      <c r="L508" s="2">
        <v>2021</v>
      </c>
      <c r="M508" s="2" t="str">
        <f>IF(sum!A501="AT",sum!B501,"*")</f>
        <v>*</v>
      </c>
      <c r="N508" s="2"/>
      <c r="O508" s="2" t="str">
        <f>IF(sum!A501="AT",sum!D501,"*")</f>
        <v>*</v>
      </c>
      <c r="R508" s="2" t="s">
        <v>186</v>
      </c>
      <c r="S508" s="2" t="s">
        <v>187</v>
      </c>
      <c r="T508" s="2">
        <v>2021</v>
      </c>
      <c r="U508" s="2" t="str">
        <f>IF(sum!A501="BC",sum!B501,"*")</f>
        <v>*</v>
      </c>
      <c r="V508" s="2"/>
      <c r="W508" s="2" t="str">
        <f>IF(sum!A501="BC",sum!D501,"*")</f>
        <v>*</v>
      </c>
      <c r="Z508" s="2" t="s">
        <v>186</v>
      </c>
      <c r="AA508" s="2" t="s">
        <v>187</v>
      </c>
      <c r="AB508" s="2">
        <v>2021</v>
      </c>
      <c r="AC508" s="2" t="str">
        <f>IF(sum!A501="MA",sum!B501,"*")</f>
        <v>*</v>
      </c>
      <c r="AD508" s="2"/>
      <c r="AE508" s="2" t="str">
        <f>IF(sum!A501="MA",sum!D501,"*")</f>
        <v>*</v>
      </c>
      <c r="AH508" s="2" t="s">
        <v>186</v>
      </c>
      <c r="AI508" s="2" t="s">
        <v>187</v>
      </c>
      <c r="AJ508" s="2">
        <v>2021</v>
      </c>
      <c r="AK508" s="2" t="str">
        <f>IF(sum!A501="ON",sum!B501,"*")</f>
        <v>R_ES-SC-SD_ELC1_ROOM_CENTRAL</v>
      </c>
      <c r="AL508" s="2"/>
      <c r="AM508" s="2">
        <f>IF(sum!A501="ON",sum!D501,"*")</f>
        <v>1.224872644587</v>
      </c>
      <c r="AP508" s="2" t="s">
        <v>186</v>
      </c>
      <c r="AQ508" s="2" t="s">
        <v>187</v>
      </c>
      <c r="AR508" s="2">
        <v>2021</v>
      </c>
      <c r="AS508" s="2" t="str">
        <f>IF(sum!A501="QU",sum!B501,"*")</f>
        <v>*</v>
      </c>
      <c r="AT508" s="2"/>
      <c r="AU508" s="2" t="str">
        <f>IF(sum!A501="QU",sum!D501,"*")</f>
        <v>*</v>
      </c>
      <c r="AX508" s="2" t="s">
        <v>186</v>
      </c>
      <c r="AY508" s="2" t="s">
        <v>187</v>
      </c>
      <c r="AZ508" s="2">
        <v>2021</v>
      </c>
      <c r="BA508" s="2" t="str">
        <f>IF(sum!A501="SA",sum!B501,"*")</f>
        <v>*</v>
      </c>
      <c r="BB508" s="2"/>
      <c r="BC508" s="2" t="str">
        <f>IF(sum!A501="SA",sum!D501,"*")</f>
        <v>*</v>
      </c>
    </row>
    <row r="509" spans="2:55">
      <c r="B509" s="2" t="s">
        <v>186</v>
      </c>
      <c r="C509" s="2" t="s">
        <v>187</v>
      </c>
      <c r="D509" s="2">
        <v>2021</v>
      </c>
      <c r="J509" s="2" t="s">
        <v>186</v>
      </c>
      <c r="K509" s="2" t="s">
        <v>187</v>
      </c>
      <c r="L509" s="2">
        <v>2021</v>
      </c>
      <c r="M509" s="2" t="str">
        <f>IF(sum!A502="AT",sum!B502,"*")</f>
        <v>*</v>
      </c>
      <c r="N509" s="2"/>
      <c r="O509" s="2" t="str">
        <f>IF(sum!A502="AT",sum!D502,"*")</f>
        <v>*</v>
      </c>
      <c r="R509" s="2" t="s">
        <v>186</v>
      </c>
      <c r="S509" s="2" t="s">
        <v>187</v>
      </c>
      <c r="T509" s="2">
        <v>2021</v>
      </c>
      <c r="U509" s="2" t="str">
        <f>IF(sum!A502="BC",sum!B502,"*")</f>
        <v>*</v>
      </c>
      <c r="V509" s="2"/>
      <c r="W509" s="2" t="str">
        <f>IF(sum!A502="BC",sum!D502,"*")</f>
        <v>*</v>
      </c>
      <c r="Z509" s="2" t="s">
        <v>186</v>
      </c>
      <c r="AA509" s="2" t="s">
        <v>187</v>
      </c>
      <c r="AB509" s="2">
        <v>2021</v>
      </c>
      <c r="AC509" s="2" t="str">
        <f>IF(sum!A502="MA",sum!B502,"*")</f>
        <v>*</v>
      </c>
      <c r="AD509" s="2"/>
      <c r="AE509" s="2" t="str">
        <f>IF(sum!A502="MA",sum!D502,"*")</f>
        <v>*</v>
      </c>
      <c r="AH509" s="2" t="s">
        <v>186</v>
      </c>
      <c r="AI509" s="2" t="s">
        <v>187</v>
      </c>
      <c r="AJ509" s="2">
        <v>2021</v>
      </c>
      <c r="AK509" s="2" t="str">
        <f>IF(sum!A502="ON",sum!B502,"*")</f>
        <v>R_ES-SH-AP_COAPRO1</v>
      </c>
      <c r="AL509" s="2"/>
      <c r="AM509" s="2">
        <f>IF(sum!A502="ON",sum!D502,"*")</f>
        <v>0</v>
      </c>
      <c r="AP509" s="4" t="s">
        <v>186</v>
      </c>
      <c r="AQ509" s="4" t="s">
        <v>187</v>
      </c>
      <c r="AR509" s="4">
        <v>2021</v>
      </c>
      <c r="AS509" s="2" t="str">
        <f>IF(sum!A502="QU",sum!B502,"*")</f>
        <v>*</v>
      </c>
      <c r="AT509" s="2"/>
      <c r="AU509" s="2" t="str">
        <f>IF(sum!A502="QU",sum!D502,"*")</f>
        <v>*</v>
      </c>
      <c r="AX509" s="2" t="s">
        <v>186</v>
      </c>
      <c r="AY509" s="2" t="s">
        <v>187</v>
      </c>
      <c r="AZ509" s="2">
        <v>2021</v>
      </c>
      <c r="BA509" s="2" t="str">
        <f>IF(sum!A502="SA",sum!B502,"*")</f>
        <v>*</v>
      </c>
      <c r="BB509" s="2"/>
      <c r="BC509" s="2" t="str">
        <f>IF(sum!A502="SA",sum!D502,"*")</f>
        <v>*</v>
      </c>
    </row>
    <row r="510" spans="2:55">
      <c r="B510" s="4" t="s">
        <v>186</v>
      </c>
      <c r="C510" s="4" t="s">
        <v>187</v>
      </c>
      <c r="D510" s="4">
        <v>2021</v>
      </c>
      <c r="J510" s="4" t="s">
        <v>186</v>
      </c>
      <c r="K510" s="4" t="s">
        <v>187</v>
      </c>
      <c r="L510" s="4">
        <v>2021</v>
      </c>
      <c r="M510" s="2" t="str">
        <f>IF(sum!A503="AT",sum!B503,"*")</f>
        <v>*</v>
      </c>
      <c r="N510" s="2"/>
      <c r="O510" s="2" t="str">
        <f>IF(sum!A503="AT",sum!D503,"*")</f>
        <v>*</v>
      </c>
      <c r="R510" s="4" t="s">
        <v>186</v>
      </c>
      <c r="S510" s="4" t="s">
        <v>187</v>
      </c>
      <c r="T510" s="4">
        <v>2021</v>
      </c>
      <c r="U510" s="2" t="str">
        <f>IF(sum!A503="BC",sum!B503,"*")</f>
        <v>*</v>
      </c>
      <c r="V510" s="2"/>
      <c r="W510" s="2" t="str">
        <f>IF(sum!A503="BC",sum!D503,"*")</f>
        <v>*</v>
      </c>
      <c r="Z510" s="4" t="s">
        <v>186</v>
      </c>
      <c r="AA510" s="4" t="s">
        <v>187</v>
      </c>
      <c r="AB510" s="4">
        <v>2021</v>
      </c>
      <c r="AC510" s="2" t="str">
        <f>IF(sum!A503="MA",sum!B503,"*")</f>
        <v>*</v>
      </c>
      <c r="AD510" s="2"/>
      <c r="AE510" s="2" t="str">
        <f>IF(sum!A503="MA",sum!D503,"*")</f>
        <v>*</v>
      </c>
      <c r="AH510" s="4" t="s">
        <v>186</v>
      </c>
      <c r="AI510" s="4" t="s">
        <v>187</v>
      </c>
      <c r="AJ510" s="4">
        <v>2021</v>
      </c>
      <c r="AK510" s="2" t="str">
        <f>IF(sum!A503="ON",sum!B503,"*")</f>
        <v>R_ES-SH-AP_ELC1</v>
      </c>
      <c r="AL510" s="2"/>
      <c r="AM510" s="2">
        <f>IF(sum!A503="ON",sum!D503,"*")</f>
        <v>0</v>
      </c>
      <c r="AP510" s="2" t="s">
        <v>186</v>
      </c>
      <c r="AQ510" s="2" t="s">
        <v>187</v>
      </c>
      <c r="AR510" s="2">
        <v>2021</v>
      </c>
      <c r="AS510" s="2" t="str">
        <f>IF(sum!A503="QU",sum!B503,"*")</f>
        <v>*</v>
      </c>
      <c r="AT510" s="2"/>
      <c r="AU510" s="2" t="str">
        <f>IF(sum!A503="QU",sum!D503,"*")</f>
        <v>*</v>
      </c>
      <c r="AX510" s="4" t="s">
        <v>186</v>
      </c>
      <c r="AY510" s="4" t="s">
        <v>187</v>
      </c>
      <c r="AZ510" s="4">
        <v>2021</v>
      </c>
      <c r="BA510" s="2" t="str">
        <f>IF(sum!A503="SA",sum!B503,"*")</f>
        <v>*</v>
      </c>
      <c r="BB510" s="2"/>
      <c r="BC510" s="2" t="str">
        <f>IF(sum!A503="SA",sum!D503,"*")</f>
        <v>*</v>
      </c>
    </row>
    <row r="511" spans="2:55">
      <c r="B511" s="2" t="s">
        <v>186</v>
      </c>
      <c r="C511" s="2" t="s">
        <v>187</v>
      </c>
      <c r="D511" s="2">
        <v>2021</v>
      </c>
      <c r="J511" s="2" t="s">
        <v>186</v>
      </c>
      <c r="K511" s="2" t="s">
        <v>187</v>
      </c>
      <c r="L511" s="2">
        <v>2021</v>
      </c>
      <c r="M511" s="2" t="str">
        <f>IF(sum!A504="AT",sum!B504,"*")</f>
        <v>*</v>
      </c>
      <c r="N511" s="2"/>
      <c r="O511" s="2" t="str">
        <f>IF(sum!A504="AT",sum!D504,"*")</f>
        <v>*</v>
      </c>
      <c r="R511" s="2" t="s">
        <v>186</v>
      </c>
      <c r="S511" s="2" t="s">
        <v>187</v>
      </c>
      <c r="T511" s="2">
        <v>2021</v>
      </c>
      <c r="U511" s="2" t="str">
        <f>IF(sum!A504="BC",sum!B504,"*")</f>
        <v>*</v>
      </c>
      <c r="V511" s="2"/>
      <c r="W511" s="2" t="str">
        <f>IF(sum!A504="BC",sum!D504,"*")</f>
        <v>*</v>
      </c>
      <c r="Z511" s="2" t="s">
        <v>186</v>
      </c>
      <c r="AA511" s="2" t="s">
        <v>187</v>
      </c>
      <c r="AB511" s="2">
        <v>2021</v>
      </c>
      <c r="AC511" s="2" t="str">
        <f>IF(sum!A504="MA",sum!B504,"*")</f>
        <v>*</v>
      </c>
      <c r="AD511" s="2"/>
      <c r="AE511" s="2" t="str">
        <f>IF(sum!A504="MA",sum!D504,"*")</f>
        <v>*</v>
      </c>
      <c r="AH511" s="2" t="s">
        <v>186</v>
      </c>
      <c r="AI511" s="2" t="s">
        <v>187</v>
      </c>
      <c r="AJ511" s="2">
        <v>2021</v>
      </c>
      <c r="AK511" s="2" t="str">
        <f>IF(sum!A504="ON",sum!B504,"*")</f>
        <v>R_ES-SH-AP_HET1</v>
      </c>
      <c r="AL511" s="2"/>
      <c r="AM511" s="2">
        <f>IF(sum!A504="ON",sum!D504,"*")</f>
        <v>0</v>
      </c>
      <c r="AP511" s="4" t="s">
        <v>186</v>
      </c>
      <c r="AQ511" s="4" t="s">
        <v>187</v>
      </c>
      <c r="AR511" s="4">
        <v>2021</v>
      </c>
      <c r="AS511" s="2" t="str">
        <f>IF(sum!A504="QU",sum!B504,"*")</f>
        <v>*</v>
      </c>
      <c r="AT511" s="2"/>
      <c r="AU511" s="2" t="str">
        <f>IF(sum!A504="QU",sum!D504,"*")</f>
        <v>*</v>
      </c>
      <c r="AX511" s="2" t="s">
        <v>186</v>
      </c>
      <c r="AY511" s="2" t="s">
        <v>187</v>
      </c>
      <c r="AZ511" s="2">
        <v>2021</v>
      </c>
      <c r="BA511" s="2" t="str">
        <f>IF(sum!A504="SA",sum!B504,"*")</f>
        <v>*</v>
      </c>
      <c r="BB511" s="2"/>
      <c r="BC511" s="2" t="str">
        <f>IF(sum!A504="SA",sum!D504,"*")</f>
        <v>*</v>
      </c>
    </row>
    <row r="512" spans="2:55">
      <c r="B512" s="2" t="s">
        <v>186</v>
      </c>
      <c r="C512" s="2" t="s">
        <v>187</v>
      </c>
      <c r="D512" s="2">
        <v>2021</v>
      </c>
      <c r="J512" s="2" t="s">
        <v>186</v>
      </c>
      <c r="K512" s="2" t="s">
        <v>187</v>
      </c>
      <c r="L512" s="2">
        <v>2021</v>
      </c>
      <c r="M512" s="2" t="str">
        <f>IF(sum!A505="AT",sum!B505,"*")</f>
        <v>*</v>
      </c>
      <c r="N512" s="2"/>
      <c r="O512" s="2" t="str">
        <f>IF(sum!A505="AT",sum!D505,"*")</f>
        <v>*</v>
      </c>
      <c r="R512" s="2" t="s">
        <v>186</v>
      </c>
      <c r="S512" s="2" t="s">
        <v>187</v>
      </c>
      <c r="T512" s="2">
        <v>2021</v>
      </c>
      <c r="U512" s="2" t="str">
        <f>IF(sum!A505="BC",sum!B505,"*")</f>
        <v>*</v>
      </c>
      <c r="V512" s="2"/>
      <c r="W512" s="2" t="str">
        <f>IF(sum!A505="BC",sum!D505,"*")</f>
        <v>*</v>
      </c>
      <c r="Z512" s="2" t="s">
        <v>186</v>
      </c>
      <c r="AA512" s="2" t="s">
        <v>187</v>
      </c>
      <c r="AB512" s="2">
        <v>2021</v>
      </c>
      <c r="AC512" s="2" t="str">
        <f>IF(sum!A505="MA",sum!B505,"*")</f>
        <v>*</v>
      </c>
      <c r="AD512" s="2"/>
      <c r="AE512" s="2" t="str">
        <f>IF(sum!A505="MA",sum!D505,"*")</f>
        <v>*</v>
      </c>
      <c r="AH512" s="2" t="s">
        <v>186</v>
      </c>
      <c r="AI512" s="2" t="s">
        <v>187</v>
      </c>
      <c r="AJ512" s="2">
        <v>2021</v>
      </c>
      <c r="AK512" s="2" t="str">
        <f>IF(sum!A505="ON",sum!B505,"*")</f>
        <v>R_ES-SH-MOB_ELC1</v>
      </c>
      <c r="AL512" s="2"/>
      <c r="AM512" s="2">
        <f>IF(sum!A505="ON",sum!D505,"*")</f>
        <v>0</v>
      </c>
      <c r="AP512" s="2" t="s">
        <v>186</v>
      </c>
      <c r="AQ512" s="2" t="s">
        <v>187</v>
      </c>
      <c r="AR512" s="2">
        <v>2021</v>
      </c>
      <c r="AS512" s="2" t="str">
        <f>IF(sum!A505="QU",sum!B505,"*")</f>
        <v>*</v>
      </c>
      <c r="AT512" s="2"/>
      <c r="AU512" s="2" t="str">
        <f>IF(sum!A505="QU",sum!D505,"*")</f>
        <v>*</v>
      </c>
      <c r="AX512" s="2" t="s">
        <v>186</v>
      </c>
      <c r="AY512" s="2" t="s">
        <v>187</v>
      </c>
      <c r="AZ512" s="2">
        <v>2021</v>
      </c>
      <c r="BA512" s="2" t="str">
        <f>IF(sum!A505="SA",sum!B505,"*")</f>
        <v>*</v>
      </c>
      <c r="BB512" s="2"/>
      <c r="BC512" s="2" t="str">
        <f>IF(sum!A505="SA",sum!D505,"*")</f>
        <v>*</v>
      </c>
    </row>
    <row r="513" spans="2:55">
      <c r="B513" s="4" t="s">
        <v>186</v>
      </c>
      <c r="C513" s="4" t="s">
        <v>187</v>
      </c>
      <c r="D513" s="4">
        <v>2021</v>
      </c>
      <c r="J513" s="4" t="s">
        <v>186</v>
      </c>
      <c r="K513" s="4" t="s">
        <v>187</v>
      </c>
      <c r="L513" s="4">
        <v>2021</v>
      </c>
      <c r="M513" s="2" t="str">
        <f>IF(sum!A506="AT",sum!B506,"*")</f>
        <v>*</v>
      </c>
      <c r="N513" s="2"/>
      <c r="O513" s="2" t="str">
        <f>IF(sum!A506="AT",sum!D506,"*")</f>
        <v>*</v>
      </c>
      <c r="R513" s="4" t="s">
        <v>186</v>
      </c>
      <c r="S513" s="4" t="s">
        <v>187</v>
      </c>
      <c r="T513" s="4">
        <v>2021</v>
      </c>
      <c r="U513" s="2" t="str">
        <f>IF(sum!A506="BC",sum!B506,"*")</f>
        <v>*</v>
      </c>
      <c r="V513" s="2"/>
      <c r="W513" s="2" t="str">
        <f>IF(sum!A506="BC",sum!D506,"*")</f>
        <v>*</v>
      </c>
      <c r="Z513" s="4" t="s">
        <v>186</v>
      </c>
      <c r="AA513" s="4" t="s">
        <v>187</v>
      </c>
      <c r="AB513" s="4">
        <v>2021</v>
      </c>
      <c r="AC513" s="2" t="str">
        <f>IF(sum!A506="MA",sum!B506,"*")</f>
        <v>*</v>
      </c>
      <c r="AD513" s="2"/>
      <c r="AE513" s="2" t="str">
        <f>IF(sum!A506="MA",sum!D506,"*")</f>
        <v>*</v>
      </c>
      <c r="AH513" s="4" t="s">
        <v>186</v>
      </c>
      <c r="AI513" s="4" t="s">
        <v>187</v>
      </c>
      <c r="AJ513" s="4">
        <v>2021</v>
      </c>
      <c r="AK513" s="2" t="str">
        <f>IF(sum!A506="ON",sum!B506,"*")</f>
        <v>R_ES-SH-MOB_GAS_HE1</v>
      </c>
      <c r="AL513" s="2"/>
      <c r="AM513" s="2">
        <f>IF(sum!A506="ON",sum!D506,"*")</f>
        <v>0</v>
      </c>
      <c r="AP513" s="4" t="s">
        <v>186</v>
      </c>
      <c r="AQ513" s="4" t="s">
        <v>187</v>
      </c>
      <c r="AR513" s="4">
        <v>2021</v>
      </c>
      <c r="AS513" s="2" t="str">
        <f>IF(sum!A506="QU",sum!B506,"*")</f>
        <v>*</v>
      </c>
      <c r="AT513" s="2"/>
      <c r="AU513" s="2" t="str">
        <f>IF(sum!A506="QU",sum!D506,"*")</f>
        <v>*</v>
      </c>
      <c r="AX513" s="4" t="s">
        <v>186</v>
      </c>
      <c r="AY513" s="4" t="s">
        <v>187</v>
      </c>
      <c r="AZ513" s="4">
        <v>2021</v>
      </c>
      <c r="BA513" s="2" t="str">
        <f>IF(sum!A506="SA",sum!B506,"*")</f>
        <v>*</v>
      </c>
      <c r="BB513" s="2"/>
      <c r="BC513" s="2" t="str">
        <f>IF(sum!A506="SA",sum!D506,"*")</f>
        <v>*</v>
      </c>
    </row>
    <row r="514" spans="2:55">
      <c r="B514" s="2" t="s">
        <v>186</v>
      </c>
      <c r="C514" s="2" t="s">
        <v>187</v>
      </c>
      <c r="D514" s="2">
        <v>2021</v>
      </c>
      <c r="J514" s="2" t="s">
        <v>186</v>
      </c>
      <c r="K514" s="2" t="s">
        <v>187</v>
      </c>
      <c r="L514" s="2">
        <v>2021</v>
      </c>
      <c r="M514" s="2" t="str">
        <f>IF(sum!A507="AT",sum!B507,"*")</f>
        <v>*</v>
      </c>
      <c r="N514" s="2"/>
      <c r="O514" s="2" t="str">
        <f>IF(sum!A507="AT",sum!D507,"*")</f>
        <v>*</v>
      </c>
      <c r="R514" s="2" t="s">
        <v>186</v>
      </c>
      <c r="S514" s="2" t="s">
        <v>187</v>
      </c>
      <c r="T514" s="2">
        <v>2021</v>
      </c>
      <c r="U514" s="2" t="str">
        <f>IF(sum!A507="BC",sum!B507,"*")</f>
        <v>*</v>
      </c>
      <c r="V514" s="2"/>
      <c r="W514" s="2" t="str">
        <f>IF(sum!A507="BC",sum!D507,"*")</f>
        <v>*</v>
      </c>
      <c r="Z514" s="2" t="s">
        <v>186</v>
      </c>
      <c r="AA514" s="2" t="s">
        <v>187</v>
      </c>
      <c r="AB514" s="2">
        <v>2021</v>
      </c>
      <c r="AC514" s="2" t="str">
        <f>IF(sum!A507="MA",sum!B507,"*")</f>
        <v>*</v>
      </c>
      <c r="AD514" s="2"/>
      <c r="AE514" s="2" t="str">
        <f>IF(sum!A507="MA",sum!D507,"*")</f>
        <v>*</v>
      </c>
      <c r="AH514" s="2" t="s">
        <v>186</v>
      </c>
      <c r="AI514" s="2" t="s">
        <v>187</v>
      </c>
      <c r="AJ514" s="2">
        <v>2021</v>
      </c>
      <c r="AK514" s="2" t="str">
        <f>IF(sum!A507="ON",sum!B507,"*")</f>
        <v>R_ES-SH-MOB_HET1</v>
      </c>
      <c r="AL514" s="2"/>
      <c r="AM514" s="2">
        <f>IF(sum!A507="ON",sum!D507,"*")</f>
        <v>0</v>
      </c>
      <c r="AP514" s="2" t="s">
        <v>186</v>
      </c>
      <c r="AQ514" s="2" t="s">
        <v>187</v>
      </c>
      <c r="AR514" s="2">
        <v>2021</v>
      </c>
      <c r="AS514" s="2" t="str">
        <f>IF(sum!A507="QU",sum!B507,"*")</f>
        <v>*</v>
      </c>
      <c r="AT514" s="2"/>
      <c r="AU514" s="2" t="str">
        <f>IF(sum!A507="QU",sum!D507,"*")</f>
        <v>*</v>
      </c>
      <c r="AX514" s="2" t="s">
        <v>186</v>
      </c>
      <c r="AY514" s="2" t="s">
        <v>187</v>
      </c>
      <c r="AZ514" s="2">
        <v>2021</v>
      </c>
      <c r="BA514" s="2" t="str">
        <f>IF(sum!A507="SA",sum!B507,"*")</f>
        <v>*</v>
      </c>
      <c r="BB514" s="2"/>
      <c r="BC514" s="2" t="str">
        <f>IF(sum!A507="SA",sum!D507,"*")</f>
        <v>*</v>
      </c>
    </row>
    <row r="515" spans="2:55">
      <c r="B515" s="2" t="s">
        <v>186</v>
      </c>
      <c r="C515" s="2" t="s">
        <v>187</v>
      </c>
      <c r="D515" s="2">
        <v>2021</v>
      </c>
      <c r="J515" s="2" t="s">
        <v>186</v>
      </c>
      <c r="K515" s="2" t="s">
        <v>187</v>
      </c>
      <c r="L515" s="2">
        <v>2021</v>
      </c>
      <c r="M515" s="2" t="str">
        <f>IF(sum!A508="AT",sum!B508,"*")</f>
        <v>*</v>
      </c>
      <c r="N515" s="2"/>
      <c r="O515" s="2" t="str">
        <f>IF(sum!A508="AT",sum!D508,"*")</f>
        <v>*</v>
      </c>
      <c r="R515" s="2" t="s">
        <v>186</v>
      </c>
      <c r="S515" s="2" t="s">
        <v>187</v>
      </c>
      <c r="T515" s="2">
        <v>2021</v>
      </c>
      <c r="U515" s="2" t="str">
        <f>IF(sum!A508="BC",sum!B508,"*")</f>
        <v>*</v>
      </c>
      <c r="V515" s="2"/>
      <c r="W515" s="2" t="str">
        <f>IF(sum!A508="BC",sum!D508,"*")</f>
        <v>*</v>
      </c>
      <c r="Z515" s="2" t="s">
        <v>186</v>
      </c>
      <c r="AA515" s="2" t="s">
        <v>187</v>
      </c>
      <c r="AB515" s="2">
        <v>2021</v>
      </c>
      <c r="AC515" s="2" t="str">
        <f>IF(sum!A508="MA",sum!B508,"*")</f>
        <v>*</v>
      </c>
      <c r="AD515" s="2"/>
      <c r="AE515" s="2" t="str">
        <f>IF(sum!A508="MA",sum!D508,"*")</f>
        <v>*</v>
      </c>
      <c r="AH515" s="2" t="s">
        <v>186</v>
      </c>
      <c r="AI515" s="2" t="s">
        <v>187</v>
      </c>
      <c r="AJ515" s="2">
        <v>2021</v>
      </c>
      <c r="AK515" s="2" t="str">
        <f>IF(sum!A508="ON",sum!B508,"*")</f>
        <v>R_ES-SH-SA_ELC1</v>
      </c>
      <c r="AL515" s="2"/>
      <c r="AM515" s="2">
        <f>IF(sum!A508="ON",sum!D508,"*")</f>
        <v>0</v>
      </c>
      <c r="AP515" s="4" t="s">
        <v>186</v>
      </c>
      <c r="AQ515" s="4" t="s">
        <v>187</v>
      </c>
      <c r="AR515" s="4">
        <v>2021</v>
      </c>
      <c r="AS515" s="2" t="str">
        <f>IF(sum!A508="QU",sum!B508,"*")</f>
        <v>*</v>
      </c>
      <c r="AT515" s="2"/>
      <c r="AU515" s="2" t="str">
        <f>IF(sum!A508="QU",sum!D508,"*")</f>
        <v>*</v>
      </c>
      <c r="AX515" s="2" t="s">
        <v>186</v>
      </c>
      <c r="AY515" s="2" t="s">
        <v>187</v>
      </c>
      <c r="AZ515" s="2">
        <v>2021</v>
      </c>
      <c r="BA515" s="2" t="str">
        <f>IF(sum!A508="SA",sum!B508,"*")</f>
        <v>*</v>
      </c>
      <c r="BB515" s="2"/>
      <c r="BC515" s="2" t="str">
        <f>IF(sum!A508="SA",sum!D508,"*")</f>
        <v>*</v>
      </c>
    </row>
    <row r="516" spans="2:55">
      <c r="B516" s="4" t="s">
        <v>186</v>
      </c>
      <c r="C516" s="4" t="s">
        <v>187</v>
      </c>
      <c r="D516" s="4">
        <v>2021</v>
      </c>
      <c r="J516" s="4" t="s">
        <v>186</v>
      </c>
      <c r="K516" s="4" t="s">
        <v>187</v>
      </c>
      <c r="L516" s="4">
        <v>2021</v>
      </c>
      <c r="M516" s="2" t="str">
        <f>IF(sum!A509="AT",sum!B509,"*")</f>
        <v>*</v>
      </c>
      <c r="N516" s="2"/>
      <c r="O516" s="2" t="str">
        <f>IF(sum!A509="AT",sum!D509,"*")</f>
        <v>*</v>
      </c>
      <c r="R516" s="4" t="s">
        <v>186</v>
      </c>
      <c r="S516" s="4" t="s">
        <v>187</v>
      </c>
      <c r="T516" s="4">
        <v>2021</v>
      </c>
      <c r="U516" s="2" t="str">
        <f>IF(sum!A509="BC",sum!B509,"*")</f>
        <v>*</v>
      </c>
      <c r="V516" s="2"/>
      <c r="W516" s="2" t="str">
        <f>IF(sum!A509="BC",sum!D509,"*")</f>
        <v>*</v>
      </c>
      <c r="Z516" s="4" t="s">
        <v>186</v>
      </c>
      <c r="AA516" s="4" t="s">
        <v>187</v>
      </c>
      <c r="AB516" s="4">
        <v>2021</v>
      </c>
      <c r="AC516" s="2" t="str">
        <f>IF(sum!A509="MA",sum!B509,"*")</f>
        <v>*</v>
      </c>
      <c r="AD516" s="2"/>
      <c r="AE516" s="2" t="str">
        <f>IF(sum!A509="MA",sum!D509,"*")</f>
        <v>*</v>
      </c>
      <c r="AH516" s="4" t="s">
        <v>186</v>
      </c>
      <c r="AI516" s="4" t="s">
        <v>187</v>
      </c>
      <c r="AJ516" s="4">
        <v>2021</v>
      </c>
      <c r="AK516" s="2" t="str">
        <f>IF(sum!A509="ON",sum!B509,"*")</f>
        <v>R_ES-SH-SA_HET1</v>
      </c>
      <c r="AL516" s="2"/>
      <c r="AM516" s="2">
        <f>IF(sum!A509="ON",sum!D509,"*")</f>
        <v>0</v>
      </c>
      <c r="AP516" s="2" t="s">
        <v>186</v>
      </c>
      <c r="AQ516" s="2" t="s">
        <v>187</v>
      </c>
      <c r="AR516" s="2">
        <v>2021</v>
      </c>
      <c r="AS516" s="2" t="str">
        <f>IF(sum!A509="QU",sum!B509,"*")</f>
        <v>*</v>
      </c>
      <c r="AT516" s="2"/>
      <c r="AU516" s="2" t="str">
        <f>IF(sum!A509="QU",sum!D509,"*")</f>
        <v>*</v>
      </c>
      <c r="AX516" s="4" t="s">
        <v>186</v>
      </c>
      <c r="AY516" s="4" t="s">
        <v>187</v>
      </c>
      <c r="AZ516" s="4">
        <v>2021</v>
      </c>
      <c r="BA516" s="2" t="str">
        <f>IF(sum!A509="SA",sum!B509,"*")</f>
        <v>*</v>
      </c>
      <c r="BB516" s="2"/>
      <c r="BC516" s="2" t="str">
        <f>IF(sum!A509="SA",sum!D509,"*")</f>
        <v>*</v>
      </c>
    </row>
    <row r="517" spans="2:55">
      <c r="B517" s="2" t="s">
        <v>186</v>
      </c>
      <c r="C517" s="2" t="s">
        <v>187</v>
      </c>
      <c r="D517" s="2">
        <v>2021</v>
      </c>
      <c r="J517" s="2" t="s">
        <v>186</v>
      </c>
      <c r="K517" s="2" t="s">
        <v>187</v>
      </c>
      <c r="L517" s="2">
        <v>2021</v>
      </c>
      <c r="M517" s="2" t="str">
        <f>IF(sum!A510="AT",sum!B510,"*")</f>
        <v>*</v>
      </c>
      <c r="N517" s="2"/>
      <c r="O517" s="2" t="str">
        <f>IF(sum!A510="AT",sum!D510,"*")</f>
        <v>*</v>
      </c>
      <c r="R517" s="2" t="s">
        <v>186</v>
      </c>
      <c r="S517" s="2" t="s">
        <v>187</v>
      </c>
      <c r="T517" s="2">
        <v>2021</v>
      </c>
      <c r="U517" s="2" t="str">
        <f>IF(sum!A510="BC",sum!B510,"*")</f>
        <v>*</v>
      </c>
      <c r="V517" s="2"/>
      <c r="W517" s="2" t="str">
        <f>IF(sum!A510="BC",sum!D510,"*")</f>
        <v>*</v>
      </c>
      <c r="Z517" s="2" t="s">
        <v>186</v>
      </c>
      <c r="AA517" s="2" t="s">
        <v>187</v>
      </c>
      <c r="AB517" s="2">
        <v>2021</v>
      </c>
      <c r="AC517" s="2" t="str">
        <f>IF(sum!A510="MA",sum!B510,"*")</f>
        <v>*</v>
      </c>
      <c r="AD517" s="2"/>
      <c r="AE517" s="2" t="str">
        <f>IF(sum!A510="MA",sum!D510,"*")</f>
        <v>*</v>
      </c>
      <c r="AH517" s="2" t="s">
        <v>186</v>
      </c>
      <c r="AI517" s="2" t="s">
        <v>187</v>
      </c>
      <c r="AJ517" s="2">
        <v>2021</v>
      </c>
      <c r="AK517" s="2" t="str">
        <f>IF(sum!A510="ON",sum!B510,"*")</f>
        <v>R_ES-SH-SA_OIL_HE1</v>
      </c>
      <c r="AL517" s="2"/>
      <c r="AM517" s="2">
        <f>IF(sum!A510="ON",sum!D510,"*")</f>
        <v>0</v>
      </c>
      <c r="AP517" s="4" t="s">
        <v>186</v>
      </c>
      <c r="AQ517" s="4" t="s">
        <v>187</v>
      </c>
      <c r="AR517" s="4">
        <v>2021</v>
      </c>
      <c r="AS517" s="2" t="str">
        <f>IF(sum!A510="QU",sum!B510,"*")</f>
        <v>*</v>
      </c>
      <c r="AT517" s="2"/>
      <c r="AU517" s="2" t="str">
        <f>IF(sum!A510="QU",sum!D510,"*")</f>
        <v>*</v>
      </c>
      <c r="AX517" s="2" t="s">
        <v>186</v>
      </c>
      <c r="AY517" s="2" t="s">
        <v>187</v>
      </c>
      <c r="AZ517" s="2">
        <v>2021</v>
      </c>
      <c r="BA517" s="2" t="str">
        <f>IF(sum!A510="SA",sum!B510,"*")</f>
        <v>*</v>
      </c>
      <c r="BB517" s="2"/>
      <c r="BC517" s="2" t="str">
        <f>IF(sum!A510="SA",sum!D510,"*")</f>
        <v>*</v>
      </c>
    </row>
    <row r="518" spans="2:55">
      <c r="B518" s="2" t="s">
        <v>186</v>
      </c>
      <c r="C518" s="2" t="s">
        <v>187</v>
      </c>
      <c r="D518" s="2">
        <v>2021</v>
      </c>
      <c r="J518" s="2" t="s">
        <v>186</v>
      </c>
      <c r="K518" s="2" t="s">
        <v>187</v>
      </c>
      <c r="L518" s="2">
        <v>2021</v>
      </c>
      <c r="M518" s="2" t="str">
        <f>IF(sum!A511="AT",sum!B511,"*")</f>
        <v>*</v>
      </c>
      <c r="N518" s="2"/>
      <c r="O518" s="2" t="str">
        <f>IF(sum!A511="AT",sum!D511,"*")</f>
        <v>*</v>
      </c>
      <c r="R518" s="2" t="s">
        <v>186</v>
      </c>
      <c r="S518" s="2" t="s">
        <v>187</v>
      </c>
      <c r="T518" s="2">
        <v>2021</v>
      </c>
      <c r="U518" s="2" t="str">
        <f>IF(sum!A511="BC",sum!B511,"*")</f>
        <v>*</v>
      </c>
      <c r="V518" s="2"/>
      <c r="W518" s="2" t="str">
        <f>IF(sum!A511="BC",sum!D511,"*")</f>
        <v>*</v>
      </c>
      <c r="Z518" s="2" t="s">
        <v>186</v>
      </c>
      <c r="AA518" s="2" t="s">
        <v>187</v>
      </c>
      <c r="AB518" s="2">
        <v>2021</v>
      </c>
      <c r="AC518" s="2" t="str">
        <f>IF(sum!A511="MA",sum!B511,"*")</f>
        <v>*</v>
      </c>
      <c r="AD518" s="2"/>
      <c r="AE518" s="2" t="str">
        <f>IF(sum!A511="MA",sum!D511,"*")</f>
        <v>*</v>
      </c>
      <c r="AH518" s="2" t="s">
        <v>186</v>
      </c>
      <c r="AI518" s="2" t="s">
        <v>187</v>
      </c>
      <c r="AJ518" s="2">
        <v>2021</v>
      </c>
      <c r="AK518" s="2" t="str">
        <f>IF(sum!A511="ON",sum!B511,"*")</f>
        <v>R_ES-SH-SD_COAPRO1</v>
      </c>
      <c r="AL518" s="2"/>
      <c r="AM518" s="2">
        <f>IF(sum!A511="ON",sum!D511,"*")</f>
        <v>0</v>
      </c>
      <c r="AP518" s="2" t="s">
        <v>186</v>
      </c>
      <c r="AQ518" s="2" t="s">
        <v>187</v>
      </c>
      <c r="AR518" s="2">
        <v>2021</v>
      </c>
      <c r="AS518" s="2" t="str">
        <f>IF(sum!A511="QU",sum!B511,"*")</f>
        <v>*</v>
      </c>
      <c r="AT518" s="2"/>
      <c r="AU518" s="2" t="str">
        <f>IF(sum!A511="QU",sum!D511,"*")</f>
        <v>*</v>
      </c>
      <c r="AX518" s="2" t="s">
        <v>186</v>
      </c>
      <c r="AY518" s="2" t="s">
        <v>187</v>
      </c>
      <c r="AZ518" s="2">
        <v>2021</v>
      </c>
      <c r="BA518" s="2" t="str">
        <f>IF(sum!A511="SA",sum!B511,"*")</f>
        <v>*</v>
      </c>
      <c r="BB518" s="2"/>
      <c r="BC518" s="2" t="str">
        <f>IF(sum!A511="SA",sum!D511,"*")</f>
        <v>*</v>
      </c>
    </row>
    <row r="519" spans="2:55">
      <c r="B519" s="4" t="s">
        <v>186</v>
      </c>
      <c r="C519" s="4" t="s">
        <v>187</v>
      </c>
      <c r="D519" s="4">
        <v>2021</v>
      </c>
      <c r="J519" s="4" t="s">
        <v>186</v>
      </c>
      <c r="K519" s="4" t="s">
        <v>187</v>
      </c>
      <c r="L519" s="4">
        <v>2021</v>
      </c>
      <c r="M519" s="2" t="str">
        <f>IF(sum!A512="AT",sum!B512,"*")</f>
        <v>*</v>
      </c>
      <c r="N519" s="2"/>
      <c r="O519" s="2" t="str">
        <f>IF(sum!A512="AT",sum!D512,"*")</f>
        <v>*</v>
      </c>
      <c r="R519" s="4" t="s">
        <v>186</v>
      </c>
      <c r="S519" s="4" t="s">
        <v>187</v>
      </c>
      <c r="T519" s="4">
        <v>2021</v>
      </c>
      <c r="U519" s="2" t="str">
        <f>IF(sum!A512="BC",sum!B512,"*")</f>
        <v>*</v>
      </c>
      <c r="V519" s="2"/>
      <c r="W519" s="2" t="str">
        <f>IF(sum!A512="BC",sum!D512,"*")</f>
        <v>*</v>
      </c>
      <c r="Z519" s="4" t="s">
        <v>186</v>
      </c>
      <c r="AA519" s="4" t="s">
        <v>187</v>
      </c>
      <c r="AB519" s="4">
        <v>2021</v>
      </c>
      <c r="AC519" s="2" t="str">
        <f>IF(sum!A512="MA",sum!B512,"*")</f>
        <v>*</v>
      </c>
      <c r="AD519" s="2"/>
      <c r="AE519" s="2" t="str">
        <f>IF(sum!A512="MA",sum!D512,"*")</f>
        <v>*</v>
      </c>
      <c r="AH519" s="4" t="s">
        <v>186</v>
      </c>
      <c r="AI519" s="4" t="s">
        <v>187</v>
      </c>
      <c r="AJ519" s="4">
        <v>2021</v>
      </c>
      <c r="AK519" s="2" t="str">
        <f>IF(sum!A512="ON",sum!B512,"*")</f>
        <v>R_ES-SH-SD_ELC1</v>
      </c>
      <c r="AL519" s="2"/>
      <c r="AM519" s="2">
        <f>IF(sum!A512="ON",sum!D512,"*")</f>
        <v>0.611022293592619</v>
      </c>
      <c r="AP519" s="4" t="s">
        <v>186</v>
      </c>
      <c r="AQ519" s="4" t="s">
        <v>187</v>
      </c>
      <c r="AR519" s="4">
        <v>2021</v>
      </c>
      <c r="AS519" s="2" t="str">
        <f>IF(sum!A512="QU",sum!B512,"*")</f>
        <v>*</v>
      </c>
      <c r="AT519" s="2"/>
      <c r="AU519" s="2" t="str">
        <f>IF(sum!A512="QU",sum!D512,"*")</f>
        <v>*</v>
      </c>
      <c r="AX519" s="4" t="s">
        <v>186</v>
      </c>
      <c r="AY519" s="4" t="s">
        <v>187</v>
      </c>
      <c r="AZ519" s="4">
        <v>2021</v>
      </c>
      <c r="BA519" s="2" t="str">
        <f>IF(sum!A512="SA",sum!B512,"*")</f>
        <v>*</v>
      </c>
      <c r="BB519" s="2"/>
      <c r="BC519" s="2" t="str">
        <f>IF(sum!A512="SA",sum!D512,"*")</f>
        <v>*</v>
      </c>
    </row>
    <row r="520" spans="2:55">
      <c r="B520" s="2" t="s">
        <v>186</v>
      </c>
      <c r="C520" s="2" t="s">
        <v>187</v>
      </c>
      <c r="D520" s="2">
        <v>2021</v>
      </c>
      <c r="J520" s="2" t="s">
        <v>186</v>
      </c>
      <c r="K520" s="2" t="s">
        <v>187</v>
      </c>
      <c r="L520" s="2">
        <v>2021</v>
      </c>
      <c r="M520" s="2" t="str">
        <f>IF(sum!A513="AT",sum!B513,"*")</f>
        <v>*</v>
      </c>
      <c r="N520" s="2"/>
      <c r="O520" s="2" t="str">
        <f>IF(sum!A513="AT",sum!D513,"*")</f>
        <v>*</v>
      </c>
      <c r="R520" s="2" t="s">
        <v>186</v>
      </c>
      <c r="S520" s="2" t="s">
        <v>187</v>
      </c>
      <c r="T520" s="2">
        <v>2021</v>
      </c>
      <c r="U520" s="2" t="str">
        <f>IF(sum!A513="BC",sum!B513,"*")</f>
        <v>*</v>
      </c>
      <c r="V520" s="2"/>
      <c r="W520" s="2" t="str">
        <f>IF(sum!A513="BC",sum!D513,"*")</f>
        <v>*</v>
      </c>
      <c r="Z520" s="2" t="s">
        <v>186</v>
      </c>
      <c r="AA520" s="2" t="s">
        <v>187</v>
      </c>
      <c r="AB520" s="2">
        <v>2021</v>
      </c>
      <c r="AC520" s="2" t="str">
        <f>IF(sum!A513="MA",sum!B513,"*")</f>
        <v>*</v>
      </c>
      <c r="AD520" s="2"/>
      <c r="AE520" s="2" t="str">
        <f>IF(sum!A513="MA",sum!D513,"*")</f>
        <v>*</v>
      </c>
      <c r="AH520" s="2" t="s">
        <v>186</v>
      </c>
      <c r="AI520" s="2" t="s">
        <v>187</v>
      </c>
      <c r="AJ520" s="2">
        <v>2021</v>
      </c>
      <c r="AK520" s="2" t="str">
        <f>IF(sum!A513="ON",sum!B513,"*")</f>
        <v>R_ES-SH-SD_GAS_HE1</v>
      </c>
      <c r="AL520" s="2"/>
      <c r="AM520" s="2">
        <f>IF(sum!A513="ON",sum!D513,"*")</f>
        <v>0</v>
      </c>
      <c r="AP520" s="2" t="s">
        <v>186</v>
      </c>
      <c r="AQ520" s="2" t="s">
        <v>187</v>
      </c>
      <c r="AR520" s="2">
        <v>2021</v>
      </c>
      <c r="AS520" s="2" t="str">
        <f>IF(sum!A513="QU",sum!B513,"*")</f>
        <v>*</v>
      </c>
      <c r="AT520" s="2"/>
      <c r="AU520" s="2" t="str">
        <f>IF(sum!A513="QU",sum!D513,"*")</f>
        <v>*</v>
      </c>
      <c r="AX520" s="2" t="s">
        <v>186</v>
      </c>
      <c r="AY520" s="2" t="s">
        <v>187</v>
      </c>
      <c r="AZ520" s="2">
        <v>2021</v>
      </c>
      <c r="BA520" s="2" t="str">
        <f>IF(sum!A513="SA",sum!B513,"*")</f>
        <v>*</v>
      </c>
      <c r="BB520" s="2"/>
      <c r="BC520" s="2" t="str">
        <f>IF(sum!A513="SA",sum!D513,"*")</f>
        <v>*</v>
      </c>
    </row>
    <row r="521" spans="2:55">
      <c r="B521" s="2" t="s">
        <v>186</v>
      </c>
      <c r="C521" s="2" t="s">
        <v>187</v>
      </c>
      <c r="D521" s="2">
        <v>2021</v>
      </c>
      <c r="J521" s="2" t="s">
        <v>186</v>
      </c>
      <c r="K521" s="2" t="s">
        <v>187</v>
      </c>
      <c r="L521" s="2">
        <v>2021</v>
      </c>
      <c r="M521" s="2" t="str">
        <f>IF(sum!A514="AT",sum!B514,"*")</f>
        <v>*</v>
      </c>
      <c r="N521" s="2"/>
      <c r="O521" s="2" t="str">
        <f>IF(sum!A514="AT",sum!D514,"*")</f>
        <v>*</v>
      </c>
      <c r="R521" s="2" t="s">
        <v>186</v>
      </c>
      <c r="S521" s="2" t="s">
        <v>187</v>
      </c>
      <c r="T521" s="2">
        <v>2021</v>
      </c>
      <c r="U521" s="2" t="str">
        <f>IF(sum!A514="BC",sum!B514,"*")</f>
        <v>*</v>
      </c>
      <c r="V521" s="2"/>
      <c r="W521" s="2" t="str">
        <f>IF(sum!A514="BC",sum!D514,"*")</f>
        <v>*</v>
      </c>
      <c r="Z521" s="2" t="s">
        <v>186</v>
      </c>
      <c r="AA521" s="2" t="s">
        <v>187</v>
      </c>
      <c r="AB521" s="2">
        <v>2021</v>
      </c>
      <c r="AC521" s="2" t="str">
        <f>IF(sum!A514="MA",sum!B514,"*")</f>
        <v>*</v>
      </c>
      <c r="AD521" s="2"/>
      <c r="AE521" s="2" t="str">
        <f>IF(sum!A514="MA",sum!D514,"*")</f>
        <v>*</v>
      </c>
      <c r="AH521" s="2" t="s">
        <v>186</v>
      </c>
      <c r="AI521" s="2" t="s">
        <v>187</v>
      </c>
      <c r="AJ521" s="2">
        <v>2021</v>
      </c>
      <c r="AK521" s="2" t="str">
        <f>IF(sum!A514="ON",sum!B514,"*")</f>
        <v>R_ES-SH-SD_HET1</v>
      </c>
      <c r="AL521" s="2"/>
      <c r="AM521" s="2">
        <f>IF(sum!A514="ON",sum!D514,"*")</f>
        <v>0</v>
      </c>
      <c r="AP521" s="4" t="s">
        <v>186</v>
      </c>
      <c r="AQ521" s="4" t="s">
        <v>187</v>
      </c>
      <c r="AR521" s="4">
        <v>2021</v>
      </c>
      <c r="AS521" s="2" t="str">
        <f>IF(sum!A514="QU",sum!B514,"*")</f>
        <v>*</v>
      </c>
      <c r="AT521" s="2"/>
      <c r="AU521" s="2" t="str">
        <f>IF(sum!A514="QU",sum!D514,"*")</f>
        <v>*</v>
      </c>
      <c r="AX521" s="2" t="s">
        <v>186</v>
      </c>
      <c r="AY521" s="2" t="s">
        <v>187</v>
      </c>
      <c r="AZ521" s="2">
        <v>2021</v>
      </c>
      <c r="BA521" s="2" t="str">
        <f>IF(sum!A514="SA",sum!B514,"*")</f>
        <v>*</v>
      </c>
      <c r="BB521" s="2"/>
      <c r="BC521" s="2" t="str">
        <f>IF(sum!A514="SA",sum!D514,"*")</f>
        <v>*</v>
      </c>
    </row>
    <row r="522" spans="2:55">
      <c r="B522" s="4" t="s">
        <v>186</v>
      </c>
      <c r="C522" s="4" t="s">
        <v>187</v>
      </c>
      <c r="D522" s="4">
        <v>2021</v>
      </c>
      <c r="J522" s="4" t="s">
        <v>186</v>
      </c>
      <c r="K522" s="4" t="s">
        <v>187</v>
      </c>
      <c r="L522" s="4">
        <v>2021</v>
      </c>
      <c r="M522" s="2" t="str">
        <f>IF(sum!A515="AT",sum!B515,"*")</f>
        <v>*</v>
      </c>
      <c r="N522" s="2"/>
      <c r="O522" s="2" t="str">
        <f>IF(sum!A515="AT",sum!D515,"*")</f>
        <v>*</v>
      </c>
      <c r="R522" s="4" t="s">
        <v>186</v>
      </c>
      <c r="S522" s="4" t="s">
        <v>187</v>
      </c>
      <c r="T522" s="4">
        <v>2021</v>
      </c>
      <c r="U522" s="2" t="str">
        <f>IF(sum!A515="BC",sum!B515,"*")</f>
        <v>*</v>
      </c>
      <c r="V522" s="2"/>
      <c r="W522" s="2" t="str">
        <f>IF(sum!A515="BC",sum!D515,"*")</f>
        <v>*</v>
      </c>
      <c r="Z522" s="4" t="s">
        <v>186</v>
      </c>
      <c r="AA522" s="4" t="s">
        <v>187</v>
      </c>
      <c r="AB522" s="4">
        <v>2021</v>
      </c>
      <c r="AC522" s="2" t="str">
        <f>IF(sum!A515="MA",sum!B515,"*")</f>
        <v>*</v>
      </c>
      <c r="AD522" s="2"/>
      <c r="AE522" s="2" t="str">
        <f>IF(sum!A515="MA",sum!D515,"*")</f>
        <v>*</v>
      </c>
      <c r="AH522" s="4" t="s">
        <v>186</v>
      </c>
      <c r="AI522" s="4" t="s">
        <v>187</v>
      </c>
      <c r="AJ522" s="4">
        <v>2021</v>
      </c>
      <c r="AK522" s="2" t="str">
        <f>IF(sum!A515="ON",sum!B515,"*")</f>
        <v>R_ES-SH-SD_WOD1</v>
      </c>
      <c r="AL522" s="2"/>
      <c r="AM522" s="2">
        <f>IF(sum!A515="ON",sum!D515,"*")</f>
        <v>0</v>
      </c>
      <c r="AP522" s="2" t="s">
        <v>186</v>
      </c>
      <c r="AQ522" s="2" t="s">
        <v>187</v>
      </c>
      <c r="AR522" s="2">
        <v>2021</v>
      </c>
      <c r="AS522" s="2" t="str">
        <f>IF(sum!A515="QU",sum!B515,"*")</f>
        <v>*</v>
      </c>
      <c r="AT522" s="2"/>
      <c r="AU522" s="2" t="str">
        <f>IF(sum!A515="QU",sum!D515,"*")</f>
        <v>*</v>
      </c>
      <c r="AX522" s="4" t="s">
        <v>186</v>
      </c>
      <c r="AY522" s="4" t="s">
        <v>187</v>
      </c>
      <c r="AZ522" s="4">
        <v>2021</v>
      </c>
      <c r="BA522" s="2" t="str">
        <f>IF(sum!A515="SA",sum!B515,"*")</f>
        <v>*</v>
      </c>
      <c r="BB522" s="2"/>
      <c r="BC522" s="2" t="str">
        <f>IF(sum!A515="SA",sum!D515,"*")</f>
        <v>*</v>
      </c>
    </row>
    <row r="523" spans="2:55">
      <c r="B523" s="2" t="s">
        <v>186</v>
      </c>
      <c r="C523" s="2" t="s">
        <v>187</v>
      </c>
      <c r="D523" s="2">
        <v>2021</v>
      </c>
      <c r="J523" s="2" t="s">
        <v>186</v>
      </c>
      <c r="K523" s="2" t="s">
        <v>187</v>
      </c>
      <c r="L523" s="2">
        <v>2021</v>
      </c>
      <c r="M523" s="2" t="str">
        <f>IF(sum!A516="AT",sum!B516,"*")</f>
        <v>*</v>
      </c>
      <c r="N523" s="2"/>
      <c r="O523" s="2" t="str">
        <f>IF(sum!A516="AT",sum!D516,"*")</f>
        <v>*</v>
      </c>
      <c r="R523" s="2" t="s">
        <v>186</v>
      </c>
      <c r="S523" s="2" t="s">
        <v>187</v>
      </c>
      <c r="T523" s="2">
        <v>2021</v>
      </c>
      <c r="U523" s="2" t="str">
        <f>IF(sum!A516="BC",sum!B516,"*")</f>
        <v>*</v>
      </c>
      <c r="V523" s="2"/>
      <c r="W523" s="2" t="str">
        <f>IF(sum!A516="BC",sum!D516,"*")</f>
        <v>*</v>
      </c>
      <c r="Z523" s="2" t="s">
        <v>186</v>
      </c>
      <c r="AA523" s="2" t="s">
        <v>187</v>
      </c>
      <c r="AB523" s="2">
        <v>2021</v>
      </c>
      <c r="AC523" s="2" t="str">
        <f>IF(sum!A516="MA",sum!B516,"*")</f>
        <v>*</v>
      </c>
      <c r="AD523" s="2"/>
      <c r="AE523" s="2" t="str">
        <f>IF(sum!A516="MA",sum!D516,"*")</f>
        <v>*</v>
      </c>
      <c r="AH523" s="2" t="s">
        <v>186</v>
      </c>
      <c r="AI523" s="2" t="s">
        <v>187</v>
      </c>
      <c r="AJ523" s="2">
        <v>2021</v>
      </c>
      <c r="AK523" s="2" t="str">
        <f>IF(sum!A516="ON",sum!B516,"*")</f>
        <v>R_ES-WH-AP_COAPRO1</v>
      </c>
      <c r="AL523" s="2"/>
      <c r="AM523" s="2">
        <f>IF(sum!A516="ON",sum!D516,"*")</f>
        <v>0.149369999821357</v>
      </c>
      <c r="AP523" s="4" t="s">
        <v>186</v>
      </c>
      <c r="AQ523" s="4" t="s">
        <v>187</v>
      </c>
      <c r="AR523" s="4">
        <v>2021</v>
      </c>
      <c r="AS523" s="2" t="str">
        <f>IF(sum!A516="QU",sum!B516,"*")</f>
        <v>*</v>
      </c>
      <c r="AT523" s="2"/>
      <c r="AU523" s="2" t="str">
        <f>IF(sum!A516="QU",sum!D516,"*")</f>
        <v>*</v>
      </c>
      <c r="AX523" s="2" t="s">
        <v>186</v>
      </c>
      <c r="AY523" s="2" t="s">
        <v>187</v>
      </c>
      <c r="AZ523" s="2">
        <v>2021</v>
      </c>
      <c r="BA523" s="2" t="str">
        <f>IF(sum!A516="SA",sum!B516,"*")</f>
        <v>*</v>
      </c>
      <c r="BB523" s="2"/>
      <c r="BC523" s="2" t="str">
        <f>IF(sum!A516="SA",sum!D516,"*")</f>
        <v>*</v>
      </c>
    </row>
    <row r="524" spans="2:55">
      <c r="B524" s="2" t="s">
        <v>186</v>
      </c>
      <c r="C524" s="2" t="s">
        <v>187</v>
      </c>
      <c r="D524" s="2">
        <v>2021</v>
      </c>
      <c r="J524" s="2" t="s">
        <v>186</v>
      </c>
      <c r="K524" s="2" t="s">
        <v>187</v>
      </c>
      <c r="L524" s="2">
        <v>2021</v>
      </c>
      <c r="M524" s="2" t="str">
        <f>IF(sum!A517="AT",sum!B517,"*")</f>
        <v>*</v>
      </c>
      <c r="N524" s="2"/>
      <c r="O524" s="2" t="str">
        <f>IF(sum!A517="AT",sum!D517,"*")</f>
        <v>*</v>
      </c>
      <c r="R524" s="2" t="s">
        <v>186</v>
      </c>
      <c r="S524" s="2" t="s">
        <v>187</v>
      </c>
      <c r="T524" s="2">
        <v>2021</v>
      </c>
      <c r="U524" s="2" t="str">
        <f>IF(sum!A517="BC",sum!B517,"*")</f>
        <v>*</v>
      </c>
      <c r="V524" s="2"/>
      <c r="W524" s="2" t="str">
        <f>IF(sum!A517="BC",sum!D517,"*")</f>
        <v>*</v>
      </c>
      <c r="Z524" s="2" t="s">
        <v>186</v>
      </c>
      <c r="AA524" s="2" t="s">
        <v>187</v>
      </c>
      <c r="AB524" s="2">
        <v>2021</v>
      </c>
      <c r="AC524" s="2" t="str">
        <f>IF(sum!A517="MA",sum!B517,"*")</f>
        <v>*</v>
      </c>
      <c r="AD524" s="2"/>
      <c r="AE524" s="2" t="str">
        <f>IF(sum!A517="MA",sum!D517,"*")</f>
        <v>*</v>
      </c>
      <c r="AH524" s="2" t="s">
        <v>186</v>
      </c>
      <c r="AI524" s="2" t="s">
        <v>187</v>
      </c>
      <c r="AJ524" s="2">
        <v>2021</v>
      </c>
      <c r="AK524" s="2" t="str">
        <f>IF(sum!A517="ON",sum!B517,"*")</f>
        <v>R_ES-WH-AP_STEAM1</v>
      </c>
      <c r="AL524" s="2"/>
      <c r="AM524" s="2">
        <f>IF(sum!A517="ON",sum!D517,"*")</f>
        <v>0</v>
      </c>
      <c r="AP524" s="2" t="s">
        <v>186</v>
      </c>
      <c r="AQ524" s="2" t="s">
        <v>187</v>
      </c>
      <c r="AR524" s="2">
        <v>2021</v>
      </c>
      <c r="AS524" s="2" t="str">
        <f>IF(sum!A517="QU",sum!B517,"*")</f>
        <v>*</v>
      </c>
      <c r="AT524" s="2"/>
      <c r="AU524" s="2" t="str">
        <f>IF(sum!A517="QU",sum!D517,"*")</f>
        <v>*</v>
      </c>
      <c r="AX524" s="2" t="s">
        <v>186</v>
      </c>
      <c r="AY524" s="2" t="s">
        <v>187</v>
      </c>
      <c r="AZ524" s="2">
        <v>2021</v>
      </c>
      <c r="BA524" s="2" t="str">
        <f>IF(sum!A517="SA",sum!B517,"*")</f>
        <v>*</v>
      </c>
      <c r="BB524" s="2"/>
      <c r="BC524" s="2" t="str">
        <f>IF(sum!A517="SA",sum!D517,"*")</f>
        <v>*</v>
      </c>
    </row>
    <row r="525" spans="2:55">
      <c r="B525" s="4" t="s">
        <v>186</v>
      </c>
      <c r="C525" s="4" t="s">
        <v>187</v>
      </c>
      <c r="D525" s="4">
        <v>2021</v>
      </c>
      <c r="J525" s="4" t="s">
        <v>186</v>
      </c>
      <c r="K525" s="4" t="s">
        <v>187</v>
      </c>
      <c r="L525" s="4">
        <v>2021</v>
      </c>
      <c r="M525" s="2" t="str">
        <f>IF(sum!A518="AT",sum!B518,"*")</f>
        <v>*</v>
      </c>
      <c r="N525" s="2"/>
      <c r="O525" s="2" t="str">
        <f>IF(sum!A518="AT",sum!D518,"*")</f>
        <v>*</v>
      </c>
      <c r="R525" s="4" t="s">
        <v>186</v>
      </c>
      <c r="S525" s="4" t="s">
        <v>187</v>
      </c>
      <c r="T525" s="4">
        <v>2021</v>
      </c>
      <c r="U525" s="2" t="str">
        <f>IF(sum!A518="BC",sum!B518,"*")</f>
        <v>*</v>
      </c>
      <c r="V525" s="2"/>
      <c r="W525" s="2" t="str">
        <f>IF(sum!A518="BC",sum!D518,"*")</f>
        <v>*</v>
      </c>
      <c r="Z525" s="4" t="s">
        <v>186</v>
      </c>
      <c r="AA525" s="4" t="s">
        <v>187</v>
      </c>
      <c r="AB525" s="4">
        <v>2021</v>
      </c>
      <c r="AC525" s="2" t="str">
        <f>IF(sum!A518="MA",sum!B518,"*")</f>
        <v>*</v>
      </c>
      <c r="AD525" s="2"/>
      <c r="AE525" s="2" t="str">
        <f>IF(sum!A518="MA",sum!D518,"*")</f>
        <v>*</v>
      </c>
      <c r="AH525" s="4" t="s">
        <v>186</v>
      </c>
      <c r="AI525" s="4" t="s">
        <v>187</v>
      </c>
      <c r="AJ525" s="4">
        <v>2021</v>
      </c>
      <c r="AK525" s="2" t="str">
        <f>IF(sum!A518="ON",sum!B518,"*")</f>
        <v>R_ES-WH-MOB_COAPRO1</v>
      </c>
      <c r="AL525" s="2"/>
      <c r="AM525" s="2">
        <f>IF(sum!A518="ON",sum!D518,"*")</f>
        <v>0.00109010222862187</v>
      </c>
      <c r="AP525" s="4" t="s">
        <v>186</v>
      </c>
      <c r="AQ525" s="4" t="s">
        <v>187</v>
      </c>
      <c r="AR525" s="4">
        <v>2021</v>
      </c>
      <c r="AS525" s="2" t="str">
        <f>IF(sum!A518="QU",sum!B518,"*")</f>
        <v>*</v>
      </c>
      <c r="AT525" s="2"/>
      <c r="AU525" s="2" t="str">
        <f>IF(sum!A518="QU",sum!D518,"*")</f>
        <v>*</v>
      </c>
      <c r="AX525" s="4" t="s">
        <v>186</v>
      </c>
      <c r="AY525" s="4" t="s">
        <v>187</v>
      </c>
      <c r="AZ525" s="4">
        <v>2021</v>
      </c>
      <c r="BA525" s="2" t="str">
        <f>IF(sum!A518="SA",sum!B518,"*")</f>
        <v>*</v>
      </c>
      <c r="BB525" s="2"/>
      <c r="BC525" s="2" t="str">
        <f>IF(sum!A518="SA",sum!D518,"*")</f>
        <v>*</v>
      </c>
    </row>
    <row r="526" spans="2:55">
      <c r="B526" s="2" t="s">
        <v>186</v>
      </c>
      <c r="C526" s="2" t="s">
        <v>187</v>
      </c>
      <c r="D526" s="2">
        <v>2021</v>
      </c>
      <c r="J526" s="2" t="s">
        <v>186</v>
      </c>
      <c r="K526" s="2" t="s">
        <v>187</v>
      </c>
      <c r="L526" s="2">
        <v>2021</v>
      </c>
      <c r="M526" s="2" t="str">
        <f>IF(sum!A519="AT",sum!B519,"*")</f>
        <v>*</v>
      </c>
      <c r="N526" s="2"/>
      <c r="O526" s="2" t="str">
        <f>IF(sum!A519="AT",sum!D519,"*")</f>
        <v>*</v>
      </c>
      <c r="R526" s="2" t="s">
        <v>186</v>
      </c>
      <c r="S526" s="2" t="s">
        <v>187</v>
      </c>
      <c r="T526" s="2">
        <v>2021</v>
      </c>
      <c r="U526" s="2" t="str">
        <f>IF(sum!A519="BC",sum!B519,"*")</f>
        <v>*</v>
      </c>
      <c r="V526" s="2"/>
      <c r="W526" s="2" t="str">
        <f>IF(sum!A519="BC",sum!D519,"*")</f>
        <v>*</v>
      </c>
      <c r="Z526" s="2" t="s">
        <v>186</v>
      </c>
      <c r="AA526" s="2" t="s">
        <v>187</v>
      </c>
      <c r="AB526" s="2">
        <v>2021</v>
      </c>
      <c r="AC526" s="2" t="str">
        <f>IF(sum!A519="MA",sum!B519,"*")</f>
        <v>*</v>
      </c>
      <c r="AD526" s="2"/>
      <c r="AE526" s="2" t="str">
        <f>IF(sum!A519="MA",sum!D519,"*")</f>
        <v>*</v>
      </c>
      <c r="AH526" s="2" t="s">
        <v>186</v>
      </c>
      <c r="AI526" s="2" t="s">
        <v>187</v>
      </c>
      <c r="AJ526" s="2">
        <v>2021</v>
      </c>
      <c r="AK526" s="2" t="str">
        <f>IF(sum!A519="ON",sum!B519,"*")</f>
        <v>R_ES-WH-MOB_STEAM1</v>
      </c>
      <c r="AL526" s="2"/>
      <c r="AM526" s="2">
        <f>IF(sum!A519="ON",sum!D519,"*")</f>
        <v>0</v>
      </c>
      <c r="AP526" s="2" t="s">
        <v>186</v>
      </c>
      <c r="AQ526" s="2" t="s">
        <v>187</v>
      </c>
      <c r="AR526" s="2">
        <v>2021</v>
      </c>
      <c r="AS526" s="2" t="str">
        <f>IF(sum!A519="QU",sum!B519,"*")</f>
        <v>*</v>
      </c>
      <c r="AT526" s="2"/>
      <c r="AU526" s="2" t="str">
        <f>IF(sum!A519="QU",sum!D519,"*")</f>
        <v>*</v>
      </c>
      <c r="AX526" s="2" t="s">
        <v>186</v>
      </c>
      <c r="AY526" s="2" t="s">
        <v>187</v>
      </c>
      <c r="AZ526" s="2">
        <v>2021</v>
      </c>
      <c r="BA526" s="2" t="str">
        <f>IF(sum!A519="SA",sum!B519,"*")</f>
        <v>*</v>
      </c>
      <c r="BB526" s="2"/>
      <c r="BC526" s="2" t="str">
        <f>IF(sum!A519="SA",sum!D519,"*")</f>
        <v>*</v>
      </c>
    </row>
    <row r="527" spans="2:55">
      <c r="B527" s="2" t="s">
        <v>186</v>
      </c>
      <c r="C527" s="2" t="s">
        <v>187</v>
      </c>
      <c r="D527" s="2">
        <v>2021</v>
      </c>
      <c r="J527" s="2" t="s">
        <v>186</v>
      </c>
      <c r="K527" s="2" t="s">
        <v>187</v>
      </c>
      <c r="L527" s="2">
        <v>2021</v>
      </c>
      <c r="M527" s="2" t="str">
        <f>IF(sum!A520="AT",sum!B520,"*")</f>
        <v>*</v>
      </c>
      <c r="N527" s="2"/>
      <c r="O527" s="2" t="str">
        <f>IF(sum!A520="AT",sum!D520,"*")</f>
        <v>*</v>
      </c>
      <c r="R527" s="2" t="s">
        <v>186</v>
      </c>
      <c r="S527" s="2" t="s">
        <v>187</v>
      </c>
      <c r="T527" s="2">
        <v>2021</v>
      </c>
      <c r="U527" s="2" t="str">
        <f>IF(sum!A520="BC",sum!B520,"*")</f>
        <v>*</v>
      </c>
      <c r="V527" s="2"/>
      <c r="W527" s="2" t="str">
        <f>IF(sum!A520="BC",sum!D520,"*")</f>
        <v>*</v>
      </c>
      <c r="Z527" s="2" t="s">
        <v>186</v>
      </c>
      <c r="AA527" s="2" t="s">
        <v>187</v>
      </c>
      <c r="AB527" s="2">
        <v>2021</v>
      </c>
      <c r="AC527" s="2" t="str">
        <f>IF(sum!A520="MA",sum!B520,"*")</f>
        <v>*</v>
      </c>
      <c r="AD527" s="2"/>
      <c r="AE527" s="2" t="str">
        <f>IF(sum!A520="MA",sum!D520,"*")</f>
        <v>*</v>
      </c>
      <c r="AH527" s="2" t="s">
        <v>186</v>
      </c>
      <c r="AI527" s="2" t="s">
        <v>187</v>
      </c>
      <c r="AJ527" s="2">
        <v>2021</v>
      </c>
      <c r="AK527" s="2" t="str">
        <f>IF(sum!A520="ON",sum!B520,"*")</f>
        <v>R_ES-WH-SA_COAPRO1</v>
      </c>
      <c r="AL527" s="2"/>
      <c r="AM527" s="2">
        <f>IF(sum!A520="ON",sum!D520,"*")</f>
        <v>0</v>
      </c>
      <c r="AP527" s="4" t="s">
        <v>186</v>
      </c>
      <c r="AQ527" s="4" t="s">
        <v>187</v>
      </c>
      <c r="AR527" s="4">
        <v>2021</v>
      </c>
      <c r="AS527" s="2" t="str">
        <f>IF(sum!A520="QU",sum!B520,"*")</f>
        <v>*</v>
      </c>
      <c r="AT527" s="2"/>
      <c r="AU527" s="2" t="str">
        <f>IF(sum!A520="QU",sum!D520,"*")</f>
        <v>*</v>
      </c>
      <c r="AX527" s="2" t="s">
        <v>186</v>
      </c>
      <c r="AY527" s="2" t="s">
        <v>187</v>
      </c>
      <c r="AZ527" s="2">
        <v>2021</v>
      </c>
      <c r="BA527" s="2" t="str">
        <f>IF(sum!A520="SA",sum!B520,"*")</f>
        <v>*</v>
      </c>
      <c r="BB527" s="2"/>
      <c r="BC527" s="2" t="str">
        <f>IF(sum!A520="SA",sum!D520,"*")</f>
        <v>*</v>
      </c>
    </row>
    <row r="528" spans="2:55">
      <c r="B528" s="4" t="s">
        <v>186</v>
      </c>
      <c r="C528" s="4" t="s">
        <v>187</v>
      </c>
      <c r="D528" s="4">
        <v>2021</v>
      </c>
      <c r="J528" s="4" t="s">
        <v>186</v>
      </c>
      <c r="K528" s="4" t="s">
        <v>187</v>
      </c>
      <c r="L528" s="4">
        <v>2021</v>
      </c>
      <c r="M528" s="2" t="str">
        <f>IF(sum!A521="AT",sum!B521,"*")</f>
        <v>*</v>
      </c>
      <c r="N528" s="2"/>
      <c r="O528" s="2" t="str">
        <f>IF(sum!A521="AT",sum!D521,"*")</f>
        <v>*</v>
      </c>
      <c r="R528" s="4" t="s">
        <v>186</v>
      </c>
      <c r="S528" s="4" t="s">
        <v>187</v>
      </c>
      <c r="T528" s="4">
        <v>2021</v>
      </c>
      <c r="U528" s="2" t="str">
        <f>IF(sum!A521="BC",sum!B521,"*")</f>
        <v>*</v>
      </c>
      <c r="V528" s="2"/>
      <c r="W528" s="2" t="str">
        <f>IF(sum!A521="BC",sum!D521,"*")</f>
        <v>*</v>
      </c>
      <c r="Z528" s="4" t="s">
        <v>186</v>
      </c>
      <c r="AA528" s="4" t="s">
        <v>187</v>
      </c>
      <c r="AB528" s="4">
        <v>2021</v>
      </c>
      <c r="AC528" s="2" t="str">
        <f>IF(sum!A521="MA",sum!B521,"*")</f>
        <v>*</v>
      </c>
      <c r="AD528" s="2"/>
      <c r="AE528" s="2" t="str">
        <f>IF(sum!A521="MA",sum!D521,"*")</f>
        <v>*</v>
      </c>
      <c r="AH528" s="4" t="s">
        <v>186</v>
      </c>
      <c r="AI528" s="4" t="s">
        <v>187</v>
      </c>
      <c r="AJ528" s="4">
        <v>2021</v>
      </c>
      <c r="AK528" s="2" t="str">
        <f>IF(sum!A521="ON",sum!B521,"*")</f>
        <v>R_ES-WH-SA_STEAM1</v>
      </c>
      <c r="AL528" s="2"/>
      <c r="AM528" s="2">
        <f>IF(sum!A521="ON",sum!D521,"*")</f>
        <v>0</v>
      </c>
      <c r="AP528" s="2" t="s">
        <v>186</v>
      </c>
      <c r="AQ528" s="2" t="s">
        <v>187</v>
      </c>
      <c r="AR528" s="2">
        <v>2021</v>
      </c>
      <c r="AS528" s="2" t="str">
        <f>IF(sum!A521="QU",sum!B521,"*")</f>
        <v>*</v>
      </c>
      <c r="AT528" s="2"/>
      <c r="AU528" s="2" t="str">
        <f>IF(sum!A521="QU",sum!D521,"*")</f>
        <v>*</v>
      </c>
      <c r="AX528" s="4" t="s">
        <v>186</v>
      </c>
      <c r="AY528" s="4" t="s">
        <v>187</v>
      </c>
      <c r="AZ528" s="4">
        <v>2021</v>
      </c>
      <c r="BA528" s="2" t="str">
        <f>IF(sum!A521="SA",sum!B521,"*")</f>
        <v>*</v>
      </c>
      <c r="BB528" s="2"/>
      <c r="BC528" s="2" t="str">
        <f>IF(sum!A521="SA",sum!D521,"*")</f>
        <v>*</v>
      </c>
    </row>
    <row r="529" spans="2:55">
      <c r="B529" s="2" t="s">
        <v>186</v>
      </c>
      <c r="C529" s="2" t="s">
        <v>187</v>
      </c>
      <c r="D529" s="2">
        <v>2021</v>
      </c>
      <c r="J529" s="2" t="s">
        <v>186</v>
      </c>
      <c r="K529" s="2" t="s">
        <v>187</v>
      </c>
      <c r="L529" s="2">
        <v>2021</v>
      </c>
      <c r="M529" s="2" t="str">
        <f>IF(sum!A522="AT",sum!B522,"*")</f>
        <v>*</v>
      </c>
      <c r="N529" s="2"/>
      <c r="O529" s="2" t="str">
        <f>IF(sum!A522="AT",sum!D522,"*")</f>
        <v>*</v>
      </c>
      <c r="R529" s="2" t="s">
        <v>186</v>
      </c>
      <c r="S529" s="2" t="s">
        <v>187</v>
      </c>
      <c r="T529" s="2">
        <v>2021</v>
      </c>
      <c r="U529" s="2" t="str">
        <f>IF(sum!A522="BC",sum!B522,"*")</f>
        <v>*</v>
      </c>
      <c r="V529" s="2"/>
      <c r="W529" s="2" t="str">
        <f>IF(sum!A522="BC",sum!D522,"*")</f>
        <v>*</v>
      </c>
      <c r="Z529" s="2" t="s">
        <v>186</v>
      </c>
      <c r="AA529" s="2" t="s">
        <v>187</v>
      </c>
      <c r="AB529" s="2">
        <v>2021</v>
      </c>
      <c r="AC529" s="2" t="str">
        <f>IF(sum!A522="MA",sum!B522,"*")</f>
        <v>*</v>
      </c>
      <c r="AD529" s="2"/>
      <c r="AE529" s="2" t="str">
        <f>IF(sum!A522="MA",sum!D522,"*")</f>
        <v>*</v>
      </c>
      <c r="AH529" s="2" t="s">
        <v>186</v>
      </c>
      <c r="AI529" s="2" t="s">
        <v>187</v>
      </c>
      <c r="AJ529" s="2">
        <v>2021</v>
      </c>
      <c r="AK529" s="2" t="str">
        <f>IF(sum!A522="ON",sum!B522,"*")</f>
        <v>R_ES-WH-SD_STEAM1</v>
      </c>
      <c r="AL529" s="2"/>
      <c r="AM529" s="2">
        <f>IF(sum!A522="ON",sum!D522,"*")</f>
        <v>0</v>
      </c>
      <c r="AP529" s="4" t="s">
        <v>186</v>
      </c>
      <c r="AQ529" s="4" t="s">
        <v>187</v>
      </c>
      <c r="AR529" s="4">
        <v>2021</v>
      </c>
      <c r="AS529" s="2" t="str">
        <f>IF(sum!A522="QU",sum!B522,"*")</f>
        <v>*</v>
      </c>
      <c r="AT529" s="2"/>
      <c r="AU529" s="2" t="str">
        <f>IF(sum!A522="QU",sum!D522,"*")</f>
        <v>*</v>
      </c>
      <c r="AX529" s="2" t="s">
        <v>186</v>
      </c>
      <c r="AY529" s="2" t="s">
        <v>187</v>
      </c>
      <c r="AZ529" s="2">
        <v>2021</v>
      </c>
      <c r="BA529" s="2" t="str">
        <f>IF(sum!A522="SA",sum!B522,"*")</f>
        <v>*</v>
      </c>
      <c r="BB529" s="2"/>
      <c r="BC529" s="2" t="str">
        <f>IF(sum!A522="SA",sum!D522,"*")</f>
        <v>*</v>
      </c>
    </row>
    <row r="530" spans="2:55">
      <c r="B530" s="2" t="s">
        <v>186</v>
      </c>
      <c r="C530" s="2" t="s">
        <v>187</v>
      </c>
      <c r="D530" s="2">
        <v>2021</v>
      </c>
      <c r="J530" s="2" t="s">
        <v>186</v>
      </c>
      <c r="K530" s="2" t="s">
        <v>187</v>
      </c>
      <c r="L530" s="2">
        <v>2021</v>
      </c>
      <c r="M530" s="2" t="str">
        <f>IF(sum!A523="AT",sum!B523,"*")</f>
        <v>*</v>
      </c>
      <c r="N530" s="2"/>
      <c r="O530" s="2" t="str">
        <f>IF(sum!A523="AT",sum!D523,"*")</f>
        <v>*</v>
      </c>
      <c r="R530" s="2" t="s">
        <v>186</v>
      </c>
      <c r="S530" s="2" t="s">
        <v>187</v>
      </c>
      <c r="T530" s="2">
        <v>2021</v>
      </c>
      <c r="U530" s="2" t="str">
        <f>IF(sum!A523="BC",sum!B523,"*")</f>
        <v>*</v>
      </c>
      <c r="V530" s="2"/>
      <c r="W530" s="2" t="str">
        <f>IF(sum!A523="BC",sum!D523,"*")</f>
        <v>*</v>
      </c>
      <c r="Z530" s="2" t="s">
        <v>186</v>
      </c>
      <c r="AA530" s="2" t="s">
        <v>187</v>
      </c>
      <c r="AB530" s="2">
        <v>2021</v>
      </c>
      <c r="AC530" s="2" t="str">
        <f>IF(sum!A523="MA",sum!B523,"*")</f>
        <v>*</v>
      </c>
      <c r="AD530" s="2"/>
      <c r="AE530" s="2" t="str">
        <f>IF(sum!A523="MA",sum!D523,"*")</f>
        <v>*</v>
      </c>
      <c r="AH530" s="2" t="s">
        <v>186</v>
      </c>
      <c r="AI530" s="2" t="s">
        <v>187</v>
      </c>
      <c r="AJ530" s="2">
        <v>2021</v>
      </c>
      <c r="AK530" s="2" t="str">
        <f>IF(sum!A523="ON",sum!B523,"*")</f>
        <v>RTS-AuxiliaryEquip_ELE1</v>
      </c>
      <c r="AL530" s="2"/>
      <c r="AM530" s="2">
        <f>IF(sum!A523="ON",sum!D523,"*")</f>
        <v>0.0338194884802365</v>
      </c>
      <c r="AP530" s="2" t="s">
        <v>186</v>
      </c>
      <c r="AQ530" s="2" t="s">
        <v>187</v>
      </c>
      <c r="AR530" s="2">
        <v>2021</v>
      </c>
      <c r="AS530" s="2" t="str">
        <f>IF(sum!A523="QU",sum!B523,"*")</f>
        <v>*</v>
      </c>
      <c r="AT530" s="2"/>
      <c r="AU530" s="2" t="str">
        <f>IF(sum!A523="QU",sum!D523,"*")</f>
        <v>*</v>
      </c>
      <c r="AX530" s="2" t="s">
        <v>186</v>
      </c>
      <c r="AY530" s="2" t="s">
        <v>187</v>
      </c>
      <c r="AZ530" s="2">
        <v>2021</v>
      </c>
      <c r="BA530" s="2" t="str">
        <f>IF(sum!A523="SA",sum!B523,"*")</f>
        <v>*</v>
      </c>
      <c r="BB530" s="2"/>
      <c r="BC530" s="2" t="str">
        <f>IF(sum!A523="SA",sum!D523,"*")</f>
        <v>*</v>
      </c>
    </row>
    <row r="531" spans="2:55">
      <c r="B531" s="4" t="s">
        <v>186</v>
      </c>
      <c r="C531" s="4" t="s">
        <v>187</v>
      </c>
      <c r="D531" s="4">
        <v>2021</v>
      </c>
      <c r="J531" s="4" t="s">
        <v>186</v>
      </c>
      <c r="K531" s="4" t="s">
        <v>187</v>
      </c>
      <c r="L531" s="4">
        <v>2021</v>
      </c>
      <c r="M531" s="2" t="str">
        <f>IF(sum!A524="AT",sum!B524,"*")</f>
        <v>*</v>
      </c>
      <c r="N531" s="2"/>
      <c r="O531" s="2" t="str">
        <f>IF(sum!A524="AT",sum!D524,"*")</f>
        <v>*</v>
      </c>
      <c r="R531" s="4" t="s">
        <v>186</v>
      </c>
      <c r="S531" s="4" t="s">
        <v>187</v>
      </c>
      <c r="T531" s="4">
        <v>2021</v>
      </c>
      <c r="U531" s="2" t="str">
        <f>IF(sum!A524="BC",sum!B524,"*")</f>
        <v>*</v>
      </c>
      <c r="V531" s="2"/>
      <c r="W531" s="2" t="str">
        <f>IF(sum!A524="BC",sum!D524,"*")</f>
        <v>*</v>
      </c>
      <c r="Z531" s="4" t="s">
        <v>186</v>
      </c>
      <c r="AA531" s="4" t="s">
        <v>187</v>
      </c>
      <c r="AB531" s="4">
        <v>2021</v>
      </c>
      <c r="AC531" s="2" t="str">
        <f>IF(sum!A524="MA",sum!B524,"*")</f>
        <v>*</v>
      </c>
      <c r="AD531" s="2"/>
      <c r="AE531" s="2" t="str">
        <f>IF(sum!A524="MA",sum!D524,"*")</f>
        <v>*</v>
      </c>
      <c r="AH531" s="4" t="s">
        <v>186</v>
      </c>
      <c r="AI531" s="4" t="s">
        <v>187</v>
      </c>
      <c r="AJ531" s="4">
        <v>2021</v>
      </c>
      <c r="AK531" s="2" t="str">
        <f>IF(sum!A524="ON",sum!B524,"*")</f>
        <v>RTS-AuxiliaryMot_ELE1</v>
      </c>
      <c r="AL531" s="2"/>
      <c r="AM531" s="2">
        <f>IF(sum!A524="ON",sum!D524,"*")</f>
        <v>0.0665821179454657</v>
      </c>
      <c r="AP531" s="4" t="s">
        <v>186</v>
      </c>
      <c r="AQ531" s="4" t="s">
        <v>187</v>
      </c>
      <c r="AR531" s="4">
        <v>2021</v>
      </c>
      <c r="AS531" s="2" t="str">
        <f>IF(sum!A524="QU",sum!B524,"*")</f>
        <v>*</v>
      </c>
      <c r="AT531" s="2"/>
      <c r="AU531" s="2" t="str">
        <f>IF(sum!A524="QU",sum!D524,"*")</f>
        <v>*</v>
      </c>
      <c r="AX531" s="4" t="s">
        <v>186</v>
      </c>
      <c r="AY531" s="4" t="s">
        <v>187</v>
      </c>
      <c r="AZ531" s="4">
        <v>2021</v>
      </c>
      <c r="BA531" s="2" t="str">
        <f>IF(sum!A524="SA",sum!B524,"*")</f>
        <v>*</v>
      </c>
      <c r="BB531" s="2"/>
      <c r="BC531" s="2" t="str">
        <f>IF(sum!A524="SA",sum!D524,"*")</f>
        <v>*</v>
      </c>
    </row>
    <row r="532" spans="2:55">
      <c r="B532" s="2" t="s">
        <v>186</v>
      </c>
      <c r="C532" s="2" t="s">
        <v>187</v>
      </c>
      <c r="D532" s="2">
        <v>2021</v>
      </c>
      <c r="J532" s="2" t="s">
        <v>186</v>
      </c>
      <c r="K532" s="2" t="s">
        <v>187</v>
      </c>
      <c r="L532" s="2">
        <v>2021</v>
      </c>
      <c r="M532" s="2" t="str">
        <f>IF(sum!A525="AT",sum!B525,"*")</f>
        <v>*</v>
      </c>
      <c r="N532" s="2"/>
      <c r="O532" s="2" t="str">
        <f>IF(sum!A525="AT",sum!D525,"*")</f>
        <v>*</v>
      </c>
      <c r="R532" s="2" t="s">
        <v>186</v>
      </c>
      <c r="S532" s="2" t="s">
        <v>187</v>
      </c>
      <c r="T532" s="2">
        <v>2021</v>
      </c>
      <c r="U532" s="2" t="str">
        <f>IF(sum!A525="BC",sum!B525,"*")</f>
        <v>*</v>
      </c>
      <c r="V532" s="2"/>
      <c r="W532" s="2" t="str">
        <f>IF(sum!A525="BC",sum!D525,"*")</f>
        <v>*</v>
      </c>
      <c r="Z532" s="2" t="s">
        <v>186</v>
      </c>
      <c r="AA532" s="2" t="s">
        <v>187</v>
      </c>
      <c r="AB532" s="2">
        <v>2021</v>
      </c>
      <c r="AC532" s="2" t="str">
        <f>IF(sum!A525="MA",sum!B525,"*")</f>
        <v>*</v>
      </c>
      <c r="AD532" s="2"/>
      <c r="AE532" s="2" t="str">
        <f>IF(sum!A525="MA",sum!D525,"*")</f>
        <v>*</v>
      </c>
      <c r="AH532" s="2" t="s">
        <v>186</v>
      </c>
      <c r="AI532" s="2" t="s">
        <v>187</v>
      </c>
      <c r="AJ532" s="2">
        <v>2021</v>
      </c>
      <c r="AK532" s="2" t="str">
        <f>IF(sum!A525="ON",sum!B525,"*")</f>
        <v>RTS-Light_ELE1</v>
      </c>
      <c r="AL532" s="2"/>
      <c r="AM532" s="2">
        <f>IF(sum!A525="ON",sum!D525,"*")</f>
        <v>0.34559289790742</v>
      </c>
      <c r="AP532" s="2" t="s">
        <v>186</v>
      </c>
      <c r="AQ532" s="2" t="s">
        <v>187</v>
      </c>
      <c r="AR532" s="2">
        <v>2021</v>
      </c>
      <c r="AS532" s="2" t="str">
        <f>IF(sum!A525="QU",sum!B525,"*")</f>
        <v>*</v>
      </c>
      <c r="AT532" s="2"/>
      <c r="AU532" s="2" t="str">
        <f>IF(sum!A525="QU",sum!D525,"*")</f>
        <v>*</v>
      </c>
      <c r="AX532" s="2" t="s">
        <v>186</v>
      </c>
      <c r="AY532" s="2" t="s">
        <v>187</v>
      </c>
      <c r="AZ532" s="2">
        <v>2021</v>
      </c>
      <c r="BA532" s="2" t="str">
        <f>IF(sum!A525="SA",sum!B525,"*")</f>
        <v>*</v>
      </c>
      <c r="BB532" s="2"/>
      <c r="BC532" s="2" t="str">
        <f>IF(sum!A525="SA",sum!D525,"*")</f>
        <v>*</v>
      </c>
    </row>
    <row r="533" spans="2:55">
      <c r="B533" s="2" t="s">
        <v>186</v>
      </c>
      <c r="C533" s="2" t="s">
        <v>187</v>
      </c>
      <c r="D533" s="2">
        <v>2021</v>
      </c>
      <c r="J533" s="2" t="s">
        <v>186</v>
      </c>
      <c r="K533" s="2" t="s">
        <v>187</v>
      </c>
      <c r="L533" s="2">
        <v>2021</v>
      </c>
      <c r="M533" s="2" t="str">
        <f>IF(sum!A526="AT",sum!B526,"*")</f>
        <v>*</v>
      </c>
      <c r="N533" s="2"/>
      <c r="O533" s="2" t="str">
        <f>IF(sum!A526="AT",sum!D526,"*")</f>
        <v>*</v>
      </c>
      <c r="R533" s="2" t="s">
        <v>186</v>
      </c>
      <c r="S533" s="2" t="s">
        <v>187</v>
      </c>
      <c r="T533" s="2">
        <v>2021</v>
      </c>
      <c r="U533" s="2" t="str">
        <f>IF(sum!A526="BC",sum!B526,"*")</f>
        <v>*</v>
      </c>
      <c r="V533" s="2"/>
      <c r="W533" s="2" t="str">
        <f>IF(sum!A526="BC",sum!D526,"*")</f>
        <v>*</v>
      </c>
      <c r="Z533" s="2" t="s">
        <v>186</v>
      </c>
      <c r="AA533" s="2" t="s">
        <v>187</v>
      </c>
      <c r="AB533" s="2">
        <v>2021</v>
      </c>
      <c r="AC533" s="2" t="str">
        <f>IF(sum!A526="MA",sum!B526,"*")</f>
        <v>*</v>
      </c>
      <c r="AD533" s="2"/>
      <c r="AE533" s="2" t="str">
        <f>IF(sum!A526="MA",sum!D526,"*")</f>
        <v>*</v>
      </c>
      <c r="AH533" s="2" t="s">
        <v>186</v>
      </c>
      <c r="AI533" s="2" t="s">
        <v>187</v>
      </c>
      <c r="AJ533" s="2">
        <v>2021</v>
      </c>
      <c r="AK533" s="2" t="str">
        <f>IF(sum!A526="ON",sum!B526,"*")</f>
        <v>RTS-SpCool_ELE1</v>
      </c>
      <c r="AL533" s="2"/>
      <c r="AM533" s="2">
        <f>IF(sum!A526="ON",sum!D526,"*")</f>
        <v>0.0634115409004441</v>
      </c>
      <c r="AP533" s="4" t="s">
        <v>186</v>
      </c>
      <c r="AQ533" s="4" t="s">
        <v>187</v>
      </c>
      <c r="AR533" s="4">
        <v>2021</v>
      </c>
      <c r="AS533" s="2" t="str">
        <f>IF(sum!A526="QU",sum!B526,"*")</f>
        <v>*</v>
      </c>
      <c r="AT533" s="2"/>
      <c r="AU533" s="2" t="str">
        <f>IF(sum!A526="QU",sum!D526,"*")</f>
        <v>*</v>
      </c>
      <c r="AX533" s="2" t="s">
        <v>186</v>
      </c>
      <c r="AY533" s="2" t="s">
        <v>187</v>
      </c>
      <c r="AZ533" s="2">
        <v>2021</v>
      </c>
      <c r="BA533" s="2" t="str">
        <f>IF(sum!A526="SA",sum!B526,"*")</f>
        <v>*</v>
      </c>
      <c r="BB533" s="2"/>
      <c r="BC533" s="2" t="str">
        <f>IF(sum!A526="SA",sum!D526,"*")</f>
        <v>*</v>
      </c>
    </row>
    <row r="534" spans="2:55">
      <c r="B534" s="4" t="s">
        <v>186</v>
      </c>
      <c r="C534" s="4" t="s">
        <v>187</v>
      </c>
      <c r="D534" s="4">
        <v>2021</v>
      </c>
      <c r="J534" s="4" t="s">
        <v>186</v>
      </c>
      <c r="K534" s="4" t="s">
        <v>187</v>
      </c>
      <c r="L534" s="4">
        <v>2021</v>
      </c>
      <c r="M534" s="2" t="str">
        <f>IF(sum!A527="AT",sum!B527,"*")</f>
        <v>*</v>
      </c>
      <c r="N534" s="2"/>
      <c r="O534" s="2" t="str">
        <f>IF(sum!A527="AT",sum!D527,"*")</f>
        <v>*</v>
      </c>
      <c r="R534" s="4" t="s">
        <v>186</v>
      </c>
      <c r="S534" s="4" t="s">
        <v>187</v>
      </c>
      <c r="T534" s="4">
        <v>2021</v>
      </c>
      <c r="U534" s="2" t="str">
        <f>IF(sum!A527="BC",sum!B527,"*")</f>
        <v>*</v>
      </c>
      <c r="V534" s="2"/>
      <c r="W534" s="2" t="str">
        <f>IF(sum!A527="BC",sum!D527,"*")</f>
        <v>*</v>
      </c>
      <c r="Z534" s="4" t="s">
        <v>186</v>
      </c>
      <c r="AA534" s="4" t="s">
        <v>187</v>
      </c>
      <c r="AB534" s="4">
        <v>2021</v>
      </c>
      <c r="AC534" s="2" t="str">
        <f>IF(sum!A527="MA",sum!B527,"*")</f>
        <v>*</v>
      </c>
      <c r="AD534" s="2"/>
      <c r="AE534" s="2" t="str">
        <f>IF(sum!A527="MA",sum!D527,"*")</f>
        <v>*</v>
      </c>
      <c r="AH534" s="4" t="s">
        <v>186</v>
      </c>
      <c r="AI534" s="4" t="s">
        <v>187</v>
      </c>
      <c r="AJ534" s="4">
        <v>2021</v>
      </c>
      <c r="AK534" s="2" t="str">
        <f>IF(sum!A527="ON",sum!B527,"*")</f>
        <v>RTS-SpHeat_ELE1</v>
      </c>
      <c r="AL534" s="2"/>
      <c r="AM534" s="2">
        <f>IF(sum!A527="ON",sum!D527,"*")</f>
        <v>0</v>
      </c>
      <c r="AP534" s="2" t="s">
        <v>186</v>
      </c>
      <c r="AQ534" s="2" t="s">
        <v>187</v>
      </c>
      <c r="AR534" s="2">
        <v>2021</v>
      </c>
      <c r="AS534" s="2" t="str">
        <f>IF(sum!A527="QU",sum!B527,"*")</f>
        <v>*</v>
      </c>
      <c r="AT534" s="2"/>
      <c r="AU534" s="2" t="str">
        <f>IF(sum!A527="QU",sum!D527,"*")</f>
        <v>*</v>
      </c>
      <c r="AX534" s="4" t="s">
        <v>186</v>
      </c>
      <c r="AY534" s="4" t="s">
        <v>187</v>
      </c>
      <c r="AZ534" s="4">
        <v>2021</v>
      </c>
      <c r="BA534" s="2" t="str">
        <f>IF(sum!A527="SA",sum!B527,"*")</f>
        <v>*</v>
      </c>
      <c r="BB534" s="2"/>
      <c r="BC534" s="2" t="str">
        <f>IF(sum!A527="SA",sum!D527,"*")</f>
        <v>*</v>
      </c>
    </row>
    <row r="535" spans="2:55">
      <c r="B535" s="2" t="s">
        <v>186</v>
      </c>
      <c r="C535" s="2" t="s">
        <v>187</v>
      </c>
      <c r="D535" s="2">
        <v>2021</v>
      </c>
      <c r="J535" s="2" t="s">
        <v>186</v>
      </c>
      <c r="K535" s="2" t="s">
        <v>187</v>
      </c>
      <c r="L535" s="2">
        <v>2021</v>
      </c>
      <c r="M535" s="2" t="str">
        <f>IF(sum!A528="AT",sum!B528,"*")</f>
        <v>*</v>
      </c>
      <c r="N535" s="2"/>
      <c r="O535" s="2" t="str">
        <f>IF(sum!A528="AT",sum!D528,"*")</f>
        <v>*</v>
      </c>
      <c r="R535" s="2" t="s">
        <v>186</v>
      </c>
      <c r="S535" s="2" t="s">
        <v>187</v>
      </c>
      <c r="T535" s="2">
        <v>2021</v>
      </c>
      <c r="U535" s="2" t="str">
        <f>IF(sum!A528="BC",sum!B528,"*")</f>
        <v>*</v>
      </c>
      <c r="V535" s="2"/>
      <c r="W535" s="2" t="str">
        <f>IF(sum!A528="BC",sum!D528,"*")</f>
        <v>*</v>
      </c>
      <c r="Z535" s="2" t="s">
        <v>186</v>
      </c>
      <c r="AA535" s="2" t="s">
        <v>187</v>
      </c>
      <c r="AB535" s="2">
        <v>2021</v>
      </c>
      <c r="AC535" s="2" t="str">
        <f>IF(sum!A528="MA",sum!B528,"*")</f>
        <v>*</v>
      </c>
      <c r="AD535" s="2"/>
      <c r="AE535" s="2" t="str">
        <f>IF(sum!A528="MA",sum!D528,"*")</f>
        <v>*</v>
      </c>
      <c r="AH535" s="2" t="s">
        <v>186</v>
      </c>
      <c r="AI535" s="2" t="s">
        <v>187</v>
      </c>
      <c r="AJ535" s="2">
        <v>2021</v>
      </c>
      <c r="AK535" s="2" t="str">
        <f>IF(sum!A528="ON",sum!B528,"*")</f>
        <v>RTS-WaterHeat_ELE1</v>
      </c>
      <c r="AL535" s="2"/>
      <c r="AM535" s="2">
        <f>IF(sum!A528="ON",sum!D528,"*")</f>
        <v>0</v>
      </c>
      <c r="AP535" s="4" t="s">
        <v>186</v>
      </c>
      <c r="AQ535" s="4" t="s">
        <v>187</v>
      </c>
      <c r="AR535" s="4">
        <v>2021</v>
      </c>
      <c r="AS535" s="2" t="str">
        <f>IF(sum!A528="QU",sum!B528,"*")</f>
        <v>*</v>
      </c>
      <c r="AT535" s="2"/>
      <c r="AU535" s="2" t="str">
        <f>IF(sum!A528="QU",sum!D528,"*")</f>
        <v>*</v>
      </c>
      <c r="AX535" s="2" t="s">
        <v>186</v>
      </c>
      <c r="AY535" s="2" t="s">
        <v>187</v>
      </c>
      <c r="AZ535" s="2">
        <v>2021</v>
      </c>
      <c r="BA535" s="2" t="str">
        <f>IF(sum!A528="SA",sum!B528,"*")</f>
        <v>*</v>
      </c>
      <c r="BB535" s="2"/>
      <c r="BC535" s="2" t="str">
        <f>IF(sum!A528="SA",sum!D528,"*")</f>
        <v>*</v>
      </c>
    </row>
    <row r="536" spans="2:55">
      <c r="B536" s="2" t="s">
        <v>186</v>
      </c>
      <c r="C536" s="2" t="s">
        <v>187</v>
      </c>
      <c r="D536" s="2">
        <v>2021</v>
      </c>
      <c r="J536" s="2" t="s">
        <v>186</v>
      </c>
      <c r="K536" s="2" t="s">
        <v>187</v>
      </c>
      <c r="L536" s="2">
        <v>2021</v>
      </c>
      <c r="M536" s="2" t="str">
        <f>IF(sum!A529="AT",sum!B529,"*")</f>
        <v>*</v>
      </c>
      <c r="N536" s="2"/>
      <c r="O536" s="2" t="str">
        <f>IF(sum!A529="AT",sum!D529,"*")</f>
        <v>*</v>
      </c>
      <c r="R536" s="2" t="s">
        <v>186</v>
      </c>
      <c r="S536" s="2" t="s">
        <v>187</v>
      </c>
      <c r="T536" s="2">
        <v>2021</v>
      </c>
      <c r="U536" s="2" t="str">
        <f>IF(sum!A529="BC",sum!B529,"*")</f>
        <v>*</v>
      </c>
      <c r="V536" s="2"/>
      <c r="W536" s="2" t="str">
        <f>IF(sum!A529="BC",sum!D529,"*")</f>
        <v>*</v>
      </c>
      <c r="Z536" s="2" t="s">
        <v>186</v>
      </c>
      <c r="AA536" s="2" t="s">
        <v>187</v>
      </c>
      <c r="AB536" s="2">
        <v>2021</v>
      </c>
      <c r="AC536" s="2" t="str">
        <f>IF(sum!A529="MA",sum!B529,"*")</f>
        <v>*</v>
      </c>
      <c r="AD536" s="2"/>
      <c r="AE536" s="2" t="str">
        <f>IF(sum!A529="MA",sum!D529,"*")</f>
        <v>*</v>
      </c>
      <c r="AH536" s="2" t="s">
        <v>186</v>
      </c>
      <c r="AI536" s="2" t="s">
        <v>187</v>
      </c>
      <c r="AJ536" s="2">
        <v>2021</v>
      </c>
      <c r="AK536" s="2" t="str">
        <f>IF(sum!A529="ON",sum!B529,"*")</f>
        <v>S_CCUS_ATM</v>
      </c>
      <c r="AL536" s="2"/>
      <c r="AM536" s="2">
        <f>IF(sum!A529="ON",sum!D529,"*")</f>
        <v>0</v>
      </c>
      <c r="AP536" s="2" t="s">
        <v>186</v>
      </c>
      <c r="AQ536" s="2" t="s">
        <v>187</v>
      </c>
      <c r="AR536" s="2">
        <v>2021</v>
      </c>
      <c r="AS536" s="2" t="str">
        <f>IF(sum!A529="QU",sum!B529,"*")</f>
        <v>*</v>
      </c>
      <c r="AT536" s="2"/>
      <c r="AU536" s="2" t="str">
        <f>IF(sum!A529="QU",sum!D529,"*")</f>
        <v>*</v>
      </c>
      <c r="AX536" s="2" t="s">
        <v>186</v>
      </c>
      <c r="AY536" s="2" t="s">
        <v>187</v>
      </c>
      <c r="AZ536" s="2">
        <v>2021</v>
      </c>
      <c r="BA536" s="2" t="str">
        <f>IF(sum!A529="SA",sum!B529,"*")</f>
        <v>*</v>
      </c>
      <c r="BB536" s="2"/>
      <c r="BC536" s="2" t="str">
        <f>IF(sum!A529="SA",sum!D529,"*")</f>
        <v>*</v>
      </c>
    </row>
    <row r="537" spans="2:55">
      <c r="B537" s="4" t="s">
        <v>186</v>
      </c>
      <c r="C537" s="4" t="s">
        <v>187</v>
      </c>
      <c r="D537" s="4">
        <v>2021</v>
      </c>
      <c r="J537" s="4" t="s">
        <v>186</v>
      </c>
      <c r="K537" s="4" t="s">
        <v>187</v>
      </c>
      <c r="L537" s="4">
        <v>2021</v>
      </c>
      <c r="M537" s="2" t="str">
        <f>IF(sum!A530="AT",sum!B530,"*")</f>
        <v>*</v>
      </c>
      <c r="N537" s="2"/>
      <c r="O537" s="2" t="str">
        <f>IF(sum!A530="AT",sum!D530,"*")</f>
        <v>*</v>
      </c>
      <c r="R537" s="4" t="s">
        <v>186</v>
      </c>
      <c r="S537" s="4" t="s">
        <v>187</v>
      </c>
      <c r="T537" s="4">
        <v>2021</v>
      </c>
      <c r="U537" s="2" t="str">
        <f>IF(sum!A530="BC",sum!B530,"*")</f>
        <v>*</v>
      </c>
      <c r="V537" s="2"/>
      <c r="W537" s="2" t="str">
        <f>IF(sum!A530="BC",sum!D530,"*")</f>
        <v>*</v>
      </c>
      <c r="Z537" s="4" t="s">
        <v>186</v>
      </c>
      <c r="AA537" s="4" t="s">
        <v>187</v>
      </c>
      <c r="AB537" s="4">
        <v>2021</v>
      </c>
      <c r="AC537" s="2" t="str">
        <f>IF(sum!A530="MA",sum!B530,"*")</f>
        <v>*</v>
      </c>
      <c r="AD537" s="2"/>
      <c r="AE537" s="2" t="str">
        <f>IF(sum!A530="MA",sum!D530,"*")</f>
        <v>*</v>
      </c>
      <c r="AH537" s="4" t="s">
        <v>186</v>
      </c>
      <c r="AI537" s="4" t="s">
        <v>187</v>
      </c>
      <c r="AJ537" s="4">
        <v>2021</v>
      </c>
      <c r="AK537" s="2" t="str">
        <f>IF(sum!A530="ON",sum!B530,"*")</f>
        <v>S_CCUS_EMIS_H2T</v>
      </c>
      <c r="AL537" s="2"/>
      <c r="AM537" s="2">
        <f>IF(sum!A530="ON",sum!D530,"*")</f>
        <v>0</v>
      </c>
      <c r="AP537" s="4" t="s">
        <v>186</v>
      </c>
      <c r="AQ537" s="4" t="s">
        <v>187</v>
      </c>
      <c r="AR537" s="4">
        <v>2021</v>
      </c>
      <c r="AS537" s="2" t="str">
        <f>IF(sum!A530="QU",sum!B530,"*")</f>
        <v>*</v>
      </c>
      <c r="AT537" s="2"/>
      <c r="AU537" s="2" t="str">
        <f>IF(sum!A530="QU",sum!D530,"*")</f>
        <v>*</v>
      </c>
      <c r="AX537" s="4" t="s">
        <v>186</v>
      </c>
      <c r="AY537" s="4" t="s">
        <v>187</v>
      </c>
      <c r="AZ537" s="4">
        <v>2021</v>
      </c>
      <c r="BA537" s="2" t="str">
        <f>IF(sum!A530="SA",sum!B530,"*")</f>
        <v>*</v>
      </c>
      <c r="BB537" s="2"/>
      <c r="BC537" s="2" t="str">
        <f>IF(sum!A530="SA",sum!D530,"*")</f>
        <v>*</v>
      </c>
    </row>
    <row r="538" spans="2:55">
      <c r="B538" s="2" t="s">
        <v>186</v>
      </c>
      <c r="C538" s="2" t="s">
        <v>187</v>
      </c>
      <c r="D538" s="2">
        <v>2021</v>
      </c>
      <c r="J538" s="2" t="s">
        <v>186</v>
      </c>
      <c r="K538" s="2" t="s">
        <v>187</v>
      </c>
      <c r="L538" s="2">
        <v>2021</v>
      </c>
      <c r="M538" s="2" t="str">
        <f>IF(sum!A531="AT",sum!B531,"*")</f>
        <v>*</v>
      </c>
      <c r="N538" s="2"/>
      <c r="O538" s="2" t="str">
        <f>IF(sum!A531="AT",sum!D531,"*")</f>
        <v>*</v>
      </c>
      <c r="R538" s="2" t="s">
        <v>186</v>
      </c>
      <c r="S538" s="2" t="s">
        <v>187</v>
      </c>
      <c r="T538" s="2">
        <v>2021</v>
      </c>
      <c r="U538" s="2" t="str">
        <f>IF(sum!A531="BC",sum!B531,"*")</f>
        <v>*</v>
      </c>
      <c r="V538" s="2"/>
      <c r="W538" s="2" t="str">
        <f>IF(sum!A531="BC",sum!D531,"*")</f>
        <v>*</v>
      </c>
      <c r="Z538" s="2" t="s">
        <v>186</v>
      </c>
      <c r="AA538" s="2" t="s">
        <v>187</v>
      </c>
      <c r="AB538" s="2">
        <v>2021</v>
      </c>
      <c r="AC538" s="2" t="str">
        <f>IF(sum!A531="MA",sum!B531,"*")</f>
        <v>*</v>
      </c>
      <c r="AD538" s="2"/>
      <c r="AE538" s="2" t="str">
        <f>IF(sum!A531="MA",sum!D531,"*")</f>
        <v>*</v>
      </c>
      <c r="AH538" s="2" t="s">
        <v>186</v>
      </c>
      <c r="AI538" s="2" t="s">
        <v>187</v>
      </c>
      <c r="AJ538" s="2">
        <v>2021</v>
      </c>
      <c r="AK538" s="2" t="str">
        <f>IF(sum!A531="ON",sum!B531,"*")</f>
        <v>S_CCUS_EMISMeOH_H2</v>
      </c>
      <c r="AL538" s="2"/>
      <c r="AM538" s="2">
        <f>IF(sum!A531="ON",sum!D531,"*")</f>
        <v>0</v>
      </c>
      <c r="AP538" s="2" t="s">
        <v>186</v>
      </c>
      <c r="AQ538" s="2" t="s">
        <v>187</v>
      </c>
      <c r="AR538" s="2">
        <v>2021</v>
      </c>
      <c r="AS538" s="2" t="str">
        <f>IF(sum!A531="QU",sum!B531,"*")</f>
        <v>*</v>
      </c>
      <c r="AT538" s="2"/>
      <c r="AU538" s="2" t="str">
        <f>IF(sum!A531="QU",sum!D531,"*")</f>
        <v>*</v>
      </c>
      <c r="AX538" s="2" t="s">
        <v>186</v>
      </c>
      <c r="AY538" s="2" t="s">
        <v>187</v>
      </c>
      <c r="AZ538" s="2">
        <v>2021</v>
      </c>
      <c r="BA538" s="2" t="str">
        <f>IF(sum!A531="SA",sum!B531,"*")</f>
        <v>*</v>
      </c>
      <c r="BB538" s="2"/>
      <c r="BC538" s="2" t="str">
        <f>IF(sum!A531="SA",sum!D531,"*")</f>
        <v>*</v>
      </c>
    </row>
    <row r="539" spans="2:55">
      <c r="B539" s="2" t="s">
        <v>186</v>
      </c>
      <c r="C539" s="2" t="s">
        <v>187</v>
      </c>
      <c r="D539" s="2">
        <v>2021</v>
      </c>
      <c r="J539" s="2" t="s">
        <v>186</v>
      </c>
      <c r="K539" s="2" t="s">
        <v>187</v>
      </c>
      <c r="L539" s="2">
        <v>2021</v>
      </c>
      <c r="M539" s="2" t="str">
        <f>IF(sum!A532="AT",sum!B532,"*")</f>
        <v>*</v>
      </c>
      <c r="N539" s="2"/>
      <c r="O539" s="2" t="str">
        <f>IF(sum!A532="AT",sum!D532,"*")</f>
        <v>*</v>
      </c>
      <c r="R539" s="2" t="s">
        <v>186</v>
      </c>
      <c r="S539" s="2" t="s">
        <v>187</v>
      </c>
      <c r="T539" s="2">
        <v>2021</v>
      </c>
      <c r="U539" s="2" t="str">
        <f>IF(sum!A532="BC",sum!B532,"*")</f>
        <v>*</v>
      </c>
      <c r="V539" s="2"/>
      <c r="W539" s="2" t="str">
        <f>IF(sum!A532="BC",sum!D532,"*")</f>
        <v>*</v>
      </c>
      <c r="Z539" s="2" t="s">
        <v>186</v>
      </c>
      <c r="AA539" s="2" t="s">
        <v>187</v>
      </c>
      <c r="AB539" s="2">
        <v>2021</v>
      </c>
      <c r="AC539" s="2" t="str">
        <f>IF(sum!A532="MA",sum!B532,"*")</f>
        <v>*</v>
      </c>
      <c r="AD539" s="2"/>
      <c r="AE539" s="2" t="str">
        <f>IF(sum!A532="MA",sum!D532,"*")</f>
        <v>*</v>
      </c>
      <c r="AH539" s="2" t="s">
        <v>186</v>
      </c>
      <c r="AI539" s="2" t="s">
        <v>187</v>
      </c>
      <c r="AJ539" s="2">
        <v>2021</v>
      </c>
      <c r="AK539" s="2" t="str">
        <f>IF(sum!A532="ON",sum!B532,"*")</f>
        <v>SCOAH2GC01</v>
      </c>
      <c r="AL539" s="2"/>
      <c r="AM539" s="2">
        <f>IF(sum!A532="ON",sum!D532,"*")</f>
        <v>0</v>
      </c>
      <c r="AP539" s="4" t="s">
        <v>186</v>
      </c>
      <c r="AQ539" s="4" t="s">
        <v>187</v>
      </c>
      <c r="AR539" s="4">
        <v>2021</v>
      </c>
      <c r="AS539" s="2" t="str">
        <f>IF(sum!A532="QU",sum!B532,"*")</f>
        <v>*</v>
      </c>
      <c r="AT539" s="2"/>
      <c r="AU539" s="2" t="str">
        <f>IF(sum!A532="QU",sum!D532,"*")</f>
        <v>*</v>
      </c>
      <c r="AX539" s="2" t="s">
        <v>186</v>
      </c>
      <c r="AY539" s="2" t="s">
        <v>187</v>
      </c>
      <c r="AZ539" s="2">
        <v>2021</v>
      </c>
      <c r="BA539" s="2" t="str">
        <f>IF(sum!A532="SA",sum!B532,"*")</f>
        <v>*</v>
      </c>
      <c r="BB539" s="2"/>
      <c r="BC539" s="2" t="str">
        <f>IF(sum!A532="SA",sum!D532,"*")</f>
        <v>*</v>
      </c>
    </row>
    <row r="540" spans="2:55">
      <c r="B540" s="4" t="s">
        <v>186</v>
      </c>
      <c r="C540" s="4" t="s">
        <v>187</v>
      </c>
      <c r="D540" s="4">
        <v>2021</v>
      </c>
      <c r="J540" s="4" t="s">
        <v>186</v>
      </c>
      <c r="K540" s="4" t="s">
        <v>187</v>
      </c>
      <c r="L540" s="4">
        <v>2021</v>
      </c>
      <c r="M540" s="2" t="str">
        <f>IF(sum!A533="AT",sum!B533,"*")</f>
        <v>*</v>
      </c>
      <c r="N540" s="2"/>
      <c r="O540" s="2" t="str">
        <f>IF(sum!A533="AT",sum!D533,"*")</f>
        <v>*</v>
      </c>
      <c r="R540" s="4" t="s">
        <v>186</v>
      </c>
      <c r="S540" s="4" t="s">
        <v>187</v>
      </c>
      <c r="T540" s="4">
        <v>2021</v>
      </c>
      <c r="U540" s="2" t="str">
        <f>IF(sum!A533="BC",sum!B533,"*")</f>
        <v>*</v>
      </c>
      <c r="V540" s="2"/>
      <c r="W540" s="2" t="str">
        <f>IF(sum!A533="BC",sum!D533,"*")</f>
        <v>*</v>
      </c>
      <c r="Z540" s="4" t="s">
        <v>186</v>
      </c>
      <c r="AA540" s="4" t="s">
        <v>187</v>
      </c>
      <c r="AB540" s="4">
        <v>2021</v>
      </c>
      <c r="AC540" s="2" t="str">
        <f>IF(sum!A533="MA",sum!B533,"*")</f>
        <v>*</v>
      </c>
      <c r="AD540" s="2"/>
      <c r="AE540" s="2" t="str">
        <f>IF(sum!A533="MA",sum!D533,"*")</f>
        <v>*</v>
      </c>
      <c r="AH540" s="4" t="s">
        <v>186</v>
      </c>
      <c r="AI540" s="4" t="s">
        <v>187</v>
      </c>
      <c r="AJ540" s="4">
        <v>2021</v>
      </c>
      <c r="AK540" s="2" t="str">
        <f>IF(sum!A533="ON",sum!B533,"*")</f>
        <v>SELCH2EC01</v>
      </c>
      <c r="AL540" s="2"/>
      <c r="AM540" s="2">
        <f>IF(sum!A533="ON",sum!D533,"*")</f>
        <v>0</v>
      </c>
      <c r="AP540" s="2" t="s">
        <v>186</v>
      </c>
      <c r="AQ540" s="2" t="s">
        <v>187</v>
      </c>
      <c r="AR540" s="2">
        <v>2021</v>
      </c>
      <c r="AS540" s="2" t="str">
        <f>IF(sum!A533="QU",sum!B533,"*")</f>
        <v>*</v>
      </c>
      <c r="AT540" s="2"/>
      <c r="AU540" s="2" t="str">
        <f>IF(sum!A533="QU",sum!D533,"*")</f>
        <v>*</v>
      </c>
      <c r="AX540" s="4" t="s">
        <v>186</v>
      </c>
      <c r="AY540" s="4" t="s">
        <v>187</v>
      </c>
      <c r="AZ540" s="4">
        <v>2021</v>
      </c>
      <c r="BA540" s="2" t="str">
        <f>IF(sum!A533="SA",sum!B533,"*")</f>
        <v>*</v>
      </c>
      <c r="BB540" s="2"/>
      <c r="BC540" s="2" t="str">
        <f>IF(sum!A533="SA",sum!D533,"*")</f>
        <v>*</v>
      </c>
    </row>
    <row r="541" spans="2:55">
      <c r="B541" s="2" t="s">
        <v>186</v>
      </c>
      <c r="C541" s="2" t="s">
        <v>187</v>
      </c>
      <c r="D541" s="2">
        <v>2021</v>
      </c>
      <c r="J541" s="2" t="s">
        <v>186</v>
      </c>
      <c r="K541" s="2" t="s">
        <v>187</v>
      </c>
      <c r="L541" s="2">
        <v>2021</v>
      </c>
      <c r="M541" s="2" t="str">
        <f>IF(sum!A534="AT",sum!B534,"*")</f>
        <v>*</v>
      </c>
      <c r="N541" s="2"/>
      <c r="O541" s="2" t="str">
        <f>IF(sum!A534="AT",sum!D534,"*")</f>
        <v>*</v>
      </c>
      <c r="R541" s="2" t="s">
        <v>186</v>
      </c>
      <c r="S541" s="2" t="s">
        <v>187</v>
      </c>
      <c r="T541" s="2">
        <v>2021</v>
      </c>
      <c r="U541" s="2" t="str">
        <f>IF(sum!A534="BC",sum!B534,"*")</f>
        <v>*</v>
      </c>
      <c r="V541" s="2"/>
      <c r="W541" s="2" t="str">
        <f>IF(sum!A534="BC",sum!D534,"*")</f>
        <v>*</v>
      </c>
      <c r="Z541" s="2" t="s">
        <v>186</v>
      </c>
      <c r="AA541" s="2" t="s">
        <v>187</v>
      </c>
      <c r="AB541" s="2">
        <v>2021</v>
      </c>
      <c r="AC541" s="2" t="str">
        <f>IF(sum!A534="MA",sum!B534,"*")</f>
        <v>*</v>
      </c>
      <c r="AD541" s="2"/>
      <c r="AE541" s="2" t="str">
        <f>IF(sum!A534="MA",sum!D534,"*")</f>
        <v>*</v>
      </c>
      <c r="AH541" s="2" t="s">
        <v>186</v>
      </c>
      <c r="AI541" s="2" t="s">
        <v>187</v>
      </c>
      <c r="AJ541" s="2">
        <v>2021</v>
      </c>
      <c r="AK541" s="2" t="str">
        <f>IF(sum!A534="ON",sum!B534,"*")</f>
        <v>SGASSH2RC01</v>
      </c>
      <c r="AL541" s="2"/>
      <c r="AM541" s="2">
        <f>IF(sum!A534="ON",sum!D534,"*")</f>
        <v>0</v>
      </c>
      <c r="AP541" s="4" t="s">
        <v>186</v>
      </c>
      <c r="AQ541" s="4" t="s">
        <v>187</v>
      </c>
      <c r="AR541" s="4">
        <v>2021</v>
      </c>
      <c r="AS541" s="2" t="str">
        <f>IF(sum!A534="QU",sum!B534,"*")</f>
        <v>*</v>
      </c>
      <c r="AT541" s="2"/>
      <c r="AU541" s="2" t="str">
        <f>IF(sum!A534="QU",sum!D534,"*")</f>
        <v>*</v>
      </c>
      <c r="AX541" s="2" t="s">
        <v>186</v>
      </c>
      <c r="AY541" s="2" t="s">
        <v>187</v>
      </c>
      <c r="AZ541" s="2">
        <v>2021</v>
      </c>
      <c r="BA541" s="2" t="str">
        <f>IF(sum!A534="SA",sum!B534,"*")</f>
        <v>*</v>
      </c>
      <c r="BB541" s="2"/>
      <c r="BC541" s="2" t="str">
        <f>IF(sum!A534="SA",sum!D534,"*")</f>
        <v>*</v>
      </c>
    </row>
    <row r="542" spans="2:55">
      <c r="B542" s="2" t="s">
        <v>186</v>
      </c>
      <c r="C542" s="2" t="s">
        <v>187</v>
      </c>
      <c r="D542" s="2">
        <v>2021</v>
      </c>
      <c r="J542" s="2" t="s">
        <v>186</v>
      </c>
      <c r="K542" s="2" t="s">
        <v>187</v>
      </c>
      <c r="L542" s="2">
        <v>2021</v>
      </c>
      <c r="M542" s="2" t="str">
        <f>IF(sum!A535="AT",sum!B535,"*")</f>
        <v>*</v>
      </c>
      <c r="N542" s="2"/>
      <c r="O542" s="2" t="str">
        <f>IF(sum!A535="AT",sum!D535,"*")</f>
        <v>*</v>
      </c>
      <c r="R542" s="2" t="s">
        <v>186</v>
      </c>
      <c r="S542" s="2" t="s">
        <v>187</v>
      </c>
      <c r="T542" s="2">
        <v>2021</v>
      </c>
      <c r="U542" s="2" t="str">
        <f>IF(sum!A535="BC",sum!B535,"*")</f>
        <v>*</v>
      </c>
      <c r="V542" s="2"/>
      <c r="W542" s="2" t="str">
        <f>IF(sum!A535="BC",sum!D535,"*")</f>
        <v>*</v>
      </c>
      <c r="Z542" s="2" t="s">
        <v>186</v>
      </c>
      <c r="AA542" s="2" t="s">
        <v>187</v>
      </c>
      <c r="AB542" s="2">
        <v>2021</v>
      </c>
      <c r="AC542" s="2" t="str">
        <f>IF(sum!A535="MA",sum!B535,"*")</f>
        <v>*</v>
      </c>
      <c r="AD542" s="2"/>
      <c r="AE542" s="2" t="str">
        <f>IF(sum!A535="MA",sum!D535,"*")</f>
        <v>*</v>
      </c>
      <c r="AH542" s="2" t="s">
        <v>186</v>
      </c>
      <c r="AI542" s="2" t="s">
        <v>187</v>
      </c>
      <c r="AJ542" s="2">
        <v>2021</v>
      </c>
      <c r="AK542" s="2" t="str">
        <f>IF(sum!A535="ON",sum!B535,"*")</f>
        <v>SHFOH2POC01</v>
      </c>
      <c r="AL542" s="2"/>
      <c r="AM542" s="2">
        <f>IF(sum!A535="ON",sum!D535,"*")</f>
        <v>0</v>
      </c>
      <c r="AP542" s="2" t="s">
        <v>186</v>
      </c>
      <c r="AQ542" s="2" t="s">
        <v>187</v>
      </c>
      <c r="AR542" s="2">
        <v>2021</v>
      </c>
      <c r="AS542" s="2" t="str">
        <f>IF(sum!A535="QU",sum!B535,"*")</f>
        <v>*</v>
      </c>
      <c r="AT542" s="2"/>
      <c r="AU542" s="2" t="str">
        <f>IF(sum!A535="QU",sum!D535,"*")</f>
        <v>*</v>
      </c>
      <c r="AX542" s="2" t="s">
        <v>186</v>
      </c>
      <c r="AY542" s="2" t="s">
        <v>187</v>
      </c>
      <c r="AZ542" s="2">
        <v>2021</v>
      </c>
      <c r="BA542" s="2" t="str">
        <f>IF(sum!A535="SA",sum!B535,"*")</f>
        <v>*</v>
      </c>
      <c r="BB542" s="2"/>
      <c r="BC542" s="2" t="str">
        <f>IF(sum!A535="SA",sum!D535,"*")</f>
        <v>*</v>
      </c>
    </row>
    <row r="543" spans="2:55">
      <c r="B543" s="4" t="s">
        <v>186</v>
      </c>
      <c r="C543" s="4" t="s">
        <v>187</v>
      </c>
      <c r="D543" s="4">
        <v>2021</v>
      </c>
      <c r="J543" s="4" t="s">
        <v>186</v>
      </c>
      <c r="K543" s="4" t="s">
        <v>187</v>
      </c>
      <c r="L543" s="4">
        <v>2021</v>
      </c>
      <c r="M543" s="2" t="str">
        <f>IF(sum!A536="AT",sum!B536,"*")</f>
        <v>*</v>
      </c>
      <c r="N543" s="2"/>
      <c r="O543" s="2" t="str">
        <f>IF(sum!A536="AT",sum!D536,"*")</f>
        <v>*</v>
      </c>
      <c r="R543" s="4" t="s">
        <v>186</v>
      </c>
      <c r="S543" s="4" t="s">
        <v>187</v>
      </c>
      <c r="T543" s="4">
        <v>2021</v>
      </c>
      <c r="U543" s="2" t="str">
        <f>IF(sum!A536="BC",sum!B536,"*")</f>
        <v>*</v>
      </c>
      <c r="V543" s="2"/>
      <c r="W543" s="2" t="str">
        <f>IF(sum!A536="BC",sum!D536,"*")</f>
        <v>*</v>
      </c>
      <c r="Z543" s="4" t="s">
        <v>186</v>
      </c>
      <c r="AA543" s="4" t="s">
        <v>187</v>
      </c>
      <c r="AB543" s="4">
        <v>2021</v>
      </c>
      <c r="AC543" s="2" t="str">
        <f>IF(sum!A536="MA",sum!B536,"*")</f>
        <v>*</v>
      </c>
      <c r="AD543" s="2"/>
      <c r="AE543" s="2" t="str">
        <f>IF(sum!A536="MA",sum!D536,"*")</f>
        <v>*</v>
      </c>
      <c r="AH543" s="4" t="s">
        <v>186</v>
      </c>
      <c r="AI543" s="4" t="s">
        <v>187</v>
      </c>
      <c r="AJ543" s="4">
        <v>2021</v>
      </c>
      <c r="AK543" s="2" t="str">
        <f>IF(sum!A536="ON",sum!B536,"*")</f>
        <v>SINKCCU</v>
      </c>
      <c r="AL543" s="2"/>
      <c r="AM543" s="2">
        <f>IF(sum!A536="ON",sum!D536,"*")</f>
        <v>0</v>
      </c>
      <c r="AP543" s="4" t="s">
        <v>186</v>
      </c>
      <c r="AQ543" s="4" t="s">
        <v>187</v>
      </c>
      <c r="AR543" s="4">
        <v>2021</v>
      </c>
      <c r="AS543" s="2" t="str">
        <f>IF(sum!A536="QU",sum!B536,"*")</f>
        <v>*</v>
      </c>
      <c r="AT543" s="2"/>
      <c r="AU543" s="2" t="str">
        <f>IF(sum!A536="QU",sum!D536,"*")</f>
        <v>*</v>
      </c>
      <c r="AX543" s="4" t="s">
        <v>186</v>
      </c>
      <c r="AY543" s="4" t="s">
        <v>187</v>
      </c>
      <c r="AZ543" s="4">
        <v>2021</v>
      </c>
      <c r="BA543" s="2" t="str">
        <f>IF(sum!A536="SA",sum!B536,"*")</f>
        <v>*</v>
      </c>
      <c r="BB543" s="2"/>
      <c r="BC543" s="2" t="str">
        <f>IF(sum!A536="SA",sum!D536,"*")</f>
        <v>*</v>
      </c>
    </row>
    <row r="544" spans="2:55">
      <c r="B544" s="2" t="s">
        <v>186</v>
      </c>
      <c r="C544" s="2" t="s">
        <v>187</v>
      </c>
      <c r="D544" s="2">
        <v>2021</v>
      </c>
      <c r="J544" s="2" t="s">
        <v>186</v>
      </c>
      <c r="K544" s="2" t="s">
        <v>187</v>
      </c>
      <c r="L544" s="2">
        <v>2021</v>
      </c>
      <c r="M544" s="2" t="str">
        <f>IF(sum!A537="AT",sum!B537,"*")</f>
        <v>*</v>
      </c>
      <c r="N544" s="2"/>
      <c r="O544" s="2" t="str">
        <f>IF(sum!A537="AT",sum!D537,"*")</f>
        <v>*</v>
      </c>
      <c r="R544" s="2" t="s">
        <v>186</v>
      </c>
      <c r="S544" s="2" t="s">
        <v>187</v>
      </c>
      <c r="T544" s="2">
        <v>2021</v>
      </c>
      <c r="U544" s="2" t="str">
        <f>IF(sum!A537="BC",sum!B537,"*")</f>
        <v>*</v>
      </c>
      <c r="V544" s="2"/>
      <c r="W544" s="2" t="str">
        <f>IF(sum!A537="BC",sum!D537,"*")</f>
        <v>*</v>
      </c>
      <c r="Z544" s="2" t="s">
        <v>186</v>
      </c>
      <c r="AA544" s="2" t="s">
        <v>187</v>
      </c>
      <c r="AB544" s="2">
        <v>2021</v>
      </c>
      <c r="AC544" s="2" t="str">
        <f>IF(sum!A537="MA",sum!B537,"*")</f>
        <v>*</v>
      </c>
      <c r="AD544" s="2"/>
      <c r="AE544" s="2" t="str">
        <f>IF(sum!A537="MA",sum!D537,"*")</f>
        <v>*</v>
      </c>
      <c r="AH544" s="2" t="s">
        <v>186</v>
      </c>
      <c r="AI544" s="2" t="s">
        <v>187</v>
      </c>
      <c r="AJ544" s="2">
        <v>2021</v>
      </c>
      <c r="AK544" s="2" t="str">
        <f>IF(sum!A537="ON",sum!B537,"*")</f>
        <v>SNK_DAC</v>
      </c>
      <c r="AL544" s="2"/>
      <c r="AM544" s="2">
        <f>IF(sum!A537="ON",sum!D537,"*")</f>
        <v>0</v>
      </c>
      <c r="AP544" s="2" t="s">
        <v>186</v>
      </c>
      <c r="AQ544" s="2" t="s">
        <v>187</v>
      </c>
      <c r="AR544" s="2">
        <v>2021</v>
      </c>
      <c r="AS544" s="2" t="str">
        <f>IF(sum!A537="QU",sum!B537,"*")</f>
        <v>*</v>
      </c>
      <c r="AT544" s="2"/>
      <c r="AU544" s="2" t="str">
        <f>IF(sum!A537="QU",sum!D537,"*")</f>
        <v>*</v>
      </c>
      <c r="AX544" s="2" t="s">
        <v>186</v>
      </c>
      <c r="AY544" s="2" t="s">
        <v>187</v>
      </c>
      <c r="AZ544" s="2">
        <v>2021</v>
      </c>
      <c r="BA544" s="2" t="str">
        <f>IF(sum!A537="SA",sum!B537,"*")</f>
        <v>*</v>
      </c>
      <c r="BB544" s="2"/>
      <c r="BC544" s="2" t="str">
        <f>IF(sum!A537="SA",sum!D537,"*")</f>
        <v>*</v>
      </c>
    </row>
    <row r="545" spans="2:55">
      <c r="B545" s="2" t="s">
        <v>186</v>
      </c>
      <c r="C545" s="2" t="s">
        <v>187</v>
      </c>
      <c r="D545" s="2">
        <v>2021</v>
      </c>
      <c r="J545" s="2" t="s">
        <v>186</v>
      </c>
      <c r="K545" s="2" t="s">
        <v>187</v>
      </c>
      <c r="L545" s="2">
        <v>2021</v>
      </c>
      <c r="M545" s="2" t="str">
        <f>IF(sum!A538="AT",sum!B538,"*")</f>
        <v>*</v>
      </c>
      <c r="N545" s="2"/>
      <c r="O545" s="2" t="str">
        <f>IF(sum!A538="AT",sum!D538,"*")</f>
        <v>*</v>
      </c>
      <c r="R545" s="2" t="s">
        <v>186</v>
      </c>
      <c r="S545" s="2" t="s">
        <v>187</v>
      </c>
      <c r="T545" s="2">
        <v>2021</v>
      </c>
      <c r="U545" s="2" t="str">
        <f>IF(sum!A538="BC",sum!B538,"*")</f>
        <v>*</v>
      </c>
      <c r="V545" s="2"/>
      <c r="W545" s="2" t="str">
        <f>IF(sum!A538="BC",sum!D538,"*")</f>
        <v>*</v>
      </c>
      <c r="Z545" s="2" t="s">
        <v>186</v>
      </c>
      <c r="AA545" s="2" t="s">
        <v>187</v>
      </c>
      <c r="AB545" s="2">
        <v>2021</v>
      </c>
      <c r="AC545" s="2" t="str">
        <f>IF(sum!A538="MA",sum!B538,"*")</f>
        <v>*</v>
      </c>
      <c r="AD545" s="2"/>
      <c r="AE545" s="2" t="str">
        <f>IF(sum!A538="MA",sum!D538,"*")</f>
        <v>*</v>
      </c>
      <c r="AH545" s="2" t="s">
        <v>186</v>
      </c>
      <c r="AI545" s="2" t="s">
        <v>187</v>
      </c>
      <c r="AJ545" s="2">
        <v>2021</v>
      </c>
      <c r="AK545" s="2" t="str">
        <f>IF(sum!A538="ON",sum!B538,"*")</f>
        <v>STH2SGT</v>
      </c>
      <c r="AL545" s="2"/>
      <c r="AM545" s="2">
        <f>IF(sum!A538="ON",sum!D538,"*")</f>
        <v>0</v>
      </c>
      <c r="AP545" s="4" t="s">
        <v>186</v>
      </c>
      <c r="AQ545" s="4" t="s">
        <v>187</v>
      </c>
      <c r="AR545" s="4">
        <v>2021</v>
      </c>
      <c r="AS545" s="2" t="str">
        <f>IF(sum!A538="QU",sum!B538,"*")</f>
        <v>*</v>
      </c>
      <c r="AT545" s="2"/>
      <c r="AU545" s="2" t="str">
        <f>IF(sum!A538="QU",sum!D538,"*")</f>
        <v>*</v>
      </c>
      <c r="AX545" s="2" t="s">
        <v>186</v>
      </c>
      <c r="AY545" s="2" t="s">
        <v>187</v>
      </c>
      <c r="AZ545" s="2">
        <v>2021</v>
      </c>
      <c r="BA545" s="2" t="str">
        <f>IF(sum!A538="SA",sum!B538,"*")</f>
        <v>*</v>
      </c>
      <c r="BB545" s="2"/>
      <c r="BC545" s="2" t="str">
        <f>IF(sum!A538="SA",sum!D538,"*")</f>
        <v>*</v>
      </c>
    </row>
    <row r="546" spans="2:55">
      <c r="B546" s="4" t="s">
        <v>186</v>
      </c>
      <c r="C546" s="4" t="s">
        <v>187</v>
      </c>
      <c r="D546" s="4">
        <v>2021</v>
      </c>
      <c r="J546" s="4" t="s">
        <v>186</v>
      </c>
      <c r="K546" s="4" t="s">
        <v>187</v>
      </c>
      <c r="L546" s="4">
        <v>2021</v>
      </c>
      <c r="M546" s="2" t="str">
        <f>IF(sum!A539="AT",sum!B539,"*")</f>
        <v>*</v>
      </c>
      <c r="N546" s="2"/>
      <c r="O546" s="2" t="str">
        <f>IF(sum!A539="AT",sum!D539,"*")</f>
        <v>*</v>
      </c>
      <c r="R546" s="4" t="s">
        <v>186</v>
      </c>
      <c r="S546" s="4" t="s">
        <v>187</v>
      </c>
      <c r="T546" s="4">
        <v>2021</v>
      </c>
      <c r="U546" s="2" t="str">
        <f>IF(sum!A539="BC",sum!B539,"*")</f>
        <v>*</v>
      </c>
      <c r="V546" s="2"/>
      <c r="W546" s="2" t="str">
        <f>IF(sum!A539="BC",sum!D539,"*")</f>
        <v>*</v>
      </c>
      <c r="Z546" s="4" t="s">
        <v>186</v>
      </c>
      <c r="AA546" s="4" t="s">
        <v>187</v>
      </c>
      <c r="AB546" s="4">
        <v>2021</v>
      </c>
      <c r="AC546" s="2" t="str">
        <f>IF(sum!A539="MA",sum!B539,"*")</f>
        <v>*</v>
      </c>
      <c r="AD546" s="2"/>
      <c r="AE546" s="2" t="str">
        <f>IF(sum!A539="MA",sum!D539,"*")</f>
        <v>*</v>
      </c>
      <c r="AH546" s="4" t="s">
        <v>186</v>
      </c>
      <c r="AI546" s="4" t="s">
        <v>187</v>
      </c>
      <c r="AJ546" s="4">
        <v>2021</v>
      </c>
      <c r="AK546" s="2" t="str">
        <f>IF(sum!A539="ON",sum!B539,"*")</f>
        <v>STH2SUG</v>
      </c>
      <c r="AL546" s="2"/>
      <c r="AM546" s="2">
        <f>IF(sum!A539="ON",sum!D539,"*")</f>
        <v>0</v>
      </c>
      <c r="AP546" s="2" t="s">
        <v>186</v>
      </c>
      <c r="AQ546" s="2" t="s">
        <v>187</v>
      </c>
      <c r="AR546" s="2">
        <v>2021</v>
      </c>
      <c r="AS546" s="2" t="str">
        <f>IF(sum!A539="QU",sum!B539,"*")</f>
        <v>*</v>
      </c>
      <c r="AT546" s="2"/>
      <c r="AU546" s="2" t="str">
        <f>IF(sum!A539="QU",sum!D539,"*")</f>
        <v>*</v>
      </c>
      <c r="AX546" s="4" t="s">
        <v>186</v>
      </c>
      <c r="AY546" s="4" t="s">
        <v>187</v>
      </c>
      <c r="AZ546" s="4">
        <v>2021</v>
      </c>
      <c r="BA546" s="2" t="str">
        <f>IF(sum!A539="SA",sum!B539,"*")</f>
        <v>*</v>
      </c>
      <c r="BB546" s="2"/>
      <c r="BC546" s="2" t="str">
        <f>IF(sum!A539="SA",sum!D539,"*")</f>
        <v>*</v>
      </c>
    </row>
    <row r="547" spans="2:55">
      <c r="B547" s="2" t="s">
        <v>186</v>
      </c>
      <c r="C547" s="2" t="s">
        <v>187</v>
      </c>
      <c r="D547" s="2">
        <v>2021</v>
      </c>
      <c r="J547" s="2" t="s">
        <v>186</v>
      </c>
      <c r="K547" s="2" t="s">
        <v>187</v>
      </c>
      <c r="L547" s="2">
        <v>2021</v>
      </c>
      <c r="M547" s="2" t="str">
        <f>IF(sum!A540="AT",sum!B540,"*")</f>
        <v>*</v>
      </c>
      <c r="N547" s="2"/>
      <c r="O547" s="2" t="str">
        <f>IF(sum!A540="AT",sum!D540,"*")</f>
        <v>*</v>
      </c>
      <c r="R547" s="2" t="s">
        <v>186</v>
      </c>
      <c r="S547" s="2" t="s">
        <v>187</v>
      </c>
      <c r="T547" s="2">
        <v>2021</v>
      </c>
      <c r="U547" s="2" t="str">
        <f>IF(sum!A540="BC",sum!B540,"*")</f>
        <v>*</v>
      </c>
      <c r="V547" s="2"/>
      <c r="W547" s="2" t="str">
        <f>IF(sum!A540="BC",sum!D540,"*")</f>
        <v>*</v>
      </c>
      <c r="Z547" s="2" t="s">
        <v>186</v>
      </c>
      <c r="AA547" s="2" t="s">
        <v>187</v>
      </c>
      <c r="AB547" s="2">
        <v>2021</v>
      </c>
      <c r="AC547" s="2" t="str">
        <f>IF(sum!A540="MA",sum!B540,"*")</f>
        <v>*</v>
      </c>
      <c r="AD547" s="2"/>
      <c r="AE547" s="2" t="str">
        <f>IF(sum!A540="MA",sum!D540,"*")</f>
        <v>*</v>
      </c>
      <c r="AH547" s="2" t="s">
        <v>186</v>
      </c>
      <c r="AI547" s="2" t="s">
        <v>187</v>
      </c>
      <c r="AJ547" s="2">
        <v>2021</v>
      </c>
      <c r="AK547" s="2" t="str">
        <f>IF(sum!A540="ON",sum!B540,"*")</f>
        <v>TB_ELC_ON_MA_01</v>
      </c>
      <c r="AL547" s="2"/>
      <c r="AM547" s="2">
        <f>IF(sum!A540="ON",sum!D540,"*")</f>
        <v>0</v>
      </c>
      <c r="AP547" s="4" t="s">
        <v>186</v>
      </c>
      <c r="AQ547" s="4" t="s">
        <v>187</v>
      </c>
      <c r="AR547" s="4">
        <v>2021</v>
      </c>
      <c r="AS547" s="2" t="str">
        <f>IF(sum!A540="QU",sum!B540,"*")</f>
        <v>*</v>
      </c>
      <c r="AT547" s="2"/>
      <c r="AU547" s="2" t="str">
        <f>IF(sum!A540="QU",sum!D540,"*")</f>
        <v>*</v>
      </c>
      <c r="AX547" s="2" t="s">
        <v>186</v>
      </c>
      <c r="AY547" s="2" t="s">
        <v>187</v>
      </c>
      <c r="AZ547" s="2">
        <v>2021</v>
      </c>
      <c r="BA547" s="2" t="str">
        <f>IF(sum!A540="SA",sum!B540,"*")</f>
        <v>*</v>
      </c>
      <c r="BB547" s="2"/>
      <c r="BC547" s="2" t="str">
        <f>IF(sum!A540="SA",sum!D540,"*")</f>
        <v>*</v>
      </c>
    </row>
    <row r="548" spans="2:55">
      <c r="B548" s="2" t="s">
        <v>186</v>
      </c>
      <c r="C548" s="2" t="s">
        <v>187</v>
      </c>
      <c r="D548" s="2">
        <v>2021</v>
      </c>
      <c r="J548" s="2" t="s">
        <v>186</v>
      </c>
      <c r="K548" s="2" t="s">
        <v>187</v>
      </c>
      <c r="L548" s="2">
        <v>2021</v>
      </c>
      <c r="M548" s="2" t="str">
        <f>IF(sum!A541="AT",sum!B541,"*")</f>
        <v>*</v>
      </c>
      <c r="N548" s="2"/>
      <c r="O548" s="2" t="str">
        <f>IF(sum!A541="AT",sum!D541,"*")</f>
        <v>*</v>
      </c>
      <c r="R548" s="2" t="s">
        <v>186</v>
      </c>
      <c r="S548" s="2" t="s">
        <v>187</v>
      </c>
      <c r="T548" s="2">
        <v>2021</v>
      </c>
      <c r="U548" s="2" t="str">
        <f>IF(sum!A541="BC",sum!B541,"*")</f>
        <v>*</v>
      </c>
      <c r="V548" s="2"/>
      <c r="W548" s="2" t="str">
        <f>IF(sum!A541="BC",sum!D541,"*")</f>
        <v>*</v>
      </c>
      <c r="Z548" s="2" t="s">
        <v>186</v>
      </c>
      <c r="AA548" s="2" t="s">
        <v>187</v>
      </c>
      <c r="AB548" s="2">
        <v>2021</v>
      </c>
      <c r="AC548" s="2" t="str">
        <f>IF(sum!A541="MA",sum!B541,"*")</f>
        <v>*</v>
      </c>
      <c r="AD548" s="2"/>
      <c r="AE548" s="2" t="str">
        <f>IF(sum!A541="MA",sum!D541,"*")</f>
        <v>*</v>
      </c>
      <c r="AH548" s="2" t="s">
        <v>186</v>
      </c>
      <c r="AI548" s="2" t="s">
        <v>187</v>
      </c>
      <c r="AJ548" s="2">
        <v>2021</v>
      </c>
      <c r="AK548" s="2" t="str">
        <f>IF(sum!A541="ON",sum!B541,"*")</f>
        <v>TB_ELC_QU_ON_01</v>
      </c>
      <c r="AL548" s="2"/>
      <c r="AM548" s="2">
        <f>IF(sum!A541="ON",sum!D541,"*")</f>
        <v>0</v>
      </c>
      <c r="AP548" s="2" t="s">
        <v>186</v>
      </c>
      <c r="AQ548" s="2" t="s">
        <v>187</v>
      </c>
      <c r="AR548" s="2">
        <v>2021</v>
      </c>
      <c r="AS548" s="2" t="str">
        <f>IF(sum!A541="QU",sum!B541,"*")</f>
        <v>*</v>
      </c>
      <c r="AT548" s="2"/>
      <c r="AU548" s="2" t="str">
        <f>IF(sum!A541="QU",sum!D541,"*")</f>
        <v>*</v>
      </c>
      <c r="AX548" s="2" t="s">
        <v>186</v>
      </c>
      <c r="AY548" s="2" t="s">
        <v>187</v>
      </c>
      <c r="AZ548" s="2">
        <v>2021</v>
      </c>
      <c r="BA548" s="2" t="str">
        <f>IF(sum!A541="SA",sum!B541,"*")</f>
        <v>*</v>
      </c>
      <c r="BB548" s="2"/>
      <c r="BC548" s="2" t="str">
        <f>IF(sum!A541="SA",sum!D541,"*")</f>
        <v>*</v>
      </c>
    </row>
    <row r="549" spans="2:55">
      <c r="B549" s="4" t="s">
        <v>186</v>
      </c>
      <c r="C549" s="4" t="s">
        <v>187</v>
      </c>
      <c r="D549" s="4">
        <v>2021</v>
      </c>
      <c r="J549" s="4" t="s">
        <v>186</v>
      </c>
      <c r="K549" s="4" t="s">
        <v>187</v>
      </c>
      <c r="L549" s="4">
        <v>2021</v>
      </c>
      <c r="M549" s="2" t="str">
        <f>IF(sum!A542="AT",sum!B542,"*")</f>
        <v>*</v>
      </c>
      <c r="N549" s="2"/>
      <c r="O549" s="2" t="str">
        <f>IF(sum!A542="AT",sum!D542,"*")</f>
        <v>*</v>
      </c>
      <c r="R549" s="4" t="s">
        <v>186</v>
      </c>
      <c r="S549" s="4" t="s">
        <v>187</v>
      </c>
      <c r="T549" s="4">
        <v>2021</v>
      </c>
      <c r="U549" s="2" t="str">
        <f>IF(sum!A542="BC",sum!B542,"*")</f>
        <v>*</v>
      </c>
      <c r="V549" s="2"/>
      <c r="W549" s="2" t="str">
        <f>IF(sum!A542="BC",sum!D542,"*")</f>
        <v>*</v>
      </c>
      <c r="Z549" s="4" t="s">
        <v>186</v>
      </c>
      <c r="AA549" s="4" t="s">
        <v>187</v>
      </c>
      <c r="AB549" s="4">
        <v>2021</v>
      </c>
      <c r="AC549" s="2" t="str">
        <f>IF(sum!A542="MA",sum!B542,"*")</f>
        <v>*</v>
      </c>
      <c r="AD549" s="2"/>
      <c r="AE549" s="2" t="str">
        <f>IF(sum!A542="MA",sum!D542,"*")</f>
        <v>*</v>
      </c>
      <c r="AH549" s="4" t="s">
        <v>186</v>
      </c>
      <c r="AI549" s="4" t="s">
        <v>187</v>
      </c>
      <c r="AJ549" s="4">
        <v>2021</v>
      </c>
      <c r="AK549" s="2" t="str">
        <f>IF(sum!A542="ON",sum!B542,"*")</f>
        <v>TRA_Bus_IC_GSL1</v>
      </c>
      <c r="AL549" s="2"/>
      <c r="AM549" s="2">
        <f>IF(sum!A542="ON",sum!D542,"*")</f>
        <v>1.05</v>
      </c>
      <c r="AP549" s="4" t="s">
        <v>186</v>
      </c>
      <c r="AQ549" s="4" t="s">
        <v>187</v>
      </c>
      <c r="AR549" s="4">
        <v>2021</v>
      </c>
      <c r="AS549" s="2" t="str">
        <f>IF(sum!A542="QU",sum!B542,"*")</f>
        <v>*</v>
      </c>
      <c r="AT549" s="2"/>
      <c r="AU549" s="2" t="str">
        <f>IF(sum!A542="QU",sum!D542,"*")</f>
        <v>*</v>
      </c>
      <c r="AX549" s="4" t="s">
        <v>186</v>
      </c>
      <c r="AY549" s="4" t="s">
        <v>187</v>
      </c>
      <c r="AZ549" s="4">
        <v>2021</v>
      </c>
      <c r="BA549" s="2" t="str">
        <f>IF(sum!A542="SA",sum!B542,"*")</f>
        <v>*</v>
      </c>
      <c r="BB549" s="2"/>
      <c r="BC549" s="2" t="str">
        <f>IF(sum!A542="SA",sum!D542,"*")</f>
        <v>*</v>
      </c>
    </row>
    <row r="550" spans="2:55">
      <c r="B550" s="2" t="s">
        <v>186</v>
      </c>
      <c r="C550" s="2" t="s">
        <v>187</v>
      </c>
      <c r="D550" s="2">
        <v>2021</v>
      </c>
      <c r="J550" s="2" t="s">
        <v>186</v>
      </c>
      <c r="K550" s="2" t="s">
        <v>187</v>
      </c>
      <c r="L550" s="2">
        <v>2021</v>
      </c>
      <c r="M550" s="2" t="str">
        <f>IF(sum!A543="AT",sum!B543,"*")</f>
        <v>*</v>
      </c>
      <c r="N550" s="2"/>
      <c r="O550" s="2" t="str">
        <f>IF(sum!A543="AT",sum!D543,"*")</f>
        <v>*</v>
      </c>
      <c r="R550" s="2" t="s">
        <v>186</v>
      </c>
      <c r="S550" s="2" t="s">
        <v>187</v>
      </c>
      <c r="T550" s="2">
        <v>2021</v>
      </c>
      <c r="U550" s="2" t="str">
        <f>IF(sum!A543="BC",sum!B543,"*")</f>
        <v>*</v>
      </c>
      <c r="V550" s="2"/>
      <c r="W550" s="2" t="str">
        <f>IF(sum!A543="BC",sum!D543,"*")</f>
        <v>*</v>
      </c>
      <c r="Z550" s="2" t="s">
        <v>186</v>
      </c>
      <c r="AA550" s="2" t="s">
        <v>187</v>
      </c>
      <c r="AB550" s="2">
        <v>2021</v>
      </c>
      <c r="AC550" s="2" t="str">
        <f>IF(sum!A543="MA",sum!B543,"*")</f>
        <v>*</v>
      </c>
      <c r="AD550" s="2"/>
      <c r="AE550" s="2" t="str">
        <f>IF(sum!A543="MA",sum!D543,"*")</f>
        <v>*</v>
      </c>
      <c r="AH550" s="2" t="s">
        <v>186</v>
      </c>
      <c r="AI550" s="2" t="s">
        <v>187</v>
      </c>
      <c r="AJ550" s="2">
        <v>2021</v>
      </c>
      <c r="AK550" s="2" t="str">
        <f>IF(sum!A543="ON",sum!B543,"*")</f>
        <v>TRA_Bus_SB_DST1</v>
      </c>
      <c r="AL550" s="2"/>
      <c r="AM550" s="2">
        <f>IF(sum!A543="ON",sum!D543,"*")</f>
        <v>0</v>
      </c>
      <c r="AP550" s="2" t="s">
        <v>186</v>
      </c>
      <c r="AQ550" s="2" t="s">
        <v>187</v>
      </c>
      <c r="AR550" s="2">
        <v>2021</v>
      </c>
      <c r="AS550" s="2" t="str">
        <f>IF(sum!A543="QU",sum!B543,"*")</f>
        <v>*</v>
      </c>
      <c r="AT550" s="2"/>
      <c r="AU550" s="2" t="str">
        <f>IF(sum!A543="QU",sum!D543,"*")</f>
        <v>*</v>
      </c>
      <c r="AX550" s="2" t="s">
        <v>186</v>
      </c>
      <c r="AY550" s="2" t="s">
        <v>187</v>
      </c>
      <c r="AZ550" s="2">
        <v>2021</v>
      </c>
      <c r="BA550" s="2" t="str">
        <f>IF(sum!A543="SA",sum!B543,"*")</f>
        <v>*</v>
      </c>
      <c r="BB550" s="2"/>
      <c r="BC550" s="2" t="str">
        <f>IF(sum!A543="SA",sum!D543,"*")</f>
        <v>*</v>
      </c>
    </row>
    <row r="551" spans="2:55">
      <c r="B551" s="2" t="s">
        <v>186</v>
      </c>
      <c r="C551" s="2" t="s">
        <v>187</v>
      </c>
      <c r="D551" s="2">
        <v>2021</v>
      </c>
      <c r="J551" s="2" t="s">
        <v>186</v>
      </c>
      <c r="K551" s="2" t="s">
        <v>187</v>
      </c>
      <c r="L551" s="2">
        <v>2021</v>
      </c>
      <c r="M551" s="2" t="str">
        <f>IF(sum!A544="AT",sum!B544,"*")</f>
        <v>*</v>
      </c>
      <c r="N551" s="2"/>
      <c r="O551" s="2" t="str">
        <f>IF(sum!A544="AT",sum!D544,"*")</f>
        <v>*</v>
      </c>
      <c r="R551" s="2" t="s">
        <v>186</v>
      </c>
      <c r="S551" s="2" t="s">
        <v>187</v>
      </c>
      <c r="T551" s="2">
        <v>2021</v>
      </c>
      <c r="U551" s="2" t="str">
        <f>IF(sum!A544="BC",sum!B544,"*")</f>
        <v>*</v>
      </c>
      <c r="V551" s="2"/>
      <c r="W551" s="2" t="str">
        <f>IF(sum!A544="BC",sum!D544,"*")</f>
        <v>*</v>
      </c>
      <c r="Z551" s="2" t="s">
        <v>186</v>
      </c>
      <c r="AA551" s="2" t="s">
        <v>187</v>
      </c>
      <c r="AB551" s="2">
        <v>2021</v>
      </c>
      <c r="AC551" s="2" t="str">
        <f>IF(sum!A544="MA",sum!B544,"*")</f>
        <v>*</v>
      </c>
      <c r="AD551" s="2"/>
      <c r="AE551" s="2" t="str">
        <f>IF(sum!A544="MA",sum!D544,"*")</f>
        <v>*</v>
      </c>
      <c r="AH551" s="2" t="s">
        <v>186</v>
      </c>
      <c r="AI551" s="2" t="s">
        <v>187</v>
      </c>
      <c r="AJ551" s="2">
        <v>2021</v>
      </c>
      <c r="AK551" s="2" t="str">
        <f>IF(sum!A544="ON",sum!B544,"*")</f>
        <v>TRA_Car_BEV01</v>
      </c>
      <c r="AL551" s="2"/>
      <c r="AM551" s="2">
        <f>IF(sum!A544="ON",sum!D544,"*")</f>
        <v>0</v>
      </c>
      <c r="AP551" s="4" t="s">
        <v>186</v>
      </c>
      <c r="AQ551" s="4" t="s">
        <v>187</v>
      </c>
      <c r="AR551" s="4">
        <v>2021</v>
      </c>
      <c r="AS551" s="2" t="str">
        <f>IF(sum!A544="QU",sum!B544,"*")</f>
        <v>*</v>
      </c>
      <c r="AT551" s="2"/>
      <c r="AU551" s="2" t="str">
        <f>IF(sum!A544="QU",sum!D544,"*")</f>
        <v>*</v>
      </c>
      <c r="AX551" s="2" t="s">
        <v>186</v>
      </c>
      <c r="AY551" s="2" t="s">
        <v>187</v>
      </c>
      <c r="AZ551" s="2">
        <v>2021</v>
      </c>
      <c r="BA551" s="2" t="str">
        <f>IF(sum!A544="SA",sum!B544,"*")</f>
        <v>*</v>
      </c>
      <c r="BB551" s="2"/>
      <c r="BC551" s="2" t="str">
        <f>IF(sum!A544="SA",sum!D544,"*")</f>
        <v>*</v>
      </c>
    </row>
    <row r="552" spans="2:55">
      <c r="B552" s="4" t="s">
        <v>186</v>
      </c>
      <c r="C552" s="4" t="s">
        <v>187</v>
      </c>
      <c r="D552" s="4">
        <v>2021</v>
      </c>
      <c r="J552" s="4" t="s">
        <v>186</v>
      </c>
      <c r="K552" s="4" t="s">
        <v>187</v>
      </c>
      <c r="L552" s="4">
        <v>2021</v>
      </c>
      <c r="M552" s="2" t="str">
        <f>IF(sum!A545="AT",sum!B545,"*")</f>
        <v>*</v>
      </c>
      <c r="N552" s="2"/>
      <c r="O552" s="2" t="str">
        <f>IF(sum!A545="AT",sum!D545,"*")</f>
        <v>*</v>
      </c>
      <c r="R552" s="4" t="s">
        <v>186</v>
      </c>
      <c r="S552" s="4" t="s">
        <v>187</v>
      </c>
      <c r="T552" s="4">
        <v>2021</v>
      </c>
      <c r="U552" s="2" t="str">
        <f>IF(sum!A545="BC",sum!B545,"*")</f>
        <v>*</v>
      </c>
      <c r="V552" s="2"/>
      <c r="W552" s="2" t="str">
        <f>IF(sum!A545="BC",sum!D545,"*")</f>
        <v>*</v>
      </c>
      <c r="Z552" s="4" t="s">
        <v>186</v>
      </c>
      <c r="AA552" s="4" t="s">
        <v>187</v>
      </c>
      <c r="AB552" s="4">
        <v>2021</v>
      </c>
      <c r="AC552" s="2" t="str">
        <f>IF(sum!A545="MA",sum!B545,"*")</f>
        <v>*</v>
      </c>
      <c r="AD552" s="2"/>
      <c r="AE552" s="2" t="str">
        <f>IF(sum!A545="MA",sum!D545,"*")</f>
        <v>*</v>
      </c>
      <c r="AH552" s="4" t="s">
        <v>186</v>
      </c>
      <c r="AI552" s="4" t="s">
        <v>187</v>
      </c>
      <c r="AJ552" s="4">
        <v>2021</v>
      </c>
      <c r="AK552" s="2" t="str">
        <f>IF(sum!A545="ON",sum!B545,"*")</f>
        <v>TRA_Car_GSL1</v>
      </c>
      <c r="AL552" s="2"/>
      <c r="AM552" s="2">
        <f>IF(sum!A545="ON",sum!D545,"*")</f>
        <v>355.946032942466</v>
      </c>
      <c r="AP552" s="2" t="s">
        <v>186</v>
      </c>
      <c r="AQ552" s="2" t="s">
        <v>187</v>
      </c>
      <c r="AR552" s="2">
        <v>2021</v>
      </c>
      <c r="AS552" s="2" t="str">
        <f>IF(sum!A545="QU",sum!B545,"*")</f>
        <v>*</v>
      </c>
      <c r="AT552" s="2"/>
      <c r="AU552" s="2" t="str">
        <f>IF(sum!A545="QU",sum!D545,"*")</f>
        <v>*</v>
      </c>
      <c r="AX552" s="4" t="s">
        <v>186</v>
      </c>
      <c r="AY552" s="4" t="s">
        <v>187</v>
      </c>
      <c r="AZ552" s="4">
        <v>2021</v>
      </c>
      <c r="BA552" s="2" t="str">
        <f>IF(sum!A545="SA",sum!B545,"*")</f>
        <v>*</v>
      </c>
      <c r="BB552" s="2"/>
      <c r="BC552" s="2" t="str">
        <f>IF(sum!A545="SA",sum!D545,"*")</f>
        <v>*</v>
      </c>
    </row>
    <row r="553" spans="2:55">
      <c r="B553" s="2" t="s">
        <v>186</v>
      </c>
      <c r="C553" s="2" t="s">
        <v>187</v>
      </c>
      <c r="D553" s="2">
        <v>2021</v>
      </c>
      <c r="J553" s="2" t="s">
        <v>186</v>
      </c>
      <c r="K553" s="2" t="s">
        <v>187</v>
      </c>
      <c r="L553" s="2">
        <v>2021</v>
      </c>
      <c r="M553" s="2" t="str">
        <f>IF(sum!A546="AT",sum!B546,"*")</f>
        <v>*</v>
      </c>
      <c r="N553" s="2"/>
      <c r="O553" s="2" t="str">
        <f>IF(sum!A546="AT",sum!D546,"*")</f>
        <v>*</v>
      </c>
      <c r="R553" s="2" t="s">
        <v>186</v>
      </c>
      <c r="S553" s="2" t="s">
        <v>187</v>
      </c>
      <c r="T553" s="2">
        <v>2021</v>
      </c>
      <c r="U553" s="2" t="str">
        <f>IF(sum!A546="BC",sum!B546,"*")</f>
        <v>*</v>
      </c>
      <c r="V553" s="2"/>
      <c r="W553" s="2" t="str">
        <f>IF(sum!A546="BC",sum!D546,"*")</f>
        <v>*</v>
      </c>
      <c r="Z553" s="2" t="s">
        <v>186</v>
      </c>
      <c r="AA553" s="2" t="s">
        <v>187</v>
      </c>
      <c r="AB553" s="2">
        <v>2021</v>
      </c>
      <c r="AC553" s="2" t="str">
        <f>IF(sum!A546="MA",sum!B546,"*")</f>
        <v>*</v>
      </c>
      <c r="AD553" s="2"/>
      <c r="AE553" s="2" t="str">
        <f>IF(sum!A546="MA",sum!D546,"*")</f>
        <v>*</v>
      </c>
      <c r="AH553" s="2" t="s">
        <v>186</v>
      </c>
      <c r="AI553" s="2" t="s">
        <v>187</v>
      </c>
      <c r="AJ553" s="2">
        <v>2021</v>
      </c>
      <c r="AK553" s="2" t="str">
        <f>IF(sum!A546="ON",sum!B546,"*")</f>
        <v>TRA_Mot_ELC1</v>
      </c>
      <c r="AL553" s="2"/>
      <c r="AM553" s="2">
        <f>IF(sum!A546="ON",sum!D546,"*")</f>
        <v>0</v>
      </c>
      <c r="AP553" s="4" t="s">
        <v>186</v>
      </c>
      <c r="AQ553" s="4" t="s">
        <v>187</v>
      </c>
      <c r="AR553" s="4">
        <v>2021</v>
      </c>
      <c r="AS553" s="2" t="str">
        <f>IF(sum!A546="QU",sum!B546,"*")</f>
        <v>*</v>
      </c>
      <c r="AT553" s="2"/>
      <c r="AU553" s="2" t="str">
        <f>IF(sum!A546="QU",sum!D546,"*")</f>
        <v>*</v>
      </c>
      <c r="AX553" s="2" t="s">
        <v>186</v>
      </c>
      <c r="AY553" s="2" t="s">
        <v>187</v>
      </c>
      <c r="AZ553" s="2">
        <v>2021</v>
      </c>
      <c r="BA553" s="2" t="str">
        <f>IF(sum!A546="SA",sum!B546,"*")</f>
        <v>*</v>
      </c>
      <c r="BB553" s="2"/>
      <c r="BC553" s="2" t="str">
        <f>IF(sum!A546="SA",sum!D546,"*")</f>
        <v>*</v>
      </c>
    </row>
    <row r="554" spans="2:55">
      <c r="B554" s="2" t="s">
        <v>186</v>
      </c>
      <c r="C554" s="2" t="s">
        <v>187</v>
      </c>
      <c r="D554" s="2">
        <v>2021</v>
      </c>
      <c r="J554" s="2" t="s">
        <v>186</v>
      </c>
      <c r="K554" s="2" t="s">
        <v>187</v>
      </c>
      <c r="L554" s="2">
        <v>2021</v>
      </c>
      <c r="M554" s="2" t="str">
        <f>IF(sum!A547="AT",sum!B547,"*")</f>
        <v>*</v>
      </c>
      <c r="N554" s="2"/>
      <c r="O554" s="2" t="str">
        <f>IF(sum!A547="AT",sum!D547,"*")</f>
        <v>*</v>
      </c>
      <c r="R554" s="2" t="s">
        <v>186</v>
      </c>
      <c r="S554" s="2" t="s">
        <v>187</v>
      </c>
      <c r="T554" s="2">
        <v>2021</v>
      </c>
      <c r="U554" s="2" t="str">
        <f>IF(sum!A547="BC",sum!B547,"*")</f>
        <v>*</v>
      </c>
      <c r="V554" s="2"/>
      <c r="W554" s="2" t="str">
        <f>IF(sum!A547="BC",sum!D547,"*")</f>
        <v>*</v>
      </c>
      <c r="Z554" s="2" t="s">
        <v>186</v>
      </c>
      <c r="AA554" s="2" t="s">
        <v>187</v>
      </c>
      <c r="AB554" s="2">
        <v>2021</v>
      </c>
      <c r="AC554" s="2" t="str">
        <f>IF(sum!A547="MA",sum!B547,"*")</f>
        <v>*</v>
      </c>
      <c r="AD554" s="2"/>
      <c r="AE554" s="2" t="str">
        <f>IF(sum!A547="MA",sum!D547,"*")</f>
        <v>*</v>
      </c>
      <c r="AH554" s="2" t="s">
        <v>186</v>
      </c>
      <c r="AI554" s="2" t="s">
        <v>187</v>
      </c>
      <c r="AJ554" s="2">
        <v>2021</v>
      </c>
      <c r="AK554" s="2" t="str">
        <f>IF(sum!A547="ON",sum!B547,"*")</f>
        <v>TRA_Rai_Frt-ELC01</v>
      </c>
      <c r="AL554" s="2"/>
      <c r="AM554" s="2">
        <f>IF(sum!A547="ON",sum!D547,"*")</f>
        <v>0</v>
      </c>
      <c r="AP554" s="2" t="s">
        <v>186</v>
      </c>
      <c r="AQ554" s="2" t="s">
        <v>187</v>
      </c>
      <c r="AR554" s="2">
        <v>2021</v>
      </c>
      <c r="AS554" s="2" t="str">
        <f>IF(sum!A547="QU",sum!B547,"*")</f>
        <v>*</v>
      </c>
      <c r="AT554" s="2"/>
      <c r="AU554" s="2" t="str">
        <f>IF(sum!A547="QU",sum!D547,"*")</f>
        <v>*</v>
      </c>
      <c r="AX554" s="2" t="s">
        <v>186</v>
      </c>
      <c r="AY554" s="2" t="s">
        <v>187</v>
      </c>
      <c r="AZ554" s="2">
        <v>2021</v>
      </c>
      <c r="BA554" s="2" t="str">
        <f>IF(sum!A547="SA",sum!B547,"*")</f>
        <v>*</v>
      </c>
      <c r="BB554" s="2"/>
      <c r="BC554" s="2" t="str">
        <f>IF(sum!A547="SA",sum!D547,"*")</f>
        <v>*</v>
      </c>
    </row>
    <row r="555" spans="2:55">
      <c r="B555" s="4" t="s">
        <v>186</v>
      </c>
      <c r="C555" s="4" t="s">
        <v>187</v>
      </c>
      <c r="D555" s="4">
        <v>2021</v>
      </c>
      <c r="J555" s="4" t="s">
        <v>186</v>
      </c>
      <c r="K555" s="4" t="s">
        <v>187</v>
      </c>
      <c r="L555" s="4">
        <v>2021</v>
      </c>
      <c r="M555" s="2" t="str">
        <f>IF(sum!A548="AT",sum!B548,"*")</f>
        <v>*</v>
      </c>
      <c r="N555" s="2"/>
      <c r="O555" s="2" t="str">
        <f>IF(sum!A548="AT",sum!D548,"*")</f>
        <v>*</v>
      </c>
      <c r="R555" s="4" t="s">
        <v>186</v>
      </c>
      <c r="S555" s="4" t="s">
        <v>187</v>
      </c>
      <c r="T555" s="4">
        <v>2021</v>
      </c>
      <c r="U555" s="2" t="str">
        <f>IF(sum!A548="BC",sum!B548,"*")</f>
        <v>*</v>
      </c>
      <c r="V555" s="2"/>
      <c r="W555" s="2" t="str">
        <f>IF(sum!A548="BC",sum!D548,"*")</f>
        <v>*</v>
      </c>
      <c r="Z555" s="4" t="s">
        <v>186</v>
      </c>
      <c r="AA555" s="4" t="s">
        <v>187</v>
      </c>
      <c r="AB555" s="4">
        <v>2021</v>
      </c>
      <c r="AC555" s="2" t="str">
        <f>IF(sum!A548="MA",sum!B548,"*")</f>
        <v>*</v>
      </c>
      <c r="AD555" s="2"/>
      <c r="AE555" s="2" t="str">
        <f>IF(sum!A548="MA",sum!D548,"*")</f>
        <v>*</v>
      </c>
      <c r="AH555" s="4" t="s">
        <v>186</v>
      </c>
      <c r="AI555" s="4" t="s">
        <v>187</v>
      </c>
      <c r="AJ555" s="4">
        <v>2021</v>
      </c>
      <c r="AK555" s="2" t="str">
        <f>IF(sum!A548="ON",sum!B548,"*")</f>
        <v>TRA_Rai_Pas-ELC01</v>
      </c>
      <c r="AL555" s="2"/>
      <c r="AM555" s="2">
        <f>IF(sum!A548="ON",sum!D548,"*")</f>
        <v>0</v>
      </c>
      <c r="AP555" s="4" t="s">
        <v>186</v>
      </c>
      <c r="AQ555" s="4" t="s">
        <v>187</v>
      </c>
      <c r="AR555" s="4">
        <v>2021</v>
      </c>
      <c r="AS555" s="2" t="str">
        <f>IF(sum!A548="QU",sum!B548,"*")</f>
        <v>*</v>
      </c>
      <c r="AT555" s="2"/>
      <c r="AU555" s="2" t="str">
        <f>IF(sum!A548="QU",sum!D548,"*")</f>
        <v>*</v>
      </c>
      <c r="AX555" s="4" t="s">
        <v>186</v>
      </c>
      <c r="AY555" s="4" t="s">
        <v>187</v>
      </c>
      <c r="AZ555" s="4">
        <v>2021</v>
      </c>
      <c r="BA555" s="2" t="str">
        <f>IF(sum!A548="SA",sum!B548,"*")</f>
        <v>*</v>
      </c>
      <c r="BB555" s="2"/>
      <c r="BC555" s="2" t="str">
        <f>IF(sum!A548="SA",sum!D548,"*")</f>
        <v>*</v>
      </c>
    </row>
    <row r="556" spans="2:55">
      <c r="B556" s="2" t="s">
        <v>186</v>
      </c>
      <c r="C556" s="2" t="s">
        <v>187</v>
      </c>
      <c r="D556" s="2">
        <v>2021</v>
      </c>
      <c r="J556" s="2" t="s">
        <v>186</v>
      </c>
      <c r="K556" s="2" t="s">
        <v>187</v>
      </c>
      <c r="L556" s="2">
        <v>2021</v>
      </c>
      <c r="M556" s="2" t="str">
        <f>IF(sum!A549="AT",sum!B549,"*")</f>
        <v>*</v>
      </c>
      <c r="N556" s="2"/>
      <c r="O556" s="2" t="str">
        <f>IF(sum!A549="AT",sum!D549,"*")</f>
        <v>*</v>
      </c>
      <c r="R556" s="2" t="s">
        <v>186</v>
      </c>
      <c r="S556" s="2" t="s">
        <v>187</v>
      </c>
      <c r="T556" s="2">
        <v>2021</v>
      </c>
      <c r="U556" s="2" t="str">
        <f>IF(sum!A549="BC",sum!B549,"*")</f>
        <v>*</v>
      </c>
      <c r="V556" s="2"/>
      <c r="W556" s="2" t="str">
        <f>IF(sum!A549="BC",sum!D549,"*")</f>
        <v>*</v>
      </c>
      <c r="Z556" s="2" t="s">
        <v>186</v>
      </c>
      <c r="AA556" s="2" t="s">
        <v>187</v>
      </c>
      <c r="AB556" s="2">
        <v>2021</v>
      </c>
      <c r="AC556" s="2" t="str">
        <f>IF(sum!A549="MA",sum!B549,"*")</f>
        <v>*</v>
      </c>
      <c r="AD556" s="2"/>
      <c r="AE556" s="2" t="str">
        <f>IF(sum!A549="MA",sum!D549,"*")</f>
        <v>*</v>
      </c>
      <c r="AH556" s="2" t="s">
        <v>186</v>
      </c>
      <c r="AI556" s="2" t="s">
        <v>187</v>
      </c>
      <c r="AJ556" s="2">
        <v>2021</v>
      </c>
      <c r="AK556" s="2" t="str">
        <f>IF(sum!A549="ON",sum!B549,"*")</f>
        <v>TRA_Tru_BEV01</v>
      </c>
      <c r="AL556" s="2"/>
      <c r="AM556" s="2">
        <f>IF(sum!A549="ON",sum!D549,"*")</f>
        <v>0</v>
      </c>
      <c r="AP556" s="2" t="s">
        <v>186</v>
      </c>
      <c r="AQ556" s="2" t="s">
        <v>187</v>
      </c>
      <c r="AR556" s="2">
        <v>2021</v>
      </c>
      <c r="AS556" s="2" t="str">
        <f>IF(sum!A549="QU",sum!B549,"*")</f>
        <v>*</v>
      </c>
      <c r="AT556" s="2"/>
      <c r="AU556" s="2" t="str">
        <f>IF(sum!A549="QU",sum!D549,"*")</f>
        <v>*</v>
      </c>
      <c r="AX556" s="2" t="s">
        <v>186</v>
      </c>
      <c r="AY556" s="2" t="s">
        <v>187</v>
      </c>
      <c r="AZ556" s="2">
        <v>2021</v>
      </c>
      <c r="BA556" s="2" t="str">
        <f>IF(sum!A549="SA",sum!B549,"*")</f>
        <v>*</v>
      </c>
      <c r="BB556" s="2"/>
      <c r="BC556" s="2" t="str">
        <f>IF(sum!A549="SA",sum!D549,"*")</f>
        <v>*</v>
      </c>
    </row>
    <row r="557" spans="2:55">
      <c r="B557" s="2" t="s">
        <v>186</v>
      </c>
      <c r="C557" s="2" t="s">
        <v>187</v>
      </c>
      <c r="D557" s="2">
        <v>2021</v>
      </c>
      <c r="J557" s="2" t="s">
        <v>186</v>
      </c>
      <c r="K557" s="2" t="s">
        <v>187</v>
      </c>
      <c r="L557" s="2">
        <v>2021</v>
      </c>
      <c r="M557" s="2" t="str">
        <f>IF(sum!A550="AT",sum!B550,"*")</f>
        <v>*</v>
      </c>
      <c r="N557" s="2"/>
      <c r="O557" s="2" t="str">
        <f>IF(sum!A550="AT",sum!D550,"*")</f>
        <v>*</v>
      </c>
      <c r="R557" s="2" t="s">
        <v>186</v>
      </c>
      <c r="S557" s="2" t="s">
        <v>187</v>
      </c>
      <c r="T557" s="2">
        <v>2021</v>
      </c>
      <c r="U557" s="2" t="str">
        <f>IF(sum!A550="BC",sum!B550,"*")</f>
        <v>*</v>
      </c>
      <c r="V557" s="2"/>
      <c r="W557" s="2" t="str">
        <f>IF(sum!A550="BC",sum!D550,"*")</f>
        <v>*</v>
      </c>
      <c r="Z557" s="2" t="s">
        <v>186</v>
      </c>
      <c r="AA557" s="2" t="s">
        <v>187</v>
      </c>
      <c r="AB557" s="2">
        <v>2021</v>
      </c>
      <c r="AC557" s="2" t="str">
        <f>IF(sum!A550="MA",sum!B550,"*")</f>
        <v>*</v>
      </c>
      <c r="AD557" s="2"/>
      <c r="AE557" s="2" t="str">
        <f>IF(sum!A550="MA",sum!D550,"*")</f>
        <v>*</v>
      </c>
      <c r="AH557" s="2" t="s">
        <v>186</v>
      </c>
      <c r="AI557" s="2" t="s">
        <v>187</v>
      </c>
      <c r="AJ557" s="2">
        <v>2021</v>
      </c>
      <c r="AK557" s="2" t="str">
        <f>IF(sum!A550="ON",sum!B550,"*")</f>
        <v>TRA_Tru_HT_DST1</v>
      </c>
      <c r="AL557" s="2"/>
      <c r="AM557" s="2">
        <f>IF(sum!A550="ON",sum!D550,"*")</f>
        <v>0</v>
      </c>
      <c r="AP557" s="4" t="s">
        <v>186</v>
      </c>
      <c r="AQ557" s="4" t="s">
        <v>187</v>
      </c>
      <c r="AR557" s="4">
        <v>2021</v>
      </c>
      <c r="AS557" s="2" t="str">
        <f>IF(sum!A550="QU",sum!B550,"*")</f>
        <v>*</v>
      </c>
      <c r="AT557" s="2"/>
      <c r="AU557" s="2" t="str">
        <f>IF(sum!A550="QU",sum!D550,"*")</f>
        <v>*</v>
      </c>
      <c r="AX557" s="2" t="s">
        <v>186</v>
      </c>
      <c r="AY557" s="2" t="s">
        <v>187</v>
      </c>
      <c r="AZ557" s="2">
        <v>2021</v>
      </c>
      <c r="BA557" s="2" t="str">
        <f>IF(sum!A550="SA",sum!B550,"*")</f>
        <v>*</v>
      </c>
      <c r="BB557" s="2"/>
      <c r="BC557" s="2" t="str">
        <f>IF(sum!A550="SA",sum!D550,"*")</f>
        <v>*</v>
      </c>
    </row>
    <row r="558" spans="2:55">
      <c r="B558" s="4" t="s">
        <v>186</v>
      </c>
      <c r="C558" s="4" t="s">
        <v>187</v>
      </c>
      <c r="D558" s="4">
        <v>2021</v>
      </c>
      <c r="J558" s="4" t="s">
        <v>186</v>
      </c>
      <c r="K558" s="4" t="s">
        <v>187</v>
      </c>
      <c r="L558" s="4">
        <v>2021</v>
      </c>
      <c r="M558" s="2" t="str">
        <f>IF(sum!A551="AT",sum!B551,"*")</f>
        <v>*</v>
      </c>
      <c r="N558" s="2"/>
      <c r="O558" s="2" t="str">
        <f>IF(sum!A551="AT",sum!D551,"*")</f>
        <v>*</v>
      </c>
      <c r="R558" s="4" t="s">
        <v>186</v>
      </c>
      <c r="S558" s="4" t="s">
        <v>187</v>
      </c>
      <c r="T558" s="4">
        <v>2021</v>
      </c>
      <c r="U558" s="2" t="str">
        <f>IF(sum!A551="BC",sum!B551,"*")</f>
        <v>*</v>
      </c>
      <c r="V558" s="2"/>
      <c r="W558" s="2" t="str">
        <f>IF(sum!A551="BC",sum!D551,"*")</f>
        <v>*</v>
      </c>
      <c r="Z558" s="4" t="s">
        <v>186</v>
      </c>
      <c r="AA558" s="4" t="s">
        <v>187</v>
      </c>
      <c r="AB558" s="4">
        <v>2021</v>
      </c>
      <c r="AC558" s="2" t="str">
        <f>IF(sum!A551="MA",sum!B551,"*")</f>
        <v>*</v>
      </c>
      <c r="AD558" s="2"/>
      <c r="AE558" s="2" t="str">
        <f>IF(sum!A551="MA",sum!D551,"*")</f>
        <v>*</v>
      </c>
      <c r="AH558" s="4" t="s">
        <v>186</v>
      </c>
      <c r="AI558" s="4" t="s">
        <v>187</v>
      </c>
      <c r="AJ558" s="4">
        <v>2021</v>
      </c>
      <c r="AK558" s="2" t="str">
        <f>IF(sum!A551="ON",sum!B551,"*")</f>
        <v>TRA_Tru_PHEV01</v>
      </c>
      <c r="AL558" s="2"/>
      <c r="AM558" s="2">
        <f>IF(sum!A551="ON",sum!D551,"*")</f>
        <v>0</v>
      </c>
      <c r="AP558" s="2" t="s">
        <v>186</v>
      </c>
      <c r="AQ558" s="2" t="s">
        <v>187</v>
      </c>
      <c r="AR558" s="2">
        <v>2021</v>
      </c>
      <c r="AS558" s="2" t="str">
        <f>IF(sum!A551="QU",sum!B551,"*")</f>
        <v>*</v>
      </c>
      <c r="AT558" s="2"/>
      <c r="AU558" s="2" t="str">
        <f>IF(sum!A551="QU",sum!D551,"*")</f>
        <v>*</v>
      </c>
      <c r="AX558" s="4" t="s">
        <v>186</v>
      </c>
      <c r="AY558" s="4" t="s">
        <v>187</v>
      </c>
      <c r="AZ558" s="4">
        <v>2021</v>
      </c>
      <c r="BA558" s="2" t="str">
        <f>IF(sum!A551="SA",sum!B551,"*")</f>
        <v>*</v>
      </c>
      <c r="BB558" s="2"/>
      <c r="BC558" s="2" t="str">
        <f>IF(sum!A551="SA",sum!D551,"*")</f>
        <v>*</v>
      </c>
    </row>
    <row r="559" spans="2:55">
      <c r="B559" s="2" t="s">
        <v>186</v>
      </c>
      <c r="C559" s="2" t="s">
        <v>187</v>
      </c>
      <c r="D559" s="2">
        <v>2021</v>
      </c>
      <c r="J559" s="2" t="s">
        <v>186</v>
      </c>
      <c r="K559" s="2" t="s">
        <v>187</v>
      </c>
      <c r="L559" s="2">
        <v>2021</v>
      </c>
      <c r="M559" s="2" t="str">
        <f>IF(sum!A552="AT",sum!B552,"*")</f>
        <v>*</v>
      </c>
      <c r="N559" s="2"/>
      <c r="O559" s="2" t="str">
        <f>IF(sum!A552="AT",sum!D552,"*")</f>
        <v>*</v>
      </c>
      <c r="R559" s="2" t="s">
        <v>186</v>
      </c>
      <c r="S559" s="2" t="s">
        <v>187</v>
      </c>
      <c r="T559" s="2">
        <v>2021</v>
      </c>
      <c r="U559" s="2" t="str">
        <f>IF(sum!A552="BC",sum!B552,"*")</f>
        <v>*</v>
      </c>
      <c r="V559" s="2"/>
      <c r="W559" s="2" t="str">
        <f>IF(sum!A552="BC",sum!D552,"*")</f>
        <v>*</v>
      </c>
      <c r="Z559" s="2" t="s">
        <v>186</v>
      </c>
      <c r="AA559" s="2" t="s">
        <v>187</v>
      </c>
      <c r="AB559" s="2">
        <v>2021</v>
      </c>
      <c r="AC559" s="2" t="str">
        <f>IF(sum!A552="MA",sum!B552,"*")</f>
        <v>*</v>
      </c>
      <c r="AD559" s="2"/>
      <c r="AE559" s="2" t="str">
        <f>IF(sum!A552="MA",sum!D552,"*")</f>
        <v>*</v>
      </c>
      <c r="AH559" s="2" t="s">
        <v>186</v>
      </c>
      <c r="AI559" s="2" t="s">
        <v>187</v>
      </c>
      <c r="AJ559" s="2">
        <v>2021</v>
      </c>
      <c r="AK559" s="2" t="str">
        <f>IF(sum!A552="ON",sum!B552,"*")</f>
        <v>TU_GASNAT_AL_ON_01</v>
      </c>
      <c r="AL559" s="2"/>
      <c r="AM559" s="2">
        <f>IF(sum!A552="ON",sum!D552,"*")</f>
        <v>0</v>
      </c>
      <c r="AP559" s="4" t="s">
        <v>186</v>
      </c>
      <c r="AQ559" s="4" t="s">
        <v>187</v>
      </c>
      <c r="AR559" s="4">
        <v>2021</v>
      </c>
      <c r="AS559" s="2" t="str">
        <f>IF(sum!A552="QU",sum!B552,"*")</f>
        <v>*</v>
      </c>
      <c r="AT559" s="2"/>
      <c r="AU559" s="2" t="str">
        <f>IF(sum!A552="QU",sum!D552,"*")</f>
        <v>*</v>
      </c>
      <c r="AX559" s="2" t="s">
        <v>186</v>
      </c>
      <c r="AY559" s="2" t="s">
        <v>187</v>
      </c>
      <c r="AZ559" s="2">
        <v>2021</v>
      </c>
      <c r="BA559" s="2" t="str">
        <f>IF(sum!A552="SA",sum!B552,"*")</f>
        <v>*</v>
      </c>
      <c r="BB559" s="2"/>
      <c r="BC559" s="2" t="str">
        <f>IF(sum!A552="SA",sum!D552,"*")</f>
        <v>*</v>
      </c>
    </row>
    <row r="560" spans="2:55">
      <c r="B560" s="2" t="s">
        <v>186</v>
      </c>
      <c r="C560" s="2" t="s">
        <v>187</v>
      </c>
      <c r="D560" s="2">
        <v>2021</v>
      </c>
      <c r="J560" s="2" t="s">
        <v>186</v>
      </c>
      <c r="K560" s="2" t="s">
        <v>187</v>
      </c>
      <c r="L560" s="2">
        <v>2021</v>
      </c>
      <c r="M560" s="2" t="str">
        <f>IF(sum!A553="AT",sum!B553,"*")</f>
        <v>*</v>
      </c>
      <c r="N560" s="2"/>
      <c r="O560" s="2" t="str">
        <f>IF(sum!A553="AT",sum!D553,"*")</f>
        <v>*</v>
      </c>
      <c r="R560" s="2" t="s">
        <v>186</v>
      </c>
      <c r="S560" s="2" t="s">
        <v>187</v>
      </c>
      <c r="T560" s="2">
        <v>2021</v>
      </c>
      <c r="U560" s="2" t="str">
        <f>IF(sum!A553="BC",sum!B553,"*")</f>
        <v>*</v>
      </c>
      <c r="V560" s="2"/>
      <c r="W560" s="2" t="str">
        <f>IF(sum!A553="BC",sum!D553,"*")</f>
        <v>*</v>
      </c>
      <c r="Z560" s="2" t="s">
        <v>186</v>
      </c>
      <c r="AA560" s="2" t="s">
        <v>187</v>
      </c>
      <c r="AB560" s="2">
        <v>2021</v>
      </c>
      <c r="AC560" s="2" t="str">
        <f>IF(sum!A553="MA",sum!B553,"*")</f>
        <v>*</v>
      </c>
      <c r="AD560" s="2"/>
      <c r="AE560" s="2" t="str">
        <f>IF(sum!A553="MA",sum!D553,"*")</f>
        <v>*</v>
      </c>
      <c r="AH560" s="2" t="s">
        <v>186</v>
      </c>
      <c r="AI560" s="2" t="s">
        <v>187</v>
      </c>
      <c r="AJ560" s="2">
        <v>2021</v>
      </c>
      <c r="AK560" s="2" t="str">
        <f>IF(sum!A553="ON",sum!B553,"*")</f>
        <v>TU_OILCRD_AL_ON_01</v>
      </c>
      <c r="AL560" s="2"/>
      <c r="AM560" s="2">
        <f>IF(sum!A553="ON",sum!D553,"*")</f>
        <v>0</v>
      </c>
      <c r="AP560" s="2" t="s">
        <v>186</v>
      </c>
      <c r="AQ560" s="2" t="s">
        <v>187</v>
      </c>
      <c r="AR560" s="2">
        <v>2021</v>
      </c>
      <c r="AS560" s="2" t="str">
        <f>IF(sum!A553="QU",sum!B553,"*")</f>
        <v>*</v>
      </c>
      <c r="AT560" s="2"/>
      <c r="AU560" s="2" t="str">
        <f>IF(sum!A553="QU",sum!D553,"*")</f>
        <v>*</v>
      </c>
      <c r="AX560" s="2" t="s">
        <v>186</v>
      </c>
      <c r="AY560" s="2" t="s">
        <v>187</v>
      </c>
      <c r="AZ560" s="2">
        <v>2021</v>
      </c>
      <c r="BA560" s="2" t="str">
        <f>IF(sum!A553="SA",sum!B553,"*")</f>
        <v>*</v>
      </c>
      <c r="BB560" s="2"/>
      <c r="BC560" s="2" t="str">
        <f>IF(sum!A553="SA",sum!D553,"*")</f>
        <v>*</v>
      </c>
    </row>
    <row r="561" spans="2:55">
      <c r="B561" s="4" t="s">
        <v>186</v>
      </c>
      <c r="C561" s="4" t="s">
        <v>187</v>
      </c>
      <c r="D561" s="4">
        <v>2021</v>
      </c>
      <c r="J561" s="4" t="s">
        <v>186</v>
      </c>
      <c r="K561" s="4" t="s">
        <v>187</v>
      </c>
      <c r="L561" s="4">
        <v>2021</v>
      </c>
      <c r="M561" s="2" t="str">
        <f>IF(sum!A554="AT",sum!B554,"*")</f>
        <v>*</v>
      </c>
      <c r="N561" s="2"/>
      <c r="O561" s="2" t="str">
        <f>IF(sum!A554="AT",sum!D554,"*")</f>
        <v>*</v>
      </c>
      <c r="R561" s="4" t="s">
        <v>186</v>
      </c>
      <c r="S561" s="4" t="s">
        <v>187</v>
      </c>
      <c r="T561" s="4">
        <v>2021</v>
      </c>
      <c r="U561" s="2" t="str">
        <f>IF(sum!A554="BC",sum!B554,"*")</f>
        <v>*</v>
      </c>
      <c r="V561" s="2"/>
      <c r="W561" s="2" t="str">
        <f>IF(sum!A554="BC",sum!D554,"*")</f>
        <v>*</v>
      </c>
      <c r="Z561" s="4" t="s">
        <v>186</v>
      </c>
      <c r="AA561" s="4" t="s">
        <v>187</v>
      </c>
      <c r="AB561" s="4">
        <v>2021</v>
      </c>
      <c r="AC561" s="2" t="str">
        <f>IF(sum!A554="MA",sum!B554,"*")</f>
        <v>*</v>
      </c>
      <c r="AD561" s="2"/>
      <c r="AE561" s="2" t="str">
        <f>IF(sum!A554="MA",sum!D554,"*")</f>
        <v>*</v>
      </c>
      <c r="AH561" s="4" t="s">
        <v>186</v>
      </c>
      <c r="AI561" s="4" t="s">
        <v>187</v>
      </c>
      <c r="AJ561" s="4">
        <v>2021</v>
      </c>
      <c r="AK561" s="2" t="str">
        <f>IF(sum!A554="ON",sum!B554,"*")</f>
        <v>TU_OILCRD_AT_ON_01</v>
      </c>
      <c r="AL561" s="2"/>
      <c r="AM561" s="2">
        <f>IF(sum!A554="ON",sum!D554,"*")</f>
        <v>0</v>
      </c>
      <c r="AP561" s="4" t="s">
        <v>186</v>
      </c>
      <c r="AQ561" s="4" t="s">
        <v>187</v>
      </c>
      <c r="AR561" s="4">
        <v>2021</v>
      </c>
      <c r="AS561" s="2" t="str">
        <f>IF(sum!A554="QU",sum!B554,"*")</f>
        <v>*</v>
      </c>
      <c r="AT561" s="2"/>
      <c r="AU561" s="2" t="str">
        <f>IF(sum!A554="QU",sum!D554,"*")</f>
        <v>*</v>
      </c>
      <c r="AX561" s="4" t="s">
        <v>186</v>
      </c>
      <c r="AY561" s="4" t="s">
        <v>187</v>
      </c>
      <c r="AZ561" s="4">
        <v>2021</v>
      </c>
      <c r="BA561" s="2" t="str">
        <f>IF(sum!A554="SA",sum!B554,"*")</f>
        <v>*</v>
      </c>
      <c r="BB561" s="2"/>
      <c r="BC561" s="2" t="str">
        <f>IF(sum!A554="SA",sum!D554,"*")</f>
        <v>*</v>
      </c>
    </row>
    <row r="562" spans="2:55">
      <c r="B562" s="2" t="s">
        <v>186</v>
      </c>
      <c r="C562" s="2" t="s">
        <v>187</v>
      </c>
      <c r="D562" s="2">
        <v>2021</v>
      </c>
      <c r="J562" s="2" t="s">
        <v>186</v>
      </c>
      <c r="K562" s="2" t="s">
        <v>187</v>
      </c>
      <c r="L562" s="2">
        <v>2021</v>
      </c>
      <c r="M562" s="2" t="str">
        <f>IF(sum!A555="AT",sum!B555,"*")</f>
        <v>*</v>
      </c>
      <c r="N562" s="2"/>
      <c r="O562" s="2" t="str">
        <f>IF(sum!A555="AT",sum!D555,"*")</f>
        <v>*</v>
      </c>
      <c r="R562" s="2" t="s">
        <v>186</v>
      </c>
      <c r="S562" s="2" t="s">
        <v>187</v>
      </c>
      <c r="T562" s="2">
        <v>2021</v>
      </c>
      <c r="U562" s="2" t="str">
        <f>IF(sum!A555="BC",sum!B555,"*")</f>
        <v>*</v>
      </c>
      <c r="V562" s="2"/>
      <c r="W562" s="2" t="str">
        <f>IF(sum!A555="BC",sum!D555,"*")</f>
        <v>*</v>
      </c>
      <c r="Z562" s="2" t="s">
        <v>186</v>
      </c>
      <c r="AA562" s="2" t="s">
        <v>187</v>
      </c>
      <c r="AB562" s="2">
        <v>2021</v>
      </c>
      <c r="AC562" s="2" t="str">
        <f>IF(sum!A555="MA",sum!B555,"*")</f>
        <v>*</v>
      </c>
      <c r="AD562" s="2"/>
      <c r="AE562" s="2" t="str">
        <f>IF(sum!A555="MA",sum!D555,"*")</f>
        <v>*</v>
      </c>
      <c r="AH562" s="2" t="s">
        <v>186</v>
      </c>
      <c r="AI562" s="2" t="s">
        <v>187</v>
      </c>
      <c r="AJ562" s="2">
        <v>2021</v>
      </c>
      <c r="AK562" s="2" t="str">
        <f>IF(sum!A555="ON",sum!B555,"*")</f>
        <v>TU_OILCRD_SA_ON_01</v>
      </c>
      <c r="AL562" s="2"/>
      <c r="AM562" s="2">
        <f>IF(sum!A555="ON",sum!D555,"*")</f>
        <v>22.5013089319525</v>
      </c>
      <c r="AP562" s="2" t="s">
        <v>186</v>
      </c>
      <c r="AQ562" s="2" t="s">
        <v>187</v>
      </c>
      <c r="AR562" s="2">
        <v>2021</v>
      </c>
      <c r="AS562" s="2" t="str">
        <f>IF(sum!A555="QU",sum!B555,"*")</f>
        <v>*</v>
      </c>
      <c r="AT562" s="2"/>
      <c r="AU562" s="2" t="str">
        <f>IF(sum!A555="QU",sum!D555,"*")</f>
        <v>*</v>
      </c>
      <c r="AX562" s="2" t="s">
        <v>186</v>
      </c>
      <c r="AY562" s="2" t="s">
        <v>187</v>
      </c>
      <c r="AZ562" s="2">
        <v>2021</v>
      </c>
      <c r="BA562" s="2" t="str">
        <f>IF(sum!A555="SA",sum!B555,"*")</f>
        <v>*</v>
      </c>
      <c r="BB562" s="2"/>
      <c r="BC562" s="2" t="str">
        <f>IF(sum!A555="SA",sum!D555,"*")</f>
        <v>*</v>
      </c>
    </row>
    <row r="563" spans="2:55">
      <c r="B563" s="2" t="s">
        <v>186</v>
      </c>
      <c r="C563" s="2" t="s">
        <v>187</v>
      </c>
      <c r="D563" s="2">
        <v>2021</v>
      </c>
      <c r="J563" s="2" t="s">
        <v>186</v>
      </c>
      <c r="K563" s="2" t="s">
        <v>187</v>
      </c>
      <c r="L563" s="2">
        <v>2021</v>
      </c>
      <c r="M563" s="2" t="str">
        <f>IF(sum!A556="AT",sum!B556,"*")</f>
        <v>*</v>
      </c>
      <c r="N563" s="2"/>
      <c r="O563" s="2" t="str">
        <f>IF(sum!A556="AT",sum!D556,"*")</f>
        <v>*</v>
      </c>
      <c r="R563" s="2" t="s">
        <v>186</v>
      </c>
      <c r="S563" s="2" t="s">
        <v>187</v>
      </c>
      <c r="T563" s="2">
        <v>2021</v>
      </c>
      <c r="U563" s="2" t="str">
        <f>IF(sum!A556="BC",sum!B556,"*")</f>
        <v>*</v>
      </c>
      <c r="V563" s="2"/>
      <c r="W563" s="2" t="str">
        <f>IF(sum!A556="BC",sum!D556,"*")</f>
        <v>*</v>
      </c>
      <c r="Z563" s="2" t="s">
        <v>186</v>
      </c>
      <c r="AA563" s="2" t="s">
        <v>187</v>
      </c>
      <c r="AB563" s="2">
        <v>2021</v>
      </c>
      <c r="AC563" s="2" t="str">
        <f>IF(sum!A556="MA",sum!B556,"*")</f>
        <v>*</v>
      </c>
      <c r="AD563" s="2"/>
      <c r="AE563" s="2" t="str">
        <f>IF(sum!A556="MA",sum!D556,"*")</f>
        <v>*</v>
      </c>
      <c r="AH563" s="2" t="s">
        <v>186</v>
      </c>
      <c r="AI563" s="2" t="s">
        <v>187</v>
      </c>
      <c r="AJ563" s="2">
        <v>2021</v>
      </c>
      <c r="AK563" s="2" t="str">
        <f>IF(sum!A556="ON",sum!B556,"*")</f>
        <v>TWS-AuxiliaryEquip_ELE1</v>
      </c>
      <c r="AL563" s="2"/>
      <c r="AM563" s="2">
        <f>IF(sum!A556="ON",sum!D556,"*")</f>
        <v>0.0274783343901926</v>
      </c>
      <c r="AP563" s="4" t="s">
        <v>186</v>
      </c>
      <c r="AQ563" s="4" t="s">
        <v>187</v>
      </c>
      <c r="AR563" s="4">
        <v>2021</v>
      </c>
      <c r="AS563" s="2" t="str">
        <f>IF(sum!A556="QU",sum!B556,"*")</f>
        <v>*</v>
      </c>
      <c r="AT563" s="2"/>
      <c r="AU563" s="2" t="str">
        <f>IF(sum!A556="QU",sum!D556,"*")</f>
        <v>*</v>
      </c>
      <c r="AX563" s="2" t="s">
        <v>186</v>
      </c>
      <c r="AY563" s="2" t="s">
        <v>187</v>
      </c>
      <c r="AZ563" s="2">
        <v>2021</v>
      </c>
      <c r="BA563" s="2" t="str">
        <f>IF(sum!A556="SA",sum!B556,"*")</f>
        <v>*</v>
      </c>
      <c r="BB563" s="2"/>
      <c r="BC563" s="2" t="str">
        <f>IF(sum!A556="SA",sum!D556,"*")</f>
        <v>*</v>
      </c>
    </row>
    <row r="564" spans="2:55">
      <c r="B564" s="4" t="s">
        <v>186</v>
      </c>
      <c r="C564" s="4" t="s">
        <v>187</v>
      </c>
      <c r="D564" s="4">
        <v>2021</v>
      </c>
      <c r="J564" s="4" t="s">
        <v>186</v>
      </c>
      <c r="K564" s="4" t="s">
        <v>187</v>
      </c>
      <c r="L564" s="4">
        <v>2021</v>
      </c>
      <c r="M564" s="2" t="str">
        <f>IF(sum!A557="AT",sum!B557,"*")</f>
        <v>*</v>
      </c>
      <c r="N564" s="2"/>
      <c r="O564" s="2" t="str">
        <f>IF(sum!A557="AT",sum!D557,"*")</f>
        <v>*</v>
      </c>
      <c r="R564" s="4" t="s">
        <v>186</v>
      </c>
      <c r="S564" s="4" t="s">
        <v>187</v>
      </c>
      <c r="T564" s="4">
        <v>2021</v>
      </c>
      <c r="U564" s="2" t="str">
        <f>IF(sum!A557="BC",sum!B557,"*")</f>
        <v>*</v>
      </c>
      <c r="V564" s="2"/>
      <c r="W564" s="2" t="str">
        <f>IF(sum!A557="BC",sum!D557,"*")</f>
        <v>*</v>
      </c>
      <c r="Z564" s="4" t="s">
        <v>186</v>
      </c>
      <c r="AA564" s="4" t="s">
        <v>187</v>
      </c>
      <c r="AB564" s="4">
        <v>2021</v>
      </c>
      <c r="AC564" s="2" t="str">
        <f>IF(sum!A557="MA",sum!B557,"*")</f>
        <v>*</v>
      </c>
      <c r="AD564" s="2"/>
      <c r="AE564" s="2" t="str">
        <f>IF(sum!A557="MA",sum!D557,"*")</f>
        <v>*</v>
      </c>
      <c r="AH564" s="4" t="s">
        <v>186</v>
      </c>
      <c r="AI564" s="4" t="s">
        <v>187</v>
      </c>
      <c r="AJ564" s="4">
        <v>2021</v>
      </c>
      <c r="AK564" s="2" t="str">
        <f>IF(sum!A557="ON",sum!B557,"*")</f>
        <v>TWS-AuxiliaryMot_ELE1</v>
      </c>
      <c r="AL564" s="2"/>
      <c r="AM564" s="2">
        <f>IF(sum!A557="ON",sum!D557,"*")</f>
        <v>0.022194039315155</v>
      </c>
      <c r="AP564" s="2" t="s">
        <v>186</v>
      </c>
      <c r="AQ564" s="2" t="s">
        <v>187</v>
      </c>
      <c r="AR564" s="2">
        <v>2021</v>
      </c>
      <c r="AS564" s="2" t="str">
        <f>IF(sum!A557="QU",sum!B557,"*")</f>
        <v>*</v>
      </c>
      <c r="AT564" s="2"/>
      <c r="AU564" s="2" t="str">
        <f>IF(sum!A557="QU",sum!D557,"*")</f>
        <v>*</v>
      </c>
      <c r="AX564" s="4" t="s">
        <v>186</v>
      </c>
      <c r="AY564" s="4" t="s">
        <v>187</v>
      </c>
      <c r="AZ564" s="4">
        <v>2021</v>
      </c>
      <c r="BA564" s="2" t="str">
        <f>IF(sum!A557="SA",sum!B557,"*")</f>
        <v>*</v>
      </c>
      <c r="BB564" s="2"/>
      <c r="BC564" s="2" t="str">
        <f>IF(sum!A557="SA",sum!D557,"*")</f>
        <v>*</v>
      </c>
    </row>
    <row r="565" spans="2:55">
      <c r="B565" s="2" t="s">
        <v>186</v>
      </c>
      <c r="C565" s="2" t="s">
        <v>187</v>
      </c>
      <c r="D565" s="2">
        <v>2021</v>
      </c>
      <c r="J565" s="2" t="s">
        <v>186</v>
      </c>
      <c r="K565" s="2" t="s">
        <v>187</v>
      </c>
      <c r="L565" s="2">
        <v>2021</v>
      </c>
      <c r="M565" s="2" t="str">
        <f>IF(sum!A558="AT",sum!B558,"*")</f>
        <v>*</v>
      </c>
      <c r="N565" s="2"/>
      <c r="O565" s="2" t="str">
        <f>IF(sum!A558="AT",sum!D558,"*")</f>
        <v>*</v>
      </c>
      <c r="R565" s="2" t="s">
        <v>186</v>
      </c>
      <c r="S565" s="2" t="s">
        <v>187</v>
      </c>
      <c r="T565" s="2">
        <v>2021</v>
      </c>
      <c r="U565" s="2" t="str">
        <f>IF(sum!A558="BC",sum!B558,"*")</f>
        <v>*</v>
      </c>
      <c r="V565" s="2"/>
      <c r="W565" s="2" t="str">
        <f>IF(sum!A558="BC",sum!D558,"*")</f>
        <v>*</v>
      </c>
      <c r="Z565" s="2" t="s">
        <v>186</v>
      </c>
      <c r="AA565" s="2" t="s">
        <v>187</v>
      </c>
      <c r="AB565" s="2">
        <v>2021</v>
      </c>
      <c r="AC565" s="2" t="str">
        <f>IF(sum!A558="MA",sum!B558,"*")</f>
        <v>*</v>
      </c>
      <c r="AD565" s="2"/>
      <c r="AE565" s="2" t="str">
        <f>IF(sum!A558="MA",sum!D558,"*")</f>
        <v>*</v>
      </c>
      <c r="AH565" s="2" t="s">
        <v>186</v>
      </c>
      <c r="AI565" s="2" t="s">
        <v>187</v>
      </c>
      <c r="AJ565" s="2">
        <v>2021</v>
      </c>
      <c r="AK565" s="2" t="str">
        <f>IF(sum!A558="ON",sum!B558,"*")</f>
        <v>TWS-Light_ELE1</v>
      </c>
      <c r="AL565" s="2"/>
      <c r="AM565" s="2">
        <f>IF(sum!A558="ON",sum!D558,"*")</f>
        <v>0.0570703868103995</v>
      </c>
      <c r="AP565" s="4" t="s">
        <v>186</v>
      </c>
      <c r="AQ565" s="4" t="s">
        <v>187</v>
      </c>
      <c r="AR565" s="4">
        <v>2021</v>
      </c>
      <c r="AS565" s="2" t="str">
        <f>IF(sum!A558="QU",sum!B558,"*")</f>
        <v>*</v>
      </c>
      <c r="AT565" s="2"/>
      <c r="AU565" s="2" t="str">
        <f>IF(sum!A558="QU",sum!D558,"*")</f>
        <v>*</v>
      </c>
      <c r="AX565" s="2" t="s">
        <v>186</v>
      </c>
      <c r="AY565" s="2" t="s">
        <v>187</v>
      </c>
      <c r="AZ565" s="2">
        <v>2021</v>
      </c>
      <c r="BA565" s="2" t="str">
        <f>IF(sum!A558="SA",sum!B558,"*")</f>
        <v>*</v>
      </c>
      <c r="BB565" s="2"/>
      <c r="BC565" s="2" t="str">
        <f>IF(sum!A558="SA",sum!D558,"*")</f>
        <v>*</v>
      </c>
    </row>
    <row r="566" spans="2:55">
      <c r="B566" s="2" t="s">
        <v>186</v>
      </c>
      <c r="C566" s="2" t="s">
        <v>187</v>
      </c>
      <c r="D566" s="2">
        <v>2021</v>
      </c>
      <c r="J566" s="2" t="s">
        <v>186</v>
      </c>
      <c r="K566" s="2" t="s">
        <v>187</v>
      </c>
      <c r="L566" s="2">
        <v>2021</v>
      </c>
      <c r="M566" s="2" t="str">
        <f>IF(sum!A559="AT",sum!B559,"*")</f>
        <v>*</v>
      </c>
      <c r="N566" s="2"/>
      <c r="O566" s="2" t="str">
        <f>IF(sum!A559="AT",sum!D559,"*")</f>
        <v>*</v>
      </c>
      <c r="R566" s="2" t="s">
        <v>186</v>
      </c>
      <c r="S566" s="2" t="s">
        <v>187</v>
      </c>
      <c r="T566" s="2">
        <v>2021</v>
      </c>
      <c r="U566" s="2" t="str">
        <f>IF(sum!A559="BC",sum!B559,"*")</f>
        <v>*</v>
      </c>
      <c r="V566" s="2"/>
      <c r="W566" s="2" t="str">
        <f>IF(sum!A559="BC",sum!D559,"*")</f>
        <v>*</v>
      </c>
      <c r="Z566" s="2" t="s">
        <v>186</v>
      </c>
      <c r="AA566" s="2" t="s">
        <v>187</v>
      </c>
      <c r="AB566" s="2">
        <v>2021</v>
      </c>
      <c r="AC566" s="2" t="str">
        <f>IF(sum!A559="MA",sum!B559,"*")</f>
        <v>*</v>
      </c>
      <c r="AD566" s="2"/>
      <c r="AE566" s="2" t="str">
        <f>IF(sum!A559="MA",sum!D559,"*")</f>
        <v>*</v>
      </c>
      <c r="AH566" s="2" t="s">
        <v>186</v>
      </c>
      <c r="AI566" s="2" t="s">
        <v>187</v>
      </c>
      <c r="AJ566" s="2">
        <v>2021</v>
      </c>
      <c r="AK566" s="2" t="str">
        <f>IF(sum!A559="ON",sum!B559,"*")</f>
        <v>TWS-SpCool_ELE1</v>
      </c>
      <c r="AL566" s="2"/>
      <c r="AM566" s="2">
        <f>IF(sum!A559="ON",sum!D559,"*")</f>
        <v>0</v>
      </c>
      <c r="AP566" s="2" t="s">
        <v>186</v>
      </c>
      <c r="AQ566" s="2" t="s">
        <v>187</v>
      </c>
      <c r="AR566" s="2">
        <v>2021</v>
      </c>
      <c r="AS566" s="2" t="str">
        <f>IF(sum!A559="QU",sum!B559,"*")</f>
        <v>*</v>
      </c>
      <c r="AT566" s="2"/>
      <c r="AU566" s="2" t="str">
        <f>IF(sum!A559="QU",sum!D559,"*")</f>
        <v>*</v>
      </c>
      <c r="AX566" s="2" t="s">
        <v>186</v>
      </c>
      <c r="AY566" s="2" t="s">
        <v>187</v>
      </c>
      <c r="AZ566" s="2">
        <v>2021</v>
      </c>
      <c r="BA566" s="2" t="str">
        <f>IF(sum!A559="SA",sum!B559,"*")</f>
        <v>*</v>
      </c>
      <c r="BB566" s="2"/>
      <c r="BC566" s="2" t="str">
        <f>IF(sum!A559="SA",sum!D559,"*")</f>
        <v>*</v>
      </c>
    </row>
    <row r="567" spans="2:55">
      <c r="B567" s="4" t="s">
        <v>186</v>
      </c>
      <c r="C567" s="4" t="s">
        <v>187</v>
      </c>
      <c r="D567" s="4">
        <v>2021</v>
      </c>
      <c r="J567" s="4" t="s">
        <v>186</v>
      </c>
      <c r="K567" s="4" t="s">
        <v>187</v>
      </c>
      <c r="L567" s="4">
        <v>2021</v>
      </c>
      <c r="M567" s="2" t="str">
        <f>IF(sum!A560="AT",sum!B560,"*")</f>
        <v>*</v>
      </c>
      <c r="N567" s="2"/>
      <c r="O567" s="2" t="str">
        <f>IF(sum!A560="AT",sum!D560,"*")</f>
        <v>*</v>
      </c>
      <c r="R567" s="4" t="s">
        <v>186</v>
      </c>
      <c r="S567" s="4" t="s">
        <v>187</v>
      </c>
      <c r="T567" s="4">
        <v>2021</v>
      </c>
      <c r="U567" s="2" t="str">
        <f>IF(sum!A560="BC",sum!B560,"*")</f>
        <v>*</v>
      </c>
      <c r="V567" s="2"/>
      <c r="W567" s="2" t="str">
        <f>IF(sum!A560="BC",sum!D560,"*")</f>
        <v>*</v>
      </c>
      <c r="Z567" s="4" t="s">
        <v>186</v>
      </c>
      <c r="AA567" s="4" t="s">
        <v>187</v>
      </c>
      <c r="AB567" s="4">
        <v>2021</v>
      </c>
      <c r="AC567" s="2" t="str">
        <f>IF(sum!A560="MA",sum!B560,"*")</f>
        <v>*</v>
      </c>
      <c r="AD567" s="2"/>
      <c r="AE567" s="2" t="str">
        <f>IF(sum!A560="MA",sum!D560,"*")</f>
        <v>*</v>
      </c>
      <c r="AH567" s="4" t="s">
        <v>186</v>
      </c>
      <c r="AI567" s="4" t="s">
        <v>187</v>
      </c>
      <c r="AJ567" s="4">
        <v>2021</v>
      </c>
      <c r="AK567" s="2" t="str">
        <f>IF(sum!A560="ON",sum!B560,"*")</f>
        <v>TWS-SpHeat_ELE1</v>
      </c>
      <c r="AL567" s="2"/>
      <c r="AM567" s="2">
        <f>IF(sum!A560="ON",sum!D560,"*")</f>
        <v>0</v>
      </c>
      <c r="AP567" s="4" t="s">
        <v>186</v>
      </c>
      <c r="AQ567" s="4" t="s">
        <v>187</v>
      </c>
      <c r="AR567" s="4">
        <v>2021</v>
      </c>
      <c r="AS567" s="2" t="str">
        <f>IF(sum!A560="QU",sum!B560,"*")</f>
        <v>*</v>
      </c>
      <c r="AT567" s="2"/>
      <c r="AU567" s="2" t="str">
        <f>IF(sum!A560="QU",sum!D560,"*")</f>
        <v>*</v>
      </c>
      <c r="AX567" s="4" t="s">
        <v>186</v>
      </c>
      <c r="AY567" s="4" t="s">
        <v>187</v>
      </c>
      <c r="AZ567" s="4">
        <v>2021</v>
      </c>
      <c r="BA567" s="2" t="str">
        <f>IF(sum!A560="SA",sum!B560,"*")</f>
        <v>*</v>
      </c>
      <c r="BB567" s="2"/>
      <c r="BC567" s="2" t="str">
        <f>IF(sum!A560="SA",sum!D560,"*")</f>
        <v>*</v>
      </c>
    </row>
    <row r="568" spans="2:55">
      <c r="B568" s="2" t="s">
        <v>186</v>
      </c>
      <c r="C568" s="2" t="s">
        <v>187</v>
      </c>
      <c r="D568" s="2">
        <v>2021</v>
      </c>
      <c r="J568" s="2" t="s">
        <v>186</v>
      </c>
      <c r="K568" s="2" t="s">
        <v>187</v>
      </c>
      <c r="L568" s="2">
        <v>2021</v>
      </c>
      <c r="M568" s="2" t="str">
        <f>IF(sum!A561="AT",sum!B561,"*")</f>
        <v>*</v>
      </c>
      <c r="N568" s="2"/>
      <c r="O568" s="2" t="str">
        <f>IF(sum!A561="AT",sum!D561,"*")</f>
        <v>*</v>
      </c>
      <c r="R568" s="2" t="s">
        <v>186</v>
      </c>
      <c r="S568" s="2" t="s">
        <v>187</v>
      </c>
      <c r="T568" s="2">
        <v>2021</v>
      </c>
      <c r="U568" s="2" t="str">
        <f>IF(sum!A561="BC",sum!B561,"*")</f>
        <v>*</v>
      </c>
      <c r="V568" s="2"/>
      <c r="W568" s="2" t="str">
        <f>IF(sum!A561="BC",sum!D561,"*")</f>
        <v>*</v>
      </c>
      <c r="Z568" s="2" t="s">
        <v>186</v>
      </c>
      <c r="AA568" s="2" t="s">
        <v>187</v>
      </c>
      <c r="AB568" s="2">
        <v>2021</v>
      </c>
      <c r="AC568" s="2" t="str">
        <f>IF(sum!A561="MA",sum!B561,"*")</f>
        <v>*</v>
      </c>
      <c r="AD568" s="2"/>
      <c r="AE568" s="2" t="str">
        <f>IF(sum!A561="MA",sum!D561,"*")</f>
        <v>*</v>
      </c>
      <c r="AH568" s="2" t="s">
        <v>186</v>
      </c>
      <c r="AI568" s="2" t="s">
        <v>187</v>
      </c>
      <c r="AJ568" s="2">
        <v>2021</v>
      </c>
      <c r="AK568" s="2" t="str">
        <f>IF(sum!A561="ON",sum!B561,"*")</f>
        <v>TWS-WaterHeat_ELE1</v>
      </c>
      <c r="AL568" s="2"/>
      <c r="AM568" s="2">
        <f>IF(sum!A561="ON",sum!D561,"*")</f>
        <v>0</v>
      </c>
      <c r="AP568" s="2" t="s">
        <v>186</v>
      </c>
      <c r="AQ568" s="2" t="s">
        <v>187</v>
      </c>
      <c r="AR568" s="2">
        <v>2021</v>
      </c>
      <c r="AS568" s="2" t="str">
        <f>IF(sum!A561="QU",sum!B561,"*")</f>
        <v>*</v>
      </c>
      <c r="AT568" s="2"/>
      <c r="AU568" s="2" t="str">
        <f>IF(sum!A561="QU",sum!D561,"*")</f>
        <v>*</v>
      </c>
      <c r="AX568" s="2" t="s">
        <v>186</v>
      </c>
      <c r="AY568" s="2" t="s">
        <v>187</v>
      </c>
      <c r="AZ568" s="2">
        <v>2021</v>
      </c>
      <c r="BA568" s="2" t="str">
        <f>IF(sum!A561="SA",sum!B561,"*")</f>
        <v>*</v>
      </c>
      <c r="BB568" s="2"/>
      <c r="BC568" s="2" t="str">
        <f>IF(sum!A561="SA",sum!D561,"*")</f>
        <v>*</v>
      </c>
    </row>
    <row r="569" spans="2:55">
      <c r="B569" s="2" t="s">
        <v>186</v>
      </c>
      <c r="C569" s="2" t="s">
        <v>187</v>
      </c>
      <c r="D569" s="2">
        <v>2021</v>
      </c>
      <c r="J569" s="2" t="s">
        <v>186</v>
      </c>
      <c r="K569" s="2" t="s">
        <v>187</v>
      </c>
      <c r="L569" s="2">
        <v>2021</v>
      </c>
      <c r="M569" s="2" t="str">
        <f>IF(sum!A562="AT",sum!B562,"*")</f>
        <v>*</v>
      </c>
      <c r="N569" s="2"/>
      <c r="O569" s="2" t="str">
        <f>IF(sum!A562="AT",sum!D562,"*")</f>
        <v>*</v>
      </c>
      <c r="R569" s="2" t="s">
        <v>186</v>
      </c>
      <c r="S569" s="2" t="s">
        <v>187</v>
      </c>
      <c r="T569" s="2">
        <v>2021</v>
      </c>
      <c r="U569" s="2" t="str">
        <f>IF(sum!A562="BC",sum!B562,"*")</f>
        <v>*</v>
      </c>
      <c r="V569" s="2"/>
      <c r="W569" s="2" t="str">
        <f>IF(sum!A562="BC",sum!D562,"*")</f>
        <v>*</v>
      </c>
      <c r="Z569" s="2" t="s">
        <v>186</v>
      </c>
      <c r="AA569" s="2" t="s">
        <v>187</v>
      </c>
      <c r="AB569" s="2">
        <v>2021</v>
      </c>
      <c r="AC569" s="2" t="str">
        <f>IF(sum!A562="MA",sum!B562,"*")</f>
        <v>*</v>
      </c>
      <c r="AD569" s="2"/>
      <c r="AE569" s="2" t="str">
        <f>IF(sum!A562="MA",sum!D562,"*")</f>
        <v>*</v>
      </c>
      <c r="AH569" s="2" t="s">
        <v>186</v>
      </c>
      <c r="AI569" s="2" t="s">
        <v>187</v>
      </c>
      <c r="AJ569" s="2">
        <v>2021</v>
      </c>
      <c r="AK569" s="2" t="str">
        <f>IF(sum!A562="ON",sum!B562,"*")</f>
        <v>WST-AuxiliaryEquip_ELE1</v>
      </c>
      <c r="AL569" s="2"/>
      <c r="AM569" s="2">
        <f>IF(sum!A562="ON",sum!D562,"*")</f>
        <v>0.0169097442401183</v>
      </c>
      <c r="AP569" s="4" t="s">
        <v>186</v>
      </c>
      <c r="AQ569" s="4" t="s">
        <v>187</v>
      </c>
      <c r="AR569" s="4">
        <v>2021</v>
      </c>
      <c r="AS569" s="2" t="str">
        <f>IF(sum!A562="QU",sum!B562,"*")</f>
        <v>*</v>
      </c>
      <c r="AT569" s="2"/>
      <c r="AU569" s="2" t="str">
        <f>IF(sum!A562="QU",sum!D562,"*")</f>
        <v>*</v>
      </c>
      <c r="AX569" s="2" t="s">
        <v>186</v>
      </c>
      <c r="AY569" s="2" t="s">
        <v>187</v>
      </c>
      <c r="AZ569" s="2">
        <v>2021</v>
      </c>
      <c r="BA569" s="2" t="str">
        <f>IF(sum!A562="SA",sum!B562,"*")</f>
        <v>*</v>
      </c>
      <c r="BB569" s="2"/>
      <c r="BC569" s="2" t="str">
        <f>IF(sum!A562="SA",sum!D562,"*")</f>
        <v>*</v>
      </c>
    </row>
    <row r="570" spans="2:55">
      <c r="B570" s="4" t="s">
        <v>186</v>
      </c>
      <c r="C570" s="4" t="s">
        <v>187</v>
      </c>
      <c r="D570" s="4">
        <v>2021</v>
      </c>
      <c r="J570" s="4" t="s">
        <v>186</v>
      </c>
      <c r="K570" s="4" t="s">
        <v>187</v>
      </c>
      <c r="L570" s="4">
        <v>2021</v>
      </c>
      <c r="M570" s="2" t="str">
        <f>IF(sum!A563="AT",sum!B563,"*")</f>
        <v>*</v>
      </c>
      <c r="N570" s="2"/>
      <c r="O570" s="2" t="str">
        <f>IF(sum!A563="AT",sum!D563,"*")</f>
        <v>*</v>
      </c>
      <c r="R570" s="4" t="s">
        <v>186</v>
      </c>
      <c r="S570" s="4" t="s">
        <v>187</v>
      </c>
      <c r="T570" s="4">
        <v>2021</v>
      </c>
      <c r="U570" s="2" t="str">
        <f>IF(sum!A563="BC",sum!B563,"*")</f>
        <v>*</v>
      </c>
      <c r="V570" s="2"/>
      <c r="W570" s="2" t="str">
        <f>IF(sum!A563="BC",sum!D563,"*")</f>
        <v>*</v>
      </c>
      <c r="Z570" s="4" t="s">
        <v>186</v>
      </c>
      <c r="AA570" s="4" t="s">
        <v>187</v>
      </c>
      <c r="AB570" s="4">
        <v>2021</v>
      </c>
      <c r="AC570" s="2" t="str">
        <f>IF(sum!A563="MA",sum!B563,"*")</f>
        <v>*</v>
      </c>
      <c r="AD570" s="2"/>
      <c r="AE570" s="2" t="str">
        <f>IF(sum!A563="MA",sum!D563,"*")</f>
        <v>*</v>
      </c>
      <c r="AH570" s="4" t="s">
        <v>186</v>
      </c>
      <c r="AI570" s="4" t="s">
        <v>187</v>
      </c>
      <c r="AJ570" s="4">
        <v>2021</v>
      </c>
      <c r="AK570" s="2" t="str">
        <f>IF(sum!A563="ON",sum!B563,"*")</f>
        <v>WST-AuxiliaryMot_ELE1</v>
      </c>
      <c r="AL570" s="2"/>
      <c r="AM570" s="2">
        <f>IF(sum!A563="ON",sum!D563,"*")</f>
        <v>0.0514807781950948</v>
      </c>
      <c r="AP570" s="2" t="s">
        <v>186</v>
      </c>
      <c r="AQ570" s="2" t="s">
        <v>187</v>
      </c>
      <c r="AR570" s="2">
        <v>2021</v>
      </c>
      <c r="AS570" s="2" t="str">
        <f>IF(sum!A563="QU",sum!B563,"*")</f>
        <v>*</v>
      </c>
      <c r="AT570" s="2"/>
      <c r="AU570" s="2" t="str">
        <f>IF(sum!A563="QU",sum!D563,"*")</f>
        <v>*</v>
      </c>
      <c r="AX570" s="4" t="s">
        <v>186</v>
      </c>
      <c r="AY570" s="4" t="s">
        <v>187</v>
      </c>
      <c r="AZ570" s="4">
        <v>2021</v>
      </c>
      <c r="BA570" s="2" t="str">
        <f>IF(sum!A563="SA",sum!B563,"*")</f>
        <v>*</v>
      </c>
      <c r="BB570" s="2"/>
      <c r="BC570" s="2" t="str">
        <f>IF(sum!A563="SA",sum!D563,"*")</f>
        <v>*</v>
      </c>
    </row>
    <row r="571" spans="2:55">
      <c r="B571" s="2" t="s">
        <v>186</v>
      </c>
      <c r="C571" s="2" t="s">
        <v>187</v>
      </c>
      <c r="D571" s="2">
        <v>2021</v>
      </c>
      <c r="J571" s="2" t="s">
        <v>186</v>
      </c>
      <c r="K571" s="2" t="s">
        <v>187</v>
      </c>
      <c r="L571" s="2">
        <v>2021</v>
      </c>
      <c r="M571" s="2" t="str">
        <f>IF(sum!A564="AT",sum!B564,"*")</f>
        <v>*</v>
      </c>
      <c r="N571" s="2"/>
      <c r="O571" s="2" t="str">
        <f>IF(sum!A564="AT",sum!D564,"*")</f>
        <v>*</v>
      </c>
      <c r="R571" s="2" t="s">
        <v>186</v>
      </c>
      <c r="S571" s="2" t="s">
        <v>187</v>
      </c>
      <c r="T571" s="2">
        <v>2021</v>
      </c>
      <c r="U571" s="2" t="str">
        <f>IF(sum!A564="BC",sum!B564,"*")</f>
        <v>*</v>
      </c>
      <c r="V571" s="2"/>
      <c r="W571" s="2" t="str">
        <f>IF(sum!A564="BC",sum!D564,"*")</f>
        <v>*</v>
      </c>
      <c r="Z571" s="2" t="s">
        <v>186</v>
      </c>
      <c r="AA571" s="2" t="s">
        <v>187</v>
      </c>
      <c r="AB571" s="2">
        <v>2021</v>
      </c>
      <c r="AC571" s="2" t="str">
        <f>IF(sum!A564="MA",sum!B564,"*")</f>
        <v>*</v>
      </c>
      <c r="AD571" s="2"/>
      <c r="AE571" s="2" t="str">
        <f>IF(sum!A564="MA",sum!D564,"*")</f>
        <v>*</v>
      </c>
      <c r="AH571" s="2" t="s">
        <v>186</v>
      </c>
      <c r="AI571" s="2" t="s">
        <v>187</v>
      </c>
      <c r="AJ571" s="2">
        <v>2021</v>
      </c>
      <c r="AK571" s="2" t="str">
        <f>IF(sum!A564="ON",sum!B564,"*")</f>
        <v>WST-Light_ELE1</v>
      </c>
      <c r="AL571" s="2"/>
      <c r="AM571" s="2">
        <f>IF(sum!A564="ON",sum!D564,"*")</f>
        <v>0.0919467343056439</v>
      </c>
      <c r="AP571" s="4" t="s">
        <v>186</v>
      </c>
      <c r="AQ571" s="4" t="s">
        <v>187</v>
      </c>
      <c r="AR571" s="4">
        <v>2021</v>
      </c>
      <c r="AS571" s="2" t="str">
        <f>IF(sum!A564="QU",sum!B564,"*")</f>
        <v>*</v>
      </c>
      <c r="AT571" s="2"/>
      <c r="AU571" s="2" t="str">
        <f>IF(sum!A564="QU",sum!D564,"*")</f>
        <v>*</v>
      </c>
      <c r="AX571" s="2" t="s">
        <v>186</v>
      </c>
      <c r="AY571" s="2" t="s">
        <v>187</v>
      </c>
      <c r="AZ571" s="2">
        <v>2021</v>
      </c>
      <c r="BA571" s="2" t="str">
        <f>IF(sum!A564="SA",sum!B564,"*")</f>
        <v>*</v>
      </c>
      <c r="BB571" s="2"/>
      <c r="BC571" s="2" t="str">
        <f>IF(sum!A564="SA",sum!D564,"*")</f>
        <v>*</v>
      </c>
    </row>
    <row r="572" spans="2:55">
      <c r="B572" s="2" t="s">
        <v>186</v>
      </c>
      <c r="C572" s="2" t="s">
        <v>187</v>
      </c>
      <c r="D572" s="2">
        <v>2021</v>
      </c>
      <c r="J572" s="2" t="s">
        <v>186</v>
      </c>
      <c r="K572" s="2" t="s">
        <v>187</v>
      </c>
      <c r="L572" s="2">
        <v>2021</v>
      </c>
      <c r="M572" s="2" t="str">
        <f>IF(sum!A565="AT",sum!B565,"*")</f>
        <v>*</v>
      </c>
      <c r="N572" s="2"/>
      <c r="O572" s="2" t="str">
        <f>IF(sum!A565="AT",sum!D565,"*")</f>
        <v>*</v>
      </c>
      <c r="R572" s="2" t="s">
        <v>186</v>
      </c>
      <c r="S572" s="2" t="s">
        <v>187</v>
      </c>
      <c r="T572" s="2">
        <v>2021</v>
      </c>
      <c r="U572" s="2" t="str">
        <f>IF(sum!A565="BC",sum!B565,"*")</f>
        <v>*</v>
      </c>
      <c r="V572" s="2"/>
      <c r="W572" s="2" t="str">
        <f>IF(sum!A565="BC",sum!D565,"*")</f>
        <v>*</v>
      </c>
      <c r="Z572" s="2" t="s">
        <v>186</v>
      </c>
      <c r="AA572" s="2" t="s">
        <v>187</v>
      </c>
      <c r="AB572" s="2">
        <v>2021</v>
      </c>
      <c r="AC572" s="2" t="str">
        <f>IF(sum!A565="MA",sum!B565,"*")</f>
        <v>*</v>
      </c>
      <c r="AD572" s="2"/>
      <c r="AE572" s="2" t="str">
        <f>IF(sum!A565="MA",sum!D565,"*")</f>
        <v>*</v>
      </c>
      <c r="AH572" s="2" t="s">
        <v>186</v>
      </c>
      <c r="AI572" s="2" t="s">
        <v>187</v>
      </c>
      <c r="AJ572" s="2">
        <v>2021</v>
      </c>
      <c r="AK572" s="2" t="str">
        <f>IF(sum!A565="ON",sum!B565,"*")</f>
        <v>WST-SpCool_ELE1</v>
      </c>
      <c r="AL572" s="2"/>
      <c r="AM572" s="2">
        <f>IF(sum!A565="ON",sum!D565,"*")</f>
        <v>0.0253646163601776</v>
      </c>
      <c r="AP572" s="2" t="s">
        <v>186</v>
      </c>
      <c r="AQ572" s="2" t="s">
        <v>187</v>
      </c>
      <c r="AR572" s="2">
        <v>2021</v>
      </c>
      <c r="AS572" s="2" t="str">
        <f>IF(sum!A565="QU",sum!B565,"*")</f>
        <v>*</v>
      </c>
      <c r="AT572" s="2"/>
      <c r="AU572" s="2" t="str">
        <f>IF(sum!A565="QU",sum!D565,"*")</f>
        <v>*</v>
      </c>
      <c r="AX572" s="2" t="s">
        <v>186</v>
      </c>
      <c r="AY572" s="2" t="s">
        <v>187</v>
      </c>
      <c r="AZ572" s="2">
        <v>2021</v>
      </c>
      <c r="BA572" s="2" t="str">
        <f>IF(sum!A565="SA",sum!B565,"*")</f>
        <v>*</v>
      </c>
      <c r="BB572" s="2"/>
      <c r="BC572" s="2" t="str">
        <f>IF(sum!A565="SA",sum!D565,"*")</f>
        <v>*</v>
      </c>
    </row>
    <row r="573" spans="2:55">
      <c r="B573" s="4" t="s">
        <v>186</v>
      </c>
      <c r="C573" s="4" t="s">
        <v>187</v>
      </c>
      <c r="D573" s="4">
        <v>2021</v>
      </c>
      <c r="J573" s="4" t="s">
        <v>186</v>
      </c>
      <c r="K573" s="4" t="s">
        <v>187</v>
      </c>
      <c r="L573" s="4">
        <v>2021</v>
      </c>
      <c r="M573" s="2" t="str">
        <f>IF(sum!A566="AT",sum!B566,"*")</f>
        <v>*</v>
      </c>
      <c r="N573" s="2"/>
      <c r="O573" s="2" t="str">
        <f>IF(sum!A566="AT",sum!D566,"*")</f>
        <v>*</v>
      </c>
      <c r="R573" s="4" t="s">
        <v>186</v>
      </c>
      <c r="S573" s="4" t="s">
        <v>187</v>
      </c>
      <c r="T573" s="4">
        <v>2021</v>
      </c>
      <c r="U573" s="2" t="str">
        <f>IF(sum!A566="BC",sum!B566,"*")</f>
        <v>*</v>
      </c>
      <c r="V573" s="2"/>
      <c r="W573" s="2" t="str">
        <f>IF(sum!A566="BC",sum!D566,"*")</f>
        <v>*</v>
      </c>
      <c r="Z573" s="4" t="s">
        <v>186</v>
      </c>
      <c r="AA573" s="4" t="s">
        <v>187</v>
      </c>
      <c r="AB573" s="4">
        <v>2021</v>
      </c>
      <c r="AC573" s="2" t="str">
        <f>IF(sum!A566="MA",sum!B566,"*")</f>
        <v>*</v>
      </c>
      <c r="AD573" s="2"/>
      <c r="AE573" s="2" t="str">
        <f>IF(sum!A566="MA",sum!D566,"*")</f>
        <v>*</v>
      </c>
      <c r="AH573" s="4" t="s">
        <v>186</v>
      </c>
      <c r="AI573" s="4" t="s">
        <v>187</v>
      </c>
      <c r="AJ573" s="4">
        <v>2021</v>
      </c>
      <c r="AK573" s="2" t="str">
        <f>IF(sum!A566="ON",sum!B566,"*")</f>
        <v>WST-SpHeat_ELE1</v>
      </c>
      <c r="AL573" s="2"/>
      <c r="AM573" s="2">
        <f>IF(sum!A566="ON",sum!D566,"*")</f>
        <v>0</v>
      </c>
      <c r="AP573" s="4" t="s">
        <v>186</v>
      </c>
      <c r="AQ573" s="4" t="s">
        <v>187</v>
      </c>
      <c r="AR573" s="4">
        <v>2021</v>
      </c>
      <c r="AS573" s="2" t="str">
        <f>IF(sum!A566="QU",sum!B566,"*")</f>
        <v>*</v>
      </c>
      <c r="AT573" s="2"/>
      <c r="AU573" s="2" t="str">
        <f>IF(sum!A566="QU",sum!D566,"*")</f>
        <v>*</v>
      </c>
      <c r="AX573" s="4" t="s">
        <v>186</v>
      </c>
      <c r="AY573" s="4" t="s">
        <v>187</v>
      </c>
      <c r="AZ573" s="4">
        <v>2021</v>
      </c>
      <c r="BA573" s="2" t="str">
        <f>IF(sum!A566="SA",sum!B566,"*")</f>
        <v>*</v>
      </c>
      <c r="BB573" s="2"/>
      <c r="BC573" s="2" t="str">
        <f>IF(sum!A566="SA",sum!D566,"*")</f>
        <v>*</v>
      </c>
    </row>
    <row r="574" spans="2:55">
      <c r="B574" s="2" t="s">
        <v>186</v>
      </c>
      <c r="C574" s="2" t="s">
        <v>187</v>
      </c>
      <c r="D574" s="2">
        <v>2021</v>
      </c>
      <c r="J574" s="2" t="s">
        <v>186</v>
      </c>
      <c r="K574" s="2" t="s">
        <v>187</v>
      </c>
      <c r="L574" s="2">
        <v>2021</v>
      </c>
      <c r="M574" s="2" t="str">
        <f>IF(sum!A567="AT",sum!B567,"*")</f>
        <v>*</v>
      </c>
      <c r="N574" s="2"/>
      <c r="O574" s="2" t="str">
        <f>IF(sum!A567="AT",sum!D567,"*")</f>
        <v>*</v>
      </c>
      <c r="R574" s="2" t="s">
        <v>186</v>
      </c>
      <c r="S574" s="2" t="s">
        <v>187</v>
      </c>
      <c r="T574" s="2">
        <v>2021</v>
      </c>
      <c r="U574" s="2" t="str">
        <f>IF(sum!A567="BC",sum!B567,"*")</f>
        <v>*</v>
      </c>
      <c r="V574" s="2"/>
      <c r="W574" s="2" t="str">
        <f>IF(sum!A567="BC",sum!D567,"*")</f>
        <v>*</v>
      </c>
      <c r="Z574" s="2" t="s">
        <v>186</v>
      </c>
      <c r="AA574" s="2" t="s">
        <v>187</v>
      </c>
      <c r="AB574" s="2">
        <v>2021</v>
      </c>
      <c r="AC574" s="2" t="str">
        <f>IF(sum!A567="MA",sum!B567,"*")</f>
        <v>*</v>
      </c>
      <c r="AD574" s="2"/>
      <c r="AE574" s="2" t="str">
        <f>IF(sum!A567="MA",sum!D567,"*")</f>
        <v>*</v>
      </c>
      <c r="AH574" s="2" t="s">
        <v>186</v>
      </c>
      <c r="AI574" s="2" t="s">
        <v>187</v>
      </c>
      <c r="AJ574" s="2">
        <v>2021</v>
      </c>
      <c r="AK574" s="2" t="str">
        <f>IF(sum!A567="ON",sum!B567,"*")</f>
        <v>WST-WaterHeat_ELE1</v>
      </c>
      <c r="AL574" s="2"/>
      <c r="AM574" s="2">
        <f>IF(sum!A567="ON",sum!D567,"*")</f>
        <v>0</v>
      </c>
      <c r="AP574" s="2" t="s">
        <v>186</v>
      </c>
      <c r="AQ574" s="2" t="s">
        <v>187</v>
      </c>
      <c r="AR574" s="2">
        <v>2021</v>
      </c>
      <c r="AS574" s="2" t="str">
        <f>IF(sum!A567="QU",sum!B567,"*")</f>
        <v>*</v>
      </c>
      <c r="AT574" s="2"/>
      <c r="AU574" s="2" t="str">
        <f>IF(sum!A567="QU",sum!D567,"*")</f>
        <v>*</v>
      </c>
      <c r="AX574" s="2" t="s">
        <v>186</v>
      </c>
      <c r="AY574" s="2" t="s">
        <v>187</v>
      </c>
      <c r="AZ574" s="2">
        <v>2021</v>
      </c>
      <c r="BA574" s="2" t="str">
        <f>IF(sum!A567="SA",sum!B567,"*")</f>
        <v>*</v>
      </c>
      <c r="BB574" s="2"/>
      <c r="BC574" s="2" t="str">
        <f>IF(sum!A567="SA",sum!D567,"*")</f>
        <v>*</v>
      </c>
    </row>
    <row r="575" spans="2:55">
      <c r="B575" s="2" t="s">
        <v>186</v>
      </c>
      <c r="C575" s="2" t="s">
        <v>187</v>
      </c>
      <c r="D575" s="2">
        <v>2021</v>
      </c>
      <c r="J575" s="2" t="s">
        <v>186</v>
      </c>
      <c r="K575" s="2" t="s">
        <v>187</v>
      </c>
      <c r="L575" s="2">
        <v>2021</v>
      </c>
      <c r="M575" s="2" t="str">
        <f>IF(sum!A568="AT",sum!B568,"*")</f>
        <v>*</v>
      </c>
      <c r="N575" s="2"/>
      <c r="O575" s="2" t="str">
        <f>IF(sum!A568="AT",sum!D568,"*")</f>
        <v>*</v>
      </c>
      <c r="R575" s="2" t="s">
        <v>186</v>
      </c>
      <c r="S575" s="2" t="s">
        <v>187</v>
      </c>
      <c r="T575" s="2">
        <v>2021</v>
      </c>
      <c r="U575" s="2" t="str">
        <f>IF(sum!A568="BC",sum!B568,"*")</f>
        <v>*</v>
      </c>
      <c r="V575" s="2"/>
      <c r="W575" s="2" t="str">
        <f>IF(sum!A568="BC",sum!D568,"*")</f>
        <v>*</v>
      </c>
      <c r="Z575" s="2" t="s">
        <v>186</v>
      </c>
      <c r="AA575" s="2" t="s">
        <v>187</v>
      </c>
      <c r="AB575" s="2">
        <v>2021</v>
      </c>
      <c r="AC575" s="2" t="str">
        <f>IF(sum!A568="MA",sum!B568,"*")</f>
        <v>*</v>
      </c>
      <c r="AD575" s="2"/>
      <c r="AE575" s="2" t="str">
        <f>IF(sum!A568="MA",sum!D568,"*")</f>
        <v>*</v>
      </c>
      <c r="AH575" s="2" t="s">
        <v>186</v>
      </c>
      <c r="AI575" s="2" t="s">
        <v>187</v>
      </c>
      <c r="AJ575" s="2">
        <v>2021</v>
      </c>
      <c r="AK575" s="2" t="str">
        <f>IF(sum!A568="ON",sum!B568,"*")</f>
        <v>*</v>
      </c>
      <c r="AL575" s="2"/>
      <c r="AM575" s="2" t="str">
        <f>IF(sum!A568="ON",sum!D568,"*")</f>
        <v>*</v>
      </c>
      <c r="AP575" s="4" t="s">
        <v>186</v>
      </c>
      <c r="AQ575" s="4" t="s">
        <v>187</v>
      </c>
      <c r="AR575" s="4">
        <v>2021</v>
      </c>
      <c r="AS575" s="2" t="str">
        <f>IF(sum!A568="QU",sum!B568,"*")</f>
        <v>AFM-AuxiliaryEquip_ELE1</v>
      </c>
      <c r="AT575" s="2"/>
      <c r="AU575" s="2">
        <f>IF(sum!A568="QU",sum!D568,"*")</f>
        <v>0.0634115409004433</v>
      </c>
      <c r="AX575" s="2" t="s">
        <v>186</v>
      </c>
      <c r="AY575" s="2" t="s">
        <v>187</v>
      </c>
      <c r="AZ575" s="2">
        <v>2021</v>
      </c>
      <c r="BA575" s="2" t="str">
        <f>IF(sum!A568="SA",sum!B568,"*")</f>
        <v>*</v>
      </c>
      <c r="BB575" s="2"/>
      <c r="BC575" s="2" t="str">
        <f>IF(sum!A568="SA",sum!D568,"*")</f>
        <v>*</v>
      </c>
    </row>
    <row r="576" spans="2:55">
      <c r="B576" s="4" t="s">
        <v>186</v>
      </c>
      <c r="C576" s="4" t="s">
        <v>187</v>
      </c>
      <c r="D576" s="4">
        <v>2021</v>
      </c>
      <c r="J576" s="4" t="s">
        <v>186</v>
      </c>
      <c r="K576" s="4" t="s">
        <v>187</v>
      </c>
      <c r="L576" s="4">
        <v>2021</v>
      </c>
      <c r="M576" s="2" t="str">
        <f>IF(sum!A569="AT",sum!B569,"*")</f>
        <v>*</v>
      </c>
      <c r="N576" s="2"/>
      <c r="O576" s="2" t="str">
        <f>IF(sum!A569="AT",sum!D569,"*")</f>
        <v>*</v>
      </c>
      <c r="R576" s="4" t="s">
        <v>186</v>
      </c>
      <c r="S576" s="4" t="s">
        <v>187</v>
      </c>
      <c r="T576" s="4">
        <v>2021</v>
      </c>
      <c r="U576" s="2" t="str">
        <f>IF(sum!A569="BC",sum!B569,"*")</f>
        <v>*</v>
      </c>
      <c r="V576" s="2"/>
      <c r="W576" s="2" t="str">
        <f>IF(sum!A569="BC",sum!D569,"*")</f>
        <v>*</v>
      </c>
      <c r="Z576" s="4" t="s">
        <v>186</v>
      </c>
      <c r="AA576" s="4" t="s">
        <v>187</v>
      </c>
      <c r="AB576" s="4">
        <v>2021</v>
      </c>
      <c r="AC576" s="2" t="str">
        <f>IF(sum!A569="MA",sum!B569,"*")</f>
        <v>*</v>
      </c>
      <c r="AD576" s="2"/>
      <c r="AE576" s="2" t="str">
        <f>IF(sum!A569="MA",sum!D569,"*")</f>
        <v>*</v>
      </c>
      <c r="AH576" s="4" t="s">
        <v>186</v>
      </c>
      <c r="AI576" s="4" t="s">
        <v>187</v>
      </c>
      <c r="AJ576" s="4">
        <v>2021</v>
      </c>
      <c r="AK576" s="2" t="str">
        <f>IF(sum!A569="ON",sum!B569,"*")</f>
        <v>*</v>
      </c>
      <c r="AL576" s="2"/>
      <c r="AM576" s="2" t="str">
        <f>IF(sum!A569="ON",sum!D569,"*")</f>
        <v>*</v>
      </c>
      <c r="AP576" s="2" t="s">
        <v>186</v>
      </c>
      <c r="AQ576" s="2" t="s">
        <v>187</v>
      </c>
      <c r="AR576" s="2">
        <v>2021</v>
      </c>
      <c r="AS576" s="2" t="str">
        <f>IF(sum!A569="QU",sum!B569,"*")</f>
        <v>AFM-AuxiliaryMot_ELE1</v>
      </c>
      <c r="AT576" s="2"/>
      <c r="AU576" s="2">
        <f>IF(sum!A569="QU",sum!D569,"*")</f>
        <v>0.0190234622701328</v>
      </c>
      <c r="AX576" s="4" t="s">
        <v>186</v>
      </c>
      <c r="AY576" s="4" t="s">
        <v>187</v>
      </c>
      <c r="AZ576" s="4">
        <v>2021</v>
      </c>
      <c r="BA576" s="2" t="str">
        <f>IF(sum!A569="SA",sum!B569,"*")</f>
        <v>*</v>
      </c>
      <c r="BB576" s="2"/>
      <c r="BC576" s="2" t="str">
        <f>IF(sum!A569="SA",sum!D569,"*")</f>
        <v>*</v>
      </c>
    </row>
    <row r="577" spans="2:55">
      <c r="B577" s="2" t="s">
        <v>186</v>
      </c>
      <c r="C577" s="2" t="s">
        <v>187</v>
      </c>
      <c r="D577" s="2">
        <v>2021</v>
      </c>
      <c r="J577" s="2" t="s">
        <v>186</v>
      </c>
      <c r="K577" s="2" t="s">
        <v>187</v>
      </c>
      <c r="L577" s="2">
        <v>2021</v>
      </c>
      <c r="M577" s="2" t="str">
        <f>IF(sum!A570="AT",sum!B570,"*")</f>
        <v>*</v>
      </c>
      <c r="N577" s="2"/>
      <c r="O577" s="2" t="str">
        <f>IF(sum!A570="AT",sum!D570,"*")</f>
        <v>*</v>
      </c>
      <c r="R577" s="2" t="s">
        <v>186</v>
      </c>
      <c r="S577" s="2" t="s">
        <v>187</v>
      </c>
      <c r="T577" s="2">
        <v>2021</v>
      </c>
      <c r="U577" s="2" t="str">
        <f>IF(sum!A570="BC",sum!B570,"*")</f>
        <v>*</v>
      </c>
      <c r="V577" s="2"/>
      <c r="W577" s="2" t="str">
        <f>IF(sum!A570="BC",sum!D570,"*")</f>
        <v>*</v>
      </c>
      <c r="Z577" s="2" t="s">
        <v>186</v>
      </c>
      <c r="AA577" s="2" t="s">
        <v>187</v>
      </c>
      <c r="AB577" s="2">
        <v>2021</v>
      </c>
      <c r="AC577" s="2" t="str">
        <f>IF(sum!A570="MA",sum!B570,"*")</f>
        <v>*</v>
      </c>
      <c r="AD577" s="2"/>
      <c r="AE577" s="2" t="str">
        <f>IF(sum!A570="MA",sum!D570,"*")</f>
        <v>*</v>
      </c>
      <c r="AH577" s="2" t="s">
        <v>186</v>
      </c>
      <c r="AI577" s="2" t="s">
        <v>187</v>
      </c>
      <c r="AJ577" s="2">
        <v>2021</v>
      </c>
      <c r="AK577" s="2" t="str">
        <f>IF(sum!A570="ON",sum!B570,"*")</f>
        <v>*</v>
      </c>
      <c r="AL577" s="2"/>
      <c r="AM577" s="2" t="str">
        <f>IF(sum!A570="ON",sum!D570,"*")</f>
        <v>*</v>
      </c>
      <c r="AP577" s="4" t="s">
        <v>186</v>
      </c>
      <c r="AQ577" s="4" t="s">
        <v>187</v>
      </c>
      <c r="AR577" s="4">
        <v>2021</v>
      </c>
      <c r="AS577" s="2" t="str">
        <f>IF(sum!A570="QU",sum!B570,"*")</f>
        <v>AFM-Light_ELE1</v>
      </c>
      <c r="AT577" s="2"/>
      <c r="AU577" s="2">
        <f>IF(sum!A570="QU",sum!D570,"*")</f>
        <v>0.0824350031705774</v>
      </c>
      <c r="AX577" s="2" t="s">
        <v>186</v>
      </c>
      <c r="AY577" s="2" t="s">
        <v>187</v>
      </c>
      <c r="AZ577" s="2">
        <v>2021</v>
      </c>
      <c r="BA577" s="2" t="str">
        <f>IF(sum!A570="SA",sum!B570,"*")</f>
        <v>*</v>
      </c>
      <c r="BB577" s="2"/>
      <c r="BC577" s="2" t="str">
        <f>IF(sum!A570="SA",sum!D570,"*")</f>
        <v>*</v>
      </c>
    </row>
    <row r="578" spans="2:55">
      <c r="B578" s="2" t="s">
        <v>186</v>
      </c>
      <c r="C578" s="2" t="s">
        <v>187</v>
      </c>
      <c r="D578" s="2">
        <v>2021</v>
      </c>
      <c r="J578" s="2" t="s">
        <v>186</v>
      </c>
      <c r="K578" s="2" t="s">
        <v>187</v>
      </c>
      <c r="L578" s="2">
        <v>2021</v>
      </c>
      <c r="M578" s="2" t="str">
        <f>IF(sum!A571="AT",sum!B571,"*")</f>
        <v>*</v>
      </c>
      <c r="N578" s="2"/>
      <c r="O578" s="2" t="str">
        <f>IF(sum!A571="AT",sum!D571,"*")</f>
        <v>*</v>
      </c>
      <c r="R578" s="2" t="s">
        <v>186</v>
      </c>
      <c r="S578" s="2" t="s">
        <v>187</v>
      </c>
      <c r="T578" s="2">
        <v>2021</v>
      </c>
      <c r="U578" s="2" t="str">
        <f>IF(sum!A571="BC",sum!B571,"*")</f>
        <v>*</v>
      </c>
      <c r="V578" s="2"/>
      <c r="W578" s="2" t="str">
        <f>IF(sum!A571="BC",sum!D571,"*")</f>
        <v>*</v>
      </c>
      <c r="Z578" s="2" t="s">
        <v>186</v>
      </c>
      <c r="AA578" s="2" t="s">
        <v>187</v>
      </c>
      <c r="AB578" s="2">
        <v>2021</v>
      </c>
      <c r="AC578" s="2" t="str">
        <f>IF(sum!A571="MA",sum!B571,"*")</f>
        <v>*</v>
      </c>
      <c r="AD578" s="2"/>
      <c r="AE578" s="2" t="str">
        <f>IF(sum!A571="MA",sum!D571,"*")</f>
        <v>*</v>
      </c>
      <c r="AH578" s="2" t="s">
        <v>186</v>
      </c>
      <c r="AI578" s="2" t="s">
        <v>187</v>
      </c>
      <c r="AJ578" s="2">
        <v>2021</v>
      </c>
      <c r="AK578" s="2" t="str">
        <f>IF(sum!A571="ON",sum!B571,"*")</f>
        <v>*</v>
      </c>
      <c r="AL578" s="2"/>
      <c r="AM578" s="2" t="str">
        <f>IF(sum!A571="ON",sum!D571,"*")</f>
        <v>*</v>
      </c>
      <c r="AP578" s="2" t="s">
        <v>186</v>
      </c>
      <c r="AQ578" s="2" t="s">
        <v>187</v>
      </c>
      <c r="AR578" s="2">
        <v>2021</v>
      </c>
      <c r="AS578" s="2" t="str">
        <f>IF(sum!A571="QU",sum!B571,"*")</f>
        <v>AFM-SpCool_ELE1</v>
      </c>
      <c r="AT578" s="2"/>
      <c r="AU578" s="2">
        <f>IF(sum!A571="QU",sum!D571,"*")</f>
        <v>0.0190234622701332</v>
      </c>
      <c r="AX578" s="2" t="s">
        <v>186</v>
      </c>
      <c r="AY578" s="2" t="s">
        <v>187</v>
      </c>
      <c r="AZ578" s="2">
        <v>2021</v>
      </c>
      <c r="BA578" s="2" t="str">
        <f>IF(sum!A571="SA",sum!B571,"*")</f>
        <v>*</v>
      </c>
      <c r="BB578" s="2"/>
      <c r="BC578" s="2" t="str">
        <f>IF(sum!A571="SA",sum!D571,"*")</f>
        <v>*</v>
      </c>
    </row>
    <row r="579" spans="2:55">
      <c r="B579" s="4" t="s">
        <v>186</v>
      </c>
      <c r="C579" s="4" t="s">
        <v>187</v>
      </c>
      <c r="D579" s="4">
        <v>2021</v>
      </c>
      <c r="J579" s="4" t="s">
        <v>186</v>
      </c>
      <c r="K579" s="4" t="s">
        <v>187</v>
      </c>
      <c r="L579" s="4">
        <v>2021</v>
      </c>
      <c r="M579" s="2" t="str">
        <f>IF(sum!A572="AT",sum!B572,"*")</f>
        <v>*</v>
      </c>
      <c r="N579" s="2"/>
      <c r="O579" s="2" t="str">
        <f>IF(sum!A572="AT",sum!D572,"*")</f>
        <v>*</v>
      </c>
      <c r="R579" s="4" t="s">
        <v>186</v>
      </c>
      <c r="S579" s="4" t="s">
        <v>187</v>
      </c>
      <c r="T579" s="4">
        <v>2021</v>
      </c>
      <c r="U579" s="2" t="str">
        <f>IF(sum!A572="BC",sum!B572,"*")</f>
        <v>*</v>
      </c>
      <c r="V579" s="2"/>
      <c r="W579" s="2" t="str">
        <f>IF(sum!A572="BC",sum!D572,"*")</f>
        <v>*</v>
      </c>
      <c r="Z579" s="4" t="s">
        <v>186</v>
      </c>
      <c r="AA579" s="4" t="s">
        <v>187</v>
      </c>
      <c r="AB579" s="4">
        <v>2021</v>
      </c>
      <c r="AC579" s="2" t="str">
        <f>IF(sum!A572="MA",sum!B572,"*")</f>
        <v>*</v>
      </c>
      <c r="AD579" s="2"/>
      <c r="AE579" s="2" t="str">
        <f>IF(sum!A572="MA",sum!D572,"*")</f>
        <v>*</v>
      </c>
      <c r="AH579" s="4" t="s">
        <v>186</v>
      </c>
      <c r="AI579" s="4" t="s">
        <v>187</v>
      </c>
      <c r="AJ579" s="4">
        <v>2021</v>
      </c>
      <c r="AK579" s="2" t="str">
        <f>IF(sum!A572="ON",sum!B572,"*")</f>
        <v>*</v>
      </c>
      <c r="AL579" s="2"/>
      <c r="AM579" s="2" t="str">
        <f>IF(sum!A572="ON",sum!D572,"*")</f>
        <v>*</v>
      </c>
      <c r="AP579" s="4" t="s">
        <v>186</v>
      </c>
      <c r="AQ579" s="4" t="s">
        <v>187</v>
      </c>
      <c r="AR579" s="4">
        <v>2021</v>
      </c>
      <c r="AS579" s="2" t="str">
        <f>IF(sum!A572="QU",sum!B572,"*")</f>
        <v>AFM-SpHeat_ELE1</v>
      </c>
      <c r="AT579" s="2"/>
      <c r="AU579" s="2">
        <f>IF(sum!A572="QU",sum!D572,"*")</f>
        <v>0.100049320087368</v>
      </c>
      <c r="AX579" s="4" t="s">
        <v>186</v>
      </c>
      <c r="AY579" s="4" t="s">
        <v>187</v>
      </c>
      <c r="AZ579" s="4">
        <v>2021</v>
      </c>
      <c r="BA579" s="2" t="str">
        <f>IF(sum!A572="SA",sum!B572,"*")</f>
        <v>*</v>
      </c>
      <c r="BB579" s="2"/>
      <c r="BC579" s="2" t="str">
        <f>IF(sum!A572="SA",sum!D572,"*")</f>
        <v>*</v>
      </c>
    </row>
    <row r="580" spans="2:55">
      <c r="B580" s="2" t="s">
        <v>186</v>
      </c>
      <c r="C580" s="2" t="s">
        <v>187</v>
      </c>
      <c r="D580" s="2">
        <v>2021</v>
      </c>
      <c r="J580" s="2" t="s">
        <v>186</v>
      </c>
      <c r="K580" s="2" t="s">
        <v>187</v>
      </c>
      <c r="L580" s="2">
        <v>2021</v>
      </c>
      <c r="M580" s="2" t="str">
        <f>IF(sum!A573="AT",sum!B573,"*")</f>
        <v>*</v>
      </c>
      <c r="N580" s="2"/>
      <c r="O580" s="2" t="str">
        <f>IF(sum!A573="AT",sum!D573,"*")</f>
        <v>*</v>
      </c>
      <c r="R580" s="2" t="s">
        <v>186</v>
      </c>
      <c r="S580" s="2" t="s">
        <v>187</v>
      </c>
      <c r="T580" s="2">
        <v>2021</v>
      </c>
      <c r="U580" s="2" t="str">
        <f>IF(sum!A573="BC",sum!B573,"*")</f>
        <v>*</v>
      </c>
      <c r="V580" s="2"/>
      <c r="W580" s="2" t="str">
        <f>IF(sum!A573="BC",sum!D573,"*")</f>
        <v>*</v>
      </c>
      <c r="Z580" s="2" t="s">
        <v>186</v>
      </c>
      <c r="AA580" s="2" t="s">
        <v>187</v>
      </c>
      <c r="AB580" s="2">
        <v>2021</v>
      </c>
      <c r="AC580" s="2" t="str">
        <f>IF(sum!A573="MA",sum!B573,"*")</f>
        <v>*</v>
      </c>
      <c r="AD580" s="2"/>
      <c r="AE580" s="2" t="str">
        <f>IF(sum!A573="MA",sum!D573,"*")</f>
        <v>*</v>
      </c>
      <c r="AH580" s="2" t="s">
        <v>186</v>
      </c>
      <c r="AI580" s="2" t="s">
        <v>187</v>
      </c>
      <c r="AJ580" s="2">
        <v>2021</v>
      </c>
      <c r="AK580" s="2" t="str">
        <f>IF(sum!A573="ON",sum!B573,"*")</f>
        <v>*</v>
      </c>
      <c r="AL580" s="2"/>
      <c r="AM580" s="2" t="str">
        <f>IF(sum!A573="ON",sum!D573,"*")</f>
        <v>*</v>
      </c>
      <c r="AP580" s="2" t="s">
        <v>186</v>
      </c>
      <c r="AQ580" s="2" t="s">
        <v>187</v>
      </c>
      <c r="AR580" s="2">
        <v>2021</v>
      </c>
      <c r="AS580" s="2" t="str">
        <f>IF(sum!A573="QU",sum!B573,"*")</f>
        <v>AFM-WaterHeat_ELE1</v>
      </c>
      <c r="AT580" s="2"/>
      <c r="AU580" s="2">
        <f>IF(sum!A573="QU",sum!D573,"*")</f>
        <v>0.0190234622701332</v>
      </c>
      <c r="AX580" s="2" t="s">
        <v>186</v>
      </c>
      <c r="AY580" s="2" t="s">
        <v>187</v>
      </c>
      <c r="AZ580" s="2">
        <v>2021</v>
      </c>
      <c r="BA580" s="2" t="str">
        <f>IF(sum!A573="SA",sum!B573,"*")</f>
        <v>*</v>
      </c>
      <c r="BB580" s="2"/>
      <c r="BC580" s="2" t="str">
        <f>IF(sum!A573="SA",sum!D573,"*")</f>
        <v>*</v>
      </c>
    </row>
    <row r="581" spans="2:55">
      <c r="B581" s="2" t="s">
        <v>186</v>
      </c>
      <c r="C581" s="2" t="s">
        <v>187</v>
      </c>
      <c r="D581" s="2">
        <v>2021</v>
      </c>
      <c r="J581" s="2" t="s">
        <v>186</v>
      </c>
      <c r="K581" s="2" t="s">
        <v>187</v>
      </c>
      <c r="L581" s="2">
        <v>2021</v>
      </c>
      <c r="M581" s="2" t="str">
        <f>IF(sum!A574="AT",sum!B574,"*")</f>
        <v>*</v>
      </c>
      <c r="N581" s="2"/>
      <c r="O581" s="2" t="str">
        <f>IF(sum!A574="AT",sum!D574,"*")</f>
        <v>*</v>
      </c>
      <c r="R581" s="2" t="s">
        <v>186</v>
      </c>
      <c r="S581" s="2" t="s">
        <v>187</v>
      </c>
      <c r="T581" s="2">
        <v>2021</v>
      </c>
      <c r="U581" s="2" t="str">
        <f>IF(sum!A574="BC",sum!B574,"*")</f>
        <v>*</v>
      </c>
      <c r="V581" s="2"/>
      <c r="W581" s="2" t="str">
        <f>IF(sum!A574="BC",sum!D574,"*")</f>
        <v>*</v>
      </c>
      <c r="Z581" s="2" t="s">
        <v>186</v>
      </c>
      <c r="AA581" s="2" t="s">
        <v>187</v>
      </c>
      <c r="AB581" s="2">
        <v>2021</v>
      </c>
      <c r="AC581" s="2" t="str">
        <f>IF(sum!A574="MA",sum!B574,"*")</f>
        <v>*</v>
      </c>
      <c r="AD581" s="2"/>
      <c r="AE581" s="2" t="str">
        <f>IF(sum!A574="MA",sum!D574,"*")</f>
        <v>*</v>
      </c>
      <c r="AH581" s="2" t="s">
        <v>186</v>
      </c>
      <c r="AI581" s="2" t="s">
        <v>187</v>
      </c>
      <c r="AJ581" s="2">
        <v>2021</v>
      </c>
      <c r="AK581" s="2" t="str">
        <f>IF(sum!A574="ON",sum!B574,"*")</f>
        <v>*</v>
      </c>
      <c r="AL581" s="2"/>
      <c r="AM581" s="2" t="str">
        <f>IF(sum!A574="ON",sum!D574,"*")</f>
        <v>*</v>
      </c>
      <c r="AP581" s="4" t="s">
        <v>186</v>
      </c>
      <c r="AQ581" s="4" t="s">
        <v>187</v>
      </c>
      <c r="AR581" s="4">
        <v>2021</v>
      </c>
      <c r="AS581" s="2" t="str">
        <f>IF(sum!A574="QU",sum!B574,"*")</f>
        <v>ART-AuxiliaryEquip_ELE1</v>
      </c>
      <c r="AT581" s="2"/>
      <c r="AU581" s="2">
        <f>IF(sum!A574="QU",sum!D574,"*")</f>
        <v>0.0232508983301631</v>
      </c>
      <c r="AX581" s="2" t="s">
        <v>186</v>
      </c>
      <c r="AY581" s="2" t="s">
        <v>187</v>
      </c>
      <c r="AZ581" s="2">
        <v>2021</v>
      </c>
      <c r="BA581" s="2" t="str">
        <f>IF(sum!A574="SA",sum!B574,"*")</f>
        <v>*</v>
      </c>
      <c r="BB581" s="2"/>
      <c r="BC581" s="2" t="str">
        <f>IF(sum!A574="SA",sum!D574,"*")</f>
        <v>*</v>
      </c>
    </row>
    <row r="582" spans="2:55">
      <c r="B582" s="4" t="s">
        <v>186</v>
      </c>
      <c r="C582" s="4" t="s">
        <v>187</v>
      </c>
      <c r="D582" s="4">
        <v>2021</v>
      </c>
      <c r="J582" s="4" t="s">
        <v>186</v>
      </c>
      <c r="K582" s="4" t="s">
        <v>187</v>
      </c>
      <c r="L582" s="4">
        <v>2021</v>
      </c>
      <c r="M582" s="2" t="str">
        <f>IF(sum!A575="AT",sum!B575,"*")</f>
        <v>*</v>
      </c>
      <c r="N582" s="2"/>
      <c r="O582" s="2" t="str">
        <f>IF(sum!A575="AT",sum!D575,"*")</f>
        <v>*</v>
      </c>
      <c r="R582" s="4" t="s">
        <v>186</v>
      </c>
      <c r="S582" s="4" t="s">
        <v>187</v>
      </c>
      <c r="T582" s="4">
        <v>2021</v>
      </c>
      <c r="U582" s="2" t="str">
        <f>IF(sum!A575="BC",sum!B575,"*")</f>
        <v>*</v>
      </c>
      <c r="V582" s="2"/>
      <c r="W582" s="2" t="str">
        <f>IF(sum!A575="BC",sum!D575,"*")</f>
        <v>*</v>
      </c>
      <c r="Z582" s="4" t="s">
        <v>186</v>
      </c>
      <c r="AA582" s="4" t="s">
        <v>187</v>
      </c>
      <c r="AB582" s="4">
        <v>2021</v>
      </c>
      <c r="AC582" s="2" t="str">
        <f>IF(sum!A575="MA",sum!B575,"*")</f>
        <v>*</v>
      </c>
      <c r="AD582" s="2"/>
      <c r="AE582" s="2" t="str">
        <f>IF(sum!A575="MA",sum!D575,"*")</f>
        <v>*</v>
      </c>
      <c r="AH582" s="4" t="s">
        <v>186</v>
      </c>
      <c r="AI582" s="4" t="s">
        <v>187</v>
      </c>
      <c r="AJ582" s="4">
        <v>2021</v>
      </c>
      <c r="AK582" s="2" t="str">
        <f>IF(sum!A575="ON",sum!B575,"*")</f>
        <v>*</v>
      </c>
      <c r="AL582" s="2"/>
      <c r="AM582" s="2" t="str">
        <f>IF(sum!A575="ON",sum!D575,"*")</f>
        <v>*</v>
      </c>
      <c r="AP582" s="2" t="s">
        <v>186</v>
      </c>
      <c r="AQ582" s="2" t="s">
        <v>187</v>
      </c>
      <c r="AR582" s="2">
        <v>2021</v>
      </c>
      <c r="AS582" s="2" t="str">
        <f>IF(sum!A575="QU",sum!B575,"*")</f>
        <v>ART-AuxiliaryMot_ELE1</v>
      </c>
      <c r="AT582" s="2"/>
      <c r="AU582" s="2">
        <f>IF(sum!A575="QU",sum!D575,"*")</f>
        <v>0.00634115409004437</v>
      </c>
      <c r="AX582" s="4" t="s">
        <v>186</v>
      </c>
      <c r="AY582" s="4" t="s">
        <v>187</v>
      </c>
      <c r="AZ582" s="4">
        <v>2021</v>
      </c>
      <c r="BA582" s="2" t="str">
        <f>IF(sum!A575="SA",sum!B575,"*")</f>
        <v>*</v>
      </c>
      <c r="BB582" s="2"/>
      <c r="BC582" s="2" t="str">
        <f>IF(sum!A575="SA",sum!D575,"*")</f>
        <v>*</v>
      </c>
    </row>
    <row r="583" spans="2:55">
      <c r="B583" s="2" t="s">
        <v>186</v>
      </c>
      <c r="C583" s="2" t="s">
        <v>187</v>
      </c>
      <c r="D583" s="2">
        <v>2021</v>
      </c>
      <c r="J583" s="2" t="s">
        <v>186</v>
      </c>
      <c r="K583" s="2" t="s">
        <v>187</v>
      </c>
      <c r="L583" s="2">
        <v>2021</v>
      </c>
      <c r="M583" s="2" t="str">
        <f>IF(sum!A576="AT",sum!B576,"*")</f>
        <v>*</v>
      </c>
      <c r="N583" s="2"/>
      <c r="O583" s="2" t="str">
        <f>IF(sum!A576="AT",sum!D576,"*")</f>
        <v>*</v>
      </c>
      <c r="R583" s="2" t="s">
        <v>186</v>
      </c>
      <c r="S583" s="2" t="s">
        <v>187</v>
      </c>
      <c r="T583" s="2">
        <v>2021</v>
      </c>
      <c r="U583" s="2" t="str">
        <f>IF(sum!A576="BC",sum!B576,"*")</f>
        <v>*</v>
      </c>
      <c r="V583" s="2"/>
      <c r="W583" s="2" t="str">
        <f>IF(sum!A576="BC",sum!D576,"*")</f>
        <v>*</v>
      </c>
      <c r="Z583" s="2" t="s">
        <v>186</v>
      </c>
      <c r="AA583" s="2" t="s">
        <v>187</v>
      </c>
      <c r="AB583" s="2">
        <v>2021</v>
      </c>
      <c r="AC583" s="2" t="str">
        <f>IF(sum!A576="MA",sum!B576,"*")</f>
        <v>*</v>
      </c>
      <c r="AD583" s="2"/>
      <c r="AE583" s="2" t="str">
        <f>IF(sum!A576="MA",sum!D576,"*")</f>
        <v>*</v>
      </c>
      <c r="AH583" s="2" t="s">
        <v>186</v>
      </c>
      <c r="AI583" s="2" t="s">
        <v>187</v>
      </c>
      <c r="AJ583" s="2">
        <v>2021</v>
      </c>
      <c r="AK583" s="2" t="str">
        <f>IF(sum!A576="ON",sum!B576,"*")</f>
        <v>*</v>
      </c>
      <c r="AL583" s="2"/>
      <c r="AM583" s="2" t="str">
        <f>IF(sum!A576="ON",sum!D576,"*")</f>
        <v>*</v>
      </c>
      <c r="AP583" s="4" t="s">
        <v>186</v>
      </c>
      <c r="AQ583" s="4" t="s">
        <v>187</v>
      </c>
      <c r="AR583" s="4">
        <v>2021</v>
      </c>
      <c r="AS583" s="2" t="str">
        <f>IF(sum!A576="QU",sum!B576,"*")</f>
        <v>ART-Light_ELE1</v>
      </c>
      <c r="AT583" s="2"/>
      <c r="AU583" s="2">
        <f>IF(sum!A576="QU",sum!D576,"*")</f>
        <v>0.0348763474952445</v>
      </c>
      <c r="AX583" s="2" t="s">
        <v>186</v>
      </c>
      <c r="AY583" s="2" t="s">
        <v>187</v>
      </c>
      <c r="AZ583" s="2">
        <v>2021</v>
      </c>
      <c r="BA583" s="2" t="str">
        <f>IF(sum!A576="SA",sum!B576,"*")</f>
        <v>*</v>
      </c>
      <c r="BB583" s="2"/>
      <c r="BC583" s="2" t="str">
        <f>IF(sum!A576="SA",sum!D576,"*")</f>
        <v>*</v>
      </c>
    </row>
    <row r="584" spans="2:55">
      <c r="B584" s="2" t="s">
        <v>186</v>
      </c>
      <c r="C584" s="2" t="s">
        <v>187</v>
      </c>
      <c r="D584" s="2">
        <v>2021</v>
      </c>
      <c r="J584" s="2" t="s">
        <v>186</v>
      </c>
      <c r="K584" s="2" t="s">
        <v>187</v>
      </c>
      <c r="L584" s="2">
        <v>2021</v>
      </c>
      <c r="M584" s="2" t="str">
        <f>IF(sum!A577="AT",sum!B577,"*")</f>
        <v>*</v>
      </c>
      <c r="N584" s="2"/>
      <c r="O584" s="2" t="str">
        <f>IF(sum!A577="AT",sum!D577,"*")</f>
        <v>*</v>
      </c>
      <c r="R584" s="2" t="s">
        <v>186</v>
      </c>
      <c r="S584" s="2" t="s">
        <v>187</v>
      </c>
      <c r="T584" s="2">
        <v>2021</v>
      </c>
      <c r="U584" s="2" t="str">
        <f>IF(sum!A577="BC",sum!B577,"*")</f>
        <v>*</v>
      </c>
      <c r="V584" s="2"/>
      <c r="W584" s="2" t="str">
        <f>IF(sum!A577="BC",sum!D577,"*")</f>
        <v>*</v>
      </c>
      <c r="Z584" s="2" t="s">
        <v>186</v>
      </c>
      <c r="AA584" s="2" t="s">
        <v>187</v>
      </c>
      <c r="AB584" s="2">
        <v>2021</v>
      </c>
      <c r="AC584" s="2" t="str">
        <f>IF(sum!A577="MA",sum!B577,"*")</f>
        <v>*</v>
      </c>
      <c r="AD584" s="2"/>
      <c r="AE584" s="2" t="str">
        <f>IF(sum!A577="MA",sum!D577,"*")</f>
        <v>*</v>
      </c>
      <c r="AH584" s="2" t="s">
        <v>186</v>
      </c>
      <c r="AI584" s="2" t="s">
        <v>187</v>
      </c>
      <c r="AJ584" s="2">
        <v>2021</v>
      </c>
      <c r="AK584" s="2" t="str">
        <f>IF(sum!A577="ON",sum!B577,"*")</f>
        <v>*</v>
      </c>
      <c r="AL584" s="2"/>
      <c r="AM584" s="2" t="str">
        <f>IF(sum!A577="ON",sum!D577,"*")</f>
        <v>*</v>
      </c>
      <c r="AP584" s="2" t="s">
        <v>186</v>
      </c>
      <c r="AQ584" s="2" t="s">
        <v>187</v>
      </c>
      <c r="AR584" s="2">
        <v>2021</v>
      </c>
      <c r="AS584" s="2" t="str">
        <f>IF(sum!A577="QU",sum!B577,"*")</f>
        <v>ART-SpCool_ELE1</v>
      </c>
      <c r="AT584" s="2"/>
      <c r="AU584" s="2">
        <f>IF(sum!A577="QU",sum!D577,"*")</f>
        <v>0.00951173113506659</v>
      </c>
      <c r="AX584" s="2" t="s">
        <v>186</v>
      </c>
      <c r="AY584" s="2" t="s">
        <v>187</v>
      </c>
      <c r="AZ584" s="2">
        <v>2021</v>
      </c>
      <c r="BA584" s="2" t="str">
        <f>IF(sum!A577="SA",sum!B577,"*")</f>
        <v>*</v>
      </c>
      <c r="BB584" s="2"/>
      <c r="BC584" s="2" t="str">
        <f>IF(sum!A577="SA",sum!D577,"*")</f>
        <v>*</v>
      </c>
    </row>
    <row r="585" spans="2:55">
      <c r="B585" s="4" t="s">
        <v>186</v>
      </c>
      <c r="C585" s="4" t="s">
        <v>187</v>
      </c>
      <c r="D585" s="4">
        <v>2021</v>
      </c>
      <c r="J585" s="4" t="s">
        <v>186</v>
      </c>
      <c r="K585" s="4" t="s">
        <v>187</v>
      </c>
      <c r="L585" s="4">
        <v>2021</v>
      </c>
      <c r="M585" s="2" t="str">
        <f>IF(sum!A578="AT",sum!B578,"*")</f>
        <v>*</v>
      </c>
      <c r="N585" s="2"/>
      <c r="O585" s="2" t="str">
        <f>IF(sum!A578="AT",sum!D578,"*")</f>
        <v>*</v>
      </c>
      <c r="R585" s="4" t="s">
        <v>186</v>
      </c>
      <c r="S585" s="4" t="s">
        <v>187</v>
      </c>
      <c r="T585" s="4">
        <v>2021</v>
      </c>
      <c r="U585" s="2" t="str">
        <f>IF(sum!A578="BC",sum!B578,"*")</f>
        <v>*</v>
      </c>
      <c r="V585" s="2"/>
      <c r="W585" s="2" t="str">
        <f>IF(sum!A578="BC",sum!D578,"*")</f>
        <v>*</v>
      </c>
      <c r="Z585" s="4" t="s">
        <v>186</v>
      </c>
      <c r="AA585" s="4" t="s">
        <v>187</v>
      </c>
      <c r="AB585" s="4">
        <v>2021</v>
      </c>
      <c r="AC585" s="2" t="str">
        <f>IF(sum!A578="MA",sum!B578,"*")</f>
        <v>*</v>
      </c>
      <c r="AD585" s="2"/>
      <c r="AE585" s="2" t="str">
        <f>IF(sum!A578="MA",sum!D578,"*")</f>
        <v>*</v>
      </c>
      <c r="AH585" s="4" t="s">
        <v>186</v>
      </c>
      <c r="AI585" s="4" t="s">
        <v>187</v>
      </c>
      <c r="AJ585" s="4">
        <v>2021</v>
      </c>
      <c r="AK585" s="2" t="str">
        <f>IF(sum!A578="ON",sum!B578,"*")</f>
        <v>*</v>
      </c>
      <c r="AL585" s="2"/>
      <c r="AM585" s="2" t="str">
        <f>IF(sum!A578="ON",sum!D578,"*")</f>
        <v>*</v>
      </c>
      <c r="AP585" s="4" t="s">
        <v>186</v>
      </c>
      <c r="AQ585" s="4" t="s">
        <v>187</v>
      </c>
      <c r="AR585" s="4">
        <v>2021</v>
      </c>
      <c r="AS585" s="2" t="str">
        <f>IF(sum!A578="QU",sum!B578,"*")</f>
        <v>ART-SpHeat_ELE1</v>
      </c>
      <c r="AT585" s="2"/>
      <c r="AU585" s="2">
        <f>IF(sum!A578="QU",sum!D578,"*")</f>
        <v>0.036637779186924</v>
      </c>
      <c r="AX585" s="4" t="s">
        <v>186</v>
      </c>
      <c r="AY585" s="4" t="s">
        <v>187</v>
      </c>
      <c r="AZ585" s="4">
        <v>2021</v>
      </c>
      <c r="BA585" s="2" t="str">
        <f>IF(sum!A578="SA",sum!B578,"*")</f>
        <v>*</v>
      </c>
      <c r="BB585" s="2"/>
      <c r="BC585" s="2" t="str">
        <f>IF(sum!A578="SA",sum!D578,"*")</f>
        <v>*</v>
      </c>
    </row>
    <row r="586" spans="2:55">
      <c r="B586" s="2" t="s">
        <v>186</v>
      </c>
      <c r="C586" s="2" t="s">
        <v>187</v>
      </c>
      <c r="D586" s="2">
        <v>2021</v>
      </c>
      <c r="J586" s="2" t="s">
        <v>186</v>
      </c>
      <c r="K586" s="2" t="s">
        <v>187</v>
      </c>
      <c r="L586" s="2">
        <v>2021</v>
      </c>
      <c r="M586" s="2" t="str">
        <f>IF(sum!A579="AT",sum!B579,"*")</f>
        <v>*</v>
      </c>
      <c r="N586" s="2"/>
      <c r="O586" s="2" t="str">
        <f>IF(sum!A579="AT",sum!D579,"*")</f>
        <v>*</v>
      </c>
      <c r="R586" s="2" t="s">
        <v>186</v>
      </c>
      <c r="S586" s="2" t="s">
        <v>187</v>
      </c>
      <c r="T586" s="2">
        <v>2021</v>
      </c>
      <c r="U586" s="2" t="str">
        <f>IF(sum!A579="BC",sum!B579,"*")</f>
        <v>*</v>
      </c>
      <c r="V586" s="2"/>
      <c r="W586" s="2" t="str">
        <f>IF(sum!A579="BC",sum!D579,"*")</f>
        <v>*</v>
      </c>
      <c r="Z586" s="2" t="s">
        <v>186</v>
      </c>
      <c r="AA586" s="2" t="s">
        <v>187</v>
      </c>
      <c r="AB586" s="2">
        <v>2021</v>
      </c>
      <c r="AC586" s="2" t="str">
        <f>IF(sum!A579="MA",sum!B579,"*")</f>
        <v>*</v>
      </c>
      <c r="AD586" s="2"/>
      <c r="AE586" s="2" t="str">
        <f>IF(sum!A579="MA",sum!D579,"*")</f>
        <v>*</v>
      </c>
      <c r="AH586" s="2" t="s">
        <v>186</v>
      </c>
      <c r="AI586" s="2" t="s">
        <v>187</v>
      </c>
      <c r="AJ586" s="2">
        <v>2021</v>
      </c>
      <c r="AK586" s="2" t="str">
        <f>IF(sum!A579="ON",sum!B579,"*")</f>
        <v>*</v>
      </c>
      <c r="AL586" s="2"/>
      <c r="AM586" s="2" t="str">
        <f>IF(sum!A579="ON",sum!D579,"*")</f>
        <v>*</v>
      </c>
      <c r="AP586" s="2" t="s">
        <v>186</v>
      </c>
      <c r="AQ586" s="2" t="s">
        <v>187</v>
      </c>
      <c r="AR586" s="2">
        <v>2021</v>
      </c>
      <c r="AS586" s="2" t="str">
        <f>IF(sum!A579="QU",sum!B579,"*")</f>
        <v>ART-WaterHeat_ELE1</v>
      </c>
      <c r="AT586" s="2"/>
      <c r="AU586" s="2">
        <f>IF(sum!A579="QU",sum!D579,"*")</f>
        <v>0.00422743606002959</v>
      </c>
      <c r="AX586" s="2" t="s">
        <v>186</v>
      </c>
      <c r="AY586" s="2" t="s">
        <v>187</v>
      </c>
      <c r="AZ586" s="2">
        <v>2021</v>
      </c>
      <c r="BA586" s="2" t="str">
        <f>IF(sum!A579="SA",sum!B579,"*")</f>
        <v>*</v>
      </c>
      <c r="BB586" s="2"/>
      <c r="BC586" s="2" t="str">
        <f>IF(sum!A579="SA",sum!D579,"*")</f>
        <v>*</v>
      </c>
    </row>
    <row r="587" spans="2:55">
      <c r="B587" s="2" t="s">
        <v>186</v>
      </c>
      <c r="C587" s="2" t="s">
        <v>187</v>
      </c>
      <c r="D587" s="2">
        <v>2021</v>
      </c>
      <c r="J587" s="2" t="s">
        <v>186</v>
      </c>
      <c r="K587" s="2" t="s">
        <v>187</v>
      </c>
      <c r="L587" s="2">
        <v>2021</v>
      </c>
      <c r="M587" s="2" t="str">
        <f>IF(sum!A580="AT",sum!B580,"*")</f>
        <v>*</v>
      </c>
      <c r="N587" s="2"/>
      <c r="O587" s="2" t="str">
        <f>IF(sum!A580="AT",sum!D580,"*")</f>
        <v>*</v>
      </c>
      <c r="R587" s="2" t="s">
        <v>186</v>
      </c>
      <c r="S587" s="2" t="s">
        <v>187</v>
      </c>
      <c r="T587" s="2">
        <v>2021</v>
      </c>
      <c r="U587" s="2" t="str">
        <f>IF(sum!A580="BC",sum!B580,"*")</f>
        <v>*</v>
      </c>
      <c r="V587" s="2"/>
      <c r="W587" s="2" t="str">
        <f>IF(sum!A580="BC",sum!D580,"*")</f>
        <v>*</v>
      </c>
      <c r="Z587" s="2" t="s">
        <v>186</v>
      </c>
      <c r="AA587" s="2" t="s">
        <v>187</v>
      </c>
      <c r="AB587" s="2">
        <v>2021</v>
      </c>
      <c r="AC587" s="2" t="str">
        <f>IF(sum!A580="MA",sum!B580,"*")</f>
        <v>*</v>
      </c>
      <c r="AD587" s="2"/>
      <c r="AE587" s="2" t="str">
        <f>IF(sum!A580="MA",sum!D580,"*")</f>
        <v>*</v>
      </c>
      <c r="AH587" s="2" t="s">
        <v>186</v>
      </c>
      <c r="AI587" s="2" t="s">
        <v>187</v>
      </c>
      <c r="AJ587" s="2">
        <v>2021</v>
      </c>
      <c r="AK587" s="2" t="str">
        <f>IF(sum!A580="ON",sum!B580,"*")</f>
        <v>*</v>
      </c>
      <c r="AL587" s="2"/>
      <c r="AM587" s="2" t="str">
        <f>IF(sum!A580="ON",sum!D580,"*")</f>
        <v>*</v>
      </c>
      <c r="AP587" s="4" t="s">
        <v>186</v>
      </c>
      <c r="AQ587" s="4" t="s">
        <v>187</v>
      </c>
      <c r="AR587" s="4">
        <v>2021</v>
      </c>
      <c r="AS587" s="2" t="str">
        <f>IF(sum!A580="QU",sum!B580,"*")</f>
        <v>ECHP_biomass_thermal01</v>
      </c>
      <c r="AT587" s="2"/>
      <c r="AU587" s="2">
        <f>IF(sum!A580="QU",sum!D580,"*")</f>
        <v>0</v>
      </c>
      <c r="AX587" s="2" t="s">
        <v>186</v>
      </c>
      <c r="AY587" s="2" t="s">
        <v>187</v>
      </c>
      <c r="AZ587" s="2">
        <v>2021</v>
      </c>
      <c r="BA587" s="2" t="str">
        <f>IF(sum!A580="SA",sum!B580,"*")</f>
        <v>*</v>
      </c>
      <c r="BB587" s="2"/>
      <c r="BC587" s="2" t="str">
        <f>IF(sum!A580="SA",sum!D580,"*")</f>
        <v>*</v>
      </c>
    </row>
    <row r="588" spans="2:55">
      <c r="B588" s="4" t="s">
        <v>186</v>
      </c>
      <c r="C588" s="4" t="s">
        <v>187</v>
      </c>
      <c r="D588" s="4">
        <v>2021</v>
      </c>
      <c r="J588" s="4" t="s">
        <v>186</v>
      </c>
      <c r="K588" s="4" t="s">
        <v>187</v>
      </c>
      <c r="L588" s="4">
        <v>2021</v>
      </c>
      <c r="M588" s="2" t="str">
        <f>IF(sum!A581="AT",sum!B581,"*")</f>
        <v>*</v>
      </c>
      <c r="N588" s="2"/>
      <c r="O588" s="2" t="str">
        <f>IF(sum!A581="AT",sum!D581,"*")</f>
        <v>*</v>
      </c>
      <c r="R588" s="4" t="s">
        <v>186</v>
      </c>
      <c r="S588" s="4" t="s">
        <v>187</v>
      </c>
      <c r="T588" s="4">
        <v>2021</v>
      </c>
      <c r="U588" s="2" t="str">
        <f>IF(sum!A581="BC",sum!B581,"*")</f>
        <v>*</v>
      </c>
      <c r="V588" s="2"/>
      <c r="W588" s="2" t="str">
        <f>IF(sum!A581="BC",sum!D581,"*")</f>
        <v>*</v>
      </c>
      <c r="Z588" s="4" t="s">
        <v>186</v>
      </c>
      <c r="AA588" s="4" t="s">
        <v>187</v>
      </c>
      <c r="AB588" s="4">
        <v>2021</v>
      </c>
      <c r="AC588" s="2" t="str">
        <f>IF(sum!A581="MA",sum!B581,"*")</f>
        <v>*</v>
      </c>
      <c r="AD588" s="2"/>
      <c r="AE588" s="2" t="str">
        <f>IF(sum!A581="MA",sum!D581,"*")</f>
        <v>*</v>
      </c>
      <c r="AH588" s="4" t="s">
        <v>186</v>
      </c>
      <c r="AI588" s="4" t="s">
        <v>187</v>
      </c>
      <c r="AJ588" s="4">
        <v>2021</v>
      </c>
      <c r="AK588" s="2" t="str">
        <f>IF(sum!A581="ON",sum!B581,"*")</f>
        <v>*</v>
      </c>
      <c r="AL588" s="2"/>
      <c r="AM588" s="2" t="str">
        <f>IF(sum!A581="ON",sum!D581,"*")</f>
        <v>*</v>
      </c>
      <c r="AP588" s="2" t="s">
        <v>186</v>
      </c>
      <c r="AQ588" s="2" t="s">
        <v>187</v>
      </c>
      <c r="AR588" s="2">
        <v>2021</v>
      </c>
      <c r="AS588" s="2" t="str">
        <f>IF(sum!A581="QU",sum!B581,"*")</f>
        <v>EDU-AuxiliaryEquip_ELE1</v>
      </c>
      <c r="AT588" s="2"/>
      <c r="AU588" s="2">
        <f>IF(sum!A581="QU",sum!D581,"*")</f>
        <v>0.116254491650811</v>
      </c>
      <c r="AX588" s="4" t="s">
        <v>186</v>
      </c>
      <c r="AY588" s="4" t="s">
        <v>187</v>
      </c>
      <c r="AZ588" s="4">
        <v>2021</v>
      </c>
      <c r="BA588" s="2" t="str">
        <f>IF(sum!A581="SA",sum!B581,"*")</f>
        <v>*</v>
      </c>
      <c r="BB588" s="2"/>
      <c r="BC588" s="2" t="str">
        <f>IF(sum!A581="SA",sum!D581,"*")</f>
        <v>*</v>
      </c>
    </row>
    <row r="589" spans="2:55">
      <c r="B589" s="2" t="s">
        <v>186</v>
      </c>
      <c r="C589" s="2" t="s">
        <v>187</v>
      </c>
      <c r="D589" s="2">
        <v>2021</v>
      </c>
      <c r="J589" s="2" t="s">
        <v>186</v>
      </c>
      <c r="K589" s="2" t="s">
        <v>187</v>
      </c>
      <c r="L589" s="2">
        <v>2021</v>
      </c>
      <c r="M589" s="2" t="str">
        <f>IF(sum!A582="AT",sum!B582,"*")</f>
        <v>*</v>
      </c>
      <c r="N589" s="2"/>
      <c r="O589" s="2" t="str">
        <f>IF(sum!A582="AT",sum!D582,"*")</f>
        <v>*</v>
      </c>
      <c r="R589" s="2" t="s">
        <v>186</v>
      </c>
      <c r="S589" s="2" t="s">
        <v>187</v>
      </c>
      <c r="T589" s="2">
        <v>2021</v>
      </c>
      <c r="U589" s="2" t="str">
        <f>IF(sum!A582="BC",sum!B582,"*")</f>
        <v>*</v>
      </c>
      <c r="V589" s="2"/>
      <c r="W589" s="2" t="str">
        <f>IF(sum!A582="BC",sum!D582,"*")</f>
        <v>*</v>
      </c>
      <c r="Z589" s="2" t="s">
        <v>186</v>
      </c>
      <c r="AA589" s="2" t="s">
        <v>187</v>
      </c>
      <c r="AB589" s="2">
        <v>2021</v>
      </c>
      <c r="AC589" s="2" t="str">
        <f>IF(sum!A582="MA",sum!B582,"*")</f>
        <v>*</v>
      </c>
      <c r="AD589" s="2"/>
      <c r="AE589" s="2" t="str">
        <f>IF(sum!A582="MA",sum!D582,"*")</f>
        <v>*</v>
      </c>
      <c r="AH589" s="2" t="s">
        <v>186</v>
      </c>
      <c r="AI589" s="2" t="s">
        <v>187</v>
      </c>
      <c r="AJ589" s="2">
        <v>2021</v>
      </c>
      <c r="AK589" s="2" t="str">
        <f>IF(sum!A582="ON",sum!B582,"*")</f>
        <v>*</v>
      </c>
      <c r="AL589" s="2"/>
      <c r="AM589" s="2" t="str">
        <f>IF(sum!A582="ON",sum!D582,"*")</f>
        <v>*</v>
      </c>
      <c r="AP589" s="4" t="s">
        <v>186</v>
      </c>
      <c r="AQ589" s="4" t="s">
        <v>187</v>
      </c>
      <c r="AR589" s="4">
        <v>2021</v>
      </c>
      <c r="AS589" s="2" t="str">
        <f>IF(sum!A582="QU",sum!B582,"*")</f>
        <v>EDU-AuxiliaryMot_ELE1</v>
      </c>
      <c r="AT589" s="2"/>
      <c r="AU589" s="2">
        <f>IF(sum!A582="QU",sum!D582,"*")</f>
        <v>0.0348763474952445</v>
      </c>
      <c r="AX589" s="2" t="s">
        <v>186</v>
      </c>
      <c r="AY589" s="2" t="s">
        <v>187</v>
      </c>
      <c r="AZ589" s="2">
        <v>2021</v>
      </c>
      <c r="BA589" s="2" t="str">
        <f>IF(sum!A582="SA",sum!B582,"*")</f>
        <v>*</v>
      </c>
      <c r="BB589" s="2"/>
      <c r="BC589" s="2" t="str">
        <f>IF(sum!A582="SA",sum!D582,"*")</f>
        <v>*</v>
      </c>
    </row>
    <row r="590" spans="2:55">
      <c r="B590" s="2" t="s">
        <v>186</v>
      </c>
      <c r="C590" s="2" t="s">
        <v>187</v>
      </c>
      <c r="D590" s="2">
        <v>2021</v>
      </c>
      <c r="J590" s="2" t="s">
        <v>186</v>
      </c>
      <c r="K590" s="2" t="s">
        <v>187</v>
      </c>
      <c r="L590" s="2">
        <v>2021</v>
      </c>
      <c r="M590" s="2" t="str">
        <f>IF(sum!A583="AT",sum!B583,"*")</f>
        <v>*</v>
      </c>
      <c r="N590" s="2"/>
      <c r="O590" s="2" t="str">
        <f>IF(sum!A583="AT",sum!D583,"*")</f>
        <v>*</v>
      </c>
      <c r="R590" s="2" t="s">
        <v>186</v>
      </c>
      <c r="S590" s="2" t="s">
        <v>187</v>
      </c>
      <c r="T590" s="2">
        <v>2021</v>
      </c>
      <c r="U590" s="2" t="str">
        <f>IF(sum!A583="BC",sum!B583,"*")</f>
        <v>*</v>
      </c>
      <c r="V590" s="2"/>
      <c r="W590" s="2" t="str">
        <f>IF(sum!A583="BC",sum!D583,"*")</f>
        <v>*</v>
      </c>
      <c r="Z590" s="2" t="s">
        <v>186</v>
      </c>
      <c r="AA590" s="2" t="s">
        <v>187</v>
      </c>
      <c r="AB590" s="2">
        <v>2021</v>
      </c>
      <c r="AC590" s="2" t="str">
        <f>IF(sum!A583="MA",sum!B583,"*")</f>
        <v>*</v>
      </c>
      <c r="AD590" s="2"/>
      <c r="AE590" s="2" t="str">
        <f>IF(sum!A583="MA",sum!D583,"*")</f>
        <v>*</v>
      </c>
      <c r="AH590" s="2" t="s">
        <v>186</v>
      </c>
      <c r="AI590" s="2" t="s">
        <v>187</v>
      </c>
      <c r="AJ590" s="2">
        <v>2021</v>
      </c>
      <c r="AK590" s="2" t="str">
        <f>IF(sum!A583="ON",sum!B583,"*")</f>
        <v>*</v>
      </c>
      <c r="AL590" s="2"/>
      <c r="AM590" s="2" t="str">
        <f>IF(sum!A583="ON",sum!D583,"*")</f>
        <v>*</v>
      </c>
      <c r="AP590" s="2" t="s">
        <v>186</v>
      </c>
      <c r="AQ590" s="2" t="s">
        <v>187</v>
      </c>
      <c r="AR590" s="2">
        <v>2021</v>
      </c>
      <c r="AS590" s="2" t="str">
        <f>IF(sum!A583="QU",sum!B583,"*")</f>
        <v>EDU-Light_ELE1</v>
      </c>
      <c r="AT590" s="2"/>
      <c r="AU590" s="2">
        <f>IF(sum!A583="QU",sum!D583,"*")</f>
        <v>0.142675967025996</v>
      </c>
      <c r="AX590" s="2" t="s">
        <v>186</v>
      </c>
      <c r="AY590" s="2" t="s">
        <v>187</v>
      </c>
      <c r="AZ590" s="2">
        <v>2021</v>
      </c>
      <c r="BA590" s="2" t="str">
        <f>IF(sum!A583="SA",sum!B583,"*")</f>
        <v>*</v>
      </c>
      <c r="BB590" s="2"/>
      <c r="BC590" s="2" t="str">
        <f>IF(sum!A583="SA",sum!D583,"*")</f>
        <v>*</v>
      </c>
    </row>
    <row r="591" spans="2:55">
      <c r="B591" s="4" t="s">
        <v>186</v>
      </c>
      <c r="C591" s="4" t="s">
        <v>187</v>
      </c>
      <c r="D591" s="4">
        <v>2021</v>
      </c>
      <c r="J591" s="4" t="s">
        <v>186</v>
      </c>
      <c r="K591" s="4" t="s">
        <v>187</v>
      </c>
      <c r="L591" s="4">
        <v>2021</v>
      </c>
      <c r="M591" s="2" t="str">
        <f>IF(sum!A584="AT",sum!B584,"*")</f>
        <v>*</v>
      </c>
      <c r="N591" s="2"/>
      <c r="O591" s="2" t="str">
        <f>IF(sum!A584="AT",sum!D584,"*")</f>
        <v>*</v>
      </c>
      <c r="R591" s="4" t="s">
        <v>186</v>
      </c>
      <c r="S591" s="4" t="s">
        <v>187</v>
      </c>
      <c r="T591" s="4">
        <v>2021</v>
      </c>
      <c r="U591" s="2" t="str">
        <f>IF(sum!A584="BC",sum!B584,"*")</f>
        <v>*</v>
      </c>
      <c r="V591" s="2"/>
      <c r="W591" s="2" t="str">
        <f>IF(sum!A584="BC",sum!D584,"*")</f>
        <v>*</v>
      </c>
      <c r="Z591" s="4" t="s">
        <v>186</v>
      </c>
      <c r="AA591" s="4" t="s">
        <v>187</v>
      </c>
      <c r="AB591" s="4">
        <v>2021</v>
      </c>
      <c r="AC591" s="2" t="str">
        <f>IF(sum!A584="MA",sum!B584,"*")</f>
        <v>*</v>
      </c>
      <c r="AD591" s="2"/>
      <c r="AE591" s="2" t="str">
        <f>IF(sum!A584="MA",sum!D584,"*")</f>
        <v>*</v>
      </c>
      <c r="AH591" s="4" t="s">
        <v>186</v>
      </c>
      <c r="AI591" s="4" t="s">
        <v>187</v>
      </c>
      <c r="AJ591" s="4">
        <v>2021</v>
      </c>
      <c r="AK591" s="2" t="str">
        <f>IF(sum!A584="ON",sum!B584,"*")</f>
        <v>*</v>
      </c>
      <c r="AL591" s="2"/>
      <c r="AM591" s="2" t="str">
        <f>IF(sum!A584="ON",sum!D584,"*")</f>
        <v>*</v>
      </c>
      <c r="AP591" s="4" t="s">
        <v>186</v>
      </c>
      <c r="AQ591" s="4" t="s">
        <v>187</v>
      </c>
      <c r="AR591" s="4">
        <v>2021</v>
      </c>
      <c r="AS591" s="2" t="str">
        <f>IF(sum!A584="QU",sum!B584,"*")</f>
        <v>EDU-SpCool_ELE1</v>
      </c>
      <c r="AT591" s="2"/>
      <c r="AU591" s="2">
        <f>IF(sum!A584="QU",sum!D584,"*")</f>
        <v>0.0507292327203552</v>
      </c>
      <c r="AX591" s="4" t="s">
        <v>186</v>
      </c>
      <c r="AY591" s="4" t="s">
        <v>187</v>
      </c>
      <c r="AZ591" s="4">
        <v>2021</v>
      </c>
      <c r="BA591" s="2" t="str">
        <f>IF(sum!A584="SA",sum!B584,"*")</f>
        <v>*</v>
      </c>
      <c r="BB591" s="2"/>
      <c r="BC591" s="2" t="str">
        <f>IF(sum!A584="SA",sum!D584,"*")</f>
        <v>*</v>
      </c>
    </row>
    <row r="592" spans="2:55">
      <c r="B592" s="2" t="s">
        <v>186</v>
      </c>
      <c r="C592" s="2" t="s">
        <v>187</v>
      </c>
      <c r="D592" s="2">
        <v>2021</v>
      </c>
      <c r="J592" s="2" t="s">
        <v>186</v>
      </c>
      <c r="K592" s="2" t="s">
        <v>187</v>
      </c>
      <c r="L592" s="2">
        <v>2021</v>
      </c>
      <c r="M592" s="2" t="str">
        <f>IF(sum!A585="AT",sum!B585,"*")</f>
        <v>*</v>
      </c>
      <c r="N592" s="2"/>
      <c r="O592" s="2" t="str">
        <f>IF(sum!A585="AT",sum!D585,"*")</f>
        <v>*</v>
      </c>
      <c r="R592" s="2" t="s">
        <v>186</v>
      </c>
      <c r="S592" s="2" t="s">
        <v>187</v>
      </c>
      <c r="T592" s="2">
        <v>2021</v>
      </c>
      <c r="U592" s="2" t="str">
        <f>IF(sum!A585="BC",sum!B585,"*")</f>
        <v>*</v>
      </c>
      <c r="V592" s="2"/>
      <c r="W592" s="2" t="str">
        <f>IF(sum!A585="BC",sum!D585,"*")</f>
        <v>*</v>
      </c>
      <c r="Z592" s="2" t="s">
        <v>186</v>
      </c>
      <c r="AA592" s="2" t="s">
        <v>187</v>
      </c>
      <c r="AB592" s="2">
        <v>2021</v>
      </c>
      <c r="AC592" s="2" t="str">
        <f>IF(sum!A585="MA",sum!B585,"*")</f>
        <v>*</v>
      </c>
      <c r="AD592" s="2"/>
      <c r="AE592" s="2" t="str">
        <f>IF(sum!A585="MA",sum!D585,"*")</f>
        <v>*</v>
      </c>
      <c r="AH592" s="2" t="s">
        <v>186</v>
      </c>
      <c r="AI592" s="2" t="s">
        <v>187</v>
      </c>
      <c r="AJ592" s="2">
        <v>2021</v>
      </c>
      <c r="AK592" s="2" t="str">
        <f>IF(sum!A585="ON",sum!B585,"*")</f>
        <v>*</v>
      </c>
      <c r="AL592" s="2"/>
      <c r="AM592" s="2" t="str">
        <f>IF(sum!A585="ON",sum!D585,"*")</f>
        <v>*</v>
      </c>
      <c r="AP592" s="2" t="s">
        <v>186</v>
      </c>
      <c r="AQ592" s="2" t="s">
        <v>187</v>
      </c>
      <c r="AR592" s="2">
        <v>2021</v>
      </c>
      <c r="AS592" s="2" t="str">
        <f>IF(sum!A585="QU",sum!B585,"*")</f>
        <v>EDU-SpHeat_ELE1</v>
      </c>
      <c r="AT592" s="2"/>
      <c r="AU592" s="2">
        <f>IF(sum!A585="QU",sum!D585,"*")</f>
        <v>0.170506587754527</v>
      </c>
      <c r="AX592" s="2" t="s">
        <v>186</v>
      </c>
      <c r="AY592" s="2" t="s">
        <v>187</v>
      </c>
      <c r="AZ592" s="2">
        <v>2021</v>
      </c>
      <c r="BA592" s="2" t="str">
        <f>IF(sum!A585="SA",sum!B585,"*")</f>
        <v>*</v>
      </c>
      <c r="BB592" s="2"/>
      <c r="BC592" s="2" t="str">
        <f>IF(sum!A585="SA",sum!D585,"*")</f>
        <v>*</v>
      </c>
    </row>
    <row r="593" spans="2:55">
      <c r="B593" s="2" t="s">
        <v>186</v>
      </c>
      <c r="C593" s="2" t="s">
        <v>187</v>
      </c>
      <c r="D593" s="2">
        <v>2021</v>
      </c>
      <c r="J593" s="2" t="s">
        <v>186</v>
      </c>
      <c r="K593" s="2" t="s">
        <v>187</v>
      </c>
      <c r="L593" s="2">
        <v>2021</v>
      </c>
      <c r="M593" s="2" t="str">
        <f>IF(sum!A586="AT",sum!B586,"*")</f>
        <v>*</v>
      </c>
      <c r="N593" s="2"/>
      <c r="O593" s="2" t="str">
        <f>IF(sum!A586="AT",sum!D586,"*")</f>
        <v>*</v>
      </c>
      <c r="R593" s="2" t="s">
        <v>186</v>
      </c>
      <c r="S593" s="2" t="s">
        <v>187</v>
      </c>
      <c r="T593" s="2">
        <v>2021</v>
      </c>
      <c r="U593" s="2" t="str">
        <f>IF(sum!A586="BC",sum!B586,"*")</f>
        <v>*</v>
      </c>
      <c r="V593" s="2"/>
      <c r="W593" s="2" t="str">
        <f>IF(sum!A586="BC",sum!D586,"*")</f>
        <v>*</v>
      </c>
      <c r="Z593" s="2" t="s">
        <v>186</v>
      </c>
      <c r="AA593" s="2" t="s">
        <v>187</v>
      </c>
      <c r="AB593" s="2">
        <v>2021</v>
      </c>
      <c r="AC593" s="2" t="str">
        <f>IF(sum!A586="MA",sum!B586,"*")</f>
        <v>*</v>
      </c>
      <c r="AD593" s="2"/>
      <c r="AE593" s="2" t="str">
        <f>IF(sum!A586="MA",sum!D586,"*")</f>
        <v>*</v>
      </c>
      <c r="AH593" s="2" t="s">
        <v>186</v>
      </c>
      <c r="AI593" s="2" t="s">
        <v>187</v>
      </c>
      <c r="AJ593" s="2">
        <v>2021</v>
      </c>
      <c r="AK593" s="2" t="str">
        <f>IF(sum!A586="ON",sum!B586,"*")</f>
        <v>*</v>
      </c>
      <c r="AL593" s="2"/>
      <c r="AM593" s="2" t="str">
        <f>IF(sum!A586="ON",sum!D586,"*")</f>
        <v>*</v>
      </c>
      <c r="AP593" s="4" t="s">
        <v>186</v>
      </c>
      <c r="AQ593" s="4" t="s">
        <v>187</v>
      </c>
      <c r="AR593" s="4">
        <v>2021</v>
      </c>
      <c r="AS593" s="2" t="str">
        <f>IF(sum!A586="QU",sum!B586,"*")</f>
        <v>EDU-WaterHeat_ELE1</v>
      </c>
      <c r="AT593" s="2"/>
      <c r="AU593" s="2">
        <f>IF(sum!A586="QU",sum!D586,"*")</f>
        <v>0.0359332065102515</v>
      </c>
      <c r="AX593" s="2" t="s">
        <v>186</v>
      </c>
      <c r="AY593" s="2" t="s">
        <v>187</v>
      </c>
      <c r="AZ593" s="2">
        <v>2021</v>
      </c>
      <c r="BA593" s="2" t="str">
        <f>IF(sum!A586="SA",sum!B586,"*")</f>
        <v>*</v>
      </c>
      <c r="BB593" s="2"/>
      <c r="BC593" s="2" t="str">
        <f>IF(sum!A586="SA",sum!D586,"*")</f>
        <v>*</v>
      </c>
    </row>
    <row r="594" spans="2:55">
      <c r="B594" s="4" t="s">
        <v>186</v>
      </c>
      <c r="C594" s="4" t="s">
        <v>187</v>
      </c>
      <c r="D594" s="4">
        <v>2021</v>
      </c>
      <c r="J594" s="4" t="s">
        <v>186</v>
      </c>
      <c r="K594" s="4" t="s">
        <v>187</v>
      </c>
      <c r="L594" s="4">
        <v>2021</v>
      </c>
      <c r="M594" s="2" t="str">
        <f>IF(sum!A587="AT",sum!B587,"*")</f>
        <v>*</v>
      </c>
      <c r="N594" s="2"/>
      <c r="O594" s="2" t="str">
        <f>IF(sum!A587="AT",sum!D587,"*")</f>
        <v>*</v>
      </c>
      <c r="R594" s="4" t="s">
        <v>186</v>
      </c>
      <c r="S594" s="4" t="s">
        <v>187</v>
      </c>
      <c r="T594" s="4">
        <v>2021</v>
      </c>
      <c r="U594" s="2" t="str">
        <f>IF(sum!A587="BC",sum!B587,"*")</f>
        <v>*</v>
      </c>
      <c r="V594" s="2"/>
      <c r="W594" s="2" t="str">
        <f>IF(sum!A587="BC",sum!D587,"*")</f>
        <v>*</v>
      </c>
      <c r="Z594" s="4" t="s">
        <v>186</v>
      </c>
      <c r="AA594" s="4" t="s">
        <v>187</v>
      </c>
      <c r="AB594" s="4">
        <v>2021</v>
      </c>
      <c r="AC594" s="2" t="str">
        <f>IF(sum!A587="MA",sum!B587,"*")</f>
        <v>*</v>
      </c>
      <c r="AD594" s="2"/>
      <c r="AE594" s="2" t="str">
        <f>IF(sum!A587="MA",sum!D587,"*")</f>
        <v>*</v>
      </c>
      <c r="AH594" s="4" t="s">
        <v>186</v>
      </c>
      <c r="AI594" s="4" t="s">
        <v>187</v>
      </c>
      <c r="AJ594" s="4">
        <v>2021</v>
      </c>
      <c r="AK594" s="2" t="str">
        <f>IF(sum!A587="ON",sum!B587,"*")</f>
        <v>*</v>
      </c>
      <c r="AL594" s="2"/>
      <c r="AM594" s="2" t="str">
        <f>IF(sum!A587="ON",sum!D587,"*")</f>
        <v>*</v>
      </c>
      <c r="AP594" s="2" t="s">
        <v>186</v>
      </c>
      <c r="AQ594" s="2" t="s">
        <v>187</v>
      </c>
      <c r="AR594" s="2">
        <v>2021</v>
      </c>
      <c r="AS594" s="2" t="str">
        <f>IF(sum!A587="QU",sum!B587,"*")</f>
        <v>ESTBATS101_2h</v>
      </c>
      <c r="AT594" s="2"/>
      <c r="AU594" s="2">
        <f>IF(sum!A587="QU",sum!D587,"*")</f>
        <v>0</v>
      </c>
      <c r="AX594" s="4" t="s">
        <v>186</v>
      </c>
      <c r="AY594" s="4" t="s">
        <v>187</v>
      </c>
      <c r="AZ594" s="4">
        <v>2021</v>
      </c>
      <c r="BA594" s="2" t="str">
        <f>IF(sum!A587="SA",sum!B587,"*")</f>
        <v>*</v>
      </c>
      <c r="BB594" s="2"/>
      <c r="BC594" s="2" t="str">
        <f>IF(sum!A587="SA",sum!D587,"*")</f>
        <v>*</v>
      </c>
    </row>
    <row r="595" spans="2:55">
      <c r="B595" s="2" t="s">
        <v>186</v>
      </c>
      <c r="C595" s="2" t="s">
        <v>187</v>
      </c>
      <c r="D595" s="2">
        <v>2021</v>
      </c>
      <c r="J595" s="2" t="s">
        <v>186</v>
      </c>
      <c r="K595" s="2" t="s">
        <v>187</v>
      </c>
      <c r="L595" s="2">
        <v>2021</v>
      </c>
      <c r="M595" s="2" t="str">
        <f>IF(sum!A588="AT",sum!B588,"*")</f>
        <v>*</v>
      </c>
      <c r="N595" s="2"/>
      <c r="O595" s="2" t="str">
        <f>IF(sum!A588="AT",sum!D588,"*")</f>
        <v>*</v>
      </c>
      <c r="R595" s="2" t="s">
        <v>186</v>
      </c>
      <c r="S595" s="2" t="s">
        <v>187</v>
      </c>
      <c r="T595" s="2">
        <v>2021</v>
      </c>
      <c r="U595" s="2" t="str">
        <f>IF(sum!A588="BC",sum!B588,"*")</f>
        <v>*</v>
      </c>
      <c r="V595" s="2"/>
      <c r="W595" s="2" t="str">
        <f>IF(sum!A588="BC",sum!D588,"*")</f>
        <v>*</v>
      </c>
      <c r="Z595" s="2" t="s">
        <v>186</v>
      </c>
      <c r="AA595" s="2" t="s">
        <v>187</v>
      </c>
      <c r="AB595" s="2">
        <v>2021</v>
      </c>
      <c r="AC595" s="2" t="str">
        <f>IF(sum!A588="MA",sum!B588,"*")</f>
        <v>*</v>
      </c>
      <c r="AD595" s="2"/>
      <c r="AE595" s="2" t="str">
        <f>IF(sum!A588="MA",sum!D588,"*")</f>
        <v>*</v>
      </c>
      <c r="AH595" s="2" t="s">
        <v>186</v>
      </c>
      <c r="AI595" s="2" t="s">
        <v>187</v>
      </c>
      <c r="AJ595" s="2">
        <v>2021</v>
      </c>
      <c r="AK595" s="2" t="str">
        <f>IF(sum!A588="ON",sum!B588,"*")</f>
        <v>*</v>
      </c>
      <c r="AL595" s="2"/>
      <c r="AM595" s="2" t="str">
        <f>IF(sum!A588="ON",sum!D588,"*")</f>
        <v>*</v>
      </c>
      <c r="AP595" s="4" t="s">
        <v>186</v>
      </c>
      <c r="AQ595" s="4" t="s">
        <v>187</v>
      </c>
      <c r="AR595" s="4">
        <v>2021</v>
      </c>
      <c r="AS595" s="2" t="str">
        <f>IF(sum!A588="QU",sum!B588,"*")</f>
        <v>ESTCAESS101_4h</v>
      </c>
      <c r="AT595" s="2"/>
      <c r="AU595" s="2">
        <f>IF(sum!A588="QU",sum!D588,"*")</f>
        <v>0.527939865158718</v>
      </c>
      <c r="AX595" s="2" t="s">
        <v>186</v>
      </c>
      <c r="AY595" s="2" t="s">
        <v>187</v>
      </c>
      <c r="AZ595" s="2">
        <v>2021</v>
      </c>
      <c r="BA595" s="2" t="str">
        <f>IF(sum!A588="SA",sum!B588,"*")</f>
        <v>*</v>
      </c>
      <c r="BB595" s="2"/>
      <c r="BC595" s="2" t="str">
        <f>IF(sum!A588="SA",sum!D588,"*")</f>
        <v>*</v>
      </c>
    </row>
    <row r="596" spans="2:55">
      <c r="B596" s="2" t="s">
        <v>186</v>
      </c>
      <c r="C596" s="2" t="s">
        <v>187</v>
      </c>
      <c r="D596" s="2">
        <v>2021</v>
      </c>
      <c r="J596" s="2" t="s">
        <v>186</v>
      </c>
      <c r="K596" s="2" t="s">
        <v>187</v>
      </c>
      <c r="L596" s="2">
        <v>2021</v>
      </c>
      <c r="M596" s="2" t="str">
        <f>IF(sum!A589="AT",sum!B589,"*")</f>
        <v>*</v>
      </c>
      <c r="N596" s="2"/>
      <c r="O596" s="2" t="str">
        <f>IF(sum!A589="AT",sum!D589,"*")</f>
        <v>*</v>
      </c>
      <c r="R596" s="2" t="s">
        <v>186</v>
      </c>
      <c r="S596" s="2" t="s">
        <v>187</v>
      </c>
      <c r="T596" s="2">
        <v>2021</v>
      </c>
      <c r="U596" s="2" t="str">
        <f>IF(sum!A589="BC",sum!B589,"*")</f>
        <v>*</v>
      </c>
      <c r="V596" s="2"/>
      <c r="W596" s="2" t="str">
        <f>IF(sum!A589="BC",sum!D589,"*")</f>
        <v>*</v>
      </c>
      <c r="Z596" s="2" t="s">
        <v>186</v>
      </c>
      <c r="AA596" s="2" t="s">
        <v>187</v>
      </c>
      <c r="AB596" s="2">
        <v>2021</v>
      </c>
      <c r="AC596" s="2" t="str">
        <f>IF(sum!A589="MA",sum!B589,"*")</f>
        <v>*</v>
      </c>
      <c r="AD596" s="2"/>
      <c r="AE596" s="2" t="str">
        <f>IF(sum!A589="MA",sum!D589,"*")</f>
        <v>*</v>
      </c>
      <c r="AH596" s="2" t="s">
        <v>186</v>
      </c>
      <c r="AI596" s="2" t="s">
        <v>187</v>
      </c>
      <c r="AJ596" s="2">
        <v>2021</v>
      </c>
      <c r="AK596" s="2" t="str">
        <f>IF(sum!A589="ON",sum!B589,"*")</f>
        <v>*</v>
      </c>
      <c r="AL596" s="2"/>
      <c r="AM596" s="2" t="str">
        <f>IF(sum!A589="ON",sum!D589,"*")</f>
        <v>*</v>
      </c>
      <c r="AP596" s="2" t="s">
        <v>186</v>
      </c>
      <c r="AQ596" s="2" t="s">
        <v>187</v>
      </c>
      <c r="AR596" s="2">
        <v>2021</v>
      </c>
      <c r="AS596" s="2" t="str">
        <f>IF(sum!A589="QU",sum!B589,"*")</f>
        <v>ESTCAESS101_24h</v>
      </c>
      <c r="AT596" s="2"/>
      <c r="AU596" s="2">
        <f>IF(sum!A589="QU",sum!D589,"*")</f>
        <v>0</v>
      </c>
      <c r="AX596" s="2" t="s">
        <v>186</v>
      </c>
      <c r="AY596" s="2" t="s">
        <v>187</v>
      </c>
      <c r="AZ596" s="2">
        <v>2021</v>
      </c>
      <c r="BA596" s="2" t="str">
        <f>IF(sum!A589="SA",sum!B589,"*")</f>
        <v>*</v>
      </c>
      <c r="BB596" s="2"/>
      <c r="BC596" s="2" t="str">
        <f>IF(sum!A589="SA",sum!D589,"*")</f>
        <v>*</v>
      </c>
    </row>
    <row r="597" spans="2:55">
      <c r="B597" s="4" t="s">
        <v>186</v>
      </c>
      <c r="C597" s="4" t="s">
        <v>187</v>
      </c>
      <c r="D597" s="4">
        <v>2021</v>
      </c>
      <c r="J597" s="4" t="s">
        <v>186</v>
      </c>
      <c r="K597" s="4" t="s">
        <v>187</v>
      </c>
      <c r="L597" s="4">
        <v>2021</v>
      </c>
      <c r="M597" s="2" t="str">
        <f>IF(sum!A590="AT",sum!B590,"*")</f>
        <v>*</v>
      </c>
      <c r="N597" s="2"/>
      <c r="O597" s="2" t="str">
        <f>IF(sum!A590="AT",sum!D590,"*")</f>
        <v>*</v>
      </c>
      <c r="R597" s="4" t="s">
        <v>186</v>
      </c>
      <c r="S597" s="4" t="s">
        <v>187</v>
      </c>
      <c r="T597" s="4">
        <v>2021</v>
      </c>
      <c r="U597" s="2" t="str">
        <f>IF(sum!A590="BC",sum!B590,"*")</f>
        <v>*</v>
      </c>
      <c r="V597" s="2"/>
      <c r="W597" s="2" t="str">
        <f>IF(sum!A590="BC",sum!D590,"*")</f>
        <v>*</v>
      </c>
      <c r="Z597" s="4" t="s">
        <v>186</v>
      </c>
      <c r="AA597" s="4" t="s">
        <v>187</v>
      </c>
      <c r="AB597" s="4">
        <v>2021</v>
      </c>
      <c r="AC597" s="2" t="str">
        <f>IF(sum!A590="MA",sum!B590,"*")</f>
        <v>*</v>
      </c>
      <c r="AD597" s="2"/>
      <c r="AE597" s="2" t="str">
        <f>IF(sum!A590="MA",sum!D590,"*")</f>
        <v>*</v>
      </c>
      <c r="AH597" s="4" t="s">
        <v>186</v>
      </c>
      <c r="AI597" s="4" t="s">
        <v>187</v>
      </c>
      <c r="AJ597" s="4">
        <v>2021</v>
      </c>
      <c r="AK597" s="2" t="str">
        <f>IF(sum!A590="ON",sum!B590,"*")</f>
        <v>*</v>
      </c>
      <c r="AL597" s="2"/>
      <c r="AM597" s="2" t="str">
        <f>IF(sum!A590="ON",sum!D590,"*")</f>
        <v>*</v>
      </c>
      <c r="AP597" s="4" t="s">
        <v>186</v>
      </c>
      <c r="AQ597" s="4" t="s">
        <v>187</v>
      </c>
      <c r="AR597" s="4">
        <v>2021</v>
      </c>
      <c r="AS597" s="2" t="str">
        <f>IF(sum!A590="QU",sum!B590,"*")</f>
        <v>EUGEOF01</v>
      </c>
      <c r="AT597" s="2"/>
      <c r="AU597" s="2">
        <f>IF(sum!A590="QU",sum!D590,"*")</f>
        <v>0</v>
      </c>
      <c r="AX597" s="4" t="s">
        <v>186</v>
      </c>
      <c r="AY597" s="4" t="s">
        <v>187</v>
      </c>
      <c r="AZ597" s="4">
        <v>2021</v>
      </c>
      <c r="BA597" s="2" t="str">
        <f>IF(sum!A590="SA",sum!B590,"*")</f>
        <v>*</v>
      </c>
      <c r="BB597" s="2"/>
      <c r="BC597" s="2" t="str">
        <f>IF(sum!A590="SA",sum!D590,"*")</f>
        <v>*</v>
      </c>
    </row>
    <row r="598" spans="2:55">
      <c r="B598" s="2" t="s">
        <v>186</v>
      </c>
      <c r="C598" s="2" t="s">
        <v>187</v>
      </c>
      <c r="D598" s="2">
        <v>2021</v>
      </c>
      <c r="J598" s="2" t="s">
        <v>186</v>
      </c>
      <c r="K598" s="2" t="s">
        <v>187</v>
      </c>
      <c r="L598" s="2">
        <v>2021</v>
      </c>
      <c r="M598" s="2" t="str">
        <f>IF(sum!A591="AT",sum!B591,"*")</f>
        <v>*</v>
      </c>
      <c r="N598" s="2"/>
      <c r="O598" s="2" t="str">
        <f>IF(sum!A591="AT",sum!D591,"*")</f>
        <v>*</v>
      </c>
      <c r="R598" s="2" t="s">
        <v>186</v>
      </c>
      <c r="S598" s="2" t="s">
        <v>187</v>
      </c>
      <c r="T598" s="2">
        <v>2021</v>
      </c>
      <c r="U598" s="2" t="str">
        <f>IF(sum!A591="BC",sum!B591,"*")</f>
        <v>*</v>
      </c>
      <c r="V598" s="2"/>
      <c r="W598" s="2" t="str">
        <f>IF(sum!A591="BC",sum!D591,"*")</f>
        <v>*</v>
      </c>
      <c r="Z598" s="2" t="s">
        <v>186</v>
      </c>
      <c r="AA598" s="2" t="s">
        <v>187</v>
      </c>
      <c r="AB598" s="2">
        <v>2021</v>
      </c>
      <c r="AC598" s="2" t="str">
        <f>IF(sum!A591="MA",sum!B591,"*")</f>
        <v>*</v>
      </c>
      <c r="AD598" s="2"/>
      <c r="AE598" s="2" t="str">
        <f>IF(sum!A591="MA",sum!D591,"*")</f>
        <v>*</v>
      </c>
      <c r="AH598" s="2" t="s">
        <v>186</v>
      </c>
      <c r="AI598" s="2" t="s">
        <v>187</v>
      </c>
      <c r="AJ598" s="2">
        <v>2021</v>
      </c>
      <c r="AK598" s="2" t="str">
        <f>IF(sum!A591="ON",sum!B591,"*")</f>
        <v>*</v>
      </c>
      <c r="AL598" s="2"/>
      <c r="AM598" s="2" t="str">
        <f>IF(sum!A591="ON",sum!D591,"*")</f>
        <v>*</v>
      </c>
      <c r="AP598" s="2" t="s">
        <v>186</v>
      </c>
      <c r="AQ598" s="2" t="s">
        <v>187</v>
      </c>
      <c r="AR598" s="2">
        <v>2021</v>
      </c>
      <c r="AS598" s="2" t="str">
        <f>IF(sum!A591="QU",sum!B591,"*")</f>
        <v>EUPVSOLL201</v>
      </c>
      <c r="AT598" s="2"/>
      <c r="AU598" s="2">
        <f>IF(sum!A591="QU",sum!D591,"*")</f>
        <v>0</v>
      </c>
      <c r="AX598" s="2" t="s">
        <v>186</v>
      </c>
      <c r="AY598" s="2" t="s">
        <v>187</v>
      </c>
      <c r="AZ598" s="2">
        <v>2021</v>
      </c>
      <c r="BA598" s="2" t="str">
        <f>IF(sum!A591="SA",sum!B591,"*")</f>
        <v>*</v>
      </c>
      <c r="BB598" s="2"/>
      <c r="BC598" s="2" t="str">
        <f>IF(sum!A591="SA",sum!D591,"*")</f>
        <v>*</v>
      </c>
    </row>
    <row r="599" spans="2:55">
      <c r="B599" s="2" t="s">
        <v>186</v>
      </c>
      <c r="C599" s="2" t="s">
        <v>187</v>
      </c>
      <c r="D599" s="2">
        <v>2021</v>
      </c>
      <c r="J599" s="2" t="s">
        <v>186</v>
      </c>
      <c r="K599" s="2" t="s">
        <v>187</v>
      </c>
      <c r="L599" s="2">
        <v>2021</v>
      </c>
      <c r="M599" s="2" t="str">
        <f>IF(sum!A592="AT",sum!B592,"*")</f>
        <v>*</v>
      </c>
      <c r="N599" s="2"/>
      <c r="O599" s="2" t="str">
        <f>IF(sum!A592="AT",sum!D592,"*")</f>
        <v>*</v>
      </c>
      <c r="R599" s="2" t="s">
        <v>186</v>
      </c>
      <c r="S599" s="2" t="s">
        <v>187</v>
      </c>
      <c r="T599" s="2">
        <v>2021</v>
      </c>
      <c r="U599" s="2" t="str">
        <f>IF(sum!A592="BC",sum!B592,"*")</f>
        <v>*</v>
      </c>
      <c r="V599" s="2"/>
      <c r="W599" s="2" t="str">
        <f>IF(sum!A592="BC",sum!D592,"*")</f>
        <v>*</v>
      </c>
      <c r="Z599" s="2" t="s">
        <v>186</v>
      </c>
      <c r="AA599" s="2" t="s">
        <v>187</v>
      </c>
      <c r="AB599" s="2">
        <v>2021</v>
      </c>
      <c r="AC599" s="2" t="str">
        <f>IF(sum!A592="MA",sum!B592,"*")</f>
        <v>*</v>
      </c>
      <c r="AD599" s="2"/>
      <c r="AE599" s="2" t="str">
        <f>IF(sum!A592="MA",sum!D592,"*")</f>
        <v>*</v>
      </c>
      <c r="AH599" s="2" t="s">
        <v>186</v>
      </c>
      <c r="AI599" s="2" t="s">
        <v>187</v>
      </c>
      <c r="AJ599" s="2">
        <v>2021</v>
      </c>
      <c r="AK599" s="2" t="str">
        <f>IF(sum!A592="ON",sum!B592,"*")</f>
        <v>*</v>
      </c>
      <c r="AL599" s="2"/>
      <c r="AM599" s="2" t="str">
        <f>IF(sum!A592="ON",sum!D592,"*")</f>
        <v>*</v>
      </c>
      <c r="AP599" s="4" t="s">
        <v>186</v>
      </c>
      <c r="AQ599" s="4" t="s">
        <v>187</v>
      </c>
      <c r="AR599" s="4">
        <v>2021</v>
      </c>
      <c r="AS599" s="2" t="str">
        <f>IF(sum!A592="QU",sum!B592,"*")</f>
        <v>EUPVSOLS201</v>
      </c>
      <c r="AT599" s="2"/>
      <c r="AU599" s="2">
        <f>IF(sum!A592="QU",sum!D592,"*")</f>
        <v>0</v>
      </c>
      <c r="AX599" s="2" t="s">
        <v>186</v>
      </c>
      <c r="AY599" s="2" t="s">
        <v>187</v>
      </c>
      <c r="AZ599" s="2">
        <v>2021</v>
      </c>
      <c r="BA599" s="2" t="str">
        <f>IF(sum!A592="SA",sum!B592,"*")</f>
        <v>*</v>
      </c>
      <c r="BB599" s="2"/>
      <c r="BC599" s="2" t="str">
        <f>IF(sum!A592="SA",sum!D592,"*")</f>
        <v>*</v>
      </c>
    </row>
    <row r="600" spans="2:55">
      <c r="B600" s="4" t="s">
        <v>186</v>
      </c>
      <c r="C600" s="4" t="s">
        <v>187</v>
      </c>
      <c r="D600" s="4">
        <v>2021</v>
      </c>
      <c r="J600" s="4" t="s">
        <v>186</v>
      </c>
      <c r="K600" s="4" t="s">
        <v>187</v>
      </c>
      <c r="L600" s="4">
        <v>2021</v>
      </c>
      <c r="M600" s="2" t="str">
        <f>IF(sum!A593="AT",sum!B593,"*")</f>
        <v>*</v>
      </c>
      <c r="N600" s="2"/>
      <c r="O600" s="2" t="str">
        <f>IF(sum!A593="AT",sum!D593,"*")</f>
        <v>*</v>
      </c>
      <c r="R600" s="4" t="s">
        <v>186</v>
      </c>
      <c r="S600" s="4" t="s">
        <v>187</v>
      </c>
      <c r="T600" s="4">
        <v>2021</v>
      </c>
      <c r="U600" s="2" t="str">
        <f>IF(sum!A593="BC",sum!B593,"*")</f>
        <v>*</v>
      </c>
      <c r="V600" s="2"/>
      <c r="W600" s="2" t="str">
        <f>IF(sum!A593="BC",sum!D593,"*")</f>
        <v>*</v>
      </c>
      <c r="Z600" s="4" t="s">
        <v>186</v>
      </c>
      <c r="AA600" s="4" t="s">
        <v>187</v>
      </c>
      <c r="AB600" s="4">
        <v>2021</v>
      </c>
      <c r="AC600" s="2" t="str">
        <f>IF(sum!A593="MA",sum!B593,"*")</f>
        <v>*</v>
      </c>
      <c r="AD600" s="2"/>
      <c r="AE600" s="2" t="str">
        <f>IF(sum!A593="MA",sum!D593,"*")</f>
        <v>*</v>
      </c>
      <c r="AH600" s="4" t="s">
        <v>186</v>
      </c>
      <c r="AI600" s="4" t="s">
        <v>187</v>
      </c>
      <c r="AJ600" s="4">
        <v>2021</v>
      </c>
      <c r="AK600" s="2" t="str">
        <f>IF(sum!A593="ON",sum!B593,"*")</f>
        <v>*</v>
      </c>
      <c r="AL600" s="2"/>
      <c r="AM600" s="2" t="str">
        <f>IF(sum!A593="ON",sum!D593,"*")</f>
        <v>*</v>
      </c>
      <c r="AP600" s="2" t="s">
        <v>186</v>
      </c>
      <c r="AQ600" s="2" t="s">
        <v>187</v>
      </c>
      <c r="AR600" s="2">
        <v>2021</v>
      </c>
      <c r="AS600" s="2" t="str">
        <f>IF(sum!A593="QU",sum!B593,"*")</f>
        <v>EUWINONH01</v>
      </c>
      <c r="AT600" s="2"/>
      <c r="AU600" s="2">
        <f>IF(sum!A593="QU",sum!D593,"*")</f>
        <v>0</v>
      </c>
      <c r="AX600" s="4" t="s">
        <v>186</v>
      </c>
      <c r="AY600" s="4" t="s">
        <v>187</v>
      </c>
      <c r="AZ600" s="4">
        <v>2021</v>
      </c>
      <c r="BA600" s="2" t="str">
        <f>IF(sum!A593="SA",sum!B593,"*")</f>
        <v>*</v>
      </c>
      <c r="BB600" s="2"/>
      <c r="BC600" s="2" t="str">
        <f>IF(sum!A593="SA",sum!D593,"*")</f>
        <v>*</v>
      </c>
    </row>
    <row r="601" spans="2:55">
      <c r="B601" s="2" t="s">
        <v>186</v>
      </c>
      <c r="C601" s="2" t="s">
        <v>187</v>
      </c>
      <c r="D601" s="2">
        <v>2021</v>
      </c>
      <c r="J601" s="2" t="s">
        <v>186</v>
      </c>
      <c r="K601" s="2" t="s">
        <v>187</v>
      </c>
      <c r="L601" s="2">
        <v>2021</v>
      </c>
      <c r="M601" s="2" t="str">
        <f>IF(sum!A594="AT",sum!B594,"*")</f>
        <v>*</v>
      </c>
      <c r="N601" s="2"/>
      <c r="O601" s="2" t="str">
        <f>IF(sum!A594="AT",sum!D594,"*")</f>
        <v>*</v>
      </c>
      <c r="R601" s="2" t="s">
        <v>186</v>
      </c>
      <c r="S601" s="2" t="s">
        <v>187</v>
      </c>
      <c r="T601" s="2">
        <v>2021</v>
      </c>
      <c r="U601" s="2" t="str">
        <f>IF(sum!A594="BC",sum!B594,"*")</f>
        <v>*</v>
      </c>
      <c r="V601" s="2"/>
      <c r="W601" s="2" t="str">
        <f>IF(sum!A594="BC",sum!D594,"*")</f>
        <v>*</v>
      </c>
      <c r="Z601" s="2" t="s">
        <v>186</v>
      </c>
      <c r="AA601" s="2" t="s">
        <v>187</v>
      </c>
      <c r="AB601" s="2">
        <v>2021</v>
      </c>
      <c r="AC601" s="2" t="str">
        <f>IF(sum!A594="MA",sum!B594,"*")</f>
        <v>*</v>
      </c>
      <c r="AD601" s="2"/>
      <c r="AE601" s="2" t="str">
        <f>IF(sum!A594="MA",sum!D594,"*")</f>
        <v>*</v>
      </c>
      <c r="AH601" s="2" t="s">
        <v>186</v>
      </c>
      <c r="AI601" s="2" t="s">
        <v>187</v>
      </c>
      <c r="AJ601" s="2">
        <v>2021</v>
      </c>
      <c r="AK601" s="2" t="str">
        <f>IF(sum!A594="ON",sum!B594,"*")</f>
        <v>*</v>
      </c>
      <c r="AL601" s="2"/>
      <c r="AM601" s="2" t="str">
        <f>IF(sum!A594="ON",sum!D594,"*")</f>
        <v>*</v>
      </c>
      <c r="AP601" s="4" t="s">
        <v>186</v>
      </c>
      <c r="AQ601" s="4" t="s">
        <v>187</v>
      </c>
      <c r="AR601" s="4">
        <v>2021</v>
      </c>
      <c r="AS601" s="2" t="str">
        <f>IF(sum!A594="QU",sum!B594,"*")</f>
        <v>EUWINONL01</v>
      </c>
      <c r="AT601" s="2"/>
      <c r="AU601" s="2">
        <f>IF(sum!A594="QU",sum!D594,"*")</f>
        <v>0</v>
      </c>
      <c r="AX601" s="2" t="s">
        <v>186</v>
      </c>
      <c r="AY601" s="2" t="s">
        <v>187</v>
      </c>
      <c r="AZ601" s="2">
        <v>2021</v>
      </c>
      <c r="BA601" s="2" t="str">
        <f>IF(sum!A594="SA",sum!B594,"*")</f>
        <v>*</v>
      </c>
      <c r="BB601" s="2"/>
      <c r="BC601" s="2" t="str">
        <f>IF(sum!A594="SA",sum!D594,"*")</f>
        <v>*</v>
      </c>
    </row>
    <row r="602" spans="2:55">
      <c r="B602" s="2" t="s">
        <v>186</v>
      </c>
      <c r="C602" s="2" t="s">
        <v>187</v>
      </c>
      <c r="D602" s="2">
        <v>2021</v>
      </c>
      <c r="J602" s="2" t="s">
        <v>186</v>
      </c>
      <c r="K602" s="2" t="s">
        <v>187</v>
      </c>
      <c r="L602" s="2">
        <v>2021</v>
      </c>
      <c r="M602" s="2" t="str">
        <f>IF(sum!A595="AT",sum!B595,"*")</f>
        <v>*</v>
      </c>
      <c r="N602" s="2"/>
      <c r="O602" s="2" t="str">
        <f>IF(sum!A595="AT",sum!D595,"*")</f>
        <v>*</v>
      </c>
      <c r="R602" s="2" t="s">
        <v>186</v>
      </c>
      <c r="S602" s="2" t="s">
        <v>187</v>
      </c>
      <c r="T602" s="2">
        <v>2021</v>
      </c>
      <c r="U602" s="2" t="str">
        <f>IF(sum!A595="BC",sum!B595,"*")</f>
        <v>*</v>
      </c>
      <c r="V602" s="2"/>
      <c r="W602" s="2" t="str">
        <f>IF(sum!A595="BC",sum!D595,"*")</f>
        <v>*</v>
      </c>
      <c r="Z602" s="2" t="s">
        <v>186</v>
      </c>
      <c r="AA602" s="2" t="s">
        <v>187</v>
      </c>
      <c r="AB602" s="2">
        <v>2021</v>
      </c>
      <c r="AC602" s="2" t="str">
        <f>IF(sum!A595="MA",sum!B595,"*")</f>
        <v>*</v>
      </c>
      <c r="AD602" s="2"/>
      <c r="AE602" s="2" t="str">
        <f>IF(sum!A595="MA",sum!D595,"*")</f>
        <v>*</v>
      </c>
      <c r="AH602" s="2" t="s">
        <v>186</v>
      </c>
      <c r="AI602" s="2" t="s">
        <v>187</v>
      </c>
      <c r="AJ602" s="2">
        <v>2021</v>
      </c>
      <c r="AK602" s="2" t="str">
        <f>IF(sum!A595="ON",sum!B595,"*")</f>
        <v>*</v>
      </c>
      <c r="AL602" s="2"/>
      <c r="AM602" s="2" t="str">
        <f>IF(sum!A595="ON",sum!D595,"*")</f>
        <v>*</v>
      </c>
      <c r="AP602" s="2" t="s">
        <v>186</v>
      </c>
      <c r="AQ602" s="2" t="s">
        <v>187</v>
      </c>
      <c r="AR602" s="2">
        <v>2021</v>
      </c>
      <c r="AS602" s="2" t="str">
        <f>IF(sum!A595="QU",sum!B595,"*")</f>
        <v>EUWINONM01</v>
      </c>
      <c r="AT602" s="2"/>
      <c r="AU602" s="2">
        <f>IF(sum!A595="QU",sum!D595,"*")</f>
        <v>0</v>
      </c>
      <c r="AX602" s="2" t="s">
        <v>186</v>
      </c>
      <c r="AY602" s="2" t="s">
        <v>187</v>
      </c>
      <c r="AZ602" s="2">
        <v>2021</v>
      </c>
      <c r="BA602" s="2" t="str">
        <f>IF(sum!A595="SA",sum!B595,"*")</f>
        <v>*</v>
      </c>
      <c r="BB602" s="2"/>
      <c r="BC602" s="2" t="str">
        <f>IF(sum!A595="SA",sum!D595,"*")</f>
        <v>*</v>
      </c>
    </row>
    <row r="603" spans="2:55">
      <c r="B603" s="4" t="s">
        <v>186</v>
      </c>
      <c r="C603" s="4" t="s">
        <v>187</v>
      </c>
      <c r="D603" s="4">
        <v>2021</v>
      </c>
      <c r="J603" s="4" t="s">
        <v>186</v>
      </c>
      <c r="K603" s="4" t="s">
        <v>187</v>
      </c>
      <c r="L603" s="4">
        <v>2021</v>
      </c>
      <c r="M603" s="2" t="str">
        <f>IF(sum!A596="AT",sum!B596,"*")</f>
        <v>*</v>
      </c>
      <c r="N603" s="2"/>
      <c r="O603" s="2" t="str">
        <f>IF(sum!A596="AT",sum!D596,"*")</f>
        <v>*</v>
      </c>
      <c r="R603" s="4" t="s">
        <v>186</v>
      </c>
      <c r="S603" s="4" t="s">
        <v>187</v>
      </c>
      <c r="T603" s="4">
        <v>2021</v>
      </c>
      <c r="U603" s="2" t="str">
        <f>IF(sum!A596="BC",sum!B596,"*")</f>
        <v>*</v>
      </c>
      <c r="V603" s="2"/>
      <c r="W603" s="2" t="str">
        <f>IF(sum!A596="BC",sum!D596,"*")</f>
        <v>*</v>
      </c>
      <c r="Z603" s="4" t="s">
        <v>186</v>
      </c>
      <c r="AA603" s="4" t="s">
        <v>187</v>
      </c>
      <c r="AB603" s="4">
        <v>2021</v>
      </c>
      <c r="AC603" s="2" t="str">
        <f>IF(sum!A596="MA",sum!B596,"*")</f>
        <v>*</v>
      </c>
      <c r="AD603" s="2"/>
      <c r="AE603" s="2" t="str">
        <f>IF(sum!A596="MA",sum!D596,"*")</f>
        <v>*</v>
      </c>
      <c r="AH603" s="4" t="s">
        <v>186</v>
      </c>
      <c r="AI603" s="4" t="s">
        <v>187</v>
      </c>
      <c r="AJ603" s="4">
        <v>2021</v>
      </c>
      <c r="AK603" s="2" t="str">
        <f>IF(sum!A596="ON",sum!B596,"*")</f>
        <v>*</v>
      </c>
      <c r="AL603" s="2"/>
      <c r="AM603" s="2" t="str">
        <f>IF(sum!A596="ON",sum!D596,"*")</f>
        <v>*</v>
      </c>
      <c r="AP603" s="4" t="s">
        <v>186</v>
      </c>
      <c r="AQ603" s="4" t="s">
        <v>187</v>
      </c>
      <c r="AR603" s="4">
        <v>2021</v>
      </c>
      <c r="AS603" s="2" t="str">
        <f>IF(sum!A596="QU",sum!B596,"*")</f>
        <v>HSS-AuxiliaryEquip_ELE1</v>
      </c>
      <c r="AT603" s="2"/>
      <c r="AU603" s="2">
        <f>IF(sum!A596="QU",sum!D596,"*")</f>
        <v>0.238850137391669</v>
      </c>
      <c r="AX603" s="4" t="s">
        <v>186</v>
      </c>
      <c r="AY603" s="4" t="s">
        <v>187</v>
      </c>
      <c r="AZ603" s="4">
        <v>2021</v>
      </c>
      <c r="BA603" s="2" t="str">
        <f>IF(sum!A596="SA",sum!B596,"*")</f>
        <v>*</v>
      </c>
      <c r="BB603" s="2"/>
      <c r="BC603" s="2" t="str">
        <f>IF(sum!A596="SA",sum!D596,"*")</f>
        <v>*</v>
      </c>
    </row>
    <row r="604" spans="2:55">
      <c r="B604" s="2" t="s">
        <v>186</v>
      </c>
      <c r="C604" s="2" t="s">
        <v>187</v>
      </c>
      <c r="D604" s="2">
        <v>2021</v>
      </c>
      <c r="J604" s="2" t="s">
        <v>186</v>
      </c>
      <c r="K604" s="2" t="s">
        <v>187</v>
      </c>
      <c r="L604" s="2">
        <v>2021</v>
      </c>
      <c r="M604" s="2" t="str">
        <f>IF(sum!A597="AT",sum!B597,"*")</f>
        <v>*</v>
      </c>
      <c r="N604" s="2"/>
      <c r="O604" s="2" t="str">
        <f>IF(sum!A597="AT",sum!D597,"*")</f>
        <v>*</v>
      </c>
      <c r="R604" s="2" t="s">
        <v>186</v>
      </c>
      <c r="S604" s="2" t="s">
        <v>187</v>
      </c>
      <c r="T604" s="2">
        <v>2021</v>
      </c>
      <c r="U604" s="2" t="str">
        <f>IF(sum!A597="BC",sum!B597,"*")</f>
        <v>*</v>
      </c>
      <c r="V604" s="2"/>
      <c r="W604" s="2" t="str">
        <f>IF(sum!A597="BC",sum!D597,"*")</f>
        <v>*</v>
      </c>
      <c r="Z604" s="2" t="s">
        <v>186</v>
      </c>
      <c r="AA604" s="2" t="s">
        <v>187</v>
      </c>
      <c r="AB604" s="2">
        <v>2021</v>
      </c>
      <c r="AC604" s="2" t="str">
        <f>IF(sum!A597="MA",sum!B597,"*")</f>
        <v>*</v>
      </c>
      <c r="AD604" s="2"/>
      <c r="AE604" s="2" t="str">
        <f>IF(sum!A597="MA",sum!D597,"*")</f>
        <v>*</v>
      </c>
      <c r="AH604" s="2" t="s">
        <v>186</v>
      </c>
      <c r="AI604" s="2" t="s">
        <v>187</v>
      </c>
      <c r="AJ604" s="2">
        <v>2021</v>
      </c>
      <c r="AK604" s="2" t="str">
        <f>IF(sum!A597="ON",sum!B597,"*")</f>
        <v>*</v>
      </c>
      <c r="AL604" s="2"/>
      <c r="AM604" s="2" t="str">
        <f>IF(sum!A597="ON",sum!D597,"*")</f>
        <v>*</v>
      </c>
      <c r="AP604" s="2" t="s">
        <v>186</v>
      </c>
      <c r="AQ604" s="2" t="s">
        <v>187</v>
      </c>
      <c r="AR604" s="2">
        <v>2021</v>
      </c>
      <c r="AS604" s="2" t="str">
        <f>IF(sum!A597="QU",sum!B597,"*")</f>
        <v>HSS-AuxiliaryMot_ELE1</v>
      </c>
      <c r="AT604" s="2"/>
      <c r="AU604" s="2">
        <f>IF(sum!A597="QU",sum!D597,"*")</f>
        <v>0.0602409638554216</v>
      </c>
      <c r="AX604" s="2" t="s">
        <v>186</v>
      </c>
      <c r="AY604" s="2" t="s">
        <v>187</v>
      </c>
      <c r="AZ604" s="2">
        <v>2021</v>
      </c>
      <c r="BA604" s="2" t="str">
        <f>IF(sum!A597="SA",sum!B597,"*")</f>
        <v>*</v>
      </c>
      <c r="BB604" s="2"/>
      <c r="BC604" s="2" t="str">
        <f>IF(sum!A597="SA",sum!D597,"*")</f>
        <v>*</v>
      </c>
    </row>
    <row r="605" spans="2:55">
      <c r="B605" s="2" t="s">
        <v>186</v>
      </c>
      <c r="C605" s="2" t="s">
        <v>187</v>
      </c>
      <c r="D605" s="2">
        <v>2021</v>
      </c>
      <c r="J605" s="2" t="s">
        <v>186</v>
      </c>
      <c r="K605" s="2" t="s">
        <v>187</v>
      </c>
      <c r="L605" s="2">
        <v>2021</v>
      </c>
      <c r="M605" s="2" t="str">
        <f>IF(sum!A598="AT",sum!B598,"*")</f>
        <v>*</v>
      </c>
      <c r="N605" s="2"/>
      <c r="O605" s="2" t="str">
        <f>IF(sum!A598="AT",sum!D598,"*")</f>
        <v>*</v>
      </c>
      <c r="R605" s="2" t="s">
        <v>186</v>
      </c>
      <c r="S605" s="2" t="s">
        <v>187</v>
      </c>
      <c r="T605" s="2">
        <v>2021</v>
      </c>
      <c r="U605" s="2" t="str">
        <f>IF(sum!A598="BC",sum!B598,"*")</f>
        <v>*</v>
      </c>
      <c r="V605" s="2"/>
      <c r="W605" s="2" t="str">
        <f>IF(sum!A598="BC",sum!D598,"*")</f>
        <v>*</v>
      </c>
      <c r="Z605" s="2" t="s">
        <v>186</v>
      </c>
      <c r="AA605" s="2" t="s">
        <v>187</v>
      </c>
      <c r="AB605" s="2">
        <v>2021</v>
      </c>
      <c r="AC605" s="2" t="str">
        <f>IF(sum!A598="MA",sum!B598,"*")</f>
        <v>*</v>
      </c>
      <c r="AD605" s="2"/>
      <c r="AE605" s="2" t="str">
        <f>IF(sum!A598="MA",sum!D598,"*")</f>
        <v>*</v>
      </c>
      <c r="AH605" s="2" t="s">
        <v>186</v>
      </c>
      <c r="AI605" s="2" t="s">
        <v>187</v>
      </c>
      <c r="AJ605" s="2">
        <v>2021</v>
      </c>
      <c r="AK605" s="2" t="str">
        <f>IF(sum!A598="ON",sum!B598,"*")</f>
        <v>*</v>
      </c>
      <c r="AL605" s="2"/>
      <c r="AM605" s="2" t="str">
        <f>IF(sum!A598="ON",sum!D598,"*")</f>
        <v>*</v>
      </c>
      <c r="AP605" s="4" t="s">
        <v>186</v>
      </c>
      <c r="AQ605" s="4" t="s">
        <v>187</v>
      </c>
      <c r="AR605" s="4">
        <v>2021</v>
      </c>
      <c r="AS605" s="2" t="str">
        <f>IF(sum!A598="QU",sum!B598,"*")</f>
        <v>HSS-Light_ELE1</v>
      </c>
      <c r="AT605" s="2"/>
      <c r="AU605" s="2">
        <f>IF(sum!A598="QU",sum!D598,"*")</f>
        <v>0.202916930881425</v>
      </c>
      <c r="AX605" s="2" t="s">
        <v>186</v>
      </c>
      <c r="AY605" s="2" t="s">
        <v>187</v>
      </c>
      <c r="AZ605" s="2">
        <v>2021</v>
      </c>
      <c r="BA605" s="2" t="str">
        <f>IF(sum!A598="SA",sum!B598,"*")</f>
        <v>*</v>
      </c>
      <c r="BB605" s="2"/>
      <c r="BC605" s="2" t="str">
        <f>IF(sum!A598="SA",sum!D598,"*")</f>
        <v>*</v>
      </c>
    </row>
    <row r="606" spans="2:55">
      <c r="B606" s="4" t="s">
        <v>186</v>
      </c>
      <c r="C606" s="4" t="s">
        <v>187</v>
      </c>
      <c r="D606" s="4">
        <v>2021</v>
      </c>
      <c r="J606" s="4" t="s">
        <v>186</v>
      </c>
      <c r="K606" s="4" t="s">
        <v>187</v>
      </c>
      <c r="L606" s="4">
        <v>2021</v>
      </c>
      <c r="M606" s="2" t="str">
        <f>IF(sum!A599="AT",sum!B599,"*")</f>
        <v>*</v>
      </c>
      <c r="N606" s="2"/>
      <c r="O606" s="2" t="str">
        <f>IF(sum!A599="AT",sum!D599,"*")</f>
        <v>*</v>
      </c>
      <c r="R606" s="4" t="s">
        <v>186</v>
      </c>
      <c r="S606" s="4" t="s">
        <v>187</v>
      </c>
      <c r="T606" s="4">
        <v>2021</v>
      </c>
      <c r="U606" s="2" t="str">
        <f>IF(sum!A599="BC",sum!B599,"*")</f>
        <v>*</v>
      </c>
      <c r="V606" s="2"/>
      <c r="W606" s="2" t="str">
        <f>IF(sum!A599="BC",sum!D599,"*")</f>
        <v>*</v>
      </c>
      <c r="Z606" s="4" t="s">
        <v>186</v>
      </c>
      <c r="AA606" s="4" t="s">
        <v>187</v>
      </c>
      <c r="AB606" s="4">
        <v>2021</v>
      </c>
      <c r="AC606" s="2" t="str">
        <f>IF(sum!A599="MA",sum!B599,"*")</f>
        <v>*</v>
      </c>
      <c r="AD606" s="2"/>
      <c r="AE606" s="2" t="str">
        <f>IF(sum!A599="MA",sum!D599,"*")</f>
        <v>*</v>
      </c>
      <c r="AH606" s="4" t="s">
        <v>186</v>
      </c>
      <c r="AI606" s="4" t="s">
        <v>187</v>
      </c>
      <c r="AJ606" s="4">
        <v>2021</v>
      </c>
      <c r="AK606" s="2" t="str">
        <f>IF(sum!A599="ON",sum!B599,"*")</f>
        <v>*</v>
      </c>
      <c r="AL606" s="2"/>
      <c r="AM606" s="2" t="str">
        <f>IF(sum!A599="ON",sum!D599,"*")</f>
        <v>*</v>
      </c>
      <c r="AP606" s="2" t="s">
        <v>186</v>
      </c>
      <c r="AQ606" s="2" t="s">
        <v>187</v>
      </c>
      <c r="AR606" s="2">
        <v>2021</v>
      </c>
      <c r="AS606" s="2" t="str">
        <f>IF(sum!A599="QU",sum!B599,"*")</f>
        <v>HSS-SpCool_ELE1</v>
      </c>
      <c r="AT606" s="2"/>
      <c r="AU606" s="2">
        <f>IF(sum!A599="QU",sum!D599,"*")</f>
        <v>0.0570703868103994</v>
      </c>
      <c r="AX606" s="4" t="s">
        <v>186</v>
      </c>
      <c r="AY606" s="4" t="s">
        <v>187</v>
      </c>
      <c r="AZ606" s="4">
        <v>2021</v>
      </c>
      <c r="BA606" s="2" t="str">
        <f>IF(sum!A599="SA",sum!B599,"*")</f>
        <v>*</v>
      </c>
      <c r="BB606" s="2"/>
      <c r="BC606" s="2" t="str">
        <f>IF(sum!A599="SA",sum!D599,"*")</f>
        <v>*</v>
      </c>
    </row>
    <row r="607" spans="2:55">
      <c r="B607" s="2" t="s">
        <v>186</v>
      </c>
      <c r="C607" s="2" t="s">
        <v>187</v>
      </c>
      <c r="D607" s="2">
        <v>2021</v>
      </c>
      <c r="J607" s="2" t="s">
        <v>186</v>
      </c>
      <c r="K607" s="2" t="s">
        <v>187</v>
      </c>
      <c r="L607" s="2">
        <v>2021</v>
      </c>
      <c r="M607" s="2" t="str">
        <f>IF(sum!A600="AT",sum!B600,"*")</f>
        <v>*</v>
      </c>
      <c r="N607" s="2"/>
      <c r="O607" s="2" t="str">
        <f>IF(sum!A600="AT",sum!D600,"*")</f>
        <v>*</v>
      </c>
      <c r="R607" s="2" t="s">
        <v>186</v>
      </c>
      <c r="S607" s="2" t="s">
        <v>187</v>
      </c>
      <c r="T607" s="2">
        <v>2021</v>
      </c>
      <c r="U607" s="2" t="str">
        <f>IF(sum!A600="BC",sum!B600,"*")</f>
        <v>*</v>
      </c>
      <c r="V607" s="2"/>
      <c r="W607" s="2" t="str">
        <f>IF(sum!A600="BC",sum!D600,"*")</f>
        <v>*</v>
      </c>
      <c r="Z607" s="2" t="s">
        <v>186</v>
      </c>
      <c r="AA607" s="2" t="s">
        <v>187</v>
      </c>
      <c r="AB607" s="2">
        <v>2021</v>
      </c>
      <c r="AC607" s="2" t="str">
        <f>IF(sum!A600="MA",sum!B600,"*")</f>
        <v>*</v>
      </c>
      <c r="AD607" s="2"/>
      <c r="AE607" s="2" t="str">
        <f>IF(sum!A600="MA",sum!D600,"*")</f>
        <v>*</v>
      </c>
      <c r="AH607" s="2" t="s">
        <v>186</v>
      </c>
      <c r="AI607" s="2" t="s">
        <v>187</v>
      </c>
      <c r="AJ607" s="2">
        <v>2021</v>
      </c>
      <c r="AK607" s="2" t="str">
        <f>IF(sum!A600="ON",sum!B600,"*")</f>
        <v>*</v>
      </c>
      <c r="AL607" s="2"/>
      <c r="AM607" s="2" t="str">
        <f>IF(sum!A600="ON",sum!D600,"*")</f>
        <v>*</v>
      </c>
      <c r="AP607" s="4" t="s">
        <v>186</v>
      </c>
      <c r="AQ607" s="4" t="s">
        <v>187</v>
      </c>
      <c r="AR607" s="4">
        <v>2021</v>
      </c>
      <c r="AS607" s="2" t="str">
        <f>IF(sum!A600="QU",sum!B600,"*")</f>
        <v>HSS-SpHeat_ELE1</v>
      </c>
      <c r="AT607" s="2"/>
      <c r="AU607" s="2">
        <f>IF(sum!A600="QU",sum!D600,"*")</f>
        <v>0.243782146128373</v>
      </c>
      <c r="AX607" s="2" t="s">
        <v>186</v>
      </c>
      <c r="AY607" s="2" t="s">
        <v>187</v>
      </c>
      <c r="AZ607" s="2">
        <v>2021</v>
      </c>
      <c r="BA607" s="2" t="str">
        <f>IF(sum!A600="SA",sum!B600,"*")</f>
        <v>*</v>
      </c>
      <c r="BB607" s="2"/>
      <c r="BC607" s="2" t="str">
        <f>IF(sum!A600="SA",sum!D600,"*")</f>
        <v>*</v>
      </c>
    </row>
    <row r="608" spans="2:55">
      <c r="B608" s="2" t="s">
        <v>186</v>
      </c>
      <c r="C608" s="2" t="s">
        <v>187</v>
      </c>
      <c r="D608" s="2">
        <v>2021</v>
      </c>
      <c r="J608" s="2" t="s">
        <v>186</v>
      </c>
      <c r="K608" s="2" t="s">
        <v>187</v>
      </c>
      <c r="L608" s="2">
        <v>2021</v>
      </c>
      <c r="M608" s="2" t="str">
        <f>IF(sum!A601="AT",sum!B601,"*")</f>
        <v>*</v>
      </c>
      <c r="N608" s="2"/>
      <c r="O608" s="2" t="str">
        <f>IF(sum!A601="AT",sum!D601,"*")</f>
        <v>*</v>
      </c>
      <c r="R608" s="2" t="s">
        <v>186</v>
      </c>
      <c r="S608" s="2" t="s">
        <v>187</v>
      </c>
      <c r="T608" s="2">
        <v>2021</v>
      </c>
      <c r="U608" s="2" t="str">
        <f>IF(sum!A601="BC",sum!B601,"*")</f>
        <v>*</v>
      </c>
      <c r="V608" s="2"/>
      <c r="W608" s="2" t="str">
        <f>IF(sum!A601="BC",sum!D601,"*")</f>
        <v>*</v>
      </c>
      <c r="Z608" s="2" t="s">
        <v>186</v>
      </c>
      <c r="AA608" s="2" t="s">
        <v>187</v>
      </c>
      <c r="AB608" s="2">
        <v>2021</v>
      </c>
      <c r="AC608" s="2" t="str">
        <f>IF(sum!A601="MA",sum!B601,"*")</f>
        <v>*</v>
      </c>
      <c r="AD608" s="2"/>
      <c r="AE608" s="2" t="str">
        <f>IF(sum!A601="MA",sum!D601,"*")</f>
        <v>*</v>
      </c>
      <c r="AH608" s="2" t="s">
        <v>186</v>
      </c>
      <c r="AI608" s="2" t="s">
        <v>187</v>
      </c>
      <c r="AJ608" s="2">
        <v>2021</v>
      </c>
      <c r="AK608" s="2" t="str">
        <f>IF(sum!A601="ON",sum!B601,"*")</f>
        <v>*</v>
      </c>
      <c r="AL608" s="2"/>
      <c r="AM608" s="2" t="str">
        <f>IF(sum!A601="ON",sum!D601,"*")</f>
        <v>*</v>
      </c>
      <c r="AP608" s="2" t="s">
        <v>186</v>
      </c>
      <c r="AQ608" s="2" t="s">
        <v>187</v>
      </c>
      <c r="AR608" s="2">
        <v>2021</v>
      </c>
      <c r="AS608" s="2" t="str">
        <f>IF(sum!A601="QU",sum!B601,"*")</f>
        <v>HSS-WaterHeat_ELE1</v>
      </c>
      <c r="AT608" s="2"/>
      <c r="AU608" s="2">
        <f>IF(sum!A601="QU",sum!D601,"*")</f>
        <v>0.124709363770873</v>
      </c>
      <c r="AX608" s="2" t="s">
        <v>186</v>
      </c>
      <c r="AY608" s="2" t="s">
        <v>187</v>
      </c>
      <c r="AZ608" s="2">
        <v>2021</v>
      </c>
      <c r="BA608" s="2" t="str">
        <f>IF(sum!A601="SA",sum!B601,"*")</f>
        <v>*</v>
      </c>
      <c r="BB608" s="2"/>
      <c r="BC608" s="2" t="str">
        <f>IF(sum!A601="SA",sum!D601,"*")</f>
        <v>*</v>
      </c>
    </row>
    <row r="609" spans="2:55">
      <c r="B609" s="4" t="s">
        <v>186</v>
      </c>
      <c r="C609" s="4" t="s">
        <v>187</v>
      </c>
      <c r="D609" s="4">
        <v>2021</v>
      </c>
      <c r="J609" s="4" t="s">
        <v>186</v>
      </c>
      <c r="K609" s="4" t="s">
        <v>187</v>
      </c>
      <c r="L609" s="4">
        <v>2021</v>
      </c>
      <c r="M609" s="2" t="str">
        <f>IF(sum!A602="AT",sum!B602,"*")</f>
        <v>*</v>
      </c>
      <c r="N609" s="2"/>
      <c r="O609" s="2" t="str">
        <f>IF(sum!A602="AT",sum!D602,"*")</f>
        <v>*</v>
      </c>
      <c r="R609" s="4" t="s">
        <v>186</v>
      </c>
      <c r="S609" s="4" t="s">
        <v>187</v>
      </c>
      <c r="T609" s="4">
        <v>2021</v>
      </c>
      <c r="U609" s="2" t="str">
        <f>IF(sum!A602="BC",sum!B602,"*")</f>
        <v>*</v>
      </c>
      <c r="V609" s="2"/>
      <c r="W609" s="2" t="str">
        <f>IF(sum!A602="BC",sum!D602,"*")</f>
        <v>*</v>
      </c>
      <c r="Z609" s="4" t="s">
        <v>186</v>
      </c>
      <c r="AA609" s="4" t="s">
        <v>187</v>
      </c>
      <c r="AB609" s="4">
        <v>2021</v>
      </c>
      <c r="AC609" s="2" t="str">
        <f>IF(sum!A602="MA",sum!B602,"*")</f>
        <v>*</v>
      </c>
      <c r="AD609" s="2"/>
      <c r="AE609" s="2" t="str">
        <f>IF(sum!A602="MA",sum!D602,"*")</f>
        <v>*</v>
      </c>
      <c r="AH609" s="4" t="s">
        <v>186</v>
      </c>
      <c r="AI609" s="4" t="s">
        <v>187</v>
      </c>
      <c r="AJ609" s="4">
        <v>2021</v>
      </c>
      <c r="AK609" s="2" t="str">
        <f>IF(sum!A602="ON",sum!B602,"*")</f>
        <v>*</v>
      </c>
      <c r="AL609" s="2"/>
      <c r="AM609" s="2" t="str">
        <f>IF(sum!A602="ON",sum!D602,"*")</f>
        <v>*</v>
      </c>
      <c r="AP609" s="4" t="s">
        <v>186</v>
      </c>
      <c r="AQ609" s="4" t="s">
        <v>187</v>
      </c>
      <c r="AR609" s="4">
        <v>2021</v>
      </c>
      <c r="AS609" s="2" t="str">
        <f>IF(sum!A602="QU",sum!B602,"*")</f>
        <v>ICS-AuxiliaryEquip_ELE1</v>
      </c>
      <c r="AT609" s="2"/>
      <c r="AU609" s="2">
        <f>IF(sum!A602="QU",sum!D602,"*")</f>
        <v>0.0232508983301631</v>
      </c>
      <c r="AX609" s="4" t="s">
        <v>186</v>
      </c>
      <c r="AY609" s="4" t="s">
        <v>187</v>
      </c>
      <c r="AZ609" s="4">
        <v>2021</v>
      </c>
      <c r="BA609" s="2" t="str">
        <f>IF(sum!A602="SA",sum!B602,"*")</f>
        <v>*</v>
      </c>
      <c r="BB609" s="2"/>
      <c r="BC609" s="2" t="str">
        <f>IF(sum!A602="SA",sum!D602,"*")</f>
        <v>*</v>
      </c>
    </row>
    <row r="610" spans="2:55">
      <c r="B610" s="2" t="s">
        <v>186</v>
      </c>
      <c r="C610" s="2" t="s">
        <v>187</v>
      </c>
      <c r="D610" s="2">
        <v>2021</v>
      </c>
      <c r="J610" s="2" t="s">
        <v>186</v>
      </c>
      <c r="K610" s="2" t="s">
        <v>187</v>
      </c>
      <c r="L610" s="2">
        <v>2021</v>
      </c>
      <c r="M610" s="2" t="str">
        <f>IF(sum!A603="AT",sum!B603,"*")</f>
        <v>*</v>
      </c>
      <c r="N610" s="2"/>
      <c r="O610" s="2" t="str">
        <f>IF(sum!A603="AT",sum!D603,"*")</f>
        <v>*</v>
      </c>
      <c r="R610" s="2" t="s">
        <v>186</v>
      </c>
      <c r="S610" s="2" t="s">
        <v>187</v>
      </c>
      <c r="T610" s="2">
        <v>2021</v>
      </c>
      <c r="U610" s="2" t="str">
        <f>IF(sum!A603="BC",sum!B603,"*")</f>
        <v>*</v>
      </c>
      <c r="V610" s="2"/>
      <c r="W610" s="2" t="str">
        <f>IF(sum!A603="BC",sum!D603,"*")</f>
        <v>*</v>
      </c>
      <c r="Z610" s="2" t="s">
        <v>186</v>
      </c>
      <c r="AA610" s="2" t="s">
        <v>187</v>
      </c>
      <c r="AB610" s="2">
        <v>2021</v>
      </c>
      <c r="AC610" s="2" t="str">
        <f>IF(sum!A603="MA",sum!B603,"*")</f>
        <v>*</v>
      </c>
      <c r="AD610" s="2"/>
      <c r="AE610" s="2" t="str">
        <f>IF(sum!A603="MA",sum!D603,"*")</f>
        <v>*</v>
      </c>
      <c r="AH610" s="2" t="s">
        <v>186</v>
      </c>
      <c r="AI610" s="2" t="s">
        <v>187</v>
      </c>
      <c r="AJ610" s="2">
        <v>2021</v>
      </c>
      <c r="AK610" s="2" t="str">
        <f>IF(sum!A603="ON",sum!B603,"*")</f>
        <v>*</v>
      </c>
      <c r="AL610" s="2"/>
      <c r="AM610" s="2" t="str">
        <f>IF(sum!A603="ON",sum!D603,"*")</f>
        <v>*</v>
      </c>
      <c r="AP610" s="2" t="s">
        <v>186</v>
      </c>
      <c r="AQ610" s="2" t="s">
        <v>187</v>
      </c>
      <c r="AR610" s="2">
        <v>2021</v>
      </c>
      <c r="AS610" s="2" t="str">
        <f>IF(sum!A603="QU",sum!B603,"*")</f>
        <v>ICS-AuxiliaryMot_ELE1</v>
      </c>
      <c r="AT610" s="2"/>
      <c r="AU610" s="2">
        <f>IF(sum!A603="QU",sum!D603,"*")</f>
        <v>0.00634115409004437</v>
      </c>
      <c r="AX610" s="2" t="s">
        <v>186</v>
      </c>
      <c r="AY610" s="2" t="s">
        <v>187</v>
      </c>
      <c r="AZ610" s="2">
        <v>2021</v>
      </c>
      <c r="BA610" s="2" t="str">
        <f>IF(sum!A603="SA",sum!B603,"*")</f>
        <v>*</v>
      </c>
      <c r="BB610" s="2"/>
      <c r="BC610" s="2" t="str">
        <f>IF(sum!A603="SA",sum!D603,"*")</f>
        <v>*</v>
      </c>
    </row>
    <row r="611" spans="2:55">
      <c r="B611" s="2" t="s">
        <v>186</v>
      </c>
      <c r="C611" s="2" t="s">
        <v>187</v>
      </c>
      <c r="D611" s="2">
        <v>2021</v>
      </c>
      <c r="J611" s="2" t="s">
        <v>186</v>
      </c>
      <c r="K611" s="2" t="s">
        <v>187</v>
      </c>
      <c r="L611" s="2">
        <v>2021</v>
      </c>
      <c r="M611" s="2" t="str">
        <f>IF(sum!A604="AT",sum!B604,"*")</f>
        <v>*</v>
      </c>
      <c r="N611" s="2"/>
      <c r="O611" s="2" t="str">
        <f>IF(sum!A604="AT",sum!D604,"*")</f>
        <v>*</v>
      </c>
      <c r="R611" s="2" t="s">
        <v>186</v>
      </c>
      <c r="S611" s="2" t="s">
        <v>187</v>
      </c>
      <c r="T611" s="2">
        <v>2021</v>
      </c>
      <c r="U611" s="2" t="str">
        <f>IF(sum!A604="BC",sum!B604,"*")</f>
        <v>*</v>
      </c>
      <c r="V611" s="2"/>
      <c r="W611" s="2" t="str">
        <f>IF(sum!A604="BC",sum!D604,"*")</f>
        <v>*</v>
      </c>
      <c r="Z611" s="2" t="s">
        <v>186</v>
      </c>
      <c r="AA611" s="2" t="s">
        <v>187</v>
      </c>
      <c r="AB611" s="2">
        <v>2021</v>
      </c>
      <c r="AC611" s="2" t="str">
        <f>IF(sum!A604="MA",sum!B604,"*")</f>
        <v>*</v>
      </c>
      <c r="AD611" s="2"/>
      <c r="AE611" s="2" t="str">
        <f>IF(sum!A604="MA",sum!D604,"*")</f>
        <v>*</v>
      </c>
      <c r="AH611" s="2" t="s">
        <v>186</v>
      </c>
      <c r="AI611" s="2" t="s">
        <v>187</v>
      </c>
      <c r="AJ611" s="2">
        <v>2021</v>
      </c>
      <c r="AK611" s="2" t="str">
        <f>IF(sum!A604="ON",sum!B604,"*")</f>
        <v>*</v>
      </c>
      <c r="AL611" s="2"/>
      <c r="AM611" s="2" t="str">
        <f>IF(sum!A604="ON",sum!D604,"*")</f>
        <v>*</v>
      </c>
      <c r="AP611" s="4" t="s">
        <v>186</v>
      </c>
      <c r="AQ611" s="4" t="s">
        <v>187</v>
      </c>
      <c r="AR611" s="4">
        <v>2021</v>
      </c>
      <c r="AS611" s="2" t="str">
        <f>IF(sum!A604="QU",sum!B604,"*")</f>
        <v>ICS-Light_ELE1</v>
      </c>
      <c r="AT611" s="2"/>
      <c r="AU611" s="2">
        <f>IF(sum!A604="QU",sum!D604,"*")</f>
        <v>0.0285351934052002</v>
      </c>
      <c r="AX611" s="2" t="s">
        <v>186</v>
      </c>
      <c r="AY611" s="2" t="s">
        <v>187</v>
      </c>
      <c r="AZ611" s="2">
        <v>2021</v>
      </c>
      <c r="BA611" s="2" t="str">
        <f>IF(sum!A604="SA",sum!B604,"*")</f>
        <v>*</v>
      </c>
      <c r="BB611" s="2"/>
      <c r="BC611" s="2" t="str">
        <f>IF(sum!A604="SA",sum!D604,"*")</f>
        <v>*</v>
      </c>
    </row>
    <row r="612" spans="2:55">
      <c r="B612" s="4" t="s">
        <v>186</v>
      </c>
      <c r="C612" s="4" t="s">
        <v>187</v>
      </c>
      <c r="D612" s="4">
        <v>2021</v>
      </c>
      <c r="J612" s="4" t="s">
        <v>186</v>
      </c>
      <c r="K612" s="4" t="s">
        <v>187</v>
      </c>
      <c r="L612" s="4">
        <v>2021</v>
      </c>
      <c r="M612" s="2" t="str">
        <f>IF(sum!A605="AT",sum!B605,"*")</f>
        <v>*</v>
      </c>
      <c r="N612" s="2"/>
      <c r="O612" s="2" t="str">
        <f>IF(sum!A605="AT",sum!D605,"*")</f>
        <v>*</v>
      </c>
      <c r="R612" s="4" t="s">
        <v>186</v>
      </c>
      <c r="S612" s="4" t="s">
        <v>187</v>
      </c>
      <c r="T612" s="4">
        <v>2021</v>
      </c>
      <c r="U612" s="2" t="str">
        <f>IF(sum!A605="BC",sum!B605,"*")</f>
        <v>*</v>
      </c>
      <c r="V612" s="2"/>
      <c r="W612" s="2" t="str">
        <f>IF(sum!A605="BC",sum!D605,"*")</f>
        <v>*</v>
      </c>
      <c r="Z612" s="4" t="s">
        <v>186</v>
      </c>
      <c r="AA612" s="4" t="s">
        <v>187</v>
      </c>
      <c r="AB612" s="4">
        <v>2021</v>
      </c>
      <c r="AC612" s="2" t="str">
        <f>IF(sum!A605="MA",sum!B605,"*")</f>
        <v>*</v>
      </c>
      <c r="AD612" s="2"/>
      <c r="AE612" s="2" t="str">
        <f>IF(sum!A605="MA",sum!D605,"*")</f>
        <v>*</v>
      </c>
      <c r="AH612" s="4" t="s">
        <v>186</v>
      </c>
      <c r="AI612" s="4" t="s">
        <v>187</v>
      </c>
      <c r="AJ612" s="4">
        <v>2021</v>
      </c>
      <c r="AK612" s="2" t="str">
        <f>IF(sum!A605="ON",sum!B605,"*")</f>
        <v>*</v>
      </c>
      <c r="AL612" s="2"/>
      <c r="AM612" s="2" t="str">
        <f>IF(sum!A605="ON",sum!D605,"*")</f>
        <v>*</v>
      </c>
      <c r="AP612" s="2" t="s">
        <v>186</v>
      </c>
      <c r="AQ612" s="2" t="s">
        <v>187</v>
      </c>
      <c r="AR612" s="2">
        <v>2021</v>
      </c>
      <c r="AS612" s="2" t="str">
        <f>IF(sum!A605="QU",sum!B605,"*")</f>
        <v>ICS-SpCool_ELE1</v>
      </c>
      <c r="AT612" s="2"/>
      <c r="AU612" s="2">
        <f>IF(sum!A605="QU",sum!D605,"*")</f>
        <v>0.00951173113506659</v>
      </c>
      <c r="AX612" s="4" t="s">
        <v>186</v>
      </c>
      <c r="AY612" s="4" t="s">
        <v>187</v>
      </c>
      <c r="AZ612" s="4">
        <v>2021</v>
      </c>
      <c r="BA612" s="2" t="str">
        <f>IF(sum!A605="SA",sum!B605,"*")</f>
        <v>*</v>
      </c>
      <c r="BB612" s="2"/>
      <c r="BC612" s="2" t="str">
        <f>IF(sum!A605="SA",sum!D605,"*")</f>
        <v>*</v>
      </c>
    </row>
    <row r="613" spans="2:55">
      <c r="B613" s="2" t="s">
        <v>186</v>
      </c>
      <c r="C613" s="2" t="s">
        <v>187</v>
      </c>
      <c r="D613" s="2">
        <v>2021</v>
      </c>
      <c r="J613" s="2" t="s">
        <v>186</v>
      </c>
      <c r="K613" s="2" t="s">
        <v>187</v>
      </c>
      <c r="L613" s="2">
        <v>2021</v>
      </c>
      <c r="M613" s="2" t="str">
        <f>IF(sum!A606="AT",sum!B606,"*")</f>
        <v>*</v>
      </c>
      <c r="N613" s="2"/>
      <c r="O613" s="2" t="str">
        <f>IF(sum!A606="AT",sum!D606,"*")</f>
        <v>*</v>
      </c>
      <c r="R613" s="2" t="s">
        <v>186</v>
      </c>
      <c r="S613" s="2" t="s">
        <v>187</v>
      </c>
      <c r="T613" s="2">
        <v>2021</v>
      </c>
      <c r="U613" s="2" t="str">
        <f>IF(sum!A606="BC",sum!B606,"*")</f>
        <v>*</v>
      </c>
      <c r="V613" s="2"/>
      <c r="W613" s="2" t="str">
        <f>IF(sum!A606="BC",sum!D606,"*")</f>
        <v>*</v>
      </c>
      <c r="Z613" s="2" t="s">
        <v>186</v>
      </c>
      <c r="AA613" s="2" t="s">
        <v>187</v>
      </c>
      <c r="AB613" s="2">
        <v>2021</v>
      </c>
      <c r="AC613" s="2" t="str">
        <f>IF(sum!A606="MA",sum!B606,"*")</f>
        <v>*</v>
      </c>
      <c r="AD613" s="2"/>
      <c r="AE613" s="2" t="str">
        <f>IF(sum!A606="MA",sum!D606,"*")</f>
        <v>*</v>
      </c>
      <c r="AH613" s="2" t="s">
        <v>186</v>
      </c>
      <c r="AI613" s="2" t="s">
        <v>187</v>
      </c>
      <c r="AJ613" s="2">
        <v>2021</v>
      </c>
      <c r="AK613" s="2" t="str">
        <f>IF(sum!A606="ON",sum!B606,"*")</f>
        <v>*</v>
      </c>
      <c r="AL613" s="2"/>
      <c r="AM613" s="2" t="str">
        <f>IF(sum!A606="ON",sum!D606,"*")</f>
        <v>*</v>
      </c>
      <c r="AP613" s="4" t="s">
        <v>186</v>
      </c>
      <c r="AQ613" s="4" t="s">
        <v>187</v>
      </c>
      <c r="AR613" s="4">
        <v>2021</v>
      </c>
      <c r="AS613" s="2" t="str">
        <f>IF(sum!A606="QU",sum!B606,"*")</f>
        <v>ICS-SpHeat_ELE1</v>
      </c>
      <c r="AT613" s="2"/>
      <c r="AU613" s="2">
        <f>IF(sum!A606="QU",sum!D606,"*")</f>
        <v>0.0310011977735504</v>
      </c>
      <c r="AX613" s="2" t="s">
        <v>186</v>
      </c>
      <c r="AY613" s="2" t="s">
        <v>187</v>
      </c>
      <c r="AZ613" s="2">
        <v>2021</v>
      </c>
      <c r="BA613" s="2" t="str">
        <f>IF(sum!A606="SA",sum!B606,"*")</f>
        <v>*</v>
      </c>
      <c r="BB613" s="2"/>
      <c r="BC613" s="2" t="str">
        <f>IF(sum!A606="SA",sum!D606,"*")</f>
        <v>*</v>
      </c>
    </row>
    <row r="614" spans="2:55">
      <c r="B614" s="2" t="s">
        <v>186</v>
      </c>
      <c r="C614" s="2" t="s">
        <v>187</v>
      </c>
      <c r="D614" s="2">
        <v>2021</v>
      </c>
      <c r="J614" s="2" t="s">
        <v>186</v>
      </c>
      <c r="K614" s="2" t="s">
        <v>187</v>
      </c>
      <c r="L614" s="2">
        <v>2021</v>
      </c>
      <c r="M614" s="2" t="str">
        <f>IF(sum!A607="AT",sum!B607,"*")</f>
        <v>*</v>
      </c>
      <c r="N614" s="2"/>
      <c r="O614" s="2" t="str">
        <f>IF(sum!A607="AT",sum!D607,"*")</f>
        <v>*</v>
      </c>
      <c r="R614" s="2" t="s">
        <v>186</v>
      </c>
      <c r="S614" s="2" t="s">
        <v>187</v>
      </c>
      <c r="T614" s="2">
        <v>2021</v>
      </c>
      <c r="U614" s="2" t="str">
        <f>IF(sum!A607="BC",sum!B607,"*")</f>
        <v>*</v>
      </c>
      <c r="V614" s="2"/>
      <c r="W614" s="2" t="str">
        <f>IF(sum!A607="BC",sum!D607,"*")</f>
        <v>*</v>
      </c>
      <c r="Z614" s="2" t="s">
        <v>186</v>
      </c>
      <c r="AA614" s="2" t="s">
        <v>187</v>
      </c>
      <c r="AB614" s="2">
        <v>2021</v>
      </c>
      <c r="AC614" s="2" t="str">
        <f>IF(sum!A607="MA",sum!B607,"*")</f>
        <v>*</v>
      </c>
      <c r="AD614" s="2"/>
      <c r="AE614" s="2" t="str">
        <f>IF(sum!A607="MA",sum!D607,"*")</f>
        <v>*</v>
      </c>
      <c r="AH614" s="2" t="s">
        <v>186</v>
      </c>
      <c r="AI614" s="2" t="s">
        <v>187</v>
      </c>
      <c r="AJ614" s="2">
        <v>2021</v>
      </c>
      <c r="AK614" s="2" t="str">
        <f>IF(sum!A607="ON",sum!B607,"*")</f>
        <v>*</v>
      </c>
      <c r="AL614" s="2"/>
      <c r="AM614" s="2" t="str">
        <f>IF(sum!A607="ON",sum!D607,"*")</f>
        <v>*</v>
      </c>
      <c r="AP614" s="2" t="s">
        <v>186</v>
      </c>
      <c r="AQ614" s="2" t="s">
        <v>187</v>
      </c>
      <c r="AR614" s="2">
        <v>2021</v>
      </c>
      <c r="AS614" s="2" t="str">
        <f>IF(sum!A607="QU",sum!B607,"*")</f>
        <v>ICS-WaterHeat_ELE1</v>
      </c>
      <c r="AT614" s="2"/>
      <c r="AU614" s="2">
        <f>IF(sum!A607="QU",sum!D607,"*")</f>
        <v>0.00422743606002959</v>
      </c>
      <c r="AX614" s="2" t="s">
        <v>186</v>
      </c>
      <c r="AY614" s="2" t="s">
        <v>187</v>
      </c>
      <c r="AZ614" s="2">
        <v>2021</v>
      </c>
      <c r="BA614" s="2" t="str">
        <f>IF(sum!A607="SA",sum!B607,"*")</f>
        <v>*</v>
      </c>
      <c r="BB614" s="2"/>
      <c r="BC614" s="2" t="str">
        <f>IF(sum!A607="SA",sum!D607,"*")</f>
        <v>*</v>
      </c>
    </row>
    <row r="615" spans="2:55">
      <c r="B615" s="4" t="s">
        <v>186</v>
      </c>
      <c r="C615" s="4" t="s">
        <v>187</v>
      </c>
      <c r="D615" s="4">
        <v>2021</v>
      </c>
      <c r="J615" s="4" t="s">
        <v>186</v>
      </c>
      <c r="K615" s="4" t="s">
        <v>187</v>
      </c>
      <c r="L615" s="4">
        <v>2021</v>
      </c>
      <c r="M615" s="2" t="str">
        <f>IF(sum!A608="AT",sum!B608,"*")</f>
        <v>*</v>
      </c>
      <c r="N615" s="2"/>
      <c r="O615" s="2" t="str">
        <f>IF(sum!A608="AT",sum!D608,"*")</f>
        <v>*</v>
      </c>
      <c r="R615" s="4" t="s">
        <v>186</v>
      </c>
      <c r="S615" s="4" t="s">
        <v>187</v>
      </c>
      <c r="T615" s="4">
        <v>2021</v>
      </c>
      <c r="U615" s="2" t="str">
        <f>IF(sum!A608="BC",sum!B608,"*")</f>
        <v>*</v>
      </c>
      <c r="V615" s="2"/>
      <c r="W615" s="2" t="str">
        <f>IF(sum!A608="BC",sum!D608,"*")</f>
        <v>*</v>
      </c>
      <c r="Z615" s="4" t="s">
        <v>186</v>
      </c>
      <c r="AA615" s="4" t="s">
        <v>187</v>
      </c>
      <c r="AB615" s="4">
        <v>2021</v>
      </c>
      <c r="AC615" s="2" t="str">
        <f>IF(sum!A608="MA",sum!B608,"*")</f>
        <v>*</v>
      </c>
      <c r="AD615" s="2"/>
      <c r="AE615" s="2" t="str">
        <f>IF(sum!A608="MA",sum!D608,"*")</f>
        <v>*</v>
      </c>
      <c r="AH615" s="4" t="s">
        <v>186</v>
      </c>
      <c r="AI615" s="4" t="s">
        <v>187</v>
      </c>
      <c r="AJ615" s="4">
        <v>2021</v>
      </c>
      <c r="AK615" s="2" t="str">
        <f>IF(sum!A608="ON",sum!B608,"*")</f>
        <v>*</v>
      </c>
      <c r="AL615" s="2"/>
      <c r="AM615" s="2" t="str">
        <f>IF(sum!A608="ON",sum!D608,"*")</f>
        <v>*</v>
      </c>
      <c r="AP615" s="4" t="s">
        <v>186</v>
      </c>
      <c r="AQ615" s="4" t="s">
        <v>187</v>
      </c>
      <c r="AR615" s="4">
        <v>2021</v>
      </c>
      <c r="AS615" s="2" t="str">
        <f>IF(sum!A608="QU",sum!B608,"*")</f>
        <v>OS-AuxiliaryEquip_ELE1</v>
      </c>
      <c r="AT615" s="2"/>
      <c r="AU615" s="2">
        <f>IF(sum!A608="QU",sum!D608,"*")</f>
        <v>0.310716550412179</v>
      </c>
      <c r="AX615" s="4" t="s">
        <v>186</v>
      </c>
      <c r="AY615" s="4" t="s">
        <v>187</v>
      </c>
      <c r="AZ615" s="4">
        <v>2021</v>
      </c>
      <c r="BA615" s="2" t="str">
        <f>IF(sum!A608="SA",sum!B608,"*")</f>
        <v>*</v>
      </c>
      <c r="BB615" s="2"/>
      <c r="BC615" s="2" t="str">
        <f>IF(sum!A608="SA",sum!D608,"*")</f>
        <v>*</v>
      </c>
    </row>
    <row r="616" spans="2:55">
      <c r="B616" s="2" t="s">
        <v>186</v>
      </c>
      <c r="C616" s="2" t="s">
        <v>187</v>
      </c>
      <c r="D616" s="2">
        <v>2021</v>
      </c>
      <c r="J616" s="2" t="s">
        <v>186</v>
      </c>
      <c r="K616" s="2" t="s">
        <v>187</v>
      </c>
      <c r="L616" s="2">
        <v>2021</v>
      </c>
      <c r="M616" s="2" t="str">
        <f>IF(sum!A609="AT",sum!B609,"*")</f>
        <v>*</v>
      </c>
      <c r="N616" s="2"/>
      <c r="O616" s="2" t="str">
        <f>IF(sum!A609="AT",sum!D609,"*")</f>
        <v>*</v>
      </c>
      <c r="R616" s="2" t="s">
        <v>186</v>
      </c>
      <c r="S616" s="2" t="s">
        <v>187</v>
      </c>
      <c r="T616" s="2">
        <v>2021</v>
      </c>
      <c r="U616" s="2" t="str">
        <f>IF(sum!A609="BC",sum!B609,"*")</f>
        <v>*</v>
      </c>
      <c r="V616" s="2"/>
      <c r="W616" s="2" t="str">
        <f>IF(sum!A609="BC",sum!D609,"*")</f>
        <v>*</v>
      </c>
      <c r="Z616" s="2" t="s">
        <v>186</v>
      </c>
      <c r="AA616" s="2" t="s">
        <v>187</v>
      </c>
      <c r="AB616" s="2">
        <v>2021</v>
      </c>
      <c r="AC616" s="2" t="str">
        <f>IF(sum!A609="MA",sum!B609,"*")</f>
        <v>*</v>
      </c>
      <c r="AD616" s="2"/>
      <c r="AE616" s="2" t="str">
        <f>IF(sum!A609="MA",sum!D609,"*")</f>
        <v>*</v>
      </c>
      <c r="AH616" s="2" t="s">
        <v>186</v>
      </c>
      <c r="AI616" s="2" t="s">
        <v>187</v>
      </c>
      <c r="AJ616" s="2">
        <v>2021</v>
      </c>
      <c r="AK616" s="2" t="str">
        <f>IF(sum!A609="ON",sum!B609,"*")</f>
        <v>*</v>
      </c>
      <c r="AL616" s="2"/>
      <c r="AM616" s="2" t="str">
        <f>IF(sum!A609="ON",sum!D609,"*")</f>
        <v>*</v>
      </c>
      <c r="AP616" s="2" t="s">
        <v>186</v>
      </c>
      <c r="AQ616" s="2" t="s">
        <v>187</v>
      </c>
      <c r="AR616" s="2">
        <v>2021</v>
      </c>
      <c r="AS616" s="2" t="str">
        <f>IF(sum!A609="QU",sum!B609,"*")</f>
        <v>OS-AuxiliaryMot_ELE1</v>
      </c>
      <c r="AT616" s="2"/>
      <c r="AU616" s="2">
        <f>IF(sum!A609="QU",sum!D609,"*")</f>
        <v>0.0982878883956882</v>
      </c>
      <c r="AX616" s="2" t="s">
        <v>186</v>
      </c>
      <c r="AY616" s="2" t="s">
        <v>187</v>
      </c>
      <c r="AZ616" s="2">
        <v>2021</v>
      </c>
      <c r="BA616" s="2" t="str">
        <f>IF(sum!A609="SA",sum!B609,"*")</f>
        <v>*</v>
      </c>
      <c r="BB616" s="2"/>
      <c r="BC616" s="2" t="str">
        <f>IF(sum!A609="SA",sum!D609,"*")</f>
        <v>*</v>
      </c>
    </row>
    <row r="617" spans="2:55">
      <c r="B617" s="2" t="s">
        <v>186</v>
      </c>
      <c r="C617" s="2" t="s">
        <v>187</v>
      </c>
      <c r="D617" s="2">
        <v>2021</v>
      </c>
      <c r="J617" s="2" t="s">
        <v>186</v>
      </c>
      <c r="K617" s="2" t="s">
        <v>187</v>
      </c>
      <c r="L617" s="2">
        <v>2021</v>
      </c>
      <c r="M617" s="2" t="str">
        <f>IF(sum!A610="AT",sum!B610,"*")</f>
        <v>*</v>
      </c>
      <c r="N617" s="2"/>
      <c r="O617" s="2" t="str">
        <f>IF(sum!A610="AT",sum!D610,"*")</f>
        <v>*</v>
      </c>
      <c r="R617" s="2" t="s">
        <v>186</v>
      </c>
      <c r="S617" s="2" t="s">
        <v>187</v>
      </c>
      <c r="T617" s="2">
        <v>2021</v>
      </c>
      <c r="U617" s="2" t="str">
        <f>IF(sum!A610="BC",sum!B610,"*")</f>
        <v>*</v>
      </c>
      <c r="V617" s="2"/>
      <c r="W617" s="2" t="str">
        <f>IF(sum!A610="BC",sum!D610,"*")</f>
        <v>*</v>
      </c>
      <c r="Z617" s="2" t="s">
        <v>186</v>
      </c>
      <c r="AA617" s="2" t="s">
        <v>187</v>
      </c>
      <c r="AB617" s="2">
        <v>2021</v>
      </c>
      <c r="AC617" s="2" t="str">
        <f>IF(sum!A610="MA",sum!B610,"*")</f>
        <v>*</v>
      </c>
      <c r="AD617" s="2"/>
      <c r="AE617" s="2" t="str">
        <f>IF(sum!A610="MA",sum!D610,"*")</f>
        <v>*</v>
      </c>
      <c r="AH617" s="2" t="s">
        <v>186</v>
      </c>
      <c r="AI617" s="2" t="s">
        <v>187</v>
      </c>
      <c r="AJ617" s="2">
        <v>2021</v>
      </c>
      <c r="AK617" s="2" t="str">
        <f>IF(sum!A610="ON",sum!B610,"*")</f>
        <v>*</v>
      </c>
      <c r="AL617" s="2"/>
      <c r="AM617" s="2" t="str">
        <f>IF(sum!A610="ON",sum!D610,"*")</f>
        <v>*</v>
      </c>
      <c r="AP617" s="4" t="s">
        <v>186</v>
      </c>
      <c r="AQ617" s="4" t="s">
        <v>187</v>
      </c>
      <c r="AR617" s="4">
        <v>2021</v>
      </c>
      <c r="AS617" s="2" t="str">
        <f>IF(sum!A610="QU",sum!B610,"*")</f>
        <v>OS-Light_ELE1</v>
      </c>
      <c r="AT617" s="2"/>
      <c r="AU617" s="2">
        <f>IF(sum!A610="QU",sum!D610,"*")</f>
        <v>0.469245402663282</v>
      </c>
      <c r="AX617" s="2" t="s">
        <v>186</v>
      </c>
      <c r="AY617" s="2" t="s">
        <v>187</v>
      </c>
      <c r="AZ617" s="2">
        <v>2021</v>
      </c>
      <c r="BA617" s="2" t="str">
        <f>IF(sum!A610="SA",sum!B610,"*")</f>
        <v>*</v>
      </c>
      <c r="BB617" s="2"/>
      <c r="BC617" s="2" t="str">
        <f>IF(sum!A610="SA",sum!D610,"*")</f>
        <v>*</v>
      </c>
    </row>
    <row r="618" spans="2:55">
      <c r="B618" s="4" t="s">
        <v>186</v>
      </c>
      <c r="C618" s="4" t="s">
        <v>187</v>
      </c>
      <c r="D618" s="4">
        <v>2021</v>
      </c>
      <c r="J618" s="4" t="s">
        <v>186</v>
      </c>
      <c r="K618" s="4" t="s">
        <v>187</v>
      </c>
      <c r="L618" s="4">
        <v>2021</v>
      </c>
      <c r="M618" s="2" t="str">
        <f>IF(sum!A611="AT",sum!B611,"*")</f>
        <v>*</v>
      </c>
      <c r="N618" s="2"/>
      <c r="O618" s="2" t="str">
        <f>IF(sum!A611="AT",sum!D611,"*")</f>
        <v>*</v>
      </c>
      <c r="R618" s="4" t="s">
        <v>186</v>
      </c>
      <c r="S618" s="4" t="s">
        <v>187</v>
      </c>
      <c r="T618" s="4">
        <v>2021</v>
      </c>
      <c r="U618" s="2" t="str">
        <f>IF(sum!A611="BC",sum!B611,"*")</f>
        <v>*</v>
      </c>
      <c r="V618" s="2"/>
      <c r="W618" s="2" t="str">
        <f>IF(sum!A611="BC",sum!D611,"*")</f>
        <v>*</v>
      </c>
      <c r="Z618" s="4" t="s">
        <v>186</v>
      </c>
      <c r="AA618" s="4" t="s">
        <v>187</v>
      </c>
      <c r="AB618" s="4">
        <v>2021</v>
      </c>
      <c r="AC618" s="2" t="str">
        <f>IF(sum!A611="MA",sum!B611,"*")</f>
        <v>*</v>
      </c>
      <c r="AD618" s="2"/>
      <c r="AE618" s="2" t="str">
        <f>IF(sum!A611="MA",sum!D611,"*")</f>
        <v>*</v>
      </c>
      <c r="AH618" s="4" t="s">
        <v>186</v>
      </c>
      <c r="AI618" s="4" t="s">
        <v>187</v>
      </c>
      <c r="AJ618" s="4">
        <v>2021</v>
      </c>
      <c r="AK618" s="2" t="str">
        <f>IF(sum!A611="ON",sum!B611,"*")</f>
        <v>*</v>
      </c>
      <c r="AL618" s="2"/>
      <c r="AM618" s="2" t="str">
        <f>IF(sum!A611="ON",sum!D611,"*")</f>
        <v>*</v>
      </c>
      <c r="AP618" s="2" t="s">
        <v>186</v>
      </c>
      <c r="AQ618" s="2" t="s">
        <v>187</v>
      </c>
      <c r="AR618" s="2">
        <v>2021</v>
      </c>
      <c r="AS618" s="2" t="str">
        <f>IF(sum!A611="QU",sum!B611,"*")</f>
        <v>OS-SpCool_ELE1</v>
      </c>
      <c r="AT618" s="2"/>
      <c r="AU618" s="2">
        <f>IF(sum!A611="QU",sum!D611,"*")</f>
        <v>0.139505389980976</v>
      </c>
      <c r="AX618" s="4" t="s">
        <v>186</v>
      </c>
      <c r="AY618" s="4" t="s">
        <v>187</v>
      </c>
      <c r="AZ618" s="4">
        <v>2021</v>
      </c>
      <c r="BA618" s="2" t="str">
        <f>IF(sum!A611="SA",sum!B611,"*")</f>
        <v>*</v>
      </c>
      <c r="BB618" s="2"/>
      <c r="BC618" s="2" t="str">
        <f>IF(sum!A611="SA",sum!D611,"*")</f>
        <v>*</v>
      </c>
    </row>
    <row r="619" spans="2:55">
      <c r="B619" s="2" t="s">
        <v>186</v>
      </c>
      <c r="C619" s="2" t="s">
        <v>187</v>
      </c>
      <c r="D619" s="2">
        <v>2021</v>
      </c>
      <c r="J619" s="2" t="s">
        <v>186</v>
      </c>
      <c r="K619" s="2" t="s">
        <v>187</v>
      </c>
      <c r="L619" s="2">
        <v>2021</v>
      </c>
      <c r="M619" s="2" t="str">
        <f>IF(sum!A612="AT",sum!B612,"*")</f>
        <v>*</v>
      </c>
      <c r="N619" s="2"/>
      <c r="O619" s="2" t="str">
        <f>IF(sum!A612="AT",sum!D612,"*")</f>
        <v>*</v>
      </c>
      <c r="R619" s="2" t="s">
        <v>186</v>
      </c>
      <c r="S619" s="2" t="s">
        <v>187</v>
      </c>
      <c r="T619" s="2">
        <v>2021</v>
      </c>
      <c r="U619" s="2" t="str">
        <f>IF(sum!A612="BC",sum!B612,"*")</f>
        <v>*</v>
      </c>
      <c r="V619" s="2"/>
      <c r="W619" s="2" t="str">
        <f>IF(sum!A612="BC",sum!D612,"*")</f>
        <v>*</v>
      </c>
      <c r="Z619" s="2" t="s">
        <v>186</v>
      </c>
      <c r="AA619" s="2" t="s">
        <v>187</v>
      </c>
      <c r="AB619" s="2">
        <v>2021</v>
      </c>
      <c r="AC619" s="2" t="str">
        <f>IF(sum!A612="MA",sum!B612,"*")</f>
        <v>*</v>
      </c>
      <c r="AD619" s="2"/>
      <c r="AE619" s="2" t="str">
        <f>IF(sum!A612="MA",sum!D612,"*")</f>
        <v>*</v>
      </c>
      <c r="AH619" s="2" t="s">
        <v>186</v>
      </c>
      <c r="AI619" s="2" t="s">
        <v>187</v>
      </c>
      <c r="AJ619" s="2">
        <v>2021</v>
      </c>
      <c r="AK619" s="2" t="str">
        <f>IF(sum!A612="ON",sum!B612,"*")</f>
        <v>*</v>
      </c>
      <c r="AL619" s="2"/>
      <c r="AM619" s="2" t="str">
        <f>IF(sum!A612="ON",sum!D612,"*")</f>
        <v>*</v>
      </c>
      <c r="AP619" s="4" t="s">
        <v>186</v>
      </c>
      <c r="AQ619" s="4" t="s">
        <v>187</v>
      </c>
      <c r="AR619" s="4">
        <v>2021</v>
      </c>
      <c r="AS619" s="2" t="str">
        <f>IF(sum!A612="QU",sum!B612,"*")</f>
        <v>OS-SpHeat_ELE1</v>
      </c>
      <c r="AT619" s="2"/>
      <c r="AU619" s="2">
        <f>IF(sum!A612="QU",sum!D612,"*")</f>
        <v>0.394560698936092</v>
      </c>
      <c r="AX619" s="2" t="s">
        <v>186</v>
      </c>
      <c r="AY619" s="2" t="s">
        <v>187</v>
      </c>
      <c r="AZ619" s="2">
        <v>2021</v>
      </c>
      <c r="BA619" s="2" t="str">
        <f>IF(sum!A612="SA",sum!B612,"*")</f>
        <v>*</v>
      </c>
      <c r="BB619" s="2"/>
      <c r="BC619" s="2" t="str">
        <f>IF(sum!A612="SA",sum!D612,"*")</f>
        <v>*</v>
      </c>
    </row>
    <row r="620" spans="2:55">
      <c r="B620" s="2" t="s">
        <v>186</v>
      </c>
      <c r="C620" s="2" t="s">
        <v>187</v>
      </c>
      <c r="D620" s="2">
        <v>2021</v>
      </c>
      <c r="J620" s="2" t="s">
        <v>186</v>
      </c>
      <c r="K620" s="2" t="s">
        <v>187</v>
      </c>
      <c r="L620" s="2">
        <v>2021</v>
      </c>
      <c r="M620" s="2" t="str">
        <f>IF(sum!A613="AT",sum!B613,"*")</f>
        <v>*</v>
      </c>
      <c r="N620" s="2"/>
      <c r="O620" s="2" t="str">
        <f>IF(sum!A613="AT",sum!D613,"*")</f>
        <v>*</v>
      </c>
      <c r="R620" s="2" t="s">
        <v>186</v>
      </c>
      <c r="S620" s="2" t="s">
        <v>187</v>
      </c>
      <c r="T620" s="2">
        <v>2021</v>
      </c>
      <c r="U620" s="2" t="str">
        <f>IF(sum!A613="BC",sum!B613,"*")</f>
        <v>*</v>
      </c>
      <c r="V620" s="2"/>
      <c r="W620" s="2" t="str">
        <f>IF(sum!A613="BC",sum!D613,"*")</f>
        <v>*</v>
      </c>
      <c r="Z620" s="2" t="s">
        <v>186</v>
      </c>
      <c r="AA620" s="2" t="s">
        <v>187</v>
      </c>
      <c r="AB620" s="2">
        <v>2021</v>
      </c>
      <c r="AC620" s="2" t="str">
        <f>IF(sum!A613="MA",sum!B613,"*")</f>
        <v>*</v>
      </c>
      <c r="AD620" s="2"/>
      <c r="AE620" s="2" t="str">
        <f>IF(sum!A613="MA",sum!D613,"*")</f>
        <v>*</v>
      </c>
      <c r="AH620" s="2" t="s">
        <v>186</v>
      </c>
      <c r="AI620" s="2" t="s">
        <v>187</v>
      </c>
      <c r="AJ620" s="2">
        <v>2021</v>
      </c>
      <c r="AK620" s="2" t="str">
        <f>IF(sum!A613="ON",sum!B613,"*")</f>
        <v>*</v>
      </c>
      <c r="AL620" s="2"/>
      <c r="AM620" s="2" t="str">
        <f>IF(sum!A613="ON",sum!D613,"*")</f>
        <v>*</v>
      </c>
      <c r="AP620" s="2" t="s">
        <v>186</v>
      </c>
      <c r="AQ620" s="2" t="s">
        <v>187</v>
      </c>
      <c r="AR620" s="2">
        <v>2021</v>
      </c>
      <c r="AS620" s="2" t="str">
        <f>IF(sum!A613="QU",sum!B613,"*")</f>
        <v>OS-WaterHeat_ELE1</v>
      </c>
      <c r="AT620" s="2"/>
      <c r="AU620" s="2">
        <f>IF(sum!A613="QU",sum!D613,"*")</f>
        <v>0.0380469245402661</v>
      </c>
      <c r="AX620" s="2" t="s">
        <v>186</v>
      </c>
      <c r="AY620" s="2" t="s">
        <v>187</v>
      </c>
      <c r="AZ620" s="2">
        <v>2021</v>
      </c>
      <c r="BA620" s="2" t="str">
        <f>IF(sum!A613="SA",sum!B613,"*")</f>
        <v>*</v>
      </c>
      <c r="BB620" s="2"/>
      <c r="BC620" s="2" t="str">
        <f>IF(sum!A613="SA",sum!D613,"*")</f>
        <v>*</v>
      </c>
    </row>
    <row r="621" spans="2:55">
      <c r="B621" s="4" t="s">
        <v>186</v>
      </c>
      <c r="C621" s="4" t="s">
        <v>187</v>
      </c>
      <c r="D621" s="4">
        <v>2021</v>
      </c>
      <c r="J621" s="4" t="s">
        <v>186</v>
      </c>
      <c r="K621" s="4" t="s">
        <v>187</v>
      </c>
      <c r="L621" s="4">
        <v>2021</v>
      </c>
      <c r="M621" s="2" t="str">
        <f>IF(sum!A614="AT",sum!B614,"*")</f>
        <v>*</v>
      </c>
      <c r="N621" s="2"/>
      <c r="O621" s="2" t="str">
        <f>IF(sum!A614="AT",sum!D614,"*")</f>
        <v>*</v>
      </c>
      <c r="R621" s="4" t="s">
        <v>186</v>
      </c>
      <c r="S621" s="4" t="s">
        <v>187</v>
      </c>
      <c r="T621" s="4">
        <v>2021</v>
      </c>
      <c r="U621" s="2" t="str">
        <f>IF(sum!A614="BC",sum!B614,"*")</f>
        <v>*</v>
      </c>
      <c r="V621" s="2"/>
      <c r="W621" s="2" t="str">
        <f>IF(sum!A614="BC",sum!D614,"*")</f>
        <v>*</v>
      </c>
      <c r="Z621" s="4" t="s">
        <v>186</v>
      </c>
      <c r="AA621" s="4" t="s">
        <v>187</v>
      </c>
      <c r="AB621" s="4">
        <v>2021</v>
      </c>
      <c r="AC621" s="2" t="str">
        <f>IF(sum!A614="MA",sum!B614,"*")</f>
        <v>*</v>
      </c>
      <c r="AD621" s="2"/>
      <c r="AE621" s="2" t="str">
        <f>IF(sum!A614="MA",sum!D614,"*")</f>
        <v>*</v>
      </c>
      <c r="AH621" s="4" t="s">
        <v>186</v>
      </c>
      <c r="AI621" s="4" t="s">
        <v>187</v>
      </c>
      <c r="AJ621" s="4">
        <v>2021</v>
      </c>
      <c r="AK621" s="2" t="str">
        <f>IF(sum!A614="ON",sum!B614,"*")</f>
        <v>*</v>
      </c>
      <c r="AL621" s="2"/>
      <c r="AM621" s="2" t="str">
        <f>IF(sum!A614="ON",sum!D614,"*")</f>
        <v>*</v>
      </c>
      <c r="AP621" s="4" t="s">
        <v>186</v>
      </c>
      <c r="AQ621" s="4" t="s">
        <v>187</v>
      </c>
      <c r="AR621" s="4">
        <v>2021</v>
      </c>
      <c r="AS621" s="2" t="str">
        <f>IF(sum!A614="QU",sum!B614,"*")</f>
        <v>OTH-AuxiliaryEquip_ELE1</v>
      </c>
      <c r="AT621" s="2"/>
      <c r="AU621" s="2">
        <f>IF(sum!A614="QU",sum!D614,"*")</f>
        <v>0.0105685901500737</v>
      </c>
      <c r="AX621" s="4" t="s">
        <v>186</v>
      </c>
      <c r="AY621" s="4" t="s">
        <v>187</v>
      </c>
      <c r="AZ621" s="4">
        <v>2021</v>
      </c>
      <c r="BA621" s="2" t="str">
        <f>IF(sum!A614="SA",sum!B614,"*")</f>
        <v>*</v>
      </c>
      <c r="BB621" s="2"/>
      <c r="BC621" s="2" t="str">
        <f>IF(sum!A614="SA",sum!D614,"*")</f>
        <v>*</v>
      </c>
    </row>
    <row r="622" spans="2:55">
      <c r="B622" s="2" t="s">
        <v>186</v>
      </c>
      <c r="C622" s="2" t="s">
        <v>187</v>
      </c>
      <c r="D622" s="2">
        <v>2021</v>
      </c>
      <c r="J622" s="2" t="s">
        <v>186</v>
      </c>
      <c r="K622" s="2" t="s">
        <v>187</v>
      </c>
      <c r="L622" s="2">
        <v>2021</v>
      </c>
      <c r="M622" s="2" t="str">
        <f>IF(sum!A615="AT",sum!B615,"*")</f>
        <v>*</v>
      </c>
      <c r="N622" s="2"/>
      <c r="O622" s="2" t="str">
        <f>IF(sum!A615="AT",sum!D615,"*")</f>
        <v>*</v>
      </c>
      <c r="R622" s="2" t="s">
        <v>186</v>
      </c>
      <c r="S622" s="2" t="s">
        <v>187</v>
      </c>
      <c r="T622" s="2">
        <v>2021</v>
      </c>
      <c r="U622" s="2" t="str">
        <f>IF(sum!A615="BC",sum!B615,"*")</f>
        <v>*</v>
      </c>
      <c r="V622" s="2"/>
      <c r="W622" s="2" t="str">
        <f>IF(sum!A615="BC",sum!D615,"*")</f>
        <v>*</v>
      </c>
      <c r="Z622" s="2" t="s">
        <v>186</v>
      </c>
      <c r="AA622" s="2" t="s">
        <v>187</v>
      </c>
      <c r="AB622" s="2">
        <v>2021</v>
      </c>
      <c r="AC622" s="2" t="str">
        <f>IF(sum!A615="MA",sum!B615,"*")</f>
        <v>*</v>
      </c>
      <c r="AD622" s="2"/>
      <c r="AE622" s="2" t="str">
        <f>IF(sum!A615="MA",sum!D615,"*")</f>
        <v>*</v>
      </c>
      <c r="AH622" s="2" t="s">
        <v>186</v>
      </c>
      <c r="AI622" s="2" t="s">
        <v>187</v>
      </c>
      <c r="AJ622" s="2">
        <v>2021</v>
      </c>
      <c r="AK622" s="2" t="str">
        <f>IF(sum!A615="ON",sum!B615,"*")</f>
        <v>*</v>
      </c>
      <c r="AL622" s="2"/>
      <c r="AM622" s="2" t="str">
        <f>IF(sum!A615="ON",sum!D615,"*")</f>
        <v>*</v>
      </c>
      <c r="AP622" s="2" t="s">
        <v>186</v>
      </c>
      <c r="AQ622" s="2" t="s">
        <v>187</v>
      </c>
      <c r="AR622" s="2">
        <v>2021</v>
      </c>
      <c r="AS622" s="2" t="str">
        <f>IF(sum!A615="QU",sum!B615,"*")</f>
        <v>OTH-AuxiliaryMot_ELE1</v>
      </c>
      <c r="AT622" s="2"/>
      <c r="AU622" s="2">
        <f>IF(sum!A615="QU",sum!D615,"*")</f>
        <v>0.00317057704502223</v>
      </c>
      <c r="AX622" s="2" t="s">
        <v>186</v>
      </c>
      <c r="AY622" s="2" t="s">
        <v>187</v>
      </c>
      <c r="AZ622" s="2">
        <v>2021</v>
      </c>
      <c r="BA622" s="2" t="str">
        <f>IF(sum!A615="SA",sum!B615,"*")</f>
        <v>*</v>
      </c>
      <c r="BB622" s="2"/>
      <c r="BC622" s="2" t="str">
        <f>IF(sum!A615="SA",sum!D615,"*")</f>
        <v>*</v>
      </c>
    </row>
    <row r="623" spans="2:55">
      <c r="B623" s="2" t="s">
        <v>186</v>
      </c>
      <c r="C623" s="2" t="s">
        <v>187</v>
      </c>
      <c r="D623" s="2">
        <v>2021</v>
      </c>
      <c r="J623" s="2" t="s">
        <v>186</v>
      </c>
      <c r="K623" s="2" t="s">
        <v>187</v>
      </c>
      <c r="L623" s="2">
        <v>2021</v>
      </c>
      <c r="M623" s="2" t="str">
        <f>IF(sum!A616="AT",sum!B616,"*")</f>
        <v>*</v>
      </c>
      <c r="N623" s="2"/>
      <c r="O623" s="2" t="str">
        <f>IF(sum!A616="AT",sum!D616,"*")</f>
        <v>*</v>
      </c>
      <c r="R623" s="2" t="s">
        <v>186</v>
      </c>
      <c r="S623" s="2" t="s">
        <v>187</v>
      </c>
      <c r="T623" s="2">
        <v>2021</v>
      </c>
      <c r="U623" s="2" t="str">
        <f>IF(sum!A616="BC",sum!B616,"*")</f>
        <v>*</v>
      </c>
      <c r="V623" s="2"/>
      <c r="W623" s="2" t="str">
        <f>IF(sum!A616="BC",sum!D616,"*")</f>
        <v>*</v>
      </c>
      <c r="Z623" s="2" t="s">
        <v>186</v>
      </c>
      <c r="AA623" s="2" t="s">
        <v>187</v>
      </c>
      <c r="AB623" s="2">
        <v>2021</v>
      </c>
      <c r="AC623" s="2" t="str">
        <f>IF(sum!A616="MA",sum!B616,"*")</f>
        <v>*</v>
      </c>
      <c r="AD623" s="2"/>
      <c r="AE623" s="2" t="str">
        <f>IF(sum!A616="MA",sum!D616,"*")</f>
        <v>*</v>
      </c>
      <c r="AH623" s="2" t="s">
        <v>186</v>
      </c>
      <c r="AI623" s="2" t="s">
        <v>187</v>
      </c>
      <c r="AJ623" s="2">
        <v>2021</v>
      </c>
      <c r="AK623" s="2" t="str">
        <f>IF(sum!A616="ON",sum!B616,"*")</f>
        <v>*</v>
      </c>
      <c r="AL623" s="2"/>
      <c r="AM623" s="2" t="str">
        <f>IF(sum!A616="ON",sum!D616,"*")</f>
        <v>*</v>
      </c>
      <c r="AP623" s="4" t="s">
        <v>186</v>
      </c>
      <c r="AQ623" s="4" t="s">
        <v>187</v>
      </c>
      <c r="AR623" s="4">
        <v>2021</v>
      </c>
      <c r="AS623" s="2" t="str">
        <f>IF(sum!A616="QU",sum!B616,"*")</f>
        <v>OTH-Light_ELE1</v>
      </c>
      <c r="AT623" s="2"/>
      <c r="AU623" s="2">
        <f>IF(sum!A616="QU",sum!D616,"*")</f>
        <v>0.0158528852251107</v>
      </c>
      <c r="AX623" s="2" t="s">
        <v>186</v>
      </c>
      <c r="AY623" s="2" t="s">
        <v>187</v>
      </c>
      <c r="AZ623" s="2">
        <v>2021</v>
      </c>
      <c r="BA623" s="2" t="str">
        <f>IF(sum!A616="SA",sum!B616,"*")</f>
        <v>*</v>
      </c>
      <c r="BB623" s="2"/>
      <c r="BC623" s="2" t="str">
        <f>IF(sum!A616="SA",sum!D616,"*")</f>
        <v>*</v>
      </c>
    </row>
    <row r="624" spans="2:55">
      <c r="B624" s="4" t="s">
        <v>186</v>
      </c>
      <c r="C624" s="4" t="s">
        <v>187</v>
      </c>
      <c r="D624" s="4">
        <v>2021</v>
      </c>
      <c r="J624" s="4" t="s">
        <v>186</v>
      </c>
      <c r="K624" s="4" t="s">
        <v>187</v>
      </c>
      <c r="L624" s="4">
        <v>2021</v>
      </c>
      <c r="M624" s="2" t="str">
        <f>IF(sum!A617="AT",sum!B617,"*")</f>
        <v>*</v>
      </c>
      <c r="N624" s="2"/>
      <c r="O624" s="2" t="str">
        <f>IF(sum!A617="AT",sum!D617,"*")</f>
        <v>*</v>
      </c>
      <c r="R624" s="4" t="s">
        <v>186</v>
      </c>
      <c r="S624" s="4" t="s">
        <v>187</v>
      </c>
      <c r="T624" s="4">
        <v>2021</v>
      </c>
      <c r="U624" s="2" t="str">
        <f>IF(sum!A617="BC",sum!B617,"*")</f>
        <v>*</v>
      </c>
      <c r="V624" s="2"/>
      <c r="W624" s="2" t="str">
        <f>IF(sum!A617="BC",sum!D617,"*")</f>
        <v>*</v>
      </c>
      <c r="Z624" s="4" t="s">
        <v>186</v>
      </c>
      <c r="AA624" s="4" t="s">
        <v>187</v>
      </c>
      <c r="AB624" s="4">
        <v>2021</v>
      </c>
      <c r="AC624" s="2" t="str">
        <f>IF(sum!A617="MA",sum!B617,"*")</f>
        <v>*</v>
      </c>
      <c r="AD624" s="2"/>
      <c r="AE624" s="2" t="str">
        <f>IF(sum!A617="MA",sum!D617,"*")</f>
        <v>*</v>
      </c>
      <c r="AH624" s="4" t="s">
        <v>186</v>
      </c>
      <c r="AI624" s="4" t="s">
        <v>187</v>
      </c>
      <c r="AJ624" s="4">
        <v>2021</v>
      </c>
      <c r="AK624" s="2" t="str">
        <f>IF(sum!A617="ON",sum!B617,"*")</f>
        <v>*</v>
      </c>
      <c r="AL624" s="2"/>
      <c r="AM624" s="2" t="str">
        <f>IF(sum!A617="ON",sum!D617,"*")</f>
        <v>*</v>
      </c>
      <c r="AP624" s="2" t="s">
        <v>186</v>
      </c>
      <c r="AQ624" s="2" t="s">
        <v>187</v>
      </c>
      <c r="AR624" s="2">
        <v>2021</v>
      </c>
      <c r="AS624" s="2" t="str">
        <f>IF(sum!A617="QU",sum!B617,"*")</f>
        <v>OTH-SpCool_ELE1</v>
      </c>
      <c r="AT624" s="2"/>
      <c r="AU624" s="2">
        <f>IF(sum!A617="QU",sum!D617,"*")</f>
        <v>0.00317057704502223</v>
      </c>
      <c r="AX624" s="4" t="s">
        <v>186</v>
      </c>
      <c r="AY624" s="4" t="s">
        <v>187</v>
      </c>
      <c r="AZ624" s="4">
        <v>2021</v>
      </c>
      <c r="BA624" s="2" t="str">
        <f>IF(sum!A617="SA",sum!B617,"*")</f>
        <v>*</v>
      </c>
      <c r="BB624" s="2"/>
      <c r="BC624" s="2" t="str">
        <f>IF(sum!A617="SA",sum!D617,"*")</f>
        <v>*</v>
      </c>
    </row>
    <row r="625" spans="2:55">
      <c r="B625" s="2" t="s">
        <v>186</v>
      </c>
      <c r="C625" s="2" t="s">
        <v>187</v>
      </c>
      <c r="D625" s="2">
        <v>2021</v>
      </c>
      <c r="J625" s="2" t="s">
        <v>186</v>
      </c>
      <c r="K625" s="2" t="s">
        <v>187</v>
      </c>
      <c r="L625" s="2">
        <v>2021</v>
      </c>
      <c r="M625" s="2" t="str">
        <f>IF(sum!A618="AT",sum!B618,"*")</f>
        <v>*</v>
      </c>
      <c r="N625" s="2"/>
      <c r="O625" s="2" t="str">
        <f>IF(sum!A618="AT",sum!D618,"*")</f>
        <v>*</v>
      </c>
      <c r="R625" s="2" t="s">
        <v>186</v>
      </c>
      <c r="S625" s="2" t="s">
        <v>187</v>
      </c>
      <c r="T625" s="2">
        <v>2021</v>
      </c>
      <c r="U625" s="2" t="str">
        <f>IF(sum!A618="BC",sum!B618,"*")</f>
        <v>*</v>
      </c>
      <c r="V625" s="2"/>
      <c r="W625" s="2" t="str">
        <f>IF(sum!A618="BC",sum!D618,"*")</f>
        <v>*</v>
      </c>
      <c r="Z625" s="2" t="s">
        <v>186</v>
      </c>
      <c r="AA625" s="2" t="s">
        <v>187</v>
      </c>
      <c r="AB625" s="2">
        <v>2021</v>
      </c>
      <c r="AC625" s="2" t="str">
        <f>IF(sum!A618="MA",sum!B618,"*")</f>
        <v>*</v>
      </c>
      <c r="AD625" s="2"/>
      <c r="AE625" s="2" t="str">
        <f>IF(sum!A618="MA",sum!D618,"*")</f>
        <v>*</v>
      </c>
      <c r="AH625" s="2" t="s">
        <v>186</v>
      </c>
      <c r="AI625" s="2" t="s">
        <v>187</v>
      </c>
      <c r="AJ625" s="2">
        <v>2021</v>
      </c>
      <c r="AK625" s="2" t="str">
        <f>IF(sum!A618="ON",sum!B618,"*")</f>
        <v>*</v>
      </c>
      <c r="AL625" s="2"/>
      <c r="AM625" s="2" t="str">
        <f>IF(sum!A618="ON",sum!D618,"*")</f>
        <v>*</v>
      </c>
      <c r="AP625" s="4" t="s">
        <v>186</v>
      </c>
      <c r="AQ625" s="4" t="s">
        <v>187</v>
      </c>
      <c r="AR625" s="4">
        <v>2021</v>
      </c>
      <c r="AS625" s="2" t="str">
        <f>IF(sum!A618="QU",sum!B618,"*")</f>
        <v>OTH-SpHeat_ELE1</v>
      </c>
      <c r="AT625" s="2"/>
      <c r="AU625" s="2">
        <f>IF(sum!A618="QU",sum!D618,"*")</f>
        <v>0.0155005988867752</v>
      </c>
      <c r="AX625" s="2" t="s">
        <v>186</v>
      </c>
      <c r="AY625" s="2" t="s">
        <v>187</v>
      </c>
      <c r="AZ625" s="2">
        <v>2021</v>
      </c>
      <c r="BA625" s="2" t="str">
        <f>IF(sum!A618="SA",sum!B618,"*")</f>
        <v>*</v>
      </c>
      <c r="BB625" s="2"/>
      <c r="BC625" s="2" t="str">
        <f>IF(sum!A618="SA",sum!D618,"*")</f>
        <v>*</v>
      </c>
    </row>
    <row r="626" spans="2:55">
      <c r="B626" s="2" t="s">
        <v>186</v>
      </c>
      <c r="C626" s="2" t="s">
        <v>187</v>
      </c>
      <c r="D626" s="2">
        <v>2021</v>
      </c>
      <c r="J626" s="2" t="s">
        <v>186</v>
      </c>
      <c r="K626" s="2" t="s">
        <v>187</v>
      </c>
      <c r="L626" s="2">
        <v>2021</v>
      </c>
      <c r="M626" s="2" t="str">
        <f>IF(sum!A619="AT",sum!B619,"*")</f>
        <v>*</v>
      </c>
      <c r="N626" s="2"/>
      <c r="O626" s="2" t="str">
        <f>IF(sum!A619="AT",sum!D619,"*")</f>
        <v>*</v>
      </c>
      <c r="R626" s="2" t="s">
        <v>186</v>
      </c>
      <c r="S626" s="2" t="s">
        <v>187</v>
      </c>
      <c r="T626" s="2">
        <v>2021</v>
      </c>
      <c r="U626" s="2" t="str">
        <f>IF(sum!A619="BC",sum!B619,"*")</f>
        <v>*</v>
      </c>
      <c r="V626" s="2"/>
      <c r="W626" s="2" t="str">
        <f>IF(sum!A619="BC",sum!D619,"*")</f>
        <v>*</v>
      </c>
      <c r="Z626" s="2" t="s">
        <v>186</v>
      </c>
      <c r="AA626" s="2" t="s">
        <v>187</v>
      </c>
      <c r="AB626" s="2">
        <v>2021</v>
      </c>
      <c r="AC626" s="2" t="str">
        <f>IF(sum!A619="MA",sum!B619,"*")</f>
        <v>*</v>
      </c>
      <c r="AD626" s="2"/>
      <c r="AE626" s="2" t="str">
        <f>IF(sum!A619="MA",sum!D619,"*")</f>
        <v>*</v>
      </c>
      <c r="AH626" s="2" t="s">
        <v>186</v>
      </c>
      <c r="AI626" s="2" t="s">
        <v>187</v>
      </c>
      <c r="AJ626" s="2">
        <v>2021</v>
      </c>
      <c r="AK626" s="2" t="str">
        <f>IF(sum!A619="ON",sum!B619,"*")</f>
        <v>*</v>
      </c>
      <c r="AL626" s="2"/>
      <c r="AM626" s="2" t="str">
        <f>IF(sum!A619="ON",sum!D619,"*")</f>
        <v>*</v>
      </c>
      <c r="AP626" s="2" t="s">
        <v>186</v>
      </c>
      <c r="AQ626" s="2" t="s">
        <v>187</v>
      </c>
      <c r="AR626" s="2">
        <v>2021</v>
      </c>
      <c r="AS626" s="2" t="str">
        <f>IF(sum!A619="QU",sum!B619,"*")</f>
        <v>OTH-WaterHeat_ELE1</v>
      </c>
      <c r="AT626" s="2"/>
      <c r="AU626" s="2">
        <f>IF(sum!A619="QU",sum!D619,"*")</f>
        <v>0.0021137180300148</v>
      </c>
      <c r="AX626" s="2" t="s">
        <v>186</v>
      </c>
      <c r="AY626" s="2" t="s">
        <v>187</v>
      </c>
      <c r="AZ626" s="2">
        <v>2021</v>
      </c>
      <c r="BA626" s="2" t="str">
        <f>IF(sum!A619="SA",sum!B619,"*")</f>
        <v>*</v>
      </c>
      <c r="BB626" s="2"/>
      <c r="BC626" s="2" t="str">
        <f>IF(sum!A619="SA",sum!D619,"*")</f>
        <v>*</v>
      </c>
    </row>
    <row r="627" spans="2:55">
      <c r="B627" s="4" t="s">
        <v>186</v>
      </c>
      <c r="C627" s="4" t="s">
        <v>187</v>
      </c>
      <c r="D627" s="4">
        <v>2021</v>
      </c>
      <c r="J627" s="4" t="s">
        <v>186</v>
      </c>
      <c r="K627" s="4" t="s">
        <v>187</v>
      </c>
      <c r="L627" s="4">
        <v>2021</v>
      </c>
      <c r="M627" s="2" t="str">
        <f>IF(sum!A620="AT",sum!B620,"*")</f>
        <v>*</v>
      </c>
      <c r="N627" s="2"/>
      <c r="O627" s="2" t="str">
        <f>IF(sum!A620="AT",sum!D620,"*")</f>
        <v>*</v>
      </c>
      <c r="R627" s="4" t="s">
        <v>186</v>
      </c>
      <c r="S627" s="4" t="s">
        <v>187</v>
      </c>
      <c r="T627" s="4">
        <v>2021</v>
      </c>
      <c r="U627" s="2" t="str">
        <f>IF(sum!A620="BC",sum!B620,"*")</f>
        <v>*</v>
      </c>
      <c r="V627" s="2"/>
      <c r="W627" s="2" t="str">
        <f>IF(sum!A620="BC",sum!D620,"*")</f>
        <v>*</v>
      </c>
      <c r="Z627" s="4" t="s">
        <v>186</v>
      </c>
      <c r="AA627" s="4" t="s">
        <v>187</v>
      </c>
      <c r="AB627" s="4">
        <v>2021</v>
      </c>
      <c r="AC627" s="2" t="str">
        <f>IF(sum!A620="MA",sum!B620,"*")</f>
        <v>*</v>
      </c>
      <c r="AD627" s="2"/>
      <c r="AE627" s="2" t="str">
        <f>IF(sum!A620="MA",sum!D620,"*")</f>
        <v>*</v>
      </c>
      <c r="AH627" s="4" t="s">
        <v>186</v>
      </c>
      <c r="AI627" s="4" t="s">
        <v>187</v>
      </c>
      <c r="AJ627" s="4">
        <v>2021</v>
      </c>
      <c r="AK627" s="2" t="str">
        <f>IF(sum!A620="ON",sum!B620,"*")</f>
        <v>*</v>
      </c>
      <c r="AL627" s="2"/>
      <c r="AM627" s="2" t="str">
        <f>IF(sum!A620="ON",sum!D620,"*")</f>
        <v>*</v>
      </c>
      <c r="AP627" s="4" t="s">
        <v>186</v>
      </c>
      <c r="AQ627" s="4" t="s">
        <v>187</v>
      </c>
      <c r="AR627" s="4">
        <v>2021</v>
      </c>
      <c r="AS627" s="2" t="str">
        <f>IF(sum!A620="QU",sum!B620,"*")</f>
        <v>R_ES-APP-CD_ELC1</v>
      </c>
      <c r="AT627" s="2"/>
      <c r="AU627" s="2">
        <f>IF(sum!A620="QU",sum!D620,"*")</f>
        <v>1.20140468136794</v>
      </c>
      <c r="AX627" s="4" t="s">
        <v>186</v>
      </c>
      <c r="AY627" s="4" t="s">
        <v>187</v>
      </c>
      <c r="AZ627" s="4">
        <v>2021</v>
      </c>
      <c r="BA627" s="2" t="str">
        <f>IF(sum!A620="SA",sum!B620,"*")</f>
        <v>*</v>
      </c>
      <c r="BB627" s="2"/>
      <c r="BC627" s="2" t="str">
        <f>IF(sum!A620="SA",sum!D620,"*")</f>
        <v>*</v>
      </c>
    </row>
    <row r="628" spans="2:55">
      <c r="B628" s="2" t="s">
        <v>186</v>
      </c>
      <c r="C628" s="2" t="s">
        <v>187</v>
      </c>
      <c r="D628" s="2">
        <v>2021</v>
      </c>
      <c r="J628" s="2" t="s">
        <v>186</v>
      </c>
      <c r="K628" s="2" t="s">
        <v>187</v>
      </c>
      <c r="L628" s="2">
        <v>2021</v>
      </c>
      <c r="M628" s="2" t="str">
        <f>IF(sum!A621="AT",sum!B621,"*")</f>
        <v>*</v>
      </c>
      <c r="N628" s="2"/>
      <c r="O628" s="2" t="str">
        <f>IF(sum!A621="AT",sum!D621,"*")</f>
        <v>*</v>
      </c>
      <c r="R628" s="2" t="s">
        <v>186</v>
      </c>
      <c r="S628" s="2" t="s">
        <v>187</v>
      </c>
      <c r="T628" s="2">
        <v>2021</v>
      </c>
      <c r="U628" s="2" t="str">
        <f>IF(sum!A621="BC",sum!B621,"*")</f>
        <v>*</v>
      </c>
      <c r="V628" s="2"/>
      <c r="W628" s="2" t="str">
        <f>IF(sum!A621="BC",sum!D621,"*")</f>
        <v>*</v>
      </c>
      <c r="Z628" s="2" t="s">
        <v>186</v>
      </c>
      <c r="AA628" s="2" t="s">
        <v>187</v>
      </c>
      <c r="AB628" s="2">
        <v>2021</v>
      </c>
      <c r="AC628" s="2" t="str">
        <f>IF(sum!A621="MA",sum!B621,"*")</f>
        <v>*</v>
      </c>
      <c r="AD628" s="2"/>
      <c r="AE628" s="2" t="str">
        <f>IF(sum!A621="MA",sum!D621,"*")</f>
        <v>*</v>
      </c>
      <c r="AH628" s="2" t="s">
        <v>186</v>
      </c>
      <c r="AI628" s="2" t="s">
        <v>187</v>
      </c>
      <c r="AJ628" s="2">
        <v>2021</v>
      </c>
      <c r="AK628" s="2" t="str">
        <f>IF(sum!A621="ON",sum!B621,"*")</f>
        <v>*</v>
      </c>
      <c r="AL628" s="2"/>
      <c r="AM628" s="2" t="str">
        <f>IF(sum!A621="ON",sum!D621,"*")</f>
        <v>*</v>
      </c>
      <c r="AP628" s="2" t="s">
        <v>186</v>
      </c>
      <c r="AQ628" s="2" t="s">
        <v>187</v>
      </c>
      <c r="AR628" s="2">
        <v>2021</v>
      </c>
      <c r="AS628" s="2" t="str">
        <f>IF(sum!A621="QU",sum!B621,"*")</f>
        <v>R_ES-APP-CW_ELC1</v>
      </c>
      <c r="AT628" s="2"/>
      <c r="AU628" s="2">
        <f>IF(sum!A621="QU",sum!D621,"*")</f>
        <v>0.155328907290814</v>
      </c>
      <c r="AX628" s="2" t="s">
        <v>186</v>
      </c>
      <c r="AY628" s="2" t="s">
        <v>187</v>
      </c>
      <c r="AZ628" s="2">
        <v>2021</v>
      </c>
      <c r="BA628" s="2" t="str">
        <f>IF(sum!A621="SA",sum!B621,"*")</f>
        <v>*</v>
      </c>
      <c r="BB628" s="2"/>
      <c r="BC628" s="2" t="str">
        <f>IF(sum!A621="SA",sum!D621,"*")</f>
        <v>*</v>
      </c>
    </row>
    <row r="629" spans="2:55">
      <c r="B629" s="2" t="s">
        <v>186</v>
      </c>
      <c r="C629" s="2" t="s">
        <v>187</v>
      </c>
      <c r="D629" s="2">
        <v>2021</v>
      </c>
      <c r="J629" s="2" t="s">
        <v>186</v>
      </c>
      <c r="K629" s="2" t="s">
        <v>187</v>
      </c>
      <c r="L629" s="2">
        <v>2021</v>
      </c>
      <c r="M629" s="2" t="str">
        <f>IF(sum!A622="AT",sum!B622,"*")</f>
        <v>*</v>
      </c>
      <c r="N629" s="2"/>
      <c r="O629" s="2" t="str">
        <f>IF(sum!A622="AT",sum!D622,"*")</f>
        <v>*</v>
      </c>
      <c r="R629" s="2" t="s">
        <v>186</v>
      </c>
      <c r="S629" s="2" t="s">
        <v>187</v>
      </c>
      <c r="T629" s="2">
        <v>2021</v>
      </c>
      <c r="U629" s="2" t="str">
        <f>IF(sum!A622="BC",sum!B622,"*")</f>
        <v>*</v>
      </c>
      <c r="V629" s="2"/>
      <c r="W629" s="2" t="str">
        <f>IF(sum!A622="BC",sum!D622,"*")</f>
        <v>*</v>
      </c>
      <c r="Z629" s="2" t="s">
        <v>186</v>
      </c>
      <c r="AA629" s="2" t="s">
        <v>187</v>
      </c>
      <c r="AB629" s="2">
        <v>2021</v>
      </c>
      <c r="AC629" s="2" t="str">
        <f>IF(sum!A622="MA",sum!B622,"*")</f>
        <v>*</v>
      </c>
      <c r="AD629" s="2"/>
      <c r="AE629" s="2" t="str">
        <f>IF(sum!A622="MA",sum!D622,"*")</f>
        <v>*</v>
      </c>
      <c r="AH629" s="2" t="s">
        <v>186</v>
      </c>
      <c r="AI629" s="2" t="s">
        <v>187</v>
      </c>
      <c r="AJ629" s="2">
        <v>2021</v>
      </c>
      <c r="AK629" s="2" t="str">
        <f>IF(sum!A622="ON",sum!B622,"*")</f>
        <v>*</v>
      </c>
      <c r="AL629" s="2"/>
      <c r="AM629" s="2" t="str">
        <f>IF(sum!A622="ON",sum!D622,"*")</f>
        <v>*</v>
      </c>
      <c r="AP629" s="4" t="s">
        <v>186</v>
      </c>
      <c r="AQ629" s="4" t="s">
        <v>187</v>
      </c>
      <c r="AR629" s="4">
        <v>2021</v>
      </c>
      <c r="AS629" s="2" t="str">
        <f>IF(sum!A622="QU",sum!B622,"*")</f>
        <v>R_ES-APP-DW_ELC1</v>
      </c>
      <c r="AT629" s="2"/>
      <c r="AU629" s="2">
        <f>IF(sum!A622="QU",sum!D622,"*")</f>
        <v>0.459204755497776</v>
      </c>
      <c r="AX629" s="2" t="s">
        <v>186</v>
      </c>
      <c r="AY629" s="2" t="s">
        <v>187</v>
      </c>
      <c r="AZ629" s="2">
        <v>2021</v>
      </c>
      <c r="BA629" s="2" t="str">
        <f>IF(sum!A622="SA",sum!B622,"*")</f>
        <v>*</v>
      </c>
      <c r="BB629" s="2"/>
      <c r="BC629" s="2" t="str">
        <f>IF(sum!A622="SA",sum!D622,"*")</f>
        <v>*</v>
      </c>
    </row>
    <row r="630" spans="2:55">
      <c r="B630" s="4" t="s">
        <v>186</v>
      </c>
      <c r="C630" s="4" t="s">
        <v>187</v>
      </c>
      <c r="D630" s="4">
        <v>2021</v>
      </c>
      <c r="J630" s="4" t="s">
        <v>186</v>
      </c>
      <c r="K630" s="4" t="s">
        <v>187</v>
      </c>
      <c r="L630" s="4">
        <v>2021</v>
      </c>
      <c r="M630" s="2" t="str">
        <f>IF(sum!A623="AT",sum!B623,"*")</f>
        <v>*</v>
      </c>
      <c r="N630" s="2"/>
      <c r="O630" s="2" t="str">
        <f>IF(sum!A623="AT",sum!D623,"*")</f>
        <v>*</v>
      </c>
      <c r="R630" s="4" t="s">
        <v>186</v>
      </c>
      <c r="S630" s="4" t="s">
        <v>187</v>
      </c>
      <c r="T630" s="4">
        <v>2021</v>
      </c>
      <c r="U630" s="2" t="str">
        <f>IF(sum!A623="BC",sum!B623,"*")</f>
        <v>*</v>
      </c>
      <c r="V630" s="2"/>
      <c r="W630" s="2" t="str">
        <f>IF(sum!A623="BC",sum!D623,"*")</f>
        <v>*</v>
      </c>
      <c r="Z630" s="4" t="s">
        <v>186</v>
      </c>
      <c r="AA630" s="4" t="s">
        <v>187</v>
      </c>
      <c r="AB630" s="4">
        <v>2021</v>
      </c>
      <c r="AC630" s="2" t="str">
        <f>IF(sum!A623="MA",sum!B623,"*")</f>
        <v>*</v>
      </c>
      <c r="AD630" s="2"/>
      <c r="AE630" s="2" t="str">
        <f>IF(sum!A623="MA",sum!D623,"*")</f>
        <v>*</v>
      </c>
      <c r="AH630" s="4" t="s">
        <v>186</v>
      </c>
      <c r="AI630" s="4" t="s">
        <v>187</v>
      </c>
      <c r="AJ630" s="4">
        <v>2021</v>
      </c>
      <c r="AK630" s="2" t="str">
        <f>IF(sum!A623="ON",sum!B623,"*")</f>
        <v>*</v>
      </c>
      <c r="AL630" s="2"/>
      <c r="AM630" s="2" t="str">
        <f>IF(sum!A623="ON",sum!D623,"*")</f>
        <v>*</v>
      </c>
      <c r="AP630" s="2" t="s">
        <v>186</v>
      </c>
      <c r="AQ630" s="2" t="s">
        <v>187</v>
      </c>
      <c r="AR630" s="2">
        <v>2021</v>
      </c>
      <c r="AS630" s="2" t="str">
        <f>IF(sum!A623="QU",sum!B623,"*")</f>
        <v>R_ES-APP-FR_ELC1</v>
      </c>
      <c r="AT630" s="2"/>
      <c r="AU630" s="2">
        <f>IF(sum!A623="QU",sum!D623,"*")</f>
        <v>0.0760601175137639</v>
      </c>
      <c r="AX630" s="4" t="s">
        <v>186</v>
      </c>
      <c r="AY630" s="4" t="s">
        <v>187</v>
      </c>
      <c r="AZ630" s="4">
        <v>2021</v>
      </c>
      <c r="BA630" s="2" t="str">
        <f>IF(sum!A623="SA",sum!B623,"*")</f>
        <v>*</v>
      </c>
      <c r="BB630" s="2"/>
      <c r="BC630" s="2" t="str">
        <f>IF(sum!A623="SA",sum!D623,"*")</f>
        <v>*</v>
      </c>
    </row>
    <row r="631" spans="2:55">
      <c r="B631" s="2" t="s">
        <v>186</v>
      </c>
      <c r="C631" s="2" t="s">
        <v>187</v>
      </c>
      <c r="D631" s="2">
        <v>2021</v>
      </c>
      <c r="J631" s="2" t="s">
        <v>186</v>
      </c>
      <c r="K631" s="2" t="s">
        <v>187</v>
      </c>
      <c r="L631" s="2">
        <v>2021</v>
      </c>
      <c r="M631" s="2" t="str">
        <f>IF(sum!A624="AT",sum!B624,"*")</f>
        <v>*</v>
      </c>
      <c r="N631" s="2"/>
      <c r="O631" s="2" t="str">
        <f>IF(sum!A624="AT",sum!D624,"*")</f>
        <v>*</v>
      </c>
      <c r="R631" s="2" t="s">
        <v>186</v>
      </c>
      <c r="S631" s="2" t="s">
        <v>187</v>
      </c>
      <c r="T631" s="2">
        <v>2021</v>
      </c>
      <c r="U631" s="2" t="str">
        <f>IF(sum!A624="BC",sum!B624,"*")</f>
        <v>*</v>
      </c>
      <c r="V631" s="2"/>
      <c r="W631" s="2" t="str">
        <f>IF(sum!A624="BC",sum!D624,"*")</f>
        <v>*</v>
      </c>
      <c r="Z631" s="2" t="s">
        <v>186</v>
      </c>
      <c r="AA631" s="2" t="s">
        <v>187</v>
      </c>
      <c r="AB631" s="2">
        <v>2021</v>
      </c>
      <c r="AC631" s="2" t="str">
        <f>IF(sum!A624="MA",sum!B624,"*")</f>
        <v>*</v>
      </c>
      <c r="AD631" s="2"/>
      <c r="AE631" s="2" t="str">
        <f>IF(sum!A624="MA",sum!D624,"*")</f>
        <v>*</v>
      </c>
      <c r="AH631" s="2" t="s">
        <v>186</v>
      </c>
      <c r="AI631" s="2" t="s">
        <v>187</v>
      </c>
      <c r="AJ631" s="2">
        <v>2021</v>
      </c>
      <c r="AK631" s="2" t="str">
        <f>IF(sum!A624="ON",sum!B624,"*")</f>
        <v>*</v>
      </c>
      <c r="AL631" s="2"/>
      <c r="AM631" s="2" t="str">
        <f>IF(sum!A624="ON",sum!D624,"*")</f>
        <v>*</v>
      </c>
      <c r="AP631" s="4" t="s">
        <v>186</v>
      </c>
      <c r="AQ631" s="4" t="s">
        <v>187</v>
      </c>
      <c r="AR631" s="4">
        <v>2021</v>
      </c>
      <c r="AS631" s="2" t="str">
        <f>IF(sum!A624="QU",sum!B624,"*")</f>
        <v>R_ES-APP-OTH_ELC1</v>
      </c>
      <c r="AT631" s="2"/>
      <c r="AU631" s="2">
        <f>IF(sum!A624="QU",sum!D624,"*")</f>
        <v>1.22452778356832</v>
      </c>
      <c r="AX631" s="2" t="s">
        <v>186</v>
      </c>
      <c r="AY631" s="2" t="s">
        <v>187</v>
      </c>
      <c r="AZ631" s="2">
        <v>2021</v>
      </c>
      <c r="BA631" s="2" t="str">
        <f>IF(sum!A624="SA",sum!B624,"*")</f>
        <v>*</v>
      </c>
      <c r="BB631" s="2"/>
      <c r="BC631" s="2" t="str">
        <f>IF(sum!A624="SA",sum!D624,"*")</f>
        <v>*</v>
      </c>
    </row>
    <row r="632" spans="2:55">
      <c r="B632" s="2" t="s">
        <v>186</v>
      </c>
      <c r="C632" s="2" t="s">
        <v>187</v>
      </c>
      <c r="D632" s="2">
        <v>2021</v>
      </c>
      <c r="J632" s="2" t="s">
        <v>186</v>
      </c>
      <c r="K632" s="2" t="s">
        <v>187</v>
      </c>
      <c r="L632" s="2">
        <v>2021</v>
      </c>
      <c r="M632" s="2" t="str">
        <f>IF(sum!A625="AT",sum!B625,"*")</f>
        <v>*</v>
      </c>
      <c r="N632" s="2"/>
      <c r="O632" s="2" t="str">
        <f>IF(sum!A625="AT",sum!D625,"*")</f>
        <v>*</v>
      </c>
      <c r="R632" s="2" t="s">
        <v>186</v>
      </c>
      <c r="S632" s="2" t="s">
        <v>187</v>
      </c>
      <c r="T632" s="2">
        <v>2021</v>
      </c>
      <c r="U632" s="2" t="str">
        <f>IF(sum!A625="BC",sum!B625,"*")</f>
        <v>*</v>
      </c>
      <c r="V632" s="2"/>
      <c r="W632" s="2" t="str">
        <f>IF(sum!A625="BC",sum!D625,"*")</f>
        <v>*</v>
      </c>
      <c r="Z632" s="2" t="s">
        <v>186</v>
      </c>
      <c r="AA632" s="2" t="s">
        <v>187</v>
      </c>
      <c r="AB632" s="2">
        <v>2021</v>
      </c>
      <c r="AC632" s="2" t="str">
        <f>IF(sum!A625="MA",sum!B625,"*")</f>
        <v>*</v>
      </c>
      <c r="AD632" s="2"/>
      <c r="AE632" s="2" t="str">
        <f>IF(sum!A625="MA",sum!D625,"*")</f>
        <v>*</v>
      </c>
      <c r="AH632" s="2" t="s">
        <v>186</v>
      </c>
      <c r="AI632" s="2" t="s">
        <v>187</v>
      </c>
      <c r="AJ632" s="2">
        <v>2021</v>
      </c>
      <c r="AK632" s="2" t="str">
        <f>IF(sum!A625="ON",sum!B625,"*")</f>
        <v>*</v>
      </c>
      <c r="AL632" s="2"/>
      <c r="AM632" s="2" t="str">
        <f>IF(sum!A625="ON",sum!D625,"*")</f>
        <v>*</v>
      </c>
      <c r="AP632" s="2" t="s">
        <v>186</v>
      </c>
      <c r="AQ632" s="2" t="s">
        <v>187</v>
      </c>
      <c r="AR632" s="2">
        <v>2021</v>
      </c>
      <c r="AS632" s="2" t="str">
        <f>IF(sum!A625="QU",sum!B625,"*")</f>
        <v>R_ES-APP-RA_ELC1</v>
      </c>
      <c r="AT632" s="2"/>
      <c r="AU632" s="2">
        <f>IF(sum!A625="QU",sum!D625,"*")</f>
        <v>0.888704984436935</v>
      </c>
      <c r="AX632" s="2" t="s">
        <v>186</v>
      </c>
      <c r="AY632" s="2" t="s">
        <v>187</v>
      </c>
      <c r="AZ632" s="2">
        <v>2021</v>
      </c>
      <c r="BA632" s="2" t="str">
        <f>IF(sum!A625="SA",sum!B625,"*")</f>
        <v>*</v>
      </c>
      <c r="BB632" s="2"/>
      <c r="BC632" s="2" t="str">
        <f>IF(sum!A625="SA",sum!D625,"*")</f>
        <v>*</v>
      </c>
    </row>
    <row r="633" spans="2:55">
      <c r="B633" s="4" t="s">
        <v>186</v>
      </c>
      <c r="C633" s="4" t="s">
        <v>187</v>
      </c>
      <c r="D633" s="4">
        <v>2021</v>
      </c>
      <c r="J633" s="4" t="s">
        <v>186</v>
      </c>
      <c r="K633" s="4" t="s">
        <v>187</v>
      </c>
      <c r="L633" s="4">
        <v>2021</v>
      </c>
      <c r="M633" s="2" t="str">
        <f>IF(sum!A626="AT",sum!B626,"*")</f>
        <v>*</v>
      </c>
      <c r="N633" s="2"/>
      <c r="O633" s="2" t="str">
        <f>IF(sum!A626="AT",sum!D626,"*")</f>
        <v>*</v>
      </c>
      <c r="R633" s="4" t="s">
        <v>186</v>
      </c>
      <c r="S633" s="4" t="s">
        <v>187</v>
      </c>
      <c r="T633" s="4">
        <v>2021</v>
      </c>
      <c r="U633" s="2" t="str">
        <f>IF(sum!A626="BC",sum!B626,"*")</f>
        <v>*</v>
      </c>
      <c r="V633" s="2"/>
      <c r="W633" s="2" t="str">
        <f>IF(sum!A626="BC",sum!D626,"*")</f>
        <v>*</v>
      </c>
      <c r="Z633" s="4" t="s">
        <v>186</v>
      </c>
      <c r="AA633" s="4" t="s">
        <v>187</v>
      </c>
      <c r="AB633" s="4">
        <v>2021</v>
      </c>
      <c r="AC633" s="2" t="str">
        <f>IF(sum!A626="MA",sum!B626,"*")</f>
        <v>*</v>
      </c>
      <c r="AD633" s="2"/>
      <c r="AE633" s="2" t="str">
        <f>IF(sum!A626="MA",sum!D626,"*")</f>
        <v>*</v>
      </c>
      <c r="AH633" s="4" t="s">
        <v>186</v>
      </c>
      <c r="AI633" s="4" t="s">
        <v>187</v>
      </c>
      <c r="AJ633" s="4">
        <v>2021</v>
      </c>
      <c r="AK633" s="2" t="str">
        <f>IF(sum!A626="ON",sum!B626,"*")</f>
        <v>*</v>
      </c>
      <c r="AL633" s="2"/>
      <c r="AM633" s="2" t="str">
        <f>IF(sum!A626="ON",sum!D626,"*")</f>
        <v>*</v>
      </c>
      <c r="AP633" s="4" t="s">
        <v>186</v>
      </c>
      <c r="AQ633" s="4" t="s">
        <v>187</v>
      </c>
      <c r="AR633" s="4">
        <v>2021</v>
      </c>
      <c r="AS633" s="2" t="str">
        <f>IF(sum!A626="QU",sum!B626,"*")</f>
        <v>R_ES-APP-RE_ELC1</v>
      </c>
      <c r="AT633" s="2"/>
      <c r="AU633" s="2">
        <f>IF(sum!A626="QU",sum!D626,"*")</f>
        <v>0.27620104993613</v>
      </c>
      <c r="AX633" s="4" t="s">
        <v>186</v>
      </c>
      <c r="AY633" s="4" t="s">
        <v>187</v>
      </c>
      <c r="AZ633" s="4">
        <v>2021</v>
      </c>
      <c r="BA633" s="2" t="str">
        <f>IF(sum!A626="SA",sum!B626,"*")</f>
        <v>*</v>
      </c>
      <c r="BB633" s="2"/>
      <c r="BC633" s="2" t="str">
        <f>IF(sum!A626="SA",sum!D626,"*")</f>
        <v>*</v>
      </c>
    </row>
    <row r="634" spans="2:55">
      <c r="B634" s="2" t="s">
        <v>186</v>
      </c>
      <c r="C634" s="2" t="s">
        <v>187</v>
      </c>
      <c r="D634" s="2">
        <v>2021</v>
      </c>
      <c r="J634" s="2" t="s">
        <v>186</v>
      </c>
      <c r="K634" s="2" t="s">
        <v>187</v>
      </c>
      <c r="L634" s="2">
        <v>2021</v>
      </c>
      <c r="M634" s="2" t="str">
        <f>IF(sum!A627="AT",sum!B627,"*")</f>
        <v>*</v>
      </c>
      <c r="N634" s="2"/>
      <c r="O634" s="2" t="str">
        <f>IF(sum!A627="AT",sum!D627,"*")</f>
        <v>*</v>
      </c>
      <c r="R634" s="2" t="s">
        <v>186</v>
      </c>
      <c r="S634" s="2" t="s">
        <v>187</v>
      </c>
      <c r="T634" s="2">
        <v>2021</v>
      </c>
      <c r="U634" s="2" t="str">
        <f>IF(sum!A627="BC",sum!B627,"*")</f>
        <v>*</v>
      </c>
      <c r="V634" s="2"/>
      <c r="W634" s="2" t="str">
        <f>IF(sum!A627="BC",sum!D627,"*")</f>
        <v>*</v>
      </c>
      <c r="Z634" s="2" t="s">
        <v>186</v>
      </c>
      <c r="AA634" s="2" t="s">
        <v>187</v>
      </c>
      <c r="AB634" s="2">
        <v>2021</v>
      </c>
      <c r="AC634" s="2" t="str">
        <f>IF(sum!A627="MA",sum!B627,"*")</f>
        <v>*</v>
      </c>
      <c r="AD634" s="2"/>
      <c r="AE634" s="2" t="str">
        <f>IF(sum!A627="MA",sum!D627,"*")</f>
        <v>*</v>
      </c>
      <c r="AH634" s="2" t="s">
        <v>186</v>
      </c>
      <c r="AI634" s="2" t="s">
        <v>187</v>
      </c>
      <c r="AJ634" s="2">
        <v>2021</v>
      </c>
      <c r="AK634" s="2" t="str">
        <f>IF(sum!A627="ON",sum!B627,"*")</f>
        <v>*</v>
      </c>
      <c r="AL634" s="2"/>
      <c r="AM634" s="2" t="str">
        <f>IF(sum!A627="ON",sum!D627,"*")</f>
        <v>*</v>
      </c>
      <c r="AP634" s="2" t="s">
        <v>186</v>
      </c>
      <c r="AQ634" s="2" t="s">
        <v>187</v>
      </c>
      <c r="AR634" s="2">
        <v>2021</v>
      </c>
      <c r="AS634" s="2" t="str">
        <f>IF(sum!A627="QU",sum!B627,"*")</f>
        <v>R_ES-LI_ELC1</v>
      </c>
      <c r="AT634" s="2"/>
      <c r="AU634" s="2">
        <f>IF(sum!A627="QU",sum!D627,"*")</f>
        <v>2.04384801149473</v>
      </c>
      <c r="AX634" s="2" t="s">
        <v>186</v>
      </c>
      <c r="AY634" s="2" t="s">
        <v>187</v>
      </c>
      <c r="AZ634" s="2">
        <v>2021</v>
      </c>
      <c r="BA634" s="2" t="str">
        <f>IF(sum!A627="SA",sum!B627,"*")</f>
        <v>*</v>
      </c>
      <c r="BB634" s="2"/>
      <c r="BC634" s="2" t="str">
        <f>IF(sum!A627="SA",sum!D627,"*")</f>
        <v>*</v>
      </c>
    </row>
    <row r="635" spans="2:55">
      <c r="B635" s="2" t="s">
        <v>186</v>
      </c>
      <c r="C635" s="2" t="s">
        <v>187</v>
      </c>
      <c r="D635" s="2">
        <v>2021</v>
      </c>
      <c r="J635" s="2" t="s">
        <v>186</v>
      </c>
      <c r="K635" s="2" t="s">
        <v>187</v>
      </c>
      <c r="L635" s="2">
        <v>2021</v>
      </c>
      <c r="M635" s="2" t="str">
        <f>IF(sum!A628="AT",sum!B628,"*")</f>
        <v>*</v>
      </c>
      <c r="N635" s="2"/>
      <c r="O635" s="2" t="str">
        <f>IF(sum!A628="AT",sum!D628,"*")</f>
        <v>*</v>
      </c>
      <c r="R635" s="2" t="s">
        <v>186</v>
      </c>
      <c r="S635" s="2" t="s">
        <v>187</v>
      </c>
      <c r="T635" s="2">
        <v>2021</v>
      </c>
      <c r="U635" s="2" t="str">
        <f>IF(sum!A628="BC",sum!B628,"*")</f>
        <v>*</v>
      </c>
      <c r="V635" s="2"/>
      <c r="W635" s="2" t="str">
        <f>IF(sum!A628="BC",sum!D628,"*")</f>
        <v>*</v>
      </c>
      <c r="Z635" s="2" t="s">
        <v>186</v>
      </c>
      <c r="AA635" s="2" t="s">
        <v>187</v>
      </c>
      <c r="AB635" s="2">
        <v>2021</v>
      </c>
      <c r="AC635" s="2" t="str">
        <f>IF(sum!A628="MA",sum!B628,"*")</f>
        <v>*</v>
      </c>
      <c r="AD635" s="2"/>
      <c r="AE635" s="2" t="str">
        <f>IF(sum!A628="MA",sum!D628,"*")</f>
        <v>*</v>
      </c>
      <c r="AH635" s="2" t="s">
        <v>186</v>
      </c>
      <c r="AI635" s="2" t="s">
        <v>187</v>
      </c>
      <c r="AJ635" s="2">
        <v>2021</v>
      </c>
      <c r="AK635" s="2" t="str">
        <f>IF(sum!A628="ON",sum!B628,"*")</f>
        <v>*</v>
      </c>
      <c r="AL635" s="2"/>
      <c r="AM635" s="2" t="str">
        <f>IF(sum!A628="ON",sum!D628,"*")</f>
        <v>*</v>
      </c>
      <c r="AP635" s="4" t="s">
        <v>186</v>
      </c>
      <c r="AQ635" s="4" t="s">
        <v>187</v>
      </c>
      <c r="AR635" s="4">
        <v>2021</v>
      </c>
      <c r="AS635" s="2" t="str">
        <f>IF(sum!A628="QU",sum!B628,"*")</f>
        <v>R_ES-SC-AP_ELC1_ROOM_CENTRAL</v>
      </c>
      <c r="AT635" s="2"/>
      <c r="AU635" s="2">
        <f>IF(sum!A628="QU",sum!D628,"*")</f>
        <v>0.251299732017679</v>
      </c>
      <c r="AX635" s="2" t="s">
        <v>186</v>
      </c>
      <c r="AY635" s="2" t="s">
        <v>187</v>
      </c>
      <c r="AZ635" s="2">
        <v>2021</v>
      </c>
      <c r="BA635" s="2" t="str">
        <f>IF(sum!A628="SA",sum!B628,"*")</f>
        <v>*</v>
      </c>
      <c r="BB635" s="2"/>
      <c r="BC635" s="2" t="str">
        <f>IF(sum!A628="SA",sum!D628,"*")</f>
        <v>*</v>
      </c>
    </row>
    <row r="636" spans="2:55">
      <c r="B636" s="4" t="s">
        <v>186</v>
      </c>
      <c r="C636" s="4" t="s">
        <v>187</v>
      </c>
      <c r="D636" s="4">
        <v>2021</v>
      </c>
      <c r="J636" s="4" t="s">
        <v>186</v>
      </c>
      <c r="K636" s="4" t="s">
        <v>187</v>
      </c>
      <c r="L636" s="4">
        <v>2021</v>
      </c>
      <c r="M636" s="2" t="str">
        <f>IF(sum!A629="AT",sum!B629,"*")</f>
        <v>*</v>
      </c>
      <c r="N636" s="2"/>
      <c r="O636" s="2" t="str">
        <f>IF(sum!A629="AT",sum!D629,"*")</f>
        <v>*</v>
      </c>
      <c r="R636" s="4" t="s">
        <v>186</v>
      </c>
      <c r="S636" s="4" t="s">
        <v>187</v>
      </c>
      <c r="T636" s="4">
        <v>2021</v>
      </c>
      <c r="U636" s="2" t="str">
        <f>IF(sum!A629="BC",sum!B629,"*")</f>
        <v>*</v>
      </c>
      <c r="V636" s="2"/>
      <c r="W636" s="2" t="str">
        <f>IF(sum!A629="BC",sum!D629,"*")</f>
        <v>*</v>
      </c>
      <c r="Z636" s="4" t="s">
        <v>186</v>
      </c>
      <c r="AA636" s="4" t="s">
        <v>187</v>
      </c>
      <c r="AB636" s="4">
        <v>2021</v>
      </c>
      <c r="AC636" s="2" t="str">
        <f>IF(sum!A629="MA",sum!B629,"*")</f>
        <v>*</v>
      </c>
      <c r="AD636" s="2"/>
      <c r="AE636" s="2" t="str">
        <f>IF(sum!A629="MA",sum!D629,"*")</f>
        <v>*</v>
      </c>
      <c r="AH636" s="4" t="s">
        <v>186</v>
      </c>
      <c r="AI636" s="4" t="s">
        <v>187</v>
      </c>
      <c r="AJ636" s="4">
        <v>2021</v>
      </c>
      <c r="AK636" s="2" t="str">
        <f>IF(sum!A629="ON",sum!B629,"*")</f>
        <v>*</v>
      </c>
      <c r="AL636" s="2"/>
      <c r="AM636" s="2" t="str">
        <f>IF(sum!A629="ON",sum!D629,"*")</f>
        <v>*</v>
      </c>
      <c r="AP636" s="2" t="s">
        <v>186</v>
      </c>
      <c r="AQ636" s="2" t="s">
        <v>187</v>
      </c>
      <c r="AR636" s="2">
        <v>2021</v>
      </c>
      <c r="AS636" s="2" t="str">
        <f>IF(sum!A629="QU",sum!B629,"*")</f>
        <v>R_ES-SC-MOB_ELC1_ROOM_CENTRAL</v>
      </c>
      <c r="AT636" s="2"/>
      <c r="AU636" s="2">
        <f>IF(sum!A629="QU",sum!D629,"*")</f>
        <v>0.00614492043289947</v>
      </c>
      <c r="AX636" s="4" t="s">
        <v>186</v>
      </c>
      <c r="AY636" s="4" t="s">
        <v>187</v>
      </c>
      <c r="AZ636" s="4">
        <v>2021</v>
      </c>
      <c r="BA636" s="2" t="str">
        <f>IF(sum!A629="SA",sum!B629,"*")</f>
        <v>*</v>
      </c>
      <c r="BB636" s="2"/>
      <c r="BC636" s="2" t="str">
        <f>IF(sum!A629="SA",sum!D629,"*")</f>
        <v>*</v>
      </c>
    </row>
    <row r="637" spans="2:55">
      <c r="B637" s="2" t="s">
        <v>186</v>
      </c>
      <c r="C637" s="2" t="s">
        <v>187</v>
      </c>
      <c r="D637" s="2">
        <v>2021</v>
      </c>
      <c r="J637" s="2" t="s">
        <v>186</v>
      </c>
      <c r="K637" s="2" t="s">
        <v>187</v>
      </c>
      <c r="L637" s="2">
        <v>2021</v>
      </c>
      <c r="M637" s="2" t="str">
        <f>IF(sum!A630="AT",sum!B630,"*")</f>
        <v>*</v>
      </c>
      <c r="N637" s="2"/>
      <c r="O637" s="2" t="str">
        <f>IF(sum!A630="AT",sum!D630,"*")</f>
        <v>*</v>
      </c>
      <c r="R637" s="2" t="s">
        <v>186</v>
      </c>
      <c r="S637" s="2" t="s">
        <v>187</v>
      </c>
      <c r="T637" s="2">
        <v>2021</v>
      </c>
      <c r="U637" s="2" t="str">
        <f>IF(sum!A630="BC",sum!B630,"*")</f>
        <v>*</v>
      </c>
      <c r="V637" s="2"/>
      <c r="W637" s="2" t="str">
        <f>IF(sum!A630="BC",sum!D630,"*")</f>
        <v>*</v>
      </c>
      <c r="Z637" s="2" t="s">
        <v>186</v>
      </c>
      <c r="AA637" s="2" t="s">
        <v>187</v>
      </c>
      <c r="AB637" s="2">
        <v>2021</v>
      </c>
      <c r="AC637" s="2" t="str">
        <f>IF(sum!A630="MA",sum!B630,"*")</f>
        <v>*</v>
      </c>
      <c r="AD637" s="2"/>
      <c r="AE637" s="2" t="str">
        <f>IF(sum!A630="MA",sum!D630,"*")</f>
        <v>*</v>
      </c>
      <c r="AH637" s="2" t="s">
        <v>186</v>
      </c>
      <c r="AI637" s="2" t="s">
        <v>187</v>
      </c>
      <c r="AJ637" s="2">
        <v>2021</v>
      </c>
      <c r="AK637" s="2" t="str">
        <f>IF(sum!A630="ON",sum!B630,"*")</f>
        <v>*</v>
      </c>
      <c r="AL637" s="2"/>
      <c r="AM637" s="2" t="str">
        <f>IF(sum!A630="ON",sum!D630,"*")</f>
        <v>*</v>
      </c>
      <c r="AP637" s="4" t="s">
        <v>186</v>
      </c>
      <c r="AQ637" s="4" t="s">
        <v>187</v>
      </c>
      <c r="AR637" s="4">
        <v>2021</v>
      </c>
      <c r="AS637" s="2" t="str">
        <f>IF(sum!A630="QU",sum!B630,"*")</f>
        <v>R_ES-SC-SA_ELC1_ROOM_CENTRAL</v>
      </c>
      <c r="AT637" s="2"/>
      <c r="AU637" s="2">
        <f>IF(sum!A630="QU",sum!D630,"*")</f>
        <v>0.0449505399527173</v>
      </c>
      <c r="AX637" s="2" t="s">
        <v>186</v>
      </c>
      <c r="AY637" s="2" t="s">
        <v>187</v>
      </c>
      <c r="AZ637" s="2">
        <v>2021</v>
      </c>
      <c r="BA637" s="2" t="str">
        <f>IF(sum!A630="SA",sum!B630,"*")</f>
        <v>*</v>
      </c>
      <c r="BB637" s="2"/>
      <c r="BC637" s="2" t="str">
        <f>IF(sum!A630="SA",sum!D630,"*")</f>
        <v>*</v>
      </c>
    </row>
    <row r="638" spans="2:55">
      <c r="B638" s="2" t="s">
        <v>186</v>
      </c>
      <c r="C638" s="2" t="s">
        <v>187</v>
      </c>
      <c r="D638" s="2">
        <v>2021</v>
      </c>
      <c r="J638" s="2" t="s">
        <v>186</v>
      </c>
      <c r="K638" s="2" t="s">
        <v>187</v>
      </c>
      <c r="L638" s="2">
        <v>2021</v>
      </c>
      <c r="M638" s="2" t="str">
        <f>IF(sum!A631="AT",sum!B631,"*")</f>
        <v>*</v>
      </c>
      <c r="N638" s="2"/>
      <c r="O638" s="2" t="str">
        <f>IF(sum!A631="AT",sum!D631,"*")</f>
        <v>*</v>
      </c>
      <c r="R638" s="2" t="s">
        <v>186</v>
      </c>
      <c r="S638" s="2" t="s">
        <v>187</v>
      </c>
      <c r="T638" s="2">
        <v>2021</v>
      </c>
      <c r="U638" s="2" t="str">
        <f>IF(sum!A631="BC",sum!B631,"*")</f>
        <v>*</v>
      </c>
      <c r="V638" s="2"/>
      <c r="W638" s="2" t="str">
        <f>IF(sum!A631="BC",sum!D631,"*")</f>
        <v>*</v>
      </c>
      <c r="Z638" s="2" t="s">
        <v>186</v>
      </c>
      <c r="AA638" s="2" t="s">
        <v>187</v>
      </c>
      <c r="AB638" s="2">
        <v>2021</v>
      </c>
      <c r="AC638" s="2" t="str">
        <f>IF(sum!A631="MA",sum!B631,"*")</f>
        <v>*</v>
      </c>
      <c r="AD638" s="2"/>
      <c r="AE638" s="2" t="str">
        <f>IF(sum!A631="MA",sum!D631,"*")</f>
        <v>*</v>
      </c>
      <c r="AH638" s="2" t="s">
        <v>186</v>
      </c>
      <c r="AI638" s="2" t="s">
        <v>187</v>
      </c>
      <c r="AJ638" s="2">
        <v>2021</v>
      </c>
      <c r="AK638" s="2" t="str">
        <f>IF(sum!A631="ON",sum!B631,"*")</f>
        <v>*</v>
      </c>
      <c r="AL638" s="2"/>
      <c r="AM638" s="2" t="str">
        <f>IF(sum!A631="ON",sum!D631,"*")</f>
        <v>*</v>
      </c>
      <c r="AP638" s="2" t="s">
        <v>186</v>
      </c>
      <c r="AQ638" s="2" t="s">
        <v>187</v>
      </c>
      <c r="AR638" s="2">
        <v>2021</v>
      </c>
      <c r="AS638" s="2" t="str">
        <f>IF(sum!A631="QU",sum!B631,"*")</f>
        <v>R_ES-SC-SD_ELC1_ROOM_CENTRAL</v>
      </c>
      <c r="AT638" s="2"/>
      <c r="AU638" s="2">
        <f>IF(sum!A631="QU",sum!D631,"*")</f>
        <v>0.234331581997298</v>
      </c>
      <c r="AX638" s="2" t="s">
        <v>186</v>
      </c>
      <c r="AY638" s="2" t="s">
        <v>187</v>
      </c>
      <c r="AZ638" s="2">
        <v>2021</v>
      </c>
      <c r="BA638" s="2" t="str">
        <f>IF(sum!A631="SA",sum!B631,"*")</f>
        <v>*</v>
      </c>
      <c r="BB638" s="2"/>
      <c r="BC638" s="2" t="str">
        <f>IF(sum!A631="SA",sum!D631,"*")</f>
        <v>*</v>
      </c>
    </row>
    <row r="639" spans="2:55">
      <c r="B639" s="4" t="s">
        <v>186</v>
      </c>
      <c r="C639" s="4" t="s">
        <v>187</v>
      </c>
      <c r="D639" s="4">
        <v>2021</v>
      </c>
      <c r="J639" s="4" t="s">
        <v>186</v>
      </c>
      <c r="K639" s="4" t="s">
        <v>187</v>
      </c>
      <c r="L639" s="4">
        <v>2021</v>
      </c>
      <c r="M639" s="2" t="str">
        <f>IF(sum!A632="AT",sum!B632,"*")</f>
        <v>*</v>
      </c>
      <c r="N639" s="2"/>
      <c r="O639" s="2" t="str">
        <f>IF(sum!A632="AT",sum!D632,"*")</f>
        <v>*</v>
      </c>
      <c r="R639" s="4" t="s">
        <v>186</v>
      </c>
      <c r="S639" s="4" t="s">
        <v>187</v>
      </c>
      <c r="T639" s="4">
        <v>2021</v>
      </c>
      <c r="U639" s="2" t="str">
        <f>IF(sum!A632="BC",sum!B632,"*")</f>
        <v>*</v>
      </c>
      <c r="V639" s="2"/>
      <c r="W639" s="2" t="str">
        <f>IF(sum!A632="BC",sum!D632,"*")</f>
        <v>*</v>
      </c>
      <c r="Z639" s="4" t="s">
        <v>186</v>
      </c>
      <c r="AA639" s="4" t="s">
        <v>187</v>
      </c>
      <c r="AB639" s="4">
        <v>2021</v>
      </c>
      <c r="AC639" s="2" t="str">
        <f>IF(sum!A632="MA",sum!B632,"*")</f>
        <v>*</v>
      </c>
      <c r="AD639" s="2"/>
      <c r="AE639" s="2" t="str">
        <f>IF(sum!A632="MA",sum!D632,"*")</f>
        <v>*</v>
      </c>
      <c r="AH639" s="4" t="s">
        <v>186</v>
      </c>
      <c r="AI639" s="4" t="s">
        <v>187</v>
      </c>
      <c r="AJ639" s="4">
        <v>2021</v>
      </c>
      <c r="AK639" s="2" t="str">
        <f>IF(sum!A632="ON",sum!B632,"*")</f>
        <v>*</v>
      </c>
      <c r="AL639" s="2"/>
      <c r="AM639" s="2" t="str">
        <f>IF(sum!A632="ON",sum!D632,"*")</f>
        <v>*</v>
      </c>
      <c r="AP639" s="4" t="s">
        <v>186</v>
      </c>
      <c r="AQ639" s="4" t="s">
        <v>187</v>
      </c>
      <c r="AR639" s="4">
        <v>2021</v>
      </c>
      <c r="AS639" s="2" t="str">
        <f>IF(sum!A632="QU",sum!B632,"*")</f>
        <v>R_ES-SH-AP_ELC1</v>
      </c>
      <c r="AT639" s="2"/>
      <c r="AU639" s="2">
        <f>IF(sum!A632="QU",sum!D632,"*")</f>
        <v>0</v>
      </c>
      <c r="AX639" s="4" t="s">
        <v>186</v>
      </c>
      <c r="AY639" s="4" t="s">
        <v>187</v>
      </c>
      <c r="AZ639" s="4">
        <v>2021</v>
      </c>
      <c r="BA639" s="2" t="str">
        <f>IF(sum!A632="SA",sum!B632,"*")</f>
        <v>*</v>
      </c>
      <c r="BB639" s="2"/>
      <c r="BC639" s="2" t="str">
        <f>IF(sum!A632="SA",sum!D632,"*")</f>
        <v>*</v>
      </c>
    </row>
    <row r="640" spans="2:55">
      <c r="B640" s="2" t="s">
        <v>186</v>
      </c>
      <c r="C640" s="2" t="s">
        <v>187</v>
      </c>
      <c r="D640" s="2">
        <v>2021</v>
      </c>
      <c r="J640" s="2" t="s">
        <v>186</v>
      </c>
      <c r="K640" s="2" t="s">
        <v>187</v>
      </c>
      <c r="L640" s="2">
        <v>2021</v>
      </c>
      <c r="M640" s="2" t="str">
        <f>IF(sum!A633="AT",sum!B633,"*")</f>
        <v>*</v>
      </c>
      <c r="N640" s="2"/>
      <c r="O640" s="2" t="str">
        <f>IF(sum!A633="AT",sum!D633,"*")</f>
        <v>*</v>
      </c>
      <c r="R640" s="2" t="s">
        <v>186</v>
      </c>
      <c r="S640" s="2" t="s">
        <v>187</v>
      </c>
      <c r="T640" s="2">
        <v>2021</v>
      </c>
      <c r="U640" s="2" t="str">
        <f>IF(sum!A633="BC",sum!B633,"*")</f>
        <v>*</v>
      </c>
      <c r="V640" s="2"/>
      <c r="W640" s="2" t="str">
        <f>IF(sum!A633="BC",sum!D633,"*")</f>
        <v>*</v>
      </c>
      <c r="Z640" s="2" t="s">
        <v>186</v>
      </c>
      <c r="AA640" s="2" t="s">
        <v>187</v>
      </c>
      <c r="AB640" s="2">
        <v>2021</v>
      </c>
      <c r="AC640" s="2" t="str">
        <f>IF(sum!A633="MA",sum!B633,"*")</f>
        <v>*</v>
      </c>
      <c r="AD640" s="2"/>
      <c r="AE640" s="2" t="str">
        <f>IF(sum!A633="MA",sum!D633,"*")</f>
        <v>*</v>
      </c>
      <c r="AH640" s="2" t="s">
        <v>186</v>
      </c>
      <c r="AI640" s="2" t="s">
        <v>187</v>
      </c>
      <c r="AJ640" s="2">
        <v>2021</v>
      </c>
      <c r="AK640" s="2" t="str">
        <f>IF(sum!A633="ON",sum!B633,"*")</f>
        <v>*</v>
      </c>
      <c r="AL640" s="2"/>
      <c r="AM640" s="2" t="str">
        <f>IF(sum!A633="ON",sum!D633,"*")</f>
        <v>*</v>
      </c>
      <c r="AP640" s="2" t="s">
        <v>186</v>
      </c>
      <c r="AQ640" s="2" t="s">
        <v>187</v>
      </c>
      <c r="AR640" s="2">
        <v>2021</v>
      </c>
      <c r="AS640" s="2" t="str">
        <f>IF(sum!A633="QU",sum!B633,"*")</f>
        <v>R_ES-SH-AP_GAS_HE1</v>
      </c>
      <c r="AT640" s="2"/>
      <c r="AU640" s="2">
        <f>IF(sum!A633="QU",sum!D633,"*")</f>
        <v>0</v>
      </c>
      <c r="AX640" s="2" t="s">
        <v>186</v>
      </c>
      <c r="AY640" s="2" t="s">
        <v>187</v>
      </c>
      <c r="AZ640" s="2">
        <v>2021</v>
      </c>
      <c r="BA640" s="2" t="str">
        <f>IF(sum!A633="SA",sum!B633,"*")</f>
        <v>*</v>
      </c>
      <c r="BB640" s="2"/>
      <c r="BC640" s="2" t="str">
        <f>IF(sum!A633="SA",sum!D633,"*")</f>
        <v>*</v>
      </c>
    </row>
    <row r="641" spans="2:55">
      <c r="B641" s="2" t="s">
        <v>186</v>
      </c>
      <c r="C641" s="2" t="s">
        <v>187</v>
      </c>
      <c r="D641" s="2">
        <v>2021</v>
      </c>
      <c r="J641" s="2" t="s">
        <v>186</v>
      </c>
      <c r="K641" s="2" t="s">
        <v>187</v>
      </c>
      <c r="L641" s="2">
        <v>2021</v>
      </c>
      <c r="M641" s="2" t="str">
        <f>IF(sum!A634="AT",sum!B634,"*")</f>
        <v>*</v>
      </c>
      <c r="N641" s="2"/>
      <c r="O641" s="2" t="str">
        <f>IF(sum!A634="AT",sum!D634,"*")</f>
        <v>*</v>
      </c>
      <c r="R641" s="2" t="s">
        <v>186</v>
      </c>
      <c r="S641" s="2" t="s">
        <v>187</v>
      </c>
      <c r="T641" s="2">
        <v>2021</v>
      </c>
      <c r="U641" s="2" t="str">
        <f>IF(sum!A634="BC",sum!B634,"*")</f>
        <v>*</v>
      </c>
      <c r="V641" s="2"/>
      <c r="W641" s="2" t="str">
        <f>IF(sum!A634="BC",sum!D634,"*")</f>
        <v>*</v>
      </c>
      <c r="Z641" s="2" t="s">
        <v>186</v>
      </c>
      <c r="AA641" s="2" t="s">
        <v>187</v>
      </c>
      <c r="AB641" s="2">
        <v>2021</v>
      </c>
      <c r="AC641" s="2" t="str">
        <f>IF(sum!A634="MA",sum!B634,"*")</f>
        <v>*</v>
      </c>
      <c r="AD641" s="2"/>
      <c r="AE641" s="2" t="str">
        <f>IF(sum!A634="MA",sum!D634,"*")</f>
        <v>*</v>
      </c>
      <c r="AH641" s="2" t="s">
        <v>186</v>
      </c>
      <c r="AI641" s="2" t="s">
        <v>187</v>
      </c>
      <c r="AJ641" s="2">
        <v>2021</v>
      </c>
      <c r="AK641" s="2" t="str">
        <f>IF(sum!A634="ON",sum!B634,"*")</f>
        <v>*</v>
      </c>
      <c r="AL641" s="2"/>
      <c r="AM641" s="2" t="str">
        <f>IF(sum!A634="ON",sum!D634,"*")</f>
        <v>*</v>
      </c>
      <c r="AP641" s="4" t="s">
        <v>186</v>
      </c>
      <c r="AQ641" s="4" t="s">
        <v>187</v>
      </c>
      <c r="AR641" s="4">
        <v>2021</v>
      </c>
      <c r="AS641" s="2" t="str">
        <f>IF(sum!A634="QU",sum!B634,"*")</f>
        <v>R_ES-SH-AP_HET1</v>
      </c>
      <c r="AT641" s="2"/>
      <c r="AU641" s="2">
        <f>IF(sum!A634="QU",sum!D634,"*")</f>
        <v>0</v>
      </c>
      <c r="AX641" s="2" t="s">
        <v>186</v>
      </c>
      <c r="AY641" s="2" t="s">
        <v>187</v>
      </c>
      <c r="AZ641" s="2">
        <v>2021</v>
      </c>
      <c r="BA641" s="2" t="str">
        <f>IF(sum!A634="SA",sum!B634,"*")</f>
        <v>*</v>
      </c>
      <c r="BB641" s="2"/>
      <c r="BC641" s="2" t="str">
        <f>IF(sum!A634="SA",sum!D634,"*")</f>
        <v>*</v>
      </c>
    </row>
    <row r="642" spans="2:55">
      <c r="B642" s="4" t="s">
        <v>186</v>
      </c>
      <c r="C642" s="4" t="s">
        <v>187</v>
      </c>
      <c r="D642" s="4">
        <v>2021</v>
      </c>
      <c r="J642" s="4" t="s">
        <v>186</v>
      </c>
      <c r="K642" s="4" t="s">
        <v>187</v>
      </c>
      <c r="L642" s="4">
        <v>2021</v>
      </c>
      <c r="M642" s="2" t="str">
        <f>IF(sum!A635="AT",sum!B635,"*")</f>
        <v>*</v>
      </c>
      <c r="N642" s="2"/>
      <c r="O642" s="2" t="str">
        <f>IF(sum!A635="AT",sum!D635,"*")</f>
        <v>*</v>
      </c>
      <c r="R642" s="4" t="s">
        <v>186</v>
      </c>
      <c r="S642" s="4" t="s">
        <v>187</v>
      </c>
      <c r="T642" s="4">
        <v>2021</v>
      </c>
      <c r="U642" s="2" t="str">
        <f>IF(sum!A635="BC",sum!B635,"*")</f>
        <v>*</v>
      </c>
      <c r="V642" s="2"/>
      <c r="W642" s="2" t="str">
        <f>IF(sum!A635="BC",sum!D635,"*")</f>
        <v>*</v>
      </c>
      <c r="Z642" s="4" t="s">
        <v>186</v>
      </c>
      <c r="AA642" s="4" t="s">
        <v>187</v>
      </c>
      <c r="AB642" s="4">
        <v>2021</v>
      </c>
      <c r="AC642" s="2" t="str">
        <f>IF(sum!A635="MA",sum!B635,"*")</f>
        <v>*</v>
      </c>
      <c r="AD642" s="2"/>
      <c r="AE642" s="2" t="str">
        <f>IF(sum!A635="MA",sum!D635,"*")</f>
        <v>*</v>
      </c>
      <c r="AH642" s="4" t="s">
        <v>186</v>
      </c>
      <c r="AI642" s="4" t="s">
        <v>187</v>
      </c>
      <c r="AJ642" s="4">
        <v>2021</v>
      </c>
      <c r="AK642" s="2" t="str">
        <f>IF(sum!A635="ON",sum!B635,"*")</f>
        <v>*</v>
      </c>
      <c r="AL642" s="2"/>
      <c r="AM642" s="2" t="str">
        <f>IF(sum!A635="ON",sum!D635,"*")</f>
        <v>*</v>
      </c>
      <c r="AP642" s="2" t="s">
        <v>186</v>
      </c>
      <c r="AQ642" s="2" t="s">
        <v>187</v>
      </c>
      <c r="AR642" s="2">
        <v>2021</v>
      </c>
      <c r="AS642" s="2" t="str">
        <f>IF(sum!A635="QU",sum!B635,"*")</f>
        <v>R_ES-SH-MOB_ELC1</v>
      </c>
      <c r="AT642" s="2"/>
      <c r="AU642" s="2">
        <f>IF(sum!A635="QU",sum!D635,"*")</f>
        <v>0</v>
      </c>
      <c r="AX642" s="4" t="s">
        <v>186</v>
      </c>
      <c r="AY642" s="4" t="s">
        <v>187</v>
      </c>
      <c r="AZ642" s="4">
        <v>2021</v>
      </c>
      <c r="BA642" s="2" t="str">
        <f>IF(sum!A635="SA",sum!B635,"*")</f>
        <v>*</v>
      </c>
      <c r="BB642" s="2"/>
      <c r="BC642" s="2" t="str">
        <f>IF(sum!A635="SA",sum!D635,"*")</f>
        <v>*</v>
      </c>
    </row>
    <row r="643" spans="2:55">
      <c r="B643" s="2" t="s">
        <v>186</v>
      </c>
      <c r="C643" s="2" t="s">
        <v>187</v>
      </c>
      <c r="D643" s="2">
        <v>2021</v>
      </c>
      <c r="J643" s="2" t="s">
        <v>186</v>
      </c>
      <c r="K643" s="2" t="s">
        <v>187</v>
      </c>
      <c r="L643" s="2">
        <v>2021</v>
      </c>
      <c r="M643" s="2" t="str">
        <f>IF(sum!A636="AT",sum!B636,"*")</f>
        <v>*</v>
      </c>
      <c r="N643" s="2"/>
      <c r="O643" s="2" t="str">
        <f>IF(sum!A636="AT",sum!D636,"*")</f>
        <v>*</v>
      </c>
      <c r="R643" s="2" t="s">
        <v>186</v>
      </c>
      <c r="S643" s="2" t="s">
        <v>187</v>
      </c>
      <c r="T643" s="2">
        <v>2021</v>
      </c>
      <c r="U643" s="2" t="str">
        <f>IF(sum!A636="BC",sum!B636,"*")</f>
        <v>*</v>
      </c>
      <c r="V643" s="2"/>
      <c r="W643" s="2" t="str">
        <f>IF(sum!A636="BC",sum!D636,"*")</f>
        <v>*</v>
      </c>
      <c r="Z643" s="2" t="s">
        <v>186</v>
      </c>
      <c r="AA643" s="2" t="s">
        <v>187</v>
      </c>
      <c r="AB643" s="2">
        <v>2021</v>
      </c>
      <c r="AC643" s="2" t="str">
        <f>IF(sum!A636="MA",sum!B636,"*")</f>
        <v>*</v>
      </c>
      <c r="AD643" s="2"/>
      <c r="AE643" s="2" t="str">
        <f>IF(sum!A636="MA",sum!D636,"*")</f>
        <v>*</v>
      </c>
      <c r="AH643" s="2" t="s">
        <v>186</v>
      </c>
      <c r="AI643" s="2" t="s">
        <v>187</v>
      </c>
      <c r="AJ643" s="2">
        <v>2021</v>
      </c>
      <c r="AK643" s="2" t="str">
        <f>IF(sum!A636="ON",sum!B636,"*")</f>
        <v>*</v>
      </c>
      <c r="AL643" s="2"/>
      <c r="AM643" s="2" t="str">
        <f>IF(sum!A636="ON",sum!D636,"*")</f>
        <v>*</v>
      </c>
      <c r="AP643" s="4" t="s">
        <v>186</v>
      </c>
      <c r="AQ643" s="4" t="s">
        <v>187</v>
      </c>
      <c r="AR643" s="4">
        <v>2021</v>
      </c>
      <c r="AS643" s="2" t="str">
        <f>IF(sum!A636="QU",sum!B636,"*")</f>
        <v>R_ES-SH-MOB_GAS_HE1</v>
      </c>
      <c r="AT643" s="2"/>
      <c r="AU643" s="2">
        <f>IF(sum!A636="QU",sum!D636,"*")</f>
        <v>0</v>
      </c>
      <c r="AX643" s="2" t="s">
        <v>186</v>
      </c>
      <c r="AY643" s="2" t="s">
        <v>187</v>
      </c>
      <c r="AZ643" s="2">
        <v>2021</v>
      </c>
      <c r="BA643" s="2" t="str">
        <f>IF(sum!A636="SA",sum!B636,"*")</f>
        <v>*</v>
      </c>
      <c r="BB643" s="2"/>
      <c r="BC643" s="2" t="str">
        <f>IF(sum!A636="SA",sum!D636,"*")</f>
        <v>*</v>
      </c>
    </row>
    <row r="644" spans="2:55">
      <c r="B644" s="2" t="s">
        <v>186</v>
      </c>
      <c r="C644" s="2" t="s">
        <v>187</v>
      </c>
      <c r="D644" s="2">
        <v>2021</v>
      </c>
      <c r="J644" s="2" t="s">
        <v>186</v>
      </c>
      <c r="K644" s="2" t="s">
        <v>187</v>
      </c>
      <c r="L644" s="2">
        <v>2021</v>
      </c>
      <c r="M644" s="2" t="str">
        <f>IF(sum!A637="AT",sum!B637,"*")</f>
        <v>*</v>
      </c>
      <c r="N644" s="2"/>
      <c r="O644" s="2" t="str">
        <f>IF(sum!A637="AT",sum!D637,"*")</f>
        <v>*</v>
      </c>
      <c r="R644" s="2" t="s">
        <v>186</v>
      </c>
      <c r="S644" s="2" t="s">
        <v>187</v>
      </c>
      <c r="T644" s="2">
        <v>2021</v>
      </c>
      <c r="U644" s="2" t="str">
        <f>IF(sum!A637="BC",sum!B637,"*")</f>
        <v>*</v>
      </c>
      <c r="V644" s="2"/>
      <c r="W644" s="2" t="str">
        <f>IF(sum!A637="BC",sum!D637,"*")</f>
        <v>*</v>
      </c>
      <c r="Z644" s="2" t="s">
        <v>186</v>
      </c>
      <c r="AA644" s="2" t="s">
        <v>187</v>
      </c>
      <c r="AB644" s="2">
        <v>2021</v>
      </c>
      <c r="AC644" s="2" t="str">
        <f>IF(sum!A637="MA",sum!B637,"*")</f>
        <v>*</v>
      </c>
      <c r="AD644" s="2"/>
      <c r="AE644" s="2" t="str">
        <f>IF(sum!A637="MA",sum!D637,"*")</f>
        <v>*</v>
      </c>
      <c r="AH644" s="2" t="s">
        <v>186</v>
      </c>
      <c r="AI644" s="2" t="s">
        <v>187</v>
      </c>
      <c r="AJ644" s="2">
        <v>2021</v>
      </c>
      <c r="AK644" s="2" t="str">
        <f>IF(sum!A637="ON",sum!B637,"*")</f>
        <v>*</v>
      </c>
      <c r="AL644" s="2"/>
      <c r="AM644" s="2" t="str">
        <f>IF(sum!A637="ON",sum!D637,"*")</f>
        <v>*</v>
      </c>
      <c r="AP644" s="2" t="s">
        <v>186</v>
      </c>
      <c r="AQ644" s="2" t="s">
        <v>187</v>
      </c>
      <c r="AR644" s="2">
        <v>2021</v>
      </c>
      <c r="AS644" s="2" t="str">
        <f>IF(sum!A637="QU",sum!B637,"*")</f>
        <v>R_ES-SH-SA_ELC1</v>
      </c>
      <c r="AT644" s="2"/>
      <c r="AU644" s="2">
        <f>IF(sum!A637="QU",sum!D637,"*")</f>
        <v>0.0249448345737076</v>
      </c>
      <c r="AX644" s="2" t="s">
        <v>186</v>
      </c>
      <c r="AY644" s="2" t="s">
        <v>187</v>
      </c>
      <c r="AZ644" s="2">
        <v>2021</v>
      </c>
      <c r="BA644" s="2" t="str">
        <f>IF(sum!A637="SA",sum!B637,"*")</f>
        <v>*</v>
      </c>
      <c r="BB644" s="2"/>
      <c r="BC644" s="2" t="str">
        <f>IF(sum!A637="SA",sum!D637,"*")</f>
        <v>*</v>
      </c>
    </row>
    <row r="645" spans="2:55">
      <c r="B645" s="4" t="s">
        <v>186</v>
      </c>
      <c r="C645" s="4" t="s">
        <v>187</v>
      </c>
      <c r="D645" s="4">
        <v>2021</v>
      </c>
      <c r="J645" s="4" t="s">
        <v>186</v>
      </c>
      <c r="K645" s="4" t="s">
        <v>187</v>
      </c>
      <c r="L645" s="4">
        <v>2021</v>
      </c>
      <c r="M645" s="2" t="str">
        <f>IF(sum!A638="AT",sum!B638,"*")</f>
        <v>*</v>
      </c>
      <c r="N645" s="2"/>
      <c r="O645" s="2" t="str">
        <f>IF(sum!A638="AT",sum!D638,"*")</f>
        <v>*</v>
      </c>
      <c r="R645" s="4" t="s">
        <v>186</v>
      </c>
      <c r="S645" s="4" t="s">
        <v>187</v>
      </c>
      <c r="T645" s="4">
        <v>2021</v>
      </c>
      <c r="U645" s="2" t="str">
        <f>IF(sum!A638="BC",sum!B638,"*")</f>
        <v>*</v>
      </c>
      <c r="V645" s="2"/>
      <c r="W645" s="2" t="str">
        <f>IF(sum!A638="BC",sum!D638,"*")</f>
        <v>*</v>
      </c>
      <c r="Z645" s="4" t="s">
        <v>186</v>
      </c>
      <c r="AA645" s="4" t="s">
        <v>187</v>
      </c>
      <c r="AB645" s="4">
        <v>2021</v>
      </c>
      <c r="AC645" s="2" t="str">
        <f>IF(sum!A638="MA",sum!B638,"*")</f>
        <v>*</v>
      </c>
      <c r="AD645" s="2"/>
      <c r="AE645" s="2" t="str">
        <f>IF(sum!A638="MA",sum!D638,"*")</f>
        <v>*</v>
      </c>
      <c r="AH645" s="4" t="s">
        <v>186</v>
      </c>
      <c r="AI645" s="4" t="s">
        <v>187</v>
      </c>
      <c r="AJ645" s="4">
        <v>2021</v>
      </c>
      <c r="AK645" s="2" t="str">
        <f>IF(sum!A638="ON",sum!B638,"*")</f>
        <v>*</v>
      </c>
      <c r="AL645" s="2"/>
      <c r="AM645" s="2" t="str">
        <f>IF(sum!A638="ON",sum!D638,"*")</f>
        <v>*</v>
      </c>
      <c r="AP645" s="4" t="s">
        <v>186</v>
      </c>
      <c r="AQ645" s="4" t="s">
        <v>187</v>
      </c>
      <c r="AR645" s="4">
        <v>2021</v>
      </c>
      <c r="AS645" s="2" t="str">
        <f>IF(sum!A638="QU",sum!B638,"*")</f>
        <v>R_ES-SH-SA_HET1</v>
      </c>
      <c r="AT645" s="2"/>
      <c r="AU645" s="2">
        <f>IF(sum!A638="QU",sum!D638,"*")</f>
        <v>0</v>
      </c>
      <c r="AX645" s="4" t="s">
        <v>186</v>
      </c>
      <c r="AY645" s="4" t="s">
        <v>187</v>
      </c>
      <c r="AZ645" s="4">
        <v>2021</v>
      </c>
      <c r="BA645" s="2" t="str">
        <f>IF(sum!A638="SA",sum!B638,"*")</f>
        <v>*</v>
      </c>
      <c r="BB645" s="2"/>
      <c r="BC645" s="2" t="str">
        <f>IF(sum!A638="SA",sum!D638,"*")</f>
        <v>*</v>
      </c>
    </row>
    <row r="646" spans="2:55">
      <c r="B646" s="2" t="s">
        <v>186</v>
      </c>
      <c r="C646" s="2" t="s">
        <v>187</v>
      </c>
      <c r="D646" s="2">
        <v>2021</v>
      </c>
      <c r="J646" s="2" t="s">
        <v>186</v>
      </c>
      <c r="K646" s="2" t="s">
        <v>187</v>
      </c>
      <c r="L646" s="2">
        <v>2021</v>
      </c>
      <c r="M646" s="2" t="str">
        <f>IF(sum!A639="AT",sum!B639,"*")</f>
        <v>*</v>
      </c>
      <c r="N646" s="2"/>
      <c r="O646" s="2" t="str">
        <f>IF(sum!A639="AT",sum!D639,"*")</f>
        <v>*</v>
      </c>
      <c r="R646" s="2" t="s">
        <v>186</v>
      </c>
      <c r="S646" s="2" t="s">
        <v>187</v>
      </c>
      <c r="T646" s="2">
        <v>2021</v>
      </c>
      <c r="U646" s="2" t="str">
        <f>IF(sum!A639="BC",sum!B639,"*")</f>
        <v>*</v>
      </c>
      <c r="V646" s="2"/>
      <c r="W646" s="2" t="str">
        <f>IF(sum!A639="BC",sum!D639,"*")</f>
        <v>*</v>
      </c>
      <c r="Z646" s="2" t="s">
        <v>186</v>
      </c>
      <c r="AA646" s="2" t="s">
        <v>187</v>
      </c>
      <c r="AB646" s="2">
        <v>2021</v>
      </c>
      <c r="AC646" s="2" t="str">
        <f>IF(sum!A639="MA",sum!B639,"*")</f>
        <v>*</v>
      </c>
      <c r="AD646" s="2"/>
      <c r="AE646" s="2" t="str">
        <f>IF(sum!A639="MA",sum!D639,"*")</f>
        <v>*</v>
      </c>
      <c r="AH646" s="2" t="s">
        <v>186</v>
      </c>
      <c r="AI646" s="2" t="s">
        <v>187</v>
      </c>
      <c r="AJ646" s="2">
        <v>2021</v>
      </c>
      <c r="AK646" s="2" t="str">
        <f>IF(sum!A639="ON",sum!B639,"*")</f>
        <v>*</v>
      </c>
      <c r="AL646" s="2"/>
      <c r="AM646" s="2" t="str">
        <f>IF(sum!A639="ON",sum!D639,"*")</f>
        <v>*</v>
      </c>
      <c r="AP646" s="2" t="s">
        <v>186</v>
      </c>
      <c r="AQ646" s="2" t="s">
        <v>187</v>
      </c>
      <c r="AR646" s="2">
        <v>2021</v>
      </c>
      <c r="AS646" s="2" t="str">
        <f>IF(sum!A639="QU",sum!B639,"*")</f>
        <v>R_ES-SH-SD_COAPRO1</v>
      </c>
      <c r="AT646" s="2"/>
      <c r="AU646" s="2">
        <f>IF(sum!A639="QU",sum!D639,"*")</f>
        <v>0</v>
      </c>
      <c r="AX646" s="2" t="s">
        <v>186</v>
      </c>
      <c r="AY646" s="2" t="s">
        <v>187</v>
      </c>
      <c r="AZ646" s="2">
        <v>2021</v>
      </c>
      <c r="BA646" s="2" t="str">
        <f>IF(sum!A639="SA",sum!B639,"*")</f>
        <v>*</v>
      </c>
      <c r="BB646" s="2"/>
      <c r="BC646" s="2" t="str">
        <f>IF(sum!A639="SA",sum!D639,"*")</f>
        <v>*</v>
      </c>
    </row>
    <row r="647" spans="2:55">
      <c r="B647" s="2" t="s">
        <v>186</v>
      </c>
      <c r="C647" s="2" t="s">
        <v>187</v>
      </c>
      <c r="D647" s="2">
        <v>2021</v>
      </c>
      <c r="J647" s="2" t="s">
        <v>186</v>
      </c>
      <c r="K647" s="2" t="s">
        <v>187</v>
      </c>
      <c r="L647" s="2">
        <v>2021</v>
      </c>
      <c r="M647" s="2" t="str">
        <f>IF(sum!A640="AT",sum!B640,"*")</f>
        <v>*</v>
      </c>
      <c r="N647" s="2"/>
      <c r="O647" s="2" t="str">
        <f>IF(sum!A640="AT",sum!D640,"*")</f>
        <v>*</v>
      </c>
      <c r="R647" s="2" t="s">
        <v>186</v>
      </c>
      <c r="S647" s="2" t="s">
        <v>187</v>
      </c>
      <c r="T647" s="2">
        <v>2021</v>
      </c>
      <c r="U647" s="2" t="str">
        <f>IF(sum!A640="BC",sum!B640,"*")</f>
        <v>*</v>
      </c>
      <c r="V647" s="2"/>
      <c r="W647" s="2" t="str">
        <f>IF(sum!A640="BC",sum!D640,"*")</f>
        <v>*</v>
      </c>
      <c r="Z647" s="2" t="s">
        <v>186</v>
      </c>
      <c r="AA647" s="2" t="s">
        <v>187</v>
      </c>
      <c r="AB647" s="2">
        <v>2021</v>
      </c>
      <c r="AC647" s="2" t="str">
        <f>IF(sum!A640="MA",sum!B640,"*")</f>
        <v>*</v>
      </c>
      <c r="AD647" s="2"/>
      <c r="AE647" s="2" t="str">
        <f>IF(sum!A640="MA",sum!D640,"*")</f>
        <v>*</v>
      </c>
      <c r="AH647" s="2" t="s">
        <v>186</v>
      </c>
      <c r="AI647" s="2" t="s">
        <v>187</v>
      </c>
      <c r="AJ647" s="2">
        <v>2021</v>
      </c>
      <c r="AK647" s="2" t="str">
        <f>IF(sum!A640="ON",sum!B640,"*")</f>
        <v>*</v>
      </c>
      <c r="AL647" s="2"/>
      <c r="AM647" s="2" t="str">
        <f>IF(sum!A640="ON",sum!D640,"*")</f>
        <v>*</v>
      </c>
      <c r="AP647" s="4" t="s">
        <v>186</v>
      </c>
      <c r="AQ647" s="4" t="s">
        <v>187</v>
      </c>
      <c r="AR647" s="4">
        <v>2021</v>
      </c>
      <c r="AS647" s="2" t="str">
        <f>IF(sum!A640="QU",sum!B640,"*")</f>
        <v>R_ES-SH-SD_ELC1</v>
      </c>
      <c r="AT647" s="2"/>
      <c r="AU647" s="2">
        <f>IF(sum!A640="QU",sum!D640,"*")</f>
        <v>0</v>
      </c>
      <c r="AX647" s="2" t="s">
        <v>186</v>
      </c>
      <c r="AY647" s="2" t="s">
        <v>187</v>
      </c>
      <c r="AZ647" s="2">
        <v>2021</v>
      </c>
      <c r="BA647" s="2" t="str">
        <f>IF(sum!A640="SA",sum!B640,"*")</f>
        <v>*</v>
      </c>
      <c r="BB647" s="2"/>
      <c r="BC647" s="2" t="str">
        <f>IF(sum!A640="SA",sum!D640,"*")</f>
        <v>*</v>
      </c>
    </row>
    <row r="648" spans="2:55">
      <c r="B648" s="4" t="s">
        <v>186</v>
      </c>
      <c r="C648" s="4" t="s">
        <v>187</v>
      </c>
      <c r="D648" s="4">
        <v>2021</v>
      </c>
      <c r="J648" s="4" t="s">
        <v>186</v>
      </c>
      <c r="K648" s="4" t="s">
        <v>187</v>
      </c>
      <c r="L648" s="4">
        <v>2021</v>
      </c>
      <c r="M648" s="2" t="str">
        <f>IF(sum!A641="AT",sum!B641,"*")</f>
        <v>*</v>
      </c>
      <c r="N648" s="2"/>
      <c r="O648" s="2" t="str">
        <f>IF(sum!A641="AT",sum!D641,"*")</f>
        <v>*</v>
      </c>
      <c r="R648" s="4" t="s">
        <v>186</v>
      </c>
      <c r="S648" s="4" t="s">
        <v>187</v>
      </c>
      <c r="T648" s="4">
        <v>2021</v>
      </c>
      <c r="U648" s="2" t="str">
        <f>IF(sum!A641="BC",sum!B641,"*")</f>
        <v>*</v>
      </c>
      <c r="V648" s="2"/>
      <c r="W648" s="2" t="str">
        <f>IF(sum!A641="BC",sum!D641,"*")</f>
        <v>*</v>
      </c>
      <c r="Z648" s="4" t="s">
        <v>186</v>
      </c>
      <c r="AA648" s="4" t="s">
        <v>187</v>
      </c>
      <c r="AB648" s="4">
        <v>2021</v>
      </c>
      <c r="AC648" s="2" t="str">
        <f>IF(sum!A641="MA",sum!B641,"*")</f>
        <v>*</v>
      </c>
      <c r="AD648" s="2"/>
      <c r="AE648" s="2" t="str">
        <f>IF(sum!A641="MA",sum!D641,"*")</f>
        <v>*</v>
      </c>
      <c r="AH648" s="4" t="s">
        <v>186</v>
      </c>
      <c r="AI648" s="4" t="s">
        <v>187</v>
      </c>
      <c r="AJ648" s="4">
        <v>2021</v>
      </c>
      <c r="AK648" s="2" t="str">
        <f>IF(sum!A641="ON",sum!B641,"*")</f>
        <v>*</v>
      </c>
      <c r="AL648" s="2"/>
      <c r="AM648" s="2" t="str">
        <f>IF(sum!A641="ON",sum!D641,"*")</f>
        <v>*</v>
      </c>
      <c r="AP648" s="2" t="s">
        <v>186</v>
      </c>
      <c r="AQ648" s="2" t="s">
        <v>187</v>
      </c>
      <c r="AR648" s="2">
        <v>2021</v>
      </c>
      <c r="AS648" s="2" t="str">
        <f>IF(sum!A641="QU",sum!B641,"*")</f>
        <v>R_ES-SH-SD_GAS_HE1</v>
      </c>
      <c r="AT648" s="2"/>
      <c r="AU648" s="2">
        <f>IF(sum!A641="QU",sum!D641,"*")</f>
        <v>0</v>
      </c>
      <c r="AX648" s="4" t="s">
        <v>186</v>
      </c>
      <c r="AY648" s="4" t="s">
        <v>187</v>
      </c>
      <c r="AZ648" s="4">
        <v>2021</v>
      </c>
      <c r="BA648" s="2" t="str">
        <f>IF(sum!A641="SA",sum!B641,"*")</f>
        <v>*</v>
      </c>
      <c r="BB648" s="2"/>
      <c r="BC648" s="2" t="str">
        <f>IF(sum!A641="SA",sum!D641,"*")</f>
        <v>*</v>
      </c>
    </row>
    <row r="649" spans="2:55">
      <c r="B649" s="2" t="s">
        <v>186</v>
      </c>
      <c r="C649" s="2" t="s">
        <v>187</v>
      </c>
      <c r="D649" s="2">
        <v>2021</v>
      </c>
      <c r="J649" s="2" t="s">
        <v>186</v>
      </c>
      <c r="K649" s="2" t="s">
        <v>187</v>
      </c>
      <c r="L649" s="2">
        <v>2021</v>
      </c>
      <c r="M649" s="2" t="str">
        <f>IF(sum!A642="AT",sum!B642,"*")</f>
        <v>*</v>
      </c>
      <c r="N649" s="2"/>
      <c r="O649" s="2" t="str">
        <f>IF(sum!A642="AT",sum!D642,"*")</f>
        <v>*</v>
      </c>
      <c r="R649" s="2" t="s">
        <v>186</v>
      </c>
      <c r="S649" s="2" t="s">
        <v>187</v>
      </c>
      <c r="T649" s="2">
        <v>2021</v>
      </c>
      <c r="U649" s="2" t="str">
        <f>IF(sum!A642="BC",sum!B642,"*")</f>
        <v>*</v>
      </c>
      <c r="V649" s="2"/>
      <c r="W649" s="2" t="str">
        <f>IF(sum!A642="BC",sum!D642,"*")</f>
        <v>*</v>
      </c>
      <c r="Z649" s="2" t="s">
        <v>186</v>
      </c>
      <c r="AA649" s="2" t="s">
        <v>187</v>
      </c>
      <c r="AB649" s="2">
        <v>2021</v>
      </c>
      <c r="AC649" s="2" t="str">
        <f>IF(sum!A642="MA",sum!B642,"*")</f>
        <v>*</v>
      </c>
      <c r="AD649" s="2"/>
      <c r="AE649" s="2" t="str">
        <f>IF(sum!A642="MA",sum!D642,"*")</f>
        <v>*</v>
      </c>
      <c r="AH649" s="2" t="s">
        <v>186</v>
      </c>
      <c r="AI649" s="2" t="s">
        <v>187</v>
      </c>
      <c r="AJ649" s="2">
        <v>2021</v>
      </c>
      <c r="AK649" s="2" t="str">
        <f>IF(sum!A642="ON",sum!B642,"*")</f>
        <v>*</v>
      </c>
      <c r="AL649" s="2"/>
      <c r="AM649" s="2" t="str">
        <f>IF(sum!A642="ON",sum!D642,"*")</f>
        <v>*</v>
      </c>
      <c r="AP649" s="4" t="s">
        <v>186</v>
      </c>
      <c r="AQ649" s="4" t="s">
        <v>187</v>
      </c>
      <c r="AR649" s="4">
        <v>2021</v>
      </c>
      <c r="AS649" s="2" t="str">
        <f>IF(sum!A642="QU",sum!B642,"*")</f>
        <v>R_ES-WH-AP_GAS1</v>
      </c>
      <c r="AT649" s="2"/>
      <c r="AU649" s="2">
        <f>IF(sum!A642="QU",sum!D642,"*")</f>
        <v>0</v>
      </c>
      <c r="AX649" s="2" t="s">
        <v>186</v>
      </c>
      <c r="AY649" s="2" t="s">
        <v>187</v>
      </c>
      <c r="AZ649" s="2">
        <v>2021</v>
      </c>
      <c r="BA649" s="2" t="str">
        <f>IF(sum!A642="SA",sum!B642,"*")</f>
        <v>*</v>
      </c>
      <c r="BB649" s="2"/>
      <c r="BC649" s="2" t="str">
        <f>IF(sum!A642="SA",sum!D642,"*")</f>
        <v>*</v>
      </c>
    </row>
    <row r="650" spans="2:55">
      <c r="B650" s="2" t="s">
        <v>186</v>
      </c>
      <c r="C650" s="2" t="s">
        <v>187</v>
      </c>
      <c r="D650" s="2">
        <v>2021</v>
      </c>
      <c r="J650" s="2" t="s">
        <v>186</v>
      </c>
      <c r="K650" s="2" t="s">
        <v>187</v>
      </c>
      <c r="L650" s="2">
        <v>2021</v>
      </c>
      <c r="M650" s="2" t="str">
        <f>IF(sum!A643="AT",sum!B643,"*")</f>
        <v>*</v>
      </c>
      <c r="N650" s="2"/>
      <c r="O650" s="2" t="str">
        <f>IF(sum!A643="AT",sum!D643,"*")</f>
        <v>*</v>
      </c>
      <c r="R650" s="2" t="s">
        <v>186</v>
      </c>
      <c r="S650" s="2" t="s">
        <v>187</v>
      </c>
      <c r="T650" s="2">
        <v>2021</v>
      </c>
      <c r="U650" s="2" t="str">
        <f>IF(sum!A643="BC",sum!B643,"*")</f>
        <v>*</v>
      </c>
      <c r="V650" s="2"/>
      <c r="W650" s="2" t="str">
        <f>IF(sum!A643="BC",sum!D643,"*")</f>
        <v>*</v>
      </c>
      <c r="Z650" s="2" t="s">
        <v>186</v>
      </c>
      <c r="AA650" s="2" t="s">
        <v>187</v>
      </c>
      <c r="AB650" s="2">
        <v>2021</v>
      </c>
      <c r="AC650" s="2" t="str">
        <f>IF(sum!A643="MA",sum!B643,"*")</f>
        <v>*</v>
      </c>
      <c r="AD650" s="2"/>
      <c r="AE650" s="2" t="str">
        <f>IF(sum!A643="MA",sum!D643,"*")</f>
        <v>*</v>
      </c>
      <c r="AH650" s="2" t="s">
        <v>186</v>
      </c>
      <c r="AI650" s="2" t="s">
        <v>187</v>
      </c>
      <c r="AJ650" s="2">
        <v>2021</v>
      </c>
      <c r="AK650" s="2" t="str">
        <f>IF(sum!A643="ON",sum!B643,"*")</f>
        <v>*</v>
      </c>
      <c r="AL650" s="2"/>
      <c r="AM650" s="2" t="str">
        <f>IF(sum!A643="ON",sum!D643,"*")</f>
        <v>*</v>
      </c>
      <c r="AP650" s="2" t="s">
        <v>186</v>
      </c>
      <c r="AQ650" s="2" t="s">
        <v>187</v>
      </c>
      <c r="AR650" s="2">
        <v>2021</v>
      </c>
      <c r="AS650" s="2" t="str">
        <f>IF(sum!A643="QU",sum!B643,"*")</f>
        <v>R_ES-WH-AP_STEAM1</v>
      </c>
      <c r="AT650" s="2"/>
      <c r="AU650" s="2">
        <f>IF(sum!A643="QU",sum!D643,"*")</f>
        <v>0</v>
      </c>
      <c r="AX650" s="2" t="s">
        <v>186</v>
      </c>
      <c r="AY650" s="2" t="s">
        <v>187</v>
      </c>
      <c r="AZ650" s="2">
        <v>2021</v>
      </c>
      <c r="BA650" s="2" t="str">
        <f>IF(sum!A643="SA",sum!B643,"*")</f>
        <v>*</v>
      </c>
      <c r="BB650" s="2"/>
      <c r="BC650" s="2" t="str">
        <f>IF(sum!A643="SA",sum!D643,"*")</f>
        <v>*</v>
      </c>
    </row>
    <row r="651" spans="2:55">
      <c r="B651" s="4" t="s">
        <v>186</v>
      </c>
      <c r="C651" s="4" t="s">
        <v>187</v>
      </c>
      <c r="D651" s="4">
        <v>2021</v>
      </c>
      <c r="J651" s="4" t="s">
        <v>186</v>
      </c>
      <c r="K651" s="4" t="s">
        <v>187</v>
      </c>
      <c r="L651" s="4">
        <v>2021</v>
      </c>
      <c r="M651" s="2" t="str">
        <f>IF(sum!A644="AT",sum!B644,"*")</f>
        <v>*</v>
      </c>
      <c r="N651" s="2"/>
      <c r="O651" s="2" t="str">
        <f>IF(sum!A644="AT",sum!D644,"*")</f>
        <v>*</v>
      </c>
      <c r="R651" s="4" t="s">
        <v>186</v>
      </c>
      <c r="S651" s="4" t="s">
        <v>187</v>
      </c>
      <c r="T651" s="4">
        <v>2021</v>
      </c>
      <c r="U651" s="2" t="str">
        <f>IF(sum!A644="BC",sum!B644,"*")</f>
        <v>*</v>
      </c>
      <c r="V651" s="2"/>
      <c r="W651" s="2" t="str">
        <f>IF(sum!A644="BC",sum!D644,"*")</f>
        <v>*</v>
      </c>
      <c r="Z651" s="4" t="s">
        <v>186</v>
      </c>
      <c r="AA651" s="4" t="s">
        <v>187</v>
      </c>
      <c r="AB651" s="4">
        <v>2021</v>
      </c>
      <c r="AC651" s="2" t="str">
        <f>IF(sum!A644="MA",sum!B644,"*")</f>
        <v>*</v>
      </c>
      <c r="AD651" s="2"/>
      <c r="AE651" s="2" t="str">
        <f>IF(sum!A644="MA",sum!D644,"*")</f>
        <v>*</v>
      </c>
      <c r="AH651" s="4" t="s">
        <v>186</v>
      </c>
      <c r="AI651" s="4" t="s">
        <v>187</v>
      </c>
      <c r="AJ651" s="4">
        <v>2021</v>
      </c>
      <c r="AK651" s="2" t="str">
        <f>IF(sum!A644="ON",sum!B644,"*")</f>
        <v>*</v>
      </c>
      <c r="AL651" s="2"/>
      <c r="AM651" s="2" t="str">
        <f>IF(sum!A644="ON",sum!D644,"*")</f>
        <v>*</v>
      </c>
      <c r="AP651" s="4" t="s">
        <v>186</v>
      </c>
      <c r="AQ651" s="4" t="s">
        <v>187</v>
      </c>
      <c r="AR651" s="4">
        <v>2021</v>
      </c>
      <c r="AS651" s="2" t="str">
        <f>IF(sum!A644="QU",sum!B644,"*")</f>
        <v>R_ES-WH-MOB_GAS1</v>
      </c>
      <c r="AT651" s="2"/>
      <c r="AU651" s="2">
        <f>IF(sum!A644="QU",sum!D644,"*")</f>
        <v>0</v>
      </c>
      <c r="AX651" s="4" t="s">
        <v>186</v>
      </c>
      <c r="AY651" s="4" t="s">
        <v>187</v>
      </c>
      <c r="AZ651" s="4">
        <v>2021</v>
      </c>
      <c r="BA651" s="2" t="str">
        <f>IF(sum!A644="SA",sum!B644,"*")</f>
        <v>*</v>
      </c>
      <c r="BB651" s="2"/>
      <c r="BC651" s="2" t="str">
        <f>IF(sum!A644="SA",sum!D644,"*")</f>
        <v>*</v>
      </c>
    </row>
    <row r="652" spans="2:55">
      <c r="B652" s="2" t="s">
        <v>186</v>
      </c>
      <c r="C652" s="2" t="s">
        <v>187</v>
      </c>
      <c r="D652" s="2">
        <v>2021</v>
      </c>
      <c r="J652" s="2" t="s">
        <v>186</v>
      </c>
      <c r="K652" s="2" t="s">
        <v>187</v>
      </c>
      <c r="L652" s="2">
        <v>2021</v>
      </c>
      <c r="M652" s="2" t="str">
        <f>IF(sum!A645="AT",sum!B645,"*")</f>
        <v>*</v>
      </c>
      <c r="N652" s="2"/>
      <c r="O652" s="2" t="str">
        <f>IF(sum!A645="AT",sum!D645,"*")</f>
        <v>*</v>
      </c>
      <c r="R652" s="2" t="s">
        <v>186</v>
      </c>
      <c r="S652" s="2" t="s">
        <v>187</v>
      </c>
      <c r="T652" s="2">
        <v>2021</v>
      </c>
      <c r="U652" s="2" t="str">
        <f>IF(sum!A645="BC",sum!B645,"*")</f>
        <v>*</v>
      </c>
      <c r="V652" s="2"/>
      <c r="W652" s="2" t="str">
        <f>IF(sum!A645="BC",sum!D645,"*")</f>
        <v>*</v>
      </c>
      <c r="Z652" s="2" t="s">
        <v>186</v>
      </c>
      <c r="AA652" s="2" t="s">
        <v>187</v>
      </c>
      <c r="AB652" s="2">
        <v>2021</v>
      </c>
      <c r="AC652" s="2" t="str">
        <f>IF(sum!A645="MA",sum!B645,"*")</f>
        <v>*</v>
      </c>
      <c r="AD652" s="2"/>
      <c r="AE652" s="2" t="str">
        <f>IF(sum!A645="MA",sum!D645,"*")</f>
        <v>*</v>
      </c>
      <c r="AH652" s="2" t="s">
        <v>186</v>
      </c>
      <c r="AI652" s="2" t="s">
        <v>187</v>
      </c>
      <c r="AJ652" s="2">
        <v>2021</v>
      </c>
      <c r="AK652" s="2" t="str">
        <f>IF(sum!A645="ON",sum!B645,"*")</f>
        <v>*</v>
      </c>
      <c r="AL652" s="2"/>
      <c r="AM652" s="2" t="str">
        <f>IF(sum!A645="ON",sum!D645,"*")</f>
        <v>*</v>
      </c>
      <c r="AP652" s="2" t="s">
        <v>186</v>
      </c>
      <c r="AQ652" s="2" t="s">
        <v>187</v>
      </c>
      <c r="AR652" s="2">
        <v>2021</v>
      </c>
      <c r="AS652" s="2" t="str">
        <f>IF(sum!A645="QU",sum!B645,"*")</f>
        <v>R_ES-WH-MOB_STEAM1</v>
      </c>
      <c r="AT652" s="2"/>
      <c r="AU652" s="2">
        <f>IF(sum!A645="QU",sum!D645,"*")</f>
        <v>0.00345768725054038</v>
      </c>
      <c r="AX652" s="2" t="s">
        <v>186</v>
      </c>
      <c r="AY652" s="2" t="s">
        <v>187</v>
      </c>
      <c r="AZ652" s="2">
        <v>2021</v>
      </c>
      <c r="BA652" s="2" t="str">
        <f>IF(sum!A645="SA",sum!B645,"*")</f>
        <v>*</v>
      </c>
      <c r="BB652" s="2"/>
      <c r="BC652" s="2" t="str">
        <f>IF(sum!A645="SA",sum!D645,"*")</f>
        <v>*</v>
      </c>
    </row>
    <row r="653" spans="2:55">
      <c r="B653" s="2" t="s">
        <v>186</v>
      </c>
      <c r="C653" s="2" t="s">
        <v>187</v>
      </c>
      <c r="D653" s="2">
        <v>2021</v>
      </c>
      <c r="J653" s="2" t="s">
        <v>186</v>
      </c>
      <c r="K653" s="2" t="s">
        <v>187</v>
      </c>
      <c r="L653" s="2">
        <v>2021</v>
      </c>
      <c r="M653" s="2" t="str">
        <f>IF(sum!A646="AT",sum!B646,"*")</f>
        <v>*</v>
      </c>
      <c r="N653" s="2"/>
      <c r="O653" s="2" t="str">
        <f>IF(sum!A646="AT",sum!D646,"*")</f>
        <v>*</v>
      </c>
      <c r="R653" s="2" t="s">
        <v>186</v>
      </c>
      <c r="S653" s="2" t="s">
        <v>187</v>
      </c>
      <c r="T653" s="2">
        <v>2021</v>
      </c>
      <c r="U653" s="2" t="str">
        <f>IF(sum!A646="BC",sum!B646,"*")</f>
        <v>*</v>
      </c>
      <c r="V653" s="2"/>
      <c r="W653" s="2" t="str">
        <f>IF(sum!A646="BC",sum!D646,"*")</f>
        <v>*</v>
      </c>
      <c r="Z653" s="2" t="s">
        <v>186</v>
      </c>
      <c r="AA653" s="2" t="s">
        <v>187</v>
      </c>
      <c r="AB653" s="2">
        <v>2021</v>
      </c>
      <c r="AC653" s="2" t="str">
        <f>IF(sum!A646="MA",sum!B646,"*")</f>
        <v>*</v>
      </c>
      <c r="AD653" s="2"/>
      <c r="AE653" s="2" t="str">
        <f>IF(sum!A646="MA",sum!D646,"*")</f>
        <v>*</v>
      </c>
      <c r="AH653" s="2" t="s">
        <v>186</v>
      </c>
      <c r="AI653" s="2" t="s">
        <v>187</v>
      </c>
      <c r="AJ653" s="2">
        <v>2021</v>
      </c>
      <c r="AK653" s="2" t="str">
        <f>IF(sum!A646="ON",sum!B646,"*")</f>
        <v>*</v>
      </c>
      <c r="AL653" s="2"/>
      <c r="AM653" s="2" t="str">
        <f>IF(sum!A646="ON",sum!D646,"*")</f>
        <v>*</v>
      </c>
      <c r="AP653" s="4" t="s">
        <v>186</v>
      </c>
      <c r="AQ653" s="4" t="s">
        <v>187</v>
      </c>
      <c r="AR653" s="4">
        <v>2021</v>
      </c>
      <c r="AS653" s="2" t="str">
        <f>IF(sum!A646="QU",sum!B646,"*")</f>
        <v>R_ES-WH-SA_GAS1</v>
      </c>
      <c r="AT653" s="2"/>
      <c r="AU653" s="2">
        <f>IF(sum!A646="QU",sum!D646,"*")</f>
        <v>0</v>
      </c>
      <c r="AX653" s="2" t="s">
        <v>186</v>
      </c>
      <c r="AY653" s="2" t="s">
        <v>187</v>
      </c>
      <c r="AZ653" s="2">
        <v>2021</v>
      </c>
      <c r="BA653" s="2" t="str">
        <f>IF(sum!A646="SA",sum!B646,"*")</f>
        <v>*</v>
      </c>
      <c r="BB653" s="2"/>
      <c r="BC653" s="2" t="str">
        <f>IF(sum!A646="SA",sum!D646,"*")</f>
        <v>*</v>
      </c>
    </row>
    <row r="654" spans="2:55">
      <c r="B654" s="4" t="s">
        <v>186</v>
      </c>
      <c r="C654" s="4" t="s">
        <v>187</v>
      </c>
      <c r="D654" s="4">
        <v>2021</v>
      </c>
      <c r="J654" s="4" t="s">
        <v>186</v>
      </c>
      <c r="K654" s="4" t="s">
        <v>187</v>
      </c>
      <c r="L654" s="4">
        <v>2021</v>
      </c>
      <c r="M654" s="2" t="str">
        <f>IF(sum!A647="AT",sum!B647,"*")</f>
        <v>*</v>
      </c>
      <c r="N654" s="2"/>
      <c r="O654" s="2" t="str">
        <f>IF(sum!A647="AT",sum!D647,"*")</f>
        <v>*</v>
      </c>
      <c r="R654" s="4" t="s">
        <v>186</v>
      </c>
      <c r="S654" s="4" t="s">
        <v>187</v>
      </c>
      <c r="T654" s="4">
        <v>2021</v>
      </c>
      <c r="U654" s="2" t="str">
        <f>IF(sum!A647="BC",sum!B647,"*")</f>
        <v>*</v>
      </c>
      <c r="V654" s="2"/>
      <c r="W654" s="2" t="str">
        <f>IF(sum!A647="BC",sum!D647,"*")</f>
        <v>*</v>
      </c>
      <c r="Z654" s="4" t="s">
        <v>186</v>
      </c>
      <c r="AA654" s="4" t="s">
        <v>187</v>
      </c>
      <c r="AB654" s="4">
        <v>2021</v>
      </c>
      <c r="AC654" s="2" t="str">
        <f>IF(sum!A647="MA",sum!B647,"*")</f>
        <v>*</v>
      </c>
      <c r="AD654" s="2"/>
      <c r="AE654" s="2" t="str">
        <f>IF(sum!A647="MA",sum!D647,"*")</f>
        <v>*</v>
      </c>
      <c r="AH654" s="4" t="s">
        <v>186</v>
      </c>
      <c r="AI654" s="4" t="s">
        <v>187</v>
      </c>
      <c r="AJ654" s="4">
        <v>2021</v>
      </c>
      <c r="AK654" s="2" t="str">
        <f>IF(sum!A647="ON",sum!B647,"*")</f>
        <v>*</v>
      </c>
      <c r="AL654" s="2"/>
      <c r="AM654" s="2" t="str">
        <f>IF(sum!A647="ON",sum!D647,"*")</f>
        <v>*</v>
      </c>
      <c r="AP654" s="2" t="s">
        <v>186</v>
      </c>
      <c r="AQ654" s="2" t="s">
        <v>187</v>
      </c>
      <c r="AR654" s="2">
        <v>2021</v>
      </c>
      <c r="AS654" s="2" t="str">
        <f>IF(sum!A647="QU",sum!B647,"*")</f>
        <v>R_ES-WH-SA_STEAM1</v>
      </c>
      <c r="AT654" s="2"/>
      <c r="AU654" s="2">
        <f>IF(sum!A647="QU",sum!D647,"*")</f>
        <v>0.0445962755389799</v>
      </c>
      <c r="AX654" s="4" t="s">
        <v>186</v>
      </c>
      <c r="AY654" s="4" t="s">
        <v>187</v>
      </c>
      <c r="AZ654" s="4">
        <v>2021</v>
      </c>
      <c r="BA654" s="2" t="str">
        <f>IF(sum!A647="SA",sum!B647,"*")</f>
        <v>*</v>
      </c>
      <c r="BB654" s="2"/>
      <c r="BC654" s="2" t="str">
        <f>IF(sum!A647="SA",sum!D647,"*")</f>
        <v>*</v>
      </c>
    </row>
    <row r="655" spans="2:55">
      <c r="B655" s="2" t="s">
        <v>186</v>
      </c>
      <c r="C655" s="2" t="s">
        <v>187</v>
      </c>
      <c r="D655" s="2">
        <v>2021</v>
      </c>
      <c r="J655" s="2" t="s">
        <v>186</v>
      </c>
      <c r="K655" s="2" t="s">
        <v>187</v>
      </c>
      <c r="L655" s="2">
        <v>2021</v>
      </c>
      <c r="M655" s="2" t="str">
        <f>IF(sum!A648="AT",sum!B648,"*")</f>
        <v>*</v>
      </c>
      <c r="N655" s="2"/>
      <c r="O655" s="2" t="str">
        <f>IF(sum!A648="AT",sum!D648,"*")</f>
        <v>*</v>
      </c>
      <c r="R655" s="2" t="s">
        <v>186</v>
      </c>
      <c r="S655" s="2" t="s">
        <v>187</v>
      </c>
      <c r="T655" s="2">
        <v>2021</v>
      </c>
      <c r="U655" s="2" t="str">
        <f>IF(sum!A648="BC",sum!B648,"*")</f>
        <v>*</v>
      </c>
      <c r="V655" s="2"/>
      <c r="W655" s="2" t="str">
        <f>IF(sum!A648="BC",sum!D648,"*")</f>
        <v>*</v>
      </c>
      <c r="Z655" s="2" t="s">
        <v>186</v>
      </c>
      <c r="AA655" s="2" t="s">
        <v>187</v>
      </c>
      <c r="AB655" s="2">
        <v>2021</v>
      </c>
      <c r="AC655" s="2" t="str">
        <f>IF(sum!A648="MA",sum!B648,"*")</f>
        <v>*</v>
      </c>
      <c r="AD655" s="2"/>
      <c r="AE655" s="2" t="str">
        <f>IF(sum!A648="MA",sum!D648,"*")</f>
        <v>*</v>
      </c>
      <c r="AH655" s="2" t="s">
        <v>186</v>
      </c>
      <c r="AI655" s="2" t="s">
        <v>187</v>
      </c>
      <c r="AJ655" s="2">
        <v>2021</v>
      </c>
      <c r="AK655" s="2" t="str">
        <f>IF(sum!A648="ON",sum!B648,"*")</f>
        <v>*</v>
      </c>
      <c r="AL655" s="2"/>
      <c r="AM655" s="2" t="str">
        <f>IF(sum!A648="ON",sum!D648,"*")</f>
        <v>*</v>
      </c>
      <c r="AP655" s="4" t="s">
        <v>186</v>
      </c>
      <c r="AQ655" s="4" t="s">
        <v>187</v>
      </c>
      <c r="AR655" s="4">
        <v>2021</v>
      </c>
      <c r="AS655" s="2" t="str">
        <f>IF(sum!A648="QU",sum!B648,"*")</f>
        <v>R_ES-WH-SD_COAPRO1</v>
      </c>
      <c r="AT655" s="2"/>
      <c r="AU655" s="2">
        <f>IF(sum!A648="QU",sum!D648,"*")</f>
        <v>0</v>
      </c>
      <c r="AX655" s="2" t="s">
        <v>186</v>
      </c>
      <c r="AY655" s="2" t="s">
        <v>187</v>
      </c>
      <c r="AZ655" s="2">
        <v>2021</v>
      </c>
      <c r="BA655" s="2" t="str">
        <f>IF(sum!A648="SA",sum!B648,"*")</f>
        <v>*</v>
      </c>
      <c r="BB655" s="2"/>
      <c r="BC655" s="2" t="str">
        <f>IF(sum!A648="SA",sum!D648,"*")</f>
        <v>*</v>
      </c>
    </row>
    <row r="656" spans="2:55">
      <c r="B656" s="2" t="s">
        <v>186</v>
      </c>
      <c r="C656" s="2" t="s">
        <v>187</v>
      </c>
      <c r="D656" s="2">
        <v>2021</v>
      </c>
      <c r="J656" s="2" t="s">
        <v>186</v>
      </c>
      <c r="K656" s="2" t="s">
        <v>187</v>
      </c>
      <c r="L656" s="2">
        <v>2021</v>
      </c>
      <c r="M656" s="2" t="str">
        <f>IF(sum!A649="AT",sum!B649,"*")</f>
        <v>*</v>
      </c>
      <c r="N656" s="2"/>
      <c r="O656" s="2" t="str">
        <f>IF(sum!A649="AT",sum!D649,"*")</f>
        <v>*</v>
      </c>
      <c r="R656" s="2" t="s">
        <v>186</v>
      </c>
      <c r="S656" s="2" t="s">
        <v>187</v>
      </c>
      <c r="T656" s="2">
        <v>2021</v>
      </c>
      <c r="U656" s="2" t="str">
        <f>IF(sum!A649="BC",sum!B649,"*")</f>
        <v>*</v>
      </c>
      <c r="V656" s="2"/>
      <c r="W656" s="2" t="str">
        <f>IF(sum!A649="BC",sum!D649,"*")</f>
        <v>*</v>
      </c>
      <c r="Z656" s="2" t="s">
        <v>186</v>
      </c>
      <c r="AA656" s="2" t="s">
        <v>187</v>
      </c>
      <c r="AB656" s="2">
        <v>2021</v>
      </c>
      <c r="AC656" s="2" t="str">
        <f>IF(sum!A649="MA",sum!B649,"*")</f>
        <v>*</v>
      </c>
      <c r="AD656" s="2"/>
      <c r="AE656" s="2" t="str">
        <f>IF(sum!A649="MA",sum!D649,"*")</f>
        <v>*</v>
      </c>
      <c r="AH656" s="2" t="s">
        <v>186</v>
      </c>
      <c r="AI656" s="2" t="s">
        <v>187</v>
      </c>
      <c r="AJ656" s="2">
        <v>2021</v>
      </c>
      <c r="AK656" s="2" t="str">
        <f>IF(sum!A649="ON",sum!B649,"*")</f>
        <v>*</v>
      </c>
      <c r="AL656" s="2"/>
      <c r="AM656" s="2" t="str">
        <f>IF(sum!A649="ON",sum!D649,"*")</f>
        <v>*</v>
      </c>
      <c r="AP656" s="2" t="s">
        <v>186</v>
      </c>
      <c r="AQ656" s="2" t="s">
        <v>187</v>
      </c>
      <c r="AR656" s="2">
        <v>2021</v>
      </c>
      <c r="AS656" s="2" t="str">
        <f>IF(sum!A649="QU",sum!B649,"*")</f>
        <v>R_ES-WH-SD_STEAM1</v>
      </c>
      <c r="AT656" s="2"/>
      <c r="AU656" s="2">
        <f>IF(sum!A649="QU",sum!D649,"*")</f>
        <v>0.165924558180608</v>
      </c>
      <c r="AX656" s="2" t="s">
        <v>186</v>
      </c>
      <c r="AY656" s="2" t="s">
        <v>187</v>
      </c>
      <c r="AZ656" s="2">
        <v>2021</v>
      </c>
      <c r="BA656" s="2" t="str">
        <f>IF(sum!A649="SA",sum!B649,"*")</f>
        <v>*</v>
      </c>
      <c r="BB656" s="2"/>
      <c r="BC656" s="2" t="str">
        <f>IF(sum!A649="SA",sum!D649,"*")</f>
        <v>*</v>
      </c>
    </row>
    <row r="657" spans="2:55">
      <c r="B657" s="4" t="s">
        <v>186</v>
      </c>
      <c r="C657" s="4" t="s">
        <v>187</v>
      </c>
      <c r="D657" s="4">
        <v>2021</v>
      </c>
      <c r="J657" s="4" t="s">
        <v>186</v>
      </c>
      <c r="K657" s="4" t="s">
        <v>187</v>
      </c>
      <c r="L657" s="4">
        <v>2021</v>
      </c>
      <c r="M657" s="2" t="str">
        <f>IF(sum!A650="AT",sum!B650,"*")</f>
        <v>*</v>
      </c>
      <c r="N657" s="2"/>
      <c r="O657" s="2" t="str">
        <f>IF(sum!A650="AT",sum!D650,"*")</f>
        <v>*</v>
      </c>
      <c r="R657" s="4" t="s">
        <v>186</v>
      </c>
      <c r="S657" s="4" t="s">
        <v>187</v>
      </c>
      <c r="T657" s="4">
        <v>2021</v>
      </c>
      <c r="U657" s="2" t="str">
        <f>IF(sum!A650="BC",sum!B650,"*")</f>
        <v>*</v>
      </c>
      <c r="V657" s="2"/>
      <c r="W657" s="2" t="str">
        <f>IF(sum!A650="BC",sum!D650,"*")</f>
        <v>*</v>
      </c>
      <c r="Z657" s="4" t="s">
        <v>186</v>
      </c>
      <c r="AA657" s="4" t="s">
        <v>187</v>
      </c>
      <c r="AB657" s="4">
        <v>2021</v>
      </c>
      <c r="AC657" s="2" t="str">
        <f>IF(sum!A650="MA",sum!B650,"*")</f>
        <v>*</v>
      </c>
      <c r="AD657" s="2"/>
      <c r="AE657" s="2" t="str">
        <f>IF(sum!A650="MA",sum!D650,"*")</f>
        <v>*</v>
      </c>
      <c r="AH657" s="4" t="s">
        <v>186</v>
      </c>
      <c r="AI657" s="4" t="s">
        <v>187</v>
      </c>
      <c r="AJ657" s="4">
        <v>2021</v>
      </c>
      <c r="AK657" s="2" t="str">
        <f>IF(sum!A650="ON",sum!B650,"*")</f>
        <v>*</v>
      </c>
      <c r="AL657" s="2"/>
      <c r="AM657" s="2" t="str">
        <f>IF(sum!A650="ON",sum!D650,"*")</f>
        <v>*</v>
      </c>
      <c r="AP657" s="4" t="s">
        <v>186</v>
      </c>
      <c r="AQ657" s="4" t="s">
        <v>187</v>
      </c>
      <c r="AR657" s="4">
        <v>2021</v>
      </c>
      <c r="AS657" s="2" t="str">
        <f>IF(sum!A650="QU",sum!B650,"*")</f>
        <v>RTS-AuxiliaryEquip_ELE1</v>
      </c>
      <c r="AT657" s="2"/>
      <c r="AU657" s="2">
        <f>IF(sum!A650="QU",sum!D650,"*")</f>
        <v>0.109913337560765</v>
      </c>
      <c r="AX657" s="4" t="s">
        <v>186</v>
      </c>
      <c r="AY657" s="4" t="s">
        <v>187</v>
      </c>
      <c r="AZ657" s="4">
        <v>2021</v>
      </c>
      <c r="BA657" s="2" t="str">
        <f>IF(sum!A650="SA",sum!B650,"*")</f>
        <v>*</v>
      </c>
      <c r="BB657" s="2"/>
      <c r="BC657" s="2" t="str">
        <f>IF(sum!A650="SA",sum!D650,"*")</f>
        <v>*</v>
      </c>
    </row>
    <row r="658" spans="2:55">
      <c r="B658" s="2" t="s">
        <v>186</v>
      </c>
      <c r="C658" s="2" t="s">
        <v>187</v>
      </c>
      <c r="D658" s="2">
        <v>2021</v>
      </c>
      <c r="J658" s="2" t="s">
        <v>186</v>
      </c>
      <c r="K658" s="2" t="s">
        <v>187</v>
      </c>
      <c r="L658" s="2">
        <v>2021</v>
      </c>
      <c r="M658" s="2" t="str">
        <f>IF(sum!A651="AT",sum!B651,"*")</f>
        <v>*</v>
      </c>
      <c r="N658" s="2"/>
      <c r="O658" s="2" t="str">
        <f>IF(sum!A651="AT",sum!D651,"*")</f>
        <v>*</v>
      </c>
      <c r="R658" s="2" t="s">
        <v>186</v>
      </c>
      <c r="S658" s="2" t="s">
        <v>187</v>
      </c>
      <c r="T658" s="2">
        <v>2021</v>
      </c>
      <c r="U658" s="2" t="str">
        <f>IF(sum!A651="BC",sum!B651,"*")</f>
        <v>*</v>
      </c>
      <c r="V658" s="2"/>
      <c r="W658" s="2" t="str">
        <f>IF(sum!A651="BC",sum!D651,"*")</f>
        <v>*</v>
      </c>
      <c r="Z658" s="2" t="s">
        <v>186</v>
      </c>
      <c r="AA658" s="2" t="s">
        <v>187</v>
      </c>
      <c r="AB658" s="2">
        <v>2021</v>
      </c>
      <c r="AC658" s="2" t="str">
        <f>IF(sum!A651="MA",sum!B651,"*")</f>
        <v>*</v>
      </c>
      <c r="AD658" s="2"/>
      <c r="AE658" s="2" t="str">
        <f>IF(sum!A651="MA",sum!D651,"*")</f>
        <v>*</v>
      </c>
      <c r="AH658" s="2" t="s">
        <v>186</v>
      </c>
      <c r="AI658" s="2" t="s">
        <v>187</v>
      </c>
      <c r="AJ658" s="2">
        <v>2021</v>
      </c>
      <c r="AK658" s="2" t="str">
        <f>IF(sum!A651="ON",sum!B651,"*")</f>
        <v>*</v>
      </c>
      <c r="AL658" s="2"/>
      <c r="AM658" s="2" t="str">
        <f>IF(sum!A651="ON",sum!D651,"*")</f>
        <v>*</v>
      </c>
      <c r="AP658" s="2" t="s">
        <v>186</v>
      </c>
      <c r="AQ658" s="2" t="s">
        <v>187</v>
      </c>
      <c r="AR658" s="2">
        <v>2021</v>
      </c>
      <c r="AS658" s="2" t="str">
        <f>IF(sum!A651="QU",sum!B651,"*")</f>
        <v>RTS-AuxiliaryMot_ELE1</v>
      </c>
      <c r="AT658" s="2"/>
      <c r="AU658" s="2">
        <f>IF(sum!A651="QU",sum!D651,"*")</f>
        <v>0.0348763474952445</v>
      </c>
      <c r="AX658" s="2" t="s">
        <v>186</v>
      </c>
      <c r="AY658" s="2" t="s">
        <v>187</v>
      </c>
      <c r="AZ658" s="2">
        <v>2021</v>
      </c>
      <c r="BA658" s="2" t="str">
        <f>IF(sum!A651="SA",sum!B651,"*")</f>
        <v>*</v>
      </c>
      <c r="BB658" s="2"/>
      <c r="BC658" s="2" t="str">
        <f>IF(sum!A651="SA",sum!D651,"*")</f>
        <v>*</v>
      </c>
    </row>
    <row r="659" spans="2:55">
      <c r="B659" s="2" t="s">
        <v>186</v>
      </c>
      <c r="C659" s="2" t="s">
        <v>187</v>
      </c>
      <c r="D659" s="2">
        <v>2021</v>
      </c>
      <c r="J659" s="2" t="s">
        <v>186</v>
      </c>
      <c r="K659" s="2" t="s">
        <v>187</v>
      </c>
      <c r="L659" s="2">
        <v>2021</v>
      </c>
      <c r="M659" s="2" t="str">
        <f>IF(sum!A652="AT",sum!B652,"*")</f>
        <v>*</v>
      </c>
      <c r="N659" s="2"/>
      <c r="O659" s="2" t="str">
        <f>IF(sum!A652="AT",sum!D652,"*")</f>
        <v>*</v>
      </c>
      <c r="R659" s="2" t="s">
        <v>186</v>
      </c>
      <c r="S659" s="2" t="s">
        <v>187</v>
      </c>
      <c r="T659" s="2">
        <v>2021</v>
      </c>
      <c r="U659" s="2" t="str">
        <f>IF(sum!A652="BC",sum!B652,"*")</f>
        <v>*</v>
      </c>
      <c r="V659" s="2"/>
      <c r="W659" s="2" t="str">
        <f>IF(sum!A652="BC",sum!D652,"*")</f>
        <v>*</v>
      </c>
      <c r="Z659" s="2" t="s">
        <v>186</v>
      </c>
      <c r="AA659" s="2" t="s">
        <v>187</v>
      </c>
      <c r="AB659" s="2">
        <v>2021</v>
      </c>
      <c r="AC659" s="2" t="str">
        <f>IF(sum!A652="MA",sum!B652,"*")</f>
        <v>*</v>
      </c>
      <c r="AD659" s="2"/>
      <c r="AE659" s="2" t="str">
        <f>IF(sum!A652="MA",sum!D652,"*")</f>
        <v>*</v>
      </c>
      <c r="AH659" s="2" t="s">
        <v>186</v>
      </c>
      <c r="AI659" s="2" t="s">
        <v>187</v>
      </c>
      <c r="AJ659" s="2">
        <v>2021</v>
      </c>
      <c r="AK659" s="2" t="str">
        <f>IF(sum!A652="ON",sum!B652,"*")</f>
        <v>*</v>
      </c>
      <c r="AL659" s="2"/>
      <c r="AM659" s="2" t="str">
        <f>IF(sum!A652="ON",sum!D652,"*")</f>
        <v>*</v>
      </c>
      <c r="AP659" s="4" t="s">
        <v>186</v>
      </c>
      <c r="AQ659" s="4" t="s">
        <v>187</v>
      </c>
      <c r="AR659" s="4">
        <v>2021</v>
      </c>
      <c r="AS659" s="2" t="str">
        <f>IF(sum!A652="QU",sum!B652,"*")</f>
        <v>RTS-Light_ELE1</v>
      </c>
      <c r="AT659" s="2"/>
      <c r="AU659" s="2">
        <f>IF(sum!A652="QU",sum!D652,"*")</f>
        <v>0.1997463538364</v>
      </c>
      <c r="AX659" s="2" t="s">
        <v>186</v>
      </c>
      <c r="AY659" s="2" t="s">
        <v>187</v>
      </c>
      <c r="AZ659" s="2">
        <v>2021</v>
      </c>
      <c r="BA659" s="2" t="str">
        <f>IF(sum!A652="SA",sum!B652,"*")</f>
        <v>*</v>
      </c>
      <c r="BB659" s="2"/>
      <c r="BC659" s="2" t="str">
        <f>IF(sum!A652="SA",sum!D652,"*")</f>
        <v>*</v>
      </c>
    </row>
    <row r="660" spans="2:55">
      <c r="B660" s="4" t="s">
        <v>186</v>
      </c>
      <c r="C660" s="4" t="s">
        <v>187</v>
      </c>
      <c r="D660" s="4">
        <v>2021</v>
      </c>
      <c r="J660" s="4" t="s">
        <v>186</v>
      </c>
      <c r="K660" s="4" t="s">
        <v>187</v>
      </c>
      <c r="L660" s="4">
        <v>2021</v>
      </c>
      <c r="M660" s="2" t="str">
        <f>IF(sum!A653="AT",sum!B653,"*")</f>
        <v>*</v>
      </c>
      <c r="N660" s="2"/>
      <c r="O660" s="2" t="str">
        <f>IF(sum!A653="AT",sum!D653,"*")</f>
        <v>*</v>
      </c>
      <c r="R660" s="4" t="s">
        <v>186</v>
      </c>
      <c r="S660" s="4" t="s">
        <v>187</v>
      </c>
      <c r="T660" s="4">
        <v>2021</v>
      </c>
      <c r="U660" s="2" t="str">
        <f>IF(sum!A653="BC",sum!B653,"*")</f>
        <v>*</v>
      </c>
      <c r="V660" s="2"/>
      <c r="W660" s="2" t="str">
        <f>IF(sum!A653="BC",sum!D653,"*")</f>
        <v>*</v>
      </c>
      <c r="Z660" s="4" t="s">
        <v>186</v>
      </c>
      <c r="AA660" s="4" t="s">
        <v>187</v>
      </c>
      <c r="AB660" s="4">
        <v>2021</v>
      </c>
      <c r="AC660" s="2" t="str">
        <f>IF(sum!A653="MA",sum!B653,"*")</f>
        <v>*</v>
      </c>
      <c r="AD660" s="2"/>
      <c r="AE660" s="2" t="str">
        <f>IF(sum!A653="MA",sum!D653,"*")</f>
        <v>*</v>
      </c>
      <c r="AH660" s="4" t="s">
        <v>186</v>
      </c>
      <c r="AI660" s="4" t="s">
        <v>187</v>
      </c>
      <c r="AJ660" s="4">
        <v>2021</v>
      </c>
      <c r="AK660" s="2" t="str">
        <f>IF(sum!A653="ON",sum!B653,"*")</f>
        <v>*</v>
      </c>
      <c r="AL660" s="2"/>
      <c r="AM660" s="2" t="str">
        <f>IF(sum!A653="ON",sum!D653,"*")</f>
        <v>*</v>
      </c>
      <c r="AP660" s="2" t="s">
        <v>186</v>
      </c>
      <c r="AQ660" s="2" t="s">
        <v>187</v>
      </c>
      <c r="AR660" s="2">
        <v>2021</v>
      </c>
      <c r="AS660" s="2" t="str">
        <f>IF(sum!A653="QU",sum!B653,"*")</f>
        <v>RTS-SpCool_ELE1</v>
      </c>
      <c r="AT660" s="2"/>
      <c r="AU660" s="2">
        <f>IF(sum!A653="QU",sum!D653,"*")</f>
        <v>0.0507292327203552</v>
      </c>
      <c r="AX660" s="4" t="s">
        <v>186</v>
      </c>
      <c r="AY660" s="4" t="s">
        <v>187</v>
      </c>
      <c r="AZ660" s="4">
        <v>2021</v>
      </c>
      <c r="BA660" s="2" t="str">
        <f>IF(sum!A653="SA",sum!B653,"*")</f>
        <v>*</v>
      </c>
      <c r="BB660" s="2"/>
      <c r="BC660" s="2" t="str">
        <f>IF(sum!A653="SA",sum!D653,"*")</f>
        <v>*</v>
      </c>
    </row>
    <row r="661" spans="2:55">
      <c r="B661" s="2" t="s">
        <v>186</v>
      </c>
      <c r="C661" s="2" t="s">
        <v>187</v>
      </c>
      <c r="D661" s="2">
        <v>2021</v>
      </c>
      <c r="J661" s="2" t="s">
        <v>186</v>
      </c>
      <c r="K661" s="2" t="s">
        <v>187</v>
      </c>
      <c r="L661" s="2">
        <v>2021</v>
      </c>
      <c r="M661" s="2" t="str">
        <f>IF(sum!A654="AT",sum!B654,"*")</f>
        <v>*</v>
      </c>
      <c r="N661" s="2"/>
      <c r="O661" s="2" t="str">
        <f>IF(sum!A654="AT",sum!D654,"*")</f>
        <v>*</v>
      </c>
      <c r="R661" s="2" t="s">
        <v>186</v>
      </c>
      <c r="S661" s="2" t="s">
        <v>187</v>
      </c>
      <c r="T661" s="2">
        <v>2021</v>
      </c>
      <c r="U661" s="2" t="str">
        <f>IF(sum!A654="BC",sum!B654,"*")</f>
        <v>*</v>
      </c>
      <c r="V661" s="2"/>
      <c r="W661" s="2" t="str">
        <f>IF(sum!A654="BC",sum!D654,"*")</f>
        <v>*</v>
      </c>
      <c r="Z661" s="2" t="s">
        <v>186</v>
      </c>
      <c r="AA661" s="2" t="s">
        <v>187</v>
      </c>
      <c r="AB661" s="2">
        <v>2021</v>
      </c>
      <c r="AC661" s="2" t="str">
        <f>IF(sum!A654="MA",sum!B654,"*")</f>
        <v>*</v>
      </c>
      <c r="AD661" s="2"/>
      <c r="AE661" s="2" t="str">
        <f>IF(sum!A654="MA",sum!D654,"*")</f>
        <v>*</v>
      </c>
      <c r="AH661" s="2" t="s">
        <v>186</v>
      </c>
      <c r="AI661" s="2" t="s">
        <v>187</v>
      </c>
      <c r="AJ661" s="2">
        <v>2021</v>
      </c>
      <c r="AK661" s="2" t="str">
        <f>IF(sum!A654="ON",sum!B654,"*")</f>
        <v>*</v>
      </c>
      <c r="AL661" s="2"/>
      <c r="AM661" s="2" t="str">
        <f>IF(sum!A654="ON",sum!D654,"*")</f>
        <v>*</v>
      </c>
      <c r="AP661" s="4" t="s">
        <v>186</v>
      </c>
      <c r="AQ661" s="4" t="s">
        <v>187</v>
      </c>
      <c r="AR661" s="4">
        <v>2021</v>
      </c>
      <c r="AS661" s="2" t="str">
        <f>IF(sum!A654="QU",sum!B654,"*")</f>
        <v>RTS-SpHeat_ELE1</v>
      </c>
      <c r="AT661" s="2"/>
      <c r="AU661" s="2">
        <f>IF(sum!A654="QU",sum!D654,"*")</f>
        <v>0.18037060522793</v>
      </c>
      <c r="AX661" s="2" t="s">
        <v>186</v>
      </c>
      <c r="AY661" s="2" t="s">
        <v>187</v>
      </c>
      <c r="AZ661" s="2">
        <v>2021</v>
      </c>
      <c r="BA661" s="2" t="str">
        <f>IF(sum!A654="SA",sum!B654,"*")</f>
        <v>*</v>
      </c>
      <c r="BB661" s="2"/>
      <c r="BC661" s="2" t="str">
        <f>IF(sum!A654="SA",sum!D654,"*")</f>
        <v>*</v>
      </c>
    </row>
    <row r="662" spans="2:55">
      <c r="B662" s="2" t="s">
        <v>186</v>
      </c>
      <c r="C662" s="2" t="s">
        <v>187</v>
      </c>
      <c r="D662" s="2">
        <v>2021</v>
      </c>
      <c r="J662" s="2" t="s">
        <v>186</v>
      </c>
      <c r="K662" s="2" t="s">
        <v>187</v>
      </c>
      <c r="L662" s="2">
        <v>2021</v>
      </c>
      <c r="M662" s="2" t="str">
        <f>IF(sum!A655="AT",sum!B655,"*")</f>
        <v>*</v>
      </c>
      <c r="N662" s="2"/>
      <c r="O662" s="2" t="str">
        <f>IF(sum!A655="AT",sum!D655,"*")</f>
        <v>*</v>
      </c>
      <c r="R662" s="2" t="s">
        <v>186</v>
      </c>
      <c r="S662" s="2" t="s">
        <v>187</v>
      </c>
      <c r="T662" s="2">
        <v>2021</v>
      </c>
      <c r="U662" s="2" t="str">
        <f>IF(sum!A655="BC",sum!B655,"*")</f>
        <v>*</v>
      </c>
      <c r="V662" s="2"/>
      <c r="W662" s="2" t="str">
        <f>IF(sum!A655="BC",sum!D655,"*")</f>
        <v>*</v>
      </c>
      <c r="Z662" s="2" t="s">
        <v>186</v>
      </c>
      <c r="AA662" s="2" t="s">
        <v>187</v>
      </c>
      <c r="AB662" s="2">
        <v>2021</v>
      </c>
      <c r="AC662" s="2" t="str">
        <f>IF(sum!A655="MA",sum!B655,"*")</f>
        <v>*</v>
      </c>
      <c r="AD662" s="2"/>
      <c r="AE662" s="2" t="str">
        <f>IF(sum!A655="MA",sum!D655,"*")</f>
        <v>*</v>
      </c>
      <c r="AH662" s="2" t="s">
        <v>186</v>
      </c>
      <c r="AI662" s="2" t="s">
        <v>187</v>
      </c>
      <c r="AJ662" s="2">
        <v>2021</v>
      </c>
      <c r="AK662" s="2" t="str">
        <f>IF(sum!A655="ON",sum!B655,"*")</f>
        <v>*</v>
      </c>
      <c r="AL662" s="2"/>
      <c r="AM662" s="2" t="str">
        <f>IF(sum!A655="ON",sum!D655,"*")</f>
        <v>*</v>
      </c>
      <c r="AP662" s="2" t="s">
        <v>186</v>
      </c>
      <c r="AQ662" s="2" t="s">
        <v>187</v>
      </c>
      <c r="AR662" s="2">
        <v>2021</v>
      </c>
      <c r="AS662" s="2" t="str">
        <f>IF(sum!A655="QU",sum!B655,"*")</f>
        <v>RTS-WaterHeat_ELE1</v>
      </c>
      <c r="AT662" s="2"/>
      <c r="AU662" s="2">
        <f>IF(sum!A655="QU",sum!D655,"*")</f>
        <v>0.0338194884802368</v>
      </c>
      <c r="AX662" s="2" t="s">
        <v>186</v>
      </c>
      <c r="AY662" s="2" t="s">
        <v>187</v>
      </c>
      <c r="AZ662" s="2">
        <v>2021</v>
      </c>
      <c r="BA662" s="2" t="str">
        <f>IF(sum!A655="SA",sum!B655,"*")</f>
        <v>*</v>
      </c>
      <c r="BB662" s="2"/>
      <c r="BC662" s="2" t="str">
        <f>IF(sum!A655="SA",sum!D655,"*")</f>
        <v>*</v>
      </c>
    </row>
    <row r="663" spans="2:55">
      <c r="B663" s="4" t="s">
        <v>186</v>
      </c>
      <c r="C663" s="4" t="s">
        <v>187</v>
      </c>
      <c r="D663" s="4">
        <v>2021</v>
      </c>
      <c r="J663" s="4" t="s">
        <v>186</v>
      </c>
      <c r="K663" s="4" t="s">
        <v>187</v>
      </c>
      <c r="L663" s="4">
        <v>2021</v>
      </c>
      <c r="M663" s="2" t="str">
        <f>IF(sum!A656="AT",sum!B656,"*")</f>
        <v>*</v>
      </c>
      <c r="N663" s="2"/>
      <c r="O663" s="2" t="str">
        <f>IF(sum!A656="AT",sum!D656,"*")</f>
        <v>*</v>
      </c>
      <c r="R663" s="4" t="s">
        <v>186</v>
      </c>
      <c r="S663" s="4" t="s">
        <v>187</v>
      </c>
      <c r="T663" s="4">
        <v>2021</v>
      </c>
      <c r="U663" s="2" t="str">
        <f>IF(sum!A656="BC",sum!B656,"*")</f>
        <v>*</v>
      </c>
      <c r="V663" s="2"/>
      <c r="W663" s="2" t="str">
        <f>IF(sum!A656="BC",sum!D656,"*")</f>
        <v>*</v>
      </c>
      <c r="Z663" s="4" t="s">
        <v>186</v>
      </c>
      <c r="AA663" s="4" t="s">
        <v>187</v>
      </c>
      <c r="AB663" s="4">
        <v>2021</v>
      </c>
      <c r="AC663" s="2" t="str">
        <f>IF(sum!A656="MA",sum!B656,"*")</f>
        <v>*</v>
      </c>
      <c r="AD663" s="2"/>
      <c r="AE663" s="2" t="str">
        <f>IF(sum!A656="MA",sum!D656,"*")</f>
        <v>*</v>
      </c>
      <c r="AH663" s="4" t="s">
        <v>186</v>
      </c>
      <c r="AI663" s="4" t="s">
        <v>187</v>
      </c>
      <c r="AJ663" s="4">
        <v>2021</v>
      </c>
      <c r="AK663" s="2" t="str">
        <f>IF(sum!A656="ON",sum!B656,"*")</f>
        <v>*</v>
      </c>
      <c r="AL663" s="2"/>
      <c r="AM663" s="2" t="str">
        <f>IF(sum!A656="ON",sum!D656,"*")</f>
        <v>*</v>
      </c>
      <c r="AP663" s="4" t="s">
        <v>186</v>
      </c>
      <c r="AQ663" s="4" t="s">
        <v>187</v>
      </c>
      <c r="AR663" s="4">
        <v>2021</v>
      </c>
      <c r="AS663" s="2" t="str">
        <f>IF(sum!A656="QU",sum!B656,"*")</f>
        <v>S_CCUS_ATM</v>
      </c>
      <c r="AT663" s="2"/>
      <c r="AU663" s="2">
        <f>IF(sum!A656="QU",sum!D656,"*")</f>
        <v>0</v>
      </c>
      <c r="AX663" s="4" t="s">
        <v>186</v>
      </c>
      <c r="AY663" s="4" t="s">
        <v>187</v>
      </c>
      <c r="AZ663" s="4">
        <v>2021</v>
      </c>
      <c r="BA663" s="2" t="str">
        <f>IF(sum!A656="SA",sum!B656,"*")</f>
        <v>*</v>
      </c>
      <c r="BB663" s="2"/>
      <c r="BC663" s="2" t="str">
        <f>IF(sum!A656="SA",sum!D656,"*")</f>
        <v>*</v>
      </c>
    </row>
    <row r="664" spans="2:55">
      <c r="B664" s="2" t="s">
        <v>186</v>
      </c>
      <c r="C664" s="2" t="s">
        <v>187</v>
      </c>
      <c r="D664" s="2">
        <v>2021</v>
      </c>
      <c r="J664" s="2" t="s">
        <v>186</v>
      </c>
      <c r="K664" s="2" t="s">
        <v>187</v>
      </c>
      <c r="L664" s="2">
        <v>2021</v>
      </c>
      <c r="M664" s="2" t="str">
        <f>IF(sum!A657="AT",sum!B657,"*")</f>
        <v>*</v>
      </c>
      <c r="N664" s="2"/>
      <c r="O664" s="2" t="str">
        <f>IF(sum!A657="AT",sum!D657,"*")</f>
        <v>*</v>
      </c>
      <c r="R664" s="2" t="s">
        <v>186</v>
      </c>
      <c r="S664" s="2" t="s">
        <v>187</v>
      </c>
      <c r="T664" s="2">
        <v>2021</v>
      </c>
      <c r="U664" s="2" t="str">
        <f>IF(sum!A657="BC",sum!B657,"*")</f>
        <v>*</v>
      </c>
      <c r="V664" s="2"/>
      <c r="W664" s="2" t="str">
        <f>IF(sum!A657="BC",sum!D657,"*")</f>
        <v>*</v>
      </c>
      <c r="Z664" s="2" t="s">
        <v>186</v>
      </c>
      <c r="AA664" s="2" t="s">
        <v>187</v>
      </c>
      <c r="AB664" s="2">
        <v>2021</v>
      </c>
      <c r="AC664" s="2" t="str">
        <f>IF(sum!A657="MA",sum!B657,"*")</f>
        <v>*</v>
      </c>
      <c r="AD664" s="2"/>
      <c r="AE664" s="2" t="str">
        <f>IF(sum!A657="MA",sum!D657,"*")</f>
        <v>*</v>
      </c>
      <c r="AH664" s="2" t="s">
        <v>186</v>
      </c>
      <c r="AI664" s="2" t="s">
        <v>187</v>
      </c>
      <c r="AJ664" s="2">
        <v>2021</v>
      </c>
      <c r="AK664" s="2" t="str">
        <f>IF(sum!A657="ON",sum!B657,"*")</f>
        <v>*</v>
      </c>
      <c r="AL664" s="2"/>
      <c r="AM664" s="2" t="str">
        <f>IF(sum!A657="ON",sum!D657,"*")</f>
        <v>*</v>
      </c>
      <c r="AP664" s="2" t="s">
        <v>186</v>
      </c>
      <c r="AQ664" s="2" t="s">
        <v>187</v>
      </c>
      <c r="AR664" s="2">
        <v>2021</v>
      </c>
      <c r="AS664" s="2" t="str">
        <f>IF(sum!A657="QU",sum!B657,"*")</f>
        <v>S_CCUS_EMIS_H2T</v>
      </c>
      <c r="AT664" s="2"/>
      <c r="AU664" s="2">
        <f>IF(sum!A657="QU",sum!D657,"*")</f>
        <v>0</v>
      </c>
      <c r="AX664" s="2" t="s">
        <v>186</v>
      </c>
      <c r="AY664" s="2" t="s">
        <v>187</v>
      </c>
      <c r="AZ664" s="2">
        <v>2021</v>
      </c>
      <c r="BA664" s="2" t="str">
        <f>IF(sum!A657="SA",sum!B657,"*")</f>
        <v>*</v>
      </c>
      <c r="BB664" s="2"/>
      <c r="BC664" s="2" t="str">
        <f>IF(sum!A657="SA",sum!D657,"*")</f>
        <v>*</v>
      </c>
    </row>
    <row r="665" spans="2:55">
      <c r="B665" s="2" t="s">
        <v>186</v>
      </c>
      <c r="C665" s="2" t="s">
        <v>187</v>
      </c>
      <c r="D665" s="2">
        <v>2021</v>
      </c>
      <c r="J665" s="2" t="s">
        <v>186</v>
      </c>
      <c r="K665" s="2" t="s">
        <v>187</v>
      </c>
      <c r="L665" s="2">
        <v>2021</v>
      </c>
      <c r="M665" s="2" t="str">
        <f>IF(sum!A658="AT",sum!B658,"*")</f>
        <v>*</v>
      </c>
      <c r="N665" s="2"/>
      <c r="O665" s="2" t="str">
        <f>IF(sum!A658="AT",sum!D658,"*")</f>
        <v>*</v>
      </c>
      <c r="R665" s="2" t="s">
        <v>186</v>
      </c>
      <c r="S665" s="2" t="s">
        <v>187</v>
      </c>
      <c r="T665" s="2">
        <v>2021</v>
      </c>
      <c r="U665" s="2" t="str">
        <f>IF(sum!A658="BC",sum!B658,"*")</f>
        <v>*</v>
      </c>
      <c r="V665" s="2"/>
      <c r="W665" s="2" t="str">
        <f>IF(sum!A658="BC",sum!D658,"*")</f>
        <v>*</v>
      </c>
      <c r="Z665" s="2" t="s">
        <v>186</v>
      </c>
      <c r="AA665" s="2" t="s">
        <v>187</v>
      </c>
      <c r="AB665" s="2">
        <v>2021</v>
      </c>
      <c r="AC665" s="2" t="str">
        <f>IF(sum!A658="MA",sum!B658,"*")</f>
        <v>*</v>
      </c>
      <c r="AD665" s="2"/>
      <c r="AE665" s="2" t="str">
        <f>IF(sum!A658="MA",sum!D658,"*")</f>
        <v>*</v>
      </c>
      <c r="AH665" s="2" t="s">
        <v>186</v>
      </c>
      <c r="AI665" s="2" t="s">
        <v>187</v>
      </c>
      <c r="AJ665" s="2">
        <v>2021</v>
      </c>
      <c r="AK665" s="2" t="str">
        <f>IF(sum!A658="ON",sum!B658,"*")</f>
        <v>*</v>
      </c>
      <c r="AL665" s="2"/>
      <c r="AM665" s="2" t="str">
        <f>IF(sum!A658="ON",sum!D658,"*")</f>
        <v>*</v>
      </c>
      <c r="AP665" s="4" t="s">
        <v>186</v>
      </c>
      <c r="AQ665" s="4" t="s">
        <v>187</v>
      </c>
      <c r="AR665" s="4">
        <v>2021</v>
      </c>
      <c r="AS665" s="2" t="str">
        <f>IF(sum!A658="QU",sum!B658,"*")</f>
        <v>S_CCUS_EMISMeOH_H2</v>
      </c>
      <c r="AT665" s="2"/>
      <c r="AU665" s="2">
        <f>IF(sum!A658="QU",sum!D658,"*")</f>
        <v>0</v>
      </c>
      <c r="AX665" s="2" t="s">
        <v>186</v>
      </c>
      <c r="AY665" s="2" t="s">
        <v>187</v>
      </c>
      <c r="AZ665" s="2">
        <v>2021</v>
      </c>
      <c r="BA665" s="2" t="str">
        <f>IF(sum!A658="SA",sum!B658,"*")</f>
        <v>*</v>
      </c>
      <c r="BB665" s="2"/>
      <c r="BC665" s="2" t="str">
        <f>IF(sum!A658="SA",sum!D658,"*")</f>
        <v>*</v>
      </c>
    </row>
    <row r="666" spans="2:55">
      <c r="B666" s="4" t="s">
        <v>186</v>
      </c>
      <c r="C666" s="4" t="s">
        <v>187</v>
      </c>
      <c r="D666" s="4">
        <v>2021</v>
      </c>
      <c r="J666" s="4" t="s">
        <v>186</v>
      </c>
      <c r="K666" s="4" t="s">
        <v>187</v>
      </c>
      <c r="L666" s="4">
        <v>2021</v>
      </c>
      <c r="M666" s="2" t="str">
        <f>IF(sum!A659="AT",sum!B659,"*")</f>
        <v>*</v>
      </c>
      <c r="N666" s="2"/>
      <c r="O666" s="2" t="str">
        <f>IF(sum!A659="AT",sum!D659,"*")</f>
        <v>*</v>
      </c>
      <c r="R666" s="4" t="s">
        <v>186</v>
      </c>
      <c r="S666" s="4" t="s">
        <v>187</v>
      </c>
      <c r="T666" s="4">
        <v>2021</v>
      </c>
      <c r="U666" s="2" t="str">
        <f>IF(sum!A659="BC",sum!B659,"*")</f>
        <v>*</v>
      </c>
      <c r="V666" s="2"/>
      <c r="W666" s="2" t="str">
        <f>IF(sum!A659="BC",sum!D659,"*")</f>
        <v>*</v>
      </c>
      <c r="Z666" s="4" t="s">
        <v>186</v>
      </c>
      <c r="AA666" s="4" t="s">
        <v>187</v>
      </c>
      <c r="AB666" s="4">
        <v>2021</v>
      </c>
      <c r="AC666" s="2" t="str">
        <f>IF(sum!A659="MA",sum!B659,"*")</f>
        <v>*</v>
      </c>
      <c r="AD666" s="2"/>
      <c r="AE666" s="2" t="str">
        <f>IF(sum!A659="MA",sum!D659,"*")</f>
        <v>*</v>
      </c>
      <c r="AH666" s="4" t="s">
        <v>186</v>
      </c>
      <c r="AI666" s="4" t="s">
        <v>187</v>
      </c>
      <c r="AJ666" s="4">
        <v>2021</v>
      </c>
      <c r="AK666" s="2" t="str">
        <f>IF(sum!A659="ON",sum!B659,"*")</f>
        <v>*</v>
      </c>
      <c r="AL666" s="2"/>
      <c r="AM666" s="2" t="str">
        <f>IF(sum!A659="ON",sum!D659,"*")</f>
        <v>*</v>
      </c>
      <c r="AP666" s="2" t="s">
        <v>186</v>
      </c>
      <c r="AQ666" s="2" t="s">
        <v>187</v>
      </c>
      <c r="AR666" s="2">
        <v>2021</v>
      </c>
      <c r="AS666" s="2" t="str">
        <f>IF(sum!A659="QU",sum!B659,"*")</f>
        <v>SCOAH2GC01</v>
      </c>
      <c r="AT666" s="2"/>
      <c r="AU666" s="2">
        <f>IF(sum!A659="QU",sum!D659,"*")</f>
        <v>0</v>
      </c>
      <c r="AX666" s="4" t="s">
        <v>186</v>
      </c>
      <c r="AY666" s="4" t="s">
        <v>187</v>
      </c>
      <c r="AZ666" s="4">
        <v>2021</v>
      </c>
      <c r="BA666" s="2" t="str">
        <f>IF(sum!A659="SA",sum!B659,"*")</f>
        <v>*</v>
      </c>
      <c r="BB666" s="2"/>
      <c r="BC666" s="2" t="str">
        <f>IF(sum!A659="SA",sum!D659,"*")</f>
        <v>*</v>
      </c>
    </row>
    <row r="667" spans="2:55">
      <c r="B667" s="2" t="s">
        <v>186</v>
      </c>
      <c r="C667" s="2" t="s">
        <v>187</v>
      </c>
      <c r="D667" s="2">
        <v>2021</v>
      </c>
      <c r="J667" s="2" t="s">
        <v>186</v>
      </c>
      <c r="K667" s="2" t="s">
        <v>187</v>
      </c>
      <c r="L667" s="2">
        <v>2021</v>
      </c>
      <c r="M667" s="2" t="str">
        <f>IF(sum!A660="AT",sum!B660,"*")</f>
        <v>*</v>
      </c>
      <c r="N667" s="2"/>
      <c r="O667" s="2" t="str">
        <f>IF(sum!A660="AT",sum!D660,"*")</f>
        <v>*</v>
      </c>
      <c r="R667" s="2" t="s">
        <v>186</v>
      </c>
      <c r="S667" s="2" t="s">
        <v>187</v>
      </c>
      <c r="T667" s="2">
        <v>2021</v>
      </c>
      <c r="U667" s="2" t="str">
        <f>IF(sum!A660="BC",sum!B660,"*")</f>
        <v>*</v>
      </c>
      <c r="V667" s="2"/>
      <c r="W667" s="2" t="str">
        <f>IF(sum!A660="BC",sum!D660,"*")</f>
        <v>*</v>
      </c>
      <c r="Z667" s="2" t="s">
        <v>186</v>
      </c>
      <c r="AA667" s="2" t="s">
        <v>187</v>
      </c>
      <c r="AB667" s="2">
        <v>2021</v>
      </c>
      <c r="AC667" s="2" t="str">
        <f>IF(sum!A660="MA",sum!B660,"*")</f>
        <v>*</v>
      </c>
      <c r="AD667" s="2"/>
      <c r="AE667" s="2" t="str">
        <f>IF(sum!A660="MA",sum!D660,"*")</f>
        <v>*</v>
      </c>
      <c r="AH667" s="2" t="s">
        <v>186</v>
      </c>
      <c r="AI667" s="2" t="s">
        <v>187</v>
      </c>
      <c r="AJ667" s="2">
        <v>2021</v>
      </c>
      <c r="AK667" s="2" t="str">
        <f>IF(sum!A660="ON",sum!B660,"*")</f>
        <v>*</v>
      </c>
      <c r="AL667" s="2"/>
      <c r="AM667" s="2" t="str">
        <f>IF(sum!A660="ON",sum!D660,"*")</f>
        <v>*</v>
      </c>
      <c r="AP667" s="4" t="s">
        <v>186</v>
      </c>
      <c r="AQ667" s="4" t="s">
        <v>187</v>
      </c>
      <c r="AR667" s="4">
        <v>2021</v>
      </c>
      <c r="AS667" s="2" t="str">
        <f>IF(sum!A660="QU",sum!B660,"*")</f>
        <v>SGASSH2RC01</v>
      </c>
      <c r="AT667" s="2"/>
      <c r="AU667" s="2">
        <f>IF(sum!A660="QU",sum!D660,"*")</f>
        <v>0</v>
      </c>
      <c r="AX667" s="2" t="s">
        <v>186</v>
      </c>
      <c r="AY667" s="2" t="s">
        <v>187</v>
      </c>
      <c r="AZ667" s="2">
        <v>2021</v>
      </c>
      <c r="BA667" s="2" t="str">
        <f>IF(sum!A660="SA",sum!B660,"*")</f>
        <v>*</v>
      </c>
      <c r="BB667" s="2"/>
      <c r="BC667" s="2" t="str">
        <f>IF(sum!A660="SA",sum!D660,"*")</f>
        <v>*</v>
      </c>
    </row>
    <row r="668" spans="2:55">
      <c r="B668" s="2" t="s">
        <v>186</v>
      </c>
      <c r="C668" s="2" t="s">
        <v>187</v>
      </c>
      <c r="D668" s="2">
        <v>2021</v>
      </c>
      <c r="J668" s="2" t="s">
        <v>186</v>
      </c>
      <c r="K668" s="2" t="s">
        <v>187</v>
      </c>
      <c r="L668" s="2">
        <v>2021</v>
      </c>
      <c r="M668" s="2" t="str">
        <f>IF(sum!A661="AT",sum!B661,"*")</f>
        <v>*</v>
      </c>
      <c r="N668" s="2"/>
      <c r="O668" s="2" t="str">
        <f>IF(sum!A661="AT",sum!D661,"*")</f>
        <v>*</v>
      </c>
      <c r="R668" s="2" t="s">
        <v>186</v>
      </c>
      <c r="S668" s="2" t="s">
        <v>187</v>
      </c>
      <c r="T668" s="2">
        <v>2021</v>
      </c>
      <c r="U668" s="2" t="str">
        <f>IF(sum!A661="BC",sum!B661,"*")</f>
        <v>*</v>
      </c>
      <c r="V668" s="2"/>
      <c r="W668" s="2" t="str">
        <f>IF(sum!A661="BC",sum!D661,"*")</f>
        <v>*</v>
      </c>
      <c r="Z668" s="2" t="s">
        <v>186</v>
      </c>
      <c r="AA668" s="2" t="s">
        <v>187</v>
      </c>
      <c r="AB668" s="2">
        <v>2021</v>
      </c>
      <c r="AC668" s="2" t="str">
        <f>IF(sum!A661="MA",sum!B661,"*")</f>
        <v>*</v>
      </c>
      <c r="AD668" s="2"/>
      <c r="AE668" s="2" t="str">
        <f>IF(sum!A661="MA",sum!D661,"*")</f>
        <v>*</v>
      </c>
      <c r="AH668" s="2" t="s">
        <v>186</v>
      </c>
      <c r="AI668" s="2" t="s">
        <v>187</v>
      </c>
      <c r="AJ668" s="2">
        <v>2021</v>
      </c>
      <c r="AK668" s="2" t="str">
        <f>IF(sum!A661="ON",sum!B661,"*")</f>
        <v>*</v>
      </c>
      <c r="AL668" s="2"/>
      <c r="AM668" s="2" t="str">
        <f>IF(sum!A661="ON",sum!D661,"*")</f>
        <v>*</v>
      </c>
      <c r="AP668" s="2" t="s">
        <v>186</v>
      </c>
      <c r="AQ668" s="2" t="s">
        <v>187</v>
      </c>
      <c r="AR668" s="2">
        <v>2021</v>
      </c>
      <c r="AS668" s="2" t="str">
        <f>IF(sum!A661="QU",sum!B661,"*")</f>
        <v>SHFOH2POC01</v>
      </c>
      <c r="AT668" s="2"/>
      <c r="AU668" s="2">
        <f>IF(sum!A661="QU",sum!D661,"*")</f>
        <v>0</v>
      </c>
      <c r="AX668" s="2" t="s">
        <v>186</v>
      </c>
      <c r="AY668" s="2" t="s">
        <v>187</v>
      </c>
      <c r="AZ668" s="2">
        <v>2021</v>
      </c>
      <c r="BA668" s="2" t="str">
        <f>IF(sum!A661="SA",sum!B661,"*")</f>
        <v>*</v>
      </c>
      <c r="BB668" s="2"/>
      <c r="BC668" s="2" t="str">
        <f>IF(sum!A661="SA",sum!D661,"*")</f>
        <v>*</v>
      </c>
    </row>
    <row r="669" spans="2:55">
      <c r="B669" s="4" t="s">
        <v>186</v>
      </c>
      <c r="C669" s="4" t="s">
        <v>187</v>
      </c>
      <c r="D669" s="4">
        <v>2021</v>
      </c>
      <c r="J669" s="4" t="s">
        <v>186</v>
      </c>
      <c r="K669" s="4" t="s">
        <v>187</v>
      </c>
      <c r="L669" s="4">
        <v>2021</v>
      </c>
      <c r="M669" s="2" t="str">
        <f>IF(sum!A662="AT",sum!B662,"*")</f>
        <v>*</v>
      </c>
      <c r="N669" s="2"/>
      <c r="O669" s="2" t="str">
        <f>IF(sum!A662="AT",sum!D662,"*")</f>
        <v>*</v>
      </c>
      <c r="R669" s="4" t="s">
        <v>186</v>
      </c>
      <c r="S669" s="4" t="s">
        <v>187</v>
      </c>
      <c r="T669" s="4">
        <v>2021</v>
      </c>
      <c r="U669" s="2" t="str">
        <f>IF(sum!A662="BC",sum!B662,"*")</f>
        <v>*</v>
      </c>
      <c r="V669" s="2"/>
      <c r="W669" s="2" t="str">
        <f>IF(sum!A662="BC",sum!D662,"*")</f>
        <v>*</v>
      </c>
      <c r="Z669" s="4" t="s">
        <v>186</v>
      </c>
      <c r="AA669" s="4" t="s">
        <v>187</v>
      </c>
      <c r="AB669" s="4">
        <v>2021</v>
      </c>
      <c r="AC669" s="2" t="str">
        <f>IF(sum!A662="MA",sum!B662,"*")</f>
        <v>*</v>
      </c>
      <c r="AD669" s="2"/>
      <c r="AE669" s="2" t="str">
        <f>IF(sum!A662="MA",sum!D662,"*")</f>
        <v>*</v>
      </c>
      <c r="AH669" s="4" t="s">
        <v>186</v>
      </c>
      <c r="AI669" s="4" t="s">
        <v>187</v>
      </c>
      <c r="AJ669" s="4">
        <v>2021</v>
      </c>
      <c r="AK669" s="2" t="str">
        <f>IF(sum!A662="ON",sum!B662,"*")</f>
        <v>*</v>
      </c>
      <c r="AL669" s="2"/>
      <c r="AM669" s="2" t="str">
        <f>IF(sum!A662="ON",sum!D662,"*")</f>
        <v>*</v>
      </c>
      <c r="AP669" s="4" t="s">
        <v>186</v>
      </c>
      <c r="AQ669" s="4" t="s">
        <v>187</v>
      </c>
      <c r="AR669" s="4">
        <v>2021</v>
      </c>
      <c r="AS669" s="2" t="str">
        <f>IF(sum!A662="QU",sum!B662,"*")</f>
        <v>SINKCCU</v>
      </c>
      <c r="AT669" s="2"/>
      <c r="AU669" s="2">
        <f>IF(sum!A662="QU",sum!D662,"*")</f>
        <v>0</v>
      </c>
      <c r="AX669" s="4" t="s">
        <v>186</v>
      </c>
      <c r="AY669" s="4" t="s">
        <v>187</v>
      </c>
      <c r="AZ669" s="4">
        <v>2021</v>
      </c>
      <c r="BA669" s="2" t="str">
        <f>IF(sum!A662="SA",sum!B662,"*")</f>
        <v>*</v>
      </c>
      <c r="BB669" s="2"/>
      <c r="BC669" s="2" t="str">
        <f>IF(sum!A662="SA",sum!D662,"*")</f>
        <v>*</v>
      </c>
    </row>
    <row r="670" spans="2:55">
      <c r="B670" s="2" t="s">
        <v>186</v>
      </c>
      <c r="C670" s="2" t="s">
        <v>187</v>
      </c>
      <c r="D670" s="2">
        <v>2021</v>
      </c>
      <c r="J670" s="2" t="s">
        <v>186</v>
      </c>
      <c r="K670" s="2" t="s">
        <v>187</v>
      </c>
      <c r="L670" s="2">
        <v>2021</v>
      </c>
      <c r="M670" s="2" t="str">
        <f>IF(sum!A663="AT",sum!B663,"*")</f>
        <v>*</v>
      </c>
      <c r="N670" s="2"/>
      <c r="O670" s="2" t="str">
        <f>IF(sum!A663="AT",sum!D663,"*")</f>
        <v>*</v>
      </c>
      <c r="R670" s="2" t="s">
        <v>186</v>
      </c>
      <c r="S670" s="2" t="s">
        <v>187</v>
      </c>
      <c r="T670" s="2">
        <v>2021</v>
      </c>
      <c r="U670" s="2" t="str">
        <f>IF(sum!A663="BC",sum!B663,"*")</f>
        <v>*</v>
      </c>
      <c r="V670" s="2"/>
      <c r="W670" s="2" t="str">
        <f>IF(sum!A663="BC",sum!D663,"*")</f>
        <v>*</v>
      </c>
      <c r="Z670" s="2" t="s">
        <v>186</v>
      </c>
      <c r="AA670" s="2" t="s">
        <v>187</v>
      </c>
      <c r="AB670" s="2">
        <v>2021</v>
      </c>
      <c r="AC670" s="2" t="str">
        <f>IF(sum!A663="MA",sum!B663,"*")</f>
        <v>*</v>
      </c>
      <c r="AD670" s="2"/>
      <c r="AE670" s="2" t="str">
        <f>IF(sum!A663="MA",sum!D663,"*")</f>
        <v>*</v>
      </c>
      <c r="AH670" s="2" t="s">
        <v>186</v>
      </c>
      <c r="AI670" s="2" t="s">
        <v>187</v>
      </c>
      <c r="AJ670" s="2">
        <v>2021</v>
      </c>
      <c r="AK670" s="2" t="str">
        <f>IF(sum!A663="ON",sum!B663,"*")</f>
        <v>*</v>
      </c>
      <c r="AL670" s="2"/>
      <c r="AM670" s="2" t="str">
        <f>IF(sum!A663="ON",sum!D663,"*")</f>
        <v>*</v>
      </c>
      <c r="AP670" s="2" t="s">
        <v>186</v>
      </c>
      <c r="AQ670" s="2" t="s">
        <v>187</v>
      </c>
      <c r="AR670" s="2">
        <v>2021</v>
      </c>
      <c r="AS670" s="2" t="str">
        <f>IF(sum!A663="QU",sum!B663,"*")</f>
        <v>SNK_DAC</v>
      </c>
      <c r="AT670" s="2"/>
      <c r="AU670" s="2">
        <f>IF(sum!A663="QU",sum!D663,"*")</f>
        <v>0</v>
      </c>
      <c r="AX670" s="2" t="s">
        <v>186</v>
      </c>
      <c r="AY670" s="2" t="s">
        <v>187</v>
      </c>
      <c r="AZ670" s="2">
        <v>2021</v>
      </c>
      <c r="BA670" s="2" t="str">
        <f>IF(sum!A663="SA",sum!B663,"*")</f>
        <v>*</v>
      </c>
      <c r="BB670" s="2"/>
      <c r="BC670" s="2" t="str">
        <f>IF(sum!A663="SA",sum!D663,"*")</f>
        <v>*</v>
      </c>
    </row>
    <row r="671" spans="2:55">
      <c r="B671" s="2" t="s">
        <v>186</v>
      </c>
      <c r="C671" s="2" t="s">
        <v>187</v>
      </c>
      <c r="D671" s="2">
        <v>2021</v>
      </c>
      <c r="J671" s="2" t="s">
        <v>186</v>
      </c>
      <c r="K671" s="2" t="s">
        <v>187</v>
      </c>
      <c r="L671" s="2">
        <v>2021</v>
      </c>
      <c r="M671" s="2" t="str">
        <f>IF(sum!A664="AT",sum!B664,"*")</f>
        <v>*</v>
      </c>
      <c r="N671" s="2"/>
      <c r="O671" s="2" t="str">
        <f>IF(sum!A664="AT",sum!D664,"*")</f>
        <v>*</v>
      </c>
      <c r="R671" s="2" t="s">
        <v>186</v>
      </c>
      <c r="S671" s="2" t="s">
        <v>187</v>
      </c>
      <c r="T671" s="2">
        <v>2021</v>
      </c>
      <c r="U671" s="2" t="str">
        <f>IF(sum!A664="BC",sum!B664,"*")</f>
        <v>*</v>
      </c>
      <c r="V671" s="2"/>
      <c r="W671" s="2" t="str">
        <f>IF(sum!A664="BC",sum!D664,"*")</f>
        <v>*</v>
      </c>
      <c r="Z671" s="2" t="s">
        <v>186</v>
      </c>
      <c r="AA671" s="2" t="s">
        <v>187</v>
      </c>
      <c r="AB671" s="2">
        <v>2021</v>
      </c>
      <c r="AC671" s="2" t="str">
        <f>IF(sum!A664="MA",sum!B664,"*")</f>
        <v>*</v>
      </c>
      <c r="AD671" s="2"/>
      <c r="AE671" s="2" t="str">
        <f>IF(sum!A664="MA",sum!D664,"*")</f>
        <v>*</v>
      </c>
      <c r="AH671" s="2" t="s">
        <v>186</v>
      </c>
      <c r="AI671" s="2" t="s">
        <v>187</v>
      </c>
      <c r="AJ671" s="2">
        <v>2021</v>
      </c>
      <c r="AK671" s="2" t="str">
        <f>IF(sum!A664="ON",sum!B664,"*")</f>
        <v>*</v>
      </c>
      <c r="AL671" s="2"/>
      <c r="AM671" s="2" t="str">
        <f>IF(sum!A664="ON",sum!D664,"*")</f>
        <v>*</v>
      </c>
      <c r="AP671" s="4" t="s">
        <v>186</v>
      </c>
      <c r="AQ671" s="4" t="s">
        <v>187</v>
      </c>
      <c r="AR671" s="4">
        <v>2021</v>
      </c>
      <c r="AS671" s="2" t="str">
        <f>IF(sum!A664="QU",sum!B664,"*")</f>
        <v>STH2SUG</v>
      </c>
      <c r="AT671" s="2"/>
      <c r="AU671" s="2">
        <f>IF(sum!A664="QU",sum!D664,"*")</f>
        <v>0</v>
      </c>
      <c r="AX671" s="2" t="s">
        <v>186</v>
      </c>
      <c r="AY671" s="2" t="s">
        <v>187</v>
      </c>
      <c r="AZ671" s="2">
        <v>2021</v>
      </c>
      <c r="BA671" s="2" t="str">
        <f>IF(sum!A664="SA",sum!B664,"*")</f>
        <v>*</v>
      </c>
      <c r="BB671" s="2"/>
      <c r="BC671" s="2" t="str">
        <f>IF(sum!A664="SA",sum!D664,"*")</f>
        <v>*</v>
      </c>
    </row>
    <row r="672" spans="2:55">
      <c r="B672" s="4" t="s">
        <v>186</v>
      </c>
      <c r="C672" s="4" t="s">
        <v>187</v>
      </c>
      <c r="D672" s="4">
        <v>2021</v>
      </c>
      <c r="J672" s="4" t="s">
        <v>186</v>
      </c>
      <c r="K672" s="4" t="s">
        <v>187</v>
      </c>
      <c r="L672" s="4">
        <v>2021</v>
      </c>
      <c r="M672" s="2" t="str">
        <f>IF(sum!A665="AT",sum!B665,"*")</f>
        <v>*</v>
      </c>
      <c r="N672" s="2"/>
      <c r="O672" s="2" t="str">
        <f>IF(sum!A665="AT",sum!D665,"*")</f>
        <v>*</v>
      </c>
      <c r="R672" s="4" t="s">
        <v>186</v>
      </c>
      <c r="S672" s="4" t="s">
        <v>187</v>
      </c>
      <c r="T672" s="4">
        <v>2021</v>
      </c>
      <c r="U672" s="2" t="str">
        <f>IF(sum!A665="BC",sum!B665,"*")</f>
        <v>*</v>
      </c>
      <c r="V672" s="2"/>
      <c r="W672" s="2" t="str">
        <f>IF(sum!A665="BC",sum!D665,"*")</f>
        <v>*</v>
      </c>
      <c r="Z672" s="4" t="s">
        <v>186</v>
      </c>
      <c r="AA672" s="4" t="s">
        <v>187</v>
      </c>
      <c r="AB672" s="4">
        <v>2021</v>
      </c>
      <c r="AC672" s="2" t="str">
        <f>IF(sum!A665="MA",sum!B665,"*")</f>
        <v>*</v>
      </c>
      <c r="AD672" s="2"/>
      <c r="AE672" s="2" t="str">
        <f>IF(sum!A665="MA",sum!D665,"*")</f>
        <v>*</v>
      </c>
      <c r="AH672" s="4" t="s">
        <v>186</v>
      </c>
      <c r="AI672" s="4" t="s">
        <v>187</v>
      </c>
      <c r="AJ672" s="4">
        <v>2021</v>
      </c>
      <c r="AK672" s="2" t="str">
        <f>IF(sum!A665="ON",sum!B665,"*")</f>
        <v>*</v>
      </c>
      <c r="AL672" s="2"/>
      <c r="AM672" s="2" t="str">
        <f>IF(sum!A665="ON",sum!D665,"*")</f>
        <v>*</v>
      </c>
      <c r="AP672" s="2" t="s">
        <v>186</v>
      </c>
      <c r="AQ672" s="2" t="s">
        <v>187</v>
      </c>
      <c r="AR672" s="2">
        <v>2021</v>
      </c>
      <c r="AS672" s="2" t="str">
        <f>IF(sum!A665="QU",sum!B665,"*")</f>
        <v>TB_ELC_AT_QU_01</v>
      </c>
      <c r="AT672" s="2"/>
      <c r="AU672" s="2">
        <f>IF(sum!A665="QU",sum!D665,"*")</f>
        <v>0</v>
      </c>
      <c r="AX672" s="4" t="s">
        <v>186</v>
      </c>
      <c r="AY672" s="4" t="s">
        <v>187</v>
      </c>
      <c r="AZ672" s="4">
        <v>2021</v>
      </c>
      <c r="BA672" s="2" t="str">
        <f>IF(sum!A665="SA",sum!B665,"*")</f>
        <v>*</v>
      </c>
      <c r="BB672" s="2"/>
      <c r="BC672" s="2" t="str">
        <f>IF(sum!A665="SA",sum!D665,"*")</f>
        <v>*</v>
      </c>
    </row>
    <row r="673" spans="2:55">
      <c r="B673" s="2" t="s">
        <v>186</v>
      </c>
      <c r="C673" s="2" t="s">
        <v>187</v>
      </c>
      <c r="D673" s="2">
        <v>2021</v>
      </c>
      <c r="J673" s="2" t="s">
        <v>186</v>
      </c>
      <c r="K673" s="2" t="s">
        <v>187</v>
      </c>
      <c r="L673" s="2">
        <v>2021</v>
      </c>
      <c r="M673" s="2" t="str">
        <f>IF(sum!A666="AT",sum!B666,"*")</f>
        <v>*</v>
      </c>
      <c r="N673" s="2"/>
      <c r="O673" s="2" t="str">
        <f>IF(sum!A666="AT",sum!D666,"*")</f>
        <v>*</v>
      </c>
      <c r="R673" s="2" t="s">
        <v>186</v>
      </c>
      <c r="S673" s="2" t="s">
        <v>187</v>
      </c>
      <c r="T673" s="2">
        <v>2021</v>
      </c>
      <c r="U673" s="2" t="str">
        <f>IF(sum!A666="BC",sum!B666,"*")</f>
        <v>*</v>
      </c>
      <c r="V673" s="2"/>
      <c r="W673" s="2" t="str">
        <f>IF(sum!A666="BC",sum!D666,"*")</f>
        <v>*</v>
      </c>
      <c r="Z673" s="2" t="s">
        <v>186</v>
      </c>
      <c r="AA673" s="2" t="s">
        <v>187</v>
      </c>
      <c r="AB673" s="2">
        <v>2021</v>
      </c>
      <c r="AC673" s="2" t="str">
        <f>IF(sum!A666="MA",sum!B666,"*")</f>
        <v>*</v>
      </c>
      <c r="AD673" s="2"/>
      <c r="AE673" s="2" t="str">
        <f>IF(sum!A666="MA",sum!D666,"*")</f>
        <v>*</v>
      </c>
      <c r="AH673" s="2" t="s">
        <v>186</v>
      </c>
      <c r="AI673" s="2" t="s">
        <v>187</v>
      </c>
      <c r="AJ673" s="2">
        <v>2021</v>
      </c>
      <c r="AK673" s="2" t="str">
        <f>IF(sum!A666="ON",sum!B666,"*")</f>
        <v>*</v>
      </c>
      <c r="AL673" s="2"/>
      <c r="AM673" s="2" t="str">
        <f>IF(sum!A666="ON",sum!D666,"*")</f>
        <v>*</v>
      </c>
      <c r="AP673" s="4" t="s">
        <v>186</v>
      </c>
      <c r="AQ673" s="4" t="s">
        <v>187</v>
      </c>
      <c r="AR673" s="4">
        <v>2021</v>
      </c>
      <c r="AS673" s="2" t="str">
        <f>IF(sum!A666="QU",sum!B666,"*")</f>
        <v>TB_ELC_QU_ON_01</v>
      </c>
      <c r="AT673" s="2"/>
      <c r="AU673" s="2">
        <f>IF(sum!A666="QU",sum!D666,"*")</f>
        <v>0</v>
      </c>
      <c r="AX673" s="2" t="s">
        <v>186</v>
      </c>
      <c r="AY673" s="2" t="s">
        <v>187</v>
      </c>
      <c r="AZ673" s="2">
        <v>2021</v>
      </c>
      <c r="BA673" s="2" t="str">
        <f>IF(sum!A666="SA",sum!B666,"*")</f>
        <v>*</v>
      </c>
      <c r="BB673" s="2"/>
      <c r="BC673" s="2" t="str">
        <f>IF(sum!A666="SA",sum!D666,"*")</f>
        <v>*</v>
      </c>
    </row>
    <row r="674" spans="2:55">
      <c r="B674" s="2" t="s">
        <v>186</v>
      </c>
      <c r="C674" s="2" t="s">
        <v>187</v>
      </c>
      <c r="D674" s="2">
        <v>2021</v>
      </c>
      <c r="J674" s="2" t="s">
        <v>186</v>
      </c>
      <c r="K674" s="2" t="s">
        <v>187</v>
      </c>
      <c r="L674" s="2">
        <v>2021</v>
      </c>
      <c r="M674" s="2" t="str">
        <f>IF(sum!A667="AT",sum!B667,"*")</f>
        <v>*</v>
      </c>
      <c r="N674" s="2"/>
      <c r="O674" s="2" t="str">
        <f>IF(sum!A667="AT",sum!D667,"*")</f>
        <v>*</v>
      </c>
      <c r="R674" s="2" t="s">
        <v>186</v>
      </c>
      <c r="S674" s="2" t="s">
        <v>187</v>
      </c>
      <c r="T674" s="2">
        <v>2021</v>
      </c>
      <c r="U674" s="2" t="str">
        <f>IF(sum!A667="BC",sum!B667,"*")</f>
        <v>*</v>
      </c>
      <c r="V674" s="2"/>
      <c r="W674" s="2" t="str">
        <f>IF(sum!A667="BC",sum!D667,"*")</f>
        <v>*</v>
      </c>
      <c r="Z674" s="2" t="s">
        <v>186</v>
      </c>
      <c r="AA674" s="2" t="s">
        <v>187</v>
      </c>
      <c r="AB674" s="2">
        <v>2021</v>
      </c>
      <c r="AC674" s="2" t="str">
        <f>IF(sum!A667="MA",sum!B667,"*")</f>
        <v>*</v>
      </c>
      <c r="AD674" s="2"/>
      <c r="AE674" s="2" t="str">
        <f>IF(sum!A667="MA",sum!D667,"*")</f>
        <v>*</v>
      </c>
      <c r="AH674" s="2" t="s">
        <v>186</v>
      </c>
      <c r="AI674" s="2" t="s">
        <v>187</v>
      </c>
      <c r="AJ674" s="2">
        <v>2021</v>
      </c>
      <c r="AK674" s="2" t="str">
        <f>IF(sum!A667="ON",sum!B667,"*")</f>
        <v>*</v>
      </c>
      <c r="AL674" s="2"/>
      <c r="AM674" s="2" t="str">
        <f>IF(sum!A667="ON",sum!D667,"*")</f>
        <v>*</v>
      </c>
      <c r="AP674" s="2" t="s">
        <v>186</v>
      </c>
      <c r="AQ674" s="2" t="s">
        <v>187</v>
      </c>
      <c r="AR674" s="2">
        <v>2021</v>
      </c>
      <c r="AS674" s="2" t="str">
        <f>IF(sum!A667="QU",sum!B667,"*")</f>
        <v>TRA_Bus_IC_GSL1</v>
      </c>
      <c r="AT674" s="2"/>
      <c r="AU674" s="2">
        <f>IF(sum!A667="QU",sum!D667,"*")</f>
        <v>0</v>
      </c>
      <c r="AX674" s="2" t="s">
        <v>186</v>
      </c>
      <c r="AY674" s="2" t="s">
        <v>187</v>
      </c>
      <c r="AZ674" s="2">
        <v>2021</v>
      </c>
      <c r="BA674" s="2" t="str">
        <f>IF(sum!A667="SA",sum!B667,"*")</f>
        <v>*</v>
      </c>
      <c r="BB674" s="2"/>
      <c r="BC674" s="2" t="str">
        <f>IF(sum!A667="SA",sum!D667,"*")</f>
        <v>*</v>
      </c>
    </row>
    <row r="675" spans="2:55">
      <c r="B675" s="4" t="s">
        <v>186</v>
      </c>
      <c r="C675" s="4" t="s">
        <v>187</v>
      </c>
      <c r="D675" s="4">
        <v>2021</v>
      </c>
      <c r="J675" s="4" t="s">
        <v>186</v>
      </c>
      <c r="K675" s="4" t="s">
        <v>187</v>
      </c>
      <c r="L675" s="4">
        <v>2021</v>
      </c>
      <c r="M675" s="2" t="str">
        <f>IF(sum!A668="AT",sum!B668,"*")</f>
        <v>*</v>
      </c>
      <c r="N675" s="2"/>
      <c r="O675" s="2" t="str">
        <f>IF(sum!A668="AT",sum!D668,"*")</f>
        <v>*</v>
      </c>
      <c r="R675" s="4" t="s">
        <v>186</v>
      </c>
      <c r="S675" s="4" t="s">
        <v>187</v>
      </c>
      <c r="T675" s="4">
        <v>2021</v>
      </c>
      <c r="U675" s="2" t="str">
        <f>IF(sum!A668="BC",sum!B668,"*")</f>
        <v>*</v>
      </c>
      <c r="V675" s="2"/>
      <c r="W675" s="2" t="str">
        <f>IF(sum!A668="BC",sum!D668,"*")</f>
        <v>*</v>
      </c>
      <c r="Z675" s="4" t="s">
        <v>186</v>
      </c>
      <c r="AA675" s="4" t="s">
        <v>187</v>
      </c>
      <c r="AB675" s="4">
        <v>2021</v>
      </c>
      <c r="AC675" s="2" t="str">
        <f>IF(sum!A668="MA",sum!B668,"*")</f>
        <v>*</v>
      </c>
      <c r="AD675" s="2"/>
      <c r="AE675" s="2" t="str">
        <f>IF(sum!A668="MA",sum!D668,"*")</f>
        <v>*</v>
      </c>
      <c r="AH675" s="4" t="s">
        <v>186</v>
      </c>
      <c r="AI675" s="4" t="s">
        <v>187</v>
      </c>
      <c r="AJ675" s="4">
        <v>2021</v>
      </c>
      <c r="AK675" s="2" t="str">
        <f>IF(sum!A668="ON",sum!B668,"*")</f>
        <v>*</v>
      </c>
      <c r="AL675" s="2"/>
      <c r="AM675" s="2" t="str">
        <f>IF(sum!A668="ON",sum!D668,"*")</f>
        <v>*</v>
      </c>
      <c r="AP675" s="4" t="s">
        <v>186</v>
      </c>
      <c r="AQ675" s="4" t="s">
        <v>187</v>
      </c>
      <c r="AR675" s="4">
        <v>2021</v>
      </c>
      <c r="AS675" s="2" t="str">
        <f>IF(sum!A668="QU",sum!B668,"*")</f>
        <v>TRA_Bus_SB_DST1</v>
      </c>
      <c r="AT675" s="2"/>
      <c r="AU675" s="2">
        <f>IF(sum!A668="QU",sum!D668,"*")</f>
        <v>0</v>
      </c>
      <c r="AX675" s="4" t="s">
        <v>186</v>
      </c>
      <c r="AY675" s="4" t="s">
        <v>187</v>
      </c>
      <c r="AZ675" s="4">
        <v>2021</v>
      </c>
      <c r="BA675" s="2" t="str">
        <f>IF(sum!A668="SA",sum!B668,"*")</f>
        <v>*</v>
      </c>
      <c r="BB675" s="2"/>
      <c r="BC675" s="2" t="str">
        <f>IF(sum!A668="SA",sum!D668,"*")</f>
        <v>*</v>
      </c>
    </row>
    <row r="676" spans="2:55">
      <c r="B676" s="2" t="s">
        <v>186</v>
      </c>
      <c r="C676" s="2" t="s">
        <v>187</v>
      </c>
      <c r="D676" s="2">
        <v>2021</v>
      </c>
      <c r="J676" s="2" t="s">
        <v>186</v>
      </c>
      <c r="K676" s="2" t="s">
        <v>187</v>
      </c>
      <c r="L676" s="2">
        <v>2021</v>
      </c>
      <c r="M676" s="2" t="str">
        <f>IF(sum!A669="AT",sum!B669,"*")</f>
        <v>*</v>
      </c>
      <c r="N676" s="2"/>
      <c r="O676" s="2" t="str">
        <f>IF(sum!A669="AT",sum!D669,"*")</f>
        <v>*</v>
      </c>
      <c r="R676" s="2" t="s">
        <v>186</v>
      </c>
      <c r="S676" s="2" t="s">
        <v>187</v>
      </c>
      <c r="T676" s="2">
        <v>2021</v>
      </c>
      <c r="U676" s="2" t="str">
        <f>IF(sum!A669="BC",sum!B669,"*")</f>
        <v>*</v>
      </c>
      <c r="V676" s="2"/>
      <c r="W676" s="2" t="str">
        <f>IF(sum!A669="BC",sum!D669,"*")</f>
        <v>*</v>
      </c>
      <c r="Z676" s="2" t="s">
        <v>186</v>
      </c>
      <c r="AA676" s="2" t="s">
        <v>187</v>
      </c>
      <c r="AB676" s="2">
        <v>2021</v>
      </c>
      <c r="AC676" s="2" t="str">
        <f>IF(sum!A669="MA",sum!B669,"*")</f>
        <v>*</v>
      </c>
      <c r="AD676" s="2"/>
      <c r="AE676" s="2" t="str">
        <f>IF(sum!A669="MA",sum!D669,"*")</f>
        <v>*</v>
      </c>
      <c r="AH676" s="2" t="s">
        <v>186</v>
      </c>
      <c r="AI676" s="2" t="s">
        <v>187</v>
      </c>
      <c r="AJ676" s="2">
        <v>2021</v>
      </c>
      <c r="AK676" s="2" t="str">
        <f>IF(sum!A669="ON",sum!B669,"*")</f>
        <v>*</v>
      </c>
      <c r="AL676" s="2"/>
      <c r="AM676" s="2" t="str">
        <f>IF(sum!A669="ON",sum!D669,"*")</f>
        <v>*</v>
      </c>
      <c r="AP676" s="2" t="s">
        <v>186</v>
      </c>
      <c r="AQ676" s="2" t="s">
        <v>187</v>
      </c>
      <c r="AR676" s="2">
        <v>2021</v>
      </c>
      <c r="AS676" s="2" t="str">
        <f>IF(sum!A669="QU",sum!B669,"*")</f>
        <v>TRA_Car_DST1</v>
      </c>
      <c r="AT676" s="2"/>
      <c r="AU676" s="2">
        <f>IF(sum!A669="QU",sum!D669,"*")</f>
        <v>282.838487499474</v>
      </c>
      <c r="AX676" s="2" t="s">
        <v>186</v>
      </c>
      <c r="AY676" s="2" t="s">
        <v>187</v>
      </c>
      <c r="AZ676" s="2">
        <v>2021</v>
      </c>
      <c r="BA676" s="2" t="str">
        <f>IF(sum!A669="SA",sum!B669,"*")</f>
        <v>*</v>
      </c>
      <c r="BB676" s="2"/>
      <c r="BC676" s="2" t="str">
        <f>IF(sum!A669="SA",sum!D669,"*")</f>
        <v>*</v>
      </c>
    </row>
    <row r="677" spans="2:55">
      <c r="B677" s="2" t="s">
        <v>186</v>
      </c>
      <c r="C677" s="2" t="s">
        <v>187</v>
      </c>
      <c r="D677" s="2">
        <v>2021</v>
      </c>
      <c r="J677" s="2" t="s">
        <v>186</v>
      </c>
      <c r="K677" s="2" t="s">
        <v>187</v>
      </c>
      <c r="L677" s="2">
        <v>2021</v>
      </c>
      <c r="M677" s="2" t="str">
        <f>IF(sum!A670="AT",sum!B670,"*")</f>
        <v>*</v>
      </c>
      <c r="N677" s="2"/>
      <c r="O677" s="2" t="str">
        <f>IF(sum!A670="AT",sum!D670,"*")</f>
        <v>*</v>
      </c>
      <c r="R677" s="2" t="s">
        <v>186</v>
      </c>
      <c r="S677" s="2" t="s">
        <v>187</v>
      </c>
      <c r="T677" s="2">
        <v>2021</v>
      </c>
      <c r="U677" s="2" t="str">
        <f>IF(sum!A670="BC",sum!B670,"*")</f>
        <v>*</v>
      </c>
      <c r="V677" s="2"/>
      <c r="W677" s="2" t="str">
        <f>IF(sum!A670="BC",sum!D670,"*")</f>
        <v>*</v>
      </c>
      <c r="Z677" s="2" t="s">
        <v>186</v>
      </c>
      <c r="AA677" s="2" t="s">
        <v>187</v>
      </c>
      <c r="AB677" s="2">
        <v>2021</v>
      </c>
      <c r="AC677" s="2" t="str">
        <f>IF(sum!A670="MA",sum!B670,"*")</f>
        <v>*</v>
      </c>
      <c r="AD677" s="2"/>
      <c r="AE677" s="2" t="str">
        <f>IF(sum!A670="MA",sum!D670,"*")</f>
        <v>*</v>
      </c>
      <c r="AH677" s="2" t="s">
        <v>186</v>
      </c>
      <c r="AI677" s="2" t="s">
        <v>187</v>
      </c>
      <c r="AJ677" s="2">
        <v>2021</v>
      </c>
      <c r="AK677" s="2" t="str">
        <f>IF(sum!A670="ON",sum!B670,"*")</f>
        <v>*</v>
      </c>
      <c r="AL677" s="2"/>
      <c r="AM677" s="2" t="str">
        <f>IF(sum!A670="ON",sum!D670,"*")</f>
        <v>*</v>
      </c>
      <c r="AP677" s="4" t="s">
        <v>186</v>
      </c>
      <c r="AQ677" s="4" t="s">
        <v>187</v>
      </c>
      <c r="AR677" s="4">
        <v>2021</v>
      </c>
      <c r="AS677" s="2" t="str">
        <f>IF(sum!A670="QU",sum!B670,"*")</f>
        <v>TRA_Car_GSL1</v>
      </c>
      <c r="AT677" s="2"/>
      <c r="AU677" s="2">
        <f>IF(sum!A670="QU",sum!D670,"*")</f>
        <v>0</v>
      </c>
      <c r="AX677" s="2" t="s">
        <v>186</v>
      </c>
      <c r="AY677" s="2" t="s">
        <v>187</v>
      </c>
      <c r="AZ677" s="2">
        <v>2021</v>
      </c>
      <c r="BA677" s="2" t="str">
        <f>IF(sum!A670="SA",sum!B670,"*")</f>
        <v>*</v>
      </c>
      <c r="BB677" s="2"/>
      <c r="BC677" s="2" t="str">
        <f>IF(sum!A670="SA",sum!D670,"*")</f>
        <v>*</v>
      </c>
    </row>
    <row r="678" spans="2:55">
      <c r="B678" s="4" t="s">
        <v>186</v>
      </c>
      <c r="C678" s="4" t="s">
        <v>187</v>
      </c>
      <c r="D678" s="4">
        <v>2021</v>
      </c>
      <c r="J678" s="4" t="s">
        <v>186</v>
      </c>
      <c r="K678" s="4" t="s">
        <v>187</v>
      </c>
      <c r="L678" s="4">
        <v>2021</v>
      </c>
      <c r="M678" s="2" t="str">
        <f>IF(sum!A671="AT",sum!B671,"*")</f>
        <v>*</v>
      </c>
      <c r="N678" s="2"/>
      <c r="O678" s="2" t="str">
        <f>IF(sum!A671="AT",sum!D671,"*")</f>
        <v>*</v>
      </c>
      <c r="R678" s="4" t="s">
        <v>186</v>
      </c>
      <c r="S678" s="4" t="s">
        <v>187</v>
      </c>
      <c r="T678" s="4">
        <v>2021</v>
      </c>
      <c r="U678" s="2" t="str">
        <f>IF(sum!A671="BC",sum!B671,"*")</f>
        <v>*</v>
      </c>
      <c r="V678" s="2"/>
      <c r="W678" s="2" t="str">
        <f>IF(sum!A671="BC",sum!D671,"*")</f>
        <v>*</v>
      </c>
      <c r="Z678" s="4" t="s">
        <v>186</v>
      </c>
      <c r="AA678" s="4" t="s">
        <v>187</v>
      </c>
      <c r="AB678" s="4">
        <v>2021</v>
      </c>
      <c r="AC678" s="2" t="str">
        <f>IF(sum!A671="MA",sum!B671,"*")</f>
        <v>*</v>
      </c>
      <c r="AD678" s="2"/>
      <c r="AE678" s="2" t="str">
        <f>IF(sum!A671="MA",sum!D671,"*")</f>
        <v>*</v>
      </c>
      <c r="AH678" s="4" t="s">
        <v>186</v>
      </c>
      <c r="AI678" s="4" t="s">
        <v>187</v>
      </c>
      <c r="AJ678" s="4">
        <v>2021</v>
      </c>
      <c r="AK678" s="2" t="str">
        <f>IF(sum!A671="ON",sum!B671,"*")</f>
        <v>*</v>
      </c>
      <c r="AL678" s="2"/>
      <c r="AM678" s="2" t="str">
        <f>IF(sum!A671="ON",sum!D671,"*")</f>
        <v>*</v>
      </c>
      <c r="AP678" s="2" t="s">
        <v>186</v>
      </c>
      <c r="AQ678" s="2" t="s">
        <v>187</v>
      </c>
      <c r="AR678" s="2">
        <v>2021</v>
      </c>
      <c r="AS678" s="2" t="str">
        <f>IF(sum!A671="QU",sum!B671,"*")</f>
        <v>TRA_Car_PHEV01</v>
      </c>
      <c r="AT678" s="2"/>
      <c r="AU678" s="2">
        <f>IF(sum!A671="QU",sum!D671,"*")</f>
        <v>0</v>
      </c>
      <c r="AX678" s="4" t="s">
        <v>186</v>
      </c>
      <c r="AY678" s="4" t="s">
        <v>187</v>
      </c>
      <c r="AZ678" s="4">
        <v>2021</v>
      </c>
      <c r="BA678" s="2" t="str">
        <f>IF(sum!A671="SA",sum!B671,"*")</f>
        <v>*</v>
      </c>
      <c r="BB678" s="2"/>
      <c r="BC678" s="2" t="str">
        <f>IF(sum!A671="SA",sum!D671,"*")</f>
        <v>*</v>
      </c>
    </row>
    <row r="679" spans="2:55">
      <c r="B679" s="2" t="s">
        <v>186</v>
      </c>
      <c r="C679" s="2" t="s">
        <v>187</v>
      </c>
      <c r="D679" s="2">
        <v>2021</v>
      </c>
      <c r="J679" s="2" t="s">
        <v>186</v>
      </c>
      <c r="K679" s="2" t="s">
        <v>187</v>
      </c>
      <c r="L679" s="2">
        <v>2021</v>
      </c>
      <c r="M679" s="2" t="str">
        <f>IF(sum!A672="AT",sum!B672,"*")</f>
        <v>*</v>
      </c>
      <c r="N679" s="2"/>
      <c r="O679" s="2" t="str">
        <f>IF(sum!A672="AT",sum!D672,"*")</f>
        <v>*</v>
      </c>
      <c r="R679" s="2" t="s">
        <v>186</v>
      </c>
      <c r="S679" s="2" t="s">
        <v>187</v>
      </c>
      <c r="T679" s="2">
        <v>2021</v>
      </c>
      <c r="U679" s="2" t="str">
        <f>IF(sum!A672="BC",sum!B672,"*")</f>
        <v>*</v>
      </c>
      <c r="V679" s="2"/>
      <c r="W679" s="2" t="str">
        <f>IF(sum!A672="BC",sum!D672,"*")</f>
        <v>*</v>
      </c>
      <c r="Z679" s="2" t="s">
        <v>186</v>
      </c>
      <c r="AA679" s="2" t="s">
        <v>187</v>
      </c>
      <c r="AB679" s="2">
        <v>2021</v>
      </c>
      <c r="AC679" s="2" t="str">
        <f>IF(sum!A672="MA",sum!B672,"*")</f>
        <v>*</v>
      </c>
      <c r="AD679" s="2"/>
      <c r="AE679" s="2" t="str">
        <f>IF(sum!A672="MA",sum!D672,"*")</f>
        <v>*</v>
      </c>
      <c r="AH679" s="2" t="s">
        <v>186</v>
      </c>
      <c r="AI679" s="2" t="s">
        <v>187</v>
      </c>
      <c r="AJ679" s="2">
        <v>2021</v>
      </c>
      <c r="AK679" s="2" t="str">
        <f>IF(sum!A672="ON",sum!B672,"*")</f>
        <v>*</v>
      </c>
      <c r="AL679" s="2"/>
      <c r="AM679" s="2" t="str">
        <f>IF(sum!A672="ON",sum!D672,"*")</f>
        <v>*</v>
      </c>
      <c r="AP679" s="4" t="s">
        <v>186</v>
      </c>
      <c r="AQ679" s="4" t="s">
        <v>187</v>
      </c>
      <c r="AR679" s="4">
        <v>2021</v>
      </c>
      <c r="AS679" s="2" t="str">
        <f>IF(sum!A672="QU",sum!B672,"*")</f>
        <v>TRA_Mot_ELC1</v>
      </c>
      <c r="AT679" s="2"/>
      <c r="AU679" s="2">
        <f>IF(sum!A672="QU",sum!D672,"*")</f>
        <v>0</v>
      </c>
      <c r="AX679" s="2" t="s">
        <v>186</v>
      </c>
      <c r="AY679" s="2" t="s">
        <v>187</v>
      </c>
      <c r="AZ679" s="2">
        <v>2021</v>
      </c>
      <c r="BA679" s="2" t="str">
        <f>IF(sum!A672="SA",sum!B672,"*")</f>
        <v>*</v>
      </c>
      <c r="BB679" s="2"/>
      <c r="BC679" s="2" t="str">
        <f>IF(sum!A672="SA",sum!D672,"*")</f>
        <v>*</v>
      </c>
    </row>
    <row r="680" spans="2:55">
      <c r="B680" s="4" t="s">
        <v>186</v>
      </c>
      <c r="C680" s="4" t="s">
        <v>187</v>
      </c>
      <c r="D680" s="4">
        <v>2021</v>
      </c>
      <c r="J680" s="4" t="s">
        <v>186</v>
      </c>
      <c r="K680" s="4" t="s">
        <v>187</v>
      </c>
      <c r="L680" s="4">
        <v>2021</v>
      </c>
      <c r="M680" s="2" t="str">
        <f>IF(sum!A673="AT",sum!B673,"*")</f>
        <v>*</v>
      </c>
      <c r="N680" s="2"/>
      <c r="O680" s="2" t="str">
        <f>IF(sum!A673="AT",sum!D673,"*")</f>
        <v>*</v>
      </c>
      <c r="R680" s="4" t="s">
        <v>186</v>
      </c>
      <c r="S680" s="4" t="s">
        <v>187</v>
      </c>
      <c r="T680" s="4">
        <v>2021</v>
      </c>
      <c r="U680" s="2" t="str">
        <f>IF(sum!A673="BC",sum!B673,"*")</f>
        <v>*</v>
      </c>
      <c r="V680" s="2"/>
      <c r="W680" s="2" t="str">
        <f>IF(sum!A673="BC",sum!D673,"*")</f>
        <v>*</v>
      </c>
      <c r="Z680" s="4" t="s">
        <v>186</v>
      </c>
      <c r="AA680" s="4" t="s">
        <v>187</v>
      </c>
      <c r="AB680" s="4">
        <v>2021</v>
      </c>
      <c r="AC680" s="2" t="str">
        <f>IF(sum!A673="MA",sum!B673,"*")</f>
        <v>*</v>
      </c>
      <c r="AD680" s="2"/>
      <c r="AE680" s="2" t="str">
        <f>IF(sum!A673="MA",sum!D673,"*")</f>
        <v>*</v>
      </c>
      <c r="AH680" s="4" t="s">
        <v>186</v>
      </c>
      <c r="AI680" s="4" t="s">
        <v>187</v>
      </c>
      <c r="AJ680" s="4">
        <v>2021</v>
      </c>
      <c r="AK680" s="2" t="str">
        <f>IF(sum!A673="ON",sum!B673,"*")</f>
        <v>*</v>
      </c>
      <c r="AL680" s="2"/>
      <c r="AM680" s="2" t="str">
        <f>IF(sum!A673="ON",sum!D673,"*")</f>
        <v>*</v>
      </c>
      <c r="AP680" s="2" t="s">
        <v>186</v>
      </c>
      <c r="AQ680" s="2" t="s">
        <v>187</v>
      </c>
      <c r="AR680" s="2">
        <v>2021</v>
      </c>
      <c r="AS680" s="2" t="str">
        <f>IF(sum!A673="QU",sum!B673,"*")</f>
        <v>TRA_Rai_Frt-ELC01</v>
      </c>
      <c r="AT680" s="2"/>
      <c r="AU680" s="2">
        <f>IF(sum!A673="QU",sum!D673,"*")</f>
        <v>0</v>
      </c>
      <c r="AX680" s="4" t="s">
        <v>186</v>
      </c>
      <c r="AY680" s="4" t="s">
        <v>187</v>
      </c>
      <c r="AZ680" s="4">
        <v>2021</v>
      </c>
      <c r="BA680" s="2" t="str">
        <f>IF(sum!A673="SA",sum!B673,"*")</f>
        <v>*</v>
      </c>
      <c r="BB680" s="2"/>
      <c r="BC680" s="2" t="str">
        <f>IF(sum!A673="SA",sum!D673,"*")</f>
        <v>*</v>
      </c>
    </row>
    <row r="681" spans="2:55">
      <c r="B681" s="2" t="s">
        <v>186</v>
      </c>
      <c r="C681" s="2" t="s">
        <v>187</v>
      </c>
      <c r="D681" s="2">
        <v>2021</v>
      </c>
      <c r="J681" s="2" t="s">
        <v>186</v>
      </c>
      <c r="K681" s="2" t="s">
        <v>187</v>
      </c>
      <c r="L681" s="2">
        <v>2021</v>
      </c>
      <c r="M681" s="2" t="str">
        <f>IF(sum!A674="AT",sum!B674,"*")</f>
        <v>*</v>
      </c>
      <c r="N681" s="2"/>
      <c r="O681" s="2" t="str">
        <f>IF(sum!A674="AT",sum!D674,"*")</f>
        <v>*</v>
      </c>
      <c r="R681" s="2" t="s">
        <v>186</v>
      </c>
      <c r="S681" s="2" t="s">
        <v>187</v>
      </c>
      <c r="T681" s="2">
        <v>2021</v>
      </c>
      <c r="U681" s="2" t="str">
        <f>IF(sum!A674="BC",sum!B674,"*")</f>
        <v>*</v>
      </c>
      <c r="V681" s="2"/>
      <c r="W681" s="2" t="str">
        <f>IF(sum!A674="BC",sum!D674,"*")</f>
        <v>*</v>
      </c>
      <c r="Z681" s="2" t="s">
        <v>186</v>
      </c>
      <c r="AA681" s="2" t="s">
        <v>187</v>
      </c>
      <c r="AB681" s="2">
        <v>2021</v>
      </c>
      <c r="AC681" s="2" t="str">
        <f>IF(sum!A674="MA",sum!B674,"*")</f>
        <v>*</v>
      </c>
      <c r="AD681" s="2"/>
      <c r="AE681" s="2" t="str">
        <f>IF(sum!A674="MA",sum!D674,"*")</f>
        <v>*</v>
      </c>
      <c r="AH681" s="2" t="s">
        <v>186</v>
      </c>
      <c r="AI681" s="2" t="s">
        <v>187</v>
      </c>
      <c r="AJ681" s="2">
        <v>2021</v>
      </c>
      <c r="AK681" s="2" t="str">
        <f>IF(sum!A674="ON",sum!B674,"*")</f>
        <v>*</v>
      </c>
      <c r="AL681" s="2"/>
      <c r="AM681" s="2" t="str">
        <f>IF(sum!A674="ON",sum!D674,"*")</f>
        <v>*</v>
      </c>
      <c r="AP681" s="4" t="s">
        <v>186</v>
      </c>
      <c r="AQ681" s="4" t="s">
        <v>187</v>
      </c>
      <c r="AR681" s="4">
        <v>2021</v>
      </c>
      <c r="AS681" s="2" t="str">
        <f>IF(sum!A674="QU",sum!B674,"*")</f>
        <v>TRA_Rai_Pas-ELC01</v>
      </c>
      <c r="AT681" s="2"/>
      <c r="AU681" s="2">
        <f>IF(sum!A674="QU",sum!D674,"*")</f>
        <v>0</v>
      </c>
      <c r="AX681" s="2" t="s">
        <v>186</v>
      </c>
      <c r="AY681" s="2" t="s">
        <v>187</v>
      </c>
      <c r="AZ681" s="2">
        <v>2021</v>
      </c>
      <c r="BA681" s="2" t="str">
        <f>IF(sum!A674="SA",sum!B674,"*")</f>
        <v>*</v>
      </c>
      <c r="BB681" s="2"/>
      <c r="BC681" s="2" t="str">
        <f>IF(sum!A674="SA",sum!D674,"*")</f>
        <v>*</v>
      </c>
    </row>
    <row r="682" spans="2:55">
      <c r="B682" s="4" t="s">
        <v>186</v>
      </c>
      <c r="C682" s="4" t="s">
        <v>187</v>
      </c>
      <c r="D682" s="4">
        <v>2021</v>
      </c>
      <c r="J682" s="4" t="s">
        <v>186</v>
      </c>
      <c r="K682" s="4" t="s">
        <v>187</v>
      </c>
      <c r="L682" s="4">
        <v>2021</v>
      </c>
      <c r="M682" s="2" t="str">
        <f>IF(sum!A675="AT",sum!B675,"*")</f>
        <v>*</v>
      </c>
      <c r="N682" s="2"/>
      <c r="O682" s="2" t="str">
        <f>IF(sum!A675="AT",sum!D675,"*")</f>
        <v>*</v>
      </c>
      <c r="R682" s="4" t="s">
        <v>186</v>
      </c>
      <c r="S682" s="4" t="s">
        <v>187</v>
      </c>
      <c r="T682" s="4">
        <v>2021</v>
      </c>
      <c r="U682" s="2" t="str">
        <f>IF(sum!A675="BC",sum!B675,"*")</f>
        <v>*</v>
      </c>
      <c r="V682" s="2"/>
      <c r="W682" s="2" t="str">
        <f>IF(sum!A675="BC",sum!D675,"*")</f>
        <v>*</v>
      </c>
      <c r="Z682" s="4" t="s">
        <v>186</v>
      </c>
      <c r="AA682" s="4" t="s">
        <v>187</v>
      </c>
      <c r="AB682" s="4">
        <v>2021</v>
      </c>
      <c r="AC682" s="2" t="str">
        <f>IF(sum!A675="MA",sum!B675,"*")</f>
        <v>*</v>
      </c>
      <c r="AD682" s="2"/>
      <c r="AE682" s="2" t="str">
        <f>IF(sum!A675="MA",sum!D675,"*")</f>
        <v>*</v>
      </c>
      <c r="AH682" s="4" t="s">
        <v>186</v>
      </c>
      <c r="AI682" s="4" t="s">
        <v>187</v>
      </c>
      <c r="AJ682" s="4">
        <v>2021</v>
      </c>
      <c r="AK682" s="2" t="str">
        <f>IF(sum!A675="ON",sum!B675,"*")</f>
        <v>*</v>
      </c>
      <c r="AL682" s="2"/>
      <c r="AM682" s="2" t="str">
        <f>IF(sum!A675="ON",sum!D675,"*")</f>
        <v>*</v>
      </c>
      <c r="AP682" s="2" t="s">
        <v>186</v>
      </c>
      <c r="AQ682" s="2" t="s">
        <v>187</v>
      </c>
      <c r="AR682" s="2">
        <v>2021</v>
      </c>
      <c r="AS682" s="2" t="str">
        <f>IF(sum!A675="QU",sum!B675,"*")</f>
        <v>TRA_Tru_BEV01</v>
      </c>
      <c r="AT682" s="2"/>
      <c r="AU682" s="2">
        <f>IF(sum!A675="QU",sum!D675,"*")</f>
        <v>0</v>
      </c>
      <c r="AX682" s="4" t="s">
        <v>186</v>
      </c>
      <c r="AY682" s="4" t="s">
        <v>187</v>
      </c>
      <c r="AZ682" s="4">
        <v>2021</v>
      </c>
      <c r="BA682" s="2" t="str">
        <f>IF(sum!A675="SA",sum!B675,"*")</f>
        <v>*</v>
      </c>
      <c r="BB682" s="2"/>
      <c r="BC682" s="2" t="str">
        <f>IF(sum!A675="SA",sum!D675,"*")</f>
        <v>*</v>
      </c>
    </row>
    <row r="683" spans="2:55">
      <c r="B683" s="2" t="s">
        <v>186</v>
      </c>
      <c r="C683" s="2" t="s">
        <v>187</v>
      </c>
      <c r="D683" s="2">
        <v>2021</v>
      </c>
      <c r="J683" s="2" t="s">
        <v>186</v>
      </c>
      <c r="K683" s="2" t="s">
        <v>187</v>
      </c>
      <c r="L683" s="2">
        <v>2021</v>
      </c>
      <c r="M683" s="2" t="str">
        <f>IF(sum!A676="AT",sum!B676,"*")</f>
        <v>*</v>
      </c>
      <c r="N683" s="2"/>
      <c r="O683" s="2" t="str">
        <f>IF(sum!A676="AT",sum!D676,"*")</f>
        <v>*</v>
      </c>
      <c r="R683" s="2" t="s">
        <v>186</v>
      </c>
      <c r="S683" s="2" t="s">
        <v>187</v>
      </c>
      <c r="T683" s="2">
        <v>2021</v>
      </c>
      <c r="U683" s="2" t="str">
        <f>IF(sum!A676="BC",sum!B676,"*")</f>
        <v>*</v>
      </c>
      <c r="V683" s="2"/>
      <c r="W683" s="2" t="str">
        <f>IF(sum!A676="BC",sum!D676,"*")</f>
        <v>*</v>
      </c>
      <c r="Z683" s="2" t="s">
        <v>186</v>
      </c>
      <c r="AA683" s="2" t="s">
        <v>187</v>
      </c>
      <c r="AB683" s="2">
        <v>2021</v>
      </c>
      <c r="AC683" s="2" t="str">
        <f>IF(sum!A676="MA",sum!B676,"*")</f>
        <v>*</v>
      </c>
      <c r="AD683" s="2"/>
      <c r="AE683" s="2" t="str">
        <f>IF(sum!A676="MA",sum!D676,"*")</f>
        <v>*</v>
      </c>
      <c r="AH683" s="2" t="s">
        <v>186</v>
      </c>
      <c r="AI683" s="2" t="s">
        <v>187</v>
      </c>
      <c r="AJ683" s="2">
        <v>2021</v>
      </c>
      <c r="AK683" s="2" t="str">
        <f>IF(sum!A676="ON",sum!B676,"*")</f>
        <v>*</v>
      </c>
      <c r="AL683" s="2"/>
      <c r="AM683" s="2" t="str">
        <f>IF(sum!A676="ON",sum!D676,"*")</f>
        <v>*</v>
      </c>
      <c r="AP683" s="4" t="s">
        <v>186</v>
      </c>
      <c r="AQ683" s="4" t="s">
        <v>187</v>
      </c>
      <c r="AR683" s="4">
        <v>2021</v>
      </c>
      <c r="AS683" s="2" t="str">
        <f>IF(sum!A676="QU",sum!B676,"*")</f>
        <v>TRA_Tru_HT_DST1</v>
      </c>
      <c r="AT683" s="2"/>
      <c r="AU683" s="2">
        <f>IF(sum!A676="QU",sum!D676,"*")</f>
        <v>0</v>
      </c>
      <c r="AX683" s="2" t="s">
        <v>186</v>
      </c>
      <c r="AY683" s="2" t="s">
        <v>187</v>
      </c>
      <c r="AZ683" s="2">
        <v>2021</v>
      </c>
      <c r="BA683" s="2" t="str">
        <f>IF(sum!A676="SA",sum!B676,"*")</f>
        <v>*</v>
      </c>
      <c r="BB683" s="2"/>
      <c r="BC683" s="2" t="str">
        <f>IF(sum!A676="SA",sum!D676,"*")</f>
        <v>*</v>
      </c>
    </row>
    <row r="684" spans="2:55">
      <c r="B684" s="4" t="s">
        <v>186</v>
      </c>
      <c r="C684" s="4" t="s">
        <v>187</v>
      </c>
      <c r="D684" s="4">
        <v>2021</v>
      </c>
      <c r="J684" s="4" t="s">
        <v>186</v>
      </c>
      <c r="K684" s="4" t="s">
        <v>187</v>
      </c>
      <c r="L684" s="4">
        <v>2021</v>
      </c>
      <c r="M684" s="2" t="str">
        <f>IF(sum!A677="AT",sum!B677,"*")</f>
        <v>*</v>
      </c>
      <c r="N684" s="2"/>
      <c r="O684" s="2" t="str">
        <f>IF(sum!A677="AT",sum!D677,"*")</f>
        <v>*</v>
      </c>
      <c r="R684" s="4" t="s">
        <v>186</v>
      </c>
      <c r="S684" s="4" t="s">
        <v>187</v>
      </c>
      <c r="T684" s="4">
        <v>2021</v>
      </c>
      <c r="U684" s="2" t="str">
        <f>IF(sum!A677="BC",sum!B677,"*")</f>
        <v>*</v>
      </c>
      <c r="V684" s="2"/>
      <c r="W684" s="2" t="str">
        <f>IF(sum!A677="BC",sum!D677,"*")</f>
        <v>*</v>
      </c>
      <c r="Z684" s="4" t="s">
        <v>186</v>
      </c>
      <c r="AA684" s="4" t="s">
        <v>187</v>
      </c>
      <c r="AB684" s="4">
        <v>2021</v>
      </c>
      <c r="AC684" s="2" t="str">
        <f>IF(sum!A677="MA",sum!B677,"*")</f>
        <v>*</v>
      </c>
      <c r="AD684" s="2"/>
      <c r="AE684" s="2" t="str">
        <f>IF(sum!A677="MA",sum!D677,"*")</f>
        <v>*</v>
      </c>
      <c r="AH684" s="4" t="s">
        <v>186</v>
      </c>
      <c r="AI684" s="4" t="s">
        <v>187</v>
      </c>
      <c r="AJ684" s="4">
        <v>2021</v>
      </c>
      <c r="AK684" s="2" t="str">
        <f>IF(sum!A677="ON",sum!B677,"*")</f>
        <v>*</v>
      </c>
      <c r="AL684" s="2"/>
      <c r="AM684" s="2" t="str">
        <f>IF(sum!A677="ON",sum!D677,"*")</f>
        <v>*</v>
      </c>
      <c r="AP684" s="2" t="s">
        <v>186</v>
      </c>
      <c r="AQ684" s="2" t="s">
        <v>187</v>
      </c>
      <c r="AR684" s="2">
        <v>2021</v>
      </c>
      <c r="AS684" s="2" t="str">
        <f>IF(sum!A677="QU",sum!B677,"*")</f>
        <v>TRA_Tru_PHEV01</v>
      </c>
      <c r="AT684" s="2"/>
      <c r="AU684" s="2">
        <f>IF(sum!A677="QU",sum!D677,"*")</f>
        <v>0</v>
      </c>
      <c r="AX684" s="4" t="s">
        <v>186</v>
      </c>
      <c r="AY684" s="4" t="s">
        <v>187</v>
      </c>
      <c r="AZ684" s="4">
        <v>2021</v>
      </c>
      <c r="BA684" s="2" t="str">
        <f>IF(sum!A677="SA",sum!B677,"*")</f>
        <v>*</v>
      </c>
      <c r="BB684" s="2"/>
      <c r="BC684" s="2" t="str">
        <f>IF(sum!A677="SA",sum!D677,"*")</f>
        <v>*</v>
      </c>
    </row>
    <row r="685" spans="2:55">
      <c r="B685" s="2" t="s">
        <v>186</v>
      </c>
      <c r="C685" s="2" t="s">
        <v>187</v>
      </c>
      <c r="D685" s="2">
        <v>2021</v>
      </c>
      <c r="J685" s="2" t="s">
        <v>186</v>
      </c>
      <c r="K685" s="2" t="s">
        <v>187</v>
      </c>
      <c r="L685" s="2">
        <v>2021</v>
      </c>
      <c r="M685" s="2" t="str">
        <f>IF(sum!A678="AT",sum!B678,"*")</f>
        <v>*</v>
      </c>
      <c r="N685" s="2"/>
      <c r="O685" s="2" t="str">
        <f>IF(sum!A678="AT",sum!D678,"*")</f>
        <v>*</v>
      </c>
      <c r="R685" s="2" t="s">
        <v>186</v>
      </c>
      <c r="S685" s="2" t="s">
        <v>187</v>
      </c>
      <c r="T685" s="2">
        <v>2021</v>
      </c>
      <c r="U685" s="2" t="str">
        <f>IF(sum!A678="BC",sum!B678,"*")</f>
        <v>*</v>
      </c>
      <c r="V685" s="2"/>
      <c r="W685" s="2" t="str">
        <f>IF(sum!A678="BC",sum!D678,"*")</f>
        <v>*</v>
      </c>
      <c r="Z685" s="2" t="s">
        <v>186</v>
      </c>
      <c r="AA685" s="2" t="s">
        <v>187</v>
      </c>
      <c r="AB685" s="2">
        <v>2021</v>
      </c>
      <c r="AC685" s="2" t="str">
        <f>IF(sum!A678="MA",sum!B678,"*")</f>
        <v>*</v>
      </c>
      <c r="AD685" s="2"/>
      <c r="AE685" s="2" t="str">
        <f>IF(sum!A678="MA",sum!D678,"*")</f>
        <v>*</v>
      </c>
      <c r="AH685" s="2" t="s">
        <v>186</v>
      </c>
      <c r="AI685" s="2" t="s">
        <v>187</v>
      </c>
      <c r="AJ685" s="2">
        <v>2021</v>
      </c>
      <c r="AK685" s="2" t="str">
        <f>IF(sum!A678="ON",sum!B678,"*")</f>
        <v>*</v>
      </c>
      <c r="AL685" s="2"/>
      <c r="AM685" s="2" t="str">
        <f>IF(sum!A678="ON",sum!D678,"*")</f>
        <v>*</v>
      </c>
      <c r="AP685" s="4" t="s">
        <v>186</v>
      </c>
      <c r="AQ685" s="4" t="s">
        <v>187</v>
      </c>
      <c r="AR685" s="4">
        <v>2021</v>
      </c>
      <c r="AS685" s="2" t="str">
        <f>IF(sum!A678="QU",sum!B678,"*")</f>
        <v>TU_OILCRD_SA_QU_01</v>
      </c>
      <c r="AT685" s="2"/>
      <c r="AU685" s="2">
        <f>IF(sum!A678="QU",sum!D678,"*")</f>
        <v>0</v>
      </c>
      <c r="AX685" s="2" t="s">
        <v>186</v>
      </c>
      <c r="AY685" s="2" t="s">
        <v>187</v>
      </c>
      <c r="AZ685" s="2">
        <v>2021</v>
      </c>
      <c r="BA685" s="2" t="str">
        <f>IF(sum!A678="SA",sum!B678,"*")</f>
        <v>*</v>
      </c>
      <c r="BB685" s="2"/>
      <c r="BC685" s="2" t="str">
        <f>IF(sum!A678="SA",sum!D678,"*")</f>
        <v>*</v>
      </c>
    </row>
    <row r="686" spans="2:55">
      <c r="B686" s="4" t="s">
        <v>186</v>
      </c>
      <c r="C686" s="4" t="s">
        <v>187</v>
      </c>
      <c r="D686" s="4">
        <v>2021</v>
      </c>
      <c r="J686" s="4" t="s">
        <v>186</v>
      </c>
      <c r="K686" s="4" t="s">
        <v>187</v>
      </c>
      <c r="L686" s="4">
        <v>2021</v>
      </c>
      <c r="M686" s="2" t="str">
        <f>IF(sum!A679="AT",sum!B679,"*")</f>
        <v>*</v>
      </c>
      <c r="N686" s="2"/>
      <c r="O686" s="2" t="str">
        <f>IF(sum!A679="AT",sum!D679,"*")</f>
        <v>*</v>
      </c>
      <c r="R686" s="4" t="s">
        <v>186</v>
      </c>
      <c r="S686" s="4" t="s">
        <v>187</v>
      </c>
      <c r="T686" s="4">
        <v>2021</v>
      </c>
      <c r="U686" s="2" t="str">
        <f>IF(sum!A679="BC",sum!B679,"*")</f>
        <v>*</v>
      </c>
      <c r="V686" s="2"/>
      <c r="W686" s="2" t="str">
        <f>IF(sum!A679="BC",sum!D679,"*")</f>
        <v>*</v>
      </c>
      <c r="Z686" s="4" t="s">
        <v>186</v>
      </c>
      <c r="AA686" s="4" t="s">
        <v>187</v>
      </c>
      <c r="AB686" s="4">
        <v>2021</v>
      </c>
      <c r="AC686" s="2" t="str">
        <f>IF(sum!A679="MA",sum!B679,"*")</f>
        <v>*</v>
      </c>
      <c r="AD686" s="2"/>
      <c r="AE686" s="2" t="str">
        <f>IF(sum!A679="MA",sum!D679,"*")</f>
        <v>*</v>
      </c>
      <c r="AH686" s="4" t="s">
        <v>186</v>
      </c>
      <c r="AI686" s="4" t="s">
        <v>187</v>
      </c>
      <c r="AJ686" s="4">
        <v>2021</v>
      </c>
      <c r="AK686" s="2" t="str">
        <f>IF(sum!A679="ON",sum!B679,"*")</f>
        <v>*</v>
      </c>
      <c r="AL686" s="2"/>
      <c r="AM686" s="2" t="str">
        <f>IF(sum!A679="ON",sum!D679,"*")</f>
        <v>*</v>
      </c>
      <c r="AP686" s="2" t="s">
        <v>186</v>
      </c>
      <c r="AQ686" s="2" t="s">
        <v>187</v>
      </c>
      <c r="AR686" s="2">
        <v>2021</v>
      </c>
      <c r="AS686" s="2" t="str">
        <f>IF(sum!A679="QU",sum!B679,"*")</f>
        <v>TWS-AuxiliaryEquip_ELE1</v>
      </c>
      <c r="AT686" s="2"/>
      <c r="AU686" s="2">
        <f>IF(sum!A679="QU",sum!D679,"*")</f>
        <v>0.0253646163601777</v>
      </c>
      <c r="AX686" s="4" t="s">
        <v>186</v>
      </c>
      <c r="AY686" s="4" t="s">
        <v>187</v>
      </c>
      <c r="AZ686" s="4">
        <v>2021</v>
      </c>
      <c r="BA686" s="2" t="str">
        <f>IF(sum!A679="SA",sum!B679,"*")</f>
        <v>*</v>
      </c>
      <c r="BB686" s="2"/>
      <c r="BC686" s="2" t="str">
        <f>IF(sum!A679="SA",sum!D679,"*")</f>
        <v>*</v>
      </c>
    </row>
    <row r="687" spans="2:55">
      <c r="B687" s="2" t="s">
        <v>186</v>
      </c>
      <c r="C687" s="2" t="s">
        <v>187</v>
      </c>
      <c r="D687" s="2">
        <v>2021</v>
      </c>
      <c r="J687" s="2" t="s">
        <v>186</v>
      </c>
      <c r="K687" s="2" t="s">
        <v>187</v>
      </c>
      <c r="L687" s="2">
        <v>2021</v>
      </c>
      <c r="M687" s="2" t="str">
        <f>IF(sum!A680="AT",sum!B680,"*")</f>
        <v>*</v>
      </c>
      <c r="N687" s="2"/>
      <c r="O687" s="2" t="str">
        <f>IF(sum!A680="AT",sum!D680,"*")</f>
        <v>*</v>
      </c>
      <c r="R687" s="2" t="s">
        <v>186</v>
      </c>
      <c r="S687" s="2" t="s">
        <v>187</v>
      </c>
      <c r="T687" s="2">
        <v>2021</v>
      </c>
      <c r="U687" s="2" t="str">
        <f>IF(sum!A680="BC",sum!B680,"*")</f>
        <v>*</v>
      </c>
      <c r="V687" s="2"/>
      <c r="W687" s="2" t="str">
        <f>IF(sum!A680="BC",sum!D680,"*")</f>
        <v>*</v>
      </c>
      <c r="Z687" s="2" t="s">
        <v>186</v>
      </c>
      <c r="AA687" s="2" t="s">
        <v>187</v>
      </c>
      <c r="AB687" s="2">
        <v>2021</v>
      </c>
      <c r="AC687" s="2" t="str">
        <f>IF(sum!A680="MA",sum!B680,"*")</f>
        <v>*</v>
      </c>
      <c r="AD687" s="2"/>
      <c r="AE687" s="2" t="str">
        <f>IF(sum!A680="MA",sum!D680,"*")</f>
        <v>*</v>
      </c>
      <c r="AH687" s="2" t="s">
        <v>186</v>
      </c>
      <c r="AI687" s="2" t="s">
        <v>187</v>
      </c>
      <c r="AJ687" s="2">
        <v>2021</v>
      </c>
      <c r="AK687" s="2" t="str">
        <f>IF(sum!A680="ON",sum!B680,"*")</f>
        <v>*</v>
      </c>
      <c r="AL687" s="2"/>
      <c r="AM687" s="2" t="str">
        <f>IF(sum!A680="ON",sum!D680,"*")</f>
        <v>*</v>
      </c>
      <c r="AP687" s="4" t="s">
        <v>186</v>
      </c>
      <c r="AQ687" s="4" t="s">
        <v>187</v>
      </c>
      <c r="AR687" s="4">
        <v>2021</v>
      </c>
      <c r="AS687" s="2" t="str">
        <f>IF(sum!A680="QU",sum!B680,"*")</f>
        <v>TWS-AuxiliaryMot_ELE1</v>
      </c>
      <c r="AT687" s="2"/>
      <c r="AU687" s="2">
        <f>IF(sum!A680="QU",sum!D680,"*")</f>
        <v>0.00951173113506659</v>
      </c>
      <c r="AX687" s="2" t="s">
        <v>186</v>
      </c>
      <c r="AY687" s="2" t="s">
        <v>187</v>
      </c>
      <c r="AZ687" s="2">
        <v>2021</v>
      </c>
      <c r="BA687" s="2" t="str">
        <f>IF(sum!A680="SA",sum!B680,"*")</f>
        <v>*</v>
      </c>
      <c r="BB687" s="2"/>
      <c r="BC687" s="2" t="str">
        <f>IF(sum!A680="SA",sum!D680,"*")</f>
        <v>*</v>
      </c>
    </row>
    <row r="688" spans="2:55">
      <c r="B688" s="4" t="s">
        <v>186</v>
      </c>
      <c r="C688" s="4" t="s">
        <v>187</v>
      </c>
      <c r="D688" s="4">
        <v>2021</v>
      </c>
      <c r="J688" s="4" t="s">
        <v>186</v>
      </c>
      <c r="K688" s="4" t="s">
        <v>187</v>
      </c>
      <c r="L688" s="4">
        <v>2021</v>
      </c>
      <c r="M688" s="2" t="str">
        <f>IF(sum!A681="AT",sum!B681,"*")</f>
        <v>*</v>
      </c>
      <c r="N688" s="2"/>
      <c r="O688" s="2" t="str">
        <f>IF(sum!A681="AT",sum!D681,"*")</f>
        <v>*</v>
      </c>
      <c r="R688" s="4" t="s">
        <v>186</v>
      </c>
      <c r="S688" s="4" t="s">
        <v>187</v>
      </c>
      <c r="T688" s="4">
        <v>2021</v>
      </c>
      <c r="U688" s="2" t="str">
        <f>IF(sum!A681="BC",sum!B681,"*")</f>
        <v>*</v>
      </c>
      <c r="V688" s="2"/>
      <c r="W688" s="2" t="str">
        <f>IF(sum!A681="BC",sum!D681,"*")</f>
        <v>*</v>
      </c>
      <c r="Z688" s="4" t="s">
        <v>186</v>
      </c>
      <c r="AA688" s="4" t="s">
        <v>187</v>
      </c>
      <c r="AB688" s="4">
        <v>2021</v>
      </c>
      <c r="AC688" s="2" t="str">
        <f>IF(sum!A681="MA",sum!B681,"*")</f>
        <v>*</v>
      </c>
      <c r="AD688" s="2"/>
      <c r="AE688" s="2" t="str">
        <f>IF(sum!A681="MA",sum!D681,"*")</f>
        <v>*</v>
      </c>
      <c r="AH688" s="4" t="s">
        <v>186</v>
      </c>
      <c r="AI688" s="4" t="s">
        <v>187</v>
      </c>
      <c r="AJ688" s="4">
        <v>2021</v>
      </c>
      <c r="AK688" s="2" t="str">
        <f>IF(sum!A681="ON",sum!B681,"*")</f>
        <v>*</v>
      </c>
      <c r="AL688" s="2"/>
      <c r="AM688" s="2" t="str">
        <f>IF(sum!A681="ON",sum!D681,"*")</f>
        <v>*</v>
      </c>
      <c r="AP688" s="2" t="s">
        <v>186</v>
      </c>
      <c r="AQ688" s="2" t="s">
        <v>187</v>
      </c>
      <c r="AR688" s="2">
        <v>2021</v>
      </c>
      <c r="AS688" s="2" t="str">
        <f>IF(sum!A681="QU",sum!B681,"*")</f>
        <v>TWS-Light_ELE1</v>
      </c>
      <c r="AT688" s="2"/>
      <c r="AU688" s="2">
        <f>IF(sum!A681="QU",sum!D681,"*")</f>
        <v>0.0380469245402666</v>
      </c>
      <c r="AX688" s="4" t="s">
        <v>186</v>
      </c>
      <c r="AY688" s="4" t="s">
        <v>187</v>
      </c>
      <c r="AZ688" s="4">
        <v>2021</v>
      </c>
      <c r="BA688" s="2" t="str">
        <f>IF(sum!A681="SA",sum!B681,"*")</f>
        <v>*</v>
      </c>
      <c r="BB688" s="2"/>
      <c r="BC688" s="2" t="str">
        <f>IF(sum!A681="SA",sum!D681,"*")</f>
        <v>*</v>
      </c>
    </row>
    <row r="689" spans="2:55">
      <c r="B689" s="2" t="s">
        <v>186</v>
      </c>
      <c r="C689" s="2" t="s">
        <v>187</v>
      </c>
      <c r="D689" s="2">
        <v>2021</v>
      </c>
      <c r="J689" s="2" t="s">
        <v>186</v>
      </c>
      <c r="K689" s="2" t="s">
        <v>187</v>
      </c>
      <c r="L689" s="2">
        <v>2021</v>
      </c>
      <c r="M689" s="2" t="str">
        <f>IF(sum!A682="AT",sum!B682,"*")</f>
        <v>*</v>
      </c>
      <c r="N689" s="2"/>
      <c r="O689" s="2" t="str">
        <f>IF(sum!A682="AT",sum!D682,"*")</f>
        <v>*</v>
      </c>
      <c r="R689" s="2" t="s">
        <v>186</v>
      </c>
      <c r="S689" s="2" t="s">
        <v>187</v>
      </c>
      <c r="T689" s="2">
        <v>2021</v>
      </c>
      <c r="U689" s="2" t="str">
        <f>IF(sum!A682="BC",sum!B682,"*")</f>
        <v>*</v>
      </c>
      <c r="V689" s="2"/>
      <c r="W689" s="2" t="str">
        <f>IF(sum!A682="BC",sum!D682,"*")</f>
        <v>*</v>
      </c>
      <c r="Z689" s="2" t="s">
        <v>186</v>
      </c>
      <c r="AA689" s="2" t="s">
        <v>187</v>
      </c>
      <c r="AB689" s="2">
        <v>2021</v>
      </c>
      <c r="AC689" s="2" t="str">
        <f>IF(sum!A682="MA",sum!B682,"*")</f>
        <v>*</v>
      </c>
      <c r="AD689" s="2"/>
      <c r="AE689" s="2" t="str">
        <f>IF(sum!A682="MA",sum!D682,"*")</f>
        <v>*</v>
      </c>
      <c r="AH689" s="2" t="s">
        <v>186</v>
      </c>
      <c r="AI689" s="2" t="s">
        <v>187</v>
      </c>
      <c r="AJ689" s="2">
        <v>2021</v>
      </c>
      <c r="AK689" s="2" t="str">
        <f>IF(sum!A682="ON",sum!B682,"*")</f>
        <v>*</v>
      </c>
      <c r="AL689" s="2"/>
      <c r="AM689" s="2" t="str">
        <f>IF(sum!A682="ON",sum!D682,"*")</f>
        <v>*</v>
      </c>
      <c r="AP689" s="4" t="s">
        <v>186</v>
      </c>
      <c r="AQ689" s="4" t="s">
        <v>187</v>
      </c>
      <c r="AR689" s="4">
        <v>2021</v>
      </c>
      <c r="AS689" s="2" t="str">
        <f>IF(sum!A682="QU",sum!B682,"*")</f>
        <v>TWS-SpCool_ELE1</v>
      </c>
      <c r="AT689" s="2"/>
      <c r="AU689" s="2">
        <f>IF(sum!A682="QU",sum!D682,"*")</f>
        <v>0.00951173113506659</v>
      </c>
      <c r="AX689" s="2" t="s">
        <v>186</v>
      </c>
      <c r="AY689" s="2" t="s">
        <v>187</v>
      </c>
      <c r="AZ689" s="2">
        <v>2021</v>
      </c>
      <c r="BA689" s="2" t="str">
        <f>IF(sum!A682="SA",sum!B682,"*")</f>
        <v>*</v>
      </c>
      <c r="BB689" s="2"/>
      <c r="BC689" s="2" t="str">
        <f>IF(sum!A682="SA",sum!D682,"*")</f>
        <v>*</v>
      </c>
    </row>
    <row r="690" spans="2:55">
      <c r="B690" s="4" t="s">
        <v>186</v>
      </c>
      <c r="C690" s="4" t="s">
        <v>187</v>
      </c>
      <c r="D690" s="4">
        <v>2021</v>
      </c>
      <c r="J690" s="4" t="s">
        <v>186</v>
      </c>
      <c r="K690" s="4" t="s">
        <v>187</v>
      </c>
      <c r="L690" s="4">
        <v>2021</v>
      </c>
      <c r="M690" s="2" t="str">
        <f>IF(sum!A683="AT",sum!B683,"*")</f>
        <v>*</v>
      </c>
      <c r="N690" s="2"/>
      <c r="O690" s="2" t="str">
        <f>IF(sum!A683="AT",sum!D683,"*")</f>
        <v>*</v>
      </c>
      <c r="R690" s="4" t="s">
        <v>186</v>
      </c>
      <c r="S690" s="4" t="s">
        <v>187</v>
      </c>
      <c r="T690" s="4">
        <v>2021</v>
      </c>
      <c r="U690" s="2" t="str">
        <f>IF(sum!A683="BC",sum!B683,"*")</f>
        <v>*</v>
      </c>
      <c r="V690" s="2"/>
      <c r="W690" s="2" t="str">
        <f>IF(sum!A683="BC",sum!D683,"*")</f>
        <v>*</v>
      </c>
      <c r="Z690" s="4" t="s">
        <v>186</v>
      </c>
      <c r="AA690" s="4" t="s">
        <v>187</v>
      </c>
      <c r="AB690" s="4">
        <v>2021</v>
      </c>
      <c r="AC690" s="2" t="str">
        <f>IF(sum!A683="MA",sum!B683,"*")</f>
        <v>*</v>
      </c>
      <c r="AD690" s="2"/>
      <c r="AE690" s="2" t="str">
        <f>IF(sum!A683="MA",sum!D683,"*")</f>
        <v>*</v>
      </c>
      <c r="AH690" s="4" t="s">
        <v>186</v>
      </c>
      <c r="AI690" s="4" t="s">
        <v>187</v>
      </c>
      <c r="AJ690" s="4">
        <v>2021</v>
      </c>
      <c r="AK690" s="2" t="str">
        <f>IF(sum!A683="ON",sum!B683,"*")</f>
        <v>*</v>
      </c>
      <c r="AL690" s="2"/>
      <c r="AM690" s="2" t="str">
        <f>IF(sum!A683="ON",sum!D683,"*")</f>
        <v>*</v>
      </c>
      <c r="AP690" s="2" t="s">
        <v>186</v>
      </c>
      <c r="AQ690" s="2" t="s">
        <v>187</v>
      </c>
      <c r="AR690" s="2">
        <v>2021</v>
      </c>
      <c r="AS690" s="2" t="str">
        <f>IF(sum!A683="QU",sum!B683,"*")</f>
        <v>TWS-SpHeat_ELE1</v>
      </c>
      <c r="AT690" s="2"/>
      <c r="AU690" s="2">
        <f>IF(sum!A683="QU",sum!D683,"*")</f>
        <v>0.0394560698936084</v>
      </c>
      <c r="AX690" s="4" t="s">
        <v>186</v>
      </c>
      <c r="AY690" s="4" t="s">
        <v>187</v>
      </c>
      <c r="AZ690" s="4">
        <v>2021</v>
      </c>
      <c r="BA690" s="2" t="str">
        <f>IF(sum!A683="SA",sum!B683,"*")</f>
        <v>*</v>
      </c>
      <c r="BB690" s="2"/>
      <c r="BC690" s="2" t="str">
        <f>IF(sum!A683="SA",sum!D683,"*")</f>
        <v>*</v>
      </c>
    </row>
    <row r="691" spans="2:55">
      <c r="B691" s="2" t="s">
        <v>186</v>
      </c>
      <c r="C691" s="2" t="s">
        <v>187</v>
      </c>
      <c r="D691" s="2">
        <v>2021</v>
      </c>
      <c r="J691" s="2" t="s">
        <v>186</v>
      </c>
      <c r="K691" s="2" t="s">
        <v>187</v>
      </c>
      <c r="L691" s="2">
        <v>2021</v>
      </c>
      <c r="M691" s="2" t="str">
        <f>IF(sum!A684="AT",sum!B684,"*")</f>
        <v>*</v>
      </c>
      <c r="N691" s="2"/>
      <c r="O691" s="2" t="str">
        <f>IF(sum!A684="AT",sum!D684,"*")</f>
        <v>*</v>
      </c>
      <c r="R691" s="2" t="s">
        <v>186</v>
      </c>
      <c r="S691" s="2" t="s">
        <v>187</v>
      </c>
      <c r="T691" s="2">
        <v>2021</v>
      </c>
      <c r="U691" s="2" t="str">
        <f>IF(sum!A684="BC",sum!B684,"*")</f>
        <v>*</v>
      </c>
      <c r="V691" s="2"/>
      <c r="W691" s="2" t="str">
        <f>IF(sum!A684="BC",sum!D684,"*")</f>
        <v>*</v>
      </c>
      <c r="Z691" s="2" t="s">
        <v>186</v>
      </c>
      <c r="AA691" s="2" t="s">
        <v>187</v>
      </c>
      <c r="AB691" s="2">
        <v>2021</v>
      </c>
      <c r="AC691" s="2" t="str">
        <f>IF(sum!A684="MA",sum!B684,"*")</f>
        <v>*</v>
      </c>
      <c r="AD691" s="2"/>
      <c r="AE691" s="2" t="str">
        <f>IF(sum!A684="MA",sum!D684,"*")</f>
        <v>*</v>
      </c>
      <c r="AH691" s="2" t="s">
        <v>186</v>
      </c>
      <c r="AI691" s="2" t="s">
        <v>187</v>
      </c>
      <c r="AJ691" s="2">
        <v>2021</v>
      </c>
      <c r="AK691" s="2" t="str">
        <f>IF(sum!A684="ON",sum!B684,"*")</f>
        <v>*</v>
      </c>
      <c r="AL691" s="2"/>
      <c r="AM691" s="2" t="str">
        <f>IF(sum!A684="ON",sum!D684,"*")</f>
        <v>*</v>
      </c>
      <c r="AP691" s="4" t="s">
        <v>186</v>
      </c>
      <c r="AQ691" s="4" t="s">
        <v>187</v>
      </c>
      <c r="AR691" s="4">
        <v>2021</v>
      </c>
      <c r="AS691" s="2" t="str">
        <f>IF(sum!A684="QU",sum!B684,"*")</f>
        <v>TWS-WaterHeat_ELE1</v>
      </c>
      <c r="AT691" s="2"/>
      <c r="AU691" s="2">
        <f>IF(sum!A684="QU",sum!D684,"*")</f>
        <v>0.00634115409004438</v>
      </c>
      <c r="AX691" s="2" t="s">
        <v>186</v>
      </c>
      <c r="AY691" s="2" t="s">
        <v>187</v>
      </c>
      <c r="AZ691" s="2">
        <v>2021</v>
      </c>
      <c r="BA691" s="2" t="str">
        <f>IF(sum!A684="SA",sum!B684,"*")</f>
        <v>*</v>
      </c>
      <c r="BB691" s="2"/>
      <c r="BC691" s="2" t="str">
        <f>IF(sum!A684="SA",sum!D684,"*")</f>
        <v>*</v>
      </c>
    </row>
    <row r="692" spans="2:55">
      <c r="B692" s="4" t="s">
        <v>186</v>
      </c>
      <c r="C692" s="4" t="s">
        <v>187</v>
      </c>
      <c r="D692" s="4">
        <v>2021</v>
      </c>
      <c r="J692" s="4" t="s">
        <v>186</v>
      </c>
      <c r="K692" s="4" t="s">
        <v>187</v>
      </c>
      <c r="L692" s="4">
        <v>2021</v>
      </c>
      <c r="M692" s="2" t="str">
        <f>IF(sum!A685="AT",sum!B685,"*")</f>
        <v>*</v>
      </c>
      <c r="N692" s="2"/>
      <c r="O692" s="2" t="str">
        <f>IF(sum!A685="AT",sum!D685,"*")</f>
        <v>*</v>
      </c>
      <c r="R692" s="4" t="s">
        <v>186</v>
      </c>
      <c r="S692" s="4" t="s">
        <v>187</v>
      </c>
      <c r="T692" s="4">
        <v>2021</v>
      </c>
      <c r="U692" s="2" t="str">
        <f>IF(sum!A685="BC",sum!B685,"*")</f>
        <v>*</v>
      </c>
      <c r="V692" s="2"/>
      <c r="W692" s="2" t="str">
        <f>IF(sum!A685="BC",sum!D685,"*")</f>
        <v>*</v>
      </c>
      <c r="Z692" s="4" t="s">
        <v>186</v>
      </c>
      <c r="AA692" s="4" t="s">
        <v>187</v>
      </c>
      <c r="AB692" s="4">
        <v>2021</v>
      </c>
      <c r="AC692" s="2" t="str">
        <f>IF(sum!A685="MA",sum!B685,"*")</f>
        <v>*</v>
      </c>
      <c r="AD692" s="2"/>
      <c r="AE692" s="2" t="str">
        <f>IF(sum!A685="MA",sum!D685,"*")</f>
        <v>*</v>
      </c>
      <c r="AH692" s="4" t="s">
        <v>186</v>
      </c>
      <c r="AI692" s="4" t="s">
        <v>187</v>
      </c>
      <c r="AJ692" s="4">
        <v>2021</v>
      </c>
      <c r="AK692" s="2" t="str">
        <f>IF(sum!A685="ON",sum!B685,"*")</f>
        <v>*</v>
      </c>
      <c r="AL692" s="2"/>
      <c r="AM692" s="2" t="str">
        <f>IF(sum!A685="ON",sum!D685,"*")</f>
        <v>*</v>
      </c>
      <c r="AP692" s="2" t="s">
        <v>186</v>
      </c>
      <c r="AQ692" s="2" t="s">
        <v>187</v>
      </c>
      <c r="AR692" s="2">
        <v>2021</v>
      </c>
      <c r="AS692" s="2" t="str">
        <f>IF(sum!A685="QU",sum!B685,"*")</f>
        <v>WST-AuxiliaryEquip_ELE1</v>
      </c>
      <c r="AT692" s="2"/>
      <c r="AU692" s="2">
        <f>IF(sum!A685="QU",sum!D685,"*")</f>
        <v>0.0443880786303106</v>
      </c>
      <c r="AX692" s="4" t="s">
        <v>186</v>
      </c>
      <c r="AY692" s="4" t="s">
        <v>187</v>
      </c>
      <c r="AZ692" s="4">
        <v>2021</v>
      </c>
      <c r="BA692" s="2" t="str">
        <f>IF(sum!A685="SA",sum!B685,"*")</f>
        <v>*</v>
      </c>
      <c r="BB692" s="2"/>
      <c r="BC692" s="2" t="str">
        <f>IF(sum!A685="SA",sum!D685,"*")</f>
        <v>*</v>
      </c>
    </row>
    <row r="693" spans="2:55">
      <c r="B693" s="2" t="s">
        <v>186</v>
      </c>
      <c r="C693" s="2" t="s">
        <v>187</v>
      </c>
      <c r="D693" s="2">
        <v>2021</v>
      </c>
      <c r="J693" s="2" t="s">
        <v>186</v>
      </c>
      <c r="K693" s="2" t="s">
        <v>187</v>
      </c>
      <c r="L693" s="2">
        <v>2021</v>
      </c>
      <c r="M693" s="2" t="str">
        <f>IF(sum!A686="AT",sum!B686,"*")</f>
        <v>*</v>
      </c>
      <c r="N693" s="2"/>
      <c r="O693" s="2" t="str">
        <f>IF(sum!A686="AT",sum!D686,"*")</f>
        <v>*</v>
      </c>
      <c r="R693" s="2" t="s">
        <v>186</v>
      </c>
      <c r="S693" s="2" t="s">
        <v>187</v>
      </c>
      <c r="T693" s="2">
        <v>2021</v>
      </c>
      <c r="U693" s="2" t="str">
        <f>IF(sum!A686="BC",sum!B686,"*")</f>
        <v>*</v>
      </c>
      <c r="V693" s="2"/>
      <c r="W693" s="2" t="str">
        <f>IF(sum!A686="BC",sum!D686,"*")</f>
        <v>*</v>
      </c>
      <c r="Z693" s="2" t="s">
        <v>186</v>
      </c>
      <c r="AA693" s="2" t="s">
        <v>187</v>
      </c>
      <c r="AB693" s="2">
        <v>2021</v>
      </c>
      <c r="AC693" s="2" t="str">
        <f>IF(sum!A686="MA",sum!B686,"*")</f>
        <v>*</v>
      </c>
      <c r="AD693" s="2"/>
      <c r="AE693" s="2" t="str">
        <f>IF(sum!A686="MA",sum!D686,"*")</f>
        <v>*</v>
      </c>
      <c r="AH693" s="2" t="s">
        <v>186</v>
      </c>
      <c r="AI693" s="2" t="s">
        <v>187</v>
      </c>
      <c r="AJ693" s="2">
        <v>2021</v>
      </c>
      <c r="AK693" s="2" t="str">
        <f>IF(sum!A686="ON",sum!B686,"*")</f>
        <v>*</v>
      </c>
      <c r="AL693" s="2"/>
      <c r="AM693" s="2" t="str">
        <f>IF(sum!A686="ON",sum!D686,"*")</f>
        <v>*</v>
      </c>
      <c r="AP693" s="4" t="s">
        <v>186</v>
      </c>
      <c r="AQ693" s="4" t="s">
        <v>187</v>
      </c>
      <c r="AR693" s="4">
        <v>2021</v>
      </c>
      <c r="AS693" s="2" t="str">
        <f>IF(sum!A686="QU",sum!B686,"*")</f>
        <v>WST-AuxiliaryMot_ELE1</v>
      </c>
      <c r="AT693" s="2"/>
      <c r="AU693" s="2">
        <f>IF(sum!A686="QU",sum!D686,"*")</f>
        <v>0.0197750077448727</v>
      </c>
      <c r="AX693" s="2" t="s">
        <v>186</v>
      </c>
      <c r="AY693" s="2" t="s">
        <v>187</v>
      </c>
      <c r="AZ693" s="2">
        <v>2021</v>
      </c>
      <c r="BA693" s="2" t="str">
        <f>IF(sum!A686="SA",sum!B686,"*")</f>
        <v>*</v>
      </c>
      <c r="BB693" s="2"/>
      <c r="BC693" s="2" t="str">
        <f>IF(sum!A686="SA",sum!D686,"*")</f>
        <v>*</v>
      </c>
    </row>
    <row r="694" spans="2:55">
      <c r="B694" s="4" t="s">
        <v>186</v>
      </c>
      <c r="C694" s="4" t="s">
        <v>187</v>
      </c>
      <c r="D694" s="4">
        <v>2021</v>
      </c>
      <c r="J694" s="4" t="s">
        <v>186</v>
      </c>
      <c r="K694" s="4" t="s">
        <v>187</v>
      </c>
      <c r="L694" s="4">
        <v>2021</v>
      </c>
      <c r="M694" s="2" t="str">
        <f>IF(sum!A687="AT",sum!B687,"*")</f>
        <v>*</v>
      </c>
      <c r="N694" s="2"/>
      <c r="O694" s="2" t="str">
        <f>IF(sum!A687="AT",sum!D687,"*")</f>
        <v>*</v>
      </c>
      <c r="R694" s="4" t="s">
        <v>186</v>
      </c>
      <c r="S694" s="4" t="s">
        <v>187</v>
      </c>
      <c r="T694" s="4">
        <v>2021</v>
      </c>
      <c r="U694" s="2" t="str">
        <f>IF(sum!A687="BC",sum!B687,"*")</f>
        <v>*</v>
      </c>
      <c r="V694" s="2"/>
      <c r="W694" s="2" t="str">
        <f>IF(sum!A687="BC",sum!D687,"*")</f>
        <v>*</v>
      </c>
      <c r="Z694" s="4" t="s">
        <v>186</v>
      </c>
      <c r="AA694" s="4" t="s">
        <v>187</v>
      </c>
      <c r="AB694" s="4">
        <v>2021</v>
      </c>
      <c r="AC694" s="2" t="str">
        <f>IF(sum!A687="MA",sum!B687,"*")</f>
        <v>*</v>
      </c>
      <c r="AD694" s="2"/>
      <c r="AE694" s="2" t="str">
        <f>IF(sum!A687="MA",sum!D687,"*")</f>
        <v>*</v>
      </c>
      <c r="AH694" s="4" t="s">
        <v>186</v>
      </c>
      <c r="AI694" s="4" t="s">
        <v>187</v>
      </c>
      <c r="AJ694" s="4">
        <v>2021</v>
      </c>
      <c r="AK694" s="2" t="str">
        <f>IF(sum!A687="ON",sum!B687,"*")</f>
        <v>*</v>
      </c>
      <c r="AL694" s="2"/>
      <c r="AM694" s="2" t="str">
        <f>IF(sum!A687="ON",sum!D687,"*")</f>
        <v>*</v>
      </c>
      <c r="AP694" s="2" t="s">
        <v>186</v>
      </c>
      <c r="AQ694" s="2" t="s">
        <v>187</v>
      </c>
      <c r="AR694" s="2">
        <v>2021</v>
      </c>
      <c r="AS694" s="2" t="str">
        <f>IF(sum!A687="QU",sum!B687,"*")</f>
        <v>WST-Light_ELE1</v>
      </c>
      <c r="AT694" s="2"/>
      <c r="AU694" s="2">
        <f>IF(sum!A687="QU",sum!D687,"*")</f>
        <v>0.0570703868103995</v>
      </c>
      <c r="AX694" s="4" t="s">
        <v>186</v>
      </c>
      <c r="AY694" s="4" t="s">
        <v>187</v>
      </c>
      <c r="AZ694" s="4">
        <v>2021</v>
      </c>
      <c r="BA694" s="2" t="str">
        <f>IF(sum!A687="SA",sum!B687,"*")</f>
        <v>*</v>
      </c>
      <c r="BB694" s="2"/>
      <c r="BC694" s="2" t="str">
        <f>IF(sum!A687="SA",sum!D687,"*")</f>
        <v>*</v>
      </c>
    </row>
    <row r="695" spans="2:55">
      <c r="B695" s="2" t="s">
        <v>186</v>
      </c>
      <c r="C695" s="2" t="s">
        <v>187</v>
      </c>
      <c r="D695" s="2">
        <v>2021</v>
      </c>
      <c r="J695" s="2" t="s">
        <v>186</v>
      </c>
      <c r="K695" s="2" t="s">
        <v>187</v>
      </c>
      <c r="L695" s="2">
        <v>2021</v>
      </c>
      <c r="M695" s="2" t="str">
        <f>IF(sum!A688="AT",sum!B688,"*")</f>
        <v>*</v>
      </c>
      <c r="N695" s="2"/>
      <c r="O695" s="2" t="str">
        <f>IF(sum!A688="AT",sum!D688,"*")</f>
        <v>*</v>
      </c>
      <c r="R695" s="2" t="s">
        <v>186</v>
      </c>
      <c r="S695" s="2" t="s">
        <v>187</v>
      </c>
      <c r="T695" s="2">
        <v>2021</v>
      </c>
      <c r="U695" s="2" t="str">
        <f>IF(sum!A688="BC",sum!B688,"*")</f>
        <v>*</v>
      </c>
      <c r="V695" s="2"/>
      <c r="W695" s="2" t="str">
        <f>IF(sum!A688="BC",sum!D688,"*")</f>
        <v>*</v>
      </c>
      <c r="Z695" s="2" t="s">
        <v>186</v>
      </c>
      <c r="AA695" s="2" t="s">
        <v>187</v>
      </c>
      <c r="AB695" s="2">
        <v>2021</v>
      </c>
      <c r="AC695" s="2" t="str">
        <f>IF(sum!A688="MA",sum!B688,"*")</f>
        <v>*</v>
      </c>
      <c r="AD695" s="2"/>
      <c r="AE695" s="2" t="str">
        <f>IF(sum!A688="MA",sum!D688,"*")</f>
        <v>*</v>
      </c>
      <c r="AH695" s="2" t="s">
        <v>186</v>
      </c>
      <c r="AI695" s="2" t="s">
        <v>187</v>
      </c>
      <c r="AJ695" s="2">
        <v>2021</v>
      </c>
      <c r="AK695" s="2" t="str">
        <f>IF(sum!A688="ON",sum!B688,"*")</f>
        <v>*</v>
      </c>
      <c r="AL695" s="2"/>
      <c r="AM695" s="2" t="str">
        <f>IF(sum!A688="ON",sum!D688,"*")</f>
        <v>*</v>
      </c>
      <c r="AP695" s="4" t="s">
        <v>186</v>
      </c>
      <c r="AQ695" s="4" t="s">
        <v>187</v>
      </c>
      <c r="AR695" s="4">
        <v>2021</v>
      </c>
      <c r="AS695" s="2" t="str">
        <f>IF(sum!A688="QU",sum!B688,"*")</f>
        <v>WST-SpCool_ELE1</v>
      </c>
      <c r="AT695" s="2"/>
      <c r="AU695" s="2">
        <f>IF(sum!A688="QU",sum!D688,"*")</f>
        <v>0.015852885225111</v>
      </c>
      <c r="AX695" s="2" t="s">
        <v>186</v>
      </c>
      <c r="AY695" s="2" t="s">
        <v>187</v>
      </c>
      <c r="AZ695" s="2">
        <v>2021</v>
      </c>
      <c r="BA695" s="2" t="str">
        <f>IF(sum!A688="SA",sum!B688,"*")</f>
        <v>*</v>
      </c>
      <c r="BB695" s="2"/>
      <c r="BC695" s="2" t="str">
        <f>IF(sum!A688="SA",sum!D688,"*")</f>
        <v>*</v>
      </c>
    </row>
    <row r="696" spans="2:55">
      <c r="B696" s="4" t="s">
        <v>186</v>
      </c>
      <c r="C696" s="4" t="s">
        <v>187</v>
      </c>
      <c r="D696" s="4">
        <v>2021</v>
      </c>
      <c r="J696" s="4" t="s">
        <v>186</v>
      </c>
      <c r="K696" s="4" t="s">
        <v>187</v>
      </c>
      <c r="L696" s="4">
        <v>2021</v>
      </c>
      <c r="M696" s="2" t="str">
        <f>IF(sum!A689="AT",sum!B689,"*")</f>
        <v>*</v>
      </c>
      <c r="N696" s="2"/>
      <c r="O696" s="2" t="str">
        <f>IF(sum!A689="AT",sum!D689,"*")</f>
        <v>*</v>
      </c>
      <c r="R696" s="4" t="s">
        <v>186</v>
      </c>
      <c r="S696" s="4" t="s">
        <v>187</v>
      </c>
      <c r="T696" s="4">
        <v>2021</v>
      </c>
      <c r="U696" s="2" t="str">
        <f>IF(sum!A689="BC",sum!B689,"*")</f>
        <v>*</v>
      </c>
      <c r="V696" s="2"/>
      <c r="W696" s="2" t="str">
        <f>IF(sum!A689="BC",sum!D689,"*")</f>
        <v>*</v>
      </c>
      <c r="Z696" s="4" t="s">
        <v>186</v>
      </c>
      <c r="AA696" s="4" t="s">
        <v>187</v>
      </c>
      <c r="AB696" s="4">
        <v>2021</v>
      </c>
      <c r="AC696" s="2" t="str">
        <f>IF(sum!A689="MA",sum!B689,"*")</f>
        <v>*</v>
      </c>
      <c r="AD696" s="2"/>
      <c r="AE696" s="2" t="str">
        <f>IF(sum!A689="MA",sum!D689,"*")</f>
        <v>*</v>
      </c>
      <c r="AH696" s="4" t="s">
        <v>186</v>
      </c>
      <c r="AI696" s="4" t="s">
        <v>187</v>
      </c>
      <c r="AJ696" s="4">
        <v>2021</v>
      </c>
      <c r="AK696" s="2" t="str">
        <f>IF(sum!A689="ON",sum!B689,"*")</f>
        <v>*</v>
      </c>
      <c r="AL696" s="2"/>
      <c r="AM696" s="2" t="str">
        <f>IF(sum!A689="ON",sum!D689,"*")</f>
        <v>*</v>
      </c>
      <c r="AP696" s="2" t="s">
        <v>186</v>
      </c>
      <c r="AQ696" s="2" t="s">
        <v>187</v>
      </c>
      <c r="AR696" s="2">
        <v>2021</v>
      </c>
      <c r="AS696" s="2" t="str">
        <f>IF(sum!A689="QU",sum!B689,"*")</f>
        <v>WST-SpHeat_ELE1</v>
      </c>
      <c r="AT696" s="2"/>
      <c r="AU696" s="2">
        <f>IF(sum!A689="QU",sum!D689,"*")</f>
        <v>0.0422743606002957</v>
      </c>
      <c r="AX696" s="4" t="s">
        <v>186</v>
      </c>
      <c r="AY696" s="4" t="s">
        <v>187</v>
      </c>
      <c r="AZ696" s="4">
        <v>2021</v>
      </c>
      <c r="BA696" s="2" t="str">
        <f>IF(sum!A689="SA",sum!B689,"*")</f>
        <v>*</v>
      </c>
      <c r="BB696" s="2"/>
      <c r="BC696" s="2" t="str">
        <f>IF(sum!A689="SA",sum!D689,"*")</f>
        <v>*</v>
      </c>
    </row>
    <row r="697" spans="2:55">
      <c r="B697" s="2" t="s">
        <v>186</v>
      </c>
      <c r="C697" s="2" t="s">
        <v>187</v>
      </c>
      <c r="D697" s="2">
        <v>2021</v>
      </c>
      <c r="J697" s="2" t="s">
        <v>186</v>
      </c>
      <c r="K697" s="2" t="s">
        <v>187</v>
      </c>
      <c r="L697" s="2">
        <v>2021</v>
      </c>
      <c r="M697" s="2" t="str">
        <f>IF(sum!A690="AT",sum!B690,"*")</f>
        <v>*</v>
      </c>
      <c r="N697" s="2"/>
      <c r="O697" s="2" t="str">
        <f>IF(sum!A690="AT",sum!D690,"*")</f>
        <v>*</v>
      </c>
      <c r="R697" s="2" t="s">
        <v>186</v>
      </c>
      <c r="S697" s="2" t="s">
        <v>187</v>
      </c>
      <c r="T697" s="2">
        <v>2021</v>
      </c>
      <c r="U697" s="2" t="str">
        <f>IF(sum!A690="BC",sum!B690,"*")</f>
        <v>*</v>
      </c>
      <c r="V697" s="2"/>
      <c r="W697" s="2" t="str">
        <f>IF(sum!A690="BC",sum!D690,"*")</f>
        <v>*</v>
      </c>
      <c r="Z697" s="2" t="s">
        <v>186</v>
      </c>
      <c r="AA697" s="2" t="s">
        <v>187</v>
      </c>
      <c r="AB697" s="2">
        <v>2021</v>
      </c>
      <c r="AC697" s="2" t="str">
        <f>IF(sum!A690="MA",sum!B690,"*")</f>
        <v>*</v>
      </c>
      <c r="AD697" s="2"/>
      <c r="AE697" s="2" t="str">
        <f>IF(sum!A690="MA",sum!D690,"*")</f>
        <v>*</v>
      </c>
      <c r="AH697" s="2" t="s">
        <v>186</v>
      </c>
      <c r="AI697" s="2" t="s">
        <v>187</v>
      </c>
      <c r="AJ697" s="2">
        <v>2021</v>
      </c>
      <c r="AK697" s="2" t="str">
        <f>IF(sum!A690="ON",sum!B690,"*")</f>
        <v>*</v>
      </c>
      <c r="AL697" s="2"/>
      <c r="AM697" s="2" t="str">
        <f>IF(sum!A690="ON",sum!D690,"*")</f>
        <v>*</v>
      </c>
      <c r="AP697" s="4" t="s">
        <v>186</v>
      </c>
      <c r="AQ697" s="4" t="s">
        <v>187</v>
      </c>
      <c r="AR697" s="4">
        <v>2021</v>
      </c>
      <c r="AS697" s="2" t="str">
        <f>IF(sum!A690="QU",sum!B690,"*")</f>
        <v>WST-WaterHeat_ELE1</v>
      </c>
      <c r="AT697" s="2"/>
      <c r="AU697" s="2">
        <f>IF(sum!A690="QU",sum!D690,"*")</f>
        <v>0.0126823081800888</v>
      </c>
      <c r="AX697" s="2" t="s">
        <v>186</v>
      </c>
      <c r="AY697" s="2" t="s">
        <v>187</v>
      </c>
      <c r="AZ697" s="2">
        <v>2021</v>
      </c>
      <c r="BA697" s="2" t="str">
        <f>IF(sum!A690="SA",sum!B690,"*")</f>
        <v>*</v>
      </c>
      <c r="BB697" s="2"/>
      <c r="BC697" s="2" t="str">
        <f>IF(sum!A690="SA",sum!D690,"*")</f>
        <v>*</v>
      </c>
    </row>
    <row r="698" spans="2:55">
      <c r="B698" s="4" t="s">
        <v>186</v>
      </c>
      <c r="C698" s="4" t="s">
        <v>187</v>
      </c>
      <c r="D698" s="4">
        <v>2021</v>
      </c>
      <c r="J698" s="4" t="s">
        <v>186</v>
      </c>
      <c r="K698" s="4" t="s">
        <v>187</v>
      </c>
      <c r="L698" s="4">
        <v>2021</v>
      </c>
      <c r="M698" s="2" t="str">
        <f>IF(sum!A691="AT",sum!B691,"*")</f>
        <v>*</v>
      </c>
      <c r="N698" s="2"/>
      <c r="O698" s="2" t="str">
        <f>IF(sum!A691="AT",sum!D691,"*")</f>
        <v>*</v>
      </c>
      <c r="R698" s="4" t="s">
        <v>186</v>
      </c>
      <c r="S698" s="4" t="s">
        <v>187</v>
      </c>
      <c r="T698" s="4">
        <v>2021</v>
      </c>
      <c r="U698" s="2" t="str">
        <f>IF(sum!A691="BC",sum!B691,"*")</f>
        <v>*</v>
      </c>
      <c r="V698" s="2"/>
      <c r="W698" s="2" t="str">
        <f>IF(sum!A691="BC",sum!D691,"*")</f>
        <v>*</v>
      </c>
      <c r="Z698" s="4" t="s">
        <v>186</v>
      </c>
      <c r="AA698" s="4" t="s">
        <v>187</v>
      </c>
      <c r="AB698" s="4">
        <v>2021</v>
      </c>
      <c r="AC698" s="2" t="str">
        <f>IF(sum!A691="MA",sum!B691,"*")</f>
        <v>*</v>
      </c>
      <c r="AD698" s="2"/>
      <c r="AE698" s="2" t="str">
        <f>IF(sum!A691="MA",sum!D691,"*")</f>
        <v>*</v>
      </c>
      <c r="AH698" s="4" t="s">
        <v>186</v>
      </c>
      <c r="AI698" s="4" t="s">
        <v>187</v>
      </c>
      <c r="AJ698" s="4">
        <v>2021</v>
      </c>
      <c r="AK698" s="2" t="str">
        <f>IF(sum!A691="ON",sum!B691,"*")</f>
        <v>*</v>
      </c>
      <c r="AL698" s="2"/>
      <c r="AM698" s="2" t="str">
        <f>IF(sum!A691="ON",sum!D691,"*")</f>
        <v>*</v>
      </c>
      <c r="AP698" s="2" t="s">
        <v>186</v>
      </c>
      <c r="AQ698" s="2" t="s">
        <v>187</v>
      </c>
      <c r="AR698" s="2">
        <v>2021</v>
      </c>
      <c r="AS698" s="2" t="str">
        <f>IF(sum!A691="QU",sum!B691,"*")</f>
        <v>*</v>
      </c>
      <c r="AT698" s="2"/>
      <c r="AU698" s="2" t="str">
        <f>IF(sum!A691="QU",sum!D691,"*")</f>
        <v>*</v>
      </c>
      <c r="AX698" s="4" t="s">
        <v>186</v>
      </c>
      <c r="AY698" s="4" t="s">
        <v>187</v>
      </c>
      <c r="AZ698" s="4">
        <v>2021</v>
      </c>
      <c r="BA698" s="2" t="str">
        <f>IF(sum!A691="SA",sum!B691,"*")</f>
        <v>AFM-AuxiliaryEquip_ELE1</v>
      </c>
      <c r="BB698" s="2"/>
      <c r="BC698" s="2">
        <f>IF(sum!A691="SA",sum!D691,"*")</f>
        <v>0.00634115409004439</v>
      </c>
    </row>
    <row r="699" spans="2:55">
      <c r="B699" s="2" t="s">
        <v>186</v>
      </c>
      <c r="C699" s="2" t="s">
        <v>187</v>
      </c>
      <c r="D699" s="2">
        <v>2021</v>
      </c>
      <c r="J699" s="2" t="s">
        <v>186</v>
      </c>
      <c r="K699" s="2" t="s">
        <v>187</v>
      </c>
      <c r="L699" s="2">
        <v>2021</v>
      </c>
      <c r="M699" s="2" t="str">
        <f>IF(sum!A692="AT",sum!B692,"*")</f>
        <v>*</v>
      </c>
      <c r="N699" s="2"/>
      <c r="O699" s="2" t="str">
        <f>IF(sum!A692="AT",sum!D692,"*")</f>
        <v>*</v>
      </c>
      <c r="R699" s="2" t="s">
        <v>186</v>
      </c>
      <c r="S699" s="2" t="s">
        <v>187</v>
      </c>
      <c r="T699" s="2">
        <v>2021</v>
      </c>
      <c r="U699" s="2" t="str">
        <f>IF(sum!A692="BC",sum!B692,"*")</f>
        <v>*</v>
      </c>
      <c r="V699" s="2"/>
      <c r="W699" s="2" t="str">
        <f>IF(sum!A692="BC",sum!D692,"*")</f>
        <v>*</v>
      </c>
      <c r="Z699" s="2" t="s">
        <v>186</v>
      </c>
      <c r="AA699" s="2" t="s">
        <v>187</v>
      </c>
      <c r="AB699" s="2">
        <v>2021</v>
      </c>
      <c r="AC699" s="2" t="str">
        <f>IF(sum!A692="MA",sum!B692,"*")</f>
        <v>*</v>
      </c>
      <c r="AD699" s="2"/>
      <c r="AE699" s="2" t="str">
        <f>IF(sum!A692="MA",sum!D692,"*")</f>
        <v>*</v>
      </c>
      <c r="AH699" s="2" t="s">
        <v>186</v>
      </c>
      <c r="AI699" s="2" t="s">
        <v>187</v>
      </c>
      <c r="AJ699" s="2">
        <v>2021</v>
      </c>
      <c r="AK699" s="2" t="str">
        <f>IF(sum!A692="ON",sum!B692,"*")</f>
        <v>*</v>
      </c>
      <c r="AL699" s="2"/>
      <c r="AM699" s="2" t="str">
        <f>IF(sum!A692="ON",sum!D692,"*")</f>
        <v>*</v>
      </c>
      <c r="AP699" s="4" t="s">
        <v>186</v>
      </c>
      <c r="AQ699" s="4" t="s">
        <v>187</v>
      </c>
      <c r="AR699" s="4">
        <v>2021</v>
      </c>
      <c r="AS699" s="2" t="str">
        <f>IF(sum!A692="QU",sum!B692,"*")</f>
        <v>*</v>
      </c>
      <c r="AT699" s="2"/>
      <c r="AU699" s="2" t="str">
        <f>IF(sum!A692="QU",sum!D692,"*")</f>
        <v>*</v>
      </c>
      <c r="AX699" s="2" t="s">
        <v>186</v>
      </c>
      <c r="AY699" s="2" t="s">
        <v>187</v>
      </c>
      <c r="AZ699" s="2">
        <v>2021</v>
      </c>
      <c r="BA699" s="2" t="str">
        <f>IF(sum!A692="SA",sum!B692,"*")</f>
        <v>AFM-AuxiliaryMot_ELE1</v>
      </c>
      <c r="BB699" s="2"/>
      <c r="BC699" s="2">
        <f>IF(sum!A692="SA",sum!D692,"*")</f>
        <v>0.00317057704502223</v>
      </c>
    </row>
    <row r="700" spans="2:55">
      <c r="B700" s="4" t="s">
        <v>186</v>
      </c>
      <c r="C700" s="4" t="s">
        <v>187</v>
      </c>
      <c r="D700" s="4">
        <v>2021</v>
      </c>
      <c r="J700" s="4" t="s">
        <v>186</v>
      </c>
      <c r="K700" s="4" t="s">
        <v>187</v>
      </c>
      <c r="L700" s="4">
        <v>2021</v>
      </c>
      <c r="M700" s="2" t="str">
        <f>IF(sum!A693="AT",sum!B693,"*")</f>
        <v>*</v>
      </c>
      <c r="N700" s="2"/>
      <c r="O700" s="2" t="str">
        <f>IF(sum!A693="AT",sum!D693,"*")</f>
        <v>*</v>
      </c>
      <c r="R700" s="4" t="s">
        <v>186</v>
      </c>
      <c r="S700" s="4" t="s">
        <v>187</v>
      </c>
      <c r="T700" s="4">
        <v>2021</v>
      </c>
      <c r="U700" s="2" t="str">
        <f>IF(sum!A693="BC",sum!B693,"*")</f>
        <v>*</v>
      </c>
      <c r="V700" s="2"/>
      <c r="W700" s="2" t="str">
        <f>IF(sum!A693="BC",sum!D693,"*")</f>
        <v>*</v>
      </c>
      <c r="Z700" s="4" t="s">
        <v>186</v>
      </c>
      <c r="AA700" s="4" t="s">
        <v>187</v>
      </c>
      <c r="AB700" s="4">
        <v>2021</v>
      </c>
      <c r="AC700" s="2" t="str">
        <f>IF(sum!A693="MA",sum!B693,"*")</f>
        <v>*</v>
      </c>
      <c r="AD700" s="2"/>
      <c r="AE700" s="2" t="str">
        <f>IF(sum!A693="MA",sum!D693,"*")</f>
        <v>*</v>
      </c>
      <c r="AH700" s="4" t="s">
        <v>186</v>
      </c>
      <c r="AI700" s="4" t="s">
        <v>187</v>
      </c>
      <c r="AJ700" s="4">
        <v>2021</v>
      </c>
      <c r="AK700" s="2" t="str">
        <f>IF(sum!A693="ON",sum!B693,"*")</f>
        <v>*</v>
      </c>
      <c r="AL700" s="2"/>
      <c r="AM700" s="2" t="str">
        <f>IF(sum!A693="ON",sum!D693,"*")</f>
        <v>*</v>
      </c>
      <c r="AP700" s="2" t="s">
        <v>186</v>
      </c>
      <c r="AQ700" s="2" t="s">
        <v>187</v>
      </c>
      <c r="AR700" s="2">
        <v>2021</v>
      </c>
      <c r="AS700" s="2" t="str">
        <f>IF(sum!A693="QU",sum!B693,"*")</f>
        <v>*</v>
      </c>
      <c r="AT700" s="2"/>
      <c r="AU700" s="2" t="str">
        <f>IF(sum!A693="QU",sum!D693,"*")</f>
        <v>*</v>
      </c>
      <c r="AX700" s="4" t="s">
        <v>186</v>
      </c>
      <c r="AY700" s="4" t="s">
        <v>187</v>
      </c>
      <c r="AZ700" s="4">
        <v>2021</v>
      </c>
      <c r="BA700" s="2" t="str">
        <f>IF(sum!A693="SA",sum!B693,"*")</f>
        <v>AFM-Light_ELE1</v>
      </c>
      <c r="BB700" s="2"/>
      <c r="BC700" s="2">
        <f>IF(sum!A693="SA",sum!D693,"*")</f>
        <v>0.0126823081800886</v>
      </c>
    </row>
    <row r="701" spans="2:55">
      <c r="B701" s="2" t="s">
        <v>186</v>
      </c>
      <c r="C701" s="2" t="s">
        <v>187</v>
      </c>
      <c r="D701" s="2">
        <v>2021</v>
      </c>
      <c r="J701" s="2" t="s">
        <v>186</v>
      </c>
      <c r="K701" s="2" t="s">
        <v>187</v>
      </c>
      <c r="L701" s="2">
        <v>2021</v>
      </c>
      <c r="M701" s="2" t="str">
        <f>IF(sum!A694="AT",sum!B694,"*")</f>
        <v>*</v>
      </c>
      <c r="N701" s="2"/>
      <c r="O701" s="2" t="str">
        <f>IF(sum!A694="AT",sum!D694,"*")</f>
        <v>*</v>
      </c>
      <c r="R701" s="2" t="s">
        <v>186</v>
      </c>
      <c r="S701" s="2" t="s">
        <v>187</v>
      </c>
      <c r="T701" s="2">
        <v>2021</v>
      </c>
      <c r="U701" s="2" t="str">
        <f>IF(sum!A694="BC",sum!B694,"*")</f>
        <v>*</v>
      </c>
      <c r="V701" s="2"/>
      <c r="W701" s="2" t="str">
        <f>IF(sum!A694="BC",sum!D694,"*")</f>
        <v>*</v>
      </c>
      <c r="Z701" s="2" t="s">
        <v>186</v>
      </c>
      <c r="AA701" s="2" t="s">
        <v>187</v>
      </c>
      <c r="AB701" s="2">
        <v>2021</v>
      </c>
      <c r="AC701" s="2" t="str">
        <f>IF(sum!A694="MA",sum!B694,"*")</f>
        <v>*</v>
      </c>
      <c r="AD701" s="2"/>
      <c r="AE701" s="2" t="str">
        <f>IF(sum!A694="MA",sum!D694,"*")</f>
        <v>*</v>
      </c>
      <c r="AH701" s="2" t="s">
        <v>186</v>
      </c>
      <c r="AI701" s="2" t="s">
        <v>187</v>
      </c>
      <c r="AJ701" s="2">
        <v>2021</v>
      </c>
      <c r="AK701" s="2" t="str">
        <f>IF(sum!A694="ON",sum!B694,"*")</f>
        <v>*</v>
      </c>
      <c r="AL701" s="2"/>
      <c r="AM701" s="2" t="str">
        <f>IF(sum!A694="ON",sum!D694,"*")</f>
        <v>*</v>
      </c>
      <c r="AP701" s="4" t="s">
        <v>186</v>
      </c>
      <c r="AQ701" s="4" t="s">
        <v>187</v>
      </c>
      <c r="AR701" s="4">
        <v>2021</v>
      </c>
      <c r="AS701" s="2" t="str">
        <f>IF(sum!A694="QU",sum!B694,"*")</f>
        <v>*</v>
      </c>
      <c r="AT701" s="2"/>
      <c r="AU701" s="2" t="str">
        <f>IF(sum!A694="QU",sum!D694,"*")</f>
        <v>*</v>
      </c>
      <c r="AX701" s="2" t="s">
        <v>186</v>
      </c>
      <c r="AY701" s="2" t="s">
        <v>187</v>
      </c>
      <c r="AZ701" s="2">
        <v>2021</v>
      </c>
      <c r="BA701" s="2" t="str">
        <f>IF(sum!A694="SA",sum!B694,"*")</f>
        <v>AFM-SpHeat_ELE1</v>
      </c>
      <c r="BB701" s="2"/>
      <c r="BC701" s="2">
        <f>IF(sum!A694="SA",sum!D694,"*")</f>
        <v>0.028182907066864</v>
      </c>
    </row>
    <row r="702" spans="2:55">
      <c r="B702" s="4" t="s">
        <v>186</v>
      </c>
      <c r="C702" s="4" t="s">
        <v>187</v>
      </c>
      <c r="D702" s="4">
        <v>2021</v>
      </c>
      <c r="J702" s="4" t="s">
        <v>186</v>
      </c>
      <c r="K702" s="4" t="s">
        <v>187</v>
      </c>
      <c r="L702" s="4">
        <v>2021</v>
      </c>
      <c r="M702" s="2" t="str">
        <f>IF(sum!A695="AT",sum!B695,"*")</f>
        <v>*</v>
      </c>
      <c r="N702" s="2"/>
      <c r="O702" s="2" t="str">
        <f>IF(sum!A695="AT",sum!D695,"*")</f>
        <v>*</v>
      </c>
      <c r="R702" s="4" t="s">
        <v>186</v>
      </c>
      <c r="S702" s="4" t="s">
        <v>187</v>
      </c>
      <c r="T702" s="4">
        <v>2021</v>
      </c>
      <c r="U702" s="2" t="str">
        <f>IF(sum!A695="BC",sum!B695,"*")</f>
        <v>*</v>
      </c>
      <c r="V702" s="2"/>
      <c r="W702" s="2" t="str">
        <f>IF(sum!A695="BC",sum!D695,"*")</f>
        <v>*</v>
      </c>
      <c r="Z702" s="4" t="s">
        <v>186</v>
      </c>
      <c r="AA702" s="4" t="s">
        <v>187</v>
      </c>
      <c r="AB702" s="4">
        <v>2021</v>
      </c>
      <c r="AC702" s="2" t="str">
        <f>IF(sum!A695="MA",sum!B695,"*")</f>
        <v>*</v>
      </c>
      <c r="AD702" s="2"/>
      <c r="AE702" s="2" t="str">
        <f>IF(sum!A695="MA",sum!D695,"*")</f>
        <v>*</v>
      </c>
      <c r="AH702" s="4" t="s">
        <v>186</v>
      </c>
      <c r="AI702" s="4" t="s">
        <v>187</v>
      </c>
      <c r="AJ702" s="4">
        <v>2021</v>
      </c>
      <c r="AK702" s="2" t="str">
        <f>IF(sum!A695="ON",sum!B695,"*")</f>
        <v>*</v>
      </c>
      <c r="AL702" s="2"/>
      <c r="AM702" s="2" t="str">
        <f>IF(sum!A695="ON",sum!D695,"*")</f>
        <v>*</v>
      </c>
      <c r="AP702" s="2" t="s">
        <v>186</v>
      </c>
      <c r="AQ702" s="2" t="s">
        <v>187</v>
      </c>
      <c r="AR702" s="2">
        <v>2021</v>
      </c>
      <c r="AS702" s="2" t="str">
        <f>IF(sum!A695="QU",sum!B695,"*")</f>
        <v>*</v>
      </c>
      <c r="AT702" s="2"/>
      <c r="AU702" s="2" t="str">
        <f>IF(sum!A695="QU",sum!D695,"*")</f>
        <v>*</v>
      </c>
      <c r="AX702" s="4" t="s">
        <v>186</v>
      </c>
      <c r="AY702" s="4" t="s">
        <v>187</v>
      </c>
      <c r="AZ702" s="4">
        <v>2021</v>
      </c>
      <c r="BA702" s="2" t="str">
        <f>IF(sum!A695="SA",sum!B695,"*")</f>
        <v>AFM-WaterHeat_ELE1</v>
      </c>
      <c r="BB702" s="2"/>
      <c r="BC702" s="2">
        <f>IF(sum!A695="SA",sum!D695,"*")</f>
        <v>0.00422743606002959</v>
      </c>
    </row>
    <row r="703" spans="2:55">
      <c r="B703" s="2" t="s">
        <v>186</v>
      </c>
      <c r="C703" s="2" t="s">
        <v>187</v>
      </c>
      <c r="D703" s="2">
        <v>2021</v>
      </c>
      <c r="J703" s="2" t="s">
        <v>186</v>
      </c>
      <c r="K703" s="2" t="s">
        <v>187</v>
      </c>
      <c r="L703" s="2">
        <v>2021</v>
      </c>
      <c r="M703" s="2" t="str">
        <f>IF(sum!A696="AT",sum!B696,"*")</f>
        <v>*</v>
      </c>
      <c r="N703" s="2"/>
      <c r="O703" s="2" t="str">
        <f>IF(sum!A696="AT",sum!D696,"*")</f>
        <v>*</v>
      </c>
      <c r="R703" s="2" t="s">
        <v>186</v>
      </c>
      <c r="S703" s="2" t="s">
        <v>187</v>
      </c>
      <c r="T703" s="2">
        <v>2021</v>
      </c>
      <c r="U703" s="2" t="str">
        <f>IF(sum!A696="BC",sum!B696,"*")</f>
        <v>*</v>
      </c>
      <c r="V703" s="2"/>
      <c r="W703" s="2" t="str">
        <f>IF(sum!A696="BC",sum!D696,"*")</f>
        <v>*</v>
      </c>
      <c r="Z703" s="2" t="s">
        <v>186</v>
      </c>
      <c r="AA703" s="2" t="s">
        <v>187</v>
      </c>
      <c r="AB703" s="2">
        <v>2021</v>
      </c>
      <c r="AC703" s="2" t="str">
        <f>IF(sum!A696="MA",sum!B696,"*")</f>
        <v>*</v>
      </c>
      <c r="AD703" s="2"/>
      <c r="AE703" s="2" t="str">
        <f>IF(sum!A696="MA",sum!D696,"*")</f>
        <v>*</v>
      </c>
      <c r="AH703" s="2" t="s">
        <v>186</v>
      </c>
      <c r="AI703" s="2" t="s">
        <v>187</v>
      </c>
      <c r="AJ703" s="2">
        <v>2021</v>
      </c>
      <c r="AK703" s="2" t="str">
        <f>IF(sum!A696="ON",sum!B696,"*")</f>
        <v>*</v>
      </c>
      <c r="AL703" s="2"/>
      <c r="AM703" s="2" t="str">
        <f>IF(sum!A696="ON",sum!D696,"*")</f>
        <v>*</v>
      </c>
      <c r="AP703" s="4" t="s">
        <v>186</v>
      </c>
      <c r="AQ703" s="4" t="s">
        <v>187</v>
      </c>
      <c r="AR703" s="4">
        <v>2021</v>
      </c>
      <c r="AS703" s="2" t="str">
        <f>IF(sum!A696="QU",sum!B696,"*")</f>
        <v>*</v>
      </c>
      <c r="AT703" s="2"/>
      <c r="AU703" s="2" t="str">
        <f>IF(sum!A696="QU",sum!D696,"*")</f>
        <v>*</v>
      </c>
      <c r="AX703" s="2" t="s">
        <v>186</v>
      </c>
      <c r="AY703" s="2" t="s">
        <v>187</v>
      </c>
      <c r="AZ703" s="2">
        <v>2021</v>
      </c>
      <c r="BA703" s="2" t="str">
        <f>IF(sum!A696="SA",sum!B696,"*")</f>
        <v>ART-AuxiliaryEquip_ELE1</v>
      </c>
      <c r="BB703" s="2"/>
      <c r="BC703" s="2">
        <f>IF(sum!A696="SA",sum!D696,"*")</f>
        <v>0.00211371803001483</v>
      </c>
    </row>
    <row r="704" spans="2:55">
      <c r="B704" s="4" t="s">
        <v>186</v>
      </c>
      <c r="C704" s="4" t="s">
        <v>187</v>
      </c>
      <c r="D704" s="4">
        <v>2021</v>
      </c>
      <c r="J704" s="4" t="s">
        <v>186</v>
      </c>
      <c r="K704" s="4" t="s">
        <v>187</v>
      </c>
      <c r="L704" s="4">
        <v>2021</v>
      </c>
      <c r="M704" s="2" t="str">
        <f>IF(sum!A697="AT",sum!B697,"*")</f>
        <v>*</v>
      </c>
      <c r="N704" s="2"/>
      <c r="O704" s="2" t="str">
        <f>IF(sum!A697="AT",sum!D697,"*")</f>
        <v>*</v>
      </c>
      <c r="R704" s="4" t="s">
        <v>186</v>
      </c>
      <c r="S704" s="4" t="s">
        <v>187</v>
      </c>
      <c r="T704" s="4">
        <v>2021</v>
      </c>
      <c r="U704" s="2" t="str">
        <f>IF(sum!A697="BC",sum!B697,"*")</f>
        <v>*</v>
      </c>
      <c r="V704" s="2"/>
      <c r="W704" s="2" t="str">
        <f>IF(sum!A697="BC",sum!D697,"*")</f>
        <v>*</v>
      </c>
      <c r="Z704" s="4" t="s">
        <v>186</v>
      </c>
      <c r="AA704" s="4" t="s">
        <v>187</v>
      </c>
      <c r="AB704" s="4">
        <v>2021</v>
      </c>
      <c r="AC704" s="2" t="str">
        <f>IF(sum!A697="MA",sum!B697,"*")</f>
        <v>*</v>
      </c>
      <c r="AD704" s="2"/>
      <c r="AE704" s="2" t="str">
        <f>IF(sum!A697="MA",sum!D697,"*")</f>
        <v>*</v>
      </c>
      <c r="AH704" s="4" t="s">
        <v>186</v>
      </c>
      <c r="AI704" s="4" t="s">
        <v>187</v>
      </c>
      <c r="AJ704" s="4">
        <v>2021</v>
      </c>
      <c r="AK704" s="2" t="str">
        <f>IF(sum!A697="ON",sum!B697,"*")</f>
        <v>*</v>
      </c>
      <c r="AL704" s="2"/>
      <c r="AM704" s="2" t="str">
        <f>IF(sum!A697="ON",sum!D697,"*")</f>
        <v>*</v>
      </c>
      <c r="AP704" s="2" t="s">
        <v>186</v>
      </c>
      <c r="AQ704" s="2" t="s">
        <v>187</v>
      </c>
      <c r="AR704" s="2">
        <v>2021</v>
      </c>
      <c r="AS704" s="2" t="str">
        <f>IF(sum!A697="QU",sum!B697,"*")</f>
        <v>*</v>
      </c>
      <c r="AT704" s="2"/>
      <c r="AU704" s="2" t="str">
        <f>IF(sum!A697="QU",sum!D697,"*")</f>
        <v>*</v>
      </c>
      <c r="AX704" s="4" t="s">
        <v>186</v>
      </c>
      <c r="AY704" s="4" t="s">
        <v>187</v>
      </c>
      <c r="AZ704" s="4">
        <v>2021</v>
      </c>
      <c r="BA704" s="2" t="str">
        <f>IF(sum!A697="SA",sum!B697,"*")</f>
        <v>ART-Light_ELE1</v>
      </c>
      <c r="BB704" s="2"/>
      <c r="BC704" s="2">
        <f>IF(sum!A697="SA",sum!D697,"*")</f>
        <v>0.00317057704502223</v>
      </c>
    </row>
    <row r="705" spans="2:55">
      <c r="B705" s="2" t="s">
        <v>186</v>
      </c>
      <c r="C705" s="2" t="s">
        <v>187</v>
      </c>
      <c r="D705" s="2">
        <v>2021</v>
      </c>
      <c r="J705" s="2" t="s">
        <v>186</v>
      </c>
      <c r="K705" s="2" t="s">
        <v>187</v>
      </c>
      <c r="L705" s="2">
        <v>2021</v>
      </c>
      <c r="M705" s="2" t="str">
        <f>IF(sum!A698="AT",sum!B698,"*")</f>
        <v>*</v>
      </c>
      <c r="N705" s="2"/>
      <c r="O705" s="2" t="str">
        <f>IF(sum!A698="AT",sum!D698,"*")</f>
        <v>*</v>
      </c>
      <c r="R705" s="2" t="s">
        <v>186</v>
      </c>
      <c r="S705" s="2" t="s">
        <v>187</v>
      </c>
      <c r="T705" s="2">
        <v>2021</v>
      </c>
      <c r="U705" s="2" t="str">
        <f>IF(sum!A698="BC",sum!B698,"*")</f>
        <v>*</v>
      </c>
      <c r="V705" s="2"/>
      <c r="W705" s="2" t="str">
        <f>IF(sum!A698="BC",sum!D698,"*")</f>
        <v>*</v>
      </c>
      <c r="Z705" s="2" t="s">
        <v>186</v>
      </c>
      <c r="AA705" s="2" t="s">
        <v>187</v>
      </c>
      <c r="AB705" s="2">
        <v>2021</v>
      </c>
      <c r="AC705" s="2" t="str">
        <f>IF(sum!A698="MA",sum!B698,"*")</f>
        <v>*</v>
      </c>
      <c r="AD705" s="2"/>
      <c r="AE705" s="2" t="str">
        <f>IF(sum!A698="MA",sum!D698,"*")</f>
        <v>*</v>
      </c>
      <c r="AH705" s="2" t="s">
        <v>186</v>
      </c>
      <c r="AI705" s="2" t="s">
        <v>187</v>
      </c>
      <c r="AJ705" s="2">
        <v>2021</v>
      </c>
      <c r="AK705" s="2" t="str">
        <f>IF(sum!A698="ON",sum!B698,"*")</f>
        <v>*</v>
      </c>
      <c r="AL705" s="2"/>
      <c r="AM705" s="2" t="str">
        <f>IF(sum!A698="ON",sum!D698,"*")</f>
        <v>*</v>
      </c>
      <c r="AP705" s="4" t="s">
        <v>186</v>
      </c>
      <c r="AQ705" s="4" t="s">
        <v>187</v>
      </c>
      <c r="AR705" s="4">
        <v>2021</v>
      </c>
      <c r="AS705" s="2" t="str">
        <f>IF(sum!A698="QU",sum!B698,"*")</f>
        <v>*</v>
      </c>
      <c r="AT705" s="2"/>
      <c r="AU705" s="2" t="str">
        <f>IF(sum!A698="QU",sum!D698,"*")</f>
        <v>*</v>
      </c>
      <c r="AX705" s="2" t="s">
        <v>186</v>
      </c>
      <c r="AY705" s="2" t="s">
        <v>187</v>
      </c>
      <c r="AZ705" s="2">
        <v>2021</v>
      </c>
      <c r="BA705" s="2" t="str">
        <f>IF(sum!A698="SA",sum!B698,"*")</f>
        <v>ART-SpHeat_ELE1</v>
      </c>
      <c r="BB705" s="2"/>
      <c r="BC705" s="2">
        <f>IF(sum!A698="SA",sum!D698,"*")</f>
        <v>0</v>
      </c>
    </row>
    <row r="706" spans="2:55">
      <c r="B706" s="4" t="s">
        <v>186</v>
      </c>
      <c r="C706" s="4" t="s">
        <v>187</v>
      </c>
      <c r="D706" s="4">
        <v>2021</v>
      </c>
      <c r="J706" s="4" t="s">
        <v>186</v>
      </c>
      <c r="K706" s="4" t="s">
        <v>187</v>
      </c>
      <c r="L706" s="4">
        <v>2021</v>
      </c>
      <c r="M706" s="2" t="str">
        <f>IF(sum!A699="AT",sum!B699,"*")</f>
        <v>*</v>
      </c>
      <c r="N706" s="2"/>
      <c r="O706" s="2" t="str">
        <f>IF(sum!A699="AT",sum!D699,"*")</f>
        <v>*</v>
      </c>
      <c r="R706" s="4" t="s">
        <v>186</v>
      </c>
      <c r="S706" s="4" t="s">
        <v>187</v>
      </c>
      <c r="T706" s="4">
        <v>2021</v>
      </c>
      <c r="U706" s="2" t="str">
        <f>IF(sum!A699="BC",sum!B699,"*")</f>
        <v>*</v>
      </c>
      <c r="V706" s="2"/>
      <c r="W706" s="2" t="str">
        <f>IF(sum!A699="BC",sum!D699,"*")</f>
        <v>*</v>
      </c>
      <c r="Z706" s="4" t="s">
        <v>186</v>
      </c>
      <c r="AA706" s="4" t="s">
        <v>187</v>
      </c>
      <c r="AB706" s="4">
        <v>2021</v>
      </c>
      <c r="AC706" s="2" t="str">
        <f>IF(sum!A699="MA",sum!B699,"*")</f>
        <v>*</v>
      </c>
      <c r="AD706" s="2"/>
      <c r="AE706" s="2" t="str">
        <f>IF(sum!A699="MA",sum!D699,"*")</f>
        <v>*</v>
      </c>
      <c r="AH706" s="4" t="s">
        <v>186</v>
      </c>
      <c r="AI706" s="4" t="s">
        <v>187</v>
      </c>
      <c r="AJ706" s="4">
        <v>2021</v>
      </c>
      <c r="AK706" s="2" t="str">
        <f>IF(sum!A699="ON",sum!B699,"*")</f>
        <v>*</v>
      </c>
      <c r="AL706" s="2"/>
      <c r="AM706" s="2" t="str">
        <f>IF(sum!A699="ON",sum!D699,"*")</f>
        <v>*</v>
      </c>
      <c r="AP706" s="2" t="s">
        <v>186</v>
      </c>
      <c r="AQ706" s="2" t="s">
        <v>187</v>
      </c>
      <c r="AR706" s="2">
        <v>2021</v>
      </c>
      <c r="AS706" s="2" t="str">
        <f>IF(sum!A699="QU",sum!B699,"*")</f>
        <v>*</v>
      </c>
      <c r="AT706" s="2"/>
      <c r="AU706" s="2" t="str">
        <f>IF(sum!A699="QU",sum!D699,"*")</f>
        <v>*</v>
      </c>
      <c r="AX706" s="4" t="s">
        <v>186</v>
      </c>
      <c r="AY706" s="4" t="s">
        <v>187</v>
      </c>
      <c r="AZ706" s="4">
        <v>2021</v>
      </c>
      <c r="BA706" s="2" t="str">
        <f>IF(sum!A699="SA",sum!B699,"*")</f>
        <v>ECHP_biomass_thermal01</v>
      </c>
      <c r="BB706" s="2"/>
      <c r="BC706" s="2">
        <f>IF(sum!A699="SA",sum!D699,"*")</f>
        <v>0</v>
      </c>
    </row>
    <row r="707" spans="2:55">
      <c r="B707" s="2" t="s">
        <v>186</v>
      </c>
      <c r="C707" s="2" t="s">
        <v>187</v>
      </c>
      <c r="D707" s="2">
        <v>2021</v>
      </c>
      <c r="J707" s="2" t="s">
        <v>186</v>
      </c>
      <c r="K707" s="2" t="s">
        <v>187</v>
      </c>
      <c r="L707" s="2">
        <v>2021</v>
      </c>
      <c r="M707" s="2" t="str">
        <f>IF(sum!A700="AT",sum!B700,"*")</f>
        <v>*</v>
      </c>
      <c r="N707" s="2"/>
      <c r="O707" s="2" t="str">
        <f>IF(sum!A700="AT",sum!D700,"*")</f>
        <v>*</v>
      </c>
      <c r="R707" s="2" t="s">
        <v>186</v>
      </c>
      <c r="S707" s="2" t="s">
        <v>187</v>
      </c>
      <c r="T707" s="2">
        <v>2021</v>
      </c>
      <c r="U707" s="2" t="str">
        <f>IF(sum!A700="BC",sum!B700,"*")</f>
        <v>*</v>
      </c>
      <c r="V707" s="2"/>
      <c r="W707" s="2" t="str">
        <f>IF(sum!A700="BC",sum!D700,"*")</f>
        <v>*</v>
      </c>
      <c r="Z707" s="2" t="s">
        <v>186</v>
      </c>
      <c r="AA707" s="2" t="s">
        <v>187</v>
      </c>
      <c r="AB707" s="2">
        <v>2021</v>
      </c>
      <c r="AC707" s="2" t="str">
        <f>IF(sum!A700="MA",sum!B700,"*")</f>
        <v>*</v>
      </c>
      <c r="AD707" s="2"/>
      <c r="AE707" s="2" t="str">
        <f>IF(sum!A700="MA",sum!D700,"*")</f>
        <v>*</v>
      </c>
      <c r="AH707" s="2" t="s">
        <v>186</v>
      </c>
      <c r="AI707" s="2" t="s">
        <v>187</v>
      </c>
      <c r="AJ707" s="2">
        <v>2021</v>
      </c>
      <c r="AK707" s="2" t="str">
        <f>IF(sum!A700="ON",sum!B700,"*")</f>
        <v>*</v>
      </c>
      <c r="AL707" s="2"/>
      <c r="AM707" s="2" t="str">
        <f>IF(sum!A700="ON",sum!D700,"*")</f>
        <v>*</v>
      </c>
      <c r="AP707" s="4" t="s">
        <v>186</v>
      </c>
      <c r="AQ707" s="4" t="s">
        <v>187</v>
      </c>
      <c r="AR707" s="4">
        <v>2021</v>
      </c>
      <c r="AS707" s="2" t="str">
        <f>IF(sum!A700="QU",sum!B700,"*")</f>
        <v>*</v>
      </c>
      <c r="AT707" s="2"/>
      <c r="AU707" s="2" t="str">
        <f>IF(sum!A700="QU",sum!D700,"*")</f>
        <v>*</v>
      </c>
      <c r="AX707" s="2" t="s">
        <v>186</v>
      </c>
      <c r="AY707" s="2" t="s">
        <v>187</v>
      </c>
      <c r="AZ707" s="2">
        <v>2021</v>
      </c>
      <c r="BA707" s="2" t="str">
        <f>IF(sum!A700="SA",sum!B700,"*")</f>
        <v>EDU-AuxiliaryEquip_ELE1</v>
      </c>
      <c r="BB707" s="2"/>
      <c r="BC707" s="2">
        <f>IF(sum!A700="SA",sum!D700,"*")</f>
        <v>0.0211371803001484</v>
      </c>
    </row>
    <row r="708" spans="2:55">
      <c r="B708" s="4" t="s">
        <v>186</v>
      </c>
      <c r="C708" s="4" t="s">
        <v>187</v>
      </c>
      <c r="D708" s="4">
        <v>2021</v>
      </c>
      <c r="J708" s="4" t="s">
        <v>186</v>
      </c>
      <c r="K708" s="4" t="s">
        <v>187</v>
      </c>
      <c r="L708" s="4">
        <v>2021</v>
      </c>
      <c r="M708" s="2" t="str">
        <f>IF(sum!A701="AT",sum!B701,"*")</f>
        <v>*</v>
      </c>
      <c r="N708" s="2"/>
      <c r="O708" s="2" t="str">
        <f>IF(sum!A701="AT",sum!D701,"*")</f>
        <v>*</v>
      </c>
      <c r="R708" s="4" t="s">
        <v>186</v>
      </c>
      <c r="S708" s="4" t="s">
        <v>187</v>
      </c>
      <c r="T708" s="4">
        <v>2021</v>
      </c>
      <c r="U708" s="2" t="str">
        <f>IF(sum!A701="BC",sum!B701,"*")</f>
        <v>*</v>
      </c>
      <c r="V708" s="2"/>
      <c r="W708" s="2" t="str">
        <f>IF(sum!A701="BC",sum!D701,"*")</f>
        <v>*</v>
      </c>
      <c r="Z708" s="4" t="s">
        <v>186</v>
      </c>
      <c r="AA708" s="4" t="s">
        <v>187</v>
      </c>
      <c r="AB708" s="4">
        <v>2021</v>
      </c>
      <c r="AC708" s="2" t="str">
        <f>IF(sum!A701="MA",sum!B701,"*")</f>
        <v>*</v>
      </c>
      <c r="AD708" s="2"/>
      <c r="AE708" s="2" t="str">
        <f>IF(sum!A701="MA",sum!D701,"*")</f>
        <v>*</v>
      </c>
      <c r="AH708" s="4" t="s">
        <v>186</v>
      </c>
      <c r="AI708" s="4" t="s">
        <v>187</v>
      </c>
      <c r="AJ708" s="4">
        <v>2021</v>
      </c>
      <c r="AK708" s="2" t="str">
        <f>IF(sum!A701="ON",sum!B701,"*")</f>
        <v>*</v>
      </c>
      <c r="AL708" s="2"/>
      <c r="AM708" s="2" t="str">
        <f>IF(sum!A701="ON",sum!D701,"*")</f>
        <v>*</v>
      </c>
      <c r="AP708" s="2" t="s">
        <v>186</v>
      </c>
      <c r="AQ708" s="2" t="s">
        <v>187</v>
      </c>
      <c r="AR708" s="2">
        <v>2021</v>
      </c>
      <c r="AS708" s="2" t="str">
        <f>IF(sum!A701="QU",sum!B701,"*")</f>
        <v>*</v>
      </c>
      <c r="AT708" s="2"/>
      <c r="AU708" s="2" t="str">
        <f>IF(sum!A701="QU",sum!D701,"*")</f>
        <v>*</v>
      </c>
      <c r="AX708" s="4" t="s">
        <v>186</v>
      </c>
      <c r="AY708" s="4" t="s">
        <v>187</v>
      </c>
      <c r="AZ708" s="4">
        <v>2021</v>
      </c>
      <c r="BA708" s="2" t="str">
        <f>IF(sum!A701="SA",sum!B701,"*")</f>
        <v>EDU-AuxiliaryMot_ELE1</v>
      </c>
      <c r="BB708" s="2"/>
      <c r="BC708" s="2">
        <f>IF(sum!A701="SA",sum!D701,"*")</f>
        <v>0.00951173113506659</v>
      </c>
    </row>
    <row r="709" spans="2:55">
      <c r="B709" s="2" t="s">
        <v>186</v>
      </c>
      <c r="C709" s="2" t="s">
        <v>187</v>
      </c>
      <c r="D709" s="2">
        <v>2021</v>
      </c>
      <c r="J709" s="2" t="s">
        <v>186</v>
      </c>
      <c r="K709" s="2" t="s">
        <v>187</v>
      </c>
      <c r="L709" s="2">
        <v>2021</v>
      </c>
      <c r="M709" s="2" t="str">
        <f>IF(sum!A702="AT",sum!B702,"*")</f>
        <v>*</v>
      </c>
      <c r="N709" s="2"/>
      <c r="O709" s="2" t="str">
        <f>IF(sum!A702="AT",sum!D702,"*")</f>
        <v>*</v>
      </c>
      <c r="R709" s="2" t="s">
        <v>186</v>
      </c>
      <c r="S709" s="2" t="s">
        <v>187</v>
      </c>
      <c r="T709" s="2">
        <v>2021</v>
      </c>
      <c r="U709" s="2" t="str">
        <f>IF(sum!A702="BC",sum!B702,"*")</f>
        <v>*</v>
      </c>
      <c r="V709" s="2"/>
      <c r="W709" s="2" t="str">
        <f>IF(sum!A702="BC",sum!D702,"*")</f>
        <v>*</v>
      </c>
      <c r="Z709" s="2" t="s">
        <v>186</v>
      </c>
      <c r="AA709" s="2" t="s">
        <v>187</v>
      </c>
      <c r="AB709" s="2">
        <v>2021</v>
      </c>
      <c r="AC709" s="2" t="str">
        <f>IF(sum!A702="MA",sum!B702,"*")</f>
        <v>*</v>
      </c>
      <c r="AD709" s="2"/>
      <c r="AE709" s="2" t="str">
        <f>IF(sum!A702="MA",sum!D702,"*")</f>
        <v>*</v>
      </c>
      <c r="AH709" s="2" t="s">
        <v>186</v>
      </c>
      <c r="AI709" s="2" t="s">
        <v>187</v>
      </c>
      <c r="AJ709" s="2">
        <v>2021</v>
      </c>
      <c r="AK709" s="2" t="str">
        <f>IF(sum!A702="ON",sum!B702,"*")</f>
        <v>*</v>
      </c>
      <c r="AL709" s="2"/>
      <c r="AM709" s="2" t="str">
        <f>IF(sum!A702="ON",sum!D702,"*")</f>
        <v>*</v>
      </c>
      <c r="AP709" s="4" t="s">
        <v>186</v>
      </c>
      <c r="AQ709" s="4" t="s">
        <v>187</v>
      </c>
      <c r="AR709" s="4">
        <v>2021</v>
      </c>
      <c r="AS709" s="2" t="str">
        <f>IF(sum!A702="QU",sum!B702,"*")</f>
        <v>*</v>
      </c>
      <c r="AT709" s="2"/>
      <c r="AU709" s="2" t="str">
        <f>IF(sum!A702="QU",sum!D702,"*")</f>
        <v>*</v>
      </c>
      <c r="AX709" s="2" t="s">
        <v>186</v>
      </c>
      <c r="AY709" s="2" t="s">
        <v>187</v>
      </c>
      <c r="AZ709" s="2">
        <v>2021</v>
      </c>
      <c r="BA709" s="2" t="str">
        <f>IF(sum!A702="SA",sum!B702,"*")</f>
        <v>EDU-Light_ELE1</v>
      </c>
      <c r="BB709" s="2"/>
      <c r="BC709" s="2">
        <f>IF(sum!A702="SA",sum!D702,"*")</f>
        <v>0.0317057704502224</v>
      </c>
    </row>
    <row r="710" spans="2:55">
      <c r="B710" s="4" t="s">
        <v>186</v>
      </c>
      <c r="C710" s="4" t="s">
        <v>187</v>
      </c>
      <c r="D710" s="4">
        <v>2021</v>
      </c>
      <c r="J710" s="4" t="s">
        <v>186</v>
      </c>
      <c r="K710" s="4" t="s">
        <v>187</v>
      </c>
      <c r="L710" s="4">
        <v>2021</v>
      </c>
      <c r="M710" s="2" t="str">
        <f>IF(sum!A703="AT",sum!B703,"*")</f>
        <v>*</v>
      </c>
      <c r="N710" s="2"/>
      <c r="O710" s="2" t="str">
        <f>IF(sum!A703="AT",sum!D703,"*")</f>
        <v>*</v>
      </c>
      <c r="R710" s="4" t="s">
        <v>186</v>
      </c>
      <c r="S710" s="4" t="s">
        <v>187</v>
      </c>
      <c r="T710" s="4">
        <v>2021</v>
      </c>
      <c r="U710" s="2" t="str">
        <f>IF(sum!A703="BC",sum!B703,"*")</f>
        <v>*</v>
      </c>
      <c r="V710" s="2"/>
      <c r="W710" s="2" t="str">
        <f>IF(sum!A703="BC",sum!D703,"*")</f>
        <v>*</v>
      </c>
      <c r="Z710" s="4" t="s">
        <v>186</v>
      </c>
      <c r="AA710" s="4" t="s">
        <v>187</v>
      </c>
      <c r="AB710" s="4">
        <v>2021</v>
      </c>
      <c r="AC710" s="2" t="str">
        <f>IF(sum!A703="MA",sum!B703,"*")</f>
        <v>*</v>
      </c>
      <c r="AD710" s="2"/>
      <c r="AE710" s="2" t="str">
        <f>IF(sum!A703="MA",sum!D703,"*")</f>
        <v>*</v>
      </c>
      <c r="AH710" s="4" t="s">
        <v>186</v>
      </c>
      <c r="AI710" s="4" t="s">
        <v>187</v>
      </c>
      <c r="AJ710" s="4">
        <v>2021</v>
      </c>
      <c r="AK710" s="2" t="str">
        <f>IF(sum!A703="ON",sum!B703,"*")</f>
        <v>*</v>
      </c>
      <c r="AL710" s="2"/>
      <c r="AM710" s="2" t="str">
        <f>IF(sum!A703="ON",sum!D703,"*")</f>
        <v>*</v>
      </c>
      <c r="AP710" s="2" t="s">
        <v>186</v>
      </c>
      <c r="AQ710" s="2" t="s">
        <v>187</v>
      </c>
      <c r="AR710" s="2">
        <v>2021</v>
      </c>
      <c r="AS710" s="2" t="str">
        <f>IF(sum!A703="QU",sum!B703,"*")</f>
        <v>*</v>
      </c>
      <c r="AT710" s="2"/>
      <c r="AU710" s="2" t="str">
        <f>IF(sum!A703="QU",sum!D703,"*")</f>
        <v>*</v>
      </c>
      <c r="AX710" s="4" t="s">
        <v>186</v>
      </c>
      <c r="AY710" s="4" t="s">
        <v>187</v>
      </c>
      <c r="AZ710" s="4">
        <v>2021</v>
      </c>
      <c r="BA710" s="2" t="str">
        <f>IF(sum!A703="SA",sum!B703,"*")</f>
        <v>EDU-SpCool_ELE1</v>
      </c>
      <c r="BB710" s="2"/>
      <c r="BC710" s="2">
        <f>IF(sum!A703="SA",sum!D703,"*")</f>
        <v>0.00317057704502223</v>
      </c>
    </row>
    <row r="711" spans="2:55">
      <c r="B711" s="2" t="s">
        <v>186</v>
      </c>
      <c r="C711" s="2" t="s">
        <v>187</v>
      </c>
      <c r="D711" s="2">
        <v>2021</v>
      </c>
      <c r="J711" s="2" t="s">
        <v>186</v>
      </c>
      <c r="K711" s="2" t="s">
        <v>187</v>
      </c>
      <c r="L711" s="2">
        <v>2021</v>
      </c>
      <c r="M711" s="2" t="str">
        <f>IF(sum!A704="AT",sum!B704,"*")</f>
        <v>*</v>
      </c>
      <c r="N711" s="2"/>
      <c r="O711" s="2" t="str">
        <f>IF(sum!A704="AT",sum!D704,"*")</f>
        <v>*</v>
      </c>
      <c r="R711" s="2" t="s">
        <v>186</v>
      </c>
      <c r="S711" s="2" t="s">
        <v>187</v>
      </c>
      <c r="T711" s="2">
        <v>2021</v>
      </c>
      <c r="U711" s="2" t="str">
        <f>IF(sum!A704="BC",sum!B704,"*")</f>
        <v>*</v>
      </c>
      <c r="V711" s="2"/>
      <c r="W711" s="2" t="str">
        <f>IF(sum!A704="BC",sum!D704,"*")</f>
        <v>*</v>
      </c>
      <c r="Z711" s="2" t="s">
        <v>186</v>
      </c>
      <c r="AA711" s="2" t="s">
        <v>187</v>
      </c>
      <c r="AB711" s="2">
        <v>2021</v>
      </c>
      <c r="AC711" s="2" t="str">
        <f>IF(sum!A704="MA",sum!B704,"*")</f>
        <v>*</v>
      </c>
      <c r="AD711" s="2"/>
      <c r="AE711" s="2" t="str">
        <f>IF(sum!A704="MA",sum!D704,"*")</f>
        <v>*</v>
      </c>
      <c r="AH711" s="2" t="s">
        <v>186</v>
      </c>
      <c r="AI711" s="2" t="s">
        <v>187</v>
      </c>
      <c r="AJ711" s="2">
        <v>2021</v>
      </c>
      <c r="AK711" s="2" t="str">
        <f>IF(sum!A704="ON",sum!B704,"*")</f>
        <v>*</v>
      </c>
      <c r="AL711" s="2"/>
      <c r="AM711" s="2" t="str">
        <f>IF(sum!A704="ON",sum!D704,"*")</f>
        <v>*</v>
      </c>
      <c r="AP711" s="4" t="s">
        <v>186</v>
      </c>
      <c r="AQ711" s="4" t="s">
        <v>187</v>
      </c>
      <c r="AR711" s="4">
        <v>2021</v>
      </c>
      <c r="AS711" s="2" t="str">
        <f>IF(sum!A704="QU",sum!B704,"*")</f>
        <v>*</v>
      </c>
      <c r="AT711" s="2"/>
      <c r="AU711" s="2" t="str">
        <f>IF(sum!A704="QU",sum!D704,"*")</f>
        <v>*</v>
      </c>
      <c r="AX711" s="2" t="s">
        <v>186</v>
      </c>
      <c r="AY711" s="2" t="s">
        <v>187</v>
      </c>
      <c r="AZ711" s="2">
        <v>2021</v>
      </c>
      <c r="BA711" s="2" t="str">
        <f>IF(sum!A704="SA",sum!B704,"*")</f>
        <v>EDU-SpHeat_ELE1</v>
      </c>
      <c r="BB711" s="2"/>
      <c r="BC711" s="2">
        <f>IF(sum!A704="SA",sum!D704,"*")</f>
        <v>0.0704572676671602</v>
      </c>
    </row>
    <row r="712" spans="2:55">
      <c r="B712" s="4" t="s">
        <v>186</v>
      </c>
      <c r="C712" s="4" t="s">
        <v>187</v>
      </c>
      <c r="D712" s="4">
        <v>2021</v>
      </c>
      <c r="J712" s="4" t="s">
        <v>186</v>
      </c>
      <c r="K712" s="4" t="s">
        <v>187</v>
      </c>
      <c r="L712" s="4">
        <v>2021</v>
      </c>
      <c r="M712" s="2" t="str">
        <f>IF(sum!A705="AT",sum!B705,"*")</f>
        <v>*</v>
      </c>
      <c r="N712" s="2"/>
      <c r="O712" s="2" t="str">
        <f>IF(sum!A705="AT",sum!D705,"*")</f>
        <v>*</v>
      </c>
      <c r="R712" s="4" t="s">
        <v>186</v>
      </c>
      <c r="S712" s="4" t="s">
        <v>187</v>
      </c>
      <c r="T712" s="4">
        <v>2021</v>
      </c>
      <c r="U712" s="2" t="str">
        <f>IF(sum!A705="BC",sum!B705,"*")</f>
        <v>*</v>
      </c>
      <c r="V712" s="2"/>
      <c r="W712" s="2" t="str">
        <f>IF(sum!A705="BC",sum!D705,"*")</f>
        <v>*</v>
      </c>
      <c r="Z712" s="4" t="s">
        <v>186</v>
      </c>
      <c r="AA712" s="4" t="s">
        <v>187</v>
      </c>
      <c r="AB712" s="4">
        <v>2021</v>
      </c>
      <c r="AC712" s="2" t="str">
        <f>IF(sum!A705="MA",sum!B705,"*")</f>
        <v>*</v>
      </c>
      <c r="AD712" s="2"/>
      <c r="AE712" s="2" t="str">
        <f>IF(sum!A705="MA",sum!D705,"*")</f>
        <v>*</v>
      </c>
      <c r="AH712" s="4" t="s">
        <v>186</v>
      </c>
      <c r="AI712" s="4" t="s">
        <v>187</v>
      </c>
      <c r="AJ712" s="4">
        <v>2021</v>
      </c>
      <c r="AK712" s="2" t="str">
        <f>IF(sum!A705="ON",sum!B705,"*")</f>
        <v>*</v>
      </c>
      <c r="AL712" s="2"/>
      <c r="AM712" s="2" t="str">
        <f>IF(sum!A705="ON",sum!D705,"*")</f>
        <v>*</v>
      </c>
      <c r="AP712" s="2" t="s">
        <v>186</v>
      </c>
      <c r="AQ712" s="2" t="s">
        <v>187</v>
      </c>
      <c r="AR712" s="2">
        <v>2021</v>
      </c>
      <c r="AS712" s="2" t="str">
        <f>IF(sum!A705="QU",sum!B705,"*")</f>
        <v>*</v>
      </c>
      <c r="AT712" s="2"/>
      <c r="AU712" s="2" t="str">
        <f>IF(sum!A705="QU",sum!D705,"*")</f>
        <v>*</v>
      </c>
      <c r="AX712" s="4" t="s">
        <v>186</v>
      </c>
      <c r="AY712" s="4" t="s">
        <v>187</v>
      </c>
      <c r="AZ712" s="4">
        <v>2021</v>
      </c>
      <c r="BA712" s="2" t="str">
        <f>IF(sum!A705="SA",sum!B705,"*")</f>
        <v>EDU-WaterHeat_ELE1</v>
      </c>
      <c r="BB712" s="2"/>
      <c r="BC712" s="2">
        <f>IF(sum!A705="SA",sum!D705,"*")</f>
        <v>0.00845487212005919</v>
      </c>
    </row>
    <row r="713" spans="2:55">
      <c r="B713" s="2" t="s">
        <v>186</v>
      </c>
      <c r="C713" s="2" t="s">
        <v>187</v>
      </c>
      <c r="D713" s="2">
        <v>2021</v>
      </c>
      <c r="J713" s="2" t="s">
        <v>186</v>
      </c>
      <c r="K713" s="2" t="s">
        <v>187</v>
      </c>
      <c r="L713" s="2">
        <v>2021</v>
      </c>
      <c r="M713" s="2" t="str">
        <f>IF(sum!A706="AT",sum!B706,"*")</f>
        <v>*</v>
      </c>
      <c r="N713" s="2"/>
      <c r="O713" s="2" t="str">
        <f>IF(sum!A706="AT",sum!D706,"*")</f>
        <v>*</v>
      </c>
      <c r="R713" s="2" t="s">
        <v>186</v>
      </c>
      <c r="S713" s="2" t="s">
        <v>187</v>
      </c>
      <c r="T713" s="2">
        <v>2021</v>
      </c>
      <c r="U713" s="2" t="str">
        <f>IF(sum!A706="BC",sum!B706,"*")</f>
        <v>*</v>
      </c>
      <c r="V713" s="2"/>
      <c r="W713" s="2" t="str">
        <f>IF(sum!A706="BC",sum!D706,"*")</f>
        <v>*</v>
      </c>
      <c r="Z713" s="2" t="s">
        <v>186</v>
      </c>
      <c r="AA713" s="2" t="s">
        <v>187</v>
      </c>
      <c r="AB713" s="2">
        <v>2021</v>
      </c>
      <c r="AC713" s="2" t="str">
        <f>IF(sum!A706="MA",sum!B706,"*")</f>
        <v>*</v>
      </c>
      <c r="AD713" s="2"/>
      <c r="AE713" s="2" t="str">
        <f>IF(sum!A706="MA",sum!D706,"*")</f>
        <v>*</v>
      </c>
      <c r="AH713" s="2" t="s">
        <v>186</v>
      </c>
      <c r="AI713" s="2" t="s">
        <v>187</v>
      </c>
      <c r="AJ713" s="2">
        <v>2021</v>
      </c>
      <c r="AK713" s="2" t="str">
        <f>IF(sum!A706="ON",sum!B706,"*")</f>
        <v>*</v>
      </c>
      <c r="AL713" s="2"/>
      <c r="AM713" s="2" t="str">
        <f>IF(sum!A706="ON",sum!D706,"*")</f>
        <v>*</v>
      </c>
      <c r="AP713" s="4" t="s">
        <v>186</v>
      </c>
      <c r="AQ713" s="4" t="s">
        <v>187</v>
      </c>
      <c r="AR713" s="4">
        <v>2021</v>
      </c>
      <c r="AS713" s="2" t="str">
        <f>IF(sum!A706="QU",sum!B706,"*")</f>
        <v>*</v>
      </c>
      <c r="AT713" s="2"/>
      <c r="AU713" s="2" t="str">
        <f>IF(sum!A706="QU",sum!D706,"*")</f>
        <v>*</v>
      </c>
      <c r="AX713" s="2" t="s">
        <v>186</v>
      </c>
      <c r="AY713" s="2" t="s">
        <v>187</v>
      </c>
      <c r="AZ713" s="2">
        <v>2021</v>
      </c>
      <c r="BA713" s="2" t="str">
        <f>IF(sum!A706="SA",sum!B706,"*")</f>
        <v>EUGEOF01</v>
      </c>
      <c r="BB713" s="2"/>
      <c r="BC713" s="2">
        <f>IF(sum!A706="SA",sum!D706,"*")</f>
        <v>0</v>
      </c>
    </row>
    <row r="714" spans="2:55">
      <c r="B714" s="4" t="s">
        <v>186</v>
      </c>
      <c r="C714" s="4" t="s">
        <v>187</v>
      </c>
      <c r="D714" s="4">
        <v>2021</v>
      </c>
      <c r="J714" s="4" t="s">
        <v>186</v>
      </c>
      <c r="K714" s="4" t="s">
        <v>187</v>
      </c>
      <c r="L714" s="4">
        <v>2021</v>
      </c>
      <c r="M714" s="2" t="str">
        <f>IF(sum!A707="AT",sum!B707,"*")</f>
        <v>*</v>
      </c>
      <c r="N714" s="2"/>
      <c r="O714" s="2" t="str">
        <f>IF(sum!A707="AT",sum!D707,"*")</f>
        <v>*</v>
      </c>
      <c r="R714" s="4" t="s">
        <v>186</v>
      </c>
      <c r="S714" s="4" t="s">
        <v>187</v>
      </c>
      <c r="T714" s="4">
        <v>2021</v>
      </c>
      <c r="U714" s="2" t="str">
        <f>IF(sum!A707="BC",sum!B707,"*")</f>
        <v>*</v>
      </c>
      <c r="V714" s="2"/>
      <c r="W714" s="2" t="str">
        <f>IF(sum!A707="BC",sum!D707,"*")</f>
        <v>*</v>
      </c>
      <c r="Z714" s="4" t="s">
        <v>186</v>
      </c>
      <c r="AA714" s="4" t="s">
        <v>187</v>
      </c>
      <c r="AB714" s="4">
        <v>2021</v>
      </c>
      <c r="AC714" s="2" t="str">
        <f>IF(sum!A707="MA",sum!B707,"*")</f>
        <v>*</v>
      </c>
      <c r="AD714" s="2"/>
      <c r="AE714" s="2" t="str">
        <f>IF(sum!A707="MA",sum!D707,"*")</f>
        <v>*</v>
      </c>
      <c r="AH714" s="4" t="s">
        <v>186</v>
      </c>
      <c r="AI714" s="4" t="s">
        <v>187</v>
      </c>
      <c r="AJ714" s="4">
        <v>2021</v>
      </c>
      <c r="AK714" s="2" t="str">
        <f>IF(sum!A707="ON",sum!B707,"*")</f>
        <v>*</v>
      </c>
      <c r="AL714" s="2"/>
      <c r="AM714" s="2" t="str">
        <f>IF(sum!A707="ON",sum!D707,"*")</f>
        <v>*</v>
      </c>
      <c r="AP714" s="2" t="s">
        <v>186</v>
      </c>
      <c r="AQ714" s="2" t="s">
        <v>187</v>
      </c>
      <c r="AR714" s="2">
        <v>2021</v>
      </c>
      <c r="AS714" s="2" t="str">
        <f>IF(sum!A707="QU",sum!B707,"*")</f>
        <v>*</v>
      </c>
      <c r="AT714" s="2"/>
      <c r="AU714" s="2" t="str">
        <f>IF(sum!A707="QU",sum!D707,"*")</f>
        <v>*</v>
      </c>
      <c r="AX714" s="4" t="s">
        <v>186</v>
      </c>
      <c r="AY714" s="4" t="s">
        <v>187</v>
      </c>
      <c r="AZ714" s="4">
        <v>2021</v>
      </c>
      <c r="BA714" s="2" t="str">
        <f>IF(sum!A707="SA",sum!B707,"*")</f>
        <v>EUPVSOLS101</v>
      </c>
      <c r="BB714" s="2"/>
      <c r="BC714" s="2">
        <f>IF(sum!A707="SA",sum!D707,"*")</f>
        <v>0</v>
      </c>
    </row>
    <row r="715" spans="2:55">
      <c r="B715" s="2" t="s">
        <v>186</v>
      </c>
      <c r="C715" s="2" t="s">
        <v>187</v>
      </c>
      <c r="D715" s="2">
        <v>2021</v>
      </c>
      <c r="J715" s="2" t="s">
        <v>186</v>
      </c>
      <c r="K715" s="2" t="s">
        <v>187</v>
      </c>
      <c r="L715" s="2">
        <v>2021</v>
      </c>
      <c r="M715" s="2" t="str">
        <f>IF(sum!A708="AT",sum!B708,"*")</f>
        <v>*</v>
      </c>
      <c r="N715" s="2"/>
      <c r="O715" s="2" t="str">
        <f>IF(sum!A708="AT",sum!D708,"*")</f>
        <v>*</v>
      </c>
      <c r="R715" s="2" t="s">
        <v>186</v>
      </c>
      <c r="S715" s="2" t="s">
        <v>187</v>
      </c>
      <c r="T715" s="2">
        <v>2021</v>
      </c>
      <c r="U715" s="2" t="str">
        <f>IF(sum!A708="BC",sum!B708,"*")</f>
        <v>*</v>
      </c>
      <c r="V715" s="2"/>
      <c r="W715" s="2" t="str">
        <f>IF(sum!A708="BC",sum!D708,"*")</f>
        <v>*</v>
      </c>
      <c r="Z715" s="2" t="s">
        <v>186</v>
      </c>
      <c r="AA715" s="2" t="s">
        <v>187</v>
      </c>
      <c r="AB715" s="2">
        <v>2021</v>
      </c>
      <c r="AC715" s="2" t="str">
        <f>IF(sum!A708="MA",sum!B708,"*")</f>
        <v>*</v>
      </c>
      <c r="AD715" s="2"/>
      <c r="AE715" s="2" t="str">
        <f>IF(sum!A708="MA",sum!D708,"*")</f>
        <v>*</v>
      </c>
      <c r="AH715" s="2" t="s">
        <v>186</v>
      </c>
      <c r="AI715" s="2" t="s">
        <v>187</v>
      </c>
      <c r="AJ715" s="2">
        <v>2021</v>
      </c>
      <c r="AK715" s="2" t="str">
        <f>IF(sum!A708="ON",sum!B708,"*")</f>
        <v>*</v>
      </c>
      <c r="AL715" s="2"/>
      <c r="AM715" s="2" t="str">
        <f>IF(sum!A708="ON",sum!D708,"*")</f>
        <v>*</v>
      </c>
      <c r="AP715" s="4" t="s">
        <v>186</v>
      </c>
      <c r="AQ715" s="4" t="s">
        <v>187</v>
      </c>
      <c r="AR715" s="4">
        <v>2021</v>
      </c>
      <c r="AS715" s="2" t="str">
        <f>IF(sum!A708="QU",sum!B708,"*")</f>
        <v>*</v>
      </c>
      <c r="AT715" s="2"/>
      <c r="AU715" s="2" t="str">
        <f>IF(sum!A708="QU",sum!D708,"*")</f>
        <v>*</v>
      </c>
      <c r="AX715" s="2" t="s">
        <v>186</v>
      </c>
      <c r="AY715" s="2" t="s">
        <v>187</v>
      </c>
      <c r="AZ715" s="2">
        <v>2021</v>
      </c>
      <c r="BA715" s="2" t="str">
        <f>IF(sum!A708="SA",sum!B708,"*")</f>
        <v>EUWINONL01</v>
      </c>
      <c r="BB715" s="2"/>
      <c r="BC715" s="2">
        <f>IF(sum!A708="SA",sum!D708,"*")</f>
        <v>0</v>
      </c>
    </row>
    <row r="716" spans="2:55">
      <c r="B716" s="4" t="s">
        <v>186</v>
      </c>
      <c r="C716" s="4" t="s">
        <v>187</v>
      </c>
      <c r="D716" s="4">
        <v>2021</v>
      </c>
      <c r="J716" s="4" t="s">
        <v>186</v>
      </c>
      <c r="K716" s="4" t="s">
        <v>187</v>
      </c>
      <c r="L716" s="4">
        <v>2021</v>
      </c>
      <c r="M716" s="2" t="str">
        <f>IF(sum!A709="AT",sum!B709,"*")</f>
        <v>*</v>
      </c>
      <c r="N716" s="2"/>
      <c r="O716" s="2" t="str">
        <f>IF(sum!A709="AT",sum!D709,"*")</f>
        <v>*</v>
      </c>
      <c r="R716" s="4" t="s">
        <v>186</v>
      </c>
      <c r="S716" s="4" t="s">
        <v>187</v>
      </c>
      <c r="T716" s="4">
        <v>2021</v>
      </c>
      <c r="U716" s="2" t="str">
        <f>IF(sum!A709="BC",sum!B709,"*")</f>
        <v>*</v>
      </c>
      <c r="V716" s="2"/>
      <c r="W716" s="2" t="str">
        <f>IF(sum!A709="BC",sum!D709,"*")</f>
        <v>*</v>
      </c>
      <c r="Z716" s="4" t="s">
        <v>186</v>
      </c>
      <c r="AA716" s="4" t="s">
        <v>187</v>
      </c>
      <c r="AB716" s="4">
        <v>2021</v>
      </c>
      <c r="AC716" s="2" t="str">
        <f>IF(sum!A709="MA",sum!B709,"*")</f>
        <v>*</v>
      </c>
      <c r="AD716" s="2"/>
      <c r="AE716" s="2" t="str">
        <f>IF(sum!A709="MA",sum!D709,"*")</f>
        <v>*</v>
      </c>
      <c r="AH716" s="4" t="s">
        <v>186</v>
      </c>
      <c r="AI716" s="4" t="s">
        <v>187</v>
      </c>
      <c r="AJ716" s="4">
        <v>2021</v>
      </c>
      <c r="AK716" s="2" t="str">
        <f>IF(sum!A709="ON",sum!B709,"*")</f>
        <v>*</v>
      </c>
      <c r="AL716" s="2"/>
      <c r="AM716" s="2" t="str">
        <f>IF(sum!A709="ON",sum!D709,"*")</f>
        <v>*</v>
      </c>
      <c r="AP716" s="2" t="s">
        <v>186</v>
      </c>
      <c r="AQ716" s="2" t="s">
        <v>187</v>
      </c>
      <c r="AR716" s="2">
        <v>2021</v>
      </c>
      <c r="AS716" s="2" t="str">
        <f>IF(sum!A709="QU",sum!B709,"*")</f>
        <v>*</v>
      </c>
      <c r="AT716" s="2"/>
      <c r="AU716" s="2" t="str">
        <f>IF(sum!A709="QU",sum!D709,"*")</f>
        <v>*</v>
      </c>
      <c r="AX716" s="4" t="s">
        <v>186</v>
      </c>
      <c r="AY716" s="4" t="s">
        <v>187</v>
      </c>
      <c r="AZ716" s="4">
        <v>2021</v>
      </c>
      <c r="BA716" s="2" t="str">
        <f>IF(sum!A709="SA",sum!B709,"*")</f>
        <v>HSS-AuxiliaryEquip_ELE1</v>
      </c>
      <c r="BB716" s="2"/>
      <c r="BC716" s="2">
        <f>IF(sum!A709="SA",sum!D709,"*")</f>
        <v>0.0401606425702813</v>
      </c>
    </row>
    <row r="717" spans="2:55">
      <c r="B717" s="2" t="s">
        <v>186</v>
      </c>
      <c r="C717" s="2" t="s">
        <v>187</v>
      </c>
      <c r="D717" s="2">
        <v>2021</v>
      </c>
      <c r="J717" s="2" t="s">
        <v>186</v>
      </c>
      <c r="K717" s="2" t="s">
        <v>187</v>
      </c>
      <c r="L717" s="2">
        <v>2021</v>
      </c>
      <c r="M717" s="2" t="str">
        <f>IF(sum!A710="AT",sum!B710,"*")</f>
        <v>*</v>
      </c>
      <c r="N717" s="2"/>
      <c r="O717" s="2" t="str">
        <f>IF(sum!A710="AT",sum!D710,"*")</f>
        <v>*</v>
      </c>
      <c r="R717" s="2" t="s">
        <v>186</v>
      </c>
      <c r="S717" s="2" t="s">
        <v>187</v>
      </c>
      <c r="T717" s="2">
        <v>2021</v>
      </c>
      <c r="U717" s="2" t="str">
        <f>IF(sum!A710="BC",sum!B710,"*")</f>
        <v>*</v>
      </c>
      <c r="V717" s="2"/>
      <c r="W717" s="2" t="str">
        <f>IF(sum!A710="BC",sum!D710,"*")</f>
        <v>*</v>
      </c>
      <c r="Z717" s="2" t="s">
        <v>186</v>
      </c>
      <c r="AA717" s="2" t="s">
        <v>187</v>
      </c>
      <c r="AB717" s="2">
        <v>2021</v>
      </c>
      <c r="AC717" s="2" t="str">
        <f>IF(sum!A710="MA",sum!B710,"*")</f>
        <v>*</v>
      </c>
      <c r="AD717" s="2"/>
      <c r="AE717" s="2" t="str">
        <f>IF(sum!A710="MA",sum!D710,"*")</f>
        <v>*</v>
      </c>
      <c r="AH717" s="2" t="s">
        <v>186</v>
      </c>
      <c r="AI717" s="2" t="s">
        <v>187</v>
      </c>
      <c r="AJ717" s="2">
        <v>2021</v>
      </c>
      <c r="AK717" s="2" t="str">
        <f>IF(sum!A710="ON",sum!B710,"*")</f>
        <v>*</v>
      </c>
      <c r="AL717" s="2"/>
      <c r="AM717" s="2" t="str">
        <f>IF(sum!A710="ON",sum!D710,"*")</f>
        <v>*</v>
      </c>
      <c r="AP717" s="4" t="s">
        <v>186</v>
      </c>
      <c r="AQ717" s="4" t="s">
        <v>187</v>
      </c>
      <c r="AR717" s="4">
        <v>2021</v>
      </c>
      <c r="AS717" s="2" t="str">
        <f>IF(sum!A710="QU",sum!B710,"*")</f>
        <v>*</v>
      </c>
      <c r="AT717" s="2"/>
      <c r="AU717" s="2" t="str">
        <f>IF(sum!A710="QU",sum!D710,"*")</f>
        <v>*</v>
      </c>
      <c r="AX717" s="2" t="s">
        <v>186</v>
      </c>
      <c r="AY717" s="2" t="s">
        <v>187</v>
      </c>
      <c r="AZ717" s="2">
        <v>2021</v>
      </c>
      <c r="BA717" s="2" t="str">
        <f>IF(sum!A710="SA",sum!B710,"*")</f>
        <v>HSS-AuxiliaryMot_ELE1</v>
      </c>
      <c r="BB717" s="2"/>
      <c r="BC717" s="2">
        <f>IF(sum!A710="SA",sum!D710,"*")</f>
        <v>0.0126823081800886</v>
      </c>
    </row>
    <row r="718" spans="2:55">
      <c r="B718" s="4" t="s">
        <v>186</v>
      </c>
      <c r="C718" s="4" t="s">
        <v>187</v>
      </c>
      <c r="D718" s="4">
        <v>2021</v>
      </c>
      <c r="J718" s="4" t="s">
        <v>186</v>
      </c>
      <c r="K718" s="4" t="s">
        <v>187</v>
      </c>
      <c r="L718" s="4">
        <v>2021</v>
      </c>
      <c r="M718" s="2" t="str">
        <f>IF(sum!A711="AT",sum!B711,"*")</f>
        <v>*</v>
      </c>
      <c r="N718" s="2"/>
      <c r="O718" s="2" t="str">
        <f>IF(sum!A711="AT",sum!D711,"*")</f>
        <v>*</v>
      </c>
      <c r="R718" s="4" t="s">
        <v>186</v>
      </c>
      <c r="S718" s="4" t="s">
        <v>187</v>
      </c>
      <c r="T718" s="4">
        <v>2021</v>
      </c>
      <c r="U718" s="2" t="str">
        <f>IF(sum!A711="BC",sum!B711,"*")</f>
        <v>*</v>
      </c>
      <c r="V718" s="2"/>
      <c r="W718" s="2" t="str">
        <f>IF(sum!A711="BC",sum!D711,"*")</f>
        <v>*</v>
      </c>
      <c r="Z718" s="4" t="s">
        <v>186</v>
      </c>
      <c r="AA718" s="4" t="s">
        <v>187</v>
      </c>
      <c r="AB718" s="4">
        <v>2021</v>
      </c>
      <c r="AC718" s="2" t="str">
        <f>IF(sum!A711="MA",sum!B711,"*")</f>
        <v>*</v>
      </c>
      <c r="AD718" s="2"/>
      <c r="AE718" s="2" t="str">
        <f>IF(sum!A711="MA",sum!D711,"*")</f>
        <v>*</v>
      </c>
      <c r="AH718" s="4" t="s">
        <v>186</v>
      </c>
      <c r="AI718" s="4" t="s">
        <v>187</v>
      </c>
      <c r="AJ718" s="4">
        <v>2021</v>
      </c>
      <c r="AK718" s="2" t="str">
        <f>IF(sum!A711="ON",sum!B711,"*")</f>
        <v>*</v>
      </c>
      <c r="AL718" s="2"/>
      <c r="AM718" s="2" t="str">
        <f>IF(sum!A711="ON",sum!D711,"*")</f>
        <v>*</v>
      </c>
      <c r="AP718" s="2" t="s">
        <v>186</v>
      </c>
      <c r="AQ718" s="2" t="s">
        <v>187</v>
      </c>
      <c r="AR718" s="2">
        <v>2021</v>
      </c>
      <c r="AS718" s="2" t="str">
        <f>IF(sum!A711="QU",sum!B711,"*")</f>
        <v>*</v>
      </c>
      <c r="AT718" s="2"/>
      <c r="AU718" s="2" t="str">
        <f>IF(sum!A711="QU",sum!D711,"*")</f>
        <v>*</v>
      </c>
      <c r="AX718" s="4" t="s">
        <v>186</v>
      </c>
      <c r="AY718" s="4" t="s">
        <v>187</v>
      </c>
      <c r="AZ718" s="4">
        <v>2021</v>
      </c>
      <c r="BA718" s="2" t="str">
        <f>IF(sum!A711="SA",sum!B711,"*")</f>
        <v>HSS-Light_ELE1</v>
      </c>
      <c r="BB718" s="2"/>
      <c r="BC718" s="2">
        <f>IF(sum!A711="SA",sum!D711,"*")</f>
        <v>0.0380469245402666</v>
      </c>
    </row>
    <row r="719" spans="2:55">
      <c r="B719" s="2" t="s">
        <v>186</v>
      </c>
      <c r="C719" s="2" t="s">
        <v>187</v>
      </c>
      <c r="D719" s="2">
        <v>2021</v>
      </c>
      <c r="J719" s="2" t="s">
        <v>186</v>
      </c>
      <c r="K719" s="2" t="s">
        <v>187</v>
      </c>
      <c r="L719" s="2">
        <v>2021</v>
      </c>
      <c r="M719" s="2" t="str">
        <f>IF(sum!A712="AT",sum!B712,"*")</f>
        <v>*</v>
      </c>
      <c r="N719" s="2"/>
      <c r="O719" s="2" t="str">
        <f>IF(sum!A712="AT",sum!D712,"*")</f>
        <v>*</v>
      </c>
      <c r="R719" s="2" t="s">
        <v>186</v>
      </c>
      <c r="S719" s="2" t="s">
        <v>187</v>
      </c>
      <c r="T719" s="2">
        <v>2021</v>
      </c>
      <c r="U719" s="2" t="str">
        <f>IF(sum!A712="BC",sum!B712,"*")</f>
        <v>*</v>
      </c>
      <c r="V719" s="2"/>
      <c r="W719" s="2" t="str">
        <f>IF(sum!A712="BC",sum!D712,"*")</f>
        <v>*</v>
      </c>
      <c r="Z719" s="2" t="s">
        <v>186</v>
      </c>
      <c r="AA719" s="2" t="s">
        <v>187</v>
      </c>
      <c r="AB719" s="2">
        <v>2021</v>
      </c>
      <c r="AC719" s="2" t="str">
        <f>IF(sum!A712="MA",sum!B712,"*")</f>
        <v>*</v>
      </c>
      <c r="AD719" s="2"/>
      <c r="AE719" s="2" t="str">
        <f>IF(sum!A712="MA",sum!D712,"*")</f>
        <v>*</v>
      </c>
      <c r="AH719" s="2" t="s">
        <v>186</v>
      </c>
      <c r="AI719" s="2" t="s">
        <v>187</v>
      </c>
      <c r="AJ719" s="2">
        <v>2021</v>
      </c>
      <c r="AK719" s="2" t="str">
        <f>IF(sum!A712="ON",sum!B712,"*")</f>
        <v>*</v>
      </c>
      <c r="AL719" s="2"/>
      <c r="AM719" s="2" t="str">
        <f>IF(sum!A712="ON",sum!D712,"*")</f>
        <v>*</v>
      </c>
      <c r="AP719" s="4" t="s">
        <v>186</v>
      </c>
      <c r="AQ719" s="4" t="s">
        <v>187</v>
      </c>
      <c r="AR719" s="4">
        <v>2021</v>
      </c>
      <c r="AS719" s="2" t="str">
        <f>IF(sum!A712="QU",sum!B712,"*")</f>
        <v>*</v>
      </c>
      <c r="AT719" s="2"/>
      <c r="AU719" s="2" t="str">
        <f>IF(sum!A712="QU",sum!D712,"*")</f>
        <v>*</v>
      </c>
      <c r="AX719" s="2" t="s">
        <v>186</v>
      </c>
      <c r="AY719" s="2" t="s">
        <v>187</v>
      </c>
      <c r="AZ719" s="2">
        <v>2021</v>
      </c>
      <c r="BA719" s="2" t="str">
        <f>IF(sum!A712="SA",sum!B712,"*")</f>
        <v>HSS-SpCool_ELE1</v>
      </c>
      <c r="BB719" s="2"/>
      <c r="BC719" s="2">
        <f>IF(sum!A712="SA",sum!D712,"*")</f>
        <v>0.00317057704502223</v>
      </c>
    </row>
    <row r="720" spans="2:55">
      <c r="B720" s="4" t="s">
        <v>186</v>
      </c>
      <c r="C720" s="4" t="s">
        <v>187</v>
      </c>
      <c r="D720" s="4">
        <v>2021</v>
      </c>
      <c r="J720" s="4" t="s">
        <v>186</v>
      </c>
      <c r="K720" s="4" t="s">
        <v>187</v>
      </c>
      <c r="L720" s="4">
        <v>2021</v>
      </c>
      <c r="M720" s="2" t="str">
        <f>IF(sum!A713="AT",sum!B713,"*")</f>
        <v>*</v>
      </c>
      <c r="N720" s="2"/>
      <c r="O720" s="2" t="str">
        <f>IF(sum!A713="AT",sum!D713,"*")</f>
        <v>*</v>
      </c>
      <c r="R720" s="4" t="s">
        <v>186</v>
      </c>
      <c r="S720" s="4" t="s">
        <v>187</v>
      </c>
      <c r="T720" s="4">
        <v>2021</v>
      </c>
      <c r="U720" s="2" t="str">
        <f>IF(sum!A713="BC",sum!B713,"*")</f>
        <v>*</v>
      </c>
      <c r="V720" s="2"/>
      <c r="W720" s="2" t="str">
        <f>IF(sum!A713="BC",sum!D713,"*")</f>
        <v>*</v>
      </c>
      <c r="Z720" s="4" t="s">
        <v>186</v>
      </c>
      <c r="AA720" s="4" t="s">
        <v>187</v>
      </c>
      <c r="AB720" s="4">
        <v>2021</v>
      </c>
      <c r="AC720" s="2" t="str">
        <f>IF(sum!A713="MA",sum!B713,"*")</f>
        <v>*</v>
      </c>
      <c r="AD720" s="2"/>
      <c r="AE720" s="2" t="str">
        <f>IF(sum!A713="MA",sum!D713,"*")</f>
        <v>*</v>
      </c>
      <c r="AH720" s="4" t="s">
        <v>186</v>
      </c>
      <c r="AI720" s="4" t="s">
        <v>187</v>
      </c>
      <c r="AJ720" s="4">
        <v>2021</v>
      </c>
      <c r="AK720" s="2" t="str">
        <f>IF(sum!A713="ON",sum!B713,"*")</f>
        <v>*</v>
      </c>
      <c r="AL720" s="2"/>
      <c r="AM720" s="2" t="str">
        <f>IF(sum!A713="ON",sum!D713,"*")</f>
        <v>*</v>
      </c>
      <c r="AP720" s="2" t="s">
        <v>186</v>
      </c>
      <c r="AQ720" s="2" t="s">
        <v>187</v>
      </c>
      <c r="AR720" s="2">
        <v>2021</v>
      </c>
      <c r="AS720" s="2" t="str">
        <f>IF(sum!A713="QU",sum!B713,"*")</f>
        <v>*</v>
      </c>
      <c r="AT720" s="2"/>
      <c r="AU720" s="2" t="str">
        <f>IF(sum!A713="QU",sum!D713,"*")</f>
        <v>*</v>
      </c>
      <c r="AX720" s="4" t="s">
        <v>186</v>
      </c>
      <c r="AY720" s="4" t="s">
        <v>187</v>
      </c>
      <c r="AZ720" s="4">
        <v>2021</v>
      </c>
      <c r="BA720" s="2" t="str">
        <f>IF(sum!A713="SA",sum!B713,"*")</f>
        <v>HSS-SpHeat_ELE1</v>
      </c>
      <c r="BB720" s="2"/>
      <c r="BC720" s="2">
        <f>IF(sum!A713="SA",sum!D713,"*")</f>
        <v>0.0465017966603253</v>
      </c>
    </row>
    <row r="721" spans="2:55">
      <c r="B721" s="2" t="s">
        <v>186</v>
      </c>
      <c r="C721" s="2" t="s">
        <v>187</v>
      </c>
      <c r="D721" s="2">
        <v>2021</v>
      </c>
      <c r="J721" s="2" t="s">
        <v>186</v>
      </c>
      <c r="K721" s="2" t="s">
        <v>187</v>
      </c>
      <c r="L721" s="2">
        <v>2021</v>
      </c>
      <c r="M721" s="2" t="str">
        <f>IF(sum!A714="AT",sum!B714,"*")</f>
        <v>*</v>
      </c>
      <c r="N721" s="2"/>
      <c r="O721" s="2" t="str">
        <f>IF(sum!A714="AT",sum!D714,"*")</f>
        <v>*</v>
      </c>
      <c r="R721" s="2" t="s">
        <v>186</v>
      </c>
      <c r="S721" s="2" t="s">
        <v>187</v>
      </c>
      <c r="T721" s="2">
        <v>2021</v>
      </c>
      <c r="U721" s="2" t="str">
        <f>IF(sum!A714="BC",sum!B714,"*")</f>
        <v>*</v>
      </c>
      <c r="V721" s="2"/>
      <c r="W721" s="2" t="str">
        <f>IF(sum!A714="BC",sum!D714,"*")</f>
        <v>*</v>
      </c>
      <c r="Z721" s="2" t="s">
        <v>186</v>
      </c>
      <c r="AA721" s="2" t="s">
        <v>187</v>
      </c>
      <c r="AB721" s="2">
        <v>2021</v>
      </c>
      <c r="AC721" s="2" t="str">
        <f>IF(sum!A714="MA",sum!B714,"*")</f>
        <v>*</v>
      </c>
      <c r="AD721" s="2"/>
      <c r="AE721" s="2" t="str">
        <f>IF(sum!A714="MA",sum!D714,"*")</f>
        <v>*</v>
      </c>
      <c r="AH721" s="2" t="s">
        <v>186</v>
      </c>
      <c r="AI721" s="2" t="s">
        <v>187</v>
      </c>
      <c r="AJ721" s="2">
        <v>2021</v>
      </c>
      <c r="AK721" s="2" t="str">
        <f>IF(sum!A714="ON",sum!B714,"*")</f>
        <v>*</v>
      </c>
      <c r="AL721" s="2"/>
      <c r="AM721" s="2" t="str">
        <f>IF(sum!A714="ON",sum!D714,"*")</f>
        <v>*</v>
      </c>
      <c r="AP721" s="4" t="s">
        <v>186</v>
      </c>
      <c r="AQ721" s="4" t="s">
        <v>187</v>
      </c>
      <c r="AR721" s="4">
        <v>2021</v>
      </c>
      <c r="AS721" s="2" t="str">
        <f>IF(sum!A714="QU",sum!B714,"*")</f>
        <v>*</v>
      </c>
      <c r="AT721" s="2"/>
      <c r="AU721" s="2" t="str">
        <f>IF(sum!A714="QU",sum!D714,"*")</f>
        <v>*</v>
      </c>
      <c r="AX721" s="2" t="s">
        <v>186</v>
      </c>
      <c r="AY721" s="2" t="s">
        <v>187</v>
      </c>
      <c r="AZ721" s="2">
        <v>2021</v>
      </c>
      <c r="BA721" s="2" t="str">
        <f>IF(sum!A714="SA",sum!B714,"*")</f>
        <v>HSS-WaterHeat_ELE1</v>
      </c>
      <c r="BB721" s="2"/>
      <c r="BC721" s="2">
        <f>IF(sum!A714="SA",sum!D714,"*")</f>
        <v>0.021137180300148</v>
      </c>
    </row>
    <row r="722" spans="2:55">
      <c r="B722" s="4" t="s">
        <v>186</v>
      </c>
      <c r="C722" s="4" t="s">
        <v>187</v>
      </c>
      <c r="D722" s="4">
        <v>2021</v>
      </c>
      <c r="J722" s="4" t="s">
        <v>186</v>
      </c>
      <c r="K722" s="4" t="s">
        <v>187</v>
      </c>
      <c r="L722" s="4">
        <v>2021</v>
      </c>
      <c r="M722" s="2" t="str">
        <f>IF(sum!A715="AT",sum!B715,"*")</f>
        <v>*</v>
      </c>
      <c r="N722" s="2"/>
      <c r="O722" s="2" t="str">
        <f>IF(sum!A715="AT",sum!D715,"*")</f>
        <v>*</v>
      </c>
      <c r="R722" s="4" t="s">
        <v>186</v>
      </c>
      <c r="S722" s="4" t="s">
        <v>187</v>
      </c>
      <c r="T722" s="4">
        <v>2021</v>
      </c>
      <c r="U722" s="2" t="str">
        <f>IF(sum!A715="BC",sum!B715,"*")</f>
        <v>*</v>
      </c>
      <c r="V722" s="2"/>
      <c r="W722" s="2" t="str">
        <f>IF(sum!A715="BC",sum!D715,"*")</f>
        <v>*</v>
      </c>
      <c r="Z722" s="4" t="s">
        <v>186</v>
      </c>
      <c r="AA722" s="4" t="s">
        <v>187</v>
      </c>
      <c r="AB722" s="4">
        <v>2021</v>
      </c>
      <c r="AC722" s="2" t="str">
        <f>IF(sum!A715="MA",sum!B715,"*")</f>
        <v>*</v>
      </c>
      <c r="AD722" s="2"/>
      <c r="AE722" s="2" t="str">
        <f>IF(sum!A715="MA",sum!D715,"*")</f>
        <v>*</v>
      </c>
      <c r="AH722" s="4" t="s">
        <v>186</v>
      </c>
      <c r="AI722" s="4" t="s">
        <v>187</v>
      </c>
      <c r="AJ722" s="4">
        <v>2021</v>
      </c>
      <c r="AK722" s="2" t="str">
        <f>IF(sum!A715="ON",sum!B715,"*")</f>
        <v>*</v>
      </c>
      <c r="AL722" s="2"/>
      <c r="AM722" s="2" t="str">
        <f>IF(sum!A715="ON",sum!D715,"*")</f>
        <v>*</v>
      </c>
      <c r="AP722" s="2" t="s">
        <v>186</v>
      </c>
      <c r="AQ722" s="2" t="s">
        <v>187</v>
      </c>
      <c r="AR722" s="2">
        <v>2021</v>
      </c>
      <c r="AS722" s="2" t="str">
        <f>IF(sum!A715="QU",sum!B715,"*")</f>
        <v>*</v>
      </c>
      <c r="AT722" s="2"/>
      <c r="AU722" s="2" t="str">
        <f>IF(sum!A715="QU",sum!D715,"*")</f>
        <v>*</v>
      </c>
      <c r="AX722" s="4" t="s">
        <v>186</v>
      </c>
      <c r="AY722" s="4" t="s">
        <v>187</v>
      </c>
      <c r="AZ722" s="4">
        <v>2021</v>
      </c>
      <c r="BA722" s="2" t="str">
        <f>IF(sum!A715="SA",sum!B715,"*")</f>
        <v>ICS-AuxiliaryEquip_ELE1</v>
      </c>
      <c r="BB722" s="2"/>
      <c r="BC722" s="2">
        <f>IF(sum!A715="SA",sum!D715,"*")</f>
        <v>0.00211371803001483</v>
      </c>
    </row>
    <row r="723" spans="2:55">
      <c r="B723" s="2" t="s">
        <v>186</v>
      </c>
      <c r="C723" s="2" t="s">
        <v>187</v>
      </c>
      <c r="D723" s="2">
        <v>2021</v>
      </c>
      <c r="J723" s="2" t="s">
        <v>186</v>
      </c>
      <c r="K723" s="2" t="s">
        <v>187</v>
      </c>
      <c r="L723" s="2">
        <v>2021</v>
      </c>
      <c r="M723" s="2" t="str">
        <f>IF(sum!A716="AT",sum!B716,"*")</f>
        <v>*</v>
      </c>
      <c r="N723" s="2"/>
      <c r="O723" s="2" t="str">
        <f>IF(sum!A716="AT",sum!D716,"*")</f>
        <v>*</v>
      </c>
      <c r="R723" s="2" t="s">
        <v>186</v>
      </c>
      <c r="S723" s="2" t="s">
        <v>187</v>
      </c>
      <c r="T723" s="2">
        <v>2021</v>
      </c>
      <c r="U723" s="2" t="str">
        <f>IF(sum!A716="BC",sum!B716,"*")</f>
        <v>*</v>
      </c>
      <c r="V723" s="2"/>
      <c r="W723" s="2" t="str">
        <f>IF(sum!A716="BC",sum!D716,"*")</f>
        <v>*</v>
      </c>
      <c r="Z723" s="2" t="s">
        <v>186</v>
      </c>
      <c r="AA723" s="2" t="s">
        <v>187</v>
      </c>
      <c r="AB723" s="2">
        <v>2021</v>
      </c>
      <c r="AC723" s="2" t="str">
        <f>IF(sum!A716="MA",sum!B716,"*")</f>
        <v>*</v>
      </c>
      <c r="AD723" s="2"/>
      <c r="AE723" s="2" t="str">
        <f>IF(sum!A716="MA",sum!D716,"*")</f>
        <v>*</v>
      </c>
      <c r="AH723" s="2" t="s">
        <v>186</v>
      </c>
      <c r="AI723" s="2" t="s">
        <v>187</v>
      </c>
      <c r="AJ723" s="2">
        <v>2021</v>
      </c>
      <c r="AK723" s="2" t="str">
        <f>IF(sum!A716="ON",sum!B716,"*")</f>
        <v>*</v>
      </c>
      <c r="AL723" s="2"/>
      <c r="AM723" s="2" t="str">
        <f>IF(sum!A716="ON",sum!D716,"*")</f>
        <v>*</v>
      </c>
      <c r="AP723" s="4" t="s">
        <v>186</v>
      </c>
      <c r="AQ723" s="4" t="s">
        <v>187</v>
      </c>
      <c r="AR723" s="4">
        <v>2021</v>
      </c>
      <c r="AS723" s="2" t="str">
        <f>IF(sum!A716="QU",sum!B716,"*")</f>
        <v>*</v>
      </c>
      <c r="AT723" s="2"/>
      <c r="AU723" s="2" t="str">
        <f>IF(sum!A716="QU",sum!D716,"*")</f>
        <v>*</v>
      </c>
      <c r="AX723" s="2" t="s">
        <v>186</v>
      </c>
      <c r="AY723" s="2" t="s">
        <v>187</v>
      </c>
      <c r="AZ723" s="2">
        <v>2021</v>
      </c>
      <c r="BA723" s="2" t="str">
        <f>IF(sum!A716="SA",sum!B716,"*")</f>
        <v>ICS-Light_ELE1</v>
      </c>
      <c r="BB723" s="2"/>
      <c r="BC723" s="2">
        <f>IF(sum!A716="SA",sum!D716,"*")</f>
        <v>0.00317057704502223</v>
      </c>
    </row>
    <row r="724" spans="2:55">
      <c r="B724" s="4" t="s">
        <v>186</v>
      </c>
      <c r="C724" s="4" t="s">
        <v>187</v>
      </c>
      <c r="D724" s="4">
        <v>2021</v>
      </c>
      <c r="J724" s="4" t="s">
        <v>186</v>
      </c>
      <c r="K724" s="4" t="s">
        <v>187</v>
      </c>
      <c r="L724" s="4">
        <v>2021</v>
      </c>
      <c r="M724" s="2" t="str">
        <f>IF(sum!A717="AT",sum!B717,"*")</f>
        <v>*</v>
      </c>
      <c r="N724" s="2"/>
      <c r="O724" s="2" t="str">
        <f>IF(sum!A717="AT",sum!D717,"*")</f>
        <v>*</v>
      </c>
      <c r="R724" s="4" t="s">
        <v>186</v>
      </c>
      <c r="S724" s="4" t="s">
        <v>187</v>
      </c>
      <c r="T724" s="4">
        <v>2021</v>
      </c>
      <c r="U724" s="2" t="str">
        <f>IF(sum!A717="BC",sum!B717,"*")</f>
        <v>*</v>
      </c>
      <c r="V724" s="2"/>
      <c r="W724" s="2" t="str">
        <f>IF(sum!A717="BC",sum!D717,"*")</f>
        <v>*</v>
      </c>
      <c r="Z724" s="4" t="s">
        <v>186</v>
      </c>
      <c r="AA724" s="4" t="s">
        <v>187</v>
      </c>
      <c r="AB724" s="4">
        <v>2021</v>
      </c>
      <c r="AC724" s="2" t="str">
        <f>IF(sum!A717="MA",sum!B717,"*")</f>
        <v>*</v>
      </c>
      <c r="AD724" s="2"/>
      <c r="AE724" s="2" t="str">
        <f>IF(sum!A717="MA",sum!D717,"*")</f>
        <v>*</v>
      </c>
      <c r="AH724" s="4" t="s">
        <v>186</v>
      </c>
      <c r="AI724" s="4" t="s">
        <v>187</v>
      </c>
      <c r="AJ724" s="4">
        <v>2021</v>
      </c>
      <c r="AK724" s="2" t="str">
        <f>IF(sum!A717="ON",sum!B717,"*")</f>
        <v>*</v>
      </c>
      <c r="AL724" s="2"/>
      <c r="AM724" s="2" t="str">
        <f>IF(sum!A717="ON",sum!D717,"*")</f>
        <v>*</v>
      </c>
      <c r="AP724" s="2" t="s">
        <v>186</v>
      </c>
      <c r="AQ724" s="2" t="s">
        <v>187</v>
      </c>
      <c r="AR724" s="2">
        <v>2021</v>
      </c>
      <c r="AS724" s="2" t="str">
        <f>IF(sum!A717="QU",sum!B717,"*")</f>
        <v>*</v>
      </c>
      <c r="AT724" s="2"/>
      <c r="AU724" s="2" t="str">
        <f>IF(sum!A717="QU",sum!D717,"*")</f>
        <v>*</v>
      </c>
      <c r="AX724" s="4" t="s">
        <v>186</v>
      </c>
      <c r="AY724" s="4" t="s">
        <v>187</v>
      </c>
      <c r="AZ724" s="4">
        <v>2021</v>
      </c>
      <c r="BA724" s="2" t="str">
        <f>IF(sum!A717="SA",sum!B717,"*")</f>
        <v>ICS-SpHeat_ELE1</v>
      </c>
      <c r="BB724" s="2"/>
      <c r="BC724" s="2">
        <f>IF(sum!A717="SA",sum!D717,"*")</f>
        <v>0</v>
      </c>
    </row>
    <row r="725" spans="2:55">
      <c r="B725" s="2" t="s">
        <v>186</v>
      </c>
      <c r="C725" s="2" t="s">
        <v>187</v>
      </c>
      <c r="D725" s="2">
        <v>2021</v>
      </c>
      <c r="J725" s="2" t="s">
        <v>186</v>
      </c>
      <c r="K725" s="2" t="s">
        <v>187</v>
      </c>
      <c r="L725" s="2">
        <v>2021</v>
      </c>
      <c r="M725" s="2" t="str">
        <f>IF(sum!A718="AT",sum!B718,"*")</f>
        <v>*</v>
      </c>
      <c r="N725" s="2"/>
      <c r="O725" s="2" t="str">
        <f>IF(sum!A718="AT",sum!D718,"*")</f>
        <v>*</v>
      </c>
      <c r="R725" s="2" t="s">
        <v>186</v>
      </c>
      <c r="S725" s="2" t="s">
        <v>187</v>
      </c>
      <c r="T725" s="2">
        <v>2021</v>
      </c>
      <c r="U725" s="2" t="str">
        <f>IF(sum!A718="BC",sum!B718,"*")</f>
        <v>*</v>
      </c>
      <c r="V725" s="2"/>
      <c r="W725" s="2" t="str">
        <f>IF(sum!A718="BC",sum!D718,"*")</f>
        <v>*</v>
      </c>
      <c r="Z725" s="2" t="s">
        <v>186</v>
      </c>
      <c r="AA725" s="2" t="s">
        <v>187</v>
      </c>
      <c r="AB725" s="2">
        <v>2021</v>
      </c>
      <c r="AC725" s="2" t="str">
        <f>IF(sum!A718="MA",sum!B718,"*")</f>
        <v>*</v>
      </c>
      <c r="AD725" s="2"/>
      <c r="AE725" s="2" t="str">
        <f>IF(sum!A718="MA",sum!D718,"*")</f>
        <v>*</v>
      </c>
      <c r="AH725" s="2" t="s">
        <v>186</v>
      </c>
      <c r="AI725" s="2" t="s">
        <v>187</v>
      </c>
      <c r="AJ725" s="2">
        <v>2021</v>
      </c>
      <c r="AK725" s="2" t="str">
        <f>IF(sum!A718="ON",sum!B718,"*")</f>
        <v>*</v>
      </c>
      <c r="AL725" s="2"/>
      <c r="AM725" s="2" t="str">
        <f>IF(sum!A718="ON",sum!D718,"*")</f>
        <v>*</v>
      </c>
      <c r="AP725" s="4" t="s">
        <v>186</v>
      </c>
      <c r="AQ725" s="4" t="s">
        <v>187</v>
      </c>
      <c r="AR725" s="4">
        <v>2021</v>
      </c>
      <c r="AS725" s="2" t="str">
        <f>IF(sum!A718="QU",sum!B718,"*")</f>
        <v>*</v>
      </c>
      <c r="AT725" s="2"/>
      <c r="AU725" s="2" t="str">
        <f>IF(sum!A718="QU",sum!D718,"*")</f>
        <v>*</v>
      </c>
      <c r="AX725" s="2" t="s">
        <v>186</v>
      </c>
      <c r="AY725" s="2" t="s">
        <v>187</v>
      </c>
      <c r="AZ725" s="2">
        <v>2021</v>
      </c>
      <c r="BA725" s="2" t="str">
        <f>IF(sum!A718="SA",sum!B718,"*")</f>
        <v>OS-AuxiliaryEquip_ELE1</v>
      </c>
      <c r="BB725" s="2"/>
      <c r="BC725" s="2">
        <f>IF(sum!A718="SA",sum!D718,"*")</f>
        <v>0.0380469245402663</v>
      </c>
    </row>
    <row r="726" spans="2:55">
      <c r="B726" s="4" t="s">
        <v>186</v>
      </c>
      <c r="C726" s="4" t="s">
        <v>187</v>
      </c>
      <c r="D726" s="4">
        <v>2021</v>
      </c>
      <c r="J726" s="4" t="s">
        <v>186</v>
      </c>
      <c r="K726" s="4" t="s">
        <v>187</v>
      </c>
      <c r="L726" s="4">
        <v>2021</v>
      </c>
      <c r="M726" s="2" t="str">
        <f>IF(sum!A719="AT",sum!B719,"*")</f>
        <v>*</v>
      </c>
      <c r="N726" s="2"/>
      <c r="O726" s="2" t="str">
        <f>IF(sum!A719="AT",sum!D719,"*")</f>
        <v>*</v>
      </c>
      <c r="R726" s="4" t="s">
        <v>186</v>
      </c>
      <c r="S726" s="4" t="s">
        <v>187</v>
      </c>
      <c r="T726" s="4">
        <v>2021</v>
      </c>
      <c r="U726" s="2" t="str">
        <f>IF(sum!A719="BC",sum!B719,"*")</f>
        <v>*</v>
      </c>
      <c r="V726" s="2"/>
      <c r="W726" s="2" t="str">
        <f>IF(sum!A719="BC",sum!D719,"*")</f>
        <v>*</v>
      </c>
      <c r="Z726" s="4" t="s">
        <v>186</v>
      </c>
      <c r="AA726" s="4" t="s">
        <v>187</v>
      </c>
      <c r="AB726" s="4">
        <v>2021</v>
      </c>
      <c r="AC726" s="2" t="str">
        <f>IF(sum!A719="MA",sum!B719,"*")</f>
        <v>*</v>
      </c>
      <c r="AD726" s="2"/>
      <c r="AE726" s="2" t="str">
        <f>IF(sum!A719="MA",sum!D719,"*")</f>
        <v>*</v>
      </c>
      <c r="AH726" s="4" t="s">
        <v>186</v>
      </c>
      <c r="AI726" s="4" t="s">
        <v>187</v>
      </c>
      <c r="AJ726" s="4">
        <v>2021</v>
      </c>
      <c r="AK726" s="2" t="str">
        <f>IF(sum!A719="ON",sum!B719,"*")</f>
        <v>*</v>
      </c>
      <c r="AL726" s="2"/>
      <c r="AM726" s="2" t="str">
        <f>IF(sum!A719="ON",sum!D719,"*")</f>
        <v>*</v>
      </c>
      <c r="AP726" s="2" t="s">
        <v>186</v>
      </c>
      <c r="AQ726" s="2" t="s">
        <v>187</v>
      </c>
      <c r="AR726" s="2">
        <v>2021</v>
      </c>
      <c r="AS726" s="2" t="str">
        <f>IF(sum!A719="QU",sum!B719,"*")</f>
        <v>*</v>
      </c>
      <c r="AT726" s="2"/>
      <c r="AU726" s="2" t="str">
        <f>IF(sum!A719="QU",sum!D719,"*")</f>
        <v>*</v>
      </c>
      <c r="AX726" s="4" t="s">
        <v>186</v>
      </c>
      <c r="AY726" s="4" t="s">
        <v>187</v>
      </c>
      <c r="AZ726" s="4">
        <v>2021</v>
      </c>
      <c r="BA726" s="2" t="str">
        <f>IF(sum!A719="SA",sum!B719,"*")</f>
        <v>OS-AuxiliaryMot_ELE1</v>
      </c>
      <c r="BB726" s="2"/>
      <c r="BC726" s="2">
        <f>IF(sum!A719="SA",sum!D719,"*")</f>
        <v>0.0190234622701328</v>
      </c>
    </row>
    <row r="727" spans="2:55">
      <c r="B727" s="2" t="s">
        <v>186</v>
      </c>
      <c r="C727" s="2" t="s">
        <v>187</v>
      </c>
      <c r="D727" s="2">
        <v>2021</v>
      </c>
      <c r="J727" s="2" t="s">
        <v>186</v>
      </c>
      <c r="K727" s="2" t="s">
        <v>187</v>
      </c>
      <c r="L727" s="2">
        <v>2021</v>
      </c>
      <c r="M727" s="2" t="str">
        <f>IF(sum!A720="AT",sum!B720,"*")</f>
        <v>*</v>
      </c>
      <c r="N727" s="2"/>
      <c r="O727" s="2" t="str">
        <f>IF(sum!A720="AT",sum!D720,"*")</f>
        <v>*</v>
      </c>
      <c r="R727" s="2" t="s">
        <v>186</v>
      </c>
      <c r="S727" s="2" t="s">
        <v>187</v>
      </c>
      <c r="T727" s="2">
        <v>2021</v>
      </c>
      <c r="U727" s="2" t="str">
        <f>IF(sum!A720="BC",sum!B720,"*")</f>
        <v>*</v>
      </c>
      <c r="V727" s="2"/>
      <c r="W727" s="2" t="str">
        <f>IF(sum!A720="BC",sum!D720,"*")</f>
        <v>*</v>
      </c>
      <c r="Z727" s="2" t="s">
        <v>186</v>
      </c>
      <c r="AA727" s="2" t="s">
        <v>187</v>
      </c>
      <c r="AB727" s="2">
        <v>2021</v>
      </c>
      <c r="AC727" s="2" t="str">
        <f>IF(sum!A720="MA",sum!B720,"*")</f>
        <v>*</v>
      </c>
      <c r="AD727" s="2"/>
      <c r="AE727" s="2" t="str">
        <f>IF(sum!A720="MA",sum!D720,"*")</f>
        <v>*</v>
      </c>
      <c r="AH727" s="2" t="s">
        <v>186</v>
      </c>
      <c r="AI727" s="2" t="s">
        <v>187</v>
      </c>
      <c r="AJ727" s="2">
        <v>2021</v>
      </c>
      <c r="AK727" s="2" t="str">
        <f>IF(sum!A720="ON",sum!B720,"*")</f>
        <v>*</v>
      </c>
      <c r="AL727" s="2"/>
      <c r="AM727" s="2" t="str">
        <f>IF(sum!A720="ON",sum!D720,"*")</f>
        <v>*</v>
      </c>
      <c r="AP727" s="4" t="s">
        <v>186</v>
      </c>
      <c r="AQ727" s="4" t="s">
        <v>187</v>
      </c>
      <c r="AR727" s="4">
        <v>2021</v>
      </c>
      <c r="AS727" s="2" t="str">
        <f>IF(sum!A720="QU",sum!B720,"*")</f>
        <v>*</v>
      </c>
      <c r="AT727" s="2"/>
      <c r="AU727" s="2" t="str">
        <f>IF(sum!A720="QU",sum!D720,"*")</f>
        <v>*</v>
      </c>
      <c r="AX727" s="2" t="s">
        <v>186</v>
      </c>
      <c r="AY727" s="2" t="s">
        <v>187</v>
      </c>
      <c r="AZ727" s="2">
        <v>2021</v>
      </c>
      <c r="BA727" s="2" t="str">
        <f>IF(sum!A720="SA",sum!B720,"*")</f>
        <v>OS-Light_ELE1</v>
      </c>
      <c r="BB727" s="2"/>
      <c r="BC727" s="2">
        <f>IF(sum!A720="SA",sum!D720,"*")</f>
        <v>0.0697526949904881</v>
      </c>
    </row>
    <row r="728" spans="2:55">
      <c r="B728" s="4" t="s">
        <v>186</v>
      </c>
      <c r="C728" s="4" t="s">
        <v>187</v>
      </c>
      <c r="D728" s="4">
        <v>2021</v>
      </c>
      <c r="J728" s="4" t="s">
        <v>186</v>
      </c>
      <c r="K728" s="4" t="s">
        <v>187</v>
      </c>
      <c r="L728" s="4">
        <v>2021</v>
      </c>
      <c r="M728" s="2" t="str">
        <f>IF(sum!A721="AT",sum!B721,"*")</f>
        <v>*</v>
      </c>
      <c r="N728" s="2"/>
      <c r="O728" s="2" t="str">
        <f>IF(sum!A721="AT",sum!D721,"*")</f>
        <v>*</v>
      </c>
      <c r="R728" s="4" t="s">
        <v>186</v>
      </c>
      <c r="S728" s="4" t="s">
        <v>187</v>
      </c>
      <c r="T728" s="4">
        <v>2021</v>
      </c>
      <c r="U728" s="2" t="str">
        <f>IF(sum!A721="BC",sum!B721,"*")</f>
        <v>*</v>
      </c>
      <c r="V728" s="2"/>
      <c r="W728" s="2" t="str">
        <f>IF(sum!A721="BC",sum!D721,"*")</f>
        <v>*</v>
      </c>
      <c r="Z728" s="4" t="s">
        <v>186</v>
      </c>
      <c r="AA728" s="4" t="s">
        <v>187</v>
      </c>
      <c r="AB728" s="4">
        <v>2021</v>
      </c>
      <c r="AC728" s="2" t="str">
        <f>IF(sum!A721="MA",sum!B721,"*")</f>
        <v>*</v>
      </c>
      <c r="AD728" s="2"/>
      <c r="AE728" s="2" t="str">
        <f>IF(sum!A721="MA",sum!D721,"*")</f>
        <v>*</v>
      </c>
      <c r="AH728" s="4" t="s">
        <v>186</v>
      </c>
      <c r="AI728" s="4" t="s">
        <v>187</v>
      </c>
      <c r="AJ728" s="4">
        <v>2021</v>
      </c>
      <c r="AK728" s="2" t="str">
        <f>IF(sum!A721="ON",sum!B721,"*")</f>
        <v>*</v>
      </c>
      <c r="AL728" s="2"/>
      <c r="AM728" s="2" t="str">
        <f>IF(sum!A721="ON",sum!D721,"*")</f>
        <v>*</v>
      </c>
      <c r="AP728" s="2" t="s">
        <v>186</v>
      </c>
      <c r="AQ728" s="2" t="s">
        <v>187</v>
      </c>
      <c r="AR728" s="2">
        <v>2021</v>
      </c>
      <c r="AS728" s="2" t="str">
        <f>IF(sum!A721="QU",sum!B721,"*")</f>
        <v>*</v>
      </c>
      <c r="AT728" s="2"/>
      <c r="AU728" s="2" t="str">
        <f>IF(sum!A721="QU",sum!D721,"*")</f>
        <v>*</v>
      </c>
      <c r="AX728" s="4" t="s">
        <v>186</v>
      </c>
      <c r="AY728" s="4" t="s">
        <v>187</v>
      </c>
      <c r="AZ728" s="4">
        <v>2021</v>
      </c>
      <c r="BA728" s="2" t="str">
        <f>IF(sum!A721="SA",sum!B721,"*")</f>
        <v>OS-SpCool_ELE1</v>
      </c>
      <c r="BB728" s="2"/>
      <c r="BC728" s="2">
        <f>IF(sum!A721="SA",sum!D721,"*")</f>
        <v>0.00634115409004437</v>
      </c>
    </row>
    <row r="729" spans="2:55">
      <c r="B729" s="2" t="s">
        <v>186</v>
      </c>
      <c r="C729" s="2" t="s">
        <v>187</v>
      </c>
      <c r="D729" s="2">
        <v>2021</v>
      </c>
      <c r="J729" s="2" t="s">
        <v>186</v>
      </c>
      <c r="K729" s="2" t="s">
        <v>187</v>
      </c>
      <c r="L729" s="2">
        <v>2021</v>
      </c>
      <c r="M729" s="2" t="str">
        <f>IF(sum!A722="AT",sum!B722,"*")</f>
        <v>*</v>
      </c>
      <c r="N729" s="2"/>
      <c r="O729" s="2" t="str">
        <f>IF(sum!A722="AT",sum!D722,"*")</f>
        <v>*</v>
      </c>
      <c r="R729" s="2" t="s">
        <v>186</v>
      </c>
      <c r="S729" s="2" t="s">
        <v>187</v>
      </c>
      <c r="T729" s="2">
        <v>2021</v>
      </c>
      <c r="U729" s="2" t="str">
        <f>IF(sum!A722="BC",sum!B722,"*")</f>
        <v>*</v>
      </c>
      <c r="V729" s="2"/>
      <c r="W729" s="2" t="str">
        <f>IF(sum!A722="BC",sum!D722,"*")</f>
        <v>*</v>
      </c>
      <c r="Z729" s="2" t="s">
        <v>186</v>
      </c>
      <c r="AA729" s="2" t="s">
        <v>187</v>
      </c>
      <c r="AB729" s="2">
        <v>2021</v>
      </c>
      <c r="AC729" s="2" t="str">
        <f>IF(sum!A722="MA",sum!B722,"*")</f>
        <v>*</v>
      </c>
      <c r="AD729" s="2"/>
      <c r="AE729" s="2" t="str">
        <f>IF(sum!A722="MA",sum!D722,"*")</f>
        <v>*</v>
      </c>
      <c r="AH729" s="2" t="s">
        <v>186</v>
      </c>
      <c r="AI729" s="2" t="s">
        <v>187</v>
      </c>
      <c r="AJ729" s="2">
        <v>2021</v>
      </c>
      <c r="AK729" s="2" t="str">
        <f>IF(sum!A722="ON",sum!B722,"*")</f>
        <v>*</v>
      </c>
      <c r="AL729" s="2"/>
      <c r="AM729" s="2" t="str">
        <f>IF(sum!A722="ON",sum!D722,"*")</f>
        <v>*</v>
      </c>
      <c r="AP729" s="4" t="s">
        <v>186</v>
      </c>
      <c r="AQ729" s="4" t="s">
        <v>187</v>
      </c>
      <c r="AR729" s="4">
        <v>2021</v>
      </c>
      <c r="AS729" s="2" t="str">
        <f>IF(sum!A722="QU",sum!B722,"*")</f>
        <v>*</v>
      </c>
      <c r="AT729" s="2"/>
      <c r="AU729" s="2" t="str">
        <f>IF(sum!A722="QU",sum!D722,"*")</f>
        <v>*</v>
      </c>
      <c r="AX729" s="2" t="s">
        <v>186</v>
      </c>
      <c r="AY729" s="2" t="s">
        <v>187</v>
      </c>
      <c r="AZ729" s="2">
        <v>2021</v>
      </c>
      <c r="BA729" s="2" t="str">
        <f>IF(sum!A722="SA",sum!B722,"*")</f>
        <v>OS-SpHeat_ELE1</v>
      </c>
      <c r="BB729" s="2"/>
      <c r="BC729" s="2">
        <f>IF(sum!A722="SA",sum!D722,"*")</f>
        <v>0.139505389980976</v>
      </c>
    </row>
    <row r="730" spans="2:55">
      <c r="B730" s="4" t="s">
        <v>186</v>
      </c>
      <c r="C730" s="4" t="s">
        <v>187</v>
      </c>
      <c r="D730" s="4">
        <v>2021</v>
      </c>
      <c r="J730" s="4" t="s">
        <v>186</v>
      </c>
      <c r="K730" s="4" t="s">
        <v>187</v>
      </c>
      <c r="L730" s="4">
        <v>2021</v>
      </c>
      <c r="M730" s="2" t="str">
        <f>IF(sum!A723="AT",sum!B723,"*")</f>
        <v>*</v>
      </c>
      <c r="N730" s="2"/>
      <c r="O730" s="2" t="str">
        <f>IF(sum!A723="AT",sum!D723,"*")</f>
        <v>*</v>
      </c>
      <c r="R730" s="4" t="s">
        <v>186</v>
      </c>
      <c r="S730" s="4" t="s">
        <v>187</v>
      </c>
      <c r="T730" s="4">
        <v>2021</v>
      </c>
      <c r="U730" s="2" t="str">
        <f>IF(sum!A723="BC",sum!B723,"*")</f>
        <v>*</v>
      </c>
      <c r="V730" s="2"/>
      <c r="W730" s="2" t="str">
        <f>IF(sum!A723="BC",sum!D723,"*")</f>
        <v>*</v>
      </c>
      <c r="Z730" s="4" t="s">
        <v>186</v>
      </c>
      <c r="AA730" s="4" t="s">
        <v>187</v>
      </c>
      <c r="AB730" s="4">
        <v>2021</v>
      </c>
      <c r="AC730" s="2" t="str">
        <f>IF(sum!A723="MA",sum!B723,"*")</f>
        <v>*</v>
      </c>
      <c r="AD730" s="2"/>
      <c r="AE730" s="2" t="str">
        <f>IF(sum!A723="MA",sum!D723,"*")</f>
        <v>*</v>
      </c>
      <c r="AH730" s="4" t="s">
        <v>186</v>
      </c>
      <c r="AI730" s="4" t="s">
        <v>187</v>
      </c>
      <c r="AJ730" s="4">
        <v>2021</v>
      </c>
      <c r="AK730" s="2" t="str">
        <f>IF(sum!A723="ON",sum!B723,"*")</f>
        <v>*</v>
      </c>
      <c r="AL730" s="2"/>
      <c r="AM730" s="2" t="str">
        <f>IF(sum!A723="ON",sum!D723,"*")</f>
        <v>*</v>
      </c>
      <c r="AP730" s="2" t="s">
        <v>186</v>
      </c>
      <c r="AQ730" s="2" t="s">
        <v>187</v>
      </c>
      <c r="AR730" s="2">
        <v>2021</v>
      </c>
      <c r="AS730" s="2" t="str">
        <f>IF(sum!A723="QU",sum!B723,"*")</f>
        <v>*</v>
      </c>
      <c r="AT730" s="2"/>
      <c r="AU730" s="2" t="str">
        <f>IF(sum!A723="QU",sum!D723,"*")</f>
        <v>*</v>
      </c>
      <c r="AX730" s="4" t="s">
        <v>186</v>
      </c>
      <c r="AY730" s="4" t="s">
        <v>187</v>
      </c>
      <c r="AZ730" s="4">
        <v>2021</v>
      </c>
      <c r="BA730" s="2" t="str">
        <f>IF(sum!A723="SA",sum!B723,"*")</f>
        <v>OS-WaterHeat_ELE1</v>
      </c>
      <c r="BB730" s="2"/>
      <c r="BC730" s="2">
        <f>IF(sum!A723="SA",sum!D723,"*")</f>
        <v>0.00845487212005919</v>
      </c>
    </row>
    <row r="731" spans="2:55">
      <c r="B731" s="2" t="s">
        <v>186</v>
      </c>
      <c r="C731" s="2" t="s">
        <v>187</v>
      </c>
      <c r="D731" s="2">
        <v>2021</v>
      </c>
      <c r="J731" s="2" t="s">
        <v>186</v>
      </c>
      <c r="K731" s="2" t="s">
        <v>187</v>
      </c>
      <c r="L731" s="2">
        <v>2021</v>
      </c>
      <c r="M731" s="2" t="str">
        <f>IF(sum!A724="AT",sum!B724,"*")</f>
        <v>*</v>
      </c>
      <c r="N731" s="2"/>
      <c r="O731" s="2" t="str">
        <f>IF(sum!A724="AT",sum!D724,"*")</f>
        <v>*</v>
      </c>
      <c r="R731" s="2" t="s">
        <v>186</v>
      </c>
      <c r="S731" s="2" t="s">
        <v>187</v>
      </c>
      <c r="T731" s="2">
        <v>2021</v>
      </c>
      <c r="U731" s="2" t="str">
        <f>IF(sum!A724="BC",sum!B724,"*")</f>
        <v>*</v>
      </c>
      <c r="V731" s="2"/>
      <c r="W731" s="2" t="str">
        <f>IF(sum!A724="BC",sum!D724,"*")</f>
        <v>*</v>
      </c>
      <c r="Z731" s="2" t="s">
        <v>186</v>
      </c>
      <c r="AA731" s="2" t="s">
        <v>187</v>
      </c>
      <c r="AB731" s="2">
        <v>2021</v>
      </c>
      <c r="AC731" s="2" t="str">
        <f>IF(sum!A724="MA",sum!B724,"*")</f>
        <v>*</v>
      </c>
      <c r="AD731" s="2"/>
      <c r="AE731" s="2" t="str">
        <f>IF(sum!A724="MA",sum!D724,"*")</f>
        <v>*</v>
      </c>
      <c r="AH731" s="2" t="s">
        <v>186</v>
      </c>
      <c r="AI731" s="2" t="s">
        <v>187</v>
      </c>
      <c r="AJ731" s="2">
        <v>2021</v>
      </c>
      <c r="AK731" s="2" t="str">
        <f>IF(sum!A724="ON",sum!B724,"*")</f>
        <v>*</v>
      </c>
      <c r="AL731" s="2"/>
      <c r="AM731" s="2" t="str">
        <f>IF(sum!A724="ON",sum!D724,"*")</f>
        <v>*</v>
      </c>
      <c r="AP731" s="4" t="s">
        <v>186</v>
      </c>
      <c r="AQ731" s="4" t="s">
        <v>187</v>
      </c>
      <c r="AR731" s="4">
        <v>2021</v>
      </c>
      <c r="AS731" s="2" t="str">
        <f>IF(sum!A724="QU",sum!B724,"*")</f>
        <v>*</v>
      </c>
      <c r="AT731" s="2"/>
      <c r="AU731" s="2" t="str">
        <f>IF(sum!A724="QU",sum!D724,"*")</f>
        <v>*</v>
      </c>
      <c r="AX731" s="2" t="s">
        <v>186</v>
      </c>
      <c r="AY731" s="2" t="s">
        <v>187</v>
      </c>
      <c r="AZ731" s="2">
        <v>2021</v>
      </c>
      <c r="BA731" s="2" t="str">
        <f>IF(sum!A724="SA",sum!B724,"*")</f>
        <v>OTH-AuxiliaryEquip_ELE1</v>
      </c>
      <c r="BB731" s="2"/>
      <c r="BC731" s="2">
        <f>IF(sum!A724="SA",sum!D724,"*")</f>
        <v>0.00211371803001483</v>
      </c>
    </row>
    <row r="732" spans="2:55">
      <c r="B732" s="4" t="s">
        <v>186</v>
      </c>
      <c r="C732" s="4" t="s">
        <v>187</v>
      </c>
      <c r="D732" s="4">
        <v>2021</v>
      </c>
      <c r="J732" s="4" t="s">
        <v>186</v>
      </c>
      <c r="K732" s="4" t="s">
        <v>187</v>
      </c>
      <c r="L732" s="4">
        <v>2021</v>
      </c>
      <c r="M732" s="2" t="str">
        <f>IF(sum!A725="AT",sum!B725,"*")</f>
        <v>*</v>
      </c>
      <c r="N732" s="2"/>
      <c r="O732" s="2" t="str">
        <f>IF(sum!A725="AT",sum!D725,"*")</f>
        <v>*</v>
      </c>
      <c r="R732" s="4" t="s">
        <v>186</v>
      </c>
      <c r="S732" s="4" t="s">
        <v>187</v>
      </c>
      <c r="T732" s="4">
        <v>2021</v>
      </c>
      <c r="U732" s="2" t="str">
        <f>IF(sum!A725="BC",sum!B725,"*")</f>
        <v>*</v>
      </c>
      <c r="V732" s="2"/>
      <c r="W732" s="2" t="str">
        <f>IF(sum!A725="BC",sum!D725,"*")</f>
        <v>*</v>
      </c>
      <c r="Z732" s="4" t="s">
        <v>186</v>
      </c>
      <c r="AA732" s="4" t="s">
        <v>187</v>
      </c>
      <c r="AB732" s="4">
        <v>2021</v>
      </c>
      <c r="AC732" s="2" t="str">
        <f>IF(sum!A725="MA",sum!B725,"*")</f>
        <v>*</v>
      </c>
      <c r="AD732" s="2"/>
      <c r="AE732" s="2" t="str">
        <f>IF(sum!A725="MA",sum!D725,"*")</f>
        <v>*</v>
      </c>
      <c r="AH732" s="4" t="s">
        <v>186</v>
      </c>
      <c r="AI732" s="4" t="s">
        <v>187</v>
      </c>
      <c r="AJ732" s="4">
        <v>2021</v>
      </c>
      <c r="AK732" s="2" t="str">
        <f>IF(sum!A725="ON",sum!B725,"*")</f>
        <v>*</v>
      </c>
      <c r="AL732" s="2"/>
      <c r="AM732" s="2" t="str">
        <f>IF(sum!A725="ON",sum!D725,"*")</f>
        <v>*</v>
      </c>
      <c r="AP732" s="2" t="s">
        <v>186</v>
      </c>
      <c r="AQ732" s="2" t="s">
        <v>187</v>
      </c>
      <c r="AR732" s="2">
        <v>2021</v>
      </c>
      <c r="AS732" s="2" t="str">
        <f>IF(sum!A725="QU",sum!B725,"*")</f>
        <v>*</v>
      </c>
      <c r="AT732" s="2"/>
      <c r="AU732" s="2" t="str">
        <f>IF(sum!A725="QU",sum!D725,"*")</f>
        <v>*</v>
      </c>
      <c r="AX732" s="4" t="s">
        <v>186</v>
      </c>
      <c r="AY732" s="4" t="s">
        <v>187</v>
      </c>
      <c r="AZ732" s="4">
        <v>2021</v>
      </c>
      <c r="BA732" s="2" t="str">
        <f>IF(sum!A725="SA",sum!B725,"*")</f>
        <v>OTH-Light_ELE1</v>
      </c>
      <c r="BB732" s="2"/>
      <c r="BC732" s="2">
        <f>IF(sum!A725="SA",sum!D725,"*")</f>
        <v>0.00317057704502223</v>
      </c>
    </row>
    <row r="733" spans="2:55">
      <c r="B733" s="2" t="s">
        <v>186</v>
      </c>
      <c r="C733" s="2" t="s">
        <v>187</v>
      </c>
      <c r="D733" s="2">
        <v>2021</v>
      </c>
      <c r="J733" s="2" t="s">
        <v>186</v>
      </c>
      <c r="K733" s="2" t="s">
        <v>187</v>
      </c>
      <c r="L733" s="2">
        <v>2021</v>
      </c>
      <c r="M733" s="2" t="str">
        <f>IF(sum!A726="AT",sum!B726,"*")</f>
        <v>*</v>
      </c>
      <c r="N733" s="2"/>
      <c r="O733" s="2" t="str">
        <f>IF(sum!A726="AT",sum!D726,"*")</f>
        <v>*</v>
      </c>
      <c r="R733" s="2" t="s">
        <v>186</v>
      </c>
      <c r="S733" s="2" t="s">
        <v>187</v>
      </c>
      <c r="T733" s="2">
        <v>2021</v>
      </c>
      <c r="U733" s="2" t="str">
        <f>IF(sum!A726="BC",sum!B726,"*")</f>
        <v>*</v>
      </c>
      <c r="V733" s="2"/>
      <c r="W733" s="2" t="str">
        <f>IF(sum!A726="BC",sum!D726,"*")</f>
        <v>*</v>
      </c>
      <c r="Z733" s="2" t="s">
        <v>186</v>
      </c>
      <c r="AA733" s="2" t="s">
        <v>187</v>
      </c>
      <c r="AB733" s="2">
        <v>2021</v>
      </c>
      <c r="AC733" s="2" t="str">
        <f>IF(sum!A726="MA",sum!B726,"*")</f>
        <v>*</v>
      </c>
      <c r="AD733" s="2"/>
      <c r="AE733" s="2" t="str">
        <f>IF(sum!A726="MA",sum!D726,"*")</f>
        <v>*</v>
      </c>
      <c r="AH733" s="2" t="s">
        <v>186</v>
      </c>
      <c r="AI733" s="2" t="s">
        <v>187</v>
      </c>
      <c r="AJ733" s="2">
        <v>2021</v>
      </c>
      <c r="AK733" s="2" t="str">
        <f>IF(sum!A726="ON",sum!B726,"*")</f>
        <v>*</v>
      </c>
      <c r="AL733" s="2"/>
      <c r="AM733" s="2" t="str">
        <f>IF(sum!A726="ON",sum!D726,"*")</f>
        <v>*</v>
      </c>
      <c r="AP733" s="4" t="s">
        <v>186</v>
      </c>
      <c r="AQ733" s="4" t="s">
        <v>187</v>
      </c>
      <c r="AR733" s="4">
        <v>2021</v>
      </c>
      <c r="AS733" s="2" t="str">
        <f>IF(sum!A726="QU",sum!B726,"*")</f>
        <v>*</v>
      </c>
      <c r="AT733" s="2"/>
      <c r="AU733" s="2" t="str">
        <f>IF(sum!A726="QU",sum!D726,"*")</f>
        <v>*</v>
      </c>
      <c r="AX733" s="2" t="s">
        <v>186</v>
      </c>
      <c r="AY733" s="2" t="s">
        <v>187</v>
      </c>
      <c r="AZ733" s="2">
        <v>2021</v>
      </c>
      <c r="BA733" s="2" t="str">
        <f>IF(sum!A726="SA",sum!B726,"*")</f>
        <v>OTH-SpHeat_ELE1</v>
      </c>
      <c r="BB733" s="2"/>
      <c r="BC733" s="2">
        <f>IF(sum!A726="SA",sum!D726,"*")</f>
        <v>0.00704572676671586</v>
      </c>
    </row>
    <row r="734" spans="2:55">
      <c r="B734" s="4" t="s">
        <v>186</v>
      </c>
      <c r="C734" s="4" t="s">
        <v>187</v>
      </c>
      <c r="D734" s="4">
        <v>2021</v>
      </c>
      <c r="J734" s="4" t="s">
        <v>186</v>
      </c>
      <c r="K734" s="4" t="s">
        <v>187</v>
      </c>
      <c r="L734" s="4">
        <v>2021</v>
      </c>
      <c r="M734" s="2" t="str">
        <f>IF(sum!A727="AT",sum!B727,"*")</f>
        <v>*</v>
      </c>
      <c r="N734" s="2"/>
      <c r="O734" s="2" t="str">
        <f>IF(sum!A727="AT",sum!D727,"*")</f>
        <v>*</v>
      </c>
      <c r="R734" s="4" t="s">
        <v>186</v>
      </c>
      <c r="S734" s="4" t="s">
        <v>187</v>
      </c>
      <c r="T734" s="4">
        <v>2021</v>
      </c>
      <c r="U734" s="2" t="str">
        <f>IF(sum!A727="BC",sum!B727,"*")</f>
        <v>*</v>
      </c>
      <c r="V734" s="2"/>
      <c r="W734" s="2" t="str">
        <f>IF(sum!A727="BC",sum!D727,"*")</f>
        <v>*</v>
      </c>
      <c r="Z734" s="4" t="s">
        <v>186</v>
      </c>
      <c r="AA734" s="4" t="s">
        <v>187</v>
      </c>
      <c r="AB734" s="4">
        <v>2021</v>
      </c>
      <c r="AC734" s="2" t="str">
        <f>IF(sum!A727="MA",sum!B727,"*")</f>
        <v>*</v>
      </c>
      <c r="AD734" s="2"/>
      <c r="AE734" s="2" t="str">
        <f>IF(sum!A727="MA",sum!D727,"*")</f>
        <v>*</v>
      </c>
      <c r="AH734" s="4" t="s">
        <v>186</v>
      </c>
      <c r="AI734" s="4" t="s">
        <v>187</v>
      </c>
      <c r="AJ734" s="4">
        <v>2021</v>
      </c>
      <c r="AK734" s="2" t="str">
        <f>IF(sum!A727="ON",sum!B727,"*")</f>
        <v>*</v>
      </c>
      <c r="AL734" s="2"/>
      <c r="AM734" s="2" t="str">
        <f>IF(sum!A727="ON",sum!D727,"*")</f>
        <v>*</v>
      </c>
      <c r="AP734" s="2" t="s">
        <v>186</v>
      </c>
      <c r="AQ734" s="2" t="s">
        <v>187</v>
      </c>
      <c r="AR734" s="2">
        <v>2021</v>
      </c>
      <c r="AS734" s="2" t="str">
        <f>IF(sum!A727="QU",sum!B727,"*")</f>
        <v>*</v>
      </c>
      <c r="AT734" s="2"/>
      <c r="AU734" s="2" t="str">
        <f>IF(sum!A727="QU",sum!D727,"*")</f>
        <v>*</v>
      </c>
      <c r="AX734" s="4" t="s">
        <v>186</v>
      </c>
      <c r="AY734" s="4" t="s">
        <v>187</v>
      </c>
      <c r="AZ734" s="4">
        <v>2021</v>
      </c>
      <c r="BA734" s="2" t="str">
        <f>IF(sum!A727="SA",sum!B727,"*")</f>
        <v>R_ES-APP-CD_ELC1</v>
      </c>
      <c r="BB734" s="2"/>
      <c r="BC734" s="2">
        <f>IF(sum!A727="SA",sum!D727,"*")</f>
        <v>0.143590120135155</v>
      </c>
    </row>
    <row r="735" spans="2:55">
      <c r="B735" s="2" t="s">
        <v>186</v>
      </c>
      <c r="C735" s="2" t="s">
        <v>187</v>
      </c>
      <c r="D735" s="2">
        <v>2021</v>
      </c>
      <c r="J735" s="2" t="s">
        <v>186</v>
      </c>
      <c r="K735" s="2" t="s">
        <v>187</v>
      </c>
      <c r="L735" s="2">
        <v>2021</v>
      </c>
      <c r="M735" s="2" t="str">
        <f>IF(sum!A728="AT",sum!B728,"*")</f>
        <v>*</v>
      </c>
      <c r="N735" s="2"/>
      <c r="O735" s="2" t="str">
        <f>IF(sum!A728="AT",sum!D728,"*")</f>
        <v>*</v>
      </c>
      <c r="R735" s="2" t="s">
        <v>186</v>
      </c>
      <c r="S735" s="2" t="s">
        <v>187</v>
      </c>
      <c r="T735" s="2">
        <v>2021</v>
      </c>
      <c r="U735" s="2" t="str">
        <f>IF(sum!A728="BC",sum!B728,"*")</f>
        <v>*</v>
      </c>
      <c r="V735" s="2"/>
      <c r="W735" s="2" t="str">
        <f>IF(sum!A728="BC",sum!D728,"*")</f>
        <v>*</v>
      </c>
      <c r="Z735" s="2" t="s">
        <v>186</v>
      </c>
      <c r="AA735" s="2" t="s">
        <v>187</v>
      </c>
      <c r="AB735" s="2">
        <v>2021</v>
      </c>
      <c r="AC735" s="2" t="str">
        <f>IF(sum!A728="MA",sum!B728,"*")</f>
        <v>*</v>
      </c>
      <c r="AD735" s="2"/>
      <c r="AE735" s="2" t="str">
        <f>IF(sum!A728="MA",sum!D728,"*")</f>
        <v>*</v>
      </c>
      <c r="AH735" s="2" t="s">
        <v>186</v>
      </c>
      <c r="AI735" s="2" t="s">
        <v>187</v>
      </c>
      <c r="AJ735" s="2">
        <v>2021</v>
      </c>
      <c r="AK735" s="2" t="str">
        <f>IF(sum!A728="ON",sum!B728,"*")</f>
        <v>*</v>
      </c>
      <c r="AL735" s="2"/>
      <c r="AM735" s="2" t="str">
        <f>IF(sum!A728="ON",sum!D728,"*")</f>
        <v>*</v>
      </c>
      <c r="AP735" s="4" t="s">
        <v>186</v>
      </c>
      <c r="AQ735" s="4" t="s">
        <v>187</v>
      </c>
      <c r="AR735" s="4">
        <v>2021</v>
      </c>
      <c r="AS735" s="2" t="str">
        <f>IF(sum!A728="QU",sum!B728,"*")</f>
        <v>*</v>
      </c>
      <c r="AT735" s="2"/>
      <c r="AU735" s="2" t="str">
        <f>IF(sum!A728="QU",sum!D728,"*")</f>
        <v>*</v>
      </c>
      <c r="AX735" s="2" t="s">
        <v>186</v>
      </c>
      <c r="AY735" s="2" t="s">
        <v>187</v>
      </c>
      <c r="AZ735" s="2">
        <v>2021</v>
      </c>
      <c r="BA735" s="2" t="str">
        <f>IF(sum!A728="SA",sum!B728,"*")</f>
        <v>R_ES-APP-CW_ELC1</v>
      </c>
      <c r="BB735" s="2"/>
      <c r="BC735" s="2">
        <f>IF(sum!A728="SA",sum!D728,"*")</f>
        <v>0.0132363479468217</v>
      </c>
    </row>
    <row r="736" spans="2:55">
      <c r="B736" s="4" t="s">
        <v>186</v>
      </c>
      <c r="C736" s="4" t="s">
        <v>187</v>
      </c>
      <c r="D736" s="4">
        <v>2021</v>
      </c>
      <c r="J736" s="4" t="s">
        <v>186</v>
      </c>
      <c r="K736" s="4" t="s">
        <v>187</v>
      </c>
      <c r="L736" s="4">
        <v>2021</v>
      </c>
      <c r="M736" s="2" t="str">
        <f>IF(sum!A729="AT",sum!B729,"*")</f>
        <v>*</v>
      </c>
      <c r="N736" s="2"/>
      <c r="O736" s="2" t="str">
        <f>IF(sum!A729="AT",sum!D729,"*")</f>
        <v>*</v>
      </c>
      <c r="R736" s="4" t="s">
        <v>186</v>
      </c>
      <c r="S736" s="4" t="s">
        <v>187</v>
      </c>
      <c r="T736" s="4">
        <v>2021</v>
      </c>
      <c r="U736" s="2" t="str">
        <f>IF(sum!A729="BC",sum!B729,"*")</f>
        <v>*</v>
      </c>
      <c r="V736" s="2"/>
      <c r="W736" s="2" t="str">
        <f>IF(sum!A729="BC",sum!D729,"*")</f>
        <v>*</v>
      </c>
      <c r="Z736" s="4" t="s">
        <v>186</v>
      </c>
      <c r="AA736" s="4" t="s">
        <v>187</v>
      </c>
      <c r="AB736" s="4">
        <v>2021</v>
      </c>
      <c r="AC736" s="2" t="str">
        <f>IF(sum!A729="MA",sum!B729,"*")</f>
        <v>*</v>
      </c>
      <c r="AD736" s="2"/>
      <c r="AE736" s="2" t="str">
        <f>IF(sum!A729="MA",sum!D729,"*")</f>
        <v>*</v>
      </c>
      <c r="AH736" s="4" t="s">
        <v>186</v>
      </c>
      <c r="AI736" s="4" t="s">
        <v>187</v>
      </c>
      <c r="AJ736" s="4">
        <v>2021</v>
      </c>
      <c r="AK736" s="2" t="str">
        <f>IF(sum!A729="ON",sum!B729,"*")</f>
        <v>*</v>
      </c>
      <c r="AL736" s="2"/>
      <c r="AM736" s="2" t="str">
        <f>IF(sum!A729="ON",sum!D729,"*")</f>
        <v>*</v>
      </c>
      <c r="AP736" s="2" t="s">
        <v>186</v>
      </c>
      <c r="AQ736" s="2" t="s">
        <v>187</v>
      </c>
      <c r="AR736" s="2">
        <v>2021</v>
      </c>
      <c r="AS736" s="2" t="str">
        <f>IF(sum!A729="QU",sum!B729,"*")</f>
        <v>*</v>
      </c>
      <c r="AT736" s="2"/>
      <c r="AU736" s="2" t="str">
        <f>IF(sum!A729="QU",sum!D729,"*")</f>
        <v>*</v>
      </c>
      <c r="AX736" s="4" t="s">
        <v>186</v>
      </c>
      <c r="AY736" s="4" t="s">
        <v>187</v>
      </c>
      <c r="AZ736" s="4">
        <v>2021</v>
      </c>
      <c r="BA736" s="2" t="str">
        <f>IF(sum!A729="SA",sum!B729,"*")</f>
        <v>R_ES-APP-DW_ELC1</v>
      </c>
      <c r="BB736" s="2"/>
      <c r="BC736" s="2">
        <f>IF(sum!A729="SA",sum!D729,"*")</f>
        <v>0.0436591581492019</v>
      </c>
    </row>
    <row r="737" spans="2:55">
      <c r="B737" s="2" t="s">
        <v>186</v>
      </c>
      <c r="C737" s="2" t="s">
        <v>187</v>
      </c>
      <c r="D737" s="2">
        <v>2021</v>
      </c>
      <c r="J737" s="2" t="s">
        <v>186</v>
      </c>
      <c r="K737" s="2" t="s">
        <v>187</v>
      </c>
      <c r="L737" s="2">
        <v>2021</v>
      </c>
      <c r="M737" s="2" t="str">
        <f>IF(sum!A730="AT",sum!B730,"*")</f>
        <v>*</v>
      </c>
      <c r="N737" s="2"/>
      <c r="O737" s="2" t="str">
        <f>IF(sum!A730="AT",sum!D730,"*")</f>
        <v>*</v>
      </c>
      <c r="R737" s="2" t="s">
        <v>186</v>
      </c>
      <c r="S737" s="2" t="s">
        <v>187</v>
      </c>
      <c r="T737" s="2">
        <v>2021</v>
      </c>
      <c r="U737" s="2" t="str">
        <f>IF(sum!A730="BC",sum!B730,"*")</f>
        <v>*</v>
      </c>
      <c r="V737" s="2"/>
      <c r="W737" s="2" t="str">
        <f>IF(sum!A730="BC",sum!D730,"*")</f>
        <v>*</v>
      </c>
      <c r="Z737" s="2" t="s">
        <v>186</v>
      </c>
      <c r="AA737" s="2" t="s">
        <v>187</v>
      </c>
      <c r="AB737" s="2">
        <v>2021</v>
      </c>
      <c r="AC737" s="2" t="str">
        <f>IF(sum!A730="MA",sum!B730,"*")</f>
        <v>*</v>
      </c>
      <c r="AD737" s="2"/>
      <c r="AE737" s="2" t="str">
        <f>IF(sum!A730="MA",sum!D730,"*")</f>
        <v>*</v>
      </c>
      <c r="AH737" s="2" t="s">
        <v>186</v>
      </c>
      <c r="AI737" s="2" t="s">
        <v>187</v>
      </c>
      <c r="AJ737" s="2">
        <v>2021</v>
      </c>
      <c r="AK737" s="2" t="str">
        <f>IF(sum!A730="ON",sum!B730,"*")</f>
        <v>*</v>
      </c>
      <c r="AL737" s="2"/>
      <c r="AM737" s="2" t="str">
        <f>IF(sum!A730="ON",sum!D730,"*")</f>
        <v>*</v>
      </c>
      <c r="AP737" s="4" t="s">
        <v>186</v>
      </c>
      <c r="AQ737" s="4" t="s">
        <v>187</v>
      </c>
      <c r="AR737" s="4">
        <v>2021</v>
      </c>
      <c r="AS737" s="2" t="str">
        <f>IF(sum!A730="QU",sum!B730,"*")</f>
        <v>*</v>
      </c>
      <c r="AT737" s="2"/>
      <c r="AU737" s="2" t="str">
        <f>IF(sum!A730="QU",sum!D730,"*")</f>
        <v>*</v>
      </c>
      <c r="AX737" s="2" t="s">
        <v>186</v>
      </c>
      <c r="AY737" s="2" t="s">
        <v>187</v>
      </c>
      <c r="AZ737" s="2">
        <v>2021</v>
      </c>
      <c r="BA737" s="2" t="str">
        <f>IF(sum!A730="SA",sum!B730,"*")</f>
        <v>R_ES-APP-FR_ELC1</v>
      </c>
      <c r="BB737" s="2"/>
      <c r="BC737" s="2">
        <f>IF(sum!A730="SA",sum!D730,"*")</f>
        <v>0.00991426716304762</v>
      </c>
    </row>
    <row r="738" spans="2:55">
      <c r="B738" s="4" t="s">
        <v>186</v>
      </c>
      <c r="C738" s="4" t="s">
        <v>187</v>
      </c>
      <c r="D738" s="4">
        <v>2021</v>
      </c>
      <c r="J738" s="4" t="s">
        <v>186</v>
      </c>
      <c r="K738" s="4" t="s">
        <v>187</v>
      </c>
      <c r="L738" s="4">
        <v>2021</v>
      </c>
      <c r="M738" s="2" t="str">
        <f>IF(sum!A731="AT",sum!B731,"*")</f>
        <v>*</v>
      </c>
      <c r="N738" s="2"/>
      <c r="O738" s="2" t="str">
        <f>IF(sum!A731="AT",sum!D731,"*")</f>
        <v>*</v>
      </c>
      <c r="R738" s="4" t="s">
        <v>186</v>
      </c>
      <c r="S738" s="4" t="s">
        <v>187</v>
      </c>
      <c r="T738" s="4">
        <v>2021</v>
      </c>
      <c r="U738" s="2" t="str">
        <f>IF(sum!A731="BC",sum!B731,"*")</f>
        <v>*</v>
      </c>
      <c r="V738" s="2"/>
      <c r="W738" s="2" t="str">
        <f>IF(sum!A731="BC",sum!D731,"*")</f>
        <v>*</v>
      </c>
      <c r="Z738" s="4" t="s">
        <v>186</v>
      </c>
      <c r="AA738" s="4" t="s">
        <v>187</v>
      </c>
      <c r="AB738" s="4">
        <v>2021</v>
      </c>
      <c r="AC738" s="2" t="str">
        <f>IF(sum!A731="MA",sum!B731,"*")</f>
        <v>*</v>
      </c>
      <c r="AD738" s="2"/>
      <c r="AE738" s="2" t="str">
        <f>IF(sum!A731="MA",sum!D731,"*")</f>
        <v>*</v>
      </c>
      <c r="AH738" s="4" t="s">
        <v>186</v>
      </c>
      <c r="AI738" s="4" t="s">
        <v>187</v>
      </c>
      <c r="AJ738" s="4">
        <v>2021</v>
      </c>
      <c r="AK738" s="2" t="str">
        <f>IF(sum!A731="ON",sum!B731,"*")</f>
        <v>*</v>
      </c>
      <c r="AL738" s="2"/>
      <c r="AM738" s="2" t="str">
        <f>IF(sum!A731="ON",sum!D731,"*")</f>
        <v>*</v>
      </c>
      <c r="AP738" s="2" t="s">
        <v>186</v>
      </c>
      <c r="AQ738" s="2" t="s">
        <v>187</v>
      </c>
      <c r="AR738" s="2">
        <v>2021</v>
      </c>
      <c r="AS738" s="2" t="str">
        <f>IF(sum!A731="QU",sum!B731,"*")</f>
        <v>*</v>
      </c>
      <c r="AT738" s="2"/>
      <c r="AU738" s="2" t="str">
        <f>IF(sum!A731="QU",sum!D731,"*")</f>
        <v>*</v>
      </c>
      <c r="AX738" s="4" t="s">
        <v>186</v>
      </c>
      <c r="AY738" s="4" t="s">
        <v>187</v>
      </c>
      <c r="AZ738" s="4">
        <v>2021</v>
      </c>
      <c r="BA738" s="2" t="str">
        <f>IF(sum!A731="SA",sum!B731,"*")</f>
        <v>R_ES-APP-OTH_ELC1</v>
      </c>
      <c r="BB738" s="2"/>
      <c r="BC738" s="2">
        <f>IF(sum!A731="SA",sum!D731,"*")</f>
        <v>0.116151551992775</v>
      </c>
    </row>
    <row r="739" spans="2:55">
      <c r="B739" s="2" t="s">
        <v>186</v>
      </c>
      <c r="C739" s="2" t="s">
        <v>187</v>
      </c>
      <c r="D739" s="2">
        <v>2021</v>
      </c>
      <c r="J739" s="2" t="s">
        <v>186</v>
      </c>
      <c r="K739" s="2" t="s">
        <v>187</v>
      </c>
      <c r="L739" s="2">
        <v>2021</v>
      </c>
      <c r="M739" s="2" t="str">
        <f>IF(sum!A732="AT",sum!B732,"*")</f>
        <v>*</v>
      </c>
      <c r="N739" s="2"/>
      <c r="O739" s="2" t="str">
        <f>IF(sum!A732="AT",sum!D732,"*")</f>
        <v>*</v>
      </c>
      <c r="R739" s="2" t="s">
        <v>186</v>
      </c>
      <c r="S739" s="2" t="s">
        <v>187</v>
      </c>
      <c r="T739" s="2">
        <v>2021</v>
      </c>
      <c r="U739" s="2" t="str">
        <f>IF(sum!A732="BC",sum!B732,"*")</f>
        <v>*</v>
      </c>
      <c r="V739" s="2"/>
      <c r="W739" s="2" t="str">
        <f>IF(sum!A732="BC",sum!D732,"*")</f>
        <v>*</v>
      </c>
      <c r="Z739" s="2" t="s">
        <v>186</v>
      </c>
      <c r="AA739" s="2" t="s">
        <v>187</v>
      </c>
      <c r="AB739" s="2">
        <v>2021</v>
      </c>
      <c r="AC739" s="2" t="str">
        <f>IF(sum!A732="MA",sum!B732,"*")</f>
        <v>*</v>
      </c>
      <c r="AD739" s="2"/>
      <c r="AE739" s="2" t="str">
        <f>IF(sum!A732="MA",sum!D732,"*")</f>
        <v>*</v>
      </c>
      <c r="AH739" s="2" t="s">
        <v>186</v>
      </c>
      <c r="AI739" s="2" t="s">
        <v>187</v>
      </c>
      <c r="AJ739" s="2">
        <v>2021</v>
      </c>
      <c r="AK739" s="2" t="str">
        <f>IF(sum!A732="ON",sum!B732,"*")</f>
        <v>*</v>
      </c>
      <c r="AL739" s="2"/>
      <c r="AM739" s="2" t="str">
        <f>IF(sum!A732="ON",sum!D732,"*")</f>
        <v>*</v>
      </c>
      <c r="AP739" s="4" t="s">
        <v>186</v>
      </c>
      <c r="AQ739" s="4" t="s">
        <v>187</v>
      </c>
      <c r="AR739" s="4">
        <v>2021</v>
      </c>
      <c r="AS739" s="2" t="str">
        <f>IF(sum!A732="QU",sum!B732,"*")</f>
        <v>*</v>
      </c>
      <c r="AT739" s="2"/>
      <c r="AU739" s="2" t="str">
        <f>IF(sum!A732="QU",sum!D732,"*")</f>
        <v>*</v>
      </c>
      <c r="AX739" s="2" t="s">
        <v>186</v>
      </c>
      <c r="AY739" s="2" t="s">
        <v>187</v>
      </c>
      <c r="AZ739" s="2">
        <v>2021</v>
      </c>
      <c r="BA739" s="2" t="str">
        <f>IF(sum!A732="SA",sum!B732,"*")</f>
        <v>R_ES-APP-RA_ELC1</v>
      </c>
      <c r="BB739" s="2"/>
      <c r="BC739" s="2">
        <f>IF(sum!A732="SA",sum!D732,"*")</f>
        <v>0.0758837748783731</v>
      </c>
    </row>
    <row r="740" spans="2:55">
      <c r="B740" s="4" t="s">
        <v>186</v>
      </c>
      <c r="C740" s="4" t="s">
        <v>187</v>
      </c>
      <c r="D740" s="4">
        <v>2021</v>
      </c>
      <c r="J740" s="4" t="s">
        <v>186</v>
      </c>
      <c r="K740" s="4" t="s">
        <v>187</v>
      </c>
      <c r="L740" s="4">
        <v>2021</v>
      </c>
      <c r="M740" s="2" t="str">
        <f>IF(sum!A733="AT",sum!B733,"*")</f>
        <v>*</v>
      </c>
      <c r="N740" s="2"/>
      <c r="O740" s="2" t="str">
        <f>IF(sum!A733="AT",sum!D733,"*")</f>
        <v>*</v>
      </c>
      <c r="R740" s="4" t="s">
        <v>186</v>
      </c>
      <c r="S740" s="4" t="s">
        <v>187</v>
      </c>
      <c r="T740" s="4">
        <v>2021</v>
      </c>
      <c r="U740" s="2" t="str">
        <f>IF(sum!A733="BC",sum!B733,"*")</f>
        <v>*</v>
      </c>
      <c r="V740" s="2"/>
      <c r="W740" s="2" t="str">
        <f>IF(sum!A733="BC",sum!D733,"*")</f>
        <v>*</v>
      </c>
      <c r="Z740" s="4" t="s">
        <v>186</v>
      </c>
      <c r="AA740" s="4" t="s">
        <v>187</v>
      </c>
      <c r="AB740" s="4">
        <v>2021</v>
      </c>
      <c r="AC740" s="2" t="str">
        <f>IF(sum!A733="MA",sum!B733,"*")</f>
        <v>*</v>
      </c>
      <c r="AD740" s="2"/>
      <c r="AE740" s="2" t="str">
        <f>IF(sum!A733="MA",sum!D733,"*")</f>
        <v>*</v>
      </c>
      <c r="AH740" s="4" t="s">
        <v>186</v>
      </c>
      <c r="AI740" s="4" t="s">
        <v>187</v>
      </c>
      <c r="AJ740" s="4">
        <v>2021</v>
      </c>
      <c r="AK740" s="2" t="str">
        <f>IF(sum!A733="ON",sum!B733,"*")</f>
        <v>*</v>
      </c>
      <c r="AL740" s="2"/>
      <c r="AM740" s="2" t="str">
        <f>IF(sum!A733="ON",sum!D733,"*")</f>
        <v>*</v>
      </c>
      <c r="AP740" s="2" t="s">
        <v>186</v>
      </c>
      <c r="AQ740" s="2" t="s">
        <v>187</v>
      </c>
      <c r="AR740" s="2">
        <v>2021</v>
      </c>
      <c r="AS740" s="2" t="str">
        <f>IF(sum!A733="QU",sum!B733,"*")</f>
        <v>*</v>
      </c>
      <c r="AT740" s="2"/>
      <c r="AU740" s="2" t="str">
        <f>IF(sum!A733="QU",sum!D733,"*")</f>
        <v>*</v>
      </c>
      <c r="AX740" s="4" t="s">
        <v>186</v>
      </c>
      <c r="AY740" s="4" t="s">
        <v>187</v>
      </c>
      <c r="AZ740" s="4">
        <v>2021</v>
      </c>
      <c r="BA740" s="2" t="str">
        <f>IF(sum!A733="SA",sum!B733,"*")</f>
        <v>R_ES-APP-RE_ELC1</v>
      </c>
      <c r="BB740" s="2"/>
      <c r="BC740" s="2">
        <f>IF(sum!A733="SA",sum!D733,"*")</f>
        <v>0.0254678422537014</v>
      </c>
    </row>
    <row r="741" spans="2:55">
      <c r="B741" s="2" t="s">
        <v>186</v>
      </c>
      <c r="C741" s="2" t="s">
        <v>187</v>
      </c>
      <c r="D741" s="2">
        <v>2021</v>
      </c>
      <c r="J741" s="2" t="s">
        <v>186</v>
      </c>
      <c r="K741" s="2" t="s">
        <v>187</v>
      </c>
      <c r="L741" s="2">
        <v>2021</v>
      </c>
      <c r="M741" s="2" t="str">
        <f>IF(sum!A734="AT",sum!B734,"*")</f>
        <v>*</v>
      </c>
      <c r="N741" s="2"/>
      <c r="O741" s="2" t="str">
        <f>IF(sum!A734="AT",sum!D734,"*")</f>
        <v>*</v>
      </c>
      <c r="R741" s="2" t="s">
        <v>186</v>
      </c>
      <c r="S741" s="2" t="s">
        <v>187</v>
      </c>
      <c r="T741" s="2">
        <v>2021</v>
      </c>
      <c r="U741" s="2" t="str">
        <f>IF(sum!A734="BC",sum!B734,"*")</f>
        <v>*</v>
      </c>
      <c r="V741" s="2"/>
      <c r="W741" s="2" t="str">
        <f>IF(sum!A734="BC",sum!D734,"*")</f>
        <v>*</v>
      </c>
      <c r="Z741" s="2" t="s">
        <v>186</v>
      </c>
      <c r="AA741" s="2" t="s">
        <v>187</v>
      </c>
      <c r="AB741" s="2">
        <v>2021</v>
      </c>
      <c r="AC741" s="2" t="str">
        <f>IF(sum!A734="MA",sum!B734,"*")</f>
        <v>*</v>
      </c>
      <c r="AD741" s="2"/>
      <c r="AE741" s="2" t="str">
        <f>IF(sum!A734="MA",sum!D734,"*")</f>
        <v>*</v>
      </c>
      <c r="AH741" s="2" t="s">
        <v>186</v>
      </c>
      <c r="AI741" s="2" t="s">
        <v>187</v>
      </c>
      <c r="AJ741" s="2">
        <v>2021</v>
      </c>
      <c r="AK741" s="2" t="str">
        <f>IF(sum!A734="ON",sum!B734,"*")</f>
        <v>*</v>
      </c>
      <c r="AL741" s="2"/>
      <c r="AM741" s="2" t="str">
        <f>IF(sum!A734="ON",sum!D734,"*")</f>
        <v>*</v>
      </c>
      <c r="AP741" s="4" t="s">
        <v>186</v>
      </c>
      <c r="AQ741" s="4" t="s">
        <v>187</v>
      </c>
      <c r="AR741" s="4">
        <v>2021</v>
      </c>
      <c r="AS741" s="2" t="str">
        <f>IF(sum!A734="QU",sum!B734,"*")</f>
        <v>*</v>
      </c>
      <c r="AT741" s="2"/>
      <c r="AU741" s="2" t="str">
        <f>IF(sum!A734="QU",sum!D734,"*")</f>
        <v>*</v>
      </c>
      <c r="AX741" s="2" t="s">
        <v>186</v>
      </c>
      <c r="AY741" s="2" t="s">
        <v>187</v>
      </c>
      <c r="AZ741" s="2">
        <v>2021</v>
      </c>
      <c r="BA741" s="2" t="str">
        <f>IF(sum!A734="SA",sum!B734,"*")</f>
        <v>R_ES-LI_ELC1</v>
      </c>
      <c r="BB741" s="2"/>
      <c r="BC741" s="2">
        <f>IF(sum!A734="SA",sum!D734,"*")</f>
        <v>0.238633082095884</v>
      </c>
    </row>
    <row r="742" spans="2:55">
      <c r="B742" s="4" t="s">
        <v>186</v>
      </c>
      <c r="C742" s="4" t="s">
        <v>187</v>
      </c>
      <c r="D742" s="4">
        <v>2021</v>
      </c>
      <c r="J742" s="4" t="s">
        <v>186</v>
      </c>
      <c r="K742" s="4" t="s">
        <v>187</v>
      </c>
      <c r="L742" s="4">
        <v>2021</v>
      </c>
      <c r="M742" s="2" t="str">
        <f>IF(sum!A735="AT",sum!B735,"*")</f>
        <v>*</v>
      </c>
      <c r="N742" s="2"/>
      <c r="O742" s="2" t="str">
        <f>IF(sum!A735="AT",sum!D735,"*")</f>
        <v>*</v>
      </c>
      <c r="R742" s="4" t="s">
        <v>186</v>
      </c>
      <c r="S742" s="4" t="s">
        <v>187</v>
      </c>
      <c r="T742" s="4">
        <v>2021</v>
      </c>
      <c r="U742" s="2" t="str">
        <f>IF(sum!A735="BC",sum!B735,"*")</f>
        <v>*</v>
      </c>
      <c r="V742" s="2"/>
      <c r="W742" s="2" t="str">
        <f>IF(sum!A735="BC",sum!D735,"*")</f>
        <v>*</v>
      </c>
      <c r="Z742" s="4" t="s">
        <v>186</v>
      </c>
      <c r="AA742" s="4" t="s">
        <v>187</v>
      </c>
      <c r="AB742" s="4">
        <v>2021</v>
      </c>
      <c r="AC742" s="2" t="str">
        <f>IF(sum!A735="MA",sum!B735,"*")</f>
        <v>*</v>
      </c>
      <c r="AD742" s="2"/>
      <c r="AE742" s="2" t="str">
        <f>IF(sum!A735="MA",sum!D735,"*")</f>
        <v>*</v>
      </c>
      <c r="AH742" s="4" t="s">
        <v>186</v>
      </c>
      <c r="AI742" s="4" t="s">
        <v>187</v>
      </c>
      <c r="AJ742" s="4">
        <v>2021</v>
      </c>
      <c r="AK742" s="2" t="str">
        <f>IF(sum!A735="ON",sum!B735,"*")</f>
        <v>*</v>
      </c>
      <c r="AL742" s="2"/>
      <c r="AM742" s="2" t="str">
        <f>IF(sum!A735="ON",sum!D735,"*")</f>
        <v>*</v>
      </c>
      <c r="AP742" s="2" t="s">
        <v>186</v>
      </c>
      <c r="AQ742" s="2" t="s">
        <v>187</v>
      </c>
      <c r="AR742" s="2">
        <v>2021</v>
      </c>
      <c r="AS742" s="2" t="str">
        <f>IF(sum!A735="QU",sum!B735,"*")</f>
        <v>*</v>
      </c>
      <c r="AT742" s="2"/>
      <c r="AU742" s="2" t="str">
        <f>IF(sum!A735="QU",sum!D735,"*")</f>
        <v>*</v>
      </c>
      <c r="AX742" s="4" t="s">
        <v>186</v>
      </c>
      <c r="AY742" s="4" t="s">
        <v>187</v>
      </c>
      <c r="AZ742" s="4">
        <v>2021</v>
      </c>
      <c r="BA742" s="2" t="str">
        <f>IF(sum!A735="SA",sum!B735,"*")</f>
        <v>R_ES-SC-AP_ELC1_ROOM_CENTRAL</v>
      </c>
      <c r="BB742" s="2"/>
      <c r="BC742" s="2">
        <f>IF(sum!A735="SA",sum!D735,"*")</f>
        <v>0.0122574551773099</v>
      </c>
    </row>
    <row r="743" spans="2:55">
      <c r="B743" s="2" t="s">
        <v>186</v>
      </c>
      <c r="C743" s="2" t="s">
        <v>187</v>
      </c>
      <c r="D743" s="2">
        <v>2021</v>
      </c>
      <c r="J743" s="2" t="s">
        <v>186</v>
      </c>
      <c r="K743" s="2" t="s">
        <v>187</v>
      </c>
      <c r="L743" s="2">
        <v>2021</v>
      </c>
      <c r="M743" s="2" t="str">
        <f>IF(sum!A736="AT",sum!B736,"*")</f>
        <v>*</v>
      </c>
      <c r="N743" s="2"/>
      <c r="O743" s="2" t="str">
        <f>IF(sum!A736="AT",sum!D736,"*")</f>
        <v>*</v>
      </c>
      <c r="R743" s="2" t="s">
        <v>186</v>
      </c>
      <c r="S743" s="2" t="s">
        <v>187</v>
      </c>
      <c r="T743" s="2">
        <v>2021</v>
      </c>
      <c r="U743" s="2" t="str">
        <f>IF(sum!A736="BC",sum!B736,"*")</f>
        <v>*</v>
      </c>
      <c r="V743" s="2"/>
      <c r="W743" s="2" t="str">
        <f>IF(sum!A736="BC",sum!D736,"*")</f>
        <v>*</v>
      </c>
      <c r="Z743" s="2" t="s">
        <v>186</v>
      </c>
      <c r="AA743" s="2" t="s">
        <v>187</v>
      </c>
      <c r="AB743" s="2">
        <v>2021</v>
      </c>
      <c r="AC743" s="2" t="str">
        <f>IF(sum!A736="MA",sum!B736,"*")</f>
        <v>*</v>
      </c>
      <c r="AD743" s="2"/>
      <c r="AE743" s="2" t="str">
        <f>IF(sum!A736="MA",sum!D736,"*")</f>
        <v>*</v>
      </c>
      <c r="AH743" s="2" t="s">
        <v>186</v>
      </c>
      <c r="AI743" s="2" t="s">
        <v>187</v>
      </c>
      <c r="AJ743" s="2">
        <v>2021</v>
      </c>
      <c r="AK743" s="2" t="str">
        <f>IF(sum!A736="ON",sum!B736,"*")</f>
        <v>*</v>
      </c>
      <c r="AL743" s="2"/>
      <c r="AM743" s="2" t="str">
        <f>IF(sum!A736="ON",sum!D736,"*")</f>
        <v>*</v>
      </c>
      <c r="AP743" s="4" t="s">
        <v>186</v>
      </c>
      <c r="AQ743" s="4" t="s">
        <v>187</v>
      </c>
      <c r="AR743" s="4">
        <v>2021</v>
      </c>
      <c r="AS743" s="2" t="str">
        <f>IF(sum!A736="QU",sum!B736,"*")</f>
        <v>*</v>
      </c>
      <c r="AT743" s="2"/>
      <c r="AU743" s="2" t="str">
        <f>IF(sum!A736="QU",sum!D736,"*")</f>
        <v>*</v>
      </c>
      <c r="AX743" s="2" t="s">
        <v>186</v>
      </c>
      <c r="AY743" s="2" t="s">
        <v>187</v>
      </c>
      <c r="AZ743" s="2">
        <v>2021</v>
      </c>
      <c r="BA743" s="2" t="str">
        <f>IF(sum!A736="SA",sum!B736,"*")</f>
        <v>R_ES-SC-MOB_ELC1_ROOM_CENTRAL</v>
      </c>
      <c r="BB743" s="2"/>
      <c r="BC743" s="2">
        <f>IF(sum!A736="SA",sum!D736,"*")</f>
        <v>0.00166921962133353</v>
      </c>
    </row>
    <row r="744" spans="2:55">
      <c r="B744" s="4" t="s">
        <v>186</v>
      </c>
      <c r="C744" s="4" t="s">
        <v>187</v>
      </c>
      <c r="D744" s="4">
        <v>2021</v>
      </c>
      <c r="J744" s="4" t="s">
        <v>186</v>
      </c>
      <c r="K744" s="4" t="s">
        <v>187</v>
      </c>
      <c r="L744" s="4">
        <v>2021</v>
      </c>
      <c r="M744" s="2" t="str">
        <f>IF(sum!A737="AT",sum!B737,"*")</f>
        <v>*</v>
      </c>
      <c r="N744" s="2"/>
      <c r="O744" s="2" t="str">
        <f>IF(sum!A737="AT",sum!D737,"*")</f>
        <v>*</v>
      </c>
      <c r="R744" s="4" t="s">
        <v>186</v>
      </c>
      <c r="S744" s="4" t="s">
        <v>187</v>
      </c>
      <c r="T744" s="4">
        <v>2021</v>
      </c>
      <c r="U744" s="2" t="str">
        <f>IF(sum!A737="BC",sum!B737,"*")</f>
        <v>*</v>
      </c>
      <c r="V744" s="2"/>
      <c r="W744" s="2" t="str">
        <f>IF(sum!A737="BC",sum!D737,"*")</f>
        <v>*</v>
      </c>
      <c r="Z744" s="4" t="s">
        <v>186</v>
      </c>
      <c r="AA744" s="4" t="s">
        <v>187</v>
      </c>
      <c r="AB744" s="4">
        <v>2021</v>
      </c>
      <c r="AC744" s="2" t="str">
        <f>IF(sum!A737="MA",sum!B737,"*")</f>
        <v>*</v>
      </c>
      <c r="AD744" s="2"/>
      <c r="AE744" s="2" t="str">
        <f>IF(sum!A737="MA",sum!D737,"*")</f>
        <v>*</v>
      </c>
      <c r="AH744" s="4" t="s">
        <v>186</v>
      </c>
      <c r="AI744" s="4" t="s">
        <v>187</v>
      </c>
      <c r="AJ744" s="4">
        <v>2021</v>
      </c>
      <c r="AK744" s="2" t="str">
        <f>IF(sum!A737="ON",sum!B737,"*")</f>
        <v>*</v>
      </c>
      <c r="AL744" s="2"/>
      <c r="AM744" s="2" t="str">
        <f>IF(sum!A737="ON",sum!D737,"*")</f>
        <v>*</v>
      </c>
      <c r="AP744" s="2" t="s">
        <v>186</v>
      </c>
      <c r="AQ744" s="2" t="s">
        <v>187</v>
      </c>
      <c r="AR744" s="2">
        <v>2021</v>
      </c>
      <c r="AS744" s="2" t="str">
        <f>IF(sum!A737="QU",sum!B737,"*")</f>
        <v>*</v>
      </c>
      <c r="AT744" s="2"/>
      <c r="AU744" s="2" t="str">
        <f>IF(sum!A737="QU",sum!D737,"*")</f>
        <v>*</v>
      </c>
      <c r="AX744" s="4" t="s">
        <v>186</v>
      </c>
      <c r="AY744" s="4" t="s">
        <v>187</v>
      </c>
      <c r="AZ744" s="4">
        <v>2021</v>
      </c>
      <c r="BA744" s="2" t="str">
        <f>IF(sum!A737="SA",sum!B737,"*")</f>
        <v>R_ES-SC-SA_ELC1_ROOM_CENTRAL</v>
      </c>
      <c r="BB744" s="2"/>
      <c r="BC744" s="2">
        <f>IF(sum!A737="SA",sum!D737,"*")</f>
        <v>0.00469853864538986</v>
      </c>
    </row>
    <row r="745" spans="2:55">
      <c r="B745" s="2" t="s">
        <v>186</v>
      </c>
      <c r="C745" s="2" t="s">
        <v>187</v>
      </c>
      <c r="D745" s="2">
        <v>2021</v>
      </c>
      <c r="J745" s="2" t="s">
        <v>186</v>
      </c>
      <c r="K745" s="2" t="s">
        <v>187</v>
      </c>
      <c r="L745" s="2">
        <v>2021</v>
      </c>
      <c r="M745" s="2" t="str">
        <f>IF(sum!A738="AT",sum!B738,"*")</f>
        <v>*</v>
      </c>
      <c r="N745" s="2"/>
      <c r="O745" s="2" t="str">
        <f>IF(sum!A738="AT",sum!D738,"*")</f>
        <v>*</v>
      </c>
      <c r="R745" s="2" t="s">
        <v>186</v>
      </c>
      <c r="S745" s="2" t="s">
        <v>187</v>
      </c>
      <c r="T745" s="2">
        <v>2021</v>
      </c>
      <c r="U745" s="2" t="str">
        <f>IF(sum!A738="BC",sum!B738,"*")</f>
        <v>*</v>
      </c>
      <c r="V745" s="2"/>
      <c r="W745" s="2" t="str">
        <f>IF(sum!A738="BC",sum!D738,"*")</f>
        <v>*</v>
      </c>
      <c r="Z745" s="2" t="s">
        <v>186</v>
      </c>
      <c r="AA745" s="2" t="s">
        <v>187</v>
      </c>
      <c r="AB745" s="2">
        <v>2021</v>
      </c>
      <c r="AC745" s="2" t="str">
        <f>IF(sum!A738="MA",sum!B738,"*")</f>
        <v>*</v>
      </c>
      <c r="AD745" s="2"/>
      <c r="AE745" s="2" t="str">
        <f>IF(sum!A738="MA",sum!D738,"*")</f>
        <v>*</v>
      </c>
      <c r="AH745" s="2" t="s">
        <v>186</v>
      </c>
      <c r="AI745" s="2" t="s">
        <v>187</v>
      </c>
      <c r="AJ745" s="2">
        <v>2021</v>
      </c>
      <c r="AK745" s="2" t="str">
        <f>IF(sum!A738="ON",sum!B738,"*")</f>
        <v>*</v>
      </c>
      <c r="AL745" s="2"/>
      <c r="AM745" s="2" t="str">
        <f>IF(sum!A738="ON",sum!D738,"*")</f>
        <v>*</v>
      </c>
      <c r="AP745" s="4" t="s">
        <v>186</v>
      </c>
      <c r="AQ745" s="4" t="s">
        <v>187</v>
      </c>
      <c r="AR745" s="4">
        <v>2021</v>
      </c>
      <c r="AS745" s="2" t="str">
        <f>IF(sum!A738="QU",sum!B738,"*")</f>
        <v>*</v>
      </c>
      <c r="AT745" s="2"/>
      <c r="AU745" s="2" t="str">
        <f>IF(sum!A738="QU",sum!D738,"*")</f>
        <v>*</v>
      </c>
      <c r="AX745" s="2" t="s">
        <v>186</v>
      </c>
      <c r="AY745" s="2" t="s">
        <v>187</v>
      </c>
      <c r="AZ745" s="2">
        <v>2021</v>
      </c>
      <c r="BA745" s="2" t="str">
        <f>IF(sum!A738="SA",sum!B738,"*")</f>
        <v>R_ES-SC-SD_ELC1_ROOM_CENTRAL</v>
      </c>
      <c r="BB745" s="2"/>
      <c r="BC745" s="2">
        <f>IF(sum!A738="SA",sum!D738,"*")</f>
        <v>0.0432140427351344</v>
      </c>
    </row>
    <row r="746" spans="2:55">
      <c r="B746" s="4" t="s">
        <v>186</v>
      </c>
      <c r="C746" s="4" t="s">
        <v>187</v>
      </c>
      <c r="D746" s="4">
        <v>2021</v>
      </c>
      <c r="J746" s="4" t="s">
        <v>186</v>
      </c>
      <c r="K746" s="4" t="s">
        <v>187</v>
      </c>
      <c r="L746" s="4">
        <v>2021</v>
      </c>
      <c r="M746" s="2" t="str">
        <f>IF(sum!A739="AT",sum!B739,"*")</f>
        <v>*</v>
      </c>
      <c r="N746" s="2"/>
      <c r="O746" s="2" t="str">
        <f>IF(sum!A739="AT",sum!D739,"*")</f>
        <v>*</v>
      </c>
      <c r="R746" s="4" t="s">
        <v>186</v>
      </c>
      <c r="S746" s="4" t="s">
        <v>187</v>
      </c>
      <c r="T746" s="4">
        <v>2021</v>
      </c>
      <c r="U746" s="2" t="str">
        <f>IF(sum!A739="BC",sum!B739,"*")</f>
        <v>*</v>
      </c>
      <c r="V746" s="2"/>
      <c r="W746" s="2" t="str">
        <f>IF(sum!A739="BC",sum!D739,"*")</f>
        <v>*</v>
      </c>
      <c r="Z746" s="4" t="s">
        <v>186</v>
      </c>
      <c r="AA746" s="4" t="s">
        <v>187</v>
      </c>
      <c r="AB746" s="4">
        <v>2021</v>
      </c>
      <c r="AC746" s="2" t="str">
        <f>IF(sum!A739="MA",sum!B739,"*")</f>
        <v>*</v>
      </c>
      <c r="AD746" s="2"/>
      <c r="AE746" s="2" t="str">
        <f>IF(sum!A739="MA",sum!D739,"*")</f>
        <v>*</v>
      </c>
      <c r="AH746" s="4" t="s">
        <v>186</v>
      </c>
      <c r="AI746" s="4" t="s">
        <v>187</v>
      </c>
      <c r="AJ746" s="4">
        <v>2021</v>
      </c>
      <c r="AK746" s="2" t="str">
        <f>IF(sum!A739="ON",sum!B739,"*")</f>
        <v>*</v>
      </c>
      <c r="AL746" s="2"/>
      <c r="AM746" s="2" t="str">
        <f>IF(sum!A739="ON",sum!D739,"*")</f>
        <v>*</v>
      </c>
      <c r="AP746" s="2" t="s">
        <v>186</v>
      </c>
      <c r="AQ746" s="2" t="s">
        <v>187</v>
      </c>
      <c r="AR746" s="2">
        <v>2021</v>
      </c>
      <c r="AS746" s="2" t="str">
        <f>IF(sum!A739="QU",sum!B739,"*")</f>
        <v>*</v>
      </c>
      <c r="AT746" s="2"/>
      <c r="AU746" s="2" t="str">
        <f>IF(sum!A739="QU",sum!D739,"*")</f>
        <v>*</v>
      </c>
      <c r="AX746" s="4" t="s">
        <v>186</v>
      </c>
      <c r="AY746" s="4" t="s">
        <v>187</v>
      </c>
      <c r="AZ746" s="4">
        <v>2021</v>
      </c>
      <c r="BA746" s="2" t="str">
        <f>IF(sum!A739="SA",sum!B739,"*")</f>
        <v>R_ES-SH-AP_ELC1</v>
      </c>
      <c r="BB746" s="2"/>
      <c r="BC746" s="2">
        <f>IF(sum!A739="SA",sum!D739,"*")</f>
        <v>0</v>
      </c>
    </row>
    <row r="747" spans="2:55">
      <c r="B747" s="2" t="s">
        <v>186</v>
      </c>
      <c r="C747" s="2" t="s">
        <v>187</v>
      </c>
      <c r="D747" s="2">
        <v>2021</v>
      </c>
      <c r="J747" s="2" t="s">
        <v>186</v>
      </c>
      <c r="K747" s="2" t="s">
        <v>187</v>
      </c>
      <c r="L747" s="2">
        <v>2021</v>
      </c>
      <c r="M747" s="2" t="str">
        <f>IF(sum!A740="AT",sum!B740,"*")</f>
        <v>*</v>
      </c>
      <c r="N747" s="2"/>
      <c r="O747" s="2" t="str">
        <f>IF(sum!A740="AT",sum!D740,"*")</f>
        <v>*</v>
      </c>
      <c r="R747" s="2" t="s">
        <v>186</v>
      </c>
      <c r="S747" s="2" t="s">
        <v>187</v>
      </c>
      <c r="T747" s="2">
        <v>2021</v>
      </c>
      <c r="U747" s="2" t="str">
        <f>IF(sum!A740="BC",sum!B740,"*")</f>
        <v>*</v>
      </c>
      <c r="V747" s="2"/>
      <c r="W747" s="2" t="str">
        <f>IF(sum!A740="BC",sum!D740,"*")</f>
        <v>*</v>
      </c>
      <c r="Z747" s="2" t="s">
        <v>186</v>
      </c>
      <c r="AA747" s="2" t="s">
        <v>187</v>
      </c>
      <c r="AB747" s="2">
        <v>2021</v>
      </c>
      <c r="AC747" s="2" t="str">
        <f>IF(sum!A740="MA",sum!B740,"*")</f>
        <v>*</v>
      </c>
      <c r="AD747" s="2"/>
      <c r="AE747" s="2" t="str">
        <f>IF(sum!A740="MA",sum!D740,"*")</f>
        <v>*</v>
      </c>
      <c r="AH747" s="2" t="s">
        <v>186</v>
      </c>
      <c r="AI747" s="2" t="s">
        <v>187</v>
      </c>
      <c r="AJ747" s="2">
        <v>2021</v>
      </c>
      <c r="AK747" s="2" t="str">
        <f>IF(sum!A740="ON",sum!B740,"*")</f>
        <v>*</v>
      </c>
      <c r="AL747" s="2"/>
      <c r="AM747" s="2" t="str">
        <f>IF(sum!A740="ON",sum!D740,"*")</f>
        <v>*</v>
      </c>
      <c r="AP747" s="4" t="s">
        <v>186</v>
      </c>
      <c r="AQ747" s="4" t="s">
        <v>187</v>
      </c>
      <c r="AR747" s="4">
        <v>2021</v>
      </c>
      <c r="AS747" s="2" t="str">
        <f>IF(sum!A740="QU",sum!B740,"*")</f>
        <v>*</v>
      </c>
      <c r="AT747" s="2"/>
      <c r="AU747" s="2" t="str">
        <f>IF(sum!A740="QU",sum!D740,"*")</f>
        <v>*</v>
      </c>
      <c r="AX747" s="2" t="s">
        <v>186</v>
      </c>
      <c r="AY747" s="2" t="s">
        <v>187</v>
      </c>
      <c r="AZ747" s="2">
        <v>2021</v>
      </c>
      <c r="BA747" s="2" t="str">
        <f>IF(sum!A740="SA",sum!B740,"*")</f>
        <v>R_ES-SH-AP_GAS_HE1</v>
      </c>
      <c r="BB747" s="2"/>
      <c r="BC747" s="2">
        <f>IF(sum!A740="SA",sum!D740,"*")</f>
        <v>0</v>
      </c>
    </row>
    <row r="748" spans="2:55">
      <c r="B748" s="4" t="s">
        <v>186</v>
      </c>
      <c r="C748" s="4" t="s">
        <v>187</v>
      </c>
      <c r="D748" s="4">
        <v>2021</v>
      </c>
      <c r="J748" s="4" t="s">
        <v>186</v>
      </c>
      <c r="K748" s="4" t="s">
        <v>187</v>
      </c>
      <c r="L748" s="4">
        <v>2021</v>
      </c>
      <c r="M748" s="2" t="str">
        <f>IF(sum!A741="AT",sum!B741,"*")</f>
        <v>*</v>
      </c>
      <c r="N748" s="2"/>
      <c r="O748" s="2" t="str">
        <f>IF(sum!A741="AT",sum!D741,"*")</f>
        <v>*</v>
      </c>
      <c r="R748" s="4" t="s">
        <v>186</v>
      </c>
      <c r="S748" s="4" t="s">
        <v>187</v>
      </c>
      <c r="T748" s="4">
        <v>2021</v>
      </c>
      <c r="U748" s="2" t="str">
        <f>IF(sum!A741="BC",sum!B741,"*")</f>
        <v>*</v>
      </c>
      <c r="V748" s="2"/>
      <c r="W748" s="2" t="str">
        <f>IF(sum!A741="BC",sum!D741,"*")</f>
        <v>*</v>
      </c>
      <c r="Z748" s="4" t="s">
        <v>186</v>
      </c>
      <c r="AA748" s="4" t="s">
        <v>187</v>
      </c>
      <c r="AB748" s="4">
        <v>2021</v>
      </c>
      <c r="AC748" s="2" t="str">
        <f>IF(sum!A741="MA",sum!B741,"*")</f>
        <v>*</v>
      </c>
      <c r="AD748" s="2"/>
      <c r="AE748" s="2" t="str">
        <f>IF(sum!A741="MA",sum!D741,"*")</f>
        <v>*</v>
      </c>
      <c r="AH748" s="4" t="s">
        <v>186</v>
      </c>
      <c r="AI748" s="4" t="s">
        <v>187</v>
      </c>
      <c r="AJ748" s="4">
        <v>2021</v>
      </c>
      <c r="AK748" s="2" t="str">
        <f>IF(sum!A741="ON",sum!B741,"*")</f>
        <v>*</v>
      </c>
      <c r="AL748" s="2"/>
      <c r="AM748" s="2" t="str">
        <f>IF(sum!A741="ON",sum!D741,"*")</f>
        <v>*</v>
      </c>
      <c r="AP748" s="2" t="s">
        <v>186</v>
      </c>
      <c r="AQ748" s="2" t="s">
        <v>187</v>
      </c>
      <c r="AR748" s="2">
        <v>2021</v>
      </c>
      <c r="AS748" s="2" t="str">
        <f>IF(sum!A741="QU",sum!B741,"*")</f>
        <v>*</v>
      </c>
      <c r="AT748" s="2"/>
      <c r="AU748" s="2" t="str">
        <f>IF(sum!A741="QU",sum!D741,"*")</f>
        <v>*</v>
      </c>
      <c r="AX748" s="4" t="s">
        <v>186</v>
      </c>
      <c r="AY748" s="4" t="s">
        <v>187</v>
      </c>
      <c r="AZ748" s="4">
        <v>2021</v>
      </c>
      <c r="BA748" s="2" t="str">
        <f>IF(sum!A741="SA",sum!B741,"*")</f>
        <v>R_ES-SH-AP_HET1</v>
      </c>
      <c r="BB748" s="2"/>
      <c r="BC748" s="2">
        <f>IF(sum!A741="SA",sum!D741,"*")</f>
        <v>0.00572682096773462</v>
      </c>
    </row>
    <row r="749" spans="2:55">
      <c r="B749" s="2" t="s">
        <v>186</v>
      </c>
      <c r="C749" s="2" t="s">
        <v>187</v>
      </c>
      <c r="D749" s="2">
        <v>2021</v>
      </c>
      <c r="J749" s="2" t="s">
        <v>186</v>
      </c>
      <c r="K749" s="2" t="s">
        <v>187</v>
      </c>
      <c r="L749" s="2">
        <v>2021</v>
      </c>
      <c r="M749" s="2" t="str">
        <f>IF(sum!A742="AT",sum!B742,"*")</f>
        <v>*</v>
      </c>
      <c r="N749" s="2"/>
      <c r="O749" s="2" t="str">
        <f>IF(sum!A742="AT",sum!D742,"*")</f>
        <v>*</v>
      </c>
      <c r="R749" s="2" t="s">
        <v>186</v>
      </c>
      <c r="S749" s="2" t="s">
        <v>187</v>
      </c>
      <c r="T749" s="2">
        <v>2021</v>
      </c>
      <c r="U749" s="2" t="str">
        <f>IF(sum!A742="BC",sum!B742,"*")</f>
        <v>*</v>
      </c>
      <c r="V749" s="2"/>
      <c r="W749" s="2" t="str">
        <f>IF(sum!A742="BC",sum!D742,"*")</f>
        <v>*</v>
      </c>
      <c r="Z749" s="2" t="s">
        <v>186</v>
      </c>
      <c r="AA749" s="2" t="s">
        <v>187</v>
      </c>
      <c r="AB749" s="2">
        <v>2021</v>
      </c>
      <c r="AC749" s="2" t="str">
        <f>IF(sum!A742="MA",sum!B742,"*")</f>
        <v>*</v>
      </c>
      <c r="AD749" s="2"/>
      <c r="AE749" s="2" t="str">
        <f>IF(sum!A742="MA",sum!D742,"*")</f>
        <v>*</v>
      </c>
      <c r="AH749" s="2" t="s">
        <v>186</v>
      </c>
      <c r="AI749" s="2" t="s">
        <v>187</v>
      </c>
      <c r="AJ749" s="2">
        <v>2021</v>
      </c>
      <c r="AK749" s="2" t="str">
        <f>IF(sum!A742="ON",sum!B742,"*")</f>
        <v>*</v>
      </c>
      <c r="AL749" s="2"/>
      <c r="AM749" s="2" t="str">
        <f>IF(sum!A742="ON",sum!D742,"*")</f>
        <v>*</v>
      </c>
      <c r="AP749" s="4" t="s">
        <v>186</v>
      </c>
      <c r="AQ749" s="4" t="s">
        <v>187</v>
      </c>
      <c r="AR749" s="4">
        <v>2021</v>
      </c>
      <c r="AS749" s="2" t="str">
        <f>IF(sum!A742="QU",sum!B742,"*")</f>
        <v>*</v>
      </c>
      <c r="AT749" s="2"/>
      <c r="AU749" s="2" t="str">
        <f>IF(sum!A742="QU",sum!D742,"*")</f>
        <v>*</v>
      </c>
      <c r="AX749" s="2" t="s">
        <v>186</v>
      </c>
      <c r="AY749" s="2" t="s">
        <v>187</v>
      </c>
      <c r="AZ749" s="2">
        <v>2021</v>
      </c>
      <c r="BA749" s="2" t="str">
        <f>IF(sum!A742="SA",sum!B742,"*")</f>
        <v>R_ES-SH-MOB_ELC1</v>
      </c>
      <c r="BB749" s="2"/>
      <c r="BC749" s="2">
        <f>IF(sum!A742="SA",sum!D742,"*")</f>
        <v>0</v>
      </c>
    </row>
    <row r="750" spans="2:55">
      <c r="B750" s="4" t="s">
        <v>186</v>
      </c>
      <c r="C750" s="4" t="s">
        <v>187</v>
      </c>
      <c r="D750" s="4">
        <v>2021</v>
      </c>
      <c r="J750" s="4" t="s">
        <v>186</v>
      </c>
      <c r="K750" s="4" t="s">
        <v>187</v>
      </c>
      <c r="L750" s="4">
        <v>2021</v>
      </c>
      <c r="M750" s="2" t="str">
        <f>IF(sum!A743="AT",sum!B743,"*")</f>
        <v>*</v>
      </c>
      <c r="N750" s="2"/>
      <c r="O750" s="2" t="str">
        <f>IF(sum!A743="AT",sum!D743,"*")</f>
        <v>*</v>
      </c>
      <c r="R750" s="4" t="s">
        <v>186</v>
      </c>
      <c r="S750" s="4" t="s">
        <v>187</v>
      </c>
      <c r="T750" s="4">
        <v>2021</v>
      </c>
      <c r="U750" s="2" t="str">
        <f>IF(sum!A743="BC",sum!B743,"*")</f>
        <v>*</v>
      </c>
      <c r="V750" s="2"/>
      <c r="W750" s="2" t="str">
        <f>IF(sum!A743="BC",sum!D743,"*")</f>
        <v>*</v>
      </c>
      <c r="Z750" s="4" t="s">
        <v>186</v>
      </c>
      <c r="AA750" s="4" t="s">
        <v>187</v>
      </c>
      <c r="AB750" s="4">
        <v>2021</v>
      </c>
      <c r="AC750" s="2" t="str">
        <f>IF(sum!A743="MA",sum!B743,"*")</f>
        <v>*</v>
      </c>
      <c r="AD750" s="2"/>
      <c r="AE750" s="2" t="str">
        <f>IF(sum!A743="MA",sum!D743,"*")</f>
        <v>*</v>
      </c>
      <c r="AH750" s="4" t="s">
        <v>186</v>
      </c>
      <c r="AI750" s="4" t="s">
        <v>187</v>
      </c>
      <c r="AJ750" s="4">
        <v>2021</v>
      </c>
      <c r="AK750" s="2" t="str">
        <f>IF(sum!A743="ON",sum!B743,"*")</f>
        <v>*</v>
      </c>
      <c r="AL750" s="2"/>
      <c r="AM750" s="2" t="str">
        <f>IF(sum!A743="ON",sum!D743,"*")</f>
        <v>*</v>
      </c>
      <c r="AP750" s="2" t="s">
        <v>186</v>
      </c>
      <c r="AQ750" s="2" t="s">
        <v>187</v>
      </c>
      <c r="AR750" s="2">
        <v>2021</v>
      </c>
      <c r="AS750" s="2" t="str">
        <f>IF(sum!A743="QU",sum!B743,"*")</f>
        <v>*</v>
      </c>
      <c r="AT750" s="2"/>
      <c r="AU750" s="2" t="str">
        <f>IF(sum!A743="QU",sum!D743,"*")</f>
        <v>*</v>
      </c>
      <c r="AX750" s="4" t="s">
        <v>186</v>
      </c>
      <c r="AY750" s="4" t="s">
        <v>187</v>
      </c>
      <c r="AZ750" s="4">
        <v>2021</v>
      </c>
      <c r="BA750" s="2" t="str">
        <f>IF(sum!A743="SA",sum!B743,"*")</f>
        <v>R_ES-SH-MOB_GAS_HE1</v>
      </c>
      <c r="BB750" s="2"/>
      <c r="BC750" s="2">
        <f>IF(sum!A743="SA",sum!D743,"*")</f>
        <v>0.000730362388035099</v>
      </c>
    </row>
    <row r="751" spans="2:55">
      <c r="B751" s="2" t="s">
        <v>186</v>
      </c>
      <c r="C751" s="2" t="s">
        <v>187</v>
      </c>
      <c r="D751" s="2">
        <v>2021</v>
      </c>
      <c r="J751" s="2" t="s">
        <v>186</v>
      </c>
      <c r="K751" s="2" t="s">
        <v>187</v>
      </c>
      <c r="L751" s="2">
        <v>2021</v>
      </c>
      <c r="M751" s="2" t="str">
        <f>IF(sum!A744="AT",sum!B744,"*")</f>
        <v>*</v>
      </c>
      <c r="N751" s="2"/>
      <c r="O751" s="2" t="str">
        <f>IF(sum!A744="AT",sum!D744,"*")</f>
        <v>*</v>
      </c>
      <c r="R751" s="2" t="s">
        <v>186</v>
      </c>
      <c r="S751" s="2" t="s">
        <v>187</v>
      </c>
      <c r="T751" s="2">
        <v>2021</v>
      </c>
      <c r="U751" s="2" t="str">
        <f>IF(sum!A744="BC",sum!B744,"*")</f>
        <v>*</v>
      </c>
      <c r="V751" s="2"/>
      <c r="W751" s="2" t="str">
        <f>IF(sum!A744="BC",sum!D744,"*")</f>
        <v>*</v>
      </c>
      <c r="Z751" s="2" t="s">
        <v>186</v>
      </c>
      <c r="AA751" s="2" t="s">
        <v>187</v>
      </c>
      <c r="AB751" s="2">
        <v>2021</v>
      </c>
      <c r="AC751" s="2" t="str">
        <f>IF(sum!A744="MA",sum!B744,"*")</f>
        <v>*</v>
      </c>
      <c r="AD751" s="2"/>
      <c r="AE751" s="2" t="str">
        <f>IF(sum!A744="MA",sum!D744,"*")</f>
        <v>*</v>
      </c>
      <c r="AH751" s="2" t="s">
        <v>186</v>
      </c>
      <c r="AI751" s="2" t="s">
        <v>187</v>
      </c>
      <c r="AJ751" s="2">
        <v>2021</v>
      </c>
      <c r="AK751" s="2" t="str">
        <f>IF(sum!A744="ON",sum!B744,"*")</f>
        <v>*</v>
      </c>
      <c r="AL751" s="2"/>
      <c r="AM751" s="2" t="str">
        <f>IF(sum!A744="ON",sum!D744,"*")</f>
        <v>*</v>
      </c>
      <c r="AP751" s="4" t="s">
        <v>186</v>
      </c>
      <c r="AQ751" s="4" t="s">
        <v>187</v>
      </c>
      <c r="AR751" s="4">
        <v>2021</v>
      </c>
      <c r="AS751" s="2" t="str">
        <f>IF(sum!A744="QU",sum!B744,"*")</f>
        <v>*</v>
      </c>
      <c r="AT751" s="2"/>
      <c r="AU751" s="2" t="str">
        <f>IF(sum!A744="QU",sum!D744,"*")</f>
        <v>*</v>
      </c>
      <c r="AX751" s="2" t="s">
        <v>186</v>
      </c>
      <c r="AY751" s="2" t="s">
        <v>187</v>
      </c>
      <c r="AZ751" s="2">
        <v>2021</v>
      </c>
      <c r="BA751" s="2" t="str">
        <f>IF(sum!A744="SA",sum!B744,"*")</f>
        <v>R_ES-SH-SA_ELC1</v>
      </c>
      <c r="BB751" s="2"/>
      <c r="BC751" s="2">
        <f>IF(sum!A744="SA",sum!D744,"*")</f>
        <v>0</v>
      </c>
    </row>
    <row r="752" spans="2:55">
      <c r="B752" s="4" t="s">
        <v>186</v>
      </c>
      <c r="C752" s="4" t="s">
        <v>187</v>
      </c>
      <c r="D752" s="4">
        <v>2021</v>
      </c>
      <c r="J752" s="4" t="s">
        <v>186</v>
      </c>
      <c r="K752" s="4" t="s">
        <v>187</v>
      </c>
      <c r="L752" s="4">
        <v>2021</v>
      </c>
      <c r="M752" s="2" t="str">
        <f>IF(sum!A745="AT",sum!B745,"*")</f>
        <v>*</v>
      </c>
      <c r="N752" s="2"/>
      <c r="O752" s="2" t="str">
        <f>IF(sum!A745="AT",sum!D745,"*")</f>
        <v>*</v>
      </c>
      <c r="R752" s="4" t="s">
        <v>186</v>
      </c>
      <c r="S752" s="4" t="s">
        <v>187</v>
      </c>
      <c r="T752" s="4">
        <v>2021</v>
      </c>
      <c r="U752" s="2" t="str">
        <f>IF(sum!A745="BC",sum!B745,"*")</f>
        <v>*</v>
      </c>
      <c r="V752" s="2"/>
      <c r="W752" s="2" t="str">
        <f>IF(sum!A745="BC",sum!D745,"*")</f>
        <v>*</v>
      </c>
      <c r="Z752" s="4" t="s">
        <v>186</v>
      </c>
      <c r="AA752" s="4" t="s">
        <v>187</v>
      </c>
      <c r="AB752" s="4">
        <v>2021</v>
      </c>
      <c r="AC752" s="2" t="str">
        <f>IF(sum!A745="MA",sum!B745,"*")</f>
        <v>*</v>
      </c>
      <c r="AD752" s="2"/>
      <c r="AE752" s="2" t="str">
        <f>IF(sum!A745="MA",sum!D745,"*")</f>
        <v>*</v>
      </c>
      <c r="AH752" s="4" t="s">
        <v>186</v>
      </c>
      <c r="AI752" s="4" t="s">
        <v>187</v>
      </c>
      <c r="AJ752" s="4">
        <v>2021</v>
      </c>
      <c r="AK752" s="2" t="str">
        <f>IF(sum!A745="ON",sum!B745,"*")</f>
        <v>*</v>
      </c>
      <c r="AL752" s="2"/>
      <c r="AM752" s="2" t="str">
        <f>IF(sum!A745="ON",sum!D745,"*")</f>
        <v>*</v>
      </c>
      <c r="AP752" s="2" t="s">
        <v>186</v>
      </c>
      <c r="AQ752" s="2" t="s">
        <v>187</v>
      </c>
      <c r="AR752" s="2">
        <v>2021</v>
      </c>
      <c r="AS752" s="2" t="str">
        <f>IF(sum!A745="QU",sum!B745,"*")</f>
        <v>*</v>
      </c>
      <c r="AT752" s="2"/>
      <c r="AU752" s="2" t="str">
        <f>IF(sum!A745="QU",sum!D745,"*")</f>
        <v>*</v>
      </c>
      <c r="AX752" s="4" t="s">
        <v>186</v>
      </c>
      <c r="AY752" s="4" t="s">
        <v>187</v>
      </c>
      <c r="AZ752" s="4">
        <v>2021</v>
      </c>
      <c r="BA752" s="2" t="str">
        <f>IF(sum!A745="SA",sum!B745,"*")</f>
        <v>R_ES-SH-SA_HET1</v>
      </c>
      <c r="BB752" s="2"/>
      <c r="BC752" s="2">
        <f>IF(sum!A745="SA",sum!D745,"*")</f>
        <v>0.00325177180430277</v>
      </c>
    </row>
    <row r="753" spans="2:55">
      <c r="B753" s="2" t="s">
        <v>186</v>
      </c>
      <c r="C753" s="2" t="s">
        <v>187</v>
      </c>
      <c r="D753" s="2">
        <v>2021</v>
      </c>
      <c r="J753" s="2" t="s">
        <v>186</v>
      </c>
      <c r="K753" s="2" t="s">
        <v>187</v>
      </c>
      <c r="L753" s="2">
        <v>2021</v>
      </c>
      <c r="M753" s="2" t="str">
        <f>IF(sum!A746="AT",sum!B746,"*")</f>
        <v>*</v>
      </c>
      <c r="N753" s="2"/>
      <c r="O753" s="2" t="str">
        <f>IF(sum!A746="AT",sum!D746,"*")</f>
        <v>*</v>
      </c>
      <c r="R753" s="2" t="s">
        <v>186</v>
      </c>
      <c r="S753" s="2" t="s">
        <v>187</v>
      </c>
      <c r="T753" s="2">
        <v>2021</v>
      </c>
      <c r="U753" s="2" t="str">
        <f>IF(sum!A746="BC",sum!B746,"*")</f>
        <v>*</v>
      </c>
      <c r="V753" s="2"/>
      <c r="W753" s="2" t="str">
        <f>IF(sum!A746="BC",sum!D746,"*")</f>
        <v>*</v>
      </c>
      <c r="Z753" s="2" t="s">
        <v>186</v>
      </c>
      <c r="AA753" s="2" t="s">
        <v>187</v>
      </c>
      <c r="AB753" s="2">
        <v>2021</v>
      </c>
      <c r="AC753" s="2" t="str">
        <f>IF(sum!A746="MA",sum!B746,"*")</f>
        <v>*</v>
      </c>
      <c r="AD753" s="2"/>
      <c r="AE753" s="2" t="str">
        <f>IF(sum!A746="MA",sum!D746,"*")</f>
        <v>*</v>
      </c>
      <c r="AH753" s="2" t="s">
        <v>186</v>
      </c>
      <c r="AI753" s="2" t="s">
        <v>187</v>
      </c>
      <c r="AJ753" s="2">
        <v>2021</v>
      </c>
      <c r="AK753" s="2" t="str">
        <f>IF(sum!A746="ON",sum!B746,"*")</f>
        <v>*</v>
      </c>
      <c r="AL753" s="2"/>
      <c r="AM753" s="2" t="str">
        <f>IF(sum!A746="ON",sum!D746,"*")</f>
        <v>*</v>
      </c>
      <c r="AP753" s="4" t="s">
        <v>186</v>
      </c>
      <c r="AQ753" s="4" t="s">
        <v>187</v>
      </c>
      <c r="AR753" s="4">
        <v>2021</v>
      </c>
      <c r="AS753" s="2" t="str">
        <f>IF(sum!A746="QU",sum!B746,"*")</f>
        <v>*</v>
      </c>
      <c r="AT753" s="2"/>
      <c r="AU753" s="2" t="str">
        <f>IF(sum!A746="QU",sum!D746,"*")</f>
        <v>*</v>
      </c>
      <c r="AX753" s="2" t="s">
        <v>186</v>
      </c>
      <c r="AY753" s="2" t="s">
        <v>187</v>
      </c>
      <c r="AZ753" s="2">
        <v>2021</v>
      </c>
      <c r="BA753" s="2" t="str">
        <f>IF(sum!A746="SA",sum!B746,"*")</f>
        <v>R_ES-SH-SD_COAPRO1</v>
      </c>
      <c r="BB753" s="2"/>
      <c r="BC753" s="2">
        <f>IF(sum!A746="SA",sum!D746,"*")</f>
        <v>0</v>
      </c>
    </row>
    <row r="754" spans="2:55">
      <c r="B754" s="4" t="s">
        <v>186</v>
      </c>
      <c r="C754" s="4" t="s">
        <v>187</v>
      </c>
      <c r="D754" s="4">
        <v>2021</v>
      </c>
      <c r="J754" s="4" t="s">
        <v>186</v>
      </c>
      <c r="K754" s="4" t="s">
        <v>187</v>
      </c>
      <c r="L754" s="4">
        <v>2021</v>
      </c>
      <c r="M754" s="2" t="str">
        <f>IF(sum!A747="AT",sum!B747,"*")</f>
        <v>*</v>
      </c>
      <c r="N754" s="2"/>
      <c r="O754" s="2" t="str">
        <f>IF(sum!A747="AT",sum!D747,"*")</f>
        <v>*</v>
      </c>
      <c r="R754" s="4" t="s">
        <v>186</v>
      </c>
      <c r="S754" s="4" t="s">
        <v>187</v>
      </c>
      <c r="T754" s="4">
        <v>2021</v>
      </c>
      <c r="U754" s="2" t="str">
        <f>IF(sum!A747="BC",sum!B747,"*")</f>
        <v>*</v>
      </c>
      <c r="V754" s="2"/>
      <c r="W754" s="2" t="str">
        <f>IF(sum!A747="BC",sum!D747,"*")</f>
        <v>*</v>
      </c>
      <c r="Z754" s="4" t="s">
        <v>186</v>
      </c>
      <c r="AA754" s="4" t="s">
        <v>187</v>
      </c>
      <c r="AB754" s="4">
        <v>2021</v>
      </c>
      <c r="AC754" s="2" t="str">
        <f>IF(sum!A747="MA",sum!B747,"*")</f>
        <v>*</v>
      </c>
      <c r="AD754" s="2"/>
      <c r="AE754" s="2" t="str">
        <f>IF(sum!A747="MA",sum!D747,"*")</f>
        <v>*</v>
      </c>
      <c r="AH754" s="4" t="s">
        <v>186</v>
      </c>
      <c r="AI754" s="4" t="s">
        <v>187</v>
      </c>
      <c r="AJ754" s="4">
        <v>2021</v>
      </c>
      <c r="AK754" s="2" t="str">
        <f>IF(sum!A747="ON",sum!B747,"*")</f>
        <v>*</v>
      </c>
      <c r="AL754" s="2"/>
      <c r="AM754" s="2" t="str">
        <f>IF(sum!A747="ON",sum!D747,"*")</f>
        <v>*</v>
      </c>
      <c r="AP754" s="2" t="s">
        <v>186</v>
      </c>
      <c r="AQ754" s="2" t="s">
        <v>187</v>
      </c>
      <c r="AR754" s="2">
        <v>2021</v>
      </c>
      <c r="AS754" s="2" t="str">
        <f>IF(sum!A747="QU",sum!B747,"*")</f>
        <v>*</v>
      </c>
      <c r="AT754" s="2"/>
      <c r="AU754" s="2" t="str">
        <f>IF(sum!A747="QU",sum!D747,"*")</f>
        <v>*</v>
      </c>
      <c r="AX754" s="4" t="s">
        <v>186</v>
      </c>
      <c r="AY754" s="4" t="s">
        <v>187</v>
      </c>
      <c r="AZ754" s="4">
        <v>2021</v>
      </c>
      <c r="BA754" s="2" t="str">
        <f>IF(sum!A747="SA",sum!B747,"*")</f>
        <v>R_ES-SH-SD_ELC1</v>
      </c>
      <c r="BB754" s="2"/>
      <c r="BC754" s="2">
        <f>IF(sum!A747="SA",sum!D747,"*")</f>
        <v>0</v>
      </c>
    </row>
    <row r="755" spans="2:55">
      <c r="B755" s="2" t="s">
        <v>186</v>
      </c>
      <c r="C755" s="2" t="s">
        <v>187</v>
      </c>
      <c r="D755" s="2">
        <v>2021</v>
      </c>
      <c r="J755" s="2" t="s">
        <v>186</v>
      </c>
      <c r="K755" s="2" t="s">
        <v>187</v>
      </c>
      <c r="L755" s="2">
        <v>2021</v>
      </c>
      <c r="M755" s="2" t="str">
        <f>IF(sum!A748="AT",sum!B748,"*")</f>
        <v>*</v>
      </c>
      <c r="N755" s="2"/>
      <c r="O755" s="2" t="str">
        <f>IF(sum!A748="AT",sum!D748,"*")</f>
        <v>*</v>
      </c>
      <c r="R755" s="2" t="s">
        <v>186</v>
      </c>
      <c r="S755" s="2" t="s">
        <v>187</v>
      </c>
      <c r="T755" s="2">
        <v>2021</v>
      </c>
      <c r="U755" s="2" t="str">
        <f>IF(sum!A748="BC",sum!B748,"*")</f>
        <v>*</v>
      </c>
      <c r="V755" s="2"/>
      <c r="W755" s="2" t="str">
        <f>IF(sum!A748="BC",sum!D748,"*")</f>
        <v>*</v>
      </c>
      <c r="Z755" s="2" t="s">
        <v>186</v>
      </c>
      <c r="AA755" s="2" t="s">
        <v>187</v>
      </c>
      <c r="AB755" s="2">
        <v>2021</v>
      </c>
      <c r="AC755" s="2" t="str">
        <f>IF(sum!A748="MA",sum!B748,"*")</f>
        <v>*</v>
      </c>
      <c r="AD755" s="2"/>
      <c r="AE755" s="2" t="str">
        <f>IF(sum!A748="MA",sum!D748,"*")</f>
        <v>*</v>
      </c>
      <c r="AH755" s="2" t="s">
        <v>186</v>
      </c>
      <c r="AI755" s="2" t="s">
        <v>187</v>
      </c>
      <c r="AJ755" s="2">
        <v>2021</v>
      </c>
      <c r="AK755" s="2" t="str">
        <f>IF(sum!A748="ON",sum!B748,"*")</f>
        <v>*</v>
      </c>
      <c r="AL755" s="2"/>
      <c r="AM755" s="2" t="str">
        <f>IF(sum!A748="ON",sum!D748,"*")</f>
        <v>*</v>
      </c>
      <c r="AP755" s="4" t="s">
        <v>186</v>
      </c>
      <c r="AQ755" s="4" t="s">
        <v>187</v>
      </c>
      <c r="AR755" s="4">
        <v>2021</v>
      </c>
      <c r="AS755" s="2" t="str">
        <f>IF(sum!A748="QU",sum!B748,"*")</f>
        <v>*</v>
      </c>
      <c r="AT755" s="2"/>
      <c r="AU755" s="2" t="str">
        <f>IF(sum!A748="QU",sum!D748,"*")</f>
        <v>*</v>
      </c>
      <c r="AX755" s="2" t="s">
        <v>186</v>
      </c>
      <c r="AY755" s="2" t="s">
        <v>187</v>
      </c>
      <c r="AZ755" s="2">
        <v>2021</v>
      </c>
      <c r="BA755" s="2" t="str">
        <f>IF(sum!A748="SA",sum!B748,"*")</f>
        <v>R_ES-SH-SD_GAS_HE1</v>
      </c>
      <c r="BB755" s="2"/>
      <c r="BC755" s="2">
        <f>IF(sum!A748="SA",sum!D748,"*")</f>
        <v>0.0179642205806119</v>
      </c>
    </row>
    <row r="756" spans="2:55">
      <c r="B756" s="4" t="s">
        <v>186</v>
      </c>
      <c r="C756" s="4" t="s">
        <v>187</v>
      </c>
      <c r="D756" s="4">
        <v>2021</v>
      </c>
      <c r="J756" s="4" t="s">
        <v>186</v>
      </c>
      <c r="K756" s="4" t="s">
        <v>187</v>
      </c>
      <c r="L756" s="4">
        <v>2021</v>
      </c>
      <c r="M756" s="2" t="str">
        <f>IF(sum!A749="AT",sum!B749,"*")</f>
        <v>*</v>
      </c>
      <c r="N756" s="2"/>
      <c r="O756" s="2" t="str">
        <f>IF(sum!A749="AT",sum!D749,"*")</f>
        <v>*</v>
      </c>
      <c r="R756" s="4" t="s">
        <v>186</v>
      </c>
      <c r="S756" s="4" t="s">
        <v>187</v>
      </c>
      <c r="T756" s="4">
        <v>2021</v>
      </c>
      <c r="U756" s="2" t="str">
        <f>IF(sum!A749="BC",sum!B749,"*")</f>
        <v>*</v>
      </c>
      <c r="V756" s="2"/>
      <c r="W756" s="2" t="str">
        <f>IF(sum!A749="BC",sum!D749,"*")</f>
        <v>*</v>
      </c>
      <c r="Z756" s="4" t="s">
        <v>186</v>
      </c>
      <c r="AA756" s="4" t="s">
        <v>187</v>
      </c>
      <c r="AB756" s="4">
        <v>2021</v>
      </c>
      <c r="AC756" s="2" t="str">
        <f>IF(sum!A749="MA",sum!B749,"*")</f>
        <v>*</v>
      </c>
      <c r="AD756" s="2"/>
      <c r="AE756" s="2" t="str">
        <f>IF(sum!A749="MA",sum!D749,"*")</f>
        <v>*</v>
      </c>
      <c r="AH756" s="4" t="s">
        <v>186</v>
      </c>
      <c r="AI756" s="4" t="s">
        <v>187</v>
      </c>
      <c r="AJ756" s="4">
        <v>2021</v>
      </c>
      <c r="AK756" s="2" t="str">
        <f>IF(sum!A749="ON",sum!B749,"*")</f>
        <v>*</v>
      </c>
      <c r="AL756" s="2"/>
      <c r="AM756" s="2" t="str">
        <f>IF(sum!A749="ON",sum!D749,"*")</f>
        <v>*</v>
      </c>
      <c r="AP756" s="2" t="s">
        <v>186</v>
      </c>
      <c r="AQ756" s="2" t="s">
        <v>187</v>
      </c>
      <c r="AR756" s="2">
        <v>2021</v>
      </c>
      <c r="AS756" s="2" t="str">
        <f>IF(sum!A749="QU",sum!B749,"*")</f>
        <v>*</v>
      </c>
      <c r="AT756" s="2"/>
      <c r="AU756" s="2" t="str">
        <f>IF(sum!A749="QU",sum!D749,"*")</f>
        <v>*</v>
      </c>
      <c r="AX756" s="4" t="s">
        <v>186</v>
      </c>
      <c r="AY756" s="4" t="s">
        <v>187</v>
      </c>
      <c r="AZ756" s="4">
        <v>2021</v>
      </c>
      <c r="BA756" s="2" t="str">
        <f>IF(sum!A749="SA",sum!B749,"*")</f>
        <v>R_ES-WH-AP_COAPRO1</v>
      </c>
      <c r="BB756" s="2"/>
      <c r="BC756" s="2">
        <f>IF(sum!A749="SA",sum!D749,"*")</f>
        <v>0.00973391126336393</v>
      </c>
    </row>
    <row r="757" spans="2:55">
      <c r="B757" s="2" t="s">
        <v>186</v>
      </c>
      <c r="C757" s="2" t="s">
        <v>187</v>
      </c>
      <c r="D757" s="2">
        <v>2021</v>
      </c>
      <c r="J757" s="2" t="s">
        <v>186</v>
      </c>
      <c r="K757" s="2" t="s">
        <v>187</v>
      </c>
      <c r="L757" s="2">
        <v>2021</v>
      </c>
      <c r="M757" s="2" t="str">
        <f>IF(sum!A750="AT",sum!B750,"*")</f>
        <v>*</v>
      </c>
      <c r="N757" s="2"/>
      <c r="O757" s="2" t="str">
        <f>IF(sum!A750="AT",sum!D750,"*")</f>
        <v>*</v>
      </c>
      <c r="R757" s="2" t="s">
        <v>186</v>
      </c>
      <c r="S757" s="2" t="s">
        <v>187</v>
      </c>
      <c r="T757" s="2">
        <v>2021</v>
      </c>
      <c r="U757" s="2" t="str">
        <f>IF(sum!A750="BC",sum!B750,"*")</f>
        <v>*</v>
      </c>
      <c r="V757" s="2"/>
      <c r="W757" s="2" t="str">
        <f>IF(sum!A750="BC",sum!D750,"*")</f>
        <v>*</v>
      </c>
      <c r="Z757" s="2" t="s">
        <v>186</v>
      </c>
      <c r="AA757" s="2" t="s">
        <v>187</v>
      </c>
      <c r="AB757" s="2">
        <v>2021</v>
      </c>
      <c r="AC757" s="2" t="str">
        <f>IF(sum!A750="MA",sum!B750,"*")</f>
        <v>*</v>
      </c>
      <c r="AD757" s="2"/>
      <c r="AE757" s="2" t="str">
        <f>IF(sum!A750="MA",sum!D750,"*")</f>
        <v>*</v>
      </c>
      <c r="AH757" s="2" t="s">
        <v>186</v>
      </c>
      <c r="AI757" s="2" t="s">
        <v>187</v>
      </c>
      <c r="AJ757" s="2">
        <v>2021</v>
      </c>
      <c r="AK757" s="2" t="str">
        <f>IF(sum!A750="ON",sum!B750,"*")</f>
        <v>*</v>
      </c>
      <c r="AL757" s="2"/>
      <c r="AM757" s="2" t="str">
        <f>IF(sum!A750="ON",sum!D750,"*")</f>
        <v>*</v>
      </c>
      <c r="AP757" s="4" t="s">
        <v>186</v>
      </c>
      <c r="AQ757" s="4" t="s">
        <v>187</v>
      </c>
      <c r="AR757" s="4">
        <v>2021</v>
      </c>
      <c r="AS757" s="2" t="str">
        <f>IF(sum!A750="QU",sum!B750,"*")</f>
        <v>*</v>
      </c>
      <c r="AT757" s="2"/>
      <c r="AU757" s="2" t="str">
        <f>IF(sum!A750="QU",sum!D750,"*")</f>
        <v>*</v>
      </c>
      <c r="AX757" s="2" t="s">
        <v>186</v>
      </c>
      <c r="AY757" s="2" t="s">
        <v>187</v>
      </c>
      <c r="AZ757" s="2">
        <v>2021</v>
      </c>
      <c r="BA757" s="2" t="str">
        <f>IF(sum!A750="SA",sum!B750,"*")</f>
        <v>R_ES-WH-AP_STEAM1</v>
      </c>
      <c r="BB757" s="2"/>
      <c r="BC757" s="2">
        <f>IF(sum!A750="SA",sum!D750,"*")</f>
        <v>0</v>
      </c>
    </row>
    <row r="758" spans="2:55">
      <c r="B758" s="4" t="s">
        <v>186</v>
      </c>
      <c r="C758" s="4" t="s">
        <v>187</v>
      </c>
      <c r="D758" s="4">
        <v>2021</v>
      </c>
      <c r="J758" s="4" t="s">
        <v>186</v>
      </c>
      <c r="K758" s="4" t="s">
        <v>187</v>
      </c>
      <c r="L758" s="4">
        <v>2021</v>
      </c>
      <c r="M758" s="2" t="str">
        <f>IF(sum!A751="AT",sum!B751,"*")</f>
        <v>*</v>
      </c>
      <c r="N758" s="2"/>
      <c r="O758" s="2" t="str">
        <f>IF(sum!A751="AT",sum!D751,"*")</f>
        <v>*</v>
      </c>
      <c r="R758" s="4" t="s">
        <v>186</v>
      </c>
      <c r="S758" s="4" t="s">
        <v>187</v>
      </c>
      <c r="T758" s="4">
        <v>2021</v>
      </c>
      <c r="U758" s="2" t="str">
        <f>IF(sum!A751="BC",sum!B751,"*")</f>
        <v>*</v>
      </c>
      <c r="V758" s="2"/>
      <c r="W758" s="2" t="str">
        <f>IF(sum!A751="BC",sum!D751,"*")</f>
        <v>*</v>
      </c>
      <c r="Z758" s="4" t="s">
        <v>186</v>
      </c>
      <c r="AA758" s="4" t="s">
        <v>187</v>
      </c>
      <c r="AB758" s="4">
        <v>2021</v>
      </c>
      <c r="AC758" s="2" t="str">
        <f>IF(sum!A751="MA",sum!B751,"*")</f>
        <v>*</v>
      </c>
      <c r="AD758" s="2"/>
      <c r="AE758" s="2" t="str">
        <f>IF(sum!A751="MA",sum!D751,"*")</f>
        <v>*</v>
      </c>
      <c r="AH758" s="4" t="s">
        <v>186</v>
      </c>
      <c r="AI758" s="4" t="s">
        <v>187</v>
      </c>
      <c r="AJ758" s="4">
        <v>2021</v>
      </c>
      <c r="AK758" s="2" t="str">
        <f>IF(sum!A751="ON",sum!B751,"*")</f>
        <v>*</v>
      </c>
      <c r="AL758" s="2"/>
      <c r="AM758" s="2" t="str">
        <f>IF(sum!A751="ON",sum!D751,"*")</f>
        <v>*</v>
      </c>
      <c r="AP758" s="2" t="s">
        <v>186</v>
      </c>
      <c r="AQ758" s="2" t="s">
        <v>187</v>
      </c>
      <c r="AR758" s="2">
        <v>2021</v>
      </c>
      <c r="AS758" s="2" t="str">
        <f>IF(sum!A751="QU",sum!B751,"*")</f>
        <v>*</v>
      </c>
      <c r="AT758" s="2"/>
      <c r="AU758" s="2" t="str">
        <f>IF(sum!A751="QU",sum!D751,"*")</f>
        <v>*</v>
      </c>
      <c r="AX758" s="4" t="s">
        <v>186</v>
      </c>
      <c r="AY758" s="4" t="s">
        <v>187</v>
      </c>
      <c r="AZ758" s="4">
        <v>2021</v>
      </c>
      <c r="BA758" s="2" t="str">
        <f>IF(sum!A751="SA",sum!B751,"*")</f>
        <v>R_ES-WH-MOB_COAPRO1</v>
      </c>
      <c r="BB758" s="2"/>
      <c r="BC758" s="2">
        <f>IF(sum!A751="SA",sum!D751,"*")</f>
        <v>0.00168131376793245</v>
      </c>
    </row>
    <row r="759" spans="2:55">
      <c r="B759" s="2" t="s">
        <v>186</v>
      </c>
      <c r="C759" s="2" t="s">
        <v>187</v>
      </c>
      <c r="D759" s="2">
        <v>2021</v>
      </c>
      <c r="J759" s="2" t="s">
        <v>186</v>
      </c>
      <c r="K759" s="2" t="s">
        <v>187</v>
      </c>
      <c r="L759" s="2">
        <v>2021</v>
      </c>
      <c r="M759" s="2" t="str">
        <f>IF(sum!A752="AT",sum!B752,"*")</f>
        <v>*</v>
      </c>
      <c r="N759" s="2"/>
      <c r="O759" s="2" t="str">
        <f>IF(sum!A752="AT",sum!D752,"*")</f>
        <v>*</v>
      </c>
      <c r="R759" s="2" t="s">
        <v>186</v>
      </c>
      <c r="S759" s="2" t="s">
        <v>187</v>
      </c>
      <c r="T759" s="2">
        <v>2021</v>
      </c>
      <c r="U759" s="2" t="str">
        <f>IF(sum!A752="BC",sum!B752,"*")</f>
        <v>*</v>
      </c>
      <c r="V759" s="2"/>
      <c r="W759" s="2" t="str">
        <f>IF(sum!A752="BC",sum!D752,"*")</f>
        <v>*</v>
      </c>
      <c r="Z759" s="2" t="s">
        <v>186</v>
      </c>
      <c r="AA759" s="2" t="s">
        <v>187</v>
      </c>
      <c r="AB759" s="2">
        <v>2021</v>
      </c>
      <c r="AC759" s="2" t="str">
        <f>IF(sum!A752="MA",sum!B752,"*")</f>
        <v>*</v>
      </c>
      <c r="AD759" s="2"/>
      <c r="AE759" s="2" t="str">
        <f>IF(sum!A752="MA",sum!D752,"*")</f>
        <v>*</v>
      </c>
      <c r="AH759" s="2" t="s">
        <v>186</v>
      </c>
      <c r="AI759" s="2" t="s">
        <v>187</v>
      </c>
      <c r="AJ759" s="2">
        <v>2021</v>
      </c>
      <c r="AK759" s="2" t="str">
        <f>IF(sum!A752="ON",sum!B752,"*")</f>
        <v>*</v>
      </c>
      <c r="AL759" s="2"/>
      <c r="AM759" s="2" t="str">
        <f>IF(sum!A752="ON",sum!D752,"*")</f>
        <v>*</v>
      </c>
      <c r="AP759" s="4" t="s">
        <v>186</v>
      </c>
      <c r="AQ759" s="4" t="s">
        <v>187</v>
      </c>
      <c r="AR759" s="4">
        <v>2021</v>
      </c>
      <c r="AS759" s="2" t="str">
        <f>IF(sum!A752="QU",sum!B752,"*")</f>
        <v>*</v>
      </c>
      <c r="AT759" s="2"/>
      <c r="AU759" s="2" t="str">
        <f>IF(sum!A752="QU",sum!D752,"*")</f>
        <v>*</v>
      </c>
      <c r="AX759" s="2" t="s">
        <v>186</v>
      </c>
      <c r="AY759" s="2" t="s">
        <v>187</v>
      </c>
      <c r="AZ759" s="2">
        <v>2021</v>
      </c>
      <c r="BA759" s="2" t="str">
        <f>IF(sum!A752="SA",sum!B752,"*")</f>
        <v>R_ES-WH-MOB_STEAM1</v>
      </c>
      <c r="BB759" s="2"/>
      <c r="BC759" s="2">
        <f>IF(sum!A752="SA",sum!D752,"*")</f>
        <v>0</v>
      </c>
    </row>
    <row r="760" spans="2:55">
      <c r="B760" s="4" t="s">
        <v>186</v>
      </c>
      <c r="C760" s="4" t="s">
        <v>187</v>
      </c>
      <c r="D760" s="4">
        <v>2021</v>
      </c>
      <c r="J760" s="4" t="s">
        <v>186</v>
      </c>
      <c r="K760" s="4" t="s">
        <v>187</v>
      </c>
      <c r="L760" s="4">
        <v>2021</v>
      </c>
      <c r="M760" s="2" t="str">
        <f>IF(sum!A753="AT",sum!B753,"*")</f>
        <v>*</v>
      </c>
      <c r="N760" s="2"/>
      <c r="O760" s="2" t="str">
        <f>IF(sum!A753="AT",sum!D753,"*")</f>
        <v>*</v>
      </c>
      <c r="R760" s="4" t="s">
        <v>186</v>
      </c>
      <c r="S760" s="4" t="s">
        <v>187</v>
      </c>
      <c r="T760" s="4">
        <v>2021</v>
      </c>
      <c r="U760" s="2" t="str">
        <f>IF(sum!A753="BC",sum!B753,"*")</f>
        <v>*</v>
      </c>
      <c r="V760" s="2"/>
      <c r="W760" s="2" t="str">
        <f>IF(sum!A753="BC",sum!D753,"*")</f>
        <v>*</v>
      </c>
      <c r="Z760" s="4" t="s">
        <v>186</v>
      </c>
      <c r="AA760" s="4" t="s">
        <v>187</v>
      </c>
      <c r="AB760" s="4">
        <v>2021</v>
      </c>
      <c r="AC760" s="2" t="str">
        <f>IF(sum!A753="MA",sum!B753,"*")</f>
        <v>*</v>
      </c>
      <c r="AD760" s="2"/>
      <c r="AE760" s="2" t="str">
        <f>IF(sum!A753="MA",sum!D753,"*")</f>
        <v>*</v>
      </c>
      <c r="AH760" s="4" t="s">
        <v>186</v>
      </c>
      <c r="AI760" s="4" t="s">
        <v>187</v>
      </c>
      <c r="AJ760" s="4">
        <v>2021</v>
      </c>
      <c r="AK760" s="2" t="str">
        <f>IF(sum!A753="ON",sum!B753,"*")</f>
        <v>*</v>
      </c>
      <c r="AL760" s="2"/>
      <c r="AM760" s="2" t="str">
        <f>IF(sum!A753="ON",sum!D753,"*")</f>
        <v>*</v>
      </c>
      <c r="AP760" s="2" t="s">
        <v>186</v>
      </c>
      <c r="AQ760" s="2" t="s">
        <v>187</v>
      </c>
      <c r="AR760" s="2">
        <v>2021</v>
      </c>
      <c r="AS760" s="2" t="str">
        <f>IF(sum!A753="QU",sum!B753,"*")</f>
        <v>*</v>
      </c>
      <c r="AT760" s="2"/>
      <c r="AU760" s="2" t="str">
        <f>IF(sum!A753="QU",sum!D753,"*")</f>
        <v>*</v>
      </c>
      <c r="AX760" s="4" t="s">
        <v>186</v>
      </c>
      <c r="AY760" s="4" t="s">
        <v>187</v>
      </c>
      <c r="AZ760" s="4">
        <v>2021</v>
      </c>
      <c r="BA760" s="2" t="str">
        <f>IF(sum!A753="SA",sum!B753,"*")</f>
        <v>R_ES-WH-SA_COAPRO1</v>
      </c>
      <c r="BB760" s="2"/>
      <c r="BC760" s="2">
        <f>IF(sum!A753="SA",sum!D753,"*")</f>
        <v>0.00299499787001286</v>
      </c>
    </row>
    <row r="761" spans="2:55">
      <c r="B761" s="2" t="s">
        <v>186</v>
      </c>
      <c r="C761" s="2" t="s">
        <v>187</v>
      </c>
      <c r="D761" s="2">
        <v>2021</v>
      </c>
      <c r="J761" s="2" t="s">
        <v>186</v>
      </c>
      <c r="K761" s="2" t="s">
        <v>187</v>
      </c>
      <c r="L761" s="2">
        <v>2021</v>
      </c>
      <c r="M761" s="2" t="str">
        <f>IF(sum!A754="AT",sum!B754,"*")</f>
        <v>*</v>
      </c>
      <c r="N761" s="2"/>
      <c r="O761" s="2" t="str">
        <f>IF(sum!A754="AT",sum!D754,"*")</f>
        <v>*</v>
      </c>
      <c r="R761" s="2" t="s">
        <v>186</v>
      </c>
      <c r="S761" s="2" t="s">
        <v>187</v>
      </c>
      <c r="T761" s="2">
        <v>2021</v>
      </c>
      <c r="U761" s="2" t="str">
        <f>IF(sum!A754="BC",sum!B754,"*")</f>
        <v>*</v>
      </c>
      <c r="V761" s="2"/>
      <c r="W761" s="2" t="str">
        <f>IF(sum!A754="BC",sum!D754,"*")</f>
        <v>*</v>
      </c>
      <c r="Z761" s="2" t="s">
        <v>186</v>
      </c>
      <c r="AA761" s="2" t="s">
        <v>187</v>
      </c>
      <c r="AB761" s="2">
        <v>2021</v>
      </c>
      <c r="AC761" s="2" t="str">
        <f>IF(sum!A754="MA",sum!B754,"*")</f>
        <v>*</v>
      </c>
      <c r="AD761" s="2"/>
      <c r="AE761" s="2" t="str">
        <f>IF(sum!A754="MA",sum!D754,"*")</f>
        <v>*</v>
      </c>
      <c r="AH761" s="2" t="s">
        <v>186</v>
      </c>
      <c r="AI761" s="2" t="s">
        <v>187</v>
      </c>
      <c r="AJ761" s="2">
        <v>2021</v>
      </c>
      <c r="AK761" s="2" t="str">
        <f>IF(sum!A754="ON",sum!B754,"*")</f>
        <v>*</v>
      </c>
      <c r="AL761" s="2"/>
      <c r="AM761" s="2" t="str">
        <f>IF(sum!A754="ON",sum!D754,"*")</f>
        <v>*</v>
      </c>
      <c r="AP761" s="4" t="s">
        <v>186</v>
      </c>
      <c r="AQ761" s="4" t="s">
        <v>187</v>
      </c>
      <c r="AR761" s="4">
        <v>2021</v>
      </c>
      <c r="AS761" s="2" t="str">
        <f>IF(sum!A754="QU",sum!B754,"*")</f>
        <v>*</v>
      </c>
      <c r="AT761" s="2"/>
      <c r="AU761" s="2" t="str">
        <f>IF(sum!A754="QU",sum!D754,"*")</f>
        <v>*</v>
      </c>
      <c r="AX761" s="2" t="s">
        <v>186</v>
      </c>
      <c r="AY761" s="2" t="s">
        <v>187</v>
      </c>
      <c r="AZ761" s="2">
        <v>2021</v>
      </c>
      <c r="BA761" s="2" t="str">
        <f>IF(sum!A754="SA",sum!B754,"*")</f>
        <v>R_ES-WH-SA_STEAM1</v>
      </c>
      <c r="BB761" s="2"/>
      <c r="BC761" s="2">
        <f>IF(sum!A754="SA",sum!D754,"*")</f>
        <v>0</v>
      </c>
    </row>
    <row r="762" spans="2:55">
      <c r="B762" s="4" t="s">
        <v>186</v>
      </c>
      <c r="C762" s="4" t="s">
        <v>187</v>
      </c>
      <c r="D762" s="4">
        <v>2021</v>
      </c>
      <c r="J762" s="4" t="s">
        <v>186</v>
      </c>
      <c r="K762" s="4" t="s">
        <v>187</v>
      </c>
      <c r="L762" s="4">
        <v>2021</v>
      </c>
      <c r="M762" s="2" t="str">
        <f>IF(sum!A755="AT",sum!B755,"*")</f>
        <v>*</v>
      </c>
      <c r="N762" s="2"/>
      <c r="O762" s="2" t="str">
        <f>IF(sum!A755="AT",sum!D755,"*")</f>
        <v>*</v>
      </c>
      <c r="R762" s="4" t="s">
        <v>186</v>
      </c>
      <c r="S762" s="4" t="s">
        <v>187</v>
      </c>
      <c r="T762" s="4">
        <v>2021</v>
      </c>
      <c r="U762" s="2" t="str">
        <f>IF(sum!A755="BC",sum!B755,"*")</f>
        <v>*</v>
      </c>
      <c r="V762" s="2"/>
      <c r="W762" s="2" t="str">
        <f>IF(sum!A755="BC",sum!D755,"*")</f>
        <v>*</v>
      </c>
      <c r="Z762" s="4" t="s">
        <v>186</v>
      </c>
      <c r="AA762" s="4" t="s">
        <v>187</v>
      </c>
      <c r="AB762" s="4">
        <v>2021</v>
      </c>
      <c r="AC762" s="2" t="str">
        <f>IF(sum!A755="MA",sum!B755,"*")</f>
        <v>*</v>
      </c>
      <c r="AD762" s="2"/>
      <c r="AE762" s="2" t="str">
        <f>IF(sum!A755="MA",sum!D755,"*")</f>
        <v>*</v>
      </c>
      <c r="AH762" s="4" t="s">
        <v>186</v>
      </c>
      <c r="AI762" s="4" t="s">
        <v>187</v>
      </c>
      <c r="AJ762" s="4">
        <v>2021</v>
      </c>
      <c r="AK762" s="2" t="str">
        <f>IF(sum!A755="ON",sum!B755,"*")</f>
        <v>*</v>
      </c>
      <c r="AL762" s="2"/>
      <c r="AM762" s="2" t="str">
        <f>IF(sum!A755="ON",sum!D755,"*")</f>
        <v>*</v>
      </c>
      <c r="AP762" s="2" t="s">
        <v>186</v>
      </c>
      <c r="AQ762" s="2" t="s">
        <v>187</v>
      </c>
      <c r="AR762" s="2">
        <v>2021</v>
      </c>
      <c r="AS762" s="2" t="str">
        <f>IF(sum!A755="QU",sum!B755,"*")</f>
        <v>*</v>
      </c>
      <c r="AT762" s="2"/>
      <c r="AU762" s="2" t="str">
        <f>IF(sum!A755="QU",sum!D755,"*")</f>
        <v>*</v>
      </c>
      <c r="AX762" s="4" t="s">
        <v>186</v>
      </c>
      <c r="AY762" s="4" t="s">
        <v>187</v>
      </c>
      <c r="AZ762" s="4">
        <v>2021</v>
      </c>
      <c r="BA762" s="2" t="str">
        <f>IF(sum!A755="SA",sum!B755,"*")</f>
        <v>R_ES-WH-SD_COAPRO1</v>
      </c>
      <c r="BB762" s="2"/>
      <c r="BC762" s="2">
        <f>IF(sum!A755="SA",sum!D755,"*")</f>
        <v>0</v>
      </c>
    </row>
    <row r="763" spans="2:55">
      <c r="B763" s="2" t="s">
        <v>186</v>
      </c>
      <c r="C763" s="2" t="s">
        <v>187</v>
      </c>
      <c r="D763" s="2">
        <v>2021</v>
      </c>
      <c r="J763" s="2" t="s">
        <v>186</v>
      </c>
      <c r="K763" s="2" t="s">
        <v>187</v>
      </c>
      <c r="L763" s="2">
        <v>2021</v>
      </c>
      <c r="M763" s="2" t="str">
        <f>IF(sum!A756="AT",sum!B756,"*")</f>
        <v>*</v>
      </c>
      <c r="N763" s="2"/>
      <c r="O763" s="2" t="str">
        <f>IF(sum!A756="AT",sum!D756,"*")</f>
        <v>*</v>
      </c>
      <c r="R763" s="2" t="s">
        <v>186</v>
      </c>
      <c r="S763" s="2" t="s">
        <v>187</v>
      </c>
      <c r="T763" s="2">
        <v>2021</v>
      </c>
      <c r="U763" s="2" t="str">
        <f>IF(sum!A756="BC",sum!B756,"*")</f>
        <v>*</v>
      </c>
      <c r="V763" s="2"/>
      <c r="W763" s="2" t="str">
        <f>IF(sum!A756="BC",sum!D756,"*")</f>
        <v>*</v>
      </c>
      <c r="Z763" s="2" t="s">
        <v>186</v>
      </c>
      <c r="AA763" s="2" t="s">
        <v>187</v>
      </c>
      <c r="AB763" s="2">
        <v>2021</v>
      </c>
      <c r="AC763" s="2" t="str">
        <f>IF(sum!A756="MA",sum!B756,"*")</f>
        <v>*</v>
      </c>
      <c r="AD763" s="2"/>
      <c r="AE763" s="2" t="str">
        <f>IF(sum!A756="MA",sum!D756,"*")</f>
        <v>*</v>
      </c>
      <c r="AH763" s="2" t="s">
        <v>186</v>
      </c>
      <c r="AI763" s="2" t="s">
        <v>187</v>
      </c>
      <c r="AJ763" s="2">
        <v>2021</v>
      </c>
      <c r="AK763" s="2" t="str">
        <f>IF(sum!A756="ON",sum!B756,"*")</f>
        <v>*</v>
      </c>
      <c r="AL763" s="2"/>
      <c r="AM763" s="2" t="str">
        <f>IF(sum!A756="ON",sum!D756,"*")</f>
        <v>*</v>
      </c>
      <c r="AP763" s="4" t="s">
        <v>186</v>
      </c>
      <c r="AQ763" s="4" t="s">
        <v>187</v>
      </c>
      <c r="AR763" s="4">
        <v>2021</v>
      </c>
      <c r="AS763" s="2" t="str">
        <f>IF(sum!A756="QU",sum!B756,"*")</f>
        <v>*</v>
      </c>
      <c r="AT763" s="2"/>
      <c r="AU763" s="2" t="str">
        <f>IF(sum!A756="QU",sum!D756,"*")</f>
        <v>*</v>
      </c>
      <c r="AX763" s="2" t="s">
        <v>186</v>
      </c>
      <c r="AY763" s="2" t="s">
        <v>187</v>
      </c>
      <c r="AZ763" s="2">
        <v>2021</v>
      </c>
      <c r="BA763" s="2" t="str">
        <f>IF(sum!A756="SA",sum!B756,"*")</f>
        <v>R_ES-WH-SD_STEAM1</v>
      </c>
      <c r="BB763" s="2"/>
      <c r="BC763" s="2">
        <f>IF(sum!A756="SA",sum!D756,"*")</f>
        <v>0</v>
      </c>
    </row>
    <row r="764" spans="2:55">
      <c r="B764" s="4" t="s">
        <v>186</v>
      </c>
      <c r="C764" s="4" t="s">
        <v>187</v>
      </c>
      <c r="D764" s="4">
        <v>2021</v>
      </c>
      <c r="J764" s="4" t="s">
        <v>186</v>
      </c>
      <c r="K764" s="4" t="s">
        <v>187</v>
      </c>
      <c r="L764" s="4">
        <v>2021</v>
      </c>
      <c r="M764" s="2" t="str">
        <f>IF(sum!A757="AT",sum!B757,"*")</f>
        <v>*</v>
      </c>
      <c r="N764" s="2"/>
      <c r="O764" s="2" t="str">
        <f>IF(sum!A757="AT",sum!D757,"*")</f>
        <v>*</v>
      </c>
      <c r="R764" s="4" t="s">
        <v>186</v>
      </c>
      <c r="S764" s="4" t="s">
        <v>187</v>
      </c>
      <c r="T764" s="4">
        <v>2021</v>
      </c>
      <c r="U764" s="2" t="str">
        <f>IF(sum!A757="BC",sum!B757,"*")</f>
        <v>*</v>
      </c>
      <c r="V764" s="2"/>
      <c r="W764" s="2" t="str">
        <f>IF(sum!A757="BC",sum!D757,"*")</f>
        <v>*</v>
      </c>
      <c r="Z764" s="4" t="s">
        <v>186</v>
      </c>
      <c r="AA764" s="4" t="s">
        <v>187</v>
      </c>
      <c r="AB764" s="4">
        <v>2021</v>
      </c>
      <c r="AC764" s="2" t="str">
        <f>IF(sum!A757="MA",sum!B757,"*")</f>
        <v>*</v>
      </c>
      <c r="AD764" s="2"/>
      <c r="AE764" s="2" t="str">
        <f>IF(sum!A757="MA",sum!D757,"*")</f>
        <v>*</v>
      </c>
      <c r="AH764" s="4" t="s">
        <v>186</v>
      </c>
      <c r="AI764" s="4" t="s">
        <v>187</v>
      </c>
      <c r="AJ764" s="4">
        <v>2021</v>
      </c>
      <c r="AK764" s="2" t="str">
        <f>IF(sum!A757="ON",sum!B757,"*")</f>
        <v>*</v>
      </c>
      <c r="AL764" s="2"/>
      <c r="AM764" s="2" t="str">
        <f>IF(sum!A757="ON",sum!D757,"*")</f>
        <v>*</v>
      </c>
      <c r="AP764" s="2" t="s">
        <v>186</v>
      </c>
      <c r="AQ764" s="2" t="s">
        <v>187</v>
      </c>
      <c r="AR764" s="2">
        <v>2021</v>
      </c>
      <c r="AS764" s="2" t="str">
        <f>IF(sum!A757="QU",sum!B757,"*")</f>
        <v>*</v>
      </c>
      <c r="AT764" s="2"/>
      <c r="AU764" s="2" t="str">
        <f>IF(sum!A757="QU",sum!D757,"*")</f>
        <v>*</v>
      </c>
      <c r="AX764" s="4" t="s">
        <v>186</v>
      </c>
      <c r="AY764" s="4" t="s">
        <v>187</v>
      </c>
      <c r="AZ764" s="4">
        <v>2021</v>
      </c>
      <c r="BA764" s="2" t="str">
        <f>IF(sum!A757="SA",sum!B757,"*")</f>
        <v>RTS-AuxiliaryEquip_ELE1</v>
      </c>
      <c r="BB764" s="2"/>
      <c r="BC764" s="2">
        <f>IF(sum!A757="SA",sum!D757,"*")</f>
        <v>0.016909744240118</v>
      </c>
    </row>
    <row r="765" spans="2:55">
      <c r="B765" s="2" t="s">
        <v>186</v>
      </c>
      <c r="C765" s="2" t="s">
        <v>187</v>
      </c>
      <c r="D765" s="2">
        <v>2021</v>
      </c>
      <c r="J765" s="2" t="s">
        <v>186</v>
      </c>
      <c r="K765" s="2" t="s">
        <v>187</v>
      </c>
      <c r="L765" s="2">
        <v>2021</v>
      </c>
      <c r="M765" s="2" t="str">
        <f>IF(sum!A758="AT",sum!B758,"*")</f>
        <v>*</v>
      </c>
      <c r="N765" s="2"/>
      <c r="O765" s="2" t="str">
        <f>IF(sum!A758="AT",sum!D758,"*")</f>
        <v>*</v>
      </c>
      <c r="R765" s="2" t="s">
        <v>186</v>
      </c>
      <c r="S765" s="2" t="s">
        <v>187</v>
      </c>
      <c r="T765" s="2">
        <v>2021</v>
      </c>
      <c r="U765" s="2" t="str">
        <f>IF(sum!A758="BC",sum!B758,"*")</f>
        <v>*</v>
      </c>
      <c r="V765" s="2"/>
      <c r="W765" s="2" t="str">
        <f>IF(sum!A758="BC",sum!D758,"*")</f>
        <v>*</v>
      </c>
      <c r="Z765" s="2" t="s">
        <v>186</v>
      </c>
      <c r="AA765" s="2" t="s">
        <v>187</v>
      </c>
      <c r="AB765" s="2">
        <v>2021</v>
      </c>
      <c r="AC765" s="2" t="str">
        <f>IF(sum!A758="MA",sum!B758,"*")</f>
        <v>*</v>
      </c>
      <c r="AD765" s="2"/>
      <c r="AE765" s="2" t="str">
        <f>IF(sum!A758="MA",sum!D758,"*")</f>
        <v>*</v>
      </c>
      <c r="AH765" s="2" t="s">
        <v>186</v>
      </c>
      <c r="AI765" s="2" t="s">
        <v>187</v>
      </c>
      <c r="AJ765" s="2">
        <v>2021</v>
      </c>
      <c r="AK765" s="2" t="str">
        <f>IF(sum!A758="ON",sum!B758,"*")</f>
        <v>*</v>
      </c>
      <c r="AL765" s="2"/>
      <c r="AM765" s="2" t="str">
        <f>IF(sum!A758="ON",sum!D758,"*")</f>
        <v>*</v>
      </c>
      <c r="AP765" s="4" t="s">
        <v>186</v>
      </c>
      <c r="AQ765" s="4" t="s">
        <v>187</v>
      </c>
      <c r="AR765" s="4">
        <v>2021</v>
      </c>
      <c r="AS765" s="2" t="str">
        <f>IF(sum!A758="QU",sum!B758,"*")</f>
        <v>*</v>
      </c>
      <c r="AT765" s="2"/>
      <c r="AU765" s="2" t="str">
        <f>IF(sum!A758="QU",sum!D758,"*")</f>
        <v>*</v>
      </c>
      <c r="AX765" s="2" t="s">
        <v>186</v>
      </c>
      <c r="AY765" s="2" t="s">
        <v>187</v>
      </c>
      <c r="AZ765" s="2">
        <v>2021</v>
      </c>
      <c r="BA765" s="2" t="str">
        <f>IF(sum!A758="SA",sum!B758,"*")</f>
        <v>RTS-AuxiliaryMot_ELE1</v>
      </c>
      <c r="BB765" s="2"/>
      <c r="BC765" s="2">
        <f>IF(sum!A758="SA",sum!D758,"*")</f>
        <v>0.00951173113506659</v>
      </c>
    </row>
    <row r="766" spans="2:55">
      <c r="B766" s="4" t="s">
        <v>186</v>
      </c>
      <c r="C766" s="4" t="s">
        <v>187</v>
      </c>
      <c r="D766" s="4">
        <v>2021</v>
      </c>
      <c r="J766" s="4" t="s">
        <v>186</v>
      </c>
      <c r="K766" s="4" t="s">
        <v>187</v>
      </c>
      <c r="L766" s="4">
        <v>2021</v>
      </c>
      <c r="M766" s="2" t="str">
        <f>IF(sum!A759="AT",sum!B759,"*")</f>
        <v>*</v>
      </c>
      <c r="N766" s="2"/>
      <c r="O766" s="2" t="str">
        <f>IF(sum!A759="AT",sum!D759,"*")</f>
        <v>*</v>
      </c>
      <c r="R766" s="4" t="s">
        <v>186</v>
      </c>
      <c r="S766" s="4" t="s">
        <v>187</v>
      </c>
      <c r="T766" s="4">
        <v>2021</v>
      </c>
      <c r="U766" s="2" t="str">
        <f>IF(sum!A759="BC",sum!B759,"*")</f>
        <v>*</v>
      </c>
      <c r="V766" s="2"/>
      <c r="W766" s="2" t="str">
        <f>IF(sum!A759="BC",sum!D759,"*")</f>
        <v>*</v>
      </c>
      <c r="Z766" s="4" t="s">
        <v>186</v>
      </c>
      <c r="AA766" s="4" t="s">
        <v>187</v>
      </c>
      <c r="AB766" s="4">
        <v>2021</v>
      </c>
      <c r="AC766" s="2" t="str">
        <f>IF(sum!A759="MA",sum!B759,"*")</f>
        <v>*</v>
      </c>
      <c r="AD766" s="2"/>
      <c r="AE766" s="2" t="str">
        <f>IF(sum!A759="MA",sum!D759,"*")</f>
        <v>*</v>
      </c>
      <c r="AH766" s="4" t="s">
        <v>186</v>
      </c>
      <c r="AI766" s="4" t="s">
        <v>187</v>
      </c>
      <c r="AJ766" s="4">
        <v>2021</v>
      </c>
      <c r="AK766" s="2" t="str">
        <f>IF(sum!A759="ON",sum!B759,"*")</f>
        <v>*</v>
      </c>
      <c r="AL766" s="2"/>
      <c r="AM766" s="2" t="str">
        <f>IF(sum!A759="ON",sum!D759,"*")</f>
        <v>*</v>
      </c>
      <c r="AP766" s="2" t="s">
        <v>186</v>
      </c>
      <c r="AQ766" s="2" t="s">
        <v>187</v>
      </c>
      <c r="AR766" s="2">
        <v>2021</v>
      </c>
      <c r="AS766" s="2" t="str">
        <f>IF(sum!A759="QU",sum!B759,"*")</f>
        <v>*</v>
      </c>
      <c r="AT766" s="2"/>
      <c r="AU766" s="2" t="str">
        <f>IF(sum!A759="QU",sum!D759,"*")</f>
        <v>*</v>
      </c>
      <c r="AX766" s="4" t="s">
        <v>186</v>
      </c>
      <c r="AY766" s="4" t="s">
        <v>187</v>
      </c>
      <c r="AZ766" s="4">
        <v>2021</v>
      </c>
      <c r="BA766" s="2" t="str">
        <f>IF(sum!A759="SA",sum!B759,"*")</f>
        <v>RTS-Light_ELE1</v>
      </c>
      <c r="BB766" s="2"/>
      <c r="BC766" s="2">
        <f>IF(sum!A759="SA",sum!D759,"*")</f>
        <v>0.0412175015852887</v>
      </c>
    </row>
    <row r="767" spans="2:55">
      <c r="B767" s="2" t="s">
        <v>186</v>
      </c>
      <c r="C767" s="2" t="s">
        <v>187</v>
      </c>
      <c r="D767" s="2">
        <v>2021</v>
      </c>
      <c r="J767" s="2" t="s">
        <v>186</v>
      </c>
      <c r="K767" s="2" t="s">
        <v>187</v>
      </c>
      <c r="L767" s="2">
        <v>2021</v>
      </c>
      <c r="M767" s="2" t="str">
        <f>IF(sum!A760="AT",sum!B760,"*")</f>
        <v>*</v>
      </c>
      <c r="N767" s="2"/>
      <c r="O767" s="2" t="str">
        <f>IF(sum!A760="AT",sum!D760,"*")</f>
        <v>*</v>
      </c>
      <c r="R767" s="2" t="s">
        <v>186</v>
      </c>
      <c r="S767" s="2" t="s">
        <v>187</v>
      </c>
      <c r="T767" s="2">
        <v>2021</v>
      </c>
      <c r="U767" s="2" t="str">
        <f>IF(sum!A760="BC",sum!B760,"*")</f>
        <v>*</v>
      </c>
      <c r="V767" s="2"/>
      <c r="W767" s="2" t="str">
        <f>IF(sum!A760="BC",sum!D760,"*")</f>
        <v>*</v>
      </c>
      <c r="Z767" s="2" t="s">
        <v>186</v>
      </c>
      <c r="AA767" s="2" t="s">
        <v>187</v>
      </c>
      <c r="AB767" s="2">
        <v>2021</v>
      </c>
      <c r="AC767" s="2" t="str">
        <f>IF(sum!A760="MA",sum!B760,"*")</f>
        <v>*</v>
      </c>
      <c r="AD767" s="2"/>
      <c r="AE767" s="2" t="str">
        <f>IF(sum!A760="MA",sum!D760,"*")</f>
        <v>*</v>
      </c>
      <c r="AH767" s="2" t="s">
        <v>186</v>
      </c>
      <c r="AI767" s="2" t="s">
        <v>187</v>
      </c>
      <c r="AJ767" s="2">
        <v>2021</v>
      </c>
      <c r="AK767" s="2" t="str">
        <f>IF(sum!A760="ON",sum!B760,"*")</f>
        <v>*</v>
      </c>
      <c r="AL767" s="2"/>
      <c r="AM767" s="2" t="str">
        <f>IF(sum!A760="ON",sum!D760,"*")</f>
        <v>*</v>
      </c>
      <c r="AP767" s="4" t="s">
        <v>186</v>
      </c>
      <c r="AQ767" s="4" t="s">
        <v>187</v>
      </c>
      <c r="AR767" s="4">
        <v>2021</v>
      </c>
      <c r="AS767" s="2" t="str">
        <f>IF(sum!A760="QU",sum!B760,"*")</f>
        <v>*</v>
      </c>
      <c r="AT767" s="2"/>
      <c r="AU767" s="2" t="str">
        <f>IF(sum!A760="QU",sum!D760,"*")</f>
        <v>*</v>
      </c>
      <c r="AX767" s="2" t="s">
        <v>186</v>
      </c>
      <c r="AY767" s="2" t="s">
        <v>187</v>
      </c>
      <c r="AZ767" s="2">
        <v>2021</v>
      </c>
      <c r="BA767" s="2" t="str">
        <f>IF(sum!A760="SA",sum!B760,"*")</f>
        <v>RTS-SpCool_ELE1</v>
      </c>
      <c r="BB767" s="2"/>
      <c r="BC767" s="2">
        <f>IF(sum!A760="SA",sum!D760,"*")</f>
        <v>0.00317057704502223</v>
      </c>
    </row>
    <row r="768" spans="2:55">
      <c r="B768" s="4" t="s">
        <v>186</v>
      </c>
      <c r="C768" s="4" t="s">
        <v>187</v>
      </c>
      <c r="D768" s="4">
        <v>2021</v>
      </c>
      <c r="J768" s="4" t="s">
        <v>186</v>
      </c>
      <c r="K768" s="4" t="s">
        <v>187</v>
      </c>
      <c r="L768" s="4">
        <v>2021</v>
      </c>
      <c r="M768" s="2" t="str">
        <f>IF(sum!A761="AT",sum!B761,"*")</f>
        <v>*</v>
      </c>
      <c r="N768" s="2"/>
      <c r="O768" s="2" t="str">
        <f>IF(sum!A761="AT",sum!D761,"*")</f>
        <v>*</v>
      </c>
      <c r="R768" s="4" t="s">
        <v>186</v>
      </c>
      <c r="S768" s="4" t="s">
        <v>187</v>
      </c>
      <c r="T768" s="4">
        <v>2021</v>
      </c>
      <c r="U768" s="2" t="str">
        <f>IF(sum!A761="BC",sum!B761,"*")</f>
        <v>*</v>
      </c>
      <c r="V768" s="2"/>
      <c r="W768" s="2" t="str">
        <f>IF(sum!A761="BC",sum!D761,"*")</f>
        <v>*</v>
      </c>
      <c r="Z768" s="4" t="s">
        <v>186</v>
      </c>
      <c r="AA768" s="4" t="s">
        <v>187</v>
      </c>
      <c r="AB768" s="4">
        <v>2021</v>
      </c>
      <c r="AC768" s="2" t="str">
        <f>IF(sum!A761="MA",sum!B761,"*")</f>
        <v>*</v>
      </c>
      <c r="AD768" s="2"/>
      <c r="AE768" s="2" t="str">
        <f>IF(sum!A761="MA",sum!D761,"*")</f>
        <v>*</v>
      </c>
      <c r="AH768" s="4" t="s">
        <v>186</v>
      </c>
      <c r="AI768" s="4" t="s">
        <v>187</v>
      </c>
      <c r="AJ768" s="4">
        <v>2021</v>
      </c>
      <c r="AK768" s="2" t="str">
        <f>IF(sum!A761="ON",sum!B761,"*")</f>
        <v>*</v>
      </c>
      <c r="AL768" s="2"/>
      <c r="AM768" s="2" t="str">
        <f>IF(sum!A761="ON",sum!D761,"*")</f>
        <v>*</v>
      </c>
      <c r="AP768" s="2" t="s">
        <v>186</v>
      </c>
      <c r="AQ768" s="2" t="s">
        <v>187</v>
      </c>
      <c r="AR768" s="2">
        <v>2021</v>
      </c>
      <c r="AS768" s="2" t="str">
        <f>IF(sum!A761="QU",sum!B761,"*")</f>
        <v>*</v>
      </c>
      <c r="AT768" s="2"/>
      <c r="AU768" s="2" t="str">
        <f>IF(sum!A761="QU",sum!D761,"*")</f>
        <v>*</v>
      </c>
      <c r="AX768" s="4" t="s">
        <v>186</v>
      </c>
      <c r="AY768" s="4" t="s">
        <v>187</v>
      </c>
      <c r="AZ768" s="4">
        <v>2021</v>
      </c>
      <c r="BA768" s="2" t="str">
        <f>IF(sum!A761="SA",sum!B761,"*")</f>
        <v>RTS-SpHeat_ELE1</v>
      </c>
      <c r="BB768" s="2"/>
      <c r="BC768" s="2">
        <f>IF(sum!A761="SA",sum!D761,"*")</f>
        <v>0.0662298316071293</v>
      </c>
    </row>
    <row r="769" spans="2:55">
      <c r="B769" s="2" t="s">
        <v>186</v>
      </c>
      <c r="C769" s="2" t="s">
        <v>187</v>
      </c>
      <c r="D769" s="2">
        <v>2021</v>
      </c>
      <c r="J769" s="2" t="s">
        <v>186</v>
      </c>
      <c r="K769" s="2" t="s">
        <v>187</v>
      </c>
      <c r="L769" s="2">
        <v>2021</v>
      </c>
      <c r="M769" s="2" t="str">
        <f>IF(sum!A762="AT",sum!B762,"*")</f>
        <v>*</v>
      </c>
      <c r="N769" s="2"/>
      <c r="O769" s="2" t="str">
        <f>IF(sum!A762="AT",sum!D762,"*")</f>
        <v>*</v>
      </c>
      <c r="R769" s="2" t="s">
        <v>186</v>
      </c>
      <c r="S769" s="2" t="s">
        <v>187</v>
      </c>
      <c r="T769" s="2">
        <v>2021</v>
      </c>
      <c r="U769" s="2" t="str">
        <f>IF(sum!A762="BC",sum!B762,"*")</f>
        <v>*</v>
      </c>
      <c r="V769" s="2"/>
      <c r="W769" s="2" t="str">
        <f>IF(sum!A762="BC",sum!D762,"*")</f>
        <v>*</v>
      </c>
      <c r="Z769" s="2" t="s">
        <v>186</v>
      </c>
      <c r="AA769" s="2" t="s">
        <v>187</v>
      </c>
      <c r="AB769" s="2">
        <v>2021</v>
      </c>
      <c r="AC769" s="2" t="str">
        <f>IF(sum!A762="MA",sum!B762,"*")</f>
        <v>*</v>
      </c>
      <c r="AD769" s="2"/>
      <c r="AE769" s="2" t="str">
        <f>IF(sum!A762="MA",sum!D762,"*")</f>
        <v>*</v>
      </c>
      <c r="AH769" s="2" t="s">
        <v>186</v>
      </c>
      <c r="AI769" s="2" t="s">
        <v>187</v>
      </c>
      <c r="AJ769" s="2">
        <v>2021</v>
      </c>
      <c r="AK769" s="2" t="str">
        <f>IF(sum!A762="ON",sum!B762,"*")</f>
        <v>*</v>
      </c>
      <c r="AL769" s="2"/>
      <c r="AM769" s="2" t="str">
        <f>IF(sum!A762="ON",sum!D762,"*")</f>
        <v>*</v>
      </c>
      <c r="AP769" s="4" t="s">
        <v>186</v>
      </c>
      <c r="AQ769" s="4" t="s">
        <v>187</v>
      </c>
      <c r="AR769" s="4">
        <v>2021</v>
      </c>
      <c r="AS769" s="2" t="str">
        <f>IF(sum!A762="QU",sum!B762,"*")</f>
        <v>*</v>
      </c>
      <c r="AT769" s="2"/>
      <c r="AU769" s="2" t="str">
        <f>IF(sum!A762="QU",sum!D762,"*")</f>
        <v>*</v>
      </c>
      <c r="AX769" s="2" t="s">
        <v>186</v>
      </c>
      <c r="AY769" s="2" t="s">
        <v>187</v>
      </c>
      <c r="AZ769" s="2">
        <v>2021</v>
      </c>
      <c r="BA769" s="2" t="str">
        <f>IF(sum!A762="SA",sum!B762,"*")</f>
        <v>RTS-WaterHeat_ELE1</v>
      </c>
      <c r="BB769" s="2"/>
      <c r="BC769" s="2">
        <f>IF(sum!A762="SA",sum!D762,"*")</f>
        <v>0.00845487212005919</v>
      </c>
    </row>
    <row r="770" spans="2:55">
      <c r="B770" s="4" t="s">
        <v>186</v>
      </c>
      <c r="C770" s="4" t="s">
        <v>187</v>
      </c>
      <c r="D770" s="4">
        <v>2021</v>
      </c>
      <c r="J770" s="4" t="s">
        <v>186</v>
      </c>
      <c r="K770" s="4" t="s">
        <v>187</v>
      </c>
      <c r="L770" s="4">
        <v>2021</v>
      </c>
      <c r="M770" s="2" t="str">
        <f>IF(sum!A763="AT",sum!B763,"*")</f>
        <v>*</v>
      </c>
      <c r="N770" s="2"/>
      <c r="O770" s="2" t="str">
        <f>IF(sum!A763="AT",sum!D763,"*")</f>
        <v>*</v>
      </c>
      <c r="R770" s="4" t="s">
        <v>186</v>
      </c>
      <c r="S770" s="4" t="s">
        <v>187</v>
      </c>
      <c r="T770" s="4">
        <v>2021</v>
      </c>
      <c r="U770" s="2" t="str">
        <f>IF(sum!A763="BC",sum!B763,"*")</f>
        <v>*</v>
      </c>
      <c r="V770" s="2"/>
      <c r="W770" s="2" t="str">
        <f>IF(sum!A763="BC",sum!D763,"*")</f>
        <v>*</v>
      </c>
      <c r="Z770" s="4" t="s">
        <v>186</v>
      </c>
      <c r="AA770" s="4" t="s">
        <v>187</v>
      </c>
      <c r="AB770" s="4">
        <v>2021</v>
      </c>
      <c r="AC770" s="2" t="str">
        <f>IF(sum!A763="MA",sum!B763,"*")</f>
        <v>*</v>
      </c>
      <c r="AD770" s="2"/>
      <c r="AE770" s="2" t="str">
        <f>IF(sum!A763="MA",sum!D763,"*")</f>
        <v>*</v>
      </c>
      <c r="AH770" s="4" t="s">
        <v>186</v>
      </c>
      <c r="AI770" s="4" t="s">
        <v>187</v>
      </c>
      <c r="AJ770" s="4">
        <v>2021</v>
      </c>
      <c r="AK770" s="2" t="str">
        <f>IF(sum!A763="ON",sum!B763,"*")</f>
        <v>*</v>
      </c>
      <c r="AL770" s="2"/>
      <c r="AM770" s="2" t="str">
        <f>IF(sum!A763="ON",sum!D763,"*")</f>
        <v>*</v>
      </c>
      <c r="AP770" s="2" t="s">
        <v>186</v>
      </c>
      <c r="AQ770" s="2" t="s">
        <v>187</v>
      </c>
      <c r="AR770" s="2">
        <v>2021</v>
      </c>
      <c r="AS770" s="2" t="str">
        <f>IF(sum!A763="QU",sum!B763,"*")</f>
        <v>*</v>
      </c>
      <c r="AT770" s="2"/>
      <c r="AU770" s="2" t="str">
        <f>IF(sum!A763="QU",sum!D763,"*")</f>
        <v>*</v>
      </c>
      <c r="AX770" s="4" t="s">
        <v>186</v>
      </c>
      <c r="AY770" s="4" t="s">
        <v>187</v>
      </c>
      <c r="AZ770" s="4">
        <v>2021</v>
      </c>
      <c r="BA770" s="2" t="str">
        <f>IF(sum!A763="SA",sum!B763,"*")</f>
        <v>S_CCUS_EMIS_H2T</v>
      </c>
      <c r="BB770" s="2"/>
      <c r="BC770" s="2">
        <f>IF(sum!A763="SA",sum!D763,"*")</f>
        <v>0</v>
      </c>
    </row>
    <row r="771" spans="2:55">
      <c r="B771" s="2" t="s">
        <v>186</v>
      </c>
      <c r="C771" s="2" t="s">
        <v>187</v>
      </c>
      <c r="D771" s="2">
        <v>2021</v>
      </c>
      <c r="J771" s="2" t="s">
        <v>186</v>
      </c>
      <c r="K771" s="2" t="s">
        <v>187</v>
      </c>
      <c r="L771" s="2">
        <v>2021</v>
      </c>
      <c r="M771" s="2" t="str">
        <f>IF(sum!A764="AT",sum!B764,"*")</f>
        <v>*</v>
      </c>
      <c r="N771" s="2"/>
      <c r="O771" s="2" t="str">
        <f>IF(sum!A764="AT",sum!D764,"*")</f>
        <v>*</v>
      </c>
      <c r="R771" s="2" t="s">
        <v>186</v>
      </c>
      <c r="S771" s="2" t="s">
        <v>187</v>
      </c>
      <c r="T771" s="2">
        <v>2021</v>
      </c>
      <c r="U771" s="2" t="str">
        <f>IF(sum!A764="BC",sum!B764,"*")</f>
        <v>*</v>
      </c>
      <c r="V771" s="2"/>
      <c r="W771" s="2" t="str">
        <f>IF(sum!A764="BC",sum!D764,"*")</f>
        <v>*</v>
      </c>
      <c r="Z771" s="2" t="s">
        <v>186</v>
      </c>
      <c r="AA771" s="2" t="s">
        <v>187</v>
      </c>
      <c r="AB771" s="2">
        <v>2021</v>
      </c>
      <c r="AC771" s="2" t="str">
        <f>IF(sum!A764="MA",sum!B764,"*")</f>
        <v>*</v>
      </c>
      <c r="AD771" s="2"/>
      <c r="AE771" s="2" t="str">
        <f>IF(sum!A764="MA",sum!D764,"*")</f>
        <v>*</v>
      </c>
      <c r="AH771" s="2" t="s">
        <v>186</v>
      </c>
      <c r="AI771" s="2" t="s">
        <v>187</v>
      </c>
      <c r="AJ771" s="2">
        <v>2021</v>
      </c>
      <c r="AK771" s="2" t="str">
        <f>IF(sum!A764="ON",sum!B764,"*")</f>
        <v>*</v>
      </c>
      <c r="AL771" s="2"/>
      <c r="AM771" s="2" t="str">
        <f>IF(sum!A764="ON",sum!D764,"*")</f>
        <v>*</v>
      </c>
      <c r="AP771" s="4" t="s">
        <v>186</v>
      </c>
      <c r="AQ771" s="4" t="s">
        <v>187</v>
      </c>
      <c r="AR771" s="4">
        <v>2021</v>
      </c>
      <c r="AS771" s="2" t="str">
        <f>IF(sum!A764="QU",sum!B764,"*")</f>
        <v>*</v>
      </c>
      <c r="AT771" s="2"/>
      <c r="AU771" s="2" t="str">
        <f>IF(sum!A764="QU",sum!D764,"*")</f>
        <v>*</v>
      </c>
      <c r="AX771" s="2" t="s">
        <v>186</v>
      </c>
      <c r="AY771" s="2" t="s">
        <v>187</v>
      </c>
      <c r="AZ771" s="2">
        <v>2021</v>
      </c>
      <c r="BA771" s="2" t="str">
        <f>IF(sum!A764="SA",sum!B764,"*")</f>
        <v>S_CCUS_EMIS_H2U</v>
      </c>
      <c r="BB771" s="2"/>
      <c r="BC771" s="2">
        <f>IF(sum!A764="SA",sum!D764,"*")</f>
        <v>0</v>
      </c>
    </row>
    <row r="772" spans="2:55">
      <c r="B772" s="4" t="s">
        <v>186</v>
      </c>
      <c r="C772" s="4" t="s">
        <v>187</v>
      </c>
      <c r="D772" s="4">
        <v>2021</v>
      </c>
      <c r="J772" s="4" t="s">
        <v>186</v>
      </c>
      <c r="K772" s="4" t="s">
        <v>187</v>
      </c>
      <c r="L772" s="4">
        <v>2021</v>
      </c>
      <c r="M772" s="2" t="str">
        <f>IF(sum!A765="AT",sum!B765,"*")</f>
        <v>*</v>
      </c>
      <c r="N772" s="2"/>
      <c r="O772" s="2" t="str">
        <f>IF(sum!A765="AT",sum!D765,"*")</f>
        <v>*</v>
      </c>
      <c r="R772" s="4" t="s">
        <v>186</v>
      </c>
      <c r="S772" s="4" t="s">
        <v>187</v>
      </c>
      <c r="T772" s="4">
        <v>2021</v>
      </c>
      <c r="U772" s="2" t="str">
        <f>IF(sum!A765="BC",sum!B765,"*")</f>
        <v>*</v>
      </c>
      <c r="V772" s="2"/>
      <c r="W772" s="2" t="str">
        <f>IF(sum!A765="BC",sum!D765,"*")</f>
        <v>*</v>
      </c>
      <c r="Z772" s="4" t="s">
        <v>186</v>
      </c>
      <c r="AA772" s="4" t="s">
        <v>187</v>
      </c>
      <c r="AB772" s="4">
        <v>2021</v>
      </c>
      <c r="AC772" s="2" t="str">
        <f>IF(sum!A765="MA",sum!B765,"*")</f>
        <v>*</v>
      </c>
      <c r="AD772" s="2"/>
      <c r="AE772" s="2" t="str">
        <f>IF(sum!A765="MA",sum!D765,"*")</f>
        <v>*</v>
      </c>
      <c r="AH772" s="4" t="s">
        <v>186</v>
      </c>
      <c r="AI772" s="4" t="s">
        <v>187</v>
      </c>
      <c r="AJ772" s="4">
        <v>2021</v>
      </c>
      <c r="AK772" s="2" t="str">
        <f>IF(sum!A765="ON",sum!B765,"*")</f>
        <v>*</v>
      </c>
      <c r="AL772" s="2"/>
      <c r="AM772" s="2" t="str">
        <f>IF(sum!A765="ON",sum!D765,"*")</f>
        <v>*</v>
      </c>
      <c r="AP772" s="2" t="s">
        <v>186</v>
      </c>
      <c r="AQ772" s="2" t="s">
        <v>187</v>
      </c>
      <c r="AR772" s="2">
        <v>2021</v>
      </c>
      <c r="AS772" s="2" t="str">
        <f>IF(sum!A765="QU",sum!B765,"*")</f>
        <v>*</v>
      </c>
      <c r="AT772" s="2"/>
      <c r="AU772" s="2" t="str">
        <f>IF(sum!A765="QU",sum!D765,"*")</f>
        <v>*</v>
      </c>
      <c r="AX772" s="4" t="s">
        <v>186</v>
      </c>
      <c r="AY772" s="4" t="s">
        <v>187</v>
      </c>
      <c r="AZ772" s="4">
        <v>2021</v>
      </c>
      <c r="BA772" s="2" t="str">
        <f>IF(sum!A765="SA",sum!B765,"*")</f>
        <v>S_CCUS_EMISMeOH_H2</v>
      </c>
      <c r="BB772" s="2"/>
      <c r="BC772" s="2">
        <f>IF(sum!A765="SA",sum!D765,"*")</f>
        <v>0</v>
      </c>
    </row>
    <row r="773" spans="2:55">
      <c r="B773" s="2" t="s">
        <v>186</v>
      </c>
      <c r="C773" s="2" t="s">
        <v>187</v>
      </c>
      <c r="D773" s="2">
        <v>2021</v>
      </c>
      <c r="J773" s="2" t="s">
        <v>186</v>
      </c>
      <c r="K773" s="2" t="s">
        <v>187</v>
      </c>
      <c r="L773" s="2">
        <v>2021</v>
      </c>
      <c r="M773" s="2" t="str">
        <f>IF(sum!A766="AT",sum!B766,"*")</f>
        <v>*</v>
      </c>
      <c r="N773" s="2"/>
      <c r="O773" s="2" t="str">
        <f>IF(sum!A766="AT",sum!D766,"*")</f>
        <v>*</v>
      </c>
      <c r="R773" s="2" t="s">
        <v>186</v>
      </c>
      <c r="S773" s="2" t="s">
        <v>187</v>
      </c>
      <c r="T773" s="2">
        <v>2021</v>
      </c>
      <c r="U773" s="2" t="str">
        <f>IF(sum!A766="BC",sum!B766,"*")</f>
        <v>*</v>
      </c>
      <c r="V773" s="2"/>
      <c r="W773" s="2" t="str">
        <f>IF(sum!A766="BC",sum!D766,"*")</f>
        <v>*</v>
      </c>
      <c r="Z773" s="2" t="s">
        <v>186</v>
      </c>
      <c r="AA773" s="2" t="s">
        <v>187</v>
      </c>
      <c r="AB773" s="2">
        <v>2021</v>
      </c>
      <c r="AC773" s="2" t="str">
        <f>IF(sum!A766="MA",sum!B766,"*")</f>
        <v>*</v>
      </c>
      <c r="AD773" s="2"/>
      <c r="AE773" s="2" t="str">
        <f>IF(sum!A766="MA",sum!D766,"*")</f>
        <v>*</v>
      </c>
      <c r="AH773" s="2" t="s">
        <v>186</v>
      </c>
      <c r="AI773" s="2" t="s">
        <v>187</v>
      </c>
      <c r="AJ773" s="2">
        <v>2021</v>
      </c>
      <c r="AK773" s="2" t="str">
        <f>IF(sum!A766="ON",sum!B766,"*")</f>
        <v>*</v>
      </c>
      <c r="AL773" s="2"/>
      <c r="AM773" s="2" t="str">
        <f>IF(sum!A766="ON",sum!D766,"*")</f>
        <v>*</v>
      </c>
      <c r="AP773" s="4" t="s">
        <v>186</v>
      </c>
      <c r="AQ773" s="4" t="s">
        <v>187</v>
      </c>
      <c r="AR773" s="4">
        <v>2021</v>
      </c>
      <c r="AS773" s="2" t="str">
        <f>IF(sum!A766="QU",sum!B766,"*")</f>
        <v>*</v>
      </c>
      <c r="AT773" s="2"/>
      <c r="AU773" s="2" t="str">
        <f>IF(sum!A766="QU",sum!D766,"*")</f>
        <v>*</v>
      </c>
      <c r="AX773" s="2" t="s">
        <v>186</v>
      </c>
      <c r="AY773" s="2" t="s">
        <v>187</v>
      </c>
      <c r="AZ773" s="2">
        <v>2021</v>
      </c>
      <c r="BA773" s="2" t="str">
        <f>IF(sum!A766="SA",sum!B766,"*")</f>
        <v>SCOAH2GC01</v>
      </c>
      <c r="BB773" s="2"/>
      <c r="BC773" s="2">
        <f>IF(sum!A766="SA",sum!D766,"*")</f>
        <v>0</v>
      </c>
    </row>
    <row r="774" spans="2:55">
      <c r="B774" s="4" t="s">
        <v>186</v>
      </c>
      <c r="C774" s="4" t="s">
        <v>187</v>
      </c>
      <c r="D774" s="4">
        <v>2021</v>
      </c>
      <c r="J774" s="4" t="s">
        <v>186</v>
      </c>
      <c r="K774" s="4" t="s">
        <v>187</v>
      </c>
      <c r="L774" s="4">
        <v>2021</v>
      </c>
      <c r="M774" s="2" t="str">
        <f>IF(sum!A767="AT",sum!B767,"*")</f>
        <v>*</v>
      </c>
      <c r="N774" s="2"/>
      <c r="O774" s="2" t="str">
        <f>IF(sum!A767="AT",sum!D767,"*")</f>
        <v>*</v>
      </c>
      <c r="R774" s="4" t="s">
        <v>186</v>
      </c>
      <c r="S774" s="4" t="s">
        <v>187</v>
      </c>
      <c r="T774" s="4">
        <v>2021</v>
      </c>
      <c r="U774" s="2" t="str">
        <f>IF(sum!A767="BC",sum!B767,"*")</f>
        <v>*</v>
      </c>
      <c r="V774" s="2"/>
      <c r="W774" s="2" t="str">
        <f>IF(sum!A767="BC",sum!D767,"*")</f>
        <v>*</v>
      </c>
      <c r="Z774" s="4" t="s">
        <v>186</v>
      </c>
      <c r="AA774" s="4" t="s">
        <v>187</v>
      </c>
      <c r="AB774" s="4">
        <v>2021</v>
      </c>
      <c r="AC774" s="2" t="str">
        <f>IF(sum!A767="MA",sum!B767,"*")</f>
        <v>*</v>
      </c>
      <c r="AD774" s="2"/>
      <c r="AE774" s="2" t="str">
        <f>IF(sum!A767="MA",sum!D767,"*")</f>
        <v>*</v>
      </c>
      <c r="AH774" s="4" t="s">
        <v>186</v>
      </c>
      <c r="AI774" s="4" t="s">
        <v>187</v>
      </c>
      <c r="AJ774" s="4">
        <v>2021</v>
      </c>
      <c r="AK774" s="2" t="str">
        <f>IF(sum!A767="ON",sum!B767,"*")</f>
        <v>*</v>
      </c>
      <c r="AL774" s="2"/>
      <c r="AM774" s="2" t="str">
        <f>IF(sum!A767="ON",sum!D767,"*")</f>
        <v>*</v>
      </c>
      <c r="AP774" s="2" t="s">
        <v>186</v>
      </c>
      <c r="AQ774" s="2" t="s">
        <v>187</v>
      </c>
      <c r="AR774" s="2">
        <v>2021</v>
      </c>
      <c r="AS774" s="2" t="str">
        <f>IF(sum!A767="QU",sum!B767,"*")</f>
        <v>*</v>
      </c>
      <c r="AT774" s="2"/>
      <c r="AU774" s="2" t="str">
        <f>IF(sum!A767="QU",sum!D767,"*")</f>
        <v>*</v>
      </c>
      <c r="AX774" s="4" t="s">
        <v>186</v>
      </c>
      <c r="AY774" s="4" t="s">
        <v>187</v>
      </c>
      <c r="AZ774" s="4">
        <v>2021</v>
      </c>
      <c r="BA774" s="2" t="str">
        <f>IF(sum!A767="SA",sum!B767,"*")</f>
        <v>SGASSH2RC01</v>
      </c>
      <c r="BB774" s="2"/>
      <c r="BC774" s="2">
        <f>IF(sum!A767="SA",sum!D767,"*")</f>
        <v>0</v>
      </c>
    </row>
    <row r="775" spans="2:55">
      <c r="B775" s="2" t="s">
        <v>186</v>
      </c>
      <c r="C775" s="2" t="s">
        <v>187</v>
      </c>
      <c r="D775" s="2">
        <v>2021</v>
      </c>
      <c r="J775" s="2" t="s">
        <v>186</v>
      </c>
      <c r="K775" s="2" t="s">
        <v>187</v>
      </c>
      <c r="L775" s="2">
        <v>2021</v>
      </c>
      <c r="M775" s="2" t="str">
        <f>IF(sum!A768="AT",sum!B768,"*")</f>
        <v>*</v>
      </c>
      <c r="N775" s="2"/>
      <c r="O775" s="2" t="str">
        <f>IF(sum!A768="AT",sum!D768,"*")</f>
        <v>*</v>
      </c>
      <c r="R775" s="2" t="s">
        <v>186</v>
      </c>
      <c r="S775" s="2" t="s">
        <v>187</v>
      </c>
      <c r="T775" s="2">
        <v>2021</v>
      </c>
      <c r="U775" s="2" t="str">
        <f>IF(sum!A768="BC",sum!B768,"*")</f>
        <v>*</v>
      </c>
      <c r="V775" s="2"/>
      <c r="W775" s="2" t="str">
        <f>IF(sum!A768="BC",sum!D768,"*")</f>
        <v>*</v>
      </c>
      <c r="Z775" s="2" t="s">
        <v>186</v>
      </c>
      <c r="AA775" s="2" t="s">
        <v>187</v>
      </c>
      <c r="AB775" s="2">
        <v>2021</v>
      </c>
      <c r="AC775" s="2" t="str">
        <f>IF(sum!A768="MA",sum!B768,"*")</f>
        <v>*</v>
      </c>
      <c r="AD775" s="2"/>
      <c r="AE775" s="2" t="str">
        <f>IF(sum!A768="MA",sum!D768,"*")</f>
        <v>*</v>
      </c>
      <c r="AH775" s="2" t="s">
        <v>186</v>
      </c>
      <c r="AI775" s="2" t="s">
        <v>187</v>
      </c>
      <c r="AJ775" s="2">
        <v>2021</v>
      </c>
      <c r="AK775" s="2" t="str">
        <f>IF(sum!A768="ON",sum!B768,"*")</f>
        <v>*</v>
      </c>
      <c r="AL775" s="2"/>
      <c r="AM775" s="2" t="str">
        <f>IF(sum!A768="ON",sum!D768,"*")</f>
        <v>*</v>
      </c>
      <c r="AP775" s="4" t="s">
        <v>186</v>
      </c>
      <c r="AQ775" s="4" t="s">
        <v>187</v>
      </c>
      <c r="AR775" s="4">
        <v>2021</v>
      </c>
      <c r="AS775" s="2" t="str">
        <f>IF(sum!A768="QU",sum!B768,"*")</f>
        <v>*</v>
      </c>
      <c r="AT775" s="2"/>
      <c r="AU775" s="2" t="str">
        <f>IF(sum!A768="QU",sum!D768,"*")</f>
        <v>*</v>
      </c>
      <c r="AX775" s="2" t="s">
        <v>186</v>
      </c>
      <c r="AY775" s="2" t="s">
        <v>187</v>
      </c>
      <c r="AZ775" s="2">
        <v>2021</v>
      </c>
      <c r="BA775" s="2" t="str">
        <f>IF(sum!A768="SA",sum!B768,"*")</f>
        <v>SINKCCU</v>
      </c>
      <c r="BB775" s="2"/>
      <c r="BC775" s="2">
        <f>IF(sum!A768="SA",sum!D768,"*")</f>
        <v>0</v>
      </c>
    </row>
    <row r="776" spans="2:55">
      <c r="B776" s="4" t="s">
        <v>186</v>
      </c>
      <c r="C776" s="4" t="s">
        <v>187</v>
      </c>
      <c r="D776" s="4">
        <v>2021</v>
      </c>
      <c r="J776" s="4" t="s">
        <v>186</v>
      </c>
      <c r="K776" s="4" t="s">
        <v>187</v>
      </c>
      <c r="L776" s="4">
        <v>2021</v>
      </c>
      <c r="M776" s="2" t="str">
        <f>IF(sum!A769="AT",sum!B769,"*")</f>
        <v>*</v>
      </c>
      <c r="N776" s="2"/>
      <c r="O776" s="2" t="str">
        <f>IF(sum!A769="AT",sum!D769,"*")</f>
        <v>*</v>
      </c>
      <c r="R776" s="4" t="s">
        <v>186</v>
      </c>
      <c r="S776" s="4" t="s">
        <v>187</v>
      </c>
      <c r="T776" s="4">
        <v>2021</v>
      </c>
      <c r="U776" s="2" t="str">
        <f>IF(sum!A769="BC",sum!B769,"*")</f>
        <v>*</v>
      </c>
      <c r="V776" s="2"/>
      <c r="W776" s="2" t="str">
        <f>IF(sum!A769="BC",sum!D769,"*")</f>
        <v>*</v>
      </c>
      <c r="Z776" s="4" t="s">
        <v>186</v>
      </c>
      <c r="AA776" s="4" t="s">
        <v>187</v>
      </c>
      <c r="AB776" s="4">
        <v>2021</v>
      </c>
      <c r="AC776" s="2" t="str">
        <f>IF(sum!A769="MA",sum!B769,"*")</f>
        <v>*</v>
      </c>
      <c r="AD776" s="2"/>
      <c r="AE776" s="2" t="str">
        <f>IF(sum!A769="MA",sum!D769,"*")</f>
        <v>*</v>
      </c>
      <c r="AH776" s="4" t="s">
        <v>186</v>
      </c>
      <c r="AI776" s="4" t="s">
        <v>187</v>
      </c>
      <c r="AJ776" s="4">
        <v>2021</v>
      </c>
      <c r="AK776" s="2" t="str">
        <f>IF(sum!A769="ON",sum!B769,"*")</f>
        <v>*</v>
      </c>
      <c r="AL776" s="2"/>
      <c r="AM776" s="2" t="str">
        <f>IF(sum!A769="ON",sum!D769,"*")</f>
        <v>*</v>
      </c>
      <c r="AP776" s="2" t="s">
        <v>186</v>
      </c>
      <c r="AQ776" s="2" t="s">
        <v>187</v>
      </c>
      <c r="AR776" s="2">
        <v>2021</v>
      </c>
      <c r="AS776" s="2" t="str">
        <f>IF(sum!A769="QU",sum!B769,"*")</f>
        <v>*</v>
      </c>
      <c r="AT776" s="2"/>
      <c r="AU776" s="2" t="str">
        <f>IF(sum!A769="QU",sum!D769,"*")</f>
        <v>*</v>
      </c>
      <c r="AX776" s="4" t="s">
        <v>186</v>
      </c>
      <c r="AY776" s="4" t="s">
        <v>187</v>
      </c>
      <c r="AZ776" s="4">
        <v>2021</v>
      </c>
      <c r="BA776" s="2" t="str">
        <f>IF(sum!A769="SA",sum!B769,"*")</f>
        <v>SNK_DAC</v>
      </c>
      <c r="BB776" s="2"/>
      <c r="BC776" s="2">
        <f>IF(sum!A769="SA",sum!D769,"*")</f>
        <v>0</v>
      </c>
    </row>
    <row r="777" spans="2:55">
      <c r="B777" s="2" t="s">
        <v>186</v>
      </c>
      <c r="C777" s="2" t="s">
        <v>187</v>
      </c>
      <c r="D777" s="2">
        <v>2021</v>
      </c>
      <c r="J777" s="2" t="s">
        <v>186</v>
      </c>
      <c r="K777" s="2" t="s">
        <v>187</v>
      </c>
      <c r="L777" s="2">
        <v>2021</v>
      </c>
      <c r="M777" s="2" t="str">
        <f>IF(sum!A770="AT",sum!B770,"*")</f>
        <v>*</v>
      </c>
      <c r="N777" s="2"/>
      <c r="O777" s="2" t="str">
        <f>IF(sum!A770="AT",sum!D770,"*")</f>
        <v>*</v>
      </c>
      <c r="R777" s="2" t="s">
        <v>186</v>
      </c>
      <c r="S777" s="2" t="s">
        <v>187</v>
      </c>
      <c r="T777" s="2">
        <v>2021</v>
      </c>
      <c r="U777" s="2" t="str">
        <f>IF(sum!A770="BC",sum!B770,"*")</f>
        <v>*</v>
      </c>
      <c r="V777" s="2"/>
      <c r="W777" s="2" t="str">
        <f>IF(sum!A770="BC",sum!D770,"*")</f>
        <v>*</v>
      </c>
      <c r="Z777" s="2" t="s">
        <v>186</v>
      </c>
      <c r="AA777" s="2" t="s">
        <v>187</v>
      </c>
      <c r="AB777" s="2">
        <v>2021</v>
      </c>
      <c r="AC777" s="2" t="str">
        <f>IF(sum!A770="MA",sum!B770,"*")</f>
        <v>*</v>
      </c>
      <c r="AD777" s="2"/>
      <c r="AE777" s="2" t="str">
        <f>IF(sum!A770="MA",sum!D770,"*")</f>
        <v>*</v>
      </c>
      <c r="AH777" s="2" t="s">
        <v>186</v>
      </c>
      <c r="AI777" s="2" t="s">
        <v>187</v>
      </c>
      <c r="AJ777" s="2">
        <v>2021</v>
      </c>
      <c r="AK777" s="2" t="str">
        <f>IF(sum!A770="ON",sum!B770,"*")</f>
        <v>*</v>
      </c>
      <c r="AL777" s="2"/>
      <c r="AM777" s="2" t="str">
        <f>IF(sum!A770="ON",sum!D770,"*")</f>
        <v>*</v>
      </c>
      <c r="AP777" s="4" t="s">
        <v>186</v>
      </c>
      <c r="AQ777" s="4" t="s">
        <v>187</v>
      </c>
      <c r="AR777" s="4">
        <v>2021</v>
      </c>
      <c r="AS777" s="2" t="str">
        <f>IF(sum!A770="QU",sum!B770,"*")</f>
        <v>*</v>
      </c>
      <c r="AT777" s="2"/>
      <c r="AU777" s="2" t="str">
        <f>IF(sum!A770="QU",sum!D770,"*")</f>
        <v>*</v>
      </c>
      <c r="AX777" s="2" t="s">
        <v>186</v>
      </c>
      <c r="AY777" s="2" t="s">
        <v>187</v>
      </c>
      <c r="AZ777" s="2">
        <v>2021</v>
      </c>
      <c r="BA777" s="2" t="str">
        <f>IF(sum!A770="SA",sum!B770,"*")</f>
        <v>TB_ELC_MA_SA_01</v>
      </c>
      <c r="BB777" s="2"/>
      <c r="BC777" s="2">
        <f>IF(sum!A770="SA",sum!D770,"*")</f>
        <v>0</v>
      </c>
    </row>
    <row r="778" spans="2:55">
      <c r="B778" s="4" t="s">
        <v>186</v>
      </c>
      <c r="C778" s="4" t="s">
        <v>187</v>
      </c>
      <c r="D778" s="4">
        <v>2021</v>
      </c>
      <c r="J778" s="4" t="s">
        <v>186</v>
      </c>
      <c r="K778" s="4" t="s">
        <v>187</v>
      </c>
      <c r="L778" s="4">
        <v>2021</v>
      </c>
      <c r="M778" s="2" t="str">
        <f>IF(sum!A771="AT",sum!B771,"*")</f>
        <v>*</v>
      </c>
      <c r="N778" s="2"/>
      <c r="O778" s="2" t="str">
        <f>IF(sum!A771="AT",sum!D771,"*")</f>
        <v>*</v>
      </c>
      <c r="R778" s="4" t="s">
        <v>186</v>
      </c>
      <c r="S778" s="4" t="s">
        <v>187</v>
      </c>
      <c r="T778" s="4">
        <v>2021</v>
      </c>
      <c r="U778" s="2" t="str">
        <f>IF(sum!A771="BC",sum!B771,"*")</f>
        <v>*</v>
      </c>
      <c r="V778" s="2"/>
      <c r="W778" s="2" t="str">
        <f>IF(sum!A771="BC",sum!D771,"*")</f>
        <v>*</v>
      </c>
      <c r="Z778" s="4" t="s">
        <v>186</v>
      </c>
      <c r="AA778" s="4" t="s">
        <v>187</v>
      </c>
      <c r="AB778" s="4">
        <v>2021</v>
      </c>
      <c r="AC778" s="2" t="str">
        <f>IF(sum!A771="MA",sum!B771,"*")</f>
        <v>*</v>
      </c>
      <c r="AD778" s="2"/>
      <c r="AE778" s="2" t="str">
        <f>IF(sum!A771="MA",sum!D771,"*")</f>
        <v>*</v>
      </c>
      <c r="AH778" s="4" t="s">
        <v>186</v>
      </c>
      <c r="AI778" s="4" t="s">
        <v>187</v>
      </c>
      <c r="AJ778" s="4">
        <v>2021</v>
      </c>
      <c r="AK778" s="2" t="str">
        <f>IF(sum!A771="ON",sum!B771,"*")</f>
        <v>*</v>
      </c>
      <c r="AL778" s="2"/>
      <c r="AM778" s="2" t="str">
        <f>IF(sum!A771="ON",sum!D771,"*")</f>
        <v>*</v>
      </c>
      <c r="AP778" s="2" t="s">
        <v>186</v>
      </c>
      <c r="AQ778" s="2" t="s">
        <v>187</v>
      </c>
      <c r="AR778" s="2">
        <v>2021</v>
      </c>
      <c r="AS778" s="2" t="str">
        <f>IF(sum!A771="QU",sum!B771,"*")</f>
        <v>*</v>
      </c>
      <c r="AT778" s="2"/>
      <c r="AU778" s="2" t="str">
        <f>IF(sum!A771="QU",sum!D771,"*")</f>
        <v>*</v>
      </c>
      <c r="AX778" s="4" t="s">
        <v>186</v>
      </c>
      <c r="AY778" s="4" t="s">
        <v>187</v>
      </c>
      <c r="AZ778" s="4">
        <v>2021</v>
      </c>
      <c r="BA778" s="2" t="str">
        <f>IF(sum!A771="SA",sum!B771,"*")</f>
        <v>TB_ELC_SA_AL_01</v>
      </c>
      <c r="BB778" s="2"/>
      <c r="BC778" s="2">
        <f>IF(sum!A771="SA",sum!D771,"*")</f>
        <v>0</v>
      </c>
    </row>
    <row r="779" spans="2:55">
      <c r="B779" s="2" t="s">
        <v>186</v>
      </c>
      <c r="C779" s="2" t="s">
        <v>187</v>
      </c>
      <c r="D779" s="2">
        <v>2021</v>
      </c>
      <c r="J779" s="2" t="s">
        <v>186</v>
      </c>
      <c r="K779" s="2" t="s">
        <v>187</v>
      </c>
      <c r="L779" s="2">
        <v>2021</v>
      </c>
      <c r="M779" s="2" t="str">
        <f>IF(sum!A772="AT",sum!B772,"*")</f>
        <v>*</v>
      </c>
      <c r="N779" s="2"/>
      <c r="O779" s="2" t="str">
        <f>IF(sum!A772="AT",sum!D772,"*")</f>
        <v>*</v>
      </c>
      <c r="R779" s="2" t="s">
        <v>186</v>
      </c>
      <c r="S779" s="2" t="s">
        <v>187</v>
      </c>
      <c r="T779" s="2">
        <v>2021</v>
      </c>
      <c r="U779" s="2" t="str">
        <f>IF(sum!A772="BC",sum!B772,"*")</f>
        <v>*</v>
      </c>
      <c r="V779" s="2"/>
      <c r="W779" s="2" t="str">
        <f>IF(sum!A772="BC",sum!D772,"*")</f>
        <v>*</v>
      </c>
      <c r="Z779" s="2" t="s">
        <v>186</v>
      </c>
      <c r="AA779" s="2" t="s">
        <v>187</v>
      </c>
      <c r="AB779" s="2">
        <v>2021</v>
      </c>
      <c r="AC779" s="2" t="str">
        <f>IF(sum!A772="MA",sum!B772,"*")</f>
        <v>*</v>
      </c>
      <c r="AD779" s="2"/>
      <c r="AE779" s="2" t="str">
        <f>IF(sum!A772="MA",sum!D772,"*")</f>
        <v>*</v>
      </c>
      <c r="AH779" s="2" t="s">
        <v>186</v>
      </c>
      <c r="AI779" s="2" t="s">
        <v>187</v>
      </c>
      <c r="AJ779" s="2">
        <v>2021</v>
      </c>
      <c r="AK779" s="2" t="str">
        <f>IF(sum!A772="ON",sum!B772,"*")</f>
        <v>*</v>
      </c>
      <c r="AL779" s="2"/>
      <c r="AM779" s="2" t="str">
        <f>IF(sum!A772="ON",sum!D772,"*")</f>
        <v>*</v>
      </c>
      <c r="AP779" s="4" t="s">
        <v>186</v>
      </c>
      <c r="AQ779" s="4" t="s">
        <v>187</v>
      </c>
      <c r="AR779" s="4">
        <v>2021</v>
      </c>
      <c r="AS779" s="2" t="str">
        <f>IF(sum!A772="QU",sum!B772,"*")</f>
        <v>*</v>
      </c>
      <c r="AT779" s="2"/>
      <c r="AU779" s="2" t="str">
        <f>IF(sum!A772="QU",sum!D772,"*")</f>
        <v>*</v>
      </c>
      <c r="AX779" s="2" t="s">
        <v>186</v>
      </c>
      <c r="AY779" s="2" t="s">
        <v>187</v>
      </c>
      <c r="AZ779" s="2">
        <v>2021</v>
      </c>
      <c r="BA779" s="2" t="str">
        <f>IF(sum!A772="SA",sum!B772,"*")</f>
        <v>TRA_Bus_IC_GSL1</v>
      </c>
      <c r="BB779" s="2"/>
      <c r="BC779" s="2">
        <f>IF(sum!A772="SA",sum!D772,"*")</f>
        <v>0</v>
      </c>
    </row>
    <row r="780" spans="2:55">
      <c r="B780" s="4" t="s">
        <v>186</v>
      </c>
      <c r="C780" s="4" t="s">
        <v>187</v>
      </c>
      <c r="D780" s="4">
        <v>2021</v>
      </c>
      <c r="J780" s="4" t="s">
        <v>186</v>
      </c>
      <c r="K780" s="4" t="s">
        <v>187</v>
      </c>
      <c r="L780" s="4">
        <v>2021</v>
      </c>
      <c r="M780" s="2" t="str">
        <f>IF(sum!A773="AT",sum!B773,"*")</f>
        <v>*</v>
      </c>
      <c r="N780" s="2"/>
      <c r="O780" s="2" t="str">
        <f>IF(sum!A773="AT",sum!D773,"*")</f>
        <v>*</v>
      </c>
      <c r="R780" s="4" t="s">
        <v>186</v>
      </c>
      <c r="S780" s="4" t="s">
        <v>187</v>
      </c>
      <c r="T780" s="4">
        <v>2021</v>
      </c>
      <c r="U780" s="2" t="str">
        <f>IF(sum!A773="BC",sum!B773,"*")</f>
        <v>*</v>
      </c>
      <c r="V780" s="2"/>
      <c r="W780" s="2" t="str">
        <f>IF(sum!A773="BC",sum!D773,"*")</f>
        <v>*</v>
      </c>
      <c r="Z780" s="4" t="s">
        <v>186</v>
      </c>
      <c r="AA780" s="4" t="s">
        <v>187</v>
      </c>
      <c r="AB780" s="4">
        <v>2021</v>
      </c>
      <c r="AC780" s="2" t="str">
        <f>IF(sum!A773="MA",sum!B773,"*")</f>
        <v>*</v>
      </c>
      <c r="AD780" s="2"/>
      <c r="AE780" s="2" t="str">
        <f>IF(sum!A773="MA",sum!D773,"*")</f>
        <v>*</v>
      </c>
      <c r="AH780" s="4" t="s">
        <v>186</v>
      </c>
      <c r="AI780" s="4" t="s">
        <v>187</v>
      </c>
      <c r="AJ780" s="4">
        <v>2021</v>
      </c>
      <c r="AK780" s="2" t="str">
        <f>IF(sum!A773="ON",sum!B773,"*")</f>
        <v>*</v>
      </c>
      <c r="AL780" s="2"/>
      <c r="AM780" s="2" t="str">
        <f>IF(sum!A773="ON",sum!D773,"*")</f>
        <v>*</v>
      </c>
      <c r="AP780" s="2" t="s">
        <v>186</v>
      </c>
      <c r="AQ780" s="2" t="s">
        <v>187</v>
      </c>
      <c r="AR780" s="2">
        <v>2021</v>
      </c>
      <c r="AS780" s="2" t="str">
        <f>IF(sum!A773="QU",sum!B773,"*")</f>
        <v>*</v>
      </c>
      <c r="AT780" s="2"/>
      <c r="AU780" s="2" t="str">
        <f>IF(sum!A773="QU",sum!D773,"*")</f>
        <v>*</v>
      </c>
      <c r="AX780" s="4" t="s">
        <v>186</v>
      </c>
      <c r="AY780" s="4" t="s">
        <v>187</v>
      </c>
      <c r="AZ780" s="4">
        <v>2021</v>
      </c>
      <c r="BA780" s="2" t="str">
        <f>IF(sum!A773="SA",sum!B773,"*")</f>
        <v>TRA_Bus_SB_DST1</v>
      </c>
      <c r="BB780" s="2"/>
      <c r="BC780" s="2">
        <f>IF(sum!A773="SA",sum!D773,"*")</f>
        <v>0.149999999999997</v>
      </c>
    </row>
    <row r="781" spans="2:55">
      <c r="B781" s="2" t="s">
        <v>186</v>
      </c>
      <c r="C781" s="2" t="s">
        <v>187</v>
      </c>
      <c r="D781" s="2">
        <v>2021</v>
      </c>
      <c r="J781" s="2" t="s">
        <v>186</v>
      </c>
      <c r="K781" s="2" t="s">
        <v>187</v>
      </c>
      <c r="L781" s="2">
        <v>2021</v>
      </c>
      <c r="M781" s="2" t="str">
        <f>IF(sum!A774="AT",sum!B774,"*")</f>
        <v>*</v>
      </c>
      <c r="N781" s="2"/>
      <c r="O781" s="2" t="str">
        <f>IF(sum!A774="AT",sum!D774,"*")</f>
        <v>*</v>
      </c>
      <c r="R781" s="2" t="s">
        <v>186</v>
      </c>
      <c r="S781" s="2" t="s">
        <v>187</v>
      </c>
      <c r="T781" s="2">
        <v>2021</v>
      </c>
      <c r="U781" s="2" t="str">
        <f>IF(sum!A774="BC",sum!B774,"*")</f>
        <v>*</v>
      </c>
      <c r="V781" s="2"/>
      <c r="W781" s="2" t="str">
        <f>IF(sum!A774="BC",sum!D774,"*")</f>
        <v>*</v>
      </c>
      <c r="Z781" s="2" t="s">
        <v>186</v>
      </c>
      <c r="AA781" s="2" t="s">
        <v>187</v>
      </c>
      <c r="AB781" s="2">
        <v>2021</v>
      </c>
      <c r="AC781" s="2" t="str">
        <f>IF(sum!A774="MA",sum!B774,"*")</f>
        <v>*</v>
      </c>
      <c r="AD781" s="2"/>
      <c r="AE781" s="2" t="str">
        <f>IF(sum!A774="MA",sum!D774,"*")</f>
        <v>*</v>
      </c>
      <c r="AH781" s="2" t="s">
        <v>186</v>
      </c>
      <c r="AI781" s="2" t="s">
        <v>187</v>
      </c>
      <c r="AJ781" s="2">
        <v>2021</v>
      </c>
      <c r="AK781" s="2" t="str">
        <f>IF(sum!A774="ON",sum!B774,"*")</f>
        <v>*</v>
      </c>
      <c r="AL781" s="2"/>
      <c r="AM781" s="2" t="str">
        <f>IF(sum!A774="ON",sum!D774,"*")</f>
        <v>*</v>
      </c>
      <c r="AP781" s="4" t="s">
        <v>186</v>
      </c>
      <c r="AQ781" s="4" t="s">
        <v>187</v>
      </c>
      <c r="AR781" s="4">
        <v>2021</v>
      </c>
      <c r="AS781" s="2" t="str">
        <f>IF(sum!A774="QU",sum!B774,"*")</f>
        <v>*</v>
      </c>
      <c r="AT781" s="2"/>
      <c r="AU781" s="2" t="str">
        <f>IF(sum!A774="QU",sum!D774,"*")</f>
        <v>*</v>
      </c>
      <c r="AX781" s="2" t="s">
        <v>186</v>
      </c>
      <c r="AY781" s="2" t="s">
        <v>187</v>
      </c>
      <c r="AZ781" s="2">
        <v>2021</v>
      </c>
      <c r="BA781" s="2" t="str">
        <f>IF(sum!A774="SA",sum!B774,"*")</f>
        <v>TRA_Car_DST1</v>
      </c>
      <c r="BB781" s="2"/>
      <c r="BC781" s="2">
        <f>IF(sum!A774="SA",sum!D774,"*")</f>
        <v>24.22561841893</v>
      </c>
    </row>
    <row r="782" spans="2:55">
      <c r="B782" s="4" t="s">
        <v>186</v>
      </c>
      <c r="C782" s="4" t="s">
        <v>187</v>
      </c>
      <c r="D782" s="4">
        <v>2021</v>
      </c>
      <c r="J782" s="4" t="s">
        <v>186</v>
      </c>
      <c r="K782" s="4" t="s">
        <v>187</v>
      </c>
      <c r="L782" s="4">
        <v>2021</v>
      </c>
      <c r="M782" s="2" t="str">
        <f>IF(sum!A775="AT",sum!B775,"*")</f>
        <v>*</v>
      </c>
      <c r="N782" s="2"/>
      <c r="O782" s="2" t="str">
        <f>IF(sum!A775="AT",sum!D775,"*")</f>
        <v>*</v>
      </c>
      <c r="R782" s="4" t="s">
        <v>186</v>
      </c>
      <c r="S782" s="4" t="s">
        <v>187</v>
      </c>
      <c r="T782" s="4">
        <v>2021</v>
      </c>
      <c r="U782" s="2" t="str">
        <f>IF(sum!A775="BC",sum!B775,"*")</f>
        <v>*</v>
      </c>
      <c r="V782" s="2"/>
      <c r="W782" s="2" t="str">
        <f>IF(sum!A775="BC",sum!D775,"*")</f>
        <v>*</v>
      </c>
      <c r="Z782" s="4" t="s">
        <v>186</v>
      </c>
      <c r="AA782" s="4" t="s">
        <v>187</v>
      </c>
      <c r="AB782" s="4">
        <v>2021</v>
      </c>
      <c r="AC782" s="2" t="str">
        <f>IF(sum!A775="MA",sum!B775,"*")</f>
        <v>*</v>
      </c>
      <c r="AD782" s="2"/>
      <c r="AE782" s="2" t="str">
        <f>IF(sum!A775="MA",sum!D775,"*")</f>
        <v>*</v>
      </c>
      <c r="AH782" s="4" t="s">
        <v>186</v>
      </c>
      <c r="AI782" s="4" t="s">
        <v>187</v>
      </c>
      <c r="AJ782" s="4">
        <v>2021</v>
      </c>
      <c r="AK782" s="2" t="str">
        <f>IF(sum!A775="ON",sum!B775,"*")</f>
        <v>*</v>
      </c>
      <c r="AL782" s="2"/>
      <c r="AM782" s="2" t="str">
        <f>IF(sum!A775="ON",sum!D775,"*")</f>
        <v>*</v>
      </c>
      <c r="AP782" s="2" t="s">
        <v>186</v>
      </c>
      <c r="AQ782" s="2" t="s">
        <v>187</v>
      </c>
      <c r="AR782" s="2">
        <v>2021</v>
      </c>
      <c r="AS782" s="2" t="str">
        <f>IF(sum!A775="QU",sum!B775,"*")</f>
        <v>*</v>
      </c>
      <c r="AT782" s="2"/>
      <c r="AU782" s="2" t="str">
        <f>IF(sum!A775="QU",sum!D775,"*")</f>
        <v>*</v>
      </c>
      <c r="AX782" s="4" t="s">
        <v>186</v>
      </c>
      <c r="AY782" s="4" t="s">
        <v>187</v>
      </c>
      <c r="AZ782" s="4">
        <v>2021</v>
      </c>
      <c r="BA782" s="2" t="str">
        <f>IF(sum!A775="SA",sum!B775,"*")</f>
        <v>TRA_Car_GSL1</v>
      </c>
      <c r="BB782" s="2"/>
      <c r="BC782" s="2">
        <f>IF(sum!A775="SA",sum!D775,"*")</f>
        <v>0</v>
      </c>
    </row>
    <row r="783" spans="2:55">
      <c r="B783" s="2" t="s">
        <v>186</v>
      </c>
      <c r="C783" s="2" t="s">
        <v>187</v>
      </c>
      <c r="D783" s="2">
        <v>2021</v>
      </c>
      <c r="J783" s="2" t="s">
        <v>186</v>
      </c>
      <c r="K783" s="2" t="s">
        <v>187</v>
      </c>
      <c r="L783" s="2">
        <v>2021</v>
      </c>
      <c r="M783" s="2" t="str">
        <f>IF(sum!A776="AT",sum!B776,"*")</f>
        <v>*</v>
      </c>
      <c r="N783" s="2"/>
      <c r="O783" s="2" t="str">
        <f>IF(sum!A776="AT",sum!D776,"*")</f>
        <v>*</v>
      </c>
      <c r="R783" s="2" t="s">
        <v>186</v>
      </c>
      <c r="S783" s="2" t="s">
        <v>187</v>
      </c>
      <c r="T783" s="2">
        <v>2021</v>
      </c>
      <c r="U783" s="2" t="str">
        <f>IF(sum!A776="BC",sum!B776,"*")</f>
        <v>*</v>
      </c>
      <c r="V783" s="2"/>
      <c r="W783" s="2" t="str">
        <f>IF(sum!A776="BC",sum!D776,"*")</f>
        <v>*</v>
      </c>
      <c r="Z783" s="2" t="s">
        <v>186</v>
      </c>
      <c r="AA783" s="2" t="s">
        <v>187</v>
      </c>
      <c r="AB783" s="2">
        <v>2021</v>
      </c>
      <c r="AC783" s="2" t="str">
        <f>IF(sum!A776="MA",sum!B776,"*")</f>
        <v>*</v>
      </c>
      <c r="AD783" s="2"/>
      <c r="AE783" s="2" t="str">
        <f>IF(sum!A776="MA",sum!D776,"*")</f>
        <v>*</v>
      </c>
      <c r="AH783" s="2" t="s">
        <v>186</v>
      </c>
      <c r="AI783" s="2" t="s">
        <v>187</v>
      </c>
      <c r="AJ783" s="2">
        <v>2021</v>
      </c>
      <c r="AK783" s="2" t="str">
        <f>IF(sum!A776="ON",sum!B776,"*")</f>
        <v>*</v>
      </c>
      <c r="AL783" s="2"/>
      <c r="AM783" s="2" t="str">
        <f>IF(sum!A776="ON",sum!D776,"*")</f>
        <v>*</v>
      </c>
      <c r="AP783" s="4" t="s">
        <v>186</v>
      </c>
      <c r="AQ783" s="4" t="s">
        <v>187</v>
      </c>
      <c r="AR783" s="4">
        <v>2021</v>
      </c>
      <c r="AS783" s="2" t="str">
        <f>IF(sum!A776="QU",sum!B776,"*")</f>
        <v>*</v>
      </c>
      <c r="AT783" s="2"/>
      <c r="AU783" s="2" t="str">
        <f>IF(sum!A776="QU",sum!D776,"*")</f>
        <v>*</v>
      </c>
      <c r="AX783" s="2" t="s">
        <v>186</v>
      </c>
      <c r="AY783" s="2" t="s">
        <v>187</v>
      </c>
      <c r="AZ783" s="2">
        <v>2021</v>
      </c>
      <c r="BA783" s="2" t="str">
        <f>IF(sum!A776="SA",sum!B776,"*")</f>
        <v>TRA_Mot_ELC1</v>
      </c>
      <c r="BB783" s="2"/>
      <c r="BC783" s="2">
        <f>IF(sum!A776="SA",sum!D776,"*")</f>
        <v>0.583333333333328</v>
      </c>
    </row>
    <row r="784" spans="2:55">
      <c r="B784" s="4" t="s">
        <v>186</v>
      </c>
      <c r="C784" s="4" t="s">
        <v>187</v>
      </c>
      <c r="D784" s="4">
        <v>2021</v>
      </c>
      <c r="J784" s="4" t="s">
        <v>186</v>
      </c>
      <c r="K784" s="4" t="s">
        <v>187</v>
      </c>
      <c r="L784" s="4">
        <v>2021</v>
      </c>
      <c r="M784" s="2" t="str">
        <f>IF(sum!A777="AT",sum!B777,"*")</f>
        <v>*</v>
      </c>
      <c r="N784" s="2"/>
      <c r="O784" s="2" t="str">
        <f>IF(sum!A777="AT",sum!D777,"*")</f>
        <v>*</v>
      </c>
      <c r="R784" s="4" t="s">
        <v>186</v>
      </c>
      <c r="S784" s="4" t="s">
        <v>187</v>
      </c>
      <c r="T784" s="4">
        <v>2021</v>
      </c>
      <c r="U784" s="2" t="str">
        <f>IF(sum!A777="BC",sum!B777,"*")</f>
        <v>*</v>
      </c>
      <c r="V784" s="2"/>
      <c r="W784" s="2" t="str">
        <f>IF(sum!A777="BC",sum!D777,"*")</f>
        <v>*</v>
      </c>
      <c r="Z784" s="4" t="s">
        <v>186</v>
      </c>
      <c r="AA784" s="4" t="s">
        <v>187</v>
      </c>
      <c r="AB784" s="4">
        <v>2021</v>
      </c>
      <c r="AC784" s="2" t="str">
        <f>IF(sum!A777="MA",sum!B777,"*")</f>
        <v>*</v>
      </c>
      <c r="AD784" s="2"/>
      <c r="AE784" s="2" t="str">
        <f>IF(sum!A777="MA",sum!D777,"*")</f>
        <v>*</v>
      </c>
      <c r="AH784" s="4" t="s">
        <v>186</v>
      </c>
      <c r="AI784" s="4" t="s">
        <v>187</v>
      </c>
      <c r="AJ784" s="4">
        <v>2021</v>
      </c>
      <c r="AK784" s="2" t="str">
        <f>IF(sum!A777="ON",sum!B777,"*")</f>
        <v>*</v>
      </c>
      <c r="AL784" s="2"/>
      <c r="AM784" s="2" t="str">
        <f>IF(sum!A777="ON",sum!D777,"*")</f>
        <v>*</v>
      </c>
      <c r="AP784" s="2" t="s">
        <v>186</v>
      </c>
      <c r="AQ784" s="2" t="s">
        <v>187</v>
      </c>
      <c r="AR784" s="2">
        <v>2021</v>
      </c>
      <c r="AS784" s="2" t="str">
        <f>IF(sum!A777="QU",sum!B777,"*")</f>
        <v>*</v>
      </c>
      <c r="AT784" s="2"/>
      <c r="AU784" s="2" t="str">
        <f>IF(sum!A777="QU",sum!D777,"*")</f>
        <v>*</v>
      </c>
      <c r="AX784" s="4" t="s">
        <v>186</v>
      </c>
      <c r="AY784" s="4" t="s">
        <v>187</v>
      </c>
      <c r="AZ784" s="4">
        <v>2021</v>
      </c>
      <c r="BA784" s="2" t="str">
        <f>IF(sum!A777="SA",sum!B777,"*")</f>
        <v>TRA_Rai_Frt-ELC01</v>
      </c>
      <c r="BB784" s="2"/>
      <c r="BC784" s="2">
        <f>IF(sum!A777="SA",sum!D777,"*")</f>
        <v>0</v>
      </c>
    </row>
    <row r="785" spans="2:55">
      <c r="B785" s="2" t="s">
        <v>186</v>
      </c>
      <c r="C785" s="2" t="s">
        <v>187</v>
      </c>
      <c r="D785" s="2">
        <v>2021</v>
      </c>
      <c r="J785" s="2" t="s">
        <v>186</v>
      </c>
      <c r="K785" s="2" t="s">
        <v>187</v>
      </c>
      <c r="L785" s="2">
        <v>2021</v>
      </c>
      <c r="M785" s="2" t="str">
        <f>IF(sum!A778="AT",sum!B778,"*")</f>
        <v>*</v>
      </c>
      <c r="N785" s="2"/>
      <c r="O785" s="2" t="str">
        <f>IF(sum!A778="AT",sum!D778,"*")</f>
        <v>*</v>
      </c>
      <c r="R785" s="2" t="s">
        <v>186</v>
      </c>
      <c r="S785" s="2" t="s">
        <v>187</v>
      </c>
      <c r="T785" s="2">
        <v>2021</v>
      </c>
      <c r="U785" s="2" t="str">
        <f>IF(sum!A778="BC",sum!B778,"*")</f>
        <v>*</v>
      </c>
      <c r="V785" s="2"/>
      <c r="W785" s="2" t="str">
        <f>IF(sum!A778="BC",sum!D778,"*")</f>
        <v>*</v>
      </c>
      <c r="Z785" s="2" t="s">
        <v>186</v>
      </c>
      <c r="AA785" s="2" t="s">
        <v>187</v>
      </c>
      <c r="AB785" s="2">
        <v>2021</v>
      </c>
      <c r="AC785" s="2" t="str">
        <f>IF(sum!A778="MA",sum!B778,"*")</f>
        <v>*</v>
      </c>
      <c r="AD785" s="2"/>
      <c r="AE785" s="2" t="str">
        <f>IF(sum!A778="MA",sum!D778,"*")</f>
        <v>*</v>
      </c>
      <c r="AH785" s="2" t="s">
        <v>186</v>
      </c>
      <c r="AI785" s="2" t="s">
        <v>187</v>
      </c>
      <c r="AJ785" s="2">
        <v>2021</v>
      </c>
      <c r="AK785" s="2" t="str">
        <f>IF(sum!A778="ON",sum!B778,"*")</f>
        <v>*</v>
      </c>
      <c r="AL785" s="2"/>
      <c r="AM785" s="2" t="str">
        <f>IF(sum!A778="ON",sum!D778,"*")</f>
        <v>*</v>
      </c>
      <c r="AP785" s="4" t="s">
        <v>186</v>
      </c>
      <c r="AQ785" s="4" t="s">
        <v>187</v>
      </c>
      <c r="AR785" s="4">
        <v>2021</v>
      </c>
      <c r="AS785" s="2" t="str">
        <f>IF(sum!A778="QU",sum!B778,"*")</f>
        <v>*</v>
      </c>
      <c r="AT785" s="2"/>
      <c r="AU785" s="2" t="str">
        <f>IF(sum!A778="QU",sum!D778,"*")</f>
        <v>*</v>
      </c>
      <c r="AX785" s="2" t="s">
        <v>186</v>
      </c>
      <c r="AY785" s="2" t="s">
        <v>187</v>
      </c>
      <c r="AZ785" s="2">
        <v>2021</v>
      </c>
      <c r="BA785" s="2" t="str">
        <f>IF(sum!A778="SA",sum!B778,"*")</f>
        <v>TRA_Rai_Pas-ELC01</v>
      </c>
      <c r="BB785" s="2"/>
      <c r="BC785" s="2">
        <f>IF(sum!A778="SA",sum!D778,"*")</f>
        <v>0</v>
      </c>
    </row>
    <row r="786" spans="2:55">
      <c r="B786" s="4" t="s">
        <v>186</v>
      </c>
      <c r="C786" s="4" t="s">
        <v>187</v>
      </c>
      <c r="D786" s="4">
        <v>2021</v>
      </c>
      <c r="J786" s="4" t="s">
        <v>186</v>
      </c>
      <c r="K786" s="4" t="s">
        <v>187</v>
      </c>
      <c r="L786" s="4">
        <v>2021</v>
      </c>
      <c r="M786" s="2" t="str">
        <f>IF(sum!A779="AT",sum!B779,"*")</f>
        <v>*</v>
      </c>
      <c r="N786" s="2"/>
      <c r="O786" s="2" t="str">
        <f>IF(sum!A779="AT",sum!D779,"*")</f>
        <v>*</v>
      </c>
      <c r="R786" s="4" t="s">
        <v>186</v>
      </c>
      <c r="S786" s="4" t="s">
        <v>187</v>
      </c>
      <c r="T786" s="4">
        <v>2021</v>
      </c>
      <c r="U786" s="2" t="str">
        <f>IF(sum!A779="BC",sum!B779,"*")</f>
        <v>*</v>
      </c>
      <c r="V786" s="2"/>
      <c r="W786" s="2" t="str">
        <f>IF(sum!A779="BC",sum!D779,"*")</f>
        <v>*</v>
      </c>
      <c r="Z786" s="4" t="s">
        <v>186</v>
      </c>
      <c r="AA786" s="4" t="s">
        <v>187</v>
      </c>
      <c r="AB786" s="4">
        <v>2021</v>
      </c>
      <c r="AC786" s="2" t="str">
        <f>IF(sum!A779="MA",sum!B779,"*")</f>
        <v>*</v>
      </c>
      <c r="AD786" s="2"/>
      <c r="AE786" s="2" t="str">
        <f>IF(sum!A779="MA",sum!D779,"*")</f>
        <v>*</v>
      </c>
      <c r="AH786" s="4" t="s">
        <v>186</v>
      </c>
      <c r="AI786" s="4" t="s">
        <v>187</v>
      </c>
      <c r="AJ786" s="4">
        <v>2021</v>
      </c>
      <c r="AK786" s="2" t="str">
        <f>IF(sum!A779="ON",sum!B779,"*")</f>
        <v>*</v>
      </c>
      <c r="AL786" s="2"/>
      <c r="AM786" s="2" t="str">
        <f>IF(sum!A779="ON",sum!D779,"*")</f>
        <v>*</v>
      </c>
      <c r="AP786" s="2" t="s">
        <v>186</v>
      </c>
      <c r="AQ786" s="2" t="s">
        <v>187</v>
      </c>
      <c r="AR786" s="2">
        <v>2021</v>
      </c>
      <c r="AS786" s="2" t="str">
        <f>IF(sum!A779="QU",sum!B779,"*")</f>
        <v>*</v>
      </c>
      <c r="AT786" s="2"/>
      <c r="AU786" s="2" t="str">
        <f>IF(sum!A779="QU",sum!D779,"*")</f>
        <v>*</v>
      </c>
      <c r="AX786" s="4" t="s">
        <v>186</v>
      </c>
      <c r="AY786" s="4" t="s">
        <v>187</v>
      </c>
      <c r="AZ786" s="4">
        <v>2021</v>
      </c>
      <c r="BA786" s="2" t="str">
        <f>IF(sum!A779="SA",sum!B779,"*")</f>
        <v>TRA_Tru_HT_DST1</v>
      </c>
      <c r="BB786" s="2"/>
      <c r="BC786" s="2">
        <f>IF(sum!A779="SA",sum!D779,"*")</f>
        <v>5.42718084743729</v>
      </c>
    </row>
    <row r="787" spans="2:55">
      <c r="B787" s="2" t="s">
        <v>186</v>
      </c>
      <c r="C787" s="2" t="s">
        <v>187</v>
      </c>
      <c r="D787" s="2">
        <v>2021</v>
      </c>
      <c r="J787" s="2" t="s">
        <v>186</v>
      </c>
      <c r="K787" s="2" t="s">
        <v>187</v>
      </c>
      <c r="L787" s="2">
        <v>2021</v>
      </c>
      <c r="M787" s="2" t="str">
        <f>IF(sum!A780="AT",sum!B780,"*")</f>
        <v>*</v>
      </c>
      <c r="N787" s="2"/>
      <c r="O787" s="2" t="str">
        <f>IF(sum!A780="AT",sum!D780,"*")</f>
        <v>*</v>
      </c>
      <c r="R787" s="2" t="s">
        <v>186</v>
      </c>
      <c r="S787" s="2" t="s">
        <v>187</v>
      </c>
      <c r="T787" s="2">
        <v>2021</v>
      </c>
      <c r="U787" s="2" t="str">
        <f>IF(sum!A780="BC",sum!B780,"*")</f>
        <v>*</v>
      </c>
      <c r="V787" s="2"/>
      <c r="W787" s="2" t="str">
        <f>IF(sum!A780="BC",sum!D780,"*")</f>
        <v>*</v>
      </c>
      <c r="Z787" s="2" t="s">
        <v>186</v>
      </c>
      <c r="AA787" s="2" t="s">
        <v>187</v>
      </c>
      <c r="AB787" s="2">
        <v>2021</v>
      </c>
      <c r="AC787" s="2" t="str">
        <f>IF(sum!A780="MA",sum!B780,"*")</f>
        <v>*</v>
      </c>
      <c r="AD787" s="2"/>
      <c r="AE787" s="2" t="str">
        <f>IF(sum!A780="MA",sum!D780,"*")</f>
        <v>*</v>
      </c>
      <c r="AH787" s="2" t="s">
        <v>186</v>
      </c>
      <c r="AI787" s="2" t="s">
        <v>187</v>
      </c>
      <c r="AJ787" s="2">
        <v>2021</v>
      </c>
      <c r="AK787" s="2" t="str">
        <f>IF(sum!A780="ON",sum!B780,"*")</f>
        <v>*</v>
      </c>
      <c r="AL787" s="2"/>
      <c r="AM787" s="2" t="str">
        <f>IF(sum!A780="ON",sum!D780,"*")</f>
        <v>*</v>
      </c>
      <c r="AP787" s="4" t="s">
        <v>186</v>
      </c>
      <c r="AQ787" s="4" t="s">
        <v>187</v>
      </c>
      <c r="AR787" s="4">
        <v>2021</v>
      </c>
      <c r="AS787" s="2" t="str">
        <f>IF(sum!A780="QU",sum!B780,"*")</f>
        <v>*</v>
      </c>
      <c r="AT787" s="2"/>
      <c r="AU787" s="2" t="str">
        <f>IF(sum!A780="QU",sum!D780,"*")</f>
        <v>*</v>
      </c>
      <c r="AX787" s="2" t="s">
        <v>186</v>
      </c>
      <c r="AY787" s="2" t="s">
        <v>187</v>
      </c>
      <c r="AZ787" s="2">
        <v>2021</v>
      </c>
      <c r="BA787" s="2" t="str">
        <f>IF(sum!A780="SA",sum!B780,"*")</f>
        <v>TRA_Tru_PHEV01</v>
      </c>
      <c r="BB787" s="2"/>
      <c r="BC787" s="2">
        <f>IF(sum!A780="SA",sum!D780,"*")</f>
        <v>0</v>
      </c>
    </row>
    <row r="788" spans="2:55">
      <c r="B788" s="4" t="s">
        <v>186</v>
      </c>
      <c r="C788" s="4" t="s">
        <v>187</v>
      </c>
      <c r="D788" s="4">
        <v>2021</v>
      </c>
      <c r="J788" s="4" t="s">
        <v>186</v>
      </c>
      <c r="K788" s="4" t="s">
        <v>187</v>
      </c>
      <c r="L788" s="4">
        <v>2021</v>
      </c>
      <c r="M788" s="2" t="str">
        <f>IF(sum!A781="AT",sum!B781,"*")</f>
        <v>*</v>
      </c>
      <c r="N788" s="2"/>
      <c r="O788" s="2" t="str">
        <f>IF(sum!A781="AT",sum!D781,"*")</f>
        <v>*</v>
      </c>
      <c r="R788" s="4" t="s">
        <v>186</v>
      </c>
      <c r="S788" s="4" t="s">
        <v>187</v>
      </c>
      <c r="T788" s="4">
        <v>2021</v>
      </c>
      <c r="U788" s="2" t="str">
        <f>IF(sum!A781="BC",sum!B781,"*")</f>
        <v>*</v>
      </c>
      <c r="V788" s="2"/>
      <c r="W788" s="2" t="str">
        <f>IF(sum!A781="BC",sum!D781,"*")</f>
        <v>*</v>
      </c>
      <c r="Z788" s="4" t="s">
        <v>186</v>
      </c>
      <c r="AA788" s="4" t="s">
        <v>187</v>
      </c>
      <c r="AB788" s="4">
        <v>2021</v>
      </c>
      <c r="AC788" s="2" t="str">
        <f>IF(sum!A781="MA",sum!B781,"*")</f>
        <v>*</v>
      </c>
      <c r="AD788" s="2"/>
      <c r="AE788" s="2" t="str">
        <f>IF(sum!A781="MA",sum!D781,"*")</f>
        <v>*</v>
      </c>
      <c r="AH788" s="4" t="s">
        <v>186</v>
      </c>
      <c r="AI788" s="4" t="s">
        <v>187</v>
      </c>
      <c r="AJ788" s="4">
        <v>2021</v>
      </c>
      <c r="AK788" s="2" t="str">
        <f>IF(sum!A781="ON",sum!B781,"*")</f>
        <v>*</v>
      </c>
      <c r="AL788" s="2"/>
      <c r="AM788" s="2" t="str">
        <f>IF(sum!A781="ON",sum!D781,"*")</f>
        <v>*</v>
      </c>
      <c r="AP788" s="2" t="s">
        <v>186</v>
      </c>
      <c r="AQ788" s="2" t="s">
        <v>187</v>
      </c>
      <c r="AR788" s="2">
        <v>2021</v>
      </c>
      <c r="AS788" s="2" t="str">
        <f>IF(sum!A781="QU",sum!B781,"*")</f>
        <v>*</v>
      </c>
      <c r="AT788" s="2"/>
      <c r="AU788" s="2" t="str">
        <f>IF(sum!A781="QU",sum!D781,"*")</f>
        <v>*</v>
      </c>
      <c r="AX788" s="4" t="s">
        <v>186</v>
      </c>
      <c r="AY788" s="4" t="s">
        <v>187</v>
      </c>
      <c r="AZ788" s="4">
        <v>2021</v>
      </c>
      <c r="BA788" s="2" t="str">
        <f>IF(sum!A781="SA",sum!B781,"*")</f>
        <v>TU_OILCRD_SA_BC_01</v>
      </c>
      <c r="BB788" s="2"/>
      <c r="BC788" s="2">
        <f>IF(sum!A781="SA",sum!D781,"*")</f>
        <v>0</v>
      </c>
    </row>
    <row r="789" spans="2:55">
      <c r="B789" s="2" t="s">
        <v>186</v>
      </c>
      <c r="C789" s="2" t="s">
        <v>187</v>
      </c>
      <c r="D789" s="2">
        <v>2021</v>
      </c>
      <c r="J789" s="2" t="s">
        <v>186</v>
      </c>
      <c r="K789" s="2" t="s">
        <v>187</v>
      </c>
      <c r="L789" s="2">
        <v>2021</v>
      </c>
      <c r="M789" s="2" t="str">
        <f>IF(sum!A782="AT",sum!B782,"*")</f>
        <v>*</v>
      </c>
      <c r="N789" s="2"/>
      <c r="O789" s="2" t="str">
        <f>IF(sum!A782="AT",sum!D782,"*")</f>
        <v>*</v>
      </c>
      <c r="R789" s="2" t="s">
        <v>186</v>
      </c>
      <c r="S789" s="2" t="s">
        <v>187</v>
      </c>
      <c r="T789" s="2">
        <v>2021</v>
      </c>
      <c r="U789" s="2" t="str">
        <f>IF(sum!A782="BC",sum!B782,"*")</f>
        <v>*</v>
      </c>
      <c r="V789" s="2"/>
      <c r="W789" s="2" t="str">
        <f>IF(sum!A782="BC",sum!D782,"*")</f>
        <v>*</v>
      </c>
      <c r="Z789" s="2" t="s">
        <v>186</v>
      </c>
      <c r="AA789" s="2" t="s">
        <v>187</v>
      </c>
      <c r="AB789" s="2">
        <v>2021</v>
      </c>
      <c r="AC789" s="2" t="str">
        <f>IF(sum!A782="MA",sum!B782,"*")</f>
        <v>*</v>
      </c>
      <c r="AD789" s="2"/>
      <c r="AE789" s="2" t="str">
        <f>IF(sum!A782="MA",sum!D782,"*")</f>
        <v>*</v>
      </c>
      <c r="AH789" s="2" t="s">
        <v>186</v>
      </c>
      <c r="AI789" s="2" t="s">
        <v>187</v>
      </c>
      <c r="AJ789" s="2">
        <v>2021</v>
      </c>
      <c r="AK789" s="2" t="str">
        <f>IF(sum!A782="ON",sum!B782,"*")</f>
        <v>*</v>
      </c>
      <c r="AL789" s="2"/>
      <c r="AM789" s="2" t="str">
        <f>IF(sum!A782="ON",sum!D782,"*")</f>
        <v>*</v>
      </c>
      <c r="AP789" s="4" t="s">
        <v>186</v>
      </c>
      <c r="AQ789" s="4" t="s">
        <v>187</v>
      </c>
      <c r="AR789" s="4">
        <v>2021</v>
      </c>
      <c r="AS789" s="2" t="str">
        <f>IF(sum!A782="QU",sum!B782,"*")</f>
        <v>*</v>
      </c>
      <c r="AT789" s="2"/>
      <c r="AU789" s="2" t="str">
        <f>IF(sum!A782="QU",sum!D782,"*")</f>
        <v>*</v>
      </c>
      <c r="AX789" s="2" t="s">
        <v>186</v>
      </c>
      <c r="AY789" s="2" t="s">
        <v>187</v>
      </c>
      <c r="AZ789" s="2">
        <v>2021</v>
      </c>
      <c r="BA789" s="2" t="str">
        <f>IF(sum!A782="SA",sum!B782,"*")</f>
        <v>TU_OILCRD_SA_ON_01</v>
      </c>
      <c r="BB789" s="2"/>
      <c r="BC789" s="2">
        <f>IF(sum!A782="SA",sum!D782,"*")</f>
        <v>22.5013089319525</v>
      </c>
    </row>
    <row r="790" spans="2:55">
      <c r="B790" s="4" t="s">
        <v>186</v>
      </c>
      <c r="C790" s="4" t="s">
        <v>187</v>
      </c>
      <c r="D790" s="4">
        <v>2021</v>
      </c>
      <c r="J790" s="4" t="s">
        <v>186</v>
      </c>
      <c r="K790" s="4" t="s">
        <v>187</v>
      </c>
      <c r="L790" s="4">
        <v>2021</v>
      </c>
      <c r="M790" s="2" t="str">
        <f>IF(sum!A783="AT",sum!B783,"*")</f>
        <v>*</v>
      </c>
      <c r="N790" s="2"/>
      <c r="O790" s="2" t="str">
        <f>IF(sum!A783="AT",sum!D783,"*")</f>
        <v>*</v>
      </c>
      <c r="R790" s="4" t="s">
        <v>186</v>
      </c>
      <c r="S790" s="4" t="s">
        <v>187</v>
      </c>
      <c r="T790" s="4">
        <v>2021</v>
      </c>
      <c r="U790" s="2" t="str">
        <f>IF(sum!A783="BC",sum!B783,"*")</f>
        <v>*</v>
      </c>
      <c r="V790" s="2"/>
      <c r="W790" s="2" t="str">
        <f>IF(sum!A783="BC",sum!D783,"*")</f>
        <v>*</v>
      </c>
      <c r="Z790" s="4" t="s">
        <v>186</v>
      </c>
      <c r="AA790" s="4" t="s">
        <v>187</v>
      </c>
      <c r="AB790" s="4">
        <v>2021</v>
      </c>
      <c r="AC790" s="2" t="str">
        <f>IF(sum!A783="MA",sum!B783,"*")</f>
        <v>*</v>
      </c>
      <c r="AD790" s="2"/>
      <c r="AE790" s="2" t="str">
        <f>IF(sum!A783="MA",sum!D783,"*")</f>
        <v>*</v>
      </c>
      <c r="AH790" s="4" t="s">
        <v>186</v>
      </c>
      <c r="AI790" s="4" t="s">
        <v>187</v>
      </c>
      <c r="AJ790" s="4">
        <v>2021</v>
      </c>
      <c r="AK790" s="2" t="str">
        <f>IF(sum!A783="ON",sum!B783,"*")</f>
        <v>*</v>
      </c>
      <c r="AL790" s="2"/>
      <c r="AM790" s="2" t="str">
        <f>IF(sum!A783="ON",sum!D783,"*")</f>
        <v>*</v>
      </c>
      <c r="AP790" s="2" t="s">
        <v>186</v>
      </c>
      <c r="AQ790" s="2" t="s">
        <v>187</v>
      </c>
      <c r="AR790" s="2">
        <v>2021</v>
      </c>
      <c r="AS790" s="2" t="str">
        <f>IF(sum!A783="QU",sum!B783,"*")</f>
        <v>*</v>
      </c>
      <c r="AT790" s="2"/>
      <c r="AU790" s="2" t="str">
        <f>IF(sum!A783="QU",sum!D783,"*")</f>
        <v>*</v>
      </c>
      <c r="AX790" s="4" t="s">
        <v>186</v>
      </c>
      <c r="AY790" s="4" t="s">
        <v>187</v>
      </c>
      <c r="AZ790" s="4">
        <v>2021</v>
      </c>
      <c r="BA790" s="2" t="str">
        <f>IF(sum!A783="SA",sum!B783,"*")</f>
        <v>TU_OILCRD_SA_QU_01</v>
      </c>
      <c r="BB790" s="2"/>
      <c r="BC790" s="2">
        <f>IF(sum!A783="SA",sum!D783,"*")</f>
        <v>0</v>
      </c>
    </row>
    <row r="791" spans="2:55">
      <c r="B791" s="2" t="s">
        <v>186</v>
      </c>
      <c r="C791" s="2" t="s">
        <v>187</v>
      </c>
      <c r="D791" s="2">
        <v>2021</v>
      </c>
      <c r="J791" s="2" t="s">
        <v>186</v>
      </c>
      <c r="K791" s="2" t="s">
        <v>187</v>
      </c>
      <c r="L791" s="2">
        <v>2021</v>
      </c>
      <c r="M791" s="2" t="str">
        <f>IF(sum!A784="AT",sum!B784,"*")</f>
        <v>*</v>
      </c>
      <c r="N791" s="2"/>
      <c r="O791" s="2" t="str">
        <f>IF(sum!A784="AT",sum!D784,"*")</f>
        <v>*</v>
      </c>
      <c r="R791" s="2" t="s">
        <v>186</v>
      </c>
      <c r="S791" s="2" t="s">
        <v>187</v>
      </c>
      <c r="T791" s="2">
        <v>2021</v>
      </c>
      <c r="U791" s="2" t="str">
        <f>IF(sum!A784="BC",sum!B784,"*")</f>
        <v>*</v>
      </c>
      <c r="V791" s="2"/>
      <c r="W791" s="2" t="str">
        <f>IF(sum!A784="BC",sum!D784,"*")</f>
        <v>*</v>
      </c>
      <c r="Z791" s="2" t="s">
        <v>186</v>
      </c>
      <c r="AA791" s="2" t="s">
        <v>187</v>
      </c>
      <c r="AB791" s="2">
        <v>2021</v>
      </c>
      <c r="AC791" s="2" t="str">
        <f>IF(sum!A784="MA",sum!B784,"*")</f>
        <v>*</v>
      </c>
      <c r="AD791" s="2"/>
      <c r="AE791" s="2" t="str">
        <f>IF(sum!A784="MA",sum!D784,"*")</f>
        <v>*</v>
      </c>
      <c r="AH791" s="2" t="s">
        <v>186</v>
      </c>
      <c r="AI791" s="2" t="s">
        <v>187</v>
      </c>
      <c r="AJ791" s="2">
        <v>2021</v>
      </c>
      <c r="AK791" s="2" t="str">
        <f>IF(sum!A784="ON",sum!B784,"*")</f>
        <v>*</v>
      </c>
      <c r="AL791" s="2"/>
      <c r="AM791" s="2" t="str">
        <f>IF(sum!A784="ON",sum!D784,"*")</f>
        <v>*</v>
      </c>
      <c r="AP791" s="4" t="s">
        <v>186</v>
      </c>
      <c r="AQ791" s="4" t="s">
        <v>187</v>
      </c>
      <c r="AR791" s="4">
        <v>2021</v>
      </c>
      <c r="AS791" s="2" t="str">
        <f>IF(sum!A784="QU",sum!B784,"*")</f>
        <v>*</v>
      </c>
      <c r="AT791" s="2"/>
      <c r="AU791" s="2" t="str">
        <f>IF(sum!A784="QU",sum!D784,"*")</f>
        <v>*</v>
      </c>
      <c r="AX791" s="2" t="s">
        <v>186</v>
      </c>
      <c r="AY791" s="2" t="s">
        <v>187</v>
      </c>
      <c r="AZ791" s="2">
        <v>2021</v>
      </c>
      <c r="BA791" s="2" t="str">
        <f>IF(sum!A784="SA",sum!B784,"*")</f>
        <v>TWS-AuxiliaryMot_ELE1</v>
      </c>
      <c r="BB791" s="2"/>
      <c r="BC791" s="2">
        <f>IF(sum!A784="SA",sum!D784,"*")</f>
        <v>0.00634115409004437</v>
      </c>
    </row>
    <row r="792" spans="2:55">
      <c r="B792" s="4" t="s">
        <v>186</v>
      </c>
      <c r="C792" s="4" t="s">
        <v>187</v>
      </c>
      <c r="D792" s="4">
        <v>2021</v>
      </c>
      <c r="J792" s="4" t="s">
        <v>186</v>
      </c>
      <c r="K792" s="4" t="s">
        <v>187</v>
      </c>
      <c r="L792" s="4">
        <v>2021</v>
      </c>
      <c r="M792" s="2" t="str">
        <f>IF(sum!A785="AT",sum!B785,"*")</f>
        <v>*</v>
      </c>
      <c r="N792" s="2"/>
      <c r="O792" s="2" t="str">
        <f>IF(sum!A785="AT",sum!D785,"*")</f>
        <v>*</v>
      </c>
      <c r="R792" s="4" t="s">
        <v>186</v>
      </c>
      <c r="S792" s="4" t="s">
        <v>187</v>
      </c>
      <c r="T792" s="4">
        <v>2021</v>
      </c>
      <c r="U792" s="2" t="str">
        <f>IF(sum!A785="BC",sum!B785,"*")</f>
        <v>*</v>
      </c>
      <c r="V792" s="2"/>
      <c r="W792" s="2" t="str">
        <f>IF(sum!A785="BC",sum!D785,"*")</f>
        <v>*</v>
      </c>
      <c r="Z792" s="4" t="s">
        <v>186</v>
      </c>
      <c r="AA792" s="4" t="s">
        <v>187</v>
      </c>
      <c r="AB792" s="4">
        <v>2021</v>
      </c>
      <c r="AC792" s="2" t="str">
        <f>IF(sum!A785="MA",sum!B785,"*")</f>
        <v>*</v>
      </c>
      <c r="AD792" s="2"/>
      <c r="AE792" s="2" t="str">
        <f>IF(sum!A785="MA",sum!D785,"*")</f>
        <v>*</v>
      </c>
      <c r="AH792" s="4" t="s">
        <v>186</v>
      </c>
      <c r="AI792" s="4" t="s">
        <v>187</v>
      </c>
      <c r="AJ792" s="4">
        <v>2021</v>
      </c>
      <c r="AK792" s="2" t="str">
        <f>IF(sum!A785="ON",sum!B785,"*")</f>
        <v>*</v>
      </c>
      <c r="AL792" s="2"/>
      <c r="AM792" s="2" t="str">
        <f>IF(sum!A785="ON",sum!D785,"*")</f>
        <v>*</v>
      </c>
      <c r="AP792" s="2" t="s">
        <v>186</v>
      </c>
      <c r="AQ792" s="2" t="s">
        <v>187</v>
      </c>
      <c r="AR792" s="2">
        <v>2021</v>
      </c>
      <c r="AS792" s="2" t="str">
        <f>IF(sum!A785="QU",sum!B785,"*")</f>
        <v>*</v>
      </c>
      <c r="AT792" s="2"/>
      <c r="AU792" s="2" t="str">
        <f>IF(sum!A785="QU",sum!D785,"*")</f>
        <v>*</v>
      </c>
      <c r="AX792" s="4" t="s">
        <v>186</v>
      </c>
      <c r="AY792" s="4" t="s">
        <v>187</v>
      </c>
      <c r="AZ792" s="4">
        <v>2021</v>
      </c>
      <c r="BA792" s="2" t="str">
        <f>IF(sum!A785="SA",sum!B785,"*")</f>
        <v>TWS-Light_ELE1</v>
      </c>
      <c r="BB792" s="2"/>
      <c r="BC792" s="2">
        <f>IF(sum!A785="SA",sum!D785,"*")</f>
        <v>0.0158528852251107</v>
      </c>
    </row>
    <row r="793" spans="2:55">
      <c r="B793" s="2" t="s">
        <v>186</v>
      </c>
      <c r="C793" s="2" t="s">
        <v>187</v>
      </c>
      <c r="D793" s="2">
        <v>2021</v>
      </c>
      <c r="J793" s="2" t="s">
        <v>186</v>
      </c>
      <c r="K793" s="2" t="s">
        <v>187</v>
      </c>
      <c r="L793" s="2">
        <v>2021</v>
      </c>
      <c r="M793" s="2" t="str">
        <f>IF(sum!A786="AT",sum!B786,"*")</f>
        <v>*</v>
      </c>
      <c r="N793" s="2"/>
      <c r="O793" s="2" t="str">
        <f>IF(sum!A786="AT",sum!D786,"*")</f>
        <v>*</v>
      </c>
      <c r="R793" s="2" t="s">
        <v>186</v>
      </c>
      <c r="S793" s="2" t="s">
        <v>187</v>
      </c>
      <c r="T793" s="2">
        <v>2021</v>
      </c>
      <c r="U793" s="2" t="str">
        <f>IF(sum!A786="BC",sum!B786,"*")</f>
        <v>*</v>
      </c>
      <c r="V793" s="2"/>
      <c r="W793" s="2" t="str">
        <f>IF(sum!A786="BC",sum!D786,"*")</f>
        <v>*</v>
      </c>
      <c r="Z793" s="2" t="s">
        <v>186</v>
      </c>
      <c r="AA793" s="2" t="s">
        <v>187</v>
      </c>
      <c r="AB793" s="2">
        <v>2021</v>
      </c>
      <c r="AC793" s="2" t="str">
        <f>IF(sum!A786="MA",sum!B786,"*")</f>
        <v>*</v>
      </c>
      <c r="AD793" s="2"/>
      <c r="AE793" s="2" t="str">
        <f>IF(sum!A786="MA",sum!D786,"*")</f>
        <v>*</v>
      </c>
      <c r="AH793" s="2" t="s">
        <v>186</v>
      </c>
      <c r="AI793" s="2" t="s">
        <v>187</v>
      </c>
      <c r="AJ793" s="2">
        <v>2021</v>
      </c>
      <c r="AK793" s="2" t="str">
        <f>IF(sum!A786="ON",sum!B786,"*")</f>
        <v>*</v>
      </c>
      <c r="AL793" s="2"/>
      <c r="AM793" s="2" t="str">
        <f>IF(sum!A786="ON",sum!D786,"*")</f>
        <v>*</v>
      </c>
      <c r="AP793" s="4" t="s">
        <v>186</v>
      </c>
      <c r="AQ793" s="4" t="s">
        <v>187</v>
      </c>
      <c r="AR793" s="4">
        <v>2021</v>
      </c>
      <c r="AS793" s="2" t="str">
        <f>IF(sum!A786="QU",sum!B786,"*")</f>
        <v>*</v>
      </c>
      <c r="AT793" s="2"/>
      <c r="AU793" s="2" t="str">
        <f>IF(sum!A786="QU",sum!D786,"*")</f>
        <v>*</v>
      </c>
      <c r="AX793" s="2" t="s">
        <v>186</v>
      </c>
      <c r="AY793" s="2" t="s">
        <v>187</v>
      </c>
      <c r="AZ793" s="2">
        <v>2021</v>
      </c>
      <c r="BA793" s="2" t="str">
        <f>IF(sum!A786="SA",sum!B786,"*")</f>
        <v>TWS-SpHeat_ELE1</v>
      </c>
      <c r="BB793" s="2"/>
      <c r="BC793" s="2">
        <f>IF(sum!A786="SA",sum!D786,"*")</f>
        <v>0.0324103431268944</v>
      </c>
    </row>
    <row r="794" spans="2:55">
      <c r="B794" s="4" t="s">
        <v>186</v>
      </c>
      <c r="C794" s="4" t="s">
        <v>187</v>
      </c>
      <c r="D794" s="4">
        <v>2021</v>
      </c>
      <c r="J794" s="4" t="s">
        <v>186</v>
      </c>
      <c r="K794" s="4" t="s">
        <v>187</v>
      </c>
      <c r="L794" s="4">
        <v>2021</v>
      </c>
      <c r="M794" s="2" t="str">
        <f>IF(sum!A787="AT",sum!B787,"*")</f>
        <v>*</v>
      </c>
      <c r="N794" s="2"/>
      <c r="O794" s="2" t="str">
        <f>IF(sum!A787="AT",sum!D787,"*")</f>
        <v>*</v>
      </c>
      <c r="R794" s="4" t="s">
        <v>186</v>
      </c>
      <c r="S794" s="4" t="s">
        <v>187</v>
      </c>
      <c r="T794" s="4">
        <v>2021</v>
      </c>
      <c r="U794" s="2" t="str">
        <f>IF(sum!A787="BC",sum!B787,"*")</f>
        <v>*</v>
      </c>
      <c r="V794" s="2"/>
      <c r="W794" s="2" t="str">
        <f>IF(sum!A787="BC",sum!D787,"*")</f>
        <v>*</v>
      </c>
      <c r="Z794" s="4" t="s">
        <v>186</v>
      </c>
      <c r="AA794" s="4" t="s">
        <v>187</v>
      </c>
      <c r="AB794" s="4">
        <v>2021</v>
      </c>
      <c r="AC794" s="2" t="str">
        <f>IF(sum!A787="MA",sum!B787,"*")</f>
        <v>*</v>
      </c>
      <c r="AD794" s="2"/>
      <c r="AE794" s="2" t="str">
        <f>IF(sum!A787="MA",sum!D787,"*")</f>
        <v>*</v>
      </c>
      <c r="AH794" s="4" t="s">
        <v>186</v>
      </c>
      <c r="AI794" s="4" t="s">
        <v>187</v>
      </c>
      <c r="AJ794" s="4">
        <v>2021</v>
      </c>
      <c r="AK794" s="2" t="str">
        <f>IF(sum!A787="ON",sum!B787,"*")</f>
        <v>*</v>
      </c>
      <c r="AL794" s="2"/>
      <c r="AM794" s="2" t="str">
        <f>IF(sum!A787="ON",sum!D787,"*")</f>
        <v>*</v>
      </c>
      <c r="AP794" s="2" t="s">
        <v>186</v>
      </c>
      <c r="AQ794" s="2" t="s">
        <v>187</v>
      </c>
      <c r="AR794" s="2">
        <v>2021</v>
      </c>
      <c r="AS794" s="2" t="str">
        <f>IF(sum!A787="QU",sum!B787,"*")</f>
        <v>*</v>
      </c>
      <c r="AT794" s="2"/>
      <c r="AU794" s="2" t="str">
        <f>IF(sum!A787="QU",sum!D787,"*")</f>
        <v>*</v>
      </c>
      <c r="AX794" s="4" t="s">
        <v>186</v>
      </c>
      <c r="AY794" s="4" t="s">
        <v>187</v>
      </c>
      <c r="AZ794" s="4">
        <v>2021</v>
      </c>
      <c r="BA794" s="2" t="str">
        <f>IF(sum!A787="SA",sum!B787,"*")</f>
        <v>TWS-WaterHeat_ELE1</v>
      </c>
      <c r="BB794" s="2"/>
      <c r="BC794" s="2">
        <f>IF(sum!A787="SA",sum!D787,"*")</f>
        <v>0.0021137180300148</v>
      </c>
    </row>
    <row r="795" spans="2:55">
      <c r="B795" s="2" t="s">
        <v>186</v>
      </c>
      <c r="C795" s="2" t="s">
        <v>187</v>
      </c>
      <c r="D795" s="2">
        <v>2021</v>
      </c>
      <c r="J795" s="2" t="s">
        <v>186</v>
      </c>
      <c r="K795" s="2" t="s">
        <v>187</v>
      </c>
      <c r="L795" s="2">
        <v>2021</v>
      </c>
      <c r="M795" s="2" t="str">
        <f>IF(sum!A788="AT",sum!B788,"*")</f>
        <v>*</v>
      </c>
      <c r="N795" s="2"/>
      <c r="O795" s="2" t="str">
        <f>IF(sum!A788="AT",sum!D788,"*")</f>
        <v>*</v>
      </c>
      <c r="R795" s="2" t="s">
        <v>186</v>
      </c>
      <c r="S795" s="2" t="s">
        <v>187</v>
      </c>
      <c r="T795" s="2">
        <v>2021</v>
      </c>
      <c r="U795" s="2" t="str">
        <f>IF(sum!A788="BC",sum!B788,"*")</f>
        <v>*</v>
      </c>
      <c r="V795" s="2"/>
      <c r="W795" s="2" t="str">
        <f>IF(sum!A788="BC",sum!D788,"*")</f>
        <v>*</v>
      </c>
      <c r="Z795" s="2" t="s">
        <v>186</v>
      </c>
      <c r="AA795" s="2" t="s">
        <v>187</v>
      </c>
      <c r="AB795" s="2">
        <v>2021</v>
      </c>
      <c r="AC795" s="2" t="str">
        <f>IF(sum!A788="MA",sum!B788,"*")</f>
        <v>*</v>
      </c>
      <c r="AD795" s="2"/>
      <c r="AE795" s="2" t="str">
        <f>IF(sum!A788="MA",sum!D788,"*")</f>
        <v>*</v>
      </c>
      <c r="AH795" s="2" t="s">
        <v>186</v>
      </c>
      <c r="AI795" s="2" t="s">
        <v>187</v>
      </c>
      <c r="AJ795" s="2">
        <v>2021</v>
      </c>
      <c r="AK795" s="2" t="str">
        <f>IF(sum!A788="ON",sum!B788,"*")</f>
        <v>*</v>
      </c>
      <c r="AL795" s="2"/>
      <c r="AM795" s="2" t="str">
        <f>IF(sum!A788="ON",sum!D788,"*")</f>
        <v>*</v>
      </c>
      <c r="AP795" s="4" t="s">
        <v>186</v>
      </c>
      <c r="AQ795" s="4" t="s">
        <v>187</v>
      </c>
      <c r="AR795" s="4">
        <v>2021</v>
      </c>
      <c r="AS795" s="2" t="str">
        <f>IF(sum!A788="QU",sum!B788,"*")</f>
        <v>*</v>
      </c>
      <c r="AT795" s="2"/>
      <c r="AU795" s="2" t="str">
        <f>IF(sum!A788="QU",sum!D788,"*")</f>
        <v>*</v>
      </c>
      <c r="AX795" s="2" t="s">
        <v>186</v>
      </c>
      <c r="AY795" s="2" t="s">
        <v>187</v>
      </c>
      <c r="AZ795" s="2">
        <v>2021</v>
      </c>
      <c r="BA795" s="2" t="str">
        <f>IF(sum!A788="SA",sum!B788,"*")</f>
        <v>WST-AuxiliaryEquip_ELE1</v>
      </c>
      <c r="BB795" s="2"/>
      <c r="BC795" s="2">
        <f>IF(sum!A788="SA",sum!D788,"*")</f>
        <v>0.00845487212005898</v>
      </c>
    </row>
    <row r="796" spans="2:55">
      <c r="B796" s="4" t="s">
        <v>186</v>
      </c>
      <c r="C796" s="4" t="s">
        <v>187</v>
      </c>
      <c r="D796" s="4">
        <v>2021</v>
      </c>
      <c r="J796" s="4" t="s">
        <v>186</v>
      </c>
      <c r="K796" s="4" t="s">
        <v>187</v>
      </c>
      <c r="L796" s="4">
        <v>2021</v>
      </c>
      <c r="M796" s="2" t="str">
        <f>IF(sum!A789="AT",sum!B789,"*")</f>
        <v>*</v>
      </c>
      <c r="N796" s="2"/>
      <c r="O796" s="2" t="str">
        <f>IF(sum!A789="AT",sum!D789,"*")</f>
        <v>*</v>
      </c>
      <c r="R796" s="4" t="s">
        <v>186</v>
      </c>
      <c r="S796" s="4" t="s">
        <v>187</v>
      </c>
      <c r="T796" s="4">
        <v>2021</v>
      </c>
      <c r="U796" s="2" t="str">
        <f>IF(sum!A789="BC",sum!B789,"*")</f>
        <v>*</v>
      </c>
      <c r="V796" s="2"/>
      <c r="W796" s="2" t="str">
        <f>IF(sum!A789="BC",sum!D789,"*")</f>
        <v>*</v>
      </c>
      <c r="Z796" s="4" t="s">
        <v>186</v>
      </c>
      <c r="AA796" s="4" t="s">
        <v>187</v>
      </c>
      <c r="AB796" s="4">
        <v>2021</v>
      </c>
      <c r="AC796" s="2" t="str">
        <f>IF(sum!A789="MA",sum!B789,"*")</f>
        <v>*</v>
      </c>
      <c r="AD796" s="2"/>
      <c r="AE796" s="2" t="str">
        <f>IF(sum!A789="MA",sum!D789,"*")</f>
        <v>*</v>
      </c>
      <c r="AH796" s="4" t="s">
        <v>186</v>
      </c>
      <c r="AI796" s="4" t="s">
        <v>187</v>
      </c>
      <c r="AJ796" s="4">
        <v>2021</v>
      </c>
      <c r="AK796" s="2" t="str">
        <f>IF(sum!A789="ON",sum!B789,"*")</f>
        <v>*</v>
      </c>
      <c r="AL796" s="2"/>
      <c r="AM796" s="2" t="str">
        <f>IF(sum!A789="ON",sum!D789,"*")</f>
        <v>*</v>
      </c>
      <c r="AP796" s="2" t="s">
        <v>186</v>
      </c>
      <c r="AQ796" s="2" t="s">
        <v>187</v>
      </c>
      <c r="AR796" s="2">
        <v>2021</v>
      </c>
      <c r="AS796" s="2" t="str">
        <f>IF(sum!A789="QU",sum!B789,"*")</f>
        <v>*</v>
      </c>
      <c r="AT796" s="2"/>
      <c r="AU796" s="2" t="str">
        <f>IF(sum!A789="QU",sum!D789,"*")</f>
        <v>*</v>
      </c>
      <c r="AX796" s="4" t="s">
        <v>186</v>
      </c>
      <c r="AY796" s="4" t="s">
        <v>187</v>
      </c>
      <c r="AZ796" s="4">
        <v>2021</v>
      </c>
      <c r="BA796" s="2" t="str">
        <f>IF(sum!A789="SA",sum!B789,"*")</f>
        <v>WST-AuxiliaryMot_ELE1</v>
      </c>
      <c r="BB796" s="2"/>
      <c r="BC796" s="2">
        <f>IF(sum!A789="SA",sum!D789,"*")</f>
        <v>0.114892319095536</v>
      </c>
    </row>
    <row r="797" spans="2:55">
      <c r="B797" s="2" t="s">
        <v>186</v>
      </c>
      <c r="C797" s="2" t="s">
        <v>187</v>
      </c>
      <c r="D797" s="2">
        <v>2021</v>
      </c>
      <c r="J797" s="2" t="s">
        <v>186</v>
      </c>
      <c r="K797" s="2" t="s">
        <v>187</v>
      </c>
      <c r="L797" s="2">
        <v>2021</v>
      </c>
      <c r="M797" s="2" t="str">
        <f>IF(sum!A790="AT",sum!B790,"*")</f>
        <v>*</v>
      </c>
      <c r="N797" s="2"/>
      <c r="O797" s="2" t="str">
        <f>IF(sum!A790="AT",sum!D790,"*")</f>
        <v>*</v>
      </c>
      <c r="R797" s="2" t="s">
        <v>186</v>
      </c>
      <c r="S797" s="2" t="s">
        <v>187</v>
      </c>
      <c r="T797" s="2">
        <v>2021</v>
      </c>
      <c r="U797" s="2" t="str">
        <f>IF(sum!A790="BC",sum!B790,"*")</f>
        <v>*</v>
      </c>
      <c r="V797" s="2"/>
      <c r="W797" s="2" t="str">
        <f>IF(sum!A790="BC",sum!D790,"*")</f>
        <v>*</v>
      </c>
      <c r="Z797" s="2" t="s">
        <v>186</v>
      </c>
      <c r="AA797" s="2" t="s">
        <v>187</v>
      </c>
      <c r="AB797" s="2">
        <v>2021</v>
      </c>
      <c r="AC797" s="2" t="str">
        <f>IF(sum!A790="MA",sum!B790,"*")</f>
        <v>*</v>
      </c>
      <c r="AD797" s="2"/>
      <c r="AE797" s="2" t="str">
        <f>IF(sum!A790="MA",sum!D790,"*")</f>
        <v>*</v>
      </c>
      <c r="AH797" s="2" t="s">
        <v>186</v>
      </c>
      <c r="AI797" s="2" t="s">
        <v>187</v>
      </c>
      <c r="AJ797" s="2">
        <v>2021</v>
      </c>
      <c r="AK797" s="2" t="str">
        <f>IF(sum!A790="ON",sum!B790,"*")</f>
        <v>*</v>
      </c>
      <c r="AL797" s="2"/>
      <c r="AM797" s="2" t="str">
        <f>IF(sum!A790="ON",sum!D790,"*")</f>
        <v>*</v>
      </c>
      <c r="AP797" s="4" t="s">
        <v>186</v>
      </c>
      <c r="AQ797" s="4" t="s">
        <v>187</v>
      </c>
      <c r="AR797" s="4">
        <v>2021</v>
      </c>
      <c r="AS797" s="2" t="str">
        <f>IF(sum!A790="QU",sum!B790,"*")</f>
        <v>*</v>
      </c>
      <c r="AT797" s="2"/>
      <c r="AU797" s="2" t="str">
        <f>IF(sum!A790="QU",sum!D790,"*")</f>
        <v>*</v>
      </c>
      <c r="AX797" s="2" t="s">
        <v>186</v>
      </c>
      <c r="AY797" s="2" t="s">
        <v>187</v>
      </c>
      <c r="AZ797" s="2">
        <v>2021</v>
      </c>
      <c r="BA797" s="2" t="str">
        <f>IF(sum!A790="SA",sum!B790,"*")</f>
        <v>WST-Light_ELE1</v>
      </c>
      <c r="BB797" s="2"/>
      <c r="BC797" s="2">
        <f>IF(sum!A790="SA",sum!D790,"*")</f>
        <v>0.0158528852251107</v>
      </c>
    </row>
    <row r="798" spans="2:55">
      <c r="B798" s="4" t="s">
        <v>186</v>
      </c>
      <c r="C798" s="4" t="s">
        <v>187</v>
      </c>
      <c r="D798" s="4">
        <v>2021</v>
      </c>
      <c r="J798" s="4" t="s">
        <v>186</v>
      </c>
      <c r="K798" s="4" t="s">
        <v>187</v>
      </c>
      <c r="L798" s="4">
        <v>2021</v>
      </c>
      <c r="M798" s="2" t="str">
        <f>IF(sum!A791="AT",sum!B791,"*")</f>
        <v>*</v>
      </c>
      <c r="N798" s="2"/>
      <c r="O798" s="2" t="str">
        <f>IF(sum!A791="AT",sum!D791,"*")</f>
        <v>*</v>
      </c>
      <c r="R798" s="4" t="s">
        <v>186</v>
      </c>
      <c r="S798" s="4" t="s">
        <v>187</v>
      </c>
      <c r="T798" s="4">
        <v>2021</v>
      </c>
      <c r="U798" s="2" t="str">
        <f>IF(sum!A791="BC",sum!B791,"*")</f>
        <v>*</v>
      </c>
      <c r="V798" s="2"/>
      <c r="W798" s="2" t="str">
        <f>IF(sum!A791="BC",sum!D791,"*")</f>
        <v>*</v>
      </c>
      <c r="Z798" s="4" t="s">
        <v>186</v>
      </c>
      <c r="AA798" s="4" t="s">
        <v>187</v>
      </c>
      <c r="AB798" s="4">
        <v>2021</v>
      </c>
      <c r="AC798" s="2" t="str">
        <f>IF(sum!A791="MA",sum!B791,"*")</f>
        <v>*</v>
      </c>
      <c r="AD798" s="2"/>
      <c r="AE798" s="2" t="str">
        <f>IF(sum!A791="MA",sum!D791,"*")</f>
        <v>*</v>
      </c>
      <c r="AH798" s="4" t="s">
        <v>186</v>
      </c>
      <c r="AI798" s="4" t="s">
        <v>187</v>
      </c>
      <c r="AJ798" s="4">
        <v>2021</v>
      </c>
      <c r="AK798" s="2" t="str">
        <f>IF(sum!A791="ON",sum!B791,"*")</f>
        <v>*</v>
      </c>
      <c r="AL798" s="2"/>
      <c r="AM798" s="2" t="str">
        <f>IF(sum!A791="ON",sum!D791,"*")</f>
        <v>*</v>
      </c>
      <c r="AP798" s="2" t="s">
        <v>186</v>
      </c>
      <c r="AQ798" s="2" t="s">
        <v>187</v>
      </c>
      <c r="AR798" s="2">
        <v>2021</v>
      </c>
      <c r="AS798" s="2" t="str">
        <f>IF(sum!A791="QU",sum!B791,"*")</f>
        <v>*</v>
      </c>
      <c r="AT798" s="2"/>
      <c r="AU798" s="2" t="str">
        <f>IF(sum!A791="QU",sum!D791,"*")</f>
        <v>*</v>
      </c>
      <c r="AX798" s="4" t="s">
        <v>186</v>
      </c>
      <c r="AY798" s="4" t="s">
        <v>187</v>
      </c>
      <c r="AZ798" s="4">
        <v>2021</v>
      </c>
      <c r="BA798" s="2" t="str">
        <f>IF(sum!A791="SA",sum!B791,"*")</f>
        <v>WST-SpHeat_ELE1</v>
      </c>
      <c r="BB798" s="2"/>
      <c r="BC798" s="2">
        <f>IF(sum!A791="SA",sum!D791,"*")</f>
        <v>0.0310011977735494</v>
      </c>
    </row>
    <row r="799" spans="2:55">
      <c r="B799" s="2" t="s">
        <v>186</v>
      </c>
      <c r="C799" s="2" t="s">
        <v>187</v>
      </c>
      <c r="D799" s="2">
        <v>2021</v>
      </c>
      <c r="J799" s="2" t="s">
        <v>186</v>
      </c>
      <c r="K799" s="2" t="s">
        <v>187</v>
      </c>
      <c r="L799" s="2">
        <v>2021</v>
      </c>
      <c r="M799" s="2" t="str">
        <f>IF(sum!A792="AT",sum!B792,"*")</f>
        <v>*</v>
      </c>
      <c r="N799" s="2"/>
      <c r="O799" s="2" t="str">
        <f>IF(sum!A792="AT",sum!D792,"*")</f>
        <v>*</v>
      </c>
      <c r="R799" s="2" t="s">
        <v>186</v>
      </c>
      <c r="S799" s="2" t="s">
        <v>187</v>
      </c>
      <c r="T799" s="2">
        <v>2021</v>
      </c>
      <c r="U799" s="2" t="str">
        <f>IF(sum!A792="BC",sum!B792,"*")</f>
        <v>*</v>
      </c>
      <c r="V799" s="2"/>
      <c r="W799" s="2" t="str">
        <f>IF(sum!A792="BC",sum!D792,"*")</f>
        <v>*</v>
      </c>
      <c r="Z799" s="2" t="s">
        <v>186</v>
      </c>
      <c r="AA799" s="2" t="s">
        <v>187</v>
      </c>
      <c r="AB799" s="2">
        <v>2021</v>
      </c>
      <c r="AC799" s="2" t="str">
        <f>IF(sum!A792="MA",sum!B792,"*")</f>
        <v>*</v>
      </c>
      <c r="AD799" s="2"/>
      <c r="AE799" s="2" t="str">
        <f>IF(sum!A792="MA",sum!D792,"*")</f>
        <v>*</v>
      </c>
      <c r="AH799" s="2" t="s">
        <v>186</v>
      </c>
      <c r="AI799" s="2" t="s">
        <v>187</v>
      </c>
      <c r="AJ799" s="2">
        <v>2021</v>
      </c>
      <c r="AK799" s="2" t="str">
        <f>IF(sum!A792="ON",sum!B792,"*")</f>
        <v>*</v>
      </c>
      <c r="AL799" s="2"/>
      <c r="AM799" s="2" t="str">
        <f>IF(sum!A792="ON",sum!D792,"*")</f>
        <v>*</v>
      </c>
      <c r="AP799" s="4" t="s">
        <v>186</v>
      </c>
      <c r="AQ799" s="4" t="s">
        <v>187</v>
      </c>
      <c r="AR799" s="4">
        <v>2021</v>
      </c>
      <c r="AS799" s="2" t="str">
        <f>IF(sum!A792="QU",sum!B792,"*")</f>
        <v>*</v>
      </c>
      <c r="AT799" s="2"/>
      <c r="AU799" s="2" t="str">
        <f>IF(sum!A792="QU",sum!D792,"*")</f>
        <v>*</v>
      </c>
      <c r="AX799" s="2" t="s">
        <v>186</v>
      </c>
      <c r="AY799" s="2" t="s">
        <v>187</v>
      </c>
      <c r="AZ799" s="2">
        <v>2021</v>
      </c>
      <c r="BA799" s="2" t="str">
        <f>IF(sum!A792="SA",sum!B792,"*")</f>
        <v>WST-WaterHeat_ELE1</v>
      </c>
      <c r="BB799" s="2"/>
      <c r="BC799" s="2">
        <f>IF(sum!A792="SA",sum!D792,"*")</f>
        <v>0.00422743606002959</v>
      </c>
    </row>
    <row r="800" spans="2:55">
      <c r="B800" s="4" t="s">
        <v>186</v>
      </c>
      <c r="C800" s="4" t="s">
        <v>187</v>
      </c>
      <c r="D800" s="4">
        <v>2021</v>
      </c>
      <c r="J800" s="4" t="s">
        <v>186</v>
      </c>
      <c r="K800" s="4" t="s">
        <v>187</v>
      </c>
      <c r="L800" s="4">
        <v>2021</v>
      </c>
      <c r="M800" s="2" t="str">
        <f>IF(sum!A793="AT",sum!B793,"*")</f>
        <v>*</v>
      </c>
      <c r="N800" s="2"/>
      <c r="O800" s="2" t="str">
        <f>IF(sum!A793="AT",sum!D793,"*")</f>
        <v>*</v>
      </c>
      <c r="R800" s="4" t="s">
        <v>186</v>
      </c>
      <c r="S800" s="4" t="s">
        <v>187</v>
      </c>
      <c r="T800" s="4">
        <v>2021</v>
      </c>
      <c r="U800" s="2" t="str">
        <f>IF(sum!A793="BC",sum!B793,"*")</f>
        <v>*</v>
      </c>
      <c r="V800" s="2"/>
      <c r="W800" s="2" t="str">
        <f>IF(sum!A793="BC",sum!D793,"*")</f>
        <v>*</v>
      </c>
      <c r="Z800" s="4" t="s">
        <v>186</v>
      </c>
      <c r="AA800" s="4" t="s">
        <v>187</v>
      </c>
      <c r="AB800" s="4">
        <v>2021</v>
      </c>
      <c r="AC800" s="2" t="str">
        <f>IF(sum!A793="MA",sum!B793,"*")</f>
        <v>*</v>
      </c>
      <c r="AD800" s="2"/>
      <c r="AE800" s="2" t="str">
        <f>IF(sum!A793="MA",sum!D793,"*")</f>
        <v>*</v>
      </c>
      <c r="AH800" s="4" t="s">
        <v>186</v>
      </c>
      <c r="AI800" s="4" t="s">
        <v>187</v>
      </c>
      <c r="AJ800" s="4">
        <v>2021</v>
      </c>
      <c r="AK800" s="2" t="str">
        <f>IF(sum!A793="ON",sum!B793,"*")</f>
        <v>*</v>
      </c>
      <c r="AL800" s="2"/>
      <c r="AM800" s="2" t="str">
        <f>IF(sum!A793="ON",sum!D793,"*")</f>
        <v>*</v>
      </c>
      <c r="AP800" s="2" t="s">
        <v>186</v>
      </c>
      <c r="AQ800" s="2" t="s">
        <v>187</v>
      </c>
      <c r="AR800" s="2">
        <v>2021</v>
      </c>
      <c r="AS800" s="2" t="str">
        <f>IF(sum!A793="QU",sum!B793,"*")</f>
        <v>*</v>
      </c>
      <c r="AT800" s="2"/>
      <c r="AU800" s="2" t="str">
        <f>IF(sum!A793="QU",sum!D793,"*")</f>
        <v>*</v>
      </c>
      <c r="AX800" s="4" t="s">
        <v>186</v>
      </c>
      <c r="AY800" s="4" t="s">
        <v>187</v>
      </c>
      <c r="AZ800" s="4">
        <v>2021</v>
      </c>
      <c r="BA800" s="2" t="str">
        <f>IF(sum!A793="SA",sum!B793,"*")</f>
        <v>*</v>
      </c>
      <c r="BB800" s="2"/>
      <c r="BC800" s="2" t="str">
        <f>IF(sum!A793="SA",sum!D793,"*")</f>
        <v>*</v>
      </c>
    </row>
    <row r="801" spans="2:55">
      <c r="B801" s="2" t="s">
        <v>186</v>
      </c>
      <c r="C801" s="2" t="s">
        <v>187</v>
      </c>
      <c r="D801" s="2">
        <v>2021</v>
      </c>
      <c r="J801" s="2" t="s">
        <v>186</v>
      </c>
      <c r="K801" s="2" t="s">
        <v>187</v>
      </c>
      <c r="L801" s="2">
        <v>2021</v>
      </c>
      <c r="M801" s="2" t="str">
        <f>IF(sum!A794="AT",sum!B794,"*")</f>
        <v>*</v>
      </c>
      <c r="N801" s="2"/>
      <c r="O801" s="2" t="str">
        <f>IF(sum!A794="AT",sum!D794,"*")</f>
        <v>*</v>
      </c>
      <c r="R801" s="2" t="s">
        <v>186</v>
      </c>
      <c r="S801" s="2" t="s">
        <v>187</v>
      </c>
      <c r="T801" s="2">
        <v>2021</v>
      </c>
      <c r="U801" s="2" t="str">
        <f>IF(sum!A794="BC",sum!B794,"*")</f>
        <v>*</v>
      </c>
      <c r="V801" s="2"/>
      <c r="W801" s="2" t="str">
        <f>IF(sum!A794="BC",sum!D794,"*")</f>
        <v>*</v>
      </c>
      <c r="Z801" s="2" t="s">
        <v>186</v>
      </c>
      <c r="AA801" s="2" t="s">
        <v>187</v>
      </c>
      <c r="AB801" s="2">
        <v>2021</v>
      </c>
      <c r="AC801" s="2" t="str">
        <f>IF(sum!A794="MA",sum!B794,"*")</f>
        <v>*</v>
      </c>
      <c r="AD801" s="2"/>
      <c r="AE801" s="2" t="str">
        <f>IF(sum!A794="MA",sum!D794,"*")</f>
        <v>*</v>
      </c>
      <c r="AH801" s="2" t="s">
        <v>186</v>
      </c>
      <c r="AI801" s="2" t="s">
        <v>187</v>
      </c>
      <c r="AJ801" s="2">
        <v>2021</v>
      </c>
      <c r="AK801" s="2" t="str">
        <f>IF(sum!A794="ON",sum!B794,"*")</f>
        <v>*</v>
      </c>
      <c r="AL801" s="2"/>
      <c r="AM801" s="2" t="str">
        <f>IF(sum!A794="ON",sum!D794,"*")</f>
        <v>*</v>
      </c>
      <c r="AP801" s="4" t="s">
        <v>186</v>
      </c>
      <c r="AQ801" s="4" t="s">
        <v>187</v>
      </c>
      <c r="AR801" s="4">
        <v>2021</v>
      </c>
      <c r="AS801" s="2" t="str">
        <f>IF(sum!A794="QU",sum!B794,"*")</f>
        <v>*</v>
      </c>
      <c r="AT801" s="2"/>
      <c r="AU801" s="2" t="str">
        <f>IF(sum!A794="QU",sum!D794,"*")</f>
        <v>*</v>
      </c>
      <c r="AX801" s="2" t="s">
        <v>186</v>
      </c>
      <c r="AY801" s="2" t="s">
        <v>187</v>
      </c>
      <c r="AZ801" s="2">
        <v>2021</v>
      </c>
      <c r="BA801" s="2" t="str">
        <f>IF(sum!A794="SA",sum!B794,"*")</f>
        <v>*</v>
      </c>
      <c r="BB801" s="2"/>
      <c r="BC801" s="2" t="str">
        <f>IF(sum!A794="SA",sum!D794,"*")</f>
        <v>*</v>
      </c>
    </row>
    <row r="802" spans="2:55">
      <c r="B802" s="4" t="s">
        <v>186</v>
      </c>
      <c r="C802" s="4" t="s">
        <v>187</v>
      </c>
      <c r="D802" s="4">
        <v>2021</v>
      </c>
      <c r="J802" s="4" t="s">
        <v>186</v>
      </c>
      <c r="K802" s="4" t="s">
        <v>187</v>
      </c>
      <c r="L802" s="4">
        <v>2021</v>
      </c>
      <c r="M802" s="2" t="str">
        <f>IF(sum!A795="AT",sum!B795,"*")</f>
        <v>*</v>
      </c>
      <c r="N802" s="2"/>
      <c r="O802" s="2" t="str">
        <f>IF(sum!A795="AT",sum!D795,"*")</f>
        <v>*</v>
      </c>
      <c r="R802" s="4" t="s">
        <v>186</v>
      </c>
      <c r="S802" s="4" t="s">
        <v>187</v>
      </c>
      <c r="T802" s="4">
        <v>2021</v>
      </c>
      <c r="U802" s="2" t="str">
        <f>IF(sum!A795="BC",sum!B795,"*")</f>
        <v>*</v>
      </c>
      <c r="V802" s="2"/>
      <c r="W802" s="2" t="str">
        <f>IF(sum!A795="BC",sum!D795,"*")</f>
        <v>*</v>
      </c>
      <c r="Z802" s="4" t="s">
        <v>186</v>
      </c>
      <c r="AA802" s="4" t="s">
        <v>187</v>
      </c>
      <c r="AB802" s="4">
        <v>2021</v>
      </c>
      <c r="AC802" s="2" t="str">
        <f>IF(sum!A795="MA",sum!B795,"*")</f>
        <v>*</v>
      </c>
      <c r="AD802" s="2"/>
      <c r="AE802" s="2" t="str">
        <f>IF(sum!A795="MA",sum!D795,"*")</f>
        <v>*</v>
      </c>
      <c r="AH802" s="4" t="s">
        <v>186</v>
      </c>
      <c r="AI802" s="4" t="s">
        <v>187</v>
      </c>
      <c r="AJ802" s="4">
        <v>2021</v>
      </c>
      <c r="AK802" s="2" t="str">
        <f>IF(sum!A795="ON",sum!B795,"*")</f>
        <v>*</v>
      </c>
      <c r="AL802" s="2"/>
      <c r="AM802" s="2" t="str">
        <f>IF(sum!A795="ON",sum!D795,"*")</f>
        <v>*</v>
      </c>
      <c r="AP802" s="2" t="s">
        <v>186</v>
      </c>
      <c r="AQ802" s="2" t="s">
        <v>187</v>
      </c>
      <c r="AR802" s="2">
        <v>2021</v>
      </c>
      <c r="AS802" s="2" t="str">
        <f>IF(sum!A795="QU",sum!B795,"*")</f>
        <v>*</v>
      </c>
      <c r="AT802" s="2"/>
      <c r="AU802" s="2" t="str">
        <f>IF(sum!A795="QU",sum!D795,"*")</f>
        <v>*</v>
      </c>
      <c r="AX802" s="4" t="s">
        <v>186</v>
      </c>
      <c r="AY802" s="4" t="s">
        <v>187</v>
      </c>
      <c r="AZ802" s="4">
        <v>2021</v>
      </c>
      <c r="BA802" s="2" t="str">
        <f>IF(sum!A795="SA",sum!B795,"*")</f>
        <v>*</v>
      </c>
      <c r="BB802" s="2"/>
      <c r="BC802" s="2" t="str">
        <f>IF(sum!A795="SA",sum!D795,"*")</f>
        <v>*</v>
      </c>
    </row>
    <row r="803" spans="2:55">
      <c r="B803" s="2" t="s">
        <v>186</v>
      </c>
      <c r="C803" s="2" t="s">
        <v>187</v>
      </c>
      <c r="D803" s="2">
        <v>2021</v>
      </c>
      <c r="J803" s="2" t="s">
        <v>186</v>
      </c>
      <c r="K803" s="2" t="s">
        <v>187</v>
      </c>
      <c r="L803" s="2">
        <v>2021</v>
      </c>
      <c r="M803" s="2" t="str">
        <f>IF(sum!A796="AT",sum!B796,"*")</f>
        <v>*</v>
      </c>
      <c r="N803" s="2"/>
      <c r="O803" s="2" t="str">
        <f>IF(sum!A796="AT",sum!D796,"*")</f>
        <v>*</v>
      </c>
      <c r="R803" s="2" t="s">
        <v>186</v>
      </c>
      <c r="S803" s="2" t="s">
        <v>187</v>
      </c>
      <c r="T803" s="2">
        <v>2021</v>
      </c>
      <c r="U803" s="2" t="str">
        <f>IF(sum!A796="BC",sum!B796,"*")</f>
        <v>*</v>
      </c>
      <c r="V803" s="2"/>
      <c r="W803" s="2" t="str">
        <f>IF(sum!A796="BC",sum!D796,"*")</f>
        <v>*</v>
      </c>
      <c r="Z803" s="2" t="s">
        <v>186</v>
      </c>
      <c r="AA803" s="2" t="s">
        <v>187</v>
      </c>
      <c r="AB803" s="2">
        <v>2021</v>
      </c>
      <c r="AC803" s="2" t="str">
        <f>IF(sum!A796="MA",sum!B796,"*")</f>
        <v>*</v>
      </c>
      <c r="AD803" s="2"/>
      <c r="AE803" s="2" t="str">
        <f>IF(sum!A796="MA",sum!D796,"*")</f>
        <v>*</v>
      </c>
      <c r="AH803" s="2" t="s">
        <v>186</v>
      </c>
      <c r="AI803" s="2" t="s">
        <v>187</v>
      </c>
      <c r="AJ803" s="2">
        <v>2021</v>
      </c>
      <c r="AK803" s="2" t="str">
        <f>IF(sum!A796="ON",sum!B796,"*")</f>
        <v>*</v>
      </c>
      <c r="AL803" s="2"/>
      <c r="AM803" s="2" t="str">
        <f>IF(sum!A796="ON",sum!D796,"*")</f>
        <v>*</v>
      </c>
      <c r="AP803" s="4" t="s">
        <v>186</v>
      </c>
      <c r="AQ803" s="4" t="s">
        <v>187</v>
      </c>
      <c r="AR803" s="4">
        <v>2021</v>
      </c>
      <c r="AS803" s="2" t="str">
        <f>IF(sum!A796="QU",sum!B796,"*")</f>
        <v>*</v>
      </c>
      <c r="AT803" s="2"/>
      <c r="AU803" s="2" t="str">
        <f>IF(sum!A796="QU",sum!D796,"*")</f>
        <v>*</v>
      </c>
      <c r="AX803" s="2" t="s">
        <v>186</v>
      </c>
      <c r="AY803" s="2" t="s">
        <v>187</v>
      </c>
      <c r="AZ803" s="2">
        <v>2021</v>
      </c>
      <c r="BA803" s="2" t="str">
        <f>IF(sum!A796="SA",sum!B796,"*")</f>
        <v>*</v>
      </c>
      <c r="BB803" s="2"/>
      <c r="BC803" s="2" t="str">
        <f>IF(sum!A796="SA",sum!D796,"*")</f>
        <v>*</v>
      </c>
    </row>
    <row r="804" spans="2:55">
      <c r="B804" s="4" t="s">
        <v>186</v>
      </c>
      <c r="C804" s="4" t="s">
        <v>187</v>
      </c>
      <c r="D804" s="4">
        <v>2021</v>
      </c>
      <c r="J804" s="4" t="s">
        <v>186</v>
      </c>
      <c r="K804" s="4" t="s">
        <v>187</v>
      </c>
      <c r="L804" s="4">
        <v>2021</v>
      </c>
      <c r="M804" s="2" t="str">
        <f>IF(sum!A797="AT",sum!B797,"*")</f>
        <v>*</v>
      </c>
      <c r="N804" s="2"/>
      <c r="O804" s="2" t="str">
        <f>IF(sum!A797="AT",sum!D797,"*")</f>
        <v>*</v>
      </c>
      <c r="R804" s="4" t="s">
        <v>186</v>
      </c>
      <c r="S804" s="4" t="s">
        <v>187</v>
      </c>
      <c r="T804" s="4">
        <v>2021</v>
      </c>
      <c r="U804" s="2" t="str">
        <f>IF(sum!A797="BC",sum!B797,"*")</f>
        <v>*</v>
      </c>
      <c r="V804" s="2"/>
      <c r="W804" s="2" t="str">
        <f>IF(sum!A797="BC",sum!D797,"*")</f>
        <v>*</v>
      </c>
      <c r="Z804" s="4" t="s">
        <v>186</v>
      </c>
      <c r="AA804" s="4" t="s">
        <v>187</v>
      </c>
      <c r="AB804" s="4">
        <v>2021</v>
      </c>
      <c r="AC804" s="2" t="str">
        <f>IF(sum!A797="MA",sum!B797,"*")</f>
        <v>*</v>
      </c>
      <c r="AD804" s="2"/>
      <c r="AE804" s="2" t="str">
        <f>IF(sum!A797="MA",sum!D797,"*")</f>
        <v>*</v>
      </c>
      <c r="AH804" s="4" t="s">
        <v>186</v>
      </c>
      <c r="AI804" s="4" t="s">
        <v>187</v>
      </c>
      <c r="AJ804" s="4">
        <v>2021</v>
      </c>
      <c r="AK804" s="2" t="str">
        <f>IF(sum!A797="ON",sum!B797,"*")</f>
        <v>*</v>
      </c>
      <c r="AL804" s="2"/>
      <c r="AM804" s="2" t="str">
        <f>IF(sum!A797="ON",sum!D797,"*")</f>
        <v>*</v>
      </c>
      <c r="AP804" s="2" t="s">
        <v>186</v>
      </c>
      <c r="AQ804" s="2" t="s">
        <v>187</v>
      </c>
      <c r="AR804" s="2">
        <v>2021</v>
      </c>
      <c r="AS804" s="2" t="str">
        <f>IF(sum!A797="QU",sum!B797,"*")</f>
        <v>*</v>
      </c>
      <c r="AT804" s="2"/>
      <c r="AU804" s="2" t="str">
        <f>IF(sum!A797="QU",sum!D797,"*")</f>
        <v>*</v>
      </c>
      <c r="AX804" s="4" t="s">
        <v>186</v>
      </c>
      <c r="AY804" s="4" t="s">
        <v>187</v>
      </c>
      <c r="AZ804" s="4">
        <v>2021</v>
      </c>
      <c r="BA804" s="2" t="str">
        <f>IF(sum!A797="SA",sum!B797,"*")</f>
        <v>*</v>
      </c>
      <c r="BB804" s="2"/>
      <c r="BC804" s="2" t="str">
        <f>IF(sum!A797="SA",sum!D797,"*")</f>
        <v>*</v>
      </c>
    </row>
    <row r="805" spans="2:55">
      <c r="B805" s="2" t="s">
        <v>186</v>
      </c>
      <c r="C805" s="2" t="s">
        <v>187</v>
      </c>
      <c r="D805" s="2">
        <v>2021</v>
      </c>
      <c r="J805" s="2" t="s">
        <v>186</v>
      </c>
      <c r="K805" s="2" t="s">
        <v>187</v>
      </c>
      <c r="L805" s="2">
        <v>2021</v>
      </c>
      <c r="M805" s="2" t="str">
        <f>IF(sum!A798="AT",sum!B798,"*")</f>
        <v>*</v>
      </c>
      <c r="N805" s="2"/>
      <c r="O805" s="2" t="str">
        <f>IF(sum!A798="AT",sum!D798,"*")</f>
        <v>*</v>
      </c>
      <c r="R805" s="2" t="s">
        <v>186</v>
      </c>
      <c r="S805" s="2" t="s">
        <v>187</v>
      </c>
      <c r="T805" s="2">
        <v>2021</v>
      </c>
      <c r="U805" s="2" t="str">
        <f>IF(sum!A798="BC",sum!B798,"*")</f>
        <v>*</v>
      </c>
      <c r="V805" s="2"/>
      <c r="W805" s="2" t="str">
        <f>IF(sum!A798="BC",sum!D798,"*")</f>
        <v>*</v>
      </c>
      <c r="Z805" s="2" t="s">
        <v>186</v>
      </c>
      <c r="AA805" s="2" t="s">
        <v>187</v>
      </c>
      <c r="AB805" s="2">
        <v>2021</v>
      </c>
      <c r="AC805" s="2" t="str">
        <f>IF(sum!A798="MA",sum!B798,"*")</f>
        <v>*</v>
      </c>
      <c r="AD805" s="2"/>
      <c r="AE805" s="2" t="str">
        <f>IF(sum!A798="MA",sum!D798,"*")</f>
        <v>*</v>
      </c>
      <c r="AH805" s="2" t="s">
        <v>186</v>
      </c>
      <c r="AI805" s="2" t="s">
        <v>187</v>
      </c>
      <c r="AJ805" s="2">
        <v>2021</v>
      </c>
      <c r="AK805" s="2" t="str">
        <f>IF(sum!A798="ON",sum!B798,"*")</f>
        <v>*</v>
      </c>
      <c r="AL805" s="2"/>
      <c r="AM805" s="2" t="str">
        <f>IF(sum!A798="ON",sum!D798,"*")</f>
        <v>*</v>
      </c>
      <c r="AP805" s="4" t="s">
        <v>186</v>
      </c>
      <c r="AQ805" s="4" t="s">
        <v>187</v>
      </c>
      <c r="AR805" s="4">
        <v>2021</v>
      </c>
      <c r="AS805" s="2" t="str">
        <f>IF(sum!A798="QU",sum!B798,"*")</f>
        <v>*</v>
      </c>
      <c r="AT805" s="2"/>
      <c r="AU805" s="2" t="str">
        <f>IF(sum!A798="QU",sum!D798,"*")</f>
        <v>*</v>
      </c>
      <c r="AX805" s="2" t="s">
        <v>186</v>
      </c>
      <c r="AY805" s="2" t="s">
        <v>187</v>
      </c>
      <c r="AZ805" s="2">
        <v>2021</v>
      </c>
      <c r="BA805" s="2" t="str">
        <f>IF(sum!A798="SA",sum!B798,"*")</f>
        <v>*</v>
      </c>
      <c r="BB805" s="2"/>
      <c r="BC805" s="2" t="str">
        <f>IF(sum!A798="SA",sum!D798,"*")</f>
        <v>*</v>
      </c>
    </row>
    <row r="806" spans="2:55">
      <c r="B806" s="4" t="s">
        <v>186</v>
      </c>
      <c r="C806" s="4" t="s">
        <v>187</v>
      </c>
      <c r="D806" s="4">
        <v>2021</v>
      </c>
      <c r="J806" s="4" t="s">
        <v>186</v>
      </c>
      <c r="K806" s="4" t="s">
        <v>187</v>
      </c>
      <c r="L806" s="4">
        <v>2021</v>
      </c>
      <c r="M806" s="2" t="str">
        <f>IF(sum!A799="AT",sum!B799,"*")</f>
        <v>*</v>
      </c>
      <c r="N806" s="2"/>
      <c r="O806" s="2" t="str">
        <f>IF(sum!A799="AT",sum!D799,"*")</f>
        <v>*</v>
      </c>
      <c r="R806" s="4" t="s">
        <v>186</v>
      </c>
      <c r="S806" s="4" t="s">
        <v>187</v>
      </c>
      <c r="T806" s="4">
        <v>2021</v>
      </c>
      <c r="U806" s="2" t="str">
        <f>IF(sum!A799="BC",sum!B799,"*")</f>
        <v>*</v>
      </c>
      <c r="V806" s="2"/>
      <c r="W806" s="2" t="str">
        <f>IF(sum!A799="BC",sum!D799,"*")</f>
        <v>*</v>
      </c>
      <c r="Z806" s="4" t="s">
        <v>186</v>
      </c>
      <c r="AA806" s="4" t="s">
        <v>187</v>
      </c>
      <c r="AB806" s="4">
        <v>2021</v>
      </c>
      <c r="AC806" s="2" t="str">
        <f>IF(sum!A799="MA",sum!B799,"*")</f>
        <v>*</v>
      </c>
      <c r="AD806" s="2"/>
      <c r="AE806" s="2" t="str">
        <f>IF(sum!A799="MA",sum!D799,"*")</f>
        <v>*</v>
      </c>
      <c r="AH806" s="4" t="s">
        <v>186</v>
      </c>
      <c r="AI806" s="4" t="s">
        <v>187</v>
      </c>
      <c r="AJ806" s="4">
        <v>2021</v>
      </c>
      <c r="AK806" s="2" t="str">
        <f>IF(sum!A799="ON",sum!B799,"*")</f>
        <v>*</v>
      </c>
      <c r="AL806" s="2"/>
      <c r="AM806" s="2" t="str">
        <f>IF(sum!A799="ON",sum!D799,"*")</f>
        <v>*</v>
      </c>
      <c r="AP806" s="2" t="s">
        <v>186</v>
      </c>
      <c r="AQ806" s="2" t="s">
        <v>187</v>
      </c>
      <c r="AR806" s="2">
        <v>2021</v>
      </c>
      <c r="AS806" s="2" t="str">
        <f>IF(sum!A799="QU",sum!B799,"*")</f>
        <v>*</v>
      </c>
      <c r="AT806" s="2"/>
      <c r="AU806" s="2" t="str">
        <f>IF(sum!A799="QU",sum!D799,"*")</f>
        <v>*</v>
      </c>
      <c r="AX806" s="4" t="s">
        <v>186</v>
      </c>
      <c r="AY806" s="4" t="s">
        <v>187</v>
      </c>
      <c r="AZ806" s="4">
        <v>2021</v>
      </c>
      <c r="BA806" s="2" t="str">
        <f>IF(sum!A799="SA",sum!B799,"*")</f>
        <v>*</v>
      </c>
      <c r="BB806" s="2"/>
      <c r="BC806" s="2" t="str">
        <f>IF(sum!A799="SA",sum!D799,"*")</f>
        <v>*</v>
      </c>
    </row>
    <row r="807" spans="2:55">
      <c r="B807" s="2" t="s">
        <v>186</v>
      </c>
      <c r="C807" s="2" t="s">
        <v>187</v>
      </c>
      <c r="D807" s="2">
        <v>2021</v>
      </c>
      <c r="J807" s="2" t="s">
        <v>186</v>
      </c>
      <c r="K807" s="2" t="s">
        <v>187</v>
      </c>
      <c r="L807" s="2">
        <v>2021</v>
      </c>
      <c r="M807" s="2" t="str">
        <f>IF(sum!A800="AT",sum!B800,"*")</f>
        <v>*</v>
      </c>
      <c r="N807" s="2"/>
      <c r="O807" s="2" t="str">
        <f>IF(sum!A800="AT",sum!D800,"*")</f>
        <v>*</v>
      </c>
      <c r="R807" s="2" t="s">
        <v>186</v>
      </c>
      <c r="S807" s="2" t="s">
        <v>187</v>
      </c>
      <c r="T807" s="2">
        <v>2021</v>
      </c>
      <c r="U807" s="2" t="str">
        <f>IF(sum!A800="BC",sum!B800,"*")</f>
        <v>*</v>
      </c>
      <c r="V807" s="2"/>
      <c r="W807" s="2" t="str">
        <f>IF(sum!A800="BC",sum!D800,"*")</f>
        <v>*</v>
      </c>
      <c r="Z807" s="2" t="s">
        <v>186</v>
      </c>
      <c r="AA807" s="2" t="s">
        <v>187</v>
      </c>
      <c r="AB807" s="2">
        <v>2021</v>
      </c>
      <c r="AC807" s="2" t="str">
        <f>IF(sum!A800="MA",sum!B800,"*")</f>
        <v>*</v>
      </c>
      <c r="AD807" s="2"/>
      <c r="AE807" s="2" t="str">
        <f>IF(sum!A800="MA",sum!D800,"*")</f>
        <v>*</v>
      </c>
      <c r="AH807" s="2" t="s">
        <v>186</v>
      </c>
      <c r="AI807" s="2" t="s">
        <v>187</v>
      </c>
      <c r="AJ807" s="2">
        <v>2021</v>
      </c>
      <c r="AK807" s="2" t="str">
        <f>IF(sum!A800="ON",sum!B800,"*")</f>
        <v>*</v>
      </c>
      <c r="AL807" s="2"/>
      <c r="AM807" s="2" t="str">
        <f>IF(sum!A800="ON",sum!D800,"*")</f>
        <v>*</v>
      </c>
      <c r="AP807" s="4" t="s">
        <v>186</v>
      </c>
      <c r="AQ807" s="4" t="s">
        <v>187</v>
      </c>
      <c r="AR807" s="4">
        <v>2021</v>
      </c>
      <c r="AS807" s="2" t="str">
        <f>IF(sum!A800="QU",sum!B800,"*")</f>
        <v>*</v>
      </c>
      <c r="AT807" s="2"/>
      <c r="AU807" s="2" t="str">
        <f>IF(sum!A800="QU",sum!D800,"*")</f>
        <v>*</v>
      </c>
      <c r="AX807" s="2" t="s">
        <v>186</v>
      </c>
      <c r="AY807" s="2" t="s">
        <v>187</v>
      </c>
      <c r="AZ807" s="2">
        <v>2021</v>
      </c>
      <c r="BA807" s="2" t="str">
        <f>IF(sum!A800="SA",sum!B800,"*")</f>
        <v>*</v>
      </c>
      <c r="BB807" s="2"/>
      <c r="BC807" s="2" t="str">
        <f>IF(sum!A800="SA",sum!D800,"*")</f>
        <v>*</v>
      </c>
    </row>
    <row r="808" spans="2:55">
      <c r="B808" s="4" t="s">
        <v>186</v>
      </c>
      <c r="C808" s="4" t="s">
        <v>187</v>
      </c>
      <c r="D808" s="4">
        <v>2021</v>
      </c>
      <c r="J808" s="4" t="s">
        <v>186</v>
      </c>
      <c r="K808" s="4" t="s">
        <v>187</v>
      </c>
      <c r="L808" s="4">
        <v>2021</v>
      </c>
      <c r="M808" s="2" t="str">
        <f>IF(sum!A801="AT",sum!B801,"*")</f>
        <v>*</v>
      </c>
      <c r="N808" s="2"/>
      <c r="O808" s="2" t="str">
        <f>IF(sum!A801="AT",sum!D801,"*")</f>
        <v>*</v>
      </c>
      <c r="R808" s="4" t="s">
        <v>186</v>
      </c>
      <c r="S808" s="4" t="s">
        <v>187</v>
      </c>
      <c r="T808" s="4">
        <v>2021</v>
      </c>
      <c r="U808" s="2" t="str">
        <f>IF(sum!A801="BC",sum!B801,"*")</f>
        <v>*</v>
      </c>
      <c r="V808" s="2"/>
      <c r="W808" s="2" t="str">
        <f>IF(sum!A801="BC",sum!D801,"*")</f>
        <v>*</v>
      </c>
      <c r="Z808" s="4" t="s">
        <v>186</v>
      </c>
      <c r="AA808" s="4" t="s">
        <v>187</v>
      </c>
      <c r="AB808" s="4">
        <v>2021</v>
      </c>
      <c r="AC808" s="2" t="str">
        <f>IF(sum!A801="MA",sum!B801,"*")</f>
        <v>*</v>
      </c>
      <c r="AD808" s="2"/>
      <c r="AE808" s="2" t="str">
        <f>IF(sum!A801="MA",sum!D801,"*")</f>
        <v>*</v>
      </c>
      <c r="AH808" s="4" t="s">
        <v>186</v>
      </c>
      <c r="AI808" s="4" t="s">
        <v>187</v>
      </c>
      <c r="AJ808" s="4">
        <v>2021</v>
      </c>
      <c r="AK808" s="2" t="str">
        <f>IF(sum!A801="ON",sum!B801,"*")</f>
        <v>*</v>
      </c>
      <c r="AL808" s="2"/>
      <c r="AM808" s="2" t="str">
        <f>IF(sum!A801="ON",sum!D801,"*")</f>
        <v>*</v>
      </c>
      <c r="AP808" s="2" t="s">
        <v>186</v>
      </c>
      <c r="AQ808" s="2" t="s">
        <v>187</v>
      </c>
      <c r="AR808" s="2">
        <v>2021</v>
      </c>
      <c r="AS808" s="2" t="str">
        <f>IF(sum!A801="QU",sum!B801,"*")</f>
        <v>*</v>
      </c>
      <c r="AT808" s="2"/>
      <c r="AU808" s="2" t="str">
        <f>IF(sum!A801="QU",sum!D801,"*")</f>
        <v>*</v>
      </c>
      <c r="AX808" s="4" t="s">
        <v>186</v>
      </c>
      <c r="AY808" s="4" t="s">
        <v>187</v>
      </c>
      <c r="AZ808" s="4">
        <v>2021</v>
      </c>
      <c r="BA808" s="2" t="str">
        <f>IF(sum!A801="SA",sum!B801,"*")</f>
        <v>*</v>
      </c>
      <c r="BB808" s="2"/>
      <c r="BC808" s="2" t="str">
        <f>IF(sum!A801="SA",sum!D801,"*")</f>
        <v>*</v>
      </c>
    </row>
    <row r="809" spans="2:55">
      <c r="B809" s="2" t="s">
        <v>186</v>
      </c>
      <c r="C809" s="2" t="s">
        <v>187</v>
      </c>
      <c r="D809" s="2">
        <v>2021</v>
      </c>
      <c r="J809" s="2" t="s">
        <v>186</v>
      </c>
      <c r="K809" s="2" t="s">
        <v>187</v>
      </c>
      <c r="L809" s="2">
        <v>2021</v>
      </c>
      <c r="M809" s="2" t="str">
        <f>IF(sum!A802="AT",sum!B802,"*")</f>
        <v>*</v>
      </c>
      <c r="N809" s="2"/>
      <c r="O809" s="2" t="str">
        <f>IF(sum!A802="AT",sum!D802,"*")</f>
        <v>*</v>
      </c>
      <c r="R809" s="2" t="s">
        <v>186</v>
      </c>
      <c r="S809" s="2" t="s">
        <v>187</v>
      </c>
      <c r="T809" s="2">
        <v>2021</v>
      </c>
      <c r="U809" s="2" t="str">
        <f>IF(sum!A802="BC",sum!B802,"*")</f>
        <v>*</v>
      </c>
      <c r="V809" s="2"/>
      <c r="W809" s="2" t="str">
        <f>IF(sum!A802="BC",sum!D802,"*")</f>
        <v>*</v>
      </c>
      <c r="Z809" s="2" t="s">
        <v>186</v>
      </c>
      <c r="AA809" s="2" t="s">
        <v>187</v>
      </c>
      <c r="AB809" s="2">
        <v>2021</v>
      </c>
      <c r="AC809" s="2" t="str">
        <f>IF(sum!A802="MA",sum!B802,"*")</f>
        <v>*</v>
      </c>
      <c r="AD809" s="2"/>
      <c r="AE809" s="2" t="str">
        <f>IF(sum!A802="MA",sum!D802,"*")</f>
        <v>*</v>
      </c>
      <c r="AH809" s="2" t="s">
        <v>186</v>
      </c>
      <c r="AI809" s="2" t="s">
        <v>187</v>
      </c>
      <c r="AJ809" s="2">
        <v>2021</v>
      </c>
      <c r="AK809" s="2" t="str">
        <f>IF(sum!A802="ON",sum!B802,"*")</f>
        <v>*</v>
      </c>
      <c r="AL809" s="2"/>
      <c r="AM809" s="2" t="str">
        <f>IF(sum!A802="ON",sum!D802,"*")</f>
        <v>*</v>
      </c>
      <c r="AP809" s="4" t="s">
        <v>186</v>
      </c>
      <c r="AQ809" s="4" t="s">
        <v>187</v>
      </c>
      <c r="AR809" s="4">
        <v>2021</v>
      </c>
      <c r="AS809" s="2" t="str">
        <f>IF(sum!A802="QU",sum!B802,"*")</f>
        <v>*</v>
      </c>
      <c r="AT809" s="2"/>
      <c r="AU809" s="2" t="str">
        <f>IF(sum!A802="QU",sum!D802,"*")</f>
        <v>*</v>
      </c>
      <c r="AX809" s="2" t="s">
        <v>186</v>
      </c>
      <c r="AY809" s="2" t="s">
        <v>187</v>
      </c>
      <c r="AZ809" s="2">
        <v>2021</v>
      </c>
      <c r="BA809" s="2" t="str">
        <f>IF(sum!A802="SA",sum!B802,"*")</f>
        <v>*</v>
      </c>
      <c r="BB809" s="2"/>
      <c r="BC809" s="2" t="str">
        <f>IF(sum!A802="SA",sum!D802,"*")</f>
        <v>*</v>
      </c>
    </row>
    <row r="810" spans="2:55">
      <c r="B810" s="4" t="s">
        <v>186</v>
      </c>
      <c r="C810" s="4" t="s">
        <v>187</v>
      </c>
      <c r="D810" s="4">
        <v>2021</v>
      </c>
      <c r="J810" s="4" t="s">
        <v>186</v>
      </c>
      <c r="K810" s="4" t="s">
        <v>187</v>
      </c>
      <c r="L810" s="4">
        <v>2021</v>
      </c>
      <c r="M810" s="2" t="str">
        <f>IF(sum!A803="AT",sum!B803,"*")</f>
        <v>*</v>
      </c>
      <c r="N810" s="2"/>
      <c r="O810" s="2" t="str">
        <f>IF(sum!A803="AT",sum!D803,"*")</f>
        <v>*</v>
      </c>
      <c r="R810" s="4" t="s">
        <v>186</v>
      </c>
      <c r="S810" s="4" t="s">
        <v>187</v>
      </c>
      <c r="T810" s="4">
        <v>2021</v>
      </c>
      <c r="U810" s="2" t="str">
        <f>IF(sum!A803="BC",sum!B803,"*")</f>
        <v>*</v>
      </c>
      <c r="V810" s="2"/>
      <c r="W810" s="2" t="str">
        <f>IF(sum!A803="BC",sum!D803,"*")</f>
        <v>*</v>
      </c>
      <c r="Z810" s="4" t="s">
        <v>186</v>
      </c>
      <c r="AA810" s="4" t="s">
        <v>187</v>
      </c>
      <c r="AB810" s="4">
        <v>2021</v>
      </c>
      <c r="AC810" s="2" t="str">
        <f>IF(sum!A803="MA",sum!B803,"*")</f>
        <v>*</v>
      </c>
      <c r="AD810" s="2"/>
      <c r="AE810" s="2" t="str">
        <f>IF(sum!A803="MA",sum!D803,"*")</f>
        <v>*</v>
      </c>
      <c r="AH810" s="4" t="s">
        <v>186</v>
      </c>
      <c r="AI810" s="4" t="s">
        <v>187</v>
      </c>
      <c r="AJ810" s="4">
        <v>2021</v>
      </c>
      <c r="AK810" s="2" t="str">
        <f>IF(sum!A803="ON",sum!B803,"*")</f>
        <v>*</v>
      </c>
      <c r="AL810" s="2"/>
      <c r="AM810" s="2" t="str">
        <f>IF(sum!A803="ON",sum!D803,"*")</f>
        <v>*</v>
      </c>
      <c r="AP810" s="2" t="s">
        <v>186</v>
      </c>
      <c r="AQ810" s="2" t="s">
        <v>187</v>
      </c>
      <c r="AR810" s="2">
        <v>2021</v>
      </c>
      <c r="AS810" s="2" t="str">
        <f>IF(sum!A803="QU",sum!B803,"*")</f>
        <v>*</v>
      </c>
      <c r="AT810" s="2"/>
      <c r="AU810" s="2" t="str">
        <f>IF(sum!A803="QU",sum!D803,"*")</f>
        <v>*</v>
      </c>
      <c r="AX810" s="4" t="s">
        <v>186</v>
      </c>
      <c r="AY810" s="4" t="s">
        <v>187</v>
      </c>
      <c r="AZ810" s="4">
        <v>2021</v>
      </c>
      <c r="BA810" s="2" t="str">
        <f>IF(sum!A803="SA",sum!B803,"*")</f>
        <v>*</v>
      </c>
      <c r="BB810" s="2"/>
      <c r="BC810" s="2" t="str">
        <f>IF(sum!A803="SA",sum!D803,"*")</f>
        <v>*</v>
      </c>
    </row>
    <row r="811" spans="2:55">
      <c r="B811" s="2" t="s">
        <v>186</v>
      </c>
      <c r="C811" s="2" t="s">
        <v>187</v>
      </c>
      <c r="D811" s="2">
        <v>2021</v>
      </c>
      <c r="J811" s="2" t="s">
        <v>186</v>
      </c>
      <c r="K811" s="2" t="s">
        <v>187</v>
      </c>
      <c r="L811" s="2">
        <v>2021</v>
      </c>
      <c r="M811" s="2" t="str">
        <f>IF(sum!A804="AT",sum!B804,"*")</f>
        <v>*</v>
      </c>
      <c r="N811" s="2"/>
      <c r="O811" s="2" t="str">
        <f>IF(sum!A804="AT",sum!D804,"*")</f>
        <v>*</v>
      </c>
      <c r="R811" s="2" t="s">
        <v>186</v>
      </c>
      <c r="S811" s="2" t="s">
        <v>187</v>
      </c>
      <c r="T811" s="2">
        <v>2021</v>
      </c>
      <c r="U811" s="2" t="str">
        <f>IF(sum!A804="BC",sum!B804,"*")</f>
        <v>*</v>
      </c>
      <c r="V811" s="2"/>
      <c r="W811" s="2" t="str">
        <f>IF(sum!A804="BC",sum!D804,"*")</f>
        <v>*</v>
      </c>
      <c r="Z811" s="2" t="s">
        <v>186</v>
      </c>
      <c r="AA811" s="2" t="s">
        <v>187</v>
      </c>
      <c r="AB811" s="2">
        <v>2021</v>
      </c>
      <c r="AC811" s="2" t="str">
        <f>IF(sum!A804="MA",sum!B804,"*")</f>
        <v>*</v>
      </c>
      <c r="AD811" s="2"/>
      <c r="AE811" s="2" t="str">
        <f>IF(sum!A804="MA",sum!D804,"*")</f>
        <v>*</v>
      </c>
      <c r="AH811" s="2" t="s">
        <v>186</v>
      </c>
      <c r="AI811" s="2" t="s">
        <v>187</v>
      </c>
      <c r="AJ811" s="2">
        <v>2021</v>
      </c>
      <c r="AK811" s="2" t="str">
        <f>IF(sum!A804="ON",sum!B804,"*")</f>
        <v>*</v>
      </c>
      <c r="AL811" s="2"/>
      <c r="AM811" s="2" t="str">
        <f>IF(sum!A804="ON",sum!D804,"*")</f>
        <v>*</v>
      </c>
      <c r="AP811" s="4" t="s">
        <v>186</v>
      </c>
      <c r="AQ811" s="4" t="s">
        <v>187</v>
      </c>
      <c r="AR811" s="4">
        <v>2021</v>
      </c>
      <c r="AS811" s="2" t="str">
        <f>IF(sum!A804="QU",sum!B804,"*")</f>
        <v>*</v>
      </c>
      <c r="AT811" s="2"/>
      <c r="AU811" s="2" t="str">
        <f>IF(sum!A804="QU",sum!D804,"*")</f>
        <v>*</v>
      </c>
      <c r="AX811" s="2" t="s">
        <v>186</v>
      </c>
      <c r="AY811" s="2" t="s">
        <v>187</v>
      </c>
      <c r="AZ811" s="2">
        <v>2021</v>
      </c>
      <c r="BA811" s="2" t="str">
        <f>IF(sum!A804="SA",sum!B804,"*")</f>
        <v>*</v>
      </c>
      <c r="BB811" s="2"/>
      <c r="BC811" s="2" t="str">
        <f>IF(sum!A804="SA",sum!D804,"*")</f>
        <v>*</v>
      </c>
    </row>
    <row r="812" spans="2:55">
      <c r="B812" s="4" t="s">
        <v>186</v>
      </c>
      <c r="C812" s="4" t="s">
        <v>187</v>
      </c>
      <c r="D812" s="4">
        <v>2021</v>
      </c>
      <c r="J812" s="4" t="s">
        <v>186</v>
      </c>
      <c r="K812" s="4" t="s">
        <v>187</v>
      </c>
      <c r="L812" s="4">
        <v>2021</v>
      </c>
      <c r="M812" s="2" t="str">
        <f>IF(sum!A805="AT",sum!B805,"*")</f>
        <v>*</v>
      </c>
      <c r="N812" s="2"/>
      <c r="O812" s="2" t="str">
        <f>IF(sum!A805="AT",sum!D805,"*")</f>
        <v>*</v>
      </c>
      <c r="R812" s="4" t="s">
        <v>186</v>
      </c>
      <c r="S812" s="4" t="s">
        <v>187</v>
      </c>
      <c r="T812" s="4">
        <v>2021</v>
      </c>
      <c r="U812" s="2" t="str">
        <f>IF(sum!A805="BC",sum!B805,"*")</f>
        <v>*</v>
      </c>
      <c r="V812" s="2"/>
      <c r="W812" s="2" t="str">
        <f>IF(sum!A805="BC",sum!D805,"*")</f>
        <v>*</v>
      </c>
      <c r="Z812" s="4" t="s">
        <v>186</v>
      </c>
      <c r="AA812" s="4" t="s">
        <v>187</v>
      </c>
      <c r="AB812" s="4">
        <v>2021</v>
      </c>
      <c r="AC812" s="2" t="str">
        <f>IF(sum!A805="MA",sum!B805,"*")</f>
        <v>*</v>
      </c>
      <c r="AD812" s="2"/>
      <c r="AE812" s="2" t="str">
        <f>IF(sum!A805="MA",sum!D805,"*")</f>
        <v>*</v>
      </c>
      <c r="AH812" s="4" t="s">
        <v>186</v>
      </c>
      <c r="AI812" s="4" t="s">
        <v>187</v>
      </c>
      <c r="AJ812" s="4">
        <v>2021</v>
      </c>
      <c r="AK812" s="2" t="str">
        <f>IF(sum!A805="ON",sum!B805,"*")</f>
        <v>*</v>
      </c>
      <c r="AL812" s="2"/>
      <c r="AM812" s="2" t="str">
        <f>IF(sum!A805="ON",sum!D805,"*")</f>
        <v>*</v>
      </c>
      <c r="AP812" s="2" t="s">
        <v>186</v>
      </c>
      <c r="AQ812" s="2" t="s">
        <v>187</v>
      </c>
      <c r="AR812" s="2">
        <v>2021</v>
      </c>
      <c r="AS812" s="2" t="str">
        <f>IF(sum!A805="QU",sum!B805,"*")</f>
        <v>*</v>
      </c>
      <c r="AT812" s="2"/>
      <c r="AU812" s="2" t="str">
        <f>IF(sum!A805="QU",sum!D805,"*")</f>
        <v>*</v>
      </c>
      <c r="AX812" s="4" t="s">
        <v>186</v>
      </c>
      <c r="AY812" s="4" t="s">
        <v>187</v>
      </c>
      <c r="AZ812" s="4">
        <v>2021</v>
      </c>
      <c r="BA812" s="2" t="str">
        <f>IF(sum!A805="SA",sum!B805,"*")</f>
        <v>*</v>
      </c>
      <c r="BB812" s="2"/>
      <c r="BC812" s="2" t="str">
        <f>IF(sum!A805="SA",sum!D805,"*")</f>
        <v>*</v>
      </c>
    </row>
    <row r="813" spans="2:55">
      <c r="B813" s="2" t="s">
        <v>186</v>
      </c>
      <c r="C813" s="2" t="s">
        <v>187</v>
      </c>
      <c r="D813" s="2">
        <v>2021</v>
      </c>
      <c r="J813" s="2" t="s">
        <v>186</v>
      </c>
      <c r="K813" s="2" t="s">
        <v>187</v>
      </c>
      <c r="L813" s="2">
        <v>2021</v>
      </c>
      <c r="M813" s="2" t="str">
        <f>IF(sum!A806="AT",sum!B806,"*")</f>
        <v>*</v>
      </c>
      <c r="N813" s="2"/>
      <c r="O813" s="2" t="str">
        <f>IF(sum!A806="AT",sum!D806,"*")</f>
        <v>*</v>
      </c>
      <c r="R813" s="2" t="s">
        <v>186</v>
      </c>
      <c r="S813" s="2" t="s">
        <v>187</v>
      </c>
      <c r="T813" s="2">
        <v>2021</v>
      </c>
      <c r="U813" s="2" t="str">
        <f>IF(sum!A806="BC",sum!B806,"*")</f>
        <v>*</v>
      </c>
      <c r="V813" s="2"/>
      <c r="W813" s="2" t="str">
        <f>IF(sum!A806="BC",sum!D806,"*")</f>
        <v>*</v>
      </c>
      <c r="Z813" s="2" t="s">
        <v>186</v>
      </c>
      <c r="AA813" s="2" t="s">
        <v>187</v>
      </c>
      <c r="AB813" s="2">
        <v>2021</v>
      </c>
      <c r="AC813" s="2" t="str">
        <f>IF(sum!A806="MA",sum!B806,"*")</f>
        <v>*</v>
      </c>
      <c r="AD813" s="2"/>
      <c r="AE813" s="2" t="str">
        <f>IF(sum!A806="MA",sum!D806,"*")</f>
        <v>*</v>
      </c>
      <c r="AH813" s="2" t="s">
        <v>186</v>
      </c>
      <c r="AI813" s="2" t="s">
        <v>187</v>
      </c>
      <c r="AJ813" s="2">
        <v>2021</v>
      </c>
      <c r="AK813" s="2" t="str">
        <f>IF(sum!A806="ON",sum!B806,"*")</f>
        <v>*</v>
      </c>
      <c r="AL813" s="2"/>
      <c r="AM813" s="2" t="str">
        <f>IF(sum!A806="ON",sum!D806,"*")</f>
        <v>*</v>
      </c>
      <c r="AP813" s="4" t="s">
        <v>186</v>
      </c>
      <c r="AQ813" s="4" t="s">
        <v>187</v>
      </c>
      <c r="AR813" s="4">
        <v>2021</v>
      </c>
      <c r="AS813" s="2" t="str">
        <f>IF(sum!A806="QU",sum!B806,"*")</f>
        <v>*</v>
      </c>
      <c r="AT813" s="2"/>
      <c r="AU813" s="2" t="str">
        <f>IF(sum!A806="QU",sum!D806,"*")</f>
        <v>*</v>
      </c>
      <c r="AX813" s="2" t="s">
        <v>186</v>
      </c>
      <c r="AY813" s="2" t="s">
        <v>187</v>
      </c>
      <c r="AZ813" s="2">
        <v>2021</v>
      </c>
      <c r="BA813" s="2" t="str">
        <f>IF(sum!A806="SA",sum!B806,"*")</f>
        <v>*</v>
      </c>
      <c r="BB813" s="2"/>
      <c r="BC813" s="2" t="str">
        <f>IF(sum!A806="SA",sum!D806,"*")</f>
        <v>*</v>
      </c>
    </row>
    <row r="814" spans="2:55">
      <c r="B814" s="4" t="s">
        <v>186</v>
      </c>
      <c r="C814" s="4" t="s">
        <v>187</v>
      </c>
      <c r="D814" s="4">
        <v>2021</v>
      </c>
      <c r="J814" s="4" t="s">
        <v>186</v>
      </c>
      <c r="K814" s="4" t="s">
        <v>187</v>
      </c>
      <c r="L814" s="4">
        <v>2021</v>
      </c>
      <c r="M814" s="2" t="str">
        <f>IF(sum!A807="AT",sum!B807,"*")</f>
        <v>*</v>
      </c>
      <c r="N814" s="2"/>
      <c r="O814" s="2" t="str">
        <f>IF(sum!A807="AT",sum!D807,"*")</f>
        <v>*</v>
      </c>
      <c r="R814" s="4" t="s">
        <v>186</v>
      </c>
      <c r="S814" s="4" t="s">
        <v>187</v>
      </c>
      <c r="T814" s="4">
        <v>2021</v>
      </c>
      <c r="U814" s="2" t="str">
        <f>IF(sum!A807="BC",sum!B807,"*")</f>
        <v>*</v>
      </c>
      <c r="V814" s="2"/>
      <c r="W814" s="2" t="str">
        <f>IF(sum!A807="BC",sum!D807,"*")</f>
        <v>*</v>
      </c>
      <c r="Z814" s="4" t="s">
        <v>186</v>
      </c>
      <c r="AA814" s="4" t="s">
        <v>187</v>
      </c>
      <c r="AB814" s="4">
        <v>2021</v>
      </c>
      <c r="AC814" s="2" t="str">
        <f>IF(sum!A807="MA",sum!B807,"*")</f>
        <v>*</v>
      </c>
      <c r="AD814" s="2"/>
      <c r="AE814" s="2" t="str">
        <f>IF(sum!A807="MA",sum!D807,"*")</f>
        <v>*</v>
      </c>
      <c r="AH814" s="4" t="s">
        <v>186</v>
      </c>
      <c r="AI814" s="4" t="s">
        <v>187</v>
      </c>
      <c r="AJ814" s="4">
        <v>2021</v>
      </c>
      <c r="AK814" s="2" t="str">
        <f>IF(sum!A807="ON",sum!B807,"*")</f>
        <v>*</v>
      </c>
      <c r="AL814" s="2"/>
      <c r="AM814" s="2" t="str">
        <f>IF(sum!A807="ON",sum!D807,"*")</f>
        <v>*</v>
      </c>
      <c r="AP814" s="2" t="s">
        <v>186</v>
      </c>
      <c r="AQ814" s="2" t="s">
        <v>187</v>
      </c>
      <c r="AR814" s="2">
        <v>2021</v>
      </c>
      <c r="AS814" s="2" t="str">
        <f>IF(sum!A807="QU",sum!B807,"*")</f>
        <v>*</v>
      </c>
      <c r="AT814" s="2"/>
      <c r="AU814" s="2" t="str">
        <f>IF(sum!A807="QU",sum!D807,"*")</f>
        <v>*</v>
      </c>
      <c r="AX814" s="4" t="s">
        <v>186</v>
      </c>
      <c r="AY814" s="4" t="s">
        <v>187</v>
      </c>
      <c r="AZ814" s="4">
        <v>2021</v>
      </c>
      <c r="BA814" s="2" t="str">
        <f>IF(sum!A807="SA",sum!B807,"*")</f>
        <v>*</v>
      </c>
      <c r="BB814" s="2"/>
      <c r="BC814" s="2" t="str">
        <f>IF(sum!A807="SA",sum!D807,"*")</f>
        <v>*</v>
      </c>
    </row>
    <row r="815" spans="2:55">
      <c r="B815" s="2" t="s">
        <v>186</v>
      </c>
      <c r="C815" s="2" t="s">
        <v>187</v>
      </c>
      <c r="D815" s="2">
        <v>2021</v>
      </c>
      <c r="J815" s="2" t="s">
        <v>186</v>
      </c>
      <c r="K815" s="2" t="s">
        <v>187</v>
      </c>
      <c r="L815" s="2">
        <v>2021</v>
      </c>
      <c r="M815" s="2" t="str">
        <f>IF(sum!A808="AT",sum!B808,"*")</f>
        <v>*</v>
      </c>
      <c r="N815" s="2"/>
      <c r="O815" s="2" t="str">
        <f>IF(sum!A808="AT",sum!D808,"*")</f>
        <v>*</v>
      </c>
      <c r="R815" s="2" t="s">
        <v>186</v>
      </c>
      <c r="S815" s="2" t="s">
        <v>187</v>
      </c>
      <c r="T815" s="2">
        <v>2021</v>
      </c>
      <c r="U815" s="2" t="str">
        <f>IF(sum!A808="BC",sum!B808,"*")</f>
        <v>*</v>
      </c>
      <c r="V815" s="2"/>
      <c r="W815" s="2" t="str">
        <f>IF(sum!A808="BC",sum!D808,"*")</f>
        <v>*</v>
      </c>
      <c r="Z815" s="2" t="s">
        <v>186</v>
      </c>
      <c r="AA815" s="2" t="s">
        <v>187</v>
      </c>
      <c r="AB815" s="2">
        <v>2021</v>
      </c>
      <c r="AC815" s="2" t="str">
        <f>IF(sum!A808="MA",sum!B808,"*")</f>
        <v>*</v>
      </c>
      <c r="AD815" s="2"/>
      <c r="AE815" s="2" t="str">
        <f>IF(sum!A808="MA",sum!D808,"*")</f>
        <v>*</v>
      </c>
      <c r="AH815" s="2" t="s">
        <v>186</v>
      </c>
      <c r="AI815" s="2" t="s">
        <v>187</v>
      </c>
      <c r="AJ815" s="2">
        <v>2021</v>
      </c>
      <c r="AK815" s="2" t="str">
        <f>IF(sum!A808="ON",sum!B808,"*")</f>
        <v>*</v>
      </c>
      <c r="AL815" s="2"/>
      <c r="AM815" s="2" t="str">
        <f>IF(sum!A808="ON",sum!D808,"*")</f>
        <v>*</v>
      </c>
      <c r="AP815" s="4" t="s">
        <v>186</v>
      </c>
      <c r="AQ815" s="4" t="s">
        <v>187</v>
      </c>
      <c r="AR815" s="4">
        <v>2021</v>
      </c>
      <c r="AS815" s="2" t="str">
        <f>IF(sum!A808="QU",sum!B808,"*")</f>
        <v>*</v>
      </c>
      <c r="AT815" s="2"/>
      <c r="AU815" s="2" t="str">
        <f>IF(sum!A808="QU",sum!D808,"*")</f>
        <v>*</v>
      </c>
      <c r="AX815" s="2" t="s">
        <v>186</v>
      </c>
      <c r="AY815" s="2" t="s">
        <v>187</v>
      </c>
      <c r="AZ815" s="2">
        <v>2021</v>
      </c>
      <c r="BA815" s="2" t="str">
        <f>IF(sum!A808="SA",sum!B808,"*")</f>
        <v>*</v>
      </c>
      <c r="BB815" s="2"/>
      <c r="BC815" s="2" t="str">
        <f>IF(sum!A808="SA",sum!D808,"*")</f>
        <v>*</v>
      </c>
    </row>
    <row r="816" spans="2:55">
      <c r="B816" s="4" t="s">
        <v>186</v>
      </c>
      <c r="C816" s="4" t="s">
        <v>187</v>
      </c>
      <c r="D816" s="4">
        <v>2021</v>
      </c>
      <c r="J816" s="4" t="s">
        <v>186</v>
      </c>
      <c r="K816" s="4" t="s">
        <v>187</v>
      </c>
      <c r="L816" s="4">
        <v>2021</v>
      </c>
      <c r="M816" s="2" t="str">
        <f>IF(sum!A809="AT",sum!B809,"*")</f>
        <v>*</v>
      </c>
      <c r="N816" s="2"/>
      <c r="O816" s="2" t="str">
        <f>IF(sum!A809="AT",sum!D809,"*")</f>
        <v>*</v>
      </c>
      <c r="R816" s="4" t="s">
        <v>186</v>
      </c>
      <c r="S816" s="4" t="s">
        <v>187</v>
      </c>
      <c r="T816" s="4">
        <v>2021</v>
      </c>
      <c r="U816" s="2" t="str">
        <f>IF(sum!A809="BC",sum!B809,"*")</f>
        <v>*</v>
      </c>
      <c r="V816" s="2"/>
      <c r="W816" s="2" t="str">
        <f>IF(sum!A809="BC",sum!D809,"*")</f>
        <v>*</v>
      </c>
      <c r="Z816" s="4" t="s">
        <v>186</v>
      </c>
      <c r="AA816" s="4" t="s">
        <v>187</v>
      </c>
      <c r="AB816" s="4">
        <v>2021</v>
      </c>
      <c r="AC816" s="2" t="str">
        <f>IF(sum!A809="MA",sum!B809,"*")</f>
        <v>*</v>
      </c>
      <c r="AD816" s="2"/>
      <c r="AE816" s="2" t="str">
        <f>IF(sum!A809="MA",sum!D809,"*")</f>
        <v>*</v>
      </c>
      <c r="AH816" s="4" t="s">
        <v>186</v>
      </c>
      <c r="AI816" s="4" t="s">
        <v>187</v>
      </c>
      <c r="AJ816" s="4">
        <v>2021</v>
      </c>
      <c r="AK816" s="2" t="str">
        <f>IF(sum!A809="ON",sum!B809,"*")</f>
        <v>*</v>
      </c>
      <c r="AL816" s="2"/>
      <c r="AM816" s="2" t="str">
        <f>IF(sum!A809="ON",sum!D809,"*")</f>
        <v>*</v>
      </c>
      <c r="AP816" s="2" t="s">
        <v>186</v>
      </c>
      <c r="AQ816" s="2" t="s">
        <v>187</v>
      </c>
      <c r="AR816" s="2">
        <v>2021</v>
      </c>
      <c r="AS816" s="2" t="str">
        <f>IF(sum!A809="QU",sum!B809,"*")</f>
        <v>*</v>
      </c>
      <c r="AT816" s="2"/>
      <c r="AU816" s="2" t="str">
        <f>IF(sum!A809="QU",sum!D809,"*")</f>
        <v>*</v>
      </c>
      <c r="AX816" s="4" t="s">
        <v>186</v>
      </c>
      <c r="AY816" s="4" t="s">
        <v>187</v>
      </c>
      <c r="AZ816" s="4">
        <v>2021</v>
      </c>
      <c r="BA816" s="2" t="str">
        <f>IF(sum!A809="SA",sum!B809,"*")</f>
        <v>*</v>
      </c>
      <c r="BB816" s="2"/>
      <c r="BC816" s="2" t="str">
        <f>IF(sum!A809="SA",sum!D809,"*")</f>
        <v>*</v>
      </c>
    </row>
    <row r="817" spans="2:55">
      <c r="B817" s="2" t="s">
        <v>186</v>
      </c>
      <c r="C817" s="2" t="s">
        <v>187</v>
      </c>
      <c r="D817" s="2">
        <v>2021</v>
      </c>
      <c r="J817" s="2" t="s">
        <v>186</v>
      </c>
      <c r="K817" s="2" t="s">
        <v>187</v>
      </c>
      <c r="L817" s="2">
        <v>2021</v>
      </c>
      <c r="M817" s="2" t="str">
        <f>IF(sum!A810="AT",sum!B810,"*")</f>
        <v>*</v>
      </c>
      <c r="N817" s="2"/>
      <c r="O817" s="2" t="str">
        <f>IF(sum!A810="AT",sum!D810,"*")</f>
        <v>*</v>
      </c>
      <c r="R817" s="2" t="s">
        <v>186</v>
      </c>
      <c r="S817" s="2" t="s">
        <v>187</v>
      </c>
      <c r="T817" s="2">
        <v>2021</v>
      </c>
      <c r="U817" s="2" t="str">
        <f>IF(sum!A810="BC",sum!B810,"*")</f>
        <v>*</v>
      </c>
      <c r="V817" s="2"/>
      <c r="W817" s="2" t="str">
        <f>IF(sum!A810="BC",sum!D810,"*")</f>
        <v>*</v>
      </c>
      <c r="Z817" s="2" t="s">
        <v>186</v>
      </c>
      <c r="AA817" s="2" t="s">
        <v>187</v>
      </c>
      <c r="AB817" s="2">
        <v>2021</v>
      </c>
      <c r="AC817" s="2" t="str">
        <f>IF(sum!A810="MA",sum!B810,"*")</f>
        <v>*</v>
      </c>
      <c r="AD817" s="2"/>
      <c r="AE817" s="2" t="str">
        <f>IF(sum!A810="MA",sum!D810,"*")</f>
        <v>*</v>
      </c>
      <c r="AH817" s="2" t="s">
        <v>186</v>
      </c>
      <c r="AI817" s="2" t="s">
        <v>187</v>
      </c>
      <c r="AJ817" s="2">
        <v>2021</v>
      </c>
      <c r="AK817" s="2" t="str">
        <f>IF(sum!A810="ON",sum!B810,"*")</f>
        <v>*</v>
      </c>
      <c r="AL817" s="2"/>
      <c r="AM817" s="2" t="str">
        <f>IF(sum!A810="ON",sum!D810,"*")</f>
        <v>*</v>
      </c>
      <c r="AP817" s="4" t="s">
        <v>186</v>
      </c>
      <c r="AQ817" s="4" t="s">
        <v>187</v>
      </c>
      <c r="AR817" s="4">
        <v>2021</v>
      </c>
      <c r="AS817" s="2" t="str">
        <f>IF(sum!A810="QU",sum!B810,"*")</f>
        <v>*</v>
      </c>
      <c r="AT817" s="2"/>
      <c r="AU817" s="2" t="str">
        <f>IF(sum!A810="QU",sum!D810,"*")</f>
        <v>*</v>
      </c>
      <c r="AX817" s="2" t="s">
        <v>186</v>
      </c>
      <c r="AY817" s="2" t="s">
        <v>187</v>
      </c>
      <c r="AZ817" s="2">
        <v>2021</v>
      </c>
      <c r="BA817" s="2" t="str">
        <f>IF(sum!A810="SA",sum!B810,"*")</f>
        <v>*</v>
      </c>
      <c r="BB817" s="2"/>
      <c r="BC817" s="2" t="str">
        <f>IF(sum!A810="SA",sum!D810,"*")</f>
        <v>*</v>
      </c>
    </row>
    <row r="818" spans="2:55">
      <c r="B818" s="4" t="s">
        <v>186</v>
      </c>
      <c r="C818" s="4" t="s">
        <v>187</v>
      </c>
      <c r="D818" s="4">
        <v>2021</v>
      </c>
      <c r="J818" s="4" t="s">
        <v>186</v>
      </c>
      <c r="K818" s="4" t="s">
        <v>187</v>
      </c>
      <c r="L818" s="4">
        <v>2021</v>
      </c>
      <c r="M818" s="2" t="str">
        <f>IF(sum!A811="AT",sum!B811,"*")</f>
        <v>*</v>
      </c>
      <c r="N818" s="2"/>
      <c r="O818" s="2" t="str">
        <f>IF(sum!A811="AT",sum!D811,"*")</f>
        <v>*</v>
      </c>
      <c r="R818" s="4" t="s">
        <v>186</v>
      </c>
      <c r="S818" s="4" t="s">
        <v>187</v>
      </c>
      <c r="T818" s="4">
        <v>2021</v>
      </c>
      <c r="U818" s="2" t="str">
        <f>IF(sum!A811="BC",sum!B811,"*")</f>
        <v>*</v>
      </c>
      <c r="V818" s="2"/>
      <c r="W818" s="2" t="str">
        <f>IF(sum!A811="BC",sum!D811,"*")</f>
        <v>*</v>
      </c>
      <c r="Z818" s="4" t="s">
        <v>186</v>
      </c>
      <c r="AA818" s="4" t="s">
        <v>187</v>
      </c>
      <c r="AB818" s="4">
        <v>2021</v>
      </c>
      <c r="AC818" s="2" t="str">
        <f>IF(sum!A811="MA",sum!B811,"*")</f>
        <v>*</v>
      </c>
      <c r="AD818" s="2"/>
      <c r="AE818" s="2" t="str">
        <f>IF(sum!A811="MA",sum!D811,"*")</f>
        <v>*</v>
      </c>
      <c r="AH818" s="4" t="s">
        <v>186</v>
      </c>
      <c r="AI818" s="4" t="s">
        <v>187</v>
      </c>
      <c r="AJ818" s="4">
        <v>2021</v>
      </c>
      <c r="AK818" s="2" t="str">
        <f>IF(sum!A811="ON",sum!B811,"*")</f>
        <v>*</v>
      </c>
      <c r="AL818" s="2"/>
      <c r="AM818" s="2" t="str">
        <f>IF(sum!A811="ON",sum!D811,"*")</f>
        <v>*</v>
      </c>
      <c r="AP818" s="2" t="s">
        <v>186</v>
      </c>
      <c r="AQ818" s="2" t="s">
        <v>187</v>
      </c>
      <c r="AR818" s="2">
        <v>2021</v>
      </c>
      <c r="AS818" s="2" t="str">
        <f>IF(sum!A811="QU",sum!B811,"*")</f>
        <v>*</v>
      </c>
      <c r="AT818" s="2"/>
      <c r="AU818" s="2" t="str">
        <f>IF(sum!A811="QU",sum!D811,"*")</f>
        <v>*</v>
      </c>
      <c r="AX818" s="4" t="s">
        <v>186</v>
      </c>
      <c r="AY818" s="4" t="s">
        <v>187</v>
      </c>
      <c r="AZ818" s="4">
        <v>2021</v>
      </c>
      <c r="BA818" s="2" t="str">
        <f>IF(sum!A811="SA",sum!B811,"*")</f>
        <v>*</v>
      </c>
      <c r="BB818" s="2"/>
      <c r="BC818" s="2" t="str">
        <f>IF(sum!A811="SA",sum!D811,"*")</f>
        <v>*</v>
      </c>
    </row>
    <row r="819" spans="2:55">
      <c r="B819" s="2" t="s">
        <v>186</v>
      </c>
      <c r="C819" s="2" t="s">
        <v>187</v>
      </c>
      <c r="D819" s="2">
        <v>2021</v>
      </c>
      <c r="J819" s="2" t="s">
        <v>186</v>
      </c>
      <c r="K819" s="2" t="s">
        <v>187</v>
      </c>
      <c r="L819" s="2">
        <v>2021</v>
      </c>
      <c r="M819" s="2" t="str">
        <f>IF(sum!A812="AT",sum!B812,"*")</f>
        <v>*</v>
      </c>
      <c r="N819" s="2"/>
      <c r="O819" s="2" t="str">
        <f>IF(sum!A812="AT",sum!D812,"*")</f>
        <v>*</v>
      </c>
      <c r="R819" s="2" t="s">
        <v>186</v>
      </c>
      <c r="S819" s="2" t="s">
        <v>187</v>
      </c>
      <c r="T819" s="2">
        <v>2021</v>
      </c>
      <c r="U819" s="2" t="str">
        <f>IF(sum!A812="BC",sum!B812,"*")</f>
        <v>*</v>
      </c>
      <c r="V819" s="2"/>
      <c r="W819" s="2" t="str">
        <f>IF(sum!A812="BC",sum!D812,"*")</f>
        <v>*</v>
      </c>
      <c r="Z819" s="2" t="s">
        <v>186</v>
      </c>
      <c r="AA819" s="2" t="s">
        <v>187</v>
      </c>
      <c r="AB819" s="2">
        <v>2021</v>
      </c>
      <c r="AC819" s="2" t="str">
        <f>IF(sum!A812="MA",sum!B812,"*")</f>
        <v>*</v>
      </c>
      <c r="AD819" s="2"/>
      <c r="AE819" s="2" t="str">
        <f>IF(sum!A812="MA",sum!D812,"*")</f>
        <v>*</v>
      </c>
      <c r="AH819" s="2" t="s">
        <v>186</v>
      </c>
      <c r="AI819" s="2" t="s">
        <v>187</v>
      </c>
      <c r="AJ819" s="2">
        <v>2021</v>
      </c>
      <c r="AK819" s="2" t="str">
        <f>IF(sum!A812="ON",sum!B812,"*")</f>
        <v>*</v>
      </c>
      <c r="AL819" s="2"/>
      <c r="AM819" s="2" t="str">
        <f>IF(sum!A812="ON",sum!D812,"*")</f>
        <v>*</v>
      </c>
      <c r="AP819" s="4" t="s">
        <v>186</v>
      </c>
      <c r="AQ819" s="4" t="s">
        <v>187</v>
      </c>
      <c r="AR819" s="4">
        <v>2021</v>
      </c>
      <c r="AS819" s="2" t="str">
        <f>IF(sum!A812="QU",sum!B812,"*")</f>
        <v>*</v>
      </c>
      <c r="AT819" s="2"/>
      <c r="AU819" s="2" t="str">
        <f>IF(sum!A812="QU",sum!D812,"*")</f>
        <v>*</v>
      </c>
      <c r="AX819" s="2" t="s">
        <v>186</v>
      </c>
      <c r="AY819" s="2" t="s">
        <v>187</v>
      </c>
      <c r="AZ819" s="2">
        <v>2021</v>
      </c>
      <c r="BA819" s="2" t="str">
        <f>IF(sum!A812="SA",sum!B812,"*")</f>
        <v>*</v>
      </c>
      <c r="BB819" s="2"/>
      <c r="BC819" s="2" t="str">
        <f>IF(sum!A812="SA",sum!D812,"*")</f>
        <v>*</v>
      </c>
    </row>
    <row r="820" spans="2:55">
      <c r="B820" s="4" t="s">
        <v>186</v>
      </c>
      <c r="C820" s="4" t="s">
        <v>187</v>
      </c>
      <c r="D820" s="4">
        <v>2021</v>
      </c>
      <c r="J820" s="4" t="s">
        <v>186</v>
      </c>
      <c r="K820" s="4" t="s">
        <v>187</v>
      </c>
      <c r="L820" s="4">
        <v>2021</v>
      </c>
      <c r="M820" s="2" t="str">
        <f>IF(sum!A813="AT",sum!B813,"*")</f>
        <v>*</v>
      </c>
      <c r="N820" s="2"/>
      <c r="O820" s="2" t="str">
        <f>IF(sum!A813="AT",sum!D813,"*")</f>
        <v>*</v>
      </c>
      <c r="R820" s="4" t="s">
        <v>186</v>
      </c>
      <c r="S820" s="4" t="s">
        <v>187</v>
      </c>
      <c r="T820" s="4">
        <v>2021</v>
      </c>
      <c r="U820" s="2" t="str">
        <f>IF(sum!A813="BC",sum!B813,"*")</f>
        <v>*</v>
      </c>
      <c r="V820" s="2"/>
      <c r="W820" s="2" t="str">
        <f>IF(sum!A813="BC",sum!D813,"*")</f>
        <v>*</v>
      </c>
      <c r="Z820" s="4" t="s">
        <v>186</v>
      </c>
      <c r="AA820" s="4" t="s">
        <v>187</v>
      </c>
      <c r="AB820" s="4">
        <v>2021</v>
      </c>
      <c r="AC820" s="2" t="str">
        <f>IF(sum!A813="MA",sum!B813,"*")</f>
        <v>*</v>
      </c>
      <c r="AD820" s="2"/>
      <c r="AE820" s="2" t="str">
        <f>IF(sum!A813="MA",sum!D813,"*")</f>
        <v>*</v>
      </c>
      <c r="AH820" s="4" t="s">
        <v>186</v>
      </c>
      <c r="AI820" s="4" t="s">
        <v>187</v>
      </c>
      <c r="AJ820" s="4">
        <v>2021</v>
      </c>
      <c r="AK820" s="2" t="str">
        <f>IF(sum!A813="ON",sum!B813,"*")</f>
        <v>*</v>
      </c>
      <c r="AL820" s="2"/>
      <c r="AM820" s="2" t="str">
        <f>IF(sum!A813="ON",sum!D813,"*")</f>
        <v>*</v>
      </c>
      <c r="AP820" s="2" t="s">
        <v>186</v>
      </c>
      <c r="AQ820" s="2" t="s">
        <v>187</v>
      </c>
      <c r="AR820" s="2">
        <v>2021</v>
      </c>
      <c r="AS820" s="2" t="str">
        <f>IF(sum!A813="QU",sum!B813,"*")</f>
        <v>*</v>
      </c>
      <c r="AT820" s="2"/>
      <c r="AU820" s="2" t="str">
        <f>IF(sum!A813="QU",sum!D813,"*")</f>
        <v>*</v>
      </c>
      <c r="AX820" s="4" t="s">
        <v>186</v>
      </c>
      <c r="AY820" s="4" t="s">
        <v>187</v>
      </c>
      <c r="AZ820" s="4">
        <v>2021</v>
      </c>
      <c r="BA820" s="2" t="str">
        <f>IF(sum!A813="SA",sum!B813,"*")</f>
        <v>*</v>
      </c>
      <c r="BB820" s="2"/>
      <c r="BC820" s="2" t="str">
        <f>IF(sum!A813="SA",sum!D813,"*")</f>
        <v>*</v>
      </c>
    </row>
    <row r="821" spans="2:55">
      <c r="B821" s="2" t="s">
        <v>186</v>
      </c>
      <c r="C821" s="2" t="s">
        <v>187</v>
      </c>
      <c r="D821" s="2">
        <v>2021</v>
      </c>
      <c r="J821" s="2" t="s">
        <v>186</v>
      </c>
      <c r="K821" s="2" t="s">
        <v>187</v>
      </c>
      <c r="L821" s="2">
        <v>2021</v>
      </c>
      <c r="M821" s="2" t="str">
        <f>IF(sum!A814="AT",sum!B814,"*")</f>
        <v>*</v>
      </c>
      <c r="N821" s="2"/>
      <c r="O821" s="2" t="str">
        <f>IF(sum!A814="AT",sum!D814,"*")</f>
        <v>*</v>
      </c>
      <c r="R821" s="2" t="s">
        <v>186</v>
      </c>
      <c r="S821" s="2" t="s">
        <v>187</v>
      </c>
      <c r="T821" s="2">
        <v>2021</v>
      </c>
      <c r="U821" s="2" t="str">
        <f>IF(sum!A814="BC",sum!B814,"*")</f>
        <v>*</v>
      </c>
      <c r="V821" s="2"/>
      <c r="W821" s="2" t="str">
        <f>IF(sum!A814="BC",sum!D814,"*")</f>
        <v>*</v>
      </c>
      <c r="Z821" s="2" t="s">
        <v>186</v>
      </c>
      <c r="AA821" s="2" t="s">
        <v>187</v>
      </c>
      <c r="AB821" s="2">
        <v>2021</v>
      </c>
      <c r="AC821" s="2" t="str">
        <f>IF(sum!A814="MA",sum!B814,"*")</f>
        <v>*</v>
      </c>
      <c r="AD821" s="2"/>
      <c r="AE821" s="2" t="str">
        <f>IF(sum!A814="MA",sum!D814,"*")</f>
        <v>*</v>
      </c>
      <c r="AH821" s="2" t="s">
        <v>186</v>
      </c>
      <c r="AI821" s="2" t="s">
        <v>187</v>
      </c>
      <c r="AJ821" s="2">
        <v>2021</v>
      </c>
      <c r="AK821" s="2" t="str">
        <f>IF(sum!A814="ON",sum!B814,"*")</f>
        <v>*</v>
      </c>
      <c r="AL821" s="2"/>
      <c r="AM821" s="2" t="str">
        <f>IF(sum!A814="ON",sum!D814,"*")</f>
        <v>*</v>
      </c>
      <c r="AP821" s="4" t="s">
        <v>186</v>
      </c>
      <c r="AQ821" s="4" t="s">
        <v>187</v>
      </c>
      <c r="AR821" s="4">
        <v>2021</v>
      </c>
      <c r="AS821" s="2" t="str">
        <f>IF(sum!A814="QU",sum!B814,"*")</f>
        <v>*</v>
      </c>
      <c r="AT821" s="2"/>
      <c r="AU821" s="2" t="str">
        <f>IF(sum!A814="QU",sum!D814,"*")</f>
        <v>*</v>
      </c>
      <c r="AX821" s="2" t="s">
        <v>186</v>
      </c>
      <c r="AY821" s="2" t="s">
        <v>187</v>
      </c>
      <c r="AZ821" s="2">
        <v>2021</v>
      </c>
      <c r="BA821" s="2" t="str">
        <f>IF(sum!A814="SA",sum!B814,"*")</f>
        <v>*</v>
      </c>
      <c r="BB821" s="2"/>
      <c r="BC821" s="2" t="str">
        <f>IF(sum!A814="SA",sum!D814,"*")</f>
        <v>*</v>
      </c>
    </row>
    <row r="822" spans="2:55">
      <c r="B822" s="4" t="s">
        <v>186</v>
      </c>
      <c r="C822" s="4" t="s">
        <v>187</v>
      </c>
      <c r="D822" s="4">
        <v>2021</v>
      </c>
      <c r="J822" s="4" t="s">
        <v>186</v>
      </c>
      <c r="K822" s="4" t="s">
        <v>187</v>
      </c>
      <c r="L822" s="4">
        <v>2021</v>
      </c>
      <c r="M822" s="2" t="str">
        <f>IF(sum!A815="AT",sum!B815,"*")</f>
        <v>*</v>
      </c>
      <c r="N822" s="2"/>
      <c r="O822" s="2" t="str">
        <f>IF(sum!A815="AT",sum!D815,"*")</f>
        <v>*</v>
      </c>
      <c r="R822" s="4" t="s">
        <v>186</v>
      </c>
      <c r="S822" s="4" t="s">
        <v>187</v>
      </c>
      <c r="T822" s="4">
        <v>2021</v>
      </c>
      <c r="U822" s="2" t="str">
        <f>IF(sum!A815="BC",sum!B815,"*")</f>
        <v>*</v>
      </c>
      <c r="V822" s="2"/>
      <c r="W822" s="2" t="str">
        <f>IF(sum!A815="BC",sum!D815,"*")</f>
        <v>*</v>
      </c>
      <c r="Z822" s="4" t="s">
        <v>186</v>
      </c>
      <c r="AA822" s="4" t="s">
        <v>187</v>
      </c>
      <c r="AB822" s="4">
        <v>2021</v>
      </c>
      <c r="AC822" s="2" t="str">
        <f>IF(sum!A815="MA",sum!B815,"*")</f>
        <v>*</v>
      </c>
      <c r="AD822" s="2"/>
      <c r="AE822" s="2" t="str">
        <f>IF(sum!A815="MA",sum!D815,"*")</f>
        <v>*</v>
      </c>
      <c r="AH822" s="4" t="s">
        <v>186</v>
      </c>
      <c r="AI822" s="4" t="s">
        <v>187</v>
      </c>
      <c r="AJ822" s="4">
        <v>2021</v>
      </c>
      <c r="AK822" s="2" t="str">
        <f>IF(sum!A815="ON",sum!B815,"*")</f>
        <v>*</v>
      </c>
      <c r="AL822" s="2"/>
      <c r="AM822" s="2" t="str">
        <f>IF(sum!A815="ON",sum!D815,"*")</f>
        <v>*</v>
      </c>
      <c r="AP822" s="2" t="s">
        <v>186</v>
      </c>
      <c r="AQ822" s="2" t="s">
        <v>187</v>
      </c>
      <c r="AR822" s="2">
        <v>2021</v>
      </c>
      <c r="AS822" s="2" t="str">
        <f>IF(sum!A815="QU",sum!B815,"*")</f>
        <v>*</v>
      </c>
      <c r="AT822" s="2"/>
      <c r="AU822" s="2" t="str">
        <f>IF(sum!A815="QU",sum!D815,"*")</f>
        <v>*</v>
      </c>
      <c r="AX822" s="4" t="s">
        <v>186</v>
      </c>
      <c r="AY822" s="4" t="s">
        <v>187</v>
      </c>
      <c r="AZ822" s="4">
        <v>2021</v>
      </c>
      <c r="BA822" s="2" t="str">
        <f>IF(sum!A815="SA",sum!B815,"*")</f>
        <v>*</v>
      </c>
      <c r="BB822" s="2"/>
      <c r="BC822" s="2" t="str">
        <f>IF(sum!A815="SA",sum!D815,"*")</f>
        <v>*</v>
      </c>
    </row>
    <row r="823" spans="2:55">
      <c r="B823" s="2" t="s">
        <v>186</v>
      </c>
      <c r="C823" s="2" t="s">
        <v>187</v>
      </c>
      <c r="D823" s="2">
        <v>2021</v>
      </c>
      <c r="J823" s="2" t="s">
        <v>186</v>
      </c>
      <c r="K823" s="2" t="s">
        <v>187</v>
      </c>
      <c r="L823" s="2">
        <v>2021</v>
      </c>
      <c r="M823" s="2" t="str">
        <f>IF(sum!A816="AT",sum!B816,"*")</f>
        <v>*</v>
      </c>
      <c r="N823" s="2"/>
      <c r="O823" s="2" t="str">
        <f>IF(sum!A816="AT",sum!D816,"*")</f>
        <v>*</v>
      </c>
      <c r="R823" s="2" t="s">
        <v>186</v>
      </c>
      <c r="S823" s="2" t="s">
        <v>187</v>
      </c>
      <c r="T823" s="2">
        <v>2021</v>
      </c>
      <c r="U823" s="2" t="str">
        <f>IF(sum!A816="BC",sum!B816,"*")</f>
        <v>*</v>
      </c>
      <c r="V823" s="2"/>
      <c r="W823" s="2" t="str">
        <f>IF(sum!A816="BC",sum!D816,"*")</f>
        <v>*</v>
      </c>
      <c r="Z823" s="2" t="s">
        <v>186</v>
      </c>
      <c r="AA823" s="2" t="s">
        <v>187</v>
      </c>
      <c r="AB823" s="2">
        <v>2021</v>
      </c>
      <c r="AC823" s="2" t="str">
        <f>IF(sum!A816="MA",sum!B816,"*")</f>
        <v>*</v>
      </c>
      <c r="AD823" s="2"/>
      <c r="AE823" s="2" t="str">
        <f>IF(sum!A816="MA",sum!D816,"*")</f>
        <v>*</v>
      </c>
      <c r="AH823" s="2" t="s">
        <v>186</v>
      </c>
      <c r="AI823" s="2" t="s">
        <v>187</v>
      </c>
      <c r="AJ823" s="2">
        <v>2021</v>
      </c>
      <c r="AK823" s="2" t="str">
        <f>IF(sum!A816="ON",sum!B816,"*")</f>
        <v>*</v>
      </c>
      <c r="AL823" s="2"/>
      <c r="AM823" s="2" t="str">
        <f>IF(sum!A816="ON",sum!D816,"*")</f>
        <v>*</v>
      </c>
      <c r="AP823" s="4" t="s">
        <v>186</v>
      </c>
      <c r="AQ823" s="4" t="s">
        <v>187</v>
      </c>
      <c r="AR823" s="4">
        <v>2021</v>
      </c>
      <c r="AS823" s="2" t="str">
        <f>IF(sum!A816="QU",sum!B816,"*")</f>
        <v>*</v>
      </c>
      <c r="AT823" s="2"/>
      <c r="AU823" s="2" t="str">
        <f>IF(sum!A816="QU",sum!D816,"*")</f>
        <v>*</v>
      </c>
      <c r="AX823" s="2" t="s">
        <v>186</v>
      </c>
      <c r="AY823" s="2" t="s">
        <v>187</v>
      </c>
      <c r="AZ823" s="2">
        <v>2021</v>
      </c>
      <c r="BA823" s="2" t="str">
        <f>IF(sum!A816="SA",sum!B816,"*")</f>
        <v>*</v>
      </c>
      <c r="BB823" s="2"/>
      <c r="BC823" s="2" t="str">
        <f>IF(sum!A816="SA",sum!D816,"*")</f>
        <v>*</v>
      </c>
    </row>
    <row r="824" spans="2:55">
      <c r="B824" s="4" t="s">
        <v>186</v>
      </c>
      <c r="C824" s="4" t="s">
        <v>187</v>
      </c>
      <c r="D824" s="4">
        <v>2021</v>
      </c>
      <c r="J824" s="4" t="s">
        <v>186</v>
      </c>
      <c r="K824" s="4" t="s">
        <v>187</v>
      </c>
      <c r="L824" s="4">
        <v>2021</v>
      </c>
      <c r="M824" s="2" t="str">
        <f>IF(sum!A817="AT",sum!B817,"*")</f>
        <v>*</v>
      </c>
      <c r="N824" s="2"/>
      <c r="O824" s="2" t="str">
        <f>IF(sum!A817="AT",sum!D817,"*")</f>
        <v>*</v>
      </c>
      <c r="R824" s="4" t="s">
        <v>186</v>
      </c>
      <c r="S824" s="4" t="s">
        <v>187</v>
      </c>
      <c r="T824" s="4">
        <v>2021</v>
      </c>
      <c r="U824" s="2" t="str">
        <f>IF(sum!A817="BC",sum!B817,"*")</f>
        <v>*</v>
      </c>
      <c r="V824" s="2"/>
      <c r="W824" s="2" t="str">
        <f>IF(sum!A817="BC",sum!D817,"*")</f>
        <v>*</v>
      </c>
      <c r="Z824" s="4" t="s">
        <v>186</v>
      </c>
      <c r="AA824" s="4" t="s">
        <v>187</v>
      </c>
      <c r="AB824" s="4">
        <v>2021</v>
      </c>
      <c r="AC824" s="2" t="str">
        <f>IF(sum!A817="MA",sum!B817,"*")</f>
        <v>*</v>
      </c>
      <c r="AD824" s="2"/>
      <c r="AE824" s="2" t="str">
        <f>IF(sum!A817="MA",sum!D817,"*")</f>
        <v>*</v>
      </c>
      <c r="AH824" s="4" t="s">
        <v>186</v>
      </c>
      <c r="AI824" s="4" t="s">
        <v>187</v>
      </c>
      <c r="AJ824" s="4">
        <v>2021</v>
      </c>
      <c r="AK824" s="2" t="str">
        <f>IF(sum!A817="ON",sum!B817,"*")</f>
        <v>*</v>
      </c>
      <c r="AL824" s="2"/>
      <c r="AM824" s="2" t="str">
        <f>IF(sum!A817="ON",sum!D817,"*")</f>
        <v>*</v>
      </c>
      <c r="AP824" s="2" t="s">
        <v>186</v>
      </c>
      <c r="AQ824" s="2" t="s">
        <v>187</v>
      </c>
      <c r="AR824" s="2">
        <v>2021</v>
      </c>
      <c r="AS824" s="2" t="str">
        <f>IF(sum!A817="QU",sum!B817,"*")</f>
        <v>*</v>
      </c>
      <c r="AT824" s="2"/>
      <c r="AU824" s="2" t="str">
        <f>IF(sum!A817="QU",sum!D817,"*")</f>
        <v>*</v>
      </c>
      <c r="AX824" s="4" t="s">
        <v>186</v>
      </c>
      <c r="AY824" s="4" t="s">
        <v>187</v>
      </c>
      <c r="AZ824" s="4">
        <v>2021</v>
      </c>
      <c r="BA824" s="2" t="str">
        <f>IF(sum!A817="SA",sum!B817,"*")</f>
        <v>*</v>
      </c>
      <c r="BB824" s="2"/>
      <c r="BC824" s="2" t="str">
        <f>IF(sum!A817="SA",sum!D817,"*")</f>
        <v>*</v>
      </c>
    </row>
    <row r="825" spans="2:55">
      <c r="B825" s="2" t="s">
        <v>186</v>
      </c>
      <c r="C825" s="2" t="s">
        <v>187</v>
      </c>
      <c r="D825" s="2">
        <v>2021</v>
      </c>
      <c r="J825" s="2" t="s">
        <v>186</v>
      </c>
      <c r="K825" s="2" t="s">
        <v>187</v>
      </c>
      <c r="L825" s="2">
        <v>2021</v>
      </c>
      <c r="M825" s="2" t="str">
        <f>IF(sum!A818="AT",sum!B818,"*")</f>
        <v>*</v>
      </c>
      <c r="N825" s="2"/>
      <c r="O825" s="2" t="str">
        <f>IF(sum!A818="AT",sum!D818,"*")</f>
        <v>*</v>
      </c>
      <c r="R825" s="2" t="s">
        <v>186</v>
      </c>
      <c r="S825" s="2" t="s">
        <v>187</v>
      </c>
      <c r="T825" s="2">
        <v>2021</v>
      </c>
      <c r="U825" s="2" t="str">
        <f>IF(sum!A818="BC",sum!B818,"*")</f>
        <v>*</v>
      </c>
      <c r="V825" s="2"/>
      <c r="W825" s="2" t="str">
        <f>IF(sum!A818="BC",sum!D818,"*")</f>
        <v>*</v>
      </c>
      <c r="Z825" s="2" t="s">
        <v>186</v>
      </c>
      <c r="AA825" s="2" t="s">
        <v>187</v>
      </c>
      <c r="AB825" s="2">
        <v>2021</v>
      </c>
      <c r="AC825" s="2" t="str">
        <f>IF(sum!A818="MA",sum!B818,"*")</f>
        <v>*</v>
      </c>
      <c r="AD825" s="2"/>
      <c r="AE825" s="2" t="str">
        <f>IF(sum!A818="MA",sum!D818,"*")</f>
        <v>*</v>
      </c>
      <c r="AH825" s="2" t="s">
        <v>186</v>
      </c>
      <c r="AI825" s="2" t="s">
        <v>187</v>
      </c>
      <c r="AJ825" s="2">
        <v>2021</v>
      </c>
      <c r="AK825" s="2" t="str">
        <f>IF(sum!A818="ON",sum!B818,"*")</f>
        <v>*</v>
      </c>
      <c r="AL825" s="2"/>
      <c r="AM825" s="2" t="str">
        <f>IF(sum!A818="ON",sum!D818,"*")</f>
        <v>*</v>
      </c>
      <c r="AP825" s="4" t="s">
        <v>186</v>
      </c>
      <c r="AQ825" s="4" t="s">
        <v>187</v>
      </c>
      <c r="AR825" s="4">
        <v>2021</v>
      </c>
      <c r="AS825" s="2" t="str">
        <f>IF(sum!A818="QU",sum!B818,"*")</f>
        <v>*</v>
      </c>
      <c r="AT825" s="2"/>
      <c r="AU825" s="2" t="str">
        <f>IF(sum!A818="QU",sum!D818,"*")</f>
        <v>*</v>
      </c>
      <c r="AX825" s="2" t="s">
        <v>186</v>
      </c>
      <c r="AY825" s="2" t="s">
        <v>187</v>
      </c>
      <c r="AZ825" s="2">
        <v>2021</v>
      </c>
      <c r="BA825" s="2" t="str">
        <f>IF(sum!A818="SA",sum!B818,"*")</f>
        <v>*</v>
      </c>
      <c r="BB825" s="2"/>
      <c r="BC825" s="2" t="str">
        <f>IF(sum!A818="SA",sum!D818,"*")</f>
        <v>*</v>
      </c>
    </row>
    <row r="826" spans="2:55">
      <c r="B826" s="4" t="s">
        <v>186</v>
      </c>
      <c r="C826" s="4" t="s">
        <v>187</v>
      </c>
      <c r="D826" s="4">
        <v>2021</v>
      </c>
      <c r="J826" s="4" t="s">
        <v>186</v>
      </c>
      <c r="K826" s="4" t="s">
        <v>187</v>
      </c>
      <c r="L826" s="4">
        <v>2021</v>
      </c>
      <c r="M826" s="2" t="str">
        <f>IF(sum!A819="AT",sum!B819,"*")</f>
        <v>*</v>
      </c>
      <c r="N826" s="2"/>
      <c r="O826" s="2" t="str">
        <f>IF(sum!A819="AT",sum!D819,"*")</f>
        <v>*</v>
      </c>
      <c r="R826" s="4" t="s">
        <v>186</v>
      </c>
      <c r="S826" s="4" t="s">
        <v>187</v>
      </c>
      <c r="T826" s="4">
        <v>2021</v>
      </c>
      <c r="U826" s="2" t="str">
        <f>IF(sum!A819="BC",sum!B819,"*")</f>
        <v>*</v>
      </c>
      <c r="V826" s="2"/>
      <c r="W826" s="2" t="str">
        <f>IF(sum!A819="BC",sum!D819,"*")</f>
        <v>*</v>
      </c>
      <c r="Z826" s="4" t="s">
        <v>186</v>
      </c>
      <c r="AA826" s="4" t="s">
        <v>187</v>
      </c>
      <c r="AB826" s="4">
        <v>2021</v>
      </c>
      <c r="AC826" s="2" t="str">
        <f>IF(sum!A819="MA",sum!B819,"*")</f>
        <v>*</v>
      </c>
      <c r="AD826" s="2"/>
      <c r="AE826" s="2" t="str">
        <f>IF(sum!A819="MA",sum!D819,"*")</f>
        <v>*</v>
      </c>
      <c r="AH826" s="4" t="s">
        <v>186</v>
      </c>
      <c r="AI826" s="4" t="s">
        <v>187</v>
      </c>
      <c r="AJ826" s="4">
        <v>2021</v>
      </c>
      <c r="AK826" s="2" t="str">
        <f>IF(sum!A819="ON",sum!B819,"*")</f>
        <v>*</v>
      </c>
      <c r="AL826" s="2"/>
      <c r="AM826" s="2" t="str">
        <f>IF(sum!A819="ON",sum!D819,"*")</f>
        <v>*</v>
      </c>
      <c r="AP826" s="2" t="s">
        <v>186</v>
      </c>
      <c r="AQ826" s="2" t="s">
        <v>187</v>
      </c>
      <c r="AR826" s="2">
        <v>2021</v>
      </c>
      <c r="AS826" s="2" t="str">
        <f>IF(sum!A819="QU",sum!B819,"*")</f>
        <v>*</v>
      </c>
      <c r="AT826" s="2"/>
      <c r="AU826" s="2" t="str">
        <f>IF(sum!A819="QU",sum!D819,"*")</f>
        <v>*</v>
      </c>
      <c r="AX826" s="4" t="s">
        <v>186</v>
      </c>
      <c r="AY826" s="4" t="s">
        <v>187</v>
      </c>
      <c r="AZ826" s="4">
        <v>2021</v>
      </c>
      <c r="BA826" s="2" t="str">
        <f>IF(sum!A819="SA",sum!B819,"*")</f>
        <v>*</v>
      </c>
      <c r="BB826" s="2"/>
      <c r="BC826" s="2" t="str">
        <f>IF(sum!A819="SA",sum!D819,"*")</f>
        <v>*</v>
      </c>
    </row>
    <row r="827" spans="2:55">
      <c r="B827" s="2" t="s">
        <v>186</v>
      </c>
      <c r="C827" s="2" t="s">
        <v>187</v>
      </c>
      <c r="D827" s="2">
        <v>2021</v>
      </c>
      <c r="J827" s="2" t="s">
        <v>186</v>
      </c>
      <c r="K827" s="2" t="s">
        <v>187</v>
      </c>
      <c r="L827" s="2">
        <v>2021</v>
      </c>
      <c r="M827" s="2" t="str">
        <f>IF(sum!A820="AT",sum!B820,"*")</f>
        <v>*</v>
      </c>
      <c r="N827" s="2"/>
      <c r="O827" s="2" t="str">
        <f>IF(sum!A820="AT",sum!D820,"*")</f>
        <v>*</v>
      </c>
      <c r="R827" s="2" t="s">
        <v>186</v>
      </c>
      <c r="S827" s="2" t="s">
        <v>187</v>
      </c>
      <c r="T827" s="2">
        <v>2021</v>
      </c>
      <c r="U827" s="2" t="str">
        <f>IF(sum!A820="BC",sum!B820,"*")</f>
        <v>*</v>
      </c>
      <c r="V827" s="2"/>
      <c r="W827" s="2" t="str">
        <f>IF(sum!A820="BC",sum!D820,"*")</f>
        <v>*</v>
      </c>
      <c r="Z827" s="2" t="s">
        <v>186</v>
      </c>
      <c r="AA827" s="2" t="s">
        <v>187</v>
      </c>
      <c r="AB827" s="2">
        <v>2021</v>
      </c>
      <c r="AC827" s="2" t="str">
        <f>IF(sum!A820="MA",sum!B820,"*")</f>
        <v>*</v>
      </c>
      <c r="AD827" s="2"/>
      <c r="AE827" s="2" t="str">
        <f>IF(sum!A820="MA",sum!D820,"*")</f>
        <v>*</v>
      </c>
      <c r="AH827" s="2" t="s">
        <v>186</v>
      </c>
      <c r="AI827" s="2" t="s">
        <v>187</v>
      </c>
      <c r="AJ827" s="2">
        <v>2021</v>
      </c>
      <c r="AK827" s="2" t="str">
        <f>IF(sum!A820="ON",sum!B820,"*")</f>
        <v>*</v>
      </c>
      <c r="AL827" s="2"/>
      <c r="AM827" s="2" t="str">
        <f>IF(sum!A820="ON",sum!D820,"*")</f>
        <v>*</v>
      </c>
      <c r="AP827" s="4" t="s">
        <v>186</v>
      </c>
      <c r="AQ827" s="4" t="s">
        <v>187</v>
      </c>
      <c r="AR827" s="4">
        <v>2021</v>
      </c>
      <c r="AS827" s="2" t="str">
        <f>IF(sum!A820="QU",sum!B820,"*")</f>
        <v>*</v>
      </c>
      <c r="AT827" s="2"/>
      <c r="AU827" s="2" t="str">
        <f>IF(sum!A820="QU",sum!D820,"*")</f>
        <v>*</v>
      </c>
      <c r="AX827" s="2" t="s">
        <v>186</v>
      </c>
      <c r="AY827" s="2" t="s">
        <v>187</v>
      </c>
      <c r="AZ827" s="2">
        <v>2021</v>
      </c>
      <c r="BA827" s="2" t="str">
        <f>IF(sum!A820="SA",sum!B820,"*")</f>
        <v>*</v>
      </c>
      <c r="BB827" s="2"/>
      <c r="BC827" s="2" t="str">
        <f>IF(sum!A820="SA",sum!D820,"*")</f>
        <v>*</v>
      </c>
    </row>
    <row r="828" spans="2:55">
      <c r="B828" s="4" t="s">
        <v>186</v>
      </c>
      <c r="C828" s="4" t="s">
        <v>187</v>
      </c>
      <c r="D828" s="4">
        <v>2021</v>
      </c>
      <c r="J828" s="4" t="s">
        <v>186</v>
      </c>
      <c r="K828" s="4" t="s">
        <v>187</v>
      </c>
      <c r="L828" s="4">
        <v>2021</v>
      </c>
      <c r="M828" s="2" t="str">
        <f>IF(sum!A821="AT",sum!B821,"*")</f>
        <v>*</v>
      </c>
      <c r="N828" s="2"/>
      <c r="O828" s="2" t="str">
        <f>IF(sum!A821="AT",sum!D821,"*")</f>
        <v>*</v>
      </c>
      <c r="R828" s="4" t="s">
        <v>186</v>
      </c>
      <c r="S828" s="4" t="s">
        <v>187</v>
      </c>
      <c r="T828" s="4">
        <v>2021</v>
      </c>
      <c r="U828" s="2" t="str">
        <f>IF(sum!A821="BC",sum!B821,"*")</f>
        <v>*</v>
      </c>
      <c r="V828" s="2"/>
      <c r="W828" s="2" t="str">
        <f>IF(sum!A821="BC",sum!D821,"*")</f>
        <v>*</v>
      </c>
      <c r="Z828" s="4" t="s">
        <v>186</v>
      </c>
      <c r="AA828" s="4" t="s">
        <v>187</v>
      </c>
      <c r="AB828" s="4">
        <v>2021</v>
      </c>
      <c r="AC828" s="2" t="str">
        <f>IF(sum!A821="MA",sum!B821,"*")</f>
        <v>*</v>
      </c>
      <c r="AD828" s="2"/>
      <c r="AE828" s="2" t="str">
        <f>IF(sum!A821="MA",sum!D821,"*")</f>
        <v>*</v>
      </c>
      <c r="AH828" s="4" t="s">
        <v>186</v>
      </c>
      <c r="AI828" s="4" t="s">
        <v>187</v>
      </c>
      <c r="AJ828" s="4">
        <v>2021</v>
      </c>
      <c r="AK828" s="2" t="str">
        <f>IF(sum!A821="ON",sum!B821,"*")</f>
        <v>*</v>
      </c>
      <c r="AL828" s="2"/>
      <c r="AM828" s="2" t="str">
        <f>IF(sum!A821="ON",sum!D821,"*")</f>
        <v>*</v>
      </c>
      <c r="AP828" s="2" t="s">
        <v>186</v>
      </c>
      <c r="AQ828" s="2" t="s">
        <v>187</v>
      </c>
      <c r="AR828" s="2">
        <v>2021</v>
      </c>
      <c r="AS828" s="2" t="str">
        <f>IF(sum!A821="QU",sum!B821,"*")</f>
        <v>*</v>
      </c>
      <c r="AT828" s="2"/>
      <c r="AU828" s="2" t="str">
        <f>IF(sum!A821="QU",sum!D821,"*")</f>
        <v>*</v>
      </c>
      <c r="AX828" s="4" t="s">
        <v>186</v>
      </c>
      <c r="AY828" s="4" t="s">
        <v>187</v>
      </c>
      <c r="AZ828" s="4">
        <v>2021</v>
      </c>
      <c r="BA828" s="2" t="str">
        <f>IF(sum!A821="SA",sum!B821,"*")</f>
        <v>*</v>
      </c>
      <c r="BB828" s="2"/>
      <c r="BC828" s="2" t="str">
        <f>IF(sum!A821="SA",sum!D821,"*")</f>
        <v>*</v>
      </c>
    </row>
    <row r="829" spans="2:55">
      <c r="B829" s="2" t="s">
        <v>186</v>
      </c>
      <c r="C829" s="2" t="s">
        <v>187</v>
      </c>
      <c r="D829" s="2">
        <v>2021</v>
      </c>
      <c r="J829" s="2" t="s">
        <v>186</v>
      </c>
      <c r="K829" s="2" t="s">
        <v>187</v>
      </c>
      <c r="L829" s="2">
        <v>2021</v>
      </c>
      <c r="M829" s="2" t="str">
        <f>IF(sum!A822="AT",sum!B822,"*")</f>
        <v>*</v>
      </c>
      <c r="N829" s="2"/>
      <c r="O829" s="2" t="str">
        <f>IF(sum!A822="AT",sum!D822,"*")</f>
        <v>*</v>
      </c>
      <c r="R829" s="2" t="s">
        <v>186</v>
      </c>
      <c r="S829" s="2" t="s">
        <v>187</v>
      </c>
      <c r="T829" s="2">
        <v>2021</v>
      </c>
      <c r="U829" s="2" t="str">
        <f>IF(sum!A822="BC",sum!B822,"*")</f>
        <v>*</v>
      </c>
      <c r="V829" s="2"/>
      <c r="W829" s="2" t="str">
        <f>IF(sum!A822="BC",sum!D822,"*")</f>
        <v>*</v>
      </c>
      <c r="Z829" s="2" t="s">
        <v>186</v>
      </c>
      <c r="AA829" s="2" t="s">
        <v>187</v>
      </c>
      <c r="AB829" s="2">
        <v>2021</v>
      </c>
      <c r="AC829" s="2" t="str">
        <f>IF(sum!A822="MA",sum!B822,"*")</f>
        <v>*</v>
      </c>
      <c r="AD829" s="2"/>
      <c r="AE829" s="2" t="str">
        <f>IF(sum!A822="MA",sum!D822,"*")</f>
        <v>*</v>
      </c>
      <c r="AH829" s="2" t="s">
        <v>186</v>
      </c>
      <c r="AI829" s="2" t="s">
        <v>187</v>
      </c>
      <c r="AJ829" s="2">
        <v>2021</v>
      </c>
      <c r="AK829" s="2" t="str">
        <f>IF(sum!A822="ON",sum!B822,"*")</f>
        <v>*</v>
      </c>
      <c r="AL829" s="2"/>
      <c r="AM829" s="2" t="str">
        <f>IF(sum!A822="ON",sum!D822,"*")</f>
        <v>*</v>
      </c>
      <c r="AP829" s="4" t="s">
        <v>186</v>
      </c>
      <c r="AQ829" s="4" t="s">
        <v>187</v>
      </c>
      <c r="AR829" s="4">
        <v>2021</v>
      </c>
      <c r="AS829" s="2" t="str">
        <f>IF(sum!A822="QU",sum!B822,"*")</f>
        <v>*</v>
      </c>
      <c r="AT829" s="2"/>
      <c r="AU829" s="2" t="str">
        <f>IF(sum!A822="QU",sum!D822,"*")</f>
        <v>*</v>
      </c>
      <c r="AX829" s="2" t="s">
        <v>186</v>
      </c>
      <c r="AY829" s="2" t="s">
        <v>187</v>
      </c>
      <c r="AZ829" s="2">
        <v>2021</v>
      </c>
      <c r="BA829" s="2" t="str">
        <f>IF(sum!A822="SA",sum!B822,"*")</f>
        <v>*</v>
      </c>
      <c r="BB829" s="2"/>
      <c r="BC829" s="2" t="str">
        <f>IF(sum!A822="SA",sum!D822,"*")</f>
        <v>*</v>
      </c>
    </row>
    <row r="830" spans="2:55">
      <c r="B830" s="4" t="s">
        <v>186</v>
      </c>
      <c r="C830" s="4" t="s">
        <v>187</v>
      </c>
      <c r="D830" s="4">
        <v>2021</v>
      </c>
      <c r="J830" s="4" t="s">
        <v>186</v>
      </c>
      <c r="K830" s="4" t="s">
        <v>187</v>
      </c>
      <c r="L830" s="4">
        <v>2021</v>
      </c>
      <c r="M830" s="2" t="str">
        <f>IF(sum!A823="AT",sum!B823,"*")</f>
        <v>*</v>
      </c>
      <c r="N830" s="2"/>
      <c r="O830" s="2" t="str">
        <f>IF(sum!A823="AT",sum!D823,"*")</f>
        <v>*</v>
      </c>
      <c r="R830" s="4" t="s">
        <v>186</v>
      </c>
      <c r="S830" s="4" t="s">
        <v>187</v>
      </c>
      <c r="T830" s="4">
        <v>2021</v>
      </c>
      <c r="U830" s="2" t="str">
        <f>IF(sum!A823="BC",sum!B823,"*")</f>
        <v>*</v>
      </c>
      <c r="V830" s="2"/>
      <c r="W830" s="2" t="str">
        <f>IF(sum!A823="BC",sum!D823,"*")</f>
        <v>*</v>
      </c>
      <c r="Z830" s="4" t="s">
        <v>186</v>
      </c>
      <c r="AA830" s="4" t="s">
        <v>187</v>
      </c>
      <c r="AB830" s="4">
        <v>2021</v>
      </c>
      <c r="AC830" s="2" t="str">
        <f>IF(sum!A823="MA",sum!B823,"*")</f>
        <v>*</v>
      </c>
      <c r="AD830" s="2"/>
      <c r="AE830" s="2" t="str">
        <f>IF(sum!A823="MA",sum!D823,"*")</f>
        <v>*</v>
      </c>
      <c r="AH830" s="4" t="s">
        <v>186</v>
      </c>
      <c r="AI830" s="4" t="s">
        <v>187</v>
      </c>
      <c r="AJ830" s="4">
        <v>2021</v>
      </c>
      <c r="AK830" s="2" t="str">
        <f>IF(sum!A823="ON",sum!B823,"*")</f>
        <v>*</v>
      </c>
      <c r="AL830" s="2"/>
      <c r="AM830" s="2" t="str">
        <f>IF(sum!A823="ON",sum!D823,"*")</f>
        <v>*</v>
      </c>
      <c r="AP830" s="2" t="s">
        <v>186</v>
      </c>
      <c r="AQ830" s="2" t="s">
        <v>187</v>
      </c>
      <c r="AR830" s="2">
        <v>2021</v>
      </c>
      <c r="AS830" s="2" t="str">
        <f>IF(sum!A823="QU",sum!B823,"*")</f>
        <v>*</v>
      </c>
      <c r="AT830" s="2"/>
      <c r="AU830" s="2" t="str">
        <f>IF(sum!A823="QU",sum!D823,"*")</f>
        <v>*</v>
      </c>
      <c r="AX830" s="4" t="s">
        <v>186</v>
      </c>
      <c r="AY830" s="4" t="s">
        <v>187</v>
      </c>
      <c r="AZ830" s="4">
        <v>2021</v>
      </c>
      <c r="BA830" s="2" t="str">
        <f>IF(sum!A823="SA",sum!B823,"*")</f>
        <v>*</v>
      </c>
      <c r="BB830" s="2"/>
      <c r="BC830" s="2" t="str">
        <f>IF(sum!A823="SA",sum!D823,"*")</f>
        <v>*</v>
      </c>
    </row>
    <row r="831" spans="2:55">
      <c r="B831" s="2" t="s">
        <v>186</v>
      </c>
      <c r="C831" s="2" t="s">
        <v>187</v>
      </c>
      <c r="D831" s="2">
        <v>2021</v>
      </c>
      <c r="J831" s="2" t="s">
        <v>186</v>
      </c>
      <c r="K831" s="2" t="s">
        <v>187</v>
      </c>
      <c r="L831" s="2">
        <v>2021</v>
      </c>
      <c r="M831" s="2" t="str">
        <f>IF(sum!A824="AT",sum!B824,"*")</f>
        <v>*</v>
      </c>
      <c r="N831" s="2"/>
      <c r="O831" s="2" t="str">
        <f>IF(sum!A824="AT",sum!D824,"*")</f>
        <v>*</v>
      </c>
      <c r="R831" s="2" t="s">
        <v>186</v>
      </c>
      <c r="S831" s="2" t="s">
        <v>187</v>
      </c>
      <c r="T831" s="2">
        <v>2021</v>
      </c>
      <c r="U831" s="2" t="str">
        <f>IF(sum!A824="BC",sum!B824,"*")</f>
        <v>*</v>
      </c>
      <c r="V831" s="2"/>
      <c r="W831" s="2" t="str">
        <f>IF(sum!A824="BC",sum!D824,"*")</f>
        <v>*</v>
      </c>
      <c r="Z831" s="2" t="s">
        <v>186</v>
      </c>
      <c r="AA831" s="2" t="s">
        <v>187</v>
      </c>
      <c r="AB831" s="2">
        <v>2021</v>
      </c>
      <c r="AC831" s="2" t="str">
        <f>IF(sum!A824="MA",sum!B824,"*")</f>
        <v>*</v>
      </c>
      <c r="AD831" s="2"/>
      <c r="AE831" s="2" t="str">
        <f>IF(sum!A824="MA",sum!D824,"*")</f>
        <v>*</v>
      </c>
      <c r="AH831" s="2" t="s">
        <v>186</v>
      </c>
      <c r="AI831" s="2" t="s">
        <v>187</v>
      </c>
      <c r="AJ831" s="2">
        <v>2021</v>
      </c>
      <c r="AK831" s="2" t="str">
        <f>IF(sum!A824="ON",sum!B824,"*")</f>
        <v>*</v>
      </c>
      <c r="AL831" s="2"/>
      <c r="AM831" s="2" t="str">
        <f>IF(sum!A824="ON",sum!D824,"*")</f>
        <v>*</v>
      </c>
      <c r="AP831" s="4" t="s">
        <v>186</v>
      </c>
      <c r="AQ831" s="4" t="s">
        <v>187</v>
      </c>
      <c r="AR831" s="4">
        <v>2021</v>
      </c>
      <c r="AS831" s="2" t="str">
        <f>IF(sum!A824="QU",sum!B824,"*")</f>
        <v>*</v>
      </c>
      <c r="AT831" s="2"/>
      <c r="AU831" s="2" t="str">
        <f>IF(sum!A824="QU",sum!D824,"*")</f>
        <v>*</v>
      </c>
      <c r="AX831" s="2" t="s">
        <v>186</v>
      </c>
      <c r="AY831" s="2" t="s">
        <v>187</v>
      </c>
      <c r="AZ831" s="2">
        <v>2021</v>
      </c>
      <c r="BA831" s="2" t="str">
        <f>IF(sum!A824="SA",sum!B824,"*")</f>
        <v>*</v>
      </c>
      <c r="BB831" s="2"/>
      <c r="BC831" s="2" t="str">
        <f>IF(sum!A824="SA",sum!D824,"*")</f>
        <v>*</v>
      </c>
    </row>
    <row r="832" spans="2:55">
      <c r="B832" s="4" t="s">
        <v>186</v>
      </c>
      <c r="C832" s="4" t="s">
        <v>187</v>
      </c>
      <c r="D832" s="4">
        <v>2021</v>
      </c>
      <c r="J832" s="4" t="s">
        <v>186</v>
      </c>
      <c r="K832" s="4" t="s">
        <v>187</v>
      </c>
      <c r="L832" s="4">
        <v>2021</v>
      </c>
      <c r="M832" s="2" t="str">
        <f>IF(sum!A825="AT",sum!B825,"*")</f>
        <v>*</v>
      </c>
      <c r="N832" s="2"/>
      <c r="O832" s="2" t="str">
        <f>IF(sum!A825="AT",sum!D825,"*")</f>
        <v>*</v>
      </c>
      <c r="R832" s="4" t="s">
        <v>186</v>
      </c>
      <c r="S832" s="4" t="s">
        <v>187</v>
      </c>
      <c r="T832" s="4">
        <v>2021</v>
      </c>
      <c r="U832" s="2" t="str">
        <f>IF(sum!A825="BC",sum!B825,"*")</f>
        <v>*</v>
      </c>
      <c r="V832" s="2"/>
      <c r="W832" s="2" t="str">
        <f>IF(sum!A825="BC",sum!D825,"*")</f>
        <v>*</v>
      </c>
      <c r="Z832" s="4" t="s">
        <v>186</v>
      </c>
      <c r="AA832" s="4" t="s">
        <v>187</v>
      </c>
      <c r="AB832" s="4">
        <v>2021</v>
      </c>
      <c r="AC832" s="2" t="str">
        <f>IF(sum!A825="MA",sum!B825,"*")</f>
        <v>*</v>
      </c>
      <c r="AD832" s="2"/>
      <c r="AE832" s="2" t="str">
        <f>IF(sum!A825="MA",sum!D825,"*")</f>
        <v>*</v>
      </c>
      <c r="AH832" s="4" t="s">
        <v>186</v>
      </c>
      <c r="AI832" s="4" t="s">
        <v>187</v>
      </c>
      <c r="AJ832" s="4">
        <v>2021</v>
      </c>
      <c r="AK832" s="2" t="str">
        <f>IF(sum!A825="ON",sum!B825,"*")</f>
        <v>*</v>
      </c>
      <c r="AL832" s="2"/>
      <c r="AM832" s="2" t="str">
        <f>IF(sum!A825="ON",sum!D825,"*")</f>
        <v>*</v>
      </c>
      <c r="AP832" s="2" t="s">
        <v>186</v>
      </c>
      <c r="AQ832" s="2" t="s">
        <v>187</v>
      </c>
      <c r="AR832" s="2">
        <v>2021</v>
      </c>
      <c r="AS832" s="2" t="str">
        <f>IF(sum!A825="QU",sum!B825,"*")</f>
        <v>*</v>
      </c>
      <c r="AT832" s="2"/>
      <c r="AU832" s="2" t="str">
        <f>IF(sum!A825="QU",sum!D825,"*")</f>
        <v>*</v>
      </c>
      <c r="AX832" s="4" t="s">
        <v>186</v>
      </c>
      <c r="AY832" s="4" t="s">
        <v>187</v>
      </c>
      <c r="AZ832" s="4">
        <v>2021</v>
      </c>
      <c r="BA832" s="2" t="str">
        <f>IF(sum!A825="SA",sum!B825,"*")</f>
        <v>*</v>
      </c>
      <c r="BB832" s="2"/>
      <c r="BC832" s="2" t="str">
        <f>IF(sum!A825="SA",sum!D825,"*")</f>
        <v>*</v>
      </c>
    </row>
    <row r="833" spans="2:55">
      <c r="B833" s="2" t="s">
        <v>186</v>
      </c>
      <c r="C833" s="2" t="s">
        <v>187</v>
      </c>
      <c r="D833" s="2">
        <v>2021</v>
      </c>
      <c r="J833" s="2" t="s">
        <v>186</v>
      </c>
      <c r="K833" s="2" t="s">
        <v>187</v>
      </c>
      <c r="L833" s="2">
        <v>2021</v>
      </c>
      <c r="M833" s="2" t="str">
        <f>IF(sum!A826="AT",sum!B826,"*")</f>
        <v>*</v>
      </c>
      <c r="N833" s="2"/>
      <c r="O833" s="2" t="str">
        <f>IF(sum!A826="AT",sum!D826,"*")</f>
        <v>*</v>
      </c>
      <c r="R833" s="2" t="s">
        <v>186</v>
      </c>
      <c r="S833" s="2" t="s">
        <v>187</v>
      </c>
      <c r="T833" s="2">
        <v>2021</v>
      </c>
      <c r="U833" s="2" t="str">
        <f>IF(sum!A826="BC",sum!B826,"*")</f>
        <v>*</v>
      </c>
      <c r="V833" s="2"/>
      <c r="W833" s="2" t="str">
        <f>IF(sum!A826="BC",sum!D826,"*")</f>
        <v>*</v>
      </c>
      <c r="Z833" s="2" t="s">
        <v>186</v>
      </c>
      <c r="AA833" s="2" t="s">
        <v>187</v>
      </c>
      <c r="AB833" s="2">
        <v>2021</v>
      </c>
      <c r="AC833" s="2" t="str">
        <f>IF(sum!A826="MA",sum!B826,"*")</f>
        <v>*</v>
      </c>
      <c r="AD833" s="2"/>
      <c r="AE833" s="2" t="str">
        <f>IF(sum!A826="MA",sum!D826,"*")</f>
        <v>*</v>
      </c>
      <c r="AH833" s="2" t="s">
        <v>186</v>
      </c>
      <c r="AI833" s="2" t="s">
        <v>187</v>
      </c>
      <c r="AJ833" s="2">
        <v>2021</v>
      </c>
      <c r="AK833" s="2" t="str">
        <f>IF(sum!A826="ON",sum!B826,"*")</f>
        <v>*</v>
      </c>
      <c r="AL833" s="2"/>
      <c r="AM833" s="2" t="str">
        <f>IF(sum!A826="ON",sum!D826,"*")</f>
        <v>*</v>
      </c>
      <c r="AP833" s="4" t="s">
        <v>186</v>
      </c>
      <c r="AQ833" s="4" t="s">
        <v>187</v>
      </c>
      <c r="AR833" s="4">
        <v>2021</v>
      </c>
      <c r="AS833" s="2" t="str">
        <f>IF(sum!A826="QU",sum!B826,"*")</f>
        <v>*</v>
      </c>
      <c r="AT833" s="2"/>
      <c r="AU833" s="2" t="str">
        <f>IF(sum!A826="QU",sum!D826,"*")</f>
        <v>*</v>
      </c>
      <c r="AX833" s="2" t="s">
        <v>186</v>
      </c>
      <c r="AY833" s="2" t="s">
        <v>187</v>
      </c>
      <c r="AZ833" s="2">
        <v>2021</v>
      </c>
      <c r="BA833" s="2" t="str">
        <f>IF(sum!A826="SA",sum!B826,"*")</f>
        <v>*</v>
      </c>
      <c r="BB833" s="2"/>
      <c r="BC833" s="2" t="str">
        <f>IF(sum!A826="SA",sum!D826,"*")</f>
        <v>*</v>
      </c>
    </row>
    <row r="834" spans="2:55">
      <c r="B834" s="4" t="s">
        <v>186</v>
      </c>
      <c r="C834" s="4" t="s">
        <v>187</v>
      </c>
      <c r="D834" s="4">
        <v>2021</v>
      </c>
      <c r="J834" s="4" t="s">
        <v>186</v>
      </c>
      <c r="K834" s="4" t="s">
        <v>187</v>
      </c>
      <c r="L834" s="4">
        <v>2021</v>
      </c>
      <c r="M834" s="2" t="str">
        <f>IF(sum!A827="AT",sum!B827,"*")</f>
        <v>*</v>
      </c>
      <c r="N834" s="2"/>
      <c r="O834" s="2" t="str">
        <f>IF(sum!A827="AT",sum!D827,"*")</f>
        <v>*</v>
      </c>
      <c r="R834" s="4" t="s">
        <v>186</v>
      </c>
      <c r="S834" s="4" t="s">
        <v>187</v>
      </c>
      <c r="T834" s="4">
        <v>2021</v>
      </c>
      <c r="U834" s="2" t="str">
        <f>IF(sum!A827="BC",sum!B827,"*")</f>
        <v>*</v>
      </c>
      <c r="V834" s="2"/>
      <c r="W834" s="2" t="str">
        <f>IF(sum!A827="BC",sum!D827,"*")</f>
        <v>*</v>
      </c>
      <c r="Z834" s="4" t="s">
        <v>186</v>
      </c>
      <c r="AA834" s="4" t="s">
        <v>187</v>
      </c>
      <c r="AB834" s="4">
        <v>2021</v>
      </c>
      <c r="AC834" s="2" t="str">
        <f>IF(sum!A827="MA",sum!B827,"*")</f>
        <v>*</v>
      </c>
      <c r="AD834" s="2"/>
      <c r="AE834" s="2" t="str">
        <f>IF(sum!A827="MA",sum!D827,"*")</f>
        <v>*</v>
      </c>
      <c r="AH834" s="4" t="s">
        <v>186</v>
      </c>
      <c r="AI834" s="4" t="s">
        <v>187</v>
      </c>
      <c r="AJ834" s="4">
        <v>2021</v>
      </c>
      <c r="AK834" s="2" t="str">
        <f>IF(sum!A827="ON",sum!B827,"*")</f>
        <v>*</v>
      </c>
      <c r="AL834" s="2"/>
      <c r="AM834" s="2" t="str">
        <f>IF(sum!A827="ON",sum!D827,"*")</f>
        <v>*</v>
      </c>
      <c r="AP834" s="2" t="s">
        <v>186</v>
      </c>
      <c r="AQ834" s="2" t="s">
        <v>187</v>
      </c>
      <c r="AR834" s="2">
        <v>2021</v>
      </c>
      <c r="AS834" s="2" t="str">
        <f>IF(sum!A827="QU",sum!B827,"*")</f>
        <v>*</v>
      </c>
      <c r="AT834" s="2"/>
      <c r="AU834" s="2" t="str">
        <f>IF(sum!A827="QU",sum!D827,"*")</f>
        <v>*</v>
      </c>
      <c r="AX834" s="4" t="s">
        <v>186</v>
      </c>
      <c r="AY834" s="4" t="s">
        <v>187</v>
      </c>
      <c r="AZ834" s="4">
        <v>2021</v>
      </c>
      <c r="BA834" s="2" t="str">
        <f>IF(sum!A827="SA",sum!B827,"*")</f>
        <v>*</v>
      </c>
      <c r="BB834" s="2"/>
      <c r="BC834" s="2" t="str">
        <f>IF(sum!A827="SA",sum!D827,"*")</f>
        <v>*</v>
      </c>
    </row>
    <row r="835" spans="2:55">
      <c r="B835" s="2" t="s">
        <v>186</v>
      </c>
      <c r="C835" s="2" t="s">
        <v>187</v>
      </c>
      <c r="D835" s="2">
        <v>2021</v>
      </c>
      <c r="J835" s="2" t="s">
        <v>186</v>
      </c>
      <c r="K835" s="2" t="s">
        <v>187</v>
      </c>
      <c r="L835" s="2">
        <v>2021</v>
      </c>
      <c r="M835" s="2" t="str">
        <f>IF(sum!A828="AT",sum!B828,"*")</f>
        <v>*</v>
      </c>
      <c r="N835" s="2"/>
      <c r="O835" s="2" t="str">
        <f>IF(sum!A828="AT",sum!D828,"*")</f>
        <v>*</v>
      </c>
      <c r="R835" s="2" t="s">
        <v>186</v>
      </c>
      <c r="S835" s="2" t="s">
        <v>187</v>
      </c>
      <c r="T835" s="2">
        <v>2021</v>
      </c>
      <c r="U835" s="2" t="str">
        <f>IF(sum!A828="BC",sum!B828,"*")</f>
        <v>*</v>
      </c>
      <c r="V835" s="2"/>
      <c r="W835" s="2" t="str">
        <f>IF(sum!A828="BC",sum!D828,"*")</f>
        <v>*</v>
      </c>
      <c r="Z835" s="2" t="s">
        <v>186</v>
      </c>
      <c r="AA835" s="2" t="s">
        <v>187</v>
      </c>
      <c r="AB835" s="2">
        <v>2021</v>
      </c>
      <c r="AC835" s="2" t="str">
        <f>IF(sum!A828="MA",sum!B828,"*")</f>
        <v>*</v>
      </c>
      <c r="AD835" s="2"/>
      <c r="AE835" s="2" t="str">
        <f>IF(sum!A828="MA",sum!D828,"*")</f>
        <v>*</v>
      </c>
      <c r="AH835" s="2" t="s">
        <v>186</v>
      </c>
      <c r="AI835" s="2" t="s">
        <v>187</v>
      </c>
      <c r="AJ835" s="2">
        <v>2021</v>
      </c>
      <c r="AK835" s="2" t="str">
        <f>IF(sum!A828="ON",sum!B828,"*")</f>
        <v>*</v>
      </c>
      <c r="AL835" s="2"/>
      <c r="AM835" s="2" t="str">
        <f>IF(sum!A828="ON",sum!D828,"*")</f>
        <v>*</v>
      </c>
      <c r="AP835" s="4" t="s">
        <v>186</v>
      </c>
      <c r="AQ835" s="4" t="s">
        <v>187</v>
      </c>
      <c r="AR835" s="4">
        <v>2021</v>
      </c>
      <c r="AS835" s="2" t="str">
        <f>IF(sum!A828="QU",sum!B828,"*")</f>
        <v>*</v>
      </c>
      <c r="AT835" s="2"/>
      <c r="AU835" s="2" t="str">
        <f>IF(sum!A828="QU",sum!D828,"*")</f>
        <v>*</v>
      </c>
      <c r="AX835" s="2" t="s">
        <v>186</v>
      </c>
      <c r="AY835" s="2" t="s">
        <v>187</v>
      </c>
      <c r="AZ835" s="2">
        <v>2021</v>
      </c>
      <c r="BA835" s="2" t="str">
        <f>IF(sum!A828="SA",sum!B828,"*")</f>
        <v>*</v>
      </c>
      <c r="BB835" s="2"/>
      <c r="BC835" s="2" t="str">
        <f>IF(sum!A828="SA",sum!D828,"*")</f>
        <v>*</v>
      </c>
    </row>
    <row r="836" spans="2:55">
      <c r="B836" s="4" t="s">
        <v>186</v>
      </c>
      <c r="C836" s="4" t="s">
        <v>187</v>
      </c>
      <c r="D836" s="4">
        <v>2021</v>
      </c>
      <c r="J836" s="4" t="s">
        <v>186</v>
      </c>
      <c r="K836" s="4" t="s">
        <v>187</v>
      </c>
      <c r="L836" s="4">
        <v>2021</v>
      </c>
      <c r="M836" s="2" t="str">
        <f>IF(sum!A829="AT",sum!B829,"*")</f>
        <v>*</v>
      </c>
      <c r="N836" s="2"/>
      <c r="O836" s="2" t="str">
        <f>IF(sum!A829="AT",sum!D829,"*")</f>
        <v>*</v>
      </c>
      <c r="R836" s="4" t="s">
        <v>186</v>
      </c>
      <c r="S836" s="4" t="s">
        <v>187</v>
      </c>
      <c r="T836" s="4">
        <v>2021</v>
      </c>
      <c r="U836" s="2" t="str">
        <f>IF(sum!A829="BC",sum!B829,"*")</f>
        <v>*</v>
      </c>
      <c r="V836" s="2"/>
      <c r="W836" s="2" t="str">
        <f>IF(sum!A829="BC",sum!D829,"*")</f>
        <v>*</v>
      </c>
      <c r="Z836" s="4" t="s">
        <v>186</v>
      </c>
      <c r="AA836" s="4" t="s">
        <v>187</v>
      </c>
      <c r="AB836" s="4">
        <v>2021</v>
      </c>
      <c r="AC836" s="2" t="str">
        <f>IF(sum!A829="MA",sum!B829,"*")</f>
        <v>*</v>
      </c>
      <c r="AD836" s="2"/>
      <c r="AE836" s="2" t="str">
        <f>IF(sum!A829="MA",sum!D829,"*")</f>
        <v>*</v>
      </c>
      <c r="AH836" s="4" t="s">
        <v>186</v>
      </c>
      <c r="AI836" s="4" t="s">
        <v>187</v>
      </c>
      <c r="AJ836" s="4">
        <v>2021</v>
      </c>
      <c r="AK836" s="2" t="str">
        <f>IF(sum!A829="ON",sum!B829,"*")</f>
        <v>*</v>
      </c>
      <c r="AL836" s="2"/>
      <c r="AM836" s="2" t="str">
        <f>IF(sum!A829="ON",sum!D829,"*")</f>
        <v>*</v>
      </c>
      <c r="AP836" s="2" t="s">
        <v>186</v>
      </c>
      <c r="AQ836" s="2" t="s">
        <v>187</v>
      </c>
      <c r="AR836" s="2">
        <v>2021</v>
      </c>
      <c r="AS836" s="2" t="str">
        <f>IF(sum!A829="QU",sum!B829,"*")</f>
        <v>*</v>
      </c>
      <c r="AT836" s="2"/>
      <c r="AU836" s="2" t="str">
        <f>IF(sum!A829="QU",sum!D829,"*")</f>
        <v>*</v>
      </c>
      <c r="AX836" s="4" t="s">
        <v>186</v>
      </c>
      <c r="AY836" s="4" t="s">
        <v>187</v>
      </c>
      <c r="AZ836" s="4">
        <v>2021</v>
      </c>
      <c r="BA836" s="2" t="str">
        <f>IF(sum!A829="SA",sum!B829,"*")</f>
        <v>*</v>
      </c>
      <c r="BB836" s="2"/>
      <c r="BC836" s="2" t="str">
        <f>IF(sum!A829="SA",sum!D829,"*")</f>
        <v>*</v>
      </c>
    </row>
    <row r="837" spans="2:55">
      <c r="B837" s="2" t="s">
        <v>186</v>
      </c>
      <c r="C837" s="2" t="s">
        <v>187</v>
      </c>
      <c r="D837" s="2">
        <v>2021</v>
      </c>
      <c r="J837" s="2" t="s">
        <v>186</v>
      </c>
      <c r="K837" s="2" t="s">
        <v>187</v>
      </c>
      <c r="L837" s="2">
        <v>2021</v>
      </c>
      <c r="M837" s="2" t="str">
        <f>IF(sum!A830="AT",sum!B830,"*")</f>
        <v>*</v>
      </c>
      <c r="N837" s="2"/>
      <c r="O837" s="2" t="str">
        <f>IF(sum!A830="AT",sum!D830,"*")</f>
        <v>*</v>
      </c>
      <c r="R837" s="2" t="s">
        <v>186</v>
      </c>
      <c r="S837" s="2" t="s">
        <v>187</v>
      </c>
      <c r="T837" s="2">
        <v>2021</v>
      </c>
      <c r="U837" s="2" t="str">
        <f>IF(sum!A830="BC",sum!B830,"*")</f>
        <v>*</v>
      </c>
      <c r="V837" s="2"/>
      <c r="W837" s="2" t="str">
        <f>IF(sum!A830="BC",sum!D830,"*")</f>
        <v>*</v>
      </c>
      <c r="Z837" s="2" t="s">
        <v>186</v>
      </c>
      <c r="AA837" s="2" t="s">
        <v>187</v>
      </c>
      <c r="AB837" s="2">
        <v>2021</v>
      </c>
      <c r="AC837" s="2" t="str">
        <f>IF(sum!A830="MA",sum!B830,"*")</f>
        <v>*</v>
      </c>
      <c r="AD837" s="2"/>
      <c r="AE837" s="2" t="str">
        <f>IF(sum!A830="MA",sum!D830,"*")</f>
        <v>*</v>
      </c>
      <c r="AH837" s="2" t="s">
        <v>186</v>
      </c>
      <c r="AI837" s="2" t="s">
        <v>187</v>
      </c>
      <c r="AJ837" s="2">
        <v>2021</v>
      </c>
      <c r="AK837" s="2" t="str">
        <f>IF(sum!A830="ON",sum!B830,"*")</f>
        <v>*</v>
      </c>
      <c r="AL837" s="2"/>
      <c r="AM837" s="2" t="str">
        <f>IF(sum!A830="ON",sum!D830,"*")</f>
        <v>*</v>
      </c>
      <c r="AP837" s="4" t="s">
        <v>186</v>
      </c>
      <c r="AQ837" s="4" t="s">
        <v>187</v>
      </c>
      <c r="AR837" s="4">
        <v>2021</v>
      </c>
      <c r="AS837" s="2" t="str">
        <f>IF(sum!A830="QU",sum!B830,"*")</f>
        <v>*</v>
      </c>
      <c r="AT837" s="2"/>
      <c r="AU837" s="2" t="str">
        <f>IF(sum!A830="QU",sum!D830,"*")</f>
        <v>*</v>
      </c>
      <c r="AX837" s="2" t="s">
        <v>186</v>
      </c>
      <c r="AY837" s="2" t="s">
        <v>187</v>
      </c>
      <c r="AZ837" s="2">
        <v>2021</v>
      </c>
      <c r="BA837" s="2" t="str">
        <f>IF(sum!A830="SA",sum!B830,"*")</f>
        <v>*</v>
      </c>
      <c r="BB837" s="2"/>
      <c r="BC837" s="2" t="str">
        <f>IF(sum!A830="SA",sum!D830,"*")</f>
        <v>*</v>
      </c>
    </row>
    <row r="838" spans="2:55">
      <c r="B838" s="4" t="s">
        <v>186</v>
      </c>
      <c r="C838" s="4" t="s">
        <v>187</v>
      </c>
      <c r="D838" s="4">
        <v>2021</v>
      </c>
      <c r="J838" s="4" t="s">
        <v>186</v>
      </c>
      <c r="K838" s="4" t="s">
        <v>187</v>
      </c>
      <c r="L838" s="4">
        <v>2021</v>
      </c>
      <c r="M838" s="2" t="str">
        <f>IF(sum!A831="AT",sum!B831,"*")</f>
        <v>*</v>
      </c>
      <c r="N838" s="2"/>
      <c r="O838" s="2" t="str">
        <f>IF(sum!A831="AT",sum!D831,"*")</f>
        <v>*</v>
      </c>
      <c r="R838" s="4" t="s">
        <v>186</v>
      </c>
      <c r="S838" s="4" t="s">
        <v>187</v>
      </c>
      <c r="T838" s="4">
        <v>2021</v>
      </c>
      <c r="U838" s="2" t="str">
        <f>IF(sum!A831="BC",sum!B831,"*")</f>
        <v>*</v>
      </c>
      <c r="V838" s="2"/>
      <c r="W838" s="2" t="str">
        <f>IF(sum!A831="BC",sum!D831,"*")</f>
        <v>*</v>
      </c>
      <c r="Z838" s="4" t="s">
        <v>186</v>
      </c>
      <c r="AA838" s="4" t="s">
        <v>187</v>
      </c>
      <c r="AB838" s="4">
        <v>2021</v>
      </c>
      <c r="AC838" s="2" t="str">
        <f>IF(sum!A831="MA",sum!B831,"*")</f>
        <v>*</v>
      </c>
      <c r="AD838" s="2"/>
      <c r="AE838" s="2" t="str">
        <f>IF(sum!A831="MA",sum!D831,"*")</f>
        <v>*</v>
      </c>
      <c r="AH838" s="4" t="s">
        <v>186</v>
      </c>
      <c r="AI838" s="4" t="s">
        <v>187</v>
      </c>
      <c r="AJ838" s="4">
        <v>2021</v>
      </c>
      <c r="AK838" s="2" t="str">
        <f>IF(sum!A831="ON",sum!B831,"*")</f>
        <v>*</v>
      </c>
      <c r="AL838" s="2"/>
      <c r="AM838" s="2" t="str">
        <f>IF(sum!A831="ON",sum!D831,"*")</f>
        <v>*</v>
      </c>
      <c r="AP838" s="2" t="s">
        <v>186</v>
      </c>
      <c r="AQ838" s="2" t="s">
        <v>187</v>
      </c>
      <c r="AR838" s="2">
        <v>2021</v>
      </c>
      <c r="AS838" s="2" t="str">
        <f>IF(sum!A831="QU",sum!B831,"*")</f>
        <v>*</v>
      </c>
      <c r="AT838" s="2"/>
      <c r="AU838" s="2" t="str">
        <f>IF(sum!A831="QU",sum!D831,"*")</f>
        <v>*</v>
      </c>
      <c r="AX838" s="4" t="s">
        <v>186</v>
      </c>
      <c r="AY838" s="4" t="s">
        <v>187</v>
      </c>
      <c r="AZ838" s="4">
        <v>2021</v>
      </c>
      <c r="BA838" s="2" t="str">
        <f>IF(sum!A831="SA",sum!B831,"*")</f>
        <v>*</v>
      </c>
      <c r="BB838" s="2"/>
      <c r="BC838" s="2" t="str">
        <f>IF(sum!A831="SA",sum!D831,"*")</f>
        <v>*</v>
      </c>
    </row>
    <row r="839" spans="2:55">
      <c r="B839" s="2" t="s">
        <v>186</v>
      </c>
      <c r="C839" s="2" t="s">
        <v>187</v>
      </c>
      <c r="D839" s="2">
        <v>2021</v>
      </c>
      <c r="J839" s="2" t="s">
        <v>186</v>
      </c>
      <c r="K839" s="2" t="s">
        <v>187</v>
      </c>
      <c r="L839" s="2">
        <v>2021</v>
      </c>
      <c r="M839" s="2" t="str">
        <f>IF(sum!A832="AT",sum!B832,"*")</f>
        <v>*</v>
      </c>
      <c r="N839" s="2"/>
      <c r="O839" s="2" t="str">
        <f>IF(sum!A832="AT",sum!D832,"*")</f>
        <v>*</v>
      </c>
      <c r="R839" s="2" t="s">
        <v>186</v>
      </c>
      <c r="S839" s="2" t="s">
        <v>187</v>
      </c>
      <c r="T839" s="2">
        <v>2021</v>
      </c>
      <c r="U839" s="2" t="str">
        <f>IF(sum!A832="BC",sum!B832,"*")</f>
        <v>*</v>
      </c>
      <c r="V839" s="2"/>
      <c r="W839" s="2" t="str">
        <f>IF(sum!A832="BC",sum!D832,"*")</f>
        <v>*</v>
      </c>
      <c r="Z839" s="2" t="s">
        <v>186</v>
      </c>
      <c r="AA839" s="2" t="s">
        <v>187</v>
      </c>
      <c r="AB839" s="2">
        <v>2021</v>
      </c>
      <c r="AC839" s="2" t="str">
        <f>IF(sum!A832="MA",sum!B832,"*")</f>
        <v>*</v>
      </c>
      <c r="AD839" s="2"/>
      <c r="AE839" s="2" t="str">
        <f>IF(sum!A832="MA",sum!D832,"*")</f>
        <v>*</v>
      </c>
      <c r="AH839" s="2" t="s">
        <v>186</v>
      </c>
      <c r="AI839" s="2" t="s">
        <v>187</v>
      </c>
      <c r="AJ839" s="2">
        <v>2021</v>
      </c>
      <c r="AK839" s="2" t="str">
        <f>IF(sum!A832="ON",sum!B832,"*")</f>
        <v>*</v>
      </c>
      <c r="AL839" s="2"/>
      <c r="AM839" s="2" t="str">
        <f>IF(sum!A832="ON",sum!D832,"*")</f>
        <v>*</v>
      </c>
      <c r="AP839" s="4" t="s">
        <v>186</v>
      </c>
      <c r="AQ839" s="4" t="s">
        <v>187</v>
      </c>
      <c r="AR839" s="4">
        <v>2021</v>
      </c>
      <c r="AS839" s="2" t="str">
        <f>IF(sum!A832="QU",sum!B832,"*")</f>
        <v>*</v>
      </c>
      <c r="AT839" s="2"/>
      <c r="AU839" s="2" t="str">
        <f>IF(sum!A832="QU",sum!D832,"*")</f>
        <v>*</v>
      </c>
      <c r="AX839" s="2" t="s">
        <v>186</v>
      </c>
      <c r="AY839" s="2" t="s">
        <v>187</v>
      </c>
      <c r="AZ839" s="2">
        <v>2021</v>
      </c>
      <c r="BA839" s="2" t="str">
        <f>IF(sum!A832="SA",sum!B832,"*")</f>
        <v>*</v>
      </c>
      <c r="BB839" s="2"/>
      <c r="BC839" s="2" t="str">
        <f>IF(sum!A832="SA",sum!D832,"*")</f>
        <v>*</v>
      </c>
    </row>
    <row r="840" spans="2:55">
      <c r="B840" s="4" t="s">
        <v>186</v>
      </c>
      <c r="C840" s="4" t="s">
        <v>187</v>
      </c>
      <c r="D840" s="4">
        <v>2021</v>
      </c>
      <c r="J840" s="4" t="s">
        <v>186</v>
      </c>
      <c r="K840" s="4" t="s">
        <v>187</v>
      </c>
      <c r="L840" s="4">
        <v>2021</v>
      </c>
      <c r="M840" s="2" t="str">
        <f>IF(sum!A833="AT",sum!B833,"*")</f>
        <v>*</v>
      </c>
      <c r="N840" s="2"/>
      <c r="O840" s="2" t="str">
        <f>IF(sum!A833="AT",sum!D833,"*")</f>
        <v>*</v>
      </c>
      <c r="R840" s="4" t="s">
        <v>186</v>
      </c>
      <c r="S840" s="4" t="s">
        <v>187</v>
      </c>
      <c r="T840" s="4">
        <v>2021</v>
      </c>
      <c r="U840" s="2" t="str">
        <f>IF(sum!A833="BC",sum!B833,"*")</f>
        <v>*</v>
      </c>
      <c r="V840" s="2"/>
      <c r="W840" s="2" t="str">
        <f>IF(sum!A833="BC",sum!D833,"*")</f>
        <v>*</v>
      </c>
      <c r="Z840" s="4" t="s">
        <v>186</v>
      </c>
      <c r="AA840" s="4" t="s">
        <v>187</v>
      </c>
      <c r="AB840" s="4">
        <v>2021</v>
      </c>
      <c r="AC840" s="2" t="str">
        <f>IF(sum!A833="MA",sum!B833,"*")</f>
        <v>*</v>
      </c>
      <c r="AD840" s="2"/>
      <c r="AE840" s="2" t="str">
        <f>IF(sum!A833="MA",sum!D833,"*")</f>
        <v>*</v>
      </c>
      <c r="AH840" s="4" t="s">
        <v>186</v>
      </c>
      <c r="AI840" s="4" t="s">
        <v>187</v>
      </c>
      <c r="AJ840" s="4">
        <v>2021</v>
      </c>
      <c r="AK840" s="2" t="str">
        <f>IF(sum!A833="ON",sum!B833,"*")</f>
        <v>*</v>
      </c>
      <c r="AL840" s="2"/>
      <c r="AM840" s="2" t="str">
        <f>IF(sum!A833="ON",sum!D833,"*")</f>
        <v>*</v>
      </c>
      <c r="AP840" s="2" t="s">
        <v>186</v>
      </c>
      <c r="AQ840" s="2" t="s">
        <v>187</v>
      </c>
      <c r="AR840" s="2">
        <v>2021</v>
      </c>
      <c r="AS840" s="2" t="str">
        <f>IF(sum!A833="QU",sum!B833,"*")</f>
        <v>*</v>
      </c>
      <c r="AT840" s="2"/>
      <c r="AU840" s="2" t="str">
        <f>IF(sum!A833="QU",sum!D833,"*")</f>
        <v>*</v>
      </c>
      <c r="AX840" s="4" t="s">
        <v>186</v>
      </c>
      <c r="AY840" s="4" t="s">
        <v>187</v>
      </c>
      <c r="AZ840" s="4">
        <v>2021</v>
      </c>
      <c r="BA840" s="2" t="str">
        <f>IF(sum!A833="SA",sum!B833,"*")</f>
        <v>*</v>
      </c>
      <c r="BB840" s="2"/>
      <c r="BC840" s="2" t="str">
        <f>IF(sum!A833="SA",sum!D833,"*")</f>
        <v>*</v>
      </c>
    </row>
    <row r="841" spans="2:55">
      <c r="B841" s="2" t="s">
        <v>186</v>
      </c>
      <c r="C841" s="2" t="s">
        <v>187</v>
      </c>
      <c r="D841" s="2">
        <v>2021</v>
      </c>
      <c r="J841" s="2" t="s">
        <v>186</v>
      </c>
      <c r="K841" s="2" t="s">
        <v>187</v>
      </c>
      <c r="L841" s="2">
        <v>2021</v>
      </c>
      <c r="M841" s="2" t="str">
        <f>IF(sum!A834="AT",sum!B834,"*")</f>
        <v>*</v>
      </c>
      <c r="N841" s="2"/>
      <c r="O841" s="2" t="str">
        <f>IF(sum!A834="AT",sum!D834,"*")</f>
        <v>*</v>
      </c>
      <c r="R841" s="2" t="s">
        <v>186</v>
      </c>
      <c r="S841" s="2" t="s">
        <v>187</v>
      </c>
      <c r="T841" s="2">
        <v>2021</v>
      </c>
      <c r="U841" s="2" t="str">
        <f>IF(sum!A834="BC",sum!B834,"*")</f>
        <v>*</v>
      </c>
      <c r="V841" s="2"/>
      <c r="W841" s="2" t="str">
        <f>IF(sum!A834="BC",sum!D834,"*")</f>
        <v>*</v>
      </c>
      <c r="Z841" s="2" t="s">
        <v>186</v>
      </c>
      <c r="AA841" s="2" t="s">
        <v>187</v>
      </c>
      <c r="AB841" s="2">
        <v>2021</v>
      </c>
      <c r="AC841" s="2" t="str">
        <f>IF(sum!A834="MA",sum!B834,"*")</f>
        <v>*</v>
      </c>
      <c r="AD841" s="2"/>
      <c r="AE841" s="2" t="str">
        <f>IF(sum!A834="MA",sum!D834,"*")</f>
        <v>*</v>
      </c>
      <c r="AH841" s="2" t="s">
        <v>186</v>
      </c>
      <c r="AI841" s="2" t="s">
        <v>187</v>
      </c>
      <c r="AJ841" s="2">
        <v>2021</v>
      </c>
      <c r="AK841" s="2" t="str">
        <f>IF(sum!A834="ON",sum!B834,"*")</f>
        <v>*</v>
      </c>
      <c r="AL841" s="2"/>
      <c r="AM841" s="2" t="str">
        <f>IF(sum!A834="ON",sum!D834,"*")</f>
        <v>*</v>
      </c>
      <c r="AP841" s="4" t="s">
        <v>186</v>
      </c>
      <c r="AQ841" s="4" t="s">
        <v>187</v>
      </c>
      <c r="AR841" s="4">
        <v>2021</v>
      </c>
      <c r="AS841" s="2" t="str">
        <f>IF(sum!A834="QU",sum!B834,"*")</f>
        <v>*</v>
      </c>
      <c r="AT841" s="2"/>
      <c r="AU841" s="2" t="str">
        <f>IF(sum!A834="QU",sum!D834,"*")</f>
        <v>*</v>
      </c>
      <c r="AX841" s="2" t="s">
        <v>186</v>
      </c>
      <c r="AY841" s="2" t="s">
        <v>187</v>
      </c>
      <c r="AZ841" s="2">
        <v>2021</v>
      </c>
      <c r="BA841" s="2" t="str">
        <f>IF(sum!A834="SA",sum!B834,"*")</f>
        <v>*</v>
      </c>
      <c r="BB841" s="2"/>
      <c r="BC841" s="2" t="str">
        <f>IF(sum!A834="SA",sum!D834,"*")</f>
        <v>*</v>
      </c>
    </row>
    <row r="842" spans="2:55">
      <c r="B842" s="4" t="s">
        <v>186</v>
      </c>
      <c r="C842" s="4" t="s">
        <v>187</v>
      </c>
      <c r="D842" s="4">
        <v>2021</v>
      </c>
      <c r="J842" s="4" t="s">
        <v>186</v>
      </c>
      <c r="K842" s="4" t="s">
        <v>187</v>
      </c>
      <c r="L842" s="4">
        <v>2021</v>
      </c>
      <c r="M842" s="2" t="str">
        <f>IF(sum!A835="AT",sum!B835,"*")</f>
        <v>*</v>
      </c>
      <c r="N842" s="2"/>
      <c r="O842" s="2" t="str">
        <f>IF(sum!A835="AT",sum!D835,"*")</f>
        <v>*</v>
      </c>
      <c r="R842" s="4" t="s">
        <v>186</v>
      </c>
      <c r="S842" s="4" t="s">
        <v>187</v>
      </c>
      <c r="T842" s="4">
        <v>2021</v>
      </c>
      <c r="U842" s="2" t="str">
        <f>IF(sum!A835="BC",sum!B835,"*")</f>
        <v>*</v>
      </c>
      <c r="V842" s="2"/>
      <c r="W842" s="2" t="str">
        <f>IF(sum!A835="BC",sum!D835,"*")</f>
        <v>*</v>
      </c>
      <c r="Z842" s="4" t="s">
        <v>186</v>
      </c>
      <c r="AA842" s="4" t="s">
        <v>187</v>
      </c>
      <c r="AB842" s="4">
        <v>2021</v>
      </c>
      <c r="AC842" s="2" t="str">
        <f>IF(sum!A835="MA",sum!B835,"*")</f>
        <v>*</v>
      </c>
      <c r="AD842" s="2"/>
      <c r="AE842" s="2" t="str">
        <f>IF(sum!A835="MA",sum!D835,"*")</f>
        <v>*</v>
      </c>
      <c r="AH842" s="4" t="s">
        <v>186</v>
      </c>
      <c r="AI842" s="4" t="s">
        <v>187</v>
      </c>
      <c r="AJ842" s="4">
        <v>2021</v>
      </c>
      <c r="AK842" s="2" t="str">
        <f>IF(sum!A835="ON",sum!B835,"*")</f>
        <v>*</v>
      </c>
      <c r="AL842" s="2"/>
      <c r="AM842" s="2" t="str">
        <f>IF(sum!A835="ON",sum!D835,"*")</f>
        <v>*</v>
      </c>
      <c r="AP842" s="2" t="s">
        <v>186</v>
      </c>
      <c r="AQ842" s="2" t="s">
        <v>187</v>
      </c>
      <c r="AR842" s="2">
        <v>2021</v>
      </c>
      <c r="AS842" s="2" t="str">
        <f>IF(sum!A835="QU",sum!B835,"*")</f>
        <v>*</v>
      </c>
      <c r="AT842" s="2"/>
      <c r="AU842" s="2" t="str">
        <f>IF(sum!A835="QU",sum!D835,"*")</f>
        <v>*</v>
      </c>
      <c r="AX842" s="4" t="s">
        <v>186</v>
      </c>
      <c r="AY842" s="4" t="s">
        <v>187</v>
      </c>
      <c r="AZ842" s="4">
        <v>2021</v>
      </c>
      <c r="BA842" s="2" t="str">
        <f>IF(sum!A835="SA",sum!B835,"*")</f>
        <v>*</v>
      </c>
      <c r="BB842" s="2"/>
      <c r="BC842" s="2" t="str">
        <f>IF(sum!A835="SA",sum!D835,"*")</f>
        <v>*</v>
      </c>
    </row>
    <row r="843" spans="2:55">
      <c r="B843" s="2" t="s">
        <v>186</v>
      </c>
      <c r="C843" s="2" t="s">
        <v>187</v>
      </c>
      <c r="D843" s="2">
        <v>2021</v>
      </c>
      <c r="J843" s="2" t="s">
        <v>186</v>
      </c>
      <c r="K843" s="2" t="s">
        <v>187</v>
      </c>
      <c r="L843" s="2">
        <v>2021</v>
      </c>
      <c r="M843" s="2" t="str">
        <f>IF(sum!A836="AT",sum!B836,"*")</f>
        <v>*</v>
      </c>
      <c r="N843" s="2"/>
      <c r="O843" s="2" t="str">
        <f>IF(sum!A836="AT",sum!D836,"*")</f>
        <v>*</v>
      </c>
      <c r="R843" s="2" t="s">
        <v>186</v>
      </c>
      <c r="S843" s="2" t="s">
        <v>187</v>
      </c>
      <c r="T843" s="2">
        <v>2021</v>
      </c>
      <c r="U843" s="2" t="str">
        <f>IF(sum!A836="BC",sum!B836,"*")</f>
        <v>*</v>
      </c>
      <c r="V843" s="2"/>
      <c r="W843" s="2" t="str">
        <f>IF(sum!A836="BC",sum!D836,"*")</f>
        <v>*</v>
      </c>
      <c r="Z843" s="2" t="s">
        <v>186</v>
      </c>
      <c r="AA843" s="2" t="s">
        <v>187</v>
      </c>
      <c r="AB843" s="2">
        <v>2021</v>
      </c>
      <c r="AC843" s="2" t="str">
        <f>IF(sum!A836="MA",sum!B836,"*")</f>
        <v>*</v>
      </c>
      <c r="AD843" s="2"/>
      <c r="AE843" s="2" t="str">
        <f>IF(sum!A836="MA",sum!D836,"*")</f>
        <v>*</v>
      </c>
      <c r="AH843" s="2" t="s">
        <v>186</v>
      </c>
      <c r="AI843" s="2" t="s">
        <v>187</v>
      </c>
      <c r="AJ843" s="2">
        <v>2021</v>
      </c>
      <c r="AK843" s="2" t="str">
        <f>IF(sum!A836="ON",sum!B836,"*")</f>
        <v>*</v>
      </c>
      <c r="AL843" s="2"/>
      <c r="AM843" s="2" t="str">
        <f>IF(sum!A836="ON",sum!D836,"*")</f>
        <v>*</v>
      </c>
      <c r="AP843" s="4" t="s">
        <v>186</v>
      </c>
      <c r="AQ843" s="4" t="s">
        <v>187</v>
      </c>
      <c r="AR843" s="4">
        <v>2021</v>
      </c>
      <c r="AS843" s="2" t="str">
        <f>IF(sum!A836="QU",sum!B836,"*")</f>
        <v>*</v>
      </c>
      <c r="AT843" s="2"/>
      <c r="AU843" s="2" t="str">
        <f>IF(sum!A836="QU",sum!D836,"*")</f>
        <v>*</v>
      </c>
      <c r="AX843" s="2" t="s">
        <v>186</v>
      </c>
      <c r="AY843" s="2" t="s">
        <v>187</v>
      </c>
      <c r="AZ843" s="2">
        <v>2021</v>
      </c>
      <c r="BA843" s="2" t="str">
        <f>IF(sum!A836="SA",sum!B836,"*")</f>
        <v>*</v>
      </c>
      <c r="BB843" s="2"/>
      <c r="BC843" s="2" t="str">
        <f>IF(sum!A836="SA",sum!D836,"*")</f>
        <v>*</v>
      </c>
    </row>
    <row r="844" spans="2:55">
      <c r="B844" s="4" t="s">
        <v>186</v>
      </c>
      <c r="C844" s="4" t="s">
        <v>187</v>
      </c>
      <c r="D844" s="4">
        <v>2021</v>
      </c>
      <c r="J844" s="4" t="s">
        <v>186</v>
      </c>
      <c r="K844" s="4" t="s">
        <v>187</v>
      </c>
      <c r="L844" s="4">
        <v>2021</v>
      </c>
      <c r="M844" s="2" t="str">
        <f>IF(sum!A837="AT",sum!B837,"*")</f>
        <v>*</v>
      </c>
      <c r="N844" s="2"/>
      <c r="O844" s="2" t="str">
        <f>IF(sum!A837="AT",sum!D837,"*")</f>
        <v>*</v>
      </c>
      <c r="R844" s="4" t="s">
        <v>186</v>
      </c>
      <c r="S844" s="4" t="s">
        <v>187</v>
      </c>
      <c r="T844" s="4">
        <v>2021</v>
      </c>
      <c r="U844" s="2" t="str">
        <f>IF(sum!A837="BC",sum!B837,"*")</f>
        <v>*</v>
      </c>
      <c r="V844" s="2"/>
      <c r="W844" s="2" t="str">
        <f>IF(sum!A837="BC",sum!D837,"*")</f>
        <v>*</v>
      </c>
      <c r="Z844" s="4" t="s">
        <v>186</v>
      </c>
      <c r="AA844" s="4" t="s">
        <v>187</v>
      </c>
      <c r="AB844" s="4">
        <v>2021</v>
      </c>
      <c r="AC844" s="2" t="str">
        <f>IF(sum!A837="MA",sum!B837,"*")</f>
        <v>*</v>
      </c>
      <c r="AD844" s="2"/>
      <c r="AE844" s="2" t="str">
        <f>IF(sum!A837="MA",sum!D837,"*")</f>
        <v>*</v>
      </c>
      <c r="AH844" s="4" t="s">
        <v>186</v>
      </c>
      <c r="AI844" s="4" t="s">
        <v>187</v>
      </c>
      <c r="AJ844" s="4">
        <v>2021</v>
      </c>
      <c r="AK844" s="2" t="str">
        <f>IF(sum!A837="ON",sum!B837,"*")</f>
        <v>*</v>
      </c>
      <c r="AL844" s="2"/>
      <c r="AM844" s="2" t="str">
        <f>IF(sum!A837="ON",sum!D837,"*")</f>
        <v>*</v>
      </c>
      <c r="AP844" s="2" t="s">
        <v>186</v>
      </c>
      <c r="AQ844" s="2" t="s">
        <v>187</v>
      </c>
      <c r="AR844" s="2">
        <v>2021</v>
      </c>
      <c r="AS844" s="2" t="str">
        <f>IF(sum!A837="QU",sum!B837,"*")</f>
        <v>*</v>
      </c>
      <c r="AT844" s="2"/>
      <c r="AU844" s="2" t="str">
        <f>IF(sum!A837="QU",sum!D837,"*")</f>
        <v>*</v>
      </c>
      <c r="AX844" s="4" t="s">
        <v>186</v>
      </c>
      <c r="AY844" s="4" t="s">
        <v>187</v>
      </c>
      <c r="AZ844" s="4">
        <v>2021</v>
      </c>
      <c r="BA844" s="2" t="str">
        <f>IF(sum!A837="SA",sum!B837,"*")</f>
        <v>*</v>
      </c>
      <c r="BB844" s="2"/>
      <c r="BC844" s="2" t="str">
        <f>IF(sum!A837="SA",sum!D837,"*")</f>
        <v>*</v>
      </c>
    </row>
    <row r="845" spans="2:55">
      <c r="B845" s="2" t="s">
        <v>186</v>
      </c>
      <c r="C845" s="2" t="s">
        <v>187</v>
      </c>
      <c r="D845" s="2">
        <v>2021</v>
      </c>
      <c r="J845" s="2" t="s">
        <v>186</v>
      </c>
      <c r="K845" s="2" t="s">
        <v>187</v>
      </c>
      <c r="L845" s="2">
        <v>2021</v>
      </c>
      <c r="M845" s="2" t="str">
        <f>IF(sum!A838="AT",sum!B838,"*")</f>
        <v>*</v>
      </c>
      <c r="N845" s="2"/>
      <c r="O845" s="2" t="str">
        <f>IF(sum!A838="AT",sum!D838,"*")</f>
        <v>*</v>
      </c>
      <c r="R845" s="2" t="s">
        <v>186</v>
      </c>
      <c r="S845" s="2" t="s">
        <v>187</v>
      </c>
      <c r="T845" s="2">
        <v>2021</v>
      </c>
      <c r="U845" s="2" t="str">
        <f>IF(sum!A838="BC",sum!B838,"*")</f>
        <v>*</v>
      </c>
      <c r="V845" s="2"/>
      <c r="W845" s="2" t="str">
        <f>IF(sum!A838="BC",sum!D838,"*")</f>
        <v>*</v>
      </c>
      <c r="Z845" s="2" t="s">
        <v>186</v>
      </c>
      <c r="AA845" s="2" t="s">
        <v>187</v>
      </c>
      <c r="AB845" s="2">
        <v>2021</v>
      </c>
      <c r="AC845" s="2" t="str">
        <f>IF(sum!A838="MA",sum!B838,"*")</f>
        <v>*</v>
      </c>
      <c r="AD845" s="2"/>
      <c r="AE845" s="2" t="str">
        <f>IF(sum!A838="MA",sum!D838,"*")</f>
        <v>*</v>
      </c>
      <c r="AH845" s="2" t="s">
        <v>186</v>
      </c>
      <c r="AI845" s="2" t="s">
        <v>187</v>
      </c>
      <c r="AJ845" s="2">
        <v>2021</v>
      </c>
      <c r="AK845" s="2" t="str">
        <f>IF(sum!A838="ON",sum!B838,"*")</f>
        <v>*</v>
      </c>
      <c r="AL845" s="2"/>
      <c r="AM845" s="2" t="str">
        <f>IF(sum!A838="ON",sum!D838,"*")</f>
        <v>*</v>
      </c>
      <c r="AP845" s="4" t="s">
        <v>186</v>
      </c>
      <c r="AQ845" s="4" t="s">
        <v>187</v>
      </c>
      <c r="AR845" s="4">
        <v>2021</v>
      </c>
      <c r="AS845" s="2" t="str">
        <f>IF(sum!A838="QU",sum!B838,"*")</f>
        <v>*</v>
      </c>
      <c r="AT845" s="2"/>
      <c r="AU845" s="2" t="str">
        <f>IF(sum!A838="QU",sum!D838,"*")</f>
        <v>*</v>
      </c>
      <c r="AX845" s="2" t="s">
        <v>186</v>
      </c>
      <c r="AY845" s="2" t="s">
        <v>187</v>
      </c>
      <c r="AZ845" s="2">
        <v>2021</v>
      </c>
      <c r="BA845" s="2" t="str">
        <f>IF(sum!A838="SA",sum!B838,"*")</f>
        <v>*</v>
      </c>
      <c r="BB845" s="2"/>
      <c r="BC845" s="2" t="str">
        <f>IF(sum!A838="SA",sum!D838,"*")</f>
        <v>*</v>
      </c>
    </row>
    <row r="846" spans="2:55">
      <c r="B846" s="4" t="s">
        <v>186</v>
      </c>
      <c r="C846" s="4" t="s">
        <v>187</v>
      </c>
      <c r="D846" s="4">
        <v>2021</v>
      </c>
      <c r="J846" s="4" t="s">
        <v>186</v>
      </c>
      <c r="K846" s="4" t="s">
        <v>187</v>
      </c>
      <c r="L846" s="4">
        <v>2021</v>
      </c>
      <c r="M846" s="2" t="str">
        <f>IF(sum!A839="AT",sum!B839,"*")</f>
        <v>*</v>
      </c>
      <c r="N846" s="2"/>
      <c r="O846" s="2" t="str">
        <f>IF(sum!A839="AT",sum!D839,"*")</f>
        <v>*</v>
      </c>
      <c r="R846" s="4" t="s">
        <v>186</v>
      </c>
      <c r="S846" s="4" t="s">
        <v>187</v>
      </c>
      <c r="T846" s="4">
        <v>2021</v>
      </c>
      <c r="U846" s="2" t="str">
        <f>IF(sum!A839="BC",sum!B839,"*")</f>
        <v>*</v>
      </c>
      <c r="V846" s="2"/>
      <c r="W846" s="2" t="str">
        <f>IF(sum!A839="BC",sum!D839,"*")</f>
        <v>*</v>
      </c>
      <c r="Z846" s="4" t="s">
        <v>186</v>
      </c>
      <c r="AA846" s="4" t="s">
        <v>187</v>
      </c>
      <c r="AB846" s="4">
        <v>2021</v>
      </c>
      <c r="AC846" s="2" t="str">
        <f>IF(sum!A839="MA",sum!B839,"*")</f>
        <v>*</v>
      </c>
      <c r="AD846" s="2"/>
      <c r="AE846" s="2" t="str">
        <f>IF(sum!A839="MA",sum!D839,"*")</f>
        <v>*</v>
      </c>
      <c r="AH846" s="4" t="s">
        <v>186</v>
      </c>
      <c r="AI846" s="4" t="s">
        <v>187</v>
      </c>
      <c r="AJ846" s="4">
        <v>2021</v>
      </c>
      <c r="AK846" s="2" t="str">
        <f>IF(sum!A839="ON",sum!B839,"*")</f>
        <v>*</v>
      </c>
      <c r="AL846" s="2"/>
      <c r="AM846" s="2" t="str">
        <f>IF(sum!A839="ON",sum!D839,"*")</f>
        <v>*</v>
      </c>
      <c r="AP846" s="2" t="s">
        <v>186</v>
      </c>
      <c r="AQ846" s="2" t="s">
        <v>187</v>
      </c>
      <c r="AR846" s="2">
        <v>2021</v>
      </c>
      <c r="AS846" s="2" t="str">
        <f>IF(sum!A839="QU",sum!B839,"*")</f>
        <v>*</v>
      </c>
      <c r="AT846" s="2"/>
      <c r="AU846" s="2" t="str">
        <f>IF(sum!A839="QU",sum!D839,"*")</f>
        <v>*</v>
      </c>
      <c r="AX846" s="4" t="s">
        <v>186</v>
      </c>
      <c r="AY846" s="4" t="s">
        <v>187</v>
      </c>
      <c r="AZ846" s="4">
        <v>2021</v>
      </c>
      <c r="BA846" s="2" t="str">
        <f>IF(sum!A839="SA",sum!B839,"*")</f>
        <v>*</v>
      </c>
      <c r="BB846" s="2"/>
      <c r="BC846" s="2" t="str">
        <f>IF(sum!A839="SA",sum!D839,"*")</f>
        <v>*</v>
      </c>
    </row>
    <row r="847" spans="2:55">
      <c r="B847" s="2" t="s">
        <v>186</v>
      </c>
      <c r="C847" s="2" t="s">
        <v>187</v>
      </c>
      <c r="D847" s="2">
        <v>2021</v>
      </c>
      <c r="J847" s="2" t="s">
        <v>186</v>
      </c>
      <c r="K847" s="2" t="s">
        <v>187</v>
      </c>
      <c r="L847" s="2">
        <v>2021</v>
      </c>
      <c r="M847" s="2" t="str">
        <f>IF(sum!A840="AT",sum!B840,"*")</f>
        <v>*</v>
      </c>
      <c r="N847" s="2"/>
      <c r="O847" s="2" t="str">
        <f>IF(sum!A840="AT",sum!D840,"*")</f>
        <v>*</v>
      </c>
      <c r="R847" s="2" t="s">
        <v>186</v>
      </c>
      <c r="S847" s="2" t="s">
        <v>187</v>
      </c>
      <c r="T847" s="2">
        <v>2021</v>
      </c>
      <c r="U847" s="2" t="str">
        <f>IF(sum!A840="BC",sum!B840,"*")</f>
        <v>*</v>
      </c>
      <c r="V847" s="2"/>
      <c r="W847" s="2" t="str">
        <f>IF(sum!A840="BC",sum!D840,"*")</f>
        <v>*</v>
      </c>
      <c r="Z847" s="2" t="s">
        <v>186</v>
      </c>
      <c r="AA847" s="2" t="s">
        <v>187</v>
      </c>
      <c r="AB847" s="2">
        <v>2021</v>
      </c>
      <c r="AC847" s="2" t="str">
        <f>IF(sum!A840="MA",sum!B840,"*")</f>
        <v>*</v>
      </c>
      <c r="AD847" s="2"/>
      <c r="AE847" s="2" t="str">
        <f>IF(sum!A840="MA",sum!D840,"*")</f>
        <v>*</v>
      </c>
      <c r="AH847" s="2" t="s">
        <v>186</v>
      </c>
      <c r="AI847" s="2" t="s">
        <v>187</v>
      </c>
      <c r="AJ847" s="2">
        <v>2021</v>
      </c>
      <c r="AK847" s="2" t="str">
        <f>IF(sum!A840="ON",sum!B840,"*")</f>
        <v>*</v>
      </c>
      <c r="AL847" s="2"/>
      <c r="AM847" s="2" t="str">
        <f>IF(sum!A840="ON",sum!D840,"*")</f>
        <v>*</v>
      </c>
      <c r="AP847" s="4" t="s">
        <v>186</v>
      </c>
      <c r="AQ847" s="4" t="s">
        <v>187</v>
      </c>
      <c r="AR847" s="4">
        <v>2021</v>
      </c>
      <c r="AS847" s="2" t="str">
        <f>IF(sum!A840="QU",sum!B840,"*")</f>
        <v>*</v>
      </c>
      <c r="AT847" s="2"/>
      <c r="AU847" s="2" t="str">
        <f>IF(sum!A840="QU",sum!D840,"*")</f>
        <v>*</v>
      </c>
      <c r="AX847" s="2" t="s">
        <v>186</v>
      </c>
      <c r="AY847" s="2" t="s">
        <v>187</v>
      </c>
      <c r="AZ847" s="2">
        <v>2021</v>
      </c>
      <c r="BA847" s="2" t="str">
        <f>IF(sum!A840="SA",sum!B840,"*")</f>
        <v>*</v>
      </c>
      <c r="BB847" s="2"/>
      <c r="BC847" s="2" t="str">
        <f>IF(sum!A840="SA",sum!D840,"*")</f>
        <v>*</v>
      </c>
    </row>
    <row r="848" spans="2:55">
      <c r="B848" s="4" t="s">
        <v>186</v>
      </c>
      <c r="C848" s="4" t="s">
        <v>187</v>
      </c>
      <c r="D848" s="4">
        <v>2021</v>
      </c>
      <c r="J848" s="4" t="s">
        <v>186</v>
      </c>
      <c r="K848" s="4" t="s">
        <v>187</v>
      </c>
      <c r="L848" s="4">
        <v>2021</v>
      </c>
      <c r="M848" s="2" t="str">
        <f>IF(sum!A841="AT",sum!B841,"*")</f>
        <v>*</v>
      </c>
      <c r="N848" s="2"/>
      <c r="O848" s="2" t="str">
        <f>IF(sum!A841="AT",sum!D841,"*")</f>
        <v>*</v>
      </c>
      <c r="R848" s="4" t="s">
        <v>186</v>
      </c>
      <c r="S848" s="4" t="s">
        <v>187</v>
      </c>
      <c r="T848" s="4">
        <v>2021</v>
      </c>
      <c r="U848" s="2" t="str">
        <f>IF(sum!A841="BC",sum!B841,"*")</f>
        <v>*</v>
      </c>
      <c r="V848" s="2"/>
      <c r="W848" s="2" t="str">
        <f>IF(sum!A841="BC",sum!D841,"*")</f>
        <v>*</v>
      </c>
      <c r="Z848" s="4" t="s">
        <v>186</v>
      </c>
      <c r="AA848" s="4" t="s">
        <v>187</v>
      </c>
      <c r="AB848" s="4">
        <v>2021</v>
      </c>
      <c r="AC848" s="2" t="str">
        <f>IF(sum!A841="MA",sum!B841,"*")</f>
        <v>*</v>
      </c>
      <c r="AD848" s="2"/>
      <c r="AE848" s="2" t="str">
        <f>IF(sum!A841="MA",sum!D841,"*")</f>
        <v>*</v>
      </c>
      <c r="AH848" s="4" t="s">
        <v>186</v>
      </c>
      <c r="AI848" s="4" t="s">
        <v>187</v>
      </c>
      <c r="AJ848" s="4">
        <v>2021</v>
      </c>
      <c r="AK848" s="2" t="str">
        <f>IF(sum!A841="ON",sum!B841,"*")</f>
        <v>*</v>
      </c>
      <c r="AL848" s="2"/>
      <c r="AM848" s="2" t="str">
        <f>IF(sum!A841="ON",sum!D841,"*")</f>
        <v>*</v>
      </c>
      <c r="AP848" s="2" t="s">
        <v>186</v>
      </c>
      <c r="AQ848" s="2" t="s">
        <v>187</v>
      </c>
      <c r="AR848" s="2">
        <v>2021</v>
      </c>
      <c r="AS848" s="2" t="str">
        <f>IF(sum!A841="QU",sum!B841,"*")</f>
        <v>*</v>
      </c>
      <c r="AT848" s="2"/>
      <c r="AU848" s="2" t="str">
        <f>IF(sum!A841="QU",sum!D841,"*")</f>
        <v>*</v>
      </c>
      <c r="AX848" s="4" t="s">
        <v>186</v>
      </c>
      <c r="AY848" s="4" t="s">
        <v>187</v>
      </c>
      <c r="AZ848" s="4">
        <v>2021</v>
      </c>
      <c r="BA848" s="2" t="str">
        <f>IF(sum!A841="SA",sum!B841,"*")</f>
        <v>*</v>
      </c>
      <c r="BB848" s="2"/>
      <c r="BC848" s="2" t="str">
        <f>IF(sum!A841="SA",sum!D841,"*")</f>
        <v>*</v>
      </c>
    </row>
    <row r="849" spans="2:55">
      <c r="B849" s="2" t="s">
        <v>186</v>
      </c>
      <c r="C849" s="2" t="s">
        <v>187</v>
      </c>
      <c r="D849" s="2">
        <v>2021</v>
      </c>
      <c r="J849" s="2" t="s">
        <v>186</v>
      </c>
      <c r="K849" s="2" t="s">
        <v>187</v>
      </c>
      <c r="L849" s="2">
        <v>2021</v>
      </c>
      <c r="M849" s="2" t="str">
        <f>IF(sum!A842="AT",sum!B842,"*")</f>
        <v>*</v>
      </c>
      <c r="N849" s="2"/>
      <c r="O849" s="2" t="str">
        <f>IF(sum!A842="AT",sum!D842,"*")</f>
        <v>*</v>
      </c>
      <c r="R849" s="2" t="s">
        <v>186</v>
      </c>
      <c r="S849" s="2" t="s">
        <v>187</v>
      </c>
      <c r="T849" s="2">
        <v>2021</v>
      </c>
      <c r="U849" s="2" t="str">
        <f>IF(sum!A842="BC",sum!B842,"*")</f>
        <v>*</v>
      </c>
      <c r="V849" s="2"/>
      <c r="W849" s="2" t="str">
        <f>IF(sum!A842="BC",sum!D842,"*")</f>
        <v>*</v>
      </c>
      <c r="Z849" s="2" t="s">
        <v>186</v>
      </c>
      <c r="AA849" s="2" t="s">
        <v>187</v>
      </c>
      <c r="AB849" s="2">
        <v>2021</v>
      </c>
      <c r="AC849" s="2" t="str">
        <f>IF(sum!A842="MA",sum!B842,"*")</f>
        <v>*</v>
      </c>
      <c r="AD849" s="2"/>
      <c r="AE849" s="2" t="str">
        <f>IF(sum!A842="MA",sum!D842,"*")</f>
        <v>*</v>
      </c>
      <c r="AH849" s="2" t="s">
        <v>186</v>
      </c>
      <c r="AI849" s="2" t="s">
        <v>187</v>
      </c>
      <c r="AJ849" s="2">
        <v>2021</v>
      </c>
      <c r="AK849" s="2" t="str">
        <f>IF(sum!A842="ON",sum!B842,"*")</f>
        <v>*</v>
      </c>
      <c r="AL849" s="2"/>
      <c r="AM849" s="2" t="str">
        <f>IF(sum!A842="ON",sum!D842,"*")</f>
        <v>*</v>
      </c>
      <c r="AP849" s="4" t="s">
        <v>186</v>
      </c>
      <c r="AQ849" s="4" t="s">
        <v>187</v>
      </c>
      <c r="AR849" s="4">
        <v>2021</v>
      </c>
      <c r="AS849" s="2" t="str">
        <f>IF(sum!A842="QU",sum!B842,"*")</f>
        <v>*</v>
      </c>
      <c r="AT849" s="2"/>
      <c r="AU849" s="2" t="str">
        <f>IF(sum!A842="QU",sum!D842,"*")</f>
        <v>*</v>
      </c>
      <c r="AX849" s="2" t="s">
        <v>186</v>
      </c>
      <c r="AY849" s="2" t="s">
        <v>187</v>
      </c>
      <c r="AZ849" s="2">
        <v>2021</v>
      </c>
      <c r="BA849" s="2" t="str">
        <f>IF(sum!A842="SA",sum!B842,"*")</f>
        <v>*</v>
      </c>
      <c r="BB849" s="2"/>
      <c r="BC849" s="2" t="str">
        <f>IF(sum!A842="SA",sum!D842,"*")</f>
        <v>*</v>
      </c>
    </row>
    <row r="850" spans="2:55">
      <c r="B850" s="4" t="s">
        <v>186</v>
      </c>
      <c r="C850" s="4" t="s">
        <v>187</v>
      </c>
      <c r="D850" s="4">
        <v>2021</v>
      </c>
      <c r="J850" s="4" t="s">
        <v>186</v>
      </c>
      <c r="K850" s="4" t="s">
        <v>187</v>
      </c>
      <c r="L850" s="4">
        <v>2021</v>
      </c>
      <c r="M850" s="2" t="str">
        <f>IF(sum!A843="AT",sum!B843,"*")</f>
        <v>*</v>
      </c>
      <c r="N850" s="2"/>
      <c r="O850" s="2" t="str">
        <f>IF(sum!A843="AT",sum!D843,"*")</f>
        <v>*</v>
      </c>
      <c r="R850" s="4" t="s">
        <v>186</v>
      </c>
      <c r="S850" s="4" t="s">
        <v>187</v>
      </c>
      <c r="T850" s="4">
        <v>2021</v>
      </c>
      <c r="U850" s="2" t="str">
        <f>IF(sum!A843="BC",sum!B843,"*")</f>
        <v>*</v>
      </c>
      <c r="V850" s="2"/>
      <c r="W850" s="2" t="str">
        <f>IF(sum!A843="BC",sum!D843,"*")</f>
        <v>*</v>
      </c>
      <c r="Z850" s="4" t="s">
        <v>186</v>
      </c>
      <c r="AA850" s="4" t="s">
        <v>187</v>
      </c>
      <c r="AB850" s="4">
        <v>2021</v>
      </c>
      <c r="AC850" s="2" t="str">
        <f>IF(sum!A843="MA",sum!B843,"*")</f>
        <v>*</v>
      </c>
      <c r="AD850" s="2"/>
      <c r="AE850" s="2" t="str">
        <f>IF(sum!A843="MA",sum!D843,"*")</f>
        <v>*</v>
      </c>
      <c r="AH850" s="4" t="s">
        <v>186</v>
      </c>
      <c r="AI850" s="4" t="s">
        <v>187</v>
      </c>
      <c r="AJ850" s="4">
        <v>2021</v>
      </c>
      <c r="AK850" s="2" t="str">
        <f>IF(sum!A843="ON",sum!B843,"*")</f>
        <v>*</v>
      </c>
      <c r="AL850" s="2"/>
      <c r="AM850" s="2" t="str">
        <f>IF(sum!A843="ON",sum!D843,"*")</f>
        <v>*</v>
      </c>
      <c r="AP850" s="2" t="s">
        <v>186</v>
      </c>
      <c r="AQ850" s="2" t="s">
        <v>187</v>
      </c>
      <c r="AR850" s="2">
        <v>2021</v>
      </c>
      <c r="AS850" s="2" t="str">
        <f>IF(sum!A843="QU",sum!B843,"*")</f>
        <v>*</v>
      </c>
      <c r="AT850" s="2"/>
      <c r="AU850" s="2" t="str">
        <f>IF(sum!A843="QU",sum!D843,"*")</f>
        <v>*</v>
      </c>
      <c r="AX850" s="4" t="s">
        <v>186</v>
      </c>
      <c r="AY850" s="4" t="s">
        <v>187</v>
      </c>
      <c r="AZ850" s="4">
        <v>2021</v>
      </c>
      <c r="BA850" s="2" t="str">
        <f>IF(sum!A843="SA",sum!B843,"*")</f>
        <v>*</v>
      </c>
      <c r="BB850" s="2"/>
      <c r="BC850" s="2" t="str">
        <f>IF(sum!A843="SA",sum!D843,"*")</f>
        <v>*</v>
      </c>
    </row>
    <row r="851" spans="2:55">
      <c r="B851" s="2" t="s">
        <v>186</v>
      </c>
      <c r="C851" s="2" t="s">
        <v>187</v>
      </c>
      <c r="D851" s="2">
        <v>2021</v>
      </c>
      <c r="J851" s="2" t="s">
        <v>186</v>
      </c>
      <c r="K851" s="2" t="s">
        <v>187</v>
      </c>
      <c r="L851" s="2">
        <v>2021</v>
      </c>
      <c r="M851" s="2" t="str">
        <f>IF(sum!A844="AT",sum!B844,"*")</f>
        <v>*</v>
      </c>
      <c r="N851" s="2"/>
      <c r="O851" s="2" t="str">
        <f>IF(sum!A844="AT",sum!D844,"*")</f>
        <v>*</v>
      </c>
      <c r="R851" s="2" t="s">
        <v>186</v>
      </c>
      <c r="S851" s="2" t="s">
        <v>187</v>
      </c>
      <c r="T851" s="2">
        <v>2021</v>
      </c>
      <c r="U851" s="2" t="str">
        <f>IF(sum!A844="BC",sum!B844,"*")</f>
        <v>*</v>
      </c>
      <c r="V851" s="2"/>
      <c r="W851" s="2" t="str">
        <f>IF(sum!A844="BC",sum!D844,"*")</f>
        <v>*</v>
      </c>
      <c r="Z851" s="2" t="s">
        <v>186</v>
      </c>
      <c r="AA851" s="2" t="s">
        <v>187</v>
      </c>
      <c r="AB851" s="2">
        <v>2021</v>
      </c>
      <c r="AC851" s="2" t="str">
        <f>IF(sum!A844="MA",sum!B844,"*")</f>
        <v>*</v>
      </c>
      <c r="AD851" s="2"/>
      <c r="AE851" s="2" t="str">
        <f>IF(sum!A844="MA",sum!D844,"*")</f>
        <v>*</v>
      </c>
      <c r="AH851" s="2" t="s">
        <v>186</v>
      </c>
      <c r="AI851" s="2" t="s">
        <v>187</v>
      </c>
      <c r="AJ851" s="2">
        <v>2021</v>
      </c>
      <c r="AK851" s="2" t="str">
        <f>IF(sum!A844="ON",sum!B844,"*")</f>
        <v>*</v>
      </c>
      <c r="AL851" s="2"/>
      <c r="AM851" s="2" t="str">
        <f>IF(sum!A844="ON",sum!D844,"*")</f>
        <v>*</v>
      </c>
      <c r="AP851" s="4" t="s">
        <v>186</v>
      </c>
      <c r="AQ851" s="4" t="s">
        <v>187</v>
      </c>
      <c r="AR851" s="4">
        <v>2021</v>
      </c>
      <c r="AS851" s="2" t="str">
        <f>IF(sum!A844="QU",sum!B844,"*")</f>
        <v>*</v>
      </c>
      <c r="AT851" s="2"/>
      <c r="AU851" s="2" t="str">
        <f>IF(sum!A844="QU",sum!D844,"*")</f>
        <v>*</v>
      </c>
      <c r="AX851" s="2" t="s">
        <v>186</v>
      </c>
      <c r="AY851" s="2" t="s">
        <v>187</v>
      </c>
      <c r="AZ851" s="2">
        <v>2021</v>
      </c>
      <c r="BA851" s="2" t="str">
        <f>IF(sum!A844="SA",sum!B844,"*")</f>
        <v>*</v>
      </c>
      <c r="BB851" s="2"/>
      <c r="BC851" s="2" t="str">
        <f>IF(sum!A844="SA",sum!D844,"*")</f>
        <v>*</v>
      </c>
    </row>
    <row r="852" spans="2:55">
      <c r="B852" s="4" t="s">
        <v>186</v>
      </c>
      <c r="C852" s="4" t="s">
        <v>187</v>
      </c>
      <c r="D852" s="4">
        <v>2021</v>
      </c>
      <c r="J852" s="4" t="s">
        <v>186</v>
      </c>
      <c r="K852" s="4" t="s">
        <v>187</v>
      </c>
      <c r="L852" s="4">
        <v>2021</v>
      </c>
      <c r="M852" s="2" t="str">
        <f>IF(sum!A845="AT",sum!B845,"*")</f>
        <v>*</v>
      </c>
      <c r="N852" s="2"/>
      <c r="O852" s="2" t="str">
        <f>IF(sum!A845="AT",sum!D845,"*")</f>
        <v>*</v>
      </c>
      <c r="R852" s="4" t="s">
        <v>186</v>
      </c>
      <c r="S852" s="4" t="s">
        <v>187</v>
      </c>
      <c r="T852" s="4">
        <v>2021</v>
      </c>
      <c r="U852" s="2" t="str">
        <f>IF(sum!A845="BC",sum!B845,"*")</f>
        <v>*</v>
      </c>
      <c r="V852" s="2"/>
      <c r="W852" s="2" t="str">
        <f>IF(sum!A845="BC",sum!D845,"*")</f>
        <v>*</v>
      </c>
      <c r="Z852" s="4" t="s">
        <v>186</v>
      </c>
      <c r="AA852" s="4" t="s">
        <v>187</v>
      </c>
      <c r="AB852" s="4">
        <v>2021</v>
      </c>
      <c r="AC852" s="2" t="str">
        <f>IF(sum!A845="MA",sum!B845,"*")</f>
        <v>*</v>
      </c>
      <c r="AD852" s="2"/>
      <c r="AE852" s="2" t="str">
        <f>IF(sum!A845="MA",sum!D845,"*")</f>
        <v>*</v>
      </c>
      <c r="AH852" s="4" t="s">
        <v>186</v>
      </c>
      <c r="AI852" s="4" t="s">
        <v>187</v>
      </c>
      <c r="AJ852" s="4">
        <v>2021</v>
      </c>
      <c r="AK852" s="2" t="str">
        <f>IF(sum!A845="ON",sum!B845,"*")</f>
        <v>*</v>
      </c>
      <c r="AL852" s="2"/>
      <c r="AM852" s="2" t="str">
        <f>IF(sum!A845="ON",sum!D845,"*")</f>
        <v>*</v>
      </c>
      <c r="AP852" s="2" t="s">
        <v>186</v>
      </c>
      <c r="AQ852" s="2" t="s">
        <v>187</v>
      </c>
      <c r="AR852" s="2">
        <v>2021</v>
      </c>
      <c r="AS852" s="2" t="str">
        <f>IF(sum!A845="QU",sum!B845,"*")</f>
        <v>*</v>
      </c>
      <c r="AT852" s="2"/>
      <c r="AU852" s="2" t="str">
        <f>IF(sum!A845="QU",sum!D845,"*")</f>
        <v>*</v>
      </c>
      <c r="AX852" s="4" t="s">
        <v>186</v>
      </c>
      <c r="AY852" s="4" t="s">
        <v>187</v>
      </c>
      <c r="AZ852" s="4">
        <v>2021</v>
      </c>
      <c r="BA852" s="2" t="str">
        <f>IF(sum!A845="SA",sum!B845,"*")</f>
        <v>*</v>
      </c>
      <c r="BB852" s="2"/>
      <c r="BC852" s="2" t="str">
        <f>IF(sum!A845="SA",sum!D845,"*")</f>
        <v>*</v>
      </c>
    </row>
    <row r="853" spans="2:55">
      <c r="B853" s="2" t="s">
        <v>186</v>
      </c>
      <c r="C853" s="2" t="s">
        <v>187</v>
      </c>
      <c r="D853" s="2">
        <v>2021</v>
      </c>
      <c r="J853" s="2" t="s">
        <v>186</v>
      </c>
      <c r="K853" s="2" t="s">
        <v>187</v>
      </c>
      <c r="L853" s="2">
        <v>2021</v>
      </c>
      <c r="M853" s="2" t="str">
        <f>IF(sum!A846="AT",sum!B846,"*")</f>
        <v>*</v>
      </c>
      <c r="N853" s="2"/>
      <c r="O853" s="2" t="str">
        <f>IF(sum!A846="AT",sum!D846,"*")</f>
        <v>*</v>
      </c>
      <c r="R853" s="2" t="s">
        <v>186</v>
      </c>
      <c r="S853" s="2" t="s">
        <v>187</v>
      </c>
      <c r="T853" s="2">
        <v>2021</v>
      </c>
      <c r="U853" s="2" t="str">
        <f>IF(sum!A846="BC",sum!B846,"*")</f>
        <v>*</v>
      </c>
      <c r="V853" s="2"/>
      <c r="W853" s="2" t="str">
        <f>IF(sum!A846="BC",sum!D846,"*")</f>
        <v>*</v>
      </c>
      <c r="Z853" s="2" t="s">
        <v>186</v>
      </c>
      <c r="AA853" s="2" t="s">
        <v>187</v>
      </c>
      <c r="AB853" s="2">
        <v>2021</v>
      </c>
      <c r="AC853" s="2" t="str">
        <f>IF(sum!A846="MA",sum!B846,"*")</f>
        <v>*</v>
      </c>
      <c r="AD853" s="2"/>
      <c r="AE853" s="2" t="str">
        <f>IF(sum!A846="MA",sum!D846,"*")</f>
        <v>*</v>
      </c>
      <c r="AH853" s="2" t="s">
        <v>186</v>
      </c>
      <c r="AI853" s="2" t="s">
        <v>187</v>
      </c>
      <c r="AJ853" s="2">
        <v>2021</v>
      </c>
      <c r="AK853" s="2" t="str">
        <f>IF(sum!A846="ON",sum!B846,"*")</f>
        <v>*</v>
      </c>
      <c r="AL853" s="2"/>
      <c r="AM853" s="2" t="str">
        <f>IF(sum!A846="ON",sum!D846,"*")</f>
        <v>*</v>
      </c>
      <c r="AP853" s="4" t="s">
        <v>186</v>
      </c>
      <c r="AQ853" s="4" t="s">
        <v>187</v>
      </c>
      <c r="AR853" s="4">
        <v>2021</v>
      </c>
      <c r="AS853" s="2" t="str">
        <f>IF(sum!A846="QU",sum!B846,"*")</f>
        <v>*</v>
      </c>
      <c r="AT853" s="2"/>
      <c r="AU853" s="2" t="str">
        <f>IF(sum!A846="QU",sum!D846,"*")</f>
        <v>*</v>
      </c>
      <c r="AX853" s="2" t="s">
        <v>186</v>
      </c>
      <c r="AY853" s="2" t="s">
        <v>187</v>
      </c>
      <c r="AZ853" s="2">
        <v>2021</v>
      </c>
      <c r="BA853" s="2" t="str">
        <f>IF(sum!A846="SA",sum!B846,"*")</f>
        <v>*</v>
      </c>
      <c r="BB853" s="2"/>
      <c r="BC853" s="2" t="str">
        <f>IF(sum!A846="SA",sum!D846,"*")</f>
        <v>*</v>
      </c>
    </row>
    <row r="854" spans="2:55">
      <c r="B854" s="4" t="s">
        <v>186</v>
      </c>
      <c r="C854" s="4" t="s">
        <v>187</v>
      </c>
      <c r="D854" s="4">
        <v>2021</v>
      </c>
      <c r="J854" s="4" t="s">
        <v>186</v>
      </c>
      <c r="K854" s="4" t="s">
        <v>187</v>
      </c>
      <c r="L854" s="4">
        <v>2021</v>
      </c>
      <c r="M854" s="2" t="str">
        <f>IF(sum!A847="AT",sum!B847,"*")</f>
        <v>*</v>
      </c>
      <c r="N854" s="2"/>
      <c r="O854" s="2" t="str">
        <f>IF(sum!A847="AT",sum!D847,"*")</f>
        <v>*</v>
      </c>
      <c r="R854" s="4" t="s">
        <v>186</v>
      </c>
      <c r="S854" s="4" t="s">
        <v>187</v>
      </c>
      <c r="T854" s="4">
        <v>2021</v>
      </c>
      <c r="U854" s="2" t="str">
        <f>IF(sum!A847="BC",sum!B847,"*")</f>
        <v>*</v>
      </c>
      <c r="V854" s="2"/>
      <c r="W854" s="2" t="str">
        <f>IF(sum!A847="BC",sum!D847,"*")</f>
        <v>*</v>
      </c>
      <c r="Z854" s="4" t="s">
        <v>186</v>
      </c>
      <c r="AA854" s="4" t="s">
        <v>187</v>
      </c>
      <c r="AB854" s="4">
        <v>2021</v>
      </c>
      <c r="AC854" s="2" t="str">
        <f>IF(sum!A847="MA",sum!B847,"*")</f>
        <v>*</v>
      </c>
      <c r="AD854" s="2"/>
      <c r="AE854" s="2" t="str">
        <f>IF(sum!A847="MA",sum!D847,"*")</f>
        <v>*</v>
      </c>
      <c r="AH854" s="4" t="s">
        <v>186</v>
      </c>
      <c r="AI854" s="4" t="s">
        <v>187</v>
      </c>
      <c r="AJ854" s="4">
        <v>2021</v>
      </c>
      <c r="AK854" s="2" t="str">
        <f>IF(sum!A847="ON",sum!B847,"*")</f>
        <v>*</v>
      </c>
      <c r="AL854" s="2"/>
      <c r="AM854" s="2" t="str">
        <f>IF(sum!A847="ON",sum!D847,"*")</f>
        <v>*</v>
      </c>
      <c r="AP854" s="2" t="s">
        <v>186</v>
      </c>
      <c r="AQ854" s="2" t="s">
        <v>187</v>
      </c>
      <c r="AR854" s="2">
        <v>2021</v>
      </c>
      <c r="AS854" s="2" t="str">
        <f>IF(sum!A847="QU",sum!B847,"*")</f>
        <v>*</v>
      </c>
      <c r="AT854" s="2"/>
      <c r="AU854" s="2" t="str">
        <f>IF(sum!A847="QU",sum!D847,"*")</f>
        <v>*</v>
      </c>
      <c r="AX854" s="4" t="s">
        <v>186</v>
      </c>
      <c r="AY854" s="4" t="s">
        <v>187</v>
      </c>
      <c r="AZ854" s="4">
        <v>2021</v>
      </c>
      <c r="BA854" s="2" t="str">
        <f>IF(sum!A847="SA",sum!B847,"*")</f>
        <v>*</v>
      </c>
      <c r="BB854" s="2"/>
      <c r="BC854" s="2" t="str">
        <f>IF(sum!A847="SA",sum!D847,"*")</f>
        <v>*</v>
      </c>
    </row>
    <row r="855" spans="2:55">
      <c r="B855" s="2" t="s">
        <v>186</v>
      </c>
      <c r="C855" s="2" t="s">
        <v>187</v>
      </c>
      <c r="D855" s="2">
        <v>2021</v>
      </c>
      <c r="J855" s="2" t="s">
        <v>186</v>
      </c>
      <c r="K855" s="2" t="s">
        <v>187</v>
      </c>
      <c r="L855" s="2">
        <v>2021</v>
      </c>
      <c r="M855" s="2" t="str">
        <f>IF(sum!A848="AT",sum!B848,"*")</f>
        <v>*</v>
      </c>
      <c r="N855" s="2"/>
      <c r="O855" s="2" t="str">
        <f>IF(sum!A848="AT",sum!D848,"*")</f>
        <v>*</v>
      </c>
      <c r="R855" s="2" t="s">
        <v>186</v>
      </c>
      <c r="S855" s="2" t="s">
        <v>187</v>
      </c>
      <c r="T855" s="2">
        <v>2021</v>
      </c>
      <c r="U855" s="2" t="str">
        <f>IF(sum!A848="BC",sum!B848,"*")</f>
        <v>*</v>
      </c>
      <c r="V855" s="2"/>
      <c r="W855" s="2" t="str">
        <f>IF(sum!A848="BC",sum!D848,"*")</f>
        <v>*</v>
      </c>
      <c r="Z855" s="2" t="s">
        <v>186</v>
      </c>
      <c r="AA855" s="2" t="s">
        <v>187</v>
      </c>
      <c r="AB855" s="2">
        <v>2021</v>
      </c>
      <c r="AC855" s="2" t="str">
        <f>IF(sum!A848="MA",sum!B848,"*")</f>
        <v>*</v>
      </c>
      <c r="AD855" s="2"/>
      <c r="AE855" s="2" t="str">
        <f>IF(sum!A848="MA",sum!D848,"*")</f>
        <v>*</v>
      </c>
      <c r="AH855" s="2" t="s">
        <v>186</v>
      </c>
      <c r="AI855" s="2" t="s">
        <v>187</v>
      </c>
      <c r="AJ855" s="2">
        <v>2021</v>
      </c>
      <c r="AK855" s="2" t="str">
        <f>IF(sum!A848="ON",sum!B848,"*")</f>
        <v>*</v>
      </c>
      <c r="AL855" s="2"/>
      <c r="AM855" s="2" t="str">
        <f>IF(sum!A848="ON",sum!D848,"*")</f>
        <v>*</v>
      </c>
      <c r="AP855" s="4" t="s">
        <v>186</v>
      </c>
      <c r="AQ855" s="4" t="s">
        <v>187</v>
      </c>
      <c r="AR855" s="4">
        <v>2021</v>
      </c>
      <c r="AS855" s="2" t="str">
        <f>IF(sum!A848="QU",sum!B848,"*")</f>
        <v>*</v>
      </c>
      <c r="AT855" s="2"/>
      <c r="AU855" s="2" t="str">
        <f>IF(sum!A848="QU",sum!D848,"*")</f>
        <v>*</v>
      </c>
      <c r="AX855" s="2" t="s">
        <v>186</v>
      </c>
      <c r="AY855" s="2" t="s">
        <v>187</v>
      </c>
      <c r="AZ855" s="2">
        <v>2021</v>
      </c>
      <c r="BA855" s="2" t="str">
        <f>IF(sum!A848="SA",sum!B848,"*")</f>
        <v>*</v>
      </c>
      <c r="BB855" s="2"/>
      <c r="BC855" s="2" t="str">
        <f>IF(sum!A848="SA",sum!D848,"*")</f>
        <v>*</v>
      </c>
    </row>
    <row r="856" spans="2:55">
      <c r="B856" s="4" t="s">
        <v>186</v>
      </c>
      <c r="C856" s="4" t="s">
        <v>187</v>
      </c>
      <c r="D856" s="4">
        <v>2021</v>
      </c>
      <c r="J856" s="4" t="s">
        <v>186</v>
      </c>
      <c r="K856" s="4" t="s">
        <v>187</v>
      </c>
      <c r="L856" s="4">
        <v>2021</v>
      </c>
      <c r="M856" s="2" t="str">
        <f>IF(sum!A849="AT",sum!B849,"*")</f>
        <v>*</v>
      </c>
      <c r="N856" s="2"/>
      <c r="O856" s="2" t="str">
        <f>IF(sum!A849="AT",sum!D849,"*")</f>
        <v>*</v>
      </c>
      <c r="R856" s="4" t="s">
        <v>186</v>
      </c>
      <c r="S856" s="4" t="s">
        <v>187</v>
      </c>
      <c r="T856" s="4">
        <v>2021</v>
      </c>
      <c r="U856" s="2" t="str">
        <f>IF(sum!A849="BC",sum!B849,"*")</f>
        <v>*</v>
      </c>
      <c r="V856" s="2"/>
      <c r="W856" s="2" t="str">
        <f>IF(sum!A849="BC",sum!D849,"*")</f>
        <v>*</v>
      </c>
      <c r="Z856" s="4" t="s">
        <v>186</v>
      </c>
      <c r="AA856" s="4" t="s">
        <v>187</v>
      </c>
      <c r="AB856" s="4">
        <v>2021</v>
      </c>
      <c r="AC856" s="2" t="str">
        <f>IF(sum!A849="MA",sum!B849,"*")</f>
        <v>*</v>
      </c>
      <c r="AD856" s="2"/>
      <c r="AE856" s="2" t="str">
        <f>IF(sum!A849="MA",sum!D849,"*")</f>
        <v>*</v>
      </c>
      <c r="AH856" s="4" t="s">
        <v>186</v>
      </c>
      <c r="AI856" s="4" t="s">
        <v>187</v>
      </c>
      <c r="AJ856" s="4">
        <v>2021</v>
      </c>
      <c r="AK856" s="2" t="str">
        <f>IF(sum!A849="ON",sum!B849,"*")</f>
        <v>*</v>
      </c>
      <c r="AL856" s="2"/>
      <c r="AM856" s="2" t="str">
        <f>IF(sum!A849="ON",sum!D849,"*")</f>
        <v>*</v>
      </c>
      <c r="AP856" s="2" t="s">
        <v>186</v>
      </c>
      <c r="AQ856" s="2" t="s">
        <v>187</v>
      </c>
      <c r="AR856" s="2">
        <v>2021</v>
      </c>
      <c r="AS856" s="2" t="str">
        <f>IF(sum!A849="QU",sum!B849,"*")</f>
        <v>*</v>
      </c>
      <c r="AT856" s="2"/>
      <c r="AU856" s="2" t="str">
        <f>IF(sum!A849="QU",sum!D849,"*")</f>
        <v>*</v>
      </c>
      <c r="AX856" s="4" t="s">
        <v>186</v>
      </c>
      <c r="AY856" s="4" t="s">
        <v>187</v>
      </c>
      <c r="AZ856" s="4">
        <v>2021</v>
      </c>
      <c r="BA856" s="2" t="str">
        <f>IF(sum!A849="SA",sum!B849,"*")</f>
        <v>*</v>
      </c>
      <c r="BB856" s="2"/>
      <c r="BC856" s="2" t="str">
        <f>IF(sum!A849="SA",sum!D849,"*")</f>
        <v>*</v>
      </c>
    </row>
    <row r="857" spans="2:55">
      <c r="B857" s="2" t="s">
        <v>186</v>
      </c>
      <c r="C857" s="2" t="s">
        <v>187</v>
      </c>
      <c r="D857" s="2">
        <v>2021</v>
      </c>
      <c r="J857" s="2" t="s">
        <v>186</v>
      </c>
      <c r="K857" s="2" t="s">
        <v>187</v>
      </c>
      <c r="L857" s="2">
        <v>2021</v>
      </c>
      <c r="M857" s="2" t="str">
        <f>IF(sum!A850="AT",sum!B850,"*")</f>
        <v>*</v>
      </c>
      <c r="N857" s="2"/>
      <c r="O857" s="2" t="str">
        <f>IF(sum!A850="AT",sum!D850,"*")</f>
        <v>*</v>
      </c>
      <c r="R857" s="2" t="s">
        <v>186</v>
      </c>
      <c r="S857" s="2" t="s">
        <v>187</v>
      </c>
      <c r="T857" s="2">
        <v>2021</v>
      </c>
      <c r="U857" s="2" t="str">
        <f>IF(sum!A850="BC",sum!B850,"*")</f>
        <v>*</v>
      </c>
      <c r="V857" s="2"/>
      <c r="W857" s="2" t="str">
        <f>IF(sum!A850="BC",sum!D850,"*")</f>
        <v>*</v>
      </c>
      <c r="Z857" s="2" t="s">
        <v>186</v>
      </c>
      <c r="AA857" s="2" t="s">
        <v>187</v>
      </c>
      <c r="AB857" s="2">
        <v>2021</v>
      </c>
      <c r="AC857" s="2" t="str">
        <f>IF(sum!A850="MA",sum!B850,"*")</f>
        <v>*</v>
      </c>
      <c r="AD857" s="2"/>
      <c r="AE857" s="2" t="str">
        <f>IF(sum!A850="MA",sum!D850,"*")</f>
        <v>*</v>
      </c>
      <c r="AH857" s="2" t="s">
        <v>186</v>
      </c>
      <c r="AI857" s="2" t="s">
        <v>187</v>
      </c>
      <c r="AJ857" s="2">
        <v>2021</v>
      </c>
      <c r="AK857" s="2" t="str">
        <f>IF(sum!A850="ON",sum!B850,"*")</f>
        <v>*</v>
      </c>
      <c r="AL857" s="2"/>
      <c r="AM857" s="2" t="str">
        <f>IF(sum!A850="ON",sum!D850,"*")</f>
        <v>*</v>
      </c>
      <c r="AP857" s="4" t="s">
        <v>186</v>
      </c>
      <c r="AQ857" s="4" t="s">
        <v>187</v>
      </c>
      <c r="AR857" s="4">
        <v>2021</v>
      </c>
      <c r="AS857" s="2" t="str">
        <f>IF(sum!A850="QU",sum!B850,"*")</f>
        <v>*</v>
      </c>
      <c r="AT857" s="2"/>
      <c r="AU857" s="2" t="str">
        <f>IF(sum!A850="QU",sum!D850,"*")</f>
        <v>*</v>
      </c>
      <c r="AX857" s="2" t="s">
        <v>186</v>
      </c>
      <c r="AY857" s="2" t="s">
        <v>187</v>
      </c>
      <c r="AZ857" s="2">
        <v>2021</v>
      </c>
      <c r="BA857" s="2" t="str">
        <f>IF(sum!A850="SA",sum!B850,"*")</f>
        <v>*</v>
      </c>
      <c r="BB857" s="2"/>
      <c r="BC857" s="2" t="str">
        <f>IF(sum!A850="SA",sum!D850,"*")</f>
        <v>*</v>
      </c>
    </row>
    <row r="858" spans="2:55">
      <c r="B858" s="4" t="s">
        <v>186</v>
      </c>
      <c r="C858" s="4" t="s">
        <v>187</v>
      </c>
      <c r="D858" s="4">
        <v>2021</v>
      </c>
      <c r="J858" s="4" t="s">
        <v>186</v>
      </c>
      <c r="K858" s="4" t="s">
        <v>187</v>
      </c>
      <c r="L858" s="4">
        <v>2021</v>
      </c>
      <c r="M858" s="2" t="str">
        <f>IF(sum!A851="AT",sum!B851,"*")</f>
        <v>*</v>
      </c>
      <c r="N858" s="2"/>
      <c r="O858" s="2" t="str">
        <f>IF(sum!A851="AT",sum!D851,"*")</f>
        <v>*</v>
      </c>
      <c r="R858" s="4" t="s">
        <v>186</v>
      </c>
      <c r="S858" s="4" t="s">
        <v>187</v>
      </c>
      <c r="T858" s="4">
        <v>2021</v>
      </c>
      <c r="U858" s="2" t="str">
        <f>IF(sum!A851="BC",sum!B851,"*")</f>
        <v>*</v>
      </c>
      <c r="V858" s="2"/>
      <c r="W858" s="2" t="str">
        <f>IF(sum!A851="BC",sum!D851,"*")</f>
        <v>*</v>
      </c>
      <c r="Z858" s="4" t="s">
        <v>186</v>
      </c>
      <c r="AA858" s="4" t="s">
        <v>187</v>
      </c>
      <c r="AB858" s="4">
        <v>2021</v>
      </c>
      <c r="AC858" s="2" t="str">
        <f>IF(sum!A851="MA",sum!B851,"*")</f>
        <v>*</v>
      </c>
      <c r="AD858" s="2"/>
      <c r="AE858" s="2" t="str">
        <f>IF(sum!A851="MA",sum!D851,"*")</f>
        <v>*</v>
      </c>
      <c r="AH858" s="4" t="s">
        <v>186</v>
      </c>
      <c r="AI858" s="4" t="s">
        <v>187</v>
      </c>
      <c r="AJ858" s="4">
        <v>2021</v>
      </c>
      <c r="AK858" s="2" t="str">
        <f>IF(sum!A851="ON",sum!B851,"*")</f>
        <v>*</v>
      </c>
      <c r="AL858" s="2"/>
      <c r="AM858" s="2" t="str">
        <f>IF(sum!A851="ON",sum!D851,"*")</f>
        <v>*</v>
      </c>
      <c r="AP858" s="2" t="s">
        <v>186</v>
      </c>
      <c r="AQ858" s="2" t="s">
        <v>187</v>
      </c>
      <c r="AR858" s="2">
        <v>2021</v>
      </c>
      <c r="AS858" s="2" t="str">
        <f>IF(sum!A851="QU",sum!B851,"*")</f>
        <v>*</v>
      </c>
      <c r="AT858" s="2"/>
      <c r="AU858" s="2" t="str">
        <f>IF(sum!A851="QU",sum!D851,"*")</f>
        <v>*</v>
      </c>
      <c r="AX858" s="4" t="s">
        <v>186</v>
      </c>
      <c r="AY858" s="4" t="s">
        <v>187</v>
      </c>
      <c r="AZ858" s="4">
        <v>2021</v>
      </c>
      <c r="BA858" s="2" t="str">
        <f>IF(sum!A851="SA",sum!B851,"*")</f>
        <v>*</v>
      </c>
      <c r="BB858" s="2"/>
      <c r="BC858" s="2" t="str">
        <f>IF(sum!A851="SA",sum!D851,"*")</f>
        <v>*</v>
      </c>
    </row>
    <row r="859" spans="2:55">
      <c r="B859" s="2" t="s">
        <v>186</v>
      </c>
      <c r="C859" s="2" t="s">
        <v>187</v>
      </c>
      <c r="D859" s="2">
        <v>2021</v>
      </c>
      <c r="J859" s="2" t="s">
        <v>186</v>
      </c>
      <c r="K859" s="2" t="s">
        <v>187</v>
      </c>
      <c r="L859" s="2">
        <v>2021</v>
      </c>
      <c r="M859" s="2" t="str">
        <f>IF(sum!A852="AT",sum!B852,"*")</f>
        <v>*</v>
      </c>
      <c r="N859" s="2"/>
      <c r="O859" s="2" t="str">
        <f>IF(sum!A852="AT",sum!D852,"*")</f>
        <v>*</v>
      </c>
      <c r="R859" s="2" t="s">
        <v>186</v>
      </c>
      <c r="S859" s="2" t="s">
        <v>187</v>
      </c>
      <c r="T859" s="2">
        <v>2021</v>
      </c>
      <c r="U859" s="2" t="str">
        <f>IF(sum!A852="BC",sum!B852,"*")</f>
        <v>*</v>
      </c>
      <c r="V859" s="2"/>
      <c r="W859" s="2" t="str">
        <f>IF(sum!A852="BC",sum!D852,"*")</f>
        <v>*</v>
      </c>
      <c r="Z859" s="2" t="s">
        <v>186</v>
      </c>
      <c r="AA859" s="2" t="s">
        <v>187</v>
      </c>
      <c r="AB859" s="2">
        <v>2021</v>
      </c>
      <c r="AC859" s="2" t="str">
        <f>IF(sum!A852="MA",sum!B852,"*")</f>
        <v>*</v>
      </c>
      <c r="AD859" s="2"/>
      <c r="AE859" s="2" t="str">
        <f>IF(sum!A852="MA",sum!D852,"*")</f>
        <v>*</v>
      </c>
      <c r="AH859" s="2" t="s">
        <v>186</v>
      </c>
      <c r="AI859" s="2" t="s">
        <v>187</v>
      </c>
      <c r="AJ859" s="2">
        <v>2021</v>
      </c>
      <c r="AK859" s="2" t="str">
        <f>IF(sum!A852="ON",sum!B852,"*")</f>
        <v>*</v>
      </c>
      <c r="AL859" s="2"/>
      <c r="AM859" s="2" t="str">
        <f>IF(sum!A852="ON",sum!D852,"*")</f>
        <v>*</v>
      </c>
      <c r="AP859" s="4" t="s">
        <v>186</v>
      </c>
      <c r="AQ859" s="4" t="s">
        <v>187</v>
      </c>
      <c r="AR859" s="4">
        <v>2021</v>
      </c>
      <c r="AS859" s="2" t="str">
        <f>IF(sum!A852="QU",sum!B852,"*")</f>
        <v>*</v>
      </c>
      <c r="AT859" s="2"/>
      <c r="AU859" s="2" t="str">
        <f>IF(sum!A852="QU",sum!D852,"*")</f>
        <v>*</v>
      </c>
      <c r="AX859" s="2" t="s">
        <v>186</v>
      </c>
      <c r="AY859" s="2" t="s">
        <v>187</v>
      </c>
      <c r="AZ859" s="2">
        <v>2021</v>
      </c>
      <c r="BA859" s="2" t="str">
        <f>IF(sum!A852="SA",sum!B852,"*")</f>
        <v>*</v>
      </c>
      <c r="BB859" s="2"/>
      <c r="BC859" s="2" t="str">
        <f>IF(sum!A852="SA",sum!D852,"*")</f>
        <v>*</v>
      </c>
    </row>
    <row r="860" spans="2:55">
      <c r="B860" s="4" t="s">
        <v>186</v>
      </c>
      <c r="C860" s="4" t="s">
        <v>187</v>
      </c>
      <c r="D860" s="4">
        <v>2021</v>
      </c>
      <c r="J860" s="4" t="s">
        <v>186</v>
      </c>
      <c r="K860" s="4" t="s">
        <v>187</v>
      </c>
      <c r="L860" s="4">
        <v>2021</v>
      </c>
      <c r="M860" s="2" t="str">
        <f>IF(sum!A853="AT",sum!B853,"*")</f>
        <v>*</v>
      </c>
      <c r="N860" s="2"/>
      <c r="O860" s="2" t="str">
        <f>IF(sum!A853="AT",sum!D853,"*")</f>
        <v>*</v>
      </c>
      <c r="R860" s="4" t="s">
        <v>186</v>
      </c>
      <c r="S860" s="4" t="s">
        <v>187</v>
      </c>
      <c r="T860" s="4">
        <v>2021</v>
      </c>
      <c r="U860" s="2" t="str">
        <f>IF(sum!A853="BC",sum!B853,"*")</f>
        <v>*</v>
      </c>
      <c r="V860" s="2"/>
      <c r="W860" s="2" t="str">
        <f>IF(sum!A853="BC",sum!D853,"*")</f>
        <v>*</v>
      </c>
      <c r="Z860" s="4" t="s">
        <v>186</v>
      </c>
      <c r="AA860" s="4" t="s">
        <v>187</v>
      </c>
      <c r="AB860" s="4">
        <v>2021</v>
      </c>
      <c r="AC860" s="2" t="str">
        <f>IF(sum!A853="MA",sum!B853,"*")</f>
        <v>*</v>
      </c>
      <c r="AD860" s="2"/>
      <c r="AE860" s="2" t="str">
        <f>IF(sum!A853="MA",sum!D853,"*")</f>
        <v>*</v>
      </c>
      <c r="AH860" s="4" t="s">
        <v>186</v>
      </c>
      <c r="AI860" s="4" t="s">
        <v>187</v>
      </c>
      <c r="AJ860" s="4">
        <v>2021</v>
      </c>
      <c r="AK860" s="2" t="str">
        <f>IF(sum!A853="ON",sum!B853,"*")</f>
        <v>*</v>
      </c>
      <c r="AL860" s="2"/>
      <c r="AM860" s="2" t="str">
        <f>IF(sum!A853="ON",sum!D853,"*")</f>
        <v>*</v>
      </c>
      <c r="AP860" s="2" t="s">
        <v>186</v>
      </c>
      <c r="AQ860" s="2" t="s">
        <v>187</v>
      </c>
      <c r="AR860" s="2">
        <v>2021</v>
      </c>
      <c r="AS860" s="2" t="str">
        <f>IF(sum!A853="QU",sum!B853,"*")</f>
        <v>*</v>
      </c>
      <c r="AT860" s="2"/>
      <c r="AU860" s="2" t="str">
        <f>IF(sum!A853="QU",sum!D853,"*")</f>
        <v>*</v>
      </c>
      <c r="AX860" s="4" t="s">
        <v>186</v>
      </c>
      <c r="AY860" s="4" t="s">
        <v>187</v>
      </c>
      <c r="AZ860" s="4">
        <v>2021</v>
      </c>
      <c r="BA860" s="2" t="str">
        <f>IF(sum!A853="SA",sum!B853,"*")</f>
        <v>*</v>
      </c>
      <c r="BB860" s="2"/>
      <c r="BC860" s="2" t="str">
        <f>IF(sum!A853="SA",sum!D853,"*")</f>
        <v>*</v>
      </c>
    </row>
    <row r="861" spans="2:55">
      <c r="B861" s="2" t="s">
        <v>186</v>
      </c>
      <c r="C861" s="2" t="s">
        <v>187</v>
      </c>
      <c r="D861" s="2">
        <v>2021</v>
      </c>
      <c r="J861" s="2" t="s">
        <v>186</v>
      </c>
      <c r="K861" s="2" t="s">
        <v>187</v>
      </c>
      <c r="L861" s="2">
        <v>2021</v>
      </c>
      <c r="M861" s="2" t="str">
        <f>IF(sum!A854="AT",sum!B854,"*")</f>
        <v>*</v>
      </c>
      <c r="N861" s="2"/>
      <c r="O861" s="2" t="str">
        <f>IF(sum!A854="AT",sum!D854,"*")</f>
        <v>*</v>
      </c>
      <c r="R861" s="2" t="s">
        <v>186</v>
      </c>
      <c r="S861" s="2" t="s">
        <v>187</v>
      </c>
      <c r="T861" s="2">
        <v>2021</v>
      </c>
      <c r="U861" s="2" t="str">
        <f>IF(sum!A854="BC",sum!B854,"*")</f>
        <v>*</v>
      </c>
      <c r="V861" s="2"/>
      <c r="W861" s="2" t="str">
        <f>IF(sum!A854="BC",sum!D854,"*")</f>
        <v>*</v>
      </c>
      <c r="Z861" s="2" t="s">
        <v>186</v>
      </c>
      <c r="AA861" s="2" t="s">
        <v>187</v>
      </c>
      <c r="AB861" s="2">
        <v>2021</v>
      </c>
      <c r="AC861" s="2" t="str">
        <f>IF(sum!A854="MA",sum!B854,"*")</f>
        <v>*</v>
      </c>
      <c r="AD861" s="2"/>
      <c r="AE861" s="2" t="str">
        <f>IF(sum!A854="MA",sum!D854,"*")</f>
        <v>*</v>
      </c>
      <c r="AH861" s="2" t="s">
        <v>186</v>
      </c>
      <c r="AI861" s="2" t="s">
        <v>187</v>
      </c>
      <c r="AJ861" s="2">
        <v>2021</v>
      </c>
      <c r="AK861" s="2" t="str">
        <f>IF(sum!A854="ON",sum!B854,"*")</f>
        <v>*</v>
      </c>
      <c r="AL861" s="2"/>
      <c r="AM861" s="2" t="str">
        <f>IF(sum!A854="ON",sum!D854,"*")</f>
        <v>*</v>
      </c>
      <c r="AP861" s="4" t="s">
        <v>186</v>
      </c>
      <c r="AQ861" s="4" t="s">
        <v>187</v>
      </c>
      <c r="AR861" s="4">
        <v>2021</v>
      </c>
      <c r="AS861" s="2" t="str">
        <f>IF(sum!A854="QU",sum!B854,"*")</f>
        <v>*</v>
      </c>
      <c r="AT861" s="2"/>
      <c r="AU861" s="2" t="str">
        <f>IF(sum!A854="QU",sum!D854,"*")</f>
        <v>*</v>
      </c>
      <c r="AX861" s="2" t="s">
        <v>186</v>
      </c>
      <c r="AY861" s="2" t="s">
        <v>187</v>
      </c>
      <c r="AZ861" s="2">
        <v>2021</v>
      </c>
      <c r="BA861" s="2" t="str">
        <f>IF(sum!A854="SA",sum!B854,"*")</f>
        <v>*</v>
      </c>
      <c r="BB861" s="2"/>
      <c r="BC861" s="2" t="str">
        <f>IF(sum!A854="SA",sum!D854,"*")</f>
        <v>*</v>
      </c>
    </row>
    <row r="862" spans="2:55">
      <c r="B862" s="4" t="s">
        <v>186</v>
      </c>
      <c r="C862" s="4" t="s">
        <v>187</v>
      </c>
      <c r="D862" s="4">
        <v>2021</v>
      </c>
      <c r="J862" s="4" t="s">
        <v>186</v>
      </c>
      <c r="K862" s="4" t="s">
        <v>187</v>
      </c>
      <c r="L862" s="4">
        <v>2021</v>
      </c>
      <c r="M862" s="2" t="str">
        <f>IF(sum!A855="AT",sum!B855,"*")</f>
        <v>*</v>
      </c>
      <c r="N862" s="2"/>
      <c r="O862" s="2" t="str">
        <f>IF(sum!A855="AT",sum!D855,"*")</f>
        <v>*</v>
      </c>
      <c r="R862" s="4" t="s">
        <v>186</v>
      </c>
      <c r="S862" s="4" t="s">
        <v>187</v>
      </c>
      <c r="T862" s="4">
        <v>2021</v>
      </c>
      <c r="U862" s="2" t="str">
        <f>IF(sum!A855="BC",sum!B855,"*")</f>
        <v>*</v>
      </c>
      <c r="V862" s="2"/>
      <c r="W862" s="2" t="str">
        <f>IF(sum!A855="BC",sum!D855,"*")</f>
        <v>*</v>
      </c>
      <c r="Z862" s="4" t="s">
        <v>186</v>
      </c>
      <c r="AA862" s="4" t="s">
        <v>187</v>
      </c>
      <c r="AB862" s="4">
        <v>2021</v>
      </c>
      <c r="AC862" s="2" t="str">
        <f>IF(sum!A855="MA",sum!B855,"*")</f>
        <v>*</v>
      </c>
      <c r="AD862" s="2"/>
      <c r="AE862" s="2" t="str">
        <f>IF(sum!A855="MA",sum!D855,"*")</f>
        <v>*</v>
      </c>
      <c r="AH862" s="4" t="s">
        <v>186</v>
      </c>
      <c r="AI862" s="4" t="s">
        <v>187</v>
      </c>
      <c r="AJ862" s="4">
        <v>2021</v>
      </c>
      <c r="AK862" s="2" t="str">
        <f>IF(sum!A855="ON",sum!B855,"*")</f>
        <v>*</v>
      </c>
      <c r="AL862" s="2"/>
      <c r="AM862" s="2" t="str">
        <f>IF(sum!A855="ON",sum!D855,"*")</f>
        <v>*</v>
      </c>
      <c r="AP862" s="2" t="s">
        <v>186</v>
      </c>
      <c r="AQ862" s="2" t="s">
        <v>187</v>
      </c>
      <c r="AR862" s="2">
        <v>2021</v>
      </c>
      <c r="AS862" s="2" t="str">
        <f>IF(sum!A855="QU",sum!B855,"*")</f>
        <v>*</v>
      </c>
      <c r="AT862" s="2"/>
      <c r="AU862" s="2" t="str">
        <f>IF(sum!A855="QU",sum!D855,"*")</f>
        <v>*</v>
      </c>
      <c r="AX862" s="4" t="s">
        <v>186</v>
      </c>
      <c r="AY862" s="4" t="s">
        <v>187</v>
      </c>
      <c r="AZ862" s="4">
        <v>2021</v>
      </c>
      <c r="BA862" s="2" t="str">
        <f>IF(sum!A855="SA",sum!B855,"*")</f>
        <v>*</v>
      </c>
      <c r="BB862" s="2"/>
      <c r="BC862" s="2" t="str">
        <f>IF(sum!A855="SA",sum!D855,"*")</f>
        <v>*</v>
      </c>
    </row>
    <row r="863" spans="2:55">
      <c r="B863" s="2" t="s">
        <v>186</v>
      </c>
      <c r="C863" s="2" t="s">
        <v>187</v>
      </c>
      <c r="D863" s="2">
        <v>2021</v>
      </c>
      <c r="J863" s="2" t="s">
        <v>186</v>
      </c>
      <c r="K863" s="2" t="s">
        <v>187</v>
      </c>
      <c r="L863" s="2">
        <v>2021</v>
      </c>
      <c r="M863" s="2" t="str">
        <f>IF(sum!A856="AT",sum!B856,"*")</f>
        <v>*</v>
      </c>
      <c r="N863" s="2"/>
      <c r="O863" s="2" t="str">
        <f>IF(sum!A856="AT",sum!D856,"*")</f>
        <v>*</v>
      </c>
      <c r="R863" s="2" t="s">
        <v>186</v>
      </c>
      <c r="S863" s="2" t="s">
        <v>187</v>
      </c>
      <c r="T863" s="2">
        <v>2021</v>
      </c>
      <c r="U863" s="2" t="str">
        <f>IF(sum!A856="BC",sum!B856,"*")</f>
        <v>*</v>
      </c>
      <c r="V863" s="2"/>
      <c r="W863" s="2" t="str">
        <f>IF(sum!A856="BC",sum!D856,"*")</f>
        <v>*</v>
      </c>
      <c r="Z863" s="2" t="s">
        <v>186</v>
      </c>
      <c r="AA863" s="2" t="s">
        <v>187</v>
      </c>
      <c r="AB863" s="2">
        <v>2021</v>
      </c>
      <c r="AC863" s="2" t="str">
        <f>IF(sum!A856="MA",sum!B856,"*")</f>
        <v>*</v>
      </c>
      <c r="AD863" s="2"/>
      <c r="AE863" s="2" t="str">
        <f>IF(sum!A856="MA",sum!D856,"*")</f>
        <v>*</v>
      </c>
      <c r="AH863" s="2" t="s">
        <v>186</v>
      </c>
      <c r="AI863" s="2" t="s">
        <v>187</v>
      </c>
      <c r="AJ863" s="2">
        <v>2021</v>
      </c>
      <c r="AK863" s="2" t="str">
        <f>IF(sum!A856="ON",sum!B856,"*")</f>
        <v>*</v>
      </c>
      <c r="AL863" s="2"/>
      <c r="AM863" s="2" t="str">
        <f>IF(sum!A856="ON",sum!D856,"*")</f>
        <v>*</v>
      </c>
      <c r="AP863" s="4" t="s">
        <v>186</v>
      </c>
      <c r="AQ863" s="4" t="s">
        <v>187</v>
      </c>
      <c r="AR863" s="4">
        <v>2021</v>
      </c>
      <c r="AS863" s="2" t="str">
        <f>IF(sum!A856="QU",sum!B856,"*")</f>
        <v>*</v>
      </c>
      <c r="AT863" s="2"/>
      <c r="AU863" s="2" t="str">
        <f>IF(sum!A856="QU",sum!D856,"*")</f>
        <v>*</v>
      </c>
      <c r="AX863" s="2" t="s">
        <v>186</v>
      </c>
      <c r="AY863" s="2" t="s">
        <v>187</v>
      </c>
      <c r="AZ863" s="2">
        <v>2021</v>
      </c>
      <c r="BA863" s="2" t="str">
        <f>IF(sum!A856="SA",sum!B856,"*")</f>
        <v>*</v>
      </c>
      <c r="BB863" s="2"/>
      <c r="BC863" s="2" t="str">
        <f>IF(sum!A856="SA",sum!D856,"*")</f>
        <v>*</v>
      </c>
    </row>
    <row r="864" spans="2:55">
      <c r="B864" s="4" t="s">
        <v>186</v>
      </c>
      <c r="C864" s="4" t="s">
        <v>187</v>
      </c>
      <c r="D864" s="4">
        <v>2021</v>
      </c>
      <c r="J864" s="4" t="s">
        <v>186</v>
      </c>
      <c r="K864" s="4" t="s">
        <v>187</v>
      </c>
      <c r="L864" s="4">
        <v>2021</v>
      </c>
      <c r="M864" s="2" t="str">
        <f>IF(sum!A857="AT",sum!B857,"*")</f>
        <v>*</v>
      </c>
      <c r="N864" s="2"/>
      <c r="O864" s="2" t="str">
        <f>IF(sum!A857="AT",sum!D857,"*")</f>
        <v>*</v>
      </c>
      <c r="R864" s="4" t="s">
        <v>186</v>
      </c>
      <c r="S864" s="4" t="s">
        <v>187</v>
      </c>
      <c r="T864" s="4">
        <v>2021</v>
      </c>
      <c r="U864" s="2" t="str">
        <f>IF(sum!A857="BC",sum!B857,"*")</f>
        <v>*</v>
      </c>
      <c r="V864" s="2"/>
      <c r="W864" s="2" t="str">
        <f>IF(sum!A857="BC",sum!D857,"*")</f>
        <v>*</v>
      </c>
      <c r="Z864" s="4" t="s">
        <v>186</v>
      </c>
      <c r="AA864" s="4" t="s">
        <v>187</v>
      </c>
      <c r="AB864" s="4">
        <v>2021</v>
      </c>
      <c r="AC864" s="2" t="str">
        <f>IF(sum!A857="MA",sum!B857,"*")</f>
        <v>*</v>
      </c>
      <c r="AD864" s="2"/>
      <c r="AE864" s="2" t="str">
        <f>IF(sum!A857="MA",sum!D857,"*")</f>
        <v>*</v>
      </c>
      <c r="AH864" s="4" t="s">
        <v>186</v>
      </c>
      <c r="AI864" s="4" t="s">
        <v>187</v>
      </c>
      <c r="AJ864" s="4">
        <v>2021</v>
      </c>
      <c r="AK864" s="2" t="str">
        <f>IF(sum!A857="ON",sum!B857,"*")</f>
        <v>*</v>
      </c>
      <c r="AL864" s="2"/>
      <c r="AM864" s="2" t="str">
        <f>IF(sum!A857="ON",sum!D857,"*")</f>
        <v>*</v>
      </c>
      <c r="AP864" s="2" t="s">
        <v>186</v>
      </c>
      <c r="AQ864" s="2" t="s">
        <v>187</v>
      </c>
      <c r="AR864" s="2">
        <v>2021</v>
      </c>
      <c r="AS864" s="2" t="str">
        <f>IF(sum!A857="QU",sum!B857,"*")</f>
        <v>*</v>
      </c>
      <c r="AT864" s="2"/>
      <c r="AU864" s="2" t="str">
        <f>IF(sum!A857="QU",sum!D857,"*")</f>
        <v>*</v>
      </c>
      <c r="AX864" s="4" t="s">
        <v>186</v>
      </c>
      <c r="AY864" s="4" t="s">
        <v>187</v>
      </c>
      <c r="AZ864" s="4">
        <v>2021</v>
      </c>
      <c r="BA864" s="2" t="str">
        <f>IF(sum!A857="SA",sum!B857,"*")</f>
        <v>*</v>
      </c>
      <c r="BB864" s="2"/>
      <c r="BC864" s="2" t="str">
        <f>IF(sum!A857="SA",sum!D857,"*")</f>
        <v>*</v>
      </c>
    </row>
    <row r="865" spans="2:55">
      <c r="B865" s="2" t="s">
        <v>186</v>
      </c>
      <c r="C865" s="2" t="s">
        <v>187</v>
      </c>
      <c r="D865" s="2">
        <v>2021</v>
      </c>
      <c r="J865" s="2" t="s">
        <v>186</v>
      </c>
      <c r="K865" s="2" t="s">
        <v>187</v>
      </c>
      <c r="L865" s="2">
        <v>2021</v>
      </c>
      <c r="M865" s="2" t="str">
        <f>IF(sum!A858="AT",sum!B858,"*")</f>
        <v>*</v>
      </c>
      <c r="N865" s="2"/>
      <c r="O865" s="2" t="str">
        <f>IF(sum!A858="AT",sum!D858,"*")</f>
        <v>*</v>
      </c>
      <c r="R865" s="2" t="s">
        <v>186</v>
      </c>
      <c r="S865" s="2" t="s">
        <v>187</v>
      </c>
      <c r="T865" s="2">
        <v>2021</v>
      </c>
      <c r="U865" s="2" t="str">
        <f>IF(sum!A858="BC",sum!B858,"*")</f>
        <v>*</v>
      </c>
      <c r="V865" s="2"/>
      <c r="W865" s="2" t="str">
        <f>IF(sum!A858="BC",sum!D858,"*")</f>
        <v>*</v>
      </c>
      <c r="Z865" s="2" t="s">
        <v>186</v>
      </c>
      <c r="AA865" s="2" t="s">
        <v>187</v>
      </c>
      <c r="AB865" s="2">
        <v>2021</v>
      </c>
      <c r="AC865" s="2" t="str">
        <f>IF(sum!A858="MA",sum!B858,"*")</f>
        <v>*</v>
      </c>
      <c r="AD865" s="2"/>
      <c r="AE865" s="2" t="str">
        <f>IF(sum!A858="MA",sum!D858,"*")</f>
        <v>*</v>
      </c>
      <c r="AH865" s="2" t="s">
        <v>186</v>
      </c>
      <c r="AI865" s="2" t="s">
        <v>187</v>
      </c>
      <c r="AJ865" s="2">
        <v>2021</v>
      </c>
      <c r="AK865" s="2" t="str">
        <f>IF(sum!A858="ON",sum!B858,"*")</f>
        <v>*</v>
      </c>
      <c r="AL865" s="2"/>
      <c r="AM865" s="2" t="str">
        <f>IF(sum!A858="ON",sum!D858,"*")</f>
        <v>*</v>
      </c>
      <c r="AP865" s="4" t="s">
        <v>186</v>
      </c>
      <c r="AQ865" s="4" t="s">
        <v>187</v>
      </c>
      <c r="AR865" s="4">
        <v>2021</v>
      </c>
      <c r="AS865" s="2" t="str">
        <f>IF(sum!A858="QU",sum!B858,"*")</f>
        <v>*</v>
      </c>
      <c r="AT865" s="2"/>
      <c r="AU865" s="2" t="str">
        <f>IF(sum!A858="QU",sum!D858,"*")</f>
        <v>*</v>
      </c>
      <c r="AX865" s="2" t="s">
        <v>186</v>
      </c>
      <c r="AY865" s="2" t="s">
        <v>187</v>
      </c>
      <c r="AZ865" s="2">
        <v>2021</v>
      </c>
      <c r="BA865" s="2" t="str">
        <f>IF(sum!A858="SA",sum!B858,"*")</f>
        <v>*</v>
      </c>
      <c r="BB865" s="2"/>
      <c r="BC865" s="2" t="str">
        <f>IF(sum!A858="SA",sum!D858,"*")</f>
        <v>*</v>
      </c>
    </row>
    <row r="866" spans="2:55">
      <c r="B866" s="4" t="s">
        <v>186</v>
      </c>
      <c r="C866" s="4" t="s">
        <v>187</v>
      </c>
      <c r="D866" s="4">
        <v>2021</v>
      </c>
      <c r="J866" s="4" t="s">
        <v>186</v>
      </c>
      <c r="K866" s="4" t="s">
        <v>187</v>
      </c>
      <c r="L866" s="4">
        <v>2021</v>
      </c>
      <c r="M866" s="2" t="str">
        <f>IF(sum!A859="AT",sum!B859,"*")</f>
        <v>*</v>
      </c>
      <c r="N866" s="2"/>
      <c r="O866" s="2" t="str">
        <f>IF(sum!A859="AT",sum!D859,"*")</f>
        <v>*</v>
      </c>
      <c r="R866" s="4" t="s">
        <v>186</v>
      </c>
      <c r="S866" s="4" t="s">
        <v>187</v>
      </c>
      <c r="T866" s="4">
        <v>2021</v>
      </c>
      <c r="U866" s="2" t="str">
        <f>IF(sum!A859="BC",sum!B859,"*")</f>
        <v>*</v>
      </c>
      <c r="V866" s="2"/>
      <c r="W866" s="2" t="str">
        <f>IF(sum!A859="BC",sum!D859,"*")</f>
        <v>*</v>
      </c>
      <c r="Z866" s="4" t="s">
        <v>186</v>
      </c>
      <c r="AA866" s="4" t="s">
        <v>187</v>
      </c>
      <c r="AB866" s="4">
        <v>2021</v>
      </c>
      <c r="AC866" s="2" t="str">
        <f>IF(sum!A859="MA",sum!B859,"*")</f>
        <v>*</v>
      </c>
      <c r="AD866" s="2"/>
      <c r="AE866" s="2" t="str">
        <f>IF(sum!A859="MA",sum!D859,"*")</f>
        <v>*</v>
      </c>
      <c r="AH866" s="4" t="s">
        <v>186</v>
      </c>
      <c r="AI866" s="4" t="s">
        <v>187</v>
      </c>
      <c r="AJ866" s="4">
        <v>2021</v>
      </c>
      <c r="AK866" s="2" t="str">
        <f>IF(sum!A859="ON",sum!B859,"*")</f>
        <v>*</v>
      </c>
      <c r="AL866" s="2"/>
      <c r="AM866" s="2" t="str">
        <f>IF(sum!A859="ON",sum!D859,"*")</f>
        <v>*</v>
      </c>
      <c r="AP866" s="2" t="s">
        <v>186</v>
      </c>
      <c r="AQ866" s="2" t="s">
        <v>187</v>
      </c>
      <c r="AR866" s="2">
        <v>2021</v>
      </c>
      <c r="AS866" s="2" t="str">
        <f>IF(sum!A859="QU",sum!B859,"*")</f>
        <v>*</v>
      </c>
      <c r="AT866" s="2"/>
      <c r="AU866" s="2" t="str">
        <f>IF(sum!A859="QU",sum!D859,"*")</f>
        <v>*</v>
      </c>
      <c r="AX866" s="4" t="s">
        <v>186</v>
      </c>
      <c r="AY866" s="4" t="s">
        <v>187</v>
      </c>
      <c r="AZ866" s="4">
        <v>2021</v>
      </c>
      <c r="BA866" s="2" t="str">
        <f>IF(sum!A859="SA",sum!B859,"*")</f>
        <v>*</v>
      </c>
      <c r="BB866" s="2"/>
      <c r="BC866" s="2" t="str">
        <f>IF(sum!A859="SA",sum!D859,"*")</f>
        <v>*</v>
      </c>
    </row>
    <row r="867" spans="2:55">
      <c r="B867" s="2" t="s">
        <v>186</v>
      </c>
      <c r="C867" s="2" t="s">
        <v>187</v>
      </c>
      <c r="D867" s="2">
        <v>2021</v>
      </c>
      <c r="J867" s="2" t="s">
        <v>186</v>
      </c>
      <c r="K867" s="2" t="s">
        <v>187</v>
      </c>
      <c r="L867" s="2">
        <v>2021</v>
      </c>
      <c r="M867" s="2" t="str">
        <f>IF(sum!A860="AT",sum!B860,"*")</f>
        <v>*</v>
      </c>
      <c r="N867" s="2"/>
      <c r="O867" s="2" t="str">
        <f>IF(sum!A860="AT",sum!D860,"*")</f>
        <v>*</v>
      </c>
      <c r="R867" s="2" t="s">
        <v>186</v>
      </c>
      <c r="S867" s="2" t="s">
        <v>187</v>
      </c>
      <c r="T867" s="2">
        <v>2021</v>
      </c>
      <c r="U867" s="2" t="str">
        <f>IF(sum!A860="BC",sum!B860,"*")</f>
        <v>*</v>
      </c>
      <c r="V867" s="2"/>
      <c r="W867" s="2" t="str">
        <f>IF(sum!A860="BC",sum!D860,"*")</f>
        <v>*</v>
      </c>
      <c r="Z867" s="2" t="s">
        <v>186</v>
      </c>
      <c r="AA867" s="2" t="s">
        <v>187</v>
      </c>
      <c r="AB867" s="2">
        <v>2021</v>
      </c>
      <c r="AC867" s="2" t="str">
        <f>IF(sum!A860="MA",sum!B860,"*")</f>
        <v>*</v>
      </c>
      <c r="AD867" s="2"/>
      <c r="AE867" s="2" t="str">
        <f>IF(sum!A860="MA",sum!D860,"*")</f>
        <v>*</v>
      </c>
      <c r="AH867" s="2" t="s">
        <v>186</v>
      </c>
      <c r="AI867" s="2" t="s">
        <v>187</v>
      </c>
      <c r="AJ867" s="2">
        <v>2021</v>
      </c>
      <c r="AK867" s="2" t="str">
        <f>IF(sum!A860="ON",sum!B860,"*")</f>
        <v>*</v>
      </c>
      <c r="AL867" s="2"/>
      <c r="AM867" s="2" t="str">
        <f>IF(sum!A860="ON",sum!D860,"*")</f>
        <v>*</v>
      </c>
      <c r="AP867" s="4" t="s">
        <v>186</v>
      </c>
      <c r="AQ867" s="4" t="s">
        <v>187</v>
      </c>
      <c r="AR867" s="4">
        <v>2021</v>
      </c>
      <c r="AS867" s="2" t="str">
        <f>IF(sum!A860="QU",sum!B860,"*")</f>
        <v>*</v>
      </c>
      <c r="AT867" s="2"/>
      <c r="AU867" s="2" t="str">
        <f>IF(sum!A860="QU",sum!D860,"*")</f>
        <v>*</v>
      </c>
      <c r="AX867" s="2" t="s">
        <v>186</v>
      </c>
      <c r="AY867" s="2" t="s">
        <v>187</v>
      </c>
      <c r="AZ867" s="2">
        <v>2021</v>
      </c>
      <c r="BA867" s="2" t="str">
        <f>IF(sum!A860="SA",sum!B860,"*")</f>
        <v>*</v>
      </c>
      <c r="BB867" s="2"/>
      <c r="BC867" s="2" t="str">
        <f>IF(sum!A860="SA",sum!D860,"*")</f>
        <v>*</v>
      </c>
    </row>
    <row r="868" spans="2:55">
      <c r="B868" s="4" t="s">
        <v>186</v>
      </c>
      <c r="C868" s="4" t="s">
        <v>187</v>
      </c>
      <c r="D868" s="4">
        <v>2021</v>
      </c>
      <c r="J868" s="4" t="s">
        <v>186</v>
      </c>
      <c r="K868" s="4" t="s">
        <v>187</v>
      </c>
      <c r="L868" s="4">
        <v>2021</v>
      </c>
      <c r="M868" s="2" t="str">
        <f>IF(sum!A861="AT",sum!B861,"*")</f>
        <v>*</v>
      </c>
      <c r="N868" s="2"/>
      <c r="O868" s="2" t="str">
        <f>IF(sum!A861="AT",sum!D861,"*")</f>
        <v>*</v>
      </c>
      <c r="R868" s="4" t="s">
        <v>186</v>
      </c>
      <c r="S868" s="4" t="s">
        <v>187</v>
      </c>
      <c r="T868" s="4">
        <v>2021</v>
      </c>
      <c r="U868" s="2" t="str">
        <f>IF(sum!A861="BC",sum!B861,"*")</f>
        <v>*</v>
      </c>
      <c r="V868" s="2"/>
      <c r="W868" s="2" t="str">
        <f>IF(sum!A861="BC",sum!D861,"*")</f>
        <v>*</v>
      </c>
      <c r="Z868" s="4" t="s">
        <v>186</v>
      </c>
      <c r="AA868" s="4" t="s">
        <v>187</v>
      </c>
      <c r="AB868" s="4">
        <v>2021</v>
      </c>
      <c r="AC868" s="2" t="str">
        <f>IF(sum!A861="MA",sum!B861,"*")</f>
        <v>*</v>
      </c>
      <c r="AD868" s="2"/>
      <c r="AE868" s="2" t="str">
        <f>IF(sum!A861="MA",sum!D861,"*")</f>
        <v>*</v>
      </c>
      <c r="AH868" s="4" t="s">
        <v>186</v>
      </c>
      <c r="AI868" s="4" t="s">
        <v>187</v>
      </c>
      <c r="AJ868" s="4">
        <v>2021</v>
      </c>
      <c r="AK868" s="2" t="str">
        <f>IF(sum!A861="ON",sum!B861,"*")</f>
        <v>*</v>
      </c>
      <c r="AL868" s="2"/>
      <c r="AM868" s="2" t="str">
        <f>IF(sum!A861="ON",sum!D861,"*")</f>
        <v>*</v>
      </c>
      <c r="AP868" s="2" t="s">
        <v>186</v>
      </c>
      <c r="AQ868" s="2" t="s">
        <v>187</v>
      </c>
      <c r="AR868" s="2">
        <v>2021</v>
      </c>
      <c r="AS868" s="2" t="str">
        <f>IF(sum!A861="QU",sum!B861,"*")</f>
        <v>*</v>
      </c>
      <c r="AT868" s="2"/>
      <c r="AU868" s="2" t="str">
        <f>IF(sum!A861="QU",sum!D861,"*")</f>
        <v>*</v>
      </c>
      <c r="AX868" s="4" t="s">
        <v>186</v>
      </c>
      <c r="AY868" s="4" t="s">
        <v>187</v>
      </c>
      <c r="AZ868" s="4">
        <v>2021</v>
      </c>
      <c r="BA868" s="2" t="str">
        <f>IF(sum!A861="SA",sum!B861,"*")</f>
        <v>*</v>
      </c>
      <c r="BB868" s="2"/>
      <c r="BC868" s="2" t="str">
        <f>IF(sum!A861="SA",sum!D861,"*")</f>
        <v>*</v>
      </c>
    </row>
    <row r="869" spans="2:55">
      <c r="B869" s="2" t="s">
        <v>186</v>
      </c>
      <c r="C869" s="2" t="s">
        <v>187</v>
      </c>
      <c r="D869" s="2">
        <v>2021</v>
      </c>
      <c r="J869" s="2" t="s">
        <v>186</v>
      </c>
      <c r="K869" s="2" t="s">
        <v>187</v>
      </c>
      <c r="L869" s="2">
        <v>2021</v>
      </c>
      <c r="M869" s="2" t="str">
        <f>IF(sum!A862="AT",sum!B862,"*")</f>
        <v>*</v>
      </c>
      <c r="N869" s="2"/>
      <c r="O869" s="2" t="str">
        <f>IF(sum!A862="AT",sum!D862,"*")</f>
        <v>*</v>
      </c>
      <c r="R869" s="2" t="s">
        <v>186</v>
      </c>
      <c r="S869" s="2" t="s">
        <v>187</v>
      </c>
      <c r="T869" s="2">
        <v>2021</v>
      </c>
      <c r="U869" s="2" t="str">
        <f>IF(sum!A862="BC",sum!B862,"*")</f>
        <v>*</v>
      </c>
      <c r="V869" s="2"/>
      <c r="W869" s="2" t="str">
        <f>IF(sum!A862="BC",sum!D862,"*")</f>
        <v>*</v>
      </c>
      <c r="Z869" s="2" t="s">
        <v>186</v>
      </c>
      <c r="AA869" s="2" t="s">
        <v>187</v>
      </c>
      <c r="AB869" s="2">
        <v>2021</v>
      </c>
      <c r="AC869" s="2" t="str">
        <f>IF(sum!A862="MA",sum!B862,"*")</f>
        <v>*</v>
      </c>
      <c r="AD869" s="2"/>
      <c r="AE869" s="2" t="str">
        <f>IF(sum!A862="MA",sum!D862,"*")</f>
        <v>*</v>
      </c>
      <c r="AH869" s="2" t="s">
        <v>186</v>
      </c>
      <c r="AI869" s="2" t="s">
        <v>187</v>
      </c>
      <c r="AJ869" s="2">
        <v>2021</v>
      </c>
      <c r="AK869" s="2" t="str">
        <f>IF(sum!A862="ON",sum!B862,"*")</f>
        <v>*</v>
      </c>
      <c r="AL869" s="2"/>
      <c r="AM869" s="2" t="str">
        <f>IF(sum!A862="ON",sum!D862,"*")</f>
        <v>*</v>
      </c>
      <c r="AP869" s="4" t="s">
        <v>186</v>
      </c>
      <c r="AQ869" s="4" t="s">
        <v>187</v>
      </c>
      <c r="AR869" s="4">
        <v>2021</v>
      </c>
      <c r="AS869" s="2" t="str">
        <f>IF(sum!A862="QU",sum!B862,"*")</f>
        <v>*</v>
      </c>
      <c r="AT869" s="2"/>
      <c r="AU869" s="2" t="str">
        <f>IF(sum!A862="QU",sum!D862,"*")</f>
        <v>*</v>
      </c>
      <c r="AX869" s="2" t="s">
        <v>186</v>
      </c>
      <c r="AY869" s="2" t="s">
        <v>187</v>
      </c>
      <c r="AZ869" s="2">
        <v>2021</v>
      </c>
      <c r="BA869" s="2" t="str">
        <f>IF(sum!A862="SA",sum!B862,"*")</f>
        <v>*</v>
      </c>
      <c r="BB869" s="2"/>
      <c r="BC869" s="2" t="str">
        <f>IF(sum!A862="SA",sum!D862,"*")</f>
        <v>*</v>
      </c>
    </row>
    <row r="870" spans="2:55">
      <c r="B870" s="4" t="s">
        <v>186</v>
      </c>
      <c r="C870" s="4" t="s">
        <v>187</v>
      </c>
      <c r="D870" s="4">
        <v>2021</v>
      </c>
      <c r="J870" s="4" t="s">
        <v>186</v>
      </c>
      <c r="K870" s="4" t="s">
        <v>187</v>
      </c>
      <c r="L870" s="4">
        <v>2021</v>
      </c>
      <c r="M870" s="2" t="str">
        <f>IF(sum!A863="AT",sum!B863,"*")</f>
        <v>*</v>
      </c>
      <c r="N870" s="2"/>
      <c r="O870" s="2" t="str">
        <f>IF(sum!A863="AT",sum!D863,"*")</f>
        <v>*</v>
      </c>
      <c r="R870" s="4" t="s">
        <v>186</v>
      </c>
      <c r="S870" s="4" t="s">
        <v>187</v>
      </c>
      <c r="T870" s="4">
        <v>2021</v>
      </c>
      <c r="U870" s="2" t="str">
        <f>IF(sum!A863="BC",sum!B863,"*")</f>
        <v>*</v>
      </c>
      <c r="V870" s="2"/>
      <c r="W870" s="2" t="str">
        <f>IF(sum!A863="BC",sum!D863,"*")</f>
        <v>*</v>
      </c>
      <c r="Z870" s="4" t="s">
        <v>186</v>
      </c>
      <c r="AA870" s="4" t="s">
        <v>187</v>
      </c>
      <c r="AB870" s="4">
        <v>2021</v>
      </c>
      <c r="AC870" s="2" t="str">
        <f>IF(sum!A863="MA",sum!B863,"*")</f>
        <v>*</v>
      </c>
      <c r="AD870" s="2"/>
      <c r="AE870" s="2" t="str">
        <f>IF(sum!A863="MA",sum!D863,"*")</f>
        <v>*</v>
      </c>
      <c r="AH870" s="4" t="s">
        <v>186</v>
      </c>
      <c r="AI870" s="4" t="s">
        <v>187</v>
      </c>
      <c r="AJ870" s="4">
        <v>2021</v>
      </c>
      <c r="AK870" s="2" t="str">
        <f>IF(sum!A863="ON",sum!B863,"*")</f>
        <v>*</v>
      </c>
      <c r="AL870" s="2"/>
      <c r="AM870" s="2" t="str">
        <f>IF(sum!A863="ON",sum!D863,"*")</f>
        <v>*</v>
      </c>
      <c r="AP870" s="2" t="s">
        <v>186</v>
      </c>
      <c r="AQ870" s="2" t="s">
        <v>187</v>
      </c>
      <c r="AR870" s="2">
        <v>2021</v>
      </c>
      <c r="AS870" s="2" t="str">
        <f>IF(sum!A863="QU",sum!B863,"*")</f>
        <v>*</v>
      </c>
      <c r="AT870" s="2"/>
      <c r="AU870" s="2" t="str">
        <f>IF(sum!A863="QU",sum!D863,"*")</f>
        <v>*</v>
      </c>
      <c r="AX870" s="4" t="s">
        <v>186</v>
      </c>
      <c r="AY870" s="4" t="s">
        <v>187</v>
      </c>
      <c r="AZ870" s="4">
        <v>2021</v>
      </c>
      <c r="BA870" s="2" t="str">
        <f>IF(sum!A863="SA",sum!B863,"*")</f>
        <v>*</v>
      </c>
      <c r="BB870" s="2"/>
      <c r="BC870" s="2" t="str">
        <f>IF(sum!A863="SA",sum!D863,"*")</f>
        <v>*</v>
      </c>
    </row>
    <row r="871" spans="2:55">
      <c r="B871" s="2" t="s">
        <v>186</v>
      </c>
      <c r="C871" s="2" t="s">
        <v>187</v>
      </c>
      <c r="D871" s="2">
        <v>2021</v>
      </c>
      <c r="J871" s="2" t="s">
        <v>186</v>
      </c>
      <c r="K871" s="2" t="s">
        <v>187</v>
      </c>
      <c r="L871" s="2">
        <v>2021</v>
      </c>
      <c r="M871" s="2" t="str">
        <f>IF(sum!A864="AT",sum!B864,"*")</f>
        <v>*</v>
      </c>
      <c r="N871" s="2"/>
      <c r="O871" s="2" t="str">
        <f>IF(sum!A864="AT",sum!D864,"*")</f>
        <v>*</v>
      </c>
      <c r="R871" s="2" t="s">
        <v>186</v>
      </c>
      <c r="S871" s="2" t="s">
        <v>187</v>
      </c>
      <c r="T871" s="2">
        <v>2021</v>
      </c>
      <c r="U871" s="2" t="str">
        <f>IF(sum!A864="BC",sum!B864,"*")</f>
        <v>*</v>
      </c>
      <c r="V871" s="2"/>
      <c r="W871" s="2" t="str">
        <f>IF(sum!A864="BC",sum!D864,"*")</f>
        <v>*</v>
      </c>
      <c r="Z871" s="2" t="s">
        <v>186</v>
      </c>
      <c r="AA871" s="2" t="s">
        <v>187</v>
      </c>
      <c r="AB871" s="2">
        <v>2021</v>
      </c>
      <c r="AC871" s="2" t="str">
        <f>IF(sum!A864="MA",sum!B864,"*")</f>
        <v>*</v>
      </c>
      <c r="AD871" s="2"/>
      <c r="AE871" s="2" t="str">
        <f>IF(sum!A864="MA",sum!D864,"*")</f>
        <v>*</v>
      </c>
      <c r="AH871" s="2" t="s">
        <v>186</v>
      </c>
      <c r="AI871" s="2" t="s">
        <v>187</v>
      </c>
      <c r="AJ871" s="2">
        <v>2021</v>
      </c>
      <c r="AK871" s="2" t="str">
        <f>IF(sum!A864="ON",sum!B864,"*")</f>
        <v>*</v>
      </c>
      <c r="AL871" s="2"/>
      <c r="AM871" s="2" t="str">
        <f>IF(sum!A864="ON",sum!D864,"*")</f>
        <v>*</v>
      </c>
      <c r="AP871" s="4" t="s">
        <v>186</v>
      </c>
      <c r="AQ871" s="4" t="s">
        <v>187</v>
      </c>
      <c r="AR871" s="4">
        <v>2021</v>
      </c>
      <c r="AS871" s="2" t="str">
        <f>IF(sum!A864="QU",sum!B864,"*")</f>
        <v>*</v>
      </c>
      <c r="AT871" s="2"/>
      <c r="AU871" s="2" t="str">
        <f>IF(sum!A864="QU",sum!D864,"*")</f>
        <v>*</v>
      </c>
      <c r="AX871" s="2" t="s">
        <v>186</v>
      </c>
      <c r="AY871" s="2" t="s">
        <v>187</v>
      </c>
      <c r="AZ871" s="2">
        <v>2021</v>
      </c>
      <c r="BA871" s="2" t="str">
        <f>IF(sum!A864="SA",sum!B864,"*")</f>
        <v>*</v>
      </c>
      <c r="BB871" s="2"/>
      <c r="BC871" s="2" t="str">
        <f>IF(sum!A864="SA",sum!D864,"*")</f>
        <v>*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6" sqref="E6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2025</v>
      </c>
      <c r="E9" s="2" t="str">
        <f>IF(sum!A2="AL",sum!B2,"*")</f>
        <v>AFM-AuxiliaryEquip_ELE1</v>
      </c>
      <c r="F9" s="2"/>
      <c r="G9" s="2">
        <f>IF(sum!A2="AL",sum!E2,"*")</f>
        <v>0.194462058761361</v>
      </c>
      <c r="H9" s="2"/>
      <c r="I9" s="2"/>
      <c r="J9" s="2" t="s">
        <v>186</v>
      </c>
      <c r="K9" s="2" t="s">
        <v>187</v>
      </c>
      <c r="L9" s="2">
        <v>2025</v>
      </c>
      <c r="M9" s="2" t="str">
        <f>IF(sum!A2="AT",sum!B2,"*")</f>
        <v>*</v>
      </c>
      <c r="N9" s="2"/>
      <c r="O9" s="2" t="str">
        <f>IF(sum!A2="AT",sum!E2,"*")</f>
        <v>*</v>
      </c>
      <c r="R9" s="2" t="s">
        <v>186</v>
      </c>
      <c r="S9" s="2" t="s">
        <v>187</v>
      </c>
      <c r="T9" s="2">
        <v>2025</v>
      </c>
      <c r="U9" s="2" t="str">
        <f>IF(sum!A2="BC",sum!B2,"*")</f>
        <v>*</v>
      </c>
      <c r="V9" s="2"/>
      <c r="W9" s="2" t="str">
        <f>IF(sum!A2="BC",sum!E2,"*")</f>
        <v>*</v>
      </c>
      <c r="Z9" s="2" t="s">
        <v>186</v>
      </c>
      <c r="AA9" s="2" t="s">
        <v>187</v>
      </c>
      <c r="AB9" s="2">
        <v>2025</v>
      </c>
      <c r="AC9" s="2" t="str">
        <f>IF(sum!A2="MA",sum!B2,"*")</f>
        <v>*</v>
      </c>
      <c r="AD9" s="2"/>
      <c r="AE9" s="2" t="str">
        <f>IF(sum!A2="MA",sum!E2,"*")</f>
        <v>*</v>
      </c>
      <c r="AH9" s="2" t="s">
        <v>186</v>
      </c>
      <c r="AI9" s="2" t="s">
        <v>187</v>
      </c>
      <c r="AJ9" s="2">
        <v>2025</v>
      </c>
      <c r="AK9" s="2" t="str">
        <f>IF(sum!A2="ON",sum!B2,"*")</f>
        <v>*</v>
      </c>
      <c r="AL9" s="2"/>
      <c r="AM9" s="2" t="str">
        <f>IF(sum!A2="ON",sum!E2,"*")</f>
        <v>*</v>
      </c>
      <c r="AP9" s="2" t="s">
        <v>186</v>
      </c>
      <c r="AQ9" s="2" t="s">
        <v>187</v>
      </c>
      <c r="AR9" s="2">
        <v>2025</v>
      </c>
      <c r="AS9" s="2" t="str">
        <f>IF(sum!A2="QU",sum!B2,"*")</f>
        <v>*</v>
      </c>
      <c r="AT9" s="2"/>
      <c r="AU9" s="2" t="str">
        <f>IF(sum!A2="QU",sum!E2,"*")</f>
        <v>*</v>
      </c>
      <c r="AX9" s="2" t="s">
        <v>186</v>
      </c>
      <c r="AY9" s="2" t="s">
        <v>187</v>
      </c>
      <c r="AZ9" s="2">
        <v>2025</v>
      </c>
      <c r="BA9" s="2" t="str">
        <f>IF(sum!A2="SA",sum!B2,"*")</f>
        <v>*</v>
      </c>
      <c r="BB9" s="2"/>
      <c r="BC9" s="2" t="str">
        <f>IF(sum!A2="SA",sum!E2,"*")</f>
        <v>*</v>
      </c>
    </row>
    <row r="10" spans="2:55">
      <c r="B10" s="2" t="s">
        <v>186</v>
      </c>
      <c r="C10" s="2" t="s">
        <v>187</v>
      </c>
      <c r="D10" s="2">
        <v>2025</v>
      </c>
      <c r="E10" s="2" t="str">
        <f>IF(sum!A3="AL",sum!B3,"*")</f>
        <v>AFM-AuxiliaryMot_ELE1</v>
      </c>
      <c r="F10" s="2"/>
      <c r="G10" s="2">
        <f>IF(sum!A3="AL",sum!E3,"*")</f>
        <v>0.063411540900444</v>
      </c>
      <c r="H10" s="2"/>
      <c r="I10" s="2"/>
      <c r="J10" s="2" t="s">
        <v>186</v>
      </c>
      <c r="K10" s="2" t="s">
        <v>187</v>
      </c>
      <c r="L10" s="2">
        <v>2025</v>
      </c>
      <c r="M10" s="2" t="str">
        <f>IF(sum!A3="AT",sum!B3,"*")</f>
        <v>*</v>
      </c>
      <c r="N10" s="2"/>
      <c r="O10" s="2" t="str">
        <f>IF(sum!A3="AT",sum!E3,"*")</f>
        <v>*</v>
      </c>
      <c r="R10" s="2" t="s">
        <v>186</v>
      </c>
      <c r="S10" s="2" t="s">
        <v>187</v>
      </c>
      <c r="T10" s="2">
        <v>2025</v>
      </c>
      <c r="U10" s="2" t="str">
        <f>IF(sum!A3="BC",sum!B3,"*")</f>
        <v>*</v>
      </c>
      <c r="V10" s="2"/>
      <c r="W10" s="2" t="str">
        <f>IF(sum!A3="BC",sum!E3,"*")</f>
        <v>*</v>
      </c>
      <c r="Z10" s="2" t="s">
        <v>186</v>
      </c>
      <c r="AA10" s="2" t="s">
        <v>187</v>
      </c>
      <c r="AB10" s="2">
        <v>2025</v>
      </c>
      <c r="AC10" s="2" t="str">
        <f>IF(sum!A3="MA",sum!B3,"*")</f>
        <v>*</v>
      </c>
      <c r="AD10" s="2"/>
      <c r="AE10" s="2" t="str">
        <f>IF(sum!A3="MA",sum!E3,"*")</f>
        <v>*</v>
      </c>
      <c r="AH10" s="2" t="s">
        <v>186</v>
      </c>
      <c r="AI10" s="2" t="s">
        <v>187</v>
      </c>
      <c r="AJ10" s="2">
        <v>2025</v>
      </c>
      <c r="AK10" s="2" t="str">
        <f>IF(sum!A3="ON",sum!B3,"*")</f>
        <v>*</v>
      </c>
      <c r="AL10" s="2"/>
      <c r="AM10" s="2" t="str">
        <f>IF(sum!A3="ON",sum!E3,"*")</f>
        <v>*</v>
      </c>
      <c r="AP10" s="2" t="s">
        <v>186</v>
      </c>
      <c r="AQ10" s="2" t="s">
        <v>187</v>
      </c>
      <c r="AR10" s="2">
        <v>2025</v>
      </c>
      <c r="AS10" s="2" t="str">
        <f>IF(sum!A3="QU",sum!B3,"*")</f>
        <v>*</v>
      </c>
      <c r="AT10" s="2"/>
      <c r="AU10" s="2" t="str">
        <f>IF(sum!A3="QU",sum!E3,"*")</f>
        <v>*</v>
      </c>
      <c r="AX10" s="2" t="s">
        <v>186</v>
      </c>
      <c r="AY10" s="2" t="s">
        <v>187</v>
      </c>
      <c r="AZ10" s="2">
        <v>2025</v>
      </c>
      <c r="BA10" s="2" t="str">
        <f>IF(sum!A3="SA",sum!B3,"*")</f>
        <v>*</v>
      </c>
      <c r="BB10" s="2"/>
      <c r="BC10" s="2" t="str">
        <f>IF(sum!A3="SA",sum!E3,"*")</f>
        <v>*</v>
      </c>
    </row>
    <row r="11" spans="2:55">
      <c r="B11" s="2" t="s">
        <v>186</v>
      </c>
      <c r="C11" s="2" t="s">
        <v>187</v>
      </c>
      <c r="D11" s="2">
        <v>2025</v>
      </c>
      <c r="E11" s="2" t="str">
        <f>IF(sum!A4="AL",sum!B4,"*")</f>
        <v>AFM-Light_ELE1</v>
      </c>
      <c r="F11" s="2"/>
      <c r="G11" s="2">
        <f>IF(sum!A4="AL",sum!E4,"*")</f>
        <v>0.253646163601776</v>
      </c>
      <c r="H11" s="2"/>
      <c r="J11" s="2" t="s">
        <v>186</v>
      </c>
      <c r="K11" s="2" t="s">
        <v>187</v>
      </c>
      <c r="L11" s="2">
        <v>2025</v>
      </c>
      <c r="M11" s="2" t="str">
        <f>IF(sum!A4="AT",sum!B4,"*")</f>
        <v>*</v>
      </c>
      <c r="N11" s="2"/>
      <c r="O11" s="2" t="str">
        <f>IF(sum!A4="AT",sum!E4,"*")</f>
        <v>*</v>
      </c>
      <c r="R11" s="2" t="s">
        <v>186</v>
      </c>
      <c r="S11" s="2" t="s">
        <v>187</v>
      </c>
      <c r="T11" s="2">
        <v>2025</v>
      </c>
      <c r="U11" s="2" t="str">
        <f>IF(sum!A4="BC",sum!B4,"*")</f>
        <v>*</v>
      </c>
      <c r="V11" s="2"/>
      <c r="W11" s="2" t="str">
        <f>IF(sum!A4="BC",sum!E4,"*")</f>
        <v>*</v>
      </c>
      <c r="Z11" s="2" t="s">
        <v>186</v>
      </c>
      <c r="AA11" s="2" t="s">
        <v>187</v>
      </c>
      <c r="AB11" s="2">
        <v>2025</v>
      </c>
      <c r="AC11" s="2" t="str">
        <f>IF(sum!A4="MA",sum!B4,"*")</f>
        <v>*</v>
      </c>
      <c r="AD11" s="2"/>
      <c r="AE11" s="2" t="str">
        <f>IF(sum!A4="MA",sum!E4,"*")</f>
        <v>*</v>
      </c>
      <c r="AH11" s="2" t="s">
        <v>186</v>
      </c>
      <c r="AI11" s="2" t="s">
        <v>187</v>
      </c>
      <c r="AJ11" s="2">
        <v>2025</v>
      </c>
      <c r="AK11" s="2" t="str">
        <f>IF(sum!A4="ON",sum!B4,"*")</f>
        <v>*</v>
      </c>
      <c r="AL11" s="2"/>
      <c r="AM11" s="2" t="str">
        <f>IF(sum!A4="ON",sum!E4,"*")</f>
        <v>*</v>
      </c>
      <c r="AP11" s="2" t="s">
        <v>186</v>
      </c>
      <c r="AQ11" s="2" t="s">
        <v>187</v>
      </c>
      <c r="AR11" s="2">
        <v>2025</v>
      </c>
      <c r="AS11" s="2" t="str">
        <f>IF(sum!A4="QU",sum!B4,"*")</f>
        <v>*</v>
      </c>
      <c r="AT11" s="2"/>
      <c r="AU11" s="2" t="str">
        <f>IF(sum!A4="QU",sum!E4,"*")</f>
        <v>*</v>
      </c>
      <c r="AX11" s="2" t="s">
        <v>186</v>
      </c>
      <c r="AY11" s="2" t="s">
        <v>187</v>
      </c>
      <c r="AZ11" s="2">
        <v>2025</v>
      </c>
      <c r="BA11" s="2" t="str">
        <f>IF(sum!A4="SA",sum!B4,"*")</f>
        <v>*</v>
      </c>
      <c r="BB11" s="2"/>
      <c r="BC11" s="2" t="str">
        <f>IF(sum!A4="SA",sum!E4,"*")</f>
        <v>*</v>
      </c>
    </row>
    <row r="12" spans="2:55">
      <c r="B12" s="2" t="s">
        <v>186</v>
      </c>
      <c r="C12" s="2" t="s">
        <v>187</v>
      </c>
      <c r="D12" s="2">
        <v>2025</v>
      </c>
      <c r="E12" s="2" t="str">
        <f>IF(sum!A5="AL",sum!B5,"*")</f>
        <v>AFM-SpCool_ELE1</v>
      </c>
      <c r="F12" s="2"/>
      <c r="G12" s="2">
        <f>IF(sum!A5="AL",sum!E5,"*")</f>
        <v>0.0126823081800888</v>
      </c>
      <c r="H12" s="2"/>
      <c r="J12" s="2" t="s">
        <v>186</v>
      </c>
      <c r="K12" s="2" t="s">
        <v>187</v>
      </c>
      <c r="L12" s="2">
        <v>2025</v>
      </c>
      <c r="M12" s="2" t="str">
        <f>IF(sum!A5="AT",sum!B5,"*")</f>
        <v>*</v>
      </c>
      <c r="N12" s="2"/>
      <c r="O12" s="2" t="str">
        <f>IF(sum!A5="AT",sum!E5,"*")</f>
        <v>*</v>
      </c>
      <c r="R12" s="2" t="s">
        <v>186</v>
      </c>
      <c r="S12" s="2" t="s">
        <v>187</v>
      </c>
      <c r="T12" s="2">
        <v>2025</v>
      </c>
      <c r="U12" s="2" t="str">
        <f>IF(sum!A5="BC",sum!B5,"*")</f>
        <v>*</v>
      </c>
      <c r="V12" s="2"/>
      <c r="W12" s="2" t="str">
        <f>IF(sum!A5="BC",sum!E5,"*")</f>
        <v>*</v>
      </c>
      <c r="Z12" s="2" t="s">
        <v>186</v>
      </c>
      <c r="AA12" s="2" t="s">
        <v>187</v>
      </c>
      <c r="AB12" s="2">
        <v>2025</v>
      </c>
      <c r="AC12" s="2" t="str">
        <f>IF(sum!A5="MA",sum!B5,"*")</f>
        <v>*</v>
      </c>
      <c r="AD12" s="2"/>
      <c r="AE12" s="2" t="str">
        <f>IF(sum!A5="MA",sum!E5,"*")</f>
        <v>*</v>
      </c>
      <c r="AH12" s="2" t="s">
        <v>186</v>
      </c>
      <c r="AI12" s="2" t="s">
        <v>187</v>
      </c>
      <c r="AJ12" s="2">
        <v>2025</v>
      </c>
      <c r="AK12" s="2" t="str">
        <f>IF(sum!A5="ON",sum!B5,"*")</f>
        <v>*</v>
      </c>
      <c r="AL12" s="2"/>
      <c r="AM12" s="2" t="str">
        <f>IF(sum!A5="ON",sum!E5,"*")</f>
        <v>*</v>
      </c>
      <c r="AP12" s="2" t="s">
        <v>186</v>
      </c>
      <c r="AQ12" s="2" t="s">
        <v>187</v>
      </c>
      <c r="AR12" s="2">
        <v>2025</v>
      </c>
      <c r="AS12" s="2" t="str">
        <f>IF(sum!A5="QU",sum!B5,"*")</f>
        <v>*</v>
      </c>
      <c r="AT12" s="2"/>
      <c r="AU12" s="2" t="str">
        <f>IF(sum!A5="QU",sum!E5,"*")</f>
        <v>*</v>
      </c>
      <c r="AX12" s="2" t="s">
        <v>186</v>
      </c>
      <c r="AY12" s="2" t="s">
        <v>187</v>
      </c>
      <c r="AZ12" s="2">
        <v>2025</v>
      </c>
      <c r="BA12" s="2" t="str">
        <f>IF(sum!A5="SA",sum!B5,"*")</f>
        <v>*</v>
      </c>
      <c r="BB12" s="2"/>
      <c r="BC12" s="2" t="str">
        <f>IF(sum!A5="SA",sum!E5,"*")</f>
        <v>*</v>
      </c>
    </row>
    <row r="13" spans="2:55">
      <c r="B13" s="2" t="s">
        <v>186</v>
      </c>
      <c r="C13" s="2" t="s">
        <v>187</v>
      </c>
      <c r="D13" s="2">
        <v>2025</v>
      </c>
      <c r="E13" s="2" t="str">
        <f>IF(sum!A6="AL",sum!B6,"*")</f>
        <v>AFM-SpHeat_ELE1</v>
      </c>
      <c r="F13" s="2"/>
      <c r="G13" s="2">
        <f>IF(sum!A6="AL",sum!E6,"*")</f>
        <v>0.698936095258227</v>
      </c>
      <c r="H13" s="2"/>
      <c r="J13" s="2" t="s">
        <v>186</v>
      </c>
      <c r="K13" s="2" t="s">
        <v>187</v>
      </c>
      <c r="L13" s="2">
        <v>2025</v>
      </c>
      <c r="M13" s="2" t="str">
        <f>IF(sum!A6="AT",sum!B6,"*")</f>
        <v>*</v>
      </c>
      <c r="N13" s="2"/>
      <c r="O13" s="2" t="str">
        <f>IF(sum!A6="AT",sum!E6,"*")</f>
        <v>*</v>
      </c>
      <c r="R13" s="2" t="s">
        <v>186</v>
      </c>
      <c r="S13" s="2" t="s">
        <v>187</v>
      </c>
      <c r="T13" s="2">
        <v>2025</v>
      </c>
      <c r="U13" s="2" t="str">
        <f>IF(sum!A6="BC",sum!B6,"*")</f>
        <v>*</v>
      </c>
      <c r="V13" s="2"/>
      <c r="W13" s="2" t="str">
        <f>IF(sum!A6="BC",sum!E6,"*")</f>
        <v>*</v>
      </c>
      <c r="Z13" s="2" t="s">
        <v>186</v>
      </c>
      <c r="AA13" s="2" t="s">
        <v>187</v>
      </c>
      <c r="AB13" s="2">
        <v>2025</v>
      </c>
      <c r="AC13" s="2" t="str">
        <f>IF(sum!A6="MA",sum!B6,"*")</f>
        <v>*</v>
      </c>
      <c r="AD13" s="2"/>
      <c r="AE13" s="2" t="str">
        <f>IF(sum!A6="MA",sum!E6,"*")</f>
        <v>*</v>
      </c>
      <c r="AH13" s="2" t="s">
        <v>186</v>
      </c>
      <c r="AI13" s="2" t="s">
        <v>187</v>
      </c>
      <c r="AJ13" s="2">
        <v>2025</v>
      </c>
      <c r="AK13" s="2" t="str">
        <f>IF(sum!A6="ON",sum!B6,"*")</f>
        <v>*</v>
      </c>
      <c r="AL13" s="2"/>
      <c r="AM13" s="2" t="str">
        <f>IF(sum!A6="ON",sum!E6,"*")</f>
        <v>*</v>
      </c>
      <c r="AP13" s="2" t="s">
        <v>186</v>
      </c>
      <c r="AQ13" s="2" t="s">
        <v>187</v>
      </c>
      <c r="AR13" s="2">
        <v>2025</v>
      </c>
      <c r="AS13" s="2" t="str">
        <f>IF(sum!A6="QU",sum!B6,"*")</f>
        <v>*</v>
      </c>
      <c r="AT13" s="2"/>
      <c r="AU13" s="2" t="str">
        <f>IF(sum!A6="QU",sum!E6,"*")</f>
        <v>*</v>
      </c>
      <c r="AX13" s="2" t="s">
        <v>186</v>
      </c>
      <c r="AY13" s="2" t="s">
        <v>187</v>
      </c>
      <c r="AZ13" s="2">
        <v>2025</v>
      </c>
      <c r="BA13" s="2" t="str">
        <f>IF(sum!A6="SA",sum!B6,"*")</f>
        <v>*</v>
      </c>
      <c r="BB13" s="2"/>
      <c r="BC13" s="2" t="str">
        <f>IF(sum!A6="SA",sum!E6,"*")</f>
        <v>*</v>
      </c>
    </row>
    <row r="14" spans="2:55">
      <c r="B14" s="2" t="s">
        <v>186</v>
      </c>
      <c r="C14" s="2" t="s">
        <v>187</v>
      </c>
      <c r="D14" s="2">
        <v>2025</v>
      </c>
      <c r="E14" s="2" t="str">
        <f>IF(sum!A7="AL",sum!B7,"*")</f>
        <v>AFM-WaterHeat_ELE1</v>
      </c>
      <c r="F14" s="2"/>
      <c r="G14" s="2">
        <f>IF(sum!A7="AL",sum!E7,"*")</f>
        <v>0.093003593320651</v>
      </c>
      <c r="H14" s="2"/>
      <c r="J14" s="2" t="s">
        <v>186</v>
      </c>
      <c r="K14" s="2" t="s">
        <v>187</v>
      </c>
      <c r="L14" s="2">
        <v>2025</v>
      </c>
      <c r="M14" s="2" t="str">
        <f>IF(sum!A7="AT",sum!B7,"*")</f>
        <v>*</v>
      </c>
      <c r="N14" s="2"/>
      <c r="O14" s="2" t="str">
        <f>IF(sum!A7="AT",sum!E7,"*")</f>
        <v>*</v>
      </c>
      <c r="R14" s="2" t="s">
        <v>186</v>
      </c>
      <c r="S14" s="2" t="s">
        <v>187</v>
      </c>
      <c r="T14" s="2">
        <v>2025</v>
      </c>
      <c r="U14" s="2" t="str">
        <f>IF(sum!A7="BC",sum!B7,"*")</f>
        <v>*</v>
      </c>
      <c r="V14" s="2"/>
      <c r="W14" s="2" t="str">
        <f>IF(sum!A7="BC",sum!E7,"*")</f>
        <v>*</v>
      </c>
      <c r="Z14" s="2" t="s">
        <v>186</v>
      </c>
      <c r="AA14" s="2" t="s">
        <v>187</v>
      </c>
      <c r="AB14" s="2">
        <v>2025</v>
      </c>
      <c r="AC14" s="2" t="str">
        <f>IF(sum!A7="MA",sum!B7,"*")</f>
        <v>*</v>
      </c>
      <c r="AD14" s="2"/>
      <c r="AE14" s="2" t="str">
        <f>IF(sum!A7="MA",sum!E7,"*")</f>
        <v>*</v>
      </c>
      <c r="AH14" s="2" t="s">
        <v>186</v>
      </c>
      <c r="AI14" s="2" t="s">
        <v>187</v>
      </c>
      <c r="AJ14" s="2">
        <v>2025</v>
      </c>
      <c r="AK14" s="2" t="str">
        <f>IF(sum!A7="ON",sum!B7,"*")</f>
        <v>*</v>
      </c>
      <c r="AL14" s="2"/>
      <c r="AM14" s="2" t="str">
        <f>IF(sum!A7="ON",sum!E7,"*")</f>
        <v>*</v>
      </c>
      <c r="AP14" s="2" t="s">
        <v>186</v>
      </c>
      <c r="AQ14" s="2" t="s">
        <v>187</v>
      </c>
      <c r="AR14" s="2">
        <v>2025</v>
      </c>
      <c r="AS14" s="2" t="str">
        <f>IF(sum!A7="QU",sum!B7,"*")</f>
        <v>*</v>
      </c>
      <c r="AT14" s="2"/>
      <c r="AU14" s="2" t="str">
        <f>IF(sum!A7="QU",sum!E7,"*")</f>
        <v>*</v>
      </c>
      <c r="AX14" s="2" t="s">
        <v>186</v>
      </c>
      <c r="AY14" s="2" t="s">
        <v>187</v>
      </c>
      <c r="AZ14" s="2">
        <v>2025</v>
      </c>
      <c r="BA14" s="2" t="str">
        <f>IF(sum!A7="SA",sum!B7,"*")</f>
        <v>*</v>
      </c>
      <c r="BB14" s="2"/>
      <c r="BC14" s="2" t="str">
        <f>IF(sum!A7="SA",sum!E7,"*")</f>
        <v>*</v>
      </c>
    </row>
    <row r="15" spans="2:55">
      <c r="B15" s="2" t="s">
        <v>186</v>
      </c>
      <c r="C15" s="2" t="s">
        <v>187</v>
      </c>
      <c r="D15" s="2">
        <v>2025</v>
      </c>
      <c r="E15" s="2" t="str">
        <f>IF(sum!A8="AL",sum!B8,"*")</f>
        <v>ART-AuxiliaryEquip_ELE1</v>
      </c>
      <c r="F15" s="2"/>
      <c r="G15" s="2">
        <f>IF(sum!A8="AL",sum!E8,"*")</f>
        <v>0.0507292327203552</v>
      </c>
      <c r="H15" s="2"/>
      <c r="J15" s="2" t="s">
        <v>186</v>
      </c>
      <c r="K15" s="2" t="s">
        <v>187</v>
      </c>
      <c r="L15" s="2">
        <v>2025</v>
      </c>
      <c r="M15" s="2" t="str">
        <f>IF(sum!A8="AT",sum!B8,"*")</f>
        <v>*</v>
      </c>
      <c r="N15" s="2"/>
      <c r="O15" s="2" t="str">
        <f>IF(sum!A8="AT",sum!E8,"*")</f>
        <v>*</v>
      </c>
      <c r="R15" s="2" t="s">
        <v>186</v>
      </c>
      <c r="S15" s="2" t="s">
        <v>187</v>
      </c>
      <c r="T15" s="2">
        <v>2025</v>
      </c>
      <c r="U15" s="2" t="str">
        <f>IF(sum!A8="BC",sum!B8,"*")</f>
        <v>*</v>
      </c>
      <c r="V15" s="2"/>
      <c r="W15" s="2" t="str">
        <f>IF(sum!A8="BC",sum!E8,"*")</f>
        <v>*</v>
      </c>
      <c r="Z15" s="2" t="s">
        <v>186</v>
      </c>
      <c r="AA15" s="2" t="s">
        <v>187</v>
      </c>
      <c r="AB15" s="2">
        <v>2025</v>
      </c>
      <c r="AC15" s="2" t="str">
        <f>IF(sum!A8="MA",sum!B8,"*")</f>
        <v>*</v>
      </c>
      <c r="AD15" s="2"/>
      <c r="AE15" s="2" t="str">
        <f>IF(sum!A8="MA",sum!E8,"*")</f>
        <v>*</v>
      </c>
      <c r="AH15" s="2" t="s">
        <v>186</v>
      </c>
      <c r="AI15" s="2" t="s">
        <v>187</v>
      </c>
      <c r="AJ15" s="2">
        <v>2025</v>
      </c>
      <c r="AK15" s="2" t="str">
        <f>IF(sum!A8="ON",sum!B8,"*")</f>
        <v>*</v>
      </c>
      <c r="AL15" s="2"/>
      <c r="AM15" s="2" t="str">
        <f>IF(sum!A8="ON",sum!E8,"*")</f>
        <v>*</v>
      </c>
      <c r="AP15" s="2" t="s">
        <v>186</v>
      </c>
      <c r="AQ15" s="2" t="s">
        <v>187</v>
      </c>
      <c r="AR15" s="2">
        <v>2025</v>
      </c>
      <c r="AS15" s="2" t="str">
        <f>IF(sum!A8="QU",sum!B8,"*")</f>
        <v>*</v>
      </c>
      <c r="AT15" s="2"/>
      <c r="AU15" s="2" t="str">
        <f>IF(sum!A8="QU",sum!E8,"*")</f>
        <v>*</v>
      </c>
      <c r="AX15" s="2" t="s">
        <v>186</v>
      </c>
      <c r="AY15" s="2" t="s">
        <v>187</v>
      </c>
      <c r="AZ15" s="2">
        <v>2025</v>
      </c>
      <c r="BA15" s="2" t="str">
        <f>IF(sum!A8="SA",sum!B8,"*")</f>
        <v>*</v>
      </c>
      <c r="BB15" s="2"/>
      <c r="BC15" s="2" t="str">
        <f>IF(sum!A8="SA",sum!E8,"*")</f>
        <v>*</v>
      </c>
    </row>
    <row r="16" spans="2:55">
      <c r="B16" s="2" t="s">
        <v>186</v>
      </c>
      <c r="C16" s="2" t="s">
        <v>187</v>
      </c>
      <c r="D16" s="2">
        <v>2025</v>
      </c>
      <c r="E16" s="2" t="str">
        <f>IF(sum!A9="AL",sum!B9,"*")</f>
        <v>ART-AuxiliaryMot_ELE1</v>
      </c>
      <c r="F16" s="2"/>
      <c r="G16" s="2">
        <f>IF(sum!A9="AL",sum!E9,"*")</f>
        <v>0.0253646163601776</v>
      </c>
      <c r="H16" s="2"/>
      <c r="J16" s="2" t="s">
        <v>186</v>
      </c>
      <c r="K16" s="2" t="s">
        <v>187</v>
      </c>
      <c r="L16" s="2">
        <v>2025</v>
      </c>
      <c r="M16" s="2" t="str">
        <f>IF(sum!A9="AT",sum!B9,"*")</f>
        <v>*</v>
      </c>
      <c r="N16" s="2"/>
      <c r="O16" s="2" t="str">
        <f>IF(sum!A9="AT",sum!E9,"*")</f>
        <v>*</v>
      </c>
      <c r="R16" s="2" t="s">
        <v>186</v>
      </c>
      <c r="S16" s="2" t="s">
        <v>187</v>
      </c>
      <c r="T16" s="2">
        <v>2025</v>
      </c>
      <c r="U16" s="2" t="str">
        <f>IF(sum!A9="BC",sum!B9,"*")</f>
        <v>*</v>
      </c>
      <c r="V16" s="2"/>
      <c r="W16" s="2" t="str">
        <f>IF(sum!A9="BC",sum!E9,"*")</f>
        <v>*</v>
      </c>
      <c r="Z16" s="2" t="s">
        <v>186</v>
      </c>
      <c r="AA16" s="2" t="s">
        <v>187</v>
      </c>
      <c r="AB16" s="2">
        <v>2025</v>
      </c>
      <c r="AC16" s="2" t="str">
        <f>IF(sum!A9="MA",sum!B9,"*")</f>
        <v>*</v>
      </c>
      <c r="AD16" s="2"/>
      <c r="AE16" s="2" t="str">
        <f>IF(sum!A9="MA",sum!E9,"*")</f>
        <v>*</v>
      </c>
      <c r="AH16" s="2" t="s">
        <v>186</v>
      </c>
      <c r="AI16" s="2" t="s">
        <v>187</v>
      </c>
      <c r="AJ16" s="2">
        <v>2025</v>
      </c>
      <c r="AK16" s="2" t="str">
        <f>IF(sum!A9="ON",sum!B9,"*")</f>
        <v>*</v>
      </c>
      <c r="AL16" s="2"/>
      <c r="AM16" s="2" t="str">
        <f>IF(sum!A9="ON",sum!E9,"*")</f>
        <v>*</v>
      </c>
      <c r="AP16" s="2" t="s">
        <v>186</v>
      </c>
      <c r="AQ16" s="2" t="s">
        <v>187</v>
      </c>
      <c r="AR16" s="2">
        <v>2025</v>
      </c>
      <c r="AS16" s="2" t="str">
        <f>IF(sum!A9="QU",sum!B9,"*")</f>
        <v>*</v>
      </c>
      <c r="AT16" s="2"/>
      <c r="AU16" s="2" t="str">
        <f>IF(sum!A9="QU",sum!E9,"*")</f>
        <v>*</v>
      </c>
      <c r="AX16" s="2" t="s">
        <v>186</v>
      </c>
      <c r="AY16" s="2" t="s">
        <v>187</v>
      </c>
      <c r="AZ16" s="2">
        <v>2025</v>
      </c>
      <c r="BA16" s="2" t="str">
        <f>IF(sum!A9="SA",sum!B9,"*")</f>
        <v>*</v>
      </c>
      <c r="BB16" s="2"/>
      <c r="BC16" s="2" t="str">
        <f>IF(sum!A9="SA",sum!E9,"*")</f>
        <v>*</v>
      </c>
    </row>
    <row r="17" spans="2:55">
      <c r="B17" s="2" t="s">
        <v>186</v>
      </c>
      <c r="C17" s="2" t="s">
        <v>187</v>
      </c>
      <c r="D17" s="2">
        <v>2025</v>
      </c>
      <c r="E17" s="2" t="str">
        <f>IF(sum!A10="AL",sum!B10,"*")</f>
        <v>ART-Light_ELE1</v>
      </c>
      <c r="F17" s="2"/>
      <c r="G17" s="2">
        <f>IF(sum!A10="AL",sum!E10,"*")</f>
        <v>0.063411540900444</v>
      </c>
      <c r="H17" s="2"/>
      <c r="J17" s="2" t="s">
        <v>186</v>
      </c>
      <c r="K17" s="2" t="s">
        <v>187</v>
      </c>
      <c r="L17" s="2">
        <v>2025</v>
      </c>
      <c r="M17" s="2" t="str">
        <f>IF(sum!A10="AT",sum!B10,"*")</f>
        <v>*</v>
      </c>
      <c r="N17" s="2"/>
      <c r="O17" s="2" t="str">
        <f>IF(sum!A10="AT",sum!E10,"*")</f>
        <v>*</v>
      </c>
      <c r="R17" s="2" t="s">
        <v>186</v>
      </c>
      <c r="S17" s="2" t="s">
        <v>187</v>
      </c>
      <c r="T17" s="2">
        <v>2025</v>
      </c>
      <c r="U17" s="2" t="str">
        <f>IF(sum!A10="BC",sum!B10,"*")</f>
        <v>*</v>
      </c>
      <c r="V17" s="2"/>
      <c r="W17" s="2" t="str">
        <f>IF(sum!A10="BC",sum!E10,"*")</f>
        <v>*</v>
      </c>
      <c r="Z17" s="2" t="s">
        <v>186</v>
      </c>
      <c r="AA17" s="2" t="s">
        <v>187</v>
      </c>
      <c r="AB17" s="2">
        <v>2025</v>
      </c>
      <c r="AC17" s="2" t="str">
        <f>IF(sum!A10="MA",sum!B10,"*")</f>
        <v>*</v>
      </c>
      <c r="AD17" s="2"/>
      <c r="AE17" s="2" t="str">
        <f>IF(sum!A10="MA",sum!E10,"*")</f>
        <v>*</v>
      </c>
      <c r="AH17" s="2" t="s">
        <v>186</v>
      </c>
      <c r="AI17" s="2" t="s">
        <v>187</v>
      </c>
      <c r="AJ17" s="2">
        <v>2025</v>
      </c>
      <c r="AK17" s="2" t="str">
        <f>IF(sum!A10="ON",sum!B10,"*")</f>
        <v>*</v>
      </c>
      <c r="AL17" s="2"/>
      <c r="AM17" s="2" t="str">
        <f>IF(sum!A10="ON",sum!E10,"*")</f>
        <v>*</v>
      </c>
      <c r="AP17" s="2" t="s">
        <v>186</v>
      </c>
      <c r="AQ17" s="2" t="s">
        <v>187</v>
      </c>
      <c r="AR17" s="2">
        <v>2025</v>
      </c>
      <c r="AS17" s="2" t="str">
        <f>IF(sum!A10="QU",sum!B10,"*")</f>
        <v>*</v>
      </c>
      <c r="AT17" s="2"/>
      <c r="AU17" s="2" t="str">
        <f>IF(sum!A10="QU",sum!E10,"*")</f>
        <v>*</v>
      </c>
      <c r="AX17" s="2" t="s">
        <v>186</v>
      </c>
      <c r="AY17" s="2" t="s">
        <v>187</v>
      </c>
      <c r="AZ17" s="2">
        <v>2025</v>
      </c>
      <c r="BA17" s="2" t="str">
        <f>IF(sum!A10="SA",sum!B10,"*")</f>
        <v>*</v>
      </c>
      <c r="BB17" s="2"/>
      <c r="BC17" s="2" t="str">
        <f>IF(sum!A10="SA",sum!E10,"*")</f>
        <v>*</v>
      </c>
    </row>
    <row r="18" spans="2:55">
      <c r="B18" s="2" t="s">
        <v>186</v>
      </c>
      <c r="C18" s="2" t="s">
        <v>187</v>
      </c>
      <c r="D18" s="2">
        <v>2025</v>
      </c>
      <c r="E18" s="2" t="str">
        <f>IF(sum!A11="AL",sum!B11,"*")</f>
        <v>ART-SpHeat_ELE1</v>
      </c>
      <c r="F18" s="2"/>
      <c r="G18" s="2">
        <f>IF(sum!A11="AL",sum!E11,"*")</f>
        <v>0.186007186641302</v>
      </c>
      <c r="H18" s="2"/>
      <c r="J18" s="2" t="s">
        <v>186</v>
      </c>
      <c r="K18" s="2" t="s">
        <v>187</v>
      </c>
      <c r="L18" s="2">
        <v>2025</v>
      </c>
      <c r="M18" s="2" t="str">
        <f>IF(sum!A11="AT",sum!B11,"*")</f>
        <v>*</v>
      </c>
      <c r="N18" s="2"/>
      <c r="O18" s="2" t="str">
        <f>IF(sum!A11="AT",sum!E11,"*")</f>
        <v>*</v>
      </c>
      <c r="R18" s="2" t="s">
        <v>186</v>
      </c>
      <c r="S18" s="2" t="s">
        <v>187</v>
      </c>
      <c r="T18" s="2">
        <v>2025</v>
      </c>
      <c r="U18" s="2" t="str">
        <f>IF(sum!A11="BC",sum!B11,"*")</f>
        <v>*</v>
      </c>
      <c r="V18" s="2"/>
      <c r="W18" s="2" t="str">
        <f>IF(sum!A11="BC",sum!E11,"*")</f>
        <v>*</v>
      </c>
      <c r="Z18" s="2" t="s">
        <v>186</v>
      </c>
      <c r="AA18" s="2" t="s">
        <v>187</v>
      </c>
      <c r="AB18" s="2">
        <v>2025</v>
      </c>
      <c r="AC18" s="2" t="str">
        <f>IF(sum!A11="MA",sum!B11,"*")</f>
        <v>*</v>
      </c>
      <c r="AD18" s="2"/>
      <c r="AE18" s="2" t="str">
        <f>IF(sum!A11="MA",sum!E11,"*")</f>
        <v>*</v>
      </c>
      <c r="AH18" s="2" t="s">
        <v>186</v>
      </c>
      <c r="AI18" s="2" t="s">
        <v>187</v>
      </c>
      <c r="AJ18" s="2">
        <v>2025</v>
      </c>
      <c r="AK18" s="2" t="str">
        <f>IF(sum!A11="ON",sum!B11,"*")</f>
        <v>*</v>
      </c>
      <c r="AL18" s="2"/>
      <c r="AM18" s="2" t="str">
        <f>IF(sum!A11="ON",sum!E11,"*")</f>
        <v>*</v>
      </c>
      <c r="AP18" s="2" t="s">
        <v>186</v>
      </c>
      <c r="AQ18" s="2" t="s">
        <v>187</v>
      </c>
      <c r="AR18" s="2">
        <v>2025</v>
      </c>
      <c r="AS18" s="2" t="str">
        <f>IF(sum!A11="QU",sum!B11,"*")</f>
        <v>*</v>
      </c>
      <c r="AT18" s="2"/>
      <c r="AU18" s="2" t="str">
        <f>IF(sum!A11="QU",sum!E11,"*")</f>
        <v>*</v>
      </c>
      <c r="AX18" s="2" t="s">
        <v>186</v>
      </c>
      <c r="AY18" s="2" t="s">
        <v>187</v>
      </c>
      <c r="AZ18" s="2">
        <v>2025</v>
      </c>
      <c r="BA18" s="2" t="str">
        <f>IF(sum!A11="SA",sum!B11,"*")</f>
        <v>*</v>
      </c>
      <c r="BB18" s="2"/>
      <c r="BC18" s="2" t="str">
        <f>IF(sum!A11="SA",sum!E11,"*")</f>
        <v>*</v>
      </c>
    </row>
    <row r="19" spans="2:55">
      <c r="B19" s="2" t="s">
        <v>186</v>
      </c>
      <c r="C19" s="2" t="s">
        <v>187</v>
      </c>
      <c r="D19" s="2">
        <v>2025</v>
      </c>
      <c r="E19" s="2" t="str">
        <f>IF(sum!A12="AL",sum!B12,"*")</f>
        <v>ART-WaterHeat_ELE1</v>
      </c>
      <c r="F19" s="2"/>
      <c r="G19" s="2">
        <f>IF(sum!A12="AL",sum!E12,"*")</f>
        <v>0.0169097442401184</v>
      </c>
      <c r="H19" s="2"/>
      <c r="J19" s="2" t="s">
        <v>186</v>
      </c>
      <c r="K19" s="2" t="s">
        <v>187</v>
      </c>
      <c r="L19" s="2">
        <v>2025</v>
      </c>
      <c r="M19" s="2" t="str">
        <f>IF(sum!A12="AT",sum!B12,"*")</f>
        <v>*</v>
      </c>
      <c r="N19" s="2"/>
      <c r="O19" s="2" t="str">
        <f>IF(sum!A12="AT",sum!E12,"*")</f>
        <v>*</v>
      </c>
      <c r="R19" s="2" t="s">
        <v>186</v>
      </c>
      <c r="S19" s="2" t="s">
        <v>187</v>
      </c>
      <c r="T19" s="2">
        <v>2025</v>
      </c>
      <c r="U19" s="2" t="str">
        <f>IF(sum!A12="BC",sum!B12,"*")</f>
        <v>*</v>
      </c>
      <c r="V19" s="2"/>
      <c r="W19" s="2" t="str">
        <f>IF(sum!A12="BC",sum!E12,"*")</f>
        <v>*</v>
      </c>
      <c r="Z19" s="2" t="s">
        <v>186</v>
      </c>
      <c r="AA19" s="2" t="s">
        <v>187</v>
      </c>
      <c r="AB19" s="2">
        <v>2025</v>
      </c>
      <c r="AC19" s="2" t="str">
        <f>IF(sum!A12="MA",sum!B12,"*")</f>
        <v>*</v>
      </c>
      <c r="AD19" s="2"/>
      <c r="AE19" s="2" t="str">
        <f>IF(sum!A12="MA",sum!E12,"*")</f>
        <v>*</v>
      </c>
      <c r="AH19" s="2" t="s">
        <v>186</v>
      </c>
      <c r="AI19" s="2" t="s">
        <v>187</v>
      </c>
      <c r="AJ19" s="2">
        <v>2025</v>
      </c>
      <c r="AK19" s="2" t="str">
        <f>IF(sum!A12="ON",sum!B12,"*")</f>
        <v>*</v>
      </c>
      <c r="AL19" s="2"/>
      <c r="AM19" s="2" t="str">
        <f>IF(sum!A12="ON",sum!E12,"*")</f>
        <v>*</v>
      </c>
      <c r="AP19" s="2" t="s">
        <v>186</v>
      </c>
      <c r="AQ19" s="2" t="s">
        <v>187</v>
      </c>
      <c r="AR19" s="2">
        <v>2025</v>
      </c>
      <c r="AS19" s="2" t="str">
        <f>IF(sum!A12="QU",sum!B12,"*")</f>
        <v>*</v>
      </c>
      <c r="AT19" s="2"/>
      <c r="AU19" s="2" t="str">
        <f>IF(sum!A12="QU",sum!E12,"*")</f>
        <v>*</v>
      </c>
      <c r="AX19" s="2" t="s">
        <v>186</v>
      </c>
      <c r="AY19" s="2" t="s">
        <v>187</v>
      </c>
      <c r="AZ19" s="2">
        <v>2025</v>
      </c>
      <c r="BA19" s="2" t="str">
        <f>IF(sum!A12="SA",sum!B12,"*")</f>
        <v>*</v>
      </c>
      <c r="BB19" s="2"/>
      <c r="BC19" s="2" t="str">
        <f>IF(sum!A12="SA",sum!E12,"*")</f>
        <v>*</v>
      </c>
    </row>
    <row r="20" spans="2:55">
      <c r="B20" s="2" t="s">
        <v>186</v>
      </c>
      <c r="C20" s="2" t="s">
        <v>187</v>
      </c>
      <c r="D20" s="2">
        <v>2025</v>
      </c>
      <c r="E20" s="2" t="str">
        <f>IF(sum!A13="AL",sum!B13,"*")</f>
        <v>ECHP_biomass_thermal01</v>
      </c>
      <c r="F20" s="2"/>
      <c r="G20" s="2">
        <f>IF(sum!A13="AL",sum!E13,"*")</f>
        <v>0</v>
      </c>
      <c r="H20" s="2"/>
      <c r="J20" s="2" t="s">
        <v>186</v>
      </c>
      <c r="K20" s="2" t="s">
        <v>187</v>
      </c>
      <c r="L20" s="2">
        <v>2025</v>
      </c>
      <c r="M20" s="2" t="str">
        <f>IF(sum!A13="AT",sum!B13,"*")</f>
        <v>*</v>
      </c>
      <c r="N20" s="2"/>
      <c r="O20" s="2" t="str">
        <f>IF(sum!A13="AT",sum!E13,"*")</f>
        <v>*</v>
      </c>
      <c r="R20" s="2" t="s">
        <v>186</v>
      </c>
      <c r="S20" s="2" t="s">
        <v>187</v>
      </c>
      <c r="T20" s="2">
        <v>2025</v>
      </c>
      <c r="U20" s="2" t="str">
        <f>IF(sum!A13="BC",sum!B13,"*")</f>
        <v>*</v>
      </c>
      <c r="V20" s="2"/>
      <c r="W20" s="2" t="str">
        <f>IF(sum!A13="BC",sum!E13,"*")</f>
        <v>*</v>
      </c>
      <c r="Z20" s="2" t="s">
        <v>186</v>
      </c>
      <c r="AA20" s="2" t="s">
        <v>187</v>
      </c>
      <c r="AB20" s="2">
        <v>2025</v>
      </c>
      <c r="AC20" s="2" t="str">
        <f>IF(sum!A13="MA",sum!B13,"*")</f>
        <v>*</v>
      </c>
      <c r="AD20" s="2"/>
      <c r="AE20" s="2" t="str">
        <f>IF(sum!A13="MA",sum!E13,"*")</f>
        <v>*</v>
      </c>
      <c r="AH20" s="2" t="s">
        <v>186</v>
      </c>
      <c r="AI20" s="2" t="s">
        <v>187</v>
      </c>
      <c r="AJ20" s="2">
        <v>2025</v>
      </c>
      <c r="AK20" s="2" t="str">
        <f>IF(sum!A13="ON",sum!B13,"*")</f>
        <v>*</v>
      </c>
      <c r="AL20" s="2"/>
      <c r="AM20" s="2" t="str">
        <f>IF(sum!A13="ON",sum!E13,"*")</f>
        <v>*</v>
      </c>
      <c r="AP20" s="2" t="s">
        <v>186</v>
      </c>
      <c r="AQ20" s="2" t="s">
        <v>187</v>
      </c>
      <c r="AR20" s="2">
        <v>2025</v>
      </c>
      <c r="AS20" s="2" t="str">
        <f>IF(sum!A13="QU",sum!B13,"*")</f>
        <v>*</v>
      </c>
      <c r="AT20" s="2"/>
      <c r="AU20" s="2" t="str">
        <f>IF(sum!A13="QU",sum!E13,"*")</f>
        <v>*</v>
      </c>
      <c r="AX20" s="2" t="s">
        <v>186</v>
      </c>
      <c r="AY20" s="2" t="s">
        <v>187</v>
      </c>
      <c r="AZ20" s="2">
        <v>2025</v>
      </c>
      <c r="BA20" s="2" t="str">
        <f>IF(sum!A13="SA",sum!B13,"*")</f>
        <v>*</v>
      </c>
      <c r="BB20" s="2"/>
      <c r="BC20" s="2" t="str">
        <f>IF(sum!A13="SA",sum!E13,"*")</f>
        <v>*</v>
      </c>
    </row>
    <row r="21" spans="2:55">
      <c r="B21" s="2" t="s">
        <v>186</v>
      </c>
      <c r="C21" s="2" t="s">
        <v>187</v>
      </c>
      <c r="D21" s="2">
        <v>2025</v>
      </c>
      <c r="E21" s="2" t="str">
        <f>IF(sum!A14="AL",sum!B14,"*")</f>
        <v>EDU-AuxiliaryEquip_ELE1</v>
      </c>
      <c r="F21" s="2"/>
      <c r="G21" s="2">
        <f>IF(sum!A14="AL",sum!E14,"*")</f>
        <v>0.31283026844219</v>
      </c>
      <c r="H21" s="2"/>
      <c r="J21" s="2" t="s">
        <v>186</v>
      </c>
      <c r="K21" s="2" t="s">
        <v>187</v>
      </c>
      <c r="L21" s="2">
        <v>2025</v>
      </c>
      <c r="M21" s="2" t="str">
        <f>IF(sum!A14="AT",sum!B14,"*")</f>
        <v>*</v>
      </c>
      <c r="N21" s="2"/>
      <c r="O21" s="2" t="str">
        <f>IF(sum!A14="AT",sum!E14,"*")</f>
        <v>*</v>
      </c>
      <c r="R21" s="2" t="s">
        <v>186</v>
      </c>
      <c r="S21" s="2" t="s">
        <v>187</v>
      </c>
      <c r="T21" s="2">
        <v>2025</v>
      </c>
      <c r="U21" s="2" t="str">
        <f>IF(sum!A14="BC",sum!B14,"*")</f>
        <v>*</v>
      </c>
      <c r="V21" s="2"/>
      <c r="W21" s="2" t="str">
        <f>IF(sum!A14="BC",sum!E14,"*")</f>
        <v>*</v>
      </c>
      <c r="Z21" s="2" t="s">
        <v>186</v>
      </c>
      <c r="AA21" s="2" t="s">
        <v>187</v>
      </c>
      <c r="AB21" s="2">
        <v>2025</v>
      </c>
      <c r="AC21" s="2" t="str">
        <f>IF(sum!A14="MA",sum!B14,"*")</f>
        <v>*</v>
      </c>
      <c r="AD21" s="2"/>
      <c r="AE21" s="2" t="str">
        <f>IF(sum!A14="MA",sum!E14,"*")</f>
        <v>*</v>
      </c>
      <c r="AH21" s="2" t="s">
        <v>186</v>
      </c>
      <c r="AI21" s="2" t="s">
        <v>187</v>
      </c>
      <c r="AJ21" s="2">
        <v>2025</v>
      </c>
      <c r="AK21" s="2" t="str">
        <f>IF(sum!A14="ON",sum!B14,"*")</f>
        <v>*</v>
      </c>
      <c r="AL21" s="2"/>
      <c r="AM21" s="2" t="str">
        <f>IF(sum!A14="ON",sum!E14,"*")</f>
        <v>*</v>
      </c>
      <c r="AP21" s="2" t="s">
        <v>186</v>
      </c>
      <c r="AQ21" s="2" t="s">
        <v>187</v>
      </c>
      <c r="AR21" s="2">
        <v>2025</v>
      </c>
      <c r="AS21" s="2" t="str">
        <f>IF(sum!A14="QU",sum!B14,"*")</f>
        <v>*</v>
      </c>
      <c r="AT21" s="2"/>
      <c r="AU21" s="2" t="str">
        <f>IF(sum!A14="QU",sum!E14,"*")</f>
        <v>*</v>
      </c>
      <c r="AX21" s="2" t="s">
        <v>186</v>
      </c>
      <c r="AY21" s="2" t="s">
        <v>187</v>
      </c>
      <c r="AZ21" s="2">
        <v>2025</v>
      </c>
      <c r="BA21" s="2" t="str">
        <f>IF(sum!A14="SA",sum!B14,"*")</f>
        <v>*</v>
      </c>
      <c r="BB21" s="2"/>
      <c r="BC21" s="2" t="str">
        <f>IF(sum!A14="SA",sum!E14,"*")</f>
        <v>*</v>
      </c>
    </row>
    <row r="22" spans="2:55">
      <c r="B22" s="2" t="s">
        <v>186</v>
      </c>
      <c r="C22" s="2" t="s">
        <v>187</v>
      </c>
      <c r="D22" s="2">
        <v>2025</v>
      </c>
      <c r="E22" s="2" t="str">
        <f>IF(sum!A15="AL",sum!B15,"*")</f>
        <v>EDU-AuxiliaryMot_ELE1</v>
      </c>
      <c r="F22" s="2"/>
      <c r="G22" s="2">
        <f>IF(sum!A15="AL",sum!E15,"*")</f>
        <v>0.114140773620799</v>
      </c>
      <c r="H22" s="2"/>
      <c r="J22" s="2" t="s">
        <v>186</v>
      </c>
      <c r="K22" s="2" t="s">
        <v>187</v>
      </c>
      <c r="L22" s="2">
        <v>2025</v>
      </c>
      <c r="M22" s="2" t="str">
        <f>IF(sum!A15="AT",sum!B15,"*")</f>
        <v>*</v>
      </c>
      <c r="N22" s="2"/>
      <c r="O22" s="2" t="str">
        <f>IF(sum!A15="AT",sum!E15,"*")</f>
        <v>*</v>
      </c>
      <c r="R22" s="2" t="s">
        <v>186</v>
      </c>
      <c r="S22" s="2" t="s">
        <v>187</v>
      </c>
      <c r="T22" s="2">
        <v>2025</v>
      </c>
      <c r="U22" s="2" t="str">
        <f>IF(sum!A15="BC",sum!B15,"*")</f>
        <v>*</v>
      </c>
      <c r="V22" s="2"/>
      <c r="W22" s="2" t="str">
        <f>IF(sum!A15="BC",sum!E15,"*")</f>
        <v>*</v>
      </c>
      <c r="Z22" s="2" t="s">
        <v>186</v>
      </c>
      <c r="AA22" s="2" t="s">
        <v>187</v>
      </c>
      <c r="AB22" s="2">
        <v>2025</v>
      </c>
      <c r="AC22" s="2" t="str">
        <f>IF(sum!A15="MA",sum!B15,"*")</f>
        <v>*</v>
      </c>
      <c r="AD22" s="2"/>
      <c r="AE22" s="2" t="str">
        <f>IF(sum!A15="MA",sum!E15,"*")</f>
        <v>*</v>
      </c>
      <c r="AH22" s="2" t="s">
        <v>186</v>
      </c>
      <c r="AI22" s="2" t="s">
        <v>187</v>
      </c>
      <c r="AJ22" s="2">
        <v>2025</v>
      </c>
      <c r="AK22" s="2" t="str">
        <f>IF(sum!A15="ON",sum!B15,"*")</f>
        <v>*</v>
      </c>
      <c r="AL22" s="2"/>
      <c r="AM22" s="2" t="str">
        <f>IF(sum!A15="ON",sum!E15,"*")</f>
        <v>*</v>
      </c>
      <c r="AP22" s="2" t="s">
        <v>186</v>
      </c>
      <c r="AQ22" s="2" t="s">
        <v>187</v>
      </c>
      <c r="AR22" s="2">
        <v>2025</v>
      </c>
      <c r="AS22" s="2" t="str">
        <f>IF(sum!A15="QU",sum!B15,"*")</f>
        <v>*</v>
      </c>
      <c r="AT22" s="2"/>
      <c r="AU22" s="2" t="str">
        <f>IF(sum!A15="QU",sum!E15,"*")</f>
        <v>*</v>
      </c>
      <c r="AX22" s="2" t="s">
        <v>186</v>
      </c>
      <c r="AY22" s="2" t="s">
        <v>187</v>
      </c>
      <c r="AZ22" s="2">
        <v>2025</v>
      </c>
      <c r="BA22" s="2" t="str">
        <f>IF(sum!A15="SA",sum!B15,"*")</f>
        <v>*</v>
      </c>
      <c r="BB22" s="2"/>
      <c r="BC22" s="2" t="str">
        <f>IF(sum!A15="SA",sum!E15,"*")</f>
        <v>*</v>
      </c>
    </row>
    <row r="23" spans="2:55">
      <c r="B23" s="2" t="s">
        <v>186</v>
      </c>
      <c r="C23" s="2" t="s">
        <v>187</v>
      </c>
      <c r="D23" s="2">
        <v>2025</v>
      </c>
      <c r="E23" s="2" t="str">
        <f>IF(sum!A16="AL",sum!B16,"*")</f>
        <v>EDU-Light_ELE1</v>
      </c>
      <c r="F23" s="2"/>
      <c r="G23" s="2">
        <f>IF(sum!A16="AL",sum!E16,"*")</f>
        <v>0.329740012682308</v>
      </c>
      <c r="H23" s="2"/>
      <c r="J23" s="2" t="s">
        <v>186</v>
      </c>
      <c r="K23" s="2" t="s">
        <v>187</v>
      </c>
      <c r="L23" s="2">
        <v>2025</v>
      </c>
      <c r="M23" s="2" t="str">
        <f>IF(sum!A16="AT",sum!B16,"*")</f>
        <v>*</v>
      </c>
      <c r="N23" s="2"/>
      <c r="O23" s="2" t="str">
        <f>IF(sum!A16="AT",sum!E16,"*")</f>
        <v>*</v>
      </c>
      <c r="R23" s="2" t="s">
        <v>186</v>
      </c>
      <c r="S23" s="2" t="s">
        <v>187</v>
      </c>
      <c r="T23" s="2">
        <v>2025</v>
      </c>
      <c r="U23" s="2" t="str">
        <f>IF(sum!A16="BC",sum!B16,"*")</f>
        <v>*</v>
      </c>
      <c r="V23" s="2"/>
      <c r="W23" s="2" t="str">
        <f>IF(sum!A16="BC",sum!E16,"*")</f>
        <v>*</v>
      </c>
      <c r="Z23" s="2" t="s">
        <v>186</v>
      </c>
      <c r="AA23" s="2" t="s">
        <v>187</v>
      </c>
      <c r="AB23" s="2">
        <v>2025</v>
      </c>
      <c r="AC23" s="2" t="str">
        <f>IF(sum!A16="MA",sum!B16,"*")</f>
        <v>*</v>
      </c>
      <c r="AD23" s="2"/>
      <c r="AE23" s="2" t="str">
        <f>IF(sum!A16="MA",sum!E16,"*")</f>
        <v>*</v>
      </c>
      <c r="AH23" s="2" t="s">
        <v>186</v>
      </c>
      <c r="AI23" s="2" t="s">
        <v>187</v>
      </c>
      <c r="AJ23" s="2">
        <v>2025</v>
      </c>
      <c r="AK23" s="2" t="str">
        <f>IF(sum!A16="ON",sum!B16,"*")</f>
        <v>*</v>
      </c>
      <c r="AL23" s="2"/>
      <c r="AM23" s="2" t="str">
        <f>IF(sum!A16="ON",sum!E16,"*")</f>
        <v>*</v>
      </c>
      <c r="AP23" s="2" t="s">
        <v>186</v>
      </c>
      <c r="AQ23" s="2" t="s">
        <v>187</v>
      </c>
      <c r="AR23" s="2">
        <v>2025</v>
      </c>
      <c r="AS23" s="2" t="str">
        <f>IF(sum!A16="QU",sum!B16,"*")</f>
        <v>*</v>
      </c>
      <c r="AT23" s="2"/>
      <c r="AU23" s="2" t="str">
        <f>IF(sum!A16="QU",sum!E16,"*")</f>
        <v>*</v>
      </c>
      <c r="AX23" s="2" t="s">
        <v>186</v>
      </c>
      <c r="AY23" s="2" t="s">
        <v>187</v>
      </c>
      <c r="AZ23" s="2">
        <v>2025</v>
      </c>
      <c r="BA23" s="2" t="str">
        <f>IF(sum!A16="SA",sum!B16,"*")</f>
        <v>*</v>
      </c>
      <c r="BB23" s="2"/>
      <c r="BC23" s="2" t="str">
        <f>IF(sum!A16="SA",sum!E16,"*")</f>
        <v>*</v>
      </c>
    </row>
    <row r="24" spans="2:55">
      <c r="B24" s="2" t="s">
        <v>186</v>
      </c>
      <c r="C24" s="2" t="s">
        <v>187</v>
      </c>
      <c r="D24" s="2">
        <v>2025</v>
      </c>
      <c r="E24" s="2" t="str">
        <f>IF(sum!A17="AL",sum!B17,"*")</f>
        <v>EDU-SpCool_ELE1</v>
      </c>
      <c r="F24" s="2"/>
      <c r="G24" s="2">
        <f>IF(sum!A17="AL",sum!E17,"*")</f>
        <v>0.0126823081800888</v>
      </c>
      <c r="H24" s="2"/>
      <c r="J24" s="2" t="s">
        <v>186</v>
      </c>
      <c r="K24" s="2" t="s">
        <v>187</v>
      </c>
      <c r="L24" s="2">
        <v>2025</v>
      </c>
      <c r="M24" s="2" t="str">
        <f>IF(sum!A17="AT",sum!B17,"*")</f>
        <v>*</v>
      </c>
      <c r="N24" s="2"/>
      <c r="O24" s="2" t="str">
        <f>IF(sum!A17="AT",sum!E17,"*")</f>
        <v>*</v>
      </c>
      <c r="R24" s="2" t="s">
        <v>186</v>
      </c>
      <c r="S24" s="2" t="s">
        <v>187</v>
      </c>
      <c r="T24" s="2">
        <v>2025</v>
      </c>
      <c r="U24" s="2" t="str">
        <f>IF(sum!A17="BC",sum!B17,"*")</f>
        <v>*</v>
      </c>
      <c r="V24" s="2"/>
      <c r="W24" s="2" t="str">
        <f>IF(sum!A17="BC",sum!E17,"*")</f>
        <v>*</v>
      </c>
      <c r="Z24" s="2" t="s">
        <v>186</v>
      </c>
      <c r="AA24" s="2" t="s">
        <v>187</v>
      </c>
      <c r="AB24" s="2">
        <v>2025</v>
      </c>
      <c r="AC24" s="2" t="str">
        <f>IF(sum!A17="MA",sum!B17,"*")</f>
        <v>*</v>
      </c>
      <c r="AD24" s="2"/>
      <c r="AE24" s="2" t="str">
        <f>IF(sum!A17="MA",sum!E17,"*")</f>
        <v>*</v>
      </c>
      <c r="AH24" s="2" t="s">
        <v>186</v>
      </c>
      <c r="AI24" s="2" t="s">
        <v>187</v>
      </c>
      <c r="AJ24" s="2">
        <v>2025</v>
      </c>
      <c r="AK24" s="2" t="str">
        <f>IF(sum!A17="ON",sum!B17,"*")</f>
        <v>*</v>
      </c>
      <c r="AL24" s="2"/>
      <c r="AM24" s="2" t="str">
        <f>IF(sum!A17="ON",sum!E17,"*")</f>
        <v>*</v>
      </c>
      <c r="AP24" s="2" t="s">
        <v>186</v>
      </c>
      <c r="AQ24" s="2" t="s">
        <v>187</v>
      </c>
      <c r="AR24" s="2">
        <v>2025</v>
      </c>
      <c r="AS24" s="2" t="str">
        <f>IF(sum!A17="QU",sum!B17,"*")</f>
        <v>*</v>
      </c>
      <c r="AT24" s="2"/>
      <c r="AU24" s="2" t="str">
        <f>IF(sum!A17="QU",sum!E17,"*")</f>
        <v>*</v>
      </c>
      <c r="AX24" s="2" t="s">
        <v>186</v>
      </c>
      <c r="AY24" s="2" t="s">
        <v>187</v>
      </c>
      <c r="AZ24" s="2">
        <v>2025</v>
      </c>
      <c r="BA24" s="2" t="str">
        <f>IF(sum!A17="SA",sum!B17,"*")</f>
        <v>*</v>
      </c>
      <c r="BB24" s="2"/>
      <c r="BC24" s="2" t="str">
        <f>IF(sum!A17="SA",sum!E17,"*")</f>
        <v>*</v>
      </c>
    </row>
    <row r="25" spans="2:55">
      <c r="B25" s="2" t="s">
        <v>186</v>
      </c>
      <c r="C25" s="2" t="s">
        <v>187</v>
      </c>
      <c r="D25" s="2">
        <v>2025</v>
      </c>
      <c r="E25" s="2" t="str">
        <f>IF(sum!A18="AL",sum!B18,"*")</f>
        <v>EDU-SpHeat_ELE1</v>
      </c>
      <c r="F25" s="2"/>
      <c r="G25" s="2">
        <f>IF(sum!A18="AL",sum!E18,"*")</f>
        <v>1.1385894455013</v>
      </c>
      <c r="H25" s="2"/>
      <c r="J25" s="2" t="s">
        <v>186</v>
      </c>
      <c r="K25" s="2" t="s">
        <v>187</v>
      </c>
      <c r="L25" s="2">
        <v>2025</v>
      </c>
      <c r="M25" s="2" t="str">
        <f>IF(sum!A18="AT",sum!B18,"*")</f>
        <v>*</v>
      </c>
      <c r="N25" s="2"/>
      <c r="O25" s="2" t="str">
        <f>IF(sum!A18="AT",sum!E18,"*")</f>
        <v>*</v>
      </c>
      <c r="R25" s="2" t="s">
        <v>186</v>
      </c>
      <c r="S25" s="2" t="s">
        <v>187</v>
      </c>
      <c r="T25" s="2">
        <v>2025</v>
      </c>
      <c r="U25" s="2" t="str">
        <f>IF(sum!A18="BC",sum!B18,"*")</f>
        <v>*</v>
      </c>
      <c r="V25" s="2"/>
      <c r="W25" s="2" t="str">
        <f>IF(sum!A18="BC",sum!E18,"*")</f>
        <v>*</v>
      </c>
      <c r="Z25" s="2" t="s">
        <v>186</v>
      </c>
      <c r="AA25" s="2" t="s">
        <v>187</v>
      </c>
      <c r="AB25" s="2">
        <v>2025</v>
      </c>
      <c r="AC25" s="2" t="str">
        <f>IF(sum!A18="MA",sum!B18,"*")</f>
        <v>*</v>
      </c>
      <c r="AD25" s="2"/>
      <c r="AE25" s="2" t="str">
        <f>IF(sum!A18="MA",sum!E18,"*")</f>
        <v>*</v>
      </c>
      <c r="AH25" s="2" t="s">
        <v>186</v>
      </c>
      <c r="AI25" s="2" t="s">
        <v>187</v>
      </c>
      <c r="AJ25" s="2">
        <v>2025</v>
      </c>
      <c r="AK25" s="2" t="str">
        <f>IF(sum!A18="ON",sum!B18,"*")</f>
        <v>*</v>
      </c>
      <c r="AL25" s="2"/>
      <c r="AM25" s="2" t="str">
        <f>IF(sum!A18="ON",sum!E18,"*")</f>
        <v>*</v>
      </c>
      <c r="AP25" s="2" t="s">
        <v>186</v>
      </c>
      <c r="AQ25" s="2" t="s">
        <v>187</v>
      </c>
      <c r="AR25" s="2">
        <v>2025</v>
      </c>
      <c r="AS25" s="2" t="str">
        <f>IF(sum!A18="QU",sum!B18,"*")</f>
        <v>*</v>
      </c>
      <c r="AT25" s="2"/>
      <c r="AU25" s="2" t="str">
        <f>IF(sum!A18="QU",sum!E18,"*")</f>
        <v>*</v>
      </c>
      <c r="AX25" s="2" t="s">
        <v>186</v>
      </c>
      <c r="AY25" s="2" t="s">
        <v>187</v>
      </c>
      <c r="AZ25" s="2">
        <v>2025</v>
      </c>
      <c r="BA25" s="2" t="str">
        <f>IF(sum!A18="SA",sum!B18,"*")</f>
        <v>*</v>
      </c>
      <c r="BB25" s="2"/>
      <c r="BC25" s="2" t="str">
        <f>IF(sum!A18="SA",sum!E18,"*")</f>
        <v>*</v>
      </c>
    </row>
    <row r="26" spans="2:55">
      <c r="B26" s="2" t="s">
        <v>186</v>
      </c>
      <c r="C26" s="2" t="s">
        <v>187</v>
      </c>
      <c r="D26" s="2">
        <v>2025</v>
      </c>
      <c r="E26" s="2" t="str">
        <f>IF(sum!A19="AL",sum!B19,"*")</f>
        <v>EDU-WaterHeat_ELE1</v>
      </c>
      <c r="F26" s="2"/>
      <c r="G26" s="2">
        <f>IF(sum!A19="AL",sum!E19,"*")</f>
        <v>0.118368209680829</v>
      </c>
      <c r="H26" s="2"/>
      <c r="J26" s="2" t="s">
        <v>186</v>
      </c>
      <c r="K26" s="2" t="s">
        <v>187</v>
      </c>
      <c r="L26" s="2">
        <v>2025</v>
      </c>
      <c r="M26" s="2" t="str">
        <f>IF(sum!A19="AT",sum!B19,"*")</f>
        <v>*</v>
      </c>
      <c r="N26" s="2"/>
      <c r="O26" s="2" t="str">
        <f>IF(sum!A19="AT",sum!E19,"*")</f>
        <v>*</v>
      </c>
      <c r="R26" s="2" t="s">
        <v>186</v>
      </c>
      <c r="S26" s="2" t="s">
        <v>187</v>
      </c>
      <c r="T26" s="2">
        <v>2025</v>
      </c>
      <c r="U26" s="2" t="str">
        <f>IF(sum!A19="BC",sum!B19,"*")</f>
        <v>*</v>
      </c>
      <c r="V26" s="2"/>
      <c r="W26" s="2" t="str">
        <f>IF(sum!A19="BC",sum!E19,"*")</f>
        <v>*</v>
      </c>
      <c r="Z26" s="2" t="s">
        <v>186</v>
      </c>
      <c r="AA26" s="2" t="s">
        <v>187</v>
      </c>
      <c r="AB26" s="2">
        <v>2025</v>
      </c>
      <c r="AC26" s="2" t="str">
        <f>IF(sum!A19="MA",sum!B19,"*")</f>
        <v>*</v>
      </c>
      <c r="AD26" s="2"/>
      <c r="AE26" s="2" t="str">
        <f>IF(sum!A19="MA",sum!E19,"*")</f>
        <v>*</v>
      </c>
      <c r="AH26" s="2" t="s">
        <v>186</v>
      </c>
      <c r="AI26" s="2" t="s">
        <v>187</v>
      </c>
      <c r="AJ26" s="2">
        <v>2025</v>
      </c>
      <c r="AK26" s="2" t="str">
        <f>IF(sum!A19="ON",sum!B19,"*")</f>
        <v>*</v>
      </c>
      <c r="AL26" s="2"/>
      <c r="AM26" s="2" t="str">
        <f>IF(sum!A19="ON",sum!E19,"*")</f>
        <v>*</v>
      </c>
      <c r="AP26" s="2" t="s">
        <v>186</v>
      </c>
      <c r="AQ26" s="2" t="s">
        <v>187</v>
      </c>
      <c r="AR26" s="2">
        <v>2025</v>
      </c>
      <c r="AS26" s="2" t="str">
        <f>IF(sum!A19="QU",sum!B19,"*")</f>
        <v>*</v>
      </c>
      <c r="AT26" s="2"/>
      <c r="AU26" s="2" t="str">
        <f>IF(sum!A19="QU",sum!E19,"*")</f>
        <v>*</v>
      </c>
      <c r="AX26" s="2" t="s">
        <v>186</v>
      </c>
      <c r="AY26" s="2" t="s">
        <v>187</v>
      </c>
      <c r="AZ26" s="2">
        <v>2025</v>
      </c>
      <c r="BA26" s="2" t="str">
        <f>IF(sum!A19="SA",sum!B19,"*")</f>
        <v>*</v>
      </c>
      <c r="BB26" s="2"/>
      <c r="BC26" s="2" t="str">
        <f>IF(sum!A19="SA",sum!E19,"*")</f>
        <v>*</v>
      </c>
    </row>
    <row r="27" spans="2:55">
      <c r="B27" s="2" t="s">
        <v>186</v>
      </c>
      <c r="C27" s="2" t="s">
        <v>187</v>
      </c>
      <c r="D27" s="2">
        <v>2025</v>
      </c>
      <c r="E27" s="2" t="str">
        <f>IF(sum!A20="AL",sum!B20,"*")</f>
        <v>ESTBATS101_2h</v>
      </c>
      <c r="F27" s="2"/>
      <c r="G27" s="2">
        <f>IF(sum!A20="AL",sum!E20,"*")</f>
        <v>0</v>
      </c>
      <c r="H27" s="2"/>
      <c r="J27" s="2" t="s">
        <v>186</v>
      </c>
      <c r="K27" s="2" t="s">
        <v>187</v>
      </c>
      <c r="L27" s="2">
        <v>2025</v>
      </c>
      <c r="M27" s="2" t="str">
        <f>IF(sum!A20="AT",sum!B20,"*")</f>
        <v>*</v>
      </c>
      <c r="N27" s="2"/>
      <c r="O27" s="2" t="str">
        <f>IF(sum!A20="AT",sum!E20,"*")</f>
        <v>*</v>
      </c>
      <c r="R27" s="2" t="s">
        <v>186</v>
      </c>
      <c r="S27" s="2" t="s">
        <v>187</v>
      </c>
      <c r="T27" s="2">
        <v>2025</v>
      </c>
      <c r="U27" s="2" t="str">
        <f>IF(sum!A20="BC",sum!B20,"*")</f>
        <v>*</v>
      </c>
      <c r="V27" s="2"/>
      <c r="W27" s="2" t="str">
        <f>IF(sum!A20="BC",sum!E20,"*")</f>
        <v>*</v>
      </c>
      <c r="Z27" s="2" t="s">
        <v>186</v>
      </c>
      <c r="AA27" s="2" t="s">
        <v>187</v>
      </c>
      <c r="AB27" s="2">
        <v>2025</v>
      </c>
      <c r="AC27" s="2" t="str">
        <f>IF(sum!A20="MA",sum!B20,"*")</f>
        <v>*</v>
      </c>
      <c r="AD27" s="2"/>
      <c r="AE27" s="2" t="str">
        <f>IF(sum!A20="MA",sum!E20,"*")</f>
        <v>*</v>
      </c>
      <c r="AH27" s="2" t="s">
        <v>186</v>
      </c>
      <c r="AI27" s="2" t="s">
        <v>187</v>
      </c>
      <c r="AJ27" s="2">
        <v>2025</v>
      </c>
      <c r="AK27" s="2" t="str">
        <f>IF(sum!A20="ON",sum!B20,"*")</f>
        <v>*</v>
      </c>
      <c r="AL27" s="2"/>
      <c r="AM27" s="2" t="str">
        <f>IF(sum!A20="ON",sum!E20,"*")</f>
        <v>*</v>
      </c>
      <c r="AP27" s="2" t="s">
        <v>186</v>
      </c>
      <c r="AQ27" s="2" t="s">
        <v>187</v>
      </c>
      <c r="AR27" s="2">
        <v>2025</v>
      </c>
      <c r="AS27" s="2" t="str">
        <f>IF(sum!A20="QU",sum!B20,"*")</f>
        <v>*</v>
      </c>
      <c r="AT27" s="2"/>
      <c r="AU27" s="2" t="str">
        <f>IF(sum!A20="QU",sum!E20,"*")</f>
        <v>*</v>
      </c>
      <c r="AX27" s="2" t="s">
        <v>186</v>
      </c>
      <c r="AY27" s="2" t="s">
        <v>187</v>
      </c>
      <c r="AZ27" s="2">
        <v>2025</v>
      </c>
      <c r="BA27" s="2" t="str">
        <f>IF(sum!A20="SA",sum!B20,"*")</f>
        <v>*</v>
      </c>
      <c r="BB27" s="2"/>
      <c r="BC27" s="2" t="str">
        <f>IF(sum!A20="SA",sum!E20,"*")</f>
        <v>*</v>
      </c>
    </row>
    <row r="28" spans="2:55">
      <c r="B28" s="2" t="s">
        <v>186</v>
      </c>
      <c r="C28" s="2" t="s">
        <v>187</v>
      </c>
      <c r="D28" s="2">
        <v>2025</v>
      </c>
      <c r="E28" s="2" t="str">
        <f>IF(sum!A21="AL",sum!B21,"*")</f>
        <v>EUGEOF01</v>
      </c>
      <c r="F28" s="2"/>
      <c r="G28" s="2">
        <f>IF(sum!A21="AL",sum!E21,"*")</f>
        <v>0</v>
      </c>
      <c r="H28" s="2"/>
      <c r="J28" s="2" t="s">
        <v>186</v>
      </c>
      <c r="K28" s="2" t="s">
        <v>187</v>
      </c>
      <c r="L28" s="2">
        <v>2025</v>
      </c>
      <c r="M28" s="2" t="str">
        <f>IF(sum!A21="AT",sum!B21,"*")</f>
        <v>*</v>
      </c>
      <c r="N28" s="2"/>
      <c r="O28" s="2" t="str">
        <f>IF(sum!A21="AT",sum!E21,"*")</f>
        <v>*</v>
      </c>
      <c r="R28" s="2" t="s">
        <v>186</v>
      </c>
      <c r="S28" s="2" t="s">
        <v>187</v>
      </c>
      <c r="T28" s="2">
        <v>2025</v>
      </c>
      <c r="U28" s="2" t="str">
        <f>IF(sum!A21="BC",sum!B21,"*")</f>
        <v>*</v>
      </c>
      <c r="V28" s="2"/>
      <c r="W28" s="2" t="str">
        <f>IF(sum!A21="BC",sum!E21,"*")</f>
        <v>*</v>
      </c>
      <c r="Z28" s="2" t="s">
        <v>186</v>
      </c>
      <c r="AA28" s="2" t="s">
        <v>187</v>
      </c>
      <c r="AB28" s="2">
        <v>2025</v>
      </c>
      <c r="AC28" s="2" t="str">
        <f>IF(sum!A21="MA",sum!B21,"*")</f>
        <v>*</v>
      </c>
      <c r="AD28" s="2"/>
      <c r="AE28" s="2" t="str">
        <f>IF(sum!A21="MA",sum!E21,"*")</f>
        <v>*</v>
      </c>
      <c r="AH28" s="2" t="s">
        <v>186</v>
      </c>
      <c r="AI28" s="2" t="s">
        <v>187</v>
      </c>
      <c r="AJ28" s="2">
        <v>2025</v>
      </c>
      <c r="AK28" s="2" t="str">
        <f>IF(sum!A21="ON",sum!B21,"*")</f>
        <v>*</v>
      </c>
      <c r="AL28" s="2"/>
      <c r="AM28" s="2" t="str">
        <f>IF(sum!A21="ON",sum!E21,"*")</f>
        <v>*</v>
      </c>
      <c r="AP28" s="2" t="s">
        <v>186</v>
      </c>
      <c r="AQ28" s="2" t="s">
        <v>187</v>
      </c>
      <c r="AR28" s="2">
        <v>2025</v>
      </c>
      <c r="AS28" s="2" t="str">
        <f>IF(sum!A21="QU",sum!B21,"*")</f>
        <v>*</v>
      </c>
      <c r="AT28" s="2"/>
      <c r="AU28" s="2" t="str">
        <f>IF(sum!A21="QU",sum!E21,"*")</f>
        <v>*</v>
      </c>
      <c r="AX28" s="2" t="s">
        <v>186</v>
      </c>
      <c r="AY28" s="2" t="s">
        <v>187</v>
      </c>
      <c r="AZ28" s="2">
        <v>2025</v>
      </c>
      <c r="BA28" s="2" t="str">
        <f>IF(sum!A21="SA",sum!B21,"*")</f>
        <v>*</v>
      </c>
      <c r="BB28" s="2"/>
      <c r="BC28" s="2" t="str">
        <f>IF(sum!A21="SA",sum!E21,"*")</f>
        <v>*</v>
      </c>
    </row>
    <row r="29" spans="2:55">
      <c r="B29" s="2" t="s">
        <v>186</v>
      </c>
      <c r="C29" s="2" t="s">
        <v>187</v>
      </c>
      <c r="D29" s="2">
        <v>2025</v>
      </c>
      <c r="E29" s="2" t="str">
        <f>IF(sum!A22="AL",sum!B22,"*")</f>
        <v>EUPVSOLS201</v>
      </c>
      <c r="F29" s="2"/>
      <c r="G29" s="2">
        <f>IF(sum!A22="AL",sum!E22,"*")</f>
        <v>0</v>
      </c>
      <c r="H29" s="2"/>
      <c r="J29" s="2" t="s">
        <v>186</v>
      </c>
      <c r="K29" s="2" t="s">
        <v>187</v>
      </c>
      <c r="L29" s="2">
        <v>2025</v>
      </c>
      <c r="M29" s="2" t="str">
        <f>IF(sum!A22="AT",sum!B22,"*")</f>
        <v>*</v>
      </c>
      <c r="N29" s="2"/>
      <c r="O29" s="2" t="str">
        <f>IF(sum!A22="AT",sum!E22,"*")</f>
        <v>*</v>
      </c>
      <c r="R29" s="2" t="s">
        <v>186</v>
      </c>
      <c r="S29" s="2" t="s">
        <v>187</v>
      </c>
      <c r="T29" s="2">
        <v>2025</v>
      </c>
      <c r="U29" s="2" t="str">
        <f>IF(sum!A22="BC",sum!B22,"*")</f>
        <v>*</v>
      </c>
      <c r="V29" s="2"/>
      <c r="W29" s="2" t="str">
        <f>IF(sum!A22="BC",sum!E22,"*")</f>
        <v>*</v>
      </c>
      <c r="Z29" s="2" t="s">
        <v>186</v>
      </c>
      <c r="AA29" s="2" t="s">
        <v>187</v>
      </c>
      <c r="AB29" s="2">
        <v>2025</v>
      </c>
      <c r="AC29" s="2" t="str">
        <f>IF(sum!A22="MA",sum!B22,"*")</f>
        <v>*</v>
      </c>
      <c r="AD29" s="2"/>
      <c r="AE29" s="2" t="str">
        <f>IF(sum!A22="MA",sum!E22,"*")</f>
        <v>*</v>
      </c>
      <c r="AH29" s="2" t="s">
        <v>186</v>
      </c>
      <c r="AI29" s="2" t="s">
        <v>187</v>
      </c>
      <c r="AJ29" s="2">
        <v>2025</v>
      </c>
      <c r="AK29" s="2" t="str">
        <f>IF(sum!A22="ON",sum!B22,"*")</f>
        <v>*</v>
      </c>
      <c r="AL29" s="2"/>
      <c r="AM29" s="2" t="str">
        <f>IF(sum!A22="ON",sum!E22,"*")</f>
        <v>*</v>
      </c>
      <c r="AP29" s="2" t="s">
        <v>186</v>
      </c>
      <c r="AQ29" s="2" t="s">
        <v>187</v>
      </c>
      <c r="AR29" s="2">
        <v>2025</v>
      </c>
      <c r="AS29" s="2" t="str">
        <f>IF(sum!A22="QU",sum!B22,"*")</f>
        <v>*</v>
      </c>
      <c r="AT29" s="2"/>
      <c r="AU29" s="2" t="str">
        <f>IF(sum!A22="QU",sum!E22,"*")</f>
        <v>*</v>
      </c>
      <c r="AX29" s="2" t="s">
        <v>186</v>
      </c>
      <c r="AY29" s="2" t="s">
        <v>187</v>
      </c>
      <c r="AZ29" s="2">
        <v>2025</v>
      </c>
      <c r="BA29" s="2" t="str">
        <f>IF(sum!A22="SA",sum!B22,"*")</f>
        <v>*</v>
      </c>
      <c r="BB29" s="2"/>
      <c r="BC29" s="2" t="str">
        <f>IF(sum!A22="SA",sum!E22,"*")</f>
        <v>*</v>
      </c>
    </row>
    <row r="30" spans="2:55">
      <c r="B30" s="2" t="s">
        <v>186</v>
      </c>
      <c r="C30" s="2" t="s">
        <v>187</v>
      </c>
      <c r="D30" s="2">
        <v>2025</v>
      </c>
      <c r="E30" s="2" t="str">
        <f>IF(sum!A23="AL",sum!B23,"*")</f>
        <v>EUWINONL01</v>
      </c>
      <c r="F30" s="2"/>
      <c r="G30" s="2">
        <f>IF(sum!A23="AL",sum!E23,"*")</f>
        <v>0</v>
      </c>
      <c r="H30" s="2"/>
      <c r="J30" s="2" t="s">
        <v>186</v>
      </c>
      <c r="K30" s="2" t="s">
        <v>187</v>
      </c>
      <c r="L30" s="2">
        <v>2025</v>
      </c>
      <c r="M30" s="2" t="str">
        <f>IF(sum!A23="AT",sum!B23,"*")</f>
        <v>*</v>
      </c>
      <c r="N30" s="2"/>
      <c r="O30" s="2" t="str">
        <f>IF(sum!A23="AT",sum!E23,"*")</f>
        <v>*</v>
      </c>
      <c r="R30" s="2" t="s">
        <v>186</v>
      </c>
      <c r="S30" s="2" t="s">
        <v>187</v>
      </c>
      <c r="T30" s="2">
        <v>2025</v>
      </c>
      <c r="U30" s="2" t="str">
        <f>IF(sum!A23="BC",sum!B23,"*")</f>
        <v>*</v>
      </c>
      <c r="V30" s="2"/>
      <c r="W30" s="2" t="str">
        <f>IF(sum!A23="BC",sum!E23,"*")</f>
        <v>*</v>
      </c>
      <c r="Z30" s="2" t="s">
        <v>186</v>
      </c>
      <c r="AA30" s="2" t="s">
        <v>187</v>
      </c>
      <c r="AB30" s="2">
        <v>2025</v>
      </c>
      <c r="AC30" s="2" t="str">
        <f>IF(sum!A23="MA",sum!B23,"*")</f>
        <v>*</v>
      </c>
      <c r="AD30" s="2"/>
      <c r="AE30" s="2" t="str">
        <f>IF(sum!A23="MA",sum!E23,"*")</f>
        <v>*</v>
      </c>
      <c r="AH30" s="2" t="s">
        <v>186</v>
      </c>
      <c r="AI30" s="2" t="s">
        <v>187</v>
      </c>
      <c r="AJ30" s="2">
        <v>2025</v>
      </c>
      <c r="AK30" s="2" t="str">
        <f>IF(sum!A23="ON",sum!B23,"*")</f>
        <v>*</v>
      </c>
      <c r="AL30" s="2"/>
      <c r="AM30" s="2" t="str">
        <f>IF(sum!A23="ON",sum!E23,"*")</f>
        <v>*</v>
      </c>
      <c r="AP30" s="2" t="s">
        <v>186</v>
      </c>
      <c r="AQ30" s="2" t="s">
        <v>187</v>
      </c>
      <c r="AR30" s="2">
        <v>2025</v>
      </c>
      <c r="AS30" s="2" t="str">
        <f>IF(sum!A23="QU",sum!B23,"*")</f>
        <v>*</v>
      </c>
      <c r="AT30" s="2"/>
      <c r="AU30" s="2" t="str">
        <f>IF(sum!A23="QU",sum!E23,"*")</f>
        <v>*</v>
      </c>
      <c r="AX30" s="2" t="s">
        <v>186</v>
      </c>
      <c r="AY30" s="2" t="s">
        <v>187</v>
      </c>
      <c r="AZ30" s="2">
        <v>2025</v>
      </c>
      <c r="BA30" s="2" t="str">
        <f>IF(sum!A23="SA",sum!B23,"*")</f>
        <v>*</v>
      </c>
      <c r="BB30" s="2"/>
      <c r="BC30" s="2" t="str">
        <f>IF(sum!A23="SA",sum!E23,"*")</f>
        <v>*</v>
      </c>
    </row>
    <row r="31" spans="2:55">
      <c r="B31" s="2" t="s">
        <v>186</v>
      </c>
      <c r="C31" s="2" t="s">
        <v>187</v>
      </c>
      <c r="D31" s="2">
        <v>2025</v>
      </c>
      <c r="E31" s="2" t="str">
        <f>IF(sum!A24="AL",sum!B24,"*")</f>
        <v>EUWINONM01</v>
      </c>
      <c r="F31" s="2"/>
      <c r="G31" s="2">
        <f>IF(sum!A24="AL",sum!E24,"*")</f>
        <v>0</v>
      </c>
      <c r="H31" s="2"/>
      <c r="J31" s="2" t="s">
        <v>186</v>
      </c>
      <c r="K31" s="2" t="s">
        <v>187</v>
      </c>
      <c r="L31" s="2">
        <v>2025</v>
      </c>
      <c r="M31" s="2" t="str">
        <f>IF(sum!A24="AT",sum!B24,"*")</f>
        <v>*</v>
      </c>
      <c r="N31" s="2"/>
      <c r="O31" s="2" t="str">
        <f>IF(sum!A24="AT",sum!E24,"*")</f>
        <v>*</v>
      </c>
      <c r="R31" s="2" t="s">
        <v>186</v>
      </c>
      <c r="S31" s="2" t="s">
        <v>187</v>
      </c>
      <c r="T31" s="2">
        <v>2025</v>
      </c>
      <c r="U31" s="2" t="str">
        <f>IF(sum!A24="BC",sum!B24,"*")</f>
        <v>*</v>
      </c>
      <c r="V31" s="2"/>
      <c r="W31" s="2" t="str">
        <f>IF(sum!A24="BC",sum!E24,"*")</f>
        <v>*</v>
      </c>
      <c r="Z31" s="2" t="s">
        <v>186</v>
      </c>
      <c r="AA31" s="2" t="s">
        <v>187</v>
      </c>
      <c r="AB31" s="2">
        <v>2025</v>
      </c>
      <c r="AC31" s="2" t="str">
        <f>IF(sum!A24="MA",sum!B24,"*")</f>
        <v>*</v>
      </c>
      <c r="AD31" s="2"/>
      <c r="AE31" s="2" t="str">
        <f>IF(sum!A24="MA",sum!E24,"*")</f>
        <v>*</v>
      </c>
      <c r="AH31" s="2" t="s">
        <v>186</v>
      </c>
      <c r="AI31" s="2" t="s">
        <v>187</v>
      </c>
      <c r="AJ31" s="2">
        <v>2025</v>
      </c>
      <c r="AK31" s="2" t="str">
        <f>IF(sum!A24="ON",sum!B24,"*")</f>
        <v>*</v>
      </c>
      <c r="AL31" s="2"/>
      <c r="AM31" s="2" t="str">
        <f>IF(sum!A24="ON",sum!E24,"*")</f>
        <v>*</v>
      </c>
      <c r="AP31" s="2" t="s">
        <v>186</v>
      </c>
      <c r="AQ31" s="2" t="s">
        <v>187</v>
      </c>
      <c r="AR31" s="2">
        <v>2025</v>
      </c>
      <c r="AS31" s="2" t="str">
        <f>IF(sum!A24="QU",sum!B24,"*")</f>
        <v>*</v>
      </c>
      <c r="AT31" s="2"/>
      <c r="AU31" s="2" t="str">
        <f>IF(sum!A24="QU",sum!E24,"*")</f>
        <v>*</v>
      </c>
      <c r="AX31" s="2" t="s">
        <v>186</v>
      </c>
      <c r="AY31" s="2" t="s">
        <v>187</v>
      </c>
      <c r="AZ31" s="2">
        <v>2025</v>
      </c>
      <c r="BA31" s="2" t="str">
        <f>IF(sum!A24="SA",sum!B24,"*")</f>
        <v>*</v>
      </c>
      <c r="BB31" s="2"/>
      <c r="BC31" s="2" t="str">
        <f>IF(sum!A24="SA",sum!E24,"*")</f>
        <v>*</v>
      </c>
    </row>
    <row r="32" spans="2:55">
      <c r="B32" s="2" t="s">
        <v>186</v>
      </c>
      <c r="C32" s="2" t="s">
        <v>187</v>
      </c>
      <c r="D32" s="2">
        <v>2025</v>
      </c>
      <c r="E32" s="2" t="str">
        <f>IF(sum!A25="AL",sum!B25,"*")</f>
        <v>HSS-AuxiliaryEquip_ELE1</v>
      </c>
      <c r="F32" s="2"/>
      <c r="G32" s="2">
        <f>IF(sum!A25="AL",sum!E25,"*")</f>
        <v>0.693299513844855</v>
      </c>
      <c r="H32" s="2"/>
      <c r="J32" s="2" t="s">
        <v>186</v>
      </c>
      <c r="K32" s="2" t="s">
        <v>187</v>
      </c>
      <c r="L32" s="2">
        <v>2025</v>
      </c>
      <c r="M32" s="2" t="str">
        <f>IF(sum!A25="AT",sum!B25,"*")</f>
        <v>*</v>
      </c>
      <c r="N32" s="2"/>
      <c r="O32" s="2" t="str">
        <f>IF(sum!A25="AT",sum!E25,"*")</f>
        <v>*</v>
      </c>
      <c r="R32" s="2" t="s">
        <v>186</v>
      </c>
      <c r="S32" s="2" t="s">
        <v>187</v>
      </c>
      <c r="T32" s="2">
        <v>2025</v>
      </c>
      <c r="U32" s="2" t="str">
        <f>IF(sum!A25="BC",sum!B25,"*")</f>
        <v>*</v>
      </c>
      <c r="V32" s="2"/>
      <c r="W32" s="2" t="str">
        <f>IF(sum!A25="BC",sum!E25,"*")</f>
        <v>*</v>
      </c>
      <c r="Z32" s="2" t="s">
        <v>186</v>
      </c>
      <c r="AA32" s="2" t="s">
        <v>187</v>
      </c>
      <c r="AB32" s="2">
        <v>2025</v>
      </c>
      <c r="AC32" s="2" t="str">
        <f>IF(sum!A25="MA",sum!B25,"*")</f>
        <v>*</v>
      </c>
      <c r="AD32" s="2"/>
      <c r="AE32" s="2" t="str">
        <f>IF(sum!A25="MA",sum!E25,"*")</f>
        <v>*</v>
      </c>
      <c r="AH32" s="2" t="s">
        <v>186</v>
      </c>
      <c r="AI32" s="2" t="s">
        <v>187</v>
      </c>
      <c r="AJ32" s="2">
        <v>2025</v>
      </c>
      <c r="AK32" s="2" t="str">
        <f>IF(sum!A25="ON",sum!B25,"*")</f>
        <v>*</v>
      </c>
      <c r="AL32" s="2"/>
      <c r="AM32" s="2" t="str">
        <f>IF(sum!A25="ON",sum!E25,"*")</f>
        <v>*</v>
      </c>
      <c r="AP32" s="2" t="s">
        <v>186</v>
      </c>
      <c r="AQ32" s="2" t="s">
        <v>187</v>
      </c>
      <c r="AR32" s="2">
        <v>2025</v>
      </c>
      <c r="AS32" s="2" t="str">
        <f>IF(sum!A25="QU",sum!B25,"*")</f>
        <v>*</v>
      </c>
      <c r="AT32" s="2"/>
      <c r="AU32" s="2" t="str">
        <f>IF(sum!A25="QU",sum!E25,"*")</f>
        <v>*</v>
      </c>
      <c r="AX32" s="2" t="s">
        <v>186</v>
      </c>
      <c r="AY32" s="2" t="s">
        <v>187</v>
      </c>
      <c r="AZ32" s="2">
        <v>2025</v>
      </c>
      <c r="BA32" s="2" t="str">
        <f>IF(sum!A25="SA",sum!B25,"*")</f>
        <v>*</v>
      </c>
      <c r="BB32" s="2"/>
      <c r="BC32" s="2" t="str">
        <f>IF(sum!A25="SA",sum!E25,"*")</f>
        <v>*</v>
      </c>
    </row>
    <row r="33" spans="2:55">
      <c r="B33" s="2" t="s">
        <v>186</v>
      </c>
      <c r="C33" s="2" t="s">
        <v>187</v>
      </c>
      <c r="D33" s="2">
        <v>2025</v>
      </c>
      <c r="E33" s="2" t="str">
        <f>IF(sum!A26="AL",sum!B26,"*")</f>
        <v>HSS-AuxiliaryMot_ELE1</v>
      </c>
      <c r="F33" s="2"/>
      <c r="G33" s="2">
        <f>IF(sum!A26="AL",sum!E26,"*")</f>
        <v>0.114140773620799</v>
      </c>
      <c r="H33" s="2"/>
      <c r="J33" s="2" t="s">
        <v>186</v>
      </c>
      <c r="K33" s="2" t="s">
        <v>187</v>
      </c>
      <c r="L33" s="2">
        <v>2025</v>
      </c>
      <c r="M33" s="2" t="str">
        <f>IF(sum!A26="AT",sum!B26,"*")</f>
        <v>*</v>
      </c>
      <c r="N33" s="2"/>
      <c r="O33" s="2" t="str">
        <f>IF(sum!A26="AT",sum!E26,"*")</f>
        <v>*</v>
      </c>
      <c r="R33" s="2" t="s">
        <v>186</v>
      </c>
      <c r="S33" s="2" t="s">
        <v>187</v>
      </c>
      <c r="T33" s="2">
        <v>2025</v>
      </c>
      <c r="U33" s="2" t="str">
        <f>IF(sum!A26="BC",sum!B26,"*")</f>
        <v>*</v>
      </c>
      <c r="V33" s="2"/>
      <c r="W33" s="2" t="str">
        <f>IF(sum!A26="BC",sum!E26,"*")</f>
        <v>*</v>
      </c>
      <c r="Z33" s="2" t="s">
        <v>186</v>
      </c>
      <c r="AA33" s="2" t="s">
        <v>187</v>
      </c>
      <c r="AB33" s="2">
        <v>2025</v>
      </c>
      <c r="AC33" s="2" t="str">
        <f>IF(sum!A26="MA",sum!B26,"*")</f>
        <v>*</v>
      </c>
      <c r="AD33" s="2"/>
      <c r="AE33" s="2" t="str">
        <f>IF(sum!A26="MA",sum!E26,"*")</f>
        <v>*</v>
      </c>
      <c r="AH33" s="2" t="s">
        <v>186</v>
      </c>
      <c r="AI33" s="2" t="s">
        <v>187</v>
      </c>
      <c r="AJ33" s="2">
        <v>2025</v>
      </c>
      <c r="AK33" s="2" t="str">
        <f>IF(sum!A26="ON",sum!B26,"*")</f>
        <v>*</v>
      </c>
      <c r="AL33" s="2"/>
      <c r="AM33" s="2" t="str">
        <f>IF(sum!A26="ON",sum!E26,"*")</f>
        <v>*</v>
      </c>
      <c r="AP33" s="2" t="s">
        <v>186</v>
      </c>
      <c r="AQ33" s="2" t="s">
        <v>187</v>
      </c>
      <c r="AR33" s="2">
        <v>2025</v>
      </c>
      <c r="AS33" s="2" t="str">
        <f>IF(sum!A26="QU",sum!B26,"*")</f>
        <v>*</v>
      </c>
      <c r="AT33" s="2"/>
      <c r="AU33" s="2" t="str">
        <f>IF(sum!A26="QU",sum!E26,"*")</f>
        <v>*</v>
      </c>
      <c r="AX33" s="2" t="s">
        <v>186</v>
      </c>
      <c r="AY33" s="2" t="s">
        <v>187</v>
      </c>
      <c r="AZ33" s="2">
        <v>2025</v>
      </c>
      <c r="BA33" s="2" t="str">
        <f>IF(sum!A26="SA",sum!B26,"*")</f>
        <v>*</v>
      </c>
      <c r="BB33" s="2"/>
      <c r="BC33" s="2" t="str">
        <f>IF(sum!A26="SA",sum!E26,"*")</f>
        <v>*</v>
      </c>
    </row>
    <row r="34" spans="2:55">
      <c r="B34" s="2" t="s">
        <v>186</v>
      </c>
      <c r="C34" s="2" t="s">
        <v>187</v>
      </c>
      <c r="D34" s="2">
        <v>2025</v>
      </c>
      <c r="E34" s="2" t="str">
        <f>IF(sum!A27="AL",sum!B27,"*")</f>
        <v>HSS-Light_ELE1</v>
      </c>
      <c r="F34" s="2"/>
      <c r="G34" s="2">
        <f>IF(sum!A27="AL",sum!E27,"*")</f>
        <v>0.367786937222574</v>
      </c>
      <c r="H34" s="2"/>
      <c r="J34" s="2" t="s">
        <v>186</v>
      </c>
      <c r="K34" s="2" t="s">
        <v>187</v>
      </c>
      <c r="L34" s="2">
        <v>2025</v>
      </c>
      <c r="M34" s="2" t="str">
        <f>IF(sum!A27="AT",sum!B27,"*")</f>
        <v>*</v>
      </c>
      <c r="N34" s="2"/>
      <c r="O34" s="2" t="str">
        <f>IF(sum!A27="AT",sum!E27,"*")</f>
        <v>*</v>
      </c>
      <c r="R34" s="2" t="s">
        <v>186</v>
      </c>
      <c r="S34" s="2" t="s">
        <v>187</v>
      </c>
      <c r="T34" s="2">
        <v>2025</v>
      </c>
      <c r="U34" s="2" t="str">
        <f>IF(sum!A27="BC",sum!B27,"*")</f>
        <v>*</v>
      </c>
      <c r="V34" s="2"/>
      <c r="W34" s="2" t="str">
        <f>IF(sum!A27="BC",sum!E27,"*")</f>
        <v>*</v>
      </c>
      <c r="Z34" s="2" t="s">
        <v>186</v>
      </c>
      <c r="AA34" s="2" t="s">
        <v>187</v>
      </c>
      <c r="AB34" s="2">
        <v>2025</v>
      </c>
      <c r="AC34" s="2" t="str">
        <f>IF(sum!A27="MA",sum!B27,"*")</f>
        <v>*</v>
      </c>
      <c r="AD34" s="2"/>
      <c r="AE34" s="2" t="str">
        <f>IF(sum!A27="MA",sum!E27,"*")</f>
        <v>*</v>
      </c>
      <c r="AH34" s="2" t="s">
        <v>186</v>
      </c>
      <c r="AI34" s="2" t="s">
        <v>187</v>
      </c>
      <c r="AJ34" s="2">
        <v>2025</v>
      </c>
      <c r="AK34" s="2" t="str">
        <f>IF(sum!A27="ON",sum!B27,"*")</f>
        <v>*</v>
      </c>
      <c r="AL34" s="2"/>
      <c r="AM34" s="2" t="str">
        <f>IF(sum!A27="ON",sum!E27,"*")</f>
        <v>*</v>
      </c>
      <c r="AP34" s="2" t="s">
        <v>186</v>
      </c>
      <c r="AQ34" s="2" t="s">
        <v>187</v>
      </c>
      <c r="AR34" s="2">
        <v>2025</v>
      </c>
      <c r="AS34" s="2" t="str">
        <f>IF(sum!A27="QU",sum!B27,"*")</f>
        <v>*</v>
      </c>
      <c r="AT34" s="2"/>
      <c r="AU34" s="2" t="str">
        <f>IF(sum!A27="QU",sum!E27,"*")</f>
        <v>*</v>
      </c>
      <c r="AX34" s="2" t="s">
        <v>186</v>
      </c>
      <c r="AY34" s="2" t="s">
        <v>187</v>
      </c>
      <c r="AZ34" s="2">
        <v>2025</v>
      </c>
      <c r="BA34" s="2" t="str">
        <f>IF(sum!A27="SA",sum!B27,"*")</f>
        <v>*</v>
      </c>
      <c r="BB34" s="2"/>
      <c r="BC34" s="2" t="str">
        <f>IF(sum!A27="SA",sum!E27,"*")</f>
        <v>*</v>
      </c>
    </row>
    <row r="35" spans="2:55">
      <c r="B35" s="2" t="s">
        <v>186</v>
      </c>
      <c r="C35" s="2" t="s">
        <v>187</v>
      </c>
      <c r="D35" s="2">
        <v>2025</v>
      </c>
      <c r="E35" s="2" t="str">
        <f>IF(sum!A28="AL",sum!B28,"*")</f>
        <v>HSS-SpCool_ELE1</v>
      </c>
      <c r="F35" s="2"/>
      <c r="G35" s="2">
        <f>IF(sum!A28="AL",sum!E28,"*")</f>
        <v>0.0253646163601776</v>
      </c>
      <c r="H35" s="2"/>
      <c r="J35" s="2" t="s">
        <v>186</v>
      </c>
      <c r="K35" s="2" t="s">
        <v>187</v>
      </c>
      <c r="L35" s="2">
        <v>2025</v>
      </c>
      <c r="M35" s="2" t="str">
        <f>IF(sum!A28="AT",sum!B28,"*")</f>
        <v>*</v>
      </c>
      <c r="N35" s="2"/>
      <c r="O35" s="2" t="str">
        <f>IF(sum!A28="AT",sum!E28,"*")</f>
        <v>*</v>
      </c>
      <c r="R35" s="2" t="s">
        <v>186</v>
      </c>
      <c r="S35" s="2" t="s">
        <v>187</v>
      </c>
      <c r="T35" s="2">
        <v>2025</v>
      </c>
      <c r="U35" s="2" t="str">
        <f>IF(sum!A28="BC",sum!B28,"*")</f>
        <v>*</v>
      </c>
      <c r="V35" s="2"/>
      <c r="W35" s="2" t="str">
        <f>IF(sum!A28="BC",sum!E28,"*")</f>
        <v>*</v>
      </c>
      <c r="Z35" s="2" t="s">
        <v>186</v>
      </c>
      <c r="AA35" s="2" t="s">
        <v>187</v>
      </c>
      <c r="AB35" s="2">
        <v>2025</v>
      </c>
      <c r="AC35" s="2" t="str">
        <f>IF(sum!A28="MA",sum!B28,"*")</f>
        <v>*</v>
      </c>
      <c r="AD35" s="2"/>
      <c r="AE35" s="2" t="str">
        <f>IF(sum!A28="MA",sum!E28,"*")</f>
        <v>*</v>
      </c>
      <c r="AH35" s="2" t="s">
        <v>186</v>
      </c>
      <c r="AI35" s="2" t="s">
        <v>187</v>
      </c>
      <c r="AJ35" s="2">
        <v>2025</v>
      </c>
      <c r="AK35" s="2" t="str">
        <f>IF(sum!A28="ON",sum!B28,"*")</f>
        <v>*</v>
      </c>
      <c r="AL35" s="2"/>
      <c r="AM35" s="2" t="str">
        <f>IF(sum!A28="ON",sum!E28,"*")</f>
        <v>*</v>
      </c>
      <c r="AP35" s="2" t="s">
        <v>186</v>
      </c>
      <c r="AQ35" s="2" t="s">
        <v>187</v>
      </c>
      <c r="AR35" s="2">
        <v>2025</v>
      </c>
      <c r="AS35" s="2" t="str">
        <f>IF(sum!A28="QU",sum!B28,"*")</f>
        <v>*</v>
      </c>
      <c r="AT35" s="2"/>
      <c r="AU35" s="2" t="str">
        <f>IF(sum!A28="QU",sum!E28,"*")</f>
        <v>*</v>
      </c>
      <c r="AX35" s="2" t="s">
        <v>186</v>
      </c>
      <c r="AY35" s="2" t="s">
        <v>187</v>
      </c>
      <c r="AZ35" s="2">
        <v>2025</v>
      </c>
      <c r="BA35" s="2" t="str">
        <f>IF(sum!A28="SA",sum!B28,"*")</f>
        <v>*</v>
      </c>
      <c r="BB35" s="2"/>
      <c r="BC35" s="2" t="str">
        <f>IF(sum!A28="SA",sum!E28,"*")</f>
        <v>*</v>
      </c>
    </row>
    <row r="36" spans="2:55">
      <c r="B36" s="2" t="s">
        <v>186</v>
      </c>
      <c r="C36" s="2" t="s">
        <v>187</v>
      </c>
      <c r="D36" s="2">
        <v>2025</v>
      </c>
      <c r="E36" s="2" t="str">
        <f>IF(sum!A29="AL",sum!B29,"*")</f>
        <v>HSS-SpHeat_ELE1</v>
      </c>
      <c r="F36" s="2"/>
      <c r="G36" s="2">
        <f>IF(sum!A29="AL",sum!E29,"*")</f>
        <v>0.890579863312901</v>
      </c>
      <c r="H36" s="2"/>
      <c r="J36" s="2" t="s">
        <v>186</v>
      </c>
      <c r="K36" s="2" t="s">
        <v>187</v>
      </c>
      <c r="L36" s="2">
        <v>2025</v>
      </c>
      <c r="M36" s="2" t="str">
        <f>IF(sum!A29="AT",sum!B29,"*")</f>
        <v>*</v>
      </c>
      <c r="N36" s="2"/>
      <c r="O36" s="2" t="str">
        <f>IF(sum!A29="AT",sum!E29,"*")</f>
        <v>*</v>
      </c>
      <c r="R36" s="2" t="s">
        <v>186</v>
      </c>
      <c r="S36" s="2" t="s">
        <v>187</v>
      </c>
      <c r="T36" s="2">
        <v>2025</v>
      </c>
      <c r="U36" s="2" t="str">
        <f>IF(sum!A29="BC",sum!B29,"*")</f>
        <v>*</v>
      </c>
      <c r="V36" s="2"/>
      <c r="W36" s="2" t="str">
        <f>IF(sum!A29="BC",sum!E29,"*")</f>
        <v>*</v>
      </c>
      <c r="Z36" s="2" t="s">
        <v>186</v>
      </c>
      <c r="AA36" s="2" t="s">
        <v>187</v>
      </c>
      <c r="AB36" s="2">
        <v>2025</v>
      </c>
      <c r="AC36" s="2" t="str">
        <f>IF(sum!A29="MA",sum!B29,"*")</f>
        <v>*</v>
      </c>
      <c r="AD36" s="2"/>
      <c r="AE36" s="2" t="str">
        <f>IF(sum!A29="MA",sum!E29,"*")</f>
        <v>*</v>
      </c>
      <c r="AH36" s="2" t="s">
        <v>186</v>
      </c>
      <c r="AI36" s="2" t="s">
        <v>187</v>
      </c>
      <c r="AJ36" s="2">
        <v>2025</v>
      </c>
      <c r="AK36" s="2" t="str">
        <f>IF(sum!A29="ON",sum!B29,"*")</f>
        <v>*</v>
      </c>
      <c r="AL36" s="2"/>
      <c r="AM36" s="2" t="str">
        <f>IF(sum!A29="ON",sum!E29,"*")</f>
        <v>*</v>
      </c>
      <c r="AP36" s="2" t="s">
        <v>186</v>
      </c>
      <c r="AQ36" s="2" t="s">
        <v>187</v>
      </c>
      <c r="AR36" s="2">
        <v>2025</v>
      </c>
      <c r="AS36" s="2" t="str">
        <f>IF(sum!A29="QU",sum!B29,"*")</f>
        <v>*</v>
      </c>
      <c r="AT36" s="2"/>
      <c r="AU36" s="2" t="str">
        <f>IF(sum!A29="QU",sum!E29,"*")</f>
        <v>*</v>
      </c>
      <c r="AX36" s="2" t="s">
        <v>186</v>
      </c>
      <c r="AY36" s="2" t="s">
        <v>187</v>
      </c>
      <c r="AZ36" s="2">
        <v>2025</v>
      </c>
      <c r="BA36" s="2" t="str">
        <f>IF(sum!A29="SA",sum!B29,"*")</f>
        <v>*</v>
      </c>
      <c r="BB36" s="2"/>
      <c r="BC36" s="2" t="str">
        <f>IF(sum!A29="SA",sum!E29,"*")</f>
        <v>*</v>
      </c>
    </row>
    <row r="37" spans="2:55">
      <c r="B37" s="2" t="s">
        <v>186</v>
      </c>
      <c r="C37" s="2" t="s">
        <v>187</v>
      </c>
      <c r="D37" s="2">
        <v>2025</v>
      </c>
      <c r="E37" s="2" t="str">
        <f>IF(sum!A30="AL",sum!B30,"*")</f>
        <v>HSS-WaterHeat_ELE1</v>
      </c>
      <c r="F37" s="2"/>
      <c r="G37" s="2">
        <f>IF(sum!A30="AL",sum!E30,"*")</f>
        <v>0.431198478123018</v>
      </c>
      <c r="H37" s="2"/>
      <c r="J37" s="2" t="s">
        <v>186</v>
      </c>
      <c r="K37" s="2" t="s">
        <v>187</v>
      </c>
      <c r="L37" s="2">
        <v>2025</v>
      </c>
      <c r="M37" s="2" t="str">
        <f>IF(sum!A30="AT",sum!B30,"*")</f>
        <v>*</v>
      </c>
      <c r="N37" s="2"/>
      <c r="O37" s="2" t="str">
        <f>IF(sum!A30="AT",sum!E30,"*")</f>
        <v>*</v>
      </c>
      <c r="R37" s="2" t="s">
        <v>186</v>
      </c>
      <c r="S37" s="2" t="s">
        <v>187</v>
      </c>
      <c r="T37" s="2">
        <v>2025</v>
      </c>
      <c r="U37" s="2" t="str">
        <f>IF(sum!A30="BC",sum!B30,"*")</f>
        <v>*</v>
      </c>
      <c r="V37" s="2"/>
      <c r="W37" s="2" t="str">
        <f>IF(sum!A30="BC",sum!E30,"*")</f>
        <v>*</v>
      </c>
      <c r="Z37" s="2" t="s">
        <v>186</v>
      </c>
      <c r="AA37" s="2" t="s">
        <v>187</v>
      </c>
      <c r="AB37" s="2">
        <v>2025</v>
      </c>
      <c r="AC37" s="2" t="str">
        <f>IF(sum!A30="MA",sum!B30,"*")</f>
        <v>*</v>
      </c>
      <c r="AD37" s="2"/>
      <c r="AE37" s="2" t="str">
        <f>IF(sum!A30="MA",sum!E30,"*")</f>
        <v>*</v>
      </c>
      <c r="AH37" s="2" t="s">
        <v>186</v>
      </c>
      <c r="AI37" s="2" t="s">
        <v>187</v>
      </c>
      <c r="AJ37" s="2">
        <v>2025</v>
      </c>
      <c r="AK37" s="2" t="str">
        <f>IF(sum!A30="ON",sum!B30,"*")</f>
        <v>*</v>
      </c>
      <c r="AL37" s="2"/>
      <c r="AM37" s="2" t="str">
        <f>IF(sum!A30="ON",sum!E30,"*")</f>
        <v>*</v>
      </c>
      <c r="AP37" s="2" t="s">
        <v>186</v>
      </c>
      <c r="AQ37" s="2" t="s">
        <v>187</v>
      </c>
      <c r="AR37" s="2">
        <v>2025</v>
      </c>
      <c r="AS37" s="2" t="str">
        <f>IF(sum!A30="QU",sum!B30,"*")</f>
        <v>*</v>
      </c>
      <c r="AT37" s="2"/>
      <c r="AU37" s="2" t="str">
        <f>IF(sum!A30="QU",sum!E30,"*")</f>
        <v>*</v>
      </c>
      <c r="AX37" s="2" t="s">
        <v>186</v>
      </c>
      <c r="AY37" s="2" t="s">
        <v>187</v>
      </c>
      <c r="AZ37" s="2">
        <v>2025</v>
      </c>
      <c r="BA37" s="2" t="str">
        <f>IF(sum!A30="SA",sum!B30,"*")</f>
        <v>*</v>
      </c>
      <c r="BB37" s="2"/>
      <c r="BC37" s="2" t="str">
        <f>IF(sum!A30="SA",sum!E30,"*")</f>
        <v>*</v>
      </c>
    </row>
    <row r="38" spans="2:55">
      <c r="B38" s="2" t="s">
        <v>186</v>
      </c>
      <c r="C38" s="2" t="s">
        <v>187</v>
      </c>
      <c r="D38" s="2">
        <v>2025</v>
      </c>
      <c r="E38" s="2" t="str">
        <f>IF(sum!A31="AL",sum!B31,"*")</f>
        <v>ICS-AuxiliaryEquip_ELE1</v>
      </c>
      <c r="F38" s="2"/>
      <c r="G38" s="2">
        <f>IF(sum!A31="AL",sum!E31,"*")</f>
        <v>0.0591841048404144</v>
      </c>
      <c r="H38" s="2"/>
      <c r="J38" s="2" t="s">
        <v>186</v>
      </c>
      <c r="K38" s="2" t="s">
        <v>187</v>
      </c>
      <c r="L38" s="2">
        <v>2025</v>
      </c>
      <c r="M38" s="2" t="str">
        <f>IF(sum!A31="AT",sum!B31,"*")</f>
        <v>*</v>
      </c>
      <c r="N38" s="2"/>
      <c r="O38" s="2" t="str">
        <f>IF(sum!A31="AT",sum!E31,"*")</f>
        <v>*</v>
      </c>
      <c r="R38" s="2" t="s">
        <v>186</v>
      </c>
      <c r="S38" s="2" t="s">
        <v>187</v>
      </c>
      <c r="T38" s="2">
        <v>2025</v>
      </c>
      <c r="U38" s="2" t="str">
        <f>IF(sum!A31="BC",sum!B31,"*")</f>
        <v>*</v>
      </c>
      <c r="V38" s="2"/>
      <c r="W38" s="2" t="str">
        <f>IF(sum!A31="BC",sum!E31,"*")</f>
        <v>*</v>
      </c>
      <c r="Z38" s="2" t="s">
        <v>186</v>
      </c>
      <c r="AA38" s="2" t="s">
        <v>187</v>
      </c>
      <c r="AB38" s="2">
        <v>2025</v>
      </c>
      <c r="AC38" s="2" t="str">
        <f>IF(sum!A31="MA",sum!B31,"*")</f>
        <v>*</v>
      </c>
      <c r="AD38" s="2"/>
      <c r="AE38" s="2" t="str">
        <f>IF(sum!A31="MA",sum!E31,"*")</f>
        <v>*</v>
      </c>
      <c r="AH38" s="2" t="s">
        <v>186</v>
      </c>
      <c r="AI38" s="2" t="s">
        <v>187</v>
      </c>
      <c r="AJ38" s="2">
        <v>2025</v>
      </c>
      <c r="AK38" s="2" t="str">
        <f>IF(sum!A31="ON",sum!B31,"*")</f>
        <v>*</v>
      </c>
      <c r="AL38" s="2"/>
      <c r="AM38" s="2" t="str">
        <f>IF(sum!A31="ON",sum!E31,"*")</f>
        <v>*</v>
      </c>
      <c r="AP38" s="2" t="s">
        <v>186</v>
      </c>
      <c r="AQ38" s="2" t="s">
        <v>187</v>
      </c>
      <c r="AR38" s="2">
        <v>2025</v>
      </c>
      <c r="AS38" s="2" t="str">
        <f>IF(sum!A31="QU",sum!B31,"*")</f>
        <v>*</v>
      </c>
      <c r="AT38" s="2"/>
      <c r="AU38" s="2" t="str">
        <f>IF(sum!A31="QU",sum!E31,"*")</f>
        <v>*</v>
      </c>
      <c r="AX38" s="2" t="s">
        <v>186</v>
      </c>
      <c r="AY38" s="2" t="s">
        <v>187</v>
      </c>
      <c r="AZ38" s="2">
        <v>2025</v>
      </c>
      <c r="BA38" s="2" t="str">
        <f>IF(sum!A31="SA",sum!B31,"*")</f>
        <v>*</v>
      </c>
      <c r="BB38" s="2"/>
      <c r="BC38" s="2" t="str">
        <f>IF(sum!A31="SA",sum!E31,"*")</f>
        <v>*</v>
      </c>
    </row>
    <row r="39" spans="2:55">
      <c r="B39" s="2" t="s">
        <v>186</v>
      </c>
      <c r="C39" s="2" t="s">
        <v>187</v>
      </c>
      <c r="D39" s="2">
        <v>2025</v>
      </c>
      <c r="E39" s="2" t="str">
        <f>IF(sum!A32="AL",sum!B32,"*")</f>
        <v>ICS-AuxiliaryMot_ELE1</v>
      </c>
      <c r="F39" s="2"/>
      <c r="G39" s="2">
        <f>IF(sum!A32="AL",sum!E32,"*")</f>
        <v>0.0126823081800888</v>
      </c>
      <c r="H39" s="2"/>
      <c r="J39" s="2" t="s">
        <v>186</v>
      </c>
      <c r="K39" s="2" t="s">
        <v>187</v>
      </c>
      <c r="L39" s="2">
        <v>2025</v>
      </c>
      <c r="M39" s="2" t="str">
        <f>IF(sum!A32="AT",sum!B32,"*")</f>
        <v>*</v>
      </c>
      <c r="N39" s="2"/>
      <c r="O39" s="2" t="str">
        <f>IF(sum!A32="AT",sum!E32,"*")</f>
        <v>*</v>
      </c>
      <c r="R39" s="2" t="s">
        <v>186</v>
      </c>
      <c r="S39" s="2" t="s">
        <v>187</v>
      </c>
      <c r="T39" s="2">
        <v>2025</v>
      </c>
      <c r="U39" s="2" t="str">
        <f>IF(sum!A32="BC",sum!B32,"*")</f>
        <v>*</v>
      </c>
      <c r="V39" s="2"/>
      <c r="W39" s="2" t="str">
        <f>IF(sum!A32="BC",sum!E32,"*")</f>
        <v>*</v>
      </c>
      <c r="Z39" s="2" t="s">
        <v>186</v>
      </c>
      <c r="AA39" s="2" t="s">
        <v>187</v>
      </c>
      <c r="AB39" s="2">
        <v>2025</v>
      </c>
      <c r="AC39" s="2" t="str">
        <f>IF(sum!A32="MA",sum!B32,"*")</f>
        <v>*</v>
      </c>
      <c r="AD39" s="2"/>
      <c r="AE39" s="2" t="str">
        <f>IF(sum!A32="MA",sum!E32,"*")</f>
        <v>*</v>
      </c>
      <c r="AH39" s="2" t="s">
        <v>186</v>
      </c>
      <c r="AI39" s="2" t="s">
        <v>187</v>
      </c>
      <c r="AJ39" s="2">
        <v>2025</v>
      </c>
      <c r="AK39" s="2" t="str">
        <f>IF(sum!A32="ON",sum!B32,"*")</f>
        <v>*</v>
      </c>
      <c r="AL39" s="2"/>
      <c r="AM39" s="2" t="str">
        <f>IF(sum!A32="ON",sum!E32,"*")</f>
        <v>*</v>
      </c>
      <c r="AP39" s="2" t="s">
        <v>186</v>
      </c>
      <c r="AQ39" s="2" t="s">
        <v>187</v>
      </c>
      <c r="AR39" s="2">
        <v>2025</v>
      </c>
      <c r="AS39" s="2" t="str">
        <f>IF(sum!A32="QU",sum!B32,"*")</f>
        <v>*</v>
      </c>
      <c r="AT39" s="2"/>
      <c r="AU39" s="2" t="str">
        <f>IF(sum!A32="QU",sum!E32,"*")</f>
        <v>*</v>
      </c>
      <c r="AX39" s="2" t="s">
        <v>186</v>
      </c>
      <c r="AY39" s="2" t="s">
        <v>187</v>
      </c>
      <c r="AZ39" s="2">
        <v>2025</v>
      </c>
      <c r="BA39" s="2" t="str">
        <f>IF(sum!A32="SA",sum!B32,"*")</f>
        <v>*</v>
      </c>
      <c r="BB39" s="2"/>
      <c r="BC39" s="2" t="str">
        <f>IF(sum!A32="SA",sum!E32,"*")</f>
        <v>*</v>
      </c>
    </row>
    <row r="40" spans="2:55">
      <c r="B40" s="2" t="s">
        <v>186</v>
      </c>
      <c r="C40" s="2" t="s">
        <v>187</v>
      </c>
      <c r="D40" s="2">
        <v>2025</v>
      </c>
      <c r="E40" s="2" t="str">
        <f>IF(sum!A33="AL",sum!B33,"*")</f>
        <v>ICS-Light_ELE1</v>
      </c>
      <c r="F40" s="2"/>
      <c r="G40" s="2">
        <f>IF(sum!A33="AL",sum!E33,"*")</f>
        <v>0.063411540900444</v>
      </c>
      <c r="H40" s="2"/>
      <c r="J40" s="2" t="s">
        <v>186</v>
      </c>
      <c r="K40" s="2" t="s">
        <v>187</v>
      </c>
      <c r="L40" s="2">
        <v>2025</v>
      </c>
      <c r="M40" s="2" t="str">
        <f>IF(sum!A33="AT",sum!B33,"*")</f>
        <v>*</v>
      </c>
      <c r="N40" s="2"/>
      <c r="O40" s="2" t="str">
        <f>IF(sum!A33="AT",sum!E33,"*")</f>
        <v>*</v>
      </c>
      <c r="R40" s="2" t="s">
        <v>186</v>
      </c>
      <c r="S40" s="2" t="s">
        <v>187</v>
      </c>
      <c r="T40" s="2">
        <v>2025</v>
      </c>
      <c r="U40" s="2" t="str">
        <f>IF(sum!A33="BC",sum!B33,"*")</f>
        <v>*</v>
      </c>
      <c r="V40" s="2"/>
      <c r="W40" s="2" t="str">
        <f>IF(sum!A33="BC",sum!E33,"*")</f>
        <v>*</v>
      </c>
      <c r="Z40" s="2" t="s">
        <v>186</v>
      </c>
      <c r="AA40" s="2" t="s">
        <v>187</v>
      </c>
      <c r="AB40" s="2">
        <v>2025</v>
      </c>
      <c r="AC40" s="2" t="str">
        <f>IF(sum!A33="MA",sum!B33,"*")</f>
        <v>*</v>
      </c>
      <c r="AD40" s="2"/>
      <c r="AE40" s="2" t="str">
        <f>IF(sum!A33="MA",sum!E33,"*")</f>
        <v>*</v>
      </c>
      <c r="AH40" s="2" t="s">
        <v>186</v>
      </c>
      <c r="AI40" s="2" t="s">
        <v>187</v>
      </c>
      <c r="AJ40" s="2">
        <v>2025</v>
      </c>
      <c r="AK40" s="2" t="str">
        <f>IF(sum!A33="ON",sum!B33,"*")</f>
        <v>*</v>
      </c>
      <c r="AL40" s="2"/>
      <c r="AM40" s="2" t="str">
        <f>IF(sum!A33="ON",sum!E33,"*")</f>
        <v>*</v>
      </c>
      <c r="AP40" s="2" t="s">
        <v>186</v>
      </c>
      <c r="AQ40" s="2" t="s">
        <v>187</v>
      </c>
      <c r="AR40" s="2">
        <v>2025</v>
      </c>
      <c r="AS40" s="2" t="str">
        <f>IF(sum!A33="QU",sum!B33,"*")</f>
        <v>*</v>
      </c>
      <c r="AT40" s="2"/>
      <c r="AU40" s="2" t="str">
        <f>IF(sum!A33="QU",sum!E33,"*")</f>
        <v>*</v>
      </c>
      <c r="AX40" s="2" t="s">
        <v>186</v>
      </c>
      <c r="AY40" s="2" t="s">
        <v>187</v>
      </c>
      <c r="AZ40" s="2">
        <v>2025</v>
      </c>
      <c r="BA40" s="2" t="str">
        <f>IF(sum!A33="SA",sum!B33,"*")</f>
        <v>*</v>
      </c>
      <c r="BB40" s="2"/>
      <c r="BC40" s="2" t="str">
        <f>IF(sum!A33="SA",sum!E33,"*")</f>
        <v>*</v>
      </c>
    </row>
    <row r="41" spans="2:55">
      <c r="B41" s="2" t="s">
        <v>186</v>
      </c>
      <c r="C41" s="2" t="s">
        <v>187</v>
      </c>
      <c r="D41" s="2">
        <v>2025</v>
      </c>
      <c r="E41" s="2" t="str">
        <f>IF(sum!A34="AL",sum!B34,"*")</f>
        <v>ICS-SpCool_ELE1</v>
      </c>
      <c r="F41" s="2"/>
      <c r="G41" s="2">
        <f>IF(sum!A34="AL",sum!E34,"*")</f>
        <v>0</v>
      </c>
      <c r="H41" s="2"/>
      <c r="J41" s="2" t="s">
        <v>186</v>
      </c>
      <c r="K41" s="2" t="s">
        <v>187</v>
      </c>
      <c r="L41" s="2">
        <v>2025</v>
      </c>
      <c r="M41" s="2" t="str">
        <f>IF(sum!A34="AT",sum!B34,"*")</f>
        <v>*</v>
      </c>
      <c r="N41" s="2"/>
      <c r="O41" s="2" t="str">
        <f>IF(sum!A34="AT",sum!E34,"*")</f>
        <v>*</v>
      </c>
      <c r="R41" s="2" t="s">
        <v>186</v>
      </c>
      <c r="S41" s="2" t="s">
        <v>187</v>
      </c>
      <c r="T41" s="2">
        <v>2025</v>
      </c>
      <c r="U41" s="2" t="str">
        <f>IF(sum!A34="BC",sum!B34,"*")</f>
        <v>*</v>
      </c>
      <c r="V41" s="2"/>
      <c r="W41" s="2" t="str">
        <f>IF(sum!A34="BC",sum!E34,"*")</f>
        <v>*</v>
      </c>
      <c r="Z41" s="2" t="s">
        <v>186</v>
      </c>
      <c r="AA41" s="2" t="s">
        <v>187</v>
      </c>
      <c r="AB41" s="2">
        <v>2025</v>
      </c>
      <c r="AC41" s="2" t="str">
        <f>IF(sum!A34="MA",sum!B34,"*")</f>
        <v>*</v>
      </c>
      <c r="AD41" s="2"/>
      <c r="AE41" s="2" t="str">
        <f>IF(sum!A34="MA",sum!E34,"*")</f>
        <v>*</v>
      </c>
      <c r="AH41" s="2" t="s">
        <v>186</v>
      </c>
      <c r="AI41" s="2" t="s">
        <v>187</v>
      </c>
      <c r="AJ41" s="2">
        <v>2025</v>
      </c>
      <c r="AK41" s="2" t="str">
        <f>IF(sum!A34="ON",sum!B34,"*")</f>
        <v>*</v>
      </c>
      <c r="AL41" s="2"/>
      <c r="AM41" s="2" t="str">
        <f>IF(sum!A34="ON",sum!E34,"*")</f>
        <v>*</v>
      </c>
      <c r="AP41" s="2" t="s">
        <v>186</v>
      </c>
      <c r="AQ41" s="2" t="s">
        <v>187</v>
      </c>
      <c r="AR41" s="2">
        <v>2025</v>
      </c>
      <c r="AS41" s="2" t="str">
        <f>IF(sum!A34="QU",sum!B34,"*")</f>
        <v>*</v>
      </c>
      <c r="AT41" s="2"/>
      <c r="AU41" s="2" t="str">
        <f>IF(sum!A34="QU",sum!E34,"*")</f>
        <v>*</v>
      </c>
      <c r="AX41" s="2" t="s">
        <v>186</v>
      </c>
      <c r="AY41" s="2" t="s">
        <v>187</v>
      </c>
      <c r="AZ41" s="2">
        <v>2025</v>
      </c>
      <c r="BA41" s="2" t="str">
        <f>IF(sum!A34="SA",sum!B34,"*")</f>
        <v>*</v>
      </c>
      <c r="BB41" s="2"/>
      <c r="BC41" s="2" t="str">
        <f>IF(sum!A34="SA",sum!E34,"*")</f>
        <v>*</v>
      </c>
    </row>
    <row r="42" spans="2:55">
      <c r="B42" s="2" t="s">
        <v>186</v>
      </c>
      <c r="C42" s="2" t="s">
        <v>187</v>
      </c>
      <c r="D42" s="2">
        <v>2025</v>
      </c>
      <c r="E42" s="2" t="str">
        <f>IF(sum!A35="AL",sum!B35,"*")</f>
        <v>ICS-SpHeat_ELE1</v>
      </c>
      <c r="F42" s="2"/>
      <c r="G42" s="2">
        <f>IF(sum!A35="AL",sum!E35,"*")</f>
        <v>0.180370605227929</v>
      </c>
      <c r="H42" s="2"/>
      <c r="J42" s="2" t="s">
        <v>186</v>
      </c>
      <c r="K42" s="2" t="s">
        <v>187</v>
      </c>
      <c r="L42" s="2">
        <v>2025</v>
      </c>
      <c r="M42" s="2" t="str">
        <f>IF(sum!A35="AT",sum!B35,"*")</f>
        <v>*</v>
      </c>
      <c r="N42" s="2"/>
      <c r="O42" s="2" t="str">
        <f>IF(sum!A35="AT",sum!E35,"*")</f>
        <v>*</v>
      </c>
      <c r="R42" s="2" t="s">
        <v>186</v>
      </c>
      <c r="S42" s="2" t="s">
        <v>187</v>
      </c>
      <c r="T42" s="2">
        <v>2025</v>
      </c>
      <c r="U42" s="2" t="str">
        <f>IF(sum!A35="BC",sum!B35,"*")</f>
        <v>*</v>
      </c>
      <c r="V42" s="2"/>
      <c r="W42" s="2" t="str">
        <f>IF(sum!A35="BC",sum!E35,"*")</f>
        <v>*</v>
      </c>
      <c r="Z42" s="2" t="s">
        <v>186</v>
      </c>
      <c r="AA42" s="2" t="s">
        <v>187</v>
      </c>
      <c r="AB42" s="2">
        <v>2025</v>
      </c>
      <c r="AC42" s="2" t="str">
        <f>IF(sum!A35="MA",sum!B35,"*")</f>
        <v>*</v>
      </c>
      <c r="AD42" s="2"/>
      <c r="AE42" s="2" t="str">
        <f>IF(sum!A35="MA",sum!E35,"*")</f>
        <v>*</v>
      </c>
      <c r="AH42" s="2" t="s">
        <v>186</v>
      </c>
      <c r="AI42" s="2" t="s">
        <v>187</v>
      </c>
      <c r="AJ42" s="2">
        <v>2025</v>
      </c>
      <c r="AK42" s="2" t="str">
        <f>IF(sum!A35="ON",sum!B35,"*")</f>
        <v>*</v>
      </c>
      <c r="AL42" s="2"/>
      <c r="AM42" s="2" t="str">
        <f>IF(sum!A35="ON",sum!E35,"*")</f>
        <v>*</v>
      </c>
      <c r="AP42" s="2" t="s">
        <v>186</v>
      </c>
      <c r="AQ42" s="2" t="s">
        <v>187</v>
      </c>
      <c r="AR42" s="2">
        <v>2025</v>
      </c>
      <c r="AS42" s="2" t="str">
        <f>IF(sum!A35="QU",sum!B35,"*")</f>
        <v>*</v>
      </c>
      <c r="AT42" s="2"/>
      <c r="AU42" s="2" t="str">
        <f>IF(sum!A35="QU",sum!E35,"*")</f>
        <v>*</v>
      </c>
      <c r="AX42" s="2" t="s">
        <v>186</v>
      </c>
      <c r="AY42" s="2" t="s">
        <v>187</v>
      </c>
      <c r="AZ42" s="2">
        <v>2025</v>
      </c>
      <c r="BA42" s="2" t="str">
        <f>IF(sum!A35="SA",sum!B35,"*")</f>
        <v>*</v>
      </c>
      <c r="BB42" s="2"/>
      <c r="BC42" s="2" t="str">
        <f>IF(sum!A35="SA",sum!E35,"*")</f>
        <v>*</v>
      </c>
    </row>
    <row r="43" spans="2:55">
      <c r="B43" s="2" t="s">
        <v>186</v>
      </c>
      <c r="C43" s="2" t="s">
        <v>187</v>
      </c>
      <c r="D43" s="2">
        <v>2025</v>
      </c>
      <c r="E43" s="2" t="str">
        <f>IF(sum!A36="AL",sum!B36,"*")</f>
        <v>ICS-WaterHeat_ELE1</v>
      </c>
      <c r="F43" s="2"/>
      <c r="G43" s="2">
        <f>IF(sum!A36="AL",sum!E36,"*")</f>
        <v>0.0169097442401184</v>
      </c>
      <c r="H43" s="2"/>
      <c r="J43" s="2" t="s">
        <v>186</v>
      </c>
      <c r="K43" s="2" t="s">
        <v>187</v>
      </c>
      <c r="L43" s="2">
        <v>2025</v>
      </c>
      <c r="M43" s="2" t="str">
        <f>IF(sum!A36="AT",sum!B36,"*")</f>
        <v>*</v>
      </c>
      <c r="N43" s="2"/>
      <c r="O43" s="2" t="str">
        <f>IF(sum!A36="AT",sum!E36,"*")</f>
        <v>*</v>
      </c>
      <c r="R43" s="2" t="s">
        <v>186</v>
      </c>
      <c r="S43" s="2" t="s">
        <v>187</v>
      </c>
      <c r="T43" s="2">
        <v>2025</v>
      </c>
      <c r="U43" s="2" t="str">
        <f>IF(sum!A36="BC",sum!B36,"*")</f>
        <v>*</v>
      </c>
      <c r="V43" s="2"/>
      <c r="W43" s="2" t="str">
        <f>IF(sum!A36="BC",sum!E36,"*")</f>
        <v>*</v>
      </c>
      <c r="Z43" s="2" t="s">
        <v>186</v>
      </c>
      <c r="AA43" s="2" t="s">
        <v>187</v>
      </c>
      <c r="AB43" s="2">
        <v>2025</v>
      </c>
      <c r="AC43" s="2" t="str">
        <f>IF(sum!A36="MA",sum!B36,"*")</f>
        <v>*</v>
      </c>
      <c r="AD43" s="2"/>
      <c r="AE43" s="2" t="str">
        <f>IF(sum!A36="MA",sum!E36,"*")</f>
        <v>*</v>
      </c>
      <c r="AH43" s="2" t="s">
        <v>186</v>
      </c>
      <c r="AI43" s="2" t="s">
        <v>187</v>
      </c>
      <c r="AJ43" s="2">
        <v>2025</v>
      </c>
      <c r="AK43" s="2" t="str">
        <f>IF(sum!A36="ON",sum!B36,"*")</f>
        <v>*</v>
      </c>
      <c r="AL43" s="2"/>
      <c r="AM43" s="2" t="str">
        <f>IF(sum!A36="ON",sum!E36,"*")</f>
        <v>*</v>
      </c>
      <c r="AP43" s="2" t="s">
        <v>186</v>
      </c>
      <c r="AQ43" s="2" t="s">
        <v>187</v>
      </c>
      <c r="AR43" s="2">
        <v>2025</v>
      </c>
      <c r="AS43" s="2" t="str">
        <f>IF(sum!A36="QU",sum!B36,"*")</f>
        <v>*</v>
      </c>
      <c r="AT43" s="2"/>
      <c r="AU43" s="2" t="str">
        <f>IF(sum!A36="QU",sum!E36,"*")</f>
        <v>*</v>
      </c>
      <c r="AX43" s="2" t="s">
        <v>186</v>
      </c>
      <c r="AY43" s="2" t="s">
        <v>187</v>
      </c>
      <c r="AZ43" s="2">
        <v>2025</v>
      </c>
      <c r="BA43" s="2" t="str">
        <f>IF(sum!A36="SA",sum!B36,"*")</f>
        <v>*</v>
      </c>
      <c r="BB43" s="2"/>
      <c r="BC43" s="2" t="str">
        <f>IF(sum!A36="SA",sum!E36,"*")</f>
        <v>*</v>
      </c>
    </row>
    <row r="44" spans="2:55">
      <c r="B44" s="2" t="s">
        <v>186</v>
      </c>
      <c r="C44" s="2" t="s">
        <v>187</v>
      </c>
      <c r="D44" s="2">
        <v>2025</v>
      </c>
      <c r="E44" s="2" t="str">
        <f>IF(sum!A37="AL",sum!B37,"*")</f>
        <v>OS-AuxiliaryEquip_ELE1</v>
      </c>
      <c r="F44" s="2"/>
      <c r="G44" s="2">
        <f>IF(sum!A37="AL",sum!E37,"*")</f>
        <v>0.727119002325091</v>
      </c>
      <c r="H44" s="2"/>
      <c r="J44" s="2" t="s">
        <v>186</v>
      </c>
      <c r="K44" s="2" t="s">
        <v>187</v>
      </c>
      <c r="L44" s="2">
        <v>2025</v>
      </c>
      <c r="M44" s="2" t="str">
        <f>IF(sum!A37="AT",sum!B37,"*")</f>
        <v>*</v>
      </c>
      <c r="N44" s="2"/>
      <c r="O44" s="2" t="str">
        <f>IF(sum!A37="AT",sum!E37,"*")</f>
        <v>*</v>
      </c>
      <c r="R44" s="2" t="s">
        <v>186</v>
      </c>
      <c r="S44" s="2" t="s">
        <v>187</v>
      </c>
      <c r="T44" s="2">
        <v>2025</v>
      </c>
      <c r="U44" s="2" t="str">
        <f>IF(sum!A37="BC",sum!B37,"*")</f>
        <v>*</v>
      </c>
      <c r="V44" s="2"/>
      <c r="W44" s="2" t="str">
        <f>IF(sum!A37="BC",sum!E37,"*")</f>
        <v>*</v>
      </c>
      <c r="Z44" s="2" t="s">
        <v>186</v>
      </c>
      <c r="AA44" s="2" t="s">
        <v>187</v>
      </c>
      <c r="AB44" s="2">
        <v>2025</v>
      </c>
      <c r="AC44" s="2" t="str">
        <f>IF(sum!A37="MA",sum!B37,"*")</f>
        <v>*</v>
      </c>
      <c r="AD44" s="2"/>
      <c r="AE44" s="2" t="str">
        <f>IF(sum!A37="MA",sum!E37,"*")</f>
        <v>*</v>
      </c>
      <c r="AH44" s="2" t="s">
        <v>186</v>
      </c>
      <c r="AI44" s="2" t="s">
        <v>187</v>
      </c>
      <c r="AJ44" s="2">
        <v>2025</v>
      </c>
      <c r="AK44" s="2" t="str">
        <f>IF(sum!A37="ON",sum!B37,"*")</f>
        <v>*</v>
      </c>
      <c r="AL44" s="2"/>
      <c r="AM44" s="2" t="str">
        <f>IF(sum!A37="ON",sum!E37,"*")</f>
        <v>*</v>
      </c>
      <c r="AP44" s="2" t="s">
        <v>186</v>
      </c>
      <c r="AQ44" s="2" t="s">
        <v>187</v>
      </c>
      <c r="AR44" s="2">
        <v>2025</v>
      </c>
      <c r="AS44" s="2" t="str">
        <f>IF(sum!A37="QU",sum!B37,"*")</f>
        <v>*</v>
      </c>
      <c r="AT44" s="2"/>
      <c r="AU44" s="2" t="str">
        <f>IF(sum!A37="QU",sum!E37,"*")</f>
        <v>*</v>
      </c>
      <c r="AX44" s="2" t="s">
        <v>186</v>
      </c>
      <c r="AY44" s="2" t="s">
        <v>187</v>
      </c>
      <c r="AZ44" s="2">
        <v>2025</v>
      </c>
      <c r="BA44" s="2" t="str">
        <f>IF(sum!A37="SA",sum!B37,"*")</f>
        <v>*</v>
      </c>
      <c r="BB44" s="2"/>
      <c r="BC44" s="2" t="str">
        <f>IF(sum!A37="SA",sum!E37,"*")</f>
        <v>*</v>
      </c>
    </row>
    <row r="45" spans="2:55">
      <c r="B45" s="2" t="s">
        <v>186</v>
      </c>
      <c r="C45" s="2" t="s">
        <v>187</v>
      </c>
      <c r="D45" s="2">
        <v>2025</v>
      </c>
      <c r="E45" s="2" t="str">
        <f>IF(sum!A38="AL",sum!B38,"*")</f>
        <v>OS-AuxiliaryMot_ELE1</v>
      </c>
      <c r="F45" s="2"/>
      <c r="G45" s="2">
        <f>IF(sum!A38="AL",sum!E38,"*")</f>
        <v>0.266328471781865</v>
      </c>
      <c r="H45" s="2"/>
      <c r="J45" s="2" t="s">
        <v>186</v>
      </c>
      <c r="K45" s="2" t="s">
        <v>187</v>
      </c>
      <c r="L45" s="2">
        <v>2025</v>
      </c>
      <c r="M45" s="2" t="str">
        <f>IF(sum!A38="AT",sum!B38,"*")</f>
        <v>*</v>
      </c>
      <c r="N45" s="2"/>
      <c r="O45" s="2" t="str">
        <f>IF(sum!A38="AT",sum!E38,"*")</f>
        <v>*</v>
      </c>
      <c r="R45" s="2" t="s">
        <v>186</v>
      </c>
      <c r="S45" s="2" t="s">
        <v>187</v>
      </c>
      <c r="T45" s="2">
        <v>2025</v>
      </c>
      <c r="U45" s="2" t="str">
        <f>IF(sum!A38="BC",sum!B38,"*")</f>
        <v>*</v>
      </c>
      <c r="V45" s="2"/>
      <c r="W45" s="2" t="str">
        <f>IF(sum!A38="BC",sum!E38,"*")</f>
        <v>*</v>
      </c>
      <c r="Z45" s="2" t="s">
        <v>186</v>
      </c>
      <c r="AA45" s="2" t="s">
        <v>187</v>
      </c>
      <c r="AB45" s="2">
        <v>2025</v>
      </c>
      <c r="AC45" s="2" t="str">
        <f>IF(sum!A38="MA",sum!B38,"*")</f>
        <v>*</v>
      </c>
      <c r="AD45" s="2"/>
      <c r="AE45" s="2" t="str">
        <f>IF(sum!A38="MA",sum!E38,"*")</f>
        <v>*</v>
      </c>
      <c r="AH45" s="2" t="s">
        <v>186</v>
      </c>
      <c r="AI45" s="2" t="s">
        <v>187</v>
      </c>
      <c r="AJ45" s="2">
        <v>2025</v>
      </c>
      <c r="AK45" s="2" t="str">
        <f>IF(sum!A38="ON",sum!B38,"*")</f>
        <v>*</v>
      </c>
      <c r="AL45" s="2"/>
      <c r="AM45" s="2" t="str">
        <f>IF(sum!A38="ON",sum!E38,"*")</f>
        <v>*</v>
      </c>
      <c r="AP45" s="2" t="s">
        <v>186</v>
      </c>
      <c r="AQ45" s="2" t="s">
        <v>187</v>
      </c>
      <c r="AR45" s="2">
        <v>2025</v>
      </c>
      <c r="AS45" s="2" t="str">
        <f>IF(sum!A38="QU",sum!B38,"*")</f>
        <v>*</v>
      </c>
      <c r="AT45" s="2"/>
      <c r="AU45" s="2" t="str">
        <f>IF(sum!A38="QU",sum!E38,"*")</f>
        <v>*</v>
      </c>
      <c r="AX45" s="2" t="s">
        <v>186</v>
      </c>
      <c r="AY45" s="2" t="s">
        <v>187</v>
      </c>
      <c r="AZ45" s="2">
        <v>2025</v>
      </c>
      <c r="BA45" s="2" t="str">
        <f>IF(sum!A38="SA",sum!B38,"*")</f>
        <v>*</v>
      </c>
      <c r="BB45" s="2"/>
      <c r="BC45" s="2" t="str">
        <f>IF(sum!A38="SA",sum!E38,"*")</f>
        <v>*</v>
      </c>
    </row>
    <row r="46" spans="2:55">
      <c r="B46" s="2" t="s">
        <v>186</v>
      </c>
      <c r="C46" s="2" t="s">
        <v>187</v>
      </c>
      <c r="D46" s="2">
        <v>2025</v>
      </c>
      <c r="E46" s="2" t="str">
        <f>IF(sum!A39="AL",sum!B39,"*")</f>
        <v>OS-Light_ELE1</v>
      </c>
      <c r="F46" s="2"/>
      <c r="G46" s="2">
        <f>IF(sum!A39="AL",sum!E39,"*")</f>
        <v>0.963855421686748</v>
      </c>
      <c r="H46" s="2"/>
      <c r="J46" s="2" t="s">
        <v>186</v>
      </c>
      <c r="K46" s="2" t="s">
        <v>187</v>
      </c>
      <c r="L46" s="2">
        <v>2025</v>
      </c>
      <c r="M46" s="2" t="str">
        <f>IF(sum!A39="AT",sum!B39,"*")</f>
        <v>*</v>
      </c>
      <c r="N46" s="2"/>
      <c r="O46" s="2" t="str">
        <f>IF(sum!A39="AT",sum!E39,"*")</f>
        <v>*</v>
      </c>
      <c r="R46" s="2" t="s">
        <v>186</v>
      </c>
      <c r="S46" s="2" t="s">
        <v>187</v>
      </c>
      <c r="T46" s="2">
        <v>2025</v>
      </c>
      <c r="U46" s="2" t="str">
        <f>IF(sum!A39="BC",sum!B39,"*")</f>
        <v>*</v>
      </c>
      <c r="V46" s="2"/>
      <c r="W46" s="2" t="str">
        <f>IF(sum!A39="BC",sum!E39,"*")</f>
        <v>*</v>
      </c>
      <c r="Z46" s="2" t="s">
        <v>186</v>
      </c>
      <c r="AA46" s="2" t="s">
        <v>187</v>
      </c>
      <c r="AB46" s="2">
        <v>2025</v>
      </c>
      <c r="AC46" s="2" t="str">
        <f>IF(sum!A39="MA",sum!B39,"*")</f>
        <v>*</v>
      </c>
      <c r="AD46" s="2"/>
      <c r="AE46" s="2" t="str">
        <f>IF(sum!A39="MA",sum!E39,"*")</f>
        <v>*</v>
      </c>
      <c r="AH46" s="2" t="s">
        <v>186</v>
      </c>
      <c r="AI46" s="2" t="s">
        <v>187</v>
      </c>
      <c r="AJ46" s="2">
        <v>2025</v>
      </c>
      <c r="AK46" s="2" t="str">
        <f>IF(sum!A39="ON",sum!B39,"*")</f>
        <v>*</v>
      </c>
      <c r="AL46" s="2"/>
      <c r="AM46" s="2" t="str">
        <f>IF(sum!A39="ON",sum!E39,"*")</f>
        <v>*</v>
      </c>
      <c r="AP46" s="2" t="s">
        <v>186</v>
      </c>
      <c r="AQ46" s="2" t="s">
        <v>187</v>
      </c>
      <c r="AR46" s="2">
        <v>2025</v>
      </c>
      <c r="AS46" s="2" t="str">
        <f>IF(sum!A39="QU",sum!B39,"*")</f>
        <v>*</v>
      </c>
      <c r="AT46" s="2"/>
      <c r="AU46" s="2" t="str">
        <f>IF(sum!A39="QU",sum!E39,"*")</f>
        <v>*</v>
      </c>
      <c r="AX46" s="2" t="s">
        <v>186</v>
      </c>
      <c r="AY46" s="2" t="s">
        <v>187</v>
      </c>
      <c r="AZ46" s="2">
        <v>2025</v>
      </c>
      <c r="BA46" s="2" t="str">
        <f>IF(sum!A39="SA",sum!B39,"*")</f>
        <v>*</v>
      </c>
      <c r="BB46" s="2"/>
      <c r="BC46" s="2" t="str">
        <f>IF(sum!A39="SA",sum!E39,"*")</f>
        <v>*</v>
      </c>
    </row>
    <row r="47" spans="2:55">
      <c r="B47" s="2" t="s">
        <v>186</v>
      </c>
      <c r="C47" s="2" t="s">
        <v>187</v>
      </c>
      <c r="D47" s="2">
        <v>2025</v>
      </c>
      <c r="E47" s="2" t="str">
        <f>IF(sum!A40="AL",sum!B40,"*")</f>
        <v>OS-SpCool_ELE1</v>
      </c>
      <c r="F47" s="2"/>
      <c r="G47" s="2">
        <f>IF(sum!A40="AL",sum!E40,"*")</f>
        <v>0.0760938490805328</v>
      </c>
      <c r="H47" s="2"/>
      <c r="J47" s="2" t="s">
        <v>186</v>
      </c>
      <c r="K47" s="2" t="s">
        <v>187</v>
      </c>
      <c r="L47" s="2">
        <v>2025</v>
      </c>
      <c r="M47" s="2" t="str">
        <f>IF(sum!A40="AT",sum!B40,"*")</f>
        <v>*</v>
      </c>
      <c r="N47" s="2"/>
      <c r="O47" s="2" t="str">
        <f>IF(sum!A40="AT",sum!E40,"*")</f>
        <v>*</v>
      </c>
      <c r="R47" s="2" t="s">
        <v>186</v>
      </c>
      <c r="S47" s="2" t="s">
        <v>187</v>
      </c>
      <c r="T47" s="2">
        <v>2025</v>
      </c>
      <c r="U47" s="2" t="str">
        <f>IF(sum!A40="BC",sum!B40,"*")</f>
        <v>*</v>
      </c>
      <c r="V47" s="2"/>
      <c r="W47" s="2" t="str">
        <f>IF(sum!A40="BC",sum!E40,"*")</f>
        <v>*</v>
      </c>
      <c r="Z47" s="2" t="s">
        <v>186</v>
      </c>
      <c r="AA47" s="2" t="s">
        <v>187</v>
      </c>
      <c r="AB47" s="2">
        <v>2025</v>
      </c>
      <c r="AC47" s="2" t="str">
        <f>IF(sum!A40="MA",sum!B40,"*")</f>
        <v>*</v>
      </c>
      <c r="AD47" s="2"/>
      <c r="AE47" s="2" t="str">
        <f>IF(sum!A40="MA",sum!E40,"*")</f>
        <v>*</v>
      </c>
      <c r="AH47" s="2" t="s">
        <v>186</v>
      </c>
      <c r="AI47" s="2" t="s">
        <v>187</v>
      </c>
      <c r="AJ47" s="2">
        <v>2025</v>
      </c>
      <c r="AK47" s="2" t="str">
        <f>IF(sum!A40="ON",sum!B40,"*")</f>
        <v>*</v>
      </c>
      <c r="AL47" s="2"/>
      <c r="AM47" s="2" t="str">
        <f>IF(sum!A40="ON",sum!E40,"*")</f>
        <v>*</v>
      </c>
      <c r="AP47" s="2" t="s">
        <v>186</v>
      </c>
      <c r="AQ47" s="2" t="s">
        <v>187</v>
      </c>
      <c r="AR47" s="2">
        <v>2025</v>
      </c>
      <c r="AS47" s="2" t="str">
        <f>IF(sum!A40="QU",sum!B40,"*")</f>
        <v>*</v>
      </c>
      <c r="AT47" s="2"/>
      <c r="AU47" s="2" t="str">
        <f>IF(sum!A40="QU",sum!E40,"*")</f>
        <v>*</v>
      </c>
      <c r="AX47" s="2" t="s">
        <v>186</v>
      </c>
      <c r="AY47" s="2" t="s">
        <v>187</v>
      </c>
      <c r="AZ47" s="2">
        <v>2025</v>
      </c>
      <c r="BA47" s="2" t="str">
        <f>IF(sum!A40="SA",sum!B40,"*")</f>
        <v>*</v>
      </c>
      <c r="BB47" s="2"/>
      <c r="BC47" s="2" t="str">
        <f>IF(sum!A40="SA",sum!E40,"*")</f>
        <v>*</v>
      </c>
    </row>
    <row r="48" spans="2:55">
      <c r="B48" s="2" t="s">
        <v>186</v>
      </c>
      <c r="C48" s="2" t="s">
        <v>187</v>
      </c>
      <c r="D48" s="2">
        <v>2025</v>
      </c>
      <c r="E48" s="2" t="str">
        <f>IF(sum!A41="AL",sum!B41,"*")</f>
        <v>OS-SpHeat_ELE1</v>
      </c>
      <c r="F48" s="2"/>
      <c r="G48" s="2">
        <f>IF(sum!A41="AL",sum!E41,"*")</f>
        <v>2.73937856689917</v>
      </c>
      <c r="H48" s="2"/>
      <c r="J48" s="2" t="s">
        <v>186</v>
      </c>
      <c r="K48" s="2" t="s">
        <v>187</v>
      </c>
      <c r="L48" s="2">
        <v>2025</v>
      </c>
      <c r="M48" s="2" t="str">
        <f>IF(sum!A41="AT",sum!B41,"*")</f>
        <v>*</v>
      </c>
      <c r="N48" s="2"/>
      <c r="O48" s="2" t="str">
        <f>IF(sum!A41="AT",sum!E41,"*")</f>
        <v>*</v>
      </c>
      <c r="R48" s="2" t="s">
        <v>186</v>
      </c>
      <c r="S48" s="2" t="s">
        <v>187</v>
      </c>
      <c r="T48" s="2">
        <v>2025</v>
      </c>
      <c r="U48" s="2" t="str">
        <f>IF(sum!A41="BC",sum!B41,"*")</f>
        <v>*</v>
      </c>
      <c r="V48" s="2"/>
      <c r="W48" s="2" t="str">
        <f>IF(sum!A41="BC",sum!E41,"*")</f>
        <v>*</v>
      </c>
      <c r="Z48" s="2" t="s">
        <v>186</v>
      </c>
      <c r="AA48" s="2" t="s">
        <v>187</v>
      </c>
      <c r="AB48" s="2">
        <v>2025</v>
      </c>
      <c r="AC48" s="2" t="str">
        <f>IF(sum!A41="MA",sum!B41,"*")</f>
        <v>*</v>
      </c>
      <c r="AD48" s="2"/>
      <c r="AE48" s="2" t="str">
        <f>IF(sum!A41="MA",sum!E41,"*")</f>
        <v>*</v>
      </c>
      <c r="AH48" s="2" t="s">
        <v>186</v>
      </c>
      <c r="AI48" s="2" t="s">
        <v>187</v>
      </c>
      <c r="AJ48" s="2">
        <v>2025</v>
      </c>
      <c r="AK48" s="2" t="str">
        <f>IF(sum!A41="ON",sum!B41,"*")</f>
        <v>*</v>
      </c>
      <c r="AL48" s="2"/>
      <c r="AM48" s="2" t="str">
        <f>IF(sum!A41="ON",sum!E41,"*")</f>
        <v>*</v>
      </c>
      <c r="AP48" s="2" t="s">
        <v>186</v>
      </c>
      <c r="AQ48" s="2" t="s">
        <v>187</v>
      </c>
      <c r="AR48" s="2">
        <v>2025</v>
      </c>
      <c r="AS48" s="2" t="str">
        <f>IF(sum!A41="QU",sum!B41,"*")</f>
        <v>*</v>
      </c>
      <c r="AT48" s="2"/>
      <c r="AU48" s="2" t="str">
        <f>IF(sum!A41="QU",sum!E41,"*")</f>
        <v>*</v>
      </c>
      <c r="AX48" s="2" t="s">
        <v>186</v>
      </c>
      <c r="AY48" s="2" t="s">
        <v>187</v>
      </c>
      <c r="AZ48" s="2">
        <v>2025</v>
      </c>
      <c r="BA48" s="2" t="str">
        <f>IF(sum!A41="SA",sum!B41,"*")</f>
        <v>*</v>
      </c>
      <c r="BB48" s="2"/>
      <c r="BC48" s="2" t="str">
        <f>IF(sum!A41="SA",sum!E41,"*")</f>
        <v>*</v>
      </c>
    </row>
    <row r="49" spans="2:55">
      <c r="B49" s="2" t="s">
        <v>186</v>
      </c>
      <c r="C49" s="2" t="s">
        <v>187</v>
      </c>
      <c r="D49" s="2">
        <v>2025</v>
      </c>
      <c r="E49" s="2" t="str">
        <f>IF(sum!A42="AL",sum!B42,"*")</f>
        <v>OS-WaterHeat_ELE1</v>
      </c>
      <c r="F49" s="2"/>
      <c r="G49" s="2">
        <f>IF(sum!A42="AL",sum!E42,"*")</f>
        <v>0.152187698161065</v>
      </c>
      <c r="H49" s="2"/>
      <c r="J49" s="2" t="s">
        <v>186</v>
      </c>
      <c r="K49" s="2" t="s">
        <v>187</v>
      </c>
      <c r="L49" s="2">
        <v>2025</v>
      </c>
      <c r="M49" s="2" t="str">
        <f>IF(sum!A42="AT",sum!B42,"*")</f>
        <v>*</v>
      </c>
      <c r="N49" s="2"/>
      <c r="O49" s="2" t="str">
        <f>IF(sum!A42="AT",sum!E42,"*")</f>
        <v>*</v>
      </c>
      <c r="R49" s="2" t="s">
        <v>186</v>
      </c>
      <c r="S49" s="2" t="s">
        <v>187</v>
      </c>
      <c r="T49" s="2">
        <v>2025</v>
      </c>
      <c r="U49" s="2" t="str">
        <f>IF(sum!A42="BC",sum!B42,"*")</f>
        <v>*</v>
      </c>
      <c r="V49" s="2"/>
      <c r="W49" s="2" t="str">
        <f>IF(sum!A42="BC",sum!E42,"*")</f>
        <v>*</v>
      </c>
      <c r="Z49" s="2" t="s">
        <v>186</v>
      </c>
      <c r="AA49" s="2" t="s">
        <v>187</v>
      </c>
      <c r="AB49" s="2">
        <v>2025</v>
      </c>
      <c r="AC49" s="2" t="str">
        <f>IF(sum!A42="MA",sum!B42,"*")</f>
        <v>*</v>
      </c>
      <c r="AD49" s="2"/>
      <c r="AE49" s="2" t="str">
        <f>IF(sum!A42="MA",sum!E42,"*")</f>
        <v>*</v>
      </c>
      <c r="AH49" s="2" t="s">
        <v>186</v>
      </c>
      <c r="AI49" s="2" t="s">
        <v>187</v>
      </c>
      <c r="AJ49" s="2">
        <v>2025</v>
      </c>
      <c r="AK49" s="2" t="str">
        <f>IF(sum!A42="ON",sum!B42,"*")</f>
        <v>*</v>
      </c>
      <c r="AL49" s="2"/>
      <c r="AM49" s="2" t="str">
        <f>IF(sum!A42="ON",sum!E42,"*")</f>
        <v>*</v>
      </c>
      <c r="AP49" s="2" t="s">
        <v>186</v>
      </c>
      <c r="AQ49" s="2" t="s">
        <v>187</v>
      </c>
      <c r="AR49" s="2">
        <v>2025</v>
      </c>
      <c r="AS49" s="2" t="str">
        <f>IF(sum!A42="QU",sum!B42,"*")</f>
        <v>*</v>
      </c>
      <c r="AT49" s="2"/>
      <c r="AU49" s="2" t="str">
        <f>IF(sum!A42="QU",sum!E42,"*")</f>
        <v>*</v>
      </c>
      <c r="AX49" s="2" t="s">
        <v>186</v>
      </c>
      <c r="AY49" s="2" t="s">
        <v>187</v>
      </c>
      <c r="AZ49" s="2">
        <v>2025</v>
      </c>
      <c r="BA49" s="2" t="str">
        <f>IF(sum!A42="SA",sum!B42,"*")</f>
        <v>*</v>
      </c>
      <c r="BB49" s="2"/>
      <c r="BC49" s="2" t="str">
        <f>IF(sum!A42="SA",sum!E42,"*")</f>
        <v>*</v>
      </c>
    </row>
    <row r="50" spans="2:55">
      <c r="B50" s="2" t="s">
        <v>186</v>
      </c>
      <c r="C50" s="2" t="s">
        <v>187</v>
      </c>
      <c r="D50" s="2">
        <v>2025</v>
      </c>
      <c r="E50" s="2" t="str">
        <f>IF(sum!A43="AL",sum!B43,"*")</f>
        <v>OTH-AuxiliaryEquip_ELE1</v>
      </c>
      <c r="F50" s="2"/>
      <c r="G50" s="2">
        <f>IF(sum!A43="AL",sum!E43,"*")</f>
        <v>0.042274360600296</v>
      </c>
      <c r="H50" s="2"/>
      <c r="J50" s="2" t="s">
        <v>186</v>
      </c>
      <c r="K50" s="2" t="s">
        <v>187</v>
      </c>
      <c r="L50" s="2">
        <v>2025</v>
      </c>
      <c r="M50" s="2" t="str">
        <f>IF(sum!A43="AT",sum!B43,"*")</f>
        <v>*</v>
      </c>
      <c r="N50" s="2"/>
      <c r="O50" s="2" t="str">
        <f>IF(sum!A43="AT",sum!E43,"*")</f>
        <v>*</v>
      </c>
      <c r="R50" s="2" t="s">
        <v>186</v>
      </c>
      <c r="S50" s="2" t="s">
        <v>187</v>
      </c>
      <c r="T50" s="2">
        <v>2025</v>
      </c>
      <c r="U50" s="2" t="str">
        <f>IF(sum!A43="BC",sum!B43,"*")</f>
        <v>*</v>
      </c>
      <c r="V50" s="2"/>
      <c r="W50" s="2" t="str">
        <f>IF(sum!A43="BC",sum!E43,"*")</f>
        <v>*</v>
      </c>
      <c r="Z50" s="2" t="s">
        <v>186</v>
      </c>
      <c r="AA50" s="2" t="s">
        <v>187</v>
      </c>
      <c r="AB50" s="2">
        <v>2025</v>
      </c>
      <c r="AC50" s="2" t="str">
        <f>IF(sum!A43="MA",sum!B43,"*")</f>
        <v>*</v>
      </c>
      <c r="AD50" s="2"/>
      <c r="AE50" s="2" t="str">
        <f>IF(sum!A43="MA",sum!E43,"*")</f>
        <v>*</v>
      </c>
      <c r="AH50" s="2" t="s">
        <v>186</v>
      </c>
      <c r="AI50" s="2" t="s">
        <v>187</v>
      </c>
      <c r="AJ50" s="2">
        <v>2025</v>
      </c>
      <c r="AK50" s="2" t="str">
        <f>IF(sum!A43="ON",sum!B43,"*")</f>
        <v>*</v>
      </c>
      <c r="AL50" s="2"/>
      <c r="AM50" s="2" t="str">
        <f>IF(sum!A43="ON",sum!E43,"*")</f>
        <v>*</v>
      </c>
      <c r="AP50" s="2" t="s">
        <v>186</v>
      </c>
      <c r="AQ50" s="2" t="s">
        <v>187</v>
      </c>
      <c r="AR50" s="2">
        <v>2025</v>
      </c>
      <c r="AS50" s="2" t="str">
        <f>IF(sum!A43="QU",sum!B43,"*")</f>
        <v>*</v>
      </c>
      <c r="AT50" s="2"/>
      <c r="AU50" s="2" t="str">
        <f>IF(sum!A43="QU",sum!E43,"*")</f>
        <v>*</v>
      </c>
      <c r="AX50" s="2" t="s">
        <v>186</v>
      </c>
      <c r="AY50" s="2" t="s">
        <v>187</v>
      </c>
      <c r="AZ50" s="2">
        <v>2025</v>
      </c>
      <c r="BA50" s="2" t="str">
        <f>IF(sum!A43="SA",sum!B43,"*")</f>
        <v>*</v>
      </c>
      <c r="BB50" s="2"/>
      <c r="BC50" s="2" t="str">
        <f>IF(sum!A43="SA",sum!E43,"*")</f>
        <v>*</v>
      </c>
    </row>
    <row r="51" spans="2:55">
      <c r="B51" s="2" t="s">
        <v>186</v>
      </c>
      <c r="C51" s="2" t="s">
        <v>187</v>
      </c>
      <c r="D51" s="2">
        <v>2025</v>
      </c>
      <c r="E51" s="2" t="str">
        <f>IF(sum!A44="AL",sum!B44,"*")</f>
        <v>OTH-AuxiliaryMot_ELE1</v>
      </c>
      <c r="F51" s="2"/>
      <c r="G51" s="2">
        <f>IF(sum!A44="AL",sum!E44,"*")</f>
        <v>0.0126823081800888</v>
      </c>
      <c r="H51" s="2"/>
      <c r="J51" s="2" t="s">
        <v>186</v>
      </c>
      <c r="K51" s="2" t="s">
        <v>187</v>
      </c>
      <c r="L51" s="2">
        <v>2025</v>
      </c>
      <c r="M51" s="2" t="str">
        <f>IF(sum!A44="AT",sum!B44,"*")</f>
        <v>*</v>
      </c>
      <c r="N51" s="2"/>
      <c r="O51" s="2" t="str">
        <f>IF(sum!A44="AT",sum!E44,"*")</f>
        <v>*</v>
      </c>
      <c r="R51" s="2" t="s">
        <v>186</v>
      </c>
      <c r="S51" s="2" t="s">
        <v>187</v>
      </c>
      <c r="T51" s="2">
        <v>2025</v>
      </c>
      <c r="U51" s="2" t="str">
        <f>IF(sum!A44="BC",sum!B44,"*")</f>
        <v>*</v>
      </c>
      <c r="V51" s="2"/>
      <c r="W51" s="2" t="str">
        <f>IF(sum!A44="BC",sum!E44,"*")</f>
        <v>*</v>
      </c>
      <c r="Z51" s="2" t="s">
        <v>186</v>
      </c>
      <c r="AA51" s="2" t="s">
        <v>187</v>
      </c>
      <c r="AB51" s="2">
        <v>2025</v>
      </c>
      <c r="AC51" s="2" t="str">
        <f>IF(sum!A44="MA",sum!B44,"*")</f>
        <v>*</v>
      </c>
      <c r="AD51" s="2"/>
      <c r="AE51" s="2" t="str">
        <f>IF(sum!A44="MA",sum!E44,"*")</f>
        <v>*</v>
      </c>
      <c r="AH51" s="2" t="s">
        <v>186</v>
      </c>
      <c r="AI51" s="2" t="s">
        <v>187</v>
      </c>
      <c r="AJ51" s="2">
        <v>2025</v>
      </c>
      <c r="AK51" s="2" t="str">
        <f>IF(sum!A44="ON",sum!B44,"*")</f>
        <v>*</v>
      </c>
      <c r="AL51" s="2"/>
      <c r="AM51" s="2" t="str">
        <f>IF(sum!A44="ON",sum!E44,"*")</f>
        <v>*</v>
      </c>
      <c r="AP51" s="2" t="s">
        <v>186</v>
      </c>
      <c r="AQ51" s="2" t="s">
        <v>187</v>
      </c>
      <c r="AR51" s="2">
        <v>2025</v>
      </c>
      <c r="AS51" s="2" t="str">
        <f>IF(sum!A44="QU",sum!B44,"*")</f>
        <v>*</v>
      </c>
      <c r="AT51" s="2"/>
      <c r="AU51" s="2" t="str">
        <f>IF(sum!A44="QU",sum!E44,"*")</f>
        <v>*</v>
      </c>
      <c r="AX51" s="2" t="s">
        <v>186</v>
      </c>
      <c r="AY51" s="2" t="s">
        <v>187</v>
      </c>
      <c r="AZ51" s="2">
        <v>2025</v>
      </c>
      <c r="BA51" s="2" t="str">
        <f>IF(sum!A44="SA",sum!B44,"*")</f>
        <v>*</v>
      </c>
      <c r="BB51" s="2"/>
      <c r="BC51" s="2" t="str">
        <f>IF(sum!A44="SA",sum!E44,"*")</f>
        <v>*</v>
      </c>
    </row>
    <row r="52" spans="2:55">
      <c r="B52" s="2" t="s">
        <v>186</v>
      </c>
      <c r="C52" s="2" t="s">
        <v>187</v>
      </c>
      <c r="D52" s="2">
        <v>2025</v>
      </c>
      <c r="E52" s="2" t="str">
        <f>IF(sum!A45="AL",sum!B45,"*")</f>
        <v>OTH-Light_ELE1</v>
      </c>
      <c r="F52" s="2"/>
      <c r="G52" s="2">
        <f>IF(sum!A45="AL",sum!E45,"*")</f>
        <v>0.0507292327203552</v>
      </c>
      <c r="H52" s="2"/>
      <c r="J52" s="2" t="s">
        <v>186</v>
      </c>
      <c r="K52" s="2" t="s">
        <v>187</v>
      </c>
      <c r="L52" s="2">
        <v>2025</v>
      </c>
      <c r="M52" s="2" t="str">
        <f>IF(sum!A45="AT",sum!B45,"*")</f>
        <v>*</v>
      </c>
      <c r="N52" s="2"/>
      <c r="O52" s="2" t="str">
        <f>IF(sum!A45="AT",sum!E45,"*")</f>
        <v>*</v>
      </c>
      <c r="R52" s="2" t="s">
        <v>186</v>
      </c>
      <c r="S52" s="2" t="s">
        <v>187</v>
      </c>
      <c r="T52" s="2">
        <v>2025</v>
      </c>
      <c r="U52" s="2" t="str">
        <f>IF(sum!A45="BC",sum!B45,"*")</f>
        <v>*</v>
      </c>
      <c r="V52" s="2"/>
      <c r="W52" s="2" t="str">
        <f>IF(sum!A45="BC",sum!E45,"*")</f>
        <v>*</v>
      </c>
      <c r="Z52" s="2" t="s">
        <v>186</v>
      </c>
      <c r="AA52" s="2" t="s">
        <v>187</v>
      </c>
      <c r="AB52" s="2">
        <v>2025</v>
      </c>
      <c r="AC52" s="2" t="str">
        <f>IF(sum!A45="MA",sum!B45,"*")</f>
        <v>*</v>
      </c>
      <c r="AD52" s="2"/>
      <c r="AE52" s="2" t="str">
        <f>IF(sum!A45="MA",sum!E45,"*")</f>
        <v>*</v>
      </c>
      <c r="AH52" s="2" t="s">
        <v>186</v>
      </c>
      <c r="AI52" s="2" t="s">
        <v>187</v>
      </c>
      <c r="AJ52" s="2">
        <v>2025</v>
      </c>
      <c r="AK52" s="2" t="str">
        <f>IF(sum!A45="ON",sum!B45,"*")</f>
        <v>*</v>
      </c>
      <c r="AL52" s="2"/>
      <c r="AM52" s="2" t="str">
        <f>IF(sum!A45="ON",sum!E45,"*")</f>
        <v>*</v>
      </c>
      <c r="AP52" s="2" t="s">
        <v>186</v>
      </c>
      <c r="AQ52" s="2" t="s">
        <v>187</v>
      </c>
      <c r="AR52" s="2">
        <v>2025</v>
      </c>
      <c r="AS52" s="2" t="str">
        <f>IF(sum!A45="QU",sum!B45,"*")</f>
        <v>*</v>
      </c>
      <c r="AT52" s="2"/>
      <c r="AU52" s="2" t="str">
        <f>IF(sum!A45="QU",sum!E45,"*")</f>
        <v>*</v>
      </c>
      <c r="AX52" s="2" t="s">
        <v>186</v>
      </c>
      <c r="AY52" s="2" t="s">
        <v>187</v>
      </c>
      <c r="AZ52" s="2">
        <v>2025</v>
      </c>
      <c r="BA52" s="2" t="str">
        <f>IF(sum!A45="SA",sum!B45,"*")</f>
        <v>*</v>
      </c>
      <c r="BB52" s="2"/>
      <c r="BC52" s="2" t="str">
        <f>IF(sum!A45="SA",sum!E45,"*")</f>
        <v>*</v>
      </c>
    </row>
    <row r="53" spans="2:55">
      <c r="B53" s="2" t="s">
        <v>186</v>
      </c>
      <c r="C53" s="2" t="s">
        <v>187</v>
      </c>
      <c r="D53" s="2">
        <v>2025</v>
      </c>
      <c r="E53" s="2" t="str">
        <f>IF(sum!A46="AL",sum!B46,"*")</f>
        <v>OTH-SpHeat_ELE1</v>
      </c>
      <c r="F53" s="2"/>
      <c r="G53" s="2">
        <f>IF(sum!A46="AL",sum!E46,"*")</f>
        <v>0.124004791094201</v>
      </c>
      <c r="H53" s="2"/>
      <c r="J53" s="2" t="s">
        <v>186</v>
      </c>
      <c r="K53" s="2" t="s">
        <v>187</v>
      </c>
      <c r="L53" s="2">
        <v>2025</v>
      </c>
      <c r="M53" s="2" t="str">
        <f>IF(sum!A46="AT",sum!B46,"*")</f>
        <v>*</v>
      </c>
      <c r="N53" s="2"/>
      <c r="O53" s="2" t="str">
        <f>IF(sum!A46="AT",sum!E46,"*")</f>
        <v>*</v>
      </c>
      <c r="R53" s="2" t="s">
        <v>186</v>
      </c>
      <c r="S53" s="2" t="s">
        <v>187</v>
      </c>
      <c r="T53" s="2">
        <v>2025</v>
      </c>
      <c r="U53" s="2" t="str">
        <f>IF(sum!A46="BC",sum!B46,"*")</f>
        <v>*</v>
      </c>
      <c r="V53" s="2"/>
      <c r="W53" s="2" t="str">
        <f>IF(sum!A46="BC",sum!E46,"*")</f>
        <v>*</v>
      </c>
      <c r="Z53" s="2" t="s">
        <v>186</v>
      </c>
      <c r="AA53" s="2" t="s">
        <v>187</v>
      </c>
      <c r="AB53" s="2">
        <v>2025</v>
      </c>
      <c r="AC53" s="2" t="str">
        <f>IF(sum!A46="MA",sum!B46,"*")</f>
        <v>*</v>
      </c>
      <c r="AD53" s="2"/>
      <c r="AE53" s="2" t="str">
        <f>IF(sum!A46="MA",sum!E46,"*")</f>
        <v>*</v>
      </c>
      <c r="AH53" s="2" t="s">
        <v>186</v>
      </c>
      <c r="AI53" s="2" t="s">
        <v>187</v>
      </c>
      <c r="AJ53" s="2">
        <v>2025</v>
      </c>
      <c r="AK53" s="2" t="str">
        <f>IF(sum!A46="ON",sum!B46,"*")</f>
        <v>*</v>
      </c>
      <c r="AL53" s="2"/>
      <c r="AM53" s="2" t="str">
        <f>IF(sum!A46="ON",sum!E46,"*")</f>
        <v>*</v>
      </c>
      <c r="AP53" s="2" t="s">
        <v>186</v>
      </c>
      <c r="AQ53" s="2" t="s">
        <v>187</v>
      </c>
      <c r="AR53" s="2">
        <v>2025</v>
      </c>
      <c r="AS53" s="2" t="str">
        <f>IF(sum!A46="QU",sum!B46,"*")</f>
        <v>*</v>
      </c>
      <c r="AT53" s="2"/>
      <c r="AU53" s="2" t="str">
        <f>IF(sum!A46="QU",sum!E46,"*")</f>
        <v>*</v>
      </c>
      <c r="AX53" s="2" t="s">
        <v>186</v>
      </c>
      <c r="AY53" s="2" t="s">
        <v>187</v>
      </c>
      <c r="AZ53" s="2">
        <v>2025</v>
      </c>
      <c r="BA53" s="2" t="str">
        <f>IF(sum!A46="SA",sum!B46,"*")</f>
        <v>*</v>
      </c>
      <c r="BB53" s="2"/>
      <c r="BC53" s="2" t="str">
        <f>IF(sum!A46="SA",sum!E46,"*")</f>
        <v>*</v>
      </c>
    </row>
    <row r="54" spans="2:55">
      <c r="B54" s="2" t="s">
        <v>186</v>
      </c>
      <c r="C54" s="2" t="s">
        <v>187</v>
      </c>
      <c r="D54" s="2">
        <v>2025</v>
      </c>
      <c r="E54" s="2" t="str">
        <f>IF(sum!A47="AL",sum!B47,"*")</f>
        <v>OTH-WaterHeat_ELE1</v>
      </c>
      <c r="F54" s="2"/>
      <c r="G54" s="2">
        <f>IF(sum!A47="AL",sum!E47,"*")</f>
        <v>0.00845487212005919</v>
      </c>
      <c r="H54" s="2"/>
      <c r="J54" s="2" t="s">
        <v>186</v>
      </c>
      <c r="K54" s="2" t="s">
        <v>187</v>
      </c>
      <c r="L54" s="2">
        <v>2025</v>
      </c>
      <c r="M54" s="2" t="str">
        <f>IF(sum!A47="AT",sum!B47,"*")</f>
        <v>*</v>
      </c>
      <c r="N54" s="2"/>
      <c r="O54" s="2" t="str">
        <f>IF(sum!A47="AT",sum!E47,"*")</f>
        <v>*</v>
      </c>
      <c r="R54" s="2" t="s">
        <v>186</v>
      </c>
      <c r="S54" s="2" t="s">
        <v>187</v>
      </c>
      <c r="T54" s="2">
        <v>2025</v>
      </c>
      <c r="U54" s="2" t="str">
        <f>IF(sum!A47="BC",sum!B47,"*")</f>
        <v>*</v>
      </c>
      <c r="V54" s="2"/>
      <c r="W54" s="2" t="str">
        <f>IF(sum!A47="BC",sum!E47,"*")</f>
        <v>*</v>
      </c>
      <c r="Z54" s="2" t="s">
        <v>186</v>
      </c>
      <c r="AA54" s="2" t="s">
        <v>187</v>
      </c>
      <c r="AB54" s="2">
        <v>2025</v>
      </c>
      <c r="AC54" s="2" t="str">
        <f>IF(sum!A47="MA",sum!B47,"*")</f>
        <v>*</v>
      </c>
      <c r="AD54" s="2"/>
      <c r="AE54" s="2" t="str">
        <f>IF(sum!A47="MA",sum!E47,"*")</f>
        <v>*</v>
      </c>
      <c r="AH54" s="2" t="s">
        <v>186</v>
      </c>
      <c r="AI54" s="2" t="s">
        <v>187</v>
      </c>
      <c r="AJ54" s="2">
        <v>2025</v>
      </c>
      <c r="AK54" s="2" t="str">
        <f>IF(sum!A47="ON",sum!B47,"*")</f>
        <v>*</v>
      </c>
      <c r="AL54" s="2"/>
      <c r="AM54" s="2" t="str">
        <f>IF(sum!A47="ON",sum!E47,"*")</f>
        <v>*</v>
      </c>
      <c r="AP54" s="2" t="s">
        <v>186</v>
      </c>
      <c r="AQ54" s="2" t="s">
        <v>187</v>
      </c>
      <c r="AR54" s="2">
        <v>2025</v>
      </c>
      <c r="AS54" s="2" t="str">
        <f>IF(sum!A47="QU",sum!B47,"*")</f>
        <v>*</v>
      </c>
      <c r="AT54" s="2"/>
      <c r="AU54" s="2" t="str">
        <f>IF(sum!A47="QU",sum!E47,"*")</f>
        <v>*</v>
      </c>
      <c r="AX54" s="2" t="s">
        <v>186</v>
      </c>
      <c r="AY54" s="2" t="s">
        <v>187</v>
      </c>
      <c r="AZ54" s="2">
        <v>2025</v>
      </c>
      <c r="BA54" s="2" t="str">
        <f>IF(sum!A47="SA",sum!B47,"*")</f>
        <v>*</v>
      </c>
      <c r="BB54" s="2"/>
      <c r="BC54" s="2" t="str">
        <f>IF(sum!A47="SA",sum!E47,"*")</f>
        <v>*</v>
      </c>
    </row>
    <row r="55" spans="2:55">
      <c r="B55" s="2" t="s">
        <v>186</v>
      </c>
      <c r="C55" s="2" t="s">
        <v>187</v>
      </c>
      <c r="D55" s="2">
        <v>2025</v>
      </c>
      <c r="E55" s="2" t="str">
        <f>IF(sum!A48="AL",sum!B48,"*")</f>
        <v>R_ES-APP-CD_ELC1</v>
      </c>
      <c r="F55" s="2"/>
      <c r="G55" s="2">
        <f>IF(sum!A48="AL",sum!E48,"*")</f>
        <v>1.65915772752536</v>
      </c>
      <c r="H55" s="2"/>
      <c r="J55" s="2" t="s">
        <v>186</v>
      </c>
      <c r="K55" s="2" t="s">
        <v>187</v>
      </c>
      <c r="L55" s="2">
        <v>2025</v>
      </c>
      <c r="M55" s="2" t="str">
        <f>IF(sum!A48="AT",sum!B48,"*")</f>
        <v>*</v>
      </c>
      <c r="N55" s="2"/>
      <c r="O55" s="2" t="str">
        <f>IF(sum!A48="AT",sum!E48,"*")</f>
        <v>*</v>
      </c>
      <c r="R55" s="2" t="s">
        <v>186</v>
      </c>
      <c r="S55" s="2" t="s">
        <v>187</v>
      </c>
      <c r="T55" s="2">
        <v>2025</v>
      </c>
      <c r="U55" s="2" t="str">
        <f>IF(sum!A48="BC",sum!B48,"*")</f>
        <v>*</v>
      </c>
      <c r="V55" s="2"/>
      <c r="W55" s="2" t="str">
        <f>IF(sum!A48="BC",sum!E48,"*")</f>
        <v>*</v>
      </c>
      <c r="Z55" s="2" t="s">
        <v>186</v>
      </c>
      <c r="AA55" s="2" t="s">
        <v>187</v>
      </c>
      <c r="AB55" s="2">
        <v>2025</v>
      </c>
      <c r="AC55" s="2" t="str">
        <f>IF(sum!A48="MA",sum!B48,"*")</f>
        <v>*</v>
      </c>
      <c r="AD55" s="2"/>
      <c r="AE55" s="2" t="str">
        <f>IF(sum!A48="MA",sum!E48,"*")</f>
        <v>*</v>
      </c>
      <c r="AH55" s="2" t="s">
        <v>186</v>
      </c>
      <c r="AI55" s="2" t="s">
        <v>187</v>
      </c>
      <c r="AJ55" s="2">
        <v>2025</v>
      </c>
      <c r="AK55" s="2" t="str">
        <f>IF(sum!A48="ON",sum!B48,"*")</f>
        <v>*</v>
      </c>
      <c r="AL55" s="2"/>
      <c r="AM55" s="2" t="str">
        <f>IF(sum!A48="ON",sum!E48,"*")</f>
        <v>*</v>
      </c>
      <c r="AP55" s="2" t="s">
        <v>186</v>
      </c>
      <c r="AQ55" s="2" t="s">
        <v>187</v>
      </c>
      <c r="AR55" s="2">
        <v>2025</v>
      </c>
      <c r="AS55" s="2" t="str">
        <f>IF(sum!A48="QU",sum!B48,"*")</f>
        <v>*</v>
      </c>
      <c r="AT55" s="2"/>
      <c r="AU55" s="2" t="str">
        <f>IF(sum!A48="QU",sum!E48,"*")</f>
        <v>*</v>
      </c>
      <c r="AX55" s="2" t="s">
        <v>186</v>
      </c>
      <c r="AY55" s="2" t="s">
        <v>187</v>
      </c>
      <c r="AZ55" s="2">
        <v>2025</v>
      </c>
      <c r="BA55" s="2" t="str">
        <f>IF(sum!A48="SA",sum!B48,"*")</f>
        <v>*</v>
      </c>
      <c r="BB55" s="2"/>
      <c r="BC55" s="2" t="str">
        <f>IF(sum!A48="SA",sum!E48,"*")</f>
        <v>*</v>
      </c>
    </row>
    <row r="56" spans="2:55">
      <c r="B56" s="2" t="s">
        <v>186</v>
      </c>
      <c r="C56" s="2" t="s">
        <v>187</v>
      </c>
      <c r="D56" s="2">
        <v>2025</v>
      </c>
      <c r="E56" s="2" t="str">
        <f>IF(sum!A49="AL",sum!B49,"*")</f>
        <v>R_ES-APP-CW_ELC1</v>
      </c>
      <c r="F56" s="2"/>
      <c r="G56" s="2">
        <f>IF(sum!A49="AL",sum!E49,"*")</f>
        <v>0.18609682400938</v>
      </c>
      <c r="H56" s="2"/>
      <c r="J56" s="2" t="s">
        <v>186</v>
      </c>
      <c r="K56" s="2" t="s">
        <v>187</v>
      </c>
      <c r="L56" s="2">
        <v>2025</v>
      </c>
      <c r="M56" s="2" t="str">
        <f>IF(sum!A49="AT",sum!B49,"*")</f>
        <v>*</v>
      </c>
      <c r="N56" s="2"/>
      <c r="O56" s="2" t="str">
        <f>IF(sum!A49="AT",sum!E49,"*")</f>
        <v>*</v>
      </c>
      <c r="R56" s="2" t="s">
        <v>186</v>
      </c>
      <c r="S56" s="2" t="s">
        <v>187</v>
      </c>
      <c r="T56" s="2">
        <v>2025</v>
      </c>
      <c r="U56" s="2" t="str">
        <f>IF(sum!A49="BC",sum!B49,"*")</f>
        <v>*</v>
      </c>
      <c r="V56" s="2"/>
      <c r="W56" s="2" t="str">
        <f>IF(sum!A49="BC",sum!E49,"*")</f>
        <v>*</v>
      </c>
      <c r="Z56" s="2" t="s">
        <v>186</v>
      </c>
      <c r="AA56" s="2" t="s">
        <v>187</v>
      </c>
      <c r="AB56" s="2">
        <v>2025</v>
      </c>
      <c r="AC56" s="2" t="str">
        <f>IF(sum!A49="MA",sum!B49,"*")</f>
        <v>*</v>
      </c>
      <c r="AD56" s="2"/>
      <c r="AE56" s="2" t="str">
        <f>IF(sum!A49="MA",sum!E49,"*")</f>
        <v>*</v>
      </c>
      <c r="AH56" s="2" t="s">
        <v>186</v>
      </c>
      <c r="AI56" s="2" t="s">
        <v>187</v>
      </c>
      <c r="AJ56" s="2">
        <v>2025</v>
      </c>
      <c r="AK56" s="2" t="str">
        <f>IF(sum!A49="ON",sum!B49,"*")</f>
        <v>*</v>
      </c>
      <c r="AL56" s="2"/>
      <c r="AM56" s="2" t="str">
        <f>IF(sum!A49="ON",sum!E49,"*")</f>
        <v>*</v>
      </c>
      <c r="AP56" s="2" t="s">
        <v>186</v>
      </c>
      <c r="AQ56" s="2" t="s">
        <v>187</v>
      </c>
      <c r="AR56" s="2">
        <v>2025</v>
      </c>
      <c r="AS56" s="2" t="str">
        <f>IF(sum!A49="QU",sum!B49,"*")</f>
        <v>*</v>
      </c>
      <c r="AT56" s="2"/>
      <c r="AU56" s="2" t="str">
        <f>IF(sum!A49="QU",sum!E49,"*")</f>
        <v>*</v>
      </c>
      <c r="AX56" s="2" t="s">
        <v>186</v>
      </c>
      <c r="AY56" s="2" t="s">
        <v>187</v>
      </c>
      <c r="AZ56" s="2">
        <v>2025</v>
      </c>
      <c r="BA56" s="2" t="str">
        <f>IF(sum!A49="SA",sum!B49,"*")</f>
        <v>*</v>
      </c>
      <c r="BB56" s="2"/>
      <c r="BC56" s="2" t="str">
        <f>IF(sum!A49="SA",sum!E49,"*")</f>
        <v>*</v>
      </c>
    </row>
    <row r="57" spans="2:55">
      <c r="B57" s="2" t="s">
        <v>186</v>
      </c>
      <c r="C57" s="2" t="s">
        <v>187</v>
      </c>
      <c r="D57" s="2">
        <v>2025</v>
      </c>
      <c r="E57" s="2" t="str">
        <f>IF(sum!A50="AL",sum!B50,"*")</f>
        <v>R_ES-APP-DW_ELC1</v>
      </c>
      <c r="F57" s="2"/>
      <c r="G57" s="2">
        <f>IF(sum!A50="AL",sum!E50,"*")</f>
        <v>0.729322933451973</v>
      </c>
      <c r="H57" s="2"/>
      <c r="J57" s="2" t="s">
        <v>186</v>
      </c>
      <c r="K57" s="2" t="s">
        <v>187</v>
      </c>
      <c r="L57" s="2">
        <v>2025</v>
      </c>
      <c r="M57" s="2" t="str">
        <f>IF(sum!A50="AT",sum!B50,"*")</f>
        <v>*</v>
      </c>
      <c r="N57" s="2"/>
      <c r="O57" s="2" t="str">
        <f>IF(sum!A50="AT",sum!E50,"*")</f>
        <v>*</v>
      </c>
      <c r="R57" s="2" t="s">
        <v>186</v>
      </c>
      <c r="S57" s="2" t="s">
        <v>187</v>
      </c>
      <c r="T57" s="2">
        <v>2025</v>
      </c>
      <c r="U57" s="2" t="str">
        <f>IF(sum!A50="BC",sum!B50,"*")</f>
        <v>*</v>
      </c>
      <c r="V57" s="2"/>
      <c r="W57" s="2" t="str">
        <f>IF(sum!A50="BC",sum!E50,"*")</f>
        <v>*</v>
      </c>
      <c r="Z57" s="2" t="s">
        <v>186</v>
      </c>
      <c r="AA57" s="2" t="s">
        <v>187</v>
      </c>
      <c r="AB57" s="2">
        <v>2025</v>
      </c>
      <c r="AC57" s="2" t="str">
        <f>IF(sum!A50="MA",sum!B50,"*")</f>
        <v>*</v>
      </c>
      <c r="AD57" s="2"/>
      <c r="AE57" s="2" t="str">
        <f>IF(sum!A50="MA",sum!E50,"*")</f>
        <v>*</v>
      </c>
      <c r="AH57" s="2" t="s">
        <v>186</v>
      </c>
      <c r="AI57" s="2" t="s">
        <v>187</v>
      </c>
      <c r="AJ57" s="2">
        <v>2025</v>
      </c>
      <c r="AK57" s="2" t="str">
        <f>IF(sum!A50="ON",sum!B50,"*")</f>
        <v>*</v>
      </c>
      <c r="AL57" s="2"/>
      <c r="AM57" s="2" t="str">
        <f>IF(sum!A50="ON",sum!E50,"*")</f>
        <v>*</v>
      </c>
      <c r="AP57" s="2" t="s">
        <v>186</v>
      </c>
      <c r="AQ57" s="2" t="s">
        <v>187</v>
      </c>
      <c r="AR57" s="2">
        <v>2025</v>
      </c>
      <c r="AS57" s="2" t="str">
        <f>IF(sum!A50="QU",sum!B50,"*")</f>
        <v>*</v>
      </c>
      <c r="AT57" s="2"/>
      <c r="AU57" s="2" t="str">
        <f>IF(sum!A50="QU",sum!E50,"*")</f>
        <v>*</v>
      </c>
      <c r="AX57" s="2" t="s">
        <v>186</v>
      </c>
      <c r="AY57" s="2" t="s">
        <v>187</v>
      </c>
      <c r="AZ57" s="2">
        <v>2025</v>
      </c>
      <c r="BA57" s="2" t="str">
        <f>IF(sum!A50="SA",sum!B50,"*")</f>
        <v>*</v>
      </c>
      <c r="BB57" s="2"/>
      <c r="BC57" s="2" t="str">
        <f>IF(sum!A50="SA",sum!E50,"*")</f>
        <v>*</v>
      </c>
    </row>
    <row r="58" spans="2:55">
      <c r="B58" s="2" t="s">
        <v>186</v>
      </c>
      <c r="C58" s="2" t="s">
        <v>187</v>
      </c>
      <c r="D58" s="2">
        <v>2025</v>
      </c>
      <c r="E58" s="2" t="str">
        <f>IF(sum!A51="AL",sum!B51,"*")</f>
        <v>R_ES-APP-FR_ELC1</v>
      </c>
      <c r="F58" s="2"/>
      <c r="G58" s="2">
        <f>IF(sum!A51="AL",sum!E51,"*")</f>
        <v>0.118745487406543</v>
      </c>
      <c r="H58" s="2"/>
      <c r="J58" s="2" t="s">
        <v>186</v>
      </c>
      <c r="K58" s="2" t="s">
        <v>187</v>
      </c>
      <c r="L58" s="2">
        <v>2025</v>
      </c>
      <c r="M58" s="2" t="str">
        <f>IF(sum!A51="AT",sum!B51,"*")</f>
        <v>*</v>
      </c>
      <c r="N58" s="2"/>
      <c r="O58" s="2" t="str">
        <f>IF(sum!A51="AT",sum!E51,"*")</f>
        <v>*</v>
      </c>
      <c r="R58" s="2" t="s">
        <v>186</v>
      </c>
      <c r="S58" s="2" t="s">
        <v>187</v>
      </c>
      <c r="T58" s="2">
        <v>2025</v>
      </c>
      <c r="U58" s="2" t="str">
        <f>IF(sum!A51="BC",sum!B51,"*")</f>
        <v>*</v>
      </c>
      <c r="V58" s="2"/>
      <c r="W58" s="2" t="str">
        <f>IF(sum!A51="BC",sum!E51,"*")</f>
        <v>*</v>
      </c>
      <c r="Z58" s="2" t="s">
        <v>186</v>
      </c>
      <c r="AA58" s="2" t="s">
        <v>187</v>
      </c>
      <c r="AB58" s="2">
        <v>2025</v>
      </c>
      <c r="AC58" s="2" t="str">
        <f>IF(sum!A51="MA",sum!B51,"*")</f>
        <v>*</v>
      </c>
      <c r="AD58" s="2"/>
      <c r="AE58" s="2" t="str">
        <f>IF(sum!A51="MA",sum!E51,"*")</f>
        <v>*</v>
      </c>
      <c r="AH58" s="2" t="s">
        <v>186</v>
      </c>
      <c r="AI58" s="2" t="s">
        <v>187</v>
      </c>
      <c r="AJ58" s="2">
        <v>2025</v>
      </c>
      <c r="AK58" s="2" t="str">
        <f>IF(sum!A51="ON",sum!B51,"*")</f>
        <v>*</v>
      </c>
      <c r="AL58" s="2"/>
      <c r="AM58" s="2" t="str">
        <f>IF(sum!A51="ON",sum!E51,"*")</f>
        <v>*</v>
      </c>
      <c r="AP58" s="2" t="s">
        <v>186</v>
      </c>
      <c r="AQ58" s="2" t="s">
        <v>187</v>
      </c>
      <c r="AR58" s="2">
        <v>2025</v>
      </c>
      <c r="AS58" s="2" t="str">
        <f>IF(sum!A51="QU",sum!B51,"*")</f>
        <v>*</v>
      </c>
      <c r="AT58" s="2"/>
      <c r="AU58" s="2" t="str">
        <f>IF(sum!A51="QU",sum!E51,"*")</f>
        <v>*</v>
      </c>
      <c r="AX58" s="2" t="s">
        <v>186</v>
      </c>
      <c r="AY58" s="2" t="s">
        <v>187</v>
      </c>
      <c r="AZ58" s="2">
        <v>2025</v>
      </c>
      <c r="BA58" s="2" t="str">
        <f>IF(sum!A51="SA",sum!B51,"*")</f>
        <v>*</v>
      </c>
      <c r="BB58" s="2"/>
      <c r="BC58" s="2" t="str">
        <f>IF(sum!A51="SA",sum!E51,"*")</f>
        <v>*</v>
      </c>
    </row>
    <row r="59" spans="2:55">
      <c r="B59" s="2" t="s">
        <v>186</v>
      </c>
      <c r="C59" s="2" t="s">
        <v>187</v>
      </c>
      <c r="D59" s="2">
        <v>2025</v>
      </c>
      <c r="E59" s="2" t="str">
        <f>IF(sum!A52="AL",sum!B52,"*")</f>
        <v>R_ES-APP-OTH_ELC1</v>
      </c>
      <c r="F59" s="2"/>
      <c r="G59" s="2">
        <f>IF(sum!A52="AL",sum!E52,"*")</f>
        <v>1.60333192695241</v>
      </c>
      <c r="H59" s="2"/>
      <c r="J59" s="2" t="s">
        <v>186</v>
      </c>
      <c r="K59" s="2" t="s">
        <v>187</v>
      </c>
      <c r="L59" s="2">
        <v>2025</v>
      </c>
      <c r="M59" s="2" t="str">
        <f>IF(sum!A52="AT",sum!B52,"*")</f>
        <v>*</v>
      </c>
      <c r="N59" s="2"/>
      <c r="O59" s="2" t="str">
        <f>IF(sum!A52="AT",sum!E52,"*")</f>
        <v>*</v>
      </c>
      <c r="R59" s="2" t="s">
        <v>186</v>
      </c>
      <c r="S59" s="2" t="s">
        <v>187</v>
      </c>
      <c r="T59" s="2">
        <v>2025</v>
      </c>
      <c r="U59" s="2" t="str">
        <f>IF(sum!A52="BC",sum!B52,"*")</f>
        <v>*</v>
      </c>
      <c r="V59" s="2"/>
      <c r="W59" s="2" t="str">
        <f>IF(sum!A52="BC",sum!E52,"*")</f>
        <v>*</v>
      </c>
      <c r="Z59" s="2" t="s">
        <v>186</v>
      </c>
      <c r="AA59" s="2" t="s">
        <v>187</v>
      </c>
      <c r="AB59" s="2">
        <v>2025</v>
      </c>
      <c r="AC59" s="2" t="str">
        <f>IF(sum!A52="MA",sum!B52,"*")</f>
        <v>*</v>
      </c>
      <c r="AD59" s="2"/>
      <c r="AE59" s="2" t="str">
        <f>IF(sum!A52="MA",sum!E52,"*")</f>
        <v>*</v>
      </c>
      <c r="AH59" s="2" t="s">
        <v>186</v>
      </c>
      <c r="AI59" s="2" t="s">
        <v>187</v>
      </c>
      <c r="AJ59" s="2">
        <v>2025</v>
      </c>
      <c r="AK59" s="2" t="str">
        <f>IF(sum!A52="ON",sum!B52,"*")</f>
        <v>*</v>
      </c>
      <c r="AL59" s="2"/>
      <c r="AM59" s="2" t="str">
        <f>IF(sum!A52="ON",sum!E52,"*")</f>
        <v>*</v>
      </c>
      <c r="AP59" s="2" t="s">
        <v>186</v>
      </c>
      <c r="AQ59" s="2" t="s">
        <v>187</v>
      </c>
      <c r="AR59" s="2">
        <v>2025</v>
      </c>
      <c r="AS59" s="2" t="str">
        <f>IF(sum!A52="QU",sum!B52,"*")</f>
        <v>*</v>
      </c>
      <c r="AT59" s="2"/>
      <c r="AU59" s="2" t="str">
        <f>IF(sum!A52="QU",sum!E52,"*")</f>
        <v>*</v>
      </c>
      <c r="AX59" s="2" t="s">
        <v>186</v>
      </c>
      <c r="AY59" s="2" t="s">
        <v>187</v>
      </c>
      <c r="AZ59" s="2">
        <v>2025</v>
      </c>
      <c r="BA59" s="2" t="str">
        <f>IF(sum!A52="SA",sum!B52,"*")</f>
        <v>*</v>
      </c>
      <c r="BB59" s="2"/>
      <c r="BC59" s="2" t="str">
        <f>IF(sum!A52="SA",sum!E52,"*")</f>
        <v>*</v>
      </c>
    </row>
    <row r="60" spans="2:55">
      <c r="B60" s="2" t="s">
        <v>186</v>
      </c>
      <c r="C60" s="2" t="s">
        <v>187</v>
      </c>
      <c r="D60" s="2">
        <v>2025</v>
      </c>
      <c r="E60" s="2" t="str">
        <f>IF(sum!A53="AL",sum!B53,"*")</f>
        <v>R_ES-APP-RA_ELC1</v>
      </c>
      <c r="F60" s="2"/>
      <c r="G60" s="2">
        <f>IF(sum!A53="AL",sum!E53,"*")</f>
        <v>1.05385605501474</v>
      </c>
      <c r="H60" s="2"/>
      <c r="J60" s="2" t="s">
        <v>186</v>
      </c>
      <c r="K60" s="2" t="s">
        <v>187</v>
      </c>
      <c r="L60" s="2">
        <v>2025</v>
      </c>
      <c r="M60" s="2" t="str">
        <f>IF(sum!A53="AT",sum!B53,"*")</f>
        <v>*</v>
      </c>
      <c r="N60" s="2"/>
      <c r="O60" s="2" t="str">
        <f>IF(sum!A53="AT",sum!E53,"*")</f>
        <v>*</v>
      </c>
      <c r="R60" s="2" t="s">
        <v>186</v>
      </c>
      <c r="S60" s="2" t="s">
        <v>187</v>
      </c>
      <c r="T60" s="2">
        <v>2025</v>
      </c>
      <c r="U60" s="2" t="str">
        <f>IF(sum!A53="BC",sum!B53,"*")</f>
        <v>*</v>
      </c>
      <c r="V60" s="2"/>
      <c r="W60" s="2" t="str">
        <f>IF(sum!A53="BC",sum!E53,"*")</f>
        <v>*</v>
      </c>
      <c r="Z60" s="2" t="s">
        <v>186</v>
      </c>
      <c r="AA60" s="2" t="s">
        <v>187</v>
      </c>
      <c r="AB60" s="2">
        <v>2025</v>
      </c>
      <c r="AC60" s="2" t="str">
        <f>IF(sum!A53="MA",sum!B53,"*")</f>
        <v>*</v>
      </c>
      <c r="AD60" s="2"/>
      <c r="AE60" s="2" t="str">
        <f>IF(sum!A53="MA",sum!E53,"*")</f>
        <v>*</v>
      </c>
      <c r="AH60" s="2" t="s">
        <v>186</v>
      </c>
      <c r="AI60" s="2" t="s">
        <v>187</v>
      </c>
      <c r="AJ60" s="2">
        <v>2025</v>
      </c>
      <c r="AK60" s="2" t="str">
        <f>IF(sum!A53="ON",sum!B53,"*")</f>
        <v>*</v>
      </c>
      <c r="AL60" s="2"/>
      <c r="AM60" s="2" t="str">
        <f>IF(sum!A53="ON",sum!E53,"*")</f>
        <v>*</v>
      </c>
      <c r="AP60" s="2" t="s">
        <v>186</v>
      </c>
      <c r="AQ60" s="2" t="s">
        <v>187</v>
      </c>
      <c r="AR60" s="2">
        <v>2025</v>
      </c>
      <c r="AS60" s="2" t="str">
        <f>IF(sum!A53="QU",sum!B53,"*")</f>
        <v>*</v>
      </c>
      <c r="AT60" s="2"/>
      <c r="AU60" s="2" t="str">
        <f>IF(sum!A53="QU",sum!E53,"*")</f>
        <v>*</v>
      </c>
      <c r="AX60" s="2" t="s">
        <v>186</v>
      </c>
      <c r="AY60" s="2" t="s">
        <v>187</v>
      </c>
      <c r="AZ60" s="2">
        <v>2025</v>
      </c>
      <c r="BA60" s="2" t="str">
        <f>IF(sum!A53="SA",sum!B53,"*")</f>
        <v>*</v>
      </c>
      <c r="BB60" s="2"/>
      <c r="BC60" s="2" t="str">
        <f>IF(sum!A53="SA",sum!E53,"*")</f>
        <v>*</v>
      </c>
    </row>
    <row r="61" spans="2:55">
      <c r="B61" s="2" t="s">
        <v>186</v>
      </c>
      <c r="C61" s="2" t="s">
        <v>187</v>
      </c>
      <c r="D61" s="2">
        <v>2025</v>
      </c>
      <c r="E61" s="2" t="str">
        <f>IF(sum!A54="AL",sum!B54,"*")</f>
        <v>R_ES-APP-RE_ELC1</v>
      </c>
      <c r="F61" s="2"/>
      <c r="G61" s="2">
        <f>IF(sum!A54="AL",sum!E54,"*")</f>
        <v>0.335052202333706</v>
      </c>
      <c r="H61" s="2"/>
      <c r="J61" s="2" t="s">
        <v>186</v>
      </c>
      <c r="K61" s="2" t="s">
        <v>187</v>
      </c>
      <c r="L61" s="2">
        <v>2025</v>
      </c>
      <c r="M61" s="2" t="str">
        <f>IF(sum!A54="AT",sum!B54,"*")</f>
        <v>*</v>
      </c>
      <c r="N61" s="2"/>
      <c r="O61" s="2" t="str">
        <f>IF(sum!A54="AT",sum!E54,"*")</f>
        <v>*</v>
      </c>
      <c r="R61" s="2" t="s">
        <v>186</v>
      </c>
      <c r="S61" s="2" t="s">
        <v>187</v>
      </c>
      <c r="T61" s="2">
        <v>2025</v>
      </c>
      <c r="U61" s="2" t="str">
        <f>IF(sum!A54="BC",sum!B54,"*")</f>
        <v>*</v>
      </c>
      <c r="V61" s="2"/>
      <c r="W61" s="2" t="str">
        <f>IF(sum!A54="BC",sum!E54,"*")</f>
        <v>*</v>
      </c>
      <c r="Z61" s="2" t="s">
        <v>186</v>
      </c>
      <c r="AA61" s="2" t="s">
        <v>187</v>
      </c>
      <c r="AB61" s="2">
        <v>2025</v>
      </c>
      <c r="AC61" s="2" t="str">
        <f>IF(sum!A54="MA",sum!B54,"*")</f>
        <v>*</v>
      </c>
      <c r="AD61" s="2"/>
      <c r="AE61" s="2" t="str">
        <f>IF(sum!A54="MA",sum!E54,"*")</f>
        <v>*</v>
      </c>
      <c r="AH61" s="2" t="s">
        <v>186</v>
      </c>
      <c r="AI61" s="2" t="s">
        <v>187</v>
      </c>
      <c r="AJ61" s="2">
        <v>2025</v>
      </c>
      <c r="AK61" s="2" t="str">
        <f>IF(sum!A54="ON",sum!B54,"*")</f>
        <v>*</v>
      </c>
      <c r="AL61" s="2"/>
      <c r="AM61" s="2" t="str">
        <f>IF(sum!A54="ON",sum!E54,"*")</f>
        <v>*</v>
      </c>
      <c r="AP61" s="2" t="s">
        <v>186</v>
      </c>
      <c r="AQ61" s="2" t="s">
        <v>187</v>
      </c>
      <c r="AR61" s="2">
        <v>2025</v>
      </c>
      <c r="AS61" s="2" t="str">
        <f>IF(sum!A54="QU",sum!B54,"*")</f>
        <v>*</v>
      </c>
      <c r="AT61" s="2"/>
      <c r="AU61" s="2" t="str">
        <f>IF(sum!A54="QU",sum!E54,"*")</f>
        <v>*</v>
      </c>
      <c r="AX61" s="2" t="s">
        <v>186</v>
      </c>
      <c r="AY61" s="2" t="s">
        <v>187</v>
      </c>
      <c r="AZ61" s="2">
        <v>2025</v>
      </c>
      <c r="BA61" s="2" t="str">
        <f>IF(sum!A54="SA",sum!B54,"*")</f>
        <v>*</v>
      </c>
      <c r="BB61" s="2"/>
      <c r="BC61" s="2" t="str">
        <f>IF(sum!A54="SA",sum!E54,"*")</f>
        <v>*</v>
      </c>
    </row>
    <row r="62" spans="2:55">
      <c r="B62" s="2" t="s">
        <v>186</v>
      </c>
      <c r="C62" s="2" t="s">
        <v>187</v>
      </c>
      <c r="D62" s="2">
        <v>2025</v>
      </c>
      <c r="E62" s="2" t="str">
        <f>IF(sum!A55="AL",sum!B55,"*")</f>
        <v>R_ES-LI_ELC1</v>
      </c>
      <c r="F62" s="2"/>
      <c r="G62" s="2">
        <f>IF(sum!A55="AL",sum!E55,"*")</f>
        <v>3.20478680000682</v>
      </c>
      <c r="H62" s="2"/>
      <c r="J62" s="2" t="s">
        <v>186</v>
      </c>
      <c r="K62" s="2" t="s">
        <v>187</v>
      </c>
      <c r="L62" s="2">
        <v>2025</v>
      </c>
      <c r="M62" s="2" t="str">
        <f>IF(sum!A55="AT",sum!B55,"*")</f>
        <v>*</v>
      </c>
      <c r="N62" s="2"/>
      <c r="O62" s="2" t="str">
        <f>IF(sum!A55="AT",sum!E55,"*")</f>
        <v>*</v>
      </c>
      <c r="R62" s="2" t="s">
        <v>186</v>
      </c>
      <c r="S62" s="2" t="s">
        <v>187</v>
      </c>
      <c r="T62" s="2">
        <v>2025</v>
      </c>
      <c r="U62" s="2" t="str">
        <f>IF(sum!A55="BC",sum!B55,"*")</f>
        <v>*</v>
      </c>
      <c r="V62" s="2"/>
      <c r="W62" s="2" t="str">
        <f>IF(sum!A55="BC",sum!E55,"*")</f>
        <v>*</v>
      </c>
      <c r="Z62" s="2" t="s">
        <v>186</v>
      </c>
      <c r="AA62" s="2" t="s">
        <v>187</v>
      </c>
      <c r="AB62" s="2">
        <v>2025</v>
      </c>
      <c r="AC62" s="2" t="str">
        <f>IF(sum!A55="MA",sum!B55,"*")</f>
        <v>*</v>
      </c>
      <c r="AD62" s="2"/>
      <c r="AE62" s="2" t="str">
        <f>IF(sum!A55="MA",sum!E55,"*")</f>
        <v>*</v>
      </c>
      <c r="AH62" s="2" t="s">
        <v>186</v>
      </c>
      <c r="AI62" s="2" t="s">
        <v>187</v>
      </c>
      <c r="AJ62" s="2">
        <v>2025</v>
      </c>
      <c r="AK62" s="2" t="str">
        <f>IF(sum!A55="ON",sum!B55,"*")</f>
        <v>*</v>
      </c>
      <c r="AL62" s="2"/>
      <c r="AM62" s="2" t="str">
        <f>IF(sum!A55="ON",sum!E55,"*")</f>
        <v>*</v>
      </c>
      <c r="AP62" s="2" t="s">
        <v>186</v>
      </c>
      <c r="AQ62" s="2" t="s">
        <v>187</v>
      </c>
      <c r="AR62" s="2">
        <v>2025</v>
      </c>
      <c r="AS62" s="2" t="str">
        <f>IF(sum!A55="QU",sum!B55,"*")</f>
        <v>*</v>
      </c>
      <c r="AT62" s="2"/>
      <c r="AU62" s="2" t="str">
        <f>IF(sum!A55="QU",sum!E55,"*")</f>
        <v>*</v>
      </c>
      <c r="AX62" s="2" t="s">
        <v>186</v>
      </c>
      <c r="AY62" s="2" t="s">
        <v>187</v>
      </c>
      <c r="AZ62" s="2">
        <v>2025</v>
      </c>
      <c r="BA62" s="2" t="str">
        <f>IF(sum!A55="SA",sum!B55,"*")</f>
        <v>*</v>
      </c>
      <c r="BB62" s="2"/>
      <c r="BC62" s="2" t="str">
        <f>IF(sum!A55="SA",sum!E55,"*")</f>
        <v>*</v>
      </c>
    </row>
    <row r="63" spans="2:55">
      <c r="B63" s="2" t="s">
        <v>186</v>
      </c>
      <c r="C63" s="2" t="s">
        <v>187</v>
      </c>
      <c r="D63" s="2">
        <v>2025</v>
      </c>
      <c r="E63" s="2" t="str">
        <f>IF(sum!A56="AL",sum!B56,"*")</f>
        <v>R_ES-SC-AP_ELC1_ROOM_CENTRAL</v>
      </c>
      <c r="F63" s="2"/>
      <c r="G63" s="2">
        <f>IF(sum!A56="AL",sum!E56,"*")</f>
        <v>0.0244082464786394</v>
      </c>
      <c r="H63" s="2"/>
      <c r="J63" s="2" t="s">
        <v>186</v>
      </c>
      <c r="K63" s="2" t="s">
        <v>187</v>
      </c>
      <c r="L63" s="2">
        <v>2025</v>
      </c>
      <c r="M63" s="2" t="str">
        <f>IF(sum!A56="AT",sum!B56,"*")</f>
        <v>*</v>
      </c>
      <c r="N63" s="2"/>
      <c r="O63" s="2" t="str">
        <f>IF(sum!A56="AT",sum!E56,"*")</f>
        <v>*</v>
      </c>
      <c r="R63" s="2" t="s">
        <v>186</v>
      </c>
      <c r="S63" s="2" t="s">
        <v>187</v>
      </c>
      <c r="T63" s="2">
        <v>2025</v>
      </c>
      <c r="U63" s="2" t="str">
        <f>IF(sum!A56="BC",sum!B56,"*")</f>
        <v>*</v>
      </c>
      <c r="V63" s="2"/>
      <c r="W63" s="2" t="str">
        <f>IF(sum!A56="BC",sum!E56,"*")</f>
        <v>*</v>
      </c>
      <c r="Z63" s="2" t="s">
        <v>186</v>
      </c>
      <c r="AA63" s="2" t="s">
        <v>187</v>
      </c>
      <c r="AB63" s="2">
        <v>2025</v>
      </c>
      <c r="AC63" s="2" t="str">
        <f>IF(sum!A56="MA",sum!B56,"*")</f>
        <v>*</v>
      </c>
      <c r="AD63" s="2"/>
      <c r="AE63" s="2" t="str">
        <f>IF(sum!A56="MA",sum!E56,"*")</f>
        <v>*</v>
      </c>
      <c r="AH63" s="2" t="s">
        <v>186</v>
      </c>
      <c r="AI63" s="2" t="s">
        <v>187</v>
      </c>
      <c r="AJ63" s="2">
        <v>2025</v>
      </c>
      <c r="AK63" s="2" t="str">
        <f>IF(sum!A56="ON",sum!B56,"*")</f>
        <v>*</v>
      </c>
      <c r="AL63" s="2"/>
      <c r="AM63" s="2" t="str">
        <f>IF(sum!A56="ON",sum!E56,"*")</f>
        <v>*</v>
      </c>
      <c r="AP63" s="2" t="s">
        <v>186</v>
      </c>
      <c r="AQ63" s="2" t="s">
        <v>187</v>
      </c>
      <c r="AR63" s="2">
        <v>2025</v>
      </c>
      <c r="AS63" s="2" t="str">
        <f>IF(sum!A56="QU",sum!B56,"*")</f>
        <v>*</v>
      </c>
      <c r="AT63" s="2"/>
      <c r="AU63" s="2" t="str">
        <f>IF(sum!A56="QU",sum!E56,"*")</f>
        <v>*</v>
      </c>
      <c r="AX63" s="2" t="s">
        <v>186</v>
      </c>
      <c r="AY63" s="2" t="s">
        <v>187</v>
      </c>
      <c r="AZ63" s="2">
        <v>2025</v>
      </c>
      <c r="BA63" s="2" t="str">
        <f>IF(sum!A56="SA",sum!B56,"*")</f>
        <v>*</v>
      </c>
      <c r="BB63" s="2"/>
      <c r="BC63" s="2" t="str">
        <f>IF(sum!A56="SA",sum!E56,"*")</f>
        <v>*</v>
      </c>
    </row>
    <row r="64" spans="2:55">
      <c r="B64" s="2" t="s">
        <v>186</v>
      </c>
      <c r="C64" s="2" t="s">
        <v>187</v>
      </c>
      <c r="D64" s="2">
        <v>2025</v>
      </c>
      <c r="E64" s="2" t="str">
        <f>IF(sum!A57="AL",sum!B57,"*")</f>
        <v>R_ES-SC-MOB_ELC1_ROOM_CENTRAL</v>
      </c>
      <c r="F64" s="2"/>
      <c r="G64" s="2">
        <f>IF(sum!A57="AL",sum!E57,"*")</f>
        <v>0.00417443915474339</v>
      </c>
      <c r="H64" s="2"/>
      <c r="J64" s="2" t="s">
        <v>186</v>
      </c>
      <c r="K64" s="2" t="s">
        <v>187</v>
      </c>
      <c r="L64" s="2">
        <v>2025</v>
      </c>
      <c r="M64" s="2" t="str">
        <f>IF(sum!A57="AT",sum!B57,"*")</f>
        <v>*</v>
      </c>
      <c r="N64" s="2"/>
      <c r="O64" s="2" t="str">
        <f>IF(sum!A57="AT",sum!E57,"*")</f>
        <v>*</v>
      </c>
      <c r="R64" s="2" t="s">
        <v>186</v>
      </c>
      <c r="S64" s="2" t="s">
        <v>187</v>
      </c>
      <c r="T64" s="2">
        <v>2025</v>
      </c>
      <c r="U64" s="2" t="str">
        <f>IF(sum!A57="BC",sum!B57,"*")</f>
        <v>*</v>
      </c>
      <c r="V64" s="2"/>
      <c r="W64" s="2" t="str">
        <f>IF(sum!A57="BC",sum!E57,"*")</f>
        <v>*</v>
      </c>
      <c r="Z64" s="2" t="s">
        <v>186</v>
      </c>
      <c r="AA64" s="2" t="s">
        <v>187</v>
      </c>
      <c r="AB64" s="2">
        <v>2025</v>
      </c>
      <c r="AC64" s="2" t="str">
        <f>IF(sum!A57="MA",sum!B57,"*")</f>
        <v>*</v>
      </c>
      <c r="AD64" s="2"/>
      <c r="AE64" s="2" t="str">
        <f>IF(sum!A57="MA",sum!E57,"*")</f>
        <v>*</v>
      </c>
      <c r="AH64" s="2" t="s">
        <v>186</v>
      </c>
      <c r="AI64" s="2" t="s">
        <v>187</v>
      </c>
      <c r="AJ64" s="2">
        <v>2025</v>
      </c>
      <c r="AK64" s="2" t="str">
        <f>IF(sum!A57="ON",sum!B57,"*")</f>
        <v>*</v>
      </c>
      <c r="AL64" s="2"/>
      <c r="AM64" s="2" t="str">
        <f>IF(sum!A57="ON",sum!E57,"*")</f>
        <v>*</v>
      </c>
      <c r="AP64" s="2" t="s">
        <v>186</v>
      </c>
      <c r="AQ64" s="2" t="s">
        <v>187</v>
      </c>
      <c r="AR64" s="2">
        <v>2025</v>
      </c>
      <c r="AS64" s="2" t="str">
        <f>IF(sum!A57="QU",sum!B57,"*")</f>
        <v>*</v>
      </c>
      <c r="AT64" s="2"/>
      <c r="AU64" s="2" t="str">
        <f>IF(sum!A57="QU",sum!E57,"*")</f>
        <v>*</v>
      </c>
      <c r="AX64" s="2" t="s">
        <v>186</v>
      </c>
      <c r="AY64" s="2" t="s">
        <v>187</v>
      </c>
      <c r="AZ64" s="2">
        <v>2025</v>
      </c>
      <c r="BA64" s="2" t="str">
        <f>IF(sum!A57="SA",sum!B57,"*")</f>
        <v>*</v>
      </c>
      <c r="BB64" s="2"/>
      <c r="BC64" s="2" t="str">
        <f>IF(sum!A57="SA",sum!E57,"*")</f>
        <v>*</v>
      </c>
    </row>
    <row r="65" spans="2:55">
      <c r="B65" s="2" t="s">
        <v>186</v>
      </c>
      <c r="C65" s="2" t="s">
        <v>187</v>
      </c>
      <c r="D65" s="2">
        <v>2025</v>
      </c>
      <c r="E65" s="2" t="str">
        <f>IF(sum!A58="AL",sum!B58,"*")</f>
        <v>R_ES-SC-SA_ELC1_ROOM_CENTRAL</v>
      </c>
      <c r="F65" s="2"/>
      <c r="G65" s="2">
        <f>IF(sum!A58="AL",sum!E58,"*")</f>
        <v>0.0157141025605161</v>
      </c>
      <c r="H65" s="2"/>
      <c r="J65" s="2" t="s">
        <v>186</v>
      </c>
      <c r="K65" s="2" t="s">
        <v>187</v>
      </c>
      <c r="L65" s="2">
        <v>2025</v>
      </c>
      <c r="M65" s="2" t="str">
        <f>IF(sum!A58="AT",sum!B58,"*")</f>
        <v>*</v>
      </c>
      <c r="N65" s="2"/>
      <c r="O65" s="2" t="str">
        <f>IF(sum!A58="AT",sum!E58,"*")</f>
        <v>*</v>
      </c>
      <c r="R65" s="2" t="s">
        <v>186</v>
      </c>
      <c r="S65" s="2" t="s">
        <v>187</v>
      </c>
      <c r="T65" s="2">
        <v>2025</v>
      </c>
      <c r="U65" s="2" t="str">
        <f>IF(sum!A58="BC",sum!B58,"*")</f>
        <v>*</v>
      </c>
      <c r="V65" s="2"/>
      <c r="W65" s="2" t="str">
        <f>IF(sum!A58="BC",sum!E58,"*")</f>
        <v>*</v>
      </c>
      <c r="Z65" s="2" t="s">
        <v>186</v>
      </c>
      <c r="AA65" s="2" t="s">
        <v>187</v>
      </c>
      <c r="AB65" s="2">
        <v>2025</v>
      </c>
      <c r="AC65" s="2" t="str">
        <f>IF(sum!A58="MA",sum!B58,"*")</f>
        <v>*</v>
      </c>
      <c r="AD65" s="2"/>
      <c r="AE65" s="2" t="str">
        <f>IF(sum!A58="MA",sum!E58,"*")</f>
        <v>*</v>
      </c>
      <c r="AH65" s="2" t="s">
        <v>186</v>
      </c>
      <c r="AI65" s="2" t="s">
        <v>187</v>
      </c>
      <c r="AJ65" s="2">
        <v>2025</v>
      </c>
      <c r="AK65" s="2" t="str">
        <f>IF(sum!A58="ON",sum!B58,"*")</f>
        <v>*</v>
      </c>
      <c r="AL65" s="2"/>
      <c r="AM65" s="2" t="str">
        <f>IF(sum!A58="ON",sum!E58,"*")</f>
        <v>*</v>
      </c>
      <c r="AP65" s="2" t="s">
        <v>186</v>
      </c>
      <c r="AQ65" s="2" t="s">
        <v>187</v>
      </c>
      <c r="AR65" s="2">
        <v>2025</v>
      </c>
      <c r="AS65" s="2" t="str">
        <f>IF(sum!A58="QU",sum!B58,"*")</f>
        <v>*</v>
      </c>
      <c r="AT65" s="2"/>
      <c r="AU65" s="2" t="str">
        <f>IF(sum!A58="QU",sum!E58,"*")</f>
        <v>*</v>
      </c>
      <c r="AX65" s="2" t="s">
        <v>186</v>
      </c>
      <c r="AY65" s="2" t="s">
        <v>187</v>
      </c>
      <c r="AZ65" s="2">
        <v>2025</v>
      </c>
      <c r="BA65" s="2" t="str">
        <f>IF(sum!A58="SA",sum!B58,"*")</f>
        <v>*</v>
      </c>
      <c r="BB65" s="2"/>
      <c r="BC65" s="2" t="str">
        <f>IF(sum!A58="SA",sum!E58,"*")</f>
        <v>*</v>
      </c>
    </row>
    <row r="66" spans="2:55">
      <c r="B66" s="2" t="s">
        <v>186</v>
      </c>
      <c r="C66" s="2" t="s">
        <v>187</v>
      </c>
      <c r="D66" s="2">
        <v>2025</v>
      </c>
      <c r="E66" s="2" t="str">
        <f>IF(sum!A59="AL",sum!B59,"*")</f>
        <v>R_ES-SC-SD_ELC1_ROOM_CENTRAL</v>
      </c>
      <c r="F66" s="2"/>
      <c r="G66" s="2">
        <f>IF(sum!A59="AL",sum!E59,"*")</f>
        <v>0.0647656829462115</v>
      </c>
      <c r="H66" s="2"/>
      <c r="J66" s="2" t="s">
        <v>186</v>
      </c>
      <c r="K66" s="2" t="s">
        <v>187</v>
      </c>
      <c r="L66" s="2">
        <v>2025</v>
      </c>
      <c r="M66" s="2" t="str">
        <f>IF(sum!A59="AT",sum!B59,"*")</f>
        <v>*</v>
      </c>
      <c r="N66" s="2"/>
      <c r="O66" s="2" t="str">
        <f>IF(sum!A59="AT",sum!E59,"*")</f>
        <v>*</v>
      </c>
      <c r="R66" s="2" t="s">
        <v>186</v>
      </c>
      <c r="S66" s="2" t="s">
        <v>187</v>
      </c>
      <c r="T66" s="2">
        <v>2025</v>
      </c>
      <c r="U66" s="2" t="str">
        <f>IF(sum!A59="BC",sum!B59,"*")</f>
        <v>*</v>
      </c>
      <c r="V66" s="2"/>
      <c r="W66" s="2" t="str">
        <f>IF(sum!A59="BC",sum!E59,"*")</f>
        <v>*</v>
      </c>
      <c r="Z66" s="2" t="s">
        <v>186</v>
      </c>
      <c r="AA66" s="2" t="s">
        <v>187</v>
      </c>
      <c r="AB66" s="2">
        <v>2025</v>
      </c>
      <c r="AC66" s="2" t="str">
        <f>IF(sum!A59="MA",sum!B59,"*")</f>
        <v>*</v>
      </c>
      <c r="AD66" s="2"/>
      <c r="AE66" s="2" t="str">
        <f>IF(sum!A59="MA",sum!E59,"*")</f>
        <v>*</v>
      </c>
      <c r="AH66" s="2" t="s">
        <v>186</v>
      </c>
      <c r="AI66" s="2" t="s">
        <v>187</v>
      </c>
      <c r="AJ66" s="2">
        <v>2025</v>
      </c>
      <c r="AK66" s="2" t="str">
        <f>IF(sum!A59="ON",sum!B59,"*")</f>
        <v>*</v>
      </c>
      <c r="AL66" s="2"/>
      <c r="AM66" s="2" t="str">
        <f>IF(sum!A59="ON",sum!E59,"*")</f>
        <v>*</v>
      </c>
      <c r="AP66" s="2" t="s">
        <v>186</v>
      </c>
      <c r="AQ66" s="2" t="s">
        <v>187</v>
      </c>
      <c r="AR66" s="2">
        <v>2025</v>
      </c>
      <c r="AS66" s="2" t="str">
        <f>IF(sum!A59="QU",sum!B59,"*")</f>
        <v>*</v>
      </c>
      <c r="AT66" s="2"/>
      <c r="AU66" s="2" t="str">
        <f>IF(sum!A59="QU",sum!E59,"*")</f>
        <v>*</v>
      </c>
      <c r="AX66" s="2" t="s">
        <v>186</v>
      </c>
      <c r="AY66" s="2" t="s">
        <v>187</v>
      </c>
      <c r="AZ66" s="2">
        <v>2025</v>
      </c>
      <c r="BA66" s="2" t="str">
        <f>IF(sum!A59="SA",sum!B59,"*")</f>
        <v>*</v>
      </c>
      <c r="BB66" s="2"/>
      <c r="BC66" s="2" t="str">
        <f>IF(sum!A59="SA",sum!E59,"*")</f>
        <v>*</v>
      </c>
    </row>
    <row r="67" spans="2:55">
      <c r="B67" s="2" t="s">
        <v>186</v>
      </c>
      <c r="C67" s="2" t="s">
        <v>187</v>
      </c>
      <c r="D67" s="2">
        <v>2025</v>
      </c>
      <c r="E67" s="2" t="str">
        <f>IF(sum!A60="AL",sum!B60,"*")</f>
        <v>R_ES-SH-AP_ELC1</v>
      </c>
      <c r="F67" s="2"/>
      <c r="G67" s="2">
        <f>IF(sum!A60="AL",sum!E60,"*")</f>
        <v>0</v>
      </c>
      <c r="H67" s="2"/>
      <c r="J67" s="2" t="s">
        <v>186</v>
      </c>
      <c r="K67" s="2" t="s">
        <v>187</v>
      </c>
      <c r="L67" s="2">
        <v>2025</v>
      </c>
      <c r="M67" s="2" t="str">
        <f>IF(sum!A60="AT",sum!B60,"*")</f>
        <v>*</v>
      </c>
      <c r="N67" s="2"/>
      <c r="O67" s="2" t="str">
        <f>IF(sum!A60="AT",sum!E60,"*")</f>
        <v>*</v>
      </c>
      <c r="R67" s="2" t="s">
        <v>186</v>
      </c>
      <c r="S67" s="2" t="s">
        <v>187</v>
      </c>
      <c r="T67" s="2">
        <v>2025</v>
      </c>
      <c r="U67" s="2" t="str">
        <f>IF(sum!A60="BC",sum!B60,"*")</f>
        <v>*</v>
      </c>
      <c r="V67" s="2"/>
      <c r="W67" s="2" t="str">
        <f>IF(sum!A60="BC",sum!E60,"*")</f>
        <v>*</v>
      </c>
      <c r="Z67" s="2" t="s">
        <v>186</v>
      </c>
      <c r="AA67" s="2" t="s">
        <v>187</v>
      </c>
      <c r="AB67" s="2">
        <v>2025</v>
      </c>
      <c r="AC67" s="2" t="str">
        <f>IF(sum!A60="MA",sum!B60,"*")</f>
        <v>*</v>
      </c>
      <c r="AD67" s="2"/>
      <c r="AE67" s="2" t="str">
        <f>IF(sum!A60="MA",sum!E60,"*")</f>
        <v>*</v>
      </c>
      <c r="AH67" s="2" t="s">
        <v>186</v>
      </c>
      <c r="AI67" s="2" t="s">
        <v>187</v>
      </c>
      <c r="AJ67" s="2">
        <v>2025</v>
      </c>
      <c r="AK67" s="2" t="str">
        <f>IF(sum!A60="ON",sum!B60,"*")</f>
        <v>*</v>
      </c>
      <c r="AL67" s="2"/>
      <c r="AM67" s="2" t="str">
        <f>IF(sum!A60="ON",sum!E60,"*")</f>
        <v>*</v>
      </c>
      <c r="AP67" s="2" t="s">
        <v>186</v>
      </c>
      <c r="AQ67" s="2" t="s">
        <v>187</v>
      </c>
      <c r="AR67" s="2">
        <v>2025</v>
      </c>
      <c r="AS67" s="2" t="str">
        <f>IF(sum!A60="QU",sum!B60,"*")</f>
        <v>*</v>
      </c>
      <c r="AT67" s="2"/>
      <c r="AU67" s="2" t="str">
        <f>IF(sum!A60="QU",sum!E60,"*")</f>
        <v>*</v>
      </c>
      <c r="AX67" s="2" t="s">
        <v>186</v>
      </c>
      <c r="AY67" s="2" t="s">
        <v>187</v>
      </c>
      <c r="AZ67" s="2">
        <v>2025</v>
      </c>
      <c r="BA67" s="2" t="str">
        <f>IF(sum!A60="SA",sum!B60,"*")</f>
        <v>*</v>
      </c>
      <c r="BB67" s="2"/>
      <c r="BC67" s="2" t="str">
        <f>IF(sum!A60="SA",sum!E60,"*")</f>
        <v>*</v>
      </c>
    </row>
    <row r="68" spans="2:55">
      <c r="B68" s="2" t="s">
        <v>186</v>
      </c>
      <c r="C68" s="2" t="s">
        <v>187</v>
      </c>
      <c r="D68" s="2">
        <v>2025</v>
      </c>
      <c r="E68" s="2" t="str">
        <f>IF(sum!A61="AL",sum!B61,"*")</f>
        <v>R_ES-SH-AP_HET1</v>
      </c>
      <c r="F68" s="2"/>
      <c r="G68" s="2">
        <f>IF(sum!A61="AL",sum!E61,"*")</f>
        <v>0.11741881276652</v>
      </c>
      <c r="H68" s="2"/>
      <c r="J68" s="2" t="s">
        <v>186</v>
      </c>
      <c r="K68" s="2" t="s">
        <v>187</v>
      </c>
      <c r="L68" s="2">
        <v>2025</v>
      </c>
      <c r="M68" s="2" t="str">
        <f>IF(sum!A61="AT",sum!B61,"*")</f>
        <v>*</v>
      </c>
      <c r="N68" s="2"/>
      <c r="O68" s="2" t="str">
        <f>IF(sum!A61="AT",sum!E61,"*")</f>
        <v>*</v>
      </c>
      <c r="R68" s="2" t="s">
        <v>186</v>
      </c>
      <c r="S68" s="2" t="s">
        <v>187</v>
      </c>
      <c r="T68" s="2">
        <v>2025</v>
      </c>
      <c r="U68" s="2" t="str">
        <f>IF(sum!A61="BC",sum!B61,"*")</f>
        <v>*</v>
      </c>
      <c r="V68" s="2"/>
      <c r="W68" s="2" t="str">
        <f>IF(sum!A61="BC",sum!E61,"*")</f>
        <v>*</v>
      </c>
      <c r="Z68" s="2" t="s">
        <v>186</v>
      </c>
      <c r="AA68" s="2" t="s">
        <v>187</v>
      </c>
      <c r="AB68" s="2">
        <v>2025</v>
      </c>
      <c r="AC68" s="2" t="str">
        <f>IF(sum!A61="MA",sum!B61,"*")</f>
        <v>*</v>
      </c>
      <c r="AD68" s="2"/>
      <c r="AE68" s="2" t="str">
        <f>IF(sum!A61="MA",sum!E61,"*")</f>
        <v>*</v>
      </c>
      <c r="AH68" s="2" t="s">
        <v>186</v>
      </c>
      <c r="AI68" s="2" t="s">
        <v>187</v>
      </c>
      <c r="AJ68" s="2">
        <v>2025</v>
      </c>
      <c r="AK68" s="2" t="str">
        <f>IF(sum!A61="ON",sum!B61,"*")</f>
        <v>*</v>
      </c>
      <c r="AL68" s="2"/>
      <c r="AM68" s="2" t="str">
        <f>IF(sum!A61="ON",sum!E61,"*")</f>
        <v>*</v>
      </c>
      <c r="AP68" s="2" t="s">
        <v>186</v>
      </c>
      <c r="AQ68" s="2" t="s">
        <v>187</v>
      </c>
      <c r="AR68" s="2">
        <v>2025</v>
      </c>
      <c r="AS68" s="2" t="str">
        <f>IF(sum!A61="QU",sum!B61,"*")</f>
        <v>*</v>
      </c>
      <c r="AT68" s="2"/>
      <c r="AU68" s="2" t="str">
        <f>IF(sum!A61="QU",sum!E61,"*")</f>
        <v>*</v>
      </c>
      <c r="AX68" s="2" t="s">
        <v>186</v>
      </c>
      <c r="AY68" s="2" t="s">
        <v>187</v>
      </c>
      <c r="AZ68" s="2">
        <v>2025</v>
      </c>
      <c r="BA68" s="2" t="str">
        <f>IF(sum!A61="SA",sum!B61,"*")</f>
        <v>*</v>
      </c>
      <c r="BB68" s="2"/>
      <c r="BC68" s="2" t="str">
        <f>IF(sum!A61="SA",sum!E61,"*")</f>
        <v>*</v>
      </c>
    </row>
    <row r="69" spans="2:55">
      <c r="B69" s="2" t="s">
        <v>186</v>
      </c>
      <c r="C69" s="2" t="s">
        <v>187</v>
      </c>
      <c r="D69" s="2">
        <v>2025</v>
      </c>
      <c r="E69" s="2" t="str">
        <f>IF(sum!A62="AL",sum!B62,"*")</f>
        <v>R_ES-SH-MOB_ELC1</v>
      </c>
      <c r="F69" s="2"/>
      <c r="G69" s="2">
        <f>IF(sum!A62="AL",sum!E62,"*")</f>
        <v>0</v>
      </c>
      <c r="H69" s="2"/>
      <c r="J69" s="2" t="s">
        <v>186</v>
      </c>
      <c r="K69" s="2" t="s">
        <v>187</v>
      </c>
      <c r="L69" s="2">
        <v>2025</v>
      </c>
      <c r="M69" s="2" t="str">
        <f>IF(sum!A62="AT",sum!B62,"*")</f>
        <v>*</v>
      </c>
      <c r="N69" s="2"/>
      <c r="O69" s="2" t="str">
        <f>IF(sum!A62="AT",sum!E62,"*")</f>
        <v>*</v>
      </c>
      <c r="R69" s="2" t="s">
        <v>186</v>
      </c>
      <c r="S69" s="2" t="s">
        <v>187</v>
      </c>
      <c r="T69" s="2">
        <v>2025</v>
      </c>
      <c r="U69" s="2" t="str">
        <f>IF(sum!A62="BC",sum!B62,"*")</f>
        <v>*</v>
      </c>
      <c r="V69" s="2"/>
      <c r="W69" s="2" t="str">
        <f>IF(sum!A62="BC",sum!E62,"*")</f>
        <v>*</v>
      </c>
      <c r="Z69" s="2" t="s">
        <v>186</v>
      </c>
      <c r="AA69" s="2" t="s">
        <v>187</v>
      </c>
      <c r="AB69" s="2">
        <v>2025</v>
      </c>
      <c r="AC69" s="2" t="str">
        <f>IF(sum!A62="MA",sum!B62,"*")</f>
        <v>*</v>
      </c>
      <c r="AD69" s="2"/>
      <c r="AE69" s="2" t="str">
        <f>IF(sum!A62="MA",sum!E62,"*")</f>
        <v>*</v>
      </c>
      <c r="AH69" s="2" t="s">
        <v>186</v>
      </c>
      <c r="AI69" s="2" t="s">
        <v>187</v>
      </c>
      <c r="AJ69" s="2">
        <v>2025</v>
      </c>
      <c r="AK69" s="2" t="str">
        <f>IF(sum!A62="ON",sum!B62,"*")</f>
        <v>*</v>
      </c>
      <c r="AL69" s="2"/>
      <c r="AM69" s="2" t="str">
        <f>IF(sum!A62="ON",sum!E62,"*")</f>
        <v>*</v>
      </c>
      <c r="AP69" s="2" t="s">
        <v>186</v>
      </c>
      <c r="AQ69" s="2" t="s">
        <v>187</v>
      </c>
      <c r="AR69" s="2">
        <v>2025</v>
      </c>
      <c r="AS69" s="2" t="str">
        <f>IF(sum!A62="QU",sum!B62,"*")</f>
        <v>*</v>
      </c>
      <c r="AT69" s="2"/>
      <c r="AU69" s="2" t="str">
        <f>IF(sum!A62="QU",sum!E62,"*")</f>
        <v>*</v>
      </c>
      <c r="AX69" s="2" t="s">
        <v>186</v>
      </c>
      <c r="AY69" s="2" t="s">
        <v>187</v>
      </c>
      <c r="AZ69" s="2">
        <v>2025</v>
      </c>
      <c r="BA69" s="2" t="str">
        <f>IF(sum!A62="SA",sum!B62,"*")</f>
        <v>*</v>
      </c>
      <c r="BB69" s="2"/>
      <c r="BC69" s="2" t="str">
        <f>IF(sum!A62="SA",sum!E62,"*")</f>
        <v>*</v>
      </c>
    </row>
    <row r="70" spans="2:55">
      <c r="B70" s="2" t="s">
        <v>186</v>
      </c>
      <c r="C70" s="2" t="s">
        <v>187</v>
      </c>
      <c r="D70" s="2">
        <v>2025</v>
      </c>
      <c r="E70" s="2" t="str">
        <f>IF(sum!A63="AL",sum!B63,"*")</f>
        <v>R_ES-SH-MOB_GAS_HE1</v>
      </c>
      <c r="F70" s="2"/>
      <c r="G70" s="2">
        <f>IF(sum!A63="AL",sum!E63,"*")</f>
        <v>0.018855741553922</v>
      </c>
      <c r="H70" s="2"/>
      <c r="J70" s="2" t="s">
        <v>186</v>
      </c>
      <c r="K70" s="2" t="s">
        <v>187</v>
      </c>
      <c r="L70" s="2">
        <v>2025</v>
      </c>
      <c r="M70" s="2" t="str">
        <f>IF(sum!A63="AT",sum!B63,"*")</f>
        <v>*</v>
      </c>
      <c r="N70" s="2"/>
      <c r="O70" s="2" t="str">
        <f>IF(sum!A63="AT",sum!E63,"*")</f>
        <v>*</v>
      </c>
      <c r="R70" s="2" t="s">
        <v>186</v>
      </c>
      <c r="S70" s="2" t="s">
        <v>187</v>
      </c>
      <c r="T70" s="2">
        <v>2025</v>
      </c>
      <c r="U70" s="2" t="str">
        <f>IF(sum!A63="BC",sum!B63,"*")</f>
        <v>*</v>
      </c>
      <c r="V70" s="2"/>
      <c r="W70" s="2" t="str">
        <f>IF(sum!A63="BC",sum!E63,"*")</f>
        <v>*</v>
      </c>
      <c r="Z70" s="2" t="s">
        <v>186</v>
      </c>
      <c r="AA70" s="2" t="s">
        <v>187</v>
      </c>
      <c r="AB70" s="2">
        <v>2025</v>
      </c>
      <c r="AC70" s="2" t="str">
        <f>IF(sum!A63="MA",sum!B63,"*")</f>
        <v>*</v>
      </c>
      <c r="AD70" s="2"/>
      <c r="AE70" s="2" t="str">
        <f>IF(sum!A63="MA",sum!E63,"*")</f>
        <v>*</v>
      </c>
      <c r="AH70" s="2" t="s">
        <v>186</v>
      </c>
      <c r="AI70" s="2" t="s">
        <v>187</v>
      </c>
      <c r="AJ70" s="2">
        <v>2025</v>
      </c>
      <c r="AK70" s="2" t="str">
        <f>IF(sum!A63="ON",sum!B63,"*")</f>
        <v>*</v>
      </c>
      <c r="AL70" s="2"/>
      <c r="AM70" s="2" t="str">
        <f>IF(sum!A63="ON",sum!E63,"*")</f>
        <v>*</v>
      </c>
      <c r="AP70" s="2" t="s">
        <v>186</v>
      </c>
      <c r="AQ70" s="2" t="s">
        <v>187</v>
      </c>
      <c r="AR70" s="2">
        <v>2025</v>
      </c>
      <c r="AS70" s="2" t="str">
        <f>IF(sum!A63="QU",sum!B63,"*")</f>
        <v>*</v>
      </c>
      <c r="AT70" s="2"/>
      <c r="AU70" s="2" t="str">
        <f>IF(sum!A63="QU",sum!E63,"*")</f>
        <v>*</v>
      </c>
      <c r="AX70" s="2" t="s">
        <v>186</v>
      </c>
      <c r="AY70" s="2" t="s">
        <v>187</v>
      </c>
      <c r="AZ70" s="2">
        <v>2025</v>
      </c>
      <c r="BA70" s="2" t="str">
        <f>IF(sum!A63="SA",sum!B63,"*")</f>
        <v>*</v>
      </c>
      <c r="BB70" s="2"/>
      <c r="BC70" s="2" t="str">
        <f>IF(sum!A63="SA",sum!E63,"*")</f>
        <v>*</v>
      </c>
    </row>
    <row r="71" spans="2:55">
      <c r="B71" s="2" t="s">
        <v>186</v>
      </c>
      <c r="C71" s="2" t="s">
        <v>187</v>
      </c>
      <c r="D71" s="2">
        <v>2025</v>
      </c>
      <c r="E71" s="2" t="str">
        <f>IF(sum!A64="AL",sum!B64,"*")</f>
        <v>R_ES-SH-SA_ELC1</v>
      </c>
      <c r="F71" s="2"/>
      <c r="G71" s="2">
        <f>IF(sum!A64="AL",sum!E64,"*")</f>
        <v>0</v>
      </c>
      <c r="H71" s="2"/>
      <c r="J71" s="2" t="s">
        <v>186</v>
      </c>
      <c r="K71" s="2" t="s">
        <v>187</v>
      </c>
      <c r="L71" s="2">
        <v>2025</v>
      </c>
      <c r="M71" s="2" t="str">
        <f>IF(sum!A64="AT",sum!B64,"*")</f>
        <v>*</v>
      </c>
      <c r="N71" s="2"/>
      <c r="O71" s="2" t="str">
        <f>IF(sum!A64="AT",sum!E64,"*")</f>
        <v>*</v>
      </c>
      <c r="R71" s="2" t="s">
        <v>186</v>
      </c>
      <c r="S71" s="2" t="s">
        <v>187</v>
      </c>
      <c r="T71" s="2">
        <v>2025</v>
      </c>
      <c r="U71" s="2" t="str">
        <f>IF(sum!A64="BC",sum!B64,"*")</f>
        <v>*</v>
      </c>
      <c r="V71" s="2"/>
      <c r="W71" s="2" t="str">
        <f>IF(sum!A64="BC",sum!E64,"*")</f>
        <v>*</v>
      </c>
      <c r="Z71" s="2" t="s">
        <v>186</v>
      </c>
      <c r="AA71" s="2" t="s">
        <v>187</v>
      </c>
      <c r="AB71" s="2">
        <v>2025</v>
      </c>
      <c r="AC71" s="2" t="str">
        <f>IF(sum!A64="MA",sum!B64,"*")</f>
        <v>*</v>
      </c>
      <c r="AD71" s="2"/>
      <c r="AE71" s="2" t="str">
        <f>IF(sum!A64="MA",sum!E64,"*")</f>
        <v>*</v>
      </c>
      <c r="AH71" s="2" t="s">
        <v>186</v>
      </c>
      <c r="AI71" s="2" t="s">
        <v>187</v>
      </c>
      <c r="AJ71" s="2">
        <v>2025</v>
      </c>
      <c r="AK71" s="2" t="str">
        <f>IF(sum!A64="ON",sum!B64,"*")</f>
        <v>*</v>
      </c>
      <c r="AL71" s="2"/>
      <c r="AM71" s="2" t="str">
        <f>IF(sum!A64="ON",sum!E64,"*")</f>
        <v>*</v>
      </c>
      <c r="AP71" s="2" t="s">
        <v>186</v>
      </c>
      <c r="AQ71" s="2" t="s">
        <v>187</v>
      </c>
      <c r="AR71" s="2">
        <v>2025</v>
      </c>
      <c r="AS71" s="2" t="str">
        <f>IF(sum!A64="QU",sum!B64,"*")</f>
        <v>*</v>
      </c>
      <c r="AT71" s="2"/>
      <c r="AU71" s="2" t="str">
        <f>IF(sum!A64="QU",sum!E64,"*")</f>
        <v>*</v>
      </c>
      <c r="AX71" s="2" t="s">
        <v>186</v>
      </c>
      <c r="AY71" s="2" t="s">
        <v>187</v>
      </c>
      <c r="AZ71" s="2">
        <v>2025</v>
      </c>
      <c r="BA71" s="2" t="str">
        <f>IF(sum!A64="SA",sum!B64,"*")</f>
        <v>*</v>
      </c>
      <c r="BB71" s="2"/>
      <c r="BC71" s="2" t="str">
        <f>IF(sum!A64="SA",sum!E64,"*")</f>
        <v>*</v>
      </c>
    </row>
    <row r="72" spans="2:55">
      <c r="B72" s="2" t="s">
        <v>186</v>
      </c>
      <c r="C72" s="2" t="s">
        <v>187</v>
      </c>
      <c r="D72" s="2">
        <v>2025</v>
      </c>
      <c r="E72" s="2" t="str">
        <f>IF(sum!A65="AL",sum!B65,"*")</f>
        <v>R_ES-SH-SA_HET1</v>
      </c>
      <c r="F72" s="2"/>
      <c r="G72" s="2">
        <f>IF(sum!A65="AL",sum!E65,"*")</f>
        <v>0.0791510541340506</v>
      </c>
      <c r="H72" s="2"/>
      <c r="J72" s="2" t="s">
        <v>186</v>
      </c>
      <c r="K72" s="2" t="s">
        <v>187</v>
      </c>
      <c r="L72" s="2">
        <v>2025</v>
      </c>
      <c r="M72" s="2" t="str">
        <f>IF(sum!A65="AT",sum!B65,"*")</f>
        <v>*</v>
      </c>
      <c r="N72" s="2"/>
      <c r="O72" s="2" t="str">
        <f>IF(sum!A65="AT",sum!E65,"*")</f>
        <v>*</v>
      </c>
      <c r="R72" s="2" t="s">
        <v>186</v>
      </c>
      <c r="S72" s="2" t="s">
        <v>187</v>
      </c>
      <c r="T72" s="2">
        <v>2025</v>
      </c>
      <c r="U72" s="2" t="str">
        <f>IF(sum!A65="BC",sum!B65,"*")</f>
        <v>*</v>
      </c>
      <c r="V72" s="2"/>
      <c r="W72" s="2" t="str">
        <f>IF(sum!A65="BC",sum!E65,"*")</f>
        <v>*</v>
      </c>
      <c r="Z72" s="2" t="s">
        <v>186</v>
      </c>
      <c r="AA72" s="2" t="s">
        <v>187</v>
      </c>
      <c r="AB72" s="2">
        <v>2025</v>
      </c>
      <c r="AC72" s="2" t="str">
        <f>IF(sum!A65="MA",sum!B65,"*")</f>
        <v>*</v>
      </c>
      <c r="AD72" s="2"/>
      <c r="AE72" s="2" t="str">
        <f>IF(sum!A65="MA",sum!E65,"*")</f>
        <v>*</v>
      </c>
      <c r="AH72" s="2" t="s">
        <v>186</v>
      </c>
      <c r="AI72" s="2" t="s">
        <v>187</v>
      </c>
      <c r="AJ72" s="2">
        <v>2025</v>
      </c>
      <c r="AK72" s="2" t="str">
        <f>IF(sum!A65="ON",sum!B65,"*")</f>
        <v>*</v>
      </c>
      <c r="AL72" s="2"/>
      <c r="AM72" s="2" t="str">
        <f>IF(sum!A65="ON",sum!E65,"*")</f>
        <v>*</v>
      </c>
      <c r="AP72" s="2" t="s">
        <v>186</v>
      </c>
      <c r="AQ72" s="2" t="s">
        <v>187</v>
      </c>
      <c r="AR72" s="2">
        <v>2025</v>
      </c>
      <c r="AS72" s="2" t="str">
        <f>IF(sum!A65="QU",sum!B65,"*")</f>
        <v>*</v>
      </c>
      <c r="AT72" s="2"/>
      <c r="AU72" s="2" t="str">
        <f>IF(sum!A65="QU",sum!E65,"*")</f>
        <v>*</v>
      </c>
      <c r="AX72" s="2" t="s">
        <v>186</v>
      </c>
      <c r="AY72" s="2" t="s">
        <v>187</v>
      </c>
      <c r="AZ72" s="2">
        <v>2025</v>
      </c>
      <c r="BA72" s="2" t="str">
        <f>IF(sum!A65="SA",sum!B65,"*")</f>
        <v>*</v>
      </c>
      <c r="BB72" s="2"/>
      <c r="BC72" s="2" t="str">
        <f>IF(sum!A65="SA",sum!E65,"*")</f>
        <v>*</v>
      </c>
    </row>
    <row r="73" spans="2:55">
      <c r="B73" s="2" t="s">
        <v>186</v>
      </c>
      <c r="C73" s="2" t="s">
        <v>187</v>
      </c>
      <c r="D73" s="2">
        <v>2025</v>
      </c>
      <c r="E73" s="2" t="str">
        <f>IF(sum!A66="AL",sum!B66,"*")</f>
        <v>R_ES-SH-SD_ELC1</v>
      </c>
      <c r="F73" s="2"/>
      <c r="G73" s="2">
        <f>IF(sum!A66="AL",sum!E66,"*")</f>
        <v>0</v>
      </c>
      <c r="H73" s="2"/>
      <c r="J73" s="2" t="s">
        <v>186</v>
      </c>
      <c r="K73" s="2" t="s">
        <v>187</v>
      </c>
      <c r="L73" s="2">
        <v>2025</v>
      </c>
      <c r="M73" s="2" t="str">
        <f>IF(sum!A66="AT",sum!B66,"*")</f>
        <v>*</v>
      </c>
      <c r="N73" s="2"/>
      <c r="O73" s="2" t="str">
        <f>IF(sum!A66="AT",sum!E66,"*")</f>
        <v>*</v>
      </c>
      <c r="R73" s="2" t="s">
        <v>186</v>
      </c>
      <c r="S73" s="2" t="s">
        <v>187</v>
      </c>
      <c r="T73" s="2">
        <v>2025</v>
      </c>
      <c r="U73" s="2" t="str">
        <f>IF(sum!A66="BC",sum!B66,"*")</f>
        <v>*</v>
      </c>
      <c r="V73" s="2"/>
      <c r="W73" s="2" t="str">
        <f>IF(sum!A66="BC",sum!E66,"*")</f>
        <v>*</v>
      </c>
      <c r="Z73" s="2" t="s">
        <v>186</v>
      </c>
      <c r="AA73" s="2" t="s">
        <v>187</v>
      </c>
      <c r="AB73" s="2">
        <v>2025</v>
      </c>
      <c r="AC73" s="2" t="str">
        <f>IF(sum!A66="MA",sum!B66,"*")</f>
        <v>*</v>
      </c>
      <c r="AD73" s="2"/>
      <c r="AE73" s="2" t="str">
        <f>IF(sum!A66="MA",sum!E66,"*")</f>
        <v>*</v>
      </c>
      <c r="AH73" s="2" t="s">
        <v>186</v>
      </c>
      <c r="AI73" s="2" t="s">
        <v>187</v>
      </c>
      <c r="AJ73" s="2">
        <v>2025</v>
      </c>
      <c r="AK73" s="2" t="str">
        <f>IF(sum!A66="ON",sum!B66,"*")</f>
        <v>*</v>
      </c>
      <c r="AL73" s="2"/>
      <c r="AM73" s="2" t="str">
        <f>IF(sum!A66="ON",sum!E66,"*")</f>
        <v>*</v>
      </c>
      <c r="AP73" s="2" t="s">
        <v>186</v>
      </c>
      <c r="AQ73" s="2" t="s">
        <v>187</v>
      </c>
      <c r="AR73" s="2">
        <v>2025</v>
      </c>
      <c r="AS73" s="2" t="str">
        <f>IF(sum!A66="QU",sum!B66,"*")</f>
        <v>*</v>
      </c>
      <c r="AT73" s="2"/>
      <c r="AU73" s="2" t="str">
        <f>IF(sum!A66="QU",sum!E66,"*")</f>
        <v>*</v>
      </c>
      <c r="AX73" s="2" t="s">
        <v>186</v>
      </c>
      <c r="AY73" s="2" t="s">
        <v>187</v>
      </c>
      <c r="AZ73" s="2">
        <v>2025</v>
      </c>
      <c r="BA73" s="2" t="str">
        <f>IF(sum!A66="SA",sum!B66,"*")</f>
        <v>*</v>
      </c>
      <c r="BB73" s="2"/>
      <c r="BC73" s="2" t="str">
        <f>IF(sum!A66="SA",sum!E66,"*")</f>
        <v>*</v>
      </c>
    </row>
    <row r="74" spans="2:55">
      <c r="B74" s="2" t="s">
        <v>186</v>
      </c>
      <c r="C74" s="2" t="s">
        <v>187</v>
      </c>
      <c r="D74" s="2">
        <v>2025</v>
      </c>
      <c r="E74" s="2" t="str">
        <f>IF(sum!A67="AL",sum!B67,"*")</f>
        <v>R_ES-SH-SD_GAS_HE1</v>
      </c>
      <c r="F74" s="2"/>
      <c r="G74" s="2">
        <f>IF(sum!A67="AL",sum!E67,"*")</f>
        <v>0.301361994519202</v>
      </c>
      <c r="H74" s="2"/>
      <c r="J74" s="2" t="s">
        <v>186</v>
      </c>
      <c r="K74" s="2" t="s">
        <v>187</v>
      </c>
      <c r="L74" s="2">
        <v>2025</v>
      </c>
      <c r="M74" s="2" t="str">
        <f>IF(sum!A67="AT",sum!B67,"*")</f>
        <v>*</v>
      </c>
      <c r="N74" s="2"/>
      <c r="O74" s="2" t="str">
        <f>IF(sum!A67="AT",sum!E67,"*")</f>
        <v>*</v>
      </c>
      <c r="R74" s="2" t="s">
        <v>186</v>
      </c>
      <c r="S74" s="2" t="s">
        <v>187</v>
      </c>
      <c r="T74" s="2">
        <v>2025</v>
      </c>
      <c r="U74" s="2" t="str">
        <f>IF(sum!A67="BC",sum!B67,"*")</f>
        <v>*</v>
      </c>
      <c r="V74" s="2"/>
      <c r="W74" s="2" t="str">
        <f>IF(sum!A67="BC",sum!E67,"*")</f>
        <v>*</v>
      </c>
      <c r="Z74" s="2" t="s">
        <v>186</v>
      </c>
      <c r="AA74" s="2" t="s">
        <v>187</v>
      </c>
      <c r="AB74" s="2">
        <v>2025</v>
      </c>
      <c r="AC74" s="2" t="str">
        <f>IF(sum!A67="MA",sum!B67,"*")</f>
        <v>*</v>
      </c>
      <c r="AD74" s="2"/>
      <c r="AE74" s="2" t="str">
        <f>IF(sum!A67="MA",sum!E67,"*")</f>
        <v>*</v>
      </c>
      <c r="AH74" s="2" t="s">
        <v>186</v>
      </c>
      <c r="AI74" s="2" t="s">
        <v>187</v>
      </c>
      <c r="AJ74" s="2">
        <v>2025</v>
      </c>
      <c r="AK74" s="2" t="str">
        <f>IF(sum!A67="ON",sum!B67,"*")</f>
        <v>*</v>
      </c>
      <c r="AL74" s="2"/>
      <c r="AM74" s="2" t="str">
        <f>IF(sum!A67="ON",sum!E67,"*")</f>
        <v>*</v>
      </c>
      <c r="AP74" s="2" t="s">
        <v>186</v>
      </c>
      <c r="AQ74" s="2" t="s">
        <v>187</v>
      </c>
      <c r="AR74" s="2">
        <v>2025</v>
      </c>
      <c r="AS74" s="2" t="str">
        <f>IF(sum!A67="QU",sum!B67,"*")</f>
        <v>*</v>
      </c>
      <c r="AT74" s="2"/>
      <c r="AU74" s="2" t="str">
        <f>IF(sum!A67="QU",sum!E67,"*")</f>
        <v>*</v>
      </c>
      <c r="AX74" s="2" t="s">
        <v>186</v>
      </c>
      <c r="AY74" s="2" t="s">
        <v>187</v>
      </c>
      <c r="AZ74" s="2">
        <v>2025</v>
      </c>
      <c r="BA74" s="2" t="str">
        <f>IF(sum!A67="SA",sum!B67,"*")</f>
        <v>*</v>
      </c>
      <c r="BB74" s="2"/>
      <c r="BC74" s="2" t="str">
        <f>IF(sum!A67="SA",sum!E67,"*")</f>
        <v>*</v>
      </c>
    </row>
    <row r="75" spans="2:55">
      <c r="B75" s="2" t="s">
        <v>186</v>
      </c>
      <c r="C75" s="2" t="s">
        <v>187</v>
      </c>
      <c r="D75" s="2">
        <v>2025</v>
      </c>
      <c r="E75" s="2" t="str">
        <f>IF(sum!A68="AL",sum!B68,"*")</f>
        <v>R_ES-SH-SD_WOD1</v>
      </c>
      <c r="F75" s="2"/>
      <c r="G75" s="2">
        <f>IF(sum!A68="AL",sum!E68,"*")</f>
        <v>0</v>
      </c>
      <c r="H75" s="2"/>
      <c r="J75" s="2" t="s">
        <v>186</v>
      </c>
      <c r="K75" s="2" t="s">
        <v>187</v>
      </c>
      <c r="L75" s="2">
        <v>2025</v>
      </c>
      <c r="M75" s="2" t="str">
        <f>IF(sum!A68="AT",sum!B68,"*")</f>
        <v>*</v>
      </c>
      <c r="N75" s="2"/>
      <c r="O75" s="2" t="str">
        <f>IF(sum!A68="AT",sum!E68,"*")</f>
        <v>*</v>
      </c>
      <c r="R75" s="2" t="s">
        <v>186</v>
      </c>
      <c r="S75" s="2" t="s">
        <v>187</v>
      </c>
      <c r="T75" s="2">
        <v>2025</v>
      </c>
      <c r="U75" s="2" t="str">
        <f>IF(sum!A68="BC",sum!B68,"*")</f>
        <v>*</v>
      </c>
      <c r="V75" s="2"/>
      <c r="W75" s="2" t="str">
        <f>IF(sum!A68="BC",sum!E68,"*")</f>
        <v>*</v>
      </c>
      <c r="Z75" s="2" t="s">
        <v>186</v>
      </c>
      <c r="AA75" s="2" t="s">
        <v>187</v>
      </c>
      <c r="AB75" s="2">
        <v>2025</v>
      </c>
      <c r="AC75" s="2" t="str">
        <f>IF(sum!A68="MA",sum!B68,"*")</f>
        <v>*</v>
      </c>
      <c r="AD75" s="2"/>
      <c r="AE75" s="2" t="str">
        <f>IF(sum!A68="MA",sum!E68,"*")</f>
        <v>*</v>
      </c>
      <c r="AH75" s="2" t="s">
        <v>186</v>
      </c>
      <c r="AI75" s="2" t="s">
        <v>187</v>
      </c>
      <c r="AJ75" s="2">
        <v>2025</v>
      </c>
      <c r="AK75" s="2" t="str">
        <f>IF(sum!A68="ON",sum!B68,"*")</f>
        <v>*</v>
      </c>
      <c r="AL75" s="2"/>
      <c r="AM75" s="2" t="str">
        <f>IF(sum!A68="ON",sum!E68,"*")</f>
        <v>*</v>
      </c>
      <c r="AP75" s="2" t="s">
        <v>186</v>
      </c>
      <c r="AQ75" s="2" t="s">
        <v>187</v>
      </c>
      <c r="AR75" s="2">
        <v>2025</v>
      </c>
      <c r="AS75" s="2" t="str">
        <f>IF(sum!A68="QU",sum!B68,"*")</f>
        <v>*</v>
      </c>
      <c r="AT75" s="2"/>
      <c r="AU75" s="2" t="str">
        <f>IF(sum!A68="QU",sum!E68,"*")</f>
        <v>*</v>
      </c>
      <c r="AX75" s="2" t="s">
        <v>186</v>
      </c>
      <c r="AY75" s="2" t="s">
        <v>187</v>
      </c>
      <c r="AZ75" s="2">
        <v>2025</v>
      </c>
      <c r="BA75" s="2" t="str">
        <f>IF(sum!A68="SA",sum!B68,"*")</f>
        <v>*</v>
      </c>
      <c r="BB75" s="2"/>
      <c r="BC75" s="2" t="str">
        <f>IF(sum!A68="SA",sum!E68,"*")</f>
        <v>*</v>
      </c>
    </row>
    <row r="76" spans="2:55">
      <c r="B76" s="2" t="s">
        <v>186</v>
      </c>
      <c r="C76" s="2" t="s">
        <v>187</v>
      </c>
      <c r="D76" s="2">
        <v>2025</v>
      </c>
      <c r="E76" s="2" t="str">
        <f>IF(sum!A69="AL",sum!B69,"*")</f>
        <v>R_ES-WH-AP_COAPRO1</v>
      </c>
      <c r="F76" s="2"/>
      <c r="G76" s="2">
        <f>IF(sum!A69="AL",sum!E69,"*")</f>
        <v>0.0161719649109427</v>
      </c>
      <c r="H76" s="2"/>
      <c r="J76" s="2" t="s">
        <v>186</v>
      </c>
      <c r="K76" s="2" t="s">
        <v>187</v>
      </c>
      <c r="L76" s="2">
        <v>2025</v>
      </c>
      <c r="M76" s="2" t="str">
        <f>IF(sum!A69="AT",sum!B69,"*")</f>
        <v>*</v>
      </c>
      <c r="N76" s="2"/>
      <c r="O76" s="2" t="str">
        <f>IF(sum!A69="AT",sum!E69,"*")</f>
        <v>*</v>
      </c>
      <c r="R76" s="2" t="s">
        <v>186</v>
      </c>
      <c r="S76" s="2" t="s">
        <v>187</v>
      </c>
      <c r="T76" s="2">
        <v>2025</v>
      </c>
      <c r="U76" s="2" t="str">
        <f>IF(sum!A69="BC",sum!B69,"*")</f>
        <v>*</v>
      </c>
      <c r="V76" s="2"/>
      <c r="W76" s="2" t="str">
        <f>IF(sum!A69="BC",sum!E69,"*")</f>
        <v>*</v>
      </c>
      <c r="Z76" s="2" t="s">
        <v>186</v>
      </c>
      <c r="AA76" s="2" t="s">
        <v>187</v>
      </c>
      <c r="AB76" s="2">
        <v>2025</v>
      </c>
      <c r="AC76" s="2" t="str">
        <f>IF(sum!A69="MA",sum!B69,"*")</f>
        <v>*</v>
      </c>
      <c r="AD76" s="2"/>
      <c r="AE76" s="2" t="str">
        <f>IF(sum!A69="MA",sum!E69,"*")</f>
        <v>*</v>
      </c>
      <c r="AH76" s="2" t="s">
        <v>186</v>
      </c>
      <c r="AI76" s="2" t="s">
        <v>187</v>
      </c>
      <c r="AJ76" s="2">
        <v>2025</v>
      </c>
      <c r="AK76" s="2" t="str">
        <f>IF(sum!A69="ON",sum!B69,"*")</f>
        <v>*</v>
      </c>
      <c r="AL76" s="2"/>
      <c r="AM76" s="2" t="str">
        <f>IF(sum!A69="ON",sum!E69,"*")</f>
        <v>*</v>
      </c>
      <c r="AP76" s="2" t="s">
        <v>186</v>
      </c>
      <c r="AQ76" s="2" t="s">
        <v>187</v>
      </c>
      <c r="AR76" s="2">
        <v>2025</v>
      </c>
      <c r="AS76" s="2" t="str">
        <f>IF(sum!A69="QU",sum!B69,"*")</f>
        <v>*</v>
      </c>
      <c r="AT76" s="2"/>
      <c r="AU76" s="2" t="str">
        <f>IF(sum!A69="QU",sum!E69,"*")</f>
        <v>*</v>
      </c>
      <c r="AX76" s="2" t="s">
        <v>186</v>
      </c>
      <c r="AY76" s="2" t="s">
        <v>187</v>
      </c>
      <c r="AZ76" s="2">
        <v>2025</v>
      </c>
      <c r="BA76" s="2" t="str">
        <f>IF(sum!A69="SA",sum!B69,"*")</f>
        <v>*</v>
      </c>
      <c r="BB76" s="2"/>
      <c r="BC76" s="2" t="str">
        <f>IF(sum!A69="SA",sum!E69,"*")</f>
        <v>*</v>
      </c>
    </row>
    <row r="77" spans="2:55">
      <c r="B77" s="2" t="s">
        <v>186</v>
      </c>
      <c r="C77" s="2" t="s">
        <v>187</v>
      </c>
      <c r="D77" s="2">
        <v>2025</v>
      </c>
      <c r="E77" s="2" t="str">
        <f>IF(sum!A70="AL",sum!B70,"*")</f>
        <v>R_ES-WH-AP_GAS1</v>
      </c>
      <c r="F77" s="2"/>
      <c r="G77" s="2">
        <f>IF(sum!A70="AL",sum!E70,"*")</f>
        <v>0.233083763737393</v>
      </c>
      <c r="H77" s="2"/>
      <c r="J77" s="2" t="s">
        <v>186</v>
      </c>
      <c r="K77" s="2" t="s">
        <v>187</v>
      </c>
      <c r="L77" s="2">
        <v>2025</v>
      </c>
      <c r="M77" s="2" t="str">
        <f>IF(sum!A70="AT",sum!B70,"*")</f>
        <v>*</v>
      </c>
      <c r="N77" s="2"/>
      <c r="O77" s="2" t="str">
        <f>IF(sum!A70="AT",sum!E70,"*")</f>
        <v>*</v>
      </c>
      <c r="R77" s="2" t="s">
        <v>186</v>
      </c>
      <c r="S77" s="2" t="s">
        <v>187</v>
      </c>
      <c r="T77" s="2">
        <v>2025</v>
      </c>
      <c r="U77" s="2" t="str">
        <f>IF(sum!A70="BC",sum!B70,"*")</f>
        <v>*</v>
      </c>
      <c r="V77" s="2"/>
      <c r="W77" s="2" t="str">
        <f>IF(sum!A70="BC",sum!E70,"*")</f>
        <v>*</v>
      </c>
      <c r="Z77" s="2" t="s">
        <v>186</v>
      </c>
      <c r="AA77" s="2" t="s">
        <v>187</v>
      </c>
      <c r="AB77" s="2">
        <v>2025</v>
      </c>
      <c r="AC77" s="2" t="str">
        <f>IF(sum!A70="MA",sum!B70,"*")</f>
        <v>*</v>
      </c>
      <c r="AD77" s="2"/>
      <c r="AE77" s="2" t="str">
        <f>IF(sum!A70="MA",sum!E70,"*")</f>
        <v>*</v>
      </c>
      <c r="AH77" s="2" t="s">
        <v>186</v>
      </c>
      <c r="AI77" s="2" t="s">
        <v>187</v>
      </c>
      <c r="AJ77" s="2">
        <v>2025</v>
      </c>
      <c r="AK77" s="2" t="str">
        <f>IF(sum!A70="ON",sum!B70,"*")</f>
        <v>*</v>
      </c>
      <c r="AL77" s="2"/>
      <c r="AM77" s="2" t="str">
        <f>IF(sum!A70="ON",sum!E70,"*")</f>
        <v>*</v>
      </c>
      <c r="AP77" s="2" t="s">
        <v>186</v>
      </c>
      <c r="AQ77" s="2" t="s">
        <v>187</v>
      </c>
      <c r="AR77" s="2">
        <v>2025</v>
      </c>
      <c r="AS77" s="2" t="str">
        <f>IF(sum!A70="QU",sum!B70,"*")</f>
        <v>*</v>
      </c>
      <c r="AT77" s="2"/>
      <c r="AU77" s="2" t="str">
        <f>IF(sum!A70="QU",sum!E70,"*")</f>
        <v>*</v>
      </c>
      <c r="AX77" s="2" t="s">
        <v>186</v>
      </c>
      <c r="AY77" s="2" t="s">
        <v>187</v>
      </c>
      <c r="AZ77" s="2">
        <v>2025</v>
      </c>
      <c r="BA77" s="2" t="str">
        <f>IF(sum!A70="SA",sum!B70,"*")</f>
        <v>*</v>
      </c>
      <c r="BB77" s="2"/>
      <c r="BC77" s="2" t="str">
        <f>IF(sum!A70="SA",sum!E70,"*")</f>
        <v>*</v>
      </c>
    </row>
    <row r="78" spans="2:55">
      <c r="B78" s="2" t="s">
        <v>186</v>
      </c>
      <c r="C78" s="2" t="s">
        <v>187</v>
      </c>
      <c r="D78" s="2">
        <v>2025</v>
      </c>
      <c r="E78" s="2" t="str">
        <f>IF(sum!A71="AL",sum!B71,"*")</f>
        <v>R_ES-WH-AP_STEAM1</v>
      </c>
      <c r="F78" s="2"/>
      <c r="G78" s="2">
        <f>IF(sum!A71="AL",sum!E71,"*")</f>
        <v>0</v>
      </c>
      <c r="H78" s="2"/>
      <c r="J78" s="2" t="s">
        <v>186</v>
      </c>
      <c r="K78" s="2" t="s">
        <v>187</v>
      </c>
      <c r="L78" s="2">
        <v>2025</v>
      </c>
      <c r="M78" s="2" t="str">
        <f>IF(sum!A71="AT",sum!B71,"*")</f>
        <v>*</v>
      </c>
      <c r="N78" s="2"/>
      <c r="O78" s="2" t="str">
        <f>IF(sum!A71="AT",sum!E71,"*")</f>
        <v>*</v>
      </c>
      <c r="R78" s="2" t="s">
        <v>186</v>
      </c>
      <c r="S78" s="2" t="s">
        <v>187</v>
      </c>
      <c r="T78" s="2">
        <v>2025</v>
      </c>
      <c r="U78" s="2" t="str">
        <f>IF(sum!A71="BC",sum!B71,"*")</f>
        <v>*</v>
      </c>
      <c r="V78" s="2"/>
      <c r="W78" s="2" t="str">
        <f>IF(sum!A71="BC",sum!E71,"*")</f>
        <v>*</v>
      </c>
      <c r="Z78" s="2" t="s">
        <v>186</v>
      </c>
      <c r="AA78" s="2" t="s">
        <v>187</v>
      </c>
      <c r="AB78" s="2">
        <v>2025</v>
      </c>
      <c r="AC78" s="2" t="str">
        <f>IF(sum!A71="MA",sum!B71,"*")</f>
        <v>*</v>
      </c>
      <c r="AD78" s="2"/>
      <c r="AE78" s="2" t="str">
        <f>IF(sum!A71="MA",sum!E71,"*")</f>
        <v>*</v>
      </c>
      <c r="AH78" s="2" t="s">
        <v>186</v>
      </c>
      <c r="AI78" s="2" t="s">
        <v>187</v>
      </c>
      <c r="AJ78" s="2">
        <v>2025</v>
      </c>
      <c r="AK78" s="2" t="str">
        <f>IF(sum!A71="ON",sum!B71,"*")</f>
        <v>*</v>
      </c>
      <c r="AL78" s="2"/>
      <c r="AM78" s="2" t="str">
        <f>IF(sum!A71="ON",sum!E71,"*")</f>
        <v>*</v>
      </c>
      <c r="AP78" s="2" t="s">
        <v>186</v>
      </c>
      <c r="AQ78" s="2" t="s">
        <v>187</v>
      </c>
      <c r="AR78" s="2">
        <v>2025</v>
      </c>
      <c r="AS78" s="2" t="str">
        <f>IF(sum!A71="QU",sum!B71,"*")</f>
        <v>*</v>
      </c>
      <c r="AT78" s="2"/>
      <c r="AU78" s="2" t="str">
        <f>IF(sum!A71="QU",sum!E71,"*")</f>
        <v>*</v>
      </c>
      <c r="AX78" s="2" t="s">
        <v>186</v>
      </c>
      <c r="AY78" s="2" t="s">
        <v>187</v>
      </c>
      <c r="AZ78" s="2">
        <v>2025</v>
      </c>
      <c r="BA78" s="2" t="str">
        <f>IF(sum!A71="SA",sum!B71,"*")</f>
        <v>*</v>
      </c>
      <c r="BB78" s="2"/>
      <c r="BC78" s="2" t="str">
        <f>IF(sum!A71="SA",sum!E71,"*")</f>
        <v>*</v>
      </c>
    </row>
    <row r="79" spans="2:55">
      <c r="B79" s="2" t="s">
        <v>186</v>
      </c>
      <c r="C79" s="2" t="s">
        <v>187</v>
      </c>
      <c r="D79" s="2">
        <v>2025</v>
      </c>
      <c r="E79" s="2" t="str">
        <f>IF(sum!A72="AL",sum!B72,"*")</f>
        <v>R_ES-WH-MOB_COAPRO1</v>
      </c>
      <c r="F79" s="2"/>
      <c r="G79" s="2">
        <f>IF(sum!A72="AL",sum!E72,"*")</f>
        <v>0.0514597632649929</v>
      </c>
      <c r="H79" s="2"/>
      <c r="J79" s="2" t="s">
        <v>186</v>
      </c>
      <c r="K79" s="2" t="s">
        <v>187</v>
      </c>
      <c r="L79" s="2">
        <v>2025</v>
      </c>
      <c r="M79" s="2" t="str">
        <f>IF(sum!A72="AT",sum!B72,"*")</f>
        <v>*</v>
      </c>
      <c r="N79" s="2"/>
      <c r="O79" s="2" t="str">
        <f>IF(sum!A72="AT",sum!E72,"*")</f>
        <v>*</v>
      </c>
      <c r="R79" s="2" t="s">
        <v>186</v>
      </c>
      <c r="S79" s="2" t="s">
        <v>187</v>
      </c>
      <c r="T79" s="2">
        <v>2025</v>
      </c>
      <c r="U79" s="2" t="str">
        <f>IF(sum!A72="BC",sum!B72,"*")</f>
        <v>*</v>
      </c>
      <c r="V79" s="2"/>
      <c r="W79" s="2" t="str">
        <f>IF(sum!A72="BC",sum!E72,"*")</f>
        <v>*</v>
      </c>
      <c r="Z79" s="2" t="s">
        <v>186</v>
      </c>
      <c r="AA79" s="2" t="s">
        <v>187</v>
      </c>
      <c r="AB79" s="2">
        <v>2025</v>
      </c>
      <c r="AC79" s="2" t="str">
        <f>IF(sum!A72="MA",sum!B72,"*")</f>
        <v>*</v>
      </c>
      <c r="AD79" s="2"/>
      <c r="AE79" s="2" t="str">
        <f>IF(sum!A72="MA",sum!E72,"*")</f>
        <v>*</v>
      </c>
      <c r="AH79" s="2" t="s">
        <v>186</v>
      </c>
      <c r="AI79" s="2" t="s">
        <v>187</v>
      </c>
      <c r="AJ79" s="2">
        <v>2025</v>
      </c>
      <c r="AK79" s="2" t="str">
        <f>IF(sum!A72="ON",sum!B72,"*")</f>
        <v>*</v>
      </c>
      <c r="AL79" s="2"/>
      <c r="AM79" s="2" t="str">
        <f>IF(sum!A72="ON",sum!E72,"*")</f>
        <v>*</v>
      </c>
      <c r="AP79" s="2" t="s">
        <v>186</v>
      </c>
      <c r="AQ79" s="2" t="s">
        <v>187</v>
      </c>
      <c r="AR79" s="2">
        <v>2025</v>
      </c>
      <c r="AS79" s="2" t="str">
        <f>IF(sum!A72="QU",sum!B72,"*")</f>
        <v>*</v>
      </c>
      <c r="AT79" s="2"/>
      <c r="AU79" s="2" t="str">
        <f>IF(sum!A72="QU",sum!E72,"*")</f>
        <v>*</v>
      </c>
      <c r="AX79" s="2" t="s">
        <v>186</v>
      </c>
      <c r="AY79" s="2" t="s">
        <v>187</v>
      </c>
      <c r="AZ79" s="2">
        <v>2025</v>
      </c>
      <c r="BA79" s="2" t="str">
        <f>IF(sum!A72="SA",sum!B72,"*")</f>
        <v>*</v>
      </c>
      <c r="BB79" s="2"/>
      <c r="BC79" s="2" t="str">
        <f>IF(sum!A72="SA",sum!E72,"*")</f>
        <v>*</v>
      </c>
    </row>
    <row r="80" spans="2:55">
      <c r="B80" s="2" t="s">
        <v>186</v>
      </c>
      <c r="C80" s="2" t="s">
        <v>187</v>
      </c>
      <c r="D80" s="2">
        <v>2025</v>
      </c>
      <c r="E80" s="2" t="str">
        <f>IF(sum!A73="AL",sum!B73,"*")</f>
        <v>R_ES-WH-MOB_STEAM1</v>
      </c>
      <c r="F80" s="2"/>
      <c r="G80" s="2">
        <f>IF(sum!A73="AL",sum!E73,"*")</f>
        <v>0</v>
      </c>
      <c r="H80" s="2"/>
      <c r="J80" s="2" t="s">
        <v>186</v>
      </c>
      <c r="K80" s="2" t="s">
        <v>187</v>
      </c>
      <c r="L80" s="2">
        <v>2025</v>
      </c>
      <c r="M80" s="2" t="str">
        <f>IF(sum!A73="AT",sum!B73,"*")</f>
        <v>*</v>
      </c>
      <c r="N80" s="2"/>
      <c r="O80" s="2" t="str">
        <f>IF(sum!A73="AT",sum!E73,"*")</f>
        <v>*</v>
      </c>
      <c r="R80" s="2" t="s">
        <v>186</v>
      </c>
      <c r="S80" s="2" t="s">
        <v>187</v>
      </c>
      <c r="T80" s="2">
        <v>2025</v>
      </c>
      <c r="U80" s="2" t="str">
        <f>IF(sum!A73="BC",sum!B73,"*")</f>
        <v>*</v>
      </c>
      <c r="V80" s="2"/>
      <c r="W80" s="2" t="str">
        <f>IF(sum!A73="BC",sum!E73,"*")</f>
        <v>*</v>
      </c>
      <c r="Z80" s="2" t="s">
        <v>186</v>
      </c>
      <c r="AA80" s="2" t="s">
        <v>187</v>
      </c>
      <c r="AB80" s="2">
        <v>2025</v>
      </c>
      <c r="AC80" s="2" t="str">
        <f>IF(sum!A73="MA",sum!B73,"*")</f>
        <v>*</v>
      </c>
      <c r="AD80" s="2"/>
      <c r="AE80" s="2" t="str">
        <f>IF(sum!A73="MA",sum!E73,"*")</f>
        <v>*</v>
      </c>
      <c r="AH80" s="2" t="s">
        <v>186</v>
      </c>
      <c r="AI80" s="2" t="s">
        <v>187</v>
      </c>
      <c r="AJ80" s="2">
        <v>2025</v>
      </c>
      <c r="AK80" s="2" t="str">
        <f>IF(sum!A73="ON",sum!B73,"*")</f>
        <v>*</v>
      </c>
      <c r="AL80" s="2"/>
      <c r="AM80" s="2" t="str">
        <f>IF(sum!A73="ON",sum!E73,"*")</f>
        <v>*</v>
      </c>
      <c r="AP80" s="2" t="s">
        <v>186</v>
      </c>
      <c r="AQ80" s="2" t="s">
        <v>187</v>
      </c>
      <c r="AR80" s="2">
        <v>2025</v>
      </c>
      <c r="AS80" s="2" t="str">
        <f>IF(sum!A73="QU",sum!B73,"*")</f>
        <v>*</v>
      </c>
      <c r="AT80" s="2"/>
      <c r="AU80" s="2" t="str">
        <f>IF(sum!A73="QU",sum!E73,"*")</f>
        <v>*</v>
      </c>
      <c r="AX80" s="2" t="s">
        <v>186</v>
      </c>
      <c r="AY80" s="2" t="s">
        <v>187</v>
      </c>
      <c r="AZ80" s="2">
        <v>2025</v>
      </c>
      <c r="BA80" s="2" t="str">
        <f>IF(sum!A73="SA",sum!B73,"*")</f>
        <v>*</v>
      </c>
      <c r="BB80" s="2"/>
      <c r="BC80" s="2" t="str">
        <f>IF(sum!A73="SA",sum!E73,"*")</f>
        <v>*</v>
      </c>
    </row>
    <row r="81" spans="2:55">
      <c r="B81" s="2" t="s">
        <v>186</v>
      </c>
      <c r="C81" s="2" t="s">
        <v>187</v>
      </c>
      <c r="D81" s="2">
        <v>2025</v>
      </c>
      <c r="E81" s="2" t="str">
        <f>IF(sum!A74="AL",sum!B74,"*")</f>
        <v>R_ES-WH-SA_COAPRO1</v>
      </c>
      <c r="F81" s="2"/>
      <c r="G81" s="2">
        <f>IF(sum!A74="AL",sum!E74,"*")</f>
        <v>0</v>
      </c>
      <c r="H81" s="2"/>
      <c r="J81" s="2" t="s">
        <v>186</v>
      </c>
      <c r="K81" s="2" t="s">
        <v>187</v>
      </c>
      <c r="L81" s="2">
        <v>2025</v>
      </c>
      <c r="M81" s="2" t="str">
        <f>IF(sum!A74="AT",sum!B74,"*")</f>
        <v>*</v>
      </c>
      <c r="N81" s="2"/>
      <c r="O81" s="2" t="str">
        <f>IF(sum!A74="AT",sum!E74,"*")</f>
        <v>*</v>
      </c>
      <c r="R81" s="2" t="s">
        <v>186</v>
      </c>
      <c r="S81" s="2" t="s">
        <v>187</v>
      </c>
      <c r="T81" s="2">
        <v>2025</v>
      </c>
      <c r="U81" s="2" t="str">
        <f>IF(sum!A74="BC",sum!B74,"*")</f>
        <v>*</v>
      </c>
      <c r="V81" s="2"/>
      <c r="W81" s="2" t="str">
        <f>IF(sum!A74="BC",sum!E74,"*")</f>
        <v>*</v>
      </c>
      <c r="Z81" s="2" t="s">
        <v>186</v>
      </c>
      <c r="AA81" s="2" t="s">
        <v>187</v>
      </c>
      <c r="AB81" s="2">
        <v>2025</v>
      </c>
      <c r="AC81" s="2" t="str">
        <f>IF(sum!A74="MA",sum!B74,"*")</f>
        <v>*</v>
      </c>
      <c r="AD81" s="2"/>
      <c r="AE81" s="2" t="str">
        <f>IF(sum!A74="MA",sum!E74,"*")</f>
        <v>*</v>
      </c>
      <c r="AH81" s="2" t="s">
        <v>186</v>
      </c>
      <c r="AI81" s="2" t="s">
        <v>187</v>
      </c>
      <c r="AJ81" s="2">
        <v>2025</v>
      </c>
      <c r="AK81" s="2" t="str">
        <f>IF(sum!A74="ON",sum!B74,"*")</f>
        <v>*</v>
      </c>
      <c r="AL81" s="2"/>
      <c r="AM81" s="2" t="str">
        <f>IF(sum!A74="ON",sum!E74,"*")</f>
        <v>*</v>
      </c>
      <c r="AP81" s="2" t="s">
        <v>186</v>
      </c>
      <c r="AQ81" s="2" t="s">
        <v>187</v>
      </c>
      <c r="AR81" s="2">
        <v>2025</v>
      </c>
      <c r="AS81" s="2" t="str">
        <f>IF(sum!A74="QU",sum!B74,"*")</f>
        <v>*</v>
      </c>
      <c r="AT81" s="2"/>
      <c r="AU81" s="2" t="str">
        <f>IF(sum!A74="QU",sum!E74,"*")</f>
        <v>*</v>
      </c>
      <c r="AX81" s="2" t="s">
        <v>186</v>
      </c>
      <c r="AY81" s="2" t="s">
        <v>187</v>
      </c>
      <c r="AZ81" s="2">
        <v>2025</v>
      </c>
      <c r="BA81" s="2" t="str">
        <f>IF(sum!A74="SA",sum!B74,"*")</f>
        <v>*</v>
      </c>
      <c r="BB81" s="2"/>
      <c r="BC81" s="2" t="str">
        <f>IF(sum!A74="SA",sum!E74,"*")</f>
        <v>*</v>
      </c>
    </row>
    <row r="82" spans="2:55">
      <c r="B82" s="2" t="s">
        <v>186</v>
      </c>
      <c r="C82" s="2" t="s">
        <v>187</v>
      </c>
      <c r="D82" s="2">
        <v>2025</v>
      </c>
      <c r="E82" s="2" t="str">
        <f>IF(sum!A75="AL",sum!B75,"*")</f>
        <v>R_ES-WH-SA_GAS1</v>
      </c>
      <c r="F82" s="2"/>
      <c r="G82" s="2">
        <f>IF(sum!A75="AL",sum!E75,"*")</f>
        <v>0.140361760791843</v>
      </c>
      <c r="H82" s="2"/>
      <c r="J82" s="2" t="s">
        <v>186</v>
      </c>
      <c r="K82" s="2" t="s">
        <v>187</v>
      </c>
      <c r="L82" s="2">
        <v>2025</v>
      </c>
      <c r="M82" s="2" t="str">
        <f>IF(sum!A75="AT",sum!B75,"*")</f>
        <v>*</v>
      </c>
      <c r="N82" s="2"/>
      <c r="O82" s="2" t="str">
        <f>IF(sum!A75="AT",sum!E75,"*")</f>
        <v>*</v>
      </c>
      <c r="R82" s="2" t="s">
        <v>186</v>
      </c>
      <c r="S82" s="2" t="s">
        <v>187</v>
      </c>
      <c r="T82" s="2">
        <v>2025</v>
      </c>
      <c r="U82" s="2" t="str">
        <f>IF(sum!A75="BC",sum!B75,"*")</f>
        <v>*</v>
      </c>
      <c r="V82" s="2"/>
      <c r="W82" s="2" t="str">
        <f>IF(sum!A75="BC",sum!E75,"*")</f>
        <v>*</v>
      </c>
      <c r="Z82" s="2" t="s">
        <v>186</v>
      </c>
      <c r="AA82" s="2" t="s">
        <v>187</v>
      </c>
      <c r="AB82" s="2">
        <v>2025</v>
      </c>
      <c r="AC82" s="2" t="str">
        <f>IF(sum!A75="MA",sum!B75,"*")</f>
        <v>*</v>
      </c>
      <c r="AD82" s="2"/>
      <c r="AE82" s="2" t="str">
        <f>IF(sum!A75="MA",sum!E75,"*")</f>
        <v>*</v>
      </c>
      <c r="AH82" s="2" t="s">
        <v>186</v>
      </c>
      <c r="AI82" s="2" t="s">
        <v>187</v>
      </c>
      <c r="AJ82" s="2">
        <v>2025</v>
      </c>
      <c r="AK82" s="2" t="str">
        <f>IF(sum!A75="ON",sum!B75,"*")</f>
        <v>*</v>
      </c>
      <c r="AL82" s="2"/>
      <c r="AM82" s="2" t="str">
        <f>IF(sum!A75="ON",sum!E75,"*")</f>
        <v>*</v>
      </c>
      <c r="AP82" s="2" t="s">
        <v>186</v>
      </c>
      <c r="AQ82" s="2" t="s">
        <v>187</v>
      </c>
      <c r="AR82" s="2">
        <v>2025</v>
      </c>
      <c r="AS82" s="2" t="str">
        <f>IF(sum!A75="QU",sum!B75,"*")</f>
        <v>*</v>
      </c>
      <c r="AT82" s="2"/>
      <c r="AU82" s="2" t="str">
        <f>IF(sum!A75="QU",sum!E75,"*")</f>
        <v>*</v>
      </c>
      <c r="AX82" s="2" t="s">
        <v>186</v>
      </c>
      <c r="AY82" s="2" t="s">
        <v>187</v>
      </c>
      <c r="AZ82" s="2">
        <v>2025</v>
      </c>
      <c r="BA82" s="2" t="str">
        <f>IF(sum!A75="SA",sum!B75,"*")</f>
        <v>*</v>
      </c>
      <c r="BB82" s="2"/>
      <c r="BC82" s="2" t="str">
        <f>IF(sum!A75="SA",sum!E75,"*")</f>
        <v>*</v>
      </c>
    </row>
    <row r="83" spans="2:55">
      <c r="B83" s="2" t="s">
        <v>186</v>
      </c>
      <c r="C83" s="2" t="s">
        <v>187</v>
      </c>
      <c r="D83" s="2">
        <v>2025</v>
      </c>
      <c r="E83" s="2" t="str">
        <f>IF(sum!A76="AL",sum!B76,"*")</f>
        <v>R_ES-WH-SA_STEAM1</v>
      </c>
      <c r="F83" s="2"/>
      <c r="G83" s="2">
        <f>IF(sum!A76="AL",sum!E76,"*")</f>
        <v>0</v>
      </c>
      <c r="H83" s="2"/>
      <c r="J83" s="2" t="s">
        <v>186</v>
      </c>
      <c r="K83" s="2" t="s">
        <v>187</v>
      </c>
      <c r="L83" s="2">
        <v>2025</v>
      </c>
      <c r="M83" s="2" t="str">
        <f>IF(sum!A76="AT",sum!B76,"*")</f>
        <v>*</v>
      </c>
      <c r="N83" s="2"/>
      <c r="O83" s="2" t="str">
        <f>IF(sum!A76="AT",sum!E76,"*")</f>
        <v>*</v>
      </c>
      <c r="R83" s="2" t="s">
        <v>186</v>
      </c>
      <c r="S83" s="2" t="s">
        <v>187</v>
      </c>
      <c r="T83" s="2">
        <v>2025</v>
      </c>
      <c r="U83" s="2" t="str">
        <f>IF(sum!A76="BC",sum!B76,"*")</f>
        <v>*</v>
      </c>
      <c r="V83" s="2"/>
      <c r="W83" s="2" t="str">
        <f>IF(sum!A76="BC",sum!E76,"*")</f>
        <v>*</v>
      </c>
      <c r="Z83" s="2" t="s">
        <v>186</v>
      </c>
      <c r="AA83" s="2" t="s">
        <v>187</v>
      </c>
      <c r="AB83" s="2">
        <v>2025</v>
      </c>
      <c r="AC83" s="2" t="str">
        <f>IF(sum!A76="MA",sum!B76,"*")</f>
        <v>*</v>
      </c>
      <c r="AD83" s="2"/>
      <c r="AE83" s="2" t="str">
        <f>IF(sum!A76="MA",sum!E76,"*")</f>
        <v>*</v>
      </c>
      <c r="AH83" s="2" t="s">
        <v>186</v>
      </c>
      <c r="AI83" s="2" t="s">
        <v>187</v>
      </c>
      <c r="AJ83" s="2">
        <v>2025</v>
      </c>
      <c r="AK83" s="2" t="str">
        <f>IF(sum!A76="ON",sum!B76,"*")</f>
        <v>*</v>
      </c>
      <c r="AL83" s="2"/>
      <c r="AM83" s="2" t="str">
        <f>IF(sum!A76="ON",sum!E76,"*")</f>
        <v>*</v>
      </c>
      <c r="AP83" s="2" t="s">
        <v>186</v>
      </c>
      <c r="AQ83" s="2" t="s">
        <v>187</v>
      </c>
      <c r="AR83" s="2">
        <v>2025</v>
      </c>
      <c r="AS83" s="2" t="str">
        <f>IF(sum!A76="QU",sum!B76,"*")</f>
        <v>*</v>
      </c>
      <c r="AT83" s="2"/>
      <c r="AU83" s="2" t="str">
        <f>IF(sum!A76="QU",sum!E76,"*")</f>
        <v>*</v>
      </c>
      <c r="AX83" s="2" t="s">
        <v>186</v>
      </c>
      <c r="AY83" s="2" t="s">
        <v>187</v>
      </c>
      <c r="AZ83" s="2">
        <v>2025</v>
      </c>
      <c r="BA83" s="2" t="str">
        <f>IF(sum!A76="SA",sum!B76,"*")</f>
        <v>*</v>
      </c>
      <c r="BB83" s="2"/>
      <c r="BC83" s="2" t="str">
        <f>IF(sum!A76="SA",sum!E76,"*")</f>
        <v>*</v>
      </c>
    </row>
    <row r="84" spans="2:55">
      <c r="B84" s="2" t="s">
        <v>186</v>
      </c>
      <c r="C84" s="2" t="s">
        <v>187</v>
      </c>
      <c r="D84" s="2">
        <v>2025</v>
      </c>
      <c r="E84" s="2" t="str">
        <f>IF(sum!A77="AL",sum!B77,"*")</f>
        <v>R_ES-WH-SD_COAPRO1</v>
      </c>
      <c r="F84" s="2"/>
      <c r="G84" s="2">
        <f>IF(sum!A77="AL",sum!E77,"*")</f>
        <v>0</v>
      </c>
      <c r="H84" s="2"/>
      <c r="J84" s="2" t="s">
        <v>186</v>
      </c>
      <c r="K84" s="2" t="s">
        <v>187</v>
      </c>
      <c r="L84" s="2">
        <v>2025</v>
      </c>
      <c r="M84" s="2" t="str">
        <f>IF(sum!A77="AT",sum!B77,"*")</f>
        <v>*</v>
      </c>
      <c r="N84" s="2"/>
      <c r="O84" s="2" t="str">
        <f>IF(sum!A77="AT",sum!E77,"*")</f>
        <v>*</v>
      </c>
      <c r="R84" s="2" t="s">
        <v>186</v>
      </c>
      <c r="S84" s="2" t="s">
        <v>187</v>
      </c>
      <c r="T84" s="2">
        <v>2025</v>
      </c>
      <c r="U84" s="2" t="str">
        <f>IF(sum!A77="BC",sum!B77,"*")</f>
        <v>*</v>
      </c>
      <c r="V84" s="2"/>
      <c r="W84" s="2" t="str">
        <f>IF(sum!A77="BC",sum!E77,"*")</f>
        <v>*</v>
      </c>
      <c r="Z84" s="2" t="s">
        <v>186</v>
      </c>
      <c r="AA84" s="2" t="s">
        <v>187</v>
      </c>
      <c r="AB84" s="2">
        <v>2025</v>
      </c>
      <c r="AC84" s="2" t="str">
        <f>IF(sum!A77="MA",sum!B77,"*")</f>
        <v>*</v>
      </c>
      <c r="AD84" s="2"/>
      <c r="AE84" s="2" t="str">
        <f>IF(sum!A77="MA",sum!E77,"*")</f>
        <v>*</v>
      </c>
      <c r="AH84" s="2" t="s">
        <v>186</v>
      </c>
      <c r="AI84" s="2" t="s">
        <v>187</v>
      </c>
      <c r="AJ84" s="2">
        <v>2025</v>
      </c>
      <c r="AK84" s="2" t="str">
        <f>IF(sum!A77="ON",sum!B77,"*")</f>
        <v>*</v>
      </c>
      <c r="AL84" s="2"/>
      <c r="AM84" s="2" t="str">
        <f>IF(sum!A77="ON",sum!E77,"*")</f>
        <v>*</v>
      </c>
      <c r="AP84" s="2" t="s">
        <v>186</v>
      </c>
      <c r="AQ84" s="2" t="s">
        <v>187</v>
      </c>
      <c r="AR84" s="2">
        <v>2025</v>
      </c>
      <c r="AS84" s="2" t="str">
        <f>IF(sum!A77="QU",sum!B77,"*")</f>
        <v>*</v>
      </c>
      <c r="AT84" s="2"/>
      <c r="AU84" s="2" t="str">
        <f>IF(sum!A77="QU",sum!E77,"*")</f>
        <v>*</v>
      </c>
      <c r="AX84" s="2" t="s">
        <v>186</v>
      </c>
      <c r="AY84" s="2" t="s">
        <v>187</v>
      </c>
      <c r="AZ84" s="2">
        <v>2025</v>
      </c>
      <c r="BA84" s="2" t="str">
        <f>IF(sum!A77="SA",sum!B77,"*")</f>
        <v>*</v>
      </c>
      <c r="BB84" s="2"/>
      <c r="BC84" s="2" t="str">
        <f>IF(sum!A77="SA",sum!E77,"*")</f>
        <v>*</v>
      </c>
    </row>
    <row r="85" spans="2:55">
      <c r="B85" s="2" t="s">
        <v>186</v>
      </c>
      <c r="C85" s="2" t="s">
        <v>187</v>
      </c>
      <c r="D85" s="2">
        <v>2025</v>
      </c>
      <c r="E85" s="2" t="str">
        <f>IF(sum!A78="AL",sum!B78,"*")</f>
        <v>R_ES-WH-SD_GAS1</v>
      </c>
      <c r="F85" s="2"/>
      <c r="G85" s="2">
        <f>IF(sum!A78="AL",sum!E78,"*")</f>
        <v>0</v>
      </c>
      <c r="H85" s="2"/>
      <c r="J85" s="2" t="s">
        <v>186</v>
      </c>
      <c r="K85" s="2" t="s">
        <v>187</v>
      </c>
      <c r="L85" s="2">
        <v>2025</v>
      </c>
      <c r="M85" s="2" t="str">
        <f>IF(sum!A78="AT",sum!B78,"*")</f>
        <v>*</v>
      </c>
      <c r="N85" s="2"/>
      <c r="O85" s="2" t="str">
        <f>IF(sum!A78="AT",sum!E78,"*")</f>
        <v>*</v>
      </c>
      <c r="R85" s="2" t="s">
        <v>186</v>
      </c>
      <c r="S85" s="2" t="s">
        <v>187</v>
      </c>
      <c r="T85" s="2">
        <v>2025</v>
      </c>
      <c r="U85" s="2" t="str">
        <f>IF(sum!A78="BC",sum!B78,"*")</f>
        <v>*</v>
      </c>
      <c r="V85" s="2"/>
      <c r="W85" s="2" t="str">
        <f>IF(sum!A78="BC",sum!E78,"*")</f>
        <v>*</v>
      </c>
      <c r="Z85" s="2" t="s">
        <v>186</v>
      </c>
      <c r="AA85" s="2" t="s">
        <v>187</v>
      </c>
      <c r="AB85" s="2">
        <v>2025</v>
      </c>
      <c r="AC85" s="2" t="str">
        <f>IF(sum!A78="MA",sum!B78,"*")</f>
        <v>*</v>
      </c>
      <c r="AD85" s="2"/>
      <c r="AE85" s="2" t="str">
        <f>IF(sum!A78="MA",sum!E78,"*")</f>
        <v>*</v>
      </c>
      <c r="AH85" s="2" t="s">
        <v>186</v>
      </c>
      <c r="AI85" s="2" t="s">
        <v>187</v>
      </c>
      <c r="AJ85" s="2">
        <v>2025</v>
      </c>
      <c r="AK85" s="2" t="str">
        <f>IF(sum!A78="ON",sum!B78,"*")</f>
        <v>*</v>
      </c>
      <c r="AL85" s="2"/>
      <c r="AM85" s="2" t="str">
        <f>IF(sum!A78="ON",sum!E78,"*")</f>
        <v>*</v>
      </c>
      <c r="AP85" s="2" t="s">
        <v>186</v>
      </c>
      <c r="AQ85" s="2" t="s">
        <v>187</v>
      </c>
      <c r="AR85" s="2">
        <v>2025</v>
      </c>
      <c r="AS85" s="2" t="str">
        <f>IF(sum!A78="QU",sum!B78,"*")</f>
        <v>*</v>
      </c>
      <c r="AT85" s="2"/>
      <c r="AU85" s="2" t="str">
        <f>IF(sum!A78="QU",sum!E78,"*")</f>
        <v>*</v>
      </c>
      <c r="AX85" s="2" t="s">
        <v>186</v>
      </c>
      <c r="AY85" s="2" t="s">
        <v>187</v>
      </c>
      <c r="AZ85" s="2">
        <v>2025</v>
      </c>
      <c r="BA85" s="2" t="str">
        <f>IF(sum!A78="SA",sum!B78,"*")</f>
        <v>*</v>
      </c>
      <c r="BB85" s="2"/>
      <c r="BC85" s="2" t="str">
        <f>IF(sum!A78="SA",sum!E78,"*")</f>
        <v>*</v>
      </c>
    </row>
    <row r="86" spans="2:55">
      <c r="B86" s="2" t="s">
        <v>186</v>
      </c>
      <c r="C86" s="2" t="s">
        <v>187</v>
      </c>
      <c r="D86" s="2">
        <v>2025</v>
      </c>
      <c r="E86" s="2" t="str">
        <f>IF(sum!A79="AL",sum!B79,"*")</f>
        <v>R_ES-WH-SD_STEAM1</v>
      </c>
      <c r="F86" s="2"/>
      <c r="G86" s="2">
        <f>IF(sum!A79="AL",sum!E79,"*")</f>
        <v>0</v>
      </c>
      <c r="H86" s="2"/>
      <c r="J86" s="2" t="s">
        <v>186</v>
      </c>
      <c r="K86" s="2" t="s">
        <v>187</v>
      </c>
      <c r="L86" s="2">
        <v>2025</v>
      </c>
      <c r="M86" s="2" t="str">
        <f>IF(sum!A79="AT",sum!B79,"*")</f>
        <v>*</v>
      </c>
      <c r="N86" s="2"/>
      <c r="O86" s="2" t="str">
        <f>IF(sum!A79="AT",sum!E79,"*")</f>
        <v>*</v>
      </c>
      <c r="R86" s="2" t="s">
        <v>186</v>
      </c>
      <c r="S86" s="2" t="s">
        <v>187</v>
      </c>
      <c r="T86" s="2">
        <v>2025</v>
      </c>
      <c r="U86" s="2" t="str">
        <f>IF(sum!A79="BC",sum!B79,"*")</f>
        <v>*</v>
      </c>
      <c r="V86" s="2"/>
      <c r="W86" s="2" t="str">
        <f>IF(sum!A79="BC",sum!E79,"*")</f>
        <v>*</v>
      </c>
      <c r="Z86" s="2" t="s">
        <v>186</v>
      </c>
      <c r="AA86" s="2" t="s">
        <v>187</v>
      </c>
      <c r="AB86" s="2">
        <v>2025</v>
      </c>
      <c r="AC86" s="2" t="str">
        <f>IF(sum!A79="MA",sum!B79,"*")</f>
        <v>*</v>
      </c>
      <c r="AD86" s="2"/>
      <c r="AE86" s="2" t="str">
        <f>IF(sum!A79="MA",sum!E79,"*")</f>
        <v>*</v>
      </c>
      <c r="AH86" s="2" t="s">
        <v>186</v>
      </c>
      <c r="AI86" s="2" t="s">
        <v>187</v>
      </c>
      <c r="AJ86" s="2">
        <v>2025</v>
      </c>
      <c r="AK86" s="2" t="str">
        <f>IF(sum!A79="ON",sum!B79,"*")</f>
        <v>*</v>
      </c>
      <c r="AL86" s="2"/>
      <c r="AM86" s="2" t="str">
        <f>IF(sum!A79="ON",sum!E79,"*")</f>
        <v>*</v>
      </c>
      <c r="AP86" s="2" t="s">
        <v>186</v>
      </c>
      <c r="AQ86" s="2" t="s">
        <v>187</v>
      </c>
      <c r="AR86" s="2">
        <v>2025</v>
      </c>
      <c r="AS86" s="2" t="str">
        <f>IF(sum!A79="QU",sum!B79,"*")</f>
        <v>*</v>
      </c>
      <c r="AT86" s="2"/>
      <c r="AU86" s="2" t="str">
        <f>IF(sum!A79="QU",sum!E79,"*")</f>
        <v>*</v>
      </c>
      <c r="AX86" s="2" t="s">
        <v>186</v>
      </c>
      <c r="AY86" s="2" t="s">
        <v>187</v>
      </c>
      <c r="AZ86" s="2">
        <v>2025</v>
      </c>
      <c r="BA86" s="2" t="str">
        <f>IF(sum!A79="SA",sum!B79,"*")</f>
        <v>*</v>
      </c>
      <c r="BB86" s="2"/>
      <c r="BC86" s="2" t="str">
        <f>IF(sum!A79="SA",sum!E79,"*")</f>
        <v>*</v>
      </c>
    </row>
    <row r="87" spans="2:55">
      <c r="B87" s="2" t="s">
        <v>186</v>
      </c>
      <c r="C87" s="2" t="s">
        <v>187</v>
      </c>
      <c r="D87" s="2">
        <v>2025</v>
      </c>
      <c r="E87" s="2" t="str">
        <f>IF(sum!A80="AL",sum!B80,"*")</f>
        <v>RTS-AuxiliaryEquip_ELE1</v>
      </c>
      <c r="F87" s="2"/>
      <c r="G87" s="2">
        <f>IF(sum!A80="AL",sum!E80,"*")</f>
        <v>0.346649756922426</v>
      </c>
      <c r="H87" s="2"/>
      <c r="J87" s="2" t="s">
        <v>186</v>
      </c>
      <c r="K87" s="2" t="s">
        <v>187</v>
      </c>
      <c r="L87" s="2">
        <v>2025</v>
      </c>
      <c r="M87" s="2" t="str">
        <f>IF(sum!A80="AT",sum!B80,"*")</f>
        <v>*</v>
      </c>
      <c r="N87" s="2"/>
      <c r="O87" s="2" t="str">
        <f>IF(sum!A80="AT",sum!E80,"*")</f>
        <v>*</v>
      </c>
      <c r="R87" s="2" t="s">
        <v>186</v>
      </c>
      <c r="S87" s="2" t="s">
        <v>187</v>
      </c>
      <c r="T87" s="2">
        <v>2025</v>
      </c>
      <c r="U87" s="2" t="str">
        <f>IF(sum!A80="BC",sum!B80,"*")</f>
        <v>*</v>
      </c>
      <c r="V87" s="2"/>
      <c r="W87" s="2" t="str">
        <f>IF(sum!A80="BC",sum!E80,"*")</f>
        <v>*</v>
      </c>
      <c r="Z87" s="2" t="s">
        <v>186</v>
      </c>
      <c r="AA87" s="2" t="s">
        <v>187</v>
      </c>
      <c r="AB87" s="2">
        <v>2025</v>
      </c>
      <c r="AC87" s="2" t="str">
        <f>IF(sum!A80="MA",sum!B80,"*")</f>
        <v>*</v>
      </c>
      <c r="AD87" s="2"/>
      <c r="AE87" s="2" t="str">
        <f>IF(sum!A80="MA",sum!E80,"*")</f>
        <v>*</v>
      </c>
      <c r="AH87" s="2" t="s">
        <v>186</v>
      </c>
      <c r="AI87" s="2" t="s">
        <v>187</v>
      </c>
      <c r="AJ87" s="2">
        <v>2025</v>
      </c>
      <c r="AK87" s="2" t="str">
        <f>IF(sum!A80="ON",sum!B80,"*")</f>
        <v>*</v>
      </c>
      <c r="AL87" s="2"/>
      <c r="AM87" s="2" t="str">
        <f>IF(sum!A80="ON",sum!E80,"*")</f>
        <v>*</v>
      </c>
      <c r="AP87" s="2" t="s">
        <v>186</v>
      </c>
      <c r="AQ87" s="2" t="s">
        <v>187</v>
      </c>
      <c r="AR87" s="2">
        <v>2025</v>
      </c>
      <c r="AS87" s="2" t="str">
        <f>IF(sum!A80="QU",sum!B80,"*")</f>
        <v>*</v>
      </c>
      <c r="AT87" s="2"/>
      <c r="AU87" s="2" t="str">
        <f>IF(sum!A80="QU",sum!E80,"*")</f>
        <v>*</v>
      </c>
      <c r="AX87" s="2" t="s">
        <v>186</v>
      </c>
      <c r="AY87" s="2" t="s">
        <v>187</v>
      </c>
      <c r="AZ87" s="2">
        <v>2025</v>
      </c>
      <c r="BA87" s="2" t="str">
        <f>IF(sum!A80="SA",sum!B80,"*")</f>
        <v>*</v>
      </c>
      <c r="BB87" s="2"/>
      <c r="BC87" s="2" t="str">
        <f>IF(sum!A80="SA",sum!E80,"*")</f>
        <v>*</v>
      </c>
    </row>
    <row r="88" spans="2:55">
      <c r="B88" s="2" t="s">
        <v>186</v>
      </c>
      <c r="C88" s="2" t="s">
        <v>187</v>
      </c>
      <c r="D88" s="2">
        <v>2025</v>
      </c>
      <c r="E88" s="2" t="str">
        <f>IF(sum!A81="AL",sum!B81,"*")</f>
        <v>RTS-AuxiliaryMot_ELE1</v>
      </c>
      <c r="F88" s="2"/>
      <c r="G88" s="2">
        <f>IF(sum!A81="AL",sum!E81,"*")</f>
        <v>0.126823081800888</v>
      </c>
      <c r="H88" s="2"/>
      <c r="J88" s="2" t="s">
        <v>186</v>
      </c>
      <c r="K88" s="2" t="s">
        <v>187</v>
      </c>
      <c r="L88" s="2">
        <v>2025</v>
      </c>
      <c r="M88" s="2" t="str">
        <f>IF(sum!A81="AT",sum!B81,"*")</f>
        <v>*</v>
      </c>
      <c r="N88" s="2"/>
      <c r="O88" s="2" t="str">
        <f>IF(sum!A81="AT",sum!E81,"*")</f>
        <v>*</v>
      </c>
      <c r="R88" s="2" t="s">
        <v>186</v>
      </c>
      <c r="S88" s="2" t="s">
        <v>187</v>
      </c>
      <c r="T88" s="2">
        <v>2025</v>
      </c>
      <c r="U88" s="2" t="str">
        <f>IF(sum!A81="BC",sum!B81,"*")</f>
        <v>*</v>
      </c>
      <c r="V88" s="2"/>
      <c r="W88" s="2" t="str">
        <f>IF(sum!A81="BC",sum!E81,"*")</f>
        <v>*</v>
      </c>
      <c r="Z88" s="2" t="s">
        <v>186</v>
      </c>
      <c r="AA88" s="2" t="s">
        <v>187</v>
      </c>
      <c r="AB88" s="2">
        <v>2025</v>
      </c>
      <c r="AC88" s="2" t="str">
        <f>IF(sum!A81="MA",sum!B81,"*")</f>
        <v>*</v>
      </c>
      <c r="AD88" s="2"/>
      <c r="AE88" s="2" t="str">
        <f>IF(sum!A81="MA",sum!E81,"*")</f>
        <v>*</v>
      </c>
      <c r="AH88" s="2" t="s">
        <v>186</v>
      </c>
      <c r="AI88" s="2" t="s">
        <v>187</v>
      </c>
      <c r="AJ88" s="2">
        <v>2025</v>
      </c>
      <c r="AK88" s="2" t="str">
        <f>IF(sum!A81="ON",sum!B81,"*")</f>
        <v>*</v>
      </c>
      <c r="AL88" s="2"/>
      <c r="AM88" s="2" t="str">
        <f>IF(sum!A81="ON",sum!E81,"*")</f>
        <v>*</v>
      </c>
      <c r="AP88" s="2" t="s">
        <v>186</v>
      </c>
      <c r="AQ88" s="2" t="s">
        <v>187</v>
      </c>
      <c r="AR88" s="2">
        <v>2025</v>
      </c>
      <c r="AS88" s="2" t="str">
        <f>IF(sum!A81="QU",sum!B81,"*")</f>
        <v>*</v>
      </c>
      <c r="AT88" s="2"/>
      <c r="AU88" s="2" t="str">
        <f>IF(sum!A81="QU",sum!E81,"*")</f>
        <v>*</v>
      </c>
      <c r="AX88" s="2" t="s">
        <v>186</v>
      </c>
      <c r="AY88" s="2" t="s">
        <v>187</v>
      </c>
      <c r="AZ88" s="2">
        <v>2025</v>
      </c>
      <c r="BA88" s="2" t="str">
        <f>IF(sum!A81="SA",sum!B81,"*")</f>
        <v>*</v>
      </c>
      <c r="BB88" s="2"/>
      <c r="BC88" s="2" t="str">
        <f>IF(sum!A81="SA",sum!E81,"*")</f>
        <v>*</v>
      </c>
    </row>
    <row r="89" spans="2:55">
      <c r="B89" s="2" t="s">
        <v>186</v>
      </c>
      <c r="C89" s="2" t="s">
        <v>187</v>
      </c>
      <c r="D89" s="2">
        <v>2025</v>
      </c>
      <c r="E89" s="2" t="str">
        <f>IF(sum!A82="AL",sum!B82,"*")</f>
        <v>RTS-Light_ELE1</v>
      </c>
      <c r="F89" s="2"/>
      <c r="G89" s="2">
        <f>IF(sum!A82="AL",sum!E82,"*")</f>
        <v>0.570703868103996</v>
      </c>
      <c r="H89" s="2"/>
      <c r="J89" s="2" t="s">
        <v>186</v>
      </c>
      <c r="K89" s="2" t="s">
        <v>187</v>
      </c>
      <c r="L89" s="2">
        <v>2025</v>
      </c>
      <c r="M89" s="2" t="str">
        <f>IF(sum!A82="AT",sum!B82,"*")</f>
        <v>*</v>
      </c>
      <c r="N89" s="2"/>
      <c r="O89" s="2" t="str">
        <f>IF(sum!A82="AT",sum!E82,"*")</f>
        <v>*</v>
      </c>
      <c r="R89" s="2" t="s">
        <v>186</v>
      </c>
      <c r="S89" s="2" t="s">
        <v>187</v>
      </c>
      <c r="T89" s="2">
        <v>2025</v>
      </c>
      <c r="U89" s="2" t="str">
        <f>IF(sum!A82="BC",sum!B82,"*")</f>
        <v>*</v>
      </c>
      <c r="V89" s="2"/>
      <c r="W89" s="2" t="str">
        <f>IF(sum!A82="BC",sum!E82,"*")</f>
        <v>*</v>
      </c>
      <c r="Z89" s="2" t="s">
        <v>186</v>
      </c>
      <c r="AA89" s="2" t="s">
        <v>187</v>
      </c>
      <c r="AB89" s="2">
        <v>2025</v>
      </c>
      <c r="AC89" s="2" t="str">
        <f>IF(sum!A82="MA",sum!B82,"*")</f>
        <v>*</v>
      </c>
      <c r="AD89" s="2"/>
      <c r="AE89" s="2" t="str">
        <f>IF(sum!A82="MA",sum!E82,"*")</f>
        <v>*</v>
      </c>
      <c r="AH89" s="2" t="s">
        <v>186</v>
      </c>
      <c r="AI89" s="2" t="s">
        <v>187</v>
      </c>
      <c r="AJ89" s="2">
        <v>2025</v>
      </c>
      <c r="AK89" s="2" t="str">
        <f>IF(sum!A82="ON",sum!B82,"*")</f>
        <v>*</v>
      </c>
      <c r="AL89" s="2"/>
      <c r="AM89" s="2" t="str">
        <f>IF(sum!A82="ON",sum!E82,"*")</f>
        <v>*</v>
      </c>
      <c r="AP89" s="2" t="s">
        <v>186</v>
      </c>
      <c r="AQ89" s="2" t="s">
        <v>187</v>
      </c>
      <c r="AR89" s="2">
        <v>2025</v>
      </c>
      <c r="AS89" s="2" t="str">
        <f>IF(sum!A82="QU",sum!B82,"*")</f>
        <v>*</v>
      </c>
      <c r="AT89" s="2"/>
      <c r="AU89" s="2" t="str">
        <f>IF(sum!A82="QU",sum!E82,"*")</f>
        <v>*</v>
      </c>
      <c r="AX89" s="2" t="s">
        <v>186</v>
      </c>
      <c r="AY89" s="2" t="s">
        <v>187</v>
      </c>
      <c r="AZ89" s="2">
        <v>2025</v>
      </c>
      <c r="BA89" s="2" t="str">
        <f>IF(sum!A82="SA",sum!B82,"*")</f>
        <v>*</v>
      </c>
      <c r="BB89" s="2"/>
      <c r="BC89" s="2" t="str">
        <f>IF(sum!A82="SA",sum!E82,"*")</f>
        <v>*</v>
      </c>
    </row>
    <row r="90" spans="2:55">
      <c r="B90" s="2" t="s">
        <v>186</v>
      </c>
      <c r="C90" s="2" t="s">
        <v>187</v>
      </c>
      <c r="D90" s="2">
        <v>2025</v>
      </c>
      <c r="E90" s="2" t="str">
        <f>IF(sum!A83="AL",sum!B83,"*")</f>
        <v>RTS-SpCool_ELE1</v>
      </c>
      <c r="F90" s="2"/>
      <c r="G90" s="2">
        <f>IF(sum!A83="AL",sum!E83,"*")</f>
        <v>0.0253646163601776</v>
      </c>
      <c r="H90" s="2"/>
      <c r="J90" s="2" t="s">
        <v>186</v>
      </c>
      <c r="K90" s="2" t="s">
        <v>187</v>
      </c>
      <c r="L90" s="2">
        <v>2025</v>
      </c>
      <c r="M90" s="2" t="str">
        <f>IF(sum!A83="AT",sum!B83,"*")</f>
        <v>*</v>
      </c>
      <c r="N90" s="2"/>
      <c r="O90" s="2" t="str">
        <f>IF(sum!A83="AT",sum!E83,"*")</f>
        <v>*</v>
      </c>
      <c r="R90" s="2" t="s">
        <v>186</v>
      </c>
      <c r="S90" s="2" t="s">
        <v>187</v>
      </c>
      <c r="T90" s="2">
        <v>2025</v>
      </c>
      <c r="U90" s="2" t="str">
        <f>IF(sum!A83="BC",sum!B83,"*")</f>
        <v>*</v>
      </c>
      <c r="V90" s="2"/>
      <c r="W90" s="2" t="str">
        <f>IF(sum!A83="BC",sum!E83,"*")</f>
        <v>*</v>
      </c>
      <c r="Z90" s="2" t="s">
        <v>186</v>
      </c>
      <c r="AA90" s="2" t="s">
        <v>187</v>
      </c>
      <c r="AB90" s="2">
        <v>2025</v>
      </c>
      <c r="AC90" s="2" t="str">
        <f>IF(sum!A83="MA",sum!B83,"*")</f>
        <v>*</v>
      </c>
      <c r="AD90" s="2"/>
      <c r="AE90" s="2" t="str">
        <f>IF(sum!A83="MA",sum!E83,"*")</f>
        <v>*</v>
      </c>
      <c r="AH90" s="2" t="s">
        <v>186</v>
      </c>
      <c r="AI90" s="2" t="s">
        <v>187</v>
      </c>
      <c r="AJ90" s="2">
        <v>2025</v>
      </c>
      <c r="AK90" s="2" t="str">
        <f>IF(sum!A83="ON",sum!B83,"*")</f>
        <v>*</v>
      </c>
      <c r="AL90" s="2"/>
      <c r="AM90" s="2" t="str">
        <f>IF(sum!A83="ON",sum!E83,"*")</f>
        <v>*</v>
      </c>
      <c r="AP90" s="2" t="s">
        <v>186</v>
      </c>
      <c r="AQ90" s="2" t="s">
        <v>187</v>
      </c>
      <c r="AR90" s="2">
        <v>2025</v>
      </c>
      <c r="AS90" s="2" t="str">
        <f>IF(sum!A83="QU",sum!B83,"*")</f>
        <v>*</v>
      </c>
      <c r="AT90" s="2"/>
      <c r="AU90" s="2" t="str">
        <f>IF(sum!A83="QU",sum!E83,"*")</f>
        <v>*</v>
      </c>
      <c r="AX90" s="2" t="s">
        <v>186</v>
      </c>
      <c r="AY90" s="2" t="s">
        <v>187</v>
      </c>
      <c r="AZ90" s="2">
        <v>2025</v>
      </c>
      <c r="BA90" s="2" t="str">
        <f>IF(sum!A83="SA",sum!B83,"*")</f>
        <v>*</v>
      </c>
      <c r="BB90" s="2"/>
      <c r="BC90" s="2" t="str">
        <f>IF(sum!A83="SA",sum!E83,"*")</f>
        <v>*</v>
      </c>
    </row>
    <row r="91" spans="2:55">
      <c r="B91" s="2" t="s">
        <v>186</v>
      </c>
      <c r="C91" s="2" t="s">
        <v>187</v>
      </c>
      <c r="D91" s="2">
        <v>2025</v>
      </c>
      <c r="E91" s="2" t="str">
        <f>IF(sum!A84="AL",sum!B84,"*")</f>
        <v>RTS-SpHeat_ELE1</v>
      </c>
      <c r="F91" s="2"/>
      <c r="G91" s="2">
        <f>IF(sum!A84="AL",sum!E84,"*")</f>
        <v>1.31896005072923</v>
      </c>
      <c r="H91" s="2"/>
      <c r="J91" s="2" t="s">
        <v>186</v>
      </c>
      <c r="K91" s="2" t="s">
        <v>187</v>
      </c>
      <c r="L91" s="2">
        <v>2025</v>
      </c>
      <c r="M91" s="2" t="str">
        <f>IF(sum!A84="AT",sum!B84,"*")</f>
        <v>*</v>
      </c>
      <c r="N91" s="2"/>
      <c r="O91" s="2" t="str">
        <f>IF(sum!A84="AT",sum!E84,"*")</f>
        <v>*</v>
      </c>
      <c r="R91" s="2" t="s">
        <v>186</v>
      </c>
      <c r="S91" s="2" t="s">
        <v>187</v>
      </c>
      <c r="T91" s="2">
        <v>2025</v>
      </c>
      <c r="U91" s="2" t="str">
        <f>IF(sum!A84="BC",sum!B84,"*")</f>
        <v>*</v>
      </c>
      <c r="V91" s="2"/>
      <c r="W91" s="2" t="str">
        <f>IF(sum!A84="BC",sum!E84,"*")</f>
        <v>*</v>
      </c>
      <c r="Z91" s="2" t="s">
        <v>186</v>
      </c>
      <c r="AA91" s="2" t="s">
        <v>187</v>
      </c>
      <c r="AB91" s="2">
        <v>2025</v>
      </c>
      <c r="AC91" s="2" t="str">
        <f>IF(sum!A84="MA",sum!B84,"*")</f>
        <v>*</v>
      </c>
      <c r="AD91" s="2"/>
      <c r="AE91" s="2" t="str">
        <f>IF(sum!A84="MA",sum!E84,"*")</f>
        <v>*</v>
      </c>
      <c r="AH91" s="2" t="s">
        <v>186</v>
      </c>
      <c r="AI91" s="2" t="s">
        <v>187</v>
      </c>
      <c r="AJ91" s="2">
        <v>2025</v>
      </c>
      <c r="AK91" s="2" t="str">
        <f>IF(sum!A84="ON",sum!B84,"*")</f>
        <v>*</v>
      </c>
      <c r="AL91" s="2"/>
      <c r="AM91" s="2" t="str">
        <f>IF(sum!A84="ON",sum!E84,"*")</f>
        <v>*</v>
      </c>
      <c r="AP91" s="2" t="s">
        <v>186</v>
      </c>
      <c r="AQ91" s="2" t="s">
        <v>187</v>
      </c>
      <c r="AR91" s="2">
        <v>2025</v>
      </c>
      <c r="AS91" s="2" t="str">
        <f>IF(sum!A84="QU",sum!B84,"*")</f>
        <v>*</v>
      </c>
      <c r="AT91" s="2"/>
      <c r="AU91" s="2" t="str">
        <f>IF(sum!A84="QU",sum!E84,"*")</f>
        <v>*</v>
      </c>
      <c r="AX91" s="2" t="s">
        <v>186</v>
      </c>
      <c r="AY91" s="2" t="s">
        <v>187</v>
      </c>
      <c r="AZ91" s="2">
        <v>2025</v>
      </c>
      <c r="BA91" s="2" t="str">
        <f>IF(sum!A84="SA",sum!B84,"*")</f>
        <v>*</v>
      </c>
      <c r="BB91" s="2"/>
      <c r="BC91" s="2" t="str">
        <f>IF(sum!A84="SA",sum!E84,"*")</f>
        <v>*</v>
      </c>
    </row>
    <row r="92" spans="2:55">
      <c r="B92" s="2" t="s">
        <v>186</v>
      </c>
      <c r="C92" s="2" t="s">
        <v>187</v>
      </c>
      <c r="D92" s="2">
        <v>2025</v>
      </c>
      <c r="E92" s="2" t="str">
        <f>IF(sum!A85="AL",sum!B85,"*")</f>
        <v>RTS-WaterHeat_ELE1</v>
      </c>
      <c r="F92" s="2"/>
      <c r="G92" s="2">
        <f>IF(sum!A85="AL",sum!E85,"*")</f>
        <v>0.143732826041006</v>
      </c>
      <c r="H92" s="2"/>
      <c r="J92" s="2" t="s">
        <v>186</v>
      </c>
      <c r="K92" s="2" t="s">
        <v>187</v>
      </c>
      <c r="L92" s="2">
        <v>2025</v>
      </c>
      <c r="M92" s="2" t="str">
        <f>IF(sum!A85="AT",sum!B85,"*")</f>
        <v>*</v>
      </c>
      <c r="N92" s="2"/>
      <c r="O92" s="2" t="str">
        <f>IF(sum!A85="AT",sum!E85,"*")</f>
        <v>*</v>
      </c>
      <c r="R92" s="2" t="s">
        <v>186</v>
      </c>
      <c r="S92" s="2" t="s">
        <v>187</v>
      </c>
      <c r="T92" s="2">
        <v>2025</v>
      </c>
      <c r="U92" s="2" t="str">
        <f>IF(sum!A85="BC",sum!B85,"*")</f>
        <v>*</v>
      </c>
      <c r="V92" s="2"/>
      <c r="W92" s="2" t="str">
        <f>IF(sum!A85="BC",sum!E85,"*")</f>
        <v>*</v>
      </c>
      <c r="Z92" s="2" t="s">
        <v>186</v>
      </c>
      <c r="AA92" s="2" t="s">
        <v>187</v>
      </c>
      <c r="AB92" s="2">
        <v>2025</v>
      </c>
      <c r="AC92" s="2" t="str">
        <f>IF(sum!A85="MA",sum!B85,"*")</f>
        <v>*</v>
      </c>
      <c r="AD92" s="2"/>
      <c r="AE92" s="2" t="str">
        <f>IF(sum!A85="MA",sum!E85,"*")</f>
        <v>*</v>
      </c>
      <c r="AH92" s="2" t="s">
        <v>186</v>
      </c>
      <c r="AI92" s="2" t="s">
        <v>187</v>
      </c>
      <c r="AJ92" s="2">
        <v>2025</v>
      </c>
      <c r="AK92" s="2" t="str">
        <f>IF(sum!A85="ON",sum!B85,"*")</f>
        <v>*</v>
      </c>
      <c r="AL92" s="2"/>
      <c r="AM92" s="2" t="str">
        <f>IF(sum!A85="ON",sum!E85,"*")</f>
        <v>*</v>
      </c>
      <c r="AP92" s="2" t="s">
        <v>186</v>
      </c>
      <c r="AQ92" s="2" t="s">
        <v>187</v>
      </c>
      <c r="AR92" s="2">
        <v>2025</v>
      </c>
      <c r="AS92" s="2" t="str">
        <f>IF(sum!A85="QU",sum!B85,"*")</f>
        <v>*</v>
      </c>
      <c r="AT92" s="2"/>
      <c r="AU92" s="2" t="str">
        <f>IF(sum!A85="QU",sum!E85,"*")</f>
        <v>*</v>
      </c>
      <c r="AX92" s="2" t="s">
        <v>186</v>
      </c>
      <c r="AY92" s="2" t="s">
        <v>187</v>
      </c>
      <c r="AZ92" s="2">
        <v>2025</v>
      </c>
      <c r="BA92" s="2" t="str">
        <f>IF(sum!A85="SA",sum!B85,"*")</f>
        <v>*</v>
      </c>
      <c r="BB92" s="2"/>
      <c r="BC92" s="2" t="str">
        <f>IF(sum!A85="SA",sum!E85,"*")</f>
        <v>*</v>
      </c>
    </row>
    <row r="93" spans="2:55">
      <c r="B93" s="2" t="s">
        <v>186</v>
      </c>
      <c r="C93" s="2" t="s">
        <v>187</v>
      </c>
      <c r="D93" s="2">
        <v>2025</v>
      </c>
      <c r="E93" s="2" t="str">
        <f>IF(sum!A86="AL",sum!B86,"*")</f>
        <v>S_CCUS_ATM</v>
      </c>
      <c r="F93" s="2"/>
      <c r="G93" s="2">
        <f>IF(sum!A86="AL",sum!E86,"*")</f>
        <v>0</v>
      </c>
      <c r="H93" s="2"/>
      <c r="J93" s="2" t="s">
        <v>186</v>
      </c>
      <c r="K93" s="2" t="s">
        <v>187</v>
      </c>
      <c r="L93" s="2">
        <v>2025</v>
      </c>
      <c r="M93" s="2" t="str">
        <f>IF(sum!A86="AT",sum!B86,"*")</f>
        <v>*</v>
      </c>
      <c r="N93" s="2"/>
      <c r="O93" s="2" t="str">
        <f>IF(sum!A86="AT",sum!E86,"*")</f>
        <v>*</v>
      </c>
      <c r="R93" s="2" t="s">
        <v>186</v>
      </c>
      <c r="S93" s="2" t="s">
        <v>187</v>
      </c>
      <c r="T93" s="2">
        <v>2025</v>
      </c>
      <c r="U93" s="2" t="str">
        <f>IF(sum!A86="BC",sum!B86,"*")</f>
        <v>*</v>
      </c>
      <c r="V93" s="2"/>
      <c r="W93" s="2" t="str">
        <f>IF(sum!A86="BC",sum!E86,"*")</f>
        <v>*</v>
      </c>
      <c r="Z93" s="2" t="s">
        <v>186</v>
      </c>
      <c r="AA93" s="2" t="s">
        <v>187</v>
      </c>
      <c r="AB93" s="2">
        <v>2025</v>
      </c>
      <c r="AC93" s="2" t="str">
        <f>IF(sum!A86="MA",sum!B86,"*")</f>
        <v>*</v>
      </c>
      <c r="AD93" s="2"/>
      <c r="AE93" s="2" t="str">
        <f>IF(sum!A86="MA",sum!E86,"*")</f>
        <v>*</v>
      </c>
      <c r="AH93" s="2" t="s">
        <v>186</v>
      </c>
      <c r="AI93" s="2" t="s">
        <v>187</v>
      </c>
      <c r="AJ93" s="2">
        <v>2025</v>
      </c>
      <c r="AK93" s="2" t="str">
        <f>IF(sum!A86="ON",sum!B86,"*")</f>
        <v>*</v>
      </c>
      <c r="AL93" s="2"/>
      <c r="AM93" s="2" t="str">
        <f>IF(sum!A86="ON",sum!E86,"*")</f>
        <v>*</v>
      </c>
      <c r="AP93" s="2" t="s">
        <v>186</v>
      </c>
      <c r="AQ93" s="2" t="s">
        <v>187</v>
      </c>
      <c r="AR93" s="2">
        <v>2025</v>
      </c>
      <c r="AS93" s="2" t="str">
        <f>IF(sum!A86="QU",sum!B86,"*")</f>
        <v>*</v>
      </c>
      <c r="AT93" s="2"/>
      <c r="AU93" s="2" t="str">
        <f>IF(sum!A86="QU",sum!E86,"*")</f>
        <v>*</v>
      </c>
      <c r="AX93" s="2" t="s">
        <v>186</v>
      </c>
      <c r="AY93" s="2" t="s">
        <v>187</v>
      </c>
      <c r="AZ93" s="2">
        <v>2025</v>
      </c>
      <c r="BA93" s="2" t="str">
        <f>IF(sum!A86="SA",sum!B86,"*")</f>
        <v>*</v>
      </c>
      <c r="BB93" s="2"/>
      <c r="BC93" s="2" t="str">
        <f>IF(sum!A86="SA",sum!E86,"*")</f>
        <v>*</v>
      </c>
    </row>
    <row r="94" spans="2:55">
      <c r="B94" s="2" t="s">
        <v>186</v>
      </c>
      <c r="C94" s="2" t="s">
        <v>187</v>
      </c>
      <c r="D94" s="2">
        <v>2025</v>
      </c>
      <c r="E94" s="2" t="str">
        <f>IF(sum!A87="AL",sum!B87,"*")</f>
        <v>S_CCUS_EMIS_H2T</v>
      </c>
      <c r="F94" s="2"/>
      <c r="G94" s="2">
        <f>IF(sum!A87="AL",sum!E87,"*")</f>
        <v>0</v>
      </c>
      <c r="H94" s="2"/>
      <c r="J94" s="2" t="s">
        <v>186</v>
      </c>
      <c r="K94" s="2" t="s">
        <v>187</v>
      </c>
      <c r="L94" s="2">
        <v>2025</v>
      </c>
      <c r="M94" s="2" t="str">
        <f>IF(sum!A87="AT",sum!B87,"*")</f>
        <v>*</v>
      </c>
      <c r="N94" s="2"/>
      <c r="O94" s="2" t="str">
        <f>IF(sum!A87="AT",sum!E87,"*")</f>
        <v>*</v>
      </c>
      <c r="R94" s="2" t="s">
        <v>186</v>
      </c>
      <c r="S94" s="2" t="s">
        <v>187</v>
      </c>
      <c r="T94" s="2">
        <v>2025</v>
      </c>
      <c r="U94" s="2" t="str">
        <f>IF(sum!A87="BC",sum!B87,"*")</f>
        <v>*</v>
      </c>
      <c r="V94" s="2"/>
      <c r="W94" s="2" t="str">
        <f>IF(sum!A87="BC",sum!E87,"*")</f>
        <v>*</v>
      </c>
      <c r="Z94" s="2" t="s">
        <v>186</v>
      </c>
      <c r="AA94" s="2" t="s">
        <v>187</v>
      </c>
      <c r="AB94" s="2">
        <v>2025</v>
      </c>
      <c r="AC94" s="2" t="str">
        <f>IF(sum!A87="MA",sum!B87,"*")</f>
        <v>*</v>
      </c>
      <c r="AD94" s="2"/>
      <c r="AE94" s="2" t="str">
        <f>IF(sum!A87="MA",sum!E87,"*")</f>
        <v>*</v>
      </c>
      <c r="AH94" s="2" t="s">
        <v>186</v>
      </c>
      <c r="AI94" s="2" t="s">
        <v>187</v>
      </c>
      <c r="AJ94" s="2">
        <v>2025</v>
      </c>
      <c r="AK94" s="2" t="str">
        <f>IF(sum!A87="ON",sum!B87,"*")</f>
        <v>*</v>
      </c>
      <c r="AL94" s="2"/>
      <c r="AM94" s="2" t="str">
        <f>IF(sum!A87="ON",sum!E87,"*")</f>
        <v>*</v>
      </c>
      <c r="AP94" s="2" t="s">
        <v>186</v>
      </c>
      <c r="AQ94" s="2" t="s">
        <v>187</v>
      </c>
      <c r="AR94" s="2">
        <v>2025</v>
      </c>
      <c r="AS94" s="2" t="str">
        <f>IF(sum!A87="QU",sum!B87,"*")</f>
        <v>*</v>
      </c>
      <c r="AT94" s="2"/>
      <c r="AU94" s="2" t="str">
        <f>IF(sum!A87="QU",sum!E87,"*")</f>
        <v>*</v>
      </c>
      <c r="AX94" s="2" t="s">
        <v>186</v>
      </c>
      <c r="AY94" s="2" t="s">
        <v>187</v>
      </c>
      <c r="AZ94" s="2">
        <v>2025</v>
      </c>
      <c r="BA94" s="2" t="str">
        <f>IF(sum!A87="SA",sum!B87,"*")</f>
        <v>*</v>
      </c>
      <c r="BB94" s="2"/>
      <c r="BC94" s="2" t="str">
        <f>IF(sum!A87="SA",sum!E87,"*")</f>
        <v>*</v>
      </c>
    </row>
    <row r="95" spans="2:55">
      <c r="B95" s="2" t="s">
        <v>186</v>
      </c>
      <c r="C95" s="2" t="s">
        <v>187</v>
      </c>
      <c r="D95" s="2">
        <v>2025</v>
      </c>
      <c r="E95" s="2" t="str">
        <f>IF(sum!A88="AL",sum!B88,"*")</f>
        <v>S_CCUS_EMIS_H2U</v>
      </c>
      <c r="F95" s="2"/>
      <c r="G95" s="2">
        <f>IF(sum!A88="AL",sum!E88,"*")</f>
        <v>0</v>
      </c>
      <c r="H95" s="2"/>
      <c r="J95" s="2" t="s">
        <v>186</v>
      </c>
      <c r="K95" s="2" t="s">
        <v>187</v>
      </c>
      <c r="L95" s="2">
        <v>2025</v>
      </c>
      <c r="M95" s="2" t="str">
        <f>IF(sum!A88="AT",sum!B88,"*")</f>
        <v>*</v>
      </c>
      <c r="N95" s="2"/>
      <c r="O95" s="2" t="str">
        <f>IF(sum!A88="AT",sum!E88,"*")</f>
        <v>*</v>
      </c>
      <c r="R95" s="2" t="s">
        <v>186</v>
      </c>
      <c r="S95" s="2" t="s">
        <v>187</v>
      </c>
      <c r="T95" s="2">
        <v>2025</v>
      </c>
      <c r="U95" s="2" t="str">
        <f>IF(sum!A88="BC",sum!B88,"*")</f>
        <v>*</v>
      </c>
      <c r="V95" s="2"/>
      <c r="W95" s="2" t="str">
        <f>IF(sum!A88="BC",sum!E88,"*")</f>
        <v>*</v>
      </c>
      <c r="Z95" s="2" t="s">
        <v>186</v>
      </c>
      <c r="AA95" s="2" t="s">
        <v>187</v>
      </c>
      <c r="AB95" s="2">
        <v>2025</v>
      </c>
      <c r="AC95" s="2" t="str">
        <f>IF(sum!A88="MA",sum!B88,"*")</f>
        <v>*</v>
      </c>
      <c r="AD95" s="2"/>
      <c r="AE95" s="2" t="str">
        <f>IF(sum!A88="MA",sum!E88,"*")</f>
        <v>*</v>
      </c>
      <c r="AH95" s="2" t="s">
        <v>186</v>
      </c>
      <c r="AI95" s="2" t="s">
        <v>187</v>
      </c>
      <c r="AJ95" s="2">
        <v>2025</v>
      </c>
      <c r="AK95" s="2" t="str">
        <f>IF(sum!A88="ON",sum!B88,"*")</f>
        <v>*</v>
      </c>
      <c r="AL95" s="2"/>
      <c r="AM95" s="2" t="str">
        <f>IF(sum!A88="ON",sum!E88,"*")</f>
        <v>*</v>
      </c>
      <c r="AP95" s="2" t="s">
        <v>186</v>
      </c>
      <c r="AQ95" s="2" t="s">
        <v>187</v>
      </c>
      <c r="AR95" s="2">
        <v>2025</v>
      </c>
      <c r="AS95" s="2" t="str">
        <f>IF(sum!A88="QU",sum!B88,"*")</f>
        <v>*</v>
      </c>
      <c r="AT95" s="2"/>
      <c r="AU95" s="2" t="str">
        <f>IF(sum!A88="QU",sum!E88,"*")</f>
        <v>*</v>
      </c>
      <c r="AX95" s="2" t="s">
        <v>186</v>
      </c>
      <c r="AY95" s="2" t="s">
        <v>187</v>
      </c>
      <c r="AZ95" s="2">
        <v>2025</v>
      </c>
      <c r="BA95" s="2" t="str">
        <f>IF(sum!A88="SA",sum!B88,"*")</f>
        <v>*</v>
      </c>
      <c r="BB95" s="2"/>
      <c r="BC95" s="2" t="str">
        <f>IF(sum!A88="SA",sum!E88,"*")</f>
        <v>*</v>
      </c>
    </row>
    <row r="96" spans="2:55">
      <c r="B96" s="2" t="s">
        <v>186</v>
      </c>
      <c r="C96" s="2" t="s">
        <v>187</v>
      </c>
      <c r="D96" s="2">
        <v>2025</v>
      </c>
      <c r="E96" s="2" t="str">
        <f>IF(sum!A89="AL",sum!B89,"*")</f>
        <v>S_CCUS_EMISMeOH_H2</v>
      </c>
      <c r="F96" s="2"/>
      <c r="G96" s="2">
        <f>IF(sum!A89="AL",sum!E89,"*")</f>
        <v>0</v>
      </c>
      <c r="H96" s="2"/>
      <c r="J96" s="2" t="s">
        <v>186</v>
      </c>
      <c r="K96" s="2" t="s">
        <v>187</v>
      </c>
      <c r="L96" s="2">
        <v>2025</v>
      </c>
      <c r="M96" s="2" t="str">
        <f>IF(sum!A89="AT",sum!B89,"*")</f>
        <v>*</v>
      </c>
      <c r="N96" s="2"/>
      <c r="O96" s="2" t="str">
        <f>IF(sum!A89="AT",sum!E89,"*")</f>
        <v>*</v>
      </c>
      <c r="R96" s="2" t="s">
        <v>186</v>
      </c>
      <c r="S96" s="2" t="s">
        <v>187</v>
      </c>
      <c r="T96" s="2">
        <v>2025</v>
      </c>
      <c r="U96" s="2" t="str">
        <f>IF(sum!A89="BC",sum!B89,"*")</f>
        <v>*</v>
      </c>
      <c r="V96" s="2"/>
      <c r="W96" s="2" t="str">
        <f>IF(sum!A89="BC",sum!E89,"*")</f>
        <v>*</v>
      </c>
      <c r="Z96" s="2" t="s">
        <v>186</v>
      </c>
      <c r="AA96" s="2" t="s">
        <v>187</v>
      </c>
      <c r="AB96" s="2">
        <v>2025</v>
      </c>
      <c r="AC96" s="2" t="str">
        <f>IF(sum!A89="MA",sum!B89,"*")</f>
        <v>*</v>
      </c>
      <c r="AD96" s="2"/>
      <c r="AE96" s="2" t="str">
        <f>IF(sum!A89="MA",sum!E89,"*")</f>
        <v>*</v>
      </c>
      <c r="AH96" s="2" t="s">
        <v>186</v>
      </c>
      <c r="AI96" s="2" t="s">
        <v>187</v>
      </c>
      <c r="AJ96" s="2">
        <v>2025</v>
      </c>
      <c r="AK96" s="2" t="str">
        <f>IF(sum!A89="ON",sum!B89,"*")</f>
        <v>*</v>
      </c>
      <c r="AL96" s="2"/>
      <c r="AM96" s="2" t="str">
        <f>IF(sum!A89="ON",sum!E89,"*")</f>
        <v>*</v>
      </c>
      <c r="AP96" s="2" t="s">
        <v>186</v>
      </c>
      <c r="AQ96" s="2" t="s">
        <v>187</v>
      </c>
      <c r="AR96" s="2">
        <v>2025</v>
      </c>
      <c r="AS96" s="2" t="str">
        <f>IF(sum!A89="QU",sum!B89,"*")</f>
        <v>*</v>
      </c>
      <c r="AT96" s="2"/>
      <c r="AU96" s="2" t="str">
        <f>IF(sum!A89="QU",sum!E89,"*")</f>
        <v>*</v>
      </c>
      <c r="AX96" s="2" t="s">
        <v>186</v>
      </c>
      <c r="AY96" s="2" t="s">
        <v>187</v>
      </c>
      <c r="AZ96" s="2">
        <v>2025</v>
      </c>
      <c r="BA96" s="2" t="str">
        <f>IF(sum!A89="SA",sum!B89,"*")</f>
        <v>*</v>
      </c>
      <c r="BB96" s="2"/>
      <c r="BC96" s="2" t="str">
        <f>IF(sum!A89="SA",sum!E89,"*")</f>
        <v>*</v>
      </c>
    </row>
    <row r="97" spans="2:55">
      <c r="B97" s="2" t="s">
        <v>186</v>
      </c>
      <c r="C97" s="2" t="s">
        <v>187</v>
      </c>
      <c r="D97" s="2">
        <v>2025</v>
      </c>
      <c r="E97" s="2" t="str">
        <f>IF(sum!A90="AL",sum!B90,"*")</f>
        <v>SCOAH2GC01</v>
      </c>
      <c r="F97" s="2"/>
      <c r="G97" s="2">
        <f>IF(sum!A90="AL",sum!E90,"*")</f>
        <v>0</v>
      </c>
      <c r="H97" s="2"/>
      <c r="J97" s="2" t="s">
        <v>186</v>
      </c>
      <c r="K97" s="2" t="s">
        <v>187</v>
      </c>
      <c r="L97" s="2">
        <v>2025</v>
      </c>
      <c r="M97" s="2" t="str">
        <f>IF(sum!A90="AT",sum!B90,"*")</f>
        <v>*</v>
      </c>
      <c r="N97" s="2"/>
      <c r="O97" s="2" t="str">
        <f>IF(sum!A90="AT",sum!E90,"*")</f>
        <v>*</v>
      </c>
      <c r="R97" s="2" t="s">
        <v>186</v>
      </c>
      <c r="S97" s="2" t="s">
        <v>187</v>
      </c>
      <c r="T97" s="2">
        <v>2025</v>
      </c>
      <c r="U97" s="2" t="str">
        <f>IF(sum!A90="BC",sum!B90,"*")</f>
        <v>*</v>
      </c>
      <c r="V97" s="2"/>
      <c r="W97" s="2" t="str">
        <f>IF(sum!A90="BC",sum!E90,"*")</f>
        <v>*</v>
      </c>
      <c r="Z97" s="2" t="s">
        <v>186</v>
      </c>
      <c r="AA97" s="2" t="s">
        <v>187</v>
      </c>
      <c r="AB97" s="2">
        <v>2025</v>
      </c>
      <c r="AC97" s="2" t="str">
        <f>IF(sum!A90="MA",sum!B90,"*")</f>
        <v>*</v>
      </c>
      <c r="AD97" s="2"/>
      <c r="AE97" s="2" t="str">
        <f>IF(sum!A90="MA",sum!E90,"*")</f>
        <v>*</v>
      </c>
      <c r="AH97" s="2" t="s">
        <v>186</v>
      </c>
      <c r="AI97" s="2" t="s">
        <v>187</v>
      </c>
      <c r="AJ97" s="2">
        <v>2025</v>
      </c>
      <c r="AK97" s="2" t="str">
        <f>IF(sum!A90="ON",sum!B90,"*")</f>
        <v>*</v>
      </c>
      <c r="AL97" s="2"/>
      <c r="AM97" s="2" t="str">
        <f>IF(sum!A90="ON",sum!E90,"*")</f>
        <v>*</v>
      </c>
      <c r="AP97" s="2" t="s">
        <v>186</v>
      </c>
      <c r="AQ97" s="2" t="s">
        <v>187</v>
      </c>
      <c r="AR97" s="2">
        <v>2025</v>
      </c>
      <c r="AS97" s="2" t="str">
        <f>IF(sum!A90="QU",sum!B90,"*")</f>
        <v>*</v>
      </c>
      <c r="AT97" s="2"/>
      <c r="AU97" s="2" t="str">
        <f>IF(sum!A90="QU",sum!E90,"*")</f>
        <v>*</v>
      </c>
      <c r="AX97" s="2" t="s">
        <v>186</v>
      </c>
      <c r="AY97" s="2" t="s">
        <v>187</v>
      </c>
      <c r="AZ97" s="2">
        <v>2025</v>
      </c>
      <c r="BA97" s="2" t="str">
        <f>IF(sum!A90="SA",sum!B90,"*")</f>
        <v>*</v>
      </c>
      <c r="BB97" s="2"/>
      <c r="BC97" s="2" t="str">
        <f>IF(sum!A90="SA",sum!E90,"*")</f>
        <v>*</v>
      </c>
    </row>
    <row r="98" spans="2:55">
      <c r="B98" s="2" t="s">
        <v>186</v>
      </c>
      <c r="C98" s="2" t="s">
        <v>187</v>
      </c>
      <c r="D98" s="2">
        <v>2025</v>
      </c>
      <c r="E98" s="2" t="str">
        <f>IF(sum!A91="AL",sum!B91,"*")</f>
        <v>SGASSH2RC01</v>
      </c>
      <c r="F98" s="2"/>
      <c r="G98" s="2">
        <f>IF(sum!A91="AL",sum!E91,"*")</f>
        <v>0</v>
      </c>
      <c r="H98" s="2"/>
      <c r="J98" s="2" t="s">
        <v>186</v>
      </c>
      <c r="K98" s="2" t="s">
        <v>187</v>
      </c>
      <c r="L98" s="2">
        <v>2025</v>
      </c>
      <c r="M98" s="2" t="str">
        <f>IF(sum!A91="AT",sum!B91,"*")</f>
        <v>*</v>
      </c>
      <c r="N98" s="2"/>
      <c r="O98" s="2" t="str">
        <f>IF(sum!A91="AT",sum!E91,"*")</f>
        <v>*</v>
      </c>
      <c r="R98" s="2" t="s">
        <v>186</v>
      </c>
      <c r="S98" s="2" t="s">
        <v>187</v>
      </c>
      <c r="T98" s="2">
        <v>2025</v>
      </c>
      <c r="U98" s="2" t="str">
        <f>IF(sum!A91="BC",sum!B91,"*")</f>
        <v>*</v>
      </c>
      <c r="V98" s="2"/>
      <c r="W98" s="2" t="str">
        <f>IF(sum!A91="BC",sum!E91,"*")</f>
        <v>*</v>
      </c>
      <c r="Z98" s="2" t="s">
        <v>186</v>
      </c>
      <c r="AA98" s="2" t="s">
        <v>187</v>
      </c>
      <c r="AB98" s="2">
        <v>2025</v>
      </c>
      <c r="AC98" s="2" t="str">
        <f>IF(sum!A91="MA",sum!B91,"*")</f>
        <v>*</v>
      </c>
      <c r="AD98" s="2"/>
      <c r="AE98" s="2" t="str">
        <f>IF(sum!A91="MA",sum!E91,"*")</f>
        <v>*</v>
      </c>
      <c r="AH98" s="2" t="s">
        <v>186</v>
      </c>
      <c r="AI98" s="2" t="s">
        <v>187</v>
      </c>
      <c r="AJ98" s="2">
        <v>2025</v>
      </c>
      <c r="AK98" s="2" t="str">
        <f>IF(sum!A91="ON",sum!B91,"*")</f>
        <v>*</v>
      </c>
      <c r="AL98" s="2"/>
      <c r="AM98" s="2" t="str">
        <f>IF(sum!A91="ON",sum!E91,"*")</f>
        <v>*</v>
      </c>
      <c r="AP98" s="2" t="s">
        <v>186</v>
      </c>
      <c r="AQ98" s="2" t="s">
        <v>187</v>
      </c>
      <c r="AR98" s="2">
        <v>2025</v>
      </c>
      <c r="AS98" s="2" t="str">
        <f>IF(sum!A91="QU",sum!B91,"*")</f>
        <v>*</v>
      </c>
      <c r="AT98" s="2"/>
      <c r="AU98" s="2" t="str">
        <f>IF(sum!A91="QU",sum!E91,"*")</f>
        <v>*</v>
      </c>
      <c r="AX98" s="2" t="s">
        <v>186</v>
      </c>
      <c r="AY98" s="2" t="s">
        <v>187</v>
      </c>
      <c r="AZ98" s="2">
        <v>2025</v>
      </c>
      <c r="BA98" s="2" t="str">
        <f>IF(sum!A91="SA",sum!B91,"*")</f>
        <v>*</v>
      </c>
      <c r="BB98" s="2"/>
      <c r="BC98" s="2" t="str">
        <f>IF(sum!A91="SA",sum!E91,"*")</f>
        <v>*</v>
      </c>
    </row>
    <row r="99" spans="2:55">
      <c r="B99" s="2" t="s">
        <v>186</v>
      </c>
      <c r="C99" s="2" t="s">
        <v>187</v>
      </c>
      <c r="D99" s="2">
        <v>2025</v>
      </c>
      <c r="E99" s="2" t="str">
        <f>IF(sum!A92="AL",sum!B92,"*")</f>
        <v>SINKCCU</v>
      </c>
      <c r="F99" s="2"/>
      <c r="G99" s="2">
        <f>IF(sum!A92="AL",sum!E92,"*")</f>
        <v>0</v>
      </c>
      <c r="H99" s="2"/>
      <c r="J99" s="2" t="s">
        <v>186</v>
      </c>
      <c r="K99" s="2" t="s">
        <v>187</v>
      </c>
      <c r="L99" s="2">
        <v>2025</v>
      </c>
      <c r="M99" s="2" t="str">
        <f>IF(sum!A92="AT",sum!B92,"*")</f>
        <v>*</v>
      </c>
      <c r="N99" s="2"/>
      <c r="O99" s="2" t="str">
        <f>IF(sum!A92="AT",sum!E92,"*")</f>
        <v>*</v>
      </c>
      <c r="R99" s="2" t="s">
        <v>186</v>
      </c>
      <c r="S99" s="2" t="s">
        <v>187</v>
      </c>
      <c r="T99" s="2">
        <v>2025</v>
      </c>
      <c r="U99" s="2" t="str">
        <f>IF(sum!A92="BC",sum!B92,"*")</f>
        <v>*</v>
      </c>
      <c r="V99" s="2"/>
      <c r="W99" s="2" t="str">
        <f>IF(sum!A92="BC",sum!E92,"*")</f>
        <v>*</v>
      </c>
      <c r="Z99" s="2" t="s">
        <v>186</v>
      </c>
      <c r="AA99" s="2" t="s">
        <v>187</v>
      </c>
      <c r="AB99" s="2">
        <v>2025</v>
      </c>
      <c r="AC99" s="2" t="str">
        <f>IF(sum!A92="MA",sum!B92,"*")</f>
        <v>*</v>
      </c>
      <c r="AD99" s="2"/>
      <c r="AE99" s="2" t="str">
        <f>IF(sum!A92="MA",sum!E92,"*")</f>
        <v>*</v>
      </c>
      <c r="AH99" s="2" t="s">
        <v>186</v>
      </c>
      <c r="AI99" s="2" t="s">
        <v>187</v>
      </c>
      <c r="AJ99" s="2">
        <v>2025</v>
      </c>
      <c r="AK99" s="2" t="str">
        <f>IF(sum!A92="ON",sum!B92,"*")</f>
        <v>*</v>
      </c>
      <c r="AL99" s="2"/>
      <c r="AM99" s="2" t="str">
        <f>IF(sum!A92="ON",sum!E92,"*")</f>
        <v>*</v>
      </c>
      <c r="AP99" s="2" t="s">
        <v>186</v>
      </c>
      <c r="AQ99" s="2" t="s">
        <v>187</v>
      </c>
      <c r="AR99" s="2">
        <v>2025</v>
      </c>
      <c r="AS99" s="2" t="str">
        <f>IF(sum!A92="QU",sum!B92,"*")</f>
        <v>*</v>
      </c>
      <c r="AT99" s="2"/>
      <c r="AU99" s="2" t="str">
        <f>IF(sum!A92="QU",sum!E92,"*")</f>
        <v>*</v>
      </c>
      <c r="AX99" s="2" t="s">
        <v>186</v>
      </c>
      <c r="AY99" s="2" t="s">
        <v>187</v>
      </c>
      <c r="AZ99" s="2">
        <v>2025</v>
      </c>
      <c r="BA99" s="2" t="str">
        <f>IF(sum!A92="SA",sum!B92,"*")</f>
        <v>*</v>
      </c>
      <c r="BB99" s="2"/>
      <c r="BC99" s="2" t="str">
        <f>IF(sum!A92="SA",sum!E92,"*")</f>
        <v>*</v>
      </c>
    </row>
    <row r="100" spans="2:55">
      <c r="B100" s="2" t="s">
        <v>186</v>
      </c>
      <c r="C100" s="2" t="s">
        <v>187</v>
      </c>
      <c r="D100" s="2">
        <v>2025</v>
      </c>
      <c r="E100" s="2" t="str">
        <f>IF(sum!A93="AL",sum!B93,"*")</f>
        <v>SNK_DAC</v>
      </c>
      <c r="F100" s="2"/>
      <c r="G100" s="2">
        <f>IF(sum!A93="AL",sum!E93,"*")</f>
        <v>0</v>
      </c>
      <c r="H100" s="2"/>
      <c r="J100" s="2" t="s">
        <v>186</v>
      </c>
      <c r="K100" s="2" t="s">
        <v>187</v>
      </c>
      <c r="L100" s="2">
        <v>2025</v>
      </c>
      <c r="M100" s="2" t="str">
        <f>IF(sum!A93="AT",sum!B93,"*")</f>
        <v>*</v>
      </c>
      <c r="N100" s="2"/>
      <c r="O100" s="2" t="str">
        <f>IF(sum!A93="AT",sum!E93,"*")</f>
        <v>*</v>
      </c>
      <c r="R100" s="2" t="s">
        <v>186</v>
      </c>
      <c r="S100" s="2" t="s">
        <v>187</v>
      </c>
      <c r="T100" s="2">
        <v>2025</v>
      </c>
      <c r="U100" s="2" t="str">
        <f>IF(sum!A93="BC",sum!B93,"*")</f>
        <v>*</v>
      </c>
      <c r="V100" s="2"/>
      <c r="W100" s="2" t="str">
        <f>IF(sum!A93="BC",sum!E93,"*")</f>
        <v>*</v>
      </c>
      <c r="Z100" s="2" t="s">
        <v>186</v>
      </c>
      <c r="AA100" s="2" t="s">
        <v>187</v>
      </c>
      <c r="AB100" s="2">
        <v>2025</v>
      </c>
      <c r="AC100" s="2" t="str">
        <f>IF(sum!A93="MA",sum!B93,"*")</f>
        <v>*</v>
      </c>
      <c r="AD100" s="2"/>
      <c r="AE100" s="2" t="str">
        <f>IF(sum!A93="MA",sum!E93,"*")</f>
        <v>*</v>
      </c>
      <c r="AH100" s="2" t="s">
        <v>186</v>
      </c>
      <c r="AI100" s="2" t="s">
        <v>187</v>
      </c>
      <c r="AJ100" s="2">
        <v>2025</v>
      </c>
      <c r="AK100" s="2" t="str">
        <f>IF(sum!A93="ON",sum!B93,"*")</f>
        <v>*</v>
      </c>
      <c r="AL100" s="2"/>
      <c r="AM100" s="2" t="str">
        <f>IF(sum!A93="ON",sum!E93,"*")</f>
        <v>*</v>
      </c>
      <c r="AP100" s="2" t="s">
        <v>186</v>
      </c>
      <c r="AQ100" s="2" t="s">
        <v>187</v>
      </c>
      <c r="AR100" s="2">
        <v>2025</v>
      </c>
      <c r="AS100" s="2" t="str">
        <f>IF(sum!A93="QU",sum!B93,"*")</f>
        <v>*</v>
      </c>
      <c r="AT100" s="2"/>
      <c r="AU100" s="2" t="str">
        <f>IF(sum!A93="QU",sum!E93,"*")</f>
        <v>*</v>
      </c>
      <c r="AX100" s="2" t="s">
        <v>186</v>
      </c>
      <c r="AY100" s="2" t="s">
        <v>187</v>
      </c>
      <c r="AZ100" s="2">
        <v>2025</v>
      </c>
      <c r="BA100" s="2" t="str">
        <f>IF(sum!A93="SA",sum!B93,"*")</f>
        <v>*</v>
      </c>
      <c r="BB100" s="2"/>
      <c r="BC100" s="2" t="str">
        <f>IF(sum!A93="SA",sum!E93,"*")</f>
        <v>*</v>
      </c>
    </row>
    <row r="101" spans="2:55">
      <c r="B101" s="2" t="s">
        <v>186</v>
      </c>
      <c r="C101" s="2" t="s">
        <v>187</v>
      </c>
      <c r="D101" s="2">
        <v>2025</v>
      </c>
      <c r="E101" s="2" t="str">
        <f>IF(sum!A94="AL",sum!B94,"*")</f>
        <v>TB_ELC_AL_BC_01</v>
      </c>
      <c r="F101" s="2"/>
      <c r="G101" s="2">
        <f>IF(sum!A94="AL",sum!E94,"*")</f>
        <v>0</v>
      </c>
      <c r="H101" s="2"/>
      <c r="J101" s="2" t="s">
        <v>186</v>
      </c>
      <c r="K101" s="2" t="s">
        <v>187</v>
      </c>
      <c r="L101" s="2">
        <v>2025</v>
      </c>
      <c r="M101" s="2" t="str">
        <f>IF(sum!A94="AT",sum!B94,"*")</f>
        <v>*</v>
      </c>
      <c r="N101" s="2"/>
      <c r="O101" s="2" t="str">
        <f>IF(sum!A94="AT",sum!E94,"*")</f>
        <v>*</v>
      </c>
      <c r="R101" s="2" t="s">
        <v>186</v>
      </c>
      <c r="S101" s="2" t="s">
        <v>187</v>
      </c>
      <c r="T101" s="2">
        <v>2025</v>
      </c>
      <c r="U101" s="2" t="str">
        <f>IF(sum!A94="BC",sum!B94,"*")</f>
        <v>*</v>
      </c>
      <c r="V101" s="2"/>
      <c r="W101" s="2" t="str">
        <f>IF(sum!A94="BC",sum!E94,"*")</f>
        <v>*</v>
      </c>
      <c r="Z101" s="2" t="s">
        <v>186</v>
      </c>
      <c r="AA101" s="2" t="s">
        <v>187</v>
      </c>
      <c r="AB101" s="2">
        <v>2025</v>
      </c>
      <c r="AC101" s="2" t="str">
        <f>IF(sum!A94="MA",sum!B94,"*")</f>
        <v>*</v>
      </c>
      <c r="AD101" s="2"/>
      <c r="AE101" s="2" t="str">
        <f>IF(sum!A94="MA",sum!E94,"*")</f>
        <v>*</v>
      </c>
      <c r="AH101" s="2" t="s">
        <v>186</v>
      </c>
      <c r="AI101" s="2" t="s">
        <v>187</v>
      </c>
      <c r="AJ101" s="2">
        <v>2025</v>
      </c>
      <c r="AK101" s="2" t="str">
        <f>IF(sum!A94="ON",sum!B94,"*")</f>
        <v>*</v>
      </c>
      <c r="AL101" s="2"/>
      <c r="AM101" s="2" t="str">
        <f>IF(sum!A94="ON",sum!E94,"*")</f>
        <v>*</v>
      </c>
      <c r="AP101" s="2" t="s">
        <v>186</v>
      </c>
      <c r="AQ101" s="2" t="s">
        <v>187</v>
      </c>
      <c r="AR101" s="2">
        <v>2025</v>
      </c>
      <c r="AS101" s="2" t="str">
        <f>IF(sum!A94="QU",sum!B94,"*")</f>
        <v>*</v>
      </c>
      <c r="AT101" s="2"/>
      <c r="AU101" s="2" t="str">
        <f>IF(sum!A94="QU",sum!E94,"*")</f>
        <v>*</v>
      </c>
      <c r="AX101" s="2" t="s">
        <v>186</v>
      </c>
      <c r="AY101" s="2" t="s">
        <v>187</v>
      </c>
      <c r="AZ101" s="2">
        <v>2025</v>
      </c>
      <c r="BA101" s="2" t="str">
        <f>IF(sum!A94="SA",sum!B94,"*")</f>
        <v>*</v>
      </c>
      <c r="BB101" s="2"/>
      <c r="BC101" s="2" t="str">
        <f>IF(sum!A94="SA",sum!E94,"*")</f>
        <v>*</v>
      </c>
    </row>
    <row r="102" spans="2:55">
      <c r="B102" s="2" t="s">
        <v>186</v>
      </c>
      <c r="C102" s="2" t="s">
        <v>187</v>
      </c>
      <c r="D102" s="2">
        <v>2025</v>
      </c>
      <c r="E102" s="2" t="str">
        <f>IF(sum!A95="AL",sum!B95,"*")</f>
        <v>TB_ELC_SA_AL_01</v>
      </c>
      <c r="F102" s="2"/>
      <c r="G102" s="2">
        <f>IF(sum!A95="AL",sum!E95,"*")</f>
        <v>0</v>
      </c>
      <c r="H102" s="2"/>
      <c r="J102" s="2" t="s">
        <v>186</v>
      </c>
      <c r="K102" s="2" t="s">
        <v>187</v>
      </c>
      <c r="L102" s="2">
        <v>2025</v>
      </c>
      <c r="M102" s="2" t="str">
        <f>IF(sum!A95="AT",sum!B95,"*")</f>
        <v>*</v>
      </c>
      <c r="N102" s="2"/>
      <c r="O102" s="2" t="str">
        <f>IF(sum!A95="AT",sum!E95,"*")</f>
        <v>*</v>
      </c>
      <c r="R102" s="2" t="s">
        <v>186</v>
      </c>
      <c r="S102" s="2" t="s">
        <v>187</v>
      </c>
      <c r="T102" s="2">
        <v>2025</v>
      </c>
      <c r="U102" s="2" t="str">
        <f>IF(sum!A95="BC",sum!B95,"*")</f>
        <v>*</v>
      </c>
      <c r="V102" s="2"/>
      <c r="W102" s="2" t="str">
        <f>IF(sum!A95="BC",sum!E95,"*")</f>
        <v>*</v>
      </c>
      <c r="Z102" s="2" t="s">
        <v>186</v>
      </c>
      <c r="AA102" s="2" t="s">
        <v>187</v>
      </c>
      <c r="AB102" s="2">
        <v>2025</v>
      </c>
      <c r="AC102" s="2" t="str">
        <f>IF(sum!A95="MA",sum!B95,"*")</f>
        <v>*</v>
      </c>
      <c r="AD102" s="2"/>
      <c r="AE102" s="2" t="str">
        <f>IF(sum!A95="MA",sum!E95,"*")</f>
        <v>*</v>
      </c>
      <c r="AH102" s="2" t="s">
        <v>186</v>
      </c>
      <c r="AI102" s="2" t="s">
        <v>187</v>
      </c>
      <c r="AJ102" s="2">
        <v>2025</v>
      </c>
      <c r="AK102" s="2" t="str">
        <f>IF(sum!A95="ON",sum!B95,"*")</f>
        <v>*</v>
      </c>
      <c r="AL102" s="2"/>
      <c r="AM102" s="2" t="str">
        <f>IF(sum!A95="ON",sum!E95,"*")</f>
        <v>*</v>
      </c>
      <c r="AP102" s="2" t="s">
        <v>186</v>
      </c>
      <c r="AQ102" s="2" t="s">
        <v>187</v>
      </c>
      <c r="AR102" s="2">
        <v>2025</v>
      </c>
      <c r="AS102" s="2" t="str">
        <f>IF(sum!A95="QU",sum!B95,"*")</f>
        <v>*</v>
      </c>
      <c r="AT102" s="2"/>
      <c r="AU102" s="2" t="str">
        <f>IF(sum!A95="QU",sum!E95,"*")</f>
        <v>*</v>
      </c>
      <c r="AX102" s="2" t="s">
        <v>186</v>
      </c>
      <c r="AY102" s="2" t="s">
        <v>187</v>
      </c>
      <c r="AZ102" s="2">
        <v>2025</v>
      </c>
      <c r="BA102" s="2" t="str">
        <f>IF(sum!A95="SA",sum!B95,"*")</f>
        <v>*</v>
      </c>
      <c r="BB102" s="2"/>
      <c r="BC102" s="2" t="str">
        <f>IF(sum!A95="SA",sum!E95,"*")</f>
        <v>*</v>
      </c>
    </row>
    <row r="103" spans="2:55">
      <c r="B103" s="2" t="s">
        <v>186</v>
      </c>
      <c r="C103" s="2" t="s">
        <v>187</v>
      </c>
      <c r="D103" s="2">
        <v>2025</v>
      </c>
      <c r="E103" s="2" t="str">
        <f>IF(sum!A96="AL",sum!B96,"*")</f>
        <v>TRA_Bus_IC_GSL1</v>
      </c>
      <c r="F103" s="2"/>
      <c r="G103" s="2">
        <f>IF(sum!A96="AL",sum!E96,"*")</f>
        <v>3</v>
      </c>
      <c r="H103" s="2"/>
      <c r="J103" s="2" t="s">
        <v>186</v>
      </c>
      <c r="K103" s="2" t="s">
        <v>187</v>
      </c>
      <c r="L103" s="2">
        <v>2025</v>
      </c>
      <c r="M103" s="2" t="str">
        <f>IF(sum!A96="AT",sum!B96,"*")</f>
        <v>*</v>
      </c>
      <c r="N103" s="2"/>
      <c r="O103" s="2" t="str">
        <f>IF(sum!A96="AT",sum!E96,"*")</f>
        <v>*</v>
      </c>
      <c r="R103" s="2" t="s">
        <v>186</v>
      </c>
      <c r="S103" s="2" t="s">
        <v>187</v>
      </c>
      <c r="T103" s="2">
        <v>2025</v>
      </c>
      <c r="U103" s="2" t="str">
        <f>IF(sum!A96="BC",sum!B96,"*")</f>
        <v>*</v>
      </c>
      <c r="V103" s="2"/>
      <c r="W103" s="2" t="str">
        <f>IF(sum!A96="BC",sum!E96,"*")</f>
        <v>*</v>
      </c>
      <c r="Z103" s="2" t="s">
        <v>186</v>
      </c>
      <c r="AA103" s="2" t="s">
        <v>187</v>
      </c>
      <c r="AB103" s="2">
        <v>2025</v>
      </c>
      <c r="AC103" s="2" t="str">
        <f>IF(sum!A96="MA",sum!B96,"*")</f>
        <v>*</v>
      </c>
      <c r="AD103" s="2"/>
      <c r="AE103" s="2" t="str">
        <f>IF(sum!A96="MA",sum!E96,"*")</f>
        <v>*</v>
      </c>
      <c r="AH103" s="2" t="s">
        <v>186</v>
      </c>
      <c r="AI103" s="2" t="s">
        <v>187</v>
      </c>
      <c r="AJ103" s="2">
        <v>2025</v>
      </c>
      <c r="AK103" s="2" t="str">
        <f>IF(sum!A96="ON",sum!B96,"*")</f>
        <v>*</v>
      </c>
      <c r="AL103" s="2"/>
      <c r="AM103" s="2" t="str">
        <f>IF(sum!A96="ON",sum!E96,"*")</f>
        <v>*</v>
      </c>
      <c r="AP103" s="2" t="s">
        <v>186</v>
      </c>
      <c r="AQ103" s="2" t="s">
        <v>187</v>
      </c>
      <c r="AR103" s="2">
        <v>2025</v>
      </c>
      <c r="AS103" s="2" t="str">
        <f>IF(sum!A96="QU",sum!B96,"*")</f>
        <v>*</v>
      </c>
      <c r="AT103" s="2"/>
      <c r="AU103" s="2" t="str">
        <f>IF(sum!A96="QU",sum!E96,"*")</f>
        <v>*</v>
      </c>
      <c r="AX103" s="2" t="s">
        <v>186</v>
      </c>
      <c r="AY103" s="2" t="s">
        <v>187</v>
      </c>
      <c r="AZ103" s="2">
        <v>2025</v>
      </c>
      <c r="BA103" s="2" t="str">
        <f>IF(sum!A96="SA",sum!B96,"*")</f>
        <v>*</v>
      </c>
      <c r="BB103" s="2"/>
      <c r="BC103" s="2" t="str">
        <f>IF(sum!A96="SA",sum!E96,"*")</f>
        <v>*</v>
      </c>
    </row>
    <row r="104" spans="2:55">
      <c r="B104" s="2" t="s">
        <v>186</v>
      </c>
      <c r="C104" s="2" t="s">
        <v>187</v>
      </c>
      <c r="D104" s="2">
        <v>2025</v>
      </c>
      <c r="E104" s="2" t="str">
        <f>IF(sum!A97="AL",sum!B97,"*")</f>
        <v>TRA_Bus_SB_DST1</v>
      </c>
      <c r="F104" s="2"/>
      <c r="G104" s="2">
        <f>IF(sum!A97="AL",sum!E97,"*")</f>
        <v>0</v>
      </c>
      <c r="H104" s="2"/>
      <c r="J104" s="2" t="s">
        <v>186</v>
      </c>
      <c r="K104" s="2" t="s">
        <v>187</v>
      </c>
      <c r="L104" s="2">
        <v>2025</v>
      </c>
      <c r="M104" s="2" t="str">
        <f>IF(sum!A97="AT",sum!B97,"*")</f>
        <v>*</v>
      </c>
      <c r="N104" s="2"/>
      <c r="O104" s="2" t="str">
        <f>IF(sum!A97="AT",sum!E97,"*")</f>
        <v>*</v>
      </c>
      <c r="R104" s="2" t="s">
        <v>186</v>
      </c>
      <c r="S104" s="2" t="s">
        <v>187</v>
      </c>
      <c r="T104" s="2">
        <v>2025</v>
      </c>
      <c r="U104" s="2" t="str">
        <f>IF(sum!A97="BC",sum!B97,"*")</f>
        <v>*</v>
      </c>
      <c r="V104" s="2"/>
      <c r="W104" s="2" t="str">
        <f>IF(sum!A97="BC",sum!E97,"*")</f>
        <v>*</v>
      </c>
      <c r="Z104" s="2" t="s">
        <v>186</v>
      </c>
      <c r="AA104" s="2" t="s">
        <v>187</v>
      </c>
      <c r="AB104" s="2">
        <v>2025</v>
      </c>
      <c r="AC104" s="2" t="str">
        <f>IF(sum!A97="MA",sum!B97,"*")</f>
        <v>*</v>
      </c>
      <c r="AD104" s="2"/>
      <c r="AE104" s="2" t="str">
        <f>IF(sum!A97="MA",sum!E97,"*")</f>
        <v>*</v>
      </c>
      <c r="AH104" s="2" t="s">
        <v>186</v>
      </c>
      <c r="AI104" s="2" t="s">
        <v>187</v>
      </c>
      <c r="AJ104" s="2">
        <v>2025</v>
      </c>
      <c r="AK104" s="2" t="str">
        <f>IF(sum!A97="ON",sum!B97,"*")</f>
        <v>*</v>
      </c>
      <c r="AL104" s="2"/>
      <c r="AM104" s="2" t="str">
        <f>IF(sum!A97="ON",sum!E97,"*")</f>
        <v>*</v>
      </c>
      <c r="AP104" s="2" t="s">
        <v>186</v>
      </c>
      <c r="AQ104" s="2" t="s">
        <v>187</v>
      </c>
      <c r="AR104" s="2">
        <v>2025</v>
      </c>
      <c r="AS104" s="2" t="str">
        <f>IF(sum!A97="QU",sum!B97,"*")</f>
        <v>*</v>
      </c>
      <c r="AT104" s="2"/>
      <c r="AU104" s="2" t="str">
        <f>IF(sum!A97="QU",sum!E97,"*")</f>
        <v>*</v>
      </c>
      <c r="AX104" s="2" t="s">
        <v>186</v>
      </c>
      <c r="AY104" s="2" t="s">
        <v>187</v>
      </c>
      <c r="AZ104" s="2">
        <v>2025</v>
      </c>
      <c r="BA104" s="2" t="str">
        <f>IF(sum!A97="SA",sum!B97,"*")</f>
        <v>*</v>
      </c>
      <c r="BB104" s="2"/>
      <c r="BC104" s="2" t="str">
        <f>IF(sum!A97="SA",sum!E97,"*")</f>
        <v>*</v>
      </c>
    </row>
    <row r="105" spans="2:55">
      <c r="B105" s="4" t="s">
        <v>186</v>
      </c>
      <c r="C105" s="4" t="s">
        <v>187</v>
      </c>
      <c r="D105" s="4">
        <v>2025</v>
      </c>
      <c r="E105" s="2" t="str">
        <f>IF(sum!A98="AL",sum!B98,"*")</f>
        <v>TRA_Car_DST1</v>
      </c>
      <c r="F105" s="2"/>
      <c r="G105" s="2">
        <f>IF(sum!A98="AL",sum!E98,"*")</f>
        <v>0</v>
      </c>
      <c r="H105" s="2"/>
      <c r="J105" s="4" t="s">
        <v>186</v>
      </c>
      <c r="K105" s="4" t="s">
        <v>187</v>
      </c>
      <c r="L105" s="4">
        <v>2025</v>
      </c>
      <c r="M105" s="2" t="str">
        <f>IF(sum!A98="AT",sum!B98,"*")</f>
        <v>*</v>
      </c>
      <c r="N105" s="2"/>
      <c r="O105" s="2" t="str">
        <f>IF(sum!A98="AT",sum!E98,"*")</f>
        <v>*</v>
      </c>
      <c r="R105" s="4" t="s">
        <v>186</v>
      </c>
      <c r="S105" s="4" t="s">
        <v>187</v>
      </c>
      <c r="T105" s="4">
        <v>2025</v>
      </c>
      <c r="U105" s="2" t="str">
        <f>IF(sum!A98="BC",sum!B98,"*")</f>
        <v>*</v>
      </c>
      <c r="V105" s="2"/>
      <c r="W105" s="2" t="str">
        <f>IF(sum!A98="BC",sum!E98,"*")</f>
        <v>*</v>
      </c>
      <c r="Z105" s="4" t="s">
        <v>186</v>
      </c>
      <c r="AA105" s="4" t="s">
        <v>187</v>
      </c>
      <c r="AB105" s="4">
        <v>2025</v>
      </c>
      <c r="AC105" s="2" t="str">
        <f>IF(sum!A98="MA",sum!B98,"*")</f>
        <v>*</v>
      </c>
      <c r="AD105" s="2"/>
      <c r="AE105" s="2" t="str">
        <f>IF(sum!A98="MA",sum!E98,"*")</f>
        <v>*</v>
      </c>
      <c r="AH105" s="4" t="s">
        <v>186</v>
      </c>
      <c r="AI105" s="4" t="s">
        <v>187</v>
      </c>
      <c r="AJ105" s="4">
        <v>2025</v>
      </c>
      <c r="AK105" s="2" t="str">
        <f>IF(sum!A98="ON",sum!B98,"*")</f>
        <v>*</v>
      </c>
      <c r="AL105" s="2"/>
      <c r="AM105" s="2" t="str">
        <f>IF(sum!A98="ON",sum!E98,"*")</f>
        <v>*</v>
      </c>
      <c r="AP105" s="2" t="s">
        <v>186</v>
      </c>
      <c r="AQ105" s="2" t="s">
        <v>187</v>
      </c>
      <c r="AR105" s="2">
        <v>2025</v>
      </c>
      <c r="AS105" s="2" t="str">
        <f>IF(sum!A98="QU",sum!B98,"*")</f>
        <v>*</v>
      </c>
      <c r="AT105" s="2"/>
      <c r="AU105" s="2" t="str">
        <f>IF(sum!A98="QU",sum!E98,"*")</f>
        <v>*</v>
      </c>
      <c r="AX105" s="4" t="s">
        <v>186</v>
      </c>
      <c r="AY105" s="4" t="s">
        <v>187</v>
      </c>
      <c r="AZ105" s="4">
        <v>2025</v>
      </c>
      <c r="BA105" s="2" t="str">
        <f>IF(sum!A98="SA",sum!B98,"*")</f>
        <v>*</v>
      </c>
      <c r="BB105" s="2"/>
      <c r="BC105" s="2" t="str">
        <f>IF(sum!A98="SA",sum!E98,"*")</f>
        <v>*</v>
      </c>
    </row>
    <row r="106" spans="2:55">
      <c r="B106" s="2" t="s">
        <v>186</v>
      </c>
      <c r="C106" s="2" t="s">
        <v>187</v>
      </c>
      <c r="D106" s="2">
        <v>2025</v>
      </c>
      <c r="E106" s="2" t="str">
        <f>IF(sum!A99="AL",sum!B99,"*")</f>
        <v>TRA_Car_GSL1</v>
      </c>
      <c r="F106" s="2"/>
      <c r="G106" s="2">
        <f>IF(sum!A99="AL",sum!E99,"*")</f>
        <v>388.974021122126</v>
      </c>
      <c r="H106" s="2"/>
      <c r="J106" s="2" t="s">
        <v>186</v>
      </c>
      <c r="K106" s="2" t="s">
        <v>187</v>
      </c>
      <c r="L106" s="2">
        <v>2025</v>
      </c>
      <c r="M106" s="2" t="str">
        <f>IF(sum!A99="AT",sum!B99,"*")</f>
        <v>*</v>
      </c>
      <c r="N106" s="2"/>
      <c r="O106" s="2" t="str">
        <f>IF(sum!A99="AT",sum!E99,"*")</f>
        <v>*</v>
      </c>
      <c r="R106" s="2" t="s">
        <v>186</v>
      </c>
      <c r="S106" s="2" t="s">
        <v>187</v>
      </c>
      <c r="T106" s="2">
        <v>2025</v>
      </c>
      <c r="U106" s="2" t="str">
        <f>IF(sum!A99="BC",sum!B99,"*")</f>
        <v>*</v>
      </c>
      <c r="V106" s="2"/>
      <c r="W106" s="2" t="str">
        <f>IF(sum!A99="BC",sum!E99,"*")</f>
        <v>*</v>
      </c>
      <c r="Z106" s="2" t="s">
        <v>186</v>
      </c>
      <c r="AA106" s="2" t="s">
        <v>187</v>
      </c>
      <c r="AB106" s="2">
        <v>2025</v>
      </c>
      <c r="AC106" s="2" t="str">
        <f>IF(sum!A99="MA",sum!B99,"*")</f>
        <v>*</v>
      </c>
      <c r="AD106" s="2"/>
      <c r="AE106" s="2" t="str">
        <f>IF(sum!A99="MA",sum!E99,"*")</f>
        <v>*</v>
      </c>
      <c r="AH106" s="2" t="s">
        <v>186</v>
      </c>
      <c r="AI106" s="2" t="s">
        <v>187</v>
      </c>
      <c r="AJ106" s="2">
        <v>2025</v>
      </c>
      <c r="AK106" s="2" t="str">
        <f>IF(sum!A99="ON",sum!B99,"*")</f>
        <v>*</v>
      </c>
      <c r="AL106" s="2"/>
      <c r="AM106" s="2" t="str">
        <f>IF(sum!A99="ON",sum!E99,"*")</f>
        <v>*</v>
      </c>
      <c r="AP106" s="2" t="s">
        <v>186</v>
      </c>
      <c r="AQ106" s="2" t="s">
        <v>187</v>
      </c>
      <c r="AR106" s="2">
        <v>2025</v>
      </c>
      <c r="AS106" s="2" t="str">
        <f>IF(sum!A99="QU",sum!B99,"*")</f>
        <v>*</v>
      </c>
      <c r="AT106" s="2"/>
      <c r="AU106" s="2" t="str">
        <f>IF(sum!A99="QU",sum!E99,"*")</f>
        <v>*</v>
      </c>
      <c r="AX106" s="2" t="s">
        <v>186</v>
      </c>
      <c r="AY106" s="2" t="s">
        <v>187</v>
      </c>
      <c r="AZ106" s="2">
        <v>2025</v>
      </c>
      <c r="BA106" s="2" t="str">
        <f>IF(sum!A99="SA",sum!B99,"*")</f>
        <v>*</v>
      </c>
      <c r="BB106" s="2"/>
      <c r="BC106" s="2" t="str">
        <f>IF(sum!A99="SA",sum!E99,"*")</f>
        <v>*</v>
      </c>
    </row>
    <row r="107" spans="2:55">
      <c r="B107" s="2" t="s">
        <v>186</v>
      </c>
      <c r="C107" s="2" t="s">
        <v>187</v>
      </c>
      <c r="D107" s="2">
        <v>2025</v>
      </c>
      <c r="E107" s="2" t="str">
        <f>IF(sum!A100="AL",sum!B100,"*")</f>
        <v>TRA_Car_PHEV01</v>
      </c>
      <c r="F107" s="2"/>
      <c r="G107" s="2">
        <f>IF(sum!A100="AL",sum!E100,"*")</f>
        <v>0</v>
      </c>
      <c r="H107" s="2"/>
      <c r="J107" s="2" t="s">
        <v>186</v>
      </c>
      <c r="K107" s="2" t="s">
        <v>187</v>
      </c>
      <c r="L107" s="2">
        <v>2025</v>
      </c>
      <c r="M107" s="2" t="str">
        <f>IF(sum!A100="AT",sum!B100,"*")</f>
        <v>*</v>
      </c>
      <c r="N107" s="2"/>
      <c r="O107" s="2" t="str">
        <f>IF(sum!A100="AT",sum!E100,"*")</f>
        <v>*</v>
      </c>
      <c r="R107" s="2" t="s">
        <v>186</v>
      </c>
      <c r="S107" s="2" t="s">
        <v>187</v>
      </c>
      <c r="T107" s="2">
        <v>2025</v>
      </c>
      <c r="U107" s="2" t="str">
        <f>IF(sum!A100="BC",sum!B100,"*")</f>
        <v>*</v>
      </c>
      <c r="V107" s="2"/>
      <c r="W107" s="2" t="str">
        <f>IF(sum!A100="BC",sum!E100,"*")</f>
        <v>*</v>
      </c>
      <c r="Z107" s="2" t="s">
        <v>186</v>
      </c>
      <c r="AA107" s="2" t="s">
        <v>187</v>
      </c>
      <c r="AB107" s="2">
        <v>2025</v>
      </c>
      <c r="AC107" s="2" t="str">
        <f>IF(sum!A100="MA",sum!B100,"*")</f>
        <v>*</v>
      </c>
      <c r="AD107" s="2"/>
      <c r="AE107" s="2" t="str">
        <f>IF(sum!A100="MA",sum!E100,"*")</f>
        <v>*</v>
      </c>
      <c r="AH107" s="2" t="s">
        <v>186</v>
      </c>
      <c r="AI107" s="2" t="s">
        <v>187</v>
      </c>
      <c r="AJ107" s="2">
        <v>2025</v>
      </c>
      <c r="AK107" s="2" t="str">
        <f>IF(sum!A100="ON",sum!B100,"*")</f>
        <v>*</v>
      </c>
      <c r="AL107" s="2"/>
      <c r="AM107" s="2" t="str">
        <f>IF(sum!A100="ON",sum!E100,"*")</f>
        <v>*</v>
      </c>
      <c r="AP107" s="2" t="s">
        <v>186</v>
      </c>
      <c r="AQ107" s="2" t="s">
        <v>187</v>
      </c>
      <c r="AR107" s="2">
        <v>2025</v>
      </c>
      <c r="AS107" s="2" t="str">
        <f>IF(sum!A100="QU",sum!B100,"*")</f>
        <v>*</v>
      </c>
      <c r="AT107" s="2"/>
      <c r="AU107" s="2" t="str">
        <f>IF(sum!A100="QU",sum!E100,"*")</f>
        <v>*</v>
      </c>
      <c r="AX107" s="2" t="s">
        <v>186</v>
      </c>
      <c r="AY107" s="2" t="s">
        <v>187</v>
      </c>
      <c r="AZ107" s="2">
        <v>2025</v>
      </c>
      <c r="BA107" s="2" t="str">
        <f>IF(sum!A100="SA",sum!B100,"*")</f>
        <v>*</v>
      </c>
      <c r="BB107" s="2"/>
      <c r="BC107" s="2" t="str">
        <f>IF(sum!A100="SA",sum!E100,"*")</f>
        <v>*</v>
      </c>
    </row>
    <row r="108" spans="2:55">
      <c r="B108" s="4" t="s">
        <v>186</v>
      </c>
      <c r="C108" s="4" t="s">
        <v>187</v>
      </c>
      <c r="D108" s="4">
        <v>2025</v>
      </c>
      <c r="E108" s="2" t="str">
        <f>IF(sum!A101="AL",sum!B101,"*")</f>
        <v>TRA_Mot_ELC1</v>
      </c>
      <c r="F108" s="2"/>
      <c r="G108" s="2">
        <f>IF(sum!A101="AL",sum!E101,"*")</f>
        <v>41.6666666666667</v>
      </c>
      <c r="H108" s="2"/>
      <c r="J108" s="4" t="s">
        <v>186</v>
      </c>
      <c r="K108" s="4" t="s">
        <v>187</v>
      </c>
      <c r="L108" s="4">
        <v>2025</v>
      </c>
      <c r="M108" s="2" t="str">
        <f>IF(sum!A101="AT",sum!B101,"*")</f>
        <v>*</v>
      </c>
      <c r="N108" s="2"/>
      <c r="O108" s="2" t="str">
        <f>IF(sum!A101="AT",sum!E101,"*")</f>
        <v>*</v>
      </c>
      <c r="R108" s="4" t="s">
        <v>186</v>
      </c>
      <c r="S108" s="4" t="s">
        <v>187</v>
      </c>
      <c r="T108" s="4">
        <v>2025</v>
      </c>
      <c r="U108" s="2" t="str">
        <f>IF(sum!A101="BC",sum!B101,"*")</f>
        <v>*</v>
      </c>
      <c r="V108" s="2"/>
      <c r="W108" s="2" t="str">
        <f>IF(sum!A101="BC",sum!E101,"*")</f>
        <v>*</v>
      </c>
      <c r="Z108" s="4" t="s">
        <v>186</v>
      </c>
      <c r="AA108" s="4" t="s">
        <v>187</v>
      </c>
      <c r="AB108" s="4">
        <v>2025</v>
      </c>
      <c r="AC108" s="2" t="str">
        <f>IF(sum!A101="MA",sum!B101,"*")</f>
        <v>*</v>
      </c>
      <c r="AD108" s="2"/>
      <c r="AE108" s="2" t="str">
        <f>IF(sum!A101="MA",sum!E101,"*")</f>
        <v>*</v>
      </c>
      <c r="AH108" s="4" t="s">
        <v>186</v>
      </c>
      <c r="AI108" s="4" t="s">
        <v>187</v>
      </c>
      <c r="AJ108" s="4">
        <v>2025</v>
      </c>
      <c r="AK108" s="2" t="str">
        <f>IF(sum!A101="ON",sum!B101,"*")</f>
        <v>*</v>
      </c>
      <c r="AL108" s="2"/>
      <c r="AM108" s="2" t="str">
        <f>IF(sum!A101="ON",sum!E101,"*")</f>
        <v>*</v>
      </c>
      <c r="AP108" s="2" t="s">
        <v>186</v>
      </c>
      <c r="AQ108" s="2" t="s">
        <v>187</v>
      </c>
      <c r="AR108" s="2">
        <v>2025</v>
      </c>
      <c r="AS108" s="2" t="str">
        <f>IF(sum!A101="QU",sum!B101,"*")</f>
        <v>*</v>
      </c>
      <c r="AT108" s="2"/>
      <c r="AU108" s="2" t="str">
        <f>IF(sum!A101="QU",sum!E101,"*")</f>
        <v>*</v>
      </c>
      <c r="AX108" s="4" t="s">
        <v>186</v>
      </c>
      <c r="AY108" s="4" t="s">
        <v>187</v>
      </c>
      <c r="AZ108" s="4">
        <v>2025</v>
      </c>
      <c r="BA108" s="2" t="str">
        <f>IF(sum!A101="SA",sum!B101,"*")</f>
        <v>*</v>
      </c>
      <c r="BB108" s="2"/>
      <c r="BC108" s="2" t="str">
        <f>IF(sum!A101="SA",sum!E101,"*")</f>
        <v>*</v>
      </c>
    </row>
    <row r="109" spans="2:55">
      <c r="B109" s="2" t="s">
        <v>186</v>
      </c>
      <c r="C109" s="2" t="s">
        <v>187</v>
      </c>
      <c r="D109" s="2">
        <v>2025</v>
      </c>
      <c r="E109" s="2" t="str">
        <f>IF(sum!A102="AL",sum!B102,"*")</f>
        <v>TRA_Rai_Frt-ELC01</v>
      </c>
      <c r="F109" s="2"/>
      <c r="G109" s="2">
        <f>IF(sum!A102="AL",sum!E102,"*")</f>
        <v>0</v>
      </c>
      <c r="H109" s="2"/>
      <c r="J109" s="2" t="s">
        <v>186</v>
      </c>
      <c r="K109" s="2" t="s">
        <v>187</v>
      </c>
      <c r="L109" s="2">
        <v>2025</v>
      </c>
      <c r="M109" s="2" t="str">
        <f>IF(sum!A102="AT",sum!B102,"*")</f>
        <v>*</v>
      </c>
      <c r="N109" s="2"/>
      <c r="O109" s="2" t="str">
        <f>IF(sum!A102="AT",sum!E102,"*")</f>
        <v>*</v>
      </c>
      <c r="R109" s="2" t="s">
        <v>186</v>
      </c>
      <c r="S109" s="2" t="s">
        <v>187</v>
      </c>
      <c r="T109" s="2">
        <v>2025</v>
      </c>
      <c r="U109" s="2" t="str">
        <f>IF(sum!A102="BC",sum!B102,"*")</f>
        <v>*</v>
      </c>
      <c r="V109" s="2"/>
      <c r="W109" s="2" t="str">
        <f>IF(sum!A102="BC",sum!E102,"*")</f>
        <v>*</v>
      </c>
      <c r="Z109" s="2" t="s">
        <v>186</v>
      </c>
      <c r="AA109" s="2" t="s">
        <v>187</v>
      </c>
      <c r="AB109" s="2">
        <v>2025</v>
      </c>
      <c r="AC109" s="2" t="str">
        <f>IF(sum!A102="MA",sum!B102,"*")</f>
        <v>*</v>
      </c>
      <c r="AD109" s="2"/>
      <c r="AE109" s="2" t="str">
        <f>IF(sum!A102="MA",sum!E102,"*")</f>
        <v>*</v>
      </c>
      <c r="AH109" s="2" t="s">
        <v>186</v>
      </c>
      <c r="AI109" s="2" t="s">
        <v>187</v>
      </c>
      <c r="AJ109" s="2">
        <v>2025</v>
      </c>
      <c r="AK109" s="2" t="str">
        <f>IF(sum!A102="ON",sum!B102,"*")</f>
        <v>*</v>
      </c>
      <c r="AL109" s="2"/>
      <c r="AM109" s="2" t="str">
        <f>IF(sum!A102="ON",sum!E102,"*")</f>
        <v>*</v>
      </c>
      <c r="AP109" s="2" t="s">
        <v>186</v>
      </c>
      <c r="AQ109" s="2" t="s">
        <v>187</v>
      </c>
      <c r="AR109" s="2">
        <v>2025</v>
      </c>
      <c r="AS109" s="2" t="str">
        <f>IF(sum!A102="QU",sum!B102,"*")</f>
        <v>*</v>
      </c>
      <c r="AT109" s="2"/>
      <c r="AU109" s="2" t="str">
        <f>IF(sum!A102="QU",sum!E102,"*")</f>
        <v>*</v>
      </c>
      <c r="AX109" s="2" t="s">
        <v>186</v>
      </c>
      <c r="AY109" s="2" t="s">
        <v>187</v>
      </c>
      <c r="AZ109" s="2">
        <v>2025</v>
      </c>
      <c r="BA109" s="2" t="str">
        <f>IF(sum!A102="SA",sum!B102,"*")</f>
        <v>*</v>
      </c>
      <c r="BB109" s="2"/>
      <c r="BC109" s="2" t="str">
        <f>IF(sum!A102="SA",sum!E102,"*")</f>
        <v>*</v>
      </c>
    </row>
    <row r="110" spans="2:55">
      <c r="B110" s="2" t="s">
        <v>186</v>
      </c>
      <c r="C110" s="2" t="s">
        <v>187</v>
      </c>
      <c r="D110" s="2">
        <v>2025</v>
      </c>
      <c r="E110" s="2" t="str">
        <f>IF(sum!A103="AL",sum!B103,"*")</f>
        <v>TRA_Rai_Pas-ELC01</v>
      </c>
      <c r="F110" s="2"/>
      <c r="G110" s="2">
        <f>IF(sum!A103="AL",sum!E103,"*")</f>
        <v>0</v>
      </c>
      <c r="H110" s="2"/>
      <c r="J110" s="2" t="s">
        <v>186</v>
      </c>
      <c r="K110" s="2" t="s">
        <v>187</v>
      </c>
      <c r="L110" s="2">
        <v>2025</v>
      </c>
      <c r="M110" s="2" t="str">
        <f>IF(sum!A103="AT",sum!B103,"*")</f>
        <v>*</v>
      </c>
      <c r="N110" s="2"/>
      <c r="O110" s="2" t="str">
        <f>IF(sum!A103="AT",sum!E103,"*")</f>
        <v>*</v>
      </c>
      <c r="R110" s="2" t="s">
        <v>186</v>
      </c>
      <c r="S110" s="2" t="s">
        <v>187</v>
      </c>
      <c r="T110" s="2">
        <v>2025</v>
      </c>
      <c r="U110" s="2" t="str">
        <f>IF(sum!A103="BC",sum!B103,"*")</f>
        <v>*</v>
      </c>
      <c r="V110" s="2"/>
      <c r="W110" s="2" t="str">
        <f>IF(sum!A103="BC",sum!E103,"*")</f>
        <v>*</v>
      </c>
      <c r="Z110" s="2" t="s">
        <v>186</v>
      </c>
      <c r="AA110" s="2" t="s">
        <v>187</v>
      </c>
      <c r="AB110" s="2">
        <v>2025</v>
      </c>
      <c r="AC110" s="2" t="str">
        <f>IF(sum!A103="MA",sum!B103,"*")</f>
        <v>*</v>
      </c>
      <c r="AD110" s="2"/>
      <c r="AE110" s="2" t="str">
        <f>IF(sum!A103="MA",sum!E103,"*")</f>
        <v>*</v>
      </c>
      <c r="AH110" s="2" t="s">
        <v>186</v>
      </c>
      <c r="AI110" s="2" t="s">
        <v>187</v>
      </c>
      <c r="AJ110" s="2">
        <v>2025</v>
      </c>
      <c r="AK110" s="2" t="str">
        <f>IF(sum!A103="ON",sum!B103,"*")</f>
        <v>*</v>
      </c>
      <c r="AL110" s="2"/>
      <c r="AM110" s="2" t="str">
        <f>IF(sum!A103="ON",sum!E103,"*")</f>
        <v>*</v>
      </c>
      <c r="AP110" s="2" t="s">
        <v>186</v>
      </c>
      <c r="AQ110" s="2" t="s">
        <v>187</v>
      </c>
      <c r="AR110" s="2">
        <v>2025</v>
      </c>
      <c r="AS110" s="2" t="str">
        <f>IF(sum!A103="QU",sum!B103,"*")</f>
        <v>*</v>
      </c>
      <c r="AT110" s="2"/>
      <c r="AU110" s="2" t="str">
        <f>IF(sum!A103="QU",sum!E103,"*")</f>
        <v>*</v>
      </c>
      <c r="AX110" s="2" t="s">
        <v>186</v>
      </c>
      <c r="AY110" s="2" t="s">
        <v>187</v>
      </c>
      <c r="AZ110" s="2">
        <v>2025</v>
      </c>
      <c r="BA110" s="2" t="str">
        <f>IF(sum!A103="SA",sum!B103,"*")</f>
        <v>*</v>
      </c>
      <c r="BB110" s="2"/>
      <c r="BC110" s="2" t="str">
        <f>IF(sum!A103="SA",sum!E103,"*")</f>
        <v>*</v>
      </c>
    </row>
    <row r="111" spans="2:55">
      <c r="B111" s="4" t="s">
        <v>186</v>
      </c>
      <c r="C111" s="4" t="s">
        <v>187</v>
      </c>
      <c r="D111" s="4">
        <v>2025</v>
      </c>
      <c r="E111" s="2" t="str">
        <f>IF(sum!A104="AL",sum!B104,"*")</f>
        <v>TRA_Tru_BEV01</v>
      </c>
      <c r="F111" s="2"/>
      <c r="G111" s="2">
        <f>IF(sum!A104="AL",sum!E104,"*")</f>
        <v>0</v>
      </c>
      <c r="H111" s="2"/>
      <c r="J111" s="4" t="s">
        <v>186</v>
      </c>
      <c r="K111" s="4" t="s">
        <v>187</v>
      </c>
      <c r="L111" s="4">
        <v>2025</v>
      </c>
      <c r="M111" s="2" t="str">
        <f>IF(sum!A104="AT",sum!B104,"*")</f>
        <v>*</v>
      </c>
      <c r="N111" s="2"/>
      <c r="O111" s="2" t="str">
        <f>IF(sum!A104="AT",sum!E104,"*")</f>
        <v>*</v>
      </c>
      <c r="R111" s="4" t="s">
        <v>186</v>
      </c>
      <c r="S111" s="4" t="s">
        <v>187</v>
      </c>
      <c r="T111" s="4">
        <v>2025</v>
      </c>
      <c r="U111" s="2" t="str">
        <f>IF(sum!A104="BC",sum!B104,"*")</f>
        <v>*</v>
      </c>
      <c r="V111" s="2"/>
      <c r="W111" s="2" t="str">
        <f>IF(sum!A104="BC",sum!E104,"*")</f>
        <v>*</v>
      </c>
      <c r="Z111" s="4" t="s">
        <v>186</v>
      </c>
      <c r="AA111" s="4" t="s">
        <v>187</v>
      </c>
      <c r="AB111" s="4">
        <v>2025</v>
      </c>
      <c r="AC111" s="2" t="str">
        <f>IF(sum!A104="MA",sum!B104,"*")</f>
        <v>*</v>
      </c>
      <c r="AD111" s="2"/>
      <c r="AE111" s="2" t="str">
        <f>IF(sum!A104="MA",sum!E104,"*")</f>
        <v>*</v>
      </c>
      <c r="AH111" s="4" t="s">
        <v>186</v>
      </c>
      <c r="AI111" s="4" t="s">
        <v>187</v>
      </c>
      <c r="AJ111" s="4">
        <v>2025</v>
      </c>
      <c r="AK111" s="2" t="str">
        <f>IF(sum!A104="ON",sum!B104,"*")</f>
        <v>*</v>
      </c>
      <c r="AL111" s="2"/>
      <c r="AM111" s="2" t="str">
        <f>IF(sum!A104="ON",sum!E104,"*")</f>
        <v>*</v>
      </c>
      <c r="AP111" s="2" t="s">
        <v>186</v>
      </c>
      <c r="AQ111" s="2" t="s">
        <v>187</v>
      </c>
      <c r="AR111" s="2">
        <v>2025</v>
      </c>
      <c r="AS111" s="2" t="str">
        <f>IF(sum!A104="QU",sum!B104,"*")</f>
        <v>*</v>
      </c>
      <c r="AT111" s="2"/>
      <c r="AU111" s="2" t="str">
        <f>IF(sum!A104="QU",sum!E104,"*")</f>
        <v>*</v>
      </c>
      <c r="AX111" s="4" t="s">
        <v>186</v>
      </c>
      <c r="AY111" s="4" t="s">
        <v>187</v>
      </c>
      <c r="AZ111" s="4">
        <v>2025</v>
      </c>
      <c r="BA111" s="2" t="str">
        <f>IF(sum!A104="SA",sum!B104,"*")</f>
        <v>*</v>
      </c>
      <c r="BB111" s="2"/>
      <c r="BC111" s="2" t="str">
        <f>IF(sum!A104="SA",sum!E104,"*")</f>
        <v>*</v>
      </c>
    </row>
    <row r="112" spans="2:55">
      <c r="B112" s="2" t="s">
        <v>186</v>
      </c>
      <c r="C112" s="2" t="s">
        <v>187</v>
      </c>
      <c r="D112" s="2">
        <v>2025</v>
      </c>
      <c r="E112" s="2" t="str">
        <f>IF(sum!A105="AL",sum!B105,"*")</f>
        <v>TRA_Tru_HT_DST1</v>
      </c>
      <c r="F112" s="2"/>
      <c r="G112" s="2">
        <f>IF(sum!A105="AL",sum!E105,"*")</f>
        <v>50.6164811742995</v>
      </c>
      <c r="H112" s="2"/>
      <c r="J112" s="2" t="s">
        <v>186</v>
      </c>
      <c r="K112" s="2" t="s">
        <v>187</v>
      </c>
      <c r="L112" s="2">
        <v>2025</v>
      </c>
      <c r="M112" s="2" t="str">
        <f>IF(sum!A105="AT",sum!B105,"*")</f>
        <v>*</v>
      </c>
      <c r="N112" s="2"/>
      <c r="O112" s="2" t="str">
        <f>IF(sum!A105="AT",sum!E105,"*")</f>
        <v>*</v>
      </c>
      <c r="R112" s="2" t="s">
        <v>186</v>
      </c>
      <c r="S112" s="2" t="s">
        <v>187</v>
      </c>
      <c r="T112" s="2">
        <v>2025</v>
      </c>
      <c r="U112" s="2" t="str">
        <f>IF(sum!A105="BC",sum!B105,"*")</f>
        <v>*</v>
      </c>
      <c r="V112" s="2"/>
      <c r="W112" s="2" t="str">
        <f>IF(sum!A105="BC",sum!E105,"*")</f>
        <v>*</v>
      </c>
      <c r="Z112" s="2" t="s">
        <v>186</v>
      </c>
      <c r="AA112" s="2" t="s">
        <v>187</v>
      </c>
      <c r="AB112" s="2">
        <v>2025</v>
      </c>
      <c r="AC112" s="2" t="str">
        <f>IF(sum!A105="MA",sum!B105,"*")</f>
        <v>*</v>
      </c>
      <c r="AD112" s="2"/>
      <c r="AE112" s="2" t="str">
        <f>IF(sum!A105="MA",sum!E105,"*")</f>
        <v>*</v>
      </c>
      <c r="AH112" s="2" t="s">
        <v>186</v>
      </c>
      <c r="AI112" s="2" t="s">
        <v>187</v>
      </c>
      <c r="AJ112" s="2">
        <v>2025</v>
      </c>
      <c r="AK112" s="2" t="str">
        <f>IF(sum!A105="ON",sum!B105,"*")</f>
        <v>*</v>
      </c>
      <c r="AL112" s="2"/>
      <c r="AM112" s="2" t="str">
        <f>IF(sum!A105="ON",sum!E105,"*")</f>
        <v>*</v>
      </c>
      <c r="AP112" s="2" t="s">
        <v>186</v>
      </c>
      <c r="AQ112" s="2" t="s">
        <v>187</v>
      </c>
      <c r="AR112" s="2">
        <v>2025</v>
      </c>
      <c r="AS112" s="2" t="str">
        <f>IF(sum!A105="QU",sum!B105,"*")</f>
        <v>*</v>
      </c>
      <c r="AT112" s="2"/>
      <c r="AU112" s="2" t="str">
        <f>IF(sum!A105="QU",sum!E105,"*")</f>
        <v>*</v>
      </c>
      <c r="AX112" s="2" t="s">
        <v>186</v>
      </c>
      <c r="AY112" s="2" t="s">
        <v>187</v>
      </c>
      <c r="AZ112" s="2">
        <v>2025</v>
      </c>
      <c r="BA112" s="2" t="str">
        <f>IF(sum!A105="SA",sum!B105,"*")</f>
        <v>*</v>
      </c>
      <c r="BB112" s="2"/>
      <c r="BC112" s="2" t="str">
        <f>IF(sum!A105="SA",sum!E105,"*")</f>
        <v>*</v>
      </c>
    </row>
    <row r="113" spans="2:55">
      <c r="B113" s="2" t="s">
        <v>186</v>
      </c>
      <c r="C113" s="2" t="s">
        <v>187</v>
      </c>
      <c r="D113" s="2">
        <v>2025</v>
      </c>
      <c r="E113" s="2" t="str">
        <f>IF(sum!A106="AL",sum!B106,"*")</f>
        <v>TRA_Tru_PHEV01</v>
      </c>
      <c r="F113" s="2"/>
      <c r="G113" s="2">
        <f>IF(sum!A106="AL",sum!E106,"*")</f>
        <v>0</v>
      </c>
      <c r="H113" s="2"/>
      <c r="J113" s="2" t="s">
        <v>186</v>
      </c>
      <c r="K113" s="2" t="s">
        <v>187</v>
      </c>
      <c r="L113" s="2">
        <v>2025</v>
      </c>
      <c r="M113" s="2" t="str">
        <f>IF(sum!A106="AT",sum!B106,"*")</f>
        <v>*</v>
      </c>
      <c r="N113" s="2"/>
      <c r="O113" s="2" t="str">
        <f>IF(sum!A106="AT",sum!E106,"*")</f>
        <v>*</v>
      </c>
      <c r="R113" s="2" t="s">
        <v>186</v>
      </c>
      <c r="S113" s="2" t="s">
        <v>187</v>
      </c>
      <c r="T113" s="2">
        <v>2025</v>
      </c>
      <c r="U113" s="2" t="str">
        <f>IF(sum!A106="BC",sum!B106,"*")</f>
        <v>*</v>
      </c>
      <c r="V113" s="2"/>
      <c r="W113" s="2" t="str">
        <f>IF(sum!A106="BC",sum!E106,"*")</f>
        <v>*</v>
      </c>
      <c r="Z113" s="2" t="s">
        <v>186</v>
      </c>
      <c r="AA113" s="2" t="s">
        <v>187</v>
      </c>
      <c r="AB113" s="2">
        <v>2025</v>
      </c>
      <c r="AC113" s="2" t="str">
        <f>IF(sum!A106="MA",sum!B106,"*")</f>
        <v>*</v>
      </c>
      <c r="AD113" s="2"/>
      <c r="AE113" s="2" t="str">
        <f>IF(sum!A106="MA",sum!E106,"*")</f>
        <v>*</v>
      </c>
      <c r="AH113" s="2" t="s">
        <v>186</v>
      </c>
      <c r="AI113" s="2" t="s">
        <v>187</v>
      </c>
      <c r="AJ113" s="2">
        <v>2025</v>
      </c>
      <c r="AK113" s="2" t="str">
        <f>IF(sum!A106="ON",sum!B106,"*")</f>
        <v>*</v>
      </c>
      <c r="AL113" s="2"/>
      <c r="AM113" s="2" t="str">
        <f>IF(sum!A106="ON",sum!E106,"*")</f>
        <v>*</v>
      </c>
      <c r="AP113" s="2" t="s">
        <v>186</v>
      </c>
      <c r="AQ113" s="2" t="s">
        <v>187</v>
      </c>
      <c r="AR113" s="2">
        <v>2025</v>
      </c>
      <c r="AS113" s="2" t="str">
        <f>IF(sum!A106="QU",sum!B106,"*")</f>
        <v>*</v>
      </c>
      <c r="AT113" s="2"/>
      <c r="AU113" s="2" t="str">
        <f>IF(sum!A106="QU",sum!E106,"*")</f>
        <v>*</v>
      </c>
      <c r="AX113" s="2" t="s">
        <v>186</v>
      </c>
      <c r="AY113" s="2" t="s">
        <v>187</v>
      </c>
      <c r="AZ113" s="2">
        <v>2025</v>
      </c>
      <c r="BA113" s="2" t="str">
        <f>IF(sum!A106="SA",sum!B106,"*")</f>
        <v>*</v>
      </c>
      <c r="BB113" s="2"/>
      <c r="BC113" s="2" t="str">
        <f>IF(sum!A106="SA",sum!E106,"*")</f>
        <v>*</v>
      </c>
    </row>
    <row r="114" spans="2:55">
      <c r="B114" s="4" t="s">
        <v>186</v>
      </c>
      <c r="C114" s="4" t="s">
        <v>187</v>
      </c>
      <c r="D114" s="4">
        <v>2025</v>
      </c>
      <c r="E114" s="2" t="str">
        <f>IF(sum!A107="AL",sum!B107,"*")</f>
        <v>TRA_Tru_PLT_GSL1</v>
      </c>
      <c r="F114" s="2"/>
      <c r="G114" s="2">
        <f>IF(sum!A107="AL",sum!E107,"*")</f>
        <v>0</v>
      </c>
      <c r="H114" s="2"/>
      <c r="J114" s="4" t="s">
        <v>186</v>
      </c>
      <c r="K114" s="4" t="s">
        <v>187</v>
      </c>
      <c r="L114" s="4">
        <v>2025</v>
      </c>
      <c r="M114" s="2" t="str">
        <f>IF(sum!A107="AT",sum!B107,"*")</f>
        <v>*</v>
      </c>
      <c r="N114" s="2"/>
      <c r="O114" s="2" t="str">
        <f>IF(sum!A107="AT",sum!E107,"*")</f>
        <v>*</v>
      </c>
      <c r="R114" s="4" t="s">
        <v>186</v>
      </c>
      <c r="S114" s="4" t="s">
        <v>187</v>
      </c>
      <c r="T114" s="4">
        <v>2025</v>
      </c>
      <c r="U114" s="2" t="str">
        <f>IF(sum!A107="BC",sum!B107,"*")</f>
        <v>*</v>
      </c>
      <c r="V114" s="2"/>
      <c r="W114" s="2" t="str">
        <f>IF(sum!A107="BC",sum!E107,"*")</f>
        <v>*</v>
      </c>
      <c r="Z114" s="4" t="s">
        <v>186</v>
      </c>
      <c r="AA114" s="4" t="s">
        <v>187</v>
      </c>
      <c r="AB114" s="4">
        <v>2025</v>
      </c>
      <c r="AC114" s="2" t="str">
        <f>IF(sum!A107="MA",sum!B107,"*")</f>
        <v>*</v>
      </c>
      <c r="AD114" s="2"/>
      <c r="AE114" s="2" t="str">
        <f>IF(sum!A107="MA",sum!E107,"*")</f>
        <v>*</v>
      </c>
      <c r="AH114" s="4" t="s">
        <v>186</v>
      </c>
      <c r="AI114" s="4" t="s">
        <v>187</v>
      </c>
      <c r="AJ114" s="4">
        <v>2025</v>
      </c>
      <c r="AK114" s="2" t="str">
        <f>IF(sum!A107="ON",sum!B107,"*")</f>
        <v>*</v>
      </c>
      <c r="AL114" s="2"/>
      <c r="AM114" s="2" t="str">
        <f>IF(sum!A107="ON",sum!E107,"*")</f>
        <v>*</v>
      </c>
      <c r="AP114" s="2" t="s">
        <v>186</v>
      </c>
      <c r="AQ114" s="2" t="s">
        <v>187</v>
      </c>
      <c r="AR114" s="2">
        <v>2025</v>
      </c>
      <c r="AS114" s="2" t="str">
        <f>IF(sum!A107="QU",sum!B107,"*")</f>
        <v>*</v>
      </c>
      <c r="AT114" s="2"/>
      <c r="AU114" s="2" t="str">
        <f>IF(sum!A107="QU",sum!E107,"*")</f>
        <v>*</v>
      </c>
      <c r="AX114" s="4" t="s">
        <v>186</v>
      </c>
      <c r="AY114" s="4" t="s">
        <v>187</v>
      </c>
      <c r="AZ114" s="4">
        <v>2025</v>
      </c>
      <c r="BA114" s="2" t="str">
        <f>IF(sum!A107="SA",sum!B107,"*")</f>
        <v>*</v>
      </c>
      <c r="BB114" s="2"/>
      <c r="BC114" s="2" t="str">
        <f>IF(sum!A107="SA",sum!E107,"*")</f>
        <v>*</v>
      </c>
    </row>
    <row r="115" spans="2:55">
      <c r="B115" s="2" t="s">
        <v>186</v>
      </c>
      <c r="C115" s="2" t="s">
        <v>187</v>
      </c>
      <c r="D115" s="2">
        <v>2025</v>
      </c>
      <c r="E115" s="2" t="str">
        <f>IF(sum!A108="AL",sum!B108,"*")</f>
        <v>TU_GASNAT_AL_ON_01</v>
      </c>
      <c r="F115" s="2"/>
      <c r="G115" s="2">
        <f>IF(sum!A108="AL",sum!E108,"*")</f>
        <v>0</v>
      </c>
      <c r="H115" s="2"/>
      <c r="J115" s="2" t="s">
        <v>186</v>
      </c>
      <c r="K115" s="2" t="s">
        <v>187</v>
      </c>
      <c r="L115" s="2">
        <v>2025</v>
      </c>
      <c r="M115" s="2" t="str">
        <f>IF(sum!A108="AT",sum!B108,"*")</f>
        <v>*</v>
      </c>
      <c r="N115" s="2"/>
      <c r="O115" s="2" t="str">
        <f>IF(sum!A108="AT",sum!E108,"*")</f>
        <v>*</v>
      </c>
      <c r="R115" s="2" t="s">
        <v>186</v>
      </c>
      <c r="S115" s="2" t="s">
        <v>187</v>
      </c>
      <c r="T115" s="2">
        <v>2025</v>
      </c>
      <c r="U115" s="2" t="str">
        <f>IF(sum!A108="BC",sum!B108,"*")</f>
        <v>*</v>
      </c>
      <c r="V115" s="2"/>
      <c r="W115" s="2" t="str">
        <f>IF(sum!A108="BC",sum!E108,"*")</f>
        <v>*</v>
      </c>
      <c r="Z115" s="2" t="s">
        <v>186</v>
      </c>
      <c r="AA115" s="2" t="s">
        <v>187</v>
      </c>
      <c r="AB115" s="2">
        <v>2025</v>
      </c>
      <c r="AC115" s="2" t="str">
        <f>IF(sum!A108="MA",sum!B108,"*")</f>
        <v>*</v>
      </c>
      <c r="AD115" s="2"/>
      <c r="AE115" s="2" t="str">
        <f>IF(sum!A108="MA",sum!E108,"*")</f>
        <v>*</v>
      </c>
      <c r="AH115" s="2" t="s">
        <v>186</v>
      </c>
      <c r="AI115" s="2" t="s">
        <v>187</v>
      </c>
      <c r="AJ115" s="2">
        <v>2025</v>
      </c>
      <c r="AK115" s="2" t="str">
        <f>IF(sum!A108="ON",sum!B108,"*")</f>
        <v>*</v>
      </c>
      <c r="AL115" s="2"/>
      <c r="AM115" s="2" t="str">
        <f>IF(sum!A108="ON",sum!E108,"*")</f>
        <v>*</v>
      </c>
      <c r="AP115" s="2" t="s">
        <v>186</v>
      </c>
      <c r="AQ115" s="2" t="s">
        <v>187</v>
      </c>
      <c r="AR115" s="2">
        <v>2025</v>
      </c>
      <c r="AS115" s="2" t="str">
        <f>IF(sum!A108="QU",sum!B108,"*")</f>
        <v>*</v>
      </c>
      <c r="AT115" s="2"/>
      <c r="AU115" s="2" t="str">
        <f>IF(sum!A108="QU",sum!E108,"*")</f>
        <v>*</v>
      </c>
      <c r="AX115" s="2" t="s">
        <v>186</v>
      </c>
      <c r="AY115" s="2" t="s">
        <v>187</v>
      </c>
      <c r="AZ115" s="2">
        <v>2025</v>
      </c>
      <c r="BA115" s="2" t="str">
        <f>IF(sum!A108="SA",sum!B108,"*")</f>
        <v>*</v>
      </c>
      <c r="BB115" s="2"/>
      <c r="BC115" s="2" t="str">
        <f>IF(sum!A108="SA",sum!E108,"*")</f>
        <v>*</v>
      </c>
    </row>
    <row r="116" spans="2:55">
      <c r="B116" s="2" t="s">
        <v>186</v>
      </c>
      <c r="C116" s="2" t="s">
        <v>187</v>
      </c>
      <c r="D116" s="2">
        <v>2025</v>
      </c>
      <c r="E116" s="2" t="str">
        <f>IF(sum!A109="AL",sum!B109,"*")</f>
        <v>TU_GASNAT_BC_AL_01</v>
      </c>
      <c r="F116" s="2"/>
      <c r="G116" s="2">
        <f>IF(sum!A109="AL",sum!E109,"*")</f>
        <v>0</v>
      </c>
      <c r="H116" s="2"/>
      <c r="J116" s="2" t="s">
        <v>186</v>
      </c>
      <c r="K116" s="2" t="s">
        <v>187</v>
      </c>
      <c r="L116" s="2">
        <v>2025</v>
      </c>
      <c r="M116" s="2" t="str">
        <f>IF(sum!A109="AT",sum!B109,"*")</f>
        <v>*</v>
      </c>
      <c r="N116" s="2"/>
      <c r="O116" s="2" t="str">
        <f>IF(sum!A109="AT",sum!E109,"*")</f>
        <v>*</v>
      </c>
      <c r="R116" s="2" t="s">
        <v>186</v>
      </c>
      <c r="S116" s="2" t="s">
        <v>187</v>
      </c>
      <c r="T116" s="2">
        <v>2025</v>
      </c>
      <c r="U116" s="2" t="str">
        <f>IF(sum!A109="BC",sum!B109,"*")</f>
        <v>*</v>
      </c>
      <c r="V116" s="2"/>
      <c r="W116" s="2" t="str">
        <f>IF(sum!A109="BC",sum!E109,"*")</f>
        <v>*</v>
      </c>
      <c r="Z116" s="2" t="s">
        <v>186</v>
      </c>
      <c r="AA116" s="2" t="s">
        <v>187</v>
      </c>
      <c r="AB116" s="2">
        <v>2025</v>
      </c>
      <c r="AC116" s="2" t="str">
        <f>IF(sum!A109="MA",sum!B109,"*")</f>
        <v>*</v>
      </c>
      <c r="AD116" s="2"/>
      <c r="AE116" s="2" t="str">
        <f>IF(sum!A109="MA",sum!E109,"*")</f>
        <v>*</v>
      </c>
      <c r="AH116" s="2" t="s">
        <v>186</v>
      </c>
      <c r="AI116" s="2" t="s">
        <v>187</v>
      </c>
      <c r="AJ116" s="2">
        <v>2025</v>
      </c>
      <c r="AK116" s="2" t="str">
        <f>IF(sum!A109="ON",sum!B109,"*")</f>
        <v>*</v>
      </c>
      <c r="AL116" s="2"/>
      <c r="AM116" s="2" t="str">
        <f>IF(sum!A109="ON",sum!E109,"*")</f>
        <v>*</v>
      </c>
      <c r="AP116" s="2" t="s">
        <v>186</v>
      </c>
      <c r="AQ116" s="2" t="s">
        <v>187</v>
      </c>
      <c r="AR116" s="2">
        <v>2025</v>
      </c>
      <c r="AS116" s="2" t="str">
        <f>IF(sum!A109="QU",sum!B109,"*")</f>
        <v>*</v>
      </c>
      <c r="AT116" s="2"/>
      <c r="AU116" s="2" t="str">
        <f>IF(sum!A109="QU",sum!E109,"*")</f>
        <v>*</v>
      </c>
      <c r="AX116" s="2" t="s">
        <v>186</v>
      </c>
      <c r="AY116" s="2" t="s">
        <v>187</v>
      </c>
      <c r="AZ116" s="2">
        <v>2025</v>
      </c>
      <c r="BA116" s="2" t="str">
        <f>IF(sum!A109="SA",sum!B109,"*")</f>
        <v>*</v>
      </c>
      <c r="BB116" s="2"/>
      <c r="BC116" s="2" t="str">
        <f>IF(sum!A109="SA",sum!E109,"*")</f>
        <v>*</v>
      </c>
    </row>
    <row r="117" spans="2:55">
      <c r="B117" s="4" t="s">
        <v>186</v>
      </c>
      <c r="C117" s="4" t="s">
        <v>187</v>
      </c>
      <c r="D117" s="4">
        <v>2025</v>
      </c>
      <c r="E117" s="2" t="str">
        <f>IF(sum!A110="AL",sum!B110,"*")</f>
        <v>TU_OILCRD_AL_MA_01</v>
      </c>
      <c r="F117" s="2"/>
      <c r="G117" s="2">
        <f>IF(sum!A110="AL",sum!E110,"*")</f>
        <v>0</v>
      </c>
      <c r="H117" s="2"/>
      <c r="J117" s="4" t="s">
        <v>186</v>
      </c>
      <c r="K117" s="4" t="s">
        <v>187</v>
      </c>
      <c r="L117" s="4">
        <v>2025</v>
      </c>
      <c r="M117" s="2" t="str">
        <f>IF(sum!A110="AT",sum!B110,"*")</f>
        <v>*</v>
      </c>
      <c r="N117" s="2"/>
      <c r="O117" s="2" t="str">
        <f>IF(sum!A110="AT",sum!E110,"*")</f>
        <v>*</v>
      </c>
      <c r="R117" s="4" t="s">
        <v>186</v>
      </c>
      <c r="S117" s="4" t="s">
        <v>187</v>
      </c>
      <c r="T117" s="4">
        <v>2025</v>
      </c>
      <c r="U117" s="2" t="str">
        <f>IF(sum!A110="BC",sum!B110,"*")</f>
        <v>*</v>
      </c>
      <c r="V117" s="2"/>
      <c r="W117" s="2" t="str">
        <f>IF(sum!A110="BC",sum!E110,"*")</f>
        <v>*</v>
      </c>
      <c r="Z117" s="4" t="s">
        <v>186</v>
      </c>
      <c r="AA117" s="4" t="s">
        <v>187</v>
      </c>
      <c r="AB117" s="4">
        <v>2025</v>
      </c>
      <c r="AC117" s="2" t="str">
        <f>IF(sum!A110="MA",sum!B110,"*")</f>
        <v>*</v>
      </c>
      <c r="AD117" s="2"/>
      <c r="AE117" s="2" t="str">
        <f>IF(sum!A110="MA",sum!E110,"*")</f>
        <v>*</v>
      </c>
      <c r="AH117" s="4" t="s">
        <v>186</v>
      </c>
      <c r="AI117" s="4" t="s">
        <v>187</v>
      </c>
      <c r="AJ117" s="4">
        <v>2025</v>
      </c>
      <c r="AK117" s="2" t="str">
        <f>IF(sum!A110="ON",sum!B110,"*")</f>
        <v>*</v>
      </c>
      <c r="AL117" s="2"/>
      <c r="AM117" s="2" t="str">
        <f>IF(sum!A110="ON",sum!E110,"*")</f>
        <v>*</v>
      </c>
      <c r="AP117" s="2" t="s">
        <v>186</v>
      </c>
      <c r="AQ117" s="2" t="s">
        <v>187</v>
      </c>
      <c r="AR117" s="2">
        <v>2025</v>
      </c>
      <c r="AS117" s="2" t="str">
        <f>IF(sum!A110="QU",sum!B110,"*")</f>
        <v>*</v>
      </c>
      <c r="AT117" s="2"/>
      <c r="AU117" s="2" t="str">
        <f>IF(sum!A110="QU",sum!E110,"*")</f>
        <v>*</v>
      </c>
      <c r="AX117" s="4" t="s">
        <v>186</v>
      </c>
      <c r="AY117" s="4" t="s">
        <v>187</v>
      </c>
      <c r="AZ117" s="4">
        <v>2025</v>
      </c>
      <c r="BA117" s="2" t="str">
        <f>IF(sum!A110="SA",sum!B110,"*")</f>
        <v>*</v>
      </c>
      <c r="BB117" s="2"/>
      <c r="BC117" s="2" t="str">
        <f>IF(sum!A110="SA",sum!E110,"*")</f>
        <v>*</v>
      </c>
    </row>
    <row r="118" spans="2:55">
      <c r="B118" s="2" t="s">
        <v>186</v>
      </c>
      <c r="C118" s="2" t="s">
        <v>187</v>
      </c>
      <c r="D118" s="2">
        <v>2025</v>
      </c>
      <c r="E118" s="2" t="str">
        <f>IF(sum!A111="AL",sum!B111,"*")</f>
        <v>TU_OILCRD_AL_ON_01</v>
      </c>
      <c r="F118" s="2"/>
      <c r="G118" s="2">
        <f>IF(sum!A111="AL",sum!E111,"*")</f>
        <v>0</v>
      </c>
      <c r="H118" s="2"/>
      <c r="J118" s="2" t="s">
        <v>186</v>
      </c>
      <c r="K118" s="2" t="s">
        <v>187</v>
      </c>
      <c r="L118" s="2">
        <v>2025</v>
      </c>
      <c r="M118" s="2" t="str">
        <f>IF(sum!A111="AT",sum!B111,"*")</f>
        <v>*</v>
      </c>
      <c r="N118" s="2"/>
      <c r="O118" s="2" t="str">
        <f>IF(sum!A111="AT",sum!E111,"*")</f>
        <v>*</v>
      </c>
      <c r="R118" s="2" t="s">
        <v>186</v>
      </c>
      <c r="S118" s="2" t="s">
        <v>187</v>
      </c>
      <c r="T118" s="2">
        <v>2025</v>
      </c>
      <c r="U118" s="2" t="str">
        <f>IF(sum!A111="BC",sum!B111,"*")</f>
        <v>*</v>
      </c>
      <c r="V118" s="2"/>
      <c r="W118" s="2" t="str">
        <f>IF(sum!A111="BC",sum!E111,"*")</f>
        <v>*</v>
      </c>
      <c r="Z118" s="2" t="s">
        <v>186</v>
      </c>
      <c r="AA118" s="2" t="s">
        <v>187</v>
      </c>
      <c r="AB118" s="2">
        <v>2025</v>
      </c>
      <c r="AC118" s="2" t="str">
        <f>IF(sum!A111="MA",sum!B111,"*")</f>
        <v>*</v>
      </c>
      <c r="AD118" s="2"/>
      <c r="AE118" s="2" t="str">
        <f>IF(sum!A111="MA",sum!E111,"*")</f>
        <v>*</v>
      </c>
      <c r="AH118" s="2" t="s">
        <v>186</v>
      </c>
      <c r="AI118" s="2" t="s">
        <v>187</v>
      </c>
      <c r="AJ118" s="2">
        <v>2025</v>
      </c>
      <c r="AK118" s="2" t="str">
        <f>IF(sum!A111="ON",sum!B111,"*")</f>
        <v>*</v>
      </c>
      <c r="AL118" s="2"/>
      <c r="AM118" s="2" t="str">
        <f>IF(sum!A111="ON",sum!E111,"*")</f>
        <v>*</v>
      </c>
      <c r="AP118" s="2" t="s">
        <v>186</v>
      </c>
      <c r="AQ118" s="2" t="s">
        <v>187</v>
      </c>
      <c r="AR118" s="2">
        <v>2025</v>
      </c>
      <c r="AS118" s="2" t="str">
        <f>IF(sum!A111="QU",sum!B111,"*")</f>
        <v>*</v>
      </c>
      <c r="AT118" s="2"/>
      <c r="AU118" s="2" t="str">
        <f>IF(sum!A111="QU",sum!E111,"*")</f>
        <v>*</v>
      </c>
      <c r="AX118" s="2" t="s">
        <v>186</v>
      </c>
      <c r="AY118" s="2" t="s">
        <v>187</v>
      </c>
      <c r="AZ118" s="2">
        <v>2025</v>
      </c>
      <c r="BA118" s="2" t="str">
        <f>IF(sum!A111="SA",sum!B111,"*")</f>
        <v>*</v>
      </c>
      <c r="BB118" s="2"/>
      <c r="BC118" s="2" t="str">
        <f>IF(sum!A111="SA",sum!E111,"*")</f>
        <v>*</v>
      </c>
    </row>
    <row r="119" s="1" customFormat="1" spans="2:55">
      <c r="B119" s="2" t="s">
        <v>186</v>
      </c>
      <c r="C119" s="2" t="s">
        <v>187</v>
      </c>
      <c r="D119" s="2">
        <v>2025</v>
      </c>
      <c r="E119" s="2" t="str">
        <f>IF(sum!A112="AL",sum!B112,"*")</f>
        <v>TWS-AuxiliaryMot_ELE1</v>
      </c>
      <c r="F119" s="2"/>
      <c r="G119" s="2">
        <f>IF(sum!A112="AL",sum!E112,"*")</f>
        <v>0.0380469245402663</v>
      </c>
      <c r="H119" s="4"/>
      <c r="J119" s="2" t="s">
        <v>186</v>
      </c>
      <c r="K119" s="2" t="s">
        <v>187</v>
      </c>
      <c r="L119" s="2">
        <v>2025</v>
      </c>
      <c r="M119" s="2" t="str">
        <f>IF(sum!A112="AT",sum!B112,"*")</f>
        <v>*</v>
      </c>
      <c r="N119" s="2"/>
      <c r="O119" s="2" t="str">
        <f>IF(sum!A112="AT",sum!E112,"*")</f>
        <v>*</v>
      </c>
      <c r="R119" s="2" t="s">
        <v>186</v>
      </c>
      <c r="S119" s="2" t="s">
        <v>187</v>
      </c>
      <c r="T119" s="2">
        <v>2025</v>
      </c>
      <c r="U119" s="2" t="str">
        <f>IF(sum!A112="BC",sum!B112,"*")</f>
        <v>*</v>
      </c>
      <c r="V119" s="2"/>
      <c r="W119" s="2" t="str">
        <f>IF(sum!A112="BC",sum!E112,"*")</f>
        <v>*</v>
      </c>
      <c r="Z119" s="2" t="s">
        <v>186</v>
      </c>
      <c r="AA119" s="2" t="s">
        <v>187</v>
      </c>
      <c r="AB119" s="2">
        <v>2025</v>
      </c>
      <c r="AC119" s="2" t="str">
        <f>IF(sum!A112="MA",sum!B112,"*")</f>
        <v>*</v>
      </c>
      <c r="AD119" s="2"/>
      <c r="AE119" s="2" t="str">
        <f>IF(sum!A112="MA",sum!E112,"*")</f>
        <v>*</v>
      </c>
      <c r="AH119" s="2" t="s">
        <v>186</v>
      </c>
      <c r="AI119" s="2" t="s">
        <v>187</v>
      </c>
      <c r="AJ119" s="2">
        <v>2025</v>
      </c>
      <c r="AK119" s="2" t="str">
        <f>IF(sum!A112="ON",sum!B112,"*")</f>
        <v>*</v>
      </c>
      <c r="AL119" s="2"/>
      <c r="AM119" s="2" t="str">
        <f>IF(sum!A112="ON",sum!E112,"*")</f>
        <v>*</v>
      </c>
      <c r="AP119" s="4" t="s">
        <v>186</v>
      </c>
      <c r="AQ119" s="4" t="s">
        <v>187</v>
      </c>
      <c r="AR119" s="4">
        <v>2025</v>
      </c>
      <c r="AS119" s="2" t="str">
        <f>IF(sum!A112="QU",sum!B112,"*")</f>
        <v>*</v>
      </c>
      <c r="AT119" s="2"/>
      <c r="AU119" s="2" t="str">
        <f>IF(sum!A112="QU",sum!E112,"*")</f>
        <v>*</v>
      </c>
      <c r="AX119" s="2" t="s">
        <v>186</v>
      </c>
      <c r="AY119" s="2" t="s">
        <v>187</v>
      </c>
      <c r="AZ119" s="2">
        <v>2025</v>
      </c>
      <c r="BA119" s="2" t="str">
        <f>IF(sum!A112="SA",sum!B112,"*")</f>
        <v>*</v>
      </c>
      <c r="BB119" s="2"/>
      <c r="BC119" s="2" t="str">
        <f>IF(sum!A112="SA",sum!E112,"*")</f>
        <v>*</v>
      </c>
    </row>
    <row r="120" spans="2:55">
      <c r="B120" s="4" t="s">
        <v>186</v>
      </c>
      <c r="C120" s="4" t="s">
        <v>187</v>
      </c>
      <c r="D120" s="4">
        <v>2025</v>
      </c>
      <c r="E120" s="2" t="str">
        <f>IF(sum!A113="AL",sum!B113,"*")</f>
        <v>TWS-Light_ELE1</v>
      </c>
      <c r="F120" s="2"/>
      <c r="G120" s="2">
        <f>IF(sum!A113="AL",sum!E113,"*")</f>
        <v>0.126823081800888</v>
      </c>
      <c r="H120" s="2"/>
      <c r="J120" s="4" t="s">
        <v>186</v>
      </c>
      <c r="K120" s="4" t="s">
        <v>187</v>
      </c>
      <c r="L120" s="4">
        <v>2025</v>
      </c>
      <c r="M120" s="2" t="str">
        <f>IF(sum!A113="AT",sum!B113,"*")</f>
        <v>*</v>
      </c>
      <c r="N120" s="2"/>
      <c r="O120" s="2" t="str">
        <f>IF(sum!A113="AT",sum!E113,"*")</f>
        <v>*</v>
      </c>
      <c r="R120" s="4" t="s">
        <v>186</v>
      </c>
      <c r="S120" s="4" t="s">
        <v>187</v>
      </c>
      <c r="T120" s="4">
        <v>2025</v>
      </c>
      <c r="U120" s="2" t="str">
        <f>IF(sum!A113="BC",sum!B113,"*")</f>
        <v>*</v>
      </c>
      <c r="V120" s="2"/>
      <c r="W120" s="2" t="str">
        <f>IF(sum!A113="BC",sum!E113,"*")</f>
        <v>*</v>
      </c>
      <c r="Z120" s="4" t="s">
        <v>186</v>
      </c>
      <c r="AA120" s="4" t="s">
        <v>187</v>
      </c>
      <c r="AB120" s="4">
        <v>2025</v>
      </c>
      <c r="AC120" s="2" t="str">
        <f>IF(sum!A113="MA",sum!B113,"*")</f>
        <v>*</v>
      </c>
      <c r="AD120" s="2"/>
      <c r="AE120" s="2" t="str">
        <f>IF(sum!A113="MA",sum!E113,"*")</f>
        <v>*</v>
      </c>
      <c r="AH120" s="4" t="s">
        <v>186</v>
      </c>
      <c r="AI120" s="4" t="s">
        <v>187</v>
      </c>
      <c r="AJ120" s="4">
        <v>2025</v>
      </c>
      <c r="AK120" s="2" t="str">
        <f>IF(sum!A113="ON",sum!B113,"*")</f>
        <v>*</v>
      </c>
      <c r="AL120" s="2"/>
      <c r="AM120" s="2" t="str">
        <f>IF(sum!A113="ON",sum!E113,"*")</f>
        <v>*</v>
      </c>
      <c r="AP120" s="2" t="s">
        <v>186</v>
      </c>
      <c r="AQ120" s="2" t="s">
        <v>187</v>
      </c>
      <c r="AR120" s="2">
        <v>2025</v>
      </c>
      <c r="AS120" s="2" t="str">
        <f>IF(sum!A113="QU",sum!B113,"*")</f>
        <v>*</v>
      </c>
      <c r="AT120" s="2"/>
      <c r="AU120" s="2" t="str">
        <f>IF(sum!A113="QU",sum!E113,"*")</f>
        <v>*</v>
      </c>
      <c r="AX120" s="4" t="s">
        <v>186</v>
      </c>
      <c r="AY120" s="4" t="s">
        <v>187</v>
      </c>
      <c r="AZ120" s="4">
        <v>2025</v>
      </c>
      <c r="BA120" s="2" t="str">
        <f>IF(sum!A113="SA",sum!B113,"*")</f>
        <v>*</v>
      </c>
      <c r="BB120" s="2"/>
      <c r="BC120" s="2" t="str">
        <f>IF(sum!A113="SA",sum!E113,"*")</f>
        <v>*</v>
      </c>
    </row>
    <row r="121" spans="2:55">
      <c r="B121" s="2" t="s">
        <v>186</v>
      </c>
      <c r="C121" s="2" t="s">
        <v>187</v>
      </c>
      <c r="D121" s="2">
        <v>2025</v>
      </c>
      <c r="E121" s="2" t="str">
        <f>IF(sum!A114="AL",sum!B114,"*")</f>
        <v>TWS-SpCool_ELE1</v>
      </c>
      <c r="F121" s="2"/>
      <c r="G121" s="2">
        <f>IF(sum!A114="AL",sum!E114,"*")</f>
        <v>0</v>
      </c>
      <c r="H121" s="2"/>
      <c r="J121" s="2" t="s">
        <v>186</v>
      </c>
      <c r="K121" s="2" t="s">
        <v>187</v>
      </c>
      <c r="L121" s="2">
        <v>2025</v>
      </c>
      <c r="M121" s="2" t="str">
        <f>IF(sum!A114="AT",sum!B114,"*")</f>
        <v>*</v>
      </c>
      <c r="N121" s="2"/>
      <c r="O121" s="2" t="str">
        <f>IF(sum!A114="AT",sum!E114,"*")</f>
        <v>*</v>
      </c>
      <c r="R121" s="2" t="s">
        <v>186</v>
      </c>
      <c r="S121" s="2" t="s">
        <v>187</v>
      </c>
      <c r="T121" s="2">
        <v>2025</v>
      </c>
      <c r="U121" s="2" t="str">
        <f>IF(sum!A114="BC",sum!B114,"*")</f>
        <v>*</v>
      </c>
      <c r="V121" s="2"/>
      <c r="W121" s="2" t="str">
        <f>IF(sum!A114="BC",sum!E114,"*")</f>
        <v>*</v>
      </c>
      <c r="Z121" s="2" t="s">
        <v>186</v>
      </c>
      <c r="AA121" s="2" t="s">
        <v>187</v>
      </c>
      <c r="AB121" s="2">
        <v>2025</v>
      </c>
      <c r="AC121" s="2" t="str">
        <f>IF(sum!A114="MA",sum!B114,"*")</f>
        <v>*</v>
      </c>
      <c r="AD121" s="2"/>
      <c r="AE121" s="2" t="str">
        <f>IF(sum!A114="MA",sum!E114,"*")</f>
        <v>*</v>
      </c>
      <c r="AH121" s="2" t="s">
        <v>186</v>
      </c>
      <c r="AI121" s="2" t="s">
        <v>187</v>
      </c>
      <c r="AJ121" s="2">
        <v>2025</v>
      </c>
      <c r="AK121" s="2" t="str">
        <f>IF(sum!A114="ON",sum!B114,"*")</f>
        <v>*</v>
      </c>
      <c r="AL121" s="2"/>
      <c r="AM121" s="2" t="str">
        <f>IF(sum!A114="ON",sum!E114,"*")</f>
        <v>*</v>
      </c>
      <c r="AP121" s="2" t="s">
        <v>186</v>
      </c>
      <c r="AQ121" s="2" t="s">
        <v>187</v>
      </c>
      <c r="AR121" s="2">
        <v>2025</v>
      </c>
      <c r="AS121" s="2" t="str">
        <f>IF(sum!A114="QU",sum!B114,"*")</f>
        <v>*</v>
      </c>
      <c r="AT121" s="2"/>
      <c r="AU121" s="2" t="str">
        <f>IF(sum!A114="QU",sum!E114,"*")</f>
        <v>*</v>
      </c>
      <c r="AX121" s="2" t="s">
        <v>186</v>
      </c>
      <c r="AY121" s="2" t="s">
        <v>187</v>
      </c>
      <c r="AZ121" s="2">
        <v>2025</v>
      </c>
      <c r="BA121" s="2" t="str">
        <f>IF(sum!A114="SA",sum!B114,"*")</f>
        <v>*</v>
      </c>
      <c r="BB121" s="2"/>
      <c r="BC121" s="2" t="str">
        <f>IF(sum!A114="SA",sum!E114,"*")</f>
        <v>*</v>
      </c>
    </row>
    <row r="122" spans="2:55">
      <c r="B122" s="2" t="s">
        <v>186</v>
      </c>
      <c r="C122" s="2" t="s">
        <v>187</v>
      </c>
      <c r="D122" s="2">
        <v>2025</v>
      </c>
      <c r="E122" s="2" t="str">
        <f>IF(sum!A115="AL",sum!B115,"*")</f>
        <v>TWS-SpHeat_ELE1</v>
      </c>
      <c r="F122" s="2"/>
      <c r="G122" s="2">
        <f>IF(sum!A115="AL",sum!E115,"*")</f>
        <v>0.400197280349468</v>
      </c>
      <c r="H122" s="2"/>
      <c r="J122" s="2" t="s">
        <v>186</v>
      </c>
      <c r="K122" s="2" t="s">
        <v>187</v>
      </c>
      <c r="L122" s="2">
        <v>2025</v>
      </c>
      <c r="M122" s="2" t="str">
        <f>IF(sum!A115="AT",sum!B115,"*")</f>
        <v>*</v>
      </c>
      <c r="N122" s="2"/>
      <c r="O122" s="2" t="str">
        <f>IF(sum!A115="AT",sum!E115,"*")</f>
        <v>*</v>
      </c>
      <c r="R122" s="2" t="s">
        <v>186</v>
      </c>
      <c r="S122" s="2" t="s">
        <v>187</v>
      </c>
      <c r="T122" s="2">
        <v>2025</v>
      </c>
      <c r="U122" s="2" t="str">
        <f>IF(sum!A115="BC",sum!B115,"*")</f>
        <v>*</v>
      </c>
      <c r="V122" s="2"/>
      <c r="W122" s="2" t="str">
        <f>IF(sum!A115="BC",sum!E115,"*")</f>
        <v>*</v>
      </c>
      <c r="Z122" s="2" t="s">
        <v>186</v>
      </c>
      <c r="AA122" s="2" t="s">
        <v>187</v>
      </c>
      <c r="AB122" s="2">
        <v>2025</v>
      </c>
      <c r="AC122" s="2" t="str">
        <f>IF(sum!A115="MA",sum!B115,"*")</f>
        <v>*</v>
      </c>
      <c r="AD122" s="2"/>
      <c r="AE122" s="2" t="str">
        <f>IF(sum!A115="MA",sum!E115,"*")</f>
        <v>*</v>
      </c>
      <c r="AH122" s="2" t="s">
        <v>186</v>
      </c>
      <c r="AI122" s="2" t="s">
        <v>187</v>
      </c>
      <c r="AJ122" s="2">
        <v>2025</v>
      </c>
      <c r="AK122" s="2" t="str">
        <f>IF(sum!A115="ON",sum!B115,"*")</f>
        <v>*</v>
      </c>
      <c r="AL122" s="2"/>
      <c r="AM122" s="2" t="str">
        <f>IF(sum!A115="ON",sum!E115,"*")</f>
        <v>*</v>
      </c>
      <c r="AP122" s="2" t="s">
        <v>186</v>
      </c>
      <c r="AQ122" s="2" t="s">
        <v>187</v>
      </c>
      <c r="AR122" s="2">
        <v>2025</v>
      </c>
      <c r="AS122" s="2" t="str">
        <f>IF(sum!A115="QU",sum!B115,"*")</f>
        <v>*</v>
      </c>
      <c r="AT122" s="2"/>
      <c r="AU122" s="2" t="str">
        <f>IF(sum!A115="QU",sum!E115,"*")</f>
        <v>*</v>
      </c>
      <c r="AX122" s="2" t="s">
        <v>186</v>
      </c>
      <c r="AY122" s="2" t="s">
        <v>187</v>
      </c>
      <c r="AZ122" s="2">
        <v>2025</v>
      </c>
      <c r="BA122" s="2" t="str">
        <f>IF(sum!A115="SA",sum!B115,"*")</f>
        <v>*</v>
      </c>
      <c r="BB122" s="2"/>
      <c r="BC122" s="2" t="str">
        <f>IF(sum!A115="SA",sum!E115,"*")</f>
        <v>*</v>
      </c>
    </row>
    <row r="123" spans="2:55">
      <c r="B123" s="4" t="s">
        <v>186</v>
      </c>
      <c r="C123" s="4" t="s">
        <v>187</v>
      </c>
      <c r="D123" s="4">
        <v>2025</v>
      </c>
      <c r="E123" s="2" t="str">
        <f>IF(sum!A116="AL",sum!B116,"*")</f>
        <v>TWS-WaterHeat_ELE1</v>
      </c>
      <c r="F123" s="2"/>
      <c r="G123" s="2">
        <f>IF(sum!A116="AL",sum!E116,"*")</f>
        <v>0.0169097442401184</v>
      </c>
      <c r="H123" s="2"/>
      <c r="J123" s="4" t="s">
        <v>186</v>
      </c>
      <c r="K123" s="4" t="s">
        <v>187</v>
      </c>
      <c r="L123" s="4">
        <v>2025</v>
      </c>
      <c r="M123" s="2" t="str">
        <f>IF(sum!A116="AT",sum!B116,"*")</f>
        <v>*</v>
      </c>
      <c r="N123" s="2"/>
      <c r="O123" s="2" t="str">
        <f>IF(sum!A116="AT",sum!E116,"*")</f>
        <v>*</v>
      </c>
      <c r="R123" s="4" t="s">
        <v>186</v>
      </c>
      <c r="S123" s="4" t="s">
        <v>187</v>
      </c>
      <c r="T123" s="4">
        <v>2025</v>
      </c>
      <c r="U123" s="2" t="str">
        <f>IF(sum!A116="BC",sum!B116,"*")</f>
        <v>*</v>
      </c>
      <c r="V123" s="2"/>
      <c r="W123" s="2" t="str">
        <f>IF(sum!A116="BC",sum!E116,"*")</f>
        <v>*</v>
      </c>
      <c r="Z123" s="4" t="s">
        <v>186</v>
      </c>
      <c r="AA123" s="4" t="s">
        <v>187</v>
      </c>
      <c r="AB123" s="4">
        <v>2025</v>
      </c>
      <c r="AC123" s="2" t="str">
        <f>IF(sum!A116="MA",sum!B116,"*")</f>
        <v>*</v>
      </c>
      <c r="AD123" s="2"/>
      <c r="AE123" s="2" t="str">
        <f>IF(sum!A116="MA",sum!E116,"*")</f>
        <v>*</v>
      </c>
      <c r="AH123" s="4" t="s">
        <v>186</v>
      </c>
      <c r="AI123" s="4" t="s">
        <v>187</v>
      </c>
      <c r="AJ123" s="4">
        <v>2025</v>
      </c>
      <c r="AK123" s="2" t="str">
        <f>IF(sum!A116="ON",sum!B116,"*")</f>
        <v>*</v>
      </c>
      <c r="AL123" s="2"/>
      <c r="AM123" s="2" t="str">
        <f>IF(sum!A116="ON",sum!E116,"*")</f>
        <v>*</v>
      </c>
      <c r="AP123" s="2" t="s">
        <v>186</v>
      </c>
      <c r="AQ123" s="2" t="s">
        <v>187</v>
      </c>
      <c r="AR123" s="2">
        <v>2025</v>
      </c>
      <c r="AS123" s="2" t="str">
        <f>IF(sum!A116="QU",sum!B116,"*")</f>
        <v>*</v>
      </c>
      <c r="AT123" s="2"/>
      <c r="AU123" s="2" t="str">
        <f>IF(sum!A116="QU",sum!E116,"*")</f>
        <v>*</v>
      </c>
      <c r="AX123" s="4" t="s">
        <v>186</v>
      </c>
      <c r="AY123" s="4" t="s">
        <v>187</v>
      </c>
      <c r="AZ123" s="4">
        <v>2025</v>
      </c>
      <c r="BA123" s="2" t="str">
        <f>IF(sum!A116="SA",sum!B116,"*")</f>
        <v>*</v>
      </c>
      <c r="BB123" s="2"/>
      <c r="BC123" s="2" t="str">
        <f>IF(sum!A116="SA",sum!E116,"*")</f>
        <v>*</v>
      </c>
    </row>
    <row r="124" spans="2:55">
      <c r="B124" s="2" t="s">
        <v>186</v>
      </c>
      <c r="C124" s="2" t="s">
        <v>187</v>
      </c>
      <c r="D124" s="2">
        <v>2025</v>
      </c>
      <c r="E124" s="2" t="str">
        <f>IF(sum!A117="AL",sum!B117,"*")</f>
        <v>WST-AuxiliaryEquip_ELE1</v>
      </c>
      <c r="F124" s="2"/>
      <c r="G124" s="2">
        <f>IF(sum!A117="AL",sum!E117,"*")</f>
        <v>0.143732826041006</v>
      </c>
      <c r="H124" s="2"/>
      <c r="J124" s="2" t="s">
        <v>186</v>
      </c>
      <c r="K124" s="2" t="s">
        <v>187</v>
      </c>
      <c r="L124" s="2">
        <v>2025</v>
      </c>
      <c r="M124" s="2" t="str">
        <f>IF(sum!A117="AT",sum!B117,"*")</f>
        <v>*</v>
      </c>
      <c r="N124" s="2"/>
      <c r="O124" s="2" t="str">
        <f>IF(sum!A117="AT",sum!E117,"*")</f>
        <v>*</v>
      </c>
      <c r="R124" s="2" t="s">
        <v>186</v>
      </c>
      <c r="S124" s="2" t="s">
        <v>187</v>
      </c>
      <c r="T124" s="2">
        <v>2025</v>
      </c>
      <c r="U124" s="2" t="str">
        <f>IF(sum!A117="BC",sum!B117,"*")</f>
        <v>*</v>
      </c>
      <c r="V124" s="2"/>
      <c r="W124" s="2" t="str">
        <f>IF(sum!A117="BC",sum!E117,"*")</f>
        <v>*</v>
      </c>
      <c r="Z124" s="2" t="s">
        <v>186</v>
      </c>
      <c r="AA124" s="2" t="s">
        <v>187</v>
      </c>
      <c r="AB124" s="2">
        <v>2025</v>
      </c>
      <c r="AC124" s="2" t="str">
        <f>IF(sum!A117="MA",sum!B117,"*")</f>
        <v>*</v>
      </c>
      <c r="AD124" s="2"/>
      <c r="AE124" s="2" t="str">
        <f>IF(sum!A117="MA",sum!E117,"*")</f>
        <v>*</v>
      </c>
      <c r="AH124" s="2" t="s">
        <v>186</v>
      </c>
      <c r="AI124" s="2" t="s">
        <v>187</v>
      </c>
      <c r="AJ124" s="2">
        <v>2025</v>
      </c>
      <c r="AK124" s="2" t="str">
        <f>IF(sum!A117="ON",sum!B117,"*")</f>
        <v>*</v>
      </c>
      <c r="AL124" s="2"/>
      <c r="AM124" s="2" t="str">
        <f>IF(sum!A117="ON",sum!E117,"*")</f>
        <v>*</v>
      </c>
      <c r="AP124" s="2" t="s">
        <v>186</v>
      </c>
      <c r="AQ124" s="2" t="s">
        <v>187</v>
      </c>
      <c r="AR124" s="2">
        <v>2025</v>
      </c>
      <c r="AS124" s="2" t="str">
        <f>IF(sum!A117="QU",sum!B117,"*")</f>
        <v>*</v>
      </c>
      <c r="AT124" s="2"/>
      <c r="AU124" s="2" t="str">
        <f>IF(sum!A117="QU",sum!E117,"*")</f>
        <v>*</v>
      </c>
      <c r="AX124" s="2" t="s">
        <v>186</v>
      </c>
      <c r="AY124" s="2" t="s">
        <v>187</v>
      </c>
      <c r="AZ124" s="2">
        <v>2025</v>
      </c>
      <c r="BA124" s="2" t="str">
        <f>IF(sum!A117="SA",sum!B117,"*")</f>
        <v>*</v>
      </c>
      <c r="BB124" s="2"/>
      <c r="BC124" s="2" t="str">
        <f>IF(sum!A117="SA",sum!E117,"*")</f>
        <v>*</v>
      </c>
    </row>
    <row r="125" spans="2:55">
      <c r="B125" s="2" t="s">
        <v>186</v>
      </c>
      <c r="C125" s="2" t="s">
        <v>187</v>
      </c>
      <c r="D125" s="2">
        <v>2025</v>
      </c>
      <c r="E125" s="2" t="str">
        <f>IF(sum!A118="AL",sum!B118,"*")</f>
        <v>WST-AuxiliaryMot_ELE1</v>
      </c>
      <c r="F125" s="2"/>
      <c r="G125" s="2">
        <f>IF(sum!A118="AL",sum!E118,"*")</f>
        <v>0.586392358183044</v>
      </c>
      <c r="H125" s="2"/>
      <c r="J125" s="2" t="s">
        <v>186</v>
      </c>
      <c r="K125" s="2" t="s">
        <v>187</v>
      </c>
      <c r="L125" s="2">
        <v>2025</v>
      </c>
      <c r="M125" s="2" t="str">
        <f>IF(sum!A118="AT",sum!B118,"*")</f>
        <v>*</v>
      </c>
      <c r="N125" s="2"/>
      <c r="O125" s="2" t="str">
        <f>IF(sum!A118="AT",sum!E118,"*")</f>
        <v>*</v>
      </c>
      <c r="R125" s="2" t="s">
        <v>186</v>
      </c>
      <c r="S125" s="2" t="s">
        <v>187</v>
      </c>
      <c r="T125" s="2">
        <v>2025</v>
      </c>
      <c r="U125" s="2" t="str">
        <f>IF(sum!A118="BC",sum!B118,"*")</f>
        <v>*</v>
      </c>
      <c r="V125" s="2"/>
      <c r="W125" s="2" t="str">
        <f>IF(sum!A118="BC",sum!E118,"*")</f>
        <v>*</v>
      </c>
      <c r="Z125" s="2" t="s">
        <v>186</v>
      </c>
      <c r="AA125" s="2" t="s">
        <v>187</v>
      </c>
      <c r="AB125" s="2">
        <v>2025</v>
      </c>
      <c r="AC125" s="2" t="str">
        <f>IF(sum!A118="MA",sum!B118,"*")</f>
        <v>*</v>
      </c>
      <c r="AD125" s="2"/>
      <c r="AE125" s="2" t="str">
        <f>IF(sum!A118="MA",sum!E118,"*")</f>
        <v>*</v>
      </c>
      <c r="AH125" s="2" t="s">
        <v>186</v>
      </c>
      <c r="AI125" s="2" t="s">
        <v>187</v>
      </c>
      <c r="AJ125" s="2">
        <v>2025</v>
      </c>
      <c r="AK125" s="2" t="str">
        <f>IF(sum!A118="ON",sum!B118,"*")</f>
        <v>*</v>
      </c>
      <c r="AL125" s="2"/>
      <c r="AM125" s="2" t="str">
        <f>IF(sum!A118="ON",sum!E118,"*")</f>
        <v>*</v>
      </c>
      <c r="AP125" s="2" t="s">
        <v>186</v>
      </c>
      <c r="AQ125" s="2" t="s">
        <v>187</v>
      </c>
      <c r="AR125" s="2">
        <v>2025</v>
      </c>
      <c r="AS125" s="2" t="str">
        <f>IF(sum!A118="QU",sum!B118,"*")</f>
        <v>*</v>
      </c>
      <c r="AT125" s="2"/>
      <c r="AU125" s="2" t="str">
        <f>IF(sum!A118="QU",sum!E118,"*")</f>
        <v>*</v>
      </c>
      <c r="AX125" s="2" t="s">
        <v>186</v>
      </c>
      <c r="AY125" s="2" t="s">
        <v>187</v>
      </c>
      <c r="AZ125" s="2">
        <v>2025</v>
      </c>
      <c r="BA125" s="2" t="str">
        <f>IF(sum!A118="SA",sum!B118,"*")</f>
        <v>*</v>
      </c>
      <c r="BB125" s="2"/>
      <c r="BC125" s="2" t="str">
        <f>IF(sum!A118="SA",sum!E118,"*")</f>
        <v>*</v>
      </c>
    </row>
    <row r="126" spans="2:55">
      <c r="B126" s="4" t="s">
        <v>186</v>
      </c>
      <c r="C126" s="4" t="s">
        <v>187</v>
      </c>
      <c r="D126" s="4">
        <v>2025</v>
      </c>
      <c r="E126" s="2" t="str">
        <f>IF(sum!A119="AL",sum!B119,"*")</f>
        <v>WST-Light_ELE1</v>
      </c>
      <c r="F126" s="2"/>
      <c r="G126" s="2">
        <f>IF(sum!A119="AL",sum!E119,"*")</f>
        <v>0.164870006341154</v>
      </c>
      <c r="H126" s="2"/>
      <c r="J126" s="4" t="s">
        <v>186</v>
      </c>
      <c r="K126" s="4" t="s">
        <v>187</v>
      </c>
      <c r="L126" s="4">
        <v>2025</v>
      </c>
      <c r="M126" s="2" t="str">
        <f>IF(sum!A119="AT",sum!B119,"*")</f>
        <v>*</v>
      </c>
      <c r="N126" s="2"/>
      <c r="O126" s="2" t="str">
        <f>IF(sum!A119="AT",sum!E119,"*")</f>
        <v>*</v>
      </c>
      <c r="R126" s="4" t="s">
        <v>186</v>
      </c>
      <c r="S126" s="4" t="s">
        <v>187</v>
      </c>
      <c r="T126" s="4">
        <v>2025</v>
      </c>
      <c r="U126" s="2" t="str">
        <f>IF(sum!A119="BC",sum!B119,"*")</f>
        <v>*</v>
      </c>
      <c r="V126" s="2"/>
      <c r="W126" s="2" t="str">
        <f>IF(sum!A119="BC",sum!E119,"*")</f>
        <v>*</v>
      </c>
      <c r="Z126" s="4" t="s">
        <v>186</v>
      </c>
      <c r="AA126" s="4" t="s">
        <v>187</v>
      </c>
      <c r="AB126" s="4">
        <v>2025</v>
      </c>
      <c r="AC126" s="2" t="str">
        <f>IF(sum!A119="MA",sum!B119,"*")</f>
        <v>*</v>
      </c>
      <c r="AD126" s="2"/>
      <c r="AE126" s="2" t="str">
        <f>IF(sum!A119="MA",sum!E119,"*")</f>
        <v>*</v>
      </c>
      <c r="AH126" s="4" t="s">
        <v>186</v>
      </c>
      <c r="AI126" s="4" t="s">
        <v>187</v>
      </c>
      <c r="AJ126" s="4">
        <v>2025</v>
      </c>
      <c r="AK126" s="2" t="str">
        <f>IF(sum!A119="ON",sum!B119,"*")</f>
        <v>*</v>
      </c>
      <c r="AL126" s="2"/>
      <c r="AM126" s="2" t="str">
        <f>IF(sum!A119="ON",sum!E119,"*")</f>
        <v>*</v>
      </c>
      <c r="AP126" s="2" t="s">
        <v>186</v>
      </c>
      <c r="AQ126" s="2" t="s">
        <v>187</v>
      </c>
      <c r="AR126" s="2">
        <v>2025</v>
      </c>
      <c r="AS126" s="2" t="str">
        <f>IF(sum!A119="QU",sum!B119,"*")</f>
        <v>*</v>
      </c>
      <c r="AT126" s="2"/>
      <c r="AU126" s="2" t="str">
        <f>IF(sum!A119="QU",sum!E119,"*")</f>
        <v>*</v>
      </c>
      <c r="AX126" s="4" t="s">
        <v>186</v>
      </c>
      <c r="AY126" s="4" t="s">
        <v>187</v>
      </c>
      <c r="AZ126" s="4">
        <v>2025</v>
      </c>
      <c r="BA126" s="2" t="str">
        <f>IF(sum!A119="SA",sum!B119,"*")</f>
        <v>*</v>
      </c>
      <c r="BB126" s="2"/>
      <c r="BC126" s="2" t="str">
        <f>IF(sum!A119="SA",sum!E119,"*")</f>
        <v>*</v>
      </c>
    </row>
    <row r="127" spans="2:55">
      <c r="B127" s="2" t="s">
        <v>186</v>
      </c>
      <c r="C127" s="2" t="s">
        <v>187</v>
      </c>
      <c r="D127" s="2">
        <v>2025</v>
      </c>
      <c r="E127" s="2" t="str">
        <f>IF(sum!A120="AL",sum!B120,"*")</f>
        <v>WST-SpCool_ELE1</v>
      </c>
      <c r="F127" s="2"/>
      <c r="G127" s="2">
        <f>IF(sum!A120="AL",sum!E120,"*")</f>
        <v>0.0126823081800888</v>
      </c>
      <c r="H127" s="2"/>
      <c r="J127" s="2" t="s">
        <v>186</v>
      </c>
      <c r="K127" s="2" t="s">
        <v>187</v>
      </c>
      <c r="L127" s="2">
        <v>2025</v>
      </c>
      <c r="M127" s="2" t="str">
        <f>IF(sum!A120="AT",sum!B120,"*")</f>
        <v>*</v>
      </c>
      <c r="N127" s="2"/>
      <c r="O127" s="2" t="str">
        <f>IF(sum!A120="AT",sum!E120,"*")</f>
        <v>*</v>
      </c>
      <c r="R127" s="2" t="s">
        <v>186</v>
      </c>
      <c r="S127" s="2" t="s">
        <v>187</v>
      </c>
      <c r="T127" s="2">
        <v>2025</v>
      </c>
      <c r="U127" s="2" t="str">
        <f>IF(sum!A120="BC",sum!B120,"*")</f>
        <v>*</v>
      </c>
      <c r="V127" s="2"/>
      <c r="W127" s="2" t="str">
        <f>IF(sum!A120="BC",sum!E120,"*")</f>
        <v>*</v>
      </c>
      <c r="Z127" s="2" t="s">
        <v>186</v>
      </c>
      <c r="AA127" s="2" t="s">
        <v>187</v>
      </c>
      <c r="AB127" s="2">
        <v>2025</v>
      </c>
      <c r="AC127" s="2" t="str">
        <f>IF(sum!A120="MA",sum!B120,"*")</f>
        <v>*</v>
      </c>
      <c r="AD127" s="2"/>
      <c r="AE127" s="2" t="str">
        <f>IF(sum!A120="MA",sum!E120,"*")</f>
        <v>*</v>
      </c>
      <c r="AH127" s="2" t="s">
        <v>186</v>
      </c>
      <c r="AI127" s="2" t="s">
        <v>187</v>
      </c>
      <c r="AJ127" s="2">
        <v>2025</v>
      </c>
      <c r="AK127" s="2" t="str">
        <f>IF(sum!A120="ON",sum!B120,"*")</f>
        <v>*</v>
      </c>
      <c r="AL127" s="2"/>
      <c r="AM127" s="2" t="str">
        <f>IF(sum!A120="ON",sum!E120,"*")</f>
        <v>*</v>
      </c>
      <c r="AP127" s="2" t="s">
        <v>186</v>
      </c>
      <c r="AQ127" s="2" t="s">
        <v>187</v>
      </c>
      <c r="AR127" s="2">
        <v>2025</v>
      </c>
      <c r="AS127" s="2" t="str">
        <f>IF(sum!A120="QU",sum!B120,"*")</f>
        <v>*</v>
      </c>
      <c r="AT127" s="2"/>
      <c r="AU127" s="2" t="str">
        <f>IF(sum!A120="QU",sum!E120,"*")</f>
        <v>*</v>
      </c>
      <c r="AX127" s="2" t="s">
        <v>186</v>
      </c>
      <c r="AY127" s="2" t="s">
        <v>187</v>
      </c>
      <c r="AZ127" s="2">
        <v>2025</v>
      </c>
      <c r="BA127" s="2" t="str">
        <f>IF(sum!A120="SA",sum!B120,"*")</f>
        <v>*</v>
      </c>
      <c r="BB127" s="2"/>
      <c r="BC127" s="2" t="str">
        <f>IF(sum!A120="SA",sum!E120,"*")</f>
        <v>*</v>
      </c>
    </row>
    <row r="128" spans="2:55">
      <c r="B128" s="2" t="s">
        <v>186</v>
      </c>
      <c r="C128" s="2" t="s">
        <v>187</v>
      </c>
      <c r="D128" s="2">
        <v>2025</v>
      </c>
      <c r="E128" s="2" t="str">
        <f>IF(sum!A121="AL",sum!B121,"*")</f>
        <v>WST-SpHeat_ELE1</v>
      </c>
      <c r="F128" s="2"/>
      <c r="G128" s="2">
        <f>IF(sum!A121="AL",sum!E121,"*")</f>
        <v>0.44528993165645</v>
      </c>
      <c r="H128" s="2"/>
      <c r="J128" s="2" t="s">
        <v>186</v>
      </c>
      <c r="K128" s="2" t="s">
        <v>187</v>
      </c>
      <c r="L128" s="2">
        <v>2025</v>
      </c>
      <c r="M128" s="2" t="str">
        <f>IF(sum!A121="AT",sum!B121,"*")</f>
        <v>*</v>
      </c>
      <c r="N128" s="2"/>
      <c r="O128" s="2" t="str">
        <f>IF(sum!A121="AT",sum!E121,"*")</f>
        <v>*</v>
      </c>
      <c r="R128" s="2" t="s">
        <v>186</v>
      </c>
      <c r="S128" s="2" t="s">
        <v>187</v>
      </c>
      <c r="T128" s="2">
        <v>2025</v>
      </c>
      <c r="U128" s="2" t="str">
        <f>IF(sum!A121="BC",sum!B121,"*")</f>
        <v>*</v>
      </c>
      <c r="V128" s="2"/>
      <c r="W128" s="2" t="str">
        <f>IF(sum!A121="BC",sum!E121,"*")</f>
        <v>*</v>
      </c>
      <c r="Z128" s="2" t="s">
        <v>186</v>
      </c>
      <c r="AA128" s="2" t="s">
        <v>187</v>
      </c>
      <c r="AB128" s="2">
        <v>2025</v>
      </c>
      <c r="AC128" s="2" t="str">
        <f>IF(sum!A121="MA",sum!B121,"*")</f>
        <v>*</v>
      </c>
      <c r="AD128" s="2"/>
      <c r="AE128" s="2" t="str">
        <f>IF(sum!A121="MA",sum!E121,"*")</f>
        <v>*</v>
      </c>
      <c r="AH128" s="2" t="s">
        <v>186</v>
      </c>
      <c r="AI128" s="2" t="s">
        <v>187</v>
      </c>
      <c r="AJ128" s="2">
        <v>2025</v>
      </c>
      <c r="AK128" s="2" t="str">
        <f>IF(sum!A121="ON",sum!B121,"*")</f>
        <v>*</v>
      </c>
      <c r="AL128" s="2"/>
      <c r="AM128" s="2" t="str">
        <f>IF(sum!A121="ON",sum!E121,"*")</f>
        <v>*</v>
      </c>
      <c r="AP128" s="2" t="s">
        <v>186</v>
      </c>
      <c r="AQ128" s="2" t="s">
        <v>187</v>
      </c>
      <c r="AR128" s="2">
        <v>2025</v>
      </c>
      <c r="AS128" s="2" t="str">
        <f>IF(sum!A121="QU",sum!B121,"*")</f>
        <v>*</v>
      </c>
      <c r="AT128" s="2"/>
      <c r="AU128" s="2" t="str">
        <f>IF(sum!A121="QU",sum!E121,"*")</f>
        <v>*</v>
      </c>
      <c r="AX128" s="2" t="s">
        <v>186</v>
      </c>
      <c r="AY128" s="2" t="s">
        <v>187</v>
      </c>
      <c r="AZ128" s="2">
        <v>2025</v>
      </c>
      <c r="BA128" s="2" t="str">
        <f>IF(sum!A121="SA",sum!B121,"*")</f>
        <v>*</v>
      </c>
      <c r="BB128" s="2"/>
      <c r="BC128" s="2" t="str">
        <f>IF(sum!A121="SA",sum!E121,"*")</f>
        <v>*</v>
      </c>
    </row>
    <row r="129" spans="2:55">
      <c r="B129" s="4" t="s">
        <v>186</v>
      </c>
      <c r="C129" s="4" t="s">
        <v>187</v>
      </c>
      <c r="D129" s="4">
        <v>2025</v>
      </c>
      <c r="E129" s="2" t="str">
        <f>IF(sum!A122="AL",sum!B122,"*")</f>
        <v>WST-WaterHeat_ELE1</v>
      </c>
      <c r="F129" s="2"/>
      <c r="G129" s="2">
        <f>IF(sum!A122="AL",sum!E122,"*")</f>
        <v>0.0507292327203551</v>
      </c>
      <c r="H129" s="2"/>
      <c r="J129" s="4" t="s">
        <v>186</v>
      </c>
      <c r="K129" s="4" t="s">
        <v>187</v>
      </c>
      <c r="L129" s="4">
        <v>2025</v>
      </c>
      <c r="M129" s="2" t="str">
        <f>IF(sum!A122="AT",sum!B122,"*")</f>
        <v>*</v>
      </c>
      <c r="N129" s="2"/>
      <c r="O129" s="2" t="str">
        <f>IF(sum!A122="AT",sum!E122,"*")</f>
        <v>*</v>
      </c>
      <c r="R129" s="4" t="s">
        <v>186</v>
      </c>
      <c r="S129" s="4" t="s">
        <v>187</v>
      </c>
      <c r="T129" s="4">
        <v>2025</v>
      </c>
      <c r="U129" s="2" t="str">
        <f>IF(sum!A122="BC",sum!B122,"*")</f>
        <v>*</v>
      </c>
      <c r="V129" s="2"/>
      <c r="W129" s="2" t="str">
        <f>IF(sum!A122="BC",sum!E122,"*")</f>
        <v>*</v>
      </c>
      <c r="Z129" s="4" t="s">
        <v>186</v>
      </c>
      <c r="AA129" s="4" t="s">
        <v>187</v>
      </c>
      <c r="AB129" s="4">
        <v>2025</v>
      </c>
      <c r="AC129" s="2" t="str">
        <f>IF(sum!A122="MA",sum!B122,"*")</f>
        <v>*</v>
      </c>
      <c r="AD129" s="2"/>
      <c r="AE129" s="2" t="str">
        <f>IF(sum!A122="MA",sum!E122,"*")</f>
        <v>*</v>
      </c>
      <c r="AH129" s="4" t="s">
        <v>186</v>
      </c>
      <c r="AI129" s="4" t="s">
        <v>187</v>
      </c>
      <c r="AJ129" s="4">
        <v>2025</v>
      </c>
      <c r="AK129" s="2" t="str">
        <f>IF(sum!A122="ON",sum!B122,"*")</f>
        <v>*</v>
      </c>
      <c r="AL129" s="2"/>
      <c r="AM129" s="2" t="str">
        <f>IF(sum!A122="ON",sum!E122,"*")</f>
        <v>*</v>
      </c>
      <c r="AP129" s="4" t="s">
        <v>186</v>
      </c>
      <c r="AQ129" s="4" t="s">
        <v>187</v>
      </c>
      <c r="AR129" s="4">
        <v>2025</v>
      </c>
      <c r="AS129" s="2" t="str">
        <f>IF(sum!A122="QU",sum!B122,"*")</f>
        <v>*</v>
      </c>
      <c r="AT129" s="2"/>
      <c r="AU129" s="2" t="str">
        <f>IF(sum!A122="QU",sum!E122,"*")</f>
        <v>*</v>
      </c>
      <c r="AX129" s="4" t="s">
        <v>186</v>
      </c>
      <c r="AY129" s="4" t="s">
        <v>187</v>
      </c>
      <c r="AZ129" s="4">
        <v>2025</v>
      </c>
      <c r="BA129" s="2" t="str">
        <f>IF(sum!A122="SA",sum!B122,"*")</f>
        <v>*</v>
      </c>
      <c r="BB129" s="2"/>
      <c r="BC129" s="2" t="str">
        <f>IF(sum!A122="SA",sum!E122,"*")</f>
        <v>*</v>
      </c>
    </row>
    <row r="130" spans="2:55">
      <c r="B130" s="2" t="s">
        <v>186</v>
      </c>
      <c r="C130" s="2" t="s">
        <v>187</v>
      </c>
      <c r="D130" s="2">
        <v>2025</v>
      </c>
      <c r="E130" s="2" t="str">
        <f>IF(sum!A123="AL",sum!B123,"*")</f>
        <v>*</v>
      </c>
      <c r="F130" s="2"/>
      <c r="G130" s="2" t="str">
        <f>IF(sum!A123="AL",sum!E123,"*")</f>
        <v>*</v>
      </c>
      <c r="H130" s="2"/>
      <c r="J130" s="2" t="s">
        <v>186</v>
      </c>
      <c r="K130" s="2" t="s">
        <v>187</v>
      </c>
      <c r="L130" s="2">
        <v>2025</v>
      </c>
      <c r="M130" s="2" t="str">
        <f>IF(sum!A123="AT",sum!B123,"*")</f>
        <v>AFM-AuxiliaryEquip_ELE1</v>
      </c>
      <c r="N130" s="2"/>
      <c r="O130" s="2">
        <f>IF(sum!A123="AT",sum!E123,"*")</f>
        <v>0.0591841048404144</v>
      </c>
      <c r="R130" s="2" t="s">
        <v>186</v>
      </c>
      <c r="S130" s="2" t="s">
        <v>187</v>
      </c>
      <c r="T130" s="2">
        <v>2025</v>
      </c>
      <c r="U130" s="2" t="str">
        <f>IF(sum!A123="BC",sum!B123,"*")</f>
        <v>*</v>
      </c>
      <c r="V130" s="2"/>
      <c r="W130" s="2" t="str">
        <f>IF(sum!A123="BC",sum!E123,"*")</f>
        <v>*</v>
      </c>
      <c r="Z130" s="2" t="s">
        <v>186</v>
      </c>
      <c r="AA130" s="2" t="s">
        <v>187</v>
      </c>
      <c r="AB130" s="2">
        <v>2025</v>
      </c>
      <c r="AC130" s="2" t="str">
        <f>IF(sum!A123="MA",sum!B123,"*")</f>
        <v>*</v>
      </c>
      <c r="AD130" s="2"/>
      <c r="AE130" s="2" t="str">
        <f>IF(sum!A123="MA",sum!E123,"*")</f>
        <v>*</v>
      </c>
      <c r="AH130" s="2" t="s">
        <v>186</v>
      </c>
      <c r="AI130" s="2" t="s">
        <v>187</v>
      </c>
      <c r="AJ130" s="2">
        <v>2025</v>
      </c>
      <c r="AK130" s="2" t="str">
        <f>IF(sum!A123="ON",sum!B123,"*")</f>
        <v>*</v>
      </c>
      <c r="AL130" s="2"/>
      <c r="AM130" s="2" t="str">
        <f>IF(sum!A123="ON",sum!E123,"*")</f>
        <v>*</v>
      </c>
      <c r="AP130" s="2" t="s">
        <v>186</v>
      </c>
      <c r="AQ130" s="2" t="s">
        <v>187</v>
      </c>
      <c r="AR130" s="2">
        <v>2025</v>
      </c>
      <c r="AS130" s="2" t="str">
        <f>IF(sum!A123="QU",sum!B123,"*")</f>
        <v>*</v>
      </c>
      <c r="AT130" s="2"/>
      <c r="AU130" s="2" t="str">
        <f>IF(sum!A123="QU",sum!E123,"*")</f>
        <v>*</v>
      </c>
      <c r="AX130" s="2" t="s">
        <v>186</v>
      </c>
      <c r="AY130" s="2" t="s">
        <v>187</v>
      </c>
      <c r="AZ130" s="2">
        <v>2025</v>
      </c>
      <c r="BA130" s="2" t="str">
        <f>IF(sum!A123="SA",sum!B123,"*")</f>
        <v>*</v>
      </c>
      <c r="BB130" s="2"/>
      <c r="BC130" s="2" t="str">
        <f>IF(sum!A123="SA",sum!E123,"*")</f>
        <v>*</v>
      </c>
    </row>
    <row r="131" spans="2:55">
      <c r="B131" s="2" t="s">
        <v>186</v>
      </c>
      <c r="C131" s="2" t="s">
        <v>187</v>
      </c>
      <c r="D131" s="2">
        <v>2025</v>
      </c>
      <c r="E131" s="2" t="str">
        <f>IF(sum!A124="AL",sum!B124,"*")</f>
        <v>*</v>
      </c>
      <c r="F131" s="2"/>
      <c r="G131" s="2" t="str">
        <f>IF(sum!A124="AL",sum!E124,"*")</f>
        <v>*</v>
      </c>
      <c r="H131" s="2"/>
      <c r="J131" s="2" t="s">
        <v>186</v>
      </c>
      <c r="K131" s="2" t="s">
        <v>187</v>
      </c>
      <c r="L131" s="2">
        <v>2025</v>
      </c>
      <c r="M131" s="2" t="str">
        <f>IF(sum!A124="AT",sum!B124,"*")</f>
        <v>AFM-AuxiliaryMot_ELE1</v>
      </c>
      <c r="N131" s="2"/>
      <c r="O131" s="2">
        <f>IF(sum!A124="AT",sum!E124,"*")</f>
        <v>0.0253646163601776</v>
      </c>
      <c r="R131" s="2" t="s">
        <v>186</v>
      </c>
      <c r="S131" s="2" t="s">
        <v>187</v>
      </c>
      <c r="T131" s="2">
        <v>2025</v>
      </c>
      <c r="U131" s="2" t="str">
        <f>IF(sum!A124="BC",sum!B124,"*")</f>
        <v>*</v>
      </c>
      <c r="V131" s="2"/>
      <c r="W131" s="2" t="str">
        <f>IF(sum!A124="BC",sum!E124,"*")</f>
        <v>*</v>
      </c>
      <c r="Z131" s="2" t="s">
        <v>186</v>
      </c>
      <c r="AA131" s="2" t="s">
        <v>187</v>
      </c>
      <c r="AB131" s="2">
        <v>2025</v>
      </c>
      <c r="AC131" s="2" t="str">
        <f>IF(sum!A124="MA",sum!B124,"*")</f>
        <v>*</v>
      </c>
      <c r="AD131" s="2"/>
      <c r="AE131" s="2" t="str">
        <f>IF(sum!A124="MA",sum!E124,"*")</f>
        <v>*</v>
      </c>
      <c r="AH131" s="2" t="s">
        <v>186</v>
      </c>
      <c r="AI131" s="2" t="s">
        <v>187</v>
      </c>
      <c r="AJ131" s="2">
        <v>2025</v>
      </c>
      <c r="AK131" s="2" t="str">
        <f>IF(sum!A124="ON",sum!B124,"*")</f>
        <v>*</v>
      </c>
      <c r="AL131" s="2"/>
      <c r="AM131" s="2" t="str">
        <f>IF(sum!A124="ON",sum!E124,"*")</f>
        <v>*</v>
      </c>
      <c r="AP131" s="4" t="s">
        <v>186</v>
      </c>
      <c r="AQ131" s="4" t="s">
        <v>187</v>
      </c>
      <c r="AR131" s="4">
        <v>2025</v>
      </c>
      <c r="AS131" s="2" t="str">
        <f>IF(sum!A124="QU",sum!B124,"*")</f>
        <v>*</v>
      </c>
      <c r="AT131" s="2"/>
      <c r="AU131" s="2" t="str">
        <f>IF(sum!A124="QU",sum!E124,"*")</f>
        <v>*</v>
      </c>
      <c r="AX131" s="2" t="s">
        <v>186</v>
      </c>
      <c r="AY131" s="2" t="s">
        <v>187</v>
      </c>
      <c r="AZ131" s="2">
        <v>2025</v>
      </c>
      <c r="BA131" s="2" t="str">
        <f>IF(sum!A124="SA",sum!B124,"*")</f>
        <v>*</v>
      </c>
      <c r="BB131" s="2"/>
      <c r="BC131" s="2" t="str">
        <f>IF(sum!A124="SA",sum!E124,"*")</f>
        <v>*</v>
      </c>
    </row>
    <row r="132" spans="2:55">
      <c r="B132" s="4" t="s">
        <v>186</v>
      </c>
      <c r="C132" s="4" t="s">
        <v>187</v>
      </c>
      <c r="D132" s="4">
        <v>2025</v>
      </c>
      <c r="E132" s="2" t="str">
        <f>IF(sum!A125="AL",sum!B125,"*")</f>
        <v>*</v>
      </c>
      <c r="F132" s="2"/>
      <c r="G132" s="2" t="str">
        <f>IF(sum!A125="AL",sum!E125,"*")</f>
        <v>*</v>
      </c>
      <c r="H132" s="2"/>
      <c r="J132" s="4" t="s">
        <v>186</v>
      </c>
      <c r="K132" s="4" t="s">
        <v>187</v>
      </c>
      <c r="L132" s="4">
        <v>2025</v>
      </c>
      <c r="M132" s="2" t="str">
        <f>IF(sum!A125="AT",sum!B125,"*")</f>
        <v>AFM-Light_ELE1</v>
      </c>
      <c r="N132" s="2"/>
      <c r="O132" s="2">
        <f>IF(sum!A125="AT",sum!E125,"*")</f>
        <v>0.0887761572606216</v>
      </c>
      <c r="R132" s="4" t="s">
        <v>186</v>
      </c>
      <c r="S132" s="4" t="s">
        <v>187</v>
      </c>
      <c r="T132" s="4">
        <v>2025</v>
      </c>
      <c r="U132" s="2" t="str">
        <f>IF(sum!A125="BC",sum!B125,"*")</f>
        <v>*</v>
      </c>
      <c r="V132" s="2"/>
      <c r="W132" s="2" t="str">
        <f>IF(sum!A125="BC",sum!E125,"*")</f>
        <v>*</v>
      </c>
      <c r="Z132" s="4" t="s">
        <v>186</v>
      </c>
      <c r="AA132" s="4" t="s">
        <v>187</v>
      </c>
      <c r="AB132" s="4">
        <v>2025</v>
      </c>
      <c r="AC132" s="2" t="str">
        <f>IF(sum!A125="MA",sum!B125,"*")</f>
        <v>*</v>
      </c>
      <c r="AD132" s="2"/>
      <c r="AE132" s="2" t="str">
        <f>IF(sum!A125="MA",sum!E125,"*")</f>
        <v>*</v>
      </c>
      <c r="AH132" s="4" t="s">
        <v>186</v>
      </c>
      <c r="AI132" s="4" t="s">
        <v>187</v>
      </c>
      <c r="AJ132" s="4">
        <v>2025</v>
      </c>
      <c r="AK132" s="2" t="str">
        <f>IF(sum!A125="ON",sum!B125,"*")</f>
        <v>*</v>
      </c>
      <c r="AL132" s="2"/>
      <c r="AM132" s="2" t="str">
        <f>IF(sum!A125="ON",sum!E125,"*")</f>
        <v>*</v>
      </c>
      <c r="AP132" s="2" t="s">
        <v>186</v>
      </c>
      <c r="AQ132" s="2" t="s">
        <v>187</v>
      </c>
      <c r="AR132" s="2">
        <v>2025</v>
      </c>
      <c r="AS132" s="2" t="str">
        <f>IF(sum!A125="QU",sum!B125,"*")</f>
        <v>*</v>
      </c>
      <c r="AT132" s="2"/>
      <c r="AU132" s="2" t="str">
        <f>IF(sum!A125="QU",sum!E125,"*")</f>
        <v>*</v>
      </c>
      <c r="AX132" s="4" t="s">
        <v>186</v>
      </c>
      <c r="AY132" s="4" t="s">
        <v>187</v>
      </c>
      <c r="AZ132" s="4">
        <v>2025</v>
      </c>
      <c r="BA132" s="2" t="str">
        <f>IF(sum!A125="SA",sum!B125,"*")</f>
        <v>*</v>
      </c>
      <c r="BB132" s="2"/>
      <c r="BC132" s="2" t="str">
        <f>IF(sum!A125="SA",sum!E125,"*")</f>
        <v>*</v>
      </c>
    </row>
    <row r="133" spans="2:55">
      <c r="B133" s="2" t="s">
        <v>186</v>
      </c>
      <c r="C133" s="2" t="s">
        <v>187</v>
      </c>
      <c r="D133" s="2">
        <v>2025</v>
      </c>
      <c r="E133" s="2" t="str">
        <f>IF(sum!A126="AL",sum!B126,"*")</f>
        <v>*</v>
      </c>
      <c r="F133" s="2"/>
      <c r="G133" s="2" t="str">
        <f>IF(sum!A126="AL",sum!E126,"*")</f>
        <v>*</v>
      </c>
      <c r="H133" s="2"/>
      <c r="J133" s="2" t="s">
        <v>186</v>
      </c>
      <c r="K133" s="2" t="s">
        <v>187</v>
      </c>
      <c r="L133" s="2">
        <v>2025</v>
      </c>
      <c r="M133" s="2" t="str">
        <f>IF(sum!A126="AT",sum!B126,"*")</f>
        <v>AFM-SpCool_ELE1</v>
      </c>
      <c r="N133" s="2"/>
      <c r="O133" s="2">
        <f>IF(sum!A126="AT",sum!E126,"*")</f>
        <v>0.063411540900444</v>
      </c>
      <c r="R133" s="2" t="s">
        <v>186</v>
      </c>
      <c r="S133" s="2" t="s">
        <v>187</v>
      </c>
      <c r="T133" s="2">
        <v>2025</v>
      </c>
      <c r="U133" s="2" t="str">
        <f>IF(sum!A126="BC",sum!B126,"*")</f>
        <v>*</v>
      </c>
      <c r="V133" s="2"/>
      <c r="W133" s="2" t="str">
        <f>IF(sum!A126="BC",sum!E126,"*")</f>
        <v>*</v>
      </c>
      <c r="Z133" s="2" t="s">
        <v>186</v>
      </c>
      <c r="AA133" s="2" t="s">
        <v>187</v>
      </c>
      <c r="AB133" s="2">
        <v>2025</v>
      </c>
      <c r="AC133" s="2" t="str">
        <f>IF(sum!A126="MA",sum!B126,"*")</f>
        <v>*</v>
      </c>
      <c r="AD133" s="2"/>
      <c r="AE133" s="2" t="str">
        <f>IF(sum!A126="MA",sum!E126,"*")</f>
        <v>*</v>
      </c>
      <c r="AH133" s="2" t="s">
        <v>186</v>
      </c>
      <c r="AI133" s="2" t="s">
        <v>187</v>
      </c>
      <c r="AJ133" s="2">
        <v>2025</v>
      </c>
      <c r="AK133" s="2" t="str">
        <f>IF(sum!A126="ON",sum!B126,"*")</f>
        <v>*</v>
      </c>
      <c r="AL133" s="2"/>
      <c r="AM133" s="2" t="str">
        <f>IF(sum!A126="ON",sum!E126,"*")</f>
        <v>*</v>
      </c>
      <c r="AP133" s="4" t="s">
        <v>186</v>
      </c>
      <c r="AQ133" s="4" t="s">
        <v>187</v>
      </c>
      <c r="AR133" s="4">
        <v>2025</v>
      </c>
      <c r="AS133" s="2" t="str">
        <f>IF(sum!A126="QU",sum!B126,"*")</f>
        <v>*</v>
      </c>
      <c r="AT133" s="2"/>
      <c r="AU133" s="2" t="str">
        <f>IF(sum!A126="QU",sum!E126,"*")</f>
        <v>*</v>
      </c>
      <c r="AX133" s="2" t="s">
        <v>186</v>
      </c>
      <c r="AY133" s="2" t="s">
        <v>187</v>
      </c>
      <c r="AZ133" s="2">
        <v>2025</v>
      </c>
      <c r="BA133" s="2" t="str">
        <f>IF(sum!A126="SA",sum!B126,"*")</f>
        <v>*</v>
      </c>
      <c r="BB133" s="2"/>
      <c r="BC133" s="2" t="str">
        <f>IF(sum!A126="SA",sum!E126,"*")</f>
        <v>*</v>
      </c>
    </row>
    <row r="134" spans="2:55">
      <c r="B134" s="2" t="s">
        <v>186</v>
      </c>
      <c r="C134" s="2" t="s">
        <v>187</v>
      </c>
      <c r="D134" s="2">
        <v>2025</v>
      </c>
      <c r="E134" s="2" t="str">
        <f>IF(sum!A127="AL",sum!B127,"*")</f>
        <v>*</v>
      </c>
      <c r="F134" s="2"/>
      <c r="G134" s="2" t="str">
        <f>IF(sum!A127="AL",sum!E127,"*")</f>
        <v>*</v>
      </c>
      <c r="H134" s="2"/>
      <c r="J134" s="2" t="s">
        <v>186</v>
      </c>
      <c r="K134" s="2" t="s">
        <v>187</v>
      </c>
      <c r="L134" s="2">
        <v>2025</v>
      </c>
      <c r="M134" s="2" t="str">
        <f>IF(sum!A127="AT",sum!B127,"*")</f>
        <v>AFM-SpHeat_ELE1</v>
      </c>
      <c r="N134" s="2"/>
      <c r="O134" s="2">
        <f>IF(sum!A127="AT",sum!E127,"*")</f>
        <v>0.107095046854083</v>
      </c>
      <c r="R134" s="2" t="s">
        <v>186</v>
      </c>
      <c r="S134" s="2" t="s">
        <v>187</v>
      </c>
      <c r="T134" s="2">
        <v>2025</v>
      </c>
      <c r="U134" s="2" t="str">
        <f>IF(sum!A127="BC",sum!B127,"*")</f>
        <v>*</v>
      </c>
      <c r="V134" s="2"/>
      <c r="W134" s="2" t="str">
        <f>IF(sum!A127="BC",sum!E127,"*")</f>
        <v>*</v>
      </c>
      <c r="Z134" s="2" t="s">
        <v>186</v>
      </c>
      <c r="AA134" s="2" t="s">
        <v>187</v>
      </c>
      <c r="AB134" s="2">
        <v>2025</v>
      </c>
      <c r="AC134" s="2" t="str">
        <f>IF(sum!A127="MA",sum!B127,"*")</f>
        <v>*</v>
      </c>
      <c r="AD134" s="2"/>
      <c r="AE134" s="2" t="str">
        <f>IF(sum!A127="MA",sum!E127,"*")</f>
        <v>*</v>
      </c>
      <c r="AH134" s="2" t="s">
        <v>186</v>
      </c>
      <c r="AI134" s="2" t="s">
        <v>187</v>
      </c>
      <c r="AJ134" s="2">
        <v>2025</v>
      </c>
      <c r="AK134" s="2" t="str">
        <f>IF(sum!A127="ON",sum!B127,"*")</f>
        <v>*</v>
      </c>
      <c r="AL134" s="2"/>
      <c r="AM134" s="2" t="str">
        <f>IF(sum!A127="ON",sum!E127,"*")</f>
        <v>*</v>
      </c>
      <c r="AP134" s="2" t="s">
        <v>186</v>
      </c>
      <c r="AQ134" s="2" t="s">
        <v>187</v>
      </c>
      <c r="AR134" s="2">
        <v>2025</v>
      </c>
      <c r="AS134" s="2" t="str">
        <f>IF(sum!A127="QU",sum!B127,"*")</f>
        <v>*</v>
      </c>
      <c r="AT134" s="2"/>
      <c r="AU134" s="2" t="str">
        <f>IF(sum!A127="QU",sum!E127,"*")</f>
        <v>*</v>
      </c>
      <c r="AX134" s="2" t="s">
        <v>186</v>
      </c>
      <c r="AY134" s="2" t="s">
        <v>187</v>
      </c>
      <c r="AZ134" s="2">
        <v>2025</v>
      </c>
      <c r="BA134" s="2" t="str">
        <f>IF(sum!A127="SA",sum!B127,"*")</f>
        <v>*</v>
      </c>
      <c r="BB134" s="2"/>
      <c r="BC134" s="2" t="str">
        <f>IF(sum!A127="SA",sum!E127,"*")</f>
        <v>*</v>
      </c>
    </row>
    <row r="135" spans="2:55">
      <c r="B135" s="4" t="s">
        <v>186</v>
      </c>
      <c r="C135" s="4" t="s">
        <v>187</v>
      </c>
      <c r="D135" s="4">
        <v>2025</v>
      </c>
      <c r="E135" s="2" t="str">
        <f>IF(sum!A128="AL",sum!B128,"*")</f>
        <v>*</v>
      </c>
      <c r="F135" s="2"/>
      <c r="G135" s="2" t="str">
        <f>IF(sum!A128="AL",sum!E128,"*")</f>
        <v>*</v>
      </c>
      <c r="H135" s="2"/>
      <c r="J135" s="4" t="s">
        <v>186</v>
      </c>
      <c r="K135" s="4" t="s">
        <v>187</v>
      </c>
      <c r="L135" s="4">
        <v>2025</v>
      </c>
      <c r="M135" s="2" t="str">
        <f>IF(sum!A128="AT",sum!B128,"*")</f>
        <v>AFM-WaterHeat_ELE1</v>
      </c>
      <c r="N135" s="2"/>
      <c r="O135" s="2">
        <f>IF(sum!A128="AT",sum!E128,"*")</f>
        <v>0.00845487212005919</v>
      </c>
      <c r="R135" s="4" t="s">
        <v>186</v>
      </c>
      <c r="S135" s="4" t="s">
        <v>187</v>
      </c>
      <c r="T135" s="4">
        <v>2025</v>
      </c>
      <c r="U135" s="2" t="str">
        <f>IF(sum!A128="BC",sum!B128,"*")</f>
        <v>*</v>
      </c>
      <c r="V135" s="2"/>
      <c r="W135" s="2" t="str">
        <f>IF(sum!A128="BC",sum!E128,"*")</f>
        <v>*</v>
      </c>
      <c r="Z135" s="4" t="s">
        <v>186</v>
      </c>
      <c r="AA135" s="4" t="s">
        <v>187</v>
      </c>
      <c r="AB135" s="4">
        <v>2025</v>
      </c>
      <c r="AC135" s="2" t="str">
        <f>IF(sum!A128="MA",sum!B128,"*")</f>
        <v>*</v>
      </c>
      <c r="AD135" s="2"/>
      <c r="AE135" s="2" t="str">
        <f>IF(sum!A128="MA",sum!E128,"*")</f>
        <v>*</v>
      </c>
      <c r="AH135" s="4" t="s">
        <v>186</v>
      </c>
      <c r="AI135" s="4" t="s">
        <v>187</v>
      </c>
      <c r="AJ135" s="4">
        <v>2025</v>
      </c>
      <c r="AK135" s="2" t="str">
        <f>IF(sum!A128="ON",sum!B128,"*")</f>
        <v>*</v>
      </c>
      <c r="AL135" s="2"/>
      <c r="AM135" s="2" t="str">
        <f>IF(sum!A128="ON",sum!E128,"*")</f>
        <v>*</v>
      </c>
      <c r="AP135" s="4" t="s">
        <v>186</v>
      </c>
      <c r="AQ135" s="4" t="s">
        <v>187</v>
      </c>
      <c r="AR135" s="4">
        <v>2025</v>
      </c>
      <c r="AS135" s="2" t="str">
        <f>IF(sum!A128="QU",sum!B128,"*")</f>
        <v>*</v>
      </c>
      <c r="AT135" s="2"/>
      <c r="AU135" s="2" t="str">
        <f>IF(sum!A128="QU",sum!E128,"*")</f>
        <v>*</v>
      </c>
      <c r="AX135" s="4" t="s">
        <v>186</v>
      </c>
      <c r="AY135" s="4" t="s">
        <v>187</v>
      </c>
      <c r="AZ135" s="4">
        <v>2025</v>
      </c>
      <c r="BA135" s="2" t="str">
        <f>IF(sum!A128="SA",sum!B128,"*")</f>
        <v>*</v>
      </c>
      <c r="BB135" s="2"/>
      <c r="BC135" s="2" t="str">
        <f>IF(sum!A128="SA",sum!E128,"*")</f>
        <v>*</v>
      </c>
    </row>
    <row r="136" spans="2:55">
      <c r="B136" s="2" t="s">
        <v>186</v>
      </c>
      <c r="C136" s="2" t="s">
        <v>187</v>
      </c>
      <c r="D136" s="2">
        <v>2025</v>
      </c>
      <c r="E136" s="2" t="str">
        <f>IF(sum!A129="AL",sum!B129,"*")</f>
        <v>*</v>
      </c>
      <c r="F136" s="2"/>
      <c r="G136" s="2" t="str">
        <f>IF(sum!A129="AL",sum!E129,"*")</f>
        <v>*</v>
      </c>
      <c r="H136" s="2"/>
      <c r="J136" s="2" t="s">
        <v>186</v>
      </c>
      <c r="K136" s="2" t="s">
        <v>187</v>
      </c>
      <c r="L136" s="2">
        <v>2025</v>
      </c>
      <c r="M136" s="2" t="str">
        <f>IF(sum!A129="AT",sum!B129,"*")</f>
        <v>ART-AuxiliaryEquip_ELE1</v>
      </c>
      <c r="N136" s="2"/>
      <c r="O136" s="2">
        <f>IF(sum!A129="AT",sum!E129,"*")</f>
        <v>0.0169097442401184</v>
      </c>
      <c r="R136" s="2" t="s">
        <v>186</v>
      </c>
      <c r="S136" s="2" t="s">
        <v>187</v>
      </c>
      <c r="T136" s="2">
        <v>2025</v>
      </c>
      <c r="U136" s="2" t="str">
        <f>IF(sum!A129="BC",sum!B129,"*")</f>
        <v>*</v>
      </c>
      <c r="V136" s="2"/>
      <c r="W136" s="2" t="str">
        <f>IF(sum!A129="BC",sum!E129,"*")</f>
        <v>*</v>
      </c>
      <c r="Z136" s="2" t="s">
        <v>186</v>
      </c>
      <c r="AA136" s="2" t="s">
        <v>187</v>
      </c>
      <c r="AB136" s="2">
        <v>2025</v>
      </c>
      <c r="AC136" s="2" t="str">
        <f>IF(sum!A129="MA",sum!B129,"*")</f>
        <v>*</v>
      </c>
      <c r="AD136" s="2"/>
      <c r="AE136" s="2" t="str">
        <f>IF(sum!A129="MA",sum!E129,"*")</f>
        <v>*</v>
      </c>
      <c r="AH136" s="2" t="s">
        <v>186</v>
      </c>
      <c r="AI136" s="2" t="s">
        <v>187</v>
      </c>
      <c r="AJ136" s="2">
        <v>2025</v>
      </c>
      <c r="AK136" s="2" t="str">
        <f>IF(sum!A129="ON",sum!B129,"*")</f>
        <v>*</v>
      </c>
      <c r="AL136" s="2"/>
      <c r="AM136" s="2" t="str">
        <f>IF(sum!A129="ON",sum!E129,"*")</f>
        <v>*</v>
      </c>
      <c r="AP136" s="2" t="s">
        <v>186</v>
      </c>
      <c r="AQ136" s="2" t="s">
        <v>187</v>
      </c>
      <c r="AR136" s="2">
        <v>2025</v>
      </c>
      <c r="AS136" s="2" t="str">
        <f>IF(sum!A129="QU",sum!B129,"*")</f>
        <v>*</v>
      </c>
      <c r="AT136" s="2"/>
      <c r="AU136" s="2" t="str">
        <f>IF(sum!A129="QU",sum!E129,"*")</f>
        <v>*</v>
      </c>
      <c r="AX136" s="2" t="s">
        <v>186</v>
      </c>
      <c r="AY136" s="2" t="s">
        <v>187</v>
      </c>
      <c r="AZ136" s="2">
        <v>2025</v>
      </c>
      <c r="BA136" s="2" t="str">
        <f>IF(sum!A129="SA",sum!B129,"*")</f>
        <v>*</v>
      </c>
      <c r="BB136" s="2"/>
      <c r="BC136" s="2" t="str">
        <f>IF(sum!A129="SA",sum!E129,"*")</f>
        <v>*</v>
      </c>
    </row>
    <row r="137" spans="2:55">
      <c r="B137" s="2" t="s">
        <v>186</v>
      </c>
      <c r="C137" s="2" t="s">
        <v>187</v>
      </c>
      <c r="D137" s="2">
        <v>2025</v>
      </c>
      <c r="E137" s="2" t="str">
        <f>IF(sum!A130="AL",sum!B130,"*")</f>
        <v>*</v>
      </c>
      <c r="F137" s="2"/>
      <c r="G137" s="2" t="str">
        <f>IF(sum!A130="AL",sum!E130,"*")</f>
        <v>*</v>
      </c>
      <c r="J137" s="2" t="s">
        <v>186</v>
      </c>
      <c r="K137" s="2" t="s">
        <v>187</v>
      </c>
      <c r="L137" s="2">
        <v>2025</v>
      </c>
      <c r="M137" s="2" t="str">
        <f>IF(sum!A130="AT",sum!B130,"*")</f>
        <v>ART-Light_ELE1</v>
      </c>
      <c r="N137" s="2"/>
      <c r="O137" s="2">
        <f>IF(sum!A130="AT",sum!E130,"*")</f>
        <v>0.0253646163601776</v>
      </c>
      <c r="R137" s="2" t="s">
        <v>186</v>
      </c>
      <c r="S137" s="2" t="s">
        <v>187</v>
      </c>
      <c r="T137" s="2">
        <v>2025</v>
      </c>
      <c r="U137" s="2" t="str">
        <f>IF(sum!A130="BC",sum!B130,"*")</f>
        <v>*</v>
      </c>
      <c r="V137" s="2"/>
      <c r="W137" s="2" t="str">
        <f>IF(sum!A130="BC",sum!E130,"*")</f>
        <v>*</v>
      </c>
      <c r="Z137" s="2" t="s">
        <v>186</v>
      </c>
      <c r="AA137" s="2" t="s">
        <v>187</v>
      </c>
      <c r="AB137" s="2">
        <v>2025</v>
      </c>
      <c r="AC137" s="2" t="str">
        <f>IF(sum!A130="MA",sum!B130,"*")</f>
        <v>*</v>
      </c>
      <c r="AD137" s="2"/>
      <c r="AE137" s="2" t="str">
        <f>IF(sum!A130="MA",sum!E130,"*")</f>
        <v>*</v>
      </c>
      <c r="AH137" s="2" t="s">
        <v>186</v>
      </c>
      <c r="AI137" s="2" t="s">
        <v>187</v>
      </c>
      <c r="AJ137" s="2">
        <v>2025</v>
      </c>
      <c r="AK137" s="2" t="str">
        <f>IF(sum!A130="ON",sum!B130,"*")</f>
        <v>*</v>
      </c>
      <c r="AL137" s="2"/>
      <c r="AM137" s="2" t="str">
        <f>IF(sum!A130="ON",sum!E130,"*")</f>
        <v>*</v>
      </c>
      <c r="AP137" s="4" t="s">
        <v>186</v>
      </c>
      <c r="AQ137" s="4" t="s">
        <v>187</v>
      </c>
      <c r="AR137" s="4">
        <v>2025</v>
      </c>
      <c r="AS137" s="2" t="str">
        <f>IF(sum!A130="QU",sum!B130,"*")</f>
        <v>*</v>
      </c>
      <c r="AT137" s="2"/>
      <c r="AU137" s="2" t="str">
        <f>IF(sum!A130="QU",sum!E130,"*")</f>
        <v>*</v>
      </c>
      <c r="AX137" s="2" t="s">
        <v>186</v>
      </c>
      <c r="AY137" s="2" t="s">
        <v>187</v>
      </c>
      <c r="AZ137" s="2">
        <v>2025</v>
      </c>
      <c r="BA137" s="2" t="str">
        <f>IF(sum!A130="SA",sum!B130,"*")</f>
        <v>*</v>
      </c>
      <c r="BB137" s="2"/>
      <c r="BC137" s="2" t="str">
        <f>IF(sum!A130="SA",sum!E130,"*")</f>
        <v>*</v>
      </c>
    </row>
    <row r="138" spans="2:55">
      <c r="B138" s="4" t="s">
        <v>186</v>
      </c>
      <c r="C138" s="4" t="s">
        <v>187</v>
      </c>
      <c r="D138" s="4">
        <v>2025</v>
      </c>
      <c r="E138" s="2" t="str">
        <f>IF(sum!A131="AL",sum!B131,"*")</f>
        <v>*</v>
      </c>
      <c r="F138" s="2"/>
      <c r="G138" s="2" t="str">
        <f>IF(sum!A131="AL",sum!E131,"*")</f>
        <v>*</v>
      </c>
      <c r="J138" s="4" t="s">
        <v>186</v>
      </c>
      <c r="K138" s="4" t="s">
        <v>187</v>
      </c>
      <c r="L138" s="4">
        <v>2025</v>
      </c>
      <c r="M138" s="2" t="str">
        <f>IF(sum!A131="AT",sum!B131,"*")</f>
        <v>ART-SpCool_ELE1</v>
      </c>
      <c r="N138" s="2"/>
      <c r="O138" s="2">
        <f>IF(sum!A131="AT",sum!E131,"*")</f>
        <v>0.0126823081800888</v>
      </c>
      <c r="R138" s="4" t="s">
        <v>186</v>
      </c>
      <c r="S138" s="4" t="s">
        <v>187</v>
      </c>
      <c r="T138" s="4">
        <v>2025</v>
      </c>
      <c r="U138" s="2" t="str">
        <f>IF(sum!A131="BC",sum!B131,"*")</f>
        <v>*</v>
      </c>
      <c r="V138" s="2"/>
      <c r="W138" s="2" t="str">
        <f>IF(sum!A131="BC",sum!E131,"*")</f>
        <v>*</v>
      </c>
      <c r="Z138" s="4" t="s">
        <v>186</v>
      </c>
      <c r="AA138" s="4" t="s">
        <v>187</v>
      </c>
      <c r="AB138" s="4">
        <v>2025</v>
      </c>
      <c r="AC138" s="2" t="str">
        <f>IF(sum!A131="MA",sum!B131,"*")</f>
        <v>*</v>
      </c>
      <c r="AD138" s="2"/>
      <c r="AE138" s="2" t="str">
        <f>IF(sum!A131="MA",sum!E131,"*")</f>
        <v>*</v>
      </c>
      <c r="AH138" s="4" t="s">
        <v>186</v>
      </c>
      <c r="AI138" s="4" t="s">
        <v>187</v>
      </c>
      <c r="AJ138" s="4">
        <v>2025</v>
      </c>
      <c r="AK138" s="2" t="str">
        <f>IF(sum!A131="ON",sum!B131,"*")</f>
        <v>*</v>
      </c>
      <c r="AL138" s="2"/>
      <c r="AM138" s="2" t="str">
        <f>IF(sum!A131="ON",sum!E131,"*")</f>
        <v>*</v>
      </c>
      <c r="AP138" s="2" t="s">
        <v>186</v>
      </c>
      <c r="AQ138" s="2" t="s">
        <v>187</v>
      </c>
      <c r="AR138" s="2">
        <v>2025</v>
      </c>
      <c r="AS138" s="2" t="str">
        <f>IF(sum!A131="QU",sum!B131,"*")</f>
        <v>*</v>
      </c>
      <c r="AT138" s="2"/>
      <c r="AU138" s="2" t="str">
        <f>IF(sum!A131="QU",sum!E131,"*")</f>
        <v>*</v>
      </c>
      <c r="AX138" s="4" t="s">
        <v>186</v>
      </c>
      <c r="AY138" s="4" t="s">
        <v>187</v>
      </c>
      <c r="AZ138" s="4">
        <v>2025</v>
      </c>
      <c r="BA138" s="2" t="str">
        <f>IF(sum!A131="SA",sum!B131,"*")</f>
        <v>*</v>
      </c>
      <c r="BB138" s="2"/>
      <c r="BC138" s="2" t="str">
        <f>IF(sum!A131="SA",sum!E131,"*")</f>
        <v>*</v>
      </c>
    </row>
    <row r="139" spans="2:55">
      <c r="B139" s="2" t="s">
        <v>186</v>
      </c>
      <c r="C139" s="2" t="s">
        <v>187</v>
      </c>
      <c r="D139" s="2">
        <v>2025</v>
      </c>
      <c r="E139" s="2" t="str">
        <f>IF(sum!A132="AL",sum!B132,"*")</f>
        <v>*</v>
      </c>
      <c r="F139" s="2"/>
      <c r="G139" s="2" t="str">
        <f>IF(sum!A132="AL",sum!E132,"*")</f>
        <v>*</v>
      </c>
      <c r="J139" s="2" t="s">
        <v>186</v>
      </c>
      <c r="K139" s="2" t="s">
        <v>187</v>
      </c>
      <c r="L139" s="2">
        <v>2025</v>
      </c>
      <c r="M139" s="2" t="str">
        <f>IF(sum!A132="AT",sum!B132,"*")</f>
        <v>ART-SpHeat_ELE1</v>
      </c>
      <c r="N139" s="2"/>
      <c r="O139" s="2">
        <f>IF(sum!A132="AT",sum!E132,"*")</f>
        <v>0.0225463256534911</v>
      </c>
      <c r="R139" s="2" t="s">
        <v>186</v>
      </c>
      <c r="S139" s="2" t="s">
        <v>187</v>
      </c>
      <c r="T139" s="2">
        <v>2025</v>
      </c>
      <c r="U139" s="2" t="str">
        <f>IF(sum!A132="BC",sum!B132,"*")</f>
        <v>*</v>
      </c>
      <c r="V139" s="2"/>
      <c r="W139" s="2" t="str">
        <f>IF(sum!A132="BC",sum!E132,"*")</f>
        <v>*</v>
      </c>
      <c r="Z139" s="2" t="s">
        <v>186</v>
      </c>
      <c r="AA139" s="2" t="s">
        <v>187</v>
      </c>
      <c r="AB139" s="2">
        <v>2025</v>
      </c>
      <c r="AC139" s="2" t="str">
        <f>IF(sum!A132="MA",sum!B132,"*")</f>
        <v>*</v>
      </c>
      <c r="AD139" s="2"/>
      <c r="AE139" s="2" t="str">
        <f>IF(sum!A132="MA",sum!E132,"*")</f>
        <v>*</v>
      </c>
      <c r="AH139" s="2" t="s">
        <v>186</v>
      </c>
      <c r="AI139" s="2" t="s">
        <v>187</v>
      </c>
      <c r="AJ139" s="2">
        <v>2025</v>
      </c>
      <c r="AK139" s="2" t="str">
        <f>IF(sum!A132="ON",sum!B132,"*")</f>
        <v>*</v>
      </c>
      <c r="AL139" s="2"/>
      <c r="AM139" s="2" t="str">
        <f>IF(sum!A132="ON",sum!E132,"*")</f>
        <v>*</v>
      </c>
      <c r="AP139" s="4" t="s">
        <v>186</v>
      </c>
      <c r="AQ139" s="4" t="s">
        <v>187</v>
      </c>
      <c r="AR139" s="4">
        <v>2025</v>
      </c>
      <c r="AS139" s="2" t="str">
        <f>IF(sum!A132="QU",sum!B132,"*")</f>
        <v>*</v>
      </c>
      <c r="AT139" s="2"/>
      <c r="AU139" s="2" t="str">
        <f>IF(sum!A132="QU",sum!E132,"*")</f>
        <v>*</v>
      </c>
      <c r="AX139" s="2" t="s">
        <v>186</v>
      </c>
      <c r="AY139" s="2" t="s">
        <v>187</v>
      </c>
      <c r="AZ139" s="2">
        <v>2025</v>
      </c>
      <c r="BA139" s="2" t="str">
        <f>IF(sum!A132="SA",sum!B132,"*")</f>
        <v>*</v>
      </c>
      <c r="BB139" s="2"/>
      <c r="BC139" s="2" t="str">
        <f>IF(sum!A132="SA",sum!E132,"*")</f>
        <v>*</v>
      </c>
    </row>
    <row r="140" spans="2:55">
      <c r="B140" s="2" t="s">
        <v>186</v>
      </c>
      <c r="C140" s="2" t="s">
        <v>187</v>
      </c>
      <c r="D140" s="2">
        <v>2025</v>
      </c>
      <c r="E140" s="2" t="str">
        <f>IF(sum!A133="AL",sum!B133,"*")</f>
        <v>*</v>
      </c>
      <c r="F140" s="2"/>
      <c r="G140" s="2" t="str">
        <f>IF(sum!A133="AL",sum!E133,"*")</f>
        <v>*</v>
      </c>
      <c r="J140" s="2" t="s">
        <v>186</v>
      </c>
      <c r="K140" s="2" t="s">
        <v>187</v>
      </c>
      <c r="L140" s="2">
        <v>2025</v>
      </c>
      <c r="M140" s="2" t="str">
        <f>IF(sum!A133="AT",sum!B133,"*")</f>
        <v>ECHP_biomass_thermal01</v>
      </c>
      <c r="N140" s="2"/>
      <c r="O140" s="2">
        <f>IF(sum!A133="AT",sum!E133,"*")</f>
        <v>0</v>
      </c>
      <c r="R140" s="2" t="s">
        <v>186</v>
      </c>
      <c r="S140" s="2" t="s">
        <v>187</v>
      </c>
      <c r="T140" s="2">
        <v>2025</v>
      </c>
      <c r="U140" s="2" t="str">
        <f>IF(sum!A133="BC",sum!B133,"*")</f>
        <v>*</v>
      </c>
      <c r="V140" s="2"/>
      <c r="W140" s="2" t="str">
        <f>IF(sum!A133="BC",sum!E133,"*")</f>
        <v>*</v>
      </c>
      <c r="Z140" s="2" t="s">
        <v>186</v>
      </c>
      <c r="AA140" s="2" t="s">
        <v>187</v>
      </c>
      <c r="AB140" s="2">
        <v>2025</v>
      </c>
      <c r="AC140" s="2" t="str">
        <f>IF(sum!A133="MA",sum!B133,"*")</f>
        <v>*</v>
      </c>
      <c r="AD140" s="2"/>
      <c r="AE140" s="2" t="str">
        <f>IF(sum!A133="MA",sum!E133,"*")</f>
        <v>*</v>
      </c>
      <c r="AH140" s="2" t="s">
        <v>186</v>
      </c>
      <c r="AI140" s="2" t="s">
        <v>187</v>
      </c>
      <c r="AJ140" s="2">
        <v>2025</v>
      </c>
      <c r="AK140" s="2" t="str">
        <f>IF(sum!A133="ON",sum!B133,"*")</f>
        <v>*</v>
      </c>
      <c r="AL140" s="2"/>
      <c r="AM140" s="2" t="str">
        <f>IF(sum!A133="ON",sum!E133,"*")</f>
        <v>*</v>
      </c>
      <c r="AP140" s="2" t="s">
        <v>186</v>
      </c>
      <c r="AQ140" s="2" t="s">
        <v>187</v>
      </c>
      <c r="AR140" s="2">
        <v>2025</v>
      </c>
      <c r="AS140" s="2" t="str">
        <f>IF(sum!A133="QU",sum!B133,"*")</f>
        <v>*</v>
      </c>
      <c r="AT140" s="2"/>
      <c r="AU140" s="2" t="str">
        <f>IF(sum!A133="QU",sum!E133,"*")</f>
        <v>*</v>
      </c>
      <c r="AX140" s="2" t="s">
        <v>186</v>
      </c>
      <c r="AY140" s="2" t="s">
        <v>187</v>
      </c>
      <c r="AZ140" s="2">
        <v>2025</v>
      </c>
      <c r="BA140" s="2" t="str">
        <f>IF(sum!A133="SA",sum!B133,"*")</f>
        <v>*</v>
      </c>
      <c r="BB140" s="2"/>
      <c r="BC140" s="2" t="str">
        <f>IF(sum!A133="SA",sum!E133,"*")</f>
        <v>*</v>
      </c>
    </row>
    <row r="141" spans="2:55">
      <c r="B141" s="4" t="s">
        <v>186</v>
      </c>
      <c r="C141" s="4" t="s">
        <v>187</v>
      </c>
      <c r="D141" s="4">
        <v>2025</v>
      </c>
      <c r="J141" s="4" t="s">
        <v>186</v>
      </c>
      <c r="K141" s="4" t="s">
        <v>187</v>
      </c>
      <c r="L141" s="4">
        <v>2025</v>
      </c>
      <c r="M141" s="2" t="str">
        <f>IF(sum!A134="AT",sum!B134,"*")</f>
        <v>EDU-AuxiliaryEquip_ELE1</v>
      </c>
      <c r="N141" s="2"/>
      <c r="O141" s="2">
        <f>IF(sum!A134="AT",sum!E134,"*")</f>
        <v>0.109913337560769</v>
      </c>
      <c r="R141" s="4" t="s">
        <v>186</v>
      </c>
      <c r="S141" s="4" t="s">
        <v>187</v>
      </c>
      <c r="T141" s="4">
        <v>2025</v>
      </c>
      <c r="U141" s="2" t="str">
        <f>IF(sum!A134="BC",sum!B134,"*")</f>
        <v>*</v>
      </c>
      <c r="V141" s="2"/>
      <c r="W141" s="2" t="str">
        <f>IF(sum!A134="BC",sum!E134,"*")</f>
        <v>*</v>
      </c>
      <c r="Z141" s="4" t="s">
        <v>186</v>
      </c>
      <c r="AA141" s="4" t="s">
        <v>187</v>
      </c>
      <c r="AB141" s="4">
        <v>2025</v>
      </c>
      <c r="AC141" s="2" t="str">
        <f>IF(sum!A134="MA",sum!B134,"*")</f>
        <v>*</v>
      </c>
      <c r="AD141" s="2"/>
      <c r="AE141" s="2" t="str">
        <f>IF(sum!A134="MA",sum!E134,"*")</f>
        <v>*</v>
      </c>
      <c r="AH141" s="4" t="s">
        <v>186</v>
      </c>
      <c r="AI141" s="4" t="s">
        <v>187</v>
      </c>
      <c r="AJ141" s="4">
        <v>2025</v>
      </c>
      <c r="AK141" s="2" t="str">
        <f>IF(sum!A134="ON",sum!B134,"*")</f>
        <v>*</v>
      </c>
      <c r="AL141" s="2"/>
      <c r="AM141" s="2" t="str">
        <f>IF(sum!A134="ON",sum!E134,"*")</f>
        <v>*</v>
      </c>
      <c r="AP141" s="4" t="s">
        <v>186</v>
      </c>
      <c r="AQ141" s="4" t="s">
        <v>187</v>
      </c>
      <c r="AR141" s="4">
        <v>2025</v>
      </c>
      <c r="AS141" s="2" t="str">
        <f>IF(sum!A134="QU",sum!B134,"*")</f>
        <v>*</v>
      </c>
      <c r="AT141" s="2"/>
      <c r="AU141" s="2" t="str">
        <f>IF(sum!A134="QU",sum!E134,"*")</f>
        <v>*</v>
      </c>
      <c r="AX141" s="4" t="s">
        <v>186</v>
      </c>
      <c r="AY141" s="4" t="s">
        <v>187</v>
      </c>
      <c r="AZ141" s="4">
        <v>2025</v>
      </c>
      <c r="BA141" s="2" t="str">
        <f>IF(sum!A134="SA",sum!B134,"*")</f>
        <v>*</v>
      </c>
      <c r="BB141" s="2"/>
      <c r="BC141" s="2" t="str">
        <f>IF(sum!A134="SA",sum!E134,"*")</f>
        <v>*</v>
      </c>
    </row>
    <row r="142" spans="2:55">
      <c r="B142" s="2" t="s">
        <v>186</v>
      </c>
      <c r="C142" s="2" t="s">
        <v>187</v>
      </c>
      <c r="D142" s="2">
        <v>2025</v>
      </c>
      <c r="J142" s="2" t="s">
        <v>186</v>
      </c>
      <c r="K142" s="2" t="s">
        <v>187</v>
      </c>
      <c r="L142" s="2">
        <v>2025</v>
      </c>
      <c r="M142" s="2" t="str">
        <f>IF(sum!A135="AT",sum!B135,"*")</f>
        <v>EDU-AuxiliaryMot_ELE1</v>
      </c>
      <c r="N142" s="2"/>
      <c r="O142" s="2">
        <f>IF(sum!A135="AT",sum!E135,"*")</f>
        <v>0.0380469245402663</v>
      </c>
      <c r="R142" s="2" t="s">
        <v>186</v>
      </c>
      <c r="S142" s="2" t="s">
        <v>187</v>
      </c>
      <c r="T142" s="2">
        <v>2025</v>
      </c>
      <c r="U142" s="2" t="str">
        <f>IF(sum!A135="BC",sum!B135,"*")</f>
        <v>*</v>
      </c>
      <c r="V142" s="2"/>
      <c r="W142" s="2" t="str">
        <f>IF(sum!A135="BC",sum!E135,"*")</f>
        <v>*</v>
      </c>
      <c r="Z142" s="2" t="s">
        <v>186</v>
      </c>
      <c r="AA142" s="2" t="s">
        <v>187</v>
      </c>
      <c r="AB142" s="2">
        <v>2025</v>
      </c>
      <c r="AC142" s="2" t="str">
        <f>IF(sum!A135="MA",sum!B135,"*")</f>
        <v>*</v>
      </c>
      <c r="AD142" s="2"/>
      <c r="AE142" s="2" t="str">
        <f>IF(sum!A135="MA",sum!E135,"*")</f>
        <v>*</v>
      </c>
      <c r="AH142" s="2" t="s">
        <v>186</v>
      </c>
      <c r="AI142" s="2" t="s">
        <v>187</v>
      </c>
      <c r="AJ142" s="2">
        <v>2025</v>
      </c>
      <c r="AK142" s="2" t="str">
        <f>IF(sum!A135="ON",sum!B135,"*")</f>
        <v>*</v>
      </c>
      <c r="AL142" s="2"/>
      <c r="AM142" s="2" t="str">
        <f>IF(sum!A135="ON",sum!E135,"*")</f>
        <v>*</v>
      </c>
      <c r="AP142" s="2" t="s">
        <v>186</v>
      </c>
      <c r="AQ142" s="2" t="s">
        <v>187</v>
      </c>
      <c r="AR142" s="2">
        <v>2025</v>
      </c>
      <c r="AS142" s="2" t="str">
        <f>IF(sum!A135="QU",sum!B135,"*")</f>
        <v>*</v>
      </c>
      <c r="AT142" s="2"/>
      <c r="AU142" s="2" t="str">
        <f>IF(sum!A135="QU",sum!E135,"*")</f>
        <v>*</v>
      </c>
      <c r="AX142" s="2" t="s">
        <v>186</v>
      </c>
      <c r="AY142" s="2" t="s">
        <v>187</v>
      </c>
      <c r="AZ142" s="2">
        <v>2025</v>
      </c>
      <c r="BA142" s="2" t="str">
        <f>IF(sum!A135="SA",sum!B135,"*")</f>
        <v>*</v>
      </c>
      <c r="BB142" s="2"/>
      <c r="BC142" s="2" t="str">
        <f>IF(sum!A135="SA",sum!E135,"*")</f>
        <v>*</v>
      </c>
    </row>
    <row r="143" spans="2:55">
      <c r="B143" s="2" t="s">
        <v>186</v>
      </c>
      <c r="C143" s="2" t="s">
        <v>187</v>
      </c>
      <c r="D143" s="2">
        <v>2025</v>
      </c>
      <c r="J143" s="2" t="s">
        <v>186</v>
      </c>
      <c r="K143" s="2" t="s">
        <v>187</v>
      </c>
      <c r="L143" s="2">
        <v>2025</v>
      </c>
      <c r="M143" s="2" t="str">
        <f>IF(sum!A136="AT",sum!B136,"*")</f>
        <v>EDU-Light_ELE1</v>
      </c>
      <c r="N143" s="2"/>
      <c r="O143" s="2">
        <f>IF(sum!A136="AT",sum!E136,"*")</f>
        <v>0.177552314521243</v>
      </c>
      <c r="R143" s="2" t="s">
        <v>186</v>
      </c>
      <c r="S143" s="2" t="s">
        <v>187</v>
      </c>
      <c r="T143" s="2">
        <v>2025</v>
      </c>
      <c r="U143" s="2" t="str">
        <f>IF(sum!A136="BC",sum!B136,"*")</f>
        <v>*</v>
      </c>
      <c r="V143" s="2"/>
      <c r="W143" s="2" t="str">
        <f>IF(sum!A136="BC",sum!E136,"*")</f>
        <v>*</v>
      </c>
      <c r="Z143" s="2" t="s">
        <v>186</v>
      </c>
      <c r="AA143" s="2" t="s">
        <v>187</v>
      </c>
      <c r="AB143" s="2">
        <v>2025</v>
      </c>
      <c r="AC143" s="2" t="str">
        <f>IF(sum!A136="MA",sum!B136,"*")</f>
        <v>*</v>
      </c>
      <c r="AD143" s="2"/>
      <c r="AE143" s="2" t="str">
        <f>IF(sum!A136="MA",sum!E136,"*")</f>
        <v>*</v>
      </c>
      <c r="AH143" s="2" t="s">
        <v>186</v>
      </c>
      <c r="AI143" s="2" t="s">
        <v>187</v>
      </c>
      <c r="AJ143" s="2">
        <v>2025</v>
      </c>
      <c r="AK143" s="2" t="str">
        <f>IF(sum!A136="ON",sum!B136,"*")</f>
        <v>*</v>
      </c>
      <c r="AL143" s="2"/>
      <c r="AM143" s="2" t="str">
        <f>IF(sum!A136="ON",sum!E136,"*")</f>
        <v>*</v>
      </c>
      <c r="AP143" s="4" t="s">
        <v>186</v>
      </c>
      <c r="AQ143" s="4" t="s">
        <v>187</v>
      </c>
      <c r="AR143" s="4">
        <v>2025</v>
      </c>
      <c r="AS143" s="2" t="str">
        <f>IF(sum!A136="QU",sum!B136,"*")</f>
        <v>*</v>
      </c>
      <c r="AT143" s="2"/>
      <c r="AU143" s="2" t="str">
        <f>IF(sum!A136="QU",sum!E136,"*")</f>
        <v>*</v>
      </c>
      <c r="AX143" s="2" t="s">
        <v>186</v>
      </c>
      <c r="AY143" s="2" t="s">
        <v>187</v>
      </c>
      <c r="AZ143" s="2">
        <v>2025</v>
      </c>
      <c r="BA143" s="2" t="str">
        <f>IF(sum!A136="SA",sum!B136,"*")</f>
        <v>*</v>
      </c>
      <c r="BB143" s="2"/>
      <c r="BC143" s="2" t="str">
        <f>IF(sum!A136="SA",sum!E136,"*")</f>
        <v>*</v>
      </c>
    </row>
    <row r="144" spans="2:55">
      <c r="B144" s="4" t="s">
        <v>186</v>
      </c>
      <c r="C144" s="4" t="s">
        <v>187</v>
      </c>
      <c r="D144" s="4">
        <v>2025</v>
      </c>
      <c r="J144" s="4" t="s">
        <v>186</v>
      </c>
      <c r="K144" s="4" t="s">
        <v>187</v>
      </c>
      <c r="L144" s="4">
        <v>2025</v>
      </c>
      <c r="M144" s="2" t="str">
        <f>IF(sum!A137="AT",sum!B137,"*")</f>
        <v>EDU-SpCool_ELE1</v>
      </c>
      <c r="N144" s="2"/>
      <c r="O144" s="2">
        <f>IF(sum!A137="AT",sum!E137,"*")</f>
        <v>0.10145846544071</v>
      </c>
      <c r="R144" s="4" t="s">
        <v>186</v>
      </c>
      <c r="S144" s="4" t="s">
        <v>187</v>
      </c>
      <c r="T144" s="4">
        <v>2025</v>
      </c>
      <c r="U144" s="2" t="str">
        <f>IF(sum!A137="BC",sum!B137,"*")</f>
        <v>*</v>
      </c>
      <c r="V144" s="2"/>
      <c r="W144" s="2" t="str">
        <f>IF(sum!A137="BC",sum!E137,"*")</f>
        <v>*</v>
      </c>
      <c r="Z144" s="4" t="s">
        <v>186</v>
      </c>
      <c r="AA144" s="4" t="s">
        <v>187</v>
      </c>
      <c r="AB144" s="4">
        <v>2025</v>
      </c>
      <c r="AC144" s="2" t="str">
        <f>IF(sum!A137="MA",sum!B137,"*")</f>
        <v>*</v>
      </c>
      <c r="AD144" s="2"/>
      <c r="AE144" s="2" t="str">
        <f>IF(sum!A137="MA",sum!E137,"*")</f>
        <v>*</v>
      </c>
      <c r="AH144" s="4" t="s">
        <v>186</v>
      </c>
      <c r="AI144" s="4" t="s">
        <v>187</v>
      </c>
      <c r="AJ144" s="4">
        <v>2025</v>
      </c>
      <c r="AK144" s="2" t="str">
        <f>IF(sum!A137="ON",sum!B137,"*")</f>
        <v>*</v>
      </c>
      <c r="AL144" s="2"/>
      <c r="AM144" s="2" t="str">
        <f>IF(sum!A137="ON",sum!E137,"*")</f>
        <v>*</v>
      </c>
      <c r="AP144" s="2" t="s">
        <v>186</v>
      </c>
      <c r="AQ144" s="2" t="s">
        <v>187</v>
      </c>
      <c r="AR144" s="2">
        <v>2025</v>
      </c>
      <c r="AS144" s="2" t="str">
        <f>IF(sum!A137="QU",sum!B137,"*")</f>
        <v>*</v>
      </c>
      <c r="AT144" s="2"/>
      <c r="AU144" s="2" t="str">
        <f>IF(sum!A137="QU",sum!E137,"*")</f>
        <v>*</v>
      </c>
      <c r="AX144" s="4" t="s">
        <v>186</v>
      </c>
      <c r="AY144" s="4" t="s">
        <v>187</v>
      </c>
      <c r="AZ144" s="4">
        <v>2025</v>
      </c>
      <c r="BA144" s="2" t="str">
        <f>IF(sum!A137="SA",sum!B137,"*")</f>
        <v>*</v>
      </c>
      <c r="BB144" s="2"/>
      <c r="BC144" s="2" t="str">
        <f>IF(sum!A137="SA",sum!E137,"*")</f>
        <v>*</v>
      </c>
    </row>
    <row r="145" spans="2:55">
      <c r="B145" s="2" t="s">
        <v>186</v>
      </c>
      <c r="C145" s="2" t="s">
        <v>187</v>
      </c>
      <c r="D145" s="2">
        <v>2025</v>
      </c>
      <c r="J145" s="2" t="s">
        <v>186</v>
      </c>
      <c r="K145" s="2" t="s">
        <v>187</v>
      </c>
      <c r="L145" s="2">
        <v>2025</v>
      </c>
      <c r="M145" s="2" t="str">
        <f>IF(sum!A138="AT",sum!B138,"*")</f>
        <v>EDU-SpHeat_ELE1</v>
      </c>
      <c r="N145" s="2"/>
      <c r="O145" s="2">
        <f>IF(sum!A138="AT",sum!E138,"*")</f>
        <v>0.208553512294794</v>
      </c>
      <c r="R145" s="2" t="s">
        <v>186</v>
      </c>
      <c r="S145" s="2" t="s">
        <v>187</v>
      </c>
      <c r="T145" s="2">
        <v>2025</v>
      </c>
      <c r="U145" s="2" t="str">
        <f>IF(sum!A138="BC",sum!B138,"*")</f>
        <v>*</v>
      </c>
      <c r="V145" s="2"/>
      <c r="W145" s="2" t="str">
        <f>IF(sum!A138="BC",sum!E138,"*")</f>
        <v>*</v>
      </c>
      <c r="Z145" s="2" t="s">
        <v>186</v>
      </c>
      <c r="AA145" s="2" t="s">
        <v>187</v>
      </c>
      <c r="AB145" s="2">
        <v>2025</v>
      </c>
      <c r="AC145" s="2" t="str">
        <f>IF(sum!A138="MA",sum!B138,"*")</f>
        <v>*</v>
      </c>
      <c r="AD145" s="2"/>
      <c r="AE145" s="2" t="str">
        <f>IF(sum!A138="MA",sum!E138,"*")</f>
        <v>*</v>
      </c>
      <c r="AH145" s="2" t="s">
        <v>186</v>
      </c>
      <c r="AI145" s="2" t="s">
        <v>187</v>
      </c>
      <c r="AJ145" s="2">
        <v>2025</v>
      </c>
      <c r="AK145" s="2" t="str">
        <f>IF(sum!A138="ON",sum!B138,"*")</f>
        <v>*</v>
      </c>
      <c r="AL145" s="2"/>
      <c r="AM145" s="2" t="str">
        <f>IF(sum!A138="ON",sum!E138,"*")</f>
        <v>*</v>
      </c>
      <c r="AP145" s="4" t="s">
        <v>186</v>
      </c>
      <c r="AQ145" s="4" t="s">
        <v>187</v>
      </c>
      <c r="AR145" s="4">
        <v>2025</v>
      </c>
      <c r="AS145" s="2" t="str">
        <f>IF(sum!A138="QU",sum!B138,"*")</f>
        <v>*</v>
      </c>
      <c r="AT145" s="2"/>
      <c r="AU145" s="2" t="str">
        <f>IF(sum!A138="QU",sum!E138,"*")</f>
        <v>*</v>
      </c>
      <c r="AX145" s="2" t="s">
        <v>186</v>
      </c>
      <c r="AY145" s="2" t="s">
        <v>187</v>
      </c>
      <c r="AZ145" s="2">
        <v>2025</v>
      </c>
      <c r="BA145" s="2" t="str">
        <f>IF(sum!A138="SA",sum!B138,"*")</f>
        <v>*</v>
      </c>
      <c r="BB145" s="2"/>
      <c r="BC145" s="2" t="str">
        <f>IF(sum!A138="SA",sum!E138,"*")</f>
        <v>*</v>
      </c>
    </row>
    <row r="146" spans="2:55">
      <c r="B146" s="2" t="s">
        <v>186</v>
      </c>
      <c r="C146" s="2" t="s">
        <v>187</v>
      </c>
      <c r="D146" s="2">
        <v>2025</v>
      </c>
      <c r="J146" s="2" t="s">
        <v>186</v>
      </c>
      <c r="K146" s="2" t="s">
        <v>187</v>
      </c>
      <c r="L146" s="2">
        <v>2025</v>
      </c>
      <c r="M146" s="2" t="str">
        <f>IF(sum!A139="AT",sum!B139,"*")</f>
        <v>EDU-WaterHeat_ELE1</v>
      </c>
      <c r="N146" s="2"/>
      <c r="O146" s="2">
        <f>IF(sum!A139="AT",sum!E139,"*")</f>
        <v>0.0253646163601776</v>
      </c>
      <c r="R146" s="2" t="s">
        <v>186</v>
      </c>
      <c r="S146" s="2" t="s">
        <v>187</v>
      </c>
      <c r="T146" s="2">
        <v>2025</v>
      </c>
      <c r="U146" s="2" t="str">
        <f>IF(sum!A139="BC",sum!B139,"*")</f>
        <v>*</v>
      </c>
      <c r="V146" s="2"/>
      <c r="W146" s="2" t="str">
        <f>IF(sum!A139="BC",sum!E139,"*")</f>
        <v>*</v>
      </c>
      <c r="Z146" s="2" t="s">
        <v>186</v>
      </c>
      <c r="AA146" s="2" t="s">
        <v>187</v>
      </c>
      <c r="AB146" s="2">
        <v>2025</v>
      </c>
      <c r="AC146" s="2" t="str">
        <f>IF(sum!A139="MA",sum!B139,"*")</f>
        <v>*</v>
      </c>
      <c r="AD146" s="2"/>
      <c r="AE146" s="2" t="str">
        <f>IF(sum!A139="MA",sum!E139,"*")</f>
        <v>*</v>
      </c>
      <c r="AH146" s="2" t="s">
        <v>186</v>
      </c>
      <c r="AI146" s="2" t="s">
        <v>187</v>
      </c>
      <c r="AJ146" s="2">
        <v>2025</v>
      </c>
      <c r="AK146" s="2" t="str">
        <f>IF(sum!A139="ON",sum!B139,"*")</f>
        <v>*</v>
      </c>
      <c r="AL146" s="2"/>
      <c r="AM146" s="2" t="str">
        <f>IF(sum!A139="ON",sum!E139,"*")</f>
        <v>*</v>
      </c>
      <c r="AP146" s="2" t="s">
        <v>186</v>
      </c>
      <c r="AQ146" s="2" t="s">
        <v>187</v>
      </c>
      <c r="AR146" s="2">
        <v>2025</v>
      </c>
      <c r="AS146" s="2" t="str">
        <f>IF(sum!A139="QU",sum!B139,"*")</f>
        <v>*</v>
      </c>
      <c r="AT146" s="2"/>
      <c r="AU146" s="2" t="str">
        <f>IF(sum!A139="QU",sum!E139,"*")</f>
        <v>*</v>
      </c>
      <c r="AX146" s="2" t="s">
        <v>186</v>
      </c>
      <c r="AY146" s="2" t="s">
        <v>187</v>
      </c>
      <c r="AZ146" s="2">
        <v>2025</v>
      </c>
      <c r="BA146" s="2" t="str">
        <f>IF(sum!A139="SA",sum!B139,"*")</f>
        <v>*</v>
      </c>
      <c r="BB146" s="2"/>
      <c r="BC146" s="2" t="str">
        <f>IF(sum!A139="SA",sum!E139,"*")</f>
        <v>*</v>
      </c>
    </row>
    <row r="147" spans="2:55">
      <c r="B147" s="4" t="s">
        <v>186</v>
      </c>
      <c r="C147" s="4" t="s">
        <v>187</v>
      </c>
      <c r="D147" s="4">
        <v>2025</v>
      </c>
      <c r="J147" s="4" t="s">
        <v>186</v>
      </c>
      <c r="K147" s="4" t="s">
        <v>187</v>
      </c>
      <c r="L147" s="4">
        <v>2025</v>
      </c>
      <c r="M147" s="2" t="str">
        <f>IF(sum!A140="AT",sum!B140,"*")</f>
        <v>EUPVSOLS101</v>
      </c>
      <c r="N147" s="2"/>
      <c r="O147" s="2">
        <f>IF(sum!A140="AT",sum!E140,"*")</f>
        <v>0</v>
      </c>
      <c r="R147" s="4" t="s">
        <v>186</v>
      </c>
      <c r="S147" s="4" t="s">
        <v>187</v>
      </c>
      <c r="T147" s="4">
        <v>2025</v>
      </c>
      <c r="U147" s="2" t="str">
        <f>IF(sum!A140="BC",sum!B140,"*")</f>
        <v>*</v>
      </c>
      <c r="V147" s="2"/>
      <c r="W147" s="2" t="str">
        <f>IF(sum!A140="BC",sum!E140,"*")</f>
        <v>*</v>
      </c>
      <c r="Z147" s="4" t="s">
        <v>186</v>
      </c>
      <c r="AA147" s="4" t="s">
        <v>187</v>
      </c>
      <c r="AB147" s="4">
        <v>2025</v>
      </c>
      <c r="AC147" s="2" t="str">
        <f>IF(sum!A140="MA",sum!B140,"*")</f>
        <v>*</v>
      </c>
      <c r="AD147" s="2"/>
      <c r="AE147" s="2" t="str">
        <f>IF(sum!A140="MA",sum!E140,"*")</f>
        <v>*</v>
      </c>
      <c r="AH147" s="4" t="s">
        <v>186</v>
      </c>
      <c r="AI147" s="4" t="s">
        <v>187</v>
      </c>
      <c r="AJ147" s="4">
        <v>2025</v>
      </c>
      <c r="AK147" s="2" t="str">
        <f>IF(sum!A140="ON",sum!B140,"*")</f>
        <v>*</v>
      </c>
      <c r="AL147" s="2"/>
      <c r="AM147" s="2" t="str">
        <f>IF(sum!A140="ON",sum!E140,"*")</f>
        <v>*</v>
      </c>
      <c r="AP147" s="4" t="s">
        <v>186</v>
      </c>
      <c r="AQ147" s="4" t="s">
        <v>187</v>
      </c>
      <c r="AR147" s="4">
        <v>2025</v>
      </c>
      <c r="AS147" s="2" t="str">
        <f>IF(sum!A140="QU",sum!B140,"*")</f>
        <v>*</v>
      </c>
      <c r="AT147" s="2"/>
      <c r="AU147" s="2" t="str">
        <f>IF(sum!A140="QU",sum!E140,"*")</f>
        <v>*</v>
      </c>
      <c r="AX147" s="4" t="s">
        <v>186</v>
      </c>
      <c r="AY147" s="4" t="s">
        <v>187</v>
      </c>
      <c r="AZ147" s="4">
        <v>2025</v>
      </c>
      <c r="BA147" s="2" t="str">
        <f>IF(sum!A140="SA",sum!B140,"*")</f>
        <v>*</v>
      </c>
      <c r="BB147" s="2"/>
      <c r="BC147" s="2" t="str">
        <f>IF(sum!A140="SA",sum!E140,"*")</f>
        <v>*</v>
      </c>
    </row>
    <row r="148" spans="2:55">
      <c r="B148" s="2" t="s">
        <v>186</v>
      </c>
      <c r="C148" s="2" t="s">
        <v>187</v>
      </c>
      <c r="D148" s="2">
        <v>2025</v>
      </c>
      <c r="J148" s="2" t="s">
        <v>186</v>
      </c>
      <c r="K148" s="2" t="s">
        <v>187</v>
      </c>
      <c r="L148" s="2">
        <v>2025</v>
      </c>
      <c r="M148" s="2" t="str">
        <f>IF(sum!A141="AT",sum!B141,"*")</f>
        <v>HSS-AuxiliaryEquip_ELE1</v>
      </c>
      <c r="N148" s="2"/>
      <c r="O148" s="2">
        <f>IF(sum!A141="AT",sum!E141,"*")</f>
        <v>0.236736419361657</v>
      </c>
      <c r="R148" s="2" t="s">
        <v>186</v>
      </c>
      <c r="S148" s="2" t="s">
        <v>187</v>
      </c>
      <c r="T148" s="2">
        <v>2025</v>
      </c>
      <c r="U148" s="2" t="str">
        <f>IF(sum!A141="BC",sum!B141,"*")</f>
        <v>*</v>
      </c>
      <c r="V148" s="2"/>
      <c r="W148" s="2" t="str">
        <f>IF(sum!A141="BC",sum!E141,"*")</f>
        <v>*</v>
      </c>
      <c r="Z148" s="2" t="s">
        <v>186</v>
      </c>
      <c r="AA148" s="2" t="s">
        <v>187</v>
      </c>
      <c r="AB148" s="2">
        <v>2025</v>
      </c>
      <c r="AC148" s="2" t="str">
        <f>IF(sum!A141="MA",sum!B141,"*")</f>
        <v>*</v>
      </c>
      <c r="AD148" s="2"/>
      <c r="AE148" s="2" t="str">
        <f>IF(sum!A141="MA",sum!E141,"*")</f>
        <v>*</v>
      </c>
      <c r="AH148" s="2" t="s">
        <v>186</v>
      </c>
      <c r="AI148" s="2" t="s">
        <v>187</v>
      </c>
      <c r="AJ148" s="2">
        <v>2025</v>
      </c>
      <c r="AK148" s="2" t="str">
        <f>IF(sum!A141="ON",sum!B141,"*")</f>
        <v>*</v>
      </c>
      <c r="AL148" s="2"/>
      <c r="AM148" s="2" t="str">
        <f>IF(sum!A141="ON",sum!E141,"*")</f>
        <v>*</v>
      </c>
      <c r="AP148" s="2" t="s">
        <v>186</v>
      </c>
      <c r="AQ148" s="2" t="s">
        <v>187</v>
      </c>
      <c r="AR148" s="2">
        <v>2025</v>
      </c>
      <c r="AS148" s="2" t="str">
        <f>IF(sum!A141="QU",sum!B141,"*")</f>
        <v>*</v>
      </c>
      <c r="AT148" s="2"/>
      <c r="AU148" s="2" t="str">
        <f>IF(sum!A141="QU",sum!E141,"*")</f>
        <v>*</v>
      </c>
      <c r="AX148" s="2" t="s">
        <v>186</v>
      </c>
      <c r="AY148" s="2" t="s">
        <v>187</v>
      </c>
      <c r="AZ148" s="2">
        <v>2025</v>
      </c>
      <c r="BA148" s="2" t="str">
        <f>IF(sum!A141="SA",sum!B141,"*")</f>
        <v>*</v>
      </c>
      <c r="BB148" s="2"/>
      <c r="BC148" s="2" t="str">
        <f>IF(sum!A141="SA",sum!E141,"*")</f>
        <v>*</v>
      </c>
    </row>
    <row r="149" spans="2:55">
      <c r="B149" s="2" t="s">
        <v>186</v>
      </c>
      <c r="C149" s="2" t="s">
        <v>187</v>
      </c>
      <c r="D149" s="2">
        <v>2025</v>
      </c>
      <c r="J149" s="2" t="s">
        <v>186</v>
      </c>
      <c r="K149" s="2" t="s">
        <v>187</v>
      </c>
      <c r="L149" s="2">
        <v>2025</v>
      </c>
      <c r="M149" s="2" t="str">
        <f>IF(sum!A142="AT",sum!B142,"*")</f>
        <v>HSS-AuxiliaryMot_ELE1</v>
      </c>
      <c r="N149" s="2"/>
      <c r="O149" s="2">
        <f>IF(sum!A142="AT",sum!E142,"*")</f>
        <v>0.063411540900444</v>
      </c>
      <c r="R149" s="2" t="s">
        <v>186</v>
      </c>
      <c r="S149" s="2" t="s">
        <v>187</v>
      </c>
      <c r="T149" s="2">
        <v>2025</v>
      </c>
      <c r="U149" s="2" t="str">
        <f>IF(sum!A142="BC",sum!B142,"*")</f>
        <v>*</v>
      </c>
      <c r="V149" s="2"/>
      <c r="W149" s="2" t="str">
        <f>IF(sum!A142="BC",sum!E142,"*")</f>
        <v>*</v>
      </c>
      <c r="Z149" s="2" t="s">
        <v>186</v>
      </c>
      <c r="AA149" s="2" t="s">
        <v>187</v>
      </c>
      <c r="AB149" s="2">
        <v>2025</v>
      </c>
      <c r="AC149" s="2" t="str">
        <f>IF(sum!A142="MA",sum!B142,"*")</f>
        <v>*</v>
      </c>
      <c r="AD149" s="2"/>
      <c r="AE149" s="2" t="str">
        <f>IF(sum!A142="MA",sum!E142,"*")</f>
        <v>*</v>
      </c>
      <c r="AH149" s="2" t="s">
        <v>186</v>
      </c>
      <c r="AI149" s="2" t="s">
        <v>187</v>
      </c>
      <c r="AJ149" s="2">
        <v>2025</v>
      </c>
      <c r="AK149" s="2" t="str">
        <f>IF(sum!A142="ON",sum!B142,"*")</f>
        <v>*</v>
      </c>
      <c r="AL149" s="2"/>
      <c r="AM149" s="2" t="str">
        <f>IF(sum!A142="ON",sum!E142,"*")</f>
        <v>*</v>
      </c>
      <c r="AP149" s="4" t="s">
        <v>186</v>
      </c>
      <c r="AQ149" s="4" t="s">
        <v>187</v>
      </c>
      <c r="AR149" s="4">
        <v>2025</v>
      </c>
      <c r="AS149" s="2" t="str">
        <f>IF(sum!A142="QU",sum!B142,"*")</f>
        <v>*</v>
      </c>
      <c r="AT149" s="2"/>
      <c r="AU149" s="2" t="str">
        <f>IF(sum!A142="QU",sum!E142,"*")</f>
        <v>*</v>
      </c>
      <c r="AX149" s="2" t="s">
        <v>186</v>
      </c>
      <c r="AY149" s="2" t="s">
        <v>187</v>
      </c>
      <c r="AZ149" s="2">
        <v>2025</v>
      </c>
      <c r="BA149" s="2" t="str">
        <f>IF(sum!A142="SA",sum!B142,"*")</f>
        <v>*</v>
      </c>
      <c r="BB149" s="2"/>
      <c r="BC149" s="2" t="str">
        <f>IF(sum!A142="SA",sum!E142,"*")</f>
        <v>*</v>
      </c>
    </row>
    <row r="150" spans="2:55">
      <c r="B150" s="4" t="s">
        <v>186</v>
      </c>
      <c r="C150" s="4" t="s">
        <v>187</v>
      </c>
      <c r="D150" s="4">
        <v>2025</v>
      </c>
      <c r="J150" s="4" t="s">
        <v>186</v>
      </c>
      <c r="K150" s="4" t="s">
        <v>187</v>
      </c>
      <c r="L150" s="4">
        <v>2025</v>
      </c>
      <c r="M150" s="2" t="str">
        <f>IF(sum!A143="AT",sum!B143,"*")</f>
        <v>HSS-Light_ELE1</v>
      </c>
      <c r="N150" s="2"/>
      <c r="O150" s="2">
        <f>IF(sum!A143="AT",sum!E143,"*")</f>
        <v>0.215599239061509</v>
      </c>
      <c r="R150" s="4" t="s">
        <v>186</v>
      </c>
      <c r="S150" s="4" t="s">
        <v>187</v>
      </c>
      <c r="T150" s="4">
        <v>2025</v>
      </c>
      <c r="U150" s="2" t="str">
        <f>IF(sum!A143="BC",sum!B143,"*")</f>
        <v>*</v>
      </c>
      <c r="V150" s="2"/>
      <c r="W150" s="2" t="str">
        <f>IF(sum!A143="BC",sum!E143,"*")</f>
        <v>*</v>
      </c>
      <c r="Z150" s="4" t="s">
        <v>186</v>
      </c>
      <c r="AA150" s="4" t="s">
        <v>187</v>
      </c>
      <c r="AB150" s="4">
        <v>2025</v>
      </c>
      <c r="AC150" s="2" t="str">
        <f>IF(sum!A143="MA",sum!B143,"*")</f>
        <v>*</v>
      </c>
      <c r="AD150" s="2"/>
      <c r="AE150" s="2" t="str">
        <f>IF(sum!A143="MA",sum!E143,"*")</f>
        <v>*</v>
      </c>
      <c r="AH150" s="4" t="s">
        <v>186</v>
      </c>
      <c r="AI150" s="4" t="s">
        <v>187</v>
      </c>
      <c r="AJ150" s="4">
        <v>2025</v>
      </c>
      <c r="AK150" s="2" t="str">
        <f>IF(sum!A143="ON",sum!B143,"*")</f>
        <v>*</v>
      </c>
      <c r="AL150" s="2"/>
      <c r="AM150" s="2" t="str">
        <f>IF(sum!A143="ON",sum!E143,"*")</f>
        <v>*</v>
      </c>
      <c r="AP150" s="2" t="s">
        <v>186</v>
      </c>
      <c r="AQ150" s="2" t="s">
        <v>187</v>
      </c>
      <c r="AR150" s="2">
        <v>2025</v>
      </c>
      <c r="AS150" s="2" t="str">
        <f>IF(sum!A143="QU",sum!B143,"*")</f>
        <v>*</v>
      </c>
      <c r="AT150" s="2"/>
      <c r="AU150" s="2" t="str">
        <f>IF(sum!A143="QU",sum!E143,"*")</f>
        <v>*</v>
      </c>
      <c r="AX150" s="4" t="s">
        <v>186</v>
      </c>
      <c r="AY150" s="4" t="s">
        <v>187</v>
      </c>
      <c r="AZ150" s="4">
        <v>2025</v>
      </c>
      <c r="BA150" s="2" t="str">
        <f>IF(sum!A143="SA",sum!B143,"*")</f>
        <v>*</v>
      </c>
      <c r="BB150" s="2"/>
      <c r="BC150" s="2" t="str">
        <f>IF(sum!A143="SA",sum!E143,"*")</f>
        <v>*</v>
      </c>
    </row>
    <row r="151" spans="2:55">
      <c r="B151" s="2" t="s">
        <v>186</v>
      </c>
      <c r="C151" s="2" t="s">
        <v>187</v>
      </c>
      <c r="D151" s="2">
        <v>2025</v>
      </c>
      <c r="J151" s="2" t="s">
        <v>186</v>
      </c>
      <c r="K151" s="2" t="s">
        <v>187</v>
      </c>
      <c r="L151" s="2">
        <v>2025</v>
      </c>
      <c r="M151" s="2" t="str">
        <f>IF(sum!A144="AT",sum!B144,"*")</f>
        <v>HSS-SpCool_ELE1</v>
      </c>
      <c r="N151" s="2"/>
      <c r="O151" s="2">
        <f>IF(sum!A144="AT",sum!E144,"*")</f>
        <v>0.10145846544071</v>
      </c>
      <c r="R151" s="2" t="s">
        <v>186</v>
      </c>
      <c r="S151" s="2" t="s">
        <v>187</v>
      </c>
      <c r="T151" s="2">
        <v>2025</v>
      </c>
      <c r="U151" s="2" t="str">
        <f>IF(sum!A144="BC",sum!B144,"*")</f>
        <v>*</v>
      </c>
      <c r="V151" s="2"/>
      <c r="W151" s="2" t="str">
        <f>IF(sum!A144="BC",sum!E144,"*")</f>
        <v>*</v>
      </c>
      <c r="Z151" s="2" t="s">
        <v>186</v>
      </c>
      <c r="AA151" s="2" t="s">
        <v>187</v>
      </c>
      <c r="AB151" s="2">
        <v>2025</v>
      </c>
      <c r="AC151" s="2" t="str">
        <f>IF(sum!A144="MA",sum!B144,"*")</f>
        <v>*</v>
      </c>
      <c r="AD151" s="2"/>
      <c r="AE151" s="2" t="str">
        <f>IF(sum!A144="MA",sum!E144,"*")</f>
        <v>*</v>
      </c>
      <c r="AH151" s="2" t="s">
        <v>186</v>
      </c>
      <c r="AI151" s="2" t="s">
        <v>187</v>
      </c>
      <c r="AJ151" s="2">
        <v>2025</v>
      </c>
      <c r="AK151" s="2" t="str">
        <f>IF(sum!A144="ON",sum!B144,"*")</f>
        <v>*</v>
      </c>
      <c r="AL151" s="2"/>
      <c r="AM151" s="2" t="str">
        <f>IF(sum!A144="ON",sum!E144,"*")</f>
        <v>*</v>
      </c>
      <c r="AP151" s="4" t="s">
        <v>186</v>
      </c>
      <c r="AQ151" s="4" t="s">
        <v>187</v>
      </c>
      <c r="AR151" s="4">
        <v>2025</v>
      </c>
      <c r="AS151" s="2" t="str">
        <f>IF(sum!A144="QU",sum!B144,"*")</f>
        <v>*</v>
      </c>
      <c r="AT151" s="2"/>
      <c r="AU151" s="2" t="str">
        <f>IF(sum!A144="QU",sum!E144,"*")</f>
        <v>*</v>
      </c>
      <c r="AX151" s="2" t="s">
        <v>186</v>
      </c>
      <c r="AY151" s="2" t="s">
        <v>187</v>
      </c>
      <c r="AZ151" s="2">
        <v>2025</v>
      </c>
      <c r="BA151" s="2" t="str">
        <f>IF(sum!A144="SA",sum!B144,"*")</f>
        <v>*</v>
      </c>
      <c r="BB151" s="2"/>
      <c r="BC151" s="2" t="str">
        <f>IF(sum!A144="SA",sum!E144,"*")</f>
        <v>*</v>
      </c>
    </row>
    <row r="152" spans="2:55">
      <c r="B152" s="2" t="s">
        <v>186</v>
      </c>
      <c r="C152" s="2" t="s">
        <v>187</v>
      </c>
      <c r="D152" s="2">
        <v>2025</v>
      </c>
      <c r="J152" s="2" t="s">
        <v>186</v>
      </c>
      <c r="K152" s="2" t="s">
        <v>187</v>
      </c>
      <c r="L152" s="2">
        <v>2025</v>
      </c>
      <c r="M152" s="2" t="str">
        <f>IF(sum!A145="AT",sum!B145,"*")</f>
        <v>HSS-SpHeat_ELE1</v>
      </c>
      <c r="N152" s="2"/>
      <c r="O152" s="2">
        <f>IF(sum!A145="AT",sum!E145,"*")</f>
        <v>0.236736419361657</v>
      </c>
      <c r="R152" s="2" t="s">
        <v>186</v>
      </c>
      <c r="S152" s="2" t="s">
        <v>187</v>
      </c>
      <c r="T152" s="2">
        <v>2025</v>
      </c>
      <c r="U152" s="2" t="str">
        <f>IF(sum!A145="BC",sum!B145,"*")</f>
        <v>*</v>
      </c>
      <c r="V152" s="2"/>
      <c r="W152" s="2" t="str">
        <f>IF(sum!A145="BC",sum!E145,"*")</f>
        <v>*</v>
      </c>
      <c r="Z152" s="2" t="s">
        <v>186</v>
      </c>
      <c r="AA152" s="2" t="s">
        <v>187</v>
      </c>
      <c r="AB152" s="2">
        <v>2025</v>
      </c>
      <c r="AC152" s="2" t="str">
        <f>IF(sum!A145="MA",sum!B145,"*")</f>
        <v>*</v>
      </c>
      <c r="AD152" s="2"/>
      <c r="AE152" s="2" t="str">
        <f>IF(sum!A145="MA",sum!E145,"*")</f>
        <v>*</v>
      </c>
      <c r="AH152" s="2" t="s">
        <v>186</v>
      </c>
      <c r="AI152" s="2" t="s">
        <v>187</v>
      </c>
      <c r="AJ152" s="2">
        <v>2025</v>
      </c>
      <c r="AK152" s="2" t="str">
        <f>IF(sum!A145="ON",sum!B145,"*")</f>
        <v>*</v>
      </c>
      <c r="AL152" s="2"/>
      <c r="AM152" s="2" t="str">
        <f>IF(sum!A145="ON",sum!E145,"*")</f>
        <v>*</v>
      </c>
      <c r="AP152" s="2" t="s">
        <v>186</v>
      </c>
      <c r="AQ152" s="2" t="s">
        <v>187</v>
      </c>
      <c r="AR152" s="2">
        <v>2025</v>
      </c>
      <c r="AS152" s="2" t="str">
        <f>IF(sum!A145="QU",sum!B145,"*")</f>
        <v>*</v>
      </c>
      <c r="AT152" s="2"/>
      <c r="AU152" s="2" t="str">
        <f>IF(sum!A145="QU",sum!E145,"*")</f>
        <v>*</v>
      </c>
      <c r="AX152" s="2" t="s">
        <v>186</v>
      </c>
      <c r="AY152" s="2" t="s">
        <v>187</v>
      </c>
      <c r="AZ152" s="2">
        <v>2025</v>
      </c>
      <c r="BA152" s="2" t="str">
        <f>IF(sum!A145="SA",sum!B145,"*")</f>
        <v>*</v>
      </c>
      <c r="BB152" s="2"/>
      <c r="BC152" s="2" t="str">
        <f>IF(sum!A145="SA",sum!E145,"*")</f>
        <v>*</v>
      </c>
    </row>
    <row r="153" spans="2:55">
      <c r="B153" s="4" t="s">
        <v>186</v>
      </c>
      <c r="C153" s="4" t="s">
        <v>187</v>
      </c>
      <c r="D153" s="4">
        <v>2025</v>
      </c>
      <c r="J153" s="4" t="s">
        <v>186</v>
      </c>
      <c r="K153" s="4" t="s">
        <v>187</v>
      </c>
      <c r="L153" s="4">
        <v>2025</v>
      </c>
      <c r="M153" s="2" t="str">
        <f>IF(sum!A146="AT",sum!B146,"*")</f>
        <v>HSS-WaterHeat_ELE1</v>
      </c>
      <c r="N153" s="2"/>
      <c r="O153" s="2">
        <f>IF(sum!A146="AT",sum!E146,"*")</f>
        <v>0.0676389769604735</v>
      </c>
      <c r="R153" s="4" t="s">
        <v>186</v>
      </c>
      <c r="S153" s="4" t="s">
        <v>187</v>
      </c>
      <c r="T153" s="4">
        <v>2025</v>
      </c>
      <c r="U153" s="2" t="str">
        <f>IF(sum!A146="BC",sum!B146,"*")</f>
        <v>*</v>
      </c>
      <c r="V153" s="2"/>
      <c r="W153" s="2" t="str">
        <f>IF(sum!A146="BC",sum!E146,"*")</f>
        <v>*</v>
      </c>
      <c r="Z153" s="4" t="s">
        <v>186</v>
      </c>
      <c r="AA153" s="4" t="s">
        <v>187</v>
      </c>
      <c r="AB153" s="4">
        <v>2025</v>
      </c>
      <c r="AC153" s="2" t="str">
        <f>IF(sum!A146="MA",sum!B146,"*")</f>
        <v>*</v>
      </c>
      <c r="AD153" s="2"/>
      <c r="AE153" s="2" t="str">
        <f>IF(sum!A146="MA",sum!E146,"*")</f>
        <v>*</v>
      </c>
      <c r="AH153" s="4" t="s">
        <v>186</v>
      </c>
      <c r="AI153" s="4" t="s">
        <v>187</v>
      </c>
      <c r="AJ153" s="4">
        <v>2025</v>
      </c>
      <c r="AK153" s="2" t="str">
        <f>IF(sum!A146="ON",sum!B146,"*")</f>
        <v>*</v>
      </c>
      <c r="AL153" s="2"/>
      <c r="AM153" s="2" t="str">
        <f>IF(sum!A146="ON",sum!E146,"*")</f>
        <v>*</v>
      </c>
      <c r="AP153" s="4" t="s">
        <v>186</v>
      </c>
      <c r="AQ153" s="4" t="s">
        <v>187</v>
      </c>
      <c r="AR153" s="4">
        <v>2025</v>
      </c>
      <c r="AS153" s="2" t="str">
        <f>IF(sum!A146="QU",sum!B146,"*")</f>
        <v>*</v>
      </c>
      <c r="AT153" s="2"/>
      <c r="AU153" s="2" t="str">
        <f>IF(sum!A146="QU",sum!E146,"*")</f>
        <v>*</v>
      </c>
      <c r="AX153" s="4" t="s">
        <v>186</v>
      </c>
      <c r="AY153" s="4" t="s">
        <v>187</v>
      </c>
      <c r="AZ153" s="4">
        <v>2025</v>
      </c>
      <c r="BA153" s="2" t="str">
        <f>IF(sum!A146="SA",sum!B146,"*")</f>
        <v>*</v>
      </c>
      <c r="BB153" s="2"/>
      <c r="BC153" s="2" t="str">
        <f>IF(sum!A146="SA",sum!E146,"*")</f>
        <v>*</v>
      </c>
    </row>
    <row r="154" spans="2:55">
      <c r="B154" s="2" t="s">
        <v>186</v>
      </c>
      <c r="C154" s="2" t="s">
        <v>187</v>
      </c>
      <c r="D154" s="2">
        <v>2025</v>
      </c>
      <c r="J154" s="2" t="s">
        <v>186</v>
      </c>
      <c r="K154" s="2" t="s">
        <v>187</v>
      </c>
      <c r="L154" s="2">
        <v>2025</v>
      </c>
      <c r="M154" s="2" t="str">
        <f>IF(sum!A147="AT",sum!B147,"*")</f>
        <v>ICS-AuxiliaryEquip_ELE1</v>
      </c>
      <c r="N154" s="2"/>
      <c r="O154" s="2">
        <f>IF(sum!A147="AT",sum!E147,"*")</f>
        <v>0.0169097442401184</v>
      </c>
      <c r="R154" s="2" t="s">
        <v>186</v>
      </c>
      <c r="S154" s="2" t="s">
        <v>187</v>
      </c>
      <c r="T154" s="2">
        <v>2025</v>
      </c>
      <c r="U154" s="2" t="str">
        <f>IF(sum!A147="BC",sum!B147,"*")</f>
        <v>*</v>
      </c>
      <c r="V154" s="2"/>
      <c r="W154" s="2" t="str">
        <f>IF(sum!A147="BC",sum!E147,"*")</f>
        <v>*</v>
      </c>
      <c r="Z154" s="2" t="s">
        <v>186</v>
      </c>
      <c r="AA154" s="2" t="s">
        <v>187</v>
      </c>
      <c r="AB154" s="2">
        <v>2025</v>
      </c>
      <c r="AC154" s="2" t="str">
        <f>IF(sum!A147="MA",sum!B147,"*")</f>
        <v>*</v>
      </c>
      <c r="AD154" s="2"/>
      <c r="AE154" s="2" t="str">
        <f>IF(sum!A147="MA",sum!E147,"*")</f>
        <v>*</v>
      </c>
      <c r="AH154" s="2" t="s">
        <v>186</v>
      </c>
      <c r="AI154" s="2" t="s">
        <v>187</v>
      </c>
      <c r="AJ154" s="2">
        <v>2025</v>
      </c>
      <c r="AK154" s="2" t="str">
        <f>IF(sum!A147="ON",sum!B147,"*")</f>
        <v>*</v>
      </c>
      <c r="AL154" s="2"/>
      <c r="AM154" s="2" t="str">
        <f>IF(sum!A147="ON",sum!E147,"*")</f>
        <v>*</v>
      </c>
      <c r="AP154" s="2" t="s">
        <v>186</v>
      </c>
      <c r="AQ154" s="2" t="s">
        <v>187</v>
      </c>
      <c r="AR154" s="2">
        <v>2025</v>
      </c>
      <c r="AS154" s="2" t="str">
        <f>IF(sum!A147="QU",sum!B147,"*")</f>
        <v>*</v>
      </c>
      <c r="AT154" s="2"/>
      <c r="AU154" s="2" t="str">
        <f>IF(sum!A147="QU",sum!E147,"*")</f>
        <v>*</v>
      </c>
      <c r="AX154" s="2" t="s">
        <v>186</v>
      </c>
      <c r="AY154" s="2" t="s">
        <v>187</v>
      </c>
      <c r="AZ154" s="2">
        <v>2025</v>
      </c>
      <c r="BA154" s="2" t="str">
        <f>IF(sum!A147="SA",sum!B147,"*")</f>
        <v>*</v>
      </c>
      <c r="BB154" s="2"/>
      <c r="BC154" s="2" t="str">
        <f>IF(sum!A147="SA",sum!E147,"*")</f>
        <v>*</v>
      </c>
    </row>
    <row r="155" spans="2:55">
      <c r="B155" s="2" t="s">
        <v>186</v>
      </c>
      <c r="C155" s="2" t="s">
        <v>187</v>
      </c>
      <c r="D155" s="2">
        <v>2025</v>
      </c>
      <c r="J155" s="2" t="s">
        <v>186</v>
      </c>
      <c r="K155" s="2" t="s">
        <v>187</v>
      </c>
      <c r="L155" s="2">
        <v>2025</v>
      </c>
      <c r="M155" s="2" t="str">
        <f>IF(sum!A148="AT",sum!B148,"*")</f>
        <v>ICS-Light_ELE1</v>
      </c>
      <c r="N155" s="2"/>
      <c r="O155" s="2">
        <f>IF(sum!A148="AT",sum!E148,"*")</f>
        <v>0.0253646163601776</v>
      </c>
      <c r="R155" s="2" t="s">
        <v>186</v>
      </c>
      <c r="S155" s="2" t="s">
        <v>187</v>
      </c>
      <c r="T155" s="2">
        <v>2025</v>
      </c>
      <c r="U155" s="2" t="str">
        <f>IF(sum!A148="BC",sum!B148,"*")</f>
        <v>*</v>
      </c>
      <c r="V155" s="2"/>
      <c r="W155" s="2" t="str">
        <f>IF(sum!A148="BC",sum!E148,"*")</f>
        <v>*</v>
      </c>
      <c r="Z155" s="2" t="s">
        <v>186</v>
      </c>
      <c r="AA155" s="2" t="s">
        <v>187</v>
      </c>
      <c r="AB155" s="2">
        <v>2025</v>
      </c>
      <c r="AC155" s="2" t="str">
        <f>IF(sum!A148="MA",sum!B148,"*")</f>
        <v>*</v>
      </c>
      <c r="AD155" s="2"/>
      <c r="AE155" s="2" t="str">
        <f>IF(sum!A148="MA",sum!E148,"*")</f>
        <v>*</v>
      </c>
      <c r="AH155" s="2" t="s">
        <v>186</v>
      </c>
      <c r="AI155" s="2" t="s">
        <v>187</v>
      </c>
      <c r="AJ155" s="2">
        <v>2025</v>
      </c>
      <c r="AK155" s="2" t="str">
        <f>IF(sum!A148="ON",sum!B148,"*")</f>
        <v>*</v>
      </c>
      <c r="AL155" s="2"/>
      <c r="AM155" s="2" t="str">
        <f>IF(sum!A148="ON",sum!E148,"*")</f>
        <v>*</v>
      </c>
      <c r="AP155" s="4" t="s">
        <v>186</v>
      </c>
      <c r="AQ155" s="4" t="s">
        <v>187</v>
      </c>
      <c r="AR155" s="4">
        <v>2025</v>
      </c>
      <c r="AS155" s="2" t="str">
        <f>IF(sum!A148="QU",sum!B148,"*")</f>
        <v>*</v>
      </c>
      <c r="AT155" s="2"/>
      <c r="AU155" s="2" t="str">
        <f>IF(sum!A148="QU",sum!E148,"*")</f>
        <v>*</v>
      </c>
      <c r="AX155" s="2" t="s">
        <v>186</v>
      </c>
      <c r="AY155" s="2" t="s">
        <v>187</v>
      </c>
      <c r="AZ155" s="2">
        <v>2025</v>
      </c>
      <c r="BA155" s="2" t="str">
        <f>IF(sum!A148="SA",sum!B148,"*")</f>
        <v>*</v>
      </c>
      <c r="BB155" s="2"/>
      <c r="BC155" s="2" t="str">
        <f>IF(sum!A148="SA",sum!E148,"*")</f>
        <v>*</v>
      </c>
    </row>
    <row r="156" spans="2:55">
      <c r="B156" s="4" t="s">
        <v>186</v>
      </c>
      <c r="C156" s="4" t="s">
        <v>187</v>
      </c>
      <c r="D156" s="4">
        <v>2025</v>
      </c>
      <c r="J156" s="4" t="s">
        <v>186</v>
      </c>
      <c r="K156" s="4" t="s">
        <v>187</v>
      </c>
      <c r="L156" s="4">
        <v>2025</v>
      </c>
      <c r="M156" s="2" t="str">
        <f>IF(sum!A149="AT",sum!B149,"*")</f>
        <v>ICS-SpCool_ELE1</v>
      </c>
      <c r="N156" s="2"/>
      <c r="O156" s="2">
        <f>IF(sum!A149="AT",sum!E149,"*")</f>
        <v>0.0126823081800888</v>
      </c>
      <c r="R156" s="4" t="s">
        <v>186</v>
      </c>
      <c r="S156" s="4" t="s">
        <v>187</v>
      </c>
      <c r="T156" s="4">
        <v>2025</v>
      </c>
      <c r="U156" s="2" t="str">
        <f>IF(sum!A149="BC",sum!B149,"*")</f>
        <v>*</v>
      </c>
      <c r="V156" s="2"/>
      <c r="W156" s="2" t="str">
        <f>IF(sum!A149="BC",sum!E149,"*")</f>
        <v>*</v>
      </c>
      <c r="Z156" s="4" t="s">
        <v>186</v>
      </c>
      <c r="AA156" s="4" t="s">
        <v>187</v>
      </c>
      <c r="AB156" s="4">
        <v>2025</v>
      </c>
      <c r="AC156" s="2" t="str">
        <f>IF(sum!A149="MA",sum!B149,"*")</f>
        <v>*</v>
      </c>
      <c r="AD156" s="2"/>
      <c r="AE156" s="2" t="str">
        <f>IF(sum!A149="MA",sum!E149,"*")</f>
        <v>*</v>
      </c>
      <c r="AH156" s="4" t="s">
        <v>186</v>
      </c>
      <c r="AI156" s="4" t="s">
        <v>187</v>
      </c>
      <c r="AJ156" s="4">
        <v>2025</v>
      </c>
      <c r="AK156" s="2" t="str">
        <f>IF(sum!A149="ON",sum!B149,"*")</f>
        <v>*</v>
      </c>
      <c r="AL156" s="2"/>
      <c r="AM156" s="2" t="str">
        <f>IF(sum!A149="ON",sum!E149,"*")</f>
        <v>*</v>
      </c>
      <c r="AP156" s="2" t="s">
        <v>186</v>
      </c>
      <c r="AQ156" s="2" t="s">
        <v>187</v>
      </c>
      <c r="AR156" s="2">
        <v>2025</v>
      </c>
      <c r="AS156" s="2" t="str">
        <f>IF(sum!A149="QU",sum!B149,"*")</f>
        <v>*</v>
      </c>
      <c r="AT156" s="2"/>
      <c r="AU156" s="2" t="str">
        <f>IF(sum!A149="QU",sum!E149,"*")</f>
        <v>*</v>
      </c>
      <c r="AX156" s="4" t="s">
        <v>186</v>
      </c>
      <c r="AY156" s="4" t="s">
        <v>187</v>
      </c>
      <c r="AZ156" s="4">
        <v>2025</v>
      </c>
      <c r="BA156" s="2" t="str">
        <f>IF(sum!A149="SA",sum!B149,"*")</f>
        <v>*</v>
      </c>
      <c r="BB156" s="2"/>
      <c r="BC156" s="2" t="str">
        <f>IF(sum!A149="SA",sum!E149,"*")</f>
        <v>*</v>
      </c>
    </row>
    <row r="157" spans="2:55">
      <c r="B157" s="2" t="s">
        <v>186</v>
      </c>
      <c r="C157" s="2" t="s">
        <v>187</v>
      </c>
      <c r="D157" s="2">
        <v>2025</v>
      </c>
      <c r="J157" s="2" t="s">
        <v>186</v>
      </c>
      <c r="K157" s="2" t="s">
        <v>187</v>
      </c>
      <c r="L157" s="2">
        <v>2025</v>
      </c>
      <c r="M157" s="2" t="str">
        <f>IF(sum!A150="AT",sum!B150,"*")</f>
        <v>ICS-SpHeat_ELE1</v>
      </c>
      <c r="N157" s="2"/>
      <c r="O157" s="2">
        <f>IF(sum!A150="AT",sum!E150,"*")</f>
        <v>0.0225463256534911</v>
      </c>
      <c r="R157" s="2" t="s">
        <v>186</v>
      </c>
      <c r="S157" s="2" t="s">
        <v>187</v>
      </c>
      <c r="T157" s="2">
        <v>2025</v>
      </c>
      <c r="U157" s="2" t="str">
        <f>IF(sum!A150="BC",sum!B150,"*")</f>
        <v>*</v>
      </c>
      <c r="V157" s="2"/>
      <c r="W157" s="2" t="str">
        <f>IF(sum!A150="BC",sum!E150,"*")</f>
        <v>*</v>
      </c>
      <c r="Z157" s="2" t="s">
        <v>186</v>
      </c>
      <c r="AA157" s="2" t="s">
        <v>187</v>
      </c>
      <c r="AB157" s="2">
        <v>2025</v>
      </c>
      <c r="AC157" s="2" t="str">
        <f>IF(sum!A150="MA",sum!B150,"*")</f>
        <v>*</v>
      </c>
      <c r="AD157" s="2"/>
      <c r="AE157" s="2" t="str">
        <f>IF(sum!A150="MA",sum!E150,"*")</f>
        <v>*</v>
      </c>
      <c r="AH157" s="2" t="s">
        <v>186</v>
      </c>
      <c r="AI157" s="2" t="s">
        <v>187</v>
      </c>
      <c r="AJ157" s="2">
        <v>2025</v>
      </c>
      <c r="AK157" s="2" t="str">
        <f>IF(sum!A150="ON",sum!B150,"*")</f>
        <v>*</v>
      </c>
      <c r="AL157" s="2"/>
      <c r="AM157" s="2" t="str">
        <f>IF(sum!A150="ON",sum!E150,"*")</f>
        <v>*</v>
      </c>
      <c r="AP157" s="4" t="s">
        <v>186</v>
      </c>
      <c r="AQ157" s="4" t="s">
        <v>187</v>
      </c>
      <c r="AR157" s="4">
        <v>2025</v>
      </c>
      <c r="AS157" s="2" t="str">
        <f>IF(sum!A150="QU",sum!B150,"*")</f>
        <v>*</v>
      </c>
      <c r="AT157" s="2"/>
      <c r="AU157" s="2" t="str">
        <f>IF(sum!A150="QU",sum!E150,"*")</f>
        <v>*</v>
      </c>
      <c r="AX157" s="2" t="s">
        <v>186</v>
      </c>
      <c r="AY157" s="2" t="s">
        <v>187</v>
      </c>
      <c r="AZ157" s="2">
        <v>2025</v>
      </c>
      <c r="BA157" s="2" t="str">
        <f>IF(sum!A150="SA",sum!B150,"*")</f>
        <v>*</v>
      </c>
      <c r="BB157" s="2"/>
      <c r="BC157" s="2" t="str">
        <f>IF(sum!A150="SA",sum!E150,"*")</f>
        <v>*</v>
      </c>
    </row>
    <row r="158" spans="2:55">
      <c r="B158" s="2" t="s">
        <v>186</v>
      </c>
      <c r="C158" s="2" t="s">
        <v>187</v>
      </c>
      <c r="D158" s="2">
        <v>2025</v>
      </c>
      <c r="J158" s="2" t="s">
        <v>186</v>
      </c>
      <c r="K158" s="2" t="s">
        <v>187</v>
      </c>
      <c r="L158" s="2">
        <v>2025</v>
      </c>
      <c r="M158" s="2" t="str">
        <f>IF(sum!A151="AT",sum!B151,"*")</f>
        <v>OS-AuxiliaryEquip_ELE1</v>
      </c>
      <c r="N158" s="2"/>
      <c r="O158" s="2">
        <f>IF(sum!A151="AT",sum!E151,"*")</f>
        <v>0.219826675121539</v>
      </c>
      <c r="R158" s="2" t="s">
        <v>186</v>
      </c>
      <c r="S158" s="2" t="s">
        <v>187</v>
      </c>
      <c r="T158" s="2">
        <v>2025</v>
      </c>
      <c r="U158" s="2" t="str">
        <f>IF(sum!A151="BC",sum!B151,"*")</f>
        <v>*</v>
      </c>
      <c r="V158" s="2"/>
      <c r="W158" s="2" t="str">
        <f>IF(sum!A151="BC",sum!E151,"*")</f>
        <v>*</v>
      </c>
      <c r="Z158" s="2" t="s">
        <v>186</v>
      </c>
      <c r="AA158" s="2" t="s">
        <v>187</v>
      </c>
      <c r="AB158" s="2">
        <v>2025</v>
      </c>
      <c r="AC158" s="2" t="str">
        <f>IF(sum!A151="MA",sum!B151,"*")</f>
        <v>*</v>
      </c>
      <c r="AD158" s="2"/>
      <c r="AE158" s="2" t="str">
        <f>IF(sum!A151="MA",sum!E151,"*")</f>
        <v>*</v>
      </c>
      <c r="AH158" s="2" t="s">
        <v>186</v>
      </c>
      <c r="AI158" s="2" t="s">
        <v>187</v>
      </c>
      <c r="AJ158" s="2">
        <v>2025</v>
      </c>
      <c r="AK158" s="2" t="str">
        <f>IF(sum!A151="ON",sum!B151,"*")</f>
        <v>*</v>
      </c>
      <c r="AL158" s="2"/>
      <c r="AM158" s="2" t="str">
        <f>IF(sum!A151="ON",sum!E151,"*")</f>
        <v>*</v>
      </c>
      <c r="AP158" s="2" t="s">
        <v>186</v>
      </c>
      <c r="AQ158" s="2" t="s">
        <v>187</v>
      </c>
      <c r="AR158" s="2">
        <v>2025</v>
      </c>
      <c r="AS158" s="2" t="str">
        <f>IF(sum!A151="QU",sum!B151,"*")</f>
        <v>*</v>
      </c>
      <c r="AT158" s="2"/>
      <c r="AU158" s="2" t="str">
        <f>IF(sum!A151="QU",sum!E151,"*")</f>
        <v>*</v>
      </c>
      <c r="AX158" s="2" t="s">
        <v>186</v>
      </c>
      <c r="AY158" s="2" t="s">
        <v>187</v>
      </c>
      <c r="AZ158" s="2">
        <v>2025</v>
      </c>
      <c r="BA158" s="2" t="str">
        <f>IF(sum!A151="SA",sum!B151,"*")</f>
        <v>*</v>
      </c>
      <c r="BB158" s="2"/>
      <c r="BC158" s="2" t="str">
        <f>IF(sum!A151="SA",sum!E151,"*")</f>
        <v>*</v>
      </c>
    </row>
    <row r="159" spans="2:55">
      <c r="B159" s="4" t="s">
        <v>186</v>
      </c>
      <c r="C159" s="4" t="s">
        <v>187</v>
      </c>
      <c r="D159" s="4">
        <v>2025</v>
      </c>
      <c r="J159" s="4" t="s">
        <v>186</v>
      </c>
      <c r="K159" s="4" t="s">
        <v>187</v>
      </c>
      <c r="L159" s="4">
        <v>2025</v>
      </c>
      <c r="M159" s="2" t="str">
        <f>IF(sum!A152="AT",sum!B152,"*")</f>
        <v>OS-AuxiliaryMot_ELE1</v>
      </c>
      <c r="N159" s="2"/>
      <c r="O159" s="2">
        <f>IF(sum!A152="AT",sum!E152,"*")</f>
        <v>0.0760938490805328</v>
      </c>
      <c r="R159" s="4" t="s">
        <v>186</v>
      </c>
      <c r="S159" s="4" t="s">
        <v>187</v>
      </c>
      <c r="T159" s="4">
        <v>2025</v>
      </c>
      <c r="U159" s="2" t="str">
        <f>IF(sum!A152="BC",sum!B152,"*")</f>
        <v>*</v>
      </c>
      <c r="V159" s="2"/>
      <c r="W159" s="2" t="str">
        <f>IF(sum!A152="BC",sum!E152,"*")</f>
        <v>*</v>
      </c>
      <c r="Z159" s="4" t="s">
        <v>186</v>
      </c>
      <c r="AA159" s="4" t="s">
        <v>187</v>
      </c>
      <c r="AB159" s="4">
        <v>2025</v>
      </c>
      <c r="AC159" s="2" t="str">
        <f>IF(sum!A152="MA",sum!B152,"*")</f>
        <v>*</v>
      </c>
      <c r="AD159" s="2"/>
      <c r="AE159" s="2" t="str">
        <f>IF(sum!A152="MA",sum!E152,"*")</f>
        <v>*</v>
      </c>
      <c r="AH159" s="4" t="s">
        <v>186</v>
      </c>
      <c r="AI159" s="4" t="s">
        <v>187</v>
      </c>
      <c r="AJ159" s="4">
        <v>2025</v>
      </c>
      <c r="AK159" s="2" t="str">
        <f>IF(sum!A152="ON",sum!B152,"*")</f>
        <v>*</v>
      </c>
      <c r="AL159" s="2"/>
      <c r="AM159" s="2" t="str">
        <f>IF(sum!A152="ON",sum!E152,"*")</f>
        <v>*</v>
      </c>
      <c r="AP159" s="4" t="s">
        <v>186</v>
      </c>
      <c r="AQ159" s="4" t="s">
        <v>187</v>
      </c>
      <c r="AR159" s="4">
        <v>2025</v>
      </c>
      <c r="AS159" s="2" t="str">
        <f>IF(sum!A152="QU",sum!B152,"*")</f>
        <v>*</v>
      </c>
      <c r="AT159" s="2"/>
      <c r="AU159" s="2" t="str">
        <f>IF(sum!A152="QU",sum!E152,"*")</f>
        <v>*</v>
      </c>
      <c r="AX159" s="4" t="s">
        <v>186</v>
      </c>
      <c r="AY159" s="4" t="s">
        <v>187</v>
      </c>
      <c r="AZ159" s="4">
        <v>2025</v>
      </c>
      <c r="BA159" s="2" t="str">
        <f>IF(sum!A152="SA",sum!B152,"*")</f>
        <v>*</v>
      </c>
      <c r="BB159" s="2"/>
      <c r="BC159" s="2" t="str">
        <f>IF(sum!A152="SA",sum!E152,"*")</f>
        <v>*</v>
      </c>
    </row>
    <row r="160" spans="2:55">
      <c r="B160" s="2" t="s">
        <v>186</v>
      </c>
      <c r="C160" s="2" t="s">
        <v>187</v>
      </c>
      <c r="D160" s="2">
        <v>2025</v>
      </c>
      <c r="J160" s="2" t="s">
        <v>186</v>
      </c>
      <c r="K160" s="2" t="s">
        <v>187</v>
      </c>
      <c r="L160" s="2">
        <v>2025</v>
      </c>
      <c r="M160" s="2" t="str">
        <f>IF(sum!A153="AT",sum!B153,"*")</f>
        <v>OS-Light_ELE1</v>
      </c>
      <c r="N160" s="2"/>
      <c r="O160" s="2">
        <f>IF(sum!A153="AT",sum!E153,"*")</f>
        <v>0.418516169942928</v>
      </c>
      <c r="R160" s="2" t="s">
        <v>186</v>
      </c>
      <c r="S160" s="2" t="s">
        <v>187</v>
      </c>
      <c r="T160" s="2">
        <v>2025</v>
      </c>
      <c r="U160" s="2" t="str">
        <f>IF(sum!A153="BC",sum!B153,"*")</f>
        <v>*</v>
      </c>
      <c r="V160" s="2"/>
      <c r="W160" s="2" t="str">
        <f>IF(sum!A153="BC",sum!E153,"*")</f>
        <v>*</v>
      </c>
      <c r="Z160" s="2" t="s">
        <v>186</v>
      </c>
      <c r="AA160" s="2" t="s">
        <v>187</v>
      </c>
      <c r="AB160" s="2">
        <v>2025</v>
      </c>
      <c r="AC160" s="2" t="str">
        <f>IF(sum!A153="MA",sum!B153,"*")</f>
        <v>*</v>
      </c>
      <c r="AD160" s="2"/>
      <c r="AE160" s="2" t="str">
        <f>IF(sum!A153="MA",sum!E153,"*")</f>
        <v>*</v>
      </c>
      <c r="AH160" s="2" t="s">
        <v>186</v>
      </c>
      <c r="AI160" s="2" t="s">
        <v>187</v>
      </c>
      <c r="AJ160" s="2">
        <v>2025</v>
      </c>
      <c r="AK160" s="2" t="str">
        <f>IF(sum!A153="ON",sum!B153,"*")</f>
        <v>*</v>
      </c>
      <c r="AL160" s="2"/>
      <c r="AM160" s="2" t="str">
        <f>IF(sum!A153="ON",sum!E153,"*")</f>
        <v>*</v>
      </c>
      <c r="AP160" s="2" t="s">
        <v>186</v>
      </c>
      <c r="AQ160" s="2" t="s">
        <v>187</v>
      </c>
      <c r="AR160" s="2">
        <v>2025</v>
      </c>
      <c r="AS160" s="2" t="str">
        <f>IF(sum!A153="QU",sum!B153,"*")</f>
        <v>*</v>
      </c>
      <c r="AT160" s="2"/>
      <c r="AU160" s="2" t="str">
        <f>IF(sum!A153="QU",sum!E153,"*")</f>
        <v>*</v>
      </c>
      <c r="AX160" s="2" t="s">
        <v>186</v>
      </c>
      <c r="AY160" s="2" t="s">
        <v>187</v>
      </c>
      <c r="AZ160" s="2">
        <v>2025</v>
      </c>
      <c r="BA160" s="2" t="str">
        <f>IF(sum!A153="SA",sum!B153,"*")</f>
        <v>*</v>
      </c>
      <c r="BB160" s="2"/>
      <c r="BC160" s="2" t="str">
        <f>IF(sum!A153="SA",sum!E153,"*")</f>
        <v>*</v>
      </c>
    </row>
    <row r="161" spans="2:55">
      <c r="B161" s="2" t="s">
        <v>186</v>
      </c>
      <c r="C161" s="2" t="s">
        <v>187</v>
      </c>
      <c r="D161" s="2">
        <v>2025</v>
      </c>
      <c r="J161" s="2" t="s">
        <v>186</v>
      </c>
      <c r="K161" s="2" t="s">
        <v>187</v>
      </c>
      <c r="L161" s="2">
        <v>2025</v>
      </c>
      <c r="M161" s="2" t="str">
        <f>IF(sum!A154="AT",sum!B154,"*")</f>
        <v>OS-SpCool_ELE1</v>
      </c>
      <c r="N161" s="2"/>
      <c r="O161" s="2">
        <f>IF(sum!A154="AT",sum!E154,"*")</f>
        <v>0.177552314521243</v>
      </c>
      <c r="R161" s="2" t="s">
        <v>186</v>
      </c>
      <c r="S161" s="2" t="s">
        <v>187</v>
      </c>
      <c r="T161" s="2">
        <v>2025</v>
      </c>
      <c r="U161" s="2" t="str">
        <f>IF(sum!A154="BC",sum!B154,"*")</f>
        <v>*</v>
      </c>
      <c r="V161" s="2"/>
      <c r="W161" s="2" t="str">
        <f>IF(sum!A154="BC",sum!E154,"*")</f>
        <v>*</v>
      </c>
      <c r="Z161" s="2" t="s">
        <v>186</v>
      </c>
      <c r="AA161" s="2" t="s">
        <v>187</v>
      </c>
      <c r="AB161" s="2">
        <v>2025</v>
      </c>
      <c r="AC161" s="2" t="str">
        <f>IF(sum!A154="MA",sum!B154,"*")</f>
        <v>*</v>
      </c>
      <c r="AD161" s="2"/>
      <c r="AE161" s="2" t="str">
        <f>IF(sum!A154="MA",sum!E154,"*")</f>
        <v>*</v>
      </c>
      <c r="AH161" s="2" t="s">
        <v>186</v>
      </c>
      <c r="AI161" s="2" t="s">
        <v>187</v>
      </c>
      <c r="AJ161" s="2">
        <v>2025</v>
      </c>
      <c r="AK161" s="2" t="str">
        <f>IF(sum!A154="ON",sum!B154,"*")</f>
        <v>*</v>
      </c>
      <c r="AL161" s="2"/>
      <c r="AM161" s="2" t="str">
        <f>IF(sum!A154="ON",sum!E154,"*")</f>
        <v>*</v>
      </c>
      <c r="AP161" s="4" t="s">
        <v>186</v>
      </c>
      <c r="AQ161" s="4" t="s">
        <v>187</v>
      </c>
      <c r="AR161" s="4">
        <v>2025</v>
      </c>
      <c r="AS161" s="2" t="str">
        <f>IF(sum!A154="QU",sum!B154,"*")</f>
        <v>*</v>
      </c>
      <c r="AT161" s="2"/>
      <c r="AU161" s="2" t="str">
        <f>IF(sum!A154="QU",sum!E154,"*")</f>
        <v>*</v>
      </c>
      <c r="AX161" s="2" t="s">
        <v>186</v>
      </c>
      <c r="AY161" s="2" t="s">
        <v>187</v>
      </c>
      <c r="AZ161" s="2">
        <v>2025</v>
      </c>
      <c r="BA161" s="2" t="str">
        <f>IF(sum!A154="SA",sum!B154,"*")</f>
        <v>*</v>
      </c>
      <c r="BB161" s="2"/>
      <c r="BC161" s="2" t="str">
        <f>IF(sum!A154="SA",sum!E154,"*")</f>
        <v>*</v>
      </c>
    </row>
    <row r="162" spans="2:55">
      <c r="B162" s="4" t="s">
        <v>186</v>
      </c>
      <c r="C162" s="4" t="s">
        <v>187</v>
      </c>
      <c r="D162" s="4">
        <v>2025</v>
      </c>
      <c r="J162" s="4" t="s">
        <v>186</v>
      </c>
      <c r="K162" s="4" t="s">
        <v>187</v>
      </c>
      <c r="L162" s="4">
        <v>2025</v>
      </c>
      <c r="M162" s="2" t="str">
        <f>IF(sum!A155="AT",sum!B155,"*")</f>
        <v>OS-SpHeat_ELE1</v>
      </c>
      <c r="N162" s="2"/>
      <c r="O162" s="2">
        <f>IF(sum!A155="AT",sum!E155,"*")</f>
        <v>0.394560698936095</v>
      </c>
      <c r="R162" s="4" t="s">
        <v>186</v>
      </c>
      <c r="S162" s="4" t="s">
        <v>187</v>
      </c>
      <c r="T162" s="4">
        <v>2025</v>
      </c>
      <c r="U162" s="2" t="str">
        <f>IF(sum!A155="BC",sum!B155,"*")</f>
        <v>*</v>
      </c>
      <c r="V162" s="2"/>
      <c r="W162" s="2" t="str">
        <f>IF(sum!A155="BC",sum!E155,"*")</f>
        <v>*</v>
      </c>
      <c r="Z162" s="4" t="s">
        <v>186</v>
      </c>
      <c r="AA162" s="4" t="s">
        <v>187</v>
      </c>
      <c r="AB162" s="4">
        <v>2025</v>
      </c>
      <c r="AC162" s="2" t="str">
        <f>IF(sum!A155="MA",sum!B155,"*")</f>
        <v>*</v>
      </c>
      <c r="AD162" s="2"/>
      <c r="AE162" s="2" t="str">
        <f>IF(sum!A155="MA",sum!E155,"*")</f>
        <v>*</v>
      </c>
      <c r="AH162" s="4" t="s">
        <v>186</v>
      </c>
      <c r="AI162" s="4" t="s">
        <v>187</v>
      </c>
      <c r="AJ162" s="4">
        <v>2025</v>
      </c>
      <c r="AK162" s="2" t="str">
        <f>IF(sum!A155="ON",sum!B155,"*")</f>
        <v>*</v>
      </c>
      <c r="AL162" s="2"/>
      <c r="AM162" s="2" t="str">
        <f>IF(sum!A155="ON",sum!E155,"*")</f>
        <v>*</v>
      </c>
      <c r="AP162" s="2" t="s">
        <v>186</v>
      </c>
      <c r="AQ162" s="2" t="s">
        <v>187</v>
      </c>
      <c r="AR162" s="2">
        <v>2025</v>
      </c>
      <c r="AS162" s="2" t="str">
        <f>IF(sum!A155="QU",sum!B155,"*")</f>
        <v>*</v>
      </c>
      <c r="AT162" s="2"/>
      <c r="AU162" s="2" t="str">
        <f>IF(sum!A155="QU",sum!E155,"*")</f>
        <v>*</v>
      </c>
      <c r="AX162" s="4" t="s">
        <v>186</v>
      </c>
      <c r="AY162" s="4" t="s">
        <v>187</v>
      </c>
      <c r="AZ162" s="4">
        <v>2025</v>
      </c>
      <c r="BA162" s="2" t="str">
        <f>IF(sum!A155="SA",sum!B155,"*")</f>
        <v>*</v>
      </c>
      <c r="BB162" s="2"/>
      <c r="BC162" s="2" t="str">
        <f>IF(sum!A155="SA",sum!E155,"*")</f>
        <v>*</v>
      </c>
    </row>
    <row r="163" spans="2:55">
      <c r="B163" s="2" t="s">
        <v>186</v>
      </c>
      <c r="C163" s="2" t="s">
        <v>187</v>
      </c>
      <c r="D163" s="2">
        <v>2025</v>
      </c>
      <c r="J163" s="2" t="s">
        <v>186</v>
      </c>
      <c r="K163" s="2" t="s">
        <v>187</v>
      </c>
      <c r="L163" s="2">
        <v>2025</v>
      </c>
      <c r="M163" s="2" t="str">
        <f>IF(sum!A156="AT",sum!B156,"*")</f>
        <v>OS-WaterHeat_ELE1</v>
      </c>
      <c r="N163" s="2"/>
      <c r="O163" s="2">
        <f>IF(sum!A156="AT",sum!E156,"*")</f>
        <v>0.0169097442401184</v>
      </c>
      <c r="R163" s="2" t="s">
        <v>186</v>
      </c>
      <c r="S163" s="2" t="s">
        <v>187</v>
      </c>
      <c r="T163" s="2">
        <v>2025</v>
      </c>
      <c r="U163" s="2" t="str">
        <f>IF(sum!A156="BC",sum!B156,"*")</f>
        <v>*</v>
      </c>
      <c r="V163" s="2"/>
      <c r="W163" s="2" t="str">
        <f>IF(sum!A156="BC",sum!E156,"*")</f>
        <v>*</v>
      </c>
      <c r="Z163" s="2" t="s">
        <v>186</v>
      </c>
      <c r="AA163" s="2" t="s">
        <v>187</v>
      </c>
      <c r="AB163" s="2">
        <v>2025</v>
      </c>
      <c r="AC163" s="2" t="str">
        <f>IF(sum!A156="MA",sum!B156,"*")</f>
        <v>*</v>
      </c>
      <c r="AD163" s="2"/>
      <c r="AE163" s="2" t="str">
        <f>IF(sum!A156="MA",sum!E156,"*")</f>
        <v>*</v>
      </c>
      <c r="AH163" s="2" t="s">
        <v>186</v>
      </c>
      <c r="AI163" s="2" t="s">
        <v>187</v>
      </c>
      <c r="AJ163" s="2">
        <v>2025</v>
      </c>
      <c r="AK163" s="2" t="str">
        <f>IF(sum!A156="ON",sum!B156,"*")</f>
        <v>*</v>
      </c>
      <c r="AL163" s="2"/>
      <c r="AM163" s="2" t="str">
        <f>IF(sum!A156="ON",sum!E156,"*")</f>
        <v>*</v>
      </c>
      <c r="AP163" s="4" t="s">
        <v>186</v>
      </c>
      <c r="AQ163" s="4" t="s">
        <v>187</v>
      </c>
      <c r="AR163" s="4">
        <v>2025</v>
      </c>
      <c r="AS163" s="2" t="str">
        <f>IF(sum!A156="QU",sum!B156,"*")</f>
        <v>*</v>
      </c>
      <c r="AT163" s="2"/>
      <c r="AU163" s="2" t="str">
        <f>IF(sum!A156="QU",sum!E156,"*")</f>
        <v>*</v>
      </c>
      <c r="AX163" s="2" t="s">
        <v>186</v>
      </c>
      <c r="AY163" s="2" t="s">
        <v>187</v>
      </c>
      <c r="AZ163" s="2">
        <v>2025</v>
      </c>
      <c r="BA163" s="2" t="str">
        <f>IF(sum!A156="SA",sum!B156,"*")</f>
        <v>*</v>
      </c>
      <c r="BB163" s="2"/>
      <c r="BC163" s="2" t="str">
        <f>IF(sum!A156="SA",sum!E156,"*")</f>
        <v>*</v>
      </c>
    </row>
    <row r="164" spans="2:55">
      <c r="B164" s="2" t="s">
        <v>186</v>
      </c>
      <c r="C164" s="2" t="s">
        <v>187</v>
      </c>
      <c r="D164" s="2">
        <v>2025</v>
      </c>
      <c r="J164" s="2" t="s">
        <v>186</v>
      </c>
      <c r="K164" s="2" t="s">
        <v>187</v>
      </c>
      <c r="L164" s="2">
        <v>2025</v>
      </c>
      <c r="M164" s="2" t="str">
        <f>IF(sum!A157="AT",sum!B157,"*")</f>
        <v>OTH-AuxiliaryEquip_ELE1</v>
      </c>
      <c r="N164" s="2"/>
      <c r="O164" s="2">
        <f>IF(sum!A157="AT",sum!E157,"*")</f>
        <v>0.0169097442401184</v>
      </c>
      <c r="R164" s="2" t="s">
        <v>186</v>
      </c>
      <c r="S164" s="2" t="s">
        <v>187</v>
      </c>
      <c r="T164" s="2">
        <v>2025</v>
      </c>
      <c r="U164" s="2" t="str">
        <f>IF(sum!A157="BC",sum!B157,"*")</f>
        <v>*</v>
      </c>
      <c r="V164" s="2"/>
      <c r="W164" s="2" t="str">
        <f>IF(sum!A157="BC",sum!E157,"*")</f>
        <v>*</v>
      </c>
      <c r="Z164" s="2" t="s">
        <v>186</v>
      </c>
      <c r="AA164" s="2" t="s">
        <v>187</v>
      </c>
      <c r="AB164" s="2">
        <v>2025</v>
      </c>
      <c r="AC164" s="2" t="str">
        <f>IF(sum!A157="MA",sum!B157,"*")</f>
        <v>*</v>
      </c>
      <c r="AD164" s="2"/>
      <c r="AE164" s="2" t="str">
        <f>IF(sum!A157="MA",sum!E157,"*")</f>
        <v>*</v>
      </c>
      <c r="AH164" s="2" t="s">
        <v>186</v>
      </c>
      <c r="AI164" s="2" t="s">
        <v>187</v>
      </c>
      <c r="AJ164" s="2">
        <v>2025</v>
      </c>
      <c r="AK164" s="2" t="str">
        <f>IF(sum!A157="ON",sum!B157,"*")</f>
        <v>*</v>
      </c>
      <c r="AL164" s="2"/>
      <c r="AM164" s="2" t="str">
        <f>IF(sum!A157="ON",sum!E157,"*")</f>
        <v>*</v>
      </c>
      <c r="AP164" s="2" t="s">
        <v>186</v>
      </c>
      <c r="AQ164" s="2" t="s">
        <v>187</v>
      </c>
      <c r="AR164" s="2">
        <v>2025</v>
      </c>
      <c r="AS164" s="2" t="str">
        <f>IF(sum!A157="QU",sum!B157,"*")</f>
        <v>*</v>
      </c>
      <c r="AT164" s="2"/>
      <c r="AU164" s="2" t="str">
        <f>IF(sum!A157="QU",sum!E157,"*")</f>
        <v>*</v>
      </c>
      <c r="AX164" s="2" t="s">
        <v>186</v>
      </c>
      <c r="AY164" s="2" t="s">
        <v>187</v>
      </c>
      <c r="AZ164" s="2">
        <v>2025</v>
      </c>
      <c r="BA164" s="2" t="str">
        <f>IF(sum!A157="SA",sum!B157,"*")</f>
        <v>*</v>
      </c>
      <c r="BB164" s="2"/>
      <c r="BC164" s="2" t="str">
        <f>IF(sum!A157="SA",sum!E157,"*")</f>
        <v>*</v>
      </c>
    </row>
    <row r="165" spans="2:55">
      <c r="B165" s="4" t="s">
        <v>186</v>
      </c>
      <c r="C165" s="4" t="s">
        <v>187</v>
      </c>
      <c r="D165" s="4">
        <v>2025</v>
      </c>
      <c r="J165" s="4" t="s">
        <v>186</v>
      </c>
      <c r="K165" s="4" t="s">
        <v>187</v>
      </c>
      <c r="L165" s="4">
        <v>2025</v>
      </c>
      <c r="M165" s="2" t="str">
        <f>IF(sum!A158="AT",sum!B158,"*")</f>
        <v>OTH-Light_ELE1</v>
      </c>
      <c r="N165" s="2"/>
      <c r="O165" s="2">
        <f>IF(sum!A158="AT",sum!E158,"*")</f>
        <v>0.0253646163601776</v>
      </c>
      <c r="R165" s="4" t="s">
        <v>186</v>
      </c>
      <c r="S165" s="4" t="s">
        <v>187</v>
      </c>
      <c r="T165" s="4">
        <v>2025</v>
      </c>
      <c r="U165" s="2" t="str">
        <f>IF(sum!A158="BC",sum!B158,"*")</f>
        <v>*</v>
      </c>
      <c r="V165" s="2"/>
      <c r="W165" s="2" t="str">
        <f>IF(sum!A158="BC",sum!E158,"*")</f>
        <v>*</v>
      </c>
      <c r="Z165" s="4" t="s">
        <v>186</v>
      </c>
      <c r="AA165" s="4" t="s">
        <v>187</v>
      </c>
      <c r="AB165" s="4">
        <v>2025</v>
      </c>
      <c r="AC165" s="2" t="str">
        <f>IF(sum!A158="MA",sum!B158,"*")</f>
        <v>*</v>
      </c>
      <c r="AD165" s="2"/>
      <c r="AE165" s="2" t="str">
        <f>IF(sum!A158="MA",sum!E158,"*")</f>
        <v>*</v>
      </c>
      <c r="AH165" s="4" t="s">
        <v>186</v>
      </c>
      <c r="AI165" s="4" t="s">
        <v>187</v>
      </c>
      <c r="AJ165" s="4">
        <v>2025</v>
      </c>
      <c r="AK165" s="2" t="str">
        <f>IF(sum!A158="ON",sum!B158,"*")</f>
        <v>*</v>
      </c>
      <c r="AL165" s="2"/>
      <c r="AM165" s="2" t="str">
        <f>IF(sum!A158="ON",sum!E158,"*")</f>
        <v>*</v>
      </c>
      <c r="AP165" s="4" t="s">
        <v>186</v>
      </c>
      <c r="AQ165" s="4" t="s">
        <v>187</v>
      </c>
      <c r="AR165" s="4">
        <v>2025</v>
      </c>
      <c r="AS165" s="2" t="str">
        <f>IF(sum!A158="QU",sum!B158,"*")</f>
        <v>*</v>
      </c>
      <c r="AT165" s="2"/>
      <c r="AU165" s="2" t="str">
        <f>IF(sum!A158="QU",sum!E158,"*")</f>
        <v>*</v>
      </c>
      <c r="AX165" s="4" t="s">
        <v>186</v>
      </c>
      <c r="AY165" s="4" t="s">
        <v>187</v>
      </c>
      <c r="AZ165" s="4">
        <v>2025</v>
      </c>
      <c r="BA165" s="2" t="str">
        <f>IF(sum!A158="SA",sum!B158,"*")</f>
        <v>*</v>
      </c>
      <c r="BB165" s="2"/>
      <c r="BC165" s="2" t="str">
        <f>IF(sum!A158="SA",sum!E158,"*")</f>
        <v>*</v>
      </c>
    </row>
    <row r="166" spans="2:55">
      <c r="B166" s="2" t="s">
        <v>186</v>
      </c>
      <c r="C166" s="2" t="s">
        <v>187</v>
      </c>
      <c r="D166" s="2">
        <v>2025</v>
      </c>
      <c r="J166" s="2" t="s">
        <v>186</v>
      </c>
      <c r="K166" s="2" t="s">
        <v>187</v>
      </c>
      <c r="L166" s="2">
        <v>2025</v>
      </c>
      <c r="M166" s="2" t="str">
        <f>IF(sum!A159="AT",sum!B159,"*")</f>
        <v>OTH-SpCool_ELE1</v>
      </c>
      <c r="N166" s="2"/>
      <c r="O166" s="2">
        <f>IF(sum!A159="AT",sum!E159,"*")</f>
        <v>0.0126823081800888</v>
      </c>
      <c r="R166" s="2" t="s">
        <v>186</v>
      </c>
      <c r="S166" s="2" t="s">
        <v>187</v>
      </c>
      <c r="T166" s="2">
        <v>2025</v>
      </c>
      <c r="U166" s="2" t="str">
        <f>IF(sum!A159="BC",sum!B159,"*")</f>
        <v>*</v>
      </c>
      <c r="V166" s="2"/>
      <c r="W166" s="2" t="str">
        <f>IF(sum!A159="BC",sum!E159,"*")</f>
        <v>*</v>
      </c>
      <c r="Z166" s="2" t="s">
        <v>186</v>
      </c>
      <c r="AA166" s="2" t="s">
        <v>187</v>
      </c>
      <c r="AB166" s="2">
        <v>2025</v>
      </c>
      <c r="AC166" s="2" t="str">
        <f>IF(sum!A159="MA",sum!B159,"*")</f>
        <v>*</v>
      </c>
      <c r="AD166" s="2"/>
      <c r="AE166" s="2" t="str">
        <f>IF(sum!A159="MA",sum!E159,"*")</f>
        <v>*</v>
      </c>
      <c r="AH166" s="2" t="s">
        <v>186</v>
      </c>
      <c r="AI166" s="2" t="s">
        <v>187</v>
      </c>
      <c r="AJ166" s="2">
        <v>2025</v>
      </c>
      <c r="AK166" s="2" t="str">
        <f>IF(sum!A159="ON",sum!B159,"*")</f>
        <v>*</v>
      </c>
      <c r="AL166" s="2"/>
      <c r="AM166" s="2" t="str">
        <f>IF(sum!A159="ON",sum!E159,"*")</f>
        <v>*</v>
      </c>
      <c r="AP166" s="2" t="s">
        <v>186</v>
      </c>
      <c r="AQ166" s="2" t="s">
        <v>187</v>
      </c>
      <c r="AR166" s="2">
        <v>2025</v>
      </c>
      <c r="AS166" s="2" t="str">
        <f>IF(sum!A159="QU",sum!B159,"*")</f>
        <v>*</v>
      </c>
      <c r="AT166" s="2"/>
      <c r="AU166" s="2" t="str">
        <f>IF(sum!A159="QU",sum!E159,"*")</f>
        <v>*</v>
      </c>
      <c r="AX166" s="2" t="s">
        <v>186</v>
      </c>
      <c r="AY166" s="2" t="s">
        <v>187</v>
      </c>
      <c r="AZ166" s="2">
        <v>2025</v>
      </c>
      <c r="BA166" s="2" t="str">
        <f>IF(sum!A159="SA",sum!B159,"*")</f>
        <v>*</v>
      </c>
      <c r="BB166" s="2"/>
      <c r="BC166" s="2" t="str">
        <f>IF(sum!A159="SA",sum!E159,"*")</f>
        <v>*</v>
      </c>
    </row>
    <row r="167" spans="2:55">
      <c r="B167" s="2" t="s">
        <v>186</v>
      </c>
      <c r="C167" s="2" t="s">
        <v>187</v>
      </c>
      <c r="D167" s="2">
        <v>2025</v>
      </c>
      <c r="J167" s="2" t="s">
        <v>186</v>
      </c>
      <c r="K167" s="2" t="s">
        <v>187</v>
      </c>
      <c r="L167" s="2">
        <v>2025</v>
      </c>
      <c r="M167" s="2" t="str">
        <f>IF(sum!A160="AT",sum!B160,"*")</f>
        <v>OTH-SpHeat_ELE1</v>
      </c>
      <c r="N167" s="2"/>
      <c r="O167" s="2">
        <f>IF(sum!A160="AT",sum!E160,"*")</f>
        <v>0.0225463256534911</v>
      </c>
      <c r="R167" s="2" t="s">
        <v>186</v>
      </c>
      <c r="S167" s="2" t="s">
        <v>187</v>
      </c>
      <c r="T167" s="2">
        <v>2025</v>
      </c>
      <c r="U167" s="2" t="str">
        <f>IF(sum!A160="BC",sum!B160,"*")</f>
        <v>*</v>
      </c>
      <c r="V167" s="2"/>
      <c r="W167" s="2" t="str">
        <f>IF(sum!A160="BC",sum!E160,"*")</f>
        <v>*</v>
      </c>
      <c r="Z167" s="2" t="s">
        <v>186</v>
      </c>
      <c r="AA167" s="2" t="s">
        <v>187</v>
      </c>
      <c r="AB167" s="2">
        <v>2025</v>
      </c>
      <c r="AC167" s="2" t="str">
        <f>IF(sum!A160="MA",sum!B160,"*")</f>
        <v>*</v>
      </c>
      <c r="AD167" s="2"/>
      <c r="AE167" s="2" t="str">
        <f>IF(sum!A160="MA",sum!E160,"*")</f>
        <v>*</v>
      </c>
      <c r="AH167" s="2" t="s">
        <v>186</v>
      </c>
      <c r="AI167" s="2" t="s">
        <v>187</v>
      </c>
      <c r="AJ167" s="2">
        <v>2025</v>
      </c>
      <c r="AK167" s="2" t="str">
        <f>IF(sum!A160="ON",sum!B160,"*")</f>
        <v>*</v>
      </c>
      <c r="AL167" s="2"/>
      <c r="AM167" s="2" t="str">
        <f>IF(sum!A160="ON",sum!E160,"*")</f>
        <v>*</v>
      </c>
      <c r="AP167" s="4" t="s">
        <v>186</v>
      </c>
      <c r="AQ167" s="4" t="s">
        <v>187</v>
      </c>
      <c r="AR167" s="4">
        <v>2025</v>
      </c>
      <c r="AS167" s="2" t="str">
        <f>IF(sum!A160="QU",sum!B160,"*")</f>
        <v>*</v>
      </c>
      <c r="AT167" s="2"/>
      <c r="AU167" s="2" t="str">
        <f>IF(sum!A160="QU",sum!E160,"*")</f>
        <v>*</v>
      </c>
      <c r="AX167" s="2" t="s">
        <v>186</v>
      </c>
      <c r="AY167" s="2" t="s">
        <v>187</v>
      </c>
      <c r="AZ167" s="2">
        <v>2025</v>
      </c>
      <c r="BA167" s="2" t="str">
        <f>IF(sum!A160="SA",sum!B160,"*")</f>
        <v>*</v>
      </c>
      <c r="BB167" s="2"/>
      <c r="BC167" s="2" t="str">
        <f>IF(sum!A160="SA",sum!E160,"*")</f>
        <v>*</v>
      </c>
    </row>
    <row r="168" spans="2:55">
      <c r="B168" s="4" t="s">
        <v>186</v>
      </c>
      <c r="C168" s="4" t="s">
        <v>187</v>
      </c>
      <c r="D168" s="4">
        <v>2025</v>
      </c>
      <c r="J168" s="4" t="s">
        <v>186</v>
      </c>
      <c r="K168" s="4" t="s">
        <v>187</v>
      </c>
      <c r="L168" s="4">
        <v>2025</v>
      </c>
      <c r="M168" s="2" t="str">
        <f>IF(sum!A161="AT",sum!B161,"*")</f>
        <v>R_ES-APP-CD_ELC1</v>
      </c>
      <c r="N168" s="2"/>
      <c r="O168" s="2">
        <f>IF(sum!A161="AT",sum!E161,"*")</f>
        <v>1.10425045918762</v>
      </c>
      <c r="R168" s="4" t="s">
        <v>186</v>
      </c>
      <c r="S168" s="4" t="s">
        <v>187</v>
      </c>
      <c r="T168" s="4">
        <v>2025</v>
      </c>
      <c r="U168" s="2" t="str">
        <f>IF(sum!A161="BC",sum!B161,"*")</f>
        <v>*</v>
      </c>
      <c r="V168" s="2"/>
      <c r="W168" s="2" t="str">
        <f>IF(sum!A161="BC",sum!E161,"*")</f>
        <v>*</v>
      </c>
      <c r="Z168" s="4" t="s">
        <v>186</v>
      </c>
      <c r="AA168" s="4" t="s">
        <v>187</v>
      </c>
      <c r="AB168" s="4">
        <v>2025</v>
      </c>
      <c r="AC168" s="2" t="str">
        <f>IF(sum!A161="MA",sum!B161,"*")</f>
        <v>*</v>
      </c>
      <c r="AD168" s="2"/>
      <c r="AE168" s="2" t="str">
        <f>IF(sum!A161="MA",sum!E161,"*")</f>
        <v>*</v>
      </c>
      <c r="AH168" s="4" t="s">
        <v>186</v>
      </c>
      <c r="AI168" s="4" t="s">
        <v>187</v>
      </c>
      <c r="AJ168" s="4">
        <v>2025</v>
      </c>
      <c r="AK168" s="2" t="str">
        <f>IF(sum!A161="ON",sum!B161,"*")</f>
        <v>*</v>
      </c>
      <c r="AL168" s="2"/>
      <c r="AM168" s="2" t="str">
        <f>IF(sum!A161="ON",sum!E161,"*")</f>
        <v>*</v>
      </c>
      <c r="AP168" s="2" t="s">
        <v>186</v>
      </c>
      <c r="AQ168" s="2" t="s">
        <v>187</v>
      </c>
      <c r="AR168" s="2">
        <v>2025</v>
      </c>
      <c r="AS168" s="2" t="str">
        <f>IF(sum!A161="QU",sum!B161,"*")</f>
        <v>*</v>
      </c>
      <c r="AT168" s="2"/>
      <c r="AU168" s="2" t="str">
        <f>IF(sum!A161="QU",sum!E161,"*")</f>
        <v>*</v>
      </c>
      <c r="AX168" s="4" t="s">
        <v>186</v>
      </c>
      <c r="AY168" s="4" t="s">
        <v>187</v>
      </c>
      <c r="AZ168" s="4">
        <v>2025</v>
      </c>
      <c r="BA168" s="2" t="str">
        <f>IF(sum!A161="SA",sum!B161,"*")</f>
        <v>*</v>
      </c>
      <c r="BB168" s="2"/>
      <c r="BC168" s="2" t="str">
        <f>IF(sum!A161="SA",sum!E161,"*")</f>
        <v>*</v>
      </c>
    </row>
    <row r="169" spans="2:55">
      <c r="B169" s="2" t="s">
        <v>186</v>
      </c>
      <c r="C169" s="2" t="s">
        <v>187</v>
      </c>
      <c r="D169" s="2">
        <v>2025</v>
      </c>
      <c r="J169" s="2" t="s">
        <v>186</v>
      </c>
      <c r="K169" s="2" t="s">
        <v>187</v>
      </c>
      <c r="L169" s="2">
        <v>2025</v>
      </c>
      <c r="M169" s="2" t="str">
        <f>IF(sum!A162="AT",sum!B162,"*")</f>
        <v>R_ES-APP-CW_ELC1</v>
      </c>
      <c r="N169" s="2"/>
      <c r="O169" s="2">
        <f>IF(sum!A162="AT",sum!E162,"*")</f>
        <v>0.139563286392886</v>
      </c>
      <c r="R169" s="2" t="s">
        <v>186</v>
      </c>
      <c r="S169" s="2" t="s">
        <v>187</v>
      </c>
      <c r="T169" s="2">
        <v>2025</v>
      </c>
      <c r="U169" s="2" t="str">
        <f>IF(sum!A162="BC",sum!B162,"*")</f>
        <v>*</v>
      </c>
      <c r="V169" s="2"/>
      <c r="W169" s="2" t="str">
        <f>IF(sum!A162="BC",sum!E162,"*")</f>
        <v>*</v>
      </c>
      <c r="Z169" s="2" t="s">
        <v>186</v>
      </c>
      <c r="AA169" s="2" t="s">
        <v>187</v>
      </c>
      <c r="AB169" s="2">
        <v>2025</v>
      </c>
      <c r="AC169" s="2" t="str">
        <f>IF(sum!A162="MA",sum!B162,"*")</f>
        <v>*</v>
      </c>
      <c r="AD169" s="2"/>
      <c r="AE169" s="2" t="str">
        <f>IF(sum!A162="MA",sum!E162,"*")</f>
        <v>*</v>
      </c>
      <c r="AH169" s="2" t="s">
        <v>186</v>
      </c>
      <c r="AI169" s="2" t="s">
        <v>187</v>
      </c>
      <c r="AJ169" s="2">
        <v>2025</v>
      </c>
      <c r="AK169" s="2" t="str">
        <f>IF(sum!A162="ON",sum!B162,"*")</f>
        <v>*</v>
      </c>
      <c r="AL169" s="2"/>
      <c r="AM169" s="2" t="str">
        <f>IF(sum!A162="ON",sum!E162,"*")</f>
        <v>*</v>
      </c>
      <c r="AP169" s="4" t="s">
        <v>186</v>
      </c>
      <c r="AQ169" s="4" t="s">
        <v>187</v>
      </c>
      <c r="AR169" s="4">
        <v>2025</v>
      </c>
      <c r="AS169" s="2" t="str">
        <f>IF(sum!A162="QU",sum!B162,"*")</f>
        <v>*</v>
      </c>
      <c r="AT169" s="2"/>
      <c r="AU169" s="2" t="str">
        <f>IF(sum!A162="QU",sum!E162,"*")</f>
        <v>*</v>
      </c>
      <c r="AX169" s="2" t="s">
        <v>186</v>
      </c>
      <c r="AY169" s="2" t="s">
        <v>187</v>
      </c>
      <c r="AZ169" s="2">
        <v>2025</v>
      </c>
      <c r="BA169" s="2" t="str">
        <f>IF(sum!A162="SA",sum!B162,"*")</f>
        <v>*</v>
      </c>
      <c r="BB169" s="2"/>
      <c r="BC169" s="2" t="str">
        <f>IF(sum!A162="SA",sum!E162,"*")</f>
        <v>*</v>
      </c>
    </row>
    <row r="170" spans="2:55">
      <c r="B170" s="2" t="s">
        <v>186</v>
      </c>
      <c r="C170" s="2" t="s">
        <v>187</v>
      </c>
      <c r="D170" s="2">
        <v>2025</v>
      </c>
      <c r="J170" s="2" t="s">
        <v>186</v>
      </c>
      <c r="K170" s="2" t="s">
        <v>187</v>
      </c>
      <c r="L170" s="2">
        <v>2025</v>
      </c>
      <c r="M170" s="2" t="str">
        <f>IF(sum!A163="AT",sum!B163,"*")</f>
        <v>R_ES-APP-DW_ELC1</v>
      </c>
      <c r="N170" s="2"/>
      <c r="O170" s="2">
        <f>IF(sum!A163="AT",sum!E163,"*")</f>
        <v>0.377096629479791</v>
      </c>
      <c r="R170" s="2" t="s">
        <v>186</v>
      </c>
      <c r="S170" s="2" t="s">
        <v>187</v>
      </c>
      <c r="T170" s="2">
        <v>2025</v>
      </c>
      <c r="U170" s="2" t="str">
        <f>IF(sum!A163="BC",sum!B163,"*")</f>
        <v>*</v>
      </c>
      <c r="V170" s="2"/>
      <c r="W170" s="2" t="str">
        <f>IF(sum!A163="BC",sum!E163,"*")</f>
        <v>*</v>
      </c>
      <c r="Z170" s="2" t="s">
        <v>186</v>
      </c>
      <c r="AA170" s="2" t="s">
        <v>187</v>
      </c>
      <c r="AB170" s="2">
        <v>2025</v>
      </c>
      <c r="AC170" s="2" t="str">
        <f>IF(sum!A163="MA",sum!B163,"*")</f>
        <v>*</v>
      </c>
      <c r="AD170" s="2"/>
      <c r="AE170" s="2" t="str">
        <f>IF(sum!A163="MA",sum!E163,"*")</f>
        <v>*</v>
      </c>
      <c r="AH170" s="2" t="s">
        <v>186</v>
      </c>
      <c r="AI170" s="2" t="s">
        <v>187</v>
      </c>
      <c r="AJ170" s="2">
        <v>2025</v>
      </c>
      <c r="AK170" s="2" t="str">
        <f>IF(sum!A163="ON",sum!B163,"*")</f>
        <v>*</v>
      </c>
      <c r="AL170" s="2"/>
      <c r="AM170" s="2" t="str">
        <f>IF(sum!A163="ON",sum!E163,"*")</f>
        <v>*</v>
      </c>
      <c r="AP170" s="2" t="s">
        <v>186</v>
      </c>
      <c r="AQ170" s="2" t="s">
        <v>187</v>
      </c>
      <c r="AR170" s="2">
        <v>2025</v>
      </c>
      <c r="AS170" s="2" t="str">
        <f>IF(sum!A163="QU",sum!B163,"*")</f>
        <v>*</v>
      </c>
      <c r="AT170" s="2"/>
      <c r="AU170" s="2" t="str">
        <f>IF(sum!A163="QU",sum!E163,"*")</f>
        <v>*</v>
      </c>
      <c r="AX170" s="2" t="s">
        <v>186</v>
      </c>
      <c r="AY170" s="2" t="s">
        <v>187</v>
      </c>
      <c r="AZ170" s="2">
        <v>2025</v>
      </c>
      <c r="BA170" s="2" t="str">
        <f>IF(sum!A163="SA",sum!B163,"*")</f>
        <v>*</v>
      </c>
      <c r="BB170" s="2"/>
      <c r="BC170" s="2" t="str">
        <f>IF(sum!A163="SA",sum!E163,"*")</f>
        <v>*</v>
      </c>
    </row>
    <row r="171" spans="2:55">
      <c r="B171" s="4" t="s">
        <v>186</v>
      </c>
      <c r="C171" s="4" t="s">
        <v>187</v>
      </c>
      <c r="D171" s="4">
        <v>2025</v>
      </c>
      <c r="J171" s="4" t="s">
        <v>186</v>
      </c>
      <c r="K171" s="4" t="s">
        <v>187</v>
      </c>
      <c r="L171" s="4">
        <v>2025</v>
      </c>
      <c r="M171" s="2" t="str">
        <f>IF(sum!A164="AT",sum!B164,"*")</f>
        <v>R_ES-APP-FR_ELC1</v>
      </c>
      <c r="N171" s="2"/>
      <c r="O171" s="2">
        <f>IF(sum!A164="AT",sum!E164,"*")</f>
        <v>0.0971849174593713</v>
      </c>
      <c r="R171" s="4" t="s">
        <v>186</v>
      </c>
      <c r="S171" s="4" t="s">
        <v>187</v>
      </c>
      <c r="T171" s="4">
        <v>2025</v>
      </c>
      <c r="U171" s="2" t="str">
        <f>IF(sum!A164="BC",sum!B164,"*")</f>
        <v>*</v>
      </c>
      <c r="V171" s="2"/>
      <c r="W171" s="2" t="str">
        <f>IF(sum!A164="BC",sum!E164,"*")</f>
        <v>*</v>
      </c>
      <c r="Z171" s="4" t="s">
        <v>186</v>
      </c>
      <c r="AA171" s="4" t="s">
        <v>187</v>
      </c>
      <c r="AB171" s="4">
        <v>2025</v>
      </c>
      <c r="AC171" s="2" t="str">
        <f>IF(sum!A164="MA",sum!B164,"*")</f>
        <v>*</v>
      </c>
      <c r="AD171" s="2"/>
      <c r="AE171" s="2" t="str">
        <f>IF(sum!A164="MA",sum!E164,"*")</f>
        <v>*</v>
      </c>
      <c r="AH171" s="4" t="s">
        <v>186</v>
      </c>
      <c r="AI171" s="4" t="s">
        <v>187</v>
      </c>
      <c r="AJ171" s="4">
        <v>2025</v>
      </c>
      <c r="AK171" s="2" t="str">
        <f>IF(sum!A164="ON",sum!B164,"*")</f>
        <v>*</v>
      </c>
      <c r="AL171" s="2"/>
      <c r="AM171" s="2" t="str">
        <f>IF(sum!A164="ON",sum!E164,"*")</f>
        <v>*</v>
      </c>
      <c r="AP171" s="4" t="s">
        <v>186</v>
      </c>
      <c r="AQ171" s="4" t="s">
        <v>187</v>
      </c>
      <c r="AR171" s="4">
        <v>2025</v>
      </c>
      <c r="AS171" s="2" t="str">
        <f>IF(sum!A164="QU",sum!B164,"*")</f>
        <v>*</v>
      </c>
      <c r="AT171" s="2"/>
      <c r="AU171" s="2" t="str">
        <f>IF(sum!A164="QU",sum!E164,"*")</f>
        <v>*</v>
      </c>
      <c r="AX171" s="4" t="s">
        <v>186</v>
      </c>
      <c r="AY171" s="4" t="s">
        <v>187</v>
      </c>
      <c r="AZ171" s="4">
        <v>2025</v>
      </c>
      <c r="BA171" s="2" t="str">
        <f>IF(sum!A164="SA",sum!B164,"*")</f>
        <v>*</v>
      </c>
      <c r="BB171" s="2"/>
      <c r="BC171" s="2" t="str">
        <f>IF(sum!A164="SA",sum!E164,"*")</f>
        <v>*</v>
      </c>
    </row>
    <row r="172" spans="2:55">
      <c r="B172" s="2" t="s">
        <v>186</v>
      </c>
      <c r="C172" s="2" t="s">
        <v>187</v>
      </c>
      <c r="D172" s="2">
        <v>2025</v>
      </c>
      <c r="J172" s="2" t="s">
        <v>186</v>
      </c>
      <c r="K172" s="2" t="s">
        <v>187</v>
      </c>
      <c r="L172" s="2">
        <v>2025</v>
      </c>
      <c r="M172" s="2" t="str">
        <f>IF(sum!A165="AT",sum!B165,"*")</f>
        <v>R_ES-APP-OTH_ELC1</v>
      </c>
      <c r="N172" s="2"/>
      <c r="O172" s="2">
        <f>IF(sum!A165="AT",sum!E165,"*")</f>
        <v>1.19316269007705</v>
      </c>
      <c r="R172" s="2" t="s">
        <v>186</v>
      </c>
      <c r="S172" s="2" t="s">
        <v>187</v>
      </c>
      <c r="T172" s="2">
        <v>2025</v>
      </c>
      <c r="U172" s="2" t="str">
        <f>IF(sum!A165="BC",sum!B165,"*")</f>
        <v>*</v>
      </c>
      <c r="V172" s="2"/>
      <c r="W172" s="2" t="str">
        <f>IF(sum!A165="BC",sum!E165,"*")</f>
        <v>*</v>
      </c>
      <c r="Z172" s="2" t="s">
        <v>186</v>
      </c>
      <c r="AA172" s="2" t="s">
        <v>187</v>
      </c>
      <c r="AB172" s="2">
        <v>2025</v>
      </c>
      <c r="AC172" s="2" t="str">
        <f>IF(sum!A165="MA",sum!B165,"*")</f>
        <v>*</v>
      </c>
      <c r="AD172" s="2"/>
      <c r="AE172" s="2" t="str">
        <f>IF(sum!A165="MA",sum!E165,"*")</f>
        <v>*</v>
      </c>
      <c r="AH172" s="2" t="s">
        <v>186</v>
      </c>
      <c r="AI172" s="2" t="s">
        <v>187</v>
      </c>
      <c r="AJ172" s="2">
        <v>2025</v>
      </c>
      <c r="AK172" s="2" t="str">
        <f>IF(sum!A165="ON",sum!B165,"*")</f>
        <v>*</v>
      </c>
      <c r="AL172" s="2"/>
      <c r="AM172" s="2" t="str">
        <f>IF(sum!A165="ON",sum!E165,"*")</f>
        <v>*</v>
      </c>
      <c r="AP172" s="2" t="s">
        <v>186</v>
      </c>
      <c r="AQ172" s="2" t="s">
        <v>187</v>
      </c>
      <c r="AR172" s="2">
        <v>2025</v>
      </c>
      <c r="AS172" s="2" t="str">
        <f>IF(sum!A165="QU",sum!B165,"*")</f>
        <v>*</v>
      </c>
      <c r="AT172" s="2"/>
      <c r="AU172" s="2" t="str">
        <f>IF(sum!A165="QU",sum!E165,"*")</f>
        <v>*</v>
      </c>
      <c r="AX172" s="2" t="s">
        <v>186</v>
      </c>
      <c r="AY172" s="2" t="s">
        <v>187</v>
      </c>
      <c r="AZ172" s="2">
        <v>2025</v>
      </c>
      <c r="BA172" s="2" t="str">
        <f>IF(sum!A165="SA",sum!B165,"*")</f>
        <v>*</v>
      </c>
      <c r="BB172" s="2"/>
      <c r="BC172" s="2" t="str">
        <f>IF(sum!A165="SA",sum!E165,"*")</f>
        <v>*</v>
      </c>
    </row>
    <row r="173" spans="2:55">
      <c r="B173" s="2" t="s">
        <v>186</v>
      </c>
      <c r="C173" s="2" t="s">
        <v>187</v>
      </c>
      <c r="D173" s="2">
        <v>2025</v>
      </c>
      <c r="J173" s="2" t="s">
        <v>186</v>
      </c>
      <c r="K173" s="2" t="s">
        <v>187</v>
      </c>
      <c r="L173" s="2">
        <v>2025</v>
      </c>
      <c r="M173" s="2" t="str">
        <f>IF(sum!A166="AT",sum!B166,"*")</f>
        <v>R_ES-APP-RA_ELC1</v>
      </c>
      <c r="N173" s="2"/>
      <c r="O173" s="2">
        <f>IF(sum!A166="AT",sum!E166,"*")</f>
        <v>0.792799129619304</v>
      </c>
      <c r="R173" s="2" t="s">
        <v>186</v>
      </c>
      <c r="S173" s="2" t="s">
        <v>187</v>
      </c>
      <c r="T173" s="2">
        <v>2025</v>
      </c>
      <c r="U173" s="2" t="str">
        <f>IF(sum!A166="BC",sum!B166,"*")</f>
        <v>*</v>
      </c>
      <c r="V173" s="2"/>
      <c r="W173" s="2" t="str">
        <f>IF(sum!A166="BC",sum!E166,"*")</f>
        <v>*</v>
      </c>
      <c r="Z173" s="2" t="s">
        <v>186</v>
      </c>
      <c r="AA173" s="2" t="s">
        <v>187</v>
      </c>
      <c r="AB173" s="2">
        <v>2025</v>
      </c>
      <c r="AC173" s="2" t="str">
        <f>IF(sum!A166="MA",sum!B166,"*")</f>
        <v>*</v>
      </c>
      <c r="AD173" s="2"/>
      <c r="AE173" s="2" t="str">
        <f>IF(sum!A166="MA",sum!E166,"*")</f>
        <v>*</v>
      </c>
      <c r="AH173" s="2" t="s">
        <v>186</v>
      </c>
      <c r="AI173" s="2" t="s">
        <v>187</v>
      </c>
      <c r="AJ173" s="2">
        <v>2025</v>
      </c>
      <c r="AK173" s="2" t="str">
        <f>IF(sum!A166="ON",sum!B166,"*")</f>
        <v>*</v>
      </c>
      <c r="AL173" s="2"/>
      <c r="AM173" s="2" t="str">
        <f>IF(sum!A166="ON",sum!E166,"*")</f>
        <v>*</v>
      </c>
      <c r="AP173" s="4" t="s">
        <v>186</v>
      </c>
      <c r="AQ173" s="4" t="s">
        <v>187</v>
      </c>
      <c r="AR173" s="4">
        <v>2025</v>
      </c>
      <c r="AS173" s="2" t="str">
        <f>IF(sum!A166="QU",sum!B166,"*")</f>
        <v>*</v>
      </c>
      <c r="AT173" s="2"/>
      <c r="AU173" s="2" t="str">
        <f>IF(sum!A166="QU",sum!E166,"*")</f>
        <v>*</v>
      </c>
      <c r="AX173" s="2" t="s">
        <v>186</v>
      </c>
      <c r="AY173" s="2" t="s">
        <v>187</v>
      </c>
      <c r="AZ173" s="2">
        <v>2025</v>
      </c>
      <c r="BA173" s="2" t="str">
        <f>IF(sum!A166="SA",sum!B166,"*")</f>
        <v>*</v>
      </c>
      <c r="BB173" s="2"/>
      <c r="BC173" s="2" t="str">
        <f>IF(sum!A166="SA",sum!E166,"*")</f>
        <v>*</v>
      </c>
    </row>
    <row r="174" spans="2:55">
      <c r="B174" s="4" t="s">
        <v>186</v>
      </c>
      <c r="C174" s="4" t="s">
        <v>187</v>
      </c>
      <c r="D174" s="4">
        <v>2025</v>
      </c>
      <c r="J174" s="4" t="s">
        <v>186</v>
      </c>
      <c r="K174" s="4" t="s">
        <v>187</v>
      </c>
      <c r="L174" s="4">
        <v>2025</v>
      </c>
      <c r="M174" s="2" t="str">
        <f>IF(sum!A167="AT",sum!B167,"*")</f>
        <v>R_ES-APP-RE_ELC1</v>
      </c>
      <c r="N174" s="2"/>
      <c r="O174" s="2">
        <f>IF(sum!A167="AT",sum!E167,"*")</f>
        <v>0.232477812405274</v>
      </c>
      <c r="R174" s="4" t="s">
        <v>186</v>
      </c>
      <c r="S174" s="4" t="s">
        <v>187</v>
      </c>
      <c r="T174" s="4">
        <v>2025</v>
      </c>
      <c r="U174" s="2" t="str">
        <f>IF(sum!A167="BC",sum!B167,"*")</f>
        <v>*</v>
      </c>
      <c r="V174" s="2"/>
      <c r="W174" s="2" t="str">
        <f>IF(sum!A167="BC",sum!E167,"*")</f>
        <v>*</v>
      </c>
      <c r="Z174" s="4" t="s">
        <v>186</v>
      </c>
      <c r="AA174" s="4" t="s">
        <v>187</v>
      </c>
      <c r="AB174" s="4">
        <v>2025</v>
      </c>
      <c r="AC174" s="2" t="str">
        <f>IF(sum!A167="MA",sum!B167,"*")</f>
        <v>*</v>
      </c>
      <c r="AD174" s="2"/>
      <c r="AE174" s="2" t="str">
        <f>IF(sum!A167="MA",sum!E167,"*")</f>
        <v>*</v>
      </c>
      <c r="AH174" s="4" t="s">
        <v>186</v>
      </c>
      <c r="AI174" s="4" t="s">
        <v>187</v>
      </c>
      <c r="AJ174" s="4">
        <v>2025</v>
      </c>
      <c r="AK174" s="2" t="str">
        <f>IF(sum!A167="ON",sum!B167,"*")</f>
        <v>*</v>
      </c>
      <c r="AL174" s="2"/>
      <c r="AM174" s="2" t="str">
        <f>IF(sum!A167="ON",sum!E167,"*")</f>
        <v>*</v>
      </c>
      <c r="AP174" s="2" t="s">
        <v>186</v>
      </c>
      <c r="AQ174" s="2" t="s">
        <v>187</v>
      </c>
      <c r="AR174" s="2">
        <v>2025</v>
      </c>
      <c r="AS174" s="2" t="str">
        <f>IF(sum!A167="QU",sum!B167,"*")</f>
        <v>*</v>
      </c>
      <c r="AT174" s="2"/>
      <c r="AU174" s="2" t="str">
        <f>IF(sum!A167="QU",sum!E167,"*")</f>
        <v>*</v>
      </c>
      <c r="AX174" s="4" t="s">
        <v>186</v>
      </c>
      <c r="AY174" s="4" t="s">
        <v>187</v>
      </c>
      <c r="AZ174" s="4">
        <v>2025</v>
      </c>
      <c r="BA174" s="2" t="str">
        <f>IF(sum!A167="SA",sum!B167,"*")</f>
        <v>*</v>
      </c>
      <c r="BB174" s="2"/>
      <c r="BC174" s="2" t="str">
        <f>IF(sum!A167="SA",sum!E167,"*")</f>
        <v>*</v>
      </c>
    </row>
    <row r="175" spans="2:55">
      <c r="B175" s="2" t="s">
        <v>186</v>
      </c>
      <c r="C175" s="2" t="s">
        <v>187</v>
      </c>
      <c r="D175" s="2">
        <v>2025</v>
      </c>
      <c r="J175" s="2" t="s">
        <v>186</v>
      </c>
      <c r="K175" s="2" t="s">
        <v>187</v>
      </c>
      <c r="L175" s="2">
        <v>2025</v>
      </c>
      <c r="M175" s="2" t="str">
        <f>IF(sum!A168="AT",sum!B168,"*")</f>
        <v>R_ES-LI_ELC1</v>
      </c>
      <c r="N175" s="2"/>
      <c r="O175" s="2">
        <f>IF(sum!A168="AT",sum!E168,"*")</f>
        <v>1.62385508067718</v>
      </c>
      <c r="R175" s="2" t="s">
        <v>186</v>
      </c>
      <c r="S175" s="2" t="s">
        <v>187</v>
      </c>
      <c r="T175" s="2">
        <v>2025</v>
      </c>
      <c r="U175" s="2" t="str">
        <f>IF(sum!A168="BC",sum!B168,"*")</f>
        <v>*</v>
      </c>
      <c r="V175" s="2"/>
      <c r="W175" s="2" t="str">
        <f>IF(sum!A168="BC",sum!E168,"*")</f>
        <v>*</v>
      </c>
      <c r="Z175" s="2" t="s">
        <v>186</v>
      </c>
      <c r="AA175" s="2" t="s">
        <v>187</v>
      </c>
      <c r="AB175" s="2">
        <v>2025</v>
      </c>
      <c r="AC175" s="2" t="str">
        <f>IF(sum!A168="MA",sum!B168,"*")</f>
        <v>*</v>
      </c>
      <c r="AD175" s="2"/>
      <c r="AE175" s="2" t="str">
        <f>IF(sum!A168="MA",sum!E168,"*")</f>
        <v>*</v>
      </c>
      <c r="AH175" s="2" t="s">
        <v>186</v>
      </c>
      <c r="AI175" s="2" t="s">
        <v>187</v>
      </c>
      <c r="AJ175" s="2">
        <v>2025</v>
      </c>
      <c r="AK175" s="2" t="str">
        <f>IF(sum!A168="ON",sum!B168,"*")</f>
        <v>*</v>
      </c>
      <c r="AL175" s="2"/>
      <c r="AM175" s="2" t="str">
        <f>IF(sum!A168="ON",sum!E168,"*")</f>
        <v>*</v>
      </c>
      <c r="AP175" s="4" t="s">
        <v>186</v>
      </c>
      <c r="AQ175" s="4" t="s">
        <v>187</v>
      </c>
      <c r="AR175" s="4">
        <v>2025</v>
      </c>
      <c r="AS175" s="2" t="str">
        <f>IF(sum!A168="QU",sum!B168,"*")</f>
        <v>*</v>
      </c>
      <c r="AT175" s="2"/>
      <c r="AU175" s="2" t="str">
        <f>IF(sum!A168="QU",sum!E168,"*")</f>
        <v>*</v>
      </c>
      <c r="AX175" s="2" t="s">
        <v>186</v>
      </c>
      <c r="AY175" s="2" t="s">
        <v>187</v>
      </c>
      <c r="AZ175" s="2">
        <v>2025</v>
      </c>
      <c r="BA175" s="2" t="str">
        <f>IF(sum!A168="SA",sum!B168,"*")</f>
        <v>*</v>
      </c>
      <c r="BB175" s="2"/>
      <c r="BC175" s="2" t="str">
        <f>IF(sum!A168="SA",sum!E168,"*")</f>
        <v>*</v>
      </c>
    </row>
    <row r="176" spans="2:55">
      <c r="B176" s="2" t="s">
        <v>186</v>
      </c>
      <c r="C176" s="2" t="s">
        <v>187</v>
      </c>
      <c r="D176" s="2">
        <v>2025</v>
      </c>
      <c r="J176" s="2" t="s">
        <v>186</v>
      </c>
      <c r="K176" s="2" t="s">
        <v>187</v>
      </c>
      <c r="L176" s="2">
        <v>2025</v>
      </c>
      <c r="M176" s="2" t="str">
        <f>IF(sum!A169="AT",sum!B169,"*")</f>
        <v>R_ES-SC-AP_ELC1_ROOM_CENTRAL</v>
      </c>
      <c r="N176" s="2"/>
      <c r="O176" s="2">
        <f>IF(sum!A169="AT",sum!E169,"*")</f>
        <v>0.0340807232737052</v>
      </c>
      <c r="R176" s="2" t="s">
        <v>186</v>
      </c>
      <c r="S176" s="2" t="s">
        <v>187</v>
      </c>
      <c r="T176" s="2">
        <v>2025</v>
      </c>
      <c r="U176" s="2" t="str">
        <f>IF(sum!A169="BC",sum!B169,"*")</f>
        <v>*</v>
      </c>
      <c r="V176" s="2"/>
      <c r="W176" s="2" t="str">
        <f>IF(sum!A169="BC",sum!E169,"*")</f>
        <v>*</v>
      </c>
      <c r="Z176" s="2" t="s">
        <v>186</v>
      </c>
      <c r="AA176" s="2" t="s">
        <v>187</v>
      </c>
      <c r="AB176" s="2">
        <v>2025</v>
      </c>
      <c r="AC176" s="2" t="str">
        <f>IF(sum!A169="MA",sum!B169,"*")</f>
        <v>*</v>
      </c>
      <c r="AD176" s="2"/>
      <c r="AE176" s="2" t="str">
        <f>IF(sum!A169="MA",sum!E169,"*")</f>
        <v>*</v>
      </c>
      <c r="AH176" s="2" t="s">
        <v>186</v>
      </c>
      <c r="AI176" s="2" t="s">
        <v>187</v>
      </c>
      <c r="AJ176" s="2">
        <v>2025</v>
      </c>
      <c r="AK176" s="2" t="str">
        <f>IF(sum!A169="ON",sum!B169,"*")</f>
        <v>*</v>
      </c>
      <c r="AL176" s="2"/>
      <c r="AM176" s="2" t="str">
        <f>IF(sum!A169="ON",sum!E169,"*")</f>
        <v>*</v>
      </c>
      <c r="AP176" s="2" t="s">
        <v>186</v>
      </c>
      <c r="AQ176" s="2" t="s">
        <v>187</v>
      </c>
      <c r="AR176" s="2">
        <v>2025</v>
      </c>
      <c r="AS176" s="2" t="str">
        <f>IF(sum!A169="QU",sum!B169,"*")</f>
        <v>*</v>
      </c>
      <c r="AT176" s="2"/>
      <c r="AU176" s="2" t="str">
        <f>IF(sum!A169="QU",sum!E169,"*")</f>
        <v>*</v>
      </c>
      <c r="AX176" s="2" t="s">
        <v>186</v>
      </c>
      <c r="AY176" s="2" t="s">
        <v>187</v>
      </c>
      <c r="AZ176" s="2">
        <v>2025</v>
      </c>
      <c r="BA176" s="2" t="str">
        <f>IF(sum!A169="SA",sum!B169,"*")</f>
        <v>*</v>
      </c>
      <c r="BB176" s="2"/>
      <c r="BC176" s="2" t="str">
        <f>IF(sum!A169="SA",sum!E169,"*")</f>
        <v>*</v>
      </c>
    </row>
    <row r="177" spans="2:55">
      <c r="B177" s="4" t="s">
        <v>186</v>
      </c>
      <c r="C177" s="4" t="s">
        <v>187</v>
      </c>
      <c r="D177" s="4">
        <v>2025</v>
      </c>
      <c r="J177" s="4" t="s">
        <v>186</v>
      </c>
      <c r="K177" s="4" t="s">
        <v>187</v>
      </c>
      <c r="L177" s="4">
        <v>2025</v>
      </c>
      <c r="M177" s="2" t="str">
        <f>IF(sum!A170="AT",sum!B170,"*")</f>
        <v>R_ES-SC-MOB_ELC1_ROOM_CENTRAL</v>
      </c>
      <c r="N177" s="2"/>
      <c r="O177" s="2">
        <f>IF(sum!A170="AT",sum!E170,"*")</f>
        <v>0.00630010058351018</v>
      </c>
      <c r="R177" s="4" t="s">
        <v>186</v>
      </c>
      <c r="S177" s="4" t="s">
        <v>187</v>
      </c>
      <c r="T177" s="4">
        <v>2025</v>
      </c>
      <c r="U177" s="2" t="str">
        <f>IF(sum!A170="BC",sum!B170,"*")</f>
        <v>*</v>
      </c>
      <c r="V177" s="2"/>
      <c r="W177" s="2" t="str">
        <f>IF(sum!A170="BC",sum!E170,"*")</f>
        <v>*</v>
      </c>
      <c r="Z177" s="4" t="s">
        <v>186</v>
      </c>
      <c r="AA177" s="4" t="s">
        <v>187</v>
      </c>
      <c r="AB177" s="4">
        <v>2025</v>
      </c>
      <c r="AC177" s="2" t="str">
        <f>IF(sum!A170="MA",sum!B170,"*")</f>
        <v>*</v>
      </c>
      <c r="AD177" s="2"/>
      <c r="AE177" s="2" t="str">
        <f>IF(sum!A170="MA",sum!E170,"*")</f>
        <v>*</v>
      </c>
      <c r="AH177" s="4" t="s">
        <v>186</v>
      </c>
      <c r="AI177" s="4" t="s">
        <v>187</v>
      </c>
      <c r="AJ177" s="4">
        <v>2025</v>
      </c>
      <c r="AK177" s="2" t="str">
        <f>IF(sum!A170="ON",sum!B170,"*")</f>
        <v>*</v>
      </c>
      <c r="AL177" s="2"/>
      <c r="AM177" s="2" t="str">
        <f>IF(sum!A170="ON",sum!E170,"*")</f>
        <v>*</v>
      </c>
      <c r="AP177" s="4" t="s">
        <v>186</v>
      </c>
      <c r="AQ177" s="4" t="s">
        <v>187</v>
      </c>
      <c r="AR177" s="4">
        <v>2025</v>
      </c>
      <c r="AS177" s="2" t="str">
        <f>IF(sum!A170="QU",sum!B170,"*")</f>
        <v>*</v>
      </c>
      <c r="AT177" s="2"/>
      <c r="AU177" s="2" t="str">
        <f>IF(sum!A170="QU",sum!E170,"*")</f>
        <v>*</v>
      </c>
      <c r="AX177" s="4" t="s">
        <v>186</v>
      </c>
      <c r="AY177" s="4" t="s">
        <v>187</v>
      </c>
      <c r="AZ177" s="4">
        <v>2025</v>
      </c>
      <c r="BA177" s="2" t="str">
        <f>IF(sum!A170="SA",sum!B170,"*")</f>
        <v>*</v>
      </c>
      <c r="BB177" s="2"/>
      <c r="BC177" s="2" t="str">
        <f>IF(sum!A170="SA",sum!E170,"*")</f>
        <v>*</v>
      </c>
    </row>
    <row r="178" spans="2:55">
      <c r="B178" s="2" t="s">
        <v>186</v>
      </c>
      <c r="C178" s="2" t="s">
        <v>187</v>
      </c>
      <c r="D178" s="2">
        <v>2025</v>
      </c>
      <c r="J178" s="2" t="s">
        <v>186</v>
      </c>
      <c r="K178" s="2" t="s">
        <v>187</v>
      </c>
      <c r="L178" s="2">
        <v>2025</v>
      </c>
      <c r="M178" s="2" t="str">
        <f>IF(sum!A171="AT",sum!B171,"*")</f>
        <v>R_ES-SC-SA_ELC1_ROOM_CENTRAL</v>
      </c>
      <c r="N178" s="2"/>
      <c r="O178" s="2">
        <f>IF(sum!A171="AT",sum!E171,"*")</f>
        <v>0.013412164536481</v>
      </c>
      <c r="R178" s="2" t="s">
        <v>186</v>
      </c>
      <c r="S178" s="2" t="s">
        <v>187</v>
      </c>
      <c r="T178" s="2">
        <v>2025</v>
      </c>
      <c r="U178" s="2" t="str">
        <f>IF(sum!A171="BC",sum!B171,"*")</f>
        <v>*</v>
      </c>
      <c r="V178" s="2"/>
      <c r="W178" s="2" t="str">
        <f>IF(sum!A171="BC",sum!E171,"*")</f>
        <v>*</v>
      </c>
      <c r="Z178" s="2" t="s">
        <v>186</v>
      </c>
      <c r="AA178" s="2" t="s">
        <v>187</v>
      </c>
      <c r="AB178" s="2">
        <v>2025</v>
      </c>
      <c r="AC178" s="2" t="str">
        <f>IF(sum!A171="MA",sum!B171,"*")</f>
        <v>*</v>
      </c>
      <c r="AD178" s="2"/>
      <c r="AE178" s="2" t="str">
        <f>IF(sum!A171="MA",sum!E171,"*")</f>
        <v>*</v>
      </c>
      <c r="AH178" s="2" t="s">
        <v>186</v>
      </c>
      <c r="AI178" s="2" t="s">
        <v>187</v>
      </c>
      <c r="AJ178" s="2">
        <v>2025</v>
      </c>
      <c r="AK178" s="2" t="str">
        <f>IF(sum!A171="ON",sum!B171,"*")</f>
        <v>*</v>
      </c>
      <c r="AL178" s="2"/>
      <c r="AM178" s="2" t="str">
        <f>IF(sum!A171="ON",sum!E171,"*")</f>
        <v>*</v>
      </c>
      <c r="AP178" s="2" t="s">
        <v>186</v>
      </c>
      <c r="AQ178" s="2" t="s">
        <v>187</v>
      </c>
      <c r="AR178" s="2">
        <v>2025</v>
      </c>
      <c r="AS178" s="2" t="str">
        <f>IF(sum!A171="QU",sum!B171,"*")</f>
        <v>*</v>
      </c>
      <c r="AT178" s="2"/>
      <c r="AU178" s="2" t="str">
        <f>IF(sum!A171="QU",sum!E171,"*")</f>
        <v>*</v>
      </c>
      <c r="AX178" s="2" t="s">
        <v>186</v>
      </c>
      <c r="AY178" s="2" t="s">
        <v>187</v>
      </c>
      <c r="AZ178" s="2">
        <v>2025</v>
      </c>
      <c r="BA178" s="2" t="str">
        <f>IF(sum!A171="SA",sum!B171,"*")</f>
        <v>*</v>
      </c>
      <c r="BB178" s="2"/>
      <c r="BC178" s="2" t="str">
        <f>IF(sum!A171="SA",sum!E171,"*")</f>
        <v>*</v>
      </c>
    </row>
    <row r="179" spans="2:55">
      <c r="B179" s="2" t="s">
        <v>186</v>
      </c>
      <c r="C179" s="2" t="s">
        <v>187</v>
      </c>
      <c r="D179" s="2">
        <v>2025</v>
      </c>
      <c r="J179" s="2" t="s">
        <v>186</v>
      </c>
      <c r="K179" s="2" t="s">
        <v>187</v>
      </c>
      <c r="L179" s="2">
        <v>2025</v>
      </c>
      <c r="M179" s="2" t="str">
        <f>IF(sum!A172="AT",sum!B172,"*")</f>
        <v>R_ES-SC-SD_ELC1_ROOM_CENTRAL</v>
      </c>
      <c r="N179" s="2"/>
      <c r="O179" s="2">
        <f>IF(sum!A172="AT",sum!E172,"*")</f>
        <v>0.118118784168754</v>
      </c>
      <c r="R179" s="2" t="s">
        <v>186</v>
      </c>
      <c r="S179" s="2" t="s">
        <v>187</v>
      </c>
      <c r="T179" s="2">
        <v>2025</v>
      </c>
      <c r="U179" s="2" t="str">
        <f>IF(sum!A172="BC",sum!B172,"*")</f>
        <v>*</v>
      </c>
      <c r="V179" s="2"/>
      <c r="W179" s="2" t="str">
        <f>IF(sum!A172="BC",sum!E172,"*")</f>
        <v>*</v>
      </c>
      <c r="Z179" s="2" t="s">
        <v>186</v>
      </c>
      <c r="AA179" s="2" t="s">
        <v>187</v>
      </c>
      <c r="AB179" s="2">
        <v>2025</v>
      </c>
      <c r="AC179" s="2" t="str">
        <f>IF(sum!A172="MA",sum!B172,"*")</f>
        <v>*</v>
      </c>
      <c r="AD179" s="2"/>
      <c r="AE179" s="2" t="str">
        <f>IF(sum!A172="MA",sum!E172,"*")</f>
        <v>*</v>
      </c>
      <c r="AH179" s="2" t="s">
        <v>186</v>
      </c>
      <c r="AI179" s="2" t="s">
        <v>187</v>
      </c>
      <c r="AJ179" s="2">
        <v>2025</v>
      </c>
      <c r="AK179" s="2" t="str">
        <f>IF(sum!A172="ON",sum!B172,"*")</f>
        <v>*</v>
      </c>
      <c r="AL179" s="2"/>
      <c r="AM179" s="2" t="str">
        <f>IF(sum!A172="ON",sum!E172,"*")</f>
        <v>*</v>
      </c>
      <c r="AP179" s="4" t="s">
        <v>186</v>
      </c>
      <c r="AQ179" s="4" t="s">
        <v>187</v>
      </c>
      <c r="AR179" s="4">
        <v>2025</v>
      </c>
      <c r="AS179" s="2" t="str">
        <f>IF(sum!A172="QU",sum!B172,"*")</f>
        <v>*</v>
      </c>
      <c r="AT179" s="2"/>
      <c r="AU179" s="2" t="str">
        <f>IF(sum!A172="QU",sum!E172,"*")</f>
        <v>*</v>
      </c>
      <c r="AX179" s="2" t="s">
        <v>186</v>
      </c>
      <c r="AY179" s="2" t="s">
        <v>187</v>
      </c>
      <c r="AZ179" s="2">
        <v>2025</v>
      </c>
      <c r="BA179" s="2" t="str">
        <f>IF(sum!A172="SA",sum!B172,"*")</f>
        <v>*</v>
      </c>
      <c r="BB179" s="2"/>
      <c r="BC179" s="2" t="str">
        <f>IF(sum!A172="SA",sum!E172,"*")</f>
        <v>*</v>
      </c>
    </row>
    <row r="180" spans="2:55">
      <c r="B180" s="4" t="s">
        <v>186</v>
      </c>
      <c r="C180" s="4" t="s">
        <v>187</v>
      </c>
      <c r="D180" s="4">
        <v>2025</v>
      </c>
      <c r="J180" s="4" t="s">
        <v>186</v>
      </c>
      <c r="K180" s="4" t="s">
        <v>187</v>
      </c>
      <c r="L180" s="4">
        <v>2025</v>
      </c>
      <c r="M180" s="2" t="str">
        <f>IF(sum!A173="AT",sum!B173,"*")</f>
        <v>R_ES-SH-AP_ELC1</v>
      </c>
      <c r="N180" s="2"/>
      <c r="O180" s="2">
        <f>IF(sum!A173="AT",sum!E173,"*")</f>
        <v>0</v>
      </c>
      <c r="R180" s="4" t="s">
        <v>186</v>
      </c>
      <c r="S180" s="4" t="s">
        <v>187</v>
      </c>
      <c r="T180" s="4">
        <v>2025</v>
      </c>
      <c r="U180" s="2" t="str">
        <f>IF(sum!A173="BC",sum!B173,"*")</f>
        <v>*</v>
      </c>
      <c r="V180" s="2"/>
      <c r="W180" s="2" t="str">
        <f>IF(sum!A173="BC",sum!E173,"*")</f>
        <v>*</v>
      </c>
      <c r="Z180" s="4" t="s">
        <v>186</v>
      </c>
      <c r="AA180" s="4" t="s">
        <v>187</v>
      </c>
      <c r="AB180" s="4">
        <v>2025</v>
      </c>
      <c r="AC180" s="2" t="str">
        <f>IF(sum!A173="MA",sum!B173,"*")</f>
        <v>*</v>
      </c>
      <c r="AD180" s="2"/>
      <c r="AE180" s="2" t="str">
        <f>IF(sum!A173="MA",sum!E173,"*")</f>
        <v>*</v>
      </c>
      <c r="AH180" s="4" t="s">
        <v>186</v>
      </c>
      <c r="AI180" s="4" t="s">
        <v>187</v>
      </c>
      <c r="AJ180" s="4">
        <v>2025</v>
      </c>
      <c r="AK180" s="2" t="str">
        <f>IF(sum!A173="ON",sum!B173,"*")</f>
        <v>*</v>
      </c>
      <c r="AL180" s="2"/>
      <c r="AM180" s="2" t="str">
        <f>IF(sum!A173="ON",sum!E173,"*")</f>
        <v>*</v>
      </c>
      <c r="AP180" s="2" t="s">
        <v>186</v>
      </c>
      <c r="AQ180" s="2" t="s">
        <v>187</v>
      </c>
      <c r="AR180" s="2">
        <v>2025</v>
      </c>
      <c r="AS180" s="2" t="str">
        <f>IF(sum!A173="QU",sum!B173,"*")</f>
        <v>*</v>
      </c>
      <c r="AT180" s="2"/>
      <c r="AU180" s="2" t="str">
        <f>IF(sum!A173="QU",sum!E173,"*")</f>
        <v>*</v>
      </c>
      <c r="AX180" s="4" t="s">
        <v>186</v>
      </c>
      <c r="AY180" s="4" t="s">
        <v>187</v>
      </c>
      <c r="AZ180" s="4">
        <v>2025</v>
      </c>
      <c r="BA180" s="2" t="str">
        <f>IF(sum!A173="SA",sum!B173,"*")</f>
        <v>*</v>
      </c>
      <c r="BB180" s="2"/>
      <c r="BC180" s="2" t="str">
        <f>IF(sum!A173="SA",sum!E173,"*")</f>
        <v>*</v>
      </c>
    </row>
    <row r="181" spans="2:55">
      <c r="B181" s="2" t="s">
        <v>186</v>
      </c>
      <c r="C181" s="2" t="s">
        <v>187</v>
      </c>
      <c r="D181" s="2">
        <v>2025</v>
      </c>
      <c r="J181" s="2" t="s">
        <v>186</v>
      </c>
      <c r="K181" s="2" t="s">
        <v>187</v>
      </c>
      <c r="L181" s="2">
        <v>2025</v>
      </c>
      <c r="M181" s="2" t="str">
        <f>IF(sum!A174="AT",sum!B174,"*")</f>
        <v>R_ES-SH-AP_HET1</v>
      </c>
      <c r="N181" s="2"/>
      <c r="O181" s="2">
        <f>IF(sum!A174="AT",sum!E174,"*")</f>
        <v>0.0556001180031759</v>
      </c>
      <c r="R181" s="2" t="s">
        <v>186</v>
      </c>
      <c r="S181" s="2" t="s">
        <v>187</v>
      </c>
      <c r="T181" s="2">
        <v>2025</v>
      </c>
      <c r="U181" s="2" t="str">
        <f>IF(sum!A174="BC",sum!B174,"*")</f>
        <v>*</v>
      </c>
      <c r="V181" s="2"/>
      <c r="W181" s="2" t="str">
        <f>IF(sum!A174="BC",sum!E174,"*")</f>
        <v>*</v>
      </c>
      <c r="Z181" s="2" t="s">
        <v>186</v>
      </c>
      <c r="AA181" s="2" t="s">
        <v>187</v>
      </c>
      <c r="AB181" s="2">
        <v>2025</v>
      </c>
      <c r="AC181" s="2" t="str">
        <f>IF(sum!A174="MA",sum!B174,"*")</f>
        <v>*</v>
      </c>
      <c r="AD181" s="2"/>
      <c r="AE181" s="2" t="str">
        <f>IF(sum!A174="MA",sum!E174,"*")</f>
        <v>*</v>
      </c>
      <c r="AH181" s="2" t="s">
        <v>186</v>
      </c>
      <c r="AI181" s="2" t="s">
        <v>187</v>
      </c>
      <c r="AJ181" s="2">
        <v>2025</v>
      </c>
      <c r="AK181" s="2" t="str">
        <f>IF(sum!A174="ON",sum!B174,"*")</f>
        <v>*</v>
      </c>
      <c r="AL181" s="2"/>
      <c r="AM181" s="2" t="str">
        <f>IF(sum!A174="ON",sum!E174,"*")</f>
        <v>*</v>
      </c>
      <c r="AP181" s="4" t="s">
        <v>186</v>
      </c>
      <c r="AQ181" s="4" t="s">
        <v>187</v>
      </c>
      <c r="AR181" s="4">
        <v>2025</v>
      </c>
      <c r="AS181" s="2" t="str">
        <f>IF(sum!A174="QU",sum!B174,"*")</f>
        <v>*</v>
      </c>
      <c r="AT181" s="2"/>
      <c r="AU181" s="2" t="str">
        <f>IF(sum!A174="QU",sum!E174,"*")</f>
        <v>*</v>
      </c>
      <c r="AX181" s="2" t="s">
        <v>186</v>
      </c>
      <c r="AY181" s="2" t="s">
        <v>187</v>
      </c>
      <c r="AZ181" s="2">
        <v>2025</v>
      </c>
      <c r="BA181" s="2" t="str">
        <f>IF(sum!A174="SA",sum!B174,"*")</f>
        <v>*</v>
      </c>
      <c r="BB181" s="2"/>
      <c r="BC181" s="2" t="str">
        <f>IF(sum!A174="SA",sum!E174,"*")</f>
        <v>*</v>
      </c>
    </row>
    <row r="182" spans="2:55">
      <c r="B182" s="2" t="s">
        <v>186</v>
      </c>
      <c r="C182" s="2" t="s">
        <v>187</v>
      </c>
      <c r="D182" s="2">
        <v>2025</v>
      </c>
      <c r="J182" s="2" t="s">
        <v>186</v>
      </c>
      <c r="K182" s="2" t="s">
        <v>187</v>
      </c>
      <c r="L182" s="2">
        <v>2025</v>
      </c>
      <c r="M182" s="2" t="str">
        <f>IF(sum!A175="AT",sum!B175,"*")</f>
        <v>R_ES-SH-MOB_ELC1</v>
      </c>
      <c r="N182" s="2"/>
      <c r="O182" s="2">
        <f>IF(sum!A175="AT",sum!E175,"*")</f>
        <v>0</v>
      </c>
      <c r="R182" s="2" t="s">
        <v>186</v>
      </c>
      <c r="S182" s="2" t="s">
        <v>187</v>
      </c>
      <c r="T182" s="2">
        <v>2025</v>
      </c>
      <c r="U182" s="2" t="str">
        <f>IF(sum!A175="BC",sum!B175,"*")</f>
        <v>*</v>
      </c>
      <c r="V182" s="2"/>
      <c r="W182" s="2" t="str">
        <f>IF(sum!A175="BC",sum!E175,"*")</f>
        <v>*</v>
      </c>
      <c r="Z182" s="2" t="s">
        <v>186</v>
      </c>
      <c r="AA182" s="2" t="s">
        <v>187</v>
      </c>
      <c r="AB182" s="2">
        <v>2025</v>
      </c>
      <c r="AC182" s="2" t="str">
        <f>IF(sum!A175="MA",sum!B175,"*")</f>
        <v>*</v>
      </c>
      <c r="AD182" s="2"/>
      <c r="AE182" s="2" t="str">
        <f>IF(sum!A175="MA",sum!E175,"*")</f>
        <v>*</v>
      </c>
      <c r="AH182" s="2" t="s">
        <v>186</v>
      </c>
      <c r="AI182" s="2" t="s">
        <v>187</v>
      </c>
      <c r="AJ182" s="2">
        <v>2025</v>
      </c>
      <c r="AK182" s="2" t="str">
        <f>IF(sum!A175="ON",sum!B175,"*")</f>
        <v>*</v>
      </c>
      <c r="AL182" s="2"/>
      <c r="AM182" s="2" t="str">
        <f>IF(sum!A175="ON",sum!E175,"*")</f>
        <v>*</v>
      </c>
      <c r="AP182" s="2" t="s">
        <v>186</v>
      </c>
      <c r="AQ182" s="2" t="s">
        <v>187</v>
      </c>
      <c r="AR182" s="2">
        <v>2025</v>
      </c>
      <c r="AS182" s="2" t="str">
        <f>IF(sum!A175="QU",sum!B175,"*")</f>
        <v>*</v>
      </c>
      <c r="AT182" s="2"/>
      <c r="AU182" s="2" t="str">
        <f>IF(sum!A175="QU",sum!E175,"*")</f>
        <v>*</v>
      </c>
      <c r="AX182" s="2" t="s">
        <v>186</v>
      </c>
      <c r="AY182" s="2" t="s">
        <v>187</v>
      </c>
      <c r="AZ182" s="2">
        <v>2025</v>
      </c>
      <c r="BA182" s="2" t="str">
        <f>IF(sum!A175="SA",sum!B175,"*")</f>
        <v>*</v>
      </c>
      <c r="BB182" s="2"/>
      <c r="BC182" s="2" t="str">
        <f>IF(sum!A175="SA",sum!E175,"*")</f>
        <v>*</v>
      </c>
    </row>
    <row r="183" spans="2:55">
      <c r="B183" s="4" t="s">
        <v>186</v>
      </c>
      <c r="C183" s="4" t="s">
        <v>187</v>
      </c>
      <c r="D183" s="4">
        <v>2025</v>
      </c>
      <c r="J183" s="4" t="s">
        <v>186</v>
      </c>
      <c r="K183" s="4" t="s">
        <v>187</v>
      </c>
      <c r="L183" s="4">
        <v>2025</v>
      </c>
      <c r="M183" s="2" t="str">
        <f>IF(sum!A176="AT",sum!B176,"*")</f>
        <v>R_ES-SH-MOB_GAS_HE1</v>
      </c>
      <c r="N183" s="2"/>
      <c r="O183" s="2">
        <f>IF(sum!A176="AT",sum!E176,"*")</f>
        <v>0</v>
      </c>
      <c r="R183" s="4" t="s">
        <v>186</v>
      </c>
      <c r="S183" s="4" t="s">
        <v>187</v>
      </c>
      <c r="T183" s="4">
        <v>2025</v>
      </c>
      <c r="U183" s="2" t="str">
        <f>IF(sum!A176="BC",sum!B176,"*")</f>
        <v>*</v>
      </c>
      <c r="V183" s="2"/>
      <c r="W183" s="2" t="str">
        <f>IF(sum!A176="BC",sum!E176,"*")</f>
        <v>*</v>
      </c>
      <c r="Z183" s="4" t="s">
        <v>186</v>
      </c>
      <c r="AA183" s="4" t="s">
        <v>187</v>
      </c>
      <c r="AB183" s="4">
        <v>2025</v>
      </c>
      <c r="AC183" s="2" t="str">
        <f>IF(sum!A176="MA",sum!B176,"*")</f>
        <v>*</v>
      </c>
      <c r="AD183" s="2"/>
      <c r="AE183" s="2" t="str">
        <f>IF(sum!A176="MA",sum!E176,"*")</f>
        <v>*</v>
      </c>
      <c r="AH183" s="4" t="s">
        <v>186</v>
      </c>
      <c r="AI183" s="4" t="s">
        <v>187</v>
      </c>
      <c r="AJ183" s="4">
        <v>2025</v>
      </c>
      <c r="AK183" s="2" t="str">
        <f>IF(sum!A176="ON",sum!B176,"*")</f>
        <v>*</v>
      </c>
      <c r="AL183" s="2"/>
      <c r="AM183" s="2" t="str">
        <f>IF(sum!A176="ON",sum!E176,"*")</f>
        <v>*</v>
      </c>
      <c r="AP183" s="4" t="s">
        <v>186</v>
      </c>
      <c r="AQ183" s="4" t="s">
        <v>187</v>
      </c>
      <c r="AR183" s="4">
        <v>2025</v>
      </c>
      <c r="AS183" s="2" t="str">
        <f>IF(sum!A176="QU",sum!B176,"*")</f>
        <v>*</v>
      </c>
      <c r="AT183" s="2"/>
      <c r="AU183" s="2" t="str">
        <f>IF(sum!A176="QU",sum!E176,"*")</f>
        <v>*</v>
      </c>
      <c r="AX183" s="4" t="s">
        <v>186</v>
      </c>
      <c r="AY183" s="4" t="s">
        <v>187</v>
      </c>
      <c r="AZ183" s="4">
        <v>2025</v>
      </c>
      <c r="BA183" s="2" t="str">
        <f>IF(sum!A176="SA",sum!B176,"*")</f>
        <v>*</v>
      </c>
      <c r="BB183" s="2"/>
      <c r="BC183" s="2" t="str">
        <f>IF(sum!A176="SA",sum!E176,"*")</f>
        <v>*</v>
      </c>
    </row>
    <row r="184" spans="2:55">
      <c r="B184" s="2" t="s">
        <v>186</v>
      </c>
      <c r="C184" s="2" t="s">
        <v>187</v>
      </c>
      <c r="D184" s="2">
        <v>2025</v>
      </c>
      <c r="J184" s="2" t="s">
        <v>186</v>
      </c>
      <c r="K184" s="2" t="s">
        <v>187</v>
      </c>
      <c r="L184" s="2">
        <v>2025</v>
      </c>
      <c r="M184" s="2" t="str">
        <f>IF(sum!A177="AT",sum!B177,"*")</f>
        <v>R_ES-SH-MOB_HET1</v>
      </c>
      <c r="N184" s="2"/>
      <c r="O184" s="2">
        <f>IF(sum!A177="AT",sum!E177,"*")</f>
        <v>0</v>
      </c>
      <c r="R184" s="2" t="s">
        <v>186</v>
      </c>
      <c r="S184" s="2" t="s">
        <v>187</v>
      </c>
      <c r="T184" s="2">
        <v>2025</v>
      </c>
      <c r="U184" s="2" t="str">
        <f>IF(sum!A177="BC",sum!B177,"*")</f>
        <v>*</v>
      </c>
      <c r="V184" s="2"/>
      <c r="W184" s="2" t="str">
        <f>IF(sum!A177="BC",sum!E177,"*")</f>
        <v>*</v>
      </c>
      <c r="Z184" s="2" t="s">
        <v>186</v>
      </c>
      <c r="AA184" s="2" t="s">
        <v>187</v>
      </c>
      <c r="AB184" s="2">
        <v>2025</v>
      </c>
      <c r="AC184" s="2" t="str">
        <f>IF(sum!A177="MA",sum!B177,"*")</f>
        <v>*</v>
      </c>
      <c r="AD184" s="2"/>
      <c r="AE184" s="2" t="str">
        <f>IF(sum!A177="MA",sum!E177,"*")</f>
        <v>*</v>
      </c>
      <c r="AH184" s="2" t="s">
        <v>186</v>
      </c>
      <c r="AI184" s="2" t="s">
        <v>187</v>
      </c>
      <c r="AJ184" s="2">
        <v>2025</v>
      </c>
      <c r="AK184" s="2" t="str">
        <f>IF(sum!A177="ON",sum!B177,"*")</f>
        <v>*</v>
      </c>
      <c r="AL184" s="2"/>
      <c r="AM184" s="2" t="str">
        <f>IF(sum!A177="ON",sum!E177,"*")</f>
        <v>*</v>
      </c>
      <c r="AP184" s="2" t="s">
        <v>186</v>
      </c>
      <c r="AQ184" s="2" t="s">
        <v>187</v>
      </c>
      <c r="AR184" s="2">
        <v>2025</v>
      </c>
      <c r="AS184" s="2" t="str">
        <f>IF(sum!A177="QU",sum!B177,"*")</f>
        <v>*</v>
      </c>
      <c r="AT184" s="2"/>
      <c r="AU184" s="2" t="str">
        <f>IF(sum!A177="QU",sum!E177,"*")</f>
        <v>*</v>
      </c>
      <c r="AX184" s="2" t="s">
        <v>186</v>
      </c>
      <c r="AY184" s="2" t="s">
        <v>187</v>
      </c>
      <c r="AZ184" s="2">
        <v>2025</v>
      </c>
      <c r="BA184" s="2" t="str">
        <f>IF(sum!A177="SA",sum!B177,"*")</f>
        <v>*</v>
      </c>
      <c r="BB184" s="2"/>
      <c r="BC184" s="2" t="str">
        <f>IF(sum!A177="SA",sum!E177,"*")</f>
        <v>*</v>
      </c>
    </row>
    <row r="185" spans="2:55">
      <c r="B185" s="2" t="s">
        <v>186</v>
      </c>
      <c r="C185" s="2" t="s">
        <v>187</v>
      </c>
      <c r="D185" s="2">
        <v>2025</v>
      </c>
      <c r="J185" s="2" t="s">
        <v>186</v>
      </c>
      <c r="K185" s="2" t="s">
        <v>187</v>
      </c>
      <c r="L185" s="2">
        <v>2025</v>
      </c>
      <c r="M185" s="2" t="str">
        <f>IF(sum!A178="AT",sum!B178,"*")</f>
        <v>R_ES-SH-SA_ELC1</v>
      </c>
      <c r="N185" s="2"/>
      <c r="O185" s="2">
        <f>IF(sum!A178="AT",sum!E178,"*")</f>
        <v>0</v>
      </c>
      <c r="R185" s="2" t="s">
        <v>186</v>
      </c>
      <c r="S185" s="2" t="s">
        <v>187</v>
      </c>
      <c r="T185" s="2">
        <v>2025</v>
      </c>
      <c r="U185" s="2" t="str">
        <f>IF(sum!A178="BC",sum!B178,"*")</f>
        <v>*</v>
      </c>
      <c r="V185" s="2"/>
      <c r="W185" s="2" t="str">
        <f>IF(sum!A178="BC",sum!E178,"*")</f>
        <v>*</v>
      </c>
      <c r="Z185" s="2" t="s">
        <v>186</v>
      </c>
      <c r="AA185" s="2" t="s">
        <v>187</v>
      </c>
      <c r="AB185" s="2">
        <v>2025</v>
      </c>
      <c r="AC185" s="2" t="str">
        <f>IF(sum!A178="MA",sum!B178,"*")</f>
        <v>*</v>
      </c>
      <c r="AD185" s="2"/>
      <c r="AE185" s="2" t="str">
        <f>IF(sum!A178="MA",sum!E178,"*")</f>
        <v>*</v>
      </c>
      <c r="AH185" s="2" t="s">
        <v>186</v>
      </c>
      <c r="AI185" s="2" t="s">
        <v>187</v>
      </c>
      <c r="AJ185" s="2">
        <v>2025</v>
      </c>
      <c r="AK185" s="2" t="str">
        <f>IF(sum!A178="ON",sum!B178,"*")</f>
        <v>*</v>
      </c>
      <c r="AL185" s="2"/>
      <c r="AM185" s="2" t="str">
        <f>IF(sum!A178="ON",sum!E178,"*")</f>
        <v>*</v>
      </c>
      <c r="AP185" s="4" t="s">
        <v>186</v>
      </c>
      <c r="AQ185" s="4" t="s">
        <v>187</v>
      </c>
      <c r="AR185" s="4">
        <v>2025</v>
      </c>
      <c r="AS185" s="2" t="str">
        <f>IF(sum!A178="QU",sum!B178,"*")</f>
        <v>*</v>
      </c>
      <c r="AT185" s="2"/>
      <c r="AU185" s="2" t="str">
        <f>IF(sum!A178="QU",sum!E178,"*")</f>
        <v>*</v>
      </c>
      <c r="AX185" s="2" t="s">
        <v>186</v>
      </c>
      <c r="AY185" s="2" t="s">
        <v>187</v>
      </c>
      <c r="AZ185" s="2">
        <v>2025</v>
      </c>
      <c r="BA185" s="2" t="str">
        <f>IF(sum!A178="SA",sum!B178,"*")</f>
        <v>*</v>
      </c>
      <c r="BB185" s="2"/>
      <c r="BC185" s="2" t="str">
        <f>IF(sum!A178="SA",sum!E178,"*")</f>
        <v>*</v>
      </c>
    </row>
    <row r="186" spans="2:55">
      <c r="B186" s="4" t="s">
        <v>186</v>
      </c>
      <c r="C186" s="4" t="s">
        <v>187</v>
      </c>
      <c r="D186" s="4">
        <v>2025</v>
      </c>
      <c r="J186" s="4" t="s">
        <v>186</v>
      </c>
      <c r="K186" s="4" t="s">
        <v>187</v>
      </c>
      <c r="L186" s="4">
        <v>2025</v>
      </c>
      <c r="M186" s="2" t="str">
        <f>IF(sum!A179="AT",sum!B179,"*")</f>
        <v>R_ES-SH-SA_HET1</v>
      </c>
      <c r="N186" s="2"/>
      <c r="O186" s="2">
        <f>IF(sum!A179="AT",sum!E179,"*")</f>
        <v>0.00122405651571691</v>
      </c>
      <c r="R186" s="4" t="s">
        <v>186</v>
      </c>
      <c r="S186" s="4" t="s">
        <v>187</v>
      </c>
      <c r="T186" s="4">
        <v>2025</v>
      </c>
      <c r="U186" s="2" t="str">
        <f>IF(sum!A179="BC",sum!B179,"*")</f>
        <v>*</v>
      </c>
      <c r="V186" s="2"/>
      <c r="W186" s="2" t="str">
        <f>IF(sum!A179="BC",sum!E179,"*")</f>
        <v>*</v>
      </c>
      <c r="Z186" s="4" t="s">
        <v>186</v>
      </c>
      <c r="AA186" s="4" t="s">
        <v>187</v>
      </c>
      <c r="AB186" s="4">
        <v>2025</v>
      </c>
      <c r="AC186" s="2" t="str">
        <f>IF(sum!A179="MA",sum!B179,"*")</f>
        <v>*</v>
      </c>
      <c r="AD186" s="2"/>
      <c r="AE186" s="2" t="str">
        <f>IF(sum!A179="MA",sum!E179,"*")</f>
        <v>*</v>
      </c>
      <c r="AH186" s="4" t="s">
        <v>186</v>
      </c>
      <c r="AI186" s="4" t="s">
        <v>187</v>
      </c>
      <c r="AJ186" s="4">
        <v>2025</v>
      </c>
      <c r="AK186" s="2" t="str">
        <f>IF(sum!A179="ON",sum!B179,"*")</f>
        <v>*</v>
      </c>
      <c r="AL186" s="2"/>
      <c r="AM186" s="2" t="str">
        <f>IF(sum!A179="ON",sum!E179,"*")</f>
        <v>*</v>
      </c>
      <c r="AP186" s="2" t="s">
        <v>186</v>
      </c>
      <c r="AQ186" s="2" t="s">
        <v>187</v>
      </c>
      <c r="AR186" s="2">
        <v>2025</v>
      </c>
      <c r="AS186" s="2" t="str">
        <f>IF(sum!A179="QU",sum!B179,"*")</f>
        <v>*</v>
      </c>
      <c r="AT186" s="2"/>
      <c r="AU186" s="2" t="str">
        <f>IF(sum!A179="QU",sum!E179,"*")</f>
        <v>*</v>
      </c>
      <c r="AX186" s="4" t="s">
        <v>186</v>
      </c>
      <c r="AY186" s="4" t="s">
        <v>187</v>
      </c>
      <c r="AZ186" s="4">
        <v>2025</v>
      </c>
      <c r="BA186" s="2" t="str">
        <f>IF(sum!A179="SA",sum!B179,"*")</f>
        <v>*</v>
      </c>
      <c r="BB186" s="2"/>
      <c r="BC186" s="2" t="str">
        <f>IF(sum!A179="SA",sum!E179,"*")</f>
        <v>*</v>
      </c>
    </row>
    <row r="187" spans="2:55">
      <c r="B187" s="2" t="s">
        <v>186</v>
      </c>
      <c r="C187" s="2" t="s">
        <v>187</v>
      </c>
      <c r="D187" s="2">
        <v>2025</v>
      </c>
      <c r="J187" s="2" t="s">
        <v>186</v>
      </c>
      <c r="K187" s="2" t="s">
        <v>187</v>
      </c>
      <c r="L187" s="2">
        <v>2025</v>
      </c>
      <c r="M187" s="2" t="str">
        <f>IF(sum!A180="AT",sum!B180,"*")</f>
        <v>R_ES-SH-SD_ELC1</v>
      </c>
      <c r="N187" s="2"/>
      <c r="O187" s="2">
        <f>IF(sum!A180="AT",sum!E180,"*")</f>
        <v>0</v>
      </c>
      <c r="R187" s="2" t="s">
        <v>186</v>
      </c>
      <c r="S187" s="2" t="s">
        <v>187</v>
      </c>
      <c r="T187" s="2">
        <v>2025</v>
      </c>
      <c r="U187" s="2" t="str">
        <f>IF(sum!A180="BC",sum!B180,"*")</f>
        <v>*</v>
      </c>
      <c r="V187" s="2"/>
      <c r="W187" s="2" t="str">
        <f>IF(sum!A180="BC",sum!E180,"*")</f>
        <v>*</v>
      </c>
      <c r="Z187" s="2" t="s">
        <v>186</v>
      </c>
      <c r="AA187" s="2" t="s">
        <v>187</v>
      </c>
      <c r="AB187" s="2">
        <v>2025</v>
      </c>
      <c r="AC187" s="2" t="str">
        <f>IF(sum!A180="MA",sum!B180,"*")</f>
        <v>*</v>
      </c>
      <c r="AD187" s="2"/>
      <c r="AE187" s="2" t="str">
        <f>IF(sum!A180="MA",sum!E180,"*")</f>
        <v>*</v>
      </c>
      <c r="AH187" s="2" t="s">
        <v>186</v>
      </c>
      <c r="AI187" s="2" t="s">
        <v>187</v>
      </c>
      <c r="AJ187" s="2">
        <v>2025</v>
      </c>
      <c r="AK187" s="2" t="str">
        <f>IF(sum!A180="ON",sum!B180,"*")</f>
        <v>*</v>
      </c>
      <c r="AL187" s="2"/>
      <c r="AM187" s="2" t="str">
        <f>IF(sum!A180="ON",sum!E180,"*")</f>
        <v>*</v>
      </c>
      <c r="AP187" s="4" t="s">
        <v>186</v>
      </c>
      <c r="AQ187" s="4" t="s">
        <v>187</v>
      </c>
      <c r="AR187" s="4">
        <v>2025</v>
      </c>
      <c r="AS187" s="2" t="str">
        <f>IF(sum!A180="QU",sum!B180,"*")</f>
        <v>*</v>
      </c>
      <c r="AT187" s="2"/>
      <c r="AU187" s="2" t="str">
        <f>IF(sum!A180="QU",sum!E180,"*")</f>
        <v>*</v>
      </c>
      <c r="AX187" s="2" t="s">
        <v>186</v>
      </c>
      <c r="AY187" s="2" t="s">
        <v>187</v>
      </c>
      <c r="AZ187" s="2">
        <v>2025</v>
      </c>
      <c r="BA187" s="2" t="str">
        <f>IF(sum!A180="SA",sum!B180,"*")</f>
        <v>*</v>
      </c>
      <c r="BB187" s="2"/>
      <c r="BC187" s="2" t="str">
        <f>IF(sum!A180="SA",sum!E180,"*")</f>
        <v>*</v>
      </c>
    </row>
    <row r="188" spans="2:55">
      <c r="B188" s="2" t="s">
        <v>186</v>
      </c>
      <c r="C188" s="2" t="s">
        <v>187</v>
      </c>
      <c r="D188" s="2">
        <v>2025</v>
      </c>
      <c r="J188" s="2" t="s">
        <v>186</v>
      </c>
      <c r="K188" s="2" t="s">
        <v>187</v>
      </c>
      <c r="L188" s="2">
        <v>2025</v>
      </c>
      <c r="M188" s="2" t="str">
        <f>IF(sum!A181="AT",sum!B181,"*")</f>
        <v>R_ES-SH-SD_GAS_HE1</v>
      </c>
      <c r="N188" s="2"/>
      <c r="O188" s="2">
        <f>IF(sum!A181="AT",sum!E181,"*")</f>
        <v>0</v>
      </c>
      <c r="R188" s="2" t="s">
        <v>186</v>
      </c>
      <c r="S188" s="2" t="s">
        <v>187</v>
      </c>
      <c r="T188" s="2">
        <v>2025</v>
      </c>
      <c r="U188" s="2" t="str">
        <f>IF(sum!A181="BC",sum!B181,"*")</f>
        <v>*</v>
      </c>
      <c r="V188" s="2"/>
      <c r="W188" s="2" t="str">
        <f>IF(sum!A181="BC",sum!E181,"*")</f>
        <v>*</v>
      </c>
      <c r="Z188" s="2" t="s">
        <v>186</v>
      </c>
      <c r="AA188" s="2" t="s">
        <v>187</v>
      </c>
      <c r="AB188" s="2">
        <v>2025</v>
      </c>
      <c r="AC188" s="2" t="str">
        <f>IF(sum!A181="MA",sum!B181,"*")</f>
        <v>*</v>
      </c>
      <c r="AD188" s="2"/>
      <c r="AE188" s="2" t="str">
        <f>IF(sum!A181="MA",sum!E181,"*")</f>
        <v>*</v>
      </c>
      <c r="AH188" s="2" t="s">
        <v>186</v>
      </c>
      <c r="AI188" s="2" t="s">
        <v>187</v>
      </c>
      <c r="AJ188" s="2">
        <v>2025</v>
      </c>
      <c r="AK188" s="2" t="str">
        <f>IF(sum!A181="ON",sum!B181,"*")</f>
        <v>*</v>
      </c>
      <c r="AL188" s="2"/>
      <c r="AM188" s="2" t="str">
        <f>IF(sum!A181="ON",sum!E181,"*")</f>
        <v>*</v>
      </c>
      <c r="AP188" s="2" t="s">
        <v>186</v>
      </c>
      <c r="AQ188" s="2" t="s">
        <v>187</v>
      </c>
      <c r="AR188" s="2">
        <v>2025</v>
      </c>
      <c r="AS188" s="2" t="str">
        <f>IF(sum!A181="QU",sum!B181,"*")</f>
        <v>*</v>
      </c>
      <c r="AT188" s="2"/>
      <c r="AU188" s="2" t="str">
        <f>IF(sum!A181="QU",sum!E181,"*")</f>
        <v>*</v>
      </c>
      <c r="AX188" s="2" t="s">
        <v>186</v>
      </c>
      <c r="AY188" s="2" t="s">
        <v>187</v>
      </c>
      <c r="AZ188" s="2">
        <v>2025</v>
      </c>
      <c r="BA188" s="2" t="str">
        <f>IF(sum!A181="SA",sum!B181,"*")</f>
        <v>*</v>
      </c>
      <c r="BB188" s="2"/>
      <c r="BC188" s="2" t="str">
        <f>IF(sum!A181="SA",sum!E181,"*")</f>
        <v>*</v>
      </c>
    </row>
    <row r="189" spans="2:55">
      <c r="B189" s="4" t="s">
        <v>186</v>
      </c>
      <c r="C189" s="4" t="s">
        <v>187</v>
      </c>
      <c r="D189" s="4">
        <v>2025</v>
      </c>
      <c r="J189" s="4" t="s">
        <v>186</v>
      </c>
      <c r="K189" s="4" t="s">
        <v>187</v>
      </c>
      <c r="L189" s="4">
        <v>2025</v>
      </c>
      <c r="M189" s="2" t="str">
        <f>IF(sum!A182="AT",sum!B182,"*")</f>
        <v>R_ES-SH-SD_HET1</v>
      </c>
      <c r="N189" s="2"/>
      <c r="O189" s="2">
        <f>IF(sum!A182="AT",sum!E182,"*")</f>
        <v>0.0251440760924323</v>
      </c>
      <c r="R189" s="4" t="s">
        <v>186</v>
      </c>
      <c r="S189" s="4" t="s">
        <v>187</v>
      </c>
      <c r="T189" s="4">
        <v>2025</v>
      </c>
      <c r="U189" s="2" t="str">
        <f>IF(sum!A182="BC",sum!B182,"*")</f>
        <v>*</v>
      </c>
      <c r="V189" s="2"/>
      <c r="W189" s="2" t="str">
        <f>IF(sum!A182="BC",sum!E182,"*")</f>
        <v>*</v>
      </c>
      <c r="Z189" s="4" t="s">
        <v>186</v>
      </c>
      <c r="AA189" s="4" t="s">
        <v>187</v>
      </c>
      <c r="AB189" s="4">
        <v>2025</v>
      </c>
      <c r="AC189" s="2" t="str">
        <f>IF(sum!A182="MA",sum!B182,"*")</f>
        <v>*</v>
      </c>
      <c r="AD189" s="2"/>
      <c r="AE189" s="2" t="str">
        <f>IF(sum!A182="MA",sum!E182,"*")</f>
        <v>*</v>
      </c>
      <c r="AH189" s="4" t="s">
        <v>186</v>
      </c>
      <c r="AI189" s="4" t="s">
        <v>187</v>
      </c>
      <c r="AJ189" s="4">
        <v>2025</v>
      </c>
      <c r="AK189" s="2" t="str">
        <f>IF(sum!A182="ON",sum!B182,"*")</f>
        <v>*</v>
      </c>
      <c r="AL189" s="2"/>
      <c r="AM189" s="2" t="str">
        <f>IF(sum!A182="ON",sum!E182,"*")</f>
        <v>*</v>
      </c>
      <c r="AP189" s="4" t="s">
        <v>186</v>
      </c>
      <c r="AQ189" s="4" t="s">
        <v>187</v>
      </c>
      <c r="AR189" s="4">
        <v>2025</v>
      </c>
      <c r="AS189" s="2" t="str">
        <f>IF(sum!A182="QU",sum!B182,"*")</f>
        <v>*</v>
      </c>
      <c r="AT189" s="2"/>
      <c r="AU189" s="2" t="str">
        <f>IF(sum!A182="QU",sum!E182,"*")</f>
        <v>*</v>
      </c>
      <c r="AX189" s="4" t="s">
        <v>186</v>
      </c>
      <c r="AY189" s="4" t="s">
        <v>187</v>
      </c>
      <c r="AZ189" s="4">
        <v>2025</v>
      </c>
      <c r="BA189" s="2" t="str">
        <f>IF(sum!A182="SA",sum!B182,"*")</f>
        <v>*</v>
      </c>
      <c r="BB189" s="2"/>
      <c r="BC189" s="2" t="str">
        <f>IF(sum!A182="SA",sum!E182,"*")</f>
        <v>*</v>
      </c>
    </row>
    <row r="190" spans="2:55">
      <c r="B190" s="2" t="s">
        <v>186</v>
      </c>
      <c r="C190" s="2" t="s">
        <v>187</v>
      </c>
      <c r="D190" s="2">
        <v>2025</v>
      </c>
      <c r="J190" s="2" t="s">
        <v>186</v>
      </c>
      <c r="K190" s="2" t="s">
        <v>187</v>
      </c>
      <c r="L190" s="2">
        <v>2025</v>
      </c>
      <c r="M190" s="2" t="str">
        <f>IF(sum!A183="AT",sum!B183,"*")</f>
        <v>R_ES-WH-AP_COAPRO1</v>
      </c>
      <c r="N190" s="2"/>
      <c r="O190" s="2">
        <f>IF(sum!A183="AT",sum!E183,"*")</f>
        <v>0.0254026202824599</v>
      </c>
      <c r="R190" s="2" t="s">
        <v>186</v>
      </c>
      <c r="S190" s="2" t="s">
        <v>187</v>
      </c>
      <c r="T190" s="2">
        <v>2025</v>
      </c>
      <c r="U190" s="2" t="str">
        <f>IF(sum!A183="BC",sum!B183,"*")</f>
        <v>*</v>
      </c>
      <c r="V190" s="2"/>
      <c r="W190" s="2" t="str">
        <f>IF(sum!A183="BC",sum!E183,"*")</f>
        <v>*</v>
      </c>
      <c r="Z190" s="2" t="s">
        <v>186</v>
      </c>
      <c r="AA190" s="2" t="s">
        <v>187</v>
      </c>
      <c r="AB190" s="2">
        <v>2025</v>
      </c>
      <c r="AC190" s="2" t="str">
        <f>IF(sum!A183="MA",sum!B183,"*")</f>
        <v>*</v>
      </c>
      <c r="AD190" s="2"/>
      <c r="AE190" s="2" t="str">
        <f>IF(sum!A183="MA",sum!E183,"*")</f>
        <v>*</v>
      </c>
      <c r="AH190" s="2" t="s">
        <v>186</v>
      </c>
      <c r="AI190" s="2" t="s">
        <v>187</v>
      </c>
      <c r="AJ190" s="2">
        <v>2025</v>
      </c>
      <c r="AK190" s="2" t="str">
        <f>IF(sum!A183="ON",sum!B183,"*")</f>
        <v>*</v>
      </c>
      <c r="AL190" s="2"/>
      <c r="AM190" s="2" t="str">
        <f>IF(sum!A183="ON",sum!E183,"*")</f>
        <v>*</v>
      </c>
      <c r="AP190" s="2" t="s">
        <v>186</v>
      </c>
      <c r="AQ190" s="2" t="s">
        <v>187</v>
      </c>
      <c r="AR190" s="2">
        <v>2025</v>
      </c>
      <c r="AS190" s="2" t="str">
        <f>IF(sum!A183="QU",sum!B183,"*")</f>
        <v>*</v>
      </c>
      <c r="AT190" s="2"/>
      <c r="AU190" s="2" t="str">
        <f>IF(sum!A183="QU",sum!E183,"*")</f>
        <v>*</v>
      </c>
      <c r="AX190" s="2" t="s">
        <v>186</v>
      </c>
      <c r="AY190" s="2" t="s">
        <v>187</v>
      </c>
      <c r="AZ190" s="2">
        <v>2025</v>
      </c>
      <c r="BA190" s="2" t="str">
        <f>IF(sum!A183="SA",sum!B183,"*")</f>
        <v>*</v>
      </c>
      <c r="BB190" s="2"/>
      <c r="BC190" s="2" t="str">
        <f>IF(sum!A183="SA",sum!E183,"*")</f>
        <v>*</v>
      </c>
    </row>
    <row r="191" spans="2:55">
      <c r="B191" s="2" t="s">
        <v>186</v>
      </c>
      <c r="C191" s="2" t="s">
        <v>187</v>
      </c>
      <c r="D191" s="2">
        <v>2025</v>
      </c>
      <c r="J191" s="2" t="s">
        <v>186</v>
      </c>
      <c r="K191" s="2" t="s">
        <v>187</v>
      </c>
      <c r="L191" s="2">
        <v>2025</v>
      </c>
      <c r="M191" s="2" t="str">
        <f>IF(sum!A184="AT",sum!B184,"*")</f>
        <v>R_ES-WH-AP_STEAM1</v>
      </c>
      <c r="N191" s="2"/>
      <c r="O191" s="2">
        <f>IF(sum!A184="AT",sum!E184,"*")</f>
        <v>0</v>
      </c>
      <c r="R191" s="2" t="s">
        <v>186</v>
      </c>
      <c r="S191" s="2" t="s">
        <v>187</v>
      </c>
      <c r="T191" s="2">
        <v>2025</v>
      </c>
      <c r="U191" s="2" t="str">
        <f>IF(sum!A184="BC",sum!B184,"*")</f>
        <v>*</v>
      </c>
      <c r="V191" s="2"/>
      <c r="W191" s="2" t="str">
        <f>IF(sum!A184="BC",sum!E184,"*")</f>
        <v>*</v>
      </c>
      <c r="Z191" s="2" t="s">
        <v>186</v>
      </c>
      <c r="AA191" s="2" t="s">
        <v>187</v>
      </c>
      <c r="AB191" s="2">
        <v>2025</v>
      </c>
      <c r="AC191" s="2" t="str">
        <f>IF(sum!A184="MA",sum!B184,"*")</f>
        <v>*</v>
      </c>
      <c r="AD191" s="2"/>
      <c r="AE191" s="2" t="str">
        <f>IF(sum!A184="MA",sum!E184,"*")</f>
        <v>*</v>
      </c>
      <c r="AH191" s="2" t="s">
        <v>186</v>
      </c>
      <c r="AI191" s="2" t="s">
        <v>187</v>
      </c>
      <c r="AJ191" s="2">
        <v>2025</v>
      </c>
      <c r="AK191" s="2" t="str">
        <f>IF(sum!A184="ON",sum!B184,"*")</f>
        <v>*</v>
      </c>
      <c r="AL191" s="2"/>
      <c r="AM191" s="2" t="str">
        <f>IF(sum!A184="ON",sum!E184,"*")</f>
        <v>*</v>
      </c>
      <c r="AP191" s="4" t="s">
        <v>186</v>
      </c>
      <c r="AQ191" s="4" t="s">
        <v>187</v>
      </c>
      <c r="AR191" s="4">
        <v>2025</v>
      </c>
      <c r="AS191" s="2" t="str">
        <f>IF(sum!A184="QU",sum!B184,"*")</f>
        <v>*</v>
      </c>
      <c r="AT191" s="2"/>
      <c r="AU191" s="2" t="str">
        <f>IF(sum!A184="QU",sum!E184,"*")</f>
        <v>*</v>
      </c>
      <c r="AX191" s="2" t="s">
        <v>186</v>
      </c>
      <c r="AY191" s="2" t="s">
        <v>187</v>
      </c>
      <c r="AZ191" s="2">
        <v>2025</v>
      </c>
      <c r="BA191" s="2" t="str">
        <f>IF(sum!A184="SA",sum!B184,"*")</f>
        <v>*</v>
      </c>
      <c r="BB191" s="2"/>
      <c r="BC191" s="2" t="str">
        <f>IF(sum!A184="SA",sum!E184,"*")</f>
        <v>*</v>
      </c>
    </row>
    <row r="192" spans="2:55">
      <c r="B192" s="4" t="s">
        <v>186</v>
      </c>
      <c r="C192" s="4" t="s">
        <v>187</v>
      </c>
      <c r="D192" s="4">
        <v>2025</v>
      </c>
      <c r="J192" s="4" t="s">
        <v>186</v>
      </c>
      <c r="K192" s="4" t="s">
        <v>187</v>
      </c>
      <c r="L192" s="4">
        <v>2025</v>
      </c>
      <c r="M192" s="2" t="str">
        <f>IF(sum!A185="AT",sum!B185,"*")</f>
        <v>R_ES-WH-MOB_COAPRO1</v>
      </c>
      <c r="N192" s="2"/>
      <c r="O192" s="2">
        <f>IF(sum!A185="AT",sum!E185,"*")</f>
        <v>0.00419611980311714</v>
      </c>
      <c r="R192" s="4" t="s">
        <v>186</v>
      </c>
      <c r="S192" s="4" t="s">
        <v>187</v>
      </c>
      <c r="T192" s="4">
        <v>2025</v>
      </c>
      <c r="U192" s="2" t="str">
        <f>IF(sum!A185="BC",sum!B185,"*")</f>
        <v>*</v>
      </c>
      <c r="V192" s="2"/>
      <c r="W192" s="2" t="str">
        <f>IF(sum!A185="BC",sum!E185,"*")</f>
        <v>*</v>
      </c>
      <c r="Z192" s="4" t="s">
        <v>186</v>
      </c>
      <c r="AA192" s="4" t="s">
        <v>187</v>
      </c>
      <c r="AB192" s="4">
        <v>2025</v>
      </c>
      <c r="AC192" s="2" t="str">
        <f>IF(sum!A185="MA",sum!B185,"*")</f>
        <v>*</v>
      </c>
      <c r="AD192" s="2"/>
      <c r="AE192" s="2" t="str">
        <f>IF(sum!A185="MA",sum!E185,"*")</f>
        <v>*</v>
      </c>
      <c r="AH192" s="4" t="s">
        <v>186</v>
      </c>
      <c r="AI192" s="4" t="s">
        <v>187</v>
      </c>
      <c r="AJ192" s="4">
        <v>2025</v>
      </c>
      <c r="AK192" s="2" t="str">
        <f>IF(sum!A185="ON",sum!B185,"*")</f>
        <v>*</v>
      </c>
      <c r="AL192" s="2"/>
      <c r="AM192" s="2" t="str">
        <f>IF(sum!A185="ON",sum!E185,"*")</f>
        <v>*</v>
      </c>
      <c r="AP192" s="2" t="s">
        <v>186</v>
      </c>
      <c r="AQ192" s="2" t="s">
        <v>187</v>
      </c>
      <c r="AR192" s="2">
        <v>2025</v>
      </c>
      <c r="AS192" s="2" t="str">
        <f>IF(sum!A185="QU",sum!B185,"*")</f>
        <v>*</v>
      </c>
      <c r="AT192" s="2"/>
      <c r="AU192" s="2" t="str">
        <f>IF(sum!A185="QU",sum!E185,"*")</f>
        <v>*</v>
      </c>
      <c r="AX192" s="4" t="s">
        <v>186</v>
      </c>
      <c r="AY192" s="4" t="s">
        <v>187</v>
      </c>
      <c r="AZ192" s="4">
        <v>2025</v>
      </c>
      <c r="BA192" s="2" t="str">
        <f>IF(sum!A185="SA",sum!B185,"*")</f>
        <v>*</v>
      </c>
      <c r="BB192" s="2"/>
      <c r="BC192" s="2" t="str">
        <f>IF(sum!A185="SA",sum!E185,"*")</f>
        <v>*</v>
      </c>
    </row>
    <row r="193" spans="2:55">
      <c r="B193" s="2" t="s">
        <v>186</v>
      </c>
      <c r="C193" s="2" t="s">
        <v>187</v>
      </c>
      <c r="D193" s="2">
        <v>2025</v>
      </c>
      <c r="J193" s="2" t="s">
        <v>186</v>
      </c>
      <c r="K193" s="2" t="s">
        <v>187</v>
      </c>
      <c r="L193" s="2">
        <v>2025</v>
      </c>
      <c r="M193" s="2" t="str">
        <f>IF(sum!A186="AT",sum!B186,"*")</f>
        <v>R_ES-WH-MOB_STEAM1</v>
      </c>
      <c r="N193" s="2"/>
      <c r="O193" s="2">
        <f>IF(sum!A186="AT",sum!E186,"*")</f>
        <v>0</v>
      </c>
      <c r="R193" s="2" t="s">
        <v>186</v>
      </c>
      <c r="S193" s="2" t="s">
        <v>187</v>
      </c>
      <c r="T193" s="2">
        <v>2025</v>
      </c>
      <c r="U193" s="2" t="str">
        <f>IF(sum!A186="BC",sum!B186,"*")</f>
        <v>*</v>
      </c>
      <c r="V193" s="2"/>
      <c r="W193" s="2" t="str">
        <f>IF(sum!A186="BC",sum!E186,"*")</f>
        <v>*</v>
      </c>
      <c r="Z193" s="2" t="s">
        <v>186</v>
      </c>
      <c r="AA193" s="2" t="s">
        <v>187</v>
      </c>
      <c r="AB193" s="2">
        <v>2025</v>
      </c>
      <c r="AC193" s="2" t="str">
        <f>IF(sum!A186="MA",sum!B186,"*")</f>
        <v>*</v>
      </c>
      <c r="AD193" s="2"/>
      <c r="AE193" s="2" t="str">
        <f>IF(sum!A186="MA",sum!E186,"*")</f>
        <v>*</v>
      </c>
      <c r="AH193" s="2" t="s">
        <v>186</v>
      </c>
      <c r="AI193" s="2" t="s">
        <v>187</v>
      </c>
      <c r="AJ193" s="2">
        <v>2025</v>
      </c>
      <c r="AK193" s="2" t="str">
        <f>IF(sum!A186="ON",sum!B186,"*")</f>
        <v>*</v>
      </c>
      <c r="AL193" s="2"/>
      <c r="AM193" s="2" t="str">
        <f>IF(sum!A186="ON",sum!E186,"*")</f>
        <v>*</v>
      </c>
      <c r="AP193" s="4" t="s">
        <v>186</v>
      </c>
      <c r="AQ193" s="4" t="s">
        <v>187</v>
      </c>
      <c r="AR193" s="4">
        <v>2025</v>
      </c>
      <c r="AS193" s="2" t="str">
        <f>IF(sum!A186="QU",sum!B186,"*")</f>
        <v>*</v>
      </c>
      <c r="AT193" s="2"/>
      <c r="AU193" s="2" t="str">
        <f>IF(sum!A186="QU",sum!E186,"*")</f>
        <v>*</v>
      </c>
      <c r="AX193" s="2" t="s">
        <v>186</v>
      </c>
      <c r="AY193" s="2" t="s">
        <v>187</v>
      </c>
      <c r="AZ193" s="2">
        <v>2025</v>
      </c>
      <c r="BA193" s="2" t="str">
        <f>IF(sum!A186="SA",sum!B186,"*")</f>
        <v>*</v>
      </c>
      <c r="BB193" s="2"/>
      <c r="BC193" s="2" t="str">
        <f>IF(sum!A186="SA",sum!E186,"*")</f>
        <v>*</v>
      </c>
    </row>
    <row r="194" spans="2:55">
      <c r="B194" s="2" t="s">
        <v>186</v>
      </c>
      <c r="C194" s="2" t="s">
        <v>187</v>
      </c>
      <c r="D194" s="2">
        <v>2025</v>
      </c>
      <c r="J194" s="2" t="s">
        <v>186</v>
      </c>
      <c r="K194" s="2" t="s">
        <v>187</v>
      </c>
      <c r="L194" s="2">
        <v>2025</v>
      </c>
      <c r="M194" s="2" t="str">
        <f>IF(sum!A187="AT",sum!B187,"*")</f>
        <v>R_ES-WH-SA_COAPRO1</v>
      </c>
      <c r="N194" s="2"/>
      <c r="O194" s="2">
        <f>IF(sum!A187="AT",sum!E187,"*")</f>
        <v>0.00865348350535658</v>
      </c>
      <c r="R194" s="2" t="s">
        <v>186</v>
      </c>
      <c r="S194" s="2" t="s">
        <v>187</v>
      </c>
      <c r="T194" s="2">
        <v>2025</v>
      </c>
      <c r="U194" s="2" t="str">
        <f>IF(sum!A187="BC",sum!B187,"*")</f>
        <v>*</v>
      </c>
      <c r="V194" s="2"/>
      <c r="W194" s="2" t="str">
        <f>IF(sum!A187="BC",sum!E187,"*")</f>
        <v>*</v>
      </c>
      <c r="Z194" s="2" t="s">
        <v>186</v>
      </c>
      <c r="AA194" s="2" t="s">
        <v>187</v>
      </c>
      <c r="AB194" s="2">
        <v>2025</v>
      </c>
      <c r="AC194" s="2" t="str">
        <f>IF(sum!A187="MA",sum!B187,"*")</f>
        <v>*</v>
      </c>
      <c r="AD194" s="2"/>
      <c r="AE194" s="2" t="str">
        <f>IF(sum!A187="MA",sum!E187,"*")</f>
        <v>*</v>
      </c>
      <c r="AH194" s="2" t="s">
        <v>186</v>
      </c>
      <c r="AI194" s="2" t="s">
        <v>187</v>
      </c>
      <c r="AJ194" s="2">
        <v>2025</v>
      </c>
      <c r="AK194" s="2" t="str">
        <f>IF(sum!A187="ON",sum!B187,"*")</f>
        <v>*</v>
      </c>
      <c r="AL194" s="2"/>
      <c r="AM194" s="2" t="str">
        <f>IF(sum!A187="ON",sum!E187,"*")</f>
        <v>*</v>
      </c>
      <c r="AP194" s="2" t="s">
        <v>186</v>
      </c>
      <c r="AQ194" s="2" t="s">
        <v>187</v>
      </c>
      <c r="AR194" s="2">
        <v>2025</v>
      </c>
      <c r="AS194" s="2" t="str">
        <f>IF(sum!A187="QU",sum!B187,"*")</f>
        <v>*</v>
      </c>
      <c r="AT194" s="2"/>
      <c r="AU194" s="2" t="str">
        <f>IF(sum!A187="QU",sum!E187,"*")</f>
        <v>*</v>
      </c>
      <c r="AX194" s="2" t="s">
        <v>186</v>
      </c>
      <c r="AY194" s="2" t="s">
        <v>187</v>
      </c>
      <c r="AZ194" s="2">
        <v>2025</v>
      </c>
      <c r="BA194" s="2" t="str">
        <f>IF(sum!A187="SA",sum!B187,"*")</f>
        <v>*</v>
      </c>
      <c r="BB194" s="2"/>
      <c r="BC194" s="2" t="str">
        <f>IF(sum!A187="SA",sum!E187,"*")</f>
        <v>*</v>
      </c>
    </row>
    <row r="195" spans="2:55">
      <c r="B195" s="4" t="s">
        <v>186</v>
      </c>
      <c r="C195" s="4" t="s">
        <v>187</v>
      </c>
      <c r="D195" s="4">
        <v>2025</v>
      </c>
      <c r="J195" s="4" t="s">
        <v>186</v>
      </c>
      <c r="K195" s="4" t="s">
        <v>187</v>
      </c>
      <c r="L195" s="4">
        <v>2025</v>
      </c>
      <c r="M195" s="2" t="str">
        <f>IF(sum!A188="AT",sum!B188,"*")</f>
        <v>R_ES-WH-SA_STEAM1</v>
      </c>
      <c r="N195" s="2"/>
      <c r="O195" s="2">
        <f>IF(sum!A188="AT",sum!E188,"*")</f>
        <v>0</v>
      </c>
      <c r="R195" s="4" t="s">
        <v>186</v>
      </c>
      <c r="S195" s="4" t="s">
        <v>187</v>
      </c>
      <c r="T195" s="4">
        <v>2025</v>
      </c>
      <c r="U195" s="2" t="str">
        <f>IF(sum!A188="BC",sum!B188,"*")</f>
        <v>*</v>
      </c>
      <c r="V195" s="2"/>
      <c r="W195" s="2" t="str">
        <f>IF(sum!A188="BC",sum!E188,"*")</f>
        <v>*</v>
      </c>
      <c r="Z195" s="4" t="s">
        <v>186</v>
      </c>
      <c r="AA195" s="4" t="s">
        <v>187</v>
      </c>
      <c r="AB195" s="4">
        <v>2025</v>
      </c>
      <c r="AC195" s="2" t="str">
        <f>IF(sum!A188="MA",sum!B188,"*")</f>
        <v>*</v>
      </c>
      <c r="AD195" s="2"/>
      <c r="AE195" s="2" t="str">
        <f>IF(sum!A188="MA",sum!E188,"*")</f>
        <v>*</v>
      </c>
      <c r="AH195" s="4" t="s">
        <v>186</v>
      </c>
      <c r="AI195" s="4" t="s">
        <v>187</v>
      </c>
      <c r="AJ195" s="4">
        <v>2025</v>
      </c>
      <c r="AK195" s="2" t="str">
        <f>IF(sum!A188="ON",sum!B188,"*")</f>
        <v>*</v>
      </c>
      <c r="AL195" s="2"/>
      <c r="AM195" s="2" t="str">
        <f>IF(sum!A188="ON",sum!E188,"*")</f>
        <v>*</v>
      </c>
      <c r="AP195" s="4" t="s">
        <v>186</v>
      </c>
      <c r="AQ195" s="4" t="s">
        <v>187</v>
      </c>
      <c r="AR195" s="4">
        <v>2025</v>
      </c>
      <c r="AS195" s="2" t="str">
        <f>IF(sum!A188="QU",sum!B188,"*")</f>
        <v>*</v>
      </c>
      <c r="AT195" s="2"/>
      <c r="AU195" s="2" t="str">
        <f>IF(sum!A188="QU",sum!E188,"*")</f>
        <v>*</v>
      </c>
      <c r="AX195" s="4" t="s">
        <v>186</v>
      </c>
      <c r="AY195" s="4" t="s">
        <v>187</v>
      </c>
      <c r="AZ195" s="4">
        <v>2025</v>
      </c>
      <c r="BA195" s="2" t="str">
        <f>IF(sum!A188="SA",sum!B188,"*")</f>
        <v>*</v>
      </c>
      <c r="BB195" s="2"/>
      <c r="BC195" s="2" t="str">
        <f>IF(sum!A188="SA",sum!E188,"*")</f>
        <v>*</v>
      </c>
    </row>
    <row r="196" spans="2:55">
      <c r="B196" s="2" t="s">
        <v>186</v>
      </c>
      <c r="C196" s="2" t="s">
        <v>187</v>
      </c>
      <c r="D196" s="2">
        <v>2025</v>
      </c>
      <c r="J196" s="2" t="s">
        <v>186</v>
      </c>
      <c r="K196" s="2" t="s">
        <v>187</v>
      </c>
      <c r="L196" s="2">
        <v>2025</v>
      </c>
      <c r="M196" s="2" t="str">
        <f>IF(sum!A189="AT",sum!B189,"*")</f>
        <v>R_ES-WH-SD_COAPRO1</v>
      </c>
      <c r="N196" s="2"/>
      <c r="O196" s="2">
        <f>IF(sum!A189="AT",sum!E189,"*")</f>
        <v>0.107141485681113</v>
      </c>
      <c r="R196" s="2" t="s">
        <v>186</v>
      </c>
      <c r="S196" s="2" t="s">
        <v>187</v>
      </c>
      <c r="T196" s="2">
        <v>2025</v>
      </c>
      <c r="U196" s="2" t="str">
        <f>IF(sum!A189="BC",sum!B189,"*")</f>
        <v>*</v>
      </c>
      <c r="V196" s="2"/>
      <c r="W196" s="2" t="str">
        <f>IF(sum!A189="BC",sum!E189,"*")</f>
        <v>*</v>
      </c>
      <c r="Z196" s="2" t="s">
        <v>186</v>
      </c>
      <c r="AA196" s="2" t="s">
        <v>187</v>
      </c>
      <c r="AB196" s="2">
        <v>2025</v>
      </c>
      <c r="AC196" s="2" t="str">
        <f>IF(sum!A189="MA",sum!B189,"*")</f>
        <v>*</v>
      </c>
      <c r="AD196" s="2"/>
      <c r="AE196" s="2" t="str">
        <f>IF(sum!A189="MA",sum!E189,"*")</f>
        <v>*</v>
      </c>
      <c r="AH196" s="2" t="s">
        <v>186</v>
      </c>
      <c r="AI196" s="2" t="s">
        <v>187</v>
      </c>
      <c r="AJ196" s="2">
        <v>2025</v>
      </c>
      <c r="AK196" s="2" t="str">
        <f>IF(sum!A189="ON",sum!B189,"*")</f>
        <v>*</v>
      </c>
      <c r="AL196" s="2"/>
      <c r="AM196" s="2" t="str">
        <f>IF(sum!A189="ON",sum!E189,"*")</f>
        <v>*</v>
      </c>
      <c r="AP196" s="2" t="s">
        <v>186</v>
      </c>
      <c r="AQ196" s="2" t="s">
        <v>187</v>
      </c>
      <c r="AR196" s="2">
        <v>2025</v>
      </c>
      <c r="AS196" s="2" t="str">
        <f>IF(sum!A189="QU",sum!B189,"*")</f>
        <v>*</v>
      </c>
      <c r="AT196" s="2"/>
      <c r="AU196" s="2" t="str">
        <f>IF(sum!A189="QU",sum!E189,"*")</f>
        <v>*</v>
      </c>
      <c r="AX196" s="2" t="s">
        <v>186</v>
      </c>
      <c r="AY196" s="2" t="s">
        <v>187</v>
      </c>
      <c r="AZ196" s="2">
        <v>2025</v>
      </c>
      <c r="BA196" s="2" t="str">
        <f>IF(sum!A189="SA",sum!B189,"*")</f>
        <v>*</v>
      </c>
      <c r="BB196" s="2"/>
      <c r="BC196" s="2" t="str">
        <f>IF(sum!A189="SA",sum!E189,"*")</f>
        <v>*</v>
      </c>
    </row>
    <row r="197" spans="2:55">
      <c r="B197" s="2" t="s">
        <v>186</v>
      </c>
      <c r="C197" s="2" t="s">
        <v>187</v>
      </c>
      <c r="D197" s="2">
        <v>2025</v>
      </c>
      <c r="J197" s="2" t="s">
        <v>186</v>
      </c>
      <c r="K197" s="2" t="s">
        <v>187</v>
      </c>
      <c r="L197" s="2">
        <v>2025</v>
      </c>
      <c r="M197" s="2" t="str">
        <f>IF(sum!A190="AT",sum!B190,"*")</f>
        <v>R_ES-WH-SD_STEAM1</v>
      </c>
      <c r="N197" s="2"/>
      <c r="O197" s="2">
        <f>IF(sum!A190="AT",sum!E190,"*")</f>
        <v>0</v>
      </c>
      <c r="R197" s="2" t="s">
        <v>186</v>
      </c>
      <c r="S197" s="2" t="s">
        <v>187</v>
      </c>
      <c r="T197" s="2">
        <v>2025</v>
      </c>
      <c r="U197" s="2" t="str">
        <f>IF(sum!A190="BC",sum!B190,"*")</f>
        <v>*</v>
      </c>
      <c r="V197" s="2"/>
      <c r="W197" s="2" t="str">
        <f>IF(sum!A190="BC",sum!E190,"*")</f>
        <v>*</v>
      </c>
      <c r="Z197" s="2" t="s">
        <v>186</v>
      </c>
      <c r="AA197" s="2" t="s">
        <v>187</v>
      </c>
      <c r="AB197" s="2">
        <v>2025</v>
      </c>
      <c r="AC197" s="2" t="str">
        <f>IF(sum!A190="MA",sum!B190,"*")</f>
        <v>*</v>
      </c>
      <c r="AD197" s="2"/>
      <c r="AE197" s="2" t="str">
        <f>IF(sum!A190="MA",sum!E190,"*")</f>
        <v>*</v>
      </c>
      <c r="AH197" s="2" t="s">
        <v>186</v>
      </c>
      <c r="AI197" s="2" t="s">
        <v>187</v>
      </c>
      <c r="AJ197" s="2">
        <v>2025</v>
      </c>
      <c r="AK197" s="2" t="str">
        <f>IF(sum!A190="ON",sum!B190,"*")</f>
        <v>*</v>
      </c>
      <c r="AL197" s="2"/>
      <c r="AM197" s="2" t="str">
        <f>IF(sum!A190="ON",sum!E190,"*")</f>
        <v>*</v>
      </c>
      <c r="AP197" s="4" t="s">
        <v>186</v>
      </c>
      <c r="AQ197" s="4" t="s">
        <v>187</v>
      </c>
      <c r="AR197" s="4">
        <v>2025</v>
      </c>
      <c r="AS197" s="2" t="str">
        <f>IF(sum!A190="QU",sum!B190,"*")</f>
        <v>*</v>
      </c>
      <c r="AT197" s="2"/>
      <c r="AU197" s="2" t="str">
        <f>IF(sum!A190="QU",sum!E190,"*")</f>
        <v>*</v>
      </c>
      <c r="AX197" s="2" t="s">
        <v>186</v>
      </c>
      <c r="AY197" s="2" t="s">
        <v>187</v>
      </c>
      <c r="AZ197" s="2">
        <v>2025</v>
      </c>
      <c r="BA197" s="2" t="str">
        <f>IF(sum!A190="SA",sum!B190,"*")</f>
        <v>*</v>
      </c>
      <c r="BB197" s="2"/>
      <c r="BC197" s="2" t="str">
        <f>IF(sum!A190="SA",sum!E190,"*")</f>
        <v>*</v>
      </c>
    </row>
    <row r="198" spans="2:55">
      <c r="B198" s="4" t="s">
        <v>186</v>
      </c>
      <c r="C198" s="4" t="s">
        <v>187</v>
      </c>
      <c r="D198" s="4">
        <v>2025</v>
      </c>
      <c r="J198" s="4" t="s">
        <v>186</v>
      </c>
      <c r="K198" s="4" t="s">
        <v>187</v>
      </c>
      <c r="L198" s="4">
        <v>2025</v>
      </c>
      <c r="M198" s="2" t="str">
        <f>IF(sum!A191="AT",sum!B191,"*")</f>
        <v>RTS-AuxiliaryEquip_ELE1</v>
      </c>
      <c r="N198" s="2"/>
      <c r="O198" s="2">
        <f>IF(sum!A191="AT",sum!E191,"*")</f>
        <v>0.109913337560769</v>
      </c>
      <c r="R198" s="4" t="s">
        <v>186</v>
      </c>
      <c r="S198" s="4" t="s">
        <v>187</v>
      </c>
      <c r="T198" s="4">
        <v>2025</v>
      </c>
      <c r="U198" s="2" t="str">
        <f>IF(sum!A191="BC",sum!B191,"*")</f>
        <v>*</v>
      </c>
      <c r="V198" s="2"/>
      <c r="W198" s="2" t="str">
        <f>IF(sum!A191="BC",sum!E191,"*")</f>
        <v>*</v>
      </c>
      <c r="Z198" s="4" t="s">
        <v>186</v>
      </c>
      <c r="AA198" s="4" t="s">
        <v>187</v>
      </c>
      <c r="AB198" s="4">
        <v>2025</v>
      </c>
      <c r="AC198" s="2" t="str">
        <f>IF(sum!A191="MA",sum!B191,"*")</f>
        <v>*</v>
      </c>
      <c r="AD198" s="2"/>
      <c r="AE198" s="2" t="str">
        <f>IF(sum!A191="MA",sum!E191,"*")</f>
        <v>*</v>
      </c>
      <c r="AH198" s="4" t="s">
        <v>186</v>
      </c>
      <c r="AI198" s="4" t="s">
        <v>187</v>
      </c>
      <c r="AJ198" s="4">
        <v>2025</v>
      </c>
      <c r="AK198" s="2" t="str">
        <f>IF(sum!A191="ON",sum!B191,"*")</f>
        <v>*</v>
      </c>
      <c r="AL198" s="2"/>
      <c r="AM198" s="2" t="str">
        <f>IF(sum!A191="ON",sum!E191,"*")</f>
        <v>*</v>
      </c>
      <c r="AP198" s="2" t="s">
        <v>186</v>
      </c>
      <c r="AQ198" s="2" t="s">
        <v>187</v>
      </c>
      <c r="AR198" s="2">
        <v>2025</v>
      </c>
      <c r="AS198" s="2" t="str">
        <f>IF(sum!A191="QU",sum!B191,"*")</f>
        <v>*</v>
      </c>
      <c r="AT198" s="2"/>
      <c r="AU198" s="2" t="str">
        <f>IF(sum!A191="QU",sum!E191,"*")</f>
        <v>*</v>
      </c>
      <c r="AX198" s="4" t="s">
        <v>186</v>
      </c>
      <c r="AY198" s="4" t="s">
        <v>187</v>
      </c>
      <c r="AZ198" s="4">
        <v>2025</v>
      </c>
      <c r="BA198" s="2" t="str">
        <f>IF(sum!A191="SA",sum!B191,"*")</f>
        <v>*</v>
      </c>
      <c r="BB198" s="2"/>
      <c r="BC198" s="2" t="str">
        <f>IF(sum!A191="SA",sum!E191,"*")</f>
        <v>*</v>
      </c>
    </row>
    <row r="199" spans="2:55">
      <c r="B199" s="2" t="s">
        <v>186</v>
      </c>
      <c r="C199" s="2" t="s">
        <v>187</v>
      </c>
      <c r="D199" s="2">
        <v>2025</v>
      </c>
      <c r="J199" s="2" t="s">
        <v>186</v>
      </c>
      <c r="K199" s="2" t="s">
        <v>187</v>
      </c>
      <c r="L199" s="2">
        <v>2025</v>
      </c>
      <c r="M199" s="2" t="str">
        <f>IF(sum!A192="AT",sum!B192,"*")</f>
        <v>RTS-AuxiliaryMot_ELE1</v>
      </c>
      <c r="N199" s="2"/>
      <c r="O199" s="2">
        <f>IF(sum!A192="AT",sum!E192,"*")</f>
        <v>0.0380469245402663</v>
      </c>
      <c r="R199" s="2" t="s">
        <v>186</v>
      </c>
      <c r="S199" s="2" t="s">
        <v>187</v>
      </c>
      <c r="T199" s="2">
        <v>2025</v>
      </c>
      <c r="U199" s="2" t="str">
        <f>IF(sum!A192="BC",sum!B192,"*")</f>
        <v>*</v>
      </c>
      <c r="V199" s="2"/>
      <c r="W199" s="2" t="str">
        <f>IF(sum!A192="BC",sum!E192,"*")</f>
        <v>*</v>
      </c>
      <c r="Z199" s="2" t="s">
        <v>186</v>
      </c>
      <c r="AA199" s="2" t="s">
        <v>187</v>
      </c>
      <c r="AB199" s="2">
        <v>2025</v>
      </c>
      <c r="AC199" s="2" t="str">
        <f>IF(sum!A192="MA",sum!B192,"*")</f>
        <v>*</v>
      </c>
      <c r="AD199" s="2"/>
      <c r="AE199" s="2" t="str">
        <f>IF(sum!A192="MA",sum!E192,"*")</f>
        <v>*</v>
      </c>
      <c r="AH199" s="2" t="s">
        <v>186</v>
      </c>
      <c r="AI199" s="2" t="s">
        <v>187</v>
      </c>
      <c r="AJ199" s="2">
        <v>2025</v>
      </c>
      <c r="AK199" s="2" t="str">
        <f>IF(sum!A192="ON",sum!B192,"*")</f>
        <v>*</v>
      </c>
      <c r="AL199" s="2"/>
      <c r="AM199" s="2" t="str">
        <f>IF(sum!A192="ON",sum!E192,"*")</f>
        <v>*</v>
      </c>
      <c r="AP199" s="4" t="s">
        <v>186</v>
      </c>
      <c r="AQ199" s="4" t="s">
        <v>187</v>
      </c>
      <c r="AR199" s="4">
        <v>2025</v>
      </c>
      <c r="AS199" s="2" t="str">
        <f>IF(sum!A192="QU",sum!B192,"*")</f>
        <v>*</v>
      </c>
      <c r="AT199" s="2"/>
      <c r="AU199" s="2" t="str">
        <f>IF(sum!A192="QU",sum!E192,"*")</f>
        <v>*</v>
      </c>
      <c r="AX199" s="2" t="s">
        <v>186</v>
      </c>
      <c r="AY199" s="2" t="s">
        <v>187</v>
      </c>
      <c r="AZ199" s="2">
        <v>2025</v>
      </c>
      <c r="BA199" s="2" t="str">
        <f>IF(sum!A192="SA",sum!B192,"*")</f>
        <v>*</v>
      </c>
      <c r="BB199" s="2"/>
      <c r="BC199" s="2" t="str">
        <f>IF(sum!A192="SA",sum!E192,"*")</f>
        <v>*</v>
      </c>
    </row>
    <row r="200" spans="2:55">
      <c r="B200" s="2" t="s">
        <v>186</v>
      </c>
      <c r="C200" s="2" t="s">
        <v>187</v>
      </c>
      <c r="D200" s="2">
        <v>2025</v>
      </c>
      <c r="J200" s="2" t="s">
        <v>186</v>
      </c>
      <c r="K200" s="2" t="s">
        <v>187</v>
      </c>
      <c r="L200" s="2">
        <v>2025</v>
      </c>
      <c r="M200" s="2" t="str">
        <f>IF(sum!A193="AT",sum!B193,"*")</f>
        <v>RTS-Light_ELE1</v>
      </c>
      <c r="N200" s="2"/>
      <c r="O200" s="2">
        <f>IF(sum!A193="AT",sum!E193,"*")</f>
        <v>0.215599239061509</v>
      </c>
      <c r="R200" s="2" t="s">
        <v>186</v>
      </c>
      <c r="S200" s="2" t="s">
        <v>187</v>
      </c>
      <c r="T200" s="2">
        <v>2025</v>
      </c>
      <c r="U200" s="2" t="str">
        <f>IF(sum!A193="BC",sum!B193,"*")</f>
        <v>*</v>
      </c>
      <c r="V200" s="2"/>
      <c r="W200" s="2" t="str">
        <f>IF(sum!A193="BC",sum!E193,"*")</f>
        <v>*</v>
      </c>
      <c r="Z200" s="2" t="s">
        <v>186</v>
      </c>
      <c r="AA200" s="2" t="s">
        <v>187</v>
      </c>
      <c r="AB200" s="2">
        <v>2025</v>
      </c>
      <c r="AC200" s="2" t="str">
        <f>IF(sum!A193="MA",sum!B193,"*")</f>
        <v>*</v>
      </c>
      <c r="AD200" s="2"/>
      <c r="AE200" s="2" t="str">
        <f>IF(sum!A193="MA",sum!E193,"*")</f>
        <v>*</v>
      </c>
      <c r="AH200" s="2" t="s">
        <v>186</v>
      </c>
      <c r="AI200" s="2" t="s">
        <v>187</v>
      </c>
      <c r="AJ200" s="2">
        <v>2025</v>
      </c>
      <c r="AK200" s="2" t="str">
        <f>IF(sum!A193="ON",sum!B193,"*")</f>
        <v>*</v>
      </c>
      <c r="AL200" s="2"/>
      <c r="AM200" s="2" t="str">
        <f>IF(sum!A193="ON",sum!E193,"*")</f>
        <v>*</v>
      </c>
      <c r="AP200" s="2" t="s">
        <v>186</v>
      </c>
      <c r="AQ200" s="2" t="s">
        <v>187</v>
      </c>
      <c r="AR200" s="2">
        <v>2025</v>
      </c>
      <c r="AS200" s="2" t="str">
        <f>IF(sum!A193="QU",sum!B193,"*")</f>
        <v>*</v>
      </c>
      <c r="AT200" s="2"/>
      <c r="AU200" s="2" t="str">
        <f>IF(sum!A193="QU",sum!E193,"*")</f>
        <v>*</v>
      </c>
      <c r="AX200" s="2" t="s">
        <v>186</v>
      </c>
      <c r="AY200" s="2" t="s">
        <v>187</v>
      </c>
      <c r="AZ200" s="2">
        <v>2025</v>
      </c>
      <c r="BA200" s="2" t="str">
        <f>IF(sum!A193="SA",sum!B193,"*")</f>
        <v>*</v>
      </c>
      <c r="BB200" s="2"/>
      <c r="BC200" s="2" t="str">
        <f>IF(sum!A193="SA",sum!E193,"*")</f>
        <v>*</v>
      </c>
    </row>
    <row r="201" spans="2:55">
      <c r="B201" s="4" t="s">
        <v>186</v>
      </c>
      <c r="C201" s="4" t="s">
        <v>187</v>
      </c>
      <c r="D201" s="4">
        <v>2025</v>
      </c>
      <c r="J201" s="4" t="s">
        <v>186</v>
      </c>
      <c r="K201" s="4" t="s">
        <v>187</v>
      </c>
      <c r="L201" s="4">
        <v>2025</v>
      </c>
      <c r="M201" s="2" t="str">
        <f>IF(sum!A194="AT",sum!B194,"*")</f>
        <v>RTS-SpCool_ELE1</v>
      </c>
      <c r="N201" s="2"/>
      <c r="O201" s="2">
        <f>IF(sum!A194="AT",sum!E194,"*")</f>
        <v>0.114140773620799</v>
      </c>
      <c r="R201" s="4" t="s">
        <v>186</v>
      </c>
      <c r="S201" s="4" t="s">
        <v>187</v>
      </c>
      <c r="T201" s="4">
        <v>2025</v>
      </c>
      <c r="U201" s="2" t="str">
        <f>IF(sum!A194="BC",sum!B194,"*")</f>
        <v>*</v>
      </c>
      <c r="V201" s="2"/>
      <c r="W201" s="2" t="str">
        <f>IF(sum!A194="BC",sum!E194,"*")</f>
        <v>*</v>
      </c>
      <c r="Z201" s="4" t="s">
        <v>186</v>
      </c>
      <c r="AA201" s="4" t="s">
        <v>187</v>
      </c>
      <c r="AB201" s="4">
        <v>2025</v>
      </c>
      <c r="AC201" s="2" t="str">
        <f>IF(sum!A194="MA",sum!B194,"*")</f>
        <v>*</v>
      </c>
      <c r="AD201" s="2"/>
      <c r="AE201" s="2" t="str">
        <f>IF(sum!A194="MA",sum!E194,"*")</f>
        <v>*</v>
      </c>
      <c r="AH201" s="4" t="s">
        <v>186</v>
      </c>
      <c r="AI201" s="4" t="s">
        <v>187</v>
      </c>
      <c r="AJ201" s="4">
        <v>2025</v>
      </c>
      <c r="AK201" s="2" t="str">
        <f>IF(sum!A194="ON",sum!B194,"*")</f>
        <v>*</v>
      </c>
      <c r="AL201" s="2"/>
      <c r="AM201" s="2" t="str">
        <f>IF(sum!A194="ON",sum!E194,"*")</f>
        <v>*</v>
      </c>
      <c r="AP201" s="4" t="s">
        <v>186</v>
      </c>
      <c r="AQ201" s="4" t="s">
        <v>187</v>
      </c>
      <c r="AR201" s="4">
        <v>2025</v>
      </c>
      <c r="AS201" s="2" t="str">
        <f>IF(sum!A194="QU",sum!B194,"*")</f>
        <v>*</v>
      </c>
      <c r="AT201" s="2"/>
      <c r="AU201" s="2" t="str">
        <f>IF(sum!A194="QU",sum!E194,"*")</f>
        <v>*</v>
      </c>
      <c r="AX201" s="4" t="s">
        <v>186</v>
      </c>
      <c r="AY201" s="4" t="s">
        <v>187</v>
      </c>
      <c r="AZ201" s="4">
        <v>2025</v>
      </c>
      <c r="BA201" s="2" t="str">
        <f>IF(sum!A194="SA",sum!B194,"*")</f>
        <v>*</v>
      </c>
      <c r="BB201" s="2"/>
      <c r="BC201" s="2" t="str">
        <f>IF(sum!A194="SA",sum!E194,"*")</f>
        <v>*</v>
      </c>
    </row>
    <row r="202" spans="2:55">
      <c r="B202" s="2" t="s">
        <v>186</v>
      </c>
      <c r="C202" s="2" t="s">
        <v>187</v>
      </c>
      <c r="D202" s="2">
        <v>2025</v>
      </c>
      <c r="J202" s="2" t="s">
        <v>186</v>
      </c>
      <c r="K202" s="2" t="s">
        <v>187</v>
      </c>
      <c r="L202" s="2">
        <v>2025</v>
      </c>
      <c r="M202" s="2" t="str">
        <f>IF(sum!A195="AT",sum!B195,"*")</f>
        <v>RTS-SpHeat_ELE1</v>
      </c>
      <c r="N202" s="2"/>
      <c r="O202" s="2">
        <f>IF(sum!A195="AT",sum!E195,"*")</f>
        <v>0.236736419361658</v>
      </c>
      <c r="R202" s="2" t="s">
        <v>186</v>
      </c>
      <c r="S202" s="2" t="s">
        <v>187</v>
      </c>
      <c r="T202" s="2">
        <v>2025</v>
      </c>
      <c r="U202" s="2" t="str">
        <f>IF(sum!A195="BC",sum!B195,"*")</f>
        <v>*</v>
      </c>
      <c r="V202" s="2"/>
      <c r="W202" s="2" t="str">
        <f>IF(sum!A195="BC",sum!E195,"*")</f>
        <v>*</v>
      </c>
      <c r="Z202" s="2" t="s">
        <v>186</v>
      </c>
      <c r="AA202" s="2" t="s">
        <v>187</v>
      </c>
      <c r="AB202" s="2">
        <v>2025</v>
      </c>
      <c r="AC202" s="2" t="str">
        <f>IF(sum!A195="MA",sum!B195,"*")</f>
        <v>*</v>
      </c>
      <c r="AD202" s="2"/>
      <c r="AE202" s="2" t="str">
        <f>IF(sum!A195="MA",sum!E195,"*")</f>
        <v>*</v>
      </c>
      <c r="AH202" s="2" t="s">
        <v>186</v>
      </c>
      <c r="AI202" s="2" t="s">
        <v>187</v>
      </c>
      <c r="AJ202" s="2">
        <v>2025</v>
      </c>
      <c r="AK202" s="2" t="str">
        <f>IF(sum!A195="ON",sum!B195,"*")</f>
        <v>*</v>
      </c>
      <c r="AL202" s="2"/>
      <c r="AM202" s="2" t="str">
        <f>IF(sum!A195="ON",sum!E195,"*")</f>
        <v>*</v>
      </c>
      <c r="AP202" s="2" t="s">
        <v>186</v>
      </c>
      <c r="AQ202" s="2" t="s">
        <v>187</v>
      </c>
      <c r="AR202" s="2">
        <v>2025</v>
      </c>
      <c r="AS202" s="2" t="str">
        <f>IF(sum!A195="QU",sum!B195,"*")</f>
        <v>*</v>
      </c>
      <c r="AT202" s="2"/>
      <c r="AU202" s="2" t="str">
        <f>IF(sum!A195="QU",sum!E195,"*")</f>
        <v>*</v>
      </c>
      <c r="AX202" s="2" t="s">
        <v>186</v>
      </c>
      <c r="AY202" s="2" t="s">
        <v>187</v>
      </c>
      <c r="AZ202" s="2">
        <v>2025</v>
      </c>
      <c r="BA202" s="2" t="str">
        <f>IF(sum!A195="SA",sum!B195,"*")</f>
        <v>*</v>
      </c>
      <c r="BB202" s="2"/>
      <c r="BC202" s="2" t="str">
        <f>IF(sum!A195="SA",sum!E195,"*")</f>
        <v>*</v>
      </c>
    </row>
    <row r="203" spans="2:55">
      <c r="B203" s="2" t="s">
        <v>186</v>
      </c>
      <c r="C203" s="2" t="s">
        <v>187</v>
      </c>
      <c r="D203" s="2">
        <v>2025</v>
      </c>
      <c r="J203" s="2" t="s">
        <v>186</v>
      </c>
      <c r="K203" s="2" t="s">
        <v>187</v>
      </c>
      <c r="L203" s="2">
        <v>2025</v>
      </c>
      <c r="M203" s="2" t="str">
        <f>IF(sum!A196="AT",sum!B196,"*")</f>
        <v>RTS-WaterHeat_ELE1</v>
      </c>
      <c r="N203" s="2"/>
      <c r="O203" s="2">
        <f>IF(sum!A196="AT",sum!E196,"*")</f>
        <v>0.0253646163601776</v>
      </c>
      <c r="R203" s="2" t="s">
        <v>186</v>
      </c>
      <c r="S203" s="2" t="s">
        <v>187</v>
      </c>
      <c r="T203" s="2">
        <v>2025</v>
      </c>
      <c r="U203" s="2" t="str">
        <f>IF(sum!A196="BC",sum!B196,"*")</f>
        <v>*</v>
      </c>
      <c r="V203" s="2"/>
      <c r="W203" s="2" t="str">
        <f>IF(sum!A196="BC",sum!E196,"*")</f>
        <v>*</v>
      </c>
      <c r="Z203" s="2" t="s">
        <v>186</v>
      </c>
      <c r="AA203" s="2" t="s">
        <v>187</v>
      </c>
      <c r="AB203" s="2">
        <v>2025</v>
      </c>
      <c r="AC203" s="2" t="str">
        <f>IF(sum!A196="MA",sum!B196,"*")</f>
        <v>*</v>
      </c>
      <c r="AD203" s="2"/>
      <c r="AE203" s="2" t="str">
        <f>IF(sum!A196="MA",sum!E196,"*")</f>
        <v>*</v>
      </c>
      <c r="AH203" s="2" t="s">
        <v>186</v>
      </c>
      <c r="AI203" s="2" t="s">
        <v>187</v>
      </c>
      <c r="AJ203" s="2">
        <v>2025</v>
      </c>
      <c r="AK203" s="2" t="str">
        <f>IF(sum!A196="ON",sum!B196,"*")</f>
        <v>*</v>
      </c>
      <c r="AL203" s="2"/>
      <c r="AM203" s="2" t="str">
        <f>IF(sum!A196="ON",sum!E196,"*")</f>
        <v>*</v>
      </c>
      <c r="AP203" s="4" t="s">
        <v>186</v>
      </c>
      <c r="AQ203" s="4" t="s">
        <v>187</v>
      </c>
      <c r="AR203" s="4">
        <v>2025</v>
      </c>
      <c r="AS203" s="2" t="str">
        <f>IF(sum!A196="QU",sum!B196,"*")</f>
        <v>*</v>
      </c>
      <c r="AT203" s="2"/>
      <c r="AU203" s="2" t="str">
        <f>IF(sum!A196="QU",sum!E196,"*")</f>
        <v>*</v>
      </c>
      <c r="AX203" s="2" t="s">
        <v>186</v>
      </c>
      <c r="AY203" s="2" t="s">
        <v>187</v>
      </c>
      <c r="AZ203" s="2">
        <v>2025</v>
      </c>
      <c r="BA203" s="2" t="str">
        <f>IF(sum!A196="SA",sum!B196,"*")</f>
        <v>*</v>
      </c>
      <c r="BB203" s="2"/>
      <c r="BC203" s="2" t="str">
        <f>IF(sum!A196="SA",sum!E196,"*")</f>
        <v>*</v>
      </c>
    </row>
    <row r="204" spans="2:55">
      <c r="B204" s="4" t="s">
        <v>186</v>
      </c>
      <c r="C204" s="4" t="s">
        <v>187</v>
      </c>
      <c r="D204" s="4">
        <v>2025</v>
      </c>
      <c r="J204" s="4" t="s">
        <v>186</v>
      </c>
      <c r="K204" s="4" t="s">
        <v>187</v>
      </c>
      <c r="L204" s="4">
        <v>2025</v>
      </c>
      <c r="M204" s="2" t="str">
        <f>IF(sum!A197="AT",sum!B197,"*")</f>
        <v>S_CCUS_EMIS_H2T</v>
      </c>
      <c r="N204" s="2"/>
      <c r="O204" s="2">
        <f>IF(sum!A197="AT",sum!E197,"*")</f>
        <v>0</v>
      </c>
      <c r="R204" s="4" t="s">
        <v>186</v>
      </c>
      <c r="S204" s="4" t="s">
        <v>187</v>
      </c>
      <c r="T204" s="4">
        <v>2025</v>
      </c>
      <c r="U204" s="2" t="str">
        <f>IF(sum!A197="BC",sum!B197,"*")</f>
        <v>*</v>
      </c>
      <c r="V204" s="2"/>
      <c r="W204" s="2" t="str">
        <f>IF(sum!A197="BC",sum!E197,"*")</f>
        <v>*</v>
      </c>
      <c r="Z204" s="4" t="s">
        <v>186</v>
      </c>
      <c r="AA204" s="4" t="s">
        <v>187</v>
      </c>
      <c r="AB204" s="4">
        <v>2025</v>
      </c>
      <c r="AC204" s="2" t="str">
        <f>IF(sum!A197="MA",sum!B197,"*")</f>
        <v>*</v>
      </c>
      <c r="AD204" s="2"/>
      <c r="AE204" s="2" t="str">
        <f>IF(sum!A197="MA",sum!E197,"*")</f>
        <v>*</v>
      </c>
      <c r="AH204" s="4" t="s">
        <v>186</v>
      </c>
      <c r="AI204" s="4" t="s">
        <v>187</v>
      </c>
      <c r="AJ204" s="4">
        <v>2025</v>
      </c>
      <c r="AK204" s="2" t="str">
        <f>IF(sum!A197="ON",sum!B197,"*")</f>
        <v>*</v>
      </c>
      <c r="AL204" s="2"/>
      <c r="AM204" s="2" t="str">
        <f>IF(sum!A197="ON",sum!E197,"*")</f>
        <v>*</v>
      </c>
      <c r="AP204" s="2" t="s">
        <v>186</v>
      </c>
      <c r="AQ204" s="2" t="s">
        <v>187</v>
      </c>
      <c r="AR204" s="2">
        <v>2025</v>
      </c>
      <c r="AS204" s="2" t="str">
        <f>IF(sum!A197="QU",sum!B197,"*")</f>
        <v>*</v>
      </c>
      <c r="AT204" s="2"/>
      <c r="AU204" s="2" t="str">
        <f>IF(sum!A197="QU",sum!E197,"*")</f>
        <v>*</v>
      </c>
      <c r="AX204" s="4" t="s">
        <v>186</v>
      </c>
      <c r="AY204" s="4" t="s">
        <v>187</v>
      </c>
      <c r="AZ204" s="4">
        <v>2025</v>
      </c>
      <c r="BA204" s="2" t="str">
        <f>IF(sum!A197="SA",sum!B197,"*")</f>
        <v>*</v>
      </c>
      <c r="BB204" s="2"/>
      <c r="BC204" s="2" t="str">
        <f>IF(sum!A197="SA",sum!E197,"*")</f>
        <v>*</v>
      </c>
    </row>
    <row r="205" spans="2:55">
      <c r="B205" s="2" t="s">
        <v>186</v>
      </c>
      <c r="C205" s="2" t="s">
        <v>187</v>
      </c>
      <c r="D205" s="2">
        <v>2025</v>
      </c>
      <c r="J205" s="2" t="s">
        <v>186</v>
      </c>
      <c r="K205" s="2" t="s">
        <v>187</v>
      </c>
      <c r="L205" s="2">
        <v>2025</v>
      </c>
      <c r="M205" s="2" t="str">
        <f>IF(sum!A198="AT",sum!B198,"*")</f>
        <v>S_CCUS_EMIS_H2U</v>
      </c>
      <c r="N205" s="2"/>
      <c r="O205" s="2">
        <f>IF(sum!A198="AT",sum!E198,"*")</f>
        <v>0</v>
      </c>
      <c r="R205" s="2" t="s">
        <v>186</v>
      </c>
      <c r="S205" s="2" t="s">
        <v>187</v>
      </c>
      <c r="T205" s="2">
        <v>2025</v>
      </c>
      <c r="U205" s="2" t="str">
        <f>IF(sum!A198="BC",sum!B198,"*")</f>
        <v>*</v>
      </c>
      <c r="V205" s="2"/>
      <c r="W205" s="2" t="str">
        <f>IF(sum!A198="BC",sum!E198,"*")</f>
        <v>*</v>
      </c>
      <c r="Z205" s="2" t="s">
        <v>186</v>
      </c>
      <c r="AA205" s="2" t="s">
        <v>187</v>
      </c>
      <c r="AB205" s="2">
        <v>2025</v>
      </c>
      <c r="AC205" s="2" t="str">
        <f>IF(sum!A198="MA",sum!B198,"*")</f>
        <v>*</v>
      </c>
      <c r="AD205" s="2"/>
      <c r="AE205" s="2" t="str">
        <f>IF(sum!A198="MA",sum!E198,"*")</f>
        <v>*</v>
      </c>
      <c r="AH205" s="2" t="s">
        <v>186</v>
      </c>
      <c r="AI205" s="2" t="s">
        <v>187</v>
      </c>
      <c r="AJ205" s="2">
        <v>2025</v>
      </c>
      <c r="AK205" s="2" t="str">
        <f>IF(sum!A198="ON",sum!B198,"*")</f>
        <v>*</v>
      </c>
      <c r="AL205" s="2"/>
      <c r="AM205" s="2" t="str">
        <f>IF(sum!A198="ON",sum!E198,"*")</f>
        <v>*</v>
      </c>
      <c r="AP205" s="4" t="s">
        <v>186</v>
      </c>
      <c r="AQ205" s="4" t="s">
        <v>187</v>
      </c>
      <c r="AR205" s="4">
        <v>2025</v>
      </c>
      <c r="AS205" s="2" t="str">
        <f>IF(sum!A198="QU",sum!B198,"*")</f>
        <v>*</v>
      </c>
      <c r="AT205" s="2"/>
      <c r="AU205" s="2" t="str">
        <f>IF(sum!A198="QU",sum!E198,"*")</f>
        <v>*</v>
      </c>
      <c r="AX205" s="2" t="s">
        <v>186</v>
      </c>
      <c r="AY205" s="2" t="s">
        <v>187</v>
      </c>
      <c r="AZ205" s="2">
        <v>2025</v>
      </c>
      <c r="BA205" s="2" t="str">
        <f>IF(sum!A198="SA",sum!B198,"*")</f>
        <v>*</v>
      </c>
      <c r="BB205" s="2"/>
      <c r="BC205" s="2" t="str">
        <f>IF(sum!A198="SA",sum!E198,"*")</f>
        <v>*</v>
      </c>
    </row>
    <row r="206" spans="2:55">
      <c r="B206" s="2" t="s">
        <v>186</v>
      </c>
      <c r="C206" s="2" t="s">
        <v>187</v>
      </c>
      <c r="D206" s="2">
        <v>2025</v>
      </c>
      <c r="J206" s="2" t="s">
        <v>186</v>
      </c>
      <c r="K206" s="2" t="s">
        <v>187</v>
      </c>
      <c r="L206" s="2">
        <v>2025</v>
      </c>
      <c r="M206" s="2" t="str">
        <f>IF(sum!A199="AT",sum!B199,"*")</f>
        <v>S_CCUS_EMISMeOH_H2</v>
      </c>
      <c r="N206" s="2"/>
      <c r="O206" s="2">
        <f>IF(sum!A199="AT",sum!E199,"*")</f>
        <v>0</v>
      </c>
      <c r="R206" s="2" t="s">
        <v>186</v>
      </c>
      <c r="S206" s="2" t="s">
        <v>187</v>
      </c>
      <c r="T206" s="2">
        <v>2025</v>
      </c>
      <c r="U206" s="2" t="str">
        <f>IF(sum!A199="BC",sum!B199,"*")</f>
        <v>*</v>
      </c>
      <c r="V206" s="2"/>
      <c r="W206" s="2" t="str">
        <f>IF(sum!A199="BC",sum!E199,"*")</f>
        <v>*</v>
      </c>
      <c r="Z206" s="2" t="s">
        <v>186</v>
      </c>
      <c r="AA206" s="2" t="s">
        <v>187</v>
      </c>
      <c r="AB206" s="2">
        <v>2025</v>
      </c>
      <c r="AC206" s="2" t="str">
        <f>IF(sum!A199="MA",sum!B199,"*")</f>
        <v>*</v>
      </c>
      <c r="AD206" s="2"/>
      <c r="AE206" s="2" t="str">
        <f>IF(sum!A199="MA",sum!E199,"*")</f>
        <v>*</v>
      </c>
      <c r="AH206" s="2" t="s">
        <v>186</v>
      </c>
      <c r="AI206" s="2" t="s">
        <v>187</v>
      </c>
      <c r="AJ206" s="2">
        <v>2025</v>
      </c>
      <c r="AK206" s="2" t="str">
        <f>IF(sum!A199="ON",sum!B199,"*")</f>
        <v>*</v>
      </c>
      <c r="AL206" s="2"/>
      <c r="AM206" s="2" t="str">
        <f>IF(sum!A199="ON",sum!E199,"*")</f>
        <v>*</v>
      </c>
      <c r="AP206" s="2" t="s">
        <v>186</v>
      </c>
      <c r="AQ206" s="2" t="s">
        <v>187</v>
      </c>
      <c r="AR206" s="2">
        <v>2025</v>
      </c>
      <c r="AS206" s="2" t="str">
        <f>IF(sum!A199="QU",sum!B199,"*")</f>
        <v>*</v>
      </c>
      <c r="AT206" s="2"/>
      <c r="AU206" s="2" t="str">
        <f>IF(sum!A199="QU",sum!E199,"*")</f>
        <v>*</v>
      </c>
      <c r="AX206" s="2" t="s">
        <v>186</v>
      </c>
      <c r="AY206" s="2" t="s">
        <v>187</v>
      </c>
      <c r="AZ206" s="2">
        <v>2025</v>
      </c>
      <c r="BA206" s="2" t="str">
        <f>IF(sum!A199="SA",sum!B199,"*")</f>
        <v>*</v>
      </c>
      <c r="BB206" s="2"/>
      <c r="BC206" s="2" t="str">
        <f>IF(sum!A199="SA",sum!E199,"*")</f>
        <v>*</v>
      </c>
    </row>
    <row r="207" spans="2:55">
      <c r="B207" s="4" t="s">
        <v>186</v>
      </c>
      <c r="C207" s="4" t="s">
        <v>187</v>
      </c>
      <c r="D207" s="4">
        <v>2025</v>
      </c>
      <c r="J207" s="4" t="s">
        <v>186</v>
      </c>
      <c r="K207" s="4" t="s">
        <v>187</v>
      </c>
      <c r="L207" s="4">
        <v>2025</v>
      </c>
      <c r="M207" s="2" t="str">
        <f>IF(sum!A200="AT",sum!B200,"*")</f>
        <v>SCOAH2GC01</v>
      </c>
      <c r="N207" s="2"/>
      <c r="O207" s="2">
        <f>IF(sum!A200="AT",sum!E200,"*")</f>
        <v>0</v>
      </c>
      <c r="R207" s="4" t="s">
        <v>186</v>
      </c>
      <c r="S207" s="4" t="s">
        <v>187</v>
      </c>
      <c r="T207" s="4">
        <v>2025</v>
      </c>
      <c r="U207" s="2" t="str">
        <f>IF(sum!A200="BC",sum!B200,"*")</f>
        <v>*</v>
      </c>
      <c r="V207" s="2"/>
      <c r="W207" s="2" t="str">
        <f>IF(sum!A200="BC",sum!E200,"*")</f>
        <v>*</v>
      </c>
      <c r="Z207" s="4" t="s">
        <v>186</v>
      </c>
      <c r="AA207" s="4" t="s">
        <v>187</v>
      </c>
      <c r="AB207" s="4">
        <v>2025</v>
      </c>
      <c r="AC207" s="2" t="str">
        <f>IF(sum!A200="MA",sum!B200,"*")</f>
        <v>*</v>
      </c>
      <c r="AD207" s="2"/>
      <c r="AE207" s="2" t="str">
        <f>IF(sum!A200="MA",sum!E200,"*")</f>
        <v>*</v>
      </c>
      <c r="AH207" s="4" t="s">
        <v>186</v>
      </c>
      <c r="AI207" s="4" t="s">
        <v>187</v>
      </c>
      <c r="AJ207" s="4">
        <v>2025</v>
      </c>
      <c r="AK207" s="2" t="str">
        <f>IF(sum!A200="ON",sum!B200,"*")</f>
        <v>*</v>
      </c>
      <c r="AL207" s="2"/>
      <c r="AM207" s="2" t="str">
        <f>IF(sum!A200="ON",sum!E200,"*")</f>
        <v>*</v>
      </c>
      <c r="AP207" s="4" t="s">
        <v>186</v>
      </c>
      <c r="AQ207" s="4" t="s">
        <v>187</v>
      </c>
      <c r="AR207" s="4">
        <v>2025</v>
      </c>
      <c r="AS207" s="2" t="str">
        <f>IF(sum!A200="QU",sum!B200,"*")</f>
        <v>*</v>
      </c>
      <c r="AT207" s="2"/>
      <c r="AU207" s="2" t="str">
        <f>IF(sum!A200="QU",sum!E200,"*")</f>
        <v>*</v>
      </c>
      <c r="AX207" s="4" t="s">
        <v>186</v>
      </c>
      <c r="AY207" s="4" t="s">
        <v>187</v>
      </c>
      <c r="AZ207" s="4">
        <v>2025</v>
      </c>
      <c r="BA207" s="2" t="str">
        <f>IF(sum!A200="SA",sum!B200,"*")</f>
        <v>*</v>
      </c>
      <c r="BB207" s="2"/>
      <c r="BC207" s="2" t="str">
        <f>IF(sum!A200="SA",sum!E200,"*")</f>
        <v>*</v>
      </c>
    </row>
    <row r="208" spans="2:55">
      <c r="B208" s="2" t="s">
        <v>186</v>
      </c>
      <c r="C208" s="2" t="s">
        <v>187</v>
      </c>
      <c r="D208" s="2">
        <v>2025</v>
      </c>
      <c r="J208" s="2" t="s">
        <v>186</v>
      </c>
      <c r="K208" s="2" t="s">
        <v>187</v>
      </c>
      <c r="L208" s="2">
        <v>2025</v>
      </c>
      <c r="M208" s="2" t="str">
        <f>IF(sum!A201="AT",sum!B201,"*")</f>
        <v>SELCH2EC01</v>
      </c>
      <c r="N208" s="2"/>
      <c r="O208" s="2">
        <f>IF(sum!A201="AT",sum!E201,"*")</f>
        <v>0</v>
      </c>
      <c r="R208" s="2" t="s">
        <v>186</v>
      </c>
      <c r="S208" s="2" t="s">
        <v>187</v>
      </c>
      <c r="T208" s="2">
        <v>2025</v>
      </c>
      <c r="U208" s="2" t="str">
        <f>IF(sum!A201="BC",sum!B201,"*")</f>
        <v>*</v>
      </c>
      <c r="V208" s="2"/>
      <c r="W208" s="2" t="str">
        <f>IF(sum!A201="BC",sum!E201,"*")</f>
        <v>*</v>
      </c>
      <c r="Z208" s="2" t="s">
        <v>186</v>
      </c>
      <c r="AA208" s="2" t="s">
        <v>187</v>
      </c>
      <c r="AB208" s="2">
        <v>2025</v>
      </c>
      <c r="AC208" s="2" t="str">
        <f>IF(sum!A201="MA",sum!B201,"*")</f>
        <v>*</v>
      </c>
      <c r="AD208" s="2"/>
      <c r="AE208" s="2" t="str">
        <f>IF(sum!A201="MA",sum!E201,"*")</f>
        <v>*</v>
      </c>
      <c r="AH208" s="2" t="s">
        <v>186</v>
      </c>
      <c r="AI208" s="2" t="s">
        <v>187</v>
      </c>
      <c r="AJ208" s="2">
        <v>2025</v>
      </c>
      <c r="AK208" s="2" t="str">
        <f>IF(sum!A201="ON",sum!B201,"*")</f>
        <v>*</v>
      </c>
      <c r="AL208" s="2"/>
      <c r="AM208" s="2" t="str">
        <f>IF(sum!A201="ON",sum!E201,"*")</f>
        <v>*</v>
      </c>
      <c r="AP208" s="2" t="s">
        <v>186</v>
      </c>
      <c r="AQ208" s="2" t="s">
        <v>187</v>
      </c>
      <c r="AR208" s="2">
        <v>2025</v>
      </c>
      <c r="AS208" s="2" t="str">
        <f>IF(sum!A201="QU",sum!B201,"*")</f>
        <v>*</v>
      </c>
      <c r="AT208" s="2"/>
      <c r="AU208" s="2" t="str">
        <f>IF(sum!A201="QU",sum!E201,"*")</f>
        <v>*</v>
      </c>
      <c r="AX208" s="2" t="s">
        <v>186</v>
      </c>
      <c r="AY208" s="2" t="s">
        <v>187</v>
      </c>
      <c r="AZ208" s="2">
        <v>2025</v>
      </c>
      <c r="BA208" s="2" t="str">
        <f>IF(sum!A201="SA",sum!B201,"*")</f>
        <v>*</v>
      </c>
      <c r="BB208" s="2"/>
      <c r="BC208" s="2" t="str">
        <f>IF(sum!A201="SA",sum!E201,"*")</f>
        <v>*</v>
      </c>
    </row>
    <row r="209" spans="2:55">
      <c r="B209" s="2" t="s">
        <v>186</v>
      </c>
      <c r="C209" s="2" t="s">
        <v>187</v>
      </c>
      <c r="D209" s="2">
        <v>2025</v>
      </c>
      <c r="J209" s="2" t="s">
        <v>186</v>
      </c>
      <c r="K209" s="2" t="s">
        <v>187</v>
      </c>
      <c r="L209" s="2">
        <v>2025</v>
      </c>
      <c r="M209" s="2" t="str">
        <f>IF(sum!A202="AT",sum!B202,"*")</f>
        <v>SGASSH2RC01</v>
      </c>
      <c r="N209" s="2"/>
      <c r="O209" s="2">
        <f>IF(sum!A202="AT",sum!E202,"*")</f>
        <v>0</v>
      </c>
      <c r="R209" s="2" t="s">
        <v>186</v>
      </c>
      <c r="S209" s="2" t="s">
        <v>187</v>
      </c>
      <c r="T209" s="2">
        <v>2025</v>
      </c>
      <c r="U209" s="2" t="str">
        <f>IF(sum!A202="BC",sum!B202,"*")</f>
        <v>*</v>
      </c>
      <c r="V209" s="2"/>
      <c r="W209" s="2" t="str">
        <f>IF(sum!A202="BC",sum!E202,"*")</f>
        <v>*</v>
      </c>
      <c r="Z209" s="2" t="s">
        <v>186</v>
      </c>
      <c r="AA209" s="2" t="s">
        <v>187</v>
      </c>
      <c r="AB209" s="2">
        <v>2025</v>
      </c>
      <c r="AC209" s="2" t="str">
        <f>IF(sum!A202="MA",sum!B202,"*")</f>
        <v>*</v>
      </c>
      <c r="AD209" s="2"/>
      <c r="AE209" s="2" t="str">
        <f>IF(sum!A202="MA",sum!E202,"*")</f>
        <v>*</v>
      </c>
      <c r="AH209" s="2" t="s">
        <v>186</v>
      </c>
      <c r="AI209" s="2" t="s">
        <v>187</v>
      </c>
      <c r="AJ209" s="2">
        <v>2025</v>
      </c>
      <c r="AK209" s="2" t="str">
        <f>IF(sum!A202="ON",sum!B202,"*")</f>
        <v>*</v>
      </c>
      <c r="AL209" s="2"/>
      <c r="AM209" s="2" t="str">
        <f>IF(sum!A202="ON",sum!E202,"*")</f>
        <v>*</v>
      </c>
      <c r="AP209" s="4" t="s">
        <v>186</v>
      </c>
      <c r="AQ209" s="4" t="s">
        <v>187</v>
      </c>
      <c r="AR209" s="4">
        <v>2025</v>
      </c>
      <c r="AS209" s="2" t="str">
        <f>IF(sum!A202="QU",sum!B202,"*")</f>
        <v>*</v>
      </c>
      <c r="AT209" s="2"/>
      <c r="AU209" s="2" t="str">
        <f>IF(sum!A202="QU",sum!E202,"*")</f>
        <v>*</v>
      </c>
      <c r="AX209" s="2" t="s">
        <v>186</v>
      </c>
      <c r="AY209" s="2" t="s">
        <v>187</v>
      </c>
      <c r="AZ209" s="2">
        <v>2025</v>
      </c>
      <c r="BA209" s="2" t="str">
        <f>IF(sum!A202="SA",sum!B202,"*")</f>
        <v>*</v>
      </c>
      <c r="BB209" s="2"/>
      <c r="BC209" s="2" t="str">
        <f>IF(sum!A202="SA",sum!E202,"*")</f>
        <v>*</v>
      </c>
    </row>
    <row r="210" spans="2:55">
      <c r="B210" s="4" t="s">
        <v>186</v>
      </c>
      <c r="C210" s="4" t="s">
        <v>187</v>
      </c>
      <c r="D210" s="4">
        <v>2025</v>
      </c>
      <c r="J210" s="4" t="s">
        <v>186</v>
      </c>
      <c r="K210" s="4" t="s">
        <v>187</v>
      </c>
      <c r="L210" s="4">
        <v>2025</v>
      </c>
      <c r="M210" s="2" t="str">
        <f>IF(sum!A203="AT",sum!B203,"*")</f>
        <v>SINKCCU</v>
      </c>
      <c r="N210" s="2"/>
      <c r="O210" s="2">
        <f>IF(sum!A203="AT",sum!E203,"*")</f>
        <v>0</v>
      </c>
      <c r="R210" s="4" t="s">
        <v>186</v>
      </c>
      <c r="S210" s="4" t="s">
        <v>187</v>
      </c>
      <c r="T210" s="4">
        <v>2025</v>
      </c>
      <c r="U210" s="2" t="str">
        <f>IF(sum!A203="BC",sum!B203,"*")</f>
        <v>*</v>
      </c>
      <c r="V210" s="2"/>
      <c r="W210" s="2" t="str">
        <f>IF(sum!A203="BC",sum!E203,"*")</f>
        <v>*</v>
      </c>
      <c r="Z210" s="4" t="s">
        <v>186</v>
      </c>
      <c r="AA210" s="4" t="s">
        <v>187</v>
      </c>
      <c r="AB210" s="4">
        <v>2025</v>
      </c>
      <c r="AC210" s="2" t="str">
        <f>IF(sum!A203="MA",sum!B203,"*")</f>
        <v>*</v>
      </c>
      <c r="AD210" s="2"/>
      <c r="AE210" s="2" t="str">
        <f>IF(sum!A203="MA",sum!E203,"*")</f>
        <v>*</v>
      </c>
      <c r="AH210" s="4" t="s">
        <v>186</v>
      </c>
      <c r="AI210" s="4" t="s">
        <v>187</v>
      </c>
      <c r="AJ210" s="4">
        <v>2025</v>
      </c>
      <c r="AK210" s="2" t="str">
        <f>IF(sum!A203="ON",sum!B203,"*")</f>
        <v>*</v>
      </c>
      <c r="AL210" s="2"/>
      <c r="AM210" s="2" t="str">
        <f>IF(sum!A203="ON",sum!E203,"*")</f>
        <v>*</v>
      </c>
      <c r="AP210" s="2" t="s">
        <v>186</v>
      </c>
      <c r="AQ210" s="2" t="s">
        <v>187</v>
      </c>
      <c r="AR210" s="2">
        <v>2025</v>
      </c>
      <c r="AS210" s="2" t="str">
        <f>IF(sum!A203="QU",sum!B203,"*")</f>
        <v>*</v>
      </c>
      <c r="AT210" s="2"/>
      <c r="AU210" s="2" t="str">
        <f>IF(sum!A203="QU",sum!E203,"*")</f>
        <v>*</v>
      </c>
      <c r="AX210" s="4" t="s">
        <v>186</v>
      </c>
      <c r="AY210" s="4" t="s">
        <v>187</v>
      </c>
      <c r="AZ210" s="4">
        <v>2025</v>
      </c>
      <c r="BA210" s="2" t="str">
        <f>IF(sum!A203="SA",sum!B203,"*")</f>
        <v>*</v>
      </c>
      <c r="BB210" s="2"/>
      <c r="BC210" s="2" t="str">
        <f>IF(sum!A203="SA",sum!E203,"*")</f>
        <v>*</v>
      </c>
    </row>
    <row r="211" spans="2:55">
      <c r="B211" s="2" t="s">
        <v>186</v>
      </c>
      <c r="C211" s="2" t="s">
        <v>187</v>
      </c>
      <c r="D211" s="2">
        <v>2025</v>
      </c>
      <c r="J211" s="2" t="s">
        <v>186</v>
      </c>
      <c r="K211" s="2" t="s">
        <v>187</v>
      </c>
      <c r="L211" s="2">
        <v>2025</v>
      </c>
      <c r="M211" s="2" t="str">
        <f>IF(sum!A204="AT",sum!B204,"*")</f>
        <v>SNK_DAC</v>
      </c>
      <c r="N211" s="2"/>
      <c r="O211" s="2">
        <f>IF(sum!A204="AT",sum!E204,"*")</f>
        <v>0</v>
      </c>
      <c r="R211" s="2" t="s">
        <v>186</v>
      </c>
      <c r="S211" s="2" t="s">
        <v>187</v>
      </c>
      <c r="T211" s="2">
        <v>2025</v>
      </c>
      <c r="U211" s="2" t="str">
        <f>IF(sum!A204="BC",sum!B204,"*")</f>
        <v>*</v>
      </c>
      <c r="V211" s="2"/>
      <c r="W211" s="2" t="str">
        <f>IF(sum!A204="BC",sum!E204,"*")</f>
        <v>*</v>
      </c>
      <c r="Z211" s="2" t="s">
        <v>186</v>
      </c>
      <c r="AA211" s="2" t="s">
        <v>187</v>
      </c>
      <c r="AB211" s="2">
        <v>2025</v>
      </c>
      <c r="AC211" s="2" t="str">
        <f>IF(sum!A204="MA",sum!B204,"*")</f>
        <v>*</v>
      </c>
      <c r="AD211" s="2"/>
      <c r="AE211" s="2" t="str">
        <f>IF(sum!A204="MA",sum!E204,"*")</f>
        <v>*</v>
      </c>
      <c r="AH211" s="2" t="s">
        <v>186</v>
      </c>
      <c r="AI211" s="2" t="s">
        <v>187</v>
      </c>
      <c r="AJ211" s="2">
        <v>2025</v>
      </c>
      <c r="AK211" s="2" t="str">
        <f>IF(sum!A204="ON",sum!B204,"*")</f>
        <v>*</v>
      </c>
      <c r="AL211" s="2"/>
      <c r="AM211" s="2" t="str">
        <f>IF(sum!A204="ON",sum!E204,"*")</f>
        <v>*</v>
      </c>
      <c r="AP211" s="4" t="s">
        <v>186</v>
      </c>
      <c r="AQ211" s="4" t="s">
        <v>187</v>
      </c>
      <c r="AR211" s="4">
        <v>2025</v>
      </c>
      <c r="AS211" s="2" t="str">
        <f>IF(sum!A204="QU",sum!B204,"*")</f>
        <v>*</v>
      </c>
      <c r="AT211" s="2"/>
      <c r="AU211" s="2" t="str">
        <f>IF(sum!A204="QU",sum!E204,"*")</f>
        <v>*</v>
      </c>
      <c r="AX211" s="2" t="s">
        <v>186</v>
      </c>
      <c r="AY211" s="2" t="s">
        <v>187</v>
      </c>
      <c r="AZ211" s="2">
        <v>2025</v>
      </c>
      <c r="BA211" s="2" t="str">
        <f>IF(sum!A204="SA",sum!B204,"*")</f>
        <v>*</v>
      </c>
      <c r="BB211" s="2"/>
      <c r="BC211" s="2" t="str">
        <f>IF(sum!A204="SA",sum!E204,"*")</f>
        <v>*</v>
      </c>
    </row>
    <row r="212" spans="2:55">
      <c r="B212" s="2" t="s">
        <v>186</v>
      </c>
      <c r="C212" s="2" t="s">
        <v>187</v>
      </c>
      <c r="D212" s="2">
        <v>2025</v>
      </c>
      <c r="J212" s="2" t="s">
        <v>186</v>
      </c>
      <c r="K212" s="2" t="s">
        <v>187</v>
      </c>
      <c r="L212" s="2">
        <v>2025</v>
      </c>
      <c r="M212" s="2" t="str">
        <f>IF(sum!A205="AT",sum!B205,"*")</f>
        <v>STH2SGT</v>
      </c>
      <c r="N212" s="2"/>
      <c r="O212" s="2">
        <f>IF(sum!A205="AT",sum!E205,"*")</f>
        <v>0</v>
      </c>
      <c r="R212" s="2" t="s">
        <v>186</v>
      </c>
      <c r="S212" s="2" t="s">
        <v>187</v>
      </c>
      <c r="T212" s="2">
        <v>2025</v>
      </c>
      <c r="U212" s="2" t="str">
        <f>IF(sum!A205="BC",sum!B205,"*")</f>
        <v>*</v>
      </c>
      <c r="V212" s="2"/>
      <c r="W212" s="2" t="str">
        <f>IF(sum!A205="BC",sum!E205,"*")</f>
        <v>*</v>
      </c>
      <c r="Z212" s="2" t="s">
        <v>186</v>
      </c>
      <c r="AA212" s="2" t="s">
        <v>187</v>
      </c>
      <c r="AB212" s="2">
        <v>2025</v>
      </c>
      <c r="AC212" s="2" t="str">
        <f>IF(sum!A205="MA",sum!B205,"*")</f>
        <v>*</v>
      </c>
      <c r="AD212" s="2"/>
      <c r="AE212" s="2" t="str">
        <f>IF(sum!A205="MA",sum!E205,"*")</f>
        <v>*</v>
      </c>
      <c r="AH212" s="2" t="s">
        <v>186</v>
      </c>
      <c r="AI212" s="2" t="s">
        <v>187</v>
      </c>
      <c r="AJ212" s="2">
        <v>2025</v>
      </c>
      <c r="AK212" s="2" t="str">
        <f>IF(sum!A205="ON",sum!B205,"*")</f>
        <v>*</v>
      </c>
      <c r="AL212" s="2"/>
      <c r="AM212" s="2" t="str">
        <f>IF(sum!A205="ON",sum!E205,"*")</f>
        <v>*</v>
      </c>
      <c r="AP212" s="2" t="s">
        <v>186</v>
      </c>
      <c r="AQ212" s="2" t="s">
        <v>187</v>
      </c>
      <c r="AR212" s="2">
        <v>2025</v>
      </c>
      <c r="AS212" s="2" t="str">
        <f>IF(sum!A205="QU",sum!B205,"*")</f>
        <v>*</v>
      </c>
      <c r="AT212" s="2"/>
      <c r="AU212" s="2" t="str">
        <f>IF(sum!A205="QU",sum!E205,"*")</f>
        <v>*</v>
      </c>
      <c r="AX212" s="2" t="s">
        <v>186</v>
      </c>
      <c r="AY212" s="2" t="s">
        <v>187</v>
      </c>
      <c r="AZ212" s="2">
        <v>2025</v>
      </c>
      <c r="BA212" s="2" t="str">
        <f>IF(sum!A205="SA",sum!B205,"*")</f>
        <v>*</v>
      </c>
      <c r="BB212" s="2"/>
      <c r="BC212" s="2" t="str">
        <f>IF(sum!A205="SA",sum!E205,"*")</f>
        <v>*</v>
      </c>
    </row>
    <row r="213" spans="2:55">
      <c r="B213" s="4" t="s">
        <v>186</v>
      </c>
      <c r="C213" s="4" t="s">
        <v>187</v>
      </c>
      <c r="D213" s="4">
        <v>2025</v>
      </c>
      <c r="J213" s="4" t="s">
        <v>186</v>
      </c>
      <c r="K213" s="4" t="s">
        <v>187</v>
      </c>
      <c r="L213" s="4">
        <v>2025</v>
      </c>
      <c r="M213" s="2" t="str">
        <f>IF(sum!A206="AT",sum!B206,"*")</f>
        <v>STH2SUG</v>
      </c>
      <c r="N213" s="2"/>
      <c r="O213" s="2">
        <f>IF(sum!A206="AT",sum!E206,"*")</f>
        <v>0</v>
      </c>
      <c r="R213" s="4" t="s">
        <v>186</v>
      </c>
      <c r="S213" s="4" t="s">
        <v>187</v>
      </c>
      <c r="T213" s="4">
        <v>2025</v>
      </c>
      <c r="U213" s="2" t="str">
        <f>IF(sum!A206="BC",sum!B206,"*")</f>
        <v>*</v>
      </c>
      <c r="V213" s="2"/>
      <c r="W213" s="2" t="str">
        <f>IF(sum!A206="BC",sum!E206,"*")</f>
        <v>*</v>
      </c>
      <c r="Z213" s="4" t="s">
        <v>186</v>
      </c>
      <c r="AA213" s="4" t="s">
        <v>187</v>
      </c>
      <c r="AB213" s="4">
        <v>2025</v>
      </c>
      <c r="AC213" s="2" t="str">
        <f>IF(sum!A206="MA",sum!B206,"*")</f>
        <v>*</v>
      </c>
      <c r="AD213" s="2"/>
      <c r="AE213" s="2" t="str">
        <f>IF(sum!A206="MA",sum!E206,"*")</f>
        <v>*</v>
      </c>
      <c r="AH213" s="4" t="s">
        <v>186</v>
      </c>
      <c r="AI213" s="4" t="s">
        <v>187</v>
      </c>
      <c r="AJ213" s="4">
        <v>2025</v>
      </c>
      <c r="AK213" s="2" t="str">
        <f>IF(sum!A206="ON",sum!B206,"*")</f>
        <v>*</v>
      </c>
      <c r="AL213" s="2"/>
      <c r="AM213" s="2" t="str">
        <f>IF(sum!A206="ON",sum!E206,"*")</f>
        <v>*</v>
      </c>
      <c r="AP213" s="4" t="s">
        <v>186</v>
      </c>
      <c r="AQ213" s="4" t="s">
        <v>187</v>
      </c>
      <c r="AR213" s="4">
        <v>2025</v>
      </c>
      <c r="AS213" s="2" t="str">
        <f>IF(sum!A206="QU",sum!B206,"*")</f>
        <v>*</v>
      </c>
      <c r="AT213" s="2"/>
      <c r="AU213" s="2" t="str">
        <f>IF(sum!A206="QU",sum!E206,"*")</f>
        <v>*</v>
      </c>
      <c r="AX213" s="4" t="s">
        <v>186</v>
      </c>
      <c r="AY213" s="4" t="s">
        <v>187</v>
      </c>
      <c r="AZ213" s="4">
        <v>2025</v>
      </c>
      <c r="BA213" s="2" t="str">
        <f>IF(sum!A206="SA",sum!B206,"*")</f>
        <v>*</v>
      </c>
      <c r="BB213" s="2"/>
      <c r="BC213" s="2" t="str">
        <f>IF(sum!A206="SA",sum!E206,"*")</f>
        <v>*</v>
      </c>
    </row>
    <row r="214" spans="2:55">
      <c r="B214" s="2" t="s">
        <v>186</v>
      </c>
      <c r="C214" s="2" t="s">
        <v>187</v>
      </c>
      <c r="D214" s="2">
        <v>2025</v>
      </c>
      <c r="J214" s="2" t="s">
        <v>186</v>
      </c>
      <c r="K214" s="2" t="s">
        <v>187</v>
      </c>
      <c r="L214" s="2">
        <v>2025</v>
      </c>
      <c r="M214" s="2" t="str">
        <f>IF(sum!A207="AT",sum!B207,"*")</f>
        <v>TB_ELC_AT_QU_01</v>
      </c>
      <c r="N214" s="2"/>
      <c r="O214" s="2">
        <f>IF(sum!A207="AT",sum!E207,"*")</f>
        <v>0</v>
      </c>
      <c r="R214" s="2" t="s">
        <v>186</v>
      </c>
      <c r="S214" s="2" t="s">
        <v>187</v>
      </c>
      <c r="T214" s="2">
        <v>2025</v>
      </c>
      <c r="U214" s="2" t="str">
        <f>IF(sum!A207="BC",sum!B207,"*")</f>
        <v>*</v>
      </c>
      <c r="V214" s="2"/>
      <c r="W214" s="2" t="str">
        <f>IF(sum!A207="BC",sum!E207,"*")</f>
        <v>*</v>
      </c>
      <c r="Z214" s="2" t="s">
        <v>186</v>
      </c>
      <c r="AA214" s="2" t="s">
        <v>187</v>
      </c>
      <c r="AB214" s="2">
        <v>2025</v>
      </c>
      <c r="AC214" s="2" t="str">
        <f>IF(sum!A207="MA",sum!B207,"*")</f>
        <v>*</v>
      </c>
      <c r="AD214" s="2"/>
      <c r="AE214" s="2" t="str">
        <f>IF(sum!A207="MA",sum!E207,"*")</f>
        <v>*</v>
      </c>
      <c r="AH214" s="2" t="s">
        <v>186</v>
      </c>
      <c r="AI214" s="2" t="s">
        <v>187</v>
      </c>
      <c r="AJ214" s="2">
        <v>2025</v>
      </c>
      <c r="AK214" s="2" t="str">
        <f>IF(sum!A207="ON",sum!B207,"*")</f>
        <v>*</v>
      </c>
      <c r="AL214" s="2"/>
      <c r="AM214" s="2" t="str">
        <f>IF(sum!A207="ON",sum!E207,"*")</f>
        <v>*</v>
      </c>
      <c r="AP214" s="2" t="s">
        <v>186</v>
      </c>
      <c r="AQ214" s="2" t="s">
        <v>187</v>
      </c>
      <c r="AR214" s="2">
        <v>2025</v>
      </c>
      <c r="AS214" s="2" t="str">
        <f>IF(sum!A207="QU",sum!B207,"*")</f>
        <v>*</v>
      </c>
      <c r="AT214" s="2"/>
      <c r="AU214" s="2" t="str">
        <f>IF(sum!A207="QU",sum!E207,"*")</f>
        <v>*</v>
      </c>
      <c r="AX214" s="2" t="s">
        <v>186</v>
      </c>
      <c r="AY214" s="2" t="s">
        <v>187</v>
      </c>
      <c r="AZ214" s="2">
        <v>2025</v>
      </c>
      <c r="BA214" s="2" t="str">
        <f>IF(sum!A207="SA",sum!B207,"*")</f>
        <v>*</v>
      </c>
      <c r="BB214" s="2"/>
      <c r="BC214" s="2" t="str">
        <f>IF(sum!A207="SA",sum!E207,"*")</f>
        <v>*</v>
      </c>
    </row>
    <row r="215" spans="2:55">
      <c r="B215" s="2" t="s">
        <v>186</v>
      </c>
      <c r="C215" s="2" t="s">
        <v>187</v>
      </c>
      <c r="D215" s="2">
        <v>2025</v>
      </c>
      <c r="J215" s="2" t="s">
        <v>186</v>
      </c>
      <c r="K215" s="2" t="s">
        <v>187</v>
      </c>
      <c r="L215" s="2">
        <v>2025</v>
      </c>
      <c r="M215" s="2" t="str">
        <f>IF(sum!A208="AT",sum!B208,"*")</f>
        <v>TRA_Bus_IC_GSL1</v>
      </c>
      <c r="N215" s="2"/>
      <c r="O215" s="2">
        <f>IF(sum!A208="AT",sum!E208,"*")</f>
        <v>0</v>
      </c>
      <c r="R215" s="2" t="s">
        <v>186</v>
      </c>
      <c r="S215" s="2" t="s">
        <v>187</v>
      </c>
      <c r="T215" s="2">
        <v>2025</v>
      </c>
      <c r="U215" s="2" t="str">
        <f>IF(sum!A208="BC",sum!B208,"*")</f>
        <v>*</v>
      </c>
      <c r="V215" s="2"/>
      <c r="W215" s="2" t="str">
        <f>IF(sum!A208="BC",sum!E208,"*")</f>
        <v>*</v>
      </c>
      <c r="Z215" s="2" t="s">
        <v>186</v>
      </c>
      <c r="AA215" s="2" t="s">
        <v>187</v>
      </c>
      <c r="AB215" s="2">
        <v>2025</v>
      </c>
      <c r="AC215" s="2" t="str">
        <f>IF(sum!A208="MA",sum!B208,"*")</f>
        <v>*</v>
      </c>
      <c r="AD215" s="2"/>
      <c r="AE215" s="2" t="str">
        <f>IF(sum!A208="MA",sum!E208,"*")</f>
        <v>*</v>
      </c>
      <c r="AH215" s="2" t="s">
        <v>186</v>
      </c>
      <c r="AI215" s="2" t="s">
        <v>187</v>
      </c>
      <c r="AJ215" s="2">
        <v>2025</v>
      </c>
      <c r="AK215" s="2" t="str">
        <f>IF(sum!A208="ON",sum!B208,"*")</f>
        <v>*</v>
      </c>
      <c r="AL215" s="2"/>
      <c r="AM215" s="2" t="str">
        <f>IF(sum!A208="ON",sum!E208,"*")</f>
        <v>*</v>
      </c>
      <c r="AP215" s="4" t="s">
        <v>186</v>
      </c>
      <c r="AQ215" s="4" t="s">
        <v>187</v>
      </c>
      <c r="AR215" s="4">
        <v>2025</v>
      </c>
      <c r="AS215" s="2" t="str">
        <f>IF(sum!A208="QU",sum!B208,"*")</f>
        <v>*</v>
      </c>
      <c r="AT215" s="2"/>
      <c r="AU215" s="2" t="str">
        <f>IF(sum!A208="QU",sum!E208,"*")</f>
        <v>*</v>
      </c>
      <c r="AX215" s="2" t="s">
        <v>186</v>
      </c>
      <c r="AY215" s="2" t="s">
        <v>187</v>
      </c>
      <c r="AZ215" s="2">
        <v>2025</v>
      </c>
      <c r="BA215" s="2" t="str">
        <f>IF(sum!A208="SA",sum!B208,"*")</f>
        <v>*</v>
      </c>
      <c r="BB215" s="2"/>
      <c r="BC215" s="2" t="str">
        <f>IF(sum!A208="SA",sum!E208,"*")</f>
        <v>*</v>
      </c>
    </row>
    <row r="216" spans="2:55">
      <c r="B216" s="4" t="s">
        <v>186</v>
      </c>
      <c r="C216" s="4" t="s">
        <v>187</v>
      </c>
      <c r="D216" s="4">
        <v>2025</v>
      </c>
      <c r="J216" s="4" t="s">
        <v>186</v>
      </c>
      <c r="K216" s="4" t="s">
        <v>187</v>
      </c>
      <c r="L216" s="4">
        <v>2025</v>
      </c>
      <c r="M216" s="2" t="str">
        <f>IF(sum!A209="AT",sum!B209,"*")</f>
        <v>TRA_Car_BEV01</v>
      </c>
      <c r="N216" s="2"/>
      <c r="O216" s="2">
        <f>IF(sum!A209="AT",sum!E209,"*")</f>
        <v>0</v>
      </c>
      <c r="R216" s="4" t="s">
        <v>186</v>
      </c>
      <c r="S216" s="4" t="s">
        <v>187</v>
      </c>
      <c r="T216" s="4">
        <v>2025</v>
      </c>
      <c r="U216" s="2" t="str">
        <f>IF(sum!A209="BC",sum!B209,"*")</f>
        <v>*</v>
      </c>
      <c r="V216" s="2"/>
      <c r="W216" s="2" t="str">
        <f>IF(sum!A209="BC",sum!E209,"*")</f>
        <v>*</v>
      </c>
      <c r="Z216" s="4" t="s">
        <v>186</v>
      </c>
      <c r="AA216" s="4" t="s">
        <v>187</v>
      </c>
      <c r="AB216" s="4">
        <v>2025</v>
      </c>
      <c r="AC216" s="2" t="str">
        <f>IF(sum!A209="MA",sum!B209,"*")</f>
        <v>*</v>
      </c>
      <c r="AD216" s="2"/>
      <c r="AE216" s="2" t="str">
        <f>IF(sum!A209="MA",sum!E209,"*")</f>
        <v>*</v>
      </c>
      <c r="AH216" s="4" t="s">
        <v>186</v>
      </c>
      <c r="AI216" s="4" t="s">
        <v>187</v>
      </c>
      <c r="AJ216" s="4">
        <v>2025</v>
      </c>
      <c r="AK216" s="2" t="str">
        <f>IF(sum!A209="ON",sum!B209,"*")</f>
        <v>*</v>
      </c>
      <c r="AL216" s="2"/>
      <c r="AM216" s="2" t="str">
        <f>IF(sum!A209="ON",sum!E209,"*")</f>
        <v>*</v>
      </c>
      <c r="AP216" s="2" t="s">
        <v>186</v>
      </c>
      <c r="AQ216" s="2" t="s">
        <v>187</v>
      </c>
      <c r="AR216" s="2">
        <v>2025</v>
      </c>
      <c r="AS216" s="2" t="str">
        <f>IF(sum!A209="QU",sum!B209,"*")</f>
        <v>*</v>
      </c>
      <c r="AT216" s="2"/>
      <c r="AU216" s="2" t="str">
        <f>IF(sum!A209="QU",sum!E209,"*")</f>
        <v>*</v>
      </c>
      <c r="AX216" s="4" t="s">
        <v>186</v>
      </c>
      <c r="AY216" s="4" t="s">
        <v>187</v>
      </c>
      <c r="AZ216" s="4">
        <v>2025</v>
      </c>
      <c r="BA216" s="2" t="str">
        <f>IF(sum!A209="SA",sum!B209,"*")</f>
        <v>*</v>
      </c>
      <c r="BB216" s="2"/>
      <c r="BC216" s="2" t="str">
        <f>IF(sum!A209="SA",sum!E209,"*")</f>
        <v>*</v>
      </c>
    </row>
    <row r="217" spans="2:55">
      <c r="B217" s="2" t="s">
        <v>186</v>
      </c>
      <c r="C217" s="2" t="s">
        <v>187</v>
      </c>
      <c r="D217" s="2">
        <v>2025</v>
      </c>
      <c r="J217" s="2" t="s">
        <v>186</v>
      </c>
      <c r="K217" s="2" t="s">
        <v>187</v>
      </c>
      <c r="L217" s="2">
        <v>2025</v>
      </c>
      <c r="M217" s="2" t="str">
        <f>IF(sum!A210="AT",sum!B210,"*")</f>
        <v>TRA_Car_GSL1</v>
      </c>
      <c r="N217" s="2"/>
      <c r="O217" s="2">
        <f>IF(sum!A210="AT",sum!E210,"*")</f>
        <v>276.409735583406</v>
      </c>
      <c r="R217" s="2" t="s">
        <v>186</v>
      </c>
      <c r="S217" s="2" t="s">
        <v>187</v>
      </c>
      <c r="T217" s="2">
        <v>2025</v>
      </c>
      <c r="U217" s="2" t="str">
        <f>IF(sum!A210="BC",sum!B210,"*")</f>
        <v>*</v>
      </c>
      <c r="V217" s="2"/>
      <c r="W217" s="2" t="str">
        <f>IF(sum!A210="BC",sum!E210,"*")</f>
        <v>*</v>
      </c>
      <c r="Z217" s="2" t="s">
        <v>186</v>
      </c>
      <c r="AA217" s="2" t="s">
        <v>187</v>
      </c>
      <c r="AB217" s="2">
        <v>2025</v>
      </c>
      <c r="AC217" s="2" t="str">
        <f>IF(sum!A210="MA",sum!B210,"*")</f>
        <v>*</v>
      </c>
      <c r="AD217" s="2"/>
      <c r="AE217" s="2" t="str">
        <f>IF(sum!A210="MA",sum!E210,"*")</f>
        <v>*</v>
      </c>
      <c r="AH217" s="2" t="s">
        <v>186</v>
      </c>
      <c r="AI217" s="2" t="s">
        <v>187</v>
      </c>
      <c r="AJ217" s="2">
        <v>2025</v>
      </c>
      <c r="AK217" s="2" t="str">
        <f>IF(sum!A210="ON",sum!B210,"*")</f>
        <v>*</v>
      </c>
      <c r="AL217" s="2"/>
      <c r="AM217" s="2" t="str">
        <f>IF(sum!A210="ON",sum!E210,"*")</f>
        <v>*</v>
      </c>
      <c r="AP217" s="4" t="s">
        <v>186</v>
      </c>
      <c r="AQ217" s="4" t="s">
        <v>187</v>
      </c>
      <c r="AR217" s="4">
        <v>2025</v>
      </c>
      <c r="AS217" s="2" t="str">
        <f>IF(sum!A210="QU",sum!B210,"*")</f>
        <v>*</v>
      </c>
      <c r="AT217" s="2"/>
      <c r="AU217" s="2" t="str">
        <f>IF(sum!A210="QU",sum!E210,"*")</f>
        <v>*</v>
      </c>
      <c r="AX217" s="2" t="s">
        <v>186</v>
      </c>
      <c r="AY217" s="2" t="s">
        <v>187</v>
      </c>
      <c r="AZ217" s="2">
        <v>2025</v>
      </c>
      <c r="BA217" s="2" t="str">
        <f>IF(sum!A210="SA",sum!B210,"*")</f>
        <v>*</v>
      </c>
      <c r="BB217" s="2"/>
      <c r="BC217" s="2" t="str">
        <f>IF(sum!A210="SA",sum!E210,"*")</f>
        <v>*</v>
      </c>
    </row>
    <row r="218" spans="2:55">
      <c r="B218" s="2" t="s">
        <v>186</v>
      </c>
      <c r="C218" s="2" t="s">
        <v>187</v>
      </c>
      <c r="D218" s="2">
        <v>2025</v>
      </c>
      <c r="J218" s="2" t="s">
        <v>186</v>
      </c>
      <c r="K218" s="2" t="s">
        <v>187</v>
      </c>
      <c r="L218" s="2">
        <v>2025</v>
      </c>
      <c r="M218" s="2" t="str">
        <f>IF(sum!A211="AT",sum!B211,"*")</f>
        <v>TRA_Mot_ELC1</v>
      </c>
      <c r="N218" s="2"/>
      <c r="O218" s="2">
        <f>IF(sum!A211="AT",sum!E211,"*")</f>
        <v>20</v>
      </c>
      <c r="R218" s="2" t="s">
        <v>186</v>
      </c>
      <c r="S218" s="2" t="s">
        <v>187</v>
      </c>
      <c r="T218" s="2">
        <v>2025</v>
      </c>
      <c r="U218" s="2" t="str">
        <f>IF(sum!A211="BC",sum!B211,"*")</f>
        <v>*</v>
      </c>
      <c r="V218" s="2"/>
      <c r="W218" s="2" t="str">
        <f>IF(sum!A211="BC",sum!E211,"*")</f>
        <v>*</v>
      </c>
      <c r="Z218" s="2" t="s">
        <v>186</v>
      </c>
      <c r="AA218" s="2" t="s">
        <v>187</v>
      </c>
      <c r="AB218" s="2">
        <v>2025</v>
      </c>
      <c r="AC218" s="2" t="str">
        <f>IF(sum!A211="MA",sum!B211,"*")</f>
        <v>*</v>
      </c>
      <c r="AD218" s="2"/>
      <c r="AE218" s="2" t="str">
        <f>IF(sum!A211="MA",sum!E211,"*")</f>
        <v>*</v>
      </c>
      <c r="AH218" s="2" t="s">
        <v>186</v>
      </c>
      <c r="AI218" s="2" t="s">
        <v>187</v>
      </c>
      <c r="AJ218" s="2">
        <v>2025</v>
      </c>
      <c r="AK218" s="2" t="str">
        <f>IF(sum!A211="ON",sum!B211,"*")</f>
        <v>*</v>
      </c>
      <c r="AL218" s="2"/>
      <c r="AM218" s="2" t="str">
        <f>IF(sum!A211="ON",sum!E211,"*")</f>
        <v>*</v>
      </c>
      <c r="AP218" s="2" t="s">
        <v>186</v>
      </c>
      <c r="AQ218" s="2" t="s">
        <v>187</v>
      </c>
      <c r="AR218" s="2">
        <v>2025</v>
      </c>
      <c r="AS218" s="2" t="str">
        <f>IF(sum!A211="QU",sum!B211,"*")</f>
        <v>*</v>
      </c>
      <c r="AT218" s="2"/>
      <c r="AU218" s="2" t="str">
        <f>IF(sum!A211="QU",sum!E211,"*")</f>
        <v>*</v>
      </c>
      <c r="AX218" s="2" t="s">
        <v>186</v>
      </c>
      <c r="AY218" s="2" t="s">
        <v>187</v>
      </c>
      <c r="AZ218" s="2">
        <v>2025</v>
      </c>
      <c r="BA218" s="2" t="str">
        <f>IF(sum!A211="SA",sum!B211,"*")</f>
        <v>*</v>
      </c>
      <c r="BB218" s="2"/>
      <c r="BC218" s="2" t="str">
        <f>IF(sum!A211="SA",sum!E211,"*")</f>
        <v>*</v>
      </c>
    </row>
    <row r="219" spans="2:55">
      <c r="B219" s="4" t="s">
        <v>186</v>
      </c>
      <c r="C219" s="4" t="s">
        <v>187</v>
      </c>
      <c r="D219" s="4">
        <v>2025</v>
      </c>
      <c r="J219" s="4" t="s">
        <v>186</v>
      </c>
      <c r="K219" s="4" t="s">
        <v>187</v>
      </c>
      <c r="L219" s="4">
        <v>2025</v>
      </c>
      <c r="M219" s="2" t="str">
        <f>IF(sum!A212="AT",sum!B212,"*")</f>
        <v>TRA_Rai_Frt-ELC01</v>
      </c>
      <c r="N219" s="2"/>
      <c r="O219" s="2">
        <f>IF(sum!A212="AT",sum!E212,"*")</f>
        <v>0</v>
      </c>
      <c r="R219" s="4" t="s">
        <v>186</v>
      </c>
      <c r="S219" s="4" t="s">
        <v>187</v>
      </c>
      <c r="T219" s="4">
        <v>2025</v>
      </c>
      <c r="U219" s="2" t="str">
        <f>IF(sum!A212="BC",sum!B212,"*")</f>
        <v>*</v>
      </c>
      <c r="V219" s="2"/>
      <c r="W219" s="2" t="str">
        <f>IF(sum!A212="BC",sum!E212,"*")</f>
        <v>*</v>
      </c>
      <c r="Z219" s="4" t="s">
        <v>186</v>
      </c>
      <c r="AA219" s="4" t="s">
        <v>187</v>
      </c>
      <c r="AB219" s="4">
        <v>2025</v>
      </c>
      <c r="AC219" s="2" t="str">
        <f>IF(sum!A212="MA",sum!B212,"*")</f>
        <v>*</v>
      </c>
      <c r="AD219" s="2"/>
      <c r="AE219" s="2" t="str">
        <f>IF(sum!A212="MA",sum!E212,"*")</f>
        <v>*</v>
      </c>
      <c r="AH219" s="4" t="s">
        <v>186</v>
      </c>
      <c r="AI219" s="4" t="s">
        <v>187</v>
      </c>
      <c r="AJ219" s="4">
        <v>2025</v>
      </c>
      <c r="AK219" s="2" t="str">
        <f>IF(sum!A212="ON",sum!B212,"*")</f>
        <v>*</v>
      </c>
      <c r="AL219" s="2"/>
      <c r="AM219" s="2" t="str">
        <f>IF(sum!A212="ON",sum!E212,"*")</f>
        <v>*</v>
      </c>
      <c r="AP219" s="4" t="s">
        <v>186</v>
      </c>
      <c r="AQ219" s="4" t="s">
        <v>187</v>
      </c>
      <c r="AR219" s="4">
        <v>2025</v>
      </c>
      <c r="AS219" s="2" t="str">
        <f>IF(sum!A212="QU",sum!B212,"*")</f>
        <v>*</v>
      </c>
      <c r="AT219" s="2"/>
      <c r="AU219" s="2" t="str">
        <f>IF(sum!A212="QU",sum!E212,"*")</f>
        <v>*</v>
      </c>
      <c r="AX219" s="4" t="s">
        <v>186</v>
      </c>
      <c r="AY219" s="4" t="s">
        <v>187</v>
      </c>
      <c r="AZ219" s="4">
        <v>2025</v>
      </c>
      <c r="BA219" s="2" t="str">
        <f>IF(sum!A212="SA",sum!B212,"*")</f>
        <v>*</v>
      </c>
      <c r="BB219" s="2"/>
      <c r="BC219" s="2" t="str">
        <f>IF(sum!A212="SA",sum!E212,"*")</f>
        <v>*</v>
      </c>
    </row>
    <row r="220" spans="2:55">
      <c r="B220" s="2" t="s">
        <v>186</v>
      </c>
      <c r="C220" s="2" t="s">
        <v>187</v>
      </c>
      <c r="D220" s="2">
        <v>2025</v>
      </c>
      <c r="J220" s="2" t="s">
        <v>186</v>
      </c>
      <c r="K220" s="2" t="s">
        <v>187</v>
      </c>
      <c r="L220" s="2">
        <v>2025</v>
      </c>
      <c r="M220" s="2" t="str">
        <f>IF(sum!A213="AT",sum!B213,"*")</f>
        <v>TRA_Tru_BEV01</v>
      </c>
      <c r="N220" s="2"/>
      <c r="O220" s="2">
        <f>IF(sum!A213="AT",sum!E213,"*")</f>
        <v>0</v>
      </c>
      <c r="R220" s="2" t="s">
        <v>186</v>
      </c>
      <c r="S220" s="2" t="s">
        <v>187</v>
      </c>
      <c r="T220" s="2">
        <v>2025</v>
      </c>
      <c r="U220" s="2" t="str">
        <f>IF(sum!A213="BC",sum!B213,"*")</f>
        <v>*</v>
      </c>
      <c r="V220" s="2"/>
      <c r="W220" s="2" t="str">
        <f>IF(sum!A213="BC",sum!E213,"*")</f>
        <v>*</v>
      </c>
      <c r="Z220" s="2" t="s">
        <v>186</v>
      </c>
      <c r="AA220" s="2" t="s">
        <v>187</v>
      </c>
      <c r="AB220" s="2">
        <v>2025</v>
      </c>
      <c r="AC220" s="2" t="str">
        <f>IF(sum!A213="MA",sum!B213,"*")</f>
        <v>*</v>
      </c>
      <c r="AD220" s="2"/>
      <c r="AE220" s="2" t="str">
        <f>IF(sum!A213="MA",sum!E213,"*")</f>
        <v>*</v>
      </c>
      <c r="AH220" s="2" t="s">
        <v>186</v>
      </c>
      <c r="AI220" s="2" t="s">
        <v>187</v>
      </c>
      <c r="AJ220" s="2">
        <v>2025</v>
      </c>
      <c r="AK220" s="2" t="str">
        <f>IF(sum!A213="ON",sum!B213,"*")</f>
        <v>*</v>
      </c>
      <c r="AL220" s="2"/>
      <c r="AM220" s="2" t="str">
        <f>IF(sum!A213="ON",sum!E213,"*")</f>
        <v>*</v>
      </c>
      <c r="AP220" s="2" t="s">
        <v>186</v>
      </c>
      <c r="AQ220" s="2" t="s">
        <v>187</v>
      </c>
      <c r="AR220" s="2">
        <v>2025</v>
      </c>
      <c r="AS220" s="2" t="str">
        <f>IF(sum!A213="QU",sum!B213,"*")</f>
        <v>*</v>
      </c>
      <c r="AT220" s="2"/>
      <c r="AU220" s="2" t="str">
        <f>IF(sum!A213="QU",sum!E213,"*")</f>
        <v>*</v>
      </c>
      <c r="AX220" s="2" t="s">
        <v>186</v>
      </c>
      <c r="AY220" s="2" t="s">
        <v>187</v>
      </c>
      <c r="AZ220" s="2">
        <v>2025</v>
      </c>
      <c r="BA220" s="2" t="str">
        <f>IF(sum!A213="SA",sum!B213,"*")</f>
        <v>*</v>
      </c>
      <c r="BB220" s="2"/>
      <c r="BC220" s="2" t="str">
        <f>IF(sum!A213="SA",sum!E213,"*")</f>
        <v>*</v>
      </c>
    </row>
    <row r="221" spans="2:55">
      <c r="B221" s="2" t="s">
        <v>186</v>
      </c>
      <c r="C221" s="2" t="s">
        <v>187</v>
      </c>
      <c r="D221" s="2">
        <v>2025</v>
      </c>
      <c r="J221" s="2" t="s">
        <v>186</v>
      </c>
      <c r="K221" s="2" t="s">
        <v>187</v>
      </c>
      <c r="L221" s="2">
        <v>2025</v>
      </c>
      <c r="M221" s="2" t="str">
        <f>IF(sum!A214="AT",sum!B214,"*")</f>
        <v>TRA_Tru_HT_DST1</v>
      </c>
      <c r="N221" s="2"/>
      <c r="O221" s="2">
        <f>IF(sum!A214="AT",sum!E214,"*")</f>
        <v>0</v>
      </c>
      <c r="R221" s="2" t="s">
        <v>186</v>
      </c>
      <c r="S221" s="2" t="s">
        <v>187</v>
      </c>
      <c r="T221" s="2">
        <v>2025</v>
      </c>
      <c r="U221" s="2" t="str">
        <f>IF(sum!A214="BC",sum!B214,"*")</f>
        <v>*</v>
      </c>
      <c r="V221" s="2"/>
      <c r="W221" s="2" t="str">
        <f>IF(sum!A214="BC",sum!E214,"*")</f>
        <v>*</v>
      </c>
      <c r="Z221" s="2" t="s">
        <v>186</v>
      </c>
      <c r="AA221" s="2" t="s">
        <v>187</v>
      </c>
      <c r="AB221" s="2">
        <v>2025</v>
      </c>
      <c r="AC221" s="2" t="str">
        <f>IF(sum!A214="MA",sum!B214,"*")</f>
        <v>*</v>
      </c>
      <c r="AD221" s="2"/>
      <c r="AE221" s="2" t="str">
        <f>IF(sum!A214="MA",sum!E214,"*")</f>
        <v>*</v>
      </c>
      <c r="AH221" s="2" t="s">
        <v>186</v>
      </c>
      <c r="AI221" s="2" t="s">
        <v>187</v>
      </c>
      <c r="AJ221" s="2">
        <v>2025</v>
      </c>
      <c r="AK221" s="2" t="str">
        <f>IF(sum!A214="ON",sum!B214,"*")</f>
        <v>*</v>
      </c>
      <c r="AL221" s="2"/>
      <c r="AM221" s="2" t="str">
        <f>IF(sum!A214="ON",sum!E214,"*")</f>
        <v>*</v>
      </c>
      <c r="AP221" s="4" t="s">
        <v>186</v>
      </c>
      <c r="AQ221" s="4" t="s">
        <v>187</v>
      </c>
      <c r="AR221" s="4">
        <v>2025</v>
      </c>
      <c r="AS221" s="2" t="str">
        <f>IF(sum!A214="QU",sum!B214,"*")</f>
        <v>*</v>
      </c>
      <c r="AT221" s="2"/>
      <c r="AU221" s="2" t="str">
        <f>IF(sum!A214="QU",sum!E214,"*")</f>
        <v>*</v>
      </c>
      <c r="AX221" s="2" t="s">
        <v>186</v>
      </c>
      <c r="AY221" s="2" t="s">
        <v>187</v>
      </c>
      <c r="AZ221" s="2">
        <v>2025</v>
      </c>
      <c r="BA221" s="2" t="str">
        <f>IF(sum!A214="SA",sum!B214,"*")</f>
        <v>*</v>
      </c>
      <c r="BB221" s="2"/>
      <c r="BC221" s="2" t="str">
        <f>IF(sum!A214="SA",sum!E214,"*")</f>
        <v>*</v>
      </c>
    </row>
    <row r="222" spans="2:55">
      <c r="B222" s="4" t="s">
        <v>186</v>
      </c>
      <c r="C222" s="4" t="s">
        <v>187</v>
      </c>
      <c r="D222" s="4">
        <v>2025</v>
      </c>
      <c r="J222" s="4" t="s">
        <v>186</v>
      </c>
      <c r="K222" s="4" t="s">
        <v>187</v>
      </c>
      <c r="L222" s="4">
        <v>2025</v>
      </c>
      <c r="M222" s="2" t="str">
        <f>IF(sum!A215="AT",sum!B215,"*")</f>
        <v>TRA_Tru_PHEV01</v>
      </c>
      <c r="N222" s="2"/>
      <c r="O222" s="2">
        <f>IF(sum!A215="AT",sum!E215,"*")</f>
        <v>0</v>
      </c>
      <c r="R222" s="4" t="s">
        <v>186</v>
      </c>
      <c r="S222" s="4" t="s">
        <v>187</v>
      </c>
      <c r="T222" s="4">
        <v>2025</v>
      </c>
      <c r="U222" s="2" t="str">
        <f>IF(sum!A215="BC",sum!B215,"*")</f>
        <v>*</v>
      </c>
      <c r="V222" s="2"/>
      <c r="W222" s="2" t="str">
        <f>IF(sum!A215="BC",sum!E215,"*")</f>
        <v>*</v>
      </c>
      <c r="Z222" s="4" t="s">
        <v>186</v>
      </c>
      <c r="AA222" s="4" t="s">
        <v>187</v>
      </c>
      <c r="AB222" s="4">
        <v>2025</v>
      </c>
      <c r="AC222" s="2" t="str">
        <f>IF(sum!A215="MA",sum!B215,"*")</f>
        <v>*</v>
      </c>
      <c r="AD222" s="2"/>
      <c r="AE222" s="2" t="str">
        <f>IF(sum!A215="MA",sum!E215,"*")</f>
        <v>*</v>
      </c>
      <c r="AH222" s="4" t="s">
        <v>186</v>
      </c>
      <c r="AI222" s="4" t="s">
        <v>187</v>
      </c>
      <c r="AJ222" s="4">
        <v>2025</v>
      </c>
      <c r="AK222" s="2" t="str">
        <f>IF(sum!A215="ON",sum!B215,"*")</f>
        <v>*</v>
      </c>
      <c r="AL222" s="2"/>
      <c r="AM222" s="2" t="str">
        <f>IF(sum!A215="ON",sum!E215,"*")</f>
        <v>*</v>
      </c>
      <c r="AP222" s="2" t="s">
        <v>186</v>
      </c>
      <c r="AQ222" s="2" t="s">
        <v>187</v>
      </c>
      <c r="AR222" s="2">
        <v>2025</v>
      </c>
      <c r="AS222" s="2" t="str">
        <f>IF(sum!A215="QU",sum!B215,"*")</f>
        <v>*</v>
      </c>
      <c r="AT222" s="2"/>
      <c r="AU222" s="2" t="str">
        <f>IF(sum!A215="QU",sum!E215,"*")</f>
        <v>*</v>
      </c>
      <c r="AX222" s="4" t="s">
        <v>186</v>
      </c>
      <c r="AY222" s="4" t="s">
        <v>187</v>
      </c>
      <c r="AZ222" s="4">
        <v>2025</v>
      </c>
      <c r="BA222" s="2" t="str">
        <f>IF(sum!A215="SA",sum!B215,"*")</f>
        <v>*</v>
      </c>
      <c r="BB222" s="2"/>
      <c r="BC222" s="2" t="str">
        <f>IF(sum!A215="SA",sum!E215,"*")</f>
        <v>*</v>
      </c>
    </row>
    <row r="223" spans="2:55">
      <c r="B223" s="2" t="s">
        <v>186</v>
      </c>
      <c r="C223" s="2" t="s">
        <v>187</v>
      </c>
      <c r="D223" s="2">
        <v>2025</v>
      </c>
      <c r="J223" s="2" t="s">
        <v>186</v>
      </c>
      <c r="K223" s="2" t="s">
        <v>187</v>
      </c>
      <c r="L223" s="2">
        <v>2025</v>
      </c>
      <c r="M223" s="2" t="str">
        <f>IF(sum!A216="AT",sum!B216,"*")</f>
        <v>TU_OILCRD_AT_ON_01</v>
      </c>
      <c r="N223" s="2"/>
      <c r="O223" s="2">
        <f>IF(sum!A216="AT",sum!E216,"*")</f>
        <v>0</v>
      </c>
      <c r="R223" s="2" t="s">
        <v>186</v>
      </c>
      <c r="S223" s="2" t="s">
        <v>187</v>
      </c>
      <c r="T223" s="2">
        <v>2025</v>
      </c>
      <c r="U223" s="2" t="str">
        <f>IF(sum!A216="BC",sum!B216,"*")</f>
        <v>*</v>
      </c>
      <c r="V223" s="2"/>
      <c r="W223" s="2" t="str">
        <f>IF(sum!A216="BC",sum!E216,"*")</f>
        <v>*</v>
      </c>
      <c r="Z223" s="2" t="s">
        <v>186</v>
      </c>
      <c r="AA223" s="2" t="s">
        <v>187</v>
      </c>
      <c r="AB223" s="2">
        <v>2025</v>
      </c>
      <c r="AC223" s="2" t="str">
        <f>IF(sum!A216="MA",sum!B216,"*")</f>
        <v>*</v>
      </c>
      <c r="AD223" s="2"/>
      <c r="AE223" s="2" t="str">
        <f>IF(sum!A216="MA",sum!E216,"*")</f>
        <v>*</v>
      </c>
      <c r="AH223" s="2" t="s">
        <v>186</v>
      </c>
      <c r="AI223" s="2" t="s">
        <v>187</v>
      </c>
      <c r="AJ223" s="2">
        <v>2025</v>
      </c>
      <c r="AK223" s="2" t="str">
        <f>IF(sum!A216="ON",sum!B216,"*")</f>
        <v>*</v>
      </c>
      <c r="AL223" s="2"/>
      <c r="AM223" s="2" t="str">
        <f>IF(sum!A216="ON",sum!E216,"*")</f>
        <v>*</v>
      </c>
      <c r="AP223" s="4" t="s">
        <v>186</v>
      </c>
      <c r="AQ223" s="4" t="s">
        <v>187</v>
      </c>
      <c r="AR223" s="4">
        <v>2025</v>
      </c>
      <c r="AS223" s="2" t="str">
        <f>IF(sum!A216="QU",sum!B216,"*")</f>
        <v>*</v>
      </c>
      <c r="AT223" s="2"/>
      <c r="AU223" s="2" t="str">
        <f>IF(sum!A216="QU",sum!E216,"*")</f>
        <v>*</v>
      </c>
      <c r="AX223" s="2" t="s">
        <v>186</v>
      </c>
      <c r="AY223" s="2" t="s">
        <v>187</v>
      </c>
      <c r="AZ223" s="2">
        <v>2025</v>
      </c>
      <c r="BA223" s="2" t="str">
        <f>IF(sum!A216="SA",sum!B216,"*")</f>
        <v>*</v>
      </c>
      <c r="BB223" s="2"/>
      <c r="BC223" s="2" t="str">
        <f>IF(sum!A216="SA",sum!E216,"*")</f>
        <v>*</v>
      </c>
    </row>
    <row r="224" spans="2:55">
      <c r="B224" s="2" t="s">
        <v>186</v>
      </c>
      <c r="C224" s="2" t="s">
        <v>187</v>
      </c>
      <c r="D224" s="2">
        <v>2025</v>
      </c>
      <c r="J224" s="2" t="s">
        <v>186</v>
      </c>
      <c r="K224" s="2" t="s">
        <v>187</v>
      </c>
      <c r="L224" s="2">
        <v>2025</v>
      </c>
      <c r="M224" s="2" t="str">
        <f>IF(sum!A217="AT",sum!B217,"*")</f>
        <v>TWS-AuxiliaryEquip_ELE1</v>
      </c>
      <c r="N224" s="2"/>
      <c r="O224" s="2">
        <f>IF(sum!A217="AT",sum!E217,"*")</f>
        <v>0.0169097442401184</v>
      </c>
      <c r="R224" s="2" t="s">
        <v>186</v>
      </c>
      <c r="S224" s="2" t="s">
        <v>187</v>
      </c>
      <c r="T224" s="2">
        <v>2025</v>
      </c>
      <c r="U224" s="2" t="str">
        <f>IF(sum!A217="BC",sum!B217,"*")</f>
        <v>*</v>
      </c>
      <c r="V224" s="2"/>
      <c r="W224" s="2" t="str">
        <f>IF(sum!A217="BC",sum!E217,"*")</f>
        <v>*</v>
      </c>
      <c r="Z224" s="2" t="s">
        <v>186</v>
      </c>
      <c r="AA224" s="2" t="s">
        <v>187</v>
      </c>
      <c r="AB224" s="2">
        <v>2025</v>
      </c>
      <c r="AC224" s="2" t="str">
        <f>IF(sum!A217="MA",sum!B217,"*")</f>
        <v>*</v>
      </c>
      <c r="AD224" s="2"/>
      <c r="AE224" s="2" t="str">
        <f>IF(sum!A217="MA",sum!E217,"*")</f>
        <v>*</v>
      </c>
      <c r="AH224" s="2" t="s">
        <v>186</v>
      </c>
      <c r="AI224" s="2" t="s">
        <v>187</v>
      </c>
      <c r="AJ224" s="2">
        <v>2025</v>
      </c>
      <c r="AK224" s="2" t="str">
        <f>IF(sum!A217="ON",sum!B217,"*")</f>
        <v>*</v>
      </c>
      <c r="AL224" s="2"/>
      <c r="AM224" s="2" t="str">
        <f>IF(sum!A217="ON",sum!E217,"*")</f>
        <v>*</v>
      </c>
      <c r="AP224" s="2" t="s">
        <v>186</v>
      </c>
      <c r="AQ224" s="2" t="s">
        <v>187</v>
      </c>
      <c r="AR224" s="2">
        <v>2025</v>
      </c>
      <c r="AS224" s="2" t="str">
        <f>IF(sum!A217="QU",sum!B217,"*")</f>
        <v>*</v>
      </c>
      <c r="AT224" s="2"/>
      <c r="AU224" s="2" t="str">
        <f>IF(sum!A217="QU",sum!E217,"*")</f>
        <v>*</v>
      </c>
      <c r="AX224" s="2" t="s">
        <v>186</v>
      </c>
      <c r="AY224" s="2" t="s">
        <v>187</v>
      </c>
      <c r="AZ224" s="2">
        <v>2025</v>
      </c>
      <c r="BA224" s="2" t="str">
        <f>IF(sum!A217="SA",sum!B217,"*")</f>
        <v>*</v>
      </c>
      <c r="BB224" s="2"/>
      <c r="BC224" s="2" t="str">
        <f>IF(sum!A217="SA",sum!E217,"*")</f>
        <v>*</v>
      </c>
    </row>
    <row r="225" spans="2:55">
      <c r="B225" s="4" t="s">
        <v>186</v>
      </c>
      <c r="C225" s="4" t="s">
        <v>187</v>
      </c>
      <c r="D225" s="4">
        <v>2025</v>
      </c>
      <c r="J225" s="4" t="s">
        <v>186</v>
      </c>
      <c r="K225" s="4" t="s">
        <v>187</v>
      </c>
      <c r="L225" s="4">
        <v>2025</v>
      </c>
      <c r="M225" s="2" t="str">
        <f>IF(sum!A218="AT",sum!B218,"*")</f>
        <v>TWS-AuxiliaryMot_ELE1</v>
      </c>
      <c r="N225" s="2"/>
      <c r="O225" s="2">
        <f>IF(sum!A218="AT",sum!E218,"*")</f>
        <v>0.0126823081800888</v>
      </c>
      <c r="R225" s="4" t="s">
        <v>186</v>
      </c>
      <c r="S225" s="4" t="s">
        <v>187</v>
      </c>
      <c r="T225" s="4">
        <v>2025</v>
      </c>
      <c r="U225" s="2" t="str">
        <f>IF(sum!A218="BC",sum!B218,"*")</f>
        <v>*</v>
      </c>
      <c r="V225" s="2"/>
      <c r="W225" s="2" t="str">
        <f>IF(sum!A218="BC",sum!E218,"*")</f>
        <v>*</v>
      </c>
      <c r="Z225" s="4" t="s">
        <v>186</v>
      </c>
      <c r="AA225" s="4" t="s">
        <v>187</v>
      </c>
      <c r="AB225" s="4">
        <v>2025</v>
      </c>
      <c r="AC225" s="2" t="str">
        <f>IF(sum!A218="MA",sum!B218,"*")</f>
        <v>*</v>
      </c>
      <c r="AD225" s="2"/>
      <c r="AE225" s="2" t="str">
        <f>IF(sum!A218="MA",sum!E218,"*")</f>
        <v>*</v>
      </c>
      <c r="AH225" s="4" t="s">
        <v>186</v>
      </c>
      <c r="AI225" s="4" t="s">
        <v>187</v>
      </c>
      <c r="AJ225" s="4">
        <v>2025</v>
      </c>
      <c r="AK225" s="2" t="str">
        <f>IF(sum!A218="ON",sum!B218,"*")</f>
        <v>*</v>
      </c>
      <c r="AL225" s="2"/>
      <c r="AM225" s="2" t="str">
        <f>IF(sum!A218="ON",sum!E218,"*")</f>
        <v>*</v>
      </c>
      <c r="AP225" s="4" t="s">
        <v>186</v>
      </c>
      <c r="AQ225" s="4" t="s">
        <v>187</v>
      </c>
      <c r="AR225" s="4">
        <v>2025</v>
      </c>
      <c r="AS225" s="2" t="str">
        <f>IF(sum!A218="QU",sum!B218,"*")</f>
        <v>*</v>
      </c>
      <c r="AT225" s="2"/>
      <c r="AU225" s="2" t="str">
        <f>IF(sum!A218="QU",sum!E218,"*")</f>
        <v>*</v>
      </c>
      <c r="AX225" s="4" t="s">
        <v>186</v>
      </c>
      <c r="AY225" s="4" t="s">
        <v>187</v>
      </c>
      <c r="AZ225" s="4">
        <v>2025</v>
      </c>
      <c r="BA225" s="2" t="str">
        <f>IF(sum!A218="SA",sum!B218,"*")</f>
        <v>*</v>
      </c>
      <c r="BB225" s="2"/>
      <c r="BC225" s="2" t="str">
        <f>IF(sum!A218="SA",sum!E218,"*")</f>
        <v>*</v>
      </c>
    </row>
    <row r="226" spans="2:55">
      <c r="B226" s="2" t="s">
        <v>186</v>
      </c>
      <c r="C226" s="2" t="s">
        <v>187</v>
      </c>
      <c r="D226" s="2">
        <v>2025</v>
      </c>
      <c r="J226" s="2" t="s">
        <v>186</v>
      </c>
      <c r="K226" s="2" t="s">
        <v>187</v>
      </c>
      <c r="L226" s="2">
        <v>2025</v>
      </c>
      <c r="M226" s="2" t="str">
        <f>IF(sum!A219="AT",sum!B219,"*")</f>
        <v>TWS-Light_ELE1</v>
      </c>
      <c r="N226" s="2"/>
      <c r="O226" s="2">
        <f>IF(sum!A219="AT",sum!E219,"*")</f>
        <v>0.0507292327203552</v>
      </c>
      <c r="R226" s="2" t="s">
        <v>186</v>
      </c>
      <c r="S226" s="2" t="s">
        <v>187</v>
      </c>
      <c r="T226" s="2">
        <v>2025</v>
      </c>
      <c r="U226" s="2" t="str">
        <f>IF(sum!A219="BC",sum!B219,"*")</f>
        <v>*</v>
      </c>
      <c r="V226" s="2"/>
      <c r="W226" s="2" t="str">
        <f>IF(sum!A219="BC",sum!E219,"*")</f>
        <v>*</v>
      </c>
      <c r="Z226" s="2" t="s">
        <v>186</v>
      </c>
      <c r="AA226" s="2" t="s">
        <v>187</v>
      </c>
      <c r="AB226" s="2">
        <v>2025</v>
      </c>
      <c r="AC226" s="2" t="str">
        <f>IF(sum!A219="MA",sum!B219,"*")</f>
        <v>*</v>
      </c>
      <c r="AD226" s="2"/>
      <c r="AE226" s="2" t="str">
        <f>IF(sum!A219="MA",sum!E219,"*")</f>
        <v>*</v>
      </c>
      <c r="AH226" s="2" t="s">
        <v>186</v>
      </c>
      <c r="AI226" s="2" t="s">
        <v>187</v>
      </c>
      <c r="AJ226" s="2">
        <v>2025</v>
      </c>
      <c r="AK226" s="2" t="str">
        <f>IF(sum!A219="ON",sum!B219,"*")</f>
        <v>*</v>
      </c>
      <c r="AL226" s="2"/>
      <c r="AM226" s="2" t="str">
        <f>IF(sum!A219="ON",sum!E219,"*")</f>
        <v>*</v>
      </c>
      <c r="AP226" s="2" t="s">
        <v>186</v>
      </c>
      <c r="AQ226" s="2" t="s">
        <v>187</v>
      </c>
      <c r="AR226" s="2">
        <v>2025</v>
      </c>
      <c r="AS226" s="2" t="str">
        <f>IF(sum!A219="QU",sum!B219,"*")</f>
        <v>*</v>
      </c>
      <c r="AT226" s="2"/>
      <c r="AU226" s="2" t="str">
        <f>IF(sum!A219="QU",sum!E219,"*")</f>
        <v>*</v>
      </c>
      <c r="AX226" s="2" t="s">
        <v>186</v>
      </c>
      <c r="AY226" s="2" t="s">
        <v>187</v>
      </c>
      <c r="AZ226" s="2">
        <v>2025</v>
      </c>
      <c r="BA226" s="2" t="str">
        <f>IF(sum!A219="SA",sum!B219,"*")</f>
        <v>*</v>
      </c>
      <c r="BB226" s="2"/>
      <c r="BC226" s="2" t="str">
        <f>IF(sum!A219="SA",sum!E219,"*")</f>
        <v>*</v>
      </c>
    </row>
    <row r="227" spans="2:55">
      <c r="B227" s="2" t="s">
        <v>186</v>
      </c>
      <c r="C227" s="2" t="s">
        <v>187</v>
      </c>
      <c r="D227" s="2">
        <v>2025</v>
      </c>
      <c r="J227" s="2" t="s">
        <v>186</v>
      </c>
      <c r="K227" s="2" t="s">
        <v>187</v>
      </c>
      <c r="L227" s="2">
        <v>2025</v>
      </c>
      <c r="M227" s="2" t="str">
        <f>IF(sum!A220="AT",sum!B220,"*")</f>
        <v>TWS-SpCool_ELE1</v>
      </c>
      <c r="N227" s="2"/>
      <c r="O227" s="2">
        <f>IF(sum!A220="AT",sum!E220,"*")</f>
        <v>0.0253646163601776</v>
      </c>
      <c r="R227" s="2" t="s">
        <v>186</v>
      </c>
      <c r="S227" s="2" t="s">
        <v>187</v>
      </c>
      <c r="T227" s="2">
        <v>2025</v>
      </c>
      <c r="U227" s="2" t="str">
        <f>IF(sum!A220="BC",sum!B220,"*")</f>
        <v>*</v>
      </c>
      <c r="V227" s="2"/>
      <c r="W227" s="2" t="str">
        <f>IF(sum!A220="BC",sum!E220,"*")</f>
        <v>*</v>
      </c>
      <c r="Z227" s="2" t="s">
        <v>186</v>
      </c>
      <c r="AA227" s="2" t="s">
        <v>187</v>
      </c>
      <c r="AB227" s="2">
        <v>2025</v>
      </c>
      <c r="AC227" s="2" t="str">
        <f>IF(sum!A220="MA",sum!B220,"*")</f>
        <v>*</v>
      </c>
      <c r="AD227" s="2"/>
      <c r="AE227" s="2" t="str">
        <f>IF(sum!A220="MA",sum!E220,"*")</f>
        <v>*</v>
      </c>
      <c r="AH227" s="2" t="s">
        <v>186</v>
      </c>
      <c r="AI227" s="2" t="s">
        <v>187</v>
      </c>
      <c r="AJ227" s="2">
        <v>2025</v>
      </c>
      <c r="AK227" s="2" t="str">
        <f>IF(sum!A220="ON",sum!B220,"*")</f>
        <v>*</v>
      </c>
      <c r="AL227" s="2"/>
      <c r="AM227" s="2" t="str">
        <f>IF(sum!A220="ON",sum!E220,"*")</f>
        <v>*</v>
      </c>
      <c r="AP227" s="4" t="s">
        <v>186</v>
      </c>
      <c r="AQ227" s="4" t="s">
        <v>187</v>
      </c>
      <c r="AR227" s="4">
        <v>2025</v>
      </c>
      <c r="AS227" s="2" t="str">
        <f>IF(sum!A220="QU",sum!B220,"*")</f>
        <v>*</v>
      </c>
      <c r="AT227" s="2"/>
      <c r="AU227" s="2" t="str">
        <f>IF(sum!A220="QU",sum!E220,"*")</f>
        <v>*</v>
      </c>
      <c r="AX227" s="2" t="s">
        <v>186</v>
      </c>
      <c r="AY227" s="2" t="s">
        <v>187</v>
      </c>
      <c r="AZ227" s="2">
        <v>2025</v>
      </c>
      <c r="BA227" s="2" t="str">
        <f>IF(sum!A220="SA",sum!B220,"*")</f>
        <v>*</v>
      </c>
      <c r="BB227" s="2"/>
      <c r="BC227" s="2" t="str">
        <f>IF(sum!A220="SA",sum!E220,"*")</f>
        <v>*</v>
      </c>
    </row>
    <row r="228" spans="2:55">
      <c r="B228" s="4" t="s">
        <v>186</v>
      </c>
      <c r="C228" s="4" t="s">
        <v>187</v>
      </c>
      <c r="D228" s="4">
        <v>2025</v>
      </c>
      <c r="J228" s="4" t="s">
        <v>186</v>
      </c>
      <c r="K228" s="4" t="s">
        <v>187</v>
      </c>
      <c r="L228" s="4">
        <v>2025</v>
      </c>
      <c r="M228" s="2" t="str">
        <f>IF(sum!A221="AT",sum!B221,"*")</f>
        <v>TWS-SpHeat_ELE1</v>
      </c>
      <c r="N228" s="2"/>
      <c r="O228" s="2">
        <f>IF(sum!A221="AT",sum!E221,"*")</f>
        <v>0.0563658141337279</v>
      </c>
      <c r="R228" s="4" t="s">
        <v>186</v>
      </c>
      <c r="S228" s="4" t="s">
        <v>187</v>
      </c>
      <c r="T228" s="4">
        <v>2025</v>
      </c>
      <c r="U228" s="2" t="str">
        <f>IF(sum!A221="BC",sum!B221,"*")</f>
        <v>*</v>
      </c>
      <c r="V228" s="2"/>
      <c r="W228" s="2" t="str">
        <f>IF(sum!A221="BC",sum!E221,"*")</f>
        <v>*</v>
      </c>
      <c r="Z228" s="4" t="s">
        <v>186</v>
      </c>
      <c r="AA228" s="4" t="s">
        <v>187</v>
      </c>
      <c r="AB228" s="4">
        <v>2025</v>
      </c>
      <c r="AC228" s="2" t="str">
        <f>IF(sum!A221="MA",sum!B221,"*")</f>
        <v>*</v>
      </c>
      <c r="AD228" s="2"/>
      <c r="AE228" s="2" t="str">
        <f>IF(sum!A221="MA",sum!E221,"*")</f>
        <v>*</v>
      </c>
      <c r="AH228" s="4" t="s">
        <v>186</v>
      </c>
      <c r="AI228" s="4" t="s">
        <v>187</v>
      </c>
      <c r="AJ228" s="4">
        <v>2025</v>
      </c>
      <c r="AK228" s="2" t="str">
        <f>IF(sum!A221="ON",sum!B221,"*")</f>
        <v>*</v>
      </c>
      <c r="AL228" s="2"/>
      <c r="AM228" s="2" t="str">
        <f>IF(sum!A221="ON",sum!E221,"*")</f>
        <v>*</v>
      </c>
      <c r="AP228" s="2" t="s">
        <v>186</v>
      </c>
      <c r="AQ228" s="2" t="s">
        <v>187</v>
      </c>
      <c r="AR228" s="2">
        <v>2025</v>
      </c>
      <c r="AS228" s="2" t="str">
        <f>IF(sum!A221="QU",sum!B221,"*")</f>
        <v>*</v>
      </c>
      <c r="AT228" s="2"/>
      <c r="AU228" s="2" t="str">
        <f>IF(sum!A221="QU",sum!E221,"*")</f>
        <v>*</v>
      </c>
      <c r="AX228" s="4" t="s">
        <v>186</v>
      </c>
      <c r="AY228" s="4" t="s">
        <v>187</v>
      </c>
      <c r="AZ228" s="4">
        <v>2025</v>
      </c>
      <c r="BA228" s="2" t="str">
        <f>IF(sum!A221="SA",sum!B221,"*")</f>
        <v>*</v>
      </c>
      <c r="BB228" s="2"/>
      <c r="BC228" s="2" t="str">
        <f>IF(sum!A221="SA",sum!E221,"*")</f>
        <v>*</v>
      </c>
    </row>
    <row r="229" spans="2:55">
      <c r="B229" s="2" t="s">
        <v>186</v>
      </c>
      <c r="C229" s="2" t="s">
        <v>187</v>
      </c>
      <c r="D229" s="2">
        <v>2025</v>
      </c>
      <c r="J229" s="2" t="s">
        <v>186</v>
      </c>
      <c r="K229" s="2" t="s">
        <v>187</v>
      </c>
      <c r="L229" s="2">
        <v>2025</v>
      </c>
      <c r="M229" s="2" t="str">
        <f>IF(sum!A222="AT",sum!B222,"*")</f>
        <v>TWS-WaterHeat_ELE1</v>
      </c>
      <c r="N229" s="2"/>
      <c r="O229" s="2">
        <f>IF(sum!A222="AT",sum!E222,"*")</f>
        <v>0.00845487212005919</v>
      </c>
      <c r="R229" s="2" t="s">
        <v>186</v>
      </c>
      <c r="S229" s="2" t="s">
        <v>187</v>
      </c>
      <c r="T229" s="2">
        <v>2025</v>
      </c>
      <c r="U229" s="2" t="str">
        <f>IF(sum!A222="BC",sum!B222,"*")</f>
        <v>*</v>
      </c>
      <c r="V229" s="2"/>
      <c r="W229" s="2" t="str">
        <f>IF(sum!A222="BC",sum!E222,"*")</f>
        <v>*</v>
      </c>
      <c r="Z229" s="2" t="s">
        <v>186</v>
      </c>
      <c r="AA229" s="2" t="s">
        <v>187</v>
      </c>
      <c r="AB229" s="2">
        <v>2025</v>
      </c>
      <c r="AC229" s="2" t="str">
        <f>IF(sum!A222="MA",sum!B222,"*")</f>
        <v>*</v>
      </c>
      <c r="AD229" s="2"/>
      <c r="AE229" s="2" t="str">
        <f>IF(sum!A222="MA",sum!E222,"*")</f>
        <v>*</v>
      </c>
      <c r="AH229" s="2" t="s">
        <v>186</v>
      </c>
      <c r="AI229" s="2" t="s">
        <v>187</v>
      </c>
      <c r="AJ229" s="2">
        <v>2025</v>
      </c>
      <c r="AK229" s="2" t="str">
        <f>IF(sum!A222="ON",sum!B222,"*")</f>
        <v>*</v>
      </c>
      <c r="AL229" s="2"/>
      <c r="AM229" s="2" t="str">
        <f>IF(sum!A222="ON",sum!E222,"*")</f>
        <v>*</v>
      </c>
      <c r="AP229" s="4" t="s">
        <v>186</v>
      </c>
      <c r="AQ229" s="4" t="s">
        <v>187</v>
      </c>
      <c r="AR229" s="4">
        <v>2025</v>
      </c>
      <c r="AS229" s="2" t="str">
        <f>IF(sum!A222="QU",sum!B222,"*")</f>
        <v>*</v>
      </c>
      <c r="AT229" s="2"/>
      <c r="AU229" s="2" t="str">
        <f>IF(sum!A222="QU",sum!E222,"*")</f>
        <v>*</v>
      </c>
      <c r="AX229" s="2" t="s">
        <v>186</v>
      </c>
      <c r="AY229" s="2" t="s">
        <v>187</v>
      </c>
      <c r="AZ229" s="2">
        <v>2025</v>
      </c>
      <c r="BA229" s="2" t="str">
        <f>IF(sum!A222="SA",sum!B222,"*")</f>
        <v>*</v>
      </c>
      <c r="BB229" s="2"/>
      <c r="BC229" s="2" t="str">
        <f>IF(sum!A222="SA",sum!E222,"*")</f>
        <v>*</v>
      </c>
    </row>
    <row r="230" spans="2:55">
      <c r="B230" s="2" t="s">
        <v>186</v>
      </c>
      <c r="C230" s="2" t="s">
        <v>187</v>
      </c>
      <c r="D230" s="2">
        <v>2025</v>
      </c>
      <c r="J230" s="2" t="s">
        <v>186</v>
      </c>
      <c r="K230" s="2" t="s">
        <v>187</v>
      </c>
      <c r="L230" s="2">
        <v>2025</v>
      </c>
      <c r="M230" s="2" t="str">
        <f>IF(sum!A223="AT",sum!B223,"*")</f>
        <v>WST-AuxiliaryEquip_ELE1</v>
      </c>
      <c r="N230" s="2"/>
      <c r="O230" s="2">
        <f>IF(sum!A223="AT",sum!E223,"*")</f>
        <v>0.042274360600296</v>
      </c>
      <c r="R230" s="2" t="s">
        <v>186</v>
      </c>
      <c r="S230" s="2" t="s">
        <v>187</v>
      </c>
      <c r="T230" s="2">
        <v>2025</v>
      </c>
      <c r="U230" s="2" t="str">
        <f>IF(sum!A223="BC",sum!B223,"*")</f>
        <v>*</v>
      </c>
      <c r="V230" s="2"/>
      <c r="W230" s="2" t="str">
        <f>IF(sum!A223="BC",sum!E223,"*")</f>
        <v>*</v>
      </c>
      <c r="Z230" s="2" t="s">
        <v>186</v>
      </c>
      <c r="AA230" s="2" t="s">
        <v>187</v>
      </c>
      <c r="AB230" s="2">
        <v>2025</v>
      </c>
      <c r="AC230" s="2" t="str">
        <f>IF(sum!A223="MA",sum!B223,"*")</f>
        <v>*</v>
      </c>
      <c r="AD230" s="2"/>
      <c r="AE230" s="2" t="str">
        <f>IF(sum!A223="MA",sum!E223,"*")</f>
        <v>*</v>
      </c>
      <c r="AH230" s="2" t="s">
        <v>186</v>
      </c>
      <c r="AI230" s="2" t="s">
        <v>187</v>
      </c>
      <c r="AJ230" s="2">
        <v>2025</v>
      </c>
      <c r="AK230" s="2" t="str">
        <f>IF(sum!A223="ON",sum!B223,"*")</f>
        <v>*</v>
      </c>
      <c r="AL230" s="2"/>
      <c r="AM230" s="2" t="str">
        <f>IF(sum!A223="ON",sum!E223,"*")</f>
        <v>*</v>
      </c>
      <c r="AP230" s="2" t="s">
        <v>186</v>
      </c>
      <c r="AQ230" s="2" t="s">
        <v>187</v>
      </c>
      <c r="AR230" s="2">
        <v>2025</v>
      </c>
      <c r="AS230" s="2" t="str">
        <f>IF(sum!A223="QU",sum!B223,"*")</f>
        <v>*</v>
      </c>
      <c r="AT230" s="2"/>
      <c r="AU230" s="2" t="str">
        <f>IF(sum!A223="QU",sum!E223,"*")</f>
        <v>*</v>
      </c>
      <c r="AX230" s="2" t="s">
        <v>186</v>
      </c>
      <c r="AY230" s="2" t="s">
        <v>187</v>
      </c>
      <c r="AZ230" s="2">
        <v>2025</v>
      </c>
      <c r="BA230" s="2" t="str">
        <f>IF(sum!A223="SA",sum!B223,"*")</f>
        <v>*</v>
      </c>
      <c r="BB230" s="2"/>
      <c r="BC230" s="2" t="str">
        <f>IF(sum!A223="SA",sum!E223,"*")</f>
        <v>*</v>
      </c>
    </row>
    <row r="231" spans="2:55">
      <c r="B231" s="4" t="s">
        <v>186</v>
      </c>
      <c r="C231" s="4" t="s">
        <v>187</v>
      </c>
      <c r="D231" s="4">
        <v>2025</v>
      </c>
      <c r="J231" s="4" t="s">
        <v>186</v>
      </c>
      <c r="K231" s="4" t="s">
        <v>187</v>
      </c>
      <c r="L231" s="4">
        <v>2025</v>
      </c>
      <c r="M231" s="2" t="str">
        <f>IF(sum!A224="AT",sum!B224,"*")</f>
        <v>WST-AuxiliaryMot_ELE1</v>
      </c>
      <c r="N231" s="2"/>
      <c r="O231" s="2">
        <f>IF(sum!A224="AT",sum!E224,"*")</f>
        <v>0.0126823081800888</v>
      </c>
      <c r="R231" s="4" t="s">
        <v>186</v>
      </c>
      <c r="S231" s="4" t="s">
        <v>187</v>
      </c>
      <c r="T231" s="4">
        <v>2025</v>
      </c>
      <c r="U231" s="2" t="str">
        <f>IF(sum!A224="BC",sum!B224,"*")</f>
        <v>*</v>
      </c>
      <c r="V231" s="2"/>
      <c r="W231" s="2" t="str">
        <f>IF(sum!A224="BC",sum!E224,"*")</f>
        <v>*</v>
      </c>
      <c r="Z231" s="4" t="s">
        <v>186</v>
      </c>
      <c r="AA231" s="4" t="s">
        <v>187</v>
      </c>
      <c r="AB231" s="4">
        <v>2025</v>
      </c>
      <c r="AC231" s="2" t="str">
        <f>IF(sum!A224="MA",sum!B224,"*")</f>
        <v>*</v>
      </c>
      <c r="AD231" s="2"/>
      <c r="AE231" s="2" t="str">
        <f>IF(sum!A224="MA",sum!E224,"*")</f>
        <v>*</v>
      </c>
      <c r="AH231" s="4" t="s">
        <v>186</v>
      </c>
      <c r="AI231" s="4" t="s">
        <v>187</v>
      </c>
      <c r="AJ231" s="4">
        <v>2025</v>
      </c>
      <c r="AK231" s="2" t="str">
        <f>IF(sum!A224="ON",sum!B224,"*")</f>
        <v>*</v>
      </c>
      <c r="AL231" s="2"/>
      <c r="AM231" s="2" t="str">
        <f>IF(sum!A224="ON",sum!E224,"*")</f>
        <v>*</v>
      </c>
      <c r="AP231" s="4" t="s">
        <v>186</v>
      </c>
      <c r="AQ231" s="4" t="s">
        <v>187</v>
      </c>
      <c r="AR231" s="4">
        <v>2025</v>
      </c>
      <c r="AS231" s="2" t="str">
        <f>IF(sum!A224="QU",sum!B224,"*")</f>
        <v>*</v>
      </c>
      <c r="AT231" s="2"/>
      <c r="AU231" s="2" t="str">
        <f>IF(sum!A224="QU",sum!E224,"*")</f>
        <v>*</v>
      </c>
      <c r="AX231" s="4" t="s">
        <v>186</v>
      </c>
      <c r="AY231" s="4" t="s">
        <v>187</v>
      </c>
      <c r="AZ231" s="4">
        <v>2025</v>
      </c>
      <c r="BA231" s="2" t="str">
        <f>IF(sum!A224="SA",sum!B224,"*")</f>
        <v>*</v>
      </c>
      <c r="BB231" s="2"/>
      <c r="BC231" s="2" t="str">
        <f>IF(sum!A224="SA",sum!E224,"*")</f>
        <v>*</v>
      </c>
    </row>
    <row r="232" spans="2:55">
      <c r="B232" s="2" t="s">
        <v>186</v>
      </c>
      <c r="C232" s="2" t="s">
        <v>187</v>
      </c>
      <c r="D232" s="2">
        <v>2025</v>
      </c>
      <c r="J232" s="2" t="s">
        <v>186</v>
      </c>
      <c r="K232" s="2" t="s">
        <v>187</v>
      </c>
      <c r="L232" s="2">
        <v>2025</v>
      </c>
      <c r="M232" s="2" t="str">
        <f>IF(sum!A225="AT",sum!B225,"*")</f>
        <v>WST-Light_ELE1</v>
      </c>
      <c r="N232" s="2"/>
      <c r="O232" s="2">
        <f>IF(sum!A225="AT",sum!E225,"*")</f>
        <v>0.063411540900444</v>
      </c>
      <c r="R232" s="2" t="s">
        <v>186</v>
      </c>
      <c r="S232" s="2" t="s">
        <v>187</v>
      </c>
      <c r="T232" s="2">
        <v>2025</v>
      </c>
      <c r="U232" s="2" t="str">
        <f>IF(sum!A225="BC",sum!B225,"*")</f>
        <v>*</v>
      </c>
      <c r="V232" s="2"/>
      <c r="W232" s="2" t="str">
        <f>IF(sum!A225="BC",sum!E225,"*")</f>
        <v>*</v>
      </c>
      <c r="Z232" s="2" t="s">
        <v>186</v>
      </c>
      <c r="AA232" s="2" t="s">
        <v>187</v>
      </c>
      <c r="AB232" s="2">
        <v>2025</v>
      </c>
      <c r="AC232" s="2" t="str">
        <f>IF(sum!A225="MA",sum!B225,"*")</f>
        <v>*</v>
      </c>
      <c r="AD232" s="2"/>
      <c r="AE232" s="2" t="str">
        <f>IF(sum!A225="MA",sum!E225,"*")</f>
        <v>*</v>
      </c>
      <c r="AH232" s="2" t="s">
        <v>186</v>
      </c>
      <c r="AI232" s="2" t="s">
        <v>187</v>
      </c>
      <c r="AJ232" s="2">
        <v>2025</v>
      </c>
      <c r="AK232" s="2" t="str">
        <f>IF(sum!A225="ON",sum!B225,"*")</f>
        <v>*</v>
      </c>
      <c r="AL232" s="2"/>
      <c r="AM232" s="2" t="str">
        <f>IF(sum!A225="ON",sum!E225,"*")</f>
        <v>*</v>
      </c>
      <c r="AP232" s="2" t="s">
        <v>186</v>
      </c>
      <c r="AQ232" s="2" t="s">
        <v>187</v>
      </c>
      <c r="AR232" s="2">
        <v>2025</v>
      </c>
      <c r="AS232" s="2" t="str">
        <f>IF(sum!A225="QU",sum!B225,"*")</f>
        <v>*</v>
      </c>
      <c r="AT232" s="2"/>
      <c r="AU232" s="2" t="str">
        <f>IF(sum!A225="QU",sum!E225,"*")</f>
        <v>*</v>
      </c>
      <c r="AX232" s="2" t="s">
        <v>186</v>
      </c>
      <c r="AY232" s="2" t="s">
        <v>187</v>
      </c>
      <c r="AZ232" s="2">
        <v>2025</v>
      </c>
      <c r="BA232" s="2" t="str">
        <f>IF(sum!A225="SA",sum!B225,"*")</f>
        <v>*</v>
      </c>
      <c r="BB232" s="2"/>
      <c r="BC232" s="2" t="str">
        <f>IF(sum!A225="SA",sum!E225,"*")</f>
        <v>*</v>
      </c>
    </row>
    <row r="233" spans="2:55">
      <c r="B233" s="2" t="s">
        <v>186</v>
      </c>
      <c r="C233" s="2" t="s">
        <v>187</v>
      </c>
      <c r="D233" s="2">
        <v>2025</v>
      </c>
      <c r="J233" s="2" t="s">
        <v>186</v>
      </c>
      <c r="K233" s="2" t="s">
        <v>187</v>
      </c>
      <c r="L233" s="2">
        <v>2025</v>
      </c>
      <c r="M233" s="2" t="str">
        <f>IF(sum!A226="AT",sum!B226,"*")</f>
        <v>WST-SpCool_ELE1</v>
      </c>
      <c r="N233" s="2"/>
      <c r="O233" s="2">
        <f>IF(sum!A226="AT",sum!E226,"*")</f>
        <v>0.0380469245402663</v>
      </c>
      <c r="R233" s="2" t="s">
        <v>186</v>
      </c>
      <c r="S233" s="2" t="s">
        <v>187</v>
      </c>
      <c r="T233" s="2">
        <v>2025</v>
      </c>
      <c r="U233" s="2" t="str">
        <f>IF(sum!A226="BC",sum!B226,"*")</f>
        <v>*</v>
      </c>
      <c r="V233" s="2"/>
      <c r="W233" s="2" t="str">
        <f>IF(sum!A226="BC",sum!E226,"*")</f>
        <v>*</v>
      </c>
      <c r="Z233" s="2" t="s">
        <v>186</v>
      </c>
      <c r="AA233" s="2" t="s">
        <v>187</v>
      </c>
      <c r="AB233" s="2">
        <v>2025</v>
      </c>
      <c r="AC233" s="2" t="str">
        <f>IF(sum!A226="MA",sum!B226,"*")</f>
        <v>*</v>
      </c>
      <c r="AD233" s="2"/>
      <c r="AE233" s="2" t="str">
        <f>IF(sum!A226="MA",sum!E226,"*")</f>
        <v>*</v>
      </c>
      <c r="AH233" s="2" t="s">
        <v>186</v>
      </c>
      <c r="AI233" s="2" t="s">
        <v>187</v>
      </c>
      <c r="AJ233" s="2">
        <v>2025</v>
      </c>
      <c r="AK233" s="2" t="str">
        <f>IF(sum!A226="ON",sum!B226,"*")</f>
        <v>*</v>
      </c>
      <c r="AL233" s="2"/>
      <c r="AM233" s="2" t="str">
        <f>IF(sum!A226="ON",sum!E226,"*")</f>
        <v>*</v>
      </c>
      <c r="AP233" s="4" t="s">
        <v>186</v>
      </c>
      <c r="AQ233" s="4" t="s">
        <v>187</v>
      </c>
      <c r="AR233" s="4">
        <v>2025</v>
      </c>
      <c r="AS233" s="2" t="str">
        <f>IF(sum!A226="QU",sum!B226,"*")</f>
        <v>*</v>
      </c>
      <c r="AT233" s="2"/>
      <c r="AU233" s="2" t="str">
        <f>IF(sum!A226="QU",sum!E226,"*")</f>
        <v>*</v>
      </c>
      <c r="AX233" s="2" t="s">
        <v>186</v>
      </c>
      <c r="AY233" s="2" t="s">
        <v>187</v>
      </c>
      <c r="AZ233" s="2">
        <v>2025</v>
      </c>
      <c r="BA233" s="2" t="str">
        <f>IF(sum!A226="SA",sum!B226,"*")</f>
        <v>*</v>
      </c>
      <c r="BB233" s="2"/>
      <c r="BC233" s="2" t="str">
        <f>IF(sum!A226="SA",sum!E226,"*")</f>
        <v>*</v>
      </c>
    </row>
    <row r="234" spans="2:55">
      <c r="B234" s="4" t="s">
        <v>186</v>
      </c>
      <c r="C234" s="4" t="s">
        <v>187</v>
      </c>
      <c r="D234" s="4">
        <v>2025</v>
      </c>
      <c r="J234" s="4" t="s">
        <v>186</v>
      </c>
      <c r="K234" s="4" t="s">
        <v>187</v>
      </c>
      <c r="L234" s="4">
        <v>2025</v>
      </c>
      <c r="M234" s="2" t="str">
        <f>IF(sum!A227="AT",sum!B227,"*")</f>
        <v>WST-SpHeat_ELE1</v>
      </c>
      <c r="N234" s="2"/>
      <c r="O234" s="2">
        <f>IF(sum!A227="AT",sum!E227,"*")</f>
        <v>0.0732755583738463</v>
      </c>
      <c r="R234" s="4" t="s">
        <v>186</v>
      </c>
      <c r="S234" s="4" t="s">
        <v>187</v>
      </c>
      <c r="T234" s="4">
        <v>2025</v>
      </c>
      <c r="U234" s="2" t="str">
        <f>IF(sum!A227="BC",sum!B227,"*")</f>
        <v>*</v>
      </c>
      <c r="V234" s="2"/>
      <c r="W234" s="2" t="str">
        <f>IF(sum!A227="BC",sum!E227,"*")</f>
        <v>*</v>
      </c>
      <c r="Z234" s="4" t="s">
        <v>186</v>
      </c>
      <c r="AA234" s="4" t="s">
        <v>187</v>
      </c>
      <c r="AB234" s="4">
        <v>2025</v>
      </c>
      <c r="AC234" s="2" t="str">
        <f>IF(sum!A227="MA",sum!B227,"*")</f>
        <v>*</v>
      </c>
      <c r="AD234" s="2"/>
      <c r="AE234" s="2" t="str">
        <f>IF(sum!A227="MA",sum!E227,"*")</f>
        <v>*</v>
      </c>
      <c r="AH234" s="4" t="s">
        <v>186</v>
      </c>
      <c r="AI234" s="4" t="s">
        <v>187</v>
      </c>
      <c r="AJ234" s="4">
        <v>2025</v>
      </c>
      <c r="AK234" s="2" t="str">
        <f>IF(sum!A227="ON",sum!B227,"*")</f>
        <v>*</v>
      </c>
      <c r="AL234" s="2"/>
      <c r="AM234" s="2" t="str">
        <f>IF(sum!A227="ON",sum!E227,"*")</f>
        <v>*</v>
      </c>
      <c r="AP234" s="2" t="s">
        <v>186</v>
      </c>
      <c r="AQ234" s="2" t="s">
        <v>187</v>
      </c>
      <c r="AR234" s="2">
        <v>2025</v>
      </c>
      <c r="AS234" s="2" t="str">
        <f>IF(sum!A227="QU",sum!B227,"*")</f>
        <v>*</v>
      </c>
      <c r="AT234" s="2"/>
      <c r="AU234" s="2" t="str">
        <f>IF(sum!A227="QU",sum!E227,"*")</f>
        <v>*</v>
      </c>
      <c r="AX234" s="4" t="s">
        <v>186</v>
      </c>
      <c r="AY234" s="4" t="s">
        <v>187</v>
      </c>
      <c r="AZ234" s="4">
        <v>2025</v>
      </c>
      <c r="BA234" s="2" t="str">
        <f>IF(sum!A227="SA",sum!B227,"*")</f>
        <v>*</v>
      </c>
      <c r="BB234" s="2"/>
      <c r="BC234" s="2" t="str">
        <f>IF(sum!A227="SA",sum!E227,"*")</f>
        <v>*</v>
      </c>
    </row>
    <row r="235" spans="2:55">
      <c r="B235" s="2" t="s">
        <v>186</v>
      </c>
      <c r="C235" s="2" t="s">
        <v>187</v>
      </c>
      <c r="D235" s="2">
        <v>2025</v>
      </c>
      <c r="J235" s="2" t="s">
        <v>186</v>
      </c>
      <c r="K235" s="2" t="s">
        <v>187</v>
      </c>
      <c r="L235" s="2">
        <v>2025</v>
      </c>
      <c r="M235" s="2" t="str">
        <f>IF(sum!A228="AT",sum!B228,"*")</f>
        <v>WST-WaterHeat_ELE1</v>
      </c>
      <c r="N235" s="2"/>
      <c r="O235" s="2">
        <f>IF(sum!A228="AT",sum!E228,"*")</f>
        <v>0.00845487212005919</v>
      </c>
      <c r="R235" s="2" t="s">
        <v>186</v>
      </c>
      <c r="S235" s="2" t="s">
        <v>187</v>
      </c>
      <c r="T235" s="2">
        <v>2025</v>
      </c>
      <c r="U235" s="2" t="str">
        <f>IF(sum!A228="BC",sum!B228,"*")</f>
        <v>*</v>
      </c>
      <c r="V235" s="2"/>
      <c r="W235" s="2" t="str">
        <f>IF(sum!A228="BC",sum!E228,"*")</f>
        <v>*</v>
      </c>
      <c r="Z235" s="2" t="s">
        <v>186</v>
      </c>
      <c r="AA235" s="2" t="s">
        <v>187</v>
      </c>
      <c r="AB235" s="2">
        <v>2025</v>
      </c>
      <c r="AC235" s="2" t="str">
        <f>IF(sum!A228="MA",sum!B228,"*")</f>
        <v>*</v>
      </c>
      <c r="AD235" s="2"/>
      <c r="AE235" s="2" t="str">
        <f>IF(sum!A228="MA",sum!E228,"*")</f>
        <v>*</v>
      </c>
      <c r="AH235" s="2" t="s">
        <v>186</v>
      </c>
      <c r="AI235" s="2" t="s">
        <v>187</v>
      </c>
      <c r="AJ235" s="2">
        <v>2025</v>
      </c>
      <c r="AK235" s="2" t="str">
        <f>IF(sum!A228="ON",sum!B228,"*")</f>
        <v>*</v>
      </c>
      <c r="AL235" s="2"/>
      <c r="AM235" s="2" t="str">
        <f>IF(sum!A228="ON",sum!E228,"*")</f>
        <v>*</v>
      </c>
      <c r="AP235" s="4" t="s">
        <v>186</v>
      </c>
      <c r="AQ235" s="4" t="s">
        <v>187</v>
      </c>
      <c r="AR235" s="4">
        <v>2025</v>
      </c>
      <c r="AS235" s="2" t="str">
        <f>IF(sum!A228="QU",sum!B228,"*")</f>
        <v>*</v>
      </c>
      <c r="AT235" s="2"/>
      <c r="AU235" s="2" t="str">
        <f>IF(sum!A228="QU",sum!E228,"*")</f>
        <v>*</v>
      </c>
      <c r="AX235" s="2" t="s">
        <v>186</v>
      </c>
      <c r="AY235" s="2" t="s">
        <v>187</v>
      </c>
      <c r="AZ235" s="2">
        <v>2025</v>
      </c>
      <c r="BA235" s="2" t="str">
        <f>IF(sum!A228="SA",sum!B228,"*")</f>
        <v>*</v>
      </c>
      <c r="BB235" s="2"/>
      <c r="BC235" s="2" t="str">
        <f>IF(sum!A228="SA",sum!E228,"*")</f>
        <v>*</v>
      </c>
    </row>
    <row r="236" spans="2:55">
      <c r="B236" s="2" t="s">
        <v>186</v>
      </c>
      <c r="C236" s="2" t="s">
        <v>187</v>
      </c>
      <c r="D236" s="2">
        <v>2025</v>
      </c>
      <c r="J236" s="2" t="s">
        <v>186</v>
      </c>
      <c r="K236" s="2" t="s">
        <v>187</v>
      </c>
      <c r="L236" s="2">
        <v>2025</v>
      </c>
      <c r="M236" s="2" t="str">
        <f>IF(sum!A229="AT",sum!B229,"*")</f>
        <v>*</v>
      </c>
      <c r="N236" s="2"/>
      <c r="O236" s="2" t="str">
        <f>IF(sum!A229="AT",sum!E229,"*")</f>
        <v>*</v>
      </c>
      <c r="R236" s="2" t="s">
        <v>186</v>
      </c>
      <c r="S236" s="2" t="s">
        <v>187</v>
      </c>
      <c r="T236" s="2">
        <v>2025</v>
      </c>
      <c r="U236" s="2" t="str">
        <f>IF(sum!A229="BC",sum!B229,"*")</f>
        <v>AFM-AuxiliaryEquip_ELE1</v>
      </c>
      <c r="V236" s="2"/>
      <c r="W236" s="2">
        <f>IF(sum!A229="BC",sum!E229,"*")</f>
        <v>0.152187698161065</v>
      </c>
      <c r="Z236" s="2" t="s">
        <v>186</v>
      </c>
      <c r="AA236" s="2" t="s">
        <v>187</v>
      </c>
      <c r="AB236" s="2">
        <v>2025</v>
      </c>
      <c r="AC236" s="2" t="str">
        <f>IF(sum!A229="MA",sum!B229,"*")</f>
        <v>*</v>
      </c>
      <c r="AD236" s="2"/>
      <c r="AE236" s="2" t="str">
        <f>IF(sum!A229="MA",sum!E229,"*")</f>
        <v>*</v>
      </c>
      <c r="AH236" s="2" t="s">
        <v>186</v>
      </c>
      <c r="AI236" s="2" t="s">
        <v>187</v>
      </c>
      <c r="AJ236" s="2">
        <v>2025</v>
      </c>
      <c r="AK236" s="2" t="str">
        <f>IF(sum!A229="ON",sum!B229,"*")</f>
        <v>*</v>
      </c>
      <c r="AL236" s="2"/>
      <c r="AM236" s="2" t="str">
        <f>IF(sum!A229="ON",sum!E229,"*")</f>
        <v>*</v>
      </c>
      <c r="AP236" s="2" t="s">
        <v>186</v>
      </c>
      <c r="AQ236" s="2" t="s">
        <v>187</v>
      </c>
      <c r="AR236" s="2">
        <v>2025</v>
      </c>
      <c r="AS236" s="2" t="str">
        <f>IF(sum!A229="QU",sum!B229,"*")</f>
        <v>*</v>
      </c>
      <c r="AT236" s="2"/>
      <c r="AU236" s="2" t="str">
        <f>IF(sum!A229="QU",sum!E229,"*")</f>
        <v>*</v>
      </c>
      <c r="AX236" s="2" t="s">
        <v>186</v>
      </c>
      <c r="AY236" s="2" t="s">
        <v>187</v>
      </c>
      <c r="AZ236" s="2">
        <v>2025</v>
      </c>
      <c r="BA236" s="2" t="str">
        <f>IF(sum!A229="SA",sum!B229,"*")</f>
        <v>*</v>
      </c>
      <c r="BB236" s="2"/>
      <c r="BC236" s="2" t="str">
        <f>IF(sum!A229="SA",sum!E229,"*")</f>
        <v>*</v>
      </c>
    </row>
    <row r="237" spans="2:55">
      <c r="B237" s="4" t="s">
        <v>186</v>
      </c>
      <c r="C237" s="4" t="s">
        <v>187</v>
      </c>
      <c r="D237" s="4">
        <v>2025</v>
      </c>
      <c r="J237" s="4" t="s">
        <v>186</v>
      </c>
      <c r="K237" s="4" t="s">
        <v>187</v>
      </c>
      <c r="L237" s="4">
        <v>2025</v>
      </c>
      <c r="M237" s="2" t="str">
        <f>IF(sum!A230="AT",sum!B230,"*")</f>
        <v>*</v>
      </c>
      <c r="N237" s="2"/>
      <c r="O237" s="2" t="str">
        <f>IF(sum!A230="AT",sum!E230,"*")</f>
        <v>*</v>
      </c>
      <c r="R237" s="4" t="s">
        <v>186</v>
      </c>
      <c r="S237" s="4" t="s">
        <v>187</v>
      </c>
      <c r="T237" s="4">
        <v>2025</v>
      </c>
      <c r="U237" s="2" t="str">
        <f>IF(sum!A230="BC",sum!B230,"*")</f>
        <v>AFM-AuxiliaryMot_ELE1</v>
      </c>
      <c r="V237" s="2"/>
      <c r="W237" s="2">
        <f>IF(sum!A230="BC",sum!E230,"*")</f>
        <v>0.0760938490805328</v>
      </c>
      <c r="Z237" s="4" t="s">
        <v>186</v>
      </c>
      <c r="AA237" s="4" t="s">
        <v>187</v>
      </c>
      <c r="AB237" s="4">
        <v>2025</v>
      </c>
      <c r="AC237" s="2" t="str">
        <f>IF(sum!A230="MA",sum!B230,"*")</f>
        <v>*</v>
      </c>
      <c r="AD237" s="2"/>
      <c r="AE237" s="2" t="str">
        <f>IF(sum!A230="MA",sum!E230,"*")</f>
        <v>*</v>
      </c>
      <c r="AH237" s="4" t="s">
        <v>186</v>
      </c>
      <c r="AI237" s="4" t="s">
        <v>187</v>
      </c>
      <c r="AJ237" s="4">
        <v>2025</v>
      </c>
      <c r="AK237" s="2" t="str">
        <f>IF(sum!A230="ON",sum!B230,"*")</f>
        <v>*</v>
      </c>
      <c r="AL237" s="2"/>
      <c r="AM237" s="2" t="str">
        <f>IF(sum!A230="ON",sum!E230,"*")</f>
        <v>*</v>
      </c>
      <c r="AP237" s="4" t="s">
        <v>186</v>
      </c>
      <c r="AQ237" s="4" t="s">
        <v>187</v>
      </c>
      <c r="AR237" s="4">
        <v>2025</v>
      </c>
      <c r="AS237" s="2" t="str">
        <f>IF(sum!A230="QU",sum!B230,"*")</f>
        <v>*</v>
      </c>
      <c r="AT237" s="2"/>
      <c r="AU237" s="2" t="str">
        <f>IF(sum!A230="QU",sum!E230,"*")</f>
        <v>*</v>
      </c>
      <c r="AX237" s="4" t="s">
        <v>186</v>
      </c>
      <c r="AY237" s="4" t="s">
        <v>187</v>
      </c>
      <c r="AZ237" s="4">
        <v>2025</v>
      </c>
      <c r="BA237" s="2" t="str">
        <f>IF(sum!A230="SA",sum!B230,"*")</f>
        <v>*</v>
      </c>
      <c r="BB237" s="2"/>
      <c r="BC237" s="2" t="str">
        <f>IF(sum!A230="SA",sum!E230,"*")</f>
        <v>*</v>
      </c>
    </row>
    <row r="238" spans="2:55">
      <c r="B238" s="2" t="s">
        <v>186</v>
      </c>
      <c r="C238" s="2" t="s">
        <v>187</v>
      </c>
      <c r="D238" s="2">
        <v>2025</v>
      </c>
      <c r="J238" s="2" t="s">
        <v>186</v>
      </c>
      <c r="K238" s="2" t="s">
        <v>187</v>
      </c>
      <c r="L238" s="2">
        <v>2025</v>
      </c>
      <c r="M238" s="2" t="str">
        <f>IF(sum!A231="AT",sum!B231,"*")</f>
        <v>*</v>
      </c>
      <c r="N238" s="2"/>
      <c r="O238" s="2" t="str">
        <f>IF(sum!A231="AT",sum!E231,"*")</f>
        <v>*</v>
      </c>
      <c r="R238" s="2" t="s">
        <v>186</v>
      </c>
      <c r="S238" s="2" t="s">
        <v>187</v>
      </c>
      <c r="T238" s="2">
        <v>2025</v>
      </c>
      <c r="U238" s="2" t="str">
        <f>IF(sum!A231="BC",sum!B231,"*")</f>
        <v>AFM-Light_ELE1</v>
      </c>
      <c r="V238" s="2"/>
      <c r="W238" s="2">
        <f>IF(sum!A231="BC",sum!E231,"*")</f>
        <v>0.240963855421687</v>
      </c>
      <c r="Z238" s="2" t="s">
        <v>186</v>
      </c>
      <c r="AA238" s="2" t="s">
        <v>187</v>
      </c>
      <c r="AB238" s="2">
        <v>2025</v>
      </c>
      <c r="AC238" s="2" t="str">
        <f>IF(sum!A231="MA",sum!B231,"*")</f>
        <v>*</v>
      </c>
      <c r="AD238" s="2"/>
      <c r="AE238" s="2" t="str">
        <f>IF(sum!A231="MA",sum!E231,"*")</f>
        <v>*</v>
      </c>
      <c r="AH238" s="2" t="s">
        <v>186</v>
      </c>
      <c r="AI238" s="2" t="s">
        <v>187</v>
      </c>
      <c r="AJ238" s="2">
        <v>2025</v>
      </c>
      <c r="AK238" s="2" t="str">
        <f>IF(sum!A231="ON",sum!B231,"*")</f>
        <v>*</v>
      </c>
      <c r="AL238" s="2"/>
      <c r="AM238" s="2" t="str">
        <f>IF(sum!A231="ON",sum!E231,"*")</f>
        <v>*</v>
      </c>
      <c r="AP238" s="2" t="s">
        <v>186</v>
      </c>
      <c r="AQ238" s="2" t="s">
        <v>187</v>
      </c>
      <c r="AR238" s="2">
        <v>2025</v>
      </c>
      <c r="AS238" s="2" t="str">
        <f>IF(sum!A231="QU",sum!B231,"*")</f>
        <v>*</v>
      </c>
      <c r="AT238" s="2"/>
      <c r="AU238" s="2" t="str">
        <f>IF(sum!A231="QU",sum!E231,"*")</f>
        <v>*</v>
      </c>
      <c r="AX238" s="2" t="s">
        <v>186</v>
      </c>
      <c r="AY238" s="2" t="s">
        <v>187</v>
      </c>
      <c r="AZ238" s="2">
        <v>2025</v>
      </c>
      <c r="BA238" s="2" t="str">
        <f>IF(sum!A231="SA",sum!B231,"*")</f>
        <v>*</v>
      </c>
      <c r="BB238" s="2"/>
      <c r="BC238" s="2" t="str">
        <f>IF(sum!A231="SA",sum!E231,"*")</f>
        <v>*</v>
      </c>
    </row>
    <row r="239" spans="2:55">
      <c r="B239" s="2" t="s">
        <v>186</v>
      </c>
      <c r="C239" s="2" t="s">
        <v>187</v>
      </c>
      <c r="D239" s="2">
        <v>2025</v>
      </c>
      <c r="J239" s="2" t="s">
        <v>186</v>
      </c>
      <c r="K239" s="2" t="s">
        <v>187</v>
      </c>
      <c r="L239" s="2">
        <v>2025</v>
      </c>
      <c r="M239" s="2" t="str">
        <f>IF(sum!A232="AT",sum!B232,"*")</f>
        <v>*</v>
      </c>
      <c r="N239" s="2"/>
      <c r="O239" s="2" t="str">
        <f>IF(sum!A232="AT",sum!E232,"*")</f>
        <v>*</v>
      </c>
      <c r="R239" s="2" t="s">
        <v>186</v>
      </c>
      <c r="S239" s="2" t="s">
        <v>187</v>
      </c>
      <c r="T239" s="2">
        <v>2025</v>
      </c>
      <c r="U239" s="2" t="str">
        <f>IF(sum!A232="BC",sum!B232,"*")</f>
        <v>AFM-SpCool_ELE1</v>
      </c>
      <c r="V239" s="2"/>
      <c r="W239" s="2">
        <f>IF(sum!A232="BC",sum!E232,"*")</f>
        <v>0.063411540900444</v>
      </c>
      <c r="Z239" s="2" t="s">
        <v>186</v>
      </c>
      <c r="AA239" s="2" t="s">
        <v>187</v>
      </c>
      <c r="AB239" s="2">
        <v>2025</v>
      </c>
      <c r="AC239" s="2" t="str">
        <f>IF(sum!A232="MA",sum!B232,"*")</f>
        <v>*</v>
      </c>
      <c r="AD239" s="2"/>
      <c r="AE239" s="2" t="str">
        <f>IF(sum!A232="MA",sum!E232,"*")</f>
        <v>*</v>
      </c>
      <c r="AH239" s="2" t="s">
        <v>186</v>
      </c>
      <c r="AI239" s="2" t="s">
        <v>187</v>
      </c>
      <c r="AJ239" s="2">
        <v>2025</v>
      </c>
      <c r="AK239" s="2" t="str">
        <f>IF(sum!A232="ON",sum!B232,"*")</f>
        <v>*</v>
      </c>
      <c r="AL239" s="2"/>
      <c r="AM239" s="2" t="str">
        <f>IF(sum!A232="ON",sum!E232,"*")</f>
        <v>*</v>
      </c>
      <c r="AP239" s="4" t="s">
        <v>186</v>
      </c>
      <c r="AQ239" s="4" t="s">
        <v>187</v>
      </c>
      <c r="AR239" s="4">
        <v>2025</v>
      </c>
      <c r="AS239" s="2" t="str">
        <f>IF(sum!A232="QU",sum!B232,"*")</f>
        <v>*</v>
      </c>
      <c r="AT239" s="2"/>
      <c r="AU239" s="2" t="str">
        <f>IF(sum!A232="QU",sum!E232,"*")</f>
        <v>*</v>
      </c>
      <c r="AX239" s="2" t="s">
        <v>186</v>
      </c>
      <c r="AY239" s="2" t="s">
        <v>187</v>
      </c>
      <c r="AZ239" s="2">
        <v>2025</v>
      </c>
      <c r="BA239" s="2" t="str">
        <f>IF(sum!A232="SA",sum!B232,"*")</f>
        <v>*</v>
      </c>
      <c r="BB239" s="2"/>
      <c r="BC239" s="2" t="str">
        <f>IF(sum!A232="SA",sum!E232,"*")</f>
        <v>*</v>
      </c>
    </row>
    <row r="240" spans="2:55">
      <c r="B240" s="4" t="s">
        <v>186</v>
      </c>
      <c r="C240" s="4" t="s">
        <v>187</v>
      </c>
      <c r="D240" s="4">
        <v>2025</v>
      </c>
      <c r="J240" s="4" t="s">
        <v>186</v>
      </c>
      <c r="K240" s="4" t="s">
        <v>187</v>
      </c>
      <c r="L240" s="4">
        <v>2025</v>
      </c>
      <c r="M240" s="2" t="str">
        <f>IF(sum!A233="AT",sum!B233,"*")</f>
        <v>*</v>
      </c>
      <c r="N240" s="2"/>
      <c r="O240" s="2" t="str">
        <f>IF(sum!A233="AT",sum!E233,"*")</f>
        <v>*</v>
      </c>
      <c r="R240" s="4" t="s">
        <v>186</v>
      </c>
      <c r="S240" s="4" t="s">
        <v>187</v>
      </c>
      <c r="T240" s="4">
        <v>2025</v>
      </c>
      <c r="U240" s="2" t="str">
        <f>IF(sum!A233="BC",sum!B233,"*")</f>
        <v>AFM-SpHeat_ELE1</v>
      </c>
      <c r="V240" s="2"/>
      <c r="W240" s="2">
        <f>IF(sum!A233="BC",sum!E233,"*")</f>
        <v>0.377650954695977</v>
      </c>
      <c r="Z240" s="4" t="s">
        <v>186</v>
      </c>
      <c r="AA240" s="4" t="s">
        <v>187</v>
      </c>
      <c r="AB240" s="4">
        <v>2025</v>
      </c>
      <c r="AC240" s="2" t="str">
        <f>IF(sum!A233="MA",sum!B233,"*")</f>
        <v>*</v>
      </c>
      <c r="AD240" s="2"/>
      <c r="AE240" s="2" t="str">
        <f>IF(sum!A233="MA",sum!E233,"*")</f>
        <v>*</v>
      </c>
      <c r="AH240" s="4" t="s">
        <v>186</v>
      </c>
      <c r="AI240" s="4" t="s">
        <v>187</v>
      </c>
      <c r="AJ240" s="4">
        <v>2025</v>
      </c>
      <c r="AK240" s="2" t="str">
        <f>IF(sum!A233="ON",sum!B233,"*")</f>
        <v>*</v>
      </c>
      <c r="AL240" s="2"/>
      <c r="AM240" s="2" t="str">
        <f>IF(sum!A233="ON",sum!E233,"*")</f>
        <v>*</v>
      </c>
      <c r="AP240" s="2" t="s">
        <v>186</v>
      </c>
      <c r="AQ240" s="2" t="s">
        <v>187</v>
      </c>
      <c r="AR240" s="2">
        <v>2025</v>
      </c>
      <c r="AS240" s="2" t="str">
        <f>IF(sum!A233="QU",sum!B233,"*")</f>
        <v>*</v>
      </c>
      <c r="AT240" s="2"/>
      <c r="AU240" s="2" t="str">
        <f>IF(sum!A233="QU",sum!E233,"*")</f>
        <v>*</v>
      </c>
      <c r="AX240" s="4" t="s">
        <v>186</v>
      </c>
      <c r="AY240" s="4" t="s">
        <v>187</v>
      </c>
      <c r="AZ240" s="4">
        <v>2025</v>
      </c>
      <c r="BA240" s="2" t="str">
        <f>IF(sum!A233="SA",sum!B233,"*")</f>
        <v>*</v>
      </c>
      <c r="BB240" s="2"/>
      <c r="BC240" s="2" t="str">
        <f>IF(sum!A233="SA",sum!E233,"*")</f>
        <v>*</v>
      </c>
    </row>
    <row r="241" spans="2:55">
      <c r="B241" s="2" t="s">
        <v>186</v>
      </c>
      <c r="C241" s="2" t="s">
        <v>187</v>
      </c>
      <c r="D241" s="2">
        <v>2025</v>
      </c>
      <c r="J241" s="2" t="s">
        <v>186</v>
      </c>
      <c r="K241" s="2" t="s">
        <v>187</v>
      </c>
      <c r="L241" s="2">
        <v>2025</v>
      </c>
      <c r="M241" s="2" t="str">
        <f>IF(sum!A234="AT",sum!B234,"*")</f>
        <v>*</v>
      </c>
      <c r="N241" s="2"/>
      <c r="O241" s="2" t="str">
        <f>IF(sum!A234="AT",sum!E234,"*")</f>
        <v>*</v>
      </c>
      <c r="R241" s="2" t="s">
        <v>186</v>
      </c>
      <c r="S241" s="2" t="s">
        <v>187</v>
      </c>
      <c r="T241" s="2">
        <v>2025</v>
      </c>
      <c r="U241" s="2" t="str">
        <f>IF(sum!A234="BC",sum!B234,"*")</f>
        <v>AFM-WaterHeat_ELE1</v>
      </c>
      <c r="V241" s="2"/>
      <c r="W241" s="2">
        <f>IF(sum!A234="BC",sum!E234,"*")</f>
        <v>0.0676389769604735</v>
      </c>
      <c r="Z241" s="2" t="s">
        <v>186</v>
      </c>
      <c r="AA241" s="2" t="s">
        <v>187</v>
      </c>
      <c r="AB241" s="2">
        <v>2025</v>
      </c>
      <c r="AC241" s="2" t="str">
        <f>IF(sum!A234="MA",sum!B234,"*")</f>
        <v>*</v>
      </c>
      <c r="AD241" s="2"/>
      <c r="AE241" s="2" t="str">
        <f>IF(sum!A234="MA",sum!E234,"*")</f>
        <v>*</v>
      </c>
      <c r="AH241" s="2" t="s">
        <v>186</v>
      </c>
      <c r="AI241" s="2" t="s">
        <v>187</v>
      </c>
      <c r="AJ241" s="2">
        <v>2025</v>
      </c>
      <c r="AK241" s="2" t="str">
        <f>IF(sum!A234="ON",sum!B234,"*")</f>
        <v>*</v>
      </c>
      <c r="AL241" s="2"/>
      <c r="AM241" s="2" t="str">
        <f>IF(sum!A234="ON",sum!E234,"*")</f>
        <v>*</v>
      </c>
      <c r="AP241" s="4" t="s">
        <v>186</v>
      </c>
      <c r="AQ241" s="4" t="s">
        <v>187</v>
      </c>
      <c r="AR241" s="4">
        <v>2025</v>
      </c>
      <c r="AS241" s="2" t="str">
        <f>IF(sum!A234="QU",sum!B234,"*")</f>
        <v>*</v>
      </c>
      <c r="AT241" s="2"/>
      <c r="AU241" s="2" t="str">
        <f>IF(sum!A234="QU",sum!E234,"*")</f>
        <v>*</v>
      </c>
      <c r="AX241" s="2" t="s">
        <v>186</v>
      </c>
      <c r="AY241" s="2" t="s">
        <v>187</v>
      </c>
      <c r="AZ241" s="2">
        <v>2025</v>
      </c>
      <c r="BA241" s="2" t="str">
        <f>IF(sum!A234="SA",sum!B234,"*")</f>
        <v>*</v>
      </c>
      <c r="BB241" s="2"/>
      <c r="BC241" s="2" t="str">
        <f>IF(sum!A234="SA",sum!E234,"*")</f>
        <v>*</v>
      </c>
    </row>
    <row r="242" spans="2:55">
      <c r="B242" s="2" t="s">
        <v>186</v>
      </c>
      <c r="C242" s="2" t="s">
        <v>187</v>
      </c>
      <c r="D242" s="2">
        <v>2025</v>
      </c>
      <c r="J242" s="2" t="s">
        <v>186</v>
      </c>
      <c r="K242" s="2" t="s">
        <v>187</v>
      </c>
      <c r="L242" s="2">
        <v>2025</v>
      </c>
      <c r="M242" s="2" t="str">
        <f>IF(sum!A235="AT",sum!B235,"*")</f>
        <v>*</v>
      </c>
      <c r="N242" s="2"/>
      <c r="O242" s="2" t="str">
        <f>IF(sum!A235="AT",sum!E235,"*")</f>
        <v>*</v>
      </c>
      <c r="R242" s="2" t="s">
        <v>186</v>
      </c>
      <c r="S242" s="2" t="s">
        <v>187</v>
      </c>
      <c r="T242" s="2">
        <v>2025</v>
      </c>
      <c r="U242" s="2" t="str">
        <f>IF(sum!A235="BC",sum!B235,"*")</f>
        <v>ART-AuxiliaryEquip_ELE1</v>
      </c>
      <c r="V242" s="2"/>
      <c r="W242" s="2">
        <f>IF(sum!A235="BC",sum!E235,"*")</f>
        <v>0.0338194884802368</v>
      </c>
      <c r="Z242" s="2" t="s">
        <v>186</v>
      </c>
      <c r="AA242" s="2" t="s">
        <v>187</v>
      </c>
      <c r="AB242" s="2">
        <v>2025</v>
      </c>
      <c r="AC242" s="2" t="str">
        <f>IF(sum!A235="MA",sum!B235,"*")</f>
        <v>*</v>
      </c>
      <c r="AD242" s="2"/>
      <c r="AE242" s="2" t="str">
        <f>IF(sum!A235="MA",sum!E235,"*")</f>
        <v>*</v>
      </c>
      <c r="AH242" s="2" t="s">
        <v>186</v>
      </c>
      <c r="AI242" s="2" t="s">
        <v>187</v>
      </c>
      <c r="AJ242" s="2">
        <v>2025</v>
      </c>
      <c r="AK242" s="2" t="str">
        <f>IF(sum!A235="ON",sum!B235,"*")</f>
        <v>*</v>
      </c>
      <c r="AL242" s="2"/>
      <c r="AM242" s="2" t="str">
        <f>IF(sum!A235="ON",sum!E235,"*")</f>
        <v>*</v>
      </c>
      <c r="AP242" s="2" t="s">
        <v>186</v>
      </c>
      <c r="AQ242" s="2" t="s">
        <v>187</v>
      </c>
      <c r="AR242" s="2">
        <v>2025</v>
      </c>
      <c r="AS242" s="2" t="str">
        <f>IF(sum!A235="QU",sum!B235,"*")</f>
        <v>*</v>
      </c>
      <c r="AT242" s="2"/>
      <c r="AU242" s="2" t="str">
        <f>IF(sum!A235="QU",sum!E235,"*")</f>
        <v>*</v>
      </c>
      <c r="AX242" s="2" t="s">
        <v>186</v>
      </c>
      <c r="AY242" s="2" t="s">
        <v>187</v>
      </c>
      <c r="AZ242" s="2">
        <v>2025</v>
      </c>
      <c r="BA242" s="2" t="str">
        <f>IF(sum!A235="SA",sum!B235,"*")</f>
        <v>*</v>
      </c>
      <c r="BB242" s="2"/>
      <c r="BC242" s="2" t="str">
        <f>IF(sum!A235="SA",sum!E235,"*")</f>
        <v>*</v>
      </c>
    </row>
    <row r="243" spans="2:55">
      <c r="B243" s="4" t="s">
        <v>186</v>
      </c>
      <c r="C243" s="4" t="s">
        <v>187</v>
      </c>
      <c r="D243" s="4">
        <v>2025</v>
      </c>
      <c r="J243" s="4" t="s">
        <v>186</v>
      </c>
      <c r="K243" s="4" t="s">
        <v>187</v>
      </c>
      <c r="L243" s="4">
        <v>2025</v>
      </c>
      <c r="M243" s="2" t="str">
        <f>IF(sum!A236="AT",sum!B236,"*")</f>
        <v>*</v>
      </c>
      <c r="N243" s="2"/>
      <c r="O243" s="2" t="str">
        <f>IF(sum!A236="AT",sum!E236,"*")</f>
        <v>*</v>
      </c>
      <c r="R243" s="4" t="s">
        <v>186</v>
      </c>
      <c r="S243" s="4" t="s">
        <v>187</v>
      </c>
      <c r="T243" s="4">
        <v>2025</v>
      </c>
      <c r="U243" s="2" t="str">
        <f>IF(sum!A236="BC",sum!B236,"*")</f>
        <v>ART-AuxiliaryMot_ELE1</v>
      </c>
      <c r="V243" s="2"/>
      <c r="W243" s="2">
        <f>IF(sum!A236="BC",sum!E236,"*")</f>
        <v>0.0253646163601776</v>
      </c>
      <c r="Z243" s="4" t="s">
        <v>186</v>
      </c>
      <c r="AA243" s="4" t="s">
        <v>187</v>
      </c>
      <c r="AB243" s="4">
        <v>2025</v>
      </c>
      <c r="AC243" s="2" t="str">
        <f>IF(sum!A236="MA",sum!B236,"*")</f>
        <v>*</v>
      </c>
      <c r="AD243" s="2"/>
      <c r="AE243" s="2" t="str">
        <f>IF(sum!A236="MA",sum!E236,"*")</f>
        <v>*</v>
      </c>
      <c r="AH243" s="4" t="s">
        <v>186</v>
      </c>
      <c r="AI243" s="4" t="s">
        <v>187</v>
      </c>
      <c r="AJ243" s="4">
        <v>2025</v>
      </c>
      <c r="AK243" s="2" t="str">
        <f>IF(sum!A236="ON",sum!B236,"*")</f>
        <v>*</v>
      </c>
      <c r="AL243" s="2"/>
      <c r="AM243" s="2" t="str">
        <f>IF(sum!A236="ON",sum!E236,"*")</f>
        <v>*</v>
      </c>
      <c r="AP243" s="4" t="s">
        <v>186</v>
      </c>
      <c r="AQ243" s="4" t="s">
        <v>187</v>
      </c>
      <c r="AR243" s="4">
        <v>2025</v>
      </c>
      <c r="AS243" s="2" t="str">
        <f>IF(sum!A236="QU",sum!B236,"*")</f>
        <v>*</v>
      </c>
      <c r="AT243" s="2"/>
      <c r="AU243" s="2" t="str">
        <f>IF(sum!A236="QU",sum!E236,"*")</f>
        <v>*</v>
      </c>
      <c r="AX243" s="4" t="s">
        <v>186</v>
      </c>
      <c r="AY243" s="4" t="s">
        <v>187</v>
      </c>
      <c r="AZ243" s="4">
        <v>2025</v>
      </c>
      <c r="BA243" s="2" t="str">
        <f>IF(sum!A236="SA",sum!B236,"*")</f>
        <v>*</v>
      </c>
      <c r="BB243" s="2"/>
      <c r="BC243" s="2" t="str">
        <f>IF(sum!A236="SA",sum!E236,"*")</f>
        <v>*</v>
      </c>
    </row>
    <row r="244" spans="2:55">
      <c r="B244" s="2" t="s">
        <v>186</v>
      </c>
      <c r="C244" s="2" t="s">
        <v>187</v>
      </c>
      <c r="D244" s="2">
        <v>2025</v>
      </c>
      <c r="J244" s="2" t="s">
        <v>186</v>
      </c>
      <c r="K244" s="2" t="s">
        <v>187</v>
      </c>
      <c r="L244" s="2">
        <v>2025</v>
      </c>
      <c r="M244" s="2" t="str">
        <f>IF(sum!A237="AT",sum!B237,"*")</f>
        <v>*</v>
      </c>
      <c r="N244" s="2"/>
      <c r="O244" s="2" t="str">
        <f>IF(sum!A237="AT",sum!E237,"*")</f>
        <v>*</v>
      </c>
      <c r="R244" s="2" t="s">
        <v>186</v>
      </c>
      <c r="S244" s="2" t="s">
        <v>187</v>
      </c>
      <c r="T244" s="2">
        <v>2025</v>
      </c>
      <c r="U244" s="2" t="str">
        <f>IF(sum!A237="BC",sum!B237,"*")</f>
        <v>ART-Light_ELE1</v>
      </c>
      <c r="V244" s="2"/>
      <c r="W244" s="2">
        <f>IF(sum!A237="BC",sum!E237,"*")</f>
        <v>0.0760938490805328</v>
      </c>
      <c r="Z244" s="2" t="s">
        <v>186</v>
      </c>
      <c r="AA244" s="2" t="s">
        <v>187</v>
      </c>
      <c r="AB244" s="2">
        <v>2025</v>
      </c>
      <c r="AC244" s="2" t="str">
        <f>IF(sum!A237="MA",sum!B237,"*")</f>
        <v>*</v>
      </c>
      <c r="AD244" s="2"/>
      <c r="AE244" s="2" t="str">
        <f>IF(sum!A237="MA",sum!E237,"*")</f>
        <v>*</v>
      </c>
      <c r="AH244" s="2" t="s">
        <v>186</v>
      </c>
      <c r="AI244" s="2" t="s">
        <v>187</v>
      </c>
      <c r="AJ244" s="2">
        <v>2025</v>
      </c>
      <c r="AK244" s="2" t="str">
        <f>IF(sum!A237="ON",sum!B237,"*")</f>
        <v>*</v>
      </c>
      <c r="AL244" s="2"/>
      <c r="AM244" s="2" t="str">
        <f>IF(sum!A237="ON",sum!E237,"*")</f>
        <v>*</v>
      </c>
      <c r="AP244" s="2" t="s">
        <v>186</v>
      </c>
      <c r="AQ244" s="2" t="s">
        <v>187</v>
      </c>
      <c r="AR244" s="2">
        <v>2025</v>
      </c>
      <c r="AS244" s="2" t="str">
        <f>IF(sum!A237="QU",sum!B237,"*")</f>
        <v>*</v>
      </c>
      <c r="AT244" s="2"/>
      <c r="AU244" s="2" t="str">
        <f>IF(sum!A237="QU",sum!E237,"*")</f>
        <v>*</v>
      </c>
      <c r="AX244" s="2" t="s">
        <v>186</v>
      </c>
      <c r="AY244" s="2" t="s">
        <v>187</v>
      </c>
      <c r="AZ244" s="2">
        <v>2025</v>
      </c>
      <c r="BA244" s="2" t="str">
        <f>IF(sum!A237="SA",sum!B237,"*")</f>
        <v>*</v>
      </c>
      <c r="BB244" s="2"/>
      <c r="BC244" s="2" t="str">
        <f>IF(sum!A237="SA",sum!E237,"*")</f>
        <v>*</v>
      </c>
    </row>
    <row r="245" spans="2:55">
      <c r="B245" s="2" t="s">
        <v>186</v>
      </c>
      <c r="C245" s="2" t="s">
        <v>187</v>
      </c>
      <c r="D245" s="2">
        <v>2025</v>
      </c>
      <c r="J245" s="2" t="s">
        <v>186</v>
      </c>
      <c r="K245" s="2" t="s">
        <v>187</v>
      </c>
      <c r="L245" s="2">
        <v>2025</v>
      </c>
      <c r="M245" s="2" t="str">
        <f>IF(sum!A238="AT",sum!B238,"*")</f>
        <v>*</v>
      </c>
      <c r="N245" s="2"/>
      <c r="O245" s="2" t="str">
        <f>IF(sum!A238="AT",sum!E238,"*")</f>
        <v>*</v>
      </c>
      <c r="R245" s="2" t="s">
        <v>186</v>
      </c>
      <c r="S245" s="2" t="s">
        <v>187</v>
      </c>
      <c r="T245" s="2">
        <v>2025</v>
      </c>
      <c r="U245" s="2" t="str">
        <f>IF(sum!A238="BC",sum!B238,"*")</f>
        <v>ART-SpCool_ELE1</v>
      </c>
      <c r="V245" s="2"/>
      <c r="W245" s="2">
        <f>IF(sum!A238="BC",sum!E238,"*")</f>
        <v>0.0126823081800888</v>
      </c>
      <c r="Z245" s="2" t="s">
        <v>186</v>
      </c>
      <c r="AA245" s="2" t="s">
        <v>187</v>
      </c>
      <c r="AB245" s="2">
        <v>2025</v>
      </c>
      <c r="AC245" s="2" t="str">
        <f>IF(sum!A238="MA",sum!B238,"*")</f>
        <v>*</v>
      </c>
      <c r="AD245" s="2"/>
      <c r="AE245" s="2" t="str">
        <f>IF(sum!A238="MA",sum!E238,"*")</f>
        <v>*</v>
      </c>
      <c r="AH245" s="2" t="s">
        <v>186</v>
      </c>
      <c r="AI245" s="2" t="s">
        <v>187</v>
      </c>
      <c r="AJ245" s="2">
        <v>2025</v>
      </c>
      <c r="AK245" s="2" t="str">
        <f>IF(sum!A238="ON",sum!B238,"*")</f>
        <v>*</v>
      </c>
      <c r="AL245" s="2"/>
      <c r="AM245" s="2" t="str">
        <f>IF(sum!A238="ON",sum!E238,"*")</f>
        <v>*</v>
      </c>
      <c r="AP245" s="4" t="s">
        <v>186</v>
      </c>
      <c r="AQ245" s="4" t="s">
        <v>187</v>
      </c>
      <c r="AR245" s="4">
        <v>2025</v>
      </c>
      <c r="AS245" s="2" t="str">
        <f>IF(sum!A238="QU",sum!B238,"*")</f>
        <v>*</v>
      </c>
      <c r="AT245" s="2"/>
      <c r="AU245" s="2" t="str">
        <f>IF(sum!A238="QU",sum!E238,"*")</f>
        <v>*</v>
      </c>
      <c r="AX245" s="2" t="s">
        <v>186</v>
      </c>
      <c r="AY245" s="2" t="s">
        <v>187</v>
      </c>
      <c r="AZ245" s="2">
        <v>2025</v>
      </c>
      <c r="BA245" s="2" t="str">
        <f>IF(sum!A238="SA",sum!B238,"*")</f>
        <v>*</v>
      </c>
      <c r="BB245" s="2"/>
      <c r="BC245" s="2" t="str">
        <f>IF(sum!A238="SA",sum!E238,"*")</f>
        <v>*</v>
      </c>
    </row>
    <row r="246" spans="2:55">
      <c r="B246" s="4" t="s">
        <v>186</v>
      </c>
      <c r="C246" s="4" t="s">
        <v>187</v>
      </c>
      <c r="D246" s="4">
        <v>2025</v>
      </c>
      <c r="J246" s="4" t="s">
        <v>186</v>
      </c>
      <c r="K246" s="4" t="s">
        <v>187</v>
      </c>
      <c r="L246" s="4">
        <v>2025</v>
      </c>
      <c r="M246" s="2" t="str">
        <f>IF(sum!A239="AT",sum!B239,"*")</f>
        <v>*</v>
      </c>
      <c r="N246" s="2"/>
      <c r="O246" s="2" t="str">
        <f>IF(sum!A239="AT",sum!E239,"*")</f>
        <v>*</v>
      </c>
      <c r="R246" s="4" t="s">
        <v>186</v>
      </c>
      <c r="S246" s="4" t="s">
        <v>187</v>
      </c>
      <c r="T246" s="4">
        <v>2025</v>
      </c>
      <c r="U246" s="2" t="str">
        <f>IF(sum!A239="BC",sum!B239,"*")</f>
        <v>ART-SpHeat_ELE1</v>
      </c>
      <c r="V246" s="2"/>
      <c r="W246" s="2">
        <f>IF(sum!A239="BC",sum!E239,"*")</f>
        <v>0.10145846544071</v>
      </c>
      <c r="Z246" s="4" t="s">
        <v>186</v>
      </c>
      <c r="AA246" s="4" t="s">
        <v>187</v>
      </c>
      <c r="AB246" s="4">
        <v>2025</v>
      </c>
      <c r="AC246" s="2" t="str">
        <f>IF(sum!A239="MA",sum!B239,"*")</f>
        <v>*</v>
      </c>
      <c r="AD246" s="2"/>
      <c r="AE246" s="2" t="str">
        <f>IF(sum!A239="MA",sum!E239,"*")</f>
        <v>*</v>
      </c>
      <c r="AH246" s="4" t="s">
        <v>186</v>
      </c>
      <c r="AI246" s="4" t="s">
        <v>187</v>
      </c>
      <c r="AJ246" s="4">
        <v>2025</v>
      </c>
      <c r="AK246" s="2" t="str">
        <f>IF(sum!A239="ON",sum!B239,"*")</f>
        <v>*</v>
      </c>
      <c r="AL246" s="2"/>
      <c r="AM246" s="2" t="str">
        <f>IF(sum!A239="ON",sum!E239,"*")</f>
        <v>*</v>
      </c>
      <c r="AP246" s="2" t="s">
        <v>186</v>
      </c>
      <c r="AQ246" s="2" t="s">
        <v>187</v>
      </c>
      <c r="AR246" s="2">
        <v>2025</v>
      </c>
      <c r="AS246" s="2" t="str">
        <f>IF(sum!A239="QU",sum!B239,"*")</f>
        <v>*</v>
      </c>
      <c r="AT246" s="2"/>
      <c r="AU246" s="2" t="str">
        <f>IF(sum!A239="QU",sum!E239,"*")</f>
        <v>*</v>
      </c>
      <c r="AX246" s="4" t="s">
        <v>186</v>
      </c>
      <c r="AY246" s="4" t="s">
        <v>187</v>
      </c>
      <c r="AZ246" s="4">
        <v>2025</v>
      </c>
      <c r="BA246" s="2" t="str">
        <f>IF(sum!A239="SA",sum!B239,"*")</f>
        <v>*</v>
      </c>
      <c r="BB246" s="2"/>
      <c r="BC246" s="2" t="str">
        <f>IF(sum!A239="SA",sum!E239,"*")</f>
        <v>*</v>
      </c>
    </row>
    <row r="247" spans="2:55">
      <c r="B247" s="2" t="s">
        <v>186</v>
      </c>
      <c r="C247" s="2" t="s">
        <v>187</v>
      </c>
      <c r="D247" s="2">
        <v>2025</v>
      </c>
      <c r="J247" s="2" t="s">
        <v>186</v>
      </c>
      <c r="K247" s="2" t="s">
        <v>187</v>
      </c>
      <c r="L247" s="2">
        <v>2025</v>
      </c>
      <c r="M247" s="2" t="str">
        <f>IF(sum!A240="AT",sum!B240,"*")</f>
        <v>*</v>
      </c>
      <c r="N247" s="2"/>
      <c r="O247" s="2" t="str">
        <f>IF(sum!A240="AT",sum!E240,"*")</f>
        <v>*</v>
      </c>
      <c r="R247" s="2" t="s">
        <v>186</v>
      </c>
      <c r="S247" s="2" t="s">
        <v>187</v>
      </c>
      <c r="T247" s="2">
        <v>2025</v>
      </c>
      <c r="U247" s="2" t="str">
        <f>IF(sum!A240="BC",sum!B240,"*")</f>
        <v>ART-WaterHeat_ELE1</v>
      </c>
      <c r="V247" s="2"/>
      <c r="W247" s="2">
        <f>IF(sum!A240="BC",sum!E240,"*")</f>
        <v>0.00845487212005919</v>
      </c>
      <c r="Z247" s="2" t="s">
        <v>186</v>
      </c>
      <c r="AA247" s="2" t="s">
        <v>187</v>
      </c>
      <c r="AB247" s="2">
        <v>2025</v>
      </c>
      <c r="AC247" s="2" t="str">
        <f>IF(sum!A240="MA",sum!B240,"*")</f>
        <v>*</v>
      </c>
      <c r="AD247" s="2"/>
      <c r="AE247" s="2" t="str">
        <f>IF(sum!A240="MA",sum!E240,"*")</f>
        <v>*</v>
      </c>
      <c r="AH247" s="2" t="s">
        <v>186</v>
      </c>
      <c r="AI247" s="2" t="s">
        <v>187</v>
      </c>
      <c r="AJ247" s="2">
        <v>2025</v>
      </c>
      <c r="AK247" s="2" t="str">
        <f>IF(sum!A240="ON",sum!B240,"*")</f>
        <v>*</v>
      </c>
      <c r="AL247" s="2"/>
      <c r="AM247" s="2" t="str">
        <f>IF(sum!A240="ON",sum!E240,"*")</f>
        <v>*</v>
      </c>
      <c r="AP247" s="4" t="s">
        <v>186</v>
      </c>
      <c r="AQ247" s="4" t="s">
        <v>187</v>
      </c>
      <c r="AR247" s="4">
        <v>2025</v>
      </c>
      <c r="AS247" s="2" t="str">
        <f>IF(sum!A240="QU",sum!B240,"*")</f>
        <v>*</v>
      </c>
      <c r="AT247" s="2"/>
      <c r="AU247" s="2" t="str">
        <f>IF(sum!A240="QU",sum!E240,"*")</f>
        <v>*</v>
      </c>
      <c r="AX247" s="2" t="s">
        <v>186</v>
      </c>
      <c r="AY247" s="2" t="s">
        <v>187</v>
      </c>
      <c r="AZ247" s="2">
        <v>2025</v>
      </c>
      <c r="BA247" s="2" t="str">
        <f>IF(sum!A240="SA",sum!B240,"*")</f>
        <v>*</v>
      </c>
      <c r="BB247" s="2"/>
      <c r="BC247" s="2" t="str">
        <f>IF(sum!A240="SA",sum!E240,"*")</f>
        <v>*</v>
      </c>
    </row>
    <row r="248" spans="2:55">
      <c r="B248" s="2" t="s">
        <v>186</v>
      </c>
      <c r="C248" s="2" t="s">
        <v>187</v>
      </c>
      <c r="D248" s="2">
        <v>2025</v>
      </c>
      <c r="J248" s="2" t="s">
        <v>186</v>
      </c>
      <c r="K248" s="2" t="s">
        <v>187</v>
      </c>
      <c r="L248" s="2">
        <v>2025</v>
      </c>
      <c r="M248" s="2" t="str">
        <f>IF(sum!A241="AT",sum!B241,"*")</f>
        <v>*</v>
      </c>
      <c r="N248" s="2"/>
      <c r="O248" s="2" t="str">
        <f>IF(sum!A241="AT",sum!E241,"*")</f>
        <v>*</v>
      </c>
      <c r="R248" s="2" t="s">
        <v>186</v>
      </c>
      <c r="S248" s="2" t="s">
        <v>187</v>
      </c>
      <c r="T248" s="2">
        <v>2025</v>
      </c>
      <c r="U248" s="2" t="str">
        <f>IF(sum!A241="BC",sum!B241,"*")</f>
        <v>ECHP_biomass_thermal01</v>
      </c>
      <c r="V248" s="2"/>
      <c r="W248" s="2">
        <f>IF(sum!A241="BC",sum!E241,"*")</f>
        <v>0</v>
      </c>
      <c r="Z248" s="2" t="s">
        <v>186</v>
      </c>
      <c r="AA248" s="2" t="s">
        <v>187</v>
      </c>
      <c r="AB248" s="2">
        <v>2025</v>
      </c>
      <c r="AC248" s="2" t="str">
        <f>IF(sum!A241="MA",sum!B241,"*")</f>
        <v>*</v>
      </c>
      <c r="AD248" s="2"/>
      <c r="AE248" s="2" t="str">
        <f>IF(sum!A241="MA",sum!E241,"*")</f>
        <v>*</v>
      </c>
      <c r="AH248" s="2" t="s">
        <v>186</v>
      </c>
      <c r="AI248" s="2" t="s">
        <v>187</v>
      </c>
      <c r="AJ248" s="2">
        <v>2025</v>
      </c>
      <c r="AK248" s="2" t="str">
        <f>IF(sum!A241="ON",sum!B241,"*")</f>
        <v>*</v>
      </c>
      <c r="AL248" s="2"/>
      <c r="AM248" s="2" t="str">
        <f>IF(sum!A241="ON",sum!E241,"*")</f>
        <v>*</v>
      </c>
      <c r="AP248" s="2" t="s">
        <v>186</v>
      </c>
      <c r="AQ248" s="2" t="s">
        <v>187</v>
      </c>
      <c r="AR248" s="2">
        <v>2025</v>
      </c>
      <c r="AS248" s="2" t="str">
        <f>IF(sum!A241="QU",sum!B241,"*")</f>
        <v>*</v>
      </c>
      <c r="AT248" s="2"/>
      <c r="AU248" s="2" t="str">
        <f>IF(sum!A241="QU",sum!E241,"*")</f>
        <v>*</v>
      </c>
      <c r="AX248" s="2" t="s">
        <v>186</v>
      </c>
      <c r="AY248" s="2" t="s">
        <v>187</v>
      </c>
      <c r="AZ248" s="2">
        <v>2025</v>
      </c>
      <c r="BA248" s="2" t="str">
        <f>IF(sum!A241="SA",sum!B241,"*")</f>
        <v>*</v>
      </c>
      <c r="BB248" s="2"/>
      <c r="BC248" s="2" t="str">
        <f>IF(sum!A241="SA",sum!E241,"*")</f>
        <v>*</v>
      </c>
    </row>
    <row r="249" spans="2:55">
      <c r="B249" s="4" t="s">
        <v>186</v>
      </c>
      <c r="C249" s="4" t="s">
        <v>187</v>
      </c>
      <c r="D249" s="4">
        <v>2025</v>
      </c>
      <c r="J249" s="4" t="s">
        <v>186</v>
      </c>
      <c r="K249" s="4" t="s">
        <v>187</v>
      </c>
      <c r="L249" s="4">
        <v>2025</v>
      </c>
      <c r="M249" s="2" t="str">
        <f>IF(sum!A242="AT",sum!B242,"*")</f>
        <v>*</v>
      </c>
      <c r="N249" s="2"/>
      <c r="O249" s="2" t="str">
        <f>IF(sum!A242="AT",sum!E242,"*")</f>
        <v>*</v>
      </c>
      <c r="R249" s="4" t="s">
        <v>186</v>
      </c>
      <c r="S249" s="4" t="s">
        <v>187</v>
      </c>
      <c r="T249" s="4">
        <v>2025</v>
      </c>
      <c r="U249" s="2" t="str">
        <f>IF(sum!A242="BC",sum!B242,"*")</f>
        <v>EDU-AuxiliaryEquip_ELE1</v>
      </c>
      <c r="V249" s="2"/>
      <c r="W249" s="2">
        <f>IF(sum!A242="BC",sum!E242,"*")</f>
        <v>0.194462058761361</v>
      </c>
      <c r="Z249" s="4" t="s">
        <v>186</v>
      </c>
      <c r="AA249" s="4" t="s">
        <v>187</v>
      </c>
      <c r="AB249" s="4">
        <v>2025</v>
      </c>
      <c r="AC249" s="2" t="str">
        <f>IF(sum!A242="MA",sum!B242,"*")</f>
        <v>*</v>
      </c>
      <c r="AD249" s="2"/>
      <c r="AE249" s="2" t="str">
        <f>IF(sum!A242="MA",sum!E242,"*")</f>
        <v>*</v>
      </c>
      <c r="AH249" s="4" t="s">
        <v>186</v>
      </c>
      <c r="AI249" s="4" t="s">
        <v>187</v>
      </c>
      <c r="AJ249" s="4">
        <v>2025</v>
      </c>
      <c r="AK249" s="2" t="str">
        <f>IF(sum!A242="ON",sum!B242,"*")</f>
        <v>*</v>
      </c>
      <c r="AL249" s="2"/>
      <c r="AM249" s="2" t="str">
        <f>IF(sum!A242="ON",sum!E242,"*")</f>
        <v>*</v>
      </c>
      <c r="AP249" s="4" t="s">
        <v>186</v>
      </c>
      <c r="AQ249" s="4" t="s">
        <v>187</v>
      </c>
      <c r="AR249" s="4">
        <v>2025</v>
      </c>
      <c r="AS249" s="2" t="str">
        <f>IF(sum!A242="QU",sum!B242,"*")</f>
        <v>*</v>
      </c>
      <c r="AT249" s="2"/>
      <c r="AU249" s="2" t="str">
        <f>IF(sum!A242="QU",sum!E242,"*")</f>
        <v>*</v>
      </c>
      <c r="AX249" s="4" t="s">
        <v>186</v>
      </c>
      <c r="AY249" s="4" t="s">
        <v>187</v>
      </c>
      <c r="AZ249" s="4">
        <v>2025</v>
      </c>
      <c r="BA249" s="2" t="str">
        <f>IF(sum!A242="SA",sum!B242,"*")</f>
        <v>*</v>
      </c>
      <c r="BB249" s="2"/>
      <c r="BC249" s="2" t="str">
        <f>IF(sum!A242="SA",sum!E242,"*")</f>
        <v>*</v>
      </c>
    </row>
    <row r="250" spans="2:55">
      <c r="B250" s="2" t="s">
        <v>186</v>
      </c>
      <c r="C250" s="2" t="s">
        <v>187</v>
      </c>
      <c r="D250" s="2">
        <v>2025</v>
      </c>
      <c r="J250" s="2" t="s">
        <v>186</v>
      </c>
      <c r="K250" s="2" t="s">
        <v>187</v>
      </c>
      <c r="L250" s="2">
        <v>2025</v>
      </c>
      <c r="M250" s="2" t="str">
        <f>IF(sum!A243="AT",sum!B243,"*")</f>
        <v>*</v>
      </c>
      <c r="N250" s="2"/>
      <c r="O250" s="2" t="str">
        <f>IF(sum!A243="AT",sum!E243,"*")</f>
        <v>*</v>
      </c>
      <c r="R250" s="2" t="s">
        <v>186</v>
      </c>
      <c r="S250" s="2" t="s">
        <v>187</v>
      </c>
      <c r="T250" s="2">
        <v>2025</v>
      </c>
      <c r="U250" s="2" t="str">
        <f>IF(sum!A243="BC",sum!B243,"*")</f>
        <v>EDU-AuxiliaryMot_ELE1</v>
      </c>
      <c r="V250" s="2"/>
      <c r="W250" s="2">
        <f>IF(sum!A243="BC",sum!E243,"*")</f>
        <v>0.10145846544071</v>
      </c>
      <c r="Z250" s="2" t="s">
        <v>186</v>
      </c>
      <c r="AA250" s="2" t="s">
        <v>187</v>
      </c>
      <c r="AB250" s="2">
        <v>2025</v>
      </c>
      <c r="AC250" s="2" t="str">
        <f>IF(sum!A243="MA",sum!B243,"*")</f>
        <v>*</v>
      </c>
      <c r="AD250" s="2"/>
      <c r="AE250" s="2" t="str">
        <f>IF(sum!A243="MA",sum!E243,"*")</f>
        <v>*</v>
      </c>
      <c r="AH250" s="2" t="s">
        <v>186</v>
      </c>
      <c r="AI250" s="2" t="s">
        <v>187</v>
      </c>
      <c r="AJ250" s="2">
        <v>2025</v>
      </c>
      <c r="AK250" s="2" t="str">
        <f>IF(sum!A243="ON",sum!B243,"*")</f>
        <v>*</v>
      </c>
      <c r="AL250" s="2"/>
      <c r="AM250" s="2" t="str">
        <f>IF(sum!A243="ON",sum!E243,"*")</f>
        <v>*</v>
      </c>
      <c r="AP250" s="2" t="s">
        <v>186</v>
      </c>
      <c r="AQ250" s="2" t="s">
        <v>187</v>
      </c>
      <c r="AR250" s="2">
        <v>2025</v>
      </c>
      <c r="AS250" s="2" t="str">
        <f>IF(sum!A243="QU",sum!B243,"*")</f>
        <v>*</v>
      </c>
      <c r="AT250" s="2"/>
      <c r="AU250" s="2" t="str">
        <f>IF(sum!A243="QU",sum!E243,"*")</f>
        <v>*</v>
      </c>
      <c r="AX250" s="2" t="s">
        <v>186</v>
      </c>
      <c r="AY250" s="2" t="s">
        <v>187</v>
      </c>
      <c r="AZ250" s="2">
        <v>2025</v>
      </c>
      <c r="BA250" s="2" t="str">
        <f>IF(sum!A243="SA",sum!B243,"*")</f>
        <v>*</v>
      </c>
      <c r="BB250" s="2"/>
      <c r="BC250" s="2" t="str">
        <f>IF(sum!A243="SA",sum!E243,"*")</f>
        <v>*</v>
      </c>
    </row>
    <row r="251" spans="2:55">
      <c r="B251" s="2" t="s">
        <v>186</v>
      </c>
      <c r="C251" s="2" t="s">
        <v>187</v>
      </c>
      <c r="D251" s="2">
        <v>2025</v>
      </c>
      <c r="J251" s="2" t="s">
        <v>186</v>
      </c>
      <c r="K251" s="2" t="s">
        <v>187</v>
      </c>
      <c r="L251" s="2">
        <v>2025</v>
      </c>
      <c r="M251" s="2" t="str">
        <f>IF(sum!A244="AT",sum!B244,"*")</f>
        <v>*</v>
      </c>
      <c r="N251" s="2"/>
      <c r="O251" s="2" t="str">
        <f>IF(sum!A244="AT",sum!E244,"*")</f>
        <v>*</v>
      </c>
      <c r="R251" s="2" t="s">
        <v>186</v>
      </c>
      <c r="S251" s="2" t="s">
        <v>187</v>
      </c>
      <c r="T251" s="2">
        <v>2025</v>
      </c>
      <c r="U251" s="2" t="str">
        <f>IF(sum!A244="BC",sum!B244,"*")</f>
        <v>EDU-Light_ELE1</v>
      </c>
      <c r="V251" s="2"/>
      <c r="W251" s="2">
        <f>IF(sum!A244="BC",sum!E244,"*")</f>
        <v>0.279010779961953</v>
      </c>
      <c r="Z251" s="2" t="s">
        <v>186</v>
      </c>
      <c r="AA251" s="2" t="s">
        <v>187</v>
      </c>
      <c r="AB251" s="2">
        <v>2025</v>
      </c>
      <c r="AC251" s="2" t="str">
        <f>IF(sum!A244="MA",sum!B244,"*")</f>
        <v>*</v>
      </c>
      <c r="AD251" s="2"/>
      <c r="AE251" s="2" t="str">
        <f>IF(sum!A244="MA",sum!E244,"*")</f>
        <v>*</v>
      </c>
      <c r="AH251" s="2" t="s">
        <v>186</v>
      </c>
      <c r="AI251" s="2" t="s">
        <v>187</v>
      </c>
      <c r="AJ251" s="2">
        <v>2025</v>
      </c>
      <c r="AK251" s="2" t="str">
        <f>IF(sum!A244="ON",sum!B244,"*")</f>
        <v>*</v>
      </c>
      <c r="AL251" s="2"/>
      <c r="AM251" s="2" t="str">
        <f>IF(sum!A244="ON",sum!E244,"*")</f>
        <v>*</v>
      </c>
      <c r="AP251" s="4" t="s">
        <v>186</v>
      </c>
      <c r="AQ251" s="4" t="s">
        <v>187</v>
      </c>
      <c r="AR251" s="4">
        <v>2025</v>
      </c>
      <c r="AS251" s="2" t="str">
        <f>IF(sum!A244="QU",sum!B244,"*")</f>
        <v>*</v>
      </c>
      <c r="AT251" s="2"/>
      <c r="AU251" s="2" t="str">
        <f>IF(sum!A244="QU",sum!E244,"*")</f>
        <v>*</v>
      </c>
      <c r="AX251" s="2" t="s">
        <v>186</v>
      </c>
      <c r="AY251" s="2" t="s">
        <v>187</v>
      </c>
      <c r="AZ251" s="2">
        <v>2025</v>
      </c>
      <c r="BA251" s="2" t="str">
        <f>IF(sum!A244="SA",sum!B244,"*")</f>
        <v>*</v>
      </c>
      <c r="BB251" s="2"/>
      <c r="BC251" s="2" t="str">
        <f>IF(sum!A244="SA",sum!E244,"*")</f>
        <v>*</v>
      </c>
    </row>
    <row r="252" spans="2:55">
      <c r="B252" s="4" t="s">
        <v>186</v>
      </c>
      <c r="C252" s="4" t="s">
        <v>187</v>
      </c>
      <c r="D252" s="4">
        <v>2025</v>
      </c>
      <c r="J252" s="4" t="s">
        <v>186</v>
      </c>
      <c r="K252" s="4" t="s">
        <v>187</v>
      </c>
      <c r="L252" s="4">
        <v>2025</v>
      </c>
      <c r="M252" s="2" t="str">
        <f>IF(sum!A245="AT",sum!B245,"*")</f>
        <v>*</v>
      </c>
      <c r="N252" s="2"/>
      <c r="O252" s="2" t="str">
        <f>IF(sum!A245="AT",sum!E245,"*")</f>
        <v>*</v>
      </c>
      <c r="R252" s="4" t="s">
        <v>186</v>
      </c>
      <c r="S252" s="4" t="s">
        <v>187</v>
      </c>
      <c r="T252" s="4">
        <v>2025</v>
      </c>
      <c r="U252" s="2" t="str">
        <f>IF(sum!A245="BC",sum!B245,"*")</f>
        <v>EDU-SpCool_ELE1</v>
      </c>
      <c r="V252" s="2"/>
      <c r="W252" s="2">
        <f>IF(sum!A245="BC",sum!E245,"*")</f>
        <v>0.0760938490805328</v>
      </c>
      <c r="Z252" s="4" t="s">
        <v>186</v>
      </c>
      <c r="AA252" s="4" t="s">
        <v>187</v>
      </c>
      <c r="AB252" s="4">
        <v>2025</v>
      </c>
      <c r="AC252" s="2" t="str">
        <f>IF(sum!A245="MA",sum!B245,"*")</f>
        <v>*</v>
      </c>
      <c r="AD252" s="2"/>
      <c r="AE252" s="2" t="str">
        <f>IF(sum!A245="MA",sum!E245,"*")</f>
        <v>*</v>
      </c>
      <c r="AH252" s="4" t="s">
        <v>186</v>
      </c>
      <c r="AI252" s="4" t="s">
        <v>187</v>
      </c>
      <c r="AJ252" s="4">
        <v>2025</v>
      </c>
      <c r="AK252" s="2" t="str">
        <f>IF(sum!A245="ON",sum!B245,"*")</f>
        <v>*</v>
      </c>
      <c r="AL252" s="2"/>
      <c r="AM252" s="2" t="str">
        <f>IF(sum!A245="ON",sum!E245,"*")</f>
        <v>*</v>
      </c>
      <c r="AP252" s="2" t="s">
        <v>186</v>
      </c>
      <c r="AQ252" s="2" t="s">
        <v>187</v>
      </c>
      <c r="AR252" s="2">
        <v>2025</v>
      </c>
      <c r="AS252" s="2" t="str">
        <f>IF(sum!A245="QU",sum!B245,"*")</f>
        <v>*</v>
      </c>
      <c r="AT252" s="2"/>
      <c r="AU252" s="2" t="str">
        <f>IF(sum!A245="QU",sum!E245,"*")</f>
        <v>*</v>
      </c>
      <c r="AX252" s="4" t="s">
        <v>186</v>
      </c>
      <c r="AY252" s="4" t="s">
        <v>187</v>
      </c>
      <c r="AZ252" s="4">
        <v>2025</v>
      </c>
      <c r="BA252" s="2" t="str">
        <f>IF(sum!A245="SA",sum!B245,"*")</f>
        <v>*</v>
      </c>
      <c r="BB252" s="2"/>
      <c r="BC252" s="2" t="str">
        <f>IF(sum!A245="SA",sum!E245,"*")</f>
        <v>*</v>
      </c>
    </row>
    <row r="253" spans="2:55">
      <c r="B253" s="2" t="s">
        <v>186</v>
      </c>
      <c r="C253" s="2" t="s">
        <v>187</v>
      </c>
      <c r="D253" s="2">
        <v>2025</v>
      </c>
      <c r="J253" s="2" t="s">
        <v>186</v>
      </c>
      <c r="K253" s="2" t="s">
        <v>187</v>
      </c>
      <c r="L253" s="2">
        <v>2025</v>
      </c>
      <c r="M253" s="2" t="str">
        <f>IF(sum!A246="AT",sum!B246,"*")</f>
        <v>*</v>
      </c>
      <c r="N253" s="2"/>
      <c r="O253" s="2" t="str">
        <f>IF(sum!A246="AT",sum!E246,"*")</f>
        <v>*</v>
      </c>
      <c r="R253" s="2" t="s">
        <v>186</v>
      </c>
      <c r="S253" s="2" t="s">
        <v>187</v>
      </c>
      <c r="T253" s="2">
        <v>2025</v>
      </c>
      <c r="U253" s="2" t="str">
        <f>IF(sum!A246="BC",sum!B246,"*")</f>
        <v>EDU-SpHeat_ELE1</v>
      </c>
      <c r="V253" s="2"/>
      <c r="W253" s="2">
        <f>IF(sum!A246="BC",sum!E246,"*")</f>
        <v>0.450926513069823</v>
      </c>
      <c r="Z253" s="2" t="s">
        <v>186</v>
      </c>
      <c r="AA253" s="2" t="s">
        <v>187</v>
      </c>
      <c r="AB253" s="2">
        <v>2025</v>
      </c>
      <c r="AC253" s="2" t="str">
        <f>IF(sum!A246="MA",sum!B246,"*")</f>
        <v>*</v>
      </c>
      <c r="AD253" s="2"/>
      <c r="AE253" s="2" t="str">
        <f>IF(sum!A246="MA",sum!E246,"*")</f>
        <v>*</v>
      </c>
      <c r="AH253" s="2" t="s">
        <v>186</v>
      </c>
      <c r="AI253" s="2" t="s">
        <v>187</v>
      </c>
      <c r="AJ253" s="2">
        <v>2025</v>
      </c>
      <c r="AK253" s="2" t="str">
        <f>IF(sum!A246="ON",sum!B246,"*")</f>
        <v>*</v>
      </c>
      <c r="AL253" s="2"/>
      <c r="AM253" s="2" t="str">
        <f>IF(sum!A246="ON",sum!E246,"*")</f>
        <v>*</v>
      </c>
      <c r="AP253" s="4" t="s">
        <v>186</v>
      </c>
      <c r="AQ253" s="4" t="s">
        <v>187</v>
      </c>
      <c r="AR253" s="4">
        <v>2025</v>
      </c>
      <c r="AS253" s="2" t="str">
        <f>IF(sum!A246="QU",sum!B246,"*")</f>
        <v>*</v>
      </c>
      <c r="AT253" s="2"/>
      <c r="AU253" s="2" t="str">
        <f>IF(sum!A246="QU",sum!E246,"*")</f>
        <v>*</v>
      </c>
      <c r="AX253" s="2" t="s">
        <v>186</v>
      </c>
      <c r="AY253" s="2" t="s">
        <v>187</v>
      </c>
      <c r="AZ253" s="2">
        <v>2025</v>
      </c>
      <c r="BA253" s="2" t="str">
        <f>IF(sum!A246="SA",sum!B246,"*")</f>
        <v>*</v>
      </c>
      <c r="BB253" s="2"/>
      <c r="BC253" s="2" t="str">
        <f>IF(sum!A246="SA",sum!E246,"*")</f>
        <v>*</v>
      </c>
    </row>
    <row r="254" spans="2:55">
      <c r="B254" s="2" t="s">
        <v>186</v>
      </c>
      <c r="C254" s="2" t="s">
        <v>187</v>
      </c>
      <c r="D254" s="2">
        <v>2025</v>
      </c>
      <c r="J254" s="2" t="s">
        <v>186</v>
      </c>
      <c r="K254" s="2" t="s">
        <v>187</v>
      </c>
      <c r="L254" s="2">
        <v>2025</v>
      </c>
      <c r="M254" s="2" t="str">
        <f>IF(sum!A247="AT",sum!B247,"*")</f>
        <v>*</v>
      </c>
      <c r="N254" s="2"/>
      <c r="O254" s="2" t="str">
        <f>IF(sum!A247="AT",sum!E247,"*")</f>
        <v>*</v>
      </c>
      <c r="R254" s="2" t="s">
        <v>186</v>
      </c>
      <c r="S254" s="2" t="s">
        <v>187</v>
      </c>
      <c r="T254" s="2">
        <v>2025</v>
      </c>
      <c r="U254" s="2" t="str">
        <f>IF(sum!A247="BC",sum!B247,"*")</f>
        <v>EDU-WaterHeat_ELE1</v>
      </c>
      <c r="V254" s="2"/>
      <c r="W254" s="2">
        <f>IF(sum!A247="BC",sum!E247,"*")</f>
        <v>0.0591841048404143</v>
      </c>
      <c r="Z254" s="2" t="s">
        <v>186</v>
      </c>
      <c r="AA254" s="2" t="s">
        <v>187</v>
      </c>
      <c r="AB254" s="2">
        <v>2025</v>
      </c>
      <c r="AC254" s="2" t="str">
        <f>IF(sum!A247="MA",sum!B247,"*")</f>
        <v>*</v>
      </c>
      <c r="AD254" s="2"/>
      <c r="AE254" s="2" t="str">
        <f>IF(sum!A247="MA",sum!E247,"*")</f>
        <v>*</v>
      </c>
      <c r="AH254" s="2" t="s">
        <v>186</v>
      </c>
      <c r="AI254" s="2" t="s">
        <v>187</v>
      </c>
      <c r="AJ254" s="2">
        <v>2025</v>
      </c>
      <c r="AK254" s="2" t="str">
        <f>IF(sum!A247="ON",sum!B247,"*")</f>
        <v>*</v>
      </c>
      <c r="AL254" s="2"/>
      <c r="AM254" s="2" t="str">
        <f>IF(sum!A247="ON",sum!E247,"*")</f>
        <v>*</v>
      </c>
      <c r="AP254" s="2" t="s">
        <v>186</v>
      </c>
      <c r="AQ254" s="2" t="s">
        <v>187</v>
      </c>
      <c r="AR254" s="2">
        <v>2025</v>
      </c>
      <c r="AS254" s="2" t="str">
        <f>IF(sum!A247="QU",sum!B247,"*")</f>
        <v>*</v>
      </c>
      <c r="AT254" s="2"/>
      <c r="AU254" s="2" t="str">
        <f>IF(sum!A247="QU",sum!E247,"*")</f>
        <v>*</v>
      </c>
      <c r="AX254" s="2" t="s">
        <v>186</v>
      </c>
      <c r="AY254" s="2" t="s">
        <v>187</v>
      </c>
      <c r="AZ254" s="2">
        <v>2025</v>
      </c>
      <c r="BA254" s="2" t="str">
        <f>IF(sum!A247="SA",sum!B247,"*")</f>
        <v>*</v>
      </c>
      <c r="BB254" s="2"/>
      <c r="BC254" s="2" t="str">
        <f>IF(sum!A247="SA",sum!E247,"*")</f>
        <v>*</v>
      </c>
    </row>
    <row r="255" spans="2:55">
      <c r="B255" s="4" t="s">
        <v>186</v>
      </c>
      <c r="C255" s="4" t="s">
        <v>187</v>
      </c>
      <c r="D255" s="4">
        <v>2025</v>
      </c>
      <c r="J255" s="4" t="s">
        <v>186</v>
      </c>
      <c r="K255" s="4" t="s">
        <v>187</v>
      </c>
      <c r="L255" s="4">
        <v>2025</v>
      </c>
      <c r="M255" s="2" t="str">
        <f>IF(sum!A248="AT",sum!B248,"*")</f>
        <v>*</v>
      </c>
      <c r="N255" s="2"/>
      <c r="O255" s="2" t="str">
        <f>IF(sum!A248="AT",sum!E248,"*")</f>
        <v>*</v>
      </c>
      <c r="R255" s="4" t="s">
        <v>186</v>
      </c>
      <c r="S255" s="4" t="s">
        <v>187</v>
      </c>
      <c r="T255" s="4">
        <v>2025</v>
      </c>
      <c r="U255" s="2" t="str">
        <f>IF(sum!A248="BC",sum!B248,"*")</f>
        <v>ESTBATS101_2h</v>
      </c>
      <c r="V255" s="2"/>
      <c r="W255" s="2">
        <f>IF(sum!A248="BC",sum!E248,"*")</f>
        <v>0</v>
      </c>
      <c r="Z255" s="4" t="s">
        <v>186</v>
      </c>
      <c r="AA255" s="4" t="s">
        <v>187</v>
      </c>
      <c r="AB255" s="4">
        <v>2025</v>
      </c>
      <c r="AC255" s="2" t="str">
        <f>IF(sum!A248="MA",sum!B248,"*")</f>
        <v>*</v>
      </c>
      <c r="AD255" s="2"/>
      <c r="AE255" s="2" t="str">
        <f>IF(sum!A248="MA",sum!E248,"*")</f>
        <v>*</v>
      </c>
      <c r="AH255" s="4" t="s">
        <v>186</v>
      </c>
      <c r="AI255" s="4" t="s">
        <v>187</v>
      </c>
      <c r="AJ255" s="4">
        <v>2025</v>
      </c>
      <c r="AK255" s="2" t="str">
        <f>IF(sum!A248="ON",sum!B248,"*")</f>
        <v>*</v>
      </c>
      <c r="AL255" s="2"/>
      <c r="AM255" s="2" t="str">
        <f>IF(sum!A248="ON",sum!E248,"*")</f>
        <v>*</v>
      </c>
      <c r="AP255" s="4" t="s">
        <v>186</v>
      </c>
      <c r="AQ255" s="4" t="s">
        <v>187</v>
      </c>
      <c r="AR255" s="4">
        <v>2025</v>
      </c>
      <c r="AS255" s="2" t="str">
        <f>IF(sum!A248="QU",sum!B248,"*")</f>
        <v>*</v>
      </c>
      <c r="AT255" s="2"/>
      <c r="AU255" s="2" t="str">
        <f>IF(sum!A248="QU",sum!E248,"*")</f>
        <v>*</v>
      </c>
      <c r="AX255" s="4" t="s">
        <v>186</v>
      </c>
      <c r="AY255" s="4" t="s">
        <v>187</v>
      </c>
      <c r="AZ255" s="4">
        <v>2025</v>
      </c>
      <c r="BA255" s="2" t="str">
        <f>IF(sum!A248="SA",sum!B248,"*")</f>
        <v>*</v>
      </c>
      <c r="BB255" s="2"/>
      <c r="BC255" s="2" t="str">
        <f>IF(sum!A248="SA",sum!E248,"*")</f>
        <v>*</v>
      </c>
    </row>
    <row r="256" spans="2:55">
      <c r="B256" s="2" t="s">
        <v>186</v>
      </c>
      <c r="C256" s="2" t="s">
        <v>187</v>
      </c>
      <c r="D256" s="2">
        <v>2025</v>
      </c>
      <c r="J256" s="2" t="s">
        <v>186</v>
      </c>
      <c r="K256" s="2" t="s">
        <v>187</v>
      </c>
      <c r="L256" s="2">
        <v>2025</v>
      </c>
      <c r="M256" s="2" t="str">
        <f>IF(sum!A249="AT",sum!B249,"*")</f>
        <v>*</v>
      </c>
      <c r="N256" s="2"/>
      <c r="O256" s="2" t="str">
        <f>IF(sum!A249="AT",sum!E249,"*")</f>
        <v>*</v>
      </c>
      <c r="R256" s="2" t="s">
        <v>186</v>
      </c>
      <c r="S256" s="2" t="s">
        <v>187</v>
      </c>
      <c r="T256" s="2">
        <v>2025</v>
      </c>
      <c r="U256" s="2" t="str">
        <f>IF(sum!A249="BC",sum!B249,"*")</f>
        <v>ESTCAESS101_24h</v>
      </c>
      <c r="V256" s="2"/>
      <c r="W256" s="2">
        <f>IF(sum!A249="BC",sum!E249,"*")</f>
        <v>0</v>
      </c>
      <c r="Z256" s="2" t="s">
        <v>186</v>
      </c>
      <c r="AA256" s="2" t="s">
        <v>187</v>
      </c>
      <c r="AB256" s="2">
        <v>2025</v>
      </c>
      <c r="AC256" s="2" t="str">
        <f>IF(sum!A249="MA",sum!B249,"*")</f>
        <v>*</v>
      </c>
      <c r="AD256" s="2"/>
      <c r="AE256" s="2" t="str">
        <f>IF(sum!A249="MA",sum!E249,"*")</f>
        <v>*</v>
      </c>
      <c r="AH256" s="2" t="s">
        <v>186</v>
      </c>
      <c r="AI256" s="2" t="s">
        <v>187</v>
      </c>
      <c r="AJ256" s="2">
        <v>2025</v>
      </c>
      <c r="AK256" s="2" t="str">
        <f>IF(sum!A249="ON",sum!B249,"*")</f>
        <v>*</v>
      </c>
      <c r="AL256" s="2"/>
      <c r="AM256" s="2" t="str">
        <f>IF(sum!A249="ON",sum!E249,"*")</f>
        <v>*</v>
      </c>
      <c r="AP256" s="2" t="s">
        <v>186</v>
      </c>
      <c r="AQ256" s="2" t="s">
        <v>187</v>
      </c>
      <c r="AR256" s="2">
        <v>2025</v>
      </c>
      <c r="AS256" s="2" t="str">
        <f>IF(sum!A249="QU",sum!B249,"*")</f>
        <v>*</v>
      </c>
      <c r="AT256" s="2"/>
      <c r="AU256" s="2" t="str">
        <f>IF(sum!A249="QU",sum!E249,"*")</f>
        <v>*</v>
      </c>
      <c r="AX256" s="2" t="s">
        <v>186</v>
      </c>
      <c r="AY256" s="2" t="s">
        <v>187</v>
      </c>
      <c r="AZ256" s="2">
        <v>2025</v>
      </c>
      <c r="BA256" s="2" t="str">
        <f>IF(sum!A249="SA",sum!B249,"*")</f>
        <v>*</v>
      </c>
      <c r="BB256" s="2"/>
      <c r="BC256" s="2" t="str">
        <f>IF(sum!A249="SA",sum!E249,"*")</f>
        <v>*</v>
      </c>
    </row>
    <row r="257" spans="2:55">
      <c r="B257" s="2" t="s">
        <v>186</v>
      </c>
      <c r="C257" s="2" t="s">
        <v>187</v>
      </c>
      <c r="D257" s="2">
        <v>2025</v>
      </c>
      <c r="J257" s="2" t="s">
        <v>186</v>
      </c>
      <c r="K257" s="2" t="s">
        <v>187</v>
      </c>
      <c r="L257" s="2">
        <v>2025</v>
      </c>
      <c r="M257" s="2" t="str">
        <f>IF(sum!A250="AT",sum!B250,"*")</f>
        <v>*</v>
      </c>
      <c r="N257" s="2"/>
      <c r="O257" s="2" t="str">
        <f>IF(sum!A250="AT",sum!E250,"*")</f>
        <v>*</v>
      </c>
      <c r="R257" s="2" t="s">
        <v>186</v>
      </c>
      <c r="S257" s="2" t="s">
        <v>187</v>
      </c>
      <c r="T257" s="2">
        <v>2025</v>
      </c>
      <c r="U257" s="2" t="str">
        <f>IF(sum!A250="BC",sum!B250,"*")</f>
        <v>EUGEOF01</v>
      </c>
      <c r="V257" s="2"/>
      <c r="W257" s="2">
        <f>IF(sum!A250="BC",sum!E250,"*")</f>
        <v>0</v>
      </c>
      <c r="Z257" s="2" t="s">
        <v>186</v>
      </c>
      <c r="AA257" s="2" t="s">
        <v>187</v>
      </c>
      <c r="AB257" s="2">
        <v>2025</v>
      </c>
      <c r="AC257" s="2" t="str">
        <f>IF(sum!A250="MA",sum!B250,"*")</f>
        <v>*</v>
      </c>
      <c r="AD257" s="2"/>
      <c r="AE257" s="2" t="str">
        <f>IF(sum!A250="MA",sum!E250,"*")</f>
        <v>*</v>
      </c>
      <c r="AH257" s="2" t="s">
        <v>186</v>
      </c>
      <c r="AI257" s="2" t="s">
        <v>187</v>
      </c>
      <c r="AJ257" s="2">
        <v>2025</v>
      </c>
      <c r="AK257" s="2" t="str">
        <f>IF(sum!A250="ON",sum!B250,"*")</f>
        <v>*</v>
      </c>
      <c r="AL257" s="2"/>
      <c r="AM257" s="2" t="str">
        <f>IF(sum!A250="ON",sum!E250,"*")</f>
        <v>*</v>
      </c>
      <c r="AP257" s="4" t="s">
        <v>186</v>
      </c>
      <c r="AQ257" s="4" t="s">
        <v>187</v>
      </c>
      <c r="AR257" s="4">
        <v>2025</v>
      </c>
      <c r="AS257" s="2" t="str">
        <f>IF(sum!A250="QU",sum!B250,"*")</f>
        <v>*</v>
      </c>
      <c r="AT257" s="2"/>
      <c r="AU257" s="2" t="str">
        <f>IF(sum!A250="QU",sum!E250,"*")</f>
        <v>*</v>
      </c>
      <c r="AX257" s="2" t="s">
        <v>186</v>
      </c>
      <c r="AY257" s="2" t="s">
        <v>187</v>
      </c>
      <c r="AZ257" s="2">
        <v>2025</v>
      </c>
      <c r="BA257" s="2" t="str">
        <f>IF(sum!A250="SA",sum!B250,"*")</f>
        <v>*</v>
      </c>
      <c r="BB257" s="2"/>
      <c r="BC257" s="2" t="str">
        <f>IF(sum!A250="SA",sum!E250,"*")</f>
        <v>*</v>
      </c>
    </row>
    <row r="258" spans="2:55">
      <c r="B258" s="4" t="s">
        <v>186</v>
      </c>
      <c r="C258" s="4" t="s">
        <v>187</v>
      </c>
      <c r="D258" s="4">
        <v>2025</v>
      </c>
      <c r="J258" s="4" t="s">
        <v>186</v>
      </c>
      <c r="K258" s="4" t="s">
        <v>187</v>
      </c>
      <c r="L258" s="4">
        <v>2025</v>
      </c>
      <c r="M258" s="2" t="str">
        <f>IF(sum!A251="AT",sum!B251,"*")</f>
        <v>*</v>
      </c>
      <c r="N258" s="2"/>
      <c r="O258" s="2" t="str">
        <f>IF(sum!A251="AT",sum!E251,"*")</f>
        <v>*</v>
      </c>
      <c r="R258" s="4" t="s">
        <v>186</v>
      </c>
      <c r="S258" s="4" t="s">
        <v>187</v>
      </c>
      <c r="T258" s="4">
        <v>2025</v>
      </c>
      <c r="U258" s="2" t="str">
        <f>IF(sum!A251="BC",sum!B251,"*")</f>
        <v>EUPVSOLL201</v>
      </c>
      <c r="V258" s="2"/>
      <c r="W258" s="2">
        <f>IF(sum!A251="BC",sum!E251,"*")</f>
        <v>0</v>
      </c>
      <c r="Z258" s="4" t="s">
        <v>186</v>
      </c>
      <c r="AA258" s="4" t="s">
        <v>187</v>
      </c>
      <c r="AB258" s="4">
        <v>2025</v>
      </c>
      <c r="AC258" s="2" t="str">
        <f>IF(sum!A251="MA",sum!B251,"*")</f>
        <v>*</v>
      </c>
      <c r="AD258" s="2"/>
      <c r="AE258" s="2" t="str">
        <f>IF(sum!A251="MA",sum!E251,"*")</f>
        <v>*</v>
      </c>
      <c r="AH258" s="4" t="s">
        <v>186</v>
      </c>
      <c r="AI258" s="4" t="s">
        <v>187</v>
      </c>
      <c r="AJ258" s="4">
        <v>2025</v>
      </c>
      <c r="AK258" s="2" t="str">
        <f>IF(sum!A251="ON",sum!B251,"*")</f>
        <v>*</v>
      </c>
      <c r="AL258" s="2"/>
      <c r="AM258" s="2" t="str">
        <f>IF(sum!A251="ON",sum!E251,"*")</f>
        <v>*</v>
      </c>
      <c r="AP258" s="2" t="s">
        <v>186</v>
      </c>
      <c r="AQ258" s="2" t="s">
        <v>187</v>
      </c>
      <c r="AR258" s="2">
        <v>2025</v>
      </c>
      <c r="AS258" s="2" t="str">
        <f>IF(sum!A251="QU",sum!B251,"*")</f>
        <v>*</v>
      </c>
      <c r="AT258" s="2"/>
      <c r="AU258" s="2" t="str">
        <f>IF(sum!A251="QU",sum!E251,"*")</f>
        <v>*</v>
      </c>
      <c r="AX258" s="4" t="s">
        <v>186</v>
      </c>
      <c r="AY258" s="4" t="s">
        <v>187</v>
      </c>
      <c r="AZ258" s="4">
        <v>2025</v>
      </c>
      <c r="BA258" s="2" t="str">
        <f>IF(sum!A251="SA",sum!B251,"*")</f>
        <v>*</v>
      </c>
      <c r="BB258" s="2"/>
      <c r="BC258" s="2" t="str">
        <f>IF(sum!A251="SA",sum!E251,"*")</f>
        <v>*</v>
      </c>
    </row>
    <row r="259" spans="2:55">
      <c r="B259" s="2" t="s">
        <v>186</v>
      </c>
      <c r="C259" s="2" t="s">
        <v>187</v>
      </c>
      <c r="D259" s="2">
        <v>2025</v>
      </c>
      <c r="J259" s="2" t="s">
        <v>186</v>
      </c>
      <c r="K259" s="2" t="s">
        <v>187</v>
      </c>
      <c r="L259" s="2">
        <v>2025</v>
      </c>
      <c r="M259" s="2" t="str">
        <f>IF(sum!A252="AT",sum!B252,"*")</f>
        <v>*</v>
      </c>
      <c r="N259" s="2"/>
      <c r="O259" s="2" t="str">
        <f>IF(sum!A252="AT",sum!E252,"*")</f>
        <v>*</v>
      </c>
      <c r="R259" s="2" t="s">
        <v>186</v>
      </c>
      <c r="S259" s="2" t="s">
        <v>187</v>
      </c>
      <c r="T259" s="2">
        <v>2025</v>
      </c>
      <c r="U259" s="2" t="str">
        <f>IF(sum!A252="BC",sum!B252,"*")</f>
        <v>HSS-AuxiliaryEquip_ELE1</v>
      </c>
      <c r="V259" s="2"/>
      <c r="W259" s="2">
        <f>IF(sum!A252="BC",sum!E252,"*")</f>
        <v>0.448108222363137</v>
      </c>
      <c r="Z259" s="2" t="s">
        <v>186</v>
      </c>
      <c r="AA259" s="2" t="s">
        <v>187</v>
      </c>
      <c r="AB259" s="2">
        <v>2025</v>
      </c>
      <c r="AC259" s="2" t="str">
        <f>IF(sum!A252="MA",sum!B252,"*")</f>
        <v>*</v>
      </c>
      <c r="AD259" s="2"/>
      <c r="AE259" s="2" t="str">
        <f>IF(sum!A252="MA",sum!E252,"*")</f>
        <v>*</v>
      </c>
      <c r="AH259" s="2" t="s">
        <v>186</v>
      </c>
      <c r="AI259" s="2" t="s">
        <v>187</v>
      </c>
      <c r="AJ259" s="2">
        <v>2025</v>
      </c>
      <c r="AK259" s="2" t="str">
        <f>IF(sum!A252="ON",sum!B252,"*")</f>
        <v>*</v>
      </c>
      <c r="AL259" s="2"/>
      <c r="AM259" s="2" t="str">
        <f>IF(sum!A252="ON",sum!E252,"*")</f>
        <v>*</v>
      </c>
      <c r="AP259" s="4" t="s">
        <v>186</v>
      </c>
      <c r="AQ259" s="4" t="s">
        <v>187</v>
      </c>
      <c r="AR259" s="4">
        <v>2025</v>
      </c>
      <c r="AS259" s="2" t="str">
        <f>IF(sum!A252="QU",sum!B252,"*")</f>
        <v>*</v>
      </c>
      <c r="AT259" s="2"/>
      <c r="AU259" s="2" t="str">
        <f>IF(sum!A252="QU",sum!E252,"*")</f>
        <v>*</v>
      </c>
      <c r="AX259" s="2" t="s">
        <v>186</v>
      </c>
      <c r="AY259" s="2" t="s">
        <v>187</v>
      </c>
      <c r="AZ259" s="2">
        <v>2025</v>
      </c>
      <c r="BA259" s="2" t="str">
        <f>IF(sum!A252="SA",sum!B252,"*")</f>
        <v>*</v>
      </c>
      <c r="BB259" s="2"/>
      <c r="BC259" s="2" t="str">
        <f>IF(sum!A252="SA",sum!E252,"*")</f>
        <v>*</v>
      </c>
    </row>
    <row r="260" spans="2:55">
      <c r="B260" s="2" t="s">
        <v>186</v>
      </c>
      <c r="C260" s="2" t="s">
        <v>187</v>
      </c>
      <c r="D260" s="2">
        <v>2025</v>
      </c>
      <c r="J260" s="2" t="s">
        <v>186</v>
      </c>
      <c r="K260" s="2" t="s">
        <v>187</v>
      </c>
      <c r="L260" s="2">
        <v>2025</v>
      </c>
      <c r="M260" s="2" t="str">
        <f>IF(sum!A253="AT",sum!B253,"*")</f>
        <v>*</v>
      </c>
      <c r="N260" s="2"/>
      <c r="O260" s="2" t="str">
        <f>IF(sum!A253="AT",sum!E253,"*")</f>
        <v>*</v>
      </c>
      <c r="R260" s="2" t="s">
        <v>186</v>
      </c>
      <c r="S260" s="2" t="s">
        <v>187</v>
      </c>
      <c r="T260" s="2">
        <v>2025</v>
      </c>
      <c r="U260" s="2" t="str">
        <f>IF(sum!A253="BC",sum!B253,"*")</f>
        <v>HSS-AuxiliaryMot_ELE1</v>
      </c>
      <c r="V260" s="2"/>
      <c r="W260" s="2">
        <f>IF(sum!A253="BC",sum!E253,"*")</f>
        <v>0.164870006341154</v>
      </c>
      <c r="Z260" s="2" t="s">
        <v>186</v>
      </c>
      <c r="AA260" s="2" t="s">
        <v>187</v>
      </c>
      <c r="AB260" s="2">
        <v>2025</v>
      </c>
      <c r="AC260" s="2" t="str">
        <f>IF(sum!A253="MA",sum!B253,"*")</f>
        <v>*</v>
      </c>
      <c r="AD260" s="2"/>
      <c r="AE260" s="2" t="str">
        <f>IF(sum!A253="MA",sum!E253,"*")</f>
        <v>*</v>
      </c>
      <c r="AH260" s="2" t="s">
        <v>186</v>
      </c>
      <c r="AI260" s="2" t="s">
        <v>187</v>
      </c>
      <c r="AJ260" s="2">
        <v>2025</v>
      </c>
      <c r="AK260" s="2" t="str">
        <f>IF(sum!A253="ON",sum!B253,"*")</f>
        <v>*</v>
      </c>
      <c r="AL260" s="2"/>
      <c r="AM260" s="2" t="str">
        <f>IF(sum!A253="ON",sum!E253,"*")</f>
        <v>*</v>
      </c>
      <c r="AP260" s="2" t="s">
        <v>186</v>
      </c>
      <c r="AQ260" s="2" t="s">
        <v>187</v>
      </c>
      <c r="AR260" s="2">
        <v>2025</v>
      </c>
      <c r="AS260" s="2" t="str">
        <f>IF(sum!A253="QU",sum!B253,"*")</f>
        <v>*</v>
      </c>
      <c r="AT260" s="2"/>
      <c r="AU260" s="2" t="str">
        <f>IF(sum!A253="QU",sum!E253,"*")</f>
        <v>*</v>
      </c>
      <c r="AX260" s="2" t="s">
        <v>186</v>
      </c>
      <c r="AY260" s="2" t="s">
        <v>187</v>
      </c>
      <c r="AZ260" s="2">
        <v>2025</v>
      </c>
      <c r="BA260" s="2" t="str">
        <f>IF(sum!A253="SA",sum!B253,"*")</f>
        <v>*</v>
      </c>
      <c r="BB260" s="2"/>
      <c r="BC260" s="2" t="str">
        <f>IF(sum!A253="SA",sum!E253,"*")</f>
        <v>*</v>
      </c>
    </row>
    <row r="261" spans="2:55">
      <c r="B261" s="4" t="s">
        <v>186</v>
      </c>
      <c r="C261" s="4" t="s">
        <v>187</v>
      </c>
      <c r="D261" s="4">
        <v>2025</v>
      </c>
      <c r="J261" s="4" t="s">
        <v>186</v>
      </c>
      <c r="K261" s="4" t="s">
        <v>187</v>
      </c>
      <c r="L261" s="4">
        <v>2025</v>
      </c>
      <c r="M261" s="2" t="str">
        <f>IF(sum!A254="AT",sum!B254,"*")</f>
        <v>*</v>
      </c>
      <c r="N261" s="2"/>
      <c r="O261" s="2" t="str">
        <f>IF(sum!A254="AT",sum!E254,"*")</f>
        <v>*</v>
      </c>
      <c r="R261" s="4" t="s">
        <v>186</v>
      </c>
      <c r="S261" s="4" t="s">
        <v>187</v>
      </c>
      <c r="T261" s="4">
        <v>2025</v>
      </c>
      <c r="U261" s="2" t="str">
        <f>IF(sum!A254="BC",sum!B254,"*")</f>
        <v>HSS-Light_ELE1</v>
      </c>
      <c r="V261" s="2"/>
      <c r="W261" s="2">
        <f>IF(sum!A254="BC",sum!E254,"*")</f>
        <v>0.507292327203552</v>
      </c>
      <c r="Z261" s="4" t="s">
        <v>186</v>
      </c>
      <c r="AA261" s="4" t="s">
        <v>187</v>
      </c>
      <c r="AB261" s="4">
        <v>2025</v>
      </c>
      <c r="AC261" s="2" t="str">
        <f>IF(sum!A254="MA",sum!B254,"*")</f>
        <v>*</v>
      </c>
      <c r="AD261" s="2"/>
      <c r="AE261" s="2" t="str">
        <f>IF(sum!A254="MA",sum!E254,"*")</f>
        <v>*</v>
      </c>
      <c r="AH261" s="4" t="s">
        <v>186</v>
      </c>
      <c r="AI261" s="4" t="s">
        <v>187</v>
      </c>
      <c r="AJ261" s="4">
        <v>2025</v>
      </c>
      <c r="AK261" s="2" t="str">
        <f>IF(sum!A254="ON",sum!B254,"*")</f>
        <v>*</v>
      </c>
      <c r="AL261" s="2"/>
      <c r="AM261" s="2" t="str">
        <f>IF(sum!A254="ON",sum!E254,"*")</f>
        <v>*</v>
      </c>
      <c r="AP261" s="4" t="s">
        <v>186</v>
      </c>
      <c r="AQ261" s="4" t="s">
        <v>187</v>
      </c>
      <c r="AR261" s="4">
        <v>2025</v>
      </c>
      <c r="AS261" s="2" t="str">
        <f>IF(sum!A254="QU",sum!B254,"*")</f>
        <v>*</v>
      </c>
      <c r="AT261" s="2"/>
      <c r="AU261" s="2" t="str">
        <f>IF(sum!A254="QU",sum!E254,"*")</f>
        <v>*</v>
      </c>
      <c r="AX261" s="4" t="s">
        <v>186</v>
      </c>
      <c r="AY261" s="4" t="s">
        <v>187</v>
      </c>
      <c r="AZ261" s="4">
        <v>2025</v>
      </c>
      <c r="BA261" s="2" t="str">
        <f>IF(sum!A254="SA",sum!B254,"*")</f>
        <v>*</v>
      </c>
      <c r="BB261" s="2"/>
      <c r="BC261" s="2" t="str">
        <f>IF(sum!A254="SA",sum!E254,"*")</f>
        <v>*</v>
      </c>
    </row>
    <row r="262" spans="2:55">
      <c r="B262" s="2" t="s">
        <v>186</v>
      </c>
      <c r="C262" s="2" t="s">
        <v>187</v>
      </c>
      <c r="D262" s="2">
        <v>2025</v>
      </c>
      <c r="J262" s="2" t="s">
        <v>186</v>
      </c>
      <c r="K262" s="2" t="s">
        <v>187</v>
      </c>
      <c r="L262" s="2">
        <v>2025</v>
      </c>
      <c r="M262" s="2" t="str">
        <f>IF(sum!A255="AT",sum!B255,"*")</f>
        <v>*</v>
      </c>
      <c r="N262" s="2"/>
      <c r="O262" s="2" t="str">
        <f>IF(sum!A255="AT",sum!E255,"*")</f>
        <v>*</v>
      </c>
      <c r="R262" s="2" t="s">
        <v>186</v>
      </c>
      <c r="S262" s="2" t="s">
        <v>187</v>
      </c>
      <c r="T262" s="2">
        <v>2025</v>
      </c>
      <c r="U262" s="2" t="str">
        <f>IF(sum!A255="BC",sum!B255,"*")</f>
        <v>HSS-SpCool_ELE1</v>
      </c>
      <c r="V262" s="2"/>
      <c r="W262" s="2">
        <f>IF(sum!A255="BC",sum!E255,"*")</f>
        <v>0.0887761572606216</v>
      </c>
      <c r="Z262" s="2" t="s">
        <v>186</v>
      </c>
      <c r="AA262" s="2" t="s">
        <v>187</v>
      </c>
      <c r="AB262" s="2">
        <v>2025</v>
      </c>
      <c r="AC262" s="2" t="str">
        <f>IF(sum!A255="MA",sum!B255,"*")</f>
        <v>*</v>
      </c>
      <c r="AD262" s="2"/>
      <c r="AE262" s="2" t="str">
        <f>IF(sum!A255="MA",sum!E255,"*")</f>
        <v>*</v>
      </c>
      <c r="AH262" s="2" t="s">
        <v>186</v>
      </c>
      <c r="AI262" s="2" t="s">
        <v>187</v>
      </c>
      <c r="AJ262" s="2">
        <v>2025</v>
      </c>
      <c r="AK262" s="2" t="str">
        <f>IF(sum!A255="ON",sum!B255,"*")</f>
        <v>*</v>
      </c>
      <c r="AL262" s="2"/>
      <c r="AM262" s="2" t="str">
        <f>IF(sum!A255="ON",sum!E255,"*")</f>
        <v>*</v>
      </c>
      <c r="AP262" s="2" t="s">
        <v>186</v>
      </c>
      <c r="AQ262" s="2" t="s">
        <v>187</v>
      </c>
      <c r="AR262" s="2">
        <v>2025</v>
      </c>
      <c r="AS262" s="2" t="str">
        <f>IF(sum!A255="QU",sum!B255,"*")</f>
        <v>*</v>
      </c>
      <c r="AT262" s="2"/>
      <c r="AU262" s="2" t="str">
        <f>IF(sum!A255="QU",sum!E255,"*")</f>
        <v>*</v>
      </c>
      <c r="AX262" s="2" t="s">
        <v>186</v>
      </c>
      <c r="AY262" s="2" t="s">
        <v>187</v>
      </c>
      <c r="AZ262" s="2">
        <v>2025</v>
      </c>
      <c r="BA262" s="2" t="str">
        <f>IF(sum!A255="SA",sum!B255,"*")</f>
        <v>*</v>
      </c>
      <c r="BB262" s="2"/>
      <c r="BC262" s="2" t="str">
        <f>IF(sum!A255="SA",sum!E255,"*")</f>
        <v>*</v>
      </c>
    </row>
    <row r="263" spans="2:55">
      <c r="B263" s="2" t="s">
        <v>186</v>
      </c>
      <c r="C263" s="2" t="s">
        <v>187</v>
      </c>
      <c r="D263" s="2">
        <v>2025</v>
      </c>
      <c r="J263" s="2" t="s">
        <v>186</v>
      </c>
      <c r="K263" s="2" t="s">
        <v>187</v>
      </c>
      <c r="L263" s="2">
        <v>2025</v>
      </c>
      <c r="M263" s="2" t="str">
        <f>IF(sum!A256="AT",sum!B256,"*")</f>
        <v>*</v>
      </c>
      <c r="N263" s="2"/>
      <c r="O263" s="2" t="str">
        <f>IF(sum!A256="AT",sum!E256,"*")</f>
        <v>*</v>
      </c>
      <c r="R263" s="2" t="s">
        <v>186</v>
      </c>
      <c r="S263" s="2" t="s">
        <v>187</v>
      </c>
      <c r="T263" s="2">
        <v>2025</v>
      </c>
      <c r="U263" s="2" t="str">
        <f>IF(sum!A256="BC",sum!B256,"*")</f>
        <v>HSS-SpHeat_ELE1</v>
      </c>
      <c r="V263" s="2"/>
      <c r="W263" s="2">
        <f>IF(sum!A256="BC",sum!E256,"*")</f>
        <v>0.558021559923907</v>
      </c>
      <c r="Z263" s="2" t="s">
        <v>186</v>
      </c>
      <c r="AA263" s="2" t="s">
        <v>187</v>
      </c>
      <c r="AB263" s="2">
        <v>2025</v>
      </c>
      <c r="AC263" s="2" t="str">
        <f>IF(sum!A256="MA",sum!B256,"*")</f>
        <v>*</v>
      </c>
      <c r="AD263" s="2"/>
      <c r="AE263" s="2" t="str">
        <f>IF(sum!A256="MA",sum!E256,"*")</f>
        <v>*</v>
      </c>
      <c r="AH263" s="2" t="s">
        <v>186</v>
      </c>
      <c r="AI263" s="2" t="s">
        <v>187</v>
      </c>
      <c r="AJ263" s="2">
        <v>2025</v>
      </c>
      <c r="AK263" s="2" t="str">
        <f>IF(sum!A256="ON",sum!B256,"*")</f>
        <v>*</v>
      </c>
      <c r="AL263" s="2"/>
      <c r="AM263" s="2" t="str">
        <f>IF(sum!A256="ON",sum!E256,"*")</f>
        <v>*</v>
      </c>
      <c r="AP263" s="4" t="s">
        <v>186</v>
      </c>
      <c r="AQ263" s="4" t="s">
        <v>187</v>
      </c>
      <c r="AR263" s="4">
        <v>2025</v>
      </c>
      <c r="AS263" s="2" t="str">
        <f>IF(sum!A256="QU",sum!B256,"*")</f>
        <v>*</v>
      </c>
      <c r="AT263" s="2"/>
      <c r="AU263" s="2" t="str">
        <f>IF(sum!A256="QU",sum!E256,"*")</f>
        <v>*</v>
      </c>
      <c r="AX263" s="2" t="s">
        <v>186</v>
      </c>
      <c r="AY263" s="2" t="s">
        <v>187</v>
      </c>
      <c r="AZ263" s="2">
        <v>2025</v>
      </c>
      <c r="BA263" s="2" t="str">
        <f>IF(sum!A256="SA",sum!B256,"*")</f>
        <v>*</v>
      </c>
      <c r="BB263" s="2"/>
      <c r="BC263" s="2" t="str">
        <f>IF(sum!A256="SA",sum!E256,"*")</f>
        <v>*</v>
      </c>
    </row>
    <row r="264" spans="2:55">
      <c r="B264" s="4" t="s">
        <v>186</v>
      </c>
      <c r="C264" s="4" t="s">
        <v>187</v>
      </c>
      <c r="D264" s="4">
        <v>2025</v>
      </c>
      <c r="J264" s="4" t="s">
        <v>186</v>
      </c>
      <c r="K264" s="4" t="s">
        <v>187</v>
      </c>
      <c r="L264" s="4">
        <v>2025</v>
      </c>
      <c r="M264" s="2" t="str">
        <f>IF(sum!A257="AT",sum!B257,"*")</f>
        <v>*</v>
      </c>
      <c r="N264" s="2"/>
      <c r="O264" s="2" t="str">
        <f>IF(sum!A257="AT",sum!E257,"*")</f>
        <v>*</v>
      </c>
      <c r="R264" s="4" t="s">
        <v>186</v>
      </c>
      <c r="S264" s="4" t="s">
        <v>187</v>
      </c>
      <c r="T264" s="4">
        <v>2025</v>
      </c>
      <c r="U264" s="2" t="str">
        <f>IF(sum!A257="BC",sum!B257,"*")</f>
        <v>HSS-WaterHeat_ELE1</v>
      </c>
      <c r="V264" s="2"/>
      <c r="W264" s="2">
        <f>IF(sum!A257="BC",sum!E257,"*")</f>
        <v>0.236736419361657</v>
      </c>
      <c r="Z264" s="4" t="s">
        <v>186</v>
      </c>
      <c r="AA264" s="4" t="s">
        <v>187</v>
      </c>
      <c r="AB264" s="4">
        <v>2025</v>
      </c>
      <c r="AC264" s="2" t="str">
        <f>IF(sum!A257="MA",sum!B257,"*")</f>
        <v>*</v>
      </c>
      <c r="AD264" s="2"/>
      <c r="AE264" s="2" t="str">
        <f>IF(sum!A257="MA",sum!E257,"*")</f>
        <v>*</v>
      </c>
      <c r="AH264" s="4" t="s">
        <v>186</v>
      </c>
      <c r="AI264" s="4" t="s">
        <v>187</v>
      </c>
      <c r="AJ264" s="4">
        <v>2025</v>
      </c>
      <c r="AK264" s="2" t="str">
        <f>IF(sum!A257="ON",sum!B257,"*")</f>
        <v>*</v>
      </c>
      <c r="AL264" s="2"/>
      <c r="AM264" s="2" t="str">
        <f>IF(sum!A257="ON",sum!E257,"*")</f>
        <v>*</v>
      </c>
      <c r="AP264" s="2" t="s">
        <v>186</v>
      </c>
      <c r="AQ264" s="2" t="s">
        <v>187</v>
      </c>
      <c r="AR264" s="2">
        <v>2025</v>
      </c>
      <c r="AS264" s="2" t="str">
        <f>IF(sum!A257="QU",sum!B257,"*")</f>
        <v>*</v>
      </c>
      <c r="AT264" s="2"/>
      <c r="AU264" s="2" t="str">
        <f>IF(sum!A257="QU",sum!E257,"*")</f>
        <v>*</v>
      </c>
      <c r="AX264" s="4" t="s">
        <v>186</v>
      </c>
      <c r="AY264" s="4" t="s">
        <v>187</v>
      </c>
      <c r="AZ264" s="4">
        <v>2025</v>
      </c>
      <c r="BA264" s="2" t="str">
        <f>IF(sum!A257="SA",sum!B257,"*")</f>
        <v>*</v>
      </c>
      <c r="BB264" s="2"/>
      <c r="BC264" s="2" t="str">
        <f>IF(sum!A257="SA",sum!E257,"*")</f>
        <v>*</v>
      </c>
    </row>
    <row r="265" spans="2:55">
      <c r="B265" s="2" t="s">
        <v>186</v>
      </c>
      <c r="C265" s="2" t="s">
        <v>187</v>
      </c>
      <c r="D265" s="2">
        <v>2025</v>
      </c>
      <c r="J265" s="2" t="s">
        <v>186</v>
      </c>
      <c r="K265" s="2" t="s">
        <v>187</v>
      </c>
      <c r="L265" s="2">
        <v>2025</v>
      </c>
      <c r="M265" s="2" t="str">
        <f>IF(sum!A258="AT",sum!B258,"*")</f>
        <v>*</v>
      </c>
      <c r="N265" s="2"/>
      <c r="O265" s="2" t="str">
        <f>IF(sum!A258="AT",sum!E258,"*")</f>
        <v>*</v>
      </c>
      <c r="R265" s="2" t="s">
        <v>186</v>
      </c>
      <c r="S265" s="2" t="s">
        <v>187</v>
      </c>
      <c r="T265" s="2">
        <v>2025</v>
      </c>
      <c r="U265" s="2" t="str">
        <f>IF(sum!A258="BC",sum!B258,"*")</f>
        <v>ICS-AuxiliaryEquip_ELE1</v>
      </c>
      <c r="V265" s="2"/>
      <c r="W265" s="2">
        <f>IF(sum!A258="BC",sum!E258,"*")</f>
        <v>0.0169097442401184</v>
      </c>
      <c r="Z265" s="2" t="s">
        <v>186</v>
      </c>
      <c r="AA265" s="2" t="s">
        <v>187</v>
      </c>
      <c r="AB265" s="2">
        <v>2025</v>
      </c>
      <c r="AC265" s="2" t="str">
        <f>IF(sum!A258="MA",sum!B258,"*")</f>
        <v>*</v>
      </c>
      <c r="AD265" s="2"/>
      <c r="AE265" s="2" t="str">
        <f>IF(sum!A258="MA",sum!E258,"*")</f>
        <v>*</v>
      </c>
      <c r="AH265" s="2" t="s">
        <v>186</v>
      </c>
      <c r="AI265" s="2" t="s">
        <v>187</v>
      </c>
      <c r="AJ265" s="2">
        <v>2025</v>
      </c>
      <c r="AK265" s="2" t="str">
        <f>IF(sum!A258="ON",sum!B258,"*")</f>
        <v>*</v>
      </c>
      <c r="AL265" s="2"/>
      <c r="AM265" s="2" t="str">
        <f>IF(sum!A258="ON",sum!E258,"*")</f>
        <v>*</v>
      </c>
      <c r="AP265" s="4" t="s">
        <v>186</v>
      </c>
      <c r="AQ265" s="4" t="s">
        <v>187</v>
      </c>
      <c r="AR265" s="4">
        <v>2025</v>
      </c>
      <c r="AS265" s="2" t="str">
        <f>IF(sum!A258="QU",sum!B258,"*")</f>
        <v>*</v>
      </c>
      <c r="AT265" s="2"/>
      <c r="AU265" s="2" t="str">
        <f>IF(sum!A258="QU",sum!E258,"*")</f>
        <v>*</v>
      </c>
      <c r="AX265" s="2" t="s">
        <v>186</v>
      </c>
      <c r="AY265" s="2" t="s">
        <v>187</v>
      </c>
      <c r="AZ265" s="2">
        <v>2025</v>
      </c>
      <c r="BA265" s="2" t="str">
        <f>IF(sum!A258="SA",sum!B258,"*")</f>
        <v>*</v>
      </c>
      <c r="BB265" s="2"/>
      <c r="BC265" s="2" t="str">
        <f>IF(sum!A258="SA",sum!E258,"*")</f>
        <v>*</v>
      </c>
    </row>
    <row r="266" spans="2:55">
      <c r="B266" s="2" t="s">
        <v>186</v>
      </c>
      <c r="C266" s="2" t="s">
        <v>187</v>
      </c>
      <c r="D266" s="2">
        <v>2025</v>
      </c>
      <c r="J266" s="2" t="s">
        <v>186</v>
      </c>
      <c r="K266" s="2" t="s">
        <v>187</v>
      </c>
      <c r="L266" s="2">
        <v>2025</v>
      </c>
      <c r="M266" s="2" t="str">
        <f>IF(sum!A259="AT",sum!B259,"*")</f>
        <v>*</v>
      </c>
      <c r="N266" s="2"/>
      <c r="O266" s="2" t="str">
        <f>IF(sum!A259="AT",sum!E259,"*")</f>
        <v>*</v>
      </c>
      <c r="R266" s="2" t="s">
        <v>186</v>
      </c>
      <c r="S266" s="2" t="s">
        <v>187</v>
      </c>
      <c r="T266" s="2">
        <v>2025</v>
      </c>
      <c r="U266" s="2" t="str">
        <f>IF(sum!A259="BC",sum!B259,"*")</f>
        <v>ICS-AuxiliaryMot_ELE1</v>
      </c>
      <c r="V266" s="2"/>
      <c r="W266" s="2">
        <f>IF(sum!A259="BC",sum!E259,"*")</f>
        <v>0.0126823081800888</v>
      </c>
      <c r="Z266" s="2" t="s">
        <v>186</v>
      </c>
      <c r="AA266" s="2" t="s">
        <v>187</v>
      </c>
      <c r="AB266" s="2">
        <v>2025</v>
      </c>
      <c r="AC266" s="2" t="str">
        <f>IF(sum!A259="MA",sum!B259,"*")</f>
        <v>*</v>
      </c>
      <c r="AD266" s="2"/>
      <c r="AE266" s="2" t="str">
        <f>IF(sum!A259="MA",sum!E259,"*")</f>
        <v>*</v>
      </c>
      <c r="AH266" s="2" t="s">
        <v>186</v>
      </c>
      <c r="AI266" s="2" t="s">
        <v>187</v>
      </c>
      <c r="AJ266" s="2">
        <v>2025</v>
      </c>
      <c r="AK266" s="2" t="str">
        <f>IF(sum!A259="ON",sum!B259,"*")</f>
        <v>*</v>
      </c>
      <c r="AL266" s="2"/>
      <c r="AM266" s="2" t="str">
        <f>IF(sum!A259="ON",sum!E259,"*")</f>
        <v>*</v>
      </c>
      <c r="AP266" s="2" t="s">
        <v>186</v>
      </c>
      <c r="AQ266" s="2" t="s">
        <v>187</v>
      </c>
      <c r="AR266" s="2">
        <v>2025</v>
      </c>
      <c r="AS266" s="2" t="str">
        <f>IF(sum!A259="QU",sum!B259,"*")</f>
        <v>*</v>
      </c>
      <c r="AT266" s="2"/>
      <c r="AU266" s="2" t="str">
        <f>IF(sum!A259="QU",sum!E259,"*")</f>
        <v>*</v>
      </c>
      <c r="AX266" s="2" t="s">
        <v>186</v>
      </c>
      <c r="AY266" s="2" t="s">
        <v>187</v>
      </c>
      <c r="AZ266" s="2">
        <v>2025</v>
      </c>
      <c r="BA266" s="2" t="str">
        <f>IF(sum!A259="SA",sum!B259,"*")</f>
        <v>*</v>
      </c>
      <c r="BB266" s="2"/>
      <c r="BC266" s="2" t="str">
        <f>IF(sum!A259="SA",sum!E259,"*")</f>
        <v>*</v>
      </c>
    </row>
    <row r="267" spans="2:55">
      <c r="B267" s="4" t="s">
        <v>186</v>
      </c>
      <c r="C267" s="4" t="s">
        <v>187</v>
      </c>
      <c r="D267" s="4">
        <v>2025</v>
      </c>
      <c r="J267" s="4" t="s">
        <v>186</v>
      </c>
      <c r="K267" s="4" t="s">
        <v>187</v>
      </c>
      <c r="L267" s="4">
        <v>2025</v>
      </c>
      <c r="M267" s="2" t="str">
        <f>IF(sum!A260="AT",sum!B260,"*")</f>
        <v>*</v>
      </c>
      <c r="N267" s="2"/>
      <c r="O267" s="2" t="str">
        <f>IF(sum!A260="AT",sum!E260,"*")</f>
        <v>*</v>
      </c>
      <c r="R267" s="4" t="s">
        <v>186</v>
      </c>
      <c r="S267" s="4" t="s">
        <v>187</v>
      </c>
      <c r="T267" s="4">
        <v>2025</v>
      </c>
      <c r="U267" s="2" t="str">
        <f>IF(sum!A260="BC",sum!B260,"*")</f>
        <v>ICS-Light_ELE1</v>
      </c>
      <c r="V267" s="2"/>
      <c r="W267" s="2">
        <f>IF(sum!A260="BC",sum!E260,"*")</f>
        <v>0.0380469245402663</v>
      </c>
      <c r="Z267" s="4" t="s">
        <v>186</v>
      </c>
      <c r="AA267" s="4" t="s">
        <v>187</v>
      </c>
      <c r="AB267" s="4">
        <v>2025</v>
      </c>
      <c r="AC267" s="2" t="str">
        <f>IF(sum!A260="MA",sum!B260,"*")</f>
        <v>*</v>
      </c>
      <c r="AD267" s="2"/>
      <c r="AE267" s="2" t="str">
        <f>IF(sum!A260="MA",sum!E260,"*")</f>
        <v>*</v>
      </c>
      <c r="AH267" s="4" t="s">
        <v>186</v>
      </c>
      <c r="AI267" s="4" t="s">
        <v>187</v>
      </c>
      <c r="AJ267" s="4">
        <v>2025</v>
      </c>
      <c r="AK267" s="2" t="str">
        <f>IF(sum!A260="ON",sum!B260,"*")</f>
        <v>*</v>
      </c>
      <c r="AL267" s="2"/>
      <c r="AM267" s="2" t="str">
        <f>IF(sum!A260="ON",sum!E260,"*")</f>
        <v>*</v>
      </c>
      <c r="AP267" s="4" t="s">
        <v>186</v>
      </c>
      <c r="AQ267" s="4" t="s">
        <v>187</v>
      </c>
      <c r="AR267" s="4">
        <v>2025</v>
      </c>
      <c r="AS267" s="2" t="str">
        <f>IF(sum!A260="QU",sum!B260,"*")</f>
        <v>*</v>
      </c>
      <c r="AT267" s="2"/>
      <c r="AU267" s="2" t="str">
        <f>IF(sum!A260="QU",sum!E260,"*")</f>
        <v>*</v>
      </c>
      <c r="AX267" s="4" t="s">
        <v>186</v>
      </c>
      <c r="AY267" s="4" t="s">
        <v>187</v>
      </c>
      <c r="AZ267" s="4">
        <v>2025</v>
      </c>
      <c r="BA267" s="2" t="str">
        <f>IF(sum!A260="SA",sum!B260,"*")</f>
        <v>*</v>
      </c>
      <c r="BB267" s="2"/>
      <c r="BC267" s="2" t="str">
        <f>IF(sum!A260="SA",sum!E260,"*")</f>
        <v>*</v>
      </c>
    </row>
    <row r="268" spans="2:55">
      <c r="B268" s="2" t="s">
        <v>186</v>
      </c>
      <c r="C268" s="2" t="s">
        <v>187</v>
      </c>
      <c r="D268" s="2">
        <v>2025</v>
      </c>
      <c r="J268" s="2" t="s">
        <v>186</v>
      </c>
      <c r="K268" s="2" t="s">
        <v>187</v>
      </c>
      <c r="L268" s="2">
        <v>2025</v>
      </c>
      <c r="M268" s="2" t="str">
        <f>IF(sum!A261="AT",sum!B261,"*")</f>
        <v>*</v>
      </c>
      <c r="N268" s="2"/>
      <c r="O268" s="2" t="str">
        <f>IF(sum!A261="AT",sum!E261,"*")</f>
        <v>*</v>
      </c>
      <c r="R268" s="2" t="s">
        <v>186</v>
      </c>
      <c r="S268" s="2" t="s">
        <v>187</v>
      </c>
      <c r="T268" s="2">
        <v>2025</v>
      </c>
      <c r="U268" s="2" t="str">
        <f>IF(sum!A261="BC",sum!B261,"*")</f>
        <v>ICS-SpCool_ELE1</v>
      </c>
      <c r="V268" s="2"/>
      <c r="W268" s="2">
        <f>IF(sum!A261="BC",sum!E261,"*")</f>
        <v>0.0126823081800888</v>
      </c>
      <c r="Z268" s="2" t="s">
        <v>186</v>
      </c>
      <c r="AA268" s="2" t="s">
        <v>187</v>
      </c>
      <c r="AB268" s="2">
        <v>2025</v>
      </c>
      <c r="AC268" s="2" t="str">
        <f>IF(sum!A261="MA",sum!B261,"*")</f>
        <v>*</v>
      </c>
      <c r="AD268" s="2"/>
      <c r="AE268" s="2" t="str">
        <f>IF(sum!A261="MA",sum!E261,"*")</f>
        <v>*</v>
      </c>
      <c r="AH268" s="2" t="s">
        <v>186</v>
      </c>
      <c r="AI268" s="2" t="s">
        <v>187</v>
      </c>
      <c r="AJ268" s="2">
        <v>2025</v>
      </c>
      <c r="AK268" s="2" t="str">
        <f>IF(sum!A261="ON",sum!B261,"*")</f>
        <v>*</v>
      </c>
      <c r="AL268" s="2"/>
      <c r="AM268" s="2" t="str">
        <f>IF(sum!A261="ON",sum!E261,"*")</f>
        <v>*</v>
      </c>
      <c r="AP268" s="2" t="s">
        <v>186</v>
      </c>
      <c r="AQ268" s="2" t="s">
        <v>187</v>
      </c>
      <c r="AR268" s="2">
        <v>2025</v>
      </c>
      <c r="AS268" s="2" t="str">
        <f>IF(sum!A261="QU",sum!B261,"*")</f>
        <v>*</v>
      </c>
      <c r="AT268" s="2"/>
      <c r="AU268" s="2" t="str">
        <f>IF(sum!A261="QU",sum!E261,"*")</f>
        <v>*</v>
      </c>
      <c r="AX268" s="2" t="s">
        <v>186</v>
      </c>
      <c r="AY268" s="2" t="s">
        <v>187</v>
      </c>
      <c r="AZ268" s="2">
        <v>2025</v>
      </c>
      <c r="BA268" s="2" t="str">
        <f>IF(sum!A261="SA",sum!B261,"*")</f>
        <v>*</v>
      </c>
      <c r="BB268" s="2"/>
      <c r="BC268" s="2" t="str">
        <f>IF(sum!A261="SA",sum!E261,"*")</f>
        <v>*</v>
      </c>
    </row>
    <row r="269" spans="2:55">
      <c r="B269" s="2" t="s">
        <v>186</v>
      </c>
      <c r="C269" s="2" t="s">
        <v>187</v>
      </c>
      <c r="D269" s="2">
        <v>2025</v>
      </c>
      <c r="J269" s="2" t="s">
        <v>186</v>
      </c>
      <c r="K269" s="2" t="s">
        <v>187</v>
      </c>
      <c r="L269" s="2">
        <v>2025</v>
      </c>
      <c r="M269" s="2" t="str">
        <f>IF(sum!A262="AT",sum!B262,"*")</f>
        <v>*</v>
      </c>
      <c r="N269" s="2"/>
      <c r="O269" s="2" t="str">
        <f>IF(sum!A262="AT",sum!E262,"*")</f>
        <v>*</v>
      </c>
      <c r="R269" s="2" t="s">
        <v>186</v>
      </c>
      <c r="S269" s="2" t="s">
        <v>187</v>
      </c>
      <c r="T269" s="2">
        <v>2025</v>
      </c>
      <c r="U269" s="2" t="str">
        <f>IF(sum!A262="BC",sum!B262,"*")</f>
        <v>ICS-SpHeat_ELE1</v>
      </c>
      <c r="V269" s="2"/>
      <c r="W269" s="2">
        <f>IF(sum!A262="BC",sum!E262,"*")</f>
        <v>0.0394560698936095</v>
      </c>
      <c r="Z269" s="2" t="s">
        <v>186</v>
      </c>
      <c r="AA269" s="2" t="s">
        <v>187</v>
      </c>
      <c r="AB269" s="2">
        <v>2025</v>
      </c>
      <c r="AC269" s="2" t="str">
        <f>IF(sum!A262="MA",sum!B262,"*")</f>
        <v>*</v>
      </c>
      <c r="AD269" s="2"/>
      <c r="AE269" s="2" t="str">
        <f>IF(sum!A262="MA",sum!E262,"*")</f>
        <v>*</v>
      </c>
      <c r="AH269" s="2" t="s">
        <v>186</v>
      </c>
      <c r="AI269" s="2" t="s">
        <v>187</v>
      </c>
      <c r="AJ269" s="2">
        <v>2025</v>
      </c>
      <c r="AK269" s="2" t="str">
        <f>IF(sum!A262="ON",sum!B262,"*")</f>
        <v>*</v>
      </c>
      <c r="AL269" s="2"/>
      <c r="AM269" s="2" t="str">
        <f>IF(sum!A262="ON",sum!E262,"*")</f>
        <v>*</v>
      </c>
      <c r="AP269" s="4" t="s">
        <v>186</v>
      </c>
      <c r="AQ269" s="4" t="s">
        <v>187</v>
      </c>
      <c r="AR269" s="4">
        <v>2025</v>
      </c>
      <c r="AS269" s="2" t="str">
        <f>IF(sum!A262="QU",sum!B262,"*")</f>
        <v>*</v>
      </c>
      <c r="AT269" s="2"/>
      <c r="AU269" s="2" t="str">
        <f>IF(sum!A262="QU",sum!E262,"*")</f>
        <v>*</v>
      </c>
      <c r="AX269" s="2" t="s">
        <v>186</v>
      </c>
      <c r="AY269" s="2" t="s">
        <v>187</v>
      </c>
      <c r="AZ269" s="2">
        <v>2025</v>
      </c>
      <c r="BA269" s="2" t="str">
        <f>IF(sum!A262="SA",sum!B262,"*")</f>
        <v>*</v>
      </c>
      <c r="BB269" s="2"/>
      <c r="BC269" s="2" t="str">
        <f>IF(sum!A262="SA",sum!E262,"*")</f>
        <v>*</v>
      </c>
    </row>
    <row r="270" spans="2:55">
      <c r="B270" s="4" t="s">
        <v>186</v>
      </c>
      <c r="C270" s="4" t="s">
        <v>187</v>
      </c>
      <c r="D270" s="4">
        <v>2025</v>
      </c>
      <c r="J270" s="4" t="s">
        <v>186</v>
      </c>
      <c r="K270" s="4" t="s">
        <v>187</v>
      </c>
      <c r="L270" s="4">
        <v>2025</v>
      </c>
      <c r="M270" s="2" t="str">
        <f>IF(sum!A263="AT",sum!B263,"*")</f>
        <v>*</v>
      </c>
      <c r="N270" s="2"/>
      <c r="O270" s="2" t="str">
        <f>IF(sum!A263="AT",sum!E263,"*")</f>
        <v>*</v>
      </c>
      <c r="R270" s="4" t="s">
        <v>186</v>
      </c>
      <c r="S270" s="4" t="s">
        <v>187</v>
      </c>
      <c r="T270" s="4">
        <v>2025</v>
      </c>
      <c r="U270" s="2" t="str">
        <f>IF(sum!A263="BC",sum!B263,"*")</f>
        <v>ICS-WaterHeat_ELE1</v>
      </c>
      <c r="V270" s="2"/>
      <c r="W270" s="2">
        <f>IF(sum!A263="BC",sum!E263,"*")</f>
        <v>0.00845487212005919</v>
      </c>
      <c r="Z270" s="4" t="s">
        <v>186</v>
      </c>
      <c r="AA270" s="4" t="s">
        <v>187</v>
      </c>
      <c r="AB270" s="4">
        <v>2025</v>
      </c>
      <c r="AC270" s="2" t="str">
        <f>IF(sum!A263="MA",sum!B263,"*")</f>
        <v>*</v>
      </c>
      <c r="AD270" s="2"/>
      <c r="AE270" s="2" t="str">
        <f>IF(sum!A263="MA",sum!E263,"*")</f>
        <v>*</v>
      </c>
      <c r="AH270" s="4" t="s">
        <v>186</v>
      </c>
      <c r="AI270" s="4" t="s">
        <v>187</v>
      </c>
      <c r="AJ270" s="4">
        <v>2025</v>
      </c>
      <c r="AK270" s="2" t="str">
        <f>IF(sum!A263="ON",sum!B263,"*")</f>
        <v>*</v>
      </c>
      <c r="AL270" s="2"/>
      <c r="AM270" s="2" t="str">
        <f>IF(sum!A263="ON",sum!E263,"*")</f>
        <v>*</v>
      </c>
      <c r="AP270" s="2" t="s">
        <v>186</v>
      </c>
      <c r="AQ270" s="2" t="s">
        <v>187</v>
      </c>
      <c r="AR270" s="2">
        <v>2025</v>
      </c>
      <c r="AS270" s="2" t="str">
        <f>IF(sum!A263="QU",sum!B263,"*")</f>
        <v>*</v>
      </c>
      <c r="AT270" s="2"/>
      <c r="AU270" s="2" t="str">
        <f>IF(sum!A263="QU",sum!E263,"*")</f>
        <v>*</v>
      </c>
      <c r="AX270" s="4" t="s">
        <v>186</v>
      </c>
      <c r="AY270" s="4" t="s">
        <v>187</v>
      </c>
      <c r="AZ270" s="4">
        <v>2025</v>
      </c>
      <c r="BA270" s="2" t="str">
        <f>IF(sum!A263="SA",sum!B263,"*")</f>
        <v>*</v>
      </c>
      <c r="BB270" s="2"/>
      <c r="BC270" s="2" t="str">
        <f>IF(sum!A263="SA",sum!E263,"*")</f>
        <v>*</v>
      </c>
    </row>
    <row r="271" spans="2:55">
      <c r="B271" s="2" t="s">
        <v>186</v>
      </c>
      <c r="C271" s="2" t="s">
        <v>187</v>
      </c>
      <c r="D271" s="2">
        <v>2025</v>
      </c>
      <c r="J271" s="2" t="s">
        <v>186</v>
      </c>
      <c r="K271" s="2" t="s">
        <v>187</v>
      </c>
      <c r="L271" s="2">
        <v>2025</v>
      </c>
      <c r="M271" s="2" t="str">
        <f>IF(sum!A264="AT",sum!B264,"*")</f>
        <v>*</v>
      </c>
      <c r="N271" s="2"/>
      <c r="O271" s="2" t="str">
        <f>IF(sum!A264="AT",sum!E264,"*")</f>
        <v>*</v>
      </c>
      <c r="R271" s="2" t="s">
        <v>186</v>
      </c>
      <c r="S271" s="2" t="s">
        <v>187</v>
      </c>
      <c r="T271" s="2">
        <v>2025</v>
      </c>
      <c r="U271" s="2" t="str">
        <f>IF(sum!A264="BC",sum!B264,"*")</f>
        <v>OS-AuxiliaryEquip_ELE1</v>
      </c>
      <c r="V271" s="2"/>
      <c r="W271" s="2">
        <f>IF(sum!A264="BC",sum!E264,"*")</f>
        <v>0.524202071443669</v>
      </c>
      <c r="Z271" s="2" t="s">
        <v>186</v>
      </c>
      <c r="AA271" s="2" t="s">
        <v>187</v>
      </c>
      <c r="AB271" s="2">
        <v>2025</v>
      </c>
      <c r="AC271" s="2" t="str">
        <f>IF(sum!A264="MA",sum!B264,"*")</f>
        <v>*</v>
      </c>
      <c r="AD271" s="2"/>
      <c r="AE271" s="2" t="str">
        <f>IF(sum!A264="MA",sum!E264,"*")</f>
        <v>*</v>
      </c>
      <c r="AH271" s="2" t="s">
        <v>186</v>
      </c>
      <c r="AI271" s="2" t="s">
        <v>187</v>
      </c>
      <c r="AJ271" s="2">
        <v>2025</v>
      </c>
      <c r="AK271" s="2" t="str">
        <f>IF(sum!A264="ON",sum!B264,"*")</f>
        <v>*</v>
      </c>
      <c r="AL271" s="2"/>
      <c r="AM271" s="2" t="str">
        <f>IF(sum!A264="ON",sum!E264,"*")</f>
        <v>*</v>
      </c>
      <c r="AP271" s="4" t="s">
        <v>186</v>
      </c>
      <c r="AQ271" s="4" t="s">
        <v>187</v>
      </c>
      <c r="AR271" s="4">
        <v>2025</v>
      </c>
      <c r="AS271" s="2" t="str">
        <f>IF(sum!A264="QU",sum!B264,"*")</f>
        <v>*</v>
      </c>
      <c r="AT271" s="2"/>
      <c r="AU271" s="2" t="str">
        <f>IF(sum!A264="QU",sum!E264,"*")</f>
        <v>*</v>
      </c>
      <c r="AX271" s="2" t="s">
        <v>186</v>
      </c>
      <c r="AY271" s="2" t="s">
        <v>187</v>
      </c>
      <c r="AZ271" s="2">
        <v>2025</v>
      </c>
      <c r="BA271" s="2" t="str">
        <f>IF(sum!A264="SA",sum!B264,"*")</f>
        <v>*</v>
      </c>
      <c r="BB271" s="2"/>
      <c r="BC271" s="2" t="str">
        <f>IF(sum!A264="SA",sum!E264,"*")</f>
        <v>*</v>
      </c>
    </row>
    <row r="272" spans="2:55">
      <c r="B272" s="2" t="s">
        <v>186</v>
      </c>
      <c r="C272" s="2" t="s">
        <v>187</v>
      </c>
      <c r="D272" s="2">
        <v>2025</v>
      </c>
      <c r="J272" s="2" t="s">
        <v>186</v>
      </c>
      <c r="K272" s="2" t="s">
        <v>187</v>
      </c>
      <c r="L272" s="2">
        <v>2025</v>
      </c>
      <c r="M272" s="2" t="str">
        <f>IF(sum!A265="AT",sum!B265,"*")</f>
        <v>*</v>
      </c>
      <c r="N272" s="2"/>
      <c r="O272" s="2" t="str">
        <f>IF(sum!A265="AT",sum!E265,"*")</f>
        <v>*</v>
      </c>
      <c r="R272" s="2" t="s">
        <v>186</v>
      </c>
      <c r="S272" s="2" t="s">
        <v>187</v>
      </c>
      <c r="T272" s="2">
        <v>2025</v>
      </c>
      <c r="U272" s="2" t="str">
        <f>IF(sum!A265="BC",sum!B265,"*")</f>
        <v>OS-AuxiliaryMot_ELE1</v>
      </c>
      <c r="V272" s="2"/>
      <c r="W272" s="2">
        <f>IF(sum!A265="BC",sum!E265,"*")</f>
        <v>0.228281547241598</v>
      </c>
      <c r="Z272" s="2" t="s">
        <v>186</v>
      </c>
      <c r="AA272" s="2" t="s">
        <v>187</v>
      </c>
      <c r="AB272" s="2">
        <v>2025</v>
      </c>
      <c r="AC272" s="2" t="str">
        <f>IF(sum!A265="MA",sum!B265,"*")</f>
        <v>*</v>
      </c>
      <c r="AD272" s="2"/>
      <c r="AE272" s="2" t="str">
        <f>IF(sum!A265="MA",sum!E265,"*")</f>
        <v>*</v>
      </c>
      <c r="AH272" s="2" t="s">
        <v>186</v>
      </c>
      <c r="AI272" s="2" t="s">
        <v>187</v>
      </c>
      <c r="AJ272" s="2">
        <v>2025</v>
      </c>
      <c r="AK272" s="2" t="str">
        <f>IF(sum!A265="ON",sum!B265,"*")</f>
        <v>*</v>
      </c>
      <c r="AL272" s="2"/>
      <c r="AM272" s="2" t="str">
        <f>IF(sum!A265="ON",sum!E265,"*")</f>
        <v>*</v>
      </c>
      <c r="AP272" s="2" t="s">
        <v>186</v>
      </c>
      <c r="AQ272" s="2" t="s">
        <v>187</v>
      </c>
      <c r="AR272" s="2">
        <v>2025</v>
      </c>
      <c r="AS272" s="2" t="str">
        <f>IF(sum!A265="QU",sum!B265,"*")</f>
        <v>*</v>
      </c>
      <c r="AT272" s="2"/>
      <c r="AU272" s="2" t="str">
        <f>IF(sum!A265="QU",sum!E265,"*")</f>
        <v>*</v>
      </c>
      <c r="AX272" s="2" t="s">
        <v>186</v>
      </c>
      <c r="AY272" s="2" t="s">
        <v>187</v>
      </c>
      <c r="AZ272" s="2">
        <v>2025</v>
      </c>
      <c r="BA272" s="2" t="str">
        <f>IF(sum!A265="SA",sum!B265,"*")</f>
        <v>*</v>
      </c>
      <c r="BB272" s="2"/>
      <c r="BC272" s="2" t="str">
        <f>IF(sum!A265="SA",sum!E265,"*")</f>
        <v>*</v>
      </c>
    </row>
    <row r="273" spans="2:55">
      <c r="B273" s="4" t="s">
        <v>186</v>
      </c>
      <c r="C273" s="4" t="s">
        <v>187</v>
      </c>
      <c r="D273" s="4">
        <v>2025</v>
      </c>
      <c r="J273" s="4" t="s">
        <v>186</v>
      </c>
      <c r="K273" s="4" t="s">
        <v>187</v>
      </c>
      <c r="L273" s="4">
        <v>2025</v>
      </c>
      <c r="M273" s="2" t="str">
        <f>IF(sum!A266="AT",sum!B266,"*")</f>
        <v>*</v>
      </c>
      <c r="N273" s="2"/>
      <c r="O273" s="2" t="str">
        <f>IF(sum!A266="AT",sum!E266,"*")</f>
        <v>*</v>
      </c>
      <c r="R273" s="4" t="s">
        <v>186</v>
      </c>
      <c r="S273" s="4" t="s">
        <v>187</v>
      </c>
      <c r="T273" s="4">
        <v>2025</v>
      </c>
      <c r="U273" s="2" t="str">
        <f>IF(sum!A266="BC",sum!B266,"*")</f>
        <v>OS-Light_ELE1</v>
      </c>
      <c r="V273" s="2"/>
      <c r="W273" s="2">
        <f>IF(sum!A266="BC",sum!E266,"*")</f>
        <v>0.824350031705772</v>
      </c>
      <c r="Z273" s="4" t="s">
        <v>186</v>
      </c>
      <c r="AA273" s="4" t="s">
        <v>187</v>
      </c>
      <c r="AB273" s="4">
        <v>2025</v>
      </c>
      <c r="AC273" s="2" t="str">
        <f>IF(sum!A266="MA",sum!B266,"*")</f>
        <v>*</v>
      </c>
      <c r="AD273" s="2"/>
      <c r="AE273" s="2" t="str">
        <f>IF(sum!A266="MA",sum!E266,"*")</f>
        <v>*</v>
      </c>
      <c r="AH273" s="4" t="s">
        <v>186</v>
      </c>
      <c r="AI273" s="4" t="s">
        <v>187</v>
      </c>
      <c r="AJ273" s="4">
        <v>2025</v>
      </c>
      <c r="AK273" s="2" t="str">
        <f>IF(sum!A266="ON",sum!B266,"*")</f>
        <v>*</v>
      </c>
      <c r="AL273" s="2"/>
      <c r="AM273" s="2" t="str">
        <f>IF(sum!A266="ON",sum!E266,"*")</f>
        <v>*</v>
      </c>
      <c r="AP273" s="4" t="s">
        <v>186</v>
      </c>
      <c r="AQ273" s="4" t="s">
        <v>187</v>
      </c>
      <c r="AR273" s="4">
        <v>2025</v>
      </c>
      <c r="AS273" s="2" t="str">
        <f>IF(sum!A266="QU",sum!B266,"*")</f>
        <v>*</v>
      </c>
      <c r="AT273" s="2"/>
      <c r="AU273" s="2" t="str">
        <f>IF(sum!A266="QU",sum!E266,"*")</f>
        <v>*</v>
      </c>
      <c r="AX273" s="4" t="s">
        <v>186</v>
      </c>
      <c r="AY273" s="4" t="s">
        <v>187</v>
      </c>
      <c r="AZ273" s="4">
        <v>2025</v>
      </c>
      <c r="BA273" s="2" t="str">
        <f>IF(sum!A266="SA",sum!B266,"*")</f>
        <v>*</v>
      </c>
      <c r="BB273" s="2"/>
      <c r="BC273" s="2" t="str">
        <f>IF(sum!A266="SA",sum!E266,"*")</f>
        <v>*</v>
      </c>
    </row>
    <row r="274" spans="2:55">
      <c r="B274" s="2" t="s">
        <v>186</v>
      </c>
      <c r="C274" s="2" t="s">
        <v>187</v>
      </c>
      <c r="D274" s="2">
        <v>2025</v>
      </c>
      <c r="J274" s="2" t="s">
        <v>186</v>
      </c>
      <c r="K274" s="2" t="s">
        <v>187</v>
      </c>
      <c r="L274" s="2">
        <v>2025</v>
      </c>
      <c r="M274" s="2" t="str">
        <f>IF(sum!A267="AT",sum!B267,"*")</f>
        <v>*</v>
      </c>
      <c r="N274" s="2"/>
      <c r="O274" s="2" t="str">
        <f>IF(sum!A267="AT",sum!E267,"*")</f>
        <v>*</v>
      </c>
      <c r="R274" s="2" t="s">
        <v>186</v>
      </c>
      <c r="S274" s="2" t="s">
        <v>187</v>
      </c>
      <c r="T274" s="2">
        <v>2025</v>
      </c>
      <c r="U274" s="2" t="str">
        <f>IF(sum!A267="BC",sum!B267,"*")</f>
        <v>OS-SpCool_ELE1</v>
      </c>
      <c r="V274" s="2"/>
      <c r="W274" s="2">
        <f>IF(sum!A267="BC",sum!E267,"*")</f>
        <v>0.355104629042486</v>
      </c>
      <c r="Z274" s="2" t="s">
        <v>186</v>
      </c>
      <c r="AA274" s="2" t="s">
        <v>187</v>
      </c>
      <c r="AB274" s="2">
        <v>2025</v>
      </c>
      <c r="AC274" s="2" t="str">
        <f>IF(sum!A267="MA",sum!B267,"*")</f>
        <v>*</v>
      </c>
      <c r="AD274" s="2"/>
      <c r="AE274" s="2" t="str">
        <f>IF(sum!A267="MA",sum!E267,"*")</f>
        <v>*</v>
      </c>
      <c r="AH274" s="2" t="s">
        <v>186</v>
      </c>
      <c r="AI274" s="2" t="s">
        <v>187</v>
      </c>
      <c r="AJ274" s="2">
        <v>2025</v>
      </c>
      <c r="AK274" s="2" t="str">
        <f>IF(sum!A267="ON",sum!B267,"*")</f>
        <v>*</v>
      </c>
      <c r="AL274" s="2"/>
      <c r="AM274" s="2" t="str">
        <f>IF(sum!A267="ON",sum!E267,"*")</f>
        <v>*</v>
      </c>
      <c r="AP274" s="2" t="s">
        <v>186</v>
      </c>
      <c r="AQ274" s="2" t="s">
        <v>187</v>
      </c>
      <c r="AR274" s="2">
        <v>2025</v>
      </c>
      <c r="AS274" s="2" t="str">
        <f>IF(sum!A267="QU",sum!B267,"*")</f>
        <v>*</v>
      </c>
      <c r="AT274" s="2"/>
      <c r="AU274" s="2" t="str">
        <f>IF(sum!A267="QU",sum!E267,"*")</f>
        <v>*</v>
      </c>
      <c r="AX274" s="2" t="s">
        <v>186</v>
      </c>
      <c r="AY274" s="2" t="s">
        <v>187</v>
      </c>
      <c r="AZ274" s="2">
        <v>2025</v>
      </c>
      <c r="BA274" s="2" t="str">
        <f>IF(sum!A267="SA",sum!B267,"*")</f>
        <v>*</v>
      </c>
      <c r="BB274" s="2"/>
      <c r="BC274" s="2" t="str">
        <f>IF(sum!A267="SA",sum!E267,"*")</f>
        <v>*</v>
      </c>
    </row>
    <row r="275" spans="2:55">
      <c r="B275" s="2" t="s">
        <v>186</v>
      </c>
      <c r="C275" s="2" t="s">
        <v>187</v>
      </c>
      <c r="D275" s="2">
        <v>2025</v>
      </c>
      <c r="J275" s="2" t="s">
        <v>186</v>
      </c>
      <c r="K275" s="2" t="s">
        <v>187</v>
      </c>
      <c r="L275" s="2">
        <v>2025</v>
      </c>
      <c r="M275" s="2" t="str">
        <f>IF(sum!A268="AT",sum!B268,"*")</f>
        <v>*</v>
      </c>
      <c r="N275" s="2"/>
      <c r="O275" s="2" t="str">
        <f>IF(sum!A268="AT",sum!E268,"*")</f>
        <v>*</v>
      </c>
      <c r="R275" s="2" t="s">
        <v>186</v>
      </c>
      <c r="S275" s="2" t="s">
        <v>187</v>
      </c>
      <c r="T275" s="2">
        <v>2025</v>
      </c>
      <c r="U275" s="2" t="str">
        <f>IF(sum!A268="BC",sum!B268,"*")</f>
        <v>OS-SpHeat_ELE1</v>
      </c>
      <c r="V275" s="2"/>
      <c r="W275" s="2">
        <f>IF(sum!A268="BC",sum!E268,"*")</f>
        <v>1.12167970126119</v>
      </c>
      <c r="Z275" s="2" t="s">
        <v>186</v>
      </c>
      <c r="AA275" s="2" t="s">
        <v>187</v>
      </c>
      <c r="AB275" s="2">
        <v>2025</v>
      </c>
      <c r="AC275" s="2" t="str">
        <f>IF(sum!A268="MA",sum!B268,"*")</f>
        <v>*</v>
      </c>
      <c r="AD275" s="2"/>
      <c r="AE275" s="2" t="str">
        <f>IF(sum!A268="MA",sum!E268,"*")</f>
        <v>*</v>
      </c>
      <c r="AH275" s="2" t="s">
        <v>186</v>
      </c>
      <c r="AI275" s="2" t="s">
        <v>187</v>
      </c>
      <c r="AJ275" s="2">
        <v>2025</v>
      </c>
      <c r="AK275" s="2" t="str">
        <f>IF(sum!A268="ON",sum!B268,"*")</f>
        <v>*</v>
      </c>
      <c r="AL275" s="2"/>
      <c r="AM275" s="2" t="str">
        <f>IF(sum!A268="ON",sum!E268,"*")</f>
        <v>*</v>
      </c>
      <c r="AP275" s="4" t="s">
        <v>186</v>
      </c>
      <c r="AQ275" s="4" t="s">
        <v>187</v>
      </c>
      <c r="AR275" s="4">
        <v>2025</v>
      </c>
      <c r="AS275" s="2" t="str">
        <f>IF(sum!A268="QU",sum!B268,"*")</f>
        <v>*</v>
      </c>
      <c r="AT275" s="2"/>
      <c r="AU275" s="2" t="str">
        <f>IF(sum!A268="QU",sum!E268,"*")</f>
        <v>*</v>
      </c>
      <c r="AX275" s="2" t="s">
        <v>186</v>
      </c>
      <c r="AY275" s="2" t="s">
        <v>187</v>
      </c>
      <c r="AZ275" s="2">
        <v>2025</v>
      </c>
      <c r="BA275" s="2" t="str">
        <f>IF(sum!A268="SA",sum!B268,"*")</f>
        <v>*</v>
      </c>
      <c r="BB275" s="2"/>
      <c r="BC275" s="2" t="str">
        <f>IF(sum!A268="SA",sum!E268,"*")</f>
        <v>*</v>
      </c>
    </row>
    <row r="276" spans="2:55">
      <c r="B276" s="4" t="s">
        <v>186</v>
      </c>
      <c r="C276" s="4" t="s">
        <v>187</v>
      </c>
      <c r="D276" s="4">
        <v>2025</v>
      </c>
      <c r="J276" s="4" t="s">
        <v>186</v>
      </c>
      <c r="K276" s="4" t="s">
        <v>187</v>
      </c>
      <c r="L276" s="4">
        <v>2025</v>
      </c>
      <c r="M276" s="2" t="str">
        <f>IF(sum!A269="AT",sum!B269,"*")</f>
        <v>*</v>
      </c>
      <c r="N276" s="2"/>
      <c r="O276" s="2" t="str">
        <f>IF(sum!A269="AT",sum!E269,"*")</f>
        <v>*</v>
      </c>
      <c r="R276" s="4" t="s">
        <v>186</v>
      </c>
      <c r="S276" s="4" t="s">
        <v>187</v>
      </c>
      <c r="T276" s="4">
        <v>2025</v>
      </c>
      <c r="U276" s="2" t="str">
        <f>IF(sum!A269="BC",sum!B269,"*")</f>
        <v>OS-WaterHeat_ELE1</v>
      </c>
      <c r="V276" s="2"/>
      <c r="W276" s="2">
        <f>IF(sum!A269="BC",sum!E269,"*")</f>
        <v>0.0760938490805327</v>
      </c>
      <c r="Z276" s="4" t="s">
        <v>186</v>
      </c>
      <c r="AA276" s="4" t="s">
        <v>187</v>
      </c>
      <c r="AB276" s="4">
        <v>2025</v>
      </c>
      <c r="AC276" s="2" t="str">
        <f>IF(sum!A269="MA",sum!B269,"*")</f>
        <v>*</v>
      </c>
      <c r="AD276" s="2"/>
      <c r="AE276" s="2" t="str">
        <f>IF(sum!A269="MA",sum!E269,"*")</f>
        <v>*</v>
      </c>
      <c r="AH276" s="4" t="s">
        <v>186</v>
      </c>
      <c r="AI276" s="4" t="s">
        <v>187</v>
      </c>
      <c r="AJ276" s="4">
        <v>2025</v>
      </c>
      <c r="AK276" s="2" t="str">
        <f>IF(sum!A269="ON",sum!B269,"*")</f>
        <v>*</v>
      </c>
      <c r="AL276" s="2"/>
      <c r="AM276" s="2" t="str">
        <f>IF(sum!A269="ON",sum!E269,"*")</f>
        <v>*</v>
      </c>
      <c r="AP276" s="2" t="s">
        <v>186</v>
      </c>
      <c r="AQ276" s="2" t="s">
        <v>187</v>
      </c>
      <c r="AR276" s="2">
        <v>2025</v>
      </c>
      <c r="AS276" s="2" t="str">
        <f>IF(sum!A269="QU",sum!B269,"*")</f>
        <v>*</v>
      </c>
      <c r="AT276" s="2"/>
      <c r="AU276" s="2" t="str">
        <f>IF(sum!A269="QU",sum!E269,"*")</f>
        <v>*</v>
      </c>
      <c r="AX276" s="4" t="s">
        <v>186</v>
      </c>
      <c r="AY276" s="4" t="s">
        <v>187</v>
      </c>
      <c r="AZ276" s="4">
        <v>2025</v>
      </c>
      <c r="BA276" s="2" t="str">
        <f>IF(sum!A269="SA",sum!B269,"*")</f>
        <v>*</v>
      </c>
      <c r="BB276" s="2"/>
      <c r="BC276" s="2" t="str">
        <f>IF(sum!A269="SA",sum!E269,"*")</f>
        <v>*</v>
      </c>
    </row>
    <row r="277" spans="2:55">
      <c r="B277" s="2" t="s">
        <v>186</v>
      </c>
      <c r="C277" s="2" t="s">
        <v>187</v>
      </c>
      <c r="D277" s="2">
        <v>2025</v>
      </c>
      <c r="J277" s="2" t="s">
        <v>186</v>
      </c>
      <c r="K277" s="2" t="s">
        <v>187</v>
      </c>
      <c r="L277" s="2">
        <v>2025</v>
      </c>
      <c r="M277" s="2" t="str">
        <f>IF(sum!A270="AT",sum!B270,"*")</f>
        <v>*</v>
      </c>
      <c r="N277" s="2"/>
      <c r="O277" s="2" t="str">
        <f>IF(sum!A270="AT",sum!E270,"*")</f>
        <v>*</v>
      </c>
      <c r="R277" s="2" t="s">
        <v>186</v>
      </c>
      <c r="S277" s="2" t="s">
        <v>187</v>
      </c>
      <c r="T277" s="2">
        <v>2025</v>
      </c>
      <c r="U277" s="2" t="str">
        <f>IF(sum!A270="BC",sum!B270,"*")</f>
        <v>OTH-AuxiliaryEquip_ELE1</v>
      </c>
      <c r="V277" s="2"/>
      <c r="W277" s="2">
        <f>IF(sum!A270="BC",sum!E270,"*")</f>
        <v>0.0169097442401184</v>
      </c>
      <c r="Z277" s="2" t="s">
        <v>186</v>
      </c>
      <c r="AA277" s="2" t="s">
        <v>187</v>
      </c>
      <c r="AB277" s="2">
        <v>2025</v>
      </c>
      <c r="AC277" s="2" t="str">
        <f>IF(sum!A270="MA",sum!B270,"*")</f>
        <v>*</v>
      </c>
      <c r="AD277" s="2"/>
      <c r="AE277" s="2" t="str">
        <f>IF(sum!A270="MA",sum!E270,"*")</f>
        <v>*</v>
      </c>
      <c r="AH277" s="2" t="s">
        <v>186</v>
      </c>
      <c r="AI277" s="2" t="s">
        <v>187</v>
      </c>
      <c r="AJ277" s="2">
        <v>2025</v>
      </c>
      <c r="AK277" s="2" t="str">
        <f>IF(sum!A270="ON",sum!B270,"*")</f>
        <v>*</v>
      </c>
      <c r="AL277" s="2"/>
      <c r="AM277" s="2" t="str">
        <f>IF(sum!A270="ON",sum!E270,"*")</f>
        <v>*</v>
      </c>
      <c r="AP277" s="4" t="s">
        <v>186</v>
      </c>
      <c r="AQ277" s="4" t="s">
        <v>187</v>
      </c>
      <c r="AR277" s="4">
        <v>2025</v>
      </c>
      <c r="AS277" s="2" t="str">
        <f>IF(sum!A270="QU",sum!B270,"*")</f>
        <v>*</v>
      </c>
      <c r="AT277" s="2"/>
      <c r="AU277" s="2" t="str">
        <f>IF(sum!A270="QU",sum!E270,"*")</f>
        <v>*</v>
      </c>
      <c r="AX277" s="2" t="s">
        <v>186</v>
      </c>
      <c r="AY277" s="2" t="s">
        <v>187</v>
      </c>
      <c r="AZ277" s="2">
        <v>2025</v>
      </c>
      <c r="BA277" s="2" t="str">
        <f>IF(sum!A270="SA",sum!B270,"*")</f>
        <v>*</v>
      </c>
      <c r="BB277" s="2"/>
      <c r="BC277" s="2" t="str">
        <f>IF(sum!A270="SA",sum!E270,"*")</f>
        <v>*</v>
      </c>
    </row>
    <row r="278" spans="2:55">
      <c r="B278" s="2" t="s">
        <v>186</v>
      </c>
      <c r="C278" s="2" t="s">
        <v>187</v>
      </c>
      <c r="D278" s="2">
        <v>2025</v>
      </c>
      <c r="J278" s="2" t="s">
        <v>186</v>
      </c>
      <c r="K278" s="2" t="s">
        <v>187</v>
      </c>
      <c r="L278" s="2">
        <v>2025</v>
      </c>
      <c r="M278" s="2" t="str">
        <f>IF(sum!A271="AT",sum!B271,"*")</f>
        <v>*</v>
      </c>
      <c r="N278" s="2"/>
      <c r="O278" s="2" t="str">
        <f>IF(sum!A271="AT",sum!E271,"*")</f>
        <v>*</v>
      </c>
      <c r="R278" s="2" t="s">
        <v>186</v>
      </c>
      <c r="S278" s="2" t="s">
        <v>187</v>
      </c>
      <c r="T278" s="2">
        <v>2025</v>
      </c>
      <c r="U278" s="2" t="str">
        <f>IF(sum!A271="BC",sum!B271,"*")</f>
        <v>OTH-AuxiliaryMot_ELE1</v>
      </c>
      <c r="V278" s="2"/>
      <c r="W278" s="2">
        <f>IF(sum!A271="BC",sum!E271,"*")</f>
        <v>0.0126823081800888</v>
      </c>
      <c r="Z278" s="2" t="s">
        <v>186</v>
      </c>
      <c r="AA278" s="2" t="s">
        <v>187</v>
      </c>
      <c r="AB278" s="2">
        <v>2025</v>
      </c>
      <c r="AC278" s="2" t="str">
        <f>IF(sum!A271="MA",sum!B271,"*")</f>
        <v>*</v>
      </c>
      <c r="AD278" s="2"/>
      <c r="AE278" s="2" t="str">
        <f>IF(sum!A271="MA",sum!E271,"*")</f>
        <v>*</v>
      </c>
      <c r="AH278" s="2" t="s">
        <v>186</v>
      </c>
      <c r="AI278" s="2" t="s">
        <v>187</v>
      </c>
      <c r="AJ278" s="2">
        <v>2025</v>
      </c>
      <c r="AK278" s="2" t="str">
        <f>IF(sum!A271="ON",sum!B271,"*")</f>
        <v>*</v>
      </c>
      <c r="AL278" s="2"/>
      <c r="AM278" s="2" t="str">
        <f>IF(sum!A271="ON",sum!E271,"*")</f>
        <v>*</v>
      </c>
      <c r="AP278" s="2" t="s">
        <v>186</v>
      </c>
      <c r="AQ278" s="2" t="s">
        <v>187</v>
      </c>
      <c r="AR278" s="2">
        <v>2025</v>
      </c>
      <c r="AS278" s="2" t="str">
        <f>IF(sum!A271="QU",sum!B271,"*")</f>
        <v>*</v>
      </c>
      <c r="AT278" s="2"/>
      <c r="AU278" s="2" t="str">
        <f>IF(sum!A271="QU",sum!E271,"*")</f>
        <v>*</v>
      </c>
      <c r="AX278" s="2" t="s">
        <v>186</v>
      </c>
      <c r="AY278" s="2" t="s">
        <v>187</v>
      </c>
      <c r="AZ278" s="2">
        <v>2025</v>
      </c>
      <c r="BA278" s="2" t="str">
        <f>IF(sum!A271="SA",sum!B271,"*")</f>
        <v>*</v>
      </c>
      <c r="BB278" s="2"/>
      <c r="BC278" s="2" t="str">
        <f>IF(sum!A271="SA",sum!E271,"*")</f>
        <v>*</v>
      </c>
    </row>
    <row r="279" spans="2:55">
      <c r="B279" s="4" t="s">
        <v>186</v>
      </c>
      <c r="C279" s="4" t="s">
        <v>187</v>
      </c>
      <c r="D279" s="4">
        <v>2025</v>
      </c>
      <c r="J279" s="4" t="s">
        <v>186</v>
      </c>
      <c r="K279" s="4" t="s">
        <v>187</v>
      </c>
      <c r="L279" s="4">
        <v>2025</v>
      </c>
      <c r="M279" s="2" t="str">
        <f>IF(sum!A272="AT",sum!B272,"*")</f>
        <v>*</v>
      </c>
      <c r="N279" s="2"/>
      <c r="O279" s="2" t="str">
        <f>IF(sum!A272="AT",sum!E272,"*")</f>
        <v>*</v>
      </c>
      <c r="R279" s="4" t="s">
        <v>186</v>
      </c>
      <c r="S279" s="4" t="s">
        <v>187</v>
      </c>
      <c r="T279" s="4">
        <v>2025</v>
      </c>
      <c r="U279" s="2" t="str">
        <f>IF(sum!A272="BC",sum!B272,"*")</f>
        <v>OTH-Light_ELE1</v>
      </c>
      <c r="V279" s="2"/>
      <c r="W279" s="2">
        <f>IF(sum!A272="BC",sum!E272,"*")</f>
        <v>0.0380469245402663</v>
      </c>
      <c r="Z279" s="4" t="s">
        <v>186</v>
      </c>
      <c r="AA279" s="4" t="s">
        <v>187</v>
      </c>
      <c r="AB279" s="4">
        <v>2025</v>
      </c>
      <c r="AC279" s="2" t="str">
        <f>IF(sum!A272="MA",sum!B272,"*")</f>
        <v>*</v>
      </c>
      <c r="AD279" s="2"/>
      <c r="AE279" s="2" t="str">
        <f>IF(sum!A272="MA",sum!E272,"*")</f>
        <v>*</v>
      </c>
      <c r="AH279" s="4" t="s">
        <v>186</v>
      </c>
      <c r="AI279" s="4" t="s">
        <v>187</v>
      </c>
      <c r="AJ279" s="4">
        <v>2025</v>
      </c>
      <c r="AK279" s="2" t="str">
        <f>IF(sum!A272="ON",sum!B272,"*")</f>
        <v>*</v>
      </c>
      <c r="AL279" s="2"/>
      <c r="AM279" s="2" t="str">
        <f>IF(sum!A272="ON",sum!E272,"*")</f>
        <v>*</v>
      </c>
      <c r="AP279" s="4" t="s">
        <v>186</v>
      </c>
      <c r="AQ279" s="4" t="s">
        <v>187</v>
      </c>
      <c r="AR279" s="4">
        <v>2025</v>
      </c>
      <c r="AS279" s="2" t="str">
        <f>IF(sum!A272="QU",sum!B272,"*")</f>
        <v>*</v>
      </c>
      <c r="AT279" s="2"/>
      <c r="AU279" s="2" t="str">
        <f>IF(sum!A272="QU",sum!E272,"*")</f>
        <v>*</v>
      </c>
      <c r="AX279" s="4" t="s">
        <v>186</v>
      </c>
      <c r="AY279" s="4" t="s">
        <v>187</v>
      </c>
      <c r="AZ279" s="4">
        <v>2025</v>
      </c>
      <c r="BA279" s="2" t="str">
        <f>IF(sum!A272="SA",sum!B272,"*")</f>
        <v>*</v>
      </c>
      <c r="BB279" s="2"/>
      <c r="BC279" s="2" t="str">
        <f>IF(sum!A272="SA",sum!E272,"*")</f>
        <v>*</v>
      </c>
    </row>
    <row r="280" spans="2:55">
      <c r="B280" s="2" t="s">
        <v>186</v>
      </c>
      <c r="C280" s="2" t="s">
        <v>187</v>
      </c>
      <c r="D280" s="2">
        <v>2025</v>
      </c>
      <c r="J280" s="2" t="s">
        <v>186</v>
      </c>
      <c r="K280" s="2" t="s">
        <v>187</v>
      </c>
      <c r="L280" s="2">
        <v>2025</v>
      </c>
      <c r="M280" s="2" t="str">
        <f>IF(sum!A273="AT",sum!B273,"*")</f>
        <v>*</v>
      </c>
      <c r="N280" s="2"/>
      <c r="O280" s="2" t="str">
        <f>IF(sum!A273="AT",sum!E273,"*")</f>
        <v>*</v>
      </c>
      <c r="R280" s="2" t="s">
        <v>186</v>
      </c>
      <c r="S280" s="2" t="s">
        <v>187</v>
      </c>
      <c r="T280" s="2">
        <v>2025</v>
      </c>
      <c r="U280" s="2" t="str">
        <f>IF(sum!A273="BC",sum!B273,"*")</f>
        <v>OTH-SpHeat_ELE1</v>
      </c>
      <c r="V280" s="2"/>
      <c r="W280" s="2">
        <f>IF(sum!A273="BC",sum!E273,"*")</f>
        <v>0.0450926513069823</v>
      </c>
      <c r="Z280" s="2" t="s">
        <v>186</v>
      </c>
      <c r="AA280" s="2" t="s">
        <v>187</v>
      </c>
      <c r="AB280" s="2">
        <v>2025</v>
      </c>
      <c r="AC280" s="2" t="str">
        <f>IF(sum!A273="MA",sum!B273,"*")</f>
        <v>*</v>
      </c>
      <c r="AD280" s="2"/>
      <c r="AE280" s="2" t="str">
        <f>IF(sum!A273="MA",sum!E273,"*")</f>
        <v>*</v>
      </c>
      <c r="AH280" s="2" t="s">
        <v>186</v>
      </c>
      <c r="AI280" s="2" t="s">
        <v>187</v>
      </c>
      <c r="AJ280" s="2">
        <v>2025</v>
      </c>
      <c r="AK280" s="2" t="str">
        <f>IF(sum!A273="ON",sum!B273,"*")</f>
        <v>*</v>
      </c>
      <c r="AL280" s="2"/>
      <c r="AM280" s="2" t="str">
        <f>IF(sum!A273="ON",sum!E273,"*")</f>
        <v>*</v>
      </c>
      <c r="AP280" s="2" t="s">
        <v>186</v>
      </c>
      <c r="AQ280" s="2" t="s">
        <v>187</v>
      </c>
      <c r="AR280" s="2">
        <v>2025</v>
      </c>
      <c r="AS280" s="2" t="str">
        <f>IF(sum!A273="QU",sum!B273,"*")</f>
        <v>*</v>
      </c>
      <c r="AT280" s="2"/>
      <c r="AU280" s="2" t="str">
        <f>IF(sum!A273="QU",sum!E273,"*")</f>
        <v>*</v>
      </c>
      <c r="AX280" s="2" t="s">
        <v>186</v>
      </c>
      <c r="AY280" s="2" t="s">
        <v>187</v>
      </c>
      <c r="AZ280" s="2">
        <v>2025</v>
      </c>
      <c r="BA280" s="2" t="str">
        <f>IF(sum!A273="SA",sum!B273,"*")</f>
        <v>*</v>
      </c>
      <c r="BB280" s="2"/>
      <c r="BC280" s="2" t="str">
        <f>IF(sum!A273="SA",sum!E273,"*")</f>
        <v>*</v>
      </c>
    </row>
    <row r="281" spans="2:55">
      <c r="B281" s="2" t="s">
        <v>186</v>
      </c>
      <c r="C281" s="2" t="s">
        <v>187</v>
      </c>
      <c r="D281" s="2">
        <v>2025</v>
      </c>
      <c r="J281" s="2" t="s">
        <v>186</v>
      </c>
      <c r="K281" s="2" t="s">
        <v>187</v>
      </c>
      <c r="L281" s="2">
        <v>2025</v>
      </c>
      <c r="M281" s="2" t="str">
        <f>IF(sum!A274="AT",sum!B274,"*")</f>
        <v>*</v>
      </c>
      <c r="N281" s="2"/>
      <c r="O281" s="2" t="str">
        <f>IF(sum!A274="AT",sum!E274,"*")</f>
        <v>*</v>
      </c>
      <c r="R281" s="2" t="s">
        <v>186</v>
      </c>
      <c r="S281" s="2" t="s">
        <v>187</v>
      </c>
      <c r="T281" s="2">
        <v>2025</v>
      </c>
      <c r="U281" s="2" t="str">
        <f>IF(sum!A274="BC",sum!B274,"*")</f>
        <v>OTH-WaterHeat_ELE1</v>
      </c>
      <c r="V281" s="2"/>
      <c r="W281" s="2">
        <f>IF(sum!A274="BC",sum!E274,"*")</f>
        <v>0.00845487212005919</v>
      </c>
      <c r="Z281" s="2" t="s">
        <v>186</v>
      </c>
      <c r="AA281" s="2" t="s">
        <v>187</v>
      </c>
      <c r="AB281" s="2">
        <v>2025</v>
      </c>
      <c r="AC281" s="2" t="str">
        <f>IF(sum!A274="MA",sum!B274,"*")</f>
        <v>*</v>
      </c>
      <c r="AD281" s="2"/>
      <c r="AE281" s="2" t="str">
        <f>IF(sum!A274="MA",sum!E274,"*")</f>
        <v>*</v>
      </c>
      <c r="AH281" s="2" t="s">
        <v>186</v>
      </c>
      <c r="AI281" s="2" t="s">
        <v>187</v>
      </c>
      <c r="AJ281" s="2">
        <v>2025</v>
      </c>
      <c r="AK281" s="2" t="str">
        <f>IF(sum!A274="ON",sum!B274,"*")</f>
        <v>*</v>
      </c>
      <c r="AL281" s="2"/>
      <c r="AM281" s="2" t="str">
        <f>IF(sum!A274="ON",sum!E274,"*")</f>
        <v>*</v>
      </c>
      <c r="AP281" s="4" t="s">
        <v>186</v>
      </c>
      <c r="AQ281" s="4" t="s">
        <v>187</v>
      </c>
      <c r="AR281" s="4">
        <v>2025</v>
      </c>
      <c r="AS281" s="2" t="str">
        <f>IF(sum!A274="QU",sum!B274,"*")</f>
        <v>*</v>
      </c>
      <c r="AT281" s="2"/>
      <c r="AU281" s="2" t="str">
        <f>IF(sum!A274="QU",sum!E274,"*")</f>
        <v>*</v>
      </c>
      <c r="AX281" s="2" t="s">
        <v>186</v>
      </c>
      <c r="AY281" s="2" t="s">
        <v>187</v>
      </c>
      <c r="AZ281" s="2">
        <v>2025</v>
      </c>
      <c r="BA281" s="2" t="str">
        <f>IF(sum!A274="SA",sum!B274,"*")</f>
        <v>*</v>
      </c>
      <c r="BB281" s="2"/>
      <c r="BC281" s="2" t="str">
        <f>IF(sum!A274="SA",sum!E274,"*")</f>
        <v>*</v>
      </c>
    </row>
    <row r="282" spans="2:55">
      <c r="B282" s="4" t="s">
        <v>186</v>
      </c>
      <c r="C282" s="4" t="s">
        <v>187</v>
      </c>
      <c r="D282" s="4">
        <v>2025</v>
      </c>
      <c r="J282" s="4" t="s">
        <v>186</v>
      </c>
      <c r="K282" s="4" t="s">
        <v>187</v>
      </c>
      <c r="L282" s="4">
        <v>2025</v>
      </c>
      <c r="M282" s="2" t="str">
        <f>IF(sum!A275="AT",sum!B275,"*")</f>
        <v>*</v>
      </c>
      <c r="N282" s="2"/>
      <c r="O282" s="2" t="str">
        <f>IF(sum!A275="AT",sum!E275,"*")</f>
        <v>*</v>
      </c>
      <c r="R282" s="4" t="s">
        <v>186</v>
      </c>
      <c r="S282" s="4" t="s">
        <v>187</v>
      </c>
      <c r="T282" s="4">
        <v>2025</v>
      </c>
      <c r="U282" s="2" t="str">
        <f>IF(sum!A275="BC",sum!B275,"*")</f>
        <v>R_ES-APP-CD_ELC1</v>
      </c>
      <c r="V282" s="2"/>
      <c r="W282" s="2">
        <f>IF(sum!A275="BC",sum!E275,"*")</f>
        <v>1.98085743309477</v>
      </c>
      <c r="Z282" s="4" t="s">
        <v>186</v>
      </c>
      <c r="AA282" s="4" t="s">
        <v>187</v>
      </c>
      <c r="AB282" s="4">
        <v>2025</v>
      </c>
      <c r="AC282" s="2" t="str">
        <f>IF(sum!A275="MA",sum!B275,"*")</f>
        <v>*</v>
      </c>
      <c r="AD282" s="2"/>
      <c r="AE282" s="2" t="str">
        <f>IF(sum!A275="MA",sum!E275,"*")</f>
        <v>*</v>
      </c>
      <c r="AH282" s="4" t="s">
        <v>186</v>
      </c>
      <c r="AI282" s="4" t="s">
        <v>187</v>
      </c>
      <c r="AJ282" s="4">
        <v>2025</v>
      </c>
      <c r="AK282" s="2" t="str">
        <f>IF(sum!A275="ON",sum!B275,"*")</f>
        <v>*</v>
      </c>
      <c r="AL282" s="2"/>
      <c r="AM282" s="2" t="str">
        <f>IF(sum!A275="ON",sum!E275,"*")</f>
        <v>*</v>
      </c>
      <c r="AP282" s="2" t="s">
        <v>186</v>
      </c>
      <c r="AQ282" s="2" t="s">
        <v>187</v>
      </c>
      <c r="AR282" s="2">
        <v>2025</v>
      </c>
      <c r="AS282" s="2" t="str">
        <f>IF(sum!A275="QU",sum!B275,"*")</f>
        <v>*</v>
      </c>
      <c r="AT282" s="2"/>
      <c r="AU282" s="2" t="str">
        <f>IF(sum!A275="QU",sum!E275,"*")</f>
        <v>*</v>
      </c>
      <c r="AX282" s="4" t="s">
        <v>186</v>
      </c>
      <c r="AY282" s="4" t="s">
        <v>187</v>
      </c>
      <c r="AZ282" s="4">
        <v>2025</v>
      </c>
      <c r="BA282" s="2" t="str">
        <f>IF(sum!A275="SA",sum!B275,"*")</f>
        <v>*</v>
      </c>
      <c r="BB282" s="2"/>
      <c r="BC282" s="2" t="str">
        <f>IF(sum!A275="SA",sum!E275,"*")</f>
        <v>*</v>
      </c>
    </row>
    <row r="283" spans="2:55">
      <c r="B283" s="2" t="s">
        <v>186</v>
      </c>
      <c r="C283" s="2" t="s">
        <v>187</v>
      </c>
      <c r="D283" s="2">
        <v>2025</v>
      </c>
      <c r="J283" s="2" t="s">
        <v>186</v>
      </c>
      <c r="K283" s="2" t="s">
        <v>187</v>
      </c>
      <c r="L283" s="2">
        <v>2025</v>
      </c>
      <c r="M283" s="2" t="str">
        <f>IF(sum!A276="AT",sum!B276,"*")</f>
        <v>*</v>
      </c>
      <c r="N283" s="2"/>
      <c r="O283" s="2" t="str">
        <f>IF(sum!A276="AT",sum!E276,"*")</f>
        <v>*</v>
      </c>
      <c r="R283" s="2" t="s">
        <v>186</v>
      </c>
      <c r="S283" s="2" t="s">
        <v>187</v>
      </c>
      <c r="T283" s="2">
        <v>2025</v>
      </c>
      <c r="U283" s="2" t="str">
        <f>IF(sum!A276="BC",sum!B276,"*")</f>
        <v>R_ES-APP-CW_ELC1</v>
      </c>
      <c r="V283" s="2"/>
      <c r="W283" s="2">
        <f>IF(sum!A276="BC",sum!E276,"*")</f>
        <v>0.24254771355696</v>
      </c>
      <c r="Z283" s="2" t="s">
        <v>186</v>
      </c>
      <c r="AA283" s="2" t="s">
        <v>187</v>
      </c>
      <c r="AB283" s="2">
        <v>2025</v>
      </c>
      <c r="AC283" s="2" t="str">
        <f>IF(sum!A276="MA",sum!B276,"*")</f>
        <v>*</v>
      </c>
      <c r="AD283" s="2"/>
      <c r="AE283" s="2" t="str">
        <f>IF(sum!A276="MA",sum!E276,"*")</f>
        <v>*</v>
      </c>
      <c r="AH283" s="2" t="s">
        <v>186</v>
      </c>
      <c r="AI283" s="2" t="s">
        <v>187</v>
      </c>
      <c r="AJ283" s="2">
        <v>2025</v>
      </c>
      <c r="AK283" s="2" t="str">
        <f>IF(sum!A276="ON",sum!B276,"*")</f>
        <v>*</v>
      </c>
      <c r="AL283" s="2"/>
      <c r="AM283" s="2" t="str">
        <f>IF(sum!A276="ON",sum!E276,"*")</f>
        <v>*</v>
      </c>
      <c r="AP283" s="4" t="s">
        <v>186</v>
      </c>
      <c r="AQ283" s="4" t="s">
        <v>187</v>
      </c>
      <c r="AR283" s="4">
        <v>2025</v>
      </c>
      <c r="AS283" s="2" t="str">
        <f>IF(sum!A276="QU",sum!B276,"*")</f>
        <v>*</v>
      </c>
      <c r="AT283" s="2"/>
      <c r="AU283" s="2" t="str">
        <f>IF(sum!A276="QU",sum!E276,"*")</f>
        <v>*</v>
      </c>
      <c r="AX283" s="2" t="s">
        <v>186</v>
      </c>
      <c r="AY283" s="2" t="s">
        <v>187</v>
      </c>
      <c r="AZ283" s="2">
        <v>2025</v>
      </c>
      <c r="BA283" s="2" t="str">
        <f>IF(sum!A276="SA",sum!B276,"*")</f>
        <v>*</v>
      </c>
      <c r="BB283" s="2"/>
      <c r="BC283" s="2" t="str">
        <f>IF(sum!A276="SA",sum!E276,"*")</f>
        <v>*</v>
      </c>
    </row>
    <row r="284" spans="2:55">
      <c r="B284" s="2" t="s">
        <v>186</v>
      </c>
      <c r="C284" s="2" t="s">
        <v>187</v>
      </c>
      <c r="D284" s="2">
        <v>2025</v>
      </c>
      <c r="J284" s="2" t="s">
        <v>186</v>
      </c>
      <c r="K284" s="2" t="s">
        <v>187</v>
      </c>
      <c r="L284" s="2">
        <v>2025</v>
      </c>
      <c r="M284" s="2" t="str">
        <f>IF(sum!A277="AT",sum!B277,"*")</f>
        <v>*</v>
      </c>
      <c r="N284" s="2"/>
      <c r="O284" s="2" t="str">
        <f>IF(sum!A277="AT",sum!E277,"*")</f>
        <v>*</v>
      </c>
      <c r="R284" s="2" t="s">
        <v>186</v>
      </c>
      <c r="S284" s="2" t="s">
        <v>187</v>
      </c>
      <c r="T284" s="2">
        <v>2025</v>
      </c>
      <c r="U284" s="2" t="str">
        <f>IF(sum!A277="BC",sum!B277,"*")</f>
        <v>R_ES-APP-DW_ELC1</v>
      </c>
      <c r="V284" s="2"/>
      <c r="W284" s="2">
        <f>IF(sum!A277="BC",sum!E277,"*")</f>
        <v>0.941750524983331</v>
      </c>
      <c r="Z284" s="2" t="s">
        <v>186</v>
      </c>
      <c r="AA284" s="2" t="s">
        <v>187</v>
      </c>
      <c r="AB284" s="2">
        <v>2025</v>
      </c>
      <c r="AC284" s="2" t="str">
        <f>IF(sum!A277="MA",sum!B277,"*")</f>
        <v>*</v>
      </c>
      <c r="AD284" s="2"/>
      <c r="AE284" s="2" t="str">
        <f>IF(sum!A277="MA",sum!E277,"*")</f>
        <v>*</v>
      </c>
      <c r="AH284" s="2" t="s">
        <v>186</v>
      </c>
      <c r="AI284" s="2" t="s">
        <v>187</v>
      </c>
      <c r="AJ284" s="2">
        <v>2025</v>
      </c>
      <c r="AK284" s="2" t="str">
        <f>IF(sum!A277="ON",sum!B277,"*")</f>
        <v>*</v>
      </c>
      <c r="AL284" s="2"/>
      <c r="AM284" s="2" t="str">
        <f>IF(sum!A277="ON",sum!E277,"*")</f>
        <v>*</v>
      </c>
      <c r="AP284" s="2" t="s">
        <v>186</v>
      </c>
      <c r="AQ284" s="2" t="s">
        <v>187</v>
      </c>
      <c r="AR284" s="2">
        <v>2025</v>
      </c>
      <c r="AS284" s="2" t="str">
        <f>IF(sum!A277="QU",sum!B277,"*")</f>
        <v>*</v>
      </c>
      <c r="AT284" s="2"/>
      <c r="AU284" s="2" t="str">
        <f>IF(sum!A277="QU",sum!E277,"*")</f>
        <v>*</v>
      </c>
      <c r="AX284" s="2" t="s">
        <v>186</v>
      </c>
      <c r="AY284" s="2" t="s">
        <v>187</v>
      </c>
      <c r="AZ284" s="2">
        <v>2025</v>
      </c>
      <c r="BA284" s="2" t="str">
        <f>IF(sum!A277="SA",sum!B277,"*")</f>
        <v>*</v>
      </c>
      <c r="BB284" s="2"/>
      <c r="BC284" s="2" t="str">
        <f>IF(sum!A277="SA",sum!E277,"*")</f>
        <v>*</v>
      </c>
    </row>
    <row r="285" spans="2:55">
      <c r="B285" s="4" t="s">
        <v>186</v>
      </c>
      <c r="C285" s="4" t="s">
        <v>187</v>
      </c>
      <c r="D285" s="4">
        <v>2025</v>
      </c>
      <c r="J285" s="4" t="s">
        <v>186</v>
      </c>
      <c r="K285" s="4" t="s">
        <v>187</v>
      </c>
      <c r="L285" s="4">
        <v>2025</v>
      </c>
      <c r="M285" s="2" t="str">
        <f>IF(sum!A278="AT",sum!B278,"*")</f>
        <v>*</v>
      </c>
      <c r="N285" s="2"/>
      <c r="O285" s="2" t="str">
        <f>IF(sum!A278="AT",sum!E278,"*")</f>
        <v>*</v>
      </c>
      <c r="R285" s="4" t="s">
        <v>186</v>
      </c>
      <c r="S285" s="4" t="s">
        <v>187</v>
      </c>
      <c r="T285" s="4">
        <v>2025</v>
      </c>
      <c r="U285" s="2" t="str">
        <f>IF(sum!A278="BC",sum!B278,"*")</f>
        <v>R_ES-APP-FR_ELC1</v>
      </c>
      <c r="V285" s="2"/>
      <c r="W285" s="2">
        <f>IF(sum!A278="BC",sum!E278,"*")</f>
        <v>0.138847833811645</v>
      </c>
      <c r="Z285" s="4" t="s">
        <v>186</v>
      </c>
      <c r="AA285" s="4" t="s">
        <v>187</v>
      </c>
      <c r="AB285" s="4">
        <v>2025</v>
      </c>
      <c r="AC285" s="2" t="str">
        <f>IF(sum!A278="MA",sum!B278,"*")</f>
        <v>*</v>
      </c>
      <c r="AD285" s="2"/>
      <c r="AE285" s="2" t="str">
        <f>IF(sum!A278="MA",sum!E278,"*")</f>
        <v>*</v>
      </c>
      <c r="AH285" s="4" t="s">
        <v>186</v>
      </c>
      <c r="AI285" s="4" t="s">
        <v>187</v>
      </c>
      <c r="AJ285" s="4">
        <v>2025</v>
      </c>
      <c r="AK285" s="2" t="str">
        <f>IF(sum!A278="ON",sum!B278,"*")</f>
        <v>*</v>
      </c>
      <c r="AL285" s="2"/>
      <c r="AM285" s="2" t="str">
        <f>IF(sum!A278="ON",sum!E278,"*")</f>
        <v>*</v>
      </c>
      <c r="AP285" s="4" t="s">
        <v>186</v>
      </c>
      <c r="AQ285" s="4" t="s">
        <v>187</v>
      </c>
      <c r="AR285" s="4">
        <v>2025</v>
      </c>
      <c r="AS285" s="2" t="str">
        <f>IF(sum!A278="QU",sum!B278,"*")</f>
        <v>*</v>
      </c>
      <c r="AT285" s="2"/>
      <c r="AU285" s="2" t="str">
        <f>IF(sum!A278="QU",sum!E278,"*")</f>
        <v>*</v>
      </c>
      <c r="AX285" s="4" t="s">
        <v>186</v>
      </c>
      <c r="AY285" s="4" t="s">
        <v>187</v>
      </c>
      <c r="AZ285" s="4">
        <v>2025</v>
      </c>
      <c r="BA285" s="2" t="str">
        <f>IF(sum!A278="SA",sum!B278,"*")</f>
        <v>*</v>
      </c>
      <c r="BB285" s="2"/>
      <c r="BC285" s="2" t="str">
        <f>IF(sum!A278="SA",sum!E278,"*")</f>
        <v>*</v>
      </c>
    </row>
    <row r="286" spans="2:55">
      <c r="B286" s="2" t="s">
        <v>186</v>
      </c>
      <c r="C286" s="2" t="s">
        <v>187</v>
      </c>
      <c r="D286" s="2">
        <v>2025</v>
      </c>
      <c r="J286" s="2" t="s">
        <v>186</v>
      </c>
      <c r="K286" s="2" t="s">
        <v>187</v>
      </c>
      <c r="L286" s="2">
        <v>2025</v>
      </c>
      <c r="M286" s="2" t="str">
        <f>IF(sum!A279="AT",sum!B279,"*")</f>
        <v>*</v>
      </c>
      <c r="N286" s="2"/>
      <c r="O286" s="2" t="str">
        <f>IF(sum!A279="AT",sum!E279,"*")</f>
        <v>*</v>
      </c>
      <c r="R286" s="2" t="s">
        <v>186</v>
      </c>
      <c r="S286" s="2" t="s">
        <v>187</v>
      </c>
      <c r="T286" s="2">
        <v>2025</v>
      </c>
      <c r="U286" s="2" t="str">
        <f>IF(sum!A279="BC",sum!B279,"*")</f>
        <v>R_ES-APP-OTH_ELC1</v>
      </c>
      <c r="V286" s="2"/>
      <c r="W286" s="2">
        <f>IF(sum!A279="BC",sum!E279,"*")</f>
        <v>2.38691787516532</v>
      </c>
      <c r="Z286" s="2" t="s">
        <v>186</v>
      </c>
      <c r="AA286" s="2" t="s">
        <v>187</v>
      </c>
      <c r="AB286" s="2">
        <v>2025</v>
      </c>
      <c r="AC286" s="2" t="str">
        <f>IF(sum!A279="MA",sum!B279,"*")</f>
        <v>*</v>
      </c>
      <c r="AD286" s="2"/>
      <c r="AE286" s="2" t="str">
        <f>IF(sum!A279="MA",sum!E279,"*")</f>
        <v>*</v>
      </c>
      <c r="AH286" s="2" t="s">
        <v>186</v>
      </c>
      <c r="AI286" s="2" t="s">
        <v>187</v>
      </c>
      <c r="AJ286" s="2">
        <v>2025</v>
      </c>
      <c r="AK286" s="2" t="str">
        <f>IF(sum!A279="ON",sum!B279,"*")</f>
        <v>*</v>
      </c>
      <c r="AL286" s="2"/>
      <c r="AM286" s="2" t="str">
        <f>IF(sum!A279="ON",sum!E279,"*")</f>
        <v>*</v>
      </c>
      <c r="AP286" s="2" t="s">
        <v>186</v>
      </c>
      <c r="AQ286" s="2" t="s">
        <v>187</v>
      </c>
      <c r="AR286" s="2">
        <v>2025</v>
      </c>
      <c r="AS286" s="2" t="str">
        <f>IF(sum!A279="QU",sum!B279,"*")</f>
        <v>*</v>
      </c>
      <c r="AT286" s="2"/>
      <c r="AU286" s="2" t="str">
        <f>IF(sum!A279="QU",sum!E279,"*")</f>
        <v>*</v>
      </c>
      <c r="AX286" s="2" t="s">
        <v>186</v>
      </c>
      <c r="AY286" s="2" t="s">
        <v>187</v>
      </c>
      <c r="AZ286" s="2">
        <v>2025</v>
      </c>
      <c r="BA286" s="2" t="str">
        <f>IF(sum!A279="SA",sum!B279,"*")</f>
        <v>*</v>
      </c>
      <c r="BB286" s="2"/>
      <c r="BC286" s="2" t="str">
        <f>IF(sum!A279="SA",sum!E279,"*")</f>
        <v>*</v>
      </c>
    </row>
    <row r="287" spans="2:55">
      <c r="B287" s="2" t="s">
        <v>186</v>
      </c>
      <c r="C287" s="2" t="s">
        <v>187</v>
      </c>
      <c r="D287" s="2">
        <v>2025</v>
      </c>
      <c r="J287" s="2" t="s">
        <v>186</v>
      </c>
      <c r="K287" s="2" t="s">
        <v>187</v>
      </c>
      <c r="L287" s="2">
        <v>2025</v>
      </c>
      <c r="M287" s="2" t="str">
        <f>IF(sum!A280="AT",sum!B280,"*")</f>
        <v>*</v>
      </c>
      <c r="N287" s="2"/>
      <c r="O287" s="2" t="str">
        <f>IF(sum!A280="AT",sum!E280,"*")</f>
        <v>*</v>
      </c>
      <c r="R287" s="2" t="s">
        <v>186</v>
      </c>
      <c r="S287" s="2" t="s">
        <v>187</v>
      </c>
      <c r="T287" s="2">
        <v>2025</v>
      </c>
      <c r="U287" s="2" t="str">
        <f>IF(sum!A280="BC",sum!B280,"*")</f>
        <v>R_ES-APP-RA_ELC1</v>
      </c>
      <c r="V287" s="2"/>
      <c r="W287" s="2">
        <f>IF(sum!A280="BC",sum!E280,"*")</f>
        <v>1.59909775752155</v>
      </c>
      <c r="Z287" s="2" t="s">
        <v>186</v>
      </c>
      <c r="AA287" s="2" t="s">
        <v>187</v>
      </c>
      <c r="AB287" s="2">
        <v>2025</v>
      </c>
      <c r="AC287" s="2" t="str">
        <f>IF(sum!A280="MA",sum!B280,"*")</f>
        <v>*</v>
      </c>
      <c r="AD287" s="2"/>
      <c r="AE287" s="2" t="str">
        <f>IF(sum!A280="MA",sum!E280,"*")</f>
        <v>*</v>
      </c>
      <c r="AH287" s="2" t="s">
        <v>186</v>
      </c>
      <c r="AI287" s="2" t="s">
        <v>187</v>
      </c>
      <c r="AJ287" s="2">
        <v>2025</v>
      </c>
      <c r="AK287" s="2" t="str">
        <f>IF(sum!A280="ON",sum!B280,"*")</f>
        <v>*</v>
      </c>
      <c r="AL287" s="2"/>
      <c r="AM287" s="2" t="str">
        <f>IF(sum!A280="ON",sum!E280,"*")</f>
        <v>*</v>
      </c>
      <c r="AP287" s="4" t="s">
        <v>186</v>
      </c>
      <c r="AQ287" s="4" t="s">
        <v>187</v>
      </c>
      <c r="AR287" s="4">
        <v>2025</v>
      </c>
      <c r="AS287" s="2" t="str">
        <f>IF(sum!A280="QU",sum!B280,"*")</f>
        <v>*</v>
      </c>
      <c r="AT287" s="2"/>
      <c r="AU287" s="2" t="str">
        <f>IF(sum!A280="QU",sum!E280,"*")</f>
        <v>*</v>
      </c>
      <c r="AX287" s="2" t="s">
        <v>186</v>
      </c>
      <c r="AY287" s="2" t="s">
        <v>187</v>
      </c>
      <c r="AZ287" s="2">
        <v>2025</v>
      </c>
      <c r="BA287" s="2" t="str">
        <f>IF(sum!A280="SA",sum!B280,"*")</f>
        <v>*</v>
      </c>
      <c r="BB287" s="2"/>
      <c r="BC287" s="2" t="str">
        <f>IF(sum!A280="SA",sum!E280,"*")</f>
        <v>*</v>
      </c>
    </row>
    <row r="288" spans="2:55">
      <c r="B288" s="4" t="s">
        <v>186</v>
      </c>
      <c r="C288" s="4" t="s">
        <v>187</v>
      </c>
      <c r="D288" s="4">
        <v>2025</v>
      </c>
      <c r="J288" s="4" t="s">
        <v>186</v>
      </c>
      <c r="K288" s="4" t="s">
        <v>187</v>
      </c>
      <c r="L288" s="4">
        <v>2025</v>
      </c>
      <c r="M288" s="2" t="str">
        <f>IF(sum!A281="AT",sum!B281,"*")</f>
        <v>*</v>
      </c>
      <c r="N288" s="2"/>
      <c r="O288" s="2" t="str">
        <f>IF(sum!A281="AT",sum!E281,"*")</f>
        <v>*</v>
      </c>
      <c r="R288" s="4" t="s">
        <v>186</v>
      </c>
      <c r="S288" s="4" t="s">
        <v>187</v>
      </c>
      <c r="T288" s="4">
        <v>2025</v>
      </c>
      <c r="U288" s="2" t="str">
        <f>IF(sum!A281="BC",sum!B281,"*")</f>
        <v>R_ES-APP-RE_ELC1</v>
      </c>
      <c r="V288" s="2"/>
      <c r="W288" s="2">
        <f>IF(sum!A281="BC",sum!E281,"*")</f>
        <v>0.507671375799927</v>
      </c>
      <c r="Z288" s="4" t="s">
        <v>186</v>
      </c>
      <c r="AA288" s="4" t="s">
        <v>187</v>
      </c>
      <c r="AB288" s="4">
        <v>2025</v>
      </c>
      <c r="AC288" s="2" t="str">
        <f>IF(sum!A281="MA",sum!B281,"*")</f>
        <v>*</v>
      </c>
      <c r="AD288" s="2"/>
      <c r="AE288" s="2" t="str">
        <f>IF(sum!A281="MA",sum!E281,"*")</f>
        <v>*</v>
      </c>
      <c r="AH288" s="4" t="s">
        <v>186</v>
      </c>
      <c r="AI288" s="4" t="s">
        <v>187</v>
      </c>
      <c r="AJ288" s="4">
        <v>2025</v>
      </c>
      <c r="AK288" s="2" t="str">
        <f>IF(sum!A281="ON",sum!B281,"*")</f>
        <v>*</v>
      </c>
      <c r="AL288" s="2"/>
      <c r="AM288" s="2" t="str">
        <f>IF(sum!A281="ON",sum!E281,"*")</f>
        <v>*</v>
      </c>
      <c r="AP288" s="2" t="s">
        <v>186</v>
      </c>
      <c r="AQ288" s="2" t="s">
        <v>187</v>
      </c>
      <c r="AR288" s="2">
        <v>2025</v>
      </c>
      <c r="AS288" s="2" t="str">
        <f>IF(sum!A281="QU",sum!B281,"*")</f>
        <v>*</v>
      </c>
      <c r="AT288" s="2"/>
      <c r="AU288" s="2" t="str">
        <f>IF(sum!A281="QU",sum!E281,"*")</f>
        <v>*</v>
      </c>
      <c r="AX288" s="4" t="s">
        <v>186</v>
      </c>
      <c r="AY288" s="4" t="s">
        <v>187</v>
      </c>
      <c r="AZ288" s="4">
        <v>2025</v>
      </c>
      <c r="BA288" s="2" t="str">
        <f>IF(sum!A281="SA",sum!B281,"*")</f>
        <v>*</v>
      </c>
      <c r="BB288" s="2"/>
      <c r="BC288" s="2" t="str">
        <f>IF(sum!A281="SA",sum!E281,"*")</f>
        <v>*</v>
      </c>
    </row>
    <row r="289" spans="2:55">
      <c r="B289" s="2" t="s">
        <v>186</v>
      </c>
      <c r="C289" s="2" t="s">
        <v>187</v>
      </c>
      <c r="D289" s="2">
        <v>2025</v>
      </c>
      <c r="J289" s="2" t="s">
        <v>186</v>
      </c>
      <c r="K289" s="2" t="s">
        <v>187</v>
      </c>
      <c r="L289" s="2">
        <v>2025</v>
      </c>
      <c r="M289" s="2" t="str">
        <f>IF(sum!A282="AT",sum!B282,"*")</f>
        <v>*</v>
      </c>
      <c r="N289" s="2"/>
      <c r="O289" s="2" t="str">
        <f>IF(sum!A282="AT",sum!E282,"*")</f>
        <v>*</v>
      </c>
      <c r="R289" s="2" t="s">
        <v>186</v>
      </c>
      <c r="S289" s="2" t="s">
        <v>187</v>
      </c>
      <c r="T289" s="2">
        <v>2025</v>
      </c>
      <c r="U289" s="2" t="str">
        <f>IF(sum!A282="BC",sum!B282,"*")</f>
        <v>R_ES-LI_ELC1</v>
      </c>
      <c r="V289" s="2"/>
      <c r="W289" s="2">
        <f>IF(sum!A282="BC",sum!E282,"*")</f>
        <v>4.03930162323261</v>
      </c>
      <c r="Z289" s="2" t="s">
        <v>186</v>
      </c>
      <c r="AA289" s="2" t="s">
        <v>187</v>
      </c>
      <c r="AB289" s="2">
        <v>2025</v>
      </c>
      <c r="AC289" s="2" t="str">
        <f>IF(sum!A282="MA",sum!B282,"*")</f>
        <v>*</v>
      </c>
      <c r="AD289" s="2"/>
      <c r="AE289" s="2" t="str">
        <f>IF(sum!A282="MA",sum!E282,"*")</f>
        <v>*</v>
      </c>
      <c r="AH289" s="2" t="s">
        <v>186</v>
      </c>
      <c r="AI289" s="2" t="s">
        <v>187</v>
      </c>
      <c r="AJ289" s="2">
        <v>2025</v>
      </c>
      <c r="AK289" s="2" t="str">
        <f>IF(sum!A282="ON",sum!B282,"*")</f>
        <v>*</v>
      </c>
      <c r="AL289" s="2"/>
      <c r="AM289" s="2" t="str">
        <f>IF(sum!A282="ON",sum!E282,"*")</f>
        <v>*</v>
      </c>
      <c r="AP289" s="4" t="s">
        <v>186</v>
      </c>
      <c r="AQ289" s="4" t="s">
        <v>187</v>
      </c>
      <c r="AR289" s="4">
        <v>2025</v>
      </c>
      <c r="AS289" s="2" t="str">
        <f>IF(sum!A282="QU",sum!B282,"*")</f>
        <v>*</v>
      </c>
      <c r="AT289" s="2"/>
      <c r="AU289" s="2" t="str">
        <f>IF(sum!A282="QU",sum!E282,"*")</f>
        <v>*</v>
      </c>
      <c r="AX289" s="2" t="s">
        <v>186</v>
      </c>
      <c r="AY289" s="2" t="s">
        <v>187</v>
      </c>
      <c r="AZ289" s="2">
        <v>2025</v>
      </c>
      <c r="BA289" s="2" t="str">
        <f>IF(sum!A282="SA",sum!B282,"*")</f>
        <v>*</v>
      </c>
      <c r="BB289" s="2"/>
      <c r="BC289" s="2" t="str">
        <f>IF(sum!A282="SA",sum!E282,"*")</f>
        <v>*</v>
      </c>
    </row>
    <row r="290" spans="2:55">
      <c r="B290" s="2" t="s">
        <v>186</v>
      </c>
      <c r="C290" s="2" t="s">
        <v>187</v>
      </c>
      <c r="D290" s="2">
        <v>2025</v>
      </c>
      <c r="J290" s="2" t="s">
        <v>186</v>
      </c>
      <c r="K290" s="2" t="s">
        <v>187</v>
      </c>
      <c r="L290" s="2">
        <v>2025</v>
      </c>
      <c r="M290" s="2" t="str">
        <f>IF(sum!A283="AT",sum!B283,"*")</f>
        <v>*</v>
      </c>
      <c r="N290" s="2"/>
      <c r="O290" s="2" t="str">
        <f>IF(sum!A283="AT",sum!E283,"*")</f>
        <v>*</v>
      </c>
      <c r="R290" s="2" t="s">
        <v>186</v>
      </c>
      <c r="S290" s="2" t="s">
        <v>187</v>
      </c>
      <c r="T290" s="2">
        <v>2025</v>
      </c>
      <c r="U290" s="2" t="str">
        <f>IF(sum!A283="BC",sum!B283,"*")</f>
        <v>R_ES-SC-AP_ELC1_ROOM_CENTRAL</v>
      </c>
      <c r="V290" s="2"/>
      <c r="W290" s="2">
        <f>IF(sum!A283="BC",sum!E283,"*")</f>
        <v>0.101080095666167</v>
      </c>
      <c r="Z290" s="2" t="s">
        <v>186</v>
      </c>
      <c r="AA290" s="2" t="s">
        <v>187</v>
      </c>
      <c r="AB290" s="2">
        <v>2025</v>
      </c>
      <c r="AC290" s="2" t="str">
        <f>IF(sum!A283="MA",sum!B283,"*")</f>
        <v>*</v>
      </c>
      <c r="AD290" s="2"/>
      <c r="AE290" s="2" t="str">
        <f>IF(sum!A283="MA",sum!E283,"*")</f>
        <v>*</v>
      </c>
      <c r="AH290" s="2" t="s">
        <v>186</v>
      </c>
      <c r="AI290" s="2" t="s">
        <v>187</v>
      </c>
      <c r="AJ290" s="2">
        <v>2025</v>
      </c>
      <c r="AK290" s="2" t="str">
        <f>IF(sum!A283="ON",sum!B283,"*")</f>
        <v>*</v>
      </c>
      <c r="AL290" s="2"/>
      <c r="AM290" s="2" t="str">
        <f>IF(sum!A283="ON",sum!E283,"*")</f>
        <v>*</v>
      </c>
      <c r="AP290" s="2" t="s">
        <v>186</v>
      </c>
      <c r="AQ290" s="2" t="s">
        <v>187</v>
      </c>
      <c r="AR290" s="2">
        <v>2025</v>
      </c>
      <c r="AS290" s="2" t="str">
        <f>IF(sum!A283="QU",sum!B283,"*")</f>
        <v>*</v>
      </c>
      <c r="AT290" s="2"/>
      <c r="AU290" s="2" t="str">
        <f>IF(sum!A283="QU",sum!E283,"*")</f>
        <v>*</v>
      </c>
      <c r="AX290" s="2" t="s">
        <v>186</v>
      </c>
      <c r="AY290" s="2" t="s">
        <v>187</v>
      </c>
      <c r="AZ290" s="2">
        <v>2025</v>
      </c>
      <c r="BA290" s="2" t="str">
        <f>IF(sum!A283="SA",sum!B283,"*")</f>
        <v>*</v>
      </c>
      <c r="BB290" s="2"/>
      <c r="BC290" s="2" t="str">
        <f>IF(sum!A283="SA",sum!E283,"*")</f>
        <v>*</v>
      </c>
    </row>
    <row r="291" spans="2:55">
      <c r="B291" s="4" t="s">
        <v>186</v>
      </c>
      <c r="C291" s="4" t="s">
        <v>187</v>
      </c>
      <c r="D291" s="4">
        <v>2025</v>
      </c>
      <c r="J291" s="4" t="s">
        <v>186</v>
      </c>
      <c r="K291" s="4" t="s">
        <v>187</v>
      </c>
      <c r="L291" s="4">
        <v>2025</v>
      </c>
      <c r="M291" s="2" t="str">
        <f>IF(sum!A284="AT",sum!B284,"*")</f>
        <v>*</v>
      </c>
      <c r="N291" s="2"/>
      <c r="O291" s="2" t="str">
        <f>IF(sum!A284="AT",sum!E284,"*")</f>
        <v>*</v>
      </c>
      <c r="R291" s="4" t="s">
        <v>186</v>
      </c>
      <c r="S291" s="4" t="s">
        <v>187</v>
      </c>
      <c r="T291" s="4">
        <v>2025</v>
      </c>
      <c r="U291" s="2" t="str">
        <f>IF(sum!A284="BC",sum!B284,"*")</f>
        <v>R_ES-SC-MOB_ELC1_ROOM_CENTRAL</v>
      </c>
      <c r="V291" s="2"/>
      <c r="W291" s="2">
        <f>IF(sum!A284="BC",sum!E284,"*")</f>
        <v>0.00998311901271222</v>
      </c>
      <c r="Z291" s="4" t="s">
        <v>186</v>
      </c>
      <c r="AA291" s="4" t="s">
        <v>187</v>
      </c>
      <c r="AB291" s="4">
        <v>2025</v>
      </c>
      <c r="AC291" s="2" t="str">
        <f>IF(sum!A284="MA",sum!B284,"*")</f>
        <v>*</v>
      </c>
      <c r="AD291" s="2"/>
      <c r="AE291" s="2" t="str">
        <f>IF(sum!A284="MA",sum!E284,"*")</f>
        <v>*</v>
      </c>
      <c r="AH291" s="4" t="s">
        <v>186</v>
      </c>
      <c r="AI291" s="4" t="s">
        <v>187</v>
      </c>
      <c r="AJ291" s="4">
        <v>2025</v>
      </c>
      <c r="AK291" s="2" t="str">
        <f>IF(sum!A284="ON",sum!B284,"*")</f>
        <v>*</v>
      </c>
      <c r="AL291" s="2"/>
      <c r="AM291" s="2" t="str">
        <f>IF(sum!A284="ON",sum!E284,"*")</f>
        <v>*</v>
      </c>
      <c r="AP291" s="4" t="s">
        <v>186</v>
      </c>
      <c r="AQ291" s="4" t="s">
        <v>187</v>
      </c>
      <c r="AR291" s="4">
        <v>2025</v>
      </c>
      <c r="AS291" s="2" t="str">
        <f>IF(sum!A284="QU",sum!B284,"*")</f>
        <v>*</v>
      </c>
      <c r="AT291" s="2"/>
      <c r="AU291" s="2" t="str">
        <f>IF(sum!A284="QU",sum!E284,"*")</f>
        <v>*</v>
      </c>
      <c r="AX291" s="4" t="s">
        <v>186</v>
      </c>
      <c r="AY291" s="4" t="s">
        <v>187</v>
      </c>
      <c r="AZ291" s="4">
        <v>2025</v>
      </c>
      <c r="BA291" s="2" t="str">
        <f>IF(sum!A284="SA",sum!B284,"*")</f>
        <v>*</v>
      </c>
      <c r="BB291" s="2"/>
      <c r="BC291" s="2" t="str">
        <f>IF(sum!A284="SA",sum!E284,"*")</f>
        <v>*</v>
      </c>
    </row>
    <row r="292" spans="2:55">
      <c r="B292" s="2" t="s">
        <v>186</v>
      </c>
      <c r="C292" s="2" t="s">
        <v>187</v>
      </c>
      <c r="D292" s="2">
        <v>2025</v>
      </c>
      <c r="J292" s="2" t="s">
        <v>186</v>
      </c>
      <c r="K292" s="2" t="s">
        <v>187</v>
      </c>
      <c r="L292" s="2">
        <v>2025</v>
      </c>
      <c r="M292" s="2" t="str">
        <f>IF(sum!A285="AT",sum!B285,"*")</f>
        <v>*</v>
      </c>
      <c r="N292" s="2"/>
      <c r="O292" s="2" t="str">
        <f>IF(sum!A285="AT",sum!E285,"*")</f>
        <v>*</v>
      </c>
      <c r="R292" s="2" t="s">
        <v>186</v>
      </c>
      <c r="S292" s="2" t="s">
        <v>187</v>
      </c>
      <c r="T292" s="2">
        <v>2025</v>
      </c>
      <c r="U292" s="2" t="str">
        <f>IF(sum!A285="BC",sum!B285,"*")</f>
        <v>R_ES-SC-SA_ELC1_ROOM_CENTRAL</v>
      </c>
      <c r="V292" s="2"/>
      <c r="W292" s="2">
        <f>IF(sum!A285="BC",sum!E285,"*")</f>
        <v>0.0345415414845103</v>
      </c>
      <c r="Z292" s="2" t="s">
        <v>186</v>
      </c>
      <c r="AA292" s="2" t="s">
        <v>187</v>
      </c>
      <c r="AB292" s="2">
        <v>2025</v>
      </c>
      <c r="AC292" s="2" t="str">
        <f>IF(sum!A285="MA",sum!B285,"*")</f>
        <v>*</v>
      </c>
      <c r="AD292" s="2"/>
      <c r="AE292" s="2" t="str">
        <f>IF(sum!A285="MA",sum!E285,"*")</f>
        <v>*</v>
      </c>
      <c r="AH292" s="2" t="s">
        <v>186</v>
      </c>
      <c r="AI292" s="2" t="s">
        <v>187</v>
      </c>
      <c r="AJ292" s="2">
        <v>2025</v>
      </c>
      <c r="AK292" s="2" t="str">
        <f>IF(sum!A285="ON",sum!B285,"*")</f>
        <v>*</v>
      </c>
      <c r="AL292" s="2"/>
      <c r="AM292" s="2" t="str">
        <f>IF(sum!A285="ON",sum!E285,"*")</f>
        <v>*</v>
      </c>
      <c r="AP292" s="2" t="s">
        <v>186</v>
      </c>
      <c r="AQ292" s="2" t="s">
        <v>187</v>
      </c>
      <c r="AR292" s="2">
        <v>2025</v>
      </c>
      <c r="AS292" s="2" t="str">
        <f>IF(sum!A285="QU",sum!B285,"*")</f>
        <v>*</v>
      </c>
      <c r="AT292" s="2"/>
      <c r="AU292" s="2" t="str">
        <f>IF(sum!A285="QU",sum!E285,"*")</f>
        <v>*</v>
      </c>
      <c r="AX292" s="2" t="s">
        <v>186</v>
      </c>
      <c r="AY292" s="2" t="s">
        <v>187</v>
      </c>
      <c r="AZ292" s="2">
        <v>2025</v>
      </c>
      <c r="BA292" s="2" t="str">
        <f>IF(sum!A285="SA",sum!B285,"*")</f>
        <v>*</v>
      </c>
      <c r="BB292" s="2"/>
      <c r="BC292" s="2" t="str">
        <f>IF(sum!A285="SA",sum!E285,"*")</f>
        <v>*</v>
      </c>
    </row>
    <row r="293" spans="2:55">
      <c r="B293" s="2" t="s">
        <v>186</v>
      </c>
      <c r="C293" s="2" t="s">
        <v>187</v>
      </c>
      <c r="D293" s="2">
        <v>2025</v>
      </c>
      <c r="J293" s="2" t="s">
        <v>186</v>
      </c>
      <c r="K293" s="2" t="s">
        <v>187</v>
      </c>
      <c r="L293" s="2">
        <v>2025</v>
      </c>
      <c r="M293" s="2" t="str">
        <f>IF(sum!A286="AT",sum!B286,"*")</f>
        <v>*</v>
      </c>
      <c r="N293" s="2"/>
      <c r="O293" s="2" t="str">
        <f>IF(sum!A286="AT",sum!E286,"*")</f>
        <v>*</v>
      </c>
      <c r="R293" s="2" t="s">
        <v>186</v>
      </c>
      <c r="S293" s="2" t="s">
        <v>187</v>
      </c>
      <c r="T293" s="2">
        <v>2025</v>
      </c>
      <c r="U293" s="2" t="str">
        <f>IF(sum!A286="BC",sum!B286,"*")</f>
        <v>R_ES-SC-SD_ELC1_ROOM_CENTRAL</v>
      </c>
      <c r="V293" s="2"/>
      <c r="W293" s="2">
        <f>IF(sum!A286="BC",sum!E286,"*")</f>
        <v>0.130765980190216</v>
      </c>
      <c r="Z293" s="2" t="s">
        <v>186</v>
      </c>
      <c r="AA293" s="2" t="s">
        <v>187</v>
      </c>
      <c r="AB293" s="2">
        <v>2025</v>
      </c>
      <c r="AC293" s="2" t="str">
        <f>IF(sum!A286="MA",sum!B286,"*")</f>
        <v>*</v>
      </c>
      <c r="AD293" s="2"/>
      <c r="AE293" s="2" t="str">
        <f>IF(sum!A286="MA",sum!E286,"*")</f>
        <v>*</v>
      </c>
      <c r="AH293" s="2" t="s">
        <v>186</v>
      </c>
      <c r="AI293" s="2" t="s">
        <v>187</v>
      </c>
      <c r="AJ293" s="2">
        <v>2025</v>
      </c>
      <c r="AK293" s="2" t="str">
        <f>IF(sum!A286="ON",sum!B286,"*")</f>
        <v>*</v>
      </c>
      <c r="AL293" s="2"/>
      <c r="AM293" s="2" t="str">
        <f>IF(sum!A286="ON",sum!E286,"*")</f>
        <v>*</v>
      </c>
      <c r="AP293" s="4" t="s">
        <v>186</v>
      </c>
      <c r="AQ293" s="4" t="s">
        <v>187</v>
      </c>
      <c r="AR293" s="4">
        <v>2025</v>
      </c>
      <c r="AS293" s="2" t="str">
        <f>IF(sum!A286="QU",sum!B286,"*")</f>
        <v>*</v>
      </c>
      <c r="AT293" s="2"/>
      <c r="AU293" s="2" t="str">
        <f>IF(sum!A286="QU",sum!E286,"*")</f>
        <v>*</v>
      </c>
      <c r="AX293" s="2" t="s">
        <v>186</v>
      </c>
      <c r="AY293" s="2" t="s">
        <v>187</v>
      </c>
      <c r="AZ293" s="2">
        <v>2025</v>
      </c>
      <c r="BA293" s="2" t="str">
        <f>IF(sum!A286="SA",sum!B286,"*")</f>
        <v>*</v>
      </c>
      <c r="BB293" s="2"/>
      <c r="BC293" s="2" t="str">
        <f>IF(sum!A286="SA",sum!E286,"*")</f>
        <v>*</v>
      </c>
    </row>
    <row r="294" spans="2:55">
      <c r="B294" s="4" t="s">
        <v>186</v>
      </c>
      <c r="C294" s="4" t="s">
        <v>187</v>
      </c>
      <c r="D294" s="4">
        <v>2025</v>
      </c>
      <c r="J294" s="4" t="s">
        <v>186</v>
      </c>
      <c r="K294" s="4" t="s">
        <v>187</v>
      </c>
      <c r="L294" s="4">
        <v>2025</v>
      </c>
      <c r="M294" s="2" t="str">
        <f>IF(sum!A287="AT",sum!B287,"*")</f>
        <v>*</v>
      </c>
      <c r="N294" s="2"/>
      <c r="O294" s="2" t="str">
        <f>IF(sum!A287="AT",sum!E287,"*")</f>
        <v>*</v>
      </c>
      <c r="R294" s="4" t="s">
        <v>186</v>
      </c>
      <c r="S294" s="4" t="s">
        <v>187</v>
      </c>
      <c r="T294" s="4">
        <v>2025</v>
      </c>
      <c r="U294" s="2" t="str">
        <f>IF(sum!A287="BC",sum!B287,"*")</f>
        <v>R_ES-SH-AP_ELC1</v>
      </c>
      <c r="V294" s="2"/>
      <c r="W294" s="2">
        <f>IF(sum!A287="BC",sum!E287,"*")</f>
        <v>0</v>
      </c>
      <c r="Z294" s="4" t="s">
        <v>186</v>
      </c>
      <c r="AA294" s="4" t="s">
        <v>187</v>
      </c>
      <c r="AB294" s="4">
        <v>2025</v>
      </c>
      <c r="AC294" s="2" t="str">
        <f>IF(sum!A287="MA",sum!B287,"*")</f>
        <v>*</v>
      </c>
      <c r="AD294" s="2"/>
      <c r="AE294" s="2" t="str">
        <f>IF(sum!A287="MA",sum!E287,"*")</f>
        <v>*</v>
      </c>
      <c r="AH294" s="4" t="s">
        <v>186</v>
      </c>
      <c r="AI294" s="4" t="s">
        <v>187</v>
      </c>
      <c r="AJ294" s="4">
        <v>2025</v>
      </c>
      <c r="AK294" s="2" t="str">
        <f>IF(sum!A287="ON",sum!B287,"*")</f>
        <v>*</v>
      </c>
      <c r="AL294" s="2"/>
      <c r="AM294" s="2" t="str">
        <f>IF(sum!A287="ON",sum!E287,"*")</f>
        <v>*</v>
      </c>
      <c r="AP294" s="2" t="s">
        <v>186</v>
      </c>
      <c r="AQ294" s="2" t="s">
        <v>187</v>
      </c>
      <c r="AR294" s="2">
        <v>2025</v>
      </c>
      <c r="AS294" s="2" t="str">
        <f>IF(sum!A287="QU",sum!B287,"*")</f>
        <v>*</v>
      </c>
      <c r="AT294" s="2"/>
      <c r="AU294" s="2" t="str">
        <f>IF(sum!A287="QU",sum!E287,"*")</f>
        <v>*</v>
      </c>
      <c r="AX294" s="4" t="s">
        <v>186</v>
      </c>
      <c r="AY294" s="4" t="s">
        <v>187</v>
      </c>
      <c r="AZ294" s="4">
        <v>2025</v>
      </c>
      <c r="BA294" s="2" t="str">
        <f>IF(sum!A287="SA",sum!B287,"*")</f>
        <v>*</v>
      </c>
      <c r="BB294" s="2"/>
      <c r="BC294" s="2" t="str">
        <f>IF(sum!A287="SA",sum!E287,"*")</f>
        <v>*</v>
      </c>
    </row>
    <row r="295" spans="2:55">
      <c r="B295" s="2" t="s">
        <v>186</v>
      </c>
      <c r="C295" s="2" t="s">
        <v>187</v>
      </c>
      <c r="D295" s="2">
        <v>2025</v>
      </c>
      <c r="J295" s="2" t="s">
        <v>186</v>
      </c>
      <c r="K295" s="2" t="s">
        <v>187</v>
      </c>
      <c r="L295" s="2">
        <v>2025</v>
      </c>
      <c r="M295" s="2" t="str">
        <f>IF(sum!A288="AT",sum!B288,"*")</f>
        <v>*</v>
      </c>
      <c r="N295" s="2"/>
      <c r="O295" s="2" t="str">
        <f>IF(sum!A288="AT",sum!E288,"*")</f>
        <v>*</v>
      </c>
      <c r="R295" s="2" t="s">
        <v>186</v>
      </c>
      <c r="S295" s="2" t="s">
        <v>187</v>
      </c>
      <c r="T295" s="2">
        <v>2025</v>
      </c>
      <c r="U295" s="2" t="str">
        <f>IF(sum!A288="BC",sum!B288,"*")</f>
        <v>R_ES-SH-AP_HET1</v>
      </c>
      <c r="V295" s="2"/>
      <c r="W295" s="2">
        <f>IF(sum!A288="BC",sum!E288,"*")</f>
        <v>0.318947382231182</v>
      </c>
      <c r="Z295" s="2" t="s">
        <v>186</v>
      </c>
      <c r="AA295" s="2" t="s">
        <v>187</v>
      </c>
      <c r="AB295" s="2">
        <v>2025</v>
      </c>
      <c r="AC295" s="2" t="str">
        <f>IF(sum!A288="MA",sum!B288,"*")</f>
        <v>*</v>
      </c>
      <c r="AD295" s="2"/>
      <c r="AE295" s="2" t="str">
        <f>IF(sum!A288="MA",sum!E288,"*")</f>
        <v>*</v>
      </c>
      <c r="AH295" s="2" t="s">
        <v>186</v>
      </c>
      <c r="AI295" s="2" t="s">
        <v>187</v>
      </c>
      <c r="AJ295" s="2">
        <v>2025</v>
      </c>
      <c r="AK295" s="2" t="str">
        <f>IF(sum!A288="ON",sum!B288,"*")</f>
        <v>*</v>
      </c>
      <c r="AL295" s="2"/>
      <c r="AM295" s="2" t="str">
        <f>IF(sum!A288="ON",sum!E288,"*")</f>
        <v>*</v>
      </c>
      <c r="AP295" s="4" t="s">
        <v>186</v>
      </c>
      <c r="AQ295" s="4" t="s">
        <v>187</v>
      </c>
      <c r="AR295" s="4">
        <v>2025</v>
      </c>
      <c r="AS295" s="2" t="str">
        <f>IF(sum!A288="QU",sum!B288,"*")</f>
        <v>*</v>
      </c>
      <c r="AT295" s="2"/>
      <c r="AU295" s="2" t="str">
        <f>IF(sum!A288="QU",sum!E288,"*")</f>
        <v>*</v>
      </c>
      <c r="AX295" s="2" t="s">
        <v>186</v>
      </c>
      <c r="AY295" s="2" t="s">
        <v>187</v>
      </c>
      <c r="AZ295" s="2">
        <v>2025</v>
      </c>
      <c r="BA295" s="2" t="str">
        <f>IF(sum!A288="SA",sum!B288,"*")</f>
        <v>*</v>
      </c>
      <c r="BB295" s="2"/>
      <c r="BC295" s="2" t="str">
        <f>IF(sum!A288="SA",sum!E288,"*")</f>
        <v>*</v>
      </c>
    </row>
    <row r="296" spans="2:55">
      <c r="B296" s="2" t="s">
        <v>186</v>
      </c>
      <c r="C296" s="2" t="s">
        <v>187</v>
      </c>
      <c r="D296" s="2">
        <v>2025</v>
      </c>
      <c r="J296" s="2" t="s">
        <v>186</v>
      </c>
      <c r="K296" s="2" t="s">
        <v>187</v>
      </c>
      <c r="L296" s="2">
        <v>2025</v>
      </c>
      <c r="M296" s="2" t="str">
        <f>IF(sum!A289="AT",sum!B289,"*")</f>
        <v>*</v>
      </c>
      <c r="N296" s="2"/>
      <c r="O296" s="2" t="str">
        <f>IF(sum!A289="AT",sum!E289,"*")</f>
        <v>*</v>
      </c>
      <c r="R296" s="2" t="s">
        <v>186</v>
      </c>
      <c r="S296" s="2" t="s">
        <v>187</v>
      </c>
      <c r="T296" s="2">
        <v>2025</v>
      </c>
      <c r="U296" s="2" t="str">
        <f>IF(sum!A289="BC",sum!B289,"*")</f>
        <v>R_ES-SH-MOB_ELC1</v>
      </c>
      <c r="V296" s="2"/>
      <c r="W296" s="2">
        <f>IF(sum!A289="BC",sum!E289,"*")</f>
        <v>0</v>
      </c>
      <c r="Z296" s="2" t="s">
        <v>186</v>
      </c>
      <c r="AA296" s="2" t="s">
        <v>187</v>
      </c>
      <c r="AB296" s="2">
        <v>2025</v>
      </c>
      <c r="AC296" s="2" t="str">
        <f>IF(sum!A289="MA",sum!B289,"*")</f>
        <v>*</v>
      </c>
      <c r="AD296" s="2"/>
      <c r="AE296" s="2" t="str">
        <f>IF(sum!A289="MA",sum!E289,"*")</f>
        <v>*</v>
      </c>
      <c r="AH296" s="2" t="s">
        <v>186</v>
      </c>
      <c r="AI296" s="2" t="s">
        <v>187</v>
      </c>
      <c r="AJ296" s="2">
        <v>2025</v>
      </c>
      <c r="AK296" s="2" t="str">
        <f>IF(sum!A289="ON",sum!B289,"*")</f>
        <v>*</v>
      </c>
      <c r="AL296" s="2"/>
      <c r="AM296" s="2" t="str">
        <f>IF(sum!A289="ON",sum!E289,"*")</f>
        <v>*</v>
      </c>
      <c r="AP296" s="2" t="s">
        <v>186</v>
      </c>
      <c r="AQ296" s="2" t="s">
        <v>187</v>
      </c>
      <c r="AR296" s="2">
        <v>2025</v>
      </c>
      <c r="AS296" s="2" t="str">
        <f>IF(sum!A289="QU",sum!B289,"*")</f>
        <v>*</v>
      </c>
      <c r="AT296" s="2"/>
      <c r="AU296" s="2" t="str">
        <f>IF(sum!A289="QU",sum!E289,"*")</f>
        <v>*</v>
      </c>
      <c r="AX296" s="2" t="s">
        <v>186</v>
      </c>
      <c r="AY296" s="2" t="s">
        <v>187</v>
      </c>
      <c r="AZ296" s="2">
        <v>2025</v>
      </c>
      <c r="BA296" s="2" t="str">
        <f>IF(sum!A289="SA",sum!B289,"*")</f>
        <v>*</v>
      </c>
      <c r="BB296" s="2"/>
      <c r="BC296" s="2" t="str">
        <f>IF(sum!A289="SA",sum!E289,"*")</f>
        <v>*</v>
      </c>
    </row>
    <row r="297" spans="2:55">
      <c r="B297" s="4" t="s">
        <v>186</v>
      </c>
      <c r="C297" s="4" t="s">
        <v>187</v>
      </c>
      <c r="D297" s="4">
        <v>2025</v>
      </c>
      <c r="J297" s="4" t="s">
        <v>186</v>
      </c>
      <c r="K297" s="4" t="s">
        <v>187</v>
      </c>
      <c r="L297" s="4">
        <v>2025</v>
      </c>
      <c r="M297" s="2" t="str">
        <f>IF(sum!A290="AT",sum!B290,"*")</f>
        <v>*</v>
      </c>
      <c r="N297" s="2"/>
      <c r="O297" s="2" t="str">
        <f>IF(sum!A290="AT",sum!E290,"*")</f>
        <v>*</v>
      </c>
      <c r="R297" s="4" t="s">
        <v>186</v>
      </c>
      <c r="S297" s="4" t="s">
        <v>187</v>
      </c>
      <c r="T297" s="4">
        <v>2025</v>
      </c>
      <c r="U297" s="2" t="str">
        <f>IF(sum!A290="BC",sum!B290,"*")</f>
        <v>R_ES-SH-MOB_GAS_HE1</v>
      </c>
      <c r="V297" s="2"/>
      <c r="W297" s="2">
        <f>IF(sum!A290="BC",sum!E290,"*")</f>
        <v>0</v>
      </c>
      <c r="Z297" s="4" t="s">
        <v>186</v>
      </c>
      <c r="AA297" s="4" t="s">
        <v>187</v>
      </c>
      <c r="AB297" s="4">
        <v>2025</v>
      </c>
      <c r="AC297" s="2" t="str">
        <f>IF(sum!A290="MA",sum!B290,"*")</f>
        <v>*</v>
      </c>
      <c r="AD297" s="2"/>
      <c r="AE297" s="2" t="str">
        <f>IF(sum!A290="MA",sum!E290,"*")</f>
        <v>*</v>
      </c>
      <c r="AH297" s="4" t="s">
        <v>186</v>
      </c>
      <c r="AI297" s="4" t="s">
        <v>187</v>
      </c>
      <c r="AJ297" s="4">
        <v>2025</v>
      </c>
      <c r="AK297" s="2" t="str">
        <f>IF(sum!A290="ON",sum!B290,"*")</f>
        <v>*</v>
      </c>
      <c r="AL297" s="2"/>
      <c r="AM297" s="2" t="str">
        <f>IF(sum!A290="ON",sum!E290,"*")</f>
        <v>*</v>
      </c>
      <c r="AP297" s="4" t="s">
        <v>186</v>
      </c>
      <c r="AQ297" s="4" t="s">
        <v>187</v>
      </c>
      <c r="AR297" s="4">
        <v>2025</v>
      </c>
      <c r="AS297" s="2" t="str">
        <f>IF(sum!A290="QU",sum!B290,"*")</f>
        <v>*</v>
      </c>
      <c r="AT297" s="2"/>
      <c r="AU297" s="2" t="str">
        <f>IF(sum!A290="QU",sum!E290,"*")</f>
        <v>*</v>
      </c>
      <c r="AX297" s="4" t="s">
        <v>186</v>
      </c>
      <c r="AY297" s="4" t="s">
        <v>187</v>
      </c>
      <c r="AZ297" s="4">
        <v>2025</v>
      </c>
      <c r="BA297" s="2" t="str">
        <f>IF(sum!A290="SA",sum!B290,"*")</f>
        <v>*</v>
      </c>
      <c r="BB297" s="2"/>
      <c r="BC297" s="2" t="str">
        <f>IF(sum!A290="SA",sum!E290,"*")</f>
        <v>*</v>
      </c>
    </row>
    <row r="298" spans="2:55">
      <c r="B298" s="2" t="s">
        <v>186</v>
      </c>
      <c r="C298" s="2" t="s">
        <v>187</v>
      </c>
      <c r="D298" s="2">
        <v>2025</v>
      </c>
      <c r="J298" s="2" t="s">
        <v>186</v>
      </c>
      <c r="K298" s="2" t="s">
        <v>187</v>
      </c>
      <c r="L298" s="2">
        <v>2025</v>
      </c>
      <c r="M298" s="2" t="str">
        <f>IF(sum!A291="AT",sum!B291,"*")</f>
        <v>*</v>
      </c>
      <c r="N298" s="2"/>
      <c r="O298" s="2" t="str">
        <f>IF(sum!A291="AT",sum!E291,"*")</f>
        <v>*</v>
      </c>
      <c r="R298" s="2" t="s">
        <v>186</v>
      </c>
      <c r="S298" s="2" t="s">
        <v>187</v>
      </c>
      <c r="T298" s="2">
        <v>2025</v>
      </c>
      <c r="U298" s="2" t="str">
        <f>IF(sum!A291="BC",sum!B291,"*")</f>
        <v>R_ES-SH-MOB_HET1</v>
      </c>
      <c r="V298" s="2"/>
      <c r="W298" s="2">
        <f>IF(sum!A291="BC",sum!E291,"*")</f>
        <v>0.0108676213499719</v>
      </c>
      <c r="Z298" s="2" t="s">
        <v>186</v>
      </c>
      <c r="AA298" s="2" t="s">
        <v>187</v>
      </c>
      <c r="AB298" s="2">
        <v>2025</v>
      </c>
      <c r="AC298" s="2" t="str">
        <f>IF(sum!A291="MA",sum!B291,"*")</f>
        <v>*</v>
      </c>
      <c r="AD298" s="2"/>
      <c r="AE298" s="2" t="str">
        <f>IF(sum!A291="MA",sum!E291,"*")</f>
        <v>*</v>
      </c>
      <c r="AH298" s="2" t="s">
        <v>186</v>
      </c>
      <c r="AI298" s="2" t="s">
        <v>187</v>
      </c>
      <c r="AJ298" s="2">
        <v>2025</v>
      </c>
      <c r="AK298" s="2" t="str">
        <f>IF(sum!A291="ON",sum!B291,"*")</f>
        <v>*</v>
      </c>
      <c r="AL298" s="2"/>
      <c r="AM298" s="2" t="str">
        <f>IF(sum!A291="ON",sum!E291,"*")</f>
        <v>*</v>
      </c>
      <c r="AP298" s="2" t="s">
        <v>186</v>
      </c>
      <c r="AQ298" s="2" t="s">
        <v>187</v>
      </c>
      <c r="AR298" s="2">
        <v>2025</v>
      </c>
      <c r="AS298" s="2" t="str">
        <f>IF(sum!A291="QU",sum!B291,"*")</f>
        <v>*</v>
      </c>
      <c r="AT298" s="2"/>
      <c r="AU298" s="2" t="str">
        <f>IF(sum!A291="QU",sum!E291,"*")</f>
        <v>*</v>
      </c>
      <c r="AX298" s="2" t="s">
        <v>186</v>
      </c>
      <c r="AY298" s="2" t="s">
        <v>187</v>
      </c>
      <c r="AZ298" s="2">
        <v>2025</v>
      </c>
      <c r="BA298" s="2" t="str">
        <f>IF(sum!A291="SA",sum!B291,"*")</f>
        <v>*</v>
      </c>
      <c r="BB298" s="2"/>
      <c r="BC298" s="2" t="str">
        <f>IF(sum!A291="SA",sum!E291,"*")</f>
        <v>*</v>
      </c>
    </row>
    <row r="299" spans="2:55">
      <c r="B299" s="2" t="s">
        <v>186</v>
      </c>
      <c r="C299" s="2" t="s">
        <v>187</v>
      </c>
      <c r="D299" s="2">
        <v>2025</v>
      </c>
      <c r="J299" s="2" t="s">
        <v>186</v>
      </c>
      <c r="K299" s="2" t="s">
        <v>187</v>
      </c>
      <c r="L299" s="2">
        <v>2025</v>
      </c>
      <c r="M299" s="2" t="str">
        <f>IF(sum!A292="AT",sum!B292,"*")</f>
        <v>*</v>
      </c>
      <c r="N299" s="2"/>
      <c r="O299" s="2" t="str">
        <f>IF(sum!A292="AT",sum!E292,"*")</f>
        <v>*</v>
      </c>
      <c r="R299" s="2" t="s">
        <v>186</v>
      </c>
      <c r="S299" s="2" t="s">
        <v>187</v>
      </c>
      <c r="T299" s="2">
        <v>2025</v>
      </c>
      <c r="U299" s="2" t="str">
        <f>IF(sum!A292="BC",sum!B292,"*")</f>
        <v>R_ES-SH-SA_ELC1</v>
      </c>
      <c r="V299" s="2"/>
      <c r="W299" s="2">
        <f>IF(sum!A292="BC",sum!E292,"*")</f>
        <v>0</v>
      </c>
      <c r="Z299" s="2" t="s">
        <v>186</v>
      </c>
      <c r="AA299" s="2" t="s">
        <v>187</v>
      </c>
      <c r="AB299" s="2">
        <v>2025</v>
      </c>
      <c r="AC299" s="2" t="str">
        <f>IF(sum!A292="MA",sum!B292,"*")</f>
        <v>*</v>
      </c>
      <c r="AD299" s="2"/>
      <c r="AE299" s="2" t="str">
        <f>IF(sum!A292="MA",sum!E292,"*")</f>
        <v>*</v>
      </c>
      <c r="AH299" s="2" t="s">
        <v>186</v>
      </c>
      <c r="AI299" s="2" t="s">
        <v>187</v>
      </c>
      <c r="AJ299" s="2">
        <v>2025</v>
      </c>
      <c r="AK299" s="2" t="str">
        <f>IF(sum!A292="ON",sum!B292,"*")</f>
        <v>*</v>
      </c>
      <c r="AL299" s="2"/>
      <c r="AM299" s="2" t="str">
        <f>IF(sum!A292="ON",sum!E292,"*")</f>
        <v>*</v>
      </c>
      <c r="AP299" s="4" t="s">
        <v>186</v>
      </c>
      <c r="AQ299" s="4" t="s">
        <v>187</v>
      </c>
      <c r="AR299" s="4">
        <v>2025</v>
      </c>
      <c r="AS299" s="2" t="str">
        <f>IF(sum!A292="QU",sum!B292,"*")</f>
        <v>*</v>
      </c>
      <c r="AT299" s="2"/>
      <c r="AU299" s="2" t="str">
        <f>IF(sum!A292="QU",sum!E292,"*")</f>
        <v>*</v>
      </c>
      <c r="AX299" s="2" t="s">
        <v>186</v>
      </c>
      <c r="AY299" s="2" t="s">
        <v>187</v>
      </c>
      <c r="AZ299" s="2">
        <v>2025</v>
      </c>
      <c r="BA299" s="2" t="str">
        <f>IF(sum!A292="SA",sum!B292,"*")</f>
        <v>*</v>
      </c>
      <c r="BB299" s="2"/>
      <c r="BC299" s="2" t="str">
        <f>IF(sum!A292="SA",sum!E292,"*")</f>
        <v>*</v>
      </c>
    </row>
    <row r="300" spans="2:55">
      <c r="B300" s="4" t="s">
        <v>186</v>
      </c>
      <c r="C300" s="4" t="s">
        <v>187</v>
      </c>
      <c r="D300" s="4">
        <v>2025</v>
      </c>
      <c r="J300" s="4" t="s">
        <v>186</v>
      </c>
      <c r="K300" s="4" t="s">
        <v>187</v>
      </c>
      <c r="L300" s="4">
        <v>2025</v>
      </c>
      <c r="M300" s="2" t="str">
        <f>IF(sum!A293="AT",sum!B293,"*")</f>
        <v>*</v>
      </c>
      <c r="N300" s="2"/>
      <c r="O300" s="2" t="str">
        <f>IF(sum!A293="AT",sum!E293,"*")</f>
        <v>*</v>
      </c>
      <c r="R300" s="4" t="s">
        <v>186</v>
      </c>
      <c r="S300" s="4" t="s">
        <v>187</v>
      </c>
      <c r="T300" s="4">
        <v>2025</v>
      </c>
      <c r="U300" s="2" t="str">
        <f>IF(sum!A293="BC",sum!B293,"*")</f>
        <v>R_ES-SH-SA_HET1</v>
      </c>
      <c r="V300" s="2"/>
      <c r="W300" s="2">
        <f>IF(sum!A293="BC",sum!E293,"*")</f>
        <v>0.145665825525693</v>
      </c>
      <c r="Z300" s="4" t="s">
        <v>186</v>
      </c>
      <c r="AA300" s="4" t="s">
        <v>187</v>
      </c>
      <c r="AB300" s="4">
        <v>2025</v>
      </c>
      <c r="AC300" s="2" t="str">
        <f>IF(sum!A293="MA",sum!B293,"*")</f>
        <v>*</v>
      </c>
      <c r="AD300" s="2"/>
      <c r="AE300" s="2" t="str">
        <f>IF(sum!A293="MA",sum!E293,"*")</f>
        <v>*</v>
      </c>
      <c r="AH300" s="4" t="s">
        <v>186</v>
      </c>
      <c r="AI300" s="4" t="s">
        <v>187</v>
      </c>
      <c r="AJ300" s="4">
        <v>2025</v>
      </c>
      <c r="AK300" s="2" t="str">
        <f>IF(sum!A293="ON",sum!B293,"*")</f>
        <v>*</v>
      </c>
      <c r="AL300" s="2"/>
      <c r="AM300" s="2" t="str">
        <f>IF(sum!A293="ON",sum!E293,"*")</f>
        <v>*</v>
      </c>
      <c r="AP300" s="2" t="s">
        <v>186</v>
      </c>
      <c r="AQ300" s="2" t="s">
        <v>187</v>
      </c>
      <c r="AR300" s="2">
        <v>2025</v>
      </c>
      <c r="AS300" s="2" t="str">
        <f>IF(sum!A293="QU",sum!B293,"*")</f>
        <v>*</v>
      </c>
      <c r="AT300" s="2"/>
      <c r="AU300" s="2" t="str">
        <f>IF(sum!A293="QU",sum!E293,"*")</f>
        <v>*</v>
      </c>
      <c r="AX300" s="4" t="s">
        <v>186</v>
      </c>
      <c r="AY300" s="4" t="s">
        <v>187</v>
      </c>
      <c r="AZ300" s="4">
        <v>2025</v>
      </c>
      <c r="BA300" s="2" t="str">
        <f>IF(sum!A293="SA",sum!B293,"*")</f>
        <v>*</v>
      </c>
      <c r="BB300" s="2"/>
      <c r="BC300" s="2" t="str">
        <f>IF(sum!A293="SA",sum!E293,"*")</f>
        <v>*</v>
      </c>
    </row>
    <row r="301" spans="2:55">
      <c r="B301" s="2" t="s">
        <v>186</v>
      </c>
      <c r="C301" s="2" t="s">
        <v>187</v>
      </c>
      <c r="D301" s="2">
        <v>2025</v>
      </c>
      <c r="J301" s="2" t="s">
        <v>186</v>
      </c>
      <c r="K301" s="2" t="s">
        <v>187</v>
      </c>
      <c r="L301" s="2">
        <v>2025</v>
      </c>
      <c r="M301" s="2" t="str">
        <f>IF(sum!A294="AT",sum!B294,"*")</f>
        <v>*</v>
      </c>
      <c r="N301" s="2"/>
      <c r="O301" s="2" t="str">
        <f>IF(sum!A294="AT",sum!E294,"*")</f>
        <v>*</v>
      </c>
      <c r="R301" s="2" t="s">
        <v>186</v>
      </c>
      <c r="S301" s="2" t="s">
        <v>187</v>
      </c>
      <c r="T301" s="2">
        <v>2025</v>
      </c>
      <c r="U301" s="2" t="str">
        <f>IF(sum!A294="BC",sum!B294,"*")</f>
        <v>R_ES-SH-SD_ELC1</v>
      </c>
      <c r="V301" s="2"/>
      <c r="W301" s="2">
        <f>IF(sum!A294="BC",sum!E294,"*")</f>
        <v>0.028571835340011</v>
      </c>
      <c r="Z301" s="2" t="s">
        <v>186</v>
      </c>
      <c r="AA301" s="2" t="s">
        <v>187</v>
      </c>
      <c r="AB301" s="2">
        <v>2025</v>
      </c>
      <c r="AC301" s="2" t="str">
        <f>IF(sum!A294="MA",sum!B294,"*")</f>
        <v>*</v>
      </c>
      <c r="AD301" s="2"/>
      <c r="AE301" s="2" t="str">
        <f>IF(sum!A294="MA",sum!E294,"*")</f>
        <v>*</v>
      </c>
      <c r="AH301" s="2" t="s">
        <v>186</v>
      </c>
      <c r="AI301" s="2" t="s">
        <v>187</v>
      </c>
      <c r="AJ301" s="2">
        <v>2025</v>
      </c>
      <c r="AK301" s="2" t="str">
        <f>IF(sum!A294="ON",sum!B294,"*")</f>
        <v>*</v>
      </c>
      <c r="AL301" s="2"/>
      <c r="AM301" s="2" t="str">
        <f>IF(sum!A294="ON",sum!E294,"*")</f>
        <v>*</v>
      </c>
      <c r="AP301" s="4" t="s">
        <v>186</v>
      </c>
      <c r="AQ301" s="4" t="s">
        <v>187</v>
      </c>
      <c r="AR301" s="4">
        <v>2025</v>
      </c>
      <c r="AS301" s="2" t="str">
        <f>IF(sum!A294="QU",sum!B294,"*")</f>
        <v>*</v>
      </c>
      <c r="AT301" s="2"/>
      <c r="AU301" s="2" t="str">
        <f>IF(sum!A294="QU",sum!E294,"*")</f>
        <v>*</v>
      </c>
      <c r="AX301" s="2" t="s">
        <v>186</v>
      </c>
      <c r="AY301" s="2" t="s">
        <v>187</v>
      </c>
      <c r="AZ301" s="2">
        <v>2025</v>
      </c>
      <c r="BA301" s="2" t="str">
        <f>IF(sum!A294="SA",sum!B294,"*")</f>
        <v>*</v>
      </c>
      <c r="BB301" s="2"/>
      <c r="BC301" s="2" t="str">
        <f>IF(sum!A294="SA",sum!E294,"*")</f>
        <v>*</v>
      </c>
    </row>
    <row r="302" spans="2:55">
      <c r="B302" s="2" t="s">
        <v>186</v>
      </c>
      <c r="C302" s="2" t="s">
        <v>187</v>
      </c>
      <c r="D302" s="2">
        <v>2025</v>
      </c>
      <c r="J302" s="2" t="s">
        <v>186</v>
      </c>
      <c r="K302" s="2" t="s">
        <v>187</v>
      </c>
      <c r="L302" s="2">
        <v>2025</v>
      </c>
      <c r="M302" s="2" t="str">
        <f>IF(sum!A295="AT",sum!B295,"*")</f>
        <v>*</v>
      </c>
      <c r="N302" s="2"/>
      <c r="O302" s="2" t="str">
        <f>IF(sum!A295="AT",sum!E295,"*")</f>
        <v>*</v>
      </c>
      <c r="R302" s="2" t="s">
        <v>186</v>
      </c>
      <c r="S302" s="2" t="s">
        <v>187</v>
      </c>
      <c r="T302" s="2">
        <v>2025</v>
      </c>
      <c r="U302" s="2" t="str">
        <f>IF(sum!A295="BC",sum!B295,"*")</f>
        <v>R_ES-SH-SD_GAS_HE1</v>
      </c>
      <c r="V302" s="2"/>
      <c r="W302" s="2">
        <f>IF(sum!A295="BC",sum!E295,"*")</f>
        <v>0</v>
      </c>
      <c r="Z302" s="2" t="s">
        <v>186</v>
      </c>
      <c r="AA302" s="2" t="s">
        <v>187</v>
      </c>
      <c r="AB302" s="2">
        <v>2025</v>
      </c>
      <c r="AC302" s="2" t="str">
        <f>IF(sum!A295="MA",sum!B295,"*")</f>
        <v>*</v>
      </c>
      <c r="AD302" s="2"/>
      <c r="AE302" s="2" t="str">
        <f>IF(sum!A295="MA",sum!E295,"*")</f>
        <v>*</v>
      </c>
      <c r="AH302" s="2" t="s">
        <v>186</v>
      </c>
      <c r="AI302" s="2" t="s">
        <v>187</v>
      </c>
      <c r="AJ302" s="2">
        <v>2025</v>
      </c>
      <c r="AK302" s="2" t="str">
        <f>IF(sum!A295="ON",sum!B295,"*")</f>
        <v>*</v>
      </c>
      <c r="AL302" s="2"/>
      <c r="AM302" s="2" t="str">
        <f>IF(sum!A295="ON",sum!E295,"*")</f>
        <v>*</v>
      </c>
      <c r="AP302" s="2" t="s">
        <v>186</v>
      </c>
      <c r="AQ302" s="2" t="s">
        <v>187</v>
      </c>
      <c r="AR302" s="2">
        <v>2025</v>
      </c>
      <c r="AS302" s="2" t="str">
        <f>IF(sum!A295="QU",sum!B295,"*")</f>
        <v>*</v>
      </c>
      <c r="AT302" s="2"/>
      <c r="AU302" s="2" t="str">
        <f>IF(sum!A295="QU",sum!E295,"*")</f>
        <v>*</v>
      </c>
      <c r="AX302" s="2" t="s">
        <v>186</v>
      </c>
      <c r="AY302" s="2" t="s">
        <v>187</v>
      </c>
      <c r="AZ302" s="2">
        <v>2025</v>
      </c>
      <c r="BA302" s="2" t="str">
        <f>IF(sum!A295="SA",sum!B295,"*")</f>
        <v>*</v>
      </c>
      <c r="BB302" s="2"/>
      <c r="BC302" s="2" t="str">
        <f>IF(sum!A295="SA",sum!E295,"*")</f>
        <v>*</v>
      </c>
    </row>
    <row r="303" spans="2:55">
      <c r="B303" s="4" t="s">
        <v>186</v>
      </c>
      <c r="C303" s="4" t="s">
        <v>187</v>
      </c>
      <c r="D303" s="4">
        <v>2025</v>
      </c>
      <c r="J303" s="4" t="s">
        <v>186</v>
      </c>
      <c r="K303" s="4" t="s">
        <v>187</v>
      </c>
      <c r="L303" s="4">
        <v>2025</v>
      </c>
      <c r="M303" s="2" t="str">
        <f>IF(sum!A296="AT",sum!B296,"*")</f>
        <v>*</v>
      </c>
      <c r="N303" s="2"/>
      <c r="O303" s="2" t="str">
        <f>IF(sum!A296="AT",sum!E296,"*")</f>
        <v>*</v>
      </c>
      <c r="R303" s="4" t="s">
        <v>186</v>
      </c>
      <c r="S303" s="4" t="s">
        <v>187</v>
      </c>
      <c r="T303" s="4">
        <v>2025</v>
      </c>
      <c r="U303" s="2" t="str">
        <f>IF(sum!A296="BC",sum!B296,"*")</f>
        <v>R_ES-SH-SD_HET1</v>
      </c>
      <c r="V303" s="2"/>
      <c r="W303" s="2">
        <f>IF(sum!A296="BC",sum!E296,"*")</f>
        <v>0.0384302650099735</v>
      </c>
      <c r="Z303" s="4" t="s">
        <v>186</v>
      </c>
      <c r="AA303" s="4" t="s">
        <v>187</v>
      </c>
      <c r="AB303" s="4">
        <v>2025</v>
      </c>
      <c r="AC303" s="2" t="str">
        <f>IF(sum!A296="MA",sum!B296,"*")</f>
        <v>*</v>
      </c>
      <c r="AD303" s="2"/>
      <c r="AE303" s="2" t="str">
        <f>IF(sum!A296="MA",sum!E296,"*")</f>
        <v>*</v>
      </c>
      <c r="AH303" s="4" t="s">
        <v>186</v>
      </c>
      <c r="AI303" s="4" t="s">
        <v>187</v>
      </c>
      <c r="AJ303" s="4">
        <v>2025</v>
      </c>
      <c r="AK303" s="2" t="str">
        <f>IF(sum!A296="ON",sum!B296,"*")</f>
        <v>*</v>
      </c>
      <c r="AL303" s="2"/>
      <c r="AM303" s="2" t="str">
        <f>IF(sum!A296="ON",sum!E296,"*")</f>
        <v>*</v>
      </c>
      <c r="AP303" s="4" t="s">
        <v>186</v>
      </c>
      <c r="AQ303" s="4" t="s">
        <v>187</v>
      </c>
      <c r="AR303" s="4">
        <v>2025</v>
      </c>
      <c r="AS303" s="2" t="str">
        <f>IF(sum!A296="QU",sum!B296,"*")</f>
        <v>*</v>
      </c>
      <c r="AT303" s="2"/>
      <c r="AU303" s="2" t="str">
        <f>IF(sum!A296="QU",sum!E296,"*")</f>
        <v>*</v>
      </c>
      <c r="AX303" s="4" t="s">
        <v>186</v>
      </c>
      <c r="AY303" s="4" t="s">
        <v>187</v>
      </c>
      <c r="AZ303" s="4">
        <v>2025</v>
      </c>
      <c r="BA303" s="2" t="str">
        <f>IF(sum!A296="SA",sum!B296,"*")</f>
        <v>*</v>
      </c>
      <c r="BB303" s="2"/>
      <c r="BC303" s="2" t="str">
        <f>IF(sum!A296="SA",sum!E296,"*")</f>
        <v>*</v>
      </c>
    </row>
    <row r="304" spans="2:55">
      <c r="B304" s="2" t="s">
        <v>186</v>
      </c>
      <c r="C304" s="2" t="s">
        <v>187</v>
      </c>
      <c r="D304" s="2">
        <v>2025</v>
      </c>
      <c r="J304" s="2" t="s">
        <v>186</v>
      </c>
      <c r="K304" s="2" t="s">
        <v>187</v>
      </c>
      <c r="L304" s="2">
        <v>2025</v>
      </c>
      <c r="M304" s="2" t="str">
        <f>IF(sum!A297="AT",sum!B297,"*")</f>
        <v>*</v>
      </c>
      <c r="N304" s="2"/>
      <c r="O304" s="2" t="str">
        <f>IF(sum!A297="AT",sum!E297,"*")</f>
        <v>*</v>
      </c>
      <c r="R304" s="2" t="s">
        <v>186</v>
      </c>
      <c r="S304" s="2" t="s">
        <v>187</v>
      </c>
      <c r="T304" s="2">
        <v>2025</v>
      </c>
      <c r="U304" s="2" t="str">
        <f>IF(sum!A297="BC",sum!B297,"*")</f>
        <v>R_ES-WH-AP_GAS1</v>
      </c>
      <c r="V304" s="2"/>
      <c r="W304" s="2">
        <f>IF(sum!A297="BC",sum!E297,"*")</f>
        <v>0.431251870251151</v>
      </c>
      <c r="Z304" s="2" t="s">
        <v>186</v>
      </c>
      <c r="AA304" s="2" t="s">
        <v>187</v>
      </c>
      <c r="AB304" s="2">
        <v>2025</v>
      </c>
      <c r="AC304" s="2" t="str">
        <f>IF(sum!A297="MA",sum!B297,"*")</f>
        <v>*</v>
      </c>
      <c r="AD304" s="2"/>
      <c r="AE304" s="2" t="str">
        <f>IF(sum!A297="MA",sum!E297,"*")</f>
        <v>*</v>
      </c>
      <c r="AH304" s="2" t="s">
        <v>186</v>
      </c>
      <c r="AI304" s="2" t="s">
        <v>187</v>
      </c>
      <c r="AJ304" s="2">
        <v>2025</v>
      </c>
      <c r="AK304" s="2" t="str">
        <f>IF(sum!A297="ON",sum!B297,"*")</f>
        <v>*</v>
      </c>
      <c r="AL304" s="2"/>
      <c r="AM304" s="2" t="str">
        <f>IF(sum!A297="ON",sum!E297,"*")</f>
        <v>*</v>
      </c>
      <c r="AP304" s="2" t="s">
        <v>186</v>
      </c>
      <c r="AQ304" s="2" t="s">
        <v>187</v>
      </c>
      <c r="AR304" s="2">
        <v>2025</v>
      </c>
      <c r="AS304" s="2" t="str">
        <f>IF(sum!A297="QU",sum!B297,"*")</f>
        <v>*</v>
      </c>
      <c r="AT304" s="2"/>
      <c r="AU304" s="2" t="str">
        <f>IF(sum!A297="QU",sum!E297,"*")</f>
        <v>*</v>
      </c>
      <c r="AX304" s="2" t="s">
        <v>186</v>
      </c>
      <c r="AY304" s="2" t="s">
        <v>187</v>
      </c>
      <c r="AZ304" s="2">
        <v>2025</v>
      </c>
      <c r="BA304" s="2" t="str">
        <f>IF(sum!A297="SA",sum!B297,"*")</f>
        <v>*</v>
      </c>
      <c r="BB304" s="2"/>
      <c r="BC304" s="2" t="str">
        <f>IF(sum!A297="SA",sum!E297,"*")</f>
        <v>*</v>
      </c>
    </row>
    <row r="305" spans="2:55">
      <c r="B305" s="2" t="s">
        <v>186</v>
      </c>
      <c r="C305" s="2" t="s">
        <v>187</v>
      </c>
      <c r="D305" s="2">
        <v>2025</v>
      </c>
      <c r="J305" s="2" t="s">
        <v>186</v>
      </c>
      <c r="K305" s="2" t="s">
        <v>187</v>
      </c>
      <c r="L305" s="2">
        <v>2025</v>
      </c>
      <c r="M305" s="2" t="str">
        <f>IF(sum!A298="AT",sum!B298,"*")</f>
        <v>*</v>
      </c>
      <c r="N305" s="2"/>
      <c r="O305" s="2" t="str">
        <f>IF(sum!A298="AT",sum!E298,"*")</f>
        <v>*</v>
      </c>
      <c r="R305" s="2" t="s">
        <v>186</v>
      </c>
      <c r="S305" s="2" t="s">
        <v>187</v>
      </c>
      <c r="T305" s="2">
        <v>2025</v>
      </c>
      <c r="U305" s="2" t="str">
        <f>IF(sum!A298="BC",sum!B298,"*")</f>
        <v>R_ES-WH-AP_STEAM1</v>
      </c>
      <c r="V305" s="2"/>
      <c r="W305" s="2">
        <f>IF(sum!A298="BC",sum!E298,"*")</f>
        <v>0</v>
      </c>
      <c r="Z305" s="2" t="s">
        <v>186</v>
      </c>
      <c r="AA305" s="2" t="s">
        <v>187</v>
      </c>
      <c r="AB305" s="2">
        <v>2025</v>
      </c>
      <c r="AC305" s="2" t="str">
        <f>IF(sum!A298="MA",sum!B298,"*")</f>
        <v>*</v>
      </c>
      <c r="AD305" s="2"/>
      <c r="AE305" s="2" t="str">
        <f>IF(sum!A298="MA",sum!E298,"*")</f>
        <v>*</v>
      </c>
      <c r="AH305" s="2" t="s">
        <v>186</v>
      </c>
      <c r="AI305" s="2" t="s">
        <v>187</v>
      </c>
      <c r="AJ305" s="2">
        <v>2025</v>
      </c>
      <c r="AK305" s="2" t="str">
        <f>IF(sum!A298="ON",sum!B298,"*")</f>
        <v>*</v>
      </c>
      <c r="AL305" s="2"/>
      <c r="AM305" s="2" t="str">
        <f>IF(sum!A298="ON",sum!E298,"*")</f>
        <v>*</v>
      </c>
      <c r="AP305" s="4" t="s">
        <v>186</v>
      </c>
      <c r="AQ305" s="4" t="s">
        <v>187</v>
      </c>
      <c r="AR305" s="4">
        <v>2025</v>
      </c>
      <c r="AS305" s="2" t="str">
        <f>IF(sum!A298="QU",sum!B298,"*")</f>
        <v>*</v>
      </c>
      <c r="AT305" s="2"/>
      <c r="AU305" s="2" t="str">
        <f>IF(sum!A298="QU",sum!E298,"*")</f>
        <v>*</v>
      </c>
      <c r="AX305" s="2" t="s">
        <v>186</v>
      </c>
      <c r="AY305" s="2" t="s">
        <v>187</v>
      </c>
      <c r="AZ305" s="2">
        <v>2025</v>
      </c>
      <c r="BA305" s="2" t="str">
        <f>IF(sum!A298="SA",sum!B298,"*")</f>
        <v>*</v>
      </c>
      <c r="BB305" s="2"/>
      <c r="BC305" s="2" t="str">
        <f>IF(sum!A298="SA",sum!E298,"*")</f>
        <v>*</v>
      </c>
    </row>
    <row r="306" spans="2:55">
      <c r="B306" s="4" t="s">
        <v>186</v>
      </c>
      <c r="C306" s="4" t="s">
        <v>187</v>
      </c>
      <c r="D306" s="4">
        <v>2025</v>
      </c>
      <c r="J306" s="4" t="s">
        <v>186</v>
      </c>
      <c r="K306" s="4" t="s">
        <v>187</v>
      </c>
      <c r="L306" s="4">
        <v>2025</v>
      </c>
      <c r="M306" s="2" t="str">
        <f>IF(sum!A299="AT",sum!B299,"*")</f>
        <v>*</v>
      </c>
      <c r="N306" s="2"/>
      <c r="O306" s="2" t="str">
        <f>IF(sum!A299="AT",sum!E299,"*")</f>
        <v>*</v>
      </c>
      <c r="R306" s="4" t="s">
        <v>186</v>
      </c>
      <c r="S306" s="4" t="s">
        <v>187</v>
      </c>
      <c r="T306" s="4">
        <v>2025</v>
      </c>
      <c r="U306" s="2" t="str">
        <f>IF(sum!A299="BC",sum!B299,"*")</f>
        <v>R_ES-WH-MOB_GAS1</v>
      </c>
      <c r="V306" s="2"/>
      <c r="W306" s="2">
        <f>IF(sum!A299="BC",sum!E299,"*")</f>
        <v>0.0459021882846937</v>
      </c>
      <c r="Z306" s="4" t="s">
        <v>186</v>
      </c>
      <c r="AA306" s="4" t="s">
        <v>187</v>
      </c>
      <c r="AB306" s="4">
        <v>2025</v>
      </c>
      <c r="AC306" s="2" t="str">
        <f>IF(sum!A299="MA",sum!B299,"*")</f>
        <v>*</v>
      </c>
      <c r="AD306" s="2"/>
      <c r="AE306" s="2" t="str">
        <f>IF(sum!A299="MA",sum!E299,"*")</f>
        <v>*</v>
      </c>
      <c r="AH306" s="4" t="s">
        <v>186</v>
      </c>
      <c r="AI306" s="4" t="s">
        <v>187</v>
      </c>
      <c r="AJ306" s="4">
        <v>2025</v>
      </c>
      <c r="AK306" s="2" t="str">
        <f>IF(sum!A299="ON",sum!B299,"*")</f>
        <v>*</v>
      </c>
      <c r="AL306" s="2"/>
      <c r="AM306" s="2" t="str">
        <f>IF(sum!A299="ON",sum!E299,"*")</f>
        <v>*</v>
      </c>
      <c r="AP306" s="2" t="s">
        <v>186</v>
      </c>
      <c r="AQ306" s="2" t="s">
        <v>187</v>
      </c>
      <c r="AR306" s="2">
        <v>2025</v>
      </c>
      <c r="AS306" s="2" t="str">
        <f>IF(sum!A299="QU",sum!B299,"*")</f>
        <v>*</v>
      </c>
      <c r="AT306" s="2"/>
      <c r="AU306" s="2" t="str">
        <f>IF(sum!A299="QU",sum!E299,"*")</f>
        <v>*</v>
      </c>
      <c r="AX306" s="4" t="s">
        <v>186</v>
      </c>
      <c r="AY306" s="4" t="s">
        <v>187</v>
      </c>
      <c r="AZ306" s="4">
        <v>2025</v>
      </c>
      <c r="BA306" s="2" t="str">
        <f>IF(sum!A299="SA",sum!B299,"*")</f>
        <v>*</v>
      </c>
      <c r="BB306" s="2"/>
      <c r="BC306" s="2" t="str">
        <f>IF(sum!A299="SA",sum!E299,"*")</f>
        <v>*</v>
      </c>
    </row>
    <row r="307" spans="2:55">
      <c r="B307" s="2" t="s">
        <v>186</v>
      </c>
      <c r="C307" s="2" t="s">
        <v>187</v>
      </c>
      <c r="D307" s="2">
        <v>2025</v>
      </c>
      <c r="J307" s="2" t="s">
        <v>186</v>
      </c>
      <c r="K307" s="2" t="s">
        <v>187</v>
      </c>
      <c r="L307" s="2">
        <v>2025</v>
      </c>
      <c r="M307" s="2" t="str">
        <f>IF(sum!A300="AT",sum!B300,"*")</f>
        <v>*</v>
      </c>
      <c r="N307" s="2"/>
      <c r="O307" s="2" t="str">
        <f>IF(sum!A300="AT",sum!E300,"*")</f>
        <v>*</v>
      </c>
      <c r="R307" s="2" t="s">
        <v>186</v>
      </c>
      <c r="S307" s="2" t="s">
        <v>187</v>
      </c>
      <c r="T307" s="2">
        <v>2025</v>
      </c>
      <c r="U307" s="2" t="str">
        <f>IF(sum!A300="BC",sum!B300,"*")</f>
        <v>R_ES-WH-MOB_STEAM1</v>
      </c>
      <c r="V307" s="2"/>
      <c r="W307" s="2">
        <f>IF(sum!A300="BC",sum!E300,"*")</f>
        <v>0</v>
      </c>
      <c r="Z307" s="2" t="s">
        <v>186</v>
      </c>
      <c r="AA307" s="2" t="s">
        <v>187</v>
      </c>
      <c r="AB307" s="2">
        <v>2025</v>
      </c>
      <c r="AC307" s="2" t="str">
        <f>IF(sum!A300="MA",sum!B300,"*")</f>
        <v>*</v>
      </c>
      <c r="AD307" s="2"/>
      <c r="AE307" s="2" t="str">
        <f>IF(sum!A300="MA",sum!E300,"*")</f>
        <v>*</v>
      </c>
      <c r="AH307" s="2" t="s">
        <v>186</v>
      </c>
      <c r="AI307" s="2" t="s">
        <v>187</v>
      </c>
      <c r="AJ307" s="2">
        <v>2025</v>
      </c>
      <c r="AK307" s="2" t="str">
        <f>IF(sum!A300="ON",sum!B300,"*")</f>
        <v>*</v>
      </c>
      <c r="AL307" s="2"/>
      <c r="AM307" s="2" t="str">
        <f>IF(sum!A300="ON",sum!E300,"*")</f>
        <v>*</v>
      </c>
      <c r="AP307" s="4" t="s">
        <v>186</v>
      </c>
      <c r="AQ307" s="4" t="s">
        <v>187</v>
      </c>
      <c r="AR307" s="4">
        <v>2025</v>
      </c>
      <c r="AS307" s="2" t="str">
        <f>IF(sum!A300="QU",sum!B300,"*")</f>
        <v>*</v>
      </c>
      <c r="AT307" s="2"/>
      <c r="AU307" s="2" t="str">
        <f>IF(sum!A300="QU",sum!E300,"*")</f>
        <v>*</v>
      </c>
      <c r="AX307" s="2" t="s">
        <v>186</v>
      </c>
      <c r="AY307" s="2" t="s">
        <v>187</v>
      </c>
      <c r="AZ307" s="2">
        <v>2025</v>
      </c>
      <c r="BA307" s="2" t="str">
        <f>IF(sum!A300="SA",sum!B300,"*")</f>
        <v>*</v>
      </c>
      <c r="BB307" s="2"/>
      <c r="BC307" s="2" t="str">
        <f>IF(sum!A300="SA",sum!E300,"*")</f>
        <v>*</v>
      </c>
    </row>
    <row r="308" spans="2:55">
      <c r="B308" s="2" t="s">
        <v>186</v>
      </c>
      <c r="C308" s="2" t="s">
        <v>187</v>
      </c>
      <c r="D308" s="2">
        <v>2025</v>
      </c>
      <c r="J308" s="2" t="s">
        <v>186</v>
      </c>
      <c r="K308" s="2" t="s">
        <v>187</v>
      </c>
      <c r="L308" s="2">
        <v>2025</v>
      </c>
      <c r="M308" s="2" t="str">
        <f>IF(sum!A301="AT",sum!B301,"*")</f>
        <v>*</v>
      </c>
      <c r="N308" s="2"/>
      <c r="O308" s="2" t="str">
        <f>IF(sum!A301="AT",sum!E301,"*")</f>
        <v>*</v>
      </c>
      <c r="R308" s="2" t="s">
        <v>186</v>
      </c>
      <c r="S308" s="2" t="s">
        <v>187</v>
      </c>
      <c r="T308" s="2">
        <v>2025</v>
      </c>
      <c r="U308" s="2" t="str">
        <f>IF(sum!A301="BC",sum!B301,"*")</f>
        <v>R_ES-WH-SA_GAS1</v>
      </c>
      <c r="V308" s="2"/>
      <c r="W308" s="2">
        <f>IF(sum!A301="BC",sum!E301,"*")</f>
        <v>0.133869655285197</v>
      </c>
      <c r="Z308" s="2" t="s">
        <v>186</v>
      </c>
      <c r="AA308" s="2" t="s">
        <v>187</v>
      </c>
      <c r="AB308" s="2">
        <v>2025</v>
      </c>
      <c r="AC308" s="2" t="str">
        <f>IF(sum!A301="MA",sum!B301,"*")</f>
        <v>*</v>
      </c>
      <c r="AD308" s="2"/>
      <c r="AE308" s="2" t="str">
        <f>IF(sum!A301="MA",sum!E301,"*")</f>
        <v>*</v>
      </c>
      <c r="AH308" s="2" t="s">
        <v>186</v>
      </c>
      <c r="AI308" s="2" t="s">
        <v>187</v>
      </c>
      <c r="AJ308" s="2">
        <v>2025</v>
      </c>
      <c r="AK308" s="2" t="str">
        <f>IF(sum!A301="ON",sum!B301,"*")</f>
        <v>*</v>
      </c>
      <c r="AL308" s="2"/>
      <c r="AM308" s="2" t="str">
        <f>IF(sum!A301="ON",sum!E301,"*")</f>
        <v>*</v>
      </c>
      <c r="AP308" s="2" t="s">
        <v>186</v>
      </c>
      <c r="AQ308" s="2" t="s">
        <v>187</v>
      </c>
      <c r="AR308" s="2">
        <v>2025</v>
      </c>
      <c r="AS308" s="2" t="str">
        <f>IF(sum!A301="QU",sum!B301,"*")</f>
        <v>*</v>
      </c>
      <c r="AT308" s="2"/>
      <c r="AU308" s="2" t="str">
        <f>IF(sum!A301="QU",sum!E301,"*")</f>
        <v>*</v>
      </c>
      <c r="AX308" s="2" t="s">
        <v>186</v>
      </c>
      <c r="AY308" s="2" t="s">
        <v>187</v>
      </c>
      <c r="AZ308" s="2">
        <v>2025</v>
      </c>
      <c r="BA308" s="2" t="str">
        <f>IF(sum!A301="SA",sum!B301,"*")</f>
        <v>*</v>
      </c>
      <c r="BB308" s="2"/>
      <c r="BC308" s="2" t="str">
        <f>IF(sum!A301="SA",sum!E301,"*")</f>
        <v>*</v>
      </c>
    </row>
    <row r="309" spans="2:55">
      <c r="B309" s="4" t="s">
        <v>186</v>
      </c>
      <c r="C309" s="4" t="s">
        <v>187</v>
      </c>
      <c r="D309" s="4">
        <v>2025</v>
      </c>
      <c r="J309" s="4" t="s">
        <v>186</v>
      </c>
      <c r="K309" s="4" t="s">
        <v>187</v>
      </c>
      <c r="L309" s="4">
        <v>2025</v>
      </c>
      <c r="M309" s="2" t="str">
        <f>IF(sum!A302="AT",sum!B302,"*")</f>
        <v>*</v>
      </c>
      <c r="N309" s="2"/>
      <c r="O309" s="2" t="str">
        <f>IF(sum!A302="AT",sum!E302,"*")</f>
        <v>*</v>
      </c>
      <c r="R309" s="4" t="s">
        <v>186</v>
      </c>
      <c r="S309" s="4" t="s">
        <v>187</v>
      </c>
      <c r="T309" s="4">
        <v>2025</v>
      </c>
      <c r="U309" s="2" t="str">
        <f>IF(sum!A302="BC",sum!B302,"*")</f>
        <v>R_ES-WH-SA_STEAM1</v>
      </c>
      <c r="V309" s="2"/>
      <c r="W309" s="2">
        <f>IF(sum!A302="BC",sum!E302,"*")</f>
        <v>0</v>
      </c>
      <c r="Z309" s="4" t="s">
        <v>186</v>
      </c>
      <c r="AA309" s="4" t="s">
        <v>187</v>
      </c>
      <c r="AB309" s="4">
        <v>2025</v>
      </c>
      <c r="AC309" s="2" t="str">
        <f>IF(sum!A302="MA",sum!B302,"*")</f>
        <v>*</v>
      </c>
      <c r="AD309" s="2"/>
      <c r="AE309" s="2" t="str">
        <f>IF(sum!A302="MA",sum!E302,"*")</f>
        <v>*</v>
      </c>
      <c r="AH309" s="4" t="s">
        <v>186</v>
      </c>
      <c r="AI309" s="4" t="s">
        <v>187</v>
      </c>
      <c r="AJ309" s="4">
        <v>2025</v>
      </c>
      <c r="AK309" s="2" t="str">
        <f>IF(sum!A302="ON",sum!B302,"*")</f>
        <v>*</v>
      </c>
      <c r="AL309" s="2"/>
      <c r="AM309" s="2" t="str">
        <f>IF(sum!A302="ON",sum!E302,"*")</f>
        <v>*</v>
      </c>
      <c r="AP309" s="4" t="s">
        <v>186</v>
      </c>
      <c r="AQ309" s="4" t="s">
        <v>187</v>
      </c>
      <c r="AR309" s="4">
        <v>2025</v>
      </c>
      <c r="AS309" s="2" t="str">
        <f>IF(sum!A302="QU",sum!B302,"*")</f>
        <v>*</v>
      </c>
      <c r="AT309" s="2"/>
      <c r="AU309" s="2" t="str">
        <f>IF(sum!A302="QU",sum!E302,"*")</f>
        <v>*</v>
      </c>
      <c r="AX309" s="4" t="s">
        <v>186</v>
      </c>
      <c r="AY309" s="4" t="s">
        <v>187</v>
      </c>
      <c r="AZ309" s="4">
        <v>2025</v>
      </c>
      <c r="BA309" s="2" t="str">
        <f>IF(sum!A302="SA",sum!B302,"*")</f>
        <v>*</v>
      </c>
      <c r="BB309" s="2"/>
      <c r="BC309" s="2" t="str">
        <f>IF(sum!A302="SA",sum!E302,"*")</f>
        <v>*</v>
      </c>
    </row>
    <row r="310" spans="2:55">
      <c r="B310" s="2" t="s">
        <v>186</v>
      </c>
      <c r="C310" s="2" t="s">
        <v>187</v>
      </c>
      <c r="D310" s="2">
        <v>2025</v>
      </c>
      <c r="J310" s="2" t="s">
        <v>186</v>
      </c>
      <c r="K310" s="2" t="s">
        <v>187</v>
      </c>
      <c r="L310" s="2">
        <v>2025</v>
      </c>
      <c r="M310" s="2" t="str">
        <f>IF(sum!A303="AT",sum!B303,"*")</f>
        <v>*</v>
      </c>
      <c r="N310" s="2"/>
      <c r="O310" s="2" t="str">
        <f>IF(sum!A303="AT",sum!E303,"*")</f>
        <v>*</v>
      </c>
      <c r="R310" s="2" t="s">
        <v>186</v>
      </c>
      <c r="S310" s="2" t="s">
        <v>187</v>
      </c>
      <c r="T310" s="2">
        <v>2025</v>
      </c>
      <c r="U310" s="2" t="str">
        <f>IF(sum!A303="BC",sum!B303,"*")</f>
        <v>R_ES-WH-SD_GAS1</v>
      </c>
      <c r="V310" s="2"/>
      <c r="W310" s="2">
        <f>IF(sum!A303="BC",sum!E303,"*")</f>
        <v>0.280652072701186</v>
      </c>
      <c r="Z310" s="2" t="s">
        <v>186</v>
      </c>
      <c r="AA310" s="2" t="s">
        <v>187</v>
      </c>
      <c r="AB310" s="2">
        <v>2025</v>
      </c>
      <c r="AC310" s="2" t="str">
        <f>IF(sum!A303="MA",sum!B303,"*")</f>
        <v>*</v>
      </c>
      <c r="AD310" s="2"/>
      <c r="AE310" s="2" t="str">
        <f>IF(sum!A303="MA",sum!E303,"*")</f>
        <v>*</v>
      </c>
      <c r="AH310" s="2" t="s">
        <v>186</v>
      </c>
      <c r="AI310" s="2" t="s">
        <v>187</v>
      </c>
      <c r="AJ310" s="2">
        <v>2025</v>
      </c>
      <c r="AK310" s="2" t="str">
        <f>IF(sum!A303="ON",sum!B303,"*")</f>
        <v>*</v>
      </c>
      <c r="AL310" s="2"/>
      <c r="AM310" s="2" t="str">
        <f>IF(sum!A303="ON",sum!E303,"*")</f>
        <v>*</v>
      </c>
      <c r="AP310" s="2" t="s">
        <v>186</v>
      </c>
      <c r="AQ310" s="2" t="s">
        <v>187</v>
      </c>
      <c r="AR310" s="2">
        <v>2025</v>
      </c>
      <c r="AS310" s="2" t="str">
        <f>IF(sum!A303="QU",sum!B303,"*")</f>
        <v>*</v>
      </c>
      <c r="AT310" s="2"/>
      <c r="AU310" s="2" t="str">
        <f>IF(sum!A303="QU",sum!E303,"*")</f>
        <v>*</v>
      </c>
      <c r="AX310" s="2" t="s">
        <v>186</v>
      </c>
      <c r="AY310" s="2" t="s">
        <v>187</v>
      </c>
      <c r="AZ310" s="2">
        <v>2025</v>
      </c>
      <c r="BA310" s="2" t="str">
        <f>IF(sum!A303="SA",sum!B303,"*")</f>
        <v>*</v>
      </c>
      <c r="BB310" s="2"/>
      <c r="BC310" s="2" t="str">
        <f>IF(sum!A303="SA",sum!E303,"*")</f>
        <v>*</v>
      </c>
    </row>
    <row r="311" spans="2:55">
      <c r="B311" s="2" t="s">
        <v>186</v>
      </c>
      <c r="C311" s="2" t="s">
        <v>187</v>
      </c>
      <c r="D311" s="2">
        <v>2025</v>
      </c>
      <c r="J311" s="2" t="s">
        <v>186</v>
      </c>
      <c r="K311" s="2" t="s">
        <v>187</v>
      </c>
      <c r="L311" s="2">
        <v>2025</v>
      </c>
      <c r="M311" s="2" t="str">
        <f>IF(sum!A304="AT",sum!B304,"*")</f>
        <v>*</v>
      </c>
      <c r="N311" s="2"/>
      <c r="O311" s="2" t="str">
        <f>IF(sum!A304="AT",sum!E304,"*")</f>
        <v>*</v>
      </c>
      <c r="R311" s="2" t="s">
        <v>186</v>
      </c>
      <c r="S311" s="2" t="s">
        <v>187</v>
      </c>
      <c r="T311" s="2">
        <v>2025</v>
      </c>
      <c r="U311" s="2" t="str">
        <f>IF(sum!A304="BC",sum!B304,"*")</f>
        <v>R_ES-WH-SD_STEAM1</v>
      </c>
      <c r="V311" s="2"/>
      <c r="W311" s="2">
        <f>IF(sum!A304="BC",sum!E304,"*")</f>
        <v>0.210874209865948</v>
      </c>
      <c r="Z311" s="2" t="s">
        <v>186</v>
      </c>
      <c r="AA311" s="2" t="s">
        <v>187</v>
      </c>
      <c r="AB311" s="2">
        <v>2025</v>
      </c>
      <c r="AC311" s="2" t="str">
        <f>IF(sum!A304="MA",sum!B304,"*")</f>
        <v>*</v>
      </c>
      <c r="AD311" s="2"/>
      <c r="AE311" s="2" t="str">
        <f>IF(sum!A304="MA",sum!E304,"*")</f>
        <v>*</v>
      </c>
      <c r="AH311" s="2" t="s">
        <v>186</v>
      </c>
      <c r="AI311" s="2" t="s">
        <v>187</v>
      </c>
      <c r="AJ311" s="2">
        <v>2025</v>
      </c>
      <c r="AK311" s="2" t="str">
        <f>IF(sum!A304="ON",sum!B304,"*")</f>
        <v>*</v>
      </c>
      <c r="AL311" s="2"/>
      <c r="AM311" s="2" t="str">
        <f>IF(sum!A304="ON",sum!E304,"*")</f>
        <v>*</v>
      </c>
      <c r="AP311" s="4" t="s">
        <v>186</v>
      </c>
      <c r="AQ311" s="4" t="s">
        <v>187</v>
      </c>
      <c r="AR311" s="4">
        <v>2025</v>
      </c>
      <c r="AS311" s="2" t="str">
        <f>IF(sum!A304="QU",sum!B304,"*")</f>
        <v>*</v>
      </c>
      <c r="AT311" s="2"/>
      <c r="AU311" s="2" t="str">
        <f>IF(sum!A304="QU",sum!E304,"*")</f>
        <v>*</v>
      </c>
      <c r="AX311" s="2" t="s">
        <v>186</v>
      </c>
      <c r="AY311" s="2" t="s">
        <v>187</v>
      </c>
      <c r="AZ311" s="2">
        <v>2025</v>
      </c>
      <c r="BA311" s="2" t="str">
        <f>IF(sum!A304="SA",sum!B304,"*")</f>
        <v>*</v>
      </c>
      <c r="BB311" s="2"/>
      <c r="BC311" s="2" t="str">
        <f>IF(sum!A304="SA",sum!E304,"*")</f>
        <v>*</v>
      </c>
    </row>
    <row r="312" spans="2:55">
      <c r="B312" s="4" t="s">
        <v>186</v>
      </c>
      <c r="C312" s="4" t="s">
        <v>187</v>
      </c>
      <c r="D312" s="4">
        <v>2025</v>
      </c>
      <c r="J312" s="4" t="s">
        <v>186</v>
      </c>
      <c r="K312" s="4" t="s">
        <v>187</v>
      </c>
      <c r="L312" s="4">
        <v>2025</v>
      </c>
      <c r="M312" s="2" t="str">
        <f>IF(sum!A305="AT",sum!B305,"*")</f>
        <v>*</v>
      </c>
      <c r="N312" s="2"/>
      <c r="O312" s="2" t="str">
        <f>IF(sum!A305="AT",sum!E305,"*")</f>
        <v>*</v>
      </c>
      <c r="R312" s="4" t="s">
        <v>186</v>
      </c>
      <c r="S312" s="4" t="s">
        <v>187</v>
      </c>
      <c r="T312" s="4">
        <v>2025</v>
      </c>
      <c r="U312" s="2" t="str">
        <f>IF(sum!A305="BC",sum!B305,"*")</f>
        <v>RTS-AuxiliaryEquip_ELE1</v>
      </c>
      <c r="V312" s="2"/>
      <c r="W312" s="2">
        <f>IF(sum!A305="BC",sum!E305,"*")</f>
        <v>0.219826675121539</v>
      </c>
      <c r="Z312" s="4" t="s">
        <v>186</v>
      </c>
      <c r="AA312" s="4" t="s">
        <v>187</v>
      </c>
      <c r="AB312" s="4">
        <v>2025</v>
      </c>
      <c r="AC312" s="2" t="str">
        <f>IF(sum!A305="MA",sum!B305,"*")</f>
        <v>*</v>
      </c>
      <c r="AD312" s="2"/>
      <c r="AE312" s="2" t="str">
        <f>IF(sum!A305="MA",sum!E305,"*")</f>
        <v>*</v>
      </c>
      <c r="AH312" s="4" t="s">
        <v>186</v>
      </c>
      <c r="AI312" s="4" t="s">
        <v>187</v>
      </c>
      <c r="AJ312" s="4">
        <v>2025</v>
      </c>
      <c r="AK312" s="2" t="str">
        <f>IF(sum!A305="ON",sum!B305,"*")</f>
        <v>*</v>
      </c>
      <c r="AL312" s="2"/>
      <c r="AM312" s="2" t="str">
        <f>IF(sum!A305="ON",sum!E305,"*")</f>
        <v>*</v>
      </c>
      <c r="AP312" s="2" t="s">
        <v>186</v>
      </c>
      <c r="AQ312" s="2" t="s">
        <v>187</v>
      </c>
      <c r="AR312" s="2">
        <v>2025</v>
      </c>
      <c r="AS312" s="2" t="str">
        <f>IF(sum!A305="QU",sum!B305,"*")</f>
        <v>*</v>
      </c>
      <c r="AT312" s="2"/>
      <c r="AU312" s="2" t="str">
        <f>IF(sum!A305="QU",sum!E305,"*")</f>
        <v>*</v>
      </c>
      <c r="AX312" s="4" t="s">
        <v>186</v>
      </c>
      <c r="AY312" s="4" t="s">
        <v>187</v>
      </c>
      <c r="AZ312" s="4">
        <v>2025</v>
      </c>
      <c r="BA312" s="2" t="str">
        <f>IF(sum!A305="SA",sum!B305,"*")</f>
        <v>*</v>
      </c>
      <c r="BB312" s="2"/>
      <c r="BC312" s="2" t="str">
        <f>IF(sum!A305="SA",sum!E305,"*")</f>
        <v>*</v>
      </c>
    </row>
    <row r="313" spans="2:55">
      <c r="B313" s="2" t="s">
        <v>186</v>
      </c>
      <c r="C313" s="2" t="s">
        <v>187</v>
      </c>
      <c r="D313" s="2">
        <v>2025</v>
      </c>
      <c r="J313" s="2" t="s">
        <v>186</v>
      </c>
      <c r="K313" s="2" t="s">
        <v>187</v>
      </c>
      <c r="L313" s="2">
        <v>2025</v>
      </c>
      <c r="M313" s="2" t="str">
        <f>IF(sum!A306="AT",sum!B306,"*")</f>
        <v>*</v>
      </c>
      <c r="N313" s="2"/>
      <c r="O313" s="2" t="str">
        <f>IF(sum!A306="AT",sum!E306,"*")</f>
        <v>*</v>
      </c>
      <c r="R313" s="2" t="s">
        <v>186</v>
      </c>
      <c r="S313" s="2" t="s">
        <v>187</v>
      </c>
      <c r="T313" s="2">
        <v>2025</v>
      </c>
      <c r="U313" s="2" t="str">
        <f>IF(sum!A306="BC",sum!B306,"*")</f>
        <v>RTS-AuxiliaryMot_ELE1</v>
      </c>
      <c r="V313" s="2"/>
      <c r="W313" s="2">
        <f>IF(sum!A306="BC",sum!E306,"*")</f>
        <v>0.114140773620799</v>
      </c>
      <c r="Z313" s="2" t="s">
        <v>186</v>
      </c>
      <c r="AA313" s="2" t="s">
        <v>187</v>
      </c>
      <c r="AB313" s="2">
        <v>2025</v>
      </c>
      <c r="AC313" s="2" t="str">
        <f>IF(sum!A306="MA",sum!B306,"*")</f>
        <v>*</v>
      </c>
      <c r="AD313" s="2"/>
      <c r="AE313" s="2" t="str">
        <f>IF(sum!A306="MA",sum!E306,"*")</f>
        <v>*</v>
      </c>
      <c r="AH313" s="2" t="s">
        <v>186</v>
      </c>
      <c r="AI313" s="2" t="s">
        <v>187</v>
      </c>
      <c r="AJ313" s="2">
        <v>2025</v>
      </c>
      <c r="AK313" s="2" t="str">
        <f>IF(sum!A306="ON",sum!B306,"*")</f>
        <v>*</v>
      </c>
      <c r="AL313" s="2"/>
      <c r="AM313" s="2" t="str">
        <f>IF(sum!A306="ON",sum!E306,"*")</f>
        <v>*</v>
      </c>
      <c r="AP313" s="4" t="s">
        <v>186</v>
      </c>
      <c r="AQ313" s="4" t="s">
        <v>187</v>
      </c>
      <c r="AR313" s="4">
        <v>2025</v>
      </c>
      <c r="AS313" s="2" t="str">
        <f>IF(sum!A306="QU",sum!B306,"*")</f>
        <v>*</v>
      </c>
      <c r="AT313" s="2"/>
      <c r="AU313" s="2" t="str">
        <f>IF(sum!A306="QU",sum!E306,"*")</f>
        <v>*</v>
      </c>
      <c r="AX313" s="2" t="s">
        <v>186</v>
      </c>
      <c r="AY313" s="2" t="s">
        <v>187</v>
      </c>
      <c r="AZ313" s="2">
        <v>2025</v>
      </c>
      <c r="BA313" s="2" t="str">
        <f>IF(sum!A306="SA",sum!B306,"*")</f>
        <v>*</v>
      </c>
      <c r="BB313" s="2"/>
      <c r="BC313" s="2" t="str">
        <f>IF(sum!A306="SA",sum!E306,"*")</f>
        <v>*</v>
      </c>
    </row>
    <row r="314" spans="2:55">
      <c r="B314" s="2" t="s">
        <v>186</v>
      </c>
      <c r="C314" s="2" t="s">
        <v>187</v>
      </c>
      <c r="D314" s="2">
        <v>2025</v>
      </c>
      <c r="J314" s="2" t="s">
        <v>186</v>
      </c>
      <c r="K314" s="2" t="s">
        <v>187</v>
      </c>
      <c r="L314" s="2">
        <v>2025</v>
      </c>
      <c r="M314" s="2" t="str">
        <f>IF(sum!A307="AT",sum!B307,"*")</f>
        <v>*</v>
      </c>
      <c r="N314" s="2"/>
      <c r="O314" s="2" t="str">
        <f>IF(sum!A307="AT",sum!E307,"*")</f>
        <v>*</v>
      </c>
      <c r="R314" s="2" t="s">
        <v>186</v>
      </c>
      <c r="S314" s="2" t="s">
        <v>187</v>
      </c>
      <c r="T314" s="2">
        <v>2025</v>
      </c>
      <c r="U314" s="2" t="str">
        <f>IF(sum!A307="BC",sum!B307,"*")</f>
        <v>RTS-Light_ELE1</v>
      </c>
      <c r="V314" s="2"/>
      <c r="W314" s="2">
        <f>IF(sum!A307="BC",sum!E307,"*")</f>
        <v>0.469245402663284</v>
      </c>
      <c r="Z314" s="2" t="s">
        <v>186</v>
      </c>
      <c r="AA314" s="2" t="s">
        <v>187</v>
      </c>
      <c r="AB314" s="2">
        <v>2025</v>
      </c>
      <c r="AC314" s="2" t="str">
        <f>IF(sum!A307="MA",sum!B307,"*")</f>
        <v>*</v>
      </c>
      <c r="AD314" s="2"/>
      <c r="AE314" s="2" t="str">
        <f>IF(sum!A307="MA",sum!E307,"*")</f>
        <v>*</v>
      </c>
      <c r="AH314" s="2" t="s">
        <v>186</v>
      </c>
      <c r="AI314" s="2" t="s">
        <v>187</v>
      </c>
      <c r="AJ314" s="2">
        <v>2025</v>
      </c>
      <c r="AK314" s="2" t="str">
        <f>IF(sum!A307="ON",sum!B307,"*")</f>
        <v>*</v>
      </c>
      <c r="AL314" s="2"/>
      <c r="AM314" s="2" t="str">
        <f>IF(sum!A307="ON",sum!E307,"*")</f>
        <v>*</v>
      </c>
      <c r="AP314" s="2" t="s">
        <v>186</v>
      </c>
      <c r="AQ314" s="2" t="s">
        <v>187</v>
      </c>
      <c r="AR314" s="2">
        <v>2025</v>
      </c>
      <c r="AS314" s="2" t="str">
        <f>IF(sum!A307="QU",sum!B307,"*")</f>
        <v>*</v>
      </c>
      <c r="AT314" s="2"/>
      <c r="AU314" s="2" t="str">
        <f>IF(sum!A307="QU",sum!E307,"*")</f>
        <v>*</v>
      </c>
      <c r="AX314" s="2" t="s">
        <v>186</v>
      </c>
      <c r="AY314" s="2" t="s">
        <v>187</v>
      </c>
      <c r="AZ314" s="2">
        <v>2025</v>
      </c>
      <c r="BA314" s="2" t="str">
        <f>IF(sum!A307="SA",sum!B307,"*")</f>
        <v>*</v>
      </c>
      <c r="BB314" s="2"/>
      <c r="BC314" s="2" t="str">
        <f>IF(sum!A307="SA",sum!E307,"*")</f>
        <v>*</v>
      </c>
    </row>
    <row r="315" spans="2:55">
      <c r="B315" s="4" t="s">
        <v>186</v>
      </c>
      <c r="C315" s="4" t="s">
        <v>187</v>
      </c>
      <c r="D315" s="4">
        <v>2025</v>
      </c>
      <c r="J315" s="4" t="s">
        <v>186</v>
      </c>
      <c r="K315" s="4" t="s">
        <v>187</v>
      </c>
      <c r="L315" s="4">
        <v>2025</v>
      </c>
      <c r="M315" s="2" t="str">
        <f>IF(sum!A308="AT",sum!B308,"*")</f>
        <v>*</v>
      </c>
      <c r="N315" s="2"/>
      <c r="O315" s="2" t="str">
        <f>IF(sum!A308="AT",sum!E308,"*")</f>
        <v>*</v>
      </c>
      <c r="R315" s="4" t="s">
        <v>186</v>
      </c>
      <c r="S315" s="4" t="s">
        <v>187</v>
      </c>
      <c r="T315" s="4">
        <v>2025</v>
      </c>
      <c r="U315" s="2" t="str">
        <f>IF(sum!A308="BC",sum!B308,"*")</f>
        <v>RTS-SpCool_ELE1</v>
      </c>
      <c r="V315" s="2"/>
      <c r="W315" s="2">
        <f>IF(sum!A308="BC",sum!E308,"*")</f>
        <v>0.0760938490805328</v>
      </c>
      <c r="Z315" s="4" t="s">
        <v>186</v>
      </c>
      <c r="AA315" s="4" t="s">
        <v>187</v>
      </c>
      <c r="AB315" s="4">
        <v>2025</v>
      </c>
      <c r="AC315" s="2" t="str">
        <f>IF(sum!A308="MA",sum!B308,"*")</f>
        <v>*</v>
      </c>
      <c r="AD315" s="2"/>
      <c r="AE315" s="2" t="str">
        <f>IF(sum!A308="MA",sum!E308,"*")</f>
        <v>*</v>
      </c>
      <c r="AH315" s="4" t="s">
        <v>186</v>
      </c>
      <c r="AI315" s="4" t="s">
        <v>187</v>
      </c>
      <c r="AJ315" s="4">
        <v>2025</v>
      </c>
      <c r="AK315" s="2" t="str">
        <f>IF(sum!A308="ON",sum!B308,"*")</f>
        <v>*</v>
      </c>
      <c r="AL315" s="2"/>
      <c r="AM315" s="2" t="str">
        <f>IF(sum!A308="ON",sum!E308,"*")</f>
        <v>*</v>
      </c>
      <c r="AP315" s="4" t="s">
        <v>186</v>
      </c>
      <c r="AQ315" s="4" t="s">
        <v>187</v>
      </c>
      <c r="AR315" s="4">
        <v>2025</v>
      </c>
      <c r="AS315" s="2" t="str">
        <f>IF(sum!A308="QU",sum!B308,"*")</f>
        <v>*</v>
      </c>
      <c r="AT315" s="2"/>
      <c r="AU315" s="2" t="str">
        <f>IF(sum!A308="QU",sum!E308,"*")</f>
        <v>*</v>
      </c>
      <c r="AX315" s="4" t="s">
        <v>186</v>
      </c>
      <c r="AY315" s="4" t="s">
        <v>187</v>
      </c>
      <c r="AZ315" s="4">
        <v>2025</v>
      </c>
      <c r="BA315" s="2" t="str">
        <f>IF(sum!A308="SA",sum!B308,"*")</f>
        <v>*</v>
      </c>
      <c r="BB315" s="2"/>
      <c r="BC315" s="2" t="str">
        <f>IF(sum!A308="SA",sum!E308,"*")</f>
        <v>*</v>
      </c>
    </row>
    <row r="316" spans="2:55">
      <c r="B316" s="2" t="s">
        <v>186</v>
      </c>
      <c r="C316" s="2" t="s">
        <v>187</v>
      </c>
      <c r="D316" s="2">
        <v>2025</v>
      </c>
      <c r="J316" s="2" t="s">
        <v>186</v>
      </c>
      <c r="K316" s="2" t="s">
        <v>187</v>
      </c>
      <c r="L316" s="2">
        <v>2025</v>
      </c>
      <c r="M316" s="2" t="str">
        <f>IF(sum!A309="AT",sum!B309,"*")</f>
        <v>*</v>
      </c>
      <c r="N316" s="2"/>
      <c r="O316" s="2" t="str">
        <f>IF(sum!A309="AT",sum!E309,"*")</f>
        <v>*</v>
      </c>
      <c r="R316" s="2" t="s">
        <v>186</v>
      </c>
      <c r="S316" s="2" t="s">
        <v>187</v>
      </c>
      <c r="T316" s="2">
        <v>2025</v>
      </c>
      <c r="U316" s="2" t="str">
        <f>IF(sum!A309="BC",sum!B309,"*")</f>
        <v>RTS-SpHeat_ELE1</v>
      </c>
      <c r="V316" s="2"/>
      <c r="W316" s="2">
        <f>IF(sum!A309="BC",sum!E309,"*")</f>
        <v>0.52420207144367</v>
      </c>
      <c r="Z316" s="2" t="s">
        <v>186</v>
      </c>
      <c r="AA316" s="2" t="s">
        <v>187</v>
      </c>
      <c r="AB316" s="2">
        <v>2025</v>
      </c>
      <c r="AC316" s="2" t="str">
        <f>IF(sum!A309="MA",sum!B309,"*")</f>
        <v>*</v>
      </c>
      <c r="AD316" s="2"/>
      <c r="AE316" s="2" t="str">
        <f>IF(sum!A309="MA",sum!E309,"*")</f>
        <v>*</v>
      </c>
      <c r="AH316" s="2" t="s">
        <v>186</v>
      </c>
      <c r="AI316" s="2" t="s">
        <v>187</v>
      </c>
      <c r="AJ316" s="2">
        <v>2025</v>
      </c>
      <c r="AK316" s="2" t="str">
        <f>IF(sum!A309="ON",sum!B309,"*")</f>
        <v>*</v>
      </c>
      <c r="AL316" s="2"/>
      <c r="AM316" s="2" t="str">
        <f>IF(sum!A309="ON",sum!E309,"*")</f>
        <v>*</v>
      </c>
      <c r="AP316" s="2" t="s">
        <v>186</v>
      </c>
      <c r="AQ316" s="2" t="s">
        <v>187</v>
      </c>
      <c r="AR316" s="2">
        <v>2025</v>
      </c>
      <c r="AS316" s="2" t="str">
        <f>IF(sum!A309="QU",sum!B309,"*")</f>
        <v>*</v>
      </c>
      <c r="AT316" s="2"/>
      <c r="AU316" s="2" t="str">
        <f>IF(sum!A309="QU",sum!E309,"*")</f>
        <v>*</v>
      </c>
      <c r="AX316" s="2" t="s">
        <v>186</v>
      </c>
      <c r="AY316" s="2" t="s">
        <v>187</v>
      </c>
      <c r="AZ316" s="2">
        <v>2025</v>
      </c>
      <c r="BA316" s="2" t="str">
        <f>IF(sum!A309="SA",sum!B309,"*")</f>
        <v>*</v>
      </c>
      <c r="BB316" s="2"/>
      <c r="BC316" s="2" t="str">
        <f>IF(sum!A309="SA",sum!E309,"*")</f>
        <v>*</v>
      </c>
    </row>
    <row r="317" spans="2:55">
      <c r="B317" s="2" t="s">
        <v>186</v>
      </c>
      <c r="C317" s="2" t="s">
        <v>187</v>
      </c>
      <c r="D317" s="2">
        <v>2025</v>
      </c>
      <c r="J317" s="2" t="s">
        <v>186</v>
      </c>
      <c r="K317" s="2" t="s">
        <v>187</v>
      </c>
      <c r="L317" s="2">
        <v>2025</v>
      </c>
      <c r="M317" s="2" t="str">
        <f>IF(sum!A310="AT",sum!B310,"*")</f>
        <v>*</v>
      </c>
      <c r="N317" s="2"/>
      <c r="O317" s="2" t="str">
        <f>IF(sum!A310="AT",sum!E310,"*")</f>
        <v>*</v>
      </c>
      <c r="R317" s="2" t="s">
        <v>186</v>
      </c>
      <c r="S317" s="2" t="s">
        <v>187</v>
      </c>
      <c r="T317" s="2">
        <v>2025</v>
      </c>
      <c r="U317" s="2" t="str">
        <f>IF(sum!A310="BC",sum!B310,"*")</f>
        <v>RTS-WaterHeat_ELE1</v>
      </c>
      <c r="V317" s="2"/>
      <c r="W317" s="2">
        <f>IF(sum!A310="BC",sum!E310,"*")</f>
        <v>0.0760938490805327</v>
      </c>
      <c r="Z317" s="2" t="s">
        <v>186</v>
      </c>
      <c r="AA317" s="2" t="s">
        <v>187</v>
      </c>
      <c r="AB317" s="2">
        <v>2025</v>
      </c>
      <c r="AC317" s="2" t="str">
        <f>IF(sum!A310="MA",sum!B310,"*")</f>
        <v>*</v>
      </c>
      <c r="AD317" s="2"/>
      <c r="AE317" s="2" t="str">
        <f>IF(sum!A310="MA",sum!E310,"*")</f>
        <v>*</v>
      </c>
      <c r="AH317" s="2" t="s">
        <v>186</v>
      </c>
      <c r="AI317" s="2" t="s">
        <v>187</v>
      </c>
      <c r="AJ317" s="2">
        <v>2025</v>
      </c>
      <c r="AK317" s="2" t="str">
        <f>IF(sum!A310="ON",sum!B310,"*")</f>
        <v>*</v>
      </c>
      <c r="AL317" s="2"/>
      <c r="AM317" s="2" t="str">
        <f>IF(sum!A310="ON",sum!E310,"*")</f>
        <v>*</v>
      </c>
      <c r="AP317" s="4" t="s">
        <v>186</v>
      </c>
      <c r="AQ317" s="4" t="s">
        <v>187</v>
      </c>
      <c r="AR317" s="4">
        <v>2025</v>
      </c>
      <c r="AS317" s="2" t="str">
        <f>IF(sum!A310="QU",sum!B310,"*")</f>
        <v>*</v>
      </c>
      <c r="AT317" s="2"/>
      <c r="AU317" s="2" t="str">
        <f>IF(sum!A310="QU",sum!E310,"*")</f>
        <v>*</v>
      </c>
      <c r="AX317" s="2" t="s">
        <v>186</v>
      </c>
      <c r="AY317" s="2" t="s">
        <v>187</v>
      </c>
      <c r="AZ317" s="2">
        <v>2025</v>
      </c>
      <c r="BA317" s="2" t="str">
        <f>IF(sum!A310="SA",sum!B310,"*")</f>
        <v>*</v>
      </c>
      <c r="BB317" s="2"/>
      <c r="BC317" s="2" t="str">
        <f>IF(sum!A310="SA",sum!E310,"*")</f>
        <v>*</v>
      </c>
    </row>
    <row r="318" spans="2:55">
      <c r="B318" s="4" t="s">
        <v>186</v>
      </c>
      <c r="C318" s="4" t="s">
        <v>187</v>
      </c>
      <c r="D318" s="4">
        <v>2025</v>
      </c>
      <c r="J318" s="4" t="s">
        <v>186</v>
      </c>
      <c r="K318" s="4" t="s">
        <v>187</v>
      </c>
      <c r="L318" s="4">
        <v>2025</v>
      </c>
      <c r="M318" s="2" t="str">
        <f>IF(sum!A311="AT",sum!B311,"*")</f>
        <v>*</v>
      </c>
      <c r="N318" s="2"/>
      <c r="O318" s="2" t="str">
        <f>IF(sum!A311="AT",sum!E311,"*")</f>
        <v>*</v>
      </c>
      <c r="R318" s="4" t="s">
        <v>186</v>
      </c>
      <c r="S318" s="4" t="s">
        <v>187</v>
      </c>
      <c r="T318" s="4">
        <v>2025</v>
      </c>
      <c r="U318" s="2" t="str">
        <f>IF(sum!A311="BC",sum!B311,"*")</f>
        <v>S_CCUS_ATM</v>
      </c>
      <c r="V318" s="2"/>
      <c r="W318" s="2">
        <f>IF(sum!A311="BC",sum!E311,"*")</f>
        <v>0</v>
      </c>
      <c r="Z318" s="4" t="s">
        <v>186</v>
      </c>
      <c r="AA318" s="4" t="s">
        <v>187</v>
      </c>
      <c r="AB318" s="4">
        <v>2025</v>
      </c>
      <c r="AC318" s="2" t="str">
        <f>IF(sum!A311="MA",sum!B311,"*")</f>
        <v>*</v>
      </c>
      <c r="AD318" s="2"/>
      <c r="AE318" s="2" t="str">
        <f>IF(sum!A311="MA",sum!E311,"*")</f>
        <v>*</v>
      </c>
      <c r="AH318" s="4" t="s">
        <v>186</v>
      </c>
      <c r="AI318" s="4" t="s">
        <v>187</v>
      </c>
      <c r="AJ318" s="4">
        <v>2025</v>
      </c>
      <c r="AK318" s="2" t="str">
        <f>IF(sum!A311="ON",sum!B311,"*")</f>
        <v>*</v>
      </c>
      <c r="AL318" s="2"/>
      <c r="AM318" s="2" t="str">
        <f>IF(sum!A311="ON",sum!E311,"*")</f>
        <v>*</v>
      </c>
      <c r="AP318" s="2" t="s">
        <v>186</v>
      </c>
      <c r="AQ318" s="2" t="s">
        <v>187</v>
      </c>
      <c r="AR318" s="2">
        <v>2025</v>
      </c>
      <c r="AS318" s="2" t="str">
        <f>IF(sum!A311="QU",sum!B311,"*")</f>
        <v>*</v>
      </c>
      <c r="AT318" s="2"/>
      <c r="AU318" s="2" t="str">
        <f>IF(sum!A311="QU",sum!E311,"*")</f>
        <v>*</v>
      </c>
      <c r="AX318" s="4" t="s">
        <v>186</v>
      </c>
      <c r="AY318" s="4" t="s">
        <v>187</v>
      </c>
      <c r="AZ318" s="4">
        <v>2025</v>
      </c>
      <c r="BA318" s="2" t="str">
        <f>IF(sum!A311="SA",sum!B311,"*")</f>
        <v>*</v>
      </c>
      <c r="BB318" s="2"/>
      <c r="BC318" s="2" t="str">
        <f>IF(sum!A311="SA",sum!E311,"*")</f>
        <v>*</v>
      </c>
    </row>
    <row r="319" spans="2:55">
      <c r="B319" s="2" t="s">
        <v>186</v>
      </c>
      <c r="C319" s="2" t="s">
        <v>187</v>
      </c>
      <c r="D319" s="2">
        <v>2025</v>
      </c>
      <c r="J319" s="2" t="s">
        <v>186</v>
      </c>
      <c r="K319" s="2" t="s">
        <v>187</v>
      </c>
      <c r="L319" s="2">
        <v>2025</v>
      </c>
      <c r="M319" s="2" t="str">
        <f>IF(sum!A312="AT",sum!B312,"*")</f>
        <v>*</v>
      </c>
      <c r="N319" s="2"/>
      <c r="O319" s="2" t="str">
        <f>IF(sum!A312="AT",sum!E312,"*")</f>
        <v>*</v>
      </c>
      <c r="R319" s="2" t="s">
        <v>186</v>
      </c>
      <c r="S319" s="2" t="s">
        <v>187</v>
      </c>
      <c r="T319" s="2">
        <v>2025</v>
      </c>
      <c r="U319" s="2" t="str">
        <f>IF(sum!A312="BC",sum!B312,"*")</f>
        <v>S_CCUS_EMISMeOH_H2</v>
      </c>
      <c r="V319" s="2"/>
      <c r="W319" s="2">
        <f>IF(sum!A312="BC",sum!E312,"*")</f>
        <v>0</v>
      </c>
      <c r="Z319" s="2" t="s">
        <v>186</v>
      </c>
      <c r="AA319" s="2" t="s">
        <v>187</v>
      </c>
      <c r="AB319" s="2">
        <v>2025</v>
      </c>
      <c r="AC319" s="2" t="str">
        <f>IF(sum!A312="MA",sum!B312,"*")</f>
        <v>*</v>
      </c>
      <c r="AD319" s="2"/>
      <c r="AE319" s="2" t="str">
        <f>IF(sum!A312="MA",sum!E312,"*")</f>
        <v>*</v>
      </c>
      <c r="AH319" s="2" t="s">
        <v>186</v>
      </c>
      <c r="AI319" s="2" t="s">
        <v>187</v>
      </c>
      <c r="AJ319" s="2">
        <v>2025</v>
      </c>
      <c r="AK319" s="2" t="str">
        <f>IF(sum!A312="ON",sum!B312,"*")</f>
        <v>*</v>
      </c>
      <c r="AL319" s="2"/>
      <c r="AM319" s="2" t="str">
        <f>IF(sum!A312="ON",sum!E312,"*")</f>
        <v>*</v>
      </c>
      <c r="AP319" s="4" t="s">
        <v>186</v>
      </c>
      <c r="AQ319" s="4" t="s">
        <v>187</v>
      </c>
      <c r="AR319" s="4">
        <v>2025</v>
      </c>
      <c r="AS319" s="2" t="str">
        <f>IF(sum!A312="QU",sum!B312,"*")</f>
        <v>*</v>
      </c>
      <c r="AT319" s="2"/>
      <c r="AU319" s="2" t="str">
        <f>IF(sum!A312="QU",sum!E312,"*")</f>
        <v>*</v>
      </c>
      <c r="AX319" s="2" t="s">
        <v>186</v>
      </c>
      <c r="AY319" s="2" t="s">
        <v>187</v>
      </c>
      <c r="AZ319" s="2">
        <v>2025</v>
      </c>
      <c r="BA319" s="2" t="str">
        <f>IF(sum!A312="SA",sum!B312,"*")</f>
        <v>*</v>
      </c>
      <c r="BB319" s="2"/>
      <c r="BC319" s="2" t="str">
        <f>IF(sum!A312="SA",sum!E312,"*")</f>
        <v>*</v>
      </c>
    </row>
    <row r="320" spans="2:55">
      <c r="B320" s="2" t="s">
        <v>186</v>
      </c>
      <c r="C320" s="2" t="s">
        <v>187</v>
      </c>
      <c r="D320" s="2">
        <v>2025</v>
      </c>
      <c r="J320" s="2" t="s">
        <v>186</v>
      </c>
      <c r="K320" s="2" t="s">
        <v>187</v>
      </c>
      <c r="L320" s="2">
        <v>2025</v>
      </c>
      <c r="M320" s="2" t="str">
        <f>IF(sum!A313="AT",sum!B313,"*")</f>
        <v>*</v>
      </c>
      <c r="N320" s="2"/>
      <c r="O320" s="2" t="str">
        <f>IF(sum!A313="AT",sum!E313,"*")</f>
        <v>*</v>
      </c>
      <c r="R320" s="2" t="s">
        <v>186</v>
      </c>
      <c r="S320" s="2" t="s">
        <v>187</v>
      </c>
      <c r="T320" s="2">
        <v>2025</v>
      </c>
      <c r="U320" s="2" t="str">
        <f>IF(sum!A313="BC",sum!B313,"*")</f>
        <v>SGASSH2RC01</v>
      </c>
      <c r="V320" s="2"/>
      <c r="W320" s="2">
        <f>IF(sum!A313="BC",sum!E313,"*")</f>
        <v>0</v>
      </c>
      <c r="Z320" s="2" t="s">
        <v>186</v>
      </c>
      <c r="AA320" s="2" t="s">
        <v>187</v>
      </c>
      <c r="AB320" s="2">
        <v>2025</v>
      </c>
      <c r="AC320" s="2" t="str">
        <f>IF(sum!A313="MA",sum!B313,"*")</f>
        <v>*</v>
      </c>
      <c r="AD320" s="2"/>
      <c r="AE320" s="2" t="str">
        <f>IF(sum!A313="MA",sum!E313,"*")</f>
        <v>*</v>
      </c>
      <c r="AH320" s="2" t="s">
        <v>186</v>
      </c>
      <c r="AI320" s="2" t="s">
        <v>187</v>
      </c>
      <c r="AJ320" s="2">
        <v>2025</v>
      </c>
      <c r="AK320" s="2" t="str">
        <f>IF(sum!A313="ON",sum!B313,"*")</f>
        <v>*</v>
      </c>
      <c r="AL320" s="2"/>
      <c r="AM320" s="2" t="str">
        <f>IF(sum!A313="ON",sum!E313,"*")</f>
        <v>*</v>
      </c>
      <c r="AP320" s="2" t="s">
        <v>186</v>
      </c>
      <c r="AQ320" s="2" t="s">
        <v>187</v>
      </c>
      <c r="AR320" s="2">
        <v>2025</v>
      </c>
      <c r="AS320" s="2" t="str">
        <f>IF(sum!A313="QU",sum!B313,"*")</f>
        <v>*</v>
      </c>
      <c r="AT320" s="2"/>
      <c r="AU320" s="2" t="str">
        <f>IF(sum!A313="QU",sum!E313,"*")</f>
        <v>*</v>
      </c>
      <c r="AX320" s="2" t="s">
        <v>186</v>
      </c>
      <c r="AY320" s="2" t="s">
        <v>187</v>
      </c>
      <c r="AZ320" s="2">
        <v>2025</v>
      </c>
      <c r="BA320" s="2" t="str">
        <f>IF(sum!A313="SA",sum!B313,"*")</f>
        <v>*</v>
      </c>
      <c r="BB320" s="2"/>
      <c r="BC320" s="2" t="str">
        <f>IF(sum!A313="SA",sum!E313,"*")</f>
        <v>*</v>
      </c>
    </row>
    <row r="321" spans="2:55">
      <c r="B321" s="4" t="s">
        <v>186</v>
      </c>
      <c r="C321" s="4" t="s">
        <v>187</v>
      </c>
      <c r="D321" s="4">
        <v>2025</v>
      </c>
      <c r="J321" s="4" t="s">
        <v>186</v>
      </c>
      <c r="K321" s="4" t="s">
        <v>187</v>
      </c>
      <c r="L321" s="4">
        <v>2025</v>
      </c>
      <c r="M321" s="2" t="str">
        <f>IF(sum!A314="AT",sum!B314,"*")</f>
        <v>*</v>
      </c>
      <c r="N321" s="2"/>
      <c r="O321" s="2" t="str">
        <f>IF(sum!A314="AT",sum!E314,"*")</f>
        <v>*</v>
      </c>
      <c r="R321" s="4" t="s">
        <v>186</v>
      </c>
      <c r="S321" s="4" t="s">
        <v>187</v>
      </c>
      <c r="T321" s="4">
        <v>2025</v>
      </c>
      <c r="U321" s="2" t="str">
        <f>IF(sum!A314="BC",sum!B314,"*")</f>
        <v>SHFOH2POC01</v>
      </c>
      <c r="V321" s="2"/>
      <c r="W321" s="2">
        <f>IF(sum!A314="BC",sum!E314,"*")</f>
        <v>0</v>
      </c>
      <c r="Z321" s="4" t="s">
        <v>186</v>
      </c>
      <c r="AA321" s="4" t="s">
        <v>187</v>
      </c>
      <c r="AB321" s="4">
        <v>2025</v>
      </c>
      <c r="AC321" s="2" t="str">
        <f>IF(sum!A314="MA",sum!B314,"*")</f>
        <v>*</v>
      </c>
      <c r="AD321" s="2"/>
      <c r="AE321" s="2" t="str">
        <f>IF(sum!A314="MA",sum!E314,"*")</f>
        <v>*</v>
      </c>
      <c r="AH321" s="4" t="s">
        <v>186</v>
      </c>
      <c r="AI321" s="4" t="s">
        <v>187</v>
      </c>
      <c r="AJ321" s="4">
        <v>2025</v>
      </c>
      <c r="AK321" s="2" t="str">
        <f>IF(sum!A314="ON",sum!B314,"*")</f>
        <v>*</v>
      </c>
      <c r="AL321" s="2"/>
      <c r="AM321" s="2" t="str">
        <f>IF(sum!A314="ON",sum!E314,"*")</f>
        <v>*</v>
      </c>
      <c r="AP321" s="4" t="s">
        <v>186</v>
      </c>
      <c r="AQ321" s="4" t="s">
        <v>187</v>
      </c>
      <c r="AR321" s="4">
        <v>2025</v>
      </c>
      <c r="AS321" s="2" t="str">
        <f>IF(sum!A314="QU",sum!B314,"*")</f>
        <v>*</v>
      </c>
      <c r="AT321" s="2"/>
      <c r="AU321" s="2" t="str">
        <f>IF(sum!A314="QU",sum!E314,"*")</f>
        <v>*</v>
      </c>
      <c r="AX321" s="4" t="s">
        <v>186</v>
      </c>
      <c r="AY321" s="4" t="s">
        <v>187</v>
      </c>
      <c r="AZ321" s="4">
        <v>2025</v>
      </c>
      <c r="BA321" s="2" t="str">
        <f>IF(sum!A314="SA",sum!B314,"*")</f>
        <v>*</v>
      </c>
      <c r="BB321" s="2"/>
      <c r="BC321" s="2" t="str">
        <f>IF(sum!A314="SA",sum!E314,"*")</f>
        <v>*</v>
      </c>
    </row>
    <row r="322" spans="2:55">
      <c r="B322" s="2" t="s">
        <v>186</v>
      </c>
      <c r="C322" s="2" t="s">
        <v>187</v>
      </c>
      <c r="D322" s="2">
        <v>2025</v>
      </c>
      <c r="J322" s="2" t="s">
        <v>186</v>
      </c>
      <c r="K322" s="2" t="s">
        <v>187</v>
      </c>
      <c r="L322" s="2">
        <v>2025</v>
      </c>
      <c r="M322" s="2" t="str">
        <f>IF(sum!A315="AT",sum!B315,"*")</f>
        <v>*</v>
      </c>
      <c r="N322" s="2"/>
      <c r="O322" s="2" t="str">
        <f>IF(sum!A315="AT",sum!E315,"*")</f>
        <v>*</v>
      </c>
      <c r="R322" s="2" t="s">
        <v>186</v>
      </c>
      <c r="S322" s="2" t="s">
        <v>187</v>
      </c>
      <c r="T322" s="2">
        <v>2025</v>
      </c>
      <c r="U322" s="2" t="str">
        <f>IF(sum!A315="BC",sum!B315,"*")</f>
        <v>SINKCCU</v>
      </c>
      <c r="V322" s="2"/>
      <c r="W322" s="2">
        <f>IF(sum!A315="BC",sum!E315,"*")</f>
        <v>0</v>
      </c>
      <c r="Z322" s="2" t="s">
        <v>186</v>
      </c>
      <c r="AA322" s="2" t="s">
        <v>187</v>
      </c>
      <c r="AB322" s="2">
        <v>2025</v>
      </c>
      <c r="AC322" s="2" t="str">
        <f>IF(sum!A315="MA",sum!B315,"*")</f>
        <v>*</v>
      </c>
      <c r="AD322" s="2"/>
      <c r="AE322" s="2" t="str">
        <f>IF(sum!A315="MA",sum!E315,"*")</f>
        <v>*</v>
      </c>
      <c r="AH322" s="2" t="s">
        <v>186</v>
      </c>
      <c r="AI322" s="2" t="s">
        <v>187</v>
      </c>
      <c r="AJ322" s="2">
        <v>2025</v>
      </c>
      <c r="AK322" s="2" t="str">
        <f>IF(sum!A315="ON",sum!B315,"*")</f>
        <v>*</v>
      </c>
      <c r="AL322" s="2"/>
      <c r="AM322" s="2" t="str">
        <f>IF(sum!A315="ON",sum!E315,"*")</f>
        <v>*</v>
      </c>
      <c r="AP322" s="2" t="s">
        <v>186</v>
      </c>
      <c r="AQ322" s="2" t="s">
        <v>187</v>
      </c>
      <c r="AR322" s="2">
        <v>2025</v>
      </c>
      <c r="AS322" s="2" t="str">
        <f>IF(sum!A315="QU",sum!B315,"*")</f>
        <v>*</v>
      </c>
      <c r="AT322" s="2"/>
      <c r="AU322" s="2" t="str">
        <f>IF(sum!A315="QU",sum!E315,"*")</f>
        <v>*</v>
      </c>
      <c r="AX322" s="2" t="s">
        <v>186</v>
      </c>
      <c r="AY322" s="2" t="s">
        <v>187</v>
      </c>
      <c r="AZ322" s="2">
        <v>2025</v>
      </c>
      <c r="BA322" s="2" t="str">
        <f>IF(sum!A315="SA",sum!B315,"*")</f>
        <v>*</v>
      </c>
      <c r="BB322" s="2"/>
      <c r="BC322" s="2" t="str">
        <f>IF(sum!A315="SA",sum!E315,"*")</f>
        <v>*</v>
      </c>
    </row>
    <row r="323" spans="2:55">
      <c r="B323" s="2" t="s">
        <v>186</v>
      </c>
      <c r="C323" s="2" t="s">
        <v>187</v>
      </c>
      <c r="D323" s="2">
        <v>2025</v>
      </c>
      <c r="J323" s="2" t="s">
        <v>186</v>
      </c>
      <c r="K323" s="2" t="s">
        <v>187</v>
      </c>
      <c r="L323" s="2">
        <v>2025</v>
      </c>
      <c r="M323" s="2" t="str">
        <f>IF(sum!A316="AT",sum!B316,"*")</f>
        <v>*</v>
      </c>
      <c r="N323" s="2"/>
      <c r="O323" s="2" t="str">
        <f>IF(sum!A316="AT",sum!E316,"*")</f>
        <v>*</v>
      </c>
      <c r="R323" s="2" t="s">
        <v>186</v>
      </c>
      <c r="S323" s="2" t="s">
        <v>187</v>
      </c>
      <c r="T323" s="2">
        <v>2025</v>
      </c>
      <c r="U323" s="2" t="str">
        <f>IF(sum!A316="BC",sum!B316,"*")</f>
        <v>SNK_DAC</v>
      </c>
      <c r="V323" s="2"/>
      <c r="W323" s="2">
        <f>IF(sum!A316="BC",sum!E316,"*")</f>
        <v>0</v>
      </c>
      <c r="Z323" s="2" t="s">
        <v>186</v>
      </c>
      <c r="AA323" s="2" t="s">
        <v>187</v>
      </c>
      <c r="AB323" s="2">
        <v>2025</v>
      </c>
      <c r="AC323" s="2" t="str">
        <f>IF(sum!A316="MA",sum!B316,"*")</f>
        <v>*</v>
      </c>
      <c r="AD323" s="2"/>
      <c r="AE323" s="2" t="str">
        <f>IF(sum!A316="MA",sum!E316,"*")</f>
        <v>*</v>
      </c>
      <c r="AH323" s="2" t="s">
        <v>186</v>
      </c>
      <c r="AI323" s="2" t="s">
        <v>187</v>
      </c>
      <c r="AJ323" s="2">
        <v>2025</v>
      </c>
      <c r="AK323" s="2" t="str">
        <f>IF(sum!A316="ON",sum!B316,"*")</f>
        <v>*</v>
      </c>
      <c r="AL323" s="2"/>
      <c r="AM323" s="2" t="str">
        <f>IF(sum!A316="ON",sum!E316,"*")</f>
        <v>*</v>
      </c>
      <c r="AP323" s="4" t="s">
        <v>186</v>
      </c>
      <c r="AQ323" s="4" t="s">
        <v>187</v>
      </c>
      <c r="AR323" s="4">
        <v>2025</v>
      </c>
      <c r="AS323" s="2" t="str">
        <f>IF(sum!A316="QU",sum!B316,"*")</f>
        <v>*</v>
      </c>
      <c r="AT323" s="2"/>
      <c r="AU323" s="2" t="str">
        <f>IF(sum!A316="QU",sum!E316,"*")</f>
        <v>*</v>
      </c>
      <c r="AX323" s="2" t="s">
        <v>186</v>
      </c>
      <c r="AY323" s="2" t="s">
        <v>187</v>
      </c>
      <c r="AZ323" s="2">
        <v>2025</v>
      </c>
      <c r="BA323" s="2" t="str">
        <f>IF(sum!A316="SA",sum!B316,"*")</f>
        <v>*</v>
      </c>
      <c r="BB323" s="2"/>
      <c r="BC323" s="2" t="str">
        <f>IF(sum!A316="SA",sum!E316,"*")</f>
        <v>*</v>
      </c>
    </row>
    <row r="324" spans="2:55">
      <c r="B324" s="4" t="s">
        <v>186</v>
      </c>
      <c r="C324" s="4" t="s">
        <v>187</v>
      </c>
      <c r="D324" s="4">
        <v>2025</v>
      </c>
      <c r="J324" s="4" t="s">
        <v>186</v>
      </c>
      <c r="K324" s="4" t="s">
        <v>187</v>
      </c>
      <c r="L324" s="4">
        <v>2025</v>
      </c>
      <c r="M324" s="2" t="str">
        <f>IF(sum!A317="AT",sum!B317,"*")</f>
        <v>*</v>
      </c>
      <c r="N324" s="2"/>
      <c r="O324" s="2" t="str">
        <f>IF(sum!A317="AT",sum!E317,"*")</f>
        <v>*</v>
      </c>
      <c r="R324" s="4" t="s">
        <v>186</v>
      </c>
      <c r="S324" s="4" t="s">
        <v>187</v>
      </c>
      <c r="T324" s="4">
        <v>2025</v>
      </c>
      <c r="U324" s="2" t="str">
        <f>IF(sum!A317="BC",sum!B317,"*")</f>
        <v>TB_ELC_AL_BC_01</v>
      </c>
      <c r="V324" s="2"/>
      <c r="W324" s="2">
        <f>IF(sum!A317="BC",sum!E317,"*")</f>
        <v>0</v>
      </c>
      <c r="Z324" s="4" t="s">
        <v>186</v>
      </c>
      <c r="AA324" s="4" t="s">
        <v>187</v>
      </c>
      <c r="AB324" s="4">
        <v>2025</v>
      </c>
      <c r="AC324" s="2" t="str">
        <f>IF(sum!A317="MA",sum!B317,"*")</f>
        <v>*</v>
      </c>
      <c r="AD324" s="2"/>
      <c r="AE324" s="2" t="str">
        <f>IF(sum!A317="MA",sum!E317,"*")</f>
        <v>*</v>
      </c>
      <c r="AH324" s="4" t="s">
        <v>186</v>
      </c>
      <c r="AI324" s="4" t="s">
        <v>187</v>
      </c>
      <c r="AJ324" s="4">
        <v>2025</v>
      </c>
      <c r="AK324" s="2" t="str">
        <f>IF(sum!A317="ON",sum!B317,"*")</f>
        <v>*</v>
      </c>
      <c r="AL324" s="2"/>
      <c r="AM324" s="2" t="str">
        <f>IF(sum!A317="ON",sum!E317,"*")</f>
        <v>*</v>
      </c>
      <c r="AP324" s="2" t="s">
        <v>186</v>
      </c>
      <c r="AQ324" s="2" t="s">
        <v>187</v>
      </c>
      <c r="AR324" s="2">
        <v>2025</v>
      </c>
      <c r="AS324" s="2" t="str">
        <f>IF(sum!A317="QU",sum!B317,"*")</f>
        <v>*</v>
      </c>
      <c r="AT324" s="2"/>
      <c r="AU324" s="2" t="str">
        <f>IF(sum!A317="QU",sum!E317,"*")</f>
        <v>*</v>
      </c>
      <c r="AX324" s="4" t="s">
        <v>186</v>
      </c>
      <c r="AY324" s="4" t="s">
        <v>187</v>
      </c>
      <c r="AZ324" s="4">
        <v>2025</v>
      </c>
      <c r="BA324" s="2" t="str">
        <f>IF(sum!A317="SA",sum!B317,"*")</f>
        <v>*</v>
      </c>
      <c r="BB324" s="2"/>
      <c r="BC324" s="2" t="str">
        <f>IF(sum!A317="SA",sum!E317,"*")</f>
        <v>*</v>
      </c>
    </row>
    <row r="325" spans="2:55">
      <c r="B325" s="2" t="s">
        <v>186</v>
      </c>
      <c r="C325" s="2" t="s">
        <v>187</v>
      </c>
      <c r="D325" s="2">
        <v>2025</v>
      </c>
      <c r="J325" s="2" t="s">
        <v>186</v>
      </c>
      <c r="K325" s="2" t="s">
        <v>187</v>
      </c>
      <c r="L325" s="2">
        <v>2025</v>
      </c>
      <c r="M325" s="2" t="str">
        <f>IF(sum!A318="AT",sum!B318,"*")</f>
        <v>*</v>
      </c>
      <c r="N325" s="2"/>
      <c r="O325" s="2" t="str">
        <f>IF(sum!A318="AT",sum!E318,"*")</f>
        <v>*</v>
      </c>
      <c r="R325" s="2" t="s">
        <v>186</v>
      </c>
      <c r="S325" s="2" t="s">
        <v>187</v>
      </c>
      <c r="T325" s="2">
        <v>2025</v>
      </c>
      <c r="U325" s="2" t="str">
        <f>IF(sum!A318="BC",sum!B318,"*")</f>
        <v>TRA_Bus_IC_GSL1</v>
      </c>
      <c r="V325" s="2"/>
      <c r="W325" s="2">
        <f>IF(sum!A318="BC",sum!E318,"*")</f>
        <v>0</v>
      </c>
      <c r="Z325" s="2" t="s">
        <v>186</v>
      </c>
      <c r="AA325" s="2" t="s">
        <v>187</v>
      </c>
      <c r="AB325" s="2">
        <v>2025</v>
      </c>
      <c r="AC325" s="2" t="str">
        <f>IF(sum!A318="MA",sum!B318,"*")</f>
        <v>*</v>
      </c>
      <c r="AD325" s="2"/>
      <c r="AE325" s="2" t="str">
        <f>IF(sum!A318="MA",sum!E318,"*")</f>
        <v>*</v>
      </c>
      <c r="AH325" s="2" t="s">
        <v>186</v>
      </c>
      <c r="AI325" s="2" t="s">
        <v>187</v>
      </c>
      <c r="AJ325" s="2">
        <v>2025</v>
      </c>
      <c r="AK325" s="2" t="str">
        <f>IF(sum!A318="ON",sum!B318,"*")</f>
        <v>*</v>
      </c>
      <c r="AL325" s="2"/>
      <c r="AM325" s="2" t="str">
        <f>IF(sum!A318="ON",sum!E318,"*")</f>
        <v>*</v>
      </c>
      <c r="AP325" s="4" t="s">
        <v>186</v>
      </c>
      <c r="AQ325" s="4" t="s">
        <v>187</v>
      </c>
      <c r="AR325" s="4">
        <v>2025</v>
      </c>
      <c r="AS325" s="2" t="str">
        <f>IF(sum!A318="QU",sum!B318,"*")</f>
        <v>*</v>
      </c>
      <c r="AT325" s="2"/>
      <c r="AU325" s="2" t="str">
        <f>IF(sum!A318="QU",sum!E318,"*")</f>
        <v>*</v>
      </c>
      <c r="AX325" s="2" t="s">
        <v>186</v>
      </c>
      <c r="AY325" s="2" t="s">
        <v>187</v>
      </c>
      <c r="AZ325" s="2">
        <v>2025</v>
      </c>
      <c r="BA325" s="2" t="str">
        <f>IF(sum!A318="SA",sum!B318,"*")</f>
        <v>*</v>
      </c>
      <c r="BB325" s="2"/>
      <c r="BC325" s="2" t="str">
        <f>IF(sum!A318="SA",sum!E318,"*")</f>
        <v>*</v>
      </c>
    </row>
    <row r="326" spans="2:55">
      <c r="B326" s="2" t="s">
        <v>186</v>
      </c>
      <c r="C326" s="2" t="s">
        <v>187</v>
      </c>
      <c r="D326" s="2">
        <v>2025</v>
      </c>
      <c r="J326" s="2" t="s">
        <v>186</v>
      </c>
      <c r="K326" s="2" t="s">
        <v>187</v>
      </c>
      <c r="L326" s="2">
        <v>2025</v>
      </c>
      <c r="M326" s="2" t="str">
        <f>IF(sum!A319="AT",sum!B319,"*")</f>
        <v>*</v>
      </c>
      <c r="N326" s="2"/>
      <c r="O326" s="2" t="str">
        <f>IF(sum!A319="AT",sum!E319,"*")</f>
        <v>*</v>
      </c>
      <c r="R326" s="2" t="s">
        <v>186</v>
      </c>
      <c r="S326" s="2" t="s">
        <v>187</v>
      </c>
      <c r="T326" s="2">
        <v>2025</v>
      </c>
      <c r="U326" s="2" t="str">
        <f>IF(sum!A319="BC",sum!B319,"*")</f>
        <v>TRA_Bus_SB_DST1</v>
      </c>
      <c r="V326" s="2"/>
      <c r="W326" s="2">
        <f>IF(sum!A319="BC",sum!E319,"*")</f>
        <v>1.6</v>
      </c>
      <c r="Z326" s="2" t="s">
        <v>186</v>
      </c>
      <c r="AA326" s="2" t="s">
        <v>187</v>
      </c>
      <c r="AB326" s="2">
        <v>2025</v>
      </c>
      <c r="AC326" s="2" t="str">
        <f>IF(sum!A319="MA",sum!B319,"*")</f>
        <v>*</v>
      </c>
      <c r="AD326" s="2"/>
      <c r="AE326" s="2" t="str">
        <f>IF(sum!A319="MA",sum!E319,"*")</f>
        <v>*</v>
      </c>
      <c r="AH326" s="2" t="s">
        <v>186</v>
      </c>
      <c r="AI326" s="2" t="s">
        <v>187</v>
      </c>
      <c r="AJ326" s="2">
        <v>2025</v>
      </c>
      <c r="AK326" s="2" t="str">
        <f>IF(sum!A319="ON",sum!B319,"*")</f>
        <v>*</v>
      </c>
      <c r="AL326" s="2"/>
      <c r="AM326" s="2" t="str">
        <f>IF(sum!A319="ON",sum!E319,"*")</f>
        <v>*</v>
      </c>
      <c r="AP326" s="2" t="s">
        <v>186</v>
      </c>
      <c r="AQ326" s="2" t="s">
        <v>187</v>
      </c>
      <c r="AR326" s="2">
        <v>2025</v>
      </c>
      <c r="AS326" s="2" t="str">
        <f>IF(sum!A319="QU",sum!B319,"*")</f>
        <v>*</v>
      </c>
      <c r="AT326" s="2"/>
      <c r="AU326" s="2" t="str">
        <f>IF(sum!A319="QU",sum!E319,"*")</f>
        <v>*</v>
      </c>
      <c r="AX326" s="2" t="s">
        <v>186</v>
      </c>
      <c r="AY326" s="2" t="s">
        <v>187</v>
      </c>
      <c r="AZ326" s="2">
        <v>2025</v>
      </c>
      <c r="BA326" s="2" t="str">
        <f>IF(sum!A319="SA",sum!B319,"*")</f>
        <v>*</v>
      </c>
      <c r="BB326" s="2"/>
      <c r="BC326" s="2" t="str">
        <f>IF(sum!A319="SA",sum!E319,"*")</f>
        <v>*</v>
      </c>
    </row>
    <row r="327" spans="2:55">
      <c r="B327" s="4" t="s">
        <v>186</v>
      </c>
      <c r="C327" s="4" t="s">
        <v>187</v>
      </c>
      <c r="D327" s="4">
        <v>2025</v>
      </c>
      <c r="J327" s="4" t="s">
        <v>186</v>
      </c>
      <c r="K327" s="4" t="s">
        <v>187</v>
      </c>
      <c r="L327" s="4">
        <v>2025</v>
      </c>
      <c r="M327" s="2" t="str">
        <f>IF(sum!A320="AT",sum!B320,"*")</f>
        <v>*</v>
      </c>
      <c r="N327" s="2"/>
      <c r="O327" s="2" t="str">
        <f>IF(sum!A320="AT",sum!E320,"*")</f>
        <v>*</v>
      </c>
      <c r="R327" s="4" t="s">
        <v>186</v>
      </c>
      <c r="S327" s="4" t="s">
        <v>187</v>
      </c>
      <c r="T327" s="4">
        <v>2025</v>
      </c>
      <c r="U327" s="2" t="str">
        <f>IF(sum!A320="BC",sum!B320,"*")</f>
        <v>TRA_Car_BEV01</v>
      </c>
      <c r="V327" s="2"/>
      <c r="W327" s="2">
        <f>IF(sum!A320="BC",sum!E320,"*")</f>
        <v>0</v>
      </c>
      <c r="Z327" s="4" t="s">
        <v>186</v>
      </c>
      <c r="AA327" s="4" t="s">
        <v>187</v>
      </c>
      <c r="AB327" s="4">
        <v>2025</v>
      </c>
      <c r="AC327" s="2" t="str">
        <f>IF(sum!A320="MA",sum!B320,"*")</f>
        <v>*</v>
      </c>
      <c r="AD327" s="2"/>
      <c r="AE327" s="2" t="str">
        <f>IF(sum!A320="MA",sum!E320,"*")</f>
        <v>*</v>
      </c>
      <c r="AH327" s="4" t="s">
        <v>186</v>
      </c>
      <c r="AI327" s="4" t="s">
        <v>187</v>
      </c>
      <c r="AJ327" s="4">
        <v>2025</v>
      </c>
      <c r="AK327" s="2" t="str">
        <f>IF(sum!A320="ON",sum!B320,"*")</f>
        <v>*</v>
      </c>
      <c r="AL327" s="2"/>
      <c r="AM327" s="2" t="str">
        <f>IF(sum!A320="ON",sum!E320,"*")</f>
        <v>*</v>
      </c>
      <c r="AP327" s="4" t="s">
        <v>186</v>
      </c>
      <c r="AQ327" s="4" t="s">
        <v>187</v>
      </c>
      <c r="AR327" s="4">
        <v>2025</v>
      </c>
      <c r="AS327" s="2" t="str">
        <f>IF(sum!A320="QU",sum!B320,"*")</f>
        <v>*</v>
      </c>
      <c r="AT327" s="2"/>
      <c r="AU327" s="2" t="str">
        <f>IF(sum!A320="QU",sum!E320,"*")</f>
        <v>*</v>
      </c>
      <c r="AX327" s="4" t="s">
        <v>186</v>
      </c>
      <c r="AY327" s="4" t="s">
        <v>187</v>
      </c>
      <c r="AZ327" s="4">
        <v>2025</v>
      </c>
      <c r="BA327" s="2" t="str">
        <f>IF(sum!A320="SA",sum!B320,"*")</f>
        <v>*</v>
      </c>
      <c r="BB327" s="2"/>
      <c r="BC327" s="2" t="str">
        <f>IF(sum!A320="SA",sum!E320,"*")</f>
        <v>*</v>
      </c>
    </row>
    <row r="328" spans="2:55">
      <c r="B328" s="2" t="s">
        <v>186</v>
      </c>
      <c r="C328" s="2" t="s">
        <v>187</v>
      </c>
      <c r="D328" s="2">
        <v>2025</v>
      </c>
      <c r="J328" s="2" t="s">
        <v>186</v>
      </c>
      <c r="K328" s="2" t="s">
        <v>187</v>
      </c>
      <c r="L328" s="2">
        <v>2025</v>
      </c>
      <c r="M328" s="2" t="str">
        <f>IF(sum!A321="AT",sum!B321,"*")</f>
        <v>*</v>
      </c>
      <c r="N328" s="2"/>
      <c r="O328" s="2" t="str">
        <f>IF(sum!A321="AT",sum!E321,"*")</f>
        <v>*</v>
      </c>
      <c r="R328" s="2" t="s">
        <v>186</v>
      </c>
      <c r="S328" s="2" t="s">
        <v>187</v>
      </c>
      <c r="T328" s="2">
        <v>2025</v>
      </c>
      <c r="U328" s="2" t="str">
        <f>IF(sum!A321="BC",sum!B321,"*")</f>
        <v>TRA_Car_GSL1</v>
      </c>
      <c r="V328" s="2"/>
      <c r="W328" s="2">
        <f>IF(sum!A321="BC",sum!E321,"*")</f>
        <v>561.686869295705</v>
      </c>
      <c r="Z328" s="2" t="s">
        <v>186</v>
      </c>
      <c r="AA328" s="2" t="s">
        <v>187</v>
      </c>
      <c r="AB328" s="2">
        <v>2025</v>
      </c>
      <c r="AC328" s="2" t="str">
        <f>IF(sum!A321="MA",sum!B321,"*")</f>
        <v>*</v>
      </c>
      <c r="AD328" s="2"/>
      <c r="AE328" s="2" t="str">
        <f>IF(sum!A321="MA",sum!E321,"*")</f>
        <v>*</v>
      </c>
      <c r="AH328" s="2" t="s">
        <v>186</v>
      </c>
      <c r="AI328" s="2" t="s">
        <v>187</v>
      </c>
      <c r="AJ328" s="2">
        <v>2025</v>
      </c>
      <c r="AK328" s="2" t="str">
        <f>IF(sum!A321="ON",sum!B321,"*")</f>
        <v>*</v>
      </c>
      <c r="AL328" s="2"/>
      <c r="AM328" s="2" t="str">
        <f>IF(sum!A321="ON",sum!E321,"*")</f>
        <v>*</v>
      </c>
      <c r="AP328" s="2" t="s">
        <v>186</v>
      </c>
      <c r="AQ328" s="2" t="s">
        <v>187</v>
      </c>
      <c r="AR328" s="2">
        <v>2025</v>
      </c>
      <c r="AS328" s="2" t="str">
        <f>IF(sum!A321="QU",sum!B321,"*")</f>
        <v>*</v>
      </c>
      <c r="AT328" s="2"/>
      <c r="AU328" s="2" t="str">
        <f>IF(sum!A321="QU",sum!E321,"*")</f>
        <v>*</v>
      </c>
      <c r="AX328" s="2" t="s">
        <v>186</v>
      </c>
      <c r="AY328" s="2" t="s">
        <v>187</v>
      </c>
      <c r="AZ328" s="2">
        <v>2025</v>
      </c>
      <c r="BA328" s="2" t="str">
        <f>IF(sum!A321="SA",sum!B321,"*")</f>
        <v>*</v>
      </c>
      <c r="BB328" s="2"/>
      <c r="BC328" s="2" t="str">
        <f>IF(sum!A321="SA",sum!E321,"*")</f>
        <v>*</v>
      </c>
    </row>
    <row r="329" spans="2:55">
      <c r="B329" s="2" t="s">
        <v>186</v>
      </c>
      <c r="C329" s="2" t="s">
        <v>187</v>
      </c>
      <c r="D329" s="2">
        <v>2025</v>
      </c>
      <c r="J329" s="2" t="s">
        <v>186</v>
      </c>
      <c r="K329" s="2" t="s">
        <v>187</v>
      </c>
      <c r="L329" s="2">
        <v>2025</v>
      </c>
      <c r="M329" s="2" t="str">
        <f>IF(sum!A322="AT",sum!B322,"*")</f>
        <v>*</v>
      </c>
      <c r="N329" s="2"/>
      <c r="O329" s="2" t="str">
        <f>IF(sum!A322="AT",sum!E322,"*")</f>
        <v>*</v>
      </c>
      <c r="R329" s="2" t="s">
        <v>186</v>
      </c>
      <c r="S329" s="2" t="s">
        <v>187</v>
      </c>
      <c r="T329" s="2">
        <v>2025</v>
      </c>
      <c r="U329" s="2" t="str">
        <f>IF(sum!A322="BC",sum!B322,"*")</f>
        <v>TRA_Car_PHEV01</v>
      </c>
      <c r="V329" s="2"/>
      <c r="W329" s="2">
        <f>IF(sum!A322="BC",sum!E322,"*")</f>
        <v>0</v>
      </c>
      <c r="Z329" s="2" t="s">
        <v>186</v>
      </c>
      <c r="AA329" s="2" t="s">
        <v>187</v>
      </c>
      <c r="AB329" s="2">
        <v>2025</v>
      </c>
      <c r="AC329" s="2" t="str">
        <f>IF(sum!A322="MA",sum!B322,"*")</f>
        <v>*</v>
      </c>
      <c r="AD329" s="2"/>
      <c r="AE329" s="2" t="str">
        <f>IF(sum!A322="MA",sum!E322,"*")</f>
        <v>*</v>
      </c>
      <c r="AH329" s="2" t="s">
        <v>186</v>
      </c>
      <c r="AI329" s="2" t="s">
        <v>187</v>
      </c>
      <c r="AJ329" s="2">
        <v>2025</v>
      </c>
      <c r="AK329" s="2" t="str">
        <f>IF(sum!A322="ON",sum!B322,"*")</f>
        <v>*</v>
      </c>
      <c r="AL329" s="2"/>
      <c r="AM329" s="2" t="str">
        <f>IF(sum!A322="ON",sum!E322,"*")</f>
        <v>*</v>
      </c>
      <c r="AP329" s="4" t="s">
        <v>186</v>
      </c>
      <c r="AQ329" s="4" t="s">
        <v>187</v>
      </c>
      <c r="AR329" s="4">
        <v>2025</v>
      </c>
      <c r="AS329" s="2" t="str">
        <f>IF(sum!A322="QU",sum!B322,"*")</f>
        <v>*</v>
      </c>
      <c r="AT329" s="2"/>
      <c r="AU329" s="2" t="str">
        <f>IF(sum!A322="QU",sum!E322,"*")</f>
        <v>*</v>
      </c>
      <c r="AX329" s="2" t="s">
        <v>186</v>
      </c>
      <c r="AY329" s="2" t="s">
        <v>187</v>
      </c>
      <c r="AZ329" s="2">
        <v>2025</v>
      </c>
      <c r="BA329" s="2" t="str">
        <f>IF(sum!A322="SA",sum!B322,"*")</f>
        <v>*</v>
      </c>
      <c r="BB329" s="2"/>
      <c r="BC329" s="2" t="str">
        <f>IF(sum!A322="SA",sum!E322,"*")</f>
        <v>*</v>
      </c>
    </row>
    <row r="330" spans="2:55">
      <c r="B330" s="4" t="s">
        <v>186</v>
      </c>
      <c r="C330" s="4" t="s">
        <v>187</v>
      </c>
      <c r="D330" s="4">
        <v>2025</v>
      </c>
      <c r="J330" s="4" t="s">
        <v>186</v>
      </c>
      <c r="K330" s="4" t="s">
        <v>187</v>
      </c>
      <c r="L330" s="4">
        <v>2025</v>
      </c>
      <c r="M330" s="2" t="str">
        <f>IF(sum!A323="AT",sum!B323,"*")</f>
        <v>*</v>
      </c>
      <c r="N330" s="2"/>
      <c r="O330" s="2" t="str">
        <f>IF(sum!A323="AT",sum!E323,"*")</f>
        <v>*</v>
      </c>
      <c r="R330" s="4" t="s">
        <v>186</v>
      </c>
      <c r="S330" s="4" t="s">
        <v>187</v>
      </c>
      <c r="T330" s="4">
        <v>2025</v>
      </c>
      <c r="U330" s="2" t="str">
        <f>IF(sum!A323="BC",sum!B323,"*")</f>
        <v>TRA_Mot_ELC1</v>
      </c>
      <c r="V330" s="2"/>
      <c r="W330" s="2">
        <f>IF(sum!A323="BC",sum!E323,"*")</f>
        <v>25.6666666666667</v>
      </c>
      <c r="Z330" s="4" t="s">
        <v>186</v>
      </c>
      <c r="AA330" s="4" t="s">
        <v>187</v>
      </c>
      <c r="AB330" s="4">
        <v>2025</v>
      </c>
      <c r="AC330" s="2" t="str">
        <f>IF(sum!A323="MA",sum!B323,"*")</f>
        <v>*</v>
      </c>
      <c r="AD330" s="2"/>
      <c r="AE330" s="2" t="str">
        <f>IF(sum!A323="MA",sum!E323,"*")</f>
        <v>*</v>
      </c>
      <c r="AH330" s="4" t="s">
        <v>186</v>
      </c>
      <c r="AI330" s="4" t="s">
        <v>187</v>
      </c>
      <c r="AJ330" s="4">
        <v>2025</v>
      </c>
      <c r="AK330" s="2" t="str">
        <f>IF(sum!A323="ON",sum!B323,"*")</f>
        <v>*</v>
      </c>
      <c r="AL330" s="2"/>
      <c r="AM330" s="2" t="str">
        <f>IF(sum!A323="ON",sum!E323,"*")</f>
        <v>*</v>
      </c>
      <c r="AP330" s="2" t="s">
        <v>186</v>
      </c>
      <c r="AQ330" s="2" t="s">
        <v>187</v>
      </c>
      <c r="AR330" s="2">
        <v>2025</v>
      </c>
      <c r="AS330" s="2" t="str">
        <f>IF(sum!A323="QU",sum!B323,"*")</f>
        <v>*</v>
      </c>
      <c r="AT330" s="2"/>
      <c r="AU330" s="2" t="str">
        <f>IF(sum!A323="QU",sum!E323,"*")</f>
        <v>*</v>
      </c>
      <c r="AX330" s="4" t="s">
        <v>186</v>
      </c>
      <c r="AY330" s="4" t="s">
        <v>187</v>
      </c>
      <c r="AZ330" s="4">
        <v>2025</v>
      </c>
      <c r="BA330" s="2" t="str">
        <f>IF(sum!A323="SA",sum!B323,"*")</f>
        <v>*</v>
      </c>
      <c r="BB330" s="2"/>
      <c r="BC330" s="2" t="str">
        <f>IF(sum!A323="SA",sum!E323,"*")</f>
        <v>*</v>
      </c>
    </row>
    <row r="331" spans="2:55">
      <c r="B331" s="2" t="s">
        <v>186</v>
      </c>
      <c r="C331" s="2" t="s">
        <v>187</v>
      </c>
      <c r="D331" s="2">
        <v>2025</v>
      </c>
      <c r="J331" s="2" t="s">
        <v>186</v>
      </c>
      <c r="K331" s="2" t="s">
        <v>187</v>
      </c>
      <c r="L331" s="2">
        <v>2025</v>
      </c>
      <c r="M331" s="2" t="str">
        <f>IF(sum!A324="AT",sum!B324,"*")</f>
        <v>*</v>
      </c>
      <c r="N331" s="2"/>
      <c r="O331" s="2" t="str">
        <f>IF(sum!A324="AT",sum!E324,"*")</f>
        <v>*</v>
      </c>
      <c r="R331" s="2" t="s">
        <v>186</v>
      </c>
      <c r="S331" s="2" t="s">
        <v>187</v>
      </c>
      <c r="T331" s="2">
        <v>2025</v>
      </c>
      <c r="U331" s="2" t="str">
        <f>IF(sum!A324="BC",sum!B324,"*")</f>
        <v>TRA_Rai_Frt-ELC01</v>
      </c>
      <c r="V331" s="2"/>
      <c r="W331" s="2">
        <f>IF(sum!A324="BC",sum!E324,"*")</f>
        <v>0</v>
      </c>
      <c r="Z331" s="2" t="s">
        <v>186</v>
      </c>
      <c r="AA331" s="2" t="s">
        <v>187</v>
      </c>
      <c r="AB331" s="2">
        <v>2025</v>
      </c>
      <c r="AC331" s="2" t="str">
        <f>IF(sum!A324="MA",sum!B324,"*")</f>
        <v>*</v>
      </c>
      <c r="AD331" s="2"/>
      <c r="AE331" s="2" t="str">
        <f>IF(sum!A324="MA",sum!E324,"*")</f>
        <v>*</v>
      </c>
      <c r="AH331" s="2" t="s">
        <v>186</v>
      </c>
      <c r="AI331" s="2" t="s">
        <v>187</v>
      </c>
      <c r="AJ331" s="2">
        <v>2025</v>
      </c>
      <c r="AK331" s="2" t="str">
        <f>IF(sum!A324="ON",sum!B324,"*")</f>
        <v>*</v>
      </c>
      <c r="AL331" s="2"/>
      <c r="AM331" s="2" t="str">
        <f>IF(sum!A324="ON",sum!E324,"*")</f>
        <v>*</v>
      </c>
      <c r="AP331" s="4" t="s">
        <v>186</v>
      </c>
      <c r="AQ331" s="4" t="s">
        <v>187</v>
      </c>
      <c r="AR331" s="4">
        <v>2025</v>
      </c>
      <c r="AS331" s="2" t="str">
        <f>IF(sum!A324="QU",sum!B324,"*")</f>
        <v>*</v>
      </c>
      <c r="AT331" s="2"/>
      <c r="AU331" s="2" t="str">
        <f>IF(sum!A324="QU",sum!E324,"*")</f>
        <v>*</v>
      </c>
      <c r="AX331" s="2" t="s">
        <v>186</v>
      </c>
      <c r="AY331" s="2" t="s">
        <v>187</v>
      </c>
      <c r="AZ331" s="2">
        <v>2025</v>
      </c>
      <c r="BA331" s="2" t="str">
        <f>IF(sum!A324="SA",sum!B324,"*")</f>
        <v>*</v>
      </c>
      <c r="BB331" s="2"/>
      <c r="BC331" s="2" t="str">
        <f>IF(sum!A324="SA",sum!E324,"*")</f>
        <v>*</v>
      </c>
    </row>
    <row r="332" spans="2:55">
      <c r="B332" s="2" t="s">
        <v>186</v>
      </c>
      <c r="C332" s="2" t="s">
        <v>187</v>
      </c>
      <c r="D332" s="2">
        <v>2025</v>
      </c>
      <c r="J332" s="2" t="s">
        <v>186</v>
      </c>
      <c r="K332" s="2" t="s">
        <v>187</v>
      </c>
      <c r="L332" s="2">
        <v>2025</v>
      </c>
      <c r="M332" s="2" t="str">
        <f>IF(sum!A325="AT",sum!B325,"*")</f>
        <v>*</v>
      </c>
      <c r="N332" s="2"/>
      <c r="O332" s="2" t="str">
        <f>IF(sum!A325="AT",sum!E325,"*")</f>
        <v>*</v>
      </c>
      <c r="R332" s="2" t="s">
        <v>186</v>
      </c>
      <c r="S332" s="2" t="s">
        <v>187</v>
      </c>
      <c r="T332" s="2">
        <v>2025</v>
      </c>
      <c r="U332" s="2" t="str">
        <f>IF(sum!A325="BC",sum!B325,"*")</f>
        <v>TRA_Rai_Pas-ELC01</v>
      </c>
      <c r="V332" s="2"/>
      <c r="W332" s="2">
        <f>IF(sum!A325="BC",sum!E325,"*")</f>
        <v>0</v>
      </c>
      <c r="Z332" s="2" t="s">
        <v>186</v>
      </c>
      <c r="AA332" s="2" t="s">
        <v>187</v>
      </c>
      <c r="AB332" s="2">
        <v>2025</v>
      </c>
      <c r="AC332" s="2" t="str">
        <f>IF(sum!A325="MA",sum!B325,"*")</f>
        <v>*</v>
      </c>
      <c r="AD332" s="2"/>
      <c r="AE332" s="2" t="str">
        <f>IF(sum!A325="MA",sum!E325,"*")</f>
        <v>*</v>
      </c>
      <c r="AH332" s="2" t="s">
        <v>186</v>
      </c>
      <c r="AI332" s="2" t="s">
        <v>187</v>
      </c>
      <c r="AJ332" s="2">
        <v>2025</v>
      </c>
      <c r="AK332" s="2" t="str">
        <f>IF(sum!A325="ON",sum!B325,"*")</f>
        <v>*</v>
      </c>
      <c r="AL332" s="2"/>
      <c r="AM332" s="2" t="str">
        <f>IF(sum!A325="ON",sum!E325,"*")</f>
        <v>*</v>
      </c>
      <c r="AP332" s="2" t="s">
        <v>186</v>
      </c>
      <c r="AQ332" s="2" t="s">
        <v>187</v>
      </c>
      <c r="AR332" s="2">
        <v>2025</v>
      </c>
      <c r="AS332" s="2" t="str">
        <f>IF(sum!A325="QU",sum!B325,"*")</f>
        <v>*</v>
      </c>
      <c r="AT332" s="2"/>
      <c r="AU332" s="2" t="str">
        <f>IF(sum!A325="QU",sum!E325,"*")</f>
        <v>*</v>
      </c>
      <c r="AX332" s="2" t="s">
        <v>186</v>
      </c>
      <c r="AY332" s="2" t="s">
        <v>187</v>
      </c>
      <c r="AZ332" s="2">
        <v>2025</v>
      </c>
      <c r="BA332" s="2" t="str">
        <f>IF(sum!A325="SA",sum!B325,"*")</f>
        <v>*</v>
      </c>
      <c r="BB332" s="2"/>
      <c r="BC332" s="2" t="str">
        <f>IF(sum!A325="SA",sum!E325,"*")</f>
        <v>*</v>
      </c>
    </row>
    <row r="333" spans="2:55">
      <c r="B333" s="4" t="s">
        <v>186</v>
      </c>
      <c r="C333" s="4" t="s">
        <v>187</v>
      </c>
      <c r="D333" s="4">
        <v>2025</v>
      </c>
      <c r="J333" s="4" t="s">
        <v>186</v>
      </c>
      <c r="K333" s="4" t="s">
        <v>187</v>
      </c>
      <c r="L333" s="4">
        <v>2025</v>
      </c>
      <c r="M333" s="2" t="str">
        <f>IF(sum!A326="AT",sum!B326,"*")</f>
        <v>*</v>
      </c>
      <c r="N333" s="2"/>
      <c r="O333" s="2" t="str">
        <f>IF(sum!A326="AT",sum!E326,"*")</f>
        <v>*</v>
      </c>
      <c r="R333" s="4" t="s">
        <v>186</v>
      </c>
      <c r="S333" s="4" t="s">
        <v>187</v>
      </c>
      <c r="T333" s="4">
        <v>2025</v>
      </c>
      <c r="U333" s="2" t="str">
        <f>IF(sum!A326="BC",sum!B326,"*")</f>
        <v>TRA_Tru_BEV01</v>
      </c>
      <c r="V333" s="2"/>
      <c r="W333" s="2">
        <f>IF(sum!A326="BC",sum!E326,"*")</f>
        <v>0</v>
      </c>
      <c r="Z333" s="4" t="s">
        <v>186</v>
      </c>
      <c r="AA333" s="4" t="s">
        <v>187</v>
      </c>
      <c r="AB333" s="4">
        <v>2025</v>
      </c>
      <c r="AC333" s="2" t="str">
        <f>IF(sum!A326="MA",sum!B326,"*")</f>
        <v>*</v>
      </c>
      <c r="AD333" s="2"/>
      <c r="AE333" s="2" t="str">
        <f>IF(sum!A326="MA",sum!E326,"*")</f>
        <v>*</v>
      </c>
      <c r="AH333" s="4" t="s">
        <v>186</v>
      </c>
      <c r="AI333" s="4" t="s">
        <v>187</v>
      </c>
      <c r="AJ333" s="4">
        <v>2025</v>
      </c>
      <c r="AK333" s="2" t="str">
        <f>IF(sum!A326="ON",sum!B326,"*")</f>
        <v>*</v>
      </c>
      <c r="AL333" s="2"/>
      <c r="AM333" s="2" t="str">
        <f>IF(sum!A326="ON",sum!E326,"*")</f>
        <v>*</v>
      </c>
      <c r="AP333" s="4" t="s">
        <v>186</v>
      </c>
      <c r="AQ333" s="4" t="s">
        <v>187</v>
      </c>
      <c r="AR333" s="4">
        <v>2025</v>
      </c>
      <c r="AS333" s="2" t="str">
        <f>IF(sum!A326="QU",sum!B326,"*")</f>
        <v>*</v>
      </c>
      <c r="AT333" s="2"/>
      <c r="AU333" s="2" t="str">
        <f>IF(sum!A326="QU",sum!E326,"*")</f>
        <v>*</v>
      </c>
      <c r="AX333" s="4" t="s">
        <v>186</v>
      </c>
      <c r="AY333" s="4" t="s">
        <v>187</v>
      </c>
      <c r="AZ333" s="4">
        <v>2025</v>
      </c>
      <c r="BA333" s="2" t="str">
        <f>IF(sum!A326="SA",sum!B326,"*")</f>
        <v>*</v>
      </c>
      <c r="BB333" s="2"/>
      <c r="BC333" s="2" t="str">
        <f>IF(sum!A326="SA",sum!E326,"*")</f>
        <v>*</v>
      </c>
    </row>
    <row r="334" spans="2:55">
      <c r="B334" s="2" t="s">
        <v>186</v>
      </c>
      <c r="C334" s="2" t="s">
        <v>187</v>
      </c>
      <c r="D334" s="2">
        <v>2025</v>
      </c>
      <c r="J334" s="2" t="s">
        <v>186</v>
      </c>
      <c r="K334" s="2" t="s">
        <v>187</v>
      </c>
      <c r="L334" s="2">
        <v>2025</v>
      </c>
      <c r="M334" s="2" t="str">
        <f>IF(sum!A327="AT",sum!B327,"*")</f>
        <v>*</v>
      </c>
      <c r="N334" s="2"/>
      <c r="O334" s="2" t="str">
        <f>IF(sum!A327="AT",sum!E327,"*")</f>
        <v>*</v>
      </c>
      <c r="R334" s="2" t="s">
        <v>186</v>
      </c>
      <c r="S334" s="2" t="s">
        <v>187</v>
      </c>
      <c r="T334" s="2">
        <v>2025</v>
      </c>
      <c r="U334" s="2" t="str">
        <f>IF(sum!A327="BC",sum!B327,"*")</f>
        <v>TRA_Tru_HT_DST1</v>
      </c>
      <c r="V334" s="2"/>
      <c r="W334" s="2">
        <f>IF(sum!A327="BC",sum!E327,"*")</f>
        <v>0</v>
      </c>
      <c r="Z334" s="2" t="s">
        <v>186</v>
      </c>
      <c r="AA334" s="2" t="s">
        <v>187</v>
      </c>
      <c r="AB334" s="2">
        <v>2025</v>
      </c>
      <c r="AC334" s="2" t="str">
        <f>IF(sum!A327="MA",sum!B327,"*")</f>
        <v>*</v>
      </c>
      <c r="AD334" s="2"/>
      <c r="AE334" s="2" t="str">
        <f>IF(sum!A327="MA",sum!E327,"*")</f>
        <v>*</v>
      </c>
      <c r="AH334" s="2" t="s">
        <v>186</v>
      </c>
      <c r="AI334" s="2" t="s">
        <v>187</v>
      </c>
      <c r="AJ334" s="2">
        <v>2025</v>
      </c>
      <c r="AK334" s="2" t="str">
        <f>IF(sum!A327="ON",sum!B327,"*")</f>
        <v>*</v>
      </c>
      <c r="AL334" s="2"/>
      <c r="AM334" s="2" t="str">
        <f>IF(sum!A327="ON",sum!E327,"*")</f>
        <v>*</v>
      </c>
      <c r="AP334" s="2" t="s">
        <v>186</v>
      </c>
      <c r="AQ334" s="2" t="s">
        <v>187</v>
      </c>
      <c r="AR334" s="2">
        <v>2025</v>
      </c>
      <c r="AS334" s="2" t="str">
        <f>IF(sum!A327="QU",sum!B327,"*")</f>
        <v>*</v>
      </c>
      <c r="AT334" s="2"/>
      <c r="AU334" s="2" t="str">
        <f>IF(sum!A327="QU",sum!E327,"*")</f>
        <v>*</v>
      </c>
      <c r="AX334" s="2" t="s">
        <v>186</v>
      </c>
      <c r="AY334" s="2" t="s">
        <v>187</v>
      </c>
      <c r="AZ334" s="2">
        <v>2025</v>
      </c>
      <c r="BA334" s="2" t="str">
        <f>IF(sum!A327="SA",sum!B327,"*")</f>
        <v>*</v>
      </c>
      <c r="BB334" s="2"/>
      <c r="BC334" s="2" t="str">
        <f>IF(sum!A327="SA",sum!E327,"*")</f>
        <v>*</v>
      </c>
    </row>
    <row r="335" spans="2:55">
      <c r="B335" s="2" t="s">
        <v>186</v>
      </c>
      <c r="C335" s="2" t="s">
        <v>187</v>
      </c>
      <c r="D335" s="2">
        <v>2025</v>
      </c>
      <c r="J335" s="2" t="s">
        <v>186</v>
      </c>
      <c r="K335" s="2" t="s">
        <v>187</v>
      </c>
      <c r="L335" s="2">
        <v>2025</v>
      </c>
      <c r="M335" s="2" t="str">
        <f>IF(sum!A328="AT",sum!B328,"*")</f>
        <v>*</v>
      </c>
      <c r="N335" s="2"/>
      <c r="O335" s="2" t="str">
        <f>IF(sum!A328="AT",sum!E328,"*")</f>
        <v>*</v>
      </c>
      <c r="R335" s="2" t="s">
        <v>186</v>
      </c>
      <c r="S335" s="2" t="s">
        <v>187</v>
      </c>
      <c r="T335" s="2">
        <v>2025</v>
      </c>
      <c r="U335" s="2" t="str">
        <f>IF(sum!A328="BC",sum!B328,"*")</f>
        <v>TRA_Tru_PHEV01</v>
      </c>
      <c r="V335" s="2"/>
      <c r="W335" s="2">
        <f>IF(sum!A328="BC",sum!E328,"*")</f>
        <v>0</v>
      </c>
      <c r="Z335" s="2" t="s">
        <v>186</v>
      </c>
      <c r="AA335" s="2" t="s">
        <v>187</v>
      </c>
      <c r="AB335" s="2">
        <v>2025</v>
      </c>
      <c r="AC335" s="2" t="str">
        <f>IF(sum!A328="MA",sum!B328,"*")</f>
        <v>*</v>
      </c>
      <c r="AD335" s="2"/>
      <c r="AE335" s="2" t="str">
        <f>IF(sum!A328="MA",sum!E328,"*")</f>
        <v>*</v>
      </c>
      <c r="AH335" s="2" t="s">
        <v>186</v>
      </c>
      <c r="AI335" s="2" t="s">
        <v>187</v>
      </c>
      <c r="AJ335" s="2">
        <v>2025</v>
      </c>
      <c r="AK335" s="2" t="str">
        <f>IF(sum!A328="ON",sum!B328,"*")</f>
        <v>*</v>
      </c>
      <c r="AL335" s="2"/>
      <c r="AM335" s="2" t="str">
        <f>IF(sum!A328="ON",sum!E328,"*")</f>
        <v>*</v>
      </c>
      <c r="AP335" s="4" t="s">
        <v>186</v>
      </c>
      <c r="AQ335" s="4" t="s">
        <v>187</v>
      </c>
      <c r="AR335" s="4">
        <v>2025</v>
      </c>
      <c r="AS335" s="2" t="str">
        <f>IF(sum!A328="QU",sum!B328,"*")</f>
        <v>*</v>
      </c>
      <c r="AT335" s="2"/>
      <c r="AU335" s="2" t="str">
        <f>IF(sum!A328="QU",sum!E328,"*")</f>
        <v>*</v>
      </c>
      <c r="AX335" s="2" t="s">
        <v>186</v>
      </c>
      <c r="AY335" s="2" t="s">
        <v>187</v>
      </c>
      <c r="AZ335" s="2">
        <v>2025</v>
      </c>
      <c r="BA335" s="2" t="str">
        <f>IF(sum!A328="SA",sum!B328,"*")</f>
        <v>*</v>
      </c>
      <c r="BB335" s="2"/>
      <c r="BC335" s="2" t="str">
        <f>IF(sum!A328="SA",sum!E328,"*")</f>
        <v>*</v>
      </c>
    </row>
    <row r="336" spans="2:55">
      <c r="B336" s="4" t="s">
        <v>186</v>
      </c>
      <c r="C336" s="4" t="s">
        <v>187</v>
      </c>
      <c r="D336" s="4">
        <v>2025</v>
      </c>
      <c r="J336" s="4" t="s">
        <v>186</v>
      </c>
      <c r="K336" s="4" t="s">
        <v>187</v>
      </c>
      <c r="L336" s="4">
        <v>2025</v>
      </c>
      <c r="M336" s="2" t="str">
        <f>IF(sum!A329="AT",sum!B329,"*")</f>
        <v>*</v>
      </c>
      <c r="N336" s="2"/>
      <c r="O336" s="2" t="str">
        <f>IF(sum!A329="AT",sum!E329,"*")</f>
        <v>*</v>
      </c>
      <c r="R336" s="4" t="s">
        <v>186</v>
      </c>
      <c r="S336" s="4" t="s">
        <v>187</v>
      </c>
      <c r="T336" s="4">
        <v>2025</v>
      </c>
      <c r="U336" s="2" t="str">
        <f>IF(sum!A329="BC",sum!B329,"*")</f>
        <v>TU_GASNAT_BC_AL_01</v>
      </c>
      <c r="V336" s="2"/>
      <c r="W336" s="2">
        <f>IF(sum!A329="BC",sum!E329,"*")</f>
        <v>0</v>
      </c>
      <c r="Z336" s="4" t="s">
        <v>186</v>
      </c>
      <c r="AA336" s="4" t="s">
        <v>187</v>
      </c>
      <c r="AB336" s="4">
        <v>2025</v>
      </c>
      <c r="AC336" s="2" t="str">
        <f>IF(sum!A329="MA",sum!B329,"*")</f>
        <v>*</v>
      </c>
      <c r="AD336" s="2"/>
      <c r="AE336" s="2" t="str">
        <f>IF(sum!A329="MA",sum!E329,"*")</f>
        <v>*</v>
      </c>
      <c r="AH336" s="4" t="s">
        <v>186</v>
      </c>
      <c r="AI336" s="4" t="s">
        <v>187</v>
      </c>
      <c r="AJ336" s="4">
        <v>2025</v>
      </c>
      <c r="AK336" s="2" t="str">
        <f>IF(sum!A329="ON",sum!B329,"*")</f>
        <v>*</v>
      </c>
      <c r="AL336" s="2"/>
      <c r="AM336" s="2" t="str">
        <f>IF(sum!A329="ON",sum!E329,"*")</f>
        <v>*</v>
      </c>
      <c r="AP336" s="2" t="s">
        <v>186</v>
      </c>
      <c r="AQ336" s="2" t="s">
        <v>187</v>
      </c>
      <c r="AR336" s="2">
        <v>2025</v>
      </c>
      <c r="AS336" s="2" t="str">
        <f>IF(sum!A329="QU",sum!B329,"*")</f>
        <v>*</v>
      </c>
      <c r="AT336" s="2"/>
      <c r="AU336" s="2" t="str">
        <f>IF(sum!A329="QU",sum!E329,"*")</f>
        <v>*</v>
      </c>
      <c r="AX336" s="4" t="s">
        <v>186</v>
      </c>
      <c r="AY336" s="4" t="s">
        <v>187</v>
      </c>
      <c r="AZ336" s="4">
        <v>2025</v>
      </c>
      <c r="BA336" s="2" t="str">
        <f>IF(sum!A329="SA",sum!B329,"*")</f>
        <v>*</v>
      </c>
      <c r="BB336" s="2"/>
      <c r="BC336" s="2" t="str">
        <f>IF(sum!A329="SA",sum!E329,"*")</f>
        <v>*</v>
      </c>
    </row>
    <row r="337" spans="2:55">
      <c r="B337" s="2" t="s">
        <v>186</v>
      </c>
      <c r="C337" s="2" t="s">
        <v>187</v>
      </c>
      <c r="D337" s="2">
        <v>2025</v>
      </c>
      <c r="J337" s="2" t="s">
        <v>186</v>
      </c>
      <c r="K337" s="2" t="s">
        <v>187</v>
      </c>
      <c r="L337" s="2">
        <v>2025</v>
      </c>
      <c r="M337" s="2" t="str">
        <f>IF(sum!A330="AT",sum!B330,"*")</f>
        <v>*</v>
      </c>
      <c r="N337" s="2"/>
      <c r="O337" s="2" t="str">
        <f>IF(sum!A330="AT",sum!E330,"*")</f>
        <v>*</v>
      </c>
      <c r="R337" s="2" t="s">
        <v>186</v>
      </c>
      <c r="S337" s="2" t="s">
        <v>187</v>
      </c>
      <c r="T337" s="2">
        <v>2025</v>
      </c>
      <c r="U337" s="2" t="str">
        <f>IF(sum!A330="BC",sum!B330,"*")</f>
        <v>TU_OILCRD_SA_BC_01</v>
      </c>
      <c r="V337" s="2"/>
      <c r="W337" s="2">
        <f>IF(sum!A330="BC",sum!E330,"*")</f>
        <v>0</v>
      </c>
      <c r="Z337" s="2" t="s">
        <v>186</v>
      </c>
      <c r="AA337" s="2" t="s">
        <v>187</v>
      </c>
      <c r="AB337" s="2">
        <v>2025</v>
      </c>
      <c r="AC337" s="2" t="str">
        <f>IF(sum!A330="MA",sum!B330,"*")</f>
        <v>*</v>
      </c>
      <c r="AD337" s="2"/>
      <c r="AE337" s="2" t="str">
        <f>IF(sum!A330="MA",sum!E330,"*")</f>
        <v>*</v>
      </c>
      <c r="AH337" s="2" t="s">
        <v>186</v>
      </c>
      <c r="AI337" s="2" t="s">
        <v>187</v>
      </c>
      <c r="AJ337" s="2">
        <v>2025</v>
      </c>
      <c r="AK337" s="2" t="str">
        <f>IF(sum!A330="ON",sum!B330,"*")</f>
        <v>*</v>
      </c>
      <c r="AL337" s="2"/>
      <c r="AM337" s="2" t="str">
        <f>IF(sum!A330="ON",sum!E330,"*")</f>
        <v>*</v>
      </c>
      <c r="AP337" s="4" t="s">
        <v>186</v>
      </c>
      <c r="AQ337" s="4" t="s">
        <v>187</v>
      </c>
      <c r="AR337" s="4">
        <v>2025</v>
      </c>
      <c r="AS337" s="2" t="str">
        <f>IF(sum!A330="QU",sum!B330,"*")</f>
        <v>*</v>
      </c>
      <c r="AT337" s="2"/>
      <c r="AU337" s="2" t="str">
        <f>IF(sum!A330="QU",sum!E330,"*")</f>
        <v>*</v>
      </c>
      <c r="AX337" s="2" t="s">
        <v>186</v>
      </c>
      <c r="AY337" s="2" t="s">
        <v>187</v>
      </c>
      <c r="AZ337" s="2">
        <v>2025</v>
      </c>
      <c r="BA337" s="2" t="str">
        <f>IF(sum!A330="SA",sum!B330,"*")</f>
        <v>*</v>
      </c>
      <c r="BB337" s="2"/>
      <c r="BC337" s="2" t="str">
        <f>IF(sum!A330="SA",sum!E330,"*")</f>
        <v>*</v>
      </c>
    </row>
    <row r="338" spans="2:55">
      <c r="B338" s="2" t="s">
        <v>186</v>
      </c>
      <c r="C338" s="2" t="s">
        <v>187</v>
      </c>
      <c r="D338" s="2">
        <v>2025</v>
      </c>
      <c r="J338" s="2" t="s">
        <v>186</v>
      </c>
      <c r="K338" s="2" t="s">
        <v>187</v>
      </c>
      <c r="L338" s="2">
        <v>2025</v>
      </c>
      <c r="M338" s="2" t="str">
        <f>IF(sum!A331="AT",sum!B331,"*")</f>
        <v>*</v>
      </c>
      <c r="N338" s="2"/>
      <c r="O338" s="2" t="str">
        <f>IF(sum!A331="AT",sum!E331,"*")</f>
        <v>*</v>
      </c>
      <c r="R338" s="2" t="s">
        <v>186</v>
      </c>
      <c r="S338" s="2" t="s">
        <v>187</v>
      </c>
      <c r="T338" s="2">
        <v>2025</v>
      </c>
      <c r="U338" s="2" t="str">
        <f>IF(sum!A331="BC",sum!B331,"*")</f>
        <v>TWS-AuxiliaryEquip_ELE1</v>
      </c>
      <c r="V338" s="2"/>
      <c r="W338" s="2">
        <f>IF(sum!A331="BC",sum!E331,"*")</f>
        <v>0.00845487212005918</v>
      </c>
      <c r="Z338" s="2" t="s">
        <v>186</v>
      </c>
      <c r="AA338" s="2" t="s">
        <v>187</v>
      </c>
      <c r="AB338" s="2">
        <v>2025</v>
      </c>
      <c r="AC338" s="2" t="str">
        <f>IF(sum!A331="MA",sum!B331,"*")</f>
        <v>*</v>
      </c>
      <c r="AD338" s="2"/>
      <c r="AE338" s="2" t="str">
        <f>IF(sum!A331="MA",sum!E331,"*")</f>
        <v>*</v>
      </c>
      <c r="AH338" s="2" t="s">
        <v>186</v>
      </c>
      <c r="AI338" s="2" t="s">
        <v>187</v>
      </c>
      <c r="AJ338" s="2">
        <v>2025</v>
      </c>
      <c r="AK338" s="2" t="str">
        <f>IF(sum!A331="ON",sum!B331,"*")</f>
        <v>*</v>
      </c>
      <c r="AL338" s="2"/>
      <c r="AM338" s="2" t="str">
        <f>IF(sum!A331="ON",sum!E331,"*")</f>
        <v>*</v>
      </c>
      <c r="AP338" s="2" t="s">
        <v>186</v>
      </c>
      <c r="AQ338" s="2" t="s">
        <v>187</v>
      </c>
      <c r="AR338" s="2">
        <v>2025</v>
      </c>
      <c r="AS338" s="2" t="str">
        <f>IF(sum!A331="QU",sum!B331,"*")</f>
        <v>*</v>
      </c>
      <c r="AT338" s="2"/>
      <c r="AU338" s="2" t="str">
        <f>IF(sum!A331="QU",sum!E331,"*")</f>
        <v>*</v>
      </c>
      <c r="AX338" s="2" t="s">
        <v>186</v>
      </c>
      <c r="AY338" s="2" t="s">
        <v>187</v>
      </c>
      <c r="AZ338" s="2">
        <v>2025</v>
      </c>
      <c r="BA338" s="2" t="str">
        <f>IF(sum!A331="SA",sum!B331,"*")</f>
        <v>*</v>
      </c>
      <c r="BB338" s="2"/>
      <c r="BC338" s="2" t="str">
        <f>IF(sum!A331="SA",sum!E331,"*")</f>
        <v>*</v>
      </c>
    </row>
    <row r="339" spans="2:55">
      <c r="B339" s="4" t="s">
        <v>186</v>
      </c>
      <c r="C339" s="4" t="s">
        <v>187</v>
      </c>
      <c r="D339" s="4">
        <v>2025</v>
      </c>
      <c r="J339" s="4" t="s">
        <v>186</v>
      </c>
      <c r="K339" s="4" t="s">
        <v>187</v>
      </c>
      <c r="L339" s="4">
        <v>2025</v>
      </c>
      <c r="M339" s="2" t="str">
        <f>IF(sum!A332="AT",sum!B332,"*")</f>
        <v>*</v>
      </c>
      <c r="N339" s="2"/>
      <c r="O339" s="2" t="str">
        <f>IF(sum!A332="AT",sum!E332,"*")</f>
        <v>*</v>
      </c>
      <c r="R339" s="4" t="s">
        <v>186</v>
      </c>
      <c r="S339" s="4" t="s">
        <v>187</v>
      </c>
      <c r="T339" s="4">
        <v>2025</v>
      </c>
      <c r="U339" s="2" t="str">
        <f>IF(sum!A332="BC",sum!B332,"*")</f>
        <v>TWS-AuxiliaryMot_ELE1</v>
      </c>
      <c r="V339" s="2"/>
      <c r="W339" s="2">
        <f>IF(sum!A332="BC",sum!E332,"*")</f>
        <v>0.0380469245402663</v>
      </c>
      <c r="Z339" s="4" t="s">
        <v>186</v>
      </c>
      <c r="AA339" s="4" t="s">
        <v>187</v>
      </c>
      <c r="AB339" s="4">
        <v>2025</v>
      </c>
      <c r="AC339" s="2" t="str">
        <f>IF(sum!A332="MA",sum!B332,"*")</f>
        <v>*</v>
      </c>
      <c r="AD339" s="2"/>
      <c r="AE339" s="2" t="str">
        <f>IF(sum!A332="MA",sum!E332,"*")</f>
        <v>*</v>
      </c>
      <c r="AH339" s="4" t="s">
        <v>186</v>
      </c>
      <c r="AI339" s="4" t="s">
        <v>187</v>
      </c>
      <c r="AJ339" s="4">
        <v>2025</v>
      </c>
      <c r="AK339" s="2" t="str">
        <f>IF(sum!A332="ON",sum!B332,"*")</f>
        <v>*</v>
      </c>
      <c r="AL339" s="2"/>
      <c r="AM339" s="2" t="str">
        <f>IF(sum!A332="ON",sum!E332,"*")</f>
        <v>*</v>
      </c>
      <c r="AP339" s="4" t="s">
        <v>186</v>
      </c>
      <c r="AQ339" s="4" t="s">
        <v>187</v>
      </c>
      <c r="AR339" s="4">
        <v>2025</v>
      </c>
      <c r="AS339" s="2" t="str">
        <f>IF(sum!A332="QU",sum!B332,"*")</f>
        <v>*</v>
      </c>
      <c r="AT339" s="2"/>
      <c r="AU339" s="2" t="str">
        <f>IF(sum!A332="QU",sum!E332,"*")</f>
        <v>*</v>
      </c>
      <c r="AX339" s="4" t="s">
        <v>186</v>
      </c>
      <c r="AY339" s="4" t="s">
        <v>187</v>
      </c>
      <c r="AZ339" s="4">
        <v>2025</v>
      </c>
      <c r="BA339" s="2" t="str">
        <f>IF(sum!A332="SA",sum!B332,"*")</f>
        <v>*</v>
      </c>
      <c r="BB339" s="2"/>
      <c r="BC339" s="2" t="str">
        <f>IF(sum!A332="SA",sum!E332,"*")</f>
        <v>*</v>
      </c>
    </row>
    <row r="340" spans="2:55">
      <c r="B340" s="2" t="s">
        <v>186</v>
      </c>
      <c r="C340" s="2" t="s">
        <v>187</v>
      </c>
      <c r="D340" s="2">
        <v>2025</v>
      </c>
      <c r="J340" s="2" t="s">
        <v>186</v>
      </c>
      <c r="K340" s="2" t="s">
        <v>187</v>
      </c>
      <c r="L340" s="2">
        <v>2025</v>
      </c>
      <c r="M340" s="2" t="str">
        <f>IF(sum!A333="AT",sum!B333,"*")</f>
        <v>*</v>
      </c>
      <c r="N340" s="2"/>
      <c r="O340" s="2" t="str">
        <f>IF(sum!A333="AT",sum!E333,"*")</f>
        <v>*</v>
      </c>
      <c r="R340" s="2" t="s">
        <v>186</v>
      </c>
      <c r="S340" s="2" t="s">
        <v>187</v>
      </c>
      <c r="T340" s="2">
        <v>2025</v>
      </c>
      <c r="U340" s="2" t="str">
        <f>IF(sum!A333="BC",sum!B333,"*")</f>
        <v>TWS-Light_ELE1</v>
      </c>
      <c r="V340" s="2"/>
      <c r="W340" s="2">
        <f>IF(sum!A333="BC",sum!E333,"*")</f>
        <v>0.0887761572606216</v>
      </c>
      <c r="Z340" s="2" t="s">
        <v>186</v>
      </c>
      <c r="AA340" s="2" t="s">
        <v>187</v>
      </c>
      <c r="AB340" s="2">
        <v>2025</v>
      </c>
      <c r="AC340" s="2" t="str">
        <f>IF(sum!A333="MA",sum!B333,"*")</f>
        <v>*</v>
      </c>
      <c r="AD340" s="2"/>
      <c r="AE340" s="2" t="str">
        <f>IF(sum!A333="MA",sum!E333,"*")</f>
        <v>*</v>
      </c>
      <c r="AH340" s="2" t="s">
        <v>186</v>
      </c>
      <c r="AI340" s="2" t="s">
        <v>187</v>
      </c>
      <c r="AJ340" s="2">
        <v>2025</v>
      </c>
      <c r="AK340" s="2" t="str">
        <f>IF(sum!A333="ON",sum!B333,"*")</f>
        <v>*</v>
      </c>
      <c r="AL340" s="2"/>
      <c r="AM340" s="2" t="str">
        <f>IF(sum!A333="ON",sum!E333,"*")</f>
        <v>*</v>
      </c>
      <c r="AP340" s="2" t="s">
        <v>186</v>
      </c>
      <c r="AQ340" s="2" t="s">
        <v>187</v>
      </c>
      <c r="AR340" s="2">
        <v>2025</v>
      </c>
      <c r="AS340" s="2" t="str">
        <f>IF(sum!A333="QU",sum!B333,"*")</f>
        <v>*</v>
      </c>
      <c r="AT340" s="2"/>
      <c r="AU340" s="2" t="str">
        <f>IF(sum!A333="QU",sum!E333,"*")</f>
        <v>*</v>
      </c>
      <c r="AX340" s="2" t="s">
        <v>186</v>
      </c>
      <c r="AY340" s="2" t="s">
        <v>187</v>
      </c>
      <c r="AZ340" s="2">
        <v>2025</v>
      </c>
      <c r="BA340" s="2" t="str">
        <f>IF(sum!A333="SA",sum!B333,"*")</f>
        <v>*</v>
      </c>
      <c r="BB340" s="2"/>
      <c r="BC340" s="2" t="str">
        <f>IF(sum!A333="SA",sum!E333,"*")</f>
        <v>*</v>
      </c>
    </row>
    <row r="341" spans="2:55">
      <c r="B341" s="2" t="s">
        <v>186</v>
      </c>
      <c r="C341" s="2" t="s">
        <v>187</v>
      </c>
      <c r="D341" s="2">
        <v>2025</v>
      </c>
      <c r="J341" s="2" t="s">
        <v>186</v>
      </c>
      <c r="K341" s="2" t="s">
        <v>187</v>
      </c>
      <c r="L341" s="2">
        <v>2025</v>
      </c>
      <c r="M341" s="2" t="str">
        <f>IF(sum!A334="AT",sum!B334,"*")</f>
        <v>*</v>
      </c>
      <c r="N341" s="2"/>
      <c r="O341" s="2" t="str">
        <f>IF(sum!A334="AT",sum!E334,"*")</f>
        <v>*</v>
      </c>
      <c r="R341" s="2" t="s">
        <v>186</v>
      </c>
      <c r="S341" s="2" t="s">
        <v>187</v>
      </c>
      <c r="T341" s="2">
        <v>2025</v>
      </c>
      <c r="U341" s="2" t="str">
        <f>IF(sum!A334="BC",sum!B334,"*")</f>
        <v>TWS-SpCool_ELE1</v>
      </c>
      <c r="V341" s="2"/>
      <c r="W341" s="2">
        <f>IF(sum!A334="BC",sum!E334,"*")</f>
        <v>0.0126823081800888</v>
      </c>
      <c r="Z341" s="2" t="s">
        <v>186</v>
      </c>
      <c r="AA341" s="2" t="s">
        <v>187</v>
      </c>
      <c r="AB341" s="2">
        <v>2025</v>
      </c>
      <c r="AC341" s="2" t="str">
        <f>IF(sum!A334="MA",sum!B334,"*")</f>
        <v>*</v>
      </c>
      <c r="AD341" s="2"/>
      <c r="AE341" s="2" t="str">
        <f>IF(sum!A334="MA",sum!E334,"*")</f>
        <v>*</v>
      </c>
      <c r="AH341" s="2" t="s">
        <v>186</v>
      </c>
      <c r="AI341" s="2" t="s">
        <v>187</v>
      </c>
      <c r="AJ341" s="2">
        <v>2025</v>
      </c>
      <c r="AK341" s="2" t="str">
        <f>IF(sum!A334="ON",sum!B334,"*")</f>
        <v>*</v>
      </c>
      <c r="AL341" s="2"/>
      <c r="AM341" s="2" t="str">
        <f>IF(sum!A334="ON",sum!E334,"*")</f>
        <v>*</v>
      </c>
      <c r="AP341" s="4" t="s">
        <v>186</v>
      </c>
      <c r="AQ341" s="4" t="s">
        <v>187</v>
      </c>
      <c r="AR341" s="4">
        <v>2025</v>
      </c>
      <c r="AS341" s="2" t="str">
        <f>IF(sum!A334="QU",sum!B334,"*")</f>
        <v>*</v>
      </c>
      <c r="AT341" s="2"/>
      <c r="AU341" s="2" t="str">
        <f>IF(sum!A334="QU",sum!E334,"*")</f>
        <v>*</v>
      </c>
      <c r="AX341" s="2" t="s">
        <v>186</v>
      </c>
      <c r="AY341" s="2" t="s">
        <v>187</v>
      </c>
      <c r="AZ341" s="2">
        <v>2025</v>
      </c>
      <c r="BA341" s="2" t="str">
        <f>IF(sum!A334="SA",sum!B334,"*")</f>
        <v>*</v>
      </c>
      <c r="BB341" s="2"/>
      <c r="BC341" s="2" t="str">
        <f>IF(sum!A334="SA",sum!E334,"*")</f>
        <v>*</v>
      </c>
    </row>
    <row r="342" spans="2:55">
      <c r="B342" s="4" t="s">
        <v>186</v>
      </c>
      <c r="C342" s="4" t="s">
        <v>187</v>
      </c>
      <c r="D342" s="4">
        <v>2025</v>
      </c>
      <c r="J342" s="4" t="s">
        <v>186</v>
      </c>
      <c r="K342" s="4" t="s">
        <v>187</v>
      </c>
      <c r="L342" s="4">
        <v>2025</v>
      </c>
      <c r="M342" s="2" t="str">
        <f>IF(sum!A335="AT",sum!B335,"*")</f>
        <v>*</v>
      </c>
      <c r="N342" s="2"/>
      <c r="O342" s="2" t="str">
        <f>IF(sum!A335="AT",sum!E335,"*")</f>
        <v>*</v>
      </c>
      <c r="R342" s="4" t="s">
        <v>186</v>
      </c>
      <c r="S342" s="4" t="s">
        <v>187</v>
      </c>
      <c r="T342" s="4">
        <v>2025</v>
      </c>
      <c r="U342" s="2" t="str">
        <f>IF(sum!A335="BC",sum!B335,"*")</f>
        <v>TWS-SpHeat_ELE1</v>
      </c>
      <c r="V342" s="2"/>
      <c r="W342" s="2">
        <f>IF(sum!A335="BC",sum!E335,"*")</f>
        <v>0.14091453533432</v>
      </c>
      <c r="Z342" s="4" t="s">
        <v>186</v>
      </c>
      <c r="AA342" s="4" t="s">
        <v>187</v>
      </c>
      <c r="AB342" s="4">
        <v>2025</v>
      </c>
      <c r="AC342" s="2" t="str">
        <f>IF(sum!A335="MA",sum!B335,"*")</f>
        <v>*</v>
      </c>
      <c r="AD342" s="2"/>
      <c r="AE342" s="2" t="str">
        <f>IF(sum!A335="MA",sum!E335,"*")</f>
        <v>*</v>
      </c>
      <c r="AH342" s="4" t="s">
        <v>186</v>
      </c>
      <c r="AI342" s="4" t="s">
        <v>187</v>
      </c>
      <c r="AJ342" s="4">
        <v>2025</v>
      </c>
      <c r="AK342" s="2" t="str">
        <f>IF(sum!A335="ON",sum!B335,"*")</f>
        <v>*</v>
      </c>
      <c r="AL342" s="2"/>
      <c r="AM342" s="2" t="str">
        <f>IF(sum!A335="ON",sum!E335,"*")</f>
        <v>*</v>
      </c>
      <c r="AP342" s="2" t="s">
        <v>186</v>
      </c>
      <c r="AQ342" s="2" t="s">
        <v>187</v>
      </c>
      <c r="AR342" s="2">
        <v>2025</v>
      </c>
      <c r="AS342" s="2" t="str">
        <f>IF(sum!A335="QU",sum!B335,"*")</f>
        <v>*</v>
      </c>
      <c r="AT342" s="2"/>
      <c r="AU342" s="2" t="str">
        <f>IF(sum!A335="QU",sum!E335,"*")</f>
        <v>*</v>
      </c>
      <c r="AX342" s="4" t="s">
        <v>186</v>
      </c>
      <c r="AY342" s="4" t="s">
        <v>187</v>
      </c>
      <c r="AZ342" s="4">
        <v>2025</v>
      </c>
      <c r="BA342" s="2" t="str">
        <f>IF(sum!A335="SA",sum!B335,"*")</f>
        <v>*</v>
      </c>
      <c r="BB342" s="2"/>
      <c r="BC342" s="2" t="str">
        <f>IF(sum!A335="SA",sum!E335,"*")</f>
        <v>*</v>
      </c>
    </row>
    <row r="343" spans="2:55">
      <c r="B343" s="2" t="s">
        <v>186</v>
      </c>
      <c r="C343" s="2" t="s">
        <v>187</v>
      </c>
      <c r="D343" s="2">
        <v>2025</v>
      </c>
      <c r="J343" s="2" t="s">
        <v>186</v>
      </c>
      <c r="K343" s="2" t="s">
        <v>187</v>
      </c>
      <c r="L343" s="2">
        <v>2025</v>
      </c>
      <c r="M343" s="2" t="str">
        <f>IF(sum!A336="AT",sum!B336,"*")</f>
        <v>*</v>
      </c>
      <c r="N343" s="2"/>
      <c r="O343" s="2" t="str">
        <f>IF(sum!A336="AT",sum!E336,"*")</f>
        <v>*</v>
      </c>
      <c r="R343" s="2" t="s">
        <v>186</v>
      </c>
      <c r="S343" s="2" t="s">
        <v>187</v>
      </c>
      <c r="T343" s="2">
        <v>2025</v>
      </c>
      <c r="U343" s="2" t="str">
        <f>IF(sum!A336="BC",sum!B336,"*")</f>
        <v>TWS-WaterHeat_ELE1</v>
      </c>
      <c r="V343" s="2"/>
      <c r="W343" s="2">
        <f>IF(sum!A336="BC",sum!E336,"*")</f>
        <v>0.00845487212005919</v>
      </c>
      <c r="Z343" s="2" t="s">
        <v>186</v>
      </c>
      <c r="AA343" s="2" t="s">
        <v>187</v>
      </c>
      <c r="AB343" s="2">
        <v>2025</v>
      </c>
      <c r="AC343" s="2" t="str">
        <f>IF(sum!A336="MA",sum!B336,"*")</f>
        <v>*</v>
      </c>
      <c r="AD343" s="2"/>
      <c r="AE343" s="2" t="str">
        <f>IF(sum!A336="MA",sum!E336,"*")</f>
        <v>*</v>
      </c>
      <c r="AH343" s="2" t="s">
        <v>186</v>
      </c>
      <c r="AI343" s="2" t="s">
        <v>187</v>
      </c>
      <c r="AJ343" s="2">
        <v>2025</v>
      </c>
      <c r="AK343" s="2" t="str">
        <f>IF(sum!A336="ON",sum!B336,"*")</f>
        <v>*</v>
      </c>
      <c r="AL343" s="2"/>
      <c r="AM343" s="2" t="str">
        <f>IF(sum!A336="ON",sum!E336,"*")</f>
        <v>*</v>
      </c>
      <c r="AP343" s="4" t="s">
        <v>186</v>
      </c>
      <c r="AQ343" s="4" t="s">
        <v>187</v>
      </c>
      <c r="AR343" s="4">
        <v>2025</v>
      </c>
      <c r="AS343" s="2" t="str">
        <f>IF(sum!A336="QU",sum!B336,"*")</f>
        <v>*</v>
      </c>
      <c r="AT343" s="2"/>
      <c r="AU343" s="2" t="str">
        <f>IF(sum!A336="QU",sum!E336,"*")</f>
        <v>*</v>
      </c>
      <c r="AX343" s="2" t="s">
        <v>186</v>
      </c>
      <c r="AY343" s="2" t="s">
        <v>187</v>
      </c>
      <c r="AZ343" s="2">
        <v>2025</v>
      </c>
      <c r="BA343" s="2" t="str">
        <f>IF(sum!A336="SA",sum!B336,"*")</f>
        <v>*</v>
      </c>
      <c r="BB343" s="2"/>
      <c r="BC343" s="2" t="str">
        <f>IF(sum!A336="SA",sum!E336,"*")</f>
        <v>*</v>
      </c>
    </row>
    <row r="344" spans="2:55">
      <c r="B344" s="2" t="s">
        <v>186</v>
      </c>
      <c r="C344" s="2" t="s">
        <v>187</v>
      </c>
      <c r="D344" s="2">
        <v>2025</v>
      </c>
      <c r="J344" s="2" t="s">
        <v>186</v>
      </c>
      <c r="K344" s="2" t="s">
        <v>187</v>
      </c>
      <c r="L344" s="2">
        <v>2025</v>
      </c>
      <c r="M344" s="2" t="str">
        <f>IF(sum!A337="AT",sum!B337,"*")</f>
        <v>*</v>
      </c>
      <c r="N344" s="2"/>
      <c r="O344" s="2" t="str">
        <f>IF(sum!A337="AT",sum!E337,"*")</f>
        <v>*</v>
      </c>
      <c r="R344" s="2" t="s">
        <v>186</v>
      </c>
      <c r="S344" s="2" t="s">
        <v>187</v>
      </c>
      <c r="T344" s="2">
        <v>2025</v>
      </c>
      <c r="U344" s="2" t="str">
        <f>IF(sum!A337="BC",sum!B337,"*")</f>
        <v>WST-AuxiliaryEquip_ELE1</v>
      </c>
      <c r="V344" s="2"/>
      <c r="W344" s="2">
        <f>IF(sum!A337="BC",sum!E337,"*")</f>
        <v>0.0676389769604736</v>
      </c>
      <c r="Z344" s="2" t="s">
        <v>186</v>
      </c>
      <c r="AA344" s="2" t="s">
        <v>187</v>
      </c>
      <c r="AB344" s="2">
        <v>2025</v>
      </c>
      <c r="AC344" s="2" t="str">
        <f>IF(sum!A337="MA",sum!B337,"*")</f>
        <v>*</v>
      </c>
      <c r="AD344" s="2"/>
      <c r="AE344" s="2" t="str">
        <f>IF(sum!A337="MA",sum!E337,"*")</f>
        <v>*</v>
      </c>
      <c r="AH344" s="2" t="s">
        <v>186</v>
      </c>
      <c r="AI344" s="2" t="s">
        <v>187</v>
      </c>
      <c r="AJ344" s="2">
        <v>2025</v>
      </c>
      <c r="AK344" s="2" t="str">
        <f>IF(sum!A337="ON",sum!B337,"*")</f>
        <v>*</v>
      </c>
      <c r="AL344" s="2"/>
      <c r="AM344" s="2" t="str">
        <f>IF(sum!A337="ON",sum!E337,"*")</f>
        <v>*</v>
      </c>
      <c r="AP344" s="2" t="s">
        <v>186</v>
      </c>
      <c r="AQ344" s="2" t="s">
        <v>187</v>
      </c>
      <c r="AR344" s="2">
        <v>2025</v>
      </c>
      <c r="AS344" s="2" t="str">
        <f>IF(sum!A337="QU",sum!B337,"*")</f>
        <v>*</v>
      </c>
      <c r="AT344" s="2"/>
      <c r="AU344" s="2" t="str">
        <f>IF(sum!A337="QU",sum!E337,"*")</f>
        <v>*</v>
      </c>
      <c r="AX344" s="2" t="s">
        <v>186</v>
      </c>
      <c r="AY344" s="2" t="s">
        <v>187</v>
      </c>
      <c r="AZ344" s="2">
        <v>2025</v>
      </c>
      <c r="BA344" s="2" t="str">
        <f>IF(sum!A337="SA",sum!B337,"*")</f>
        <v>*</v>
      </c>
      <c r="BB344" s="2"/>
      <c r="BC344" s="2" t="str">
        <f>IF(sum!A337="SA",sum!E337,"*")</f>
        <v>*</v>
      </c>
    </row>
    <row r="345" spans="2:55">
      <c r="B345" s="4" t="s">
        <v>186</v>
      </c>
      <c r="C345" s="4" t="s">
        <v>187</v>
      </c>
      <c r="D345" s="4">
        <v>2025</v>
      </c>
      <c r="J345" s="4" t="s">
        <v>186</v>
      </c>
      <c r="K345" s="4" t="s">
        <v>187</v>
      </c>
      <c r="L345" s="4">
        <v>2025</v>
      </c>
      <c r="M345" s="2" t="str">
        <f>IF(sum!A338="AT",sum!B338,"*")</f>
        <v>*</v>
      </c>
      <c r="N345" s="2"/>
      <c r="O345" s="2" t="str">
        <f>IF(sum!A338="AT",sum!E338,"*")</f>
        <v>*</v>
      </c>
      <c r="R345" s="4" t="s">
        <v>186</v>
      </c>
      <c r="S345" s="4" t="s">
        <v>187</v>
      </c>
      <c r="T345" s="4">
        <v>2025</v>
      </c>
      <c r="U345" s="2" t="str">
        <f>IF(sum!A338="BC",sum!B338,"*")</f>
        <v>WST-AuxiliaryMot_ELE1</v>
      </c>
      <c r="V345" s="2"/>
      <c r="W345" s="2">
        <f>IF(sum!A338="BC",sum!E338,"*")</f>
        <v>0.713215439983932</v>
      </c>
      <c r="Z345" s="4" t="s">
        <v>186</v>
      </c>
      <c r="AA345" s="4" t="s">
        <v>187</v>
      </c>
      <c r="AB345" s="4">
        <v>2025</v>
      </c>
      <c r="AC345" s="2" t="str">
        <f>IF(sum!A338="MA",sum!B338,"*")</f>
        <v>*</v>
      </c>
      <c r="AD345" s="2"/>
      <c r="AE345" s="2" t="str">
        <f>IF(sum!A338="MA",sum!E338,"*")</f>
        <v>*</v>
      </c>
      <c r="AH345" s="4" t="s">
        <v>186</v>
      </c>
      <c r="AI345" s="4" t="s">
        <v>187</v>
      </c>
      <c r="AJ345" s="4">
        <v>2025</v>
      </c>
      <c r="AK345" s="2" t="str">
        <f>IF(sum!A338="ON",sum!B338,"*")</f>
        <v>*</v>
      </c>
      <c r="AL345" s="2"/>
      <c r="AM345" s="2" t="str">
        <f>IF(sum!A338="ON",sum!E338,"*")</f>
        <v>*</v>
      </c>
      <c r="AP345" s="4" t="s">
        <v>186</v>
      </c>
      <c r="AQ345" s="4" t="s">
        <v>187</v>
      </c>
      <c r="AR345" s="4">
        <v>2025</v>
      </c>
      <c r="AS345" s="2" t="str">
        <f>IF(sum!A338="QU",sum!B338,"*")</f>
        <v>*</v>
      </c>
      <c r="AT345" s="2"/>
      <c r="AU345" s="2" t="str">
        <f>IF(sum!A338="QU",sum!E338,"*")</f>
        <v>*</v>
      </c>
      <c r="AX345" s="4" t="s">
        <v>186</v>
      </c>
      <c r="AY345" s="4" t="s">
        <v>187</v>
      </c>
      <c r="AZ345" s="4">
        <v>2025</v>
      </c>
      <c r="BA345" s="2" t="str">
        <f>IF(sum!A338="SA",sum!B338,"*")</f>
        <v>*</v>
      </c>
      <c r="BB345" s="2"/>
      <c r="BC345" s="2" t="str">
        <f>IF(sum!A338="SA",sum!E338,"*")</f>
        <v>*</v>
      </c>
    </row>
    <row r="346" spans="2:55">
      <c r="B346" s="2" t="s">
        <v>186</v>
      </c>
      <c r="C346" s="2" t="s">
        <v>187</v>
      </c>
      <c r="D346" s="2">
        <v>2025</v>
      </c>
      <c r="J346" s="2" t="s">
        <v>186</v>
      </c>
      <c r="K346" s="2" t="s">
        <v>187</v>
      </c>
      <c r="L346" s="2">
        <v>2025</v>
      </c>
      <c r="M346" s="2" t="str">
        <f>IF(sum!A339="AT",sum!B339,"*")</f>
        <v>*</v>
      </c>
      <c r="N346" s="2"/>
      <c r="O346" s="2" t="str">
        <f>IF(sum!A339="AT",sum!E339,"*")</f>
        <v>*</v>
      </c>
      <c r="R346" s="2" t="s">
        <v>186</v>
      </c>
      <c r="S346" s="2" t="s">
        <v>187</v>
      </c>
      <c r="T346" s="2">
        <v>2025</v>
      </c>
      <c r="U346" s="2" t="str">
        <f>IF(sum!A339="BC",sum!B339,"*")</f>
        <v>WST-Light_ELE1</v>
      </c>
      <c r="V346" s="2"/>
      <c r="W346" s="2">
        <f>IF(sum!A339="BC",sum!E339,"*")</f>
        <v>0.126823081800888</v>
      </c>
      <c r="Z346" s="2" t="s">
        <v>186</v>
      </c>
      <c r="AA346" s="2" t="s">
        <v>187</v>
      </c>
      <c r="AB346" s="2">
        <v>2025</v>
      </c>
      <c r="AC346" s="2" t="str">
        <f>IF(sum!A339="MA",sum!B339,"*")</f>
        <v>*</v>
      </c>
      <c r="AD346" s="2"/>
      <c r="AE346" s="2" t="str">
        <f>IF(sum!A339="MA",sum!E339,"*")</f>
        <v>*</v>
      </c>
      <c r="AH346" s="2" t="s">
        <v>186</v>
      </c>
      <c r="AI346" s="2" t="s">
        <v>187</v>
      </c>
      <c r="AJ346" s="2">
        <v>2025</v>
      </c>
      <c r="AK346" s="2" t="str">
        <f>IF(sum!A339="ON",sum!B339,"*")</f>
        <v>*</v>
      </c>
      <c r="AL346" s="2"/>
      <c r="AM346" s="2" t="str">
        <f>IF(sum!A339="ON",sum!E339,"*")</f>
        <v>*</v>
      </c>
      <c r="AP346" s="2" t="s">
        <v>186</v>
      </c>
      <c r="AQ346" s="2" t="s">
        <v>187</v>
      </c>
      <c r="AR346" s="2">
        <v>2025</v>
      </c>
      <c r="AS346" s="2" t="str">
        <f>IF(sum!A339="QU",sum!B339,"*")</f>
        <v>*</v>
      </c>
      <c r="AT346" s="2"/>
      <c r="AU346" s="2" t="str">
        <f>IF(sum!A339="QU",sum!E339,"*")</f>
        <v>*</v>
      </c>
      <c r="AX346" s="2" t="s">
        <v>186</v>
      </c>
      <c r="AY346" s="2" t="s">
        <v>187</v>
      </c>
      <c r="AZ346" s="2">
        <v>2025</v>
      </c>
      <c r="BA346" s="2" t="str">
        <f>IF(sum!A339="SA",sum!B339,"*")</f>
        <v>*</v>
      </c>
      <c r="BB346" s="2"/>
      <c r="BC346" s="2" t="str">
        <f>IF(sum!A339="SA",sum!E339,"*")</f>
        <v>*</v>
      </c>
    </row>
    <row r="347" spans="2:55">
      <c r="B347" s="2" t="s">
        <v>186</v>
      </c>
      <c r="C347" s="2" t="s">
        <v>187</v>
      </c>
      <c r="D347" s="2">
        <v>2025</v>
      </c>
      <c r="J347" s="2" t="s">
        <v>186</v>
      </c>
      <c r="K347" s="2" t="s">
        <v>187</v>
      </c>
      <c r="L347" s="2">
        <v>2025</v>
      </c>
      <c r="M347" s="2" t="str">
        <f>IF(sum!A340="AT",sum!B340,"*")</f>
        <v>*</v>
      </c>
      <c r="N347" s="2"/>
      <c r="O347" s="2" t="str">
        <f>IF(sum!A340="AT",sum!E340,"*")</f>
        <v>*</v>
      </c>
      <c r="R347" s="2" t="s">
        <v>186</v>
      </c>
      <c r="S347" s="2" t="s">
        <v>187</v>
      </c>
      <c r="T347" s="2">
        <v>2025</v>
      </c>
      <c r="U347" s="2" t="str">
        <f>IF(sum!A340="BC",sum!B340,"*")</f>
        <v>WST-SpCool_ELE1</v>
      </c>
      <c r="V347" s="2"/>
      <c r="W347" s="2">
        <f>IF(sum!A340="BC",sum!E340,"*")</f>
        <v>0.0253646163601776</v>
      </c>
      <c r="Z347" s="2" t="s">
        <v>186</v>
      </c>
      <c r="AA347" s="2" t="s">
        <v>187</v>
      </c>
      <c r="AB347" s="2">
        <v>2025</v>
      </c>
      <c r="AC347" s="2" t="str">
        <f>IF(sum!A340="MA",sum!B340,"*")</f>
        <v>*</v>
      </c>
      <c r="AD347" s="2"/>
      <c r="AE347" s="2" t="str">
        <f>IF(sum!A340="MA",sum!E340,"*")</f>
        <v>*</v>
      </c>
      <c r="AH347" s="2" t="s">
        <v>186</v>
      </c>
      <c r="AI347" s="2" t="s">
        <v>187</v>
      </c>
      <c r="AJ347" s="2">
        <v>2025</v>
      </c>
      <c r="AK347" s="2" t="str">
        <f>IF(sum!A340="ON",sum!B340,"*")</f>
        <v>*</v>
      </c>
      <c r="AL347" s="2"/>
      <c r="AM347" s="2" t="str">
        <f>IF(sum!A340="ON",sum!E340,"*")</f>
        <v>*</v>
      </c>
      <c r="AP347" s="4" t="s">
        <v>186</v>
      </c>
      <c r="AQ347" s="4" t="s">
        <v>187</v>
      </c>
      <c r="AR347" s="4">
        <v>2025</v>
      </c>
      <c r="AS347" s="2" t="str">
        <f>IF(sum!A340="QU",sum!B340,"*")</f>
        <v>*</v>
      </c>
      <c r="AT347" s="2"/>
      <c r="AU347" s="2" t="str">
        <f>IF(sum!A340="QU",sum!E340,"*")</f>
        <v>*</v>
      </c>
      <c r="AX347" s="2" t="s">
        <v>186</v>
      </c>
      <c r="AY347" s="2" t="s">
        <v>187</v>
      </c>
      <c r="AZ347" s="2">
        <v>2025</v>
      </c>
      <c r="BA347" s="2" t="str">
        <f>IF(sum!A340="SA",sum!B340,"*")</f>
        <v>*</v>
      </c>
      <c r="BB347" s="2"/>
      <c r="BC347" s="2" t="str">
        <f>IF(sum!A340="SA",sum!E340,"*")</f>
        <v>*</v>
      </c>
    </row>
    <row r="348" spans="2:55">
      <c r="B348" s="4" t="s">
        <v>186</v>
      </c>
      <c r="C348" s="4" t="s">
        <v>187</v>
      </c>
      <c r="D348" s="4">
        <v>2025</v>
      </c>
      <c r="J348" s="4" t="s">
        <v>186</v>
      </c>
      <c r="K348" s="4" t="s">
        <v>187</v>
      </c>
      <c r="L348" s="4">
        <v>2025</v>
      </c>
      <c r="M348" s="2" t="str">
        <f>IF(sum!A341="AT",sum!B341,"*")</f>
        <v>*</v>
      </c>
      <c r="N348" s="2"/>
      <c r="O348" s="2" t="str">
        <f>IF(sum!A341="AT",sum!E341,"*")</f>
        <v>*</v>
      </c>
      <c r="R348" s="4" t="s">
        <v>186</v>
      </c>
      <c r="S348" s="4" t="s">
        <v>187</v>
      </c>
      <c r="T348" s="4">
        <v>2025</v>
      </c>
      <c r="U348" s="2" t="str">
        <f>IF(sum!A341="BC",sum!B341,"*")</f>
        <v>WST-SpHeat_ELE1</v>
      </c>
      <c r="V348" s="2"/>
      <c r="W348" s="2">
        <f>IF(sum!A341="BC",sum!E341,"*")</f>
        <v>0.163460860987811</v>
      </c>
      <c r="Z348" s="4" t="s">
        <v>186</v>
      </c>
      <c r="AA348" s="4" t="s">
        <v>187</v>
      </c>
      <c r="AB348" s="4">
        <v>2025</v>
      </c>
      <c r="AC348" s="2" t="str">
        <f>IF(sum!A341="MA",sum!B341,"*")</f>
        <v>*</v>
      </c>
      <c r="AD348" s="2"/>
      <c r="AE348" s="2" t="str">
        <f>IF(sum!A341="MA",sum!E341,"*")</f>
        <v>*</v>
      </c>
      <c r="AH348" s="4" t="s">
        <v>186</v>
      </c>
      <c r="AI348" s="4" t="s">
        <v>187</v>
      </c>
      <c r="AJ348" s="4">
        <v>2025</v>
      </c>
      <c r="AK348" s="2" t="str">
        <f>IF(sum!A341="ON",sum!B341,"*")</f>
        <v>*</v>
      </c>
      <c r="AL348" s="2"/>
      <c r="AM348" s="2" t="str">
        <f>IF(sum!A341="ON",sum!E341,"*")</f>
        <v>*</v>
      </c>
      <c r="AP348" s="2" t="s">
        <v>186</v>
      </c>
      <c r="AQ348" s="2" t="s">
        <v>187</v>
      </c>
      <c r="AR348" s="2">
        <v>2025</v>
      </c>
      <c r="AS348" s="2" t="str">
        <f>IF(sum!A341="QU",sum!B341,"*")</f>
        <v>*</v>
      </c>
      <c r="AT348" s="2"/>
      <c r="AU348" s="2" t="str">
        <f>IF(sum!A341="QU",sum!E341,"*")</f>
        <v>*</v>
      </c>
      <c r="AX348" s="4" t="s">
        <v>186</v>
      </c>
      <c r="AY348" s="4" t="s">
        <v>187</v>
      </c>
      <c r="AZ348" s="4">
        <v>2025</v>
      </c>
      <c r="BA348" s="2" t="str">
        <f>IF(sum!A341="SA",sum!B341,"*")</f>
        <v>*</v>
      </c>
      <c r="BB348" s="2"/>
      <c r="BC348" s="2" t="str">
        <f>IF(sum!A341="SA",sum!E341,"*")</f>
        <v>*</v>
      </c>
    </row>
    <row r="349" spans="2:55">
      <c r="B349" s="2" t="s">
        <v>186</v>
      </c>
      <c r="C349" s="2" t="s">
        <v>187</v>
      </c>
      <c r="D349" s="2">
        <v>2025</v>
      </c>
      <c r="J349" s="2" t="s">
        <v>186</v>
      </c>
      <c r="K349" s="2" t="s">
        <v>187</v>
      </c>
      <c r="L349" s="2">
        <v>2025</v>
      </c>
      <c r="M349" s="2" t="str">
        <f>IF(sum!A342="AT",sum!B342,"*")</f>
        <v>*</v>
      </c>
      <c r="N349" s="2"/>
      <c r="O349" s="2" t="str">
        <f>IF(sum!A342="AT",sum!E342,"*")</f>
        <v>*</v>
      </c>
      <c r="R349" s="2" t="s">
        <v>186</v>
      </c>
      <c r="S349" s="2" t="s">
        <v>187</v>
      </c>
      <c r="T349" s="2">
        <v>2025</v>
      </c>
      <c r="U349" s="2" t="str">
        <f>IF(sum!A342="BC",sum!B342,"*")</f>
        <v>WST-WaterHeat_ELE1</v>
      </c>
      <c r="V349" s="2"/>
      <c r="W349" s="2">
        <f>IF(sum!A342="BC",sum!E342,"*")</f>
        <v>0.0253646163601776</v>
      </c>
      <c r="Z349" s="2" t="s">
        <v>186</v>
      </c>
      <c r="AA349" s="2" t="s">
        <v>187</v>
      </c>
      <c r="AB349" s="2">
        <v>2025</v>
      </c>
      <c r="AC349" s="2" t="str">
        <f>IF(sum!A342="MA",sum!B342,"*")</f>
        <v>*</v>
      </c>
      <c r="AD349" s="2"/>
      <c r="AE349" s="2" t="str">
        <f>IF(sum!A342="MA",sum!E342,"*")</f>
        <v>*</v>
      </c>
      <c r="AH349" s="2" t="s">
        <v>186</v>
      </c>
      <c r="AI349" s="2" t="s">
        <v>187</v>
      </c>
      <c r="AJ349" s="2">
        <v>2025</v>
      </c>
      <c r="AK349" s="2" t="str">
        <f>IF(sum!A342="ON",sum!B342,"*")</f>
        <v>*</v>
      </c>
      <c r="AL349" s="2"/>
      <c r="AM349" s="2" t="str">
        <f>IF(sum!A342="ON",sum!E342,"*")</f>
        <v>*</v>
      </c>
      <c r="AP349" s="4" t="s">
        <v>186</v>
      </c>
      <c r="AQ349" s="4" t="s">
        <v>187</v>
      </c>
      <c r="AR349" s="4">
        <v>2025</v>
      </c>
      <c r="AS349" s="2" t="str">
        <f>IF(sum!A342="QU",sum!B342,"*")</f>
        <v>*</v>
      </c>
      <c r="AT349" s="2"/>
      <c r="AU349" s="2" t="str">
        <f>IF(sum!A342="QU",sum!E342,"*")</f>
        <v>*</v>
      </c>
      <c r="AX349" s="2" t="s">
        <v>186</v>
      </c>
      <c r="AY349" s="2" t="s">
        <v>187</v>
      </c>
      <c r="AZ349" s="2">
        <v>2025</v>
      </c>
      <c r="BA349" s="2" t="str">
        <f>IF(sum!A342="SA",sum!B342,"*")</f>
        <v>*</v>
      </c>
      <c r="BB349" s="2"/>
      <c r="BC349" s="2" t="str">
        <f>IF(sum!A342="SA",sum!E342,"*")</f>
        <v>*</v>
      </c>
    </row>
    <row r="350" spans="2:55">
      <c r="B350" s="2" t="s">
        <v>186</v>
      </c>
      <c r="C350" s="2" t="s">
        <v>187</v>
      </c>
      <c r="D350" s="2">
        <v>2025</v>
      </c>
      <c r="J350" s="2" t="s">
        <v>186</v>
      </c>
      <c r="K350" s="2" t="s">
        <v>187</v>
      </c>
      <c r="L350" s="2">
        <v>2025</v>
      </c>
      <c r="M350" s="2" t="str">
        <f>IF(sum!A343="AT",sum!B343,"*")</f>
        <v>*</v>
      </c>
      <c r="N350" s="2"/>
      <c r="O350" s="2" t="str">
        <f>IF(sum!A343="AT",sum!E343,"*")</f>
        <v>*</v>
      </c>
      <c r="R350" s="2" t="s">
        <v>186</v>
      </c>
      <c r="S350" s="2" t="s">
        <v>187</v>
      </c>
      <c r="T350" s="2">
        <v>2025</v>
      </c>
      <c r="U350" s="2" t="str">
        <f>IF(sum!A343="BC",sum!B343,"*")</f>
        <v>*</v>
      </c>
      <c r="V350" s="2"/>
      <c r="W350" s="2" t="str">
        <f>IF(sum!A343="BC",sum!E343,"*")</f>
        <v>*</v>
      </c>
      <c r="Z350" s="2" t="s">
        <v>186</v>
      </c>
      <c r="AA350" s="2" t="s">
        <v>187</v>
      </c>
      <c r="AB350" s="2">
        <v>2025</v>
      </c>
      <c r="AC350" s="2" t="str">
        <f>IF(sum!A343="MA",sum!B343,"*")</f>
        <v>AFM-AuxiliaryEquip_ELE1</v>
      </c>
      <c r="AD350" s="2"/>
      <c r="AE350" s="2">
        <f>IF(sum!A343="MA",sum!E343,"*")</f>
        <v>0.0169097442401184</v>
      </c>
      <c r="AH350" s="2" t="s">
        <v>186</v>
      </c>
      <c r="AI350" s="2" t="s">
        <v>187</v>
      </c>
      <c r="AJ350" s="2">
        <v>2025</v>
      </c>
      <c r="AK350" s="2" t="str">
        <f>IF(sum!A343="ON",sum!B343,"*")</f>
        <v>*</v>
      </c>
      <c r="AL350" s="2"/>
      <c r="AM350" s="2" t="str">
        <f>IF(sum!A343="ON",sum!E343,"*")</f>
        <v>*</v>
      </c>
      <c r="AP350" s="2" t="s">
        <v>186</v>
      </c>
      <c r="AQ350" s="2" t="s">
        <v>187</v>
      </c>
      <c r="AR350" s="2">
        <v>2025</v>
      </c>
      <c r="AS350" s="2" t="str">
        <f>IF(sum!A343="QU",sum!B343,"*")</f>
        <v>*</v>
      </c>
      <c r="AT350" s="2"/>
      <c r="AU350" s="2" t="str">
        <f>IF(sum!A343="QU",sum!E343,"*")</f>
        <v>*</v>
      </c>
      <c r="AX350" s="2" t="s">
        <v>186</v>
      </c>
      <c r="AY350" s="2" t="s">
        <v>187</v>
      </c>
      <c r="AZ350" s="2">
        <v>2025</v>
      </c>
      <c r="BA350" s="2" t="str">
        <f>IF(sum!A343="SA",sum!B343,"*")</f>
        <v>*</v>
      </c>
      <c r="BB350" s="2"/>
      <c r="BC350" s="2" t="str">
        <f>IF(sum!A343="SA",sum!E343,"*")</f>
        <v>*</v>
      </c>
    </row>
    <row r="351" spans="2:55">
      <c r="B351" s="4" t="s">
        <v>186</v>
      </c>
      <c r="C351" s="4" t="s">
        <v>187</v>
      </c>
      <c r="D351" s="4">
        <v>2025</v>
      </c>
      <c r="J351" s="4" t="s">
        <v>186</v>
      </c>
      <c r="K351" s="4" t="s">
        <v>187</v>
      </c>
      <c r="L351" s="4">
        <v>2025</v>
      </c>
      <c r="M351" s="2" t="str">
        <f>IF(sum!A344="AT",sum!B344,"*")</f>
        <v>*</v>
      </c>
      <c r="N351" s="2"/>
      <c r="O351" s="2" t="str">
        <f>IF(sum!A344="AT",sum!E344,"*")</f>
        <v>*</v>
      </c>
      <c r="R351" s="4" t="s">
        <v>186</v>
      </c>
      <c r="S351" s="4" t="s">
        <v>187</v>
      </c>
      <c r="T351" s="4">
        <v>2025</v>
      </c>
      <c r="U351" s="2" t="str">
        <f>IF(sum!A344="BC",sum!B344,"*")</f>
        <v>*</v>
      </c>
      <c r="V351" s="2"/>
      <c r="W351" s="2" t="str">
        <f>IF(sum!A344="BC",sum!E344,"*")</f>
        <v>*</v>
      </c>
      <c r="Z351" s="4" t="s">
        <v>186</v>
      </c>
      <c r="AA351" s="4" t="s">
        <v>187</v>
      </c>
      <c r="AB351" s="4">
        <v>2025</v>
      </c>
      <c r="AC351" s="2" t="str">
        <f>IF(sum!A344="MA",sum!B344,"*")</f>
        <v>AFM-AuxiliaryMot_ELE1</v>
      </c>
      <c r="AD351" s="2"/>
      <c r="AE351" s="2">
        <f>IF(sum!A344="MA",sum!E344,"*")</f>
        <v>0.0126823081800888</v>
      </c>
      <c r="AH351" s="4" t="s">
        <v>186</v>
      </c>
      <c r="AI351" s="4" t="s">
        <v>187</v>
      </c>
      <c r="AJ351" s="4">
        <v>2025</v>
      </c>
      <c r="AK351" s="2" t="str">
        <f>IF(sum!A344="ON",sum!B344,"*")</f>
        <v>*</v>
      </c>
      <c r="AL351" s="2"/>
      <c r="AM351" s="2" t="str">
        <f>IF(sum!A344="ON",sum!E344,"*")</f>
        <v>*</v>
      </c>
      <c r="AP351" s="4" t="s">
        <v>186</v>
      </c>
      <c r="AQ351" s="4" t="s">
        <v>187</v>
      </c>
      <c r="AR351" s="4">
        <v>2025</v>
      </c>
      <c r="AS351" s="2" t="str">
        <f>IF(sum!A344="QU",sum!B344,"*")</f>
        <v>*</v>
      </c>
      <c r="AT351" s="2"/>
      <c r="AU351" s="2" t="str">
        <f>IF(sum!A344="QU",sum!E344,"*")</f>
        <v>*</v>
      </c>
      <c r="AX351" s="4" t="s">
        <v>186</v>
      </c>
      <c r="AY351" s="4" t="s">
        <v>187</v>
      </c>
      <c r="AZ351" s="4">
        <v>2025</v>
      </c>
      <c r="BA351" s="2" t="str">
        <f>IF(sum!A344="SA",sum!B344,"*")</f>
        <v>*</v>
      </c>
      <c r="BB351" s="2"/>
      <c r="BC351" s="2" t="str">
        <f>IF(sum!A344="SA",sum!E344,"*")</f>
        <v>*</v>
      </c>
    </row>
    <row r="352" spans="2:55">
      <c r="B352" s="2" t="s">
        <v>186</v>
      </c>
      <c r="C352" s="2" t="s">
        <v>187</v>
      </c>
      <c r="D352" s="2">
        <v>2025</v>
      </c>
      <c r="J352" s="2" t="s">
        <v>186</v>
      </c>
      <c r="K352" s="2" t="s">
        <v>187</v>
      </c>
      <c r="L352" s="2">
        <v>2025</v>
      </c>
      <c r="M352" s="2" t="str">
        <f>IF(sum!A345="AT",sum!B345,"*")</f>
        <v>*</v>
      </c>
      <c r="N352" s="2"/>
      <c r="O352" s="2" t="str">
        <f>IF(sum!A345="AT",sum!E345,"*")</f>
        <v>*</v>
      </c>
      <c r="R352" s="2" t="s">
        <v>186</v>
      </c>
      <c r="S352" s="2" t="s">
        <v>187</v>
      </c>
      <c r="T352" s="2">
        <v>2025</v>
      </c>
      <c r="U352" s="2" t="str">
        <f>IF(sum!A345="BC",sum!B345,"*")</f>
        <v>*</v>
      </c>
      <c r="V352" s="2"/>
      <c r="W352" s="2" t="str">
        <f>IF(sum!A345="BC",sum!E345,"*")</f>
        <v>*</v>
      </c>
      <c r="Z352" s="2" t="s">
        <v>186</v>
      </c>
      <c r="AA352" s="2" t="s">
        <v>187</v>
      </c>
      <c r="AB352" s="2">
        <v>2025</v>
      </c>
      <c r="AC352" s="2" t="str">
        <f>IF(sum!A345="MA",sum!B345,"*")</f>
        <v>AFM-Light_ELE1</v>
      </c>
      <c r="AD352" s="2"/>
      <c r="AE352" s="2">
        <f>IF(sum!A345="MA",sum!E345,"*")</f>
        <v>0.0380469245402663</v>
      </c>
      <c r="AH352" s="2" t="s">
        <v>186</v>
      </c>
      <c r="AI352" s="2" t="s">
        <v>187</v>
      </c>
      <c r="AJ352" s="2">
        <v>2025</v>
      </c>
      <c r="AK352" s="2" t="str">
        <f>IF(sum!A345="ON",sum!B345,"*")</f>
        <v>*</v>
      </c>
      <c r="AL352" s="2"/>
      <c r="AM352" s="2" t="str">
        <f>IF(sum!A345="ON",sum!E345,"*")</f>
        <v>*</v>
      </c>
      <c r="AP352" s="2" t="s">
        <v>186</v>
      </c>
      <c r="AQ352" s="2" t="s">
        <v>187</v>
      </c>
      <c r="AR352" s="2">
        <v>2025</v>
      </c>
      <c r="AS352" s="2" t="str">
        <f>IF(sum!A345="QU",sum!B345,"*")</f>
        <v>*</v>
      </c>
      <c r="AT352" s="2"/>
      <c r="AU352" s="2" t="str">
        <f>IF(sum!A345="QU",sum!E345,"*")</f>
        <v>*</v>
      </c>
      <c r="AX352" s="2" t="s">
        <v>186</v>
      </c>
      <c r="AY352" s="2" t="s">
        <v>187</v>
      </c>
      <c r="AZ352" s="2">
        <v>2025</v>
      </c>
      <c r="BA352" s="2" t="str">
        <f>IF(sum!A345="SA",sum!B345,"*")</f>
        <v>*</v>
      </c>
      <c r="BB352" s="2"/>
      <c r="BC352" s="2" t="str">
        <f>IF(sum!A345="SA",sum!E345,"*")</f>
        <v>*</v>
      </c>
    </row>
    <row r="353" spans="2:55">
      <c r="B353" s="2" t="s">
        <v>186</v>
      </c>
      <c r="C353" s="2" t="s">
        <v>187</v>
      </c>
      <c r="D353" s="2">
        <v>2025</v>
      </c>
      <c r="J353" s="2" t="s">
        <v>186</v>
      </c>
      <c r="K353" s="2" t="s">
        <v>187</v>
      </c>
      <c r="L353" s="2">
        <v>2025</v>
      </c>
      <c r="M353" s="2" t="str">
        <f>IF(sum!A346="AT",sum!B346,"*")</f>
        <v>*</v>
      </c>
      <c r="N353" s="2"/>
      <c r="O353" s="2" t="str">
        <f>IF(sum!A346="AT",sum!E346,"*")</f>
        <v>*</v>
      </c>
      <c r="R353" s="2" t="s">
        <v>186</v>
      </c>
      <c r="S353" s="2" t="s">
        <v>187</v>
      </c>
      <c r="T353" s="2">
        <v>2025</v>
      </c>
      <c r="U353" s="2" t="str">
        <f>IF(sum!A346="BC",sum!B346,"*")</f>
        <v>*</v>
      </c>
      <c r="V353" s="2"/>
      <c r="W353" s="2" t="str">
        <f>IF(sum!A346="BC",sum!E346,"*")</f>
        <v>*</v>
      </c>
      <c r="Z353" s="2" t="s">
        <v>186</v>
      </c>
      <c r="AA353" s="2" t="s">
        <v>187</v>
      </c>
      <c r="AB353" s="2">
        <v>2025</v>
      </c>
      <c r="AC353" s="2" t="str">
        <f>IF(sum!A346="MA",sum!B346,"*")</f>
        <v>AFM-SpCool_ELE1</v>
      </c>
      <c r="AD353" s="2"/>
      <c r="AE353" s="2">
        <f>IF(sum!A346="MA",sum!E346,"*")</f>
        <v>0.0126823081800888</v>
      </c>
      <c r="AH353" s="2" t="s">
        <v>186</v>
      </c>
      <c r="AI353" s="2" t="s">
        <v>187</v>
      </c>
      <c r="AJ353" s="2">
        <v>2025</v>
      </c>
      <c r="AK353" s="2" t="str">
        <f>IF(sum!A346="ON",sum!B346,"*")</f>
        <v>*</v>
      </c>
      <c r="AL353" s="2"/>
      <c r="AM353" s="2" t="str">
        <f>IF(sum!A346="ON",sum!E346,"*")</f>
        <v>*</v>
      </c>
      <c r="AP353" s="4" t="s">
        <v>186</v>
      </c>
      <c r="AQ353" s="4" t="s">
        <v>187</v>
      </c>
      <c r="AR353" s="4">
        <v>2025</v>
      </c>
      <c r="AS353" s="2" t="str">
        <f>IF(sum!A346="QU",sum!B346,"*")</f>
        <v>*</v>
      </c>
      <c r="AT353" s="2"/>
      <c r="AU353" s="2" t="str">
        <f>IF(sum!A346="QU",sum!E346,"*")</f>
        <v>*</v>
      </c>
      <c r="AX353" s="2" t="s">
        <v>186</v>
      </c>
      <c r="AY353" s="2" t="s">
        <v>187</v>
      </c>
      <c r="AZ353" s="2">
        <v>2025</v>
      </c>
      <c r="BA353" s="2" t="str">
        <f>IF(sum!A346="SA",sum!B346,"*")</f>
        <v>*</v>
      </c>
      <c r="BB353" s="2"/>
      <c r="BC353" s="2" t="str">
        <f>IF(sum!A346="SA",sum!E346,"*")</f>
        <v>*</v>
      </c>
    </row>
    <row r="354" spans="2:55">
      <c r="B354" s="4" t="s">
        <v>186</v>
      </c>
      <c r="C354" s="4" t="s">
        <v>187</v>
      </c>
      <c r="D354" s="4">
        <v>2025</v>
      </c>
      <c r="J354" s="4" t="s">
        <v>186</v>
      </c>
      <c r="K354" s="4" t="s">
        <v>187</v>
      </c>
      <c r="L354" s="4">
        <v>2025</v>
      </c>
      <c r="M354" s="2" t="str">
        <f>IF(sum!A347="AT",sum!B347,"*")</f>
        <v>*</v>
      </c>
      <c r="N354" s="2"/>
      <c r="O354" s="2" t="str">
        <f>IF(sum!A347="AT",sum!E347,"*")</f>
        <v>*</v>
      </c>
      <c r="R354" s="4" t="s">
        <v>186</v>
      </c>
      <c r="S354" s="4" t="s">
        <v>187</v>
      </c>
      <c r="T354" s="4">
        <v>2025</v>
      </c>
      <c r="U354" s="2" t="str">
        <f>IF(sum!A347="BC",sum!B347,"*")</f>
        <v>*</v>
      </c>
      <c r="V354" s="2"/>
      <c r="W354" s="2" t="str">
        <f>IF(sum!A347="BC",sum!E347,"*")</f>
        <v>*</v>
      </c>
      <c r="Z354" s="4" t="s">
        <v>186</v>
      </c>
      <c r="AA354" s="4" t="s">
        <v>187</v>
      </c>
      <c r="AB354" s="4">
        <v>2025</v>
      </c>
      <c r="AC354" s="2" t="str">
        <f>IF(sum!A347="MA",sum!B347,"*")</f>
        <v>AFM-SpHeat_ELE1</v>
      </c>
      <c r="AD354" s="2"/>
      <c r="AE354" s="2">
        <f>IF(sum!A347="MA",sum!E347,"*")</f>
        <v>0</v>
      </c>
      <c r="AH354" s="4" t="s">
        <v>186</v>
      </c>
      <c r="AI354" s="4" t="s">
        <v>187</v>
      </c>
      <c r="AJ354" s="4">
        <v>2025</v>
      </c>
      <c r="AK354" s="2" t="str">
        <f>IF(sum!A347="ON",sum!B347,"*")</f>
        <v>*</v>
      </c>
      <c r="AL354" s="2"/>
      <c r="AM354" s="2" t="str">
        <f>IF(sum!A347="ON",sum!E347,"*")</f>
        <v>*</v>
      </c>
      <c r="AP354" s="2" t="s">
        <v>186</v>
      </c>
      <c r="AQ354" s="2" t="s">
        <v>187</v>
      </c>
      <c r="AR354" s="2">
        <v>2025</v>
      </c>
      <c r="AS354" s="2" t="str">
        <f>IF(sum!A347="QU",sum!B347,"*")</f>
        <v>*</v>
      </c>
      <c r="AT354" s="2"/>
      <c r="AU354" s="2" t="str">
        <f>IF(sum!A347="QU",sum!E347,"*")</f>
        <v>*</v>
      </c>
      <c r="AX354" s="4" t="s">
        <v>186</v>
      </c>
      <c r="AY354" s="4" t="s">
        <v>187</v>
      </c>
      <c r="AZ354" s="4">
        <v>2025</v>
      </c>
      <c r="BA354" s="2" t="str">
        <f>IF(sum!A347="SA",sum!B347,"*")</f>
        <v>*</v>
      </c>
      <c r="BB354" s="2"/>
      <c r="BC354" s="2" t="str">
        <f>IF(sum!A347="SA",sum!E347,"*")</f>
        <v>*</v>
      </c>
    </row>
    <row r="355" spans="2:55">
      <c r="B355" s="2" t="s">
        <v>186</v>
      </c>
      <c r="C355" s="2" t="s">
        <v>187</v>
      </c>
      <c r="D355" s="2">
        <v>2025</v>
      </c>
      <c r="J355" s="2" t="s">
        <v>186</v>
      </c>
      <c r="K355" s="2" t="s">
        <v>187</v>
      </c>
      <c r="L355" s="2">
        <v>2025</v>
      </c>
      <c r="M355" s="2" t="str">
        <f>IF(sum!A348="AT",sum!B348,"*")</f>
        <v>*</v>
      </c>
      <c r="N355" s="2"/>
      <c r="O355" s="2" t="str">
        <f>IF(sum!A348="AT",sum!E348,"*")</f>
        <v>*</v>
      </c>
      <c r="R355" s="2" t="s">
        <v>186</v>
      </c>
      <c r="S355" s="2" t="s">
        <v>187</v>
      </c>
      <c r="T355" s="2">
        <v>2025</v>
      </c>
      <c r="U355" s="2" t="str">
        <f>IF(sum!A348="BC",sum!B348,"*")</f>
        <v>*</v>
      </c>
      <c r="V355" s="2"/>
      <c r="W355" s="2" t="str">
        <f>IF(sum!A348="BC",sum!E348,"*")</f>
        <v>*</v>
      </c>
      <c r="Z355" s="2" t="s">
        <v>186</v>
      </c>
      <c r="AA355" s="2" t="s">
        <v>187</v>
      </c>
      <c r="AB355" s="2">
        <v>2025</v>
      </c>
      <c r="AC355" s="2" t="str">
        <f>IF(sum!A348="MA",sum!B348,"*")</f>
        <v>AFM-WaterHeat_ELE1</v>
      </c>
      <c r="AD355" s="2"/>
      <c r="AE355" s="2">
        <f>IF(sum!A348="MA",sum!E348,"*")</f>
        <v>0.00845487212005919</v>
      </c>
      <c r="AH355" s="2" t="s">
        <v>186</v>
      </c>
      <c r="AI355" s="2" t="s">
        <v>187</v>
      </c>
      <c r="AJ355" s="2">
        <v>2025</v>
      </c>
      <c r="AK355" s="2" t="str">
        <f>IF(sum!A348="ON",sum!B348,"*")</f>
        <v>*</v>
      </c>
      <c r="AL355" s="2"/>
      <c r="AM355" s="2" t="str">
        <f>IF(sum!A348="ON",sum!E348,"*")</f>
        <v>*</v>
      </c>
      <c r="AP355" s="4" t="s">
        <v>186</v>
      </c>
      <c r="AQ355" s="4" t="s">
        <v>187</v>
      </c>
      <c r="AR355" s="4">
        <v>2025</v>
      </c>
      <c r="AS355" s="2" t="str">
        <f>IF(sum!A348="QU",sum!B348,"*")</f>
        <v>*</v>
      </c>
      <c r="AT355" s="2"/>
      <c r="AU355" s="2" t="str">
        <f>IF(sum!A348="QU",sum!E348,"*")</f>
        <v>*</v>
      </c>
      <c r="AX355" s="2" t="s">
        <v>186</v>
      </c>
      <c r="AY355" s="2" t="s">
        <v>187</v>
      </c>
      <c r="AZ355" s="2">
        <v>2025</v>
      </c>
      <c r="BA355" s="2" t="str">
        <f>IF(sum!A348="SA",sum!B348,"*")</f>
        <v>*</v>
      </c>
      <c r="BB355" s="2"/>
      <c r="BC355" s="2" t="str">
        <f>IF(sum!A348="SA",sum!E348,"*")</f>
        <v>*</v>
      </c>
    </row>
    <row r="356" spans="2:55">
      <c r="B356" s="2" t="s">
        <v>186</v>
      </c>
      <c r="C356" s="2" t="s">
        <v>187</v>
      </c>
      <c r="D356" s="2">
        <v>2025</v>
      </c>
      <c r="J356" s="2" t="s">
        <v>186</v>
      </c>
      <c r="K356" s="2" t="s">
        <v>187</v>
      </c>
      <c r="L356" s="2">
        <v>2025</v>
      </c>
      <c r="M356" s="2" t="str">
        <f>IF(sum!A349="AT",sum!B349,"*")</f>
        <v>*</v>
      </c>
      <c r="N356" s="2"/>
      <c r="O356" s="2" t="str">
        <f>IF(sum!A349="AT",sum!E349,"*")</f>
        <v>*</v>
      </c>
      <c r="R356" s="2" t="s">
        <v>186</v>
      </c>
      <c r="S356" s="2" t="s">
        <v>187</v>
      </c>
      <c r="T356" s="2">
        <v>2025</v>
      </c>
      <c r="U356" s="2" t="str">
        <f>IF(sum!A349="BC",sum!B349,"*")</f>
        <v>*</v>
      </c>
      <c r="V356" s="2"/>
      <c r="W356" s="2" t="str">
        <f>IF(sum!A349="BC",sum!E349,"*")</f>
        <v>*</v>
      </c>
      <c r="Z356" s="2" t="s">
        <v>186</v>
      </c>
      <c r="AA356" s="2" t="s">
        <v>187</v>
      </c>
      <c r="AB356" s="2">
        <v>2025</v>
      </c>
      <c r="AC356" s="2" t="str">
        <f>IF(sum!A349="MA",sum!B349,"*")</f>
        <v>ART-AuxiliaryEquip_ELE1</v>
      </c>
      <c r="AD356" s="2"/>
      <c r="AE356" s="2">
        <f>IF(sum!A349="MA",sum!E349,"*")</f>
        <v>0.00845487212005918</v>
      </c>
      <c r="AH356" s="2" t="s">
        <v>186</v>
      </c>
      <c r="AI356" s="2" t="s">
        <v>187</v>
      </c>
      <c r="AJ356" s="2">
        <v>2025</v>
      </c>
      <c r="AK356" s="2" t="str">
        <f>IF(sum!A349="ON",sum!B349,"*")</f>
        <v>*</v>
      </c>
      <c r="AL356" s="2"/>
      <c r="AM356" s="2" t="str">
        <f>IF(sum!A349="ON",sum!E349,"*")</f>
        <v>*</v>
      </c>
      <c r="AP356" s="2" t="s">
        <v>186</v>
      </c>
      <c r="AQ356" s="2" t="s">
        <v>187</v>
      </c>
      <c r="AR356" s="2">
        <v>2025</v>
      </c>
      <c r="AS356" s="2" t="str">
        <f>IF(sum!A349="QU",sum!B349,"*")</f>
        <v>*</v>
      </c>
      <c r="AT356" s="2"/>
      <c r="AU356" s="2" t="str">
        <f>IF(sum!A349="QU",sum!E349,"*")</f>
        <v>*</v>
      </c>
      <c r="AX356" s="2" t="s">
        <v>186</v>
      </c>
      <c r="AY356" s="2" t="s">
        <v>187</v>
      </c>
      <c r="AZ356" s="2">
        <v>2025</v>
      </c>
      <c r="BA356" s="2" t="str">
        <f>IF(sum!A349="SA",sum!B349,"*")</f>
        <v>*</v>
      </c>
      <c r="BB356" s="2"/>
      <c r="BC356" s="2" t="str">
        <f>IF(sum!A349="SA",sum!E349,"*")</f>
        <v>*</v>
      </c>
    </row>
    <row r="357" spans="2:55">
      <c r="B357" s="4" t="s">
        <v>186</v>
      </c>
      <c r="C357" s="4" t="s">
        <v>187</v>
      </c>
      <c r="D357" s="4">
        <v>2025</v>
      </c>
      <c r="J357" s="4" t="s">
        <v>186</v>
      </c>
      <c r="K357" s="4" t="s">
        <v>187</v>
      </c>
      <c r="L357" s="4">
        <v>2025</v>
      </c>
      <c r="M357" s="2" t="str">
        <f>IF(sum!A350="AT",sum!B350,"*")</f>
        <v>*</v>
      </c>
      <c r="N357" s="2"/>
      <c r="O357" s="2" t="str">
        <f>IF(sum!A350="AT",sum!E350,"*")</f>
        <v>*</v>
      </c>
      <c r="R357" s="4" t="s">
        <v>186</v>
      </c>
      <c r="S357" s="4" t="s">
        <v>187</v>
      </c>
      <c r="T357" s="4">
        <v>2025</v>
      </c>
      <c r="U357" s="2" t="str">
        <f>IF(sum!A350="BC",sum!B350,"*")</f>
        <v>*</v>
      </c>
      <c r="V357" s="2"/>
      <c r="W357" s="2" t="str">
        <f>IF(sum!A350="BC",sum!E350,"*")</f>
        <v>*</v>
      </c>
      <c r="Z357" s="4" t="s">
        <v>186</v>
      </c>
      <c r="AA357" s="4" t="s">
        <v>187</v>
      </c>
      <c r="AB357" s="4">
        <v>2025</v>
      </c>
      <c r="AC357" s="2" t="str">
        <f>IF(sum!A350="MA",sum!B350,"*")</f>
        <v>ART-Light_ELE1</v>
      </c>
      <c r="AD357" s="2"/>
      <c r="AE357" s="2">
        <f>IF(sum!A350="MA",sum!E350,"*")</f>
        <v>0.0126823081800888</v>
      </c>
      <c r="AH357" s="4" t="s">
        <v>186</v>
      </c>
      <c r="AI357" s="4" t="s">
        <v>187</v>
      </c>
      <c r="AJ357" s="4">
        <v>2025</v>
      </c>
      <c r="AK357" s="2" t="str">
        <f>IF(sum!A350="ON",sum!B350,"*")</f>
        <v>*</v>
      </c>
      <c r="AL357" s="2"/>
      <c r="AM357" s="2" t="str">
        <f>IF(sum!A350="ON",sum!E350,"*")</f>
        <v>*</v>
      </c>
      <c r="AP357" s="4" t="s">
        <v>186</v>
      </c>
      <c r="AQ357" s="4" t="s">
        <v>187</v>
      </c>
      <c r="AR357" s="4">
        <v>2025</v>
      </c>
      <c r="AS357" s="2" t="str">
        <f>IF(sum!A350="QU",sum!B350,"*")</f>
        <v>*</v>
      </c>
      <c r="AT357" s="2"/>
      <c r="AU357" s="2" t="str">
        <f>IF(sum!A350="QU",sum!E350,"*")</f>
        <v>*</v>
      </c>
      <c r="AX357" s="4" t="s">
        <v>186</v>
      </c>
      <c r="AY357" s="4" t="s">
        <v>187</v>
      </c>
      <c r="AZ357" s="4">
        <v>2025</v>
      </c>
      <c r="BA357" s="2" t="str">
        <f>IF(sum!A350="SA",sum!B350,"*")</f>
        <v>*</v>
      </c>
      <c r="BB357" s="2"/>
      <c r="BC357" s="2" t="str">
        <f>IF(sum!A350="SA",sum!E350,"*")</f>
        <v>*</v>
      </c>
    </row>
    <row r="358" spans="2:55">
      <c r="B358" s="2" t="s">
        <v>186</v>
      </c>
      <c r="C358" s="2" t="s">
        <v>187</v>
      </c>
      <c r="D358" s="2">
        <v>2025</v>
      </c>
      <c r="J358" s="2" t="s">
        <v>186</v>
      </c>
      <c r="K358" s="2" t="s">
        <v>187</v>
      </c>
      <c r="L358" s="2">
        <v>2025</v>
      </c>
      <c r="M358" s="2" t="str">
        <f>IF(sum!A351="AT",sum!B351,"*")</f>
        <v>*</v>
      </c>
      <c r="N358" s="2"/>
      <c r="O358" s="2" t="str">
        <f>IF(sum!A351="AT",sum!E351,"*")</f>
        <v>*</v>
      </c>
      <c r="R358" s="2" t="s">
        <v>186</v>
      </c>
      <c r="S358" s="2" t="s">
        <v>187</v>
      </c>
      <c r="T358" s="2">
        <v>2025</v>
      </c>
      <c r="U358" s="2" t="str">
        <f>IF(sum!A351="BC",sum!B351,"*")</f>
        <v>*</v>
      </c>
      <c r="V358" s="2"/>
      <c r="W358" s="2" t="str">
        <f>IF(sum!A351="BC",sum!E351,"*")</f>
        <v>*</v>
      </c>
      <c r="Z358" s="2" t="s">
        <v>186</v>
      </c>
      <c r="AA358" s="2" t="s">
        <v>187</v>
      </c>
      <c r="AB358" s="2">
        <v>2025</v>
      </c>
      <c r="AC358" s="2" t="str">
        <f>IF(sum!A351="MA",sum!B351,"*")</f>
        <v>ART-SpHeat_ELE1</v>
      </c>
      <c r="AD358" s="2"/>
      <c r="AE358" s="2">
        <f>IF(sum!A351="MA",sum!E351,"*")</f>
        <v>0.0338194884802367</v>
      </c>
      <c r="AH358" s="2" t="s">
        <v>186</v>
      </c>
      <c r="AI358" s="2" t="s">
        <v>187</v>
      </c>
      <c r="AJ358" s="2">
        <v>2025</v>
      </c>
      <c r="AK358" s="2" t="str">
        <f>IF(sum!A351="ON",sum!B351,"*")</f>
        <v>*</v>
      </c>
      <c r="AL358" s="2"/>
      <c r="AM358" s="2" t="str">
        <f>IF(sum!A351="ON",sum!E351,"*")</f>
        <v>*</v>
      </c>
      <c r="AP358" s="2" t="s">
        <v>186</v>
      </c>
      <c r="AQ358" s="2" t="s">
        <v>187</v>
      </c>
      <c r="AR358" s="2">
        <v>2025</v>
      </c>
      <c r="AS358" s="2" t="str">
        <f>IF(sum!A351="QU",sum!B351,"*")</f>
        <v>*</v>
      </c>
      <c r="AT358" s="2"/>
      <c r="AU358" s="2" t="str">
        <f>IF(sum!A351="QU",sum!E351,"*")</f>
        <v>*</v>
      </c>
      <c r="AX358" s="2" t="s">
        <v>186</v>
      </c>
      <c r="AY358" s="2" t="s">
        <v>187</v>
      </c>
      <c r="AZ358" s="2">
        <v>2025</v>
      </c>
      <c r="BA358" s="2" t="str">
        <f>IF(sum!A351="SA",sum!B351,"*")</f>
        <v>*</v>
      </c>
      <c r="BB358" s="2"/>
      <c r="BC358" s="2" t="str">
        <f>IF(sum!A351="SA",sum!E351,"*")</f>
        <v>*</v>
      </c>
    </row>
    <row r="359" spans="2:55">
      <c r="B359" s="2" t="s">
        <v>186</v>
      </c>
      <c r="C359" s="2" t="s">
        <v>187</v>
      </c>
      <c r="D359" s="2">
        <v>2025</v>
      </c>
      <c r="J359" s="2" t="s">
        <v>186</v>
      </c>
      <c r="K359" s="2" t="s">
        <v>187</v>
      </c>
      <c r="L359" s="2">
        <v>2025</v>
      </c>
      <c r="M359" s="2" t="str">
        <f>IF(sum!A352="AT",sum!B352,"*")</f>
        <v>*</v>
      </c>
      <c r="N359" s="2"/>
      <c r="O359" s="2" t="str">
        <f>IF(sum!A352="AT",sum!E352,"*")</f>
        <v>*</v>
      </c>
      <c r="R359" s="2" t="s">
        <v>186</v>
      </c>
      <c r="S359" s="2" t="s">
        <v>187</v>
      </c>
      <c r="T359" s="2">
        <v>2025</v>
      </c>
      <c r="U359" s="2" t="str">
        <f>IF(sum!A352="BC",sum!B352,"*")</f>
        <v>*</v>
      </c>
      <c r="V359" s="2"/>
      <c r="W359" s="2" t="str">
        <f>IF(sum!A352="BC",sum!E352,"*")</f>
        <v>*</v>
      </c>
      <c r="Z359" s="2" t="s">
        <v>186</v>
      </c>
      <c r="AA359" s="2" t="s">
        <v>187</v>
      </c>
      <c r="AB359" s="2">
        <v>2025</v>
      </c>
      <c r="AC359" s="2" t="str">
        <f>IF(sum!A352="MA",sum!B352,"*")</f>
        <v>ECHP_biomass_thermal01</v>
      </c>
      <c r="AD359" s="2"/>
      <c r="AE359" s="2">
        <f>IF(sum!A352="MA",sum!E352,"*")</f>
        <v>0</v>
      </c>
      <c r="AH359" s="2" t="s">
        <v>186</v>
      </c>
      <c r="AI359" s="2" t="s">
        <v>187</v>
      </c>
      <c r="AJ359" s="2">
        <v>2025</v>
      </c>
      <c r="AK359" s="2" t="str">
        <f>IF(sum!A352="ON",sum!B352,"*")</f>
        <v>*</v>
      </c>
      <c r="AL359" s="2"/>
      <c r="AM359" s="2" t="str">
        <f>IF(sum!A352="ON",sum!E352,"*")</f>
        <v>*</v>
      </c>
      <c r="AP359" s="4" t="s">
        <v>186</v>
      </c>
      <c r="AQ359" s="4" t="s">
        <v>187</v>
      </c>
      <c r="AR359" s="4">
        <v>2025</v>
      </c>
      <c r="AS359" s="2" t="str">
        <f>IF(sum!A352="QU",sum!B352,"*")</f>
        <v>*</v>
      </c>
      <c r="AT359" s="2"/>
      <c r="AU359" s="2" t="str">
        <f>IF(sum!A352="QU",sum!E352,"*")</f>
        <v>*</v>
      </c>
      <c r="AX359" s="2" t="s">
        <v>186</v>
      </c>
      <c r="AY359" s="2" t="s">
        <v>187</v>
      </c>
      <c r="AZ359" s="2">
        <v>2025</v>
      </c>
      <c r="BA359" s="2" t="str">
        <f>IF(sum!A352="SA",sum!B352,"*")</f>
        <v>*</v>
      </c>
      <c r="BB359" s="2"/>
      <c r="BC359" s="2" t="str">
        <f>IF(sum!A352="SA",sum!E352,"*")</f>
        <v>*</v>
      </c>
    </row>
    <row r="360" spans="2:55">
      <c r="B360" s="4" t="s">
        <v>186</v>
      </c>
      <c r="C360" s="4" t="s">
        <v>187</v>
      </c>
      <c r="D360" s="4">
        <v>2025</v>
      </c>
      <c r="J360" s="4" t="s">
        <v>186</v>
      </c>
      <c r="K360" s="4" t="s">
        <v>187</v>
      </c>
      <c r="L360" s="4">
        <v>2025</v>
      </c>
      <c r="M360" s="2" t="str">
        <f>IF(sum!A353="AT",sum!B353,"*")</f>
        <v>*</v>
      </c>
      <c r="N360" s="2"/>
      <c r="O360" s="2" t="str">
        <f>IF(sum!A353="AT",sum!E353,"*")</f>
        <v>*</v>
      </c>
      <c r="R360" s="4" t="s">
        <v>186</v>
      </c>
      <c r="S360" s="4" t="s">
        <v>187</v>
      </c>
      <c r="T360" s="4">
        <v>2025</v>
      </c>
      <c r="U360" s="2" t="str">
        <f>IF(sum!A353="BC",sum!B353,"*")</f>
        <v>*</v>
      </c>
      <c r="V360" s="2"/>
      <c r="W360" s="2" t="str">
        <f>IF(sum!A353="BC",sum!E353,"*")</f>
        <v>*</v>
      </c>
      <c r="Z360" s="4" t="s">
        <v>186</v>
      </c>
      <c r="AA360" s="4" t="s">
        <v>187</v>
      </c>
      <c r="AB360" s="4">
        <v>2025</v>
      </c>
      <c r="AC360" s="2" t="str">
        <f>IF(sum!A353="MA",sum!B353,"*")</f>
        <v>EDU-AuxiliaryEquip_ELE1</v>
      </c>
      <c r="AD360" s="2"/>
      <c r="AE360" s="2">
        <f>IF(sum!A353="MA",sum!E353,"*")</f>
        <v>0.0591841048404144</v>
      </c>
      <c r="AH360" s="4" t="s">
        <v>186</v>
      </c>
      <c r="AI360" s="4" t="s">
        <v>187</v>
      </c>
      <c r="AJ360" s="4">
        <v>2025</v>
      </c>
      <c r="AK360" s="2" t="str">
        <f>IF(sum!A353="ON",sum!B353,"*")</f>
        <v>*</v>
      </c>
      <c r="AL360" s="2"/>
      <c r="AM360" s="2" t="str">
        <f>IF(sum!A353="ON",sum!E353,"*")</f>
        <v>*</v>
      </c>
      <c r="AP360" s="2" t="s">
        <v>186</v>
      </c>
      <c r="AQ360" s="2" t="s">
        <v>187</v>
      </c>
      <c r="AR360" s="2">
        <v>2025</v>
      </c>
      <c r="AS360" s="2" t="str">
        <f>IF(sum!A353="QU",sum!B353,"*")</f>
        <v>*</v>
      </c>
      <c r="AT360" s="2"/>
      <c r="AU360" s="2" t="str">
        <f>IF(sum!A353="QU",sum!E353,"*")</f>
        <v>*</v>
      </c>
      <c r="AX360" s="4" t="s">
        <v>186</v>
      </c>
      <c r="AY360" s="4" t="s">
        <v>187</v>
      </c>
      <c r="AZ360" s="4">
        <v>2025</v>
      </c>
      <c r="BA360" s="2" t="str">
        <f>IF(sum!A353="SA",sum!B353,"*")</f>
        <v>*</v>
      </c>
      <c r="BB360" s="2"/>
      <c r="BC360" s="2" t="str">
        <f>IF(sum!A353="SA",sum!E353,"*")</f>
        <v>*</v>
      </c>
    </row>
    <row r="361" spans="2:55">
      <c r="B361" s="2" t="s">
        <v>186</v>
      </c>
      <c r="C361" s="2" t="s">
        <v>187</v>
      </c>
      <c r="D361" s="2">
        <v>2025</v>
      </c>
      <c r="J361" s="2" t="s">
        <v>186</v>
      </c>
      <c r="K361" s="2" t="s">
        <v>187</v>
      </c>
      <c r="L361" s="2">
        <v>2025</v>
      </c>
      <c r="M361" s="2" t="str">
        <f>IF(sum!A354="AT",sum!B354,"*")</f>
        <v>*</v>
      </c>
      <c r="N361" s="2"/>
      <c r="O361" s="2" t="str">
        <f>IF(sum!A354="AT",sum!E354,"*")</f>
        <v>*</v>
      </c>
      <c r="R361" s="2" t="s">
        <v>186</v>
      </c>
      <c r="S361" s="2" t="s">
        <v>187</v>
      </c>
      <c r="T361" s="2">
        <v>2025</v>
      </c>
      <c r="U361" s="2" t="str">
        <f>IF(sum!A354="BC",sum!B354,"*")</f>
        <v>*</v>
      </c>
      <c r="V361" s="2"/>
      <c r="W361" s="2" t="str">
        <f>IF(sum!A354="BC",sum!E354,"*")</f>
        <v>*</v>
      </c>
      <c r="Z361" s="2" t="s">
        <v>186</v>
      </c>
      <c r="AA361" s="2" t="s">
        <v>187</v>
      </c>
      <c r="AB361" s="2">
        <v>2025</v>
      </c>
      <c r="AC361" s="2" t="str">
        <f>IF(sum!A354="MA",sum!B354,"*")</f>
        <v>EDU-AuxiliaryMot_ELE1</v>
      </c>
      <c r="AD361" s="2"/>
      <c r="AE361" s="2">
        <f>IF(sum!A354="MA",sum!E354,"*")</f>
        <v>0.0253646163601776</v>
      </c>
      <c r="AH361" s="2" t="s">
        <v>186</v>
      </c>
      <c r="AI361" s="2" t="s">
        <v>187</v>
      </c>
      <c r="AJ361" s="2">
        <v>2025</v>
      </c>
      <c r="AK361" s="2" t="str">
        <f>IF(sum!A354="ON",sum!B354,"*")</f>
        <v>*</v>
      </c>
      <c r="AL361" s="2"/>
      <c r="AM361" s="2" t="str">
        <f>IF(sum!A354="ON",sum!E354,"*")</f>
        <v>*</v>
      </c>
      <c r="AP361" s="4" t="s">
        <v>186</v>
      </c>
      <c r="AQ361" s="4" t="s">
        <v>187</v>
      </c>
      <c r="AR361" s="4">
        <v>2025</v>
      </c>
      <c r="AS361" s="2" t="str">
        <f>IF(sum!A354="QU",sum!B354,"*")</f>
        <v>*</v>
      </c>
      <c r="AT361" s="2"/>
      <c r="AU361" s="2" t="str">
        <f>IF(sum!A354="QU",sum!E354,"*")</f>
        <v>*</v>
      </c>
      <c r="AX361" s="2" t="s">
        <v>186</v>
      </c>
      <c r="AY361" s="2" t="s">
        <v>187</v>
      </c>
      <c r="AZ361" s="2">
        <v>2025</v>
      </c>
      <c r="BA361" s="2" t="str">
        <f>IF(sum!A354="SA",sum!B354,"*")</f>
        <v>*</v>
      </c>
      <c r="BB361" s="2"/>
      <c r="BC361" s="2" t="str">
        <f>IF(sum!A354="SA",sum!E354,"*")</f>
        <v>*</v>
      </c>
    </row>
    <row r="362" spans="2:55">
      <c r="B362" s="2" t="s">
        <v>186</v>
      </c>
      <c r="C362" s="2" t="s">
        <v>187</v>
      </c>
      <c r="D362" s="2">
        <v>2025</v>
      </c>
      <c r="J362" s="2" t="s">
        <v>186</v>
      </c>
      <c r="K362" s="2" t="s">
        <v>187</v>
      </c>
      <c r="L362" s="2">
        <v>2025</v>
      </c>
      <c r="M362" s="2" t="str">
        <f>IF(sum!A355="AT",sum!B355,"*")</f>
        <v>*</v>
      </c>
      <c r="N362" s="2"/>
      <c r="O362" s="2" t="str">
        <f>IF(sum!A355="AT",sum!E355,"*")</f>
        <v>*</v>
      </c>
      <c r="R362" s="2" t="s">
        <v>186</v>
      </c>
      <c r="S362" s="2" t="s">
        <v>187</v>
      </c>
      <c r="T362" s="2">
        <v>2025</v>
      </c>
      <c r="U362" s="2" t="str">
        <f>IF(sum!A355="BC",sum!B355,"*")</f>
        <v>*</v>
      </c>
      <c r="V362" s="2"/>
      <c r="W362" s="2" t="str">
        <f>IF(sum!A355="BC",sum!E355,"*")</f>
        <v>*</v>
      </c>
      <c r="Z362" s="2" t="s">
        <v>186</v>
      </c>
      <c r="AA362" s="2" t="s">
        <v>187</v>
      </c>
      <c r="AB362" s="2">
        <v>2025</v>
      </c>
      <c r="AC362" s="2" t="str">
        <f>IF(sum!A355="MA",sum!B355,"*")</f>
        <v>EDU-Light_ELE1</v>
      </c>
      <c r="AD362" s="2"/>
      <c r="AE362" s="2">
        <f>IF(sum!A355="MA",sum!E355,"*")</f>
        <v>0.0760938490805328</v>
      </c>
      <c r="AH362" s="2" t="s">
        <v>186</v>
      </c>
      <c r="AI362" s="2" t="s">
        <v>187</v>
      </c>
      <c r="AJ362" s="2">
        <v>2025</v>
      </c>
      <c r="AK362" s="2" t="str">
        <f>IF(sum!A355="ON",sum!B355,"*")</f>
        <v>*</v>
      </c>
      <c r="AL362" s="2"/>
      <c r="AM362" s="2" t="str">
        <f>IF(sum!A355="ON",sum!E355,"*")</f>
        <v>*</v>
      </c>
      <c r="AP362" s="2" t="s">
        <v>186</v>
      </c>
      <c r="AQ362" s="2" t="s">
        <v>187</v>
      </c>
      <c r="AR362" s="2">
        <v>2025</v>
      </c>
      <c r="AS362" s="2" t="str">
        <f>IF(sum!A355="QU",sum!B355,"*")</f>
        <v>*</v>
      </c>
      <c r="AT362" s="2"/>
      <c r="AU362" s="2" t="str">
        <f>IF(sum!A355="QU",sum!E355,"*")</f>
        <v>*</v>
      </c>
      <c r="AX362" s="2" t="s">
        <v>186</v>
      </c>
      <c r="AY362" s="2" t="s">
        <v>187</v>
      </c>
      <c r="AZ362" s="2">
        <v>2025</v>
      </c>
      <c r="BA362" s="2" t="str">
        <f>IF(sum!A355="SA",sum!B355,"*")</f>
        <v>*</v>
      </c>
      <c r="BB362" s="2"/>
      <c r="BC362" s="2" t="str">
        <f>IF(sum!A355="SA",sum!E355,"*")</f>
        <v>*</v>
      </c>
    </row>
    <row r="363" spans="2:55">
      <c r="B363" s="4" t="s">
        <v>186</v>
      </c>
      <c r="C363" s="4" t="s">
        <v>187</v>
      </c>
      <c r="D363" s="4">
        <v>2025</v>
      </c>
      <c r="J363" s="4" t="s">
        <v>186</v>
      </c>
      <c r="K363" s="4" t="s">
        <v>187</v>
      </c>
      <c r="L363" s="4">
        <v>2025</v>
      </c>
      <c r="M363" s="2" t="str">
        <f>IF(sum!A356="AT",sum!B356,"*")</f>
        <v>*</v>
      </c>
      <c r="N363" s="2"/>
      <c r="O363" s="2" t="str">
        <f>IF(sum!A356="AT",sum!E356,"*")</f>
        <v>*</v>
      </c>
      <c r="R363" s="4" t="s">
        <v>186</v>
      </c>
      <c r="S363" s="4" t="s">
        <v>187</v>
      </c>
      <c r="T363" s="4">
        <v>2025</v>
      </c>
      <c r="U363" s="2" t="str">
        <f>IF(sum!A356="BC",sum!B356,"*")</f>
        <v>*</v>
      </c>
      <c r="V363" s="2"/>
      <c r="W363" s="2" t="str">
        <f>IF(sum!A356="BC",sum!E356,"*")</f>
        <v>*</v>
      </c>
      <c r="Z363" s="4" t="s">
        <v>186</v>
      </c>
      <c r="AA363" s="4" t="s">
        <v>187</v>
      </c>
      <c r="AB363" s="4">
        <v>2025</v>
      </c>
      <c r="AC363" s="2" t="str">
        <f>IF(sum!A356="MA",sum!B356,"*")</f>
        <v>EDU-SpCool_ELE1</v>
      </c>
      <c r="AD363" s="2"/>
      <c r="AE363" s="2">
        <f>IF(sum!A356="MA",sum!E356,"*")</f>
        <v>0.0126823081800888</v>
      </c>
      <c r="AH363" s="4" t="s">
        <v>186</v>
      </c>
      <c r="AI363" s="4" t="s">
        <v>187</v>
      </c>
      <c r="AJ363" s="4">
        <v>2025</v>
      </c>
      <c r="AK363" s="2" t="str">
        <f>IF(sum!A356="ON",sum!B356,"*")</f>
        <v>*</v>
      </c>
      <c r="AL363" s="2"/>
      <c r="AM363" s="2" t="str">
        <f>IF(sum!A356="ON",sum!E356,"*")</f>
        <v>*</v>
      </c>
      <c r="AP363" s="4" t="s">
        <v>186</v>
      </c>
      <c r="AQ363" s="4" t="s">
        <v>187</v>
      </c>
      <c r="AR363" s="4">
        <v>2025</v>
      </c>
      <c r="AS363" s="2" t="str">
        <f>IF(sum!A356="QU",sum!B356,"*")</f>
        <v>*</v>
      </c>
      <c r="AT363" s="2"/>
      <c r="AU363" s="2" t="str">
        <f>IF(sum!A356="QU",sum!E356,"*")</f>
        <v>*</v>
      </c>
      <c r="AX363" s="4" t="s">
        <v>186</v>
      </c>
      <c r="AY363" s="4" t="s">
        <v>187</v>
      </c>
      <c r="AZ363" s="4">
        <v>2025</v>
      </c>
      <c r="BA363" s="2" t="str">
        <f>IF(sum!A356="SA",sum!B356,"*")</f>
        <v>*</v>
      </c>
      <c r="BB363" s="2"/>
      <c r="BC363" s="2" t="str">
        <f>IF(sum!A356="SA",sum!E356,"*")</f>
        <v>*</v>
      </c>
    </row>
    <row r="364" spans="2:55">
      <c r="B364" s="2" t="s">
        <v>186</v>
      </c>
      <c r="C364" s="2" t="s">
        <v>187</v>
      </c>
      <c r="D364" s="2">
        <v>2025</v>
      </c>
      <c r="J364" s="2" t="s">
        <v>186</v>
      </c>
      <c r="K364" s="2" t="s">
        <v>187</v>
      </c>
      <c r="L364" s="2">
        <v>2025</v>
      </c>
      <c r="M364" s="2" t="str">
        <f>IF(sum!A357="AT",sum!B357,"*")</f>
        <v>*</v>
      </c>
      <c r="N364" s="2"/>
      <c r="O364" s="2" t="str">
        <f>IF(sum!A357="AT",sum!E357,"*")</f>
        <v>*</v>
      </c>
      <c r="R364" s="2" t="s">
        <v>186</v>
      </c>
      <c r="S364" s="2" t="s">
        <v>187</v>
      </c>
      <c r="T364" s="2">
        <v>2025</v>
      </c>
      <c r="U364" s="2" t="str">
        <f>IF(sum!A357="BC",sum!B357,"*")</f>
        <v>*</v>
      </c>
      <c r="V364" s="2"/>
      <c r="W364" s="2" t="str">
        <f>IF(sum!A357="BC",sum!E357,"*")</f>
        <v>*</v>
      </c>
      <c r="Z364" s="2" t="s">
        <v>186</v>
      </c>
      <c r="AA364" s="2" t="s">
        <v>187</v>
      </c>
      <c r="AB364" s="2">
        <v>2025</v>
      </c>
      <c r="AC364" s="2" t="str">
        <f>IF(sum!A357="MA",sum!B357,"*")</f>
        <v>EDU-SpHeat_ELE1</v>
      </c>
      <c r="AD364" s="2"/>
      <c r="AE364" s="2">
        <f>IF(sum!A357="MA",sum!E357,"*")</f>
        <v>0.259282745015149</v>
      </c>
      <c r="AH364" s="2" t="s">
        <v>186</v>
      </c>
      <c r="AI364" s="2" t="s">
        <v>187</v>
      </c>
      <c r="AJ364" s="2">
        <v>2025</v>
      </c>
      <c r="AK364" s="2" t="str">
        <f>IF(sum!A357="ON",sum!B357,"*")</f>
        <v>*</v>
      </c>
      <c r="AL364" s="2"/>
      <c r="AM364" s="2" t="str">
        <f>IF(sum!A357="ON",sum!E357,"*")</f>
        <v>*</v>
      </c>
      <c r="AP364" s="2" t="s">
        <v>186</v>
      </c>
      <c r="AQ364" s="2" t="s">
        <v>187</v>
      </c>
      <c r="AR364" s="2">
        <v>2025</v>
      </c>
      <c r="AS364" s="2" t="str">
        <f>IF(sum!A357="QU",sum!B357,"*")</f>
        <v>*</v>
      </c>
      <c r="AT364" s="2"/>
      <c r="AU364" s="2" t="str">
        <f>IF(sum!A357="QU",sum!E357,"*")</f>
        <v>*</v>
      </c>
      <c r="AX364" s="2" t="s">
        <v>186</v>
      </c>
      <c r="AY364" s="2" t="s">
        <v>187</v>
      </c>
      <c r="AZ364" s="2">
        <v>2025</v>
      </c>
      <c r="BA364" s="2" t="str">
        <f>IF(sum!A357="SA",sum!B357,"*")</f>
        <v>*</v>
      </c>
      <c r="BB364" s="2"/>
      <c r="BC364" s="2" t="str">
        <f>IF(sum!A357="SA",sum!E357,"*")</f>
        <v>*</v>
      </c>
    </row>
    <row r="365" spans="2:55">
      <c r="B365" s="2" t="s">
        <v>186</v>
      </c>
      <c r="C365" s="2" t="s">
        <v>187</v>
      </c>
      <c r="D365" s="2">
        <v>2025</v>
      </c>
      <c r="J365" s="2" t="s">
        <v>186</v>
      </c>
      <c r="K365" s="2" t="s">
        <v>187</v>
      </c>
      <c r="L365" s="2">
        <v>2025</v>
      </c>
      <c r="M365" s="2" t="str">
        <f>IF(sum!A358="AT",sum!B358,"*")</f>
        <v>*</v>
      </c>
      <c r="N365" s="2"/>
      <c r="O365" s="2" t="str">
        <f>IF(sum!A358="AT",sum!E358,"*")</f>
        <v>*</v>
      </c>
      <c r="R365" s="2" t="s">
        <v>186</v>
      </c>
      <c r="S365" s="2" t="s">
        <v>187</v>
      </c>
      <c r="T365" s="2">
        <v>2025</v>
      </c>
      <c r="U365" s="2" t="str">
        <f>IF(sum!A358="BC",sum!B358,"*")</f>
        <v>*</v>
      </c>
      <c r="V365" s="2"/>
      <c r="W365" s="2" t="str">
        <f>IF(sum!A358="BC",sum!E358,"*")</f>
        <v>*</v>
      </c>
      <c r="Z365" s="2" t="s">
        <v>186</v>
      </c>
      <c r="AA365" s="2" t="s">
        <v>187</v>
      </c>
      <c r="AB365" s="2">
        <v>2025</v>
      </c>
      <c r="AC365" s="2" t="str">
        <f>IF(sum!A358="MA",sum!B358,"*")</f>
        <v>EDU-WaterHeat_ELE1</v>
      </c>
      <c r="AD365" s="2"/>
      <c r="AE365" s="2">
        <f>IF(sum!A358="MA",sum!E358,"*")</f>
        <v>0.0169097442401184</v>
      </c>
      <c r="AH365" s="2" t="s">
        <v>186</v>
      </c>
      <c r="AI365" s="2" t="s">
        <v>187</v>
      </c>
      <c r="AJ365" s="2">
        <v>2025</v>
      </c>
      <c r="AK365" s="2" t="str">
        <f>IF(sum!A358="ON",sum!B358,"*")</f>
        <v>*</v>
      </c>
      <c r="AL365" s="2"/>
      <c r="AM365" s="2" t="str">
        <f>IF(sum!A358="ON",sum!E358,"*")</f>
        <v>*</v>
      </c>
      <c r="AP365" s="4" t="s">
        <v>186</v>
      </c>
      <c r="AQ365" s="4" t="s">
        <v>187</v>
      </c>
      <c r="AR365" s="4">
        <v>2025</v>
      </c>
      <c r="AS365" s="2" t="str">
        <f>IF(sum!A358="QU",sum!B358,"*")</f>
        <v>*</v>
      </c>
      <c r="AT365" s="2"/>
      <c r="AU365" s="2" t="str">
        <f>IF(sum!A358="QU",sum!E358,"*")</f>
        <v>*</v>
      </c>
      <c r="AX365" s="2" t="s">
        <v>186</v>
      </c>
      <c r="AY365" s="2" t="s">
        <v>187</v>
      </c>
      <c r="AZ365" s="2">
        <v>2025</v>
      </c>
      <c r="BA365" s="2" t="str">
        <f>IF(sum!A358="SA",sum!B358,"*")</f>
        <v>*</v>
      </c>
      <c r="BB365" s="2"/>
      <c r="BC365" s="2" t="str">
        <f>IF(sum!A358="SA",sum!E358,"*")</f>
        <v>*</v>
      </c>
    </row>
    <row r="366" spans="2:55">
      <c r="B366" s="4" t="s">
        <v>186</v>
      </c>
      <c r="C366" s="4" t="s">
        <v>187</v>
      </c>
      <c r="D366" s="4">
        <v>2025</v>
      </c>
      <c r="J366" s="4" t="s">
        <v>186</v>
      </c>
      <c r="K366" s="4" t="s">
        <v>187</v>
      </c>
      <c r="L366" s="4">
        <v>2025</v>
      </c>
      <c r="M366" s="2" t="str">
        <f>IF(sum!A359="AT",sum!B359,"*")</f>
        <v>*</v>
      </c>
      <c r="N366" s="2"/>
      <c r="O366" s="2" t="str">
        <f>IF(sum!A359="AT",sum!E359,"*")</f>
        <v>*</v>
      </c>
      <c r="R366" s="4" t="s">
        <v>186</v>
      </c>
      <c r="S366" s="4" t="s">
        <v>187</v>
      </c>
      <c r="T366" s="4">
        <v>2025</v>
      </c>
      <c r="U366" s="2" t="str">
        <f>IF(sum!A359="BC",sum!B359,"*")</f>
        <v>*</v>
      </c>
      <c r="V366" s="2"/>
      <c r="W366" s="2" t="str">
        <f>IF(sum!A359="BC",sum!E359,"*")</f>
        <v>*</v>
      </c>
      <c r="Z366" s="4" t="s">
        <v>186</v>
      </c>
      <c r="AA366" s="4" t="s">
        <v>187</v>
      </c>
      <c r="AB366" s="4">
        <v>2025</v>
      </c>
      <c r="AC366" s="2" t="str">
        <f>IF(sum!A359="MA",sum!B359,"*")</f>
        <v>EUPVSOLL101</v>
      </c>
      <c r="AD366" s="2"/>
      <c r="AE366" s="2">
        <f>IF(sum!A359="MA",sum!E359,"*")</f>
        <v>0</v>
      </c>
      <c r="AH366" s="4" t="s">
        <v>186</v>
      </c>
      <c r="AI366" s="4" t="s">
        <v>187</v>
      </c>
      <c r="AJ366" s="4">
        <v>2025</v>
      </c>
      <c r="AK366" s="2" t="str">
        <f>IF(sum!A359="ON",sum!B359,"*")</f>
        <v>*</v>
      </c>
      <c r="AL366" s="2"/>
      <c r="AM366" s="2" t="str">
        <f>IF(sum!A359="ON",sum!E359,"*")</f>
        <v>*</v>
      </c>
      <c r="AP366" s="2" t="s">
        <v>186</v>
      </c>
      <c r="AQ366" s="2" t="s">
        <v>187</v>
      </c>
      <c r="AR366" s="2">
        <v>2025</v>
      </c>
      <c r="AS366" s="2" t="str">
        <f>IF(sum!A359="QU",sum!B359,"*")</f>
        <v>*</v>
      </c>
      <c r="AT366" s="2"/>
      <c r="AU366" s="2" t="str">
        <f>IF(sum!A359="QU",sum!E359,"*")</f>
        <v>*</v>
      </c>
      <c r="AX366" s="4" t="s">
        <v>186</v>
      </c>
      <c r="AY366" s="4" t="s">
        <v>187</v>
      </c>
      <c r="AZ366" s="4">
        <v>2025</v>
      </c>
      <c r="BA366" s="2" t="str">
        <f>IF(sum!A359="SA",sum!B359,"*")</f>
        <v>*</v>
      </c>
      <c r="BB366" s="2"/>
      <c r="BC366" s="2" t="str">
        <f>IF(sum!A359="SA",sum!E359,"*")</f>
        <v>*</v>
      </c>
    </row>
    <row r="367" spans="2:55">
      <c r="B367" s="2" t="s">
        <v>186</v>
      </c>
      <c r="C367" s="2" t="s">
        <v>187</v>
      </c>
      <c r="D367" s="2">
        <v>2025</v>
      </c>
      <c r="J367" s="2" t="s">
        <v>186</v>
      </c>
      <c r="K367" s="2" t="s">
        <v>187</v>
      </c>
      <c r="L367" s="2">
        <v>2025</v>
      </c>
      <c r="M367" s="2" t="str">
        <f>IF(sum!A360="AT",sum!B360,"*")</f>
        <v>*</v>
      </c>
      <c r="N367" s="2"/>
      <c r="O367" s="2" t="str">
        <f>IF(sum!A360="AT",sum!E360,"*")</f>
        <v>*</v>
      </c>
      <c r="R367" s="2" t="s">
        <v>186</v>
      </c>
      <c r="S367" s="2" t="s">
        <v>187</v>
      </c>
      <c r="T367" s="2">
        <v>2025</v>
      </c>
      <c r="U367" s="2" t="str">
        <f>IF(sum!A360="BC",sum!B360,"*")</f>
        <v>*</v>
      </c>
      <c r="V367" s="2"/>
      <c r="W367" s="2" t="str">
        <f>IF(sum!A360="BC",sum!E360,"*")</f>
        <v>*</v>
      </c>
      <c r="Z367" s="2" t="s">
        <v>186</v>
      </c>
      <c r="AA367" s="2" t="s">
        <v>187</v>
      </c>
      <c r="AB367" s="2">
        <v>2025</v>
      </c>
      <c r="AC367" s="2" t="str">
        <f>IF(sum!A360="MA",sum!B360,"*")</f>
        <v>HSS-AuxiliaryEquip_ELE1</v>
      </c>
      <c r="AD367" s="2"/>
      <c r="AE367" s="2">
        <f>IF(sum!A360="MA",sum!E360,"*")</f>
        <v>0.0803212851405622</v>
      </c>
      <c r="AH367" s="2" t="s">
        <v>186</v>
      </c>
      <c r="AI367" s="2" t="s">
        <v>187</v>
      </c>
      <c r="AJ367" s="2">
        <v>2025</v>
      </c>
      <c r="AK367" s="2" t="str">
        <f>IF(sum!A360="ON",sum!B360,"*")</f>
        <v>*</v>
      </c>
      <c r="AL367" s="2"/>
      <c r="AM367" s="2" t="str">
        <f>IF(sum!A360="ON",sum!E360,"*")</f>
        <v>*</v>
      </c>
      <c r="AP367" s="4" t="s">
        <v>186</v>
      </c>
      <c r="AQ367" s="4" t="s">
        <v>187</v>
      </c>
      <c r="AR367" s="4">
        <v>2025</v>
      </c>
      <c r="AS367" s="2" t="str">
        <f>IF(sum!A360="QU",sum!B360,"*")</f>
        <v>*</v>
      </c>
      <c r="AT367" s="2"/>
      <c r="AU367" s="2" t="str">
        <f>IF(sum!A360="QU",sum!E360,"*")</f>
        <v>*</v>
      </c>
      <c r="AX367" s="2" t="s">
        <v>186</v>
      </c>
      <c r="AY367" s="2" t="s">
        <v>187</v>
      </c>
      <c r="AZ367" s="2">
        <v>2025</v>
      </c>
      <c r="BA367" s="2" t="str">
        <f>IF(sum!A360="SA",sum!B360,"*")</f>
        <v>*</v>
      </c>
      <c r="BB367" s="2"/>
      <c r="BC367" s="2" t="str">
        <f>IF(sum!A360="SA",sum!E360,"*")</f>
        <v>*</v>
      </c>
    </row>
    <row r="368" spans="2:55">
      <c r="B368" s="2" t="s">
        <v>186</v>
      </c>
      <c r="C368" s="2" t="s">
        <v>187</v>
      </c>
      <c r="D368" s="2">
        <v>2025</v>
      </c>
      <c r="J368" s="2" t="s">
        <v>186</v>
      </c>
      <c r="K368" s="2" t="s">
        <v>187</v>
      </c>
      <c r="L368" s="2">
        <v>2025</v>
      </c>
      <c r="M368" s="2" t="str">
        <f>IF(sum!A361="AT",sum!B361,"*")</f>
        <v>*</v>
      </c>
      <c r="N368" s="2"/>
      <c r="O368" s="2" t="str">
        <f>IF(sum!A361="AT",sum!E361,"*")</f>
        <v>*</v>
      </c>
      <c r="R368" s="2" t="s">
        <v>186</v>
      </c>
      <c r="S368" s="2" t="s">
        <v>187</v>
      </c>
      <c r="T368" s="2">
        <v>2025</v>
      </c>
      <c r="U368" s="2" t="str">
        <f>IF(sum!A361="BC",sum!B361,"*")</f>
        <v>*</v>
      </c>
      <c r="V368" s="2"/>
      <c r="W368" s="2" t="str">
        <f>IF(sum!A361="BC",sum!E361,"*")</f>
        <v>*</v>
      </c>
      <c r="Z368" s="2" t="s">
        <v>186</v>
      </c>
      <c r="AA368" s="2" t="s">
        <v>187</v>
      </c>
      <c r="AB368" s="2">
        <v>2025</v>
      </c>
      <c r="AC368" s="2" t="str">
        <f>IF(sum!A361="MA",sum!B361,"*")</f>
        <v>HSS-AuxiliaryMot_ELE1</v>
      </c>
      <c r="AD368" s="2"/>
      <c r="AE368" s="2">
        <f>IF(sum!A361="MA",sum!E361,"*")</f>
        <v>0.0380469245402663</v>
      </c>
      <c r="AH368" s="2" t="s">
        <v>186</v>
      </c>
      <c r="AI368" s="2" t="s">
        <v>187</v>
      </c>
      <c r="AJ368" s="2">
        <v>2025</v>
      </c>
      <c r="AK368" s="2" t="str">
        <f>IF(sum!A361="ON",sum!B361,"*")</f>
        <v>*</v>
      </c>
      <c r="AL368" s="2"/>
      <c r="AM368" s="2" t="str">
        <f>IF(sum!A361="ON",sum!E361,"*")</f>
        <v>*</v>
      </c>
      <c r="AP368" s="2" t="s">
        <v>186</v>
      </c>
      <c r="AQ368" s="2" t="s">
        <v>187</v>
      </c>
      <c r="AR368" s="2">
        <v>2025</v>
      </c>
      <c r="AS368" s="2" t="str">
        <f>IF(sum!A361="QU",sum!B361,"*")</f>
        <v>*</v>
      </c>
      <c r="AT368" s="2"/>
      <c r="AU368" s="2" t="str">
        <f>IF(sum!A361="QU",sum!E361,"*")</f>
        <v>*</v>
      </c>
      <c r="AX368" s="2" t="s">
        <v>186</v>
      </c>
      <c r="AY368" s="2" t="s">
        <v>187</v>
      </c>
      <c r="AZ368" s="2">
        <v>2025</v>
      </c>
      <c r="BA368" s="2" t="str">
        <f>IF(sum!A361="SA",sum!B361,"*")</f>
        <v>*</v>
      </c>
      <c r="BB368" s="2"/>
      <c r="BC368" s="2" t="str">
        <f>IF(sum!A361="SA",sum!E361,"*")</f>
        <v>*</v>
      </c>
    </row>
    <row r="369" spans="2:55">
      <c r="B369" s="4" t="s">
        <v>186</v>
      </c>
      <c r="C369" s="4" t="s">
        <v>187</v>
      </c>
      <c r="D369" s="4">
        <v>2025</v>
      </c>
      <c r="J369" s="4" t="s">
        <v>186</v>
      </c>
      <c r="K369" s="4" t="s">
        <v>187</v>
      </c>
      <c r="L369" s="4">
        <v>2025</v>
      </c>
      <c r="M369" s="2" t="str">
        <f>IF(sum!A362="AT",sum!B362,"*")</f>
        <v>*</v>
      </c>
      <c r="N369" s="2"/>
      <c r="O369" s="2" t="str">
        <f>IF(sum!A362="AT",sum!E362,"*")</f>
        <v>*</v>
      </c>
      <c r="R369" s="4" t="s">
        <v>186</v>
      </c>
      <c r="S369" s="4" t="s">
        <v>187</v>
      </c>
      <c r="T369" s="4">
        <v>2025</v>
      </c>
      <c r="U369" s="2" t="str">
        <f>IF(sum!A362="BC",sum!B362,"*")</f>
        <v>*</v>
      </c>
      <c r="V369" s="2"/>
      <c r="W369" s="2" t="str">
        <f>IF(sum!A362="BC",sum!E362,"*")</f>
        <v>*</v>
      </c>
      <c r="Z369" s="4" t="s">
        <v>186</v>
      </c>
      <c r="AA369" s="4" t="s">
        <v>187</v>
      </c>
      <c r="AB369" s="4">
        <v>2025</v>
      </c>
      <c r="AC369" s="2" t="str">
        <f>IF(sum!A362="MA",sum!B362,"*")</f>
        <v>HSS-Light_ELE1</v>
      </c>
      <c r="AD369" s="2"/>
      <c r="AE369" s="2">
        <f>IF(sum!A362="MA",sum!E362,"*")</f>
        <v>0.0887761572606216</v>
      </c>
      <c r="AH369" s="4" t="s">
        <v>186</v>
      </c>
      <c r="AI369" s="4" t="s">
        <v>187</v>
      </c>
      <c r="AJ369" s="4">
        <v>2025</v>
      </c>
      <c r="AK369" s="2" t="str">
        <f>IF(sum!A362="ON",sum!B362,"*")</f>
        <v>*</v>
      </c>
      <c r="AL369" s="2"/>
      <c r="AM369" s="2" t="str">
        <f>IF(sum!A362="ON",sum!E362,"*")</f>
        <v>*</v>
      </c>
      <c r="AP369" s="4" t="s">
        <v>186</v>
      </c>
      <c r="AQ369" s="4" t="s">
        <v>187</v>
      </c>
      <c r="AR369" s="4">
        <v>2025</v>
      </c>
      <c r="AS369" s="2" t="str">
        <f>IF(sum!A362="QU",sum!B362,"*")</f>
        <v>*</v>
      </c>
      <c r="AT369" s="2"/>
      <c r="AU369" s="2" t="str">
        <f>IF(sum!A362="QU",sum!E362,"*")</f>
        <v>*</v>
      </c>
      <c r="AX369" s="4" t="s">
        <v>186</v>
      </c>
      <c r="AY369" s="4" t="s">
        <v>187</v>
      </c>
      <c r="AZ369" s="4">
        <v>2025</v>
      </c>
      <c r="BA369" s="2" t="str">
        <f>IF(sum!A362="SA",sum!B362,"*")</f>
        <v>*</v>
      </c>
      <c r="BB369" s="2"/>
      <c r="BC369" s="2" t="str">
        <f>IF(sum!A362="SA",sum!E362,"*")</f>
        <v>*</v>
      </c>
    </row>
    <row r="370" spans="2:55">
      <c r="B370" s="2" t="s">
        <v>186</v>
      </c>
      <c r="C370" s="2" t="s">
        <v>187</v>
      </c>
      <c r="D370" s="2">
        <v>2025</v>
      </c>
      <c r="J370" s="2" t="s">
        <v>186</v>
      </c>
      <c r="K370" s="2" t="s">
        <v>187</v>
      </c>
      <c r="L370" s="2">
        <v>2025</v>
      </c>
      <c r="M370" s="2" t="str">
        <f>IF(sum!A363="AT",sum!B363,"*")</f>
        <v>*</v>
      </c>
      <c r="N370" s="2"/>
      <c r="O370" s="2" t="str">
        <f>IF(sum!A363="AT",sum!E363,"*")</f>
        <v>*</v>
      </c>
      <c r="R370" s="2" t="s">
        <v>186</v>
      </c>
      <c r="S370" s="2" t="s">
        <v>187</v>
      </c>
      <c r="T370" s="2">
        <v>2025</v>
      </c>
      <c r="U370" s="2" t="str">
        <f>IF(sum!A363="BC",sum!B363,"*")</f>
        <v>*</v>
      </c>
      <c r="V370" s="2"/>
      <c r="W370" s="2" t="str">
        <f>IF(sum!A363="BC",sum!E363,"*")</f>
        <v>*</v>
      </c>
      <c r="Z370" s="2" t="s">
        <v>186</v>
      </c>
      <c r="AA370" s="2" t="s">
        <v>187</v>
      </c>
      <c r="AB370" s="2">
        <v>2025</v>
      </c>
      <c r="AC370" s="2" t="str">
        <f>IF(sum!A363="MA",sum!B363,"*")</f>
        <v>HSS-SpCool_ELE1</v>
      </c>
      <c r="AD370" s="2"/>
      <c r="AE370" s="2">
        <f>IF(sum!A363="MA",sum!E363,"*")</f>
        <v>0.0126823081800888</v>
      </c>
      <c r="AH370" s="2" t="s">
        <v>186</v>
      </c>
      <c r="AI370" s="2" t="s">
        <v>187</v>
      </c>
      <c r="AJ370" s="2">
        <v>2025</v>
      </c>
      <c r="AK370" s="2" t="str">
        <f>IF(sum!A363="ON",sum!B363,"*")</f>
        <v>*</v>
      </c>
      <c r="AL370" s="2"/>
      <c r="AM370" s="2" t="str">
        <f>IF(sum!A363="ON",sum!E363,"*")</f>
        <v>*</v>
      </c>
      <c r="AP370" s="2" t="s">
        <v>186</v>
      </c>
      <c r="AQ370" s="2" t="s">
        <v>187</v>
      </c>
      <c r="AR370" s="2">
        <v>2025</v>
      </c>
      <c r="AS370" s="2" t="str">
        <f>IF(sum!A363="QU",sum!B363,"*")</f>
        <v>*</v>
      </c>
      <c r="AT370" s="2"/>
      <c r="AU370" s="2" t="str">
        <f>IF(sum!A363="QU",sum!E363,"*")</f>
        <v>*</v>
      </c>
      <c r="AX370" s="2" t="s">
        <v>186</v>
      </c>
      <c r="AY370" s="2" t="s">
        <v>187</v>
      </c>
      <c r="AZ370" s="2">
        <v>2025</v>
      </c>
      <c r="BA370" s="2" t="str">
        <f>IF(sum!A363="SA",sum!B363,"*")</f>
        <v>*</v>
      </c>
      <c r="BB370" s="2"/>
      <c r="BC370" s="2" t="str">
        <f>IF(sum!A363="SA",sum!E363,"*")</f>
        <v>*</v>
      </c>
    </row>
    <row r="371" spans="2:55">
      <c r="B371" s="2" t="s">
        <v>186</v>
      </c>
      <c r="C371" s="2" t="s">
        <v>187</v>
      </c>
      <c r="D371" s="2">
        <v>2025</v>
      </c>
      <c r="J371" s="2" t="s">
        <v>186</v>
      </c>
      <c r="K371" s="2" t="s">
        <v>187</v>
      </c>
      <c r="L371" s="2">
        <v>2025</v>
      </c>
      <c r="M371" s="2" t="str">
        <f>IF(sum!A364="AT",sum!B364,"*")</f>
        <v>*</v>
      </c>
      <c r="N371" s="2"/>
      <c r="O371" s="2" t="str">
        <f>IF(sum!A364="AT",sum!E364,"*")</f>
        <v>*</v>
      </c>
      <c r="R371" s="2" t="s">
        <v>186</v>
      </c>
      <c r="S371" s="2" t="s">
        <v>187</v>
      </c>
      <c r="T371" s="2">
        <v>2025</v>
      </c>
      <c r="U371" s="2" t="str">
        <f>IF(sum!A364="BC",sum!B364,"*")</f>
        <v>*</v>
      </c>
      <c r="V371" s="2"/>
      <c r="W371" s="2" t="str">
        <f>IF(sum!A364="BC",sum!E364,"*")</f>
        <v>*</v>
      </c>
      <c r="Z371" s="2" t="s">
        <v>186</v>
      </c>
      <c r="AA371" s="2" t="s">
        <v>187</v>
      </c>
      <c r="AB371" s="2">
        <v>2025</v>
      </c>
      <c r="AC371" s="2" t="str">
        <f>IF(sum!A364="MA",sum!B364,"*")</f>
        <v>HSS-SpHeat_ELE1</v>
      </c>
      <c r="AD371" s="2"/>
      <c r="AE371" s="2">
        <f>IF(sum!A364="MA",sum!E364,"*")</f>
        <v>0.214190093708166</v>
      </c>
      <c r="AH371" s="2" t="s">
        <v>186</v>
      </c>
      <c r="AI371" s="2" t="s">
        <v>187</v>
      </c>
      <c r="AJ371" s="2">
        <v>2025</v>
      </c>
      <c r="AK371" s="2" t="str">
        <f>IF(sum!A364="ON",sum!B364,"*")</f>
        <v>*</v>
      </c>
      <c r="AL371" s="2"/>
      <c r="AM371" s="2" t="str">
        <f>IF(sum!A364="ON",sum!E364,"*")</f>
        <v>*</v>
      </c>
      <c r="AP371" s="4" t="s">
        <v>186</v>
      </c>
      <c r="AQ371" s="4" t="s">
        <v>187</v>
      </c>
      <c r="AR371" s="4">
        <v>2025</v>
      </c>
      <c r="AS371" s="2" t="str">
        <f>IF(sum!A364="QU",sum!B364,"*")</f>
        <v>*</v>
      </c>
      <c r="AT371" s="2"/>
      <c r="AU371" s="2" t="str">
        <f>IF(sum!A364="QU",sum!E364,"*")</f>
        <v>*</v>
      </c>
      <c r="AX371" s="2" t="s">
        <v>186</v>
      </c>
      <c r="AY371" s="2" t="s">
        <v>187</v>
      </c>
      <c r="AZ371" s="2">
        <v>2025</v>
      </c>
      <c r="BA371" s="2" t="str">
        <f>IF(sum!A364="SA",sum!B364,"*")</f>
        <v>*</v>
      </c>
      <c r="BB371" s="2"/>
      <c r="BC371" s="2" t="str">
        <f>IF(sum!A364="SA",sum!E364,"*")</f>
        <v>*</v>
      </c>
    </row>
    <row r="372" spans="2:55">
      <c r="B372" s="4" t="s">
        <v>186</v>
      </c>
      <c r="C372" s="4" t="s">
        <v>187</v>
      </c>
      <c r="D372" s="4">
        <v>2025</v>
      </c>
      <c r="J372" s="4" t="s">
        <v>186</v>
      </c>
      <c r="K372" s="4" t="s">
        <v>187</v>
      </c>
      <c r="L372" s="4">
        <v>2025</v>
      </c>
      <c r="M372" s="2" t="str">
        <f>IF(sum!A365="AT",sum!B365,"*")</f>
        <v>*</v>
      </c>
      <c r="N372" s="2"/>
      <c r="O372" s="2" t="str">
        <f>IF(sum!A365="AT",sum!E365,"*")</f>
        <v>*</v>
      </c>
      <c r="R372" s="4" t="s">
        <v>186</v>
      </c>
      <c r="S372" s="4" t="s">
        <v>187</v>
      </c>
      <c r="T372" s="4">
        <v>2025</v>
      </c>
      <c r="U372" s="2" t="str">
        <f>IF(sum!A365="BC",sum!B365,"*")</f>
        <v>*</v>
      </c>
      <c r="V372" s="2"/>
      <c r="W372" s="2" t="str">
        <f>IF(sum!A365="BC",sum!E365,"*")</f>
        <v>*</v>
      </c>
      <c r="Z372" s="4" t="s">
        <v>186</v>
      </c>
      <c r="AA372" s="4" t="s">
        <v>187</v>
      </c>
      <c r="AB372" s="4">
        <v>2025</v>
      </c>
      <c r="AC372" s="2" t="str">
        <f>IF(sum!A365="MA",sum!B365,"*")</f>
        <v>HSS-WaterHeat_ELE1</v>
      </c>
      <c r="AD372" s="2"/>
      <c r="AE372" s="2">
        <f>IF(sum!A365="MA",sum!E365,"*")</f>
        <v>0.0507292327203551</v>
      </c>
      <c r="AH372" s="4" t="s">
        <v>186</v>
      </c>
      <c r="AI372" s="4" t="s">
        <v>187</v>
      </c>
      <c r="AJ372" s="4">
        <v>2025</v>
      </c>
      <c r="AK372" s="2" t="str">
        <f>IF(sum!A365="ON",sum!B365,"*")</f>
        <v>*</v>
      </c>
      <c r="AL372" s="2"/>
      <c r="AM372" s="2" t="str">
        <f>IF(sum!A365="ON",sum!E365,"*")</f>
        <v>*</v>
      </c>
      <c r="AP372" s="2" t="s">
        <v>186</v>
      </c>
      <c r="AQ372" s="2" t="s">
        <v>187</v>
      </c>
      <c r="AR372" s="2">
        <v>2025</v>
      </c>
      <c r="AS372" s="2" t="str">
        <f>IF(sum!A365="QU",sum!B365,"*")</f>
        <v>*</v>
      </c>
      <c r="AT372" s="2"/>
      <c r="AU372" s="2" t="str">
        <f>IF(sum!A365="QU",sum!E365,"*")</f>
        <v>*</v>
      </c>
      <c r="AX372" s="4" t="s">
        <v>186</v>
      </c>
      <c r="AY372" s="4" t="s">
        <v>187</v>
      </c>
      <c r="AZ372" s="4">
        <v>2025</v>
      </c>
      <c r="BA372" s="2" t="str">
        <f>IF(sum!A365="SA",sum!B365,"*")</f>
        <v>*</v>
      </c>
      <c r="BB372" s="2"/>
      <c r="BC372" s="2" t="str">
        <f>IF(sum!A365="SA",sum!E365,"*")</f>
        <v>*</v>
      </c>
    </row>
    <row r="373" spans="2:55">
      <c r="B373" s="2" t="s">
        <v>186</v>
      </c>
      <c r="C373" s="2" t="s">
        <v>187</v>
      </c>
      <c r="D373" s="2">
        <v>2025</v>
      </c>
      <c r="J373" s="2" t="s">
        <v>186</v>
      </c>
      <c r="K373" s="2" t="s">
        <v>187</v>
      </c>
      <c r="L373" s="2">
        <v>2025</v>
      </c>
      <c r="M373" s="2" t="str">
        <f>IF(sum!A366="AT",sum!B366,"*")</f>
        <v>*</v>
      </c>
      <c r="N373" s="2"/>
      <c r="O373" s="2" t="str">
        <f>IF(sum!A366="AT",sum!E366,"*")</f>
        <v>*</v>
      </c>
      <c r="R373" s="2" t="s">
        <v>186</v>
      </c>
      <c r="S373" s="2" t="s">
        <v>187</v>
      </c>
      <c r="T373" s="2">
        <v>2025</v>
      </c>
      <c r="U373" s="2" t="str">
        <f>IF(sum!A366="BC",sum!B366,"*")</f>
        <v>*</v>
      </c>
      <c r="V373" s="2"/>
      <c r="W373" s="2" t="str">
        <f>IF(sum!A366="BC",sum!E366,"*")</f>
        <v>*</v>
      </c>
      <c r="Z373" s="2" t="s">
        <v>186</v>
      </c>
      <c r="AA373" s="2" t="s">
        <v>187</v>
      </c>
      <c r="AB373" s="2">
        <v>2025</v>
      </c>
      <c r="AC373" s="2" t="str">
        <f>IF(sum!A366="MA",sum!B366,"*")</f>
        <v>ICS-AuxiliaryEquip_ELE1</v>
      </c>
      <c r="AD373" s="2"/>
      <c r="AE373" s="2">
        <f>IF(sum!A366="MA",sum!E366,"*")</f>
        <v>0.00845487212005918</v>
      </c>
      <c r="AH373" s="2" t="s">
        <v>186</v>
      </c>
      <c r="AI373" s="2" t="s">
        <v>187</v>
      </c>
      <c r="AJ373" s="2">
        <v>2025</v>
      </c>
      <c r="AK373" s="2" t="str">
        <f>IF(sum!A366="ON",sum!B366,"*")</f>
        <v>*</v>
      </c>
      <c r="AL373" s="2"/>
      <c r="AM373" s="2" t="str">
        <f>IF(sum!A366="ON",sum!E366,"*")</f>
        <v>*</v>
      </c>
      <c r="AP373" s="4" t="s">
        <v>186</v>
      </c>
      <c r="AQ373" s="4" t="s">
        <v>187</v>
      </c>
      <c r="AR373" s="4">
        <v>2025</v>
      </c>
      <c r="AS373" s="2" t="str">
        <f>IF(sum!A366="QU",sum!B366,"*")</f>
        <v>*</v>
      </c>
      <c r="AT373" s="2"/>
      <c r="AU373" s="2" t="str">
        <f>IF(sum!A366="QU",sum!E366,"*")</f>
        <v>*</v>
      </c>
      <c r="AX373" s="2" t="s">
        <v>186</v>
      </c>
      <c r="AY373" s="2" t="s">
        <v>187</v>
      </c>
      <c r="AZ373" s="2">
        <v>2025</v>
      </c>
      <c r="BA373" s="2" t="str">
        <f>IF(sum!A366="SA",sum!B366,"*")</f>
        <v>*</v>
      </c>
      <c r="BB373" s="2"/>
      <c r="BC373" s="2" t="str">
        <f>IF(sum!A366="SA",sum!E366,"*")</f>
        <v>*</v>
      </c>
    </row>
    <row r="374" spans="2:55">
      <c r="B374" s="2" t="s">
        <v>186</v>
      </c>
      <c r="C374" s="2" t="s">
        <v>187</v>
      </c>
      <c r="D374" s="2">
        <v>2025</v>
      </c>
      <c r="J374" s="2" t="s">
        <v>186</v>
      </c>
      <c r="K374" s="2" t="s">
        <v>187</v>
      </c>
      <c r="L374" s="2">
        <v>2025</v>
      </c>
      <c r="M374" s="2" t="str">
        <f>IF(sum!A367="AT",sum!B367,"*")</f>
        <v>*</v>
      </c>
      <c r="N374" s="2"/>
      <c r="O374" s="2" t="str">
        <f>IF(sum!A367="AT",sum!E367,"*")</f>
        <v>*</v>
      </c>
      <c r="R374" s="2" t="s">
        <v>186</v>
      </c>
      <c r="S374" s="2" t="s">
        <v>187</v>
      </c>
      <c r="T374" s="2">
        <v>2025</v>
      </c>
      <c r="U374" s="2" t="str">
        <f>IF(sum!A367="BC",sum!B367,"*")</f>
        <v>*</v>
      </c>
      <c r="V374" s="2"/>
      <c r="W374" s="2" t="str">
        <f>IF(sum!A367="BC",sum!E367,"*")</f>
        <v>*</v>
      </c>
      <c r="Z374" s="2" t="s">
        <v>186</v>
      </c>
      <c r="AA374" s="2" t="s">
        <v>187</v>
      </c>
      <c r="AB374" s="2">
        <v>2025</v>
      </c>
      <c r="AC374" s="2" t="str">
        <f>IF(sum!A367="MA",sum!B367,"*")</f>
        <v>ICS-Light_ELE1</v>
      </c>
      <c r="AD374" s="2"/>
      <c r="AE374" s="2">
        <f>IF(sum!A367="MA",sum!E367,"*")</f>
        <v>0.0126823081800888</v>
      </c>
      <c r="AH374" s="2" t="s">
        <v>186</v>
      </c>
      <c r="AI374" s="2" t="s">
        <v>187</v>
      </c>
      <c r="AJ374" s="2">
        <v>2025</v>
      </c>
      <c r="AK374" s="2" t="str">
        <f>IF(sum!A367="ON",sum!B367,"*")</f>
        <v>*</v>
      </c>
      <c r="AL374" s="2"/>
      <c r="AM374" s="2" t="str">
        <f>IF(sum!A367="ON",sum!E367,"*")</f>
        <v>*</v>
      </c>
      <c r="AP374" s="2" t="s">
        <v>186</v>
      </c>
      <c r="AQ374" s="2" t="s">
        <v>187</v>
      </c>
      <c r="AR374" s="2">
        <v>2025</v>
      </c>
      <c r="AS374" s="2" t="str">
        <f>IF(sum!A367="QU",sum!B367,"*")</f>
        <v>*</v>
      </c>
      <c r="AT374" s="2"/>
      <c r="AU374" s="2" t="str">
        <f>IF(sum!A367="QU",sum!E367,"*")</f>
        <v>*</v>
      </c>
      <c r="AX374" s="2" t="s">
        <v>186</v>
      </c>
      <c r="AY374" s="2" t="s">
        <v>187</v>
      </c>
      <c r="AZ374" s="2">
        <v>2025</v>
      </c>
      <c r="BA374" s="2" t="str">
        <f>IF(sum!A367="SA",sum!B367,"*")</f>
        <v>*</v>
      </c>
      <c r="BB374" s="2"/>
      <c r="BC374" s="2" t="str">
        <f>IF(sum!A367="SA",sum!E367,"*")</f>
        <v>*</v>
      </c>
    </row>
    <row r="375" spans="2:55">
      <c r="B375" s="4" t="s">
        <v>186</v>
      </c>
      <c r="C375" s="4" t="s">
        <v>187</v>
      </c>
      <c r="D375" s="4">
        <v>2025</v>
      </c>
      <c r="J375" s="4" t="s">
        <v>186</v>
      </c>
      <c r="K375" s="4" t="s">
        <v>187</v>
      </c>
      <c r="L375" s="4">
        <v>2025</v>
      </c>
      <c r="M375" s="2" t="str">
        <f>IF(sum!A368="AT",sum!B368,"*")</f>
        <v>*</v>
      </c>
      <c r="N375" s="2"/>
      <c r="O375" s="2" t="str">
        <f>IF(sum!A368="AT",sum!E368,"*")</f>
        <v>*</v>
      </c>
      <c r="R375" s="4" t="s">
        <v>186</v>
      </c>
      <c r="S375" s="4" t="s">
        <v>187</v>
      </c>
      <c r="T375" s="4">
        <v>2025</v>
      </c>
      <c r="U375" s="2" t="str">
        <f>IF(sum!A368="BC",sum!B368,"*")</f>
        <v>*</v>
      </c>
      <c r="V375" s="2"/>
      <c r="W375" s="2" t="str">
        <f>IF(sum!A368="BC",sum!E368,"*")</f>
        <v>*</v>
      </c>
      <c r="Z375" s="4" t="s">
        <v>186</v>
      </c>
      <c r="AA375" s="4" t="s">
        <v>187</v>
      </c>
      <c r="AB375" s="4">
        <v>2025</v>
      </c>
      <c r="AC375" s="2" t="str">
        <f>IF(sum!A368="MA",sum!B368,"*")</f>
        <v>ICS-SpHeat_ELE1</v>
      </c>
      <c r="AD375" s="2"/>
      <c r="AE375" s="2">
        <f>IF(sum!A368="MA",sum!E368,"*")</f>
        <v>0.0197280349468048</v>
      </c>
      <c r="AH375" s="4" t="s">
        <v>186</v>
      </c>
      <c r="AI375" s="4" t="s">
        <v>187</v>
      </c>
      <c r="AJ375" s="4">
        <v>2025</v>
      </c>
      <c r="AK375" s="2" t="str">
        <f>IF(sum!A368="ON",sum!B368,"*")</f>
        <v>*</v>
      </c>
      <c r="AL375" s="2"/>
      <c r="AM375" s="2" t="str">
        <f>IF(sum!A368="ON",sum!E368,"*")</f>
        <v>*</v>
      </c>
      <c r="AP375" s="4" t="s">
        <v>186</v>
      </c>
      <c r="AQ375" s="4" t="s">
        <v>187</v>
      </c>
      <c r="AR375" s="4">
        <v>2025</v>
      </c>
      <c r="AS375" s="2" t="str">
        <f>IF(sum!A368="QU",sum!B368,"*")</f>
        <v>*</v>
      </c>
      <c r="AT375" s="2"/>
      <c r="AU375" s="2" t="str">
        <f>IF(sum!A368="QU",sum!E368,"*")</f>
        <v>*</v>
      </c>
      <c r="AX375" s="4" t="s">
        <v>186</v>
      </c>
      <c r="AY375" s="4" t="s">
        <v>187</v>
      </c>
      <c r="AZ375" s="4">
        <v>2025</v>
      </c>
      <c r="BA375" s="2" t="str">
        <f>IF(sum!A368="SA",sum!B368,"*")</f>
        <v>*</v>
      </c>
      <c r="BB375" s="2"/>
      <c r="BC375" s="2" t="str">
        <f>IF(sum!A368="SA",sum!E368,"*")</f>
        <v>*</v>
      </c>
    </row>
    <row r="376" spans="2:55">
      <c r="B376" s="2" t="s">
        <v>186</v>
      </c>
      <c r="C376" s="2" t="s">
        <v>187</v>
      </c>
      <c r="D376" s="2">
        <v>2025</v>
      </c>
      <c r="J376" s="2" t="s">
        <v>186</v>
      </c>
      <c r="K376" s="2" t="s">
        <v>187</v>
      </c>
      <c r="L376" s="2">
        <v>2025</v>
      </c>
      <c r="M376" s="2" t="str">
        <f>IF(sum!A369="AT",sum!B369,"*")</f>
        <v>*</v>
      </c>
      <c r="N376" s="2"/>
      <c r="O376" s="2" t="str">
        <f>IF(sum!A369="AT",sum!E369,"*")</f>
        <v>*</v>
      </c>
      <c r="R376" s="2" t="s">
        <v>186</v>
      </c>
      <c r="S376" s="2" t="s">
        <v>187</v>
      </c>
      <c r="T376" s="2">
        <v>2025</v>
      </c>
      <c r="U376" s="2" t="str">
        <f>IF(sum!A369="BC",sum!B369,"*")</f>
        <v>*</v>
      </c>
      <c r="V376" s="2"/>
      <c r="W376" s="2" t="str">
        <f>IF(sum!A369="BC",sum!E369,"*")</f>
        <v>*</v>
      </c>
      <c r="Z376" s="2" t="s">
        <v>186</v>
      </c>
      <c r="AA376" s="2" t="s">
        <v>187</v>
      </c>
      <c r="AB376" s="2">
        <v>2025</v>
      </c>
      <c r="AC376" s="2" t="str">
        <f>IF(sum!A369="MA",sum!B369,"*")</f>
        <v>OS-AuxiliaryEquip_ELE1</v>
      </c>
      <c r="AD376" s="2"/>
      <c r="AE376" s="2">
        <f>IF(sum!A369="MA",sum!E369,"*")</f>
        <v>0.114140773620799</v>
      </c>
      <c r="AH376" s="2" t="s">
        <v>186</v>
      </c>
      <c r="AI376" s="2" t="s">
        <v>187</v>
      </c>
      <c r="AJ376" s="2">
        <v>2025</v>
      </c>
      <c r="AK376" s="2" t="str">
        <f>IF(sum!A369="ON",sum!B369,"*")</f>
        <v>*</v>
      </c>
      <c r="AL376" s="2"/>
      <c r="AM376" s="2" t="str">
        <f>IF(sum!A369="ON",sum!E369,"*")</f>
        <v>*</v>
      </c>
      <c r="AP376" s="2" t="s">
        <v>186</v>
      </c>
      <c r="AQ376" s="2" t="s">
        <v>187</v>
      </c>
      <c r="AR376" s="2">
        <v>2025</v>
      </c>
      <c r="AS376" s="2" t="str">
        <f>IF(sum!A369="QU",sum!B369,"*")</f>
        <v>*</v>
      </c>
      <c r="AT376" s="2"/>
      <c r="AU376" s="2" t="str">
        <f>IF(sum!A369="QU",sum!E369,"*")</f>
        <v>*</v>
      </c>
      <c r="AX376" s="2" t="s">
        <v>186</v>
      </c>
      <c r="AY376" s="2" t="s">
        <v>187</v>
      </c>
      <c r="AZ376" s="2">
        <v>2025</v>
      </c>
      <c r="BA376" s="2" t="str">
        <f>IF(sum!A369="SA",sum!B369,"*")</f>
        <v>*</v>
      </c>
      <c r="BB376" s="2"/>
      <c r="BC376" s="2" t="str">
        <f>IF(sum!A369="SA",sum!E369,"*")</f>
        <v>*</v>
      </c>
    </row>
    <row r="377" spans="2:55">
      <c r="B377" s="2" t="s">
        <v>186</v>
      </c>
      <c r="C377" s="2" t="s">
        <v>187</v>
      </c>
      <c r="D377" s="2">
        <v>2025</v>
      </c>
      <c r="J377" s="2" t="s">
        <v>186</v>
      </c>
      <c r="K377" s="2" t="s">
        <v>187</v>
      </c>
      <c r="L377" s="2">
        <v>2025</v>
      </c>
      <c r="M377" s="2" t="str">
        <f>IF(sum!A370="AT",sum!B370,"*")</f>
        <v>*</v>
      </c>
      <c r="N377" s="2"/>
      <c r="O377" s="2" t="str">
        <f>IF(sum!A370="AT",sum!E370,"*")</f>
        <v>*</v>
      </c>
      <c r="R377" s="2" t="s">
        <v>186</v>
      </c>
      <c r="S377" s="2" t="s">
        <v>187</v>
      </c>
      <c r="T377" s="2">
        <v>2025</v>
      </c>
      <c r="U377" s="2" t="str">
        <f>IF(sum!A370="BC",sum!B370,"*")</f>
        <v>*</v>
      </c>
      <c r="V377" s="2"/>
      <c r="W377" s="2" t="str">
        <f>IF(sum!A370="BC",sum!E370,"*")</f>
        <v>*</v>
      </c>
      <c r="Z377" s="2" t="s">
        <v>186</v>
      </c>
      <c r="AA377" s="2" t="s">
        <v>187</v>
      </c>
      <c r="AB377" s="2">
        <v>2025</v>
      </c>
      <c r="AC377" s="2" t="str">
        <f>IF(sum!A370="MA",sum!B370,"*")</f>
        <v>OS-AuxiliaryMot_ELE1</v>
      </c>
      <c r="AD377" s="2"/>
      <c r="AE377" s="2">
        <f>IF(sum!A370="MA",sum!E370,"*")</f>
        <v>0.063411540900444</v>
      </c>
      <c r="AH377" s="2" t="s">
        <v>186</v>
      </c>
      <c r="AI377" s="2" t="s">
        <v>187</v>
      </c>
      <c r="AJ377" s="2">
        <v>2025</v>
      </c>
      <c r="AK377" s="2" t="str">
        <f>IF(sum!A370="ON",sum!B370,"*")</f>
        <v>*</v>
      </c>
      <c r="AL377" s="2"/>
      <c r="AM377" s="2" t="str">
        <f>IF(sum!A370="ON",sum!E370,"*")</f>
        <v>*</v>
      </c>
      <c r="AP377" s="4" t="s">
        <v>186</v>
      </c>
      <c r="AQ377" s="4" t="s">
        <v>187</v>
      </c>
      <c r="AR377" s="4">
        <v>2025</v>
      </c>
      <c r="AS377" s="2" t="str">
        <f>IF(sum!A370="QU",sum!B370,"*")</f>
        <v>*</v>
      </c>
      <c r="AT377" s="2"/>
      <c r="AU377" s="2" t="str">
        <f>IF(sum!A370="QU",sum!E370,"*")</f>
        <v>*</v>
      </c>
      <c r="AX377" s="2" t="s">
        <v>186</v>
      </c>
      <c r="AY377" s="2" t="s">
        <v>187</v>
      </c>
      <c r="AZ377" s="2">
        <v>2025</v>
      </c>
      <c r="BA377" s="2" t="str">
        <f>IF(sum!A370="SA",sum!B370,"*")</f>
        <v>*</v>
      </c>
      <c r="BB377" s="2"/>
      <c r="BC377" s="2" t="str">
        <f>IF(sum!A370="SA",sum!E370,"*")</f>
        <v>*</v>
      </c>
    </row>
    <row r="378" spans="2:55">
      <c r="B378" s="4" t="s">
        <v>186</v>
      </c>
      <c r="C378" s="4" t="s">
        <v>187</v>
      </c>
      <c r="D378" s="4">
        <v>2025</v>
      </c>
      <c r="J378" s="4" t="s">
        <v>186</v>
      </c>
      <c r="K378" s="4" t="s">
        <v>187</v>
      </c>
      <c r="L378" s="4">
        <v>2025</v>
      </c>
      <c r="M378" s="2" t="str">
        <f>IF(sum!A371="AT",sum!B371,"*")</f>
        <v>*</v>
      </c>
      <c r="N378" s="2"/>
      <c r="O378" s="2" t="str">
        <f>IF(sum!A371="AT",sum!E371,"*")</f>
        <v>*</v>
      </c>
      <c r="R378" s="4" t="s">
        <v>186</v>
      </c>
      <c r="S378" s="4" t="s">
        <v>187</v>
      </c>
      <c r="T378" s="4">
        <v>2025</v>
      </c>
      <c r="U378" s="2" t="str">
        <f>IF(sum!A371="BC",sum!B371,"*")</f>
        <v>*</v>
      </c>
      <c r="V378" s="2"/>
      <c r="W378" s="2" t="str">
        <f>IF(sum!A371="BC",sum!E371,"*")</f>
        <v>*</v>
      </c>
      <c r="Z378" s="4" t="s">
        <v>186</v>
      </c>
      <c r="AA378" s="4" t="s">
        <v>187</v>
      </c>
      <c r="AB378" s="4">
        <v>2025</v>
      </c>
      <c r="AC378" s="2" t="str">
        <f>IF(sum!A371="MA",sum!B371,"*")</f>
        <v>OS-Light_ELE1</v>
      </c>
      <c r="AD378" s="2"/>
      <c r="AE378" s="2">
        <f>IF(sum!A371="MA",sum!E371,"*")</f>
        <v>0.228281547241598</v>
      </c>
      <c r="AH378" s="4" t="s">
        <v>186</v>
      </c>
      <c r="AI378" s="4" t="s">
        <v>187</v>
      </c>
      <c r="AJ378" s="4">
        <v>2025</v>
      </c>
      <c r="AK378" s="2" t="str">
        <f>IF(sum!A371="ON",sum!B371,"*")</f>
        <v>*</v>
      </c>
      <c r="AL378" s="2"/>
      <c r="AM378" s="2" t="str">
        <f>IF(sum!A371="ON",sum!E371,"*")</f>
        <v>*</v>
      </c>
      <c r="AP378" s="2" t="s">
        <v>186</v>
      </c>
      <c r="AQ378" s="2" t="s">
        <v>187</v>
      </c>
      <c r="AR378" s="2">
        <v>2025</v>
      </c>
      <c r="AS378" s="2" t="str">
        <f>IF(sum!A371="QU",sum!B371,"*")</f>
        <v>*</v>
      </c>
      <c r="AT378" s="2"/>
      <c r="AU378" s="2" t="str">
        <f>IF(sum!A371="QU",sum!E371,"*")</f>
        <v>*</v>
      </c>
      <c r="AX378" s="4" t="s">
        <v>186</v>
      </c>
      <c r="AY378" s="4" t="s">
        <v>187</v>
      </c>
      <c r="AZ378" s="4">
        <v>2025</v>
      </c>
      <c r="BA378" s="2" t="str">
        <f>IF(sum!A371="SA",sum!B371,"*")</f>
        <v>*</v>
      </c>
      <c r="BB378" s="2"/>
      <c r="BC378" s="2" t="str">
        <f>IF(sum!A371="SA",sum!E371,"*")</f>
        <v>*</v>
      </c>
    </row>
    <row r="379" spans="2:55">
      <c r="B379" s="2" t="s">
        <v>186</v>
      </c>
      <c r="C379" s="2" t="s">
        <v>187</v>
      </c>
      <c r="D379" s="2">
        <v>2025</v>
      </c>
      <c r="J379" s="2" t="s">
        <v>186</v>
      </c>
      <c r="K379" s="2" t="s">
        <v>187</v>
      </c>
      <c r="L379" s="2">
        <v>2025</v>
      </c>
      <c r="M379" s="2" t="str">
        <f>IF(sum!A372="AT",sum!B372,"*")</f>
        <v>*</v>
      </c>
      <c r="N379" s="2"/>
      <c r="O379" s="2" t="str">
        <f>IF(sum!A372="AT",sum!E372,"*")</f>
        <v>*</v>
      </c>
      <c r="R379" s="2" t="s">
        <v>186</v>
      </c>
      <c r="S379" s="2" t="s">
        <v>187</v>
      </c>
      <c r="T379" s="2">
        <v>2025</v>
      </c>
      <c r="U379" s="2" t="str">
        <f>IF(sum!A372="BC",sum!B372,"*")</f>
        <v>*</v>
      </c>
      <c r="V379" s="2"/>
      <c r="W379" s="2" t="str">
        <f>IF(sum!A372="BC",sum!E372,"*")</f>
        <v>*</v>
      </c>
      <c r="Z379" s="2" t="s">
        <v>186</v>
      </c>
      <c r="AA379" s="2" t="s">
        <v>187</v>
      </c>
      <c r="AB379" s="2">
        <v>2025</v>
      </c>
      <c r="AC379" s="2" t="str">
        <f>IF(sum!A372="MA",sum!B372,"*")</f>
        <v>OS-SpCool_ELE1</v>
      </c>
      <c r="AD379" s="2"/>
      <c r="AE379" s="2">
        <f>IF(sum!A372="MA",sum!E372,"*")</f>
        <v>0.0380469245402663</v>
      </c>
      <c r="AH379" s="2" t="s">
        <v>186</v>
      </c>
      <c r="AI379" s="2" t="s">
        <v>187</v>
      </c>
      <c r="AJ379" s="2">
        <v>2025</v>
      </c>
      <c r="AK379" s="2" t="str">
        <f>IF(sum!A372="ON",sum!B372,"*")</f>
        <v>*</v>
      </c>
      <c r="AL379" s="2"/>
      <c r="AM379" s="2" t="str">
        <f>IF(sum!A372="ON",sum!E372,"*")</f>
        <v>*</v>
      </c>
      <c r="AP379" s="4" t="s">
        <v>186</v>
      </c>
      <c r="AQ379" s="4" t="s">
        <v>187</v>
      </c>
      <c r="AR379" s="4">
        <v>2025</v>
      </c>
      <c r="AS379" s="2" t="str">
        <f>IF(sum!A372="QU",sum!B372,"*")</f>
        <v>*</v>
      </c>
      <c r="AT379" s="2"/>
      <c r="AU379" s="2" t="str">
        <f>IF(sum!A372="QU",sum!E372,"*")</f>
        <v>*</v>
      </c>
      <c r="AX379" s="2" t="s">
        <v>186</v>
      </c>
      <c r="AY379" s="2" t="s">
        <v>187</v>
      </c>
      <c r="AZ379" s="2">
        <v>2025</v>
      </c>
      <c r="BA379" s="2" t="str">
        <f>IF(sum!A372="SA",sum!B372,"*")</f>
        <v>*</v>
      </c>
      <c r="BB379" s="2"/>
      <c r="BC379" s="2" t="str">
        <f>IF(sum!A372="SA",sum!E372,"*")</f>
        <v>*</v>
      </c>
    </row>
    <row r="380" spans="2:55">
      <c r="B380" s="2" t="s">
        <v>186</v>
      </c>
      <c r="C380" s="2" t="s">
        <v>187</v>
      </c>
      <c r="D380" s="2">
        <v>2025</v>
      </c>
      <c r="J380" s="2" t="s">
        <v>186</v>
      </c>
      <c r="K380" s="2" t="s">
        <v>187</v>
      </c>
      <c r="L380" s="2">
        <v>2025</v>
      </c>
      <c r="M380" s="2" t="str">
        <f>IF(sum!A373="AT",sum!B373,"*")</f>
        <v>*</v>
      </c>
      <c r="N380" s="2"/>
      <c r="O380" s="2" t="str">
        <f>IF(sum!A373="AT",sum!E373,"*")</f>
        <v>*</v>
      </c>
      <c r="R380" s="2" t="s">
        <v>186</v>
      </c>
      <c r="S380" s="2" t="s">
        <v>187</v>
      </c>
      <c r="T380" s="2">
        <v>2025</v>
      </c>
      <c r="U380" s="2" t="str">
        <f>IF(sum!A373="BC",sum!B373,"*")</f>
        <v>*</v>
      </c>
      <c r="V380" s="2"/>
      <c r="W380" s="2" t="str">
        <f>IF(sum!A373="BC",sum!E373,"*")</f>
        <v>*</v>
      </c>
      <c r="Z380" s="2" t="s">
        <v>186</v>
      </c>
      <c r="AA380" s="2" t="s">
        <v>187</v>
      </c>
      <c r="AB380" s="2">
        <v>2025</v>
      </c>
      <c r="AC380" s="2" t="str">
        <f>IF(sum!A373="MA",sum!B373,"*")</f>
        <v>OS-SpHeat_ELE1</v>
      </c>
      <c r="AD380" s="2"/>
      <c r="AE380" s="2">
        <f>IF(sum!A373="MA",sum!E373,"*")</f>
        <v>0.359022778596217</v>
      </c>
      <c r="AH380" s="2" t="s">
        <v>186</v>
      </c>
      <c r="AI380" s="2" t="s">
        <v>187</v>
      </c>
      <c r="AJ380" s="2">
        <v>2025</v>
      </c>
      <c r="AK380" s="2" t="str">
        <f>IF(sum!A373="ON",sum!B373,"*")</f>
        <v>*</v>
      </c>
      <c r="AL380" s="2"/>
      <c r="AM380" s="2" t="str">
        <f>IF(sum!A373="ON",sum!E373,"*")</f>
        <v>*</v>
      </c>
      <c r="AP380" s="2" t="s">
        <v>186</v>
      </c>
      <c r="AQ380" s="2" t="s">
        <v>187</v>
      </c>
      <c r="AR380" s="2">
        <v>2025</v>
      </c>
      <c r="AS380" s="2" t="str">
        <f>IF(sum!A373="QU",sum!B373,"*")</f>
        <v>*</v>
      </c>
      <c r="AT380" s="2"/>
      <c r="AU380" s="2" t="str">
        <f>IF(sum!A373="QU",sum!E373,"*")</f>
        <v>*</v>
      </c>
      <c r="AX380" s="2" t="s">
        <v>186</v>
      </c>
      <c r="AY380" s="2" t="s">
        <v>187</v>
      </c>
      <c r="AZ380" s="2">
        <v>2025</v>
      </c>
      <c r="BA380" s="2" t="str">
        <f>IF(sum!A373="SA",sum!B373,"*")</f>
        <v>*</v>
      </c>
      <c r="BB380" s="2"/>
      <c r="BC380" s="2" t="str">
        <f>IF(sum!A373="SA",sum!E373,"*")</f>
        <v>*</v>
      </c>
    </row>
    <row r="381" spans="2:55">
      <c r="B381" s="4" t="s">
        <v>186</v>
      </c>
      <c r="C381" s="4" t="s">
        <v>187</v>
      </c>
      <c r="D381" s="4">
        <v>2025</v>
      </c>
      <c r="J381" s="4" t="s">
        <v>186</v>
      </c>
      <c r="K381" s="4" t="s">
        <v>187</v>
      </c>
      <c r="L381" s="4">
        <v>2025</v>
      </c>
      <c r="M381" s="2" t="str">
        <f>IF(sum!A374="AT",sum!B374,"*")</f>
        <v>*</v>
      </c>
      <c r="N381" s="2"/>
      <c r="O381" s="2" t="str">
        <f>IF(sum!A374="AT",sum!E374,"*")</f>
        <v>*</v>
      </c>
      <c r="R381" s="4" t="s">
        <v>186</v>
      </c>
      <c r="S381" s="4" t="s">
        <v>187</v>
      </c>
      <c r="T381" s="4">
        <v>2025</v>
      </c>
      <c r="U381" s="2" t="str">
        <f>IF(sum!A374="BC",sum!B374,"*")</f>
        <v>*</v>
      </c>
      <c r="V381" s="2"/>
      <c r="W381" s="2" t="str">
        <f>IF(sum!A374="BC",sum!E374,"*")</f>
        <v>*</v>
      </c>
      <c r="Z381" s="4" t="s">
        <v>186</v>
      </c>
      <c r="AA381" s="4" t="s">
        <v>187</v>
      </c>
      <c r="AB381" s="4">
        <v>2025</v>
      </c>
      <c r="AC381" s="2" t="str">
        <f>IF(sum!A374="MA",sum!B374,"*")</f>
        <v>OS-WaterHeat_ELE1</v>
      </c>
      <c r="AD381" s="2"/>
      <c r="AE381" s="2">
        <f>IF(sum!A374="MA",sum!E374,"*")</f>
        <v>0.0169097442401184</v>
      </c>
      <c r="AH381" s="4" t="s">
        <v>186</v>
      </c>
      <c r="AI381" s="4" t="s">
        <v>187</v>
      </c>
      <c r="AJ381" s="4">
        <v>2025</v>
      </c>
      <c r="AK381" s="2" t="str">
        <f>IF(sum!A374="ON",sum!B374,"*")</f>
        <v>*</v>
      </c>
      <c r="AL381" s="2"/>
      <c r="AM381" s="2" t="str">
        <f>IF(sum!A374="ON",sum!E374,"*")</f>
        <v>*</v>
      </c>
      <c r="AP381" s="4" t="s">
        <v>186</v>
      </c>
      <c r="AQ381" s="4" t="s">
        <v>187</v>
      </c>
      <c r="AR381" s="4">
        <v>2025</v>
      </c>
      <c r="AS381" s="2" t="str">
        <f>IF(sum!A374="QU",sum!B374,"*")</f>
        <v>*</v>
      </c>
      <c r="AT381" s="2"/>
      <c r="AU381" s="2" t="str">
        <f>IF(sum!A374="QU",sum!E374,"*")</f>
        <v>*</v>
      </c>
      <c r="AX381" s="4" t="s">
        <v>186</v>
      </c>
      <c r="AY381" s="4" t="s">
        <v>187</v>
      </c>
      <c r="AZ381" s="4">
        <v>2025</v>
      </c>
      <c r="BA381" s="2" t="str">
        <f>IF(sum!A374="SA",sum!B374,"*")</f>
        <v>*</v>
      </c>
      <c r="BB381" s="2"/>
      <c r="BC381" s="2" t="str">
        <f>IF(sum!A374="SA",sum!E374,"*")</f>
        <v>*</v>
      </c>
    </row>
    <row r="382" spans="2:55">
      <c r="B382" s="2" t="s">
        <v>186</v>
      </c>
      <c r="C382" s="2" t="s">
        <v>187</v>
      </c>
      <c r="D382" s="2">
        <v>2025</v>
      </c>
      <c r="J382" s="2" t="s">
        <v>186</v>
      </c>
      <c r="K382" s="2" t="s">
        <v>187</v>
      </c>
      <c r="L382" s="2">
        <v>2025</v>
      </c>
      <c r="M382" s="2" t="str">
        <f>IF(sum!A375="AT",sum!B375,"*")</f>
        <v>*</v>
      </c>
      <c r="N382" s="2"/>
      <c r="O382" s="2" t="str">
        <f>IF(sum!A375="AT",sum!E375,"*")</f>
        <v>*</v>
      </c>
      <c r="R382" s="2" t="s">
        <v>186</v>
      </c>
      <c r="S382" s="2" t="s">
        <v>187</v>
      </c>
      <c r="T382" s="2">
        <v>2025</v>
      </c>
      <c r="U382" s="2" t="str">
        <f>IF(sum!A375="BC",sum!B375,"*")</f>
        <v>*</v>
      </c>
      <c r="V382" s="2"/>
      <c r="W382" s="2" t="str">
        <f>IF(sum!A375="BC",sum!E375,"*")</f>
        <v>*</v>
      </c>
      <c r="Z382" s="2" t="s">
        <v>186</v>
      </c>
      <c r="AA382" s="2" t="s">
        <v>187</v>
      </c>
      <c r="AB382" s="2">
        <v>2025</v>
      </c>
      <c r="AC382" s="2" t="str">
        <f>IF(sum!A375="MA",sum!B375,"*")</f>
        <v>OTH-AuxiliaryEquip_ELE1</v>
      </c>
      <c r="AD382" s="2"/>
      <c r="AE382" s="2">
        <f>IF(sum!A375="MA",sum!E375,"*")</f>
        <v>0.00845487212005918</v>
      </c>
      <c r="AH382" s="2" t="s">
        <v>186</v>
      </c>
      <c r="AI382" s="2" t="s">
        <v>187</v>
      </c>
      <c r="AJ382" s="2">
        <v>2025</v>
      </c>
      <c r="AK382" s="2" t="str">
        <f>IF(sum!A375="ON",sum!B375,"*")</f>
        <v>*</v>
      </c>
      <c r="AL382" s="2"/>
      <c r="AM382" s="2" t="str">
        <f>IF(sum!A375="ON",sum!E375,"*")</f>
        <v>*</v>
      </c>
      <c r="AP382" s="2" t="s">
        <v>186</v>
      </c>
      <c r="AQ382" s="2" t="s">
        <v>187</v>
      </c>
      <c r="AR382" s="2">
        <v>2025</v>
      </c>
      <c r="AS382" s="2" t="str">
        <f>IF(sum!A375="QU",sum!B375,"*")</f>
        <v>*</v>
      </c>
      <c r="AT382" s="2"/>
      <c r="AU382" s="2" t="str">
        <f>IF(sum!A375="QU",sum!E375,"*")</f>
        <v>*</v>
      </c>
      <c r="AX382" s="2" t="s">
        <v>186</v>
      </c>
      <c r="AY382" s="2" t="s">
        <v>187</v>
      </c>
      <c r="AZ382" s="2">
        <v>2025</v>
      </c>
      <c r="BA382" s="2" t="str">
        <f>IF(sum!A375="SA",sum!B375,"*")</f>
        <v>*</v>
      </c>
      <c r="BB382" s="2"/>
      <c r="BC382" s="2" t="str">
        <f>IF(sum!A375="SA",sum!E375,"*")</f>
        <v>*</v>
      </c>
    </row>
    <row r="383" spans="2:55">
      <c r="B383" s="2" t="s">
        <v>186</v>
      </c>
      <c r="C383" s="2" t="s">
        <v>187</v>
      </c>
      <c r="D383" s="2">
        <v>2025</v>
      </c>
      <c r="J383" s="2" t="s">
        <v>186</v>
      </c>
      <c r="K383" s="2" t="s">
        <v>187</v>
      </c>
      <c r="L383" s="2">
        <v>2025</v>
      </c>
      <c r="M383" s="2" t="str">
        <f>IF(sum!A376="AT",sum!B376,"*")</f>
        <v>*</v>
      </c>
      <c r="N383" s="2"/>
      <c r="O383" s="2" t="str">
        <f>IF(sum!A376="AT",sum!E376,"*")</f>
        <v>*</v>
      </c>
      <c r="R383" s="2" t="s">
        <v>186</v>
      </c>
      <c r="S383" s="2" t="s">
        <v>187</v>
      </c>
      <c r="T383" s="2">
        <v>2025</v>
      </c>
      <c r="U383" s="2" t="str">
        <f>IF(sum!A376="BC",sum!B376,"*")</f>
        <v>*</v>
      </c>
      <c r="V383" s="2"/>
      <c r="W383" s="2" t="str">
        <f>IF(sum!A376="BC",sum!E376,"*")</f>
        <v>*</v>
      </c>
      <c r="Z383" s="2" t="s">
        <v>186</v>
      </c>
      <c r="AA383" s="2" t="s">
        <v>187</v>
      </c>
      <c r="AB383" s="2">
        <v>2025</v>
      </c>
      <c r="AC383" s="2" t="str">
        <f>IF(sum!A376="MA",sum!B376,"*")</f>
        <v>OTH-Light_ELE1</v>
      </c>
      <c r="AD383" s="2"/>
      <c r="AE383" s="2">
        <f>IF(sum!A376="MA",sum!E376,"*")</f>
        <v>0.0126823081800888</v>
      </c>
      <c r="AH383" s="2" t="s">
        <v>186</v>
      </c>
      <c r="AI383" s="2" t="s">
        <v>187</v>
      </c>
      <c r="AJ383" s="2">
        <v>2025</v>
      </c>
      <c r="AK383" s="2" t="str">
        <f>IF(sum!A376="ON",sum!B376,"*")</f>
        <v>*</v>
      </c>
      <c r="AL383" s="2"/>
      <c r="AM383" s="2" t="str">
        <f>IF(sum!A376="ON",sum!E376,"*")</f>
        <v>*</v>
      </c>
      <c r="AP383" s="4" t="s">
        <v>186</v>
      </c>
      <c r="AQ383" s="4" t="s">
        <v>187</v>
      </c>
      <c r="AR383" s="4">
        <v>2025</v>
      </c>
      <c r="AS383" s="2" t="str">
        <f>IF(sum!A376="QU",sum!B376,"*")</f>
        <v>*</v>
      </c>
      <c r="AT383" s="2"/>
      <c r="AU383" s="2" t="str">
        <f>IF(sum!A376="QU",sum!E376,"*")</f>
        <v>*</v>
      </c>
      <c r="AX383" s="2" t="s">
        <v>186</v>
      </c>
      <c r="AY383" s="2" t="s">
        <v>187</v>
      </c>
      <c r="AZ383" s="2">
        <v>2025</v>
      </c>
      <c r="BA383" s="2" t="str">
        <f>IF(sum!A376="SA",sum!B376,"*")</f>
        <v>*</v>
      </c>
      <c r="BB383" s="2"/>
      <c r="BC383" s="2" t="str">
        <f>IF(sum!A376="SA",sum!E376,"*")</f>
        <v>*</v>
      </c>
    </row>
    <row r="384" spans="2:55">
      <c r="B384" s="4" t="s">
        <v>186</v>
      </c>
      <c r="C384" s="4" t="s">
        <v>187</v>
      </c>
      <c r="D384" s="4">
        <v>2025</v>
      </c>
      <c r="J384" s="4" t="s">
        <v>186</v>
      </c>
      <c r="K384" s="4" t="s">
        <v>187</v>
      </c>
      <c r="L384" s="4">
        <v>2025</v>
      </c>
      <c r="M384" s="2" t="str">
        <f>IF(sum!A377="AT",sum!B377,"*")</f>
        <v>*</v>
      </c>
      <c r="N384" s="2"/>
      <c r="O384" s="2" t="str">
        <f>IF(sum!A377="AT",sum!E377,"*")</f>
        <v>*</v>
      </c>
      <c r="R384" s="4" t="s">
        <v>186</v>
      </c>
      <c r="S384" s="4" t="s">
        <v>187</v>
      </c>
      <c r="T384" s="4">
        <v>2025</v>
      </c>
      <c r="U384" s="2" t="str">
        <f>IF(sum!A377="BC",sum!B377,"*")</f>
        <v>*</v>
      </c>
      <c r="V384" s="2"/>
      <c r="W384" s="2" t="str">
        <f>IF(sum!A377="BC",sum!E377,"*")</f>
        <v>*</v>
      </c>
      <c r="Z384" s="4" t="s">
        <v>186</v>
      </c>
      <c r="AA384" s="4" t="s">
        <v>187</v>
      </c>
      <c r="AB384" s="4">
        <v>2025</v>
      </c>
      <c r="AC384" s="2" t="str">
        <f>IF(sum!A377="MA",sum!B377,"*")</f>
        <v>OTH-SpHeat_ELE1</v>
      </c>
      <c r="AD384" s="2"/>
      <c r="AE384" s="2">
        <f>IF(sum!A377="MA",sum!E377,"*")</f>
        <v>0</v>
      </c>
      <c r="AH384" s="4" t="s">
        <v>186</v>
      </c>
      <c r="AI384" s="4" t="s">
        <v>187</v>
      </c>
      <c r="AJ384" s="4">
        <v>2025</v>
      </c>
      <c r="AK384" s="2" t="str">
        <f>IF(sum!A377="ON",sum!B377,"*")</f>
        <v>*</v>
      </c>
      <c r="AL384" s="2"/>
      <c r="AM384" s="2" t="str">
        <f>IF(sum!A377="ON",sum!E377,"*")</f>
        <v>*</v>
      </c>
      <c r="AP384" s="2" t="s">
        <v>186</v>
      </c>
      <c r="AQ384" s="2" t="s">
        <v>187</v>
      </c>
      <c r="AR384" s="2">
        <v>2025</v>
      </c>
      <c r="AS384" s="2" t="str">
        <f>IF(sum!A377="QU",sum!B377,"*")</f>
        <v>*</v>
      </c>
      <c r="AT384" s="2"/>
      <c r="AU384" s="2" t="str">
        <f>IF(sum!A377="QU",sum!E377,"*")</f>
        <v>*</v>
      </c>
      <c r="AX384" s="4" t="s">
        <v>186</v>
      </c>
      <c r="AY384" s="4" t="s">
        <v>187</v>
      </c>
      <c r="AZ384" s="4">
        <v>2025</v>
      </c>
      <c r="BA384" s="2" t="str">
        <f>IF(sum!A377="SA",sum!B377,"*")</f>
        <v>*</v>
      </c>
      <c r="BB384" s="2"/>
      <c r="BC384" s="2" t="str">
        <f>IF(sum!A377="SA",sum!E377,"*")</f>
        <v>*</v>
      </c>
    </row>
    <row r="385" spans="2:55">
      <c r="B385" s="2" t="s">
        <v>186</v>
      </c>
      <c r="C385" s="2" t="s">
        <v>187</v>
      </c>
      <c r="D385" s="2">
        <v>2025</v>
      </c>
      <c r="J385" s="2" t="s">
        <v>186</v>
      </c>
      <c r="K385" s="2" t="s">
        <v>187</v>
      </c>
      <c r="L385" s="2">
        <v>2025</v>
      </c>
      <c r="M385" s="2" t="str">
        <f>IF(sum!A378="AT",sum!B378,"*")</f>
        <v>*</v>
      </c>
      <c r="N385" s="2"/>
      <c r="O385" s="2" t="str">
        <f>IF(sum!A378="AT",sum!E378,"*")</f>
        <v>*</v>
      </c>
      <c r="R385" s="2" t="s">
        <v>186</v>
      </c>
      <c r="S385" s="2" t="s">
        <v>187</v>
      </c>
      <c r="T385" s="2">
        <v>2025</v>
      </c>
      <c r="U385" s="2" t="str">
        <f>IF(sum!A378="BC",sum!B378,"*")</f>
        <v>*</v>
      </c>
      <c r="V385" s="2"/>
      <c r="W385" s="2" t="str">
        <f>IF(sum!A378="BC",sum!E378,"*")</f>
        <v>*</v>
      </c>
      <c r="Z385" s="2" t="s">
        <v>186</v>
      </c>
      <c r="AA385" s="2" t="s">
        <v>187</v>
      </c>
      <c r="AB385" s="2">
        <v>2025</v>
      </c>
      <c r="AC385" s="2" t="str">
        <f>IF(sum!A378="MA",sum!B378,"*")</f>
        <v>R_ES-APP-CD_ELC1</v>
      </c>
      <c r="AD385" s="2"/>
      <c r="AE385" s="2">
        <f>IF(sum!A378="MA",sum!E378,"*")</f>
        <v>0.731770215860657</v>
      </c>
      <c r="AH385" s="2" t="s">
        <v>186</v>
      </c>
      <c r="AI385" s="2" t="s">
        <v>187</v>
      </c>
      <c r="AJ385" s="2">
        <v>2025</v>
      </c>
      <c r="AK385" s="2" t="str">
        <f>IF(sum!A378="ON",sum!B378,"*")</f>
        <v>*</v>
      </c>
      <c r="AL385" s="2"/>
      <c r="AM385" s="2" t="str">
        <f>IF(sum!A378="ON",sum!E378,"*")</f>
        <v>*</v>
      </c>
      <c r="AP385" s="4" t="s">
        <v>186</v>
      </c>
      <c r="AQ385" s="4" t="s">
        <v>187</v>
      </c>
      <c r="AR385" s="4">
        <v>2025</v>
      </c>
      <c r="AS385" s="2" t="str">
        <f>IF(sum!A378="QU",sum!B378,"*")</f>
        <v>*</v>
      </c>
      <c r="AT385" s="2"/>
      <c r="AU385" s="2" t="str">
        <f>IF(sum!A378="QU",sum!E378,"*")</f>
        <v>*</v>
      </c>
      <c r="AX385" s="2" t="s">
        <v>186</v>
      </c>
      <c r="AY385" s="2" t="s">
        <v>187</v>
      </c>
      <c r="AZ385" s="2">
        <v>2025</v>
      </c>
      <c r="BA385" s="2" t="str">
        <f>IF(sum!A378="SA",sum!B378,"*")</f>
        <v>*</v>
      </c>
      <c r="BB385" s="2"/>
      <c r="BC385" s="2" t="str">
        <f>IF(sum!A378="SA",sum!E378,"*")</f>
        <v>*</v>
      </c>
    </row>
    <row r="386" spans="2:55">
      <c r="B386" s="2" t="s">
        <v>186</v>
      </c>
      <c r="C386" s="2" t="s">
        <v>187</v>
      </c>
      <c r="D386" s="2">
        <v>2025</v>
      </c>
      <c r="J386" s="2" t="s">
        <v>186</v>
      </c>
      <c r="K386" s="2" t="s">
        <v>187</v>
      </c>
      <c r="L386" s="2">
        <v>2025</v>
      </c>
      <c r="M386" s="2" t="str">
        <f>IF(sum!A379="AT",sum!B379,"*")</f>
        <v>*</v>
      </c>
      <c r="N386" s="2"/>
      <c r="O386" s="2" t="str">
        <f>IF(sum!A379="AT",sum!E379,"*")</f>
        <v>*</v>
      </c>
      <c r="R386" s="2" t="s">
        <v>186</v>
      </c>
      <c r="S386" s="2" t="s">
        <v>187</v>
      </c>
      <c r="T386" s="2">
        <v>2025</v>
      </c>
      <c r="U386" s="2" t="str">
        <f>IF(sum!A379="BC",sum!B379,"*")</f>
        <v>*</v>
      </c>
      <c r="V386" s="2"/>
      <c r="W386" s="2" t="str">
        <f>IF(sum!A379="BC",sum!E379,"*")</f>
        <v>*</v>
      </c>
      <c r="Z386" s="2" t="s">
        <v>186</v>
      </c>
      <c r="AA386" s="2" t="s">
        <v>187</v>
      </c>
      <c r="AB386" s="2">
        <v>2025</v>
      </c>
      <c r="AC386" s="2" t="str">
        <f>IF(sum!A379="MA",sum!B379,"*")</f>
        <v>R_ES-APP-CW_ELC1</v>
      </c>
      <c r="AD386" s="2"/>
      <c r="AE386" s="2">
        <f>IF(sum!A379="MA",sum!E379,"*")</f>
        <v>0.0846956268357241</v>
      </c>
      <c r="AH386" s="2" t="s">
        <v>186</v>
      </c>
      <c r="AI386" s="2" t="s">
        <v>187</v>
      </c>
      <c r="AJ386" s="2">
        <v>2025</v>
      </c>
      <c r="AK386" s="2" t="str">
        <f>IF(sum!A379="ON",sum!B379,"*")</f>
        <v>*</v>
      </c>
      <c r="AL386" s="2"/>
      <c r="AM386" s="2" t="str">
        <f>IF(sum!A379="ON",sum!E379,"*")</f>
        <v>*</v>
      </c>
      <c r="AP386" s="2" t="s">
        <v>186</v>
      </c>
      <c r="AQ386" s="2" t="s">
        <v>187</v>
      </c>
      <c r="AR386" s="2">
        <v>2025</v>
      </c>
      <c r="AS386" s="2" t="str">
        <f>IF(sum!A379="QU",sum!B379,"*")</f>
        <v>*</v>
      </c>
      <c r="AT386" s="2"/>
      <c r="AU386" s="2" t="str">
        <f>IF(sum!A379="QU",sum!E379,"*")</f>
        <v>*</v>
      </c>
      <c r="AX386" s="2" t="s">
        <v>186</v>
      </c>
      <c r="AY386" s="2" t="s">
        <v>187</v>
      </c>
      <c r="AZ386" s="2">
        <v>2025</v>
      </c>
      <c r="BA386" s="2" t="str">
        <f>IF(sum!A379="SA",sum!B379,"*")</f>
        <v>*</v>
      </c>
      <c r="BB386" s="2"/>
      <c r="BC386" s="2" t="str">
        <f>IF(sum!A379="SA",sum!E379,"*")</f>
        <v>*</v>
      </c>
    </row>
    <row r="387" spans="2:55">
      <c r="B387" s="4" t="s">
        <v>186</v>
      </c>
      <c r="C387" s="4" t="s">
        <v>187</v>
      </c>
      <c r="D387" s="4">
        <v>2025</v>
      </c>
      <c r="J387" s="4" t="s">
        <v>186</v>
      </c>
      <c r="K387" s="4" t="s">
        <v>187</v>
      </c>
      <c r="L387" s="4">
        <v>2025</v>
      </c>
      <c r="M387" s="2" t="str">
        <f>IF(sum!A380="AT",sum!B380,"*")</f>
        <v>*</v>
      </c>
      <c r="N387" s="2"/>
      <c r="O387" s="2" t="str">
        <f>IF(sum!A380="AT",sum!E380,"*")</f>
        <v>*</v>
      </c>
      <c r="R387" s="4" t="s">
        <v>186</v>
      </c>
      <c r="S387" s="4" t="s">
        <v>187</v>
      </c>
      <c r="T387" s="4">
        <v>2025</v>
      </c>
      <c r="U387" s="2" t="str">
        <f>IF(sum!A380="BC",sum!B380,"*")</f>
        <v>*</v>
      </c>
      <c r="V387" s="2"/>
      <c r="W387" s="2" t="str">
        <f>IF(sum!A380="BC",sum!E380,"*")</f>
        <v>*</v>
      </c>
      <c r="Z387" s="4" t="s">
        <v>186</v>
      </c>
      <c r="AA387" s="4" t="s">
        <v>187</v>
      </c>
      <c r="AB387" s="4">
        <v>2025</v>
      </c>
      <c r="AC387" s="2" t="str">
        <f>IF(sum!A380="MA",sum!B380,"*")</f>
        <v>R_ES-APP-DW_ELC1</v>
      </c>
      <c r="AD387" s="2"/>
      <c r="AE387" s="2">
        <f>IF(sum!A380="MA",sum!E380,"*")</f>
        <v>0.28661000121209</v>
      </c>
      <c r="AH387" s="4" t="s">
        <v>186</v>
      </c>
      <c r="AI387" s="4" t="s">
        <v>187</v>
      </c>
      <c r="AJ387" s="4">
        <v>2025</v>
      </c>
      <c r="AK387" s="2" t="str">
        <f>IF(sum!A380="ON",sum!B380,"*")</f>
        <v>*</v>
      </c>
      <c r="AL387" s="2"/>
      <c r="AM387" s="2" t="str">
        <f>IF(sum!A380="ON",sum!E380,"*")</f>
        <v>*</v>
      </c>
      <c r="AP387" s="4" t="s">
        <v>186</v>
      </c>
      <c r="AQ387" s="4" t="s">
        <v>187</v>
      </c>
      <c r="AR387" s="4">
        <v>2025</v>
      </c>
      <c r="AS387" s="2" t="str">
        <f>IF(sum!A380="QU",sum!B380,"*")</f>
        <v>*</v>
      </c>
      <c r="AT387" s="2"/>
      <c r="AU387" s="2" t="str">
        <f>IF(sum!A380="QU",sum!E380,"*")</f>
        <v>*</v>
      </c>
      <c r="AX387" s="4" t="s">
        <v>186</v>
      </c>
      <c r="AY387" s="4" t="s">
        <v>187</v>
      </c>
      <c r="AZ387" s="4">
        <v>2025</v>
      </c>
      <c r="BA387" s="2" t="str">
        <f>IF(sum!A380="SA",sum!B380,"*")</f>
        <v>*</v>
      </c>
      <c r="BB387" s="2"/>
      <c r="BC387" s="2" t="str">
        <f>IF(sum!A380="SA",sum!E380,"*")</f>
        <v>*</v>
      </c>
    </row>
    <row r="388" spans="2:55">
      <c r="B388" s="2" t="s">
        <v>186</v>
      </c>
      <c r="C388" s="2" t="s">
        <v>187</v>
      </c>
      <c r="D388" s="2">
        <v>2025</v>
      </c>
      <c r="J388" s="2" t="s">
        <v>186</v>
      </c>
      <c r="K388" s="2" t="s">
        <v>187</v>
      </c>
      <c r="L388" s="2">
        <v>2025</v>
      </c>
      <c r="M388" s="2" t="str">
        <f>IF(sum!A381="AT",sum!B381,"*")</f>
        <v>*</v>
      </c>
      <c r="N388" s="2"/>
      <c r="O388" s="2" t="str">
        <f>IF(sum!A381="AT",sum!E381,"*")</f>
        <v>*</v>
      </c>
      <c r="R388" s="2" t="s">
        <v>186</v>
      </c>
      <c r="S388" s="2" t="s">
        <v>187</v>
      </c>
      <c r="T388" s="2">
        <v>2025</v>
      </c>
      <c r="U388" s="2" t="str">
        <f>IF(sum!A381="BC",sum!B381,"*")</f>
        <v>*</v>
      </c>
      <c r="V388" s="2"/>
      <c r="W388" s="2" t="str">
        <f>IF(sum!A381="BC",sum!E381,"*")</f>
        <v>*</v>
      </c>
      <c r="Z388" s="2" t="s">
        <v>186</v>
      </c>
      <c r="AA388" s="2" t="s">
        <v>187</v>
      </c>
      <c r="AB388" s="2">
        <v>2025</v>
      </c>
      <c r="AC388" s="2" t="str">
        <f>IF(sum!A381="MA",sum!B381,"*")</f>
        <v>R_ES-APP-FR_ELC1</v>
      </c>
      <c r="AD388" s="2"/>
      <c r="AE388" s="2">
        <f>IF(sum!A381="MA",sum!E381,"*")</f>
        <v>0.0654132557927909</v>
      </c>
      <c r="AH388" s="2" t="s">
        <v>186</v>
      </c>
      <c r="AI388" s="2" t="s">
        <v>187</v>
      </c>
      <c r="AJ388" s="2">
        <v>2025</v>
      </c>
      <c r="AK388" s="2" t="str">
        <f>IF(sum!A381="ON",sum!B381,"*")</f>
        <v>*</v>
      </c>
      <c r="AL388" s="2"/>
      <c r="AM388" s="2" t="str">
        <f>IF(sum!A381="ON",sum!E381,"*")</f>
        <v>*</v>
      </c>
      <c r="AP388" s="2" t="s">
        <v>186</v>
      </c>
      <c r="AQ388" s="2" t="s">
        <v>187</v>
      </c>
      <c r="AR388" s="2">
        <v>2025</v>
      </c>
      <c r="AS388" s="2" t="str">
        <f>IF(sum!A381="QU",sum!B381,"*")</f>
        <v>*</v>
      </c>
      <c r="AT388" s="2"/>
      <c r="AU388" s="2" t="str">
        <f>IF(sum!A381="QU",sum!E381,"*")</f>
        <v>*</v>
      </c>
      <c r="AX388" s="2" t="s">
        <v>186</v>
      </c>
      <c r="AY388" s="2" t="s">
        <v>187</v>
      </c>
      <c r="AZ388" s="2">
        <v>2025</v>
      </c>
      <c r="BA388" s="2" t="str">
        <f>IF(sum!A381="SA",sum!B381,"*")</f>
        <v>*</v>
      </c>
      <c r="BB388" s="2"/>
      <c r="BC388" s="2" t="str">
        <f>IF(sum!A381="SA",sum!E381,"*")</f>
        <v>*</v>
      </c>
    </row>
    <row r="389" spans="2:55">
      <c r="B389" s="2" t="s">
        <v>186</v>
      </c>
      <c r="C389" s="2" t="s">
        <v>187</v>
      </c>
      <c r="D389" s="2">
        <v>2025</v>
      </c>
      <c r="J389" s="2" t="s">
        <v>186</v>
      </c>
      <c r="K389" s="2" t="s">
        <v>187</v>
      </c>
      <c r="L389" s="2">
        <v>2025</v>
      </c>
      <c r="M389" s="2" t="str">
        <f>IF(sum!A382="AT",sum!B382,"*")</f>
        <v>*</v>
      </c>
      <c r="N389" s="2"/>
      <c r="O389" s="2" t="str">
        <f>IF(sum!A382="AT",sum!E382,"*")</f>
        <v>*</v>
      </c>
      <c r="R389" s="2" t="s">
        <v>186</v>
      </c>
      <c r="S389" s="2" t="s">
        <v>187</v>
      </c>
      <c r="T389" s="2">
        <v>2025</v>
      </c>
      <c r="U389" s="2" t="str">
        <f>IF(sum!A382="BC",sum!B382,"*")</f>
        <v>*</v>
      </c>
      <c r="V389" s="2"/>
      <c r="W389" s="2" t="str">
        <f>IF(sum!A382="BC",sum!E382,"*")</f>
        <v>*</v>
      </c>
      <c r="Z389" s="2" t="s">
        <v>186</v>
      </c>
      <c r="AA389" s="2" t="s">
        <v>187</v>
      </c>
      <c r="AB389" s="2">
        <v>2025</v>
      </c>
      <c r="AC389" s="2" t="str">
        <f>IF(sum!A382="MA",sum!B382,"*")</f>
        <v>R_ES-APP-OTH_ELC1</v>
      </c>
      <c r="AD389" s="2"/>
      <c r="AE389" s="2">
        <f>IF(sum!A382="MA",sum!E382,"*")</f>
        <v>0.862116785560836</v>
      </c>
      <c r="AH389" s="2" t="s">
        <v>186</v>
      </c>
      <c r="AI389" s="2" t="s">
        <v>187</v>
      </c>
      <c r="AJ389" s="2">
        <v>2025</v>
      </c>
      <c r="AK389" s="2" t="str">
        <f>IF(sum!A382="ON",sum!B382,"*")</f>
        <v>*</v>
      </c>
      <c r="AL389" s="2"/>
      <c r="AM389" s="2" t="str">
        <f>IF(sum!A382="ON",sum!E382,"*")</f>
        <v>*</v>
      </c>
      <c r="AP389" s="4" t="s">
        <v>186</v>
      </c>
      <c r="AQ389" s="4" t="s">
        <v>187</v>
      </c>
      <c r="AR389" s="4">
        <v>2025</v>
      </c>
      <c r="AS389" s="2" t="str">
        <f>IF(sum!A382="QU",sum!B382,"*")</f>
        <v>*</v>
      </c>
      <c r="AT389" s="2"/>
      <c r="AU389" s="2" t="str">
        <f>IF(sum!A382="QU",sum!E382,"*")</f>
        <v>*</v>
      </c>
      <c r="AX389" s="2" t="s">
        <v>186</v>
      </c>
      <c r="AY389" s="2" t="s">
        <v>187</v>
      </c>
      <c r="AZ389" s="2">
        <v>2025</v>
      </c>
      <c r="BA389" s="2" t="str">
        <f>IF(sum!A382="SA",sum!B382,"*")</f>
        <v>*</v>
      </c>
      <c r="BB389" s="2"/>
      <c r="BC389" s="2" t="str">
        <f>IF(sum!A382="SA",sum!E382,"*")</f>
        <v>*</v>
      </c>
    </row>
    <row r="390" spans="2:55">
      <c r="B390" s="4" t="s">
        <v>186</v>
      </c>
      <c r="C390" s="4" t="s">
        <v>187</v>
      </c>
      <c r="D390" s="4">
        <v>2025</v>
      </c>
      <c r="J390" s="4" t="s">
        <v>186</v>
      </c>
      <c r="K390" s="4" t="s">
        <v>187</v>
      </c>
      <c r="L390" s="4">
        <v>2025</v>
      </c>
      <c r="M390" s="2" t="str">
        <f>IF(sum!A383="AT",sum!B383,"*")</f>
        <v>*</v>
      </c>
      <c r="N390" s="2"/>
      <c r="O390" s="2" t="str">
        <f>IF(sum!A383="AT",sum!E383,"*")</f>
        <v>*</v>
      </c>
      <c r="R390" s="4" t="s">
        <v>186</v>
      </c>
      <c r="S390" s="4" t="s">
        <v>187</v>
      </c>
      <c r="T390" s="4">
        <v>2025</v>
      </c>
      <c r="U390" s="2" t="str">
        <f>IF(sum!A383="BC",sum!B383,"*")</f>
        <v>*</v>
      </c>
      <c r="V390" s="2"/>
      <c r="W390" s="2" t="str">
        <f>IF(sum!A383="BC",sum!E383,"*")</f>
        <v>*</v>
      </c>
      <c r="Z390" s="4" t="s">
        <v>186</v>
      </c>
      <c r="AA390" s="4" t="s">
        <v>187</v>
      </c>
      <c r="AB390" s="4">
        <v>2025</v>
      </c>
      <c r="AC390" s="2" t="str">
        <f>IF(sum!A383="MA",sum!B383,"*")</f>
        <v>R_ES-APP-RA_ELC1</v>
      </c>
      <c r="AD390" s="2"/>
      <c r="AE390" s="2">
        <f>IF(sum!A383="MA",sum!E383,"*")</f>
        <v>0.55560331204235</v>
      </c>
      <c r="AH390" s="4" t="s">
        <v>186</v>
      </c>
      <c r="AI390" s="4" t="s">
        <v>187</v>
      </c>
      <c r="AJ390" s="4">
        <v>2025</v>
      </c>
      <c r="AK390" s="2" t="str">
        <f>IF(sum!A383="ON",sum!B383,"*")</f>
        <v>*</v>
      </c>
      <c r="AL390" s="2"/>
      <c r="AM390" s="2" t="str">
        <f>IF(sum!A383="ON",sum!E383,"*")</f>
        <v>*</v>
      </c>
      <c r="AP390" s="2" t="s">
        <v>186</v>
      </c>
      <c r="AQ390" s="2" t="s">
        <v>187</v>
      </c>
      <c r="AR390" s="2">
        <v>2025</v>
      </c>
      <c r="AS390" s="2" t="str">
        <f>IF(sum!A383="QU",sum!B383,"*")</f>
        <v>*</v>
      </c>
      <c r="AT390" s="2"/>
      <c r="AU390" s="2" t="str">
        <f>IF(sum!A383="QU",sum!E383,"*")</f>
        <v>*</v>
      </c>
      <c r="AX390" s="4" t="s">
        <v>186</v>
      </c>
      <c r="AY390" s="4" t="s">
        <v>187</v>
      </c>
      <c r="AZ390" s="4">
        <v>2025</v>
      </c>
      <c r="BA390" s="2" t="str">
        <f>IF(sum!A383="SA",sum!B383,"*")</f>
        <v>*</v>
      </c>
      <c r="BB390" s="2"/>
      <c r="BC390" s="2" t="str">
        <f>IF(sum!A383="SA",sum!E383,"*")</f>
        <v>*</v>
      </c>
    </row>
    <row r="391" spans="2:55">
      <c r="B391" s="2" t="s">
        <v>186</v>
      </c>
      <c r="C391" s="2" t="s">
        <v>187</v>
      </c>
      <c r="D391" s="2">
        <v>2025</v>
      </c>
      <c r="J391" s="2" t="s">
        <v>186</v>
      </c>
      <c r="K391" s="2" t="s">
        <v>187</v>
      </c>
      <c r="L391" s="2">
        <v>2025</v>
      </c>
      <c r="M391" s="2" t="str">
        <f>IF(sum!A384="AT",sum!B384,"*")</f>
        <v>*</v>
      </c>
      <c r="N391" s="2"/>
      <c r="O391" s="2" t="str">
        <f>IF(sum!A384="AT",sum!E384,"*")</f>
        <v>*</v>
      </c>
      <c r="R391" s="2" t="s">
        <v>186</v>
      </c>
      <c r="S391" s="2" t="s">
        <v>187</v>
      </c>
      <c r="T391" s="2">
        <v>2025</v>
      </c>
      <c r="U391" s="2" t="str">
        <f>IF(sum!A384="BC",sum!B384,"*")</f>
        <v>*</v>
      </c>
      <c r="V391" s="2"/>
      <c r="W391" s="2" t="str">
        <f>IF(sum!A384="BC",sum!E384,"*")</f>
        <v>*</v>
      </c>
      <c r="Z391" s="2" t="s">
        <v>186</v>
      </c>
      <c r="AA391" s="2" t="s">
        <v>187</v>
      </c>
      <c r="AB391" s="2">
        <v>2025</v>
      </c>
      <c r="AC391" s="2" t="str">
        <f>IF(sum!A384="MA",sum!B384,"*")</f>
        <v>R_ES-APP-RE_ELC1</v>
      </c>
      <c r="AD391" s="2"/>
      <c r="AE391" s="2">
        <f>IF(sum!A384="MA",sum!E384,"*")</f>
        <v>0.182660235209045</v>
      </c>
      <c r="AH391" s="2" t="s">
        <v>186</v>
      </c>
      <c r="AI391" s="2" t="s">
        <v>187</v>
      </c>
      <c r="AJ391" s="2">
        <v>2025</v>
      </c>
      <c r="AK391" s="2" t="str">
        <f>IF(sum!A384="ON",sum!B384,"*")</f>
        <v>*</v>
      </c>
      <c r="AL391" s="2"/>
      <c r="AM391" s="2" t="str">
        <f>IF(sum!A384="ON",sum!E384,"*")</f>
        <v>*</v>
      </c>
      <c r="AP391" s="4" t="s">
        <v>186</v>
      </c>
      <c r="AQ391" s="4" t="s">
        <v>187</v>
      </c>
      <c r="AR391" s="4">
        <v>2025</v>
      </c>
      <c r="AS391" s="2" t="str">
        <f>IF(sum!A384="QU",sum!B384,"*")</f>
        <v>*</v>
      </c>
      <c r="AT391" s="2"/>
      <c r="AU391" s="2" t="str">
        <f>IF(sum!A384="QU",sum!E384,"*")</f>
        <v>*</v>
      </c>
      <c r="AX391" s="2" t="s">
        <v>186</v>
      </c>
      <c r="AY391" s="2" t="s">
        <v>187</v>
      </c>
      <c r="AZ391" s="2">
        <v>2025</v>
      </c>
      <c r="BA391" s="2" t="str">
        <f>IF(sum!A384="SA",sum!B384,"*")</f>
        <v>*</v>
      </c>
      <c r="BB391" s="2"/>
      <c r="BC391" s="2" t="str">
        <f>IF(sum!A384="SA",sum!E384,"*")</f>
        <v>*</v>
      </c>
    </row>
    <row r="392" spans="2:55">
      <c r="B392" s="2" t="s">
        <v>186</v>
      </c>
      <c r="C392" s="2" t="s">
        <v>187</v>
      </c>
      <c r="D392" s="2">
        <v>2025</v>
      </c>
      <c r="J392" s="2" t="s">
        <v>186</v>
      </c>
      <c r="K392" s="2" t="s">
        <v>187</v>
      </c>
      <c r="L392" s="2">
        <v>2025</v>
      </c>
      <c r="M392" s="2" t="str">
        <f>IF(sum!A385="AT",sum!B385,"*")</f>
        <v>*</v>
      </c>
      <c r="N392" s="2"/>
      <c r="O392" s="2" t="str">
        <f>IF(sum!A385="AT",sum!E385,"*")</f>
        <v>*</v>
      </c>
      <c r="R392" s="2" t="s">
        <v>186</v>
      </c>
      <c r="S392" s="2" t="s">
        <v>187</v>
      </c>
      <c r="T392" s="2">
        <v>2025</v>
      </c>
      <c r="U392" s="2" t="str">
        <f>IF(sum!A385="BC",sum!B385,"*")</f>
        <v>*</v>
      </c>
      <c r="V392" s="2"/>
      <c r="W392" s="2" t="str">
        <f>IF(sum!A385="BC",sum!E385,"*")</f>
        <v>*</v>
      </c>
      <c r="Z392" s="2" t="s">
        <v>186</v>
      </c>
      <c r="AA392" s="2" t="s">
        <v>187</v>
      </c>
      <c r="AB392" s="2">
        <v>2025</v>
      </c>
      <c r="AC392" s="2" t="str">
        <f>IF(sum!A385="MA",sum!B385,"*")</f>
        <v>R_ES-LI_ELC1</v>
      </c>
      <c r="AD392" s="2"/>
      <c r="AE392" s="2">
        <f>IF(sum!A385="MA",sum!E385,"*")</f>
        <v>1.19083463715364</v>
      </c>
      <c r="AH392" s="2" t="s">
        <v>186</v>
      </c>
      <c r="AI392" s="2" t="s">
        <v>187</v>
      </c>
      <c r="AJ392" s="2">
        <v>2025</v>
      </c>
      <c r="AK392" s="2" t="str">
        <f>IF(sum!A385="ON",sum!B385,"*")</f>
        <v>*</v>
      </c>
      <c r="AL392" s="2"/>
      <c r="AM392" s="2" t="str">
        <f>IF(sum!A385="ON",sum!E385,"*")</f>
        <v>*</v>
      </c>
      <c r="AP392" s="2" t="s">
        <v>186</v>
      </c>
      <c r="AQ392" s="2" t="s">
        <v>187</v>
      </c>
      <c r="AR392" s="2">
        <v>2025</v>
      </c>
      <c r="AS392" s="2" t="str">
        <f>IF(sum!A385="QU",sum!B385,"*")</f>
        <v>*</v>
      </c>
      <c r="AT392" s="2"/>
      <c r="AU392" s="2" t="str">
        <f>IF(sum!A385="QU",sum!E385,"*")</f>
        <v>*</v>
      </c>
      <c r="AX392" s="2" t="s">
        <v>186</v>
      </c>
      <c r="AY392" s="2" t="s">
        <v>187</v>
      </c>
      <c r="AZ392" s="2">
        <v>2025</v>
      </c>
      <c r="BA392" s="2" t="str">
        <f>IF(sum!A385="SA",sum!B385,"*")</f>
        <v>*</v>
      </c>
      <c r="BB392" s="2"/>
      <c r="BC392" s="2" t="str">
        <f>IF(sum!A385="SA",sum!E385,"*")</f>
        <v>*</v>
      </c>
    </row>
    <row r="393" spans="2:55">
      <c r="B393" s="4" t="s">
        <v>186</v>
      </c>
      <c r="C393" s="4" t="s">
        <v>187</v>
      </c>
      <c r="D393" s="4">
        <v>2025</v>
      </c>
      <c r="J393" s="4" t="s">
        <v>186</v>
      </c>
      <c r="K393" s="4" t="s">
        <v>187</v>
      </c>
      <c r="L393" s="4">
        <v>2025</v>
      </c>
      <c r="M393" s="2" t="str">
        <f>IF(sum!A386="AT",sum!B386,"*")</f>
        <v>*</v>
      </c>
      <c r="N393" s="2"/>
      <c r="O393" s="2" t="str">
        <f>IF(sum!A386="AT",sum!E386,"*")</f>
        <v>*</v>
      </c>
      <c r="R393" s="4" t="s">
        <v>186</v>
      </c>
      <c r="S393" s="4" t="s">
        <v>187</v>
      </c>
      <c r="T393" s="4">
        <v>2025</v>
      </c>
      <c r="U393" s="2" t="str">
        <f>IF(sum!A386="BC",sum!B386,"*")</f>
        <v>*</v>
      </c>
      <c r="V393" s="2"/>
      <c r="W393" s="2" t="str">
        <f>IF(sum!A386="BC",sum!E386,"*")</f>
        <v>*</v>
      </c>
      <c r="Z393" s="4" t="s">
        <v>186</v>
      </c>
      <c r="AA393" s="4" t="s">
        <v>187</v>
      </c>
      <c r="AB393" s="4">
        <v>2025</v>
      </c>
      <c r="AC393" s="2" t="str">
        <f>IF(sum!A386="MA",sum!B386,"*")</f>
        <v>R_ES-SC-AP_ELC1_ROOM_CENTRAL</v>
      </c>
      <c r="AD393" s="2"/>
      <c r="AE393" s="2">
        <f>IF(sum!A386="MA",sum!E386,"*")</f>
        <v>0.222404198706013</v>
      </c>
      <c r="AH393" s="4" t="s">
        <v>186</v>
      </c>
      <c r="AI393" s="4" t="s">
        <v>187</v>
      </c>
      <c r="AJ393" s="4">
        <v>2025</v>
      </c>
      <c r="AK393" s="2" t="str">
        <f>IF(sum!A386="ON",sum!B386,"*")</f>
        <v>*</v>
      </c>
      <c r="AL393" s="2"/>
      <c r="AM393" s="2" t="str">
        <f>IF(sum!A386="ON",sum!E386,"*")</f>
        <v>*</v>
      </c>
      <c r="AP393" s="4" t="s">
        <v>186</v>
      </c>
      <c r="AQ393" s="4" t="s">
        <v>187</v>
      </c>
      <c r="AR393" s="4">
        <v>2025</v>
      </c>
      <c r="AS393" s="2" t="str">
        <f>IF(sum!A386="QU",sum!B386,"*")</f>
        <v>*</v>
      </c>
      <c r="AT393" s="2"/>
      <c r="AU393" s="2" t="str">
        <f>IF(sum!A386="QU",sum!E386,"*")</f>
        <v>*</v>
      </c>
      <c r="AX393" s="4" t="s">
        <v>186</v>
      </c>
      <c r="AY393" s="4" t="s">
        <v>187</v>
      </c>
      <c r="AZ393" s="4">
        <v>2025</v>
      </c>
      <c r="BA393" s="2" t="str">
        <f>IF(sum!A386="SA",sum!B386,"*")</f>
        <v>*</v>
      </c>
      <c r="BB393" s="2"/>
      <c r="BC393" s="2" t="str">
        <f>IF(sum!A386="SA",sum!E386,"*")</f>
        <v>*</v>
      </c>
    </row>
    <row r="394" spans="2:55">
      <c r="B394" s="2" t="s">
        <v>186</v>
      </c>
      <c r="C394" s="2" t="s">
        <v>187</v>
      </c>
      <c r="D394" s="2">
        <v>2025</v>
      </c>
      <c r="J394" s="2" t="s">
        <v>186</v>
      </c>
      <c r="K394" s="2" t="s">
        <v>187</v>
      </c>
      <c r="L394" s="2">
        <v>2025</v>
      </c>
      <c r="M394" s="2" t="str">
        <f>IF(sum!A387="AT",sum!B387,"*")</f>
        <v>*</v>
      </c>
      <c r="N394" s="2"/>
      <c r="O394" s="2" t="str">
        <f>IF(sum!A387="AT",sum!E387,"*")</f>
        <v>*</v>
      </c>
      <c r="R394" s="2" t="s">
        <v>186</v>
      </c>
      <c r="S394" s="2" t="s">
        <v>187</v>
      </c>
      <c r="T394" s="2">
        <v>2025</v>
      </c>
      <c r="U394" s="2" t="str">
        <f>IF(sum!A387="BC",sum!B387,"*")</f>
        <v>*</v>
      </c>
      <c r="V394" s="2"/>
      <c r="W394" s="2" t="str">
        <f>IF(sum!A387="BC",sum!E387,"*")</f>
        <v>*</v>
      </c>
      <c r="Z394" s="2" t="s">
        <v>186</v>
      </c>
      <c r="AA394" s="2" t="s">
        <v>187</v>
      </c>
      <c r="AB394" s="2">
        <v>2025</v>
      </c>
      <c r="AC394" s="2" t="str">
        <f>IF(sum!A387="MA",sum!B387,"*")</f>
        <v>R_ES-SC-MOB_ELC1_ROOM_CENTRAL</v>
      </c>
      <c r="AD394" s="2"/>
      <c r="AE394" s="2">
        <f>IF(sum!A387="MA",sum!E387,"*")</f>
        <v>0.0191288319804867</v>
      </c>
      <c r="AH394" s="2" t="s">
        <v>186</v>
      </c>
      <c r="AI394" s="2" t="s">
        <v>187</v>
      </c>
      <c r="AJ394" s="2">
        <v>2025</v>
      </c>
      <c r="AK394" s="2" t="str">
        <f>IF(sum!A387="ON",sum!B387,"*")</f>
        <v>*</v>
      </c>
      <c r="AL394" s="2"/>
      <c r="AM394" s="2" t="str">
        <f>IF(sum!A387="ON",sum!E387,"*")</f>
        <v>*</v>
      </c>
      <c r="AP394" s="2" t="s">
        <v>186</v>
      </c>
      <c r="AQ394" s="2" t="s">
        <v>187</v>
      </c>
      <c r="AR394" s="2">
        <v>2025</v>
      </c>
      <c r="AS394" s="2" t="str">
        <f>IF(sum!A387="QU",sum!B387,"*")</f>
        <v>*</v>
      </c>
      <c r="AT394" s="2"/>
      <c r="AU394" s="2" t="str">
        <f>IF(sum!A387="QU",sum!E387,"*")</f>
        <v>*</v>
      </c>
      <c r="AX394" s="2" t="s">
        <v>186</v>
      </c>
      <c r="AY394" s="2" t="s">
        <v>187</v>
      </c>
      <c r="AZ394" s="2">
        <v>2025</v>
      </c>
      <c r="BA394" s="2" t="str">
        <f>IF(sum!A387="SA",sum!B387,"*")</f>
        <v>*</v>
      </c>
      <c r="BB394" s="2"/>
      <c r="BC394" s="2" t="str">
        <f>IF(sum!A387="SA",sum!E387,"*")</f>
        <v>*</v>
      </c>
    </row>
    <row r="395" spans="2:55">
      <c r="B395" s="2" t="s">
        <v>186</v>
      </c>
      <c r="C395" s="2" t="s">
        <v>187</v>
      </c>
      <c r="D395" s="2">
        <v>2025</v>
      </c>
      <c r="J395" s="2" t="s">
        <v>186</v>
      </c>
      <c r="K395" s="2" t="s">
        <v>187</v>
      </c>
      <c r="L395" s="2">
        <v>2025</v>
      </c>
      <c r="M395" s="2" t="str">
        <f>IF(sum!A388="AT",sum!B388,"*")</f>
        <v>*</v>
      </c>
      <c r="N395" s="2"/>
      <c r="O395" s="2" t="str">
        <f>IF(sum!A388="AT",sum!E388,"*")</f>
        <v>*</v>
      </c>
      <c r="R395" s="2" t="s">
        <v>186</v>
      </c>
      <c r="S395" s="2" t="s">
        <v>187</v>
      </c>
      <c r="T395" s="2">
        <v>2025</v>
      </c>
      <c r="U395" s="2" t="str">
        <f>IF(sum!A388="BC",sum!B388,"*")</f>
        <v>*</v>
      </c>
      <c r="V395" s="2"/>
      <c r="W395" s="2" t="str">
        <f>IF(sum!A388="BC",sum!E388,"*")</f>
        <v>*</v>
      </c>
      <c r="Z395" s="2" t="s">
        <v>186</v>
      </c>
      <c r="AA395" s="2" t="s">
        <v>187</v>
      </c>
      <c r="AB395" s="2">
        <v>2025</v>
      </c>
      <c r="AC395" s="2" t="str">
        <f>IF(sum!A388="MA",sum!B388,"*")</f>
        <v>R_ES-SC-SA_ELC1_ROOM_CENTRAL</v>
      </c>
      <c r="AD395" s="2"/>
      <c r="AE395" s="2">
        <f>IF(sum!A388="MA",sum!E388,"*")</f>
        <v>0.0666618649340081</v>
      </c>
      <c r="AH395" s="2" t="s">
        <v>186</v>
      </c>
      <c r="AI395" s="2" t="s">
        <v>187</v>
      </c>
      <c r="AJ395" s="2">
        <v>2025</v>
      </c>
      <c r="AK395" s="2" t="str">
        <f>IF(sum!A388="ON",sum!B388,"*")</f>
        <v>*</v>
      </c>
      <c r="AL395" s="2"/>
      <c r="AM395" s="2" t="str">
        <f>IF(sum!A388="ON",sum!E388,"*")</f>
        <v>*</v>
      </c>
      <c r="AP395" s="4" t="s">
        <v>186</v>
      </c>
      <c r="AQ395" s="4" t="s">
        <v>187</v>
      </c>
      <c r="AR395" s="4">
        <v>2025</v>
      </c>
      <c r="AS395" s="2" t="str">
        <f>IF(sum!A388="QU",sum!B388,"*")</f>
        <v>*</v>
      </c>
      <c r="AT395" s="2"/>
      <c r="AU395" s="2" t="str">
        <f>IF(sum!A388="QU",sum!E388,"*")</f>
        <v>*</v>
      </c>
      <c r="AX395" s="2" t="s">
        <v>186</v>
      </c>
      <c r="AY395" s="2" t="s">
        <v>187</v>
      </c>
      <c r="AZ395" s="2">
        <v>2025</v>
      </c>
      <c r="BA395" s="2" t="str">
        <f>IF(sum!A388="SA",sum!B388,"*")</f>
        <v>*</v>
      </c>
      <c r="BB395" s="2"/>
      <c r="BC395" s="2" t="str">
        <f>IF(sum!A388="SA",sum!E388,"*")</f>
        <v>*</v>
      </c>
    </row>
    <row r="396" spans="2:55">
      <c r="B396" s="4" t="s">
        <v>186</v>
      </c>
      <c r="C396" s="4" t="s">
        <v>187</v>
      </c>
      <c r="D396" s="4">
        <v>2025</v>
      </c>
      <c r="J396" s="4" t="s">
        <v>186</v>
      </c>
      <c r="K396" s="4" t="s">
        <v>187</v>
      </c>
      <c r="L396" s="4">
        <v>2025</v>
      </c>
      <c r="M396" s="2" t="str">
        <f>IF(sum!A389="AT",sum!B389,"*")</f>
        <v>*</v>
      </c>
      <c r="N396" s="2"/>
      <c r="O396" s="2" t="str">
        <f>IF(sum!A389="AT",sum!E389,"*")</f>
        <v>*</v>
      </c>
      <c r="R396" s="4" t="s">
        <v>186</v>
      </c>
      <c r="S396" s="4" t="s">
        <v>187</v>
      </c>
      <c r="T396" s="4">
        <v>2025</v>
      </c>
      <c r="U396" s="2" t="str">
        <f>IF(sum!A389="BC",sum!B389,"*")</f>
        <v>*</v>
      </c>
      <c r="V396" s="2"/>
      <c r="W396" s="2" t="str">
        <f>IF(sum!A389="BC",sum!E389,"*")</f>
        <v>*</v>
      </c>
      <c r="Z396" s="4" t="s">
        <v>186</v>
      </c>
      <c r="AA396" s="4" t="s">
        <v>187</v>
      </c>
      <c r="AB396" s="4">
        <v>2025</v>
      </c>
      <c r="AC396" s="2" t="str">
        <f>IF(sum!A389="MA",sum!B389,"*")</f>
        <v>R_ES-SC-SD_ELC1_ROOM_CENTRAL</v>
      </c>
      <c r="AD396" s="2"/>
      <c r="AE396" s="2">
        <f>IF(sum!A389="MA",sum!E389,"*")</f>
        <v>0.579418909890029</v>
      </c>
      <c r="AH396" s="4" t="s">
        <v>186</v>
      </c>
      <c r="AI396" s="4" t="s">
        <v>187</v>
      </c>
      <c r="AJ396" s="4">
        <v>2025</v>
      </c>
      <c r="AK396" s="2" t="str">
        <f>IF(sum!A389="ON",sum!B389,"*")</f>
        <v>*</v>
      </c>
      <c r="AL396" s="2"/>
      <c r="AM396" s="2" t="str">
        <f>IF(sum!A389="ON",sum!E389,"*")</f>
        <v>*</v>
      </c>
      <c r="AP396" s="2" t="s">
        <v>186</v>
      </c>
      <c r="AQ396" s="2" t="s">
        <v>187</v>
      </c>
      <c r="AR396" s="2">
        <v>2025</v>
      </c>
      <c r="AS396" s="2" t="str">
        <f>IF(sum!A389="QU",sum!B389,"*")</f>
        <v>*</v>
      </c>
      <c r="AT396" s="2"/>
      <c r="AU396" s="2" t="str">
        <f>IF(sum!A389="QU",sum!E389,"*")</f>
        <v>*</v>
      </c>
      <c r="AX396" s="4" t="s">
        <v>186</v>
      </c>
      <c r="AY396" s="4" t="s">
        <v>187</v>
      </c>
      <c r="AZ396" s="4">
        <v>2025</v>
      </c>
      <c r="BA396" s="2" t="str">
        <f>IF(sum!A389="SA",sum!B389,"*")</f>
        <v>*</v>
      </c>
      <c r="BB396" s="2"/>
      <c r="BC396" s="2" t="str">
        <f>IF(sum!A389="SA",sum!E389,"*")</f>
        <v>*</v>
      </c>
    </row>
    <row r="397" spans="2:55">
      <c r="B397" s="2" t="s">
        <v>186</v>
      </c>
      <c r="C397" s="2" t="s">
        <v>187</v>
      </c>
      <c r="D397" s="2">
        <v>2025</v>
      </c>
      <c r="J397" s="2" t="s">
        <v>186</v>
      </c>
      <c r="K397" s="2" t="s">
        <v>187</v>
      </c>
      <c r="L397" s="2">
        <v>2025</v>
      </c>
      <c r="M397" s="2" t="str">
        <f>IF(sum!A390="AT",sum!B390,"*")</f>
        <v>*</v>
      </c>
      <c r="N397" s="2"/>
      <c r="O397" s="2" t="str">
        <f>IF(sum!A390="AT",sum!E390,"*")</f>
        <v>*</v>
      </c>
      <c r="R397" s="2" t="s">
        <v>186</v>
      </c>
      <c r="S397" s="2" t="s">
        <v>187</v>
      </c>
      <c r="T397" s="2">
        <v>2025</v>
      </c>
      <c r="U397" s="2" t="str">
        <f>IF(sum!A390="BC",sum!B390,"*")</f>
        <v>*</v>
      </c>
      <c r="V397" s="2"/>
      <c r="W397" s="2" t="str">
        <f>IF(sum!A390="BC",sum!E390,"*")</f>
        <v>*</v>
      </c>
      <c r="Z397" s="2" t="s">
        <v>186</v>
      </c>
      <c r="AA397" s="2" t="s">
        <v>187</v>
      </c>
      <c r="AB397" s="2">
        <v>2025</v>
      </c>
      <c r="AC397" s="2" t="str">
        <f>IF(sum!A390="MA",sum!B390,"*")</f>
        <v>R_ES-SH-AP_HET1</v>
      </c>
      <c r="AD397" s="2"/>
      <c r="AE397" s="2">
        <f>IF(sum!A390="MA",sum!E390,"*")</f>
        <v>0.0244628418100995</v>
      </c>
      <c r="AH397" s="2" t="s">
        <v>186</v>
      </c>
      <c r="AI397" s="2" t="s">
        <v>187</v>
      </c>
      <c r="AJ397" s="2">
        <v>2025</v>
      </c>
      <c r="AK397" s="2" t="str">
        <f>IF(sum!A390="ON",sum!B390,"*")</f>
        <v>*</v>
      </c>
      <c r="AL397" s="2"/>
      <c r="AM397" s="2" t="str">
        <f>IF(sum!A390="ON",sum!E390,"*")</f>
        <v>*</v>
      </c>
      <c r="AP397" s="4" t="s">
        <v>186</v>
      </c>
      <c r="AQ397" s="4" t="s">
        <v>187</v>
      </c>
      <c r="AR397" s="4">
        <v>2025</v>
      </c>
      <c r="AS397" s="2" t="str">
        <f>IF(sum!A390="QU",sum!B390,"*")</f>
        <v>*</v>
      </c>
      <c r="AT397" s="2"/>
      <c r="AU397" s="2" t="str">
        <f>IF(sum!A390="QU",sum!E390,"*")</f>
        <v>*</v>
      </c>
      <c r="AX397" s="2" t="s">
        <v>186</v>
      </c>
      <c r="AY397" s="2" t="s">
        <v>187</v>
      </c>
      <c r="AZ397" s="2">
        <v>2025</v>
      </c>
      <c r="BA397" s="2" t="str">
        <f>IF(sum!A390="SA",sum!B390,"*")</f>
        <v>*</v>
      </c>
      <c r="BB397" s="2"/>
      <c r="BC397" s="2" t="str">
        <f>IF(sum!A390="SA",sum!E390,"*")</f>
        <v>*</v>
      </c>
    </row>
    <row r="398" spans="2:55">
      <c r="B398" s="2" t="s">
        <v>186</v>
      </c>
      <c r="C398" s="2" t="s">
        <v>187</v>
      </c>
      <c r="D398" s="2">
        <v>2025</v>
      </c>
      <c r="J398" s="2" t="s">
        <v>186</v>
      </c>
      <c r="K398" s="2" t="s">
        <v>187</v>
      </c>
      <c r="L398" s="2">
        <v>2025</v>
      </c>
      <c r="M398" s="2" t="str">
        <f>IF(sum!A391="AT",sum!B391,"*")</f>
        <v>*</v>
      </c>
      <c r="N398" s="2"/>
      <c r="O398" s="2" t="str">
        <f>IF(sum!A391="AT",sum!E391,"*")</f>
        <v>*</v>
      </c>
      <c r="R398" s="2" t="s">
        <v>186</v>
      </c>
      <c r="S398" s="2" t="s">
        <v>187</v>
      </c>
      <c r="T398" s="2">
        <v>2025</v>
      </c>
      <c r="U398" s="2" t="str">
        <f>IF(sum!A391="BC",sum!B391,"*")</f>
        <v>*</v>
      </c>
      <c r="V398" s="2"/>
      <c r="W398" s="2" t="str">
        <f>IF(sum!A391="BC",sum!E391,"*")</f>
        <v>*</v>
      </c>
      <c r="Z398" s="2" t="s">
        <v>186</v>
      </c>
      <c r="AA398" s="2" t="s">
        <v>187</v>
      </c>
      <c r="AB398" s="2">
        <v>2025</v>
      </c>
      <c r="AC398" s="2" t="str">
        <f>IF(sum!A391="MA",sum!B391,"*")</f>
        <v>R_ES-SH-MOB_GAS_HE1</v>
      </c>
      <c r="AD398" s="2"/>
      <c r="AE398" s="2">
        <f>IF(sum!A391="MA",sum!E391,"*")</f>
        <v>0</v>
      </c>
      <c r="AH398" s="2" t="s">
        <v>186</v>
      </c>
      <c r="AI398" s="2" t="s">
        <v>187</v>
      </c>
      <c r="AJ398" s="2">
        <v>2025</v>
      </c>
      <c r="AK398" s="2" t="str">
        <f>IF(sum!A391="ON",sum!B391,"*")</f>
        <v>*</v>
      </c>
      <c r="AL398" s="2"/>
      <c r="AM398" s="2" t="str">
        <f>IF(sum!A391="ON",sum!E391,"*")</f>
        <v>*</v>
      </c>
      <c r="AP398" s="2" t="s">
        <v>186</v>
      </c>
      <c r="AQ398" s="2" t="s">
        <v>187</v>
      </c>
      <c r="AR398" s="2">
        <v>2025</v>
      </c>
      <c r="AS398" s="2" t="str">
        <f>IF(sum!A391="QU",sum!B391,"*")</f>
        <v>*</v>
      </c>
      <c r="AT398" s="2"/>
      <c r="AU398" s="2" t="str">
        <f>IF(sum!A391="QU",sum!E391,"*")</f>
        <v>*</v>
      </c>
      <c r="AX398" s="2" t="s">
        <v>186</v>
      </c>
      <c r="AY398" s="2" t="s">
        <v>187</v>
      </c>
      <c r="AZ398" s="2">
        <v>2025</v>
      </c>
      <c r="BA398" s="2" t="str">
        <f>IF(sum!A391="SA",sum!B391,"*")</f>
        <v>*</v>
      </c>
      <c r="BB398" s="2"/>
      <c r="BC398" s="2" t="str">
        <f>IF(sum!A391="SA",sum!E391,"*")</f>
        <v>*</v>
      </c>
    </row>
    <row r="399" spans="2:55">
      <c r="B399" s="4" t="s">
        <v>186</v>
      </c>
      <c r="C399" s="4" t="s">
        <v>187</v>
      </c>
      <c r="D399" s="4">
        <v>2025</v>
      </c>
      <c r="J399" s="4" t="s">
        <v>186</v>
      </c>
      <c r="K399" s="4" t="s">
        <v>187</v>
      </c>
      <c r="L399" s="4">
        <v>2025</v>
      </c>
      <c r="M399" s="2" t="str">
        <f>IF(sum!A392="AT",sum!B392,"*")</f>
        <v>*</v>
      </c>
      <c r="N399" s="2"/>
      <c r="O399" s="2" t="str">
        <f>IF(sum!A392="AT",sum!E392,"*")</f>
        <v>*</v>
      </c>
      <c r="R399" s="4" t="s">
        <v>186</v>
      </c>
      <c r="S399" s="4" t="s">
        <v>187</v>
      </c>
      <c r="T399" s="4">
        <v>2025</v>
      </c>
      <c r="U399" s="2" t="str">
        <f>IF(sum!A392="BC",sum!B392,"*")</f>
        <v>*</v>
      </c>
      <c r="V399" s="2"/>
      <c r="W399" s="2" t="str">
        <f>IF(sum!A392="BC",sum!E392,"*")</f>
        <v>*</v>
      </c>
      <c r="Z399" s="4" t="s">
        <v>186</v>
      </c>
      <c r="AA399" s="4" t="s">
        <v>187</v>
      </c>
      <c r="AB399" s="4">
        <v>2025</v>
      </c>
      <c r="AC399" s="2" t="str">
        <f>IF(sum!A392="MA",sum!B392,"*")</f>
        <v>R_ES-SH-MOB_HET1</v>
      </c>
      <c r="AD399" s="2"/>
      <c r="AE399" s="2">
        <f>IF(sum!A392="MA",sum!E392,"*")</f>
        <v>0</v>
      </c>
      <c r="AH399" s="4" t="s">
        <v>186</v>
      </c>
      <c r="AI399" s="4" t="s">
        <v>187</v>
      </c>
      <c r="AJ399" s="4">
        <v>2025</v>
      </c>
      <c r="AK399" s="2" t="str">
        <f>IF(sum!A392="ON",sum!B392,"*")</f>
        <v>*</v>
      </c>
      <c r="AL399" s="2"/>
      <c r="AM399" s="2" t="str">
        <f>IF(sum!A392="ON",sum!E392,"*")</f>
        <v>*</v>
      </c>
      <c r="AP399" s="4" t="s">
        <v>186</v>
      </c>
      <c r="AQ399" s="4" t="s">
        <v>187</v>
      </c>
      <c r="AR399" s="4">
        <v>2025</v>
      </c>
      <c r="AS399" s="2" t="str">
        <f>IF(sum!A392="QU",sum!B392,"*")</f>
        <v>*</v>
      </c>
      <c r="AT399" s="2"/>
      <c r="AU399" s="2" t="str">
        <f>IF(sum!A392="QU",sum!E392,"*")</f>
        <v>*</v>
      </c>
      <c r="AX399" s="4" t="s">
        <v>186</v>
      </c>
      <c r="AY399" s="4" t="s">
        <v>187</v>
      </c>
      <c r="AZ399" s="4">
        <v>2025</v>
      </c>
      <c r="BA399" s="2" t="str">
        <f>IF(sum!A392="SA",sum!B392,"*")</f>
        <v>*</v>
      </c>
      <c r="BB399" s="2"/>
      <c r="BC399" s="2" t="str">
        <f>IF(sum!A392="SA",sum!E392,"*")</f>
        <v>*</v>
      </c>
    </row>
    <row r="400" spans="2:55">
      <c r="B400" s="2" t="s">
        <v>186</v>
      </c>
      <c r="C400" s="2" t="s">
        <v>187</v>
      </c>
      <c r="D400" s="2">
        <v>2025</v>
      </c>
      <c r="J400" s="2" t="s">
        <v>186</v>
      </c>
      <c r="K400" s="2" t="s">
        <v>187</v>
      </c>
      <c r="L400" s="2">
        <v>2025</v>
      </c>
      <c r="M400" s="2" t="str">
        <f>IF(sum!A393="AT",sum!B393,"*")</f>
        <v>*</v>
      </c>
      <c r="N400" s="2"/>
      <c r="O400" s="2" t="str">
        <f>IF(sum!A393="AT",sum!E393,"*")</f>
        <v>*</v>
      </c>
      <c r="R400" s="2" t="s">
        <v>186</v>
      </c>
      <c r="S400" s="2" t="s">
        <v>187</v>
      </c>
      <c r="T400" s="2">
        <v>2025</v>
      </c>
      <c r="U400" s="2" t="str">
        <f>IF(sum!A393="BC",sum!B393,"*")</f>
        <v>*</v>
      </c>
      <c r="V400" s="2"/>
      <c r="W400" s="2" t="str">
        <f>IF(sum!A393="BC",sum!E393,"*")</f>
        <v>*</v>
      </c>
      <c r="Z400" s="2" t="s">
        <v>186</v>
      </c>
      <c r="AA400" s="2" t="s">
        <v>187</v>
      </c>
      <c r="AB400" s="2">
        <v>2025</v>
      </c>
      <c r="AC400" s="2" t="str">
        <f>IF(sum!A393="MA",sum!B393,"*")</f>
        <v>R_ES-SH-SA_ELC1</v>
      </c>
      <c r="AD400" s="2"/>
      <c r="AE400" s="2">
        <f>IF(sum!A393="MA",sum!E393,"*")</f>
        <v>0</v>
      </c>
      <c r="AH400" s="2" t="s">
        <v>186</v>
      </c>
      <c r="AI400" s="2" t="s">
        <v>187</v>
      </c>
      <c r="AJ400" s="2">
        <v>2025</v>
      </c>
      <c r="AK400" s="2" t="str">
        <f>IF(sum!A393="ON",sum!B393,"*")</f>
        <v>*</v>
      </c>
      <c r="AL400" s="2"/>
      <c r="AM400" s="2" t="str">
        <f>IF(sum!A393="ON",sum!E393,"*")</f>
        <v>*</v>
      </c>
      <c r="AP400" s="2" t="s">
        <v>186</v>
      </c>
      <c r="AQ400" s="2" t="s">
        <v>187</v>
      </c>
      <c r="AR400" s="2">
        <v>2025</v>
      </c>
      <c r="AS400" s="2" t="str">
        <f>IF(sum!A393="QU",sum!B393,"*")</f>
        <v>*</v>
      </c>
      <c r="AT400" s="2"/>
      <c r="AU400" s="2" t="str">
        <f>IF(sum!A393="QU",sum!E393,"*")</f>
        <v>*</v>
      </c>
      <c r="AX400" s="2" t="s">
        <v>186</v>
      </c>
      <c r="AY400" s="2" t="s">
        <v>187</v>
      </c>
      <c r="AZ400" s="2">
        <v>2025</v>
      </c>
      <c r="BA400" s="2" t="str">
        <f>IF(sum!A393="SA",sum!B393,"*")</f>
        <v>*</v>
      </c>
      <c r="BB400" s="2"/>
      <c r="BC400" s="2" t="str">
        <f>IF(sum!A393="SA",sum!E393,"*")</f>
        <v>*</v>
      </c>
    </row>
    <row r="401" spans="2:55">
      <c r="B401" s="2" t="s">
        <v>186</v>
      </c>
      <c r="C401" s="2" t="s">
        <v>187</v>
      </c>
      <c r="D401" s="2">
        <v>2025</v>
      </c>
      <c r="J401" s="2" t="s">
        <v>186</v>
      </c>
      <c r="K401" s="2" t="s">
        <v>187</v>
      </c>
      <c r="L401" s="2">
        <v>2025</v>
      </c>
      <c r="M401" s="2" t="str">
        <f>IF(sum!A394="AT",sum!B394,"*")</f>
        <v>*</v>
      </c>
      <c r="N401" s="2"/>
      <c r="O401" s="2" t="str">
        <f>IF(sum!A394="AT",sum!E394,"*")</f>
        <v>*</v>
      </c>
      <c r="R401" s="2" t="s">
        <v>186</v>
      </c>
      <c r="S401" s="2" t="s">
        <v>187</v>
      </c>
      <c r="T401" s="2">
        <v>2025</v>
      </c>
      <c r="U401" s="2" t="str">
        <f>IF(sum!A394="BC",sum!B394,"*")</f>
        <v>*</v>
      </c>
      <c r="V401" s="2"/>
      <c r="W401" s="2" t="str">
        <f>IF(sum!A394="BC",sum!E394,"*")</f>
        <v>*</v>
      </c>
      <c r="Z401" s="2" t="s">
        <v>186</v>
      </c>
      <c r="AA401" s="2" t="s">
        <v>187</v>
      </c>
      <c r="AB401" s="2">
        <v>2025</v>
      </c>
      <c r="AC401" s="2" t="str">
        <f>IF(sum!A394="MA",sum!B394,"*")</f>
        <v>R_ES-SH-SA_HET1</v>
      </c>
      <c r="AD401" s="2"/>
      <c r="AE401" s="2">
        <f>IF(sum!A394="MA",sum!E394,"*")</f>
        <v>0.000453333333333336</v>
      </c>
      <c r="AH401" s="2" t="s">
        <v>186</v>
      </c>
      <c r="AI401" s="2" t="s">
        <v>187</v>
      </c>
      <c r="AJ401" s="2">
        <v>2025</v>
      </c>
      <c r="AK401" s="2" t="str">
        <f>IF(sum!A394="ON",sum!B394,"*")</f>
        <v>*</v>
      </c>
      <c r="AL401" s="2"/>
      <c r="AM401" s="2" t="str">
        <f>IF(sum!A394="ON",sum!E394,"*")</f>
        <v>*</v>
      </c>
      <c r="AP401" s="4" t="s">
        <v>186</v>
      </c>
      <c r="AQ401" s="4" t="s">
        <v>187</v>
      </c>
      <c r="AR401" s="4">
        <v>2025</v>
      </c>
      <c r="AS401" s="2" t="str">
        <f>IF(sum!A394="QU",sum!B394,"*")</f>
        <v>*</v>
      </c>
      <c r="AT401" s="2"/>
      <c r="AU401" s="2" t="str">
        <f>IF(sum!A394="QU",sum!E394,"*")</f>
        <v>*</v>
      </c>
      <c r="AX401" s="2" t="s">
        <v>186</v>
      </c>
      <c r="AY401" s="2" t="s">
        <v>187</v>
      </c>
      <c r="AZ401" s="2">
        <v>2025</v>
      </c>
      <c r="BA401" s="2" t="str">
        <f>IF(sum!A394="SA",sum!B394,"*")</f>
        <v>*</v>
      </c>
      <c r="BB401" s="2"/>
      <c r="BC401" s="2" t="str">
        <f>IF(sum!A394="SA",sum!E394,"*")</f>
        <v>*</v>
      </c>
    </row>
    <row r="402" spans="2:55">
      <c r="B402" s="4" t="s">
        <v>186</v>
      </c>
      <c r="C402" s="4" t="s">
        <v>187</v>
      </c>
      <c r="D402" s="4">
        <v>2025</v>
      </c>
      <c r="J402" s="4" t="s">
        <v>186</v>
      </c>
      <c r="K402" s="4" t="s">
        <v>187</v>
      </c>
      <c r="L402" s="4">
        <v>2025</v>
      </c>
      <c r="M402" s="2" t="str">
        <f>IF(sum!A395="AT",sum!B395,"*")</f>
        <v>*</v>
      </c>
      <c r="N402" s="2"/>
      <c r="O402" s="2" t="str">
        <f>IF(sum!A395="AT",sum!E395,"*")</f>
        <v>*</v>
      </c>
      <c r="R402" s="4" t="s">
        <v>186</v>
      </c>
      <c r="S402" s="4" t="s">
        <v>187</v>
      </c>
      <c r="T402" s="4">
        <v>2025</v>
      </c>
      <c r="U402" s="2" t="str">
        <f>IF(sum!A395="BC",sum!B395,"*")</f>
        <v>*</v>
      </c>
      <c r="V402" s="2"/>
      <c r="W402" s="2" t="str">
        <f>IF(sum!A395="BC",sum!E395,"*")</f>
        <v>*</v>
      </c>
      <c r="Z402" s="4" t="s">
        <v>186</v>
      </c>
      <c r="AA402" s="4" t="s">
        <v>187</v>
      </c>
      <c r="AB402" s="4">
        <v>2025</v>
      </c>
      <c r="AC402" s="2" t="str">
        <f>IF(sum!A395="MA",sum!B395,"*")</f>
        <v>R_ES-SH-SD_ELC1</v>
      </c>
      <c r="AD402" s="2"/>
      <c r="AE402" s="2">
        <f>IF(sum!A395="MA",sum!E395,"*")</f>
        <v>0</v>
      </c>
      <c r="AH402" s="4" t="s">
        <v>186</v>
      </c>
      <c r="AI402" s="4" t="s">
        <v>187</v>
      </c>
      <c r="AJ402" s="4">
        <v>2025</v>
      </c>
      <c r="AK402" s="2" t="str">
        <f>IF(sum!A395="ON",sum!B395,"*")</f>
        <v>*</v>
      </c>
      <c r="AL402" s="2"/>
      <c r="AM402" s="2" t="str">
        <f>IF(sum!A395="ON",sum!E395,"*")</f>
        <v>*</v>
      </c>
      <c r="AP402" s="2" t="s">
        <v>186</v>
      </c>
      <c r="AQ402" s="2" t="s">
        <v>187</v>
      </c>
      <c r="AR402" s="2">
        <v>2025</v>
      </c>
      <c r="AS402" s="2" t="str">
        <f>IF(sum!A395="QU",sum!B395,"*")</f>
        <v>*</v>
      </c>
      <c r="AT402" s="2"/>
      <c r="AU402" s="2" t="str">
        <f>IF(sum!A395="QU",sum!E395,"*")</f>
        <v>*</v>
      </c>
      <c r="AX402" s="4" t="s">
        <v>186</v>
      </c>
      <c r="AY402" s="4" t="s">
        <v>187</v>
      </c>
      <c r="AZ402" s="4">
        <v>2025</v>
      </c>
      <c r="BA402" s="2" t="str">
        <f>IF(sum!A395="SA",sum!B395,"*")</f>
        <v>*</v>
      </c>
      <c r="BB402" s="2"/>
      <c r="BC402" s="2" t="str">
        <f>IF(sum!A395="SA",sum!E395,"*")</f>
        <v>*</v>
      </c>
    </row>
    <row r="403" spans="2:55">
      <c r="B403" s="2" t="s">
        <v>186</v>
      </c>
      <c r="C403" s="2" t="s">
        <v>187</v>
      </c>
      <c r="D403" s="2">
        <v>2025</v>
      </c>
      <c r="J403" s="2" t="s">
        <v>186</v>
      </c>
      <c r="K403" s="2" t="s">
        <v>187</v>
      </c>
      <c r="L403" s="2">
        <v>2025</v>
      </c>
      <c r="M403" s="2" t="str">
        <f>IF(sum!A396="AT",sum!B396,"*")</f>
        <v>*</v>
      </c>
      <c r="N403" s="2"/>
      <c r="O403" s="2" t="str">
        <f>IF(sum!A396="AT",sum!E396,"*")</f>
        <v>*</v>
      </c>
      <c r="R403" s="2" t="s">
        <v>186</v>
      </c>
      <c r="S403" s="2" t="s">
        <v>187</v>
      </c>
      <c r="T403" s="2">
        <v>2025</v>
      </c>
      <c r="U403" s="2" t="str">
        <f>IF(sum!A396="BC",sum!B396,"*")</f>
        <v>*</v>
      </c>
      <c r="V403" s="2"/>
      <c r="W403" s="2" t="str">
        <f>IF(sum!A396="BC",sum!E396,"*")</f>
        <v>*</v>
      </c>
      <c r="Z403" s="2" t="s">
        <v>186</v>
      </c>
      <c r="AA403" s="2" t="s">
        <v>187</v>
      </c>
      <c r="AB403" s="2">
        <v>2025</v>
      </c>
      <c r="AC403" s="2" t="str">
        <f>IF(sum!A396="MA",sum!B396,"*")</f>
        <v>R_ES-SH-SD_GAS_HE1</v>
      </c>
      <c r="AD403" s="2"/>
      <c r="AE403" s="2">
        <f>IF(sum!A396="MA",sum!E396,"*")</f>
        <v>0</v>
      </c>
      <c r="AH403" s="2" t="s">
        <v>186</v>
      </c>
      <c r="AI403" s="2" t="s">
        <v>187</v>
      </c>
      <c r="AJ403" s="2">
        <v>2025</v>
      </c>
      <c r="AK403" s="2" t="str">
        <f>IF(sum!A396="ON",sum!B396,"*")</f>
        <v>*</v>
      </c>
      <c r="AL403" s="2"/>
      <c r="AM403" s="2" t="str">
        <f>IF(sum!A396="ON",sum!E396,"*")</f>
        <v>*</v>
      </c>
      <c r="AP403" s="4" t="s">
        <v>186</v>
      </c>
      <c r="AQ403" s="4" t="s">
        <v>187</v>
      </c>
      <c r="AR403" s="4">
        <v>2025</v>
      </c>
      <c r="AS403" s="2" t="str">
        <f>IF(sum!A396="QU",sum!B396,"*")</f>
        <v>*</v>
      </c>
      <c r="AT403" s="2"/>
      <c r="AU403" s="2" t="str">
        <f>IF(sum!A396="QU",sum!E396,"*")</f>
        <v>*</v>
      </c>
      <c r="AX403" s="2" t="s">
        <v>186</v>
      </c>
      <c r="AY403" s="2" t="s">
        <v>187</v>
      </c>
      <c r="AZ403" s="2">
        <v>2025</v>
      </c>
      <c r="BA403" s="2" t="str">
        <f>IF(sum!A396="SA",sum!B396,"*")</f>
        <v>*</v>
      </c>
      <c r="BB403" s="2"/>
      <c r="BC403" s="2" t="str">
        <f>IF(sum!A396="SA",sum!E396,"*")</f>
        <v>*</v>
      </c>
    </row>
    <row r="404" spans="2:55">
      <c r="B404" s="2" t="s">
        <v>186</v>
      </c>
      <c r="C404" s="2" t="s">
        <v>187</v>
      </c>
      <c r="D404" s="2">
        <v>2025</v>
      </c>
      <c r="J404" s="2" t="s">
        <v>186</v>
      </c>
      <c r="K404" s="2" t="s">
        <v>187</v>
      </c>
      <c r="L404" s="2">
        <v>2025</v>
      </c>
      <c r="M404" s="2" t="str">
        <f>IF(sum!A397="AT",sum!B397,"*")</f>
        <v>*</v>
      </c>
      <c r="N404" s="2"/>
      <c r="O404" s="2" t="str">
        <f>IF(sum!A397="AT",sum!E397,"*")</f>
        <v>*</v>
      </c>
      <c r="R404" s="2" t="s">
        <v>186</v>
      </c>
      <c r="S404" s="2" t="s">
        <v>187</v>
      </c>
      <c r="T404" s="2">
        <v>2025</v>
      </c>
      <c r="U404" s="2" t="str">
        <f>IF(sum!A397="BC",sum!B397,"*")</f>
        <v>*</v>
      </c>
      <c r="V404" s="2"/>
      <c r="W404" s="2" t="str">
        <f>IF(sum!A397="BC",sum!E397,"*")</f>
        <v>*</v>
      </c>
      <c r="Z404" s="2" t="s">
        <v>186</v>
      </c>
      <c r="AA404" s="2" t="s">
        <v>187</v>
      </c>
      <c r="AB404" s="2">
        <v>2025</v>
      </c>
      <c r="AC404" s="2" t="str">
        <f>IF(sum!A397="MA",sum!B397,"*")</f>
        <v>R_ES-SH-SD_HET1</v>
      </c>
      <c r="AD404" s="2"/>
      <c r="AE404" s="2">
        <f>IF(sum!A397="MA",sum!E397,"*")</f>
        <v>0</v>
      </c>
      <c r="AH404" s="2" t="s">
        <v>186</v>
      </c>
      <c r="AI404" s="2" t="s">
        <v>187</v>
      </c>
      <c r="AJ404" s="2">
        <v>2025</v>
      </c>
      <c r="AK404" s="2" t="str">
        <f>IF(sum!A397="ON",sum!B397,"*")</f>
        <v>*</v>
      </c>
      <c r="AL404" s="2"/>
      <c r="AM404" s="2" t="str">
        <f>IF(sum!A397="ON",sum!E397,"*")</f>
        <v>*</v>
      </c>
      <c r="AP404" s="2" t="s">
        <v>186</v>
      </c>
      <c r="AQ404" s="2" t="s">
        <v>187</v>
      </c>
      <c r="AR404" s="2">
        <v>2025</v>
      </c>
      <c r="AS404" s="2" t="str">
        <f>IF(sum!A397="QU",sum!B397,"*")</f>
        <v>*</v>
      </c>
      <c r="AT404" s="2"/>
      <c r="AU404" s="2" t="str">
        <f>IF(sum!A397="QU",sum!E397,"*")</f>
        <v>*</v>
      </c>
      <c r="AX404" s="2" t="s">
        <v>186</v>
      </c>
      <c r="AY404" s="2" t="s">
        <v>187</v>
      </c>
      <c r="AZ404" s="2">
        <v>2025</v>
      </c>
      <c r="BA404" s="2" t="str">
        <f>IF(sum!A397="SA",sum!B397,"*")</f>
        <v>*</v>
      </c>
      <c r="BB404" s="2"/>
      <c r="BC404" s="2" t="str">
        <f>IF(sum!A397="SA",sum!E397,"*")</f>
        <v>*</v>
      </c>
    </row>
    <row r="405" spans="2:55">
      <c r="B405" s="4" t="s">
        <v>186</v>
      </c>
      <c r="C405" s="4" t="s">
        <v>187</v>
      </c>
      <c r="D405" s="4">
        <v>2025</v>
      </c>
      <c r="J405" s="4" t="s">
        <v>186</v>
      </c>
      <c r="K405" s="4" t="s">
        <v>187</v>
      </c>
      <c r="L405" s="4">
        <v>2025</v>
      </c>
      <c r="M405" s="2" t="str">
        <f>IF(sum!A398="AT",sum!B398,"*")</f>
        <v>*</v>
      </c>
      <c r="N405" s="2"/>
      <c r="O405" s="2" t="str">
        <f>IF(sum!A398="AT",sum!E398,"*")</f>
        <v>*</v>
      </c>
      <c r="R405" s="4" t="s">
        <v>186</v>
      </c>
      <c r="S405" s="4" t="s">
        <v>187</v>
      </c>
      <c r="T405" s="4">
        <v>2025</v>
      </c>
      <c r="U405" s="2" t="str">
        <f>IF(sum!A398="BC",sum!B398,"*")</f>
        <v>*</v>
      </c>
      <c r="V405" s="2"/>
      <c r="W405" s="2" t="str">
        <f>IF(sum!A398="BC",sum!E398,"*")</f>
        <v>*</v>
      </c>
      <c r="Z405" s="4" t="s">
        <v>186</v>
      </c>
      <c r="AA405" s="4" t="s">
        <v>187</v>
      </c>
      <c r="AB405" s="4">
        <v>2025</v>
      </c>
      <c r="AC405" s="2" t="str">
        <f>IF(sum!A398="MA",sum!B398,"*")</f>
        <v>R_ES-WH-AP_COAPRO1</v>
      </c>
      <c r="AD405" s="2"/>
      <c r="AE405" s="2">
        <f>IF(sum!A398="MA",sum!E398,"*")</f>
        <v>0</v>
      </c>
      <c r="AH405" s="4" t="s">
        <v>186</v>
      </c>
      <c r="AI405" s="4" t="s">
        <v>187</v>
      </c>
      <c r="AJ405" s="4">
        <v>2025</v>
      </c>
      <c r="AK405" s="2" t="str">
        <f>IF(sum!A398="ON",sum!B398,"*")</f>
        <v>*</v>
      </c>
      <c r="AL405" s="2"/>
      <c r="AM405" s="2" t="str">
        <f>IF(sum!A398="ON",sum!E398,"*")</f>
        <v>*</v>
      </c>
      <c r="AP405" s="4" t="s">
        <v>186</v>
      </c>
      <c r="AQ405" s="4" t="s">
        <v>187</v>
      </c>
      <c r="AR405" s="4">
        <v>2025</v>
      </c>
      <c r="AS405" s="2" t="str">
        <f>IF(sum!A398="QU",sum!B398,"*")</f>
        <v>*</v>
      </c>
      <c r="AT405" s="2"/>
      <c r="AU405" s="2" t="str">
        <f>IF(sum!A398="QU",sum!E398,"*")</f>
        <v>*</v>
      </c>
      <c r="AX405" s="4" t="s">
        <v>186</v>
      </c>
      <c r="AY405" s="4" t="s">
        <v>187</v>
      </c>
      <c r="AZ405" s="4">
        <v>2025</v>
      </c>
      <c r="BA405" s="2" t="str">
        <f>IF(sum!A398="SA",sum!B398,"*")</f>
        <v>*</v>
      </c>
      <c r="BB405" s="2"/>
      <c r="BC405" s="2" t="str">
        <f>IF(sum!A398="SA",sum!E398,"*")</f>
        <v>*</v>
      </c>
    </row>
    <row r="406" spans="2:55">
      <c r="B406" s="2" t="s">
        <v>186</v>
      </c>
      <c r="C406" s="2" t="s">
        <v>187</v>
      </c>
      <c r="D406" s="2">
        <v>2025</v>
      </c>
      <c r="J406" s="2" t="s">
        <v>186</v>
      </c>
      <c r="K406" s="2" t="s">
        <v>187</v>
      </c>
      <c r="L406" s="2">
        <v>2025</v>
      </c>
      <c r="M406" s="2" t="str">
        <f>IF(sum!A399="AT",sum!B399,"*")</f>
        <v>*</v>
      </c>
      <c r="N406" s="2"/>
      <c r="O406" s="2" t="str">
        <f>IF(sum!A399="AT",sum!E399,"*")</f>
        <v>*</v>
      </c>
      <c r="R406" s="2" t="s">
        <v>186</v>
      </c>
      <c r="S406" s="2" t="s">
        <v>187</v>
      </c>
      <c r="T406" s="2">
        <v>2025</v>
      </c>
      <c r="U406" s="2" t="str">
        <f>IF(sum!A399="BC",sum!B399,"*")</f>
        <v>*</v>
      </c>
      <c r="V406" s="2"/>
      <c r="W406" s="2" t="str">
        <f>IF(sum!A399="BC",sum!E399,"*")</f>
        <v>*</v>
      </c>
      <c r="Z406" s="2" t="s">
        <v>186</v>
      </c>
      <c r="AA406" s="2" t="s">
        <v>187</v>
      </c>
      <c r="AB406" s="2">
        <v>2025</v>
      </c>
      <c r="AC406" s="2" t="str">
        <f>IF(sum!A399="MA",sum!B399,"*")</f>
        <v>R_ES-WH-AP_GAS1</v>
      </c>
      <c r="AD406" s="2"/>
      <c r="AE406" s="2">
        <f>IF(sum!A399="MA",sum!E399,"*")</f>
        <v>0</v>
      </c>
      <c r="AH406" s="2" t="s">
        <v>186</v>
      </c>
      <c r="AI406" s="2" t="s">
        <v>187</v>
      </c>
      <c r="AJ406" s="2">
        <v>2025</v>
      </c>
      <c r="AK406" s="2" t="str">
        <f>IF(sum!A399="ON",sum!B399,"*")</f>
        <v>*</v>
      </c>
      <c r="AL406" s="2"/>
      <c r="AM406" s="2" t="str">
        <f>IF(sum!A399="ON",sum!E399,"*")</f>
        <v>*</v>
      </c>
      <c r="AP406" s="2" t="s">
        <v>186</v>
      </c>
      <c r="AQ406" s="2" t="s">
        <v>187</v>
      </c>
      <c r="AR406" s="2">
        <v>2025</v>
      </c>
      <c r="AS406" s="2" t="str">
        <f>IF(sum!A399="QU",sum!B399,"*")</f>
        <v>*</v>
      </c>
      <c r="AT406" s="2"/>
      <c r="AU406" s="2" t="str">
        <f>IF(sum!A399="QU",sum!E399,"*")</f>
        <v>*</v>
      </c>
      <c r="AX406" s="2" t="s">
        <v>186</v>
      </c>
      <c r="AY406" s="2" t="s">
        <v>187</v>
      </c>
      <c r="AZ406" s="2">
        <v>2025</v>
      </c>
      <c r="BA406" s="2" t="str">
        <f>IF(sum!A399="SA",sum!B399,"*")</f>
        <v>*</v>
      </c>
      <c r="BB406" s="2"/>
      <c r="BC406" s="2" t="str">
        <f>IF(sum!A399="SA",sum!E399,"*")</f>
        <v>*</v>
      </c>
    </row>
    <row r="407" spans="2:55">
      <c r="B407" s="2" t="s">
        <v>186</v>
      </c>
      <c r="C407" s="2" t="s">
        <v>187</v>
      </c>
      <c r="D407" s="2">
        <v>2025</v>
      </c>
      <c r="J407" s="2" t="s">
        <v>186</v>
      </c>
      <c r="K407" s="2" t="s">
        <v>187</v>
      </c>
      <c r="L407" s="2">
        <v>2025</v>
      </c>
      <c r="M407" s="2" t="str">
        <f>IF(sum!A400="AT",sum!B400,"*")</f>
        <v>*</v>
      </c>
      <c r="N407" s="2"/>
      <c r="O407" s="2" t="str">
        <f>IF(sum!A400="AT",sum!E400,"*")</f>
        <v>*</v>
      </c>
      <c r="R407" s="2" t="s">
        <v>186</v>
      </c>
      <c r="S407" s="2" t="s">
        <v>187</v>
      </c>
      <c r="T407" s="2">
        <v>2025</v>
      </c>
      <c r="U407" s="2" t="str">
        <f>IF(sum!A400="BC",sum!B400,"*")</f>
        <v>*</v>
      </c>
      <c r="V407" s="2"/>
      <c r="W407" s="2" t="str">
        <f>IF(sum!A400="BC",sum!E400,"*")</f>
        <v>*</v>
      </c>
      <c r="Z407" s="2" t="s">
        <v>186</v>
      </c>
      <c r="AA407" s="2" t="s">
        <v>187</v>
      </c>
      <c r="AB407" s="2">
        <v>2025</v>
      </c>
      <c r="AC407" s="2" t="str">
        <f>IF(sum!A400="MA",sum!B400,"*")</f>
        <v>R_ES-WH-AP_STEAM1</v>
      </c>
      <c r="AD407" s="2"/>
      <c r="AE407" s="2">
        <f>IF(sum!A400="MA",sum!E400,"*")</f>
        <v>0</v>
      </c>
      <c r="AH407" s="2" t="s">
        <v>186</v>
      </c>
      <c r="AI407" s="2" t="s">
        <v>187</v>
      </c>
      <c r="AJ407" s="2">
        <v>2025</v>
      </c>
      <c r="AK407" s="2" t="str">
        <f>IF(sum!A400="ON",sum!B400,"*")</f>
        <v>*</v>
      </c>
      <c r="AL407" s="2"/>
      <c r="AM407" s="2" t="str">
        <f>IF(sum!A400="ON",sum!E400,"*")</f>
        <v>*</v>
      </c>
      <c r="AP407" s="4" t="s">
        <v>186</v>
      </c>
      <c r="AQ407" s="4" t="s">
        <v>187</v>
      </c>
      <c r="AR407" s="4">
        <v>2025</v>
      </c>
      <c r="AS407" s="2" t="str">
        <f>IF(sum!A400="QU",sum!B400,"*")</f>
        <v>*</v>
      </c>
      <c r="AT407" s="2"/>
      <c r="AU407" s="2" t="str">
        <f>IF(sum!A400="QU",sum!E400,"*")</f>
        <v>*</v>
      </c>
      <c r="AX407" s="2" t="s">
        <v>186</v>
      </c>
      <c r="AY407" s="2" t="s">
        <v>187</v>
      </c>
      <c r="AZ407" s="2">
        <v>2025</v>
      </c>
      <c r="BA407" s="2" t="str">
        <f>IF(sum!A400="SA",sum!B400,"*")</f>
        <v>*</v>
      </c>
      <c r="BB407" s="2"/>
      <c r="BC407" s="2" t="str">
        <f>IF(sum!A400="SA",sum!E400,"*")</f>
        <v>*</v>
      </c>
    </row>
    <row r="408" spans="2:55">
      <c r="B408" s="4" t="s">
        <v>186</v>
      </c>
      <c r="C408" s="4" t="s">
        <v>187</v>
      </c>
      <c r="D408" s="4">
        <v>2025</v>
      </c>
      <c r="J408" s="4" t="s">
        <v>186</v>
      </c>
      <c r="K408" s="4" t="s">
        <v>187</v>
      </c>
      <c r="L408" s="4">
        <v>2025</v>
      </c>
      <c r="M408" s="2" t="str">
        <f>IF(sum!A401="AT",sum!B401,"*")</f>
        <v>*</v>
      </c>
      <c r="N408" s="2"/>
      <c r="O408" s="2" t="str">
        <f>IF(sum!A401="AT",sum!E401,"*")</f>
        <v>*</v>
      </c>
      <c r="R408" s="4" t="s">
        <v>186</v>
      </c>
      <c r="S408" s="4" t="s">
        <v>187</v>
      </c>
      <c r="T408" s="4">
        <v>2025</v>
      </c>
      <c r="U408" s="2" t="str">
        <f>IF(sum!A401="BC",sum!B401,"*")</f>
        <v>*</v>
      </c>
      <c r="V408" s="2"/>
      <c r="W408" s="2" t="str">
        <f>IF(sum!A401="BC",sum!E401,"*")</f>
        <v>*</v>
      </c>
      <c r="Z408" s="4" t="s">
        <v>186</v>
      </c>
      <c r="AA408" s="4" t="s">
        <v>187</v>
      </c>
      <c r="AB408" s="4">
        <v>2025</v>
      </c>
      <c r="AC408" s="2" t="str">
        <f>IF(sum!A401="MA",sum!B401,"*")</f>
        <v>R_ES-WH-MOB_COAPRO1</v>
      </c>
      <c r="AD408" s="2"/>
      <c r="AE408" s="2">
        <f>IF(sum!A401="MA",sum!E401,"*")</f>
        <v>0</v>
      </c>
      <c r="AH408" s="4" t="s">
        <v>186</v>
      </c>
      <c r="AI408" s="4" t="s">
        <v>187</v>
      </c>
      <c r="AJ408" s="4">
        <v>2025</v>
      </c>
      <c r="AK408" s="2" t="str">
        <f>IF(sum!A401="ON",sum!B401,"*")</f>
        <v>*</v>
      </c>
      <c r="AL408" s="2"/>
      <c r="AM408" s="2" t="str">
        <f>IF(sum!A401="ON",sum!E401,"*")</f>
        <v>*</v>
      </c>
      <c r="AP408" s="2" t="s">
        <v>186</v>
      </c>
      <c r="AQ408" s="2" t="s">
        <v>187</v>
      </c>
      <c r="AR408" s="2">
        <v>2025</v>
      </c>
      <c r="AS408" s="2" t="str">
        <f>IF(sum!A401="QU",sum!B401,"*")</f>
        <v>*</v>
      </c>
      <c r="AT408" s="2"/>
      <c r="AU408" s="2" t="str">
        <f>IF(sum!A401="QU",sum!E401,"*")</f>
        <v>*</v>
      </c>
      <c r="AX408" s="4" t="s">
        <v>186</v>
      </c>
      <c r="AY408" s="4" t="s">
        <v>187</v>
      </c>
      <c r="AZ408" s="4">
        <v>2025</v>
      </c>
      <c r="BA408" s="2" t="str">
        <f>IF(sum!A401="SA",sum!B401,"*")</f>
        <v>*</v>
      </c>
      <c r="BB408" s="2"/>
      <c r="BC408" s="2" t="str">
        <f>IF(sum!A401="SA",sum!E401,"*")</f>
        <v>*</v>
      </c>
    </row>
    <row r="409" spans="2:55">
      <c r="B409" s="2" t="s">
        <v>186</v>
      </c>
      <c r="C409" s="2" t="s">
        <v>187</v>
      </c>
      <c r="D409" s="2">
        <v>2025</v>
      </c>
      <c r="J409" s="2" t="s">
        <v>186</v>
      </c>
      <c r="K409" s="2" t="s">
        <v>187</v>
      </c>
      <c r="L409" s="2">
        <v>2025</v>
      </c>
      <c r="M409" s="2" t="str">
        <f>IF(sum!A402="AT",sum!B402,"*")</f>
        <v>*</v>
      </c>
      <c r="N409" s="2"/>
      <c r="O409" s="2" t="str">
        <f>IF(sum!A402="AT",sum!E402,"*")</f>
        <v>*</v>
      </c>
      <c r="R409" s="2" t="s">
        <v>186</v>
      </c>
      <c r="S409" s="2" t="s">
        <v>187</v>
      </c>
      <c r="T409" s="2">
        <v>2025</v>
      </c>
      <c r="U409" s="2" t="str">
        <f>IF(sum!A402="BC",sum!B402,"*")</f>
        <v>*</v>
      </c>
      <c r="V409" s="2"/>
      <c r="W409" s="2" t="str">
        <f>IF(sum!A402="BC",sum!E402,"*")</f>
        <v>*</v>
      </c>
      <c r="Z409" s="2" t="s">
        <v>186</v>
      </c>
      <c r="AA409" s="2" t="s">
        <v>187</v>
      </c>
      <c r="AB409" s="2">
        <v>2025</v>
      </c>
      <c r="AC409" s="2" t="str">
        <f>IF(sum!A402="MA",sum!B402,"*")</f>
        <v>R_ES-WH-MOB_GAS1</v>
      </c>
      <c r="AD409" s="2"/>
      <c r="AE409" s="2">
        <f>IF(sum!A402="MA",sum!E402,"*")</f>
        <v>0</v>
      </c>
      <c r="AH409" s="2" t="s">
        <v>186</v>
      </c>
      <c r="AI409" s="2" t="s">
        <v>187</v>
      </c>
      <c r="AJ409" s="2">
        <v>2025</v>
      </c>
      <c r="AK409" s="2" t="str">
        <f>IF(sum!A402="ON",sum!B402,"*")</f>
        <v>*</v>
      </c>
      <c r="AL409" s="2"/>
      <c r="AM409" s="2" t="str">
        <f>IF(sum!A402="ON",sum!E402,"*")</f>
        <v>*</v>
      </c>
      <c r="AP409" s="4" t="s">
        <v>186</v>
      </c>
      <c r="AQ409" s="4" t="s">
        <v>187</v>
      </c>
      <c r="AR409" s="4">
        <v>2025</v>
      </c>
      <c r="AS409" s="2" t="str">
        <f>IF(sum!A402="QU",sum!B402,"*")</f>
        <v>*</v>
      </c>
      <c r="AT409" s="2"/>
      <c r="AU409" s="2" t="str">
        <f>IF(sum!A402="QU",sum!E402,"*")</f>
        <v>*</v>
      </c>
      <c r="AX409" s="2" t="s">
        <v>186</v>
      </c>
      <c r="AY409" s="2" t="s">
        <v>187</v>
      </c>
      <c r="AZ409" s="2">
        <v>2025</v>
      </c>
      <c r="BA409" s="2" t="str">
        <f>IF(sum!A402="SA",sum!B402,"*")</f>
        <v>*</v>
      </c>
      <c r="BB409" s="2"/>
      <c r="BC409" s="2" t="str">
        <f>IF(sum!A402="SA",sum!E402,"*")</f>
        <v>*</v>
      </c>
    </row>
    <row r="410" spans="2:55">
      <c r="B410" s="2" t="s">
        <v>186</v>
      </c>
      <c r="C410" s="2" t="s">
        <v>187</v>
      </c>
      <c r="D410" s="2">
        <v>2025</v>
      </c>
      <c r="J410" s="2" t="s">
        <v>186</v>
      </c>
      <c r="K410" s="2" t="s">
        <v>187</v>
      </c>
      <c r="L410" s="2">
        <v>2025</v>
      </c>
      <c r="M410" s="2" t="str">
        <f>IF(sum!A403="AT",sum!B403,"*")</f>
        <v>*</v>
      </c>
      <c r="N410" s="2"/>
      <c r="O410" s="2" t="str">
        <f>IF(sum!A403="AT",sum!E403,"*")</f>
        <v>*</v>
      </c>
      <c r="R410" s="2" t="s">
        <v>186</v>
      </c>
      <c r="S410" s="2" t="s">
        <v>187</v>
      </c>
      <c r="T410" s="2">
        <v>2025</v>
      </c>
      <c r="U410" s="2" t="str">
        <f>IF(sum!A403="BC",sum!B403,"*")</f>
        <v>*</v>
      </c>
      <c r="V410" s="2"/>
      <c r="W410" s="2" t="str">
        <f>IF(sum!A403="BC",sum!E403,"*")</f>
        <v>*</v>
      </c>
      <c r="Z410" s="2" t="s">
        <v>186</v>
      </c>
      <c r="AA410" s="2" t="s">
        <v>187</v>
      </c>
      <c r="AB410" s="2">
        <v>2025</v>
      </c>
      <c r="AC410" s="2" t="str">
        <f>IF(sum!A403="MA",sum!B403,"*")</f>
        <v>R_ES-WH-MOB_STEAM1</v>
      </c>
      <c r="AD410" s="2"/>
      <c r="AE410" s="2">
        <f>IF(sum!A403="MA",sum!E403,"*")</f>
        <v>0</v>
      </c>
      <c r="AH410" s="2" t="s">
        <v>186</v>
      </c>
      <c r="AI410" s="2" t="s">
        <v>187</v>
      </c>
      <c r="AJ410" s="2">
        <v>2025</v>
      </c>
      <c r="AK410" s="2" t="str">
        <f>IF(sum!A403="ON",sum!B403,"*")</f>
        <v>*</v>
      </c>
      <c r="AL410" s="2"/>
      <c r="AM410" s="2" t="str">
        <f>IF(sum!A403="ON",sum!E403,"*")</f>
        <v>*</v>
      </c>
      <c r="AP410" s="2" t="s">
        <v>186</v>
      </c>
      <c r="AQ410" s="2" t="s">
        <v>187</v>
      </c>
      <c r="AR410" s="2">
        <v>2025</v>
      </c>
      <c r="AS410" s="2" t="str">
        <f>IF(sum!A403="QU",sum!B403,"*")</f>
        <v>*</v>
      </c>
      <c r="AT410" s="2"/>
      <c r="AU410" s="2" t="str">
        <f>IF(sum!A403="QU",sum!E403,"*")</f>
        <v>*</v>
      </c>
      <c r="AX410" s="2" t="s">
        <v>186</v>
      </c>
      <c r="AY410" s="2" t="s">
        <v>187</v>
      </c>
      <c r="AZ410" s="2">
        <v>2025</v>
      </c>
      <c r="BA410" s="2" t="str">
        <f>IF(sum!A403="SA",sum!B403,"*")</f>
        <v>*</v>
      </c>
      <c r="BB410" s="2"/>
      <c r="BC410" s="2" t="str">
        <f>IF(sum!A403="SA",sum!E403,"*")</f>
        <v>*</v>
      </c>
    </row>
    <row r="411" spans="2:55">
      <c r="B411" s="4" t="s">
        <v>186</v>
      </c>
      <c r="C411" s="4" t="s">
        <v>187</v>
      </c>
      <c r="D411" s="4">
        <v>2025</v>
      </c>
      <c r="J411" s="4" t="s">
        <v>186</v>
      </c>
      <c r="K411" s="4" t="s">
        <v>187</v>
      </c>
      <c r="L411" s="4">
        <v>2025</v>
      </c>
      <c r="M411" s="2" t="str">
        <f>IF(sum!A404="AT",sum!B404,"*")</f>
        <v>*</v>
      </c>
      <c r="N411" s="2"/>
      <c r="O411" s="2" t="str">
        <f>IF(sum!A404="AT",sum!E404,"*")</f>
        <v>*</v>
      </c>
      <c r="R411" s="4" t="s">
        <v>186</v>
      </c>
      <c r="S411" s="4" t="s">
        <v>187</v>
      </c>
      <c r="T411" s="4">
        <v>2025</v>
      </c>
      <c r="U411" s="2" t="str">
        <f>IF(sum!A404="BC",sum!B404,"*")</f>
        <v>*</v>
      </c>
      <c r="V411" s="2"/>
      <c r="W411" s="2" t="str">
        <f>IF(sum!A404="BC",sum!E404,"*")</f>
        <v>*</v>
      </c>
      <c r="Z411" s="4" t="s">
        <v>186</v>
      </c>
      <c r="AA411" s="4" t="s">
        <v>187</v>
      </c>
      <c r="AB411" s="4">
        <v>2025</v>
      </c>
      <c r="AC411" s="2" t="str">
        <f>IF(sum!A404="MA",sum!B404,"*")</f>
        <v>R_ES-WH-SA_GAS1</v>
      </c>
      <c r="AD411" s="2"/>
      <c r="AE411" s="2">
        <f>IF(sum!A404="MA",sum!E404,"*")</f>
        <v>0.00693800827067566</v>
      </c>
      <c r="AH411" s="4" t="s">
        <v>186</v>
      </c>
      <c r="AI411" s="4" t="s">
        <v>187</v>
      </c>
      <c r="AJ411" s="4">
        <v>2025</v>
      </c>
      <c r="AK411" s="2" t="str">
        <f>IF(sum!A404="ON",sum!B404,"*")</f>
        <v>*</v>
      </c>
      <c r="AL411" s="2"/>
      <c r="AM411" s="2" t="str">
        <f>IF(sum!A404="ON",sum!E404,"*")</f>
        <v>*</v>
      </c>
      <c r="AP411" s="4" t="s">
        <v>186</v>
      </c>
      <c r="AQ411" s="4" t="s">
        <v>187</v>
      </c>
      <c r="AR411" s="4">
        <v>2025</v>
      </c>
      <c r="AS411" s="2" t="str">
        <f>IF(sum!A404="QU",sum!B404,"*")</f>
        <v>*</v>
      </c>
      <c r="AT411" s="2"/>
      <c r="AU411" s="2" t="str">
        <f>IF(sum!A404="QU",sum!E404,"*")</f>
        <v>*</v>
      </c>
      <c r="AX411" s="4" t="s">
        <v>186</v>
      </c>
      <c r="AY411" s="4" t="s">
        <v>187</v>
      </c>
      <c r="AZ411" s="4">
        <v>2025</v>
      </c>
      <c r="BA411" s="2" t="str">
        <f>IF(sum!A404="SA",sum!B404,"*")</f>
        <v>*</v>
      </c>
      <c r="BB411" s="2"/>
      <c r="BC411" s="2" t="str">
        <f>IF(sum!A404="SA",sum!E404,"*")</f>
        <v>*</v>
      </c>
    </row>
    <row r="412" spans="2:55">
      <c r="B412" s="2" t="s">
        <v>186</v>
      </c>
      <c r="C412" s="2" t="s">
        <v>187</v>
      </c>
      <c r="D412" s="2">
        <v>2025</v>
      </c>
      <c r="J412" s="2" t="s">
        <v>186</v>
      </c>
      <c r="K412" s="2" t="s">
        <v>187</v>
      </c>
      <c r="L412" s="2">
        <v>2025</v>
      </c>
      <c r="M412" s="2" t="str">
        <f>IF(sum!A405="AT",sum!B405,"*")</f>
        <v>*</v>
      </c>
      <c r="N412" s="2"/>
      <c r="O412" s="2" t="str">
        <f>IF(sum!A405="AT",sum!E405,"*")</f>
        <v>*</v>
      </c>
      <c r="R412" s="2" t="s">
        <v>186</v>
      </c>
      <c r="S412" s="2" t="s">
        <v>187</v>
      </c>
      <c r="T412" s="2">
        <v>2025</v>
      </c>
      <c r="U412" s="2" t="str">
        <f>IF(sum!A405="BC",sum!B405,"*")</f>
        <v>*</v>
      </c>
      <c r="V412" s="2"/>
      <c r="W412" s="2" t="str">
        <f>IF(sum!A405="BC",sum!E405,"*")</f>
        <v>*</v>
      </c>
      <c r="Z412" s="2" t="s">
        <v>186</v>
      </c>
      <c r="AA412" s="2" t="s">
        <v>187</v>
      </c>
      <c r="AB412" s="2">
        <v>2025</v>
      </c>
      <c r="AC412" s="2" t="str">
        <f>IF(sum!A405="MA",sum!B405,"*")</f>
        <v>R_ES-WH-SA_STEAM1</v>
      </c>
      <c r="AD412" s="2"/>
      <c r="AE412" s="2">
        <f>IF(sum!A405="MA",sum!E405,"*")</f>
        <v>0</v>
      </c>
      <c r="AH412" s="2" t="s">
        <v>186</v>
      </c>
      <c r="AI412" s="2" t="s">
        <v>187</v>
      </c>
      <c r="AJ412" s="2">
        <v>2025</v>
      </c>
      <c r="AK412" s="2" t="str">
        <f>IF(sum!A405="ON",sum!B405,"*")</f>
        <v>*</v>
      </c>
      <c r="AL412" s="2"/>
      <c r="AM412" s="2" t="str">
        <f>IF(sum!A405="ON",sum!E405,"*")</f>
        <v>*</v>
      </c>
      <c r="AP412" s="2" t="s">
        <v>186</v>
      </c>
      <c r="AQ412" s="2" t="s">
        <v>187</v>
      </c>
      <c r="AR412" s="2">
        <v>2025</v>
      </c>
      <c r="AS412" s="2" t="str">
        <f>IF(sum!A405="QU",sum!B405,"*")</f>
        <v>*</v>
      </c>
      <c r="AT412" s="2"/>
      <c r="AU412" s="2" t="str">
        <f>IF(sum!A405="QU",sum!E405,"*")</f>
        <v>*</v>
      </c>
      <c r="AX412" s="2" t="s">
        <v>186</v>
      </c>
      <c r="AY412" s="2" t="s">
        <v>187</v>
      </c>
      <c r="AZ412" s="2">
        <v>2025</v>
      </c>
      <c r="BA412" s="2" t="str">
        <f>IF(sum!A405="SA",sum!B405,"*")</f>
        <v>*</v>
      </c>
      <c r="BB412" s="2"/>
      <c r="BC412" s="2" t="str">
        <f>IF(sum!A405="SA",sum!E405,"*")</f>
        <v>*</v>
      </c>
    </row>
    <row r="413" spans="2:55">
      <c r="B413" s="2" t="s">
        <v>186</v>
      </c>
      <c r="C413" s="2" t="s">
        <v>187</v>
      </c>
      <c r="D413" s="2">
        <v>2025</v>
      </c>
      <c r="J413" s="2" t="s">
        <v>186</v>
      </c>
      <c r="K413" s="2" t="s">
        <v>187</v>
      </c>
      <c r="L413" s="2">
        <v>2025</v>
      </c>
      <c r="M413" s="2" t="str">
        <f>IF(sum!A406="AT",sum!B406,"*")</f>
        <v>*</v>
      </c>
      <c r="N413" s="2"/>
      <c r="O413" s="2" t="str">
        <f>IF(sum!A406="AT",sum!E406,"*")</f>
        <v>*</v>
      </c>
      <c r="R413" s="2" t="s">
        <v>186</v>
      </c>
      <c r="S413" s="2" t="s">
        <v>187</v>
      </c>
      <c r="T413" s="2">
        <v>2025</v>
      </c>
      <c r="U413" s="2" t="str">
        <f>IF(sum!A406="BC",sum!B406,"*")</f>
        <v>*</v>
      </c>
      <c r="V413" s="2"/>
      <c r="W413" s="2" t="str">
        <f>IF(sum!A406="BC",sum!E406,"*")</f>
        <v>*</v>
      </c>
      <c r="Z413" s="2" t="s">
        <v>186</v>
      </c>
      <c r="AA413" s="2" t="s">
        <v>187</v>
      </c>
      <c r="AB413" s="2">
        <v>2025</v>
      </c>
      <c r="AC413" s="2" t="str">
        <f>IF(sum!A406="MA",sum!B406,"*")</f>
        <v>R_ES-WH-SD_COAPRO1</v>
      </c>
      <c r="AD413" s="2"/>
      <c r="AE413" s="2">
        <f>IF(sum!A406="MA",sum!E406,"*")</f>
        <v>0</v>
      </c>
      <c r="AH413" s="2" t="s">
        <v>186</v>
      </c>
      <c r="AI413" s="2" t="s">
        <v>187</v>
      </c>
      <c r="AJ413" s="2">
        <v>2025</v>
      </c>
      <c r="AK413" s="2" t="str">
        <f>IF(sum!A406="ON",sum!B406,"*")</f>
        <v>*</v>
      </c>
      <c r="AL413" s="2"/>
      <c r="AM413" s="2" t="str">
        <f>IF(sum!A406="ON",sum!E406,"*")</f>
        <v>*</v>
      </c>
      <c r="AP413" s="4" t="s">
        <v>186</v>
      </c>
      <c r="AQ413" s="4" t="s">
        <v>187</v>
      </c>
      <c r="AR413" s="4">
        <v>2025</v>
      </c>
      <c r="AS413" s="2" t="str">
        <f>IF(sum!A406="QU",sum!B406,"*")</f>
        <v>*</v>
      </c>
      <c r="AT413" s="2"/>
      <c r="AU413" s="2" t="str">
        <f>IF(sum!A406="QU",sum!E406,"*")</f>
        <v>*</v>
      </c>
      <c r="AX413" s="2" t="s">
        <v>186</v>
      </c>
      <c r="AY413" s="2" t="s">
        <v>187</v>
      </c>
      <c r="AZ413" s="2">
        <v>2025</v>
      </c>
      <c r="BA413" s="2" t="str">
        <f>IF(sum!A406="SA",sum!B406,"*")</f>
        <v>*</v>
      </c>
      <c r="BB413" s="2"/>
      <c r="BC413" s="2" t="str">
        <f>IF(sum!A406="SA",sum!E406,"*")</f>
        <v>*</v>
      </c>
    </row>
    <row r="414" spans="2:55">
      <c r="B414" s="4" t="s">
        <v>186</v>
      </c>
      <c r="C414" s="4" t="s">
        <v>187</v>
      </c>
      <c r="D414" s="4">
        <v>2025</v>
      </c>
      <c r="J414" s="4" t="s">
        <v>186</v>
      </c>
      <c r="K414" s="4" t="s">
        <v>187</v>
      </c>
      <c r="L414" s="4">
        <v>2025</v>
      </c>
      <c r="M414" s="2" t="str">
        <f>IF(sum!A407="AT",sum!B407,"*")</f>
        <v>*</v>
      </c>
      <c r="N414" s="2"/>
      <c r="O414" s="2" t="str">
        <f>IF(sum!A407="AT",sum!E407,"*")</f>
        <v>*</v>
      </c>
      <c r="R414" s="4" t="s">
        <v>186</v>
      </c>
      <c r="S414" s="4" t="s">
        <v>187</v>
      </c>
      <c r="T414" s="4">
        <v>2025</v>
      </c>
      <c r="U414" s="2" t="str">
        <f>IF(sum!A407="BC",sum!B407,"*")</f>
        <v>*</v>
      </c>
      <c r="V414" s="2"/>
      <c r="W414" s="2" t="str">
        <f>IF(sum!A407="BC",sum!E407,"*")</f>
        <v>*</v>
      </c>
      <c r="Z414" s="4" t="s">
        <v>186</v>
      </c>
      <c r="AA414" s="4" t="s">
        <v>187</v>
      </c>
      <c r="AB414" s="4">
        <v>2025</v>
      </c>
      <c r="AC414" s="2" t="str">
        <f>IF(sum!A407="MA",sum!B407,"*")</f>
        <v>R_ES-WH-SD_GAS1</v>
      </c>
      <c r="AD414" s="2"/>
      <c r="AE414" s="2">
        <f>IF(sum!A407="MA",sum!E407,"*")</f>
        <v>0</v>
      </c>
      <c r="AH414" s="4" t="s">
        <v>186</v>
      </c>
      <c r="AI414" s="4" t="s">
        <v>187</v>
      </c>
      <c r="AJ414" s="4">
        <v>2025</v>
      </c>
      <c r="AK414" s="2" t="str">
        <f>IF(sum!A407="ON",sum!B407,"*")</f>
        <v>*</v>
      </c>
      <c r="AL414" s="2"/>
      <c r="AM414" s="2" t="str">
        <f>IF(sum!A407="ON",sum!E407,"*")</f>
        <v>*</v>
      </c>
      <c r="AP414" s="2" t="s">
        <v>186</v>
      </c>
      <c r="AQ414" s="2" t="s">
        <v>187</v>
      </c>
      <c r="AR414" s="2">
        <v>2025</v>
      </c>
      <c r="AS414" s="2" t="str">
        <f>IF(sum!A407="QU",sum!B407,"*")</f>
        <v>*</v>
      </c>
      <c r="AT414" s="2"/>
      <c r="AU414" s="2" t="str">
        <f>IF(sum!A407="QU",sum!E407,"*")</f>
        <v>*</v>
      </c>
      <c r="AX414" s="4" t="s">
        <v>186</v>
      </c>
      <c r="AY414" s="4" t="s">
        <v>187</v>
      </c>
      <c r="AZ414" s="4">
        <v>2025</v>
      </c>
      <c r="BA414" s="2" t="str">
        <f>IF(sum!A407="SA",sum!B407,"*")</f>
        <v>*</v>
      </c>
      <c r="BB414" s="2"/>
      <c r="BC414" s="2" t="str">
        <f>IF(sum!A407="SA",sum!E407,"*")</f>
        <v>*</v>
      </c>
    </row>
    <row r="415" spans="2:55">
      <c r="B415" s="2" t="s">
        <v>186</v>
      </c>
      <c r="C415" s="2" t="s">
        <v>187</v>
      </c>
      <c r="D415" s="2">
        <v>2025</v>
      </c>
      <c r="J415" s="2" t="s">
        <v>186</v>
      </c>
      <c r="K415" s="2" t="s">
        <v>187</v>
      </c>
      <c r="L415" s="2">
        <v>2025</v>
      </c>
      <c r="M415" s="2" t="str">
        <f>IF(sum!A408="AT",sum!B408,"*")</f>
        <v>*</v>
      </c>
      <c r="N415" s="2"/>
      <c r="O415" s="2" t="str">
        <f>IF(sum!A408="AT",sum!E408,"*")</f>
        <v>*</v>
      </c>
      <c r="R415" s="2" t="s">
        <v>186</v>
      </c>
      <c r="S415" s="2" t="s">
        <v>187</v>
      </c>
      <c r="T415" s="2">
        <v>2025</v>
      </c>
      <c r="U415" s="2" t="str">
        <f>IF(sum!A408="BC",sum!B408,"*")</f>
        <v>*</v>
      </c>
      <c r="V415" s="2"/>
      <c r="W415" s="2" t="str">
        <f>IF(sum!A408="BC",sum!E408,"*")</f>
        <v>*</v>
      </c>
      <c r="Z415" s="2" t="s">
        <v>186</v>
      </c>
      <c r="AA415" s="2" t="s">
        <v>187</v>
      </c>
      <c r="AB415" s="2">
        <v>2025</v>
      </c>
      <c r="AC415" s="2" t="str">
        <f>IF(sum!A408="MA",sum!B408,"*")</f>
        <v>R_ES-WH-SD_STEAM1</v>
      </c>
      <c r="AD415" s="2"/>
      <c r="AE415" s="2">
        <f>IF(sum!A408="MA",sum!E408,"*")</f>
        <v>0</v>
      </c>
      <c r="AH415" s="2" t="s">
        <v>186</v>
      </c>
      <c r="AI415" s="2" t="s">
        <v>187</v>
      </c>
      <c r="AJ415" s="2">
        <v>2025</v>
      </c>
      <c r="AK415" s="2" t="str">
        <f>IF(sum!A408="ON",sum!B408,"*")</f>
        <v>*</v>
      </c>
      <c r="AL415" s="2"/>
      <c r="AM415" s="2" t="str">
        <f>IF(sum!A408="ON",sum!E408,"*")</f>
        <v>*</v>
      </c>
      <c r="AP415" s="4" t="s">
        <v>186</v>
      </c>
      <c r="AQ415" s="4" t="s">
        <v>187</v>
      </c>
      <c r="AR415" s="4">
        <v>2025</v>
      </c>
      <c r="AS415" s="2" t="str">
        <f>IF(sum!A408="QU",sum!B408,"*")</f>
        <v>*</v>
      </c>
      <c r="AT415" s="2"/>
      <c r="AU415" s="2" t="str">
        <f>IF(sum!A408="QU",sum!E408,"*")</f>
        <v>*</v>
      </c>
      <c r="AX415" s="2" t="s">
        <v>186</v>
      </c>
      <c r="AY415" s="2" t="s">
        <v>187</v>
      </c>
      <c r="AZ415" s="2">
        <v>2025</v>
      </c>
      <c r="BA415" s="2" t="str">
        <f>IF(sum!A408="SA",sum!B408,"*")</f>
        <v>*</v>
      </c>
      <c r="BB415" s="2"/>
      <c r="BC415" s="2" t="str">
        <f>IF(sum!A408="SA",sum!E408,"*")</f>
        <v>*</v>
      </c>
    </row>
    <row r="416" spans="2:55">
      <c r="B416" s="2" t="s">
        <v>186</v>
      </c>
      <c r="C416" s="2" t="s">
        <v>187</v>
      </c>
      <c r="D416" s="2">
        <v>2025</v>
      </c>
      <c r="J416" s="2" t="s">
        <v>186</v>
      </c>
      <c r="K416" s="2" t="s">
        <v>187</v>
      </c>
      <c r="L416" s="2">
        <v>2025</v>
      </c>
      <c r="M416" s="2" t="str">
        <f>IF(sum!A409="AT",sum!B409,"*")</f>
        <v>*</v>
      </c>
      <c r="N416" s="2"/>
      <c r="O416" s="2" t="str">
        <f>IF(sum!A409="AT",sum!E409,"*")</f>
        <v>*</v>
      </c>
      <c r="R416" s="2" t="s">
        <v>186</v>
      </c>
      <c r="S416" s="2" t="s">
        <v>187</v>
      </c>
      <c r="T416" s="2">
        <v>2025</v>
      </c>
      <c r="U416" s="2" t="str">
        <f>IF(sum!A409="BC",sum!B409,"*")</f>
        <v>*</v>
      </c>
      <c r="V416" s="2"/>
      <c r="W416" s="2" t="str">
        <f>IF(sum!A409="BC",sum!E409,"*")</f>
        <v>*</v>
      </c>
      <c r="Z416" s="2" t="s">
        <v>186</v>
      </c>
      <c r="AA416" s="2" t="s">
        <v>187</v>
      </c>
      <c r="AB416" s="2">
        <v>2025</v>
      </c>
      <c r="AC416" s="2" t="str">
        <f>IF(sum!A409="MA",sum!B409,"*")</f>
        <v>RTS-AuxiliaryEquip_ELE1</v>
      </c>
      <c r="AD416" s="2"/>
      <c r="AE416" s="2">
        <f>IF(sum!A409="MA",sum!E409,"*")</f>
        <v>0.042274360600296</v>
      </c>
      <c r="AH416" s="2" t="s">
        <v>186</v>
      </c>
      <c r="AI416" s="2" t="s">
        <v>187</v>
      </c>
      <c r="AJ416" s="2">
        <v>2025</v>
      </c>
      <c r="AK416" s="2" t="str">
        <f>IF(sum!A409="ON",sum!B409,"*")</f>
        <v>*</v>
      </c>
      <c r="AL416" s="2"/>
      <c r="AM416" s="2" t="str">
        <f>IF(sum!A409="ON",sum!E409,"*")</f>
        <v>*</v>
      </c>
      <c r="AP416" s="2" t="s">
        <v>186</v>
      </c>
      <c r="AQ416" s="2" t="s">
        <v>187</v>
      </c>
      <c r="AR416" s="2">
        <v>2025</v>
      </c>
      <c r="AS416" s="2" t="str">
        <f>IF(sum!A409="QU",sum!B409,"*")</f>
        <v>*</v>
      </c>
      <c r="AT416" s="2"/>
      <c r="AU416" s="2" t="str">
        <f>IF(sum!A409="QU",sum!E409,"*")</f>
        <v>*</v>
      </c>
      <c r="AX416" s="2" t="s">
        <v>186</v>
      </c>
      <c r="AY416" s="2" t="s">
        <v>187</v>
      </c>
      <c r="AZ416" s="2">
        <v>2025</v>
      </c>
      <c r="BA416" s="2" t="str">
        <f>IF(sum!A409="SA",sum!B409,"*")</f>
        <v>*</v>
      </c>
      <c r="BB416" s="2"/>
      <c r="BC416" s="2" t="str">
        <f>IF(sum!A409="SA",sum!E409,"*")</f>
        <v>*</v>
      </c>
    </row>
    <row r="417" spans="2:55">
      <c r="B417" s="4" t="s">
        <v>186</v>
      </c>
      <c r="C417" s="4" t="s">
        <v>187</v>
      </c>
      <c r="D417" s="4">
        <v>2025</v>
      </c>
      <c r="J417" s="4" t="s">
        <v>186</v>
      </c>
      <c r="K417" s="4" t="s">
        <v>187</v>
      </c>
      <c r="L417" s="4">
        <v>2025</v>
      </c>
      <c r="M417" s="2" t="str">
        <f>IF(sum!A410="AT",sum!B410,"*")</f>
        <v>*</v>
      </c>
      <c r="N417" s="2"/>
      <c r="O417" s="2" t="str">
        <f>IF(sum!A410="AT",sum!E410,"*")</f>
        <v>*</v>
      </c>
      <c r="R417" s="4" t="s">
        <v>186</v>
      </c>
      <c r="S417" s="4" t="s">
        <v>187</v>
      </c>
      <c r="T417" s="4">
        <v>2025</v>
      </c>
      <c r="U417" s="2" t="str">
        <f>IF(sum!A410="BC",sum!B410,"*")</f>
        <v>*</v>
      </c>
      <c r="V417" s="2"/>
      <c r="W417" s="2" t="str">
        <f>IF(sum!A410="BC",sum!E410,"*")</f>
        <v>*</v>
      </c>
      <c r="Z417" s="4" t="s">
        <v>186</v>
      </c>
      <c r="AA417" s="4" t="s">
        <v>187</v>
      </c>
      <c r="AB417" s="4">
        <v>2025</v>
      </c>
      <c r="AC417" s="2" t="str">
        <f>IF(sum!A410="MA",sum!B410,"*")</f>
        <v>RTS-AuxiliaryMot_ELE1</v>
      </c>
      <c r="AD417" s="2"/>
      <c r="AE417" s="2">
        <f>IF(sum!A410="MA",sum!E410,"*")</f>
        <v>0.0253646163601776</v>
      </c>
      <c r="AH417" s="4" t="s">
        <v>186</v>
      </c>
      <c r="AI417" s="4" t="s">
        <v>187</v>
      </c>
      <c r="AJ417" s="4">
        <v>2025</v>
      </c>
      <c r="AK417" s="2" t="str">
        <f>IF(sum!A410="ON",sum!B410,"*")</f>
        <v>*</v>
      </c>
      <c r="AL417" s="2"/>
      <c r="AM417" s="2" t="str">
        <f>IF(sum!A410="ON",sum!E410,"*")</f>
        <v>*</v>
      </c>
      <c r="AP417" s="4" t="s">
        <v>186</v>
      </c>
      <c r="AQ417" s="4" t="s">
        <v>187</v>
      </c>
      <c r="AR417" s="4">
        <v>2025</v>
      </c>
      <c r="AS417" s="2" t="str">
        <f>IF(sum!A410="QU",sum!B410,"*")</f>
        <v>*</v>
      </c>
      <c r="AT417" s="2"/>
      <c r="AU417" s="2" t="str">
        <f>IF(sum!A410="QU",sum!E410,"*")</f>
        <v>*</v>
      </c>
      <c r="AX417" s="4" t="s">
        <v>186</v>
      </c>
      <c r="AY417" s="4" t="s">
        <v>187</v>
      </c>
      <c r="AZ417" s="4">
        <v>2025</v>
      </c>
      <c r="BA417" s="2" t="str">
        <f>IF(sum!A410="SA",sum!B410,"*")</f>
        <v>*</v>
      </c>
      <c r="BB417" s="2"/>
      <c r="BC417" s="2" t="str">
        <f>IF(sum!A410="SA",sum!E410,"*")</f>
        <v>*</v>
      </c>
    </row>
    <row r="418" spans="2:55">
      <c r="B418" s="2" t="s">
        <v>186</v>
      </c>
      <c r="C418" s="2" t="s">
        <v>187</v>
      </c>
      <c r="D418" s="2">
        <v>2025</v>
      </c>
      <c r="J418" s="2" t="s">
        <v>186</v>
      </c>
      <c r="K418" s="2" t="s">
        <v>187</v>
      </c>
      <c r="L418" s="2">
        <v>2025</v>
      </c>
      <c r="M418" s="2" t="str">
        <f>IF(sum!A411="AT",sum!B411,"*")</f>
        <v>*</v>
      </c>
      <c r="N418" s="2"/>
      <c r="O418" s="2" t="str">
        <f>IF(sum!A411="AT",sum!E411,"*")</f>
        <v>*</v>
      </c>
      <c r="R418" s="2" t="s">
        <v>186</v>
      </c>
      <c r="S418" s="2" t="s">
        <v>187</v>
      </c>
      <c r="T418" s="2">
        <v>2025</v>
      </c>
      <c r="U418" s="2" t="str">
        <f>IF(sum!A411="BC",sum!B411,"*")</f>
        <v>*</v>
      </c>
      <c r="V418" s="2"/>
      <c r="W418" s="2" t="str">
        <f>IF(sum!A411="BC",sum!E411,"*")</f>
        <v>*</v>
      </c>
      <c r="Z418" s="2" t="s">
        <v>186</v>
      </c>
      <c r="AA418" s="2" t="s">
        <v>187</v>
      </c>
      <c r="AB418" s="2">
        <v>2025</v>
      </c>
      <c r="AC418" s="2" t="str">
        <f>IF(sum!A411="MA",sum!B411,"*")</f>
        <v>RTS-Light_ELE1</v>
      </c>
      <c r="AD418" s="2"/>
      <c r="AE418" s="2">
        <f>IF(sum!A411="MA",sum!E411,"*")</f>
        <v>0.114140773620799</v>
      </c>
      <c r="AH418" s="2" t="s">
        <v>186</v>
      </c>
      <c r="AI418" s="2" t="s">
        <v>187</v>
      </c>
      <c r="AJ418" s="2">
        <v>2025</v>
      </c>
      <c r="AK418" s="2" t="str">
        <f>IF(sum!A411="ON",sum!B411,"*")</f>
        <v>*</v>
      </c>
      <c r="AL418" s="2"/>
      <c r="AM418" s="2" t="str">
        <f>IF(sum!A411="ON",sum!E411,"*")</f>
        <v>*</v>
      </c>
      <c r="AP418" s="2" t="s">
        <v>186</v>
      </c>
      <c r="AQ418" s="2" t="s">
        <v>187</v>
      </c>
      <c r="AR418" s="2">
        <v>2025</v>
      </c>
      <c r="AS418" s="2" t="str">
        <f>IF(sum!A411="QU",sum!B411,"*")</f>
        <v>*</v>
      </c>
      <c r="AT418" s="2"/>
      <c r="AU418" s="2" t="str">
        <f>IF(sum!A411="QU",sum!E411,"*")</f>
        <v>*</v>
      </c>
      <c r="AX418" s="2" t="s">
        <v>186</v>
      </c>
      <c r="AY418" s="2" t="s">
        <v>187</v>
      </c>
      <c r="AZ418" s="2">
        <v>2025</v>
      </c>
      <c r="BA418" s="2" t="str">
        <f>IF(sum!A411="SA",sum!B411,"*")</f>
        <v>*</v>
      </c>
      <c r="BB418" s="2"/>
      <c r="BC418" s="2" t="str">
        <f>IF(sum!A411="SA",sum!E411,"*")</f>
        <v>*</v>
      </c>
    </row>
    <row r="419" spans="2:55">
      <c r="B419" s="2" t="s">
        <v>186</v>
      </c>
      <c r="C419" s="2" t="s">
        <v>187</v>
      </c>
      <c r="D419" s="2">
        <v>2025</v>
      </c>
      <c r="J419" s="2" t="s">
        <v>186</v>
      </c>
      <c r="K419" s="2" t="s">
        <v>187</v>
      </c>
      <c r="L419" s="2">
        <v>2025</v>
      </c>
      <c r="M419" s="2" t="str">
        <f>IF(sum!A412="AT",sum!B412,"*")</f>
        <v>*</v>
      </c>
      <c r="N419" s="2"/>
      <c r="O419" s="2" t="str">
        <f>IF(sum!A412="AT",sum!E412,"*")</f>
        <v>*</v>
      </c>
      <c r="R419" s="2" t="s">
        <v>186</v>
      </c>
      <c r="S419" s="2" t="s">
        <v>187</v>
      </c>
      <c r="T419" s="2">
        <v>2025</v>
      </c>
      <c r="U419" s="2" t="str">
        <f>IF(sum!A412="BC",sum!B412,"*")</f>
        <v>*</v>
      </c>
      <c r="V419" s="2"/>
      <c r="W419" s="2" t="str">
        <f>IF(sum!A412="BC",sum!E412,"*")</f>
        <v>*</v>
      </c>
      <c r="Z419" s="2" t="s">
        <v>186</v>
      </c>
      <c r="AA419" s="2" t="s">
        <v>187</v>
      </c>
      <c r="AB419" s="2">
        <v>2025</v>
      </c>
      <c r="AC419" s="2" t="str">
        <f>IF(sum!A412="MA",sum!B412,"*")</f>
        <v>RTS-SpCool_ELE1</v>
      </c>
      <c r="AD419" s="2"/>
      <c r="AE419" s="2">
        <f>IF(sum!A412="MA",sum!E412,"*")</f>
        <v>0.0253646163601776</v>
      </c>
      <c r="AH419" s="2" t="s">
        <v>186</v>
      </c>
      <c r="AI419" s="2" t="s">
        <v>187</v>
      </c>
      <c r="AJ419" s="2">
        <v>2025</v>
      </c>
      <c r="AK419" s="2" t="str">
        <f>IF(sum!A412="ON",sum!B412,"*")</f>
        <v>*</v>
      </c>
      <c r="AL419" s="2"/>
      <c r="AM419" s="2" t="str">
        <f>IF(sum!A412="ON",sum!E412,"*")</f>
        <v>*</v>
      </c>
      <c r="AP419" s="4" t="s">
        <v>186</v>
      </c>
      <c r="AQ419" s="4" t="s">
        <v>187</v>
      </c>
      <c r="AR419" s="4">
        <v>2025</v>
      </c>
      <c r="AS419" s="2" t="str">
        <f>IF(sum!A412="QU",sum!B412,"*")</f>
        <v>*</v>
      </c>
      <c r="AT419" s="2"/>
      <c r="AU419" s="2" t="str">
        <f>IF(sum!A412="QU",sum!E412,"*")</f>
        <v>*</v>
      </c>
      <c r="AX419" s="2" t="s">
        <v>186</v>
      </c>
      <c r="AY419" s="2" t="s">
        <v>187</v>
      </c>
      <c r="AZ419" s="2">
        <v>2025</v>
      </c>
      <c r="BA419" s="2" t="str">
        <f>IF(sum!A412="SA",sum!B412,"*")</f>
        <v>*</v>
      </c>
      <c r="BB419" s="2"/>
      <c r="BC419" s="2" t="str">
        <f>IF(sum!A412="SA",sum!E412,"*")</f>
        <v>*</v>
      </c>
    </row>
    <row r="420" spans="2:55">
      <c r="B420" s="4" t="s">
        <v>186</v>
      </c>
      <c r="C420" s="4" t="s">
        <v>187</v>
      </c>
      <c r="D420" s="4">
        <v>2025</v>
      </c>
      <c r="J420" s="4" t="s">
        <v>186</v>
      </c>
      <c r="K420" s="4" t="s">
        <v>187</v>
      </c>
      <c r="L420" s="4">
        <v>2025</v>
      </c>
      <c r="M420" s="2" t="str">
        <f>IF(sum!A413="AT",sum!B413,"*")</f>
        <v>*</v>
      </c>
      <c r="N420" s="2"/>
      <c r="O420" s="2" t="str">
        <f>IF(sum!A413="AT",sum!E413,"*")</f>
        <v>*</v>
      </c>
      <c r="R420" s="4" t="s">
        <v>186</v>
      </c>
      <c r="S420" s="4" t="s">
        <v>187</v>
      </c>
      <c r="T420" s="4">
        <v>2025</v>
      </c>
      <c r="U420" s="2" t="str">
        <f>IF(sum!A413="BC",sum!B413,"*")</f>
        <v>*</v>
      </c>
      <c r="V420" s="2"/>
      <c r="W420" s="2" t="str">
        <f>IF(sum!A413="BC",sum!E413,"*")</f>
        <v>*</v>
      </c>
      <c r="Z420" s="4" t="s">
        <v>186</v>
      </c>
      <c r="AA420" s="4" t="s">
        <v>187</v>
      </c>
      <c r="AB420" s="4">
        <v>2025</v>
      </c>
      <c r="AC420" s="2" t="str">
        <f>IF(sum!A413="MA",sum!B413,"*")</f>
        <v>RTS-SpHeat_ELE1</v>
      </c>
      <c r="AD420" s="2"/>
      <c r="AE420" s="2">
        <f>IF(sum!A413="MA",sum!E413,"*")</f>
        <v>0.264919326428521</v>
      </c>
      <c r="AH420" s="4" t="s">
        <v>186</v>
      </c>
      <c r="AI420" s="4" t="s">
        <v>187</v>
      </c>
      <c r="AJ420" s="4">
        <v>2025</v>
      </c>
      <c r="AK420" s="2" t="str">
        <f>IF(sum!A413="ON",sum!B413,"*")</f>
        <v>*</v>
      </c>
      <c r="AL420" s="2"/>
      <c r="AM420" s="2" t="str">
        <f>IF(sum!A413="ON",sum!E413,"*")</f>
        <v>*</v>
      </c>
      <c r="AP420" s="2" t="s">
        <v>186</v>
      </c>
      <c r="AQ420" s="2" t="s">
        <v>187</v>
      </c>
      <c r="AR420" s="2">
        <v>2025</v>
      </c>
      <c r="AS420" s="2" t="str">
        <f>IF(sum!A413="QU",sum!B413,"*")</f>
        <v>*</v>
      </c>
      <c r="AT420" s="2"/>
      <c r="AU420" s="2" t="str">
        <f>IF(sum!A413="QU",sum!E413,"*")</f>
        <v>*</v>
      </c>
      <c r="AX420" s="4" t="s">
        <v>186</v>
      </c>
      <c r="AY420" s="4" t="s">
        <v>187</v>
      </c>
      <c r="AZ420" s="4">
        <v>2025</v>
      </c>
      <c r="BA420" s="2" t="str">
        <f>IF(sum!A413="SA",sum!B413,"*")</f>
        <v>*</v>
      </c>
      <c r="BB420" s="2"/>
      <c r="BC420" s="2" t="str">
        <f>IF(sum!A413="SA",sum!E413,"*")</f>
        <v>*</v>
      </c>
    </row>
    <row r="421" spans="2:55">
      <c r="B421" s="2" t="s">
        <v>186</v>
      </c>
      <c r="C421" s="2" t="s">
        <v>187</v>
      </c>
      <c r="D421" s="2">
        <v>2025</v>
      </c>
      <c r="J421" s="2" t="s">
        <v>186</v>
      </c>
      <c r="K421" s="2" t="s">
        <v>187</v>
      </c>
      <c r="L421" s="2">
        <v>2025</v>
      </c>
      <c r="M421" s="2" t="str">
        <f>IF(sum!A414="AT",sum!B414,"*")</f>
        <v>*</v>
      </c>
      <c r="N421" s="2"/>
      <c r="O421" s="2" t="str">
        <f>IF(sum!A414="AT",sum!E414,"*")</f>
        <v>*</v>
      </c>
      <c r="R421" s="2" t="s">
        <v>186</v>
      </c>
      <c r="S421" s="2" t="s">
        <v>187</v>
      </c>
      <c r="T421" s="2">
        <v>2025</v>
      </c>
      <c r="U421" s="2" t="str">
        <f>IF(sum!A414="BC",sum!B414,"*")</f>
        <v>*</v>
      </c>
      <c r="V421" s="2"/>
      <c r="W421" s="2" t="str">
        <f>IF(sum!A414="BC",sum!E414,"*")</f>
        <v>*</v>
      </c>
      <c r="Z421" s="2" t="s">
        <v>186</v>
      </c>
      <c r="AA421" s="2" t="s">
        <v>187</v>
      </c>
      <c r="AB421" s="2">
        <v>2025</v>
      </c>
      <c r="AC421" s="2" t="str">
        <f>IF(sum!A414="MA",sum!B414,"*")</f>
        <v>RTS-WaterHeat_ELE1</v>
      </c>
      <c r="AD421" s="2"/>
      <c r="AE421" s="2">
        <f>IF(sum!A414="MA",sum!E414,"*")</f>
        <v>0.0169097442401184</v>
      </c>
      <c r="AH421" s="2" t="s">
        <v>186</v>
      </c>
      <c r="AI421" s="2" t="s">
        <v>187</v>
      </c>
      <c r="AJ421" s="2">
        <v>2025</v>
      </c>
      <c r="AK421" s="2" t="str">
        <f>IF(sum!A414="ON",sum!B414,"*")</f>
        <v>*</v>
      </c>
      <c r="AL421" s="2"/>
      <c r="AM421" s="2" t="str">
        <f>IF(sum!A414="ON",sum!E414,"*")</f>
        <v>*</v>
      </c>
      <c r="AP421" s="4" t="s">
        <v>186</v>
      </c>
      <c r="AQ421" s="4" t="s">
        <v>187</v>
      </c>
      <c r="AR421" s="4">
        <v>2025</v>
      </c>
      <c r="AS421" s="2" t="str">
        <f>IF(sum!A414="QU",sum!B414,"*")</f>
        <v>*</v>
      </c>
      <c r="AT421" s="2"/>
      <c r="AU421" s="2" t="str">
        <f>IF(sum!A414="QU",sum!E414,"*")</f>
        <v>*</v>
      </c>
      <c r="AX421" s="2" t="s">
        <v>186</v>
      </c>
      <c r="AY421" s="2" t="s">
        <v>187</v>
      </c>
      <c r="AZ421" s="2">
        <v>2025</v>
      </c>
      <c r="BA421" s="2" t="str">
        <f>IF(sum!A414="SA",sum!B414,"*")</f>
        <v>*</v>
      </c>
      <c r="BB421" s="2"/>
      <c r="BC421" s="2" t="str">
        <f>IF(sum!A414="SA",sum!E414,"*")</f>
        <v>*</v>
      </c>
    </row>
    <row r="422" spans="2:55">
      <c r="B422" s="2" t="s">
        <v>186</v>
      </c>
      <c r="C422" s="2" t="s">
        <v>187</v>
      </c>
      <c r="D422" s="2">
        <v>2025</v>
      </c>
      <c r="J422" s="2" t="s">
        <v>186</v>
      </c>
      <c r="K422" s="2" t="s">
        <v>187</v>
      </c>
      <c r="L422" s="2">
        <v>2025</v>
      </c>
      <c r="M422" s="2" t="str">
        <f>IF(sum!A415="AT",sum!B415,"*")</f>
        <v>*</v>
      </c>
      <c r="N422" s="2"/>
      <c r="O422" s="2" t="str">
        <f>IF(sum!A415="AT",sum!E415,"*")</f>
        <v>*</v>
      </c>
      <c r="R422" s="2" t="s">
        <v>186</v>
      </c>
      <c r="S422" s="2" t="s">
        <v>187</v>
      </c>
      <c r="T422" s="2">
        <v>2025</v>
      </c>
      <c r="U422" s="2" t="str">
        <f>IF(sum!A415="BC",sum!B415,"*")</f>
        <v>*</v>
      </c>
      <c r="V422" s="2"/>
      <c r="W422" s="2" t="str">
        <f>IF(sum!A415="BC",sum!E415,"*")</f>
        <v>*</v>
      </c>
      <c r="Z422" s="2" t="s">
        <v>186</v>
      </c>
      <c r="AA422" s="2" t="s">
        <v>187</v>
      </c>
      <c r="AB422" s="2">
        <v>2025</v>
      </c>
      <c r="AC422" s="2" t="str">
        <f>IF(sum!A415="MA",sum!B415,"*")</f>
        <v>S_CCUS_EMIS_H2T</v>
      </c>
      <c r="AD422" s="2"/>
      <c r="AE422" s="2">
        <f>IF(sum!A415="MA",sum!E415,"*")</f>
        <v>0</v>
      </c>
      <c r="AH422" s="2" t="s">
        <v>186</v>
      </c>
      <c r="AI422" s="2" t="s">
        <v>187</v>
      </c>
      <c r="AJ422" s="2">
        <v>2025</v>
      </c>
      <c r="AK422" s="2" t="str">
        <f>IF(sum!A415="ON",sum!B415,"*")</f>
        <v>*</v>
      </c>
      <c r="AL422" s="2"/>
      <c r="AM422" s="2" t="str">
        <f>IF(sum!A415="ON",sum!E415,"*")</f>
        <v>*</v>
      </c>
      <c r="AP422" s="2" t="s">
        <v>186</v>
      </c>
      <c r="AQ422" s="2" t="s">
        <v>187</v>
      </c>
      <c r="AR422" s="2">
        <v>2025</v>
      </c>
      <c r="AS422" s="2" t="str">
        <f>IF(sum!A415="QU",sum!B415,"*")</f>
        <v>*</v>
      </c>
      <c r="AT422" s="2"/>
      <c r="AU422" s="2" t="str">
        <f>IF(sum!A415="QU",sum!E415,"*")</f>
        <v>*</v>
      </c>
      <c r="AX422" s="2" t="s">
        <v>186</v>
      </c>
      <c r="AY422" s="2" t="s">
        <v>187</v>
      </c>
      <c r="AZ422" s="2">
        <v>2025</v>
      </c>
      <c r="BA422" s="2" t="str">
        <f>IF(sum!A415="SA",sum!B415,"*")</f>
        <v>*</v>
      </c>
      <c r="BB422" s="2"/>
      <c r="BC422" s="2" t="str">
        <f>IF(sum!A415="SA",sum!E415,"*")</f>
        <v>*</v>
      </c>
    </row>
    <row r="423" spans="2:55">
      <c r="B423" s="4" t="s">
        <v>186</v>
      </c>
      <c r="C423" s="4" t="s">
        <v>187</v>
      </c>
      <c r="D423" s="4">
        <v>2025</v>
      </c>
      <c r="J423" s="4" t="s">
        <v>186</v>
      </c>
      <c r="K423" s="4" t="s">
        <v>187</v>
      </c>
      <c r="L423" s="4">
        <v>2025</v>
      </c>
      <c r="M423" s="2" t="str">
        <f>IF(sum!A416="AT",sum!B416,"*")</f>
        <v>*</v>
      </c>
      <c r="N423" s="2"/>
      <c r="O423" s="2" t="str">
        <f>IF(sum!A416="AT",sum!E416,"*")</f>
        <v>*</v>
      </c>
      <c r="R423" s="4" t="s">
        <v>186</v>
      </c>
      <c r="S423" s="4" t="s">
        <v>187</v>
      </c>
      <c r="T423" s="4">
        <v>2025</v>
      </c>
      <c r="U423" s="2" t="str">
        <f>IF(sum!A416="BC",sum!B416,"*")</f>
        <v>*</v>
      </c>
      <c r="V423" s="2"/>
      <c r="W423" s="2" t="str">
        <f>IF(sum!A416="BC",sum!E416,"*")</f>
        <v>*</v>
      </c>
      <c r="Z423" s="4" t="s">
        <v>186</v>
      </c>
      <c r="AA423" s="4" t="s">
        <v>187</v>
      </c>
      <c r="AB423" s="4">
        <v>2025</v>
      </c>
      <c r="AC423" s="2" t="str">
        <f>IF(sum!A416="MA",sum!B416,"*")</f>
        <v>S_CCUS_EMISMeOH_H2</v>
      </c>
      <c r="AD423" s="2"/>
      <c r="AE423" s="2">
        <f>IF(sum!A416="MA",sum!E416,"*")</f>
        <v>0</v>
      </c>
      <c r="AH423" s="4" t="s">
        <v>186</v>
      </c>
      <c r="AI423" s="4" t="s">
        <v>187</v>
      </c>
      <c r="AJ423" s="4">
        <v>2025</v>
      </c>
      <c r="AK423" s="2" t="str">
        <f>IF(sum!A416="ON",sum!B416,"*")</f>
        <v>*</v>
      </c>
      <c r="AL423" s="2"/>
      <c r="AM423" s="2" t="str">
        <f>IF(sum!A416="ON",sum!E416,"*")</f>
        <v>*</v>
      </c>
      <c r="AP423" s="4" t="s">
        <v>186</v>
      </c>
      <c r="AQ423" s="4" t="s">
        <v>187</v>
      </c>
      <c r="AR423" s="4">
        <v>2025</v>
      </c>
      <c r="AS423" s="2" t="str">
        <f>IF(sum!A416="QU",sum!B416,"*")</f>
        <v>*</v>
      </c>
      <c r="AT423" s="2"/>
      <c r="AU423" s="2" t="str">
        <f>IF(sum!A416="QU",sum!E416,"*")</f>
        <v>*</v>
      </c>
      <c r="AX423" s="4" t="s">
        <v>186</v>
      </c>
      <c r="AY423" s="4" t="s">
        <v>187</v>
      </c>
      <c r="AZ423" s="4">
        <v>2025</v>
      </c>
      <c r="BA423" s="2" t="str">
        <f>IF(sum!A416="SA",sum!B416,"*")</f>
        <v>*</v>
      </c>
      <c r="BB423" s="2"/>
      <c r="BC423" s="2" t="str">
        <f>IF(sum!A416="SA",sum!E416,"*")</f>
        <v>*</v>
      </c>
    </row>
    <row r="424" spans="2:55">
      <c r="B424" s="2" t="s">
        <v>186</v>
      </c>
      <c r="C424" s="2" t="s">
        <v>187</v>
      </c>
      <c r="D424" s="2">
        <v>2025</v>
      </c>
      <c r="J424" s="2" t="s">
        <v>186</v>
      </c>
      <c r="K424" s="2" t="s">
        <v>187</v>
      </c>
      <c r="L424" s="2">
        <v>2025</v>
      </c>
      <c r="M424" s="2" t="str">
        <f>IF(sum!A417="AT",sum!B417,"*")</f>
        <v>*</v>
      </c>
      <c r="N424" s="2"/>
      <c r="O424" s="2" t="str">
        <f>IF(sum!A417="AT",sum!E417,"*")</f>
        <v>*</v>
      </c>
      <c r="R424" s="2" t="s">
        <v>186</v>
      </c>
      <c r="S424" s="2" t="s">
        <v>187</v>
      </c>
      <c r="T424" s="2">
        <v>2025</v>
      </c>
      <c r="U424" s="2" t="str">
        <f>IF(sum!A417="BC",sum!B417,"*")</f>
        <v>*</v>
      </c>
      <c r="V424" s="2"/>
      <c r="W424" s="2" t="str">
        <f>IF(sum!A417="BC",sum!E417,"*")</f>
        <v>*</v>
      </c>
      <c r="Z424" s="2" t="s">
        <v>186</v>
      </c>
      <c r="AA424" s="2" t="s">
        <v>187</v>
      </c>
      <c r="AB424" s="2">
        <v>2025</v>
      </c>
      <c r="AC424" s="2" t="str">
        <f>IF(sum!A417="MA",sum!B417,"*")</f>
        <v>SGASSH2RC01</v>
      </c>
      <c r="AD424" s="2"/>
      <c r="AE424" s="2">
        <f>IF(sum!A417="MA",sum!E417,"*")</f>
        <v>0</v>
      </c>
      <c r="AH424" s="2" t="s">
        <v>186</v>
      </c>
      <c r="AI424" s="2" t="s">
        <v>187</v>
      </c>
      <c r="AJ424" s="2">
        <v>2025</v>
      </c>
      <c r="AK424" s="2" t="str">
        <f>IF(sum!A417="ON",sum!B417,"*")</f>
        <v>*</v>
      </c>
      <c r="AL424" s="2"/>
      <c r="AM424" s="2" t="str">
        <f>IF(sum!A417="ON",sum!E417,"*")</f>
        <v>*</v>
      </c>
      <c r="AP424" s="2" t="s">
        <v>186</v>
      </c>
      <c r="AQ424" s="2" t="s">
        <v>187</v>
      </c>
      <c r="AR424" s="2">
        <v>2025</v>
      </c>
      <c r="AS424" s="2" t="str">
        <f>IF(sum!A417="QU",sum!B417,"*")</f>
        <v>*</v>
      </c>
      <c r="AT424" s="2"/>
      <c r="AU424" s="2" t="str">
        <f>IF(sum!A417="QU",sum!E417,"*")</f>
        <v>*</v>
      </c>
      <c r="AX424" s="2" t="s">
        <v>186</v>
      </c>
      <c r="AY424" s="2" t="s">
        <v>187</v>
      </c>
      <c r="AZ424" s="2">
        <v>2025</v>
      </c>
      <c r="BA424" s="2" t="str">
        <f>IF(sum!A417="SA",sum!B417,"*")</f>
        <v>*</v>
      </c>
      <c r="BB424" s="2"/>
      <c r="BC424" s="2" t="str">
        <f>IF(sum!A417="SA",sum!E417,"*")</f>
        <v>*</v>
      </c>
    </row>
    <row r="425" spans="2:55">
      <c r="B425" s="2" t="s">
        <v>186</v>
      </c>
      <c r="C425" s="2" t="s">
        <v>187</v>
      </c>
      <c r="D425" s="2">
        <v>2025</v>
      </c>
      <c r="J425" s="2" t="s">
        <v>186</v>
      </c>
      <c r="K425" s="2" t="s">
        <v>187</v>
      </c>
      <c r="L425" s="2">
        <v>2025</v>
      </c>
      <c r="M425" s="2" t="str">
        <f>IF(sum!A418="AT",sum!B418,"*")</f>
        <v>*</v>
      </c>
      <c r="N425" s="2"/>
      <c r="O425" s="2" t="str">
        <f>IF(sum!A418="AT",sum!E418,"*")</f>
        <v>*</v>
      </c>
      <c r="R425" s="2" t="s">
        <v>186</v>
      </c>
      <c r="S425" s="2" t="s">
        <v>187</v>
      </c>
      <c r="T425" s="2">
        <v>2025</v>
      </c>
      <c r="U425" s="2" t="str">
        <f>IF(sum!A418="BC",sum!B418,"*")</f>
        <v>*</v>
      </c>
      <c r="V425" s="2"/>
      <c r="W425" s="2" t="str">
        <f>IF(sum!A418="BC",sum!E418,"*")</f>
        <v>*</v>
      </c>
      <c r="Z425" s="2" t="s">
        <v>186</v>
      </c>
      <c r="AA425" s="2" t="s">
        <v>187</v>
      </c>
      <c r="AB425" s="2">
        <v>2025</v>
      </c>
      <c r="AC425" s="2" t="str">
        <f>IF(sum!A418="MA",sum!B418,"*")</f>
        <v>SINKCCU</v>
      </c>
      <c r="AD425" s="2"/>
      <c r="AE425" s="2">
        <f>IF(sum!A418="MA",sum!E418,"*")</f>
        <v>0</v>
      </c>
      <c r="AH425" s="2" t="s">
        <v>186</v>
      </c>
      <c r="AI425" s="2" t="s">
        <v>187</v>
      </c>
      <c r="AJ425" s="2">
        <v>2025</v>
      </c>
      <c r="AK425" s="2" t="str">
        <f>IF(sum!A418="ON",sum!B418,"*")</f>
        <v>*</v>
      </c>
      <c r="AL425" s="2"/>
      <c r="AM425" s="2" t="str">
        <f>IF(sum!A418="ON",sum!E418,"*")</f>
        <v>*</v>
      </c>
      <c r="AP425" s="4" t="s">
        <v>186</v>
      </c>
      <c r="AQ425" s="4" t="s">
        <v>187</v>
      </c>
      <c r="AR425" s="4">
        <v>2025</v>
      </c>
      <c r="AS425" s="2" t="str">
        <f>IF(sum!A418="QU",sum!B418,"*")</f>
        <v>*</v>
      </c>
      <c r="AT425" s="2"/>
      <c r="AU425" s="2" t="str">
        <f>IF(sum!A418="QU",sum!E418,"*")</f>
        <v>*</v>
      </c>
      <c r="AX425" s="2" t="s">
        <v>186</v>
      </c>
      <c r="AY425" s="2" t="s">
        <v>187</v>
      </c>
      <c r="AZ425" s="2">
        <v>2025</v>
      </c>
      <c r="BA425" s="2" t="str">
        <f>IF(sum!A418="SA",sum!B418,"*")</f>
        <v>*</v>
      </c>
      <c r="BB425" s="2"/>
      <c r="BC425" s="2" t="str">
        <f>IF(sum!A418="SA",sum!E418,"*")</f>
        <v>*</v>
      </c>
    </row>
    <row r="426" spans="2:55">
      <c r="B426" s="4" t="s">
        <v>186</v>
      </c>
      <c r="C426" s="4" t="s">
        <v>187</v>
      </c>
      <c r="D426" s="4">
        <v>2025</v>
      </c>
      <c r="J426" s="4" t="s">
        <v>186</v>
      </c>
      <c r="K426" s="4" t="s">
        <v>187</v>
      </c>
      <c r="L426" s="4">
        <v>2025</v>
      </c>
      <c r="M426" s="2" t="str">
        <f>IF(sum!A419="AT",sum!B419,"*")</f>
        <v>*</v>
      </c>
      <c r="N426" s="2"/>
      <c r="O426" s="2" t="str">
        <f>IF(sum!A419="AT",sum!E419,"*")</f>
        <v>*</v>
      </c>
      <c r="R426" s="4" t="s">
        <v>186</v>
      </c>
      <c r="S426" s="4" t="s">
        <v>187</v>
      </c>
      <c r="T426" s="4">
        <v>2025</v>
      </c>
      <c r="U426" s="2" t="str">
        <f>IF(sum!A419="BC",sum!B419,"*")</f>
        <v>*</v>
      </c>
      <c r="V426" s="2"/>
      <c r="W426" s="2" t="str">
        <f>IF(sum!A419="BC",sum!E419,"*")</f>
        <v>*</v>
      </c>
      <c r="Z426" s="4" t="s">
        <v>186</v>
      </c>
      <c r="AA426" s="4" t="s">
        <v>187</v>
      </c>
      <c r="AB426" s="4">
        <v>2025</v>
      </c>
      <c r="AC426" s="2" t="str">
        <f>IF(sum!A419="MA",sum!B419,"*")</f>
        <v>SNK_DAC</v>
      </c>
      <c r="AD426" s="2"/>
      <c r="AE426" s="2">
        <f>IF(sum!A419="MA",sum!E419,"*")</f>
        <v>0</v>
      </c>
      <c r="AH426" s="4" t="s">
        <v>186</v>
      </c>
      <c r="AI426" s="4" t="s">
        <v>187</v>
      </c>
      <c r="AJ426" s="4">
        <v>2025</v>
      </c>
      <c r="AK426" s="2" t="str">
        <f>IF(sum!A419="ON",sum!B419,"*")</f>
        <v>*</v>
      </c>
      <c r="AL426" s="2"/>
      <c r="AM426" s="2" t="str">
        <f>IF(sum!A419="ON",sum!E419,"*")</f>
        <v>*</v>
      </c>
      <c r="AP426" s="2" t="s">
        <v>186</v>
      </c>
      <c r="AQ426" s="2" t="s">
        <v>187</v>
      </c>
      <c r="AR426" s="2">
        <v>2025</v>
      </c>
      <c r="AS426" s="2" t="str">
        <f>IF(sum!A419="QU",sum!B419,"*")</f>
        <v>*</v>
      </c>
      <c r="AT426" s="2"/>
      <c r="AU426" s="2" t="str">
        <f>IF(sum!A419="QU",sum!E419,"*")</f>
        <v>*</v>
      </c>
      <c r="AX426" s="4" t="s">
        <v>186</v>
      </c>
      <c r="AY426" s="4" t="s">
        <v>187</v>
      </c>
      <c r="AZ426" s="4">
        <v>2025</v>
      </c>
      <c r="BA426" s="2" t="str">
        <f>IF(sum!A419="SA",sum!B419,"*")</f>
        <v>*</v>
      </c>
      <c r="BB426" s="2"/>
      <c r="BC426" s="2" t="str">
        <f>IF(sum!A419="SA",sum!E419,"*")</f>
        <v>*</v>
      </c>
    </row>
    <row r="427" spans="2:55">
      <c r="B427" s="2" t="s">
        <v>186</v>
      </c>
      <c r="C427" s="2" t="s">
        <v>187</v>
      </c>
      <c r="D427" s="2">
        <v>2025</v>
      </c>
      <c r="J427" s="2" t="s">
        <v>186</v>
      </c>
      <c r="K427" s="2" t="s">
        <v>187</v>
      </c>
      <c r="L427" s="2">
        <v>2025</v>
      </c>
      <c r="M427" s="2" t="str">
        <f>IF(sum!A420="AT",sum!B420,"*")</f>
        <v>*</v>
      </c>
      <c r="N427" s="2"/>
      <c r="O427" s="2" t="str">
        <f>IF(sum!A420="AT",sum!E420,"*")</f>
        <v>*</v>
      </c>
      <c r="R427" s="2" t="s">
        <v>186</v>
      </c>
      <c r="S427" s="2" t="s">
        <v>187</v>
      </c>
      <c r="T427" s="2">
        <v>2025</v>
      </c>
      <c r="U427" s="2" t="str">
        <f>IF(sum!A420="BC",sum!B420,"*")</f>
        <v>*</v>
      </c>
      <c r="V427" s="2"/>
      <c r="W427" s="2" t="str">
        <f>IF(sum!A420="BC",sum!E420,"*")</f>
        <v>*</v>
      </c>
      <c r="Z427" s="2" t="s">
        <v>186</v>
      </c>
      <c r="AA427" s="2" t="s">
        <v>187</v>
      </c>
      <c r="AB427" s="2">
        <v>2025</v>
      </c>
      <c r="AC427" s="2" t="str">
        <f>IF(sum!A420="MA",sum!B420,"*")</f>
        <v>TB_ELC_MA_SA_01</v>
      </c>
      <c r="AD427" s="2"/>
      <c r="AE427" s="2">
        <f>IF(sum!A420="MA",sum!E420,"*")</f>
        <v>0</v>
      </c>
      <c r="AH427" s="2" t="s">
        <v>186</v>
      </c>
      <c r="AI427" s="2" t="s">
        <v>187</v>
      </c>
      <c r="AJ427" s="2">
        <v>2025</v>
      </c>
      <c r="AK427" s="2" t="str">
        <f>IF(sum!A420="ON",sum!B420,"*")</f>
        <v>*</v>
      </c>
      <c r="AL427" s="2"/>
      <c r="AM427" s="2" t="str">
        <f>IF(sum!A420="ON",sum!E420,"*")</f>
        <v>*</v>
      </c>
      <c r="AP427" s="4" t="s">
        <v>186</v>
      </c>
      <c r="AQ427" s="4" t="s">
        <v>187</v>
      </c>
      <c r="AR427" s="4">
        <v>2025</v>
      </c>
      <c r="AS427" s="2" t="str">
        <f>IF(sum!A420="QU",sum!B420,"*")</f>
        <v>*</v>
      </c>
      <c r="AT427" s="2"/>
      <c r="AU427" s="2" t="str">
        <f>IF(sum!A420="QU",sum!E420,"*")</f>
        <v>*</v>
      </c>
      <c r="AX427" s="2" t="s">
        <v>186</v>
      </c>
      <c r="AY427" s="2" t="s">
        <v>187</v>
      </c>
      <c r="AZ427" s="2">
        <v>2025</v>
      </c>
      <c r="BA427" s="2" t="str">
        <f>IF(sum!A420="SA",sum!B420,"*")</f>
        <v>*</v>
      </c>
      <c r="BB427" s="2"/>
      <c r="BC427" s="2" t="str">
        <f>IF(sum!A420="SA",sum!E420,"*")</f>
        <v>*</v>
      </c>
    </row>
    <row r="428" spans="2:55">
      <c r="B428" s="2" t="s">
        <v>186</v>
      </c>
      <c r="C428" s="2" t="s">
        <v>187</v>
      </c>
      <c r="D428" s="2">
        <v>2025</v>
      </c>
      <c r="J428" s="2" t="s">
        <v>186</v>
      </c>
      <c r="K428" s="2" t="s">
        <v>187</v>
      </c>
      <c r="L428" s="2">
        <v>2025</v>
      </c>
      <c r="M428" s="2" t="str">
        <f>IF(sum!A421="AT",sum!B421,"*")</f>
        <v>*</v>
      </c>
      <c r="N428" s="2"/>
      <c r="O428" s="2" t="str">
        <f>IF(sum!A421="AT",sum!E421,"*")</f>
        <v>*</v>
      </c>
      <c r="R428" s="2" t="s">
        <v>186</v>
      </c>
      <c r="S428" s="2" t="s">
        <v>187</v>
      </c>
      <c r="T428" s="2">
        <v>2025</v>
      </c>
      <c r="U428" s="2" t="str">
        <f>IF(sum!A421="BC",sum!B421,"*")</f>
        <v>*</v>
      </c>
      <c r="V428" s="2"/>
      <c r="W428" s="2" t="str">
        <f>IF(sum!A421="BC",sum!E421,"*")</f>
        <v>*</v>
      </c>
      <c r="Z428" s="2" t="s">
        <v>186</v>
      </c>
      <c r="AA428" s="2" t="s">
        <v>187</v>
      </c>
      <c r="AB428" s="2">
        <v>2025</v>
      </c>
      <c r="AC428" s="2" t="str">
        <f>IF(sum!A421="MA",sum!B421,"*")</f>
        <v>TB_ELC_ON_MA_01</v>
      </c>
      <c r="AD428" s="2"/>
      <c r="AE428" s="2">
        <f>IF(sum!A421="MA",sum!E421,"*")</f>
        <v>0</v>
      </c>
      <c r="AH428" s="2" t="s">
        <v>186</v>
      </c>
      <c r="AI428" s="2" t="s">
        <v>187</v>
      </c>
      <c r="AJ428" s="2">
        <v>2025</v>
      </c>
      <c r="AK428" s="2" t="str">
        <f>IF(sum!A421="ON",sum!B421,"*")</f>
        <v>*</v>
      </c>
      <c r="AL428" s="2"/>
      <c r="AM428" s="2" t="str">
        <f>IF(sum!A421="ON",sum!E421,"*")</f>
        <v>*</v>
      </c>
      <c r="AP428" s="2" t="s">
        <v>186</v>
      </c>
      <c r="AQ428" s="2" t="s">
        <v>187</v>
      </c>
      <c r="AR428" s="2">
        <v>2025</v>
      </c>
      <c r="AS428" s="2" t="str">
        <f>IF(sum!A421="QU",sum!B421,"*")</f>
        <v>*</v>
      </c>
      <c r="AT428" s="2"/>
      <c r="AU428" s="2" t="str">
        <f>IF(sum!A421="QU",sum!E421,"*")</f>
        <v>*</v>
      </c>
      <c r="AX428" s="2" t="s">
        <v>186</v>
      </c>
      <c r="AY428" s="2" t="s">
        <v>187</v>
      </c>
      <c r="AZ428" s="2">
        <v>2025</v>
      </c>
      <c r="BA428" s="2" t="str">
        <f>IF(sum!A421="SA",sum!B421,"*")</f>
        <v>*</v>
      </c>
      <c r="BB428" s="2"/>
      <c r="BC428" s="2" t="str">
        <f>IF(sum!A421="SA",sum!E421,"*")</f>
        <v>*</v>
      </c>
    </row>
    <row r="429" spans="2:55">
      <c r="B429" s="4" t="s">
        <v>186</v>
      </c>
      <c r="C429" s="4" t="s">
        <v>187</v>
      </c>
      <c r="D429" s="4">
        <v>2025</v>
      </c>
      <c r="J429" s="4" t="s">
        <v>186</v>
      </c>
      <c r="K429" s="4" t="s">
        <v>187</v>
      </c>
      <c r="L429" s="4">
        <v>2025</v>
      </c>
      <c r="M429" s="2" t="str">
        <f>IF(sum!A422="AT",sum!B422,"*")</f>
        <v>*</v>
      </c>
      <c r="N429" s="2"/>
      <c r="O429" s="2" t="str">
        <f>IF(sum!A422="AT",sum!E422,"*")</f>
        <v>*</v>
      </c>
      <c r="R429" s="4" t="s">
        <v>186</v>
      </c>
      <c r="S429" s="4" t="s">
        <v>187</v>
      </c>
      <c r="T429" s="4">
        <v>2025</v>
      </c>
      <c r="U429" s="2" t="str">
        <f>IF(sum!A422="BC",sum!B422,"*")</f>
        <v>*</v>
      </c>
      <c r="V429" s="2"/>
      <c r="W429" s="2" t="str">
        <f>IF(sum!A422="BC",sum!E422,"*")</f>
        <v>*</v>
      </c>
      <c r="Z429" s="4" t="s">
        <v>186</v>
      </c>
      <c r="AA429" s="4" t="s">
        <v>187</v>
      </c>
      <c r="AB429" s="4">
        <v>2025</v>
      </c>
      <c r="AC429" s="2" t="str">
        <f>IF(sum!A422="MA",sum!B422,"*")</f>
        <v>TRA_Bus_IC_GSL1</v>
      </c>
      <c r="AD429" s="2"/>
      <c r="AE429" s="2">
        <f>IF(sum!A422="MA",sum!E422,"*")</f>
        <v>0.599999999999999</v>
      </c>
      <c r="AH429" s="4" t="s">
        <v>186</v>
      </c>
      <c r="AI429" s="4" t="s">
        <v>187</v>
      </c>
      <c r="AJ429" s="4">
        <v>2025</v>
      </c>
      <c r="AK429" s="2" t="str">
        <f>IF(sum!A422="ON",sum!B422,"*")</f>
        <v>*</v>
      </c>
      <c r="AL429" s="2"/>
      <c r="AM429" s="2" t="str">
        <f>IF(sum!A422="ON",sum!E422,"*")</f>
        <v>*</v>
      </c>
      <c r="AP429" s="4" t="s">
        <v>186</v>
      </c>
      <c r="AQ429" s="4" t="s">
        <v>187</v>
      </c>
      <c r="AR429" s="4">
        <v>2025</v>
      </c>
      <c r="AS429" s="2" t="str">
        <f>IF(sum!A422="QU",sum!B422,"*")</f>
        <v>*</v>
      </c>
      <c r="AT429" s="2"/>
      <c r="AU429" s="2" t="str">
        <f>IF(sum!A422="QU",sum!E422,"*")</f>
        <v>*</v>
      </c>
      <c r="AX429" s="4" t="s">
        <v>186</v>
      </c>
      <c r="AY429" s="4" t="s">
        <v>187</v>
      </c>
      <c r="AZ429" s="4">
        <v>2025</v>
      </c>
      <c r="BA429" s="2" t="str">
        <f>IF(sum!A422="SA",sum!B422,"*")</f>
        <v>*</v>
      </c>
      <c r="BB429" s="2"/>
      <c r="BC429" s="2" t="str">
        <f>IF(sum!A422="SA",sum!E422,"*")</f>
        <v>*</v>
      </c>
    </row>
    <row r="430" spans="2:55">
      <c r="B430" s="2" t="s">
        <v>186</v>
      </c>
      <c r="C430" s="2" t="s">
        <v>187</v>
      </c>
      <c r="D430" s="2">
        <v>2025</v>
      </c>
      <c r="J430" s="2" t="s">
        <v>186</v>
      </c>
      <c r="K430" s="2" t="s">
        <v>187</v>
      </c>
      <c r="L430" s="2">
        <v>2025</v>
      </c>
      <c r="M430" s="2" t="str">
        <f>IF(sum!A423="AT",sum!B423,"*")</f>
        <v>*</v>
      </c>
      <c r="N430" s="2"/>
      <c r="O430" s="2" t="str">
        <f>IF(sum!A423="AT",sum!E423,"*")</f>
        <v>*</v>
      </c>
      <c r="R430" s="2" t="s">
        <v>186</v>
      </c>
      <c r="S430" s="2" t="s">
        <v>187</v>
      </c>
      <c r="T430" s="2">
        <v>2025</v>
      </c>
      <c r="U430" s="2" t="str">
        <f>IF(sum!A423="BC",sum!B423,"*")</f>
        <v>*</v>
      </c>
      <c r="V430" s="2"/>
      <c r="W430" s="2" t="str">
        <f>IF(sum!A423="BC",sum!E423,"*")</f>
        <v>*</v>
      </c>
      <c r="Z430" s="2" t="s">
        <v>186</v>
      </c>
      <c r="AA430" s="2" t="s">
        <v>187</v>
      </c>
      <c r="AB430" s="2">
        <v>2025</v>
      </c>
      <c r="AC430" s="2" t="str">
        <f>IF(sum!A423="MA",sum!B423,"*")</f>
        <v>TRA_Car_GSL1</v>
      </c>
      <c r="AD430" s="2"/>
      <c r="AE430" s="2">
        <f>IF(sum!A423="MA",sum!E423,"*")</f>
        <v>99.2534036382894</v>
      </c>
      <c r="AH430" s="2" t="s">
        <v>186</v>
      </c>
      <c r="AI430" s="2" t="s">
        <v>187</v>
      </c>
      <c r="AJ430" s="2">
        <v>2025</v>
      </c>
      <c r="AK430" s="2" t="str">
        <f>IF(sum!A423="ON",sum!B423,"*")</f>
        <v>*</v>
      </c>
      <c r="AL430" s="2"/>
      <c r="AM430" s="2" t="str">
        <f>IF(sum!A423="ON",sum!E423,"*")</f>
        <v>*</v>
      </c>
      <c r="AP430" s="2" t="s">
        <v>186</v>
      </c>
      <c r="AQ430" s="2" t="s">
        <v>187</v>
      </c>
      <c r="AR430" s="2">
        <v>2025</v>
      </c>
      <c r="AS430" s="2" t="str">
        <f>IF(sum!A423="QU",sum!B423,"*")</f>
        <v>*</v>
      </c>
      <c r="AT430" s="2"/>
      <c r="AU430" s="2" t="str">
        <f>IF(sum!A423="QU",sum!E423,"*")</f>
        <v>*</v>
      </c>
      <c r="AX430" s="2" t="s">
        <v>186</v>
      </c>
      <c r="AY430" s="2" t="s">
        <v>187</v>
      </c>
      <c r="AZ430" s="2">
        <v>2025</v>
      </c>
      <c r="BA430" s="2" t="str">
        <f>IF(sum!A423="SA",sum!B423,"*")</f>
        <v>*</v>
      </c>
      <c r="BB430" s="2"/>
      <c r="BC430" s="2" t="str">
        <f>IF(sum!A423="SA",sum!E423,"*")</f>
        <v>*</v>
      </c>
    </row>
    <row r="431" spans="2:55">
      <c r="B431" s="2" t="s">
        <v>186</v>
      </c>
      <c r="C431" s="2" t="s">
        <v>187</v>
      </c>
      <c r="D431" s="2">
        <v>2025</v>
      </c>
      <c r="J431" s="2" t="s">
        <v>186</v>
      </c>
      <c r="K431" s="2" t="s">
        <v>187</v>
      </c>
      <c r="L431" s="2">
        <v>2025</v>
      </c>
      <c r="M431" s="2" t="str">
        <f>IF(sum!A424="AT",sum!B424,"*")</f>
        <v>*</v>
      </c>
      <c r="N431" s="2"/>
      <c r="O431" s="2" t="str">
        <f>IF(sum!A424="AT",sum!E424,"*")</f>
        <v>*</v>
      </c>
      <c r="R431" s="2" t="s">
        <v>186</v>
      </c>
      <c r="S431" s="2" t="s">
        <v>187</v>
      </c>
      <c r="T431" s="2">
        <v>2025</v>
      </c>
      <c r="U431" s="2" t="str">
        <f>IF(sum!A424="BC",sum!B424,"*")</f>
        <v>*</v>
      </c>
      <c r="V431" s="2"/>
      <c r="W431" s="2" t="str">
        <f>IF(sum!A424="BC",sum!E424,"*")</f>
        <v>*</v>
      </c>
      <c r="Z431" s="2" t="s">
        <v>186</v>
      </c>
      <c r="AA431" s="2" t="s">
        <v>187</v>
      </c>
      <c r="AB431" s="2">
        <v>2025</v>
      </c>
      <c r="AC431" s="2" t="str">
        <f>IF(sum!A424="MA",sum!B424,"*")</f>
        <v>TRA_Mot_ELC1</v>
      </c>
      <c r="AD431" s="2"/>
      <c r="AE431" s="2">
        <f>IF(sum!A424="MA",sum!E424,"*")</f>
        <v>7.99999999999999</v>
      </c>
      <c r="AH431" s="2" t="s">
        <v>186</v>
      </c>
      <c r="AI431" s="2" t="s">
        <v>187</v>
      </c>
      <c r="AJ431" s="2">
        <v>2025</v>
      </c>
      <c r="AK431" s="2" t="str">
        <f>IF(sum!A424="ON",sum!B424,"*")</f>
        <v>*</v>
      </c>
      <c r="AL431" s="2"/>
      <c r="AM431" s="2" t="str">
        <f>IF(sum!A424="ON",sum!E424,"*")</f>
        <v>*</v>
      </c>
      <c r="AP431" s="4" t="s">
        <v>186</v>
      </c>
      <c r="AQ431" s="4" t="s">
        <v>187</v>
      </c>
      <c r="AR431" s="4">
        <v>2025</v>
      </c>
      <c r="AS431" s="2" t="str">
        <f>IF(sum!A424="QU",sum!B424,"*")</f>
        <v>*</v>
      </c>
      <c r="AT431" s="2"/>
      <c r="AU431" s="2" t="str">
        <f>IF(sum!A424="QU",sum!E424,"*")</f>
        <v>*</v>
      </c>
      <c r="AX431" s="2" t="s">
        <v>186</v>
      </c>
      <c r="AY431" s="2" t="s">
        <v>187</v>
      </c>
      <c r="AZ431" s="2">
        <v>2025</v>
      </c>
      <c r="BA431" s="2" t="str">
        <f>IF(sum!A424="SA",sum!B424,"*")</f>
        <v>*</v>
      </c>
      <c r="BB431" s="2"/>
      <c r="BC431" s="2" t="str">
        <f>IF(sum!A424="SA",sum!E424,"*")</f>
        <v>*</v>
      </c>
    </row>
    <row r="432" spans="2:55">
      <c r="B432" s="4" t="s">
        <v>186</v>
      </c>
      <c r="C432" s="4" t="s">
        <v>187</v>
      </c>
      <c r="D432" s="4">
        <v>2025</v>
      </c>
      <c r="J432" s="4" t="s">
        <v>186</v>
      </c>
      <c r="K432" s="4" t="s">
        <v>187</v>
      </c>
      <c r="L432" s="4">
        <v>2025</v>
      </c>
      <c r="M432" s="2" t="str">
        <f>IF(sum!A425="AT",sum!B425,"*")</f>
        <v>*</v>
      </c>
      <c r="N432" s="2"/>
      <c r="O432" s="2" t="str">
        <f>IF(sum!A425="AT",sum!E425,"*")</f>
        <v>*</v>
      </c>
      <c r="R432" s="4" t="s">
        <v>186</v>
      </c>
      <c r="S432" s="4" t="s">
        <v>187</v>
      </c>
      <c r="T432" s="4">
        <v>2025</v>
      </c>
      <c r="U432" s="2" t="str">
        <f>IF(sum!A425="BC",sum!B425,"*")</f>
        <v>*</v>
      </c>
      <c r="V432" s="2"/>
      <c r="W432" s="2" t="str">
        <f>IF(sum!A425="BC",sum!E425,"*")</f>
        <v>*</v>
      </c>
      <c r="Z432" s="4" t="s">
        <v>186</v>
      </c>
      <c r="AA432" s="4" t="s">
        <v>187</v>
      </c>
      <c r="AB432" s="4">
        <v>2025</v>
      </c>
      <c r="AC432" s="2" t="str">
        <f>IF(sum!A425="MA",sum!B425,"*")</f>
        <v>TRA_Rai_Pas-ELC01</v>
      </c>
      <c r="AD432" s="2"/>
      <c r="AE432" s="2">
        <f>IF(sum!A425="MA",sum!E425,"*")</f>
        <v>0</v>
      </c>
      <c r="AH432" s="4" t="s">
        <v>186</v>
      </c>
      <c r="AI432" s="4" t="s">
        <v>187</v>
      </c>
      <c r="AJ432" s="4">
        <v>2025</v>
      </c>
      <c r="AK432" s="2" t="str">
        <f>IF(sum!A425="ON",sum!B425,"*")</f>
        <v>*</v>
      </c>
      <c r="AL432" s="2"/>
      <c r="AM432" s="2" t="str">
        <f>IF(sum!A425="ON",sum!E425,"*")</f>
        <v>*</v>
      </c>
      <c r="AP432" s="2" t="s">
        <v>186</v>
      </c>
      <c r="AQ432" s="2" t="s">
        <v>187</v>
      </c>
      <c r="AR432" s="2">
        <v>2025</v>
      </c>
      <c r="AS432" s="2" t="str">
        <f>IF(sum!A425="QU",sum!B425,"*")</f>
        <v>*</v>
      </c>
      <c r="AT432" s="2"/>
      <c r="AU432" s="2" t="str">
        <f>IF(sum!A425="QU",sum!E425,"*")</f>
        <v>*</v>
      </c>
      <c r="AX432" s="4" t="s">
        <v>186</v>
      </c>
      <c r="AY432" s="4" t="s">
        <v>187</v>
      </c>
      <c r="AZ432" s="4">
        <v>2025</v>
      </c>
      <c r="BA432" s="2" t="str">
        <f>IF(sum!A425="SA",sum!B425,"*")</f>
        <v>*</v>
      </c>
      <c r="BB432" s="2"/>
      <c r="BC432" s="2" t="str">
        <f>IF(sum!A425="SA",sum!E425,"*")</f>
        <v>*</v>
      </c>
    </row>
    <row r="433" spans="2:55">
      <c r="B433" s="2" t="s">
        <v>186</v>
      </c>
      <c r="C433" s="2" t="s">
        <v>187</v>
      </c>
      <c r="D433" s="2">
        <v>2025</v>
      </c>
      <c r="J433" s="2" t="s">
        <v>186</v>
      </c>
      <c r="K433" s="2" t="s">
        <v>187</v>
      </c>
      <c r="L433" s="2">
        <v>2025</v>
      </c>
      <c r="M433" s="2" t="str">
        <f>IF(sum!A426="AT",sum!B426,"*")</f>
        <v>*</v>
      </c>
      <c r="N433" s="2"/>
      <c r="O433" s="2" t="str">
        <f>IF(sum!A426="AT",sum!E426,"*")</f>
        <v>*</v>
      </c>
      <c r="R433" s="2" t="s">
        <v>186</v>
      </c>
      <c r="S433" s="2" t="s">
        <v>187</v>
      </c>
      <c r="T433" s="2">
        <v>2025</v>
      </c>
      <c r="U433" s="2" t="str">
        <f>IF(sum!A426="BC",sum!B426,"*")</f>
        <v>*</v>
      </c>
      <c r="V433" s="2"/>
      <c r="W433" s="2" t="str">
        <f>IF(sum!A426="BC",sum!E426,"*")</f>
        <v>*</v>
      </c>
      <c r="Z433" s="2" t="s">
        <v>186</v>
      </c>
      <c r="AA433" s="2" t="s">
        <v>187</v>
      </c>
      <c r="AB433" s="2">
        <v>2025</v>
      </c>
      <c r="AC433" s="2" t="str">
        <f>IF(sum!A426="MA",sum!B426,"*")</f>
        <v>TRA_Tru_BEV01</v>
      </c>
      <c r="AD433" s="2"/>
      <c r="AE433" s="2">
        <f>IF(sum!A426="MA",sum!E426,"*")</f>
        <v>0</v>
      </c>
      <c r="AH433" s="2" t="s">
        <v>186</v>
      </c>
      <c r="AI433" s="2" t="s">
        <v>187</v>
      </c>
      <c r="AJ433" s="2">
        <v>2025</v>
      </c>
      <c r="AK433" s="2" t="str">
        <f>IF(sum!A426="ON",sum!B426,"*")</f>
        <v>*</v>
      </c>
      <c r="AL433" s="2"/>
      <c r="AM433" s="2" t="str">
        <f>IF(sum!A426="ON",sum!E426,"*")</f>
        <v>*</v>
      </c>
      <c r="AP433" s="4" t="s">
        <v>186</v>
      </c>
      <c r="AQ433" s="4" t="s">
        <v>187</v>
      </c>
      <c r="AR433" s="4">
        <v>2025</v>
      </c>
      <c r="AS433" s="2" t="str">
        <f>IF(sum!A426="QU",sum!B426,"*")</f>
        <v>*</v>
      </c>
      <c r="AT433" s="2"/>
      <c r="AU433" s="2" t="str">
        <f>IF(sum!A426="QU",sum!E426,"*")</f>
        <v>*</v>
      </c>
      <c r="AX433" s="2" t="s">
        <v>186</v>
      </c>
      <c r="AY433" s="2" t="s">
        <v>187</v>
      </c>
      <c r="AZ433" s="2">
        <v>2025</v>
      </c>
      <c r="BA433" s="2" t="str">
        <f>IF(sum!A426="SA",sum!B426,"*")</f>
        <v>*</v>
      </c>
      <c r="BB433" s="2"/>
      <c r="BC433" s="2" t="str">
        <f>IF(sum!A426="SA",sum!E426,"*")</f>
        <v>*</v>
      </c>
    </row>
    <row r="434" spans="2:55">
      <c r="B434" s="2" t="s">
        <v>186</v>
      </c>
      <c r="C434" s="2" t="s">
        <v>187</v>
      </c>
      <c r="D434" s="2">
        <v>2025</v>
      </c>
      <c r="J434" s="2" t="s">
        <v>186</v>
      </c>
      <c r="K434" s="2" t="s">
        <v>187</v>
      </c>
      <c r="L434" s="2">
        <v>2025</v>
      </c>
      <c r="M434" s="2" t="str">
        <f>IF(sum!A427="AT",sum!B427,"*")</f>
        <v>*</v>
      </c>
      <c r="N434" s="2"/>
      <c r="O434" s="2" t="str">
        <f>IF(sum!A427="AT",sum!E427,"*")</f>
        <v>*</v>
      </c>
      <c r="R434" s="2" t="s">
        <v>186</v>
      </c>
      <c r="S434" s="2" t="s">
        <v>187</v>
      </c>
      <c r="T434" s="2">
        <v>2025</v>
      </c>
      <c r="U434" s="2" t="str">
        <f>IF(sum!A427="BC",sum!B427,"*")</f>
        <v>*</v>
      </c>
      <c r="V434" s="2"/>
      <c r="W434" s="2" t="str">
        <f>IF(sum!A427="BC",sum!E427,"*")</f>
        <v>*</v>
      </c>
      <c r="Z434" s="2" t="s">
        <v>186</v>
      </c>
      <c r="AA434" s="2" t="s">
        <v>187</v>
      </c>
      <c r="AB434" s="2">
        <v>2025</v>
      </c>
      <c r="AC434" s="2" t="str">
        <f>IF(sum!A427="MA",sum!B427,"*")</f>
        <v>TRA_Tru_HT_DST1</v>
      </c>
      <c r="AD434" s="2"/>
      <c r="AE434" s="2">
        <f>IF(sum!A427="MA",sum!E427,"*")</f>
        <v>0</v>
      </c>
      <c r="AH434" s="2" t="s">
        <v>186</v>
      </c>
      <c r="AI434" s="2" t="s">
        <v>187</v>
      </c>
      <c r="AJ434" s="2">
        <v>2025</v>
      </c>
      <c r="AK434" s="2" t="str">
        <f>IF(sum!A427="ON",sum!B427,"*")</f>
        <v>*</v>
      </c>
      <c r="AL434" s="2"/>
      <c r="AM434" s="2" t="str">
        <f>IF(sum!A427="ON",sum!E427,"*")</f>
        <v>*</v>
      </c>
      <c r="AP434" s="2" t="s">
        <v>186</v>
      </c>
      <c r="AQ434" s="2" t="s">
        <v>187</v>
      </c>
      <c r="AR434" s="2">
        <v>2025</v>
      </c>
      <c r="AS434" s="2" t="str">
        <f>IF(sum!A427="QU",sum!B427,"*")</f>
        <v>*</v>
      </c>
      <c r="AT434" s="2"/>
      <c r="AU434" s="2" t="str">
        <f>IF(sum!A427="QU",sum!E427,"*")</f>
        <v>*</v>
      </c>
      <c r="AX434" s="2" t="s">
        <v>186</v>
      </c>
      <c r="AY434" s="2" t="s">
        <v>187</v>
      </c>
      <c r="AZ434" s="2">
        <v>2025</v>
      </c>
      <c r="BA434" s="2" t="str">
        <f>IF(sum!A427="SA",sum!B427,"*")</f>
        <v>*</v>
      </c>
      <c r="BB434" s="2"/>
      <c r="BC434" s="2" t="str">
        <f>IF(sum!A427="SA",sum!E427,"*")</f>
        <v>*</v>
      </c>
    </row>
    <row r="435" spans="2:55">
      <c r="B435" s="4" t="s">
        <v>186</v>
      </c>
      <c r="C435" s="4" t="s">
        <v>187</v>
      </c>
      <c r="D435" s="4">
        <v>2025</v>
      </c>
      <c r="J435" s="4" t="s">
        <v>186</v>
      </c>
      <c r="K435" s="4" t="s">
        <v>187</v>
      </c>
      <c r="L435" s="4">
        <v>2025</v>
      </c>
      <c r="M435" s="2" t="str">
        <f>IF(sum!A428="AT",sum!B428,"*")</f>
        <v>*</v>
      </c>
      <c r="N435" s="2"/>
      <c r="O435" s="2" t="str">
        <f>IF(sum!A428="AT",sum!E428,"*")</f>
        <v>*</v>
      </c>
      <c r="R435" s="4" t="s">
        <v>186</v>
      </c>
      <c r="S435" s="4" t="s">
        <v>187</v>
      </c>
      <c r="T435" s="4">
        <v>2025</v>
      </c>
      <c r="U435" s="2" t="str">
        <f>IF(sum!A428="BC",sum!B428,"*")</f>
        <v>*</v>
      </c>
      <c r="V435" s="2"/>
      <c r="W435" s="2" t="str">
        <f>IF(sum!A428="BC",sum!E428,"*")</f>
        <v>*</v>
      </c>
      <c r="Z435" s="4" t="s">
        <v>186</v>
      </c>
      <c r="AA435" s="4" t="s">
        <v>187</v>
      </c>
      <c r="AB435" s="4">
        <v>2025</v>
      </c>
      <c r="AC435" s="2" t="str">
        <f>IF(sum!A428="MA",sum!B428,"*")</f>
        <v>TRA_Tru_PHEV01</v>
      </c>
      <c r="AD435" s="2"/>
      <c r="AE435" s="2">
        <f>IF(sum!A428="MA",sum!E428,"*")</f>
        <v>0</v>
      </c>
      <c r="AH435" s="4" t="s">
        <v>186</v>
      </c>
      <c r="AI435" s="4" t="s">
        <v>187</v>
      </c>
      <c r="AJ435" s="4">
        <v>2025</v>
      </c>
      <c r="AK435" s="2" t="str">
        <f>IF(sum!A428="ON",sum!B428,"*")</f>
        <v>*</v>
      </c>
      <c r="AL435" s="2"/>
      <c r="AM435" s="2" t="str">
        <f>IF(sum!A428="ON",sum!E428,"*")</f>
        <v>*</v>
      </c>
      <c r="AP435" s="4" t="s">
        <v>186</v>
      </c>
      <c r="AQ435" s="4" t="s">
        <v>187</v>
      </c>
      <c r="AR435" s="4">
        <v>2025</v>
      </c>
      <c r="AS435" s="2" t="str">
        <f>IF(sum!A428="QU",sum!B428,"*")</f>
        <v>*</v>
      </c>
      <c r="AT435" s="2"/>
      <c r="AU435" s="2" t="str">
        <f>IF(sum!A428="QU",sum!E428,"*")</f>
        <v>*</v>
      </c>
      <c r="AX435" s="4" t="s">
        <v>186</v>
      </c>
      <c r="AY435" s="4" t="s">
        <v>187</v>
      </c>
      <c r="AZ435" s="4">
        <v>2025</v>
      </c>
      <c r="BA435" s="2" t="str">
        <f>IF(sum!A428="SA",sum!B428,"*")</f>
        <v>*</v>
      </c>
      <c r="BB435" s="2"/>
      <c r="BC435" s="2" t="str">
        <f>IF(sum!A428="SA",sum!E428,"*")</f>
        <v>*</v>
      </c>
    </row>
    <row r="436" spans="2:55">
      <c r="B436" s="2" t="s">
        <v>186</v>
      </c>
      <c r="C436" s="2" t="s">
        <v>187</v>
      </c>
      <c r="D436" s="2">
        <v>2025</v>
      </c>
      <c r="J436" s="2" t="s">
        <v>186</v>
      </c>
      <c r="K436" s="2" t="s">
        <v>187</v>
      </c>
      <c r="L436" s="2">
        <v>2025</v>
      </c>
      <c r="M436" s="2" t="str">
        <f>IF(sum!A429="AT",sum!B429,"*")</f>
        <v>*</v>
      </c>
      <c r="N436" s="2"/>
      <c r="O436" s="2" t="str">
        <f>IF(sum!A429="AT",sum!E429,"*")</f>
        <v>*</v>
      </c>
      <c r="R436" s="2" t="s">
        <v>186</v>
      </c>
      <c r="S436" s="2" t="s">
        <v>187</v>
      </c>
      <c r="T436" s="2">
        <v>2025</v>
      </c>
      <c r="U436" s="2" t="str">
        <f>IF(sum!A429="BC",sum!B429,"*")</f>
        <v>*</v>
      </c>
      <c r="V436" s="2"/>
      <c r="W436" s="2" t="str">
        <f>IF(sum!A429="BC",sum!E429,"*")</f>
        <v>*</v>
      </c>
      <c r="Z436" s="2" t="s">
        <v>186</v>
      </c>
      <c r="AA436" s="2" t="s">
        <v>187</v>
      </c>
      <c r="AB436" s="2">
        <v>2025</v>
      </c>
      <c r="AC436" s="2" t="str">
        <f>IF(sum!A429="MA",sum!B429,"*")</f>
        <v>TRA_Tru_PLT_GSL1</v>
      </c>
      <c r="AD436" s="2"/>
      <c r="AE436" s="2">
        <f>IF(sum!A429="MA",sum!E429,"*")</f>
        <v>0</v>
      </c>
      <c r="AH436" s="2" t="s">
        <v>186</v>
      </c>
      <c r="AI436" s="2" t="s">
        <v>187</v>
      </c>
      <c r="AJ436" s="2">
        <v>2025</v>
      </c>
      <c r="AK436" s="2" t="str">
        <f>IF(sum!A429="ON",sum!B429,"*")</f>
        <v>*</v>
      </c>
      <c r="AL436" s="2"/>
      <c r="AM436" s="2" t="str">
        <f>IF(sum!A429="ON",sum!E429,"*")</f>
        <v>*</v>
      </c>
      <c r="AP436" s="2" t="s">
        <v>186</v>
      </c>
      <c r="AQ436" s="2" t="s">
        <v>187</v>
      </c>
      <c r="AR436" s="2">
        <v>2025</v>
      </c>
      <c r="AS436" s="2" t="str">
        <f>IF(sum!A429="QU",sum!B429,"*")</f>
        <v>*</v>
      </c>
      <c r="AT436" s="2"/>
      <c r="AU436" s="2" t="str">
        <f>IF(sum!A429="QU",sum!E429,"*")</f>
        <v>*</v>
      </c>
      <c r="AX436" s="2" t="s">
        <v>186</v>
      </c>
      <c r="AY436" s="2" t="s">
        <v>187</v>
      </c>
      <c r="AZ436" s="2">
        <v>2025</v>
      </c>
      <c r="BA436" s="2" t="str">
        <f>IF(sum!A429="SA",sum!B429,"*")</f>
        <v>*</v>
      </c>
      <c r="BB436" s="2"/>
      <c r="BC436" s="2" t="str">
        <f>IF(sum!A429="SA",sum!E429,"*")</f>
        <v>*</v>
      </c>
    </row>
    <row r="437" spans="2:55">
      <c r="B437" s="2" t="s">
        <v>186</v>
      </c>
      <c r="C437" s="2" t="s">
        <v>187</v>
      </c>
      <c r="D437" s="2">
        <v>2025</v>
      </c>
      <c r="J437" s="2" t="s">
        <v>186</v>
      </c>
      <c r="K437" s="2" t="s">
        <v>187</v>
      </c>
      <c r="L437" s="2">
        <v>2025</v>
      </c>
      <c r="M437" s="2" t="str">
        <f>IF(sum!A430="AT",sum!B430,"*")</f>
        <v>*</v>
      </c>
      <c r="N437" s="2"/>
      <c r="O437" s="2" t="str">
        <f>IF(sum!A430="AT",sum!E430,"*")</f>
        <v>*</v>
      </c>
      <c r="R437" s="2" t="s">
        <v>186</v>
      </c>
      <c r="S437" s="2" t="s">
        <v>187</v>
      </c>
      <c r="T437" s="2">
        <v>2025</v>
      </c>
      <c r="U437" s="2" t="str">
        <f>IF(sum!A430="BC",sum!B430,"*")</f>
        <v>*</v>
      </c>
      <c r="V437" s="2"/>
      <c r="W437" s="2" t="str">
        <f>IF(sum!A430="BC",sum!E430,"*")</f>
        <v>*</v>
      </c>
      <c r="Z437" s="2" t="s">
        <v>186</v>
      </c>
      <c r="AA437" s="2" t="s">
        <v>187</v>
      </c>
      <c r="AB437" s="2">
        <v>2025</v>
      </c>
      <c r="AC437" s="2" t="str">
        <f>IF(sum!A430="MA",sum!B430,"*")</f>
        <v>TU_OILCRD_AL_MA_01</v>
      </c>
      <c r="AD437" s="2"/>
      <c r="AE437" s="2">
        <f>IF(sum!A430="MA",sum!E430,"*")</f>
        <v>0</v>
      </c>
      <c r="AH437" s="2" t="s">
        <v>186</v>
      </c>
      <c r="AI437" s="2" t="s">
        <v>187</v>
      </c>
      <c r="AJ437" s="2">
        <v>2025</v>
      </c>
      <c r="AK437" s="2" t="str">
        <f>IF(sum!A430="ON",sum!B430,"*")</f>
        <v>*</v>
      </c>
      <c r="AL437" s="2"/>
      <c r="AM437" s="2" t="str">
        <f>IF(sum!A430="ON",sum!E430,"*")</f>
        <v>*</v>
      </c>
      <c r="AP437" s="4" t="s">
        <v>186</v>
      </c>
      <c r="AQ437" s="4" t="s">
        <v>187</v>
      </c>
      <c r="AR437" s="4">
        <v>2025</v>
      </c>
      <c r="AS437" s="2" t="str">
        <f>IF(sum!A430="QU",sum!B430,"*")</f>
        <v>*</v>
      </c>
      <c r="AT437" s="2"/>
      <c r="AU437" s="2" t="str">
        <f>IF(sum!A430="QU",sum!E430,"*")</f>
        <v>*</v>
      </c>
      <c r="AX437" s="2" t="s">
        <v>186</v>
      </c>
      <c r="AY437" s="2" t="s">
        <v>187</v>
      </c>
      <c r="AZ437" s="2">
        <v>2025</v>
      </c>
      <c r="BA437" s="2" t="str">
        <f>IF(sum!A430="SA",sum!B430,"*")</f>
        <v>*</v>
      </c>
      <c r="BB437" s="2"/>
      <c r="BC437" s="2" t="str">
        <f>IF(sum!A430="SA",sum!E430,"*")</f>
        <v>*</v>
      </c>
    </row>
    <row r="438" spans="2:55">
      <c r="B438" s="4" t="s">
        <v>186</v>
      </c>
      <c r="C438" s="4" t="s">
        <v>187</v>
      </c>
      <c r="D438" s="4">
        <v>2025</v>
      </c>
      <c r="J438" s="4" t="s">
        <v>186</v>
      </c>
      <c r="K438" s="4" t="s">
        <v>187</v>
      </c>
      <c r="L438" s="4">
        <v>2025</v>
      </c>
      <c r="M438" s="2" t="str">
        <f>IF(sum!A431="AT",sum!B431,"*")</f>
        <v>*</v>
      </c>
      <c r="N438" s="2"/>
      <c r="O438" s="2" t="str">
        <f>IF(sum!A431="AT",sum!E431,"*")</f>
        <v>*</v>
      </c>
      <c r="R438" s="4" t="s">
        <v>186</v>
      </c>
      <c r="S438" s="4" t="s">
        <v>187</v>
      </c>
      <c r="T438" s="4">
        <v>2025</v>
      </c>
      <c r="U438" s="2" t="str">
        <f>IF(sum!A431="BC",sum!B431,"*")</f>
        <v>*</v>
      </c>
      <c r="V438" s="2"/>
      <c r="W438" s="2" t="str">
        <f>IF(sum!A431="BC",sum!E431,"*")</f>
        <v>*</v>
      </c>
      <c r="Z438" s="4" t="s">
        <v>186</v>
      </c>
      <c r="AA438" s="4" t="s">
        <v>187</v>
      </c>
      <c r="AB438" s="4">
        <v>2025</v>
      </c>
      <c r="AC438" s="2" t="str">
        <f>IF(sum!A431="MA",sum!B431,"*")</f>
        <v>TWS-AuxiliaryMot_ELE1</v>
      </c>
      <c r="AD438" s="2"/>
      <c r="AE438" s="2">
        <f>IF(sum!A431="MA",sum!E431,"*")</f>
        <v>0.0126823081800888</v>
      </c>
      <c r="AH438" s="4" t="s">
        <v>186</v>
      </c>
      <c r="AI438" s="4" t="s">
        <v>187</v>
      </c>
      <c r="AJ438" s="4">
        <v>2025</v>
      </c>
      <c r="AK438" s="2" t="str">
        <f>IF(sum!A431="ON",sum!B431,"*")</f>
        <v>*</v>
      </c>
      <c r="AL438" s="2"/>
      <c r="AM438" s="2" t="str">
        <f>IF(sum!A431="ON",sum!E431,"*")</f>
        <v>*</v>
      </c>
      <c r="AP438" s="2" t="s">
        <v>186</v>
      </c>
      <c r="AQ438" s="2" t="s">
        <v>187</v>
      </c>
      <c r="AR438" s="2">
        <v>2025</v>
      </c>
      <c r="AS438" s="2" t="str">
        <f>IF(sum!A431="QU",sum!B431,"*")</f>
        <v>*</v>
      </c>
      <c r="AT438" s="2"/>
      <c r="AU438" s="2" t="str">
        <f>IF(sum!A431="QU",sum!E431,"*")</f>
        <v>*</v>
      </c>
      <c r="AX438" s="4" t="s">
        <v>186</v>
      </c>
      <c r="AY438" s="4" t="s">
        <v>187</v>
      </c>
      <c r="AZ438" s="4">
        <v>2025</v>
      </c>
      <c r="BA438" s="2" t="str">
        <f>IF(sum!A431="SA",sum!B431,"*")</f>
        <v>*</v>
      </c>
      <c r="BB438" s="2"/>
      <c r="BC438" s="2" t="str">
        <f>IF(sum!A431="SA",sum!E431,"*")</f>
        <v>*</v>
      </c>
    </row>
    <row r="439" spans="2:55">
      <c r="B439" s="2" t="s">
        <v>186</v>
      </c>
      <c r="C439" s="2" t="s">
        <v>187</v>
      </c>
      <c r="D439" s="2">
        <v>2025</v>
      </c>
      <c r="J439" s="2" t="s">
        <v>186</v>
      </c>
      <c r="K439" s="2" t="s">
        <v>187</v>
      </c>
      <c r="L439" s="2">
        <v>2025</v>
      </c>
      <c r="M439" s="2" t="str">
        <f>IF(sum!A432="AT",sum!B432,"*")</f>
        <v>*</v>
      </c>
      <c r="N439" s="2"/>
      <c r="O439" s="2" t="str">
        <f>IF(sum!A432="AT",sum!E432,"*")</f>
        <v>*</v>
      </c>
      <c r="R439" s="2" t="s">
        <v>186</v>
      </c>
      <c r="S439" s="2" t="s">
        <v>187</v>
      </c>
      <c r="T439" s="2">
        <v>2025</v>
      </c>
      <c r="U439" s="2" t="str">
        <f>IF(sum!A432="BC",sum!B432,"*")</f>
        <v>*</v>
      </c>
      <c r="V439" s="2"/>
      <c r="W439" s="2" t="str">
        <f>IF(sum!A432="BC",sum!E432,"*")</f>
        <v>*</v>
      </c>
      <c r="Z439" s="2" t="s">
        <v>186</v>
      </c>
      <c r="AA439" s="2" t="s">
        <v>187</v>
      </c>
      <c r="AB439" s="2">
        <v>2025</v>
      </c>
      <c r="AC439" s="2" t="str">
        <f>IF(sum!A432="MA",sum!B432,"*")</f>
        <v>TWS-Light_ELE1</v>
      </c>
      <c r="AD439" s="2"/>
      <c r="AE439" s="2">
        <f>IF(sum!A432="MA",sum!E432,"*")</f>
        <v>0.0253646163601776</v>
      </c>
      <c r="AH439" s="2" t="s">
        <v>186</v>
      </c>
      <c r="AI439" s="2" t="s">
        <v>187</v>
      </c>
      <c r="AJ439" s="2">
        <v>2025</v>
      </c>
      <c r="AK439" s="2" t="str">
        <f>IF(sum!A432="ON",sum!B432,"*")</f>
        <v>*</v>
      </c>
      <c r="AL439" s="2"/>
      <c r="AM439" s="2" t="str">
        <f>IF(sum!A432="ON",sum!E432,"*")</f>
        <v>*</v>
      </c>
      <c r="AP439" s="4" t="s">
        <v>186</v>
      </c>
      <c r="AQ439" s="4" t="s">
        <v>187</v>
      </c>
      <c r="AR439" s="4">
        <v>2025</v>
      </c>
      <c r="AS439" s="2" t="str">
        <f>IF(sum!A432="QU",sum!B432,"*")</f>
        <v>*</v>
      </c>
      <c r="AT439" s="2"/>
      <c r="AU439" s="2" t="str">
        <f>IF(sum!A432="QU",sum!E432,"*")</f>
        <v>*</v>
      </c>
      <c r="AX439" s="2" t="s">
        <v>186</v>
      </c>
      <c r="AY439" s="2" t="s">
        <v>187</v>
      </c>
      <c r="AZ439" s="2">
        <v>2025</v>
      </c>
      <c r="BA439" s="2" t="str">
        <f>IF(sum!A432="SA",sum!B432,"*")</f>
        <v>*</v>
      </c>
      <c r="BB439" s="2"/>
      <c r="BC439" s="2" t="str">
        <f>IF(sum!A432="SA",sum!E432,"*")</f>
        <v>*</v>
      </c>
    </row>
    <row r="440" spans="2:55">
      <c r="B440" s="2" t="s">
        <v>186</v>
      </c>
      <c r="C440" s="2" t="s">
        <v>187</v>
      </c>
      <c r="D440" s="2">
        <v>2025</v>
      </c>
      <c r="J440" s="2" t="s">
        <v>186</v>
      </c>
      <c r="K440" s="2" t="s">
        <v>187</v>
      </c>
      <c r="L440" s="2">
        <v>2025</v>
      </c>
      <c r="M440" s="2" t="str">
        <f>IF(sum!A433="AT",sum!B433,"*")</f>
        <v>*</v>
      </c>
      <c r="N440" s="2"/>
      <c r="O440" s="2" t="str">
        <f>IF(sum!A433="AT",sum!E433,"*")</f>
        <v>*</v>
      </c>
      <c r="R440" s="2" t="s">
        <v>186</v>
      </c>
      <c r="S440" s="2" t="s">
        <v>187</v>
      </c>
      <c r="T440" s="2">
        <v>2025</v>
      </c>
      <c r="U440" s="2" t="str">
        <f>IF(sum!A433="BC",sum!B433,"*")</f>
        <v>*</v>
      </c>
      <c r="V440" s="2"/>
      <c r="W440" s="2" t="str">
        <f>IF(sum!A433="BC",sum!E433,"*")</f>
        <v>*</v>
      </c>
      <c r="Z440" s="2" t="s">
        <v>186</v>
      </c>
      <c r="AA440" s="2" t="s">
        <v>187</v>
      </c>
      <c r="AB440" s="2">
        <v>2025</v>
      </c>
      <c r="AC440" s="2" t="str">
        <f>IF(sum!A433="MA",sum!B433,"*")</f>
        <v>TWS-SpHeat_ELE1</v>
      </c>
      <c r="AD440" s="2"/>
      <c r="AE440" s="2">
        <f>IF(sum!A433="MA",sum!E433,"*")</f>
        <v>0</v>
      </c>
      <c r="AH440" s="2" t="s">
        <v>186</v>
      </c>
      <c r="AI440" s="2" t="s">
        <v>187</v>
      </c>
      <c r="AJ440" s="2">
        <v>2025</v>
      </c>
      <c r="AK440" s="2" t="str">
        <f>IF(sum!A433="ON",sum!B433,"*")</f>
        <v>*</v>
      </c>
      <c r="AL440" s="2"/>
      <c r="AM440" s="2" t="str">
        <f>IF(sum!A433="ON",sum!E433,"*")</f>
        <v>*</v>
      </c>
      <c r="AP440" s="2" t="s">
        <v>186</v>
      </c>
      <c r="AQ440" s="2" t="s">
        <v>187</v>
      </c>
      <c r="AR440" s="2">
        <v>2025</v>
      </c>
      <c r="AS440" s="2" t="str">
        <f>IF(sum!A433="QU",sum!B433,"*")</f>
        <v>*</v>
      </c>
      <c r="AT440" s="2"/>
      <c r="AU440" s="2" t="str">
        <f>IF(sum!A433="QU",sum!E433,"*")</f>
        <v>*</v>
      </c>
      <c r="AX440" s="2" t="s">
        <v>186</v>
      </c>
      <c r="AY440" s="2" t="s">
        <v>187</v>
      </c>
      <c r="AZ440" s="2">
        <v>2025</v>
      </c>
      <c r="BA440" s="2" t="str">
        <f>IF(sum!A433="SA",sum!B433,"*")</f>
        <v>*</v>
      </c>
      <c r="BB440" s="2"/>
      <c r="BC440" s="2" t="str">
        <f>IF(sum!A433="SA",sum!E433,"*")</f>
        <v>*</v>
      </c>
    </row>
    <row r="441" spans="2:55">
      <c r="B441" s="4" t="s">
        <v>186</v>
      </c>
      <c r="C441" s="4" t="s">
        <v>187</v>
      </c>
      <c r="D441" s="4">
        <v>2025</v>
      </c>
      <c r="J441" s="4" t="s">
        <v>186</v>
      </c>
      <c r="K441" s="4" t="s">
        <v>187</v>
      </c>
      <c r="L441" s="4">
        <v>2025</v>
      </c>
      <c r="M441" s="2" t="str">
        <f>IF(sum!A434="AT",sum!B434,"*")</f>
        <v>*</v>
      </c>
      <c r="N441" s="2"/>
      <c r="O441" s="2" t="str">
        <f>IF(sum!A434="AT",sum!E434,"*")</f>
        <v>*</v>
      </c>
      <c r="R441" s="4" t="s">
        <v>186</v>
      </c>
      <c r="S441" s="4" t="s">
        <v>187</v>
      </c>
      <c r="T441" s="4">
        <v>2025</v>
      </c>
      <c r="U441" s="2" t="str">
        <f>IF(sum!A434="BC",sum!B434,"*")</f>
        <v>*</v>
      </c>
      <c r="V441" s="2"/>
      <c r="W441" s="2" t="str">
        <f>IF(sum!A434="BC",sum!E434,"*")</f>
        <v>*</v>
      </c>
      <c r="Z441" s="4" t="s">
        <v>186</v>
      </c>
      <c r="AA441" s="4" t="s">
        <v>187</v>
      </c>
      <c r="AB441" s="4">
        <v>2025</v>
      </c>
      <c r="AC441" s="2" t="str">
        <f>IF(sum!A434="MA",sum!B434,"*")</f>
        <v>WST-AuxiliaryEquip_ELE1</v>
      </c>
      <c r="AD441" s="2"/>
      <c r="AE441" s="2">
        <f>IF(sum!A434="MA",sum!E434,"*")</f>
        <v>0.0169097442401184</v>
      </c>
      <c r="AH441" s="4" t="s">
        <v>186</v>
      </c>
      <c r="AI441" s="4" t="s">
        <v>187</v>
      </c>
      <c r="AJ441" s="4">
        <v>2025</v>
      </c>
      <c r="AK441" s="2" t="str">
        <f>IF(sum!A434="ON",sum!B434,"*")</f>
        <v>*</v>
      </c>
      <c r="AL441" s="2"/>
      <c r="AM441" s="2" t="str">
        <f>IF(sum!A434="ON",sum!E434,"*")</f>
        <v>*</v>
      </c>
      <c r="AP441" s="4" t="s">
        <v>186</v>
      </c>
      <c r="AQ441" s="4" t="s">
        <v>187</v>
      </c>
      <c r="AR441" s="4">
        <v>2025</v>
      </c>
      <c r="AS441" s="2" t="str">
        <f>IF(sum!A434="QU",sum!B434,"*")</f>
        <v>*</v>
      </c>
      <c r="AT441" s="2"/>
      <c r="AU441" s="2" t="str">
        <f>IF(sum!A434="QU",sum!E434,"*")</f>
        <v>*</v>
      </c>
      <c r="AX441" s="4" t="s">
        <v>186</v>
      </c>
      <c r="AY441" s="4" t="s">
        <v>187</v>
      </c>
      <c r="AZ441" s="4">
        <v>2025</v>
      </c>
      <c r="BA441" s="2" t="str">
        <f>IF(sum!A434="SA",sum!B434,"*")</f>
        <v>*</v>
      </c>
      <c r="BB441" s="2"/>
      <c r="BC441" s="2" t="str">
        <f>IF(sum!A434="SA",sum!E434,"*")</f>
        <v>*</v>
      </c>
    </row>
    <row r="442" spans="2:55">
      <c r="B442" s="2" t="s">
        <v>186</v>
      </c>
      <c r="C442" s="2" t="s">
        <v>187</v>
      </c>
      <c r="D442" s="2">
        <v>2025</v>
      </c>
      <c r="J442" s="2" t="s">
        <v>186</v>
      </c>
      <c r="K442" s="2" t="s">
        <v>187</v>
      </c>
      <c r="L442" s="2">
        <v>2025</v>
      </c>
      <c r="M442" s="2" t="str">
        <f>IF(sum!A435="AT",sum!B435,"*")</f>
        <v>*</v>
      </c>
      <c r="N442" s="2"/>
      <c r="O442" s="2" t="str">
        <f>IF(sum!A435="AT",sum!E435,"*")</f>
        <v>*</v>
      </c>
      <c r="R442" s="2" t="s">
        <v>186</v>
      </c>
      <c r="S442" s="2" t="s">
        <v>187</v>
      </c>
      <c r="T442" s="2">
        <v>2025</v>
      </c>
      <c r="U442" s="2" t="str">
        <f>IF(sum!A435="BC",sum!B435,"*")</f>
        <v>*</v>
      </c>
      <c r="V442" s="2"/>
      <c r="W442" s="2" t="str">
        <f>IF(sum!A435="BC",sum!E435,"*")</f>
        <v>*</v>
      </c>
      <c r="Z442" s="2" t="s">
        <v>186</v>
      </c>
      <c r="AA442" s="2" t="s">
        <v>187</v>
      </c>
      <c r="AB442" s="2">
        <v>2025</v>
      </c>
      <c r="AC442" s="2" t="str">
        <f>IF(sum!A435="MA",sum!B435,"*")</f>
        <v>WST-AuxiliaryMot_ELE1</v>
      </c>
      <c r="AD442" s="2"/>
      <c r="AE442" s="2">
        <f>IF(sum!A435="MA",sum!E435,"*")</f>
        <v>0.332746194581267</v>
      </c>
      <c r="AH442" s="2" t="s">
        <v>186</v>
      </c>
      <c r="AI442" s="2" t="s">
        <v>187</v>
      </c>
      <c r="AJ442" s="2">
        <v>2025</v>
      </c>
      <c r="AK442" s="2" t="str">
        <f>IF(sum!A435="ON",sum!B435,"*")</f>
        <v>*</v>
      </c>
      <c r="AL442" s="2"/>
      <c r="AM442" s="2" t="str">
        <f>IF(sum!A435="ON",sum!E435,"*")</f>
        <v>*</v>
      </c>
      <c r="AP442" s="2" t="s">
        <v>186</v>
      </c>
      <c r="AQ442" s="2" t="s">
        <v>187</v>
      </c>
      <c r="AR442" s="2">
        <v>2025</v>
      </c>
      <c r="AS442" s="2" t="str">
        <f>IF(sum!A435="QU",sum!B435,"*")</f>
        <v>*</v>
      </c>
      <c r="AT442" s="2"/>
      <c r="AU442" s="2" t="str">
        <f>IF(sum!A435="QU",sum!E435,"*")</f>
        <v>*</v>
      </c>
      <c r="AX442" s="2" t="s">
        <v>186</v>
      </c>
      <c r="AY442" s="2" t="s">
        <v>187</v>
      </c>
      <c r="AZ442" s="2">
        <v>2025</v>
      </c>
      <c r="BA442" s="2" t="str">
        <f>IF(sum!A435="SA",sum!B435,"*")</f>
        <v>*</v>
      </c>
      <c r="BB442" s="2"/>
      <c r="BC442" s="2" t="str">
        <f>IF(sum!A435="SA",sum!E435,"*")</f>
        <v>*</v>
      </c>
    </row>
    <row r="443" spans="2:55">
      <c r="B443" s="2" t="s">
        <v>186</v>
      </c>
      <c r="C443" s="2" t="s">
        <v>187</v>
      </c>
      <c r="D443" s="2">
        <v>2025</v>
      </c>
      <c r="J443" s="2" t="s">
        <v>186</v>
      </c>
      <c r="K443" s="2" t="s">
        <v>187</v>
      </c>
      <c r="L443" s="2">
        <v>2025</v>
      </c>
      <c r="M443" s="2" t="str">
        <f>IF(sum!A436="AT",sum!B436,"*")</f>
        <v>*</v>
      </c>
      <c r="N443" s="2"/>
      <c r="O443" s="2" t="str">
        <f>IF(sum!A436="AT",sum!E436,"*")</f>
        <v>*</v>
      </c>
      <c r="R443" s="2" t="s">
        <v>186</v>
      </c>
      <c r="S443" s="2" t="s">
        <v>187</v>
      </c>
      <c r="T443" s="2">
        <v>2025</v>
      </c>
      <c r="U443" s="2" t="str">
        <f>IF(sum!A436="BC",sum!B436,"*")</f>
        <v>*</v>
      </c>
      <c r="V443" s="2"/>
      <c r="W443" s="2" t="str">
        <f>IF(sum!A436="BC",sum!E436,"*")</f>
        <v>*</v>
      </c>
      <c r="Z443" s="2" t="s">
        <v>186</v>
      </c>
      <c r="AA443" s="2" t="s">
        <v>187</v>
      </c>
      <c r="AB443" s="2">
        <v>2025</v>
      </c>
      <c r="AC443" s="2" t="str">
        <f>IF(sum!A436="MA",sum!B436,"*")</f>
        <v>WST-Light_ELE1</v>
      </c>
      <c r="AD443" s="2"/>
      <c r="AE443" s="2">
        <f>IF(sum!A436="MA",sum!E436,"*")</f>
        <v>0.0253646163601776</v>
      </c>
      <c r="AH443" s="2" t="s">
        <v>186</v>
      </c>
      <c r="AI443" s="2" t="s">
        <v>187</v>
      </c>
      <c r="AJ443" s="2">
        <v>2025</v>
      </c>
      <c r="AK443" s="2" t="str">
        <f>IF(sum!A436="ON",sum!B436,"*")</f>
        <v>*</v>
      </c>
      <c r="AL443" s="2"/>
      <c r="AM443" s="2" t="str">
        <f>IF(sum!A436="ON",sum!E436,"*")</f>
        <v>*</v>
      </c>
      <c r="AP443" s="4" t="s">
        <v>186</v>
      </c>
      <c r="AQ443" s="4" t="s">
        <v>187</v>
      </c>
      <c r="AR443" s="4">
        <v>2025</v>
      </c>
      <c r="AS443" s="2" t="str">
        <f>IF(sum!A436="QU",sum!B436,"*")</f>
        <v>*</v>
      </c>
      <c r="AT443" s="2"/>
      <c r="AU443" s="2" t="str">
        <f>IF(sum!A436="QU",sum!E436,"*")</f>
        <v>*</v>
      </c>
      <c r="AX443" s="2" t="s">
        <v>186</v>
      </c>
      <c r="AY443" s="2" t="s">
        <v>187</v>
      </c>
      <c r="AZ443" s="2">
        <v>2025</v>
      </c>
      <c r="BA443" s="2" t="str">
        <f>IF(sum!A436="SA",sum!B436,"*")</f>
        <v>*</v>
      </c>
      <c r="BB443" s="2"/>
      <c r="BC443" s="2" t="str">
        <f>IF(sum!A436="SA",sum!E436,"*")</f>
        <v>*</v>
      </c>
    </row>
    <row r="444" spans="2:55">
      <c r="B444" s="4" t="s">
        <v>186</v>
      </c>
      <c r="C444" s="4" t="s">
        <v>187</v>
      </c>
      <c r="D444" s="4">
        <v>2025</v>
      </c>
      <c r="J444" s="4" t="s">
        <v>186</v>
      </c>
      <c r="K444" s="4" t="s">
        <v>187</v>
      </c>
      <c r="L444" s="4">
        <v>2025</v>
      </c>
      <c r="M444" s="2" t="str">
        <f>IF(sum!A437="AT",sum!B437,"*")</f>
        <v>*</v>
      </c>
      <c r="N444" s="2"/>
      <c r="O444" s="2" t="str">
        <f>IF(sum!A437="AT",sum!E437,"*")</f>
        <v>*</v>
      </c>
      <c r="R444" s="4" t="s">
        <v>186</v>
      </c>
      <c r="S444" s="4" t="s">
        <v>187</v>
      </c>
      <c r="T444" s="4">
        <v>2025</v>
      </c>
      <c r="U444" s="2" t="str">
        <f>IF(sum!A437="BC",sum!B437,"*")</f>
        <v>*</v>
      </c>
      <c r="V444" s="2"/>
      <c r="W444" s="2" t="str">
        <f>IF(sum!A437="BC",sum!E437,"*")</f>
        <v>*</v>
      </c>
      <c r="Z444" s="4" t="s">
        <v>186</v>
      </c>
      <c r="AA444" s="4" t="s">
        <v>187</v>
      </c>
      <c r="AB444" s="4">
        <v>2025</v>
      </c>
      <c r="AC444" s="2" t="str">
        <f>IF(sum!A437="MA",sum!B437,"*")</f>
        <v>WST-SpCool_ELE1</v>
      </c>
      <c r="AD444" s="2"/>
      <c r="AE444" s="2">
        <f>IF(sum!A437="MA",sum!E437,"*")</f>
        <v>0.0126823081800888</v>
      </c>
      <c r="AH444" s="4" t="s">
        <v>186</v>
      </c>
      <c r="AI444" s="4" t="s">
        <v>187</v>
      </c>
      <c r="AJ444" s="4">
        <v>2025</v>
      </c>
      <c r="AK444" s="2" t="str">
        <f>IF(sum!A437="ON",sum!B437,"*")</f>
        <v>*</v>
      </c>
      <c r="AL444" s="2"/>
      <c r="AM444" s="2" t="str">
        <f>IF(sum!A437="ON",sum!E437,"*")</f>
        <v>*</v>
      </c>
      <c r="AP444" s="2" t="s">
        <v>186</v>
      </c>
      <c r="AQ444" s="2" t="s">
        <v>187</v>
      </c>
      <c r="AR444" s="2">
        <v>2025</v>
      </c>
      <c r="AS444" s="2" t="str">
        <f>IF(sum!A437="QU",sum!B437,"*")</f>
        <v>*</v>
      </c>
      <c r="AT444" s="2"/>
      <c r="AU444" s="2" t="str">
        <f>IF(sum!A437="QU",sum!E437,"*")</f>
        <v>*</v>
      </c>
      <c r="AX444" s="4" t="s">
        <v>186</v>
      </c>
      <c r="AY444" s="4" t="s">
        <v>187</v>
      </c>
      <c r="AZ444" s="4">
        <v>2025</v>
      </c>
      <c r="BA444" s="2" t="str">
        <f>IF(sum!A437="SA",sum!B437,"*")</f>
        <v>*</v>
      </c>
      <c r="BB444" s="2"/>
      <c r="BC444" s="2" t="str">
        <f>IF(sum!A437="SA",sum!E437,"*")</f>
        <v>*</v>
      </c>
    </row>
    <row r="445" spans="2:55">
      <c r="B445" s="2" t="s">
        <v>186</v>
      </c>
      <c r="C445" s="2" t="s">
        <v>187</v>
      </c>
      <c r="D445" s="2">
        <v>2025</v>
      </c>
      <c r="J445" s="2" t="s">
        <v>186</v>
      </c>
      <c r="K445" s="2" t="s">
        <v>187</v>
      </c>
      <c r="L445" s="2">
        <v>2025</v>
      </c>
      <c r="M445" s="2" t="str">
        <f>IF(sum!A438="AT",sum!B438,"*")</f>
        <v>*</v>
      </c>
      <c r="N445" s="2"/>
      <c r="O445" s="2" t="str">
        <f>IF(sum!A438="AT",sum!E438,"*")</f>
        <v>*</v>
      </c>
      <c r="R445" s="2" t="s">
        <v>186</v>
      </c>
      <c r="S445" s="2" t="s">
        <v>187</v>
      </c>
      <c r="T445" s="2">
        <v>2025</v>
      </c>
      <c r="U445" s="2" t="str">
        <f>IF(sum!A438="BC",sum!B438,"*")</f>
        <v>*</v>
      </c>
      <c r="V445" s="2"/>
      <c r="W445" s="2" t="str">
        <f>IF(sum!A438="BC",sum!E438,"*")</f>
        <v>*</v>
      </c>
      <c r="Z445" s="2" t="s">
        <v>186</v>
      </c>
      <c r="AA445" s="2" t="s">
        <v>187</v>
      </c>
      <c r="AB445" s="2">
        <v>2025</v>
      </c>
      <c r="AC445" s="2" t="str">
        <f>IF(sum!A438="MA",sum!B438,"*")</f>
        <v>WST-SpHeat_ELE1</v>
      </c>
      <c r="AD445" s="2"/>
      <c r="AE445" s="2">
        <f>IF(sum!A438="MA",sum!E438,"*")</f>
        <v>0.0986401747340235</v>
      </c>
      <c r="AH445" s="2" t="s">
        <v>186</v>
      </c>
      <c r="AI445" s="2" t="s">
        <v>187</v>
      </c>
      <c r="AJ445" s="2">
        <v>2025</v>
      </c>
      <c r="AK445" s="2" t="str">
        <f>IF(sum!A438="ON",sum!B438,"*")</f>
        <v>*</v>
      </c>
      <c r="AL445" s="2"/>
      <c r="AM445" s="2" t="str">
        <f>IF(sum!A438="ON",sum!E438,"*")</f>
        <v>*</v>
      </c>
      <c r="AP445" s="4" t="s">
        <v>186</v>
      </c>
      <c r="AQ445" s="4" t="s">
        <v>187</v>
      </c>
      <c r="AR445" s="4">
        <v>2025</v>
      </c>
      <c r="AS445" s="2" t="str">
        <f>IF(sum!A438="QU",sum!B438,"*")</f>
        <v>*</v>
      </c>
      <c r="AT445" s="2"/>
      <c r="AU445" s="2" t="str">
        <f>IF(sum!A438="QU",sum!E438,"*")</f>
        <v>*</v>
      </c>
      <c r="AX445" s="2" t="s">
        <v>186</v>
      </c>
      <c r="AY445" s="2" t="s">
        <v>187</v>
      </c>
      <c r="AZ445" s="2">
        <v>2025</v>
      </c>
      <c r="BA445" s="2" t="str">
        <f>IF(sum!A438="SA",sum!B438,"*")</f>
        <v>*</v>
      </c>
      <c r="BB445" s="2"/>
      <c r="BC445" s="2" t="str">
        <f>IF(sum!A438="SA",sum!E438,"*")</f>
        <v>*</v>
      </c>
    </row>
    <row r="446" spans="2:55">
      <c r="B446" s="2" t="s">
        <v>186</v>
      </c>
      <c r="C446" s="2" t="s">
        <v>187</v>
      </c>
      <c r="D446" s="2">
        <v>2025</v>
      </c>
      <c r="J446" s="2" t="s">
        <v>186</v>
      </c>
      <c r="K446" s="2" t="s">
        <v>187</v>
      </c>
      <c r="L446" s="2">
        <v>2025</v>
      </c>
      <c r="M446" s="2" t="str">
        <f>IF(sum!A439="AT",sum!B439,"*")</f>
        <v>*</v>
      </c>
      <c r="N446" s="2"/>
      <c r="O446" s="2" t="str">
        <f>IF(sum!A439="AT",sum!E439,"*")</f>
        <v>*</v>
      </c>
      <c r="R446" s="2" t="s">
        <v>186</v>
      </c>
      <c r="S446" s="2" t="s">
        <v>187</v>
      </c>
      <c r="T446" s="2">
        <v>2025</v>
      </c>
      <c r="U446" s="2" t="str">
        <f>IF(sum!A439="BC",sum!B439,"*")</f>
        <v>*</v>
      </c>
      <c r="V446" s="2"/>
      <c r="W446" s="2" t="str">
        <f>IF(sum!A439="BC",sum!E439,"*")</f>
        <v>*</v>
      </c>
      <c r="Z446" s="2" t="s">
        <v>186</v>
      </c>
      <c r="AA446" s="2" t="s">
        <v>187</v>
      </c>
      <c r="AB446" s="2">
        <v>2025</v>
      </c>
      <c r="AC446" s="2" t="str">
        <f>IF(sum!A439="MA",sum!B439,"*")</f>
        <v>WST-WaterHeat_ELE1</v>
      </c>
      <c r="AD446" s="2"/>
      <c r="AE446" s="2">
        <f>IF(sum!A439="MA",sum!E439,"*")</f>
        <v>0.00845487212005919</v>
      </c>
      <c r="AH446" s="2" t="s">
        <v>186</v>
      </c>
      <c r="AI446" s="2" t="s">
        <v>187</v>
      </c>
      <c r="AJ446" s="2">
        <v>2025</v>
      </c>
      <c r="AK446" s="2" t="str">
        <f>IF(sum!A439="ON",sum!B439,"*")</f>
        <v>*</v>
      </c>
      <c r="AL446" s="2"/>
      <c r="AM446" s="2" t="str">
        <f>IF(sum!A439="ON",sum!E439,"*")</f>
        <v>*</v>
      </c>
      <c r="AP446" s="2" t="s">
        <v>186</v>
      </c>
      <c r="AQ446" s="2" t="s">
        <v>187</v>
      </c>
      <c r="AR446" s="2">
        <v>2025</v>
      </c>
      <c r="AS446" s="2" t="str">
        <f>IF(sum!A439="QU",sum!B439,"*")</f>
        <v>*</v>
      </c>
      <c r="AT446" s="2"/>
      <c r="AU446" s="2" t="str">
        <f>IF(sum!A439="QU",sum!E439,"*")</f>
        <v>*</v>
      </c>
      <c r="AX446" s="2" t="s">
        <v>186</v>
      </c>
      <c r="AY446" s="2" t="s">
        <v>187</v>
      </c>
      <c r="AZ446" s="2">
        <v>2025</v>
      </c>
      <c r="BA446" s="2" t="str">
        <f>IF(sum!A439="SA",sum!B439,"*")</f>
        <v>*</v>
      </c>
      <c r="BB446" s="2"/>
      <c r="BC446" s="2" t="str">
        <f>IF(sum!A439="SA",sum!E439,"*")</f>
        <v>*</v>
      </c>
    </row>
    <row r="447" spans="2:55">
      <c r="B447" s="4" t="s">
        <v>186</v>
      </c>
      <c r="C447" s="4" t="s">
        <v>187</v>
      </c>
      <c r="D447" s="4">
        <v>2025</v>
      </c>
      <c r="J447" s="4" t="s">
        <v>186</v>
      </c>
      <c r="K447" s="4" t="s">
        <v>187</v>
      </c>
      <c r="L447" s="4">
        <v>2025</v>
      </c>
      <c r="M447" s="2" t="str">
        <f>IF(sum!A440="AT",sum!B440,"*")</f>
        <v>*</v>
      </c>
      <c r="N447" s="2"/>
      <c r="O447" s="2" t="str">
        <f>IF(sum!A440="AT",sum!E440,"*")</f>
        <v>*</v>
      </c>
      <c r="R447" s="4" t="s">
        <v>186</v>
      </c>
      <c r="S447" s="4" t="s">
        <v>187</v>
      </c>
      <c r="T447" s="4">
        <v>2025</v>
      </c>
      <c r="U447" s="2" t="str">
        <f>IF(sum!A440="BC",sum!B440,"*")</f>
        <v>*</v>
      </c>
      <c r="V447" s="2"/>
      <c r="W447" s="2" t="str">
        <f>IF(sum!A440="BC",sum!E440,"*")</f>
        <v>*</v>
      </c>
      <c r="Z447" s="4" t="s">
        <v>186</v>
      </c>
      <c r="AA447" s="4" t="s">
        <v>187</v>
      </c>
      <c r="AB447" s="4">
        <v>2025</v>
      </c>
      <c r="AC447" s="2" t="str">
        <f>IF(sum!A440="MA",sum!B440,"*")</f>
        <v>*</v>
      </c>
      <c r="AD447" s="2"/>
      <c r="AE447" s="2" t="str">
        <f>IF(sum!A440="MA",sum!E440,"*")</f>
        <v>*</v>
      </c>
      <c r="AH447" s="4" t="s">
        <v>186</v>
      </c>
      <c r="AI447" s="4" t="s">
        <v>187</v>
      </c>
      <c r="AJ447" s="4">
        <v>2025</v>
      </c>
      <c r="AK447" s="2" t="str">
        <f>IF(sum!A440="ON",sum!B440,"*")</f>
        <v>AFM-AuxiliaryEquip_ELE1</v>
      </c>
      <c r="AL447" s="2"/>
      <c r="AM447" s="2">
        <f>IF(sum!A440="ON",sum!E440,"*")</f>
        <v>0.264214753751848</v>
      </c>
      <c r="AP447" s="4" t="s">
        <v>186</v>
      </c>
      <c r="AQ447" s="4" t="s">
        <v>187</v>
      </c>
      <c r="AR447" s="4">
        <v>2025</v>
      </c>
      <c r="AS447" s="2" t="str">
        <f>IF(sum!A440="QU",sum!B440,"*")</f>
        <v>*</v>
      </c>
      <c r="AT447" s="2"/>
      <c r="AU447" s="2" t="str">
        <f>IF(sum!A440="QU",sum!E440,"*")</f>
        <v>*</v>
      </c>
      <c r="AX447" s="4" t="s">
        <v>186</v>
      </c>
      <c r="AY447" s="4" t="s">
        <v>187</v>
      </c>
      <c r="AZ447" s="4">
        <v>2025</v>
      </c>
      <c r="BA447" s="2" t="str">
        <f>IF(sum!A440="SA",sum!B440,"*")</f>
        <v>*</v>
      </c>
      <c r="BB447" s="2"/>
      <c r="BC447" s="2" t="str">
        <f>IF(sum!A440="SA",sum!E440,"*")</f>
        <v>*</v>
      </c>
    </row>
    <row r="448" spans="2:55">
      <c r="B448" s="2" t="s">
        <v>186</v>
      </c>
      <c r="C448" s="2" t="s">
        <v>187</v>
      </c>
      <c r="D448" s="2">
        <v>2025</v>
      </c>
      <c r="J448" s="2" t="s">
        <v>186</v>
      </c>
      <c r="K448" s="2" t="s">
        <v>187</v>
      </c>
      <c r="L448" s="2">
        <v>2025</v>
      </c>
      <c r="M448" s="2" t="str">
        <f>IF(sum!A441="AT",sum!B441,"*")</f>
        <v>*</v>
      </c>
      <c r="N448" s="2"/>
      <c r="O448" s="2" t="str">
        <f>IF(sum!A441="AT",sum!E441,"*")</f>
        <v>*</v>
      </c>
      <c r="R448" s="2" t="s">
        <v>186</v>
      </c>
      <c r="S448" s="2" t="s">
        <v>187</v>
      </c>
      <c r="T448" s="2">
        <v>2025</v>
      </c>
      <c r="U448" s="2" t="str">
        <f>IF(sum!A441="BC",sum!B441,"*")</f>
        <v>*</v>
      </c>
      <c r="V448" s="2"/>
      <c r="W448" s="2" t="str">
        <f>IF(sum!A441="BC",sum!E441,"*")</f>
        <v>*</v>
      </c>
      <c r="Z448" s="2" t="s">
        <v>186</v>
      </c>
      <c r="AA448" s="2" t="s">
        <v>187</v>
      </c>
      <c r="AB448" s="2">
        <v>2025</v>
      </c>
      <c r="AC448" s="2" t="str">
        <f>IF(sum!A441="MA",sum!B441,"*")</f>
        <v>*</v>
      </c>
      <c r="AD448" s="2"/>
      <c r="AE448" s="2" t="str">
        <f>IF(sum!A441="MA",sum!E441,"*")</f>
        <v>*</v>
      </c>
      <c r="AH448" s="2" t="s">
        <v>186</v>
      </c>
      <c r="AI448" s="2" t="s">
        <v>187</v>
      </c>
      <c r="AJ448" s="2">
        <v>2025</v>
      </c>
      <c r="AK448" s="2" t="str">
        <f>IF(sum!A441="ON",sum!B441,"*")</f>
        <v>AFM-AuxiliaryMot_ELE1</v>
      </c>
      <c r="AL448" s="2"/>
      <c r="AM448" s="2">
        <f>IF(sum!A441="ON",sum!E441,"*")</f>
        <v>0.114140773620799</v>
      </c>
      <c r="AP448" s="2" t="s">
        <v>186</v>
      </c>
      <c r="AQ448" s="2" t="s">
        <v>187</v>
      </c>
      <c r="AR448" s="2">
        <v>2025</v>
      </c>
      <c r="AS448" s="2" t="str">
        <f>IF(sum!A441="QU",sum!B441,"*")</f>
        <v>*</v>
      </c>
      <c r="AT448" s="2"/>
      <c r="AU448" s="2" t="str">
        <f>IF(sum!A441="QU",sum!E441,"*")</f>
        <v>*</v>
      </c>
      <c r="AX448" s="2" t="s">
        <v>186</v>
      </c>
      <c r="AY448" s="2" t="s">
        <v>187</v>
      </c>
      <c r="AZ448" s="2">
        <v>2025</v>
      </c>
      <c r="BA448" s="2" t="str">
        <f>IF(sum!A441="SA",sum!B441,"*")</f>
        <v>*</v>
      </c>
      <c r="BB448" s="2"/>
      <c r="BC448" s="2" t="str">
        <f>IF(sum!A441="SA",sum!E441,"*")</f>
        <v>*</v>
      </c>
    </row>
    <row r="449" spans="2:55">
      <c r="B449" s="2" t="s">
        <v>186</v>
      </c>
      <c r="C449" s="2" t="s">
        <v>187</v>
      </c>
      <c r="D449" s="2">
        <v>2025</v>
      </c>
      <c r="J449" s="2" t="s">
        <v>186</v>
      </c>
      <c r="K449" s="2" t="s">
        <v>187</v>
      </c>
      <c r="L449" s="2">
        <v>2025</v>
      </c>
      <c r="M449" s="2" t="str">
        <f>IF(sum!A442="AT",sum!B442,"*")</f>
        <v>*</v>
      </c>
      <c r="N449" s="2"/>
      <c r="O449" s="2" t="str">
        <f>IF(sum!A442="AT",sum!E442,"*")</f>
        <v>*</v>
      </c>
      <c r="R449" s="2" t="s">
        <v>186</v>
      </c>
      <c r="S449" s="2" t="s">
        <v>187</v>
      </c>
      <c r="T449" s="2">
        <v>2025</v>
      </c>
      <c r="U449" s="2" t="str">
        <f>IF(sum!A442="BC",sum!B442,"*")</f>
        <v>*</v>
      </c>
      <c r="V449" s="2"/>
      <c r="W449" s="2" t="str">
        <f>IF(sum!A442="BC",sum!E442,"*")</f>
        <v>*</v>
      </c>
      <c r="Z449" s="2" t="s">
        <v>186</v>
      </c>
      <c r="AA449" s="2" t="s">
        <v>187</v>
      </c>
      <c r="AB449" s="2">
        <v>2025</v>
      </c>
      <c r="AC449" s="2" t="str">
        <f>IF(sum!A442="MA",sum!B442,"*")</f>
        <v>*</v>
      </c>
      <c r="AD449" s="2"/>
      <c r="AE449" s="2" t="str">
        <f>IF(sum!A442="MA",sum!E442,"*")</f>
        <v>*</v>
      </c>
      <c r="AH449" s="2" t="s">
        <v>186</v>
      </c>
      <c r="AI449" s="2" t="s">
        <v>187</v>
      </c>
      <c r="AJ449" s="2">
        <v>2025</v>
      </c>
      <c r="AK449" s="2" t="str">
        <f>IF(sum!A442="ON",sum!B442,"*")</f>
        <v>AFM-Light_ELE1</v>
      </c>
      <c r="AL449" s="2"/>
      <c r="AM449" s="2">
        <f>IF(sum!A442="ON",sum!E442,"*")</f>
        <v>0.43119847812302</v>
      </c>
      <c r="AP449" s="4" t="s">
        <v>186</v>
      </c>
      <c r="AQ449" s="4" t="s">
        <v>187</v>
      </c>
      <c r="AR449" s="4">
        <v>2025</v>
      </c>
      <c r="AS449" s="2" t="str">
        <f>IF(sum!A442="QU",sum!B442,"*")</f>
        <v>*</v>
      </c>
      <c r="AT449" s="2"/>
      <c r="AU449" s="2" t="str">
        <f>IF(sum!A442="QU",sum!E442,"*")</f>
        <v>*</v>
      </c>
      <c r="AX449" s="2" t="s">
        <v>186</v>
      </c>
      <c r="AY449" s="2" t="s">
        <v>187</v>
      </c>
      <c r="AZ449" s="2">
        <v>2025</v>
      </c>
      <c r="BA449" s="2" t="str">
        <f>IF(sum!A442="SA",sum!B442,"*")</f>
        <v>*</v>
      </c>
      <c r="BB449" s="2"/>
      <c r="BC449" s="2" t="str">
        <f>IF(sum!A442="SA",sum!E442,"*")</f>
        <v>*</v>
      </c>
    </row>
    <row r="450" spans="2:55">
      <c r="B450" s="4" t="s">
        <v>186</v>
      </c>
      <c r="C450" s="4" t="s">
        <v>187</v>
      </c>
      <c r="D450" s="4">
        <v>2025</v>
      </c>
      <c r="J450" s="4" t="s">
        <v>186</v>
      </c>
      <c r="K450" s="4" t="s">
        <v>187</v>
      </c>
      <c r="L450" s="4">
        <v>2025</v>
      </c>
      <c r="M450" s="2" t="str">
        <f>IF(sum!A443="AT",sum!B443,"*")</f>
        <v>*</v>
      </c>
      <c r="N450" s="2"/>
      <c r="O450" s="2" t="str">
        <f>IF(sum!A443="AT",sum!E443,"*")</f>
        <v>*</v>
      </c>
      <c r="R450" s="4" t="s">
        <v>186</v>
      </c>
      <c r="S450" s="4" t="s">
        <v>187</v>
      </c>
      <c r="T450" s="4">
        <v>2025</v>
      </c>
      <c r="U450" s="2" t="str">
        <f>IF(sum!A443="BC",sum!B443,"*")</f>
        <v>*</v>
      </c>
      <c r="V450" s="2"/>
      <c r="W450" s="2" t="str">
        <f>IF(sum!A443="BC",sum!E443,"*")</f>
        <v>*</v>
      </c>
      <c r="Z450" s="4" t="s">
        <v>186</v>
      </c>
      <c r="AA450" s="4" t="s">
        <v>187</v>
      </c>
      <c r="AB450" s="4">
        <v>2025</v>
      </c>
      <c r="AC450" s="2" t="str">
        <f>IF(sum!A443="MA",sum!B443,"*")</f>
        <v>*</v>
      </c>
      <c r="AD450" s="2"/>
      <c r="AE450" s="2" t="str">
        <f>IF(sum!A443="MA",sum!E443,"*")</f>
        <v>*</v>
      </c>
      <c r="AH450" s="4" t="s">
        <v>186</v>
      </c>
      <c r="AI450" s="4" t="s">
        <v>187</v>
      </c>
      <c r="AJ450" s="4">
        <v>2025</v>
      </c>
      <c r="AK450" s="2" t="str">
        <f>IF(sum!A443="ON",sum!B443,"*")</f>
        <v>AFM-SpCool_ELE1</v>
      </c>
      <c r="AL450" s="2"/>
      <c r="AM450" s="2">
        <f>IF(sum!A443="ON",sum!E443,"*")</f>
        <v>0.253646163601776</v>
      </c>
      <c r="AP450" s="2" t="s">
        <v>186</v>
      </c>
      <c r="AQ450" s="2" t="s">
        <v>187</v>
      </c>
      <c r="AR450" s="2">
        <v>2025</v>
      </c>
      <c r="AS450" s="2" t="str">
        <f>IF(sum!A443="QU",sum!B443,"*")</f>
        <v>*</v>
      </c>
      <c r="AT450" s="2"/>
      <c r="AU450" s="2" t="str">
        <f>IF(sum!A443="QU",sum!E443,"*")</f>
        <v>*</v>
      </c>
      <c r="AX450" s="4" t="s">
        <v>186</v>
      </c>
      <c r="AY450" s="4" t="s">
        <v>187</v>
      </c>
      <c r="AZ450" s="4">
        <v>2025</v>
      </c>
      <c r="BA450" s="2" t="str">
        <f>IF(sum!A443="SA",sum!B443,"*")</f>
        <v>*</v>
      </c>
      <c r="BB450" s="2"/>
      <c r="BC450" s="2" t="str">
        <f>IF(sum!A443="SA",sum!E443,"*")</f>
        <v>*</v>
      </c>
    </row>
    <row r="451" spans="2:55">
      <c r="B451" s="2" t="s">
        <v>186</v>
      </c>
      <c r="C451" s="2" t="s">
        <v>187</v>
      </c>
      <c r="D451" s="2">
        <v>2025</v>
      </c>
      <c r="J451" s="2" t="s">
        <v>186</v>
      </c>
      <c r="K451" s="2" t="s">
        <v>187</v>
      </c>
      <c r="L451" s="2">
        <v>2025</v>
      </c>
      <c r="M451" s="2" t="str">
        <f>IF(sum!A444="AT",sum!B444,"*")</f>
        <v>*</v>
      </c>
      <c r="N451" s="2"/>
      <c r="O451" s="2" t="str">
        <f>IF(sum!A444="AT",sum!E444,"*")</f>
        <v>*</v>
      </c>
      <c r="R451" s="2" t="s">
        <v>186</v>
      </c>
      <c r="S451" s="2" t="s">
        <v>187</v>
      </c>
      <c r="T451" s="2">
        <v>2025</v>
      </c>
      <c r="U451" s="2" t="str">
        <f>IF(sum!A444="BC",sum!B444,"*")</f>
        <v>*</v>
      </c>
      <c r="V451" s="2"/>
      <c r="W451" s="2" t="str">
        <f>IF(sum!A444="BC",sum!E444,"*")</f>
        <v>*</v>
      </c>
      <c r="Z451" s="2" t="s">
        <v>186</v>
      </c>
      <c r="AA451" s="2" t="s">
        <v>187</v>
      </c>
      <c r="AB451" s="2">
        <v>2025</v>
      </c>
      <c r="AC451" s="2" t="str">
        <f>IF(sum!A444="MA",sum!B444,"*")</f>
        <v>*</v>
      </c>
      <c r="AD451" s="2"/>
      <c r="AE451" s="2" t="str">
        <f>IF(sum!A444="MA",sum!E444,"*")</f>
        <v>*</v>
      </c>
      <c r="AH451" s="2" t="s">
        <v>186</v>
      </c>
      <c r="AI451" s="2" t="s">
        <v>187</v>
      </c>
      <c r="AJ451" s="2">
        <v>2025</v>
      </c>
      <c r="AK451" s="2" t="str">
        <f>IF(sum!A444="ON",sum!B444,"*")</f>
        <v>AFM-SpHeat_ELE1</v>
      </c>
      <c r="AL451" s="2"/>
      <c r="AM451" s="2">
        <f>IF(sum!A444="ON",sum!E444,"*")</f>
        <v>0</v>
      </c>
      <c r="AP451" s="4" t="s">
        <v>186</v>
      </c>
      <c r="AQ451" s="4" t="s">
        <v>187</v>
      </c>
      <c r="AR451" s="4">
        <v>2025</v>
      </c>
      <c r="AS451" s="2" t="str">
        <f>IF(sum!A444="QU",sum!B444,"*")</f>
        <v>*</v>
      </c>
      <c r="AT451" s="2"/>
      <c r="AU451" s="2" t="str">
        <f>IF(sum!A444="QU",sum!E444,"*")</f>
        <v>*</v>
      </c>
      <c r="AX451" s="2" t="s">
        <v>186</v>
      </c>
      <c r="AY451" s="2" t="s">
        <v>187</v>
      </c>
      <c r="AZ451" s="2">
        <v>2025</v>
      </c>
      <c r="BA451" s="2" t="str">
        <f>IF(sum!A444="SA",sum!B444,"*")</f>
        <v>*</v>
      </c>
      <c r="BB451" s="2"/>
      <c r="BC451" s="2" t="str">
        <f>IF(sum!A444="SA",sum!E444,"*")</f>
        <v>*</v>
      </c>
    </row>
    <row r="452" spans="2:55">
      <c r="B452" s="2" t="s">
        <v>186</v>
      </c>
      <c r="C452" s="2" t="s">
        <v>187</v>
      </c>
      <c r="D452" s="2">
        <v>2025</v>
      </c>
      <c r="J452" s="2" t="s">
        <v>186</v>
      </c>
      <c r="K452" s="2" t="s">
        <v>187</v>
      </c>
      <c r="L452" s="2">
        <v>2025</v>
      </c>
      <c r="M452" s="2" t="str">
        <f>IF(sum!A445="AT",sum!B445,"*")</f>
        <v>*</v>
      </c>
      <c r="N452" s="2"/>
      <c r="O452" s="2" t="str">
        <f>IF(sum!A445="AT",sum!E445,"*")</f>
        <v>*</v>
      </c>
      <c r="R452" s="2" t="s">
        <v>186</v>
      </c>
      <c r="S452" s="2" t="s">
        <v>187</v>
      </c>
      <c r="T452" s="2">
        <v>2025</v>
      </c>
      <c r="U452" s="2" t="str">
        <f>IF(sum!A445="BC",sum!B445,"*")</f>
        <v>*</v>
      </c>
      <c r="V452" s="2"/>
      <c r="W452" s="2" t="str">
        <f>IF(sum!A445="BC",sum!E445,"*")</f>
        <v>*</v>
      </c>
      <c r="Z452" s="2" t="s">
        <v>186</v>
      </c>
      <c r="AA452" s="2" t="s">
        <v>187</v>
      </c>
      <c r="AB452" s="2">
        <v>2025</v>
      </c>
      <c r="AC452" s="2" t="str">
        <f>IF(sum!A445="MA",sum!B445,"*")</f>
        <v>*</v>
      </c>
      <c r="AD452" s="2"/>
      <c r="AE452" s="2" t="str">
        <f>IF(sum!A445="MA",sum!E445,"*")</f>
        <v>*</v>
      </c>
      <c r="AH452" s="2" t="s">
        <v>186</v>
      </c>
      <c r="AI452" s="2" t="s">
        <v>187</v>
      </c>
      <c r="AJ452" s="2">
        <v>2025</v>
      </c>
      <c r="AK452" s="2" t="str">
        <f>IF(sum!A445="ON",sum!B445,"*")</f>
        <v>AFM-WaterHeat_ELE1</v>
      </c>
      <c r="AL452" s="2"/>
      <c r="AM452" s="2">
        <f>IF(sum!A445="ON",sum!E445,"*")</f>
        <v>0.169097442401184</v>
      </c>
      <c r="AP452" s="2" t="s">
        <v>186</v>
      </c>
      <c r="AQ452" s="2" t="s">
        <v>187</v>
      </c>
      <c r="AR452" s="2">
        <v>2025</v>
      </c>
      <c r="AS452" s="2" t="str">
        <f>IF(sum!A445="QU",sum!B445,"*")</f>
        <v>*</v>
      </c>
      <c r="AT452" s="2"/>
      <c r="AU452" s="2" t="str">
        <f>IF(sum!A445="QU",sum!E445,"*")</f>
        <v>*</v>
      </c>
      <c r="AX452" s="2" t="s">
        <v>186</v>
      </c>
      <c r="AY452" s="2" t="s">
        <v>187</v>
      </c>
      <c r="AZ452" s="2">
        <v>2025</v>
      </c>
      <c r="BA452" s="2" t="str">
        <f>IF(sum!A445="SA",sum!B445,"*")</f>
        <v>*</v>
      </c>
      <c r="BB452" s="2"/>
      <c r="BC452" s="2" t="str">
        <f>IF(sum!A445="SA",sum!E445,"*")</f>
        <v>*</v>
      </c>
    </row>
    <row r="453" spans="2:55">
      <c r="B453" s="4" t="s">
        <v>186</v>
      </c>
      <c r="C453" s="4" t="s">
        <v>187</v>
      </c>
      <c r="D453" s="4">
        <v>2025</v>
      </c>
      <c r="J453" s="4" t="s">
        <v>186</v>
      </c>
      <c r="K453" s="4" t="s">
        <v>187</v>
      </c>
      <c r="L453" s="4">
        <v>2025</v>
      </c>
      <c r="M453" s="2" t="str">
        <f>IF(sum!A446="AT",sum!B446,"*")</f>
        <v>*</v>
      </c>
      <c r="N453" s="2"/>
      <c r="O453" s="2" t="str">
        <f>IF(sum!A446="AT",sum!E446,"*")</f>
        <v>*</v>
      </c>
      <c r="R453" s="4" t="s">
        <v>186</v>
      </c>
      <c r="S453" s="4" t="s">
        <v>187</v>
      </c>
      <c r="T453" s="4">
        <v>2025</v>
      </c>
      <c r="U453" s="2" t="str">
        <f>IF(sum!A446="BC",sum!B446,"*")</f>
        <v>*</v>
      </c>
      <c r="V453" s="2"/>
      <c r="W453" s="2" t="str">
        <f>IF(sum!A446="BC",sum!E446,"*")</f>
        <v>*</v>
      </c>
      <c r="Z453" s="4" t="s">
        <v>186</v>
      </c>
      <c r="AA453" s="4" t="s">
        <v>187</v>
      </c>
      <c r="AB453" s="4">
        <v>2025</v>
      </c>
      <c r="AC453" s="2" t="str">
        <f>IF(sum!A446="MA",sum!B446,"*")</f>
        <v>*</v>
      </c>
      <c r="AD453" s="2"/>
      <c r="AE453" s="2" t="str">
        <f>IF(sum!A446="MA",sum!E446,"*")</f>
        <v>*</v>
      </c>
      <c r="AH453" s="4" t="s">
        <v>186</v>
      </c>
      <c r="AI453" s="4" t="s">
        <v>187</v>
      </c>
      <c r="AJ453" s="4">
        <v>2025</v>
      </c>
      <c r="AK453" s="2" t="str">
        <f>IF(sum!A446="ON",sum!B446,"*")</f>
        <v>ART-AuxiliaryEquip_ELE1</v>
      </c>
      <c r="AL453" s="2"/>
      <c r="AM453" s="2">
        <f>IF(sum!A446="ON",sum!E446,"*")</f>
        <v>0.0845487212005918</v>
      </c>
      <c r="AP453" s="4" t="s">
        <v>186</v>
      </c>
      <c r="AQ453" s="4" t="s">
        <v>187</v>
      </c>
      <c r="AR453" s="4">
        <v>2025</v>
      </c>
      <c r="AS453" s="2" t="str">
        <f>IF(sum!A446="QU",sum!B446,"*")</f>
        <v>*</v>
      </c>
      <c r="AT453" s="2"/>
      <c r="AU453" s="2" t="str">
        <f>IF(sum!A446="QU",sum!E446,"*")</f>
        <v>*</v>
      </c>
      <c r="AX453" s="4" t="s">
        <v>186</v>
      </c>
      <c r="AY453" s="4" t="s">
        <v>187</v>
      </c>
      <c r="AZ453" s="4">
        <v>2025</v>
      </c>
      <c r="BA453" s="2" t="str">
        <f>IF(sum!A446="SA",sum!B446,"*")</f>
        <v>*</v>
      </c>
      <c r="BB453" s="2"/>
      <c r="BC453" s="2" t="str">
        <f>IF(sum!A446="SA",sum!E446,"*")</f>
        <v>*</v>
      </c>
    </row>
    <row r="454" spans="2:55">
      <c r="B454" s="2" t="s">
        <v>186</v>
      </c>
      <c r="C454" s="2" t="s">
        <v>187</v>
      </c>
      <c r="D454" s="2">
        <v>2025</v>
      </c>
      <c r="J454" s="2" t="s">
        <v>186</v>
      </c>
      <c r="K454" s="2" t="s">
        <v>187</v>
      </c>
      <c r="L454" s="2">
        <v>2025</v>
      </c>
      <c r="M454" s="2" t="str">
        <f>IF(sum!A447="AT",sum!B447,"*")</f>
        <v>*</v>
      </c>
      <c r="N454" s="2"/>
      <c r="O454" s="2" t="str">
        <f>IF(sum!A447="AT",sum!E447,"*")</f>
        <v>*</v>
      </c>
      <c r="R454" s="2" t="s">
        <v>186</v>
      </c>
      <c r="S454" s="2" t="s">
        <v>187</v>
      </c>
      <c r="T454" s="2">
        <v>2025</v>
      </c>
      <c r="U454" s="2" t="str">
        <f>IF(sum!A447="BC",sum!B447,"*")</f>
        <v>*</v>
      </c>
      <c r="V454" s="2"/>
      <c r="W454" s="2" t="str">
        <f>IF(sum!A447="BC",sum!E447,"*")</f>
        <v>*</v>
      </c>
      <c r="Z454" s="2" t="s">
        <v>186</v>
      </c>
      <c r="AA454" s="2" t="s">
        <v>187</v>
      </c>
      <c r="AB454" s="2">
        <v>2025</v>
      </c>
      <c r="AC454" s="2" t="str">
        <f>IF(sum!A447="MA",sum!B447,"*")</f>
        <v>*</v>
      </c>
      <c r="AD454" s="2"/>
      <c r="AE454" s="2" t="str">
        <f>IF(sum!A447="MA",sum!E447,"*")</f>
        <v>*</v>
      </c>
      <c r="AH454" s="2" t="s">
        <v>186</v>
      </c>
      <c r="AI454" s="2" t="s">
        <v>187</v>
      </c>
      <c r="AJ454" s="2">
        <v>2025</v>
      </c>
      <c r="AK454" s="2" t="str">
        <f>IF(sum!A447="ON",sum!B447,"*")</f>
        <v>ART-AuxiliaryMot_ELE1</v>
      </c>
      <c r="AL454" s="2"/>
      <c r="AM454" s="2">
        <f>IF(sum!A447="ON",sum!E447,"*")</f>
        <v>0.0380469245402663</v>
      </c>
      <c r="AP454" s="2" t="s">
        <v>186</v>
      </c>
      <c r="AQ454" s="2" t="s">
        <v>187</v>
      </c>
      <c r="AR454" s="2">
        <v>2025</v>
      </c>
      <c r="AS454" s="2" t="str">
        <f>IF(sum!A447="QU",sum!B447,"*")</f>
        <v>*</v>
      </c>
      <c r="AT454" s="2"/>
      <c r="AU454" s="2" t="str">
        <f>IF(sum!A447="QU",sum!E447,"*")</f>
        <v>*</v>
      </c>
      <c r="AX454" s="2" t="s">
        <v>186</v>
      </c>
      <c r="AY454" s="2" t="s">
        <v>187</v>
      </c>
      <c r="AZ454" s="2">
        <v>2025</v>
      </c>
      <c r="BA454" s="2" t="str">
        <f>IF(sum!A447="SA",sum!B447,"*")</f>
        <v>*</v>
      </c>
      <c r="BB454" s="2"/>
      <c r="BC454" s="2" t="str">
        <f>IF(sum!A447="SA",sum!E447,"*")</f>
        <v>*</v>
      </c>
    </row>
    <row r="455" spans="2:55">
      <c r="B455" s="2" t="s">
        <v>186</v>
      </c>
      <c r="C455" s="2" t="s">
        <v>187</v>
      </c>
      <c r="D455" s="2">
        <v>2025</v>
      </c>
      <c r="J455" s="2" t="s">
        <v>186</v>
      </c>
      <c r="K455" s="2" t="s">
        <v>187</v>
      </c>
      <c r="L455" s="2">
        <v>2025</v>
      </c>
      <c r="M455" s="2" t="str">
        <f>IF(sum!A448="AT",sum!B448,"*")</f>
        <v>*</v>
      </c>
      <c r="N455" s="2"/>
      <c r="O455" s="2" t="str">
        <f>IF(sum!A448="AT",sum!E448,"*")</f>
        <v>*</v>
      </c>
      <c r="R455" s="2" t="s">
        <v>186</v>
      </c>
      <c r="S455" s="2" t="s">
        <v>187</v>
      </c>
      <c r="T455" s="2">
        <v>2025</v>
      </c>
      <c r="U455" s="2" t="str">
        <f>IF(sum!A448="BC",sum!B448,"*")</f>
        <v>*</v>
      </c>
      <c r="V455" s="2"/>
      <c r="W455" s="2" t="str">
        <f>IF(sum!A448="BC",sum!E448,"*")</f>
        <v>*</v>
      </c>
      <c r="Z455" s="2" t="s">
        <v>186</v>
      </c>
      <c r="AA455" s="2" t="s">
        <v>187</v>
      </c>
      <c r="AB455" s="2">
        <v>2025</v>
      </c>
      <c r="AC455" s="2" t="str">
        <f>IF(sum!A448="MA",sum!B448,"*")</f>
        <v>*</v>
      </c>
      <c r="AD455" s="2"/>
      <c r="AE455" s="2" t="str">
        <f>IF(sum!A448="MA",sum!E448,"*")</f>
        <v>*</v>
      </c>
      <c r="AH455" s="2" t="s">
        <v>186</v>
      </c>
      <c r="AI455" s="2" t="s">
        <v>187</v>
      </c>
      <c r="AJ455" s="2">
        <v>2025</v>
      </c>
      <c r="AK455" s="2" t="str">
        <f>IF(sum!A448="ON",sum!B448,"*")</f>
        <v>ART-Light_ELE1</v>
      </c>
      <c r="AL455" s="2"/>
      <c r="AM455" s="2">
        <f>IF(sum!A448="ON",sum!E448,"*")</f>
        <v>0.152187698161065</v>
      </c>
      <c r="AP455" s="4" t="s">
        <v>186</v>
      </c>
      <c r="AQ455" s="4" t="s">
        <v>187</v>
      </c>
      <c r="AR455" s="4">
        <v>2025</v>
      </c>
      <c r="AS455" s="2" t="str">
        <f>IF(sum!A448="QU",sum!B448,"*")</f>
        <v>*</v>
      </c>
      <c r="AT455" s="2"/>
      <c r="AU455" s="2" t="str">
        <f>IF(sum!A448="QU",sum!E448,"*")</f>
        <v>*</v>
      </c>
      <c r="AX455" s="2" t="s">
        <v>186</v>
      </c>
      <c r="AY455" s="2" t="s">
        <v>187</v>
      </c>
      <c r="AZ455" s="2">
        <v>2025</v>
      </c>
      <c r="BA455" s="2" t="str">
        <f>IF(sum!A448="SA",sum!B448,"*")</f>
        <v>*</v>
      </c>
      <c r="BB455" s="2"/>
      <c r="BC455" s="2" t="str">
        <f>IF(sum!A448="SA",sum!E448,"*")</f>
        <v>*</v>
      </c>
    </row>
    <row r="456" spans="2:55">
      <c r="B456" s="4" t="s">
        <v>186</v>
      </c>
      <c r="C456" s="4" t="s">
        <v>187</v>
      </c>
      <c r="D456" s="4">
        <v>2025</v>
      </c>
      <c r="J456" s="4" t="s">
        <v>186</v>
      </c>
      <c r="K456" s="4" t="s">
        <v>187</v>
      </c>
      <c r="L456" s="4">
        <v>2025</v>
      </c>
      <c r="M456" s="2" t="str">
        <f>IF(sum!A449="AT",sum!B449,"*")</f>
        <v>*</v>
      </c>
      <c r="N456" s="2"/>
      <c r="O456" s="2" t="str">
        <f>IF(sum!A449="AT",sum!E449,"*")</f>
        <v>*</v>
      </c>
      <c r="R456" s="4" t="s">
        <v>186</v>
      </c>
      <c r="S456" s="4" t="s">
        <v>187</v>
      </c>
      <c r="T456" s="4">
        <v>2025</v>
      </c>
      <c r="U456" s="2" t="str">
        <f>IF(sum!A449="BC",sum!B449,"*")</f>
        <v>*</v>
      </c>
      <c r="V456" s="2"/>
      <c r="W456" s="2" t="str">
        <f>IF(sum!A449="BC",sum!E449,"*")</f>
        <v>*</v>
      </c>
      <c r="Z456" s="4" t="s">
        <v>186</v>
      </c>
      <c r="AA456" s="4" t="s">
        <v>187</v>
      </c>
      <c r="AB456" s="4">
        <v>2025</v>
      </c>
      <c r="AC456" s="2" t="str">
        <f>IF(sum!A449="MA",sum!B449,"*")</f>
        <v>*</v>
      </c>
      <c r="AD456" s="2"/>
      <c r="AE456" s="2" t="str">
        <f>IF(sum!A449="MA",sum!E449,"*")</f>
        <v>*</v>
      </c>
      <c r="AH456" s="4" t="s">
        <v>186</v>
      </c>
      <c r="AI456" s="4" t="s">
        <v>187</v>
      </c>
      <c r="AJ456" s="4">
        <v>2025</v>
      </c>
      <c r="AK456" s="2" t="str">
        <f>IF(sum!A449="ON",sum!B449,"*")</f>
        <v>ART-SpCool_ELE1</v>
      </c>
      <c r="AL456" s="2"/>
      <c r="AM456" s="2">
        <f>IF(sum!A449="ON",sum!E449,"*")</f>
        <v>0.0760938490805328</v>
      </c>
      <c r="AP456" s="2" t="s">
        <v>186</v>
      </c>
      <c r="AQ456" s="2" t="s">
        <v>187</v>
      </c>
      <c r="AR456" s="2">
        <v>2025</v>
      </c>
      <c r="AS456" s="2" t="str">
        <f>IF(sum!A449="QU",sum!B449,"*")</f>
        <v>*</v>
      </c>
      <c r="AT456" s="2"/>
      <c r="AU456" s="2" t="str">
        <f>IF(sum!A449="QU",sum!E449,"*")</f>
        <v>*</v>
      </c>
      <c r="AX456" s="4" t="s">
        <v>186</v>
      </c>
      <c r="AY456" s="4" t="s">
        <v>187</v>
      </c>
      <c r="AZ456" s="4">
        <v>2025</v>
      </c>
      <c r="BA456" s="2" t="str">
        <f>IF(sum!A449="SA",sum!B449,"*")</f>
        <v>*</v>
      </c>
      <c r="BB456" s="2"/>
      <c r="BC456" s="2" t="str">
        <f>IF(sum!A449="SA",sum!E449,"*")</f>
        <v>*</v>
      </c>
    </row>
    <row r="457" spans="2:55">
      <c r="B457" s="2" t="s">
        <v>186</v>
      </c>
      <c r="C457" s="2" t="s">
        <v>187</v>
      </c>
      <c r="D457" s="2">
        <v>2025</v>
      </c>
      <c r="J457" s="2" t="s">
        <v>186</v>
      </c>
      <c r="K457" s="2" t="s">
        <v>187</v>
      </c>
      <c r="L457" s="2">
        <v>2025</v>
      </c>
      <c r="M457" s="2" t="str">
        <f>IF(sum!A450="AT",sum!B450,"*")</f>
        <v>*</v>
      </c>
      <c r="N457" s="2"/>
      <c r="O457" s="2" t="str">
        <f>IF(sum!A450="AT",sum!E450,"*")</f>
        <v>*</v>
      </c>
      <c r="R457" s="2" t="s">
        <v>186</v>
      </c>
      <c r="S457" s="2" t="s">
        <v>187</v>
      </c>
      <c r="T457" s="2">
        <v>2025</v>
      </c>
      <c r="U457" s="2" t="str">
        <f>IF(sum!A450="BC",sum!B450,"*")</f>
        <v>*</v>
      </c>
      <c r="V457" s="2"/>
      <c r="W457" s="2" t="str">
        <f>IF(sum!A450="BC",sum!E450,"*")</f>
        <v>*</v>
      </c>
      <c r="Z457" s="2" t="s">
        <v>186</v>
      </c>
      <c r="AA457" s="2" t="s">
        <v>187</v>
      </c>
      <c r="AB457" s="2">
        <v>2025</v>
      </c>
      <c r="AC457" s="2" t="str">
        <f>IF(sum!A450="MA",sum!B450,"*")</f>
        <v>*</v>
      </c>
      <c r="AD457" s="2"/>
      <c r="AE457" s="2" t="str">
        <f>IF(sum!A450="MA",sum!E450,"*")</f>
        <v>*</v>
      </c>
      <c r="AH457" s="2" t="s">
        <v>186</v>
      </c>
      <c r="AI457" s="2" t="s">
        <v>187</v>
      </c>
      <c r="AJ457" s="2">
        <v>2025</v>
      </c>
      <c r="AK457" s="2" t="str">
        <f>IF(sum!A450="ON",sum!B450,"*")</f>
        <v>ART-SpHeat_ELE1</v>
      </c>
      <c r="AL457" s="2"/>
      <c r="AM457" s="2">
        <f>IF(sum!A450="ON",sum!E450,"*")</f>
        <v>0</v>
      </c>
      <c r="AP457" s="4" t="s">
        <v>186</v>
      </c>
      <c r="AQ457" s="4" t="s">
        <v>187</v>
      </c>
      <c r="AR457" s="4">
        <v>2025</v>
      </c>
      <c r="AS457" s="2" t="str">
        <f>IF(sum!A450="QU",sum!B450,"*")</f>
        <v>*</v>
      </c>
      <c r="AT457" s="2"/>
      <c r="AU457" s="2" t="str">
        <f>IF(sum!A450="QU",sum!E450,"*")</f>
        <v>*</v>
      </c>
      <c r="AX457" s="2" t="s">
        <v>186</v>
      </c>
      <c r="AY457" s="2" t="s">
        <v>187</v>
      </c>
      <c r="AZ457" s="2">
        <v>2025</v>
      </c>
      <c r="BA457" s="2" t="str">
        <f>IF(sum!A450="SA",sum!B450,"*")</f>
        <v>*</v>
      </c>
      <c r="BB457" s="2"/>
      <c r="BC457" s="2" t="str">
        <f>IF(sum!A450="SA",sum!E450,"*")</f>
        <v>*</v>
      </c>
    </row>
    <row r="458" spans="2:55">
      <c r="B458" s="2" t="s">
        <v>186</v>
      </c>
      <c r="C458" s="2" t="s">
        <v>187</v>
      </c>
      <c r="D458" s="2">
        <v>2025</v>
      </c>
      <c r="J458" s="2" t="s">
        <v>186</v>
      </c>
      <c r="K458" s="2" t="s">
        <v>187</v>
      </c>
      <c r="L458" s="2">
        <v>2025</v>
      </c>
      <c r="M458" s="2" t="str">
        <f>IF(sum!A451="AT",sum!B451,"*")</f>
        <v>*</v>
      </c>
      <c r="N458" s="2"/>
      <c r="O458" s="2" t="str">
        <f>IF(sum!A451="AT",sum!E451,"*")</f>
        <v>*</v>
      </c>
      <c r="R458" s="2" t="s">
        <v>186</v>
      </c>
      <c r="S458" s="2" t="s">
        <v>187</v>
      </c>
      <c r="T458" s="2">
        <v>2025</v>
      </c>
      <c r="U458" s="2" t="str">
        <f>IF(sum!A451="BC",sum!B451,"*")</f>
        <v>*</v>
      </c>
      <c r="V458" s="2"/>
      <c r="W458" s="2" t="str">
        <f>IF(sum!A451="BC",sum!E451,"*")</f>
        <v>*</v>
      </c>
      <c r="Z458" s="2" t="s">
        <v>186</v>
      </c>
      <c r="AA458" s="2" t="s">
        <v>187</v>
      </c>
      <c r="AB458" s="2">
        <v>2025</v>
      </c>
      <c r="AC458" s="2" t="str">
        <f>IF(sum!A451="MA",sum!B451,"*")</f>
        <v>*</v>
      </c>
      <c r="AD458" s="2"/>
      <c r="AE458" s="2" t="str">
        <f>IF(sum!A451="MA",sum!E451,"*")</f>
        <v>*</v>
      </c>
      <c r="AH458" s="2" t="s">
        <v>186</v>
      </c>
      <c r="AI458" s="2" t="s">
        <v>187</v>
      </c>
      <c r="AJ458" s="2">
        <v>2025</v>
      </c>
      <c r="AK458" s="2" t="str">
        <f>IF(sum!A451="ON",sum!B451,"*")</f>
        <v>ART-WaterHeat_ELE1</v>
      </c>
      <c r="AL458" s="2"/>
      <c r="AM458" s="2">
        <f>IF(sum!A451="ON",sum!E451,"*")</f>
        <v>0.0422743606002959</v>
      </c>
      <c r="AP458" s="2" t="s">
        <v>186</v>
      </c>
      <c r="AQ458" s="2" t="s">
        <v>187</v>
      </c>
      <c r="AR458" s="2">
        <v>2025</v>
      </c>
      <c r="AS458" s="2" t="str">
        <f>IF(sum!A451="QU",sum!B451,"*")</f>
        <v>*</v>
      </c>
      <c r="AT458" s="2"/>
      <c r="AU458" s="2" t="str">
        <f>IF(sum!A451="QU",sum!E451,"*")</f>
        <v>*</v>
      </c>
      <c r="AX458" s="2" t="s">
        <v>186</v>
      </c>
      <c r="AY458" s="2" t="s">
        <v>187</v>
      </c>
      <c r="AZ458" s="2">
        <v>2025</v>
      </c>
      <c r="BA458" s="2" t="str">
        <f>IF(sum!A451="SA",sum!B451,"*")</f>
        <v>*</v>
      </c>
      <c r="BB458" s="2"/>
      <c r="BC458" s="2" t="str">
        <f>IF(sum!A451="SA",sum!E451,"*")</f>
        <v>*</v>
      </c>
    </row>
    <row r="459" spans="2:55">
      <c r="B459" s="4" t="s">
        <v>186</v>
      </c>
      <c r="C459" s="4" t="s">
        <v>187</v>
      </c>
      <c r="D459" s="4">
        <v>2025</v>
      </c>
      <c r="J459" s="4" t="s">
        <v>186</v>
      </c>
      <c r="K459" s="4" t="s">
        <v>187</v>
      </c>
      <c r="L459" s="4">
        <v>2025</v>
      </c>
      <c r="M459" s="2" t="str">
        <f>IF(sum!A452="AT",sum!B452,"*")</f>
        <v>*</v>
      </c>
      <c r="N459" s="2"/>
      <c r="O459" s="2" t="str">
        <f>IF(sum!A452="AT",sum!E452,"*")</f>
        <v>*</v>
      </c>
      <c r="R459" s="4" t="s">
        <v>186</v>
      </c>
      <c r="S459" s="4" t="s">
        <v>187</v>
      </c>
      <c r="T459" s="4">
        <v>2025</v>
      </c>
      <c r="U459" s="2" t="str">
        <f>IF(sum!A452="BC",sum!B452,"*")</f>
        <v>*</v>
      </c>
      <c r="V459" s="2"/>
      <c r="W459" s="2" t="str">
        <f>IF(sum!A452="BC",sum!E452,"*")</f>
        <v>*</v>
      </c>
      <c r="Z459" s="4" t="s">
        <v>186</v>
      </c>
      <c r="AA459" s="4" t="s">
        <v>187</v>
      </c>
      <c r="AB459" s="4">
        <v>2025</v>
      </c>
      <c r="AC459" s="2" t="str">
        <f>IF(sum!A452="MA",sum!B452,"*")</f>
        <v>*</v>
      </c>
      <c r="AD459" s="2"/>
      <c r="AE459" s="2" t="str">
        <f>IF(sum!A452="MA",sum!E452,"*")</f>
        <v>*</v>
      </c>
      <c r="AH459" s="4" t="s">
        <v>186</v>
      </c>
      <c r="AI459" s="4" t="s">
        <v>187</v>
      </c>
      <c r="AJ459" s="4">
        <v>2025</v>
      </c>
      <c r="AK459" s="2" t="str">
        <f>IF(sum!A452="ON",sum!B452,"*")</f>
        <v>ECHP_biomass_thermal01</v>
      </c>
      <c r="AL459" s="2"/>
      <c r="AM459" s="2">
        <f>IF(sum!A452="ON",sum!E452,"*")</f>
        <v>0.142568342362684</v>
      </c>
      <c r="AP459" s="4" t="s">
        <v>186</v>
      </c>
      <c r="AQ459" s="4" t="s">
        <v>187</v>
      </c>
      <c r="AR459" s="4">
        <v>2025</v>
      </c>
      <c r="AS459" s="2" t="str">
        <f>IF(sum!A452="QU",sum!B452,"*")</f>
        <v>*</v>
      </c>
      <c r="AT459" s="2"/>
      <c r="AU459" s="2" t="str">
        <f>IF(sum!A452="QU",sum!E452,"*")</f>
        <v>*</v>
      </c>
      <c r="AX459" s="4" t="s">
        <v>186</v>
      </c>
      <c r="AY459" s="4" t="s">
        <v>187</v>
      </c>
      <c r="AZ459" s="4">
        <v>2025</v>
      </c>
      <c r="BA459" s="2" t="str">
        <f>IF(sum!A452="SA",sum!B452,"*")</f>
        <v>*</v>
      </c>
      <c r="BB459" s="2"/>
      <c r="BC459" s="2" t="str">
        <f>IF(sum!A452="SA",sum!E452,"*")</f>
        <v>*</v>
      </c>
    </row>
    <row r="460" spans="2:55">
      <c r="B460" s="2" t="s">
        <v>186</v>
      </c>
      <c r="C460" s="2" t="s">
        <v>187</v>
      </c>
      <c r="D460" s="2">
        <v>2025</v>
      </c>
      <c r="J460" s="2" t="s">
        <v>186</v>
      </c>
      <c r="K460" s="2" t="s">
        <v>187</v>
      </c>
      <c r="L460" s="2">
        <v>2025</v>
      </c>
      <c r="M460" s="2" t="str">
        <f>IF(sum!A453="AT",sum!B453,"*")</f>
        <v>*</v>
      </c>
      <c r="N460" s="2"/>
      <c r="O460" s="2" t="str">
        <f>IF(sum!A453="AT",sum!E453,"*")</f>
        <v>*</v>
      </c>
      <c r="R460" s="2" t="s">
        <v>186</v>
      </c>
      <c r="S460" s="2" t="s">
        <v>187</v>
      </c>
      <c r="T460" s="2">
        <v>2025</v>
      </c>
      <c r="U460" s="2" t="str">
        <f>IF(sum!A453="BC",sum!B453,"*")</f>
        <v>*</v>
      </c>
      <c r="V460" s="2"/>
      <c r="W460" s="2" t="str">
        <f>IF(sum!A453="BC",sum!E453,"*")</f>
        <v>*</v>
      </c>
      <c r="Z460" s="2" t="s">
        <v>186</v>
      </c>
      <c r="AA460" s="2" t="s">
        <v>187</v>
      </c>
      <c r="AB460" s="2">
        <v>2025</v>
      </c>
      <c r="AC460" s="2" t="str">
        <f>IF(sum!A453="MA",sum!B453,"*")</f>
        <v>*</v>
      </c>
      <c r="AD460" s="2"/>
      <c r="AE460" s="2" t="str">
        <f>IF(sum!A453="MA",sum!E453,"*")</f>
        <v>*</v>
      </c>
      <c r="AH460" s="2" t="s">
        <v>186</v>
      </c>
      <c r="AI460" s="2" t="s">
        <v>187</v>
      </c>
      <c r="AJ460" s="2">
        <v>2025</v>
      </c>
      <c r="AK460" s="2" t="str">
        <f>IF(sum!A453="ON",sum!B453,"*")</f>
        <v>EDU-AuxiliaryEquip_ELE1</v>
      </c>
      <c r="AL460" s="2"/>
      <c r="AM460" s="2">
        <f>IF(sum!A453="ON",sum!E453,"*")</f>
        <v>0.659480025364616</v>
      </c>
      <c r="AP460" s="2" t="s">
        <v>186</v>
      </c>
      <c r="AQ460" s="2" t="s">
        <v>187</v>
      </c>
      <c r="AR460" s="2">
        <v>2025</v>
      </c>
      <c r="AS460" s="2" t="str">
        <f>IF(sum!A453="QU",sum!B453,"*")</f>
        <v>*</v>
      </c>
      <c r="AT460" s="2"/>
      <c r="AU460" s="2" t="str">
        <f>IF(sum!A453="QU",sum!E453,"*")</f>
        <v>*</v>
      </c>
      <c r="AX460" s="2" t="s">
        <v>186</v>
      </c>
      <c r="AY460" s="2" t="s">
        <v>187</v>
      </c>
      <c r="AZ460" s="2">
        <v>2025</v>
      </c>
      <c r="BA460" s="2" t="str">
        <f>IF(sum!A453="SA",sum!B453,"*")</f>
        <v>*</v>
      </c>
      <c r="BB460" s="2"/>
      <c r="BC460" s="2" t="str">
        <f>IF(sum!A453="SA",sum!E453,"*")</f>
        <v>*</v>
      </c>
    </row>
    <row r="461" spans="2:55">
      <c r="B461" s="2" t="s">
        <v>186</v>
      </c>
      <c r="C461" s="2" t="s">
        <v>187</v>
      </c>
      <c r="D461" s="2">
        <v>2025</v>
      </c>
      <c r="J461" s="2" t="s">
        <v>186</v>
      </c>
      <c r="K461" s="2" t="s">
        <v>187</v>
      </c>
      <c r="L461" s="2">
        <v>2025</v>
      </c>
      <c r="M461" s="2" t="str">
        <f>IF(sum!A454="AT",sum!B454,"*")</f>
        <v>*</v>
      </c>
      <c r="N461" s="2"/>
      <c r="O461" s="2" t="str">
        <f>IF(sum!A454="AT",sum!E454,"*")</f>
        <v>*</v>
      </c>
      <c r="R461" s="2" t="s">
        <v>186</v>
      </c>
      <c r="S461" s="2" t="s">
        <v>187</v>
      </c>
      <c r="T461" s="2">
        <v>2025</v>
      </c>
      <c r="U461" s="2" t="str">
        <f>IF(sum!A454="BC",sum!B454,"*")</f>
        <v>*</v>
      </c>
      <c r="V461" s="2"/>
      <c r="W461" s="2" t="str">
        <f>IF(sum!A454="BC",sum!E454,"*")</f>
        <v>*</v>
      </c>
      <c r="Z461" s="2" t="s">
        <v>186</v>
      </c>
      <c r="AA461" s="2" t="s">
        <v>187</v>
      </c>
      <c r="AB461" s="2">
        <v>2025</v>
      </c>
      <c r="AC461" s="2" t="str">
        <f>IF(sum!A454="MA",sum!B454,"*")</f>
        <v>*</v>
      </c>
      <c r="AD461" s="2"/>
      <c r="AE461" s="2" t="str">
        <f>IF(sum!A454="MA",sum!E454,"*")</f>
        <v>*</v>
      </c>
      <c r="AH461" s="2" t="s">
        <v>186</v>
      </c>
      <c r="AI461" s="2" t="s">
        <v>187</v>
      </c>
      <c r="AJ461" s="2">
        <v>2025</v>
      </c>
      <c r="AK461" s="2" t="str">
        <f>IF(sum!A454="ON",sum!B454,"*")</f>
        <v>EDU-AuxiliaryMot_ELE1</v>
      </c>
      <c r="AL461" s="2"/>
      <c r="AM461" s="2">
        <f>IF(sum!A454="ON",sum!E454,"*")</f>
        <v>0.228281547241598</v>
      </c>
      <c r="AP461" s="4" t="s">
        <v>186</v>
      </c>
      <c r="AQ461" s="4" t="s">
        <v>187</v>
      </c>
      <c r="AR461" s="4">
        <v>2025</v>
      </c>
      <c r="AS461" s="2" t="str">
        <f>IF(sum!A454="QU",sum!B454,"*")</f>
        <v>*</v>
      </c>
      <c r="AT461" s="2"/>
      <c r="AU461" s="2" t="str">
        <f>IF(sum!A454="QU",sum!E454,"*")</f>
        <v>*</v>
      </c>
      <c r="AX461" s="2" t="s">
        <v>186</v>
      </c>
      <c r="AY461" s="2" t="s">
        <v>187</v>
      </c>
      <c r="AZ461" s="2">
        <v>2025</v>
      </c>
      <c r="BA461" s="2" t="str">
        <f>IF(sum!A454="SA",sum!B454,"*")</f>
        <v>*</v>
      </c>
      <c r="BB461" s="2"/>
      <c r="BC461" s="2" t="str">
        <f>IF(sum!A454="SA",sum!E454,"*")</f>
        <v>*</v>
      </c>
    </row>
    <row r="462" spans="2:55">
      <c r="B462" s="4" t="s">
        <v>186</v>
      </c>
      <c r="C462" s="4" t="s">
        <v>187</v>
      </c>
      <c r="D462" s="4">
        <v>2025</v>
      </c>
      <c r="J462" s="4" t="s">
        <v>186</v>
      </c>
      <c r="K462" s="4" t="s">
        <v>187</v>
      </c>
      <c r="L462" s="4">
        <v>2025</v>
      </c>
      <c r="M462" s="2" t="str">
        <f>IF(sum!A455="AT",sum!B455,"*")</f>
        <v>*</v>
      </c>
      <c r="N462" s="2"/>
      <c r="O462" s="2" t="str">
        <f>IF(sum!A455="AT",sum!E455,"*")</f>
        <v>*</v>
      </c>
      <c r="R462" s="4" t="s">
        <v>186</v>
      </c>
      <c r="S462" s="4" t="s">
        <v>187</v>
      </c>
      <c r="T462" s="4">
        <v>2025</v>
      </c>
      <c r="U462" s="2" t="str">
        <f>IF(sum!A455="BC",sum!B455,"*")</f>
        <v>*</v>
      </c>
      <c r="V462" s="2"/>
      <c r="W462" s="2" t="str">
        <f>IF(sum!A455="BC",sum!E455,"*")</f>
        <v>*</v>
      </c>
      <c r="Z462" s="4" t="s">
        <v>186</v>
      </c>
      <c r="AA462" s="4" t="s">
        <v>187</v>
      </c>
      <c r="AB462" s="4">
        <v>2025</v>
      </c>
      <c r="AC462" s="2" t="str">
        <f>IF(sum!A455="MA",sum!B455,"*")</f>
        <v>*</v>
      </c>
      <c r="AD462" s="2"/>
      <c r="AE462" s="2" t="str">
        <f>IF(sum!A455="MA",sum!E455,"*")</f>
        <v>*</v>
      </c>
      <c r="AH462" s="4" t="s">
        <v>186</v>
      </c>
      <c r="AI462" s="4" t="s">
        <v>187</v>
      </c>
      <c r="AJ462" s="4">
        <v>2025</v>
      </c>
      <c r="AK462" s="2" t="str">
        <f>IF(sum!A455="ON",sum!B455,"*")</f>
        <v>EDU-Light_ELE1</v>
      </c>
      <c r="AL462" s="2"/>
      <c r="AM462" s="2">
        <f>IF(sum!A455="ON",sum!E455,"*")</f>
        <v>0.887761572606216</v>
      </c>
      <c r="AP462" s="2" t="s">
        <v>186</v>
      </c>
      <c r="AQ462" s="2" t="s">
        <v>187</v>
      </c>
      <c r="AR462" s="2">
        <v>2025</v>
      </c>
      <c r="AS462" s="2" t="str">
        <f>IF(sum!A455="QU",sum!B455,"*")</f>
        <v>*</v>
      </c>
      <c r="AT462" s="2"/>
      <c r="AU462" s="2" t="str">
        <f>IF(sum!A455="QU",sum!E455,"*")</f>
        <v>*</v>
      </c>
      <c r="AX462" s="4" t="s">
        <v>186</v>
      </c>
      <c r="AY462" s="4" t="s">
        <v>187</v>
      </c>
      <c r="AZ462" s="4">
        <v>2025</v>
      </c>
      <c r="BA462" s="2" t="str">
        <f>IF(sum!A455="SA",sum!B455,"*")</f>
        <v>*</v>
      </c>
      <c r="BB462" s="2"/>
      <c r="BC462" s="2" t="str">
        <f>IF(sum!A455="SA",sum!E455,"*")</f>
        <v>*</v>
      </c>
    </row>
    <row r="463" spans="2:55">
      <c r="B463" s="2" t="s">
        <v>186</v>
      </c>
      <c r="C463" s="2" t="s">
        <v>187</v>
      </c>
      <c r="D463" s="2">
        <v>2025</v>
      </c>
      <c r="J463" s="2" t="s">
        <v>186</v>
      </c>
      <c r="K463" s="2" t="s">
        <v>187</v>
      </c>
      <c r="L463" s="2">
        <v>2025</v>
      </c>
      <c r="M463" s="2" t="str">
        <f>IF(sum!A456="AT",sum!B456,"*")</f>
        <v>*</v>
      </c>
      <c r="N463" s="2"/>
      <c r="O463" s="2" t="str">
        <f>IF(sum!A456="AT",sum!E456,"*")</f>
        <v>*</v>
      </c>
      <c r="R463" s="2" t="s">
        <v>186</v>
      </c>
      <c r="S463" s="2" t="s">
        <v>187</v>
      </c>
      <c r="T463" s="2">
        <v>2025</v>
      </c>
      <c r="U463" s="2" t="str">
        <f>IF(sum!A456="BC",sum!B456,"*")</f>
        <v>*</v>
      </c>
      <c r="V463" s="2"/>
      <c r="W463" s="2" t="str">
        <f>IF(sum!A456="BC",sum!E456,"*")</f>
        <v>*</v>
      </c>
      <c r="Z463" s="2" t="s">
        <v>186</v>
      </c>
      <c r="AA463" s="2" t="s">
        <v>187</v>
      </c>
      <c r="AB463" s="2">
        <v>2025</v>
      </c>
      <c r="AC463" s="2" t="str">
        <f>IF(sum!A456="MA",sum!B456,"*")</f>
        <v>*</v>
      </c>
      <c r="AD463" s="2"/>
      <c r="AE463" s="2" t="str">
        <f>IF(sum!A456="MA",sum!E456,"*")</f>
        <v>*</v>
      </c>
      <c r="AH463" s="2" t="s">
        <v>186</v>
      </c>
      <c r="AI463" s="2" t="s">
        <v>187</v>
      </c>
      <c r="AJ463" s="2">
        <v>2025</v>
      </c>
      <c r="AK463" s="2" t="str">
        <f>IF(sum!A456="ON",sum!B456,"*")</f>
        <v>EDU-SpCool_ELE1</v>
      </c>
      <c r="AL463" s="2"/>
      <c r="AM463" s="2">
        <f>IF(sum!A456="ON",sum!E456,"*")</f>
        <v>0.481927710843373</v>
      </c>
      <c r="AP463" s="4" t="s">
        <v>186</v>
      </c>
      <c r="AQ463" s="4" t="s">
        <v>187</v>
      </c>
      <c r="AR463" s="4">
        <v>2025</v>
      </c>
      <c r="AS463" s="2" t="str">
        <f>IF(sum!A456="QU",sum!B456,"*")</f>
        <v>*</v>
      </c>
      <c r="AT463" s="2"/>
      <c r="AU463" s="2" t="str">
        <f>IF(sum!A456="QU",sum!E456,"*")</f>
        <v>*</v>
      </c>
      <c r="AX463" s="2" t="s">
        <v>186</v>
      </c>
      <c r="AY463" s="2" t="s">
        <v>187</v>
      </c>
      <c r="AZ463" s="2">
        <v>2025</v>
      </c>
      <c r="BA463" s="2" t="str">
        <f>IF(sum!A456="SA",sum!B456,"*")</f>
        <v>*</v>
      </c>
      <c r="BB463" s="2"/>
      <c r="BC463" s="2" t="str">
        <f>IF(sum!A456="SA",sum!E456,"*")</f>
        <v>*</v>
      </c>
    </row>
    <row r="464" spans="2:55">
      <c r="B464" s="2" t="s">
        <v>186</v>
      </c>
      <c r="C464" s="2" t="s">
        <v>187</v>
      </c>
      <c r="D464" s="2">
        <v>2025</v>
      </c>
      <c r="J464" s="2" t="s">
        <v>186</v>
      </c>
      <c r="K464" s="2" t="s">
        <v>187</v>
      </c>
      <c r="L464" s="2">
        <v>2025</v>
      </c>
      <c r="M464" s="2" t="str">
        <f>IF(sum!A457="AT",sum!B457,"*")</f>
        <v>*</v>
      </c>
      <c r="N464" s="2"/>
      <c r="O464" s="2" t="str">
        <f>IF(sum!A457="AT",sum!E457,"*")</f>
        <v>*</v>
      </c>
      <c r="R464" s="2" t="s">
        <v>186</v>
      </c>
      <c r="S464" s="2" t="s">
        <v>187</v>
      </c>
      <c r="T464" s="2">
        <v>2025</v>
      </c>
      <c r="U464" s="2" t="str">
        <f>IF(sum!A457="BC",sum!B457,"*")</f>
        <v>*</v>
      </c>
      <c r="V464" s="2"/>
      <c r="W464" s="2" t="str">
        <f>IF(sum!A457="BC",sum!E457,"*")</f>
        <v>*</v>
      </c>
      <c r="Z464" s="2" t="s">
        <v>186</v>
      </c>
      <c r="AA464" s="2" t="s">
        <v>187</v>
      </c>
      <c r="AB464" s="2">
        <v>2025</v>
      </c>
      <c r="AC464" s="2" t="str">
        <f>IF(sum!A457="MA",sum!B457,"*")</f>
        <v>*</v>
      </c>
      <c r="AD464" s="2"/>
      <c r="AE464" s="2" t="str">
        <f>IF(sum!A457="MA",sum!E457,"*")</f>
        <v>*</v>
      </c>
      <c r="AH464" s="2" t="s">
        <v>186</v>
      </c>
      <c r="AI464" s="2" t="s">
        <v>187</v>
      </c>
      <c r="AJ464" s="2">
        <v>2025</v>
      </c>
      <c r="AK464" s="2" t="str">
        <f>IF(sum!A457="ON",sum!B457,"*")</f>
        <v>EDU-SpHeat_ELE1</v>
      </c>
      <c r="AL464" s="2"/>
      <c r="AM464" s="2">
        <f>IF(sum!A457="ON",sum!E457,"*")</f>
        <v>0</v>
      </c>
      <c r="AP464" s="2" t="s">
        <v>186</v>
      </c>
      <c r="AQ464" s="2" t="s">
        <v>187</v>
      </c>
      <c r="AR464" s="2">
        <v>2025</v>
      </c>
      <c r="AS464" s="2" t="str">
        <f>IF(sum!A457="QU",sum!B457,"*")</f>
        <v>*</v>
      </c>
      <c r="AT464" s="2"/>
      <c r="AU464" s="2" t="str">
        <f>IF(sum!A457="QU",sum!E457,"*")</f>
        <v>*</v>
      </c>
      <c r="AX464" s="2" t="s">
        <v>186</v>
      </c>
      <c r="AY464" s="2" t="s">
        <v>187</v>
      </c>
      <c r="AZ464" s="2">
        <v>2025</v>
      </c>
      <c r="BA464" s="2" t="str">
        <f>IF(sum!A457="SA",sum!B457,"*")</f>
        <v>*</v>
      </c>
      <c r="BB464" s="2"/>
      <c r="BC464" s="2" t="str">
        <f>IF(sum!A457="SA",sum!E457,"*")</f>
        <v>*</v>
      </c>
    </row>
    <row r="465" spans="2:55">
      <c r="B465" s="4" t="s">
        <v>186</v>
      </c>
      <c r="C465" s="4" t="s">
        <v>187</v>
      </c>
      <c r="D465" s="4">
        <v>2025</v>
      </c>
      <c r="J465" s="4" t="s">
        <v>186</v>
      </c>
      <c r="K465" s="4" t="s">
        <v>187</v>
      </c>
      <c r="L465" s="4">
        <v>2025</v>
      </c>
      <c r="M465" s="2" t="str">
        <f>IF(sum!A458="AT",sum!B458,"*")</f>
        <v>*</v>
      </c>
      <c r="N465" s="2"/>
      <c r="O465" s="2" t="str">
        <f>IF(sum!A458="AT",sum!E458,"*")</f>
        <v>*</v>
      </c>
      <c r="R465" s="4" t="s">
        <v>186</v>
      </c>
      <c r="S465" s="4" t="s">
        <v>187</v>
      </c>
      <c r="T465" s="4">
        <v>2025</v>
      </c>
      <c r="U465" s="2" t="str">
        <f>IF(sum!A458="BC",sum!B458,"*")</f>
        <v>*</v>
      </c>
      <c r="V465" s="2"/>
      <c r="W465" s="2" t="str">
        <f>IF(sum!A458="BC",sum!E458,"*")</f>
        <v>*</v>
      </c>
      <c r="Z465" s="4" t="s">
        <v>186</v>
      </c>
      <c r="AA465" s="4" t="s">
        <v>187</v>
      </c>
      <c r="AB465" s="4">
        <v>2025</v>
      </c>
      <c r="AC465" s="2" t="str">
        <f>IF(sum!A458="MA",sum!B458,"*")</f>
        <v>*</v>
      </c>
      <c r="AD465" s="2"/>
      <c r="AE465" s="2" t="str">
        <f>IF(sum!A458="MA",sum!E458,"*")</f>
        <v>*</v>
      </c>
      <c r="AH465" s="4" t="s">
        <v>186</v>
      </c>
      <c r="AI465" s="4" t="s">
        <v>187</v>
      </c>
      <c r="AJ465" s="4">
        <v>2025</v>
      </c>
      <c r="AK465" s="2" t="str">
        <f>IF(sum!A458="ON",sum!B458,"*")</f>
        <v>EDU-WaterHeat_ELE1</v>
      </c>
      <c r="AL465" s="2"/>
      <c r="AM465" s="2">
        <f>IF(sum!A458="ON",sum!E458,"*")</f>
        <v>0.321285140562249</v>
      </c>
      <c r="AP465" s="4" t="s">
        <v>186</v>
      </c>
      <c r="AQ465" s="4" t="s">
        <v>187</v>
      </c>
      <c r="AR465" s="4">
        <v>2025</v>
      </c>
      <c r="AS465" s="2" t="str">
        <f>IF(sum!A458="QU",sum!B458,"*")</f>
        <v>*</v>
      </c>
      <c r="AT465" s="2"/>
      <c r="AU465" s="2" t="str">
        <f>IF(sum!A458="QU",sum!E458,"*")</f>
        <v>*</v>
      </c>
      <c r="AX465" s="4" t="s">
        <v>186</v>
      </c>
      <c r="AY465" s="4" t="s">
        <v>187</v>
      </c>
      <c r="AZ465" s="4">
        <v>2025</v>
      </c>
      <c r="BA465" s="2" t="str">
        <f>IF(sum!A458="SA",sum!B458,"*")</f>
        <v>*</v>
      </c>
      <c r="BB465" s="2"/>
      <c r="BC465" s="2" t="str">
        <f>IF(sum!A458="SA",sum!E458,"*")</f>
        <v>*</v>
      </c>
    </row>
    <row r="466" spans="2:55">
      <c r="B466" s="2" t="s">
        <v>186</v>
      </c>
      <c r="C466" s="2" t="s">
        <v>187</v>
      </c>
      <c r="D466" s="2">
        <v>2025</v>
      </c>
      <c r="J466" s="2" t="s">
        <v>186</v>
      </c>
      <c r="K466" s="2" t="s">
        <v>187</v>
      </c>
      <c r="L466" s="2">
        <v>2025</v>
      </c>
      <c r="M466" s="2" t="str">
        <f>IF(sum!A459="AT",sum!B459,"*")</f>
        <v>*</v>
      </c>
      <c r="N466" s="2"/>
      <c r="O466" s="2" t="str">
        <f>IF(sum!A459="AT",sum!E459,"*")</f>
        <v>*</v>
      </c>
      <c r="R466" s="2" t="s">
        <v>186</v>
      </c>
      <c r="S466" s="2" t="s">
        <v>187</v>
      </c>
      <c r="T466" s="2">
        <v>2025</v>
      </c>
      <c r="U466" s="2" t="str">
        <f>IF(sum!A459="BC",sum!B459,"*")</f>
        <v>*</v>
      </c>
      <c r="V466" s="2"/>
      <c r="W466" s="2" t="str">
        <f>IF(sum!A459="BC",sum!E459,"*")</f>
        <v>*</v>
      </c>
      <c r="Z466" s="2" t="s">
        <v>186</v>
      </c>
      <c r="AA466" s="2" t="s">
        <v>187</v>
      </c>
      <c r="AB466" s="2">
        <v>2025</v>
      </c>
      <c r="AC466" s="2" t="str">
        <f>IF(sum!A459="MA",sum!B459,"*")</f>
        <v>*</v>
      </c>
      <c r="AD466" s="2"/>
      <c r="AE466" s="2" t="str">
        <f>IF(sum!A459="MA",sum!E459,"*")</f>
        <v>*</v>
      </c>
      <c r="AH466" s="2" t="s">
        <v>186</v>
      </c>
      <c r="AI466" s="2" t="s">
        <v>187</v>
      </c>
      <c r="AJ466" s="2">
        <v>2025</v>
      </c>
      <c r="AK466" s="2" t="str">
        <f>IF(sum!A459="ON",sum!B459,"*")</f>
        <v>ESTBATS101_2h</v>
      </c>
      <c r="AL466" s="2"/>
      <c r="AM466" s="2">
        <f>IF(sum!A459="ON",sum!E459,"*")</f>
        <v>0</v>
      </c>
      <c r="AP466" s="2" t="s">
        <v>186</v>
      </c>
      <c r="AQ466" s="2" t="s">
        <v>187</v>
      </c>
      <c r="AR466" s="2">
        <v>2025</v>
      </c>
      <c r="AS466" s="2" t="str">
        <f>IF(sum!A459="QU",sum!B459,"*")</f>
        <v>*</v>
      </c>
      <c r="AT466" s="2"/>
      <c r="AU466" s="2" t="str">
        <f>IF(sum!A459="QU",sum!E459,"*")</f>
        <v>*</v>
      </c>
      <c r="AX466" s="2" t="s">
        <v>186</v>
      </c>
      <c r="AY466" s="2" t="s">
        <v>187</v>
      </c>
      <c r="AZ466" s="2">
        <v>2025</v>
      </c>
      <c r="BA466" s="2" t="str">
        <f>IF(sum!A459="SA",sum!B459,"*")</f>
        <v>*</v>
      </c>
      <c r="BB466" s="2"/>
      <c r="BC466" s="2" t="str">
        <f>IF(sum!A459="SA",sum!E459,"*")</f>
        <v>*</v>
      </c>
    </row>
    <row r="467" spans="2:55">
      <c r="B467" s="2" t="s">
        <v>186</v>
      </c>
      <c r="C467" s="2" t="s">
        <v>187</v>
      </c>
      <c r="D467" s="2">
        <v>2025</v>
      </c>
      <c r="J467" s="2" t="s">
        <v>186</v>
      </c>
      <c r="K467" s="2" t="s">
        <v>187</v>
      </c>
      <c r="L467" s="2">
        <v>2025</v>
      </c>
      <c r="M467" s="2" t="str">
        <f>IF(sum!A460="AT",sum!B460,"*")</f>
        <v>*</v>
      </c>
      <c r="N467" s="2"/>
      <c r="O467" s="2" t="str">
        <f>IF(sum!A460="AT",sum!E460,"*")</f>
        <v>*</v>
      </c>
      <c r="R467" s="2" t="s">
        <v>186</v>
      </c>
      <c r="S467" s="2" t="s">
        <v>187</v>
      </c>
      <c r="T467" s="2">
        <v>2025</v>
      </c>
      <c r="U467" s="2" t="str">
        <f>IF(sum!A460="BC",sum!B460,"*")</f>
        <v>*</v>
      </c>
      <c r="V467" s="2"/>
      <c r="W467" s="2" t="str">
        <f>IF(sum!A460="BC",sum!E460,"*")</f>
        <v>*</v>
      </c>
      <c r="Z467" s="2" t="s">
        <v>186</v>
      </c>
      <c r="AA467" s="2" t="s">
        <v>187</v>
      </c>
      <c r="AB467" s="2">
        <v>2025</v>
      </c>
      <c r="AC467" s="2" t="str">
        <f>IF(sum!A460="MA",sum!B460,"*")</f>
        <v>*</v>
      </c>
      <c r="AD467" s="2"/>
      <c r="AE467" s="2" t="str">
        <f>IF(sum!A460="MA",sum!E460,"*")</f>
        <v>*</v>
      </c>
      <c r="AH467" s="2" t="s">
        <v>186</v>
      </c>
      <c r="AI467" s="2" t="s">
        <v>187</v>
      </c>
      <c r="AJ467" s="2">
        <v>2025</v>
      </c>
      <c r="AK467" s="2" t="str">
        <f>IF(sum!A460="ON",sum!B460,"*")</f>
        <v>ESTCAESS101_4h</v>
      </c>
      <c r="AL467" s="2"/>
      <c r="AM467" s="2">
        <f>IF(sum!A460="ON",sum!E460,"*")</f>
        <v>0</v>
      </c>
      <c r="AP467" s="4" t="s">
        <v>186</v>
      </c>
      <c r="AQ467" s="4" t="s">
        <v>187</v>
      </c>
      <c r="AR467" s="4">
        <v>2025</v>
      </c>
      <c r="AS467" s="2" t="str">
        <f>IF(sum!A460="QU",sum!B460,"*")</f>
        <v>*</v>
      </c>
      <c r="AT467" s="2"/>
      <c r="AU467" s="2" t="str">
        <f>IF(sum!A460="QU",sum!E460,"*")</f>
        <v>*</v>
      </c>
      <c r="AX467" s="2" t="s">
        <v>186</v>
      </c>
      <c r="AY467" s="2" t="s">
        <v>187</v>
      </c>
      <c r="AZ467" s="2">
        <v>2025</v>
      </c>
      <c r="BA467" s="2" t="str">
        <f>IF(sum!A460="SA",sum!B460,"*")</f>
        <v>*</v>
      </c>
      <c r="BB467" s="2"/>
      <c r="BC467" s="2" t="str">
        <f>IF(sum!A460="SA",sum!E460,"*")</f>
        <v>*</v>
      </c>
    </row>
    <row r="468" spans="2:55">
      <c r="B468" s="4" t="s">
        <v>186</v>
      </c>
      <c r="C468" s="4" t="s">
        <v>187</v>
      </c>
      <c r="D468" s="4">
        <v>2025</v>
      </c>
      <c r="J468" s="4" t="s">
        <v>186</v>
      </c>
      <c r="K468" s="4" t="s">
        <v>187</v>
      </c>
      <c r="L468" s="4">
        <v>2025</v>
      </c>
      <c r="M468" s="2" t="str">
        <f>IF(sum!A461="AT",sum!B461,"*")</f>
        <v>*</v>
      </c>
      <c r="N468" s="2"/>
      <c r="O468" s="2" t="str">
        <f>IF(sum!A461="AT",sum!E461,"*")</f>
        <v>*</v>
      </c>
      <c r="R468" s="4" t="s">
        <v>186</v>
      </c>
      <c r="S468" s="4" t="s">
        <v>187</v>
      </c>
      <c r="T468" s="4">
        <v>2025</v>
      </c>
      <c r="U468" s="2" t="str">
        <f>IF(sum!A461="BC",sum!B461,"*")</f>
        <v>*</v>
      </c>
      <c r="V468" s="2"/>
      <c r="W468" s="2" t="str">
        <f>IF(sum!A461="BC",sum!E461,"*")</f>
        <v>*</v>
      </c>
      <c r="Z468" s="4" t="s">
        <v>186</v>
      </c>
      <c r="AA468" s="4" t="s">
        <v>187</v>
      </c>
      <c r="AB468" s="4">
        <v>2025</v>
      </c>
      <c r="AC468" s="2" t="str">
        <f>IF(sum!A461="MA",sum!B461,"*")</f>
        <v>*</v>
      </c>
      <c r="AD468" s="2"/>
      <c r="AE468" s="2" t="str">
        <f>IF(sum!A461="MA",sum!E461,"*")</f>
        <v>*</v>
      </c>
      <c r="AH468" s="4" t="s">
        <v>186</v>
      </c>
      <c r="AI468" s="4" t="s">
        <v>187</v>
      </c>
      <c r="AJ468" s="4">
        <v>2025</v>
      </c>
      <c r="AK468" s="2" t="str">
        <f>IF(sum!A461="ON",sum!B461,"*")</f>
        <v>EUGEOF01</v>
      </c>
      <c r="AL468" s="2"/>
      <c r="AM468" s="2">
        <f>IF(sum!A461="ON",sum!E461,"*")</f>
        <v>0.497780596068484</v>
      </c>
      <c r="AP468" s="2" t="s">
        <v>186</v>
      </c>
      <c r="AQ468" s="2" t="s">
        <v>187</v>
      </c>
      <c r="AR468" s="2">
        <v>2025</v>
      </c>
      <c r="AS468" s="2" t="str">
        <f>IF(sum!A461="QU",sum!B461,"*")</f>
        <v>*</v>
      </c>
      <c r="AT468" s="2"/>
      <c r="AU468" s="2" t="str">
        <f>IF(sum!A461="QU",sum!E461,"*")</f>
        <v>*</v>
      </c>
      <c r="AX468" s="4" t="s">
        <v>186</v>
      </c>
      <c r="AY468" s="4" t="s">
        <v>187</v>
      </c>
      <c r="AZ468" s="4">
        <v>2025</v>
      </c>
      <c r="BA468" s="2" t="str">
        <f>IF(sum!A461="SA",sum!B461,"*")</f>
        <v>*</v>
      </c>
      <c r="BB468" s="2"/>
      <c r="BC468" s="2" t="str">
        <f>IF(sum!A461="SA",sum!E461,"*")</f>
        <v>*</v>
      </c>
    </row>
    <row r="469" spans="2:55">
      <c r="B469" s="2" t="s">
        <v>186</v>
      </c>
      <c r="C469" s="2" t="s">
        <v>187</v>
      </c>
      <c r="D469" s="2">
        <v>2025</v>
      </c>
      <c r="J469" s="2" t="s">
        <v>186</v>
      </c>
      <c r="K469" s="2" t="s">
        <v>187</v>
      </c>
      <c r="L469" s="2">
        <v>2025</v>
      </c>
      <c r="M469" s="2" t="str">
        <f>IF(sum!A462="AT",sum!B462,"*")</f>
        <v>*</v>
      </c>
      <c r="N469" s="2"/>
      <c r="O469" s="2" t="str">
        <f>IF(sum!A462="AT",sum!E462,"*")</f>
        <v>*</v>
      </c>
      <c r="R469" s="2" t="s">
        <v>186</v>
      </c>
      <c r="S469" s="2" t="s">
        <v>187</v>
      </c>
      <c r="T469" s="2">
        <v>2025</v>
      </c>
      <c r="U469" s="2" t="str">
        <f>IF(sum!A462="BC",sum!B462,"*")</f>
        <v>*</v>
      </c>
      <c r="V469" s="2"/>
      <c r="W469" s="2" t="str">
        <f>IF(sum!A462="BC",sum!E462,"*")</f>
        <v>*</v>
      </c>
      <c r="Z469" s="2" t="s">
        <v>186</v>
      </c>
      <c r="AA469" s="2" t="s">
        <v>187</v>
      </c>
      <c r="AB469" s="2">
        <v>2025</v>
      </c>
      <c r="AC469" s="2" t="str">
        <f>IF(sum!A462="MA",sum!B462,"*")</f>
        <v>*</v>
      </c>
      <c r="AD469" s="2"/>
      <c r="AE469" s="2" t="str">
        <f>IF(sum!A462="MA",sum!E462,"*")</f>
        <v>*</v>
      </c>
      <c r="AH469" s="2" t="s">
        <v>186</v>
      </c>
      <c r="AI469" s="2" t="s">
        <v>187</v>
      </c>
      <c r="AJ469" s="2">
        <v>2025</v>
      </c>
      <c r="AK469" s="2" t="str">
        <f>IF(sum!A462="ON",sum!B462,"*")</f>
        <v>EUPVSOLHC01</v>
      </c>
      <c r="AL469" s="2"/>
      <c r="AM469" s="2">
        <f>IF(sum!A462="ON",sum!E462,"*")</f>
        <v>0</v>
      </c>
      <c r="AP469" s="4" t="s">
        <v>186</v>
      </c>
      <c r="AQ469" s="4" t="s">
        <v>187</v>
      </c>
      <c r="AR469" s="4">
        <v>2025</v>
      </c>
      <c r="AS469" s="2" t="str">
        <f>IF(sum!A462="QU",sum!B462,"*")</f>
        <v>*</v>
      </c>
      <c r="AT469" s="2"/>
      <c r="AU469" s="2" t="str">
        <f>IF(sum!A462="QU",sum!E462,"*")</f>
        <v>*</v>
      </c>
      <c r="AX469" s="2" t="s">
        <v>186</v>
      </c>
      <c r="AY469" s="2" t="s">
        <v>187</v>
      </c>
      <c r="AZ469" s="2">
        <v>2025</v>
      </c>
      <c r="BA469" s="2" t="str">
        <f>IF(sum!A462="SA",sum!B462,"*")</f>
        <v>*</v>
      </c>
      <c r="BB469" s="2"/>
      <c r="BC469" s="2" t="str">
        <f>IF(sum!A462="SA",sum!E462,"*")</f>
        <v>*</v>
      </c>
    </row>
    <row r="470" spans="2:55">
      <c r="B470" s="2" t="s">
        <v>186</v>
      </c>
      <c r="C470" s="2" t="s">
        <v>187</v>
      </c>
      <c r="D470" s="2">
        <v>2025</v>
      </c>
      <c r="J470" s="2" t="s">
        <v>186</v>
      </c>
      <c r="K470" s="2" t="s">
        <v>187</v>
      </c>
      <c r="L470" s="2">
        <v>2025</v>
      </c>
      <c r="M470" s="2" t="str">
        <f>IF(sum!A463="AT",sum!B463,"*")</f>
        <v>*</v>
      </c>
      <c r="N470" s="2"/>
      <c r="O470" s="2" t="str">
        <f>IF(sum!A463="AT",sum!E463,"*")</f>
        <v>*</v>
      </c>
      <c r="R470" s="2" t="s">
        <v>186</v>
      </c>
      <c r="S470" s="2" t="s">
        <v>187</v>
      </c>
      <c r="T470" s="2">
        <v>2025</v>
      </c>
      <c r="U470" s="2" t="str">
        <f>IF(sum!A463="BC",sum!B463,"*")</f>
        <v>*</v>
      </c>
      <c r="V470" s="2"/>
      <c r="W470" s="2" t="str">
        <f>IF(sum!A463="BC",sum!E463,"*")</f>
        <v>*</v>
      </c>
      <c r="Z470" s="2" t="s">
        <v>186</v>
      </c>
      <c r="AA470" s="2" t="s">
        <v>187</v>
      </c>
      <c r="AB470" s="2">
        <v>2025</v>
      </c>
      <c r="AC470" s="2" t="str">
        <f>IF(sum!A463="MA",sum!B463,"*")</f>
        <v>*</v>
      </c>
      <c r="AD470" s="2"/>
      <c r="AE470" s="2" t="str">
        <f>IF(sum!A463="MA",sum!E463,"*")</f>
        <v>*</v>
      </c>
      <c r="AH470" s="2" t="s">
        <v>186</v>
      </c>
      <c r="AI470" s="2" t="s">
        <v>187</v>
      </c>
      <c r="AJ470" s="2">
        <v>2025</v>
      </c>
      <c r="AK470" s="2" t="str">
        <f>IF(sum!A463="ON",sum!B463,"*")</f>
        <v>EUWINONH01</v>
      </c>
      <c r="AL470" s="2"/>
      <c r="AM470" s="2">
        <f>IF(sum!A463="ON",sum!E463,"*")</f>
        <v>0</v>
      </c>
      <c r="AP470" s="2" t="s">
        <v>186</v>
      </c>
      <c r="AQ470" s="2" t="s">
        <v>187</v>
      </c>
      <c r="AR470" s="2">
        <v>2025</v>
      </c>
      <c r="AS470" s="2" t="str">
        <f>IF(sum!A463="QU",sum!B463,"*")</f>
        <v>*</v>
      </c>
      <c r="AT470" s="2"/>
      <c r="AU470" s="2" t="str">
        <f>IF(sum!A463="QU",sum!E463,"*")</f>
        <v>*</v>
      </c>
      <c r="AX470" s="2" t="s">
        <v>186</v>
      </c>
      <c r="AY470" s="2" t="s">
        <v>187</v>
      </c>
      <c r="AZ470" s="2">
        <v>2025</v>
      </c>
      <c r="BA470" s="2" t="str">
        <f>IF(sum!A463="SA",sum!B463,"*")</f>
        <v>*</v>
      </c>
      <c r="BB470" s="2"/>
      <c r="BC470" s="2" t="str">
        <f>IF(sum!A463="SA",sum!E463,"*")</f>
        <v>*</v>
      </c>
    </row>
    <row r="471" spans="2:55">
      <c r="B471" s="4" t="s">
        <v>186</v>
      </c>
      <c r="C471" s="4" t="s">
        <v>187</v>
      </c>
      <c r="D471" s="4">
        <v>2025</v>
      </c>
      <c r="J471" s="4" t="s">
        <v>186</v>
      </c>
      <c r="K471" s="4" t="s">
        <v>187</v>
      </c>
      <c r="L471" s="4">
        <v>2025</v>
      </c>
      <c r="M471" s="2" t="str">
        <f>IF(sum!A464="AT",sum!B464,"*")</f>
        <v>*</v>
      </c>
      <c r="N471" s="2"/>
      <c r="O471" s="2" t="str">
        <f>IF(sum!A464="AT",sum!E464,"*")</f>
        <v>*</v>
      </c>
      <c r="R471" s="4" t="s">
        <v>186</v>
      </c>
      <c r="S471" s="4" t="s">
        <v>187</v>
      </c>
      <c r="T471" s="4">
        <v>2025</v>
      </c>
      <c r="U471" s="2" t="str">
        <f>IF(sum!A464="BC",sum!B464,"*")</f>
        <v>*</v>
      </c>
      <c r="V471" s="2"/>
      <c r="W471" s="2" t="str">
        <f>IF(sum!A464="BC",sum!E464,"*")</f>
        <v>*</v>
      </c>
      <c r="Z471" s="4" t="s">
        <v>186</v>
      </c>
      <c r="AA471" s="4" t="s">
        <v>187</v>
      </c>
      <c r="AB471" s="4">
        <v>2025</v>
      </c>
      <c r="AC471" s="2" t="str">
        <f>IF(sum!A464="MA",sum!B464,"*")</f>
        <v>*</v>
      </c>
      <c r="AD471" s="2"/>
      <c r="AE471" s="2" t="str">
        <f>IF(sum!A464="MA",sum!E464,"*")</f>
        <v>*</v>
      </c>
      <c r="AH471" s="4" t="s">
        <v>186</v>
      </c>
      <c r="AI471" s="4" t="s">
        <v>187</v>
      </c>
      <c r="AJ471" s="4">
        <v>2025</v>
      </c>
      <c r="AK471" s="2" t="str">
        <f>IF(sum!A464="ON",sum!B464,"*")</f>
        <v>EUWINONL01</v>
      </c>
      <c r="AL471" s="2"/>
      <c r="AM471" s="2">
        <f>IF(sum!A464="ON",sum!E464,"*")</f>
        <v>0</v>
      </c>
      <c r="AP471" s="4" t="s">
        <v>186</v>
      </c>
      <c r="AQ471" s="4" t="s">
        <v>187</v>
      </c>
      <c r="AR471" s="4">
        <v>2025</v>
      </c>
      <c r="AS471" s="2" t="str">
        <f>IF(sum!A464="QU",sum!B464,"*")</f>
        <v>*</v>
      </c>
      <c r="AT471" s="2"/>
      <c r="AU471" s="2" t="str">
        <f>IF(sum!A464="QU",sum!E464,"*")</f>
        <v>*</v>
      </c>
      <c r="AX471" s="4" t="s">
        <v>186</v>
      </c>
      <c r="AY471" s="4" t="s">
        <v>187</v>
      </c>
      <c r="AZ471" s="4">
        <v>2025</v>
      </c>
      <c r="BA471" s="2" t="str">
        <f>IF(sum!A464="SA",sum!B464,"*")</f>
        <v>*</v>
      </c>
      <c r="BB471" s="2"/>
      <c r="BC471" s="2" t="str">
        <f>IF(sum!A464="SA",sum!E464,"*")</f>
        <v>*</v>
      </c>
    </row>
    <row r="472" spans="2:55">
      <c r="B472" s="2" t="s">
        <v>186</v>
      </c>
      <c r="C472" s="2" t="s">
        <v>187</v>
      </c>
      <c r="D472" s="2">
        <v>2025</v>
      </c>
      <c r="J472" s="2" t="s">
        <v>186</v>
      </c>
      <c r="K472" s="2" t="s">
        <v>187</v>
      </c>
      <c r="L472" s="2">
        <v>2025</v>
      </c>
      <c r="M472" s="2" t="str">
        <f>IF(sum!A465="AT",sum!B465,"*")</f>
        <v>*</v>
      </c>
      <c r="N472" s="2"/>
      <c r="O472" s="2" t="str">
        <f>IF(sum!A465="AT",sum!E465,"*")</f>
        <v>*</v>
      </c>
      <c r="R472" s="2" t="s">
        <v>186</v>
      </c>
      <c r="S472" s="2" t="s">
        <v>187</v>
      </c>
      <c r="T472" s="2">
        <v>2025</v>
      </c>
      <c r="U472" s="2" t="str">
        <f>IF(sum!A465="BC",sum!B465,"*")</f>
        <v>*</v>
      </c>
      <c r="V472" s="2"/>
      <c r="W472" s="2" t="str">
        <f>IF(sum!A465="BC",sum!E465,"*")</f>
        <v>*</v>
      </c>
      <c r="Z472" s="2" t="s">
        <v>186</v>
      </c>
      <c r="AA472" s="2" t="s">
        <v>187</v>
      </c>
      <c r="AB472" s="2">
        <v>2025</v>
      </c>
      <c r="AC472" s="2" t="str">
        <f>IF(sum!A465="MA",sum!B465,"*")</f>
        <v>*</v>
      </c>
      <c r="AD472" s="2"/>
      <c r="AE472" s="2" t="str">
        <f>IF(sum!A465="MA",sum!E465,"*")</f>
        <v>*</v>
      </c>
      <c r="AH472" s="2" t="s">
        <v>186</v>
      </c>
      <c r="AI472" s="2" t="s">
        <v>187</v>
      </c>
      <c r="AJ472" s="2">
        <v>2025</v>
      </c>
      <c r="AK472" s="2" t="str">
        <f>IF(sum!A465="ON",sum!B465,"*")</f>
        <v>EUWINONM01</v>
      </c>
      <c r="AL472" s="2"/>
      <c r="AM472" s="2">
        <f>IF(sum!A465="ON",sum!E465,"*")</f>
        <v>24.9589047847746</v>
      </c>
      <c r="AP472" s="2" t="s">
        <v>186</v>
      </c>
      <c r="AQ472" s="2" t="s">
        <v>187</v>
      </c>
      <c r="AR472" s="2">
        <v>2025</v>
      </c>
      <c r="AS472" s="2" t="str">
        <f>IF(sum!A465="QU",sum!B465,"*")</f>
        <v>*</v>
      </c>
      <c r="AT472" s="2"/>
      <c r="AU472" s="2" t="str">
        <f>IF(sum!A465="QU",sum!E465,"*")</f>
        <v>*</v>
      </c>
      <c r="AX472" s="2" t="s">
        <v>186</v>
      </c>
      <c r="AY472" s="2" t="s">
        <v>187</v>
      </c>
      <c r="AZ472" s="2">
        <v>2025</v>
      </c>
      <c r="BA472" s="2" t="str">
        <f>IF(sum!A465="SA",sum!B465,"*")</f>
        <v>*</v>
      </c>
      <c r="BB472" s="2"/>
      <c r="BC472" s="2" t="str">
        <f>IF(sum!A465="SA",sum!E465,"*")</f>
        <v>*</v>
      </c>
    </row>
    <row r="473" spans="2:55">
      <c r="B473" s="2" t="s">
        <v>186</v>
      </c>
      <c r="C473" s="2" t="s">
        <v>187</v>
      </c>
      <c r="D473" s="2">
        <v>2025</v>
      </c>
      <c r="J473" s="2" t="s">
        <v>186</v>
      </c>
      <c r="K473" s="2" t="s">
        <v>187</v>
      </c>
      <c r="L473" s="2">
        <v>2025</v>
      </c>
      <c r="M473" s="2" t="str">
        <f>IF(sum!A466="AT",sum!B466,"*")</f>
        <v>*</v>
      </c>
      <c r="N473" s="2"/>
      <c r="O473" s="2" t="str">
        <f>IF(sum!A466="AT",sum!E466,"*")</f>
        <v>*</v>
      </c>
      <c r="R473" s="2" t="s">
        <v>186</v>
      </c>
      <c r="S473" s="2" t="s">
        <v>187</v>
      </c>
      <c r="T473" s="2">
        <v>2025</v>
      </c>
      <c r="U473" s="2" t="str">
        <f>IF(sum!A466="BC",sum!B466,"*")</f>
        <v>*</v>
      </c>
      <c r="V473" s="2"/>
      <c r="W473" s="2" t="str">
        <f>IF(sum!A466="BC",sum!E466,"*")</f>
        <v>*</v>
      </c>
      <c r="Z473" s="2" t="s">
        <v>186</v>
      </c>
      <c r="AA473" s="2" t="s">
        <v>187</v>
      </c>
      <c r="AB473" s="2">
        <v>2025</v>
      </c>
      <c r="AC473" s="2" t="str">
        <f>IF(sum!A466="MA",sum!B466,"*")</f>
        <v>*</v>
      </c>
      <c r="AD473" s="2"/>
      <c r="AE473" s="2" t="str">
        <f>IF(sum!A466="MA",sum!E466,"*")</f>
        <v>*</v>
      </c>
      <c r="AH473" s="2" t="s">
        <v>186</v>
      </c>
      <c r="AI473" s="2" t="s">
        <v>187</v>
      </c>
      <c r="AJ473" s="2">
        <v>2025</v>
      </c>
      <c r="AK473" s="2" t="str">
        <f>IF(sum!A466="ON",sum!B466,"*")</f>
        <v>HSS-AuxiliaryEquip_ELE1</v>
      </c>
      <c r="AL473" s="2"/>
      <c r="AM473" s="2">
        <f>IF(sum!A466="ON",sum!E466,"*")</f>
        <v>0</v>
      </c>
      <c r="AP473" s="4" t="s">
        <v>186</v>
      </c>
      <c r="AQ473" s="4" t="s">
        <v>187</v>
      </c>
      <c r="AR473" s="4">
        <v>2025</v>
      </c>
      <c r="AS473" s="2" t="str">
        <f>IF(sum!A466="QU",sum!B466,"*")</f>
        <v>*</v>
      </c>
      <c r="AT473" s="2"/>
      <c r="AU473" s="2" t="str">
        <f>IF(sum!A466="QU",sum!E466,"*")</f>
        <v>*</v>
      </c>
      <c r="AX473" s="2" t="s">
        <v>186</v>
      </c>
      <c r="AY473" s="2" t="s">
        <v>187</v>
      </c>
      <c r="AZ473" s="2">
        <v>2025</v>
      </c>
      <c r="BA473" s="2" t="str">
        <f>IF(sum!A466="SA",sum!B466,"*")</f>
        <v>*</v>
      </c>
      <c r="BB473" s="2"/>
      <c r="BC473" s="2" t="str">
        <f>IF(sum!A466="SA",sum!E466,"*")</f>
        <v>*</v>
      </c>
    </row>
    <row r="474" spans="2:55">
      <c r="B474" s="4" t="s">
        <v>186</v>
      </c>
      <c r="C474" s="4" t="s">
        <v>187</v>
      </c>
      <c r="D474" s="4">
        <v>2025</v>
      </c>
      <c r="J474" s="4" t="s">
        <v>186</v>
      </c>
      <c r="K474" s="4" t="s">
        <v>187</v>
      </c>
      <c r="L474" s="4">
        <v>2025</v>
      </c>
      <c r="M474" s="2" t="str">
        <f>IF(sum!A467="AT",sum!B467,"*")</f>
        <v>*</v>
      </c>
      <c r="N474" s="2"/>
      <c r="O474" s="2" t="str">
        <f>IF(sum!A467="AT",sum!E467,"*")</f>
        <v>*</v>
      </c>
      <c r="R474" s="4" t="s">
        <v>186</v>
      </c>
      <c r="S474" s="4" t="s">
        <v>187</v>
      </c>
      <c r="T474" s="4">
        <v>2025</v>
      </c>
      <c r="U474" s="2" t="str">
        <f>IF(sum!A467="BC",sum!B467,"*")</f>
        <v>*</v>
      </c>
      <c r="V474" s="2"/>
      <c r="W474" s="2" t="str">
        <f>IF(sum!A467="BC",sum!E467,"*")</f>
        <v>*</v>
      </c>
      <c r="Z474" s="4" t="s">
        <v>186</v>
      </c>
      <c r="AA474" s="4" t="s">
        <v>187</v>
      </c>
      <c r="AB474" s="4">
        <v>2025</v>
      </c>
      <c r="AC474" s="2" t="str">
        <f>IF(sum!A467="MA",sum!B467,"*")</f>
        <v>*</v>
      </c>
      <c r="AD474" s="2"/>
      <c r="AE474" s="2" t="str">
        <f>IF(sum!A467="MA",sum!E467,"*")</f>
        <v>*</v>
      </c>
      <c r="AH474" s="4" t="s">
        <v>186</v>
      </c>
      <c r="AI474" s="4" t="s">
        <v>187</v>
      </c>
      <c r="AJ474" s="4">
        <v>2025</v>
      </c>
      <c r="AK474" s="2" t="str">
        <f>IF(sum!A467="ON",sum!B467,"*")</f>
        <v>HSS-AuxiliaryMot_ELE1</v>
      </c>
      <c r="AL474" s="2"/>
      <c r="AM474" s="2">
        <f>IF(sum!A467="ON",sum!E467,"*")</f>
        <v>0.31705770450222</v>
      </c>
      <c r="AP474" s="2" t="s">
        <v>186</v>
      </c>
      <c r="AQ474" s="2" t="s">
        <v>187</v>
      </c>
      <c r="AR474" s="2">
        <v>2025</v>
      </c>
      <c r="AS474" s="2" t="str">
        <f>IF(sum!A467="QU",sum!B467,"*")</f>
        <v>*</v>
      </c>
      <c r="AT474" s="2"/>
      <c r="AU474" s="2" t="str">
        <f>IF(sum!A467="QU",sum!E467,"*")</f>
        <v>*</v>
      </c>
      <c r="AX474" s="4" t="s">
        <v>186</v>
      </c>
      <c r="AY474" s="4" t="s">
        <v>187</v>
      </c>
      <c r="AZ474" s="4">
        <v>2025</v>
      </c>
      <c r="BA474" s="2" t="str">
        <f>IF(sum!A467="SA",sum!B467,"*")</f>
        <v>*</v>
      </c>
      <c r="BB474" s="2"/>
      <c r="BC474" s="2" t="str">
        <f>IF(sum!A467="SA",sum!E467,"*")</f>
        <v>*</v>
      </c>
    </row>
    <row r="475" spans="2:55">
      <c r="B475" s="2" t="s">
        <v>186</v>
      </c>
      <c r="C475" s="2" t="s">
        <v>187</v>
      </c>
      <c r="D475" s="2">
        <v>2025</v>
      </c>
      <c r="J475" s="2" t="s">
        <v>186</v>
      </c>
      <c r="K475" s="2" t="s">
        <v>187</v>
      </c>
      <c r="L475" s="2">
        <v>2025</v>
      </c>
      <c r="M475" s="2" t="str">
        <f>IF(sum!A468="AT",sum!B468,"*")</f>
        <v>*</v>
      </c>
      <c r="N475" s="2"/>
      <c r="O475" s="2" t="str">
        <f>IF(sum!A468="AT",sum!E468,"*")</f>
        <v>*</v>
      </c>
      <c r="R475" s="2" t="s">
        <v>186</v>
      </c>
      <c r="S475" s="2" t="s">
        <v>187</v>
      </c>
      <c r="T475" s="2">
        <v>2025</v>
      </c>
      <c r="U475" s="2" t="str">
        <f>IF(sum!A468="BC",sum!B468,"*")</f>
        <v>*</v>
      </c>
      <c r="V475" s="2"/>
      <c r="W475" s="2" t="str">
        <f>IF(sum!A468="BC",sum!E468,"*")</f>
        <v>*</v>
      </c>
      <c r="Z475" s="2" t="s">
        <v>186</v>
      </c>
      <c r="AA475" s="2" t="s">
        <v>187</v>
      </c>
      <c r="AB475" s="2">
        <v>2025</v>
      </c>
      <c r="AC475" s="2" t="str">
        <f>IF(sum!A468="MA",sum!B468,"*")</f>
        <v>*</v>
      </c>
      <c r="AD475" s="2"/>
      <c r="AE475" s="2" t="str">
        <f>IF(sum!A468="MA",sum!E468,"*")</f>
        <v>*</v>
      </c>
      <c r="AH475" s="2" t="s">
        <v>186</v>
      </c>
      <c r="AI475" s="2" t="s">
        <v>187</v>
      </c>
      <c r="AJ475" s="2">
        <v>2025</v>
      </c>
      <c r="AK475" s="2" t="str">
        <f>IF(sum!A468="ON",sum!B468,"*")</f>
        <v>HSS-Light_ELE1</v>
      </c>
      <c r="AL475" s="2"/>
      <c r="AM475" s="2">
        <f>IF(sum!A468="ON",sum!E468,"*")</f>
        <v>1.2428662016487</v>
      </c>
      <c r="AP475" s="4" t="s">
        <v>186</v>
      </c>
      <c r="AQ475" s="4" t="s">
        <v>187</v>
      </c>
      <c r="AR475" s="4">
        <v>2025</v>
      </c>
      <c r="AS475" s="2" t="str">
        <f>IF(sum!A468="QU",sum!B468,"*")</f>
        <v>*</v>
      </c>
      <c r="AT475" s="2"/>
      <c r="AU475" s="2" t="str">
        <f>IF(sum!A468="QU",sum!E468,"*")</f>
        <v>*</v>
      </c>
      <c r="AX475" s="2" t="s">
        <v>186</v>
      </c>
      <c r="AY475" s="2" t="s">
        <v>187</v>
      </c>
      <c r="AZ475" s="2">
        <v>2025</v>
      </c>
      <c r="BA475" s="2" t="str">
        <f>IF(sum!A468="SA",sum!B468,"*")</f>
        <v>*</v>
      </c>
      <c r="BB475" s="2"/>
      <c r="BC475" s="2" t="str">
        <f>IF(sum!A468="SA",sum!E468,"*")</f>
        <v>*</v>
      </c>
    </row>
    <row r="476" spans="2:55">
      <c r="B476" s="2" t="s">
        <v>186</v>
      </c>
      <c r="C476" s="2" t="s">
        <v>187</v>
      </c>
      <c r="D476" s="2">
        <v>2025</v>
      </c>
      <c r="J476" s="2" t="s">
        <v>186</v>
      </c>
      <c r="K476" s="2" t="s">
        <v>187</v>
      </c>
      <c r="L476" s="2">
        <v>2025</v>
      </c>
      <c r="M476" s="2" t="str">
        <f>IF(sum!A469="AT",sum!B469,"*")</f>
        <v>*</v>
      </c>
      <c r="N476" s="2"/>
      <c r="O476" s="2" t="str">
        <f>IF(sum!A469="AT",sum!E469,"*")</f>
        <v>*</v>
      </c>
      <c r="R476" s="2" t="s">
        <v>186</v>
      </c>
      <c r="S476" s="2" t="s">
        <v>187</v>
      </c>
      <c r="T476" s="2">
        <v>2025</v>
      </c>
      <c r="U476" s="2" t="str">
        <f>IF(sum!A469="BC",sum!B469,"*")</f>
        <v>*</v>
      </c>
      <c r="V476" s="2"/>
      <c r="W476" s="2" t="str">
        <f>IF(sum!A469="BC",sum!E469,"*")</f>
        <v>*</v>
      </c>
      <c r="Z476" s="2" t="s">
        <v>186</v>
      </c>
      <c r="AA476" s="2" t="s">
        <v>187</v>
      </c>
      <c r="AB476" s="2">
        <v>2025</v>
      </c>
      <c r="AC476" s="2" t="str">
        <f>IF(sum!A469="MA",sum!B469,"*")</f>
        <v>*</v>
      </c>
      <c r="AD476" s="2"/>
      <c r="AE476" s="2" t="str">
        <f>IF(sum!A469="MA",sum!E469,"*")</f>
        <v>*</v>
      </c>
      <c r="AH476" s="2" t="s">
        <v>186</v>
      </c>
      <c r="AI476" s="2" t="s">
        <v>187</v>
      </c>
      <c r="AJ476" s="2">
        <v>2025</v>
      </c>
      <c r="AK476" s="2" t="str">
        <f>IF(sum!A469="ON",sum!B469,"*")</f>
        <v>HSS-SpCool_ELE1</v>
      </c>
      <c r="AL476" s="2"/>
      <c r="AM476" s="2">
        <f>IF(sum!A469="ON",sum!E469,"*")</f>
        <v>0.456563094483198</v>
      </c>
      <c r="AP476" s="2" t="s">
        <v>186</v>
      </c>
      <c r="AQ476" s="2" t="s">
        <v>187</v>
      </c>
      <c r="AR476" s="2">
        <v>2025</v>
      </c>
      <c r="AS476" s="2" t="str">
        <f>IF(sum!A469="QU",sum!B469,"*")</f>
        <v>*</v>
      </c>
      <c r="AT476" s="2"/>
      <c r="AU476" s="2" t="str">
        <f>IF(sum!A469="QU",sum!E469,"*")</f>
        <v>*</v>
      </c>
      <c r="AX476" s="2" t="s">
        <v>186</v>
      </c>
      <c r="AY476" s="2" t="s">
        <v>187</v>
      </c>
      <c r="AZ476" s="2">
        <v>2025</v>
      </c>
      <c r="BA476" s="2" t="str">
        <f>IF(sum!A469="SA",sum!B469,"*")</f>
        <v>*</v>
      </c>
      <c r="BB476" s="2"/>
      <c r="BC476" s="2" t="str">
        <f>IF(sum!A469="SA",sum!E469,"*")</f>
        <v>*</v>
      </c>
    </row>
    <row r="477" spans="2:55">
      <c r="B477" s="4" t="s">
        <v>186</v>
      </c>
      <c r="C477" s="4" t="s">
        <v>187</v>
      </c>
      <c r="D477" s="4">
        <v>2025</v>
      </c>
      <c r="J477" s="4" t="s">
        <v>186</v>
      </c>
      <c r="K477" s="4" t="s">
        <v>187</v>
      </c>
      <c r="L477" s="4">
        <v>2025</v>
      </c>
      <c r="M477" s="2" t="str">
        <f>IF(sum!A470="AT",sum!B470,"*")</f>
        <v>*</v>
      </c>
      <c r="N477" s="2"/>
      <c r="O477" s="2" t="str">
        <f>IF(sum!A470="AT",sum!E470,"*")</f>
        <v>*</v>
      </c>
      <c r="R477" s="4" t="s">
        <v>186</v>
      </c>
      <c r="S477" s="4" t="s">
        <v>187</v>
      </c>
      <c r="T477" s="4">
        <v>2025</v>
      </c>
      <c r="U477" s="2" t="str">
        <f>IF(sum!A470="BC",sum!B470,"*")</f>
        <v>*</v>
      </c>
      <c r="V477" s="2"/>
      <c r="W477" s="2" t="str">
        <f>IF(sum!A470="BC",sum!E470,"*")</f>
        <v>*</v>
      </c>
      <c r="Z477" s="4" t="s">
        <v>186</v>
      </c>
      <c r="AA477" s="4" t="s">
        <v>187</v>
      </c>
      <c r="AB477" s="4">
        <v>2025</v>
      </c>
      <c r="AC477" s="2" t="str">
        <f>IF(sum!A470="MA",sum!B470,"*")</f>
        <v>*</v>
      </c>
      <c r="AD477" s="2"/>
      <c r="AE477" s="2" t="str">
        <f>IF(sum!A470="MA",sum!E470,"*")</f>
        <v>*</v>
      </c>
      <c r="AH477" s="4" t="s">
        <v>186</v>
      </c>
      <c r="AI477" s="4" t="s">
        <v>187</v>
      </c>
      <c r="AJ477" s="4">
        <v>2025</v>
      </c>
      <c r="AK477" s="2" t="str">
        <f>IF(sum!A470="ON",sum!B470,"*")</f>
        <v>HSS-SpHeat_ELE1</v>
      </c>
      <c r="AL477" s="2"/>
      <c r="AM477" s="2">
        <f>IF(sum!A470="ON",sum!E470,"*")</f>
        <v>4.4050489006367</v>
      </c>
      <c r="AP477" s="4" t="s">
        <v>186</v>
      </c>
      <c r="AQ477" s="4" t="s">
        <v>187</v>
      </c>
      <c r="AR477" s="4">
        <v>2025</v>
      </c>
      <c r="AS477" s="2" t="str">
        <f>IF(sum!A470="QU",sum!B470,"*")</f>
        <v>*</v>
      </c>
      <c r="AT477" s="2"/>
      <c r="AU477" s="2" t="str">
        <f>IF(sum!A470="QU",sum!E470,"*")</f>
        <v>*</v>
      </c>
      <c r="AX477" s="4" t="s">
        <v>186</v>
      </c>
      <c r="AY477" s="4" t="s">
        <v>187</v>
      </c>
      <c r="AZ477" s="4">
        <v>2025</v>
      </c>
      <c r="BA477" s="2" t="str">
        <f>IF(sum!A470="SA",sum!B470,"*")</f>
        <v>*</v>
      </c>
      <c r="BB477" s="2"/>
      <c r="BC477" s="2" t="str">
        <f>IF(sum!A470="SA",sum!E470,"*")</f>
        <v>*</v>
      </c>
    </row>
    <row r="478" spans="2:55">
      <c r="B478" s="2" t="s">
        <v>186</v>
      </c>
      <c r="C478" s="2" t="s">
        <v>187</v>
      </c>
      <c r="D478" s="2">
        <v>2025</v>
      </c>
      <c r="J478" s="2" t="s">
        <v>186</v>
      </c>
      <c r="K478" s="2" t="s">
        <v>187</v>
      </c>
      <c r="L478" s="2">
        <v>2025</v>
      </c>
      <c r="M478" s="2" t="str">
        <f>IF(sum!A471="AT",sum!B471,"*")</f>
        <v>*</v>
      </c>
      <c r="N478" s="2"/>
      <c r="O478" s="2" t="str">
        <f>IF(sum!A471="AT",sum!E471,"*")</f>
        <v>*</v>
      </c>
      <c r="R478" s="2" t="s">
        <v>186</v>
      </c>
      <c r="S478" s="2" t="s">
        <v>187</v>
      </c>
      <c r="T478" s="2">
        <v>2025</v>
      </c>
      <c r="U478" s="2" t="str">
        <f>IF(sum!A471="BC",sum!B471,"*")</f>
        <v>*</v>
      </c>
      <c r="V478" s="2"/>
      <c r="W478" s="2" t="str">
        <f>IF(sum!A471="BC",sum!E471,"*")</f>
        <v>*</v>
      </c>
      <c r="Z478" s="2" t="s">
        <v>186</v>
      </c>
      <c r="AA478" s="2" t="s">
        <v>187</v>
      </c>
      <c r="AB478" s="2">
        <v>2025</v>
      </c>
      <c r="AC478" s="2" t="str">
        <f>IF(sum!A471="MA",sum!B471,"*")</f>
        <v>*</v>
      </c>
      <c r="AD478" s="2"/>
      <c r="AE478" s="2" t="str">
        <f>IF(sum!A471="MA",sum!E471,"*")</f>
        <v>*</v>
      </c>
      <c r="AH478" s="2" t="s">
        <v>186</v>
      </c>
      <c r="AI478" s="2" t="s">
        <v>187</v>
      </c>
      <c r="AJ478" s="2">
        <v>2025</v>
      </c>
      <c r="AK478" s="2" t="str">
        <f>IF(sum!A471="ON",sum!B471,"*")</f>
        <v>HSS-WaterHeat_ELE1</v>
      </c>
      <c r="AL478" s="2"/>
      <c r="AM478" s="2">
        <f>IF(sum!A471="ON",sum!E471,"*")</f>
        <v>0.752483618685268</v>
      </c>
      <c r="AP478" s="2" t="s">
        <v>186</v>
      </c>
      <c r="AQ478" s="2" t="s">
        <v>187</v>
      </c>
      <c r="AR478" s="2">
        <v>2025</v>
      </c>
      <c r="AS478" s="2" t="str">
        <f>IF(sum!A471="QU",sum!B471,"*")</f>
        <v>*</v>
      </c>
      <c r="AT478" s="2"/>
      <c r="AU478" s="2" t="str">
        <f>IF(sum!A471="QU",sum!E471,"*")</f>
        <v>*</v>
      </c>
      <c r="AX478" s="2" t="s">
        <v>186</v>
      </c>
      <c r="AY478" s="2" t="s">
        <v>187</v>
      </c>
      <c r="AZ478" s="2">
        <v>2025</v>
      </c>
      <c r="BA478" s="2" t="str">
        <f>IF(sum!A471="SA",sum!B471,"*")</f>
        <v>*</v>
      </c>
      <c r="BB478" s="2"/>
      <c r="BC478" s="2" t="str">
        <f>IF(sum!A471="SA",sum!E471,"*")</f>
        <v>*</v>
      </c>
    </row>
    <row r="479" spans="2:55">
      <c r="B479" s="2" t="s">
        <v>186</v>
      </c>
      <c r="C479" s="2" t="s">
        <v>187</v>
      </c>
      <c r="D479" s="2">
        <v>2025</v>
      </c>
      <c r="J479" s="2" t="s">
        <v>186</v>
      </c>
      <c r="K479" s="2" t="s">
        <v>187</v>
      </c>
      <c r="L479" s="2">
        <v>2025</v>
      </c>
      <c r="M479" s="2" t="str">
        <f>IF(sum!A472="AT",sum!B472,"*")</f>
        <v>*</v>
      </c>
      <c r="N479" s="2"/>
      <c r="O479" s="2" t="str">
        <f>IF(sum!A472="AT",sum!E472,"*")</f>
        <v>*</v>
      </c>
      <c r="R479" s="2" t="s">
        <v>186</v>
      </c>
      <c r="S479" s="2" t="s">
        <v>187</v>
      </c>
      <c r="T479" s="2">
        <v>2025</v>
      </c>
      <c r="U479" s="2" t="str">
        <f>IF(sum!A472="BC",sum!B472,"*")</f>
        <v>*</v>
      </c>
      <c r="V479" s="2"/>
      <c r="W479" s="2" t="str">
        <f>IF(sum!A472="BC",sum!E472,"*")</f>
        <v>*</v>
      </c>
      <c r="Z479" s="2" t="s">
        <v>186</v>
      </c>
      <c r="AA479" s="2" t="s">
        <v>187</v>
      </c>
      <c r="AB479" s="2">
        <v>2025</v>
      </c>
      <c r="AC479" s="2" t="str">
        <f>IF(sum!A472="MA",sum!B472,"*")</f>
        <v>*</v>
      </c>
      <c r="AD479" s="2"/>
      <c r="AE479" s="2" t="str">
        <f>IF(sum!A472="MA",sum!E472,"*")</f>
        <v>*</v>
      </c>
      <c r="AH479" s="2" t="s">
        <v>186</v>
      </c>
      <c r="AI479" s="2" t="s">
        <v>187</v>
      </c>
      <c r="AJ479" s="2">
        <v>2025</v>
      </c>
      <c r="AK479" s="2" t="str">
        <f>IF(sum!A472="ON",sum!B472,"*")</f>
        <v>ICS-AuxiliaryEquip_ELE1</v>
      </c>
      <c r="AL479" s="2"/>
      <c r="AM479" s="2">
        <f>IF(sum!A472="ON",sum!E472,"*")</f>
        <v>0.0676389769604733</v>
      </c>
      <c r="AP479" s="4" t="s">
        <v>186</v>
      </c>
      <c r="AQ479" s="4" t="s">
        <v>187</v>
      </c>
      <c r="AR479" s="4">
        <v>2025</v>
      </c>
      <c r="AS479" s="2" t="str">
        <f>IF(sum!A472="QU",sum!B472,"*")</f>
        <v>*</v>
      </c>
      <c r="AT479" s="2"/>
      <c r="AU479" s="2" t="str">
        <f>IF(sum!A472="QU",sum!E472,"*")</f>
        <v>*</v>
      </c>
      <c r="AX479" s="2" t="s">
        <v>186</v>
      </c>
      <c r="AY479" s="2" t="s">
        <v>187</v>
      </c>
      <c r="AZ479" s="2">
        <v>2025</v>
      </c>
      <c r="BA479" s="2" t="str">
        <f>IF(sum!A472="SA",sum!B472,"*")</f>
        <v>*</v>
      </c>
      <c r="BB479" s="2"/>
      <c r="BC479" s="2" t="str">
        <f>IF(sum!A472="SA",sum!E472,"*")</f>
        <v>*</v>
      </c>
    </row>
    <row r="480" spans="2:55">
      <c r="B480" s="4" t="s">
        <v>186</v>
      </c>
      <c r="C480" s="4" t="s">
        <v>187</v>
      </c>
      <c r="D480" s="4">
        <v>2025</v>
      </c>
      <c r="J480" s="4" t="s">
        <v>186</v>
      </c>
      <c r="K480" s="4" t="s">
        <v>187</v>
      </c>
      <c r="L480" s="4">
        <v>2025</v>
      </c>
      <c r="M480" s="2" t="str">
        <f>IF(sum!A473="AT",sum!B473,"*")</f>
        <v>*</v>
      </c>
      <c r="N480" s="2"/>
      <c r="O480" s="2" t="str">
        <f>IF(sum!A473="AT",sum!E473,"*")</f>
        <v>*</v>
      </c>
      <c r="R480" s="4" t="s">
        <v>186</v>
      </c>
      <c r="S480" s="4" t="s">
        <v>187</v>
      </c>
      <c r="T480" s="4">
        <v>2025</v>
      </c>
      <c r="U480" s="2" t="str">
        <f>IF(sum!A473="BC",sum!B473,"*")</f>
        <v>*</v>
      </c>
      <c r="V480" s="2"/>
      <c r="W480" s="2" t="str">
        <f>IF(sum!A473="BC",sum!E473,"*")</f>
        <v>*</v>
      </c>
      <c r="Z480" s="4" t="s">
        <v>186</v>
      </c>
      <c r="AA480" s="4" t="s">
        <v>187</v>
      </c>
      <c r="AB480" s="4">
        <v>2025</v>
      </c>
      <c r="AC480" s="2" t="str">
        <f>IF(sum!A473="MA",sum!B473,"*")</f>
        <v>*</v>
      </c>
      <c r="AD480" s="2"/>
      <c r="AE480" s="2" t="str">
        <f>IF(sum!A473="MA",sum!E473,"*")</f>
        <v>*</v>
      </c>
      <c r="AH480" s="4" t="s">
        <v>186</v>
      </c>
      <c r="AI480" s="4" t="s">
        <v>187</v>
      </c>
      <c r="AJ480" s="4">
        <v>2025</v>
      </c>
      <c r="AK480" s="2" t="str">
        <f>IF(sum!A473="ON",sum!B473,"*")</f>
        <v>ICS-AuxiliaryMot_ELE1</v>
      </c>
      <c r="AL480" s="2"/>
      <c r="AM480" s="2">
        <f>IF(sum!A473="ON",sum!E473,"*")</f>
        <v>0.0253646163601776</v>
      </c>
      <c r="AP480" s="2" t="s">
        <v>186</v>
      </c>
      <c r="AQ480" s="2" t="s">
        <v>187</v>
      </c>
      <c r="AR480" s="2">
        <v>2025</v>
      </c>
      <c r="AS480" s="2" t="str">
        <f>IF(sum!A473="QU",sum!B473,"*")</f>
        <v>*</v>
      </c>
      <c r="AT480" s="2"/>
      <c r="AU480" s="2" t="str">
        <f>IF(sum!A473="QU",sum!E473,"*")</f>
        <v>*</v>
      </c>
      <c r="AX480" s="4" t="s">
        <v>186</v>
      </c>
      <c r="AY480" s="4" t="s">
        <v>187</v>
      </c>
      <c r="AZ480" s="4">
        <v>2025</v>
      </c>
      <c r="BA480" s="2" t="str">
        <f>IF(sum!A473="SA",sum!B473,"*")</f>
        <v>*</v>
      </c>
      <c r="BB480" s="2"/>
      <c r="BC480" s="2" t="str">
        <f>IF(sum!A473="SA",sum!E473,"*")</f>
        <v>*</v>
      </c>
    </row>
    <row r="481" spans="2:55">
      <c r="B481" s="2" t="s">
        <v>186</v>
      </c>
      <c r="C481" s="2" t="s">
        <v>187</v>
      </c>
      <c r="D481" s="2">
        <v>2025</v>
      </c>
      <c r="J481" s="2" t="s">
        <v>186</v>
      </c>
      <c r="K481" s="2" t="s">
        <v>187</v>
      </c>
      <c r="L481" s="2">
        <v>2025</v>
      </c>
      <c r="M481" s="2" t="str">
        <f>IF(sum!A474="AT",sum!B474,"*")</f>
        <v>*</v>
      </c>
      <c r="N481" s="2"/>
      <c r="O481" s="2" t="str">
        <f>IF(sum!A474="AT",sum!E474,"*")</f>
        <v>*</v>
      </c>
      <c r="R481" s="2" t="s">
        <v>186</v>
      </c>
      <c r="S481" s="2" t="s">
        <v>187</v>
      </c>
      <c r="T481" s="2">
        <v>2025</v>
      </c>
      <c r="U481" s="2" t="str">
        <f>IF(sum!A474="BC",sum!B474,"*")</f>
        <v>*</v>
      </c>
      <c r="V481" s="2"/>
      <c r="W481" s="2" t="str">
        <f>IF(sum!A474="BC",sum!E474,"*")</f>
        <v>*</v>
      </c>
      <c r="Z481" s="2" t="s">
        <v>186</v>
      </c>
      <c r="AA481" s="2" t="s">
        <v>187</v>
      </c>
      <c r="AB481" s="2">
        <v>2025</v>
      </c>
      <c r="AC481" s="2" t="str">
        <f>IF(sum!A474="MA",sum!B474,"*")</f>
        <v>*</v>
      </c>
      <c r="AD481" s="2"/>
      <c r="AE481" s="2" t="str">
        <f>IF(sum!A474="MA",sum!E474,"*")</f>
        <v>*</v>
      </c>
      <c r="AH481" s="2" t="s">
        <v>186</v>
      </c>
      <c r="AI481" s="2" t="s">
        <v>187</v>
      </c>
      <c r="AJ481" s="2">
        <v>2025</v>
      </c>
      <c r="AK481" s="2" t="str">
        <f>IF(sum!A474="ON",sum!B474,"*")</f>
        <v>ICS-Light_ELE1</v>
      </c>
      <c r="AL481" s="2"/>
      <c r="AM481" s="2">
        <f>IF(sum!A474="ON",sum!E474,"*")</f>
        <v>0.152187698161065</v>
      </c>
      <c r="AP481" s="4" t="s">
        <v>186</v>
      </c>
      <c r="AQ481" s="4" t="s">
        <v>187</v>
      </c>
      <c r="AR481" s="4">
        <v>2025</v>
      </c>
      <c r="AS481" s="2" t="str">
        <f>IF(sum!A474="QU",sum!B474,"*")</f>
        <v>*</v>
      </c>
      <c r="AT481" s="2"/>
      <c r="AU481" s="2" t="str">
        <f>IF(sum!A474="QU",sum!E474,"*")</f>
        <v>*</v>
      </c>
      <c r="AX481" s="2" t="s">
        <v>186</v>
      </c>
      <c r="AY481" s="2" t="s">
        <v>187</v>
      </c>
      <c r="AZ481" s="2">
        <v>2025</v>
      </c>
      <c r="BA481" s="2" t="str">
        <f>IF(sum!A474="SA",sum!B474,"*")</f>
        <v>*</v>
      </c>
      <c r="BB481" s="2"/>
      <c r="BC481" s="2" t="str">
        <f>IF(sum!A474="SA",sum!E474,"*")</f>
        <v>*</v>
      </c>
    </row>
    <row r="482" spans="2:55">
      <c r="B482" s="2" t="s">
        <v>186</v>
      </c>
      <c r="C482" s="2" t="s">
        <v>187</v>
      </c>
      <c r="D482" s="2">
        <v>2025</v>
      </c>
      <c r="J482" s="2" t="s">
        <v>186</v>
      </c>
      <c r="K482" s="2" t="s">
        <v>187</v>
      </c>
      <c r="L482" s="2">
        <v>2025</v>
      </c>
      <c r="M482" s="2" t="str">
        <f>IF(sum!A475="AT",sum!B475,"*")</f>
        <v>*</v>
      </c>
      <c r="N482" s="2"/>
      <c r="O482" s="2" t="str">
        <f>IF(sum!A475="AT",sum!E475,"*")</f>
        <v>*</v>
      </c>
      <c r="R482" s="2" t="s">
        <v>186</v>
      </c>
      <c r="S482" s="2" t="s">
        <v>187</v>
      </c>
      <c r="T482" s="2">
        <v>2025</v>
      </c>
      <c r="U482" s="2" t="str">
        <f>IF(sum!A475="BC",sum!B475,"*")</f>
        <v>*</v>
      </c>
      <c r="V482" s="2"/>
      <c r="W482" s="2" t="str">
        <f>IF(sum!A475="BC",sum!E475,"*")</f>
        <v>*</v>
      </c>
      <c r="Z482" s="2" t="s">
        <v>186</v>
      </c>
      <c r="AA482" s="2" t="s">
        <v>187</v>
      </c>
      <c r="AB482" s="2">
        <v>2025</v>
      </c>
      <c r="AC482" s="2" t="str">
        <f>IF(sum!A475="MA",sum!B475,"*")</f>
        <v>*</v>
      </c>
      <c r="AD482" s="2"/>
      <c r="AE482" s="2" t="str">
        <f>IF(sum!A475="MA",sum!E475,"*")</f>
        <v>*</v>
      </c>
      <c r="AH482" s="2" t="s">
        <v>186</v>
      </c>
      <c r="AI482" s="2" t="s">
        <v>187</v>
      </c>
      <c r="AJ482" s="2">
        <v>2025</v>
      </c>
      <c r="AK482" s="2" t="str">
        <f>IF(sum!A475="ON",sum!B475,"*")</f>
        <v>ICS-SpCool_ELE1</v>
      </c>
      <c r="AL482" s="2"/>
      <c r="AM482" s="2">
        <f>IF(sum!A475="ON",sum!E475,"*")</f>
        <v>0.0760938490805328</v>
      </c>
      <c r="AP482" s="2" t="s">
        <v>186</v>
      </c>
      <c r="AQ482" s="2" t="s">
        <v>187</v>
      </c>
      <c r="AR482" s="2">
        <v>2025</v>
      </c>
      <c r="AS482" s="2" t="str">
        <f>IF(sum!A475="QU",sum!B475,"*")</f>
        <v>*</v>
      </c>
      <c r="AT482" s="2"/>
      <c r="AU482" s="2" t="str">
        <f>IF(sum!A475="QU",sum!E475,"*")</f>
        <v>*</v>
      </c>
      <c r="AX482" s="2" t="s">
        <v>186</v>
      </c>
      <c r="AY482" s="2" t="s">
        <v>187</v>
      </c>
      <c r="AZ482" s="2">
        <v>2025</v>
      </c>
      <c r="BA482" s="2" t="str">
        <f>IF(sum!A475="SA",sum!B475,"*")</f>
        <v>*</v>
      </c>
      <c r="BB482" s="2"/>
      <c r="BC482" s="2" t="str">
        <f>IF(sum!A475="SA",sum!E475,"*")</f>
        <v>*</v>
      </c>
    </row>
    <row r="483" spans="2:55">
      <c r="B483" s="4" t="s">
        <v>186</v>
      </c>
      <c r="C483" s="4" t="s">
        <v>187</v>
      </c>
      <c r="D483" s="4">
        <v>2025</v>
      </c>
      <c r="J483" s="4" t="s">
        <v>186</v>
      </c>
      <c r="K483" s="4" t="s">
        <v>187</v>
      </c>
      <c r="L483" s="4">
        <v>2025</v>
      </c>
      <c r="M483" s="2" t="str">
        <f>IF(sum!A476="AT",sum!B476,"*")</f>
        <v>*</v>
      </c>
      <c r="N483" s="2"/>
      <c r="O483" s="2" t="str">
        <f>IF(sum!A476="AT",sum!E476,"*")</f>
        <v>*</v>
      </c>
      <c r="R483" s="4" t="s">
        <v>186</v>
      </c>
      <c r="S483" s="4" t="s">
        <v>187</v>
      </c>
      <c r="T483" s="4">
        <v>2025</v>
      </c>
      <c r="U483" s="2" t="str">
        <f>IF(sum!A476="BC",sum!B476,"*")</f>
        <v>*</v>
      </c>
      <c r="V483" s="2"/>
      <c r="W483" s="2" t="str">
        <f>IF(sum!A476="BC",sum!E476,"*")</f>
        <v>*</v>
      </c>
      <c r="Z483" s="4" t="s">
        <v>186</v>
      </c>
      <c r="AA483" s="4" t="s">
        <v>187</v>
      </c>
      <c r="AB483" s="4">
        <v>2025</v>
      </c>
      <c r="AC483" s="2" t="str">
        <f>IF(sum!A476="MA",sum!B476,"*")</f>
        <v>*</v>
      </c>
      <c r="AD483" s="2"/>
      <c r="AE483" s="2" t="str">
        <f>IF(sum!A476="MA",sum!E476,"*")</f>
        <v>*</v>
      </c>
      <c r="AH483" s="4" t="s">
        <v>186</v>
      </c>
      <c r="AI483" s="4" t="s">
        <v>187</v>
      </c>
      <c r="AJ483" s="4">
        <v>2025</v>
      </c>
      <c r="AK483" s="2" t="str">
        <f>IF(sum!A476="ON",sum!B476,"*")</f>
        <v>ICS-SpHeat_ELE1</v>
      </c>
      <c r="AL483" s="2"/>
      <c r="AM483" s="2">
        <f>IF(sum!A476="ON",sum!E476,"*")</f>
        <v>0</v>
      </c>
      <c r="AP483" s="4" t="s">
        <v>186</v>
      </c>
      <c r="AQ483" s="4" t="s">
        <v>187</v>
      </c>
      <c r="AR483" s="4">
        <v>2025</v>
      </c>
      <c r="AS483" s="2" t="str">
        <f>IF(sum!A476="QU",sum!B476,"*")</f>
        <v>*</v>
      </c>
      <c r="AT483" s="2"/>
      <c r="AU483" s="2" t="str">
        <f>IF(sum!A476="QU",sum!E476,"*")</f>
        <v>*</v>
      </c>
      <c r="AX483" s="4" t="s">
        <v>186</v>
      </c>
      <c r="AY483" s="4" t="s">
        <v>187</v>
      </c>
      <c r="AZ483" s="4">
        <v>2025</v>
      </c>
      <c r="BA483" s="2" t="str">
        <f>IF(sum!A476="SA",sum!B476,"*")</f>
        <v>*</v>
      </c>
      <c r="BB483" s="2"/>
      <c r="BC483" s="2" t="str">
        <f>IF(sum!A476="SA",sum!E476,"*")</f>
        <v>*</v>
      </c>
    </row>
    <row r="484" spans="2:55">
      <c r="B484" s="2" t="s">
        <v>186</v>
      </c>
      <c r="C484" s="2" t="s">
        <v>187</v>
      </c>
      <c r="D484" s="2">
        <v>2025</v>
      </c>
      <c r="J484" s="2" t="s">
        <v>186</v>
      </c>
      <c r="K484" s="2" t="s">
        <v>187</v>
      </c>
      <c r="L484" s="2">
        <v>2025</v>
      </c>
      <c r="M484" s="2" t="str">
        <f>IF(sum!A477="AT",sum!B477,"*")</f>
        <v>*</v>
      </c>
      <c r="N484" s="2"/>
      <c r="O484" s="2" t="str">
        <f>IF(sum!A477="AT",sum!E477,"*")</f>
        <v>*</v>
      </c>
      <c r="R484" s="2" t="s">
        <v>186</v>
      </c>
      <c r="S484" s="2" t="s">
        <v>187</v>
      </c>
      <c r="T484" s="2">
        <v>2025</v>
      </c>
      <c r="U484" s="2" t="str">
        <f>IF(sum!A477="BC",sum!B477,"*")</f>
        <v>*</v>
      </c>
      <c r="V484" s="2"/>
      <c r="W484" s="2" t="str">
        <f>IF(sum!A477="BC",sum!E477,"*")</f>
        <v>*</v>
      </c>
      <c r="Z484" s="2" t="s">
        <v>186</v>
      </c>
      <c r="AA484" s="2" t="s">
        <v>187</v>
      </c>
      <c r="AB484" s="2">
        <v>2025</v>
      </c>
      <c r="AC484" s="2" t="str">
        <f>IF(sum!A477="MA",sum!B477,"*")</f>
        <v>*</v>
      </c>
      <c r="AD484" s="2"/>
      <c r="AE484" s="2" t="str">
        <f>IF(sum!A477="MA",sum!E477,"*")</f>
        <v>*</v>
      </c>
      <c r="AH484" s="2" t="s">
        <v>186</v>
      </c>
      <c r="AI484" s="2" t="s">
        <v>187</v>
      </c>
      <c r="AJ484" s="2">
        <v>2025</v>
      </c>
      <c r="AK484" s="2" t="str">
        <f>IF(sum!A477="ON",sum!B477,"*")</f>
        <v>ICS-WaterHeat_ELE1</v>
      </c>
      <c r="AL484" s="2"/>
      <c r="AM484" s="2">
        <f>IF(sum!A477="ON",sum!E477,"*")</f>
        <v>0.0507292327203551</v>
      </c>
      <c r="AP484" s="2" t="s">
        <v>186</v>
      </c>
      <c r="AQ484" s="2" t="s">
        <v>187</v>
      </c>
      <c r="AR484" s="2">
        <v>2025</v>
      </c>
      <c r="AS484" s="2" t="str">
        <f>IF(sum!A477="QU",sum!B477,"*")</f>
        <v>*</v>
      </c>
      <c r="AT484" s="2"/>
      <c r="AU484" s="2" t="str">
        <f>IF(sum!A477="QU",sum!E477,"*")</f>
        <v>*</v>
      </c>
      <c r="AX484" s="2" t="s">
        <v>186</v>
      </c>
      <c r="AY484" s="2" t="s">
        <v>187</v>
      </c>
      <c r="AZ484" s="2">
        <v>2025</v>
      </c>
      <c r="BA484" s="2" t="str">
        <f>IF(sum!A477="SA",sum!B477,"*")</f>
        <v>*</v>
      </c>
      <c r="BB484" s="2"/>
      <c r="BC484" s="2" t="str">
        <f>IF(sum!A477="SA",sum!E477,"*")</f>
        <v>*</v>
      </c>
    </row>
    <row r="485" spans="2:55">
      <c r="B485" s="2" t="s">
        <v>186</v>
      </c>
      <c r="C485" s="2" t="s">
        <v>187</v>
      </c>
      <c r="D485" s="2">
        <v>2025</v>
      </c>
      <c r="J485" s="2" t="s">
        <v>186</v>
      </c>
      <c r="K485" s="2" t="s">
        <v>187</v>
      </c>
      <c r="L485" s="2">
        <v>2025</v>
      </c>
      <c r="M485" s="2" t="str">
        <f>IF(sum!A478="AT",sum!B478,"*")</f>
        <v>*</v>
      </c>
      <c r="N485" s="2"/>
      <c r="O485" s="2" t="str">
        <f>IF(sum!A478="AT",sum!E478,"*")</f>
        <v>*</v>
      </c>
      <c r="R485" s="2" t="s">
        <v>186</v>
      </c>
      <c r="S485" s="2" t="s">
        <v>187</v>
      </c>
      <c r="T485" s="2">
        <v>2025</v>
      </c>
      <c r="U485" s="2" t="str">
        <f>IF(sum!A478="BC",sum!B478,"*")</f>
        <v>*</v>
      </c>
      <c r="V485" s="2"/>
      <c r="W485" s="2" t="str">
        <f>IF(sum!A478="BC",sum!E478,"*")</f>
        <v>*</v>
      </c>
      <c r="Z485" s="2" t="s">
        <v>186</v>
      </c>
      <c r="AA485" s="2" t="s">
        <v>187</v>
      </c>
      <c r="AB485" s="2">
        <v>2025</v>
      </c>
      <c r="AC485" s="2" t="str">
        <f>IF(sum!A478="MA",sum!B478,"*")</f>
        <v>*</v>
      </c>
      <c r="AD485" s="2"/>
      <c r="AE485" s="2" t="str">
        <f>IF(sum!A478="MA",sum!E478,"*")</f>
        <v>*</v>
      </c>
      <c r="AH485" s="2" t="s">
        <v>186</v>
      </c>
      <c r="AI485" s="2" t="s">
        <v>187</v>
      </c>
      <c r="AJ485" s="2">
        <v>2025</v>
      </c>
      <c r="AK485" s="2" t="str">
        <f>IF(sum!A478="ON",sum!B478,"*")</f>
        <v>OS-AuxiliaryEquip_ELE1</v>
      </c>
      <c r="AL485" s="2"/>
      <c r="AM485" s="2">
        <f>IF(sum!A478="ON",sum!E478,"*")</f>
        <v>2.02071443669414</v>
      </c>
      <c r="AP485" s="4" t="s">
        <v>186</v>
      </c>
      <c r="AQ485" s="4" t="s">
        <v>187</v>
      </c>
      <c r="AR485" s="4">
        <v>2025</v>
      </c>
      <c r="AS485" s="2" t="str">
        <f>IF(sum!A478="QU",sum!B478,"*")</f>
        <v>*</v>
      </c>
      <c r="AT485" s="2"/>
      <c r="AU485" s="2" t="str">
        <f>IF(sum!A478="QU",sum!E478,"*")</f>
        <v>*</v>
      </c>
      <c r="AX485" s="2" t="s">
        <v>186</v>
      </c>
      <c r="AY485" s="2" t="s">
        <v>187</v>
      </c>
      <c r="AZ485" s="2">
        <v>2025</v>
      </c>
      <c r="BA485" s="2" t="str">
        <f>IF(sum!A478="SA",sum!B478,"*")</f>
        <v>*</v>
      </c>
      <c r="BB485" s="2"/>
      <c r="BC485" s="2" t="str">
        <f>IF(sum!A478="SA",sum!E478,"*")</f>
        <v>*</v>
      </c>
    </row>
    <row r="486" spans="2:55">
      <c r="B486" s="4" t="s">
        <v>186</v>
      </c>
      <c r="C486" s="4" t="s">
        <v>187</v>
      </c>
      <c r="D486" s="4">
        <v>2025</v>
      </c>
      <c r="J486" s="4" t="s">
        <v>186</v>
      </c>
      <c r="K486" s="4" t="s">
        <v>187</v>
      </c>
      <c r="L486" s="4">
        <v>2025</v>
      </c>
      <c r="M486" s="2" t="str">
        <f>IF(sum!A479="AT",sum!B479,"*")</f>
        <v>*</v>
      </c>
      <c r="N486" s="2"/>
      <c r="O486" s="2" t="str">
        <f>IF(sum!A479="AT",sum!E479,"*")</f>
        <v>*</v>
      </c>
      <c r="R486" s="4" t="s">
        <v>186</v>
      </c>
      <c r="S486" s="4" t="s">
        <v>187</v>
      </c>
      <c r="T486" s="4">
        <v>2025</v>
      </c>
      <c r="U486" s="2" t="str">
        <f>IF(sum!A479="BC",sum!B479,"*")</f>
        <v>*</v>
      </c>
      <c r="V486" s="2"/>
      <c r="W486" s="2" t="str">
        <f>IF(sum!A479="BC",sum!E479,"*")</f>
        <v>*</v>
      </c>
      <c r="Z486" s="4" t="s">
        <v>186</v>
      </c>
      <c r="AA486" s="4" t="s">
        <v>187</v>
      </c>
      <c r="AB486" s="4">
        <v>2025</v>
      </c>
      <c r="AC486" s="2" t="str">
        <f>IF(sum!A479="MA",sum!B479,"*")</f>
        <v>*</v>
      </c>
      <c r="AD486" s="2"/>
      <c r="AE486" s="2" t="str">
        <f>IF(sum!A479="MA",sum!E479,"*")</f>
        <v>*</v>
      </c>
      <c r="AH486" s="4" t="s">
        <v>186</v>
      </c>
      <c r="AI486" s="4" t="s">
        <v>187</v>
      </c>
      <c r="AJ486" s="4">
        <v>2025</v>
      </c>
      <c r="AK486" s="2" t="str">
        <f>IF(sum!A479="ON",sum!B479,"*")</f>
        <v>OS-AuxiliaryMot_ELE1</v>
      </c>
      <c r="AL486" s="2"/>
      <c r="AM486" s="2">
        <f>IF(sum!A479="ON",sum!E479,"*")</f>
        <v>0.63411540900444</v>
      </c>
      <c r="AP486" s="2" t="s">
        <v>186</v>
      </c>
      <c r="AQ486" s="2" t="s">
        <v>187</v>
      </c>
      <c r="AR486" s="2">
        <v>2025</v>
      </c>
      <c r="AS486" s="2" t="str">
        <f>IF(sum!A479="QU",sum!B479,"*")</f>
        <v>*</v>
      </c>
      <c r="AT486" s="2"/>
      <c r="AU486" s="2" t="str">
        <f>IF(sum!A479="QU",sum!E479,"*")</f>
        <v>*</v>
      </c>
      <c r="AX486" s="4" t="s">
        <v>186</v>
      </c>
      <c r="AY486" s="4" t="s">
        <v>187</v>
      </c>
      <c r="AZ486" s="4">
        <v>2025</v>
      </c>
      <c r="BA486" s="2" t="str">
        <f>IF(sum!A479="SA",sum!B479,"*")</f>
        <v>*</v>
      </c>
      <c r="BB486" s="2"/>
      <c r="BC486" s="2" t="str">
        <f>IF(sum!A479="SA",sum!E479,"*")</f>
        <v>*</v>
      </c>
    </row>
    <row r="487" spans="2:55">
      <c r="B487" s="2" t="s">
        <v>186</v>
      </c>
      <c r="C487" s="2" t="s">
        <v>187</v>
      </c>
      <c r="D487" s="2">
        <v>2025</v>
      </c>
      <c r="J487" s="2" t="s">
        <v>186</v>
      </c>
      <c r="K487" s="2" t="s">
        <v>187</v>
      </c>
      <c r="L487" s="2">
        <v>2025</v>
      </c>
      <c r="M487" s="2" t="str">
        <f>IF(sum!A480="AT",sum!B480,"*")</f>
        <v>*</v>
      </c>
      <c r="N487" s="2"/>
      <c r="O487" s="2" t="str">
        <f>IF(sum!A480="AT",sum!E480,"*")</f>
        <v>*</v>
      </c>
      <c r="R487" s="2" t="s">
        <v>186</v>
      </c>
      <c r="S487" s="2" t="s">
        <v>187</v>
      </c>
      <c r="T487" s="2">
        <v>2025</v>
      </c>
      <c r="U487" s="2" t="str">
        <f>IF(sum!A480="BC",sum!B480,"*")</f>
        <v>*</v>
      </c>
      <c r="V487" s="2"/>
      <c r="W487" s="2" t="str">
        <f>IF(sum!A480="BC",sum!E480,"*")</f>
        <v>*</v>
      </c>
      <c r="Z487" s="2" t="s">
        <v>186</v>
      </c>
      <c r="AA487" s="2" t="s">
        <v>187</v>
      </c>
      <c r="AB487" s="2">
        <v>2025</v>
      </c>
      <c r="AC487" s="2" t="str">
        <f>IF(sum!A480="MA",sum!B480,"*")</f>
        <v>*</v>
      </c>
      <c r="AD487" s="2"/>
      <c r="AE487" s="2" t="str">
        <f>IF(sum!A480="MA",sum!E480,"*")</f>
        <v>*</v>
      </c>
      <c r="AH487" s="2" t="s">
        <v>186</v>
      </c>
      <c r="AI487" s="2" t="s">
        <v>187</v>
      </c>
      <c r="AJ487" s="2">
        <v>2025</v>
      </c>
      <c r="AK487" s="2" t="str">
        <f>IF(sum!A480="ON",sum!B480,"*")</f>
        <v>OS-Light_ELE1</v>
      </c>
      <c r="AL487" s="2"/>
      <c r="AM487" s="2">
        <f>IF(sum!A480="ON",sum!E480,"*")</f>
        <v>3.28471781864299</v>
      </c>
      <c r="AP487" s="4" t="s">
        <v>186</v>
      </c>
      <c r="AQ487" s="4" t="s">
        <v>187</v>
      </c>
      <c r="AR487" s="4">
        <v>2025</v>
      </c>
      <c r="AS487" s="2" t="str">
        <f>IF(sum!A480="QU",sum!B480,"*")</f>
        <v>*</v>
      </c>
      <c r="AT487" s="2"/>
      <c r="AU487" s="2" t="str">
        <f>IF(sum!A480="QU",sum!E480,"*")</f>
        <v>*</v>
      </c>
      <c r="AX487" s="2" t="s">
        <v>186</v>
      </c>
      <c r="AY487" s="2" t="s">
        <v>187</v>
      </c>
      <c r="AZ487" s="2">
        <v>2025</v>
      </c>
      <c r="BA487" s="2" t="str">
        <f>IF(sum!A480="SA",sum!B480,"*")</f>
        <v>*</v>
      </c>
      <c r="BB487" s="2"/>
      <c r="BC487" s="2" t="str">
        <f>IF(sum!A480="SA",sum!E480,"*")</f>
        <v>*</v>
      </c>
    </row>
    <row r="488" spans="2:55">
      <c r="B488" s="2" t="s">
        <v>186</v>
      </c>
      <c r="C488" s="2" t="s">
        <v>187</v>
      </c>
      <c r="D488" s="2">
        <v>2025</v>
      </c>
      <c r="J488" s="2" t="s">
        <v>186</v>
      </c>
      <c r="K488" s="2" t="s">
        <v>187</v>
      </c>
      <c r="L488" s="2">
        <v>2025</v>
      </c>
      <c r="M488" s="2" t="str">
        <f>IF(sum!A481="AT",sum!B481,"*")</f>
        <v>*</v>
      </c>
      <c r="N488" s="2"/>
      <c r="O488" s="2" t="str">
        <f>IF(sum!A481="AT",sum!E481,"*")</f>
        <v>*</v>
      </c>
      <c r="R488" s="2" t="s">
        <v>186</v>
      </c>
      <c r="S488" s="2" t="s">
        <v>187</v>
      </c>
      <c r="T488" s="2">
        <v>2025</v>
      </c>
      <c r="U488" s="2" t="str">
        <f>IF(sum!A481="BC",sum!B481,"*")</f>
        <v>*</v>
      </c>
      <c r="V488" s="2"/>
      <c r="W488" s="2" t="str">
        <f>IF(sum!A481="BC",sum!E481,"*")</f>
        <v>*</v>
      </c>
      <c r="Z488" s="2" t="s">
        <v>186</v>
      </c>
      <c r="AA488" s="2" t="s">
        <v>187</v>
      </c>
      <c r="AB488" s="2">
        <v>2025</v>
      </c>
      <c r="AC488" s="2" t="str">
        <f>IF(sum!A481="MA",sum!B481,"*")</f>
        <v>*</v>
      </c>
      <c r="AD488" s="2"/>
      <c r="AE488" s="2" t="str">
        <f>IF(sum!A481="MA",sum!E481,"*")</f>
        <v>*</v>
      </c>
      <c r="AH488" s="2" t="s">
        <v>186</v>
      </c>
      <c r="AI488" s="2" t="s">
        <v>187</v>
      </c>
      <c r="AJ488" s="2">
        <v>2025</v>
      </c>
      <c r="AK488" s="2" t="str">
        <f>IF(sum!A481="ON",sum!B481,"*")</f>
        <v>OS-SpCool_ELE1</v>
      </c>
      <c r="AL488" s="2"/>
      <c r="AM488" s="2">
        <f>IF(sum!A481="ON",sum!E481,"*")</f>
        <v>1.26823081800888</v>
      </c>
      <c r="AP488" s="2" t="s">
        <v>186</v>
      </c>
      <c r="AQ488" s="2" t="s">
        <v>187</v>
      </c>
      <c r="AR488" s="2">
        <v>2025</v>
      </c>
      <c r="AS488" s="2" t="str">
        <f>IF(sum!A481="QU",sum!B481,"*")</f>
        <v>*</v>
      </c>
      <c r="AT488" s="2"/>
      <c r="AU488" s="2" t="str">
        <f>IF(sum!A481="QU",sum!E481,"*")</f>
        <v>*</v>
      </c>
      <c r="AX488" s="2" t="s">
        <v>186</v>
      </c>
      <c r="AY488" s="2" t="s">
        <v>187</v>
      </c>
      <c r="AZ488" s="2">
        <v>2025</v>
      </c>
      <c r="BA488" s="2" t="str">
        <f>IF(sum!A481="SA",sum!B481,"*")</f>
        <v>*</v>
      </c>
      <c r="BB488" s="2"/>
      <c r="BC488" s="2" t="str">
        <f>IF(sum!A481="SA",sum!E481,"*")</f>
        <v>*</v>
      </c>
    </row>
    <row r="489" spans="2:55">
      <c r="B489" s="4" t="s">
        <v>186</v>
      </c>
      <c r="C489" s="4" t="s">
        <v>187</v>
      </c>
      <c r="D489" s="4">
        <v>2025</v>
      </c>
      <c r="J489" s="4" t="s">
        <v>186</v>
      </c>
      <c r="K489" s="4" t="s">
        <v>187</v>
      </c>
      <c r="L489" s="4">
        <v>2025</v>
      </c>
      <c r="M489" s="2" t="str">
        <f>IF(sum!A482="AT",sum!B482,"*")</f>
        <v>*</v>
      </c>
      <c r="N489" s="2"/>
      <c r="O489" s="2" t="str">
        <f>IF(sum!A482="AT",sum!E482,"*")</f>
        <v>*</v>
      </c>
      <c r="R489" s="4" t="s">
        <v>186</v>
      </c>
      <c r="S489" s="4" t="s">
        <v>187</v>
      </c>
      <c r="T489" s="4">
        <v>2025</v>
      </c>
      <c r="U489" s="2" t="str">
        <f>IF(sum!A482="BC",sum!B482,"*")</f>
        <v>*</v>
      </c>
      <c r="V489" s="2"/>
      <c r="W489" s="2" t="str">
        <f>IF(sum!A482="BC",sum!E482,"*")</f>
        <v>*</v>
      </c>
      <c r="Z489" s="4" t="s">
        <v>186</v>
      </c>
      <c r="AA489" s="4" t="s">
        <v>187</v>
      </c>
      <c r="AB489" s="4">
        <v>2025</v>
      </c>
      <c r="AC489" s="2" t="str">
        <f>IF(sum!A482="MA",sum!B482,"*")</f>
        <v>*</v>
      </c>
      <c r="AD489" s="2"/>
      <c r="AE489" s="2" t="str">
        <f>IF(sum!A482="MA",sum!E482,"*")</f>
        <v>*</v>
      </c>
      <c r="AH489" s="4" t="s">
        <v>186</v>
      </c>
      <c r="AI489" s="4" t="s">
        <v>187</v>
      </c>
      <c r="AJ489" s="4">
        <v>2025</v>
      </c>
      <c r="AK489" s="2" t="str">
        <f>IF(sum!A482="ON",sum!B482,"*")</f>
        <v>OS-SpHeat_ELE1</v>
      </c>
      <c r="AL489" s="2"/>
      <c r="AM489" s="2">
        <f>IF(sum!A482="ON",sum!E482,"*")</f>
        <v>0</v>
      </c>
      <c r="AP489" s="4" t="s">
        <v>186</v>
      </c>
      <c r="AQ489" s="4" t="s">
        <v>187</v>
      </c>
      <c r="AR489" s="4">
        <v>2025</v>
      </c>
      <c r="AS489" s="2" t="str">
        <f>IF(sum!A482="QU",sum!B482,"*")</f>
        <v>*</v>
      </c>
      <c r="AT489" s="2"/>
      <c r="AU489" s="2" t="str">
        <f>IF(sum!A482="QU",sum!E482,"*")</f>
        <v>*</v>
      </c>
      <c r="AX489" s="4" t="s">
        <v>186</v>
      </c>
      <c r="AY489" s="4" t="s">
        <v>187</v>
      </c>
      <c r="AZ489" s="4">
        <v>2025</v>
      </c>
      <c r="BA489" s="2" t="str">
        <f>IF(sum!A482="SA",sum!B482,"*")</f>
        <v>*</v>
      </c>
      <c r="BB489" s="2"/>
      <c r="BC489" s="2" t="str">
        <f>IF(sum!A482="SA",sum!E482,"*")</f>
        <v>*</v>
      </c>
    </row>
    <row r="490" spans="2:55">
      <c r="B490" s="2" t="s">
        <v>186</v>
      </c>
      <c r="C490" s="2" t="s">
        <v>187</v>
      </c>
      <c r="D490" s="2">
        <v>2025</v>
      </c>
      <c r="J490" s="2" t="s">
        <v>186</v>
      </c>
      <c r="K490" s="2" t="s">
        <v>187</v>
      </c>
      <c r="L490" s="2">
        <v>2025</v>
      </c>
      <c r="M490" s="2" t="str">
        <f>IF(sum!A483="AT",sum!B483,"*")</f>
        <v>*</v>
      </c>
      <c r="N490" s="2"/>
      <c r="O490" s="2" t="str">
        <f>IF(sum!A483="AT",sum!E483,"*")</f>
        <v>*</v>
      </c>
      <c r="R490" s="2" t="s">
        <v>186</v>
      </c>
      <c r="S490" s="2" t="s">
        <v>187</v>
      </c>
      <c r="T490" s="2">
        <v>2025</v>
      </c>
      <c r="U490" s="2" t="str">
        <f>IF(sum!A483="BC",sum!B483,"*")</f>
        <v>*</v>
      </c>
      <c r="V490" s="2"/>
      <c r="W490" s="2" t="str">
        <f>IF(sum!A483="BC",sum!E483,"*")</f>
        <v>*</v>
      </c>
      <c r="Z490" s="2" t="s">
        <v>186</v>
      </c>
      <c r="AA490" s="2" t="s">
        <v>187</v>
      </c>
      <c r="AB490" s="2">
        <v>2025</v>
      </c>
      <c r="AC490" s="2" t="str">
        <f>IF(sum!A483="MA",sum!B483,"*")</f>
        <v>*</v>
      </c>
      <c r="AD490" s="2"/>
      <c r="AE490" s="2" t="str">
        <f>IF(sum!A483="MA",sum!E483,"*")</f>
        <v>*</v>
      </c>
      <c r="AH490" s="2" t="s">
        <v>186</v>
      </c>
      <c r="AI490" s="2" t="s">
        <v>187</v>
      </c>
      <c r="AJ490" s="2">
        <v>2025</v>
      </c>
      <c r="AK490" s="2" t="str">
        <f>IF(sum!A483="ON",sum!B483,"*")</f>
        <v>OS-WaterHeat_ELE1</v>
      </c>
      <c r="AL490" s="2"/>
      <c r="AM490" s="2">
        <f>IF(sum!A483="ON",sum!E483,"*")</f>
        <v>0.397378989642782</v>
      </c>
      <c r="AP490" s="2" t="s">
        <v>186</v>
      </c>
      <c r="AQ490" s="2" t="s">
        <v>187</v>
      </c>
      <c r="AR490" s="2">
        <v>2025</v>
      </c>
      <c r="AS490" s="2" t="str">
        <f>IF(sum!A483="QU",sum!B483,"*")</f>
        <v>*</v>
      </c>
      <c r="AT490" s="2"/>
      <c r="AU490" s="2" t="str">
        <f>IF(sum!A483="QU",sum!E483,"*")</f>
        <v>*</v>
      </c>
      <c r="AX490" s="2" t="s">
        <v>186</v>
      </c>
      <c r="AY490" s="2" t="s">
        <v>187</v>
      </c>
      <c r="AZ490" s="2">
        <v>2025</v>
      </c>
      <c r="BA490" s="2" t="str">
        <f>IF(sum!A483="SA",sum!B483,"*")</f>
        <v>*</v>
      </c>
      <c r="BB490" s="2"/>
      <c r="BC490" s="2" t="str">
        <f>IF(sum!A483="SA",sum!E483,"*")</f>
        <v>*</v>
      </c>
    </row>
    <row r="491" spans="2:55">
      <c r="B491" s="2" t="s">
        <v>186</v>
      </c>
      <c r="C491" s="2" t="s">
        <v>187</v>
      </c>
      <c r="D491" s="2">
        <v>2025</v>
      </c>
      <c r="J491" s="2" t="s">
        <v>186</v>
      </c>
      <c r="K491" s="2" t="s">
        <v>187</v>
      </c>
      <c r="L491" s="2">
        <v>2025</v>
      </c>
      <c r="M491" s="2" t="str">
        <f>IF(sum!A484="AT",sum!B484,"*")</f>
        <v>*</v>
      </c>
      <c r="N491" s="2"/>
      <c r="O491" s="2" t="str">
        <f>IF(sum!A484="AT",sum!E484,"*")</f>
        <v>*</v>
      </c>
      <c r="R491" s="2" t="s">
        <v>186</v>
      </c>
      <c r="S491" s="2" t="s">
        <v>187</v>
      </c>
      <c r="T491" s="2">
        <v>2025</v>
      </c>
      <c r="U491" s="2" t="str">
        <f>IF(sum!A484="BC",sum!B484,"*")</f>
        <v>*</v>
      </c>
      <c r="V491" s="2"/>
      <c r="W491" s="2" t="str">
        <f>IF(sum!A484="BC",sum!E484,"*")</f>
        <v>*</v>
      </c>
      <c r="Z491" s="2" t="s">
        <v>186</v>
      </c>
      <c r="AA491" s="2" t="s">
        <v>187</v>
      </c>
      <c r="AB491" s="2">
        <v>2025</v>
      </c>
      <c r="AC491" s="2" t="str">
        <f>IF(sum!A484="MA",sum!B484,"*")</f>
        <v>*</v>
      </c>
      <c r="AD491" s="2"/>
      <c r="AE491" s="2" t="str">
        <f>IF(sum!A484="MA",sum!E484,"*")</f>
        <v>*</v>
      </c>
      <c r="AH491" s="2" t="s">
        <v>186</v>
      </c>
      <c r="AI491" s="2" t="s">
        <v>187</v>
      </c>
      <c r="AJ491" s="2">
        <v>2025</v>
      </c>
      <c r="AK491" s="2" t="str">
        <f>IF(sum!A484="ON",sum!B484,"*")</f>
        <v>OTH-AuxiliaryEquip_ELE1</v>
      </c>
      <c r="AL491" s="2"/>
      <c r="AM491" s="2">
        <f>IF(sum!A484="ON",sum!E484,"*")</f>
        <v>0.0591841048404144</v>
      </c>
      <c r="AP491" s="4" t="s">
        <v>186</v>
      </c>
      <c r="AQ491" s="4" t="s">
        <v>187</v>
      </c>
      <c r="AR491" s="4">
        <v>2025</v>
      </c>
      <c r="AS491" s="2" t="str">
        <f>IF(sum!A484="QU",sum!B484,"*")</f>
        <v>*</v>
      </c>
      <c r="AT491" s="2"/>
      <c r="AU491" s="2" t="str">
        <f>IF(sum!A484="QU",sum!E484,"*")</f>
        <v>*</v>
      </c>
      <c r="AX491" s="2" t="s">
        <v>186</v>
      </c>
      <c r="AY491" s="2" t="s">
        <v>187</v>
      </c>
      <c r="AZ491" s="2">
        <v>2025</v>
      </c>
      <c r="BA491" s="2" t="str">
        <f>IF(sum!A484="SA",sum!B484,"*")</f>
        <v>*</v>
      </c>
      <c r="BB491" s="2"/>
      <c r="BC491" s="2" t="str">
        <f>IF(sum!A484="SA",sum!E484,"*")</f>
        <v>*</v>
      </c>
    </row>
    <row r="492" spans="2:55">
      <c r="B492" s="4" t="s">
        <v>186</v>
      </c>
      <c r="C492" s="4" t="s">
        <v>187</v>
      </c>
      <c r="D492" s="4">
        <v>2025</v>
      </c>
      <c r="J492" s="4" t="s">
        <v>186</v>
      </c>
      <c r="K492" s="4" t="s">
        <v>187</v>
      </c>
      <c r="L492" s="4">
        <v>2025</v>
      </c>
      <c r="M492" s="2" t="str">
        <f>IF(sum!A485="AT",sum!B485,"*")</f>
        <v>*</v>
      </c>
      <c r="N492" s="2"/>
      <c r="O492" s="2" t="str">
        <f>IF(sum!A485="AT",sum!E485,"*")</f>
        <v>*</v>
      </c>
      <c r="R492" s="4" t="s">
        <v>186</v>
      </c>
      <c r="S492" s="4" t="s">
        <v>187</v>
      </c>
      <c r="T492" s="4">
        <v>2025</v>
      </c>
      <c r="U492" s="2" t="str">
        <f>IF(sum!A485="BC",sum!B485,"*")</f>
        <v>*</v>
      </c>
      <c r="V492" s="2"/>
      <c r="W492" s="2" t="str">
        <f>IF(sum!A485="BC",sum!E485,"*")</f>
        <v>*</v>
      </c>
      <c r="Z492" s="4" t="s">
        <v>186</v>
      </c>
      <c r="AA492" s="4" t="s">
        <v>187</v>
      </c>
      <c r="AB492" s="4">
        <v>2025</v>
      </c>
      <c r="AC492" s="2" t="str">
        <f>IF(sum!A485="MA",sum!B485,"*")</f>
        <v>*</v>
      </c>
      <c r="AD492" s="2"/>
      <c r="AE492" s="2" t="str">
        <f>IF(sum!A485="MA",sum!E485,"*")</f>
        <v>*</v>
      </c>
      <c r="AH492" s="4" t="s">
        <v>186</v>
      </c>
      <c r="AI492" s="4" t="s">
        <v>187</v>
      </c>
      <c r="AJ492" s="4">
        <v>2025</v>
      </c>
      <c r="AK492" s="2" t="str">
        <f>IF(sum!A485="ON",sum!B485,"*")</f>
        <v>OTH-AuxiliaryMot_ELE1</v>
      </c>
      <c r="AL492" s="2"/>
      <c r="AM492" s="2">
        <f>IF(sum!A485="ON",sum!E485,"*")</f>
        <v>0.0253646163601776</v>
      </c>
      <c r="AP492" s="2" t="s">
        <v>186</v>
      </c>
      <c r="AQ492" s="2" t="s">
        <v>187</v>
      </c>
      <c r="AR492" s="2">
        <v>2025</v>
      </c>
      <c r="AS492" s="2" t="str">
        <f>IF(sum!A485="QU",sum!B485,"*")</f>
        <v>*</v>
      </c>
      <c r="AT492" s="2"/>
      <c r="AU492" s="2" t="str">
        <f>IF(sum!A485="QU",sum!E485,"*")</f>
        <v>*</v>
      </c>
      <c r="AX492" s="4" t="s">
        <v>186</v>
      </c>
      <c r="AY492" s="4" t="s">
        <v>187</v>
      </c>
      <c r="AZ492" s="4">
        <v>2025</v>
      </c>
      <c r="BA492" s="2" t="str">
        <f>IF(sum!A485="SA",sum!B485,"*")</f>
        <v>*</v>
      </c>
      <c r="BB492" s="2"/>
      <c r="BC492" s="2" t="str">
        <f>IF(sum!A485="SA",sum!E485,"*")</f>
        <v>*</v>
      </c>
    </row>
    <row r="493" spans="2:55">
      <c r="B493" s="2" t="s">
        <v>186</v>
      </c>
      <c r="C493" s="2" t="s">
        <v>187</v>
      </c>
      <c r="D493" s="2">
        <v>2025</v>
      </c>
      <c r="J493" s="2" t="s">
        <v>186</v>
      </c>
      <c r="K493" s="2" t="s">
        <v>187</v>
      </c>
      <c r="L493" s="2">
        <v>2025</v>
      </c>
      <c r="M493" s="2" t="str">
        <f>IF(sum!A486="AT",sum!B486,"*")</f>
        <v>*</v>
      </c>
      <c r="N493" s="2"/>
      <c r="O493" s="2" t="str">
        <f>IF(sum!A486="AT",sum!E486,"*")</f>
        <v>*</v>
      </c>
      <c r="R493" s="2" t="s">
        <v>186</v>
      </c>
      <c r="S493" s="2" t="s">
        <v>187</v>
      </c>
      <c r="T493" s="2">
        <v>2025</v>
      </c>
      <c r="U493" s="2" t="str">
        <f>IF(sum!A486="BC",sum!B486,"*")</f>
        <v>*</v>
      </c>
      <c r="V493" s="2"/>
      <c r="W493" s="2" t="str">
        <f>IF(sum!A486="BC",sum!E486,"*")</f>
        <v>*</v>
      </c>
      <c r="Z493" s="2" t="s">
        <v>186</v>
      </c>
      <c r="AA493" s="2" t="s">
        <v>187</v>
      </c>
      <c r="AB493" s="2">
        <v>2025</v>
      </c>
      <c r="AC493" s="2" t="str">
        <f>IF(sum!A486="MA",sum!B486,"*")</f>
        <v>*</v>
      </c>
      <c r="AD493" s="2"/>
      <c r="AE493" s="2" t="str">
        <f>IF(sum!A486="MA",sum!E486,"*")</f>
        <v>*</v>
      </c>
      <c r="AH493" s="2" t="s">
        <v>186</v>
      </c>
      <c r="AI493" s="2" t="s">
        <v>187</v>
      </c>
      <c r="AJ493" s="2">
        <v>2025</v>
      </c>
      <c r="AK493" s="2" t="str">
        <f>IF(sum!A486="ON",sum!B486,"*")</f>
        <v>OTH-Light_ELE1</v>
      </c>
      <c r="AL493" s="2"/>
      <c r="AM493" s="2">
        <f>IF(sum!A486="ON",sum!E486,"*")</f>
        <v>0.114140773620799</v>
      </c>
      <c r="AP493" s="4" t="s">
        <v>186</v>
      </c>
      <c r="AQ493" s="4" t="s">
        <v>187</v>
      </c>
      <c r="AR493" s="4">
        <v>2025</v>
      </c>
      <c r="AS493" s="2" t="str">
        <f>IF(sum!A486="QU",sum!B486,"*")</f>
        <v>*</v>
      </c>
      <c r="AT493" s="2"/>
      <c r="AU493" s="2" t="str">
        <f>IF(sum!A486="QU",sum!E486,"*")</f>
        <v>*</v>
      </c>
      <c r="AX493" s="2" t="s">
        <v>186</v>
      </c>
      <c r="AY493" s="2" t="s">
        <v>187</v>
      </c>
      <c r="AZ493" s="2">
        <v>2025</v>
      </c>
      <c r="BA493" s="2" t="str">
        <f>IF(sum!A486="SA",sum!B486,"*")</f>
        <v>*</v>
      </c>
      <c r="BB493" s="2"/>
      <c r="BC493" s="2" t="str">
        <f>IF(sum!A486="SA",sum!E486,"*")</f>
        <v>*</v>
      </c>
    </row>
    <row r="494" spans="2:55">
      <c r="B494" s="2" t="s">
        <v>186</v>
      </c>
      <c r="C494" s="2" t="s">
        <v>187</v>
      </c>
      <c r="D494" s="2">
        <v>2025</v>
      </c>
      <c r="J494" s="2" t="s">
        <v>186</v>
      </c>
      <c r="K494" s="2" t="s">
        <v>187</v>
      </c>
      <c r="L494" s="2">
        <v>2025</v>
      </c>
      <c r="M494" s="2" t="str">
        <f>IF(sum!A487="AT",sum!B487,"*")</f>
        <v>*</v>
      </c>
      <c r="N494" s="2"/>
      <c r="O494" s="2" t="str">
        <f>IF(sum!A487="AT",sum!E487,"*")</f>
        <v>*</v>
      </c>
      <c r="R494" s="2" t="s">
        <v>186</v>
      </c>
      <c r="S494" s="2" t="s">
        <v>187</v>
      </c>
      <c r="T494" s="2">
        <v>2025</v>
      </c>
      <c r="U494" s="2" t="str">
        <f>IF(sum!A487="BC",sum!B487,"*")</f>
        <v>*</v>
      </c>
      <c r="V494" s="2"/>
      <c r="W494" s="2" t="str">
        <f>IF(sum!A487="BC",sum!E487,"*")</f>
        <v>*</v>
      </c>
      <c r="Z494" s="2" t="s">
        <v>186</v>
      </c>
      <c r="AA494" s="2" t="s">
        <v>187</v>
      </c>
      <c r="AB494" s="2">
        <v>2025</v>
      </c>
      <c r="AC494" s="2" t="str">
        <f>IF(sum!A487="MA",sum!B487,"*")</f>
        <v>*</v>
      </c>
      <c r="AD494" s="2"/>
      <c r="AE494" s="2" t="str">
        <f>IF(sum!A487="MA",sum!E487,"*")</f>
        <v>*</v>
      </c>
      <c r="AH494" s="2" t="s">
        <v>186</v>
      </c>
      <c r="AI494" s="2" t="s">
        <v>187</v>
      </c>
      <c r="AJ494" s="2">
        <v>2025</v>
      </c>
      <c r="AK494" s="2" t="str">
        <f>IF(sum!A487="ON",sum!B487,"*")</f>
        <v>OTH-SpCool_ELE1</v>
      </c>
      <c r="AL494" s="2"/>
      <c r="AM494" s="2">
        <f>IF(sum!A487="ON",sum!E487,"*")</f>
        <v>0.063411540900444</v>
      </c>
      <c r="AP494" s="2" t="s">
        <v>186</v>
      </c>
      <c r="AQ494" s="2" t="s">
        <v>187</v>
      </c>
      <c r="AR494" s="2">
        <v>2025</v>
      </c>
      <c r="AS494" s="2" t="str">
        <f>IF(sum!A487="QU",sum!B487,"*")</f>
        <v>*</v>
      </c>
      <c r="AT494" s="2"/>
      <c r="AU494" s="2" t="str">
        <f>IF(sum!A487="QU",sum!E487,"*")</f>
        <v>*</v>
      </c>
      <c r="AX494" s="2" t="s">
        <v>186</v>
      </c>
      <c r="AY494" s="2" t="s">
        <v>187</v>
      </c>
      <c r="AZ494" s="2">
        <v>2025</v>
      </c>
      <c r="BA494" s="2" t="str">
        <f>IF(sum!A487="SA",sum!B487,"*")</f>
        <v>*</v>
      </c>
      <c r="BB494" s="2"/>
      <c r="BC494" s="2" t="str">
        <f>IF(sum!A487="SA",sum!E487,"*")</f>
        <v>*</v>
      </c>
    </row>
    <row r="495" spans="2:55">
      <c r="B495" s="4" t="s">
        <v>186</v>
      </c>
      <c r="C495" s="4" t="s">
        <v>187</v>
      </c>
      <c r="D495" s="4">
        <v>2025</v>
      </c>
      <c r="J495" s="4" t="s">
        <v>186</v>
      </c>
      <c r="K495" s="4" t="s">
        <v>187</v>
      </c>
      <c r="L495" s="4">
        <v>2025</v>
      </c>
      <c r="M495" s="2" t="str">
        <f>IF(sum!A488="AT",sum!B488,"*")</f>
        <v>*</v>
      </c>
      <c r="N495" s="2"/>
      <c r="O495" s="2" t="str">
        <f>IF(sum!A488="AT",sum!E488,"*")</f>
        <v>*</v>
      </c>
      <c r="R495" s="4" t="s">
        <v>186</v>
      </c>
      <c r="S495" s="4" t="s">
        <v>187</v>
      </c>
      <c r="T495" s="4">
        <v>2025</v>
      </c>
      <c r="U495" s="2" t="str">
        <f>IF(sum!A488="BC",sum!B488,"*")</f>
        <v>*</v>
      </c>
      <c r="V495" s="2"/>
      <c r="W495" s="2" t="str">
        <f>IF(sum!A488="BC",sum!E488,"*")</f>
        <v>*</v>
      </c>
      <c r="Z495" s="4" t="s">
        <v>186</v>
      </c>
      <c r="AA495" s="4" t="s">
        <v>187</v>
      </c>
      <c r="AB495" s="4">
        <v>2025</v>
      </c>
      <c r="AC495" s="2" t="str">
        <f>IF(sum!A488="MA",sum!B488,"*")</f>
        <v>*</v>
      </c>
      <c r="AD495" s="2"/>
      <c r="AE495" s="2" t="str">
        <f>IF(sum!A488="MA",sum!E488,"*")</f>
        <v>*</v>
      </c>
      <c r="AH495" s="4" t="s">
        <v>186</v>
      </c>
      <c r="AI495" s="4" t="s">
        <v>187</v>
      </c>
      <c r="AJ495" s="4">
        <v>2025</v>
      </c>
      <c r="AK495" s="2" t="str">
        <f>IF(sum!A488="ON",sum!B488,"*")</f>
        <v>OTH-SpHeat_ELE1</v>
      </c>
      <c r="AL495" s="2"/>
      <c r="AM495" s="2">
        <f>IF(sum!A488="ON",sum!E488,"*")</f>
        <v>0</v>
      </c>
      <c r="AP495" s="4" t="s">
        <v>186</v>
      </c>
      <c r="AQ495" s="4" t="s">
        <v>187</v>
      </c>
      <c r="AR495" s="4">
        <v>2025</v>
      </c>
      <c r="AS495" s="2" t="str">
        <f>IF(sum!A488="QU",sum!B488,"*")</f>
        <v>*</v>
      </c>
      <c r="AT495" s="2"/>
      <c r="AU495" s="2" t="str">
        <f>IF(sum!A488="QU",sum!E488,"*")</f>
        <v>*</v>
      </c>
      <c r="AX495" s="4" t="s">
        <v>186</v>
      </c>
      <c r="AY495" s="4" t="s">
        <v>187</v>
      </c>
      <c r="AZ495" s="4">
        <v>2025</v>
      </c>
      <c r="BA495" s="2" t="str">
        <f>IF(sum!A488="SA",sum!B488,"*")</f>
        <v>*</v>
      </c>
      <c r="BB495" s="2"/>
      <c r="BC495" s="2" t="str">
        <f>IF(sum!A488="SA",sum!E488,"*")</f>
        <v>*</v>
      </c>
    </row>
    <row r="496" spans="2:55">
      <c r="B496" s="2" t="s">
        <v>186</v>
      </c>
      <c r="C496" s="2" t="s">
        <v>187</v>
      </c>
      <c r="D496" s="2">
        <v>2025</v>
      </c>
      <c r="J496" s="2" t="s">
        <v>186</v>
      </c>
      <c r="K496" s="2" t="s">
        <v>187</v>
      </c>
      <c r="L496" s="2">
        <v>2025</v>
      </c>
      <c r="M496" s="2" t="str">
        <f>IF(sum!A489="AT",sum!B489,"*")</f>
        <v>*</v>
      </c>
      <c r="N496" s="2"/>
      <c r="O496" s="2" t="str">
        <f>IF(sum!A489="AT",sum!E489,"*")</f>
        <v>*</v>
      </c>
      <c r="R496" s="2" t="s">
        <v>186</v>
      </c>
      <c r="S496" s="2" t="s">
        <v>187</v>
      </c>
      <c r="T496" s="2">
        <v>2025</v>
      </c>
      <c r="U496" s="2" t="str">
        <f>IF(sum!A489="BC",sum!B489,"*")</f>
        <v>*</v>
      </c>
      <c r="V496" s="2"/>
      <c r="W496" s="2" t="str">
        <f>IF(sum!A489="BC",sum!E489,"*")</f>
        <v>*</v>
      </c>
      <c r="Z496" s="2" t="s">
        <v>186</v>
      </c>
      <c r="AA496" s="2" t="s">
        <v>187</v>
      </c>
      <c r="AB496" s="2">
        <v>2025</v>
      </c>
      <c r="AC496" s="2" t="str">
        <f>IF(sum!A489="MA",sum!B489,"*")</f>
        <v>*</v>
      </c>
      <c r="AD496" s="2"/>
      <c r="AE496" s="2" t="str">
        <f>IF(sum!A489="MA",sum!E489,"*")</f>
        <v>*</v>
      </c>
      <c r="AH496" s="2" t="s">
        <v>186</v>
      </c>
      <c r="AI496" s="2" t="s">
        <v>187</v>
      </c>
      <c r="AJ496" s="2">
        <v>2025</v>
      </c>
      <c r="AK496" s="2" t="str">
        <f>IF(sum!A489="ON",sum!B489,"*")</f>
        <v>OTH-WaterHeat_ELE1</v>
      </c>
      <c r="AL496" s="2"/>
      <c r="AM496" s="2">
        <f>IF(sum!A489="ON",sum!E489,"*")</f>
        <v>0.0338194884802367</v>
      </c>
      <c r="AP496" s="2" t="s">
        <v>186</v>
      </c>
      <c r="AQ496" s="2" t="s">
        <v>187</v>
      </c>
      <c r="AR496" s="2">
        <v>2025</v>
      </c>
      <c r="AS496" s="2" t="str">
        <f>IF(sum!A489="QU",sum!B489,"*")</f>
        <v>*</v>
      </c>
      <c r="AT496" s="2"/>
      <c r="AU496" s="2" t="str">
        <f>IF(sum!A489="QU",sum!E489,"*")</f>
        <v>*</v>
      </c>
      <c r="AX496" s="2" t="s">
        <v>186</v>
      </c>
      <c r="AY496" s="2" t="s">
        <v>187</v>
      </c>
      <c r="AZ496" s="2">
        <v>2025</v>
      </c>
      <c r="BA496" s="2" t="str">
        <f>IF(sum!A489="SA",sum!B489,"*")</f>
        <v>*</v>
      </c>
      <c r="BB496" s="2"/>
      <c r="BC496" s="2" t="str">
        <f>IF(sum!A489="SA",sum!E489,"*")</f>
        <v>*</v>
      </c>
    </row>
    <row r="497" spans="2:55">
      <c r="B497" s="2" t="s">
        <v>186</v>
      </c>
      <c r="C497" s="2" t="s">
        <v>187</v>
      </c>
      <c r="D497" s="2">
        <v>2025</v>
      </c>
      <c r="J497" s="2" t="s">
        <v>186</v>
      </c>
      <c r="K497" s="2" t="s">
        <v>187</v>
      </c>
      <c r="L497" s="2">
        <v>2025</v>
      </c>
      <c r="M497" s="2" t="str">
        <f>IF(sum!A490="AT",sum!B490,"*")</f>
        <v>*</v>
      </c>
      <c r="N497" s="2"/>
      <c r="O497" s="2" t="str">
        <f>IF(sum!A490="AT",sum!E490,"*")</f>
        <v>*</v>
      </c>
      <c r="R497" s="2" t="s">
        <v>186</v>
      </c>
      <c r="S497" s="2" t="s">
        <v>187</v>
      </c>
      <c r="T497" s="2">
        <v>2025</v>
      </c>
      <c r="U497" s="2" t="str">
        <f>IF(sum!A490="BC",sum!B490,"*")</f>
        <v>*</v>
      </c>
      <c r="V497" s="2"/>
      <c r="W497" s="2" t="str">
        <f>IF(sum!A490="BC",sum!E490,"*")</f>
        <v>*</v>
      </c>
      <c r="Z497" s="2" t="s">
        <v>186</v>
      </c>
      <c r="AA497" s="2" t="s">
        <v>187</v>
      </c>
      <c r="AB497" s="2">
        <v>2025</v>
      </c>
      <c r="AC497" s="2" t="str">
        <f>IF(sum!A490="MA",sum!B490,"*")</f>
        <v>*</v>
      </c>
      <c r="AD497" s="2"/>
      <c r="AE497" s="2" t="str">
        <f>IF(sum!A490="MA",sum!E490,"*")</f>
        <v>*</v>
      </c>
      <c r="AH497" s="2" t="s">
        <v>186</v>
      </c>
      <c r="AI497" s="2" t="s">
        <v>187</v>
      </c>
      <c r="AJ497" s="2">
        <v>2025</v>
      </c>
      <c r="AK497" s="2" t="str">
        <f>IF(sum!A490="ON",sum!B490,"*")</f>
        <v>R_ES-APP-CD_ELC1</v>
      </c>
      <c r="AL497" s="2"/>
      <c r="AM497" s="2">
        <f>IF(sum!A490="ON",sum!E490,"*")</f>
        <v>4.39140964936299</v>
      </c>
      <c r="AP497" s="4" t="s">
        <v>186</v>
      </c>
      <c r="AQ497" s="4" t="s">
        <v>187</v>
      </c>
      <c r="AR497" s="4">
        <v>2025</v>
      </c>
      <c r="AS497" s="2" t="str">
        <f>IF(sum!A490="QU",sum!B490,"*")</f>
        <v>*</v>
      </c>
      <c r="AT497" s="2"/>
      <c r="AU497" s="2" t="str">
        <f>IF(sum!A490="QU",sum!E490,"*")</f>
        <v>*</v>
      </c>
      <c r="AX497" s="2" t="s">
        <v>186</v>
      </c>
      <c r="AY497" s="2" t="s">
        <v>187</v>
      </c>
      <c r="AZ497" s="2">
        <v>2025</v>
      </c>
      <c r="BA497" s="2" t="str">
        <f>IF(sum!A490="SA",sum!B490,"*")</f>
        <v>*</v>
      </c>
      <c r="BB497" s="2"/>
      <c r="BC497" s="2" t="str">
        <f>IF(sum!A490="SA",sum!E490,"*")</f>
        <v>*</v>
      </c>
    </row>
    <row r="498" spans="2:55">
      <c r="B498" s="4" t="s">
        <v>186</v>
      </c>
      <c r="C498" s="4" t="s">
        <v>187</v>
      </c>
      <c r="D498" s="4">
        <v>2025</v>
      </c>
      <c r="J498" s="4" t="s">
        <v>186</v>
      </c>
      <c r="K498" s="4" t="s">
        <v>187</v>
      </c>
      <c r="L498" s="4">
        <v>2025</v>
      </c>
      <c r="M498" s="2" t="str">
        <f>IF(sum!A491="AT",sum!B491,"*")</f>
        <v>*</v>
      </c>
      <c r="N498" s="2"/>
      <c r="O498" s="2" t="str">
        <f>IF(sum!A491="AT",sum!E491,"*")</f>
        <v>*</v>
      </c>
      <c r="R498" s="4" t="s">
        <v>186</v>
      </c>
      <c r="S498" s="4" t="s">
        <v>187</v>
      </c>
      <c r="T498" s="4">
        <v>2025</v>
      </c>
      <c r="U498" s="2" t="str">
        <f>IF(sum!A491="BC",sum!B491,"*")</f>
        <v>*</v>
      </c>
      <c r="V498" s="2"/>
      <c r="W498" s="2" t="str">
        <f>IF(sum!A491="BC",sum!E491,"*")</f>
        <v>*</v>
      </c>
      <c r="Z498" s="4" t="s">
        <v>186</v>
      </c>
      <c r="AA498" s="4" t="s">
        <v>187</v>
      </c>
      <c r="AB498" s="4">
        <v>2025</v>
      </c>
      <c r="AC498" s="2" t="str">
        <f>IF(sum!A491="MA",sum!B491,"*")</f>
        <v>*</v>
      </c>
      <c r="AD498" s="2"/>
      <c r="AE498" s="2" t="str">
        <f>IF(sum!A491="MA",sum!E491,"*")</f>
        <v>*</v>
      </c>
      <c r="AH498" s="4" t="s">
        <v>186</v>
      </c>
      <c r="AI498" s="4" t="s">
        <v>187</v>
      </c>
      <c r="AJ498" s="4">
        <v>2025</v>
      </c>
      <c r="AK498" s="2" t="str">
        <f>IF(sum!A491="ON",sum!B491,"*")</f>
        <v>R_ES-APP-CW_ELC1</v>
      </c>
      <c r="AL498" s="2"/>
      <c r="AM498" s="2">
        <f>IF(sum!A491="ON",sum!E491,"*")</f>
        <v>0.529722517903623</v>
      </c>
      <c r="AP498" s="2" t="s">
        <v>186</v>
      </c>
      <c r="AQ498" s="2" t="s">
        <v>187</v>
      </c>
      <c r="AR498" s="2">
        <v>2025</v>
      </c>
      <c r="AS498" s="2" t="str">
        <f>IF(sum!A491="QU",sum!B491,"*")</f>
        <v>*</v>
      </c>
      <c r="AT498" s="2"/>
      <c r="AU498" s="2" t="str">
        <f>IF(sum!A491="QU",sum!E491,"*")</f>
        <v>*</v>
      </c>
      <c r="AX498" s="4" t="s">
        <v>186</v>
      </c>
      <c r="AY498" s="4" t="s">
        <v>187</v>
      </c>
      <c r="AZ498" s="4">
        <v>2025</v>
      </c>
      <c r="BA498" s="2" t="str">
        <f>IF(sum!A491="SA",sum!B491,"*")</f>
        <v>*</v>
      </c>
      <c r="BB498" s="2"/>
      <c r="BC498" s="2" t="str">
        <f>IF(sum!A491="SA",sum!E491,"*")</f>
        <v>*</v>
      </c>
    </row>
    <row r="499" spans="2:55">
      <c r="B499" s="2" t="s">
        <v>186</v>
      </c>
      <c r="C499" s="2" t="s">
        <v>187</v>
      </c>
      <c r="D499" s="2">
        <v>2025</v>
      </c>
      <c r="J499" s="2" t="s">
        <v>186</v>
      </c>
      <c r="K499" s="2" t="s">
        <v>187</v>
      </c>
      <c r="L499" s="2">
        <v>2025</v>
      </c>
      <c r="M499" s="2" t="str">
        <f>IF(sum!A492="AT",sum!B492,"*")</f>
        <v>*</v>
      </c>
      <c r="N499" s="2"/>
      <c r="O499" s="2" t="str">
        <f>IF(sum!A492="AT",sum!E492,"*")</f>
        <v>*</v>
      </c>
      <c r="R499" s="2" t="s">
        <v>186</v>
      </c>
      <c r="S499" s="2" t="s">
        <v>187</v>
      </c>
      <c r="T499" s="2">
        <v>2025</v>
      </c>
      <c r="U499" s="2" t="str">
        <f>IF(sum!A492="BC",sum!B492,"*")</f>
        <v>*</v>
      </c>
      <c r="V499" s="2"/>
      <c r="W499" s="2" t="str">
        <f>IF(sum!A492="BC",sum!E492,"*")</f>
        <v>*</v>
      </c>
      <c r="Z499" s="2" t="s">
        <v>186</v>
      </c>
      <c r="AA499" s="2" t="s">
        <v>187</v>
      </c>
      <c r="AB499" s="2">
        <v>2025</v>
      </c>
      <c r="AC499" s="2" t="str">
        <f>IF(sum!A492="MA",sum!B492,"*")</f>
        <v>*</v>
      </c>
      <c r="AD499" s="2"/>
      <c r="AE499" s="2" t="str">
        <f>IF(sum!A492="MA",sum!E492,"*")</f>
        <v>*</v>
      </c>
      <c r="AH499" s="2" t="s">
        <v>186</v>
      </c>
      <c r="AI499" s="2" t="s">
        <v>187</v>
      </c>
      <c r="AJ499" s="2">
        <v>2025</v>
      </c>
      <c r="AK499" s="2" t="str">
        <f>IF(sum!A492="ON",sum!B492,"*")</f>
        <v>R_ES-APP-DW_ELC1</v>
      </c>
      <c r="AL499" s="2"/>
      <c r="AM499" s="2">
        <f>IF(sum!A492="ON",sum!E492,"*")</f>
        <v>1.80240331303648</v>
      </c>
      <c r="AP499" s="4" t="s">
        <v>186</v>
      </c>
      <c r="AQ499" s="4" t="s">
        <v>187</v>
      </c>
      <c r="AR499" s="4">
        <v>2025</v>
      </c>
      <c r="AS499" s="2" t="str">
        <f>IF(sum!A492="QU",sum!B492,"*")</f>
        <v>*</v>
      </c>
      <c r="AT499" s="2"/>
      <c r="AU499" s="2" t="str">
        <f>IF(sum!A492="QU",sum!E492,"*")</f>
        <v>*</v>
      </c>
      <c r="AX499" s="2" t="s">
        <v>186</v>
      </c>
      <c r="AY499" s="2" t="s">
        <v>187</v>
      </c>
      <c r="AZ499" s="2">
        <v>2025</v>
      </c>
      <c r="BA499" s="2" t="str">
        <f>IF(sum!A492="SA",sum!B492,"*")</f>
        <v>*</v>
      </c>
      <c r="BB499" s="2"/>
      <c r="BC499" s="2" t="str">
        <f>IF(sum!A492="SA",sum!E492,"*")</f>
        <v>*</v>
      </c>
    </row>
    <row r="500" spans="2:55">
      <c r="B500" s="2" t="s">
        <v>186</v>
      </c>
      <c r="C500" s="2" t="s">
        <v>187</v>
      </c>
      <c r="D500" s="2">
        <v>2025</v>
      </c>
      <c r="J500" s="2" t="s">
        <v>186</v>
      </c>
      <c r="K500" s="2" t="s">
        <v>187</v>
      </c>
      <c r="L500" s="2">
        <v>2025</v>
      </c>
      <c r="M500" s="2" t="str">
        <f>IF(sum!A493="AT",sum!B493,"*")</f>
        <v>*</v>
      </c>
      <c r="N500" s="2"/>
      <c r="O500" s="2" t="str">
        <f>IF(sum!A493="AT",sum!E493,"*")</f>
        <v>*</v>
      </c>
      <c r="R500" s="2" t="s">
        <v>186</v>
      </c>
      <c r="S500" s="2" t="s">
        <v>187</v>
      </c>
      <c r="T500" s="2">
        <v>2025</v>
      </c>
      <c r="U500" s="2" t="str">
        <f>IF(sum!A493="BC",sum!B493,"*")</f>
        <v>*</v>
      </c>
      <c r="V500" s="2"/>
      <c r="W500" s="2" t="str">
        <f>IF(sum!A493="BC",sum!E493,"*")</f>
        <v>*</v>
      </c>
      <c r="Z500" s="2" t="s">
        <v>186</v>
      </c>
      <c r="AA500" s="2" t="s">
        <v>187</v>
      </c>
      <c r="AB500" s="2">
        <v>2025</v>
      </c>
      <c r="AC500" s="2" t="str">
        <f>IF(sum!A493="MA",sum!B493,"*")</f>
        <v>*</v>
      </c>
      <c r="AD500" s="2"/>
      <c r="AE500" s="2" t="str">
        <f>IF(sum!A493="MA",sum!E493,"*")</f>
        <v>*</v>
      </c>
      <c r="AH500" s="2" t="s">
        <v>186</v>
      </c>
      <c r="AI500" s="2" t="s">
        <v>187</v>
      </c>
      <c r="AJ500" s="2">
        <v>2025</v>
      </c>
      <c r="AK500" s="2" t="str">
        <f>IF(sum!A493="ON",sum!B493,"*")</f>
        <v>R_ES-APP-FR_ELC1</v>
      </c>
      <c r="AL500" s="2"/>
      <c r="AM500" s="2">
        <f>IF(sum!A493="ON",sum!E493,"*")</f>
        <v>0.307695459728623</v>
      </c>
      <c r="AP500" s="2" t="s">
        <v>186</v>
      </c>
      <c r="AQ500" s="2" t="s">
        <v>187</v>
      </c>
      <c r="AR500" s="2">
        <v>2025</v>
      </c>
      <c r="AS500" s="2" t="str">
        <f>IF(sum!A493="QU",sum!B493,"*")</f>
        <v>*</v>
      </c>
      <c r="AT500" s="2"/>
      <c r="AU500" s="2" t="str">
        <f>IF(sum!A493="QU",sum!E493,"*")</f>
        <v>*</v>
      </c>
      <c r="AX500" s="2" t="s">
        <v>186</v>
      </c>
      <c r="AY500" s="2" t="s">
        <v>187</v>
      </c>
      <c r="AZ500" s="2">
        <v>2025</v>
      </c>
      <c r="BA500" s="2" t="str">
        <f>IF(sum!A493="SA",sum!B493,"*")</f>
        <v>*</v>
      </c>
      <c r="BB500" s="2"/>
      <c r="BC500" s="2" t="str">
        <f>IF(sum!A493="SA",sum!E493,"*")</f>
        <v>*</v>
      </c>
    </row>
    <row r="501" spans="2:55">
      <c r="B501" s="4" t="s">
        <v>186</v>
      </c>
      <c r="C501" s="4" t="s">
        <v>187</v>
      </c>
      <c r="D501" s="4">
        <v>2025</v>
      </c>
      <c r="J501" s="4" t="s">
        <v>186</v>
      </c>
      <c r="K501" s="4" t="s">
        <v>187</v>
      </c>
      <c r="L501" s="4">
        <v>2025</v>
      </c>
      <c r="M501" s="2" t="str">
        <f>IF(sum!A494="AT",sum!B494,"*")</f>
        <v>*</v>
      </c>
      <c r="N501" s="2"/>
      <c r="O501" s="2" t="str">
        <f>IF(sum!A494="AT",sum!E494,"*")</f>
        <v>*</v>
      </c>
      <c r="R501" s="4" t="s">
        <v>186</v>
      </c>
      <c r="S501" s="4" t="s">
        <v>187</v>
      </c>
      <c r="T501" s="4">
        <v>2025</v>
      </c>
      <c r="U501" s="2" t="str">
        <f>IF(sum!A494="BC",sum!B494,"*")</f>
        <v>*</v>
      </c>
      <c r="V501" s="2"/>
      <c r="W501" s="2" t="str">
        <f>IF(sum!A494="BC",sum!E494,"*")</f>
        <v>*</v>
      </c>
      <c r="Z501" s="4" t="s">
        <v>186</v>
      </c>
      <c r="AA501" s="4" t="s">
        <v>187</v>
      </c>
      <c r="AB501" s="4">
        <v>2025</v>
      </c>
      <c r="AC501" s="2" t="str">
        <f>IF(sum!A494="MA",sum!B494,"*")</f>
        <v>*</v>
      </c>
      <c r="AD501" s="2"/>
      <c r="AE501" s="2" t="str">
        <f>IF(sum!A494="MA",sum!E494,"*")</f>
        <v>*</v>
      </c>
      <c r="AH501" s="4" t="s">
        <v>186</v>
      </c>
      <c r="AI501" s="4" t="s">
        <v>187</v>
      </c>
      <c r="AJ501" s="4">
        <v>2025</v>
      </c>
      <c r="AK501" s="2" t="str">
        <f>IF(sum!A494="ON",sum!B494,"*")</f>
        <v>R_ES-APP-OTH_ELC1</v>
      </c>
      <c r="AL501" s="2"/>
      <c r="AM501" s="2">
        <f>IF(sum!A494="ON",sum!E494,"*")</f>
        <v>5.05719466311115</v>
      </c>
      <c r="AP501" s="4" t="s">
        <v>186</v>
      </c>
      <c r="AQ501" s="4" t="s">
        <v>187</v>
      </c>
      <c r="AR501" s="4">
        <v>2025</v>
      </c>
      <c r="AS501" s="2" t="str">
        <f>IF(sum!A494="QU",sum!B494,"*")</f>
        <v>*</v>
      </c>
      <c r="AT501" s="2"/>
      <c r="AU501" s="2" t="str">
        <f>IF(sum!A494="QU",sum!E494,"*")</f>
        <v>*</v>
      </c>
      <c r="AX501" s="4" t="s">
        <v>186</v>
      </c>
      <c r="AY501" s="4" t="s">
        <v>187</v>
      </c>
      <c r="AZ501" s="4">
        <v>2025</v>
      </c>
      <c r="BA501" s="2" t="str">
        <f>IF(sum!A494="SA",sum!B494,"*")</f>
        <v>*</v>
      </c>
      <c r="BB501" s="2"/>
      <c r="BC501" s="2" t="str">
        <f>IF(sum!A494="SA",sum!E494,"*")</f>
        <v>*</v>
      </c>
    </row>
    <row r="502" spans="2:55">
      <c r="B502" s="2" t="s">
        <v>186</v>
      </c>
      <c r="C502" s="2" t="s">
        <v>187</v>
      </c>
      <c r="D502" s="2">
        <v>2025</v>
      </c>
      <c r="J502" s="2" t="s">
        <v>186</v>
      </c>
      <c r="K502" s="2" t="s">
        <v>187</v>
      </c>
      <c r="L502" s="2">
        <v>2025</v>
      </c>
      <c r="M502" s="2" t="str">
        <f>IF(sum!A495="AT",sum!B495,"*")</f>
        <v>*</v>
      </c>
      <c r="N502" s="2"/>
      <c r="O502" s="2" t="str">
        <f>IF(sum!A495="AT",sum!E495,"*")</f>
        <v>*</v>
      </c>
      <c r="R502" s="2" t="s">
        <v>186</v>
      </c>
      <c r="S502" s="2" t="s">
        <v>187</v>
      </c>
      <c r="T502" s="2">
        <v>2025</v>
      </c>
      <c r="U502" s="2" t="str">
        <f>IF(sum!A495="BC",sum!B495,"*")</f>
        <v>*</v>
      </c>
      <c r="V502" s="2"/>
      <c r="W502" s="2" t="str">
        <f>IF(sum!A495="BC",sum!E495,"*")</f>
        <v>*</v>
      </c>
      <c r="Z502" s="2" t="s">
        <v>186</v>
      </c>
      <c r="AA502" s="2" t="s">
        <v>187</v>
      </c>
      <c r="AB502" s="2">
        <v>2025</v>
      </c>
      <c r="AC502" s="2" t="str">
        <f>IF(sum!A495="MA",sum!B495,"*")</f>
        <v>*</v>
      </c>
      <c r="AD502" s="2"/>
      <c r="AE502" s="2" t="str">
        <f>IF(sum!A495="MA",sum!E495,"*")</f>
        <v>*</v>
      </c>
      <c r="AH502" s="2" t="s">
        <v>186</v>
      </c>
      <c r="AI502" s="2" t="s">
        <v>187</v>
      </c>
      <c r="AJ502" s="2">
        <v>2025</v>
      </c>
      <c r="AK502" s="2" t="str">
        <f>IF(sum!A495="ON",sum!B495,"*")</f>
        <v>R_ES-APP-RA_ELC1</v>
      </c>
      <c r="AL502" s="2"/>
      <c r="AM502" s="2">
        <f>IF(sum!A495="ON",sum!E495,"*")</f>
        <v>3.48908569937462</v>
      </c>
      <c r="AP502" s="2" t="s">
        <v>186</v>
      </c>
      <c r="AQ502" s="2" t="s">
        <v>187</v>
      </c>
      <c r="AR502" s="2">
        <v>2025</v>
      </c>
      <c r="AS502" s="2" t="str">
        <f>IF(sum!A495="QU",sum!B495,"*")</f>
        <v>*</v>
      </c>
      <c r="AT502" s="2"/>
      <c r="AU502" s="2" t="str">
        <f>IF(sum!A495="QU",sum!E495,"*")</f>
        <v>*</v>
      </c>
      <c r="AX502" s="2" t="s">
        <v>186</v>
      </c>
      <c r="AY502" s="2" t="s">
        <v>187</v>
      </c>
      <c r="AZ502" s="2">
        <v>2025</v>
      </c>
      <c r="BA502" s="2" t="str">
        <f>IF(sum!A495="SA",sum!B495,"*")</f>
        <v>*</v>
      </c>
      <c r="BB502" s="2"/>
      <c r="BC502" s="2" t="str">
        <f>IF(sum!A495="SA",sum!E495,"*")</f>
        <v>*</v>
      </c>
    </row>
    <row r="503" spans="2:55">
      <c r="B503" s="2" t="s">
        <v>186</v>
      </c>
      <c r="C503" s="2" t="s">
        <v>187</v>
      </c>
      <c r="D503" s="2">
        <v>2025</v>
      </c>
      <c r="J503" s="2" t="s">
        <v>186</v>
      </c>
      <c r="K503" s="2" t="s">
        <v>187</v>
      </c>
      <c r="L503" s="2">
        <v>2025</v>
      </c>
      <c r="M503" s="2" t="str">
        <f>IF(sum!A496="AT",sum!B496,"*")</f>
        <v>*</v>
      </c>
      <c r="N503" s="2"/>
      <c r="O503" s="2" t="str">
        <f>IF(sum!A496="AT",sum!E496,"*")</f>
        <v>*</v>
      </c>
      <c r="R503" s="2" t="s">
        <v>186</v>
      </c>
      <c r="S503" s="2" t="s">
        <v>187</v>
      </c>
      <c r="T503" s="2">
        <v>2025</v>
      </c>
      <c r="U503" s="2" t="str">
        <f>IF(sum!A496="BC",sum!B496,"*")</f>
        <v>*</v>
      </c>
      <c r="V503" s="2"/>
      <c r="W503" s="2" t="str">
        <f>IF(sum!A496="BC",sum!E496,"*")</f>
        <v>*</v>
      </c>
      <c r="Z503" s="2" t="s">
        <v>186</v>
      </c>
      <c r="AA503" s="2" t="s">
        <v>187</v>
      </c>
      <c r="AB503" s="2">
        <v>2025</v>
      </c>
      <c r="AC503" s="2" t="str">
        <f>IF(sum!A496="MA",sum!B496,"*")</f>
        <v>*</v>
      </c>
      <c r="AD503" s="2"/>
      <c r="AE503" s="2" t="str">
        <f>IF(sum!A496="MA",sum!E496,"*")</f>
        <v>*</v>
      </c>
      <c r="AH503" s="2" t="s">
        <v>186</v>
      </c>
      <c r="AI503" s="2" t="s">
        <v>187</v>
      </c>
      <c r="AJ503" s="2">
        <v>2025</v>
      </c>
      <c r="AK503" s="2" t="str">
        <f>IF(sum!A496="ON",sum!B496,"*")</f>
        <v>R_ES-APP-RE_ELC1</v>
      </c>
      <c r="AL503" s="2"/>
      <c r="AM503" s="2">
        <f>IF(sum!A496="ON",sum!E496,"*")</f>
        <v>1.12011123283176</v>
      </c>
      <c r="AP503" s="4" t="s">
        <v>186</v>
      </c>
      <c r="AQ503" s="4" t="s">
        <v>187</v>
      </c>
      <c r="AR503" s="4">
        <v>2025</v>
      </c>
      <c r="AS503" s="2" t="str">
        <f>IF(sum!A496="QU",sum!B496,"*")</f>
        <v>*</v>
      </c>
      <c r="AT503" s="2"/>
      <c r="AU503" s="2" t="str">
        <f>IF(sum!A496="QU",sum!E496,"*")</f>
        <v>*</v>
      </c>
      <c r="AX503" s="2" t="s">
        <v>186</v>
      </c>
      <c r="AY503" s="2" t="s">
        <v>187</v>
      </c>
      <c r="AZ503" s="2">
        <v>2025</v>
      </c>
      <c r="BA503" s="2" t="str">
        <f>IF(sum!A496="SA",sum!B496,"*")</f>
        <v>*</v>
      </c>
      <c r="BB503" s="2"/>
      <c r="BC503" s="2" t="str">
        <f>IF(sum!A496="SA",sum!E496,"*")</f>
        <v>*</v>
      </c>
    </row>
    <row r="504" spans="2:55">
      <c r="B504" s="4" t="s">
        <v>186</v>
      </c>
      <c r="C504" s="4" t="s">
        <v>187</v>
      </c>
      <c r="D504" s="4">
        <v>2025</v>
      </c>
      <c r="J504" s="4" t="s">
        <v>186</v>
      </c>
      <c r="K504" s="4" t="s">
        <v>187</v>
      </c>
      <c r="L504" s="4">
        <v>2025</v>
      </c>
      <c r="M504" s="2" t="str">
        <f>IF(sum!A497="AT",sum!B497,"*")</f>
        <v>*</v>
      </c>
      <c r="N504" s="2"/>
      <c r="O504" s="2" t="str">
        <f>IF(sum!A497="AT",sum!E497,"*")</f>
        <v>*</v>
      </c>
      <c r="R504" s="4" t="s">
        <v>186</v>
      </c>
      <c r="S504" s="4" t="s">
        <v>187</v>
      </c>
      <c r="T504" s="4">
        <v>2025</v>
      </c>
      <c r="U504" s="2" t="str">
        <f>IF(sum!A497="BC",sum!B497,"*")</f>
        <v>*</v>
      </c>
      <c r="V504" s="2"/>
      <c r="W504" s="2" t="str">
        <f>IF(sum!A497="BC",sum!E497,"*")</f>
        <v>*</v>
      </c>
      <c r="Z504" s="4" t="s">
        <v>186</v>
      </c>
      <c r="AA504" s="4" t="s">
        <v>187</v>
      </c>
      <c r="AB504" s="4">
        <v>2025</v>
      </c>
      <c r="AC504" s="2" t="str">
        <f>IF(sum!A497="MA",sum!B497,"*")</f>
        <v>*</v>
      </c>
      <c r="AD504" s="2"/>
      <c r="AE504" s="2" t="str">
        <f>IF(sum!A497="MA",sum!E497,"*")</f>
        <v>*</v>
      </c>
      <c r="AH504" s="4" t="s">
        <v>186</v>
      </c>
      <c r="AI504" s="4" t="s">
        <v>187</v>
      </c>
      <c r="AJ504" s="4">
        <v>2025</v>
      </c>
      <c r="AK504" s="2" t="str">
        <f>IF(sum!A497="ON",sum!B497,"*")</f>
        <v>R_ES-LI_ELC1</v>
      </c>
      <c r="AL504" s="2"/>
      <c r="AM504" s="2">
        <f>IF(sum!A497="ON",sum!E497,"*")</f>
        <v>9.3945797341262</v>
      </c>
      <c r="AP504" s="2" t="s">
        <v>186</v>
      </c>
      <c r="AQ504" s="2" t="s">
        <v>187</v>
      </c>
      <c r="AR504" s="2">
        <v>2025</v>
      </c>
      <c r="AS504" s="2" t="str">
        <f>IF(sum!A497="QU",sum!B497,"*")</f>
        <v>*</v>
      </c>
      <c r="AT504" s="2"/>
      <c r="AU504" s="2" t="str">
        <f>IF(sum!A497="QU",sum!E497,"*")</f>
        <v>*</v>
      </c>
      <c r="AX504" s="4" t="s">
        <v>186</v>
      </c>
      <c r="AY504" s="4" t="s">
        <v>187</v>
      </c>
      <c r="AZ504" s="4">
        <v>2025</v>
      </c>
      <c r="BA504" s="2" t="str">
        <f>IF(sum!A497="SA",sum!B497,"*")</f>
        <v>*</v>
      </c>
      <c r="BB504" s="2"/>
      <c r="BC504" s="2" t="str">
        <f>IF(sum!A497="SA",sum!E497,"*")</f>
        <v>*</v>
      </c>
    </row>
    <row r="505" spans="2:55">
      <c r="B505" s="2" t="s">
        <v>186</v>
      </c>
      <c r="C505" s="2" t="s">
        <v>187</v>
      </c>
      <c r="D505" s="2">
        <v>2025</v>
      </c>
      <c r="J505" s="2" t="s">
        <v>186</v>
      </c>
      <c r="K505" s="2" t="s">
        <v>187</v>
      </c>
      <c r="L505" s="2">
        <v>2025</v>
      </c>
      <c r="M505" s="2" t="str">
        <f>IF(sum!A498="AT",sum!B498,"*")</f>
        <v>*</v>
      </c>
      <c r="N505" s="2"/>
      <c r="O505" s="2" t="str">
        <f>IF(sum!A498="AT",sum!E498,"*")</f>
        <v>*</v>
      </c>
      <c r="R505" s="2" t="s">
        <v>186</v>
      </c>
      <c r="S505" s="2" t="s">
        <v>187</v>
      </c>
      <c r="T505" s="2">
        <v>2025</v>
      </c>
      <c r="U505" s="2" t="str">
        <f>IF(sum!A498="BC",sum!B498,"*")</f>
        <v>*</v>
      </c>
      <c r="V505" s="2"/>
      <c r="W505" s="2" t="str">
        <f>IF(sum!A498="BC",sum!E498,"*")</f>
        <v>*</v>
      </c>
      <c r="Z505" s="2" t="s">
        <v>186</v>
      </c>
      <c r="AA505" s="2" t="s">
        <v>187</v>
      </c>
      <c r="AB505" s="2">
        <v>2025</v>
      </c>
      <c r="AC505" s="2" t="str">
        <f>IF(sum!A498="MA",sum!B498,"*")</f>
        <v>*</v>
      </c>
      <c r="AD505" s="2"/>
      <c r="AE505" s="2" t="str">
        <f>IF(sum!A498="MA",sum!E498,"*")</f>
        <v>*</v>
      </c>
      <c r="AH505" s="2" t="s">
        <v>186</v>
      </c>
      <c r="AI505" s="2" t="s">
        <v>187</v>
      </c>
      <c r="AJ505" s="2">
        <v>2025</v>
      </c>
      <c r="AK505" s="2" t="str">
        <f>IF(sum!A498="ON",sum!B498,"*")</f>
        <v>R_ES-SC-AP_ELC1_ROOM_CENTRAL</v>
      </c>
      <c r="AL505" s="2"/>
      <c r="AM505" s="2">
        <f>IF(sum!A498="ON",sum!E498,"*")</f>
        <v>2.64876125349692</v>
      </c>
      <c r="AP505" s="4" t="s">
        <v>186</v>
      </c>
      <c r="AQ505" s="4" t="s">
        <v>187</v>
      </c>
      <c r="AR505" s="4">
        <v>2025</v>
      </c>
      <c r="AS505" s="2" t="str">
        <f>IF(sum!A498="QU",sum!B498,"*")</f>
        <v>*</v>
      </c>
      <c r="AT505" s="2"/>
      <c r="AU505" s="2" t="str">
        <f>IF(sum!A498="QU",sum!E498,"*")</f>
        <v>*</v>
      </c>
      <c r="AX505" s="2" t="s">
        <v>186</v>
      </c>
      <c r="AY505" s="2" t="s">
        <v>187</v>
      </c>
      <c r="AZ505" s="2">
        <v>2025</v>
      </c>
      <c r="BA505" s="2" t="str">
        <f>IF(sum!A498="SA",sum!B498,"*")</f>
        <v>*</v>
      </c>
      <c r="BB505" s="2"/>
      <c r="BC505" s="2" t="str">
        <f>IF(sum!A498="SA",sum!E498,"*")</f>
        <v>*</v>
      </c>
    </row>
    <row r="506" spans="2:55">
      <c r="B506" s="2" t="s">
        <v>186</v>
      </c>
      <c r="C506" s="2" t="s">
        <v>187</v>
      </c>
      <c r="D506" s="2">
        <v>2025</v>
      </c>
      <c r="J506" s="2" t="s">
        <v>186</v>
      </c>
      <c r="K506" s="2" t="s">
        <v>187</v>
      </c>
      <c r="L506" s="2">
        <v>2025</v>
      </c>
      <c r="M506" s="2" t="str">
        <f>IF(sum!A499="AT",sum!B499,"*")</f>
        <v>*</v>
      </c>
      <c r="N506" s="2"/>
      <c r="O506" s="2" t="str">
        <f>IF(sum!A499="AT",sum!E499,"*")</f>
        <v>*</v>
      </c>
      <c r="R506" s="2" t="s">
        <v>186</v>
      </c>
      <c r="S506" s="2" t="s">
        <v>187</v>
      </c>
      <c r="T506" s="2">
        <v>2025</v>
      </c>
      <c r="U506" s="2" t="str">
        <f>IF(sum!A499="BC",sum!B499,"*")</f>
        <v>*</v>
      </c>
      <c r="V506" s="2"/>
      <c r="W506" s="2" t="str">
        <f>IF(sum!A499="BC",sum!E499,"*")</f>
        <v>*</v>
      </c>
      <c r="Z506" s="2" t="s">
        <v>186</v>
      </c>
      <c r="AA506" s="2" t="s">
        <v>187</v>
      </c>
      <c r="AB506" s="2">
        <v>2025</v>
      </c>
      <c r="AC506" s="2" t="str">
        <f>IF(sum!A499="MA",sum!B499,"*")</f>
        <v>*</v>
      </c>
      <c r="AD506" s="2"/>
      <c r="AE506" s="2" t="str">
        <f>IF(sum!A499="MA",sum!E499,"*")</f>
        <v>*</v>
      </c>
      <c r="AH506" s="2" t="s">
        <v>186</v>
      </c>
      <c r="AI506" s="2" t="s">
        <v>187</v>
      </c>
      <c r="AJ506" s="2">
        <v>2025</v>
      </c>
      <c r="AK506" s="2" t="str">
        <f>IF(sum!A499="ON",sum!B499,"*")</f>
        <v>R_ES-SC-MOB_ELC1_ROOM_CENTRAL</v>
      </c>
      <c r="AL506" s="2"/>
      <c r="AM506" s="2">
        <f>IF(sum!A499="ON",sum!E499,"*")</f>
        <v>0.0412920981664001</v>
      </c>
      <c r="AP506" s="2" t="s">
        <v>186</v>
      </c>
      <c r="AQ506" s="2" t="s">
        <v>187</v>
      </c>
      <c r="AR506" s="2">
        <v>2025</v>
      </c>
      <c r="AS506" s="2" t="str">
        <f>IF(sum!A499="QU",sum!B499,"*")</f>
        <v>*</v>
      </c>
      <c r="AT506" s="2"/>
      <c r="AU506" s="2" t="str">
        <f>IF(sum!A499="QU",sum!E499,"*")</f>
        <v>*</v>
      </c>
      <c r="AX506" s="2" t="s">
        <v>186</v>
      </c>
      <c r="AY506" s="2" t="s">
        <v>187</v>
      </c>
      <c r="AZ506" s="2">
        <v>2025</v>
      </c>
      <c r="BA506" s="2" t="str">
        <f>IF(sum!A499="SA",sum!B499,"*")</f>
        <v>*</v>
      </c>
      <c r="BB506" s="2"/>
      <c r="BC506" s="2" t="str">
        <f>IF(sum!A499="SA",sum!E499,"*")</f>
        <v>*</v>
      </c>
    </row>
    <row r="507" spans="2:55">
      <c r="B507" s="4" t="s">
        <v>186</v>
      </c>
      <c r="C507" s="4" t="s">
        <v>187</v>
      </c>
      <c r="D507" s="4">
        <v>2025</v>
      </c>
      <c r="J507" s="4" t="s">
        <v>186</v>
      </c>
      <c r="K507" s="4" t="s">
        <v>187</v>
      </c>
      <c r="L507" s="4">
        <v>2025</v>
      </c>
      <c r="M507" s="2" t="str">
        <f>IF(sum!A500="AT",sum!B500,"*")</f>
        <v>*</v>
      </c>
      <c r="N507" s="2"/>
      <c r="O507" s="2" t="str">
        <f>IF(sum!A500="AT",sum!E500,"*")</f>
        <v>*</v>
      </c>
      <c r="R507" s="4" t="s">
        <v>186</v>
      </c>
      <c r="S507" s="4" t="s">
        <v>187</v>
      </c>
      <c r="T507" s="4">
        <v>2025</v>
      </c>
      <c r="U507" s="2" t="str">
        <f>IF(sum!A500="BC",sum!B500,"*")</f>
        <v>*</v>
      </c>
      <c r="V507" s="2"/>
      <c r="W507" s="2" t="str">
        <f>IF(sum!A500="BC",sum!E500,"*")</f>
        <v>*</v>
      </c>
      <c r="Z507" s="4" t="s">
        <v>186</v>
      </c>
      <c r="AA507" s="4" t="s">
        <v>187</v>
      </c>
      <c r="AB507" s="4">
        <v>2025</v>
      </c>
      <c r="AC507" s="2" t="str">
        <f>IF(sum!A500="MA",sum!B500,"*")</f>
        <v>*</v>
      </c>
      <c r="AD507" s="2"/>
      <c r="AE507" s="2" t="str">
        <f>IF(sum!A500="MA",sum!E500,"*")</f>
        <v>*</v>
      </c>
      <c r="AH507" s="4" t="s">
        <v>186</v>
      </c>
      <c r="AI507" s="4" t="s">
        <v>187</v>
      </c>
      <c r="AJ507" s="4">
        <v>2025</v>
      </c>
      <c r="AK507" s="2" t="str">
        <f>IF(sum!A500="ON",sum!B500,"*")</f>
        <v>R_ES-SC-SA_ELC1_ROOM_CENTRAL</v>
      </c>
      <c r="AL507" s="2"/>
      <c r="AM507" s="2">
        <f>IF(sum!A500="ON",sum!E500,"*")</f>
        <v>1.41349941199976</v>
      </c>
      <c r="AP507" s="4" t="s">
        <v>186</v>
      </c>
      <c r="AQ507" s="4" t="s">
        <v>187</v>
      </c>
      <c r="AR507" s="4">
        <v>2025</v>
      </c>
      <c r="AS507" s="2" t="str">
        <f>IF(sum!A500="QU",sum!B500,"*")</f>
        <v>*</v>
      </c>
      <c r="AT507" s="2"/>
      <c r="AU507" s="2" t="str">
        <f>IF(sum!A500="QU",sum!E500,"*")</f>
        <v>*</v>
      </c>
      <c r="AX507" s="4" t="s">
        <v>186</v>
      </c>
      <c r="AY507" s="4" t="s">
        <v>187</v>
      </c>
      <c r="AZ507" s="4">
        <v>2025</v>
      </c>
      <c r="BA507" s="2" t="str">
        <f>IF(sum!A500="SA",sum!B500,"*")</f>
        <v>*</v>
      </c>
      <c r="BB507" s="2"/>
      <c r="BC507" s="2" t="str">
        <f>IF(sum!A500="SA",sum!E500,"*")</f>
        <v>*</v>
      </c>
    </row>
    <row r="508" spans="2:55">
      <c r="B508" s="2" t="s">
        <v>186</v>
      </c>
      <c r="C508" s="2" t="s">
        <v>187</v>
      </c>
      <c r="D508" s="2">
        <v>2025</v>
      </c>
      <c r="J508" s="2" t="s">
        <v>186</v>
      </c>
      <c r="K508" s="2" t="s">
        <v>187</v>
      </c>
      <c r="L508" s="2">
        <v>2025</v>
      </c>
      <c r="M508" s="2" t="str">
        <f>IF(sum!A501="AT",sum!B501,"*")</f>
        <v>*</v>
      </c>
      <c r="N508" s="2"/>
      <c r="O508" s="2" t="str">
        <f>IF(sum!A501="AT",sum!E501,"*")</f>
        <v>*</v>
      </c>
      <c r="R508" s="2" t="s">
        <v>186</v>
      </c>
      <c r="S508" s="2" t="s">
        <v>187</v>
      </c>
      <c r="T508" s="2">
        <v>2025</v>
      </c>
      <c r="U508" s="2" t="str">
        <f>IF(sum!A501="BC",sum!B501,"*")</f>
        <v>*</v>
      </c>
      <c r="V508" s="2"/>
      <c r="W508" s="2" t="str">
        <f>IF(sum!A501="BC",sum!E501,"*")</f>
        <v>*</v>
      </c>
      <c r="Z508" s="2" t="s">
        <v>186</v>
      </c>
      <c r="AA508" s="2" t="s">
        <v>187</v>
      </c>
      <c r="AB508" s="2">
        <v>2025</v>
      </c>
      <c r="AC508" s="2" t="str">
        <f>IF(sum!A501="MA",sum!B501,"*")</f>
        <v>*</v>
      </c>
      <c r="AD508" s="2"/>
      <c r="AE508" s="2" t="str">
        <f>IF(sum!A501="MA",sum!E501,"*")</f>
        <v>*</v>
      </c>
      <c r="AH508" s="2" t="s">
        <v>186</v>
      </c>
      <c r="AI508" s="2" t="s">
        <v>187</v>
      </c>
      <c r="AJ508" s="2">
        <v>2025</v>
      </c>
      <c r="AK508" s="2" t="str">
        <f>IF(sum!A501="ON",sum!B501,"*")</f>
        <v>R_ES-SC-SD_ELC1_ROOM_CENTRAL</v>
      </c>
      <c r="AL508" s="2"/>
      <c r="AM508" s="2">
        <f>IF(sum!A501="ON",sum!E501,"*")</f>
        <v>4.89949057834799</v>
      </c>
      <c r="AP508" s="2" t="s">
        <v>186</v>
      </c>
      <c r="AQ508" s="2" t="s">
        <v>187</v>
      </c>
      <c r="AR508" s="2">
        <v>2025</v>
      </c>
      <c r="AS508" s="2" t="str">
        <f>IF(sum!A501="QU",sum!B501,"*")</f>
        <v>*</v>
      </c>
      <c r="AT508" s="2"/>
      <c r="AU508" s="2" t="str">
        <f>IF(sum!A501="QU",sum!E501,"*")</f>
        <v>*</v>
      </c>
      <c r="AX508" s="2" t="s">
        <v>186</v>
      </c>
      <c r="AY508" s="2" t="s">
        <v>187</v>
      </c>
      <c r="AZ508" s="2">
        <v>2025</v>
      </c>
      <c r="BA508" s="2" t="str">
        <f>IF(sum!A501="SA",sum!B501,"*")</f>
        <v>*</v>
      </c>
      <c r="BB508" s="2"/>
      <c r="BC508" s="2" t="str">
        <f>IF(sum!A501="SA",sum!E501,"*")</f>
        <v>*</v>
      </c>
    </row>
    <row r="509" spans="2:55">
      <c r="B509" s="2" t="s">
        <v>186</v>
      </c>
      <c r="C509" s="2" t="s">
        <v>187</v>
      </c>
      <c r="D509" s="2">
        <v>2025</v>
      </c>
      <c r="J509" s="2" t="s">
        <v>186</v>
      </c>
      <c r="K509" s="2" t="s">
        <v>187</v>
      </c>
      <c r="L509" s="2">
        <v>2025</v>
      </c>
      <c r="M509" s="2" t="str">
        <f>IF(sum!A502="AT",sum!B502,"*")</f>
        <v>*</v>
      </c>
      <c r="N509" s="2"/>
      <c r="O509" s="2" t="str">
        <f>IF(sum!A502="AT",sum!E502,"*")</f>
        <v>*</v>
      </c>
      <c r="R509" s="2" t="s">
        <v>186</v>
      </c>
      <c r="S509" s="2" t="s">
        <v>187</v>
      </c>
      <c r="T509" s="2">
        <v>2025</v>
      </c>
      <c r="U509" s="2" t="str">
        <f>IF(sum!A502="BC",sum!B502,"*")</f>
        <v>*</v>
      </c>
      <c r="V509" s="2"/>
      <c r="W509" s="2" t="str">
        <f>IF(sum!A502="BC",sum!E502,"*")</f>
        <v>*</v>
      </c>
      <c r="Z509" s="2" t="s">
        <v>186</v>
      </c>
      <c r="AA509" s="2" t="s">
        <v>187</v>
      </c>
      <c r="AB509" s="2">
        <v>2025</v>
      </c>
      <c r="AC509" s="2" t="str">
        <f>IF(sum!A502="MA",sum!B502,"*")</f>
        <v>*</v>
      </c>
      <c r="AD509" s="2"/>
      <c r="AE509" s="2" t="str">
        <f>IF(sum!A502="MA",sum!E502,"*")</f>
        <v>*</v>
      </c>
      <c r="AH509" s="2" t="s">
        <v>186</v>
      </c>
      <c r="AI509" s="2" t="s">
        <v>187</v>
      </c>
      <c r="AJ509" s="2">
        <v>2025</v>
      </c>
      <c r="AK509" s="2" t="str">
        <f>IF(sum!A502="ON",sum!B502,"*")</f>
        <v>R_ES-SH-AP_COAPRO1</v>
      </c>
      <c r="AL509" s="2"/>
      <c r="AM509" s="2">
        <f>IF(sum!A502="ON",sum!E502,"*")</f>
        <v>0</v>
      </c>
      <c r="AP509" s="4" t="s">
        <v>186</v>
      </c>
      <c r="AQ509" s="4" t="s">
        <v>187</v>
      </c>
      <c r="AR509" s="4">
        <v>2025</v>
      </c>
      <c r="AS509" s="2" t="str">
        <f>IF(sum!A502="QU",sum!B502,"*")</f>
        <v>*</v>
      </c>
      <c r="AT509" s="2"/>
      <c r="AU509" s="2" t="str">
        <f>IF(sum!A502="QU",sum!E502,"*")</f>
        <v>*</v>
      </c>
      <c r="AX509" s="2" t="s">
        <v>186</v>
      </c>
      <c r="AY509" s="2" t="s">
        <v>187</v>
      </c>
      <c r="AZ509" s="2">
        <v>2025</v>
      </c>
      <c r="BA509" s="2" t="str">
        <f>IF(sum!A502="SA",sum!B502,"*")</f>
        <v>*</v>
      </c>
      <c r="BB509" s="2"/>
      <c r="BC509" s="2" t="str">
        <f>IF(sum!A502="SA",sum!E502,"*")</f>
        <v>*</v>
      </c>
    </row>
    <row r="510" spans="2:55">
      <c r="B510" s="4" t="s">
        <v>186</v>
      </c>
      <c r="C510" s="4" t="s">
        <v>187</v>
      </c>
      <c r="D510" s="4">
        <v>2025</v>
      </c>
      <c r="J510" s="4" t="s">
        <v>186</v>
      </c>
      <c r="K510" s="4" t="s">
        <v>187</v>
      </c>
      <c r="L510" s="4">
        <v>2025</v>
      </c>
      <c r="M510" s="2" t="str">
        <f>IF(sum!A503="AT",sum!B503,"*")</f>
        <v>*</v>
      </c>
      <c r="N510" s="2"/>
      <c r="O510" s="2" t="str">
        <f>IF(sum!A503="AT",sum!E503,"*")</f>
        <v>*</v>
      </c>
      <c r="R510" s="4" t="s">
        <v>186</v>
      </c>
      <c r="S510" s="4" t="s">
        <v>187</v>
      </c>
      <c r="T510" s="4">
        <v>2025</v>
      </c>
      <c r="U510" s="2" t="str">
        <f>IF(sum!A503="BC",sum!B503,"*")</f>
        <v>*</v>
      </c>
      <c r="V510" s="2"/>
      <c r="W510" s="2" t="str">
        <f>IF(sum!A503="BC",sum!E503,"*")</f>
        <v>*</v>
      </c>
      <c r="Z510" s="4" t="s">
        <v>186</v>
      </c>
      <c r="AA510" s="4" t="s">
        <v>187</v>
      </c>
      <c r="AB510" s="4">
        <v>2025</v>
      </c>
      <c r="AC510" s="2" t="str">
        <f>IF(sum!A503="MA",sum!B503,"*")</f>
        <v>*</v>
      </c>
      <c r="AD510" s="2"/>
      <c r="AE510" s="2" t="str">
        <f>IF(sum!A503="MA",sum!E503,"*")</f>
        <v>*</v>
      </c>
      <c r="AH510" s="4" t="s">
        <v>186</v>
      </c>
      <c r="AI510" s="4" t="s">
        <v>187</v>
      </c>
      <c r="AJ510" s="4">
        <v>2025</v>
      </c>
      <c r="AK510" s="2" t="str">
        <f>IF(sum!A503="ON",sum!B503,"*")</f>
        <v>R_ES-SH-AP_ELC1</v>
      </c>
      <c r="AL510" s="2"/>
      <c r="AM510" s="2">
        <f>IF(sum!A503="ON",sum!E503,"*")</f>
        <v>0</v>
      </c>
      <c r="AP510" s="2" t="s">
        <v>186</v>
      </c>
      <c r="AQ510" s="2" t="s">
        <v>187</v>
      </c>
      <c r="AR510" s="2">
        <v>2025</v>
      </c>
      <c r="AS510" s="2" t="str">
        <f>IF(sum!A503="QU",sum!B503,"*")</f>
        <v>*</v>
      </c>
      <c r="AT510" s="2"/>
      <c r="AU510" s="2" t="str">
        <f>IF(sum!A503="QU",sum!E503,"*")</f>
        <v>*</v>
      </c>
      <c r="AX510" s="4" t="s">
        <v>186</v>
      </c>
      <c r="AY510" s="4" t="s">
        <v>187</v>
      </c>
      <c r="AZ510" s="4">
        <v>2025</v>
      </c>
      <c r="BA510" s="2" t="str">
        <f>IF(sum!A503="SA",sum!B503,"*")</f>
        <v>*</v>
      </c>
      <c r="BB510" s="2"/>
      <c r="BC510" s="2" t="str">
        <f>IF(sum!A503="SA",sum!E503,"*")</f>
        <v>*</v>
      </c>
    </row>
    <row r="511" spans="2:55">
      <c r="B511" s="2" t="s">
        <v>186</v>
      </c>
      <c r="C511" s="2" t="s">
        <v>187</v>
      </c>
      <c r="D511" s="2">
        <v>2025</v>
      </c>
      <c r="J511" s="2" t="s">
        <v>186</v>
      </c>
      <c r="K511" s="2" t="s">
        <v>187</v>
      </c>
      <c r="L511" s="2">
        <v>2025</v>
      </c>
      <c r="M511" s="2" t="str">
        <f>IF(sum!A504="AT",sum!B504,"*")</f>
        <v>*</v>
      </c>
      <c r="N511" s="2"/>
      <c r="O511" s="2" t="str">
        <f>IF(sum!A504="AT",sum!E504,"*")</f>
        <v>*</v>
      </c>
      <c r="R511" s="2" t="s">
        <v>186</v>
      </c>
      <c r="S511" s="2" t="s">
        <v>187</v>
      </c>
      <c r="T511" s="2">
        <v>2025</v>
      </c>
      <c r="U511" s="2" t="str">
        <f>IF(sum!A504="BC",sum!B504,"*")</f>
        <v>*</v>
      </c>
      <c r="V511" s="2"/>
      <c r="W511" s="2" t="str">
        <f>IF(sum!A504="BC",sum!E504,"*")</f>
        <v>*</v>
      </c>
      <c r="Z511" s="2" t="s">
        <v>186</v>
      </c>
      <c r="AA511" s="2" t="s">
        <v>187</v>
      </c>
      <c r="AB511" s="2">
        <v>2025</v>
      </c>
      <c r="AC511" s="2" t="str">
        <f>IF(sum!A504="MA",sum!B504,"*")</f>
        <v>*</v>
      </c>
      <c r="AD511" s="2"/>
      <c r="AE511" s="2" t="str">
        <f>IF(sum!A504="MA",sum!E504,"*")</f>
        <v>*</v>
      </c>
      <c r="AH511" s="2" t="s">
        <v>186</v>
      </c>
      <c r="AI511" s="2" t="s">
        <v>187</v>
      </c>
      <c r="AJ511" s="2">
        <v>2025</v>
      </c>
      <c r="AK511" s="2" t="str">
        <f>IF(sum!A504="ON",sum!B504,"*")</f>
        <v>R_ES-SH-AP_HET1</v>
      </c>
      <c r="AL511" s="2"/>
      <c r="AM511" s="2">
        <f>IF(sum!A504="ON",sum!E504,"*")</f>
        <v>0</v>
      </c>
      <c r="AP511" s="4" t="s">
        <v>186</v>
      </c>
      <c r="AQ511" s="4" t="s">
        <v>187</v>
      </c>
      <c r="AR511" s="4">
        <v>2025</v>
      </c>
      <c r="AS511" s="2" t="str">
        <f>IF(sum!A504="QU",sum!B504,"*")</f>
        <v>*</v>
      </c>
      <c r="AT511" s="2"/>
      <c r="AU511" s="2" t="str">
        <f>IF(sum!A504="QU",sum!E504,"*")</f>
        <v>*</v>
      </c>
      <c r="AX511" s="2" t="s">
        <v>186</v>
      </c>
      <c r="AY511" s="2" t="s">
        <v>187</v>
      </c>
      <c r="AZ511" s="2">
        <v>2025</v>
      </c>
      <c r="BA511" s="2" t="str">
        <f>IF(sum!A504="SA",sum!B504,"*")</f>
        <v>*</v>
      </c>
      <c r="BB511" s="2"/>
      <c r="BC511" s="2" t="str">
        <f>IF(sum!A504="SA",sum!E504,"*")</f>
        <v>*</v>
      </c>
    </row>
    <row r="512" spans="2:55">
      <c r="B512" s="2" t="s">
        <v>186</v>
      </c>
      <c r="C512" s="2" t="s">
        <v>187</v>
      </c>
      <c r="D512" s="2">
        <v>2025</v>
      </c>
      <c r="J512" s="2" t="s">
        <v>186</v>
      </c>
      <c r="K512" s="2" t="s">
        <v>187</v>
      </c>
      <c r="L512" s="2">
        <v>2025</v>
      </c>
      <c r="M512" s="2" t="str">
        <f>IF(sum!A505="AT",sum!B505,"*")</f>
        <v>*</v>
      </c>
      <c r="N512" s="2"/>
      <c r="O512" s="2" t="str">
        <f>IF(sum!A505="AT",sum!E505,"*")</f>
        <v>*</v>
      </c>
      <c r="R512" s="2" t="s">
        <v>186</v>
      </c>
      <c r="S512" s="2" t="s">
        <v>187</v>
      </c>
      <c r="T512" s="2">
        <v>2025</v>
      </c>
      <c r="U512" s="2" t="str">
        <f>IF(sum!A505="BC",sum!B505,"*")</f>
        <v>*</v>
      </c>
      <c r="V512" s="2"/>
      <c r="W512" s="2" t="str">
        <f>IF(sum!A505="BC",sum!E505,"*")</f>
        <v>*</v>
      </c>
      <c r="Z512" s="2" t="s">
        <v>186</v>
      </c>
      <c r="AA512" s="2" t="s">
        <v>187</v>
      </c>
      <c r="AB512" s="2">
        <v>2025</v>
      </c>
      <c r="AC512" s="2" t="str">
        <f>IF(sum!A505="MA",sum!B505,"*")</f>
        <v>*</v>
      </c>
      <c r="AD512" s="2"/>
      <c r="AE512" s="2" t="str">
        <f>IF(sum!A505="MA",sum!E505,"*")</f>
        <v>*</v>
      </c>
      <c r="AH512" s="2" t="s">
        <v>186</v>
      </c>
      <c r="AI512" s="2" t="s">
        <v>187</v>
      </c>
      <c r="AJ512" s="2">
        <v>2025</v>
      </c>
      <c r="AK512" s="2" t="str">
        <f>IF(sum!A505="ON",sum!B505,"*")</f>
        <v>R_ES-SH-MOB_ELC1</v>
      </c>
      <c r="AL512" s="2"/>
      <c r="AM512" s="2">
        <f>IF(sum!A505="ON",sum!E505,"*")</f>
        <v>0.00122830968726014</v>
      </c>
      <c r="AP512" s="2" t="s">
        <v>186</v>
      </c>
      <c r="AQ512" s="2" t="s">
        <v>187</v>
      </c>
      <c r="AR512" s="2">
        <v>2025</v>
      </c>
      <c r="AS512" s="2" t="str">
        <f>IF(sum!A505="QU",sum!B505,"*")</f>
        <v>*</v>
      </c>
      <c r="AT512" s="2"/>
      <c r="AU512" s="2" t="str">
        <f>IF(sum!A505="QU",sum!E505,"*")</f>
        <v>*</v>
      </c>
      <c r="AX512" s="2" t="s">
        <v>186</v>
      </c>
      <c r="AY512" s="2" t="s">
        <v>187</v>
      </c>
      <c r="AZ512" s="2">
        <v>2025</v>
      </c>
      <c r="BA512" s="2" t="str">
        <f>IF(sum!A505="SA",sum!B505,"*")</f>
        <v>*</v>
      </c>
      <c r="BB512" s="2"/>
      <c r="BC512" s="2" t="str">
        <f>IF(sum!A505="SA",sum!E505,"*")</f>
        <v>*</v>
      </c>
    </row>
    <row r="513" spans="2:55">
      <c r="B513" s="4" t="s">
        <v>186</v>
      </c>
      <c r="C513" s="4" t="s">
        <v>187</v>
      </c>
      <c r="D513" s="4">
        <v>2025</v>
      </c>
      <c r="J513" s="4" t="s">
        <v>186</v>
      </c>
      <c r="K513" s="4" t="s">
        <v>187</v>
      </c>
      <c r="L513" s="4">
        <v>2025</v>
      </c>
      <c r="M513" s="2" t="str">
        <f>IF(sum!A506="AT",sum!B506,"*")</f>
        <v>*</v>
      </c>
      <c r="N513" s="2"/>
      <c r="O513" s="2" t="str">
        <f>IF(sum!A506="AT",sum!E506,"*")</f>
        <v>*</v>
      </c>
      <c r="R513" s="4" t="s">
        <v>186</v>
      </c>
      <c r="S513" s="4" t="s">
        <v>187</v>
      </c>
      <c r="T513" s="4">
        <v>2025</v>
      </c>
      <c r="U513" s="2" t="str">
        <f>IF(sum!A506="BC",sum!B506,"*")</f>
        <v>*</v>
      </c>
      <c r="V513" s="2"/>
      <c r="W513" s="2" t="str">
        <f>IF(sum!A506="BC",sum!E506,"*")</f>
        <v>*</v>
      </c>
      <c r="Z513" s="4" t="s">
        <v>186</v>
      </c>
      <c r="AA513" s="4" t="s">
        <v>187</v>
      </c>
      <c r="AB513" s="4">
        <v>2025</v>
      </c>
      <c r="AC513" s="2" t="str">
        <f>IF(sum!A506="MA",sum!B506,"*")</f>
        <v>*</v>
      </c>
      <c r="AD513" s="2"/>
      <c r="AE513" s="2" t="str">
        <f>IF(sum!A506="MA",sum!E506,"*")</f>
        <v>*</v>
      </c>
      <c r="AH513" s="4" t="s">
        <v>186</v>
      </c>
      <c r="AI513" s="4" t="s">
        <v>187</v>
      </c>
      <c r="AJ513" s="4">
        <v>2025</v>
      </c>
      <c r="AK513" s="2" t="str">
        <f>IF(sum!A506="ON",sum!B506,"*")</f>
        <v>R_ES-SH-MOB_GAS_HE1</v>
      </c>
      <c r="AL513" s="2"/>
      <c r="AM513" s="2">
        <f>IF(sum!A506="ON",sum!E506,"*")</f>
        <v>0</v>
      </c>
      <c r="AP513" s="4" t="s">
        <v>186</v>
      </c>
      <c r="AQ513" s="4" t="s">
        <v>187</v>
      </c>
      <c r="AR513" s="4">
        <v>2025</v>
      </c>
      <c r="AS513" s="2" t="str">
        <f>IF(sum!A506="QU",sum!B506,"*")</f>
        <v>*</v>
      </c>
      <c r="AT513" s="2"/>
      <c r="AU513" s="2" t="str">
        <f>IF(sum!A506="QU",sum!E506,"*")</f>
        <v>*</v>
      </c>
      <c r="AX513" s="4" t="s">
        <v>186</v>
      </c>
      <c r="AY513" s="4" t="s">
        <v>187</v>
      </c>
      <c r="AZ513" s="4">
        <v>2025</v>
      </c>
      <c r="BA513" s="2" t="str">
        <f>IF(sum!A506="SA",sum!B506,"*")</f>
        <v>*</v>
      </c>
      <c r="BB513" s="2"/>
      <c r="BC513" s="2" t="str">
        <f>IF(sum!A506="SA",sum!E506,"*")</f>
        <v>*</v>
      </c>
    </row>
    <row r="514" spans="2:55">
      <c r="B514" s="2" t="s">
        <v>186</v>
      </c>
      <c r="C514" s="2" t="s">
        <v>187</v>
      </c>
      <c r="D514" s="2">
        <v>2025</v>
      </c>
      <c r="J514" s="2" t="s">
        <v>186</v>
      </c>
      <c r="K514" s="2" t="s">
        <v>187</v>
      </c>
      <c r="L514" s="2">
        <v>2025</v>
      </c>
      <c r="M514" s="2" t="str">
        <f>IF(sum!A507="AT",sum!B507,"*")</f>
        <v>*</v>
      </c>
      <c r="N514" s="2"/>
      <c r="O514" s="2" t="str">
        <f>IF(sum!A507="AT",sum!E507,"*")</f>
        <v>*</v>
      </c>
      <c r="R514" s="2" t="s">
        <v>186</v>
      </c>
      <c r="S514" s="2" t="s">
        <v>187</v>
      </c>
      <c r="T514" s="2">
        <v>2025</v>
      </c>
      <c r="U514" s="2" t="str">
        <f>IF(sum!A507="BC",sum!B507,"*")</f>
        <v>*</v>
      </c>
      <c r="V514" s="2"/>
      <c r="W514" s="2" t="str">
        <f>IF(sum!A507="BC",sum!E507,"*")</f>
        <v>*</v>
      </c>
      <c r="Z514" s="2" t="s">
        <v>186</v>
      </c>
      <c r="AA514" s="2" t="s">
        <v>187</v>
      </c>
      <c r="AB514" s="2">
        <v>2025</v>
      </c>
      <c r="AC514" s="2" t="str">
        <f>IF(sum!A507="MA",sum!B507,"*")</f>
        <v>*</v>
      </c>
      <c r="AD514" s="2"/>
      <c r="AE514" s="2" t="str">
        <f>IF(sum!A507="MA",sum!E507,"*")</f>
        <v>*</v>
      </c>
      <c r="AH514" s="2" t="s">
        <v>186</v>
      </c>
      <c r="AI514" s="2" t="s">
        <v>187</v>
      </c>
      <c r="AJ514" s="2">
        <v>2025</v>
      </c>
      <c r="AK514" s="2" t="str">
        <f>IF(sum!A507="ON",sum!B507,"*")</f>
        <v>R_ES-SH-MOB_HET1</v>
      </c>
      <c r="AL514" s="2"/>
      <c r="AM514" s="2">
        <f>IF(sum!A507="ON",sum!E507,"*")</f>
        <v>0</v>
      </c>
      <c r="AP514" s="2" t="s">
        <v>186</v>
      </c>
      <c r="AQ514" s="2" t="s">
        <v>187</v>
      </c>
      <c r="AR514" s="2">
        <v>2025</v>
      </c>
      <c r="AS514" s="2" t="str">
        <f>IF(sum!A507="QU",sum!B507,"*")</f>
        <v>*</v>
      </c>
      <c r="AT514" s="2"/>
      <c r="AU514" s="2" t="str">
        <f>IF(sum!A507="QU",sum!E507,"*")</f>
        <v>*</v>
      </c>
      <c r="AX514" s="2" t="s">
        <v>186</v>
      </c>
      <c r="AY514" s="2" t="s">
        <v>187</v>
      </c>
      <c r="AZ514" s="2">
        <v>2025</v>
      </c>
      <c r="BA514" s="2" t="str">
        <f>IF(sum!A507="SA",sum!B507,"*")</f>
        <v>*</v>
      </c>
      <c r="BB514" s="2"/>
      <c r="BC514" s="2" t="str">
        <f>IF(sum!A507="SA",sum!E507,"*")</f>
        <v>*</v>
      </c>
    </row>
    <row r="515" spans="2:55">
      <c r="B515" s="2" t="s">
        <v>186</v>
      </c>
      <c r="C515" s="2" t="s">
        <v>187</v>
      </c>
      <c r="D515" s="2">
        <v>2025</v>
      </c>
      <c r="J515" s="2" t="s">
        <v>186</v>
      </c>
      <c r="K515" s="2" t="s">
        <v>187</v>
      </c>
      <c r="L515" s="2">
        <v>2025</v>
      </c>
      <c r="M515" s="2" t="str">
        <f>IF(sum!A508="AT",sum!B508,"*")</f>
        <v>*</v>
      </c>
      <c r="N515" s="2"/>
      <c r="O515" s="2" t="str">
        <f>IF(sum!A508="AT",sum!E508,"*")</f>
        <v>*</v>
      </c>
      <c r="R515" s="2" t="s">
        <v>186</v>
      </c>
      <c r="S515" s="2" t="s">
        <v>187</v>
      </c>
      <c r="T515" s="2">
        <v>2025</v>
      </c>
      <c r="U515" s="2" t="str">
        <f>IF(sum!A508="BC",sum!B508,"*")</f>
        <v>*</v>
      </c>
      <c r="V515" s="2"/>
      <c r="W515" s="2" t="str">
        <f>IF(sum!A508="BC",sum!E508,"*")</f>
        <v>*</v>
      </c>
      <c r="Z515" s="2" t="s">
        <v>186</v>
      </c>
      <c r="AA515" s="2" t="s">
        <v>187</v>
      </c>
      <c r="AB515" s="2">
        <v>2025</v>
      </c>
      <c r="AC515" s="2" t="str">
        <f>IF(sum!A508="MA",sum!B508,"*")</f>
        <v>*</v>
      </c>
      <c r="AD515" s="2"/>
      <c r="AE515" s="2" t="str">
        <f>IF(sum!A508="MA",sum!E508,"*")</f>
        <v>*</v>
      </c>
      <c r="AH515" s="2" t="s">
        <v>186</v>
      </c>
      <c r="AI515" s="2" t="s">
        <v>187</v>
      </c>
      <c r="AJ515" s="2">
        <v>2025</v>
      </c>
      <c r="AK515" s="2" t="str">
        <f>IF(sum!A508="ON",sum!B508,"*")</f>
        <v>R_ES-SH-SA_ELC1</v>
      </c>
      <c r="AL515" s="2"/>
      <c r="AM515" s="2">
        <f>IF(sum!A508="ON",sum!E508,"*")</f>
        <v>0</v>
      </c>
      <c r="AP515" s="4" t="s">
        <v>186</v>
      </c>
      <c r="AQ515" s="4" t="s">
        <v>187</v>
      </c>
      <c r="AR515" s="4">
        <v>2025</v>
      </c>
      <c r="AS515" s="2" t="str">
        <f>IF(sum!A508="QU",sum!B508,"*")</f>
        <v>*</v>
      </c>
      <c r="AT515" s="2"/>
      <c r="AU515" s="2" t="str">
        <f>IF(sum!A508="QU",sum!E508,"*")</f>
        <v>*</v>
      </c>
      <c r="AX515" s="2" t="s">
        <v>186</v>
      </c>
      <c r="AY515" s="2" t="s">
        <v>187</v>
      </c>
      <c r="AZ515" s="2">
        <v>2025</v>
      </c>
      <c r="BA515" s="2" t="str">
        <f>IF(sum!A508="SA",sum!B508,"*")</f>
        <v>*</v>
      </c>
      <c r="BB515" s="2"/>
      <c r="BC515" s="2" t="str">
        <f>IF(sum!A508="SA",sum!E508,"*")</f>
        <v>*</v>
      </c>
    </row>
    <row r="516" spans="2:55">
      <c r="B516" s="4" t="s">
        <v>186</v>
      </c>
      <c r="C516" s="4" t="s">
        <v>187</v>
      </c>
      <c r="D516" s="4">
        <v>2025</v>
      </c>
      <c r="J516" s="4" t="s">
        <v>186</v>
      </c>
      <c r="K516" s="4" t="s">
        <v>187</v>
      </c>
      <c r="L516" s="4">
        <v>2025</v>
      </c>
      <c r="M516" s="2" t="str">
        <f>IF(sum!A509="AT",sum!B509,"*")</f>
        <v>*</v>
      </c>
      <c r="N516" s="2"/>
      <c r="O516" s="2" t="str">
        <f>IF(sum!A509="AT",sum!E509,"*")</f>
        <v>*</v>
      </c>
      <c r="R516" s="4" t="s">
        <v>186</v>
      </c>
      <c r="S516" s="4" t="s">
        <v>187</v>
      </c>
      <c r="T516" s="4">
        <v>2025</v>
      </c>
      <c r="U516" s="2" t="str">
        <f>IF(sum!A509="BC",sum!B509,"*")</f>
        <v>*</v>
      </c>
      <c r="V516" s="2"/>
      <c r="W516" s="2" t="str">
        <f>IF(sum!A509="BC",sum!E509,"*")</f>
        <v>*</v>
      </c>
      <c r="Z516" s="4" t="s">
        <v>186</v>
      </c>
      <c r="AA516" s="4" t="s">
        <v>187</v>
      </c>
      <c r="AB516" s="4">
        <v>2025</v>
      </c>
      <c r="AC516" s="2" t="str">
        <f>IF(sum!A509="MA",sum!B509,"*")</f>
        <v>*</v>
      </c>
      <c r="AD516" s="2"/>
      <c r="AE516" s="2" t="str">
        <f>IF(sum!A509="MA",sum!E509,"*")</f>
        <v>*</v>
      </c>
      <c r="AH516" s="4" t="s">
        <v>186</v>
      </c>
      <c r="AI516" s="4" t="s">
        <v>187</v>
      </c>
      <c r="AJ516" s="4">
        <v>2025</v>
      </c>
      <c r="AK516" s="2" t="str">
        <f>IF(sum!A509="ON",sum!B509,"*")</f>
        <v>R_ES-SH-SA_HET1</v>
      </c>
      <c r="AL516" s="2"/>
      <c r="AM516" s="2">
        <f>IF(sum!A509="ON",sum!E509,"*")</f>
        <v>0</v>
      </c>
      <c r="AP516" s="2" t="s">
        <v>186</v>
      </c>
      <c r="AQ516" s="2" t="s">
        <v>187</v>
      </c>
      <c r="AR516" s="2">
        <v>2025</v>
      </c>
      <c r="AS516" s="2" t="str">
        <f>IF(sum!A509="QU",sum!B509,"*")</f>
        <v>*</v>
      </c>
      <c r="AT516" s="2"/>
      <c r="AU516" s="2" t="str">
        <f>IF(sum!A509="QU",sum!E509,"*")</f>
        <v>*</v>
      </c>
      <c r="AX516" s="4" t="s">
        <v>186</v>
      </c>
      <c r="AY516" s="4" t="s">
        <v>187</v>
      </c>
      <c r="AZ516" s="4">
        <v>2025</v>
      </c>
      <c r="BA516" s="2" t="str">
        <f>IF(sum!A509="SA",sum!B509,"*")</f>
        <v>*</v>
      </c>
      <c r="BB516" s="2"/>
      <c r="BC516" s="2" t="str">
        <f>IF(sum!A509="SA",sum!E509,"*")</f>
        <v>*</v>
      </c>
    </row>
    <row r="517" spans="2:55">
      <c r="B517" s="2" t="s">
        <v>186</v>
      </c>
      <c r="C517" s="2" t="s">
        <v>187</v>
      </c>
      <c r="D517" s="2">
        <v>2025</v>
      </c>
      <c r="J517" s="2" t="s">
        <v>186</v>
      </c>
      <c r="K517" s="2" t="s">
        <v>187</v>
      </c>
      <c r="L517" s="2">
        <v>2025</v>
      </c>
      <c r="M517" s="2" t="str">
        <f>IF(sum!A510="AT",sum!B510,"*")</f>
        <v>*</v>
      </c>
      <c r="N517" s="2"/>
      <c r="O517" s="2" t="str">
        <f>IF(sum!A510="AT",sum!E510,"*")</f>
        <v>*</v>
      </c>
      <c r="R517" s="2" t="s">
        <v>186</v>
      </c>
      <c r="S517" s="2" t="s">
        <v>187</v>
      </c>
      <c r="T517" s="2">
        <v>2025</v>
      </c>
      <c r="U517" s="2" t="str">
        <f>IF(sum!A510="BC",sum!B510,"*")</f>
        <v>*</v>
      </c>
      <c r="V517" s="2"/>
      <c r="W517" s="2" t="str">
        <f>IF(sum!A510="BC",sum!E510,"*")</f>
        <v>*</v>
      </c>
      <c r="Z517" s="2" t="s">
        <v>186</v>
      </c>
      <c r="AA517" s="2" t="s">
        <v>187</v>
      </c>
      <c r="AB517" s="2">
        <v>2025</v>
      </c>
      <c r="AC517" s="2" t="str">
        <f>IF(sum!A510="MA",sum!B510,"*")</f>
        <v>*</v>
      </c>
      <c r="AD517" s="2"/>
      <c r="AE517" s="2" t="str">
        <f>IF(sum!A510="MA",sum!E510,"*")</f>
        <v>*</v>
      </c>
      <c r="AH517" s="2" t="s">
        <v>186</v>
      </c>
      <c r="AI517" s="2" t="s">
        <v>187</v>
      </c>
      <c r="AJ517" s="2">
        <v>2025</v>
      </c>
      <c r="AK517" s="2" t="str">
        <f>IF(sum!A510="ON",sum!B510,"*")</f>
        <v>R_ES-SH-SA_OIL_HE1</v>
      </c>
      <c r="AL517" s="2"/>
      <c r="AM517" s="2">
        <f>IF(sum!A510="ON",sum!E510,"*")</f>
        <v>0</v>
      </c>
      <c r="AP517" s="4" t="s">
        <v>186</v>
      </c>
      <c r="AQ517" s="4" t="s">
        <v>187</v>
      </c>
      <c r="AR517" s="4">
        <v>2025</v>
      </c>
      <c r="AS517" s="2" t="str">
        <f>IF(sum!A510="QU",sum!B510,"*")</f>
        <v>*</v>
      </c>
      <c r="AT517" s="2"/>
      <c r="AU517" s="2" t="str">
        <f>IF(sum!A510="QU",sum!E510,"*")</f>
        <v>*</v>
      </c>
      <c r="AX517" s="2" t="s">
        <v>186</v>
      </c>
      <c r="AY517" s="2" t="s">
        <v>187</v>
      </c>
      <c r="AZ517" s="2">
        <v>2025</v>
      </c>
      <c r="BA517" s="2" t="str">
        <f>IF(sum!A510="SA",sum!B510,"*")</f>
        <v>*</v>
      </c>
      <c r="BB517" s="2"/>
      <c r="BC517" s="2" t="str">
        <f>IF(sum!A510="SA",sum!E510,"*")</f>
        <v>*</v>
      </c>
    </row>
    <row r="518" spans="2:55">
      <c r="B518" s="2" t="s">
        <v>186</v>
      </c>
      <c r="C518" s="2" t="s">
        <v>187</v>
      </c>
      <c r="D518" s="2">
        <v>2025</v>
      </c>
      <c r="J518" s="2" t="s">
        <v>186</v>
      </c>
      <c r="K518" s="2" t="s">
        <v>187</v>
      </c>
      <c r="L518" s="2">
        <v>2025</v>
      </c>
      <c r="M518" s="2" t="str">
        <f>IF(sum!A511="AT",sum!B511,"*")</f>
        <v>*</v>
      </c>
      <c r="N518" s="2"/>
      <c r="O518" s="2" t="str">
        <f>IF(sum!A511="AT",sum!E511,"*")</f>
        <v>*</v>
      </c>
      <c r="R518" s="2" t="s">
        <v>186</v>
      </c>
      <c r="S518" s="2" t="s">
        <v>187</v>
      </c>
      <c r="T518" s="2">
        <v>2025</v>
      </c>
      <c r="U518" s="2" t="str">
        <f>IF(sum!A511="BC",sum!B511,"*")</f>
        <v>*</v>
      </c>
      <c r="V518" s="2"/>
      <c r="W518" s="2" t="str">
        <f>IF(sum!A511="BC",sum!E511,"*")</f>
        <v>*</v>
      </c>
      <c r="Z518" s="2" t="s">
        <v>186</v>
      </c>
      <c r="AA518" s="2" t="s">
        <v>187</v>
      </c>
      <c r="AB518" s="2">
        <v>2025</v>
      </c>
      <c r="AC518" s="2" t="str">
        <f>IF(sum!A511="MA",sum!B511,"*")</f>
        <v>*</v>
      </c>
      <c r="AD518" s="2"/>
      <c r="AE518" s="2" t="str">
        <f>IF(sum!A511="MA",sum!E511,"*")</f>
        <v>*</v>
      </c>
      <c r="AH518" s="2" t="s">
        <v>186</v>
      </c>
      <c r="AI518" s="2" t="s">
        <v>187</v>
      </c>
      <c r="AJ518" s="2">
        <v>2025</v>
      </c>
      <c r="AK518" s="2" t="str">
        <f>IF(sum!A511="ON",sum!B511,"*")</f>
        <v>R_ES-SH-SD_COAPRO1</v>
      </c>
      <c r="AL518" s="2"/>
      <c r="AM518" s="2">
        <f>IF(sum!A511="ON",sum!E511,"*")</f>
        <v>0</v>
      </c>
      <c r="AP518" s="2" t="s">
        <v>186</v>
      </c>
      <c r="AQ518" s="2" t="s">
        <v>187</v>
      </c>
      <c r="AR518" s="2">
        <v>2025</v>
      </c>
      <c r="AS518" s="2" t="str">
        <f>IF(sum!A511="QU",sum!B511,"*")</f>
        <v>*</v>
      </c>
      <c r="AT518" s="2"/>
      <c r="AU518" s="2" t="str">
        <f>IF(sum!A511="QU",sum!E511,"*")</f>
        <v>*</v>
      </c>
      <c r="AX518" s="2" t="s">
        <v>186</v>
      </c>
      <c r="AY518" s="2" t="s">
        <v>187</v>
      </c>
      <c r="AZ518" s="2">
        <v>2025</v>
      </c>
      <c r="BA518" s="2" t="str">
        <f>IF(sum!A511="SA",sum!B511,"*")</f>
        <v>*</v>
      </c>
      <c r="BB518" s="2"/>
      <c r="BC518" s="2" t="str">
        <f>IF(sum!A511="SA",sum!E511,"*")</f>
        <v>*</v>
      </c>
    </row>
    <row r="519" spans="2:55">
      <c r="B519" s="4" t="s">
        <v>186</v>
      </c>
      <c r="C519" s="4" t="s">
        <v>187</v>
      </c>
      <c r="D519" s="4">
        <v>2025</v>
      </c>
      <c r="J519" s="4" t="s">
        <v>186</v>
      </c>
      <c r="K519" s="4" t="s">
        <v>187</v>
      </c>
      <c r="L519" s="4">
        <v>2025</v>
      </c>
      <c r="M519" s="2" t="str">
        <f>IF(sum!A512="AT",sum!B512,"*")</f>
        <v>*</v>
      </c>
      <c r="N519" s="2"/>
      <c r="O519" s="2" t="str">
        <f>IF(sum!A512="AT",sum!E512,"*")</f>
        <v>*</v>
      </c>
      <c r="R519" s="4" t="s">
        <v>186</v>
      </c>
      <c r="S519" s="4" t="s">
        <v>187</v>
      </c>
      <c r="T519" s="4">
        <v>2025</v>
      </c>
      <c r="U519" s="2" t="str">
        <f>IF(sum!A512="BC",sum!B512,"*")</f>
        <v>*</v>
      </c>
      <c r="V519" s="2"/>
      <c r="W519" s="2" t="str">
        <f>IF(sum!A512="BC",sum!E512,"*")</f>
        <v>*</v>
      </c>
      <c r="Z519" s="4" t="s">
        <v>186</v>
      </c>
      <c r="AA519" s="4" t="s">
        <v>187</v>
      </c>
      <c r="AB519" s="4">
        <v>2025</v>
      </c>
      <c r="AC519" s="2" t="str">
        <f>IF(sum!A512="MA",sum!B512,"*")</f>
        <v>*</v>
      </c>
      <c r="AD519" s="2"/>
      <c r="AE519" s="2" t="str">
        <f>IF(sum!A512="MA",sum!E512,"*")</f>
        <v>*</v>
      </c>
      <c r="AH519" s="4" t="s">
        <v>186</v>
      </c>
      <c r="AI519" s="4" t="s">
        <v>187</v>
      </c>
      <c r="AJ519" s="4">
        <v>2025</v>
      </c>
      <c r="AK519" s="2" t="str">
        <f>IF(sum!A512="ON",sum!B512,"*")</f>
        <v>R_ES-SH-SD_ELC1</v>
      </c>
      <c r="AL519" s="2"/>
      <c r="AM519" s="2">
        <f>IF(sum!A512="ON",sum!E512,"*")</f>
        <v>0</v>
      </c>
      <c r="AP519" s="4" t="s">
        <v>186</v>
      </c>
      <c r="AQ519" s="4" t="s">
        <v>187</v>
      </c>
      <c r="AR519" s="4">
        <v>2025</v>
      </c>
      <c r="AS519" s="2" t="str">
        <f>IF(sum!A512="QU",sum!B512,"*")</f>
        <v>*</v>
      </c>
      <c r="AT519" s="2"/>
      <c r="AU519" s="2" t="str">
        <f>IF(sum!A512="QU",sum!E512,"*")</f>
        <v>*</v>
      </c>
      <c r="AX519" s="4" t="s">
        <v>186</v>
      </c>
      <c r="AY519" s="4" t="s">
        <v>187</v>
      </c>
      <c r="AZ519" s="4">
        <v>2025</v>
      </c>
      <c r="BA519" s="2" t="str">
        <f>IF(sum!A512="SA",sum!B512,"*")</f>
        <v>*</v>
      </c>
      <c r="BB519" s="2"/>
      <c r="BC519" s="2" t="str">
        <f>IF(sum!A512="SA",sum!E512,"*")</f>
        <v>*</v>
      </c>
    </row>
    <row r="520" spans="2:55">
      <c r="B520" s="2" t="s">
        <v>186</v>
      </c>
      <c r="C520" s="2" t="s">
        <v>187</v>
      </c>
      <c r="D520" s="2">
        <v>2025</v>
      </c>
      <c r="J520" s="2" t="s">
        <v>186</v>
      </c>
      <c r="K520" s="2" t="s">
        <v>187</v>
      </c>
      <c r="L520" s="2">
        <v>2025</v>
      </c>
      <c r="M520" s="2" t="str">
        <f>IF(sum!A513="AT",sum!B513,"*")</f>
        <v>*</v>
      </c>
      <c r="N520" s="2"/>
      <c r="O520" s="2" t="str">
        <f>IF(sum!A513="AT",sum!E513,"*")</f>
        <v>*</v>
      </c>
      <c r="R520" s="2" t="s">
        <v>186</v>
      </c>
      <c r="S520" s="2" t="s">
        <v>187</v>
      </c>
      <c r="T520" s="2">
        <v>2025</v>
      </c>
      <c r="U520" s="2" t="str">
        <f>IF(sum!A513="BC",sum!B513,"*")</f>
        <v>*</v>
      </c>
      <c r="V520" s="2"/>
      <c r="W520" s="2" t="str">
        <f>IF(sum!A513="BC",sum!E513,"*")</f>
        <v>*</v>
      </c>
      <c r="Z520" s="2" t="s">
        <v>186</v>
      </c>
      <c r="AA520" s="2" t="s">
        <v>187</v>
      </c>
      <c r="AB520" s="2">
        <v>2025</v>
      </c>
      <c r="AC520" s="2" t="str">
        <f>IF(sum!A513="MA",sum!B513,"*")</f>
        <v>*</v>
      </c>
      <c r="AD520" s="2"/>
      <c r="AE520" s="2" t="str">
        <f>IF(sum!A513="MA",sum!E513,"*")</f>
        <v>*</v>
      </c>
      <c r="AH520" s="2" t="s">
        <v>186</v>
      </c>
      <c r="AI520" s="2" t="s">
        <v>187</v>
      </c>
      <c r="AJ520" s="2">
        <v>2025</v>
      </c>
      <c r="AK520" s="2" t="str">
        <f>IF(sum!A513="ON",sum!B513,"*")</f>
        <v>R_ES-SH-SD_GAS_HE1</v>
      </c>
      <c r="AL520" s="2"/>
      <c r="AM520" s="2">
        <f>IF(sum!A513="ON",sum!E513,"*")</f>
        <v>0</v>
      </c>
      <c r="AP520" s="2" t="s">
        <v>186</v>
      </c>
      <c r="AQ520" s="2" t="s">
        <v>187</v>
      </c>
      <c r="AR520" s="2">
        <v>2025</v>
      </c>
      <c r="AS520" s="2" t="str">
        <f>IF(sum!A513="QU",sum!B513,"*")</f>
        <v>*</v>
      </c>
      <c r="AT520" s="2"/>
      <c r="AU520" s="2" t="str">
        <f>IF(sum!A513="QU",sum!E513,"*")</f>
        <v>*</v>
      </c>
      <c r="AX520" s="2" t="s">
        <v>186</v>
      </c>
      <c r="AY520" s="2" t="s">
        <v>187</v>
      </c>
      <c r="AZ520" s="2">
        <v>2025</v>
      </c>
      <c r="BA520" s="2" t="str">
        <f>IF(sum!A513="SA",sum!B513,"*")</f>
        <v>*</v>
      </c>
      <c r="BB520" s="2"/>
      <c r="BC520" s="2" t="str">
        <f>IF(sum!A513="SA",sum!E513,"*")</f>
        <v>*</v>
      </c>
    </row>
    <row r="521" spans="2:55">
      <c r="B521" s="2" t="s">
        <v>186</v>
      </c>
      <c r="C521" s="2" t="s">
        <v>187</v>
      </c>
      <c r="D521" s="2">
        <v>2025</v>
      </c>
      <c r="J521" s="2" t="s">
        <v>186</v>
      </c>
      <c r="K521" s="2" t="s">
        <v>187</v>
      </c>
      <c r="L521" s="2">
        <v>2025</v>
      </c>
      <c r="M521" s="2" t="str">
        <f>IF(sum!A514="AT",sum!B514,"*")</f>
        <v>*</v>
      </c>
      <c r="N521" s="2"/>
      <c r="O521" s="2" t="str">
        <f>IF(sum!A514="AT",sum!E514,"*")</f>
        <v>*</v>
      </c>
      <c r="R521" s="2" t="s">
        <v>186</v>
      </c>
      <c r="S521" s="2" t="s">
        <v>187</v>
      </c>
      <c r="T521" s="2">
        <v>2025</v>
      </c>
      <c r="U521" s="2" t="str">
        <f>IF(sum!A514="BC",sum!B514,"*")</f>
        <v>*</v>
      </c>
      <c r="V521" s="2"/>
      <c r="W521" s="2" t="str">
        <f>IF(sum!A514="BC",sum!E514,"*")</f>
        <v>*</v>
      </c>
      <c r="Z521" s="2" t="s">
        <v>186</v>
      </c>
      <c r="AA521" s="2" t="s">
        <v>187</v>
      </c>
      <c r="AB521" s="2">
        <v>2025</v>
      </c>
      <c r="AC521" s="2" t="str">
        <f>IF(sum!A514="MA",sum!B514,"*")</f>
        <v>*</v>
      </c>
      <c r="AD521" s="2"/>
      <c r="AE521" s="2" t="str">
        <f>IF(sum!A514="MA",sum!E514,"*")</f>
        <v>*</v>
      </c>
      <c r="AH521" s="2" t="s">
        <v>186</v>
      </c>
      <c r="AI521" s="2" t="s">
        <v>187</v>
      </c>
      <c r="AJ521" s="2">
        <v>2025</v>
      </c>
      <c r="AK521" s="2" t="str">
        <f>IF(sum!A514="ON",sum!B514,"*")</f>
        <v>R_ES-SH-SD_HET1</v>
      </c>
      <c r="AL521" s="2"/>
      <c r="AM521" s="2">
        <f>IF(sum!A514="ON",sum!E514,"*")</f>
        <v>0</v>
      </c>
      <c r="AP521" s="4" t="s">
        <v>186</v>
      </c>
      <c r="AQ521" s="4" t="s">
        <v>187</v>
      </c>
      <c r="AR521" s="4">
        <v>2025</v>
      </c>
      <c r="AS521" s="2" t="str">
        <f>IF(sum!A514="QU",sum!B514,"*")</f>
        <v>*</v>
      </c>
      <c r="AT521" s="2"/>
      <c r="AU521" s="2" t="str">
        <f>IF(sum!A514="QU",sum!E514,"*")</f>
        <v>*</v>
      </c>
      <c r="AX521" s="2" t="s">
        <v>186</v>
      </c>
      <c r="AY521" s="2" t="s">
        <v>187</v>
      </c>
      <c r="AZ521" s="2">
        <v>2025</v>
      </c>
      <c r="BA521" s="2" t="str">
        <f>IF(sum!A514="SA",sum!B514,"*")</f>
        <v>*</v>
      </c>
      <c r="BB521" s="2"/>
      <c r="BC521" s="2" t="str">
        <f>IF(sum!A514="SA",sum!E514,"*")</f>
        <v>*</v>
      </c>
    </row>
    <row r="522" spans="2:55">
      <c r="B522" s="4" t="s">
        <v>186</v>
      </c>
      <c r="C522" s="4" t="s">
        <v>187</v>
      </c>
      <c r="D522" s="4">
        <v>2025</v>
      </c>
      <c r="J522" s="4" t="s">
        <v>186</v>
      </c>
      <c r="K522" s="4" t="s">
        <v>187</v>
      </c>
      <c r="L522" s="4">
        <v>2025</v>
      </c>
      <c r="M522" s="2" t="str">
        <f>IF(sum!A515="AT",sum!B515,"*")</f>
        <v>*</v>
      </c>
      <c r="N522" s="2"/>
      <c r="O522" s="2" t="str">
        <f>IF(sum!A515="AT",sum!E515,"*")</f>
        <v>*</v>
      </c>
      <c r="R522" s="4" t="s">
        <v>186</v>
      </c>
      <c r="S522" s="4" t="s">
        <v>187</v>
      </c>
      <c r="T522" s="4">
        <v>2025</v>
      </c>
      <c r="U522" s="2" t="str">
        <f>IF(sum!A515="BC",sum!B515,"*")</f>
        <v>*</v>
      </c>
      <c r="V522" s="2"/>
      <c r="W522" s="2" t="str">
        <f>IF(sum!A515="BC",sum!E515,"*")</f>
        <v>*</v>
      </c>
      <c r="Z522" s="4" t="s">
        <v>186</v>
      </c>
      <c r="AA522" s="4" t="s">
        <v>187</v>
      </c>
      <c r="AB522" s="4">
        <v>2025</v>
      </c>
      <c r="AC522" s="2" t="str">
        <f>IF(sum!A515="MA",sum!B515,"*")</f>
        <v>*</v>
      </c>
      <c r="AD522" s="2"/>
      <c r="AE522" s="2" t="str">
        <f>IF(sum!A515="MA",sum!E515,"*")</f>
        <v>*</v>
      </c>
      <c r="AH522" s="4" t="s">
        <v>186</v>
      </c>
      <c r="AI522" s="4" t="s">
        <v>187</v>
      </c>
      <c r="AJ522" s="4">
        <v>2025</v>
      </c>
      <c r="AK522" s="2" t="str">
        <f>IF(sum!A515="ON",sum!B515,"*")</f>
        <v>R_ES-SH-SD_WOD1</v>
      </c>
      <c r="AL522" s="2"/>
      <c r="AM522" s="2">
        <f>IF(sum!A515="ON",sum!E515,"*")</f>
        <v>0</v>
      </c>
      <c r="AP522" s="2" t="s">
        <v>186</v>
      </c>
      <c r="AQ522" s="2" t="s">
        <v>187</v>
      </c>
      <c r="AR522" s="2">
        <v>2025</v>
      </c>
      <c r="AS522" s="2" t="str">
        <f>IF(sum!A515="QU",sum!B515,"*")</f>
        <v>*</v>
      </c>
      <c r="AT522" s="2"/>
      <c r="AU522" s="2" t="str">
        <f>IF(sum!A515="QU",sum!E515,"*")</f>
        <v>*</v>
      </c>
      <c r="AX522" s="4" t="s">
        <v>186</v>
      </c>
      <c r="AY522" s="4" t="s">
        <v>187</v>
      </c>
      <c r="AZ522" s="4">
        <v>2025</v>
      </c>
      <c r="BA522" s="2" t="str">
        <f>IF(sum!A515="SA",sum!B515,"*")</f>
        <v>*</v>
      </c>
      <c r="BB522" s="2"/>
      <c r="BC522" s="2" t="str">
        <f>IF(sum!A515="SA",sum!E515,"*")</f>
        <v>*</v>
      </c>
    </row>
    <row r="523" spans="2:55">
      <c r="B523" s="2" t="s">
        <v>186</v>
      </c>
      <c r="C523" s="2" t="s">
        <v>187</v>
      </c>
      <c r="D523" s="2">
        <v>2025</v>
      </c>
      <c r="J523" s="2" t="s">
        <v>186</v>
      </c>
      <c r="K523" s="2" t="s">
        <v>187</v>
      </c>
      <c r="L523" s="2">
        <v>2025</v>
      </c>
      <c r="M523" s="2" t="str">
        <f>IF(sum!A516="AT",sum!B516,"*")</f>
        <v>*</v>
      </c>
      <c r="N523" s="2"/>
      <c r="O523" s="2" t="str">
        <f>IF(sum!A516="AT",sum!E516,"*")</f>
        <v>*</v>
      </c>
      <c r="R523" s="2" t="s">
        <v>186</v>
      </c>
      <c r="S523" s="2" t="s">
        <v>187</v>
      </c>
      <c r="T523" s="2">
        <v>2025</v>
      </c>
      <c r="U523" s="2" t="str">
        <f>IF(sum!A516="BC",sum!B516,"*")</f>
        <v>*</v>
      </c>
      <c r="V523" s="2"/>
      <c r="W523" s="2" t="str">
        <f>IF(sum!A516="BC",sum!E516,"*")</f>
        <v>*</v>
      </c>
      <c r="Z523" s="2" t="s">
        <v>186</v>
      </c>
      <c r="AA523" s="2" t="s">
        <v>187</v>
      </c>
      <c r="AB523" s="2">
        <v>2025</v>
      </c>
      <c r="AC523" s="2" t="str">
        <f>IF(sum!A516="MA",sum!B516,"*")</f>
        <v>*</v>
      </c>
      <c r="AD523" s="2"/>
      <c r="AE523" s="2" t="str">
        <f>IF(sum!A516="MA",sum!E516,"*")</f>
        <v>*</v>
      </c>
      <c r="AH523" s="2" t="s">
        <v>186</v>
      </c>
      <c r="AI523" s="2" t="s">
        <v>187</v>
      </c>
      <c r="AJ523" s="2">
        <v>2025</v>
      </c>
      <c r="AK523" s="2" t="str">
        <f>IF(sum!A516="ON",sum!B516,"*")</f>
        <v>R_ES-WH-AP_COAPRO1</v>
      </c>
      <c r="AL523" s="2"/>
      <c r="AM523" s="2">
        <f>IF(sum!A516="ON",sum!E516,"*")</f>
        <v>0.611563044681378</v>
      </c>
      <c r="AP523" s="4" t="s">
        <v>186</v>
      </c>
      <c r="AQ523" s="4" t="s">
        <v>187</v>
      </c>
      <c r="AR523" s="4">
        <v>2025</v>
      </c>
      <c r="AS523" s="2" t="str">
        <f>IF(sum!A516="QU",sum!B516,"*")</f>
        <v>*</v>
      </c>
      <c r="AT523" s="2"/>
      <c r="AU523" s="2" t="str">
        <f>IF(sum!A516="QU",sum!E516,"*")</f>
        <v>*</v>
      </c>
      <c r="AX523" s="2" t="s">
        <v>186</v>
      </c>
      <c r="AY523" s="2" t="s">
        <v>187</v>
      </c>
      <c r="AZ523" s="2">
        <v>2025</v>
      </c>
      <c r="BA523" s="2" t="str">
        <f>IF(sum!A516="SA",sum!B516,"*")</f>
        <v>*</v>
      </c>
      <c r="BB523" s="2"/>
      <c r="BC523" s="2" t="str">
        <f>IF(sum!A516="SA",sum!E516,"*")</f>
        <v>*</v>
      </c>
    </row>
    <row r="524" spans="2:55">
      <c r="B524" s="2" t="s">
        <v>186</v>
      </c>
      <c r="C524" s="2" t="s">
        <v>187</v>
      </c>
      <c r="D524" s="2">
        <v>2025</v>
      </c>
      <c r="J524" s="2" t="s">
        <v>186</v>
      </c>
      <c r="K524" s="2" t="s">
        <v>187</v>
      </c>
      <c r="L524" s="2">
        <v>2025</v>
      </c>
      <c r="M524" s="2" t="str">
        <f>IF(sum!A517="AT",sum!B517,"*")</f>
        <v>*</v>
      </c>
      <c r="N524" s="2"/>
      <c r="O524" s="2" t="str">
        <f>IF(sum!A517="AT",sum!E517,"*")</f>
        <v>*</v>
      </c>
      <c r="R524" s="2" t="s">
        <v>186</v>
      </c>
      <c r="S524" s="2" t="s">
        <v>187</v>
      </c>
      <c r="T524" s="2">
        <v>2025</v>
      </c>
      <c r="U524" s="2" t="str">
        <f>IF(sum!A517="BC",sum!B517,"*")</f>
        <v>*</v>
      </c>
      <c r="V524" s="2"/>
      <c r="W524" s="2" t="str">
        <f>IF(sum!A517="BC",sum!E517,"*")</f>
        <v>*</v>
      </c>
      <c r="Z524" s="2" t="s">
        <v>186</v>
      </c>
      <c r="AA524" s="2" t="s">
        <v>187</v>
      </c>
      <c r="AB524" s="2">
        <v>2025</v>
      </c>
      <c r="AC524" s="2" t="str">
        <f>IF(sum!A517="MA",sum!B517,"*")</f>
        <v>*</v>
      </c>
      <c r="AD524" s="2"/>
      <c r="AE524" s="2" t="str">
        <f>IF(sum!A517="MA",sum!E517,"*")</f>
        <v>*</v>
      </c>
      <c r="AH524" s="2" t="s">
        <v>186</v>
      </c>
      <c r="AI524" s="2" t="s">
        <v>187</v>
      </c>
      <c r="AJ524" s="2">
        <v>2025</v>
      </c>
      <c r="AK524" s="2" t="str">
        <f>IF(sum!A517="ON",sum!B517,"*")</f>
        <v>R_ES-WH-AP_STEAM1</v>
      </c>
      <c r="AL524" s="2"/>
      <c r="AM524" s="2">
        <f>IF(sum!A517="ON",sum!E517,"*")</f>
        <v>0</v>
      </c>
      <c r="AP524" s="2" t="s">
        <v>186</v>
      </c>
      <c r="AQ524" s="2" t="s">
        <v>187</v>
      </c>
      <c r="AR524" s="2">
        <v>2025</v>
      </c>
      <c r="AS524" s="2" t="str">
        <f>IF(sum!A517="QU",sum!B517,"*")</f>
        <v>*</v>
      </c>
      <c r="AT524" s="2"/>
      <c r="AU524" s="2" t="str">
        <f>IF(sum!A517="QU",sum!E517,"*")</f>
        <v>*</v>
      </c>
      <c r="AX524" s="2" t="s">
        <v>186</v>
      </c>
      <c r="AY524" s="2" t="s">
        <v>187</v>
      </c>
      <c r="AZ524" s="2">
        <v>2025</v>
      </c>
      <c r="BA524" s="2" t="str">
        <f>IF(sum!A517="SA",sum!B517,"*")</f>
        <v>*</v>
      </c>
      <c r="BB524" s="2"/>
      <c r="BC524" s="2" t="str">
        <f>IF(sum!A517="SA",sum!E517,"*")</f>
        <v>*</v>
      </c>
    </row>
    <row r="525" spans="2:55">
      <c r="B525" s="4" t="s">
        <v>186</v>
      </c>
      <c r="C525" s="4" t="s">
        <v>187</v>
      </c>
      <c r="D525" s="4">
        <v>2025</v>
      </c>
      <c r="J525" s="4" t="s">
        <v>186</v>
      </c>
      <c r="K525" s="4" t="s">
        <v>187</v>
      </c>
      <c r="L525" s="4">
        <v>2025</v>
      </c>
      <c r="M525" s="2" t="str">
        <f>IF(sum!A518="AT",sum!B518,"*")</f>
        <v>*</v>
      </c>
      <c r="N525" s="2"/>
      <c r="O525" s="2" t="str">
        <f>IF(sum!A518="AT",sum!E518,"*")</f>
        <v>*</v>
      </c>
      <c r="R525" s="4" t="s">
        <v>186</v>
      </c>
      <c r="S525" s="4" t="s">
        <v>187</v>
      </c>
      <c r="T525" s="4">
        <v>2025</v>
      </c>
      <c r="U525" s="2" t="str">
        <f>IF(sum!A518="BC",sum!B518,"*")</f>
        <v>*</v>
      </c>
      <c r="V525" s="2"/>
      <c r="W525" s="2" t="str">
        <f>IF(sum!A518="BC",sum!E518,"*")</f>
        <v>*</v>
      </c>
      <c r="Z525" s="4" t="s">
        <v>186</v>
      </c>
      <c r="AA525" s="4" t="s">
        <v>187</v>
      </c>
      <c r="AB525" s="4">
        <v>2025</v>
      </c>
      <c r="AC525" s="2" t="str">
        <f>IF(sum!A518="MA",sum!B518,"*")</f>
        <v>*</v>
      </c>
      <c r="AD525" s="2"/>
      <c r="AE525" s="2" t="str">
        <f>IF(sum!A518="MA",sum!E518,"*")</f>
        <v>*</v>
      </c>
      <c r="AH525" s="4" t="s">
        <v>186</v>
      </c>
      <c r="AI525" s="4" t="s">
        <v>187</v>
      </c>
      <c r="AJ525" s="4">
        <v>2025</v>
      </c>
      <c r="AK525" s="2" t="str">
        <f>IF(sum!A518="ON",sum!B518,"*")</f>
        <v>R_ES-WH-MOB_COAPRO1</v>
      </c>
      <c r="AL525" s="2"/>
      <c r="AM525" s="2">
        <f>IF(sum!A518="ON",sum!E518,"*")</f>
        <v>0.0044632457225573</v>
      </c>
      <c r="AP525" s="4" t="s">
        <v>186</v>
      </c>
      <c r="AQ525" s="4" t="s">
        <v>187</v>
      </c>
      <c r="AR525" s="4">
        <v>2025</v>
      </c>
      <c r="AS525" s="2" t="str">
        <f>IF(sum!A518="QU",sum!B518,"*")</f>
        <v>*</v>
      </c>
      <c r="AT525" s="2"/>
      <c r="AU525" s="2" t="str">
        <f>IF(sum!A518="QU",sum!E518,"*")</f>
        <v>*</v>
      </c>
      <c r="AX525" s="4" t="s">
        <v>186</v>
      </c>
      <c r="AY525" s="4" t="s">
        <v>187</v>
      </c>
      <c r="AZ525" s="4">
        <v>2025</v>
      </c>
      <c r="BA525" s="2" t="str">
        <f>IF(sum!A518="SA",sum!B518,"*")</f>
        <v>*</v>
      </c>
      <c r="BB525" s="2"/>
      <c r="BC525" s="2" t="str">
        <f>IF(sum!A518="SA",sum!E518,"*")</f>
        <v>*</v>
      </c>
    </row>
    <row r="526" spans="2:55">
      <c r="B526" s="2" t="s">
        <v>186</v>
      </c>
      <c r="C526" s="2" t="s">
        <v>187</v>
      </c>
      <c r="D526" s="2">
        <v>2025</v>
      </c>
      <c r="J526" s="2" t="s">
        <v>186</v>
      </c>
      <c r="K526" s="2" t="s">
        <v>187</v>
      </c>
      <c r="L526" s="2">
        <v>2025</v>
      </c>
      <c r="M526" s="2" t="str">
        <f>IF(sum!A519="AT",sum!B519,"*")</f>
        <v>*</v>
      </c>
      <c r="N526" s="2"/>
      <c r="O526" s="2" t="str">
        <f>IF(sum!A519="AT",sum!E519,"*")</f>
        <v>*</v>
      </c>
      <c r="R526" s="2" t="s">
        <v>186</v>
      </c>
      <c r="S526" s="2" t="s">
        <v>187</v>
      </c>
      <c r="T526" s="2">
        <v>2025</v>
      </c>
      <c r="U526" s="2" t="str">
        <f>IF(sum!A519="BC",sum!B519,"*")</f>
        <v>*</v>
      </c>
      <c r="V526" s="2"/>
      <c r="W526" s="2" t="str">
        <f>IF(sum!A519="BC",sum!E519,"*")</f>
        <v>*</v>
      </c>
      <c r="Z526" s="2" t="s">
        <v>186</v>
      </c>
      <c r="AA526" s="2" t="s">
        <v>187</v>
      </c>
      <c r="AB526" s="2">
        <v>2025</v>
      </c>
      <c r="AC526" s="2" t="str">
        <f>IF(sum!A519="MA",sum!B519,"*")</f>
        <v>*</v>
      </c>
      <c r="AD526" s="2"/>
      <c r="AE526" s="2" t="str">
        <f>IF(sum!A519="MA",sum!E519,"*")</f>
        <v>*</v>
      </c>
      <c r="AH526" s="2" t="s">
        <v>186</v>
      </c>
      <c r="AI526" s="2" t="s">
        <v>187</v>
      </c>
      <c r="AJ526" s="2">
        <v>2025</v>
      </c>
      <c r="AK526" s="2" t="str">
        <f>IF(sum!A519="ON",sum!B519,"*")</f>
        <v>R_ES-WH-MOB_STEAM1</v>
      </c>
      <c r="AL526" s="2"/>
      <c r="AM526" s="2">
        <f>IF(sum!A519="ON",sum!E519,"*")</f>
        <v>0</v>
      </c>
      <c r="AP526" s="2" t="s">
        <v>186</v>
      </c>
      <c r="AQ526" s="2" t="s">
        <v>187</v>
      </c>
      <c r="AR526" s="2">
        <v>2025</v>
      </c>
      <c r="AS526" s="2" t="str">
        <f>IF(sum!A519="QU",sum!B519,"*")</f>
        <v>*</v>
      </c>
      <c r="AT526" s="2"/>
      <c r="AU526" s="2" t="str">
        <f>IF(sum!A519="QU",sum!E519,"*")</f>
        <v>*</v>
      </c>
      <c r="AX526" s="2" t="s">
        <v>186</v>
      </c>
      <c r="AY526" s="2" t="s">
        <v>187</v>
      </c>
      <c r="AZ526" s="2">
        <v>2025</v>
      </c>
      <c r="BA526" s="2" t="str">
        <f>IF(sum!A519="SA",sum!B519,"*")</f>
        <v>*</v>
      </c>
      <c r="BB526" s="2"/>
      <c r="BC526" s="2" t="str">
        <f>IF(sum!A519="SA",sum!E519,"*")</f>
        <v>*</v>
      </c>
    </row>
    <row r="527" spans="2:55">
      <c r="B527" s="2" t="s">
        <v>186</v>
      </c>
      <c r="C527" s="2" t="s">
        <v>187</v>
      </c>
      <c r="D527" s="2">
        <v>2025</v>
      </c>
      <c r="J527" s="2" t="s">
        <v>186</v>
      </c>
      <c r="K527" s="2" t="s">
        <v>187</v>
      </c>
      <c r="L527" s="2">
        <v>2025</v>
      </c>
      <c r="M527" s="2" t="str">
        <f>IF(sum!A520="AT",sum!B520,"*")</f>
        <v>*</v>
      </c>
      <c r="N527" s="2"/>
      <c r="O527" s="2" t="str">
        <f>IF(sum!A520="AT",sum!E520,"*")</f>
        <v>*</v>
      </c>
      <c r="R527" s="2" t="s">
        <v>186</v>
      </c>
      <c r="S527" s="2" t="s">
        <v>187</v>
      </c>
      <c r="T527" s="2">
        <v>2025</v>
      </c>
      <c r="U527" s="2" t="str">
        <f>IF(sum!A520="BC",sum!B520,"*")</f>
        <v>*</v>
      </c>
      <c r="V527" s="2"/>
      <c r="W527" s="2" t="str">
        <f>IF(sum!A520="BC",sum!E520,"*")</f>
        <v>*</v>
      </c>
      <c r="Z527" s="2" t="s">
        <v>186</v>
      </c>
      <c r="AA527" s="2" t="s">
        <v>187</v>
      </c>
      <c r="AB527" s="2">
        <v>2025</v>
      </c>
      <c r="AC527" s="2" t="str">
        <f>IF(sum!A520="MA",sum!B520,"*")</f>
        <v>*</v>
      </c>
      <c r="AD527" s="2"/>
      <c r="AE527" s="2" t="str">
        <f>IF(sum!A520="MA",sum!E520,"*")</f>
        <v>*</v>
      </c>
      <c r="AH527" s="2" t="s">
        <v>186</v>
      </c>
      <c r="AI527" s="2" t="s">
        <v>187</v>
      </c>
      <c r="AJ527" s="2">
        <v>2025</v>
      </c>
      <c r="AK527" s="2" t="str">
        <f>IF(sum!A520="ON",sum!B520,"*")</f>
        <v>R_ES-WH-SA_COAPRO1</v>
      </c>
      <c r="AL527" s="2"/>
      <c r="AM527" s="2">
        <f>IF(sum!A520="ON",sum!E520,"*")</f>
        <v>0.00820525906960456</v>
      </c>
      <c r="AP527" s="4" t="s">
        <v>186</v>
      </c>
      <c r="AQ527" s="4" t="s">
        <v>187</v>
      </c>
      <c r="AR527" s="4">
        <v>2025</v>
      </c>
      <c r="AS527" s="2" t="str">
        <f>IF(sum!A520="QU",sum!B520,"*")</f>
        <v>*</v>
      </c>
      <c r="AT527" s="2"/>
      <c r="AU527" s="2" t="str">
        <f>IF(sum!A520="QU",sum!E520,"*")</f>
        <v>*</v>
      </c>
      <c r="AX527" s="2" t="s">
        <v>186</v>
      </c>
      <c r="AY527" s="2" t="s">
        <v>187</v>
      </c>
      <c r="AZ527" s="2">
        <v>2025</v>
      </c>
      <c r="BA527" s="2" t="str">
        <f>IF(sum!A520="SA",sum!B520,"*")</f>
        <v>*</v>
      </c>
      <c r="BB527" s="2"/>
      <c r="BC527" s="2" t="str">
        <f>IF(sum!A520="SA",sum!E520,"*")</f>
        <v>*</v>
      </c>
    </row>
    <row r="528" spans="2:55">
      <c r="B528" s="4" t="s">
        <v>186</v>
      </c>
      <c r="C528" s="4" t="s">
        <v>187</v>
      </c>
      <c r="D528" s="4">
        <v>2025</v>
      </c>
      <c r="J528" s="4" t="s">
        <v>186</v>
      </c>
      <c r="K528" s="4" t="s">
        <v>187</v>
      </c>
      <c r="L528" s="4">
        <v>2025</v>
      </c>
      <c r="M528" s="2" t="str">
        <f>IF(sum!A521="AT",sum!B521,"*")</f>
        <v>*</v>
      </c>
      <c r="N528" s="2"/>
      <c r="O528" s="2" t="str">
        <f>IF(sum!A521="AT",sum!E521,"*")</f>
        <v>*</v>
      </c>
      <c r="R528" s="4" t="s">
        <v>186</v>
      </c>
      <c r="S528" s="4" t="s">
        <v>187</v>
      </c>
      <c r="T528" s="4">
        <v>2025</v>
      </c>
      <c r="U528" s="2" t="str">
        <f>IF(sum!A521="BC",sum!B521,"*")</f>
        <v>*</v>
      </c>
      <c r="V528" s="2"/>
      <c r="W528" s="2" t="str">
        <f>IF(sum!A521="BC",sum!E521,"*")</f>
        <v>*</v>
      </c>
      <c r="Z528" s="4" t="s">
        <v>186</v>
      </c>
      <c r="AA528" s="4" t="s">
        <v>187</v>
      </c>
      <c r="AB528" s="4">
        <v>2025</v>
      </c>
      <c r="AC528" s="2" t="str">
        <f>IF(sum!A521="MA",sum!B521,"*")</f>
        <v>*</v>
      </c>
      <c r="AD528" s="2"/>
      <c r="AE528" s="2" t="str">
        <f>IF(sum!A521="MA",sum!E521,"*")</f>
        <v>*</v>
      </c>
      <c r="AH528" s="4" t="s">
        <v>186</v>
      </c>
      <c r="AI528" s="4" t="s">
        <v>187</v>
      </c>
      <c r="AJ528" s="4">
        <v>2025</v>
      </c>
      <c r="AK528" s="2" t="str">
        <f>IF(sum!A521="ON",sum!B521,"*")</f>
        <v>R_ES-WH-SA_STEAM1</v>
      </c>
      <c r="AL528" s="2"/>
      <c r="AM528" s="2">
        <f>IF(sum!A521="ON",sum!E521,"*")</f>
        <v>0.299798393974611</v>
      </c>
      <c r="AP528" s="2" t="s">
        <v>186</v>
      </c>
      <c r="AQ528" s="2" t="s">
        <v>187</v>
      </c>
      <c r="AR528" s="2">
        <v>2025</v>
      </c>
      <c r="AS528" s="2" t="str">
        <f>IF(sum!A521="QU",sum!B521,"*")</f>
        <v>*</v>
      </c>
      <c r="AT528" s="2"/>
      <c r="AU528" s="2" t="str">
        <f>IF(sum!A521="QU",sum!E521,"*")</f>
        <v>*</v>
      </c>
      <c r="AX528" s="4" t="s">
        <v>186</v>
      </c>
      <c r="AY528" s="4" t="s">
        <v>187</v>
      </c>
      <c r="AZ528" s="4">
        <v>2025</v>
      </c>
      <c r="BA528" s="2" t="str">
        <f>IF(sum!A521="SA",sum!B521,"*")</f>
        <v>*</v>
      </c>
      <c r="BB528" s="2"/>
      <c r="BC528" s="2" t="str">
        <f>IF(sum!A521="SA",sum!E521,"*")</f>
        <v>*</v>
      </c>
    </row>
    <row r="529" spans="2:55">
      <c r="B529" s="2" t="s">
        <v>186</v>
      </c>
      <c r="C529" s="2" t="s">
        <v>187</v>
      </c>
      <c r="D529" s="2">
        <v>2025</v>
      </c>
      <c r="J529" s="2" t="s">
        <v>186</v>
      </c>
      <c r="K529" s="2" t="s">
        <v>187</v>
      </c>
      <c r="L529" s="2">
        <v>2025</v>
      </c>
      <c r="M529" s="2" t="str">
        <f>IF(sum!A522="AT",sum!B522,"*")</f>
        <v>*</v>
      </c>
      <c r="N529" s="2"/>
      <c r="O529" s="2" t="str">
        <f>IF(sum!A522="AT",sum!E522,"*")</f>
        <v>*</v>
      </c>
      <c r="R529" s="2" t="s">
        <v>186</v>
      </c>
      <c r="S529" s="2" t="s">
        <v>187</v>
      </c>
      <c r="T529" s="2">
        <v>2025</v>
      </c>
      <c r="U529" s="2" t="str">
        <f>IF(sum!A522="BC",sum!B522,"*")</f>
        <v>*</v>
      </c>
      <c r="V529" s="2"/>
      <c r="W529" s="2" t="str">
        <f>IF(sum!A522="BC",sum!E522,"*")</f>
        <v>*</v>
      </c>
      <c r="Z529" s="2" t="s">
        <v>186</v>
      </c>
      <c r="AA529" s="2" t="s">
        <v>187</v>
      </c>
      <c r="AB529" s="2">
        <v>2025</v>
      </c>
      <c r="AC529" s="2" t="str">
        <f>IF(sum!A522="MA",sum!B522,"*")</f>
        <v>*</v>
      </c>
      <c r="AD529" s="2"/>
      <c r="AE529" s="2" t="str">
        <f>IF(sum!A522="MA",sum!E522,"*")</f>
        <v>*</v>
      </c>
      <c r="AH529" s="2" t="s">
        <v>186</v>
      </c>
      <c r="AI529" s="2" t="s">
        <v>187</v>
      </c>
      <c r="AJ529" s="2">
        <v>2025</v>
      </c>
      <c r="AK529" s="2" t="str">
        <f>IF(sum!A522="ON",sum!B522,"*")</f>
        <v>R_ES-WH-SD_STEAM1</v>
      </c>
      <c r="AL529" s="2"/>
      <c r="AM529" s="2">
        <f>IF(sum!A522="ON",sum!E522,"*")</f>
        <v>0</v>
      </c>
      <c r="AP529" s="4" t="s">
        <v>186</v>
      </c>
      <c r="AQ529" s="4" t="s">
        <v>187</v>
      </c>
      <c r="AR529" s="4">
        <v>2025</v>
      </c>
      <c r="AS529" s="2" t="str">
        <f>IF(sum!A522="QU",sum!B522,"*")</f>
        <v>*</v>
      </c>
      <c r="AT529" s="2"/>
      <c r="AU529" s="2" t="str">
        <f>IF(sum!A522="QU",sum!E522,"*")</f>
        <v>*</v>
      </c>
      <c r="AX529" s="2" t="s">
        <v>186</v>
      </c>
      <c r="AY529" s="2" t="s">
        <v>187</v>
      </c>
      <c r="AZ529" s="2">
        <v>2025</v>
      </c>
      <c r="BA529" s="2" t="str">
        <f>IF(sum!A522="SA",sum!B522,"*")</f>
        <v>*</v>
      </c>
      <c r="BB529" s="2"/>
      <c r="BC529" s="2" t="str">
        <f>IF(sum!A522="SA",sum!E522,"*")</f>
        <v>*</v>
      </c>
    </row>
    <row r="530" spans="2:55">
      <c r="B530" s="2" t="s">
        <v>186</v>
      </c>
      <c r="C530" s="2" t="s">
        <v>187</v>
      </c>
      <c r="D530" s="2">
        <v>2025</v>
      </c>
      <c r="J530" s="2" t="s">
        <v>186</v>
      </c>
      <c r="K530" s="2" t="s">
        <v>187</v>
      </c>
      <c r="L530" s="2">
        <v>2025</v>
      </c>
      <c r="M530" s="2" t="str">
        <f>IF(sum!A523="AT",sum!B523,"*")</f>
        <v>*</v>
      </c>
      <c r="N530" s="2"/>
      <c r="O530" s="2" t="str">
        <f>IF(sum!A523="AT",sum!E523,"*")</f>
        <v>*</v>
      </c>
      <c r="R530" s="2" t="s">
        <v>186</v>
      </c>
      <c r="S530" s="2" t="s">
        <v>187</v>
      </c>
      <c r="T530" s="2">
        <v>2025</v>
      </c>
      <c r="U530" s="2" t="str">
        <f>IF(sum!A523="BC",sum!B523,"*")</f>
        <v>*</v>
      </c>
      <c r="V530" s="2"/>
      <c r="W530" s="2" t="str">
        <f>IF(sum!A523="BC",sum!E523,"*")</f>
        <v>*</v>
      </c>
      <c r="Z530" s="2" t="s">
        <v>186</v>
      </c>
      <c r="AA530" s="2" t="s">
        <v>187</v>
      </c>
      <c r="AB530" s="2">
        <v>2025</v>
      </c>
      <c r="AC530" s="2" t="str">
        <f>IF(sum!A523="MA",sum!B523,"*")</f>
        <v>*</v>
      </c>
      <c r="AD530" s="2"/>
      <c r="AE530" s="2" t="str">
        <f>IF(sum!A523="MA",sum!E523,"*")</f>
        <v>*</v>
      </c>
      <c r="AH530" s="2" t="s">
        <v>186</v>
      </c>
      <c r="AI530" s="2" t="s">
        <v>187</v>
      </c>
      <c r="AJ530" s="2">
        <v>2025</v>
      </c>
      <c r="AK530" s="2" t="str">
        <f>IF(sum!A523="ON",sum!B523,"*")</f>
        <v>RTS-AuxiliaryEquip_ELE1</v>
      </c>
      <c r="AL530" s="2"/>
      <c r="AM530" s="2">
        <f>IF(sum!A523="ON",sum!E523,"*")</f>
        <v>0.51574719932361</v>
      </c>
      <c r="AP530" s="2" t="s">
        <v>186</v>
      </c>
      <c r="AQ530" s="2" t="s">
        <v>187</v>
      </c>
      <c r="AR530" s="2">
        <v>2025</v>
      </c>
      <c r="AS530" s="2" t="str">
        <f>IF(sum!A523="QU",sum!B523,"*")</f>
        <v>*</v>
      </c>
      <c r="AT530" s="2"/>
      <c r="AU530" s="2" t="str">
        <f>IF(sum!A523="QU",sum!E523,"*")</f>
        <v>*</v>
      </c>
      <c r="AX530" s="2" t="s">
        <v>186</v>
      </c>
      <c r="AY530" s="2" t="s">
        <v>187</v>
      </c>
      <c r="AZ530" s="2">
        <v>2025</v>
      </c>
      <c r="BA530" s="2" t="str">
        <f>IF(sum!A523="SA",sum!B523,"*")</f>
        <v>*</v>
      </c>
      <c r="BB530" s="2"/>
      <c r="BC530" s="2" t="str">
        <f>IF(sum!A523="SA",sum!E523,"*")</f>
        <v>*</v>
      </c>
    </row>
    <row r="531" spans="2:55">
      <c r="B531" s="4" t="s">
        <v>186</v>
      </c>
      <c r="C531" s="4" t="s">
        <v>187</v>
      </c>
      <c r="D531" s="4">
        <v>2025</v>
      </c>
      <c r="J531" s="4" t="s">
        <v>186</v>
      </c>
      <c r="K531" s="4" t="s">
        <v>187</v>
      </c>
      <c r="L531" s="4">
        <v>2025</v>
      </c>
      <c r="M531" s="2" t="str">
        <f>IF(sum!A524="AT",sum!B524,"*")</f>
        <v>*</v>
      </c>
      <c r="N531" s="2"/>
      <c r="O531" s="2" t="str">
        <f>IF(sum!A524="AT",sum!E524,"*")</f>
        <v>*</v>
      </c>
      <c r="R531" s="4" t="s">
        <v>186</v>
      </c>
      <c r="S531" s="4" t="s">
        <v>187</v>
      </c>
      <c r="T531" s="4">
        <v>2025</v>
      </c>
      <c r="U531" s="2" t="str">
        <f>IF(sum!A524="BC",sum!B524,"*")</f>
        <v>*</v>
      </c>
      <c r="V531" s="2"/>
      <c r="W531" s="2" t="str">
        <f>IF(sum!A524="BC",sum!E524,"*")</f>
        <v>*</v>
      </c>
      <c r="Z531" s="4" t="s">
        <v>186</v>
      </c>
      <c r="AA531" s="4" t="s">
        <v>187</v>
      </c>
      <c r="AB531" s="4">
        <v>2025</v>
      </c>
      <c r="AC531" s="2" t="str">
        <f>IF(sum!A524="MA",sum!B524,"*")</f>
        <v>*</v>
      </c>
      <c r="AD531" s="2"/>
      <c r="AE531" s="2" t="str">
        <f>IF(sum!A524="MA",sum!E524,"*")</f>
        <v>*</v>
      </c>
      <c r="AH531" s="4" t="s">
        <v>186</v>
      </c>
      <c r="AI531" s="4" t="s">
        <v>187</v>
      </c>
      <c r="AJ531" s="4">
        <v>2025</v>
      </c>
      <c r="AK531" s="2" t="str">
        <f>IF(sum!A524="ON",sum!B524,"*")</f>
        <v>RTS-AuxiliaryMot_ELE1</v>
      </c>
      <c r="AL531" s="2"/>
      <c r="AM531" s="2">
        <f>IF(sum!A524="ON",sum!E524,"*")</f>
        <v>0.266328471781865</v>
      </c>
      <c r="AP531" s="4" t="s">
        <v>186</v>
      </c>
      <c r="AQ531" s="4" t="s">
        <v>187</v>
      </c>
      <c r="AR531" s="4">
        <v>2025</v>
      </c>
      <c r="AS531" s="2" t="str">
        <f>IF(sum!A524="QU",sum!B524,"*")</f>
        <v>*</v>
      </c>
      <c r="AT531" s="2"/>
      <c r="AU531" s="2" t="str">
        <f>IF(sum!A524="QU",sum!E524,"*")</f>
        <v>*</v>
      </c>
      <c r="AX531" s="4" t="s">
        <v>186</v>
      </c>
      <c r="AY531" s="4" t="s">
        <v>187</v>
      </c>
      <c r="AZ531" s="4">
        <v>2025</v>
      </c>
      <c r="BA531" s="2" t="str">
        <f>IF(sum!A524="SA",sum!B524,"*")</f>
        <v>*</v>
      </c>
      <c r="BB531" s="2"/>
      <c r="BC531" s="2" t="str">
        <f>IF(sum!A524="SA",sum!E524,"*")</f>
        <v>*</v>
      </c>
    </row>
    <row r="532" spans="2:55">
      <c r="B532" s="2" t="s">
        <v>186</v>
      </c>
      <c r="C532" s="2" t="s">
        <v>187</v>
      </c>
      <c r="D532" s="2">
        <v>2025</v>
      </c>
      <c r="J532" s="2" t="s">
        <v>186</v>
      </c>
      <c r="K532" s="2" t="s">
        <v>187</v>
      </c>
      <c r="L532" s="2">
        <v>2025</v>
      </c>
      <c r="M532" s="2" t="str">
        <f>IF(sum!A525="AT",sum!B525,"*")</f>
        <v>*</v>
      </c>
      <c r="N532" s="2"/>
      <c r="O532" s="2" t="str">
        <f>IF(sum!A525="AT",sum!E525,"*")</f>
        <v>*</v>
      </c>
      <c r="R532" s="2" t="s">
        <v>186</v>
      </c>
      <c r="S532" s="2" t="s">
        <v>187</v>
      </c>
      <c r="T532" s="2">
        <v>2025</v>
      </c>
      <c r="U532" s="2" t="str">
        <f>IF(sum!A525="BC",sum!B525,"*")</f>
        <v>*</v>
      </c>
      <c r="V532" s="2"/>
      <c r="W532" s="2" t="str">
        <f>IF(sum!A525="BC",sum!E525,"*")</f>
        <v>*</v>
      </c>
      <c r="Z532" s="2" t="s">
        <v>186</v>
      </c>
      <c r="AA532" s="2" t="s">
        <v>187</v>
      </c>
      <c r="AB532" s="2">
        <v>2025</v>
      </c>
      <c r="AC532" s="2" t="str">
        <f>IF(sum!A525="MA",sum!B525,"*")</f>
        <v>*</v>
      </c>
      <c r="AD532" s="2"/>
      <c r="AE532" s="2" t="str">
        <f>IF(sum!A525="MA",sum!E525,"*")</f>
        <v>*</v>
      </c>
      <c r="AH532" s="2" t="s">
        <v>186</v>
      </c>
      <c r="AI532" s="2" t="s">
        <v>187</v>
      </c>
      <c r="AJ532" s="2">
        <v>2025</v>
      </c>
      <c r="AK532" s="2" t="str">
        <f>IF(sum!A525="ON",sum!B525,"*")</f>
        <v>RTS-Light_ELE1</v>
      </c>
      <c r="AL532" s="2"/>
      <c r="AM532" s="2">
        <f>IF(sum!A525="ON",sum!E525,"*")</f>
        <v>1.38237159162968</v>
      </c>
      <c r="AP532" s="2" t="s">
        <v>186</v>
      </c>
      <c r="AQ532" s="2" t="s">
        <v>187</v>
      </c>
      <c r="AR532" s="2">
        <v>2025</v>
      </c>
      <c r="AS532" s="2" t="str">
        <f>IF(sum!A525="QU",sum!B525,"*")</f>
        <v>*</v>
      </c>
      <c r="AT532" s="2"/>
      <c r="AU532" s="2" t="str">
        <f>IF(sum!A525="QU",sum!E525,"*")</f>
        <v>*</v>
      </c>
      <c r="AX532" s="2" t="s">
        <v>186</v>
      </c>
      <c r="AY532" s="2" t="s">
        <v>187</v>
      </c>
      <c r="AZ532" s="2">
        <v>2025</v>
      </c>
      <c r="BA532" s="2" t="str">
        <f>IF(sum!A525="SA",sum!B525,"*")</f>
        <v>*</v>
      </c>
      <c r="BB532" s="2"/>
      <c r="BC532" s="2" t="str">
        <f>IF(sum!A525="SA",sum!E525,"*")</f>
        <v>*</v>
      </c>
    </row>
    <row r="533" spans="2:55">
      <c r="B533" s="2" t="s">
        <v>186</v>
      </c>
      <c r="C533" s="2" t="s">
        <v>187</v>
      </c>
      <c r="D533" s="2">
        <v>2025</v>
      </c>
      <c r="J533" s="2" t="s">
        <v>186</v>
      </c>
      <c r="K533" s="2" t="s">
        <v>187</v>
      </c>
      <c r="L533" s="2">
        <v>2025</v>
      </c>
      <c r="M533" s="2" t="str">
        <f>IF(sum!A526="AT",sum!B526,"*")</f>
        <v>*</v>
      </c>
      <c r="N533" s="2"/>
      <c r="O533" s="2" t="str">
        <f>IF(sum!A526="AT",sum!E526,"*")</f>
        <v>*</v>
      </c>
      <c r="R533" s="2" t="s">
        <v>186</v>
      </c>
      <c r="S533" s="2" t="s">
        <v>187</v>
      </c>
      <c r="T533" s="2">
        <v>2025</v>
      </c>
      <c r="U533" s="2" t="str">
        <f>IF(sum!A526="BC",sum!B526,"*")</f>
        <v>*</v>
      </c>
      <c r="V533" s="2"/>
      <c r="W533" s="2" t="str">
        <f>IF(sum!A526="BC",sum!E526,"*")</f>
        <v>*</v>
      </c>
      <c r="Z533" s="2" t="s">
        <v>186</v>
      </c>
      <c r="AA533" s="2" t="s">
        <v>187</v>
      </c>
      <c r="AB533" s="2">
        <v>2025</v>
      </c>
      <c r="AC533" s="2" t="str">
        <f>IF(sum!A526="MA",sum!B526,"*")</f>
        <v>*</v>
      </c>
      <c r="AD533" s="2"/>
      <c r="AE533" s="2" t="str">
        <f>IF(sum!A526="MA",sum!E526,"*")</f>
        <v>*</v>
      </c>
      <c r="AH533" s="2" t="s">
        <v>186</v>
      </c>
      <c r="AI533" s="2" t="s">
        <v>187</v>
      </c>
      <c r="AJ533" s="2">
        <v>2025</v>
      </c>
      <c r="AK533" s="2" t="str">
        <f>IF(sum!A526="ON",sum!B526,"*")</f>
        <v>RTS-SpCool_ELE1</v>
      </c>
      <c r="AL533" s="2"/>
      <c r="AM533" s="2">
        <f>IF(sum!A526="ON",sum!E526,"*")</f>
        <v>0.634115409004438</v>
      </c>
      <c r="AP533" s="4" t="s">
        <v>186</v>
      </c>
      <c r="AQ533" s="4" t="s">
        <v>187</v>
      </c>
      <c r="AR533" s="4">
        <v>2025</v>
      </c>
      <c r="AS533" s="2" t="str">
        <f>IF(sum!A526="QU",sum!B526,"*")</f>
        <v>*</v>
      </c>
      <c r="AT533" s="2"/>
      <c r="AU533" s="2" t="str">
        <f>IF(sum!A526="QU",sum!E526,"*")</f>
        <v>*</v>
      </c>
      <c r="AX533" s="2" t="s">
        <v>186</v>
      </c>
      <c r="AY533" s="2" t="s">
        <v>187</v>
      </c>
      <c r="AZ533" s="2">
        <v>2025</v>
      </c>
      <c r="BA533" s="2" t="str">
        <f>IF(sum!A526="SA",sum!B526,"*")</f>
        <v>*</v>
      </c>
      <c r="BB533" s="2"/>
      <c r="BC533" s="2" t="str">
        <f>IF(sum!A526="SA",sum!E526,"*")</f>
        <v>*</v>
      </c>
    </row>
    <row r="534" spans="2:55">
      <c r="B534" s="4" t="s">
        <v>186</v>
      </c>
      <c r="C534" s="4" t="s">
        <v>187</v>
      </c>
      <c r="D534" s="4">
        <v>2025</v>
      </c>
      <c r="J534" s="4" t="s">
        <v>186</v>
      </c>
      <c r="K534" s="4" t="s">
        <v>187</v>
      </c>
      <c r="L534" s="4">
        <v>2025</v>
      </c>
      <c r="M534" s="2" t="str">
        <f>IF(sum!A527="AT",sum!B527,"*")</f>
        <v>*</v>
      </c>
      <c r="N534" s="2"/>
      <c r="O534" s="2" t="str">
        <f>IF(sum!A527="AT",sum!E527,"*")</f>
        <v>*</v>
      </c>
      <c r="R534" s="4" t="s">
        <v>186</v>
      </c>
      <c r="S534" s="4" t="s">
        <v>187</v>
      </c>
      <c r="T534" s="4">
        <v>2025</v>
      </c>
      <c r="U534" s="2" t="str">
        <f>IF(sum!A527="BC",sum!B527,"*")</f>
        <v>*</v>
      </c>
      <c r="V534" s="2"/>
      <c r="W534" s="2" t="str">
        <f>IF(sum!A527="BC",sum!E527,"*")</f>
        <v>*</v>
      </c>
      <c r="Z534" s="4" t="s">
        <v>186</v>
      </c>
      <c r="AA534" s="4" t="s">
        <v>187</v>
      </c>
      <c r="AB534" s="4">
        <v>2025</v>
      </c>
      <c r="AC534" s="2" t="str">
        <f>IF(sum!A527="MA",sum!B527,"*")</f>
        <v>*</v>
      </c>
      <c r="AD534" s="2"/>
      <c r="AE534" s="2" t="str">
        <f>IF(sum!A527="MA",sum!E527,"*")</f>
        <v>*</v>
      </c>
      <c r="AH534" s="4" t="s">
        <v>186</v>
      </c>
      <c r="AI534" s="4" t="s">
        <v>187</v>
      </c>
      <c r="AJ534" s="4">
        <v>2025</v>
      </c>
      <c r="AK534" s="2" t="str">
        <f>IF(sum!A527="ON",sum!B527,"*")</f>
        <v>RTS-SpHeat_ELE1</v>
      </c>
      <c r="AL534" s="2"/>
      <c r="AM534" s="2">
        <f>IF(sum!A527="ON",sum!E527,"*")</f>
        <v>0</v>
      </c>
      <c r="AP534" s="2" t="s">
        <v>186</v>
      </c>
      <c r="AQ534" s="2" t="s">
        <v>187</v>
      </c>
      <c r="AR534" s="2">
        <v>2025</v>
      </c>
      <c r="AS534" s="2" t="str">
        <f>IF(sum!A527="QU",sum!B527,"*")</f>
        <v>*</v>
      </c>
      <c r="AT534" s="2"/>
      <c r="AU534" s="2" t="str">
        <f>IF(sum!A527="QU",sum!E527,"*")</f>
        <v>*</v>
      </c>
      <c r="AX534" s="4" t="s">
        <v>186</v>
      </c>
      <c r="AY534" s="4" t="s">
        <v>187</v>
      </c>
      <c r="AZ534" s="4">
        <v>2025</v>
      </c>
      <c r="BA534" s="2" t="str">
        <f>IF(sum!A527="SA",sum!B527,"*")</f>
        <v>*</v>
      </c>
      <c r="BB534" s="2"/>
      <c r="BC534" s="2" t="str">
        <f>IF(sum!A527="SA",sum!E527,"*")</f>
        <v>*</v>
      </c>
    </row>
    <row r="535" spans="2:55">
      <c r="B535" s="2" t="s">
        <v>186</v>
      </c>
      <c r="C535" s="2" t="s">
        <v>187</v>
      </c>
      <c r="D535" s="2">
        <v>2025</v>
      </c>
      <c r="J535" s="2" t="s">
        <v>186</v>
      </c>
      <c r="K535" s="2" t="s">
        <v>187</v>
      </c>
      <c r="L535" s="2">
        <v>2025</v>
      </c>
      <c r="M535" s="2" t="str">
        <f>IF(sum!A528="AT",sum!B528,"*")</f>
        <v>*</v>
      </c>
      <c r="N535" s="2"/>
      <c r="O535" s="2" t="str">
        <f>IF(sum!A528="AT",sum!E528,"*")</f>
        <v>*</v>
      </c>
      <c r="R535" s="2" t="s">
        <v>186</v>
      </c>
      <c r="S535" s="2" t="s">
        <v>187</v>
      </c>
      <c r="T535" s="2">
        <v>2025</v>
      </c>
      <c r="U535" s="2" t="str">
        <f>IF(sum!A528="BC",sum!B528,"*")</f>
        <v>*</v>
      </c>
      <c r="V535" s="2"/>
      <c r="W535" s="2" t="str">
        <f>IF(sum!A528="BC",sum!E528,"*")</f>
        <v>*</v>
      </c>
      <c r="Z535" s="2" t="s">
        <v>186</v>
      </c>
      <c r="AA535" s="2" t="s">
        <v>187</v>
      </c>
      <c r="AB535" s="2">
        <v>2025</v>
      </c>
      <c r="AC535" s="2" t="str">
        <f>IF(sum!A528="MA",sum!B528,"*")</f>
        <v>*</v>
      </c>
      <c r="AD535" s="2"/>
      <c r="AE535" s="2" t="str">
        <f>IF(sum!A528="MA",sum!E528,"*")</f>
        <v>*</v>
      </c>
      <c r="AH535" s="2" t="s">
        <v>186</v>
      </c>
      <c r="AI535" s="2" t="s">
        <v>187</v>
      </c>
      <c r="AJ535" s="2">
        <v>2025</v>
      </c>
      <c r="AK535" s="2" t="str">
        <f>IF(sum!A528="ON",sum!B528,"*")</f>
        <v>RTS-WaterHeat_ELE1</v>
      </c>
      <c r="AL535" s="2"/>
      <c r="AM535" s="2">
        <f>IF(sum!A528="ON",sum!E528,"*")</f>
        <v>0.321285140562249</v>
      </c>
      <c r="AP535" s="4" t="s">
        <v>186</v>
      </c>
      <c r="AQ535" s="4" t="s">
        <v>187</v>
      </c>
      <c r="AR535" s="4">
        <v>2025</v>
      </c>
      <c r="AS535" s="2" t="str">
        <f>IF(sum!A528="QU",sum!B528,"*")</f>
        <v>*</v>
      </c>
      <c r="AT535" s="2"/>
      <c r="AU535" s="2" t="str">
        <f>IF(sum!A528="QU",sum!E528,"*")</f>
        <v>*</v>
      </c>
      <c r="AX535" s="2" t="s">
        <v>186</v>
      </c>
      <c r="AY535" s="2" t="s">
        <v>187</v>
      </c>
      <c r="AZ535" s="2">
        <v>2025</v>
      </c>
      <c r="BA535" s="2" t="str">
        <f>IF(sum!A528="SA",sum!B528,"*")</f>
        <v>*</v>
      </c>
      <c r="BB535" s="2"/>
      <c r="BC535" s="2" t="str">
        <f>IF(sum!A528="SA",sum!E528,"*")</f>
        <v>*</v>
      </c>
    </row>
    <row r="536" spans="2:55">
      <c r="B536" s="2" t="s">
        <v>186</v>
      </c>
      <c r="C536" s="2" t="s">
        <v>187</v>
      </c>
      <c r="D536" s="2">
        <v>2025</v>
      </c>
      <c r="J536" s="2" t="s">
        <v>186</v>
      </c>
      <c r="K536" s="2" t="s">
        <v>187</v>
      </c>
      <c r="L536" s="2">
        <v>2025</v>
      </c>
      <c r="M536" s="2" t="str">
        <f>IF(sum!A529="AT",sum!B529,"*")</f>
        <v>*</v>
      </c>
      <c r="N536" s="2"/>
      <c r="O536" s="2" t="str">
        <f>IF(sum!A529="AT",sum!E529,"*")</f>
        <v>*</v>
      </c>
      <c r="R536" s="2" t="s">
        <v>186</v>
      </c>
      <c r="S536" s="2" t="s">
        <v>187</v>
      </c>
      <c r="T536" s="2">
        <v>2025</v>
      </c>
      <c r="U536" s="2" t="str">
        <f>IF(sum!A529="BC",sum!B529,"*")</f>
        <v>*</v>
      </c>
      <c r="V536" s="2"/>
      <c r="W536" s="2" t="str">
        <f>IF(sum!A529="BC",sum!E529,"*")</f>
        <v>*</v>
      </c>
      <c r="Z536" s="2" t="s">
        <v>186</v>
      </c>
      <c r="AA536" s="2" t="s">
        <v>187</v>
      </c>
      <c r="AB536" s="2">
        <v>2025</v>
      </c>
      <c r="AC536" s="2" t="str">
        <f>IF(sum!A529="MA",sum!B529,"*")</f>
        <v>*</v>
      </c>
      <c r="AD536" s="2"/>
      <c r="AE536" s="2" t="str">
        <f>IF(sum!A529="MA",sum!E529,"*")</f>
        <v>*</v>
      </c>
      <c r="AH536" s="2" t="s">
        <v>186</v>
      </c>
      <c r="AI536" s="2" t="s">
        <v>187</v>
      </c>
      <c r="AJ536" s="2">
        <v>2025</v>
      </c>
      <c r="AK536" s="2" t="str">
        <f>IF(sum!A529="ON",sum!B529,"*")</f>
        <v>S_CCUS_ATM</v>
      </c>
      <c r="AL536" s="2"/>
      <c r="AM536" s="2">
        <f>IF(sum!A529="ON",sum!E529,"*")</f>
        <v>0</v>
      </c>
      <c r="AP536" s="2" t="s">
        <v>186</v>
      </c>
      <c r="AQ536" s="2" t="s">
        <v>187</v>
      </c>
      <c r="AR536" s="2">
        <v>2025</v>
      </c>
      <c r="AS536" s="2" t="str">
        <f>IF(sum!A529="QU",sum!B529,"*")</f>
        <v>*</v>
      </c>
      <c r="AT536" s="2"/>
      <c r="AU536" s="2" t="str">
        <f>IF(sum!A529="QU",sum!E529,"*")</f>
        <v>*</v>
      </c>
      <c r="AX536" s="2" t="s">
        <v>186</v>
      </c>
      <c r="AY536" s="2" t="s">
        <v>187</v>
      </c>
      <c r="AZ536" s="2">
        <v>2025</v>
      </c>
      <c r="BA536" s="2" t="str">
        <f>IF(sum!A529="SA",sum!B529,"*")</f>
        <v>*</v>
      </c>
      <c r="BB536" s="2"/>
      <c r="BC536" s="2" t="str">
        <f>IF(sum!A529="SA",sum!E529,"*")</f>
        <v>*</v>
      </c>
    </row>
    <row r="537" spans="2:55">
      <c r="B537" s="4" t="s">
        <v>186</v>
      </c>
      <c r="C537" s="4" t="s">
        <v>187</v>
      </c>
      <c r="D537" s="4">
        <v>2025</v>
      </c>
      <c r="J537" s="4" t="s">
        <v>186</v>
      </c>
      <c r="K537" s="4" t="s">
        <v>187</v>
      </c>
      <c r="L537" s="4">
        <v>2025</v>
      </c>
      <c r="M537" s="2" t="str">
        <f>IF(sum!A530="AT",sum!B530,"*")</f>
        <v>*</v>
      </c>
      <c r="N537" s="2"/>
      <c r="O537" s="2" t="str">
        <f>IF(sum!A530="AT",sum!E530,"*")</f>
        <v>*</v>
      </c>
      <c r="R537" s="4" t="s">
        <v>186</v>
      </c>
      <c r="S537" s="4" t="s">
        <v>187</v>
      </c>
      <c r="T537" s="4">
        <v>2025</v>
      </c>
      <c r="U537" s="2" t="str">
        <f>IF(sum!A530="BC",sum!B530,"*")</f>
        <v>*</v>
      </c>
      <c r="V537" s="2"/>
      <c r="W537" s="2" t="str">
        <f>IF(sum!A530="BC",sum!E530,"*")</f>
        <v>*</v>
      </c>
      <c r="Z537" s="4" t="s">
        <v>186</v>
      </c>
      <c r="AA537" s="4" t="s">
        <v>187</v>
      </c>
      <c r="AB537" s="4">
        <v>2025</v>
      </c>
      <c r="AC537" s="2" t="str">
        <f>IF(sum!A530="MA",sum!B530,"*")</f>
        <v>*</v>
      </c>
      <c r="AD537" s="2"/>
      <c r="AE537" s="2" t="str">
        <f>IF(sum!A530="MA",sum!E530,"*")</f>
        <v>*</v>
      </c>
      <c r="AH537" s="4" t="s">
        <v>186</v>
      </c>
      <c r="AI537" s="4" t="s">
        <v>187</v>
      </c>
      <c r="AJ537" s="4">
        <v>2025</v>
      </c>
      <c r="AK537" s="2" t="str">
        <f>IF(sum!A530="ON",sum!B530,"*")</f>
        <v>S_CCUS_EMIS_H2T</v>
      </c>
      <c r="AL537" s="2"/>
      <c r="AM537" s="2">
        <f>IF(sum!A530="ON",sum!E530,"*")</f>
        <v>0</v>
      </c>
      <c r="AP537" s="4" t="s">
        <v>186</v>
      </c>
      <c r="AQ537" s="4" t="s">
        <v>187</v>
      </c>
      <c r="AR537" s="4">
        <v>2025</v>
      </c>
      <c r="AS537" s="2" t="str">
        <f>IF(sum!A530="QU",sum!B530,"*")</f>
        <v>*</v>
      </c>
      <c r="AT537" s="2"/>
      <c r="AU537" s="2" t="str">
        <f>IF(sum!A530="QU",sum!E530,"*")</f>
        <v>*</v>
      </c>
      <c r="AX537" s="4" t="s">
        <v>186</v>
      </c>
      <c r="AY537" s="4" t="s">
        <v>187</v>
      </c>
      <c r="AZ537" s="4">
        <v>2025</v>
      </c>
      <c r="BA537" s="2" t="str">
        <f>IF(sum!A530="SA",sum!B530,"*")</f>
        <v>*</v>
      </c>
      <c r="BB537" s="2"/>
      <c r="BC537" s="2" t="str">
        <f>IF(sum!A530="SA",sum!E530,"*")</f>
        <v>*</v>
      </c>
    </row>
    <row r="538" spans="2:55">
      <c r="B538" s="2" t="s">
        <v>186</v>
      </c>
      <c r="C538" s="2" t="s">
        <v>187</v>
      </c>
      <c r="D538" s="2">
        <v>2025</v>
      </c>
      <c r="J538" s="2" t="s">
        <v>186</v>
      </c>
      <c r="K538" s="2" t="s">
        <v>187</v>
      </c>
      <c r="L538" s="2">
        <v>2025</v>
      </c>
      <c r="M538" s="2" t="str">
        <f>IF(sum!A531="AT",sum!B531,"*")</f>
        <v>*</v>
      </c>
      <c r="N538" s="2"/>
      <c r="O538" s="2" t="str">
        <f>IF(sum!A531="AT",sum!E531,"*")</f>
        <v>*</v>
      </c>
      <c r="R538" s="2" t="s">
        <v>186</v>
      </c>
      <c r="S538" s="2" t="s">
        <v>187</v>
      </c>
      <c r="T538" s="2">
        <v>2025</v>
      </c>
      <c r="U538" s="2" t="str">
        <f>IF(sum!A531="BC",sum!B531,"*")</f>
        <v>*</v>
      </c>
      <c r="V538" s="2"/>
      <c r="W538" s="2" t="str">
        <f>IF(sum!A531="BC",sum!E531,"*")</f>
        <v>*</v>
      </c>
      <c r="Z538" s="2" t="s">
        <v>186</v>
      </c>
      <c r="AA538" s="2" t="s">
        <v>187</v>
      </c>
      <c r="AB538" s="2">
        <v>2025</v>
      </c>
      <c r="AC538" s="2" t="str">
        <f>IF(sum!A531="MA",sum!B531,"*")</f>
        <v>*</v>
      </c>
      <c r="AD538" s="2"/>
      <c r="AE538" s="2" t="str">
        <f>IF(sum!A531="MA",sum!E531,"*")</f>
        <v>*</v>
      </c>
      <c r="AH538" s="2" t="s">
        <v>186</v>
      </c>
      <c r="AI538" s="2" t="s">
        <v>187</v>
      </c>
      <c r="AJ538" s="2">
        <v>2025</v>
      </c>
      <c r="AK538" s="2" t="str">
        <f>IF(sum!A531="ON",sum!B531,"*")</f>
        <v>S_CCUS_EMISMeOH_H2</v>
      </c>
      <c r="AL538" s="2"/>
      <c r="AM538" s="2">
        <f>IF(sum!A531="ON",sum!E531,"*")</f>
        <v>0</v>
      </c>
      <c r="AP538" s="2" t="s">
        <v>186</v>
      </c>
      <c r="AQ538" s="2" t="s">
        <v>187</v>
      </c>
      <c r="AR538" s="2">
        <v>2025</v>
      </c>
      <c r="AS538" s="2" t="str">
        <f>IF(sum!A531="QU",sum!B531,"*")</f>
        <v>*</v>
      </c>
      <c r="AT538" s="2"/>
      <c r="AU538" s="2" t="str">
        <f>IF(sum!A531="QU",sum!E531,"*")</f>
        <v>*</v>
      </c>
      <c r="AX538" s="2" t="s">
        <v>186</v>
      </c>
      <c r="AY538" s="2" t="s">
        <v>187</v>
      </c>
      <c r="AZ538" s="2">
        <v>2025</v>
      </c>
      <c r="BA538" s="2" t="str">
        <f>IF(sum!A531="SA",sum!B531,"*")</f>
        <v>*</v>
      </c>
      <c r="BB538" s="2"/>
      <c r="BC538" s="2" t="str">
        <f>IF(sum!A531="SA",sum!E531,"*")</f>
        <v>*</v>
      </c>
    </row>
    <row r="539" spans="2:55">
      <c r="B539" s="2" t="s">
        <v>186</v>
      </c>
      <c r="C539" s="2" t="s">
        <v>187</v>
      </c>
      <c r="D539" s="2">
        <v>2025</v>
      </c>
      <c r="J539" s="2" t="s">
        <v>186</v>
      </c>
      <c r="K539" s="2" t="s">
        <v>187</v>
      </c>
      <c r="L539" s="2">
        <v>2025</v>
      </c>
      <c r="M539" s="2" t="str">
        <f>IF(sum!A532="AT",sum!B532,"*")</f>
        <v>*</v>
      </c>
      <c r="N539" s="2"/>
      <c r="O539" s="2" t="str">
        <f>IF(sum!A532="AT",sum!E532,"*")</f>
        <v>*</v>
      </c>
      <c r="R539" s="2" t="s">
        <v>186</v>
      </c>
      <c r="S539" s="2" t="s">
        <v>187</v>
      </c>
      <c r="T539" s="2">
        <v>2025</v>
      </c>
      <c r="U539" s="2" t="str">
        <f>IF(sum!A532="BC",sum!B532,"*")</f>
        <v>*</v>
      </c>
      <c r="V539" s="2"/>
      <c r="W539" s="2" t="str">
        <f>IF(sum!A532="BC",sum!E532,"*")</f>
        <v>*</v>
      </c>
      <c r="Z539" s="2" t="s">
        <v>186</v>
      </c>
      <c r="AA539" s="2" t="s">
        <v>187</v>
      </c>
      <c r="AB539" s="2">
        <v>2025</v>
      </c>
      <c r="AC539" s="2" t="str">
        <f>IF(sum!A532="MA",sum!B532,"*")</f>
        <v>*</v>
      </c>
      <c r="AD539" s="2"/>
      <c r="AE539" s="2" t="str">
        <f>IF(sum!A532="MA",sum!E532,"*")</f>
        <v>*</v>
      </c>
      <c r="AH539" s="2" t="s">
        <v>186</v>
      </c>
      <c r="AI539" s="2" t="s">
        <v>187</v>
      </c>
      <c r="AJ539" s="2">
        <v>2025</v>
      </c>
      <c r="AK539" s="2" t="str">
        <f>IF(sum!A532="ON",sum!B532,"*")</f>
        <v>SCOAH2GC01</v>
      </c>
      <c r="AL539" s="2"/>
      <c r="AM539" s="2">
        <f>IF(sum!A532="ON",sum!E532,"*")</f>
        <v>0</v>
      </c>
      <c r="AP539" s="4" t="s">
        <v>186</v>
      </c>
      <c r="AQ539" s="4" t="s">
        <v>187</v>
      </c>
      <c r="AR539" s="4">
        <v>2025</v>
      </c>
      <c r="AS539" s="2" t="str">
        <f>IF(sum!A532="QU",sum!B532,"*")</f>
        <v>*</v>
      </c>
      <c r="AT539" s="2"/>
      <c r="AU539" s="2" t="str">
        <f>IF(sum!A532="QU",sum!E532,"*")</f>
        <v>*</v>
      </c>
      <c r="AX539" s="2" t="s">
        <v>186</v>
      </c>
      <c r="AY539" s="2" t="s">
        <v>187</v>
      </c>
      <c r="AZ539" s="2">
        <v>2025</v>
      </c>
      <c r="BA539" s="2" t="str">
        <f>IF(sum!A532="SA",sum!B532,"*")</f>
        <v>*</v>
      </c>
      <c r="BB539" s="2"/>
      <c r="BC539" s="2" t="str">
        <f>IF(sum!A532="SA",sum!E532,"*")</f>
        <v>*</v>
      </c>
    </row>
    <row r="540" spans="2:55">
      <c r="B540" s="4" t="s">
        <v>186</v>
      </c>
      <c r="C540" s="4" t="s">
        <v>187</v>
      </c>
      <c r="D540" s="4">
        <v>2025</v>
      </c>
      <c r="J540" s="4" t="s">
        <v>186</v>
      </c>
      <c r="K540" s="4" t="s">
        <v>187</v>
      </c>
      <c r="L540" s="4">
        <v>2025</v>
      </c>
      <c r="M540" s="2" t="str">
        <f>IF(sum!A533="AT",sum!B533,"*")</f>
        <v>*</v>
      </c>
      <c r="N540" s="2"/>
      <c r="O540" s="2" t="str">
        <f>IF(sum!A533="AT",sum!E533,"*")</f>
        <v>*</v>
      </c>
      <c r="R540" s="4" t="s">
        <v>186</v>
      </c>
      <c r="S540" s="4" t="s">
        <v>187</v>
      </c>
      <c r="T540" s="4">
        <v>2025</v>
      </c>
      <c r="U540" s="2" t="str">
        <f>IF(sum!A533="BC",sum!B533,"*")</f>
        <v>*</v>
      </c>
      <c r="V540" s="2"/>
      <c r="W540" s="2" t="str">
        <f>IF(sum!A533="BC",sum!E533,"*")</f>
        <v>*</v>
      </c>
      <c r="Z540" s="4" t="s">
        <v>186</v>
      </c>
      <c r="AA540" s="4" t="s">
        <v>187</v>
      </c>
      <c r="AB540" s="4">
        <v>2025</v>
      </c>
      <c r="AC540" s="2" t="str">
        <f>IF(sum!A533="MA",sum!B533,"*")</f>
        <v>*</v>
      </c>
      <c r="AD540" s="2"/>
      <c r="AE540" s="2" t="str">
        <f>IF(sum!A533="MA",sum!E533,"*")</f>
        <v>*</v>
      </c>
      <c r="AH540" s="4" t="s">
        <v>186</v>
      </c>
      <c r="AI540" s="4" t="s">
        <v>187</v>
      </c>
      <c r="AJ540" s="4">
        <v>2025</v>
      </c>
      <c r="AK540" s="2" t="str">
        <f>IF(sum!A533="ON",sum!B533,"*")</f>
        <v>SELCH2EC01</v>
      </c>
      <c r="AL540" s="2"/>
      <c r="AM540" s="2">
        <f>IF(sum!A533="ON",sum!E533,"*")</f>
        <v>0</v>
      </c>
      <c r="AP540" s="2" t="s">
        <v>186</v>
      </c>
      <c r="AQ540" s="2" t="s">
        <v>187</v>
      </c>
      <c r="AR540" s="2">
        <v>2025</v>
      </c>
      <c r="AS540" s="2" t="str">
        <f>IF(sum!A533="QU",sum!B533,"*")</f>
        <v>*</v>
      </c>
      <c r="AT540" s="2"/>
      <c r="AU540" s="2" t="str">
        <f>IF(sum!A533="QU",sum!E533,"*")</f>
        <v>*</v>
      </c>
      <c r="AX540" s="4" t="s">
        <v>186</v>
      </c>
      <c r="AY540" s="4" t="s">
        <v>187</v>
      </c>
      <c r="AZ540" s="4">
        <v>2025</v>
      </c>
      <c r="BA540" s="2" t="str">
        <f>IF(sum!A533="SA",sum!B533,"*")</f>
        <v>*</v>
      </c>
      <c r="BB540" s="2"/>
      <c r="BC540" s="2" t="str">
        <f>IF(sum!A533="SA",sum!E533,"*")</f>
        <v>*</v>
      </c>
    </row>
    <row r="541" spans="2:55">
      <c r="B541" s="2" t="s">
        <v>186</v>
      </c>
      <c r="C541" s="2" t="s">
        <v>187</v>
      </c>
      <c r="D541" s="2">
        <v>2025</v>
      </c>
      <c r="J541" s="2" t="s">
        <v>186</v>
      </c>
      <c r="K541" s="2" t="s">
        <v>187</v>
      </c>
      <c r="L541" s="2">
        <v>2025</v>
      </c>
      <c r="M541" s="2" t="str">
        <f>IF(sum!A534="AT",sum!B534,"*")</f>
        <v>*</v>
      </c>
      <c r="N541" s="2"/>
      <c r="O541" s="2" t="str">
        <f>IF(sum!A534="AT",sum!E534,"*")</f>
        <v>*</v>
      </c>
      <c r="R541" s="2" t="s">
        <v>186</v>
      </c>
      <c r="S541" s="2" t="s">
        <v>187</v>
      </c>
      <c r="T541" s="2">
        <v>2025</v>
      </c>
      <c r="U541" s="2" t="str">
        <f>IF(sum!A534="BC",sum!B534,"*")</f>
        <v>*</v>
      </c>
      <c r="V541" s="2"/>
      <c r="W541" s="2" t="str">
        <f>IF(sum!A534="BC",sum!E534,"*")</f>
        <v>*</v>
      </c>
      <c r="Z541" s="2" t="s">
        <v>186</v>
      </c>
      <c r="AA541" s="2" t="s">
        <v>187</v>
      </c>
      <c r="AB541" s="2">
        <v>2025</v>
      </c>
      <c r="AC541" s="2" t="str">
        <f>IF(sum!A534="MA",sum!B534,"*")</f>
        <v>*</v>
      </c>
      <c r="AD541" s="2"/>
      <c r="AE541" s="2" t="str">
        <f>IF(sum!A534="MA",sum!E534,"*")</f>
        <v>*</v>
      </c>
      <c r="AH541" s="2" t="s">
        <v>186</v>
      </c>
      <c r="AI541" s="2" t="s">
        <v>187</v>
      </c>
      <c r="AJ541" s="2">
        <v>2025</v>
      </c>
      <c r="AK541" s="2" t="str">
        <f>IF(sum!A534="ON",sum!B534,"*")</f>
        <v>SGASSH2RC01</v>
      </c>
      <c r="AL541" s="2"/>
      <c r="AM541" s="2">
        <f>IF(sum!A534="ON",sum!E534,"*")</f>
        <v>0</v>
      </c>
      <c r="AP541" s="4" t="s">
        <v>186</v>
      </c>
      <c r="AQ541" s="4" t="s">
        <v>187</v>
      </c>
      <c r="AR541" s="4">
        <v>2025</v>
      </c>
      <c r="AS541" s="2" t="str">
        <f>IF(sum!A534="QU",sum!B534,"*")</f>
        <v>*</v>
      </c>
      <c r="AT541" s="2"/>
      <c r="AU541" s="2" t="str">
        <f>IF(sum!A534="QU",sum!E534,"*")</f>
        <v>*</v>
      </c>
      <c r="AX541" s="2" t="s">
        <v>186</v>
      </c>
      <c r="AY541" s="2" t="s">
        <v>187</v>
      </c>
      <c r="AZ541" s="2">
        <v>2025</v>
      </c>
      <c r="BA541" s="2" t="str">
        <f>IF(sum!A534="SA",sum!B534,"*")</f>
        <v>*</v>
      </c>
      <c r="BB541" s="2"/>
      <c r="BC541" s="2" t="str">
        <f>IF(sum!A534="SA",sum!E534,"*")</f>
        <v>*</v>
      </c>
    </row>
    <row r="542" spans="2:55">
      <c r="B542" s="2" t="s">
        <v>186</v>
      </c>
      <c r="C542" s="2" t="s">
        <v>187</v>
      </c>
      <c r="D542" s="2">
        <v>2025</v>
      </c>
      <c r="J542" s="2" t="s">
        <v>186</v>
      </c>
      <c r="K542" s="2" t="s">
        <v>187</v>
      </c>
      <c r="L542" s="2">
        <v>2025</v>
      </c>
      <c r="M542" s="2" t="str">
        <f>IF(sum!A535="AT",sum!B535,"*")</f>
        <v>*</v>
      </c>
      <c r="N542" s="2"/>
      <c r="O542" s="2" t="str">
        <f>IF(sum!A535="AT",sum!E535,"*")</f>
        <v>*</v>
      </c>
      <c r="R542" s="2" t="s">
        <v>186</v>
      </c>
      <c r="S542" s="2" t="s">
        <v>187</v>
      </c>
      <c r="T542" s="2">
        <v>2025</v>
      </c>
      <c r="U542" s="2" t="str">
        <f>IF(sum!A535="BC",sum!B535,"*")</f>
        <v>*</v>
      </c>
      <c r="V542" s="2"/>
      <c r="W542" s="2" t="str">
        <f>IF(sum!A535="BC",sum!E535,"*")</f>
        <v>*</v>
      </c>
      <c r="Z542" s="2" t="s">
        <v>186</v>
      </c>
      <c r="AA542" s="2" t="s">
        <v>187</v>
      </c>
      <c r="AB542" s="2">
        <v>2025</v>
      </c>
      <c r="AC542" s="2" t="str">
        <f>IF(sum!A535="MA",sum!B535,"*")</f>
        <v>*</v>
      </c>
      <c r="AD542" s="2"/>
      <c r="AE542" s="2" t="str">
        <f>IF(sum!A535="MA",sum!E535,"*")</f>
        <v>*</v>
      </c>
      <c r="AH542" s="2" t="s">
        <v>186</v>
      </c>
      <c r="AI542" s="2" t="s">
        <v>187</v>
      </c>
      <c r="AJ542" s="2">
        <v>2025</v>
      </c>
      <c r="AK542" s="2" t="str">
        <f>IF(sum!A535="ON",sum!B535,"*")</f>
        <v>SHFOH2POC01</v>
      </c>
      <c r="AL542" s="2"/>
      <c r="AM542" s="2">
        <f>IF(sum!A535="ON",sum!E535,"*")</f>
        <v>0</v>
      </c>
      <c r="AP542" s="2" t="s">
        <v>186</v>
      </c>
      <c r="AQ542" s="2" t="s">
        <v>187</v>
      </c>
      <c r="AR542" s="2">
        <v>2025</v>
      </c>
      <c r="AS542" s="2" t="str">
        <f>IF(sum!A535="QU",sum!B535,"*")</f>
        <v>*</v>
      </c>
      <c r="AT542" s="2"/>
      <c r="AU542" s="2" t="str">
        <f>IF(sum!A535="QU",sum!E535,"*")</f>
        <v>*</v>
      </c>
      <c r="AX542" s="2" t="s">
        <v>186</v>
      </c>
      <c r="AY542" s="2" t="s">
        <v>187</v>
      </c>
      <c r="AZ542" s="2">
        <v>2025</v>
      </c>
      <c r="BA542" s="2" t="str">
        <f>IF(sum!A535="SA",sum!B535,"*")</f>
        <v>*</v>
      </c>
      <c r="BB542" s="2"/>
      <c r="BC542" s="2" t="str">
        <f>IF(sum!A535="SA",sum!E535,"*")</f>
        <v>*</v>
      </c>
    </row>
    <row r="543" spans="2:55">
      <c r="B543" s="4" t="s">
        <v>186</v>
      </c>
      <c r="C543" s="4" t="s">
        <v>187</v>
      </c>
      <c r="D543" s="4">
        <v>2025</v>
      </c>
      <c r="J543" s="4" t="s">
        <v>186</v>
      </c>
      <c r="K543" s="4" t="s">
        <v>187</v>
      </c>
      <c r="L543" s="4">
        <v>2025</v>
      </c>
      <c r="M543" s="2" t="str">
        <f>IF(sum!A536="AT",sum!B536,"*")</f>
        <v>*</v>
      </c>
      <c r="N543" s="2"/>
      <c r="O543" s="2" t="str">
        <f>IF(sum!A536="AT",sum!E536,"*")</f>
        <v>*</v>
      </c>
      <c r="R543" s="4" t="s">
        <v>186</v>
      </c>
      <c r="S543" s="4" t="s">
        <v>187</v>
      </c>
      <c r="T543" s="4">
        <v>2025</v>
      </c>
      <c r="U543" s="2" t="str">
        <f>IF(sum!A536="BC",sum!B536,"*")</f>
        <v>*</v>
      </c>
      <c r="V543" s="2"/>
      <c r="W543" s="2" t="str">
        <f>IF(sum!A536="BC",sum!E536,"*")</f>
        <v>*</v>
      </c>
      <c r="Z543" s="4" t="s">
        <v>186</v>
      </c>
      <c r="AA543" s="4" t="s">
        <v>187</v>
      </c>
      <c r="AB543" s="4">
        <v>2025</v>
      </c>
      <c r="AC543" s="2" t="str">
        <f>IF(sum!A536="MA",sum!B536,"*")</f>
        <v>*</v>
      </c>
      <c r="AD543" s="2"/>
      <c r="AE543" s="2" t="str">
        <f>IF(sum!A536="MA",sum!E536,"*")</f>
        <v>*</v>
      </c>
      <c r="AH543" s="4" t="s">
        <v>186</v>
      </c>
      <c r="AI543" s="4" t="s">
        <v>187</v>
      </c>
      <c r="AJ543" s="4">
        <v>2025</v>
      </c>
      <c r="AK543" s="2" t="str">
        <f>IF(sum!A536="ON",sum!B536,"*")</f>
        <v>SINKCCU</v>
      </c>
      <c r="AL543" s="2"/>
      <c r="AM543" s="2">
        <f>IF(sum!A536="ON",sum!E536,"*")</f>
        <v>0</v>
      </c>
      <c r="AP543" s="4" t="s">
        <v>186</v>
      </c>
      <c r="AQ543" s="4" t="s">
        <v>187</v>
      </c>
      <c r="AR543" s="4">
        <v>2025</v>
      </c>
      <c r="AS543" s="2" t="str">
        <f>IF(sum!A536="QU",sum!B536,"*")</f>
        <v>*</v>
      </c>
      <c r="AT543" s="2"/>
      <c r="AU543" s="2" t="str">
        <f>IF(sum!A536="QU",sum!E536,"*")</f>
        <v>*</v>
      </c>
      <c r="AX543" s="4" t="s">
        <v>186</v>
      </c>
      <c r="AY543" s="4" t="s">
        <v>187</v>
      </c>
      <c r="AZ543" s="4">
        <v>2025</v>
      </c>
      <c r="BA543" s="2" t="str">
        <f>IF(sum!A536="SA",sum!B536,"*")</f>
        <v>*</v>
      </c>
      <c r="BB543" s="2"/>
      <c r="BC543" s="2" t="str">
        <f>IF(sum!A536="SA",sum!E536,"*")</f>
        <v>*</v>
      </c>
    </row>
    <row r="544" spans="2:55">
      <c r="B544" s="2" t="s">
        <v>186</v>
      </c>
      <c r="C544" s="2" t="s">
        <v>187</v>
      </c>
      <c r="D544" s="2">
        <v>2025</v>
      </c>
      <c r="J544" s="2" t="s">
        <v>186</v>
      </c>
      <c r="K544" s="2" t="s">
        <v>187</v>
      </c>
      <c r="L544" s="2">
        <v>2025</v>
      </c>
      <c r="M544" s="2" t="str">
        <f>IF(sum!A537="AT",sum!B537,"*")</f>
        <v>*</v>
      </c>
      <c r="N544" s="2"/>
      <c r="O544" s="2" t="str">
        <f>IF(sum!A537="AT",sum!E537,"*")</f>
        <v>*</v>
      </c>
      <c r="R544" s="2" t="s">
        <v>186</v>
      </c>
      <c r="S544" s="2" t="s">
        <v>187</v>
      </c>
      <c r="T544" s="2">
        <v>2025</v>
      </c>
      <c r="U544" s="2" t="str">
        <f>IF(sum!A537="BC",sum!B537,"*")</f>
        <v>*</v>
      </c>
      <c r="V544" s="2"/>
      <c r="W544" s="2" t="str">
        <f>IF(sum!A537="BC",sum!E537,"*")</f>
        <v>*</v>
      </c>
      <c r="Z544" s="2" t="s">
        <v>186</v>
      </c>
      <c r="AA544" s="2" t="s">
        <v>187</v>
      </c>
      <c r="AB544" s="2">
        <v>2025</v>
      </c>
      <c r="AC544" s="2" t="str">
        <f>IF(sum!A537="MA",sum!B537,"*")</f>
        <v>*</v>
      </c>
      <c r="AD544" s="2"/>
      <c r="AE544" s="2" t="str">
        <f>IF(sum!A537="MA",sum!E537,"*")</f>
        <v>*</v>
      </c>
      <c r="AH544" s="2" t="s">
        <v>186</v>
      </c>
      <c r="AI544" s="2" t="s">
        <v>187</v>
      </c>
      <c r="AJ544" s="2">
        <v>2025</v>
      </c>
      <c r="AK544" s="2" t="str">
        <f>IF(sum!A537="ON",sum!B537,"*")</f>
        <v>SNK_DAC</v>
      </c>
      <c r="AL544" s="2"/>
      <c r="AM544" s="2">
        <f>IF(sum!A537="ON",sum!E537,"*")</f>
        <v>0</v>
      </c>
      <c r="AP544" s="2" t="s">
        <v>186</v>
      </c>
      <c r="AQ544" s="2" t="s">
        <v>187</v>
      </c>
      <c r="AR544" s="2">
        <v>2025</v>
      </c>
      <c r="AS544" s="2" t="str">
        <f>IF(sum!A537="QU",sum!B537,"*")</f>
        <v>*</v>
      </c>
      <c r="AT544" s="2"/>
      <c r="AU544" s="2" t="str">
        <f>IF(sum!A537="QU",sum!E537,"*")</f>
        <v>*</v>
      </c>
      <c r="AX544" s="2" t="s">
        <v>186</v>
      </c>
      <c r="AY544" s="2" t="s">
        <v>187</v>
      </c>
      <c r="AZ544" s="2">
        <v>2025</v>
      </c>
      <c r="BA544" s="2" t="str">
        <f>IF(sum!A537="SA",sum!B537,"*")</f>
        <v>*</v>
      </c>
      <c r="BB544" s="2"/>
      <c r="BC544" s="2" t="str">
        <f>IF(sum!A537="SA",sum!E537,"*")</f>
        <v>*</v>
      </c>
    </row>
    <row r="545" spans="2:55">
      <c r="B545" s="2" t="s">
        <v>186</v>
      </c>
      <c r="C545" s="2" t="s">
        <v>187</v>
      </c>
      <c r="D545" s="2">
        <v>2025</v>
      </c>
      <c r="J545" s="2" t="s">
        <v>186</v>
      </c>
      <c r="K545" s="2" t="s">
        <v>187</v>
      </c>
      <c r="L545" s="2">
        <v>2025</v>
      </c>
      <c r="M545" s="2" t="str">
        <f>IF(sum!A538="AT",sum!B538,"*")</f>
        <v>*</v>
      </c>
      <c r="N545" s="2"/>
      <c r="O545" s="2" t="str">
        <f>IF(sum!A538="AT",sum!E538,"*")</f>
        <v>*</v>
      </c>
      <c r="R545" s="2" t="s">
        <v>186</v>
      </c>
      <c r="S545" s="2" t="s">
        <v>187</v>
      </c>
      <c r="T545" s="2">
        <v>2025</v>
      </c>
      <c r="U545" s="2" t="str">
        <f>IF(sum!A538="BC",sum!B538,"*")</f>
        <v>*</v>
      </c>
      <c r="V545" s="2"/>
      <c r="W545" s="2" t="str">
        <f>IF(sum!A538="BC",sum!E538,"*")</f>
        <v>*</v>
      </c>
      <c r="Z545" s="2" t="s">
        <v>186</v>
      </c>
      <c r="AA545" s="2" t="s">
        <v>187</v>
      </c>
      <c r="AB545" s="2">
        <v>2025</v>
      </c>
      <c r="AC545" s="2" t="str">
        <f>IF(sum!A538="MA",sum!B538,"*")</f>
        <v>*</v>
      </c>
      <c r="AD545" s="2"/>
      <c r="AE545" s="2" t="str">
        <f>IF(sum!A538="MA",sum!E538,"*")</f>
        <v>*</v>
      </c>
      <c r="AH545" s="2" t="s">
        <v>186</v>
      </c>
      <c r="AI545" s="2" t="s">
        <v>187</v>
      </c>
      <c r="AJ545" s="2">
        <v>2025</v>
      </c>
      <c r="AK545" s="2" t="str">
        <f>IF(sum!A538="ON",sum!B538,"*")</f>
        <v>STH2SGT</v>
      </c>
      <c r="AL545" s="2"/>
      <c r="AM545" s="2">
        <f>IF(sum!A538="ON",sum!E538,"*")</f>
        <v>0</v>
      </c>
      <c r="AP545" s="4" t="s">
        <v>186</v>
      </c>
      <c r="AQ545" s="4" t="s">
        <v>187</v>
      </c>
      <c r="AR545" s="4">
        <v>2025</v>
      </c>
      <c r="AS545" s="2" t="str">
        <f>IF(sum!A538="QU",sum!B538,"*")</f>
        <v>*</v>
      </c>
      <c r="AT545" s="2"/>
      <c r="AU545" s="2" t="str">
        <f>IF(sum!A538="QU",sum!E538,"*")</f>
        <v>*</v>
      </c>
      <c r="AX545" s="2" t="s">
        <v>186</v>
      </c>
      <c r="AY545" s="2" t="s">
        <v>187</v>
      </c>
      <c r="AZ545" s="2">
        <v>2025</v>
      </c>
      <c r="BA545" s="2" t="str">
        <f>IF(sum!A538="SA",sum!B538,"*")</f>
        <v>*</v>
      </c>
      <c r="BB545" s="2"/>
      <c r="BC545" s="2" t="str">
        <f>IF(sum!A538="SA",sum!E538,"*")</f>
        <v>*</v>
      </c>
    </row>
    <row r="546" spans="2:55">
      <c r="B546" s="4" t="s">
        <v>186</v>
      </c>
      <c r="C546" s="4" t="s">
        <v>187</v>
      </c>
      <c r="D546" s="4">
        <v>2025</v>
      </c>
      <c r="J546" s="4" t="s">
        <v>186</v>
      </c>
      <c r="K546" s="4" t="s">
        <v>187</v>
      </c>
      <c r="L546" s="4">
        <v>2025</v>
      </c>
      <c r="M546" s="2" t="str">
        <f>IF(sum!A539="AT",sum!B539,"*")</f>
        <v>*</v>
      </c>
      <c r="N546" s="2"/>
      <c r="O546" s="2" t="str">
        <f>IF(sum!A539="AT",sum!E539,"*")</f>
        <v>*</v>
      </c>
      <c r="R546" s="4" t="s">
        <v>186</v>
      </c>
      <c r="S546" s="4" t="s">
        <v>187</v>
      </c>
      <c r="T546" s="4">
        <v>2025</v>
      </c>
      <c r="U546" s="2" t="str">
        <f>IF(sum!A539="BC",sum!B539,"*")</f>
        <v>*</v>
      </c>
      <c r="V546" s="2"/>
      <c r="W546" s="2" t="str">
        <f>IF(sum!A539="BC",sum!E539,"*")</f>
        <v>*</v>
      </c>
      <c r="Z546" s="4" t="s">
        <v>186</v>
      </c>
      <c r="AA546" s="4" t="s">
        <v>187</v>
      </c>
      <c r="AB546" s="4">
        <v>2025</v>
      </c>
      <c r="AC546" s="2" t="str">
        <f>IF(sum!A539="MA",sum!B539,"*")</f>
        <v>*</v>
      </c>
      <c r="AD546" s="2"/>
      <c r="AE546" s="2" t="str">
        <f>IF(sum!A539="MA",sum!E539,"*")</f>
        <v>*</v>
      </c>
      <c r="AH546" s="4" t="s">
        <v>186</v>
      </c>
      <c r="AI546" s="4" t="s">
        <v>187</v>
      </c>
      <c r="AJ546" s="4">
        <v>2025</v>
      </c>
      <c r="AK546" s="2" t="str">
        <f>IF(sum!A539="ON",sum!B539,"*")</f>
        <v>STH2SUG</v>
      </c>
      <c r="AL546" s="2"/>
      <c r="AM546" s="2">
        <f>IF(sum!A539="ON",sum!E539,"*")</f>
        <v>0</v>
      </c>
      <c r="AP546" s="2" t="s">
        <v>186</v>
      </c>
      <c r="AQ546" s="2" t="s">
        <v>187</v>
      </c>
      <c r="AR546" s="2">
        <v>2025</v>
      </c>
      <c r="AS546" s="2" t="str">
        <f>IF(sum!A539="QU",sum!B539,"*")</f>
        <v>*</v>
      </c>
      <c r="AT546" s="2"/>
      <c r="AU546" s="2" t="str">
        <f>IF(sum!A539="QU",sum!E539,"*")</f>
        <v>*</v>
      </c>
      <c r="AX546" s="4" t="s">
        <v>186</v>
      </c>
      <c r="AY546" s="4" t="s">
        <v>187</v>
      </c>
      <c r="AZ546" s="4">
        <v>2025</v>
      </c>
      <c r="BA546" s="2" t="str">
        <f>IF(sum!A539="SA",sum!B539,"*")</f>
        <v>*</v>
      </c>
      <c r="BB546" s="2"/>
      <c r="BC546" s="2" t="str">
        <f>IF(sum!A539="SA",sum!E539,"*")</f>
        <v>*</v>
      </c>
    </row>
    <row r="547" spans="2:55">
      <c r="B547" s="2" t="s">
        <v>186</v>
      </c>
      <c r="C547" s="2" t="s">
        <v>187</v>
      </c>
      <c r="D547" s="2">
        <v>2025</v>
      </c>
      <c r="J547" s="2" t="s">
        <v>186</v>
      </c>
      <c r="K547" s="2" t="s">
        <v>187</v>
      </c>
      <c r="L547" s="2">
        <v>2025</v>
      </c>
      <c r="M547" s="2" t="str">
        <f>IF(sum!A540="AT",sum!B540,"*")</f>
        <v>*</v>
      </c>
      <c r="N547" s="2"/>
      <c r="O547" s="2" t="str">
        <f>IF(sum!A540="AT",sum!E540,"*")</f>
        <v>*</v>
      </c>
      <c r="R547" s="2" t="s">
        <v>186</v>
      </c>
      <c r="S547" s="2" t="s">
        <v>187</v>
      </c>
      <c r="T547" s="2">
        <v>2025</v>
      </c>
      <c r="U547" s="2" t="str">
        <f>IF(sum!A540="BC",sum!B540,"*")</f>
        <v>*</v>
      </c>
      <c r="V547" s="2"/>
      <c r="W547" s="2" t="str">
        <f>IF(sum!A540="BC",sum!E540,"*")</f>
        <v>*</v>
      </c>
      <c r="Z547" s="2" t="s">
        <v>186</v>
      </c>
      <c r="AA547" s="2" t="s">
        <v>187</v>
      </c>
      <c r="AB547" s="2">
        <v>2025</v>
      </c>
      <c r="AC547" s="2" t="str">
        <f>IF(sum!A540="MA",sum!B540,"*")</f>
        <v>*</v>
      </c>
      <c r="AD547" s="2"/>
      <c r="AE547" s="2" t="str">
        <f>IF(sum!A540="MA",sum!E540,"*")</f>
        <v>*</v>
      </c>
      <c r="AH547" s="2" t="s">
        <v>186</v>
      </c>
      <c r="AI547" s="2" t="s">
        <v>187</v>
      </c>
      <c r="AJ547" s="2">
        <v>2025</v>
      </c>
      <c r="AK547" s="2" t="str">
        <f>IF(sum!A540="ON",sum!B540,"*")</f>
        <v>TB_ELC_ON_MA_01</v>
      </c>
      <c r="AL547" s="2"/>
      <c r="AM547" s="2">
        <f>IF(sum!A540="ON",sum!E540,"*")</f>
        <v>0</v>
      </c>
      <c r="AP547" s="4" t="s">
        <v>186</v>
      </c>
      <c r="AQ547" s="4" t="s">
        <v>187</v>
      </c>
      <c r="AR547" s="4">
        <v>2025</v>
      </c>
      <c r="AS547" s="2" t="str">
        <f>IF(sum!A540="QU",sum!B540,"*")</f>
        <v>*</v>
      </c>
      <c r="AT547" s="2"/>
      <c r="AU547" s="2" t="str">
        <f>IF(sum!A540="QU",sum!E540,"*")</f>
        <v>*</v>
      </c>
      <c r="AX547" s="2" t="s">
        <v>186</v>
      </c>
      <c r="AY547" s="2" t="s">
        <v>187</v>
      </c>
      <c r="AZ547" s="2">
        <v>2025</v>
      </c>
      <c r="BA547" s="2" t="str">
        <f>IF(sum!A540="SA",sum!B540,"*")</f>
        <v>*</v>
      </c>
      <c r="BB547" s="2"/>
      <c r="BC547" s="2" t="str">
        <f>IF(sum!A540="SA",sum!E540,"*")</f>
        <v>*</v>
      </c>
    </row>
    <row r="548" spans="2:55">
      <c r="B548" s="2" t="s">
        <v>186</v>
      </c>
      <c r="C548" s="2" t="s">
        <v>187</v>
      </c>
      <c r="D548" s="2">
        <v>2025</v>
      </c>
      <c r="J548" s="2" t="s">
        <v>186</v>
      </c>
      <c r="K548" s="2" t="s">
        <v>187</v>
      </c>
      <c r="L548" s="2">
        <v>2025</v>
      </c>
      <c r="M548" s="2" t="str">
        <f>IF(sum!A541="AT",sum!B541,"*")</f>
        <v>*</v>
      </c>
      <c r="N548" s="2"/>
      <c r="O548" s="2" t="str">
        <f>IF(sum!A541="AT",sum!E541,"*")</f>
        <v>*</v>
      </c>
      <c r="R548" s="2" t="s">
        <v>186</v>
      </c>
      <c r="S548" s="2" t="s">
        <v>187</v>
      </c>
      <c r="T548" s="2">
        <v>2025</v>
      </c>
      <c r="U548" s="2" t="str">
        <f>IF(sum!A541="BC",sum!B541,"*")</f>
        <v>*</v>
      </c>
      <c r="V548" s="2"/>
      <c r="W548" s="2" t="str">
        <f>IF(sum!A541="BC",sum!E541,"*")</f>
        <v>*</v>
      </c>
      <c r="Z548" s="2" t="s">
        <v>186</v>
      </c>
      <c r="AA548" s="2" t="s">
        <v>187</v>
      </c>
      <c r="AB548" s="2">
        <v>2025</v>
      </c>
      <c r="AC548" s="2" t="str">
        <f>IF(sum!A541="MA",sum!B541,"*")</f>
        <v>*</v>
      </c>
      <c r="AD548" s="2"/>
      <c r="AE548" s="2" t="str">
        <f>IF(sum!A541="MA",sum!E541,"*")</f>
        <v>*</v>
      </c>
      <c r="AH548" s="2" t="s">
        <v>186</v>
      </c>
      <c r="AI548" s="2" t="s">
        <v>187</v>
      </c>
      <c r="AJ548" s="2">
        <v>2025</v>
      </c>
      <c r="AK548" s="2" t="str">
        <f>IF(sum!A541="ON",sum!B541,"*")</f>
        <v>TB_ELC_QU_ON_01</v>
      </c>
      <c r="AL548" s="2"/>
      <c r="AM548" s="2">
        <f>IF(sum!A541="ON",sum!E541,"*")</f>
        <v>0</v>
      </c>
      <c r="AP548" s="2" t="s">
        <v>186</v>
      </c>
      <c r="AQ548" s="2" t="s">
        <v>187</v>
      </c>
      <c r="AR548" s="2">
        <v>2025</v>
      </c>
      <c r="AS548" s="2" t="str">
        <f>IF(sum!A541="QU",sum!B541,"*")</f>
        <v>*</v>
      </c>
      <c r="AT548" s="2"/>
      <c r="AU548" s="2" t="str">
        <f>IF(sum!A541="QU",sum!E541,"*")</f>
        <v>*</v>
      </c>
      <c r="AX548" s="2" t="s">
        <v>186</v>
      </c>
      <c r="AY548" s="2" t="s">
        <v>187</v>
      </c>
      <c r="AZ548" s="2">
        <v>2025</v>
      </c>
      <c r="BA548" s="2" t="str">
        <f>IF(sum!A541="SA",sum!B541,"*")</f>
        <v>*</v>
      </c>
      <c r="BB548" s="2"/>
      <c r="BC548" s="2" t="str">
        <f>IF(sum!A541="SA",sum!E541,"*")</f>
        <v>*</v>
      </c>
    </row>
    <row r="549" spans="2:55">
      <c r="B549" s="4" t="s">
        <v>186</v>
      </c>
      <c r="C549" s="4" t="s">
        <v>187</v>
      </c>
      <c r="D549" s="4">
        <v>2025</v>
      </c>
      <c r="J549" s="4" t="s">
        <v>186</v>
      </c>
      <c r="K549" s="4" t="s">
        <v>187</v>
      </c>
      <c r="L549" s="4">
        <v>2025</v>
      </c>
      <c r="M549" s="2" t="str">
        <f>IF(sum!A542="AT",sum!B542,"*")</f>
        <v>*</v>
      </c>
      <c r="N549" s="2"/>
      <c r="O549" s="2" t="str">
        <f>IF(sum!A542="AT",sum!E542,"*")</f>
        <v>*</v>
      </c>
      <c r="R549" s="4" t="s">
        <v>186</v>
      </c>
      <c r="S549" s="4" t="s">
        <v>187</v>
      </c>
      <c r="T549" s="4">
        <v>2025</v>
      </c>
      <c r="U549" s="2" t="str">
        <f>IF(sum!A542="BC",sum!B542,"*")</f>
        <v>*</v>
      </c>
      <c r="V549" s="2"/>
      <c r="W549" s="2" t="str">
        <f>IF(sum!A542="BC",sum!E542,"*")</f>
        <v>*</v>
      </c>
      <c r="Z549" s="4" t="s">
        <v>186</v>
      </c>
      <c r="AA549" s="4" t="s">
        <v>187</v>
      </c>
      <c r="AB549" s="4">
        <v>2025</v>
      </c>
      <c r="AC549" s="2" t="str">
        <f>IF(sum!A542="MA",sum!B542,"*")</f>
        <v>*</v>
      </c>
      <c r="AD549" s="2"/>
      <c r="AE549" s="2" t="str">
        <f>IF(sum!A542="MA",sum!E542,"*")</f>
        <v>*</v>
      </c>
      <c r="AH549" s="4" t="s">
        <v>186</v>
      </c>
      <c r="AI549" s="4" t="s">
        <v>187</v>
      </c>
      <c r="AJ549" s="4">
        <v>2025</v>
      </c>
      <c r="AK549" s="2" t="str">
        <f>IF(sum!A542="ON",sum!B542,"*")</f>
        <v>TRA_Bus_IC_GSL1</v>
      </c>
      <c r="AL549" s="2"/>
      <c r="AM549" s="2">
        <f>IF(sum!A542="ON",sum!E542,"*")</f>
        <v>4.2</v>
      </c>
      <c r="AP549" s="4" t="s">
        <v>186</v>
      </c>
      <c r="AQ549" s="4" t="s">
        <v>187</v>
      </c>
      <c r="AR549" s="4">
        <v>2025</v>
      </c>
      <c r="AS549" s="2" t="str">
        <f>IF(sum!A542="QU",sum!B542,"*")</f>
        <v>*</v>
      </c>
      <c r="AT549" s="2"/>
      <c r="AU549" s="2" t="str">
        <f>IF(sum!A542="QU",sum!E542,"*")</f>
        <v>*</v>
      </c>
      <c r="AX549" s="4" t="s">
        <v>186</v>
      </c>
      <c r="AY549" s="4" t="s">
        <v>187</v>
      </c>
      <c r="AZ549" s="4">
        <v>2025</v>
      </c>
      <c r="BA549" s="2" t="str">
        <f>IF(sum!A542="SA",sum!B542,"*")</f>
        <v>*</v>
      </c>
      <c r="BB549" s="2"/>
      <c r="BC549" s="2" t="str">
        <f>IF(sum!A542="SA",sum!E542,"*")</f>
        <v>*</v>
      </c>
    </row>
    <row r="550" spans="2:55">
      <c r="B550" s="2" t="s">
        <v>186</v>
      </c>
      <c r="C550" s="2" t="s">
        <v>187</v>
      </c>
      <c r="D550" s="2">
        <v>2025</v>
      </c>
      <c r="J550" s="2" t="s">
        <v>186</v>
      </c>
      <c r="K550" s="2" t="s">
        <v>187</v>
      </c>
      <c r="L550" s="2">
        <v>2025</v>
      </c>
      <c r="M550" s="2" t="str">
        <f>IF(sum!A543="AT",sum!B543,"*")</f>
        <v>*</v>
      </c>
      <c r="N550" s="2"/>
      <c r="O550" s="2" t="str">
        <f>IF(sum!A543="AT",sum!E543,"*")</f>
        <v>*</v>
      </c>
      <c r="R550" s="2" t="s">
        <v>186</v>
      </c>
      <c r="S550" s="2" t="s">
        <v>187</v>
      </c>
      <c r="T550" s="2">
        <v>2025</v>
      </c>
      <c r="U550" s="2" t="str">
        <f>IF(sum!A543="BC",sum!B543,"*")</f>
        <v>*</v>
      </c>
      <c r="V550" s="2"/>
      <c r="W550" s="2" t="str">
        <f>IF(sum!A543="BC",sum!E543,"*")</f>
        <v>*</v>
      </c>
      <c r="Z550" s="2" t="s">
        <v>186</v>
      </c>
      <c r="AA550" s="2" t="s">
        <v>187</v>
      </c>
      <c r="AB550" s="2">
        <v>2025</v>
      </c>
      <c r="AC550" s="2" t="str">
        <f>IF(sum!A543="MA",sum!B543,"*")</f>
        <v>*</v>
      </c>
      <c r="AD550" s="2"/>
      <c r="AE550" s="2" t="str">
        <f>IF(sum!A543="MA",sum!E543,"*")</f>
        <v>*</v>
      </c>
      <c r="AH550" s="2" t="s">
        <v>186</v>
      </c>
      <c r="AI550" s="2" t="s">
        <v>187</v>
      </c>
      <c r="AJ550" s="2">
        <v>2025</v>
      </c>
      <c r="AK550" s="2" t="str">
        <f>IF(sum!A543="ON",sum!B543,"*")</f>
        <v>TRA_Bus_SB_DST1</v>
      </c>
      <c r="AL550" s="2"/>
      <c r="AM550" s="2">
        <f>IF(sum!A543="ON",sum!E543,"*")</f>
        <v>0</v>
      </c>
      <c r="AP550" s="2" t="s">
        <v>186</v>
      </c>
      <c r="AQ550" s="2" t="s">
        <v>187</v>
      </c>
      <c r="AR550" s="2">
        <v>2025</v>
      </c>
      <c r="AS550" s="2" t="str">
        <f>IF(sum!A543="QU",sum!B543,"*")</f>
        <v>*</v>
      </c>
      <c r="AT550" s="2"/>
      <c r="AU550" s="2" t="str">
        <f>IF(sum!A543="QU",sum!E543,"*")</f>
        <v>*</v>
      </c>
      <c r="AX550" s="2" t="s">
        <v>186</v>
      </c>
      <c r="AY550" s="2" t="s">
        <v>187</v>
      </c>
      <c r="AZ550" s="2">
        <v>2025</v>
      </c>
      <c r="BA550" s="2" t="str">
        <f>IF(sum!A543="SA",sum!B543,"*")</f>
        <v>*</v>
      </c>
      <c r="BB550" s="2"/>
      <c r="BC550" s="2" t="str">
        <f>IF(sum!A543="SA",sum!E543,"*")</f>
        <v>*</v>
      </c>
    </row>
    <row r="551" spans="2:55">
      <c r="B551" s="2" t="s">
        <v>186</v>
      </c>
      <c r="C551" s="2" t="s">
        <v>187</v>
      </c>
      <c r="D551" s="2">
        <v>2025</v>
      </c>
      <c r="J551" s="2" t="s">
        <v>186</v>
      </c>
      <c r="K551" s="2" t="s">
        <v>187</v>
      </c>
      <c r="L551" s="2">
        <v>2025</v>
      </c>
      <c r="M551" s="2" t="str">
        <f>IF(sum!A544="AT",sum!B544,"*")</f>
        <v>*</v>
      </c>
      <c r="N551" s="2"/>
      <c r="O551" s="2" t="str">
        <f>IF(sum!A544="AT",sum!E544,"*")</f>
        <v>*</v>
      </c>
      <c r="R551" s="2" t="s">
        <v>186</v>
      </c>
      <c r="S551" s="2" t="s">
        <v>187</v>
      </c>
      <c r="T551" s="2">
        <v>2025</v>
      </c>
      <c r="U551" s="2" t="str">
        <f>IF(sum!A544="BC",sum!B544,"*")</f>
        <v>*</v>
      </c>
      <c r="V551" s="2"/>
      <c r="W551" s="2" t="str">
        <f>IF(sum!A544="BC",sum!E544,"*")</f>
        <v>*</v>
      </c>
      <c r="Z551" s="2" t="s">
        <v>186</v>
      </c>
      <c r="AA551" s="2" t="s">
        <v>187</v>
      </c>
      <c r="AB551" s="2">
        <v>2025</v>
      </c>
      <c r="AC551" s="2" t="str">
        <f>IF(sum!A544="MA",sum!B544,"*")</f>
        <v>*</v>
      </c>
      <c r="AD551" s="2"/>
      <c r="AE551" s="2" t="str">
        <f>IF(sum!A544="MA",sum!E544,"*")</f>
        <v>*</v>
      </c>
      <c r="AH551" s="2" t="s">
        <v>186</v>
      </c>
      <c r="AI551" s="2" t="s">
        <v>187</v>
      </c>
      <c r="AJ551" s="2">
        <v>2025</v>
      </c>
      <c r="AK551" s="2" t="str">
        <f>IF(sum!A544="ON",sum!B544,"*")</f>
        <v>TRA_Car_BEV01</v>
      </c>
      <c r="AL551" s="2"/>
      <c r="AM551" s="2">
        <f>IF(sum!A544="ON",sum!E544,"*")</f>
        <v>0</v>
      </c>
      <c r="AP551" s="4" t="s">
        <v>186</v>
      </c>
      <c r="AQ551" s="4" t="s">
        <v>187</v>
      </c>
      <c r="AR551" s="4">
        <v>2025</v>
      </c>
      <c r="AS551" s="2" t="str">
        <f>IF(sum!A544="QU",sum!B544,"*")</f>
        <v>*</v>
      </c>
      <c r="AT551" s="2"/>
      <c r="AU551" s="2" t="str">
        <f>IF(sum!A544="QU",sum!E544,"*")</f>
        <v>*</v>
      </c>
      <c r="AX551" s="2" t="s">
        <v>186</v>
      </c>
      <c r="AY551" s="2" t="s">
        <v>187</v>
      </c>
      <c r="AZ551" s="2">
        <v>2025</v>
      </c>
      <c r="BA551" s="2" t="str">
        <f>IF(sum!A544="SA",sum!B544,"*")</f>
        <v>*</v>
      </c>
      <c r="BB551" s="2"/>
      <c r="BC551" s="2" t="str">
        <f>IF(sum!A544="SA",sum!E544,"*")</f>
        <v>*</v>
      </c>
    </row>
    <row r="552" spans="2:55">
      <c r="B552" s="4" t="s">
        <v>186</v>
      </c>
      <c r="C552" s="4" t="s">
        <v>187</v>
      </c>
      <c r="D552" s="4">
        <v>2025</v>
      </c>
      <c r="J552" s="4" t="s">
        <v>186</v>
      </c>
      <c r="K552" s="4" t="s">
        <v>187</v>
      </c>
      <c r="L552" s="4">
        <v>2025</v>
      </c>
      <c r="M552" s="2" t="str">
        <f>IF(sum!A545="AT",sum!B545,"*")</f>
        <v>*</v>
      </c>
      <c r="N552" s="2"/>
      <c r="O552" s="2" t="str">
        <f>IF(sum!A545="AT",sum!E545,"*")</f>
        <v>*</v>
      </c>
      <c r="R552" s="4" t="s">
        <v>186</v>
      </c>
      <c r="S552" s="4" t="s">
        <v>187</v>
      </c>
      <c r="T552" s="4">
        <v>2025</v>
      </c>
      <c r="U552" s="2" t="str">
        <f>IF(sum!A545="BC",sum!B545,"*")</f>
        <v>*</v>
      </c>
      <c r="V552" s="2"/>
      <c r="W552" s="2" t="str">
        <f>IF(sum!A545="BC",sum!E545,"*")</f>
        <v>*</v>
      </c>
      <c r="Z552" s="4" t="s">
        <v>186</v>
      </c>
      <c r="AA552" s="4" t="s">
        <v>187</v>
      </c>
      <c r="AB552" s="4">
        <v>2025</v>
      </c>
      <c r="AC552" s="2" t="str">
        <f>IF(sum!A545="MA",sum!B545,"*")</f>
        <v>*</v>
      </c>
      <c r="AD552" s="2"/>
      <c r="AE552" s="2" t="str">
        <f>IF(sum!A545="MA",sum!E545,"*")</f>
        <v>*</v>
      </c>
      <c r="AH552" s="4" t="s">
        <v>186</v>
      </c>
      <c r="AI552" s="4" t="s">
        <v>187</v>
      </c>
      <c r="AJ552" s="4">
        <v>2025</v>
      </c>
      <c r="AK552" s="2" t="str">
        <f>IF(sum!A545="ON",sum!B545,"*")</f>
        <v>TRA_Car_GSL1</v>
      </c>
      <c r="AL552" s="2"/>
      <c r="AM552" s="2">
        <f>IF(sum!A545="ON",sum!E545,"*")</f>
        <v>1423.7841317698</v>
      </c>
      <c r="AP552" s="2" t="s">
        <v>186</v>
      </c>
      <c r="AQ552" s="2" t="s">
        <v>187</v>
      </c>
      <c r="AR552" s="2">
        <v>2025</v>
      </c>
      <c r="AS552" s="2" t="str">
        <f>IF(sum!A545="QU",sum!B545,"*")</f>
        <v>*</v>
      </c>
      <c r="AT552" s="2"/>
      <c r="AU552" s="2" t="str">
        <f>IF(sum!A545="QU",sum!E545,"*")</f>
        <v>*</v>
      </c>
      <c r="AX552" s="4" t="s">
        <v>186</v>
      </c>
      <c r="AY552" s="4" t="s">
        <v>187</v>
      </c>
      <c r="AZ552" s="4">
        <v>2025</v>
      </c>
      <c r="BA552" s="2" t="str">
        <f>IF(sum!A545="SA",sum!B545,"*")</f>
        <v>*</v>
      </c>
      <c r="BB552" s="2"/>
      <c r="BC552" s="2" t="str">
        <f>IF(sum!A545="SA",sum!E545,"*")</f>
        <v>*</v>
      </c>
    </row>
    <row r="553" spans="2:55">
      <c r="B553" s="2" t="s">
        <v>186</v>
      </c>
      <c r="C553" s="2" t="s">
        <v>187</v>
      </c>
      <c r="D553" s="2">
        <v>2025</v>
      </c>
      <c r="J553" s="2" t="s">
        <v>186</v>
      </c>
      <c r="K553" s="2" t="s">
        <v>187</v>
      </c>
      <c r="L553" s="2">
        <v>2025</v>
      </c>
      <c r="M553" s="2" t="str">
        <f>IF(sum!A546="AT",sum!B546,"*")</f>
        <v>*</v>
      </c>
      <c r="N553" s="2"/>
      <c r="O553" s="2" t="str">
        <f>IF(sum!A546="AT",sum!E546,"*")</f>
        <v>*</v>
      </c>
      <c r="R553" s="2" t="s">
        <v>186</v>
      </c>
      <c r="S553" s="2" t="s">
        <v>187</v>
      </c>
      <c r="T553" s="2">
        <v>2025</v>
      </c>
      <c r="U553" s="2" t="str">
        <f>IF(sum!A546="BC",sum!B546,"*")</f>
        <v>*</v>
      </c>
      <c r="V553" s="2"/>
      <c r="W553" s="2" t="str">
        <f>IF(sum!A546="BC",sum!E546,"*")</f>
        <v>*</v>
      </c>
      <c r="Z553" s="2" t="s">
        <v>186</v>
      </c>
      <c r="AA553" s="2" t="s">
        <v>187</v>
      </c>
      <c r="AB553" s="2">
        <v>2025</v>
      </c>
      <c r="AC553" s="2" t="str">
        <f>IF(sum!A546="MA",sum!B546,"*")</f>
        <v>*</v>
      </c>
      <c r="AD553" s="2"/>
      <c r="AE553" s="2" t="str">
        <f>IF(sum!A546="MA",sum!E546,"*")</f>
        <v>*</v>
      </c>
      <c r="AH553" s="2" t="s">
        <v>186</v>
      </c>
      <c r="AI553" s="2" t="s">
        <v>187</v>
      </c>
      <c r="AJ553" s="2">
        <v>2025</v>
      </c>
      <c r="AK553" s="2" t="str">
        <f>IF(sum!A546="ON",sum!B546,"*")</f>
        <v>TRA_Mot_ELC1</v>
      </c>
      <c r="AL553" s="2"/>
      <c r="AM553" s="2">
        <f>IF(sum!A546="ON",sum!E546,"*")</f>
        <v>73.3333333333333</v>
      </c>
      <c r="AP553" s="4" t="s">
        <v>186</v>
      </c>
      <c r="AQ553" s="4" t="s">
        <v>187</v>
      </c>
      <c r="AR553" s="4">
        <v>2025</v>
      </c>
      <c r="AS553" s="2" t="str">
        <f>IF(sum!A546="QU",sum!B546,"*")</f>
        <v>*</v>
      </c>
      <c r="AT553" s="2"/>
      <c r="AU553" s="2" t="str">
        <f>IF(sum!A546="QU",sum!E546,"*")</f>
        <v>*</v>
      </c>
      <c r="AX553" s="2" t="s">
        <v>186</v>
      </c>
      <c r="AY553" s="2" t="s">
        <v>187</v>
      </c>
      <c r="AZ553" s="2">
        <v>2025</v>
      </c>
      <c r="BA553" s="2" t="str">
        <f>IF(sum!A546="SA",sum!B546,"*")</f>
        <v>*</v>
      </c>
      <c r="BB553" s="2"/>
      <c r="BC553" s="2" t="str">
        <f>IF(sum!A546="SA",sum!E546,"*")</f>
        <v>*</v>
      </c>
    </row>
    <row r="554" spans="2:55">
      <c r="B554" s="2" t="s">
        <v>186</v>
      </c>
      <c r="C554" s="2" t="s">
        <v>187</v>
      </c>
      <c r="D554" s="2">
        <v>2025</v>
      </c>
      <c r="J554" s="2" t="s">
        <v>186</v>
      </c>
      <c r="K554" s="2" t="s">
        <v>187</v>
      </c>
      <c r="L554" s="2">
        <v>2025</v>
      </c>
      <c r="M554" s="2" t="str">
        <f>IF(sum!A547="AT",sum!B547,"*")</f>
        <v>*</v>
      </c>
      <c r="N554" s="2"/>
      <c r="O554" s="2" t="str">
        <f>IF(sum!A547="AT",sum!E547,"*")</f>
        <v>*</v>
      </c>
      <c r="R554" s="2" t="s">
        <v>186</v>
      </c>
      <c r="S554" s="2" t="s">
        <v>187</v>
      </c>
      <c r="T554" s="2">
        <v>2025</v>
      </c>
      <c r="U554" s="2" t="str">
        <f>IF(sum!A547="BC",sum!B547,"*")</f>
        <v>*</v>
      </c>
      <c r="V554" s="2"/>
      <c r="W554" s="2" t="str">
        <f>IF(sum!A547="BC",sum!E547,"*")</f>
        <v>*</v>
      </c>
      <c r="Z554" s="2" t="s">
        <v>186</v>
      </c>
      <c r="AA554" s="2" t="s">
        <v>187</v>
      </c>
      <c r="AB554" s="2">
        <v>2025</v>
      </c>
      <c r="AC554" s="2" t="str">
        <f>IF(sum!A547="MA",sum!B547,"*")</f>
        <v>*</v>
      </c>
      <c r="AD554" s="2"/>
      <c r="AE554" s="2" t="str">
        <f>IF(sum!A547="MA",sum!E547,"*")</f>
        <v>*</v>
      </c>
      <c r="AH554" s="2" t="s">
        <v>186</v>
      </c>
      <c r="AI554" s="2" t="s">
        <v>187</v>
      </c>
      <c r="AJ554" s="2">
        <v>2025</v>
      </c>
      <c r="AK554" s="2" t="str">
        <f>IF(sum!A547="ON",sum!B547,"*")</f>
        <v>TRA_Rai_Frt-ELC01</v>
      </c>
      <c r="AL554" s="2"/>
      <c r="AM554" s="2">
        <f>IF(sum!A547="ON",sum!E547,"*")</f>
        <v>0</v>
      </c>
      <c r="AP554" s="2" t="s">
        <v>186</v>
      </c>
      <c r="AQ554" s="2" t="s">
        <v>187</v>
      </c>
      <c r="AR554" s="2">
        <v>2025</v>
      </c>
      <c r="AS554" s="2" t="str">
        <f>IF(sum!A547="QU",sum!B547,"*")</f>
        <v>*</v>
      </c>
      <c r="AT554" s="2"/>
      <c r="AU554" s="2" t="str">
        <f>IF(sum!A547="QU",sum!E547,"*")</f>
        <v>*</v>
      </c>
      <c r="AX554" s="2" t="s">
        <v>186</v>
      </c>
      <c r="AY554" s="2" t="s">
        <v>187</v>
      </c>
      <c r="AZ554" s="2">
        <v>2025</v>
      </c>
      <c r="BA554" s="2" t="str">
        <f>IF(sum!A547="SA",sum!B547,"*")</f>
        <v>*</v>
      </c>
      <c r="BB554" s="2"/>
      <c r="BC554" s="2" t="str">
        <f>IF(sum!A547="SA",sum!E547,"*")</f>
        <v>*</v>
      </c>
    </row>
    <row r="555" spans="2:55">
      <c r="B555" s="4" t="s">
        <v>186</v>
      </c>
      <c r="C555" s="4" t="s">
        <v>187</v>
      </c>
      <c r="D555" s="4">
        <v>2025</v>
      </c>
      <c r="J555" s="4" t="s">
        <v>186</v>
      </c>
      <c r="K555" s="4" t="s">
        <v>187</v>
      </c>
      <c r="L555" s="4">
        <v>2025</v>
      </c>
      <c r="M555" s="2" t="str">
        <f>IF(sum!A548="AT",sum!B548,"*")</f>
        <v>*</v>
      </c>
      <c r="N555" s="2"/>
      <c r="O555" s="2" t="str">
        <f>IF(sum!A548="AT",sum!E548,"*")</f>
        <v>*</v>
      </c>
      <c r="R555" s="4" t="s">
        <v>186</v>
      </c>
      <c r="S555" s="4" t="s">
        <v>187</v>
      </c>
      <c r="T555" s="4">
        <v>2025</v>
      </c>
      <c r="U555" s="2" t="str">
        <f>IF(sum!A548="BC",sum!B548,"*")</f>
        <v>*</v>
      </c>
      <c r="V555" s="2"/>
      <c r="W555" s="2" t="str">
        <f>IF(sum!A548="BC",sum!E548,"*")</f>
        <v>*</v>
      </c>
      <c r="Z555" s="4" t="s">
        <v>186</v>
      </c>
      <c r="AA555" s="4" t="s">
        <v>187</v>
      </c>
      <c r="AB555" s="4">
        <v>2025</v>
      </c>
      <c r="AC555" s="2" t="str">
        <f>IF(sum!A548="MA",sum!B548,"*")</f>
        <v>*</v>
      </c>
      <c r="AD555" s="2"/>
      <c r="AE555" s="2" t="str">
        <f>IF(sum!A548="MA",sum!E548,"*")</f>
        <v>*</v>
      </c>
      <c r="AH555" s="4" t="s">
        <v>186</v>
      </c>
      <c r="AI555" s="4" t="s">
        <v>187</v>
      </c>
      <c r="AJ555" s="4">
        <v>2025</v>
      </c>
      <c r="AK555" s="2" t="str">
        <f>IF(sum!A548="ON",sum!B548,"*")</f>
        <v>TRA_Rai_Pas-ELC01</v>
      </c>
      <c r="AL555" s="2"/>
      <c r="AM555" s="2">
        <f>IF(sum!A548="ON",sum!E548,"*")</f>
        <v>0</v>
      </c>
      <c r="AP555" s="4" t="s">
        <v>186</v>
      </c>
      <c r="AQ555" s="4" t="s">
        <v>187</v>
      </c>
      <c r="AR555" s="4">
        <v>2025</v>
      </c>
      <c r="AS555" s="2" t="str">
        <f>IF(sum!A548="QU",sum!B548,"*")</f>
        <v>*</v>
      </c>
      <c r="AT555" s="2"/>
      <c r="AU555" s="2" t="str">
        <f>IF(sum!A548="QU",sum!E548,"*")</f>
        <v>*</v>
      </c>
      <c r="AX555" s="4" t="s">
        <v>186</v>
      </c>
      <c r="AY555" s="4" t="s">
        <v>187</v>
      </c>
      <c r="AZ555" s="4">
        <v>2025</v>
      </c>
      <c r="BA555" s="2" t="str">
        <f>IF(sum!A548="SA",sum!B548,"*")</f>
        <v>*</v>
      </c>
      <c r="BB555" s="2"/>
      <c r="BC555" s="2" t="str">
        <f>IF(sum!A548="SA",sum!E548,"*")</f>
        <v>*</v>
      </c>
    </row>
    <row r="556" spans="2:55">
      <c r="B556" s="2" t="s">
        <v>186</v>
      </c>
      <c r="C556" s="2" t="s">
        <v>187</v>
      </c>
      <c r="D556" s="2">
        <v>2025</v>
      </c>
      <c r="J556" s="2" t="s">
        <v>186</v>
      </c>
      <c r="K556" s="2" t="s">
        <v>187</v>
      </c>
      <c r="L556" s="2">
        <v>2025</v>
      </c>
      <c r="M556" s="2" t="str">
        <f>IF(sum!A549="AT",sum!B549,"*")</f>
        <v>*</v>
      </c>
      <c r="N556" s="2"/>
      <c r="O556" s="2" t="str">
        <f>IF(sum!A549="AT",sum!E549,"*")</f>
        <v>*</v>
      </c>
      <c r="R556" s="2" t="s">
        <v>186</v>
      </c>
      <c r="S556" s="2" t="s">
        <v>187</v>
      </c>
      <c r="T556" s="2">
        <v>2025</v>
      </c>
      <c r="U556" s="2" t="str">
        <f>IF(sum!A549="BC",sum!B549,"*")</f>
        <v>*</v>
      </c>
      <c r="V556" s="2"/>
      <c r="W556" s="2" t="str">
        <f>IF(sum!A549="BC",sum!E549,"*")</f>
        <v>*</v>
      </c>
      <c r="Z556" s="2" t="s">
        <v>186</v>
      </c>
      <c r="AA556" s="2" t="s">
        <v>187</v>
      </c>
      <c r="AB556" s="2">
        <v>2025</v>
      </c>
      <c r="AC556" s="2" t="str">
        <f>IF(sum!A549="MA",sum!B549,"*")</f>
        <v>*</v>
      </c>
      <c r="AD556" s="2"/>
      <c r="AE556" s="2" t="str">
        <f>IF(sum!A549="MA",sum!E549,"*")</f>
        <v>*</v>
      </c>
      <c r="AH556" s="2" t="s">
        <v>186</v>
      </c>
      <c r="AI556" s="2" t="s">
        <v>187</v>
      </c>
      <c r="AJ556" s="2">
        <v>2025</v>
      </c>
      <c r="AK556" s="2" t="str">
        <f>IF(sum!A549="ON",sum!B549,"*")</f>
        <v>TRA_Tru_BEV01</v>
      </c>
      <c r="AL556" s="2"/>
      <c r="AM556" s="2">
        <f>IF(sum!A549="ON",sum!E549,"*")</f>
        <v>0</v>
      </c>
      <c r="AP556" s="2" t="s">
        <v>186</v>
      </c>
      <c r="AQ556" s="2" t="s">
        <v>187</v>
      </c>
      <c r="AR556" s="2">
        <v>2025</v>
      </c>
      <c r="AS556" s="2" t="str">
        <f>IF(sum!A549="QU",sum!B549,"*")</f>
        <v>*</v>
      </c>
      <c r="AT556" s="2"/>
      <c r="AU556" s="2" t="str">
        <f>IF(sum!A549="QU",sum!E549,"*")</f>
        <v>*</v>
      </c>
      <c r="AX556" s="2" t="s">
        <v>186</v>
      </c>
      <c r="AY556" s="2" t="s">
        <v>187</v>
      </c>
      <c r="AZ556" s="2">
        <v>2025</v>
      </c>
      <c r="BA556" s="2" t="str">
        <f>IF(sum!A549="SA",sum!B549,"*")</f>
        <v>*</v>
      </c>
      <c r="BB556" s="2"/>
      <c r="BC556" s="2" t="str">
        <f>IF(sum!A549="SA",sum!E549,"*")</f>
        <v>*</v>
      </c>
    </row>
    <row r="557" spans="2:55">
      <c r="B557" s="2" t="s">
        <v>186</v>
      </c>
      <c r="C557" s="2" t="s">
        <v>187</v>
      </c>
      <c r="D557" s="2">
        <v>2025</v>
      </c>
      <c r="J557" s="2" t="s">
        <v>186</v>
      </c>
      <c r="K557" s="2" t="s">
        <v>187</v>
      </c>
      <c r="L557" s="2">
        <v>2025</v>
      </c>
      <c r="M557" s="2" t="str">
        <f>IF(sum!A550="AT",sum!B550,"*")</f>
        <v>*</v>
      </c>
      <c r="N557" s="2"/>
      <c r="O557" s="2" t="str">
        <f>IF(sum!A550="AT",sum!E550,"*")</f>
        <v>*</v>
      </c>
      <c r="R557" s="2" t="s">
        <v>186</v>
      </c>
      <c r="S557" s="2" t="s">
        <v>187</v>
      </c>
      <c r="T557" s="2">
        <v>2025</v>
      </c>
      <c r="U557" s="2" t="str">
        <f>IF(sum!A550="BC",sum!B550,"*")</f>
        <v>*</v>
      </c>
      <c r="V557" s="2"/>
      <c r="W557" s="2" t="str">
        <f>IF(sum!A550="BC",sum!E550,"*")</f>
        <v>*</v>
      </c>
      <c r="Z557" s="2" t="s">
        <v>186</v>
      </c>
      <c r="AA557" s="2" t="s">
        <v>187</v>
      </c>
      <c r="AB557" s="2">
        <v>2025</v>
      </c>
      <c r="AC557" s="2" t="str">
        <f>IF(sum!A550="MA",sum!B550,"*")</f>
        <v>*</v>
      </c>
      <c r="AD557" s="2"/>
      <c r="AE557" s="2" t="str">
        <f>IF(sum!A550="MA",sum!E550,"*")</f>
        <v>*</v>
      </c>
      <c r="AH557" s="2" t="s">
        <v>186</v>
      </c>
      <c r="AI557" s="2" t="s">
        <v>187</v>
      </c>
      <c r="AJ557" s="2">
        <v>2025</v>
      </c>
      <c r="AK557" s="2" t="str">
        <f>IF(sum!A550="ON",sum!B550,"*")</f>
        <v>TRA_Tru_HT_DST1</v>
      </c>
      <c r="AL557" s="2"/>
      <c r="AM557" s="2">
        <f>IF(sum!A550="ON",sum!E550,"*")</f>
        <v>0</v>
      </c>
      <c r="AP557" s="4" t="s">
        <v>186</v>
      </c>
      <c r="AQ557" s="4" t="s">
        <v>187</v>
      </c>
      <c r="AR557" s="4">
        <v>2025</v>
      </c>
      <c r="AS557" s="2" t="str">
        <f>IF(sum!A550="QU",sum!B550,"*")</f>
        <v>*</v>
      </c>
      <c r="AT557" s="2"/>
      <c r="AU557" s="2" t="str">
        <f>IF(sum!A550="QU",sum!E550,"*")</f>
        <v>*</v>
      </c>
      <c r="AX557" s="2" t="s">
        <v>186</v>
      </c>
      <c r="AY557" s="2" t="s">
        <v>187</v>
      </c>
      <c r="AZ557" s="2">
        <v>2025</v>
      </c>
      <c r="BA557" s="2" t="str">
        <f>IF(sum!A550="SA",sum!B550,"*")</f>
        <v>*</v>
      </c>
      <c r="BB557" s="2"/>
      <c r="BC557" s="2" t="str">
        <f>IF(sum!A550="SA",sum!E550,"*")</f>
        <v>*</v>
      </c>
    </row>
    <row r="558" spans="2:55">
      <c r="B558" s="4" t="s">
        <v>186</v>
      </c>
      <c r="C558" s="4" t="s">
        <v>187</v>
      </c>
      <c r="D558" s="4">
        <v>2025</v>
      </c>
      <c r="J558" s="4" t="s">
        <v>186</v>
      </c>
      <c r="K558" s="4" t="s">
        <v>187</v>
      </c>
      <c r="L558" s="4">
        <v>2025</v>
      </c>
      <c r="M558" s="2" t="str">
        <f>IF(sum!A551="AT",sum!B551,"*")</f>
        <v>*</v>
      </c>
      <c r="N558" s="2"/>
      <c r="O558" s="2" t="str">
        <f>IF(sum!A551="AT",sum!E551,"*")</f>
        <v>*</v>
      </c>
      <c r="R558" s="4" t="s">
        <v>186</v>
      </c>
      <c r="S558" s="4" t="s">
        <v>187</v>
      </c>
      <c r="T558" s="4">
        <v>2025</v>
      </c>
      <c r="U558" s="2" t="str">
        <f>IF(sum!A551="BC",sum!B551,"*")</f>
        <v>*</v>
      </c>
      <c r="V558" s="2"/>
      <c r="W558" s="2" t="str">
        <f>IF(sum!A551="BC",sum!E551,"*")</f>
        <v>*</v>
      </c>
      <c r="Z558" s="4" t="s">
        <v>186</v>
      </c>
      <c r="AA558" s="4" t="s">
        <v>187</v>
      </c>
      <c r="AB558" s="4">
        <v>2025</v>
      </c>
      <c r="AC558" s="2" t="str">
        <f>IF(sum!A551="MA",sum!B551,"*")</f>
        <v>*</v>
      </c>
      <c r="AD558" s="2"/>
      <c r="AE558" s="2" t="str">
        <f>IF(sum!A551="MA",sum!E551,"*")</f>
        <v>*</v>
      </c>
      <c r="AH558" s="4" t="s">
        <v>186</v>
      </c>
      <c r="AI558" s="4" t="s">
        <v>187</v>
      </c>
      <c r="AJ558" s="4">
        <v>2025</v>
      </c>
      <c r="AK558" s="2" t="str">
        <f>IF(sum!A551="ON",sum!B551,"*")</f>
        <v>TRA_Tru_PHEV01</v>
      </c>
      <c r="AL558" s="2"/>
      <c r="AM558" s="2">
        <f>IF(sum!A551="ON",sum!E551,"*")</f>
        <v>0</v>
      </c>
      <c r="AP558" s="2" t="s">
        <v>186</v>
      </c>
      <c r="AQ558" s="2" t="s">
        <v>187</v>
      </c>
      <c r="AR558" s="2">
        <v>2025</v>
      </c>
      <c r="AS558" s="2" t="str">
        <f>IF(sum!A551="QU",sum!B551,"*")</f>
        <v>*</v>
      </c>
      <c r="AT558" s="2"/>
      <c r="AU558" s="2" t="str">
        <f>IF(sum!A551="QU",sum!E551,"*")</f>
        <v>*</v>
      </c>
      <c r="AX558" s="4" t="s">
        <v>186</v>
      </c>
      <c r="AY558" s="4" t="s">
        <v>187</v>
      </c>
      <c r="AZ558" s="4">
        <v>2025</v>
      </c>
      <c r="BA558" s="2" t="str">
        <f>IF(sum!A551="SA",sum!B551,"*")</f>
        <v>*</v>
      </c>
      <c r="BB558" s="2"/>
      <c r="BC558" s="2" t="str">
        <f>IF(sum!A551="SA",sum!E551,"*")</f>
        <v>*</v>
      </c>
    </row>
    <row r="559" spans="2:55">
      <c r="B559" s="2" t="s">
        <v>186</v>
      </c>
      <c r="C559" s="2" t="s">
        <v>187</v>
      </c>
      <c r="D559" s="2">
        <v>2025</v>
      </c>
      <c r="J559" s="2" t="s">
        <v>186</v>
      </c>
      <c r="K559" s="2" t="s">
        <v>187</v>
      </c>
      <c r="L559" s="2">
        <v>2025</v>
      </c>
      <c r="M559" s="2" t="str">
        <f>IF(sum!A552="AT",sum!B552,"*")</f>
        <v>*</v>
      </c>
      <c r="N559" s="2"/>
      <c r="O559" s="2" t="str">
        <f>IF(sum!A552="AT",sum!E552,"*")</f>
        <v>*</v>
      </c>
      <c r="R559" s="2" t="s">
        <v>186</v>
      </c>
      <c r="S559" s="2" t="s">
        <v>187</v>
      </c>
      <c r="T559" s="2">
        <v>2025</v>
      </c>
      <c r="U559" s="2" t="str">
        <f>IF(sum!A552="BC",sum!B552,"*")</f>
        <v>*</v>
      </c>
      <c r="V559" s="2"/>
      <c r="W559" s="2" t="str">
        <f>IF(sum!A552="BC",sum!E552,"*")</f>
        <v>*</v>
      </c>
      <c r="Z559" s="2" t="s">
        <v>186</v>
      </c>
      <c r="AA559" s="2" t="s">
        <v>187</v>
      </c>
      <c r="AB559" s="2">
        <v>2025</v>
      </c>
      <c r="AC559" s="2" t="str">
        <f>IF(sum!A552="MA",sum!B552,"*")</f>
        <v>*</v>
      </c>
      <c r="AD559" s="2"/>
      <c r="AE559" s="2" t="str">
        <f>IF(sum!A552="MA",sum!E552,"*")</f>
        <v>*</v>
      </c>
      <c r="AH559" s="2" t="s">
        <v>186</v>
      </c>
      <c r="AI559" s="2" t="s">
        <v>187</v>
      </c>
      <c r="AJ559" s="2">
        <v>2025</v>
      </c>
      <c r="AK559" s="2" t="str">
        <f>IF(sum!A552="ON",sum!B552,"*")</f>
        <v>TU_GASNAT_AL_ON_01</v>
      </c>
      <c r="AL559" s="2"/>
      <c r="AM559" s="2">
        <f>IF(sum!A552="ON",sum!E552,"*")</f>
        <v>0</v>
      </c>
      <c r="AP559" s="4" t="s">
        <v>186</v>
      </c>
      <c r="AQ559" s="4" t="s">
        <v>187</v>
      </c>
      <c r="AR559" s="4">
        <v>2025</v>
      </c>
      <c r="AS559" s="2" t="str">
        <f>IF(sum!A552="QU",sum!B552,"*")</f>
        <v>*</v>
      </c>
      <c r="AT559" s="2"/>
      <c r="AU559" s="2" t="str">
        <f>IF(sum!A552="QU",sum!E552,"*")</f>
        <v>*</v>
      </c>
      <c r="AX559" s="2" t="s">
        <v>186</v>
      </c>
      <c r="AY559" s="2" t="s">
        <v>187</v>
      </c>
      <c r="AZ559" s="2">
        <v>2025</v>
      </c>
      <c r="BA559" s="2" t="str">
        <f>IF(sum!A552="SA",sum!B552,"*")</f>
        <v>*</v>
      </c>
      <c r="BB559" s="2"/>
      <c r="BC559" s="2" t="str">
        <f>IF(sum!A552="SA",sum!E552,"*")</f>
        <v>*</v>
      </c>
    </row>
    <row r="560" spans="2:55">
      <c r="B560" s="2" t="s">
        <v>186</v>
      </c>
      <c r="C560" s="2" t="s">
        <v>187</v>
      </c>
      <c r="D560" s="2">
        <v>2025</v>
      </c>
      <c r="J560" s="2" t="s">
        <v>186</v>
      </c>
      <c r="K560" s="2" t="s">
        <v>187</v>
      </c>
      <c r="L560" s="2">
        <v>2025</v>
      </c>
      <c r="M560" s="2" t="str">
        <f>IF(sum!A553="AT",sum!B553,"*")</f>
        <v>*</v>
      </c>
      <c r="N560" s="2"/>
      <c r="O560" s="2" t="str">
        <f>IF(sum!A553="AT",sum!E553,"*")</f>
        <v>*</v>
      </c>
      <c r="R560" s="2" t="s">
        <v>186</v>
      </c>
      <c r="S560" s="2" t="s">
        <v>187</v>
      </c>
      <c r="T560" s="2">
        <v>2025</v>
      </c>
      <c r="U560" s="2" t="str">
        <f>IF(sum!A553="BC",sum!B553,"*")</f>
        <v>*</v>
      </c>
      <c r="V560" s="2"/>
      <c r="W560" s="2" t="str">
        <f>IF(sum!A553="BC",sum!E553,"*")</f>
        <v>*</v>
      </c>
      <c r="Z560" s="2" t="s">
        <v>186</v>
      </c>
      <c r="AA560" s="2" t="s">
        <v>187</v>
      </c>
      <c r="AB560" s="2">
        <v>2025</v>
      </c>
      <c r="AC560" s="2" t="str">
        <f>IF(sum!A553="MA",sum!B553,"*")</f>
        <v>*</v>
      </c>
      <c r="AD560" s="2"/>
      <c r="AE560" s="2" t="str">
        <f>IF(sum!A553="MA",sum!E553,"*")</f>
        <v>*</v>
      </c>
      <c r="AH560" s="2" t="s">
        <v>186</v>
      </c>
      <c r="AI560" s="2" t="s">
        <v>187</v>
      </c>
      <c r="AJ560" s="2">
        <v>2025</v>
      </c>
      <c r="AK560" s="2" t="str">
        <f>IF(sum!A553="ON",sum!B553,"*")</f>
        <v>TU_OILCRD_AL_ON_01</v>
      </c>
      <c r="AL560" s="2"/>
      <c r="AM560" s="2">
        <f>IF(sum!A553="ON",sum!E553,"*")</f>
        <v>0</v>
      </c>
      <c r="AP560" s="2" t="s">
        <v>186</v>
      </c>
      <c r="AQ560" s="2" t="s">
        <v>187</v>
      </c>
      <c r="AR560" s="2">
        <v>2025</v>
      </c>
      <c r="AS560" s="2" t="str">
        <f>IF(sum!A553="QU",sum!B553,"*")</f>
        <v>*</v>
      </c>
      <c r="AT560" s="2"/>
      <c r="AU560" s="2" t="str">
        <f>IF(sum!A553="QU",sum!E553,"*")</f>
        <v>*</v>
      </c>
      <c r="AX560" s="2" t="s">
        <v>186</v>
      </c>
      <c r="AY560" s="2" t="s">
        <v>187</v>
      </c>
      <c r="AZ560" s="2">
        <v>2025</v>
      </c>
      <c r="BA560" s="2" t="str">
        <f>IF(sum!A553="SA",sum!B553,"*")</f>
        <v>*</v>
      </c>
      <c r="BB560" s="2"/>
      <c r="BC560" s="2" t="str">
        <f>IF(sum!A553="SA",sum!E553,"*")</f>
        <v>*</v>
      </c>
    </row>
    <row r="561" spans="2:55">
      <c r="B561" s="4" t="s">
        <v>186</v>
      </c>
      <c r="C561" s="4" t="s">
        <v>187</v>
      </c>
      <c r="D561" s="4">
        <v>2025</v>
      </c>
      <c r="J561" s="4" t="s">
        <v>186</v>
      </c>
      <c r="K561" s="4" t="s">
        <v>187</v>
      </c>
      <c r="L561" s="4">
        <v>2025</v>
      </c>
      <c r="M561" s="2" t="str">
        <f>IF(sum!A554="AT",sum!B554,"*")</f>
        <v>*</v>
      </c>
      <c r="N561" s="2"/>
      <c r="O561" s="2" t="str">
        <f>IF(sum!A554="AT",sum!E554,"*")</f>
        <v>*</v>
      </c>
      <c r="R561" s="4" t="s">
        <v>186</v>
      </c>
      <c r="S561" s="4" t="s">
        <v>187</v>
      </c>
      <c r="T561" s="4">
        <v>2025</v>
      </c>
      <c r="U561" s="2" t="str">
        <f>IF(sum!A554="BC",sum!B554,"*")</f>
        <v>*</v>
      </c>
      <c r="V561" s="2"/>
      <c r="W561" s="2" t="str">
        <f>IF(sum!A554="BC",sum!E554,"*")</f>
        <v>*</v>
      </c>
      <c r="Z561" s="4" t="s">
        <v>186</v>
      </c>
      <c r="AA561" s="4" t="s">
        <v>187</v>
      </c>
      <c r="AB561" s="4">
        <v>2025</v>
      </c>
      <c r="AC561" s="2" t="str">
        <f>IF(sum!A554="MA",sum!B554,"*")</f>
        <v>*</v>
      </c>
      <c r="AD561" s="2"/>
      <c r="AE561" s="2" t="str">
        <f>IF(sum!A554="MA",sum!E554,"*")</f>
        <v>*</v>
      </c>
      <c r="AH561" s="4" t="s">
        <v>186</v>
      </c>
      <c r="AI561" s="4" t="s">
        <v>187</v>
      </c>
      <c r="AJ561" s="4">
        <v>2025</v>
      </c>
      <c r="AK561" s="2" t="str">
        <f>IF(sum!A554="ON",sum!B554,"*")</f>
        <v>TU_OILCRD_AT_ON_01</v>
      </c>
      <c r="AL561" s="2"/>
      <c r="AM561" s="2">
        <f>IF(sum!A554="ON",sum!E554,"*")</f>
        <v>0</v>
      </c>
      <c r="AP561" s="4" t="s">
        <v>186</v>
      </c>
      <c r="AQ561" s="4" t="s">
        <v>187</v>
      </c>
      <c r="AR561" s="4">
        <v>2025</v>
      </c>
      <c r="AS561" s="2" t="str">
        <f>IF(sum!A554="QU",sum!B554,"*")</f>
        <v>*</v>
      </c>
      <c r="AT561" s="2"/>
      <c r="AU561" s="2" t="str">
        <f>IF(sum!A554="QU",sum!E554,"*")</f>
        <v>*</v>
      </c>
      <c r="AX561" s="4" t="s">
        <v>186</v>
      </c>
      <c r="AY561" s="4" t="s">
        <v>187</v>
      </c>
      <c r="AZ561" s="4">
        <v>2025</v>
      </c>
      <c r="BA561" s="2" t="str">
        <f>IF(sum!A554="SA",sum!B554,"*")</f>
        <v>*</v>
      </c>
      <c r="BB561" s="2"/>
      <c r="BC561" s="2" t="str">
        <f>IF(sum!A554="SA",sum!E554,"*")</f>
        <v>*</v>
      </c>
    </row>
    <row r="562" spans="2:55">
      <c r="B562" s="2" t="s">
        <v>186</v>
      </c>
      <c r="C562" s="2" t="s">
        <v>187</v>
      </c>
      <c r="D562" s="2">
        <v>2025</v>
      </c>
      <c r="J562" s="2" t="s">
        <v>186</v>
      </c>
      <c r="K562" s="2" t="s">
        <v>187</v>
      </c>
      <c r="L562" s="2">
        <v>2025</v>
      </c>
      <c r="M562" s="2" t="str">
        <f>IF(sum!A555="AT",sum!B555,"*")</f>
        <v>*</v>
      </c>
      <c r="N562" s="2"/>
      <c r="O562" s="2" t="str">
        <f>IF(sum!A555="AT",sum!E555,"*")</f>
        <v>*</v>
      </c>
      <c r="R562" s="2" t="s">
        <v>186</v>
      </c>
      <c r="S562" s="2" t="s">
        <v>187</v>
      </c>
      <c r="T562" s="2">
        <v>2025</v>
      </c>
      <c r="U562" s="2" t="str">
        <f>IF(sum!A555="BC",sum!B555,"*")</f>
        <v>*</v>
      </c>
      <c r="V562" s="2"/>
      <c r="W562" s="2" t="str">
        <f>IF(sum!A555="BC",sum!E555,"*")</f>
        <v>*</v>
      </c>
      <c r="Z562" s="2" t="s">
        <v>186</v>
      </c>
      <c r="AA562" s="2" t="s">
        <v>187</v>
      </c>
      <c r="AB562" s="2">
        <v>2025</v>
      </c>
      <c r="AC562" s="2" t="str">
        <f>IF(sum!A555="MA",sum!B555,"*")</f>
        <v>*</v>
      </c>
      <c r="AD562" s="2"/>
      <c r="AE562" s="2" t="str">
        <f>IF(sum!A555="MA",sum!E555,"*")</f>
        <v>*</v>
      </c>
      <c r="AH562" s="2" t="s">
        <v>186</v>
      </c>
      <c r="AI562" s="2" t="s">
        <v>187</v>
      </c>
      <c r="AJ562" s="2">
        <v>2025</v>
      </c>
      <c r="AK562" s="2" t="str">
        <f>IF(sum!A555="ON",sum!B555,"*")</f>
        <v>TU_OILCRD_SA_ON_01</v>
      </c>
      <c r="AL562" s="2"/>
      <c r="AM562" s="2">
        <f>IF(sum!A555="ON",sum!E555,"*")</f>
        <v>19.6362083312436</v>
      </c>
      <c r="AP562" s="2" t="s">
        <v>186</v>
      </c>
      <c r="AQ562" s="2" t="s">
        <v>187</v>
      </c>
      <c r="AR562" s="2">
        <v>2025</v>
      </c>
      <c r="AS562" s="2" t="str">
        <f>IF(sum!A555="QU",sum!B555,"*")</f>
        <v>*</v>
      </c>
      <c r="AT562" s="2"/>
      <c r="AU562" s="2" t="str">
        <f>IF(sum!A555="QU",sum!E555,"*")</f>
        <v>*</v>
      </c>
      <c r="AX562" s="2" t="s">
        <v>186</v>
      </c>
      <c r="AY562" s="2" t="s">
        <v>187</v>
      </c>
      <c r="AZ562" s="2">
        <v>2025</v>
      </c>
      <c r="BA562" s="2" t="str">
        <f>IF(sum!A555="SA",sum!B555,"*")</f>
        <v>*</v>
      </c>
      <c r="BB562" s="2"/>
      <c r="BC562" s="2" t="str">
        <f>IF(sum!A555="SA",sum!E555,"*")</f>
        <v>*</v>
      </c>
    </row>
    <row r="563" spans="2:55">
      <c r="B563" s="2" t="s">
        <v>186</v>
      </c>
      <c r="C563" s="2" t="s">
        <v>187</v>
      </c>
      <c r="D563" s="2">
        <v>2025</v>
      </c>
      <c r="J563" s="2" t="s">
        <v>186</v>
      </c>
      <c r="K563" s="2" t="s">
        <v>187</v>
      </c>
      <c r="L563" s="2">
        <v>2025</v>
      </c>
      <c r="M563" s="2" t="str">
        <f>IF(sum!A556="AT",sum!B556,"*")</f>
        <v>*</v>
      </c>
      <c r="N563" s="2"/>
      <c r="O563" s="2" t="str">
        <f>IF(sum!A556="AT",sum!E556,"*")</f>
        <v>*</v>
      </c>
      <c r="R563" s="2" t="s">
        <v>186</v>
      </c>
      <c r="S563" s="2" t="s">
        <v>187</v>
      </c>
      <c r="T563" s="2">
        <v>2025</v>
      </c>
      <c r="U563" s="2" t="str">
        <f>IF(sum!A556="BC",sum!B556,"*")</f>
        <v>*</v>
      </c>
      <c r="V563" s="2"/>
      <c r="W563" s="2" t="str">
        <f>IF(sum!A556="BC",sum!E556,"*")</f>
        <v>*</v>
      </c>
      <c r="Z563" s="2" t="s">
        <v>186</v>
      </c>
      <c r="AA563" s="2" t="s">
        <v>187</v>
      </c>
      <c r="AB563" s="2">
        <v>2025</v>
      </c>
      <c r="AC563" s="2" t="str">
        <f>IF(sum!A556="MA",sum!B556,"*")</f>
        <v>*</v>
      </c>
      <c r="AD563" s="2"/>
      <c r="AE563" s="2" t="str">
        <f>IF(sum!A556="MA",sum!E556,"*")</f>
        <v>*</v>
      </c>
      <c r="AH563" s="2" t="s">
        <v>186</v>
      </c>
      <c r="AI563" s="2" t="s">
        <v>187</v>
      </c>
      <c r="AJ563" s="2">
        <v>2025</v>
      </c>
      <c r="AK563" s="2" t="str">
        <f>IF(sum!A556="ON",sum!B556,"*")</f>
        <v>TWS-AuxiliaryEquip_ELE1</v>
      </c>
      <c r="AL563" s="2"/>
      <c r="AM563" s="2">
        <f>IF(sum!A556="ON",sum!E556,"*")</f>
        <v>0.109913337560769</v>
      </c>
      <c r="AP563" s="4" t="s">
        <v>186</v>
      </c>
      <c r="AQ563" s="4" t="s">
        <v>187</v>
      </c>
      <c r="AR563" s="4">
        <v>2025</v>
      </c>
      <c r="AS563" s="2" t="str">
        <f>IF(sum!A556="QU",sum!B556,"*")</f>
        <v>*</v>
      </c>
      <c r="AT563" s="2"/>
      <c r="AU563" s="2" t="str">
        <f>IF(sum!A556="QU",sum!E556,"*")</f>
        <v>*</v>
      </c>
      <c r="AX563" s="2" t="s">
        <v>186</v>
      </c>
      <c r="AY563" s="2" t="s">
        <v>187</v>
      </c>
      <c r="AZ563" s="2">
        <v>2025</v>
      </c>
      <c r="BA563" s="2" t="str">
        <f>IF(sum!A556="SA",sum!B556,"*")</f>
        <v>*</v>
      </c>
      <c r="BB563" s="2"/>
      <c r="BC563" s="2" t="str">
        <f>IF(sum!A556="SA",sum!E556,"*")</f>
        <v>*</v>
      </c>
    </row>
    <row r="564" spans="2:55">
      <c r="B564" s="4" t="s">
        <v>186</v>
      </c>
      <c r="C564" s="4" t="s">
        <v>187</v>
      </c>
      <c r="D564" s="4">
        <v>2025</v>
      </c>
      <c r="J564" s="4" t="s">
        <v>186</v>
      </c>
      <c r="K564" s="4" t="s">
        <v>187</v>
      </c>
      <c r="L564" s="4">
        <v>2025</v>
      </c>
      <c r="M564" s="2" t="str">
        <f>IF(sum!A557="AT",sum!B557,"*")</f>
        <v>*</v>
      </c>
      <c r="N564" s="2"/>
      <c r="O564" s="2" t="str">
        <f>IF(sum!A557="AT",sum!E557,"*")</f>
        <v>*</v>
      </c>
      <c r="R564" s="4" t="s">
        <v>186</v>
      </c>
      <c r="S564" s="4" t="s">
        <v>187</v>
      </c>
      <c r="T564" s="4">
        <v>2025</v>
      </c>
      <c r="U564" s="2" t="str">
        <f>IF(sum!A557="BC",sum!B557,"*")</f>
        <v>*</v>
      </c>
      <c r="V564" s="2"/>
      <c r="W564" s="2" t="str">
        <f>IF(sum!A557="BC",sum!E557,"*")</f>
        <v>*</v>
      </c>
      <c r="Z564" s="4" t="s">
        <v>186</v>
      </c>
      <c r="AA564" s="4" t="s">
        <v>187</v>
      </c>
      <c r="AB564" s="4">
        <v>2025</v>
      </c>
      <c r="AC564" s="2" t="str">
        <f>IF(sum!A557="MA",sum!B557,"*")</f>
        <v>*</v>
      </c>
      <c r="AD564" s="2"/>
      <c r="AE564" s="2" t="str">
        <f>IF(sum!A557="MA",sum!E557,"*")</f>
        <v>*</v>
      </c>
      <c r="AH564" s="4" t="s">
        <v>186</v>
      </c>
      <c r="AI564" s="4" t="s">
        <v>187</v>
      </c>
      <c r="AJ564" s="4">
        <v>2025</v>
      </c>
      <c r="AK564" s="2" t="str">
        <f>IF(sum!A557="ON",sum!B557,"*")</f>
        <v>TWS-AuxiliaryMot_ELE1</v>
      </c>
      <c r="AL564" s="2"/>
      <c r="AM564" s="2">
        <f>IF(sum!A557="ON",sum!E557,"*")</f>
        <v>0.0887761572606216</v>
      </c>
      <c r="AP564" s="2" t="s">
        <v>186</v>
      </c>
      <c r="AQ564" s="2" t="s">
        <v>187</v>
      </c>
      <c r="AR564" s="2">
        <v>2025</v>
      </c>
      <c r="AS564" s="2" t="str">
        <f>IF(sum!A557="QU",sum!B557,"*")</f>
        <v>*</v>
      </c>
      <c r="AT564" s="2"/>
      <c r="AU564" s="2" t="str">
        <f>IF(sum!A557="QU",sum!E557,"*")</f>
        <v>*</v>
      </c>
      <c r="AX564" s="4" t="s">
        <v>186</v>
      </c>
      <c r="AY564" s="4" t="s">
        <v>187</v>
      </c>
      <c r="AZ564" s="4">
        <v>2025</v>
      </c>
      <c r="BA564" s="2" t="str">
        <f>IF(sum!A557="SA",sum!B557,"*")</f>
        <v>*</v>
      </c>
      <c r="BB564" s="2"/>
      <c r="BC564" s="2" t="str">
        <f>IF(sum!A557="SA",sum!E557,"*")</f>
        <v>*</v>
      </c>
    </row>
    <row r="565" spans="2:55">
      <c r="B565" s="2" t="s">
        <v>186</v>
      </c>
      <c r="C565" s="2" t="s">
        <v>187</v>
      </c>
      <c r="D565" s="2">
        <v>2025</v>
      </c>
      <c r="J565" s="2" t="s">
        <v>186</v>
      </c>
      <c r="K565" s="2" t="s">
        <v>187</v>
      </c>
      <c r="L565" s="2">
        <v>2025</v>
      </c>
      <c r="M565" s="2" t="str">
        <f>IF(sum!A558="AT",sum!B558,"*")</f>
        <v>*</v>
      </c>
      <c r="N565" s="2"/>
      <c r="O565" s="2" t="str">
        <f>IF(sum!A558="AT",sum!E558,"*")</f>
        <v>*</v>
      </c>
      <c r="R565" s="2" t="s">
        <v>186</v>
      </c>
      <c r="S565" s="2" t="s">
        <v>187</v>
      </c>
      <c r="T565" s="2">
        <v>2025</v>
      </c>
      <c r="U565" s="2" t="str">
        <f>IF(sum!A558="BC",sum!B558,"*")</f>
        <v>*</v>
      </c>
      <c r="V565" s="2"/>
      <c r="W565" s="2" t="str">
        <f>IF(sum!A558="BC",sum!E558,"*")</f>
        <v>*</v>
      </c>
      <c r="Z565" s="2" t="s">
        <v>186</v>
      </c>
      <c r="AA565" s="2" t="s">
        <v>187</v>
      </c>
      <c r="AB565" s="2">
        <v>2025</v>
      </c>
      <c r="AC565" s="2" t="str">
        <f>IF(sum!A558="MA",sum!B558,"*")</f>
        <v>*</v>
      </c>
      <c r="AD565" s="2"/>
      <c r="AE565" s="2" t="str">
        <f>IF(sum!A558="MA",sum!E558,"*")</f>
        <v>*</v>
      </c>
      <c r="AH565" s="2" t="s">
        <v>186</v>
      </c>
      <c r="AI565" s="2" t="s">
        <v>187</v>
      </c>
      <c r="AJ565" s="2">
        <v>2025</v>
      </c>
      <c r="AK565" s="2" t="str">
        <f>IF(sum!A558="ON",sum!B558,"*")</f>
        <v>TWS-Light_ELE1</v>
      </c>
      <c r="AL565" s="2"/>
      <c r="AM565" s="2">
        <f>IF(sum!A558="ON",sum!E558,"*")</f>
        <v>0.228281547241598</v>
      </c>
      <c r="AP565" s="4" t="s">
        <v>186</v>
      </c>
      <c r="AQ565" s="4" t="s">
        <v>187</v>
      </c>
      <c r="AR565" s="4">
        <v>2025</v>
      </c>
      <c r="AS565" s="2" t="str">
        <f>IF(sum!A558="QU",sum!B558,"*")</f>
        <v>*</v>
      </c>
      <c r="AT565" s="2"/>
      <c r="AU565" s="2" t="str">
        <f>IF(sum!A558="QU",sum!E558,"*")</f>
        <v>*</v>
      </c>
      <c r="AX565" s="2" t="s">
        <v>186</v>
      </c>
      <c r="AY565" s="2" t="s">
        <v>187</v>
      </c>
      <c r="AZ565" s="2">
        <v>2025</v>
      </c>
      <c r="BA565" s="2" t="str">
        <f>IF(sum!A558="SA",sum!B558,"*")</f>
        <v>*</v>
      </c>
      <c r="BB565" s="2"/>
      <c r="BC565" s="2" t="str">
        <f>IF(sum!A558="SA",sum!E558,"*")</f>
        <v>*</v>
      </c>
    </row>
    <row r="566" spans="2:55">
      <c r="B566" s="2" t="s">
        <v>186</v>
      </c>
      <c r="C566" s="2" t="s">
        <v>187</v>
      </c>
      <c r="D566" s="2">
        <v>2025</v>
      </c>
      <c r="J566" s="2" t="s">
        <v>186</v>
      </c>
      <c r="K566" s="2" t="s">
        <v>187</v>
      </c>
      <c r="L566" s="2">
        <v>2025</v>
      </c>
      <c r="M566" s="2" t="str">
        <f>IF(sum!A559="AT",sum!B559,"*")</f>
        <v>*</v>
      </c>
      <c r="N566" s="2"/>
      <c r="O566" s="2" t="str">
        <f>IF(sum!A559="AT",sum!E559,"*")</f>
        <v>*</v>
      </c>
      <c r="R566" s="2" t="s">
        <v>186</v>
      </c>
      <c r="S566" s="2" t="s">
        <v>187</v>
      </c>
      <c r="T566" s="2">
        <v>2025</v>
      </c>
      <c r="U566" s="2" t="str">
        <f>IF(sum!A559="BC",sum!B559,"*")</f>
        <v>*</v>
      </c>
      <c r="V566" s="2"/>
      <c r="W566" s="2" t="str">
        <f>IF(sum!A559="BC",sum!E559,"*")</f>
        <v>*</v>
      </c>
      <c r="Z566" s="2" t="s">
        <v>186</v>
      </c>
      <c r="AA566" s="2" t="s">
        <v>187</v>
      </c>
      <c r="AB566" s="2">
        <v>2025</v>
      </c>
      <c r="AC566" s="2" t="str">
        <f>IF(sum!A559="MA",sum!B559,"*")</f>
        <v>*</v>
      </c>
      <c r="AD566" s="2"/>
      <c r="AE566" s="2" t="str">
        <f>IF(sum!A559="MA",sum!E559,"*")</f>
        <v>*</v>
      </c>
      <c r="AH566" s="2" t="s">
        <v>186</v>
      </c>
      <c r="AI566" s="2" t="s">
        <v>187</v>
      </c>
      <c r="AJ566" s="2">
        <v>2025</v>
      </c>
      <c r="AK566" s="2" t="str">
        <f>IF(sum!A559="ON",sum!B559,"*")</f>
        <v>TWS-SpCool_ELE1</v>
      </c>
      <c r="AL566" s="2"/>
      <c r="AM566" s="2">
        <f>IF(sum!A559="ON",sum!E559,"*")</f>
        <v>0.114140773620799</v>
      </c>
      <c r="AP566" s="2" t="s">
        <v>186</v>
      </c>
      <c r="AQ566" s="2" t="s">
        <v>187</v>
      </c>
      <c r="AR566" s="2">
        <v>2025</v>
      </c>
      <c r="AS566" s="2" t="str">
        <f>IF(sum!A559="QU",sum!B559,"*")</f>
        <v>*</v>
      </c>
      <c r="AT566" s="2"/>
      <c r="AU566" s="2" t="str">
        <f>IF(sum!A559="QU",sum!E559,"*")</f>
        <v>*</v>
      </c>
      <c r="AX566" s="2" t="s">
        <v>186</v>
      </c>
      <c r="AY566" s="2" t="s">
        <v>187</v>
      </c>
      <c r="AZ566" s="2">
        <v>2025</v>
      </c>
      <c r="BA566" s="2" t="str">
        <f>IF(sum!A559="SA",sum!B559,"*")</f>
        <v>*</v>
      </c>
      <c r="BB566" s="2"/>
      <c r="BC566" s="2" t="str">
        <f>IF(sum!A559="SA",sum!E559,"*")</f>
        <v>*</v>
      </c>
    </row>
    <row r="567" spans="2:55">
      <c r="B567" s="4" t="s">
        <v>186</v>
      </c>
      <c r="C567" s="4" t="s">
        <v>187</v>
      </c>
      <c r="D567" s="4">
        <v>2025</v>
      </c>
      <c r="J567" s="4" t="s">
        <v>186</v>
      </c>
      <c r="K567" s="4" t="s">
        <v>187</v>
      </c>
      <c r="L567" s="4">
        <v>2025</v>
      </c>
      <c r="M567" s="2" t="str">
        <f>IF(sum!A560="AT",sum!B560,"*")</f>
        <v>*</v>
      </c>
      <c r="N567" s="2"/>
      <c r="O567" s="2" t="str">
        <f>IF(sum!A560="AT",sum!E560,"*")</f>
        <v>*</v>
      </c>
      <c r="R567" s="4" t="s">
        <v>186</v>
      </c>
      <c r="S567" s="4" t="s">
        <v>187</v>
      </c>
      <c r="T567" s="4">
        <v>2025</v>
      </c>
      <c r="U567" s="2" t="str">
        <f>IF(sum!A560="BC",sum!B560,"*")</f>
        <v>*</v>
      </c>
      <c r="V567" s="2"/>
      <c r="W567" s="2" t="str">
        <f>IF(sum!A560="BC",sum!E560,"*")</f>
        <v>*</v>
      </c>
      <c r="Z567" s="4" t="s">
        <v>186</v>
      </c>
      <c r="AA567" s="4" t="s">
        <v>187</v>
      </c>
      <c r="AB567" s="4">
        <v>2025</v>
      </c>
      <c r="AC567" s="2" t="str">
        <f>IF(sum!A560="MA",sum!B560,"*")</f>
        <v>*</v>
      </c>
      <c r="AD567" s="2"/>
      <c r="AE567" s="2" t="str">
        <f>IF(sum!A560="MA",sum!E560,"*")</f>
        <v>*</v>
      </c>
      <c r="AH567" s="4" t="s">
        <v>186</v>
      </c>
      <c r="AI567" s="4" t="s">
        <v>187</v>
      </c>
      <c r="AJ567" s="4">
        <v>2025</v>
      </c>
      <c r="AK567" s="2" t="str">
        <f>IF(sum!A560="ON",sum!B560,"*")</f>
        <v>TWS-SpHeat_ELE1</v>
      </c>
      <c r="AL567" s="2"/>
      <c r="AM567" s="2">
        <f>IF(sum!A560="ON",sum!E560,"*")</f>
        <v>0</v>
      </c>
      <c r="AP567" s="4" t="s">
        <v>186</v>
      </c>
      <c r="AQ567" s="4" t="s">
        <v>187</v>
      </c>
      <c r="AR567" s="4">
        <v>2025</v>
      </c>
      <c r="AS567" s="2" t="str">
        <f>IF(sum!A560="QU",sum!B560,"*")</f>
        <v>*</v>
      </c>
      <c r="AT567" s="2"/>
      <c r="AU567" s="2" t="str">
        <f>IF(sum!A560="QU",sum!E560,"*")</f>
        <v>*</v>
      </c>
      <c r="AX567" s="4" t="s">
        <v>186</v>
      </c>
      <c r="AY567" s="4" t="s">
        <v>187</v>
      </c>
      <c r="AZ567" s="4">
        <v>2025</v>
      </c>
      <c r="BA567" s="2" t="str">
        <f>IF(sum!A560="SA",sum!B560,"*")</f>
        <v>*</v>
      </c>
      <c r="BB567" s="2"/>
      <c r="BC567" s="2" t="str">
        <f>IF(sum!A560="SA",sum!E560,"*")</f>
        <v>*</v>
      </c>
    </row>
    <row r="568" spans="2:55">
      <c r="B568" s="2" t="s">
        <v>186</v>
      </c>
      <c r="C568" s="2" t="s">
        <v>187</v>
      </c>
      <c r="D568" s="2">
        <v>2025</v>
      </c>
      <c r="J568" s="2" t="s">
        <v>186</v>
      </c>
      <c r="K568" s="2" t="s">
        <v>187</v>
      </c>
      <c r="L568" s="2">
        <v>2025</v>
      </c>
      <c r="M568" s="2" t="str">
        <f>IF(sum!A561="AT",sum!B561,"*")</f>
        <v>*</v>
      </c>
      <c r="N568" s="2"/>
      <c r="O568" s="2" t="str">
        <f>IF(sum!A561="AT",sum!E561,"*")</f>
        <v>*</v>
      </c>
      <c r="R568" s="2" t="s">
        <v>186</v>
      </c>
      <c r="S568" s="2" t="s">
        <v>187</v>
      </c>
      <c r="T568" s="2">
        <v>2025</v>
      </c>
      <c r="U568" s="2" t="str">
        <f>IF(sum!A561="BC",sum!B561,"*")</f>
        <v>*</v>
      </c>
      <c r="V568" s="2"/>
      <c r="W568" s="2" t="str">
        <f>IF(sum!A561="BC",sum!E561,"*")</f>
        <v>*</v>
      </c>
      <c r="Z568" s="2" t="s">
        <v>186</v>
      </c>
      <c r="AA568" s="2" t="s">
        <v>187</v>
      </c>
      <c r="AB568" s="2">
        <v>2025</v>
      </c>
      <c r="AC568" s="2" t="str">
        <f>IF(sum!A561="MA",sum!B561,"*")</f>
        <v>*</v>
      </c>
      <c r="AD568" s="2"/>
      <c r="AE568" s="2" t="str">
        <f>IF(sum!A561="MA",sum!E561,"*")</f>
        <v>*</v>
      </c>
      <c r="AH568" s="2" t="s">
        <v>186</v>
      </c>
      <c r="AI568" s="2" t="s">
        <v>187</v>
      </c>
      <c r="AJ568" s="2">
        <v>2025</v>
      </c>
      <c r="AK568" s="2" t="str">
        <f>IF(sum!A561="ON",sum!B561,"*")</f>
        <v>TWS-WaterHeat_ELE1</v>
      </c>
      <c r="AL568" s="2"/>
      <c r="AM568" s="2">
        <f>IF(sum!A561="ON",sum!E561,"*")</f>
        <v>0.0422743606002959</v>
      </c>
      <c r="AP568" s="2" t="s">
        <v>186</v>
      </c>
      <c r="AQ568" s="2" t="s">
        <v>187</v>
      </c>
      <c r="AR568" s="2">
        <v>2025</v>
      </c>
      <c r="AS568" s="2" t="str">
        <f>IF(sum!A561="QU",sum!B561,"*")</f>
        <v>*</v>
      </c>
      <c r="AT568" s="2"/>
      <c r="AU568" s="2" t="str">
        <f>IF(sum!A561="QU",sum!E561,"*")</f>
        <v>*</v>
      </c>
      <c r="AX568" s="2" t="s">
        <v>186</v>
      </c>
      <c r="AY568" s="2" t="s">
        <v>187</v>
      </c>
      <c r="AZ568" s="2">
        <v>2025</v>
      </c>
      <c r="BA568" s="2" t="str">
        <f>IF(sum!A561="SA",sum!B561,"*")</f>
        <v>*</v>
      </c>
      <c r="BB568" s="2"/>
      <c r="BC568" s="2" t="str">
        <f>IF(sum!A561="SA",sum!E561,"*")</f>
        <v>*</v>
      </c>
    </row>
    <row r="569" spans="2:55">
      <c r="B569" s="2" t="s">
        <v>186</v>
      </c>
      <c r="C569" s="2" t="s">
        <v>187</v>
      </c>
      <c r="D569" s="2">
        <v>2025</v>
      </c>
      <c r="J569" s="2" t="s">
        <v>186</v>
      </c>
      <c r="K569" s="2" t="s">
        <v>187</v>
      </c>
      <c r="L569" s="2">
        <v>2025</v>
      </c>
      <c r="M569" s="2" t="str">
        <f>IF(sum!A562="AT",sum!B562,"*")</f>
        <v>*</v>
      </c>
      <c r="N569" s="2"/>
      <c r="O569" s="2" t="str">
        <f>IF(sum!A562="AT",sum!E562,"*")</f>
        <v>*</v>
      </c>
      <c r="R569" s="2" t="s">
        <v>186</v>
      </c>
      <c r="S569" s="2" t="s">
        <v>187</v>
      </c>
      <c r="T569" s="2">
        <v>2025</v>
      </c>
      <c r="U569" s="2" t="str">
        <f>IF(sum!A562="BC",sum!B562,"*")</f>
        <v>*</v>
      </c>
      <c r="V569" s="2"/>
      <c r="W569" s="2" t="str">
        <f>IF(sum!A562="BC",sum!E562,"*")</f>
        <v>*</v>
      </c>
      <c r="Z569" s="2" t="s">
        <v>186</v>
      </c>
      <c r="AA569" s="2" t="s">
        <v>187</v>
      </c>
      <c r="AB569" s="2">
        <v>2025</v>
      </c>
      <c r="AC569" s="2" t="str">
        <f>IF(sum!A562="MA",sum!B562,"*")</f>
        <v>*</v>
      </c>
      <c r="AD569" s="2"/>
      <c r="AE569" s="2" t="str">
        <f>IF(sum!A562="MA",sum!E562,"*")</f>
        <v>*</v>
      </c>
      <c r="AH569" s="2" t="s">
        <v>186</v>
      </c>
      <c r="AI569" s="2" t="s">
        <v>187</v>
      </c>
      <c r="AJ569" s="2">
        <v>2025</v>
      </c>
      <c r="AK569" s="2" t="str">
        <f>IF(sum!A562="ON",sum!B562,"*")</f>
        <v>WST-AuxiliaryEquip_ELE1</v>
      </c>
      <c r="AL569" s="2"/>
      <c r="AM569" s="2">
        <f>IF(sum!A562="ON",sum!E562,"*")</f>
        <v>0.194462058761361</v>
      </c>
      <c r="AP569" s="4" t="s">
        <v>186</v>
      </c>
      <c r="AQ569" s="4" t="s">
        <v>187</v>
      </c>
      <c r="AR569" s="4">
        <v>2025</v>
      </c>
      <c r="AS569" s="2" t="str">
        <f>IF(sum!A562="QU",sum!B562,"*")</f>
        <v>*</v>
      </c>
      <c r="AT569" s="2"/>
      <c r="AU569" s="2" t="str">
        <f>IF(sum!A562="QU",sum!E562,"*")</f>
        <v>*</v>
      </c>
      <c r="AX569" s="2" t="s">
        <v>186</v>
      </c>
      <c r="AY569" s="2" t="s">
        <v>187</v>
      </c>
      <c r="AZ569" s="2">
        <v>2025</v>
      </c>
      <c r="BA569" s="2" t="str">
        <f>IF(sum!A562="SA",sum!B562,"*")</f>
        <v>*</v>
      </c>
      <c r="BB569" s="2"/>
      <c r="BC569" s="2" t="str">
        <f>IF(sum!A562="SA",sum!E562,"*")</f>
        <v>*</v>
      </c>
    </row>
    <row r="570" spans="2:55">
      <c r="B570" s="4" t="s">
        <v>186</v>
      </c>
      <c r="C570" s="4" t="s">
        <v>187</v>
      </c>
      <c r="D570" s="4">
        <v>2025</v>
      </c>
      <c r="J570" s="4" t="s">
        <v>186</v>
      </c>
      <c r="K570" s="4" t="s">
        <v>187</v>
      </c>
      <c r="L570" s="4">
        <v>2025</v>
      </c>
      <c r="M570" s="2" t="str">
        <f>IF(sum!A563="AT",sum!B563,"*")</f>
        <v>*</v>
      </c>
      <c r="N570" s="2"/>
      <c r="O570" s="2" t="str">
        <f>IF(sum!A563="AT",sum!E563,"*")</f>
        <v>*</v>
      </c>
      <c r="R570" s="4" t="s">
        <v>186</v>
      </c>
      <c r="S570" s="4" t="s">
        <v>187</v>
      </c>
      <c r="T570" s="4">
        <v>2025</v>
      </c>
      <c r="U570" s="2" t="str">
        <f>IF(sum!A563="BC",sum!B563,"*")</f>
        <v>*</v>
      </c>
      <c r="V570" s="2"/>
      <c r="W570" s="2" t="str">
        <f>IF(sum!A563="BC",sum!E563,"*")</f>
        <v>*</v>
      </c>
      <c r="Z570" s="4" t="s">
        <v>186</v>
      </c>
      <c r="AA570" s="4" t="s">
        <v>187</v>
      </c>
      <c r="AB570" s="4">
        <v>2025</v>
      </c>
      <c r="AC570" s="2" t="str">
        <f>IF(sum!A563="MA",sum!B563,"*")</f>
        <v>*</v>
      </c>
      <c r="AD570" s="2"/>
      <c r="AE570" s="2" t="str">
        <f>IF(sum!A563="MA",sum!E563,"*")</f>
        <v>*</v>
      </c>
      <c r="AH570" s="4" t="s">
        <v>186</v>
      </c>
      <c r="AI570" s="4" t="s">
        <v>187</v>
      </c>
      <c r="AJ570" s="4">
        <v>2025</v>
      </c>
      <c r="AK570" s="2" t="str">
        <f>IF(sum!A563="ON",sum!B563,"*")</f>
        <v>WST-AuxiliaryMot_ELE1</v>
      </c>
      <c r="AL570" s="2"/>
      <c r="AM570" s="2">
        <f>IF(sum!A563="ON",sum!E563,"*")</f>
        <v>0.205923112780379</v>
      </c>
      <c r="AP570" s="2" t="s">
        <v>186</v>
      </c>
      <c r="AQ570" s="2" t="s">
        <v>187</v>
      </c>
      <c r="AR570" s="2">
        <v>2025</v>
      </c>
      <c r="AS570" s="2" t="str">
        <f>IF(sum!A563="QU",sum!B563,"*")</f>
        <v>*</v>
      </c>
      <c r="AT570" s="2"/>
      <c r="AU570" s="2" t="str">
        <f>IF(sum!A563="QU",sum!E563,"*")</f>
        <v>*</v>
      </c>
      <c r="AX570" s="4" t="s">
        <v>186</v>
      </c>
      <c r="AY570" s="4" t="s">
        <v>187</v>
      </c>
      <c r="AZ570" s="4">
        <v>2025</v>
      </c>
      <c r="BA570" s="2" t="str">
        <f>IF(sum!A563="SA",sum!B563,"*")</f>
        <v>*</v>
      </c>
      <c r="BB570" s="2"/>
      <c r="BC570" s="2" t="str">
        <f>IF(sum!A563="SA",sum!E563,"*")</f>
        <v>*</v>
      </c>
    </row>
    <row r="571" spans="2:55">
      <c r="B571" s="2" t="s">
        <v>186</v>
      </c>
      <c r="C571" s="2" t="s">
        <v>187</v>
      </c>
      <c r="D571" s="2">
        <v>2025</v>
      </c>
      <c r="J571" s="2" t="s">
        <v>186</v>
      </c>
      <c r="K571" s="2" t="s">
        <v>187</v>
      </c>
      <c r="L571" s="2">
        <v>2025</v>
      </c>
      <c r="M571" s="2" t="str">
        <f>IF(sum!A564="AT",sum!B564,"*")</f>
        <v>*</v>
      </c>
      <c r="N571" s="2"/>
      <c r="O571" s="2" t="str">
        <f>IF(sum!A564="AT",sum!E564,"*")</f>
        <v>*</v>
      </c>
      <c r="R571" s="2" t="s">
        <v>186</v>
      </c>
      <c r="S571" s="2" t="s">
        <v>187</v>
      </c>
      <c r="T571" s="2">
        <v>2025</v>
      </c>
      <c r="U571" s="2" t="str">
        <f>IF(sum!A564="BC",sum!B564,"*")</f>
        <v>*</v>
      </c>
      <c r="V571" s="2"/>
      <c r="W571" s="2" t="str">
        <f>IF(sum!A564="BC",sum!E564,"*")</f>
        <v>*</v>
      </c>
      <c r="Z571" s="2" t="s">
        <v>186</v>
      </c>
      <c r="AA571" s="2" t="s">
        <v>187</v>
      </c>
      <c r="AB571" s="2">
        <v>2025</v>
      </c>
      <c r="AC571" s="2" t="str">
        <f>IF(sum!A564="MA",sum!B564,"*")</f>
        <v>*</v>
      </c>
      <c r="AD571" s="2"/>
      <c r="AE571" s="2" t="str">
        <f>IF(sum!A564="MA",sum!E564,"*")</f>
        <v>*</v>
      </c>
      <c r="AH571" s="2" t="s">
        <v>186</v>
      </c>
      <c r="AI571" s="2" t="s">
        <v>187</v>
      </c>
      <c r="AJ571" s="2">
        <v>2025</v>
      </c>
      <c r="AK571" s="2" t="str">
        <f>IF(sum!A564="ON",sum!B564,"*")</f>
        <v>WST-Light_ELE1</v>
      </c>
      <c r="AL571" s="2"/>
      <c r="AM571" s="2">
        <f>IF(sum!A564="ON",sum!E564,"*")</f>
        <v>0.367786937222574</v>
      </c>
      <c r="AP571" s="4" t="s">
        <v>186</v>
      </c>
      <c r="AQ571" s="4" t="s">
        <v>187</v>
      </c>
      <c r="AR571" s="4">
        <v>2025</v>
      </c>
      <c r="AS571" s="2" t="str">
        <f>IF(sum!A564="QU",sum!B564,"*")</f>
        <v>*</v>
      </c>
      <c r="AT571" s="2"/>
      <c r="AU571" s="2" t="str">
        <f>IF(sum!A564="QU",sum!E564,"*")</f>
        <v>*</v>
      </c>
      <c r="AX571" s="2" t="s">
        <v>186</v>
      </c>
      <c r="AY571" s="2" t="s">
        <v>187</v>
      </c>
      <c r="AZ571" s="2">
        <v>2025</v>
      </c>
      <c r="BA571" s="2" t="str">
        <f>IF(sum!A564="SA",sum!B564,"*")</f>
        <v>*</v>
      </c>
      <c r="BB571" s="2"/>
      <c r="BC571" s="2" t="str">
        <f>IF(sum!A564="SA",sum!E564,"*")</f>
        <v>*</v>
      </c>
    </row>
    <row r="572" spans="2:55">
      <c r="B572" s="2" t="s">
        <v>186</v>
      </c>
      <c r="C572" s="2" t="s">
        <v>187</v>
      </c>
      <c r="D572" s="2">
        <v>2025</v>
      </c>
      <c r="J572" s="2" t="s">
        <v>186</v>
      </c>
      <c r="K572" s="2" t="s">
        <v>187</v>
      </c>
      <c r="L572" s="2">
        <v>2025</v>
      </c>
      <c r="M572" s="2" t="str">
        <f>IF(sum!A565="AT",sum!B565,"*")</f>
        <v>*</v>
      </c>
      <c r="N572" s="2"/>
      <c r="O572" s="2" t="str">
        <f>IF(sum!A565="AT",sum!E565,"*")</f>
        <v>*</v>
      </c>
      <c r="R572" s="2" t="s">
        <v>186</v>
      </c>
      <c r="S572" s="2" t="s">
        <v>187</v>
      </c>
      <c r="T572" s="2">
        <v>2025</v>
      </c>
      <c r="U572" s="2" t="str">
        <f>IF(sum!A565="BC",sum!B565,"*")</f>
        <v>*</v>
      </c>
      <c r="V572" s="2"/>
      <c r="W572" s="2" t="str">
        <f>IF(sum!A565="BC",sum!E565,"*")</f>
        <v>*</v>
      </c>
      <c r="Z572" s="2" t="s">
        <v>186</v>
      </c>
      <c r="AA572" s="2" t="s">
        <v>187</v>
      </c>
      <c r="AB572" s="2">
        <v>2025</v>
      </c>
      <c r="AC572" s="2" t="str">
        <f>IF(sum!A565="MA",sum!B565,"*")</f>
        <v>*</v>
      </c>
      <c r="AD572" s="2"/>
      <c r="AE572" s="2" t="str">
        <f>IF(sum!A565="MA",sum!E565,"*")</f>
        <v>*</v>
      </c>
      <c r="AH572" s="2" t="s">
        <v>186</v>
      </c>
      <c r="AI572" s="2" t="s">
        <v>187</v>
      </c>
      <c r="AJ572" s="2">
        <v>2025</v>
      </c>
      <c r="AK572" s="2" t="str">
        <f>IF(sum!A565="ON",sum!B565,"*")</f>
        <v>WST-SpCool_ELE1</v>
      </c>
      <c r="AL572" s="2"/>
      <c r="AM572" s="2">
        <f>IF(sum!A565="ON",sum!E565,"*")</f>
        <v>0.228281547241598</v>
      </c>
      <c r="AP572" s="2" t="s">
        <v>186</v>
      </c>
      <c r="AQ572" s="2" t="s">
        <v>187</v>
      </c>
      <c r="AR572" s="2">
        <v>2025</v>
      </c>
      <c r="AS572" s="2" t="str">
        <f>IF(sum!A565="QU",sum!B565,"*")</f>
        <v>*</v>
      </c>
      <c r="AT572" s="2"/>
      <c r="AU572" s="2" t="str">
        <f>IF(sum!A565="QU",sum!E565,"*")</f>
        <v>*</v>
      </c>
      <c r="AX572" s="2" t="s">
        <v>186</v>
      </c>
      <c r="AY572" s="2" t="s">
        <v>187</v>
      </c>
      <c r="AZ572" s="2">
        <v>2025</v>
      </c>
      <c r="BA572" s="2" t="str">
        <f>IF(sum!A565="SA",sum!B565,"*")</f>
        <v>*</v>
      </c>
      <c r="BB572" s="2"/>
      <c r="BC572" s="2" t="str">
        <f>IF(sum!A565="SA",sum!E565,"*")</f>
        <v>*</v>
      </c>
    </row>
    <row r="573" spans="2:55">
      <c r="B573" s="4" t="s">
        <v>186</v>
      </c>
      <c r="C573" s="4" t="s">
        <v>187</v>
      </c>
      <c r="D573" s="4">
        <v>2025</v>
      </c>
      <c r="J573" s="4" t="s">
        <v>186</v>
      </c>
      <c r="K573" s="4" t="s">
        <v>187</v>
      </c>
      <c r="L573" s="4">
        <v>2025</v>
      </c>
      <c r="M573" s="2" t="str">
        <f>IF(sum!A566="AT",sum!B566,"*")</f>
        <v>*</v>
      </c>
      <c r="N573" s="2"/>
      <c r="O573" s="2" t="str">
        <f>IF(sum!A566="AT",sum!E566,"*")</f>
        <v>*</v>
      </c>
      <c r="R573" s="4" t="s">
        <v>186</v>
      </c>
      <c r="S573" s="4" t="s">
        <v>187</v>
      </c>
      <c r="T573" s="4">
        <v>2025</v>
      </c>
      <c r="U573" s="2" t="str">
        <f>IF(sum!A566="BC",sum!B566,"*")</f>
        <v>*</v>
      </c>
      <c r="V573" s="2"/>
      <c r="W573" s="2" t="str">
        <f>IF(sum!A566="BC",sum!E566,"*")</f>
        <v>*</v>
      </c>
      <c r="Z573" s="4" t="s">
        <v>186</v>
      </c>
      <c r="AA573" s="4" t="s">
        <v>187</v>
      </c>
      <c r="AB573" s="4">
        <v>2025</v>
      </c>
      <c r="AC573" s="2" t="str">
        <f>IF(sum!A566="MA",sum!B566,"*")</f>
        <v>*</v>
      </c>
      <c r="AD573" s="2"/>
      <c r="AE573" s="2" t="str">
        <f>IF(sum!A566="MA",sum!E566,"*")</f>
        <v>*</v>
      </c>
      <c r="AH573" s="4" t="s">
        <v>186</v>
      </c>
      <c r="AI573" s="4" t="s">
        <v>187</v>
      </c>
      <c r="AJ573" s="4">
        <v>2025</v>
      </c>
      <c r="AK573" s="2" t="str">
        <f>IF(sum!A566="ON",sum!B566,"*")</f>
        <v>WST-SpHeat_ELE1</v>
      </c>
      <c r="AL573" s="2"/>
      <c r="AM573" s="2">
        <f>IF(sum!A566="ON",sum!E566,"*")</f>
        <v>0</v>
      </c>
      <c r="AP573" s="4" t="s">
        <v>186</v>
      </c>
      <c r="AQ573" s="4" t="s">
        <v>187</v>
      </c>
      <c r="AR573" s="4">
        <v>2025</v>
      </c>
      <c r="AS573" s="2" t="str">
        <f>IF(sum!A566="QU",sum!B566,"*")</f>
        <v>*</v>
      </c>
      <c r="AT573" s="2"/>
      <c r="AU573" s="2" t="str">
        <f>IF(sum!A566="QU",sum!E566,"*")</f>
        <v>*</v>
      </c>
      <c r="AX573" s="4" t="s">
        <v>186</v>
      </c>
      <c r="AY573" s="4" t="s">
        <v>187</v>
      </c>
      <c r="AZ573" s="4">
        <v>2025</v>
      </c>
      <c r="BA573" s="2" t="str">
        <f>IF(sum!A566="SA",sum!B566,"*")</f>
        <v>*</v>
      </c>
      <c r="BB573" s="2"/>
      <c r="BC573" s="2" t="str">
        <f>IF(sum!A566="SA",sum!E566,"*")</f>
        <v>*</v>
      </c>
    </row>
    <row r="574" spans="2:55">
      <c r="B574" s="2" t="s">
        <v>186</v>
      </c>
      <c r="C574" s="2" t="s">
        <v>187</v>
      </c>
      <c r="D574" s="2">
        <v>2025</v>
      </c>
      <c r="J574" s="2" t="s">
        <v>186</v>
      </c>
      <c r="K574" s="2" t="s">
        <v>187</v>
      </c>
      <c r="L574" s="2">
        <v>2025</v>
      </c>
      <c r="M574" s="2" t="str">
        <f>IF(sum!A567="AT",sum!B567,"*")</f>
        <v>*</v>
      </c>
      <c r="N574" s="2"/>
      <c r="O574" s="2" t="str">
        <f>IF(sum!A567="AT",sum!E567,"*")</f>
        <v>*</v>
      </c>
      <c r="R574" s="2" t="s">
        <v>186</v>
      </c>
      <c r="S574" s="2" t="s">
        <v>187</v>
      </c>
      <c r="T574" s="2">
        <v>2025</v>
      </c>
      <c r="U574" s="2" t="str">
        <f>IF(sum!A567="BC",sum!B567,"*")</f>
        <v>*</v>
      </c>
      <c r="V574" s="2"/>
      <c r="W574" s="2" t="str">
        <f>IF(sum!A567="BC",sum!E567,"*")</f>
        <v>*</v>
      </c>
      <c r="Z574" s="2" t="s">
        <v>186</v>
      </c>
      <c r="AA574" s="2" t="s">
        <v>187</v>
      </c>
      <c r="AB574" s="2">
        <v>2025</v>
      </c>
      <c r="AC574" s="2" t="str">
        <f>IF(sum!A567="MA",sum!B567,"*")</f>
        <v>*</v>
      </c>
      <c r="AD574" s="2"/>
      <c r="AE574" s="2" t="str">
        <f>IF(sum!A567="MA",sum!E567,"*")</f>
        <v>*</v>
      </c>
      <c r="AH574" s="2" t="s">
        <v>186</v>
      </c>
      <c r="AI574" s="2" t="s">
        <v>187</v>
      </c>
      <c r="AJ574" s="2">
        <v>2025</v>
      </c>
      <c r="AK574" s="2" t="str">
        <f>IF(sum!A567="ON",sum!B567,"*")</f>
        <v>WST-WaterHeat_ELE1</v>
      </c>
      <c r="AL574" s="2"/>
      <c r="AM574" s="2">
        <f>IF(sum!A567="ON",sum!E567,"*")</f>
        <v>0.118368209680829</v>
      </c>
      <c r="AP574" s="2" t="s">
        <v>186</v>
      </c>
      <c r="AQ574" s="2" t="s">
        <v>187</v>
      </c>
      <c r="AR574" s="2">
        <v>2025</v>
      </c>
      <c r="AS574" s="2" t="str">
        <f>IF(sum!A567="QU",sum!B567,"*")</f>
        <v>*</v>
      </c>
      <c r="AT574" s="2"/>
      <c r="AU574" s="2" t="str">
        <f>IF(sum!A567="QU",sum!E567,"*")</f>
        <v>*</v>
      </c>
      <c r="AX574" s="2" t="s">
        <v>186</v>
      </c>
      <c r="AY574" s="2" t="s">
        <v>187</v>
      </c>
      <c r="AZ574" s="2">
        <v>2025</v>
      </c>
      <c r="BA574" s="2" t="str">
        <f>IF(sum!A567="SA",sum!B567,"*")</f>
        <v>*</v>
      </c>
      <c r="BB574" s="2"/>
      <c r="BC574" s="2" t="str">
        <f>IF(sum!A567="SA",sum!E567,"*")</f>
        <v>*</v>
      </c>
    </row>
    <row r="575" spans="2:55">
      <c r="B575" s="2" t="s">
        <v>186</v>
      </c>
      <c r="C575" s="2" t="s">
        <v>187</v>
      </c>
      <c r="D575" s="2">
        <v>2025</v>
      </c>
      <c r="J575" s="2" t="s">
        <v>186</v>
      </c>
      <c r="K575" s="2" t="s">
        <v>187</v>
      </c>
      <c r="L575" s="2">
        <v>2025</v>
      </c>
      <c r="M575" s="2" t="str">
        <f>IF(sum!A568="AT",sum!B568,"*")</f>
        <v>*</v>
      </c>
      <c r="N575" s="2"/>
      <c r="O575" s="2" t="str">
        <f>IF(sum!A568="AT",sum!E568,"*")</f>
        <v>*</v>
      </c>
      <c r="R575" s="2" t="s">
        <v>186</v>
      </c>
      <c r="S575" s="2" t="s">
        <v>187</v>
      </c>
      <c r="T575" s="2">
        <v>2025</v>
      </c>
      <c r="U575" s="2" t="str">
        <f>IF(sum!A568="BC",sum!B568,"*")</f>
        <v>*</v>
      </c>
      <c r="V575" s="2"/>
      <c r="W575" s="2" t="str">
        <f>IF(sum!A568="BC",sum!E568,"*")</f>
        <v>*</v>
      </c>
      <c r="Z575" s="2" t="s">
        <v>186</v>
      </c>
      <c r="AA575" s="2" t="s">
        <v>187</v>
      </c>
      <c r="AB575" s="2">
        <v>2025</v>
      </c>
      <c r="AC575" s="2" t="str">
        <f>IF(sum!A568="MA",sum!B568,"*")</f>
        <v>*</v>
      </c>
      <c r="AD575" s="2"/>
      <c r="AE575" s="2" t="str">
        <f>IF(sum!A568="MA",sum!E568,"*")</f>
        <v>*</v>
      </c>
      <c r="AH575" s="2" t="s">
        <v>186</v>
      </c>
      <c r="AI575" s="2" t="s">
        <v>187</v>
      </c>
      <c r="AJ575" s="2">
        <v>2025</v>
      </c>
      <c r="AK575" s="2" t="str">
        <f>IF(sum!A568="ON",sum!B568,"*")</f>
        <v>*</v>
      </c>
      <c r="AL575" s="2"/>
      <c r="AM575" s="2" t="str">
        <f>IF(sum!A568="ON",sum!E568,"*")</f>
        <v>*</v>
      </c>
      <c r="AP575" s="4" t="s">
        <v>186</v>
      </c>
      <c r="AQ575" s="4" t="s">
        <v>187</v>
      </c>
      <c r="AR575" s="4">
        <v>2025</v>
      </c>
      <c r="AS575" s="2" t="str">
        <f>IF(sum!A568="QU",sum!B568,"*")</f>
        <v>AFM-AuxiliaryEquip_ELE1</v>
      </c>
      <c r="AT575" s="2"/>
      <c r="AU575" s="2">
        <f>IF(sum!A568="QU",sum!E568,"*")</f>
        <v>0.253646163601776</v>
      </c>
      <c r="AX575" s="2" t="s">
        <v>186</v>
      </c>
      <c r="AY575" s="2" t="s">
        <v>187</v>
      </c>
      <c r="AZ575" s="2">
        <v>2025</v>
      </c>
      <c r="BA575" s="2" t="str">
        <f>IF(sum!A568="SA",sum!B568,"*")</f>
        <v>*</v>
      </c>
      <c r="BB575" s="2"/>
      <c r="BC575" s="2" t="str">
        <f>IF(sum!A568="SA",sum!E568,"*")</f>
        <v>*</v>
      </c>
    </row>
    <row r="576" spans="2:55">
      <c r="B576" s="4" t="s">
        <v>186</v>
      </c>
      <c r="C576" s="4" t="s">
        <v>187</v>
      </c>
      <c r="D576" s="4">
        <v>2025</v>
      </c>
      <c r="J576" s="4" t="s">
        <v>186</v>
      </c>
      <c r="K576" s="4" t="s">
        <v>187</v>
      </c>
      <c r="L576" s="4">
        <v>2025</v>
      </c>
      <c r="M576" s="2" t="str">
        <f>IF(sum!A569="AT",sum!B569,"*")</f>
        <v>*</v>
      </c>
      <c r="N576" s="2"/>
      <c r="O576" s="2" t="str">
        <f>IF(sum!A569="AT",sum!E569,"*")</f>
        <v>*</v>
      </c>
      <c r="R576" s="4" t="s">
        <v>186</v>
      </c>
      <c r="S576" s="4" t="s">
        <v>187</v>
      </c>
      <c r="T576" s="4">
        <v>2025</v>
      </c>
      <c r="U576" s="2" t="str">
        <f>IF(sum!A569="BC",sum!B569,"*")</f>
        <v>*</v>
      </c>
      <c r="V576" s="2"/>
      <c r="W576" s="2" t="str">
        <f>IF(sum!A569="BC",sum!E569,"*")</f>
        <v>*</v>
      </c>
      <c r="Z576" s="4" t="s">
        <v>186</v>
      </c>
      <c r="AA576" s="4" t="s">
        <v>187</v>
      </c>
      <c r="AB576" s="4">
        <v>2025</v>
      </c>
      <c r="AC576" s="2" t="str">
        <f>IF(sum!A569="MA",sum!B569,"*")</f>
        <v>*</v>
      </c>
      <c r="AD576" s="2"/>
      <c r="AE576" s="2" t="str">
        <f>IF(sum!A569="MA",sum!E569,"*")</f>
        <v>*</v>
      </c>
      <c r="AH576" s="4" t="s">
        <v>186</v>
      </c>
      <c r="AI576" s="4" t="s">
        <v>187</v>
      </c>
      <c r="AJ576" s="4">
        <v>2025</v>
      </c>
      <c r="AK576" s="2" t="str">
        <f>IF(sum!A569="ON",sum!B569,"*")</f>
        <v>*</v>
      </c>
      <c r="AL576" s="2"/>
      <c r="AM576" s="2" t="str">
        <f>IF(sum!A569="ON",sum!E569,"*")</f>
        <v>*</v>
      </c>
      <c r="AP576" s="2" t="s">
        <v>186</v>
      </c>
      <c r="AQ576" s="2" t="s">
        <v>187</v>
      </c>
      <c r="AR576" s="2">
        <v>2025</v>
      </c>
      <c r="AS576" s="2" t="str">
        <f>IF(sum!A569="QU",sum!B569,"*")</f>
        <v>AFM-AuxiliaryMot_ELE1</v>
      </c>
      <c r="AT576" s="2"/>
      <c r="AU576" s="2">
        <f>IF(sum!A569="QU",sum!E569,"*")</f>
        <v>0.0760938490805328</v>
      </c>
      <c r="AX576" s="4" t="s">
        <v>186</v>
      </c>
      <c r="AY576" s="4" t="s">
        <v>187</v>
      </c>
      <c r="AZ576" s="4">
        <v>2025</v>
      </c>
      <c r="BA576" s="2" t="str">
        <f>IF(sum!A569="SA",sum!B569,"*")</f>
        <v>*</v>
      </c>
      <c r="BB576" s="2"/>
      <c r="BC576" s="2" t="str">
        <f>IF(sum!A569="SA",sum!E569,"*")</f>
        <v>*</v>
      </c>
    </row>
    <row r="577" spans="2:55">
      <c r="B577" s="2" t="s">
        <v>186</v>
      </c>
      <c r="C577" s="2" t="s">
        <v>187</v>
      </c>
      <c r="D577" s="2">
        <v>2025</v>
      </c>
      <c r="J577" s="2" t="s">
        <v>186</v>
      </c>
      <c r="K577" s="2" t="s">
        <v>187</v>
      </c>
      <c r="L577" s="2">
        <v>2025</v>
      </c>
      <c r="M577" s="2" t="str">
        <f>IF(sum!A570="AT",sum!B570,"*")</f>
        <v>*</v>
      </c>
      <c r="N577" s="2"/>
      <c r="O577" s="2" t="str">
        <f>IF(sum!A570="AT",sum!E570,"*")</f>
        <v>*</v>
      </c>
      <c r="R577" s="2" t="s">
        <v>186</v>
      </c>
      <c r="S577" s="2" t="s">
        <v>187</v>
      </c>
      <c r="T577" s="2">
        <v>2025</v>
      </c>
      <c r="U577" s="2" t="str">
        <f>IF(sum!A570="BC",sum!B570,"*")</f>
        <v>*</v>
      </c>
      <c r="V577" s="2"/>
      <c r="W577" s="2" t="str">
        <f>IF(sum!A570="BC",sum!E570,"*")</f>
        <v>*</v>
      </c>
      <c r="Z577" s="2" t="s">
        <v>186</v>
      </c>
      <c r="AA577" s="2" t="s">
        <v>187</v>
      </c>
      <c r="AB577" s="2">
        <v>2025</v>
      </c>
      <c r="AC577" s="2" t="str">
        <f>IF(sum!A570="MA",sum!B570,"*")</f>
        <v>*</v>
      </c>
      <c r="AD577" s="2"/>
      <c r="AE577" s="2" t="str">
        <f>IF(sum!A570="MA",sum!E570,"*")</f>
        <v>*</v>
      </c>
      <c r="AH577" s="2" t="s">
        <v>186</v>
      </c>
      <c r="AI577" s="2" t="s">
        <v>187</v>
      </c>
      <c r="AJ577" s="2">
        <v>2025</v>
      </c>
      <c r="AK577" s="2" t="str">
        <f>IF(sum!A570="ON",sum!B570,"*")</f>
        <v>*</v>
      </c>
      <c r="AL577" s="2"/>
      <c r="AM577" s="2" t="str">
        <f>IF(sum!A570="ON",sum!E570,"*")</f>
        <v>*</v>
      </c>
      <c r="AP577" s="4" t="s">
        <v>186</v>
      </c>
      <c r="AQ577" s="4" t="s">
        <v>187</v>
      </c>
      <c r="AR577" s="4">
        <v>2025</v>
      </c>
      <c r="AS577" s="2" t="str">
        <f>IF(sum!A570="QU",sum!B570,"*")</f>
        <v>AFM-Light_ELE1</v>
      </c>
      <c r="AT577" s="2"/>
      <c r="AU577" s="2">
        <f>IF(sum!A570="QU",sum!E570,"*")</f>
        <v>0.329740012682308</v>
      </c>
      <c r="AX577" s="2" t="s">
        <v>186</v>
      </c>
      <c r="AY577" s="2" t="s">
        <v>187</v>
      </c>
      <c r="AZ577" s="2">
        <v>2025</v>
      </c>
      <c r="BA577" s="2" t="str">
        <f>IF(sum!A570="SA",sum!B570,"*")</f>
        <v>*</v>
      </c>
      <c r="BB577" s="2"/>
      <c r="BC577" s="2" t="str">
        <f>IF(sum!A570="SA",sum!E570,"*")</f>
        <v>*</v>
      </c>
    </row>
    <row r="578" spans="2:55">
      <c r="B578" s="2" t="s">
        <v>186</v>
      </c>
      <c r="C578" s="2" t="s">
        <v>187</v>
      </c>
      <c r="D578" s="2">
        <v>2025</v>
      </c>
      <c r="J578" s="2" t="s">
        <v>186</v>
      </c>
      <c r="K578" s="2" t="s">
        <v>187</v>
      </c>
      <c r="L578" s="2">
        <v>2025</v>
      </c>
      <c r="M578" s="2" t="str">
        <f>IF(sum!A571="AT",sum!B571,"*")</f>
        <v>*</v>
      </c>
      <c r="N578" s="2"/>
      <c r="O578" s="2" t="str">
        <f>IF(sum!A571="AT",sum!E571,"*")</f>
        <v>*</v>
      </c>
      <c r="R578" s="2" t="s">
        <v>186</v>
      </c>
      <c r="S578" s="2" t="s">
        <v>187</v>
      </c>
      <c r="T578" s="2">
        <v>2025</v>
      </c>
      <c r="U578" s="2" t="str">
        <f>IF(sum!A571="BC",sum!B571,"*")</f>
        <v>*</v>
      </c>
      <c r="V578" s="2"/>
      <c r="W578" s="2" t="str">
        <f>IF(sum!A571="BC",sum!E571,"*")</f>
        <v>*</v>
      </c>
      <c r="Z578" s="2" t="s">
        <v>186</v>
      </c>
      <c r="AA578" s="2" t="s">
        <v>187</v>
      </c>
      <c r="AB578" s="2">
        <v>2025</v>
      </c>
      <c r="AC578" s="2" t="str">
        <f>IF(sum!A571="MA",sum!B571,"*")</f>
        <v>*</v>
      </c>
      <c r="AD578" s="2"/>
      <c r="AE578" s="2" t="str">
        <f>IF(sum!A571="MA",sum!E571,"*")</f>
        <v>*</v>
      </c>
      <c r="AH578" s="2" t="s">
        <v>186</v>
      </c>
      <c r="AI578" s="2" t="s">
        <v>187</v>
      </c>
      <c r="AJ578" s="2">
        <v>2025</v>
      </c>
      <c r="AK578" s="2" t="str">
        <f>IF(sum!A571="ON",sum!B571,"*")</f>
        <v>*</v>
      </c>
      <c r="AL578" s="2"/>
      <c r="AM578" s="2" t="str">
        <f>IF(sum!A571="ON",sum!E571,"*")</f>
        <v>*</v>
      </c>
      <c r="AP578" s="2" t="s">
        <v>186</v>
      </c>
      <c r="AQ578" s="2" t="s">
        <v>187</v>
      </c>
      <c r="AR578" s="2">
        <v>2025</v>
      </c>
      <c r="AS578" s="2" t="str">
        <f>IF(sum!A571="QU",sum!B571,"*")</f>
        <v>AFM-SpCool_ELE1</v>
      </c>
      <c r="AT578" s="2"/>
      <c r="AU578" s="2">
        <f>IF(sum!A571="QU",sum!E571,"*")</f>
        <v>0.0760938490805328</v>
      </c>
      <c r="AX578" s="2" t="s">
        <v>186</v>
      </c>
      <c r="AY578" s="2" t="s">
        <v>187</v>
      </c>
      <c r="AZ578" s="2">
        <v>2025</v>
      </c>
      <c r="BA578" s="2" t="str">
        <f>IF(sum!A571="SA",sum!B571,"*")</f>
        <v>*</v>
      </c>
      <c r="BB578" s="2"/>
      <c r="BC578" s="2" t="str">
        <f>IF(sum!A571="SA",sum!E571,"*")</f>
        <v>*</v>
      </c>
    </row>
    <row r="579" spans="2:55">
      <c r="B579" s="4" t="s">
        <v>186</v>
      </c>
      <c r="C579" s="4" t="s">
        <v>187</v>
      </c>
      <c r="D579" s="4">
        <v>2025</v>
      </c>
      <c r="J579" s="4" t="s">
        <v>186</v>
      </c>
      <c r="K579" s="4" t="s">
        <v>187</v>
      </c>
      <c r="L579" s="4">
        <v>2025</v>
      </c>
      <c r="M579" s="2" t="str">
        <f>IF(sum!A572="AT",sum!B572,"*")</f>
        <v>*</v>
      </c>
      <c r="N579" s="2"/>
      <c r="O579" s="2" t="str">
        <f>IF(sum!A572="AT",sum!E572,"*")</f>
        <v>*</v>
      </c>
      <c r="R579" s="4" t="s">
        <v>186</v>
      </c>
      <c r="S579" s="4" t="s">
        <v>187</v>
      </c>
      <c r="T579" s="4">
        <v>2025</v>
      </c>
      <c r="U579" s="2" t="str">
        <f>IF(sum!A572="BC",sum!B572,"*")</f>
        <v>*</v>
      </c>
      <c r="V579" s="2"/>
      <c r="W579" s="2" t="str">
        <f>IF(sum!A572="BC",sum!E572,"*")</f>
        <v>*</v>
      </c>
      <c r="Z579" s="4" t="s">
        <v>186</v>
      </c>
      <c r="AA579" s="4" t="s">
        <v>187</v>
      </c>
      <c r="AB579" s="4">
        <v>2025</v>
      </c>
      <c r="AC579" s="2" t="str">
        <f>IF(sum!A572="MA",sum!B572,"*")</f>
        <v>*</v>
      </c>
      <c r="AD579" s="2"/>
      <c r="AE579" s="2" t="str">
        <f>IF(sum!A572="MA",sum!E572,"*")</f>
        <v>*</v>
      </c>
      <c r="AH579" s="4" t="s">
        <v>186</v>
      </c>
      <c r="AI579" s="4" t="s">
        <v>187</v>
      </c>
      <c r="AJ579" s="4">
        <v>2025</v>
      </c>
      <c r="AK579" s="2" t="str">
        <f>IF(sum!A572="ON",sum!B572,"*")</f>
        <v>*</v>
      </c>
      <c r="AL579" s="2"/>
      <c r="AM579" s="2" t="str">
        <f>IF(sum!A572="ON",sum!E572,"*")</f>
        <v>*</v>
      </c>
      <c r="AP579" s="4" t="s">
        <v>186</v>
      </c>
      <c r="AQ579" s="4" t="s">
        <v>187</v>
      </c>
      <c r="AR579" s="4">
        <v>2025</v>
      </c>
      <c r="AS579" s="2" t="str">
        <f>IF(sum!A572="QU",sum!B572,"*")</f>
        <v>AFM-SpHeat_ELE1</v>
      </c>
      <c r="AT579" s="2"/>
      <c r="AU579" s="2">
        <f>IF(sum!A572="QU",sum!E572,"*")</f>
        <v>0.400197280349468</v>
      </c>
      <c r="AX579" s="4" t="s">
        <v>186</v>
      </c>
      <c r="AY579" s="4" t="s">
        <v>187</v>
      </c>
      <c r="AZ579" s="4">
        <v>2025</v>
      </c>
      <c r="BA579" s="2" t="str">
        <f>IF(sum!A572="SA",sum!B572,"*")</f>
        <v>*</v>
      </c>
      <c r="BB579" s="2"/>
      <c r="BC579" s="2" t="str">
        <f>IF(sum!A572="SA",sum!E572,"*")</f>
        <v>*</v>
      </c>
    </row>
    <row r="580" spans="2:55">
      <c r="B580" s="2" t="s">
        <v>186</v>
      </c>
      <c r="C580" s="2" t="s">
        <v>187</v>
      </c>
      <c r="D580" s="2">
        <v>2025</v>
      </c>
      <c r="J580" s="2" t="s">
        <v>186</v>
      </c>
      <c r="K580" s="2" t="s">
        <v>187</v>
      </c>
      <c r="L580" s="2">
        <v>2025</v>
      </c>
      <c r="M580" s="2" t="str">
        <f>IF(sum!A573="AT",sum!B573,"*")</f>
        <v>*</v>
      </c>
      <c r="N580" s="2"/>
      <c r="O580" s="2" t="str">
        <f>IF(sum!A573="AT",sum!E573,"*")</f>
        <v>*</v>
      </c>
      <c r="R580" s="2" t="s">
        <v>186</v>
      </c>
      <c r="S580" s="2" t="s">
        <v>187</v>
      </c>
      <c r="T580" s="2">
        <v>2025</v>
      </c>
      <c r="U580" s="2" t="str">
        <f>IF(sum!A573="BC",sum!B573,"*")</f>
        <v>*</v>
      </c>
      <c r="V580" s="2"/>
      <c r="W580" s="2" t="str">
        <f>IF(sum!A573="BC",sum!E573,"*")</f>
        <v>*</v>
      </c>
      <c r="Z580" s="2" t="s">
        <v>186</v>
      </c>
      <c r="AA580" s="2" t="s">
        <v>187</v>
      </c>
      <c r="AB580" s="2">
        <v>2025</v>
      </c>
      <c r="AC580" s="2" t="str">
        <f>IF(sum!A573="MA",sum!B573,"*")</f>
        <v>*</v>
      </c>
      <c r="AD580" s="2"/>
      <c r="AE580" s="2" t="str">
        <f>IF(sum!A573="MA",sum!E573,"*")</f>
        <v>*</v>
      </c>
      <c r="AH580" s="2" t="s">
        <v>186</v>
      </c>
      <c r="AI580" s="2" t="s">
        <v>187</v>
      </c>
      <c r="AJ580" s="2">
        <v>2025</v>
      </c>
      <c r="AK580" s="2" t="str">
        <f>IF(sum!A573="ON",sum!B573,"*")</f>
        <v>*</v>
      </c>
      <c r="AL580" s="2"/>
      <c r="AM580" s="2" t="str">
        <f>IF(sum!A573="ON",sum!E573,"*")</f>
        <v>*</v>
      </c>
      <c r="AP580" s="2" t="s">
        <v>186</v>
      </c>
      <c r="AQ580" s="2" t="s">
        <v>187</v>
      </c>
      <c r="AR580" s="2">
        <v>2025</v>
      </c>
      <c r="AS580" s="2" t="str">
        <f>IF(sum!A573="QU",sum!B573,"*")</f>
        <v>AFM-WaterHeat_ELE1</v>
      </c>
      <c r="AT580" s="2"/>
      <c r="AU580" s="2">
        <f>IF(sum!A573="QU",sum!E573,"*")</f>
        <v>0.0760938490805327</v>
      </c>
      <c r="AX580" s="2" t="s">
        <v>186</v>
      </c>
      <c r="AY580" s="2" t="s">
        <v>187</v>
      </c>
      <c r="AZ580" s="2">
        <v>2025</v>
      </c>
      <c r="BA580" s="2" t="str">
        <f>IF(sum!A573="SA",sum!B573,"*")</f>
        <v>*</v>
      </c>
      <c r="BB580" s="2"/>
      <c r="BC580" s="2" t="str">
        <f>IF(sum!A573="SA",sum!E573,"*")</f>
        <v>*</v>
      </c>
    </row>
    <row r="581" spans="2:55">
      <c r="B581" s="2" t="s">
        <v>186</v>
      </c>
      <c r="C581" s="2" t="s">
        <v>187</v>
      </c>
      <c r="D581" s="2">
        <v>2025</v>
      </c>
      <c r="J581" s="2" t="s">
        <v>186</v>
      </c>
      <c r="K581" s="2" t="s">
        <v>187</v>
      </c>
      <c r="L581" s="2">
        <v>2025</v>
      </c>
      <c r="M581" s="2" t="str">
        <f>IF(sum!A574="AT",sum!B574,"*")</f>
        <v>*</v>
      </c>
      <c r="N581" s="2"/>
      <c r="O581" s="2" t="str">
        <f>IF(sum!A574="AT",sum!E574,"*")</f>
        <v>*</v>
      </c>
      <c r="R581" s="2" t="s">
        <v>186</v>
      </c>
      <c r="S581" s="2" t="s">
        <v>187</v>
      </c>
      <c r="T581" s="2">
        <v>2025</v>
      </c>
      <c r="U581" s="2" t="str">
        <f>IF(sum!A574="BC",sum!B574,"*")</f>
        <v>*</v>
      </c>
      <c r="V581" s="2"/>
      <c r="W581" s="2" t="str">
        <f>IF(sum!A574="BC",sum!E574,"*")</f>
        <v>*</v>
      </c>
      <c r="Z581" s="2" t="s">
        <v>186</v>
      </c>
      <c r="AA581" s="2" t="s">
        <v>187</v>
      </c>
      <c r="AB581" s="2">
        <v>2025</v>
      </c>
      <c r="AC581" s="2" t="str">
        <f>IF(sum!A574="MA",sum!B574,"*")</f>
        <v>*</v>
      </c>
      <c r="AD581" s="2"/>
      <c r="AE581" s="2" t="str">
        <f>IF(sum!A574="MA",sum!E574,"*")</f>
        <v>*</v>
      </c>
      <c r="AH581" s="2" t="s">
        <v>186</v>
      </c>
      <c r="AI581" s="2" t="s">
        <v>187</v>
      </c>
      <c r="AJ581" s="2">
        <v>2025</v>
      </c>
      <c r="AK581" s="2" t="str">
        <f>IF(sum!A574="ON",sum!B574,"*")</f>
        <v>*</v>
      </c>
      <c r="AL581" s="2"/>
      <c r="AM581" s="2" t="str">
        <f>IF(sum!A574="ON",sum!E574,"*")</f>
        <v>*</v>
      </c>
      <c r="AP581" s="4" t="s">
        <v>186</v>
      </c>
      <c r="AQ581" s="4" t="s">
        <v>187</v>
      </c>
      <c r="AR581" s="4">
        <v>2025</v>
      </c>
      <c r="AS581" s="2" t="str">
        <f>IF(sum!A574="QU",sum!B574,"*")</f>
        <v>ART-AuxiliaryEquip_ELE1</v>
      </c>
      <c r="AT581" s="2"/>
      <c r="AU581" s="2">
        <f>IF(sum!A574="QU",sum!E574,"*")</f>
        <v>0.0930035933206509</v>
      </c>
      <c r="AX581" s="2" t="s">
        <v>186</v>
      </c>
      <c r="AY581" s="2" t="s">
        <v>187</v>
      </c>
      <c r="AZ581" s="2">
        <v>2025</v>
      </c>
      <c r="BA581" s="2" t="str">
        <f>IF(sum!A574="SA",sum!B574,"*")</f>
        <v>*</v>
      </c>
      <c r="BB581" s="2"/>
      <c r="BC581" s="2" t="str">
        <f>IF(sum!A574="SA",sum!E574,"*")</f>
        <v>*</v>
      </c>
    </row>
    <row r="582" spans="2:55">
      <c r="B582" s="4" t="s">
        <v>186</v>
      </c>
      <c r="C582" s="4" t="s">
        <v>187</v>
      </c>
      <c r="D582" s="4">
        <v>2025</v>
      </c>
      <c r="J582" s="4" t="s">
        <v>186</v>
      </c>
      <c r="K582" s="4" t="s">
        <v>187</v>
      </c>
      <c r="L582" s="4">
        <v>2025</v>
      </c>
      <c r="M582" s="2" t="str">
        <f>IF(sum!A575="AT",sum!B575,"*")</f>
        <v>*</v>
      </c>
      <c r="N582" s="2"/>
      <c r="O582" s="2" t="str">
        <f>IF(sum!A575="AT",sum!E575,"*")</f>
        <v>*</v>
      </c>
      <c r="R582" s="4" t="s">
        <v>186</v>
      </c>
      <c r="S582" s="4" t="s">
        <v>187</v>
      </c>
      <c r="T582" s="4">
        <v>2025</v>
      </c>
      <c r="U582" s="2" t="str">
        <f>IF(sum!A575="BC",sum!B575,"*")</f>
        <v>*</v>
      </c>
      <c r="V582" s="2"/>
      <c r="W582" s="2" t="str">
        <f>IF(sum!A575="BC",sum!E575,"*")</f>
        <v>*</v>
      </c>
      <c r="Z582" s="4" t="s">
        <v>186</v>
      </c>
      <c r="AA582" s="4" t="s">
        <v>187</v>
      </c>
      <c r="AB582" s="4">
        <v>2025</v>
      </c>
      <c r="AC582" s="2" t="str">
        <f>IF(sum!A575="MA",sum!B575,"*")</f>
        <v>*</v>
      </c>
      <c r="AD582" s="2"/>
      <c r="AE582" s="2" t="str">
        <f>IF(sum!A575="MA",sum!E575,"*")</f>
        <v>*</v>
      </c>
      <c r="AH582" s="4" t="s">
        <v>186</v>
      </c>
      <c r="AI582" s="4" t="s">
        <v>187</v>
      </c>
      <c r="AJ582" s="4">
        <v>2025</v>
      </c>
      <c r="AK582" s="2" t="str">
        <f>IF(sum!A575="ON",sum!B575,"*")</f>
        <v>*</v>
      </c>
      <c r="AL582" s="2"/>
      <c r="AM582" s="2" t="str">
        <f>IF(sum!A575="ON",sum!E575,"*")</f>
        <v>*</v>
      </c>
      <c r="AP582" s="2" t="s">
        <v>186</v>
      </c>
      <c r="AQ582" s="2" t="s">
        <v>187</v>
      </c>
      <c r="AR582" s="2">
        <v>2025</v>
      </c>
      <c r="AS582" s="2" t="str">
        <f>IF(sum!A575="QU",sum!B575,"*")</f>
        <v>ART-AuxiliaryMot_ELE1</v>
      </c>
      <c r="AT582" s="2"/>
      <c r="AU582" s="2">
        <f>IF(sum!A575="QU",sum!E575,"*")</f>
        <v>0.0253646163601776</v>
      </c>
      <c r="AX582" s="4" t="s">
        <v>186</v>
      </c>
      <c r="AY582" s="4" t="s">
        <v>187</v>
      </c>
      <c r="AZ582" s="4">
        <v>2025</v>
      </c>
      <c r="BA582" s="2" t="str">
        <f>IF(sum!A575="SA",sum!B575,"*")</f>
        <v>*</v>
      </c>
      <c r="BB582" s="2"/>
      <c r="BC582" s="2" t="str">
        <f>IF(sum!A575="SA",sum!E575,"*")</f>
        <v>*</v>
      </c>
    </row>
    <row r="583" spans="2:55">
      <c r="B583" s="2" t="s">
        <v>186</v>
      </c>
      <c r="C583" s="2" t="s">
        <v>187</v>
      </c>
      <c r="D583" s="2">
        <v>2025</v>
      </c>
      <c r="J583" s="2" t="s">
        <v>186</v>
      </c>
      <c r="K583" s="2" t="s">
        <v>187</v>
      </c>
      <c r="L583" s="2">
        <v>2025</v>
      </c>
      <c r="M583" s="2" t="str">
        <f>IF(sum!A576="AT",sum!B576,"*")</f>
        <v>*</v>
      </c>
      <c r="N583" s="2"/>
      <c r="O583" s="2" t="str">
        <f>IF(sum!A576="AT",sum!E576,"*")</f>
        <v>*</v>
      </c>
      <c r="R583" s="2" t="s">
        <v>186</v>
      </c>
      <c r="S583" s="2" t="s">
        <v>187</v>
      </c>
      <c r="T583" s="2">
        <v>2025</v>
      </c>
      <c r="U583" s="2" t="str">
        <f>IF(sum!A576="BC",sum!B576,"*")</f>
        <v>*</v>
      </c>
      <c r="V583" s="2"/>
      <c r="W583" s="2" t="str">
        <f>IF(sum!A576="BC",sum!E576,"*")</f>
        <v>*</v>
      </c>
      <c r="Z583" s="2" t="s">
        <v>186</v>
      </c>
      <c r="AA583" s="2" t="s">
        <v>187</v>
      </c>
      <c r="AB583" s="2">
        <v>2025</v>
      </c>
      <c r="AC583" s="2" t="str">
        <f>IF(sum!A576="MA",sum!B576,"*")</f>
        <v>*</v>
      </c>
      <c r="AD583" s="2"/>
      <c r="AE583" s="2" t="str">
        <f>IF(sum!A576="MA",sum!E576,"*")</f>
        <v>*</v>
      </c>
      <c r="AH583" s="2" t="s">
        <v>186</v>
      </c>
      <c r="AI583" s="2" t="s">
        <v>187</v>
      </c>
      <c r="AJ583" s="2">
        <v>2025</v>
      </c>
      <c r="AK583" s="2" t="str">
        <f>IF(sum!A576="ON",sum!B576,"*")</f>
        <v>*</v>
      </c>
      <c r="AL583" s="2"/>
      <c r="AM583" s="2" t="str">
        <f>IF(sum!A576="ON",sum!E576,"*")</f>
        <v>*</v>
      </c>
      <c r="AP583" s="4" t="s">
        <v>186</v>
      </c>
      <c r="AQ583" s="4" t="s">
        <v>187</v>
      </c>
      <c r="AR583" s="4">
        <v>2025</v>
      </c>
      <c r="AS583" s="2" t="str">
        <f>IF(sum!A576="QU",sum!B576,"*")</f>
        <v>ART-Light_ELE1</v>
      </c>
      <c r="AT583" s="2"/>
      <c r="AU583" s="2">
        <f>IF(sum!A576="QU",sum!E576,"*")</f>
        <v>0.139505389980976</v>
      </c>
      <c r="AX583" s="2" t="s">
        <v>186</v>
      </c>
      <c r="AY583" s="2" t="s">
        <v>187</v>
      </c>
      <c r="AZ583" s="2">
        <v>2025</v>
      </c>
      <c r="BA583" s="2" t="str">
        <f>IF(sum!A576="SA",sum!B576,"*")</f>
        <v>*</v>
      </c>
      <c r="BB583" s="2"/>
      <c r="BC583" s="2" t="str">
        <f>IF(sum!A576="SA",sum!E576,"*")</f>
        <v>*</v>
      </c>
    </row>
    <row r="584" spans="2:55">
      <c r="B584" s="2" t="s">
        <v>186</v>
      </c>
      <c r="C584" s="2" t="s">
        <v>187</v>
      </c>
      <c r="D584" s="2">
        <v>2025</v>
      </c>
      <c r="J584" s="2" t="s">
        <v>186</v>
      </c>
      <c r="K584" s="2" t="s">
        <v>187</v>
      </c>
      <c r="L584" s="2">
        <v>2025</v>
      </c>
      <c r="M584" s="2" t="str">
        <f>IF(sum!A577="AT",sum!B577,"*")</f>
        <v>*</v>
      </c>
      <c r="N584" s="2"/>
      <c r="O584" s="2" t="str">
        <f>IF(sum!A577="AT",sum!E577,"*")</f>
        <v>*</v>
      </c>
      <c r="R584" s="2" t="s">
        <v>186</v>
      </c>
      <c r="S584" s="2" t="s">
        <v>187</v>
      </c>
      <c r="T584" s="2">
        <v>2025</v>
      </c>
      <c r="U584" s="2" t="str">
        <f>IF(sum!A577="BC",sum!B577,"*")</f>
        <v>*</v>
      </c>
      <c r="V584" s="2"/>
      <c r="W584" s="2" t="str">
        <f>IF(sum!A577="BC",sum!E577,"*")</f>
        <v>*</v>
      </c>
      <c r="Z584" s="2" t="s">
        <v>186</v>
      </c>
      <c r="AA584" s="2" t="s">
        <v>187</v>
      </c>
      <c r="AB584" s="2">
        <v>2025</v>
      </c>
      <c r="AC584" s="2" t="str">
        <f>IF(sum!A577="MA",sum!B577,"*")</f>
        <v>*</v>
      </c>
      <c r="AD584" s="2"/>
      <c r="AE584" s="2" t="str">
        <f>IF(sum!A577="MA",sum!E577,"*")</f>
        <v>*</v>
      </c>
      <c r="AH584" s="2" t="s">
        <v>186</v>
      </c>
      <c r="AI584" s="2" t="s">
        <v>187</v>
      </c>
      <c r="AJ584" s="2">
        <v>2025</v>
      </c>
      <c r="AK584" s="2" t="str">
        <f>IF(sum!A577="ON",sum!B577,"*")</f>
        <v>*</v>
      </c>
      <c r="AL584" s="2"/>
      <c r="AM584" s="2" t="str">
        <f>IF(sum!A577="ON",sum!E577,"*")</f>
        <v>*</v>
      </c>
      <c r="AP584" s="2" t="s">
        <v>186</v>
      </c>
      <c r="AQ584" s="2" t="s">
        <v>187</v>
      </c>
      <c r="AR584" s="2">
        <v>2025</v>
      </c>
      <c r="AS584" s="2" t="str">
        <f>IF(sum!A577="QU",sum!B577,"*")</f>
        <v>ART-SpCool_ELE1</v>
      </c>
      <c r="AT584" s="2"/>
      <c r="AU584" s="2">
        <f>IF(sum!A577="QU",sum!E577,"*")</f>
        <v>0.0380469245402663</v>
      </c>
      <c r="AX584" s="2" t="s">
        <v>186</v>
      </c>
      <c r="AY584" s="2" t="s">
        <v>187</v>
      </c>
      <c r="AZ584" s="2">
        <v>2025</v>
      </c>
      <c r="BA584" s="2" t="str">
        <f>IF(sum!A577="SA",sum!B577,"*")</f>
        <v>*</v>
      </c>
      <c r="BB584" s="2"/>
      <c r="BC584" s="2" t="str">
        <f>IF(sum!A577="SA",sum!E577,"*")</f>
        <v>*</v>
      </c>
    </row>
    <row r="585" spans="2:55">
      <c r="B585" s="4" t="s">
        <v>186</v>
      </c>
      <c r="C585" s="4" t="s">
        <v>187</v>
      </c>
      <c r="D585" s="4">
        <v>2025</v>
      </c>
      <c r="J585" s="4" t="s">
        <v>186</v>
      </c>
      <c r="K585" s="4" t="s">
        <v>187</v>
      </c>
      <c r="L585" s="4">
        <v>2025</v>
      </c>
      <c r="M585" s="2" t="str">
        <f>IF(sum!A578="AT",sum!B578,"*")</f>
        <v>*</v>
      </c>
      <c r="N585" s="2"/>
      <c r="O585" s="2" t="str">
        <f>IF(sum!A578="AT",sum!E578,"*")</f>
        <v>*</v>
      </c>
      <c r="R585" s="4" t="s">
        <v>186</v>
      </c>
      <c r="S585" s="4" t="s">
        <v>187</v>
      </c>
      <c r="T585" s="4">
        <v>2025</v>
      </c>
      <c r="U585" s="2" t="str">
        <f>IF(sum!A578="BC",sum!B578,"*")</f>
        <v>*</v>
      </c>
      <c r="V585" s="2"/>
      <c r="W585" s="2" t="str">
        <f>IF(sum!A578="BC",sum!E578,"*")</f>
        <v>*</v>
      </c>
      <c r="Z585" s="4" t="s">
        <v>186</v>
      </c>
      <c r="AA585" s="4" t="s">
        <v>187</v>
      </c>
      <c r="AB585" s="4">
        <v>2025</v>
      </c>
      <c r="AC585" s="2" t="str">
        <f>IF(sum!A578="MA",sum!B578,"*")</f>
        <v>*</v>
      </c>
      <c r="AD585" s="2"/>
      <c r="AE585" s="2" t="str">
        <f>IF(sum!A578="MA",sum!E578,"*")</f>
        <v>*</v>
      </c>
      <c r="AH585" s="4" t="s">
        <v>186</v>
      </c>
      <c r="AI585" s="4" t="s">
        <v>187</v>
      </c>
      <c r="AJ585" s="4">
        <v>2025</v>
      </c>
      <c r="AK585" s="2" t="str">
        <f>IF(sum!A578="ON",sum!B578,"*")</f>
        <v>*</v>
      </c>
      <c r="AL585" s="2"/>
      <c r="AM585" s="2" t="str">
        <f>IF(sum!A578="ON",sum!E578,"*")</f>
        <v>*</v>
      </c>
      <c r="AP585" s="4" t="s">
        <v>186</v>
      </c>
      <c r="AQ585" s="4" t="s">
        <v>187</v>
      </c>
      <c r="AR585" s="4">
        <v>2025</v>
      </c>
      <c r="AS585" s="2" t="str">
        <f>IF(sum!A578="QU",sum!B578,"*")</f>
        <v>ART-SpHeat_ELE1</v>
      </c>
      <c r="AT585" s="2"/>
      <c r="AU585" s="2">
        <f>IF(sum!A578="QU",sum!E578,"*")</f>
        <v>0.146551116747692</v>
      </c>
      <c r="AX585" s="4" t="s">
        <v>186</v>
      </c>
      <c r="AY585" s="4" t="s">
        <v>187</v>
      </c>
      <c r="AZ585" s="4">
        <v>2025</v>
      </c>
      <c r="BA585" s="2" t="str">
        <f>IF(sum!A578="SA",sum!B578,"*")</f>
        <v>*</v>
      </c>
      <c r="BB585" s="2"/>
      <c r="BC585" s="2" t="str">
        <f>IF(sum!A578="SA",sum!E578,"*")</f>
        <v>*</v>
      </c>
    </row>
    <row r="586" spans="2:55">
      <c r="B586" s="2" t="s">
        <v>186</v>
      </c>
      <c r="C586" s="2" t="s">
        <v>187</v>
      </c>
      <c r="D586" s="2">
        <v>2025</v>
      </c>
      <c r="J586" s="2" t="s">
        <v>186</v>
      </c>
      <c r="K586" s="2" t="s">
        <v>187</v>
      </c>
      <c r="L586" s="2">
        <v>2025</v>
      </c>
      <c r="M586" s="2" t="str">
        <f>IF(sum!A579="AT",sum!B579,"*")</f>
        <v>*</v>
      </c>
      <c r="N586" s="2"/>
      <c r="O586" s="2" t="str">
        <f>IF(sum!A579="AT",sum!E579,"*")</f>
        <v>*</v>
      </c>
      <c r="R586" s="2" t="s">
        <v>186</v>
      </c>
      <c r="S586" s="2" t="s">
        <v>187</v>
      </c>
      <c r="T586" s="2">
        <v>2025</v>
      </c>
      <c r="U586" s="2" t="str">
        <f>IF(sum!A579="BC",sum!B579,"*")</f>
        <v>*</v>
      </c>
      <c r="V586" s="2"/>
      <c r="W586" s="2" t="str">
        <f>IF(sum!A579="BC",sum!E579,"*")</f>
        <v>*</v>
      </c>
      <c r="Z586" s="2" t="s">
        <v>186</v>
      </c>
      <c r="AA586" s="2" t="s">
        <v>187</v>
      </c>
      <c r="AB586" s="2">
        <v>2025</v>
      </c>
      <c r="AC586" s="2" t="str">
        <f>IF(sum!A579="MA",sum!B579,"*")</f>
        <v>*</v>
      </c>
      <c r="AD586" s="2"/>
      <c r="AE586" s="2" t="str">
        <f>IF(sum!A579="MA",sum!E579,"*")</f>
        <v>*</v>
      </c>
      <c r="AH586" s="2" t="s">
        <v>186</v>
      </c>
      <c r="AI586" s="2" t="s">
        <v>187</v>
      </c>
      <c r="AJ586" s="2">
        <v>2025</v>
      </c>
      <c r="AK586" s="2" t="str">
        <f>IF(sum!A579="ON",sum!B579,"*")</f>
        <v>*</v>
      </c>
      <c r="AL586" s="2"/>
      <c r="AM586" s="2" t="str">
        <f>IF(sum!A579="ON",sum!E579,"*")</f>
        <v>*</v>
      </c>
      <c r="AP586" s="2" t="s">
        <v>186</v>
      </c>
      <c r="AQ586" s="2" t="s">
        <v>187</v>
      </c>
      <c r="AR586" s="2">
        <v>2025</v>
      </c>
      <c r="AS586" s="2" t="str">
        <f>IF(sum!A579="QU",sum!B579,"*")</f>
        <v>ART-WaterHeat_ELE1</v>
      </c>
      <c r="AT586" s="2"/>
      <c r="AU586" s="2">
        <f>IF(sum!A579="QU",sum!E579,"*")</f>
        <v>0.0169097442401184</v>
      </c>
      <c r="AX586" s="2" t="s">
        <v>186</v>
      </c>
      <c r="AY586" s="2" t="s">
        <v>187</v>
      </c>
      <c r="AZ586" s="2">
        <v>2025</v>
      </c>
      <c r="BA586" s="2" t="str">
        <f>IF(sum!A579="SA",sum!B579,"*")</f>
        <v>*</v>
      </c>
      <c r="BB586" s="2"/>
      <c r="BC586" s="2" t="str">
        <f>IF(sum!A579="SA",sum!E579,"*")</f>
        <v>*</v>
      </c>
    </row>
    <row r="587" spans="2:55">
      <c r="B587" s="2" t="s">
        <v>186</v>
      </c>
      <c r="C587" s="2" t="s">
        <v>187</v>
      </c>
      <c r="D587" s="2">
        <v>2025</v>
      </c>
      <c r="J587" s="2" t="s">
        <v>186</v>
      </c>
      <c r="K587" s="2" t="s">
        <v>187</v>
      </c>
      <c r="L587" s="2">
        <v>2025</v>
      </c>
      <c r="M587" s="2" t="str">
        <f>IF(sum!A580="AT",sum!B580,"*")</f>
        <v>*</v>
      </c>
      <c r="N587" s="2"/>
      <c r="O587" s="2" t="str">
        <f>IF(sum!A580="AT",sum!E580,"*")</f>
        <v>*</v>
      </c>
      <c r="R587" s="2" t="s">
        <v>186</v>
      </c>
      <c r="S587" s="2" t="s">
        <v>187</v>
      </c>
      <c r="T587" s="2">
        <v>2025</v>
      </c>
      <c r="U587" s="2" t="str">
        <f>IF(sum!A580="BC",sum!B580,"*")</f>
        <v>*</v>
      </c>
      <c r="V587" s="2"/>
      <c r="W587" s="2" t="str">
        <f>IF(sum!A580="BC",sum!E580,"*")</f>
        <v>*</v>
      </c>
      <c r="Z587" s="2" t="s">
        <v>186</v>
      </c>
      <c r="AA587" s="2" t="s">
        <v>187</v>
      </c>
      <c r="AB587" s="2">
        <v>2025</v>
      </c>
      <c r="AC587" s="2" t="str">
        <f>IF(sum!A580="MA",sum!B580,"*")</f>
        <v>*</v>
      </c>
      <c r="AD587" s="2"/>
      <c r="AE587" s="2" t="str">
        <f>IF(sum!A580="MA",sum!E580,"*")</f>
        <v>*</v>
      </c>
      <c r="AH587" s="2" t="s">
        <v>186</v>
      </c>
      <c r="AI587" s="2" t="s">
        <v>187</v>
      </c>
      <c r="AJ587" s="2">
        <v>2025</v>
      </c>
      <c r="AK587" s="2" t="str">
        <f>IF(sum!A580="ON",sum!B580,"*")</f>
        <v>*</v>
      </c>
      <c r="AL587" s="2"/>
      <c r="AM587" s="2" t="str">
        <f>IF(sum!A580="ON",sum!E580,"*")</f>
        <v>*</v>
      </c>
      <c r="AP587" s="4" t="s">
        <v>186</v>
      </c>
      <c r="AQ587" s="4" t="s">
        <v>187</v>
      </c>
      <c r="AR587" s="4">
        <v>2025</v>
      </c>
      <c r="AS587" s="2" t="str">
        <f>IF(sum!A580="QU",sum!B580,"*")</f>
        <v>ECHP_biomass_thermal01</v>
      </c>
      <c r="AT587" s="2"/>
      <c r="AU587" s="2">
        <f>IF(sum!A580="QU",sum!E580,"*")</f>
        <v>0</v>
      </c>
      <c r="AX587" s="2" t="s">
        <v>186</v>
      </c>
      <c r="AY587" s="2" t="s">
        <v>187</v>
      </c>
      <c r="AZ587" s="2">
        <v>2025</v>
      </c>
      <c r="BA587" s="2" t="str">
        <f>IF(sum!A580="SA",sum!B580,"*")</f>
        <v>*</v>
      </c>
      <c r="BB587" s="2"/>
      <c r="BC587" s="2" t="str">
        <f>IF(sum!A580="SA",sum!E580,"*")</f>
        <v>*</v>
      </c>
    </row>
    <row r="588" spans="2:55">
      <c r="B588" s="4" t="s">
        <v>186</v>
      </c>
      <c r="C588" s="4" t="s">
        <v>187</v>
      </c>
      <c r="D588" s="4">
        <v>2025</v>
      </c>
      <c r="J588" s="4" t="s">
        <v>186</v>
      </c>
      <c r="K588" s="4" t="s">
        <v>187</v>
      </c>
      <c r="L588" s="4">
        <v>2025</v>
      </c>
      <c r="M588" s="2" t="str">
        <f>IF(sum!A581="AT",sum!B581,"*")</f>
        <v>*</v>
      </c>
      <c r="N588" s="2"/>
      <c r="O588" s="2" t="str">
        <f>IF(sum!A581="AT",sum!E581,"*")</f>
        <v>*</v>
      </c>
      <c r="R588" s="4" t="s">
        <v>186</v>
      </c>
      <c r="S588" s="4" t="s">
        <v>187</v>
      </c>
      <c r="T588" s="4">
        <v>2025</v>
      </c>
      <c r="U588" s="2" t="str">
        <f>IF(sum!A581="BC",sum!B581,"*")</f>
        <v>*</v>
      </c>
      <c r="V588" s="2"/>
      <c r="W588" s="2" t="str">
        <f>IF(sum!A581="BC",sum!E581,"*")</f>
        <v>*</v>
      </c>
      <c r="Z588" s="4" t="s">
        <v>186</v>
      </c>
      <c r="AA588" s="4" t="s">
        <v>187</v>
      </c>
      <c r="AB588" s="4">
        <v>2025</v>
      </c>
      <c r="AC588" s="2" t="str">
        <f>IF(sum!A581="MA",sum!B581,"*")</f>
        <v>*</v>
      </c>
      <c r="AD588" s="2"/>
      <c r="AE588" s="2" t="str">
        <f>IF(sum!A581="MA",sum!E581,"*")</f>
        <v>*</v>
      </c>
      <c r="AH588" s="4" t="s">
        <v>186</v>
      </c>
      <c r="AI588" s="4" t="s">
        <v>187</v>
      </c>
      <c r="AJ588" s="4">
        <v>2025</v>
      </c>
      <c r="AK588" s="2" t="str">
        <f>IF(sum!A581="ON",sum!B581,"*")</f>
        <v>*</v>
      </c>
      <c r="AL588" s="2"/>
      <c r="AM588" s="2" t="str">
        <f>IF(sum!A581="ON",sum!E581,"*")</f>
        <v>*</v>
      </c>
      <c r="AP588" s="2" t="s">
        <v>186</v>
      </c>
      <c r="AQ588" s="2" t="s">
        <v>187</v>
      </c>
      <c r="AR588" s="2">
        <v>2025</v>
      </c>
      <c r="AS588" s="2" t="str">
        <f>IF(sum!A581="QU",sum!B581,"*")</f>
        <v>EDU-AuxiliaryEquip_ELE1</v>
      </c>
      <c r="AT588" s="2"/>
      <c r="AU588" s="2">
        <f>IF(sum!A581="QU",sum!E581,"*")</f>
        <v>0.465017966603256</v>
      </c>
      <c r="AX588" s="4" t="s">
        <v>186</v>
      </c>
      <c r="AY588" s="4" t="s">
        <v>187</v>
      </c>
      <c r="AZ588" s="4">
        <v>2025</v>
      </c>
      <c r="BA588" s="2" t="str">
        <f>IF(sum!A581="SA",sum!B581,"*")</f>
        <v>*</v>
      </c>
      <c r="BB588" s="2"/>
      <c r="BC588" s="2" t="str">
        <f>IF(sum!A581="SA",sum!E581,"*")</f>
        <v>*</v>
      </c>
    </row>
    <row r="589" spans="2:55">
      <c r="B589" s="2" t="s">
        <v>186</v>
      </c>
      <c r="C589" s="2" t="s">
        <v>187</v>
      </c>
      <c r="D589" s="2">
        <v>2025</v>
      </c>
      <c r="J589" s="2" t="s">
        <v>186</v>
      </c>
      <c r="K589" s="2" t="s">
        <v>187</v>
      </c>
      <c r="L589" s="2">
        <v>2025</v>
      </c>
      <c r="M589" s="2" t="str">
        <f>IF(sum!A582="AT",sum!B582,"*")</f>
        <v>*</v>
      </c>
      <c r="N589" s="2"/>
      <c r="O589" s="2" t="str">
        <f>IF(sum!A582="AT",sum!E582,"*")</f>
        <v>*</v>
      </c>
      <c r="R589" s="2" t="s">
        <v>186</v>
      </c>
      <c r="S589" s="2" t="s">
        <v>187</v>
      </c>
      <c r="T589" s="2">
        <v>2025</v>
      </c>
      <c r="U589" s="2" t="str">
        <f>IF(sum!A582="BC",sum!B582,"*")</f>
        <v>*</v>
      </c>
      <c r="V589" s="2"/>
      <c r="W589" s="2" t="str">
        <f>IF(sum!A582="BC",sum!E582,"*")</f>
        <v>*</v>
      </c>
      <c r="Z589" s="2" t="s">
        <v>186</v>
      </c>
      <c r="AA589" s="2" t="s">
        <v>187</v>
      </c>
      <c r="AB589" s="2">
        <v>2025</v>
      </c>
      <c r="AC589" s="2" t="str">
        <f>IF(sum!A582="MA",sum!B582,"*")</f>
        <v>*</v>
      </c>
      <c r="AD589" s="2"/>
      <c r="AE589" s="2" t="str">
        <f>IF(sum!A582="MA",sum!E582,"*")</f>
        <v>*</v>
      </c>
      <c r="AH589" s="2" t="s">
        <v>186</v>
      </c>
      <c r="AI589" s="2" t="s">
        <v>187</v>
      </c>
      <c r="AJ589" s="2">
        <v>2025</v>
      </c>
      <c r="AK589" s="2" t="str">
        <f>IF(sum!A582="ON",sum!B582,"*")</f>
        <v>*</v>
      </c>
      <c r="AL589" s="2"/>
      <c r="AM589" s="2" t="str">
        <f>IF(sum!A582="ON",sum!E582,"*")</f>
        <v>*</v>
      </c>
      <c r="AP589" s="4" t="s">
        <v>186</v>
      </c>
      <c r="AQ589" s="4" t="s">
        <v>187</v>
      </c>
      <c r="AR589" s="4">
        <v>2025</v>
      </c>
      <c r="AS589" s="2" t="str">
        <f>IF(sum!A582="QU",sum!B582,"*")</f>
        <v>EDU-AuxiliaryMot_ELE1</v>
      </c>
      <c r="AT589" s="2"/>
      <c r="AU589" s="2">
        <f>IF(sum!A582="QU",sum!E582,"*")</f>
        <v>0.139505389980976</v>
      </c>
      <c r="AX589" s="2" t="s">
        <v>186</v>
      </c>
      <c r="AY589" s="2" t="s">
        <v>187</v>
      </c>
      <c r="AZ589" s="2">
        <v>2025</v>
      </c>
      <c r="BA589" s="2" t="str">
        <f>IF(sum!A582="SA",sum!B582,"*")</f>
        <v>*</v>
      </c>
      <c r="BB589" s="2"/>
      <c r="BC589" s="2" t="str">
        <f>IF(sum!A582="SA",sum!E582,"*")</f>
        <v>*</v>
      </c>
    </row>
    <row r="590" spans="2:55">
      <c r="B590" s="2" t="s">
        <v>186</v>
      </c>
      <c r="C590" s="2" t="s">
        <v>187</v>
      </c>
      <c r="D590" s="2">
        <v>2025</v>
      </c>
      <c r="J590" s="2" t="s">
        <v>186</v>
      </c>
      <c r="K590" s="2" t="s">
        <v>187</v>
      </c>
      <c r="L590" s="2">
        <v>2025</v>
      </c>
      <c r="M590" s="2" t="str">
        <f>IF(sum!A583="AT",sum!B583,"*")</f>
        <v>*</v>
      </c>
      <c r="N590" s="2"/>
      <c r="O590" s="2" t="str">
        <f>IF(sum!A583="AT",sum!E583,"*")</f>
        <v>*</v>
      </c>
      <c r="R590" s="2" t="s">
        <v>186</v>
      </c>
      <c r="S590" s="2" t="s">
        <v>187</v>
      </c>
      <c r="T590" s="2">
        <v>2025</v>
      </c>
      <c r="U590" s="2" t="str">
        <f>IF(sum!A583="BC",sum!B583,"*")</f>
        <v>*</v>
      </c>
      <c r="V590" s="2"/>
      <c r="W590" s="2" t="str">
        <f>IF(sum!A583="BC",sum!E583,"*")</f>
        <v>*</v>
      </c>
      <c r="Z590" s="2" t="s">
        <v>186</v>
      </c>
      <c r="AA590" s="2" t="s">
        <v>187</v>
      </c>
      <c r="AB590" s="2">
        <v>2025</v>
      </c>
      <c r="AC590" s="2" t="str">
        <f>IF(sum!A583="MA",sum!B583,"*")</f>
        <v>*</v>
      </c>
      <c r="AD590" s="2"/>
      <c r="AE590" s="2" t="str">
        <f>IF(sum!A583="MA",sum!E583,"*")</f>
        <v>*</v>
      </c>
      <c r="AH590" s="2" t="s">
        <v>186</v>
      </c>
      <c r="AI590" s="2" t="s">
        <v>187</v>
      </c>
      <c r="AJ590" s="2">
        <v>2025</v>
      </c>
      <c r="AK590" s="2" t="str">
        <f>IF(sum!A583="ON",sum!B583,"*")</f>
        <v>*</v>
      </c>
      <c r="AL590" s="2"/>
      <c r="AM590" s="2" t="str">
        <f>IF(sum!A583="ON",sum!E583,"*")</f>
        <v>*</v>
      </c>
      <c r="AP590" s="2" t="s">
        <v>186</v>
      </c>
      <c r="AQ590" s="2" t="s">
        <v>187</v>
      </c>
      <c r="AR590" s="2">
        <v>2025</v>
      </c>
      <c r="AS590" s="2" t="str">
        <f>IF(sum!A583="QU",sum!B583,"*")</f>
        <v>EDU-Light_ELE1</v>
      </c>
      <c r="AT590" s="2"/>
      <c r="AU590" s="2">
        <f>IF(sum!A583="QU",sum!E583,"*")</f>
        <v>0.570703868103996</v>
      </c>
      <c r="AX590" s="2" t="s">
        <v>186</v>
      </c>
      <c r="AY590" s="2" t="s">
        <v>187</v>
      </c>
      <c r="AZ590" s="2">
        <v>2025</v>
      </c>
      <c r="BA590" s="2" t="str">
        <f>IF(sum!A583="SA",sum!B583,"*")</f>
        <v>*</v>
      </c>
      <c r="BB590" s="2"/>
      <c r="BC590" s="2" t="str">
        <f>IF(sum!A583="SA",sum!E583,"*")</f>
        <v>*</v>
      </c>
    </row>
    <row r="591" spans="2:55">
      <c r="B591" s="4" t="s">
        <v>186</v>
      </c>
      <c r="C591" s="4" t="s">
        <v>187</v>
      </c>
      <c r="D591" s="4">
        <v>2025</v>
      </c>
      <c r="J591" s="4" t="s">
        <v>186</v>
      </c>
      <c r="K591" s="4" t="s">
        <v>187</v>
      </c>
      <c r="L591" s="4">
        <v>2025</v>
      </c>
      <c r="M591" s="2" t="str">
        <f>IF(sum!A584="AT",sum!B584,"*")</f>
        <v>*</v>
      </c>
      <c r="N591" s="2"/>
      <c r="O591" s="2" t="str">
        <f>IF(sum!A584="AT",sum!E584,"*")</f>
        <v>*</v>
      </c>
      <c r="R591" s="4" t="s">
        <v>186</v>
      </c>
      <c r="S591" s="4" t="s">
        <v>187</v>
      </c>
      <c r="T591" s="4">
        <v>2025</v>
      </c>
      <c r="U591" s="2" t="str">
        <f>IF(sum!A584="BC",sum!B584,"*")</f>
        <v>*</v>
      </c>
      <c r="V591" s="2"/>
      <c r="W591" s="2" t="str">
        <f>IF(sum!A584="BC",sum!E584,"*")</f>
        <v>*</v>
      </c>
      <c r="Z591" s="4" t="s">
        <v>186</v>
      </c>
      <c r="AA591" s="4" t="s">
        <v>187</v>
      </c>
      <c r="AB591" s="4">
        <v>2025</v>
      </c>
      <c r="AC591" s="2" t="str">
        <f>IF(sum!A584="MA",sum!B584,"*")</f>
        <v>*</v>
      </c>
      <c r="AD591" s="2"/>
      <c r="AE591" s="2" t="str">
        <f>IF(sum!A584="MA",sum!E584,"*")</f>
        <v>*</v>
      </c>
      <c r="AH591" s="4" t="s">
        <v>186</v>
      </c>
      <c r="AI591" s="4" t="s">
        <v>187</v>
      </c>
      <c r="AJ591" s="4">
        <v>2025</v>
      </c>
      <c r="AK591" s="2" t="str">
        <f>IF(sum!A584="ON",sum!B584,"*")</f>
        <v>*</v>
      </c>
      <c r="AL591" s="2"/>
      <c r="AM591" s="2" t="str">
        <f>IF(sum!A584="ON",sum!E584,"*")</f>
        <v>*</v>
      </c>
      <c r="AP591" s="4" t="s">
        <v>186</v>
      </c>
      <c r="AQ591" s="4" t="s">
        <v>187</v>
      </c>
      <c r="AR591" s="4">
        <v>2025</v>
      </c>
      <c r="AS591" s="2" t="str">
        <f>IF(sum!A584="QU",sum!B584,"*")</f>
        <v>EDU-SpCool_ELE1</v>
      </c>
      <c r="AT591" s="2"/>
      <c r="AU591" s="2">
        <f>IF(sum!A584="QU",sum!E584,"*")</f>
        <v>0.20291693088142</v>
      </c>
      <c r="AX591" s="4" t="s">
        <v>186</v>
      </c>
      <c r="AY591" s="4" t="s">
        <v>187</v>
      </c>
      <c r="AZ591" s="4">
        <v>2025</v>
      </c>
      <c r="BA591" s="2" t="str">
        <f>IF(sum!A584="SA",sum!B584,"*")</f>
        <v>*</v>
      </c>
      <c r="BB591" s="2"/>
      <c r="BC591" s="2" t="str">
        <f>IF(sum!A584="SA",sum!E584,"*")</f>
        <v>*</v>
      </c>
    </row>
    <row r="592" spans="2:55">
      <c r="B592" s="2" t="s">
        <v>186</v>
      </c>
      <c r="C592" s="2" t="s">
        <v>187</v>
      </c>
      <c r="D592" s="2">
        <v>2025</v>
      </c>
      <c r="J592" s="2" t="s">
        <v>186</v>
      </c>
      <c r="K592" s="2" t="s">
        <v>187</v>
      </c>
      <c r="L592" s="2">
        <v>2025</v>
      </c>
      <c r="M592" s="2" t="str">
        <f>IF(sum!A585="AT",sum!B585,"*")</f>
        <v>*</v>
      </c>
      <c r="N592" s="2"/>
      <c r="O592" s="2" t="str">
        <f>IF(sum!A585="AT",sum!E585,"*")</f>
        <v>*</v>
      </c>
      <c r="R592" s="2" t="s">
        <v>186</v>
      </c>
      <c r="S592" s="2" t="s">
        <v>187</v>
      </c>
      <c r="T592" s="2">
        <v>2025</v>
      </c>
      <c r="U592" s="2" t="str">
        <f>IF(sum!A585="BC",sum!B585,"*")</f>
        <v>*</v>
      </c>
      <c r="V592" s="2"/>
      <c r="W592" s="2" t="str">
        <f>IF(sum!A585="BC",sum!E585,"*")</f>
        <v>*</v>
      </c>
      <c r="Z592" s="2" t="s">
        <v>186</v>
      </c>
      <c r="AA592" s="2" t="s">
        <v>187</v>
      </c>
      <c r="AB592" s="2">
        <v>2025</v>
      </c>
      <c r="AC592" s="2" t="str">
        <f>IF(sum!A585="MA",sum!B585,"*")</f>
        <v>*</v>
      </c>
      <c r="AD592" s="2"/>
      <c r="AE592" s="2" t="str">
        <f>IF(sum!A585="MA",sum!E585,"*")</f>
        <v>*</v>
      </c>
      <c r="AH592" s="2" t="s">
        <v>186</v>
      </c>
      <c r="AI592" s="2" t="s">
        <v>187</v>
      </c>
      <c r="AJ592" s="2">
        <v>2025</v>
      </c>
      <c r="AK592" s="2" t="str">
        <f>IF(sum!A585="ON",sum!B585,"*")</f>
        <v>*</v>
      </c>
      <c r="AL592" s="2"/>
      <c r="AM592" s="2" t="str">
        <f>IF(sum!A585="ON",sum!E585,"*")</f>
        <v>*</v>
      </c>
      <c r="AP592" s="2" t="s">
        <v>186</v>
      </c>
      <c r="AQ592" s="2" t="s">
        <v>187</v>
      </c>
      <c r="AR592" s="2">
        <v>2025</v>
      </c>
      <c r="AS592" s="2" t="str">
        <f>IF(sum!A585="QU",sum!B585,"*")</f>
        <v>EDU-SpHeat_ELE1</v>
      </c>
      <c r="AT592" s="2"/>
      <c r="AU592" s="2">
        <f>IF(sum!A585="QU",sum!E585,"*")</f>
        <v>0.682026351018107</v>
      </c>
      <c r="AX592" s="2" t="s">
        <v>186</v>
      </c>
      <c r="AY592" s="2" t="s">
        <v>187</v>
      </c>
      <c r="AZ592" s="2">
        <v>2025</v>
      </c>
      <c r="BA592" s="2" t="str">
        <f>IF(sum!A585="SA",sum!B585,"*")</f>
        <v>*</v>
      </c>
      <c r="BB592" s="2"/>
      <c r="BC592" s="2" t="str">
        <f>IF(sum!A585="SA",sum!E585,"*")</f>
        <v>*</v>
      </c>
    </row>
    <row r="593" spans="2:55">
      <c r="B593" s="2" t="s">
        <v>186</v>
      </c>
      <c r="C593" s="2" t="s">
        <v>187</v>
      </c>
      <c r="D593" s="2">
        <v>2025</v>
      </c>
      <c r="J593" s="2" t="s">
        <v>186</v>
      </c>
      <c r="K593" s="2" t="s">
        <v>187</v>
      </c>
      <c r="L593" s="2">
        <v>2025</v>
      </c>
      <c r="M593" s="2" t="str">
        <f>IF(sum!A586="AT",sum!B586,"*")</f>
        <v>*</v>
      </c>
      <c r="N593" s="2"/>
      <c r="O593" s="2" t="str">
        <f>IF(sum!A586="AT",sum!E586,"*")</f>
        <v>*</v>
      </c>
      <c r="R593" s="2" t="s">
        <v>186</v>
      </c>
      <c r="S593" s="2" t="s">
        <v>187</v>
      </c>
      <c r="T593" s="2">
        <v>2025</v>
      </c>
      <c r="U593" s="2" t="str">
        <f>IF(sum!A586="BC",sum!B586,"*")</f>
        <v>*</v>
      </c>
      <c r="V593" s="2"/>
      <c r="W593" s="2" t="str">
        <f>IF(sum!A586="BC",sum!E586,"*")</f>
        <v>*</v>
      </c>
      <c r="Z593" s="2" t="s">
        <v>186</v>
      </c>
      <c r="AA593" s="2" t="s">
        <v>187</v>
      </c>
      <c r="AB593" s="2">
        <v>2025</v>
      </c>
      <c r="AC593" s="2" t="str">
        <f>IF(sum!A586="MA",sum!B586,"*")</f>
        <v>*</v>
      </c>
      <c r="AD593" s="2"/>
      <c r="AE593" s="2" t="str">
        <f>IF(sum!A586="MA",sum!E586,"*")</f>
        <v>*</v>
      </c>
      <c r="AH593" s="2" t="s">
        <v>186</v>
      </c>
      <c r="AI593" s="2" t="s">
        <v>187</v>
      </c>
      <c r="AJ593" s="2">
        <v>2025</v>
      </c>
      <c r="AK593" s="2" t="str">
        <f>IF(sum!A586="ON",sum!B586,"*")</f>
        <v>*</v>
      </c>
      <c r="AL593" s="2"/>
      <c r="AM593" s="2" t="str">
        <f>IF(sum!A586="ON",sum!E586,"*")</f>
        <v>*</v>
      </c>
      <c r="AP593" s="4" t="s">
        <v>186</v>
      </c>
      <c r="AQ593" s="4" t="s">
        <v>187</v>
      </c>
      <c r="AR593" s="4">
        <v>2025</v>
      </c>
      <c r="AS593" s="2" t="str">
        <f>IF(sum!A586="QU",sum!B586,"*")</f>
        <v>EDU-WaterHeat_ELE1</v>
      </c>
      <c r="AT593" s="2"/>
      <c r="AU593" s="2">
        <f>IF(sum!A586="QU",sum!E586,"*")</f>
        <v>0.143732826041006</v>
      </c>
      <c r="AX593" s="2" t="s">
        <v>186</v>
      </c>
      <c r="AY593" s="2" t="s">
        <v>187</v>
      </c>
      <c r="AZ593" s="2">
        <v>2025</v>
      </c>
      <c r="BA593" s="2" t="str">
        <f>IF(sum!A586="SA",sum!B586,"*")</f>
        <v>*</v>
      </c>
      <c r="BB593" s="2"/>
      <c r="BC593" s="2" t="str">
        <f>IF(sum!A586="SA",sum!E586,"*")</f>
        <v>*</v>
      </c>
    </row>
    <row r="594" spans="2:55">
      <c r="B594" s="4" t="s">
        <v>186</v>
      </c>
      <c r="C594" s="4" t="s">
        <v>187</v>
      </c>
      <c r="D594" s="4">
        <v>2025</v>
      </c>
      <c r="J594" s="4" t="s">
        <v>186</v>
      </c>
      <c r="K594" s="4" t="s">
        <v>187</v>
      </c>
      <c r="L594" s="4">
        <v>2025</v>
      </c>
      <c r="M594" s="2" t="str">
        <f>IF(sum!A587="AT",sum!B587,"*")</f>
        <v>*</v>
      </c>
      <c r="N594" s="2"/>
      <c r="O594" s="2" t="str">
        <f>IF(sum!A587="AT",sum!E587,"*")</f>
        <v>*</v>
      </c>
      <c r="R594" s="4" t="s">
        <v>186</v>
      </c>
      <c r="S594" s="4" t="s">
        <v>187</v>
      </c>
      <c r="T594" s="4">
        <v>2025</v>
      </c>
      <c r="U594" s="2" t="str">
        <f>IF(sum!A587="BC",sum!B587,"*")</f>
        <v>*</v>
      </c>
      <c r="V594" s="2"/>
      <c r="W594" s="2" t="str">
        <f>IF(sum!A587="BC",sum!E587,"*")</f>
        <v>*</v>
      </c>
      <c r="Z594" s="4" t="s">
        <v>186</v>
      </c>
      <c r="AA594" s="4" t="s">
        <v>187</v>
      </c>
      <c r="AB594" s="4">
        <v>2025</v>
      </c>
      <c r="AC594" s="2" t="str">
        <f>IF(sum!A587="MA",sum!B587,"*")</f>
        <v>*</v>
      </c>
      <c r="AD594" s="2"/>
      <c r="AE594" s="2" t="str">
        <f>IF(sum!A587="MA",sum!E587,"*")</f>
        <v>*</v>
      </c>
      <c r="AH594" s="4" t="s">
        <v>186</v>
      </c>
      <c r="AI594" s="4" t="s">
        <v>187</v>
      </c>
      <c r="AJ594" s="4">
        <v>2025</v>
      </c>
      <c r="AK594" s="2" t="str">
        <f>IF(sum!A587="ON",sum!B587,"*")</f>
        <v>*</v>
      </c>
      <c r="AL594" s="2"/>
      <c r="AM594" s="2" t="str">
        <f>IF(sum!A587="ON",sum!E587,"*")</f>
        <v>*</v>
      </c>
      <c r="AP594" s="2" t="s">
        <v>186</v>
      </c>
      <c r="AQ594" s="2" t="s">
        <v>187</v>
      </c>
      <c r="AR594" s="2">
        <v>2025</v>
      </c>
      <c r="AS594" s="2" t="str">
        <f>IF(sum!A587="QU",sum!B587,"*")</f>
        <v>ESTBATS101_2h</v>
      </c>
      <c r="AT594" s="2"/>
      <c r="AU594" s="2">
        <f>IF(sum!A587="QU",sum!E587,"*")</f>
        <v>0</v>
      </c>
      <c r="AX594" s="4" t="s">
        <v>186</v>
      </c>
      <c r="AY594" s="4" t="s">
        <v>187</v>
      </c>
      <c r="AZ594" s="4">
        <v>2025</v>
      </c>
      <c r="BA594" s="2" t="str">
        <f>IF(sum!A587="SA",sum!B587,"*")</f>
        <v>*</v>
      </c>
      <c r="BB594" s="2"/>
      <c r="BC594" s="2" t="str">
        <f>IF(sum!A587="SA",sum!E587,"*")</f>
        <v>*</v>
      </c>
    </row>
    <row r="595" spans="2:55">
      <c r="B595" s="2" t="s">
        <v>186</v>
      </c>
      <c r="C595" s="2" t="s">
        <v>187</v>
      </c>
      <c r="D595" s="2">
        <v>2025</v>
      </c>
      <c r="J595" s="2" t="s">
        <v>186</v>
      </c>
      <c r="K595" s="2" t="s">
        <v>187</v>
      </c>
      <c r="L595" s="2">
        <v>2025</v>
      </c>
      <c r="M595" s="2" t="str">
        <f>IF(sum!A588="AT",sum!B588,"*")</f>
        <v>*</v>
      </c>
      <c r="N595" s="2"/>
      <c r="O595" s="2" t="str">
        <f>IF(sum!A588="AT",sum!E588,"*")</f>
        <v>*</v>
      </c>
      <c r="R595" s="2" t="s">
        <v>186</v>
      </c>
      <c r="S595" s="2" t="s">
        <v>187</v>
      </c>
      <c r="T595" s="2">
        <v>2025</v>
      </c>
      <c r="U595" s="2" t="str">
        <f>IF(sum!A588="BC",sum!B588,"*")</f>
        <v>*</v>
      </c>
      <c r="V595" s="2"/>
      <c r="W595" s="2" t="str">
        <f>IF(sum!A588="BC",sum!E588,"*")</f>
        <v>*</v>
      </c>
      <c r="Z595" s="2" t="s">
        <v>186</v>
      </c>
      <c r="AA595" s="2" t="s">
        <v>187</v>
      </c>
      <c r="AB595" s="2">
        <v>2025</v>
      </c>
      <c r="AC595" s="2" t="str">
        <f>IF(sum!A588="MA",sum!B588,"*")</f>
        <v>*</v>
      </c>
      <c r="AD595" s="2"/>
      <c r="AE595" s="2" t="str">
        <f>IF(sum!A588="MA",sum!E588,"*")</f>
        <v>*</v>
      </c>
      <c r="AH595" s="2" t="s">
        <v>186</v>
      </c>
      <c r="AI595" s="2" t="s">
        <v>187</v>
      </c>
      <c r="AJ595" s="2">
        <v>2025</v>
      </c>
      <c r="AK595" s="2" t="str">
        <f>IF(sum!A588="ON",sum!B588,"*")</f>
        <v>*</v>
      </c>
      <c r="AL595" s="2"/>
      <c r="AM595" s="2" t="str">
        <f>IF(sum!A588="ON",sum!E588,"*")</f>
        <v>*</v>
      </c>
      <c r="AP595" s="4" t="s">
        <v>186</v>
      </c>
      <c r="AQ595" s="4" t="s">
        <v>187</v>
      </c>
      <c r="AR595" s="4">
        <v>2025</v>
      </c>
      <c r="AS595" s="2" t="str">
        <f>IF(sum!A588="QU",sum!B588,"*")</f>
        <v>ESTCAESS101_4h</v>
      </c>
      <c r="AT595" s="2"/>
      <c r="AU595" s="2">
        <f>IF(sum!A588="QU",sum!E588,"*")</f>
        <v>1.67082865881242</v>
      </c>
      <c r="AX595" s="2" t="s">
        <v>186</v>
      </c>
      <c r="AY595" s="2" t="s">
        <v>187</v>
      </c>
      <c r="AZ595" s="2">
        <v>2025</v>
      </c>
      <c r="BA595" s="2" t="str">
        <f>IF(sum!A588="SA",sum!B588,"*")</f>
        <v>*</v>
      </c>
      <c r="BB595" s="2"/>
      <c r="BC595" s="2" t="str">
        <f>IF(sum!A588="SA",sum!E588,"*")</f>
        <v>*</v>
      </c>
    </row>
    <row r="596" spans="2:55">
      <c r="B596" s="2" t="s">
        <v>186</v>
      </c>
      <c r="C596" s="2" t="s">
        <v>187</v>
      </c>
      <c r="D596" s="2">
        <v>2025</v>
      </c>
      <c r="J596" s="2" t="s">
        <v>186</v>
      </c>
      <c r="K596" s="2" t="s">
        <v>187</v>
      </c>
      <c r="L596" s="2">
        <v>2025</v>
      </c>
      <c r="M596" s="2" t="str">
        <f>IF(sum!A589="AT",sum!B589,"*")</f>
        <v>*</v>
      </c>
      <c r="N596" s="2"/>
      <c r="O596" s="2" t="str">
        <f>IF(sum!A589="AT",sum!E589,"*")</f>
        <v>*</v>
      </c>
      <c r="R596" s="2" t="s">
        <v>186</v>
      </c>
      <c r="S596" s="2" t="s">
        <v>187</v>
      </c>
      <c r="T596" s="2">
        <v>2025</v>
      </c>
      <c r="U596" s="2" t="str">
        <f>IF(sum!A589="BC",sum!B589,"*")</f>
        <v>*</v>
      </c>
      <c r="V596" s="2"/>
      <c r="W596" s="2" t="str">
        <f>IF(sum!A589="BC",sum!E589,"*")</f>
        <v>*</v>
      </c>
      <c r="Z596" s="2" t="s">
        <v>186</v>
      </c>
      <c r="AA596" s="2" t="s">
        <v>187</v>
      </c>
      <c r="AB596" s="2">
        <v>2025</v>
      </c>
      <c r="AC596" s="2" t="str">
        <f>IF(sum!A589="MA",sum!B589,"*")</f>
        <v>*</v>
      </c>
      <c r="AD596" s="2"/>
      <c r="AE596" s="2" t="str">
        <f>IF(sum!A589="MA",sum!E589,"*")</f>
        <v>*</v>
      </c>
      <c r="AH596" s="2" t="s">
        <v>186</v>
      </c>
      <c r="AI596" s="2" t="s">
        <v>187</v>
      </c>
      <c r="AJ596" s="2">
        <v>2025</v>
      </c>
      <c r="AK596" s="2" t="str">
        <f>IF(sum!A589="ON",sum!B589,"*")</f>
        <v>*</v>
      </c>
      <c r="AL596" s="2"/>
      <c r="AM596" s="2" t="str">
        <f>IF(sum!A589="ON",sum!E589,"*")</f>
        <v>*</v>
      </c>
      <c r="AP596" s="2" t="s">
        <v>186</v>
      </c>
      <c r="AQ596" s="2" t="s">
        <v>187</v>
      </c>
      <c r="AR596" s="2">
        <v>2025</v>
      </c>
      <c r="AS596" s="2" t="str">
        <f>IF(sum!A589="QU",sum!B589,"*")</f>
        <v>ESTCAESS101_24h</v>
      </c>
      <c r="AT596" s="2"/>
      <c r="AU596" s="2">
        <f>IF(sum!A589="QU",sum!E589,"*")</f>
        <v>0</v>
      </c>
      <c r="AX596" s="2" t="s">
        <v>186</v>
      </c>
      <c r="AY596" s="2" t="s">
        <v>187</v>
      </c>
      <c r="AZ596" s="2">
        <v>2025</v>
      </c>
      <c r="BA596" s="2" t="str">
        <f>IF(sum!A589="SA",sum!B589,"*")</f>
        <v>*</v>
      </c>
      <c r="BB596" s="2"/>
      <c r="BC596" s="2" t="str">
        <f>IF(sum!A589="SA",sum!E589,"*")</f>
        <v>*</v>
      </c>
    </row>
    <row r="597" spans="2:55">
      <c r="B597" s="4" t="s">
        <v>186</v>
      </c>
      <c r="C597" s="4" t="s">
        <v>187</v>
      </c>
      <c r="D597" s="4">
        <v>2025</v>
      </c>
      <c r="J597" s="4" t="s">
        <v>186</v>
      </c>
      <c r="K597" s="4" t="s">
        <v>187</v>
      </c>
      <c r="L597" s="4">
        <v>2025</v>
      </c>
      <c r="M597" s="2" t="str">
        <f>IF(sum!A590="AT",sum!B590,"*")</f>
        <v>*</v>
      </c>
      <c r="N597" s="2"/>
      <c r="O597" s="2" t="str">
        <f>IF(sum!A590="AT",sum!E590,"*")</f>
        <v>*</v>
      </c>
      <c r="R597" s="4" t="s">
        <v>186</v>
      </c>
      <c r="S597" s="4" t="s">
        <v>187</v>
      </c>
      <c r="T597" s="4">
        <v>2025</v>
      </c>
      <c r="U597" s="2" t="str">
        <f>IF(sum!A590="BC",sum!B590,"*")</f>
        <v>*</v>
      </c>
      <c r="V597" s="2"/>
      <c r="W597" s="2" t="str">
        <f>IF(sum!A590="BC",sum!E590,"*")</f>
        <v>*</v>
      </c>
      <c r="Z597" s="4" t="s">
        <v>186</v>
      </c>
      <c r="AA597" s="4" t="s">
        <v>187</v>
      </c>
      <c r="AB597" s="4">
        <v>2025</v>
      </c>
      <c r="AC597" s="2" t="str">
        <f>IF(sum!A590="MA",sum!B590,"*")</f>
        <v>*</v>
      </c>
      <c r="AD597" s="2"/>
      <c r="AE597" s="2" t="str">
        <f>IF(sum!A590="MA",sum!E590,"*")</f>
        <v>*</v>
      </c>
      <c r="AH597" s="4" t="s">
        <v>186</v>
      </c>
      <c r="AI597" s="4" t="s">
        <v>187</v>
      </c>
      <c r="AJ597" s="4">
        <v>2025</v>
      </c>
      <c r="AK597" s="2" t="str">
        <f>IF(sum!A590="ON",sum!B590,"*")</f>
        <v>*</v>
      </c>
      <c r="AL597" s="2"/>
      <c r="AM597" s="2" t="str">
        <f>IF(sum!A590="ON",sum!E590,"*")</f>
        <v>*</v>
      </c>
      <c r="AP597" s="4" t="s">
        <v>186</v>
      </c>
      <c r="AQ597" s="4" t="s">
        <v>187</v>
      </c>
      <c r="AR597" s="4">
        <v>2025</v>
      </c>
      <c r="AS597" s="2" t="str">
        <f>IF(sum!A590="QU",sum!B590,"*")</f>
        <v>EUGEOF01</v>
      </c>
      <c r="AT597" s="2"/>
      <c r="AU597" s="2">
        <f>IF(sum!A590="QU",sum!E590,"*")</f>
        <v>0</v>
      </c>
      <c r="AX597" s="4" t="s">
        <v>186</v>
      </c>
      <c r="AY597" s="4" t="s">
        <v>187</v>
      </c>
      <c r="AZ597" s="4">
        <v>2025</v>
      </c>
      <c r="BA597" s="2" t="str">
        <f>IF(sum!A590="SA",sum!B590,"*")</f>
        <v>*</v>
      </c>
      <c r="BB597" s="2"/>
      <c r="BC597" s="2" t="str">
        <f>IF(sum!A590="SA",sum!E590,"*")</f>
        <v>*</v>
      </c>
    </row>
    <row r="598" spans="2:55">
      <c r="B598" s="2" t="s">
        <v>186</v>
      </c>
      <c r="C598" s="2" t="s">
        <v>187</v>
      </c>
      <c r="D598" s="2">
        <v>2025</v>
      </c>
      <c r="J598" s="2" t="s">
        <v>186</v>
      </c>
      <c r="K598" s="2" t="s">
        <v>187</v>
      </c>
      <c r="L598" s="2">
        <v>2025</v>
      </c>
      <c r="M598" s="2" t="str">
        <f>IF(sum!A591="AT",sum!B591,"*")</f>
        <v>*</v>
      </c>
      <c r="N598" s="2"/>
      <c r="O598" s="2" t="str">
        <f>IF(sum!A591="AT",sum!E591,"*")</f>
        <v>*</v>
      </c>
      <c r="R598" s="2" t="s">
        <v>186</v>
      </c>
      <c r="S598" s="2" t="s">
        <v>187</v>
      </c>
      <c r="T598" s="2">
        <v>2025</v>
      </c>
      <c r="U598" s="2" t="str">
        <f>IF(sum!A591="BC",sum!B591,"*")</f>
        <v>*</v>
      </c>
      <c r="V598" s="2"/>
      <c r="W598" s="2" t="str">
        <f>IF(sum!A591="BC",sum!E591,"*")</f>
        <v>*</v>
      </c>
      <c r="Z598" s="2" t="s">
        <v>186</v>
      </c>
      <c r="AA598" s="2" t="s">
        <v>187</v>
      </c>
      <c r="AB598" s="2">
        <v>2025</v>
      </c>
      <c r="AC598" s="2" t="str">
        <f>IF(sum!A591="MA",sum!B591,"*")</f>
        <v>*</v>
      </c>
      <c r="AD598" s="2"/>
      <c r="AE598" s="2" t="str">
        <f>IF(sum!A591="MA",sum!E591,"*")</f>
        <v>*</v>
      </c>
      <c r="AH598" s="2" t="s">
        <v>186</v>
      </c>
      <c r="AI598" s="2" t="s">
        <v>187</v>
      </c>
      <c r="AJ598" s="2">
        <v>2025</v>
      </c>
      <c r="AK598" s="2" t="str">
        <f>IF(sum!A591="ON",sum!B591,"*")</f>
        <v>*</v>
      </c>
      <c r="AL598" s="2"/>
      <c r="AM598" s="2" t="str">
        <f>IF(sum!A591="ON",sum!E591,"*")</f>
        <v>*</v>
      </c>
      <c r="AP598" s="2" t="s">
        <v>186</v>
      </c>
      <c r="AQ598" s="2" t="s">
        <v>187</v>
      </c>
      <c r="AR598" s="2">
        <v>2025</v>
      </c>
      <c r="AS598" s="2" t="str">
        <f>IF(sum!A591="QU",sum!B591,"*")</f>
        <v>EUPVSOLL201</v>
      </c>
      <c r="AT598" s="2"/>
      <c r="AU598" s="2">
        <f>IF(sum!A591="QU",sum!E591,"*")</f>
        <v>0</v>
      </c>
      <c r="AX598" s="2" t="s">
        <v>186</v>
      </c>
      <c r="AY598" s="2" t="s">
        <v>187</v>
      </c>
      <c r="AZ598" s="2">
        <v>2025</v>
      </c>
      <c r="BA598" s="2" t="str">
        <f>IF(sum!A591="SA",sum!B591,"*")</f>
        <v>*</v>
      </c>
      <c r="BB598" s="2"/>
      <c r="BC598" s="2" t="str">
        <f>IF(sum!A591="SA",sum!E591,"*")</f>
        <v>*</v>
      </c>
    </row>
    <row r="599" spans="2:55">
      <c r="B599" s="2" t="s">
        <v>186</v>
      </c>
      <c r="C599" s="2" t="s">
        <v>187</v>
      </c>
      <c r="D599" s="2">
        <v>2025</v>
      </c>
      <c r="J599" s="2" t="s">
        <v>186</v>
      </c>
      <c r="K599" s="2" t="s">
        <v>187</v>
      </c>
      <c r="L599" s="2">
        <v>2025</v>
      </c>
      <c r="M599" s="2" t="str">
        <f>IF(sum!A592="AT",sum!B592,"*")</f>
        <v>*</v>
      </c>
      <c r="N599" s="2"/>
      <c r="O599" s="2" t="str">
        <f>IF(sum!A592="AT",sum!E592,"*")</f>
        <v>*</v>
      </c>
      <c r="R599" s="2" t="s">
        <v>186</v>
      </c>
      <c r="S599" s="2" t="s">
        <v>187</v>
      </c>
      <c r="T599" s="2">
        <v>2025</v>
      </c>
      <c r="U599" s="2" t="str">
        <f>IF(sum!A592="BC",sum!B592,"*")</f>
        <v>*</v>
      </c>
      <c r="V599" s="2"/>
      <c r="W599" s="2" t="str">
        <f>IF(sum!A592="BC",sum!E592,"*")</f>
        <v>*</v>
      </c>
      <c r="Z599" s="2" t="s">
        <v>186</v>
      </c>
      <c r="AA599" s="2" t="s">
        <v>187</v>
      </c>
      <c r="AB599" s="2">
        <v>2025</v>
      </c>
      <c r="AC599" s="2" t="str">
        <f>IF(sum!A592="MA",sum!B592,"*")</f>
        <v>*</v>
      </c>
      <c r="AD599" s="2"/>
      <c r="AE599" s="2" t="str">
        <f>IF(sum!A592="MA",sum!E592,"*")</f>
        <v>*</v>
      </c>
      <c r="AH599" s="2" t="s">
        <v>186</v>
      </c>
      <c r="AI599" s="2" t="s">
        <v>187</v>
      </c>
      <c r="AJ599" s="2">
        <v>2025</v>
      </c>
      <c r="AK599" s="2" t="str">
        <f>IF(sum!A592="ON",sum!B592,"*")</f>
        <v>*</v>
      </c>
      <c r="AL599" s="2"/>
      <c r="AM599" s="2" t="str">
        <f>IF(sum!A592="ON",sum!E592,"*")</f>
        <v>*</v>
      </c>
      <c r="AP599" s="4" t="s">
        <v>186</v>
      </c>
      <c r="AQ599" s="4" t="s">
        <v>187</v>
      </c>
      <c r="AR599" s="4">
        <v>2025</v>
      </c>
      <c r="AS599" s="2" t="str">
        <f>IF(sum!A592="QU",sum!B592,"*")</f>
        <v>EUPVSOLS201</v>
      </c>
      <c r="AT599" s="2"/>
      <c r="AU599" s="2">
        <f>IF(sum!A592="QU",sum!E592,"*")</f>
        <v>0</v>
      </c>
      <c r="AX599" s="2" t="s">
        <v>186</v>
      </c>
      <c r="AY599" s="2" t="s">
        <v>187</v>
      </c>
      <c r="AZ599" s="2">
        <v>2025</v>
      </c>
      <c r="BA599" s="2" t="str">
        <f>IF(sum!A592="SA",sum!B592,"*")</f>
        <v>*</v>
      </c>
      <c r="BB599" s="2"/>
      <c r="BC599" s="2" t="str">
        <f>IF(sum!A592="SA",sum!E592,"*")</f>
        <v>*</v>
      </c>
    </row>
    <row r="600" spans="2:55">
      <c r="B600" s="4" t="s">
        <v>186</v>
      </c>
      <c r="C600" s="4" t="s">
        <v>187</v>
      </c>
      <c r="D600" s="4">
        <v>2025</v>
      </c>
      <c r="J600" s="4" t="s">
        <v>186</v>
      </c>
      <c r="K600" s="4" t="s">
        <v>187</v>
      </c>
      <c r="L600" s="4">
        <v>2025</v>
      </c>
      <c r="M600" s="2" t="str">
        <f>IF(sum!A593="AT",sum!B593,"*")</f>
        <v>*</v>
      </c>
      <c r="N600" s="2"/>
      <c r="O600" s="2" t="str">
        <f>IF(sum!A593="AT",sum!E593,"*")</f>
        <v>*</v>
      </c>
      <c r="R600" s="4" t="s">
        <v>186</v>
      </c>
      <c r="S600" s="4" t="s">
        <v>187</v>
      </c>
      <c r="T600" s="4">
        <v>2025</v>
      </c>
      <c r="U600" s="2" t="str">
        <f>IF(sum!A593="BC",sum!B593,"*")</f>
        <v>*</v>
      </c>
      <c r="V600" s="2"/>
      <c r="W600" s="2" t="str">
        <f>IF(sum!A593="BC",sum!E593,"*")</f>
        <v>*</v>
      </c>
      <c r="Z600" s="4" t="s">
        <v>186</v>
      </c>
      <c r="AA600" s="4" t="s">
        <v>187</v>
      </c>
      <c r="AB600" s="4">
        <v>2025</v>
      </c>
      <c r="AC600" s="2" t="str">
        <f>IF(sum!A593="MA",sum!B593,"*")</f>
        <v>*</v>
      </c>
      <c r="AD600" s="2"/>
      <c r="AE600" s="2" t="str">
        <f>IF(sum!A593="MA",sum!E593,"*")</f>
        <v>*</v>
      </c>
      <c r="AH600" s="4" t="s">
        <v>186</v>
      </c>
      <c r="AI600" s="4" t="s">
        <v>187</v>
      </c>
      <c r="AJ600" s="4">
        <v>2025</v>
      </c>
      <c r="AK600" s="2" t="str">
        <f>IF(sum!A593="ON",sum!B593,"*")</f>
        <v>*</v>
      </c>
      <c r="AL600" s="2"/>
      <c r="AM600" s="2" t="str">
        <f>IF(sum!A593="ON",sum!E593,"*")</f>
        <v>*</v>
      </c>
      <c r="AP600" s="2" t="s">
        <v>186</v>
      </c>
      <c r="AQ600" s="2" t="s">
        <v>187</v>
      </c>
      <c r="AR600" s="2">
        <v>2025</v>
      </c>
      <c r="AS600" s="2" t="str">
        <f>IF(sum!A593="QU",sum!B593,"*")</f>
        <v>EUWINONH01</v>
      </c>
      <c r="AT600" s="2"/>
      <c r="AU600" s="2">
        <f>IF(sum!A593="QU",sum!E593,"*")</f>
        <v>0</v>
      </c>
      <c r="AX600" s="4" t="s">
        <v>186</v>
      </c>
      <c r="AY600" s="4" t="s">
        <v>187</v>
      </c>
      <c r="AZ600" s="4">
        <v>2025</v>
      </c>
      <c r="BA600" s="2" t="str">
        <f>IF(sum!A593="SA",sum!B593,"*")</f>
        <v>*</v>
      </c>
      <c r="BB600" s="2"/>
      <c r="BC600" s="2" t="str">
        <f>IF(sum!A593="SA",sum!E593,"*")</f>
        <v>*</v>
      </c>
    </row>
    <row r="601" spans="2:55">
      <c r="B601" s="2" t="s">
        <v>186</v>
      </c>
      <c r="C601" s="2" t="s">
        <v>187</v>
      </c>
      <c r="D601" s="2">
        <v>2025</v>
      </c>
      <c r="J601" s="2" t="s">
        <v>186</v>
      </c>
      <c r="K601" s="2" t="s">
        <v>187</v>
      </c>
      <c r="L601" s="2">
        <v>2025</v>
      </c>
      <c r="M601" s="2" t="str">
        <f>IF(sum!A594="AT",sum!B594,"*")</f>
        <v>*</v>
      </c>
      <c r="N601" s="2"/>
      <c r="O601" s="2" t="str">
        <f>IF(sum!A594="AT",sum!E594,"*")</f>
        <v>*</v>
      </c>
      <c r="R601" s="2" t="s">
        <v>186</v>
      </c>
      <c r="S601" s="2" t="s">
        <v>187</v>
      </c>
      <c r="T601" s="2">
        <v>2025</v>
      </c>
      <c r="U601" s="2" t="str">
        <f>IF(sum!A594="BC",sum!B594,"*")</f>
        <v>*</v>
      </c>
      <c r="V601" s="2"/>
      <c r="W601" s="2" t="str">
        <f>IF(sum!A594="BC",sum!E594,"*")</f>
        <v>*</v>
      </c>
      <c r="Z601" s="2" t="s">
        <v>186</v>
      </c>
      <c r="AA601" s="2" t="s">
        <v>187</v>
      </c>
      <c r="AB601" s="2">
        <v>2025</v>
      </c>
      <c r="AC601" s="2" t="str">
        <f>IF(sum!A594="MA",sum!B594,"*")</f>
        <v>*</v>
      </c>
      <c r="AD601" s="2"/>
      <c r="AE601" s="2" t="str">
        <f>IF(sum!A594="MA",sum!E594,"*")</f>
        <v>*</v>
      </c>
      <c r="AH601" s="2" t="s">
        <v>186</v>
      </c>
      <c r="AI601" s="2" t="s">
        <v>187</v>
      </c>
      <c r="AJ601" s="2">
        <v>2025</v>
      </c>
      <c r="AK601" s="2" t="str">
        <f>IF(sum!A594="ON",sum!B594,"*")</f>
        <v>*</v>
      </c>
      <c r="AL601" s="2"/>
      <c r="AM601" s="2" t="str">
        <f>IF(sum!A594="ON",sum!E594,"*")</f>
        <v>*</v>
      </c>
      <c r="AP601" s="4" t="s">
        <v>186</v>
      </c>
      <c r="AQ601" s="4" t="s">
        <v>187</v>
      </c>
      <c r="AR601" s="4">
        <v>2025</v>
      </c>
      <c r="AS601" s="2" t="str">
        <f>IF(sum!A594="QU",sum!B594,"*")</f>
        <v>EUWINONL01</v>
      </c>
      <c r="AT601" s="2"/>
      <c r="AU601" s="2">
        <f>IF(sum!A594="QU",sum!E594,"*")</f>
        <v>0</v>
      </c>
      <c r="AX601" s="2" t="s">
        <v>186</v>
      </c>
      <c r="AY601" s="2" t="s">
        <v>187</v>
      </c>
      <c r="AZ601" s="2">
        <v>2025</v>
      </c>
      <c r="BA601" s="2" t="str">
        <f>IF(sum!A594="SA",sum!B594,"*")</f>
        <v>*</v>
      </c>
      <c r="BB601" s="2"/>
      <c r="BC601" s="2" t="str">
        <f>IF(sum!A594="SA",sum!E594,"*")</f>
        <v>*</v>
      </c>
    </row>
    <row r="602" spans="2:55">
      <c r="B602" s="2" t="s">
        <v>186</v>
      </c>
      <c r="C602" s="2" t="s">
        <v>187</v>
      </c>
      <c r="D602" s="2">
        <v>2025</v>
      </c>
      <c r="J602" s="2" t="s">
        <v>186</v>
      </c>
      <c r="K602" s="2" t="s">
        <v>187</v>
      </c>
      <c r="L602" s="2">
        <v>2025</v>
      </c>
      <c r="M602" s="2" t="str">
        <f>IF(sum!A595="AT",sum!B595,"*")</f>
        <v>*</v>
      </c>
      <c r="N602" s="2"/>
      <c r="O602" s="2" t="str">
        <f>IF(sum!A595="AT",sum!E595,"*")</f>
        <v>*</v>
      </c>
      <c r="R602" s="2" t="s">
        <v>186</v>
      </c>
      <c r="S602" s="2" t="s">
        <v>187</v>
      </c>
      <c r="T602" s="2">
        <v>2025</v>
      </c>
      <c r="U602" s="2" t="str">
        <f>IF(sum!A595="BC",sum!B595,"*")</f>
        <v>*</v>
      </c>
      <c r="V602" s="2"/>
      <c r="W602" s="2" t="str">
        <f>IF(sum!A595="BC",sum!E595,"*")</f>
        <v>*</v>
      </c>
      <c r="Z602" s="2" t="s">
        <v>186</v>
      </c>
      <c r="AA602" s="2" t="s">
        <v>187</v>
      </c>
      <c r="AB602" s="2">
        <v>2025</v>
      </c>
      <c r="AC602" s="2" t="str">
        <f>IF(sum!A595="MA",sum!B595,"*")</f>
        <v>*</v>
      </c>
      <c r="AD602" s="2"/>
      <c r="AE602" s="2" t="str">
        <f>IF(sum!A595="MA",sum!E595,"*")</f>
        <v>*</v>
      </c>
      <c r="AH602" s="2" t="s">
        <v>186</v>
      </c>
      <c r="AI602" s="2" t="s">
        <v>187</v>
      </c>
      <c r="AJ602" s="2">
        <v>2025</v>
      </c>
      <c r="AK602" s="2" t="str">
        <f>IF(sum!A595="ON",sum!B595,"*")</f>
        <v>*</v>
      </c>
      <c r="AL602" s="2"/>
      <c r="AM602" s="2" t="str">
        <f>IF(sum!A595="ON",sum!E595,"*")</f>
        <v>*</v>
      </c>
      <c r="AP602" s="2" t="s">
        <v>186</v>
      </c>
      <c r="AQ602" s="2" t="s">
        <v>187</v>
      </c>
      <c r="AR602" s="2">
        <v>2025</v>
      </c>
      <c r="AS602" s="2" t="str">
        <f>IF(sum!A595="QU",sum!B595,"*")</f>
        <v>EUWINONM01</v>
      </c>
      <c r="AT602" s="2"/>
      <c r="AU602" s="2">
        <f>IF(sum!A595="QU",sum!E595,"*")</f>
        <v>0</v>
      </c>
      <c r="AX602" s="2" t="s">
        <v>186</v>
      </c>
      <c r="AY602" s="2" t="s">
        <v>187</v>
      </c>
      <c r="AZ602" s="2">
        <v>2025</v>
      </c>
      <c r="BA602" s="2" t="str">
        <f>IF(sum!A595="SA",sum!B595,"*")</f>
        <v>*</v>
      </c>
      <c r="BB602" s="2"/>
      <c r="BC602" s="2" t="str">
        <f>IF(sum!A595="SA",sum!E595,"*")</f>
        <v>*</v>
      </c>
    </row>
    <row r="603" spans="2:55">
      <c r="B603" s="4" t="s">
        <v>186</v>
      </c>
      <c r="C603" s="4" t="s">
        <v>187</v>
      </c>
      <c r="D603" s="4">
        <v>2025</v>
      </c>
      <c r="J603" s="4" t="s">
        <v>186</v>
      </c>
      <c r="K603" s="4" t="s">
        <v>187</v>
      </c>
      <c r="L603" s="4">
        <v>2025</v>
      </c>
      <c r="M603" s="2" t="str">
        <f>IF(sum!A596="AT",sum!B596,"*")</f>
        <v>*</v>
      </c>
      <c r="N603" s="2"/>
      <c r="O603" s="2" t="str">
        <f>IF(sum!A596="AT",sum!E596,"*")</f>
        <v>*</v>
      </c>
      <c r="R603" s="4" t="s">
        <v>186</v>
      </c>
      <c r="S603" s="4" t="s">
        <v>187</v>
      </c>
      <c r="T603" s="4">
        <v>2025</v>
      </c>
      <c r="U603" s="2" t="str">
        <f>IF(sum!A596="BC",sum!B596,"*")</f>
        <v>*</v>
      </c>
      <c r="V603" s="2"/>
      <c r="W603" s="2" t="str">
        <f>IF(sum!A596="BC",sum!E596,"*")</f>
        <v>*</v>
      </c>
      <c r="Z603" s="4" t="s">
        <v>186</v>
      </c>
      <c r="AA603" s="4" t="s">
        <v>187</v>
      </c>
      <c r="AB603" s="4">
        <v>2025</v>
      </c>
      <c r="AC603" s="2" t="str">
        <f>IF(sum!A596="MA",sum!B596,"*")</f>
        <v>*</v>
      </c>
      <c r="AD603" s="2"/>
      <c r="AE603" s="2" t="str">
        <f>IF(sum!A596="MA",sum!E596,"*")</f>
        <v>*</v>
      </c>
      <c r="AH603" s="4" t="s">
        <v>186</v>
      </c>
      <c r="AI603" s="4" t="s">
        <v>187</v>
      </c>
      <c r="AJ603" s="4">
        <v>2025</v>
      </c>
      <c r="AK603" s="2" t="str">
        <f>IF(sum!A596="ON",sum!B596,"*")</f>
        <v>*</v>
      </c>
      <c r="AL603" s="2"/>
      <c r="AM603" s="2" t="str">
        <f>IF(sum!A596="ON",sum!E596,"*")</f>
        <v>*</v>
      </c>
      <c r="AP603" s="4" t="s">
        <v>186</v>
      </c>
      <c r="AQ603" s="4" t="s">
        <v>187</v>
      </c>
      <c r="AR603" s="4">
        <v>2025</v>
      </c>
      <c r="AS603" s="2" t="str">
        <f>IF(sum!A596="QU",sum!B596,"*")</f>
        <v>HSS-AuxiliaryEquip_ELE1</v>
      </c>
      <c r="AT603" s="2"/>
      <c r="AU603" s="2">
        <f>IF(sum!A596="QU",sum!E596,"*")</f>
        <v>0.955400549566689</v>
      </c>
      <c r="AX603" s="4" t="s">
        <v>186</v>
      </c>
      <c r="AY603" s="4" t="s">
        <v>187</v>
      </c>
      <c r="AZ603" s="4">
        <v>2025</v>
      </c>
      <c r="BA603" s="2" t="str">
        <f>IF(sum!A596="SA",sum!B596,"*")</f>
        <v>*</v>
      </c>
      <c r="BB603" s="2"/>
      <c r="BC603" s="2" t="str">
        <f>IF(sum!A596="SA",sum!E596,"*")</f>
        <v>*</v>
      </c>
    </row>
    <row r="604" spans="2:55">
      <c r="B604" s="2" t="s">
        <v>186</v>
      </c>
      <c r="C604" s="2" t="s">
        <v>187</v>
      </c>
      <c r="D604" s="2">
        <v>2025</v>
      </c>
      <c r="J604" s="2" t="s">
        <v>186</v>
      </c>
      <c r="K604" s="2" t="s">
        <v>187</v>
      </c>
      <c r="L604" s="2">
        <v>2025</v>
      </c>
      <c r="M604" s="2" t="str">
        <f>IF(sum!A597="AT",sum!B597,"*")</f>
        <v>*</v>
      </c>
      <c r="N604" s="2"/>
      <c r="O604" s="2" t="str">
        <f>IF(sum!A597="AT",sum!E597,"*")</f>
        <v>*</v>
      </c>
      <c r="R604" s="2" t="s">
        <v>186</v>
      </c>
      <c r="S604" s="2" t="s">
        <v>187</v>
      </c>
      <c r="T604" s="2">
        <v>2025</v>
      </c>
      <c r="U604" s="2" t="str">
        <f>IF(sum!A597="BC",sum!B597,"*")</f>
        <v>*</v>
      </c>
      <c r="V604" s="2"/>
      <c r="W604" s="2" t="str">
        <f>IF(sum!A597="BC",sum!E597,"*")</f>
        <v>*</v>
      </c>
      <c r="Z604" s="2" t="s">
        <v>186</v>
      </c>
      <c r="AA604" s="2" t="s">
        <v>187</v>
      </c>
      <c r="AB604" s="2">
        <v>2025</v>
      </c>
      <c r="AC604" s="2" t="str">
        <f>IF(sum!A597="MA",sum!B597,"*")</f>
        <v>*</v>
      </c>
      <c r="AD604" s="2"/>
      <c r="AE604" s="2" t="str">
        <f>IF(sum!A597="MA",sum!E597,"*")</f>
        <v>*</v>
      </c>
      <c r="AH604" s="2" t="s">
        <v>186</v>
      </c>
      <c r="AI604" s="2" t="s">
        <v>187</v>
      </c>
      <c r="AJ604" s="2">
        <v>2025</v>
      </c>
      <c r="AK604" s="2" t="str">
        <f>IF(sum!A597="ON",sum!B597,"*")</f>
        <v>*</v>
      </c>
      <c r="AL604" s="2"/>
      <c r="AM604" s="2" t="str">
        <f>IF(sum!A597="ON",sum!E597,"*")</f>
        <v>*</v>
      </c>
      <c r="AP604" s="2" t="s">
        <v>186</v>
      </c>
      <c r="AQ604" s="2" t="s">
        <v>187</v>
      </c>
      <c r="AR604" s="2">
        <v>2025</v>
      </c>
      <c r="AS604" s="2" t="str">
        <f>IF(sum!A597="QU",sum!B597,"*")</f>
        <v>HSS-AuxiliaryMot_ELE1</v>
      </c>
      <c r="AT604" s="2"/>
      <c r="AU604" s="2">
        <f>IF(sum!A597="QU",sum!E597,"*")</f>
        <v>0.240963855421687</v>
      </c>
      <c r="AX604" s="2" t="s">
        <v>186</v>
      </c>
      <c r="AY604" s="2" t="s">
        <v>187</v>
      </c>
      <c r="AZ604" s="2">
        <v>2025</v>
      </c>
      <c r="BA604" s="2" t="str">
        <f>IF(sum!A597="SA",sum!B597,"*")</f>
        <v>*</v>
      </c>
      <c r="BB604" s="2"/>
      <c r="BC604" s="2" t="str">
        <f>IF(sum!A597="SA",sum!E597,"*")</f>
        <v>*</v>
      </c>
    </row>
    <row r="605" spans="2:55">
      <c r="B605" s="2" t="s">
        <v>186</v>
      </c>
      <c r="C605" s="2" t="s">
        <v>187</v>
      </c>
      <c r="D605" s="2">
        <v>2025</v>
      </c>
      <c r="J605" s="2" t="s">
        <v>186</v>
      </c>
      <c r="K605" s="2" t="s">
        <v>187</v>
      </c>
      <c r="L605" s="2">
        <v>2025</v>
      </c>
      <c r="M605" s="2" t="str">
        <f>IF(sum!A598="AT",sum!B598,"*")</f>
        <v>*</v>
      </c>
      <c r="N605" s="2"/>
      <c r="O605" s="2" t="str">
        <f>IF(sum!A598="AT",sum!E598,"*")</f>
        <v>*</v>
      </c>
      <c r="R605" s="2" t="s">
        <v>186</v>
      </c>
      <c r="S605" s="2" t="s">
        <v>187</v>
      </c>
      <c r="T605" s="2">
        <v>2025</v>
      </c>
      <c r="U605" s="2" t="str">
        <f>IF(sum!A598="BC",sum!B598,"*")</f>
        <v>*</v>
      </c>
      <c r="V605" s="2"/>
      <c r="W605" s="2" t="str">
        <f>IF(sum!A598="BC",sum!E598,"*")</f>
        <v>*</v>
      </c>
      <c r="Z605" s="2" t="s">
        <v>186</v>
      </c>
      <c r="AA605" s="2" t="s">
        <v>187</v>
      </c>
      <c r="AB605" s="2">
        <v>2025</v>
      </c>
      <c r="AC605" s="2" t="str">
        <f>IF(sum!A598="MA",sum!B598,"*")</f>
        <v>*</v>
      </c>
      <c r="AD605" s="2"/>
      <c r="AE605" s="2" t="str">
        <f>IF(sum!A598="MA",sum!E598,"*")</f>
        <v>*</v>
      </c>
      <c r="AH605" s="2" t="s">
        <v>186</v>
      </c>
      <c r="AI605" s="2" t="s">
        <v>187</v>
      </c>
      <c r="AJ605" s="2">
        <v>2025</v>
      </c>
      <c r="AK605" s="2" t="str">
        <f>IF(sum!A598="ON",sum!B598,"*")</f>
        <v>*</v>
      </c>
      <c r="AL605" s="2"/>
      <c r="AM605" s="2" t="str">
        <f>IF(sum!A598="ON",sum!E598,"*")</f>
        <v>*</v>
      </c>
      <c r="AP605" s="4" t="s">
        <v>186</v>
      </c>
      <c r="AQ605" s="4" t="s">
        <v>187</v>
      </c>
      <c r="AR605" s="4">
        <v>2025</v>
      </c>
      <c r="AS605" s="2" t="str">
        <f>IF(sum!A598="QU",sum!B598,"*")</f>
        <v>HSS-Light_ELE1</v>
      </c>
      <c r="AT605" s="2"/>
      <c r="AU605" s="2">
        <f>IF(sum!A598="QU",sum!E598,"*")</f>
        <v>0.81166772352568</v>
      </c>
      <c r="AX605" s="2" t="s">
        <v>186</v>
      </c>
      <c r="AY605" s="2" t="s">
        <v>187</v>
      </c>
      <c r="AZ605" s="2">
        <v>2025</v>
      </c>
      <c r="BA605" s="2" t="str">
        <f>IF(sum!A598="SA",sum!B598,"*")</f>
        <v>*</v>
      </c>
      <c r="BB605" s="2"/>
      <c r="BC605" s="2" t="str">
        <f>IF(sum!A598="SA",sum!E598,"*")</f>
        <v>*</v>
      </c>
    </row>
    <row r="606" spans="2:55">
      <c r="B606" s="4" t="s">
        <v>186</v>
      </c>
      <c r="C606" s="4" t="s">
        <v>187</v>
      </c>
      <c r="D606" s="4">
        <v>2025</v>
      </c>
      <c r="J606" s="4" t="s">
        <v>186</v>
      </c>
      <c r="K606" s="4" t="s">
        <v>187</v>
      </c>
      <c r="L606" s="4">
        <v>2025</v>
      </c>
      <c r="M606" s="2" t="str">
        <f>IF(sum!A599="AT",sum!B599,"*")</f>
        <v>*</v>
      </c>
      <c r="N606" s="2"/>
      <c r="O606" s="2" t="str">
        <f>IF(sum!A599="AT",sum!E599,"*")</f>
        <v>*</v>
      </c>
      <c r="R606" s="4" t="s">
        <v>186</v>
      </c>
      <c r="S606" s="4" t="s">
        <v>187</v>
      </c>
      <c r="T606" s="4">
        <v>2025</v>
      </c>
      <c r="U606" s="2" t="str">
        <f>IF(sum!A599="BC",sum!B599,"*")</f>
        <v>*</v>
      </c>
      <c r="V606" s="2"/>
      <c r="W606" s="2" t="str">
        <f>IF(sum!A599="BC",sum!E599,"*")</f>
        <v>*</v>
      </c>
      <c r="Z606" s="4" t="s">
        <v>186</v>
      </c>
      <c r="AA606" s="4" t="s">
        <v>187</v>
      </c>
      <c r="AB606" s="4">
        <v>2025</v>
      </c>
      <c r="AC606" s="2" t="str">
        <f>IF(sum!A599="MA",sum!B599,"*")</f>
        <v>*</v>
      </c>
      <c r="AD606" s="2"/>
      <c r="AE606" s="2" t="str">
        <f>IF(sum!A599="MA",sum!E599,"*")</f>
        <v>*</v>
      </c>
      <c r="AH606" s="4" t="s">
        <v>186</v>
      </c>
      <c r="AI606" s="4" t="s">
        <v>187</v>
      </c>
      <c r="AJ606" s="4">
        <v>2025</v>
      </c>
      <c r="AK606" s="2" t="str">
        <f>IF(sum!A599="ON",sum!B599,"*")</f>
        <v>*</v>
      </c>
      <c r="AL606" s="2"/>
      <c r="AM606" s="2" t="str">
        <f>IF(sum!A599="ON",sum!E599,"*")</f>
        <v>*</v>
      </c>
      <c r="AP606" s="2" t="s">
        <v>186</v>
      </c>
      <c r="AQ606" s="2" t="s">
        <v>187</v>
      </c>
      <c r="AR606" s="2">
        <v>2025</v>
      </c>
      <c r="AS606" s="2" t="str">
        <f>IF(sum!A599="QU",sum!B599,"*")</f>
        <v>HSS-SpCool_ELE1</v>
      </c>
      <c r="AT606" s="2"/>
      <c r="AU606" s="2">
        <f>IF(sum!A599="QU",sum!E599,"*")</f>
        <v>0.228281547241598</v>
      </c>
      <c r="AX606" s="4" t="s">
        <v>186</v>
      </c>
      <c r="AY606" s="4" t="s">
        <v>187</v>
      </c>
      <c r="AZ606" s="4">
        <v>2025</v>
      </c>
      <c r="BA606" s="2" t="str">
        <f>IF(sum!A599="SA",sum!B599,"*")</f>
        <v>*</v>
      </c>
      <c r="BB606" s="2"/>
      <c r="BC606" s="2" t="str">
        <f>IF(sum!A599="SA",sum!E599,"*")</f>
        <v>*</v>
      </c>
    </row>
    <row r="607" spans="2:55">
      <c r="B607" s="2" t="s">
        <v>186</v>
      </c>
      <c r="C607" s="2" t="s">
        <v>187</v>
      </c>
      <c r="D607" s="2">
        <v>2025</v>
      </c>
      <c r="J607" s="2" t="s">
        <v>186</v>
      </c>
      <c r="K607" s="2" t="s">
        <v>187</v>
      </c>
      <c r="L607" s="2">
        <v>2025</v>
      </c>
      <c r="M607" s="2" t="str">
        <f>IF(sum!A600="AT",sum!B600,"*")</f>
        <v>*</v>
      </c>
      <c r="N607" s="2"/>
      <c r="O607" s="2" t="str">
        <f>IF(sum!A600="AT",sum!E600,"*")</f>
        <v>*</v>
      </c>
      <c r="R607" s="2" t="s">
        <v>186</v>
      </c>
      <c r="S607" s="2" t="s">
        <v>187</v>
      </c>
      <c r="T607" s="2">
        <v>2025</v>
      </c>
      <c r="U607" s="2" t="str">
        <f>IF(sum!A600="BC",sum!B600,"*")</f>
        <v>*</v>
      </c>
      <c r="V607" s="2"/>
      <c r="W607" s="2" t="str">
        <f>IF(sum!A600="BC",sum!E600,"*")</f>
        <v>*</v>
      </c>
      <c r="Z607" s="2" t="s">
        <v>186</v>
      </c>
      <c r="AA607" s="2" t="s">
        <v>187</v>
      </c>
      <c r="AB607" s="2">
        <v>2025</v>
      </c>
      <c r="AC607" s="2" t="str">
        <f>IF(sum!A600="MA",sum!B600,"*")</f>
        <v>*</v>
      </c>
      <c r="AD607" s="2"/>
      <c r="AE607" s="2" t="str">
        <f>IF(sum!A600="MA",sum!E600,"*")</f>
        <v>*</v>
      </c>
      <c r="AH607" s="2" t="s">
        <v>186</v>
      </c>
      <c r="AI607" s="2" t="s">
        <v>187</v>
      </c>
      <c r="AJ607" s="2">
        <v>2025</v>
      </c>
      <c r="AK607" s="2" t="str">
        <f>IF(sum!A600="ON",sum!B600,"*")</f>
        <v>*</v>
      </c>
      <c r="AL607" s="2"/>
      <c r="AM607" s="2" t="str">
        <f>IF(sum!A600="ON",sum!E600,"*")</f>
        <v>*</v>
      </c>
      <c r="AP607" s="4" t="s">
        <v>186</v>
      </c>
      <c r="AQ607" s="4" t="s">
        <v>187</v>
      </c>
      <c r="AR607" s="4">
        <v>2025</v>
      </c>
      <c r="AS607" s="2" t="str">
        <f>IF(sum!A600="QU",sum!B600,"*")</f>
        <v>HSS-SpHeat_ELE1</v>
      </c>
      <c r="AT607" s="2"/>
      <c r="AU607" s="2">
        <f>IF(sum!A600="QU",sum!E600,"*")</f>
        <v>0.975128584513492</v>
      </c>
      <c r="AX607" s="2" t="s">
        <v>186</v>
      </c>
      <c r="AY607" s="2" t="s">
        <v>187</v>
      </c>
      <c r="AZ607" s="2">
        <v>2025</v>
      </c>
      <c r="BA607" s="2" t="str">
        <f>IF(sum!A600="SA",sum!B600,"*")</f>
        <v>*</v>
      </c>
      <c r="BB607" s="2"/>
      <c r="BC607" s="2" t="str">
        <f>IF(sum!A600="SA",sum!E600,"*")</f>
        <v>*</v>
      </c>
    </row>
    <row r="608" spans="2:55">
      <c r="B608" s="2" t="s">
        <v>186</v>
      </c>
      <c r="C608" s="2" t="s">
        <v>187</v>
      </c>
      <c r="D608" s="2">
        <v>2025</v>
      </c>
      <c r="J608" s="2" t="s">
        <v>186</v>
      </c>
      <c r="K608" s="2" t="s">
        <v>187</v>
      </c>
      <c r="L608" s="2">
        <v>2025</v>
      </c>
      <c r="M608" s="2" t="str">
        <f>IF(sum!A601="AT",sum!B601,"*")</f>
        <v>*</v>
      </c>
      <c r="N608" s="2"/>
      <c r="O608" s="2" t="str">
        <f>IF(sum!A601="AT",sum!E601,"*")</f>
        <v>*</v>
      </c>
      <c r="R608" s="2" t="s">
        <v>186</v>
      </c>
      <c r="S608" s="2" t="s">
        <v>187</v>
      </c>
      <c r="T608" s="2">
        <v>2025</v>
      </c>
      <c r="U608" s="2" t="str">
        <f>IF(sum!A601="BC",sum!B601,"*")</f>
        <v>*</v>
      </c>
      <c r="V608" s="2"/>
      <c r="W608" s="2" t="str">
        <f>IF(sum!A601="BC",sum!E601,"*")</f>
        <v>*</v>
      </c>
      <c r="Z608" s="2" t="s">
        <v>186</v>
      </c>
      <c r="AA608" s="2" t="s">
        <v>187</v>
      </c>
      <c r="AB608" s="2">
        <v>2025</v>
      </c>
      <c r="AC608" s="2" t="str">
        <f>IF(sum!A601="MA",sum!B601,"*")</f>
        <v>*</v>
      </c>
      <c r="AD608" s="2"/>
      <c r="AE608" s="2" t="str">
        <f>IF(sum!A601="MA",sum!E601,"*")</f>
        <v>*</v>
      </c>
      <c r="AH608" s="2" t="s">
        <v>186</v>
      </c>
      <c r="AI608" s="2" t="s">
        <v>187</v>
      </c>
      <c r="AJ608" s="2">
        <v>2025</v>
      </c>
      <c r="AK608" s="2" t="str">
        <f>IF(sum!A601="ON",sum!B601,"*")</f>
        <v>*</v>
      </c>
      <c r="AL608" s="2"/>
      <c r="AM608" s="2" t="str">
        <f>IF(sum!A601="ON",sum!E601,"*")</f>
        <v>*</v>
      </c>
      <c r="AP608" s="2" t="s">
        <v>186</v>
      </c>
      <c r="AQ608" s="2" t="s">
        <v>187</v>
      </c>
      <c r="AR608" s="2">
        <v>2025</v>
      </c>
      <c r="AS608" s="2" t="str">
        <f>IF(sum!A601="QU",sum!B601,"*")</f>
        <v>HSS-WaterHeat_ELE1</v>
      </c>
      <c r="AT608" s="2"/>
      <c r="AU608" s="2">
        <f>IF(sum!A601="QU",sum!E601,"*")</f>
        <v>0.498837455083492</v>
      </c>
      <c r="AX608" s="2" t="s">
        <v>186</v>
      </c>
      <c r="AY608" s="2" t="s">
        <v>187</v>
      </c>
      <c r="AZ608" s="2">
        <v>2025</v>
      </c>
      <c r="BA608" s="2" t="str">
        <f>IF(sum!A601="SA",sum!B601,"*")</f>
        <v>*</v>
      </c>
      <c r="BB608" s="2"/>
      <c r="BC608" s="2" t="str">
        <f>IF(sum!A601="SA",sum!E601,"*")</f>
        <v>*</v>
      </c>
    </row>
    <row r="609" spans="2:55">
      <c r="B609" s="4" t="s">
        <v>186</v>
      </c>
      <c r="C609" s="4" t="s">
        <v>187</v>
      </c>
      <c r="D609" s="4">
        <v>2025</v>
      </c>
      <c r="J609" s="4" t="s">
        <v>186</v>
      </c>
      <c r="K609" s="4" t="s">
        <v>187</v>
      </c>
      <c r="L609" s="4">
        <v>2025</v>
      </c>
      <c r="M609" s="2" t="str">
        <f>IF(sum!A602="AT",sum!B602,"*")</f>
        <v>*</v>
      </c>
      <c r="N609" s="2"/>
      <c r="O609" s="2" t="str">
        <f>IF(sum!A602="AT",sum!E602,"*")</f>
        <v>*</v>
      </c>
      <c r="R609" s="4" t="s">
        <v>186</v>
      </c>
      <c r="S609" s="4" t="s">
        <v>187</v>
      </c>
      <c r="T609" s="4">
        <v>2025</v>
      </c>
      <c r="U609" s="2" t="str">
        <f>IF(sum!A602="BC",sum!B602,"*")</f>
        <v>*</v>
      </c>
      <c r="V609" s="2"/>
      <c r="W609" s="2" t="str">
        <f>IF(sum!A602="BC",sum!E602,"*")</f>
        <v>*</v>
      </c>
      <c r="Z609" s="4" t="s">
        <v>186</v>
      </c>
      <c r="AA609" s="4" t="s">
        <v>187</v>
      </c>
      <c r="AB609" s="4">
        <v>2025</v>
      </c>
      <c r="AC609" s="2" t="str">
        <f>IF(sum!A602="MA",sum!B602,"*")</f>
        <v>*</v>
      </c>
      <c r="AD609" s="2"/>
      <c r="AE609" s="2" t="str">
        <f>IF(sum!A602="MA",sum!E602,"*")</f>
        <v>*</v>
      </c>
      <c r="AH609" s="4" t="s">
        <v>186</v>
      </c>
      <c r="AI609" s="4" t="s">
        <v>187</v>
      </c>
      <c r="AJ609" s="4">
        <v>2025</v>
      </c>
      <c r="AK609" s="2" t="str">
        <f>IF(sum!A602="ON",sum!B602,"*")</f>
        <v>*</v>
      </c>
      <c r="AL609" s="2"/>
      <c r="AM609" s="2" t="str">
        <f>IF(sum!A602="ON",sum!E602,"*")</f>
        <v>*</v>
      </c>
      <c r="AP609" s="4" t="s">
        <v>186</v>
      </c>
      <c r="AQ609" s="4" t="s">
        <v>187</v>
      </c>
      <c r="AR609" s="4">
        <v>2025</v>
      </c>
      <c r="AS609" s="2" t="str">
        <f>IF(sum!A602="QU",sum!B602,"*")</f>
        <v>ICS-AuxiliaryEquip_ELE1</v>
      </c>
      <c r="AT609" s="2"/>
      <c r="AU609" s="2">
        <f>IF(sum!A602="QU",sum!E602,"*")</f>
        <v>0.0930035933206509</v>
      </c>
      <c r="AX609" s="4" t="s">
        <v>186</v>
      </c>
      <c r="AY609" s="4" t="s">
        <v>187</v>
      </c>
      <c r="AZ609" s="4">
        <v>2025</v>
      </c>
      <c r="BA609" s="2" t="str">
        <f>IF(sum!A602="SA",sum!B602,"*")</f>
        <v>*</v>
      </c>
      <c r="BB609" s="2"/>
      <c r="BC609" s="2" t="str">
        <f>IF(sum!A602="SA",sum!E602,"*")</f>
        <v>*</v>
      </c>
    </row>
    <row r="610" spans="2:55">
      <c r="B610" s="2" t="s">
        <v>186</v>
      </c>
      <c r="C610" s="2" t="s">
        <v>187</v>
      </c>
      <c r="D610" s="2">
        <v>2025</v>
      </c>
      <c r="J610" s="2" t="s">
        <v>186</v>
      </c>
      <c r="K610" s="2" t="s">
        <v>187</v>
      </c>
      <c r="L610" s="2">
        <v>2025</v>
      </c>
      <c r="M610" s="2" t="str">
        <f>IF(sum!A603="AT",sum!B603,"*")</f>
        <v>*</v>
      </c>
      <c r="N610" s="2"/>
      <c r="O610" s="2" t="str">
        <f>IF(sum!A603="AT",sum!E603,"*")</f>
        <v>*</v>
      </c>
      <c r="R610" s="2" t="s">
        <v>186</v>
      </c>
      <c r="S610" s="2" t="s">
        <v>187</v>
      </c>
      <c r="T610" s="2">
        <v>2025</v>
      </c>
      <c r="U610" s="2" t="str">
        <f>IF(sum!A603="BC",sum!B603,"*")</f>
        <v>*</v>
      </c>
      <c r="V610" s="2"/>
      <c r="W610" s="2" t="str">
        <f>IF(sum!A603="BC",sum!E603,"*")</f>
        <v>*</v>
      </c>
      <c r="Z610" s="2" t="s">
        <v>186</v>
      </c>
      <c r="AA610" s="2" t="s">
        <v>187</v>
      </c>
      <c r="AB610" s="2">
        <v>2025</v>
      </c>
      <c r="AC610" s="2" t="str">
        <f>IF(sum!A603="MA",sum!B603,"*")</f>
        <v>*</v>
      </c>
      <c r="AD610" s="2"/>
      <c r="AE610" s="2" t="str">
        <f>IF(sum!A603="MA",sum!E603,"*")</f>
        <v>*</v>
      </c>
      <c r="AH610" s="2" t="s">
        <v>186</v>
      </c>
      <c r="AI610" s="2" t="s">
        <v>187</v>
      </c>
      <c r="AJ610" s="2">
        <v>2025</v>
      </c>
      <c r="AK610" s="2" t="str">
        <f>IF(sum!A603="ON",sum!B603,"*")</f>
        <v>*</v>
      </c>
      <c r="AL610" s="2"/>
      <c r="AM610" s="2" t="str">
        <f>IF(sum!A603="ON",sum!E603,"*")</f>
        <v>*</v>
      </c>
      <c r="AP610" s="2" t="s">
        <v>186</v>
      </c>
      <c r="AQ610" s="2" t="s">
        <v>187</v>
      </c>
      <c r="AR610" s="2">
        <v>2025</v>
      </c>
      <c r="AS610" s="2" t="str">
        <f>IF(sum!A603="QU",sum!B603,"*")</f>
        <v>ICS-AuxiliaryMot_ELE1</v>
      </c>
      <c r="AT610" s="2"/>
      <c r="AU610" s="2">
        <f>IF(sum!A603="QU",sum!E603,"*")</f>
        <v>0.0253646163601776</v>
      </c>
      <c r="AX610" s="2" t="s">
        <v>186</v>
      </c>
      <c r="AY610" s="2" t="s">
        <v>187</v>
      </c>
      <c r="AZ610" s="2">
        <v>2025</v>
      </c>
      <c r="BA610" s="2" t="str">
        <f>IF(sum!A603="SA",sum!B603,"*")</f>
        <v>*</v>
      </c>
      <c r="BB610" s="2"/>
      <c r="BC610" s="2" t="str">
        <f>IF(sum!A603="SA",sum!E603,"*")</f>
        <v>*</v>
      </c>
    </row>
    <row r="611" spans="2:55">
      <c r="B611" s="2" t="s">
        <v>186</v>
      </c>
      <c r="C611" s="2" t="s">
        <v>187</v>
      </c>
      <c r="D611" s="2">
        <v>2025</v>
      </c>
      <c r="J611" s="2" t="s">
        <v>186</v>
      </c>
      <c r="K611" s="2" t="s">
        <v>187</v>
      </c>
      <c r="L611" s="2">
        <v>2025</v>
      </c>
      <c r="M611" s="2" t="str">
        <f>IF(sum!A604="AT",sum!B604,"*")</f>
        <v>*</v>
      </c>
      <c r="N611" s="2"/>
      <c r="O611" s="2" t="str">
        <f>IF(sum!A604="AT",sum!E604,"*")</f>
        <v>*</v>
      </c>
      <c r="R611" s="2" t="s">
        <v>186</v>
      </c>
      <c r="S611" s="2" t="s">
        <v>187</v>
      </c>
      <c r="T611" s="2">
        <v>2025</v>
      </c>
      <c r="U611" s="2" t="str">
        <f>IF(sum!A604="BC",sum!B604,"*")</f>
        <v>*</v>
      </c>
      <c r="V611" s="2"/>
      <c r="W611" s="2" t="str">
        <f>IF(sum!A604="BC",sum!E604,"*")</f>
        <v>*</v>
      </c>
      <c r="Z611" s="2" t="s">
        <v>186</v>
      </c>
      <c r="AA611" s="2" t="s">
        <v>187</v>
      </c>
      <c r="AB611" s="2">
        <v>2025</v>
      </c>
      <c r="AC611" s="2" t="str">
        <f>IF(sum!A604="MA",sum!B604,"*")</f>
        <v>*</v>
      </c>
      <c r="AD611" s="2"/>
      <c r="AE611" s="2" t="str">
        <f>IF(sum!A604="MA",sum!E604,"*")</f>
        <v>*</v>
      </c>
      <c r="AH611" s="2" t="s">
        <v>186</v>
      </c>
      <c r="AI611" s="2" t="s">
        <v>187</v>
      </c>
      <c r="AJ611" s="2">
        <v>2025</v>
      </c>
      <c r="AK611" s="2" t="str">
        <f>IF(sum!A604="ON",sum!B604,"*")</f>
        <v>*</v>
      </c>
      <c r="AL611" s="2"/>
      <c r="AM611" s="2" t="str">
        <f>IF(sum!A604="ON",sum!E604,"*")</f>
        <v>*</v>
      </c>
      <c r="AP611" s="4" t="s">
        <v>186</v>
      </c>
      <c r="AQ611" s="4" t="s">
        <v>187</v>
      </c>
      <c r="AR611" s="4">
        <v>2025</v>
      </c>
      <c r="AS611" s="2" t="str">
        <f>IF(sum!A604="QU",sum!B604,"*")</f>
        <v>ICS-Light_ELE1</v>
      </c>
      <c r="AT611" s="2"/>
      <c r="AU611" s="2">
        <f>IF(sum!A604="QU",sum!E604,"*")</f>
        <v>0.114140773620799</v>
      </c>
      <c r="AX611" s="2" t="s">
        <v>186</v>
      </c>
      <c r="AY611" s="2" t="s">
        <v>187</v>
      </c>
      <c r="AZ611" s="2">
        <v>2025</v>
      </c>
      <c r="BA611" s="2" t="str">
        <f>IF(sum!A604="SA",sum!B604,"*")</f>
        <v>*</v>
      </c>
      <c r="BB611" s="2"/>
      <c r="BC611" s="2" t="str">
        <f>IF(sum!A604="SA",sum!E604,"*")</f>
        <v>*</v>
      </c>
    </row>
    <row r="612" spans="2:55">
      <c r="B612" s="4" t="s">
        <v>186</v>
      </c>
      <c r="C612" s="4" t="s">
        <v>187</v>
      </c>
      <c r="D612" s="4">
        <v>2025</v>
      </c>
      <c r="J612" s="4" t="s">
        <v>186</v>
      </c>
      <c r="K612" s="4" t="s">
        <v>187</v>
      </c>
      <c r="L612" s="4">
        <v>2025</v>
      </c>
      <c r="M612" s="2" t="str">
        <f>IF(sum!A605="AT",sum!B605,"*")</f>
        <v>*</v>
      </c>
      <c r="N612" s="2"/>
      <c r="O612" s="2" t="str">
        <f>IF(sum!A605="AT",sum!E605,"*")</f>
        <v>*</v>
      </c>
      <c r="R612" s="4" t="s">
        <v>186</v>
      </c>
      <c r="S612" s="4" t="s">
        <v>187</v>
      </c>
      <c r="T612" s="4">
        <v>2025</v>
      </c>
      <c r="U612" s="2" t="str">
        <f>IF(sum!A605="BC",sum!B605,"*")</f>
        <v>*</v>
      </c>
      <c r="V612" s="2"/>
      <c r="W612" s="2" t="str">
        <f>IF(sum!A605="BC",sum!E605,"*")</f>
        <v>*</v>
      </c>
      <c r="Z612" s="4" t="s">
        <v>186</v>
      </c>
      <c r="AA612" s="4" t="s">
        <v>187</v>
      </c>
      <c r="AB612" s="4">
        <v>2025</v>
      </c>
      <c r="AC612" s="2" t="str">
        <f>IF(sum!A605="MA",sum!B605,"*")</f>
        <v>*</v>
      </c>
      <c r="AD612" s="2"/>
      <c r="AE612" s="2" t="str">
        <f>IF(sum!A605="MA",sum!E605,"*")</f>
        <v>*</v>
      </c>
      <c r="AH612" s="4" t="s">
        <v>186</v>
      </c>
      <c r="AI612" s="4" t="s">
        <v>187</v>
      </c>
      <c r="AJ612" s="4">
        <v>2025</v>
      </c>
      <c r="AK612" s="2" t="str">
        <f>IF(sum!A605="ON",sum!B605,"*")</f>
        <v>*</v>
      </c>
      <c r="AL612" s="2"/>
      <c r="AM612" s="2" t="str">
        <f>IF(sum!A605="ON",sum!E605,"*")</f>
        <v>*</v>
      </c>
      <c r="AP612" s="2" t="s">
        <v>186</v>
      </c>
      <c r="AQ612" s="2" t="s">
        <v>187</v>
      </c>
      <c r="AR612" s="2">
        <v>2025</v>
      </c>
      <c r="AS612" s="2" t="str">
        <f>IF(sum!A605="QU",sum!B605,"*")</f>
        <v>ICS-SpCool_ELE1</v>
      </c>
      <c r="AT612" s="2"/>
      <c r="AU612" s="2">
        <f>IF(sum!A605="QU",sum!E605,"*")</f>
        <v>0.0380469245402663</v>
      </c>
      <c r="AX612" s="4" t="s">
        <v>186</v>
      </c>
      <c r="AY612" s="4" t="s">
        <v>187</v>
      </c>
      <c r="AZ612" s="4">
        <v>2025</v>
      </c>
      <c r="BA612" s="2" t="str">
        <f>IF(sum!A605="SA",sum!B605,"*")</f>
        <v>*</v>
      </c>
      <c r="BB612" s="2"/>
      <c r="BC612" s="2" t="str">
        <f>IF(sum!A605="SA",sum!E605,"*")</f>
        <v>*</v>
      </c>
    </row>
    <row r="613" spans="2:55">
      <c r="B613" s="2" t="s">
        <v>186</v>
      </c>
      <c r="C613" s="2" t="s">
        <v>187</v>
      </c>
      <c r="D613" s="2">
        <v>2025</v>
      </c>
      <c r="J613" s="2" t="s">
        <v>186</v>
      </c>
      <c r="K613" s="2" t="s">
        <v>187</v>
      </c>
      <c r="L613" s="2">
        <v>2025</v>
      </c>
      <c r="M613" s="2" t="str">
        <f>IF(sum!A606="AT",sum!B606,"*")</f>
        <v>*</v>
      </c>
      <c r="N613" s="2"/>
      <c r="O613" s="2" t="str">
        <f>IF(sum!A606="AT",sum!E606,"*")</f>
        <v>*</v>
      </c>
      <c r="R613" s="2" t="s">
        <v>186</v>
      </c>
      <c r="S613" s="2" t="s">
        <v>187</v>
      </c>
      <c r="T613" s="2">
        <v>2025</v>
      </c>
      <c r="U613" s="2" t="str">
        <f>IF(sum!A606="BC",sum!B606,"*")</f>
        <v>*</v>
      </c>
      <c r="V613" s="2"/>
      <c r="W613" s="2" t="str">
        <f>IF(sum!A606="BC",sum!E606,"*")</f>
        <v>*</v>
      </c>
      <c r="Z613" s="2" t="s">
        <v>186</v>
      </c>
      <c r="AA613" s="2" t="s">
        <v>187</v>
      </c>
      <c r="AB613" s="2">
        <v>2025</v>
      </c>
      <c r="AC613" s="2" t="str">
        <f>IF(sum!A606="MA",sum!B606,"*")</f>
        <v>*</v>
      </c>
      <c r="AD613" s="2"/>
      <c r="AE613" s="2" t="str">
        <f>IF(sum!A606="MA",sum!E606,"*")</f>
        <v>*</v>
      </c>
      <c r="AH613" s="2" t="s">
        <v>186</v>
      </c>
      <c r="AI613" s="2" t="s">
        <v>187</v>
      </c>
      <c r="AJ613" s="2">
        <v>2025</v>
      </c>
      <c r="AK613" s="2" t="str">
        <f>IF(sum!A606="ON",sum!B606,"*")</f>
        <v>*</v>
      </c>
      <c r="AL613" s="2"/>
      <c r="AM613" s="2" t="str">
        <f>IF(sum!A606="ON",sum!E606,"*")</f>
        <v>*</v>
      </c>
      <c r="AP613" s="4" t="s">
        <v>186</v>
      </c>
      <c r="AQ613" s="4" t="s">
        <v>187</v>
      </c>
      <c r="AR613" s="4">
        <v>2025</v>
      </c>
      <c r="AS613" s="2" t="str">
        <f>IF(sum!A606="QU",sum!B606,"*")</f>
        <v>ICS-SpHeat_ELE1</v>
      </c>
      <c r="AT613" s="2"/>
      <c r="AU613" s="2">
        <f>IF(sum!A606="QU",sum!E606,"*")</f>
        <v>0.124004791094201</v>
      </c>
      <c r="AX613" s="2" t="s">
        <v>186</v>
      </c>
      <c r="AY613" s="2" t="s">
        <v>187</v>
      </c>
      <c r="AZ613" s="2">
        <v>2025</v>
      </c>
      <c r="BA613" s="2" t="str">
        <f>IF(sum!A606="SA",sum!B606,"*")</f>
        <v>*</v>
      </c>
      <c r="BB613" s="2"/>
      <c r="BC613" s="2" t="str">
        <f>IF(sum!A606="SA",sum!E606,"*")</f>
        <v>*</v>
      </c>
    </row>
    <row r="614" spans="2:55">
      <c r="B614" s="2" t="s">
        <v>186</v>
      </c>
      <c r="C614" s="2" t="s">
        <v>187</v>
      </c>
      <c r="D614" s="2">
        <v>2025</v>
      </c>
      <c r="J614" s="2" t="s">
        <v>186</v>
      </c>
      <c r="K614" s="2" t="s">
        <v>187</v>
      </c>
      <c r="L614" s="2">
        <v>2025</v>
      </c>
      <c r="M614" s="2" t="str">
        <f>IF(sum!A607="AT",sum!B607,"*")</f>
        <v>*</v>
      </c>
      <c r="N614" s="2"/>
      <c r="O614" s="2" t="str">
        <f>IF(sum!A607="AT",sum!E607,"*")</f>
        <v>*</v>
      </c>
      <c r="R614" s="2" t="s">
        <v>186</v>
      </c>
      <c r="S614" s="2" t="s">
        <v>187</v>
      </c>
      <c r="T614" s="2">
        <v>2025</v>
      </c>
      <c r="U614" s="2" t="str">
        <f>IF(sum!A607="BC",sum!B607,"*")</f>
        <v>*</v>
      </c>
      <c r="V614" s="2"/>
      <c r="W614" s="2" t="str">
        <f>IF(sum!A607="BC",sum!E607,"*")</f>
        <v>*</v>
      </c>
      <c r="Z614" s="2" t="s">
        <v>186</v>
      </c>
      <c r="AA614" s="2" t="s">
        <v>187</v>
      </c>
      <c r="AB614" s="2">
        <v>2025</v>
      </c>
      <c r="AC614" s="2" t="str">
        <f>IF(sum!A607="MA",sum!B607,"*")</f>
        <v>*</v>
      </c>
      <c r="AD614" s="2"/>
      <c r="AE614" s="2" t="str">
        <f>IF(sum!A607="MA",sum!E607,"*")</f>
        <v>*</v>
      </c>
      <c r="AH614" s="2" t="s">
        <v>186</v>
      </c>
      <c r="AI614" s="2" t="s">
        <v>187</v>
      </c>
      <c r="AJ614" s="2">
        <v>2025</v>
      </c>
      <c r="AK614" s="2" t="str">
        <f>IF(sum!A607="ON",sum!B607,"*")</f>
        <v>*</v>
      </c>
      <c r="AL614" s="2"/>
      <c r="AM614" s="2" t="str">
        <f>IF(sum!A607="ON",sum!E607,"*")</f>
        <v>*</v>
      </c>
      <c r="AP614" s="2" t="s">
        <v>186</v>
      </c>
      <c r="AQ614" s="2" t="s">
        <v>187</v>
      </c>
      <c r="AR614" s="2">
        <v>2025</v>
      </c>
      <c r="AS614" s="2" t="str">
        <f>IF(sum!A607="QU",sum!B607,"*")</f>
        <v>ICS-WaterHeat_ELE1</v>
      </c>
      <c r="AT614" s="2"/>
      <c r="AU614" s="2">
        <f>IF(sum!A607="QU",sum!E607,"*")</f>
        <v>0.0169097442401184</v>
      </c>
      <c r="AX614" s="2" t="s">
        <v>186</v>
      </c>
      <c r="AY614" s="2" t="s">
        <v>187</v>
      </c>
      <c r="AZ614" s="2">
        <v>2025</v>
      </c>
      <c r="BA614" s="2" t="str">
        <f>IF(sum!A607="SA",sum!B607,"*")</f>
        <v>*</v>
      </c>
      <c r="BB614" s="2"/>
      <c r="BC614" s="2" t="str">
        <f>IF(sum!A607="SA",sum!E607,"*")</f>
        <v>*</v>
      </c>
    </row>
    <row r="615" spans="2:55">
      <c r="B615" s="4" t="s">
        <v>186</v>
      </c>
      <c r="C615" s="4" t="s">
        <v>187</v>
      </c>
      <c r="D615" s="4">
        <v>2025</v>
      </c>
      <c r="J615" s="4" t="s">
        <v>186</v>
      </c>
      <c r="K615" s="4" t="s">
        <v>187</v>
      </c>
      <c r="L615" s="4">
        <v>2025</v>
      </c>
      <c r="M615" s="2" t="str">
        <f>IF(sum!A608="AT",sum!B608,"*")</f>
        <v>*</v>
      </c>
      <c r="N615" s="2"/>
      <c r="O615" s="2" t="str">
        <f>IF(sum!A608="AT",sum!E608,"*")</f>
        <v>*</v>
      </c>
      <c r="R615" s="4" t="s">
        <v>186</v>
      </c>
      <c r="S615" s="4" t="s">
        <v>187</v>
      </c>
      <c r="T615" s="4">
        <v>2025</v>
      </c>
      <c r="U615" s="2" t="str">
        <f>IF(sum!A608="BC",sum!B608,"*")</f>
        <v>*</v>
      </c>
      <c r="V615" s="2"/>
      <c r="W615" s="2" t="str">
        <f>IF(sum!A608="BC",sum!E608,"*")</f>
        <v>*</v>
      </c>
      <c r="Z615" s="4" t="s">
        <v>186</v>
      </c>
      <c r="AA615" s="4" t="s">
        <v>187</v>
      </c>
      <c r="AB615" s="4">
        <v>2025</v>
      </c>
      <c r="AC615" s="2" t="str">
        <f>IF(sum!A608="MA",sum!B608,"*")</f>
        <v>*</v>
      </c>
      <c r="AD615" s="2"/>
      <c r="AE615" s="2" t="str">
        <f>IF(sum!A608="MA",sum!E608,"*")</f>
        <v>*</v>
      </c>
      <c r="AH615" s="4" t="s">
        <v>186</v>
      </c>
      <c r="AI615" s="4" t="s">
        <v>187</v>
      </c>
      <c r="AJ615" s="4">
        <v>2025</v>
      </c>
      <c r="AK615" s="2" t="str">
        <f>IF(sum!A608="ON",sum!B608,"*")</f>
        <v>*</v>
      </c>
      <c r="AL615" s="2"/>
      <c r="AM615" s="2" t="str">
        <f>IF(sum!A608="ON",sum!E608,"*")</f>
        <v>*</v>
      </c>
      <c r="AP615" s="4" t="s">
        <v>186</v>
      </c>
      <c r="AQ615" s="4" t="s">
        <v>187</v>
      </c>
      <c r="AR615" s="4">
        <v>2025</v>
      </c>
      <c r="AS615" s="2" t="str">
        <f>IF(sum!A608="QU",sum!B608,"*")</f>
        <v>OS-AuxiliaryEquip_ELE1</v>
      </c>
      <c r="AT615" s="2"/>
      <c r="AU615" s="2">
        <f>IF(sum!A608="QU",sum!E608,"*")</f>
        <v>1.2428662016487</v>
      </c>
      <c r="AX615" s="4" t="s">
        <v>186</v>
      </c>
      <c r="AY615" s="4" t="s">
        <v>187</v>
      </c>
      <c r="AZ615" s="4">
        <v>2025</v>
      </c>
      <c r="BA615" s="2" t="str">
        <f>IF(sum!A608="SA",sum!B608,"*")</f>
        <v>*</v>
      </c>
      <c r="BB615" s="2"/>
      <c r="BC615" s="2" t="str">
        <f>IF(sum!A608="SA",sum!E608,"*")</f>
        <v>*</v>
      </c>
    </row>
    <row r="616" spans="2:55">
      <c r="B616" s="2" t="s">
        <v>186</v>
      </c>
      <c r="C616" s="2" t="s">
        <v>187</v>
      </c>
      <c r="D616" s="2">
        <v>2025</v>
      </c>
      <c r="J616" s="2" t="s">
        <v>186</v>
      </c>
      <c r="K616" s="2" t="s">
        <v>187</v>
      </c>
      <c r="L616" s="2">
        <v>2025</v>
      </c>
      <c r="M616" s="2" t="str">
        <f>IF(sum!A609="AT",sum!B609,"*")</f>
        <v>*</v>
      </c>
      <c r="N616" s="2"/>
      <c r="O616" s="2" t="str">
        <f>IF(sum!A609="AT",sum!E609,"*")</f>
        <v>*</v>
      </c>
      <c r="R616" s="2" t="s">
        <v>186</v>
      </c>
      <c r="S616" s="2" t="s">
        <v>187</v>
      </c>
      <c r="T616" s="2">
        <v>2025</v>
      </c>
      <c r="U616" s="2" t="str">
        <f>IF(sum!A609="BC",sum!B609,"*")</f>
        <v>*</v>
      </c>
      <c r="V616" s="2"/>
      <c r="W616" s="2" t="str">
        <f>IF(sum!A609="BC",sum!E609,"*")</f>
        <v>*</v>
      </c>
      <c r="Z616" s="2" t="s">
        <v>186</v>
      </c>
      <c r="AA616" s="2" t="s">
        <v>187</v>
      </c>
      <c r="AB616" s="2">
        <v>2025</v>
      </c>
      <c r="AC616" s="2" t="str">
        <f>IF(sum!A609="MA",sum!B609,"*")</f>
        <v>*</v>
      </c>
      <c r="AD616" s="2"/>
      <c r="AE616" s="2" t="str">
        <f>IF(sum!A609="MA",sum!E609,"*")</f>
        <v>*</v>
      </c>
      <c r="AH616" s="2" t="s">
        <v>186</v>
      </c>
      <c r="AI616" s="2" t="s">
        <v>187</v>
      </c>
      <c r="AJ616" s="2">
        <v>2025</v>
      </c>
      <c r="AK616" s="2" t="str">
        <f>IF(sum!A609="ON",sum!B609,"*")</f>
        <v>*</v>
      </c>
      <c r="AL616" s="2"/>
      <c r="AM616" s="2" t="str">
        <f>IF(sum!A609="ON",sum!E609,"*")</f>
        <v>*</v>
      </c>
      <c r="AP616" s="2" t="s">
        <v>186</v>
      </c>
      <c r="AQ616" s="2" t="s">
        <v>187</v>
      </c>
      <c r="AR616" s="2">
        <v>2025</v>
      </c>
      <c r="AS616" s="2" t="str">
        <f>IF(sum!A609="QU",sum!B609,"*")</f>
        <v>OS-AuxiliaryMot_ELE1</v>
      </c>
      <c r="AT616" s="2"/>
      <c r="AU616" s="2">
        <f>IF(sum!A609="QU",sum!E609,"*")</f>
        <v>0.393151553582752</v>
      </c>
      <c r="AX616" s="2" t="s">
        <v>186</v>
      </c>
      <c r="AY616" s="2" t="s">
        <v>187</v>
      </c>
      <c r="AZ616" s="2">
        <v>2025</v>
      </c>
      <c r="BA616" s="2" t="str">
        <f>IF(sum!A609="SA",sum!B609,"*")</f>
        <v>*</v>
      </c>
      <c r="BB616" s="2"/>
      <c r="BC616" s="2" t="str">
        <f>IF(sum!A609="SA",sum!E609,"*")</f>
        <v>*</v>
      </c>
    </row>
    <row r="617" spans="2:55">
      <c r="B617" s="2" t="s">
        <v>186</v>
      </c>
      <c r="C617" s="2" t="s">
        <v>187</v>
      </c>
      <c r="D617" s="2">
        <v>2025</v>
      </c>
      <c r="J617" s="2" t="s">
        <v>186</v>
      </c>
      <c r="K617" s="2" t="s">
        <v>187</v>
      </c>
      <c r="L617" s="2">
        <v>2025</v>
      </c>
      <c r="M617" s="2" t="str">
        <f>IF(sum!A610="AT",sum!B610,"*")</f>
        <v>*</v>
      </c>
      <c r="N617" s="2"/>
      <c r="O617" s="2" t="str">
        <f>IF(sum!A610="AT",sum!E610,"*")</f>
        <v>*</v>
      </c>
      <c r="R617" s="2" t="s">
        <v>186</v>
      </c>
      <c r="S617" s="2" t="s">
        <v>187</v>
      </c>
      <c r="T617" s="2">
        <v>2025</v>
      </c>
      <c r="U617" s="2" t="str">
        <f>IF(sum!A610="BC",sum!B610,"*")</f>
        <v>*</v>
      </c>
      <c r="V617" s="2"/>
      <c r="W617" s="2" t="str">
        <f>IF(sum!A610="BC",sum!E610,"*")</f>
        <v>*</v>
      </c>
      <c r="Z617" s="2" t="s">
        <v>186</v>
      </c>
      <c r="AA617" s="2" t="s">
        <v>187</v>
      </c>
      <c r="AB617" s="2">
        <v>2025</v>
      </c>
      <c r="AC617" s="2" t="str">
        <f>IF(sum!A610="MA",sum!B610,"*")</f>
        <v>*</v>
      </c>
      <c r="AD617" s="2"/>
      <c r="AE617" s="2" t="str">
        <f>IF(sum!A610="MA",sum!E610,"*")</f>
        <v>*</v>
      </c>
      <c r="AH617" s="2" t="s">
        <v>186</v>
      </c>
      <c r="AI617" s="2" t="s">
        <v>187</v>
      </c>
      <c r="AJ617" s="2">
        <v>2025</v>
      </c>
      <c r="AK617" s="2" t="str">
        <f>IF(sum!A610="ON",sum!B610,"*")</f>
        <v>*</v>
      </c>
      <c r="AL617" s="2"/>
      <c r="AM617" s="2" t="str">
        <f>IF(sum!A610="ON",sum!E610,"*")</f>
        <v>*</v>
      </c>
      <c r="AP617" s="4" t="s">
        <v>186</v>
      </c>
      <c r="AQ617" s="4" t="s">
        <v>187</v>
      </c>
      <c r="AR617" s="4">
        <v>2025</v>
      </c>
      <c r="AS617" s="2" t="str">
        <f>IF(sum!A610="QU",sum!B610,"*")</f>
        <v>OS-Light_ELE1</v>
      </c>
      <c r="AT617" s="2"/>
      <c r="AU617" s="2">
        <f>IF(sum!A610="QU",sum!E610,"*")</f>
        <v>1.87698161065314</v>
      </c>
      <c r="AX617" s="2" t="s">
        <v>186</v>
      </c>
      <c r="AY617" s="2" t="s">
        <v>187</v>
      </c>
      <c r="AZ617" s="2">
        <v>2025</v>
      </c>
      <c r="BA617" s="2" t="str">
        <f>IF(sum!A610="SA",sum!B610,"*")</f>
        <v>*</v>
      </c>
      <c r="BB617" s="2"/>
      <c r="BC617" s="2" t="str">
        <f>IF(sum!A610="SA",sum!E610,"*")</f>
        <v>*</v>
      </c>
    </row>
    <row r="618" spans="2:55">
      <c r="B618" s="4" t="s">
        <v>186</v>
      </c>
      <c r="C618" s="4" t="s">
        <v>187</v>
      </c>
      <c r="D618" s="4">
        <v>2025</v>
      </c>
      <c r="J618" s="4" t="s">
        <v>186</v>
      </c>
      <c r="K618" s="4" t="s">
        <v>187</v>
      </c>
      <c r="L618" s="4">
        <v>2025</v>
      </c>
      <c r="M618" s="2" t="str">
        <f>IF(sum!A611="AT",sum!B611,"*")</f>
        <v>*</v>
      </c>
      <c r="N618" s="2"/>
      <c r="O618" s="2" t="str">
        <f>IF(sum!A611="AT",sum!E611,"*")</f>
        <v>*</v>
      </c>
      <c r="R618" s="4" t="s">
        <v>186</v>
      </c>
      <c r="S618" s="4" t="s">
        <v>187</v>
      </c>
      <c r="T618" s="4">
        <v>2025</v>
      </c>
      <c r="U618" s="2" t="str">
        <f>IF(sum!A611="BC",sum!B611,"*")</f>
        <v>*</v>
      </c>
      <c r="V618" s="2"/>
      <c r="W618" s="2" t="str">
        <f>IF(sum!A611="BC",sum!E611,"*")</f>
        <v>*</v>
      </c>
      <c r="Z618" s="4" t="s">
        <v>186</v>
      </c>
      <c r="AA618" s="4" t="s">
        <v>187</v>
      </c>
      <c r="AB618" s="4">
        <v>2025</v>
      </c>
      <c r="AC618" s="2" t="str">
        <f>IF(sum!A611="MA",sum!B611,"*")</f>
        <v>*</v>
      </c>
      <c r="AD618" s="2"/>
      <c r="AE618" s="2" t="str">
        <f>IF(sum!A611="MA",sum!E611,"*")</f>
        <v>*</v>
      </c>
      <c r="AH618" s="4" t="s">
        <v>186</v>
      </c>
      <c r="AI618" s="4" t="s">
        <v>187</v>
      </c>
      <c r="AJ618" s="4">
        <v>2025</v>
      </c>
      <c r="AK618" s="2" t="str">
        <f>IF(sum!A611="ON",sum!B611,"*")</f>
        <v>*</v>
      </c>
      <c r="AL618" s="2"/>
      <c r="AM618" s="2" t="str">
        <f>IF(sum!A611="ON",sum!E611,"*")</f>
        <v>*</v>
      </c>
      <c r="AP618" s="2" t="s">
        <v>186</v>
      </c>
      <c r="AQ618" s="2" t="s">
        <v>187</v>
      </c>
      <c r="AR618" s="2">
        <v>2025</v>
      </c>
      <c r="AS618" s="2" t="str">
        <f>IF(sum!A611="QU",sum!B611,"*")</f>
        <v>OS-SpCool_ELE1</v>
      </c>
      <c r="AT618" s="2"/>
      <c r="AU618" s="2">
        <f>IF(sum!A611="QU",sum!E611,"*")</f>
        <v>0.558021559923906</v>
      </c>
      <c r="AX618" s="4" t="s">
        <v>186</v>
      </c>
      <c r="AY618" s="4" t="s">
        <v>187</v>
      </c>
      <c r="AZ618" s="4">
        <v>2025</v>
      </c>
      <c r="BA618" s="2" t="str">
        <f>IF(sum!A611="SA",sum!B611,"*")</f>
        <v>*</v>
      </c>
      <c r="BB618" s="2"/>
      <c r="BC618" s="2" t="str">
        <f>IF(sum!A611="SA",sum!E611,"*")</f>
        <v>*</v>
      </c>
    </row>
    <row r="619" spans="2:55">
      <c r="B619" s="2" t="s">
        <v>186</v>
      </c>
      <c r="C619" s="2" t="s">
        <v>187</v>
      </c>
      <c r="D619" s="2">
        <v>2025</v>
      </c>
      <c r="J619" s="2" t="s">
        <v>186</v>
      </c>
      <c r="K619" s="2" t="s">
        <v>187</v>
      </c>
      <c r="L619" s="2">
        <v>2025</v>
      </c>
      <c r="M619" s="2" t="str">
        <f>IF(sum!A612="AT",sum!B612,"*")</f>
        <v>*</v>
      </c>
      <c r="N619" s="2"/>
      <c r="O619" s="2" t="str">
        <f>IF(sum!A612="AT",sum!E612,"*")</f>
        <v>*</v>
      </c>
      <c r="R619" s="2" t="s">
        <v>186</v>
      </c>
      <c r="S619" s="2" t="s">
        <v>187</v>
      </c>
      <c r="T619" s="2">
        <v>2025</v>
      </c>
      <c r="U619" s="2" t="str">
        <f>IF(sum!A612="BC",sum!B612,"*")</f>
        <v>*</v>
      </c>
      <c r="V619" s="2"/>
      <c r="W619" s="2" t="str">
        <f>IF(sum!A612="BC",sum!E612,"*")</f>
        <v>*</v>
      </c>
      <c r="Z619" s="2" t="s">
        <v>186</v>
      </c>
      <c r="AA619" s="2" t="s">
        <v>187</v>
      </c>
      <c r="AB619" s="2">
        <v>2025</v>
      </c>
      <c r="AC619" s="2" t="str">
        <f>IF(sum!A612="MA",sum!B612,"*")</f>
        <v>*</v>
      </c>
      <c r="AD619" s="2"/>
      <c r="AE619" s="2" t="str">
        <f>IF(sum!A612="MA",sum!E612,"*")</f>
        <v>*</v>
      </c>
      <c r="AH619" s="2" t="s">
        <v>186</v>
      </c>
      <c r="AI619" s="2" t="s">
        <v>187</v>
      </c>
      <c r="AJ619" s="2">
        <v>2025</v>
      </c>
      <c r="AK619" s="2" t="str">
        <f>IF(sum!A612="ON",sum!B612,"*")</f>
        <v>*</v>
      </c>
      <c r="AL619" s="2"/>
      <c r="AM619" s="2" t="str">
        <f>IF(sum!A612="ON",sum!E612,"*")</f>
        <v>*</v>
      </c>
      <c r="AP619" s="4" t="s">
        <v>186</v>
      </c>
      <c r="AQ619" s="4" t="s">
        <v>187</v>
      </c>
      <c r="AR619" s="4">
        <v>2025</v>
      </c>
      <c r="AS619" s="2" t="str">
        <f>IF(sum!A612="QU",sum!B612,"*")</f>
        <v>OS-SpHeat_ELE1</v>
      </c>
      <c r="AT619" s="2"/>
      <c r="AU619" s="2">
        <f>IF(sum!A612="QU",sum!E612,"*")</f>
        <v>1.66279151694497</v>
      </c>
      <c r="AX619" s="2" t="s">
        <v>186</v>
      </c>
      <c r="AY619" s="2" t="s">
        <v>187</v>
      </c>
      <c r="AZ619" s="2">
        <v>2025</v>
      </c>
      <c r="BA619" s="2" t="str">
        <f>IF(sum!A612="SA",sum!B612,"*")</f>
        <v>*</v>
      </c>
      <c r="BB619" s="2"/>
      <c r="BC619" s="2" t="str">
        <f>IF(sum!A612="SA",sum!E612,"*")</f>
        <v>*</v>
      </c>
    </row>
    <row r="620" spans="2:55">
      <c r="B620" s="2" t="s">
        <v>186</v>
      </c>
      <c r="C620" s="2" t="s">
        <v>187</v>
      </c>
      <c r="D620" s="2">
        <v>2025</v>
      </c>
      <c r="J620" s="2" t="s">
        <v>186</v>
      </c>
      <c r="K620" s="2" t="s">
        <v>187</v>
      </c>
      <c r="L620" s="2">
        <v>2025</v>
      </c>
      <c r="M620" s="2" t="str">
        <f>IF(sum!A613="AT",sum!B613,"*")</f>
        <v>*</v>
      </c>
      <c r="N620" s="2"/>
      <c r="O620" s="2" t="str">
        <f>IF(sum!A613="AT",sum!E613,"*")</f>
        <v>*</v>
      </c>
      <c r="R620" s="2" t="s">
        <v>186</v>
      </c>
      <c r="S620" s="2" t="s">
        <v>187</v>
      </c>
      <c r="T620" s="2">
        <v>2025</v>
      </c>
      <c r="U620" s="2" t="str">
        <f>IF(sum!A613="BC",sum!B613,"*")</f>
        <v>*</v>
      </c>
      <c r="V620" s="2"/>
      <c r="W620" s="2" t="str">
        <f>IF(sum!A613="BC",sum!E613,"*")</f>
        <v>*</v>
      </c>
      <c r="Z620" s="2" t="s">
        <v>186</v>
      </c>
      <c r="AA620" s="2" t="s">
        <v>187</v>
      </c>
      <c r="AB620" s="2">
        <v>2025</v>
      </c>
      <c r="AC620" s="2" t="str">
        <f>IF(sum!A613="MA",sum!B613,"*")</f>
        <v>*</v>
      </c>
      <c r="AD620" s="2"/>
      <c r="AE620" s="2" t="str">
        <f>IF(sum!A613="MA",sum!E613,"*")</f>
        <v>*</v>
      </c>
      <c r="AH620" s="2" t="s">
        <v>186</v>
      </c>
      <c r="AI620" s="2" t="s">
        <v>187</v>
      </c>
      <c r="AJ620" s="2">
        <v>2025</v>
      </c>
      <c r="AK620" s="2" t="str">
        <f>IF(sum!A613="ON",sum!B613,"*")</f>
        <v>*</v>
      </c>
      <c r="AL620" s="2"/>
      <c r="AM620" s="2" t="str">
        <f>IF(sum!A613="ON",sum!E613,"*")</f>
        <v>*</v>
      </c>
      <c r="AP620" s="2" t="s">
        <v>186</v>
      </c>
      <c r="AQ620" s="2" t="s">
        <v>187</v>
      </c>
      <c r="AR620" s="2">
        <v>2025</v>
      </c>
      <c r="AS620" s="2" t="str">
        <f>IF(sum!A613="QU",sum!B613,"*")</f>
        <v>OS-WaterHeat_ELE1</v>
      </c>
      <c r="AT620" s="2"/>
      <c r="AU620" s="2">
        <f>IF(sum!A613="QU",sum!E613,"*")</f>
        <v>0.152187698161065</v>
      </c>
      <c r="AX620" s="2" t="s">
        <v>186</v>
      </c>
      <c r="AY620" s="2" t="s">
        <v>187</v>
      </c>
      <c r="AZ620" s="2">
        <v>2025</v>
      </c>
      <c r="BA620" s="2" t="str">
        <f>IF(sum!A613="SA",sum!B613,"*")</f>
        <v>*</v>
      </c>
      <c r="BB620" s="2"/>
      <c r="BC620" s="2" t="str">
        <f>IF(sum!A613="SA",sum!E613,"*")</f>
        <v>*</v>
      </c>
    </row>
    <row r="621" spans="2:55">
      <c r="B621" s="4" t="s">
        <v>186</v>
      </c>
      <c r="C621" s="4" t="s">
        <v>187</v>
      </c>
      <c r="D621" s="4">
        <v>2025</v>
      </c>
      <c r="J621" s="4" t="s">
        <v>186</v>
      </c>
      <c r="K621" s="4" t="s">
        <v>187</v>
      </c>
      <c r="L621" s="4">
        <v>2025</v>
      </c>
      <c r="M621" s="2" t="str">
        <f>IF(sum!A614="AT",sum!B614,"*")</f>
        <v>*</v>
      </c>
      <c r="N621" s="2"/>
      <c r="O621" s="2" t="str">
        <f>IF(sum!A614="AT",sum!E614,"*")</f>
        <v>*</v>
      </c>
      <c r="R621" s="4" t="s">
        <v>186</v>
      </c>
      <c r="S621" s="4" t="s">
        <v>187</v>
      </c>
      <c r="T621" s="4">
        <v>2025</v>
      </c>
      <c r="U621" s="2" t="str">
        <f>IF(sum!A614="BC",sum!B614,"*")</f>
        <v>*</v>
      </c>
      <c r="V621" s="2"/>
      <c r="W621" s="2" t="str">
        <f>IF(sum!A614="BC",sum!E614,"*")</f>
        <v>*</v>
      </c>
      <c r="Z621" s="4" t="s">
        <v>186</v>
      </c>
      <c r="AA621" s="4" t="s">
        <v>187</v>
      </c>
      <c r="AB621" s="4">
        <v>2025</v>
      </c>
      <c r="AC621" s="2" t="str">
        <f>IF(sum!A614="MA",sum!B614,"*")</f>
        <v>*</v>
      </c>
      <c r="AD621" s="2"/>
      <c r="AE621" s="2" t="str">
        <f>IF(sum!A614="MA",sum!E614,"*")</f>
        <v>*</v>
      </c>
      <c r="AH621" s="4" t="s">
        <v>186</v>
      </c>
      <c r="AI621" s="4" t="s">
        <v>187</v>
      </c>
      <c r="AJ621" s="4">
        <v>2025</v>
      </c>
      <c r="AK621" s="2" t="str">
        <f>IF(sum!A614="ON",sum!B614,"*")</f>
        <v>*</v>
      </c>
      <c r="AL621" s="2"/>
      <c r="AM621" s="2" t="str">
        <f>IF(sum!A614="ON",sum!E614,"*")</f>
        <v>*</v>
      </c>
      <c r="AP621" s="4" t="s">
        <v>186</v>
      </c>
      <c r="AQ621" s="4" t="s">
        <v>187</v>
      </c>
      <c r="AR621" s="4">
        <v>2025</v>
      </c>
      <c r="AS621" s="2" t="str">
        <f>IF(sum!A614="QU",sum!B614,"*")</f>
        <v>OTH-AuxiliaryEquip_ELE1</v>
      </c>
      <c r="AT621" s="2"/>
      <c r="AU621" s="2">
        <f>IF(sum!A614="QU",sum!E614,"*")</f>
        <v>0.042274360600296</v>
      </c>
      <c r="AX621" s="4" t="s">
        <v>186</v>
      </c>
      <c r="AY621" s="4" t="s">
        <v>187</v>
      </c>
      <c r="AZ621" s="4">
        <v>2025</v>
      </c>
      <c r="BA621" s="2" t="str">
        <f>IF(sum!A614="SA",sum!B614,"*")</f>
        <v>*</v>
      </c>
      <c r="BB621" s="2"/>
      <c r="BC621" s="2" t="str">
        <f>IF(sum!A614="SA",sum!E614,"*")</f>
        <v>*</v>
      </c>
    </row>
    <row r="622" spans="2:55">
      <c r="B622" s="2" t="s">
        <v>186</v>
      </c>
      <c r="C622" s="2" t="s">
        <v>187</v>
      </c>
      <c r="D622" s="2">
        <v>2025</v>
      </c>
      <c r="J622" s="2" t="s">
        <v>186</v>
      </c>
      <c r="K622" s="2" t="s">
        <v>187</v>
      </c>
      <c r="L622" s="2">
        <v>2025</v>
      </c>
      <c r="M622" s="2" t="str">
        <f>IF(sum!A615="AT",sum!B615,"*")</f>
        <v>*</v>
      </c>
      <c r="N622" s="2"/>
      <c r="O622" s="2" t="str">
        <f>IF(sum!A615="AT",sum!E615,"*")</f>
        <v>*</v>
      </c>
      <c r="R622" s="2" t="s">
        <v>186</v>
      </c>
      <c r="S622" s="2" t="s">
        <v>187</v>
      </c>
      <c r="T622" s="2">
        <v>2025</v>
      </c>
      <c r="U622" s="2" t="str">
        <f>IF(sum!A615="BC",sum!B615,"*")</f>
        <v>*</v>
      </c>
      <c r="V622" s="2"/>
      <c r="W622" s="2" t="str">
        <f>IF(sum!A615="BC",sum!E615,"*")</f>
        <v>*</v>
      </c>
      <c r="Z622" s="2" t="s">
        <v>186</v>
      </c>
      <c r="AA622" s="2" t="s">
        <v>187</v>
      </c>
      <c r="AB622" s="2">
        <v>2025</v>
      </c>
      <c r="AC622" s="2" t="str">
        <f>IF(sum!A615="MA",sum!B615,"*")</f>
        <v>*</v>
      </c>
      <c r="AD622" s="2"/>
      <c r="AE622" s="2" t="str">
        <f>IF(sum!A615="MA",sum!E615,"*")</f>
        <v>*</v>
      </c>
      <c r="AH622" s="2" t="s">
        <v>186</v>
      </c>
      <c r="AI622" s="2" t="s">
        <v>187</v>
      </c>
      <c r="AJ622" s="2">
        <v>2025</v>
      </c>
      <c r="AK622" s="2" t="str">
        <f>IF(sum!A615="ON",sum!B615,"*")</f>
        <v>*</v>
      </c>
      <c r="AL622" s="2"/>
      <c r="AM622" s="2" t="str">
        <f>IF(sum!A615="ON",sum!E615,"*")</f>
        <v>*</v>
      </c>
      <c r="AP622" s="2" t="s">
        <v>186</v>
      </c>
      <c r="AQ622" s="2" t="s">
        <v>187</v>
      </c>
      <c r="AR622" s="2">
        <v>2025</v>
      </c>
      <c r="AS622" s="2" t="str">
        <f>IF(sum!A615="QU",sum!B615,"*")</f>
        <v>OTH-AuxiliaryMot_ELE1</v>
      </c>
      <c r="AT622" s="2"/>
      <c r="AU622" s="2">
        <f>IF(sum!A615="QU",sum!E615,"*")</f>
        <v>0.0126823081800888</v>
      </c>
      <c r="AX622" s="2" t="s">
        <v>186</v>
      </c>
      <c r="AY622" s="2" t="s">
        <v>187</v>
      </c>
      <c r="AZ622" s="2">
        <v>2025</v>
      </c>
      <c r="BA622" s="2" t="str">
        <f>IF(sum!A615="SA",sum!B615,"*")</f>
        <v>*</v>
      </c>
      <c r="BB622" s="2"/>
      <c r="BC622" s="2" t="str">
        <f>IF(sum!A615="SA",sum!E615,"*")</f>
        <v>*</v>
      </c>
    </row>
    <row r="623" spans="2:55">
      <c r="B623" s="2" t="s">
        <v>186</v>
      </c>
      <c r="C623" s="2" t="s">
        <v>187</v>
      </c>
      <c r="D623" s="2">
        <v>2025</v>
      </c>
      <c r="J623" s="2" t="s">
        <v>186</v>
      </c>
      <c r="K623" s="2" t="s">
        <v>187</v>
      </c>
      <c r="L623" s="2">
        <v>2025</v>
      </c>
      <c r="M623" s="2" t="str">
        <f>IF(sum!A616="AT",sum!B616,"*")</f>
        <v>*</v>
      </c>
      <c r="N623" s="2"/>
      <c r="O623" s="2" t="str">
        <f>IF(sum!A616="AT",sum!E616,"*")</f>
        <v>*</v>
      </c>
      <c r="R623" s="2" t="s">
        <v>186</v>
      </c>
      <c r="S623" s="2" t="s">
        <v>187</v>
      </c>
      <c r="T623" s="2">
        <v>2025</v>
      </c>
      <c r="U623" s="2" t="str">
        <f>IF(sum!A616="BC",sum!B616,"*")</f>
        <v>*</v>
      </c>
      <c r="V623" s="2"/>
      <c r="W623" s="2" t="str">
        <f>IF(sum!A616="BC",sum!E616,"*")</f>
        <v>*</v>
      </c>
      <c r="Z623" s="2" t="s">
        <v>186</v>
      </c>
      <c r="AA623" s="2" t="s">
        <v>187</v>
      </c>
      <c r="AB623" s="2">
        <v>2025</v>
      </c>
      <c r="AC623" s="2" t="str">
        <f>IF(sum!A616="MA",sum!B616,"*")</f>
        <v>*</v>
      </c>
      <c r="AD623" s="2"/>
      <c r="AE623" s="2" t="str">
        <f>IF(sum!A616="MA",sum!E616,"*")</f>
        <v>*</v>
      </c>
      <c r="AH623" s="2" t="s">
        <v>186</v>
      </c>
      <c r="AI623" s="2" t="s">
        <v>187</v>
      </c>
      <c r="AJ623" s="2">
        <v>2025</v>
      </c>
      <c r="AK623" s="2" t="str">
        <f>IF(sum!A616="ON",sum!B616,"*")</f>
        <v>*</v>
      </c>
      <c r="AL623" s="2"/>
      <c r="AM623" s="2" t="str">
        <f>IF(sum!A616="ON",sum!E616,"*")</f>
        <v>*</v>
      </c>
      <c r="AP623" s="4" t="s">
        <v>186</v>
      </c>
      <c r="AQ623" s="4" t="s">
        <v>187</v>
      </c>
      <c r="AR623" s="4">
        <v>2025</v>
      </c>
      <c r="AS623" s="2" t="str">
        <f>IF(sum!A616="QU",sum!B616,"*")</f>
        <v>OTH-Light_ELE1</v>
      </c>
      <c r="AT623" s="2"/>
      <c r="AU623" s="2">
        <f>IF(sum!A616="QU",sum!E616,"*")</f>
        <v>0.063411540900444</v>
      </c>
      <c r="AX623" s="2" t="s">
        <v>186</v>
      </c>
      <c r="AY623" s="2" t="s">
        <v>187</v>
      </c>
      <c r="AZ623" s="2">
        <v>2025</v>
      </c>
      <c r="BA623" s="2" t="str">
        <f>IF(sum!A616="SA",sum!B616,"*")</f>
        <v>*</v>
      </c>
      <c r="BB623" s="2"/>
      <c r="BC623" s="2" t="str">
        <f>IF(sum!A616="SA",sum!E616,"*")</f>
        <v>*</v>
      </c>
    </row>
    <row r="624" spans="2:55">
      <c r="B624" s="4" t="s">
        <v>186</v>
      </c>
      <c r="C624" s="4" t="s">
        <v>187</v>
      </c>
      <c r="D624" s="4">
        <v>2025</v>
      </c>
      <c r="J624" s="4" t="s">
        <v>186</v>
      </c>
      <c r="K624" s="4" t="s">
        <v>187</v>
      </c>
      <c r="L624" s="4">
        <v>2025</v>
      </c>
      <c r="M624" s="2" t="str">
        <f>IF(sum!A617="AT",sum!B617,"*")</f>
        <v>*</v>
      </c>
      <c r="N624" s="2"/>
      <c r="O624" s="2" t="str">
        <f>IF(sum!A617="AT",sum!E617,"*")</f>
        <v>*</v>
      </c>
      <c r="R624" s="4" t="s">
        <v>186</v>
      </c>
      <c r="S624" s="4" t="s">
        <v>187</v>
      </c>
      <c r="T624" s="4">
        <v>2025</v>
      </c>
      <c r="U624" s="2" t="str">
        <f>IF(sum!A617="BC",sum!B617,"*")</f>
        <v>*</v>
      </c>
      <c r="V624" s="2"/>
      <c r="W624" s="2" t="str">
        <f>IF(sum!A617="BC",sum!E617,"*")</f>
        <v>*</v>
      </c>
      <c r="Z624" s="4" t="s">
        <v>186</v>
      </c>
      <c r="AA624" s="4" t="s">
        <v>187</v>
      </c>
      <c r="AB624" s="4">
        <v>2025</v>
      </c>
      <c r="AC624" s="2" t="str">
        <f>IF(sum!A617="MA",sum!B617,"*")</f>
        <v>*</v>
      </c>
      <c r="AD624" s="2"/>
      <c r="AE624" s="2" t="str">
        <f>IF(sum!A617="MA",sum!E617,"*")</f>
        <v>*</v>
      </c>
      <c r="AH624" s="4" t="s">
        <v>186</v>
      </c>
      <c r="AI624" s="4" t="s">
        <v>187</v>
      </c>
      <c r="AJ624" s="4">
        <v>2025</v>
      </c>
      <c r="AK624" s="2" t="str">
        <f>IF(sum!A617="ON",sum!B617,"*")</f>
        <v>*</v>
      </c>
      <c r="AL624" s="2"/>
      <c r="AM624" s="2" t="str">
        <f>IF(sum!A617="ON",sum!E617,"*")</f>
        <v>*</v>
      </c>
      <c r="AP624" s="2" t="s">
        <v>186</v>
      </c>
      <c r="AQ624" s="2" t="s">
        <v>187</v>
      </c>
      <c r="AR624" s="2">
        <v>2025</v>
      </c>
      <c r="AS624" s="2" t="str">
        <f>IF(sum!A617="QU",sum!B617,"*")</f>
        <v>OTH-SpCool_ELE1</v>
      </c>
      <c r="AT624" s="2"/>
      <c r="AU624" s="2">
        <f>IF(sum!A617="QU",sum!E617,"*")</f>
        <v>0.0126823081800888</v>
      </c>
      <c r="AX624" s="4" t="s">
        <v>186</v>
      </c>
      <c r="AY624" s="4" t="s">
        <v>187</v>
      </c>
      <c r="AZ624" s="4">
        <v>2025</v>
      </c>
      <c r="BA624" s="2" t="str">
        <f>IF(sum!A617="SA",sum!B617,"*")</f>
        <v>*</v>
      </c>
      <c r="BB624" s="2"/>
      <c r="BC624" s="2" t="str">
        <f>IF(sum!A617="SA",sum!E617,"*")</f>
        <v>*</v>
      </c>
    </row>
    <row r="625" spans="2:55">
      <c r="B625" s="2" t="s">
        <v>186</v>
      </c>
      <c r="C625" s="2" t="s">
        <v>187</v>
      </c>
      <c r="D625" s="2">
        <v>2025</v>
      </c>
      <c r="J625" s="2" t="s">
        <v>186</v>
      </c>
      <c r="K625" s="2" t="s">
        <v>187</v>
      </c>
      <c r="L625" s="2">
        <v>2025</v>
      </c>
      <c r="M625" s="2" t="str">
        <f>IF(sum!A618="AT",sum!B618,"*")</f>
        <v>*</v>
      </c>
      <c r="N625" s="2"/>
      <c r="O625" s="2" t="str">
        <f>IF(sum!A618="AT",sum!E618,"*")</f>
        <v>*</v>
      </c>
      <c r="R625" s="2" t="s">
        <v>186</v>
      </c>
      <c r="S625" s="2" t="s">
        <v>187</v>
      </c>
      <c r="T625" s="2">
        <v>2025</v>
      </c>
      <c r="U625" s="2" t="str">
        <f>IF(sum!A618="BC",sum!B618,"*")</f>
        <v>*</v>
      </c>
      <c r="V625" s="2"/>
      <c r="W625" s="2" t="str">
        <f>IF(sum!A618="BC",sum!E618,"*")</f>
        <v>*</v>
      </c>
      <c r="Z625" s="2" t="s">
        <v>186</v>
      </c>
      <c r="AA625" s="2" t="s">
        <v>187</v>
      </c>
      <c r="AB625" s="2">
        <v>2025</v>
      </c>
      <c r="AC625" s="2" t="str">
        <f>IF(sum!A618="MA",sum!B618,"*")</f>
        <v>*</v>
      </c>
      <c r="AD625" s="2"/>
      <c r="AE625" s="2" t="str">
        <f>IF(sum!A618="MA",sum!E618,"*")</f>
        <v>*</v>
      </c>
      <c r="AH625" s="2" t="s">
        <v>186</v>
      </c>
      <c r="AI625" s="2" t="s">
        <v>187</v>
      </c>
      <c r="AJ625" s="2">
        <v>2025</v>
      </c>
      <c r="AK625" s="2" t="str">
        <f>IF(sum!A618="ON",sum!B618,"*")</f>
        <v>*</v>
      </c>
      <c r="AL625" s="2"/>
      <c r="AM625" s="2" t="str">
        <f>IF(sum!A618="ON",sum!E618,"*")</f>
        <v>*</v>
      </c>
      <c r="AP625" s="4" t="s">
        <v>186</v>
      </c>
      <c r="AQ625" s="4" t="s">
        <v>187</v>
      </c>
      <c r="AR625" s="4">
        <v>2025</v>
      </c>
      <c r="AS625" s="2" t="str">
        <f>IF(sum!A618="QU",sum!B618,"*")</f>
        <v>OTH-SpHeat_ELE1</v>
      </c>
      <c r="AT625" s="2"/>
      <c r="AU625" s="2">
        <f>IF(sum!A618="QU",sum!E618,"*")</f>
        <v>0.0620023955471007</v>
      </c>
      <c r="AX625" s="2" t="s">
        <v>186</v>
      </c>
      <c r="AY625" s="2" t="s">
        <v>187</v>
      </c>
      <c r="AZ625" s="2">
        <v>2025</v>
      </c>
      <c r="BA625" s="2" t="str">
        <f>IF(sum!A618="SA",sum!B618,"*")</f>
        <v>*</v>
      </c>
      <c r="BB625" s="2"/>
      <c r="BC625" s="2" t="str">
        <f>IF(sum!A618="SA",sum!E618,"*")</f>
        <v>*</v>
      </c>
    </row>
    <row r="626" spans="2:55">
      <c r="B626" s="2" t="s">
        <v>186</v>
      </c>
      <c r="C626" s="2" t="s">
        <v>187</v>
      </c>
      <c r="D626" s="2">
        <v>2025</v>
      </c>
      <c r="J626" s="2" t="s">
        <v>186</v>
      </c>
      <c r="K626" s="2" t="s">
        <v>187</v>
      </c>
      <c r="L626" s="2">
        <v>2025</v>
      </c>
      <c r="M626" s="2" t="str">
        <f>IF(sum!A619="AT",sum!B619,"*")</f>
        <v>*</v>
      </c>
      <c r="N626" s="2"/>
      <c r="O626" s="2" t="str">
        <f>IF(sum!A619="AT",sum!E619,"*")</f>
        <v>*</v>
      </c>
      <c r="R626" s="2" t="s">
        <v>186</v>
      </c>
      <c r="S626" s="2" t="s">
        <v>187</v>
      </c>
      <c r="T626" s="2">
        <v>2025</v>
      </c>
      <c r="U626" s="2" t="str">
        <f>IF(sum!A619="BC",sum!B619,"*")</f>
        <v>*</v>
      </c>
      <c r="V626" s="2"/>
      <c r="W626" s="2" t="str">
        <f>IF(sum!A619="BC",sum!E619,"*")</f>
        <v>*</v>
      </c>
      <c r="Z626" s="2" t="s">
        <v>186</v>
      </c>
      <c r="AA626" s="2" t="s">
        <v>187</v>
      </c>
      <c r="AB626" s="2">
        <v>2025</v>
      </c>
      <c r="AC626" s="2" t="str">
        <f>IF(sum!A619="MA",sum!B619,"*")</f>
        <v>*</v>
      </c>
      <c r="AD626" s="2"/>
      <c r="AE626" s="2" t="str">
        <f>IF(sum!A619="MA",sum!E619,"*")</f>
        <v>*</v>
      </c>
      <c r="AH626" s="2" t="s">
        <v>186</v>
      </c>
      <c r="AI626" s="2" t="s">
        <v>187</v>
      </c>
      <c r="AJ626" s="2">
        <v>2025</v>
      </c>
      <c r="AK626" s="2" t="str">
        <f>IF(sum!A619="ON",sum!B619,"*")</f>
        <v>*</v>
      </c>
      <c r="AL626" s="2"/>
      <c r="AM626" s="2" t="str">
        <f>IF(sum!A619="ON",sum!E619,"*")</f>
        <v>*</v>
      </c>
      <c r="AP626" s="2" t="s">
        <v>186</v>
      </c>
      <c r="AQ626" s="2" t="s">
        <v>187</v>
      </c>
      <c r="AR626" s="2">
        <v>2025</v>
      </c>
      <c r="AS626" s="2" t="str">
        <f>IF(sum!A619="QU",sum!B619,"*")</f>
        <v>OTH-WaterHeat_ELE1</v>
      </c>
      <c r="AT626" s="2"/>
      <c r="AU626" s="2">
        <f>IF(sum!A619="QU",sum!E619,"*")</f>
        <v>0.00845487212005919</v>
      </c>
      <c r="AX626" s="2" t="s">
        <v>186</v>
      </c>
      <c r="AY626" s="2" t="s">
        <v>187</v>
      </c>
      <c r="AZ626" s="2">
        <v>2025</v>
      </c>
      <c r="BA626" s="2" t="str">
        <f>IF(sum!A619="SA",sum!B619,"*")</f>
        <v>*</v>
      </c>
      <c r="BB626" s="2"/>
      <c r="BC626" s="2" t="str">
        <f>IF(sum!A619="SA",sum!E619,"*")</f>
        <v>*</v>
      </c>
    </row>
    <row r="627" spans="2:55">
      <c r="B627" s="4" t="s">
        <v>186</v>
      </c>
      <c r="C627" s="4" t="s">
        <v>187</v>
      </c>
      <c r="D627" s="4">
        <v>2025</v>
      </c>
      <c r="J627" s="4" t="s">
        <v>186</v>
      </c>
      <c r="K627" s="4" t="s">
        <v>187</v>
      </c>
      <c r="L627" s="4">
        <v>2025</v>
      </c>
      <c r="M627" s="2" t="str">
        <f>IF(sum!A620="AT",sum!B620,"*")</f>
        <v>*</v>
      </c>
      <c r="N627" s="2"/>
      <c r="O627" s="2" t="str">
        <f>IF(sum!A620="AT",sum!E620,"*")</f>
        <v>*</v>
      </c>
      <c r="R627" s="4" t="s">
        <v>186</v>
      </c>
      <c r="S627" s="4" t="s">
        <v>187</v>
      </c>
      <c r="T627" s="4">
        <v>2025</v>
      </c>
      <c r="U627" s="2" t="str">
        <f>IF(sum!A620="BC",sum!B620,"*")</f>
        <v>*</v>
      </c>
      <c r="V627" s="2"/>
      <c r="W627" s="2" t="str">
        <f>IF(sum!A620="BC",sum!E620,"*")</f>
        <v>*</v>
      </c>
      <c r="Z627" s="4" t="s">
        <v>186</v>
      </c>
      <c r="AA627" s="4" t="s">
        <v>187</v>
      </c>
      <c r="AB627" s="4">
        <v>2025</v>
      </c>
      <c r="AC627" s="2" t="str">
        <f>IF(sum!A620="MA",sum!B620,"*")</f>
        <v>*</v>
      </c>
      <c r="AD627" s="2"/>
      <c r="AE627" s="2" t="str">
        <f>IF(sum!A620="MA",sum!E620,"*")</f>
        <v>*</v>
      </c>
      <c r="AH627" s="4" t="s">
        <v>186</v>
      </c>
      <c r="AI627" s="4" t="s">
        <v>187</v>
      </c>
      <c r="AJ627" s="4">
        <v>2025</v>
      </c>
      <c r="AK627" s="2" t="str">
        <f>IF(sum!A620="ON",sum!B620,"*")</f>
        <v>*</v>
      </c>
      <c r="AL627" s="2"/>
      <c r="AM627" s="2" t="str">
        <f>IF(sum!A620="ON",sum!E620,"*")</f>
        <v>*</v>
      </c>
      <c r="AP627" s="4" t="s">
        <v>186</v>
      </c>
      <c r="AQ627" s="4" t="s">
        <v>187</v>
      </c>
      <c r="AR627" s="4">
        <v>2025</v>
      </c>
      <c r="AS627" s="2" t="str">
        <f>IF(sum!A620="QU",sum!B620,"*")</f>
        <v>R_ES-APP-CD_ELC1</v>
      </c>
      <c r="AT627" s="2"/>
      <c r="AU627" s="2">
        <f>IF(sum!A620="QU",sum!E620,"*")</f>
        <v>4.80561872547179</v>
      </c>
      <c r="AX627" s="4" t="s">
        <v>186</v>
      </c>
      <c r="AY627" s="4" t="s">
        <v>187</v>
      </c>
      <c r="AZ627" s="4">
        <v>2025</v>
      </c>
      <c r="BA627" s="2" t="str">
        <f>IF(sum!A620="SA",sum!B620,"*")</f>
        <v>*</v>
      </c>
      <c r="BB627" s="2"/>
      <c r="BC627" s="2" t="str">
        <f>IF(sum!A620="SA",sum!E620,"*")</f>
        <v>*</v>
      </c>
    </row>
    <row r="628" spans="2:55">
      <c r="B628" s="2" t="s">
        <v>186</v>
      </c>
      <c r="C628" s="2" t="s">
        <v>187</v>
      </c>
      <c r="D628" s="2">
        <v>2025</v>
      </c>
      <c r="J628" s="2" t="s">
        <v>186</v>
      </c>
      <c r="K628" s="2" t="s">
        <v>187</v>
      </c>
      <c r="L628" s="2">
        <v>2025</v>
      </c>
      <c r="M628" s="2" t="str">
        <f>IF(sum!A621="AT",sum!B621,"*")</f>
        <v>*</v>
      </c>
      <c r="N628" s="2"/>
      <c r="O628" s="2" t="str">
        <f>IF(sum!A621="AT",sum!E621,"*")</f>
        <v>*</v>
      </c>
      <c r="R628" s="2" t="s">
        <v>186</v>
      </c>
      <c r="S628" s="2" t="s">
        <v>187</v>
      </c>
      <c r="T628" s="2">
        <v>2025</v>
      </c>
      <c r="U628" s="2" t="str">
        <f>IF(sum!A621="BC",sum!B621,"*")</f>
        <v>*</v>
      </c>
      <c r="V628" s="2"/>
      <c r="W628" s="2" t="str">
        <f>IF(sum!A621="BC",sum!E621,"*")</f>
        <v>*</v>
      </c>
      <c r="Z628" s="2" t="s">
        <v>186</v>
      </c>
      <c r="AA628" s="2" t="s">
        <v>187</v>
      </c>
      <c r="AB628" s="2">
        <v>2025</v>
      </c>
      <c r="AC628" s="2" t="str">
        <f>IF(sum!A621="MA",sum!B621,"*")</f>
        <v>*</v>
      </c>
      <c r="AD628" s="2"/>
      <c r="AE628" s="2" t="str">
        <f>IF(sum!A621="MA",sum!E621,"*")</f>
        <v>*</v>
      </c>
      <c r="AH628" s="2" t="s">
        <v>186</v>
      </c>
      <c r="AI628" s="2" t="s">
        <v>187</v>
      </c>
      <c r="AJ628" s="2">
        <v>2025</v>
      </c>
      <c r="AK628" s="2" t="str">
        <f>IF(sum!A621="ON",sum!B621,"*")</f>
        <v>*</v>
      </c>
      <c r="AL628" s="2"/>
      <c r="AM628" s="2" t="str">
        <f>IF(sum!A621="ON",sum!E621,"*")</f>
        <v>*</v>
      </c>
      <c r="AP628" s="2" t="s">
        <v>186</v>
      </c>
      <c r="AQ628" s="2" t="s">
        <v>187</v>
      </c>
      <c r="AR628" s="2">
        <v>2025</v>
      </c>
      <c r="AS628" s="2" t="str">
        <f>IF(sum!A621="QU",sum!B621,"*")</f>
        <v>R_ES-APP-CW_ELC1</v>
      </c>
      <c r="AT628" s="2"/>
      <c r="AU628" s="2">
        <f>IF(sum!A621="QU",sum!E621,"*")</f>
        <v>0.621315629163255</v>
      </c>
      <c r="AX628" s="2" t="s">
        <v>186</v>
      </c>
      <c r="AY628" s="2" t="s">
        <v>187</v>
      </c>
      <c r="AZ628" s="2">
        <v>2025</v>
      </c>
      <c r="BA628" s="2" t="str">
        <f>IF(sum!A621="SA",sum!B621,"*")</f>
        <v>*</v>
      </c>
      <c r="BB628" s="2"/>
      <c r="BC628" s="2" t="str">
        <f>IF(sum!A621="SA",sum!E621,"*")</f>
        <v>*</v>
      </c>
    </row>
    <row r="629" spans="2:55">
      <c r="B629" s="2" t="s">
        <v>186</v>
      </c>
      <c r="C629" s="2" t="s">
        <v>187</v>
      </c>
      <c r="D629" s="2">
        <v>2025</v>
      </c>
      <c r="J629" s="2" t="s">
        <v>186</v>
      </c>
      <c r="K629" s="2" t="s">
        <v>187</v>
      </c>
      <c r="L629" s="2">
        <v>2025</v>
      </c>
      <c r="M629" s="2" t="str">
        <f>IF(sum!A622="AT",sum!B622,"*")</f>
        <v>*</v>
      </c>
      <c r="N629" s="2"/>
      <c r="O629" s="2" t="str">
        <f>IF(sum!A622="AT",sum!E622,"*")</f>
        <v>*</v>
      </c>
      <c r="R629" s="2" t="s">
        <v>186</v>
      </c>
      <c r="S629" s="2" t="s">
        <v>187</v>
      </c>
      <c r="T629" s="2">
        <v>2025</v>
      </c>
      <c r="U629" s="2" t="str">
        <f>IF(sum!A622="BC",sum!B622,"*")</f>
        <v>*</v>
      </c>
      <c r="V629" s="2"/>
      <c r="W629" s="2" t="str">
        <f>IF(sum!A622="BC",sum!E622,"*")</f>
        <v>*</v>
      </c>
      <c r="Z629" s="2" t="s">
        <v>186</v>
      </c>
      <c r="AA629" s="2" t="s">
        <v>187</v>
      </c>
      <c r="AB629" s="2">
        <v>2025</v>
      </c>
      <c r="AC629" s="2" t="str">
        <f>IF(sum!A622="MA",sum!B622,"*")</f>
        <v>*</v>
      </c>
      <c r="AD629" s="2"/>
      <c r="AE629" s="2" t="str">
        <f>IF(sum!A622="MA",sum!E622,"*")</f>
        <v>*</v>
      </c>
      <c r="AH629" s="2" t="s">
        <v>186</v>
      </c>
      <c r="AI629" s="2" t="s">
        <v>187</v>
      </c>
      <c r="AJ629" s="2">
        <v>2025</v>
      </c>
      <c r="AK629" s="2" t="str">
        <f>IF(sum!A622="ON",sum!B622,"*")</f>
        <v>*</v>
      </c>
      <c r="AL629" s="2"/>
      <c r="AM629" s="2" t="str">
        <f>IF(sum!A622="ON",sum!E622,"*")</f>
        <v>*</v>
      </c>
      <c r="AP629" s="4" t="s">
        <v>186</v>
      </c>
      <c r="AQ629" s="4" t="s">
        <v>187</v>
      </c>
      <c r="AR629" s="4">
        <v>2025</v>
      </c>
      <c r="AS629" s="2" t="str">
        <f>IF(sum!A622="QU",sum!B622,"*")</f>
        <v>R_ES-APP-DW_ELC1</v>
      </c>
      <c r="AT629" s="2"/>
      <c r="AU629" s="2">
        <f>IF(sum!A622="QU",sum!E622,"*")</f>
        <v>1.83681902199109</v>
      </c>
      <c r="AX629" s="2" t="s">
        <v>186</v>
      </c>
      <c r="AY629" s="2" t="s">
        <v>187</v>
      </c>
      <c r="AZ629" s="2">
        <v>2025</v>
      </c>
      <c r="BA629" s="2" t="str">
        <f>IF(sum!A622="SA",sum!B622,"*")</f>
        <v>*</v>
      </c>
      <c r="BB629" s="2"/>
      <c r="BC629" s="2" t="str">
        <f>IF(sum!A622="SA",sum!E622,"*")</f>
        <v>*</v>
      </c>
    </row>
    <row r="630" spans="2:55">
      <c r="B630" s="4" t="s">
        <v>186</v>
      </c>
      <c r="C630" s="4" t="s">
        <v>187</v>
      </c>
      <c r="D630" s="4">
        <v>2025</v>
      </c>
      <c r="J630" s="4" t="s">
        <v>186</v>
      </c>
      <c r="K630" s="4" t="s">
        <v>187</v>
      </c>
      <c r="L630" s="4">
        <v>2025</v>
      </c>
      <c r="M630" s="2" t="str">
        <f>IF(sum!A623="AT",sum!B623,"*")</f>
        <v>*</v>
      </c>
      <c r="N630" s="2"/>
      <c r="O630" s="2" t="str">
        <f>IF(sum!A623="AT",sum!E623,"*")</f>
        <v>*</v>
      </c>
      <c r="R630" s="4" t="s">
        <v>186</v>
      </c>
      <c r="S630" s="4" t="s">
        <v>187</v>
      </c>
      <c r="T630" s="4">
        <v>2025</v>
      </c>
      <c r="U630" s="2" t="str">
        <f>IF(sum!A623="BC",sum!B623,"*")</f>
        <v>*</v>
      </c>
      <c r="V630" s="2"/>
      <c r="W630" s="2" t="str">
        <f>IF(sum!A623="BC",sum!E623,"*")</f>
        <v>*</v>
      </c>
      <c r="Z630" s="4" t="s">
        <v>186</v>
      </c>
      <c r="AA630" s="4" t="s">
        <v>187</v>
      </c>
      <c r="AB630" s="4">
        <v>2025</v>
      </c>
      <c r="AC630" s="2" t="str">
        <f>IF(sum!A623="MA",sum!B623,"*")</f>
        <v>*</v>
      </c>
      <c r="AD630" s="2"/>
      <c r="AE630" s="2" t="str">
        <f>IF(sum!A623="MA",sum!E623,"*")</f>
        <v>*</v>
      </c>
      <c r="AH630" s="4" t="s">
        <v>186</v>
      </c>
      <c r="AI630" s="4" t="s">
        <v>187</v>
      </c>
      <c r="AJ630" s="4">
        <v>2025</v>
      </c>
      <c r="AK630" s="2" t="str">
        <f>IF(sum!A623="ON",sum!B623,"*")</f>
        <v>*</v>
      </c>
      <c r="AL630" s="2"/>
      <c r="AM630" s="2" t="str">
        <f>IF(sum!A623="ON",sum!E623,"*")</f>
        <v>*</v>
      </c>
      <c r="AP630" s="2" t="s">
        <v>186</v>
      </c>
      <c r="AQ630" s="2" t="s">
        <v>187</v>
      </c>
      <c r="AR630" s="2">
        <v>2025</v>
      </c>
      <c r="AS630" s="2" t="str">
        <f>IF(sum!A623="QU",sum!B623,"*")</f>
        <v>R_ES-APP-FR_ELC1</v>
      </c>
      <c r="AT630" s="2"/>
      <c r="AU630" s="2">
        <f>IF(sum!A623="QU",sum!E623,"*")</f>
        <v>0.304240470055059</v>
      </c>
      <c r="AX630" s="4" t="s">
        <v>186</v>
      </c>
      <c r="AY630" s="4" t="s">
        <v>187</v>
      </c>
      <c r="AZ630" s="4">
        <v>2025</v>
      </c>
      <c r="BA630" s="2" t="str">
        <f>IF(sum!A623="SA",sum!B623,"*")</f>
        <v>*</v>
      </c>
      <c r="BB630" s="2"/>
      <c r="BC630" s="2" t="str">
        <f>IF(sum!A623="SA",sum!E623,"*")</f>
        <v>*</v>
      </c>
    </row>
    <row r="631" spans="2:55">
      <c r="B631" s="2" t="s">
        <v>186</v>
      </c>
      <c r="C631" s="2" t="s">
        <v>187</v>
      </c>
      <c r="D631" s="2">
        <v>2025</v>
      </c>
      <c r="J631" s="2" t="s">
        <v>186</v>
      </c>
      <c r="K631" s="2" t="s">
        <v>187</v>
      </c>
      <c r="L631" s="2">
        <v>2025</v>
      </c>
      <c r="M631" s="2" t="str">
        <f>IF(sum!A624="AT",sum!B624,"*")</f>
        <v>*</v>
      </c>
      <c r="N631" s="2"/>
      <c r="O631" s="2" t="str">
        <f>IF(sum!A624="AT",sum!E624,"*")</f>
        <v>*</v>
      </c>
      <c r="R631" s="2" t="s">
        <v>186</v>
      </c>
      <c r="S631" s="2" t="s">
        <v>187</v>
      </c>
      <c r="T631" s="2">
        <v>2025</v>
      </c>
      <c r="U631" s="2" t="str">
        <f>IF(sum!A624="BC",sum!B624,"*")</f>
        <v>*</v>
      </c>
      <c r="V631" s="2"/>
      <c r="W631" s="2" t="str">
        <f>IF(sum!A624="BC",sum!E624,"*")</f>
        <v>*</v>
      </c>
      <c r="Z631" s="2" t="s">
        <v>186</v>
      </c>
      <c r="AA631" s="2" t="s">
        <v>187</v>
      </c>
      <c r="AB631" s="2">
        <v>2025</v>
      </c>
      <c r="AC631" s="2" t="str">
        <f>IF(sum!A624="MA",sum!B624,"*")</f>
        <v>*</v>
      </c>
      <c r="AD631" s="2"/>
      <c r="AE631" s="2" t="str">
        <f>IF(sum!A624="MA",sum!E624,"*")</f>
        <v>*</v>
      </c>
      <c r="AH631" s="2" t="s">
        <v>186</v>
      </c>
      <c r="AI631" s="2" t="s">
        <v>187</v>
      </c>
      <c r="AJ631" s="2">
        <v>2025</v>
      </c>
      <c r="AK631" s="2" t="str">
        <f>IF(sum!A624="ON",sum!B624,"*")</f>
        <v>*</v>
      </c>
      <c r="AL631" s="2"/>
      <c r="AM631" s="2" t="str">
        <f>IF(sum!A624="ON",sum!E624,"*")</f>
        <v>*</v>
      </c>
      <c r="AP631" s="4" t="s">
        <v>186</v>
      </c>
      <c r="AQ631" s="4" t="s">
        <v>187</v>
      </c>
      <c r="AR631" s="4">
        <v>2025</v>
      </c>
      <c r="AS631" s="2" t="str">
        <f>IF(sum!A624="QU",sum!B624,"*")</f>
        <v>R_ES-APP-OTH_ELC1</v>
      </c>
      <c r="AT631" s="2"/>
      <c r="AU631" s="2">
        <f>IF(sum!A624="QU",sum!E624,"*")</f>
        <v>4.89811113427328</v>
      </c>
      <c r="AX631" s="2" t="s">
        <v>186</v>
      </c>
      <c r="AY631" s="2" t="s">
        <v>187</v>
      </c>
      <c r="AZ631" s="2">
        <v>2025</v>
      </c>
      <c r="BA631" s="2" t="str">
        <f>IF(sum!A624="SA",sum!B624,"*")</f>
        <v>*</v>
      </c>
      <c r="BB631" s="2"/>
      <c r="BC631" s="2" t="str">
        <f>IF(sum!A624="SA",sum!E624,"*")</f>
        <v>*</v>
      </c>
    </row>
    <row r="632" spans="2:55">
      <c r="B632" s="2" t="s">
        <v>186</v>
      </c>
      <c r="C632" s="2" t="s">
        <v>187</v>
      </c>
      <c r="D632" s="2">
        <v>2025</v>
      </c>
      <c r="J632" s="2" t="s">
        <v>186</v>
      </c>
      <c r="K632" s="2" t="s">
        <v>187</v>
      </c>
      <c r="L632" s="2">
        <v>2025</v>
      </c>
      <c r="M632" s="2" t="str">
        <f>IF(sum!A625="AT",sum!B625,"*")</f>
        <v>*</v>
      </c>
      <c r="N632" s="2"/>
      <c r="O632" s="2" t="str">
        <f>IF(sum!A625="AT",sum!E625,"*")</f>
        <v>*</v>
      </c>
      <c r="R632" s="2" t="s">
        <v>186</v>
      </c>
      <c r="S632" s="2" t="s">
        <v>187</v>
      </c>
      <c r="T632" s="2">
        <v>2025</v>
      </c>
      <c r="U632" s="2" t="str">
        <f>IF(sum!A625="BC",sum!B625,"*")</f>
        <v>*</v>
      </c>
      <c r="V632" s="2"/>
      <c r="W632" s="2" t="str">
        <f>IF(sum!A625="BC",sum!E625,"*")</f>
        <v>*</v>
      </c>
      <c r="Z632" s="2" t="s">
        <v>186</v>
      </c>
      <c r="AA632" s="2" t="s">
        <v>187</v>
      </c>
      <c r="AB632" s="2">
        <v>2025</v>
      </c>
      <c r="AC632" s="2" t="str">
        <f>IF(sum!A625="MA",sum!B625,"*")</f>
        <v>*</v>
      </c>
      <c r="AD632" s="2"/>
      <c r="AE632" s="2" t="str">
        <f>IF(sum!A625="MA",sum!E625,"*")</f>
        <v>*</v>
      </c>
      <c r="AH632" s="2" t="s">
        <v>186</v>
      </c>
      <c r="AI632" s="2" t="s">
        <v>187</v>
      </c>
      <c r="AJ632" s="2">
        <v>2025</v>
      </c>
      <c r="AK632" s="2" t="str">
        <f>IF(sum!A625="ON",sum!B625,"*")</f>
        <v>*</v>
      </c>
      <c r="AL632" s="2"/>
      <c r="AM632" s="2" t="str">
        <f>IF(sum!A625="ON",sum!E625,"*")</f>
        <v>*</v>
      </c>
      <c r="AP632" s="2" t="s">
        <v>186</v>
      </c>
      <c r="AQ632" s="2" t="s">
        <v>187</v>
      </c>
      <c r="AR632" s="2">
        <v>2025</v>
      </c>
      <c r="AS632" s="2" t="str">
        <f>IF(sum!A625="QU",sum!B625,"*")</f>
        <v>R_ES-APP-RA_ELC1</v>
      </c>
      <c r="AT632" s="2"/>
      <c r="AU632" s="2">
        <f>IF(sum!A625="QU",sum!E625,"*")</f>
        <v>3.55481993774782</v>
      </c>
      <c r="AX632" s="2" t="s">
        <v>186</v>
      </c>
      <c r="AY632" s="2" t="s">
        <v>187</v>
      </c>
      <c r="AZ632" s="2">
        <v>2025</v>
      </c>
      <c r="BA632" s="2" t="str">
        <f>IF(sum!A625="SA",sum!B625,"*")</f>
        <v>*</v>
      </c>
      <c r="BB632" s="2"/>
      <c r="BC632" s="2" t="str">
        <f>IF(sum!A625="SA",sum!E625,"*")</f>
        <v>*</v>
      </c>
    </row>
    <row r="633" spans="2:55">
      <c r="B633" s="4" t="s">
        <v>186</v>
      </c>
      <c r="C633" s="4" t="s">
        <v>187</v>
      </c>
      <c r="D633" s="4">
        <v>2025</v>
      </c>
      <c r="J633" s="4" t="s">
        <v>186</v>
      </c>
      <c r="K633" s="4" t="s">
        <v>187</v>
      </c>
      <c r="L633" s="4">
        <v>2025</v>
      </c>
      <c r="M633" s="2" t="str">
        <f>IF(sum!A626="AT",sum!B626,"*")</f>
        <v>*</v>
      </c>
      <c r="N633" s="2"/>
      <c r="O633" s="2" t="str">
        <f>IF(sum!A626="AT",sum!E626,"*")</f>
        <v>*</v>
      </c>
      <c r="R633" s="4" t="s">
        <v>186</v>
      </c>
      <c r="S633" s="4" t="s">
        <v>187</v>
      </c>
      <c r="T633" s="4">
        <v>2025</v>
      </c>
      <c r="U633" s="2" t="str">
        <f>IF(sum!A626="BC",sum!B626,"*")</f>
        <v>*</v>
      </c>
      <c r="V633" s="2"/>
      <c r="W633" s="2" t="str">
        <f>IF(sum!A626="BC",sum!E626,"*")</f>
        <v>*</v>
      </c>
      <c r="Z633" s="4" t="s">
        <v>186</v>
      </c>
      <c r="AA633" s="4" t="s">
        <v>187</v>
      </c>
      <c r="AB633" s="4">
        <v>2025</v>
      </c>
      <c r="AC633" s="2" t="str">
        <f>IF(sum!A626="MA",sum!B626,"*")</f>
        <v>*</v>
      </c>
      <c r="AD633" s="2"/>
      <c r="AE633" s="2" t="str">
        <f>IF(sum!A626="MA",sum!E626,"*")</f>
        <v>*</v>
      </c>
      <c r="AH633" s="4" t="s">
        <v>186</v>
      </c>
      <c r="AI633" s="4" t="s">
        <v>187</v>
      </c>
      <c r="AJ633" s="4">
        <v>2025</v>
      </c>
      <c r="AK633" s="2" t="str">
        <f>IF(sum!A626="ON",sum!B626,"*")</f>
        <v>*</v>
      </c>
      <c r="AL633" s="2"/>
      <c r="AM633" s="2" t="str">
        <f>IF(sum!A626="ON",sum!E626,"*")</f>
        <v>*</v>
      </c>
      <c r="AP633" s="4" t="s">
        <v>186</v>
      </c>
      <c r="AQ633" s="4" t="s">
        <v>187</v>
      </c>
      <c r="AR633" s="4">
        <v>2025</v>
      </c>
      <c r="AS633" s="2" t="str">
        <f>IF(sum!A626="QU",sum!B626,"*")</f>
        <v>R_ES-APP-RE_ELC1</v>
      </c>
      <c r="AT633" s="2"/>
      <c r="AU633" s="2">
        <f>IF(sum!A626="QU",sum!E626,"*")</f>
        <v>1.10480419974452</v>
      </c>
      <c r="AX633" s="4" t="s">
        <v>186</v>
      </c>
      <c r="AY633" s="4" t="s">
        <v>187</v>
      </c>
      <c r="AZ633" s="4">
        <v>2025</v>
      </c>
      <c r="BA633" s="2" t="str">
        <f>IF(sum!A626="SA",sum!B626,"*")</f>
        <v>*</v>
      </c>
      <c r="BB633" s="2"/>
      <c r="BC633" s="2" t="str">
        <f>IF(sum!A626="SA",sum!E626,"*")</f>
        <v>*</v>
      </c>
    </row>
    <row r="634" spans="2:55">
      <c r="B634" s="2" t="s">
        <v>186</v>
      </c>
      <c r="C634" s="2" t="s">
        <v>187</v>
      </c>
      <c r="D634" s="2">
        <v>2025</v>
      </c>
      <c r="J634" s="2" t="s">
        <v>186</v>
      </c>
      <c r="K634" s="2" t="s">
        <v>187</v>
      </c>
      <c r="L634" s="2">
        <v>2025</v>
      </c>
      <c r="M634" s="2" t="str">
        <f>IF(sum!A627="AT",sum!B627,"*")</f>
        <v>*</v>
      </c>
      <c r="N634" s="2"/>
      <c r="O634" s="2" t="str">
        <f>IF(sum!A627="AT",sum!E627,"*")</f>
        <v>*</v>
      </c>
      <c r="R634" s="2" t="s">
        <v>186</v>
      </c>
      <c r="S634" s="2" t="s">
        <v>187</v>
      </c>
      <c r="T634" s="2">
        <v>2025</v>
      </c>
      <c r="U634" s="2" t="str">
        <f>IF(sum!A627="BC",sum!B627,"*")</f>
        <v>*</v>
      </c>
      <c r="V634" s="2"/>
      <c r="W634" s="2" t="str">
        <f>IF(sum!A627="BC",sum!E627,"*")</f>
        <v>*</v>
      </c>
      <c r="Z634" s="2" t="s">
        <v>186</v>
      </c>
      <c r="AA634" s="2" t="s">
        <v>187</v>
      </c>
      <c r="AB634" s="2">
        <v>2025</v>
      </c>
      <c r="AC634" s="2" t="str">
        <f>IF(sum!A627="MA",sum!B627,"*")</f>
        <v>*</v>
      </c>
      <c r="AD634" s="2"/>
      <c r="AE634" s="2" t="str">
        <f>IF(sum!A627="MA",sum!E627,"*")</f>
        <v>*</v>
      </c>
      <c r="AH634" s="2" t="s">
        <v>186</v>
      </c>
      <c r="AI634" s="2" t="s">
        <v>187</v>
      </c>
      <c r="AJ634" s="2">
        <v>2025</v>
      </c>
      <c r="AK634" s="2" t="str">
        <f>IF(sum!A627="ON",sum!B627,"*")</f>
        <v>*</v>
      </c>
      <c r="AL634" s="2"/>
      <c r="AM634" s="2" t="str">
        <f>IF(sum!A627="ON",sum!E627,"*")</f>
        <v>*</v>
      </c>
      <c r="AP634" s="2" t="s">
        <v>186</v>
      </c>
      <c r="AQ634" s="2" t="s">
        <v>187</v>
      </c>
      <c r="AR634" s="2">
        <v>2025</v>
      </c>
      <c r="AS634" s="2" t="str">
        <f>IF(sum!A627="QU",sum!B627,"*")</f>
        <v>R_ES-LI_ELC1</v>
      </c>
      <c r="AT634" s="2"/>
      <c r="AU634" s="2">
        <f>IF(sum!A627="QU",sum!E627,"*")</f>
        <v>8.17539204597892</v>
      </c>
      <c r="AX634" s="2" t="s">
        <v>186</v>
      </c>
      <c r="AY634" s="2" t="s">
        <v>187</v>
      </c>
      <c r="AZ634" s="2">
        <v>2025</v>
      </c>
      <c r="BA634" s="2" t="str">
        <f>IF(sum!A627="SA",sum!B627,"*")</f>
        <v>*</v>
      </c>
      <c r="BB634" s="2"/>
      <c r="BC634" s="2" t="str">
        <f>IF(sum!A627="SA",sum!E627,"*")</f>
        <v>*</v>
      </c>
    </row>
    <row r="635" spans="2:55">
      <c r="B635" s="2" t="s">
        <v>186</v>
      </c>
      <c r="C635" s="2" t="s">
        <v>187</v>
      </c>
      <c r="D635" s="2">
        <v>2025</v>
      </c>
      <c r="J635" s="2" t="s">
        <v>186</v>
      </c>
      <c r="K635" s="2" t="s">
        <v>187</v>
      </c>
      <c r="L635" s="2">
        <v>2025</v>
      </c>
      <c r="M635" s="2" t="str">
        <f>IF(sum!A628="AT",sum!B628,"*")</f>
        <v>*</v>
      </c>
      <c r="N635" s="2"/>
      <c r="O635" s="2" t="str">
        <f>IF(sum!A628="AT",sum!E628,"*")</f>
        <v>*</v>
      </c>
      <c r="R635" s="2" t="s">
        <v>186</v>
      </c>
      <c r="S635" s="2" t="s">
        <v>187</v>
      </c>
      <c r="T635" s="2">
        <v>2025</v>
      </c>
      <c r="U635" s="2" t="str">
        <f>IF(sum!A628="BC",sum!B628,"*")</f>
        <v>*</v>
      </c>
      <c r="V635" s="2"/>
      <c r="W635" s="2" t="str">
        <f>IF(sum!A628="BC",sum!E628,"*")</f>
        <v>*</v>
      </c>
      <c r="Z635" s="2" t="s">
        <v>186</v>
      </c>
      <c r="AA635" s="2" t="s">
        <v>187</v>
      </c>
      <c r="AB635" s="2">
        <v>2025</v>
      </c>
      <c r="AC635" s="2" t="str">
        <f>IF(sum!A628="MA",sum!B628,"*")</f>
        <v>*</v>
      </c>
      <c r="AD635" s="2"/>
      <c r="AE635" s="2" t="str">
        <f>IF(sum!A628="MA",sum!E628,"*")</f>
        <v>*</v>
      </c>
      <c r="AH635" s="2" t="s">
        <v>186</v>
      </c>
      <c r="AI635" s="2" t="s">
        <v>187</v>
      </c>
      <c r="AJ635" s="2">
        <v>2025</v>
      </c>
      <c r="AK635" s="2" t="str">
        <f>IF(sum!A628="ON",sum!B628,"*")</f>
        <v>*</v>
      </c>
      <c r="AL635" s="2"/>
      <c r="AM635" s="2" t="str">
        <f>IF(sum!A628="ON",sum!E628,"*")</f>
        <v>*</v>
      </c>
      <c r="AP635" s="4" t="s">
        <v>186</v>
      </c>
      <c r="AQ635" s="4" t="s">
        <v>187</v>
      </c>
      <c r="AR635" s="4">
        <v>2025</v>
      </c>
      <c r="AS635" s="2" t="str">
        <f>IF(sum!A628="QU",sum!B628,"*")</f>
        <v>R_ES-SC-AP_ELC1_ROOM_CENTRAL</v>
      </c>
      <c r="AT635" s="2"/>
      <c r="AU635" s="2">
        <f>IF(sum!A628="QU",sum!E628,"*")</f>
        <v>1.00519892807072</v>
      </c>
      <c r="AX635" s="2" t="s">
        <v>186</v>
      </c>
      <c r="AY635" s="2" t="s">
        <v>187</v>
      </c>
      <c r="AZ635" s="2">
        <v>2025</v>
      </c>
      <c r="BA635" s="2" t="str">
        <f>IF(sum!A628="SA",sum!B628,"*")</f>
        <v>*</v>
      </c>
      <c r="BB635" s="2"/>
      <c r="BC635" s="2" t="str">
        <f>IF(sum!A628="SA",sum!E628,"*")</f>
        <v>*</v>
      </c>
    </row>
    <row r="636" spans="2:55">
      <c r="B636" s="4" t="s">
        <v>186</v>
      </c>
      <c r="C636" s="4" t="s">
        <v>187</v>
      </c>
      <c r="D636" s="4">
        <v>2025</v>
      </c>
      <c r="J636" s="4" t="s">
        <v>186</v>
      </c>
      <c r="K636" s="4" t="s">
        <v>187</v>
      </c>
      <c r="L636" s="4">
        <v>2025</v>
      </c>
      <c r="M636" s="2" t="str">
        <f>IF(sum!A629="AT",sum!B629,"*")</f>
        <v>*</v>
      </c>
      <c r="N636" s="2"/>
      <c r="O636" s="2" t="str">
        <f>IF(sum!A629="AT",sum!E629,"*")</f>
        <v>*</v>
      </c>
      <c r="R636" s="4" t="s">
        <v>186</v>
      </c>
      <c r="S636" s="4" t="s">
        <v>187</v>
      </c>
      <c r="T636" s="4">
        <v>2025</v>
      </c>
      <c r="U636" s="2" t="str">
        <f>IF(sum!A629="BC",sum!B629,"*")</f>
        <v>*</v>
      </c>
      <c r="V636" s="2"/>
      <c r="W636" s="2" t="str">
        <f>IF(sum!A629="BC",sum!E629,"*")</f>
        <v>*</v>
      </c>
      <c r="Z636" s="4" t="s">
        <v>186</v>
      </c>
      <c r="AA636" s="4" t="s">
        <v>187</v>
      </c>
      <c r="AB636" s="4">
        <v>2025</v>
      </c>
      <c r="AC636" s="2" t="str">
        <f>IF(sum!A629="MA",sum!B629,"*")</f>
        <v>*</v>
      </c>
      <c r="AD636" s="2"/>
      <c r="AE636" s="2" t="str">
        <f>IF(sum!A629="MA",sum!E629,"*")</f>
        <v>*</v>
      </c>
      <c r="AH636" s="4" t="s">
        <v>186</v>
      </c>
      <c r="AI636" s="4" t="s">
        <v>187</v>
      </c>
      <c r="AJ636" s="4">
        <v>2025</v>
      </c>
      <c r="AK636" s="2" t="str">
        <f>IF(sum!A629="ON",sum!B629,"*")</f>
        <v>*</v>
      </c>
      <c r="AL636" s="2"/>
      <c r="AM636" s="2" t="str">
        <f>IF(sum!A629="ON",sum!E629,"*")</f>
        <v>*</v>
      </c>
      <c r="AP636" s="2" t="s">
        <v>186</v>
      </c>
      <c r="AQ636" s="2" t="s">
        <v>187</v>
      </c>
      <c r="AR636" s="2">
        <v>2025</v>
      </c>
      <c r="AS636" s="2" t="str">
        <f>IF(sum!A629="QU",sum!B629,"*")</f>
        <v>R_ES-SC-MOB_ELC1_ROOM_CENTRAL</v>
      </c>
      <c r="AT636" s="2"/>
      <c r="AU636" s="2">
        <f>IF(sum!A629="QU",sum!E629,"*")</f>
        <v>0.0245796817315979</v>
      </c>
      <c r="AX636" s="4" t="s">
        <v>186</v>
      </c>
      <c r="AY636" s="4" t="s">
        <v>187</v>
      </c>
      <c r="AZ636" s="4">
        <v>2025</v>
      </c>
      <c r="BA636" s="2" t="str">
        <f>IF(sum!A629="SA",sum!B629,"*")</f>
        <v>*</v>
      </c>
      <c r="BB636" s="2"/>
      <c r="BC636" s="2" t="str">
        <f>IF(sum!A629="SA",sum!E629,"*")</f>
        <v>*</v>
      </c>
    </row>
    <row r="637" spans="2:55">
      <c r="B637" s="2" t="s">
        <v>186</v>
      </c>
      <c r="C637" s="2" t="s">
        <v>187</v>
      </c>
      <c r="D637" s="2">
        <v>2025</v>
      </c>
      <c r="J637" s="2" t="s">
        <v>186</v>
      </c>
      <c r="K637" s="2" t="s">
        <v>187</v>
      </c>
      <c r="L637" s="2">
        <v>2025</v>
      </c>
      <c r="M637" s="2" t="str">
        <f>IF(sum!A630="AT",sum!B630,"*")</f>
        <v>*</v>
      </c>
      <c r="N637" s="2"/>
      <c r="O637" s="2" t="str">
        <f>IF(sum!A630="AT",sum!E630,"*")</f>
        <v>*</v>
      </c>
      <c r="R637" s="2" t="s">
        <v>186</v>
      </c>
      <c r="S637" s="2" t="s">
        <v>187</v>
      </c>
      <c r="T637" s="2">
        <v>2025</v>
      </c>
      <c r="U637" s="2" t="str">
        <f>IF(sum!A630="BC",sum!B630,"*")</f>
        <v>*</v>
      </c>
      <c r="V637" s="2"/>
      <c r="W637" s="2" t="str">
        <f>IF(sum!A630="BC",sum!E630,"*")</f>
        <v>*</v>
      </c>
      <c r="Z637" s="2" t="s">
        <v>186</v>
      </c>
      <c r="AA637" s="2" t="s">
        <v>187</v>
      </c>
      <c r="AB637" s="2">
        <v>2025</v>
      </c>
      <c r="AC637" s="2" t="str">
        <f>IF(sum!A630="MA",sum!B630,"*")</f>
        <v>*</v>
      </c>
      <c r="AD637" s="2"/>
      <c r="AE637" s="2" t="str">
        <f>IF(sum!A630="MA",sum!E630,"*")</f>
        <v>*</v>
      </c>
      <c r="AH637" s="2" t="s">
        <v>186</v>
      </c>
      <c r="AI637" s="2" t="s">
        <v>187</v>
      </c>
      <c r="AJ637" s="2">
        <v>2025</v>
      </c>
      <c r="AK637" s="2" t="str">
        <f>IF(sum!A630="ON",sum!B630,"*")</f>
        <v>*</v>
      </c>
      <c r="AL637" s="2"/>
      <c r="AM637" s="2" t="str">
        <f>IF(sum!A630="ON",sum!E630,"*")</f>
        <v>*</v>
      </c>
      <c r="AP637" s="4" t="s">
        <v>186</v>
      </c>
      <c r="AQ637" s="4" t="s">
        <v>187</v>
      </c>
      <c r="AR637" s="4">
        <v>2025</v>
      </c>
      <c r="AS637" s="2" t="str">
        <f>IF(sum!A630="QU",sum!B630,"*")</f>
        <v>R_ES-SC-SA_ELC1_ROOM_CENTRAL</v>
      </c>
      <c r="AT637" s="2"/>
      <c r="AU637" s="2">
        <f>IF(sum!A630="QU",sum!E630,"*")</f>
        <v>0.179802159810869</v>
      </c>
      <c r="AX637" s="2" t="s">
        <v>186</v>
      </c>
      <c r="AY637" s="2" t="s">
        <v>187</v>
      </c>
      <c r="AZ637" s="2">
        <v>2025</v>
      </c>
      <c r="BA637" s="2" t="str">
        <f>IF(sum!A630="SA",sum!B630,"*")</f>
        <v>*</v>
      </c>
      <c r="BB637" s="2"/>
      <c r="BC637" s="2" t="str">
        <f>IF(sum!A630="SA",sum!E630,"*")</f>
        <v>*</v>
      </c>
    </row>
    <row r="638" spans="2:55">
      <c r="B638" s="2" t="s">
        <v>186</v>
      </c>
      <c r="C638" s="2" t="s">
        <v>187</v>
      </c>
      <c r="D638" s="2">
        <v>2025</v>
      </c>
      <c r="J638" s="2" t="s">
        <v>186</v>
      </c>
      <c r="K638" s="2" t="s">
        <v>187</v>
      </c>
      <c r="L638" s="2">
        <v>2025</v>
      </c>
      <c r="M638" s="2" t="str">
        <f>IF(sum!A631="AT",sum!B631,"*")</f>
        <v>*</v>
      </c>
      <c r="N638" s="2"/>
      <c r="O638" s="2" t="str">
        <f>IF(sum!A631="AT",sum!E631,"*")</f>
        <v>*</v>
      </c>
      <c r="R638" s="2" t="s">
        <v>186</v>
      </c>
      <c r="S638" s="2" t="s">
        <v>187</v>
      </c>
      <c r="T638" s="2">
        <v>2025</v>
      </c>
      <c r="U638" s="2" t="str">
        <f>IF(sum!A631="BC",sum!B631,"*")</f>
        <v>*</v>
      </c>
      <c r="V638" s="2"/>
      <c r="W638" s="2" t="str">
        <f>IF(sum!A631="BC",sum!E631,"*")</f>
        <v>*</v>
      </c>
      <c r="Z638" s="2" t="s">
        <v>186</v>
      </c>
      <c r="AA638" s="2" t="s">
        <v>187</v>
      </c>
      <c r="AB638" s="2">
        <v>2025</v>
      </c>
      <c r="AC638" s="2" t="str">
        <f>IF(sum!A631="MA",sum!B631,"*")</f>
        <v>*</v>
      </c>
      <c r="AD638" s="2"/>
      <c r="AE638" s="2" t="str">
        <f>IF(sum!A631="MA",sum!E631,"*")</f>
        <v>*</v>
      </c>
      <c r="AH638" s="2" t="s">
        <v>186</v>
      </c>
      <c r="AI638" s="2" t="s">
        <v>187</v>
      </c>
      <c r="AJ638" s="2">
        <v>2025</v>
      </c>
      <c r="AK638" s="2" t="str">
        <f>IF(sum!A631="ON",sum!B631,"*")</f>
        <v>*</v>
      </c>
      <c r="AL638" s="2"/>
      <c r="AM638" s="2" t="str">
        <f>IF(sum!A631="ON",sum!E631,"*")</f>
        <v>*</v>
      </c>
      <c r="AP638" s="2" t="s">
        <v>186</v>
      </c>
      <c r="AQ638" s="2" t="s">
        <v>187</v>
      </c>
      <c r="AR638" s="2">
        <v>2025</v>
      </c>
      <c r="AS638" s="2" t="str">
        <f>IF(sum!A631="QU",sum!B631,"*")</f>
        <v>R_ES-SC-SD_ELC1_ROOM_CENTRAL</v>
      </c>
      <c r="AT638" s="2"/>
      <c r="AU638" s="2">
        <f>IF(sum!A631="QU",sum!E631,"*")</f>
        <v>0.937326327989191</v>
      </c>
      <c r="AX638" s="2" t="s">
        <v>186</v>
      </c>
      <c r="AY638" s="2" t="s">
        <v>187</v>
      </c>
      <c r="AZ638" s="2">
        <v>2025</v>
      </c>
      <c r="BA638" s="2" t="str">
        <f>IF(sum!A631="SA",sum!B631,"*")</f>
        <v>*</v>
      </c>
      <c r="BB638" s="2"/>
      <c r="BC638" s="2" t="str">
        <f>IF(sum!A631="SA",sum!E631,"*")</f>
        <v>*</v>
      </c>
    </row>
    <row r="639" spans="2:55">
      <c r="B639" s="4" t="s">
        <v>186</v>
      </c>
      <c r="C639" s="4" t="s">
        <v>187</v>
      </c>
      <c r="D639" s="4">
        <v>2025</v>
      </c>
      <c r="J639" s="4" t="s">
        <v>186</v>
      </c>
      <c r="K639" s="4" t="s">
        <v>187</v>
      </c>
      <c r="L639" s="4">
        <v>2025</v>
      </c>
      <c r="M639" s="2" t="str">
        <f>IF(sum!A632="AT",sum!B632,"*")</f>
        <v>*</v>
      </c>
      <c r="N639" s="2"/>
      <c r="O639" s="2" t="str">
        <f>IF(sum!A632="AT",sum!E632,"*")</f>
        <v>*</v>
      </c>
      <c r="R639" s="4" t="s">
        <v>186</v>
      </c>
      <c r="S639" s="4" t="s">
        <v>187</v>
      </c>
      <c r="T639" s="4">
        <v>2025</v>
      </c>
      <c r="U639" s="2" t="str">
        <f>IF(sum!A632="BC",sum!B632,"*")</f>
        <v>*</v>
      </c>
      <c r="V639" s="2"/>
      <c r="W639" s="2" t="str">
        <f>IF(sum!A632="BC",sum!E632,"*")</f>
        <v>*</v>
      </c>
      <c r="Z639" s="4" t="s">
        <v>186</v>
      </c>
      <c r="AA639" s="4" t="s">
        <v>187</v>
      </c>
      <c r="AB639" s="4">
        <v>2025</v>
      </c>
      <c r="AC639" s="2" t="str">
        <f>IF(sum!A632="MA",sum!B632,"*")</f>
        <v>*</v>
      </c>
      <c r="AD639" s="2"/>
      <c r="AE639" s="2" t="str">
        <f>IF(sum!A632="MA",sum!E632,"*")</f>
        <v>*</v>
      </c>
      <c r="AH639" s="4" t="s">
        <v>186</v>
      </c>
      <c r="AI639" s="4" t="s">
        <v>187</v>
      </c>
      <c r="AJ639" s="4">
        <v>2025</v>
      </c>
      <c r="AK639" s="2" t="str">
        <f>IF(sum!A632="ON",sum!B632,"*")</f>
        <v>*</v>
      </c>
      <c r="AL639" s="2"/>
      <c r="AM639" s="2" t="str">
        <f>IF(sum!A632="ON",sum!E632,"*")</f>
        <v>*</v>
      </c>
      <c r="AP639" s="4" t="s">
        <v>186</v>
      </c>
      <c r="AQ639" s="4" t="s">
        <v>187</v>
      </c>
      <c r="AR639" s="4">
        <v>2025</v>
      </c>
      <c r="AS639" s="2" t="str">
        <f>IF(sum!A632="QU",sum!B632,"*")</f>
        <v>R_ES-SH-AP_ELC1</v>
      </c>
      <c r="AT639" s="2"/>
      <c r="AU639" s="2">
        <f>IF(sum!A632="QU",sum!E632,"*")</f>
        <v>0</v>
      </c>
      <c r="AX639" s="4" t="s">
        <v>186</v>
      </c>
      <c r="AY639" s="4" t="s">
        <v>187</v>
      </c>
      <c r="AZ639" s="4">
        <v>2025</v>
      </c>
      <c r="BA639" s="2" t="str">
        <f>IF(sum!A632="SA",sum!B632,"*")</f>
        <v>*</v>
      </c>
      <c r="BB639" s="2"/>
      <c r="BC639" s="2" t="str">
        <f>IF(sum!A632="SA",sum!E632,"*")</f>
        <v>*</v>
      </c>
    </row>
    <row r="640" spans="2:55">
      <c r="B640" s="2" t="s">
        <v>186</v>
      </c>
      <c r="C640" s="2" t="s">
        <v>187</v>
      </c>
      <c r="D640" s="2">
        <v>2025</v>
      </c>
      <c r="J640" s="2" t="s">
        <v>186</v>
      </c>
      <c r="K640" s="2" t="s">
        <v>187</v>
      </c>
      <c r="L640" s="2">
        <v>2025</v>
      </c>
      <c r="M640" s="2" t="str">
        <f>IF(sum!A633="AT",sum!B633,"*")</f>
        <v>*</v>
      </c>
      <c r="N640" s="2"/>
      <c r="O640" s="2" t="str">
        <f>IF(sum!A633="AT",sum!E633,"*")</f>
        <v>*</v>
      </c>
      <c r="R640" s="2" t="s">
        <v>186</v>
      </c>
      <c r="S640" s="2" t="s">
        <v>187</v>
      </c>
      <c r="T640" s="2">
        <v>2025</v>
      </c>
      <c r="U640" s="2" t="str">
        <f>IF(sum!A633="BC",sum!B633,"*")</f>
        <v>*</v>
      </c>
      <c r="V640" s="2"/>
      <c r="W640" s="2" t="str">
        <f>IF(sum!A633="BC",sum!E633,"*")</f>
        <v>*</v>
      </c>
      <c r="Z640" s="2" t="s">
        <v>186</v>
      </c>
      <c r="AA640" s="2" t="s">
        <v>187</v>
      </c>
      <c r="AB640" s="2">
        <v>2025</v>
      </c>
      <c r="AC640" s="2" t="str">
        <f>IF(sum!A633="MA",sum!B633,"*")</f>
        <v>*</v>
      </c>
      <c r="AD640" s="2"/>
      <c r="AE640" s="2" t="str">
        <f>IF(sum!A633="MA",sum!E633,"*")</f>
        <v>*</v>
      </c>
      <c r="AH640" s="2" t="s">
        <v>186</v>
      </c>
      <c r="AI640" s="2" t="s">
        <v>187</v>
      </c>
      <c r="AJ640" s="2">
        <v>2025</v>
      </c>
      <c r="AK640" s="2" t="str">
        <f>IF(sum!A633="ON",sum!B633,"*")</f>
        <v>*</v>
      </c>
      <c r="AL640" s="2"/>
      <c r="AM640" s="2" t="str">
        <f>IF(sum!A633="ON",sum!E633,"*")</f>
        <v>*</v>
      </c>
      <c r="AP640" s="2" t="s">
        <v>186</v>
      </c>
      <c r="AQ640" s="2" t="s">
        <v>187</v>
      </c>
      <c r="AR640" s="2">
        <v>2025</v>
      </c>
      <c r="AS640" s="2" t="str">
        <f>IF(sum!A633="QU",sum!B633,"*")</f>
        <v>R_ES-SH-AP_GAS_HE1</v>
      </c>
      <c r="AT640" s="2"/>
      <c r="AU640" s="2">
        <f>IF(sum!A633="QU",sum!E633,"*")</f>
        <v>0</v>
      </c>
      <c r="AX640" s="2" t="s">
        <v>186</v>
      </c>
      <c r="AY640" s="2" t="s">
        <v>187</v>
      </c>
      <c r="AZ640" s="2">
        <v>2025</v>
      </c>
      <c r="BA640" s="2" t="str">
        <f>IF(sum!A633="SA",sum!B633,"*")</f>
        <v>*</v>
      </c>
      <c r="BB640" s="2"/>
      <c r="BC640" s="2" t="str">
        <f>IF(sum!A633="SA",sum!E633,"*")</f>
        <v>*</v>
      </c>
    </row>
    <row r="641" spans="2:55">
      <c r="B641" s="2" t="s">
        <v>186</v>
      </c>
      <c r="C641" s="2" t="s">
        <v>187</v>
      </c>
      <c r="D641" s="2">
        <v>2025</v>
      </c>
      <c r="J641" s="2" t="s">
        <v>186</v>
      </c>
      <c r="K641" s="2" t="s">
        <v>187</v>
      </c>
      <c r="L641" s="2">
        <v>2025</v>
      </c>
      <c r="M641" s="2" t="str">
        <f>IF(sum!A634="AT",sum!B634,"*")</f>
        <v>*</v>
      </c>
      <c r="N641" s="2"/>
      <c r="O641" s="2" t="str">
        <f>IF(sum!A634="AT",sum!E634,"*")</f>
        <v>*</v>
      </c>
      <c r="R641" s="2" t="s">
        <v>186</v>
      </c>
      <c r="S641" s="2" t="s">
        <v>187</v>
      </c>
      <c r="T641" s="2">
        <v>2025</v>
      </c>
      <c r="U641" s="2" t="str">
        <f>IF(sum!A634="BC",sum!B634,"*")</f>
        <v>*</v>
      </c>
      <c r="V641" s="2"/>
      <c r="W641" s="2" t="str">
        <f>IF(sum!A634="BC",sum!E634,"*")</f>
        <v>*</v>
      </c>
      <c r="Z641" s="2" t="s">
        <v>186</v>
      </c>
      <c r="AA641" s="2" t="s">
        <v>187</v>
      </c>
      <c r="AB641" s="2">
        <v>2025</v>
      </c>
      <c r="AC641" s="2" t="str">
        <f>IF(sum!A634="MA",sum!B634,"*")</f>
        <v>*</v>
      </c>
      <c r="AD641" s="2"/>
      <c r="AE641" s="2" t="str">
        <f>IF(sum!A634="MA",sum!E634,"*")</f>
        <v>*</v>
      </c>
      <c r="AH641" s="2" t="s">
        <v>186</v>
      </c>
      <c r="AI641" s="2" t="s">
        <v>187</v>
      </c>
      <c r="AJ641" s="2">
        <v>2025</v>
      </c>
      <c r="AK641" s="2" t="str">
        <f>IF(sum!A634="ON",sum!B634,"*")</f>
        <v>*</v>
      </c>
      <c r="AL641" s="2"/>
      <c r="AM641" s="2" t="str">
        <f>IF(sum!A634="ON",sum!E634,"*")</f>
        <v>*</v>
      </c>
      <c r="AP641" s="4" t="s">
        <v>186</v>
      </c>
      <c r="AQ641" s="4" t="s">
        <v>187</v>
      </c>
      <c r="AR641" s="4">
        <v>2025</v>
      </c>
      <c r="AS641" s="2" t="str">
        <f>IF(sum!A634="QU",sum!B634,"*")</f>
        <v>R_ES-SH-AP_HET1</v>
      </c>
      <c r="AT641" s="2"/>
      <c r="AU641" s="2">
        <f>IF(sum!A634="QU",sum!E634,"*")</f>
        <v>0.101939218485286</v>
      </c>
      <c r="AX641" s="2" t="s">
        <v>186</v>
      </c>
      <c r="AY641" s="2" t="s">
        <v>187</v>
      </c>
      <c r="AZ641" s="2">
        <v>2025</v>
      </c>
      <c r="BA641" s="2" t="str">
        <f>IF(sum!A634="SA",sum!B634,"*")</f>
        <v>*</v>
      </c>
      <c r="BB641" s="2"/>
      <c r="BC641" s="2" t="str">
        <f>IF(sum!A634="SA",sum!E634,"*")</f>
        <v>*</v>
      </c>
    </row>
    <row r="642" spans="2:55">
      <c r="B642" s="4" t="s">
        <v>186</v>
      </c>
      <c r="C642" s="4" t="s">
        <v>187</v>
      </c>
      <c r="D642" s="4">
        <v>2025</v>
      </c>
      <c r="J642" s="4" t="s">
        <v>186</v>
      </c>
      <c r="K642" s="4" t="s">
        <v>187</v>
      </c>
      <c r="L642" s="4">
        <v>2025</v>
      </c>
      <c r="M642" s="2" t="str">
        <f>IF(sum!A635="AT",sum!B635,"*")</f>
        <v>*</v>
      </c>
      <c r="N642" s="2"/>
      <c r="O642" s="2" t="str">
        <f>IF(sum!A635="AT",sum!E635,"*")</f>
        <v>*</v>
      </c>
      <c r="R642" s="4" t="s">
        <v>186</v>
      </c>
      <c r="S642" s="4" t="s">
        <v>187</v>
      </c>
      <c r="T642" s="4">
        <v>2025</v>
      </c>
      <c r="U642" s="2" t="str">
        <f>IF(sum!A635="BC",sum!B635,"*")</f>
        <v>*</v>
      </c>
      <c r="V642" s="2"/>
      <c r="W642" s="2" t="str">
        <f>IF(sum!A635="BC",sum!E635,"*")</f>
        <v>*</v>
      </c>
      <c r="Z642" s="4" t="s">
        <v>186</v>
      </c>
      <c r="AA642" s="4" t="s">
        <v>187</v>
      </c>
      <c r="AB642" s="4">
        <v>2025</v>
      </c>
      <c r="AC642" s="2" t="str">
        <f>IF(sum!A635="MA",sum!B635,"*")</f>
        <v>*</v>
      </c>
      <c r="AD642" s="2"/>
      <c r="AE642" s="2" t="str">
        <f>IF(sum!A635="MA",sum!E635,"*")</f>
        <v>*</v>
      </c>
      <c r="AH642" s="4" t="s">
        <v>186</v>
      </c>
      <c r="AI642" s="4" t="s">
        <v>187</v>
      </c>
      <c r="AJ642" s="4">
        <v>2025</v>
      </c>
      <c r="AK642" s="2" t="str">
        <f>IF(sum!A635="ON",sum!B635,"*")</f>
        <v>*</v>
      </c>
      <c r="AL642" s="2"/>
      <c r="AM642" s="2" t="str">
        <f>IF(sum!A635="ON",sum!E635,"*")</f>
        <v>*</v>
      </c>
      <c r="AP642" s="2" t="s">
        <v>186</v>
      </c>
      <c r="AQ642" s="2" t="s">
        <v>187</v>
      </c>
      <c r="AR642" s="2">
        <v>2025</v>
      </c>
      <c r="AS642" s="2" t="str">
        <f>IF(sum!A635="QU",sum!B635,"*")</f>
        <v>R_ES-SH-MOB_ELC1</v>
      </c>
      <c r="AT642" s="2"/>
      <c r="AU642" s="2">
        <f>IF(sum!A635="QU",sum!E635,"*")</f>
        <v>0</v>
      </c>
      <c r="AX642" s="4" t="s">
        <v>186</v>
      </c>
      <c r="AY642" s="4" t="s">
        <v>187</v>
      </c>
      <c r="AZ642" s="4">
        <v>2025</v>
      </c>
      <c r="BA642" s="2" t="str">
        <f>IF(sum!A635="SA",sum!B635,"*")</f>
        <v>*</v>
      </c>
      <c r="BB642" s="2"/>
      <c r="BC642" s="2" t="str">
        <f>IF(sum!A635="SA",sum!E635,"*")</f>
        <v>*</v>
      </c>
    </row>
    <row r="643" spans="2:55">
      <c r="B643" s="2" t="s">
        <v>186</v>
      </c>
      <c r="C643" s="2" t="s">
        <v>187</v>
      </c>
      <c r="D643" s="2">
        <v>2025</v>
      </c>
      <c r="J643" s="2" t="s">
        <v>186</v>
      </c>
      <c r="K643" s="2" t="s">
        <v>187</v>
      </c>
      <c r="L643" s="2">
        <v>2025</v>
      </c>
      <c r="M643" s="2" t="str">
        <f>IF(sum!A636="AT",sum!B636,"*")</f>
        <v>*</v>
      </c>
      <c r="N643" s="2"/>
      <c r="O643" s="2" t="str">
        <f>IF(sum!A636="AT",sum!E636,"*")</f>
        <v>*</v>
      </c>
      <c r="R643" s="2" t="s">
        <v>186</v>
      </c>
      <c r="S643" s="2" t="s">
        <v>187</v>
      </c>
      <c r="T643" s="2">
        <v>2025</v>
      </c>
      <c r="U643" s="2" t="str">
        <f>IF(sum!A636="BC",sum!B636,"*")</f>
        <v>*</v>
      </c>
      <c r="V643" s="2"/>
      <c r="W643" s="2" t="str">
        <f>IF(sum!A636="BC",sum!E636,"*")</f>
        <v>*</v>
      </c>
      <c r="Z643" s="2" t="s">
        <v>186</v>
      </c>
      <c r="AA643" s="2" t="s">
        <v>187</v>
      </c>
      <c r="AB643" s="2">
        <v>2025</v>
      </c>
      <c r="AC643" s="2" t="str">
        <f>IF(sum!A636="MA",sum!B636,"*")</f>
        <v>*</v>
      </c>
      <c r="AD643" s="2"/>
      <c r="AE643" s="2" t="str">
        <f>IF(sum!A636="MA",sum!E636,"*")</f>
        <v>*</v>
      </c>
      <c r="AH643" s="2" t="s">
        <v>186</v>
      </c>
      <c r="AI643" s="2" t="s">
        <v>187</v>
      </c>
      <c r="AJ643" s="2">
        <v>2025</v>
      </c>
      <c r="AK643" s="2" t="str">
        <f>IF(sum!A636="ON",sum!B636,"*")</f>
        <v>*</v>
      </c>
      <c r="AL643" s="2"/>
      <c r="AM643" s="2" t="str">
        <f>IF(sum!A636="ON",sum!E636,"*")</f>
        <v>*</v>
      </c>
      <c r="AP643" s="4" t="s">
        <v>186</v>
      </c>
      <c r="AQ643" s="4" t="s">
        <v>187</v>
      </c>
      <c r="AR643" s="4">
        <v>2025</v>
      </c>
      <c r="AS643" s="2" t="str">
        <f>IF(sum!A636="QU",sum!B636,"*")</f>
        <v>R_ES-SH-MOB_GAS_HE1</v>
      </c>
      <c r="AT643" s="2"/>
      <c r="AU643" s="2">
        <f>IF(sum!A636="QU",sum!E636,"*")</f>
        <v>0</v>
      </c>
      <c r="AX643" s="2" t="s">
        <v>186</v>
      </c>
      <c r="AY643" s="2" t="s">
        <v>187</v>
      </c>
      <c r="AZ643" s="2">
        <v>2025</v>
      </c>
      <c r="BA643" s="2" t="str">
        <f>IF(sum!A636="SA",sum!B636,"*")</f>
        <v>*</v>
      </c>
      <c r="BB643" s="2"/>
      <c r="BC643" s="2" t="str">
        <f>IF(sum!A636="SA",sum!E636,"*")</f>
        <v>*</v>
      </c>
    </row>
    <row r="644" spans="2:55">
      <c r="B644" s="2" t="s">
        <v>186</v>
      </c>
      <c r="C644" s="2" t="s">
        <v>187</v>
      </c>
      <c r="D644" s="2">
        <v>2025</v>
      </c>
      <c r="J644" s="2" t="s">
        <v>186</v>
      </c>
      <c r="K644" s="2" t="s">
        <v>187</v>
      </c>
      <c r="L644" s="2">
        <v>2025</v>
      </c>
      <c r="M644" s="2" t="str">
        <f>IF(sum!A637="AT",sum!B637,"*")</f>
        <v>*</v>
      </c>
      <c r="N644" s="2"/>
      <c r="O644" s="2" t="str">
        <f>IF(sum!A637="AT",sum!E637,"*")</f>
        <v>*</v>
      </c>
      <c r="R644" s="2" t="s">
        <v>186</v>
      </c>
      <c r="S644" s="2" t="s">
        <v>187</v>
      </c>
      <c r="T644" s="2">
        <v>2025</v>
      </c>
      <c r="U644" s="2" t="str">
        <f>IF(sum!A637="BC",sum!B637,"*")</f>
        <v>*</v>
      </c>
      <c r="V644" s="2"/>
      <c r="W644" s="2" t="str">
        <f>IF(sum!A637="BC",sum!E637,"*")</f>
        <v>*</v>
      </c>
      <c r="Z644" s="2" t="s">
        <v>186</v>
      </c>
      <c r="AA644" s="2" t="s">
        <v>187</v>
      </c>
      <c r="AB644" s="2">
        <v>2025</v>
      </c>
      <c r="AC644" s="2" t="str">
        <f>IF(sum!A637="MA",sum!B637,"*")</f>
        <v>*</v>
      </c>
      <c r="AD644" s="2"/>
      <c r="AE644" s="2" t="str">
        <f>IF(sum!A637="MA",sum!E637,"*")</f>
        <v>*</v>
      </c>
      <c r="AH644" s="2" t="s">
        <v>186</v>
      </c>
      <c r="AI644" s="2" t="s">
        <v>187</v>
      </c>
      <c r="AJ644" s="2">
        <v>2025</v>
      </c>
      <c r="AK644" s="2" t="str">
        <f>IF(sum!A637="ON",sum!B637,"*")</f>
        <v>*</v>
      </c>
      <c r="AL644" s="2"/>
      <c r="AM644" s="2" t="str">
        <f>IF(sum!A637="ON",sum!E637,"*")</f>
        <v>*</v>
      </c>
      <c r="AP644" s="2" t="s">
        <v>186</v>
      </c>
      <c r="AQ644" s="2" t="s">
        <v>187</v>
      </c>
      <c r="AR644" s="2">
        <v>2025</v>
      </c>
      <c r="AS644" s="2" t="str">
        <f>IF(sum!A637="QU",sum!B637,"*")</f>
        <v>R_ES-SH-SA_ELC1</v>
      </c>
      <c r="AT644" s="2"/>
      <c r="AU644" s="2">
        <f>IF(sum!A637="QU",sum!E637,"*")</f>
        <v>0.101924851156297</v>
      </c>
      <c r="AX644" s="2" t="s">
        <v>186</v>
      </c>
      <c r="AY644" s="2" t="s">
        <v>187</v>
      </c>
      <c r="AZ644" s="2">
        <v>2025</v>
      </c>
      <c r="BA644" s="2" t="str">
        <f>IF(sum!A637="SA",sum!B637,"*")</f>
        <v>*</v>
      </c>
      <c r="BB644" s="2"/>
      <c r="BC644" s="2" t="str">
        <f>IF(sum!A637="SA",sum!E637,"*")</f>
        <v>*</v>
      </c>
    </row>
    <row r="645" spans="2:55">
      <c r="B645" s="4" t="s">
        <v>186</v>
      </c>
      <c r="C645" s="4" t="s">
        <v>187</v>
      </c>
      <c r="D645" s="4">
        <v>2025</v>
      </c>
      <c r="J645" s="4" t="s">
        <v>186</v>
      </c>
      <c r="K645" s="4" t="s">
        <v>187</v>
      </c>
      <c r="L645" s="4">
        <v>2025</v>
      </c>
      <c r="M645" s="2" t="str">
        <f>IF(sum!A638="AT",sum!B638,"*")</f>
        <v>*</v>
      </c>
      <c r="N645" s="2"/>
      <c r="O645" s="2" t="str">
        <f>IF(sum!A638="AT",sum!E638,"*")</f>
        <v>*</v>
      </c>
      <c r="R645" s="4" t="s">
        <v>186</v>
      </c>
      <c r="S645" s="4" t="s">
        <v>187</v>
      </c>
      <c r="T645" s="4">
        <v>2025</v>
      </c>
      <c r="U645" s="2" t="str">
        <f>IF(sum!A638="BC",sum!B638,"*")</f>
        <v>*</v>
      </c>
      <c r="V645" s="2"/>
      <c r="W645" s="2" t="str">
        <f>IF(sum!A638="BC",sum!E638,"*")</f>
        <v>*</v>
      </c>
      <c r="Z645" s="4" t="s">
        <v>186</v>
      </c>
      <c r="AA645" s="4" t="s">
        <v>187</v>
      </c>
      <c r="AB645" s="4">
        <v>2025</v>
      </c>
      <c r="AC645" s="2" t="str">
        <f>IF(sum!A638="MA",sum!B638,"*")</f>
        <v>*</v>
      </c>
      <c r="AD645" s="2"/>
      <c r="AE645" s="2" t="str">
        <f>IF(sum!A638="MA",sum!E638,"*")</f>
        <v>*</v>
      </c>
      <c r="AH645" s="4" t="s">
        <v>186</v>
      </c>
      <c r="AI645" s="4" t="s">
        <v>187</v>
      </c>
      <c r="AJ645" s="4">
        <v>2025</v>
      </c>
      <c r="AK645" s="2" t="str">
        <f>IF(sum!A638="ON",sum!B638,"*")</f>
        <v>*</v>
      </c>
      <c r="AL645" s="2"/>
      <c r="AM645" s="2" t="str">
        <f>IF(sum!A638="ON",sum!E638,"*")</f>
        <v>*</v>
      </c>
      <c r="AP645" s="4" t="s">
        <v>186</v>
      </c>
      <c r="AQ645" s="4" t="s">
        <v>187</v>
      </c>
      <c r="AR645" s="4">
        <v>2025</v>
      </c>
      <c r="AS645" s="2" t="str">
        <f>IF(sum!A638="QU",sum!B638,"*")</f>
        <v>R_ES-SH-SA_HET1</v>
      </c>
      <c r="AT645" s="2"/>
      <c r="AU645" s="2">
        <f>IF(sum!A638="QU",sum!E638,"*")</f>
        <v>0</v>
      </c>
      <c r="AX645" s="4" t="s">
        <v>186</v>
      </c>
      <c r="AY645" s="4" t="s">
        <v>187</v>
      </c>
      <c r="AZ645" s="4">
        <v>2025</v>
      </c>
      <c r="BA645" s="2" t="str">
        <f>IF(sum!A638="SA",sum!B638,"*")</f>
        <v>*</v>
      </c>
      <c r="BB645" s="2"/>
      <c r="BC645" s="2" t="str">
        <f>IF(sum!A638="SA",sum!E638,"*")</f>
        <v>*</v>
      </c>
    </row>
    <row r="646" spans="2:55">
      <c r="B646" s="2" t="s">
        <v>186</v>
      </c>
      <c r="C646" s="2" t="s">
        <v>187</v>
      </c>
      <c r="D646" s="2">
        <v>2025</v>
      </c>
      <c r="J646" s="2" t="s">
        <v>186</v>
      </c>
      <c r="K646" s="2" t="s">
        <v>187</v>
      </c>
      <c r="L646" s="2">
        <v>2025</v>
      </c>
      <c r="M646" s="2" t="str">
        <f>IF(sum!A639="AT",sum!B639,"*")</f>
        <v>*</v>
      </c>
      <c r="N646" s="2"/>
      <c r="O646" s="2" t="str">
        <f>IF(sum!A639="AT",sum!E639,"*")</f>
        <v>*</v>
      </c>
      <c r="R646" s="2" t="s">
        <v>186</v>
      </c>
      <c r="S646" s="2" t="s">
        <v>187</v>
      </c>
      <c r="T646" s="2">
        <v>2025</v>
      </c>
      <c r="U646" s="2" t="str">
        <f>IF(sum!A639="BC",sum!B639,"*")</f>
        <v>*</v>
      </c>
      <c r="V646" s="2"/>
      <c r="W646" s="2" t="str">
        <f>IF(sum!A639="BC",sum!E639,"*")</f>
        <v>*</v>
      </c>
      <c r="Z646" s="2" t="s">
        <v>186</v>
      </c>
      <c r="AA646" s="2" t="s">
        <v>187</v>
      </c>
      <c r="AB646" s="2">
        <v>2025</v>
      </c>
      <c r="AC646" s="2" t="str">
        <f>IF(sum!A639="MA",sum!B639,"*")</f>
        <v>*</v>
      </c>
      <c r="AD646" s="2"/>
      <c r="AE646" s="2" t="str">
        <f>IF(sum!A639="MA",sum!E639,"*")</f>
        <v>*</v>
      </c>
      <c r="AH646" s="2" t="s">
        <v>186</v>
      </c>
      <c r="AI646" s="2" t="s">
        <v>187</v>
      </c>
      <c r="AJ646" s="2">
        <v>2025</v>
      </c>
      <c r="AK646" s="2" t="str">
        <f>IF(sum!A639="ON",sum!B639,"*")</f>
        <v>*</v>
      </c>
      <c r="AL646" s="2"/>
      <c r="AM646" s="2" t="str">
        <f>IF(sum!A639="ON",sum!E639,"*")</f>
        <v>*</v>
      </c>
      <c r="AP646" s="2" t="s">
        <v>186</v>
      </c>
      <c r="AQ646" s="2" t="s">
        <v>187</v>
      </c>
      <c r="AR646" s="2">
        <v>2025</v>
      </c>
      <c r="AS646" s="2" t="str">
        <f>IF(sum!A639="QU",sum!B639,"*")</f>
        <v>R_ES-SH-SD_COAPRO1</v>
      </c>
      <c r="AT646" s="2"/>
      <c r="AU646" s="2">
        <f>IF(sum!A639="QU",sum!E639,"*")</f>
        <v>0</v>
      </c>
      <c r="AX646" s="2" t="s">
        <v>186</v>
      </c>
      <c r="AY646" s="2" t="s">
        <v>187</v>
      </c>
      <c r="AZ646" s="2">
        <v>2025</v>
      </c>
      <c r="BA646" s="2" t="str">
        <f>IF(sum!A639="SA",sum!B639,"*")</f>
        <v>*</v>
      </c>
      <c r="BB646" s="2"/>
      <c r="BC646" s="2" t="str">
        <f>IF(sum!A639="SA",sum!E639,"*")</f>
        <v>*</v>
      </c>
    </row>
    <row r="647" spans="2:55">
      <c r="B647" s="2" t="s">
        <v>186</v>
      </c>
      <c r="C647" s="2" t="s">
        <v>187</v>
      </c>
      <c r="D647" s="2">
        <v>2025</v>
      </c>
      <c r="J647" s="2" t="s">
        <v>186</v>
      </c>
      <c r="K647" s="2" t="s">
        <v>187</v>
      </c>
      <c r="L647" s="2">
        <v>2025</v>
      </c>
      <c r="M647" s="2" t="str">
        <f>IF(sum!A640="AT",sum!B640,"*")</f>
        <v>*</v>
      </c>
      <c r="N647" s="2"/>
      <c r="O647" s="2" t="str">
        <f>IF(sum!A640="AT",sum!E640,"*")</f>
        <v>*</v>
      </c>
      <c r="R647" s="2" t="s">
        <v>186</v>
      </c>
      <c r="S647" s="2" t="s">
        <v>187</v>
      </c>
      <c r="T647" s="2">
        <v>2025</v>
      </c>
      <c r="U647" s="2" t="str">
        <f>IF(sum!A640="BC",sum!B640,"*")</f>
        <v>*</v>
      </c>
      <c r="V647" s="2"/>
      <c r="W647" s="2" t="str">
        <f>IF(sum!A640="BC",sum!E640,"*")</f>
        <v>*</v>
      </c>
      <c r="Z647" s="2" t="s">
        <v>186</v>
      </c>
      <c r="AA647" s="2" t="s">
        <v>187</v>
      </c>
      <c r="AB647" s="2">
        <v>2025</v>
      </c>
      <c r="AC647" s="2" t="str">
        <f>IF(sum!A640="MA",sum!B640,"*")</f>
        <v>*</v>
      </c>
      <c r="AD647" s="2"/>
      <c r="AE647" s="2" t="str">
        <f>IF(sum!A640="MA",sum!E640,"*")</f>
        <v>*</v>
      </c>
      <c r="AH647" s="2" t="s">
        <v>186</v>
      </c>
      <c r="AI647" s="2" t="s">
        <v>187</v>
      </c>
      <c r="AJ647" s="2">
        <v>2025</v>
      </c>
      <c r="AK647" s="2" t="str">
        <f>IF(sum!A640="ON",sum!B640,"*")</f>
        <v>*</v>
      </c>
      <c r="AL647" s="2"/>
      <c r="AM647" s="2" t="str">
        <f>IF(sum!A640="ON",sum!E640,"*")</f>
        <v>*</v>
      </c>
      <c r="AP647" s="4" t="s">
        <v>186</v>
      </c>
      <c r="AQ647" s="4" t="s">
        <v>187</v>
      </c>
      <c r="AR647" s="4">
        <v>2025</v>
      </c>
      <c r="AS647" s="2" t="str">
        <f>IF(sum!A640="QU",sum!B640,"*")</f>
        <v>R_ES-SH-SD_ELC1</v>
      </c>
      <c r="AT647" s="2"/>
      <c r="AU647" s="2">
        <f>IF(sum!A640="QU",sum!E640,"*")</f>
        <v>0.179278398477792</v>
      </c>
      <c r="AX647" s="2" t="s">
        <v>186</v>
      </c>
      <c r="AY647" s="2" t="s">
        <v>187</v>
      </c>
      <c r="AZ647" s="2">
        <v>2025</v>
      </c>
      <c r="BA647" s="2" t="str">
        <f>IF(sum!A640="SA",sum!B640,"*")</f>
        <v>*</v>
      </c>
      <c r="BB647" s="2"/>
      <c r="BC647" s="2" t="str">
        <f>IF(sum!A640="SA",sum!E640,"*")</f>
        <v>*</v>
      </c>
    </row>
    <row r="648" spans="2:55">
      <c r="B648" s="4" t="s">
        <v>186</v>
      </c>
      <c r="C648" s="4" t="s">
        <v>187</v>
      </c>
      <c r="D648" s="4">
        <v>2025</v>
      </c>
      <c r="J648" s="4" t="s">
        <v>186</v>
      </c>
      <c r="K648" s="4" t="s">
        <v>187</v>
      </c>
      <c r="L648" s="4">
        <v>2025</v>
      </c>
      <c r="M648" s="2" t="str">
        <f>IF(sum!A641="AT",sum!B641,"*")</f>
        <v>*</v>
      </c>
      <c r="N648" s="2"/>
      <c r="O648" s="2" t="str">
        <f>IF(sum!A641="AT",sum!E641,"*")</f>
        <v>*</v>
      </c>
      <c r="R648" s="4" t="s">
        <v>186</v>
      </c>
      <c r="S648" s="4" t="s">
        <v>187</v>
      </c>
      <c r="T648" s="4">
        <v>2025</v>
      </c>
      <c r="U648" s="2" t="str">
        <f>IF(sum!A641="BC",sum!B641,"*")</f>
        <v>*</v>
      </c>
      <c r="V648" s="2"/>
      <c r="W648" s="2" t="str">
        <f>IF(sum!A641="BC",sum!E641,"*")</f>
        <v>*</v>
      </c>
      <c r="Z648" s="4" t="s">
        <v>186</v>
      </c>
      <c r="AA648" s="4" t="s">
        <v>187</v>
      </c>
      <c r="AB648" s="4">
        <v>2025</v>
      </c>
      <c r="AC648" s="2" t="str">
        <f>IF(sum!A641="MA",sum!B641,"*")</f>
        <v>*</v>
      </c>
      <c r="AD648" s="2"/>
      <c r="AE648" s="2" t="str">
        <f>IF(sum!A641="MA",sum!E641,"*")</f>
        <v>*</v>
      </c>
      <c r="AH648" s="4" t="s">
        <v>186</v>
      </c>
      <c r="AI648" s="4" t="s">
        <v>187</v>
      </c>
      <c r="AJ648" s="4">
        <v>2025</v>
      </c>
      <c r="AK648" s="2" t="str">
        <f>IF(sum!A641="ON",sum!B641,"*")</f>
        <v>*</v>
      </c>
      <c r="AL648" s="2"/>
      <c r="AM648" s="2" t="str">
        <f>IF(sum!A641="ON",sum!E641,"*")</f>
        <v>*</v>
      </c>
      <c r="AP648" s="2" t="s">
        <v>186</v>
      </c>
      <c r="AQ648" s="2" t="s">
        <v>187</v>
      </c>
      <c r="AR648" s="2">
        <v>2025</v>
      </c>
      <c r="AS648" s="2" t="str">
        <f>IF(sum!A641="QU",sum!B641,"*")</f>
        <v>R_ES-SH-SD_GAS_HE1</v>
      </c>
      <c r="AT648" s="2"/>
      <c r="AU648" s="2">
        <f>IF(sum!A641="QU",sum!E641,"*")</f>
        <v>0</v>
      </c>
      <c r="AX648" s="4" t="s">
        <v>186</v>
      </c>
      <c r="AY648" s="4" t="s">
        <v>187</v>
      </c>
      <c r="AZ648" s="4">
        <v>2025</v>
      </c>
      <c r="BA648" s="2" t="str">
        <f>IF(sum!A641="SA",sum!B641,"*")</f>
        <v>*</v>
      </c>
      <c r="BB648" s="2"/>
      <c r="BC648" s="2" t="str">
        <f>IF(sum!A641="SA",sum!E641,"*")</f>
        <v>*</v>
      </c>
    </row>
    <row r="649" spans="2:55">
      <c r="B649" s="2" t="s">
        <v>186</v>
      </c>
      <c r="C649" s="2" t="s">
        <v>187</v>
      </c>
      <c r="D649" s="2">
        <v>2025</v>
      </c>
      <c r="J649" s="2" t="s">
        <v>186</v>
      </c>
      <c r="K649" s="2" t="s">
        <v>187</v>
      </c>
      <c r="L649" s="2">
        <v>2025</v>
      </c>
      <c r="M649" s="2" t="str">
        <f>IF(sum!A642="AT",sum!B642,"*")</f>
        <v>*</v>
      </c>
      <c r="N649" s="2"/>
      <c r="O649" s="2" t="str">
        <f>IF(sum!A642="AT",sum!E642,"*")</f>
        <v>*</v>
      </c>
      <c r="R649" s="2" t="s">
        <v>186</v>
      </c>
      <c r="S649" s="2" t="s">
        <v>187</v>
      </c>
      <c r="T649" s="2">
        <v>2025</v>
      </c>
      <c r="U649" s="2" t="str">
        <f>IF(sum!A642="BC",sum!B642,"*")</f>
        <v>*</v>
      </c>
      <c r="V649" s="2"/>
      <c r="W649" s="2" t="str">
        <f>IF(sum!A642="BC",sum!E642,"*")</f>
        <v>*</v>
      </c>
      <c r="Z649" s="2" t="s">
        <v>186</v>
      </c>
      <c r="AA649" s="2" t="s">
        <v>187</v>
      </c>
      <c r="AB649" s="2">
        <v>2025</v>
      </c>
      <c r="AC649" s="2" t="str">
        <f>IF(sum!A642="MA",sum!B642,"*")</f>
        <v>*</v>
      </c>
      <c r="AD649" s="2"/>
      <c r="AE649" s="2" t="str">
        <f>IF(sum!A642="MA",sum!E642,"*")</f>
        <v>*</v>
      </c>
      <c r="AH649" s="2" t="s">
        <v>186</v>
      </c>
      <c r="AI649" s="2" t="s">
        <v>187</v>
      </c>
      <c r="AJ649" s="2">
        <v>2025</v>
      </c>
      <c r="AK649" s="2" t="str">
        <f>IF(sum!A642="ON",sum!B642,"*")</f>
        <v>*</v>
      </c>
      <c r="AL649" s="2"/>
      <c r="AM649" s="2" t="str">
        <f>IF(sum!A642="ON",sum!E642,"*")</f>
        <v>*</v>
      </c>
      <c r="AP649" s="4" t="s">
        <v>186</v>
      </c>
      <c r="AQ649" s="4" t="s">
        <v>187</v>
      </c>
      <c r="AR649" s="4">
        <v>2025</v>
      </c>
      <c r="AS649" s="2" t="str">
        <f>IF(sum!A642="QU",sum!B642,"*")</f>
        <v>R_ES-WH-AP_GAS1</v>
      </c>
      <c r="AT649" s="2"/>
      <c r="AU649" s="2">
        <f>IF(sum!A642="QU",sum!E642,"*")</f>
        <v>0.191780001484374</v>
      </c>
      <c r="AX649" s="2" t="s">
        <v>186</v>
      </c>
      <c r="AY649" s="2" t="s">
        <v>187</v>
      </c>
      <c r="AZ649" s="2">
        <v>2025</v>
      </c>
      <c r="BA649" s="2" t="str">
        <f>IF(sum!A642="SA",sum!B642,"*")</f>
        <v>*</v>
      </c>
      <c r="BB649" s="2"/>
      <c r="BC649" s="2" t="str">
        <f>IF(sum!A642="SA",sum!E642,"*")</f>
        <v>*</v>
      </c>
    </row>
    <row r="650" spans="2:55">
      <c r="B650" s="2" t="s">
        <v>186</v>
      </c>
      <c r="C650" s="2" t="s">
        <v>187</v>
      </c>
      <c r="D650" s="2">
        <v>2025</v>
      </c>
      <c r="J650" s="2" t="s">
        <v>186</v>
      </c>
      <c r="K650" s="2" t="s">
        <v>187</v>
      </c>
      <c r="L650" s="2">
        <v>2025</v>
      </c>
      <c r="M650" s="2" t="str">
        <f>IF(sum!A643="AT",sum!B643,"*")</f>
        <v>*</v>
      </c>
      <c r="N650" s="2"/>
      <c r="O650" s="2" t="str">
        <f>IF(sum!A643="AT",sum!E643,"*")</f>
        <v>*</v>
      </c>
      <c r="R650" s="2" t="s">
        <v>186</v>
      </c>
      <c r="S650" s="2" t="s">
        <v>187</v>
      </c>
      <c r="T650" s="2">
        <v>2025</v>
      </c>
      <c r="U650" s="2" t="str">
        <f>IF(sum!A643="BC",sum!B643,"*")</f>
        <v>*</v>
      </c>
      <c r="V650" s="2"/>
      <c r="W650" s="2" t="str">
        <f>IF(sum!A643="BC",sum!E643,"*")</f>
        <v>*</v>
      </c>
      <c r="Z650" s="2" t="s">
        <v>186</v>
      </c>
      <c r="AA650" s="2" t="s">
        <v>187</v>
      </c>
      <c r="AB650" s="2">
        <v>2025</v>
      </c>
      <c r="AC650" s="2" t="str">
        <f>IF(sum!A643="MA",sum!B643,"*")</f>
        <v>*</v>
      </c>
      <c r="AD650" s="2"/>
      <c r="AE650" s="2" t="str">
        <f>IF(sum!A643="MA",sum!E643,"*")</f>
        <v>*</v>
      </c>
      <c r="AH650" s="2" t="s">
        <v>186</v>
      </c>
      <c r="AI650" s="2" t="s">
        <v>187</v>
      </c>
      <c r="AJ650" s="2">
        <v>2025</v>
      </c>
      <c r="AK650" s="2" t="str">
        <f>IF(sum!A643="ON",sum!B643,"*")</f>
        <v>*</v>
      </c>
      <c r="AL650" s="2"/>
      <c r="AM650" s="2" t="str">
        <f>IF(sum!A643="ON",sum!E643,"*")</f>
        <v>*</v>
      </c>
      <c r="AP650" s="2" t="s">
        <v>186</v>
      </c>
      <c r="AQ650" s="2" t="s">
        <v>187</v>
      </c>
      <c r="AR650" s="2">
        <v>2025</v>
      </c>
      <c r="AS650" s="2" t="str">
        <f>IF(sum!A643="QU",sum!B643,"*")</f>
        <v>R_ES-WH-AP_STEAM1</v>
      </c>
      <c r="AT650" s="2"/>
      <c r="AU650" s="2">
        <f>IF(sum!A643="QU",sum!E643,"*")</f>
        <v>0.622547205781127</v>
      </c>
      <c r="AX650" s="2" t="s">
        <v>186</v>
      </c>
      <c r="AY650" s="2" t="s">
        <v>187</v>
      </c>
      <c r="AZ650" s="2">
        <v>2025</v>
      </c>
      <c r="BA650" s="2" t="str">
        <f>IF(sum!A643="SA",sum!B643,"*")</f>
        <v>*</v>
      </c>
      <c r="BB650" s="2"/>
      <c r="BC650" s="2" t="str">
        <f>IF(sum!A643="SA",sum!E643,"*")</f>
        <v>*</v>
      </c>
    </row>
    <row r="651" spans="2:55">
      <c r="B651" s="4" t="s">
        <v>186</v>
      </c>
      <c r="C651" s="4" t="s">
        <v>187</v>
      </c>
      <c r="D651" s="4">
        <v>2025</v>
      </c>
      <c r="J651" s="4" t="s">
        <v>186</v>
      </c>
      <c r="K651" s="4" t="s">
        <v>187</v>
      </c>
      <c r="L651" s="4">
        <v>2025</v>
      </c>
      <c r="M651" s="2" t="str">
        <f>IF(sum!A644="AT",sum!B644,"*")</f>
        <v>*</v>
      </c>
      <c r="N651" s="2"/>
      <c r="O651" s="2" t="str">
        <f>IF(sum!A644="AT",sum!E644,"*")</f>
        <v>*</v>
      </c>
      <c r="R651" s="4" t="s">
        <v>186</v>
      </c>
      <c r="S651" s="4" t="s">
        <v>187</v>
      </c>
      <c r="T651" s="4">
        <v>2025</v>
      </c>
      <c r="U651" s="2" t="str">
        <f>IF(sum!A644="BC",sum!B644,"*")</f>
        <v>*</v>
      </c>
      <c r="V651" s="2"/>
      <c r="W651" s="2" t="str">
        <f>IF(sum!A644="BC",sum!E644,"*")</f>
        <v>*</v>
      </c>
      <c r="Z651" s="4" t="s">
        <v>186</v>
      </c>
      <c r="AA651" s="4" t="s">
        <v>187</v>
      </c>
      <c r="AB651" s="4">
        <v>2025</v>
      </c>
      <c r="AC651" s="2" t="str">
        <f>IF(sum!A644="MA",sum!B644,"*")</f>
        <v>*</v>
      </c>
      <c r="AD651" s="2"/>
      <c r="AE651" s="2" t="str">
        <f>IF(sum!A644="MA",sum!E644,"*")</f>
        <v>*</v>
      </c>
      <c r="AH651" s="4" t="s">
        <v>186</v>
      </c>
      <c r="AI651" s="4" t="s">
        <v>187</v>
      </c>
      <c r="AJ651" s="4">
        <v>2025</v>
      </c>
      <c r="AK651" s="2" t="str">
        <f>IF(sum!A644="ON",sum!B644,"*")</f>
        <v>*</v>
      </c>
      <c r="AL651" s="2"/>
      <c r="AM651" s="2" t="str">
        <f>IF(sum!A644="ON",sum!E644,"*")</f>
        <v>*</v>
      </c>
      <c r="AP651" s="4" t="s">
        <v>186</v>
      </c>
      <c r="AQ651" s="4" t="s">
        <v>187</v>
      </c>
      <c r="AR651" s="4">
        <v>2025</v>
      </c>
      <c r="AS651" s="2" t="str">
        <f>IF(sum!A644="QU",sum!B644,"*")</f>
        <v>R_ES-WH-MOB_GAS1</v>
      </c>
      <c r="AT651" s="2"/>
      <c r="AU651" s="2">
        <f>IF(sum!A644="QU",sum!E644,"*")</f>
        <v>0</v>
      </c>
      <c r="AX651" s="4" t="s">
        <v>186</v>
      </c>
      <c r="AY651" s="4" t="s">
        <v>187</v>
      </c>
      <c r="AZ651" s="4">
        <v>2025</v>
      </c>
      <c r="BA651" s="2" t="str">
        <f>IF(sum!A644="SA",sum!B644,"*")</f>
        <v>*</v>
      </c>
      <c r="BB651" s="2"/>
      <c r="BC651" s="2" t="str">
        <f>IF(sum!A644="SA",sum!E644,"*")</f>
        <v>*</v>
      </c>
    </row>
    <row r="652" spans="2:55">
      <c r="B652" s="2" t="s">
        <v>186</v>
      </c>
      <c r="C652" s="2" t="s">
        <v>187</v>
      </c>
      <c r="D652" s="2">
        <v>2025</v>
      </c>
      <c r="J652" s="2" t="s">
        <v>186</v>
      </c>
      <c r="K652" s="2" t="s">
        <v>187</v>
      </c>
      <c r="L652" s="2">
        <v>2025</v>
      </c>
      <c r="M652" s="2" t="str">
        <f>IF(sum!A645="AT",sum!B645,"*")</f>
        <v>*</v>
      </c>
      <c r="N652" s="2"/>
      <c r="O652" s="2" t="str">
        <f>IF(sum!A645="AT",sum!E645,"*")</f>
        <v>*</v>
      </c>
      <c r="R652" s="2" t="s">
        <v>186</v>
      </c>
      <c r="S652" s="2" t="s">
        <v>187</v>
      </c>
      <c r="T652" s="2">
        <v>2025</v>
      </c>
      <c r="U652" s="2" t="str">
        <f>IF(sum!A645="BC",sum!B645,"*")</f>
        <v>*</v>
      </c>
      <c r="V652" s="2"/>
      <c r="W652" s="2" t="str">
        <f>IF(sum!A645="BC",sum!E645,"*")</f>
        <v>*</v>
      </c>
      <c r="Z652" s="2" t="s">
        <v>186</v>
      </c>
      <c r="AA652" s="2" t="s">
        <v>187</v>
      </c>
      <c r="AB652" s="2">
        <v>2025</v>
      </c>
      <c r="AC652" s="2" t="str">
        <f>IF(sum!A645="MA",sum!B645,"*")</f>
        <v>*</v>
      </c>
      <c r="AD652" s="2"/>
      <c r="AE652" s="2" t="str">
        <f>IF(sum!A645="MA",sum!E645,"*")</f>
        <v>*</v>
      </c>
      <c r="AH652" s="2" t="s">
        <v>186</v>
      </c>
      <c r="AI652" s="2" t="s">
        <v>187</v>
      </c>
      <c r="AJ652" s="2">
        <v>2025</v>
      </c>
      <c r="AK652" s="2" t="str">
        <f>IF(sum!A645="ON",sum!B645,"*")</f>
        <v>*</v>
      </c>
      <c r="AL652" s="2"/>
      <c r="AM652" s="2" t="str">
        <f>IF(sum!A645="ON",sum!E645,"*")</f>
        <v>*</v>
      </c>
      <c r="AP652" s="2" t="s">
        <v>186</v>
      </c>
      <c r="AQ652" s="2" t="s">
        <v>187</v>
      </c>
      <c r="AR652" s="2">
        <v>2025</v>
      </c>
      <c r="AS652" s="2" t="str">
        <f>IF(sum!A645="QU",sum!B645,"*")</f>
        <v>R_ES-WH-MOB_STEAM1</v>
      </c>
      <c r="AT652" s="2"/>
      <c r="AU652" s="2">
        <f>IF(sum!A645="QU",sum!E645,"*")</f>
        <v>0.0150632172736011</v>
      </c>
      <c r="AX652" s="2" t="s">
        <v>186</v>
      </c>
      <c r="AY652" s="2" t="s">
        <v>187</v>
      </c>
      <c r="AZ652" s="2">
        <v>2025</v>
      </c>
      <c r="BA652" s="2" t="str">
        <f>IF(sum!A645="SA",sum!B645,"*")</f>
        <v>*</v>
      </c>
      <c r="BB652" s="2"/>
      <c r="BC652" s="2" t="str">
        <f>IF(sum!A645="SA",sum!E645,"*")</f>
        <v>*</v>
      </c>
    </row>
    <row r="653" spans="2:55">
      <c r="B653" s="2" t="s">
        <v>186</v>
      </c>
      <c r="C653" s="2" t="s">
        <v>187</v>
      </c>
      <c r="D653" s="2">
        <v>2025</v>
      </c>
      <c r="J653" s="2" t="s">
        <v>186</v>
      </c>
      <c r="K653" s="2" t="s">
        <v>187</v>
      </c>
      <c r="L653" s="2">
        <v>2025</v>
      </c>
      <c r="M653" s="2" t="str">
        <f>IF(sum!A646="AT",sum!B646,"*")</f>
        <v>*</v>
      </c>
      <c r="N653" s="2"/>
      <c r="O653" s="2" t="str">
        <f>IF(sum!A646="AT",sum!E646,"*")</f>
        <v>*</v>
      </c>
      <c r="R653" s="2" t="s">
        <v>186</v>
      </c>
      <c r="S653" s="2" t="s">
        <v>187</v>
      </c>
      <c r="T653" s="2">
        <v>2025</v>
      </c>
      <c r="U653" s="2" t="str">
        <f>IF(sum!A646="BC",sum!B646,"*")</f>
        <v>*</v>
      </c>
      <c r="V653" s="2"/>
      <c r="W653" s="2" t="str">
        <f>IF(sum!A646="BC",sum!E646,"*")</f>
        <v>*</v>
      </c>
      <c r="Z653" s="2" t="s">
        <v>186</v>
      </c>
      <c r="AA653" s="2" t="s">
        <v>187</v>
      </c>
      <c r="AB653" s="2">
        <v>2025</v>
      </c>
      <c r="AC653" s="2" t="str">
        <f>IF(sum!A646="MA",sum!B646,"*")</f>
        <v>*</v>
      </c>
      <c r="AD653" s="2"/>
      <c r="AE653" s="2" t="str">
        <f>IF(sum!A646="MA",sum!E646,"*")</f>
        <v>*</v>
      </c>
      <c r="AH653" s="2" t="s">
        <v>186</v>
      </c>
      <c r="AI653" s="2" t="s">
        <v>187</v>
      </c>
      <c r="AJ653" s="2">
        <v>2025</v>
      </c>
      <c r="AK653" s="2" t="str">
        <f>IF(sum!A646="ON",sum!B646,"*")</f>
        <v>*</v>
      </c>
      <c r="AL653" s="2"/>
      <c r="AM653" s="2" t="str">
        <f>IF(sum!A646="ON",sum!E646,"*")</f>
        <v>*</v>
      </c>
      <c r="AP653" s="4" t="s">
        <v>186</v>
      </c>
      <c r="AQ653" s="4" t="s">
        <v>187</v>
      </c>
      <c r="AR653" s="4">
        <v>2025</v>
      </c>
      <c r="AS653" s="2" t="str">
        <f>IF(sum!A646="QU",sum!B646,"*")</f>
        <v>R_ES-WH-SA_GAS1</v>
      </c>
      <c r="AT653" s="2"/>
      <c r="AU653" s="2">
        <f>IF(sum!A646="QU",sum!E646,"*")</f>
        <v>0</v>
      </c>
      <c r="AX653" s="2" t="s">
        <v>186</v>
      </c>
      <c r="AY653" s="2" t="s">
        <v>187</v>
      </c>
      <c r="AZ653" s="2">
        <v>2025</v>
      </c>
      <c r="BA653" s="2" t="str">
        <f>IF(sum!A646="SA",sum!B646,"*")</f>
        <v>*</v>
      </c>
      <c r="BB653" s="2"/>
      <c r="BC653" s="2" t="str">
        <f>IF(sum!A646="SA",sum!E646,"*")</f>
        <v>*</v>
      </c>
    </row>
    <row r="654" spans="2:55">
      <c r="B654" s="4" t="s">
        <v>186</v>
      </c>
      <c r="C654" s="4" t="s">
        <v>187</v>
      </c>
      <c r="D654" s="4">
        <v>2025</v>
      </c>
      <c r="J654" s="4" t="s">
        <v>186</v>
      </c>
      <c r="K654" s="4" t="s">
        <v>187</v>
      </c>
      <c r="L654" s="4">
        <v>2025</v>
      </c>
      <c r="M654" s="2" t="str">
        <f>IF(sum!A647="AT",sum!B647,"*")</f>
        <v>*</v>
      </c>
      <c r="N654" s="2"/>
      <c r="O654" s="2" t="str">
        <f>IF(sum!A647="AT",sum!E647,"*")</f>
        <v>*</v>
      </c>
      <c r="R654" s="4" t="s">
        <v>186</v>
      </c>
      <c r="S654" s="4" t="s">
        <v>187</v>
      </c>
      <c r="T654" s="4">
        <v>2025</v>
      </c>
      <c r="U654" s="2" t="str">
        <f>IF(sum!A647="BC",sum!B647,"*")</f>
        <v>*</v>
      </c>
      <c r="V654" s="2"/>
      <c r="W654" s="2" t="str">
        <f>IF(sum!A647="BC",sum!E647,"*")</f>
        <v>*</v>
      </c>
      <c r="Z654" s="4" t="s">
        <v>186</v>
      </c>
      <c r="AA654" s="4" t="s">
        <v>187</v>
      </c>
      <c r="AB654" s="4">
        <v>2025</v>
      </c>
      <c r="AC654" s="2" t="str">
        <f>IF(sum!A647="MA",sum!B647,"*")</f>
        <v>*</v>
      </c>
      <c r="AD654" s="2"/>
      <c r="AE654" s="2" t="str">
        <f>IF(sum!A647="MA",sum!E647,"*")</f>
        <v>*</v>
      </c>
      <c r="AH654" s="4" t="s">
        <v>186</v>
      </c>
      <c r="AI654" s="4" t="s">
        <v>187</v>
      </c>
      <c r="AJ654" s="4">
        <v>2025</v>
      </c>
      <c r="AK654" s="2" t="str">
        <f>IF(sum!A647="ON",sum!B647,"*")</f>
        <v>*</v>
      </c>
      <c r="AL654" s="2"/>
      <c r="AM654" s="2" t="str">
        <f>IF(sum!A647="ON",sum!E647,"*")</f>
        <v>*</v>
      </c>
      <c r="AP654" s="2" t="s">
        <v>186</v>
      </c>
      <c r="AQ654" s="2" t="s">
        <v>187</v>
      </c>
      <c r="AR654" s="2">
        <v>2025</v>
      </c>
      <c r="AS654" s="2" t="str">
        <f>IF(sum!A647="QU",sum!B647,"*")</f>
        <v>R_ES-WH-SA_STEAM1</v>
      </c>
      <c r="AT654" s="2"/>
      <c r="AU654" s="2">
        <f>IF(sum!A647="QU",sum!E647,"*")</f>
        <v>0.175935707525978</v>
      </c>
      <c r="AX654" s="4" t="s">
        <v>186</v>
      </c>
      <c r="AY654" s="4" t="s">
        <v>187</v>
      </c>
      <c r="AZ654" s="4">
        <v>2025</v>
      </c>
      <c r="BA654" s="2" t="str">
        <f>IF(sum!A647="SA",sum!B647,"*")</f>
        <v>*</v>
      </c>
      <c r="BB654" s="2"/>
      <c r="BC654" s="2" t="str">
        <f>IF(sum!A647="SA",sum!E647,"*")</f>
        <v>*</v>
      </c>
    </row>
    <row r="655" spans="2:55">
      <c r="B655" s="2" t="s">
        <v>186</v>
      </c>
      <c r="C655" s="2" t="s">
        <v>187</v>
      </c>
      <c r="D655" s="2">
        <v>2025</v>
      </c>
      <c r="J655" s="2" t="s">
        <v>186</v>
      </c>
      <c r="K655" s="2" t="s">
        <v>187</v>
      </c>
      <c r="L655" s="2">
        <v>2025</v>
      </c>
      <c r="M655" s="2" t="str">
        <f>IF(sum!A648="AT",sum!B648,"*")</f>
        <v>*</v>
      </c>
      <c r="N655" s="2"/>
      <c r="O655" s="2" t="str">
        <f>IF(sum!A648="AT",sum!E648,"*")</f>
        <v>*</v>
      </c>
      <c r="R655" s="2" t="s">
        <v>186</v>
      </c>
      <c r="S655" s="2" t="s">
        <v>187</v>
      </c>
      <c r="T655" s="2">
        <v>2025</v>
      </c>
      <c r="U655" s="2" t="str">
        <f>IF(sum!A648="BC",sum!B648,"*")</f>
        <v>*</v>
      </c>
      <c r="V655" s="2"/>
      <c r="W655" s="2" t="str">
        <f>IF(sum!A648="BC",sum!E648,"*")</f>
        <v>*</v>
      </c>
      <c r="Z655" s="2" t="s">
        <v>186</v>
      </c>
      <c r="AA655" s="2" t="s">
        <v>187</v>
      </c>
      <c r="AB655" s="2">
        <v>2025</v>
      </c>
      <c r="AC655" s="2" t="str">
        <f>IF(sum!A648="MA",sum!B648,"*")</f>
        <v>*</v>
      </c>
      <c r="AD655" s="2"/>
      <c r="AE655" s="2" t="str">
        <f>IF(sum!A648="MA",sum!E648,"*")</f>
        <v>*</v>
      </c>
      <c r="AH655" s="2" t="s">
        <v>186</v>
      </c>
      <c r="AI655" s="2" t="s">
        <v>187</v>
      </c>
      <c r="AJ655" s="2">
        <v>2025</v>
      </c>
      <c r="AK655" s="2" t="str">
        <f>IF(sum!A648="ON",sum!B648,"*")</f>
        <v>*</v>
      </c>
      <c r="AL655" s="2"/>
      <c r="AM655" s="2" t="str">
        <f>IF(sum!A648="ON",sum!E648,"*")</f>
        <v>*</v>
      </c>
      <c r="AP655" s="4" t="s">
        <v>186</v>
      </c>
      <c r="AQ655" s="4" t="s">
        <v>187</v>
      </c>
      <c r="AR655" s="4">
        <v>2025</v>
      </c>
      <c r="AS655" s="2" t="str">
        <f>IF(sum!A648="QU",sum!B648,"*")</f>
        <v>R_ES-WH-SD_COAPRO1</v>
      </c>
      <c r="AT655" s="2"/>
      <c r="AU655" s="2">
        <f>IF(sum!A648="QU",sum!E648,"*")</f>
        <v>0</v>
      </c>
      <c r="AX655" s="2" t="s">
        <v>186</v>
      </c>
      <c r="AY655" s="2" t="s">
        <v>187</v>
      </c>
      <c r="AZ655" s="2">
        <v>2025</v>
      </c>
      <c r="BA655" s="2" t="str">
        <f>IF(sum!A648="SA",sum!B648,"*")</f>
        <v>*</v>
      </c>
      <c r="BB655" s="2"/>
      <c r="BC655" s="2" t="str">
        <f>IF(sum!A648="SA",sum!E648,"*")</f>
        <v>*</v>
      </c>
    </row>
    <row r="656" spans="2:55">
      <c r="B656" s="2" t="s">
        <v>186</v>
      </c>
      <c r="C656" s="2" t="s">
        <v>187</v>
      </c>
      <c r="D656" s="2">
        <v>2025</v>
      </c>
      <c r="J656" s="2" t="s">
        <v>186</v>
      </c>
      <c r="K656" s="2" t="s">
        <v>187</v>
      </c>
      <c r="L656" s="2">
        <v>2025</v>
      </c>
      <c r="M656" s="2" t="str">
        <f>IF(sum!A649="AT",sum!B649,"*")</f>
        <v>*</v>
      </c>
      <c r="N656" s="2"/>
      <c r="O656" s="2" t="str">
        <f>IF(sum!A649="AT",sum!E649,"*")</f>
        <v>*</v>
      </c>
      <c r="R656" s="2" t="s">
        <v>186</v>
      </c>
      <c r="S656" s="2" t="s">
        <v>187</v>
      </c>
      <c r="T656" s="2">
        <v>2025</v>
      </c>
      <c r="U656" s="2" t="str">
        <f>IF(sum!A649="BC",sum!B649,"*")</f>
        <v>*</v>
      </c>
      <c r="V656" s="2"/>
      <c r="W656" s="2" t="str">
        <f>IF(sum!A649="BC",sum!E649,"*")</f>
        <v>*</v>
      </c>
      <c r="Z656" s="2" t="s">
        <v>186</v>
      </c>
      <c r="AA656" s="2" t="s">
        <v>187</v>
      </c>
      <c r="AB656" s="2">
        <v>2025</v>
      </c>
      <c r="AC656" s="2" t="str">
        <f>IF(sum!A649="MA",sum!B649,"*")</f>
        <v>*</v>
      </c>
      <c r="AD656" s="2"/>
      <c r="AE656" s="2" t="str">
        <f>IF(sum!A649="MA",sum!E649,"*")</f>
        <v>*</v>
      </c>
      <c r="AH656" s="2" t="s">
        <v>186</v>
      </c>
      <c r="AI656" s="2" t="s">
        <v>187</v>
      </c>
      <c r="AJ656" s="2">
        <v>2025</v>
      </c>
      <c r="AK656" s="2" t="str">
        <f>IF(sum!A649="ON",sum!B649,"*")</f>
        <v>*</v>
      </c>
      <c r="AL656" s="2"/>
      <c r="AM656" s="2" t="str">
        <f>IF(sum!A649="ON",sum!E649,"*")</f>
        <v>*</v>
      </c>
      <c r="AP656" s="2" t="s">
        <v>186</v>
      </c>
      <c r="AQ656" s="2" t="s">
        <v>187</v>
      </c>
      <c r="AR656" s="2">
        <v>2025</v>
      </c>
      <c r="AS656" s="2" t="str">
        <f>IF(sum!A649="QU",sum!B649,"*")</f>
        <v>R_ES-WH-SD_STEAM1</v>
      </c>
      <c r="AT656" s="2"/>
      <c r="AU656" s="2">
        <f>IF(sum!A649="QU",sum!E649,"*")</f>
        <v>0.661777749590612</v>
      </c>
      <c r="AX656" s="2" t="s">
        <v>186</v>
      </c>
      <c r="AY656" s="2" t="s">
        <v>187</v>
      </c>
      <c r="AZ656" s="2">
        <v>2025</v>
      </c>
      <c r="BA656" s="2" t="str">
        <f>IF(sum!A649="SA",sum!B649,"*")</f>
        <v>*</v>
      </c>
      <c r="BB656" s="2"/>
      <c r="BC656" s="2" t="str">
        <f>IF(sum!A649="SA",sum!E649,"*")</f>
        <v>*</v>
      </c>
    </row>
    <row r="657" spans="2:55">
      <c r="B657" s="4" t="s">
        <v>186</v>
      </c>
      <c r="C657" s="4" t="s">
        <v>187</v>
      </c>
      <c r="D657" s="4">
        <v>2025</v>
      </c>
      <c r="J657" s="4" t="s">
        <v>186</v>
      </c>
      <c r="K657" s="4" t="s">
        <v>187</v>
      </c>
      <c r="L657" s="4">
        <v>2025</v>
      </c>
      <c r="M657" s="2" t="str">
        <f>IF(sum!A650="AT",sum!B650,"*")</f>
        <v>*</v>
      </c>
      <c r="N657" s="2"/>
      <c r="O657" s="2" t="str">
        <f>IF(sum!A650="AT",sum!E650,"*")</f>
        <v>*</v>
      </c>
      <c r="R657" s="4" t="s">
        <v>186</v>
      </c>
      <c r="S657" s="4" t="s">
        <v>187</v>
      </c>
      <c r="T657" s="4">
        <v>2025</v>
      </c>
      <c r="U657" s="2" t="str">
        <f>IF(sum!A650="BC",sum!B650,"*")</f>
        <v>*</v>
      </c>
      <c r="V657" s="2"/>
      <c r="W657" s="2" t="str">
        <f>IF(sum!A650="BC",sum!E650,"*")</f>
        <v>*</v>
      </c>
      <c r="Z657" s="4" t="s">
        <v>186</v>
      </c>
      <c r="AA657" s="4" t="s">
        <v>187</v>
      </c>
      <c r="AB657" s="4">
        <v>2025</v>
      </c>
      <c r="AC657" s="2" t="str">
        <f>IF(sum!A650="MA",sum!B650,"*")</f>
        <v>*</v>
      </c>
      <c r="AD657" s="2"/>
      <c r="AE657" s="2" t="str">
        <f>IF(sum!A650="MA",sum!E650,"*")</f>
        <v>*</v>
      </c>
      <c r="AH657" s="4" t="s">
        <v>186</v>
      </c>
      <c r="AI657" s="4" t="s">
        <v>187</v>
      </c>
      <c r="AJ657" s="4">
        <v>2025</v>
      </c>
      <c r="AK657" s="2" t="str">
        <f>IF(sum!A650="ON",sum!B650,"*")</f>
        <v>*</v>
      </c>
      <c r="AL657" s="2"/>
      <c r="AM657" s="2" t="str">
        <f>IF(sum!A650="ON",sum!E650,"*")</f>
        <v>*</v>
      </c>
      <c r="AP657" s="4" t="s">
        <v>186</v>
      </c>
      <c r="AQ657" s="4" t="s">
        <v>187</v>
      </c>
      <c r="AR657" s="4">
        <v>2025</v>
      </c>
      <c r="AS657" s="2" t="str">
        <f>IF(sum!A650="QU",sum!B650,"*")</f>
        <v>RTS-AuxiliaryEquip_ELE1</v>
      </c>
      <c r="AT657" s="2"/>
      <c r="AU657" s="2">
        <f>IF(sum!A650="QU",sum!E650,"*")</f>
        <v>0.439653350243079</v>
      </c>
      <c r="AX657" s="4" t="s">
        <v>186</v>
      </c>
      <c r="AY657" s="4" t="s">
        <v>187</v>
      </c>
      <c r="AZ657" s="4">
        <v>2025</v>
      </c>
      <c r="BA657" s="2" t="str">
        <f>IF(sum!A650="SA",sum!B650,"*")</f>
        <v>*</v>
      </c>
      <c r="BB657" s="2"/>
      <c r="BC657" s="2" t="str">
        <f>IF(sum!A650="SA",sum!E650,"*")</f>
        <v>*</v>
      </c>
    </row>
    <row r="658" spans="2:55">
      <c r="B658" s="2" t="s">
        <v>186</v>
      </c>
      <c r="C658" s="2" t="s">
        <v>187</v>
      </c>
      <c r="D658" s="2">
        <v>2025</v>
      </c>
      <c r="J658" s="2" t="s">
        <v>186</v>
      </c>
      <c r="K658" s="2" t="s">
        <v>187</v>
      </c>
      <c r="L658" s="2">
        <v>2025</v>
      </c>
      <c r="M658" s="2" t="str">
        <f>IF(sum!A651="AT",sum!B651,"*")</f>
        <v>*</v>
      </c>
      <c r="N658" s="2"/>
      <c r="O658" s="2" t="str">
        <f>IF(sum!A651="AT",sum!E651,"*")</f>
        <v>*</v>
      </c>
      <c r="R658" s="2" t="s">
        <v>186</v>
      </c>
      <c r="S658" s="2" t="s">
        <v>187</v>
      </c>
      <c r="T658" s="2">
        <v>2025</v>
      </c>
      <c r="U658" s="2" t="str">
        <f>IF(sum!A651="BC",sum!B651,"*")</f>
        <v>*</v>
      </c>
      <c r="V658" s="2"/>
      <c r="W658" s="2" t="str">
        <f>IF(sum!A651="BC",sum!E651,"*")</f>
        <v>*</v>
      </c>
      <c r="Z658" s="2" t="s">
        <v>186</v>
      </c>
      <c r="AA658" s="2" t="s">
        <v>187</v>
      </c>
      <c r="AB658" s="2">
        <v>2025</v>
      </c>
      <c r="AC658" s="2" t="str">
        <f>IF(sum!A651="MA",sum!B651,"*")</f>
        <v>*</v>
      </c>
      <c r="AD658" s="2"/>
      <c r="AE658" s="2" t="str">
        <f>IF(sum!A651="MA",sum!E651,"*")</f>
        <v>*</v>
      </c>
      <c r="AH658" s="2" t="s">
        <v>186</v>
      </c>
      <c r="AI658" s="2" t="s">
        <v>187</v>
      </c>
      <c r="AJ658" s="2">
        <v>2025</v>
      </c>
      <c r="AK658" s="2" t="str">
        <f>IF(sum!A651="ON",sum!B651,"*")</f>
        <v>*</v>
      </c>
      <c r="AL658" s="2"/>
      <c r="AM658" s="2" t="str">
        <f>IF(sum!A651="ON",sum!E651,"*")</f>
        <v>*</v>
      </c>
      <c r="AP658" s="2" t="s">
        <v>186</v>
      </c>
      <c r="AQ658" s="2" t="s">
        <v>187</v>
      </c>
      <c r="AR658" s="2">
        <v>2025</v>
      </c>
      <c r="AS658" s="2" t="str">
        <f>IF(sum!A651="QU",sum!B651,"*")</f>
        <v>RTS-AuxiliaryMot_ELE1</v>
      </c>
      <c r="AT658" s="2"/>
      <c r="AU658" s="2">
        <f>IF(sum!A651="QU",sum!E651,"*")</f>
        <v>0.139505389980976</v>
      </c>
      <c r="AX658" s="2" t="s">
        <v>186</v>
      </c>
      <c r="AY658" s="2" t="s">
        <v>187</v>
      </c>
      <c r="AZ658" s="2">
        <v>2025</v>
      </c>
      <c r="BA658" s="2" t="str">
        <f>IF(sum!A651="SA",sum!B651,"*")</f>
        <v>*</v>
      </c>
      <c r="BB658" s="2"/>
      <c r="BC658" s="2" t="str">
        <f>IF(sum!A651="SA",sum!E651,"*")</f>
        <v>*</v>
      </c>
    </row>
    <row r="659" spans="2:55">
      <c r="B659" s="2" t="s">
        <v>186</v>
      </c>
      <c r="C659" s="2" t="s">
        <v>187</v>
      </c>
      <c r="D659" s="2">
        <v>2025</v>
      </c>
      <c r="J659" s="2" t="s">
        <v>186</v>
      </c>
      <c r="K659" s="2" t="s">
        <v>187</v>
      </c>
      <c r="L659" s="2">
        <v>2025</v>
      </c>
      <c r="M659" s="2" t="str">
        <f>IF(sum!A652="AT",sum!B652,"*")</f>
        <v>*</v>
      </c>
      <c r="N659" s="2"/>
      <c r="O659" s="2" t="str">
        <f>IF(sum!A652="AT",sum!E652,"*")</f>
        <v>*</v>
      </c>
      <c r="R659" s="2" t="s">
        <v>186</v>
      </c>
      <c r="S659" s="2" t="s">
        <v>187</v>
      </c>
      <c r="T659" s="2">
        <v>2025</v>
      </c>
      <c r="U659" s="2" t="str">
        <f>IF(sum!A652="BC",sum!B652,"*")</f>
        <v>*</v>
      </c>
      <c r="V659" s="2"/>
      <c r="W659" s="2" t="str">
        <f>IF(sum!A652="BC",sum!E652,"*")</f>
        <v>*</v>
      </c>
      <c r="Z659" s="2" t="s">
        <v>186</v>
      </c>
      <c r="AA659" s="2" t="s">
        <v>187</v>
      </c>
      <c r="AB659" s="2">
        <v>2025</v>
      </c>
      <c r="AC659" s="2" t="str">
        <f>IF(sum!A652="MA",sum!B652,"*")</f>
        <v>*</v>
      </c>
      <c r="AD659" s="2"/>
      <c r="AE659" s="2" t="str">
        <f>IF(sum!A652="MA",sum!E652,"*")</f>
        <v>*</v>
      </c>
      <c r="AH659" s="2" t="s">
        <v>186</v>
      </c>
      <c r="AI659" s="2" t="s">
        <v>187</v>
      </c>
      <c r="AJ659" s="2">
        <v>2025</v>
      </c>
      <c r="AK659" s="2" t="str">
        <f>IF(sum!A652="ON",sum!B652,"*")</f>
        <v>*</v>
      </c>
      <c r="AL659" s="2"/>
      <c r="AM659" s="2" t="str">
        <f>IF(sum!A652="ON",sum!E652,"*")</f>
        <v>*</v>
      </c>
      <c r="AP659" s="4" t="s">
        <v>186</v>
      </c>
      <c r="AQ659" s="4" t="s">
        <v>187</v>
      </c>
      <c r="AR659" s="4">
        <v>2025</v>
      </c>
      <c r="AS659" s="2" t="str">
        <f>IF(sum!A652="QU",sum!B652,"*")</f>
        <v>RTS-Light_ELE1</v>
      </c>
      <c r="AT659" s="2"/>
      <c r="AU659" s="2">
        <f>IF(sum!A652="QU",sum!E652,"*")</f>
        <v>0.798985415345592</v>
      </c>
      <c r="AX659" s="2" t="s">
        <v>186</v>
      </c>
      <c r="AY659" s="2" t="s">
        <v>187</v>
      </c>
      <c r="AZ659" s="2">
        <v>2025</v>
      </c>
      <c r="BA659" s="2" t="str">
        <f>IF(sum!A652="SA",sum!B652,"*")</f>
        <v>*</v>
      </c>
      <c r="BB659" s="2"/>
      <c r="BC659" s="2" t="str">
        <f>IF(sum!A652="SA",sum!E652,"*")</f>
        <v>*</v>
      </c>
    </row>
    <row r="660" spans="2:55">
      <c r="B660" s="4" t="s">
        <v>186</v>
      </c>
      <c r="C660" s="4" t="s">
        <v>187</v>
      </c>
      <c r="D660" s="4">
        <v>2025</v>
      </c>
      <c r="J660" s="4" t="s">
        <v>186</v>
      </c>
      <c r="K660" s="4" t="s">
        <v>187</v>
      </c>
      <c r="L660" s="4">
        <v>2025</v>
      </c>
      <c r="M660" s="2" t="str">
        <f>IF(sum!A653="AT",sum!B653,"*")</f>
        <v>*</v>
      </c>
      <c r="N660" s="2"/>
      <c r="O660" s="2" t="str">
        <f>IF(sum!A653="AT",sum!E653,"*")</f>
        <v>*</v>
      </c>
      <c r="R660" s="4" t="s">
        <v>186</v>
      </c>
      <c r="S660" s="4" t="s">
        <v>187</v>
      </c>
      <c r="T660" s="4">
        <v>2025</v>
      </c>
      <c r="U660" s="2" t="str">
        <f>IF(sum!A653="BC",sum!B653,"*")</f>
        <v>*</v>
      </c>
      <c r="V660" s="2"/>
      <c r="W660" s="2" t="str">
        <f>IF(sum!A653="BC",sum!E653,"*")</f>
        <v>*</v>
      </c>
      <c r="Z660" s="4" t="s">
        <v>186</v>
      </c>
      <c r="AA660" s="4" t="s">
        <v>187</v>
      </c>
      <c r="AB660" s="4">
        <v>2025</v>
      </c>
      <c r="AC660" s="2" t="str">
        <f>IF(sum!A653="MA",sum!B653,"*")</f>
        <v>*</v>
      </c>
      <c r="AD660" s="2"/>
      <c r="AE660" s="2" t="str">
        <f>IF(sum!A653="MA",sum!E653,"*")</f>
        <v>*</v>
      </c>
      <c r="AH660" s="4" t="s">
        <v>186</v>
      </c>
      <c r="AI660" s="4" t="s">
        <v>187</v>
      </c>
      <c r="AJ660" s="4">
        <v>2025</v>
      </c>
      <c r="AK660" s="2" t="str">
        <f>IF(sum!A653="ON",sum!B653,"*")</f>
        <v>*</v>
      </c>
      <c r="AL660" s="2"/>
      <c r="AM660" s="2" t="str">
        <f>IF(sum!A653="ON",sum!E653,"*")</f>
        <v>*</v>
      </c>
      <c r="AP660" s="2" t="s">
        <v>186</v>
      </c>
      <c r="AQ660" s="2" t="s">
        <v>187</v>
      </c>
      <c r="AR660" s="2">
        <v>2025</v>
      </c>
      <c r="AS660" s="2" t="str">
        <f>IF(sum!A653="QU",sum!B653,"*")</f>
        <v>RTS-SpCool_ELE1</v>
      </c>
      <c r="AT660" s="2"/>
      <c r="AU660" s="2">
        <f>IF(sum!A653="QU",sum!E653,"*")</f>
        <v>0.20291693088142</v>
      </c>
      <c r="AX660" s="4" t="s">
        <v>186</v>
      </c>
      <c r="AY660" s="4" t="s">
        <v>187</v>
      </c>
      <c r="AZ660" s="4">
        <v>2025</v>
      </c>
      <c r="BA660" s="2" t="str">
        <f>IF(sum!A653="SA",sum!B653,"*")</f>
        <v>*</v>
      </c>
      <c r="BB660" s="2"/>
      <c r="BC660" s="2" t="str">
        <f>IF(sum!A653="SA",sum!E653,"*")</f>
        <v>*</v>
      </c>
    </row>
    <row r="661" spans="2:55">
      <c r="B661" s="2" t="s">
        <v>186</v>
      </c>
      <c r="C661" s="2" t="s">
        <v>187</v>
      </c>
      <c r="D661" s="2">
        <v>2025</v>
      </c>
      <c r="J661" s="2" t="s">
        <v>186</v>
      </c>
      <c r="K661" s="2" t="s">
        <v>187</v>
      </c>
      <c r="L661" s="2">
        <v>2025</v>
      </c>
      <c r="M661" s="2" t="str">
        <f>IF(sum!A654="AT",sum!B654,"*")</f>
        <v>*</v>
      </c>
      <c r="N661" s="2"/>
      <c r="O661" s="2" t="str">
        <f>IF(sum!A654="AT",sum!E654,"*")</f>
        <v>*</v>
      </c>
      <c r="R661" s="2" t="s">
        <v>186</v>
      </c>
      <c r="S661" s="2" t="s">
        <v>187</v>
      </c>
      <c r="T661" s="2">
        <v>2025</v>
      </c>
      <c r="U661" s="2" t="str">
        <f>IF(sum!A654="BC",sum!B654,"*")</f>
        <v>*</v>
      </c>
      <c r="V661" s="2"/>
      <c r="W661" s="2" t="str">
        <f>IF(sum!A654="BC",sum!E654,"*")</f>
        <v>*</v>
      </c>
      <c r="Z661" s="2" t="s">
        <v>186</v>
      </c>
      <c r="AA661" s="2" t="s">
        <v>187</v>
      </c>
      <c r="AB661" s="2">
        <v>2025</v>
      </c>
      <c r="AC661" s="2" t="str">
        <f>IF(sum!A654="MA",sum!B654,"*")</f>
        <v>*</v>
      </c>
      <c r="AD661" s="2"/>
      <c r="AE661" s="2" t="str">
        <f>IF(sum!A654="MA",sum!E654,"*")</f>
        <v>*</v>
      </c>
      <c r="AH661" s="2" t="s">
        <v>186</v>
      </c>
      <c r="AI661" s="2" t="s">
        <v>187</v>
      </c>
      <c r="AJ661" s="2">
        <v>2025</v>
      </c>
      <c r="AK661" s="2" t="str">
        <f>IF(sum!A654="ON",sum!B654,"*")</f>
        <v>*</v>
      </c>
      <c r="AL661" s="2"/>
      <c r="AM661" s="2" t="str">
        <f>IF(sum!A654="ON",sum!E654,"*")</f>
        <v>*</v>
      </c>
      <c r="AP661" s="4" t="s">
        <v>186</v>
      </c>
      <c r="AQ661" s="4" t="s">
        <v>187</v>
      </c>
      <c r="AR661" s="4">
        <v>2025</v>
      </c>
      <c r="AS661" s="2" t="str">
        <f>IF(sum!A654="QU",sum!B654,"*")</f>
        <v>RTS-SpHeat_ELE1</v>
      </c>
      <c r="AT661" s="2"/>
      <c r="AU661" s="2">
        <f>IF(sum!A654="QU",sum!E654,"*")</f>
        <v>0.721482420911716</v>
      </c>
      <c r="AX661" s="2" t="s">
        <v>186</v>
      </c>
      <c r="AY661" s="2" t="s">
        <v>187</v>
      </c>
      <c r="AZ661" s="2">
        <v>2025</v>
      </c>
      <c r="BA661" s="2" t="str">
        <f>IF(sum!A654="SA",sum!B654,"*")</f>
        <v>*</v>
      </c>
      <c r="BB661" s="2"/>
      <c r="BC661" s="2" t="str">
        <f>IF(sum!A654="SA",sum!E654,"*")</f>
        <v>*</v>
      </c>
    </row>
    <row r="662" spans="2:55">
      <c r="B662" s="2" t="s">
        <v>186</v>
      </c>
      <c r="C662" s="2" t="s">
        <v>187</v>
      </c>
      <c r="D662" s="2">
        <v>2025</v>
      </c>
      <c r="J662" s="2" t="s">
        <v>186</v>
      </c>
      <c r="K662" s="2" t="s">
        <v>187</v>
      </c>
      <c r="L662" s="2">
        <v>2025</v>
      </c>
      <c r="M662" s="2" t="str">
        <f>IF(sum!A655="AT",sum!B655,"*")</f>
        <v>*</v>
      </c>
      <c r="N662" s="2"/>
      <c r="O662" s="2" t="str">
        <f>IF(sum!A655="AT",sum!E655,"*")</f>
        <v>*</v>
      </c>
      <c r="R662" s="2" t="s">
        <v>186</v>
      </c>
      <c r="S662" s="2" t="s">
        <v>187</v>
      </c>
      <c r="T662" s="2">
        <v>2025</v>
      </c>
      <c r="U662" s="2" t="str">
        <f>IF(sum!A655="BC",sum!B655,"*")</f>
        <v>*</v>
      </c>
      <c r="V662" s="2"/>
      <c r="W662" s="2" t="str">
        <f>IF(sum!A655="BC",sum!E655,"*")</f>
        <v>*</v>
      </c>
      <c r="Z662" s="2" t="s">
        <v>186</v>
      </c>
      <c r="AA662" s="2" t="s">
        <v>187</v>
      </c>
      <c r="AB662" s="2">
        <v>2025</v>
      </c>
      <c r="AC662" s="2" t="str">
        <f>IF(sum!A655="MA",sum!B655,"*")</f>
        <v>*</v>
      </c>
      <c r="AD662" s="2"/>
      <c r="AE662" s="2" t="str">
        <f>IF(sum!A655="MA",sum!E655,"*")</f>
        <v>*</v>
      </c>
      <c r="AH662" s="2" t="s">
        <v>186</v>
      </c>
      <c r="AI662" s="2" t="s">
        <v>187</v>
      </c>
      <c r="AJ662" s="2">
        <v>2025</v>
      </c>
      <c r="AK662" s="2" t="str">
        <f>IF(sum!A655="ON",sum!B655,"*")</f>
        <v>*</v>
      </c>
      <c r="AL662" s="2"/>
      <c r="AM662" s="2" t="str">
        <f>IF(sum!A655="ON",sum!E655,"*")</f>
        <v>*</v>
      </c>
      <c r="AP662" s="2" t="s">
        <v>186</v>
      </c>
      <c r="AQ662" s="2" t="s">
        <v>187</v>
      </c>
      <c r="AR662" s="2">
        <v>2025</v>
      </c>
      <c r="AS662" s="2" t="str">
        <f>IF(sum!A655="QU",sum!B655,"*")</f>
        <v>RTS-WaterHeat_ELE1</v>
      </c>
      <c r="AT662" s="2"/>
      <c r="AU662" s="2">
        <f>IF(sum!A655="QU",sum!E655,"*")</f>
        <v>0.135277953920947</v>
      </c>
      <c r="AX662" s="2" t="s">
        <v>186</v>
      </c>
      <c r="AY662" s="2" t="s">
        <v>187</v>
      </c>
      <c r="AZ662" s="2">
        <v>2025</v>
      </c>
      <c r="BA662" s="2" t="str">
        <f>IF(sum!A655="SA",sum!B655,"*")</f>
        <v>*</v>
      </c>
      <c r="BB662" s="2"/>
      <c r="BC662" s="2" t="str">
        <f>IF(sum!A655="SA",sum!E655,"*")</f>
        <v>*</v>
      </c>
    </row>
    <row r="663" spans="2:55">
      <c r="B663" s="4" t="s">
        <v>186</v>
      </c>
      <c r="C663" s="4" t="s">
        <v>187</v>
      </c>
      <c r="D663" s="4">
        <v>2025</v>
      </c>
      <c r="J663" s="4" t="s">
        <v>186</v>
      </c>
      <c r="K663" s="4" t="s">
        <v>187</v>
      </c>
      <c r="L663" s="4">
        <v>2025</v>
      </c>
      <c r="M663" s="2" t="str">
        <f>IF(sum!A656="AT",sum!B656,"*")</f>
        <v>*</v>
      </c>
      <c r="N663" s="2"/>
      <c r="O663" s="2" t="str">
        <f>IF(sum!A656="AT",sum!E656,"*")</f>
        <v>*</v>
      </c>
      <c r="R663" s="4" t="s">
        <v>186</v>
      </c>
      <c r="S663" s="4" t="s">
        <v>187</v>
      </c>
      <c r="T663" s="4">
        <v>2025</v>
      </c>
      <c r="U663" s="2" t="str">
        <f>IF(sum!A656="BC",sum!B656,"*")</f>
        <v>*</v>
      </c>
      <c r="V663" s="2"/>
      <c r="W663" s="2" t="str">
        <f>IF(sum!A656="BC",sum!E656,"*")</f>
        <v>*</v>
      </c>
      <c r="Z663" s="4" t="s">
        <v>186</v>
      </c>
      <c r="AA663" s="4" t="s">
        <v>187</v>
      </c>
      <c r="AB663" s="4">
        <v>2025</v>
      </c>
      <c r="AC663" s="2" t="str">
        <f>IF(sum!A656="MA",sum!B656,"*")</f>
        <v>*</v>
      </c>
      <c r="AD663" s="2"/>
      <c r="AE663" s="2" t="str">
        <f>IF(sum!A656="MA",sum!E656,"*")</f>
        <v>*</v>
      </c>
      <c r="AH663" s="4" t="s">
        <v>186</v>
      </c>
      <c r="AI663" s="4" t="s">
        <v>187</v>
      </c>
      <c r="AJ663" s="4">
        <v>2025</v>
      </c>
      <c r="AK663" s="2" t="str">
        <f>IF(sum!A656="ON",sum!B656,"*")</f>
        <v>*</v>
      </c>
      <c r="AL663" s="2"/>
      <c r="AM663" s="2" t="str">
        <f>IF(sum!A656="ON",sum!E656,"*")</f>
        <v>*</v>
      </c>
      <c r="AP663" s="4" t="s">
        <v>186</v>
      </c>
      <c r="AQ663" s="4" t="s">
        <v>187</v>
      </c>
      <c r="AR663" s="4">
        <v>2025</v>
      </c>
      <c r="AS663" s="2" t="str">
        <f>IF(sum!A656="QU",sum!B656,"*")</f>
        <v>S_CCUS_ATM</v>
      </c>
      <c r="AT663" s="2"/>
      <c r="AU663" s="2">
        <f>IF(sum!A656="QU",sum!E656,"*")</f>
        <v>0</v>
      </c>
      <c r="AX663" s="4" t="s">
        <v>186</v>
      </c>
      <c r="AY663" s="4" t="s">
        <v>187</v>
      </c>
      <c r="AZ663" s="4">
        <v>2025</v>
      </c>
      <c r="BA663" s="2" t="str">
        <f>IF(sum!A656="SA",sum!B656,"*")</f>
        <v>*</v>
      </c>
      <c r="BB663" s="2"/>
      <c r="BC663" s="2" t="str">
        <f>IF(sum!A656="SA",sum!E656,"*")</f>
        <v>*</v>
      </c>
    </row>
    <row r="664" spans="2:55">
      <c r="B664" s="2" t="s">
        <v>186</v>
      </c>
      <c r="C664" s="2" t="s">
        <v>187</v>
      </c>
      <c r="D664" s="2">
        <v>2025</v>
      </c>
      <c r="J664" s="2" t="s">
        <v>186</v>
      </c>
      <c r="K664" s="2" t="s">
        <v>187</v>
      </c>
      <c r="L664" s="2">
        <v>2025</v>
      </c>
      <c r="M664" s="2" t="str">
        <f>IF(sum!A657="AT",sum!B657,"*")</f>
        <v>*</v>
      </c>
      <c r="N664" s="2"/>
      <c r="O664" s="2" t="str">
        <f>IF(sum!A657="AT",sum!E657,"*")</f>
        <v>*</v>
      </c>
      <c r="R664" s="2" t="s">
        <v>186</v>
      </c>
      <c r="S664" s="2" t="s">
        <v>187</v>
      </c>
      <c r="T664" s="2">
        <v>2025</v>
      </c>
      <c r="U664" s="2" t="str">
        <f>IF(sum!A657="BC",sum!B657,"*")</f>
        <v>*</v>
      </c>
      <c r="V664" s="2"/>
      <c r="W664" s="2" t="str">
        <f>IF(sum!A657="BC",sum!E657,"*")</f>
        <v>*</v>
      </c>
      <c r="Z664" s="2" t="s">
        <v>186</v>
      </c>
      <c r="AA664" s="2" t="s">
        <v>187</v>
      </c>
      <c r="AB664" s="2">
        <v>2025</v>
      </c>
      <c r="AC664" s="2" t="str">
        <f>IF(sum!A657="MA",sum!B657,"*")</f>
        <v>*</v>
      </c>
      <c r="AD664" s="2"/>
      <c r="AE664" s="2" t="str">
        <f>IF(sum!A657="MA",sum!E657,"*")</f>
        <v>*</v>
      </c>
      <c r="AH664" s="2" t="s">
        <v>186</v>
      </c>
      <c r="AI664" s="2" t="s">
        <v>187</v>
      </c>
      <c r="AJ664" s="2">
        <v>2025</v>
      </c>
      <c r="AK664" s="2" t="str">
        <f>IF(sum!A657="ON",sum!B657,"*")</f>
        <v>*</v>
      </c>
      <c r="AL664" s="2"/>
      <c r="AM664" s="2" t="str">
        <f>IF(sum!A657="ON",sum!E657,"*")</f>
        <v>*</v>
      </c>
      <c r="AP664" s="2" t="s">
        <v>186</v>
      </c>
      <c r="AQ664" s="2" t="s">
        <v>187</v>
      </c>
      <c r="AR664" s="2">
        <v>2025</v>
      </c>
      <c r="AS664" s="2" t="str">
        <f>IF(sum!A657="QU",sum!B657,"*")</f>
        <v>S_CCUS_EMIS_H2T</v>
      </c>
      <c r="AT664" s="2"/>
      <c r="AU664" s="2">
        <f>IF(sum!A657="QU",sum!E657,"*")</f>
        <v>0</v>
      </c>
      <c r="AX664" s="2" t="s">
        <v>186</v>
      </c>
      <c r="AY664" s="2" t="s">
        <v>187</v>
      </c>
      <c r="AZ664" s="2">
        <v>2025</v>
      </c>
      <c r="BA664" s="2" t="str">
        <f>IF(sum!A657="SA",sum!B657,"*")</f>
        <v>*</v>
      </c>
      <c r="BB664" s="2"/>
      <c r="BC664" s="2" t="str">
        <f>IF(sum!A657="SA",sum!E657,"*")</f>
        <v>*</v>
      </c>
    </row>
    <row r="665" spans="2:55">
      <c r="B665" s="2" t="s">
        <v>186</v>
      </c>
      <c r="C665" s="2" t="s">
        <v>187</v>
      </c>
      <c r="D665" s="2">
        <v>2025</v>
      </c>
      <c r="J665" s="2" t="s">
        <v>186</v>
      </c>
      <c r="K665" s="2" t="s">
        <v>187</v>
      </c>
      <c r="L665" s="2">
        <v>2025</v>
      </c>
      <c r="M665" s="2" t="str">
        <f>IF(sum!A658="AT",sum!B658,"*")</f>
        <v>*</v>
      </c>
      <c r="N665" s="2"/>
      <c r="O665" s="2" t="str">
        <f>IF(sum!A658="AT",sum!E658,"*")</f>
        <v>*</v>
      </c>
      <c r="R665" s="2" t="s">
        <v>186</v>
      </c>
      <c r="S665" s="2" t="s">
        <v>187</v>
      </c>
      <c r="T665" s="2">
        <v>2025</v>
      </c>
      <c r="U665" s="2" t="str">
        <f>IF(sum!A658="BC",sum!B658,"*")</f>
        <v>*</v>
      </c>
      <c r="V665" s="2"/>
      <c r="W665" s="2" t="str">
        <f>IF(sum!A658="BC",sum!E658,"*")</f>
        <v>*</v>
      </c>
      <c r="Z665" s="2" t="s">
        <v>186</v>
      </c>
      <c r="AA665" s="2" t="s">
        <v>187</v>
      </c>
      <c r="AB665" s="2">
        <v>2025</v>
      </c>
      <c r="AC665" s="2" t="str">
        <f>IF(sum!A658="MA",sum!B658,"*")</f>
        <v>*</v>
      </c>
      <c r="AD665" s="2"/>
      <c r="AE665" s="2" t="str">
        <f>IF(sum!A658="MA",sum!E658,"*")</f>
        <v>*</v>
      </c>
      <c r="AH665" s="2" t="s">
        <v>186</v>
      </c>
      <c r="AI665" s="2" t="s">
        <v>187</v>
      </c>
      <c r="AJ665" s="2">
        <v>2025</v>
      </c>
      <c r="AK665" s="2" t="str">
        <f>IF(sum!A658="ON",sum!B658,"*")</f>
        <v>*</v>
      </c>
      <c r="AL665" s="2"/>
      <c r="AM665" s="2" t="str">
        <f>IF(sum!A658="ON",sum!E658,"*")</f>
        <v>*</v>
      </c>
      <c r="AP665" s="4" t="s">
        <v>186</v>
      </c>
      <c r="AQ665" s="4" t="s">
        <v>187</v>
      </c>
      <c r="AR665" s="4">
        <v>2025</v>
      </c>
      <c r="AS665" s="2" t="str">
        <f>IF(sum!A658="QU",sum!B658,"*")</f>
        <v>S_CCUS_EMISMeOH_H2</v>
      </c>
      <c r="AT665" s="2"/>
      <c r="AU665" s="2">
        <f>IF(sum!A658="QU",sum!E658,"*")</f>
        <v>0</v>
      </c>
      <c r="AX665" s="2" t="s">
        <v>186</v>
      </c>
      <c r="AY665" s="2" t="s">
        <v>187</v>
      </c>
      <c r="AZ665" s="2">
        <v>2025</v>
      </c>
      <c r="BA665" s="2" t="str">
        <f>IF(sum!A658="SA",sum!B658,"*")</f>
        <v>*</v>
      </c>
      <c r="BB665" s="2"/>
      <c r="BC665" s="2" t="str">
        <f>IF(sum!A658="SA",sum!E658,"*")</f>
        <v>*</v>
      </c>
    </row>
    <row r="666" spans="2:55">
      <c r="B666" s="4" t="s">
        <v>186</v>
      </c>
      <c r="C666" s="4" t="s">
        <v>187</v>
      </c>
      <c r="D666" s="4">
        <v>2025</v>
      </c>
      <c r="J666" s="4" t="s">
        <v>186</v>
      </c>
      <c r="K666" s="4" t="s">
        <v>187</v>
      </c>
      <c r="L666" s="4">
        <v>2025</v>
      </c>
      <c r="M666" s="2" t="str">
        <f>IF(sum!A659="AT",sum!B659,"*")</f>
        <v>*</v>
      </c>
      <c r="N666" s="2"/>
      <c r="O666" s="2" t="str">
        <f>IF(sum!A659="AT",sum!E659,"*")</f>
        <v>*</v>
      </c>
      <c r="R666" s="4" t="s">
        <v>186</v>
      </c>
      <c r="S666" s="4" t="s">
        <v>187</v>
      </c>
      <c r="T666" s="4">
        <v>2025</v>
      </c>
      <c r="U666" s="2" t="str">
        <f>IF(sum!A659="BC",sum!B659,"*")</f>
        <v>*</v>
      </c>
      <c r="V666" s="2"/>
      <c r="W666" s="2" t="str">
        <f>IF(sum!A659="BC",sum!E659,"*")</f>
        <v>*</v>
      </c>
      <c r="Z666" s="4" t="s">
        <v>186</v>
      </c>
      <c r="AA666" s="4" t="s">
        <v>187</v>
      </c>
      <c r="AB666" s="4">
        <v>2025</v>
      </c>
      <c r="AC666" s="2" t="str">
        <f>IF(sum!A659="MA",sum!B659,"*")</f>
        <v>*</v>
      </c>
      <c r="AD666" s="2"/>
      <c r="AE666" s="2" t="str">
        <f>IF(sum!A659="MA",sum!E659,"*")</f>
        <v>*</v>
      </c>
      <c r="AH666" s="4" t="s">
        <v>186</v>
      </c>
      <c r="AI666" s="4" t="s">
        <v>187</v>
      </c>
      <c r="AJ666" s="4">
        <v>2025</v>
      </c>
      <c r="AK666" s="2" t="str">
        <f>IF(sum!A659="ON",sum!B659,"*")</f>
        <v>*</v>
      </c>
      <c r="AL666" s="2"/>
      <c r="AM666" s="2" t="str">
        <f>IF(sum!A659="ON",sum!E659,"*")</f>
        <v>*</v>
      </c>
      <c r="AP666" s="2" t="s">
        <v>186</v>
      </c>
      <c r="AQ666" s="2" t="s">
        <v>187</v>
      </c>
      <c r="AR666" s="2">
        <v>2025</v>
      </c>
      <c r="AS666" s="2" t="str">
        <f>IF(sum!A659="QU",sum!B659,"*")</f>
        <v>SCOAH2GC01</v>
      </c>
      <c r="AT666" s="2"/>
      <c r="AU666" s="2">
        <f>IF(sum!A659="QU",sum!E659,"*")</f>
        <v>0</v>
      </c>
      <c r="AX666" s="4" t="s">
        <v>186</v>
      </c>
      <c r="AY666" s="4" t="s">
        <v>187</v>
      </c>
      <c r="AZ666" s="4">
        <v>2025</v>
      </c>
      <c r="BA666" s="2" t="str">
        <f>IF(sum!A659="SA",sum!B659,"*")</f>
        <v>*</v>
      </c>
      <c r="BB666" s="2"/>
      <c r="BC666" s="2" t="str">
        <f>IF(sum!A659="SA",sum!E659,"*")</f>
        <v>*</v>
      </c>
    </row>
    <row r="667" spans="2:55">
      <c r="B667" s="2" t="s">
        <v>186</v>
      </c>
      <c r="C667" s="2" t="s">
        <v>187</v>
      </c>
      <c r="D667" s="2">
        <v>2025</v>
      </c>
      <c r="J667" s="2" t="s">
        <v>186</v>
      </c>
      <c r="K667" s="2" t="s">
        <v>187</v>
      </c>
      <c r="L667" s="2">
        <v>2025</v>
      </c>
      <c r="M667" s="2" t="str">
        <f>IF(sum!A660="AT",sum!B660,"*")</f>
        <v>*</v>
      </c>
      <c r="N667" s="2"/>
      <c r="O667" s="2" t="str">
        <f>IF(sum!A660="AT",sum!E660,"*")</f>
        <v>*</v>
      </c>
      <c r="R667" s="2" t="s">
        <v>186</v>
      </c>
      <c r="S667" s="2" t="s">
        <v>187</v>
      </c>
      <c r="T667" s="2">
        <v>2025</v>
      </c>
      <c r="U667" s="2" t="str">
        <f>IF(sum!A660="BC",sum!B660,"*")</f>
        <v>*</v>
      </c>
      <c r="V667" s="2"/>
      <c r="W667" s="2" t="str">
        <f>IF(sum!A660="BC",sum!E660,"*")</f>
        <v>*</v>
      </c>
      <c r="Z667" s="2" t="s">
        <v>186</v>
      </c>
      <c r="AA667" s="2" t="s">
        <v>187</v>
      </c>
      <c r="AB667" s="2">
        <v>2025</v>
      </c>
      <c r="AC667" s="2" t="str">
        <f>IF(sum!A660="MA",sum!B660,"*")</f>
        <v>*</v>
      </c>
      <c r="AD667" s="2"/>
      <c r="AE667" s="2" t="str">
        <f>IF(sum!A660="MA",sum!E660,"*")</f>
        <v>*</v>
      </c>
      <c r="AH667" s="2" t="s">
        <v>186</v>
      </c>
      <c r="AI667" s="2" t="s">
        <v>187</v>
      </c>
      <c r="AJ667" s="2">
        <v>2025</v>
      </c>
      <c r="AK667" s="2" t="str">
        <f>IF(sum!A660="ON",sum!B660,"*")</f>
        <v>*</v>
      </c>
      <c r="AL667" s="2"/>
      <c r="AM667" s="2" t="str">
        <f>IF(sum!A660="ON",sum!E660,"*")</f>
        <v>*</v>
      </c>
      <c r="AP667" s="4" t="s">
        <v>186</v>
      </c>
      <c r="AQ667" s="4" t="s">
        <v>187</v>
      </c>
      <c r="AR667" s="4">
        <v>2025</v>
      </c>
      <c r="AS667" s="2" t="str">
        <f>IF(sum!A660="QU",sum!B660,"*")</f>
        <v>SGASSH2RC01</v>
      </c>
      <c r="AT667" s="2"/>
      <c r="AU667" s="2">
        <f>IF(sum!A660="QU",sum!E660,"*")</f>
        <v>0</v>
      </c>
      <c r="AX667" s="2" t="s">
        <v>186</v>
      </c>
      <c r="AY667" s="2" t="s">
        <v>187</v>
      </c>
      <c r="AZ667" s="2">
        <v>2025</v>
      </c>
      <c r="BA667" s="2" t="str">
        <f>IF(sum!A660="SA",sum!B660,"*")</f>
        <v>*</v>
      </c>
      <c r="BB667" s="2"/>
      <c r="BC667" s="2" t="str">
        <f>IF(sum!A660="SA",sum!E660,"*")</f>
        <v>*</v>
      </c>
    </row>
    <row r="668" spans="2:55">
      <c r="B668" s="2" t="s">
        <v>186</v>
      </c>
      <c r="C668" s="2" t="s">
        <v>187</v>
      </c>
      <c r="D668" s="2">
        <v>2025</v>
      </c>
      <c r="J668" s="2" t="s">
        <v>186</v>
      </c>
      <c r="K668" s="2" t="s">
        <v>187</v>
      </c>
      <c r="L668" s="2">
        <v>2025</v>
      </c>
      <c r="M668" s="2" t="str">
        <f>IF(sum!A661="AT",sum!B661,"*")</f>
        <v>*</v>
      </c>
      <c r="N668" s="2"/>
      <c r="O668" s="2" t="str">
        <f>IF(sum!A661="AT",sum!E661,"*")</f>
        <v>*</v>
      </c>
      <c r="R668" s="2" t="s">
        <v>186</v>
      </c>
      <c r="S668" s="2" t="s">
        <v>187</v>
      </c>
      <c r="T668" s="2">
        <v>2025</v>
      </c>
      <c r="U668" s="2" t="str">
        <f>IF(sum!A661="BC",sum!B661,"*")</f>
        <v>*</v>
      </c>
      <c r="V668" s="2"/>
      <c r="W668" s="2" t="str">
        <f>IF(sum!A661="BC",sum!E661,"*")</f>
        <v>*</v>
      </c>
      <c r="Z668" s="2" t="s">
        <v>186</v>
      </c>
      <c r="AA668" s="2" t="s">
        <v>187</v>
      </c>
      <c r="AB668" s="2">
        <v>2025</v>
      </c>
      <c r="AC668" s="2" t="str">
        <f>IF(sum!A661="MA",sum!B661,"*")</f>
        <v>*</v>
      </c>
      <c r="AD668" s="2"/>
      <c r="AE668" s="2" t="str">
        <f>IF(sum!A661="MA",sum!E661,"*")</f>
        <v>*</v>
      </c>
      <c r="AH668" s="2" t="s">
        <v>186</v>
      </c>
      <c r="AI668" s="2" t="s">
        <v>187</v>
      </c>
      <c r="AJ668" s="2">
        <v>2025</v>
      </c>
      <c r="AK668" s="2" t="str">
        <f>IF(sum!A661="ON",sum!B661,"*")</f>
        <v>*</v>
      </c>
      <c r="AL668" s="2"/>
      <c r="AM668" s="2" t="str">
        <f>IF(sum!A661="ON",sum!E661,"*")</f>
        <v>*</v>
      </c>
      <c r="AP668" s="2" t="s">
        <v>186</v>
      </c>
      <c r="AQ668" s="2" t="s">
        <v>187</v>
      </c>
      <c r="AR668" s="2">
        <v>2025</v>
      </c>
      <c r="AS668" s="2" t="str">
        <f>IF(sum!A661="QU",sum!B661,"*")</f>
        <v>SHFOH2POC01</v>
      </c>
      <c r="AT668" s="2"/>
      <c r="AU668" s="2">
        <f>IF(sum!A661="QU",sum!E661,"*")</f>
        <v>0</v>
      </c>
      <c r="AX668" s="2" t="s">
        <v>186</v>
      </c>
      <c r="AY668" s="2" t="s">
        <v>187</v>
      </c>
      <c r="AZ668" s="2">
        <v>2025</v>
      </c>
      <c r="BA668" s="2" t="str">
        <f>IF(sum!A661="SA",sum!B661,"*")</f>
        <v>*</v>
      </c>
      <c r="BB668" s="2"/>
      <c r="BC668" s="2" t="str">
        <f>IF(sum!A661="SA",sum!E661,"*")</f>
        <v>*</v>
      </c>
    </row>
    <row r="669" spans="2:55">
      <c r="B669" s="4" t="s">
        <v>186</v>
      </c>
      <c r="C669" s="4" t="s">
        <v>187</v>
      </c>
      <c r="D669" s="4">
        <v>2025</v>
      </c>
      <c r="J669" s="4" t="s">
        <v>186</v>
      </c>
      <c r="K669" s="4" t="s">
        <v>187</v>
      </c>
      <c r="L669" s="4">
        <v>2025</v>
      </c>
      <c r="M669" s="2" t="str">
        <f>IF(sum!A662="AT",sum!B662,"*")</f>
        <v>*</v>
      </c>
      <c r="N669" s="2"/>
      <c r="O669" s="2" t="str">
        <f>IF(sum!A662="AT",sum!E662,"*")</f>
        <v>*</v>
      </c>
      <c r="R669" s="4" t="s">
        <v>186</v>
      </c>
      <c r="S669" s="4" t="s">
        <v>187</v>
      </c>
      <c r="T669" s="4">
        <v>2025</v>
      </c>
      <c r="U669" s="2" t="str">
        <f>IF(sum!A662="BC",sum!B662,"*")</f>
        <v>*</v>
      </c>
      <c r="V669" s="2"/>
      <c r="W669" s="2" t="str">
        <f>IF(sum!A662="BC",sum!E662,"*")</f>
        <v>*</v>
      </c>
      <c r="Z669" s="4" t="s">
        <v>186</v>
      </c>
      <c r="AA669" s="4" t="s">
        <v>187</v>
      </c>
      <c r="AB669" s="4">
        <v>2025</v>
      </c>
      <c r="AC669" s="2" t="str">
        <f>IF(sum!A662="MA",sum!B662,"*")</f>
        <v>*</v>
      </c>
      <c r="AD669" s="2"/>
      <c r="AE669" s="2" t="str">
        <f>IF(sum!A662="MA",sum!E662,"*")</f>
        <v>*</v>
      </c>
      <c r="AH669" s="4" t="s">
        <v>186</v>
      </c>
      <c r="AI669" s="4" t="s">
        <v>187</v>
      </c>
      <c r="AJ669" s="4">
        <v>2025</v>
      </c>
      <c r="AK669" s="2" t="str">
        <f>IF(sum!A662="ON",sum!B662,"*")</f>
        <v>*</v>
      </c>
      <c r="AL669" s="2"/>
      <c r="AM669" s="2" t="str">
        <f>IF(sum!A662="ON",sum!E662,"*")</f>
        <v>*</v>
      </c>
      <c r="AP669" s="4" t="s">
        <v>186</v>
      </c>
      <c r="AQ669" s="4" t="s">
        <v>187</v>
      </c>
      <c r="AR669" s="4">
        <v>2025</v>
      </c>
      <c r="AS669" s="2" t="str">
        <f>IF(sum!A662="QU",sum!B662,"*")</f>
        <v>SINKCCU</v>
      </c>
      <c r="AT669" s="2"/>
      <c r="AU669" s="2">
        <f>IF(sum!A662="QU",sum!E662,"*")</f>
        <v>0</v>
      </c>
      <c r="AX669" s="4" t="s">
        <v>186</v>
      </c>
      <c r="AY669" s="4" t="s">
        <v>187</v>
      </c>
      <c r="AZ669" s="4">
        <v>2025</v>
      </c>
      <c r="BA669" s="2" t="str">
        <f>IF(sum!A662="SA",sum!B662,"*")</f>
        <v>*</v>
      </c>
      <c r="BB669" s="2"/>
      <c r="BC669" s="2" t="str">
        <f>IF(sum!A662="SA",sum!E662,"*")</f>
        <v>*</v>
      </c>
    </row>
    <row r="670" spans="2:55">
      <c r="B670" s="2" t="s">
        <v>186</v>
      </c>
      <c r="C670" s="2" t="s">
        <v>187</v>
      </c>
      <c r="D670" s="2">
        <v>2025</v>
      </c>
      <c r="J670" s="2" t="s">
        <v>186</v>
      </c>
      <c r="K670" s="2" t="s">
        <v>187</v>
      </c>
      <c r="L670" s="2">
        <v>2025</v>
      </c>
      <c r="M670" s="2" t="str">
        <f>IF(sum!A663="AT",sum!B663,"*")</f>
        <v>*</v>
      </c>
      <c r="N670" s="2"/>
      <c r="O670" s="2" t="str">
        <f>IF(sum!A663="AT",sum!E663,"*")</f>
        <v>*</v>
      </c>
      <c r="R670" s="2" t="s">
        <v>186</v>
      </c>
      <c r="S670" s="2" t="s">
        <v>187</v>
      </c>
      <c r="T670" s="2">
        <v>2025</v>
      </c>
      <c r="U670" s="2" t="str">
        <f>IF(sum!A663="BC",sum!B663,"*")</f>
        <v>*</v>
      </c>
      <c r="V670" s="2"/>
      <c r="W670" s="2" t="str">
        <f>IF(sum!A663="BC",sum!E663,"*")</f>
        <v>*</v>
      </c>
      <c r="Z670" s="2" t="s">
        <v>186</v>
      </c>
      <c r="AA670" s="2" t="s">
        <v>187</v>
      </c>
      <c r="AB670" s="2">
        <v>2025</v>
      </c>
      <c r="AC670" s="2" t="str">
        <f>IF(sum!A663="MA",sum!B663,"*")</f>
        <v>*</v>
      </c>
      <c r="AD670" s="2"/>
      <c r="AE670" s="2" t="str">
        <f>IF(sum!A663="MA",sum!E663,"*")</f>
        <v>*</v>
      </c>
      <c r="AH670" s="2" t="s">
        <v>186</v>
      </c>
      <c r="AI670" s="2" t="s">
        <v>187</v>
      </c>
      <c r="AJ670" s="2">
        <v>2025</v>
      </c>
      <c r="AK670" s="2" t="str">
        <f>IF(sum!A663="ON",sum!B663,"*")</f>
        <v>*</v>
      </c>
      <c r="AL670" s="2"/>
      <c r="AM670" s="2" t="str">
        <f>IF(sum!A663="ON",sum!E663,"*")</f>
        <v>*</v>
      </c>
      <c r="AP670" s="2" t="s">
        <v>186</v>
      </c>
      <c r="AQ670" s="2" t="s">
        <v>187</v>
      </c>
      <c r="AR670" s="2">
        <v>2025</v>
      </c>
      <c r="AS670" s="2" t="str">
        <f>IF(sum!A663="QU",sum!B663,"*")</f>
        <v>SNK_DAC</v>
      </c>
      <c r="AT670" s="2"/>
      <c r="AU670" s="2">
        <f>IF(sum!A663="QU",sum!E663,"*")</f>
        <v>0</v>
      </c>
      <c r="AX670" s="2" t="s">
        <v>186</v>
      </c>
      <c r="AY670" s="2" t="s">
        <v>187</v>
      </c>
      <c r="AZ670" s="2">
        <v>2025</v>
      </c>
      <c r="BA670" s="2" t="str">
        <f>IF(sum!A663="SA",sum!B663,"*")</f>
        <v>*</v>
      </c>
      <c r="BB670" s="2"/>
      <c r="BC670" s="2" t="str">
        <f>IF(sum!A663="SA",sum!E663,"*")</f>
        <v>*</v>
      </c>
    </row>
    <row r="671" spans="2:55">
      <c r="B671" s="2" t="s">
        <v>186</v>
      </c>
      <c r="C671" s="2" t="s">
        <v>187</v>
      </c>
      <c r="D671" s="2">
        <v>2025</v>
      </c>
      <c r="J671" s="2" t="s">
        <v>186</v>
      </c>
      <c r="K671" s="2" t="s">
        <v>187</v>
      </c>
      <c r="L671" s="2">
        <v>2025</v>
      </c>
      <c r="M671" s="2" t="str">
        <f>IF(sum!A664="AT",sum!B664,"*")</f>
        <v>*</v>
      </c>
      <c r="N671" s="2"/>
      <c r="O671" s="2" t="str">
        <f>IF(sum!A664="AT",sum!E664,"*")</f>
        <v>*</v>
      </c>
      <c r="R671" s="2" t="s">
        <v>186</v>
      </c>
      <c r="S671" s="2" t="s">
        <v>187</v>
      </c>
      <c r="T671" s="2">
        <v>2025</v>
      </c>
      <c r="U671" s="2" t="str">
        <f>IF(sum!A664="BC",sum!B664,"*")</f>
        <v>*</v>
      </c>
      <c r="V671" s="2"/>
      <c r="W671" s="2" t="str">
        <f>IF(sum!A664="BC",sum!E664,"*")</f>
        <v>*</v>
      </c>
      <c r="Z671" s="2" t="s">
        <v>186</v>
      </c>
      <c r="AA671" s="2" t="s">
        <v>187</v>
      </c>
      <c r="AB671" s="2">
        <v>2025</v>
      </c>
      <c r="AC671" s="2" t="str">
        <f>IF(sum!A664="MA",sum!B664,"*")</f>
        <v>*</v>
      </c>
      <c r="AD671" s="2"/>
      <c r="AE671" s="2" t="str">
        <f>IF(sum!A664="MA",sum!E664,"*")</f>
        <v>*</v>
      </c>
      <c r="AH671" s="2" t="s">
        <v>186</v>
      </c>
      <c r="AI671" s="2" t="s">
        <v>187</v>
      </c>
      <c r="AJ671" s="2">
        <v>2025</v>
      </c>
      <c r="AK671" s="2" t="str">
        <f>IF(sum!A664="ON",sum!B664,"*")</f>
        <v>*</v>
      </c>
      <c r="AL671" s="2"/>
      <c r="AM671" s="2" t="str">
        <f>IF(sum!A664="ON",sum!E664,"*")</f>
        <v>*</v>
      </c>
      <c r="AP671" s="4" t="s">
        <v>186</v>
      </c>
      <c r="AQ671" s="4" t="s">
        <v>187</v>
      </c>
      <c r="AR671" s="4">
        <v>2025</v>
      </c>
      <c r="AS671" s="2" t="str">
        <f>IF(sum!A664="QU",sum!B664,"*")</f>
        <v>STH2SUG</v>
      </c>
      <c r="AT671" s="2"/>
      <c r="AU671" s="2">
        <f>IF(sum!A664="QU",sum!E664,"*")</f>
        <v>0</v>
      </c>
      <c r="AX671" s="2" t="s">
        <v>186</v>
      </c>
      <c r="AY671" s="2" t="s">
        <v>187</v>
      </c>
      <c r="AZ671" s="2">
        <v>2025</v>
      </c>
      <c r="BA671" s="2" t="str">
        <f>IF(sum!A664="SA",sum!B664,"*")</f>
        <v>*</v>
      </c>
      <c r="BB671" s="2"/>
      <c r="BC671" s="2" t="str">
        <f>IF(sum!A664="SA",sum!E664,"*")</f>
        <v>*</v>
      </c>
    </row>
    <row r="672" spans="2:55">
      <c r="B672" s="4" t="s">
        <v>186</v>
      </c>
      <c r="C672" s="4" t="s">
        <v>187</v>
      </c>
      <c r="D672" s="4">
        <v>2025</v>
      </c>
      <c r="J672" s="4" t="s">
        <v>186</v>
      </c>
      <c r="K672" s="4" t="s">
        <v>187</v>
      </c>
      <c r="L672" s="4">
        <v>2025</v>
      </c>
      <c r="M672" s="2" t="str">
        <f>IF(sum!A665="AT",sum!B665,"*")</f>
        <v>*</v>
      </c>
      <c r="N672" s="2"/>
      <c r="O672" s="2" t="str">
        <f>IF(sum!A665="AT",sum!E665,"*")</f>
        <v>*</v>
      </c>
      <c r="R672" s="4" t="s">
        <v>186</v>
      </c>
      <c r="S672" s="4" t="s">
        <v>187</v>
      </c>
      <c r="T672" s="4">
        <v>2025</v>
      </c>
      <c r="U672" s="2" t="str">
        <f>IF(sum!A665="BC",sum!B665,"*")</f>
        <v>*</v>
      </c>
      <c r="V672" s="2"/>
      <c r="W672" s="2" t="str">
        <f>IF(sum!A665="BC",sum!E665,"*")</f>
        <v>*</v>
      </c>
      <c r="Z672" s="4" t="s">
        <v>186</v>
      </c>
      <c r="AA672" s="4" t="s">
        <v>187</v>
      </c>
      <c r="AB672" s="4">
        <v>2025</v>
      </c>
      <c r="AC672" s="2" t="str">
        <f>IF(sum!A665="MA",sum!B665,"*")</f>
        <v>*</v>
      </c>
      <c r="AD672" s="2"/>
      <c r="AE672" s="2" t="str">
        <f>IF(sum!A665="MA",sum!E665,"*")</f>
        <v>*</v>
      </c>
      <c r="AH672" s="4" t="s">
        <v>186</v>
      </c>
      <c r="AI672" s="4" t="s">
        <v>187</v>
      </c>
      <c r="AJ672" s="4">
        <v>2025</v>
      </c>
      <c r="AK672" s="2" t="str">
        <f>IF(sum!A665="ON",sum!B665,"*")</f>
        <v>*</v>
      </c>
      <c r="AL672" s="2"/>
      <c r="AM672" s="2" t="str">
        <f>IF(sum!A665="ON",sum!E665,"*")</f>
        <v>*</v>
      </c>
      <c r="AP672" s="2" t="s">
        <v>186</v>
      </c>
      <c r="AQ672" s="2" t="s">
        <v>187</v>
      </c>
      <c r="AR672" s="2">
        <v>2025</v>
      </c>
      <c r="AS672" s="2" t="str">
        <f>IF(sum!A665="QU",sum!B665,"*")</f>
        <v>TB_ELC_AT_QU_01</v>
      </c>
      <c r="AT672" s="2"/>
      <c r="AU672" s="2">
        <f>IF(sum!A665="QU",sum!E665,"*")</f>
        <v>0</v>
      </c>
      <c r="AX672" s="4" t="s">
        <v>186</v>
      </c>
      <c r="AY672" s="4" t="s">
        <v>187</v>
      </c>
      <c r="AZ672" s="4">
        <v>2025</v>
      </c>
      <c r="BA672" s="2" t="str">
        <f>IF(sum!A665="SA",sum!B665,"*")</f>
        <v>*</v>
      </c>
      <c r="BB672" s="2"/>
      <c r="BC672" s="2" t="str">
        <f>IF(sum!A665="SA",sum!E665,"*")</f>
        <v>*</v>
      </c>
    </row>
    <row r="673" spans="2:55">
      <c r="B673" s="2" t="s">
        <v>186</v>
      </c>
      <c r="C673" s="2" t="s">
        <v>187</v>
      </c>
      <c r="D673" s="2">
        <v>2025</v>
      </c>
      <c r="J673" s="2" t="s">
        <v>186</v>
      </c>
      <c r="K673" s="2" t="s">
        <v>187</v>
      </c>
      <c r="L673" s="2">
        <v>2025</v>
      </c>
      <c r="M673" s="2" t="str">
        <f>IF(sum!A666="AT",sum!B666,"*")</f>
        <v>*</v>
      </c>
      <c r="N673" s="2"/>
      <c r="O673" s="2" t="str">
        <f>IF(sum!A666="AT",sum!E666,"*")</f>
        <v>*</v>
      </c>
      <c r="R673" s="2" t="s">
        <v>186</v>
      </c>
      <c r="S673" s="2" t="s">
        <v>187</v>
      </c>
      <c r="T673" s="2">
        <v>2025</v>
      </c>
      <c r="U673" s="2" t="str">
        <f>IF(sum!A666="BC",sum!B666,"*")</f>
        <v>*</v>
      </c>
      <c r="V673" s="2"/>
      <c r="W673" s="2" t="str">
        <f>IF(sum!A666="BC",sum!E666,"*")</f>
        <v>*</v>
      </c>
      <c r="Z673" s="2" t="s">
        <v>186</v>
      </c>
      <c r="AA673" s="2" t="s">
        <v>187</v>
      </c>
      <c r="AB673" s="2">
        <v>2025</v>
      </c>
      <c r="AC673" s="2" t="str">
        <f>IF(sum!A666="MA",sum!B666,"*")</f>
        <v>*</v>
      </c>
      <c r="AD673" s="2"/>
      <c r="AE673" s="2" t="str">
        <f>IF(sum!A666="MA",sum!E666,"*")</f>
        <v>*</v>
      </c>
      <c r="AH673" s="2" t="s">
        <v>186</v>
      </c>
      <c r="AI673" s="2" t="s">
        <v>187</v>
      </c>
      <c r="AJ673" s="2">
        <v>2025</v>
      </c>
      <c r="AK673" s="2" t="str">
        <f>IF(sum!A666="ON",sum!B666,"*")</f>
        <v>*</v>
      </c>
      <c r="AL673" s="2"/>
      <c r="AM673" s="2" t="str">
        <f>IF(sum!A666="ON",sum!E666,"*")</f>
        <v>*</v>
      </c>
      <c r="AP673" s="4" t="s">
        <v>186</v>
      </c>
      <c r="AQ673" s="4" t="s">
        <v>187</v>
      </c>
      <c r="AR673" s="4">
        <v>2025</v>
      </c>
      <c r="AS673" s="2" t="str">
        <f>IF(sum!A666="QU",sum!B666,"*")</f>
        <v>TB_ELC_QU_ON_01</v>
      </c>
      <c r="AT673" s="2"/>
      <c r="AU673" s="2">
        <f>IF(sum!A666="QU",sum!E666,"*")</f>
        <v>0</v>
      </c>
      <c r="AX673" s="2" t="s">
        <v>186</v>
      </c>
      <c r="AY673" s="2" t="s">
        <v>187</v>
      </c>
      <c r="AZ673" s="2">
        <v>2025</v>
      </c>
      <c r="BA673" s="2" t="str">
        <f>IF(sum!A666="SA",sum!B666,"*")</f>
        <v>*</v>
      </c>
      <c r="BB673" s="2"/>
      <c r="BC673" s="2" t="str">
        <f>IF(sum!A666="SA",sum!E666,"*")</f>
        <v>*</v>
      </c>
    </row>
    <row r="674" spans="2:55">
      <c r="B674" s="2" t="s">
        <v>186</v>
      </c>
      <c r="C674" s="2" t="s">
        <v>187</v>
      </c>
      <c r="D674" s="2">
        <v>2025</v>
      </c>
      <c r="J674" s="2" t="s">
        <v>186</v>
      </c>
      <c r="K674" s="2" t="s">
        <v>187</v>
      </c>
      <c r="L674" s="2">
        <v>2025</v>
      </c>
      <c r="M674" s="2" t="str">
        <f>IF(sum!A667="AT",sum!B667,"*")</f>
        <v>*</v>
      </c>
      <c r="N674" s="2"/>
      <c r="O674" s="2" t="str">
        <f>IF(sum!A667="AT",sum!E667,"*")</f>
        <v>*</v>
      </c>
      <c r="R674" s="2" t="s">
        <v>186</v>
      </c>
      <c r="S674" s="2" t="s">
        <v>187</v>
      </c>
      <c r="T674" s="2">
        <v>2025</v>
      </c>
      <c r="U674" s="2" t="str">
        <f>IF(sum!A667="BC",sum!B667,"*")</f>
        <v>*</v>
      </c>
      <c r="V674" s="2"/>
      <c r="W674" s="2" t="str">
        <f>IF(sum!A667="BC",sum!E667,"*")</f>
        <v>*</v>
      </c>
      <c r="Z674" s="2" t="s">
        <v>186</v>
      </c>
      <c r="AA674" s="2" t="s">
        <v>187</v>
      </c>
      <c r="AB674" s="2">
        <v>2025</v>
      </c>
      <c r="AC674" s="2" t="str">
        <f>IF(sum!A667="MA",sum!B667,"*")</f>
        <v>*</v>
      </c>
      <c r="AD674" s="2"/>
      <c r="AE674" s="2" t="str">
        <f>IF(sum!A667="MA",sum!E667,"*")</f>
        <v>*</v>
      </c>
      <c r="AH674" s="2" t="s">
        <v>186</v>
      </c>
      <c r="AI674" s="2" t="s">
        <v>187</v>
      </c>
      <c r="AJ674" s="2">
        <v>2025</v>
      </c>
      <c r="AK674" s="2" t="str">
        <f>IF(sum!A667="ON",sum!B667,"*")</f>
        <v>*</v>
      </c>
      <c r="AL674" s="2"/>
      <c r="AM674" s="2" t="str">
        <f>IF(sum!A667="ON",sum!E667,"*")</f>
        <v>*</v>
      </c>
      <c r="AP674" s="2" t="s">
        <v>186</v>
      </c>
      <c r="AQ674" s="2" t="s">
        <v>187</v>
      </c>
      <c r="AR674" s="2">
        <v>2025</v>
      </c>
      <c r="AS674" s="2" t="str">
        <f>IF(sum!A667="QU",sum!B667,"*")</f>
        <v>TRA_Bus_IC_GSL1</v>
      </c>
      <c r="AT674" s="2"/>
      <c r="AU674" s="2">
        <f>IF(sum!A667="QU",sum!E667,"*")</f>
        <v>0</v>
      </c>
      <c r="AX674" s="2" t="s">
        <v>186</v>
      </c>
      <c r="AY674" s="2" t="s">
        <v>187</v>
      </c>
      <c r="AZ674" s="2">
        <v>2025</v>
      </c>
      <c r="BA674" s="2" t="str">
        <f>IF(sum!A667="SA",sum!B667,"*")</f>
        <v>*</v>
      </c>
      <c r="BB674" s="2"/>
      <c r="BC674" s="2" t="str">
        <f>IF(sum!A667="SA",sum!E667,"*")</f>
        <v>*</v>
      </c>
    </row>
    <row r="675" spans="2:55">
      <c r="B675" s="4" t="s">
        <v>186</v>
      </c>
      <c r="C675" s="4" t="s">
        <v>187</v>
      </c>
      <c r="D675" s="4">
        <v>2025</v>
      </c>
      <c r="J675" s="4" t="s">
        <v>186</v>
      </c>
      <c r="K675" s="4" t="s">
        <v>187</v>
      </c>
      <c r="L675" s="4">
        <v>2025</v>
      </c>
      <c r="M675" s="2" t="str">
        <f>IF(sum!A668="AT",sum!B668,"*")</f>
        <v>*</v>
      </c>
      <c r="N675" s="2"/>
      <c r="O675" s="2" t="str">
        <f>IF(sum!A668="AT",sum!E668,"*")</f>
        <v>*</v>
      </c>
      <c r="R675" s="4" t="s">
        <v>186</v>
      </c>
      <c r="S675" s="4" t="s">
        <v>187</v>
      </c>
      <c r="T675" s="4">
        <v>2025</v>
      </c>
      <c r="U675" s="2" t="str">
        <f>IF(sum!A668="BC",sum!B668,"*")</f>
        <v>*</v>
      </c>
      <c r="V675" s="2"/>
      <c r="W675" s="2" t="str">
        <f>IF(sum!A668="BC",sum!E668,"*")</f>
        <v>*</v>
      </c>
      <c r="Z675" s="4" t="s">
        <v>186</v>
      </c>
      <c r="AA675" s="4" t="s">
        <v>187</v>
      </c>
      <c r="AB675" s="4">
        <v>2025</v>
      </c>
      <c r="AC675" s="2" t="str">
        <f>IF(sum!A668="MA",sum!B668,"*")</f>
        <v>*</v>
      </c>
      <c r="AD675" s="2"/>
      <c r="AE675" s="2" t="str">
        <f>IF(sum!A668="MA",sum!E668,"*")</f>
        <v>*</v>
      </c>
      <c r="AH675" s="4" t="s">
        <v>186</v>
      </c>
      <c r="AI675" s="4" t="s">
        <v>187</v>
      </c>
      <c r="AJ675" s="4">
        <v>2025</v>
      </c>
      <c r="AK675" s="2" t="str">
        <f>IF(sum!A668="ON",sum!B668,"*")</f>
        <v>*</v>
      </c>
      <c r="AL675" s="2"/>
      <c r="AM675" s="2" t="str">
        <f>IF(sum!A668="ON",sum!E668,"*")</f>
        <v>*</v>
      </c>
      <c r="AP675" s="4" t="s">
        <v>186</v>
      </c>
      <c r="AQ675" s="4" t="s">
        <v>187</v>
      </c>
      <c r="AR675" s="4">
        <v>2025</v>
      </c>
      <c r="AS675" s="2" t="str">
        <f>IF(sum!A668="QU",sum!B668,"*")</f>
        <v>TRA_Bus_SB_DST1</v>
      </c>
      <c r="AT675" s="2"/>
      <c r="AU675" s="2">
        <f>IF(sum!A668="QU",sum!E668,"*")</f>
        <v>0</v>
      </c>
      <c r="AX675" s="4" t="s">
        <v>186</v>
      </c>
      <c r="AY675" s="4" t="s">
        <v>187</v>
      </c>
      <c r="AZ675" s="4">
        <v>2025</v>
      </c>
      <c r="BA675" s="2" t="str">
        <f>IF(sum!A668="SA",sum!B668,"*")</f>
        <v>*</v>
      </c>
      <c r="BB675" s="2"/>
      <c r="BC675" s="2" t="str">
        <f>IF(sum!A668="SA",sum!E668,"*")</f>
        <v>*</v>
      </c>
    </row>
    <row r="676" spans="2:55">
      <c r="B676" s="2" t="s">
        <v>186</v>
      </c>
      <c r="C676" s="2" t="s">
        <v>187</v>
      </c>
      <c r="D676" s="2">
        <v>2025</v>
      </c>
      <c r="J676" s="2" t="s">
        <v>186</v>
      </c>
      <c r="K676" s="2" t="s">
        <v>187</v>
      </c>
      <c r="L676" s="2">
        <v>2025</v>
      </c>
      <c r="M676" s="2" t="str">
        <f>IF(sum!A669="AT",sum!B669,"*")</f>
        <v>*</v>
      </c>
      <c r="N676" s="2"/>
      <c r="O676" s="2" t="str">
        <f>IF(sum!A669="AT",sum!E669,"*")</f>
        <v>*</v>
      </c>
      <c r="R676" s="2" t="s">
        <v>186</v>
      </c>
      <c r="S676" s="2" t="s">
        <v>187</v>
      </c>
      <c r="T676" s="2">
        <v>2025</v>
      </c>
      <c r="U676" s="2" t="str">
        <f>IF(sum!A669="BC",sum!B669,"*")</f>
        <v>*</v>
      </c>
      <c r="V676" s="2"/>
      <c r="W676" s="2" t="str">
        <f>IF(sum!A669="BC",sum!E669,"*")</f>
        <v>*</v>
      </c>
      <c r="Z676" s="2" t="s">
        <v>186</v>
      </c>
      <c r="AA676" s="2" t="s">
        <v>187</v>
      </c>
      <c r="AB676" s="2">
        <v>2025</v>
      </c>
      <c r="AC676" s="2" t="str">
        <f>IF(sum!A669="MA",sum!B669,"*")</f>
        <v>*</v>
      </c>
      <c r="AD676" s="2"/>
      <c r="AE676" s="2" t="str">
        <f>IF(sum!A669="MA",sum!E669,"*")</f>
        <v>*</v>
      </c>
      <c r="AH676" s="2" t="s">
        <v>186</v>
      </c>
      <c r="AI676" s="2" t="s">
        <v>187</v>
      </c>
      <c r="AJ676" s="2">
        <v>2025</v>
      </c>
      <c r="AK676" s="2" t="str">
        <f>IF(sum!A669="ON",sum!B669,"*")</f>
        <v>*</v>
      </c>
      <c r="AL676" s="2"/>
      <c r="AM676" s="2" t="str">
        <f>IF(sum!A669="ON",sum!E669,"*")</f>
        <v>*</v>
      </c>
      <c r="AP676" s="2" t="s">
        <v>186</v>
      </c>
      <c r="AQ676" s="2" t="s">
        <v>187</v>
      </c>
      <c r="AR676" s="2">
        <v>2025</v>
      </c>
      <c r="AS676" s="2" t="str">
        <f>IF(sum!A669="QU",sum!B669,"*")</f>
        <v>TRA_Car_DST1</v>
      </c>
      <c r="AT676" s="2"/>
      <c r="AU676" s="2">
        <f>IF(sum!A669="QU",sum!E669,"*")</f>
        <v>198.518495417537</v>
      </c>
      <c r="AX676" s="2" t="s">
        <v>186</v>
      </c>
      <c r="AY676" s="2" t="s">
        <v>187</v>
      </c>
      <c r="AZ676" s="2">
        <v>2025</v>
      </c>
      <c r="BA676" s="2" t="str">
        <f>IF(sum!A669="SA",sum!B669,"*")</f>
        <v>*</v>
      </c>
      <c r="BB676" s="2"/>
      <c r="BC676" s="2" t="str">
        <f>IF(sum!A669="SA",sum!E669,"*")</f>
        <v>*</v>
      </c>
    </row>
    <row r="677" spans="2:55">
      <c r="B677" s="2" t="s">
        <v>186</v>
      </c>
      <c r="C677" s="2" t="s">
        <v>187</v>
      </c>
      <c r="D677" s="2">
        <v>2025</v>
      </c>
      <c r="J677" s="2" t="s">
        <v>186</v>
      </c>
      <c r="K677" s="2" t="s">
        <v>187</v>
      </c>
      <c r="L677" s="2">
        <v>2025</v>
      </c>
      <c r="M677" s="2" t="str">
        <f>IF(sum!A670="AT",sum!B670,"*")</f>
        <v>*</v>
      </c>
      <c r="N677" s="2"/>
      <c r="O677" s="2" t="str">
        <f>IF(sum!A670="AT",sum!E670,"*")</f>
        <v>*</v>
      </c>
      <c r="R677" s="2" t="s">
        <v>186</v>
      </c>
      <c r="S677" s="2" t="s">
        <v>187</v>
      </c>
      <c r="T677" s="2">
        <v>2025</v>
      </c>
      <c r="U677" s="2" t="str">
        <f>IF(sum!A670="BC",sum!B670,"*")</f>
        <v>*</v>
      </c>
      <c r="V677" s="2"/>
      <c r="W677" s="2" t="str">
        <f>IF(sum!A670="BC",sum!E670,"*")</f>
        <v>*</v>
      </c>
      <c r="Z677" s="2" t="s">
        <v>186</v>
      </c>
      <c r="AA677" s="2" t="s">
        <v>187</v>
      </c>
      <c r="AB677" s="2">
        <v>2025</v>
      </c>
      <c r="AC677" s="2" t="str">
        <f>IF(sum!A670="MA",sum!B670,"*")</f>
        <v>*</v>
      </c>
      <c r="AD677" s="2"/>
      <c r="AE677" s="2" t="str">
        <f>IF(sum!A670="MA",sum!E670,"*")</f>
        <v>*</v>
      </c>
      <c r="AH677" s="2" t="s">
        <v>186</v>
      </c>
      <c r="AI677" s="2" t="s">
        <v>187</v>
      </c>
      <c r="AJ677" s="2">
        <v>2025</v>
      </c>
      <c r="AK677" s="2" t="str">
        <f>IF(sum!A670="ON",sum!B670,"*")</f>
        <v>*</v>
      </c>
      <c r="AL677" s="2"/>
      <c r="AM677" s="2" t="str">
        <f>IF(sum!A670="ON",sum!E670,"*")</f>
        <v>*</v>
      </c>
      <c r="AP677" s="4" t="s">
        <v>186</v>
      </c>
      <c r="AQ677" s="4" t="s">
        <v>187</v>
      </c>
      <c r="AR677" s="4">
        <v>2025</v>
      </c>
      <c r="AS677" s="2" t="str">
        <f>IF(sum!A670="QU",sum!B670,"*")</f>
        <v>TRA_Car_GSL1</v>
      </c>
      <c r="AT677" s="2"/>
      <c r="AU677" s="2">
        <f>IF(sum!A670="QU",sum!E670,"*")</f>
        <v>932.835454580327</v>
      </c>
      <c r="AX677" s="2" t="s">
        <v>186</v>
      </c>
      <c r="AY677" s="2" t="s">
        <v>187</v>
      </c>
      <c r="AZ677" s="2">
        <v>2025</v>
      </c>
      <c r="BA677" s="2" t="str">
        <f>IF(sum!A670="SA",sum!B670,"*")</f>
        <v>*</v>
      </c>
      <c r="BB677" s="2"/>
      <c r="BC677" s="2" t="str">
        <f>IF(sum!A670="SA",sum!E670,"*")</f>
        <v>*</v>
      </c>
    </row>
    <row r="678" spans="2:55">
      <c r="B678" s="4" t="s">
        <v>186</v>
      </c>
      <c r="C678" s="4" t="s">
        <v>187</v>
      </c>
      <c r="D678" s="4">
        <v>2025</v>
      </c>
      <c r="J678" s="4" t="s">
        <v>186</v>
      </c>
      <c r="K678" s="4" t="s">
        <v>187</v>
      </c>
      <c r="L678" s="4">
        <v>2025</v>
      </c>
      <c r="M678" s="2" t="str">
        <f>IF(sum!A671="AT",sum!B671,"*")</f>
        <v>*</v>
      </c>
      <c r="N678" s="2"/>
      <c r="O678" s="2" t="str">
        <f>IF(sum!A671="AT",sum!E671,"*")</f>
        <v>*</v>
      </c>
      <c r="R678" s="4" t="s">
        <v>186</v>
      </c>
      <c r="S678" s="4" t="s">
        <v>187</v>
      </c>
      <c r="T678" s="4">
        <v>2025</v>
      </c>
      <c r="U678" s="2" t="str">
        <f>IF(sum!A671="BC",sum!B671,"*")</f>
        <v>*</v>
      </c>
      <c r="V678" s="2"/>
      <c r="W678" s="2" t="str">
        <f>IF(sum!A671="BC",sum!E671,"*")</f>
        <v>*</v>
      </c>
      <c r="Z678" s="4" t="s">
        <v>186</v>
      </c>
      <c r="AA678" s="4" t="s">
        <v>187</v>
      </c>
      <c r="AB678" s="4">
        <v>2025</v>
      </c>
      <c r="AC678" s="2" t="str">
        <f>IF(sum!A671="MA",sum!B671,"*")</f>
        <v>*</v>
      </c>
      <c r="AD678" s="2"/>
      <c r="AE678" s="2" t="str">
        <f>IF(sum!A671="MA",sum!E671,"*")</f>
        <v>*</v>
      </c>
      <c r="AH678" s="4" t="s">
        <v>186</v>
      </c>
      <c r="AI678" s="4" t="s">
        <v>187</v>
      </c>
      <c r="AJ678" s="4">
        <v>2025</v>
      </c>
      <c r="AK678" s="2" t="str">
        <f>IF(sum!A671="ON",sum!B671,"*")</f>
        <v>*</v>
      </c>
      <c r="AL678" s="2"/>
      <c r="AM678" s="2" t="str">
        <f>IF(sum!A671="ON",sum!E671,"*")</f>
        <v>*</v>
      </c>
      <c r="AP678" s="2" t="s">
        <v>186</v>
      </c>
      <c r="AQ678" s="2" t="s">
        <v>187</v>
      </c>
      <c r="AR678" s="2">
        <v>2025</v>
      </c>
      <c r="AS678" s="2" t="str">
        <f>IF(sum!A671="QU",sum!B671,"*")</f>
        <v>TRA_Car_PHEV01</v>
      </c>
      <c r="AT678" s="2"/>
      <c r="AU678" s="2">
        <f>IF(sum!A671="QU",sum!E671,"*")</f>
        <v>0</v>
      </c>
      <c r="AX678" s="4" t="s">
        <v>186</v>
      </c>
      <c r="AY678" s="4" t="s">
        <v>187</v>
      </c>
      <c r="AZ678" s="4">
        <v>2025</v>
      </c>
      <c r="BA678" s="2" t="str">
        <f>IF(sum!A671="SA",sum!B671,"*")</f>
        <v>*</v>
      </c>
      <c r="BB678" s="2"/>
      <c r="BC678" s="2" t="str">
        <f>IF(sum!A671="SA",sum!E671,"*")</f>
        <v>*</v>
      </c>
    </row>
    <row r="679" spans="2:55">
      <c r="B679" s="2" t="s">
        <v>186</v>
      </c>
      <c r="C679" s="2" t="s">
        <v>187</v>
      </c>
      <c r="D679" s="2">
        <v>2025</v>
      </c>
      <c r="J679" s="2" t="s">
        <v>186</v>
      </c>
      <c r="K679" s="2" t="s">
        <v>187</v>
      </c>
      <c r="L679" s="2">
        <v>2025</v>
      </c>
      <c r="M679" s="2" t="str">
        <f>IF(sum!A672="AT",sum!B672,"*")</f>
        <v>*</v>
      </c>
      <c r="N679" s="2"/>
      <c r="O679" s="2" t="str">
        <f>IF(sum!A672="AT",sum!E672,"*")</f>
        <v>*</v>
      </c>
      <c r="R679" s="2" t="s">
        <v>186</v>
      </c>
      <c r="S679" s="2" t="s">
        <v>187</v>
      </c>
      <c r="T679" s="2">
        <v>2025</v>
      </c>
      <c r="U679" s="2" t="str">
        <f>IF(sum!A672="BC",sum!B672,"*")</f>
        <v>*</v>
      </c>
      <c r="V679" s="2"/>
      <c r="W679" s="2" t="str">
        <f>IF(sum!A672="BC",sum!E672,"*")</f>
        <v>*</v>
      </c>
      <c r="Z679" s="2" t="s">
        <v>186</v>
      </c>
      <c r="AA679" s="2" t="s">
        <v>187</v>
      </c>
      <c r="AB679" s="2">
        <v>2025</v>
      </c>
      <c r="AC679" s="2" t="str">
        <f>IF(sum!A672="MA",sum!B672,"*")</f>
        <v>*</v>
      </c>
      <c r="AD679" s="2"/>
      <c r="AE679" s="2" t="str">
        <f>IF(sum!A672="MA",sum!E672,"*")</f>
        <v>*</v>
      </c>
      <c r="AH679" s="2" t="s">
        <v>186</v>
      </c>
      <c r="AI679" s="2" t="s">
        <v>187</v>
      </c>
      <c r="AJ679" s="2">
        <v>2025</v>
      </c>
      <c r="AK679" s="2" t="str">
        <f>IF(sum!A672="ON",sum!B672,"*")</f>
        <v>*</v>
      </c>
      <c r="AL679" s="2"/>
      <c r="AM679" s="2" t="str">
        <f>IF(sum!A672="ON",sum!E672,"*")</f>
        <v>*</v>
      </c>
      <c r="AP679" s="4" t="s">
        <v>186</v>
      </c>
      <c r="AQ679" s="4" t="s">
        <v>187</v>
      </c>
      <c r="AR679" s="4">
        <v>2025</v>
      </c>
      <c r="AS679" s="2" t="str">
        <f>IF(sum!A672="QU",sum!B672,"*")</f>
        <v>TRA_Mot_ELC1</v>
      </c>
      <c r="AT679" s="2"/>
      <c r="AU679" s="2">
        <f>IF(sum!A672="QU",sum!E672,"*")</f>
        <v>75.6666666666667</v>
      </c>
      <c r="AX679" s="2" t="s">
        <v>186</v>
      </c>
      <c r="AY679" s="2" t="s">
        <v>187</v>
      </c>
      <c r="AZ679" s="2">
        <v>2025</v>
      </c>
      <c r="BA679" s="2" t="str">
        <f>IF(sum!A672="SA",sum!B672,"*")</f>
        <v>*</v>
      </c>
      <c r="BB679" s="2"/>
      <c r="BC679" s="2" t="str">
        <f>IF(sum!A672="SA",sum!E672,"*")</f>
        <v>*</v>
      </c>
    </row>
    <row r="680" spans="2:55">
      <c r="B680" s="4" t="s">
        <v>186</v>
      </c>
      <c r="C680" s="4" t="s">
        <v>187</v>
      </c>
      <c r="D680" s="4">
        <v>2025</v>
      </c>
      <c r="J680" s="4" t="s">
        <v>186</v>
      </c>
      <c r="K680" s="4" t="s">
        <v>187</v>
      </c>
      <c r="L680" s="4">
        <v>2025</v>
      </c>
      <c r="M680" s="2" t="str">
        <f>IF(sum!A673="AT",sum!B673,"*")</f>
        <v>*</v>
      </c>
      <c r="N680" s="2"/>
      <c r="O680" s="2" t="str">
        <f>IF(sum!A673="AT",sum!E673,"*")</f>
        <v>*</v>
      </c>
      <c r="R680" s="4" t="s">
        <v>186</v>
      </c>
      <c r="S680" s="4" t="s">
        <v>187</v>
      </c>
      <c r="T680" s="4">
        <v>2025</v>
      </c>
      <c r="U680" s="2" t="str">
        <f>IF(sum!A673="BC",sum!B673,"*")</f>
        <v>*</v>
      </c>
      <c r="V680" s="2"/>
      <c r="W680" s="2" t="str">
        <f>IF(sum!A673="BC",sum!E673,"*")</f>
        <v>*</v>
      </c>
      <c r="Z680" s="4" t="s">
        <v>186</v>
      </c>
      <c r="AA680" s="4" t="s">
        <v>187</v>
      </c>
      <c r="AB680" s="4">
        <v>2025</v>
      </c>
      <c r="AC680" s="2" t="str">
        <f>IF(sum!A673="MA",sum!B673,"*")</f>
        <v>*</v>
      </c>
      <c r="AD680" s="2"/>
      <c r="AE680" s="2" t="str">
        <f>IF(sum!A673="MA",sum!E673,"*")</f>
        <v>*</v>
      </c>
      <c r="AH680" s="4" t="s">
        <v>186</v>
      </c>
      <c r="AI680" s="4" t="s">
        <v>187</v>
      </c>
      <c r="AJ680" s="4">
        <v>2025</v>
      </c>
      <c r="AK680" s="2" t="str">
        <f>IF(sum!A673="ON",sum!B673,"*")</f>
        <v>*</v>
      </c>
      <c r="AL680" s="2"/>
      <c r="AM680" s="2" t="str">
        <f>IF(sum!A673="ON",sum!E673,"*")</f>
        <v>*</v>
      </c>
      <c r="AP680" s="2" t="s">
        <v>186</v>
      </c>
      <c r="AQ680" s="2" t="s">
        <v>187</v>
      </c>
      <c r="AR680" s="2">
        <v>2025</v>
      </c>
      <c r="AS680" s="2" t="str">
        <f>IF(sum!A673="QU",sum!B673,"*")</f>
        <v>TRA_Rai_Frt-ELC01</v>
      </c>
      <c r="AT680" s="2"/>
      <c r="AU680" s="2">
        <f>IF(sum!A673="QU",sum!E673,"*")</f>
        <v>0</v>
      </c>
      <c r="AX680" s="4" t="s">
        <v>186</v>
      </c>
      <c r="AY680" s="4" t="s">
        <v>187</v>
      </c>
      <c r="AZ680" s="4">
        <v>2025</v>
      </c>
      <c r="BA680" s="2" t="str">
        <f>IF(sum!A673="SA",sum!B673,"*")</f>
        <v>*</v>
      </c>
      <c r="BB680" s="2"/>
      <c r="BC680" s="2" t="str">
        <f>IF(sum!A673="SA",sum!E673,"*")</f>
        <v>*</v>
      </c>
    </row>
    <row r="681" spans="2:55">
      <c r="B681" s="2" t="s">
        <v>186</v>
      </c>
      <c r="C681" s="2" t="s">
        <v>187</v>
      </c>
      <c r="D681" s="2">
        <v>2025</v>
      </c>
      <c r="J681" s="2" t="s">
        <v>186</v>
      </c>
      <c r="K681" s="2" t="s">
        <v>187</v>
      </c>
      <c r="L681" s="2">
        <v>2025</v>
      </c>
      <c r="M681" s="2" t="str">
        <f>IF(sum!A674="AT",sum!B674,"*")</f>
        <v>*</v>
      </c>
      <c r="N681" s="2"/>
      <c r="O681" s="2" t="str">
        <f>IF(sum!A674="AT",sum!E674,"*")</f>
        <v>*</v>
      </c>
      <c r="R681" s="2" t="s">
        <v>186</v>
      </c>
      <c r="S681" s="2" t="s">
        <v>187</v>
      </c>
      <c r="T681" s="2">
        <v>2025</v>
      </c>
      <c r="U681" s="2" t="str">
        <f>IF(sum!A674="BC",sum!B674,"*")</f>
        <v>*</v>
      </c>
      <c r="V681" s="2"/>
      <c r="W681" s="2" t="str">
        <f>IF(sum!A674="BC",sum!E674,"*")</f>
        <v>*</v>
      </c>
      <c r="Z681" s="2" t="s">
        <v>186</v>
      </c>
      <c r="AA681" s="2" t="s">
        <v>187</v>
      </c>
      <c r="AB681" s="2">
        <v>2025</v>
      </c>
      <c r="AC681" s="2" t="str">
        <f>IF(sum!A674="MA",sum!B674,"*")</f>
        <v>*</v>
      </c>
      <c r="AD681" s="2"/>
      <c r="AE681" s="2" t="str">
        <f>IF(sum!A674="MA",sum!E674,"*")</f>
        <v>*</v>
      </c>
      <c r="AH681" s="2" t="s">
        <v>186</v>
      </c>
      <c r="AI681" s="2" t="s">
        <v>187</v>
      </c>
      <c r="AJ681" s="2">
        <v>2025</v>
      </c>
      <c r="AK681" s="2" t="str">
        <f>IF(sum!A674="ON",sum!B674,"*")</f>
        <v>*</v>
      </c>
      <c r="AL681" s="2"/>
      <c r="AM681" s="2" t="str">
        <f>IF(sum!A674="ON",sum!E674,"*")</f>
        <v>*</v>
      </c>
      <c r="AP681" s="4" t="s">
        <v>186</v>
      </c>
      <c r="AQ681" s="4" t="s">
        <v>187</v>
      </c>
      <c r="AR681" s="4">
        <v>2025</v>
      </c>
      <c r="AS681" s="2" t="str">
        <f>IF(sum!A674="QU",sum!B674,"*")</f>
        <v>TRA_Rai_Pas-ELC01</v>
      </c>
      <c r="AT681" s="2"/>
      <c r="AU681" s="2">
        <f>IF(sum!A674="QU",sum!E674,"*")</f>
        <v>0</v>
      </c>
      <c r="AX681" s="2" t="s">
        <v>186</v>
      </c>
      <c r="AY681" s="2" t="s">
        <v>187</v>
      </c>
      <c r="AZ681" s="2">
        <v>2025</v>
      </c>
      <c r="BA681" s="2" t="str">
        <f>IF(sum!A674="SA",sum!B674,"*")</f>
        <v>*</v>
      </c>
      <c r="BB681" s="2"/>
      <c r="BC681" s="2" t="str">
        <f>IF(sum!A674="SA",sum!E674,"*")</f>
        <v>*</v>
      </c>
    </row>
    <row r="682" spans="2:55">
      <c r="B682" s="4" t="s">
        <v>186</v>
      </c>
      <c r="C682" s="4" t="s">
        <v>187</v>
      </c>
      <c r="D682" s="4">
        <v>2025</v>
      </c>
      <c r="J682" s="4" t="s">
        <v>186</v>
      </c>
      <c r="K682" s="4" t="s">
        <v>187</v>
      </c>
      <c r="L682" s="4">
        <v>2025</v>
      </c>
      <c r="M682" s="2" t="str">
        <f>IF(sum!A675="AT",sum!B675,"*")</f>
        <v>*</v>
      </c>
      <c r="N682" s="2"/>
      <c r="O682" s="2" t="str">
        <f>IF(sum!A675="AT",sum!E675,"*")</f>
        <v>*</v>
      </c>
      <c r="R682" s="4" t="s">
        <v>186</v>
      </c>
      <c r="S682" s="4" t="s">
        <v>187</v>
      </c>
      <c r="T682" s="4">
        <v>2025</v>
      </c>
      <c r="U682" s="2" t="str">
        <f>IF(sum!A675="BC",sum!B675,"*")</f>
        <v>*</v>
      </c>
      <c r="V682" s="2"/>
      <c r="W682" s="2" t="str">
        <f>IF(sum!A675="BC",sum!E675,"*")</f>
        <v>*</v>
      </c>
      <c r="Z682" s="4" t="s">
        <v>186</v>
      </c>
      <c r="AA682" s="4" t="s">
        <v>187</v>
      </c>
      <c r="AB682" s="4">
        <v>2025</v>
      </c>
      <c r="AC682" s="2" t="str">
        <f>IF(sum!A675="MA",sum!B675,"*")</f>
        <v>*</v>
      </c>
      <c r="AD682" s="2"/>
      <c r="AE682" s="2" t="str">
        <f>IF(sum!A675="MA",sum!E675,"*")</f>
        <v>*</v>
      </c>
      <c r="AH682" s="4" t="s">
        <v>186</v>
      </c>
      <c r="AI682" s="4" t="s">
        <v>187</v>
      </c>
      <c r="AJ682" s="4">
        <v>2025</v>
      </c>
      <c r="AK682" s="2" t="str">
        <f>IF(sum!A675="ON",sum!B675,"*")</f>
        <v>*</v>
      </c>
      <c r="AL682" s="2"/>
      <c r="AM682" s="2" t="str">
        <f>IF(sum!A675="ON",sum!E675,"*")</f>
        <v>*</v>
      </c>
      <c r="AP682" s="2" t="s">
        <v>186</v>
      </c>
      <c r="AQ682" s="2" t="s">
        <v>187</v>
      </c>
      <c r="AR682" s="2">
        <v>2025</v>
      </c>
      <c r="AS682" s="2" t="str">
        <f>IF(sum!A675="QU",sum!B675,"*")</f>
        <v>TRA_Tru_BEV01</v>
      </c>
      <c r="AT682" s="2"/>
      <c r="AU682" s="2">
        <f>IF(sum!A675="QU",sum!E675,"*")</f>
        <v>0</v>
      </c>
      <c r="AX682" s="4" t="s">
        <v>186</v>
      </c>
      <c r="AY682" s="4" t="s">
        <v>187</v>
      </c>
      <c r="AZ682" s="4">
        <v>2025</v>
      </c>
      <c r="BA682" s="2" t="str">
        <f>IF(sum!A675="SA",sum!B675,"*")</f>
        <v>*</v>
      </c>
      <c r="BB682" s="2"/>
      <c r="BC682" s="2" t="str">
        <f>IF(sum!A675="SA",sum!E675,"*")</f>
        <v>*</v>
      </c>
    </row>
    <row r="683" spans="2:55">
      <c r="B683" s="2" t="s">
        <v>186</v>
      </c>
      <c r="C683" s="2" t="s">
        <v>187</v>
      </c>
      <c r="D683" s="2">
        <v>2025</v>
      </c>
      <c r="J683" s="2" t="s">
        <v>186</v>
      </c>
      <c r="K683" s="2" t="s">
        <v>187</v>
      </c>
      <c r="L683" s="2">
        <v>2025</v>
      </c>
      <c r="M683" s="2" t="str">
        <f>IF(sum!A676="AT",sum!B676,"*")</f>
        <v>*</v>
      </c>
      <c r="N683" s="2"/>
      <c r="O683" s="2" t="str">
        <f>IF(sum!A676="AT",sum!E676,"*")</f>
        <v>*</v>
      </c>
      <c r="R683" s="2" t="s">
        <v>186</v>
      </c>
      <c r="S683" s="2" t="s">
        <v>187</v>
      </c>
      <c r="T683" s="2">
        <v>2025</v>
      </c>
      <c r="U683" s="2" t="str">
        <f>IF(sum!A676="BC",sum!B676,"*")</f>
        <v>*</v>
      </c>
      <c r="V683" s="2"/>
      <c r="W683" s="2" t="str">
        <f>IF(sum!A676="BC",sum!E676,"*")</f>
        <v>*</v>
      </c>
      <c r="Z683" s="2" t="s">
        <v>186</v>
      </c>
      <c r="AA683" s="2" t="s">
        <v>187</v>
      </c>
      <c r="AB683" s="2">
        <v>2025</v>
      </c>
      <c r="AC683" s="2" t="str">
        <f>IF(sum!A676="MA",sum!B676,"*")</f>
        <v>*</v>
      </c>
      <c r="AD683" s="2"/>
      <c r="AE683" s="2" t="str">
        <f>IF(sum!A676="MA",sum!E676,"*")</f>
        <v>*</v>
      </c>
      <c r="AH683" s="2" t="s">
        <v>186</v>
      </c>
      <c r="AI683" s="2" t="s">
        <v>187</v>
      </c>
      <c r="AJ683" s="2">
        <v>2025</v>
      </c>
      <c r="AK683" s="2" t="str">
        <f>IF(sum!A676="ON",sum!B676,"*")</f>
        <v>*</v>
      </c>
      <c r="AL683" s="2"/>
      <c r="AM683" s="2" t="str">
        <f>IF(sum!A676="ON",sum!E676,"*")</f>
        <v>*</v>
      </c>
      <c r="AP683" s="4" t="s">
        <v>186</v>
      </c>
      <c r="AQ683" s="4" t="s">
        <v>187</v>
      </c>
      <c r="AR683" s="4">
        <v>2025</v>
      </c>
      <c r="AS683" s="2" t="str">
        <f>IF(sum!A676="QU",sum!B676,"*")</f>
        <v>TRA_Tru_HT_DST1</v>
      </c>
      <c r="AT683" s="2"/>
      <c r="AU683" s="2">
        <f>IF(sum!A676="QU",sum!E676,"*")</f>
        <v>5.45443740354298</v>
      </c>
      <c r="AX683" s="2" t="s">
        <v>186</v>
      </c>
      <c r="AY683" s="2" t="s">
        <v>187</v>
      </c>
      <c r="AZ683" s="2">
        <v>2025</v>
      </c>
      <c r="BA683" s="2" t="str">
        <f>IF(sum!A676="SA",sum!B676,"*")</f>
        <v>*</v>
      </c>
      <c r="BB683" s="2"/>
      <c r="BC683" s="2" t="str">
        <f>IF(sum!A676="SA",sum!E676,"*")</f>
        <v>*</v>
      </c>
    </row>
    <row r="684" spans="2:55">
      <c r="B684" s="4" t="s">
        <v>186</v>
      </c>
      <c r="C684" s="4" t="s">
        <v>187</v>
      </c>
      <c r="D684" s="4">
        <v>2025</v>
      </c>
      <c r="J684" s="4" t="s">
        <v>186</v>
      </c>
      <c r="K684" s="4" t="s">
        <v>187</v>
      </c>
      <c r="L684" s="4">
        <v>2025</v>
      </c>
      <c r="M684" s="2" t="str">
        <f>IF(sum!A677="AT",sum!B677,"*")</f>
        <v>*</v>
      </c>
      <c r="N684" s="2"/>
      <c r="O684" s="2" t="str">
        <f>IF(sum!A677="AT",sum!E677,"*")</f>
        <v>*</v>
      </c>
      <c r="R684" s="4" t="s">
        <v>186</v>
      </c>
      <c r="S684" s="4" t="s">
        <v>187</v>
      </c>
      <c r="T684" s="4">
        <v>2025</v>
      </c>
      <c r="U684" s="2" t="str">
        <f>IF(sum!A677="BC",sum!B677,"*")</f>
        <v>*</v>
      </c>
      <c r="V684" s="2"/>
      <c r="W684" s="2" t="str">
        <f>IF(sum!A677="BC",sum!E677,"*")</f>
        <v>*</v>
      </c>
      <c r="Z684" s="4" t="s">
        <v>186</v>
      </c>
      <c r="AA684" s="4" t="s">
        <v>187</v>
      </c>
      <c r="AB684" s="4">
        <v>2025</v>
      </c>
      <c r="AC684" s="2" t="str">
        <f>IF(sum!A677="MA",sum!B677,"*")</f>
        <v>*</v>
      </c>
      <c r="AD684" s="2"/>
      <c r="AE684" s="2" t="str">
        <f>IF(sum!A677="MA",sum!E677,"*")</f>
        <v>*</v>
      </c>
      <c r="AH684" s="4" t="s">
        <v>186</v>
      </c>
      <c r="AI684" s="4" t="s">
        <v>187</v>
      </c>
      <c r="AJ684" s="4">
        <v>2025</v>
      </c>
      <c r="AK684" s="2" t="str">
        <f>IF(sum!A677="ON",sum!B677,"*")</f>
        <v>*</v>
      </c>
      <c r="AL684" s="2"/>
      <c r="AM684" s="2" t="str">
        <f>IF(sum!A677="ON",sum!E677,"*")</f>
        <v>*</v>
      </c>
      <c r="AP684" s="2" t="s">
        <v>186</v>
      </c>
      <c r="AQ684" s="2" t="s">
        <v>187</v>
      </c>
      <c r="AR684" s="2">
        <v>2025</v>
      </c>
      <c r="AS684" s="2" t="str">
        <f>IF(sum!A677="QU",sum!B677,"*")</f>
        <v>TRA_Tru_PHEV01</v>
      </c>
      <c r="AT684" s="2"/>
      <c r="AU684" s="2">
        <f>IF(sum!A677="QU",sum!E677,"*")</f>
        <v>0</v>
      </c>
      <c r="AX684" s="4" t="s">
        <v>186</v>
      </c>
      <c r="AY684" s="4" t="s">
        <v>187</v>
      </c>
      <c r="AZ684" s="4">
        <v>2025</v>
      </c>
      <c r="BA684" s="2" t="str">
        <f>IF(sum!A677="SA",sum!B677,"*")</f>
        <v>*</v>
      </c>
      <c r="BB684" s="2"/>
      <c r="BC684" s="2" t="str">
        <f>IF(sum!A677="SA",sum!E677,"*")</f>
        <v>*</v>
      </c>
    </row>
    <row r="685" spans="2:55">
      <c r="B685" s="2" t="s">
        <v>186</v>
      </c>
      <c r="C685" s="2" t="s">
        <v>187</v>
      </c>
      <c r="D685" s="2">
        <v>2025</v>
      </c>
      <c r="J685" s="2" t="s">
        <v>186</v>
      </c>
      <c r="K685" s="2" t="s">
        <v>187</v>
      </c>
      <c r="L685" s="2">
        <v>2025</v>
      </c>
      <c r="M685" s="2" t="str">
        <f>IF(sum!A678="AT",sum!B678,"*")</f>
        <v>*</v>
      </c>
      <c r="N685" s="2"/>
      <c r="O685" s="2" t="str">
        <f>IF(sum!A678="AT",sum!E678,"*")</f>
        <v>*</v>
      </c>
      <c r="R685" s="2" t="s">
        <v>186</v>
      </c>
      <c r="S685" s="2" t="s">
        <v>187</v>
      </c>
      <c r="T685" s="2">
        <v>2025</v>
      </c>
      <c r="U685" s="2" t="str">
        <f>IF(sum!A678="BC",sum!B678,"*")</f>
        <v>*</v>
      </c>
      <c r="V685" s="2"/>
      <c r="W685" s="2" t="str">
        <f>IF(sum!A678="BC",sum!E678,"*")</f>
        <v>*</v>
      </c>
      <c r="Z685" s="2" t="s">
        <v>186</v>
      </c>
      <c r="AA685" s="2" t="s">
        <v>187</v>
      </c>
      <c r="AB685" s="2">
        <v>2025</v>
      </c>
      <c r="AC685" s="2" t="str">
        <f>IF(sum!A678="MA",sum!B678,"*")</f>
        <v>*</v>
      </c>
      <c r="AD685" s="2"/>
      <c r="AE685" s="2" t="str">
        <f>IF(sum!A678="MA",sum!E678,"*")</f>
        <v>*</v>
      </c>
      <c r="AH685" s="2" t="s">
        <v>186</v>
      </c>
      <c r="AI685" s="2" t="s">
        <v>187</v>
      </c>
      <c r="AJ685" s="2">
        <v>2025</v>
      </c>
      <c r="AK685" s="2" t="str">
        <f>IF(sum!A678="ON",sum!B678,"*")</f>
        <v>*</v>
      </c>
      <c r="AL685" s="2"/>
      <c r="AM685" s="2" t="str">
        <f>IF(sum!A678="ON",sum!E678,"*")</f>
        <v>*</v>
      </c>
      <c r="AP685" s="4" t="s">
        <v>186</v>
      </c>
      <c r="AQ685" s="4" t="s">
        <v>187</v>
      </c>
      <c r="AR685" s="4">
        <v>2025</v>
      </c>
      <c r="AS685" s="2" t="str">
        <f>IF(sum!A678="QU",sum!B678,"*")</f>
        <v>TU_OILCRD_SA_QU_01</v>
      </c>
      <c r="AT685" s="2"/>
      <c r="AU685" s="2">
        <f>IF(sum!A678="QU",sum!E678,"*")</f>
        <v>0</v>
      </c>
      <c r="AX685" s="2" t="s">
        <v>186</v>
      </c>
      <c r="AY685" s="2" t="s">
        <v>187</v>
      </c>
      <c r="AZ685" s="2">
        <v>2025</v>
      </c>
      <c r="BA685" s="2" t="str">
        <f>IF(sum!A678="SA",sum!B678,"*")</f>
        <v>*</v>
      </c>
      <c r="BB685" s="2"/>
      <c r="BC685" s="2" t="str">
        <f>IF(sum!A678="SA",sum!E678,"*")</f>
        <v>*</v>
      </c>
    </row>
    <row r="686" spans="2:55">
      <c r="B686" s="4" t="s">
        <v>186</v>
      </c>
      <c r="C686" s="4" t="s">
        <v>187</v>
      </c>
      <c r="D686" s="4">
        <v>2025</v>
      </c>
      <c r="J686" s="4" t="s">
        <v>186</v>
      </c>
      <c r="K686" s="4" t="s">
        <v>187</v>
      </c>
      <c r="L686" s="4">
        <v>2025</v>
      </c>
      <c r="M686" s="2" t="str">
        <f>IF(sum!A679="AT",sum!B679,"*")</f>
        <v>*</v>
      </c>
      <c r="N686" s="2"/>
      <c r="O686" s="2" t="str">
        <f>IF(sum!A679="AT",sum!E679,"*")</f>
        <v>*</v>
      </c>
      <c r="R686" s="4" t="s">
        <v>186</v>
      </c>
      <c r="S686" s="4" t="s">
        <v>187</v>
      </c>
      <c r="T686" s="4">
        <v>2025</v>
      </c>
      <c r="U686" s="2" t="str">
        <f>IF(sum!A679="BC",sum!B679,"*")</f>
        <v>*</v>
      </c>
      <c r="V686" s="2"/>
      <c r="W686" s="2" t="str">
        <f>IF(sum!A679="BC",sum!E679,"*")</f>
        <v>*</v>
      </c>
      <c r="Z686" s="4" t="s">
        <v>186</v>
      </c>
      <c r="AA686" s="4" t="s">
        <v>187</v>
      </c>
      <c r="AB686" s="4">
        <v>2025</v>
      </c>
      <c r="AC686" s="2" t="str">
        <f>IF(sum!A679="MA",sum!B679,"*")</f>
        <v>*</v>
      </c>
      <c r="AD686" s="2"/>
      <c r="AE686" s="2" t="str">
        <f>IF(sum!A679="MA",sum!E679,"*")</f>
        <v>*</v>
      </c>
      <c r="AH686" s="4" t="s">
        <v>186</v>
      </c>
      <c r="AI686" s="4" t="s">
        <v>187</v>
      </c>
      <c r="AJ686" s="4">
        <v>2025</v>
      </c>
      <c r="AK686" s="2" t="str">
        <f>IF(sum!A679="ON",sum!B679,"*")</f>
        <v>*</v>
      </c>
      <c r="AL686" s="2"/>
      <c r="AM686" s="2" t="str">
        <f>IF(sum!A679="ON",sum!E679,"*")</f>
        <v>*</v>
      </c>
      <c r="AP686" s="2" t="s">
        <v>186</v>
      </c>
      <c r="AQ686" s="2" t="s">
        <v>187</v>
      </c>
      <c r="AR686" s="2">
        <v>2025</v>
      </c>
      <c r="AS686" s="2" t="str">
        <f>IF(sum!A679="QU",sum!B679,"*")</f>
        <v>TWS-AuxiliaryEquip_ELE1</v>
      </c>
      <c r="AT686" s="2"/>
      <c r="AU686" s="2">
        <f>IF(sum!A679="QU",sum!E679,"*")</f>
        <v>0.10145846544071</v>
      </c>
      <c r="AX686" s="4" t="s">
        <v>186</v>
      </c>
      <c r="AY686" s="4" t="s">
        <v>187</v>
      </c>
      <c r="AZ686" s="4">
        <v>2025</v>
      </c>
      <c r="BA686" s="2" t="str">
        <f>IF(sum!A679="SA",sum!B679,"*")</f>
        <v>*</v>
      </c>
      <c r="BB686" s="2"/>
      <c r="BC686" s="2" t="str">
        <f>IF(sum!A679="SA",sum!E679,"*")</f>
        <v>*</v>
      </c>
    </row>
    <row r="687" spans="2:55">
      <c r="B687" s="2" t="s">
        <v>186</v>
      </c>
      <c r="C687" s="2" t="s">
        <v>187</v>
      </c>
      <c r="D687" s="2">
        <v>2025</v>
      </c>
      <c r="J687" s="2" t="s">
        <v>186</v>
      </c>
      <c r="K687" s="2" t="s">
        <v>187</v>
      </c>
      <c r="L687" s="2">
        <v>2025</v>
      </c>
      <c r="M687" s="2" t="str">
        <f>IF(sum!A680="AT",sum!B680,"*")</f>
        <v>*</v>
      </c>
      <c r="N687" s="2"/>
      <c r="O687" s="2" t="str">
        <f>IF(sum!A680="AT",sum!E680,"*")</f>
        <v>*</v>
      </c>
      <c r="R687" s="2" t="s">
        <v>186</v>
      </c>
      <c r="S687" s="2" t="s">
        <v>187</v>
      </c>
      <c r="T687" s="2">
        <v>2025</v>
      </c>
      <c r="U687" s="2" t="str">
        <f>IF(sum!A680="BC",sum!B680,"*")</f>
        <v>*</v>
      </c>
      <c r="V687" s="2"/>
      <c r="W687" s="2" t="str">
        <f>IF(sum!A680="BC",sum!E680,"*")</f>
        <v>*</v>
      </c>
      <c r="Z687" s="2" t="s">
        <v>186</v>
      </c>
      <c r="AA687" s="2" t="s">
        <v>187</v>
      </c>
      <c r="AB687" s="2">
        <v>2025</v>
      </c>
      <c r="AC687" s="2" t="str">
        <f>IF(sum!A680="MA",sum!B680,"*")</f>
        <v>*</v>
      </c>
      <c r="AD687" s="2"/>
      <c r="AE687" s="2" t="str">
        <f>IF(sum!A680="MA",sum!E680,"*")</f>
        <v>*</v>
      </c>
      <c r="AH687" s="2" t="s">
        <v>186</v>
      </c>
      <c r="AI687" s="2" t="s">
        <v>187</v>
      </c>
      <c r="AJ687" s="2">
        <v>2025</v>
      </c>
      <c r="AK687" s="2" t="str">
        <f>IF(sum!A680="ON",sum!B680,"*")</f>
        <v>*</v>
      </c>
      <c r="AL687" s="2"/>
      <c r="AM687" s="2" t="str">
        <f>IF(sum!A680="ON",sum!E680,"*")</f>
        <v>*</v>
      </c>
      <c r="AP687" s="4" t="s">
        <v>186</v>
      </c>
      <c r="AQ687" s="4" t="s">
        <v>187</v>
      </c>
      <c r="AR687" s="4">
        <v>2025</v>
      </c>
      <c r="AS687" s="2" t="str">
        <f>IF(sum!A680="QU",sum!B680,"*")</f>
        <v>TWS-AuxiliaryMot_ELE1</v>
      </c>
      <c r="AT687" s="2"/>
      <c r="AU687" s="2">
        <f>IF(sum!A680="QU",sum!E680,"*")</f>
        <v>0.0380469245402663</v>
      </c>
      <c r="AX687" s="2" t="s">
        <v>186</v>
      </c>
      <c r="AY687" s="2" t="s">
        <v>187</v>
      </c>
      <c r="AZ687" s="2">
        <v>2025</v>
      </c>
      <c r="BA687" s="2" t="str">
        <f>IF(sum!A680="SA",sum!B680,"*")</f>
        <v>*</v>
      </c>
      <c r="BB687" s="2"/>
      <c r="BC687" s="2" t="str">
        <f>IF(sum!A680="SA",sum!E680,"*")</f>
        <v>*</v>
      </c>
    </row>
    <row r="688" spans="2:55">
      <c r="B688" s="4" t="s">
        <v>186</v>
      </c>
      <c r="C688" s="4" t="s">
        <v>187</v>
      </c>
      <c r="D688" s="4">
        <v>2025</v>
      </c>
      <c r="J688" s="4" t="s">
        <v>186</v>
      </c>
      <c r="K688" s="4" t="s">
        <v>187</v>
      </c>
      <c r="L688" s="4">
        <v>2025</v>
      </c>
      <c r="M688" s="2" t="str">
        <f>IF(sum!A681="AT",sum!B681,"*")</f>
        <v>*</v>
      </c>
      <c r="N688" s="2"/>
      <c r="O688" s="2" t="str">
        <f>IF(sum!A681="AT",sum!E681,"*")</f>
        <v>*</v>
      </c>
      <c r="R688" s="4" t="s">
        <v>186</v>
      </c>
      <c r="S688" s="4" t="s">
        <v>187</v>
      </c>
      <c r="T688" s="4">
        <v>2025</v>
      </c>
      <c r="U688" s="2" t="str">
        <f>IF(sum!A681="BC",sum!B681,"*")</f>
        <v>*</v>
      </c>
      <c r="V688" s="2"/>
      <c r="W688" s="2" t="str">
        <f>IF(sum!A681="BC",sum!E681,"*")</f>
        <v>*</v>
      </c>
      <c r="Z688" s="4" t="s">
        <v>186</v>
      </c>
      <c r="AA688" s="4" t="s">
        <v>187</v>
      </c>
      <c r="AB688" s="4">
        <v>2025</v>
      </c>
      <c r="AC688" s="2" t="str">
        <f>IF(sum!A681="MA",sum!B681,"*")</f>
        <v>*</v>
      </c>
      <c r="AD688" s="2"/>
      <c r="AE688" s="2" t="str">
        <f>IF(sum!A681="MA",sum!E681,"*")</f>
        <v>*</v>
      </c>
      <c r="AH688" s="4" t="s">
        <v>186</v>
      </c>
      <c r="AI688" s="4" t="s">
        <v>187</v>
      </c>
      <c r="AJ688" s="4">
        <v>2025</v>
      </c>
      <c r="AK688" s="2" t="str">
        <f>IF(sum!A681="ON",sum!B681,"*")</f>
        <v>*</v>
      </c>
      <c r="AL688" s="2"/>
      <c r="AM688" s="2" t="str">
        <f>IF(sum!A681="ON",sum!E681,"*")</f>
        <v>*</v>
      </c>
      <c r="AP688" s="2" t="s">
        <v>186</v>
      </c>
      <c r="AQ688" s="2" t="s">
        <v>187</v>
      </c>
      <c r="AR688" s="2">
        <v>2025</v>
      </c>
      <c r="AS688" s="2" t="str">
        <f>IF(sum!A681="QU",sum!B681,"*")</f>
        <v>TWS-Light_ELE1</v>
      </c>
      <c r="AT688" s="2"/>
      <c r="AU688" s="2">
        <f>IF(sum!A681="QU",sum!E681,"*")</f>
        <v>0.152187698161065</v>
      </c>
      <c r="AX688" s="4" t="s">
        <v>186</v>
      </c>
      <c r="AY688" s="4" t="s">
        <v>187</v>
      </c>
      <c r="AZ688" s="4">
        <v>2025</v>
      </c>
      <c r="BA688" s="2" t="str">
        <f>IF(sum!A681="SA",sum!B681,"*")</f>
        <v>*</v>
      </c>
      <c r="BB688" s="2"/>
      <c r="BC688" s="2" t="str">
        <f>IF(sum!A681="SA",sum!E681,"*")</f>
        <v>*</v>
      </c>
    </row>
    <row r="689" spans="2:55">
      <c r="B689" s="2" t="s">
        <v>186</v>
      </c>
      <c r="C689" s="2" t="s">
        <v>187</v>
      </c>
      <c r="D689" s="2">
        <v>2025</v>
      </c>
      <c r="J689" s="2" t="s">
        <v>186</v>
      </c>
      <c r="K689" s="2" t="s">
        <v>187</v>
      </c>
      <c r="L689" s="2">
        <v>2025</v>
      </c>
      <c r="M689" s="2" t="str">
        <f>IF(sum!A682="AT",sum!B682,"*")</f>
        <v>*</v>
      </c>
      <c r="N689" s="2"/>
      <c r="O689" s="2" t="str">
        <f>IF(sum!A682="AT",sum!E682,"*")</f>
        <v>*</v>
      </c>
      <c r="R689" s="2" t="s">
        <v>186</v>
      </c>
      <c r="S689" s="2" t="s">
        <v>187</v>
      </c>
      <c r="T689" s="2">
        <v>2025</v>
      </c>
      <c r="U689" s="2" t="str">
        <f>IF(sum!A682="BC",sum!B682,"*")</f>
        <v>*</v>
      </c>
      <c r="V689" s="2"/>
      <c r="W689" s="2" t="str">
        <f>IF(sum!A682="BC",sum!E682,"*")</f>
        <v>*</v>
      </c>
      <c r="Z689" s="2" t="s">
        <v>186</v>
      </c>
      <c r="AA689" s="2" t="s">
        <v>187</v>
      </c>
      <c r="AB689" s="2">
        <v>2025</v>
      </c>
      <c r="AC689" s="2" t="str">
        <f>IF(sum!A682="MA",sum!B682,"*")</f>
        <v>*</v>
      </c>
      <c r="AD689" s="2"/>
      <c r="AE689" s="2" t="str">
        <f>IF(sum!A682="MA",sum!E682,"*")</f>
        <v>*</v>
      </c>
      <c r="AH689" s="2" t="s">
        <v>186</v>
      </c>
      <c r="AI689" s="2" t="s">
        <v>187</v>
      </c>
      <c r="AJ689" s="2">
        <v>2025</v>
      </c>
      <c r="AK689" s="2" t="str">
        <f>IF(sum!A682="ON",sum!B682,"*")</f>
        <v>*</v>
      </c>
      <c r="AL689" s="2"/>
      <c r="AM689" s="2" t="str">
        <f>IF(sum!A682="ON",sum!E682,"*")</f>
        <v>*</v>
      </c>
      <c r="AP689" s="4" t="s">
        <v>186</v>
      </c>
      <c r="AQ689" s="4" t="s">
        <v>187</v>
      </c>
      <c r="AR689" s="4">
        <v>2025</v>
      </c>
      <c r="AS689" s="2" t="str">
        <f>IF(sum!A682="QU",sum!B682,"*")</f>
        <v>TWS-SpCool_ELE1</v>
      </c>
      <c r="AT689" s="2"/>
      <c r="AU689" s="2">
        <f>IF(sum!A682="QU",sum!E682,"*")</f>
        <v>0.0380469245402663</v>
      </c>
      <c r="AX689" s="2" t="s">
        <v>186</v>
      </c>
      <c r="AY689" s="2" t="s">
        <v>187</v>
      </c>
      <c r="AZ689" s="2">
        <v>2025</v>
      </c>
      <c r="BA689" s="2" t="str">
        <f>IF(sum!A682="SA",sum!B682,"*")</f>
        <v>*</v>
      </c>
      <c r="BB689" s="2"/>
      <c r="BC689" s="2" t="str">
        <f>IF(sum!A682="SA",sum!E682,"*")</f>
        <v>*</v>
      </c>
    </row>
    <row r="690" spans="2:55">
      <c r="B690" s="4" t="s">
        <v>186</v>
      </c>
      <c r="C690" s="4" t="s">
        <v>187</v>
      </c>
      <c r="D690" s="4">
        <v>2025</v>
      </c>
      <c r="J690" s="4" t="s">
        <v>186</v>
      </c>
      <c r="K690" s="4" t="s">
        <v>187</v>
      </c>
      <c r="L690" s="4">
        <v>2025</v>
      </c>
      <c r="M690" s="2" t="str">
        <f>IF(sum!A683="AT",sum!B683,"*")</f>
        <v>*</v>
      </c>
      <c r="N690" s="2"/>
      <c r="O690" s="2" t="str">
        <f>IF(sum!A683="AT",sum!E683,"*")</f>
        <v>*</v>
      </c>
      <c r="R690" s="4" t="s">
        <v>186</v>
      </c>
      <c r="S690" s="4" t="s">
        <v>187</v>
      </c>
      <c r="T690" s="4">
        <v>2025</v>
      </c>
      <c r="U690" s="2" t="str">
        <f>IF(sum!A683="BC",sum!B683,"*")</f>
        <v>*</v>
      </c>
      <c r="V690" s="2"/>
      <c r="W690" s="2" t="str">
        <f>IF(sum!A683="BC",sum!E683,"*")</f>
        <v>*</v>
      </c>
      <c r="Z690" s="4" t="s">
        <v>186</v>
      </c>
      <c r="AA690" s="4" t="s">
        <v>187</v>
      </c>
      <c r="AB690" s="4">
        <v>2025</v>
      </c>
      <c r="AC690" s="2" t="str">
        <f>IF(sum!A683="MA",sum!B683,"*")</f>
        <v>*</v>
      </c>
      <c r="AD690" s="2"/>
      <c r="AE690" s="2" t="str">
        <f>IF(sum!A683="MA",sum!E683,"*")</f>
        <v>*</v>
      </c>
      <c r="AH690" s="4" t="s">
        <v>186</v>
      </c>
      <c r="AI690" s="4" t="s">
        <v>187</v>
      </c>
      <c r="AJ690" s="4">
        <v>2025</v>
      </c>
      <c r="AK690" s="2" t="str">
        <f>IF(sum!A683="ON",sum!B683,"*")</f>
        <v>*</v>
      </c>
      <c r="AL690" s="2"/>
      <c r="AM690" s="2" t="str">
        <f>IF(sum!A683="ON",sum!E683,"*")</f>
        <v>*</v>
      </c>
      <c r="AP690" s="2" t="s">
        <v>186</v>
      </c>
      <c r="AQ690" s="2" t="s">
        <v>187</v>
      </c>
      <c r="AR690" s="2">
        <v>2025</v>
      </c>
      <c r="AS690" s="2" t="str">
        <f>IF(sum!A683="QU",sum!B683,"*")</f>
        <v>TWS-SpHeat_ELE1</v>
      </c>
      <c r="AT690" s="2"/>
      <c r="AU690" s="2">
        <f>IF(sum!A683="QU",sum!E683,"*")</f>
        <v>0.157824279574438</v>
      </c>
      <c r="AX690" s="4" t="s">
        <v>186</v>
      </c>
      <c r="AY690" s="4" t="s">
        <v>187</v>
      </c>
      <c r="AZ690" s="4">
        <v>2025</v>
      </c>
      <c r="BA690" s="2" t="str">
        <f>IF(sum!A683="SA",sum!B683,"*")</f>
        <v>*</v>
      </c>
      <c r="BB690" s="2"/>
      <c r="BC690" s="2" t="str">
        <f>IF(sum!A683="SA",sum!E683,"*")</f>
        <v>*</v>
      </c>
    </row>
    <row r="691" spans="2:55">
      <c r="B691" s="2" t="s">
        <v>186</v>
      </c>
      <c r="C691" s="2" t="s">
        <v>187</v>
      </c>
      <c r="D691" s="2">
        <v>2025</v>
      </c>
      <c r="J691" s="2" t="s">
        <v>186</v>
      </c>
      <c r="K691" s="2" t="s">
        <v>187</v>
      </c>
      <c r="L691" s="2">
        <v>2025</v>
      </c>
      <c r="M691" s="2" t="str">
        <f>IF(sum!A684="AT",sum!B684,"*")</f>
        <v>*</v>
      </c>
      <c r="N691" s="2"/>
      <c r="O691" s="2" t="str">
        <f>IF(sum!A684="AT",sum!E684,"*")</f>
        <v>*</v>
      </c>
      <c r="R691" s="2" t="s">
        <v>186</v>
      </c>
      <c r="S691" s="2" t="s">
        <v>187</v>
      </c>
      <c r="T691" s="2">
        <v>2025</v>
      </c>
      <c r="U691" s="2" t="str">
        <f>IF(sum!A684="BC",sum!B684,"*")</f>
        <v>*</v>
      </c>
      <c r="V691" s="2"/>
      <c r="W691" s="2" t="str">
        <f>IF(sum!A684="BC",sum!E684,"*")</f>
        <v>*</v>
      </c>
      <c r="Z691" s="2" t="s">
        <v>186</v>
      </c>
      <c r="AA691" s="2" t="s">
        <v>187</v>
      </c>
      <c r="AB691" s="2">
        <v>2025</v>
      </c>
      <c r="AC691" s="2" t="str">
        <f>IF(sum!A684="MA",sum!B684,"*")</f>
        <v>*</v>
      </c>
      <c r="AD691" s="2"/>
      <c r="AE691" s="2" t="str">
        <f>IF(sum!A684="MA",sum!E684,"*")</f>
        <v>*</v>
      </c>
      <c r="AH691" s="2" t="s">
        <v>186</v>
      </c>
      <c r="AI691" s="2" t="s">
        <v>187</v>
      </c>
      <c r="AJ691" s="2">
        <v>2025</v>
      </c>
      <c r="AK691" s="2" t="str">
        <f>IF(sum!A684="ON",sum!B684,"*")</f>
        <v>*</v>
      </c>
      <c r="AL691" s="2"/>
      <c r="AM691" s="2" t="str">
        <f>IF(sum!A684="ON",sum!E684,"*")</f>
        <v>*</v>
      </c>
      <c r="AP691" s="4" t="s">
        <v>186</v>
      </c>
      <c r="AQ691" s="4" t="s">
        <v>187</v>
      </c>
      <c r="AR691" s="4">
        <v>2025</v>
      </c>
      <c r="AS691" s="2" t="str">
        <f>IF(sum!A684="QU",sum!B684,"*")</f>
        <v>TWS-WaterHeat_ELE1</v>
      </c>
      <c r="AT691" s="2"/>
      <c r="AU691" s="2">
        <f>IF(sum!A684="QU",sum!E684,"*")</f>
        <v>0.0253646163601776</v>
      </c>
      <c r="AX691" s="2" t="s">
        <v>186</v>
      </c>
      <c r="AY691" s="2" t="s">
        <v>187</v>
      </c>
      <c r="AZ691" s="2">
        <v>2025</v>
      </c>
      <c r="BA691" s="2" t="str">
        <f>IF(sum!A684="SA",sum!B684,"*")</f>
        <v>*</v>
      </c>
      <c r="BB691" s="2"/>
      <c r="BC691" s="2" t="str">
        <f>IF(sum!A684="SA",sum!E684,"*")</f>
        <v>*</v>
      </c>
    </row>
    <row r="692" spans="2:55">
      <c r="B692" s="4" t="s">
        <v>186</v>
      </c>
      <c r="C692" s="4" t="s">
        <v>187</v>
      </c>
      <c r="D692" s="4">
        <v>2025</v>
      </c>
      <c r="J692" s="4" t="s">
        <v>186</v>
      </c>
      <c r="K692" s="4" t="s">
        <v>187</v>
      </c>
      <c r="L692" s="4">
        <v>2025</v>
      </c>
      <c r="M692" s="2" t="str">
        <f>IF(sum!A685="AT",sum!B685,"*")</f>
        <v>*</v>
      </c>
      <c r="N692" s="2"/>
      <c r="O692" s="2" t="str">
        <f>IF(sum!A685="AT",sum!E685,"*")</f>
        <v>*</v>
      </c>
      <c r="R692" s="4" t="s">
        <v>186</v>
      </c>
      <c r="S692" s="4" t="s">
        <v>187</v>
      </c>
      <c r="T692" s="4">
        <v>2025</v>
      </c>
      <c r="U692" s="2" t="str">
        <f>IF(sum!A685="BC",sum!B685,"*")</f>
        <v>*</v>
      </c>
      <c r="V692" s="2"/>
      <c r="W692" s="2" t="str">
        <f>IF(sum!A685="BC",sum!E685,"*")</f>
        <v>*</v>
      </c>
      <c r="Z692" s="4" t="s">
        <v>186</v>
      </c>
      <c r="AA692" s="4" t="s">
        <v>187</v>
      </c>
      <c r="AB692" s="4">
        <v>2025</v>
      </c>
      <c r="AC692" s="2" t="str">
        <f>IF(sum!A685="MA",sum!B685,"*")</f>
        <v>*</v>
      </c>
      <c r="AD692" s="2"/>
      <c r="AE692" s="2" t="str">
        <f>IF(sum!A685="MA",sum!E685,"*")</f>
        <v>*</v>
      </c>
      <c r="AH692" s="4" t="s">
        <v>186</v>
      </c>
      <c r="AI692" s="4" t="s">
        <v>187</v>
      </c>
      <c r="AJ692" s="4">
        <v>2025</v>
      </c>
      <c r="AK692" s="2" t="str">
        <f>IF(sum!A685="ON",sum!B685,"*")</f>
        <v>*</v>
      </c>
      <c r="AL692" s="2"/>
      <c r="AM692" s="2" t="str">
        <f>IF(sum!A685="ON",sum!E685,"*")</f>
        <v>*</v>
      </c>
      <c r="AP692" s="2" t="s">
        <v>186</v>
      </c>
      <c r="AQ692" s="2" t="s">
        <v>187</v>
      </c>
      <c r="AR692" s="2">
        <v>2025</v>
      </c>
      <c r="AS692" s="2" t="str">
        <f>IF(sum!A685="QU",sum!B685,"*")</f>
        <v>WST-AuxiliaryEquip_ELE1</v>
      </c>
      <c r="AT692" s="2"/>
      <c r="AU692" s="2">
        <f>IF(sum!A685="QU",sum!E685,"*")</f>
        <v>0.177552314521243</v>
      </c>
      <c r="AX692" s="4" t="s">
        <v>186</v>
      </c>
      <c r="AY692" s="4" t="s">
        <v>187</v>
      </c>
      <c r="AZ692" s="4">
        <v>2025</v>
      </c>
      <c r="BA692" s="2" t="str">
        <f>IF(sum!A685="SA",sum!B685,"*")</f>
        <v>*</v>
      </c>
      <c r="BB692" s="2"/>
      <c r="BC692" s="2" t="str">
        <f>IF(sum!A685="SA",sum!E685,"*")</f>
        <v>*</v>
      </c>
    </row>
    <row r="693" spans="2:55">
      <c r="B693" s="2" t="s">
        <v>186</v>
      </c>
      <c r="C693" s="2" t="s">
        <v>187</v>
      </c>
      <c r="D693" s="2">
        <v>2025</v>
      </c>
      <c r="J693" s="2" t="s">
        <v>186</v>
      </c>
      <c r="K693" s="2" t="s">
        <v>187</v>
      </c>
      <c r="L693" s="2">
        <v>2025</v>
      </c>
      <c r="M693" s="2" t="str">
        <f>IF(sum!A686="AT",sum!B686,"*")</f>
        <v>*</v>
      </c>
      <c r="N693" s="2"/>
      <c r="O693" s="2" t="str">
        <f>IF(sum!A686="AT",sum!E686,"*")</f>
        <v>*</v>
      </c>
      <c r="R693" s="2" t="s">
        <v>186</v>
      </c>
      <c r="S693" s="2" t="s">
        <v>187</v>
      </c>
      <c r="T693" s="2">
        <v>2025</v>
      </c>
      <c r="U693" s="2" t="str">
        <f>IF(sum!A686="BC",sum!B686,"*")</f>
        <v>*</v>
      </c>
      <c r="V693" s="2"/>
      <c r="W693" s="2" t="str">
        <f>IF(sum!A686="BC",sum!E686,"*")</f>
        <v>*</v>
      </c>
      <c r="Z693" s="2" t="s">
        <v>186</v>
      </c>
      <c r="AA693" s="2" t="s">
        <v>187</v>
      </c>
      <c r="AB693" s="2">
        <v>2025</v>
      </c>
      <c r="AC693" s="2" t="str">
        <f>IF(sum!A686="MA",sum!B686,"*")</f>
        <v>*</v>
      </c>
      <c r="AD693" s="2"/>
      <c r="AE693" s="2" t="str">
        <f>IF(sum!A686="MA",sum!E686,"*")</f>
        <v>*</v>
      </c>
      <c r="AH693" s="2" t="s">
        <v>186</v>
      </c>
      <c r="AI693" s="2" t="s">
        <v>187</v>
      </c>
      <c r="AJ693" s="2">
        <v>2025</v>
      </c>
      <c r="AK693" s="2" t="str">
        <f>IF(sum!A686="ON",sum!B686,"*")</f>
        <v>*</v>
      </c>
      <c r="AL693" s="2"/>
      <c r="AM693" s="2" t="str">
        <f>IF(sum!A686="ON",sum!E686,"*")</f>
        <v>*</v>
      </c>
      <c r="AP693" s="4" t="s">
        <v>186</v>
      </c>
      <c r="AQ693" s="4" t="s">
        <v>187</v>
      </c>
      <c r="AR693" s="4">
        <v>2025</v>
      </c>
      <c r="AS693" s="2" t="str">
        <f>IF(sum!A686="QU",sum!B686,"*")</f>
        <v>WST-AuxiliaryMot_ELE1</v>
      </c>
      <c r="AT693" s="2"/>
      <c r="AU693" s="2">
        <f>IF(sum!A686="QU",sum!E686,"*")</f>
        <v>0.0791000309794908</v>
      </c>
      <c r="AX693" s="2" t="s">
        <v>186</v>
      </c>
      <c r="AY693" s="2" t="s">
        <v>187</v>
      </c>
      <c r="AZ693" s="2">
        <v>2025</v>
      </c>
      <c r="BA693" s="2" t="str">
        <f>IF(sum!A686="SA",sum!B686,"*")</f>
        <v>*</v>
      </c>
      <c r="BB693" s="2"/>
      <c r="BC693" s="2" t="str">
        <f>IF(sum!A686="SA",sum!E686,"*")</f>
        <v>*</v>
      </c>
    </row>
    <row r="694" spans="2:55">
      <c r="B694" s="4" t="s">
        <v>186</v>
      </c>
      <c r="C694" s="4" t="s">
        <v>187</v>
      </c>
      <c r="D694" s="4">
        <v>2025</v>
      </c>
      <c r="J694" s="4" t="s">
        <v>186</v>
      </c>
      <c r="K694" s="4" t="s">
        <v>187</v>
      </c>
      <c r="L694" s="4">
        <v>2025</v>
      </c>
      <c r="M694" s="2" t="str">
        <f>IF(sum!A687="AT",sum!B687,"*")</f>
        <v>*</v>
      </c>
      <c r="N694" s="2"/>
      <c r="O694" s="2" t="str">
        <f>IF(sum!A687="AT",sum!E687,"*")</f>
        <v>*</v>
      </c>
      <c r="R694" s="4" t="s">
        <v>186</v>
      </c>
      <c r="S694" s="4" t="s">
        <v>187</v>
      </c>
      <c r="T694" s="4">
        <v>2025</v>
      </c>
      <c r="U694" s="2" t="str">
        <f>IF(sum!A687="BC",sum!B687,"*")</f>
        <v>*</v>
      </c>
      <c r="V694" s="2"/>
      <c r="W694" s="2" t="str">
        <f>IF(sum!A687="BC",sum!E687,"*")</f>
        <v>*</v>
      </c>
      <c r="Z694" s="4" t="s">
        <v>186</v>
      </c>
      <c r="AA694" s="4" t="s">
        <v>187</v>
      </c>
      <c r="AB694" s="4">
        <v>2025</v>
      </c>
      <c r="AC694" s="2" t="str">
        <f>IF(sum!A687="MA",sum!B687,"*")</f>
        <v>*</v>
      </c>
      <c r="AD694" s="2"/>
      <c r="AE694" s="2" t="str">
        <f>IF(sum!A687="MA",sum!E687,"*")</f>
        <v>*</v>
      </c>
      <c r="AH694" s="4" t="s">
        <v>186</v>
      </c>
      <c r="AI694" s="4" t="s">
        <v>187</v>
      </c>
      <c r="AJ694" s="4">
        <v>2025</v>
      </c>
      <c r="AK694" s="2" t="str">
        <f>IF(sum!A687="ON",sum!B687,"*")</f>
        <v>*</v>
      </c>
      <c r="AL694" s="2"/>
      <c r="AM694" s="2" t="str">
        <f>IF(sum!A687="ON",sum!E687,"*")</f>
        <v>*</v>
      </c>
      <c r="AP694" s="2" t="s">
        <v>186</v>
      </c>
      <c r="AQ694" s="2" t="s">
        <v>187</v>
      </c>
      <c r="AR694" s="2">
        <v>2025</v>
      </c>
      <c r="AS694" s="2" t="str">
        <f>IF(sum!A687="QU",sum!B687,"*")</f>
        <v>WST-Light_ELE1</v>
      </c>
      <c r="AT694" s="2"/>
      <c r="AU694" s="2">
        <f>IF(sum!A687="QU",sum!E687,"*")</f>
        <v>0.228281547241598</v>
      </c>
      <c r="AX694" s="4" t="s">
        <v>186</v>
      </c>
      <c r="AY694" s="4" t="s">
        <v>187</v>
      </c>
      <c r="AZ694" s="4">
        <v>2025</v>
      </c>
      <c r="BA694" s="2" t="str">
        <f>IF(sum!A687="SA",sum!B687,"*")</f>
        <v>*</v>
      </c>
      <c r="BB694" s="2"/>
      <c r="BC694" s="2" t="str">
        <f>IF(sum!A687="SA",sum!E687,"*")</f>
        <v>*</v>
      </c>
    </row>
    <row r="695" spans="2:55">
      <c r="B695" s="2" t="s">
        <v>186</v>
      </c>
      <c r="C695" s="2" t="s">
        <v>187</v>
      </c>
      <c r="D695" s="2">
        <v>2025</v>
      </c>
      <c r="J695" s="2" t="s">
        <v>186</v>
      </c>
      <c r="K695" s="2" t="s">
        <v>187</v>
      </c>
      <c r="L695" s="2">
        <v>2025</v>
      </c>
      <c r="M695" s="2" t="str">
        <f>IF(sum!A688="AT",sum!B688,"*")</f>
        <v>*</v>
      </c>
      <c r="N695" s="2"/>
      <c r="O695" s="2" t="str">
        <f>IF(sum!A688="AT",sum!E688,"*")</f>
        <v>*</v>
      </c>
      <c r="R695" s="2" t="s">
        <v>186</v>
      </c>
      <c r="S695" s="2" t="s">
        <v>187</v>
      </c>
      <c r="T695" s="2">
        <v>2025</v>
      </c>
      <c r="U695" s="2" t="str">
        <f>IF(sum!A688="BC",sum!B688,"*")</f>
        <v>*</v>
      </c>
      <c r="V695" s="2"/>
      <c r="W695" s="2" t="str">
        <f>IF(sum!A688="BC",sum!E688,"*")</f>
        <v>*</v>
      </c>
      <c r="Z695" s="2" t="s">
        <v>186</v>
      </c>
      <c r="AA695" s="2" t="s">
        <v>187</v>
      </c>
      <c r="AB695" s="2">
        <v>2025</v>
      </c>
      <c r="AC695" s="2" t="str">
        <f>IF(sum!A688="MA",sum!B688,"*")</f>
        <v>*</v>
      </c>
      <c r="AD695" s="2"/>
      <c r="AE695" s="2" t="str">
        <f>IF(sum!A688="MA",sum!E688,"*")</f>
        <v>*</v>
      </c>
      <c r="AH695" s="2" t="s">
        <v>186</v>
      </c>
      <c r="AI695" s="2" t="s">
        <v>187</v>
      </c>
      <c r="AJ695" s="2">
        <v>2025</v>
      </c>
      <c r="AK695" s="2" t="str">
        <f>IF(sum!A688="ON",sum!B688,"*")</f>
        <v>*</v>
      </c>
      <c r="AL695" s="2"/>
      <c r="AM695" s="2" t="str">
        <f>IF(sum!A688="ON",sum!E688,"*")</f>
        <v>*</v>
      </c>
      <c r="AP695" s="4" t="s">
        <v>186</v>
      </c>
      <c r="AQ695" s="4" t="s">
        <v>187</v>
      </c>
      <c r="AR695" s="4">
        <v>2025</v>
      </c>
      <c r="AS695" s="2" t="str">
        <f>IF(sum!A688="QU",sum!B688,"*")</f>
        <v>WST-SpCool_ELE1</v>
      </c>
      <c r="AT695" s="2"/>
      <c r="AU695" s="2">
        <f>IF(sum!A688="QU",sum!E688,"*")</f>
        <v>0.063411540900444</v>
      </c>
      <c r="AX695" s="2" t="s">
        <v>186</v>
      </c>
      <c r="AY695" s="2" t="s">
        <v>187</v>
      </c>
      <c r="AZ695" s="2">
        <v>2025</v>
      </c>
      <c r="BA695" s="2" t="str">
        <f>IF(sum!A688="SA",sum!B688,"*")</f>
        <v>*</v>
      </c>
      <c r="BB695" s="2"/>
      <c r="BC695" s="2" t="str">
        <f>IF(sum!A688="SA",sum!E688,"*")</f>
        <v>*</v>
      </c>
    </row>
    <row r="696" spans="2:55">
      <c r="B696" s="4" t="s">
        <v>186</v>
      </c>
      <c r="C696" s="4" t="s">
        <v>187</v>
      </c>
      <c r="D696" s="4">
        <v>2025</v>
      </c>
      <c r="J696" s="4" t="s">
        <v>186</v>
      </c>
      <c r="K696" s="4" t="s">
        <v>187</v>
      </c>
      <c r="L696" s="4">
        <v>2025</v>
      </c>
      <c r="M696" s="2" t="str">
        <f>IF(sum!A689="AT",sum!B689,"*")</f>
        <v>*</v>
      </c>
      <c r="N696" s="2"/>
      <c r="O696" s="2" t="str">
        <f>IF(sum!A689="AT",sum!E689,"*")</f>
        <v>*</v>
      </c>
      <c r="R696" s="4" t="s">
        <v>186</v>
      </c>
      <c r="S696" s="4" t="s">
        <v>187</v>
      </c>
      <c r="T696" s="4">
        <v>2025</v>
      </c>
      <c r="U696" s="2" t="str">
        <f>IF(sum!A689="BC",sum!B689,"*")</f>
        <v>*</v>
      </c>
      <c r="V696" s="2"/>
      <c r="W696" s="2" t="str">
        <f>IF(sum!A689="BC",sum!E689,"*")</f>
        <v>*</v>
      </c>
      <c r="Z696" s="4" t="s">
        <v>186</v>
      </c>
      <c r="AA696" s="4" t="s">
        <v>187</v>
      </c>
      <c r="AB696" s="4">
        <v>2025</v>
      </c>
      <c r="AC696" s="2" t="str">
        <f>IF(sum!A689="MA",sum!B689,"*")</f>
        <v>*</v>
      </c>
      <c r="AD696" s="2"/>
      <c r="AE696" s="2" t="str">
        <f>IF(sum!A689="MA",sum!E689,"*")</f>
        <v>*</v>
      </c>
      <c r="AH696" s="4" t="s">
        <v>186</v>
      </c>
      <c r="AI696" s="4" t="s">
        <v>187</v>
      </c>
      <c r="AJ696" s="4">
        <v>2025</v>
      </c>
      <c r="AK696" s="2" t="str">
        <f>IF(sum!A689="ON",sum!B689,"*")</f>
        <v>*</v>
      </c>
      <c r="AL696" s="2"/>
      <c r="AM696" s="2" t="str">
        <f>IF(sum!A689="ON",sum!E689,"*")</f>
        <v>*</v>
      </c>
      <c r="AP696" s="2" t="s">
        <v>186</v>
      </c>
      <c r="AQ696" s="2" t="s">
        <v>187</v>
      </c>
      <c r="AR696" s="2">
        <v>2025</v>
      </c>
      <c r="AS696" s="2" t="str">
        <f>IF(sum!A689="QU",sum!B689,"*")</f>
        <v>WST-SpHeat_ELE1</v>
      </c>
      <c r="AT696" s="2"/>
      <c r="AU696" s="2">
        <f>IF(sum!A689="QU",sum!E689,"*")</f>
        <v>0.253646163601776</v>
      </c>
      <c r="AX696" s="4" t="s">
        <v>186</v>
      </c>
      <c r="AY696" s="4" t="s">
        <v>187</v>
      </c>
      <c r="AZ696" s="4">
        <v>2025</v>
      </c>
      <c r="BA696" s="2" t="str">
        <f>IF(sum!A689="SA",sum!B689,"*")</f>
        <v>*</v>
      </c>
      <c r="BB696" s="2"/>
      <c r="BC696" s="2" t="str">
        <f>IF(sum!A689="SA",sum!E689,"*")</f>
        <v>*</v>
      </c>
    </row>
    <row r="697" spans="2:55">
      <c r="B697" s="2" t="s">
        <v>186</v>
      </c>
      <c r="C697" s="2" t="s">
        <v>187</v>
      </c>
      <c r="D697" s="2">
        <v>2025</v>
      </c>
      <c r="J697" s="2" t="s">
        <v>186</v>
      </c>
      <c r="K697" s="2" t="s">
        <v>187</v>
      </c>
      <c r="L697" s="2">
        <v>2025</v>
      </c>
      <c r="M697" s="2" t="str">
        <f>IF(sum!A690="AT",sum!B690,"*")</f>
        <v>*</v>
      </c>
      <c r="N697" s="2"/>
      <c r="O697" s="2" t="str">
        <f>IF(sum!A690="AT",sum!E690,"*")</f>
        <v>*</v>
      </c>
      <c r="R697" s="2" t="s">
        <v>186</v>
      </c>
      <c r="S697" s="2" t="s">
        <v>187</v>
      </c>
      <c r="T697" s="2">
        <v>2025</v>
      </c>
      <c r="U697" s="2" t="str">
        <f>IF(sum!A690="BC",sum!B690,"*")</f>
        <v>*</v>
      </c>
      <c r="V697" s="2"/>
      <c r="W697" s="2" t="str">
        <f>IF(sum!A690="BC",sum!E690,"*")</f>
        <v>*</v>
      </c>
      <c r="Z697" s="2" t="s">
        <v>186</v>
      </c>
      <c r="AA697" s="2" t="s">
        <v>187</v>
      </c>
      <c r="AB697" s="2">
        <v>2025</v>
      </c>
      <c r="AC697" s="2" t="str">
        <f>IF(sum!A690="MA",sum!B690,"*")</f>
        <v>*</v>
      </c>
      <c r="AD697" s="2"/>
      <c r="AE697" s="2" t="str">
        <f>IF(sum!A690="MA",sum!E690,"*")</f>
        <v>*</v>
      </c>
      <c r="AH697" s="2" t="s">
        <v>186</v>
      </c>
      <c r="AI697" s="2" t="s">
        <v>187</v>
      </c>
      <c r="AJ697" s="2">
        <v>2025</v>
      </c>
      <c r="AK697" s="2" t="str">
        <f>IF(sum!A690="ON",sum!B690,"*")</f>
        <v>*</v>
      </c>
      <c r="AL697" s="2"/>
      <c r="AM697" s="2" t="str">
        <f>IF(sum!A690="ON",sum!E690,"*")</f>
        <v>*</v>
      </c>
      <c r="AP697" s="4" t="s">
        <v>186</v>
      </c>
      <c r="AQ697" s="4" t="s">
        <v>187</v>
      </c>
      <c r="AR697" s="4">
        <v>2025</v>
      </c>
      <c r="AS697" s="2" t="str">
        <f>IF(sum!A690="QU",sum!B690,"*")</f>
        <v>WST-WaterHeat_ELE1</v>
      </c>
      <c r="AT697" s="2"/>
      <c r="AU697" s="2">
        <f>IF(sum!A690="QU",sum!E690,"*")</f>
        <v>0.0507292327203551</v>
      </c>
      <c r="AX697" s="2" t="s">
        <v>186</v>
      </c>
      <c r="AY697" s="2" t="s">
        <v>187</v>
      </c>
      <c r="AZ697" s="2">
        <v>2025</v>
      </c>
      <c r="BA697" s="2" t="str">
        <f>IF(sum!A690="SA",sum!B690,"*")</f>
        <v>*</v>
      </c>
      <c r="BB697" s="2"/>
      <c r="BC697" s="2" t="str">
        <f>IF(sum!A690="SA",sum!E690,"*")</f>
        <v>*</v>
      </c>
    </row>
    <row r="698" spans="2:55">
      <c r="B698" s="4" t="s">
        <v>186</v>
      </c>
      <c r="C698" s="4" t="s">
        <v>187</v>
      </c>
      <c r="D698" s="4">
        <v>2025</v>
      </c>
      <c r="J698" s="4" t="s">
        <v>186</v>
      </c>
      <c r="K698" s="4" t="s">
        <v>187</v>
      </c>
      <c r="L698" s="4">
        <v>2025</v>
      </c>
      <c r="M698" s="2" t="str">
        <f>IF(sum!A691="AT",sum!B691,"*")</f>
        <v>*</v>
      </c>
      <c r="N698" s="2"/>
      <c r="O698" s="2" t="str">
        <f>IF(sum!A691="AT",sum!E691,"*")</f>
        <v>*</v>
      </c>
      <c r="R698" s="4" t="s">
        <v>186</v>
      </c>
      <c r="S698" s="4" t="s">
        <v>187</v>
      </c>
      <c r="T698" s="4">
        <v>2025</v>
      </c>
      <c r="U698" s="2" t="str">
        <f>IF(sum!A691="BC",sum!B691,"*")</f>
        <v>*</v>
      </c>
      <c r="V698" s="2"/>
      <c r="W698" s="2" t="str">
        <f>IF(sum!A691="BC",sum!E691,"*")</f>
        <v>*</v>
      </c>
      <c r="Z698" s="4" t="s">
        <v>186</v>
      </c>
      <c r="AA698" s="4" t="s">
        <v>187</v>
      </c>
      <c r="AB698" s="4">
        <v>2025</v>
      </c>
      <c r="AC698" s="2" t="str">
        <f>IF(sum!A691="MA",sum!B691,"*")</f>
        <v>*</v>
      </c>
      <c r="AD698" s="2"/>
      <c r="AE698" s="2" t="str">
        <f>IF(sum!A691="MA",sum!E691,"*")</f>
        <v>*</v>
      </c>
      <c r="AH698" s="4" t="s">
        <v>186</v>
      </c>
      <c r="AI698" s="4" t="s">
        <v>187</v>
      </c>
      <c r="AJ698" s="4">
        <v>2025</v>
      </c>
      <c r="AK698" s="2" t="str">
        <f>IF(sum!A691="ON",sum!B691,"*")</f>
        <v>*</v>
      </c>
      <c r="AL698" s="2"/>
      <c r="AM698" s="2" t="str">
        <f>IF(sum!A691="ON",sum!E691,"*")</f>
        <v>*</v>
      </c>
      <c r="AP698" s="2" t="s">
        <v>186</v>
      </c>
      <c r="AQ698" s="2" t="s">
        <v>187</v>
      </c>
      <c r="AR698" s="2">
        <v>2025</v>
      </c>
      <c r="AS698" s="2" t="str">
        <f>IF(sum!A691="QU",sum!B691,"*")</f>
        <v>*</v>
      </c>
      <c r="AT698" s="2"/>
      <c r="AU698" s="2" t="str">
        <f>IF(sum!A691="QU",sum!E691,"*")</f>
        <v>*</v>
      </c>
      <c r="AX698" s="4" t="s">
        <v>186</v>
      </c>
      <c r="AY698" s="4" t="s">
        <v>187</v>
      </c>
      <c r="AZ698" s="4">
        <v>2025</v>
      </c>
      <c r="BA698" s="2" t="str">
        <f>IF(sum!A691="SA",sum!B691,"*")</f>
        <v>AFM-AuxiliaryEquip_ELE1</v>
      </c>
      <c r="BB698" s="2"/>
      <c r="BC698" s="2">
        <f>IF(sum!A691="SA",sum!E691,"*")</f>
        <v>0.0253646163601775</v>
      </c>
    </row>
    <row r="699" spans="2:55">
      <c r="B699" s="2" t="s">
        <v>186</v>
      </c>
      <c r="C699" s="2" t="s">
        <v>187</v>
      </c>
      <c r="D699" s="2">
        <v>2025</v>
      </c>
      <c r="J699" s="2" t="s">
        <v>186</v>
      </c>
      <c r="K699" s="2" t="s">
        <v>187</v>
      </c>
      <c r="L699" s="2">
        <v>2025</v>
      </c>
      <c r="M699" s="2" t="str">
        <f>IF(sum!A692="AT",sum!B692,"*")</f>
        <v>*</v>
      </c>
      <c r="N699" s="2"/>
      <c r="O699" s="2" t="str">
        <f>IF(sum!A692="AT",sum!E692,"*")</f>
        <v>*</v>
      </c>
      <c r="R699" s="2" t="s">
        <v>186</v>
      </c>
      <c r="S699" s="2" t="s">
        <v>187</v>
      </c>
      <c r="T699" s="2">
        <v>2025</v>
      </c>
      <c r="U699" s="2" t="str">
        <f>IF(sum!A692="BC",sum!B692,"*")</f>
        <v>*</v>
      </c>
      <c r="V699" s="2"/>
      <c r="W699" s="2" t="str">
        <f>IF(sum!A692="BC",sum!E692,"*")</f>
        <v>*</v>
      </c>
      <c r="Z699" s="2" t="s">
        <v>186</v>
      </c>
      <c r="AA699" s="2" t="s">
        <v>187</v>
      </c>
      <c r="AB699" s="2">
        <v>2025</v>
      </c>
      <c r="AC699" s="2" t="str">
        <f>IF(sum!A692="MA",sum!B692,"*")</f>
        <v>*</v>
      </c>
      <c r="AD699" s="2"/>
      <c r="AE699" s="2" t="str">
        <f>IF(sum!A692="MA",sum!E692,"*")</f>
        <v>*</v>
      </c>
      <c r="AH699" s="2" t="s">
        <v>186</v>
      </c>
      <c r="AI699" s="2" t="s">
        <v>187</v>
      </c>
      <c r="AJ699" s="2">
        <v>2025</v>
      </c>
      <c r="AK699" s="2" t="str">
        <f>IF(sum!A692="ON",sum!B692,"*")</f>
        <v>*</v>
      </c>
      <c r="AL699" s="2"/>
      <c r="AM699" s="2" t="str">
        <f>IF(sum!A692="ON",sum!E692,"*")</f>
        <v>*</v>
      </c>
      <c r="AP699" s="4" t="s">
        <v>186</v>
      </c>
      <c r="AQ699" s="4" t="s">
        <v>187</v>
      </c>
      <c r="AR699" s="4">
        <v>2025</v>
      </c>
      <c r="AS699" s="2" t="str">
        <f>IF(sum!A692="QU",sum!B692,"*")</f>
        <v>*</v>
      </c>
      <c r="AT699" s="2"/>
      <c r="AU699" s="2" t="str">
        <f>IF(sum!A692="QU",sum!E692,"*")</f>
        <v>*</v>
      </c>
      <c r="AX699" s="2" t="s">
        <v>186</v>
      </c>
      <c r="AY699" s="2" t="s">
        <v>187</v>
      </c>
      <c r="AZ699" s="2">
        <v>2025</v>
      </c>
      <c r="BA699" s="2" t="str">
        <f>IF(sum!A692="SA",sum!B692,"*")</f>
        <v>AFM-AuxiliaryMot_ELE1</v>
      </c>
      <c r="BB699" s="2"/>
      <c r="BC699" s="2">
        <f>IF(sum!A692="SA",sum!E692,"*")</f>
        <v>0.0126823081800888</v>
      </c>
    </row>
    <row r="700" spans="2:55">
      <c r="B700" s="4" t="s">
        <v>186</v>
      </c>
      <c r="C700" s="4" t="s">
        <v>187</v>
      </c>
      <c r="D700" s="4">
        <v>2025</v>
      </c>
      <c r="J700" s="4" t="s">
        <v>186</v>
      </c>
      <c r="K700" s="4" t="s">
        <v>187</v>
      </c>
      <c r="L700" s="4">
        <v>2025</v>
      </c>
      <c r="M700" s="2" t="str">
        <f>IF(sum!A693="AT",sum!B693,"*")</f>
        <v>*</v>
      </c>
      <c r="N700" s="2"/>
      <c r="O700" s="2" t="str">
        <f>IF(sum!A693="AT",sum!E693,"*")</f>
        <v>*</v>
      </c>
      <c r="R700" s="4" t="s">
        <v>186</v>
      </c>
      <c r="S700" s="4" t="s">
        <v>187</v>
      </c>
      <c r="T700" s="4">
        <v>2025</v>
      </c>
      <c r="U700" s="2" t="str">
        <f>IF(sum!A693="BC",sum!B693,"*")</f>
        <v>*</v>
      </c>
      <c r="V700" s="2"/>
      <c r="W700" s="2" t="str">
        <f>IF(sum!A693="BC",sum!E693,"*")</f>
        <v>*</v>
      </c>
      <c r="Z700" s="4" t="s">
        <v>186</v>
      </c>
      <c r="AA700" s="4" t="s">
        <v>187</v>
      </c>
      <c r="AB700" s="4">
        <v>2025</v>
      </c>
      <c r="AC700" s="2" t="str">
        <f>IF(sum!A693="MA",sum!B693,"*")</f>
        <v>*</v>
      </c>
      <c r="AD700" s="2"/>
      <c r="AE700" s="2" t="str">
        <f>IF(sum!A693="MA",sum!E693,"*")</f>
        <v>*</v>
      </c>
      <c r="AH700" s="4" t="s">
        <v>186</v>
      </c>
      <c r="AI700" s="4" t="s">
        <v>187</v>
      </c>
      <c r="AJ700" s="4">
        <v>2025</v>
      </c>
      <c r="AK700" s="2" t="str">
        <f>IF(sum!A693="ON",sum!B693,"*")</f>
        <v>*</v>
      </c>
      <c r="AL700" s="2"/>
      <c r="AM700" s="2" t="str">
        <f>IF(sum!A693="ON",sum!E693,"*")</f>
        <v>*</v>
      </c>
      <c r="AP700" s="2" t="s">
        <v>186</v>
      </c>
      <c r="AQ700" s="2" t="s">
        <v>187</v>
      </c>
      <c r="AR700" s="2">
        <v>2025</v>
      </c>
      <c r="AS700" s="2" t="str">
        <f>IF(sum!A693="QU",sum!B693,"*")</f>
        <v>*</v>
      </c>
      <c r="AT700" s="2"/>
      <c r="AU700" s="2" t="str">
        <f>IF(sum!A693="QU",sum!E693,"*")</f>
        <v>*</v>
      </c>
      <c r="AX700" s="4" t="s">
        <v>186</v>
      </c>
      <c r="AY700" s="4" t="s">
        <v>187</v>
      </c>
      <c r="AZ700" s="4">
        <v>2025</v>
      </c>
      <c r="BA700" s="2" t="str">
        <f>IF(sum!A693="SA",sum!B693,"*")</f>
        <v>AFM-Light_ELE1</v>
      </c>
      <c r="BB700" s="2"/>
      <c r="BC700" s="2">
        <f>IF(sum!A693="SA",sum!E693,"*")</f>
        <v>0.0507292327203552</v>
      </c>
    </row>
    <row r="701" spans="2:55">
      <c r="B701" s="2" t="s">
        <v>186</v>
      </c>
      <c r="C701" s="2" t="s">
        <v>187</v>
      </c>
      <c r="D701" s="2">
        <v>2025</v>
      </c>
      <c r="J701" s="2" t="s">
        <v>186</v>
      </c>
      <c r="K701" s="2" t="s">
        <v>187</v>
      </c>
      <c r="L701" s="2">
        <v>2025</v>
      </c>
      <c r="M701" s="2" t="str">
        <f>IF(sum!A694="AT",sum!B694,"*")</f>
        <v>*</v>
      </c>
      <c r="N701" s="2"/>
      <c r="O701" s="2" t="str">
        <f>IF(sum!A694="AT",sum!E694,"*")</f>
        <v>*</v>
      </c>
      <c r="R701" s="2" t="s">
        <v>186</v>
      </c>
      <c r="S701" s="2" t="s">
        <v>187</v>
      </c>
      <c r="T701" s="2">
        <v>2025</v>
      </c>
      <c r="U701" s="2" t="str">
        <f>IF(sum!A694="BC",sum!B694,"*")</f>
        <v>*</v>
      </c>
      <c r="V701" s="2"/>
      <c r="W701" s="2" t="str">
        <f>IF(sum!A694="BC",sum!E694,"*")</f>
        <v>*</v>
      </c>
      <c r="Z701" s="2" t="s">
        <v>186</v>
      </c>
      <c r="AA701" s="2" t="s">
        <v>187</v>
      </c>
      <c r="AB701" s="2">
        <v>2025</v>
      </c>
      <c r="AC701" s="2" t="str">
        <f>IF(sum!A694="MA",sum!B694,"*")</f>
        <v>*</v>
      </c>
      <c r="AD701" s="2"/>
      <c r="AE701" s="2" t="str">
        <f>IF(sum!A694="MA",sum!E694,"*")</f>
        <v>*</v>
      </c>
      <c r="AH701" s="2" t="s">
        <v>186</v>
      </c>
      <c r="AI701" s="2" t="s">
        <v>187</v>
      </c>
      <c r="AJ701" s="2">
        <v>2025</v>
      </c>
      <c r="AK701" s="2" t="str">
        <f>IF(sum!A694="ON",sum!B694,"*")</f>
        <v>*</v>
      </c>
      <c r="AL701" s="2"/>
      <c r="AM701" s="2" t="str">
        <f>IF(sum!A694="ON",sum!E694,"*")</f>
        <v>*</v>
      </c>
      <c r="AP701" s="4" t="s">
        <v>186</v>
      </c>
      <c r="AQ701" s="4" t="s">
        <v>187</v>
      </c>
      <c r="AR701" s="4">
        <v>2025</v>
      </c>
      <c r="AS701" s="2" t="str">
        <f>IF(sum!A694="QU",sum!B694,"*")</f>
        <v>*</v>
      </c>
      <c r="AT701" s="2"/>
      <c r="AU701" s="2" t="str">
        <f>IF(sum!A694="QU",sum!E694,"*")</f>
        <v>*</v>
      </c>
      <c r="AX701" s="2" t="s">
        <v>186</v>
      </c>
      <c r="AY701" s="2" t="s">
        <v>187</v>
      </c>
      <c r="AZ701" s="2">
        <v>2025</v>
      </c>
      <c r="BA701" s="2" t="str">
        <f>IF(sum!A694="SA",sum!B694,"*")</f>
        <v>AFM-SpHeat_ELE1</v>
      </c>
      <c r="BB701" s="2"/>
      <c r="BC701" s="2">
        <f>IF(sum!A694="SA",sum!E694,"*")</f>
        <v>0.112731628267456</v>
      </c>
    </row>
    <row r="702" spans="2:55">
      <c r="B702" s="4" t="s">
        <v>186</v>
      </c>
      <c r="C702" s="4" t="s">
        <v>187</v>
      </c>
      <c r="D702" s="4">
        <v>2025</v>
      </c>
      <c r="J702" s="4" t="s">
        <v>186</v>
      </c>
      <c r="K702" s="4" t="s">
        <v>187</v>
      </c>
      <c r="L702" s="4">
        <v>2025</v>
      </c>
      <c r="M702" s="2" t="str">
        <f>IF(sum!A695="AT",sum!B695,"*")</f>
        <v>*</v>
      </c>
      <c r="N702" s="2"/>
      <c r="O702" s="2" t="str">
        <f>IF(sum!A695="AT",sum!E695,"*")</f>
        <v>*</v>
      </c>
      <c r="R702" s="4" t="s">
        <v>186</v>
      </c>
      <c r="S702" s="4" t="s">
        <v>187</v>
      </c>
      <c r="T702" s="4">
        <v>2025</v>
      </c>
      <c r="U702" s="2" t="str">
        <f>IF(sum!A695="BC",sum!B695,"*")</f>
        <v>*</v>
      </c>
      <c r="V702" s="2"/>
      <c r="W702" s="2" t="str">
        <f>IF(sum!A695="BC",sum!E695,"*")</f>
        <v>*</v>
      </c>
      <c r="Z702" s="4" t="s">
        <v>186</v>
      </c>
      <c r="AA702" s="4" t="s">
        <v>187</v>
      </c>
      <c r="AB702" s="4">
        <v>2025</v>
      </c>
      <c r="AC702" s="2" t="str">
        <f>IF(sum!A695="MA",sum!B695,"*")</f>
        <v>*</v>
      </c>
      <c r="AD702" s="2"/>
      <c r="AE702" s="2" t="str">
        <f>IF(sum!A695="MA",sum!E695,"*")</f>
        <v>*</v>
      </c>
      <c r="AH702" s="4" t="s">
        <v>186</v>
      </c>
      <c r="AI702" s="4" t="s">
        <v>187</v>
      </c>
      <c r="AJ702" s="4">
        <v>2025</v>
      </c>
      <c r="AK702" s="2" t="str">
        <f>IF(sum!A695="ON",sum!B695,"*")</f>
        <v>*</v>
      </c>
      <c r="AL702" s="2"/>
      <c r="AM702" s="2" t="str">
        <f>IF(sum!A695="ON",sum!E695,"*")</f>
        <v>*</v>
      </c>
      <c r="AP702" s="2" t="s">
        <v>186</v>
      </c>
      <c r="AQ702" s="2" t="s">
        <v>187</v>
      </c>
      <c r="AR702" s="2">
        <v>2025</v>
      </c>
      <c r="AS702" s="2" t="str">
        <f>IF(sum!A695="QU",sum!B695,"*")</f>
        <v>*</v>
      </c>
      <c r="AT702" s="2"/>
      <c r="AU702" s="2" t="str">
        <f>IF(sum!A695="QU",sum!E695,"*")</f>
        <v>*</v>
      </c>
      <c r="AX702" s="4" t="s">
        <v>186</v>
      </c>
      <c r="AY702" s="4" t="s">
        <v>187</v>
      </c>
      <c r="AZ702" s="4">
        <v>2025</v>
      </c>
      <c r="BA702" s="2" t="str">
        <f>IF(sum!A695="SA",sum!B695,"*")</f>
        <v>AFM-WaterHeat_ELE1</v>
      </c>
      <c r="BB702" s="2"/>
      <c r="BC702" s="2">
        <f>IF(sum!A695="SA",sum!E695,"*")</f>
        <v>0.0169097442401184</v>
      </c>
    </row>
    <row r="703" spans="2:55">
      <c r="B703" s="2" t="s">
        <v>186</v>
      </c>
      <c r="C703" s="2" t="s">
        <v>187</v>
      </c>
      <c r="D703" s="2">
        <v>2025</v>
      </c>
      <c r="J703" s="2" t="s">
        <v>186</v>
      </c>
      <c r="K703" s="2" t="s">
        <v>187</v>
      </c>
      <c r="L703" s="2">
        <v>2025</v>
      </c>
      <c r="M703" s="2" t="str">
        <f>IF(sum!A696="AT",sum!B696,"*")</f>
        <v>*</v>
      </c>
      <c r="N703" s="2"/>
      <c r="O703" s="2" t="str">
        <f>IF(sum!A696="AT",sum!E696,"*")</f>
        <v>*</v>
      </c>
      <c r="R703" s="2" t="s">
        <v>186</v>
      </c>
      <c r="S703" s="2" t="s">
        <v>187</v>
      </c>
      <c r="T703" s="2">
        <v>2025</v>
      </c>
      <c r="U703" s="2" t="str">
        <f>IF(sum!A696="BC",sum!B696,"*")</f>
        <v>*</v>
      </c>
      <c r="V703" s="2"/>
      <c r="W703" s="2" t="str">
        <f>IF(sum!A696="BC",sum!E696,"*")</f>
        <v>*</v>
      </c>
      <c r="Z703" s="2" t="s">
        <v>186</v>
      </c>
      <c r="AA703" s="2" t="s">
        <v>187</v>
      </c>
      <c r="AB703" s="2">
        <v>2025</v>
      </c>
      <c r="AC703" s="2" t="str">
        <f>IF(sum!A696="MA",sum!B696,"*")</f>
        <v>*</v>
      </c>
      <c r="AD703" s="2"/>
      <c r="AE703" s="2" t="str">
        <f>IF(sum!A696="MA",sum!E696,"*")</f>
        <v>*</v>
      </c>
      <c r="AH703" s="2" t="s">
        <v>186</v>
      </c>
      <c r="AI703" s="2" t="s">
        <v>187</v>
      </c>
      <c r="AJ703" s="2">
        <v>2025</v>
      </c>
      <c r="AK703" s="2" t="str">
        <f>IF(sum!A696="ON",sum!B696,"*")</f>
        <v>*</v>
      </c>
      <c r="AL703" s="2"/>
      <c r="AM703" s="2" t="str">
        <f>IF(sum!A696="ON",sum!E696,"*")</f>
        <v>*</v>
      </c>
      <c r="AP703" s="4" t="s">
        <v>186</v>
      </c>
      <c r="AQ703" s="4" t="s">
        <v>187</v>
      </c>
      <c r="AR703" s="4">
        <v>2025</v>
      </c>
      <c r="AS703" s="2" t="str">
        <f>IF(sum!A696="QU",sum!B696,"*")</f>
        <v>*</v>
      </c>
      <c r="AT703" s="2"/>
      <c r="AU703" s="2" t="str">
        <f>IF(sum!A696="QU",sum!E696,"*")</f>
        <v>*</v>
      </c>
      <c r="AX703" s="2" t="s">
        <v>186</v>
      </c>
      <c r="AY703" s="2" t="s">
        <v>187</v>
      </c>
      <c r="AZ703" s="2">
        <v>2025</v>
      </c>
      <c r="BA703" s="2" t="str">
        <f>IF(sum!A696="SA",sum!B696,"*")</f>
        <v>ART-AuxiliaryEquip_ELE1</v>
      </c>
      <c r="BB703" s="2"/>
      <c r="BC703" s="2">
        <f>IF(sum!A696="SA",sum!E696,"*")</f>
        <v>0.00845487212005918</v>
      </c>
    </row>
    <row r="704" spans="2:55">
      <c r="B704" s="4" t="s">
        <v>186</v>
      </c>
      <c r="C704" s="4" t="s">
        <v>187</v>
      </c>
      <c r="D704" s="4">
        <v>2025</v>
      </c>
      <c r="J704" s="4" t="s">
        <v>186</v>
      </c>
      <c r="K704" s="4" t="s">
        <v>187</v>
      </c>
      <c r="L704" s="4">
        <v>2025</v>
      </c>
      <c r="M704" s="2" t="str">
        <f>IF(sum!A697="AT",sum!B697,"*")</f>
        <v>*</v>
      </c>
      <c r="N704" s="2"/>
      <c r="O704" s="2" t="str">
        <f>IF(sum!A697="AT",sum!E697,"*")</f>
        <v>*</v>
      </c>
      <c r="R704" s="4" t="s">
        <v>186</v>
      </c>
      <c r="S704" s="4" t="s">
        <v>187</v>
      </c>
      <c r="T704" s="4">
        <v>2025</v>
      </c>
      <c r="U704" s="2" t="str">
        <f>IF(sum!A697="BC",sum!B697,"*")</f>
        <v>*</v>
      </c>
      <c r="V704" s="2"/>
      <c r="W704" s="2" t="str">
        <f>IF(sum!A697="BC",sum!E697,"*")</f>
        <v>*</v>
      </c>
      <c r="Z704" s="4" t="s">
        <v>186</v>
      </c>
      <c r="AA704" s="4" t="s">
        <v>187</v>
      </c>
      <c r="AB704" s="4">
        <v>2025</v>
      </c>
      <c r="AC704" s="2" t="str">
        <f>IF(sum!A697="MA",sum!B697,"*")</f>
        <v>*</v>
      </c>
      <c r="AD704" s="2"/>
      <c r="AE704" s="2" t="str">
        <f>IF(sum!A697="MA",sum!E697,"*")</f>
        <v>*</v>
      </c>
      <c r="AH704" s="4" t="s">
        <v>186</v>
      </c>
      <c r="AI704" s="4" t="s">
        <v>187</v>
      </c>
      <c r="AJ704" s="4">
        <v>2025</v>
      </c>
      <c r="AK704" s="2" t="str">
        <f>IF(sum!A697="ON",sum!B697,"*")</f>
        <v>*</v>
      </c>
      <c r="AL704" s="2"/>
      <c r="AM704" s="2" t="str">
        <f>IF(sum!A697="ON",sum!E697,"*")</f>
        <v>*</v>
      </c>
      <c r="AP704" s="2" t="s">
        <v>186</v>
      </c>
      <c r="AQ704" s="2" t="s">
        <v>187</v>
      </c>
      <c r="AR704" s="2">
        <v>2025</v>
      </c>
      <c r="AS704" s="2" t="str">
        <f>IF(sum!A697="QU",sum!B697,"*")</f>
        <v>*</v>
      </c>
      <c r="AT704" s="2"/>
      <c r="AU704" s="2" t="str">
        <f>IF(sum!A697="QU",sum!E697,"*")</f>
        <v>*</v>
      </c>
      <c r="AX704" s="4" t="s">
        <v>186</v>
      </c>
      <c r="AY704" s="4" t="s">
        <v>187</v>
      </c>
      <c r="AZ704" s="4">
        <v>2025</v>
      </c>
      <c r="BA704" s="2" t="str">
        <f>IF(sum!A697="SA",sum!B697,"*")</f>
        <v>ART-Light_ELE1</v>
      </c>
      <c r="BB704" s="2"/>
      <c r="BC704" s="2">
        <f>IF(sum!A697="SA",sum!E697,"*")</f>
        <v>0.0126823081800888</v>
      </c>
    </row>
    <row r="705" spans="2:55">
      <c r="B705" s="2" t="s">
        <v>186</v>
      </c>
      <c r="C705" s="2" t="s">
        <v>187</v>
      </c>
      <c r="D705" s="2">
        <v>2025</v>
      </c>
      <c r="J705" s="2" t="s">
        <v>186</v>
      </c>
      <c r="K705" s="2" t="s">
        <v>187</v>
      </c>
      <c r="L705" s="2">
        <v>2025</v>
      </c>
      <c r="M705" s="2" t="str">
        <f>IF(sum!A698="AT",sum!B698,"*")</f>
        <v>*</v>
      </c>
      <c r="N705" s="2"/>
      <c r="O705" s="2" t="str">
        <f>IF(sum!A698="AT",sum!E698,"*")</f>
        <v>*</v>
      </c>
      <c r="R705" s="2" t="s">
        <v>186</v>
      </c>
      <c r="S705" s="2" t="s">
        <v>187</v>
      </c>
      <c r="T705" s="2">
        <v>2025</v>
      </c>
      <c r="U705" s="2" t="str">
        <f>IF(sum!A698="BC",sum!B698,"*")</f>
        <v>*</v>
      </c>
      <c r="V705" s="2"/>
      <c r="W705" s="2" t="str">
        <f>IF(sum!A698="BC",sum!E698,"*")</f>
        <v>*</v>
      </c>
      <c r="Z705" s="2" t="s">
        <v>186</v>
      </c>
      <c r="AA705" s="2" t="s">
        <v>187</v>
      </c>
      <c r="AB705" s="2">
        <v>2025</v>
      </c>
      <c r="AC705" s="2" t="str">
        <f>IF(sum!A698="MA",sum!B698,"*")</f>
        <v>*</v>
      </c>
      <c r="AD705" s="2"/>
      <c r="AE705" s="2" t="str">
        <f>IF(sum!A698="MA",sum!E698,"*")</f>
        <v>*</v>
      </c>
      <c r="AH705" s="2" t="s">
        <v>186</v>
      </c>
      <c r="AI705" s="2" t="s">
        <v>187</v>
      </c>
      <c r="AJ705" s="2">
        <v>2025</v>
      </c>
      <c r="AK705" s="2" t="str">
        <f>IF(sum!A698="ON",sum!B698,"*")</f>
        <v>*</v>
      </c>
      <c r="AL705" s="2"/>
      <c r="AM705" s="2" t="str">
        <f>IF(sum!A698="ON",sum!E698,"*")</f>
        <v>*</v>
      </c>
      <c r="AP705" s="4" t="s">
        <v>186</v>
      </c>
      <c r="AQ705" s="4" t="s">
        <v>187</v>
      </c>
      <c r="AR705" s="4">
        <v>2025</v>
      </c>
      <c r="AS705" s="2" t="str">
        <f>IF(sum!A698="QU",sum!B698,"*")</f>
        <v>*</v>
      </c>
      <c r="AT705" s="2"/>
      <c r="AU705" s="2" t="str">
        <f>IF(sum!A698="QU",sum!E698,"*")</f>
        <v>*</v>
      </c>
      <c r="AX705" s="2" t="s">
        <v>186</v>
      </c>
      <c r="AY705" s="2" t="s">
        <v>187</v>
      </c>
      <c r="AZ705" s="2">
        <v>2025</v>
      </c>
      <c r="BA705" s="2" t="str">
        <f>IF(sum!A698="SA",sum!B698,"*")</f>
        <v>ART-SpHeat_ELE1</v>
      </c>
      <c r="BB705" s="2"/>
      <c r="BC705" s="2">
        <f>IF(sum!A698="SA",sum!E698,"*")</f>
        <v>0.0281829070668639</v>
      </c>
    </row>
    <row r="706" spans="2:55">
      <c r="B706" s="4" t="s">
        <v>186</v>
      </c>
      <c r="C706" s="4" t="s">
        <v>187</v>
      </c>
      <c r="D706" s="4">
        <v>2025</v>
      </c>
      <c r="J706" s="4" t="s">
        <v>186</v>
      </c>
      <c r="K706" s="4" t="s">
        <v>187</v>
      </c>
      <c r="L706" s="4">
        <v>2025</v>
      </c>
      <c r="M706" s="2" t="str">
        <f>IF(sum!A699="AT",sum!B699,"*")</f>
        <v>*</v>
      </c>
      <c r="N706" s="2"/>
      <c r="O706" s="2" t="str">
        <f>IF(sum!A699="AT",sum!E699,"*")</f>
        <v>*</v>
      </c>
      <c r="R706" s="4" t="s">
        <v>186</v>
      </c>
      <c r="S706" s="4" t="s">
        <v>187</v>
      </c>
      <c r="T706" s="4">
        <v>2025</v>
      </c>
      <c r="U706" s="2" t="str">
        <f>IF(sum!A699="BC",sum!B699,"*")</f>
        <v>*</v>
      </c>
      <c r="V706" s="2"/>
      <c r="W706" s="2" t="str">
        <f>IF(sum!A699="BC",sum!E699,"*")</f>
        <v>*</v>
      </c>
      <c r="Z706" s="4" t="s">
        <v>186</v>
      </c>
      <c r="AA706" s="4" t="s">
        <v>187</v>
      </c>
      <c r="AB706" s="4">
        <v>2025</v>
      </c>
      <c r="AC706" s="2" t="str">
        <f>IF(sum!A699="MA",sum!B699,"*")</f>
        <v>*</v>
      </c>
      <c r="AD706" s="2"/>
      <c r="AE706" s="2" t="str">
        <f>IF(sum!A699="MA",sum!E699,"*")</f>
        <v>*</v>
      </c>
      <c r="AH706" s="4" t="s">
        <v>186</v>
      </c>
      <c r="AI706" s="4" t="s">
        <v>187</v>
      </c>
      <c r="AJ706" s="4">
        <v>2025</v>
      </c>
      <c r="AK706" s="2" t="str">
        <f>IF(sum!A699="ON",sum!B699,"*")</f>
        <v>*</v>
      </c>
      <c r="AL706" s="2"/>
      <c r="AM706" s="2" t="str">
        <f>IF(sum!A699="ON",sum!E699,"*")</f>
        <v>*</v>
      </c>
      <c r="AP706" s="2" t="s">
        <v>186</v>
      </c>
      <c r="AQ706" s="2" t="s">
        <v>187</v>
      </c>
      <c r="AR706" s="2">
        <v>2025</v>
      </c>
      <c r="AS706" s="2" t="str">
        <f>IF(sum!A699="QU",sum!B699,"*")</f>
        <v>*</v>
      </c>
      <c r="AT706" s="2"/>
      <c r="AU706" s="2" t="str">
        <f>IF(sum!A699="QU",sum!E699,"*")</f>
        <v>*</v>
      </c>
      <c r="AX706" s="4" t="s">
        <v>186</v>
      </c>
      <c r="AY706" s="4" t="s">
        <v>187</v>
      </c>
      <c r="AZ706" s="4">
        <v>2025</v>
      </c>
      <c r="BA706" s="2" t="str">
        <f>IF(sum!A699="SA",sum!B699,"*")</f>
        <v>ECHP_biomass_thermal01</v>
      </c>
      <c r="BB706" s="2"/>
      <c r="BC706" s="2">
        <f>IF(sum!A699="SA",sum!E699,"*")</f>
        <v>0</v>
      </c>
    </row>
    <row r="707" spans="2:55">
      <c r="B707" s="2" t="s">
        <v>186</v>
      </c>
      <c r="C707" s="2" t="s">
        <v>187</v>
      </c>
      <c r="D707" s="2">
        <v>2025</v>
      </c>
      <c r="J707" s="2" t="s">
        <v>186</v>
      </c>
      <c r="K707" s="2" t="s">
        <v>187</v>
      </c>
      <c r="L707" s="2">
        <v>2025</v>
      </c>
      <c r="M707" s="2" t="str">
        <f>IF(sum!A700="AT",sum!B700,"*")</f>
        <v>*</v>
      </c>
      <c r="N707" s="2"/>
      <c r="O707" s="2" t="str">
        <f>IF(sum!A700="AT",sum!E700,"*")</f>
        <v>*</v>
      </c>
      <c r="R707" s="2" t="s">
        <v>186</v>
      </c>
      <c r="S707" s="2" t="s">
        <v>187</v>
      </c>
      <c r="T707" s="2">
        <v>2025</v>
      </c>
      <c r="U707" s="2" t="str">
        <f>IF(sum!A700="BC",sum!B700,"*")</f>
        <v>*</v>
      </c>
      <c r="V707" s="2"/>
      <c r="W707" s="2" t="str">
        <f>IF(sum!A700="BC",sum!E700,"*")</f>
        <v>*</v>
      </c>
      <c r="Z707" s="2" t="s">
        <v>186</v>
      </c>
      <c r="AA707" s="2" t="s">
        <v>187</v>
      </c>
      <c r="AB707" s="2">
        <v>2025</v>
      </c>
      <c r="AC707" s="2" t="str">
        <f>IF(sum!A700="MA",sum!B700,"*")</f>
        <v>*</v>
      </c>
      <c r="AD707" s="2"/>
      <c r="AE707" s="2" t="str">
        <f>IF(sum!A700="MA",sum!E700,"*")</f>
        <v>*</v>
      </c>
      <c r="AH707" s="2" t="s">
        <v>186</v>
      </c>
      <c r="AI707" s="2" t="s">
        <v>187</v>
      </c>
      <c r="AJ707" s="2">
        <v>2025</v>
      </c>
      <c r="AK707" s="2" t="str">
        <f>IF(sum!A700="ON",sum!B700,"*")</f>
        <v>*</v>
      </c>
      <c r="AL707" s="2"/>
      <c r="AM707" s="2" t="str">
        <f>IF(sum!A700="ON",sum!E700,"*")</f>
        <v>*</v>
      </c>
      <c r="AP707" s="4" t="s">
        <v>186</v>
      </c>
      <c r="AQ707" s="4" t="s">
        <v>187</v>
      </c>
      <c r="AR707" s="4">
        <v>2025</v>
      </c>
      <c r="AS707" s="2" t="str">
        <f>IF(sum!A700="QU",sum!B700,"*")</f>
        <v>*</v>
      </c>
      <c r="AT707" s="2"/>
      <c r="AU707" s="2" t="str">
        <f>IF(sum!A700="QU",sum!E700,"*")</f>
        <v>*</v>
      </c>
      <c r="AX707" s="2" t="s">
        <v>186</v>
      </c>
      <c r="AY707" s="2" t="s">
        <v>187</v>
      </c>
      <c r="AZ707" s="2">
        <v>2025</v>
      </c>
      <c r="BA707" s="2" t="str">
        <f>IF(sum!A700="SA",sum!B700,"*")</f>
        <v>EDU-AuxiliaryEquip_ELE1</v>
      </c>
      <c r="BB707" s="2"/>
      <c r="BC707" s="2">
        <f>IF(sum!A700="SA",sum!E700,"*")</f>
        <v>0.0845487212005918</v>
      </c>
    </row>
    <row r="708" spans="2:55">
      <c r="B708" s="4" t="s">
        <v>186</v>
      </c>
      <c r="C708" s="4" t="s">
        <v>187</v>
      </c>
      <c r="D708" s="4">
        <v>2025</v>
      </c>
      <c r="J708" s="4" t="s">
        <v>186</v>
      </c>
      <c r="K708" s="4" t="s">
        <v>187</v>
      </c>
      <c r="L708" s="4">
        <v>2025</v>
      </c>
      <c r="M708" s="2" t="str">
        <f>IF(sum!A701="AT",sum!B701,"*")</f>
        <v>*</v>
      </c>
      <c r="N708" s="2"/>
      <c r="O708" s="2" t="str">
        <f>IF(sum!A701="AT",sum!E701,"*")</f>
        <v>*</v>
      </c>
      <c r="R708" s="4" t="s">
        <v>186</v>
      </c>
      <c r="S708" s="4" t="s">
        <v>187</v>
      </c>
      <c r="T708" s="4">
        <v>2025</v>
      </c>
      <c r="U708" s="2" t="str">
        <f>IF(sum!A701="BC",sum!B701,"*")</f>
        <v>*</v>
      </c>
      <c r="V708" s="2"/>
      <c r="W708" s="2" t="str">
        <f>IF(sum!A701="BC",sum!E701,"*")</f>
        <v>*</v>
      </c>
      <c r="Z708" s="4" t="s">
        <v>186</v>
      </c>
      <c r="AA708" s="4" t="s">
        <v>187</v>
      </c>
      <c r="AB708" s="4">
        <v>2025</v>
      </c>
      <c r="AC708" s="2" t="str">
        <f>IF(sum!A701="MA",sum!B701,"*")</f>
        <v>*</v>
      </c>
      <c r="AD708" s="2"/>
      <c r="AE708" s="2" t="str">
        <f>IF(sum!A701="MA",sum!E701,"*")</f>
        <v>*</v>
      </c>
      <c r="AH708" s="4" t="s">
        <v>186</v>
      </c>
      <c r="AI708" s="4" t="s">
        <v>187</v>
      </c>
      <c r="AJ708" s="4">
        <v>2025</v>
      </c>
      <c r="AK708" s="2" t="str">
        <f>IF(sum!A701="ON",sum!B701,"*")</f>
        <v>*</v>
      </c>
      <c r="AL708" s="2"/>
      <c r="AM708" s="2" t="str">
        <f>IF(sum!A701="ON",sum!E701,"*")</f>
        <v>*</v>
      </c>
      <c r="AP708" s="2" t="s">
        <v>186</v>
      </c>
      <c r="AQ708" s="2" t="s">
        <v>187</v>
      </c>
      <c r="AR708" s="2">
        <v>2025</v>
      </c>
      <c r="AS708" s="2" t="str">
        <f>IF(sum!A701="QU",sum!B701,"*")</f>
        <v>*</v>
      </c>
      <c r="AT708" s="2"/>
      <c r="AU708" s="2" t="str">
        <f>IF(sum!A701="QU",sum!E701,"*")</f>
        <v>*</v>
      </c>
      <c r="AX708" s="4" t="s">
        <v>186</v>
      </c>
      <c r="AY708" s="4" t="s">
        <v>187</v>
      </c>
      <c r="AZ708" s="4">
        <v>2025</v>
      </c>
      <c r="BA708" s="2" t="str">
        <f>IF(sum!A701="SA",sum!B701,"*")</f>
        <v>EDU-AuxiliaryMot_ELE1</v>
      </c>
      <c r="BB708" s="2"/>
      <c r="BC708" s="2">
        <f>IF(sum!A701="SA",sum!E701,"*")</f>
        <v>0.0380469245402663</v>
      </c>
    </row>
    <row r="709" spans="2:55">
      <c r="B709" s="2" t="s">
        <v>186</v>
      </c>
      <c r="C709" s="2" t="s">
        <v>187</v>
      </c>
      <c r="D709" s="2">
        <v>2025</v>
      </c>
      <c r="J709" s="2" t="s">
        <v>186</v>
      </c>
      <c r="K709" s="2" t="s">
        <v>187</v>
      </c>
      <c r="L709" s="2">
        <v>2025</v>
      </c>
      <c r="M709" s="2" t="str">
        <f>IF(sum!A702="AT",sum!B702,"*")</f>
        <v>*</v>
      </c>
      <c r="N709" s="2"/>
      <c r="O709" s="2" t="str">
        <f>IF(sum!A702="AT",sum!E702,"*")</f>
        <v>*</v>
      </c>
      <c r="R709" s="2" t="s">
        <v>186</v>
      </c>
      <c r="S709" s="2" t="s">
        <v>187</v>
      </c>
      <c r="T709" s="2">
        <v>2025</v>
      </c>
      <c r="U709" s="2" t="str">
        <f>IF(sum!A702="BC",sum!B702,"*")</f>
        <v>*</v>
      </c>
      <c r="V709" s="2"/>
      <c r="W709" s="2" t="str">
        <f>IF(sum!A702="BC",sum!E702,"*")</f>
        <v>*</v>
      </c>
      <c r="Z709" s="2" t="s">
        <v>186</v>
      </c>
      <c r="AA709" s="2" t="s">
        <v>187</v>
      </c>
      <c r="AB709" s="2">
        <v>2025</v>
      </c>
      <c r="AC709" s="2" t="str">
        <f>IF(sum!A702="MA",sum!B702,"*")</f>
        <v>*</v>
      </c>
      <c r="AD709" s="2"/>
      <c r="AE709" s="2" t="str">
        <f>IF(sum!A702="MA",sum!E702,"*")</f>
        <v>*</v>
      </c>
      <c r="AH709" s="2" t="s">
        <v>186</v>
      </c>
      <c r="AI709" s="2" t="s">
        <v>187</v>
      </c>
      <c r="AJ709" s="2">
        <v>2025</v>
      </c>
      <c r="AK709" s="2" t="str">
        <f>IF(sum!A702="ON",sum!B702,"*")</f>
        <v>*</v>
      </c>
      <c r="AL709" s="2"/>
      <c r="AM709" s="2" t="str">
        <f>IF(sum!A702="ON",sum!E702,"*")</f>
        <v>*</v>
      </c>
      <c r="AP709" s="4" t="s">
        <v>186</v>
      </c>
      <c r="AQ709" s="4" t="s">
        <v>187</v>
      </c>
      <c r="AR709" s="4">
        <v>2025</v>
      </c>
      <c r="AS709" s="2" t="str">
        <f>IF(sum!A702="QU",sum!B702,"*")</f>
        <v>*</v>
      </c>
      <c r="AT709" s="2"/>
      <c r="AU709" s="2" t="str">
        <f>IF(sum!A702="QU",sum!E702,"*")</f>
        <v>*</v>
      </c>
      <c r="AX709" s="2" t="s">
        <v>186</v>
      </c>
      <c r="AY709" s="2" t="s">
        <v>187</v>
      </c>
      <c r="AZ709" s="2">
        <v>2025</v>
      </c>
      <c r="BA709" s="2" t="str">
        <f>IF(sum!A702="SA",sum!B702,"*")</f>
        <v>EDU-Light_ELE1</v>
      </c>
      <c r="BB709" s="2"/>
      <c r="BC709" s="2">
        <f>IF(sum!A702="SA",sum!E702,"*")</f>
        <v>0.126823081800888</v>
      </c>
    </row>
    <row r="710" spans="2:55">
      <c r="B710" s="4" t="s">
        <v>186</v>
      </c>
      <c r="C710" s="4" t="s">
        <v>187</v>
      </c>
      <c r="D710" s="4">
        <v>2025</v>
      </c>
      <c r="J710" s="4" t="s">
        <v>186</v>
      </c>
      <c r="K710" s="4" t="s">
        <v>187</v>
      </c>
      <c r="L710" s="4">
        <v>2025</v>
      </c>
      <c r="M710" s="2" t="str">
        <f>IF(sum!A703="AT",sum!B703,"*")</f>
        <v>*</v>
      </c>
      <c r="N710" s="2"/>
      <c r="O710" s="2" t="str">
        <f>IF(sum!A703="AT",sum!E703,"*")</f>
        <v>*</v>
      </c>
      <c r="R710" s="4" t="s">
        <v>186</v>
      </c>
      <c r="S710" s="4" t="s">
        <v>187</v>
      </c>
      <c r="T710" s="4">
        <v>2025</v>
      </c>
      <c r="U710" s="2" t="str">
        <f>IF(sum!A703="BC",sum!B703,"*")</f>
        <v>*</v>
      </c>
      <c r="V710" s="2"/>
      <c r="W710" s="2" t="str">
        <f>IF(sum!A703="BC",sum!E703,"*")</f>
        <v>*</v>
      </c>
      <c r="Z710" s="4" t="s">
        <v>186</v>
      </c>
      <c r="AA710" s="4" t="s">
        <v>187</v>
      </c>
      <c r="AB710" s="4">
        <v>2025</v>
      </c>
      <c r="AC710" s="2" t="str">
        <f>IF(sum!A703="MA",sum!B703,"*")</f>
        <v>*</v>
      </c>
      <c r="AD710" s="2"/>
      <c r="AE710" s="2" t="str">
        <f>IF(sum!A703="MA",sum!E703,"*")</f>
        <v>*</v>
      </c>
      <c r="AH710" s="4" t="s">
        <v>186</v>
      </c>
      <c r="AI710" s="4" t="s">
        <v>187</v>
      </c>
      <c r="AJ710" s="4">
        <v>2025</v>
      </c>
      <c r="AK710" s="2" t="str">
        <f>IF(sum!A703="ON",sum!B703,"*")</f>
        <v>*</v>
      </c>
      <c r="AL710" s="2"/>
      <c r="AM710" s="2" t="str">
        <f>IF(sum!A703="ON",sum!E703,"*")</f>
        <v>*</v>
      </c>
      <c r="AP710" s="2" t="s">
        <v>186</v>
      </c>
      <c r="AQ710" s="2" t="s">
        <v>187</v>
      </c>
      <c r="AR710" s="2">
        <v>2025</v>
      </c>
      <c r="AS710" s="2" t="str">
        <f>IF(sum!A703="QU",sum!B703,"*")</f>
        <v>*</v>
      </c>
      <c r="AT710" s="2"/>
      <c r="AU710" s="2" t="str">
        <f>IF(sum!A703="QU",sum!E703,"*")</f>
        <v>*</v>
      </c>
      <c r="AX710" s="4" t="s">
        <v>186</v>
      </c>
      <c r="AY710" s="4" t="s">
        <v>187</v>
      </c>
      <c r="AZ710" s="4">
        <v>2025</v>
      </c>
      <c r="BA710" s="2" t="str">
        <f>IF(sum!A703="SA",sum!B703,"*")</f>
        <v>EDU-SpCool_ELE1</v>
      </c>
      <c r="BB710" s="2"/>
      <c r="BC710" s="2">
        <f>IF(sum!A703="SA",sum!E703,"*")</f>
        <v>0.0126823081800888</v>
      </c>
    </row>
    <row r="711" spans="2:55">
      <c r="B711" s="2" t="s">
        <v>186</v>
      </c>
      <c r="C711" s="2" t="s">
        <v>187</v>
      </c>
      <c r="D711" s="2">
        <v>2025</v>
      </c>
      <c r="J711" s="2" t="s">
        <v>186</v>
      </c>
      <c r="K711" s="2" t="s">
        <v>187</v>
      </c>
      <c r="L711" s="2">
        <v>2025</v>
      </c>
      <c r="M711" s="2" t="str">
        <f>IF(sum!A704="AT",sum!B704,"*")</f>
        <v>*</v>
      </c>
      <c r="N711" s="2"/>
      <c r="O711" s="2" t="str">
        <f>IF(sum!A704="AT",sum!E704,"*")</f>
        <v>*</v>
      </c>
      <c r="R711" s="2" t="s">
        <v>186</v>
      </c>
      <c r="S711" s="2" t="s">
        <v>187</v>
      </c>
      <c r="T711" s="2">
        <v>2025</v>
      </c>
      <c r="U711" s="2" t="str">
        <f>IF(sum!A704="BC",sum!B704,"*")</f>
        <v>*</v>
      </c>
      <c r="V711" s="2"/>
      <c r="W711" s="2" t="str">
        <f>IF(sum!A704="BC",sum!E704,"*")</f>
        <v>*</v>
      </c>
      <c r="Z711" s="2" t="s">
        <v>186</v>
      </c>
      <c r="AA711" s="2" t="s">
        <v>187</v>
      </c>
      <c r="AB711" s="2">
        <v>2025</v>
      </c>
      <c r="AC711" s="2" t="str">
        <f>IF(sum!A704="MA",sum!B704,"*")</f>
        <v>*</v>
      </c>
      <c r="AD711" s="2"/>
      <c r="AE711" s="2" t="str">
        <f>IF(sum!A704="MA",sum!E704,"*")</f>
        <v>*</v>
      </c>
      <c r="AH711" s="2" t="s">
        <v>186</v>
      </c>
      <c r="AI711" s="2" t="s">
        <v>187</v>
      </c>
      <c r="AJ711" s="2">
        <v>2025</v>
      </c>
      <c r="AK711" s="2" t="str">
        <f>IF(sum!A704="ON",sum!B704,"*")</f>
        <v>*</v>
      </c>
      <c r="AL711" s="2"/>
      <c r="AM711" s="2" t="str">
        <f>IF(sum!A704="ON",sum!E704,"*")</f>
        <v>*</v>
      </c>
      <c r="AP711" s="4" t="s">
        <v>186</v>
      </c>
      <c r="AQ711" s="4" t="s">
        <v>187</v>
      </c>
      <c r="AR711" s="4">
        <v>2025</v>
      </c>
      <c r="AS711" s="2" t="str">
        <f>IF(sum!A704="QU",sum!B704,"*")</f>
        <v>*</v>
      </c>
      <c r="AT711" s="2"/>
      <c r="AU711" s="2" t="str">
        <f>IF(sum!A704="QU",sum!E704,"*")</f>
        <v>*</v>
      </c>
      <c r="AX711" s="2" t="s">
        <v>186</v>
      </c>
      <c r="AY711" s="2" t="s">
        <v>187</v>
      </c>
      <c r="AZ711" s="2">
        <v>2025</v>
      </c>
      <c r="BA711" s="2" t="str">
        <f>IF(sum!A704="SA",sum!B704,"*")</f>
        <v>EDU-SpHeat_ELE1</v>
      </c>
      <c r="BB711" s="2"/>
      <c r="BC711" s="2">
        <f>IF(sum!A704="SA",sum!E704,"*")</f>
        <v>0.281829070668639</v>
      </c>
    </row>
    <row r="712" spans="2:55">
      <c r="B712" s="4" t="s">
        <v>186</v>
      </c>
      <c r="C712" s="4" t="s">
        <v>187</v>
      </c>
      <c r="D712" s="4">
        <v>2025</v>
      </c>
      <c r="J712" s="4" t="s">
        <v>186</v>
      </c>
      <c r="K712" s="4" t="s">
        <v>187</v>
      </c>
      <c r="L712" s="4">
        <v>2025</v>
      </c>
      <c r="M712" s="2" t="str">
        <f>IF(sum!A705="AT",sum!B705,"*")</f>
        <v>*</v>
      </c>
      <c r="N712" s="2"/>
      <c r="O712" s="2" t="str">
        <f>IF(sum!A705="AT",sum!E705,"*")</f>
        <v>*</v>
      </c>
      <c r="R712" s="4" t="s">
        <v>186</v>
      </c>
      <c r="S712" s="4" t="s">
        <v>187</v>
      </c>
      <c r="T712" s="4">
        <v>2025</v>
      </c>
      <c r="U712" s="2" t="str">
        <f>IF(sum!A705="BC",sum!B705,"*")</f>
        <v>*</v>
      </c>
      <c r="V712" s="2"/>
      <c r="W712" s="2" t="str">
        <f>IF(sum!A705="BC",sum!E705,"*")</f>
        <v>*</v>
      </c>
      <c r="Z712" s="4" t="s">
        <v>186</v>
      </c>
      <c r="AA712" s="4" t="s">
        <v>187</v>
      </c>
      <c r="AB712" s="4">
        <v>2025</v>
      </c>
      <c r="AC712" s="2" t="str">
        <f>IF(sum!A705="MA",sum!B705,"*")</f>
        <v>*</v>
      </c>
      <c r="AD712" s="2"/>
      <c r="AE712" s="2" t="str">
        <f>IF(sum!A705="MA",sum!E705,"*")</f>
        <v>*</v>
      </c>
      <c r="AH712" s="4" t="s">
        <v>186</v>
      </c>
      <c r="AI712" s="4" t="s">
        <v>187</v>
      </c>
      <c r="AJ712" s="4">
        <v>2025</v>
      </c>
      <c r="AK712" s="2" t="str">
        <f>IF(sum!A705="ON",sum!B705,"*")</f>
        <v>*</v>
      </c>
      <c r="AL712" s="2"/>
      <c r="AM712" s="2" t="str">
        <f>IF(sum!A705="ON",sum!E705,"*")</f>
        <v>*</v>
      </c>
      <c r="AP712" s="2" t="s">
        <v>186</v>
      </c>
      <c r="AQ712" s="2" t="s">
        <v>187</v>
      </c>
      <c r="AR712" s="2">
        <v>2025</v>
      </c>
      <c r="AS712" s="2" t="str">
        <f>IF(sum!A705="QU",sum!B705,"*")</f>
        <v>*</v>
      </c>
      <c r="AT712" s="2"/>
      <c r="AU712" s="2" t="str">
        <f>IF(sum!A705="QU",sum!E705,"*")</f>
        <v>*</v>
      </c>
      <c r="AX712" s="4" t="s">
        <v>186</v>
      </c>
      <c r="AY712" s="4" t="s">
        <v>187</v>
      </c>
      <c r="AZ712" s="4">
        <v>2025</v>
      </c>
      <c r="BA712" s="2" t="str">
        <f>IF(sum!A705="SA",sum!B705,"*")</f>
        <v>EDU-WaterHeat_ELE1</v>
      </c>
      <c r="BB712" s="2"/>
      <c r="BC712" s="2">
        <f>IF(sum!A705="SA",sum!E705,"*")</f>
        <v>0.0338194884802367</v>
      </c>
    </row>
    <row r="713" spans="2:55">
      <c r="B713" s="2" t="s">
        <v>186</v>
      </c>
      <c r="C713" s="2" t="s">
        <v>187</v>
      </c>
      <c r="D713" s="2">
        <v>2025</v>
      </c>
      <c r="J713" s="2" t="s">
        <v>186</v>
      </c>
      <c r="K713" s="2" t="s">
        <v>187</v>
      </c>
      <c r="L713" s="2">
        <v>2025</v>
      </c>
      <c r="M713" s="2" t="str">
        <f>IF(sum!A706="AT",sum!B706,"*")</f>
        <v>*</v>
      </c>
      <c r="N713" s="2"/>
      <c r="O713" s="2" t="str">
        <f>IF(sum!A706="AT",sum!E706,"*")</f>
        <v>*</v>
      </c>
      <c r="R713" s="2" t="s">
        <v>186</v>
      </c>
      <c r="S713" s="2" t="s">
        <v>187</v>
      </c>
      <c r="T713" s="2">
        <v>2025</v>
      </c>
      <c r="U713" s="2" t="str">
        <f>IF(sum!A706="BC",sum!B706,"*")</f>
        <v>*</v>
      </c>
      <c r="V713" s="2"/>
      <c r="W713" s="2" t="str">
        <f>IF(sum!A706="BC",sum!E706,"*")</f>
        <v>*</v>
      </c>
      <c r="Z713" s="2" t="s">
        <v>186</v>
      </c>
      <c r="AA713" s="2" t="s">
        <v>187</v>
      </c>
      <c r="AB713" s="2">
        <v>2025</v>
      </c>
      <c r="AC713" s="2" t="str">
        <f>IF(sum!A706="MA",sum!B706,"*")</f>
        <v>*</v>
      </c>
      <c r="AD713" s="2"/>
      <c r="AE713" s="2" t="str">
        <f>IF(sum!A706="MA",sum!E706,"*")</f>
        <v>*</v>
      </c>
      <c r="AH713" s="2" t="s">
        <v>186</v>
      </c>
      <c r="AI713" s="2" t="s">
        <v>187</v>
      </c>
      <c r="AJ713" s="2">
        <v>2025</v>
      </c>
      <c r="AK713" s="2" t="str">
        <f>IF(sum!A706="ON",sum!B706,"*")</f>
        <v>*</v>
      </c>
      <c r="AL713" s="2"/>
      <c r="AM713" s="2" t="str">
        <f>IF(sum!A706="ON",sum!E706,"*")</f>
        <v>*</v>
      </c>
      <c r="AP713" s="4" t="s">
        <v>186</v>
      </c>
      <c r="AQ713" s="4" t="s">
        <v>187</v>
      </c>
      <c r="AR713" s="4">
        <v>2025</v>
      </c>
      <c r="AS713" s="2" t="str">
        <f>IF(sum!A706="QU",sum!B706,"*")</f>
        <v>*</v>
      </c>
      <c r="AT713" s="2"/>
      <c r="AU713" s="2" t="str">
        <f>IF(sum!A706="QU",sum!E706,"*")</f>
        <v>*</v>
      </c>
      <c r="AX713" s="2" t="s">
        <v>186</v>
      </c>
      <c r="AY713" s="2" t="s">
        <v>187</v>
      </c>
      <c r="AZ713" s="2">
        <v>2025</v>
      </c>
      <c r="BA713" s="2" t="str">
        <f>IF(sum!A706="SA",sum!B706,"*")</f>
        <v>EUGEOF01</v>
      </c>
      <c r="BB713" s="2"/>
      <c r="BC713" s="2">
        <f>IF(sum!A706="SA",sum!E706,"*")</f>
        <v>0</v>
      </c>
    </row>
    <row r="714" spans="2:55">
      <c r="B714" s="4" t="s">
        <v>186</v>
      </c>
      <c r="C714" s="4" t="s">
        <v>187</v>
      </c>
      <c r="D714" s="4">
        <v>2025</v>
      </c>
      <c r="J714" s="4" t="s">
        <v>186</v>
      </c>
      <c r="K714" s="4" t="s">
        <v>187</v>
      </c>
      <c r="L714" s="4">
        <v>2025</v>
      </c>
      <c r="M714" s="2" t="str">
        <f>IF(sum!A707="AT",sum!B707,"*")</f>
        <v>*</v>
      </c>
      <c r="N714" s="2"/>
      <c r="O714" s="2" t="str">
        <f>IF(sum!A707="AT",sum!E707,"*")</f>
        <v>*</v>
      </c>
      <c r="R714" s="4" t="s">
        <v>186</v>
      </c>
      <c r="S714" s="4" t="s">
        <v>187</v>
      </c>
      <c r="T714" s="4">
        <v>2025</v>
      </c>
      <c r="U714" s="2" t="str">
        <f>IF(sum!A707="BC",sum!B707,"*")</f>
        <v>*</v>
      </c>
      <c r="V714" s="2"/>
      <c r="W714" s="2" t="str">
        <f>IF(sum!A707="BC",sum!E707,"*")</f>
        <v>*</v>
      </c>
      <c r="Z714" s="4" t="s">
        <v>186</v>
      </c>
      <c r="AA714" s="4" t="s">
        <v>187</v>
      </c>
      <c r="AB714" s="4">
        <v>2025</v>
      </c>
      <c r="AC714" s="2" t="str">
        <f>IF(sum!A707="MA",sum!B707,"*")</f>
        <v>*</v>
      </c>
      <c r="AD714" s="2"/>
      <c r="AE714" s="2" t="str">
        <f>IF(sum!A707="MA",sum!E707,"*")</f>
        <v>*</v>
      </c>
      <c r="AH714" s="4" t="s">
        <v>186</v>
      </c>
      <c r="AI714" s="4" t="s">
        <v>187</v>
      </c>
      <c r="AJ714" s="4">
        <v>2025</v>
      </c>
      <c r="AK714" s="2" t="str">
        <f>IF(sum!A707="ON",sum!B707,"*")</f>
        <v>*</v>
      </c>
      <c r="AL714" s="2"/>
      <c r="AM714" s="2" t="str">
        <f>IF(sum!A707="ON",sum!E707,"*")</f>
        <v>*</v>
      </c>
      <c r="AP714" s="2" t="s">
        <v>186</v>
      </c>
      <c r="AQ714" s="2" t="s">
        <v>187</v>
      </c>
      <c r="AR714" s="2">
        <v>2025</v>
      </c>
      <c r="AS714" s="2" t="str">
        <f>IF(sum!A707="QU",sum!B707,"*")</f>
        <v>*</v>
      </c>
      <c r="AT714" s="2"/>
      <c r="AU714" s="2" t="str">
        <f>IF(sum!A707="QU",sum!E707,"*")</f>
        <v>*</v>
      </c>
      <c r="AX714" s="4" t="s">
        <v>186</v>
      </c>
      <c r="AY714" s="4" t="s">
        <v>187</v>
      </c>
      <c r="AZ714" s="4">
        <v>2025</v>
      </c>
      <c r="BA714" s="2" t="str">
        <f>IF(sum!A707="SA",sum!B707,"*")</f>
        <v>EUPVSOLS101</v>
      </c>
      <c r="BB714" s="2"/>
      <c r="BC714" s="2">
        <f>IF(sum!A707="SA",sum!E707,"*")</f>
        <v>0</v>
      </c>
    </row>
    <row r="715" spans="2:55">
      <c r="B715" s="2" t="s">
        <v>186</v>
      </c>
      <c r="C715" s="2" t="s">
        <v>187</v>
      </c>
      <c r="D715" s="2">
        <v>2025</v>
      </c>
      <c r="J715" s="2" t="s">
        <v>186</v>
      </c>
      <c r="K715" s="2" t="s">
        <v>187</v>
      </c>
      <c r="L715" s="2">
        <v>2025</v>
      </c>
      <c r="M715" s="2" t="str">
        <f>IF(sum!A708="AT",sum!B708,"*")</f>
        <v>*</v>
      </c>
      <c r="N715" s="2"/>
      <c r="O715" s="2" t="str">
        <f>IF(sum!A708="AT",sum!E708,"*")</f>
        <v>*</v>
      </c>
      <c r="R715" s="2" t="s">
        <v>186</v>
      </c>
      <c r="S715" s="2" t="s">
        <v>187</v>
      </c>
      <c r="T715" s="2">
        <v>2025</v>
      </c>
      <c r="U715" s="2" t="str">
        <f>IF(sum!A708="BC",sum!B708,"*")</f>
        <v>*</v>
      </c>
      <c r="V715" s="2"/>
      <c r="W715" s="2" t="str">
        <f>IF(sum!A708="BC",sum!E708,"*")</f>
        <v>*</v>
      </c>
      <c r="Z715" s="2" t="s">
        <v>186</v>
      </c>
      <c r="AA715" s="2" t="s">
        <v>187</v>
      </c>
      <c r="AB715" s="2">
        <v>2025</v>
      </c>
      <c r="AC715" s="2" t="str">
        <f>IF(sum!A708="MA",sum!B708,"*")</f>
        <v>*</v>
      </c>
      <c r="AD715" s="2"/>
      <c r="AE715" s="2" t="str">
        <f>IF(sum!A708="MA",sum!E708,"*")</f>
        <v>*</v>
      </c>
      <c r="AH715" s="2" t="s">
        <v>186</v>
      </c>
      <c r="AI715" s="2" t="s">
        <v>187</v>
      </c>
      <c r="AJ715" s="2">
        <v>2025</v>
      </c>
      <c r="AK715" s="2" t="str">
        <f>IF(sum!A708="ON",sum!B708,"*")</f>
        <v>*</v>
      </c>
      <c r="AL715" s="2"/>
      <c r="AM715" s="2" t="str">
        <f>IF(sum!A708="ON",sum!E708,"*")</f>
        <v>*</v>
      </c>
      <c r="AP715" s="4" t="s">
        <v>186</v>
      </c>
      <c r="AQ715" s="4" t="s">
        <v>187</v>
      </c>
      <c r="AR715" s="4">
        <v>2025</v>
      </c>
      <c r="AS715" s="2" t="str">
        <f>IF(sum!A708="QU",sum!B708,"*")</f>
        <v>*</v>
      </c>
      <c r="AT715" s="2"/>
      <c r="AU715" s="2" t="str">
        <f>IF(sum!A708="QU",sum!E708,"*")</f>
        <v>*</v>
      </c>
      <c r="AX715" s="2" t="s">
        <v>186</v>
      </c>
      <c r="AY715" s="2" t="s">
        <v>187</v>
      </c>
      <c r="AZ715" s="2">
        <v>2025</v>
      </c>
      <c r="BA715" s="2" t="str">
        <f>IF(sum!A708="SA",sum!B708,"*")</f>
        <v>EUWINONL01</v>
      </c>
      <c r="BB715" s="2"/>
      <c r="BC715" s="2">
        <f>IF(sum!A708="SA",sum!E708,"*")</f>
        <v>0</v>
      </c>
    </row>
    <row r="716" spans="2:55">
      <c r="B716" s="4" t="s">
        <v>186</v>
      </c>
      <c r="C716" s="4" t="s">
        <v>187</v>
      </c>
      <c r="D716" s="4">
        <v>2025</v>
      </c>
      <c r="J716" s="4" t="s">
        <v>186</v>
      </c>
      <c r="K716" s="4" t="s">
        <v>187</v>
      </c>
      <c r="L716" s="4">
        <v>2025</v>
      </c>
      <c r="M716" s="2" t="str">
        <f>IF(sum!A709="AT",sum!B709,"*")</f>
        <v>*</v>
      </c>
      <c r="N716" s="2"/>
      <c r="O716" s="2" t="str">
        <f>IF(sum!A709="AT",sum!E709,"*")</f>
        <v>*</v>
      </c>
      <c r="R716" s="4" t="s">
        <v>186</v>
      </c>
      <c r="S716" s="4" t="s">
        <v>187</v>
      </c>
      <c r="T716" s="4">
        <v>2025</v>
      </c>
      <c r="U716" s="2" t="str">
        <f>IF(sum!A709="BC",sum!B709,"*")</f>
        <v>*</v>
      </c>
      <c r="V716" s="2"/>
      <c r="W716" s="2" t="str">
        <f>IF(sum!A709="BC",sum!E709,"*")</f>
        <v>*</v>
      </c>
      <c r="Z716" s="4" t="s">
        <v>186</v>
      </c>
      <c r="AA716" s="4" t="s">
        <v>187</v>
      </c>
      <c r="AB716" s="4">
        <v>2025</v>
      </c>
      <c r="AC716" s="2" t="str">
        <f>IF(sum!A709="MA",sum!B709,"*")</f>
        <v>*</v>
      </c>
      <c r="AD716" s="2"/>
      <c r="AE716" s="2" t="str">
        <f>IF(sum!A709="MA",sum!E709,"*")</f>
        <v>*</v>
      </c>
      <c r="AH716" s="4" t="s">
        <v>186</v>
      </c>
      <c r="AI716" s="4" t="s">
        <v>187</v>
      </c>
      <c r="AJ716" s="4">
        <v>2025</v>
      </c>
      <c r="AK716" s="2" t="str">
        <f>IF(sum!A709="ON",sum!B709,"*")</f>
        <v>*</v>
      </c>
      <c r="AL716" s="2"/>
      <c r="AM716" s="2" t="str">
        <f>IF(sum!A709="ON",sum!E709,"*")</f>
        <v>*</v>
      </c>
      <c r="AP716" s="2" t="s">
        <v>186</v>
      </c>
      <c r="AQ716" s="2" t="s">
        <v>187</v>
      </c>
      <c r="AR716" s="2">
        <v>2025</v>
      </c>
      <c r="AS716" s="2" t="str">
        <f>IF(sum!A709="QU",sum!B709,"*")</f>
        <v>*</v>
      </c>
      <c r="AT716" s="2"/>
      <c r="AU716" s="2" t="str">
        <f>IF(sum!A709="QU",sum!E709,"*")</f>
        <v>*</v>
      </c>
      <c r="AX716" s="4" t="s">
        <v>186</v>
      </c>
      <c r="AY716" s="4" t="s">
        <v>187</v>
      </c>
      <c r="AZ716" s="4">
        <v>2025</v>
      </c>
      <c r="BA716" s="2" t="str">
        <f>IF(sum!A709="SA",sum!B709,"*")</f>
        <v>HSS-AuxiliaryEquip_ELE1</v>
      </c>
      <c r="BB716" s="2"/>
      <c r="BC716" s="2">
        <f>IF(sum!A709="SA",sum!E709,"*")</f>
        <v>0.160642570281124</v>
      </c>
    </row>
    <row r="717" spans="2:55">
      <c r="B717" s="2" t="s">
        <v>186</v>
      </c>
      <c r="C717" s="2" t="s">
        <v>187</v>
      </c>
      <c r="D717" s="2">
        <v>2025</v>
      </c>
      <c r="J717" s="2" t="s">
        <v>186</v>
      </c>
      <c r="K717" s="2" t="s">
        <v>187</v>
      </c>
      <c r="L717" s="2">
        <v>2025</v>
      </c>
      <c r="M717" s="2" t="str">
        <f>IF(sum!A710="AT",sum!B710,"*")</f>
        <v>*</v>
      </c>
      <c r="N717" s="2"/>
      <c r="O717" s="2" t="str">
        <f>IF(sum!A710="AT",sum!E710,"*")</f>
        <v>*</v>
      </c>
      <c r="R717" s="2" t="s">
        <v>186</v>
      </c>
      <c r="S717" s="2" t="s">
        <v>187</v>
      </c>
      <c r="T717" s="2">
        <v>2025</v>
      </c>
      <c r="U717" s="2" t="str">
        <f>IF(sum!A710="BC",sum!B710,"*")</f>
        <v>*</v>
      </c>
      <c r="V717" s="2"/>
      <c r="W717" s="2" t="str">
        <f>IF(sum!A710="BC",sum!E710,"*")</f>
        <v>*</v>
      </c>
      <c r="Z717" s="2" t="s">
        <v>186</v>
      </c>
      <c r="AA717" s="2" t="s">
        <v>187</v>
      </c>
      <c r="AB717" s="2">
        <v>2025</v>
      </c>
      <c r="AC717" s="2" t="str">
        <f>IF(sum!A710="MA",sum!B710,"*")</f>
        <v>*</v>
      </c>
      <c r="AD717" s="2"/>
      <c r="AE717" s="2" t="str">
        <f>IF(sum!A710="MA",sum!E710,"*")</f>
        <v>*</v>
      </c>
      <c r="AH717" s="2" t="s">
        <v>186</v>
      </c>
      <c r="AI717" s="2" t="s">
        <v>187</v>
      </c>
      <c r="AJ717" s="2">
        <v>2025</v>
      </c>
      <c r="AK717" s="2" t="str">
        <f>IF(sum!A710="ON",sum!B710,"*")</f>
        <v>*</v>
      </c>
      <c r="AL717" s="2"/>
      <c r="AM717" s="2" t="str">
        <f>IF(sum!A710="ON",sum!E710,"*")</f>
        <v>*</v>
      </c>
      <c r="AP717" s="4" t="s">
        <v>186</v>
      </c>
      <c r="AQ717" s="4" t="s">
        <v>187</v>
      </c>
      <c r="AR717" s="4">
        <v>2025</v>
      </c>
      <c r="AS717" s="2" t="str">
        <f>IF(sum!A710="QU",sum!B710,"*")</f>
        <v>*</v>
      </c>
      <c r="AT717" s="2"/>
      <c r="AU717" s="2" t="str">
        <f>IF(sum!A710="QU",sum!E710,"*")</f>
        <v>*</v>
      </c>
      <c r="AX717" s="2" t="s">
        <v>186</v>
      </c>
      <c r="AY717" s="2" t="s">
        <v>187</v>
      </c>
      <c r="AZ717" s="2">
        <v>2025</v>
      </c>
      <c r="BA717" s="2" t="str">
        <f>IF(sum!A710="SA",sum!B710,"*")</f>
        <v>HSS-AuxiliaryMot_ELE1</v>
      </c>
      <c r="BB717" s="2"/>
      <c r="BC717" s="2">
        <f>IF(sum!A710="SA",sum!E710,"*")</f>
        <v>0.0507292327203552</v>
      </c>
    </row>
    <row r="718" spans="2:55">
      <c r="B718" s="4" t="s">
        <v>186</v>
      </c>
      <c r="C718" s="4" t="s">
        <v>187</v>
      </c>
      <c r="D718" s="4">
        <v>2025</v>
      </c>
      <c r="J718" s="4" t="s">
        <v>186</v>
      </c>
      <c r="K718" s="4" t="s">
        <v>187</v>
      </c>
      <c r="L718" s="4">
        <v>2025</v>
      </c>
      <c r="M718" s="2" t="str">
        <f>IF(sum!A711="AT",sum!B711,"*")</f>
        <v>*</v>
      </c>
      <c r="N718" s="2"/>
      <c r="O718" s="2" t="str">
        <f>IF(sum!A711="AT",sum!E711,"*")</f>
        <v>*</v>
      </c>
      <c r="R718" s="4" t="s">
        <v>186</v>
      </c>
      <c r="S718" s="4" t="s">
        <v>187</v>
      </c>
      <c r="T718" s="4">
        <v>2025</v>
      </c>
      <c r="U718" s="2" t="str">
        <f>IF(sum!A711="BC",sum!B711,"*")</f>
        <v>*</v>
      </c>
      <c r="V718" s="2"/>
      <c r="W718" s="2" t="str">
        <f>IF(sum!A711="BC",sum!E711,"*")</f>
        <v>*</v>
      </c>
      <c r="Z718" s="4" t="s">
        <v>186</v>
      </c>
      <c r="AA718" s="4" t="s">
        <v>187</v>
      </c>
      <c r="AB718" s="4">
        <v>2025</v>
      </c>
      <c r="AC718" s="2" t="str">
        <f>IF(sum!A711="MA",sum!B711,"*")</f>
        <v>*</v>
      </c>
      <c r="AD718" s="2"/>
      <c r="AE718" s="2" t="str">
        <f>IF(sum!A711="MA",sum!E711,"*")</f>
        <v>*</v>
      </c>
      <c r="AH718" s="4" t="s">
        <v>186</v>
      </c>
      <c r="AI718" s="4" t="s">
        <v>187</v>
      </c>
      <c r="AJ718" s="4">
        <v>2025</v>
      </c>
      <c r="AK718" s="2" t="str">
        <f>IF(sum!A711="ON",sum!B711,"*")</f>
        <v>*</v>
      </c>
      <c r="AL718" s="2"/>
      <c r="AM718" s="2" t="str">
        <f>IF(sum!A711="ON",sum!E711,"*")</f>
        <v>*</v>
      </c>
      <c r="AP718" s="2" t="s">
        <v>186</v>
      </c>
      <c r="AQ718" s="2" t="s">
        <v>187</v>
      </c>
      <c r="AR718" s="2">
        <v>2025</v>
      </c>
      <c r="AS718" s="2" t="str">
        <f>IF(sum!A711="QU",sum!B711,"*")</f>
        <v>*</v>
      </c>
      <c r="AT718" s="2"/>
      <c r="AU718" s="2" t="str">
        <f>IF(sum!A711="QU",sum!E711,"*")</f>
        <v>*</v>
      </c>
      <c r="AX718" s="4" t="s">
        <v>186</v>
      </c>
      <c r="AY718" s="4" t="s">
        <v>187</v>
      </c>
      <c r="AZ718" s="4">
        <v>2025</v>
      </c>
      <c r="BA718" s="2" t="str">
        <f>IF(sum!A711="SA",sum!B711,"*")</f>
        <v>HSS-Light_ELE1</v>
      </c>
      <c r="BB718" s="2"/>
      <c r="BC718" s="2">
        <f>IF(sum!A711="SA",sum!E711,"*")</f>
        <v>0.152187698161065</v>
      </c>
    </row>
    <row r="719" spans="2:55">
      <c r="B719" s="2" t="s">
        <v>186</v>
      </c>
      <c r="C719" s="2" t="s">
        <v>187</v>
      </c>
      <c r="D719" s="2">
        <v>2025</v>
      </c>
      <c r="J719" s="2" t="s">
        <v>186</v>
      </c>
      <c r="K719" s="2" t="s">
        <v>187</v>
      </c>
      <c r="L719" s="2">
        <v>2025</v>
      </c>
      <c r="M719" s="2" t="str">
        <f>IF(sum!A712="AT",sum!B712,"*")</f>
        <v>*</v>
      </c>
      <c r="N719" s="2"/>
      <c r="O719" s="2" t="str">
        <f>IF(sum!A712="AT",sum!E712,"*")</f>
        <v>*</v>
      </c>
      <c r="R719" s="2" t="s">
        <v>186</v>
      </c>
      <c r="S719" s="2" t="s">
        <v>187</v>
      </c>
      <c r="T719" s="2">
        <v>2025</v>
      </c>
      <c r="U719" s="2" t="str">
        <f>IF(sum!A712="BC",sum!B712,"*")</f>
        <v>*</v>
      </c>
      <c r="V719" s="2"/>
      <c r="W719" s="2" t="str">
        <f>IF(sum!A712="BC",sum!E712,"*")</f>
        <v>*</v>
      </c>
      <c r="Z719" s="2" t="s">
        <v>186</v>
      </c>
      <c r="AA719" s="2" t="s">
        <v>187</v>
      </c>
      <c r="AB719" s="2">
        <v>2025</v>
      </c>
      <c r="AC719" s="2" t="str">
        <f>IF(sum!A712="MA",sum!B712,"*")</f>
        <v>*</v>
      </c>
      <c r="AD719" s="2"/>
      <c r="AE719" s="2" t="str">
        <f>IF(sum!A712="MA",sum!E712,"*")</f>
        <v>*</v>
      </c>
      <c r="AH719" s="2" t="s">
        <v>186</v>
      </c>
      <c r="AI719" s="2" t="s">
        <v>187</v>
      </c>
      <c r="AJ719" s="2">
        <v>2025</v>
      </c>
      <c r="AK719" s="2" t="str">
        <f>IF(sum!A712="ON",sum!B712,"*")</f>
        <v>*</v>
      </c>
      <c r="AL719" s="2"/>
      <c r="AM719" s="2" t="str">
        <f>IF(sum!A712="ON",sum!E712,"*")</f>
        <v>*</v>
      </c>
      <c r="AP719" s="4" t="s">
        <v>186</v>
      </c>
      <c r="AQ719" s="4" t="s">
        <v>187</v>
      </c>
      <c r="AR719" s="4">
        <v>2025</v>
      </c>
      <c r="AS719" s="2" t="str">
        <f>IF(sum!A712="QU",sum!B712,"*")</f>
        <v>*</v>
      </c>
      <c r="AT719" s="2"/>
      <c r="AU719" s="2" t="str">
        <f>IF(sum!A712="QU",sum!E712,"*")</f>
        <v>*</v>
      </c>
      <c r="AX719" s="2" t="s">
        <v>186</v>
      </c>
      <c r="AY719" s="2" t="s">
        <v>187</v>
      </c>
      <c r="AZ719" s="2">
        <v>2025</v>
      </c>
      <c r="BA719" s="2" t="str">
        <f>IF(sum!A712="SA",sum!B712,"*")</f>
        <v>HSS-SpCool_ELE1</v>
      </c>
      <c r="BB719" s="2"/>
      <c r="BC719" s="2">
        <f>IF(sum!A712="SA",sum!E712,"*")</f>
        <v>0.0126823081800888</v>
      </c>
    </row>
    <row r="720" spans="2:55">
      <c r="B720" s="4" t="s">
        <v>186</v>
      </c>
      <c r="C720" s="4" t="s">
        <v>187</v>
      </c>
      <c r="D720" s="4">
        <v>2025</v>
      </c>
      <c r="J720" s="4" t="s">
        <v>186</v>
      </c>
      <c r="K720" s="4" t="s">
        <v>187</v>
      </c>
      <c r="L720" s="4">
        <v>2025</v>
      </c>
      <c r="M720" s="2" t="str">
        <f>IF(sum!A713="AT",sum!B713,"*")</f>
        <v>*</v>
      </c>
      <c r="N720" s="2"/>
      <c r="O720" s="2" t="str">
        <f>IF(sum!A713="AT",sum!E713,"*")</f>
        <v>*</v>
      </c>
      <c r="R720" s="4" t="s">
        <v>186</v>
      </c>
      <c r="S720" s="4" t="s">
        <v>187</v>
      </c>
      <c r="T720" s="4">
        <v>2025</v>
      </c>
      <c r="U720" s="2" t="str">
        <f>IF(sum!A713="BC",sum!B713,"*")</f>
        <v>*</v>
      </c>
      <c r="V720" s="2"/>
      <c r="W720" s="2" t="str">
        <f>IF(sum!A713="BC",sum!E713,"*")</f>
        <v>*</v>
      </c>
      <c r="Z720" s="4" t="s">
        <v>186</v>
      </c>
      <c r="AA720" s="4" t="s">
        <v>187</v>
      </c>
      <c r="AB720" s="4">
        <v>2025</v>
      </c>
      <c r="AC720" s="2" t="str">
        <f>IF(sum!A713="MA",sum!B713,"*")</f>
        <v>*</v>
      </c>
      <c r="AD720" s="2"/>
      <c r="AE720" s="2" t="str">
        <f>IF(sum!A713="MA",sum!E713,"*")</f>
        <v>*</v>
      </c>
      <c r="AH720" s="4" t="s">
        <v>186</v>
      </c>
      <c r="AI720" s="4" t="s">
        <v>187</v>
      </c>
      <c r="AJ720" s="4">
        <v>2025</v>
      </c>
      <c r="AK720" s="2" t="str">
        <f>IF(sum!A713="ON",sum!B713,"*")</f>
        <v>*</v>
      </c>
      <c r="AL720" s="2"/>
      <c r="AM720" s="2" t="str">
        <f>IF(sum!A713="ON",sum!E713,"*")</f>
        <v>*</v>
      </c>
      <c r="AP720" s="2" t="s">
        <v>186</v>
      </c>
      <c r="AQ720" s="2" t="s">
        <v>187</v>
      </c>
      <c r="AR720" s="2">
        <v>2025</v>
      </c>
      <c r="AS720" s="2" t="str">
        <f>IF(sum!A713="QU",sum!B713,"*")</f>
        <v>*</v>
      </c>
      <c r="AT720" s="2"/>
      <c r="AU720" s="2" t="str">
        <f>IF(sum!A713="QU",sum!E713,"*")</f>
        <v>*</v>
      </c>
      <c r="AX720" s="4" t="s">
        <v>186</v>
      </c>
      <c r="AY720" s="4" t="s">
        <v>187</v>
      </c>
      <c r="AZ720" s="4">
        <v>2025</v>
      </c>
      <c r="BA720" s="2" t="str">
        <f>IF(sum!A713="SA",sum!B713,"*")</f>
        <v>HSS-SpHeat_ELE1</v>
      </c>
      <c r="BB720" s="2"/>
      <c r="BC720" s="2">
        <f>IF(sum!A713="SA",sum!E713,"*")</f>
        <v>0.270555907841894</v>
      </c>
    </row>
    <row r="721" spans="2:55">
      <c r="B721" s="2" t="s">
        <v>186</v>
      </c>
      <c r="C721" s="2" t="s">
        <v>187</v>
      </c>
      <c r="D721" s="2">
        <v>2025</v>
      </c>
      <c r="J721" s="2" t="s">
        <v>186</v>
      </c>
      <c r="K721" s="2" t="s">
        <v>187</v>
      </c>
      <c r="L721" s="2">
        <v>2025</v>
      </c>
      <c r="M721" s="2" t="str">
        <f>IF(sum!A714="AT",sum!B714,"*")</f>
        <v>*</v>
      </c>
      <c r="N721" s="2"/>
      <c r="O721" s="2" t="str">
        <f>IF(sum!A714="AT",sum!E714,"*")</f>
        <v>*</v>
      </c>
      <c r="R721" s="2" t="s">
        <v>186</v>
      </c>
      <c r="S721" s="2" t="s">
        <v>187</v>
      </c>
      <c r="T721" s="2">
        <v>2025</v>
      </c>
      <c r="U721" s="2" t="str">
        <f>IF(sum!A714="BC",sum!B714,"*")</f>
        <v>*</v>
      </c>
      <c r="V721" s="2"/>
      <c r="W721" s="2" t="str">
        <f>IF(sum!A714="BC",sum!E714,"*")</f>
        <v>*</v>
      </c>
      <c r="Z721" s="2" t="s">
        <v>186</v>
      </c>
      <c r="AA721" s="2" t="s">
        <v>187</v>
      </c>
      <c r="AB721" s="2">
        <v>2025</v>
      </c>
      <c r="AC721" s="2" t="str">
        <f>IF(sum!A714="MA",sum!B714,"*")</f>
        <v>*</v>
      </c>
      <c r="AD721" s="2"/>
      <c r="AE721" s="2" t="str">
        <f>IF(sum!A714="MA",sum!E714,"*")</f>
        <v>*</v>
      </c>
      <c r="AH721" s="2" t="s">
        <v>186</v>
      </c>
      <c r="AI721" s="2" t="s">
        <v>187</v>
      </c>
      <c r="AJ721" s="2">
        <v>2025</v>
      </c>
      <c r="AK721" s="2" t="str">
        <f>IF(sum!A714="ON",sum!B714,"*")</f>
        <v>*</v>
      </c>
      <c r="AL721" s="2"/>
      <c r="AM721" s="2" t="str">
        <f>IF(sum!A714="ON",sum!E714,"*")</f>
        <v>*</v>
      </c>
      <c r="AP721" s="4" t="s">
        <v>186</v>
      </c>
      <c r="AQ721" s="4" t="s">
        <v>187</v>
      </c>
      <c r="AR721" s="4">
        <v>2025</v>
      </c>
      <c r="AS721" s="2" t="str">
        <f>IF(sum!A714="QU",sum!B714,"*")</f>
        <v>*</v>
      </c>
      <c r="AT721" s="2"/>
      <c r="AU721" s="2" t="str">
        <f>IF(sum!A714="QU",sum!E714,"*")</f>
        <v>*</v>
      </c>
      <c r="AX721" s="2" t="s">
        <v>186</v>
      </c>
      <c r="AY721" s="2" t="s">
        <v>187</v>
      </c>
      <c r="AZ721" s="2">
        <v>2025</v>
      </c>
      <c r="BA721" s="2" t="str">
        <f>IF(sum!A714="SA",sum!B714,"*")</f>
        <v>HSS-WaterHeat_ELE1</v>
      </c>
      <c r="BB721" s="2"/>
      <c r="BC721" s="2">
        <f>IF(sum!A714="SA",sum!E714,"*")</f>
        <v>0.0845487212005918</v>
      </c>
    </row>
    <row r="722" spans="2:55">
      <c r="B722" s="4" t="s">
        <v>186</v>
      </c>
      <c r="C722" s="4" t="s">
        <v>187</v>
      </c>
      <c r="D722" s="4">
        <v>2025</v>
      </c>
      <c r="J722" s="4" t="s">
        <v>186</v>
      </c>
      <c r="K722" s="4" t="s">
        <v>187</v>
      </c>
      <c r="L722" s="4">
        <v>2025</v>
      </c>
      <c r="M722" s="2" t="str">
        <f>IF(sum!A715="AT",sum!B715,"*")</f>
        <v>*</v>
      </c>
      <c r="N722" s="2"/>
      <c r="O722" s="2" t="str">
        <f>IF(sum!A715="AT",sum!E715,"*")</f>
        <v>*</v>
      </c>
      <c r="R722" s="4" t="s">
        <v>186</v>
      </c>
      <c r="S722" s="4" t="s">
        <v>187</v>
      </c>
      <c r="T722" s="4">
        <v>2025</v>
      </c>
      <c r="U722" s="2" t="str">
        <f>IF(sum!A715="BC",sum!B715,"*")</f>
        <v>*</v>
      </c>
      <c r="V722" s="2"/>
      <c r="W722" s="2" t="str">
        <f>IF(sum!A715="BC",sum!E715,"*")</f>
        <v>*</v>
      </c>
      <c r="Z722" s="4" t="s">
        <v>186</v>
      </c>
      <c r="AA722" s="4" t="s">
        <v>187</v>
      </c>
      <c r="AB722" s="4">
        <v>2025</v>
      </c>
      <c r="AC722" s="2" t="str">
        <f>IF(sum!A715="MA",sum!B715,"*")</f>
        <v>*</v>
      </c>
      <c r="AD722" s="2"/>
      <c r="AE722" s="2" t="str">
        <f>IF(sum!A715="MA",sum!E715,"*")</f>
        <v>*</v>
      </c>
      <c r="AH722" s="4" t="s">
        <v>186</v>
      </c>
      <c r="AI722" s="4" t="s">
        <v>187</v>
      </c>
      <c r="AJ722" s="4">
        <v>2025</v>
      </c>
      <c r="AK722" s="2" t="str">
        <f>IF(sum!A715="ON",sum!B715,"*")</f>
        <v>*</v>
      </c>
      <c r="AL722" s="2"/>
      <c r="AM722" s="2" t="str">
        <f>IF(sum!A715="ON",sum!E715,"*")</f>
        <v>*</v>
      </c>
      <c r="AP722" s="2" t="s">
        <v>186</v>
      </c>
      <c r="AQ722" s="2" t="s">
        <v>187</v>
      </c>
      <c r="AR722" s="2">
        <v>2025</v>
      </c>
      <c r="AS722" s="2" t="str">
        <f>IF(sum!A715="QU",sum!B715,"*")</f>
        <v>*</v>
      </c>
      <c r="AT722" s="2"/>
      <c r="AU722" s="2" t="str">
        <f>IF(sum!A715="QU",sum!E715,"*")</f>
        <v>*</v>
      </c>
      <c r="AX722" s="4" t="s">
        <v>186</v>
      </c>
      <c r="AY722" s="4" t="s">
        <v>187</v>
      </c>
      <c r="AZ722" s="4">
        <v>2025</v>
      </c>
      <c r="BA722" s="2" t="str">
        <f>IF(sum!A715="SA",sum!B715,"*")</f>
        <v>ICS-AuxiliaryEquip_ELE1</v>
      </c>
      <c r="BB722" s="2"/>
      <c r="BC722" s="2">
        <f>IF(sum!A715="SA",sum!E715,"*")</f>
        <v>0.00845487212005918</v>
      </c>
    </row>
    <row r="723" spans="2:55">
      <c r="B723" s="2" t="s">
        <v>186</v>
      </c>
      <c r="C723" s="2" t="s">
        <v>187</v>
      </c>
      <c r="D723" s="2">
        <v>2025</v>
      </c>
      <c r="J723" s="2" t="s">
        <v>186</v>
      </c>
      <c r="K723" s="2" t="s">
        <v>187</v>
      </c>
      <c r="L723" s="2">
        <v>2025</v>
      </c>
      <c r="M723" s="2" t="str">
        <f>IF(sum!A716="AT",sum!B716,"*")</f>
        <v>*</v>
      </c>
      <c r="N723" s="2"/>
      <c r="O723" s="2" t="str">
        <f>IF(sum!A716="AT",sum!E716,"*")</f>
        <v>*</v>
      </c>
      <c r="R723" s="2" t="s">
        <v>186</v>
      </c>
      <c r="S723" s="2" t="s">
        <v>187</v>
      </c>
      <c r="T723" s="2">
        <v>2025</v>
      </c>
      <c r="U723" s="2" t="str">
        <f>IF(sum!A716="BC",sum!B716,"*")</f>
        <v>*</v>
      </c>
      <c r="V723" s="2"/>
      <c r="W723" s="2" t="str">
        <f>IF(sum!A716="BC",sum!E716,"*")</f>
        <v>*</v>
      </c>
      <c r="Z723" s="2" t="s">
        <v>186</v>
      </c>
      <c r="AA723" s="2" t="s">
        <v>187</v>
      </c>
      <c r="AB723" s="2">
        <v>2025</v>
      </c>
      <c r="AC723" s="2" t="str">
        <f>IF(sum!A716="MA",sum!B716,"*")</f>
        <v>*</v>
      </c>
      <c r="AD723" s="2"/>
      <c r="AE723" s="2" t="str">
        <f>IF(sum!A716="MA",sum!E716,"*")</f>
        <v>*</v>
      </c>
      <c r="AH723" s="2" t="s">
        <v>186</v>
      </c>
      <c r="AI723" s="2" t="s">
        <v>187</v>
      </c>
      <c r="AJ723" s="2">
        <v>2025</v>
      </c>
      <c r="AK723" s="2" t="str">
        <f>IF(sum!A716="ON",sum!B716,"*")</f>
        <v>*</v>
      </c>
      <c r="AL723" s="2"/>
      <c r="AM723" s="2" t="str">
        <f>IF(sum!A716="ON",sum!E716,"*")</f>
        <v>*</v>
      </c>
      <c r="AP723" s="4" t="s">
        <v>186</v>
      </c>
      <c r="AQ723" s="4" t="s">
        <v>187</v>
      </c>
      <c r="AR723" s="4">
        <v>2025</v>
      </c>
      <c r="AS723" s="2" t="str">
        <f>IF(sum!A716="QU",sum!B716,"*")</f>
        <v>*</v>
      </c>
      <c r="AT723" s="2"/>
      <c r="AU723" s="2" t="str">
        <f>IF(sum!A716="QU",sum!E716,"*")</f>
        <v>*</v>
      </c>
      <c r="AX723" s="2" t="s">
        <v>186</v>
      </c>
      <c r="AY723" s="2" t="s">
        <v>187</v>
      </c>
      <c r="AZ723" s="2">
        <v>2025</v>
      </c>
      <c r="BA723" s="2" t="str">
        <f>IF(sum!A716="SA",sum!B716,"*")</f>
        <v>ICS-Light_ELE1</v>
      </c>
      <c r="BB723" s="2"/>
      <c r="BC723" s="2">
        <f>IF(sum!A716="SA",sum!E716,"*")</f>
        <v>0.0126823081800888</v>
      </c>
    </row>
    <row r="724" spans="2:55">
      <c r="B724" s="4" t="s">
        <v>186</v>
      </c>
      <c r="C724" s="4" t="s">
        <v>187</v>
      </c>
      <c r="D724" s="4">
        <v>2025</v>
      </c>
      <c r="J724" s="4" t="s">
        <v>186</v>
      </c>
      <c r="K724" s="4" t="s">
        <v>187</v>
      </c>
      <c r="L724" s="4">
        <v>2025</v>
      </c>
      <c r="M724" s="2" t="str">
        <f>IF(sum!A717="AT",sum!B717,"*")</f>
        <v>*</v>
      </c>
      <c r="N724" s="2"/>
      <c r="O724" s="2" t="str">
        <f>IF(sum!A717="AT",sum!E717,"*")</f>
        <v>*</v>
      </c>
      <c r="R724" s="4" t="s">
        <v>186</v>
      </c>
      <c r="S724" s="4" t="s">
        <v>187</v>
      </c>
      <c r="T724" s="4">
        <v>2025</v>
      </c>
      <c r="U724" s="2" t="str">
        <f>IF(sum!A717="BC",sum!B717,"*")</f>
        <v>*</v>
      </c>
      <c r="V724" s="2"/>
      <c r="W724" s="2" t="str">
        <f>IF(sum!A717="BC",sum!E717,"*")</f>
        <v>*</v>
      </c>
      <c r="Z724" s="4" t="s">
        <v>186</v>
      </c>
      <c r="AA724" s="4" t="s">
        <v>187</v>
      </c>
      <c r="AB724" s="4">
        <v>2025</v>
      </c>
      <c r="AC724" s="2" t="str">
        <f>IF(sum!A717="MA",sum!B717,"*")</f>
        <v>*</v>
      </c>
      <c r="AD724" s="2"/>
      <c r="AE724" s="2" t="str">
        <f>IF(sum!A717="MA",sum!E717,"*")</f>
        <v>*</v>
      </c>
      <c r="AH724" s="4" t="s">
        <v>186</v>
      </c>
      <c r="AI724" s="4" t="s">
        <v>187</v>
      </c>
      <c r="AJ724" s="4">
        <v>2025</v>
      </c>
      <c r="AK724" s="2" t="str">
        <f>IF(sum!A717="ON",sum!B717,"*")</f>
        <v>*</v>
      </c>
      <c r="AL724" s="2"/>
      <c r="AM724" s="2" t="str">
        <f>IF(sum!A717="ON",sum!E717,"*")</f>
        <v>*</v>
      </c>
      <c r="AP724" s="2" t="s">
        <v>186</v>
      </c>
      <c r="AQ724" s="2" t="s">
        <v>187</v>
      </c>
      <c r="AR724" s="2">
        <v>2025</v>
      </c>
      <c r="AS724" s="2" t="str">
        <f>IF(sum!A717="QU",sum!B717,"*")</f>
        <v>*</v>
      </c>
      <c r="AT724" s="2"/>
      <c r="AU724" s="2" t="str">
        <f>IF(sum!A717="QU",sum!E717,"*")</f>
        <v>*</v>
      </c>
      <c r="AX724" s="4" t="s">
        <v>186</v>
      </c>
      <c r="AY724" s="4" t="s">
        <v>187</v>
      </c>
      <c r="AZ724" s="4">
        <v>2025</v>
      </c>
      <c r="BA724" s="2" t="str">
        <f>IF(sum!A717="SA",sum!B717,"*")</f>
        <v>ICS-SpHeat_ELE1</v>
      </c>
      <c r="BB724" s="2"/>
      <c r="BC724" s="2">
        <f>IF(sum!A717="SA",sum!E717,"*")</f>
        <v>0.021137180300148</v>
      </c>
    </row>
    <row r="725" spans="2:55">
      <c r="B725" s="2" t="s">
        <v>186</v>
      </c>
      <c r="C725" s="2" t="s">
        <v>187</v>
      </c>
      <c r="D725" s="2">
        <v>2025</v>
      </c>
      <c r="J725" s="2" t="s">
        <v>186</v>
      </c>
      <c r="K725" s="2" t="s">
        <v>187</v>
      </c>
      <c r="L725" s="2">
        <v>2025</v>
      </c>
      <c r="M725" s="2" t="str">
        <f>IF(sum!A718="AT",sum!B718,"*")</f>
        <v>*</v>
      </c>
      <c r="N725" s="2"/>
      <c r="O725" s="2" t="str">
        <f>IF(sum!A718="AT",sum!E718,"*")</f>
        <v>*</v>
      </c>
      <c r="R725" s="2" t="s">
        <v>186</v>
      </c>
      <c r="S725" s="2" t="s">
        <v>187</v>
      </c>
      <c r="T725" s="2">
        <v>2025</v>
      </c>
      <c r="U725" s="2" t="str">
        <f>IF(sum!A718="BC",sum!B718,"*")</f>
        <v>*</v>
      </c>
      <c r="V725" s="2"/>
      <c r="W725" s="2" t="str">
        <f>IF(sum!A718="BC",sum!E718,"*")</f>
        <v>*</v>
      </c>
      <c r="Z725" s="2" t="s">
        <v>186</v>
      </c>
      <c r="AA725" s="2" t="s">
        <v>187</v>
      </c>
      <c r="AB725" s="2">
        <v>2025</v>
      </c>
      <c r="AC725" s="2" t="str">
        <f>IF(sum!A718="MA",sum!B718,"*")</f>
        <v>*</v>
      </c>
      <c r="AD725" s="2"/>
      <c r="AE725" s="2" t="str">
        <f>IF(sum!A718="MA",sum!E718,"*")</f>
        <v>*</v>
      </c>
      <c r="AH725" s="2" t="s">
        <v>186</v>
      </c>
      <c r="AI725" s="2" t="s">
        <v>187</v>
      </c>
      <c r="AJ725" s="2">
        <v>2025</v>
      </c>
      <c r="AK725" s="2" t="str">
        <f>IF(sum!A718="ON",sum!B718,"*")</f>
        <v>*</v>
      </c>
      <c r="AL725" s="2"/>
      <c r="AM725" s="2" t="str">
        <f>IF(sum!A718="ON",sum!E718,"*")</f>
        <v>*</v>
      </c>
      <c r="AP725" s="4" t="s">
        <v>186</v>
      </c>
      <c r="AQ725" s="4" t="s">
        <v>187</v>
      </c>
      <c r="AR725" s="4">
        <v>2025</v>
      </c>
      <c r="AS725" s="2" t="str">
        <f>IF(sum!A718="QU",sum!B718,"*")</f>
        <v>*</v>
      </c>
      <c r="AT725" s="2"/>
      <c r="AU725" s="2" t="str">
        <f>IF(sum!A718="QU",sum!E718,"*")</f>
        <v>*</v>
      </c>
      <c r="AX725" s="2" t="s">
        <v>186</v>
      </c>
      <c r="AY725" s="2" t="s">
        <v>187</v>
      </c>
      <c r="AZ725" s="2">
        <v>2025</v>
      </c>
      <c r="BA725" s="2" t="str">
        <f>IF(sum!A718="SA",sum!B718,"*")</f>
        <v>OS-AuxiliaryEquip_ELE1</v>
      </c>
      <c r="BB725" s="2"/>
      <c r="BC725" s="2">
        <f>IF(sum!A718="SA",sum!E718,"*")</f>
        <v>0.152187698161065</v>
      </c>
    </row>
    <row r="726" spans="2:55">
      <c r="B726" s="4" t="s">
        <v>186</v>
      </c>
      <c r="C726" s="4" t="s">
        <v>187</v>
      </c>
      <c r="D726" s="4">
        <v>2025</v>
      </c>
      <c r="J726" s="4" t="s">
        <v>186</v>
      </c>
      <c r="K726" s="4" t="s">
        <v>187</v>
      </c>
      <c r="L726" s="4">
        <v>2025</v>
      </c>
      <c r="M726" s="2" t="str">
        <f>IF(sum!A719="AT",sum!B719,"*")</f>
        <v>*</v>
      </c>
      <c r="N726" s="2"/>
      <c r="O726" s="2" t="str">
        <f>IF(sum!A719="AT",sum!E719,"*")</f>
        <v>*</v>
      </c>
      <c r="R726" s="4" t="s">
        <v>186</v>
      </c>
      <c r="S726" s="4" t="s">
        <v>187</v>
      </c>
      <c r="T726" s="4">
        <v>2025</v>
      </c>
      <c r="U726" s="2" t="str">
        <f>IF(sum!A719="BC",sum!B719,"*")</f>
        <v>*</v>
      </c>
      <c r="V726" s="2"/>
      <c r="W726" s="2" t="str">
        <f>IF(sum!A719="BC",sum!E719,"*")</f>
        <v>*</v>
      </c>
      <c r="Z726" s="4" t="s">
        <v>186</v>
      </c>
      <c r="AA726" s="4" t="s">
        <v>187</v>
      </c>
      <c r="AB726" s="4">
        <v>2025</v>
      </c>
      <c r="AC726" s="2" t="str">
        <f>IF(sum!A719="MA",sum!B719,"*")</f>
        <v>*</v>
      </c>
      <c r="AD726" s="2"/>
      <c r="AE726" s="2" t="str">
        <f>IF(sum!A719="MA",sum!E719,"*")</f>
        <v>*</v>
      </c>
      <c r="AH726" s="4" t="s">
        <v>186</v>
      </c>
      <c r="AI726" s="4" t="s">
        <v>187</v>
      </c>
      <c r="AJ726" s="4">
        <v>2025</v>
      </c>
      <c r="AK726" s="2" t="str">
        <f>IF(sum!A719="ON",sum!B719,"*")</f>
        <v>*</v>
      </c>
      <c r="AL726" s="2"/>
      <c r="AM726" s="2" t="str">
        <f>IF(sum!A719="ON",sum!E719,"*")</f>
        <v>*</v>
      </c>
      <c r="AP726" s="2" t="s">
        <v>186</v>
      </c>
      <c r="AQ726" s="2" t="s">
        <v>187</v>
      </c>
      <c r="AR726" s="2">
        <v>2025</v>
      </c>
      <c r="AS726" s="2" t="str">
        <f>IF(sum!A719="QU",sum!B719,"*")</f>
        <v>*</v>
      </c>
      <c r="AT726" s="2"/>
      <c r="AU726" s="2" t="str">
        <f>IF(sum!A719="QU",sum!E719,"*")</f>
        <v>*</v>
      </c>
      <c r="AX726" s="4" t="s">
        <v>186</v>
      </c>
      <c r="AY726" s="4" t="s">
        <v>187</v>
      </c>
      <c r="AZ726" s="4">
        <v>2025</v>
      </c>
      <c r="BA726" s="2" t="str">
        <f>IF(sum!A719="SA",sum!B719,"*")</f>
        <v>OS-AuxiliaryMot_ELE1</v>
      </c>
      <c r="BB726" s="2"/>
      <c r="BC726" s="2">
        <f>IF(sum!A719="SA",sum!E719,"*")</f>
        <v>0.0760938490805328</v>
      </c>
    </row>
    <row r="727" spans="2:55">
      <c r="B727" s="2" t="s">
        <v>186</v>
      </c>
      <c r="C727" s="2" t="s">
        <v>187</v>
      </c>
      <c r="D727" s="2">
        <v>2025</v>
      </c>
      <c r="J727" s="2" t="s">
        <v>186</v>
      </c>
      <c r="K727" s="2" t="s">
        <v>187</v>
      </c>
      <c r="L727" s="2">
        <v>2025</v>
      </c>
      <c r="M727" s="2" t="str">
        <f>IF(sum!A720="AT",sum!B720,"*")</f>
        <v>*</v>
      </c>
      <c r="N727" s="2"/>
      <c r="O727" s="2" t="str">
        <f>IF(sum!A720="AT",sum!E720,"*")</f>
        <v>*</v>
      </c>
      <c r="R727" s="2" t="s">
        <v>186</v>
      </c>
      <c r="S727" s="2" t="s">
        <v>187</v>
      </c>
      <c r="T727" s="2">
        <v>2025</v>
      </c>
      <c r="U727" s="2" t="str">
        <f>IF(sum!A720="BC",sum!B720,"*")</f>
        <v>*</v>
      </c>
      <c r="V727" s="2"/>
      <c r="W727" s="2" t="str">
        <f>IF(sum!A720="BC",sum!E720,"*")</f>
        <v>*</v>
      </c>
      <c r="Z727" s="2" t="s">
        <v>186</v>
      </c>
      <c r="AA727" s="2" t="s">
        <v>187</v>
      </c>
      <c r="AB727" s="2">
        <v>2025</v>
      </c>
      <c r="AC727" s="2" t="str">
        <f>IF(sum!A720="MA",sum!B720,"*")</f>
        <v>*</v>
      </c>
      <c r="AD727" s="2"/>
      <c r="AE727" s="2" t="str">
        <f>IF(sum!A720="MA",sum!E720,"*")</f>
        <v>*</v>
      </c>
      <c r="AH727" s="2" t="s">
        <v>186</v>
      </c>
      <c r="AI727" s="2" t="s">
        <v>187</v>
      </c>
      <c r="AJ727" s="2">
        <v>2025</v>
      </c>
      <c r="AK727" s="2" t="str">
        <f>IF(sum!A720="ON",sum!B720,"*")</f>
        <v>*</v>
      </c>
      <c r="AL727" s="2"/>
      <c r="AM727" s="2" t="str">
        <f>IF(sum!A720="ON",sum!E720,"*")</f>
        <v>*</v>
      </c>
      <c r="AP727" s="4" t="s">
        <v>186</v>
      </c>
      <c r="AQ727" s="4" t="s">
        <v>187</v>
      </c>
      <c r="AR727" s="4">
        <v>2025</v>
      </c>
      <c r="AS727" s="2" t="str">
        <f>IF(sum!A720="QU",sum!B720,"*")</f>
        <v>*</v>
      </c>
      <c r="AT727" s="2"/>
      <c r="AU727" s="2" t="str">
        <f>IF(sum!A720="QU",sum!E720,"*")</f>
        <v>*</v>
      </c>
      <c r="AX727" s="2" t="s">
        <v>186</v>
      </c>
      <c r="AY727" s="2" t="s">
        <v>187</v>
      </c>
      <c r="AZ727" s="2">
        <v>2025</v>
      </c>
      <c r="BA727" s="2" t="str">
        <f>IF(sum!A720="SA",sum!B720,"*")</f>
        <v>OS-Light_ELE1</v>
      </c>
      <c r="BB727" s="2"/>
      <c r="BC727" s="2">
        <f>IF(sum!A720="SA",sum!E720,"*")</f>
        <v>0.279010779961953</v>
      </c>
    </row>
    <row r="728" spans="2:55">
      <c r="B728" s="4" t="s">
        <v>186</v>
      </c>
      <c r="C728" s="4" t="s">
        <v>187</v>
      </c>
      <c r="D728" s="4">
        <v>2025</v>
      </c>
      <c r="J728" s="4" t="s">
        <v>186</v>
      </c>
      <c r="K728" s="4" t="s">
        <v>187</v>
      </c>
      <c r="L728" s="4">
        <v>2025</v>
      </c>
      <c r="M728" s="2" t="str">
        <f>IF(sum!A721="AT",sum!B721,"*")</f>
        <v>*</v>
      </c>
      <c r="N728" s="2"/>
      <c r="O728" s="2" t="str">
        <f>IF(sum!A721="AT",sum!E721,"*")</f>
        <v>*</v>
      </c>
      <c r="R728" s="4" t="s">
        <v>186</v>
      </c>
      <c r="S728" s="4" t="s">
        <v>187</v>
      </c>
      <c r="T728" s="4">
        <v>2025</v>
      </c>
      <c r="U728" s="2" t="str">
        <f>IF(sum!A721="BC",sum!B721,"*")</f>
        <v>*</v>
      </c>
      <c r="V728" s="2"/>
      <c r="W728" s="2" t="str">
        <f>IF(sum!A721="BC",sum!E721,"*")</f>
        <v>*</v>
      </c>
      <c r="Z728" s="4" t="s">
        <v>186</v>
      </c>
      <c r="AA728" s="4" t="s">
        <v>187</v>
      </c>
      <c r="AB728" s="4">
        <v>2025</v>
      </c>
      <c r="AC728" s="2" t="str">
        <f>IF(sum!A721="MA",sum!B721,"*")</f>
        <v>*</v>
      </c>
      <c r="AD728" s="2"/>
      <c r="AE728" s="2" t="str">
        <f>IF(sum!A721="MA",sum!E721,"*")</f>
        <v>*</v>
      </c>
      <c r="AH728" s="4" t="s">
        <v>186</v>
      </c>
      <c r="AI728" s="4" t="s">
        <v>187</v>
      </c>
      <c r="AJ728" s="4">
        <v>2025</v>
      </c>
      <c r="AK728" s="2" t="str">
        <f>IF(sum!A721="ON",sum!B721,"*")</f>
        <v>*</v>
      </c>
      <c r="AL728" s="2"/>
      <c r="AM728" s="2" t="str">
        <f>IF(sum!A721="ON",sum!E721,"*")</f>
        <v>*</v>
      </c>
      <c r="AP728" s="2" t="s">
        <v>186</v>
      </c>
      <c r="AQ728" s="2" t="s">
        <v>187</v>
      </c>
      <c r="AR728" s="2">
        <v>2025</v>
      </c>
      <c r="AS728" s="2" t="str">
        <f>IF(sum!A721="QU",sum!B721,"*")</f>
        <v>*</v>
      </c>
      <c r="AT728" s="2"/>
      <c r="AU728" s="2" t="str">
        <f>IF(sum!A721="QU",sum!E721,"*")</f>
        <v>*</v>
      </c>
      <c r="AX728" s="4" t="s">
        <v>186</v>
      </c>
      <c r="AY728" s="4" t="s">
        <v>187</v>
      </c>
      <c r="AZ728" s="4">
        <v>2025</v>
      </c>
      <c r="BA728" s="2" t="str">
        <f>IF(sum!A721="SA",sum!B721,"*")</f>
        <v>OS-SpCool_ELE1</v>
      </c>
      <c r="BB728" s="2"/>
      <c r="BC728" s="2">
        <f>IF(sum!A721="SA",sum!E721,"*")</f>
        <v>0.0253646163601776</v>
      </c>
    </row>
    <row r="729" spans="2:55">
      <c r="B729" s="2" t="s">
        <v>186</v>
      </c>
      <c r="C729" s="2" t="s">
        <v>187</v>
      </c>
      <c r="D729" s="2">
        <v>2025</v>
      </c>
      <c r="J729" s="2" t="s">
        <v>186</v>
      </c>
      <c r="K729" s="2" t="s">
        <v>187</v>
      </c>
      <c r="L729" s="2">
        <v>2025</v>
      </c>
      <c r="M729" s="2" t="str">
        <f>IF(sum!A722="AT",sum!B722,"*")</f>
        <v>*</v>
      </c>
      <c r="N729" s="2"/>
      <c r="O729" s="2" t="str">
        <f>IF(sum!A722="AT",sum!E722,"*")</f>
        <v>*</v>
      </c>
      <c r="R729" s="2" t="s">
        <v>186</v>
      </c>
      <c r="S729" s="2" t="s">
        <v>187</v>
      </c>
      <c r="T729" s="2">
        <v>2025</v>
      </c>
      <c r="U729" s="2" t="str">
        <f>IF(sum!A722="BC",sum!B722,"*")</f>
        <v>*</v>
      </c>
      <c r="V729" s="2"/>
      <c r="W729" s="2" t="str">
        <f>IF(sum!A722="BC",sum!E722,"*")</f>
        <v>*</v>
      </c>
      <c r="Z729" s="2" t="s">
        <v>186</v>
      </c>
      <c r="AA729" s="2" t="s">
        <v>187</v>
      </c>
      <c r="AB729" s="2">
        <v>2025</v>
      </c>
      <c r="AC729" s="2" t="str">
        <f>IF(sum!A722="MA",sum!B722,"*")</f>
        <v>*</v>
      </c>
      <c r="AD729" s="2"/>
      <c r="AE729" s="2" t="str">
        <f>IF(sum!A722="MA",sum!E722,"*")</f>
        <v>*</v>
      </c>
      <c r="AH729" s="2" t="s">
        <v>186</v>
      </c>
      <c r="AI729" s="2" t="s">
        <v>187</v>
      </c>
      <c r="AJ729" s="2">
        <v>2025</v>
      </c>
      <c r="AK729" s="2" t="str">
        <f>IF(sum!A722="ON",sum!B722,"*")</f>
        <v>*</v>
      </c>
      <c r="AL729" s="2"/>
      <c r="AM729" s="2" t="str">
        <f>IF(sum!A722="ON",sum!E722,"*")</f>
        <v>*</v>
      </c>
      <c r="AP729" s="4" t="s">
        <v>186</v>
      </c>
      <c r="AQ729" s="4" t="s">
        <v>187</v>
      </c>
      <c r="AR729" s="4">
        <v>2025</v>
      </c>
      <c r="AS729" s="2" t="str">
        <f>IF(sum!A722="QU",sum!B722,"*")</f>
        <v>*</v>
      </c>
      <c r="AT729" s="2"/>
      <c r="AU729" s="2" t="str">
        <f>IF(sum!A722="QU",sum!E722,"*")</f>
        <v>*</v>
      </c>
      <c r="AX729" s="2" t="s">
        <v>186</v>
      </c>
      <c r="AY729" s="2" t="s">
        <v>187</v>
      </c>
      <c r="AZ729" s="2">
        <v>2025</v>
      </c>
      <c r="BA729" s="2" t="str">
        <f>IF(sum!A722="SA",sum!B722,"*")</f>
        <v>OS-SpHeat_ELE1</v>
      </c>
      <c r="BB729" s="2"/>
      <c r="BC729" s="2">
        <f>IF(sum!A722="SA",sum!E722,"*")</f>
        <v>0.558021559923907</v>
      </c>
    </row>
    <row r="730" spans="2:55">
      <c r="B730" s="4" t="s">
        <v>186</v>
      </c>
      <c r="C730" s="4" t="s">
        <v>187</v>
      </c>
      <c r="D730" s="4">
        <v>2025</v>
      </c>
      <c r="J730" s="4" t="s">
        <v>186</v>
      </c>
      <c r="K730" s="4" t="s">
        <v>187</v>
      </c>
      <c r="L730" s="4">
        <v>2025</v>
      </c>
      <c r="M730" s="2" t="str">
        <f>IF(sum!A723="AT",sum!B723,"*")</f>
        <v>*</v>
      </c>
      <c r="N730" s="2"/>
      <c r="O730" s="2" t="str">
        <f>IF(sum!A723="AT",sum!E723,"*")</f>
        <v>*</v>
      </c>
      <c r="R730" s="4" t="s">
        <v>186</v>
      </c>
      <c r="S730" s="4" t="s">
        <v>187</v>
      </c>
      <c r="T730" s="4">
        <v>2025</v>
      </c>
      <c r="U730" s="2" t="str">
        <f>IF(sum!A723="BC",sum!B723,"*")</f>
        <v>*</v>
      </c>
      <c r="V730" s="2"/>
      <c r="W730" s="2" t="str">
        <f>IF(sum!A723="BC",sum!E723,"*")</f>
        <v>*</v>
      </c>
      <c r="Z730" s="4" t="s">
        <v>186</v>
      </c>
      <c r="AA730" s="4" t="s">
        <v>187</v>
      </c>
      <c r="AB730" s="4">
        <v>2025</v>
      </c>
      <c r="AC730" s="2" t="str">
        <f>IF(sum!A723="MA",sum!B723,"*")</f>
        <v>*</v>
      </c>
      <c r="AD730" s="2"/>
      <c r="AE730" s="2" t="str">
        <f>IF(sum!A723="MA",sum!E723,"*")</f>
        <v>*</v>
      </c>
      <c r="AH730" s="4" t="s">
        <v>186</v>
      </c>
      <c r="AI730" s="4" t="s">
        <v>187</v>
      </c>
      <c r="AJ730" s="4">
        <v>2025</v>
      </c>
      <c r="AK730" s="2" t="str">
        <f>IF(sum!A723="ON",sum!B723,"*")</f>
        <v>*</v>
      </c>
      <c r="AL730" s="2"/>
      <c r="AM730" s="2" t="str">
        <f>IF(sum!A723="ON",sum!E723,"*")</f>
        <v>*</v>
      </c>
      <c r="AP730" s="2" t="s">
        <v>186</v>
      </c>
      <c r="AQ730" s="2" t="s">
        <v>187</v>
      </c>
      <c r="AR730" s="2">
        <v>2025</v>
      </c>
      <c r="AS730" s="2" t="str">
        <f>IF(sum!A723="QU",sum!B723,"*")</f>
        <v>*</v>
      </c>
      <c r="AT730" s="2"/>
      <c r="AU730" s="2" t="str">
        <f>IF(sum!A723="QU",sum!E723,"*")</f>
        <v>*</v>
      </c>
      <c r="AX730" s="4" t="s">
        <v>186</v>
      </c>
      <c r="AY730" s="4" t="s">
        <v>187</v>
      </c>
      <c r="AZ730" s="4">
        <v>2025</v>
      </c>
      <c r="BA730" s="2" t="str">
        <f>IF(sum!A723="SA",sum!B723,"*")</f>
        <v>OS-WaterHeat_ELE1</v>
      </c>
      <c r="BB730" s="2"/>
      <c r="BC730" s="2">
        <f>IF(sum!A723="SA",sum!E723,"*")</f>
        <v>0.0338194884802367</v>
      </c>
    </row>
    <row r="731" spans="2:55">
      <c r="B731" s="2" t="s">
        <v>186</v>
      </c>
      <c r="C731" s="2" t="s">
        <v>187</v>
      </c>
      <c r="D731" s="2">
        <v>2025</v>
      </c>
      <c r="J731" s="2" t="s">
        <v>186</v>
      </c>
      <c r="K731" s="2" t="s">
        <v>187</v>
      </c>
      <c r="L731" s="2">
        <v>2025</v>
      </c>
      <c r="M731" s="2" t="str">
        <f>IF(sum!A724="AT",sum!B724,"*")</f>
        <v>*</v>
      </c>
      <c r="N731" s="2"/>
      <c r="O731" s="2" t="str">
        <f>IF(sum!A724="AT",sum!E724,"*")</f>
        <v>*</v>
      </c>
      <c r="R731" s="2" t="s">
        <v>186</v>
      </c>
      <c r="S731" s="2" t="s">
        <v>187</v>
      </c>
      <c r="T731" s="2">
        <v>2025</v>
      </c>
      <c r="U731" s="2" t="str">
        <f>IF(sum!A724="BC",sum!B724,"*")</f>
        <v>*</v>
      </c>
      <c r="V731" s="2"/>
      <c r="W731" s="2" t="str">
        <f>IF(sum!A724="BC",sum!E724,"*")</f>
        <v>*</v>
      </c>
      <c r="Z731" s="2" t="s">
        <v>186</v>
      </c>
      <c r="AA731" s="2" t="s">
        <v>187</v>
      </c>
      <c r="AB731" s="2">
        <v>2025</v>
      </c>
      <c r="AC731" s="2" t="str">
        <f>IF(sum!A724="MA",sum!B724,"*")</f>
        <v>*</v>
      </c>
      <c r="AD731" s="2"/>
      <c r="AE731" s="2" t="str">
        <f>IF(sum!A724="MA",sum!E724,"*")</f>
        <v>*</v>
      </c>
      <c r="AH731" s="2" t="s">
        <v>186</v>
      </c>
      <c r="AI731" s="2" t="s">
        <v>187</v>
      </c>
      <c r="AJ731" s="2">
        <v>2025</v>
      </c>
      <c r="AK731" s="2" t="str">
        <f>IF(sum!A724="ON",sum!B724,"*")</f>
        <v>*</v>
      </c>
      <c r="AL731" s="2"/>
      <c r="AM731" s="2" t="str">
        <f>IF(sum!A724="ON",sum!E724,"*")</f>
        <v>*</v>
      </c>
      <c r="AP731" s="4" t="s">
        <v>186</v>
      </c>
      <c r="AQ731" s="4" t="s">
        <v>187</v>
      </c>
      <c r="AR731" s="4">
        <v>2025</v>
      </c>
      <c r="AS731" s="2" t="str">
        <f>IF(sum!A724="QU",sum!B724,"*")</f>
        <v>*</v>
      </c>
      <c r="AT731" s="2"/>
      <c r="AU731" s="2" t="str">
        <f>IF(sum!A724="QU",sum!E724,"*")</f>
        <v>*</v>
      </c>
      <c r="AX731" s="2" t="s">
        <v>186</v>
      </c>
      <c r="AY731" s="2" t="s">
        <v>187</v>
      </c>
      <c r="AZ731" s="2">
        <v>2025</v>
      </c>
      <c r="BA731" s="2" t="str">
        <f>IF(sum!A724="SA",sum!B724,"*")</f>
        <v>OTH-AuxiliaryEquip_ELE1</v>
      </c>
      <c r="BB731" s="2"/>
      <c r="BC731" s="2">
        <f>IF(sum!A724="SA",sum!E724,"*")</f>
        <v>0.00845487212005918</v>
      </c>
    </row>
    <row r="732" spans="2:55">
      <c r="B732" s="4" t="s">
        <v>186</v>
      </c>
      <c r="C732" s="4" t="s">
        <v>187</v>
      </c>
      <c r="D732" s="4">
        <v>2025</v>
      </c>
      <c r="J732" s="4" t="s">
        <v>186</v>
      </c>
      <c r="K732" s="4" t="s">
        <v>187</v>
      </c>
      <c r="L732" s="4">
        <v>2025</v>
      </c>
      <c r="M732" s="2" t="str">
        <f>IF(sum!A725="AT",sum!B725,"*")</f>
        <v>*</v>
      </c>
      <c r="N732" s="2"/>
      <c r="O732" s="2" t="str">
        <f>IF(sum!A725="AT",sum!E725,"*")</f>
        <v>*</v>
      </c>
      <c r="R732" s="4" t="s">
        <v>186</v>
      </c>
      <c r="S732" s="4" t="s">
        <v>187</v>
      </c>
      <c r="T732" s="4">
        <v>2025</v>
      </c>
      <c r="U732" s="2" t="str">
        <f>IF(sum!A725="BC",sum!B725,"*")</f>
        <v>*</v>
      </c>
      <c r="V732" s="2"/>
      <c r="W732" s="2" t="str">
        <f>IF(sum!A725="BC",sum!E725,"*")</f>
        <v>*</v>
      </c>
      <c r="Z732" s="4" t="s">
        <v>186</v>
      </c>
      <c r="AA732" s="4" t="s">
        <v>187</v>
      </c>
      <c r="AB732" s="4">
        <v>2025</v>
      </c>
      <c r="AC732" s="2" t="str">
        <f>IF(sum!A725="MA",sum!B725,"*")</f>
        <v>*</v>
      </c>
      <c r="AD732" s="2"/>
      <c r="AE732" s="2" t="str">
        <f>IF(sum!A725="MA",sum!E725,"*")</f>
        <v>*</v>
      </c>
      <c r="AH732" s="4" t="s">
        <v>186</v>
      </c>
      <c r="AI732" s="4" t="s">
        <v>187</v>
      </c>
      <c r="AJ732" s="4">
        <v>2025</v>
      </c>
      <c r="AK732" s="2" t="str">
        <f>IF(sum!A725="ON",sum!B725,"*")</f>
        <v>*</v>
      </c>
      <c r="AL732" s="2"/>
      <c r="AM732" s="2" t="str">
        <f>IF(sum!A725="ON",sum!E725,"*")</f>
        <v>*</v>
      </c>
      <c r="AP732" s="2" t="s">
        <v>186</v>
      </c>
      <c r="AQ732" s="2" t="s">
        <v>187</v>
      </c>
      <c r="AR732" s="2">
        <v>2025</v>
      </c>
      <c r="AS732" s="2" t="str">
        <f>IF(sum!A725="QU",sum!B725,"*")</f>
        <v>*</v>
      </c>
      <c r="AT732" s="2"/>
      <c r="AU732" s="2" t="str">
        <f>IF(sum!A725="QU",sum!E725,"*")</f>
        <v>*</v>
      </c>
      <c r="AX732" s="4" t="s">
        <v>186</v>
      </c>
      <c r="AY732" s="4" t="s">
        <v>187</v>
      </c>
      <c r="AZ732" s="4">
        <v>2025</v>
      </c>
      <c r="BA732" s="2" t="str">
        <f>IF(sum!A725="SA",sum!B725,"*")</f>
        <v>OTH-Light_ELE1</v>
      </c>
      <c r="BB732" s="2"/>
      <c r="BC732" s="2">
        <f>IF(sum!A725="SA",sum!E725,"*")</f>
        <v>0.0126823081800888</v>
      </c>
    </row>
    <row r="733" spans="2:55">
      <c r="B733" s="2" t="s">
        <v>186</v>
      </c>
      <c r="C733" s="2" t="s">
        <v>187</v>
      </c>
      <c r="D733" s="2">
        <v>2025</v>
      </c>
      <c r="J733" s="2" t="s">
        <v>186</v>
      </c>
      <c r="K733" s="2" t="s">
        <v>187</v>
      </c>
      <c r="L733" s="2">
        <v>2025</v>
      </c>
      <c r="M733" s="2" t="str">
        <f>IF(sum!A726="AT",sum!B726,"*")</f>
        <v>*</v>
      </c>
      <c r="N733" s="2"/>
      <c r="O733" s="2" t="str">
        <f>IF(sum!A726="AT",sum!E726,"*")</f>
        <v>*</v>
      </c>
      <c r="R733" s="2" t="s">
        <v>186</v>
      </c>
      <c r="S733" s="2" t="s">
        <v>187</v>
      </c>
      <c r="T733" s="2">
        <v>2025</v>
      </c>
      <c r="U733" s="2" t="str">
        <f>IF(sum!A726="BC",sum!B726,"*")</f>
        <v>*</v>
      </c>
      <c r="V733" s="2"/>
      <c r="W733" s="2" t="str">
        <f>IF(sum!A726="BC",sum!E726,"*")</f>
        <v>*</v>
      </c>
      <c r="Z733" s="2" t="s">
        <v>186</v>
      </c>
      <c r="AA733" s="2" t="s">
        <v>187</v>
      </c>
      <c r="AB733" s="2">
        <v>2025</v>
      </c>
      <c r="AC733" s="2" t="str">
        <f>IF(sum!A726="MA",sum!B726,"*")</f>
        <v>*</v>
      </c>
      <c r="AD733" s="2"/>
      <c r="AE733" s="2" t="str">
        <f>IF(sum!A726="MA",sum!E726,"*")</f>
        <v>*</v>
      </c>
      <c r="AH733" s="2" t="s">
        <v>186</v>
      </c>
      <c r="AI733" s="2" t="s">
        <v>187</v>
      </c>
      <c r="AJ733" s="2">
        <v>2025</v>
      </c>
      <c r="AK733" s="2" t="str">
        <f>IF(sum!A726="ON",sum!B726,"*")</f>
        <v>*</v>
      </c>
      <c r="AL733" s="2"/>
      <c r="AM733" s="2" t="str">
        <f>IF(sum!A726="ON",sum!E726,"*")</f>
        <v>*</v>
      </c>
      <c r="AP733" s="4" t="s">
        <v>186</v>
      </c>
      <c r="AQ733" s="4" t="s">
        <v>187</v>
      </c>
      <c r="AR733" s="4">
        <v>2025</v>
      </c>
      <c r="AS733" s="2" t="str">
        <f>IF(sum!A726="QU",sum!B726,"*")</f>
        <v>*</v>
      </c>
      <c r="AT733" s="2"/>
      <c r="AU733" s="2" t="str">
        <f>IF(sum!A726="QU",sum!E726,"*")</f>
        <v>*</v>
      </c>
      <c r="AX733" s="2" t="s">
        <v>186</v>
      </c>
      <c r="AY733" s="2" t="s">
        <v>187</v>
      </c>
      <c r="AZ733" s="2">
        <v>2025</v>
      </c>
      <c r="BA733" s="2" t="str">
        <f>IF(sum!A726="SA",sum!B726,"*")</f>
        <v>OTH-SpHeat_ELE1</v>
      </c>
      <c r="BB733" s="2"/>
      <c r="BC733" s="2">
        <f>IF(sum!A726="SA",sum!E726,"*")</f>
        <v>0.028182907066864</v>
      </c>
    </row>
    <row r="734" spans="2:55">
      <c r="B734" s="4" t="s">
        <v>186</v>
      </c>
      <c r="C734" s="4" t="s">
        <v>187</v>
      </c>
      <c r="D734" s="4">
        <v>2025</v>
      </c>
      <c r="J734" s="4" t="s">
        <v>186</v>
      </c>
      <c r="K734" s="4" t="s">
        <v>187</v>
      </c>
      <c r="L734" s="4">
        <v>2025</v>
      </c>
      <c r="M734" s="2" t="str">
        <f>IF(sum!A727="AT",sum!B727,"*")</f>
        <v>*</v>
      </c>
      <c r="N734" s="2"/>
      <c r="O734" s="2" t="str">
        <f>IF(sum!A727="AT",sum!E727,"*")</f>
        <v>*</v>
      </c>
      <c r="R734" s="4" t="s">
        <v>186</v>
      </c>
      <c r="S734" s="4" t="s">
        <v>187</v>
      </c>
      <c r="T734" s="4">
        <v>2025</v>
      </c>
      <c r="U734" s="2" t="str">
        <f>IF(sum!A727="BC",sum!B727,"*")</f>
        <v>*</v>
      </c>
      <c r="V734" s="2"/>
      <c r="W734" s="2" t="str">
        <f>IF(sum!A727="BC",sum!E727,"*")</f>
        <v>*</v>
      </c>
      <c r="Z734" s="4" t="s">
        <v>186</v>
      </c>
      <c r="AA734" s="4" t="s">
        <v>187</v>
      </c>
      <c r="AB734" s="4">
        <v>2025</v>
      </c>
      <c r="AC734" s="2" t="str">
        <f>IF(sum!A727="MA",sum!B727,"*")</f>
        <v>*</v>
      </c>
      <c r="AD734" s="2"/>
      <c r="AE734" s="2" t="str">
        <f>IF(sum!A727="MA",sum!E727,"*")</f>
        <v>*</v>
      </c>
      <c r="AH734" s="4" t="s">
        <v>186</v>
      </c>
      <c r="AI734" s="4" t="s">
        <v>187</v>
      </c>
      <c r="AJ734" s="4">
        <v>2025</v>
      </c>
      <c r="AK734" s="2" t="str">
        <f>IF(sum!A727="ON",sum!B727,"*")</f>
        <v>*</v>
      </c>
      <c r="AL734" s="2"/>
      <c r="AM734" s="2" t="str">
        <f>IF(sum!A727="ON",sum!E727,"*")</f>
        <v>*</v>
      </c>
      <c r="AP734" s="2" t="s">
        <v>186</v>
      </c>
      <c r="AQ734" s="2" t="s">
        <v>187</v>
      </c>
      <c r="AR734" s="2">
        <v>2025</v>
      </c>
      <c r="AS734" s="2" t="str">
        <f>IF(sum!A727="QU",sum!B727,"*")</f>
        <v>*</v>
      </c>
      <c r="AT734" s="2"/>
      <c r="AU734" s="2" t="str">
        <f>IF(sum!A727="QU",sum!E727,"*")</f>
        <v>*</v>
      </c>
      <c r="AX734" s="4" t="s">
        <v>186</v>
      </c>
      <c r="AY734" s="4" t="s">
        <v>187</v>
      </c>
      <c r="AZ734" s="4">
        <v>2025</v>
      </c>
      <c r="BA734" s="2" t="str">
        <f>IF(sum!A727="SA",sum!B727,"*")</f>
        <v>R_ES-APP-CD_ELC1</v>
      </c>
      <c r="BB734" s="2"/>
      <c r="BC734" s="2">
        <f>IF(sum!A727="SA",sum!E727,"*")</f>
        <v>0.574360480540609</v>
      </c>
    </row>
    <row r="735" spans="2:55">
      <c r="B735" s="2" t="s">
        <v>186</v>
      </c>
      <c r="C735" s="2" t="s">
        <v>187</v>
      </c>
      <c r="D735" s="2">
        <v>2025</v>
      </c>
      <c r="J735" s="2" t="s">
        <v>186</v>
      </c>
      <c r="K735" s="2" t="s">
        <v>187</v>
      </c>
      <c r="L735" s="2">
        <v>2025</v>
      </c>
      <c r="M735" s="2" t="str">
        <f>IF(sum!A728="AT",sum!B728,"*")</f>
        <v>*</v>
      </c>
      <c r="N735" s="2"/>
      <c r="O735" s="2" t="str">
        <f>IF(sum!A728="AT",sum!E728,"*")</f>
        <v>*</v>
      </c>
      <c r="R735" s="2" t="s">
        <v>186</v>
      </c>
      <c r="S735" s="2" t="s">
        <v>187</v>
      </c>
      <c r="T735" s="2">
        <v>2025</v>
      </c>
      <c r="U735" s="2" t="str">
        <f>IF(sum!A728="BC",sum!B728,"*")</f>
        <v>*</v>
      </c>
      <c r="V735" s="2"/>
      <c r="W735" s="2" t="str">
        <f>IF(sum!A728="BC",sum!E728,"*")</f>
        <v>*</v>
      </c>
      <c r="Z735" s="2" t="s">
        <v>186</v>
      </c>
      <c r="AA735" s="2" t="s">
        <v>187</v>
      </c>
      <c r="AB735" s="2">
        <v>2025</v>
      </c>
      <c r="AC735" s="2" t="str">
        <f>IF(sum!A728="MA",sum!B728,"*")</f>
        <v>*</v>
      </c>
      <c r="AD735" s="2"/>
      <c r="AE735" s="2" t="str">
        <f>IF(sum!A728="MA",sum!E728,"*")</f>
        <v>*</v>
      </c>
      <c r="AH735" s="2" t="s">
        <v>186</v>
      </c>
      <c r="AI735" s="2" t="s">
        <v>187</v>
      </c>
      <c r="AJ735" s="2">
        <v>2025</v>
      </c>
      <c r="AK735" s="2" t="str">
        <f>IF(sum!A728="ON",sum!B728,"*")</f>
        <v>*</v>
      </c>
      <c r="AL735" s="2"/>
      <c r="AM735" s="2" t="str">
        <f>IF(sum!A728="ON",sum!E728,"*")</f>
        <v>*</v>
      </c>
      <c r="AP735" s="4" t="s">
        <v>186</v>
      </c>
      <c r="AQ735" s="4" t="s">
        <v>187</v>
      </c>
      <c r="AR735" s="4">
        <v>2025</v>
      </c>
      <c r="AS735" s="2" t="str">
        <f>IF(sum!A728="QU",sum!B728,"*")</f>
        <v>*</v>
      </c>
      <c r="AT735" s="2"/>
      <c r="AU735" s="2" t="str">
        <f>IF(sum!A728="QU",sum!E728,"*")</f>
        <v>*</v>
      </c>
      <c r="AX735" s="2" t="s">
        <v>186</v>
      </c>
      <c r="AY735" s="2" t="s">
        <v>187</v>
      </c>
      <c r="AZ735" s="2">
        <v>2025</v>
      </c>
      <c r="BA735" s="2" t="str">
        <f>IF(sum!A728="SA",sum!B728,"*")</f>
        <v>R_ES-APP-CW_ELC1</v>
      </c>
      <c r="BB735" s="2"/>
      <c r="BC735" s="2">
        <f>IF(sum!A728="SA",sum!E728,"*")</f>
        <v>0.0529453917872859</v>
      </c>
    </row>
    <row r="736" spans="2:55">
      <c r="B736" s="4" t="s">
        <v>186</v>
      </c>
      <c r="C736" s="4" t="s">
        <v>187</v>
      </c>
      <c r="D736" s="4">
        <v>2025</v>
      </c>
      <c r="J736" s="4" t="s">
        <v>186</v>
      </c>
      <c r="K736" s="4" t="s">
        <v>187</v>
      </c>
      <c r="L736" s="4">
        <v>2025</v>
      </c>
      <c r="M736" s="2" t="str">
        <f>IF(sum!A729="AT",sum!B729,"*")</f>
        <v>*</v>
      </c>
      <c r="N736" s="2"/>
      <c r="O736" s="2" t="str">
        <f>IF(sum!A729="AT",sum!E729,"*")</f>
        <v>*</v>
      </c>
      <c r="R736" s="4" t="s">
        <v>186</v>
      </c>
      <c r="S736" s="4" t="s">
        <v>187</v>
      </c>
      <c r="T736" s="4">
        <v>2025</v>
      </c>
      <c r="U736" s="2" t="str">
        <f>IF(sum!A729="BC",sum!B729,"*")</f>
        <v>*</v>
      </c>
      <c r="V736" s="2"/>
      <c r="W736" s="2" t="str">
        <f>IF(sum!A729="BC",sum!E729,"*")</f>
        <v>*</v>
      </c>
      <c r="Z736" s="4" t="s">
        <v>186</v>
      </c>
      <c r="AA736" s="4" t="s">
        <v>187</v>
      </c>
      <c r="AB736" s="4">
        <v>2025</v>
      </c>
      <c r="AC736" s="2" t="str">
        <f>IF(sum!A729="MA",sum!B729,"*")</f>
        <v>*</v>
      </c>
      <c r="AD736" s="2"/>
      <c r="AE736" s="2" t="str">
        <f>IF(sum!A729="MA",sum!E729,"*")</f>
        <v>*</v>
      </c>
      <c r="AH736" s="4" t="s">
        <v>186</v>
      </c>
      <c r="AI736" s="4" t="s">
        <v>187</v>
      </c>
      <c r="AJ736" s="4">
        <v>2025</v>
      </c>
      <c r="AK736" s="2" t="str">
        <f>IF(sum!A729="ON",sum!B729,"*")</f>
        <v>*</v>
      </c>
      <c r="AL736" s="2"/>
      <c r="AM736" s="2" t="str">
        <f>IF(sum!A729="ON",sum!E729,"*")</f>
        <v>*</v>
      </c>
      <c r="AP736" s="2" t="s">
        <v>186</v>
      </c>
      <c r="AQ736" s="2" t="s">
        <v>187</v>
      </c>
      <c r="AR736" s="2">
        <v>2025</v>
      </c>
      <c r="AS736" s="2" t="str">
        <f>IF(sum!A729="QU",sum!B729,"*")</f>
        <v>*</v>
      </c>
      <c r="AT736" s="2"/>
      <c r="AU736" s="2" t="str">
        <f>IF(sum!A729="QU",sum!E729,"*")</f>
        <v>*</v>
      </c>
      <c r="AX736" s="4" t="s">
        <v>186</v>
      </c>
      <c r="AY736" s="4" t="s">
        <v>187</v>
      </c>
      <c r="AZ736" s="4">
        <v>2025</v>
      </c>
      <c r="BA736" s="2" t="str">
        <f>IF(sum!A729="SA",sum!B729,"*")</f>
        <v>R_ES-APP-DW_ELC1</v>
      </c>
      <c r="BB736" s="2"/>
      <c r="BC736" s="2">
        <f>IF(sum!A729="SA",sum!E729,"*")</f>
        <v>0.174636632596807</v>
      </c>
    </row>
    <row r="737" spans="2:55">
      <c r="B737" s="2" t="s">
        <v>186</v>
      </c>
      <c r="C737" s="2" t="s">
        <v>187</v>
      </c>
      <c r="D737" s="2">
        <v>2025</v>
      </c>
      <c r="J737" s="2" t="s">
        <v>186</v>
      </c>
      <c r="K737" s="2" t="s">
        <v>187</v>
      </c>
      <c r="L737" s="2">
        <v>2025</v>
      </c>
      <c r="M737" s="2" t="str">
        <f>IF(sum!A730="AT",sum!B730,"*")</f>
        <v>*</v>
      </c>
      <c r="N737" s="2"/>
      <c r="O737" s="2" t="str">
        <f>IF(sum!A730="AT",sum!E730,"*")</f>
        <v>*</v>
      </c>
      <c r="R737" s="2" t="s">
        <v>186</v>
      </c>
      <c r="S737" s="2" t="s">
        <v>187</v>
      </c>
      <c r="T737" s="2">
        <v>2025</v>
      </c>
      <c r="U737" s="2" t="str">
        <f>IF(sum!A730="BC",sum!B730,"*")</f>
        <v>*</v>
      </c>
      <c r="V737" s="2"/>
      <c r="W737" s="2" t="str">
        <f>IF(sum!A730="BC",sum!E730,"*")</f>
        <v>*</v>
      </c>
      <c r="Z737" s="2" t="s">
        <v>186</v>
      </c>
      <c r="AA737" s="2" t="s">
        <v>187</v>
      </c>
      <c r="AB737" s="2">
        <v>2025</v>
      </c>
      <c r="AC737" s="2" t="str">
        <f>IF(sum!A730="MA",sum!B730,"*")</f>
        <v>*</v>
      </c>
      <c r="AD737" s="2"/>
      <c r="AE737" s="2" t="str">
        <f>IF(sum!A730="MA",sum!E730,"*")</f>
        <v>*</v>
      </c>
      <c r="AH737" s="2" t="s">
        <v>186</v>
      </c>
      <c r="AI737" s="2" t="s">
        <v>187</v>
      </c>
      <c r="AJ737" s="2">
        <v>2025</v>
      </c>
      <c r="AK737" s="2" t="str">
        <f>IF(sum!A730="ON",sum!B730,"*")</f>
        <v>*</v>
      </c>
      <c r="AL737" s="2"/>
      <c r="AM737" s="2" t="str">
        <f>IF(sum!A730="ON",sum!E730,"*")</f>
        <v>*</v>
      </c>
      <c r="AP737" s="4" t="s">
        <v>186</v>
      </c>
      <c r="AQ737" s="4" t="s">
        <v>187</v>
      </c>
      <c r="AR737" s="4">
        <v>2025</v>
      </c>
      <c r="AS737" s="2" t="str">
        <f>IF(sum!A730="QU",sum!B730,"*")</f>
        <v>*</v>
      </c>
      <c r="AT737" s="2"/>
      <c r="AU737" s="2" t="str">
        <f>IF(sum!A730="QU",sum!E730,"*")</f>
        <v>*</v>
      </c>
      <c r="AX737" s="2" t="s">
        <v>186</v>
      </c>
      <c r="AY737" s="2" t="s">
        <v>187</v>
      </c>
      <c r="AZ737" s="2">
        <v>2025</v>
      </c>
      <c r="BA737" s="2" t="str">
        <f>IF(sum!A730="SA",sum!B730,"*")</f>
        <v>R_ES-APP-FR_ELC1</v>
      </c>
      <c r="BB737" s="2"/>
      <c r="BC737" s="2">
        <f>IF(sum!A730="SA",sum!E730,"*")</f>
        <v>0.0396570686521916</v>
      </c>
    </row>
    <row r="738" spans="2:55">
      <c r="B738" s="4" t="s">
        <v>186</v>
      </c>
      <c r="C738" s="4" t="s">
        <v>187</v>
      </c>
      <c r="D738" s="4">
        <v>2025</v>
      </c>
      <c r="J738" s="4" t="s">
        <v>186</v>
      </c>
      <c r="K738" s="4" t="s">
        <v>187</v>
      </c>
      <c r="L738" s="4">
        <v>2025</v>
      </c>
      <c r="M738" s="2" t="str">
        <f>IF(sum!A731="AT",sum!B731,"*")</f>
        <v>*</v>
      </c>
      <c r="N738" s="2"/>
      <c r="O738" s="2" t="str">
        <f>IF(sum!A731="AT",sum!E731,"*")</f>
        <v>*</v>
      </c>
      <c r="R738" s="4" t="s">
        <v>186</v>
      </c>
      <c r="S738" s="4" t="s">
        <v>187</v>
      </c>
      <c r="T738" s="4">
        <v>2025</v>
      </c>
      <c r="U738" s="2" t="str">
        <f>IF(sum!A731="BC",sum!B731,"*")</f>
        <v>*</v>
      </c>
      <c r="V738" s="2"/>
      <c r="W738" s="2" t="str">
        <f>IF(sum!A731="BC",sum!E731,"*")</f>
        <v>*</v>
      </c>
      <c r="Z738" s="4" t="s">
        <v>186</v>
      </c>
      <c r="AA738" s="4" t="s">
        <v>187</v>
      </c>
      <c r="AB738" s="4">
        <v>2025</v>
      </c>
      <c r="AC738" s="2" t="str">
        <f>IF(sum!A731="MA",sum!B731,"*")</f>
        <v>*</v>
      </c>
      <c r="AD738" s="2"/>
      <c r="AE738" s="2" t="str">
        <f>IF(sum!A731="MA",sum!E731,"*")</f>
        <v>*</v>
      </c>
      <c r="AH738" s="4" t="s">
        <v>186</v>
      </c>
      <c r="AI738" s="4" t="s">
        <v>187</v>
      </c>
      <c r="AJ738" s="4">
        <v>2025</v>
      </c>
      <c r="AK738" s="2" t="str">
        <f>IF(sum!A731="ON",sum!B731,"*")</f>
        <v>*</v>
      </c>
      <c r="AL738" s="2"/>
      <c r="AM738" s="2" t="str">
        <f>IF(sum!A731="ON",sum!E731,"*")</f>
        <v>*</v>
      </c>
      <c r="AP738" s="2" t="s">
        <v>186</v>
      </c>
      <c r="AQ738" s="2" t="s">
        <v>187</v>
      </c>
      <c r="AR738" s="2">
        <v>2025</v>
      </c>
      <c r="AS738" s="2" t="str">
        <f>IF(sum!A731="QU",sum!B731,"*")</f>
        <v>*</v>
      </c>
      <c r="AT738" s="2"/>
      <c r="AU738" s="2" t="str">
        <f>IF(sum!A731="QU",sum!E731,"*")</f>
        <v>*</v>
      </c>
      <c r="AX738" s="4" t="s">
        <v>186</v>
      </c>
      <c r="AY738" s="4" t="s">
        <v>187</v>
      </c>
      <c r="AZ738" s="4">
        <v>2025</v>
      </c>
      <c r="BA738" s="2" t="str">
        <f>IF(sum!A731="SA",sum!B731,"*")</f>
        <v>R_ES-APP-OTH_ELC1</v>
      </c>
      <c r="BB738" s="2"/>
      <c r="BC738" s="2">
        <f>IF(sum!A731="SA",sum!E731,"*")</f>
        <v>0.464606207971088</v>
      </c>
    </row>
    <row r="739" spans="2:55">
      <c r="B739" s="2" t="s">
        <v>186</v>
      </c>
      <c r="C739" s="2" t="s">
        <v>187</v>
      </c>
      <c r="D739" s="2">
        <v>2025</v>
      </c>
      <c r="J739" s="2" t="s">
        <v>186</v>
      </c>
      <c r="K739" s="2" t="s">
        <v>187</v>
      </c>
      <c r="L739" s="2">
        <v>2025</v>
      </c>
      <c r="M739" s="2" t="str">
        <f>IF(sum!A732="AT",sum!B732,"*")</f>
        <v>*</v>
      </c>
      <c r="N739" s="2"/>
      <c r="O739" s="2" t="str">
        <f>IF(sum!A732="AT",sum!E732,"*")</f>
        <v>*</v>
      </c>
      <c r="R739" s="2" t="s">
        <v>186</v>
      </c>
      <c r="S739" s="2" t="s">
        <v>187</v>
      </c>
      <c r="T739" s="2">
        <v>2025</v>
      </c>
      <c r="U739" s="2" t="str">
        <f>IF(sum!A732="BC",sum!B732,"*")</f>
        <v>*</v>
      </c>
      <c r="V739" s="2"/>
      <c r="W739" s="2" t="str">
        <f>IF(sum!A732="BC",sum!E732,"*")</f>
        <v>*</v>
      </c>
      <c r="Z739" s="2" t="s">
        <v>186</v>
      </c>
      <c r="AA739" s="2" t="s">
        <v>187</v>
      </c>
      <c r="AB739" s="2">
        <v>2025</v>
      </c>
      <c r="AC739" s="2" t="str">
        <f>IF(sum!A732="MA",sum!B732,"*")</f>
        <v>*</v>
      </c>
      <c r="AD739" s="2"/>
      <c r="AE739" s="2" t="str">
        <f>IF(sum!A732="MA",sum!E732,"*")</f>
        <v>*</v>
      </c>
      <c r="AH739" s="2" t="s">
        <v>186</v>
      </c>
      <c r="AI739" s="2" t="s">
        <v>187</v>
      </c>
      <c r="AJ739" s="2">
        <v>2025</v>
      </c>
      <c r="AK739" s="2" t="str">
        <f>IF(sum!A732="ON",sum!B732,"*")</f>
        <v>*</v>
      </c>
      <c r="AL739" s="2"/>
      <c r="AM739" s="2" t="str">
        <f>IF(sum!A732="ON",sum!E732,"*")</f>
        <v>*</v>
      </c>
      <c r="AP739" s="4" t="s">
        <v>186</v>
      </c>
      <c r="AQ739" s="4" t="s">
        <v>187</v>
      </c>
      <c r="AR739" s="4">
        <v>2025</v>
      </c>
      <c r="AS739" s="2" t="str">
        <f>IF(sum!A732="QU",sum!B732,"*")</f>
        <v>*</v>
      </c>
      <c r="AT739" s="2"/>
      <c r="AU739" s="2" t="str">
        <f>IF(sum!A732="QU",sum!E732,"*")</f>
        <v>*</v>
      </c>
      <c r="AX739" s="2" t="s">
        <v>186</v>
      </c>
      <c r="AY739" s="2" t="s">
        <v>187</v>
      </c>
      <c r="AZ739" s="2">
        <v>2025</v>
      </c>
      <c r="BA739" s="2" t="str">
        <f>IF(sum!A732="SA",sum!B732,"*")</f>
        <v>R_ES-APP-RA_ELC1</v>
      </c>
      <c r="BB739" s="2"/>
      <c r="BC739" s="2">
        <f>IF(sum!A732="SA",sum!E732,"*")</f>
        <v>0.303535099513498</v>
      </c>
    </row>
    <row r="740" spans="2:55">
      <c r="B740" s="4" t="s">
        <v>186</v>
      </c>
      <c r="C740" s="4" t="s">
        <v>187</v>
      </c>
      <c r="D740" s="4">
        <v>2025</v>
      </c>
      <c r="J740" s="4" t="s">
        <v>186</v>
      </c>
      <c r="K740" s="4" t="s">
        <v>187</v>
      </c>
      <c r="L740" s="4">
        <v>2025</v>
      </c>
      <c r="M740" s="2" t="str">
        <f>IF(sum!A733="AT",sum!B733,"*")</f>
        <v>*</v>
      </c>
      <c r="N740" s="2"/>
      <c r="O740" s="2" t="str">
        <f>IF(sum!A733="AT",sum!E733,"*")</f>
        <v>*</v>
      </c>
      <c r="R740" s="4" t="s">
        <v>186</v>
      </c>
      <c r="S740" s="4" t="s">
        <v>187</v>
      </c>
      <c r="T740" s="4">
        <v>2025</v>
      </c>
      <c r="U740" s="2" t="str">
        <f>IF(sum!A733="BC",sum!B733,"*")</f>
        <v>*</v>
      </c>
      <c r="V740" s="2"/>
      <c r="W740" s="2" t="str">
        <f>IF(sum!A733="BC",sum!E733,"*")</f>
        <v>*</v>
      </c>
      <c r="Z740" s="4" t="s">
        <v>186</v>
      </c>
      <c r="AA740" s="4" t="s">
        <v>187</v>
      </c>
      <c r="AB740" s="4">
        <v>2025</v>
      </c>
      <c r="AC740" s="2" t="str">
        <f>IF(sum!A733="MA",sum!B733,"*")</f>
        <v>*</v>
      </c>
      <c r="AD740" s="2"/>
      <c r="AE740" s="2" t="str">
        <f>IF(sum!A733="MA",sum!E733,"*")</f>
        <v>*</v>
      </c>
      <c r="AH740" s="4" t="s">
        <v>186</v>
      </c>
      <c r="AI740" s="4" t="s">
        <v>187</v>
      </c>
      <c r="AJ740" s="4">
        <v>2025</v>
      </c>
      <c r="AK740" s="2" t="str">
        <f>IF(sum!A733="ON",sum!B733,"*")</f>
        <v>*</v>
      </c>
      <c r="AL740" s="2"/>
      <c r="AM740" s="2" t="str">
        <f>IF(sum!A733="ON",sum!E733,"*")</f>
        <v>*</v>
      </c>
      <c r="AP740" s="2" t="s">
        <v>186</v>
      </c>
      <c r="AQ740" s="2" t="s">
        <v>187</v>
      </c>
      <c r="AR740" s="2">
        <v>2025</v>
      </c>
      <c r="AS740" s="2" t="str">
        <f>IF(sum!A733="QU",sum!B733,"*")</f>
        <v>*</v>
      </c>
      <c r="AT740" s="2"/>
      <c r="AU740" s="2" t="str">
        <f>IF(sum!A733="QU",sum!E733,"*")</f>
        <v>*</v>
      </c>
      <c r="AX740" s="4" t="s">
        <v>186</v>
      </c>
      <c r="AY740" s="4" t="s">
        <v>187</v>
      </c>
      <c r="AZ740" s="4">
        <v>2025</v>
      </c>
      <c r="BA740" s="2" t="str">
        <f>IF(sum!A733="SA",sum!B733,"*")</f>
        <v>R_ES-APP-RE_ELC1</v>
      </c>
      <c r="BB740" s="2"/>
      <c r="BC740" s="2">
        <f>IF(sum!A733="SA",sum!E733,"*")</f>
        <v>0.101871369014804</v>
      </c>
    </row>
    <row r="741" spans="2:55">
      <c r="B741" s="2" t="s">
        <v>186</v>
      </c>
      <c r="C741" s="2" t="s">
        <v>187</v>
      </c>
      <c r="D741" s="2">
        <v>2025</v>
      </c>
      <c r="J741" s="2" t="s">
        <v>186</v>
      </c>
      <c r="K741" s="2" t="s">
        <v>187</v>
      </c>
      <c r="L741" s="2">
        <v>2025</v>
      </c>
      <c r="M741" s="2" t="str">
        <f>IF(sum!A734="AT",sum!B734,"*")</f>
        <v>*</v>
      </c>
      <c r="N741" s="2"/>
      <c r="O741" s="2" t="str">
        <f>IF(sum!A734="AT",sum!E734,"*")</f>
        <v>*</v>
      </c>
      <c r="R741" s="2" t="s">
        <v>186</v>
      </c>
      <c r="S741" s="2" t="s">
        <v>187</v>
      </c>
      <c r="T741" s="2">
        <v>2025</v>
      </c>
      <c r="U741" s="2" t="str">
        <f>IF(sum!A734="BC",sum!B734,"*")</f>
        <v>*</v>
      </c>
      <c r="V741" s="2"/>
      <c r="W741" s="2" t="str">
        <f>IF(sum!A734="BC",sum!E734,"*")</f>
        <v>*</v>
      </c>
      <c r="Z741" s="2" t="s">
        <v>186</v>
      </c>
      <c r="AA741" s="2" t="s">
        <v>187</v>
      </c>
      <c r="AB741" s="2">
        <v>2025</v>
      </c>
      <c r="AC741" s="2" t="str">
        <f>IF(sum!A734="MA",sum!B734,"*")</f>
        <v>*</v>
      </c>
      <c r="AD741" s="2"/>
      <c r="AE741" s="2" t="str">
        <f>IF(sum!A734="MA",sum!E734,"*")</f>
        <v>*</v>
      </c>
      <c r="AH741" s="2" t="s">
        <v>186</v>
      </c>
      <c r="AI741" s="2" t="s">
        <v>187</v>
      </c>
      <c r="AJ741" s="2">
        <v>2025</v>
      </c>
      <c r="AK741" s="2" t="str">
        <f>IF(sum!A734="ON",sum!B734,"*")</f>
        <v>*</v>
      </c>
      <c r="AL741" s="2"/>
      <c r="AM741" s="2" t="str">
        <f>IF(sum!A734="ON",sum!E734,"*")</f>
        <v>*</v>
      </c>
      <c r="AP741" s="4" t="s">
        <v>186</v>
      </c>
      <c r="AQ741" s="4" t="s">
        <v>187</v>
      </c>
      <c r="AR741" s="4">
        <v>2025</v>
      </c>
      <c r="AS741" s="2" t="str">
        <f>IF(sum!A734="QU",sum!B734,"*")</f>
        <v>*</v>
      </c>
      <c r="AT741" s="2"/>
      <c r="AU741" s="2" t="str">
        <f>IF(sum!A734="QU",sum!E734,"*")</f>
        <v>*</v>
      </c>
      <c r="AX741" s="2" t="s">
        <v>186</v>
      </c>
      <c r="AY741" s="2" t="s">
        <v>187</v>
      </c>
      <c r="AZ741" s="2">
        <v>2025</v>
      </c>
      <c r="BA741" s="2" t="str">
        <f>IF(sum!A734="SA",sum!B734,"*")</f>
        <v>R_ES-LI_ELC1</v>
      </c>
      <c r="BB741" s="2"/>
      <c r="BC741" s="2">
        <f>IF(sum!A734="SA",sum!E734,"*")</f>
        <v>0.954532328383554</v>
      </c>
    </row>
    <row r="742" spans="2:55">
      <c r="B742" s="4" t="s">
        <v>186</v>
      </c>
      <c r="C742" s="4" t="s">
        <v>187</v>
      </c>
      <c r="D742" s="4">
        <v>2025</v>
      </c>
      <c r="J742" s="4" t="s">
        <v>186</v>
      </c>
      <c r="K742" s="4" t="s">
        <v>187</v>
      </c>
      <c r="L742" s="4">
        <v>2025</v>
      </c>
      <c r="M742" s="2" t="str">
        <f>IF(sum!A735="AT",sum!B735,"*")</f>
        <v>*</v>
      </c>
      <c r="N742" s="2"/>
      <c r="O742" s="2" t="str">
        <f>IF(sum!A735="AT",sum!E735,"*")</f>
        <v>*</v>
      </c>
      <c r="R742" s="4" t="s">
        <v>186</v>
      </c>
      <c r="S742" s="4" t="s">
        <v>187</v>
      </c>
      <c r="T742" s="4">
        <v>2025</v>
      </c>
      <c r="U742" s="2" t="str">
        <f>IF(sum!A735="BC",sum!B735,"*")</f>
        <v>*</v>
      </c>
      <c r="V742" s="2"/>
      <c r="W742" s="2" t="str">
        <f>IF(sum!A735="BC",sum!E735,"*")</f>
        <v>*</v>
      </c>
      <c r="Z742" s="4" t="s">
        <v>186</v>
      </c>
      <c r="AA742" s="4" t="s">
        <v>187</v>
      </c>
      <c r="AB742" s="4">
        <v>2025</v>
      </c>
      <c r="AC742" s="2" t="str">
        <f>IF(sum!A735="MA",sum!B735,"*")</f>
        <v>*</v>
      </c>
      <c r="AD742" s="2"/>
      <c r="AE742" s="2" t="str">
        <f>IF(sum!A735="MA",sum!E735,"*")</f>
        <v>*</v>
      </c>
      <c r="AH742" s="4" t="s">
        <v>186</v>
      </c>
      <c r="AI742" s="4" t="s">
        <v>187</v>
      </c>
      <c r="AJ742" s="4">
        <v>2025</v>
      </c>
      <c r="AK742" s="2" t="str">
        <f>IF(sum!A735="ON",sum!B735,"*")</f>
        <v>*</v>
      </c>
      <c r="AL742" s="2"/>
      <c r="AM742" s="2" t="str">
        <f>IF(sum!A735="ON",sum!E735,"*")</f>
        <v>*</v>
      </c>
      <c r="AP742" s="2" t="s">
        <v>186</v>
      </c>
      <c r="AQ742" s="2" t="s">
        <v>187</v>
      </c>
      <c r="AR742" s="2">
        <v>2025</v>
      </c>
      <c r="AS742" s="2" t="str">
        <f>IF(sum!A735="QU",sum!B735,"*")</f>
        <v>*</v>
      </c>
      <c r="AT742" s="2"/>
      <c r="AU742" s="2" t="str">
        <f>IF(sum!A735="QU",sum!E735,"*")</f>
        <v>*</v>
      </c>
      <c r="AX742" s="4" t="s">
        <v>186</v>
      </c>
      <c r="AY742" s="4" t="s">
        <v>187</v>
      </c>
      <c r="AZ742" s="4">
        <v>2025</v>
      </c>
      <c r="BA742" s="2" t="str">
        <f>IF(sum!A735="SA",sum!B735,"*")</f>
        <v>R_ES-SC-AP_ELC1_ROOM_CENTRAL</v>
      </c>
      <c r="BB742" s="2"/>
      <c r="BC742" s="2">
        <f>IF(sum!A735="SA",sum!E735,"*")</f>
        <v>0.0490298207092397</v>
      </c>
    </row>
    <row r="743" spans="2:55">
      <c r="B743" s="2" t="s">
        <v>186</v>
      </c>
      <c r="C743" s="2" t="s">
        <v>187</v>
      </c>
      <c r="D743" s="2">
        <v>2025</v>
      </c>
      <c r="J743" s="2" t="s">
        <v>186</v>
      </c>
      <c r="K743" s="2" t="s">
        <v>187</v>
      </c>
      <c r="L743" s="2">
        <v>2025</v>
      </c>
      <c r="M743" s="2" t="str">
        <f>IF(sum!A736="AT",sum!B736,"*")</f>
        <v>*</v>
      </c>
      <c r="N743" s="2"/>
      <c r="O743" s="2" t="str">
        <f>IF(sum!A736="AT",sum!E736,"*")</f>
        <v>*</v>
      </c>
      <c r="R743" s="2" t="s">
        <v>186</v>
      </c>
      <c r="S743" s="2" t="s">
        <v>187</v>
      </c>
      <c r="T743" s="2">
        <v>2025</v>
      </c>
      <c r="U743" s="2" t="str">
        <f>IF(sum!A736="BC",sum!B736,"*")</f>
        <v>*</v>
      </c>
      <c r="V743" s="2"/>
      <c r="W743" s="2" t="str">
        <f>IF(sum!A736="BC",sum!E736,"*")</f>
        <v>*</v>
      </c>
      <c r="Z743" s="2" t="s">
        <v>186</v>
      </c>
      <c r="AA743" s="2" t="s">
        <v>187</v>
      </c>
      <c r="AB743" s="2">
        <v>2025</v>
      </c>
      <c r="AC743" s="2" t="str">
        <f>IF(sum!A736="MA",sum!B736,"*")</f>
        <v>*</v>
      </c>
      <c r="AD743" s="2"/>
      <c r="AE743" s="2" t="str">
        <f>IF(sum!A736="MA",sum!E736,"*")</f>
        <v>*</v>
      </c>
      <c r="AH743" s="2" t="s">
        <v>186</v>
      </c>
      <c r="AI743" s="2" t="s">
        <v>187</v>
      </c>
      <c r="AJ743" s="2">
        <v>2025</v>
      </c>
      <c r="AK743" s="2" t="str">
        <f>IF(sum!A736="ON",sum!B736,"*")</f>
        <v>*</v>
      </c>
      <c r="AL743" s="2"/>
      <c r="AM743" s="2" t="str">
        <f>IF(sum!A736="ON",sum!E736,"*")</f>
        <v>*</v>
      </c>
      <c r="AP743" s="4" t="s">
        <v>186</v>
      </c>
      <c r="AQ743" s="4" t="s">
        <v>187</v>
      </c>
      <c r="AR743" s="4">
        <v>2025</v>
      </c>
      <c r="AS743" s="2" t="str">
        <f>IF(sum!A736="QU",sum!B736,"*")</f>
        <v>*</v>
      </c>
      <c r="AT743" s="2"/>
      <c r="AU743" s="2" t="str">
        <f>IF(sum!A736="QU",sum!E736,"*")</f>
        <v>*</v>
      </c>
      <c r="AX743" s="2" t="s">
        <v>186</v>
      </c>
      <c r="AY743" s="2" t="s">
        <v>187</v>
      </c>
      <c r="AZ743" s="2">
        <v>2025</v>
      </c>
      <c r="BA743" s="2" t="str">
        <f>IF(sum!A736="SA",sum!B736,"*")</f>
        <v>R_ES-SC-MOB_ELC1_ROOM_CENTRAL</v>
      </c>
      <c r="BB743" s="2"/>
      <c r="BC743" s="2">
        <f>IF(sum!A736="SA",sum!E736,"*")</f>
        <v>0.00667687848533413</v>
      </c>
    </row>
    <row r="744" spans="2:55">
      <c r="B744" s="4" t="s">
        <v>186</v>
      </c>
      <c r="C744" s="4" t="s">
        <v>187</v>
      </c>
      <c r="D744" s="4">
        <v>2025</v>
      </c>
      <c r="J744" s="4" t="s">
        <v>186</v>
      </c>
      <c r="K744" s="4" t="s">
        <v>187</v>
      </c>
      <c r="L744" s="4">
        <v>2025</v>
      </c>
      <c r="M744" s="2" t="str">
        <f>IF(sum!A737="AT",sum!B737,"*")</f>
        <v>*</v>
      </c>
      <c r="N744" s="2"/>
      <c r="O744" s="2" t="str">
        <f>IF(sum!A737="AT",sum!E737,"*")</f>
        <v>*</v>
      </c>
      <c r="R744" s="4" t="s">
        <v>186</v>
      </c>
      <c r="S744" s="4" t="s">
        <v>187</v>
      </c>
      <c r="T744" s="4">
        <v>2025</v>
      </c>
      <c r="U744" s="2" t="str">
        <f>IF(sum!A737="BC",sum!B737,"*")</f>
        <v>*</v>
      </c>
      <c r="V744" s="2"/>
      <c r="W744" s="2" t="str">
        <f>IF(sum!A737="BC",sum!E737,"*")</f>
        <v>*</v>
      </c>
      <c r="Z744" s="4" t="s">
        <v>186</v>
      </c>
      <c r="AA744" s="4" t="s">
        <v>187</v>
      </c>
      <c r="AB744" s="4">
        <v>2025</v>
      </c>
      <c r="AC744" s="2" t="str">
        <f>IF(sum!A737="MA",sum!B737,"*")</f>
        <v>*</v>
      </c>
      <c r="AD744" s="2"/>
      <c r="AE744" s="2" t="str">
        <f>IF(sum!A737="MA",sum!E737,"*")</f>
        <v>*</v>
      </c>
      <c r="AH744" s="4" t="s">
        <v>186</v>
      </c>
      <c r="AI744" s="4" t="s">
        <v>187</v>
      </c>
      <c r="AJ744" s="4">
        <v>2025</v>
      </c>
      <c r="AK744" s="2" t="str">
        <f>IF(sum!A737="ON",sum!B737,"*")</f>
        <v>*</v>
      </c>
      <c r="AL744" s="2"/>
      <c r="AM744" s="2" t="str">
        <f>IF(sum!A737="ON",sum!E737,"*")</f>
        <v>*</v>
      </c>
      <c r="AP744" s="2" t="s">
        <v>186</v>
      </c>
      <c r="AQ744" s="2" t="s">
        <v>187</v>
      </c>
      <c r="AR744" s="2">
        <v>2025</v>
      </c>
      <c r="AS744" s="2" t="str">
        <f>IF(sum!A737="QU",sum!B737,"*")</f>
        <v>*</v>
      </c>
      <c r="AT744" s="2"/>
      <c r="AU744" s="2" t="str">
        <f>IF(sum!A737="QU",sum!E737,"*")</f>
        <v>*</v>
      </c>
      <c r="AX744" s="4" t="s">
        <v>186</v>
      </c>
      <c r="AY744" s="4" t="s">
        <v>187</v>
      </c>
      <c r="AZ744" s="4">
        <v>2025</v>
      </c>
      <c r="BA744" s="2" t="str">
        <f>IF(sum!A737="SA",sum!B737,"*")</f>
        <v>R_ES-SC-SA_ELC1_ROOM_CENTRAL</v>
      </c>
      <c r="BB744" s="2"/>
      <c r="BC744" s="2">
        <f>IF(sum!A737="SA",sum!E737,"*")</f>
        <v>0.0187941545815594</v>
      </c>
    </row>
    <row r="745" spans="2:55">
      <c r="B745" s="2" t="s">
        <v>186</v>
      </c>
      <c r="C745" s="2" t="s">
        <v>187</v>
      </c>
      <c r="D745" s="2">
        <v>2025</v>
      </c>
      <c r="J745" s="2" t="s">
        <v>186</v>
      </c>
      <c r="K745" s="2" t="s">
        <v>187</v>
      </c>
      <c r="L745" s="2">
        <v>2025</v>
      </c>
      <c r="M745" s="2" t="str">
        <f>IF(sum!A738="AT",sum!B738,"*")</f>
        <v>*</v>
      </c>
      <c r="N745" s="2"/>
      <c r="O745" s="2" t="str">
        <f>IF(sum!A738="AT",sum!E738,"*")</f>
        <v>*</v>
      </c>
      <c r="R745" s="2" t="s">
        <v>186</v>
      </c>
      <c r="S745" s="2" t="s">
        <v>187</v>
      </c>
      <c r="T745" s="2">
        <v>2025</v>
      </c>
      <c r="U745" s="2" t="str">
        <f>IF(sum!A738="BC",sum!B738,"*")</f>
        <v>*</v>
      </c>
      <c r="V745" s="2"/>
      <c r="W745" s="2" t="str">
        <f>IF(sum!A738="BC",sum!E738,"*")</f>
        <v>*</v>
      </c>
      <c r="Z745" s="2" t="s">
        <v>186</v>
      </c>
      <c r="AA745" s="2" t="s">
        <v>187</v>
      </c>
      <c r="AB745" s="2">
        <v>2025</v>
      </c>
      <c r="AC745" s="2" t="str">
        <f>IF(sum!A738="MA",sum!B738,"*")</f>
        <v>*</v>
      </c>
      <c r="AD745" s="2"/>
      <c r="AE745" s="2" t="str">
        <f>IF(sum!A738="MA",sum!E738,"*")</f>
        <v>*</v>
      </c>
      <c r="AH745" s="2" t="s">
        <v>186</v>
      </c>
      <c r="AI745" s="2" t="s">
        <v>187</v>
      </c>
      <c r="AJ745" s="2">
        <v>2025</v>
      </c>
      <c r="AK745" s="2" t="str">
        <f>IF(sum!A738="ON",sum!B738,"*")</f>
        <v>*</v>
      </c>
      <c r="AL745" s="2"/>
      <c r="AM745" s="2" t="str">
        <f>IF(sum!A738="ON",sum!E738,"*")</f>
        <v>*</v>
      </c>
      <c r="AP745" s="4" t="s">
        <v>186</v>
      </c>
      <c r="AQ745" s="4" t="s">
        <v>187</v>
      </c>
      <c r="AR745" s="4">
        <v>2025</v>
      </c>
      <c r="AS745" s="2" t="str">
        <f>IF(sum!A738="QU",sum!B738,"*")</f>
        <v>*</v>
      </c>
      <c r="AT745" s="2"/>
      <c r="AU745" s="2" t="str">
        <f>IF(sum!A738="QU",sum!E738,"*")</f>
        <v>*</v>
      </c>
      <c r="AX745" s="2" t="s">
        <v>186</v>
      </c>
      <c r="AY745" s="2" t="s">
        <v>187</v>
      </c>
      <c r="AZ745" s="2">
        <v>2025</v>
      </c>
      <c r="BA745" s="2" t="str">
        <f>IF(sum!A738="SA",sum!B738,"*")</f>
        <v>R_ES-SC-SD_ELC1_ROOM_CENTRAL</v>
      </c>
      <c r="BB745" s="2"/>
      <c r="BC745" s="2">
        <f>IF(sum!A738="SA",sum!E738,"*")</f>
        <v>0.172856170940538</v>
      </c>
    </row>
    <row r="746" spans="2:55">
      <c r="B746" s="4" t="s">
        <v>186</v>
      </c>
      <c r="C746" s="4" t="s">
        <v>187</v>
      </c>
      <c r="D746" s="4">
        <v>2025</v>
      </c>
      <c r="J746" s="4" t="s">
        <v>186</v>
      </c>
      <c r="K746" s="4" t="s">
        <v>187</v>
      </c>
      <c r="L746" s="4">
        <v>2025</v>
      </c>
      <c r="M746" s="2" t="str">
        <f>IF(sum!A739="AT",sum!B739,"*")</f>
        <v>*</v>
      </c>
      <c r="N746" s="2"/>
      <c r="O746" s="2" t="str">
        <f>IF(sum!A739="AT",sum!E739,"*")</f>
        <v>*</v>
      </c>
      <c r="R746" s="4" t="s">
        <v>186</v>
      </c>
      <c r="S746" s="4" t="s">
        <v>187</v>
      </c>
      <c r="T746" s="4">
        <v>2025</v>
      </c>
      <c r="U746" s="2" t="str">
        <f>IF(sum!A739="BC",sum!B739,"*")</f>
        <v>*</v>
      </c>
      <c r="V746" s="2"/>
      <c r="W746" s="2" t="str">
        <f>IF(sum!A739="BC",sum!E739,"*")</f>
        <v>*</v>
      </c>
      <c r="Z746" s="4" t="s">
        <v>186</v>
      </c>
      <c r="AA746" s="4" t="s">
        <v>187</v>
      </c>
      <c r="AB746" s="4">
        <v>2025</v>
      </c>
      <c r="AC746" s="2" t="str">
        <f>IF(sum!A739="MA",sum!B739,"*")</f>
        <v>*</v>
      </c>
      <c r="AD746" s="2"/>
      <c r="AE746" s="2" t="str">
        <f>IF(sum!A739="MA",sum!E739,"*")</f>
        <v>*</v>
      </c>
      <c r="AH746" s="4" t="s">
        <v>186</v>
      </c>
      <c r="AI746" s="4" t="s">
        <v>187</v>
      </c>
      <c r="AJ746" s="4">
        <v>2025</v>
      </c>
      <c r="AK746" s="2" t="str">
        <f>IF(sum!A739="ON",sum!B739,"*")</f>
        <v>*</v>
      </c>
      <c r="AL746" s="2"/>
      <c r="AM746" s="2" t="str">
        <f>IF(sum!A739="ON",sum!E739,"*")</f>
        <v>*</v>
      </c>
      <c r="AP746" s="2" t="s">
        <v>186</v>
      </c>
      <c r="AQ746" s="2" t="s">
        <v>187</v>
      </c>
      <c r="AR746" s="2">
        <v>2025</v>
      </c>
      <c r="AS746" s="2" t="str">
        <f>IF(sum!A739="QU",sum!B739,"*")</f>
        <v>*</v>
      </c>
      <c r="AT746" s="2"/>
      <c r="AU746" s="2" t="str">
        <f>IF(sum!A739="QU",sum!E739,"*")</f>
        <v>*</v>
      </c>
      <c r="AX746" s="4" t="s">
        <v>186</v>
      </c>
      <c r="AY746" s="4" t="s">
        <v>187</v>
      </c>
      <c r="AZ746" s="4">
        <v>2025</v>
      </c>
      <c r="BA746" s="2" t="str">
        <f>IF(sum!A739="SA",sum!B739,"*")</f>
        <v>R_ES-SH-AP_ELC1</v>
      </c>
      <c r="BB746" s="2"/>
      <c r="BC746" s="2">
        <f>IF(sum!A739="SA",sum!E739,"*")</f>
        <v>0</v>
      </c>
    </row>
    <row r="747" spans="2:55">
      <c r="B747" s="2" t="s">
        <v>186</v>
      </c>
      <c r="C747" s="2" t="s">
        <v>187</v>
      </c>
      <c r="D747" s="2">
        <v>2025</v>
      </c>
      <c r="J747" s="2" t="s">
        <v>186</v>
      </c>
      <c r="K747" s="2" t="s">
        <v>187</v>
      </c>
      <c r="L747" s="2">
        <v>2025</v>
      </c>
      <c r="M747" s="2" t="str">
        <f>IF(sum!A740="AT",sum!B740,"*")</f>
        <v>*</v>
      </c>
      <c r="N747" s="2"/>
      <c r="O747" s="2" t="str">
        <f>IF(sum!A740="AT",sum!E740,"*")</f>
        <v>*</v>
      </c>
      <c r="R747" s="2" t="s">
        <v>186</v>
      </c>
      <c r="S747" s="2" t="s">
        <v>187</v>
      </c>
      <c r="T747" s="2">
        <v>2025</v>
      </c>
      <c r="U747" s="2" t="str">
        <f>IF(sum!A740="BC",sum!B740,"*")</f>
        <v>*</v>
      </c>
      <c r="V747" s="2"/>
      <c r="W747" s="2" t="str">
        <f>IF(sum!A740="BC",sum!E740,"*")</f>
        <v>*</v>
      </c>
      <c r="Z747" s="2" t="s">
        <v>186</v>
      </c>
      <c r="AA747" s="2" t="s">
        <v>187</v>
      </c>
      <c r="AB747" s="2">
        <v>2025</v>
      </c>
      <c r="AC747" s="2" t="str">
        <f>IF(sum!A740="MA",sum!B740,"*")</f>
        <v>*</v>
      </c>
      <c r="AD747" s="2"/>
      <c r="AE747" s="2" t="str">
        <f>IF(sum!A740="MA",sum!E740,"*")</f>
        <v>*</v>
      </c>
      <c r="AH747" s="2" t="s">
        <v>186</v>
      </c>
      <c r="AI747" s="2" t="s">
        <v>187</v>
      </c>
      <c r="AJ747" s="2">
        <v>2025</v>
      </c>
      <c r="AK747" s="2" t="str">
        <f>IF(sum!A740="ON",sum!B740,"*")</f>
        <v>*</v>
      </c>
      <c r="AL747" s="2"/>
      <c r="AM747" s="2" t="str">
        <f>IF(sum!A740="ON",sum!E740,"*")</f>
        <v>*</v>
      </c>
      <c r="AP747" s="4" t="s">
        <v>186</v>
      </c>
      <c r="AQ747" s="4" t="s">
        <v>187</v>
      </c>
      <c r="AR747" s="4">
        <v>2025</v>
      </c>
      <c r="AS747" s="2" t="str">
        <f>IF(sum!A740="QU",sum!B740,"*")</f>
        <v>*</v>
      </c>
      <c r="AT747" s="2"/>
      <c r="AU747" s="2" t="str">
        <f>IF(sum!A740="QU",sum!E740,"*")</f>
        <v>*</v>
      </c>
      <c r="AX747" s="2" t="s">
        <v>186</v>
      </c>
      <c r="AY747" s="2" t="s">
        <v>187</v>
      </c>
      <c r="AZ747" s="2">
        <v>2025</v>
      </c>
      <c r="BA747" s="2" t="str">
        <f>IF(sum!A740="SA",sum!B740,"*")</f>
        <v>R_ES-SH-AP_GAS_HE1</v>
      </c>
      <c r="BB747" s="2"/>
      <c r="BC747" s="2">
        <f>IF(sum!A740="SA",sum!E740,"*")</f>
        <v>0</v>
      </c>
    </row>
    <row r="748" spans="2:55">
      <c r="B748" s="4" t="s">
        <v>186</v>
      </c>
      <c r="C748" s="4" t="s">
        <v>187</v>
      </c>
      <c r="D748" s="4">
        <v>2025</v>
      </c>
      <c r="J748" s="4" t="s">
        <v>186</v>
      </c>
      <c r="K748" s="4" t="s">
        <v>187</v>
      </c>
      <c r="L748" s="4">
        <v>2025</v>
      </c>
      <c r="M748" s="2" t="str">
        <f>IF(sum!A741="AT",sum!B741,"*")</f>
        <v>*</v>
      </c>
      <c r="N748" s="2"/>
      <c r="O748" s="2" t="str">
        <f>IF(sum!A741="AT",sum!E741,"*")</f>
        <v>*</v>
      </c>
      <c r="R748" s="4" t="s">
        <v>186</v>
      </c>
      <c r="S748" s="4" t="s">
        <v>187</v>
      </c>
      <c r="T748" s="4">
        <v>2025</v>
      </c>
      <c r="U748" s="2" t="str">
        <f>IF(sum!A741="BC",sum!B741,"*")</f>
        <v>*</v>
      </c>
      <c r="V748" s="2"/>
      <c r="W748" s="2" t="str">
        <f>IF(sum!A741="BC",sum!E741,"*")</f>
        <v>*</v>
      </c>
      <c r="Z748" s="4" t="s">
        <v>186</v>
      </c>
      <c r="AA748" s="4" t="s">
        <v>187</v>
      </c>
      <c r="AB748" s="4">
        <v>2025</v>
      </c>
      <c r="AC748" s="2" t="str">
        <f>IF(sum!A741="MA",sum!B741,"*")</f>
        <v>*</v>
      </c>
      <c r="AD748" s="2"/>
      <c r="AE748" s="2" t="str">
        <f>IF(sum!A741="MA",sum!E741,"*")</f>
        <v>*</v>
      </c>
      <c r="AH748" s="4" t="s">
        <v>186</v>
      </c>
      <c r="AI748" s="4" t="s">
        <v>187</v>
      </c>
      <c r="AJ748" s="4">
        <v>2025</v>
      </c>
      <c r="AK748" s="2" t="str">
        <f>IF(sum!A741="ON",sum!B741,"*")</f>
        <v>*</v>
      </c>
      <c r="AL748" s="2"/>
      <c r="AM748" s="2" t="str">
        <f>IF(sum!A741="ON",sum!E741,"*")</f>
        <v>*</v>
      </c>
      <c r="AP748" s="2" t="s">
        <v>186</v>
      </c>
      <c r="AQ748" s="2" t="s">
        <v>187</v>
      </c>
      <c r="AR748" s="2">
        <v>2025</v>
      </c>
      <c r="AS748" s="2" t="str">
        <f>IF(sum!A741="QU",sum!B741,"*")</f>
        <v>*</v>
      </c>
      <c r="AT748" s="2"/>
      <c r="AU748" s="2" t="str">
        <f>IF(sum!A741="QU",sum!E741,"*")</f>
        <v>*</v>
      </c>
      <c r="AX748" s="4" t="s">
        <v>186</v>
      </c>
      <c r="AY748" s="4" t="s">
        <v>187</v>
      </c>
      <c r="AZ748" s="4">
        <v>2025</v>
      </c>
      <c r="BA748" s="2" t="str">
        <f>IF(sum!A741="SA",sum!B741,"*")</f>
        <v>R_ES-SH-AP_HET1</v>
      </c>
      <c r="BB748" s="2"/>
      <c r="BC748" s="2">
        <f>IF(sum!A741="SA",sum!E741,"*")</f>
        <v>0.0215582568662822</v>
      </c>
    </row>
    <row r="749" spans="2:55">
      <c r="B749" s="2" t="s">
        <v>186</v>
      </c>
      <c r="C749" s="2" t="s">
        <v>187</v>
      </c>
      <c r="D749" s="2">
        <v>2025</v>
      </c>
      <c r="J749" s="2" t="s">
        <v>186</v>
      </c>
      <c r="K749" s="2" t="s">
        <v>187</v>
      </c>
      <c r="L749" s="2">
        <v>2025</v>
      </c>
      <c r="M749" s="2" t="str">
        <f>IF(sum!A742="AT",sum!B742,"*")</f>
        <v>*</v>
      </c>
      <c r="N749" s="2"/>
      <c r="O749" s="2" t="str">
        <f>IF(sum!A742="AT",sum!E742,"*")</f>
        <v>*</v>
      </c>
      <c r="R749" s="2" t="s">
        <v>186</v>
      </c>
      <c r="S749" s="2" t="s">
        <v>187</v>
      </c>
      <c r="T749" s="2">
        <v>2025</v>
      </c>
      <c r="U749" s="2" t="str">
        <f>IF(sum!A742="BC",sum!B742,"*")</f>
        <v>*</v>
      </c>
      <c r="V749" s="2"/>
      <c r="W749" s="2" t="str">
        <f>IF(sum!A742="BC",sum!E742,"*")</f>
        <v>*</v>
      </c>
      <c r="Z749" s="2" t="s">
        <v>186</v>
      </c>
      <c r="AA749" s="2" t="s">
        <v>187</v>
      </c>
      <c r="AB749" s="2">
        <v>2025</v>
      </c>
      <c r="AC749" s="2" t="str">
        <f>IF(sum!A742="MA",sum!B742,"*")</f>
        <v>*</v>
      </c>
      <c r="AD749" s="2"/>
      <c r="AE749" s="2" t="str">
        <f>IF(sum!A742="MA",sum!E742,"*")</f>
        <v>*</v>
      </c>
      <c r="AH749" s="2" t="s">
        <v>186</v>
      </c>
      <c r="AI749" s="2" t="s">
        <v>187</v>
      </c>
      <c r="AJ749" s="2">
        <v>2025</v>
      </c>
      <c r="AK749" s="2" t="str">
        <f>IF(sum!A742="ON",sum!B742,"*")</f>
        <v>*</v>
      </c>
      <c r="AL749" s="2"/>
      <c r="AM749" s="2" t="str">
        <f>IF(sum!A742="ON",sum!E742,"*")</f>
        <v>*</v>
      </c>
      <c r="AP749" s="4" t="s">
        <v>186</v>
      </c>
      <c r="AQ749" s="4" t="s">
        <v>187</v>
      </c>
      <c r="AR749" s="4">
        <v>2025</v>
      </c>
      <c r="AS749" s="2" t="str">
        <f>IF(sum!A742="QU",sum!B742,"*")</f>
        <v>*</v>
      </c>
      <c r="AT749" s="2"/>
      <c r="AU749" s="2" t="str">
        <f>IF(sum!A742="QU",sum!E742,"*")</f>
        <v>*</v>
      </c>
      <c r="AX749" s="2" t="s">
        <v>186</v>
      </c>
      <c r="AY749" s="2" t="s">
        <v>187</v>
      </c>
      <c r="AZ749" s="2">
        <v>2025</v>
      </c>
      <c r="BA749" s="2" t="str">
        <f>IF(sum!A742="SA",sum!B742,"*")</f>
        <v>R_ES-SH-MOB_ELC1</v>
      </c>
      <c r="BB749" s="2"/>
      <c r="BC749" s="2">
        <f>IF(sum!A742="SA",sum!E742,"*")</f>
        <v>0</v>
      </c>
    </row>
    <row r="750" spans="2:55">
      <c r="B750" s="4" t="s">
        <v>186</v>
      </c>
      <c r="C750" s="4" t="s">
        <v>187</v>
      </c>
      <c r="D750" s="4">
        <v>2025</v>
      </c>
      <c r="J750" s="4" t="s">
        <v>186</v>
      </c>
      <c r="K750" s="4" t="s">
        <v>187</v>
      </c>
      <c r="L750" s="4">
        <v>2025</v>
      </c>
      <c r="M750" s="2" t="str">
        <f>IF(sum!A743="AT",sum!B743,"*")</f>
        <v>*</v>
      </c>
      <c r="N750" s="2"/>
      <c r="O750" s="2" t="str">
        <f>IF(sum!A743="AT",sum!E743,"*")</f>
        <v>*</v>
      </c>
      <c r="R750" s="4" t="s">
        <v>186</v>
      </c>
      <c r="S750" s="4" t="s">
        <v>187</v>
      </c>
      <c r="T750" s="4">
        <v>2025</v>
      </c>
      <c r="U750" s="2" t="str">
        <f>IF(sum!A743="BC",sum!B743,"*")</f>
        <v>*</v>
      </c>
      <c r="V750" s="2"/>
      <c r="W750" s="2" t="str">
        <f>IF(sum!A743="BC",sum!E743,"*")</f>
        <v>*</v>
      </c>
      <c r="Z750" s="4" t="s">
        <v>186</v>
      </c>
      <c r="AA750" s="4" t="s">
        <v>187</v>
      </c>
      <c r="AB750" s="4">
        <v>2025</v>
      </c>
      <c r="AC750" s="2" t="str">
        <f>IF(sum!A743="MA",sum!B743,"*")</f>
        <v>*</v>
      </c>
      <c r="AD750" s="2"/>
      <c r="AE750" s="2" t="str">
        <f>IF(sum!A743="MA",sum!E743,"*")</f>
        <v>*</v>
      </c>
      <c r="AH750" s="4" t="s">
        <v>186</v>
      </c>
      <c r="AI750" s="4" t="s">
        <v>187</v>
      </c>
      <c r="AJ750" s="4">
        <v>2025</v>
      </c>
      <c r="AK750" s="2" t="str">
        <f>IF(sum!A743="ON",sum!B743,"*")</f>
        <v>*</v>
      </c>
      <c r="AL750" s="2"/>
      <c r="AM750" s="2" t="str">
        <f>IF(sum!A743="ON",sum!E743,"*")</f>
        <v>*</v>
      </c>
      <c r="AP750" s="2" t="s">
        <v>186</v>
      </c>
      <c r="AQ750" s="2" t="s">
        <v>187</v>
      </c>
      <c r="AR750" s="2">
        <v>2025</v>
      </c>
      <c r="AS750" s="2" t="str">
        <f>IF(sum!A743="QU",sum!B743,"*")</f>
        <v>*</v>
      </c>
      <c r="AT750" s="2"/>
      <c r="AU750" s="2" t="str">
        <f>IF(sum!A743="QU",sum!E743,"*")</f>
        <v>*</v>
      </c>
      <c r="AX750" s="4" t="s">
        <v>186</v>
      </c>
      <c r="AY750" s="4" t="s">
        <v>187</v>
      </c>
      <c r="AZ750" s="4">
        <v>2025</v>
      </c>
      <c r="BA750" s="2" t="str">
        <f>IF(sum!A743="SA",sum!B743,"*")</f>
        <v>R_ES-SH-MOB_GAS_HE1</v>
      </c>
      <c r="BB750" s="2"/>
      <c r="BC750" s="2">
        <f>IF(sum!A743="SA",sum!E743,"*")</f>
        <v>0.00292144955214039</v>
      </c>
    </row>
    <row r="751" spans="2:55">
      <c r="B751" s="2" t="s">
        <v>186</v>
      </c>
      <c r="C751" s="2" t="s">
        <v>187</v>
      </c>
      <c r="D751" s="2">
        <v>2025</v>
      </c>
      <c r="J751" s="2" t="s">
        <v>186</v>
      </c>
      <c r="K751" s="2" t="s">
        <v>187</v>
      </c>
      <c r="L751" s="2">
        <v>2025</v>
      </c>
      <c r="M751" s="2" t="str">
        <f>IF(sum!A744="AT",sum!B744,"*")</f>
        <v>*</v>
      </c>
      <c r="N751" s="2"/>
      <c r="O751" s="2" t="str">
        <f>IF(sum!A744="AT",sum!E744,"*")</f>
        <v>*</v>
      </c>
      <c r="R751" s="2" t="s">
        <v>186</v>
      </c>
      <c r="S751" s="2" t="s">
        <v>187</v>
      </c>
      <c r="T751" s="2">
        <v>2025</v>
      </c>
      <c r="U751" s="2" t="str">
        <f>IF(sum!A744="BC",sum!B744,"*")</f>
        <v>*</v>
      </c>
      <c r="V751" s="2"/>
      <c r="W751" s="2" t="str">
        <f>IF(sum!A744="BC",sum!E744,"*")</f>
        <v>*</v>
      </c>
      <c r="Z751" s="2" t="s">
        <v>186</v>
      </c>
      <c r="AA751" s="2" t="s">
        <v>187</v>
      </c>
      <c r="AB751" s="2">
        <v>2025</v>
      </c>
      <c r="AC751" s="2" t="str">
        <f>IF(sum!A744="MA",sum!B744,"*")</f>
        <v>*</v>
      </c>
      <c r="AD751" s="2"/>
      <c r="AE751" s="2" t="str">
        <f>IF(sum!A744="MA",sum!E744,"*")</f>
        <v>*</v>
      </c>
      <c r="AH751" s="2" t="s">
        <v>186</v>
      </c>
      <c r="AI751" s="2" t="s">
        <v>187</v>
      </c>
      <c r="AJ751" s="2">
        <v>2025</v>
      </c>
      <c r="AK751" s="2" t="str">
        <f>IF(sum!A744="ON",sum!B744,"*")</f>
        <v>*</v>
      </c>
      <c r="AL751" s="2"/>
      <c r="AM751" s="2" t="str">
        <f>IF(sum!A744="ON",sum!E744,"*")</f>
        <v>*</v>
      </c>
      <c r="AP751" s="4" t="s">
        <v>186</v>
      </c>
      <c r="AQ751" s="4" t="s">
        <v>187</v>
      </c>
      <c r="AR751" s="4">
        <v>2025</v>
      </c>
      <c r="AS751" s="2" t="str">
        <f>IF(sum!A744="QU",sum!B744,"*")</f>
        <v>*</v>
      </c>
      <c r="AT751" s="2"/>
      <c r="AU751" s="2" t="str">
        <f>IF(sum!A744="QU",sum!E744,"*")</f>
        <v>*</v>
      </c>
      <c r="AX751" s="2" t="s">
        <v>186</v>
      </c>
      <c r="AY751" s="2" t="s">
        <v>187</v>
      </c>
      <c r="AZ751" s="2">
        <v>2025</v>
      </c>
      <c r="BA751" s="2" t="str">
        <f>IF(sum!A744="SA",sum!B744,"*")</f>
        <v>R_ES-SH-SA_ELC1</v>
      </c>
      <c r="BB751" s="2"/>
      <c r="BC751" s="2">
        <f>IF(sum!A744="SA",sum!E744,"*")</f>
        <v>0</v>
      </c>
    </row>
    <row r="752" spans="2:55">
      <c r="B752" s="4" t="s">
        <v>186</v>
      </c>
      <c r="C752" s="4" t="s">
        <v>187</v>
      </c>
      <c r="D752" s="4">
        <v>2025</v>
      </c>
      <c r="J752" s="4" t="s">
        <v>186</v>
      </c>
      <c r="K752" s="4" t="s">
        <v>187</v>
      </c>
      <c r="L752" s="4">
        <v>2025</v>
      </c>
      <c r="M752" s="2" t="str">
        <f>IF(sum!A745="AT",sum!B745,"*")</f>
        <v>*</v>
      </c>
      <c r="N752" s="2"/>
      <c r="O752" s="2" t="str">
        <f>IF(sum!A745="AT",sum!E745,"*")</f>
        <v>*</v>
      </c>
      <c r="R752" s="4" t="s">
        <v>186</v>
      </c>
      <c r="S752" s="4" t="s">
        <v>187</v>
      </c>
      <c r="T752" s="4">
        <v>2025</v>
      </c>
      <c r="U752" s="2" t="str">
        <f>IF(sum!A745="BC",sum!B745,"*")</f>
        <v>*</v>
      </c>
      <c r="V752" s="2"/>
      <c r="W752" s="2" t="str">
        <f>IF(sum!A745="BC",sum!E745,"*")</f>
        <v>*</v>
      </c>
      <c r="Z752" s="4" t="s">
        <v>186</v>
      </c>
      <c r="AA752" s="4" t="s">
        <v>187</v>
      </c>
      <c r="AB752" s="4">
        <v>2025</v>
      </c>
      <c r="AC752" s="2" t="str">
        <f>IF(sum!A745="MA",sum!B745,"*")</f>
        <v>*</v>
      </c>
      <c r="AD752" s="2"/>
      <c r="AE752" s="2" t="str">
        <f>IF(sum!A745="MA",sum!E745,"*")</f>
        <v>*</v>
      </c>
      <c r="AH752" s="4" t="s">
        <v>186</v>
      </c>
      <c r="AI752" s="4" t="s">
        <v>187</v>
      </c>
      <c r="AJ752" s="4">
        <v>2025</v>
      </c>
      <c r="AK752" s="2" t="str">
        <f>IF(sum!A745="ON",sum!B745,"*")</f>
        <v>*</v>
      </c>
      <c r="AL752" s="2"/>
      <c r="AM752" s="2" t="str">
        <f>IF(sum!A745="ON",sum!E745,"*")</f>
        <v>*</v>
      </c>
      <c r="AP752" s="2" t="s">
        <v>186</v>
      </c>
      <c r="AQ752" s="2" t="s">
        <v>187</v>
      </c>
      <c r="AR752" s="2">
        <v>2025</v>
      </c>
      <c r="AS752" s="2" t="str">
        <f>IF(sum!A745="QU",sum!B745,"*")</f>
        <v>*</v>
      </c>
      <c r="AT752" s="2"/>
      <c r="AU752" s="2" t="str">
        <f>IF(sum!A745="QU",sum!E745,"*")</f>
        <v>*</v>
      </c>
      <c r="AX752" s="4" t="s">
        <v>186</v>
      </c>
      <c r="AY752" s="4" t="s">
        <v>187</v>
      </c>
      <c r="AZ752" s="4">
        <v>2025</v>
      </c>
      <c r="BA752" s="2" t="str">
        <f>IF(sum!A745="SA",sum!B745,"*")</f>
        <v>R_ES-SH-SA_HET1</v>
      </c>
      <c r="BB752" s="2"/>
      <c r="BC752" s="2">
        <f>IF(sum!A745="SA",sum!E745,"*")</f>
        <v>0.0181724059793878</v>
      </c>
    </row>
    <row r="753" spans="2:55">
      <c r="B753" s="2" t="s">
        <v>186</v>
      </c>
      <c r="C753" s="2" t="s">
        <v>187</v>
      </c>
      <c r="D753" s="2">
        <v>2025</v>
      </c>
      <c r="J753" s="2" t="s">
        <v>186</v>
      </c>
      <c r="K753" s="2" t="s">
        <v>187</v>
      </c>
      <c r="L753" s="2">
        <v>2025</v>
      </c>
      <c r="M753" s="2" t="str">
        <f>IF(sum!A746="AT",sum!B746,"*")</f>
        <v>*</v>
      </c>
      <c r="N753" s="2"/>
      <c r="O753" s="2" t="str">
        <f>IF(sum!A746="AT",sum!E746,"*")</f>
        <v>*</v>
      </c>
      <c r="R753" s="2" t="s">
        <v>186</v>
      </c>
      <c r="S753" s="2" t="s">
        <v>187</v>
      </c>
      <c r="T753" s="2">
        <v>2025</v>
      </c>
      <c r="U753" s="2" t="str">
        <f>IF(sum!A746="BC",sum!B746,"*")</f>
        <v>*</v>
      </c>
      <c r="V753" s="2"/>
      <c r="W753" s="2" t="str">
        <f>IF(sum!A746="BC",sum!E746,"*")</f>
        <v>*</v>
      </c>
      <c r="Z753" s="2" t="s">
        <v>186</v>
      </c>
      <c r="AA753" s="2" t="s">
        <v>187</v>
      </c>
      <c r="AB753" s="2">
        <v>2025</v>
      </c>
      <c r="AC753" s="2" t="str">
        <f>IF(sum!A746="MA",sum!B746,"*")</f>
        <v>*</v>
      </c>
      <c r="AD753" s="2"/>
      <c r="AE753" s="2" t="str">
        <f>IF(sum!A746="MA",sum!E746,"*")</f>
        <v>*</v>
      </c>
      <c r="AH753" s="2" t="s">
        <v>186</v>
      </c>
      <c r="AI753" s="2" t="s">
        <v>187</v>
      </c>
      <c r="AJ753" s="2">
        <v>2025</v>
      </c>
      <c r="AK753" s="2" t="str">
        <f>IF(sum!A746="ON",sum!B746,"*")</f>
        <v>*</v>
      </c>
      <c r="AL753" s="2"/>
      <c r="AM753" s="2" t="str">
        <f>IF(sum!A746="ON",sum!E746,"*")</f>
        <v>*</v>
      </c>
      <c r="AP753" s="4" t="s">
        <v>186</v>
      </c>
      <c r="AQ753" s="4" t="s">
        <v>187</v>
      </c>
      <c r="AR753" s="4">
        <v>2025</v>
      </c>
      <c r="AS753" s="2" t="str">
        <f>IF(sum!A746="QU",sum!B746,"*")</f>
        <v>*</v>
      </c>
      <c r="AT753" s="2"/>
      <c r="AU753" s="2" t="str">
        <f>IF(sum!A746="QU",sum!E746,"*")</f>
        <v>*</v>
      </c>
      <c r="AX753" s="2" t="s">
        <v>186</v>
      </c>
      <c r="AY753" s="2" t="s">
        <v>187</v>
      </c>
      <c r="AZ753" s="2">
        <v>2025</v>
      </c>
      <c r="BA753" s="2" t="str">
        <f>IF(sum!A746="SA",sum!B746,"*")</f>
        <v>R_ES-SH-SD_COAPRO1</v>
      </c>
      <c r="BB753" s="2"/>
      <c r="BC753" s="2">
        <f>IF(sum!A746="SA",sum!E746,"*")</f>
        <v>0</v>
      </c>
    </row>
    <row r="754" spans="2:55">
      <c r="B754" s="4" t="s">
        <v>186</v>
      </c>
      <c r="C754" s="4" t="s">
        <v>187</v>
      </c>
      <c r="D754" s="4">
        <v>2025</v>
      </c>
      <c r="J754" s="4" t="s">
        <v>186</v>
      </c>
      <c r="K754" s="4" t="s">
        <v>187</v>
      </c>
      <c r="L754" s="4">
        <v>2025</v>
      </c>
      <c r="M754" s="2" t="str">
        <f>IF(sum!A747="AT",sum!B747,"*")</f>
        <v>*</v>
      </c>
      <c r="N754" s="2"/>
      <c r="O754" s="2" t="str">
        <f>IF(sum!A747="AT",sum!E747,"*")</f>
        <v>*</v>
      </c>
      <c r="R754" s="4" t="s">
        <v>186</v>
      </c>
      <c r="S754" s="4" t="s">
        <v>187</v>
      </c>
      <c r="T754" s="4">
        <v>2025</v>
      </c>
      <c r="U754" s="2" t="str">
        <f>IF(sum!A747="BC",sum!B747,"*")</f>
        <v>*</v>
      </c>
      <c r="V754" s="2"/>
      <c r="W754" s="2" t="str">
        <f>IF(sum!A747="BC",sum!E747,"*")</f>
        <v>*</v>
      </c>
      <c r="Z754" s="4" t="s">
        <v>186</v>
      </c>
      <c r="AA754" s="4" t="s">
        <v>187</v>
      </c>
      <c r="AB754" s="4">
        <v>2025</v>
      </c>
      <c r="AC754" s="2" t="str">
        <f>IF(sum!A747="MA",sum!B747,"*")</f>
        <v>*</v>
      </c>
      <c r="AD754" s="2"/>
      <c r="AE754" s="2" t="str">
        <f>IF(sum!A747="MA",sum!E747,"*")</f>
        <v>*</v>
      </c>
      <c r="AH754" s="4" t="s">
        <v>186</v>
      </c>
      <c r="AI754" s="4" t="s">
        <v>187</v>
      </c>
      <c r="AJ754" s="4">
        <v>2025</v>
      </c>
      <c r="AK754" s="2" t="str">
        <f>IF(sum!A747="ON",sum!B747,"*")</f>
        <v>*</v>
      </c>
      <c r="AL754" s="2"/>
      <c r="AM754" s="2" t="str">
        <f>IF(sum!A747="ON",sum!E747,"*")</f>
        <v>*</v>
      </c>
      <c r="AP754" s="2" t="s">
        <v>186</v>
      </c>
      <c r="AQ754" s="2" t="s">
        <v>187</v>
      </c>
      <c r="AR754" s="2">
        <v>2025</v>
      </c>
      <c r="AS754" s="2" t="str">
        <f>IF(sum!A747="QU",sum!B747,"*")</f>
        <v>*</v>
      </c>
      <c r="AT754" s="2"/>
      <c r="AU754" s="2" t="str">
        <f>IF(sum!A747="QU",sum!E747,"*")</f>
        <v>*</v>
      </c>
      <c r="AX754" s="4" t="s">
        <v>186</v>
      </c>
      <c r="AY754" s="4" t="s">
        <v>187</v>
      </c>
      <c r="AZ754" s="4">
        <v>2025</v>
      </c>
      <c r="BA754" s="2" t="str">
        <f>IF(sum!A747="SA",sum!B747,"*")</f>
        <v>R_ES-SH-SD_ELC1</v>
      </c>
      <c r="BB754" s="2"/>
      <c r="BC754" s="2">
        <f>IF(sum!A747="SA",sum!E747,"*")</f>
        <v>0</v>
      </c>
    </row>
    <row r="755" spans="2:55">
      <c r="B755" s="2" t="s">
        <v>186</v>
      </c>
      <c r="C755" s="2" t="s">
        <v>187</v>
      </c>
      <c r="D755" s="2">
        <v>2025</v>
      </c>
      <c r="J755" s="2" t="s">
        <v>186</v>
      </c>
      <c r="K755" s="2" t="s">
        <v>187</v>
      </c>
      <c r="L755" s="2">
        <v>2025</v>
      </c>
      <c r="M755" s="2" t="str">
        <f>IF(sum!A748="AT",sum!B748,"*")</f>
        <v>*</v>
      </c>
      <c r="N755" s="2"/>
      <c r="O755" s="2" t="str">
        <f>IF(sum!A748="AT",sum!E748,"*")</f>
        <v>*</v>
      </c>
      <c r="R755" s="2" t="s">
        <v>186</v>
      </c>
      <c r="S755" s="2" t="s">
        <v>187</v>
      </c>
      <c r="T755" s="2">
        <v>2025</v>
      </c>
      <c r="U755" s="2" t="str">
        <f>IF(sum!A748="BC",sum!B748,"*")</f>
        <v>*</v>
      </c>
      <c r="V755" s="2"/>
      <c r="W755" s="2" t="str">
        <f>IF(sum!A748="BC",sum!E748,"*")</f>
        <v>*</v>
      </c>
      <c r="Z755" s="2" t="s">
        <v>186</v>
      </c>
      <c r="AA755" s="2" t="s">
        <v>187</v>
      </c>
      <c r="AB755" s="2">
        <v>2025</v>
      </c>
      <c r="AC755" s="2" t="str">
        <f>IF(sum!A748="MA",sum!B748,"*")</f>
        <v>*</v>
      </c>
      <c r="AD755" s="2"/>
      <c r="AE755" s="2" t="str">
        <f>IF(sum!A748="MA",sum!E748,"*")</f>
        <v>*</v>
      </c>
      <c r="AH755" s="2" t="s">
        <v>186</v>
      </c>
      <c r="AI755" s="2" t="s">
        <v>187</v>
      </c>
      <c r="AJ755" s="2">
        <v>2025</v>
      </c>
      <c r="AK755" s="2" t="str">
        <f>IF(sum!A748="ON",sum!B748,"*")</f>
        <v>*</v>
      </c>
      <c r="AL755" s="2"/>
      <c r="AM755" s="2" t="str">
        <f>IF(sum!A748="ON",sum!E748,"*")</f>
        <v>*</v>
      </c>
      <c r="AP755" s="4" t="s">
        <v>186</v>
      </c>
      <c r="AQ755" s="4" t="s">
        <v>187</v>
      </c>
      <c r="AR755" s="4">
        <v>2025</v>
      </c>
      <c r="AS755" s="2" t="str">
        <f>IF(sum!A748="QU",sum!B748,"*")</f>
        <v>*</v>
      </c>
      <c r="AT755" s="2"/>
      <c r="AU755" s="2" t="str">
        <f>IF(sum!A748="QU",sum!E748,"*")</f>
        <v>*</v>
      </c>
      <c r="AX755" s="2" t="s">
        <v>186</v>
      </c>
      <c r="AY755" s="2" t="s">
        <v>187</v>
      </c>
      <c r="AZ755" s="2">
        <v>2025</v>
      </c>
      <c r="BA755" s="2" t="str">
        <f>IF(sum!A748="SA",sum!B748,"*")</f>
        <v>R_ES-SH-SD_GAS_HE1</v>
      </c>
      <c r="BB755" s="2"/>
      <c r="BC755" s="2">
        <f>IF(sum!A748="SA",sum!E748,"*")</f>
        <v>0.0718568823224476</v>
      </c>
    </row>
    <row r="756" spans="2:55">
      <c r="B756" s="4" t="s">
        <v>186</v>
      </c>
      <c r="C756" s="4" t="s">
        <v>187</v>
      </c>
      <c r="D756" s="4">
        <v>2025</v>
      </c>
      <c r="J756" s="4" t="s">
        <v>186</v>
      </c>
      <c r="K756" s="4" t="s">
        <v>187</v>
      </c>
      <c r="L756" s="4">
        <v>2025</v>
      </c>
      <c r="M756" s="2" t="str">
        <f>IF(sum!A749="AT",sum!B749,"*")</f>
        <v>*</v>
      </c>
      <c r="N756" s="2"/>
      <c r="O756" s="2" t="str">
        <f>IF(sum!A749="AT",sum!E749,"*")</f>
        <v>*</v>
      </c>
      <c r="R756" s="4" t="s">
        <v>186</v>
      </c>
      <c r="S756" s="4" t="s">
        <v>187</v>
      </c>
      <c r="T756" s="4">
        <v>2025</v>
      </c>
      <c r="U756" s="2" t="str">
        <f>IF(sum!A749="BC",sum!B749,"*")</f>
        <v>*</v>
      </c>
      <c r="V756" s="2"/>
      <c r="W756" s="2" t="str">
        <f>IF(sum!A749="BC",sum!E749,"*")</f>
        <v>*</v>
      </c>
      <c r="Z756" s="4" t="s">
        <v>186</v>
      </c>
      <c r="AA756" s="4" t="s">
        <v>187</v>
      </c>
      <c r="AB756" s="4">
        <v>2025</v>
      </c>
      <c r="AC756" s="2" t="str">
        <f>IF(sum!A749="MA",sum!B749,"*")</f>
        <v>*</v>
      </c>
      <c r="AD756" s="2"/>
      <c r="AE756" s="2" t="str">
        <f>IF(sum!A749="MA",sum!E749,"*")</f>
        <v>*</v>
      </c>
      <c r="AH756" s="4" t="s">
        <v>186</v>
      </c>
      <c r="AI756" s="4" t="s">
        <v>187</v>
      </c>
      <c r="AJ756" s="4">
        <v>2025</v>
      </c>
      <c r="AK756" s="2" t="str">
        <f>IF(sum!A749="ON",sum!B749,"*")</f>
        <v>*</v>
      </c>
      <c r="AL756" s="2"/>
      <c r="AM756" s="2" t="str">
        <f>IF(sum!A749="ON",sum!E749,"*")</f>
        <v>*</v>
      </c>
      <c r="AP756" s="2" t="s">
        <v>186</v>
      </c>
      <c r="AQ756" s="2" t="s">
        <v>187</v>
      </c>
      <c r="AR756" s="2">
        <v>2025</v>
      </c>
      <c r="AS756" s="2" t="str">
        <f>IF(sum!A749="QU",sum!B749,"*")</f>
        <v>*</v>
      </c>
      <c r="AT756" s="2"/>
      <c r="AU756" s="2" t="str">
        <f>IF(sum!A749="QU",sum!E749,"*")</f>
        <v>*</v>
      </c>
      <c r="AX756" s="4" t="s">
        <v>186</v>
      </c>
      <c r="AY756" s="4" t="s">
        <v>187</v>
      </c>
      <c r="AZ756" s="4">
        <v>2025</v>
      </c>
      <c r="BA756" s="2" t="str">
        <f>IF(sum!A749="SA",sum!B749,"*")</f>
        <v>R_ES-WH-AP_COAPRO1</v>
      </c>
      <c r="BB756" s="2"/>
      <c r="BC756" s="2">
        <f>IF(sum!A749="SA",sum!E749,"*")</f>
        <v>0.0390105972979198</v>
      </c>
    </row>
    <row r="757" spans="2:55">
      <c r="B757" s="2" t="s">
        <v>186</v>
      </c>
      <c r="C757" s="2" t="s">
        <v>187</v>
      </c>
      <c r="D757" s="2">
        <v>2025</v>
      </c>
      <c r="J757" s="2" t="s">
        <v>186</v>
      </c>
      <c r="K757" s="2" t="s">
        <v>187</v>
      </c>
      <c r="L757" s="2">
        <v>2025</v>
      </c>
      <c r="M757" s="2" t="str">
        <f>IF(sum!A750="AT",sum!B750,"*")</f>
        <v>*</v>
      </c>
      <c r="N757" s="2"/>
      <c r="O757" s="2" t="str">
        <f>IF(sum!A750="AT",sum!E750,"*")</f>
        <v>*</v>
      </c>
      <c r="R757" s="2" t="s">
        <v>186</v>
      </c>
      <c r="S757" s="2" t="s">
        <v>187</v>
      </c>
      <c r="T757" s="2">
        <v>2025</v>
      </c>
      <c r="U757" s="2" t="str">
        <f>IF(sum!A750="BC",sum!B750,"*")</f>
        <v>*</v>
      </c>
      <c r="V757" s="2"/>
      <c r="W757" s="2" t="str">
        <f>IF(sum!A750="BC",sum!E750,"*")</f>
        <v>*</v>
      </c>
      <c r="Z757" s="2" t="s">
        <v>186</v>
      </c>
      <c r="AA757" s="2" t="s">
        <v>187</v>
      </c>
      <c r="AB757" s="2">
        <v>2025</v>
      </c>
      <c r="AC757" s="2" t="str">
        <f>IF(sum!A750="MA",sum!B750,"*")</f>
        <v>*</v>
      </c>
      <c r="AD757" s="2"/>
      <c r="AE757" s="2" t="str">
        <f>IF(sum!A750="MA",sum!E750,"*")</f>
        <v>*</v>
      </c>
      <c r="AH757" s="2" t="s">
        <v>186</v>
      </c>
      <c r="AI757" s="2" t="s">
        <v>187</v>
      </c>
      <c r="AJ757" s="2">
        <v>2025</v>
      </c>
      <c r="AK757" s="2" t="str">
        <f>IF(sum!A750="ON",sum!B750,"*")</f>
        <v>*</v>
      </c>
      <c r="AL757" s="2"/>
      <c r="AM757" s="2" t="str">
        <f>IF(sum!A750="ON",sum!E750,"*")</f>
        <v>*</v>
      </c>
      <c r="AP757" s="4" t="s">
        <v>186</v>
      </c>
      <c r="AQ757" s="4" t="s">
        <v>187</v>
      </c>
      <c r="AR757" s="4">
        <v>2025</v>
      </c>
      <c r="AS757" s="2" t="str">
        <f>IF(sum!A750="QU",sum!B750,"*")</f>
        <v>*</v>
      </c>
      <c r="AT757" s="2"/>
      <c r="AU757" s="2" t="str">
        <f>IF(sum!A750="QU",sum!E750,"*")</f>
        <v>*</v>
      </c>
      <c r="AX757" s="2" t="s">
        <v>186</v>
      </c>
      <c r="AY757" s="2" t="s">
        <v>187</v>
      </c>
      <c r="AZ757" s="2">
        <v>2025</v>
      </c>
      <c r="BA757" s="2" t="str">
        <f>IF(sum!A750="SA",sum!B750,"*")</f>
        <v>R_ES-WH-AP_STEAM1</v>
      </c>
      <c r="BB757" s="2"/>
      <c r="BC757" s="2">
        <f>IF(sum!A750="SA",sum!E750,"*")</f>
        <v>0</v>
      </c>
    </row>
    <row r="758" spans="2:55">
      <c r="B758" s="4" t="s">
        <v>186</v>
      </c>
      <c r="C758" s="4" t="s">
        <v>187</v>
      </c>
      <c r="D758" s="4">
        <v>2025</v>
      </c>
      <c r="J758" s="4" t="s">
        <v>186</v>
      </c>
      <c r="K758" s="4" t="s">
        <v>187</v>
      </c>
      <c r="L758" s="4">
        <v>2025</v>
      </c>
      <c r="M758" s="2" t="str">
        <f>IF(sum!A751="AT",sum!B751,"*")</f>
        <v>*</v>
      </c>
      <c r="N758" s="2"/>
      <c r="O758" s="2" t="str">
        <f>IF(sum!A751="AT",sum!E751,"*")</f>
        <v>*</v>
      </c>
      <c r="R758" s="4" t="s">
        <v>186</v>
      </c>
      <c r="S758" s="4" t="s">
        <v>187</v>
      </c>
      <c r="T758" s="4">
        <v>2025</v>
      </c>
      <c r="U758" s="2" t="str">
        <f>IF(sum!A751="BC",sum!B751,"*")</f>
        <v>*</v>
      </c>
      <c r="V758" s="2"/>
      <c r="W758" s="2" t="str">
        <f>IF(sum!A751="BC",sum!E751,"*")</f>
        <v>*</v>
      </c>
      <c r="Z758" s="4" t="s">
        <v>186</v>
      </c>
      <c r="AA758" s="4" t="s">
        <v>187</v>
      </c>
      <c r="AB758" s="4">
        <v>2025</v>
      </c>
      <c r="AC758" s="2" t="str">
        <f>IF(sum!A751="MA",sum!B751,"*")</f>
        <v>*</v>
      </c>
      <c r="AD758" s="2"/>
      <c r="AE758" s="2" t="str">
        <f>IF(sum!A751="MA",sum!E751,"*")</f>
        <v>*</v>
      </c>
      <c r="AH758" s="4" t="s">
        <v>186</v>
      </c>
      <c r="AI758" s="4" t="s">
        <v>187</v>
      </c>
      <c r="AJ758" s="4">
        <v>2025</v>
      </c>
      <c r="AK758" s="2" t="str">
        <f>IF(sum!A751="ON",sum!B751,"*")</f>
        <v>*</v>
      </c>
      <c r="AL758" s="2"/>
      <c r="AM758" s="2" t="str">
        <f>IF(sum!A751="ON",sum!E751,"*")</f>
        <v>*</v>
      </c>
      <c r="AP758" s="2" t="s">
        <v>186</v>
      </c>
      <c r="AQ758" s="2" t="s">
        <v>187</v>
      </c>
      <c r="AR758" s="2">
        <v>2025</v>
      </c>
      <c r="AS758" s="2" t="str">
        <f>IF(sum!A751="QU",sum!B751,"*")</f>
        <v>*</v>
      </c>
      <c r="AT758" s="2"/>
      <c r="AU758" s="2" t="str">
        <f>IF(sum!A751="QU",sum!E751,"*")</f>
        <v>*</v>
      </c>
      <c r="AX758" s="4" t="s">
        <v>186</v>
      </c>
      <c r="AY758" s="4" t="s">
        <v>187</v>
      </c>
      <c r="AZ758" s="4">
        <v>2025</v>
      </c>
      <c r="BA758" s="2" t="str">
        <f>IF(sum!A751="SA",sum!B751,"*")</f>
        <v>R_ES-WH-MOB_COAPRO1</v>
      </c>
      <c r="BB758" s="2"/>
      <c r="BC758" s="2">
        <f>IF(sum!A751="SA",sum!E751,"*")</f>
        <v>0.00673820138253389</v>
      </c>
    </row>
    <row r="759" spans="2:55">
      <c r="B759" s="2" t="s">
        <v>186</v>
      </c>
      <c r="C759" s="2" t="s">
        <v>187</v>
      </c>
      <c r="D759" s="2">
        <v>2025</v>
      </c>
      <c r="J759" s="2" t="s">
        <v>186</v>
      </c>
      <c r="K759" s="2" t="s">
        <v>187</v>
      </c>
      <c r="L759" s="2">
        <v>2025</v>
      </c>
      <c r="M759" s="2" t="str">
        <f>IF(sum!A752="AT",sum!B752,"*")</f>
        <v>*</v>
      </c>
      <c r="N759" s="2"/>
      <c r="O759" s="2" t="str">
        <f>IF(sum!A752="AT",sum!E752,"*")</f>
        <v>*</v>
      </c>
      <c r="R759" s="2" t="s">
        <v>186</v>
      </c>
      <c r="S759" s="2" t="s">
        <v>187</v>
      </c>
      <c r="T759" s="2">
        <v>2025</v>
      </c>
      <c r="U759" s="2" t="str">
        <f>IF(sum!A752="BC",sum!B752,"*")</f>
        <v>*</v>
      </c>
      <c r="V759" s="2"/>
      <c r="W759" s="2" t="str">
        <f>IF(sum!A752="BC",sum!E752,"*")</f>
        <v>*</v>
      </c>
      <c r="Z759" s="2" t="s">
        <v>186</v>
      </c>
      <c r="AA759" s="2" t="s">
        <v>187</v>
      </c>
      <c r="AB759" s="2">
        <v>2025</v>
      </c>
      <c r="AC759" s="2" t="str">
        <f>IF(sum!A752="MA",sum!B752,"*")</f>
        <v>*</v>
      </c>
      <c r="AD759" s="2"/>
      <c r="AE759" s="2" t="str">
        <f>IF(sum!A752="MA",sum!E752,"*")</f>
        <v>*</v>
      </c>
      <c r="AH759" s="2" t="s">
        <v>186</v>
      </c>
      <c r="AI759" s="2" t="s">
        <v>187</v>
      </c>
      <c r="AJ759" s="2">
        <v>2025</v>
      </c>
      <c r="AK759" s="2" t="str">
        <f>IF(sum!A752="ON",sum!B752,"*")</f>
        <v>*</v>
      </c>
      <c r="AL759" s="2"/>
      <c r="AM759" s="2" t="str">
        <f>IF(sum!A752="ON",sum!E752,"*")</f>
        <v>*</v>
      </c>
      <c r="AP759" s="4" t="s">
        <v>186</v>
      </c>
      <c r="AQ759" s="4" t="s">
        <v>187</v>
      </c>
      <c r="AR759" s="4">
        <v>2025</v>
      </c>
      <c r="AS759" s="2" t="str">
        <f>IF(sum!A752="QU",sum!B752,"*")</f>
        <v>*</v>
      </c>
      <c r="AT759" s="2"/>
      <c r="AU759" s="2" t="str">
        <f>IF(sum!A752="QU",sum!E752,"*")</f>
        <v>*</v>
      </c>
      <c r="AX759" s="2" t="s">
        <v>186</v>
      </c>
      <c r="AY759" s="2" t="s">
        <v>187</v>
      </c>
      <c r="AZ759" s="2">
        <v>2025</v>
      </c>
      <c r="BA759" s="2" t="str">
        <f>IF(sum!A752="SA",sum!B752,"*")</f>
        <v>R_ES-WH-MOB_STEAM1</v>
      </c>
      <c r="BB759" s="2"/>
      <c r="BC759" s="2">
        <f>IF(sum!A752="SA",sum!E752,"*")</f>
        <v>0</v>
      </c>
    </row>
    <row r="760" spans="2:55">
      <c r="B760" s="4" t="s">
        <v>186</v>
      </c>
      <c r="C760" s="4" t="s">
        <v>187</v>
      </c>
      <c r="D760" s="4">
        <v>2025</v>
      </c>
      <c r="J760" s="4" t="s">
        <v>186</v>
      </c>
      <c r="K760" s="4" t="s">
        <v>187</v>
      </c>
      <c r="L760" s="4">
        <v>2025</v>
      </c>
      <c r="M760" s="2" t="str">
        <f>IF(sum!A753="AT",sum!B753,"*")</f>
        <v>*</v>
      </c>
      <c r="N760" s="2"/>
      <c r="O760" s="2" t="str">
        <f>IF(sum!A753="AT",sum!E753,"*")</f>
        <v>*</v>
      </c>
      <c r="R760" s="4" t="s">
        <v>186</v>
      </c>
      <c r="S760" s="4" t="s">
        <v>187</v>
      </c>
      <c r="T760" s="4">
        <v>2025</v>
      </c>
      <c r="U760" s="2" t="str">
        <f>IF(sum!A753="BC",sum!B753,"*")</f>
        <v>*</v>
      </c>
      <c r="V760" s="2"/>
      <c r="W760" s="2" t="str">
        <f>IF(sum!A753="BC",sum!E753,"*")</f>
        <v>*</v>
      </c>
      <c r="Z760" s="4" t="s">
        <v>186</v>
      </c>
      <c r="AA760" s="4" t="s">
        <v>187</v>
      </c>
      <c r="AB760" s="4">
        <v>2025</v>
      </c>
      <c r="AC760" s="2" t="str">
        <f>IF(sum!A753="MA",sum!B753,"*")</f>
        <v>*</v>
      </c>
      <c r="AD760" s="2"/>
      <c r="AE760" s="2" t="str">
        <f>IF(sum!A753="MA",sum!E753,"*")</f>
        <v>*</v>
      </c>
      <c r="AH760" s="4" t="s">
        <v>186</v>
      </c>
      <c r="AI760" s="4" t="s">
        <v>187</v>
      </c>
      <c r="AJ760" s="4">
        <v>2025</v>
      </c>
      <c r="AK760" s="2" t="str">
        <f>IF(sum!A753="ON",sum!B753,"*")</f>
        <v>*</v>
      </c>
      <c r="AL760" s="2"/>
      <c r="AM760" s="2" t="str">
        <f>IF(sum!A753="ON",sum!E753,"*")</f>
        <v>*</v>
      </c>
      <c r="AP760" s="2" t="s">
        <v>186</v>
      </c>
      <c r="AQ760" s="2" t="s">
        <v>187</v>
      </c>
      <c r="AR760" s="2">
        <v>2025</v>
      </c>
      <c r="AS760" s="2" t="str">
        <f>IF(sum!A753="QU",sum!B753,"*")</f>
        <v>*</v>
      </c>
      <c r="AT760" s="2"/>
      <c r="AU760" s="2" t="str">
        <f>IF(sum!A753="QU",sum!E753,"*")</f>
        <v>*</v>
      </c>
      <c r="AX760" s="4" t="s">
        <v>186</v>
      </c>
      <c r="AY760" s="4" t="s">
        <v>187</v>
      </c>
      <c r="AZ760" s="4">
        <v>2025</v>
      </c>
      <c r="BA760" s="2" t="str">
        <f>IF(sum!A753="SA",sum!B753,"*")</f>
        <v>R_ES-WH-SA_COAPRO1</v>
      </c>
      <c r="BB760" s="2"/>
      <c r="BC760" s="2">
        <f>IF(sum!A753="SA",sum!E753,"*")</f>
        <v>0.0120030533106403</v>
      </c>
    </row>
    <row r="761" spans="2:55">
      <c r="B761" s="2" t="s">
        <v>186</v>
      </c>
      <c r="C761" s="2" t="s">
        <v>187</v>
      </c>
      <c r="D761" s="2">
        <v>2025</v>
      </c>
      <c r="J761" s="2" t="s">
        <v>186</v>
      </c>
      <c r="K761" s="2" t="s">
        <v>187</v>
      </c>
      <c r="L761" s="2">
        <v>2025</v>
      </c>
      <c r="M761" s="2" t="str">
        <f>IF(sum!A754="AT",sum!B754,"*")</f>
        <v>*</v>
      </c>
      <c r="N761" s="2"/>
      <c r="O761" s="2" t="str">
        <f>IF(sum!A754="AT",sum!E754,"*")</f>
        <v>*</v>
      </c>
      <c r="R761" s="2" t="s">
        <v>186</v>
      </c>
      <c r="S761" s="2" t="s">
        <v>187</v>
      </c>
      <c r="T761" s="2">
        <v>2025</v>
      </c>
      <c r="U761" s="2" t="str">
        <f>IF(sum!A754="BC",sum!B754,"*")</f>
        <v>*</v>
      </c>
      <c r="V761" s="2"/>
      <c r="W761" s="2" t="str">
        <f>IF(sum!A754="BC",sum!E754,"*")</f>
        <v>*</v>
      </c>
      <c r="Z761" s="2" t="s">
        <v>186</v>
      </c>
      <c r="AA761" s="2" t="s">
        <v>187</v>
      </c>
      <c r="AB761" s="2">
        <v>2025</v>
      </c>
      <c r="AC761" s="2" t="str">
        <f>IF(sum!A754="MA",sum!B754,"*")</f>
        <v>*</v>
      </c>
      <c r="AD761" s="2"/>
      <c r="AE761" s="2" t="str">
        <f>IF(sum!A754="MA",sum!E754,"*")</f>
        <v>*</v>
      </c>
      <c r="AH761" s="2" t="s">
        <v>186</v>
      </c>
      <c r="AI761" s="2" t="s">
        <v>187</v>
      </c>
      <c r="AJ761" s="2">
        <v>2025</v>
      </c>
      <c r="AK761" s="2" t="str">
        <f>IF(sum!A754="ON",sum!B754,"*")</f>
        <v>*</v>
      </c>
      <c r="AL761" s="2"/>
      <c r="AM761" s="2" t="str">
        <f>IF(sum!A754="ON",sum!E754,"*")</f>
        <v>*</v>
      </c>
      <c r="AP761" s="4" t="s">
        <v>186</v>
      </c>
      <c r="AQ761" s="4" t="s">
        <v>187</v>
      </c>
      <c r="AR761" s="4">
        <v>2025</v>
      </c>
      <c r="AS761" s="2" t="str">
        <f>IF(sum!A754="QU",sum!B754,"*")</f>
        <v>*</v>
      </c>
      <c r="AT761" s="2"/>
      <c r="AU761" s="2" t="str">
        <f>IF(sum!A754="QU",sum!E754,"*")</f>
        <v>*</v>
      </c>
      <c r="AX761" s="2" t="s">
        <v>186</v>
      </c>
      <c r="AY761" s="2" t="s">
        <v>187</v>
      </c>
      <c r="AZ761" s="2">
        <v>2025</v>
      </c>
      <c r="BA761" s="2" t="str">
        <f>IF(sum!A754="SA",sum!B754,"*")</f>
        <v>R_ES-WH-SA_STEAM1</v>
      </c>
      <c r="BB761" s="2"/>
      <c r="BC761" s="2">
        <f>IF(sum!A754="SA",sum!E754,"*")</f>
        <v>0</v>
      </c>
    </row>
    <row r="762" spans="2:55">
      <c r="B762" s="4" t="s">
        <v>186</v>
      </c>
      <c r="C762" s="4" t="s">
        <v>187</v>
      </c>
      <c r="D762" s="4">
        <v>2025</v>
      </c>
      <c r="J762" s="4" t="s">
        <v>186</v>
      </c>
      <c r="K762" s="4" t="s">
        <v>187</v>
      </c>
      <c r="L762" s="4">
        <v>2025</v>
      </c>
      <c r="M762" s="2" t="str">
        <f>IF(sum!A755="AT",sum!B755,"*")</f>
        <v>*</v>
      </c>
      <c r="N762" s="2"/>
      <c r="O762" s="2" t="str">
        <f>IF(sum!A755="AT",sum!E755,"*")</f>
        <v>*</v>
      </c>
      <c r="R762" s="4" t="s">
        <v>186</v>
      </c>
      <c r="S762" s="4" t="s">
        <v>187</v>
      </c>
      <c r="T762" s="4">
        <v>2025</v>
      </c>
      <c r="U762" s="2" t="str">
        <f>IF(sum!A755="BC",sum!B755,"*")</f>
        <v>*</v>
      </c>
      <c r="V762" s="2"/>
      <c r="W762" s="2" t="str">
        <f>IF(sum!A755="BC",sum!E755,"*")</f>
        <v>*</v>
      </c>
      <c r="Z762" s="4" t="s">
        <v>186</v>
      </c>
      <c r="AA762" s="4" t="s">
        <v>187</v>
      </c>
      <c r="AB762" s="4">
        <v>2025</v>
      </c>
      <c r="AC762" s="2" t="str">
        <f>IF(sum!A755="MA",sum!B755,"*")</f>
        <v>*</v>
      </c>
      <c r="AD762" s="2"/>
      <c r="AE762" s="2" t="str">
        <f>IF(sum!A755="MA",sum!E755,"*")</f>
        <v>*</v>
      </c>
      <c r="AH762" s="4" t="s">
        <v>186</v>
      </c>
      <c r="AI762" s="4" t="s">
        <v>187</v>
      </c>
      <c r="AJ762" s="4">
        <v>2025</v>
      </c>
      <c r="AK762" s="2" t="str">
        <f>IF(sum!A755="ON",sum!B755,"*")</f>
        <v>*</v>
      </c>
      <c r="AL762" s="2"/>
      <c r="AM762" s="2" t="str">
        <f>IF(sum!A755="ON",sum!E755,"*")</f>
        <v>*</v>
      </c>
      <c r="AP762" s="2" t="s">
        <v>186</v>
      </c>
      <c r="AQ762" s="2" t="s">
        <v>187</v>
      </c>
      <c r="AR762" s="2">
        <v>2025</v>
      </c>
      <c r="AS762" s="2" t="str">
        <f>IF(sum!A755="QU",sum!B755,"*")</f>
        <v>*</v>
      </c>
      <c r="AT762" s="2"/>
      <c r="AU762" s="2" t="str">
        <f>IF(sum!A755="QU",sum!E755,"*")</f>
        <v>*</v>
      </c>
      <c r="AX762" s="4" t="s">
        <v>186</v>
      </c>
      <c r="AY762" s="4" t="s">
        <v>187</v>
      </c>
      <c r="AZ762" s="4">
        <v>2025</v>
      </c>
      <c r="BA762" s="2" t="str">
        <f>IF(sum!A755="SA",sum!B755,"*")</f>
        <v>R_ES-WH-SD_COAPRO1</v>
      </c>
      <c r="BB762" s="2"/>
      <c r="BC762" s="2">
        <f>IF(sum!A755="SA",sum!E755,"*")</f>
        <v>0.0529301966982559</v>
      </c>
    </row>
    <row r="763" spans="2:55">
      <c r="B763" s="2" t="s">
        <v>186</v>
      </c>
      <c r="C763" s="2" t="s">
        <v>187</v>
      </c>
      <c r="D763" s="2">
        <v>2025</v>
      </c>
      <c r="J763" s="2" t="s">
        <v>186</v>
      </c>
      <c r="K763" s="2" t="s">
        <v>187</v>
      </c>
      <c r="L763" s="2">
        <v>2025</v>
      </c>
      <c r="M763" s="2" t="str">
        <f>IF(sum!A756="AT",sum!B756,"*")</f>
        <v>*</v>
      </c>
      <c r="N763" s="2"/>
      <c r="O763" s="2" t="str">
        <f>IF(sum!A756="AT",sum!E756,"*")</f>
        <v>*</v>
      </c>
      <c r="R763" s="2" t="s">
        <v>186</v>
      </c>
      <c r="S763" s="2" t="s">
        <v>187</v>
      </c>
      <c r="T763" s="2">
        <v>2025</v>
      </c>
      <c r="U763" s="2" t="str">
        <f>IF(sum!A756="BC",sum!B756,"*")</f>
        <v>*</v>
      </c>
      <c r="V763" s="2"/>
      <c r="W763" s="2" t="str">
        <f>IF(sum!A756="BC",sum!E756,"*")</f>
        <v>*</v>
      </c>
      <c r="Z763" s="2" t="s">
        <v>186</v>
      </c>
      <c r="AA763" s="2" t="s">
        <v>187</v>
      </c>
      <c r="AB763" s="2">
        <v>2025</v>
      </c>
      <c r="AC763" s="2" t="str">
        <f>IF(sum!A756="MA",sum!B756,"*")</f>
        <v>*</v>
      </c>
      <c r="AD763" s="2"/>
      <c r="AE763" s="2" t="str">
        <f>IF(sum!A756="MA",sum!E756,"*")</f>
        <v>*</v>
      </c>
      <c r="AH763" s="2" t="s">
        <v>186</v>
      </c>
      <c r="AI763" s="2" t="s">
        <v>187</v>
      </c>
      <c r="AJ763" s="2">
        <v>2025</v>
      </c>
      <c r="AK763" s="2" t="str">
        <f>IF(sum!A756="ON",sum!B756,"*")</f>
        <v>*</v>
      </c>
      <c r="AL763" s="2"/>
      <c r="AM763" s="2" t="str">
        <f>IF(sum!A756="ON",sum!E756,"*")</f>
        <v>*</v>
      </c>
      <c r="AP763" s="4" t="s">
        <v>186</v>
      </c>
      <c r="AQ763" s="4" t="s">
        <v>187</v>
      </c>
      <c r="AR763" s="4">
        <v>2025</v>
      </c>
      <c r="AS763" s="2" t="str">
        <f>IF(sum!A756="QU",sum!B756,"*")</f>
        <v>*</v>
      </c>
      <c r="AT763" s="2"/>
      <c r="AU763" s="2" t="str">
        <f>IF(sum!A756="QU",sum!E756,"*")</f>
        <v>*</v>
      </c>
      <c r="AX763" s="2" t="s">
        <v>186</v>
      </c>
      <c r="AY763" s="2" t="s">
        <v>187</v>
      </c>
      <c r="AZ763" s="2">
        <v>2025</v>
      </c>
      <c r="BA763" s="2" t="str">
        <f>IF(sum!A756="SA",sum!B756,"*")</f>
        <v>R_ES-WH-SD_STEAM1</v>
      </c>
      <c r="BB763" s="2"/>
      <c r="BC763" s="2">
        <f>IF(sum!A756="SA",sum!E756,"*")</f>
        <v>0</v>
      </c>
    </row>
    <row r="764" spans="2:55">
      <c r="B764" s="4" t="s">
        <v>186</v>
      </c>
      <c r="C764" s="4" t="s">
        <v>187</v>
      </c>
      <c r="D764" s="4">
        <v>2025</v>
      </c>
      <c r="J764" s="4" t="s">
        <v>186</v>
      </c>
      <c r="K764" s="4" t="s">
        <v>187</v>
      </c>
      <c r="L764" s="4">
        <v>2025</v>
      </c>
      <c r="M764" s="2" t="str">
        <f>IF(sum!A757="AT",sum!B757,"*")</f>
        <v>*</v>
      </c>
      <c r="N764" s="2"/>
      <c r="O764" s="2" t="str">
        <f>IF(sum!A757="AT",sum!E757,"*")</f>
        <v>*</v>
      </c>
      <c r="R764" s="4" t="s">
        <v>186</v>
      </c>
      <c r="S764" s="4" t="s">
        <v>187</v>
      </c>
      <c r="T764" s="4">
        <v>2025</v>
      </c>
      <c r="U764" s="2" t="str">
        <f>IF(sum!A757="BC",sum!B757,"*")</f>
        <v>*</v>
      </c>
      <c r="V764" s="2"/>
      <c r="W764" s="2" t="str">
        <f>IF(sum!A757="BC",sum!E757,"*")</f>
        <v>*</v>
      </c>
      <c r="Z764" s="4" t="s">
        <v>186</v>
      </c>
      <c r="AA764" s="4" t="s">
        <v>187</v>
      </c>
      <c r="AB764" s="4">
        <v>2025</v>
      </c>
      <c r="AC764" s="2" t="str">
        <f>IF(sum!A757="MA",sum!B757,"*")</f>
        <v>*</v>
      </c>
      <c r="AD764" s="2"/>
      <c r="AE764" s="2" t="str">
        <f>IF(sum!A757="MA",sum!E757,"*")</f>
        <v>*</v>
      </c>
      <c r="AH764" s="4" t="s">
        <v>186</v>
      </c>
      <c r="AI764" s="4" t="s">
        <v>187</v>
      </c>
      <c r="AJ764" s="4">
        <v>2025</v>
      </c>
      <c r="AK764" s="2" t="str">
        <f>IF(sum!A757="ON",sum!B757,"*")</f>
        <v>*</v>
      </c>
      <c r="AL764" s="2"/>
      <c r="AM764" s="2" t="str">
        <f>IF(sum!A757="ON",sum!E757,"*")</f>
        <v>*</v>
      </c>
      <c r="AP764" s="2" t="s">
        <v>186</v>
      </c>
      <c r="AQ764" s="2" t="s">
        <v>187</v>
      </c>
      <c r="AR764" s="2">
        <v>2025</v>
      </c>
      <c r="AS764" s="2" t="str">
        <f>IF(sum!A757="QU",sum!B757,"*")</f>
        <v>*</v>
      </c>
      <c r="AT764" s="2"/>
      <c r="AU764" s="2" t="str">
        <f>IF(sum!A757="QU",sum!E757,"*")</f>
        <v>*</v>
      </c>
      <c r="AX764" s="4" t="s">
        <v>186</v>
      </c>
      <c r="AY764" s="4" t="s">
        <v>187</v>
      </c>
      <c r="AZ764" s="4">
        <v>2025</v>
      </c>
      <c r="BA764" s="2" t="str">
        <f>IF(sum!A757="SA",sum!B757,"*")</f>
        <v>RTS-AuxiliaryEquip_ELE1</v>
      </c>
      <c r="BB764" s="2"/>
      <c r="BC764" s="2">
        <f>IF(sum!A757="SA",sum!E757,"*")</f>
        <v>0.0676389769604736</v>
      </c>
    </row>
    <row r="765" spans="2:55">
      <c r="B765" s="2" t="s">
        <v>186</v>
      </c>
      <c r="C765" s="2" t="s">
        <v>187</v>
      </c>
      <c r="D765" s="2">
        <v>2025</v>
      </c>
      <c r="J765" s="2" t="s">
        <v>186</v>
      </c>
      <c r="K765" s="2" t="s">
        <v>187</v>
      </c>
      <c r="L765" s="2">
        <v>2025</v>
      </c>
      <c r="M765" s="2" t="str">
        <f>IF(sum!A758="AT",sum!B758,"*")</f>
        <v>*</v>
      </c>
      <c r="N765" s="2"/>
      <c r="O765" s="2" t="str">
        <f>IF(sum!A758="AT",sum!E758,"*")</f>
        <v>*</v>
      </c>
      <c r="R765" s="2" t="s">
        <v>186</v>
      </c>
      <c r="S765" s="2" t="s">
        <v>187</v>
      </c>
      <c r="T765" s="2">
        <v>2025</v>
      </c>
      <c r="U765" s="2" t="str">
        <f>IF(sum!A758="BC",sum!B758,"*")</f>
        <v>*</v>
      </c>
      <c r="V765" s="2"/>
      <c r="W765" s="2" t="str">
        <f>IF(sum!A758="BC",sum!E758,"*")</f>
        <v>*</v>
      </c>
      <c r="Z765" s="2" t="s">
        <v>186</v>
      </c>
      <c r="AA765" s="2" t="s">
        <v>187</v>
      </c>
      <c r="AB765" s="2">
        <v>2025</v>
      </c>
      <c r="AC765" s="2" t="str">
        <f>IF(sum!A758="MA",sum!B758,"*")</f>
        <v>*</v>
      </c>
      <c r="AD765" s="2"/>
      <c r="AE765" s="2" t="str">
        <f>IF(sum!A758="MA",sum!E758,"*")</f>
        <v>*</v>
      </c>
      <c r="AH765" s="2" t="s">
        <v>186</v>
      </c>
      <c r="AI765" s="2" t="s">
        <v>187</v>
      </c>
      <c r="AJ765" s="2">
        <v>2025</v>
      </c>
      <c r="AK765" s="2" t="str">
        <f>IF(sum!A758="ON",sum!B758,"*")</f>
        <v>*</v>
      </c>
      <c r="AL765" s="2"/>
      <c r="AM765" s="2" t="str">
        <f>IF(sum!A758="ON",sum!E758,"*")</f>
        <v>*</v>
      </c>
      <c r="AP765" s="4" t="s">
        <v>186</v>
      </c>
      <c r="AQ765" s="4" t="s">
        <v>187</v>
      </c>
      <c r="AR765" s="4">
        <v>2025</v>
      </c>
      <c r="AS765" s="2" t="str">
        <f>IF(sum!A758="QU",sum!B758,"*")</f>
        <v>*</v>
      </c>
      <c r="AT765" s="2"/>
      <c r="AU765" s="2" t="str">
        <f>IF(sum!A758="QU",sum!E758,"*")</f>
        <v>*</v>
      </c>
      <c r="AX765" s="2" t="s">
        <v>186</v>
      </c>
      <c r="AY765" s="2" t="s">
        <v>187</v>
      </c>
      <c r="AZ765" s="2">
        <v>2025</v>
      </c>
      <c r="BA765" s="2" t="str">
        <f>IF(sum!A758="SA",sum!B758,"*")</f>
        <v>RTS-AuxiliaryMot_ELE1</v>
      </c>
      <c r="BB765" s="2"/>
      <c r="BC765" s="2">
        <f>IF(sum!A758="SA",sum!E758,"*")</f>
        <v>0.0380469245402663</v>
      </c>
    </row>
    <row r="766" spans="2:55">
      <c r="B766" s="4" t="s">
        <v>186</v>
      </c>
      <c r="C766" s="4" t="s">
        <v>187</v>
      </c>
      <c r="D766" s="4">
        <v>2025</v>
      </c>
      <c r="J766" s="4" t="s">
        <v>186</v>
      </c>
      <c r="K766" s="4" t="s">
        <v>187</v>
      </c>
      <c r="L766" s="4">
        <v>2025</v>
      </c>
      <c r="M766" s="2" t="str">
        <f>IF(sum!A759="AT",sum!B759,"*")</f>
        <v>*</v>
      </c>
      <c r="N766" s="2"/>
      <c r="O766" s="2" t="str">
        <f>IF(sum!A759="AT",sum!E759,"*")</f>
        <v>*</v>
      </c>
      <c r="R766" s="4" t="s">
        <v>186</v>
      </c>
      <c r="S766" s="4" t="s">
        <v>187</v>
      </c>
      <c r="T766" s="4">
        <v>2025</v>
      </c>
      <c r="U766" s="2" t="str">
        <f>IF(sum!A759="BC",sum!B759,"*")</f>
        <v>*</v>
      </c>
      <c r="V766" s="2"/>
      <c r="W766" s="2" t="str">
        <f>IF(sum!A759="BC",sum!E759,"*")</f>
        <v>*</v>
      </c>
      <c r="Z766" s="4" t="s">
        <v>186</v>
      </c>
      <c r="AA766" s="4" t="s">
        <v>187</v>
      </c>
      <c r="AB766" s="4">
        <v>2025</v>
      </c>
      <c r="AC766" s="2" t="str">
        <f>IF(sum!A759="MA",sum!B759,"*")</f>
        <v>*</v>
      </c>
      <c r="AD766" s="2"/>
      <c r="AE766" s="2" t="str">
        <f>IF(sum!A759="MA",sum!E759,"*")</f>
        <v>*</v>
      </c>
      <c r="AH766" s="4" t="s">
        <v>186</v>
      </c>
      <c r="AI766" s="4" t="s">
        <v>187</v>
      </c>
      <c r="AJ766" s="4">
        <v>2025</v>
      </c>
      <c r="AK766" s="2" t="str">
        <f>IF(sum!A759="ON",sum!B759,"*")</f>
        <v>*</v>
      </c>
      <c r="AL766" s="2"/>
      <c r="AM766" s="2" t="str">
        <f>IF(sum!A759="ON",sum!E759,"*")</f>
        <v>*</v>
      </c>
      <c r="AP766" s="2" t="s">
        <v>186</v>
      </c>
      <c r="AQ766" s="2" t="s">
        <v>187</v>
      </c>
      <c r="AR766" s="2">
        <v>2025</v>
      </c>
      <c r="AS766" s="2" t="str">
        <f>IF(sum!A759="QU",sum!B759,"*")</f>
        <v>*</v>
      </c>
      <c r="AT766" s="2"/>
      <c r="AU766" s="2" t="str">
        <f>IF(sum!A759="QU",sum!E759,"*")</f>
        <v>*</v>
      </c>
      <c r="AX766" s="4" t="s">
        <v>186</v>
      </c>
      <c r="AY766" s="4" t="s">
        <v>187</v>
      </c>
      <c r="AZ766" s="4">
        <v>2025</v>
      </c>
      <c r="BA766" s="2" t="str">
        <f>IF(sum!A759="SA",sum!B759,"*")</f>
        <v>RTS-Light_ELE1</v>
      </c>
      <c r="BB766" s="2"/>
      <c r="BC766" s="2">
        <f>IF(sum!A759="SA",sum!E759,"*")</f>
        <v>0.164870006341154</v>
      </c>
    </row>
    <row r="767" spans="2:55">
      <c r="B767" s="2" t="s">
        <v>186</v>
      </c>
      <c r="C767" s="2" t="s">
        <v>187</v>
      </c>
      <c r="D767" s="2">
        <v>2025</v>
      </c>
      <c r="J767" s="2" t="s">
        <v>186</v>
      </c>
      <c r="K767" s="2" t="s">
        <v>187</v>
      </c>
      <c r="L767" s="2">
        <v>2025</v>
      </c>
      <c r="M767" s="2" t="str">
        <f>IF(sum!A760="AT",sum!B760,"*")</f>
        <v>*</v>
      </c>
      <c r="N767" s="2"/>
      <c r="O767" s="2" t="str">
        <f>IF(sum!A760="AT",sum!E760,"*")</f>
        <v>*</v>
      </c>
      <c r="R767" s="2" t="s">
        <v>186</v>
      </c>
      <c r="S767" s="2" t="s">
        <v>187</v>
      </c>
      <c r="T767" s="2">
        <v>2025</v>
      </c>
      <c r="U767" s="2" t="str">
        <f>IF(sum!A760="BC",sum!B760,"*")</f>
        <v>*</v>
      </c>
      <c r="V767" s="2"/>
      <c r="W767" s="2" t="str">
        <f>IF(sum!A760="BC",sum!E760,"*")</f>
        <v>*</v>
      </c>
      <c r="Z767" s="2" t="s">
        <v>186</v>
      </c>
      <c r="AA767" s="2" t="s">
        <v>187</v>
      </c>
      <c r="AB767" s="2">
        <v>2025</v>
      </c>
      <c r="AC767" s="2" t="str">
        <f>IF(sum!A760="MA",sum!B760,"*")</f>
        <v>*</v>
      </c>
      <c r="AD767" s="2"/>
      <c r="AE767" s="2" t="str">
        <f>IF(sum!A760="MA",sum!E760,"*")</f>
        <v>*</v>
      </c>
      <c r="AH767" s="2" t="s">
        <v>186</v>
      </c>
      <c r="AI767" s="2" t="s">
        <v>187</v>
      </c>
      <c r="AJ767" s="2">
        <v>2025</v>
      </c>
      <c r="AK767" s="2" t="str">
        <f>IF(sum!A760="ON",sum!B760,"*")</f>
        <v>*</v>
      </c>
      <c r="AL767" s="2"/>
      <c r="AM767" s="2" t="str">
        <f>IF(sum!A760="ON",sum!E760,"*")</f>
        <v>*</v>
      </c>
      <c r="AP767" s="4" t="s">
        <v>186</v>
      </c>
      <c r="AQ767" s="4" t="s">
        <v>187</v>
      </c>
      <c r="AR767" s="4">
        <v>2025</v>
      </c>
      <c r="AS767" s="2" t="str">
        <f>IF(sum!A760="QU",sum!B760,"*")</f>
        <v>*</v>
      </c>
      <c r="AT767" s="2"/>
      <c r="AU767" s="2" t="str">
        <f>IF(sum!A760="QU",sum!E760,"*")</f>
        <v>*</v>
      </c>
      <c r="AX767" s="2" t="s">
        <v>186</v>
      </c>
      <c r="AY767" s="2" t="s">
        <v>187</v>
      </c>
      <c r="AZ767" s="2">
        <v>2025</v>
      </c>
      <c r="BA767" s="2" t="str">
        <f>IF(sum!A760="SA",sum!B760,"*")</f>
        <v>RTS-SpCool_ELE1</v>
      </c>
      <c r="BB767" s="2"/>
      <c r="BC767" s="2">
        <f>IF(sum!A760="SA",sum!E760,"*")</f>
        <v>0.0126823081800888</v>
      </c>
    </row>
    <row r="768" spans="2:55">
      <c r="B768" s="4" t="s">
        <v>186</v>
      </c>
      <c r="C768" s="4" t="s">
        <v>187</v>
      </c>
      <c r="D768" s="4">
        <v>2025</v>
      </c>
      <c r="J768" s="4" t="s">
        <v>186</v>
      </c>
      <c r="K768" s="4" t="s">
        <v>187</v>
      </c>
      <c r="L768" s="4">
        <v>2025</v>
      </c>
      <c r="M768" s="2" t="str">
        <f>IF(sum!A761="AT",sum!B761,"*")</f>
        <v>*</v>
      </c>
      <c r="N768" s="2"/>
      <c r="O768" s="2" t="str">
        <f>IF(sum!A761="AT",sum!E761,"*")</f>
        <v>*</v>
      </c>
      <c r="R768" s="4" t="s">
        <v>186</v>
      </c>
      <c r="S768" s="4" t="s">
        <v>187</v>
      </c>
      <c r="T768" s="4">
        <v>2025</v>
      </c>
      <c r="U768" s="2" t="str">
        <f>IF(sum!A761="BC",sum!B761,"*")</f>
        <v>*</v>
      </c>
      <c r="V768" s="2"/>
      <c r="W768" s="2" t="str">
        <f>IF(sum!A761="BC",sum!E761,"*")</f>
        <v>*</v>
      </c>
      <c r="Z768" s="4" t="s">
        <v>186</v>
      </c>
      <c r="AA768" s="4" t="s">
        <v>187</v>
      </c>
      <c r="AB768" s="4">
        <v>2025</v>
      </c>
      <c r="AC768" s="2" t="str">
        <f>IF(sum!A761="MA",sum!B761,"*")</f>
        <v>*</v>
      </c>
      <c r="AD768" s="2"/>
      <c r="AE768" s="2" t="str">
        <f>IF(sum!A761="MA",sum!E761,"*")</f>
        <v>*</v>
      </c>
      <c r="AH768" s="4" t="s">
        <v>186</v>
      </c>
      <c r="AI768" s="4" t="s">
        <v>187</v>
      </c>
      <c r="AJ768" s="4">
        <v>2025</v>
      </c>
      <c r="AK768" s="2" t="str">
        <f>IF(sum!A761="ON",sum!B761,"*")</f>
        <v>*</v>
      </c>
      <c r="AL768" s="2"/>
      <c r="AM768" s="2" t="str">
        <f>IF(sum!A761="ON",sum!E761,"*")</f>
        <v>*</v>
      </c>
      <c r="AP768" s="2" t="s">
        <v>186</v>
      </c>
      <c r="AQ768" s="2" t="s">
        <v>187</v>
      </c>
      <c r="AR768" s="2">
        <v>2025</v>
      </c>
      <c r="AS768" s="2" t="str">
        <f>IF(sum!A761="QU",sum!B761,"*")</f>
        <v>*</v>
      </c>
      <c r="AT768" s="2"/>
      <c r="AU768" s="2" t="str">
        <f>IF(sum!A761="QU",sum!E761,"*")</f>
        <v>*</v>
      </c>
      <c r="AX768" s="4" t="s">
        <v>186</v>
      </c>
      <c r="AY768" s="4" t="s">
        <v>187</v>
      </c>
      <c r="AZ768" s="4">
        <v>2025</v>
      </c>
      <c r="BA768" s="2" t="str">
        <f>IF(sum!A761="SA",sum!B761,"*")</f>
        <v>RTS-SpHeat_ELE1</v>
      </c>
      <c r="BB768" s="2"/>
      <c r="BC768" s="2">
        <f>IF(sum!A761="SA",sum!E761,"*")</f>
        <v>0.264919326428521</v>
      </c>
    </row>
    <row r="769" spans="2:55">
      <c r="B769" s="2" t="s">
        <v>186</v>
      </c>
      <c r="C769" s="2" t="s">
        <v>187</v>
      </c>
      <c r="D769" s="2">
        <v>2025</v>
      </c>
      <c r="J769" s="2" t="s">
        <v>186</v>
      </c>
      <c r="K769" s="2" t="s">
        <v>187</v>
      </c>
      <c r="L769" s="2">
        <v>2025</v>
      </c>
      <c r="M769" s="2" t="str">
        <f>IF(sum!A762="AT",sum!B762,"*")</f>
        <v>*</v>
      </c>
      <c r="N769" s="2"/>
      <c r="O769" s="2" t="str">
        <f>IF(sum!A762="AT",sum!E762,"*")</f>
        <v>*</v>
      </c>
      <c r="R769" s="2" t="s">
        <v>186</v>
      </c>
      <c r="S769" s="2" t="s">
        <v>187</v>
      </c>
      <c r="T769" s="2">
        <v>2025</v>
      </c>
      <c r="U769" s="2" t="str">
        <f>IF(sum!A762="BC",sum!B762,"*")</f>
        <v>*</v>
      </c>
      <c r="V769" s="2"/>
      <c r="W769" s="2" t="str">
        <f>IF(sum!A762="BC",sum!E762,"*")</f>
        <v>*</v>
      </c>
      <c r="Z769" s="2" t="s">
        <v>186</v>
      </c>
      <c r="AA769" s="2" t="s">
        <v>187</v>
      </c>
      <c r="AB769" s="2">
        <v>2025</v>
      </c>
      <c r="AC769" s="2" t="str">
        <f>IF(sum!A762="MA",sum!B762,"*")</f>
        <v>*</v>
      </c>
      <c r="AD769" s="2"/>
      <c r="AE769" s="2" t="str">
        <f>IF(sum!A762="MA",sum!E762,"*")</f>
        <v>*</v>
      </c>
      <c r="AH769" s="2" t="s">
        <v>186</v>
      </c>
      <c r="AI769" s="2" t="s">
        <v>187</v>
      </c>
      <c r="AJ769" s="2">
        <v>2025</v>
      </c>
      <c r="AK769" s="2" t="str">
        <f>IF(sum!A762="ON",sum!B762,"*")</f>
        <v>*</v>
      </c>
      <c r="AL769" s="2"/>
      <c r="AM769" s="2" t="str">
        <f>IF(sum!A762="ON",sum!E762,"*")</f>
        <v>*</v>
      </c>
      <c r="AP769" s="4" t="s">
        <v>186</v>
      </c>
      <c r="AQ769" s="4" t="s">
        <v>187</v>
      </c>
      <c r="AR769" s="4">
        <v>2025</v>
      </c>
      <c r="AS769" s="2" t="str">
        <f>IF(sum!A762="QU",sum!B762,"*")</f>
        <v>*</v>
      </c>
      <c r="AT769" s="2"/>
      <c r="AU769" s="2" t="str">
        <f>IF(sum!A762="QU",sum!E762,"*")</f>
        <v>*</v>
      </c>
      <c r="AX769" s="2" t="s">
        <v>186</v>
      </c>
      <c r="AY769" s="2" t="s">
        <v>187</v>
      </c>
      <c r="AZ769" s="2">
        <v>2025</v>
      </c>
      <c r="BA769" s="2" t="str">
        <f>IF(sum!A762="SA",sum!B762,"*")</f>
        <v>RTS-WaterHeat_ELE1</v>
      </c>
      <c r="BB769" s="2"/>
      <c r="BC769" s="2">
        <f>IF(sum!A762="SA",sum!E762,"*")</f>
        <v>0.0338194884802367</v>
      </c>
    </row>
    <row r="770" spans="2:55">
      <c r="B770" s="4" t="s">
        <v>186</v>
      </c>
      <c r="C770" s="4" t="s">
        <v>187</v>
      </c>
      <c r="D770" s="4">
        <v>2025</v>
      </c>
      <c r="J770" s="4" t="s">
        <v>186</v>
      </c>
      <c r="K770" s="4" t="s">
        <v>187</v>
      </c>
      <c r="L770" s="4">
        <v>2025</v>
      </c>
      <c r="M770" s="2" t="str">
        <f>IF(sum!A763="AT",sum!B763,"*")</f>
        <v>*</v>
      </c>
      <c r="N770" s="2"/>
      <c r="O770" s="2" t="str">
        <f>IF(sum!A763="AT",sum!E763,"*")</f>
        <v>*</v>
      </c>
      <c r="R770" s="4" t="s">
        <v>186</v>
      </c>
      <c r="S770" s="4" t="s">
        <v>187</v>
      </c>
      <c r="T770" s="4">
        <v>2025</v>
      </c>
      <c r="U770" s="2" t="str">
        <f>IF(sum!A763="BC",sum!B763,"*")</f>
        <v>*</v>
      </c>
      <c r="V770" s="2"/>
      <c r="W770" s="2" t="str">
        <f>IF(sum!A763="BC",sum!E763,"*")</f>
        <v>*</v>
      </c>
      <c r="Z770" s="4" t="s">
        <v>186</v>
      </c>
      <c r="AA770" s="4" t="s">
        <v>187</v>
      </c>
      <c r="AB770" s="4">
        <v>2025</v>
      </c>
      <c r="AC770" s="2" t="str">
        <f>IF(sum!A763="MA",sum!B763,"*")</f>
        <v>*</v>
      </c>
      <c r="AD770" s="2"/>
      <c r="AE770" s="2" t="str">
        <f>IF(sum!A763="MA",sum!E763,"*")</f>
        <v>*</v>
      </c>
      <c r="AH770" s="4" t="s">
        <v>186</v>
      </c>
      <c r="AI770" s="4" t="s">
        <v>187</v>
      </c>
      <c r="AJ770" s="4">
        <v>2025</v>
      </c>
      <c r="AK770" s="2" t="str">
        <f>IF(sum!A763="ON",sum!B763,"*")</f>
        <v>*</v>
      </c>
      <c r="AL770" s="2"/>
      <c r="AM770" s="2" t="str">
        <f>IF(sum!A763="ON",sum!E763,"*")</f>
        <v>*</v>
      </c>
      <c r="AP770" s="2" t="s">
        <v>186</v>
      </c>
      <c r="AQ770" s="2" t="s">
        <v>187</v>
      </c>
      <c r="AR770" s="2">
        <v>2025</v>
      </c>
      <c r="AS770" s="2" t="str">
        <f>IF(sum!A763="QU",sum!B763,"*")</f>
        <v>*</v>
      </c>
      <c r="AT770" s="2"/>
      <c r="AU770" s="2" t="str">
        <f>IF(sum!A763="QU",sum!E763,"*")</f>
        <v>*</v>
      </c>
      <c r="AX770" s="4" t="s">
        <v>186</v>
      </c>
      <c r="AY770" s="4" t="s">
        <v>187</v>
      </c>
      <c r="AZ770" s="4">
        <v>2025</v>
      </c>
      <c r="BA770" s="2" t="str">
        <f>IF(sum!A763="SA",sum!B763,"*")</f>
        <v>S_CCUS_EMIS_H2T</v>
      </c>
      <c r="BB770" s="2"/>
      <c r="BC770" s="2">
        <f>IF(sum!A763="SA",sum!E763,"*")</f>
        <v>0</v>
      </c>
    </row>
    <row r="771" spans="2:55">
      <c r="B771" s="2" t="s">
        <v>186</v>
      </c>
      <c r="C771" s="2" t="s">
        <v>187</v>
      </c>
      <c r="D771" s="2">
        <v>2025</v>
      </c>
      <c r="J771" s="2" t="s">
        <v>186</v>
      </c>
      <c r="K771" s="2" t="s">
        <v>187</v>
      </c>
      <c r="L771" s="2">
        <v>2025</v>
      </c>
      <c r="M771" s="2" t="str">
        <f>IF(sum!A764="AT",sum!B764,"*")</f>
        <v>*</v>
      </c>
      <c r="N771" s="2"/>
      <c r="O771" s="2" t="str">
        <f>IF(sum!A764="AT",sum!E764,"*")</f>
        <v>*</v>
      </c>
      <c r="R771" s="2" t="s">
        <v>186</v>
      </c>
      <c r="S771" s="2" t="s">
        <v>187</v>
      </c>
      <c r="T771" s="2">
        <v>2025</v>
      </c>
      <c r="U771" s="2" t="str">
        <f>IF(sum!A764="BC",sum!B764,"*")</f>
        <v>*</v>
      </c>
      <c r="V771" s="2"/>
      <c r="W771" s="2" t="str">
        <f>IF(sum!A764="BC",sum!E764,"*")</f>
        <v>*</v>
      </c>
      <c r="Z771" s="2" t="s">
        <v>186</v>
      </c>
      <c r="AA771" s="2" t="s">
        <v>187</v>
      </c>
      <c r="AB771" s="2">
        <v>2025</v>
      </c>
      <c r="AC771" s="2" t="str">
        <f>IF(sum!A764="MA",sum!B764,"*")</f>
        <v>*</v>
      </c>
      <c r="AD771" s="2"/>
      <c r="AE771" s="2" t="str">
        <f>IF(sum!A764="MA",sum!E764,"*")</f>
        <v>*</v>
      </c>
      <c r="AH771" s="2" t="s">
        <v>186</v>
      </c>
      <c r="AI771" s="2" t="s">
        <v>187</v>
      </c>
      <c r="AJ771" s="2">
        <v>2025</v>
      </c>
      <c r="AK771" s="2" t="str">
        <f>IF(sum!A764="ON",sum!B764,"*")</f>
        <v>*</v>
      </c>
      <c r="AL771" s="2"/>
      <c r="AM771" s="2" t="str">
        <f>IF(sum!A764="ON",sum!E764,"*")</f>
        <v>*</v>
      </c>
      <c r="AP771" s="4" t="s">
        <v>186</v>
      </c>
      <c r="AQ771" s="4" t="s">
        <v>187</v>
      </c>
      <c r="AR771" s="4">
        <v>2025</v>
      </c>
      <c r="AS771" s="2" t="str">
        <f>IF(sum!A764="QU",sum!B764,"*")</f>
        <v>*</v>
      </c>
      <c r="AT771" s="2"/>
      <c r="AU771" s="2" t="str">
        <f>IF(sum!A764="QU",sum!E764,"*")</f>
        <v>*</v>
      </c>
      <c r="AX771" s="2" t="s">
        <v>186</v>
      </c>
      <c r="AY771" s="2" t="s">
        <v>187</v>
      </c>
      <c r="AZ771" s="2">
        <v>2025</v>
      </c>
      <c r="BA771" s="2" t="str">
        <f>IF(sum!A764="SA",sum!B764,"*")</f>
        <v>S_CCUS_EMIS_H2U</v>
      </c>
      <c r="BB771" s="2"/>
      <c r="BC771" s="2">
        <f>IF(sum!A764="SA",sum!E764,"*")</f>
        <v>0</v>
      </c>
    </row>
    <row r="772" spans="2:55">
      <c r="B772" s="4" t="s">
        <v>186</v>
      </c>
      <c r="C772" s="4" t="s">
        <v>187</v>
      </c>
      <c r="D772" s="4">
        <v>2025</v>
      </c>
      <c r="J772" s="4" t="s">
        <v>186</v>
      </c>
      <c r="K772" s="4" t="s">
        <v>187</v>
      </c>
      <c r="L772" s="4">
        <v>2025</v>
      </c>
      <c r="M772" s="2" t="str">
        <f>IF(sum!A765="AT",sum!B765,"*")</f>
        <v>*</v>
      </c>
      <c r="N772" s="2"/>
      <c r="O772" s="2" t="str">
        <f>IF(sum!A765="AT",sum!E765,"*")</f>
        <v>*</v>
      </c>
      <c r="R772" s="4" t="s">
        <v>186</v>
      </c>
      <c r="S772" s="4" t="s">
        <v>187</v>
      </c>
      <c r="T772" s="4">
        <v>2025</v>
      </c>
      <c r="U772" s="2" t="str">
        <f>IF(sum!A765="BC",sum!B765,"*")</f>
        <v>*</v>
      </c>
      <c r="V772" s="2"/>
      <c r="W772" s="2" t="str">
        <f>IF(sum!A765="BC",sum!E765,"*")</f>
        <v>*</v>
      </c>
      <c r="Z772" s="4" t="s">
        <v>186</v>
      </c>
      <c r="AA772" s="4" t="s">
        <v>187</v>
      </c>
      <c r="AB772" s="4">
        <v>2025</v>
      </c>
      <c r="AC772" s="2" t="str">
        <f>IF(sum!A765="MA",sum!B765,"*")</f>
        <v>*</v>
      </c>
      <c r="AD772" s="2"/>
      <c r="AE772" s="2" t="str">
        <f>IF(sum!A765="MA",sum!E765,"*")</f>
        <v>*</v>
      </c>
      <c r="AH772" s="4" t="s">
        <v>186</v>
      </c>
      <c r="AI772" s="4" t="s">
        <v>187</v>
      </c>
      <c r="AJ772" s="4">
        <v>2025</v>
      </c>
      <c r="AK772" s="2" t="str">
        <f>IF(sum!A765="ON",sum!B765,"*")</f>
        <v>*</v>
      </c>
      <c r="AL772" s="2"/>
      <c r="AM772" s="2" t="str">
        <f>IF(sum!A765="ON",sum!E765,"*")</f>
        <v>*</v>
      </c>
      <c r="AP772" s="2" t="s">
        <v>186</v>
      </c>
      <c r="AQ772" s="2" t="s">
        <v>187</v>
      </c>
      <c r="AR772" s="2">
        <v>2025</v>
      </c>
      <c r="AS772" s="2" t="str">
        <f>IF(sum!A765="QU",sum!B765,"*")</f>
        <v>*</v>
      </c>
      <c r="AT772" s="2"/>
      <c r="AU772" s="2" t="str">
        <f>IF(sum!A765="QU",sum!E765,"*")</f>
        <v>*</v>
      </c>
      <c r="AX772" s="4" t="s">
        <v>186</v>
      </c>
      <c r="AY772" s="4" t="s">
        <v>187</v>
      </c>
      <c r="AZ772" s="4">
        <v>2025</v>
      </c>
      <c r="BA772" s="2" t="str">
        <f>IF(sum!A765="SA",sum!B765,"*")</f>
        <v>S_CCUS_EMISMeOH_H2</v>
      </c>
      <c r="BB772" s="2"/>
      <c r="BC772" s="2">
        <f>IF(sum!A765="SA",sum!E765,"*")</f>
        <v>0</v>
      </c>
    </row>
    <row r="773" spans="2:55">
      <c r="B773" s="2" t="s">
        <v>186</v>
      </c>
      <c r="C773" s="2" t="s">
        <v>187</v>
      </c>
      <c r="D773" s="2">
        <v>2025</v>
      </c>
      <c r="J773" s="2" t="s">
        <v>186</v>
      </c>
      <c r="K773" s="2" t="s">
        <v>187</v>
      </c>
      <c r="L773" s="2">
        <v>2025</v>
      </c>
      <c r="M773" s="2" t="str">
        <f>IF(sum!A766="AT",sum!B766,"*")</f>
        <v>*</v>
      </c>
      <c r="N773" s="2"/>
      <c r="O773" s="2" t="str">
        <f>IF(sum!A766="AT",sum!E766,"*")</f>
        <v>*</v>
      </c>
      <c r="R773" s="2" t="s">
        <v>186</v>
      </c>
      <c r="S773" s="2" t="s">
        <v>187</v>
      </c>
      <c r="T773" s="2">
        <v>2025</v>
      </c>
      <c r="U773" s="2" t="str">
        <f>IF(sum!A766="BC",sum!B766,"*")</f>
        <v>*</v>
      </c>
      <c r="V773" s="2"/>
      <c r="W773" s="2" t="str">
        <f>IF(sum!A766="BC",sum!E766,"*")</f>
        <v>*</v>
      </c>
      <c r="Z773" s="2" t="s">
        <v>186</v>
      </c>
      <c r="AA773" s="2" t="s">
        <v>187</v>
      </c>
      <c r="AB773" s="2">
        <v>2025</v>
      </c>
      <c r="AC773" s="2" t="str">
        <f>IF(sum!A766="MA",sum!B766,"*")</f>
        <v>*</v>
      </c>
      <c r="AD773" s="2"/>
      <c r="AE773" s="2" t="str">
        <f>IF(sum!A766="MA",sum!E766,"*")</f>
        <v>*</v>
      </c>
      <c r="AH773" s="2" t="s">
        <v>186</v>
      </c>
      <c r="AI773" s="2" t="s">
        <v>187</v>
      </c>
      <c r="AJ773" s="2">
        <v>2025</v>
      </c>
      <c r="AK773" s="2" t="str">
        <f>IF(sum!A766="ON",sum!B766,"*")</f>
        <v>*</v>
      </c>
      <c r="AL773" s="2"/>
      <c r="AM773" s="2" t="str">
        <f>IF(sum!A766="ON",sum!E766,"*")</f>
        <v>*</v>
      </c>
      <c r="AP773" s="4" t="s">
        <v>186</v>
      </c>
      <c r="AQ773" s="4" t="s">
        <v>187</v>
      </c>
      <c r="AR773" s="4">
        <v>2025</v>
      </c>
      <c r="AS773" s="2" t="str">
        <f>IF(sum!A766="QU",sum!B766,"*")</f>
        <v>*</v>
      </c>
      <c r="AT773" s="2"/>
      <c r="AU773" s="2" t="str">
        <f>IF(sum!A766="QU",sum!E766,"*")</f>
        <v>*</v>
      </c>
      <c r="AX773" s="2" t="s">
        <v>186</v>
      </c>
      <c r="AY773" s="2" t="s">
        <v>187</v>
      </c>
      <c r="AZ773" s="2">
        <v>2025</v>
      </c>
      <c r="BA773" s="2" t="str">
        <f>IF(sum!A766="SA",sum!B766,"*")</f>
        <v>SCOAH2GC01</v>
      </c>
      <c r="BB773" s="2"/>
      <c r="BC773" s="2">
        <f>IF(sum!A766="SA",sum!E766,"*")</f>
        <v>0</v>
      </c>
    </row>
    <row r="774" spans="2:55">
      <c r="B774" s="4" t="s">
        <v>186</v>
      </c>
      <c r="C774" s="4" t="s">
        <v>187</v>
      </c>
      <c r="D774" s="4">
        <v>2025</v>
      </c>
      <c r="J774" s="4" t="s">
        <v>186</v>
      </c>
      <c r="K774" s="4" t="s">
        <v>187</v>
      </c>
      <c r="L774" s="4">
        <v>2025</v>
      </c>
      <c r="M774" s="2" t="str">
        <f>IF(sum!A767="AT",sum!B767,"*")</f>
        <v>*</v>
      </c>
      <c r="N774" s="2"/>
      <c r="O774" s="2" t="str">
        <f>IF(sum!A767="AT",sum!E767,"*")</f>
        <v>*</v>
      </c>
      <c r="R774" s="4" t="s">
        <v>186</v>
      </c>
      <c r="S774" s="4" t="s">
        <v>187</v>
      </c>
      <c r="T774" s="4">
        <v>2025</v>
      </c>
      <c r="U774" s="2" t="str">
        <f>IF(sum!A767="BC",sum!B767,"*")</f>
        <v>*</v>
      </c>
      <c r="V774" s="2"/>
      <c r="W774" s="2" t="str">
        <f>IF(sum!A767="BC",sum!E767,"*")</f>
        <v>*</v>
      </c>
      <c r="Z774" s="4" t="s">
        <v>186</v>
      </c>
      <c r="AA774" s="4" t="s">
        <v>187</v>
      </c>
      <c r="AB774" s="4">
        <v>2025</v>
      </c>
      <c r="AC774" s="2" t="str">
        <f>IF(sum!A767="MA",sum!B767,"*")</f>
        <v>*</v>
      </c>
      <c r="AD774" s="2"/>
      <c r="AE774" s="2" t="str">
        <f>IF(sum!A767="MA",sum!E767,"*")</f>
        <v>*</v>
      </c>
      <c r="AH774" s="4" t="s">
        <v>186</v>
      </c>
      <c r="AI774" s="4" t="s">
        <v>187</v>
      </c>
      <c r="AJ774" s="4">
        <v>2025</v>
      </c>
      <c r="AK774" s="2" t="str">
        <f>IF(sum!A767="ON",sum!B767,"*")</f>
        <v>*</v>
      </c>
      <c r="AL774" s="2"/>
      <c r="AM774" s="2" t="str">
        <f>IF(sum!A767="ON",sum!E767,"*")</f>
        <v>*</v>
      </c>
      <c r="AP774" s="2" t="s">
        <v>186</v>
      </c>
      <c r="AQ774" s="2" t="s">
        <v>187</v>
      </c>
      <c r="AR774" s="2">
        <v>2025</v>
      </c>
      <c r="AS774" s="2" t="str">
        <f>IF(sum!A767="QU",sum!B767,"*")</f>
        <v>*</v>
      </c>
      <c r="AT774" s="2"/>
      <c r="AU774" s="2" t="str">
        <f>IF(sum!A767="QU",sum!E767,"*")</f>
        <v>*</v>
      </c>
      <c r="AX774" s="4" t="s">
        <v>186</v>
      </c>
      <c r="AY774" s="4" t="s">
        <v>187</v>
      </c>
      <c r="AZ774" s="4">
        <v>2025</v>
      </c>
      <c r="BA774" s="2" t="str">
        <f>IF(sum!A767="SA",sum!B767,"*")</f>
        <v>SGASSH2RC01</v>
      </c>
      <c r="BB774" s="2"/>
      <c r="BC774" s="2">
        <f>IF(sum!A767="SA",sum!E767,"*")</f>
        <v>0</v>
      </c>
    </row>
    <row r="775" spans="2:55">
      <c r="B775" s="2" t="s">
        <v>186</v>
      </c>
      <c r="C775" s="2" t="s">
        <v>187</v>
      </c>
      <c r="D775" s="2">
        <v>2025</v>
      </c>
      <c r="J775" s="2" t="s">
        <v>186</v>
      </c>
      <c r="K775" s="2" t="s">
        <v>187</v>
      </c>
      <c r="L775" s="2">
        <v>2025</v>
      </c>
      <c r="M775" s="2" t="str">
        <f>IF(sum!A768="AT",sum!B768,"*")</f>
        <v>*</v>
      </c>
      <c r="N775" s="2"/>
      <c r="O775" s="2" t="str">
        <f>IF(sum!A768="AT",sum!E768,"*")</f>
        <v>*</v>
      </c>
      <c r="R775" s="2" t="s">
        <v>186</v>
      </c>
      <c r="S775" s="2" t="s">
        <v>187</v>
      </c>
      <c r="T775" s="2">
        <v>2025</v>
      </c>
      <c r="U775" s="2" t="str">
        <f>IF(sum!A768="BC",sum!B768,"*")</f>
        <v>*</v>
      </c>
      <c r="V775" s="2"/>
      <c r="W775" s="2" t="str">
        <f>IF(sum!A768="BC",sum!E768,"*")</f>
        <v>*</v>
      </c>
      <c r="Z775" s="2" t="s">
        <v>186</v>
      </c>
      <c r="AA775" s="2" t="s">
        <v>187</v>
      </c>
      <c r="AB775" s="2">
        <v>2025</v>
      </c>
      <c r="AC775" s="2" t="str">
        <f>IF(sum!A768="MA",sum!B768,"*")</f>
        <v>*</v>
      </c>
      <c r="AD775" s="2"/>
      <c r="AE775" s="2" t="str">
        <f>IF(sum!A768="MA",sum!E768,"*")</f>
        <v>*</v>
      </c>
      <c r="AH775" s="2" t="s">
        <v>186</v>
      </c>
      <c r="AI775" s="2" t="s">
        <v>187</v>
      </c>
      <c r="AJ775" s="2">
        <v>2025</v>
      </c>
      <c r="AK775" s="2" t="str">
        <f>IF(sum!A768="ON",sum!B768,"*")</f>
        <v>*</v>
      </c>
      <c r="AL775" s="2"/>
      <c r="AM775" s="2" t="str">
        <f>IF(sum!A768="ON",sum!E768,"*")</f>
        <v>*</v>
      </c>
      <c r="AP775" s="4" t="s">
        <v>186</v>
      </c>
      <c r="AQ775" s="4" t="s">
        <v>187</v>
      </c>
      <c r="AR775" s="4">
        <v>2025</v>
      </c>
      <c r="AS775" s="2" t="str">
        <f>IF(sum!A768="QU",sum!B768,"*")</f>
        <v>*</v>
      </c>
      <c r="AT775" s="2"/>
      <c r="AU775" s="2" t="str">
        <f>IF(sum!A768="QU",sum!E768,"*")</f>
        <v>*</v>
      </c>
      <c r="AX775" s="2" t="s">
        <v>186</v>
      </c>
      <c r="AY775" s="2" t="s">
        <v>187</v>
      </c>
      <c r="AZ775" s="2">
        <v>2025</v>
      </c>
      <c r="BA775" s="2" t="str">
        <f>IF(sum!A768="SA",sum!B768,"*")</f>
        <v>SINKCCU</v>
      </c>
      <c r="BB775" s="2"/>
      <c r="BC775" s="2">
        <f>IF(sum!A768="SA",sum!E768,"*")</f>
        <v>0</v>
      </c>
    </row>
    <row r="776" spans="2:55">
      <c r="B776" s="4" t="s">
        <v>186</v>
      </c>
      <c r="C776" s="4" t="s">
        <v>187</v>
      </c>
      <c r="D776" s="4">
        <v>2025</v>
      </c>
      <c r="J776" s="4" t="s">
        <v>186</v>
      </c>
      <c r="K776" s="4" t="s">
        <v>187</v>
      </c>
      <c r="L776" s="4">
        <v>2025</v>
      </c>
      <c r="M776" s="2" t="str">
        <f>IF(sum!A769="AT",sum!B769,"*")</f>
        <v>*</v>
      </c>
      <c r="N776" s="2"/>
      <c r="O776" s="2" t="str">
        <f>IF(sum!A769="AT",sum!E769,"*")</f>
        <v>*</v>
      </c>
      <c r="R776" s="4" t="s">
        <v>186</v>
      </c>
      <c r="S776" s="4" t="s">
        <v>187</v>
      </c>
      <c r="T776" s="4">
        <v>2025</v>
      </c>
      <c r="U776" s="2" t="str">
        <f>IF(sum!A769="BC",sum!B769,"*")</f>
        <v>*</v>
      </c>
      <c r="V776" s="2"/>
      <c r="W776" s="2" t="str">
        <f>IF(sum!A769="BC",sum!E769,"*")</f>
        <v>*</v>
      </c>
      <c r="Z776" s="4" t="s">
        <v>186</v>
      </c>
      <c r="AA776" s="4" t="s">
        <v>187</v>
      </c>
      <c r="AB776" s="4">
        <v>2025</v>
      </c>
      <c r="AC776" s="2" t="str">
        <f>IF(sum!A769="MA",sum!B769,"*")</f>
        <v>*</v>
      </c>
      <c r="AD776" s="2"/>
      <c r="AE776" s="2" t="str">
        <f>IF(sum!A769="MA",sum!E769,"*")</f>
        <v>*</v>
      </c>
      <c r="AH776" s="4" t="s">
        <v>186</v>
      </c>
      <c r="AI776" s="4" t="s">
        <v>187</v>
      </c>
      <c r="AJ776" s="4">
        <v>2025</v>
      </c>
      <c r="AK776" s="2" t="str">
        <f>IF(sum!A769="ON",sum!B769,"*")</f>
        <v>*</v>
      </c>
      <c r="AL776" s="2"/>
      <c r="AM776" s="2" t="str">
        <f>IF(sum!A769="ON",sum!E769,"*")</f>
        <v>*</v>
      </c>
      <c r="AP776" s="2" t="s">
        <v>186</v>
      </c>
      <c r="AQ776" s="2" t="s">
        <v>187</v>
      </c>
      <c r="AR776" s="2">
        <v>2025</v>
      </c>
      <c r="AS776" s="2" t="str">
        <f>IF(sum!A769="QU",sum!B769,"*")</f>
        <v>*</v>
      </c>
      <c r="AT776" s="2"/>
      <c r="AU776" s="2" t="str">
        <f>IF(sum!A769="QU",sum!E769,"*")</f>
        <v>*</v>
      </c>
      <c r="AX776" s="4" t="s">
        <v>186</v>
      </c>
      <c r="AY776" s="4" t="s">
        <v>187</v>
      </c>
      <c r="AZ776" s="4">
        <v>2025</v>
      </c>
      <c r="BA776" s="2" t="str">
        <f>IF(sum!A769="SA",sum!B769,"*")</f>
        <v>SNK_DAC</v>
      </c>
      <c r="BB776" s="2"/>
      <c r="BC776" s="2">
        <f>IF(sum!A769="SA",sum!E769,"*")</f>
        <v>0</v>
      </c>
    </row>
    <row r="777" spans="2:55">
      <c r="B777" s="2" t="s">
        <v>186</v>
      </c>
      <c r="C777" s="2" t="s">
        <v>187</v>
      </c>
      <c r="D777" s="2">
        <v>2025</v>
      </c>
      <c r="J777" s="2" t="s">
        <v>186</v>
      </c>
      <c r="K777" s="2" t="s">
        <v>187</v>
      </c>
      <c r="L777" s="2">
        <v>2025</v>
      </c>
      <c r="M777" s="2" t="str">
        <f>IF(sum!A770="AT",sum!B770,"*")</f>
        <v>*</v>
      </c>
      <c r="N777" s="2"/>
      <c r="O777" s="2" t="str">
        <f>IF(sum!A770="AT",sum!E770,"*")</f>
        <v>*</v>
      </c>
      <c r="R777" s="2" t="s">
        <v>186</v>
      </c>
      <c r="S777" s="2" t="s">
        <v>187</v>
      </c>
      <c r="T777" s="2">
        <v>2025</v>
      </c>
      <c r="U777" s="2" t="str">
        <f>IF(sum!A770="BC",sum!B770,"*")</f>
        <v>*</v>
      </c>
      <c r="V777" s="2"/>
      <c r="W777" s="2" t="str">
        <f>IF(sum!A770="BC",sum!E770,"*")</f>
        <v>*</v>
      </c>
      <c r="Z777" s="2" t="s">
        <v>186</v>
      </c>
      <c r="AA777" s="2" t="s">
        <v>187</v>
      </c>
      <c r="AB777" s="2">
        <v>2025</v>
      </c>
      <c r="AC777" s="2" t="str">
        <f>IF(sum!A770="MA",sum!B770,"*")</f>
        <v>*</v>
      </c>
      <c r="AD777" s="2"/>
      <c r="AE777" s="2" t="str">
        <f>IF(sum!A770="MA",sum!E770,"*")</f>
        <v>*</v>
      </c>
      <c r="AH777" s="2" t="s">
        <v>186</v>
      </c>
      <c r="AI777" s="2" t="s">
        <v>187</v>
      </c>
      <c r="AJ777" s="2">
        <v>2025</v>
      </c>
      <c r="AK777" s="2" t="str">
        <f>IF(sum!A770="ON",sum!B770,"*")</f>
        <v>*</v>
      </c>
      <c r="AL777" s="2"/>
      <c r="AM777" s="2" t="str">
        <f>IF(sum!A770="ON",sum!E770,"*")</f>
        <v>*</v>
      </c>
      <c r="AP777" s="4" t="s">
        <v>186</v>
      </c>
      <c r="AQ777" s="4" t="s">
        <v>187</v>
      </c>
      <c r="AR777" s="4">
        <v>2025</v>
      </c>
      <c r="AS777" s="2" t="str">
        <f>IF(sum!A770="QU",sum!B770,"*")</f>
        <v>*</v>
      </c>
      <c r="AT777" s="2"/>
      <c r="AU777" s="2" t="str">
        <f>IF(sum!A770="QU",sum!E770,"*")</f>
        <v>*</v>
      </c>
      <c r="AX777" s="2" t="s">
        <v>186</v>
      </c>
      <c r="AY777" s="2" t="s">
        <v>187</v>
      </c>
      <c r="AZ777" s="2">
        <v>2025</v>
      </c>
      <c r="BA777" s="2" t="str">
        <f>IF(sum!A770="SA",sum!B770,"*")</f>
        <v>TB_ELC_MA_SA_01</v>
      </c>
      <c r="BB777" s="2"/>
      <c r="BC777" s="2">
        <f>IF(sum!A770="SA",sum!E770,"*")</f>
        <v>0</v>
      </c>
    </row>
    <row r="778" spans="2:55">
      <c r="B778" s="4" t="s">
        <v>186</v>
      </c>
      <c r="C778" s="4" t="s">
        <v>187</v>
      </c>
      <c r="D778" s="4">
        <v>2025</v>
      </c>
      <c r="J778" s="4" t="s">
        <v>186</v>
      </c>
      <c r="K778" s="4" t="s">
        <v>187</v>
      </c>
      <c r="L778" s="4">
        <v>2025</v>
      </c>
      <c r="M778" s="2" t="str">
        <f>IF(sum!A771="AT",sum!B771,"*")</f>
        <v>*</v>
      </c>
      <c r="N778" s="2"/>
      <c r="O778" s="2" t="str">
        <f>IF(sum!A771="AT",sum!E771,"*")</f>
        <v>*</v>
      </c>
      <c r="R778" s="4" t="s">
        <v>186</v>
      </c>
      <c r="S778" s="4" t="s">
        <v>187</v>
      </c>
      <c r="T778" s="4">
        <v>2025</v>
      </c>
      <c r="U778" s="2" t="str">
        <f>IF(sum!A771="BC",sum!B771,"*")</f>
        <v>*</v>
      </c>
      <c r="V778" s="2"/>
      <c r="W778" s="2" t="str">
        <f>IF(sum!A771="BC",sum!E771,"*")</f>
        <v>*</v>
      </c>
      <c r="Z778" s="4" t="s">
        <v>186</v>
      </c>
      <c r="AA778" s="4" t="s">
        <v>187</v>
      </c>
      <c r="AB778" s="4">
        <v>2025</v>
      </c>
      <c r="AC778" s="2" t="str">
        <f>IF(sum!A771="MA",sum!B771,"*")</f>
        <v>*</v>
      </c>
      <c r="AD778" s="2"/>
      <c r="AE778" s="2" t="str">
        <f>IF(sum!A771="MA",sum!E771,"*")</f>
        <v>*</v>
      </c>
      <c r="AH778" s="4" t="s">
        <v>186</v>
      </c>
      <c r="AI778" s="4" t="s">
        <v>187</v>
      </c>
      <c r="AJ778" s="4">
        <v>2025</v>
      </c>
      <c r="AK778" s="2" t="str">
        <f>IF(sum!A771="ON",sum!B771,"*")</f>
        <v>*</v>
      </c>
      <c r="AL778" s="2"/>
      <c r="AM778" s="2" t="str">
        <f>IF(sum!A771="ON",sum!E771,"*")</f>
        <v>*</v>
      </c>
      <c r="AP778" s="2" t="s">
        <v>186</v>
      </c>
      <c r="AQ778" s="2" t="s">
        <v>187</v>
      </c>
      <c r="AR778" s="2">
        <v>2025</v>
      </c>
      <c r="AS778" s="2" t="str">
        <f>IF(sum!A771="QU",sum!B771,"*")</f>
        <v>*</v>
      </c>
      <c r="AT778" s="2"/>
      <c r="AU778" s="2" t="str">
        <f>IF(sum!A771="QU",sum!E771,"*")</f>
        <v>*</v>
      </c>
      <c r="AX778" s="4" t="s">
        <v>186</v>
      </c>
      <c r="AY778" s="4" t="s">
        <v>187</v>
      </c>
      <c r="AZ778" s="4">
        <v>2025</v>
      </c>
      <c r="BA778" s="2" t="str">
        <f>IF(sum!A771="SA",sum!B771,"*")</f>
        <v>TB_ELC_SA_AL_01</v>
      </c>
      <c r="BB778" s="2"/>
      <c r="BC778" s="2">
        <f>IF(sum!A771="SA",sum!E771,"*")</f>
        <v>0</v>
      </c>
    </row>
    <row r="779" spans="2:55">
      <c r="B779" s="2" t="s">
        <v>186</v>
      </c>
      <c r="C779" s="2" t="s">
        <v>187</v>
      </c>
      <c r="D779" s="2">
        <v>2025</v>
      </c>
      <c r="J779" s="2" t="s">
        <v>186</v>
      </c>
      <c r="K779" s="2" t="s">
        <v>187</v>
      </c>
      <c r="L779" s="2">
        <v>2025</v>
      </c>
      <c r="M779" s="2" t="str">
        <f>IF(sum!A772="AT",sum!B772,"*")</f>
        <v>*</v>
      </c>
      <c r="N779" s="2"/>
      <c r="O779" s="2" t="str">
        <f>IF(sum!A772="AT",sum!E772,"*")</f>
        <v>*</v>
      </c>
      <c r="R779" s="2" t="s">
        <v>186</v>
      </c>
      <c r="S779" s="2" t="s">
        <v>187</v>
      </c>
      <c r="T779" s="2">
        <v>2025</v>
      </c>
      <c r="U779" s="2" t="str">
        <f>IF(sum!A772="BC",sum!B772,"*")</f>
        <v>*</v>
      </c>
      <c r="V779" s="2"/>
      <c r="W779" s="2" t="str">
        <f>IF(sum!A772="BC",sum!E772,"*")</f>
        <v>*</v>
      </c>
      <c r="Z779" s="2" t="s">
        <v>186</v>
      </c>
      <c r="AA779" s="2" t="s">
        <v>187</v>
      </c>
      <c r="AB779" s="2">
        <v>2025</v>
      </c>
      <c r="AC779" s="2" t="str">
        <f>IF(sum!A772="MA",sum!B772,"*")</f>
        <v>*</v>
      </c>
      <c r="AD779" s="2"/>
      <c r="AE779" s="2" t="str">
        <f>IF(sum!A772="MA",sum!E772,"*")</f>
        <v>*</v>
      </c>
      <c r="AH779" s="2" t="s">
        <v>186</v>
      </c>
      <c r="AI779" s="2" t="s">
        <v>187</v>
      </c>
      <c r="AJ779" s="2">
        <v>2025</v>
      </c>
      <c r="AK779" s="2" t="str">
        <f>IF(sum!A772="ON",sum!B772,"*")</f>
        <v>*</v>
      </c>
      <c r="AL779" s="2"/>
      <c r="AM779" s="2" t="str">
        <f>IF(sum!A772="ON",sum!E772,"*")</f>
        <v>*</v>
      </c>
      <c r="AP779" s="4" t="s">
        <v>186</v>
      </c>
      <c r="AQ779" s="4" t="s">
        <v>187</v>
      </c>
      <c r="AR779" s="4">
        <v>2025</v>
      </c>
      <c r="AS779" s="2" t="str">
        <f>IF(sum!A772="QU",sum!B772,"*")</f>
        <v>*</v>
      </c>
      <c r="AT779" s="2"/>
      <c r="AU779" s="2" t="str">
        <f>IF(sum!A772="QU",sum!E772,"*")</f>
        <v>*</v>
      </c>
      <c r="AX779" s="2" t="s">
        <v>186</v>
      </c>
      <c r="AY779" s="2" t="s">
        <v>187</v>
      </c>
      <c r="AZ779" s="2">
        <v>2025</v>
      </c>
      <c r="BA779" s="2" t="str">
        <f>IF(sum!A772="SA",sum!B772,"*")</f>
        <v>TRA_Bus_IC_GSL1</v>
      </c>
      <c r="BB779" s="2"/>
      <c r="BC779" s="2">
        <f>IF(sum!A772="SA",sum!E772,"*")</f>
        <v>0</v>
      </c>
    </row>
    <row r="780" spans="2:55">
      <c r="B780" s="4" t="s">
        <v>186</v>
      </c>
      <c r="C780" s="4" t="s">
        <v>187</v>
      </c>
      <c r="D780" s="4">
        <v>2025</v>
      </c>
      <c r="J780" s="4" t="s">
        <v>186</v>
      </c>
      <c r="K780" s="4" t="s">
        <v>187</v>
      </c>
      <c r="L780" s="4">
        <v>2025</v>
      </c>
      <c r="M780" s="2" t="str">
        <f>IF(sum!A773="AT",sum!B773,"*")</f>
        <v>*</v>
      </c>
      <c r="N780" s="2"/>
      <c r="O780" s="2" t="str">
        <f>IF(sum!A773="AT",sum!E773,"*")</f>
        <v>*</v>
      </c>
      <c r="R780" s="4" t="s">
        <v>186</v>
      </c>
      <c r="S780" s="4" t="s">
        <v>187</v>
      </c>
      <c r="T780" s="4">
        <v>2025</v>
      </c>
      <c r="U780" s="2" t="str">
        <f>IF(sum!A773="BC",sum!B773,"*")</f>
        <v>*</v>
      </c>
      <c r="V780" s="2"/>
      <c r="W780" s="2" t="str">
        <f>IF(sum!A773="BC",sum!E773,"*")</f>
        <v>*</v>
      </c>
      <c r="Z780" s="4" t="s">
        <v>186</v>
      </c>
      <c r="AA780" s="4" t="s">
        <v>187</v>
      </c>
      <c r="AB780" s="4">
        <v>2025</v>
      </c>
      <c r="AC780" s="2" t="str">
        <f>IF(sum!A773="MA",sum!B773,"*")</f>
        <v>*</v>
      </c>
      <c r="AD780" s="2"/>
      <c r="AE780" s="2" t="str">
        <f>IF(sum!A773="MA",sum!E773,"*")</f>
        <v>*</v>
      </c>
      <c r="AH780" s="4" t="s">
        <v>186</v>
      </c>
      <c r="AI780" s="4" t="s">
        <v>187</v>
      </c>
      <c r="AJ780" s="4">
        <v>2025</v>
      </c>
      <c r="AK780" s="2" t="str">
        <f>IF(sum!A773="ON",sum!B773,"*")</f>
        <v>*</v>
      </c>
      <c r="AL780" s="2"/>
      <c r="AM780" s="2" t="str">
        <f>IF(sum!A773="ON",sum!E773,"*")</f>
        <v>*</v>
      </c>
      <c r="AP780" s="2" t="s">
        <v>186</v>
      </c>
      <c r="AQ780" s="2" t="s">
        <v>187</v>
      </c>
      <c r="AR780" s="2">
        <v>2025</v>
      </c>
      <c r="AS780" s="2" t="str">
        <f>IF(sum!A773="QU",sum!B773,"*")</f>
        <v>*</v>
      </c>
      <c r="AT780" s="2"/>
      <c r="AU780" s="2" t="str">
        <f>IF(sum!A773="QU",sum!E773,"*")</f>
        <v>*</v>
      </c>
      <c r="AX780" s="4" t="s">
        <v>186</v>
      </c>
      <c r="AY780" s="4" t="s">
        <v>187</v>
      </c>
      <c r="AZ780" s="4">
        <v>2025</v>
      </c>
      <c r="BA780" s="2" t="str">
        <f>IF(sum!A773="SA",sum!B773,"*")</f>
        <v>TRA_Bus_SB_DST1</v>
      </c>
      <c r="BB780" s="2"/>
      <c r="BC780" s="2">
        <f>IF(sum!A773="SA",sum!E773,"*")</f>
        <v>0.6</v>
      </c>
    </row>
    <row r="781" spans="2:55">
      <c r="B781" s="2" t="s">
        <v>186</v>
      </c>
      <c r="C781" s="2" t="s">
        <v>187</v>
      </c>
      <c r="D781" s="2">
        <v>2025</v>
      </c>
      <c r="J781" s="2" t="s">
        <v>186</v>
      </c>
      <c r="K781" s="2" t="s">
        <v>187</v>
      </c>
      <c r="L781" s="2">
        <v>2025</v>
      </c>
      <c r="M781" s="2" t="str">
        <f>IF(sum!A774="AT",sum!B774,"*")</f>
        <v>*</v>
      </c>
      <c r="N781" s="2"/>
      <c r="O781" s="2" t="str">
        <f>IF(sum!A774="AT",sum!E774,"*")</f>
        <v>*</v>
      </c>
      <c r="R781" s="2" t="s">
        <v>186</v>
      </c>
      <c r="S781" s="2" t="s">
        <v>187</v>
      </c>
      <c r="T781" s="2">
        <v>2025</v>
      </c>
      <c r="U781" s="2" t="str">
        <f>IF(sum!A774="BC",sum!B774,"*")</f>
        <v>*</v>
      </c>
      <c r="V781" s="2"/>
      <c r="W781" s="2" t="str">
        <f>IF(sum!A774="BC",sum!E774,"*")</f>
        <v>*</v>
      </c>
      <c r="Z781" s="2" t="s">
        <v>186</v>
      </c>
      <c r="AA781" s="2" t="s">
        <v>187</v>
      </c>
      <c r="AB781" s="2">
        <v>2025</v>
      </c>
      <c r="AC781" s="2" t="str">
        <f>IF(sum!A774="MA",sum!B774,"*")</f>
        <v>*</v>
      </c>
      <c r="AD781" s="2"/>
      <c r="AE781" s="2" t="str">
        <f>IF(sum!A774="MA",sum!E774,"*")</f>
        <v>*</v>
      </c>
      <c r="AH781" s="2" t="s">
        <v>186</v>
      </c>
      <c r="AI781" s="2" t="s">
        <v>187</v>
      </c>
      <c r="AJ781" s="2">
        <v>2025</v>
      </c>
      <c r="AK781" s="2" t="str">
        <f>IF(sum!A774="ON",sum!B774,"*")</f>
        <v>*</v>
      </c>
      <c r="AL781" s="2"/>
      <c r="AM781" s="2" t="str">
        <f>IF(sum!A774="ON",sum!E774,"*")</f>
        <v>*</v>
      </c>
      <c r="AP781" s="4" t="s">
        <v>186</v>
      </c>
      <c r="AQ781" s="4" t="s">
        <v>187</v>
      </c>
      <c r="AR781" s="4">
        <v>2025</v>
      </c>
      <c r="AS781" s="2" t="str">
        <f>IF(sum!A774="QU",sum!B774,"*")</f>
        <v>*</v>
      </c>
      <c r="AT781" s="2"/>
      <c r="AU781" s="2" t="str">
        <f>IF(sum!A774="QU",sum!E774,"*")</f>
        <v>*</v>
      </c>
      <c r="AX781" s="2" t="s">
        <v>186</v>
      </c>
      <c r="AY781" s="2" t="s">
        <v>187</v>
      </c>
      <c r="AZ781" s="2">
        <v>2025</v>
      </c>
      <c r="BA781" s="2" t="str">
        <f>IF(sum!A774="SA",sum!B774,"*")</f>
        <v>TRA_Car_DST1</v>
      </c>
      <c r="BB781" s="2"/>
      <c r="BC781" s="2">
        <f>IF(sum!A774="SA",sum!E774,"*")</f>
        <v>96.9024736757181</v>
      </c>
    </row>
    <row r="782" spans="2:55">
      <c r="B782" s="4" t="s">
        <v>186</v>
      </c>
      <c r="C782" s="4" t="s">
        <v>187</v>
      </c>
      <c r="D782" s="4">
        <v>2025</v>
      </c>
      <c r="J782" s="4" t="s">
        <v>186</v>
      </c>
      <c r="K782" s="4" t="s">
        <v>187</v>
      </c>
      <c r="L782" s="4">
        <v>2025</v>
      </c>
      <c r="M782" s="2" t="str">
        <f>IF(sum!A775="AT",sum!B775,"*")</f>
        <v>*</v>
      </c>
      <c r="N782" s="2"/>
      <c r="O782" s="2" t="str">
        <f>IF(sum!A775="AT",sum!E775,"*")</f>
        <v>*</v>
      </c>
      <c r="R782" s="4" t="s">
        <v>186</v>
      </c>
      <c r="S782" s="4" t="s">
        <v>187</v>
      </c>
      <c r="T782" s="4">
        <v>2025</v>
      </c>
      <c r="U782" s="2" t="str">
        <f>IF(sum!A775="BC",sum!B775,"*")</f>
        <v>*</v>
      </c>
      <c r="V782" s="2"/>
      <c r="W782" s="2" t="str">
        <f>IF(sum!A775="BC",sum!E775,"*")</f>
        <v>*</v>
      </c>
      <c r="Z782" s="4" t="s">
        <v>186</v>
      </c>
      <c r="AA782" s="4" t="s">
        <v>187</v>
      </c>
      <c r="AB782" s="4">
        <v>2025</v>
      </c>
      <c r="AC782" s="2" t="str">
        <f>IF(sum!A775="MA",sum!B775,"*")</f>
        <v>*</v>
      </c>
      <c r="AD782" s="2"/>
      <c r="AE782" s="2" t="str">
        <f>IF(sum!A775="MA",sum!E775,"*")</f>
        <v>*</v>
      </c>
      <c r="AH782" s="4" t="s">
        <v>186</v>
      </c>
      <c r="AI782" s="4" t="s">
        <v>187</v>
      </c>
      <c r="AJ782" s="4">
        <v>2025</v>
      </c>
      <c r="AK782" s="2" t="str">
        <f>IF(sum!A775="ON",sum!B775,"*")</f>
        <v>*</v>
      </c>
      <c r="AL782" s="2"/>
      <c r="AM782" s="2" t="str">
        <f>IF(sum!A775="ON",sum!E775,"*")</f>
        <v>*</v>
      </c>
      <c r="AP782" s="2" t="s">
        <v>186</v>
      </c>
      <c r="AQ782" s="2" t="s">
        <v>187</v>
      </c>
      <c r="AR782" s="2">
        <v>2025</v>
      </c>
      <c r="AS782" s="2" t="str">
        <f>IF(sum!A775="QU",sum!B775,"*")</f>
        <v>*</v>
      </c>
      <c r="AT782" s="2"/>
      <c r="AU782" s="2" t="str">
        <f>IF(sum!A775="QU",sum!E775,"*")</f>
        <v>*</v>
      </c>
      <c r="AX782" s="4" t="s">
        <v>186</v>
      </c>
      <c r="AY782" s="4" t="s">
        <v>187</v>
      </c>
      <c r="AZ782" s="4">
        <v>2025</v>
      </c>
      <c r="BA782" s="2" t="str">
        <f>IF(sum!A775="SA",sum!B775,"*")</f>
        <v>TRA_Car_GSL1</v>
      </c>
      <c r="BB782" s="2"/>
      <c r="BC782" s="2">
        <f>IF(sum!A775="SA",sum!E775,"*")</f>
        <v>0</v>
      </c>
    </row>
    <row r="783" spans="2:55">
      <c r="B783" s="2" t="s">
        <v>186</v>
      </c>
      <c r="C783" s="2" t="s">
        <v>187</v>
      </c>
      <c r="D783" s="2">
        <v>2025</v>
      </c>
      <c r="J783" s="2" t="s">
        <v>186</v>
      </c>
      <c r="K783" s="2" t="s">
        <v>187</v>
      </c>
      <c r="L783" s="2">
        <v>2025</v>
      </c>
      <c r="M783" s="2" t="str">
        <f>IF(sum!A776="AT",sum!B776,"*")</f>
        <v>*</v>
      </c>
      <c r="N783" s="2"/>
      <c r="O783" s="2" t="str">
        <f>IF(sum!A776="AT",sum!E776,"*")</f>
        <v>*</v>
      </c>
      <c r="R783" s="2" t="s">
        <v>186</v>
      </c>
      <c r="S783" s="2" t="s">
        <v>187</v>
      </c>
      <c r="T783" s="2">
        <v>2025</v>
      </c>
      <c r="U783" s="2" t="str">
        <f>IF(sum!A776="BC",sum!B776,"*")</f>
        <v>*</v>
      </c>
      <c r="V783" s="2"/>
      <c r="W783" s="2" t="str">
        <f>IF(sum!A776="BC",sum!E776,"*")</f>
        <v>*</v>
      </c>
      <c r="Z783" s="2" t="s">
        <v>186</v>
      </c>
      <c r="AA783" s="2" t="s">
        <v>187</v>
      </c>
      <c r="AB783" s="2">
        <v>2025</v>
      </c>
      <c r="AC783" s="2" t="str">
        <f>IF(sum!A776="MA",sum!B776,"*")</f>
        <v>*</v>
      </c>
      <c r="AD783" s="2"/>
      <c r="AE783" s="2" t="str">
        <f>IF(sum!A776="MA",sum!E776,"*")</f>
        <v>*</v>
      </c>
      <c r="AH783" s="2" t="s">
        <v>186</v>
      </c>
      <c r="AI783" s="2" t="s">
        <v>187</v>
      </c>
      <c r="AJ783" s="2">
        <v>2025</v>
      </c>
      <c r="AK783" s="2" t="str">
        <f>IF(sum!A776="ON",sum!B776,"*")</f>
        <v>*</v>
      </c>
      <c r="AL783" s="2"/>
      <c r="AM783" s="2" t="str">
        <f>IF(sum!A776="ON",sum!E776,"*")</f>
        <v>*</v>
      </c>
      <c r="AP783" s="4" t="s">
        <v>186</v>
      </c>
      <c r="AQ783" s="4" t="s">
        <v>187</v>
      </c>
      <c r="AR783" s="4">
        <v>2025</v>
      </c>
      <c r="AS783" s="2" t="str">
        <f>IF(sum!A776="QU",sum!B776,"*")</f>
        <v>*</v>
      </c>
      <c r="AT783" s="2"/>
      <c r="AU783" s="2" t="str">
        <f>IF(sum!A776="QU",sum!E776,"*")</f>
        <v>*</v>
      </c>
      <c r="AX783" s="2" t="s">
        <v>186</v>
      </c>
      <c r="AY783" s="2" t="s">
        <v>187</v>
      </c>
      <c r="AZ783" s="2">
        <v>2025</v>
      </c>
      <c r="BA783" s="2" t="str">
        <f>IF(sum!A776="SA",sum!B776,"*")</f>
        <v>TRA_Mot_ELC1</v>
      </c>
      <c r="BB783" s="2"/>
      <c r="BC783" s="2">
        <f>IF(sum!A776="SA",sum!E776,"*")</f>
        <v>2.33333333333333</v>
      </c>
    </row>
    <row r="784" spans="2:55">
      <c r="B784" s="4" t="s">
        <v>186</v>
      </c>
      <c r="C784" s="4" t="s">
        <v>187</v>
      </c>
      <c r="D784" s="4">
        <v>2025</v>
      </c>
      <c r="J784" s="4" t="s">
        <v>186</v>
      </c>
      <c r="K784" s="4" t="s">
        <v>187</v>
      </c>
      <c r="L784" s="4">
        <v>2025</v>
      </c>
      <c r="M784" s="2" t="str">
        <f>IF(sum!A777="AT",sum!B777,"*")</f>
        <v>*</v>
      </c>
      <c r="N784" s="2"/>
      <c r="O784" s="2" t="str">
        <f>IF(sum!A777="AT",sum!E777,"*")</f>
        <v>*</v>
      </c>
      <c r="R784" s="4" t="s">
        <v>186</v>
      </c>
      <c r="S784" s="4" t="s">
        <v>187</v>
      </c>
      <c r="T784" s="4">
        <v>2025</v>
      </c>
      <c r="U784" s="2" t="str">
        <f>IF(sum!A777="BC",sum!B777,"*")</f>
        <v>*</v>
      </c>
      <c r="V784" s="2"/>
      <c r="W784" s="2" t="str">
        <f>IF(sum!A777="BC",sum!E777,"*")</f>
        <v>*</v>
      </c>
      <c r="Z784" s="4" t="s">
        <v>186</v>
      </c>
      <c r="AA784" s="4" t="s">
        <v>187</v>
      </c>
      <c r="AB784" s="4">
        <v>2025</v>
      </c>
      <c r="AC784" s="2" t="str">
        <f>IF(sum!A777="MA",sum!B777,"*")</f>
        <v>*</v>
      </c>
      <c r="AD784" s="2"/>
      <c r="AE784" s="2" t="str">
        <f>IF(sum!A777="MA",sum!E777,"*")</f>
        <v>*</v>
      </c>
      <c r="AH784" s="4" t="s">
        <v>186</v>
      </c>
      <c r="AI784" s="4" t="s">
        <v>187</v>
      </c>
      <c r="AJ784" s="4">
        <v>2025</v>
      </c>
      <c r="AK784" s="2" t="str">
        <f>IF(sum!A777="ON",sum!B777,"*")</f>
        <v>*</v>
      </c>
      <c r="AL784" s="2"/>
      <c r="AM784" s="2" t="str">
        <f>IF(sum!A777="ON",sum!E777,"*")</f>
        <v>*</v>
      </c>
      <c r="AP784" s="2" t="s">
        <v>186</v>
      </c>
      <c r="AQ784" s="2" t="s">
        <v>187</v>
      </c>
      <c r="AR784" s="2">
        <v>2025</v>
      </c>
      <c r="AS784" s="2" t="str">
        <f>IF(sum!A777="QU",sum!B777,"*")</f>
        <v>*</v>
      </c>
      <c r="AT784" s="2"/>
      <c r="AU784" s="2" t="str">
        <f>IF(sum!A777="QU",sum!E777,"*")</f>
        <v>*</v>
      </c>
      <c r="AX784" s="4" t="s">
        <v>186</v>
      </c>
      <c r="AY784" s="4" t="s">
        <v>187</v>
      </c>
      <c r="AZ784" s="4">
        <v>2025</v>
      </c>
      <c r="BA784" s="2" t="str">
        <f>IF(sum!A777="SA",sum!B777,"*")</f>
        <v>TRA_Rai_Frt-ELC01</v>
      </c>
      <c r="BB784" s="2"/>
      <c r="BC784" s="2">
        <f>IF(sum!A777="SA",sum!E777,"*")</f>
        <v>0</v>
      </c>
    </row>
    <row r="785" spans="2:55">
      <c r="B785" s="2" t="s">
        <v>186</v>
      </c>
      <c r="C785" s="2" t="s">
        <v>187</v>
      </c>
      <c r="D785" s="2">
        <v>2025</v>
      </c>
      <c r="J785" s="2" t="s">
        <v>186</v>
      </c>
      <c r="K785" s="2" t="s">
        <v>187</v>
      </c>
      <c r="L785" s="2">
        <v>2025</v>
      </c>
      <c r="M785" s="2" t="str">
        <f>IF(sum!A778="AT",sum!B778,"*")</f>
        <v>*</v>
      </c>
      <c r="N785" s="2"/>
      <c r="O785" s="2" t="str">
        <f>IF(sum!A778="AT",sum!E778,"*")</f>
        <v>*</v>
      </c>
      <c r="R785" s="2" t="s">
        <v>186</v>
      </c>
      <c r="S785" s="2" t="s">
        <v>187</v>
      </c>
      <c r="T785" s="2">
        <v>2025</v>
      </c>
      <c r="U785" s="2" t="str">
        <f>IF(sum!A778="BC",sum!B778,"*")</f>
        <v>*</v>
      </c>
      <c r="V785" s="2"/>
      <c r="W785" s="2" t="str">
        <f>IF(sum!A778="BC",sum!E778,"*")</f>
        <v>*</v>
      </c>
      <c r="Z785" s="2" t="s">
        <v>186</v>
      </c>
      <c r="AA785" s="2" t="s">
        <v>187</v>
      </c>
      <c r="AB785" s="2">
        <v>2025</v>
      </c>
      <c r="AC785" s="2" t="str">
        <f>IF(sum!A778="MA",sum!B778,"*")</f>
        <v>*</v>
      </c>
      <c r="AD785" s="2"/>
      <c r="AE785" s="2" t="str">
        <f>IF(sum!A778="MA",sum!E778,"*")</f>
        <v>*</v>
      </c>
      <c r="AH785" s="2" t="s">
        <v>186</v>
      </c>
      <c r="AI785" s="2" t="s">
        <v>187</v>
      </c>
      <c r="AJ785" s="2">
        <v>2025</v>
      </c>
      <c r="AK785" s="2" t="str">
        <f>IF(sum!A778="ON",sum!B778,"*")</f>
        <v>*</v>
      </c>
      <c r="AL785" s="2"/>
      <c r="AM785" s="2" t="str">
        <f>IF(sum!A778="ON",sum!E778,"*")</f>
        <v>*</v>
      </c>
      <c r="AP785" s="4" t="s">
        <v>186</v>
      </c>
      <c r="AQ785" s="4" t="s">
        <v>187</v>
      </c>
      <c r="AR785" s="4">
        <v>2025</v>
      </c>
      <c r="AS785" s="2" t="str">
        <f>IF(sum!A778="QU",sum!B778,"*")</f>
        <v>*</v>
      </c>
      <c r="AT785" s="2"/>
      <c r="AU785" s="2" t="str">
        <f>IF(sum!A778="QU",sum!E778,"*")</f>
        <v>*</v>
      </c>
      <c r="AX785" s="2" t="s">
        <v>186</v>
      </c>
      <c r="AY785" s="2" t="s">
        <v>187</v>
      </c>
      <c r="AZ785" s="2">
        <v>2025</v>
      </c>
      <c r="BA785" s="2" t="str">
        <f>IF(sum!A778="SA",sum!B778,"*")</f>
        <v>TRA_Rai_Pas-ELC01</v>
      </c>
      <c r="BB785" s="2"/>
      <c r="BC785" s="2">
        <f>IF(sum!A778="SA",sum!E778,"*")</f>
        <v>0</v>
      </c>
    </row>
    <row r="786" spans="2:55">
      <c r="B786" s="4" t="s">
        <v>186</v>
      </c>
      <c r="C786" s="4" t="s">
        <v>187</v>
      </c>
      <c r="D786" s="4">
        <v>2025</v>
      </c>
      <c r="J786" s="4" t="s">
        <v>186</v>
      </c>
      <c r="K786" s="4" t="s">
        <v>187</v>
      </c>
      <c r="L786" s="4">
        <v>2025</v>
      </c>
      <c r="M786" s="2" t="str">
        <f>IF(sum!A779="AT",sum!B779,"*")</f>
        <v>*</v>
      </c>
      <c r="N786" s="2"/>
      <c r="O786" s="2" t="str">
        <f>IF(sum!A779="AT",sum!E779,"*")</f>
        <v>*</v>
      </c>
      <c r="R786" s="4" t="s">
        <v>186</v>
      </c>
      <c r="S786" s="4" t="s">
        <v>187</v>
      </c>
      <c r="T786" s="4">
        <v>2025</v>
      </c>
      <c r="U786" s="2" t="str">
        <f>IF(sum!A779="BC",sum!B779,"*")</f>
        <v>*</v>
      </c>
      <c r="V786" s="2"/>
      <c r="W786" s="2" t="str">
        <f>IF(sum!A779="BC",sum!E779,"*")</f>
        <v>*</v>
      </c>
      <c r="Z786" s="4" t="s">
        <v>186</v>
      </c>
      <c r="AA786" s="4" t="s">
        <v>187</v>
      </c>
      <c r="AB786" s="4">
        <v>2025</v>
      </c>
      <c r="AC786" s="2" t="str">
        <f>IF(sum!A779="MA",sum!B779,"*")</f>
        <v>*</v>
      </c>
      <c r="AD786" s="2"/>
      <c r="AE786" s="2" t="str">
        <f>IF(sum!A779="MA",sum!E779,"*")</f>
        <v>*</v>
      </c>
      <c r="AH786" s="4" t="s">
        <v>186</v>
      </c>
      <c r="AI786" s="4" t="s">
        <v>187</v>
      </c>
      <c r="AJ786" s="4">
        <v>2025</v>
      </c>
      <c r="AK786" s="2" t="str">
        <f>IF(sum!A779="ON",sum!B779,"*")</f>
        <v>*</v>
      </c>
      <c r="AL786" s="2"/>
      <c r="AM786" s="2" t="str">
        <f>IF(sum!A779="ON",sum!E779,"*")</f>
        <v>*</v>
      </c>
      <c r="AP786" s="2" t="s">
        <v>186</v>
      </c>
      <c r="AQ786" s="2" t="s">
        <v>187</v>
      </c>
      <c r="AR786" s="2">
        <v>2025</v>
      </c>
      <c r="AS786" s="2" t="str">
        <f>IF(sum!A779="QU",sum!B779,"*")</f>
        <v>*</v>
      </c>
      <c r="AT786" s="2"/>
      <c r="AU786" s="2" t="str">
        <f>IF(sum!A779="QU",sum!E779,"*")</f>
        <v>*</v>
      </c>
      <c r="AX786" s="4" t="s">
        <v>186</v>
      </c>
      <c r="AY786" s="4" t="s">
        <v>187</v>
      </c>
      <c r="AZ786" s="4">
        <v>2025</v>
      </c>
      <c r="BA786" s="2" t="str">
        <f>IF(sum!A779="SA",sum!B779,"*")</f>
        <v>TRA_Tru_HT_DST1</v>
      </c>
      <c r="BB786" s="2"/>
      <c r="BC786" s="2">
        <f>IF(sum!A779="SA",sum!E779,"*")</f>
        <v>0</v>
      </c>
    </row>
    <row r="787" spans="2:55">
      <c r="B787" s="2" t="s">
        <v>186</v>
      </c>
      <c r="C787" s="2" t="s">
        <v>187</v>
      </c>
      <c r="D787" s="2">
        <v>2025</v>
      </c>
      <c r="J787" s="2" t="s">
        <v>186</v>
      </c>
      <c r="K787" s="2" t="s">
        <v>187</v>
      </c>
      <c r="L787" s="2">
        <v>2025</v>
      </c>
      <c r="M787" s="2" t="str">
        <f>IF(sum!A780="AT",sum!B780,"*")</f>
        <v>*</v>
      </c>
      <c r="N787" s="2"/>
      <c r="O787" s="2" t="str">
        <f>IF(sum!A780="AT",sum!E780,"*")</f>
        <v>*</v>
      </c>
      <c r="R787" s="2" t="s">
        <v>186</v>
      </c>
      <c r="S787" s="2" t="s">
        <v>187</v>
      </c>
      <c r="T787" s="2">
        <v>2025</v>
      </c>
      <c r="U787" s="2" t="str">
        <f>IF(sum!A780="BC",sum!B780,"*")</f>
        <v>*</v>
      </c>
      <c r="V787" s="2"/>
      <c r="W787" s="2" t="str">
        <f>IF(sum!A780="BC",sum!E780,"*")</f>
        <v>*</v>
      </c>
      <c r="Z787" s="2" t="s">
        <v>186</v>
      </c>
      <c r="AA787" s="2" t="s">
        <v>187</v>
      </c>
      <c r="AB787" s="2">
        <v>2025</v>
      </c>
      <c r="AC787" s="2" t="str">
        <f>IF(sum!A780="MA",sum!B780,"*")</f>
        <v>*</v>
      </c>
      <c r="AD787" s="2"/>
      <c r="AE787" s="2" t="str">
        <f>IF(sum!A780="MA",sum!E780,"*")</f>
        <v>*</v>
      </c>
      <c r="AH787" s="2" t="s">
        <v>186</v>
      </c>
      <c r="AI787" s="2" t="s">
        <v>187</v>
      </c>
      <c r="AJ787" s="2">
        <v>2025</v>
      </c>
      <c r="AK787" s="2" t="str">
        <f>IF(sum!A780="ON",sum!B780,"*")</f>
        <v>*</v>
      </c>
      <c r="AL787" s="2"/>
      <c r="AM787" s="2" t="str">
        <f>IF(sum!A780="ON",sum!E780,"*")</f>
        <v>*</v>
      </c>
      <c r="AP787" s="4" t="s">
        <v>186</v>
      </c>
      <c r="AQ787" s="4" t="s">
        <v>187</v>
      </c>
      <c r="AR787" s="4">
        <v>2025</v>
      </c>
      <c r="AS787" s="2" t="str">
        <f>IF(sum!A780="QU",sum!B780,"*")</f>
        <v>*</v>
      </c>
      <c r="AT787" s="2"/>
      <c r="AU787" s="2" t="str">
        <f>IF(sum!A780="QU",sum!E780,"*")</f>
        <v>*</v>
      </c>
      <c r="AX787" s="2" t="s">
        <v>186</v>
      </c>
      <c r="AY787" s="2" t="s">
        <v>187</v>
      </c>
      <c r="AZ787" s="2">
        <v>2025</v>
      </c>
      <c r="BA787" s="2" t="str">
        <f>IF(sum!A780="SA",sum!B780,"*")</f>
        <v>TRA_Tru_PHEV01</v>
      </c>
      <c r="BB787" s="2"/>
      <c r="BC787" s="2">
        <f>IF(sum!A780="SA",sum!E780,"*")</f>
        <v>0</v>
      </c>
    </row>
    <row r="788" spans="2:55">
      <c r="B788" s="4" t="s">
        <v>186</v>
      </c>
      <c r="C788" s="4" t="s">
        <v>187</v>
      </c>
      <c r="D788" s="4">
        <v>2025</v>
      </c>
      <c r="J788" s="4" t="s">
        <v>186</v>
      </c>
      <c r="K788" s="4" t="s">
        <v>187</v>
      </c>
      <c r="L788" s="4">
        <v>2025</v>
      </c>
      <c r="M788" s="2" t="str">
        <f>IF(sum!A781="AT",sum!B781,"*")</f>
        <v>*</v>
      </c>
      <c r="N788" s="2"/>
      <c r="O788" s="2" t="str">
        <f>IF(sum!A781="AT",sum!E781,"*")</f>
        <v>*</v>
      </c>
      <c r="R788" s="4" t="s">
        <v>186</v>
      </c>
      <c r="S788" s="4" t="s">
        <v>187</v>
      </c>
      <c r="T788" s="4">
        <v>2025</v>
      </c>
      <c r="U788" s="2" t="str">
        <f>IF(sum!A781="BC",sum!B781,"*")</f>
        <v>*</v>
      </c>
      <c r="V788" s="2"/>
      <c r="W788" s="2" t="str">
        <f>IF(sum!A781="BC",sum!E781,"*")</f>
        <v>*</v>
      </c>
      <c r="Z788" s="4" t="s">
        <v>186</v>
      </c>
      <c r="AA788" s="4" t="s">
        <v>187</v>
      </c>
      <c r="AB788" s="4">
        <v>2025</v>
      </c>
      <c r="AC788" s="2" t="str">
        <f>IF(sum!A781="MA",sum!B781,"*")</f>
        <v>*</v>
      </c>
      <c r="AD788" s="2"/>
      <c r="AE788" s="2" t="str">
        <f>IF(sum!A781="MA",sum!E781,"*")</f>
        <v>*</v>
      </c>
      <c r="AH788" s="4" t="s">
        <v>186</v>
      </c>
      <c r="AI788" s="4" t="s">
        <v>187</v>
      </c>
      <c r="AJ788" s="4">
        <v>2025</v>
      </c>
      <c r="AK788" s="2" t="str">
        <f>IF(sum!A781="ON",sum!B781,"*")</f>
        <v>*</v>
      </c>
      <c r="AL788" s="2"/>
      <c r="AM788" s="2" t="str">
        <f>IF(sum!A781="ON",sum!E781,"*")</f>
        <v>*</v>
      </c>
      <c r="AP788" s="2" t="s">
        <v>186</v>
      </c>
      <c r="AQ788" s="2" t="s">
        <v>187</v>
      </c>
      <c r="AR788" s="2">
        <v>2025</v>
      </c>
      <c r="AS788" s="2" t="str">
        <f>IF(sum!A781="QU",sum!B781,"*")</f>
        <v>*</v>
      </c>
      <c r="AT788" s="2"/>
      <c r="AU788" s="2" t="str">
        <f>IF(sum!A781="QU",sum!E781,"*")</f>
        <v>*</v>
      </c>
      <c r="AX788" s="4" t="s">
        <v>186</v>
      </c>
      <c r="AY788" s="4" t="s">
        <v>187</v>
      </c>
      <c r="AZ788" s="4">
        <v>2025</v>
      </c>
      <c r="BA788" s="2" t="str">
        <f>IF(sum!A781="SA",sum!B781,"*")</f>
        <v>TU_OILCRD_SA_BC_01</v>
      </c>
      <c r="BB788" s="2"/>
      <c r="BC788" s="2">
        <f>IF(sum!A781="SA",sum!E781,"*")</f>
        <v>0</v>
      </c>
    </row>
    <row r="789" spans="2:55">
      <c r="B789" s="2" t="s">
        <v>186</v>
      </c>
      <c r="C789" s="2" t="s">
        <v>187</v>
      </c>
      <c r="D789" s="2">
        <v>2025</v>
      </c>
      <c r="J789" s="2" t="s">
        <v>186</v>
      </c>
      <c r="K789" s="2" t="s">
        <v>187</v>
      </c>
      <c r="L789" s="2">
        <v>2025</v>
      </c>
      <c r="M789" s="2" t="str">
        <f>IF(sum!A782="AT",sum!B782,"*")</f>
        <v>*</v>
      </c>
      <c r="N789" s="2"/>
      <c r="O789" s="2" t="str">
        <f>IF(sum!A782="AT",sum!E782,"*")</f>
        <v>*</v>
      </c>
      <c r="R789" s="2" t="s">
        <v>186</v>
      </c>
      <c r="S789" s="2" t="s">
        <v>187</v>
      </c>
      <c r="T789" s="2">
        <v>2025</v>
      </c>
      <c r="U789" s="2" t="str">
        <f>IF(sum!A782="BC",sum!B782,"*")</f>
        <v>*</v>
      </c>
      <c r="V789" s="2"/>
      <c r="W789" s="2" t="str">
        <f>IF(sum!A782="BC",sum!E782,"*")</f>
        <v>*</v>
      </c>
      <c r="Z789" s="2" t="s">
        <v>186</v>
      </c>
      <c r="AA789" s="2" t="s">
        <v>187</v>
      </c>
      <c r="AB789" s="2">
        <v>2025</v>
      </c>
      <c r="AC789" s="2" t="str">
        <f>IF(sum!A782="MA",sum!B782,"*")</f>
        <v>*</v>
      </c>
      <c r="AD789" s="2"/>
      <c r="AE789" s="2" t="str">
        <f>IF(sum!A782="MA",sum!E782,"*")</f>
        <v>*</v>
      </c>
      <c r="AH789" s="2" t="s">
        <v>186</v>
      </c>
      <c r="AI789" s="2" t="s">
        <v>187</v>
      </c>
      <c r="AJ789" s="2">
        <v>2025</v>
      </c>
      <c r="AK789" s="2" t="str">
        <f>IF(sum!A782="ON",sum!B782,"*")</f>
        <v>*</v>
      </c>
      <c r="AL789" s="2"/>
      <c r="AM789" s="2" t="str">
        <f>IF(sum!A782="ON",sum!E782,"*")</f>
        <v>*</v>
      </c>
      <c r="AP789" s="4" t="s">
        <v>186</v>
      </c>
      <c r="AQ789" s="4" t="s">
        <v>187</v>
      </c>
      <c r="AR789" s="4">
        <v>2025</v>
      </c>
      <c r="AS789" s="2" t="str">
        <f>IF(sum!A782="QU",sum!B782,"*")</f>
        <v>*</v>
      </c>
      <c r="AT789" s="2"/>
      <c r="AU789" s="2" t="str">
        <f>IF(sum!A782="QU",sum!E782,"*")</f>
        <v>*</v>
      </c>
      <c r="AX789" s="2" t="s">
        <v>186</v>
      </c>
      <c r="AY789" s="2" t="s">
        <v>187</v>
      </c>
      <c r="AZ789" s="2">
        <v>2025</v>
      </c>
      <c r="BA789" s="2" t="str">
        <f>IF(sum!A782="SA",sum!B782,"*")</f>
        <v>TU_OILCRD_SA_ON_01</v>
      </c>
      <c r="BB789" s="2"/>
      <c r="BC789" s="2">
        <f>IF(sum!A782="SA",sum!E782,"*")</f>
        <v>19.6362083312436</v>
      </c>
    </row>
    <row r="790" spans="2:55">
      <c r="B790" s="4" t="s">
        <v>186</v>
      </c>
      <c r="C790" s="4" t="s">
        <v>187</v>
      </c>
      <c r="D790" s="4">
        <v>2025</v>
      </c>
      <c r="J790" s="4" t="s">
        <v>186</v>
      </c>
      <c r="K790" s="4" t="s">
        <v>187</v>
      </c>
      <c r="L790" s="4">
        <v>2025</v>
      </c>
      <c r="M790" s="2" t="str">
        <f>IF(sum!A783="AT",sum!B783,"*")</f>
        <v>*</v>
      </c>
      <c r="N790" s="2"/>
      <c r="O790" s="2" t="str">
        <f>IF(sum!A783="AT",sum!E783,"*")</f>
        <v>*</v>
      </c>
      <c r="R790" s="4" t="s">
        <v>186</v>
      </c>
      <c r="S790" s="4" t="s">
        <v>187</v>
      </c>
      <c r="T790" s="4">
        <v>2025</v>
      </c>
      <c r="U790" s="2" t="str">
        <f>IF(sum!A783="BC",sum!B783,"*")</f>
        <v>*</v>
      </c>
      <c r="V790" s="2"/>
      <c r="W790" s="2" t="str">
        <f>IF(sum!A783="BC",sum!E783,"*")</f>
        <v>*</v>
      </c>
      <c r="Z790" s="4" t="s">
        <v>186</v>
      </c>
      <c r="AA790" s="4" t="s">
        <v>187</v>
      </c>
      <c r="AB790" s="4">
        <v>2025</v>
      </c>
      <c r="AC790" s="2" t="str">
        <f>IF(sum!A783="MA",sum!B783,"*")</f>
        <v>*</v>
      </c>
      <c r="AD790" s="2"/>
      <c r="AE790" s="2" t="str">
        <f>IF(sum!A783="MA",sum!E783,"*")</f>
        <v>*</v>
      </c>
      <c r="AH790" s="4" t="s">
        <v>186</v>
      </c>
      <c r="AI790" s="4" t="s">
        <v>187</v>
      </c>
      <c r="AJ790" s="4">
        <v>2025</v>
      </c>
      <c r="AK790" s="2" t="str">
        <f>IF(sum!A783="ON",sum!B783,"*")</f>
        <v>*</v>
      </c>
      <c r="AL790" s="2"/>
      <c r="AM790" s="2" t="str">
        <f>IF(sum!A783="ON",sum!E783,"*")</f>
        <v>*</v>
      </c>
      <c r="AP790" s="2" t="s">
        <v>186</v>
      </c>
      <c r="AQ790" s="2" t="s">
        <v>187</v>
      </c>
      <c r="AR790" s="2">
        <v>2025</v>
      </c>
      <c r="AS790" s="2" t="str">
        <f>IF(sum!A783="QU",sum!B783,"*")</f>
        <v>*</v>
      </c>
      <c r="AT790" s="2"/>
      <c r="AU790" s="2" t="str">
        <f>IF(sum!A783="QU",sum!E783,"*")</f>
        <v>*</v>
      </c>
      <c r="AX790" s="4" t="s">
        <v>186</v>
      </c>
      <c r="AY790" s="4" t="s">
        <v>187</v>
      </c>
      <c r="AZ790" s="4">
        <v>2025</v>
      </c>
      <c r="BA790" s="2" t="str">
        <f>IF(sum!A783="SA",sum!B783,"*")</f>
        <v>TU_OILCRD_SA_QU_01</v>
      </c>
      <c r="BB790" s="2"/>
      <c r="BC790" s="2">
        <f>IF(sum!A783="SA",sum!E783,"*")</f>
        <v>0</v>
      </c>
    </row>
    <row r="791" spans="2:55">
      <c r="B791" s="2" t="s">
        <v>186</v>
      </c>
      <c r="C791" s="2" t="s">
        <v>187</v>
      </c>
      <c r="D791" s="2">
        <v>2025</v>
      </c>
      <c r="J791" s="2" t="s">
        <v>186</v>
      </c>
      <c r="K791" s="2" t="s">
        <v>187</v>
      </c>
      <c r="L791" s="2">
        <v>2025</v>
      </c>
      <c r="M791" s="2" t="str">
        <f>IF(sum!A784="AT",sum!B784,"*")</f>
        <v>*</v>
      </c>
      <c r="N791" s="2"/>
      <c r="O791" s="2" t="str">
        <f>IF(sum!A784="AT",sum!E784,"*")</f>
        <v>*</v>
      </c>
      <c r="R791" s="2" t="s">
        <v>186</v>
      </c>
      <c r="S791" s="2" t="s">
        <v>187</v>
      </c>
      <c r="T791" s="2">
        <v>2025</v>
      </c>
      <c r="U791" s="2" t="str">
        <f>IF(sum!A784="BC",sum!B784,"*")</f>
        <v>*</v>
      </c>
      <c r="V791" s="2"/>
      <c r="W791" s="2" t="str">
        <f>IF(sum!A784="BC",sum!E784,"*")</f>
        <v>*</v>
      </c>
      <c r="Z791" s="2" t="s">
        <v>186</v>
      </c>
      <c r="AA791" s="2" t="s">
        <v>187</v>
      </c>
      <c r="AB791" s="2">
        <v>2025</v>
      </c>
      <c r="AC791" s="2" t="str">
        <f>IF(sum!A784="MA",sum!B784,"*")</f>
        <v>*</v>
      </c>
      <c r="AD791" s="2"/>
      <c r="AE791" s="2" t="str">
        <f>IF(sum!A784="MA",sum!E784,"*")</f>
        <v>*</v>
      </c>
      <c r="AH791" s="2" t="s">
        <v>186</v>
      </c>
      <c r="AI791" s="2" t="s">
        <v>187</v>
      </c>
      <c r="AJ791" s="2">
        <v>2025</v>
      </c>
      <c r="AK791" s="2" t="str">
        <f>IF(sum!A784="ON",sum!B784,"*")</f>
        <v>*</v>
      </c>
      <c r="AL791" s="2"/>
      <c r="AM791" s="2" t="str">
        <f>IF(sum!A784="ON",sum!E784,"*")</f>
        <v>*</v>
      </c>
      <c r="AP791" s="4" t="s">
        <v>186</v>
      </c>
      <c r="AQ791" s="4" t="s">
        <v>187</v>
      </c>
      <c r="AR791" s="4">
        <v>2025</v>
      </c>
      <c r="AS791" s="2" t="str">
        <f>IF(sum!A784="QU",sum!B784,"*")</f>
        <v>*</v>
      </c>
      <c r="AT791" s="2"/>
      <c r="AU791" s="2" t="str">
        <f>IF(sum!A784="QU",sum!E784,"*")</f>
        <v>*</v>
      </c>
      <c r="AX791" s="2" t="s">
        <v>186</v>
      </c>
      <c r="AY791" s="2" t="s">
        <v>187</v>
      </c>
      <c r="AZ791" s="2">
        <v>2025</v>
      </c>
      <c r="BA791" s="2" t="str">
        <f>IF(sum!A784="SA",sum!B784,"*")</f>
        <v>TWS-AuxiliaryMot_ELE1</v>
      </c>
      <c r="BB791" s="2"/>
      <c r="BC791" s="2">
        <f>IF(sum!A784="SA",sum!E784,"*")</f>
        <v>0.0253646163601776</v>
      </c>
    </row>
    <row r="792" spans="2:55">
      <c r="B792" s="4" t="s">
        <v>186</v>
      </c>
      <c r="C792" s="4" t="s">
        <v>187</v>
      </c>
      <c r="D792" s="4">
        <v>2025</v>
      </c>
      <c r="J792" s="4" t="s">
        <v>186</v>
      </c>
      <c r="K792" s="4" t="s">
        <v>187</v>
      </c>
      <c r="L792" s="4">
        <v>2025</v>
      </c>
      <c r="M792" s="2" t="str">
        <f>IF(sum!A785="AT",sum!B785,"*")</f>
        <v>*</v>
      </c>
      <c r="N792" s="2"/>
      <c r="O792" s="2" t="str">
        <f>IF(sum!A785="AT",sum!E785,"*")</f>
        <v>*</v>
      </c>
      <c r="R792" s="4" t="s">
        <v>186</v>
      </c>
      <c r="S792" s="4" t="s">
        <v>187</v>
      </c>
      <c r="T792" s="4">
        <v>2025</v>
      </c>
      <c r="U792" s="2" t="str">
        <f>IF(sum!A785="BC",sum!B785,"*")</f>
        <v>*</v>
      </c>
      <c r="V792" s="2"/>
      <c r="W792" s="2" t="str">
        <f>IF(sum!A785="BC",sum!E785,"*")</f>
        <v>*</v>
      </c>
      <c r="Z792" s="4" t="s">
        <v>186</v>
      </c>
      <c r="AA792" s="4" t="s">
        <v>187</v>
      </c>
      <c r="AB792" s="4">
        <v>2025</v>
      </c>
      <c r="AC792" s="2" t="str">
        <f>IF(sum!A785="MA",sum!B785,"*")</f>
        <v>*</v>
      </c>
      <c r="AD792" s="2"/>
      <c r="AE792" s="2" t="str">
        <f>IF(sum!A785="MA",sum!E785,"*")</f>
        <v>*</v>
      </c>
      <c r="AH792" s="4" t="s">
        <v>186</v>
      </c>
      <c r="AI792" s="4" t="s">
        <v>187</v>
      </c>
      <c r="AJ792" s="4">
        <v>2025</v>
      </c>
      <c r="AK792" s="2" t="str">
        <f>IF(sum!A785="ON",sum!B785,"*")</f>
        <v>*</v>
      </c>
      <c r="AL792" s="2"/>
      <c r="AM792" s="2" t="str">
        <f>IF(sum!A785="ON",sum!E785,"*")</f>
        <v>*</v>
      </c>
      <c r="AP792" s="2" t="s">
        <v>186</v>
      </c>
      <c r="AQ792" s="2" t="s">
        <v>187</v>
      </c>
      <c r="AR792" s="2">
        <v>2025</v>
      </c>
      <c r="AS792" s="2" t="str">
        <f>IF(sum!A785="QU",sum!B785,"*")</f>
        <v>*</v>
      </c>
      <c r="AT792" s="2"/>
      <c r="AU792" s="2" t="str">
        <f>IF(sum!A785="QU",sum!E785,"*")</f>
        <v>*</v>
      </c>
      <c r="AX792" s="4" t="s">
        <v>186</v>
      </c>
      <c r="AY792" s="4" t="s">
        <v>187</v>
      </c>
      <c r="AZ792" s="4">
        <v>2025</v>
      </c>
      <c r="BA792" s="2" t="str">
        <f>IF(sum!A785="SA",sum!B785,"*")</f>
        <v>TWS-Light_ELE1</v>
      </c>
      <c r="BB792" s="2"/>
      <c r="BC792" s="2">
        <f>IF(sum!A785="SA",sum!E785,"*")</f>
        <v>0.063411540900444</v>
      </c>
    </row>
    <row r="793" spans="2:55">
      <c r="B793" s="2" t="s">
        <v>186</v>
      </c>
      <c r="C793" s="2" t="s">
        <v>187</v>
      </c>
      <c r="D793" s="2">
        <v>2025</v>
      </c>
      <c r="J793" s="2" t="s">
        <v>186</v>
      </c>
      <c r="K793" s="2" t="s">
        <v>187</v>
      </c>
      <c r="L793" s="2">
        <v>2025</v>
      </c>
      <c r="M793" s="2" t="str">
        <f>IF(sum!A786="AT",sum!B786,"*")</f>
        <v>*</v>
      </c>
      <c r="N793" s="2"/>
      <c r="O793" s="2" t="str">
        <f>IF(sum!A786="AT",sum!E786,"*")</f>
        <v>*</v>
      </c>
      <c r="R793" s="2" t="s">
        <v>186</v>
      </c>
      <c r="S793" s="2" t="s">
        <v>187</v>
      </c>
      <c r="T793" s="2">
        <v>2025</v>
      </c>
      <c r="U793" s="2" t="str">
        <f>IF(sum!A786="BC",sum!B786,"*")</f>
        <v>*</v>
      </c>
      <c r="V793" s="2"/>
      <c r="W793" s="2" t="str">
        <f>IF(sum!A786="BC",sum!E786,"*")</f>
        <v>*</v>
      </c>
      <c r="Z793" s="2" t="s">
        <v>186</v>
      </c>
      <c r="AA793" s="2" t="s">
        <v>187</v>
      </c>
      <c r="AB793" s="2">
        <v>2025</v>
      </c>
      <c r="AC793" s="2" t="str">
        <f>IF(sum!A786="MA",sum!B786,"*")</f>
        <v>*</v>
      </c>
      <c r="AD793" s="2"/>
      <c r="AE793" s="2" t="str">
        <f>IF(sum!A786="MA",sum!E786,"*")</f>
        <v>*</v>
      </c>
      <c r="AH793" s="2" t="s">
        <v>186</v>
      </c>
      <c r="AI793" s="2" t="s">
        <v>187</v>
      </c>
      <c r="AJ793" s="2">
        <v>2025</v>
      </c>
      <c r="AK793" s="2" t="str">
        <f>IF(sum!A786="ON",sum!B786,"*")</f>
        <v>*</v>
      </c>
      <c r="AL793" s="2"/>
      <c r="AM793" s="2" t="str">
        <f>IF(sum!A786="ON",sum!E786,"*")</f>
        <v>*</v>
      </c>
      <c r="AP793" s="4" t="s">
        <v>186</v>
      </c>
      <c r="AQ793" s="4" t="s">
        <v>187</v>
      </c>
      <c r="AR793" s="4">
        <v>2025</v>
      </c>
      <c r="AS793" s="2" t="str">
        <f>IF(sum!A786="QU",sum!B786,"*")</f>
        <v>*</v>
      </c>
      <c r="AT793" s="2"/>
      <c r="AU793" s="2" t="str">
        <f>IF(sum!A786="QU",sum!E786,"*")</f>
        <v>*</v>
      </c>
      <c r="AX793" s="2" t="s">
        <v>186</v>
      </c>
      <c r="AY793" s="2" t="s">
        <v>187</v>
      </c>
      <c r="AZ793" s="2">
        <v>2025</v>
      </c>
      <c r="BA793" s="2" t="str">
        <f>IF(sum!A786="SA",sum!B786,"*")</f>
        <v>TWS-SpHeat_ELE1</v>
      </c>
      <c r="BB793" s="2"/>
      <c r="BC793" s="2">
        <f>IF(sum!A786="SA",sum!E786,"*")</f>
        <v>0.129641372507574</v>
      </c>
    </row>
    <row r="794" spans="2:55">
      <c r="B794" s="4" t="s">
        <v>186</v>
      </c>
      <c r="C794" s="4" t="s">
        <v>187</v>
      </c>
      <c r="D794" s="4">
        <v>2025</v>
      </c>
      <c r="J794" s="4" t="s">
        <v>186</v>
      </c>
      <c r="K794" s="4" t="s">
        <v>187</v>
      </c>
      <c r="L794" s="4">
        <v>2025</v>
      </c>
      <c r="M794" s="2" t="str">
        <f>IF(sum!A787="AT",sum!B787,"*")</f>
        <v>*</v>
      </c>
      <c r="N794" s="2"/>
      <c r="O794" s="2" t="str">
        <f>IF(sum!A787="AT",sum!E787,"*")</f>
        <v>*</v>
      </c>
      <c r="R794" s="4" t="s">
        <v>186</v>
      </c>
      <c r="S794" s="4" t="s">
        <v>187</v>
      </c>
      <c r="T794" s="4">
        <v>2025</v>
      </c>
      <c r="U794" s="2" t="str">
        <f>IF(sum!A787="BC",sum!B787,"*")</f>
        <v>*</v>
      </c>
      <c r="V794" s="2"/>
      <c r="W794" s="2" t="str">
        <f>IF(sum!A787="BC",sum!E787,"*")</f>
        <v>*</v>
      </c>
      <c r="Z794" s="4" t="s">
        <v>186</v>
      </c>
      <c r="AA794" s="4" t="s">
        <v>187</v>
      </c>
      <c r="AB794" s="4">
        <v>2025</v>
      </c>
      <c r="AC794" s="2" t="str">
        <f>IF(sum!A787="MA",sum!B787,"*")</f>
        <v>*</v>
      </c>
      <c r="AD794" s="2"/>
      <c r="AE794" s="2" t="str">
        <f>IF(sum!A787="MA",sum!E787,"*")</f>
        <v>*</v>
      </c>
      <c r="AH794" s="4" t="s">
        <v>186</v>
      </c>
      <c r="AI794" s="4" t="s">
        <v>187</v>
      </c>
      <c r="AJ794" s="4">
        <v>2025</v>
      </c>
      <c r="AK794" s="2" t="str">
        <f>IF(sum!A787="ON",sum!B787,"*")</f>
        <v>*</v>
      </c>
      <c r="AL794" s="2"/>
      <c r="AM794" s="2" t="str">
        <f>IF(sum!A787="ON",sum!E787,"*")</f>
        <v>*</v>
      </c>
      <c r="AP794" s="2" t="s">
        <v>186</v>
      </c>
      <c r="AQ794" s="2" t="s">
        <v>187</v>
      </c>
      <c r="AR794" s="2">
        <v>2025</v>
      </c>
      <c r="AS794" s="2" t="str">
        <f>IF(sum!A787="QU",sum!B787,"*")</f>
        <v>*</v>
      </c>
      <c r="AT794" s="2"/>
      <c r="AU794" s="2" t="str">
        <f>IF(sum!A787="QU",sum!E787,"*")</f>
        <v>*</v>
      </c>
      <c r="AX794" s="4" t="s">
        <v>186</v>
      </c>
      <c r="AY794" s="4" t="s">
        <v>187</v>
      </c>
      <c r="AZ794" s="4">
        <v>2025</v>
      </c>
      <c r="BA794" s="2" t="str">
        <f>IF(sum!A787="SA",sum!B787,"*")</f>
        <v>TWS-WaterHeat_ELE1</v>
      </c>
      <c r="BB794" s="2"/>
      <c r="BC794" s="2">
        <f>IF(sum!A787="SA",sum!E787,"*")</f>
        <v>0.00845487212005919</v>
      </c>
    </row>
    <row r="795" spans="2:55">
      <c r="B795" s="2" t="s">
        <v>186</v>
      </c>
      <c r="C795" s="2" t="s">
        <v>187</v>
      </c>
      <c r="D795" s="2">
        <v>2025</v>
      </c>
      <c r="J795" s="2" t="s">
        <v>186</v>
      </c>
      <c r="K795" s="2" t="s">
        <v>187</v>
      </c>
      <c r="L795" s="2">
        <v>2025</v>
      </c>
      <c r="M795" s="2" t="str">
        <f>IF(sum!A788="AT",sum!B788,"*")</f>
        <v>*</v>
      </c>
      <c r="N795" s="2"/>
      <c r="O795" s="2" t="str">
        <f>IF(sum!A788="AT",sum!E788,"*")</f>
        <v>*</v>
      </c>
      <c r="R795" s="2" t="s">
        <v>186</v>
      </c>
      <c r="S795" s="2" t="s">
        <v>187</v>
      </c>
      <c r="T795" s="2">
        <v>2025</v>
      </c>
      <c r="U795" s="2" t="str">
        <f>IF(sum!A788="BC",sum!B788,"*")</f>
        <v>*</v>
      </c>
      <c r="V795" s="2"/>
      <c r="W795" s="2" t="str">
        <f>IF(sum!A788="BC",sum!E788,"*")</f>
        <v>*</v>
      </c>
      <c r="Z795" s="2" t="s">
        <v>186</v>
      </c>
      <c r="AA795" s="2" t="s">
        <v>187</v>
      </c>
      <c r="AB795" s="2">
        <v>2025</v>
      </c>
      <c r="AC795" s="2" t="str">
        <f>IF(sum!A788="MA",sum!B788,"*")</f>
        <v>*</v>
      </c>
      <c r="AD795" s="2"/>
      <c r="AE795" s="2" t="str">
        <f>IF(sum!A788="MA",sum!E788,"*")</f>
        <v>*</v>
      </c>
      <c r="AH795" s="2" t="s">
        <v>186</v>
      </c>
      <c r="AI795" s="2" t="s">
        <v>187</v>
      </c>
      <c r="AJ795" s="2">
        <v>2025</v>
      </c>
      <c r="AK795" s="2" t="str">
        <f>IF(sum!A788="ON",sum!B788,"*")</f>
        <v>*</v>
      </c>
      <c r="AL795" s="2"/>
      <c r="AM795" s="2" t="str">
        <f>IF(sum!A788="ON",sum!E788,"*")</f>
        <v>*</v>
      </c>
      <c r="AP795" s="4" t="s">
        <v>186</v>
      </c>
      <c r="AQ795" s="4" t="s">
        <v>187</v>
      </c>
      <c r="AR795" s="4">
        <v>2025</v>
      </c>
      <c r="AS795" s="2" t="str">
        <f>IF(sum!A788="QU",sum!B788,"*")</f>
        <v>*</v>
      </c>
      <c r="AT795" s="2"/>
      <c r="AU795" s="2" t="str">
        <f>IF(sum!A788="QU",sum!E788,"*")</f>
        <v>*</v>
      </c>
      <c r="AX795" s="2" t="s">
        <v>186</v>
      </c>
      <c r="AY795" s="2" t="s">
        <v>187</v>
      </c>
      <c r="AZ795" s="2">
        <v>2025</v>
      </c>
      <c r="BA795" s="2" t="str">
        <f>IF(sum!A788="SA",sum!B788,"*")</f>
        <v>WST-AuxiliaryEquip_ELE1</v>
      </c>
      <c r="BB795" s="2"/>
      <c r="BC795" s="2">
        <f>IF(sum!A788="SA",sum!E788,"*")</f>
        <v>0.0338194884802368</v>
      </c>
    </row>
    <row r="796" spans="2:55">
      <c r="B796" s="4" t="s">
        <v>186</v>
      </c>
      <c r="C796" s="4" t="s">
        <v>187</v>
      </c>
      <c r="D796" s="4">
        <v>2025</v>
      </c>
      <c r="J796" s="4" t="s">
        <v>186</v>
      </c>
      <c r="K796" s="4" t="s">
        <v>187</v>
      </c>
      <c r="L796" s="4">
        <v>2025</v>
      </c>
      <c r="M796" s="2" t="str">
        <f>IF(sum!A789="AT",sum!B789,"*")</f>
        <v>*</v>
      </c>
      <c r="N796" s="2"/>
      <c r="O796" s="2" t="str">
        <f>IF(sum!A789="AT",sum!E789,"*")</f>
        <v>*</v>
      </c>
      <c r="R796" s="4" t="s">
        <v>186</v>
      </c>
      <c r="S796" s="4" t="s">
        <v>187</v>
      </c>
      <c r="T796" s="4">
        <v>2025</v>
      </c>
      <c r="U796" s="2" t="str">
        <f>IF(sum!A789="BC",sum!B789,"*")</f>
        <v>*</v>
      </c>
      <c r="V796" s="2"/>
      <c r="W796" s="2" t="str">
        <f>IF(sum!A789="BC",sum!E789,"*")</f>
        <v>*</v>
      </c>
      <c r="Z796" s="4" t="s">
        <v>186</v>
      </c>
      <c r="AA796" s="4" t="s">
        <v>187</v>
      </c>
      <c r="AB796" s="4">
        <v>2025</v>
      </c>
      <c r="AC796" s="2" t="str">
        <f>IF(sum!A789="MA",sum!B789,"*")</f>
        <v>*</v>
      </c>
      <c r="AD796" s="2"/>
      <c r="AE796" s="2" t="str">
        <f>IF(sum!A789="MA",sum!E789,"*")</f>
        <v>*</v>
      </c>
      <c r="AH796" s="4" t="s">
        <v>186</v>
      </c>
      <c r="AI796" s="4" t="s">
        <v>187</v>
      </c>
      <c r="AJ796" s="4">
        <v>2025</v>
      </c>
      <c r="AK796" s="2" t="str">
        <f>IF(sum!A789="ON",sum!B789,"*")</f>
        <v>*</v>
      </c>
      <c r="AL796" s="2"/>
      <c r="AM796" s="2" t="str">
        <f>IF(sum!A789="ON",sum!E789,"*")</f>
        <v>*</v>
      </c>
      <c r="AP796" s="2" t="s">
        <v>186</v>
      </c>
      <c r="AQ796" s="2" t="s">
        <v>187</v>
      </c>
      <c r="AR796" s="2">
        <v>2025</v>
      </c>
      <c r="AS796" s="2" t="str">
        <f>IF(sum!A789="QU",sum!B789,"*")</f>
        <v>*</v>
      </c>
      <c r="AT796" s="2"/>
      <c r="AU796" s="2" t="str">
        <f>IF(sum!A789="QU",sum!E789,"*")</f>
        <v>*</v>
      </c>
      <c r="AX796" s="4" t="s">
        <v>186</v>
      </c>
      <c r="AY796" s="4" t="s">
        <v>187</v>
      </c>
      <c r="AZ796" s="4">
        <v>2025</v>
      </c>
      <c r="BA796" s="2" t="str">
        <f>IF(sum!A789="SA",sum!B789,"*")</f>
        <v>WST-AuxiliaryMot_ELE1</v>
      </c>
      <c r="BB796" s="2"/>
      <c r="BC796" s="2">
        <f>IF(sum!A789="SA",sum!E789,"*")</f>
        <v>0.459569276382156</v>
      </c>
    </row>
    <row r="797" spans="2:55">
      <c r="B797" s="2" t="s">
        <v>186</v>
      </c>
      <c r="C797" s="2" t="s">
        <v>187</v>
      </c>
      <c r="D797" s="2">
        <v>2025</v>
      </c>
      <c r="J797" s="2" t="s">
        <v>186</v>
      </c>
      <c r="K797" s="2" t="s">
        <v>187</v>
      </c>
      <c r="L797" s="2">
        <v>2025</v>
      </c>
      <c r="M797" s="2" t="str">
        <f>IF(sum!A790="AT",sum!B790,"*")</f>
        <v>*</v>
      </c>
      <c r="N797" s="2"/>
      <c r="O797" s="2" t="str">
        <f>IF(sum!A790="AT",sum!E790,"*")</f>
        <v>*</v>
      </c>
      <c r="R797" s="2" t="s">
        <v>186</v>
      </c>
      <c r="S797" s="2" t="s">
        <v>187</v>
      </c>
      <c r="T797" s="2">
        <v>2025</v>
      </c>
      <c r="U797" s="2" t="str">
        <f>IF(sum!A790="BC",sum!B790,"*")</f>
        <v>*</v>
      </c>
      <c r="V797" s="2"/>
      <c r="W797" s="2" t="str">
        <f>IF(sum!A790="BC",sum!E790,"*")</f>
        <v>*</v>
      </c>
      <c r="Z797" s="2" t="s">
        <v>186</v>
      </c>
      <c r="AA797" s="2" t="s">
        <v>187</v>
      </c>
      <c r="AB797" s="2">
        <v>2025</v>
      </c>
      <c r="AC797" s="2" t="str">
        <f>IF(sum!A790="MA",sum!B790,"*")</f>
        <v>*</v>
      </c>
      <c r="AD797" s="2"/>
      <c r="AE797" s="2" t="str">
        <f>IF(sum!A790="MA",sum!E790,"*")</f>
        <v>*</v>
      </c>
      <c r="AH797" s="2" t="s">
        <v>186</v>
      </c>
      <c r="AI797" s="2" t="s">
        <v>187</v>
      </c>
      <c r="AJ797" s="2">
        <v>2025</v>
      </c>
      <c r="AK797" s="2" t="str">
        <f>IF(sum!A790="ON",sum!B790,"*")</f>
        <v>*</v>
      </c>
      <c r="AL797" s="2"/>
      <c r="AM797" s="2" t="str">
        <f>IF(sum!A790="ON",sum!E790,"*")</f>
        <v>*</v>
      </c>
      <c r="AP797" s="4" t="s">
        <v>186</v>
      </c>
      <c r="AQ797" s="4" t="s">
        <v>187</v>
      </c>
      <c r="AR797" s="4">
        <v>2025</v>
      </c>
      <c r="AS797" s="2" t="str">
        <f>IF(sum!A790="QU",sum!B790,"*")</f>
        <v>*</v>
      </c>
      <c r="AT797" s="2"/>
      <c r="AU797" s="2" t="str">
        <f>IF(sum!A790="QU",sum!E790,"*")</f>
        <v>*</v>
      </c>
      <c r="AX797" s="2" t="s">
        <v>186</v>
      </c>
      <c r="AY797" s="2" t="s">
        <v>187</v>
      </c>
      <c r="AZ797" s="2">
        <v>2025</v>
      </c>
      <c r="BA797" s="2" t="str">
        <f>IF(sum!A790="SA",sum!B790,"*")</f>
        <v>WST-Light_ELE1</v>
      </c>
      <c r="BB797" s="2"/>
      <c r="BC797" s="2">
        <f>IF(sum!A790="SA",sum!E790,"*")</f>
        <v>0.063411540900444</v>
      </c>
    </row>
    <row r="798" spans="2:55">
      <c r="B798" s="4" t="s">
        <v>186</v>
      </c>
      <c r="C798" s="4" t="s">
        <v>187</v>
      </c>
      <c r="D798" s="4">
        <v>2025</v>
      </c>
      <c r="J798" s="4" t="s">
        <v>186</v>
      </c>
      <c r="K798" s="4" t="s">
        <v>187</v>
      </c>
      <c r="L798" s="4">
        <v>2025</v>
      </c>
      <c r="M798" s="2" t="str">
        <f>IF(sum!A791="AT",sum!B791,"*")</f>
        <v>*</v>
      </c>
      <c r="N798" s="2"/>
      <c r="O798" s="2" t="str">
        <f>IF(sum!A791="AT",sum!E791,"*")</f>
        <v>*</v>
      </c>
      <c r="R798" s="4" t="s">
        <v>186</v>
      </c>
      <c r="S798" s="4" t="s">
        <v>187</v>
      </c>
      <c r="T798" s="4">
        <v>2025</v>
      </c>
      <c r="U798" s="2" t="str">
        <f>IF(sum!A791="BC",sum!B791,"*")</f>
        <v>*</v>
      </c>
      <c r="V798" s="2"/>
      <c r="W798" s="2" t="str">
        <f>IF(sum!A791="BC",sum!E791,"*")</f>
        <v>*</v>
      </c>
      <c r="Z798" s="4" t="s">
        <v>186</v>
      </c>
      <c r="AA798" s="4" t="s">
        <v>187</v>
      </c>
      <c r="AB798" s="4">
        <v>2025</v>
      </c>
      <c r="AC798" s="2" t="str">
        <f>IF(sum!A791="MA",sum!B791,"*")</f>
        <v>*</v>
      </c>
      <c r="AD798" s="2"/>
      <c r="AE798" s="2" t="str">
        <f>IF(sum!A791="MA",sum!E791,"*")</f>
        <v>*</v>
      </c>
      <c r="AH798" s="4" t="s">
        <v>186</v>
      </c>
      <c r="AI798" s="4" t="s">
        <v>187</v>
      </c>
      <c r="AJ798" s="4">
        <v>2025</v>
      </c>
      <c r="AK798" s="2" t="str">
        <f>IF(sum!A791="ON",sum!B791,"*")</f>
        <v>*</v>
      </c>
      <c r="AL798" s="2"/>
      <c r="AM798" s="2" t="str">
        <f>IF(sum!A791="ON",sum!E791,"*")</f>
        <v>*</v>
      </c>
      <c r="AP798" s="2" t="s">
        <v>186</v>
      </c>
      <c r="AQ798" s="2" t="s">
        <v>187</v>
      </c>
      <c r="AR798" s="2">
        <v>2025</v>
      </c>
      <c r="AS798" s="2" t="str">
        <f>IF(sum!A791="QU",sum!B791,"*")</f>
        <v>*</v>
      </c>
      <c r="AT798" s="2"/>
      <c r="AU798" s="2" t="str">
        <f>IF(sum!A791="QU",sum!E791,"*")</f>
        <v>*</v>
      </c>
      <c r="AX798" s="4" t="s">
        <v>186</v>
      </c>
      <c r="AY798" s="4" t="s">
        <v>187</v>
      </c>
      <c r="AZ798" s="4">
        <v>2025</v>
      </c>
      <c r="BA798" s="2" t="str">
        <f>IF(sum!A791="SA",sum!B791,"*")</f>
        <v>WST-SpHeat_ELE1</v>
      </c>
      <c r="BB798" s="2"/>
      <c r="BC798" s="2">
        <f>IF(sum!A791="SA",sum!E791,"*")</f>
        <v>0.124004791094202</v>
      </c>
    </row>
    <row r="799" spans="2:55">
      <c r="B799" s="2" t="s">
        <v>186</v>
      </c>
      <c r="C799" s="2" t="s">
        <v>187</v>
      </c>
      <c r="D799" s="2">
        <v>2025</v>
      </c>
      <c r="J799" s="2" t="s">
        <v>186</v>
      </c>
      <c r="K799" s="2" t="s">
        <v>187</v>
      </c>
      <c r="L799" s="2">
        <v>2025</v>
      </c>
      <c r="M799" s="2" t="str">
        <f>IF(sum!A792="AT",sum!B792,"*")</f>
        <v>*</v>
      </c>
      <c r="N799" s="2"/>
      <c r="O799" s="2" t="str">
        <f>IF(sum!A792="AT",sum!E792,"*")</f>
        <v>*</v>
      </c>
      <c r="R799" s="2" t="s">
        <v>186</v>
      </c>
      <c r="S799" s="2" t="s">
        <v>187</v>
      </c>
      <c r="T799" s="2">
        <v>2025</v>
      </c>
      <c r="U799" s="2" t="str">
        <f>IF(sum!A792="BC",sum!B792,"*")</f>
        <v>*</v>
      </c>
      <c r="V799" s="2"/>
      <c r="W799" s="2" t="str">
        <f>IF(sum!A792="BC",sum!E792,"*")</f>
        <v>*</v>
      </c>
      <c r="Z799" s="2" t="s">
        <v>186</v>
      </c>
      <c r="AA799" s="2" t="s">
        <v>187</v>
      </c>
      <c r="AB799" s="2">
        <v>2025</v>
      </c>
      <c r="AC799" s="2" t="str">
        <f>IF(sum!A792="MA",sum!B792,"*")</f>
        <v>*</v>
      </c>
      <c r="AD799" s="2"/>
      <c r="AE799" s="2" t="str">
        <f>IF(sum!A792="MA",sum!E792,"*")</f>
        <v>*</v>
      </c>
      <c r="AH799" s="2" t="s">
        <v>186</v>
      </c>
      <c r="AI799" s="2" t="s">
        <v>187</v>
      </c>
      <c r="AJ799" s="2">
        <v>2025</v>
      </c>
      <c r="AK799" s="2" t="str">
        <f>IF(sum!A792="ON",sum!B792,"*")</f>
        <v>*</v>
      </c>
      <c r="AL799" s="2"/>
      <c r="AM799" s="2" t="str">
        <f>IF(sum!A792="ON",sum!E792,"*")</f>
        <v>*</v>
      </c>
      <c r="AP799" s="4" t="s">
        <v>186</v>
      </c>
      <c r="AQ799" s="4" t="s">
        <v>187</v>
      </c>
      <c r="AR799" s="4">
        <v>2025</v>
      </c>
      <c r="AS799" s="2" t="str">
        <f>IF(sum!A792="QU",sum!B792,"*")</f>
        <v>*</v>
      </c>
      <c r="AT799" s="2"/>
      <c r="AU799" s="2" t="str">
        <f>IF(sum!A792="QU",sum!E792,"*")</f>
        <v>*</v>
      </c>
      <c r="AX799" s="2" t="s">
        <v>186</v>
      </c>
      <c r="AY799" s="2" t="s">
        <v>187</v>
      </c>
      <c r="AZ799" s="2">
        <v>2025</v>
      </c>
      <c r="BA799" s="2" t="str">
        <f>IF(sum!A792="SA",sum!B792,"*")</f>
        <v>WST-WaterHeat_ELE1</v>
      </c>
      <c r="BB799" s="2"/>
      <c r="BC799" s="2">
        <f>IF(sum!A792="SA",sum!E792,"*")</f>
        <v>0.0169097442401184</v>
      </c>
    </row>
    <row r="800" spans="2:55">
      <c r="B800" s="4" t="s">
        <v>186</v>
      </c>
      <c r="C800" s="4" t="s">
        <v>187</v>
      </c>
      <c r="D800" s="4">
        <v>2025</v>
      </c>
      <c r="J800" s="4" t="s">
        <v>186</v>
      </c>
      <c r="K800" s="4" t="s">
        <v>187</v>
      </c>
      <c r="L800" s="4">
        <v>2025</v>
      </c>
      <c r="M800" s="2" t="str">
        <f>IF(sum!A793="AT",sum!B793,"*")</f>
        <v>*</v>
      </c>
      <c r="N800" s="2"/>
      <c r="O800" s="2" t="str">
        <f>IF(sum!A793="AT",sum!E793,"*")</f>
        <v>*</v>
      </c>
      <c r="R800" s="4" t="s">
        <v>186</v>
      </c>
      <c r="S800" s="4" t="s">
        <v>187</v>
      </c>
      <c r="T800" s="4">
        <v>2025</v>
      </c>
      <c r="U800" s="2" t="str">
        <f>IF(sum!A793="BC",sum!B793,"*")</f>
        <v>*</v>
      </c>
      <c r="V800" s="2"/>
      <c r="W800" s="2" t="str">
        <f>IF(sum!A793="BC",sum!E793,"*")</f>
        <v>*</v>
      </c>
      <c r="Z800" s="4" t="s">
        <v>186</v>
      </c>
      <c r="AA800" s="4" t="s">
        <v>187</v>
      </c>
      <c r="AB800" s="4">
        <v>2025</v>
      </c>
      <c r="AC800" s="2" t="str">
        <f>IF(sum!A793="MA",sum!B793,"*")</f>
        <v>*</v>
      </c>
      <c r="AD800" s="2"/>
      <c r="AE800" s="2" t="str">
        <f>IF(sum!A793="MA",sum!E793,"*")</f>
        <v>*</v>
      </c>
      <c r="AH800" s="4" t="s">
        <v>186</v>
      </c>
      <c r="AI800" s="4" t="s">
        <v>187</v>
      </c>
      <c r="AJ800" s="4">
        <v>2025</v>
      </c>
      <c r="AK800" s="2" t="str">
        <f>IF(sum!A793="ON",sum!B793,"*")</f>
        <v>*</v>
      </c>
      <c r="AL800" s="2"/>
      <c r="AM800" s="2" t="str">
        <f>IF(sum!A793="ON",sum!E793,"*")</f>
        <v>*</v>
      </c>
      <c r="AP800" s="2" t="s">
        <v>186</v>
      </c>
      <c r="AQ800" s="2" t="s">
        <v>187</v>
      </c>
      <c r="AR800" s="2">
        <v>2025</v>
      </c>
      <c r="AS800" s="2" t="str">
        <f>IF(sum!A793="QU",sum!B793,"*")</f>
        <v>*</v>
      </c>
      <c r="AT800" s="2"/>
      <c r="AU800" s="2" t="str">
        <f>IF(sum!A793="QU",sum!E793,"*")</f>
        <v>*</v>
      </c>
      <c r="AX800" s="4" t="s">
        <v>186</v>
      </c>
      <c r="AY800" s="4" t="s">
        <v>187</v>
      </c>
      <c r="AZ800" s="4">
        <v>2025</v>
      </c>
      <c r="BA800" s="2" t="str">
        <f>IF(sum!A793="SA",sum!B793,"*")</f>
        <v>*</v>
      </c>
      <c r="BB800" s="2"/>
      <c r="BC800" s="2" t="str">
        <f>IF(sum!A793="SA",sum!E793,"*")</f>
        <v>*</v>
      </c>
    </row>
    <row r="801" spans="2:55">
      <c r="B801" s="2" t="s">
        <v>186</v>
      </c>
      <c r="C801" s="2" t="s">
        <v>187</v>
      </c>
      <c r="D801" s="2">
        <v>2025</v>
      </c>
      <c r="J801" s="2" t="s">
        <v>186</v>
      </c>
      <c r="K801" s="2" t="s">
        <v>187</v>
      </c>
      <c r="L801" s="2">
        <v>2025</v>
      </c>
      <c r="M801" s="2" t="str">
        <f>IF(sum!A794="AT",sum!B794,"*")</f>
        <v>*</v>
      </c>
      <c r="N801" s="2"/>
      <c r="O801" s="2" t="str">
        <f>IF(sum!A794="AT",sum!E794,"*")</f>
        <v>*</v>
      </c>
      <c r="R801" s="2" t="s">
        <v>186</v>
      </c>
      <c r="S801" s="2" t="s">
        <v>187</v>
      </c>
      <c r="T801" s="2">
        <v>2025</v>
      </c>
      <c r="U801" s="2" t="str">
        <f>IF(sum!A794="BC",sum!B794,"*")</f>
        <v>*</v>
      </c>
      <c r="V801" s="2"/>
      <c r="W801" s="2" t="str">
        <f>IF(sum!A794="BC",sum!E794,"*")</f>
        <v>*</v>
      </c>
      <c r="Z801" s="2" t="s">
        <v>186</v>
      </c>
      <c r="AA801" s="2" t="s">
        <v>187</v>
      </c>
      <c r="AB801" s="2">
        <v>2025</v>
      </c>
      <c r="AC801" s="2" t="str">
        <f>IF(sum!A794="MA",sum!B794,"*")</f>
        <v>*</v>
      </c>
      <c r="AD801" s="2"/>
      <c r="AE801" s="2" t="str">
        <f>IF(sum!A794="MA",sum!E794,"*")</f>
        <v>*</v>
      </c>
      <c r="AH801" s="2" t="s">
        <v>186</v>
      </c>
      <c r="AI801" s="2" t="s">
        <v>187</v>
      </c>
      <c r="AJ801" s="2">
        <v>2025</v>
      </c>
      <c r="AK801" s="2" t="str">
        <f>IF(sum!A794="ON",sum!B794,"*")</f>
        <v>*</v>
      </c>
      <c r="AL801" s="2"/>
      <c r="AM801" s="2" t="str">
        <f>IF(sum!A794="ON",sum!E794,"*")</f>
        <v>*</v>
      </c>
      <c r="AP801" s="4" t="s">
        <v>186</v>
      </c>
      <c r="AQ801" s="4" t="s">
        <v>187</v>
      </c>
      <c r="AR801" s="4">
        <v>2025</v>
      </c>
      <c r="AS801" s="2" t="str">
        <f>IF(sum!A794="QU",sum!B794,"*")</f>
        <v>*</v>
      </c>
      <c r="AT801" s="2"/>
      <c r="AU801" s="2" t="str">
        <f>IF(sum!A794="QU",sum!E794,"*")</f>
        <v>*</v>
      </c>
      <c r="AX801" s="2" t="s">
        <v>186</v>
      </c>
      <c r="AY801" s="2" t="s">
        <v>187</v>
      </c>
      <c r="AZ801" s="2">
        <v>2025</v>
      </c>
      <c r="BA801" s="2" t="str">
        <f>IF(sum!A794="SA",sum!B794,"*")</f>
        <v>*</v>
      </c>
      <c r="BB801" s="2"/>
      <c r="BC801" s="2" t="str">
        <f>IF(sum!A794="SA",sum!E794,"*")</f>
        <v>*</v>
      </c>
    </row>
    <row r="802" spans="2:55">
      <c r="B802" s="4" t="s">
        <v>186</v>
      </c>
      <c r="C802" s="4" t="s">
        <v>187</v>
      </c>
      <c r="D802" s="4">
        <v>2025</v>
      </c>
      <c r="J802" s="4" t="s">
        <v>186</v>
      </c>
      <c r="K802" s="4" t="s">
        <v>187</v>
      </c>
      <c r="L802" s="4">
        <v>2025</v>
      </c>
      <c r="M802" s="2" t="str">
        <f>IF(sum!A795="AT",sum!B795,"*")</f>
        <v>*</v>
      </c>
      <c r="N802" s="2"/>
      <c r="O802" s="2" t="str">
        <f>IF(sum!A795="AT",sum!E795,"*")</f>
        <v>*</v>
      </c>
      <c r="R802" s="4" t="s">
        <v>186</v>
      </c>
      <c r="S802" s="4" t="s">
        <v>187</v>
      </c>
      <c r="T802" s="4">
        <v>2025</v>
      </c>
      <c r="U802" s="2" t="str">
        <f>IF(sum!A795="BC",sum!B795,"*")</f>
        <v>*</v>
      </c>
      <c r="V802" s="2"/>
      <c r="W802" s="2" t="str">
        <f>IF(sum!A795="BC",sum!E795,"*")</f>
        <v>*</v>
      </c>
      <c r="Z802" s="4" t="s">
        <v>186</v>
      </c>
      <c r="AA802" s="4" t="s">
        <v>187</v>
      </c>
      <c r="AB802" s="4">
        <v>2025</v>
      </c>
      <c r="AC802" s="2" t="str">
        <f>IF(sum!A795="MA",sum!B795,"*")</f>
        <v>*</v>
      </c>
      <c r="AD802" s="2"/>
      <c r="AE802" s="2" t="str">
        <f>IF(sum!A795="MA",sum!E795,"*")</f>
        <v>*</v>
      </c>
      <c r="AH802" s="4" t="s">
        <v>186</v>
      </c>
      <c r="AI802" s="4" t="s">
        <v>187</v>
      </c>
      <c r="AJ802" s="4">
        <v>2025</v>
      </c>
      <c r="AK802" s="2" t="str">
        <f>IF(sum!A795="ON",sum!B795,"*")</f>
        <v>*</v>
      </c>
      <c r="AL802" s="2"/>
      <c r="AM802" s="2" t="str">
        <f>IF(sum!A795="ON",sum!E795,"*")</f>
        <v>*</v>
      </c>
      <c r="AP802" s="2" t="s">
        <v>186</v>
      </c>
      <c r="AQ802" s="2" t="s">
        <v>187</v>
      </c>
      <c r="AR802" s="2">
        <v>2025</v>
      </c>
      <c r="AS802" s="2" t="str">
        <f>IF(sum!A795="QU",sum!B795,"*")</f>
        <v>*</v>
      </c>
      <c r="AT802" s="2"/>
      <c r="AU802" s="2" t="str">
        <f>IF(sum!A795="QU",sum!E795,"*")</f>
        <v>*</v>
      </c>
      <c r="AX802" s="4" t="s">
        <v>186</v>
      </c>
      <c r="AY802" s="4" t="s">
        <v>187</v>
      </c>
      <c r="AZ802" s="4">
        <v>2025</v>
      </c>
      <c r="BA802" s="2" t="str">
        <f>IF(sum!A795="SA",sum!B795,"*")</f>
        <v>*</v>
      </c>
      <c r="BB802" s="2"/>
      <c r="BC802" s="2" t="str">
        <f>IF(sum!A795="SA",sum!E795,"*")</f>
        <v>*</v>
      </c>
    </row>
    <row r="803" spans="2:55">
      <c r="B803" s="2" t="s">
        <v>186</v>
      </c>
      <c r="C803" s="2" t="s">
        <v>187</v>
      </c>
      <c r="D803" s="2">
        <v>2025</v>
      </c>
      <c r="J803" s="2" t="s">
        <v>186</v>
      </c>
      <c r="K803" s="2" t="s">
        <v>187</v>
      </c>
      <c r="L803" s="2">
        <v>2025</v>
      </c>
      <c r="M803" s="2" t="str">
        <f>IF(sum!A796="AT",sum!B796,"*")</f>
        <v>*</v>
      </c>
      <c r="N803" s="2"/>
      <c r="O803" s="2" t="str">
        <f>IF(sum!A796="AT",sum!E796,"*")</f>
        <v>*</v>
      </c>
      <c r="R803" s="2" t="s">
        <v>186</v>
      </c>
      <c r="S803" s="2" t="s">
        <v>187</v>
      </c>
      <c r="T803" s="2">
        <v>2025</v>
      </c>
      <c r="U803" s="2" t="str">
        <f>IF(sum!A796="BC",sum!B796,"*")</f>
        <v>*</v>
      </c>
      <c r="V803" s="2"/>
      <c r="W803" s="2" t="str">
        <f>IF(sum!A796="BC",sum!E796,"*")</f>
        <v>*</v>
      </c>
      <c r="Z803" s="2" t="s">
        <v>186</v>
      </c>
      <c r="AA803" s="2" t="s">
        <v>187</v>
      </c>
      <c r="AB803" s="2">
        <v>2025</v>
      </c>
      <c r="AC803" s="2" t="str">
        <f>IF(sum!A796="MA",sum!B796,"*")</f>
        <v>*</v>
      </c>
      <c r="AD803" s="2"/>
      <c r="AE803" s="2" t="str">
        <f>IF(sum!A796="MA",sum!E796,"*")</f>
        <v>*</v>
      </c>
      <c r="AH803" s="2" t="s">
        <v>186</v>
      </c>
      <c r="AI803" s="2" t="s">
        <v>187</v>
      </c>
      <c r="AJ803" s="2">
        <v>2025</v>
      </c>
      <c r="AK803" s="2" t="str">
        <f>IF(sum!A796="ON",sum!B796,"*")</f>
        <v>*</v>
      </c>
      <c r="AL803" s="2"/>
      <c r="AM803" s="2" t="str">
        <f>IF(sum!A796="ON",sum!E796,"*")</f>
        <v>*</v>
      </c>
      <c r="AP803" s="4" t="s">
        <v>186</v>
      </c>
      <c r="AQ803" s="4" t="s">
        <v>187</v>
      </c>
      <c r="AR803" s="4">
        <v>2025</v>
      </c>
      <c r="AS803" s="2" t="str">
        <f>IF(sum!A796="QU",sum!B796,"*")</f>
        <v>*</v>
      </c>
      <c r="AT803" s="2"/>
      <c r="AU803" s="2" t="str">
        <f>IF(sum!A796="QU",sum!E796,"*")</f>
        <v>*</v>
      </c>
      <c r="AX803" s="2" t="s">
        <v>186</v>
      </c>
      <c r="AY803" s="2" t="s">
        <v>187</v>
      </c>
      <c r="AZ803" s="2">
        <v>2025</v>
      </c>
      <c r="BA803" s="2" t="str">
        <f>IF(sum!A796="SA",sum!B796,"*")</f>
        <v>*</v>
      </c>
      <c r="BB803" s="2"/>
      <c r="BC803" s="2" t="str">
        <f>IF(sum!A796="SA",sum!E796,"*")</f>
        <v>*</v>
      </c>
    </row>
    <row r="804" spans="2:55">
      <c r="B804" s="4" t="s">
        <v>186</v>
      </c>
      <c r="C804" s="4" t="s">
        <v>187</v>
      </c>
      <c r="D804" s="4">
        <v>2025</v>
      </c>
      <c r="J804" s="4" t="s">
        <v>186</v>
      </c>
      <c r="K804" s="4" t="s">
        <v>187</v>
      </c>
      <c r="L804" s="4">
        <v>2025</v>
      </c>
      <c r="M804" s="2" t="str">
        <f>IF(sum!A797="AT",sum!B797,"*")</f>
        <v>*</v>
      </c>
      <c r="N804" s="2"/>
      <c r="O804" s="2" t="str">
        <f>IF(sum!A797="AT",sum!E797,"*")</f>
        <v>*</v>
      </c>
      <c r="R804" s="4" t="s">
        <v>186</v>
      </c>
      <c r="S804" s="4" t="s">
        <v>187</v>
      </c>
      <c r="T804" s="4">
        <v>2025</v>
      </c>
      <c r="U804" s="2" t="str">
        <f>IF(sum!A797="BC",sum!B797,"*")</f>
        <v>*</v>
      </c>
      <c r="V804" s="2"/>
      <c r="W804" s="2" t="str">
        <f>IF(sum!A797="BC",sum!E797,"*")</f>
        <v>*</v>
      </c>
      <c r="Z804" s="4" t="s">
        <v>186</v>
      </c>
      <c r="AA804" s="4" t="s">
        <v>187</v>
      </c>
      <c r="AB804" s="4">
        <v>2025</v>
      </c>
      <c r="AC804" s="2" t="str">
        <f>IF(sum!A797="MA",sum!B797,"*")</f>
        <v>*</v>
      </c>
      <c r="AD804" s="2"/>
      <c r="AE804" s="2" t="str">
        <f>IF(sum!A797="MA",sum!E797,"*")</f>
        <v>*</v>
      </c>
      <c r="AH804" s="4" t="s">
        <v>186</v>
      </c>
      <c r="AI804" s="4" t="s">
        <v>187</v>
      </c>
      <c r="AJ804" s="4">
        <v>2025</v>
      </c>
      <c r="AK804" s="2" t="str">
        <f>IF(sum!A797="ON",sum!B797,"*")</f>
        <v>*</v>
      </c>
      <c r="AL804" s="2"/>
      <c r="AM804" s="2" t="str">
        <f>IF(sum!A797="ON",sum!E797,"*")</f>
        <v>*</v>
      </c>
      <c r="AP804" s="2" t="s">
        <v>186</v>
      </c>
      <c r="AQ804" s="2" t="s">
        <v>187</v>
      </c>
      <c r="AR804" s="2">
        <v>2025</v>
      </c>
      <c r="AS804" s="2" t="str">
        <f>IF(sum!A797="QU",sum!B797,"*")</f>
        <v>*</v>
      </c>
      <c r="AT804" s="2"/>
      <c r="AU804" s="2" t="str">
        <f>IF(sum!A797="QU",sum!E797,"*")</f>
        <v>*</v>
      </c>
      <c r="AX804" s="4" t="s">
        <v>186</v>
      </c>
      <c r="AY804" s="4" t="s">
        <v>187</v>
      </c>
      <c r="AZ804" s="4">
        <v>2025</v>
      </c>
      <c r="BA804" s="2" t="str">
        <f>IF(sum!A797="SA",sum!B797,"*")</f>
        <v>*</v>
      </c>
      <c r="BB804" s="2"/>
      <c r="BC804" s="2" t="str">
        <f>IF(sum!A797="SA",sum!E797,"*")</f>
        <v>*</v>
      </c>
    </row>
    <row r="805" spans="2:55">
      <c r="B805" s="2" t="s">
        <v>186</v>
      </c>
      <c r="C805" s="2" t="s">
        <v>187</v>
      </c>
      <c r="D805" s="2">
        <v>2025</v>
      </c>
      <c r="J805" s="2" t="s">
        <v>186</v>
      </c>
      <c r="K805" s="2" t="s">
        <v>187</v>
      </c>
      <c r="L805" s="2">
        <v>2025</v>
      </c>
      <c r="M805" s="2" t="str">
        <f>IF(sum!A798="AT",sum!B798,"*")</f>
        <v>*</v>
      </c>
      <c r="N805" s="2"/>
      <c r="O805" s="2" t="str">
        <f>IF(sum!A798="AT",sum!E798,"*")</f>
        <v>*</v>
      </c>
      <c r="R805" s="2" t="s">
        <v>186</v>
      </c>
      <c r="S805" s="2" t="s">
        <v>187</v>
      </c>
      <c r="T805" s="2">
        <v>2025</v>
      </c>
      <c r="U805" s="2" t="str">
        <f>IF(sum!A798="BC",sum!B798,"*")</f>
        <v>*</v>
      </c>
      <c r="V805" s="2"/>
      <c r="W805" s="2" t="str">
        <f>IF(sum!A798="BC",sum!E798,"*")</f>
        <v>*</v>
      </c>
      <c r="Z805" s="2" t="s">
        <v>186</v>
      </c>
      <c r="AA805" s="2" t="s">
        <v>187</v>
      </c>
      <c r="AB805" s="2">
        <v>2025</v>
      </c>
      <c r="AC805" s="2" t="str">
        <f>IF(sum!A798="MA",sum!B798,"*")</f>
        <v>*</v>
      </c>
      <c r="AD805" s="2"/>
      <c r="AE805" s="2" t="str">
        <f>IF(sum!A798="MA",sum!E798,"*")</f>
        <v>*</v>
      </c>
      <c r="AH805" s="2" t="s">
        <v>186</v>
      </c>
      <c r="AI805" s="2" t="s">
        <v>187</v>
      </c>
      <c r="AJ805" s="2">
        <v>2025</v>
      </c>
      <c r="AK805" s="2" t="str">
        <f>IF(sum!A798="ON",sum!B798,"*")</f>
        <v>*</v>
      </c>
      <c r="AL805" s="2"/>
      <c r="AM805" s="2" t="str">
        <f>IF(sum!A798="ON",sum!E798,"*")</f>
        <v>*</v>
      </c>
      <c r="AP805" s="4" t="s">
        <v>186</v>
      </c>
      <c r="AQ805" s="4" t="s">
        <v>187</v>
      </c>
      <c r="AR805" s="4">
        <v>2025</v>
      </c>
      <c r="AS805" s="2" t="str">
        <f>IF(sum!A798="QU",sum!B798,"*")</f>
        <v>*</v>
      </c>
      <c r="AT805" s="2"/>
      <c r="AU805" s="2" t="str">
        <f>IF(sum!A798="QU",sum!E798,"*")</f>
        <v>*</v>
      </c>
      <c r="AX805" s="2" t="s">
        <v>186</v>
      </c>
      <c r="AY805" s="2" t="s">
        <v>187</v>
      </c>
      <c r="AZ805" s="2">
        <v>2025</v>
      </c>
      <c r="BA805" s="2" t="str">
        <f>IF(sum!A798="SA",sum!B798,"*")</f>
        <v>*</v>
      </c>
      <c r="BB805" s="2"/>
      <c r="BC805" s="2" t="str">
        <f>IF(sum!A798="SA",sum!E798,"*")</f>
        <v>*</v>
      </c>
    </row>
    <row r="806" spans="2:55">
      <c r="B806" s="4" t="s">
        <v>186</v>
      </c>
      <c r="C806" s="4" t="s">
        <v>187</v>
      </c>
      <c r="D806" s="4">
        <v>2025</v>
      </c>
      <c r="J806" s="4" t="s">
        <v>186</v>
      </c>
      <c r="K806" s="4" t="s">
        <v>187</v>
      </c>
      <c r="L806" s="4">
        <v>2025</v>
      </c>
      <c r="M806" s="2" t="str">
        <f>IF(sum!A799="AT",sum!B799,"*")</f>
        <v>*</v>
      </c>
      <c r="N806" s="2"/>
      <c r="O806" s="2" t="str">
        <f>IF(sum!A799="AT",sum!E799,"*")</f>
        <v>*</v>
      </c>
      <c r="R806" s="4" t="s">
        <v>186</v>
      </c>
      <c r="S806" s="4" t="s">
        <v>187</v>
      </c>
      <c r="T806" s="4">
        <v>2025</v>
      </c>
      <c r="U806" s="2" t="str">
        <f>IF(sum!A799="BC",sum!B799,"*")</f>
        <v>*</v>
      </c>
      <c r="V806" s="2"/>
      <c r="W806" s="2" t="str">
        <f>IF(sum!A799="BC",sum!E799,"*")</f>
        <v>*</v>
      </c>
      <c r="Z806" s="4" t="s">
        <v>186</v>
      </c>
      <c r="AA806" s="4" t="s">
        <v>187</v>
      </c>
      <c r="AB806" s="4">
        <v>2025</v>
      </c>
      <c r="AC806" s="2" t="str">
        <f>IF(sum!A799="MA",sum!B799,"*")</f>
        <v>*</v>
      </c>
      <c r="AD806" s="2"/>
      <c r="AE806" s="2" t="str">
        <f>IF(sum!A799="MA",sum!E799,"*")</f>
        <v>*</v>
      </c>
      <c r="AH806" s="4" t="s">
        <v>186</v>
      </c>
      <c r="AI806" s="4" t="s">
        <v>187</v>
      </c>
      <c r="AJ806" s="4">
        <v>2025</v>
      </c>
      <c r="AK806" s="2" t="str">
        <f>IF(sum!A799="ON",sum!B799,"*")</f>
        <v>*</v>
      </c>
      <c r="AL806" s="2"/>
      <c r="AM806" s="2" t="str">
        <f>IF(sum!A799="ON",sum!E799,"*")</f>
        <v>*</v>
      </c>
      <c r="AP806" s="2" t="s">
        <v>186</v>
      </c>
      <c r="AQ806" s="2" t="s">
        <v>187</v>
      </c>
      <c r="AR806" s="2">
        <v>2025</v>
      </c>
      <c r="AS806" s="2" t="str">
        <f>IF(sum!A799="QU",sum!B799,"*")</f>
        <v>*</v>
      </c>
      <c r="AT806" s="2"/>
      <c r="AU806" s="2" t="str">
        <f>IF(sum!A799="QU",sum!E799,"*")</f>
        <v>*</v>
      </c>
      <c r="AX806" s="4" t="s">
        <v>186</v>
      </c>
      <c r="AY806" s="4" t="s">
        <v>187</v>
      </c>
      <c r="AZ806" s="4">
        <v>2025</v>
      </c>
      <c r="BA806" s="2" t="str">
        <f>IF(sum!A799="SA",sum!B799,"*")</f>
        <v>*</v>
      </c>
      <c r="BB806" s="2"/>
      <c r="BC806" s="2" t="str">
        <f>IF(sum!A799="SA",sum!E799,"*")</f>
        <v>*</v>
      </c>
    </row>
    <row r="807" spans="2:55">
      <c r="B807" s="2" t="s">
        <v>186</v>
      </c>
      <c r="C807" s="2" t="s">
        <v>187</v>
      </c>
      <c r="D807" s="2">
        <v>2025</v>
      </c>
      <c r="J807" s="2" t="s">
        <v>186</v>
      </c>
      <c r="K807" s="2" t="s">
        <v>187</v>
      </c>
      <c r="L807" s="2">
        <v>2025</v>
      </c>
      <c r="M807" s="2" t="str">
        <f>IF(sum!A800="AT",sum!B800,"*")</f>
        <v>*</v>
      </c>
      <c r="N807" s="2"/>
      <c r="O807" s="2" t="str">
        <f>IF(sum!A800="AT",sum!E800,"*")</f>
        <v>*</v>
      </c>
      <c r="R807" s="2" t="s">
        <v>186</v>
      </c>
      <c r="S807" s="2" t="s">
        <v>187</v>
      </c>
      <c r="T807" s="2">
        <v>2025</v>
      </c>
      <c r="U807" s="2" t="str">
        <f>IF(sum!A800="BC",sum!B800,"*")</f>
        <v>*</v>
      </c>
      <c r="V807" s="2"/>
      <c r="W807" s="2" t="str">
        <f>IF(sum!A800="BC",sum!E800,"*")</f>
        <v>*</v>
      </c>
      <c r="Z807" s="2" t="s">
        <v>186</v>
      </c>
      <c r="AA807" s="2" t="s">
        <v>187</v>
      </c>
      <c r="AB807" s="2">
        <v>2025</v>
      </c>
      <c r="AC807" s="2" t="str">
        <f>IF(sum!A800="MA",sum!B800,"*")</f>
        <v>*</v>
      </c>
      <c r="AD807" s="2"/>
      <c r="AE807" s="2" t="str">
        <f>IF(sum!A800="MA",sum!E800,"*")</f>
        <v>*</v>
      </c>
      <c r="AH807" s="2" t="s">
        <v>186</v>
      </c>
      <c r="AI807" s="2" t="s">
        <v>187</v>
      </c>
      <c r="AJ807" s="2">
        <v>2025</v>
      </c>
      <c r="AK807" s="2" t="str">
        <f>IF(sum!A800="ON",sum!B800,"*")</f>
        <v>*</v>
      </c>
      <c r="AL807" s="2"/>
      <c r="AM807" s="2" t="str">
        <f>IF(sum!A800="ON",sum!E800,"*")</f>
        <v>*</v>
      </c>
      <c r="AP807" s="4" t="s">
        <v>186</v>
      </c>
      <c r="AQ807" s="4" t="s">
        <v>187</v>
      </c>
      <c r="AR807" s="4">
        <v>2025</v>
      </c>
      <c r="AS807" s="2" t="str">
        <f>IF(sum!A800="QU",sum!B800,"*")</f>
        <v>*</v>
      </c>
      <c r="AT807" s="2"/>
      <c r="AU807" s="2" t="str">
        <f>IF(sum!A800="QU",sum!E800,"*")</f>
        <v>*</v>
      </c>
      <c r="AX807" s="2" t="s">
        <v>186</v>
      </c>
      <c r="AY807" s="2" t="s">
        <v>187</v>
      </c>
      <c r="AZ807" s="2">
        <v>2025</v>
      </c>
      <c r="BA807" s="2" t="str">
        <f>IF(sum!A800="SA",sum!B800,"*")</f>
        <v>*</v>
      </c>
      <c r="BB807" s="2"/>
      <c r="BC807" s="2" t="str">
        <f>IF(sum!A800="SA",sum!E800,"*")</f>
        <v>*</v>
      </c>
    </row>
    <row r="808" spans="2:55">
      <c r="B808" s="4" t="s">
        <v>186</v>
      </c>
      <c r="C808" s="4" t="s">
        <v>187</v>
      </c>
      <c r="D808" s="4">
        <v>2025</v>
      </c>
      <c r="J808" s="4" t="s">
        <v>186</v>
      </c>
      <c r="K808" s="4" t="s">
        <v>187</v>
      </c>
      <c r="L808" s="4">
        <v>2025</v>
      </c>
      <c r="M808" s="2" t="str">
        <f>IF(sum!A801="AT",sum!B801,"*")</f>
        <v>*</v>
      </c>
      <c r="N808" s="2"/>
      <c r="O808" s="2" t="str">
        <f>IF(sum!A801="AT",sum!E801,"*")</f>
        <v>*</v>
      </c>
      <c r="R808" s="4" t="s">
        <v>186</v>
      </c>
      <c r="S808" s="4" t="s">
        <v>187</v>
      </c>
      <c r="T808" s="4">
        <v>2025</v>
      </c>
      <c r="U808" s="2" t="str">
        <f>IF(sum!A801="BC",sum!B801,"*")</f>
        <v>*</v>
      </c>
      <c r="V808" s="2"/>
      <c r="W808" s="2" t="str">
        <f>IF(sum!A801="BC",sum!E801,"*")</f>
        <v>*</v>
      </c>
      <c r="Z808" s="4" t="s">
        <v>186</v>
      </c>
      <c r="AA808" s="4" t="s">
        <v>187</v>
      </c>
      <c r="AB808" s="4">
        <v>2025</v>
      </c>
      <c r="AC808" s="2" t="str">
        <f>IF(sum!A801="MA",sum!B801,"*")</f>
        <v>*</v>
      </c>
      <c r="AD808" s="2"/>
      <c r="AE808" s="2" t="str">
        <f>IF(sum!A801="MA",sum!E801,"*")</f>
        <v>*</v>
      </c>
      <c r="AH808" s="4" t="s">
        <v>186</v>
      </c>
      <c r="AI808" s="4" t="s">
        <v>187</v>
      </c>
      <c r="AJ808" s="4">
        <v>2025</v>
      </c>
      <c r="AK808" s="2" t="str">
        <f>IF(sum!A801="ON",sum!B801,"*")</f>
        <v>*</v>
      </c>
      <c r="AL808" s="2"/>
      <c r="AM808" s="2" t="str">
        <f>IF(sum!A801="ON",sum!E801,"*")</f>
        <v>*</v>
      </c>
      <c r="AP808" s="2" t="s">
        <v>186</v>
      </c>
      <c r="AQ808" s="2" t="s">
        <v>187</v>
      </c>
      <c r="AR808" s="2">
        <v>2025</v>
      </c>
      <c r="AS808" s="2" t="str">
        <f>IF(sum!A801="QU",sum!B801,"*")</f>
        <v>*</v>
      </c>
      <c r="AT808" s="2"/>
      <c r="AU808" s="2" t="str">
        <f>IF(sum!A801="QU",sum!E801,"*")</f>
        <v>*</v>
      </c>
      <c r="AX808" s="4" t="s">
        <v>186</v>
      </c>
      <c r="AY808" s="4" t="s">
        <v>187</v>
      </c>
      <c r="AZ808" s="4">
        <v>2025</v>
      </c>
      <c r="BA808" s="2" t="str">
        <f>IF(sum!A801="SA",sum!B801,"*")</f>
        <v>*</v>
      </c>
      <c r="BB808" s="2"/>
      <c r="BC808" s="2" t="str">
        <f>IF(sum!A801="SA",sum!E801,"*")</f>
        <v>*</v>
      </c>
    </row>
    <row r="809" spans="2:55">
      <c r="B809" s="2" t="s">
        <v>186</v>
      </c>
      <c r="C809" s="2" t="s">
        <v>187</v>
      </c>
      <c r="D809" s="2">
        <v>2025</v>
      </c>
      <c r="J809" s="2" t="s">
        <v>186</v>
      </c>
      <c r="K809" s="2" t="s">
        <v>187</v>
      </c>
      <c r="L809" s="2">
        <v>2025</v>
      </c>
      <c r="M809" s="2" t="str">
        <f>IF(sum!A802="AT",sum!B802,"*")</f>
        <v>*</v>
      </c>
      <c r="N809" s="2"/>
      <c r="O809" s="2" t="str">
        <f>IF(sum!A802="AT",sum!E802,"*")</f>
        <v>*</v>
      </c>
      <c r="R809" s="2" t="s">
        <v>186</v>
      </c>
      <c r="S809" s="2" t="s">
        <v>187</v>
      </c>
      <c r="T809" s="2">
        <v>2025</v>
      </c>
      <c r="U809" s="2" t="str">
        <f>IF(sum!A802="BC",sum!B802,"*")</f>
        <v>*</v>
      </c>
      <c r="V809" s="2"/>
      <c r="W809" s="2" t="str">
        <f>IF(sum!A802="BC",sum!E802,"*")</f>
        <v>*</v>
      </c>
      <c r="Z809" s="2" t="s">
        <v>186</v>
      </c>
      <c r="AA809" s="2" t="s">
        <v>187</v>
      </c>
      <c r="AB809" s="2">
        <v>2025</v>
      </c>
      <c r="AC809" s="2" t="str">
        <f>IF(sum!A802="MA",sum!B802,"*")</f>
        <v>*</v>
      </c>
      <c r="AD809" s="2"/>
      <c r="AE809" s="2" t="str">
        <f>IF(sum!A802="MA",sum!E802,"*")</f>
        <v>*</v>
      </c>
      <c r="AH809" s="2" t="s">
        <v>186</v>
      </c>
      <c r="AI809" s="2" t="s">
        <v>187</v>
      </c>
      <c r="AJ809" s="2">
        <v>2025</v>
      </c>
      <c r="AK809" s="2" t="str">
        <f>IF(sum!A802="ON",sum!B802,"*")</f>
        <v>*</v>
      </c>
      <c r="AL809" s="2"/>
      <c r="AM809" s="2" t="str">
        <f>IF(sum!A802="ON",sum!E802,"*")</f>
        <v>*</v>
      </c>
      <c r="AP809" s="4" t="s">
        <v>186</v>
      </c>
      <c r="AQ809" s="4" t="s">
        <v>187</v>
      </c>
      <c r="AR809" s="4">
        <v>2025</v>
      </c>
      <c r="AS809" s="2" t="str">
        <f>IF(sum!A802="QU",sum!B802,"*")</f>
        <v>*</v>
      </c>
      <c r="AT809" s="2"/>
      <c r="AU809" s="2" t="str">
        <f>IF(sum!A802="QU",sum!E802,"*")</f>
        <v>*</v>
      </c>
      <c r="AX809" s="2" t="s">
        <v>186</v>
      </c>
      <c r="AY809" s="2" t="s">
        <v>187</v>
      </c>
      <c r="AZ809" s="2">
        <v>2025</v>
      </c>
      <c r="BA809" s="2" t="str">
        <f>IF(sum!A802="SA",sum!B802,"*")</f>
        <v>*</v>
      </c>
      <c r="BB809" s="2"/>
      <c r="BC809" s="2" t="str">
        <f>IF(sum!A802="SA",sum!E802,"*")</f>
        <v>*</v>
      </c>
    </row>
    <row r="810" spans="2:55">
      <c r="B810" s="4" t="s">
        <v>186</v>
      </c>
      <c r="C810" s="4" t="s">
        <v>187</v>
      </c>
      <c r="D810" s="4">
        <v>2025</v>
      </c>
      <c r="J810" s="4" t="s">
        <v>186</v>
      </c>
      <c r="K810" s="4" t="s">
        <v>187</v>
      </c>
      <c r="L810" s="4">
        <v>2025</v>
      </c>
      <c r="M810" s="2" t="str">
        <f>IF(sum!A803="AT",sum!B803,"*")</f>
        <v>*</v>
      </c>
      <c r="N810" s="2"/>
      <c r="O810" s="2" t="str">
        <f>IF(sum!A803="AT",sum!E803,"*")</f>
        <v>*</v>
      </c>
      <c r="R810" s="4" t="s">
        <v>186</v>
      </c>
      <c r="S810" s="4" t="s">
        <v>187</v>
      </c>
      <c r="T810" s="4">
        <v>2025</v>
      </c>
      <c r="U810" s="2" t="str">
        <f>IF(sum!A803="BC",sum!B803,"*")</f>
        <v>*</v>
      </c>
      <c r="V810" s="2"/>
      <c r="W810" s="2" t="str">
        <f>IF(sum!A803="BC",sum!E803,"*")</f>
        <v>*</v>
      </c>
      <c r="Z810" s="4" t="s">
        <v>186</v>
      </c>
      <c r="AA810" s="4" t="s">
        <v>187</v>
      </c>
      <c r="AB810" s="4">
        <v>2025</v>
      </c>
      <c r="AC810" s="2" t="str">
        <f>IF(sum!A803="MA",sum!B803,"*")</f>
        <v>*</v>
      </c>
      <c r="AD810" s="2"/>
      <c r="AE810" s="2" t="str">
        <f>IF(sum!A803="MA",sum!E803,"*")</f>
        <v>*</v>
      </c>
      <c r="AH810" s="4" t="s">
        <v>186</v>
      </c>
      <c r="AI810" s="4" t="s">
        <v>187</v>
      </c>
      <c r="AJ810" s="4">
        <v>2025</v>
      </c>
      <c r="AK810" s="2" t="str">
        <f>IF(sum!A803="ON",sum!B803,"*")</f>
        <v>*</v>
      </c>
      <c r="AL810" s="2"/>
      <c r="AM810" s="2" t="str">
        <f>IF(sum!A803="ON",sum!E803,"*")</f>
        <v>*</v>
      </c>
      <c r="AP810" s="2" t="s">
        <v>186</v>
      </c>
      <c r="AQ810" s="2" t="s">
        <v>187</v>
      </c>
      <c r="AR810" s="2">
        <v>2025</v>
      </c>
      <c r="AS810" s="2" t="str">
        <f>IF(sum!A803="QU",sum!B803,"*")</f>
        <v>*</v>
      </c>
      <c r="AT810" s="2"/>
      <c r="AU810" s="2" t="str">
        <f>IF(sum!A803="QU",sum!E803,"*")</f>
        <v>*</v>
      </c>
      <c r="AX810" s="4" t="s">
        <v>186</v>
      </c>
      <c r="AY810" s="4" t="s">
        <v>187</v>
      </c>
      <c r="AZ810" s="4">
        <v>2025</v>
      </c>
      <c r="BA810" s="2" t="str">
        <f>IF(sum!A803="SA",sum!B803,"*")</f>
        <v>*</v>
      </c>
      <c r="BB810" s="2"/>
      <c r="BC810" s="2" t="str">
        <f>IF(sum!A803="SA",sum!E803,"*")</f>
        <v>*</v>
      </c>
    </row>
    <row r="811" spans="2:55">
      <c r="B811" s="2" t="s">
        <v>186</v>
      </c>
      <c r="C811" s="2" t="s">
        <v>187</v>
      </c>
      <c r="D811" s="2">
        <v>2025</v>
      </c>
      <c r="J811" s="2" t="s">
        <v>186</v>
      </c>
      <c r="K811" s="2" t="s">
        <v>187</v>
      </c>
      <c r="L811" s="2">
        <v>2025</v>
      </c>
      <c r="M811" s="2" t="str">
        <f>IF(sum!A804="AT",sum!B804,"*")</f>
        <v>*</v>
      </c>
      <c r="N811" s="2"/>
      <c r="O811" s="2" t="str">
        <f>IF(sum!A804="AT",sum!E804,"*")</f>
        <v>*</v>
      </c>
      <c r="R811" s="2" t="s">
        <v>186</v>
      </c>
      <c r="S811" s="2" t="s">
        <v>187</v>
      </c>
      <c r="T811" s="2">
        <v>2025</v>
      </c>
      <c r="U811" s="2" t="str">
        <f>IF(sum!A804="BC",sum!B804,"*")</f>
        <v>*</v>
      </c>
      <c r="V811" s="2"/>
      <c r="W811" s="2" t="str">
        <f>IF(sum!A804="BC",sum!E804,"*")</f>
        <v>*</v>
      </c>
      <c r="Z811" s="2" t="s">
        <v>186</v>
      </c>
      <c r="AA811" s="2" t="s">
        <v>187</v>
      </c>
      <c r="AB811" s="2">
        <v>2025</v>
      </c>
      <c r="AC811" s="2" t="str">
        <f>IF(sum!A804="MA",sum!B804,"*")</f>
        <v>*</v>
      </c>
      <c r="AD811" s="2"/>
      <c r="AE811" s="2" t="str">
        <f>IF(sum!A804="MA",sum!E804,"*")</f>
        <v>*</v>
      </c>
      <c r="AH811" s="2" t="s">
        <v>186</v>
      </c>
      <c r="AI811" s="2" t="s">
        <v>187</v>
      </c>
      <c r="AJ811" s="2">
        <v>2025</v>
      </c>
      <c r="AK811" s="2" t="str">
        <f>IF(sum!A804="ON",sum!B804,"*")</f>
        <v>*</v>
      </c>
      <c r="AL811" s="2"/>
      <c r="AM811" s="2" t="str">
        <f>IF(sum!A804="ON",sum!E804,"*")</f>
        <v>*</v>
      </c>
      <c r="AP811" s="4" t="s">
        <v>186</v>
      </c>
      <c r="AQ811" s="4" t="s">
        <v>187</v>
      </c>
      <c r="AR811" s="4">
        <v>2025</v>
      </c>
      <c r="AS811" s="2" t="str">
        <f>IF(sum!A804="QU",sum!B804,"*")</f>
        <v>*</v>
      </c>
      <c r="AT811" s="2"/>
      <c r="AU811" s="2" t="str">
        <f>IF(sum!A804="QU",sum!E804,"*")</f>
        <v>*</v>
      </c>
      <c r="AX811" s="2" t="s">
        <v>186</v>
      </c>
      <c r="AY811" s="2" t="s">
        <v>187</v>
      </c>
      <c r="AZ811" s="2">
        <v>2025</v>
      </c>
      <c r="BA811" s="2" t="str">
        <f>IF(sum!A804="SA",sum!B804,"*")</f>
        <v>*</v>
      </c>
      <c r="BB811" s="2"/>
      <c r="BC811" s="2" t="str">
        <f>IF(sum!A804="SA",sum!E804,"*")</f>
        <v>*</v>
      </c>
    </row>
    <row r="812" spans="2:55">
      <c r="B812" s="4" t="s">
        <v>186</v>
      </c>
      <c r="C812" s="4" t="s">
        <v>187</v>
      </c>
      <c r="D812" s="4">
        <v>2025</v>
      </c>
      <c r="J812" s="4" t="s">
        <v>186</v>
      </c>
      <c r="K812" s="4" t="s">
        <v>187</v>
      </c>
      <c r="L812" s="4">
        <v>2025</v>
      </c>
      <c r="M812" s="2" t="str">
        <f>IF(sum!A805="AT",sum!B805,"*")</f>
        <v>*</v>
      </c>
      <c r="N812" s="2"/>
      <c r="O812" s="2" t="str">
        <f>IF(sum!A805="AT",sum!E805,"*")</f>
        <v>*</v>
      </c>
      <c r="R812" s="4" t="s">
        <v>186</v>
      </c>
      <c r="S812" s="4" t="s">
        <v>187</v>
      </c>
      <c r="T812" s="4">
        <v>2025</v>
      </c>
      <c r="U812" s="2" t="str">
        <f>IF(sum!A805="BC",sum!B805,"*")</f>
        <v>*</v>
      </c>
      <c r="V812" s="2"/>
      <c r="W812" s="2" t="str">
        <f>IF(sum!A805="BC",sum!E805,"*")</f>
        <v>*</v>
      </c>
      <c r="Z812" s="4" t="s">
        <v>186</v>
      </c>
      <c r="AA812" s="4" t="s">
        <v>187</v>
      </c>
      <c r="AB812" s="4">
        <v>2025</v>
      </c>
      <c r="AC812" s="2" t="str">
        <f>IF(sum!A805="MA",sum!B805,"*")</f>
        <v>*</v>
      </c>
      <c r="AD812" s="2"/>
      <c r="AE812" s="2" t="str">
        <f>IF(sum!A805="MA",sum!E805,"*")</f>
        <v>*</v>
      </c>
      <c r="AH812" s="4" t="s">
        <v>186</v>
      </c>
      <c r="AI812" s="4" t="s">
        <v>187</v>
      </c>
      <c r="AJ812" s="4">
        <v>2025</v>
      </c>
      <c r="AK812" s="2" t="str">
        <f>IF(sum!A805="ON",sum!B805,"*")</f>
        <v>*</v>
      </c>
      <c r="AL812" s="2"/>
      <c r="AM812" s="2" t="str">
        <f>IF(sum!A805="ON",sum!E805,"*")</f>
        <v>*</v>
      </c>
      <c r="AP812" s="2" t="s">
        <v>186</v>
      </c>
      <c r="AQ812" s="2" t="s">
        <v>187</v>
      </c>
      <c r="AR812" s="2">
        <v>2025</v>
      </c>
      <c r="AS812" s="2" t="str">
        <f>IF(sum!A805="QU",sum!B805,"*")</f>
        <v>*</v>
      </c>
      <c r="AT812" s="2"/>
      <c r="AU812" s="2" t="str">
        <f>IF(sum!A805="QU",sum!E805,"*")</f>
        <v>*</v>
      </c>
      <c r="AX812" s="4" t="s">
        <v>186</v>
      </c>
      <c r="AY812" s="4" t="s">
        <v>187</v>
      </c>
      <c r="AZ812" s="4">
        <v>2025</v>
      </c>
      <c r="BA812" s="2" t="str">
        <f>IF(sum!A805="SA",sum!B805,"*")</f>
        <v>*</v>
      </c>
      <c r="BB812" s="2"/>
      <c r="BC812" s="2" t="str">
        <f>IF(sum!A805="SA",sum!E805,"*")</f>
        <v>*</v>
      </c>
    </row>
    <row r="813" spans="2:55">
      <c r="B813" s="2" t="s">
        <v>186</v>
      </c>
      <c r="C813" s="2" t="s">
        <v>187</v>
      </c>
      <c r="D813" s="2">
        <v>2025</v>
      </c>
      <c r="J813" s="2" t="s">
        <v>186</v>
      </c>
      <c r="K813" s="2" t="s">
        <v>187</v>
      </c>
      <c r="L813" s="2">
        <v>2025</v>
      </c>
      <c r="M813" s="2" t="str">
        <f>IF(sum!A806="AT",sum!B806,"*")</f>
        <v>*</v>
      </c>
      <c r="N813" s="2"/>
      <c r="O813" s="2" t="str">
        <f>IF(sum!A806="AT",sum!E806,"*")</f>
        <v>*</v>
      </c>
      <c r="R813" s="2" t="s">
        <v>186</v>
      </c>
      <c r="S813" s="2" t="s">
        <v>187</v>
      </c>
      <c r="T813" s="2">
        <v>2025</v>
      </c>
      <c r="U813" s="2" t="str">
        <f>IF(sum!A806="BC",sum!B806,"*")</f>
        <v>*</v>
      </c>
      <c r="V813" s="2"/>
      <c r="W813" s="2" t="str">
        <f>IF(sum!A806="BC",sum!E806,"*")</f>
        <v>*</v>
      </c>
      <c r="Z813" s="2" t="s">
        <v>186</v>
      </c>
      <c r="AA813" s="2" t="s">
        <v>187</v>
      </c>
      <c r="AB813" s="2">
        <v>2025</v>
      </c>
      <c r="AC813" s="2" t="str">
        <f>IF(sum!A806="MA",sum!B806,"*")</f>
        <v>*</v>
      </c>
      <c r="AD813" s="2"/>
      <c r="AE813" s="2" t="str">
        <f>IF(sum!A806="MA",sum!E806,"*")</f>
        <v>*</v>
      </c>
      <c r="AH813" s="2" t="s">
        <v>186</v>
      </c>
      <c r="AI813" s="2" t="s">
        <v>187</v>
      </c>
      <c r="AJ813" s="2">
        <v>2025</v>
      </c>
      <c r="AK813" s="2" t="str">
        <f>IF(sum!A806="ON",sum!B806,"*")</f>
        <v>*</v>
      </c>
      <c r="AL813" s="2"/>
      <c r="AM813" s="2" t="str">
        <f>IF(sum!A806="ON",sum!E806,"*")</f>
        <v>*</v>
      </c>
      <c r="AP813" s="4" t="s">
        <v>186</v>
      </c>
      <c r="AQ813" s="4" t="s">
        <v>187</v>
      </c>
      <c r="AR813" s="4">
        <v>2025</v>
      </c>
      <c r="AS813" s="2" t="str">
        <f>IF(sum!A806="QU",sum!B806,"*")</f>
        <v>*</v>
      </c>
      <c r="AT813" s="2"/>
      <c r="AU813" s="2" t="str">
        <f>IF(sum!A806="QU",sum!E806,"*")</f>
        <v>*</v>
      </c>
      <c r="AX813" s="2" t="s">
        <v>186</v>
      </c>
      <c r="AY813" s="2" t="s">
        <v>187</v>
      </c>
      <c r="AZ813" s="2">
        <v>2025</v>
      </c>
      <c r="BA813" s="2" t="str">
        <f>IF(sum!A806="SA",sum!B806,"*")</f>
        <v>*</v>
      </c>
      <c r="BB813" s="2"/>
      <c r="BC813" s="2" t="str">
        <f>IF(sum!A806="SA",sum!E806,"*")</f>
        <v>*</v>
      </c>
    </row>
    <row r="814" spans="2:55">
      <c r="B814" s="4" t="s">
        <v>186</v>
      </c>
      <c r="C814" s="4" t="s">
        <v>187</v>
      </c>
      <c r="D814" s="4">
        <v>2025</v>
      </c>
      <c r="J814" s="4" t="s">
        <v>186</v>
      </c>
      <c r="K814" s="4" t="s">
        <v>187</v>
      </c>
      <c r="L814" s="4">
        <v>2025</v>
      </c>
      <c r="M814" s="2" t="str">
        <f>IF(sum!A807="AT",sum!B807,"*")</f>
        <v>*</v>
      </c>
      <c r="N814" s="2"/>
      <c r="O814" s="2" t="str">
        <f>IF(sum!A807="AT",sum!E807,"*")</f>
        <v>*</v>
      </c>
      <c r="R814" s="4" t="s">
        <v>186</v>
      </c>
      <c r="S814" s="4" t="s">
        <v>187</v>
      </c>
      <c r="T814" s="4">
        <v>2025</v>
      </c>
      <c r="U814" s="2" t="str">
        <f>IF(sum!A807="BC",sum!B807,"*")</f>
        <v>*</v>
      </c>
      <c r="V814" s="2"/>
      <c r="W814" s="2" t="str">
        <f>IF(sum!A807="BC",sum!E807,"*")</f>
        <v>*</v>
      </c>
      <c r="Z814" s="4" t="s">
        <v>186</v>
      </c>
      <c r="AA814" s="4" t="s">
        <v>187</v>
      </c>
      <c r="AB814" s="4">
        <v>2025</v>
      </c>
      <c r="AC814" s="2" t="str">
        <f>IF(sum!A807="MA",sum!B807,"*")</f>
        <v>*</v>
      </c>
      <c r="AD814" s="2"/>
      <c r="AE814" s="2" t="str">
        <f>IF(sum!A807="MA",sum!E807,"*")</f>
        <v>*</v>
      </c>
      <c r="AH814" s="4" t="s">
        <v>186</v>
      </c>
      <c r="AI814" s="4" t="s">
        <v>187</v>
      </c>
      <c r="AJ814" s="4">
        <v>2025</v>
      </c>
      <c r="AK814" s="2" t="str">
        <f>IF(sum!A807="ON",sum!B807,"*")</f>
        <v>*</v>
      </c>
      <c r="AL814" s="2"/>
      <c r="AM814" s="2" t="str">
        <f>IF(sum!A807="ON",sum!E807,"*")</f>
        <v>*</v>
      </c>
      <c r="AP814" s="2" t="s">
        <v>186</v>
      </c>
      <c r="AQ814" s="2" t="s">
        <v>187</v>
      </c>
      <c r="AR814" s="2">
        <v>2025</v>
      </c>
      <c r="AS814" s="2" t="str">
        <f>IF(sum!A807="QU",sum!B807,"*")</f>
        <v>*</v>
      </c>
      <c r="AT814" s="2"/>
      <c r="AU814" s="2" t="str">
        <f>IF(sum!A807="QU",sum!E807,"*")</f>
        <v>*</v>
      </c>
      <c r="AX814" s="4" t="s">
        <v>186</v>
      </c>
      <c r="AY814" s="4" t="s">
        <v>187</v>
      </c>
      <c r="AZ814" s="4">
        <v>2025</v>
      </c>
      <c r="BA814" s="2" t="str">
        <f>IF(sum!A807="SA",sum!B807,"*")</f>
        <v>*</v>
      </c>
      <c r="BB814" s="2"/>
      <c r="BC814" s="2" t="str">
        <f>IF(sum!A807="SA",sum!E807,"*")</f>
        <v>*</v>
      </c>
    </row>
    <row r="815" spans="2:55">
      <c r="B815" s="2" t="s">
        <v>186</v>
      </c>
      <c r="C815" s="2" t="s">
        <v>187</v>
      </c>
      <c r="D815" s="2">
        <v>2025</v>
      </c>
      <c r="J815" s="2" t="s">
        <v>186</v>
      </c>
      <c r="K815" s="2" t="s">
        <v>187</v>
      </c>
      <c r="L815" s="2">
        <v>2025</v>
      </c>
      <c r="M815" s="2" t="str">
        <f>IF(sum!A808="AT",sum!B808,"*")</f>
        <v>*</v>
      </c>
      <c r="N815" s="2"/>
      <c r="O815" s="2" t="str">
        <f>IF(sum!A808="AT",sum!E808,"*")</f>
        <v>*</v>
      </c>
      <c r="R815" s="2" t="s">
        <v>186</v>
      </c>
      <c r="S815" s="2" t="s">
        <v>187</v>
      </c>
      <c r="T815" s="2">
        <v>2025</v>
      </c>
      <c r="U815" s="2" t="str">
        <f>IF(sum!A808="BC",sum!B808,"*")</f>
        <v>*</v>
      </c>
      <c r="V815" s="2"/>
      <c r="W815" s="2" t="str">
        <f>IF(sum!A808="BC",sum!E808,"*")</f>
        <v>*</v>
      </c>
      <c r="Z815" s="2" t="s">
        <v>186</v>
      </c>
      <c r="AA815" s="2" t="s">
        <v>187</v>
      </c>
      <c r="AB815" s="2">
        <v>2025</v>
      </c>
      <c r="AC815" s="2" t="str">
        <f>IF(sum!A808="MA",sum!B808,"*")</f>
        <v>*</v>
      </c>
      <c r="AD815" s="2"/>
      <c r="AE815" s="2" t="str">
        <f>IF(sum!A808="MA",sum!E808,"*")</f>
        <v>*</v>
      </c>
      <c r="AH815" s="2" t="s">
        <v>186</v>
      </c>
      <c r="AI815" s="2" t="s">
        <v>187</v>
      </c>
      <c r="AJ815" s="2">
        <v>2025</v>
      </c>
      <c r="AK815" s="2" t="str">
        <f>IF(sum!A808="ON",sum!B808,"*")</f>
        <v>*</v>
      </c>
      <c r="AL815" s="2"/>
      <c r="AM815" s="2" t="str">
        <f>IF(sum!A808="ON",sum!E808,"*")</f>
        <v>*</v>
      </c>
      <c r="AP815" s="4" t="s">
        <v>186</v>
      </c>
      <c r="AQ815" s="4" t="s">
        <v>187</v>
      </c>
      <c r="AR815" s="4">
        <v>2025</v>
      </c>
      <c r="AS815" s="2" t="str">
        <f>IF(sum!A808="QU",sum!B808,"*")</f>
        <v>*</v>
      </c>
      <c r="AT815" s="2"/>
      <c r="AU815" s="2" t="str">
        <f>IF(sum!A808="QU",sum!E808,"*")</f>
        <v>*</v>
      </c>
      <c r="AX815" s="2" t="s">
        <v>186</v>
      </c>
      <c r="AY815" s="2" t="s">
        <v>187</v>
      </c>
      <c r="AZ815" s="2">
        <v>2025</v>
      </c>
      <c r="BA815" s="2" t="str">
        <f>IF(sum!A808="SA",sum!B808,"*")</f>
        <v>*</v>
      </c>
      <c r="BB815" s="2"/>
      <c r="BC815" s="2" t="str">
        <f>IF(sum!A808="SA",sum!E808,"*")</f>
        <v>*</v>
      </c>
    </row>
    <row r="816" spans="2:55">
      <c r="B816" s="4" t="s">
        <v>186</v>
      </c>
      <c r="C816" s="4" t="s">
        <v>187</v>
      </c>
      <c r="D816" s="4">
        <v>2025</v>
      </c>
      <c r="J816" s="4" t="s">
        <v>186</v>
      </c>
      <c r="K816" s="4" t="s">
        <v>187</v>
      </c>
      <c r="L816" s="4">
        <v>2025</v>
      </c>
      <c r="M816" s="2" t="str">
        <f>IF(sum!A809="AT",sum!B809,"*")</f>
        <v>*</v>
      </c>
      <c r="N816" s="2"/>
      <c r="O816" s="2" t="str">
        <f>IF(sum!A809="AT",sum!E809,"*")</f>
        <v>*</v>
      </c>
      <c r="R816" s="4" t="s">
        <v>186</v>
      </c>
      <c r="S816" s="4" t="s">
        <v>187</v>
      </c>
      <c r="T816" s="4">
        <v>2025</v>
      </c>
      <c r="U816" s="2" t="str">
        <f>IF(sum!A809="BC",sum!B809,"*")</f>
        <v>*</v>
      </c>
      <c r="V816" s="2"/>
      <c r="W816" s="2" t="str">
        <f>IF(sum!A809="BC",sum!E809,"*")</f>
        <v>*</v>
      </c>
      <c r="Z816" s="4" t="s">
        <v>186</v>
      </c>
      <c r="AA816" s="4" t="s">
        <v>187</v>
      </c>
      <c r="AB816" s="4">
        <v>2025</v>
      </c>
      <c r="AC816" s="2" t="str">
        <f>IF(sum!A809="MA",sum!B809,"*")</f>
        <v>*</v>
      </c>
      <c r="AD816" s="2"/>
      <c r="AE816" s="2" t="str">
        <f>IF(sum!A809="MA",sum!E809,"*")</f>
        <v>*</v>
      </c>
      <c r="AH816" s="4" t="s">
        <v>186</v>
      </c>
      <c r="AI816" s="4" t="s">
        <v>187</v>
      </c>
      <c r="AJ816" s="4">
        <v>2025</v>
      </c>
      <c r="AK816" s="2" t="str">
        <f>IF(sum!A809="ON",sum!B809,"*")</f>
        <v>*</v>
      </c>
      <c r="AL816" s="2"/>
      <c r="AM816" s="2" t="str">
        <f>IF(sum!A809="ON",sum!E809,"*")</f>
        <v>*</v>
      </c>
      <c r="AP816" s="2" t="s">
        <v>186</v>
      </c>
      <c r="AQ816" s="2" t="s">
        <v>187</v>
      </c>
      <c r="AR816" s="2">
        <v>2025</v>
      </c>
      <c r="AS816" s="2" t="str">
        <f>IF(sum!A809="QU",sum!B809,"*")</f>
        <v>*</v>
      </c>
      <c r="AT816" s="2"/>
      <c r="AU816" s="2" t="str">
        <f>IF(sum!A809="QU",sum!E809,"*")</f>
        <v>*</v>
      </c>
      <c r="AX816" s="4" t="s">
        <v>186</v>
      </c>
      <c r="AY816" s="4" t="s">
        <v>187</v>
      </c>
      <c r="AZ816" s="4">
        <v>2025</v>
      </c>
      <c r="BA816" s="2" t="str">
        <f>IF(sum!A809="SA",sum!B809,"*")</f>
        <v>*</v>
      </c>
      <c r="BB816" s="2"/>
      <c r="BC816" s="2" t="str">
        <f>IF(sum!A809="SA",sum!E809,"*")</f>
        <v>*</v>
      </c>
    </row>
    <row r="817" spans="2:55">
      <c r="B817" s="2" t="s">
        <v>186</v>
      </c>
      <c r="C817" s="2" t="s">
        <v>187</v>
      </c>
      <c r="D817" s="2">
        <v>2025</v>
      </c>
      <c r="J817" s="2" t="s">
        <v>186</v>
      </c>
      <c r="K817" s="2" t="s">
        <v>187</v>
      </c>
      <c r="L817" s="2">
        <v>2025</v>
      </c>
      <c r="M817" s="2" t="str">
        <f>IF(sum!A810="AT",sum!B810,"*")</f>
        <v>*</v>
      </c>
      <c r="N817" s="2"/>
      <c r="O817" s="2" t="str">
        <f>IF(sum!A810="AT",sum!E810,"*")</f>
        <v>*</v>
      </c>
      <c r="R817" s="2" t="s">
        <v>186</v>
      </c>
      <c r="S817" s="2" t="s">
        <v>187</v>
      </c>
      <c r="T817" s="2">
        <v>2025</v>
      </c>
      <c r="U817" s="2" t="str">
        <f>IF(sum!A810="BC",sum!B810,"*")</f>
        <v>*</v>
      </c>
      <c r="V817" s="2"/>
      <c r="W817" s="2" t="str">
        <f>IF(sum!A810="BC",sum!E810,"*")</f>
        <v>*</v>
      </c>
      <c r="Z817" s="2" t="s">
        <v>186</v>
      </c>
      <c r="AA817" s="2" t="s">
        <v>187</v>
      </c>
      <c r="AB817" s="2">
        <v>2025</v>
      </c>
      <c r="AC817" s="2" t="str">
        <f>IF(sum!A810="MA",sum!B810,"*")</f>
        <v>*</v>
      </c>
      <c r="AD817" s="2"/>
      <c r="AE817" s="2" t="str">
        <f>IF(sum!A810="MA",sum!E810,"*")</f>
        <v>*</v>
      </c>
      <c r="AH817" s="2" t="s">
        <v>186</v>
      </c>
      <c r="AI817" s="2" t="s">
        <v>187</v>
      </c>
      <c r="AJ817" s="2">
        <v>2025</v>
      </c>
      <c r="AK817" s="2" t="str">
        <f>IF(sum!A810="ON",sum!B810,"*")</f>
        <v>*</v>
      </c>
      <c r="AL817" s="2"/>
      <c r="AM817" s="2" t="str">
        <f>IF(sum!A810="ON",sum!E810,"*")</f>
        <v>*</v>
      </c>
      <c r="AP817" s="4" t="s">
        <v>186</v>
      </c>
      <c r="AQ817" s="4" t="s">
        <v>187</v>
      </c>
      <c r="AR817" s="4">
        <v>2025</v>
      </c>
      <c r="AS817" s="2" t="str">
        <f>IF(sum!A810="QU",sum!B810,"*")</f>
        <v>*</v>
      </c>
      <c r="AT817" s="2"/>
      <c r="AU817" s="2" t="str">
        <f>IF(sum!A810="QU",sum!E810,"*")</f>
        <v>*</v>
      </c>
      <c r="AX817" s="2" t="s">
        <v>186</v>
      </c>
      <c r="AY817" s="2" t="s">
        <v>187</v>
      </c>
      <c r="AZ817" s="2">
        <v>2025</v>
      </c>
      <c r="BA817" s="2" t="str">
        <f>IF(sum!A810="SA",sum!B810,"*")</f>
        <v>*</v>
      </c>
      <c r="BB817" s="2"/>
      <c r="BC817" s="2" t="str">
        <f>IF(sum!A810="SA",sum!E810,"*")</f>
        <v>*</v>
      </c>
    </row>
    <row r="818" spans="2:55">
      <c r="B818" s="4" t="s">
        <v>186</v>
      </c>
      <c r="C818" s="4" t="s">
        <v>187</v>
      </c>
      <c r="D818" s="4">
        <v>2025</v>
      </c>
      <c r="J818" s="4" t="s">
        <v>186</v>
      </c>
      <c r="K818" s="4" t="s">
        <v>187</v>
      </c>
      <c r="L818" s="4">
        <v>2025</v>
      </c>
      <c r="M818" s="2" t="str">
        <f>IF(sum!A811="AT",sum!B811,"*")</f>
        <v>*</v>
      </c>
      <c r="N818" s="2"/>
      <c r="O818" s="2" t="str">
        <f>IF(sum!A811="AT",sum!E811,"*")</f>
        <v>*</v>
      </c>
      <c r="R818" s="4" t="s">
        <v>186</v>
      </c>
      <c r="S818" s="4" t="s">
        <v>187</v>
      </c>
      <c r="T818" s="4">
        <v>2025</v>
      </c>
      <c r="U818" s="2" t="str">
        <f>IF(sum!A811="BC",sum!B811,"*")</f>
        <v>*</v>
      </c>
      <c r="V818" s="2"/>
      <c r="W818" s="2" t="str">
        <f>IF(sum!A811="BC",sum!E811,"*")</f>
        <v>*</v>
      </c>
      <c r="Z818" s="4" t="s">
        <v>186</v>
      </c>
      <c r="AA818" s="4" t="s">
        <v>187</v>
      </c>
      <c r="AB818" s="4">
        <v>2025</v>
      </c>
      <c r="AC818" s="2" t="str">
        <f>IF(sum!A811="MA",sum!B811,"*")</f>
        <v>*</v>
      </c>
      <c r="AD818" s="2"/>
      <c r="AE818" s="2" t="str">
        <f>IF(sum!A811="MA",sum!E811,"*")</f>
        <v>*</v>
      </c>
      <c r="AH818" s="4" t="s">
        <v>186</v>
      </c>
      <c r="AI818" s="4" t="s">
        <v>187</v>
      </c>
      <c r="AJ818" s="4">
        <v>2025</v>
      </c>
      <c r="AK818" s="2" t="str">
        <f>IF(sum!A811="ON",sum!B811,"*")</f>
        <v>*</v>
      </c>
      <c r="AL818" s="2"/>
      <c r="AM818" s="2" t="str">
        <f>IF(sum!A811="ON",sum!E811,"*")</f>
        <v>*</v>
      </c>
      <c r="AP818" s="2" t="s">
        <v>186</v>
      </c>
      <c r="AQ818" s="2" t="s">
        <v>187</v>
      </c>
      <c r="AR818" s="2">
        <v>2025</v>
      </c>
      <c r="AS818" s="2" t="str">
        <f>IF(sum!A811="QU",sum!B811,"*")</f>
        <v>*</v>
      </c>
      <c r="AT818" s="2"/>
      <c r="AU818" s="2" t="str">
        <f>IF(sum!A811="QU",sum!E811,"*")</f>
        <v>*</v>
      </c>
      <c r="AX818" s="4" t="s">
        <v>186</v>
      </c>
      <c r="AY818" s="4" t="s">
        <v>187</v>
      </c>
      <c r="AZ818" s="4">
        <v>2025</v>
      </c>
      <c r="BA818" s="2" t="str">
        <f>IF(sum!A811="SA",sum!B811,"*")</f>
        <v>*</v>
      </c>
      <c r="BB818" s="2"/>
      <c r="BC818" s="2" t="str">
        <f>IF(sum!A811="SA",sum!E811,"*")</f>
        <v>*</v>
      </c>
    </row>
    <row r="819" spans="2:55">
      <c r="B819" s="2" t="s">
        <v>186</v>
      </c>
      <c r="C819" s="2" t="s">
        <v>187</v>
      </c>
      <c r="D819" s="2">
        <v>2025</v>
      </c>
      <c r="J819" s="2" t="s">
        <v>186</v>
      </c>
      <c r="K819" s="2" t="s">
        <v>187</v>
      </c>
      <c r="L819" s="2">
        <v>2025</v>
      </c>
      <c r="M819" s="2" t="str">
        <f>IF(sum!A812="AT",sum!B812,"*")</f>
        <v>*</v>
      </c>
      <c r="N819" s="2"/>
      <c r="O819" s="2" t="str">
        <f>IF(sum!A812="AT",sum!E812,"*")</f>
        <v>*</v>
      </c>
      <c r="R819" s="2" t="s">
        <v>186</v>
      </c>
      <c r="S819" s="2" t="s">
        <v>187</v>
      </c>
      <c r="T819" s="2">
        <v>2025</v>
      </c>
      <c r="U819" s="2" t="str">
        <f>IF(sum!A812="BC",sum!B812,"*")</f>
        <v>*</v>
      </c>
      <c r="V819" s="2"/>
      <c r="W819" s="2" t="str">
        <f>IF(sum!A812="BC",sum!E812,"*")</f>
        <v>*</v>
      </c>
      <c r="Z819" s="2" t="s">
        <v>186</v>
      </c>
      <c r="AA819" s="2" t="s">
        <v>187</v>
      </c>
      <c r="AB819" s="2">
        <v>2025</v>
      </c>
      <c r="AC819" s="2" t="str">
        <f>IF(sum!A812="MA",sum!B812,"*")</f>
        <v>*</v>
      </c>
      <c r="AD819" s="2"/>
      <c r="AE819" s="2" t="str">
        <f>IF(sum!A812="MA",sum!E812,"*")</f>
        <v>*</v>
      </c>
      <c r="AH819" s="2" t="s">
        <v>186</v>
      </c>
      <c r="AI819" s="2" t="s">
        <v>187</v>
      </c>
      <c r="AJ819" s="2">
        <v>2025</v>
      </c>
      <c r="AK819" s="2" t="str">
        <f>IF(sum!A812="ON",sum!B812,"*")</f>
        <v>*</v>
      </c>
      <c r="AL819" s="2"/>
      <c r="AM819" s="2" t="str">
        <f>IF(sum!A812="ON",sum!E812,"*")</f>
        <v>*</v>
      </c>
      <c r="AP819" s="4" t="s">
        <v>186</v>
      </c>
      <c r="AQ819" s="4" t="s">
        <v>187</v>
      </c>
      <c r="AR819" s="4">
        <v>2025</v>
      </c>
      <c r="AS819" s="2" t="str">
        <f>IF(sum!A812="QU",sum!B812,"*")</f>
        <v>*</v>
      </c>
      <c r="AT819" s="2"/>
      <c r="AU819" s="2" t="str">
        <f>IF(sum!A812="QU",sum!E812,"*")</f>
        <v>*</v>
      </c>
      <c r="AX819" s="2" t="s">
        <v>186</v>
      </c>
      <c r="AY819" s="2" t="s">
        <v>187</v>
      </c>
      <c r="AZ819" s="2">
        <v>2025</v>
      </c>
      <c r="BA819" s="2" t="str">
        <f>IF(sum!A812="SA",sum!B812,"*")</f>
        <v>*</v>
      </c>
      <c r="BB819" s="2"/>
      <c r="BC819" s="2" t="str">
        <f>IF(sum!A812="SA",sum!E812,"*")</f>
        <v>*</v>
      </c>
    </row>
    <row r="820" spans="2:55">
      <c r="B820" s="4" t="s">
        <v>186</v>
      </c>
      <c r="C820" s="4" t="s">
        <v>187</v>
      </c>
      <c r="D820" s="4">
        <v>2025</v>
      </c>
      <c r="J820" s="4" t="s">
        <v>186</v>
      </c>
      <c r="K820" s="4" t="s">
        <v>187</v>
      </c>
      <c r="L820" s="4">
        <v>2025</v>
      </c>
      <c r="M820" s="2" t="str">
        <f>IF(sum!A813="AT",sum!B813,"*")</f>
        <v>*</v>
      </c>
      <c r="N820" s="2"/>
      <c r="O820" s="2" t="str">
        <f>IF(sum!A813="AT",sum!E813,"*")</f>
        <v>*</v>
      </c>
      <c r="R820" s="4" t="s">
        <v>186</v>
      </c>
      <c r="S820" s="4" t="s">
        <v>187</v>
      </c>
      <c r="T820" s="4">
        <v>2025</v>
      </c>
      <c r="U820" s="2" t="str">
        <f>IF(sum!A813="BC",sum!B813,"*")</f>
        <v>*</v>
      </c>
      <c r="V820" s="2"/>
      <c r="W820" s="2" t="str">
        <f>IF(sum!A813="BC",sum!E813,"*")</f>
        <v>*</v>
      </c>
      <c r="Z820" s="4" t="s">
        <v>186</v>
      </c>
      <c r="AA820" s="4" t="s">
        <v>187</v>
      </c>
      <c r="AB820" s="4">
        <v>2025</v>
      </c>
      <c r="AC820" s="2" t="str">
        <f>IF(sum!A813="MA",sum!B813,"*")</f>
        <v>*</v>
      </c>
      <c r="AD820" s="2"/>
      <c r="AE820" s="2" t="str">
        <f>IF(sum!A813="MA",sum!E813,"*")</f>
        <v>*</v>
      </c>
      <c r="AH820" s="4" t="s">
        <v>186</v>
      </c>
      <c r="AI820" s="4" t="s">
        <v>187</v>
      </c>
      <c r="AJ820" s="4">
        <v>2025</v>
      </c>
      <c r="AK820" s="2" t="str">
        <f>IF(sum!A813="ON",sum!B813,"*")</f>
        <v>*</v>
      </c>
      <c r="AL820" s="2"/>
      <c r="AM820" s="2" t="str">
        <f>IF(sum!A813="ON",sum!E813,"*")</f>
        <v>*</v>
      </c>
      <c r="AP820" s="2" t="s">
        <v>186</v>
      </c>
      <c r="AQ820" s="2" t="s">
        <v>187</v>
      </c>
      <c r="AR820" s="2">
        <v>2025</v>
      </c>
      <c r="AS820" s="2" t="str">
        <f>IF(sum!A813="QU",sum!B813,"*")</f>
        <v>*</v>
      </c>
      <c r="AT820" s="2"/>
      <c r="AU820" s="2" t="str">
        <f>IF(sum!A813="QU",sum!E813,"*")</f>
        <v>*</v>
      </c>
      <c r="AX820" s="4" t="s">
        <v>186</v>
      </c>
      <c r="AY820" s="4" t="s">
        <v>187</v>
      </c>
      <c r="AZ820" s="4">
        <v>2025</v>
      </c>
      <c r="BA820" s="2" t="str">
        <f>IF(sum!A813="SA",sum!B813,"*")</f>
        <v>*</v>
      </c>
      <c r="BB820" s="2"/>
      <c r="BC820" s="2" t="str">
        <f>IF(sum!A813="SA",sum!E813,"*")</f>
        <v>*</v>
      </c>
    </row>
    <row r="821" spans="2:55">
      <c r="B821" s="2" t="s">
        <v>186</v>
      </c>
      <c r="C821" s="2" t="s">
        <v>187</v>
      </c>
      <c r="D821" s="2">
        <v>2025</v>
      </c>
      <c r="J821" s="2" t="s">
        <v>186</v>
      </c>
      <c r="K821" s="2" t="s">
        <v>187</v>
      </c>
      <c r="L821" s="2">
        <v>2025</v>
      </c>
      <c r="M821" s="2" t="str">
        <f>IF(sum!A814="AT",sum!B814,"*")</f>
        <v>*</v>
      </c>
      <c r="N821" s="2"/>
      <c r="O821" s="2" t="str">
        <f>IF(sum!A814="AT",sum!E814,"*")</f>
        <v>*</v>
      </c>
      <c r="R821" s="2" t="s">
        <v>186</v>
      </c>
      <c r="S821" s="2" t="s">
        <v>187</v>
      </c>
      <c r="T821" s="2">
        <v>2025</v>
      </c>
      <c r="U821" s="2" t="str">
        <f>IF(sum!A814="BC",sum!B814,"*")</f>
        <v>*</v>
      </c>
      <c r="V821" s="2"/>
      <c r="W821" s="2" t="str">
        <f>IF(sum!A814="BC",sum!E814,"*")</f>
        <v>*</v>
      </c>
      <c r="Z821" s="2" t="s">
        <v>186</v>
      </c>
      <c r="AA821" s="2" t="s">
        <v>187</v>
      </c>
      <c r="AB821" s="2">
        <v>2025</v>
      </c>
      <c r="AC821" s="2" t="str">
        <f>IF(sum!A814="MA",sum!B814,"*")</f>
        <v>*</v>
      </c>
      <c r="AD821" s="2"/>
      <c r="AE821" s="2" t="str">
        <f>IF(sum!A814="MA",sum!E814,"*")</f>
        <v>*</v>
      </c>
      <c r="AH821" s="2" t="s">
        <v>186</v>
      </c>
      <c r="AI821" s="2" t="s">
        <v>187</v>
      </c>
      <c r="AJ821" s="2">
        <v>2025</v>
      </c>
      <c r="AK821" s="2" t="str">
        <f>IF(sum!A814="ON",sum!B814,"*")</f>
        <v>*</v>
      </c>
      <c r="AL821" s="2"/>
      <c r="AM821" s="2" t="str">
        <f>IF(sum!A814="ON",sum!E814,"*")</f>
        <v>*</v>
      </c>
      <c r="AP821" s="4" t="s">
        <v>186</v>
      </c>
      <c r="AQ821" s="4" t="s">
        <v>187</v>
      </c>
      <c r="AR821" s="4">
        <v>2025</v>
      </c>
      <c r="AS821" s="2" t="str">
        <f>IF(sum!A814="QU",sum!B814,"*")</f>
        <v>*</v>
      </c>
      <c r="AT821" s="2"/>
      <c r="AU821" s="2" t="str">
        <f>IF(sum!A814="QU",sum!E814,"*")</f>
        <v>*</v>
      </c>
      <c r="AX821" s="2" t="s">
        <v>186</v>
      </c>
      <c r="AY821" s="2" t="s">
        <v>187</v>
      </c>
      <c r="AZ821" s="2">
        <v>2025</v>
      </c>
      <c r="BA821" s="2" t="str">
        <f>IF(sum!A814="SA",sum!B814,"*")</f>
        <v>*</v>
      </c>
      <c r="BB821" s="2"/>
      <c r="BC821" s="2" t="str">
        <f>IF(sum!A814="SA",sum!E814,"*")</f>
        <v>*</v>
      </c>
    </row>
    <row r="822" spans="2:55">
      <c r="B822" s="4" t="s">
        <v>186</v>
      </c>
      <c r="C822" s="4" t="s">
        <v>187</v>
      </c>
      <c r="D822" s="4">
        <v>2025</v>
      </c>
      <c r="J822" s="4" t="s">
        <v>186</v>
      </c>
      <c r="K822" s="4" t="s">
        <v>187</v>
      </c>
      <c r="L822" s="4">
        <v>2025</v>
      </c>
      <c r="M822" s="2" t="str">
        <f>IF(sum!A815="AT",sum!B815,"*")</f>
        <v>*</v>
      </c>
      <c r="N822" s="2"/>
      <c r="O822" s="2" t="str">
        <f>IF(sum!A815="AT",sum!E815,"*")</f>
        <v>*</v>
      </c>
      <c r="R822" s="4" t="s">
        <v>186</v>
      </c>
      <c r="S822" s="4" t="s">
        <v>187</v>
      </c>
      <c r="T822" s="4">
        <v>2025</v>
      </c>
      <c r="U822" s="2" t="str">
        <f>IF(sum!A815="BC",sum!B815,"*")</f>
        <v>*</v>
      </c>
      <c r="V822" s="2"/>
      <c r="W822" s="2" t="str">
        <f>IF(sum!A815="BC",sum!E815,"*")</f>
        <v>*</v>
      </c>
      <c r="Z822" s="4" t="s">
        <v>186</v>
      </c>
      <c r="AA822" s="4" t="s">
        <v>187</v>
      </c>
      <c r="AB822" s="4">
        <v>2025</v>
      </c>
      <c r="AC822" s="2" t="str">
        <f>IF(sum!A815="MA",sum!B815,"*")</f>
        <v>*</v>
      </c>
      <c r="AD822" s="2"/>
      <c r="AE822" s="2" t="str">
        <f>IF(sum!A815="MA",sum!E815,"*")</f>
        <v>*</v>
      </c>
      <c r="AH822" s="4" t="s">
        <v>186</v>
      </c>
      <c r="AI822" s="4" t="s">
        <v>187</v>
      </c>
      <c r="AJ822" s="4">
        <v>2025</v>
      </c>
      <c r="AK822" s="2" t="str">
        <f>IF(sum!A815="ON",sum!B815,"*")</f>
        <v>*</v>
      </c>
      <c r="AL822" s="2"/>
      <c r="AM822" s="2" t="str">
        <f>IF(sum!A815="ON",sum!E815,"*")</f>
        <v>*</v>
      </c>
      <c r="AP822" s="2" t="s">
        <v>186</v>
      </c>
      <c r="AQ822" s="2" t="s">
        <v>187</v>
      </c>
      <c r="AR822" s="2">
        <v>2025</v>
      </c>
      <c r="AS822" s="2" t="str">
        <f>IF(sum!A815="QU",sum!B815,"*")</f>
        <v>*</v>
      </c>
      <c r="AT822" s="2"/>
      <c r="AU822" s="2" t="str">
        <f>IF(sum!A815="QU",sum!E815,"*")</f>
        <v>*</v>
      </c>
      <c r="AX822" s="4" t="s">
        <v>186</v>
      </c>
      <c r="AY822" s="4" t="s">
        <v>187</v>
      </c>
      <c r="AZ822" s="4">
        <v>2025</v>
      </c>
      <c r="BA822" s="2" t="str">
        <f>IF(sum!A815="SA",sum!B815,"*")</f>
        <v>*</v>
      </c>
      <c r="BB822" s="2"/>
      <c r="BC822" s="2" t="str">
        <f>IF(sum!A815="SA",sum!E815,"*")</f>
        <v>*</v>
      </c>
    </row>
    <row r="823" spans="2:55">
      <c r="B823" s="2" t="s">
        <v>186</v>
      </c>
      <c r="C823" s="2" t="s">
        <v>187</v>
      </c>
      <c r="D823" s="2">
        <v>2025</v>
      </c>
      <c r="J823" s="2" t="s">
        <v>186</v>
      </c>
      <c r="K823" s="2" t="s">
        <v>187</v>
      </c>
      <c r="L823" s="2">
        <v>2025</v>
      </c>
      <c r="M823" s="2" t="str">
        <f>IF(sum!A816="AT",sum!B816,"*")</f>
        <v>*</v>
      </c>
      <c r="N823" s="2"/>
      <c r="O823" s="2" t="str">
        <f>IF(sum!A816="AT",sum!E816,"*")</f>
        <v>*</v>
      </c>
      <c r="R823" s="2" t="s">
        <v>186</v>
      </c>
      <c r="S823" s="2" t="s">
        <v>187</v>
      </c>
      <c r="T823" s="2">
        <v>2025</v>
      </c>
      <c r="U823" s="2" t="str">
        <f>IF(sum!A816="BC",sum!B816,"*")</f>
        <v>*</v>
      </c>
      <c r="V823" s="2"/>
      <c r="W823" s="2" t="str">
        <f>IF(sum!A816="BC",sum!E816,"*")</f>
        <v>*</v>
      </c>
      <c r="Z823" s="2" t="s">
        <v>186</v>
      </c>
      <c r="AA823" s="2" t="s">
        <v>187</v>
      </c>
      <c r="AB823" s="2">
        <v>2025</v>
      </c>
      <c r="AC823" s="2" t="str">
        <f>IF(sum!A816="MA",sum!B816,"*")</f>
        <v>*</v>
      </c>
      <c r="AD823" s="2"/>
      <c r="AE823" s="2" t="str">
        <f>IF(sum!A816="MA",sum!E816,"*")</f>
        <v>*</v>
      </c>
      <c r="AH823" s="2" t="s">
        <v>186</v>
      </c>
      <c r="AI823" s="2" t="s">
        <v>187</v>
      </c>
      <c r="AJ823" s="2">
        <v>2025</v>
      </c>
      <c r="AK823" s="2" t="str">
        <f>IF(sum!A816="ON",sum!B816,"*")</f>
        <v>*</v>
      </c>
      <c r="AL823" s="2"/>
      <c r="AM823" s="2" t="str">
        <f>IF(sum!A816="ON",sum!E816,"*")</f>
        <v>*</v>
      </c>
      <c r="AP823" s="4" t="s">
        <v>186</v>
      </c>
      <c r="AQ823" s="4" t="s">
        <v>187</v>
      </c>
      <c r="AR823" s="4">
        <v>2025</v>
      </c>
      <c r="AS823" s="2" t="str">
        <f>IF(sum!A816="QU",sum!B816,"*")</f>
        <v>*</v>
      </c>
      <c r="AT823" s="2"/>
      <c r="AU823" s="2" t="str">
        <f>IF(sum!A816="QU",sum!E816,"*")</f>
        <v>*</v>
      </c>
      <c r="AX823" s="2" t="s">
        <v>186</v>
      </c>
      <c r="AY823" s="2" t="s">
        <v>187</v>
      </c>
      <c r="AZ823" s="2">
        <v>2025</v>
      </c>
      <c r="BA823" s="2" t="str">
        <f>IF(sum!A816="SA",sum!B816,"*")</f>
        <v>*</v>
      </c>
      <c r="BB823" s="2"/>
      <c r="BC823" s="2" t="str">
        <f>IF(sum!A816="SA",sum!E816,"*")</f>
        <v>*</v>
      </c>
    </row>
    <row r="824" spans="2:55">
      <c r="B824" s="4" t="s">
        <v>186</v>
      </c>
      <c r="C824" s="4" t="s">
        <v>187</v>
      </c>
      <c r="D824" s="4">
        <v>2025</v>
      </c>
      <c r="J824" s="4" t="s">
        <v>186</v>
      </c>
      <c r="K824" s="4" t="s">
        <v>187</v>
      </c>
      <c r="L824" s="4">
        <v>2025</v>
      </c>
      <c r="M824" s="2" t="str">
        <f>IF(sum!A817="AT",sum!B817,"*")</f>
        <v>*</v>
      </c>
      <c r="N824" s="2"/>
      <c r="O824" s="2" t="str">
        <f>IF(sum!A817="AT",sum!E817,"*")</f>
        <v>*</v>
      </c>
      <c r="R824" s="4" t="s">
        <v>186</v>
      </c>
      <c r="S824" s="4" t="s">
        <v>187</v>
      </c>
      <c r="T824" s="4">
        <v>2025</v>
      </c>
      <c r="U824" s="2" t="str">
        <f>IF(sum!A817="BC",sum!B817,"*")</f>
        <v>*</v>
      </c>
      <c r="V824" s="2"/>
      <c r="W824" s="2" t="str">
        <f>IF(sum!A817="BC",sum!E817,"*")</f>
        <v>*</v>
      </c>
      <c r="Z824" s="4" t="s">
        <v>186</v>
      </c>
      <c r="AA824" s="4" t="s">
        <v>187</v>
      </c>
      <c r="AB824" s="4">
        <v>2025</v>
      </c>
      <c r="AC824" s="2" t="str">
        <f>IF(sum!A817="MA",sum!B817,"*")</f>
        <v>*</v>
      </c>
      <c r="AD824" s="2"/>
      <c r="AE824" s="2" t="str">
        <f>IF(sum!A817="MA",sum!E817,"*")</f>
        <v>*</v>
      </c>
      <c r="AH824" s="4" t="s">
        <v>186</v>
      </c>
      <c r="AI824" s="4" t="s">
        <v>187</v>
      </c>
      <c r="AJ824" s="4">
        <v>2025</v>
      </c>
      <c r="AK824" s="2" t="str">
        <f>IF(sum!A817="ON",sum!B817,"*")</f>
        <v>*</v>
      </c>
      <c r="AL824" s="2"/>
      <c r="AM824" s="2" t="str">
        <f>IF(sum!A817="ON",sum!E817,"*")</f>
        <v>*</v>
      </c>
      <c r="AP824" s="2" t="s">
        <v>186</v>
      </c>
      <c r="AQ824" s="2" t="s">
        <v>187</v>
      </c>
      <c r="AR824" s="2">
        <v>2025</v>
      </c>
      <c r="AS824" s="2" t="str">
        <f>IF(sum!A817="QU",sum!B817,"*")</f>
        <v>*</v>
      </c>
      <c r="AT824" s="2"/>
      <c r="AU824" s="2" t="str">
        <f>IF(sum!A817="QU",sum!E817,"*")</f>
        <v>*</v>
      </c>
      <c r="AX824" s="4" t="s">
        <v>186</v>
      </c>
      <c r="AY824" s="4" t="s">
        <v>187</v>
      </c>
      <c r="AZ824" s="4">
        <v>2025</v>
      </c>
      <c r="BA824" s="2" t="str">
        <f>IF(sum!A817="SA",sum!B817,"*")</f>
        <v>*</v>
      </c>
      <c r="BB824" s="2"/>
      <c r="BC824" s="2" t="str">
        <f>IF(sum!A817="SA",sum!E817,"*")</f>
        <v>*</v>
      </c>
    </row>
    <row r="825" spans="2:55">
      <c r="B825" s="2" t="s">
        <v>186</v>
      </c>
      <c r="C825" s="2" t="s">
        <v>187</v>
      </c>
      <c r="D825" s="2">
        <v>2025</v>
      </c>
      <c r="J825" s="2" t="s">
        <v>186</v>
      </c>
      <c r="K825" s="2" t="s">
        <v>187</v>
      </c>
      <c r="L825" s="2">
        <v>2025</v>
      </c>
      <c r="M825" s="2" t="str">
        <f>IF(sum!A818="AT",sum!B818,"*")</f>
        <v>*</v>
      </c>
      <c r="N825" s="2"/>
      <c r="O825" s="2" t="str">
        <f>IF(sum!A818="AT",sum!E818,"*")</f>
        <v>*</v>
      </c>
      <c r="R825" s="2" t="s">
        <v>186</v>
      </c>
      <c r="S825" s="2" t="s">
        <v>187</v>
      </c>
      <c r="T825" s="2">
        <v>2025</v>
      </c>
      <c r="U825" s="2" t="str">
        <f>IF(sum!A818="BC",sum!B818,"*")</f>
        <v>*</v>
      </c>
      <c r="V825" s="2"/>
      <c r="W825" s="2" t="str">
        <f>IF(sum!A818="BC",sum!E818,"*")</f>
        <v>*</v>
      </c>
      <c r="Z825" s="2" t="s">
        <v>186</v>
      </c>
      <c r="AA825" s="2" t="s">
        <v>187</v>
      </c>
      <c r="AB825" s="2">
        <v>2025</v>
      </c>
      <c r="AC825" s="2" t="str">
        <f>IF(sum!A818="MA",sum!B818,"*")</f>
        <v>*</v>
      </c>
      <c r="AD825" s="2"/>
      <c r="AE825" s="2" t="str">
        <f>IF(sum!A818="MA",sum!E818,"*")</f>
        <v>*</v>
      </c>
      <c r="AH825" s="2" t="s">
        <v>186</v>
      </c>
      <c r="AI825" s="2" t="s">
        <v>187</v>
      </c>
      <c r="AJ825" s="2">
        <v>2025</v>
      </c>
      <c r="AK825" s="2" t="str">
        <f>IF(sum!A818="ON",sum!B818,"*")</f>
        <v>*</v>
      </c>
      <c r="AL825" s="2"/>
      <c r="AM825" s="2" t="str">
        <f>IF(sum!A818="ON",sum!E818,"*")</f>
        <v>*</v>
      </c>
      <c r="AP825" s="4" t="s">
        <v>186</v>
      </c>
      <c r="AQ825" s="4" t="s">
        <v>187</v>
      </c>
      <c r="AR825" s="4">
        <v>2025</v>
      </c>
      <c r="AS825" s="2" t="str">
        <f>IF(sum!A818="QU",sum!B818,"*")</f>
        <v>*</v>
      </c>
      <c r="AT825" s="2"/>
      <c r="AU825" s="2" t="str">
        <f>IF(sum!A818="QU",sum!E818,"*")</f>
        <v>*</v>
      </c>
      <c r="AX825" s="2" t="s">
        <v>186</v>
      </c>
      <c r="AY825" s="2" t="s">
        <v>187</v>
      </c>
      <c r="AZ825" s="2">
        <v>2025</v>
      </c>
      <c r="BA825" s="2" t="str">
        <f>IF(sum!A818="SA",sum!B818,"*")</f>
        <v>*</v>
      </c>
      <c r="BB825" s="2"/>
      <c r="BC825" s="2" t="str">
        <f>IF(sum!A818="SA",sum!E818,"*")</f>
        <v>*</v>
      </c>
    </row>
    <row r="826" spans="2:55">
      <c r="B826" s="4" t="s">
        <v>186</v>
      </c>
      <c r="C826" s="4" t="s">
        <v>187</v>
      </c>
      <c r="D826" s="4">
        <v>2025</v>
      </c>
      <c r="J826" s="4" t="s">
        <v>186</v>
      </c>
      <c r="K826" s="4" t="s">
        <v>187</v>
      </c>
      <c r="L826" s="4">
        <v>2025</v>
      </c>
      <c r="M826" s="2" t="str">
        <f>IF(sum!A819="AT",sum!B819,"*")</f>
        <v>*</v>
      </c>
      <c r="N826" s="2"/>
      <c r="O826" s="2" t="str">
        <f>IF(sum!A819="AT",sum!E819,"*")</f>
        <v>*</v>
      </c>
      <c r="R826" s="4" t="s">
        <v>186</v>
      </c>
      <c r="S826" s="4" t="s">
        <v>187</v>
      </c>
      <c r="T826" s="4">
        <v>2025</v>
      </c>
      <c r="U826" s="2" t="str">
        <f>IF(sum!A819="BC",sum!B819,"*")</f>
        <v>*</v>
      </c>
      <c r="V826" s="2"/>
      <c r="W826" s="2" t="str">
        <f>IF(sum!A819="BC",sum!E819,"*")</f>
        <v>*</v>
      </c>
      <c r="Z826" s="4" t="s">
        <v>186</v>
      </c>
      <c r="AA826" s="4" t="s">
        <v>187</v>
      </c>
      <c r="AB826" s="4">
        <v>2025</v>
      </c>
      <c r="AC826" s="2" t="str">
        <f>IF(sum!A819="MA",sum!B819,"*")</f>
        <v>*</v>
      </c>
      <c r="AD826" s="2"/>
      <c r="AE826" s="2" t="str">
        <f>IF(sum!A819="MA",sum!E819,"*")</f>
        <v>*</v>
      </c>
      <c r="AH826" s="4" t="s">
        <v>186</v>
      </c>
      <c r="AI826" s="4" t="s">
        <v>187</v>
      </c>
      <c r="AJ826" s="4">
        <v>2025</v>
      </c>
      <c r="AK826" s="2" t="str">
        <f>IF(sum!A819="ON",sum!B819,"*")</f>
        <v>*</v>
      </c>
      <c r="AL826" s="2"/>
      <c r="AM826" s="2" t="str">
        <f>IF(sum!A819="ON",sum!E819,"*")</f>
        <v>*</v>
      </c>
      <c r="AP826" s="2" t="s">
        <v>186</v>
      </c>
      <c r="AQ826" s="2" t="s">
        <v>187</v>
      </c>
      <c r="AR826" s="2">
        <v>2025</v>
      </c>
      <c r="AS826" s="2" t="str">
        <f>IF(sum!A819="QU",sum!B819,"*")</f>
        <v>*</v>
      </c>
      <c r="AT826" s="2"/>
      <c r="AU826" s="2" t="str">
        <f>IF(sum!A819="QU",sum!E819,"*")</f>
        <v>*</v>
      </c>
      <c r="AX826" s="4" t="s">
        <v>186</v>
      </c>
      <c r="AY826" s="4" t="s">
        <v>187</v>
      </c>
      <c r="AZ826" s="4">
        <v>2025</v>
      </c>
      <c r="BA826" s="2" t="str">
        <f>IF(sum!A819="SA",sum!B819,"*")</f>
        <v>*</v>
      </c>
      <c r="BB826" s="2"/>
      <c r="BC826" s="2" t="str">
        <f>IF(sum!A819="SA",sum!E819,"*")</f>
        <v>*</v>
      </c>
    </row>
    <row r="827" spans="2:55">
      <c r="B827" s="2" t="s">
        <v>186</v>
      </c>
      <c r="C827" s="2" t="s">
        <v>187</v>
      </c>
      <c r="D827" s="2">
        <v>2025</v>
      </c>
      <c r="J827" s="2" t="s">
        <v>186</v>
      </c>
      <c r="K827" s="2" t="s">
        <v>187</v>
      </c>
      <c r="L827" s="2">
        <v>2025</v>
      </c>
      <c r="M827" s="2" t="str">
        <f>IF(sum!A820="AT",sum!B820,"*")</f>
        <v>*</v>
      </c>
      <c r="N827" s="2"/>
      <c r="O827" s="2" t="str">
        <f>IF(sum!A820="AT",sum!E820,"*")</f>
        <v>*</v>
      </c>
      <c r="R827" s="2" t="s">
        <v>186</v>
      </c>
      <c r="S827" s="2" t="s">
        <v>187</v>
      </c>
      <c r="T827" s="2">
        <v>2025</v>
      </c>
      <c r="U827" s="2" t="str">
        <f>IF(sum!A820="BC",sum!B820,"*")</f>
        <v>*</v>
      </c>
      <c r="V827" s="2"/>
      <c r="W827" s="2" t="str">
        <f>IF(sum!A820="BC",sum!E820,"*")</f>
        <v>*</v>
      </c>
      <c r="Z827" s="2" t="s">
        <v>186</v>
      </c>
      <c r="AA827" s="2" t="s">
        <v>187</v>
      </c>
      <c r="AB827" s="2">
        <v>2025</v>
      </c>
      <c r="AC827" s="2" t="str">
        <f>IF(sum!A820="MA",sum!B820,"*")</f>
        <v>*</v>
      </c>
      <c r="AD827" s="2"/>
      <c r="AE827" s="2" t="str">
        <f>IF(sum!A820="MA",sum!E820,"*")</f>
        <v>*</v>
      </c>
      <c r="AH827" s="2" t="s">
        <v>186</v>
      </c>
      <c r="AI827" s="2" t="s">
        <v>187</v>
      </c>
      <c r="AJ827" s="2">
        <v>2025</v>
      </c>
      <c r="AK827" s="2" t="str">
        <f>IF(sum!A820="ON",sum!B820,"*")</f>
        <v>*</v>
      </c>
      <c r="AL827" s="2"/>
      <c r="AM827" s="2" t="str">
        <f>IF(sum!A820="ON",sum!E820,"*")</f>
        <v>*</v>
      </c>
      <c r="AP827" s="4" t="s">
        <v>186</v>
      </c>
      <c r="AQ827" s="4" t="s">
        <v>187</v>
      </c>
      <c r="AR827" s="4">
        <v>2025</v>
      </c>
      <c r="AS827" s="2" t="str">
        <f>IF(sum!A820="QU",sum!B820,"*")</f>
        <v>*</v>
      </c>
      <c r="AT827" s="2"/>
      <c r="AU827" s="2" t="str">
        <f>IF(sum!A820="QU",sum!E820,"*")</f>
        <v>*</v>
      </c>
      <c r="AX827" s="2" t="s">
        <v>186</v>
      </c>
      <c r="AY827" s="2" t="s">
        <v>187</v>
      </c>
      <c r="AZ827" s="2">
        <v>2025</v>
      </c>
      <c r="BA827" s="2" t="str">
        <f>IF(sum!A820="SA",sum!B820,"*")</f>
        <v>*</v>
      </c>
      <c r="BB827" s="2"/>
      <c r="BC827" s="2" t="str">
        <f>IF(sum!A820="SA",sum!E820,"*")</f>
        <v>*</v>
      </c>
    </row>
    <row r="828" spans="2:55">
      <c r="B828" s="4" t="s">
        <v>186</v>
      </c>
      <c r="C828" s="4" t="s">
        <v>187</v>
      </c>
      <c r="D828" s="4">
        <v>2025</v>
      </c>
      <c r="J828" s="4" t="s">
        <v>186</v>
      </c>
      <c r="K828" s="4" t="s">
        <v>187</v>
      </c>
      <c r="L828" s="4">
        <v>2025</v>
      </c>
      <c r="M828" s="2" t="str">
        <f>IF(sum!A821="AT",sum!B821,"*")</f>
        <v>*</v>
      </c>
      <c r="N828" s="2"/>
      <c r="O828" s="2" t="str">
        <f>IF(sum!A821="AT",sum!E821,"*")</f>
        <v>*</v>
      </c>
      <c r="R828" s="4" t="s">
        <v>186</v>
      </c>
      <c r="S828" s="4" t="s">
        <v>187</v>
      </c>
      <c r="T828" s="4">
        <v>2025</v>
      </c>
      <c r="U828" s="2" t="str">
        <f>IF(sum!A821="BC",sum!B821,"*")</f>
        <v>*</v>
      </c>
      <c r="V828" s="2"/>
      <c r="W828" s="2" t="str">
        <f>IF(sum!A821="BC",sum!E821,"*")</f>
        <v>*</v>
      </c>
      <c r="Z828" s="4" t="s">
        <v>186</v>
      </c>
      <c r="AA828" s="4" t="s">
        <v>187</v>
      </c>
      <c r="AB828" s="4">
        <v>2025</v>
      </c>
      <c r="AC828" s="2" t="str">
        <f>IF(sum!A821="MA",sum!B821,"*")</f>
        <v>*</v>
      </c>
      <c r="AD828" s="2"/>
      <c r="AE828" s="2" t="str">
        <f>IF(sum!A821="MA",sum!E821,"*")</f>
        <v>*</v>
      </c>
      <c r="AH828" s="4" t="s">
        <v>186</v>
      </c>
      <c r="AI828" s="4" t="s">
        <v>187</v>
      </c>
      <c r="AJ828" s="4">
        <v>2025</v>
      </c>
      <c r="AK828" s="2" t="str">
        <f>IF(sum!A821="ON",sum!B821,"*")</f>
        <v>*</v>
      </c>
      <c r="AL828" s="2"/>
      <c r="AM828" s="2" t="str">
        <f>IF(sum!A821="ON",sum!E821,"*")</f>
        <v>*</v>
      </c>
      <c r="AP828" s="2" t="s">
        <v>186</v>
      </c>
      <c r="AQ828" s="2" t="s">
        <v>187</v>
      </c>
      <c r="AR828" s="2">
        <v>2025</v>
      </c>
      <c r="AS828" s="2" t="str">
        <f>IF(sum!A821="QU",sum!B821,"*")</f>
        <v>*</v>
      </c>
      <c r="AT828" s="2"/>
      <c r="AU828" s="2" t="str">
        <f>IF(sum!A821="QU",sum!E821,"*")</f>
        <v>*</v>
      </c>
      <c r="AX828" s="4" t="s">
        <v>186</v>
      </c>
      <c r="AY828" s="4" t="s">
        <v>187</v>
      </c>
      <c r="AZ828" s="4">
        <v>2025</v>
      </c>
      <c r="BA828" s="2" t="str">
        <f>IF(sum!A821="SA",sum!B821,"*")</f>
        <v>*</v>
      </c>
      <c r="BB828" s="2"/>
      <c r="BC828" s="2" t="str">
        <f>IF(sum!A821="SA",sum!E821,"*")</f>
        <v>*</v>
      </c>
    </row>
    <row r="829" spans="2:55">
      <c r="B829" s="2" t="s">
        <v>186</v>
      </c>
      <c r="C829" s="2" t="s">
        <v>187</v>
      </c>
      <c r="D829" s="2">
        <v>2025</v>
      </c>
      <c r="J829" s="2" t="s">
        <v>186</v>
      </c>
      <c r="K829" s="2" t="s">
        <v>187</v>
      </c>
      <c r="L829" s="2">
        <v>2025</v>
      </c>
      <c r="M829" s="2" t="str">
        <f>IF(sum!A822="AT",sum!B822,"*")</f>
        <v>*</v>
      </c>
      <c r="N829" s="2"/>
      <c r="O829" s="2" t="str">
        <f>IF(sum!A822="AT",sum!E822,"*")</f>
        <v>*</v>
      </c>
      <c r="R829" s="2" t="s">
        <v>186</v>
      </c>
      <c r="S829" s="2" t="s">
        <v>187</v>
      </c>
      <c r="T829" s="2">
        <v>2025</v>
      </c>
      <c r="U829" s="2" t="str">
        <f>IF(sum!A822="BC",sum!B822,"*")</f>
        <v>*</v>
      </c>
      <c r="V829" s="2"/>
      <c r="W829" s="2" t="str">
        <f>IF(sum!A822="BC",sum!E822,"*")</f>
        <v>*</v>
      </c>
      <c r="Z829" s="2" t="s">
        <v>186</v>
      </c>
      <c r="AA829" s="2" t="s">
        <v>187</v>
      </c>
      <c r="AB829" s="2">
        <v>2025</v>
      </c>
      <c r="AC829" s="2" t="str">
        <f>IF(sum!A822="MA",sum!B822,"*")</f>
        <v>*</v>
      </c>
      <c r="AD829" s="2"/>
      <c r="AE829" s="2" t="str">
        <f>IF(sum!A822="MA",sum!E822,"*")</f>
        <v>*</v>
      </c>
      <c r="AH829" s="2" t="s">
        <v>186</v>
      </c>
      <c r="AI829" s="2" t="s">
        <v>187</v>
      </c>
      <c r="AJ829" s="2">
        <v>2025</v>
      </c>
      <c r="AK829" s="2" t="str">
        <f>IF(sum!A822="ON",sum!B822,"*")</f>
        <v>*</v>
      </c>
      <c r="AL829" s="2"/>
      <c r="AM829" s="2" t="str">
        <f>IF(sum!A822="ON",sum!E822,"*")</f>
        <v>*</v>
      </c>
      <c r="AP829" s="4" t="s">
        <v>186</v>
      </c>
      <c r="AQ829" s="4" t="s">
        <v>187</v>
      </c>
      <c r="AR829" s="4">
        <v>2025</v>
      </c>
      <c r="AS829" s="2" t="str">
        <f>IF(sum!A822="QU",sum!B822,"*")</f>
        <v>*</v>
      </c>
      <c r="AT829" s="2"/>
      <c r="AU829" s="2" t="str">
        <f>IF(sum!A822="QU",sum!E822,"*")</f>
        <v>*</v>
      </c>
      <c r="AX829" s="2" t="s">
        <v>186</v>
      </c>
      <c r="AY829" s="2" t="s">
        <v>187</v>
      </c>
      <c r="AZ829" s="2">
        <v>2025</v>
      </c>
      <c r="BA829" s="2" t="str">
        <f>IF(sum!A822="SA",sum!B822,"*")</f>
        <v>*</v>
      </c>
      <c r="BB829" s="2"/>
      <c r="BC829" s="2" t="str">
        <f>IF(sum!A822="SA",sum!E822,"*")</f>
        <v>*</v>
      </c>
    </row>
    <row r="830" spans="2:55">
      <c r="B830" s="4" t="s">
        <v>186</v>
      </c>
      <c r="C830" s="4" t="s">
        <v>187</v>
      </c>
      <c r="D830" s="4">
        <v>2025</v>
      </c>
      <c r="J830" s="4" t="s">
        <v>186</v>
      </c>
      <c r="K830" s="4" t="s">
        <v>187</v>
      </c>
      <c r="L830" s="4">
        <v>2025</v>
      </c>
      <c r="M830" s="2" t="str">
        <f>IF(sum!A823="AT",sum!B823,"*")</f>
        <v>*</v>
      </c>
      <c r="N830" s="2"/>
      <c r="O830" s="2" t="str">
        <f>IF(sum!A823="AT",sum!E823,"*")</f>
        <v>*</v>
      </c>
      <c r="R830" s="4" t="s">
        <v>186</v>
      </c>
      <c r="S830" s="4" t="s">
        <v>187</v>
      </c>
      <c r="T830" s="4">
        <v>2025</v>
      </c>
      <c r="U830" s="2" t="str">
        <f>IF(sum!A823="BC",sum!B823,"*")</f>
        <v>*</v>
      </c>
      <c r="V830" s="2"/>
      <c r="W830" s="2" t="str">
        <f>IF(sum!A823="BC",sum!E823,"*")</f>
        <v>*</v>
      </c>
      <c r="Z830" s="4" t="s">
        <v>186</v>
      </c>
      <c r="AA830" s="4" t="s">
        <v>187</v>
      </c>
      <c r="AB830" s="4">
        <v>2025</v>
      </c>
      <c r="AC830" s="2" t="str">
        <f>IF(sum!A823="MA",sum!B823,"*")</f>
        <v>*</v>
      </c>
      <c r="AD830" s="2"/>
      <c r="AE830" s="2" t="str">
        <f>IF(sum!A823="MA",sum!E823,"*")</f>
        <v>*</v>
      </c>
      <c r="AH830" s="4" t="s">
        <v>186</v>
      </c>
      <c r="AI830" s="4" t="s">
        <v>187</v>
      </c>
      <c r="AJ830" s="4">
        <v>2025</v>
      </c>
      <c r="AK830" s="2" t="str">
        <f>IF(sum!A823="ON",sum!B823,"*")</f>
        <v>*</v>
      </c>
      <c r="AL830" s="2"/>
      <c r="AM830" s="2" t="str">
        <f>IF(sum!A823="ON",sum!E823,"*")</f>
        <v>*</v>
      </c>
      <c r="AP830" s="2" t="s">
        <v>186</v>
      </c>
      <c r="AQ830" s="2" t="s">
        <v>187</v>
      </c>
      <c r="AR830" s="2">
        <v>2025</v>
      </c>
      <c r="AS830" s="2" t="str">
        <f>IF(sum!A823="QU",sum!B823,"*")</f>
        <v>*</v>
      </c>
      <c r="AT830" s="2"/>
      <c r="AU830" s="2" t="str">
        <f>IF(sum!A823="QU",sum!E823,"*")</f>
        <v>*</v>
      </c>
      <c r="AX830" s="4" t="s">
        <v>186</v>
      </c>
      <c r="AY830" s="4" t="s">
        <v>187</v>
      </c>
      <c r="AZ830" s="4">
        <v>2025</v>
      </c>
      <c r="BA830" s="2" t="str">
        <f>IF(sum!A823="SA",sum!B823,"*")</f>
        <v>*</v>
      </c>
      <c r="BB830" s="2"/>
      <c r="BC830" s="2" t="str">
        <f>IF(sum!A823="SA",sum!E823,"*")</f>
        <v>*</v>
      </c>
    </row>
    <row r="831" spans="2:55">
      <c r="B831" s="2" t="s">
        <v>186</v>
      </c>
      <c r="C831" s="2" t="s">
        <v>187</v>
      </c>
      <c r="D831" s="2">
        <v>2025</v>
      </c>
      <c r="J831" s="2" t="s">
        <v>186</v>
      </c>
      <c r="K831" s="2" t="s">
        <v>187</v>
      </c>
      <c r="L831" s="2">
        <v>2025</v>
      </c>
      <c r="M831" s="2" t="str">
        <f>IF(sum!A824="AT",sum!B824,"*")</f>
        <v>*</v>
      </c>
      <c r="N831" s="2"/>
      <c r="O831" s="2" t="str">
        <f>IF(sum!A824="AT",sum!E824,"*")</f>
        <v>*</v>
      </c>
      <c r="R831" s="2" t="s">
        <v>186</v>
      </c>
      <c r="S831" s="2" t="s">
        <v>187</v>
      </c>
      <c r="T831" s="2">
        <v>2025</v>
      </c>
      <c r="U831" s="2" t="str">
        <f>IF(sum!A824="BC",sum!B824,"*")</f>
        <v>*</v>
      </c>
      <c r="V831" s="2"/>
      <c r="W831" s="2" t="str">
        <f>IF(sum!A824="BC",sum!E824,"*")</f>
        <v>*</v>
      </c>
      <c r="Z831" s="2" t="s">
        <v>186</v>
      </c>
      <c r="AA831" s="2" t="s">
        <v>187</v>
      </c>
      <c r="AB831" s="2">
        <v>2025</v>
      </c>
      <c r="AC831" s="2" t="str">
        <f>IF(sum!A824="MA",sum!B824,"*")</f>
        <v>*</v>
      </c>
      <c r="AD831" s="2"/>
      <c r="AE831" s="2" t="str">
        <f>IF(sum!A824="MA",sum!E824,"*")</f>
        <v>*</v>
      </c>
      <c r="AH831" s="2" t="s">
        <v>186</v>
      </c>
      <c r="AI831" s="2" t="s">
        <v>187</v>
      </c>
      <c r="AJ831" s="2">
        <v>2025</v>
      </c>
      <c r="AK831" s="2" t="str">
        <f>IF(sum!A824="ON",sum!B824,"*")</f>
        <v>*</v>
      </c>
      <c r="AL831" s="2"/>
      <c r="AM831" s="2" t="str">
        <f>IF(sum!A824="ON",sum!E824,"*")</f>
        <v>*</v>
      </c>
      <c r="AP831" s="4" t="s">
        <v>186</v>
      </c>
      <c r="AQ831" s="4" t="s">
        <v>187</v>
      </c>
      <c r="AR831" s="4">
        <v>2025</v>
      </c>
      <c r="AS831" s="2" t="str">
        <f>IF(sum!A824="QU",sum!B824,"*")</f>
        <v>*</v>
      </c>
      <c r="AT831" s="2"/>
      <c r="AU831" s="2" t="str">
        <f>IF(sum!A824="QU",sum!E824,"*")</f>
        <v>*</v>
      </c>
      <c r="AX831" s="2" t="s">
        <v>186</v>
      </c>
      <c r="AY831" s="2" t="s">
        <v>187</v>
      </c>
      <c r="AZ831" s="2">
        <v>2025</v>
      </c>
      <c r="BA831" s="2" t="str">
        <f>IF(sum!A824="SA",sum!B824,"*")</f>
        <v>*</v>
      </c>
      <c r="BB831" s="2"/>
      <c r="BC831" s="2" t="str">
        <f>IF(sum!A824="SA",sum!E824,"*")</f>
        <v>*</v>
      </c>
    </row>
    <row r="832" spans="2:55">
      <c r="B832" s="4" t="s">
        <v>186</v>
      </c>
      <c r="C832" s="4" t="s">
        <v>187</v>
      </c>
      <c r="D832" s="4">
        <v>2025</v>
      </c>
      <c r="J832" s="4" t="s">
        <v>186</v>
      </c>
      <c r="K832" s="4" t="s">
        <v>187</v>
      </c>
      <c r="L832" s="4">
        <v>2025</v>
      </c>
      <c r="M832" s="2" t="str">
        <f>IF(sum!A825="AT",sum!B825,"*")</f>
        <v>*</v>
      </c>
      <c r="N832" s="2"/>
      <c r="O832" s="2" t="str">
        <f>IF(sum!A825="AT",sum!E825,"*")</f>
        <v>*</v>
      </c>
      <c r="R832" s="4" t="s">
        <v>186</v>
      </c>
      <c r="S832" s="4" t="s">
        <v>187</v>
      </c>
      <c r="T832" s="4">
        <v>2025</v>
      </c>
      <c r="U832" s="2" t="str">
        <f>IF(sum!A825="BC",sum!B825,"*")</f>
        <v>*</v>
      </c>
      <c r="V832" s="2"/>
      <c r="W832" s="2" t="str">
        <f>IF(sum!A825="BC",sum!E825,"*")</f>
        <v>*</v>
      </c>
      <c r="Z832" s="4" t="s">
        <v>186</v>
      </c>
      <c r="AA832" s="4" t="s">
        <v>187</v>
      </c>
      <c r="AB832" s="4">
        <v>2025</v>
      </c>
      <c r="AC832" s="2" t="str">
        <f>IF(sum!A825="MA",sum!B825,"*")</f>
        <v>*</v>
      </c>
      <c r="AD832" s="2"/>
      <c r="AE832" s="2" t="str">
        <f>IF(sum!A825="MA",sum!E825,"*")</f>
        <v>*</v>
      </c>
      <c r="AH832" s="4" t="s">
        <v>186</v>
      </c>
      <c r="AI832" s="4" t="s">
        <v>187</v>
      </c>
      <c r="AJ832" s="4">
        <v>2025</v>
      </c>
      <c r="AK832" s="2" t="str">
        <f>IF(sum!A825="ON",sum!B825,"*")</f>
        <v>*</v>
      </c>
      <c r="AL832" s="2"/>
      <c r="AM832" s="2" t="str">
        <f>IF(sum!A825="ON",sum!E825,"*")</f>
        <v>*</v>
      </c>
      <c r="AP832" s="2" t="s">
        <v>186</v>
      </c>
      <c r="AQ832" s="2" t="s">
        <v>187</v>
      </c>
      <c r="AR832" s="2">
        <v>2025</v>
      </c>
      <c r="AS832" s="2" t="str">
        <f>IF(sum!A825="QU",sum!B825,"*")</f>
        <v>*</v>
      </c>
      <c r="AT832" s="2"/>
      <c r="AU832" s="2" t="str">
        <f>IF(sum!A825="QU",sum!E825,"*")</f>
        <v>*</v>
      </c>
      <c r="AX832" s="4" t="s">
        <v>186</v>
      </c>
      <c r="AY832" s="4" t="s">
        <v>187</v>
      </c>
      <c r="AZ832" s="4">
        <v>2025</v>
      </c>
      <c r="BA832" s="2" t="str">
        <f>IF(sum!A825="SA",sum!B825,"*")</f>
        <v>*</v>
      </c>
      <c r="BB832" s="2"/>
      <c r="BC832" s="2" t="str">
        <f>IF(sum!A825="SA",sum!E825,"*")</f>
        <v>*</v>
      </c>
    </row>
    <row r="833" spans="2:55">
      <c r="B833" s="2" t="s">
        <v>186</v>
      </c>
      <c r="C833" s="2" t="s">
        <v>187</v>
      </c>
      <c r="D833" s="2">
        <v>2025</v>
      </c>
      <c r="J833" s="2" t="s">
        <v>186</v>
      </c>
      <c r="K833" s="2" t="s">
        <v>187</v>
      </c>
      <c r="L833" s="2">
        <v>2025</v>
      </c>
      <c r="M833" s="2" t="str">
        <f>IF(sum!A826="AT",sum!B826,"*")</f>
        <v>*</v>
      </c>
      <c r="N833" s="2"/>
      <c r="O833" s="2" t="str">
        <f>IF(sum!A826="AT",sum!E826,"*")</f>
        <v>*</v>
      </c>
      <c r="R833" s="2" t="s">
        <v>186</v>
      </c>
      <c r="S833" s="2" t="s">
        <v>187</v>
      </c>
      <c r="T833" s="2">
        <v>2025</v>
      </c>
      <c r="U833" s="2" t="str">
        <f>IF(sum!A826="BC",sum!B826,"*")</f>
        <v>*</v>
      </c>
      <c r="V833" s="2"/>
      <c r="W833" s="2" t="str">
        <f>IF(sum!A826="BC",sum!E826,"*")</f>
        <v>*</v>
      </c>
      <c r="Z833" s="2" t="s">
        <v>186</v>
      </c>
      <c r="AA833" s="2" t="s">
        <v>187</v>
      </c>
      <c r="AB833" s="2">
        <v>2025</v>
      </c>
      <c r="AC833" s="2" t="str">
        <f>IF(sum!A826="MA",sum!B826,"*")</f>
        <v>*</v>
      </c>
      <c r="AD833" s="2"/>
      <c r="AE833" s="2" t="str">
        <f>IF(sum!A826="MA",sum!E826,"*")</f>
        <v>*</v>
      </c>
      <c r="AH833" s="2" t="s">
        <v>186</v>
      </c>
      <c r="AI833" s="2" t="s">
        <v>187</v>
      </c>
      <c r="AJ833" s="2">
        <v>2025</v>
      </c>
      <c r="AK833" s="2" t="str">
        <f>IF(sum!A826="ON",sum!B826,"*")</f>
        <v>*</v>
      </c>
      <c r="AL833" s="2"/>
      <c r="AM833" s="2" t="str">
        <f>IF(sum!A826="ON",sum!E826,"*")</f>
        <v>*</v>
      </c>
      <c r="AP833" s="4" t="s">
        <v>186</v>
      </c>
      <c r="AQ833" s="4" t="s">
        <v>187</v>
      </c>
      <c r="AR833" s="4">
        <v>2025</v>
      </c>
      <c r="AS833" s="2" t="str">
        <f>IF(sum!A826="QU",sum!B826,"*")</f>
        <v>*</v>
      </c>
      <c r="AT833" s="2"/>
      <c r="AU833" s="2" t="str">
        <f>IF(sum!A826="QU",sum!E826,"*")</f>
        <v>*</v>
      </c>
      <c r="AX833" s="2" t="s">
        <v>186</v>
      </c>
      <c r="AY833" s="2" t="s">
        <v>187</v>
      </c>
      <c r="AZ833" s="2">
        <v>2025</v>
      </c>
      <c r="BA833" s="2" t="str">
        <f>IF(sum!A826="SA",sum!B826,"*")</f>
        <v>*</v>
      </c>
      <c r="BB833" s="2"/>
      <c r="BC833" s="2" t="str">
        <f>IF(sum!A826="SA",sum!E826,"*")</f>
        <v>*</v>
      </c>
    </row>
    <row r="834" spans="2:55">
      <c r="B834" s="4" t="s">
        <v>186</v>
      </c>
      <c r="C834" s="4" t="s">
        <v>187</v>
      </c>
      <c r="D834" s="4">
        <v>2025</v>
      </c>
      <c r="J834" s="4" t="s">
        <v>186</v>
      </c>
      <c r="K834" s="4" t="s">
        <v>187</v>
      </c>
      <c r="L834" s="4">
        <v>2025</v>
      </c>
      <c r="M834" s="2" t="str">
        <f>IF(sum!A827="AT",sum!B827,"*")</f>
        <v>*</v>
      </c>
      <c r="N834" s="2"/>
      <c r="O834" s="2" t="str">
        <f>IF(sum!A827="AT",sum!E827,"*")</f>
        <v>*</v>
      </c>
      <c r="R834" s="4" t="s">
        <v>186</v>
      </c>
      <c r="S834" s="4" t="s">
        <v>187</v>
      </c>
      <c r="T834" s="4">
        <v>2025</v>
      </c>
      <c r="U834" s="2" t="str">
        <f>IF(sum!A827="BC",sum!B827,"*")</f>
        <v>*</v>
      </c>
      <c r="V834" s="2"/>
      <c r="W834" s="2" t="str">
        <f>IF(sum!A827="BC",sum!E827,"*")</f>
        <v>*</v>
      </c>
      <c r="Z834" s="4" t="s">
        <v>186</v>
      </c>
      <c r="AA834" s="4" t="s">
        <v>187</v>
      </c>
      <c r="AB834" s="4">
        <v>2025</v>
      </c>
      <c r="AC834" s="2" t="str">
        <f>IF(sum!A827="MA",sum!B827,"*")</f>
        <v>*</v>
      </c>
      <c r="AD834" s="2"/>
      <c r="AE834" s="2" t="str">
        <f>IF(sum!A827="MA",sum!E827,"*")</f>
        <v>*</v>
      </c>
      <c r="AH834" s="4" t="s">
        <v>186</v>
      </c>
      <c r="AI834" s="4" t="s">
        <v>187</v>
      </c>
      <c r="AJ834" s="4">
        <v>2025</v>
      </c>
      <c r="AK834" s="2" t="str">
        <f>IF(sum!A827="ON",sum!B827,"*")</f>
        <v>*</v>
      </c>
      <c r="AL834" s="2"/>
      <c r="AM834" s="2" t="str">
        <f>IF(sum!A827="ON",sum!E827,"*")</f>
        <v>*</v>
      </c>
      <c r="AP834" s="2" t="s">
        <v>186</v>
      </c>
      <c r="AQ834" s="2" t="s">
        <v>187</v>
      </c>
      <c r="AR834" s="2">
        <v>2025</v>
      </c>
      <c r="AS834" s="2" t="str">
        <f>IF(sum!A827="QU",sum!B827,"*")</f>
        <v>*</v>
      </c>
      <c r="AT834" s="2"/>
      <c r="AU834" s="2" t="str">
        <f>IF(sum!A827="QU",sum!E827,"*")</f>
        <v>*</v>
      </c>
      <c r="AX834" s="4" t="s">
        <v>186</v>
      </c>
      <c r="AY834" s="4" t="s">
        <v>187</v>
      </c>
      <c r="AZ834" s="4">
        <v>2025</v>
      </c>
      <c r="BA834" s="2" t="str">
        <f>IF(sum!A827="SA",sum!B827,"*")</f>
        <v>*</v>
      </c>
      <c r="BB834" s="2"/>
      <c r="BC834" s="2" t="str">
        <f>IF(sum!A827="SA",sum!E827,"*")</f>
        <v>*</v>
      </c>
    </row>
    <row r="835" spans="2:55">
      <c r="B835" s="2" t="s">
        <v>186</v>
      </c>
      <c r="C835" s="2" t="s">
        <v>187</v>
      </c>
      <c r="D835" s="2">
        <v>2025</v>
      </c>
      <c r="J835" s="2" t="s">
        <v>186</v>
      </c>
      <c r="K835" s="2" t="s">
        <v>187</v>
      </c>
      <c r="L835" s="2">
        <v>2025</v>
      </c>
      <c r="M835" s="2" t="str">
        <f>IF(sum!A828="AT",sum!B828,"*")</f>
        <v>*</v>
      </c>
      <c r="N835" s="2"/>
      <c r="O835" s="2" t="str">
        <f>IF(sum!A828="AT",sum!E828,"*")</f>
        <v>*</v>
      </c>
      <c r="R835" s="2" t="s">
        <v>186</v>
      </c>
      <c r="S835" s="2" t="s">
        <v>187</v>
      </c>
      <c r="T835" s="2">
        <v>2025</v>
      </c>
      <c r="U835" s="2" t="str">
        <f>IF(sum!A828="BC",sum!B828,"*")</f>
        <v>*</v>
      </c>
      <c r="V835" s="2"/>
      <c r="W835" s="2" t="str">
        <f>IF(sum!A828="BC",sum!E828,"*")</f>
        <v>*</v>
      </c>
      <c r="Z835" s="2" t="s">
        <v>186</v>
      </c>
      <c r="AA835" s="2" t="s">
        <v>187</v>
      </c>
      <c r="AB835" s="2">
        <v>2025</v>
      </c>
      <c r="AC835" s="2" t="str">
        <f>IF(sum!A828="MA",sum!B828,"*")</f>
        <v>*</v>
      </c>
      <c r="AD835" s="2"/>
      <c r="AE835" s="2" t="str">
        <f>IF(sum!A828="MA",sum!E828,"*")</f>
        <v>*</v>
      </c>
      <c r="AH835" s="2" t="s">
        <v>186</v>
      </c>
      <c r="AI835" s="2" t="s">
        <v>187</v>
      </c>
      <c r="AJ835" s="2">
        <v>2025</v>
      </c>
      <c r="AK835" s="2" t="str">
        <f>IF(sum!A828="ON",sum!B828,"*")</f>
        <v>*</v>
      </c>
      <c r="AL835" s="2"/>
      <c r="AM835" s="2" t="str">
        <f>IF(sum!A828="ON",sum!E828,"*")</f>
        <v>*</v>
      </c>
      <c r="AP835" s="4" t="s">
        <v>186</v>
      </c>
      <c r="AQ835" s="4" t="s">
        <v>187</v>
      </c>
      <c r="AR835" s="4">
        <v>2025</v>
      </c>
      <c r="AS835" s="2" t="str">
        <f>IF(sum!A828="QU",sum!B828,"*")</f>
        <v>*</v>
      </c>
      <c r="AT835" s="2"/>
      <c r="AU835" s="2" t="str">
        <f>IF(sum!A828="QU",sum!E828,"*")</f>
        <v>*</v>
      </c>
      <c r="AX835" s="2" t="s">
        <v>186</v>
      </c>
      <c r="AY835" s="2" t="s">
        <v>187</v>
      </c>
      <c r="AZ835" s="2">
        <v>2025</v>
      </c>
      <c r="BA835" s="2" t="str">
        <f>IF(sum!A828="SA",sum!B828,"*")</f>
        <v>*</v>
      </c>
      <c r="BB835" s="2"/>
      <c r="BC835" s="2" t="str">
        <f>IF(sum!A828="SA",sum!E828,"*")</f>
        <v>*</v>
      </c>
    </row>
    <row r="836" spans="2:55">
      <c r="B836" s="4" t="s">
        <v>186</v>
      </c>
      <c r="C836" s="4" t="s">
        <v>187</v>
      </c>
      <c r="D836" s="4">
        <v>2025</v>
      </c>
      <c r="J836" s="4" t="s">
        <v>186</v>
      </c>
      <c r="K836" s="4" t="s">
        <v>187</v>
      </c>
      <c r="L836" s="4">
        <v>2025</v>
      </c>
      <c r="M836" s="2" t="str">
        <f>IF(sum!A829="AT",sum!B829,"*")</f>
        <v>*</v>
      </c>
      <c r="N836" s="2"/>
      <c r="O836" s="2" t="str">
        <f>IF(sum!A829="AT",sum!E829,"*")</f>
        <v>*</v>
      </c>
      <c r="R836" s="4" t="s">
        <v>186</v>
      </c>
      <c r="S836" s="4" t="s">
        <v>187</v>
      </c>
      <c r="T836" s="4">
        <v>2025</v>
      </c>
      <c r="U836" s="2" t="str">
        <f>IF(sum!A829="BC",sum!B829,"*")</f>
        <v>*</v>
      </c>
      <c r="V836" s="2"/>
      <c r="W836" s="2" t="str">
        <f>IF(sum!A829="BC",sum!E829,"*")</f>
        <v>*</v>
      </c>
      <c r="Z836" s="4" t="s">
        <v>186</v>
      </c>
      <c r="AA836" s="4" t="s">
        <v>187</v>
      </c>
      <c r="AB836" s="4">
        <v>2025</v>
      </c>
      <c r="AC836" s="2" t="str">
        <f>IF(sum!A829="MA",sum!B829,"*")</f>
        <v>*</v>
      </c>
      <c r="AD836" s="2"/>
      <c r="AE836" s="2" t="str">
        <f>IF(sum!A829="MA",sum!E829,"*")</f>
        <v>*</v>
      </c>
      <c r="AH836" s="4" t="s">
        <v>186</v>
      </c>
      <c r="AI836" s="4" t="s">
        <v>187</v>
      </c>
      <c r="AJ836" s="4">
        <v>2025</v>
      </c>
      <c r="AK836" s="2" t="str">
        <f>IF(sum!A829="ON",sum!B829,"*")</f>
        <v>*</v>
      </c>
      <c r="AL836" s="2"/>
      <c r="AM836" s="2" t="str">
        <f>IF(sum!A829="ON",sum!E829,"*")</f>
        <v>*</v>
      </c>
      <c r="AP836" s="2" t="s">
        <v>186</v>
      </c>
      <c r="AQ836" s="2" t="s">
        <v>187</v>
      </c>
      <c r="AR836" s="2">
        <v>2025</v>
      </c>
      <c r="AS836" s="2" t="str">
        <f>IF(sum!A829="QU",sum!B829,"*")</f>
        <v>*</v>
      </c>
      <c r="AT836" s="2"/>
      <c r="AU836" s="2" t="str">
        <f>IF(sum!A829="QU",sum!E829,"*")</f>
        <v>*</v>
      </c>
      <c r="AX836" s="4" t="s">
        <v>186</v>
      </c>
      <c r="AY836" s="4" t="s">
        <v>187</v>
      </c>
      <c r="AZ836" s="4">
        <v>2025</v>
      </c>
      <c r="BA836" s="2" t="str">
        <f>IF(sum!A829="SA",sum!B829,"*")</f>
        <v>*</v>
      </c>
      <c r="BB836" s="2"/>
      <c r="BC836" s="2" t="str">
        <f>IF(sum!A829="SA",sum!E829,"*")</f>
        <v>*</v>
      </c>
    </row>
    <row r="837" spans="2:55">
      <c r="B837" s="2" t="s">
        <v>186</v>
      </c>
      <c r="C837" s="2" t="s">
        <v>187</v>
      </c>
      <c r="D837" s="2">
        <v>2025</v>
      </c>
      <c r="J837" s="2" t="s">
        <v>186</v>
      </c>
      <c r="K837" s="2" t="s">
        <v>187</v>
      </c>
      <c r="L837" s="2">
        <v>2025</v>
      </c>
      <c r="M837" s="2" t="str">
        <f>IF(sum!A830="AT",sum!B830,"*")</f>
        <v>*</v>
      </c>
      <c r="N837" s="2"/>
      <c r="O837" s="2" t="str">
        <f>IF(sum!A830="AT",sum!E830,"*")</f>
        <v>*</v>
      </c>
      <c r="R837" s="2" t="s">
        <v>186</v>
      </c>
      <c r="S837" s="2" t="s">
        <v>187</v>
      </c>
      <c r="T837" s="2">
        <v>2025</v>
      </c>
      <c r="U837" s="2" t="str">
        <f>IF(sum!A830="BC",sum!B830,"*")</f>
        <v>*</v>
      </c>
      <c r="V837" s="2"/>
      <c r="W837" s="2" t="str">
        <f>IF(sum!A830="BC",sum!E830,"*")</f>
        <v>*</v>
      </c>
      <c r="Z837" s="2" t="s">
        <v>186</v>
      </c>
      <c r="AA837" s="2" t="s">
        <v>187</v>
      </c>
      <c r="AB837" s="2">
        <v>2025</v>
      </c>
      <c r="AC837" s="2" t="str">
        <f>IF(sum!A830="MA",sum!B830,"*")</f>
        <v>*</v>
      </c>
      <c r="AD837" s="2"/>
      <c r="AE837" s="2" t="str">
        <f>IF(sum!A830="MA",sum!E830,"*")</f>
        <v>*</v>
      </c>
      <c r="AH837" s="2" t="s">
        <v>186</v>
      </c>
      <c r="AI837" s="2" t="s">
        <v>187</v>
      </c>
      <c r="AJ837" s="2">
        <v>2025</v>
      </c>
      <c r="AK837" s="2" t="str">
        <f>IF(sum!A830="ON",sum!B830,"*")</f>
        <v>*</v>
      </c>
      <c r="AL837" s="2"/>
      <c r="AM837" s="2" t="str">
        <f>IF(sum!A830="ON",sum!E830,"*")</f>
        <v>*</v>
      </c>
      <c r="AP837" s="4" t="s">
        <v>186</v>
      </c>
      <c r="AQ837" s="4" t="s">
        <v>187</v>
      </c>
      <c r="AR837" s="4">
        <v>2025</v>
      </c>
      <c r="AS837" s="2" t="str">
        <f>IF(sum!A830="QU",sum!B830,"*")</f>
        <v>*</v>
      </c>
      <c r="AT837" s="2"/>
      <c r="AU837" s="2" t="str">
        <f>IF(sum!A830="QU",sum!E830,"*")</f>
        <v>*</v>
      </c>
      <c r="AX837" s="2" t="s">
        <v>186</v>
      </c>
      <c r="AY837" s="2" t="s">
        <v>187</v>
      </c>
      <c r="AZ837" s="2">
        <v>2025</v>
      </c>
      <c r="BA837" s="2" t="str">
        <f>IF(sum!A830="SA",sum!B830,"*")</f>
        <v>*</v>
      </c>
      <c r="BB837" s="2"/>
      <c r="BC837" s="2" t="str">
        <f>IF(sum!A830="SA",sum!E830,"*")</f>
        <v>*</v>
      </c>
    </row>
    <row r="838" spans="2:55">
      <c r="B838" s="4" t="s">
        <v>186</v>
      </c>
      <c r="C838" s="4" t="s">
        <v>187</v>
      </c>
      <c r="D838" s="4">
        <v>2025</v>
      </c>
      <c r="J838" s="4" t="s">
        <v>186</v>
      </c>
      <c r="K838" s="4" t="s">
        <v>187</v>
      </c>
      <c r="L838" s="4">
        <v>2025</v>
      </c>
      <c r="M838" s="2" t="str">
        <f>IF(sum!A831="AT",sum!B831,"*")</f>
        <v>*</v>
      </c>
      <c r="N838" s="2"/>
      <c r="O838" s="2" t="str">
        <f>IF(sum!A831="AT",sum!E831,"*")</f>
        <v>*</v>
      </c>
      <c r="R838" s="4" t="s">
        <v>186</v>
      </c>
      <c r="S838" s="4" t="s">
        <v>187</v>
      </c>
      <c r="T838" s="4">
        <v>2025</v>
      </c>
      <c r="U838" s="2" t="str">
        <f>IF(sum!A831="BC",sum!B831,"*")</f>
        <v>*</v>
      </c>
      <c r="V838" s="2"/>
      <c r="W838" s="2" t="str">
        <f>IF(sum!A831="BC",sum!E831,"*")</f>
        <v>*</v>
      </c>
      <c r="Z838" s="4" t="s">
        <v>186</v>
      </c>
      <c r="AA838" s="4" t="s">
        <v>187</v>
      </c>
      <c r="AB838" s="4">
        <v>2025</v>
      </c>
      <c r="AC838" s="2" t="str">
        <f>IF(sum!A831="MA",sum!B831,"*")</f>
        <v>*</v>
      </c>
      <c r="AD838" s="2"/>
      <c r="AE838" s="2" t="str">
        <f>IF(sum!A831="MA",sum!E831,"*")</f>
        <v>*</v>
      </c>
      <c r="AH838" s="4" t="s">
        <v>186</v>
      </c>
      <c r="AI838" s="4" t="s">
        <v>187</v>
      </c>
      <c r="AJ838" s="4">
        <v>2025</v>
      </c>
      <c r="AK838" s="2" t="str">
        <f>IF(sum!A831="ON",sum!B831,"*")</f>
        <v>*</v>
      </c>
      <c r="AL838" s="2"/>
      <c r="AM838" s="2" t="str">
        <f>IF(sum!A831="ON",sum!E831,"*")</f>
        <v>*</v>
      </c>
      <c r="AP838" s="2" t="s">
        <v>186</v>
      </c>
      <c r="AQ838" s="2" t="s">
        <v>187</v>
      </c>
      <c r="AR838" s="2">
        <v>2025</v>
      </c>
      <c r="AS838" s="2" t="str">
        <f>IF(sum!A831="QU",sum!B831,"*")</f>
        <v>*</v>
      </c>
      <c r="AT838" s="2"/>
      <c r="AU838" s="2" t="str">
        <f>IF(sum!A831="QU",sum!E831,"*")</f>
        <v>*</v>
      </c>
      <c r="AX838" s="4" t="s">
        <v>186</v>
      </c>
      <c r="AY838" s="4" t="s">
        <v>187</v>
      </c>
      <c r="AZ838" s="4">
        <v>2025</v>
      </c>
      <c r="BA838" s="2" t="str">
        <f>IF(sum!A831="SA",sum!B831,"*")</f>
        <v>*</v>
      </c>
      <c r="BB838" s="2"/>
      <c r="BC838" s="2" t="str">
        <f>IF(sum!A831="SA",sum!E831,"*")</f>
        <v>*</v>
      </c>
    </row>
    <row r="839" spans="2:55">
      <c r="B839" s="2" t="s">
        <v>186</v>
      </c>
      <c r="C839" s="2" t="s">
        <v>187</v>
      </c>
      <c r="D839" s="2">
        <v>2025</v>
      </c>
      <c r="J839" s="2" t="s">
        <v>186</v>
      </c>
      <c r="K839" s="2" t="s">
        <v>187</v>
      </c>
      <c r="L839" s="2">
        <v>2025</v>
      </c>
      <c r="M839" s="2" t="str">
        <f>IF(sum!A832="AT",sum!B832,"*")</f>
        <v>*</v>
      </c>
      <c r="N839" s="2"/>
      <c r="O839" s="2" t="str">
        <f>IF(sum!A832="AT",sum!E832,"*")</f>
        <v>*</v>
      </c>
      <c r="R839" s="2" t="s">
        <v>186</v>
      </c>
      <c r="S839" s="2" t="s">
        <v>187</v>
      </c>
      <c r="T839" s="2">
        <v>2025</v>
      </c>
      <c r="U839" s="2" t="str">
        <f>IF(sum!A832="BC",sum!B832,"*")</f>
        <v>*</v>
      </c>
      <c r="V839" s="2"/>
      <c r="W839" s="2" t="str">
        <f>IF(sum!A832="BC",sum!E832,"*")</f>
        <v>*</v>
      </c>
      <c r="Z839" s="2" t="s">
        <v>186</v>
      </c>
      <c r="AA839" s="2" t="s">
        <v>187</v>
      </c>
      <c r="AB839" s="2">
        <v>2025</v>
      </c>
      <c r="AC839" s="2" t="str">
        <f>IF(sum!A832="MA",sum!B832,"*")</f>
        <v>*</v>
      </c>
      <c r="AD839" s="2"/>
      <c r="AE839" s="2" t="str">
        <f>IF(sum!A832="MA",sum!E832,"*")</f>
        <v>*</v>
      </c>
      <c r="AH839" s="2" t="s">
        <v>186</v>
      </c>
      <c r="AI839" s="2" t="s">
        <v>187</v>
      </c>
      <c r="AJ839" s="2">
        <v>2025</v>
      </c>
      <c r="AK839" s="2" t="str">
        <f>IF(sum!A832="ON",sum!B832,"*")</f>
        <v>*</v>
      </c>
      <c r="AL839" s="2"/>
      <c r="AM839" s="2" t="str">
        <f>IF(sum!A832="ON",sum!E832,"*")</f>
        <v>*</v>
      </c>
      <c r="AP839" s="4" t="s">
        <v>186</v>
      </c>
      <c r="AQ839" s="4" t="s">
        <v>187</v>
      </c>
      <c r="AR839" s="4">
        <v>2025</v>
      </c>
      <c r="AS839" s="2" t="str">
        <f>IF(sum!A832="QU",sum!B832,"*")</f>
        <v>*</v>
      </c>
      <c r="AT839" s="2"/>
      <c r="AU839" s="2" t="str">
        <f>IF(sum!A832="QU",sum!E832,"*")</f>
        <v>*</v>
      </c>
      <c r="AX839" s="2" t="s">
        <v>186</v>
      </c>
      <c r="AY839" s="2" t="s">
        <v>187</v>
      </c>
      <c r="AZ839" s="2">
        <v>2025</v>
      </c>
      <c r="BA839" s="2" t="str">
        <f>IF(sum!A832="SA",sum!B832,"*")</f>
        <v>*</v>
      </c>
      <c r="BB839" s="2"/>
      <c r="BC839" s="2" t="str">
        <f>IF(sum!A832="SA",sum!E832,"*")</f>
        <v>*</v>
      </c>
    </row>
    <row r="840" spans="2:55">
      <c r="B840" s="4" t="s">
        <v>186</v>
      </c>
      <c r="C840" s="4" t="s">
        <v>187</v>
      </c>
      <c r="D840" s="4">
        <v>2025</v>
      </c>
      <c r="J840" s="4" t="s">
        <v>186</v>
      </c>
      <c r="K840" s="4" t="s">
        <v>187</v>
      </c>
      <c r="L840" s="4">
        <v>2025</v>
      </c>
      <c r="M840" s="2" t="str">
        <f>IF(sum!A833="AT",sum!B833,"*")</f>
        <v>*</v>
      </c>
      <c r="N840" s="2"/>
      <c r="O840" s="2" t="str">
        <f>IF(sum!A833="AT",sum!E833,"*")</f>
        <v>*</v>
      </c>
      <c r="R840" s="4" t="s">
        <v>186</v>
      </c>
      <c r="S840" s="4" t="s">
        <v>187</v>
      </c>
      <c r="T840" s="4">
        <v>2025</v>
      </c>
      <c r="U840" s="2" t="str">
        <f>IF(sum!A833="BC",sum!B833,"*")</f>
        <v>*</v>
      </c>
      <c r="V840" s="2"/>
      <c r="W840" s="2" t="str">
        <f>IF(sum!A833="BC",sum!E833,"*")</f>
        <v>*</v>
      </c>
      <c r="Z840" s="4" t="s">
        <v>186</v>
      </c>
      <c r="AA840" s="4" t="s">
        <v>187</v>
      </c>
      <c r="AB840" s="4">
        <v>2025</v>
      </c>
      <c r="AC840" s="2" t="str">
        <f>IF(sum!A833="MA",sum!B833,"*")</f>
        <v>*</v>
      </c>
      <c r="AD840" s="2"/>
      <c r="AE840" s="2" t="str">
        <f>IF(sum!A833="MA",sum!E833,"*")</f>
        <v>*</v>
      </c>
      <c r="AH840" s="4" t="s">
        <v>186</v>
      </c>
      <c r="AI840" s="4" t="s">
        <v>187</v>
      </c>
      <c r="AJ840" s="4">
        <v>2025</v>
      </c>
      <c r="AK840" s="2" t="str">
        <f>IF(sum!A833="ON",sum!B833,"*")</f>
        <v>*</v>
      </c>
      <c r="AL840" s="2"/>
      <c r="AM840" s="2" t="str">
        <f>IF(sum!A833="ON",sum!E833,"*")</f>
        <v>*</v>
      </c>
      <c r="AP840" s="2" t="s">
        <v>186</v>
      </c>
      <c r="AQ840" s="2" t="s">
        <v>187</v>
      </c>
      <c r="AR840" s="2">
        <v>2025</v>
      </c>
      <c r="AS840" s="2" t="str">
        <f>IF(sum!A833="QU",sum!B833,"*")</f>
        <v>*</v>
      </c>
      <c r="AT840" s="2"/>
      <c r="AU840" s="2" t="str">
        <f>IF(sum!A833="QU",sum!E833,"*")</f>
        <v>*</v>
      </c>
      <c r="AX840" s="4" t="s">
        <v>186</v>
      </c>
      <c r="AY840" s="4" t="s">
        <v>187</v>
      </c>
      <c r="AZ840" s="4">
        <v>2025</v>
      </c>
      <c r="BA840" s="2" t="str">
        <f>IF(sum!A833="SA",sum!B833,"*")</f>
        <v>*</v>
      </c>
      <c r="BB840" s="2"/>
      <c r="BC840" s="2" t="str">
        <f>IF(sum!A833="SA",sum!E833,"*")</f>
        <v>*</v>
      </c>
    </row>
    <row r="841" spans="2:55">
      <c r="B841" s="2" t="s">
        <v>186</v>
      </c>
      <c r="C841" s="2" t="s">
        <v>187</v>
      </c>
      <c r="D841" s="2">
        <v>2025</v>
      </c>
      <c r="J841" s="2" t="s">
        <v>186</v>
      </c>
      <c r="K841" s="2" t="s">
        <v>187</v>
      </c>
      <c r="L841" s="2">
        <v>2025</v>
      </c>
      <c r="M841" s="2" t="str">
        <f>IF(sum!A834="AT",sum!B834,"*")</f>
        <v>*</v>
      </c>
      <c r="N841" s="2"/>
      <c r="O841" s="2" t="str">
        <f>IF(sum!A834="AT",sum!E834,"*")</f>
        <v>*</v>
      </c>
      <c r="R841" s="2" t="s">
        <v>186</v>
      </c>
      <c r="S841" s="2" t="s">
        <v>187</v>
      </c>
      <c r="T841" s="2">
        <v>2025</v>
      </c>
      <c r="U841" s="2" t="str">
        <f>IF(sum!A834="BC",sum!B834,"*")</f>
        <v>*</v>
      </c>
      <c r="V841" s="2"/>
      <c r="W841" s="2" t="str">
        <f>IF(sum!A834="BC",sum!E834,"*")</f>
        <v>*</v>
      </c>
      <c r="Z841" s="2" t="s">
        <v>186</v>
      </c>
      <c r="AA841" s="2" t="s">
        <v>187</v>
      </c>
      <c r="AB841" s="2">
        <v>2025</v>
      </c>
      <c r="AC841" s="2" t="str">
        <f>IF(sum!A834="MA",sum!B834,"*")</f>
        <v>*</v>
      </c>
      <c r="AD841" s="2"/>
      <c r="AE841" s="2" t="str">
        <f>IF(sum!A834="MA",sum!E834,"*")</f>
        <v>*</v>
      </c>
      <c r="AH841" s="2" t="s">
        <v>186</v>
      </c>
      <c r="AI841" s="2" t="s">
        <v>187</v>
      </c>
      <c r="AJ841" s="2">
        <v>2025</v>
      </c>
      <c r="AK841" s="2" t="str">
        <f>IF(sum!A834="ON",sum!B834,"*")</f>
        <v>*</v>
      </c>
      <c r="AL841" s="2"/>
      <c r="AM841" s="2" t="str">
        <f>IF(sum!A834="ON",sum!E834,"*")</f>
        <v>*</v>
      </c>
      <c r="AP841" s="4" t="s">
        <v>186</v>
      </c>
      <c r="AQ841" s="4" t="s">
        <v>187</v>
      </c>
      <c r="AR841" s="4">
        <v>2025</v>
      </c>
      <c r="AS841" s="2" t="str">
        <f>IF(sum!A834="QU",sum!B834,"*")</f>
        <v>*</v>
      </c>
      <c r="AT841" s="2"/>
      <c r="AU841" s="2" t="str">
        <f>IF(sum!A834="QU",sum!E834,"*")</f>
        <v>*</v>
      </c>
      <c r="AX841" s="2" t="s">
        <v>186</v>
      </c>
      <c r="AY841" s="2" t="s">
        <v>187</v>
      </c>
      <c r="AZ841" s="2">
        <v>2025</v>
      </c>
      <c r="BA841" s="2" t="str">
        <f>IF(sum!A834="SA",sum!B834,"*")</f>
        <v>*</v>
      </c>
      <c r="BB841" s="2"/>
      <c r="BC841" s="2" t="str">
        <f>IF(sum!A834="SA",sum!E834,"*")</f>
        <v>*</v>
      </c>
    </row>
    <row r="842" spans="2:55">
      <c r="B842" s="4" t="s">
        <v>186</v>
      </c>
      <c r="C842" s="4" t="s">
        <v>187</v>
      </c>
      <c r="D842" s="4">
        <v>2025</v>
      </c>
      <c r="J842" s="4" t="s">
        <v>186</v>
      </c>
      <c r="K842" s="4" t="s">
        <v>187</v>
      </c>
      <c r="L842" s="4">
        <v>2025</v>
      </c>
      <c r="M842" s="2" t="str">
        <f>IF(sum!A835="AT",sum!B835,"*")</f>
        <v>*</v>
      </c>
      <c r="N842" s="2"/>
      <c r="O842" s="2" t="str">
        <f>IF(sum!A835="AT",sum!E835,"*")</f>
        <v>*</v>
      </c>
      <c r="R842" s="4" t="s">
        <v>186</v>
      </c>
      <c r="S842" s="4" t="s">
        <v>187</v>
      </c>
      <c r="T842" s="4">
        <v>2025</v>
      </c>
      <c r="U842" s="2" t="str">
        <f>IF(sum!A835="BC",sum!B835,"*")</f>
        <v>*</v>
      </c>
      <c r="V842" s="2"/>
      <c r="W842" s="2" t="str">
        <f>IF(sum!A835="BC",sum!E835,"*")</f>
        <v>*</v>
      </c>
      <c r="Z842" s="4" t="s">
        <v>186</v>
      </c>
      <c r="AA842" s="4" t="s">
        <v>187</v>
      </c>
      <c r="AB842" s="4">
        <v>2025</v>
      </c>
      <c r="AC842" s="2" t="str">
        <f>IF(sum!A835="MA",sum!B835,"*")</f>
        <v>*</v>
      </c>
      <c r="AD842" s="2"/>
      <c r="AE842" s="2" t="str">
        <f>IF(sum!A835="MA",sum!E835,"*")</f>
        <v>*</v>
      </c>
      <c r="AH842" s="4" t="s">
        <v>186</v>
      </c>
      <c r="AI842" s="4" t="s">
        <v>187</v>
      </c>
      <c r="AJ842" s="4">
        <v>2025</v>
      </c>
      <c r="AK842" s="2" t="str">
        <f>IF(sum!A835="ON",sum!B835,"*")</f>
        <v>*</v>
      </c>
      <c r="AL842" s="2"/>
      <c r="AM842" s="2" t="str">
        <f>IF(sum!A835="ON",sum!E835,"*")</f>
        <v>*</v>
      </c>
      <c r="AP842" s="2" t="s">
        <v>186</v>
      </c>
      <c r="AQ842" s="2" t="s">
        <v>187</v>
      </c>
      <c r="AR842" s="2">
        <v>2025</v>
      </c>
      <c r="AS842" s="2" t="str">
        <f>IF(sum!A835="QU",sum!B835,"*")</f>
        <v>*</v>
      </c>
      <c r="AT842" s="2"/>
      <c r="AU842" s="2" t="str">
        <f>IF(sum!A835="QU",sum!E835,"*")</f>
        <v>*</v>
      </c>
      <c r="AX842" s="4" t="s">
        <v>186</v>
      </c>
      <c r="AY842" s="4" t="s">
        <v>187</v>
      </c>
      <c r="AZ842" s="4">
        <v>2025</v>
      </c>
      <c r="BA842" s="2" t="str">
        <f>IF(sum!A835="SA",sum!B835,"*")</f>
        <v>*</v>
      </c>
      <c r="BB842" s="2"/>
      <c r="BC842" s="2" t="str">
        <f>IF(sum!A835="SA",sum!E835,"*")</f>
        <v>*</v>
      </c>
    </row>
    <row r="843" spans="2:55">
      <c r="B843" s="2" t="s">
        <v>186</v>
      </c>
      <c r="C843" s="2" t="s">
        <v>187</v>
      </c>
      <c r="D843" s="2">
        <v>2025</v>
      </c>
      <c r="J843" s="2" t="s">
        <v>186</v>
      </c>
      <c r="K843" s="2" t="s">
        <v>187</v>
      </c>
      <c r="L843" s="2">
        <v>2025</v>
      </c>
      <c r="M843" s="2" t="str">
        <f>IF(sum!A836="AT",sum!B836,"*")</f>
        <v>*</v>
      </c>
      <c r="N843" s="2"/>
      <c r="O843" s="2" t="str">
        <f>IF(sum!A836="AT",sum!E836,"*")</f>
        <v>*</v>
      </c>
      <c r="R843" s="2" t="s">
        <v>186</v>
      </c>
      <c r="S843" s="2" t="s">
        <v>187</v>
      </c>
      <c r="T843" s="2">
        <v>2025</v>
      </c>
      <c r="U843" s="2" t="str">
        <f>IF(sum!A836="BC",sum!B836,"*")</f>
        <v>*</v>
      </c>
      <c r="V843" s="2"/>
      <c r="W843" s="2" t="str">
        <f>IF(sum!A836="BC",sum!E836,"*")</f>
        <v>*</v>
      </c>
      <c r="Z843" s="2" t="s">
        <v>186</v>
      </c>
      <c r="AA843" s="2" t="s">
        <v>187</v>
      </c>
      <c r="AB843" s="2">
        <v>2025</v>
      </c>
      <c r="AC843" s="2" t="str">
        <f>IF(sum!A836="MA",sum!B836,"*")</f>
        <v>*</v>
      </c>
      <c r="AD843" s="2"/>
      <c r="AE843" s="2" t="str">
        <f>IF(sum!A836="MA",sum!E836,"*")</f>
        <v>*</v>
      </c>
      <c r="AH843" s="2" t="s">
        <v>186</v>
      </c>
      <c r="AI843" s="2" t="s">
        <v>187</v>
      </c>
      <c r="AJ843" s="2">
        <v>2025</v>
      </c>
      <c r="AK843" s="2" t="str">
        <f>IF(sum!A836="ON",sum!B836,"*")</f>
        <v>*</v>
      </c>
      <c r="AL843" s="2"/>
      <c r="AM843" s="2" t="str">
        <f>IF(sum!A836="ON",sum!E836,"*")</f>
        <v>*</v>
      </c>
      <c r="AP843" s="4" t="s">
        <v>186</v>
      </c>
      <c r="AQ843" s="4" t="s">
        <v>187</v>
      </c>
      <c r="AR843" s="4">
        <v>2025</v>
      </c>
      <c r="AS843" s="2" t="str">
        <f>IF(sum!A836="QU",sum!B836,"*")</f>
        <v>*</v>
      </c>
      <c r="AT843" s="2"/>
      <c r="AU843" s="2" t="str">
        <f>IF(sum!A836="QU",sum!E836,"*")</f>
        <v>*</v>
      </c>
      <c r="AX843" s="2" t="s">
        <v>186</v>
      </c>
      <c r="AY843" s="2" t="s">
        <v>187</v>
      </c>
      <c r="AZ843" s="2">
        <v>2025</v>
      </c>
      <c r="BA843" s="2" t="str">
        <f>IF(sum!A836="SA",sum!B836,"*")</f>
        <v>*</v>
      </c>
      <c r="BB843" s="2"/>
      <c r="BC843" s="2" t="str">
        <f>IF(sum!A836="SA",sum!E836,"*")</f>
        <v>*</v>
      </c>
    </row>
    <row r="844" spans="2:55">
      <c r="B844" s="4" t="s">
        <v>186</v>
      </c>
      <c r="C844" s="4" t="s">
        <v>187</v>
      </c>
      <c r="D844" s="4">
        <v>2025</v>
      </c>
      <c r="J844" s="4" t="s">
        <v>186</v>
      </c>
      <c r="K844" s="4" t="s">
        <v>187</v>
      </c>
      <c r="L844" s="4">
        <v>2025</v>
      </c>
      <c r="M844" s="2" t="str">
        <f>IF(sum!A837="AT",sum!B837,"*")</f>
        <v>*</v>
      </c>
      <c r="N844" s="2"/>
      <c r="O844" s="2" t="str">
        <f>IF(sum!A837="AT",sum!E837,"*")</f>
        <v>*</v>
      </c>
      <c r="R844" s="4" t="s">
        <v>186</v>
      </c>
      <c r="S844" s="4" t="s">
        <v>187</v>
      </c>
      <c r="T844" s="4">
        <v>2025</v>
      </c>
      <c r="U844" s="2" t="str">
        <f>IF(sum!A837="BC",sum!B837,"*")</f>
        <v>*</v>
      </c>
      <c r="V844" s="2"/>
      <c r="W844" s="2" t="str">
        <f>IF(sum!A837="BC",sum!E837,"*")</f>
        <v>*</v>
      </c>
      <c r="Z844" s="4" t="s">
        <v>186</v>
      </c>
      <c r="AA844" s="4" t="s">
        <v>187</v>
      </c>
      <c r="AB844" s="4">
        <v>2025</v>
      </c>
      <c r="AC844" s="2" t="str">
        <f>IF(sum!A837="MA",sum!B837,"*")</f>
        <v>*</v>
      </c>
      <c r="AD844" s="2"/>
      <c r="AE844" s="2" t="str">
        <f>IF(sum!A837="MA",sum!E837,"*")</f>
        <v>*</v>
      </c>
      <c r="AH844" s="4" t="s">
        <v>186</v>
      </c>
      <c r="AI844" s="4" t="s">
        <v>187</v>
      </c>
      <c r="AJ844" s="4">
        <v>2025</v>
      </c>
      <c r="AK844" s="2" t="str">
        <f>IF(sum!A837="ON",sum!B837,"*")</f>
        <v>*</v>
      </c>
      <c r="AL844" s="2"/>
      <c r="AM844" s="2" t="str">
        <f>IF(sum!A837="ON",sum!E837,"*")</f>
        <v>*</v>
      </c>
      <c r="AP844" s="2" t="s">
        <v>186</v>
      </c>
      <c r="AQ844" s="2" t="s">
        <v>187</v>
      </c>
      <c r="AR844" s="2">
        <v>2025</v>
      </c>
      <c r="AS844" s="2" t="str">
        <f>IF(sum!A837="QU",sum!B837,"*")</f>
        <v>*</v>
      </c>
      <c r="AT844" s="2"/>
      <c r="AU844" s="2" t="str">
        <f>IF(sum!A837="QU",sum!E837,"*")</f>
        <v>*</v>
      </c>
      <c r="AX844" s="4" t="s">
        <v>186</v>
      </c>
      <c r="AY844" s="4" t="s">
        <v>187</v>
      </c>
      <c r="AZ844" s="4">
        <v>2025</v>
      </c>
      <c r="BA844" s="2" t="str">
        <f>IF(sum!A837="SA",sum!B837,"*")</f>
        <v>*</v>
      </c>
      <c r="BB844" s="2"/>
      <c r="BC844" s="2" t="str">
        <f>IF(sum!A837="SA",sum!E837,"*")</f>
        <v>*</v>
      </c>
    </row>
    <row r="845" spans="2:55">
      <c r="B845" s="2" t="s">
        <v>186</v>
      </c>
      <c r="C845" s="2" t="s">
        <v>187</v>
      </c>
      <c r="D845" s="2">
        <v>2025</v>
      </c>
      <c r="J845" s="2" t="s">
        <v>186</v>
      </c>
      <c r="K845" s="2" t="s">
        <v>187</v>
      </c>
      <c r="L845" s="2">
        <v>2025</v>
      </c>
      <c r="M845" s="2" t="str">
        <f>IF(sum!A838="AT",sum!B838,"*")</f>
        <v>*</v>
      </c>
      <c r="N845" s="2"/>
      <c r="O845" s="2" t="str">
        <f>IF(sum!A838="AT",sum!E838,"*")</f>
        <v>*</v>
      </c>
      <c r="R845" s="2" t="s">
        <v>186</v>
      </c>
      <c r="S845" s="2" t="s">
        <v>187</v>
      </c>
      <c r="T845" s="2">
        <v>2025</v>
      </c>
      <c r="U845" s="2" t="str">
        <f>IF(sum!A838="BC",sum!B838,"*")</f>
        <v>*</v>
      </c>
      <c r="V845" s="2"/>
      <c r="W845" s="2" t="str">
        <f>IF(sum!A838="BC",sum!E838,"*")</f>
        <v>*</v>
      </c>
      <c r="Z845" s="2" t="s">
        <v>186</v>
      </c>
      <c r="AA845" s="2" t="s">
        <v>187</v>
      </c>
      <c r="AB845" s="2">
        <v>2025</v>
      </c>
      <c r="AC845" s="2" t="str">
        <f>IF(sum!A838="MA",sum!B838,"*")</f>
        <v>*</v>
      </c>
      <c r="AD845" s="2"/>
      <c r="AE845" s="2" t="str">
        <f>IF(sum!A838="MA",sum!E838,"*")</f>
        <v>*</v>
      </c>
      <c r="AH845" s="2" t="s">
        <v>186</v>
      </c>
      <c r="AI845" s="2" t="s">
        <v>187</v>
      </c>
      <c r="AJ845" s="2">
        <v>2025</v>
      </c>
      <c r="AK845" s="2" t="str">
        <f>IF(sum!A838="ON",sum!B838,"*")</f>
        <v>*</v>
      </c>
      <c r="AL845" s="2"/>
      <c r="AM845" s="2" t="str">
        <f>IF(sum!A838="ON",sum!E838,"*")</f>
        <v>*</v>
      </c>
      <c r="AP845" s="4" t="s">
        <v>186</v>
      </c>
      <c r="AQ845" s="4" t="s">
        <v>187</v>
      </c>
      <c r="AR845" s="4">
        <v>2025</v>
      </c>
      <c r="AS845" s="2" t="str">
        <f>IF(sum!A838="QU",sum!B838,"*")</f>
        <v>*</v>
      </c>
      <c r="AT845" s="2"/>
      <c r="AU845" s="2" t="str">
        <f>IF(sum!A838="QU",sum!E838,"*")</f>
        <v>*</v>
      </c>
      <c r="AX845" s="2" t="s">
        <v>186</v>
      </c>
      <c r="AY845" s="2" t="s">
        <v>187</v>
      </c>
      <c r="AZ845" s="2">
        <v>2025</v>
      </c>
      <c r="BA845" s="2" t="str">
        <f>IF(sum!A838="SA",sum!B838,"*")</f>
        <v>*</v>
      </c>
      <c r="BB845" s="2"/>
      <c r="BC845" s="2" t="str">
        <f>IF(sum!A838="SA",sum!E838,"*")</f>
        <v>*</v>
      </c>
    </row>
    <row r="846" spans="2:55">
      <c r="B846" s="4" t="s">
        <v>186</v>
      </c>
      <c r="C846" s="4" t="s">
        <v>187</v>
      </c>
      <c r="D846" s="4">
        <v>2025</v>
      </c>
      <c r="J846" s="4" t="s">
        <v>186</v>
      </c>
      <c r="K846" s="4" t="s">
        <v>187</v>
      </c>
      <c r="L846" s="4">
        <v>2025</v>
      </c>
      <c r="M846" s="2" t="str">
        <f>IF(sum!A839="AT",sum!B839,"*")</f>
        <v>*</v>
      </c>
      <c r="N846" s="2"/>
      <c r="O846" s="2" t="str">
        <f>IF(sum!A839="AT",sum!E839,"*")</f>
        <v>*</v>
      </c>
      <c r="R846" s="4" t="s">
        <v>186</v>
      </c>
      <c r="S846" s="4" t="s">
        <v>187</v>
      </c>
      <c r="T846" s="4">
        <v>2025</v>
      </c>
      <c r="U846" s="2" t="str">
        <f>IF(sum!A839="BC",sum!B839,"*")</f>
        <v>*</v>
      </c>
      <c r="V846" s="2"/>
      <c r="W846" s="2" t="str">
        <f>IF(sum!A839="BC",sum!E839,"*")</f>
        <v>*</v>
      </c>
      <c r="Z846" s="4" t="s">
        <v>186</v>
      </c>
      <c r="AA846" s="4" t="s">
        <v>187</v>
      </c>
      <c r="AB846" s="4">
        <v>2025</v>
      </c>
      <c r="AC846" s="2" t="str">
        <f>IF(sum!A839="MA",sum!B839,"*")</f>
        <v>*</v>
      </c>
      <c r="AD846" s="2"/>
      <c r="AE846" s="2" t="str">
        <f>IF(sum!A839="MA",sum!E839,"*")</f>
        <v>*</v>
      </c>
      <c r="AH846" s="4" t="s">
        <v>186</v>
      </c>
      <c r="AI846" s="4" t="s">
        <v>187</v>
      </c>
      <c r="AJ846" s="4">
        <v>2025</v>
      </c>
      <c r="AK846" s="2" t="str">
        <f>IF(sum!A839="ON",sum!B839,"*")</f>
        <v>*</v>
      </c>
      <c r="AL846" s="2"/>
      <c r="AM846" s="2" t="str">
        <f>IF(sum!A839="ON",sum!E839,"*")</f>
        <v>*</v>
      </c>
      <c r="AP846" s="2" t="s">
        <v>186</v>
      </c>
      <c r="AQ846" s="2" t="s">
        <v>187</v>
      </c>
      <c r="AR846" s="2">
        <v>2025</v>
      </c>
      <c r="AS846" s="2" t="str">
        <f>IF(sum!A839="QU",sum!B839,"*")</f>
        <v>*</v>
      </c>
      <c r="AT846" s="2"/>
      <c r="AU846" s="2" t="str">
        <f>IF(sum!A839="QU",sum!E839,"*")</f>
        <v>*</v>
      </c>
      <c r="AX846" s="4" t="s">
        <v>186</v>
      </c>
      <c r="AY846" s="4" t="s">
        <v>187</v>
      </c>
      <c r="AZ846" s="4">
        <v>2025</v>
      </c>
      <c r="BA846" s="2" t="str">
        <f>IF(sum!A839="SA",sum!B839,"*")</f>
        <v>*</v>
      </c>
      <c r="BB846" s="2"/>
      <c r="BC846" s="2" t="str">
        <f>IF(sum!A839="SA",sum!E839,"*")</f>
        <v>*</v>
      </c>
    </row>
    <row r="847" spans="2:55">
      <c r="B847" s="2" t="s">
        <v>186</v>
      </c>
      <c r="C847" s="2" t="s">
        <v>187</v>
      </c>
      <c r="D847" s="2">
        <v>2025</v>
      </c>
      <c r="J847" s="2" t="s">
        <v>186</v>
      </c>
      <c r="K847" s="2" t="s">
        <v>187</v>
      </c>
      <c r="L847" s="2">
        <v>2025</v>
      </c>
      <c r="M847" s="2" t="str">
        <f>IF(sum!A840="AT",sum!B840,"*")</f>
        <v>*</v>
      </c>
      <c r="N847" s="2"/>
      <c r="O847" s="2" t="str">
        <f>IF(sum!A840="AT",sum!E840,"*")</f>
        <v>*</v>
      </c>
      <c r="R847" s="2" t="s">
        <v>186</v>
      </c>
      <c r="S847" s="2" t="s">
        <v>187</v>
      </c>
      <c r="T847" s="2">
        <v>2025</v>
      </c>
      <c r="U847" s="2" t="str">
        <f>IF(sum!A840="BC",sum!B840,"*")</f>
        <v>*</v>
      </c>
      <c r="V847" s="2"/>
      <c r="W847" s="2" t="str">
        <f>IF(sum!A840="BC",sum!E840,"*")</f>
        <v>*</v>
      </c>
      <c r="Z847" s="2" t="s">
        <v>186</v>
      </c>
      <c r="AA847" s="2" t="s">
        <v>187</v>
      </c>
      <c r="AB847" s="2">
        <v>2025</v>
      </c>
      <c r="AC847" s="2" t="str">
        <f>IF(sum!A840="MA",sum!B840,"*")</f>
        <v>*</v>
      </c>
      <c r="AD847" s="2"/>
      <c r="AE847" s="2" t="str">
        <f>IF(sum!A840="MA",sum!E840,"*")</f>
        <v>*</v>
      </c>
      <c r="AH847" s="2" t="s">
        <v>186</v>
      </c>
      <c r="AI847" s="2" t="s">
        <v>187</v>
      </c>
      <c r="AJ847" s="2">
        <v>2025</v>
      </c>
      <c r="AK847" s="2" t="str">
        <f>IF(sum!A840="ON",sum!B840,"*")</f>
        <v>*</v>
      </c>
      <c r="AL847" s="2"/>
      <c r="AM847" s="2" t="str">
        <f>IF(sum!A840="ON",sum!E840,"*")</f>
        <v>*</v>
      </c>
      <c r="AP847" s="4" t="s">
        <v>186</v>
      </c>
      <c r="AQ847" s="4" t="s">
        <v>187</v>
      </c>
      <c r="AR847" s="4">
        <v>2025</v>
      </c>
      <c r="AS847" s="2" t="str">
        <f>IF(sum!A840="QU",sum!B840,"*")</f>
        <v>*</v>
      </c>
      <c r="AT847" s="2"/>
      <c r="AU847" s="2" t="str">
        <f>IF(sum!A840="QU",sum!E840,"*")</f>
        <v>*</v>
      </c>
      <c r="AX847" s="2" t="s">
        <v>186</v>
      </c>
      <c r="AY847" s="2" t="s">
        <v>187</v>
      </c>
      <c r="AZ847" s="2">
        <v>2025</v>
      </c>
      <c r="BA847" s="2" t="str">
        <f>IF(sum!A840="SA",sum!B840,"*")</f>
        <v>*</v>
      </c>
      <c r="BB847" s="2"/>
      <c r="BC847" s="2" t="str">
        <f>IF(sum!A840="SA",sum!E840,"*")</f>
        <v>*</v>
      </c>
    </row>
    <row r="848" spans="2:55">
      <c r="B848" s="4" t="s">
        <v>186</v>
      </c>
      <c r="C848" s="4" t="s">
        <v>187</v>
      </c>
      <c r="D848" s="4">
        <v>2025</v>
      </c>
      <c r="J848" s="4" t="s">
        <v>186</v>
      </c>
      <c r="K848" s="4" t="s">
        <v>187</v>
      </c>
      <c r="L848" s="4">
        <v>2025</v>
      </c>
      <c r="M848" s="2" t="str">
        <f>IF(sum!A841="AT",sum!B841,"*")</f>
        <v>*</v>
      </c>
      <c r="N848" s="2"/>
      <c r="O848" s="2" t="str">
        <f>IF(sum!A841="AT",sum!E841,"*")</f>
        <v>*</v>
      </c>
      <c r="R848" s="4" t="s">
        <v>186</v>
      </c>
      <c r="S848" s="4" t="s">
        <v>187</v>
      </c>
      <c r="T848" s="4">
        <v>2025</v>
      </c>
      <c r="U848" s="2" t="str">
        <f>IF(sum!A841="BC",sum!B841,"*")</f>
        <v>*</v>
      </c>
      <c r="V848" s="2"/>
      <c r="W848" s="2" t="str">
        <f>IF(sum!A841="BC",sum!E841,"*")</f>
        <v>*</v>
      </c>
      <c r="Z848" s="4" t="s">
        <v>186</v>
      </c>
      <c r="AA848" s="4" t="s">
        <v>187</v>
      </c>
      <c r="AB848" s="4">
        <v>2025</v>
      </c>
      <c r="AC848" s="2" t="str">
        <f>IF(sum!A841="MA",sum!B841,"*")</f>
        <v>*</v>
      </c>
      <c r="AD848" s="2"/>
      <c r="AE848" s="2" t="str">
        <f>IF(sum!A841="MA",sum!E841,"*")</f>
        <v>*</v>
      </c>
      <c r="AH848" s="4" t="s">
        <v>186</v>
      </c>
      <c r="AI848" s="4" t="s">
        <v>187</v>
      </c>
      <c r="AJ848" s="4">
        <v>2025</v>
      </c>
      <c r="AK848" s="2" t="str">
        <f>IF(sum!A841="ON",sum!B841,"*")</f>
        <v>*</v>
      </c>
      <c r="AL848" s="2"/>
      <c r="AM848" s="2" t="str">
        <f>IF(sum!A841="ON",sum!E841,"*")</f>
        <v>*</v>
      </c>
      <c r="AP848" s="2" t="s">
        <v>186</v>
      </c>
      <c r="AQ848" s="2" t="s">
        <v>187</v>
      </c>
      <c r="AR848" s="2">
        <v>2025</v>
      </c>
      <c r="AS848" s="2" t="str">
        <f>IF(sum!A841="QU",sum!B841,"*")</f>
        <v>*</v>
      </c>
      <c r="AT848" s="2"/>
      <c r="AU848" s="2" t="str">
        <f>IF(sum!A841="QU",sum!E841,"*")</f>
        <v>*</v>
      </c>
      <c r="AX848" s="4" t="s">
        <v>186</v>
      </c>
      <c r="AY848" s="4" t="s">
        <v>187</v>
      </c>
      <c r="AZ848" s="4">
        <v>2025</v>
      </c>
      <c r="BA848" s="2" t="str">
        <f>IF(sum!A841="SA",sum!B841,"*")</f>
        <v>*</v>
      </c>
      <c r="BB848" s="2"/>
      <c r="BC848" s="2" t="str">
        <f>IF(sum!A841="SA",sum!E841,"*")</f>
        <v>*</v>
      </c>
    </row>
    <row r="849" spans="2:55">
      <c r="B849" s="2" t="s">
        <v>186</v>
      </c>
      <c r="C849" s="2" t="s">
        <v>187</v>
      </c>
      <c r="D849" s="2">
        <v>2025</v>
      </c>
      <c r="J849" s="2" t="s">
        <v>186</v>
      </c>
      <c r="K849" s="2" t="s">
        <v>187</v>
      </c>
      <c r="L849" s="2">
        <v>2025</v>
      </c>
      <c r="M849" s="2" t="str">
        <f>IF(sum!A842="AT",sum!B842,"*")</f>
        <v>*</v>
      </c>
      <c r="N849" s="2"/>
      <c r="O849" s="2" t="str">
        <f>IF(sum!A842="AT",sum!E842,"*")</f>
        <v>*</v>
      </c>
      <c r="R849" s="2" t="s">
        <v>186</v>
      </c>
      <c r="S849" s="2" t="s">
        <v>187</v>
      </c>
      <c r="T849" s="2">
        <v>2025</v>
      </c>
      <c r="U849" s="2" t="str">
        <f>IF(sum!A842="BC",sum!B842,"*")</f>
        <v>*</v>
      </c>
      <c r="V849" s="2"/>
      <c r="W849" s="2" t="str">
        <f>IF(sum!A842="BC",sum!E842,"*")</f>
        <v>*</v>
      </c>
      <c r="Z849" s="2" t="s">
        <v>186</v>
      </c>
      <c r="AA849" s="2" t="s">
        <v>187</v>
      </c>
      <c r="AB849" s="2">
        <v>2025</v>
      </c>
      <c r="AC849" s="2" t="str">
        <f>IF(sum!A842="MA",sum!B842,"*")</f>
        <v>*</v>
      </c>
      <c r="AD849" s="2"/>
      <c r="AE849" s="2" t="str">
        <f>IF(sum!A842="MA",sum!E842,"*")</f>
        <v>*</v>
      </c>
      <c r="AH849" s="2" t="s">
        <v>186</v>
      </c>
      <c r="AI849" s="2" t="s">
        <v>187</v>
      </c>
      <c r="AJ849" s="2">
        <v>2025</v>
      </c>
      <c r="AK849" s="2" t="str">
        <f>IF(sum!A842="ON",sum!B842,"*")</f>
        <v>*</v>
      </c>
      <c r="AL849" s="2"/>
      <c r="AM849" s="2" t="str">
        <f>IF(sum!A842="ON",sum!E842,"*")</f>
        <v>*</v>
      </c>
      <c r="AP849" s="4" t="s">
        <v>186</v>
      </c>
      <c r="AQ849" s="4" t="s">
        <v>187</v>
      </c>
      <c r="AR849" s="4">
        <v>2025</v>
      </c>
      <c r="AS849" s="2" t="str">
        <f>IF(sum!A842="QU",sum!B842,"*")</f>
        <v>*</v>
      </c>
      <c r="AT849" s="2"/>
      <c r="AU849" s="2" t="str">
        <f>IF(sum!A842="QU",sum!E842,"*")</f>
        <v>*</v>
      </c>
      <c r="AX849" s="2" t="s">
        <v>186</v>
      </c>
      <c r="AY849" s="2" t="s">
        <v>187</v>
      </c>
      <c r="AZ849" s="2">
        <v>2025</v>
      </c>
      <c r="BA849" s="2" t="str">
        <f>IF(sum!A842="SA",sum!B842,"*")</f>
        <v>*</v>
      </c>
      <c r="BB849" s="2"/>
      <c r="BC849" s="2" t="str">
        <f>IF(sum!A842="SA",sum!E842,"*")</f>
        <v>*</v>
      </c>
    </row>
    <row r="850" spans="2:55">
      <c r="B850" s="4" t="s">
        <v>186</v>
      </c>
      <c r="C850" s="4" t="s">
        <v>187</v>
      </c>
      <c r="D850" s="4">
        <v>2025</v>
      </c>
      <c r="J850" s="4" t="s">
        <v>186</v>
      </c>
      <c r="K850" s="4" t="s">
        <v>187</v>
      </c>
      <c r="L850" s="4">
        <v>2025</v>
      </c>
      <c r="M850" s="2" t="str">
        <f>IF(sum!A843="AT",sum!B843,"*")</f>
        <v>*</v>
      </c>
      <c r="N850" s="2"/>
      <c r="O850" s="2" t="str">
        <f>IF(sum!A843="AT",sum!E843,"*")</f>
        <v>*</v>
      </c>
      <c r="R850" s="4" t="s">
        <v>186</v>
      </c>
      <c r="S850" s="4" t="s">
        <v>187</v>
      </c>
      <c r="T850" s="4">
        <v>2025</v>
      </c>
      <c r="U850" s="2" t="str">
        <f>IF(sum!A843="BC",sum!B843,"*")</f>
        <v>*</v>
      </c>
      <c r="V850" s="2"/>
      <c r="W850" s="2" t="str">
        <f>IF(sum!A843="BC",sum!E843,"*")</f>
        <v>*</v>
      </c>
      <c r="Z850" s="4" t="s">
        <v>186</v>
      </c>
      <c r="AA850" s="4" t="s">
        <v>187</v>
      </c>
      <c r="AB850" s="4">
        <v>2025</v>
      </c>
      <c r="AC850" s="2" t="str">
        <f>IF(sum!A843="MA",sum!B843,"*")</f>
        <v>*</v>
      </c>
      <c r="AD850" s="2"/>
      <c r="AE850" s="2" t="str">
        <f>IF(sum!A843="MA",sum!E843,"*")</f>
        <v>*</v>
      </c>
      <c r="AH850" s="4" t="s">
        <v>186</v>
      </c>
      <c r="AI850" s="4" t="s">
        <v>187</v>
      </c>
      <c r="AJ850" s="4">
        <v>2025</v>
      </c>
      <c r="AK850" s="2" t="str">
        <f>IF(sum!A843="ON",sum!B843,"*")</f>
        <v>*</v>
      </c>
      <c r="AL850" s="2"/>
      <c r="AM850" s="2" t="str">
        <f>IF(sum!A843="ON",sum!E843,"*")</f>
        <v>*</v>
      </c>
      <c r="AP850" s="2" t="s">
        <v>186</v>
      </c>
      <c r="AQ850" s="2" t="s">
        <v>187</v>
      </c>
      <c r="AR850" s="2">
        <v>2025</v>
      </c>
      <c r="AS850" s="2" t="str">
        <f>IF(sum!A843="QU",sum!B843,"*")</f>
        <v>*</v>
      </c>
      <c r="AT850" s="2"/>
      <c r="AU850" s="2" t="str">
        <f>IF(sum!A843="QU",sum!E843,"*")</f>
        <v>*</v>
      </c>
      <c r="AX850" s="4" t="s">
        <v>186</v>
      </c>
      <c r="AY850" s="4" t="s">
        <v>187</v>
      </c>
      <c r="AZ850" s="4">
        <v>2025</v>
      </c>
      <c r="BA850" s="2" t="str">
        <f>IF(sum!A843="SA",sum!B843,"*")</f>
        <v>*</v>
      </c>
      <c r="BB850" s="2"/>
      <c r="BC850" s="2" t="str">
        <f>IF(sum!A843="SA",sum!E843,"*")</f>
        <v>*</v>
      </c>
    </row>
    <row r="851" spans="2:55">
      <c r="B851" s="2" t="s">
        <v>186</v>
      </c>
      <c r="C851" s="2" t="s">
        <v>187</v>
      </c>
      <c r="D851" s="2">
        <v>2025</v>
      </c>
      <c r="J851" s="2" t="s">
        <v>186</v>
      </c>
      <c r="K851" s="2" t="s">
        <v>187</v>
      </c>
      <c r="L851" s="2">
        <v>2025</v>
      </c>
      <c r="M851" s="2" t="str">
        <f>IF(sum!A844="AT",sum!B844,"*")</f>
        <v>*</v>
      </c>
      <c r="N851" s="2"/>
      <c r="O851" s="2" t="str">
        <f>IF(sum!A844="AT",sum!E844,"*")</f>
        <v>*</v>
      </c>
      <c r="R851" s="2" t="s">
        <v>186</v>
      </c>
      <c r="S851" s="2" t="s">
        <v>187</v>
      </c>
      <c r="T851" s="2">
        <v>2025</v>
      </c>
      <c r="U851" s="2" t="str">
        <f>IF(sum!A844="BC",sum!B844,"*")</f>
        <v>*</v>
      </c>
      <c r="V851" s="2"/>
      <c r="W851" s="2" t="str">
        <f>IF(sum!A844="BC",sum!E844,"*")</f>
        <v>*</v>
      </c>
      <c r="Z851" s="2" t="s">
        <v>186</v>
      </c>
      <c r="AA851" s="2" t="s">
        <v>187</v>
      </c>
      <c r="AB851" s="2">
        <v>2025</v>
      </c>
      <c r="AC851" s="2" t="str">
        <f>IF(sum!A844="MA",sum!B844,"*")</f>
        <v>*</v>
      </c>
      <c r="AD851" s="2"/>
      <c r="AE851" s="2" t="str">
        <f>IF(sum!A844="MA",sum!E844,"*")</f>
        <v>*</v>
      </c>
      <c r="AH851" s="2" t="s">
        <v>186</v>
      </c>
      <c r="AI851" s="2" t="s">
        <v>187</v>
      </c>
      <c r="AJ851" s="2">
        <v>2025</v>
      </c>
      <c r="AK851" s="2" t="str">
        <f>IF(sum!A844="ON",sum!B844,"*")</f>
        <v>*</v>
      </c>
      <c r="AL851" s="2"/>
      <c r="AM851" s="2" t="str">
        <f>IF(sum!A844="ON",sum!E844,"*")</f>
        <v>*</v>
      </c>
      <c r="AP851" s="4" t="s">
        <v>186</v>
      </c>
      <c r="AQ851" s="4" t="s">
        <v>187</v>
      </c>
      <c r="AR851" s="4">
        <v>2025</v>
      </c>
      <c r="AS851" s="2" t="str">
        <f>IF(sum!A844="QU",sum!B844,"*")</f>
        <v>*</v>
      </c>
      <c r="AT851" s="2"/>
      <c r="AU851" s="2" t="str">
        <f>IF(sum!A844="QU",sum!E844,"*")</f>
        <v>*</v>
      </c>
      <c r="AX851" s="2" t="s">
        <v>186</v>
      </c>
      <c r="AY851" s="2" t="s">
        <v>187</v>
      </c>
      <c r="AZ851" s="2">
        <v>2025</v>
      </c>
      <c r="BA851" s="2" t="str">
        <f>IF(sum!A844="SA",sum!B844,"*")</f>
        <v>*</v>
      </c>
      <c r="BB851" s="2"/>
      <c r="BC851" s="2" t="str">
        <f>IF(sum!A844="SA",sum!E844,"*")</f>
        <v>*</v>
      </c>
    </row>
    <row r="852" spans="2:55">
      <c r="B852" s="4" t="s">
        <v>186</v>
      </c>
      <c r="C852" s="4" t="s">
        <v>187</v>
      </c>
      <c r="D852" s="4">
        <v>2025</v>
      </c>
      <c r="J852" s="4" t="s">
        <v>186</v>
      </c>
      <c r="K852" s="4" t="s">
        <v>187</v>
      </c>
      <c r="L852" s="4">
        <v>2025</v>
      </c>
      <c r="M852" s="2" t="str">
        <f>IF(sum!A845="AT",sum!B845,"*")</f>
        <v>*</v>
      </c>
      <c r="N852" s="2"/>
      <c r="O852" s="2" t="str">
        <f>IF(sum!A845="AT",sum!E845,"*")</f>
        <v>*</v>
      </c>
      <c r="R852" s="4" t="s">
        <v>186</v>
      </c>
      <c r="S852" s="4" t="s">
        <v>187</v>
      </c>
      <c r="T852" s="4">
        <v>2025</v>
      </c>
      <c r="U852" s="2" t="str">
        <f>IF(sum!A845="BC",sum!B845,"*")</f>
        <v>*</v>
      </c>
      <c r="V852" s="2"/>
      <c r="W852" s="2" t="str">
        <f>IF(sum!A845="BC",sum!E845,"*")</f>
        <v>*</v>
      </c>
      <c r="Z852" s="4" t="s">
        <v>186</v>
      </c>
      <c r="AA852" s="4" t="s">
        <v>187</v>
      </c>
      <c r="AB852" s="4">
        <v>2025</v>
      </c>
      <c r="AC852" s="2" t="str">
        <f>IF(sum!A845="MA",sum!B845,"*")</f>
        <v>*</v>
      </c>
      <c r="AD852" s="2"/>
      <c r="AE852" s="2" t="str">
        <f>IF(sum!A845="MA",sum!E845,"*")</f>
        <v>*</v>
      </c>
      <c r="AH852" s="4" t="s">
        <v>186</v>
      </c>
      <c r="AI852" s="4" t="s">
        <v>187</v>
      </c>
      <c r="AJ852" s="4">
        <v>2025</v>
      </c>
      <c r="AK852" s="2" t="str">
        <f>IF(sum!A845="ON",sum!B845,"*")</f>
        <v>*</v>
      </c>
      <c r="AL852" s="2"/>
      <c r="AM852" s="2" t="str">
        <f>IF(sum!A845="ON",sum!E845,"*")</f>
        <v>*</v>
      </c>
      <c r="AP852" s="2" t="s">
        <v>186</v>
      </c>
      <c r="AQ852" s="2" t="s">
        <v>187</v>
      </c>
      <c r="AR852" s="2">
        <v>2025</v>
      </c>
      <c r="AS852" s="2" t="str">
        <f>IF(sum!A845="QU",sum!B845,"*")</f>
        <v>*</v>
      </c>
      <c r="AT852" s="2"/>
      <c r="AU852" s="2" t="str">
        <f>IF(sum!A845="QU",sum!E845,"*")</f>
        <v>*</v>
      </c>
      <c r="AX852" s="4" t="s">
        <v>186</v>
      </c>
      <c r="AY852" s="4" t="s">
        <v>187</v>
      </c>
      <c r="AZ852" s="4">
        <v>2025</v>
      </c>
      <c r="BA852" s="2" t="str">
        <f>IF(sum!A845="SA",sum!B845,"*")</f>
        <v>*</v>
      </c>
      <c r="BB852" s="2"/>
      <c r="BC852" s="2" t="str">
        <f>IF(sum!A845="SA",sum!E845,"*")</f>
        <v>*</v>
      </c>
    </row>
    <row r="853" spans="2:55">
      <c r="B853" s="2" t="s">
        <v>186</v>
      </c>
      <c r="C853" s="2" t="s">
        <v>187</v>
      </c>
      <c r="D853" s="2">
        <v>2025</v>
      </c>
      <c r="J853" s="2" t="s">
        <v>186</v>
      </c>
      <c r="K853" s="2" t="s">
        <v>187</v>
      </c>
      <c r="L853" s="2">
        <v>2025</v>
      </c>
      <c r="M853" s="2" t="str">
        <f>IF(sum!A846="AT",sum!B846,"*")</f>
        <v>*</v>
      </c>
      <c r="N853" s="2"/>
      <c r="O853" s="2" t="str">
        <f>IF(sum!A846="AT",sum!E846,"*")</f>
        <v>*</v>
      </c>
      <c r="R853" s="2" t="s">
        <v>186</v>
      </c>
      <c r="S853" s="2" t="s">
        <v>187</v>
      </c>
      <c r="T853" s="2">
        <v>2025</v>
      </c>
      <c r="U853" s="2" t="str">
        <f>IF(sum!A846="BC",sum!B846,"*")</f>
        <v>*</v>
      </c>
      <c r="V853" s="2"/>
      <c r="W853" s="2" t="str">
        <f>IF(sum!A846="BC",sum!E846,"*")</f>
        <v>*</v>
      </c>
      <c r="Z853" s="2" t="s">
        <v>186</v>
      </c>
      <c r="AA853" s="2" t="s">
        <v>187</v>
      </c>
      <c r="AB853" s="2">
        <v>2025</v>
      </c>
      <c r="AC853" s="2" t="str">
        <f>IF(sum!A846="MA",sum!B846,"*")</f>
        <v>*</v>
      </c>
      <c r="AD853" s="2"/>
      <c r="AE853" s="2" t="str">
        <f>IF(sum!A846="MA",sum!E846,"*")</f>
        <v>*</v>
      </c>
      <c r="AH853" s="2" t="s">
        <v>186</v>
      </c>
      <c r="AI853" s="2" t="s">
        <v>187</v>
      </c>
      <c r="AJ853" s="2">
        <v>2025</v>
      </c>
      <c r="AK853" s="2" t="str">
        <f>IF(sum!A846="ON",sum!B846,"*")</f>
        <v>*</v>
      </c>
      <c r="AL853" s="2"/>
      <c r="AM853" s="2" t="str">
        <f>IF(sum!A846="ON",sum!E846,"*")</f>
        <v>*</v>
      </c>
      <c r="AP853" s="4" t="s">
        <v>186</v>
      </c>
      <c r="AQ853" s="4" t="s">
        <v>187</v>
      </c>
      <c r="AR853" s="4">
        <v>2025</v>
      </c>
      <c r="AS853" s="2" t="str">
        <f>IF(sum!A846="QU",sum!B846,"*")</f>
        <v>*</v>
      </c>
      <c r="AT853" s="2"/>
      <c r="AU853" s="2" t="str">
        <f>IF(sum!A846="QU",sum!E846,"*")</f>
        <v>*</v>
      </c>
      <c r="AX853" s="2" t="s">
        <v>186</v>
      </c>
      <c r="AY853" s="2" t="s">
        <v>187</v>
      </c>
      <c r="AZ853" s="2">
        <v>2025</v>
      </c>
      <c r="BA853" s="2" t="str">
        <f>IF(sum!A846="SA",sum!B846,"*")</f>
        <v>*</v>
      </c>
      <c r="BB853" s="2"/>
      <c r="BC853" s="2" t="str">
        <f>IF(sum!A846="SA",sum!E846,"*")</f>
        <v>*</v>
      </c>
    </row>
    <row r="854" spans="2:55">
      <c r="B854" s="4" t="s">
        <v>186</v>
      </c>
      <c r="C854" s="4" t="s">
        <v>187</v>
      </c>
      <c r="D854" s="4">
        <v>2025</v>
      </c>
      <c r="J854" s="4" t="s">
        <v>186</v>
      </c>
      <c r="K854" s="4" t="s">
        <v>187</v>
      </c>
      <c r="L854" s="4">
        <v>2025</v>
      </c>
      <c r="M854" s="2" t="str">
        <f>IF(sum!A847="AT",sum!B847,"*")</f>
        <v>*</v>
      </c>
      <c r="N854" s="2"/>
      <c r="O854" s="2" t="str">
        <f>IF(sum!A847="AT",sum!E847,"*")</f>
        <v>*</v>
      </c>
      <c r="R854" s="4" t="s">
        <v>186</v>
      </c>
      <c r="S854" s="4" t="s">
        <v>187</v>
      </c>
      <c r="T854" s="4">
        <v>2025</v>
      </c>
      <c r="U854" s="2" t="str">
        <f>IF(sum!A847="BC",sum!B847,"*")</f>
        <v>*</v>
      </c>
      <c r="V854" s="2"/>
      <c r="W854" s="2" t="str">
        <f>IF(sum!A847="BC",sum!E847,"*")</f>
        <v>*</v>
      </c>
      <c r="Z854" s="4" t="s">
        <v>186</v>
      </c>
      <c r="AA854" s="4" t="s">
        <v>187</v>
      </c>
      <c r="AB854" s="4">
        <v>2025</v>
      </c>
      <c r="AC854" s="2" t="str">
        <f>IF(sum!A847="MA",sum!B847,"*")</f>
        <v>*</v>
      </c>
      <c r="AD854" s="2"/>
      <c r="AE854" s="2" t="str">
        <f>IF(sum!A847="MA",sum!E847,"*")</f>
        <v>*</v>
      </c>
      <c r="AH854" s="4" t="s">
        <v>186</v>
      </c>
      <c r="AI854" s="4" t="s">
        <v>187</v>
      </c>
      <c r="AJ854" s="4">
        <v>2025</v>
      </c>
      <c r="AK854" s="2" t="str">
        <f>IF(sum!A847="ON",sum!B847,"*")</f>
        <v>*</v>
      </c>
      <c r="AL854" s="2"/>
      <c r="AM854" s="2" t="str">
        <f>IF(sum!A847="ON",sum!E847,"*")</f>
        <v>*</v>
      </c>
      <c r="AP854" s="2" t="s">
        <v>186</v>
      </c>
      <c r="AQ854" s="2" t="s">
        <v>187</v>
      </c>
      <c r="AR854" s="2">
        <v>2025</v>
      </c>
      <c r="AS854" s="2" t="str">
        <f>IF(sum!A847="QU",sum!B847,"*")</f>
        <v>*</v>
      </c>
      <c r="AT854" s="2"/>
      <c r="AU854" s="2" t="str">
        <f>IF(sum!A847="QU",sum!E847,"*")</f>
        <v>*</v>
      </c>
      <c r="AX854" s="4" t="s">
        <v>186</v>
      </c>
      <c r="AY854" s="4" t="s">
        <v>187</v>
      </c>
      <c r="AZ854" s="4">
        <v>2025</v>
      </c>
      <c r="BA854" s="2" t="str">
        <f>IF(sum!A847="SA",sum!B847,"*")</f>
        <v>*</v>
      </c>
      <c r="BB854" s="2"/>
      <c r="BC854" s="2" t="str">
        <f>IF(sum!A847="SA",sum!E847,"*")</f>
        <v>*</v>
      </c>
    </row>
    <row r="855" spans="2:55">
      <c r="B855" s="2" t="s">
        <v>186</v>
      </c>
      <c r="C855" s="2" t="s">
        <v>187</v>
      </c>
      <c r="D855" s="2">
        <v>2025</v>
      </c>
      <c r="J855" s="2" t="s">
        <v>186</v>
      </c>
      <c r="K855" s="2" t="s">
        <v>187</v>
      </c>
      <c r="L855" s="2">
        <v>2025</v>
      </c>
      <c r="M855" s="2" t="str">
        <f>IF(sum!A848="AT",sum!B848,"*")</f>
        <v>*</v>
      </c>
      <c r="N855" s="2"/>
      <c r="O855" s="2" t="str">
        <f>IF(sum!A848="AT",sum!E848,"*")</f>
        <v>*</v>
      </c>
      <c r="R855" s="2" t="s">
        <v>186</v>
      </c>
      <c r="S855" s="2" t="s">
        <v>187</v>
      </c>
      <c r="T855" s="2">
        <v>2025</v>
      </c>
      <c r="U855" s="2" t="str">
        <f>IF(sum!A848="BC",sum!B848,"*")</f>
        <v>*</v>
      </c>
      <c r="V855" s="2"/>
      <c r="W855" s="2" t="str">
        <f>IF(sum!A848="BC",sum!E848,"*")</f>
        <v>*</v>
      </c>
      <c r="Z855" s="2" t="s">
        <v>186</v>
      </c>
      <c r="AA855" s="2" t="s">
        <v>187</v>
      </c>
      <c r="AB855" s="2">
        <v>2025</v>
      </c>
      <c r="AC855" s="2" t="str">
        <f>IF(sum!A848="MA",sum!B848,"*")</f>
        <v>*</v>
      </c>
      <c r="AD855" s="2"/>
      <c r="AE855" s="2" t="str">
        <f>IF(sum!A848="MA",sum!E848,"*")</f>
        <v>*</v>
      </c>
      <c r="AH855" s="2" t="s">
        <v>186</v>
      </c>
      <c r="AI855" s="2" t="s">
        <v>187</v>
      </c>
      <c r="AJ855" s="2">
        <v>2025</v>
      </c>
      <c r="AK855" s="2" t="str">
        <f>IF(sum!A848="ON",sum!B848,"*")</f>
        <v>*</v>
      </c>
      <c r="AL855" s="2"/>
      <c r="AM855" s="2" t="str">
        <f>IF(sum!A848="ON",sum!E848,"*")</f>
        <v>*</v>
      </c>
      <c r="AP855" s="4" t="s">
        <v>186</v>
      </c>
      <c r="AQ855" s="4" t="s">
        <v>187</v>
      </c>
      <c r="AR855" s="4">
        <v>2025</v>
      </c>
      <c r="AS855" s="2" t="str">
        <f>IF(sum!A848="QU",sum!B848,"*")</f>
        <v>*</v>
      </c>
      <c r="AT855" s="2"/>
      <c r="AU855" s="2" t="str">
        <f>IF(sum!A848="QU",sum!E848,"*")</f>
        <v>*</v>
      </c>
      <c r="AX855" s="2" t="s">
        <v>186</v>
      </c>
      <c r="AY855" s="2" t="s">
        <v>187</v>
      </c>
      <c r="AZ855" s="2">
        <v>2025</v>
      </c>
      <c r="BA855" s="2" t="str">
        <f>IF(sum!A848="SA",sum!B848,"*")</f>
        <v>*</v>
      </c>
      <c r="BB855" s="2"/>
      <c r="BC855" s="2" t="str">
        <f>IF(sum!A848="SA",sum!E848,"*")</f>
        <v>*</v>
      </c>
    </row>
    <row r="856" spans="2:55">
      <c r="B856" s="4" t="s">
        <v>186</v>
      </c>
      <c r="C856" s="4" t="s">
        <v>187</v>
      </c>
      <c r="D856" s="4">
        <v>2025</v>
      </c>
      <c r="J856" s="4" t="s">
        <v>186</v>
      </c>
      <c r="K856" s="4" t="s">
        <v>187</v>
      </c>
      <c r="L856" s="4">
        <v>2025</v>
      </c>
      <c r="M856" s="2" t="str">
        <f>IF(sum!A849="AT",sum!B849,"*")</f>
        <v>*</v>
      </c>
      <c r="N856" s="2"/>
      <c r="O856" s="2" t="str">
        <f>IF(sum!A849="AT",sum!E849,"*")</f>
        <v>*</v>
      </c>
      <c r="R856" s="4" t="s">
        <v>186</v>
      </c>
      <c r="S856" s="4" t="s">
        <v>187</v>
      </c>
      <c r="T856" s="4">
        <v>2025</v>
      </c>
      <c r="U856" s="2" t="str">
        <f>IF(sum!A849="BC",sum!B849,"*")</f>
        <v>*</v>
      </c>
      <c r="V856" s="2"/>
      <c r="W856" s="2" t="str">
        <f>IF(sum!A849="BC",sum!E849,"*")</f>
        <v>*</v>
      </c>
      <c r="Z856" s="4" t="s">
        <v>186</v>
      </c>
      <c r="AA856" s="4" t="s">
        <v>187</v>
      </c>
      <c r="AB856" s="4">
        <v>2025</v>
      </c>
      <c r="AC856" s="2" t="str">
        <f>IF(sum!A849="MA",sum!B849,"*")</f>
        <v>*</v>
      </c>
      <c r="AD856" s="2"/>
      <c r="AE856" s="2" t="str">
        <f>IF(sum!A849="MA",sum!E849,"*")</f>
        <v>*</v>
      </c>
      <c r="AH856" s="4" t="s">
        <v>186</v>
      </c>
      <c r="AI856" s="4" t="s">
        <v>187</v>
      </c>
      <c r="AJ856" s="4">
        <v>2025</v>
      </c>
      <c r="AK856" s="2" t="str">
        <f>IF(sum!A849="ON",sum!B849,"*")</f>
        <v>*</v>
      </c>
      <c r="AL856" s="2"/>
      <c r="AM856" s="2" t="str">
        <f>IF(sum!A849="ON",sum!E849,"*")</f>
        <v>*</v>
      </c>
      <c r="AP856" s="2" t="s">
        <v>186</v>
      </c>
      <c r="AQ856" s="2" t="s">
        <v>187</v>
      </c>
      <c r="AR856" s="2">
        <v>2025</v>
      </c>
      <c r="AS856" s="2" t="str">
        <f>IF(sum!A849="QU",sum!B849,"*")</f>
        <v>*</v>
      </c>
      <c r="AT856" s="2"/>
      <c r="AU856" s="2" t="str">
        <f>IF(sum!A849="QU",sum!E849,"*")</f>
        <v>*</v>
      </c>
      <c r="AX856" s="4" t="s">
        <v>186</v>
      </c>
      <c r="AY856" s="4" t="s">
        <v>187</v>
      </c>
      <c r="AZ856" s="4">
        <v>2025</v>
      </c>
      <c r="BA856" s="2" t="str">
        <f>IF(sum!A849="SA",sum!B849,"*")</f>
        <v>*</v>
      </c>
      <c r="BB856" s="2"/>
      <c r="BC856" s="2" t="str">
        <f>IF(sum!A849="SA",sum!E849,"*")</f>
        <v>*</v>
      </c>
    </row>
    <row r="857" spans="2:55">
      <c r="B857" s="2" t="s">
        <v>186</v>
      </c>
      <c r="C857" s="2" t="s">
        <v>187</v>
      </c>
      <c r="D857" s="2">
        <v>2025</v>
      </c>
      <c r="J857" s="2" t="s">
        <v>186</v>
      </c>
      <c r="K857" s="2" t="s">
        <v>187</v>
      </c>
      <c r="L857" s="2">
        <v>2025</v>
      </c>
      <c r="M857" s="2" t="str">
        <f>IF(sum!A850="AT",sum!B850,"*")</f>
        <v>*</v>
      </c>
      <c r="N857" s="2"/>
      <c r="O857" s="2" t="str">
        <f>IF(sum!A850="AT",sum!E850,"*")</f>
        <v>*</v>
      </c>
      <c r="R857" s="2" t="s">
        <v>186</v>
      </c>
      <c r="S857" s="2" t="s">
        <v>187</v>
      </c>
      <c r="T857" s="2">
        <v>2025</v>
      </c>
      <c r="U857" s="2" t="str">
        <f>IF(sum!A850="BC",sum!B850,"*")</f>
        <v>*</v>
      </c>
      <c r="V857" s="2"/>
      <c r="W857" s="2" t="str">
        <f>IF(sum!A850="BC",sum!E850,"*")</f>
        <v>*</v>
      </c>
      <c r="Z857" s="2" t="s">
        <v>186</v>
      </c>
      <c r="AA857" s="2" t="s">
        <v>187</v>
      </c>
      <c r="AB857" s="2">
        <v>2025</v>
      </c>
      <c r="AC857" s="2" t="str">
        <f>IF(sum!A850="MA",sum!B850,"*")</f>
        <v>*</v>
      </c>
      <c r="AD857" s="2"/>
      <c r="AE857" s="2" t="str">
        <f>IF(sum!A850="MA",sum!E850,"*")</f>
        <v>*</v>
      </c>
      <c r="AH857" s="2" t="s">
        <v>186</v>
      </c>
      <c r="AI857" s="2" t="s">
        <v>187</v>
      </c>
      <c r="AJ857" s="2">
        <v>2025</v>
      </c>
      <c r="AK857" s="2" t="str">
        <f>IF(sum!A850="ON",sum!B850,"*")</f>
        <v>*</v>
      </c>
      <c r="AL857" s="2"/>
      <c r="AM857" s="2" t="str">
        <f>IF(sum!A850="ON",sum!E850,"*")</f>
        <v>*</v>
      </c>
      <c r="AP857" s="4" t="s">
        <v>186</v>
      </c>
      <c r="AQ857" s="4" t="s">
        <v>187</v>
      </c>
      <c r="AR857" s="4">
        <v>2025</v>
      </c>
      <c r="AS857" s="2" t="str">
        <f>IF(sum!A850="QU",sum!B850,"*")</f>
        <v>*</v>
      </c>
      <c r="AT857" s="2"/>
      <c r="AU857" s="2" t="str">
        <f>IF(sum!A850="QU",sum!E850,"*")</f>
        <v>*</v>
      </c>
      <c r="AX857" s="2" t="s">
        <v>186</v>
      </c>
      <c r="AY857" s="2" t="s">
        <v>187</v>
      </c>
      <c r="AZ857" s="2">
        <v>2025</v>
      </c>
      <c r="BA857" s="2" t="str">
        <f>IF(sum!A850="SA",sum!B850,"*")</f>
        <v>*</v>
      </c>
      <c r="BB857" s="2"/>
      <c r="BC857" s="2" t="str">
        <f>IF(sum!A850="SA",sum!E850,"*")</f>
        <v>*</v>
      </c>
    </row>
    <row r="858" spans="2:55">
      <c r="B858" s="4" t="s">
        <v>186</v>
      </c>
      <c r="C858" s="4" t="s">
        <v>187</v>
      </c>
      <c r="D858" s="4">
        <v>2025</v>
      </c>
      <c r="J858" s="4" t="s">
        <v>186</v>
      </c>
      <c r="K858" s="4" t="s">
        <v>187</v>
      </c>
      <c r="L858" s="4">
        <v>2025</v>
      </c>
      <c r="M858" s="2" t="str">
        <f>IF(sum!A851="AT",sum!B851,"*")</f>
        <v>*</v>
      </c>
      <c r="N858" s="2"/>
      <c r="O858" s="2" t="str">
        <f>IF(sum!A851="AT",sum!E851,"*")</f>
        <v>*</v>
      </c>
      <c r="R858" s="4" t="s">
        <v>186</v>
      </c>
      <c r="S858" s="4" t="s">
        <v>187</v>
      </c>
      <c r="T858" s="4">
        <v>2025</v>
      </c>
      <c r="U858" s="2" t="str">
        <f>IF(sum!A851="BC",sum!B851,"*")</f>
        <v>*</v>
      </c>
      <c r="V858" s="2"/>
      <c r="W858" s="2" t="str">
        <f>IF(sum!A851="BC",sum!E851,"*")</f>
        <v>*</v>
      </c>
      <c r="Z858" s="4" t="s">
        <v>186</v>
      </c>
      <c r="AA858" s="4" t="s">
        <v>187</v>
      </c>
      <c r="AB858" s="4">
        <v>2025</v>
      </c>
      <c r="AC858" s="2" t="str">
        <f>IF(sum!A851="MA",sum!B851,"*")</f>
        <v>*</v>
      </c>
      <c r="AD858" s="2"/>
      <c r="AE858" s="2" t="str">
        <f>IF(sum!A851="MA",sum!E851,"*")</f>
        <v>*</v>
      </c>
      <c r="AH858" s="4" t="s">
        <v>186</v>
      </c>
      <c r="AI858" s="4" t="s">
        <v>187</v>
      </c>
      <c r="AJ858" s="4">
        <v>2025</v>
      </c>
      <c r="AK858" s="2" t="str">
        <f>IF(sum!A851="ON",sum!B851,"*")</f>
        <v>*</v>
      </c>
      <c r="AL858" s="2"/>
      <c r="AM858" s="2" t="str">
        <f>IF(sum!A851="ON",sum!E851,"*")</f>
        <v>*</v>
      </c>
      <c r="AP858" s="2" t="s">
        <v>186</v>
      </c>
      <c r="AQ858" s="2" t="s">
        <v>187</v>
      </c>
      <c r="AR858" s="2">
        <v>2025</v>
      </c>
      <c r="AS858" s="2" t="str">
        <f>IF(sum!A851="QU",sum!B851,"*")</f>
        <v>*</v>
      </c>
      <c r="AT858" s="2"/>
      <c r="AU858" s="2" t="str">
        <f>IF(sum!A851="QU",sum!E851,"*")</f>
        <v>*</v>
      </c>
      <c r="AX858" s="4" t="s">
        <v>186</v>
      </c>
      <c r="AY858" s="4" t="s">
        <v>187</v>
      </c>
      <c r="AZ858" s="4">
        <v>2025</v>
      </c>
      <c r="BA858" s="2" t="str">
        <f>IF(sum!A851="SA",sum!B851,"*")</f>
        <v>*</v>
      </c>
      <c r="BB858" s="2"/>
      <c r="BC858" s="2" t="str">
        <f>IF(sum!A851="SA",sum!E851,"*")</f>
        <v>*</v>
      </c>
    </row>
    <row r="859" spans="2:55">
      <c r="B859" s="2" t="s">
        <v>186</v>
      </c>
      <c r="C859" s="2" t="s">
        <v>187</v>
      </c>
      <c r="D859" s="2">
        <v>2025</v>
      </c>
      <c r="J859" s="2" t="s">
        <v>186</v>
      </c>
      <c r="K859" s="2" t="s">
        <v>187</v>
      </c>
      <c r="L859" s="2">
        <v>2025</v>
      </c>
      <c r="M859" s="2" t="str">
        <f>IF(sum!A852="AT",sum!B852,"*")</f>
        <v>*</v>
      </c>
      <c r="N859" s="2"/>
      <c r="O859" s="2" t="str">
        <f>IF(sum!A852="AT",sum!E852,"*")</f>
        <v>*</v>
      </c>
      <c r="R859" s="2" t="s">
        <v>186</v>
      </c>
      <c r="S859" s="2" t="s">
        <v>187</v>
      </c>
      <c r="T859" s="2">
        <v>2025</v>
      </c>
      <c r="U859" s="2" t="str">
        <f>IF(sum!A852="BC",sum!B852,"*")</f>
        <v>*</v>
      </c>
      <c r="V859" s="2"/>
      <c r="W859" s="2" t="str">
        <f>IF(sum!A852="BC",sum!E852,"*")</f>
        <v>*</v>
      </c>
      <c r="Z859" s="2" t="s">
        <v>186</v>
      </c>
      <c r="AA859" s="2" t="s">
        <v>187</v>
      </c>
      <c r="AB859" s="2">
        <v>2025</v>
      </c>
      <c r="AC859" s="2" t="str">
        <f>IF(sum!A852="MA",sum!B852,"*")</f>
        <v>*</v>
      </c>
      <c r="AD859" s="2"/>
      <c r="AE859" s="2" t="str">
        <f>IF(sum!A852="MA",sum!E852,"*")</f>
        <v>*</v>
      </c>
      <c r="AH859" s="2" t="s">
        <v>186</v>
      </c>
      <c r="AI859" s="2" t="s">
        <v>187</v>
      </c>
      <c r="AJ859" s="2">
        <v>2025</v>
      </c>
      <c r="AK859" s="2" t="str">
        <f>IF(sum!A852="ON",sum!B852,"*")</f>
        <v>*</v>
      </c>
      <c r="AL859" s="2"/>
      <c r="AM859" s="2" t="str">
        <f>IF(sum!A852="ON",sum!E852,"*")</f>
        <v>*</v>
      </c>
      <c r="AP859" s="4" t="s">
        <v>186</v>
      </c>
      <c r="AQ859" s="4" t="s">
        <v>187</v>
      </c>
      <c r="AR859" s="4">
        <v>2025</v>
      </c>
      <c r="AS859" s="2" t="str">
        <f>IF(sum!A852="QU",sum!B852,"*")</f>
        <v>*</v>
      </c>
      <c r="AT859" s="2"/>
      <c r="AU859" s="2" t="str">
        <f>IF(sum!A852="QU",sum!E852,"*")</f>
        <v>*</v>
      </c>
      <c r="AX859" s="2" t="s">
        <v>186</v>
      </c>
      <c r="AY859" s="2" t="s">
        <v>187</v>
      </c>
      <c r="AZ859" s="2">
        <v>2025</v>
      </c>
      <c r="BA859" s="2" t="str">
        <f>IF(sum!A852="SA",sum!B852,"*")</f>
        <v>*</v>
      </c>
      <c r="BB859" s="2"/>
      <c r="BC859" s="2" t="str">
        <f>IF(sum!A852="SA",sum!E852,"*")</f>
        <v>*</v>
      </c>
    </row>
    <row r="860" spans="2:55">
      <c r="B860" s="4" t="s">
        <v>186</v>
      </c>
      <c r="C860" s="4" t="s">
        <v>187</v>
      </c>
      <c r="D860" s="4">
        <v>2025</v>
      </c>
      <c r="J860" s="4" t="s">
        <v>186</v>
      </c>
      <c r="K860" s="4" t="s">
        <v>187</v>
      </c>
      <c r="L860" s="4">
        <v>2025</v>
      </c>
      <c r="M860" s="2" t="str">
        <f>IF(sum!A853="AT",sum!B853,"*")</f>
        <v>*</v>
      </c>
      <c r="N860" s="2"/>
      <c r="O860" s="2" t="str">
        <f>IF(sum!A853="AT",sum!E853,"*")</f>
        <v>*</v>
      </c>
      <c r="R860" s="4" t="s">
        <v>186</v>
      </c>
      <c r="S860" s="4" t="s">
        <v>187</v>
      </c>
      <c r="T860" s="4">
        <v>2025</v>
      </c>
      <c r="U860" s="2" t="str">
        <f>IF(sum!A853="BC",sum!B853,"*")</f>
        <v>*</v>
      </c>
      <c r="V860" s="2"/>
      <c r="W860" s="2" t="str">
        <f>IF(sum!A853="BC",sum!E853,"*")</f>
        <v>*</v>
      </c>
      <c r="Z860" s="4" t="s">
        <v>186</v>
      </c>
      <c r="AA860" s="4" t="s">
        <v>187</v>
      </c>
      <c r="AB860" s="4">
        <v>2025</v>
      </c>
      <c r="AC860" s="2" t="str">
        <f>IF(sum!A853="MA",sum!B853,"*")</f>
        <v>*</v>
      </c>
      <c r="AD860" s="2"/>
      <c r="AE860" s="2" t="str">
        <f>IF(sum!A853="MA",sum!E853,"*")</f>
        <v>*</v>
      </c>
      <c r="AH860" s="4" t="s">
        <v>186</v>
      </c>
      <c r="AI860" s="4" t="s">
        <v>187</v>
      </c>
      <c r="AJ860" s="4">
        <v>2025</v>
      </c>
      <c r="AK860" s="2" t="str">
        <f>IF(sum!A853="ON",sum!B853,"*")</f>
        <v>*</v>
      </c>
      <c r="AL860" s="2"/>
      <c r="AM860" s="2" t="str">
        <f>IF(sum!A853="ON",sum!E853,"*")</f>
        <v>*</v>
      </c>
      <c r="AP860" s="2" t="s">
        <v>186</v>
      </c>
      <c r="AQ860" s="2" t="s">
        <v>187</v>
      </c>
      <c r="AR860" s="2">
        <v>2025</v>
      </c>
      <c r="AS860" s="2" t="str">
        <f>IF(sum!A853="QU",sum!B853,"*")</f>
        <v>*</v>
      </c>
      <c r="AT860" s="2"/>
      <c r="AU860" s="2" t="str">
        <f>IF(sum!A853="QU",sum!E853,"*")</f>
        <v>*</v>
      </c>
      <c r="AX860" s="4" t="s">
        <v>186</v>
      </c>
      <c r="AY860" s="4" t="s">
        <v>187</v>
      </c>
      <c r="AZ860" s="4">
        <v>2025</v>
      </c>
      <c r="BA860" s="2" t="str">
        <f>IF(sum!A853="SA",sum!B853,"*")</f>
        <v>*</v>
      </c>
      <c r="BB860" s="2"/>
      <c r="BC860" s="2" t="str">
        <f>IF(sum!A853="SA",sum!E853,"*")</f>
        <v>*</v>
      </c>
    </row>
    <row r="861" spans="2:55">
      <c r="B861" s="2" t="s">
        <v>186</v>
      </c>
      <c r="C861" s="2" t="s">
        <v>187</v>
      </c>
      <c r="D861" s="2">
        <v>2025</v>
      </c>
      <c r="J861" s="2" t="s">
        <v>186</v>
      </c>
      <c r="K861" s="2" t="s">
        <v>187</v>
      </c>
      <c r="L861" s="2">
        <v>2025</v>
      </c>
      <c r="M861" s="2" t="str">
        <f>IF(sum!A854="AT",sum!B854,"*")</f>
        <v>*</v>
      </c>
      <c r="N861" s="2"/>
      <c r="O861" s="2" t="str">
        <f>IF(sum!A854="AT",sum!E854,"*")</f>
        <v>*</v>
      </c>
      <c r="R861" s="2" t="s">
        <v>186</v>
      </c>
      <c r="S861" s="2" t="s">
        <v>187</v>
      </c>
      <c r="T861" s="2">
        <v>2025</v>
      </c>
      <c r="U861" s="2" t="str">
        <f>IF(sum!A854="BC",sum!B854,"*")</f>
        <v>*</v>
      </c>
      <c r="V861" s="2"/>
      <c r="W861" s="2" t="str">
        <f>IF(sum!A854="BC",sum!E854,"*")</f>
        <v>*</v>
      </c>
      <c r="Z861" s="2" t="s">
        <v>186</v>
      </c>
      <c r="AA861" s="2" t="s">
        <v>187</v>
      </c>
      <c r="AB861" s="2">
        <v>2025</v>
      </c>
      <c r="AC861" s="2" t="str">
        <f>IF(sum!A854="MA",sum!B854,"*")</f>
        <v>*</v>
      </c>
      <c r="AD861" s="2"/>
      <c r="AE861" s="2" t="str">
        <f>IF(sum!A854="MA",sum!E854,"*")</f>
        <v>*</v>
      </c>
      <c r="AH861" s="2" t="s">
        <v>186</v>
      </c>
      <c r="AI861" s="2" t="s">
        <v>187</v>
      </c>
      <c r="AJ861" s="2">
        <v>2025</v>
      </c>
      <c r="AK861" s="2" t="str">
        <f>IF(sum!A854="ON",sum!B854,"*")</f>
        <v>*</v>
      </c>
      <c r="AL861" s="2"/>
      <c r="AM861" s="2" t="str">
        <f>IF(sum!A854="ON",sum!E854,"*")</f>
        <v>*</v>
      </c>
      <c r="AP861" s="4" t="s">
        <v>186</v>
      </c>
      <c r="AQ861" s="4" t="s">
        <v>187</v>
      </c>
      <c r="AR861" s="4">
        <v>2025</v>
      </c>
      <c r="AS861" s="2" t="str">
        <f>IF(sum!A854="QU",sum!B854,"*")</f>
        <v>*</v>
      </c>
      <c r="AT861" s="2"/>
      <c r="AU861" s="2" t="str">
        <f>IF(sum!A854="QU",sum!E854,"*")</f>
        <v>*</v>
      </c>
      <c r="AX861" s="2" t="s">
        <v>186</v>
      </c>
      <c r="AY861" s="2" t="s">
        <v>187</v>
      </c>
      <c r="AZ861" s="2">
        <v>2025</v>
      </c>
      <c r="BA861" s="2" t="str">
        <f>IF(sum!A854="SA",sum!B854,"*")</f>
        <v>*</v>
      </c>
      <c r="BB861" s="2"/>
      <c r="BC861" s="2" t="str">
        <f>IF(sum!A854="SA",sum!E854,"*")</f>
        <v>*</v>
      </c>
    </row>
    <row r="862" spans="2:55">
      <c r="B862" s="4" t="s">
        <v>186</v>
      </c>
      <c r="C862" s="4" t="s">
        <v>187</v>
      </c>
      <c r="D862" s="4">
        <v>2025</v>
      </c>
      <c r="J862" s="4" t="s">
        <v>186</v>
      </c>
      <c r="K862" s="4" t="s">
        <v>187</v>
      </c>
      <c r="L862" s="4">
        <v>2025</v>
      </c>
      <c r="M862" s="2" t="str">
        <f>IF(sum!A855="AT",sum!B855,"*")</f>
        <v>*</v>
      </c>
      <c r="N862" s="2"/>
      <c r="O862" s="2" t="str">
        <f>IF(sum!A855="AT",sum!E855,"*")</f>
        <v>*</v>
      </c>
      <c r="R862" s="4" t="s">
        <v>186</v>
      </c>
      <c r="S862" s="4" t="s">
        <v>187</v>
      </c>
      <c r="T862" s="4">
        <v>2025</v>
      </c>
      <c r="U862" s="2" t="str">
        <f>IF(sum!A855="BC",sum!B855,"*")</f>
        <v>*</v>
      </c>
      <c r="V862" s="2"/>
      <c r="W862" s="2" t="str">
        <f>IF(sum!A855="BC",sum!E855,"*")</f>
        <v>*</v>
      </c>
      <c r="Z862" s="4" t="s">
        <v>186</v>
      </c>
      <c r="AA862" s="4" t="s">
        <v>187</v>
      </c>
      <c r="AB862" s="4">
        <v>2025</v>
      </c>
      <c r="AC862" s="2" t="str">
        <f>IF(sum!A855="MA",sum!B855,"*")</f>
        <v>*</v>
      </c>
      <c r="AD862" s="2"/>
      <c r="AE862" s="2" t="str">
        <f>IF(sum!A855="MA",sum!E855,"*")</f>
        <v>*</v>
      </c>
      <c r="AH862" s="4" t="s">
        <v>186</v>
      </c>
      <c r="AI862" s="4" t="s">
        <v>187</v>
      </c>
      <c r="AJ862" s="4">
        <v>2025</v>
      </c>
      <c r="AK862" s="2" t="str">
        <f>IF(sum!A855="ON",sum!B855,"*")</f>
        <v>*</v>
      </c>
      <c r="AL862" s="2"/>
      <c r="AM862" s="2" t="str">
        <f>IF(sum!A855="ON",sum!E855,"*")</f>
        <v>*</v>
      </c>
      <c r="AP862" s="2" t="s">
        <v>186</v>
      </c>
      <c r="AQ862" s="2" t="s">
        <v>187</v>
      </c>
      <c r="AR862" s="2">
        <v>2025</v>
      </c>
      <c r="AS862" s="2" t="str">
        <f>IF(sum!A855="QU",sum!B855,"*")</f>
        <v>*</v>
      </c>
      <c r="AT862" s="2"/>
      <c r="AU862" s="2" t="str">
        <f>IF(sum!A855="QU",sum!E855,"*")</f>
        <v>*</v>
      </c>
      <c r="AX862" s="4" t="s">
        <v>186</v>
      </c>
      <c r="AY862" s="4" t="s">
        <v>187</v>
      </c>
      <c r="AZ862" s="4">
        <v>2025</v>
      </c>
      <c r="BA862" s="2" t="str">
        <f>IF(sum!A855="SA",sum!B855,"*")</f>
        <v>*</v>
      </c>
      <c r="BB862" s="2"/>
      <c r="BC862" s="2" t="str">
        <f>IF(sum!A855="SA",sum!E855,"*")</f>
        <v>*</v>
      </c>
    </row>
    <row r="863" spans="2:55">
      <c r="B863" s="2" t="s">
        <v>186</v>
      </c>
      <c r="C863" s="2" t="s">
        <v>187</v>
      </c>
      <c r="D863" s="2">
        <v>2025</v>
      </c>
      <c r="J863" s="2" t="s">
        <v>186</v>
      </c>
      <c r="K863" s="2" t="s">
        <v>187</v>
      </c>
      <c r="L863" s="2">
        <v>2025</v>
      </c>
      <c r="M863" s="2" t="str">
        <f>IF(sum!A856="AT",sum!B856,"*")</f>
        <v>*</v>
      </c>
      <c r="N863" s="2"/>
      <c r="O863" s="2" t="str">
        <f>IF(sum!A856="AT",sum!E856,"*")</f>
        <v>*</v>
      </c>
      <c r="R863" s="2" t="s">
        <v>186</v>
      </c>
      <c r="S863" s="2" t="s">
        <v>187</v>
      </c>
      <c r="T863" s="2">
        <v>2025</v>
      </c>
      <c r="U863" s="2" t="str">
        <f>IF(sum!A856="BC",sum!B856,"*")</f>
        <v>*</v>
      </c>
      <c r="V863" s="2"/>
      <c r="W863" s="2" t="str">
        <f>IF(sum!A856="BC",sum!E856,"*")</f>
        <v>*</v>
      </c>
      <c r="Z863" s="2" t="s">
        <v>186</v>
      </c>
      <c r="AA863" s="2" t="s">
        <v>187</v>
      </c>
      <c r="AB863" s="2">
        <v>2025</v>
      </c>
      <c r="AC863" s="2" t="str">
        <f>IF(sum!A856="MA",sum!B856,"*")</f>
        <v>*</v>
      </c>
      <c r="AD863" s="2"/>
      <c r="AE863" s="2" t="str">
        <f>IF(sum!A856="MA",sum!E856,"*")</f>
        <v>*</v>
      </c>
      <c r="AH863" s="2" t="s">
        <v>186</v>
      </c>
      <c r="AI863" s="2" t="s">
        <v>187</v>
      </c>
      <c r="AJ863" s="2">
        <v>2025</v>
      </c>
      <c r="AK863" s="2" t="str">
        <f>IF(sum!A856="ON",sum!B856,"*")</f>
        <v>*</v>
      </c>
      <c r="AL863" s="2"/>
      <c r="AM863" s="2" t="str">
        <f>IF(sum!A856="ON",sum!E856,"*")</f>
        <v>*</v>
      </c>
      <c r="AP863" s="4" t="s">
        <v>186</v>
      </c>
      <c r="AQ863" s="4" t="s">
        <v>187</v>
      </c>
      <c r="AR863" s="4">
        <v>2025</v>
      </c>
      <c r="AS863" s="2" t="str">
        <f>IF(sum!A856="QU",sum!B856,"*")</f>
        <v>*</v>
      </c>
      <c r="AT863" s="2"/>
      <c r="AU863" s="2" t="str">
        <f>IF(sum!A856="QU",sum!E856,"*")</f>
        <v>*</v>
      </c>
      <c r="AX863" s="2" t="s">
        <v>186</v>
      </c>
      <c r="AY863" s="2" t="s">
        <v>187</v>
      </c>
      <c r="AZ863" s="2">
        <v>2025</v>
      </c>
      <c r="BA863" s="2" t="str">
        <f>IF(sum!A856="SA",sum!B856,"*")</f>
        <v>*</v>
      </c>
      <c r="BB863" s="2"/>
      <c r="BC863" s="2" t="str">
        <f>IF(sum!A856="SA",sum!E856,"*")</f>
        <v>*</v>
      </c>
    </row>
    <row r="864" spans="2:55">
      <c r="B864" s="4" t="s">
        <v>186</v>
      </c>
      <c r="C864" s="4" t="s">
        <v>187</v>
      </c>
      <c r="D864" s="4">
        <v>2025</v>
      </c>
      <c r="J864" s="4" t="s">
        <v>186</v>
      </c>
      <c r="K864" s="4" t="s">
        <v>187</v>
      </c>
      <c r="L864" s="4">
        <v>2025</v>
      </c>
      <c r="M864" s="2" t="str">
        <f>IF(sum!A857="AT",sum!B857,"*")</f>
        <v>*</v>
      </c>
      <c r="N864" s="2"/>
      <c r="O864" s="2" t="str">
        <f>IF(sum!A857="AT",sum!E857,"*")</f>
        <v>*</v>
      </c>
      <c r="R864" s="4" t="s">
        <v>186</v>
      </c>
      <c r="S864" s="4" t="s">
        <v>187</v>
      </c>
      <c r="T864" s="4">
        <v>2025</v>
      </c>
      <c r="U864" s="2" t="str">
        <f>IF(sum!A857="BC",sum!B857,"*")</f>
        <v>*</v>
      </c>
      <c r="V864" s="2"/>
      <c r="W864" s="2" t="str">
        <f>IF(sum!A857="BC",sum!E857,"*")</f>
        <v>*</v>
      </c>
      <c r="Z864" s="4" t="s">
        <v>186</v>
      </c>
      <c r="AA864" s="4" t="s">
        <v>187</v>
      </c>
      <c r="AB864" s="4">
        <v>2025</v>
      </c>
      <c r="AC864" s="2" t="str">
        <f>IF(sum!A857="MA",sum!B857,"*")</f>
        <v>*</v>
      </c>
      <c r="AD864" s="2"/>
      <c r="AE864" s="2" t="str">
        <f>IF(sum!A857="MA",sum!E857,"*")</f>
        <v>*</v>
      </c>
      <c r="AH864" s="4" t="s">
        <v>186</v>
      </c>
      <c r="AI864" s="4" t="s">
        <v>187</v>
      </c>
      <c r="AJ864" s="4">
        <v>2025</v>
      </c>
      <c r="AK864" s="2" t="str">
        <f>IF(sum!A857="ON",sum!B857,"*")</f>
        <v>*</v>
      </c>
      <c r="AL864" s="2"/>
      <c r="AM864" s="2" t="str">
        <f>IF(sum!A857="ON",sum!E857,"*")</f>
        <v>*</v>
      </c>
      <c r="AP864" s="2" t="s">
        <v>186</v>
      </c>
      <c r="AQ864" s="2" t="s">
        <v>187</v>
      </c>
      <c r="AR864" s="2">
        <v>2025</v>
      </c>
      <c r="AS864" s="2" t="str">
        <f>IF(sum!A857="QU",sum!B857,"*")</f>
        <v>*</v>
      </c>
      <c r="AT864" s="2"/>
      <c r="AU864" s="2" t="str">
        <f>IF(sum!A857="QU",sum!E857,"*")</f>
        <v>*</v>
      </c>
      <c r="AX864" s="4" t="s">
        <v>186</v>
      </c>
      <c r="AY864" s="4" t="s">
        <v>187</v>
      </c>
      <c r="AZ864" s="4">
        <v>2025</v>
      </c>
      <c r="BA864" s="2" t="str">
        <f>IF(sum!A857="SA",sum!B857,"*")</f>
        <v>*</v>
      </c>
      <c r="BB864" s="2"/>
      <c r="BC864" s="2" t="str">
        <f>IF(sum!A857="SA",sum!E857,"*")</f>
        <v>*</v>
      </c>
    </row>
    <row r="865" spans="2:55">
      <c r="B865" s="2" t="s">
        <v>186</v>
      </c>
      <c r="C865" s="2" t="s">
        <v>187</v>
      </c>
      <c r="D865" s="2">
        <v>2025</v>
      </c>
      <c r="J865" s="2" t="s">
        <v>186</v>
      </c>
      <c r="K865" s="2" t="s">
        <v>187</v>
      </c>
      <c r="L865" s="2">
        <v>2025</v>
      </c>
      <c r="M865" s="2" t="str">
        <f>IF(sum!A858="AT",sum!B858,"*")</f>
        <v>*</v>
      </c>
      <c r="N865" s="2"/>
      <c r="O865" s="2" t="str">
        <f>IF(sum!A858="AT",sum!E858,"*")</f>
        <v>*</v>
      </c>
      <c r="R865" s="2" t="s">
        <v>186</v>
      </c>
      <c r="S865" s="2" t="s">
        <v>187</v>
      </c>
      <c r="T865" s="2">
        <v>2025</v>
      </c>
      <c r="U865" s="2" t="str">
        <f>IF(sum!A858="BC",sum!B858,"*")</f>
        <v>*</v>
      </c>
      <c r="V865" s="2"/>
      <c r="W865" s="2" t="str">
        <f>IF(sum!A858="BC",sum!E858,"*")</f>
        <v>*</v>
      </c>
      <c r="Z865" s="2" t="s">
        <v>186</v>
      </c>
      <c r="AA865" s="2" t="s">
        <v>187</v>
      </c>
      <c r="AB865" s="2">
        <v>2025</v>
      </c>
      <c r="AC865" s="2" t="str">
        <f>IF(sum!A858="MA",sum!B858,"*")</f>
        <v>*</v>
      </c>
      <c r="AD865" s="2"/>
      <c r="AE865" s="2" t="str">
        <f>IF(sum!A858="MA",sum!E858,"*")</f>
        <v>*</v>
      </c>
      <c r="AH865" s="2" t="s">
        <v>186</v>
      </c>
      <c r="AI865" s="2" t="s">
        <v>187</v>
      </c>
      <c r="AJ865" s="2">
        <v>2025</v>
      </c>
      <c r="AK865" s="2" t="str">
        <f>IF(sum!A858="ON",sum!B858,"*")</f>
        <v>*</v>
      </c>
      <c r="AL865" s="2"/>
      <c r="AM865" s="2" t="str">
        <f>IF(sum!A858="ON",sum!E858,"*")</f>
        <v>*</v>
      </c>
      <c r="AP865" s="4" t="s">
        <v>186</v>
      </c>
      <c r="AQ865" s="4" t="s">
        <v>187</v>
      </c>
      <c r="AR865" s="4">
        <v>2025</v>
      </c>
      <c r="AS865" s="2" t="str">
        <f>IF(sum!A858="QU",sum!B858,"*")</f>
        <v>*</v>
      </c>
      <c r="AT865" s="2"/>
      <c r="AU865" s="2" t="str">
        <f>IF(sum!A858="QU",sum!E858,"*")</f>
        <v>*</v>
      </c>
      <c r="AX865" s="2" t="s">
        <v>186</v>
      </c>
      <c r="AY865" s="2" t="s">
        <v>187</v>
      </c>
      <c r="AZ865" s="2">
        <v>2025</v>
      </c>
      <c r="BA865" s="2" t="str">
        <f>IF(sum!A858="SA",sum!B858,"*")</f>
        <v>*</v>
      </c>
      <c r="BB865" s="2"/>
      <c r="BC865" s="2" t="str">
        <f>IF(sum!A858="SA",sum!E858,"*")</f>
        <v>*</v>
      </c>
    </row>
    <row r="866" spans="2:55">
      <c r="B866" s="4" t="s">
        <v>186</v>
      </c>
      <c r="C866" s="4" t="s">
        <v>187</v>
      </c>
      <c r="D866" s="4">
        <v>2025</v>
      </c>
      <c r="J866" s="4" t="s">
        <v>186</v>
      </c>
      <c r="K866" s="4" t="s">
        <v>187</v>
      </c>
      <c r="L866" s="4">
        <v>2025</v>
      </c>
      <c r="M866" s="2" t="str">
        <f>IF(sum!A859="AT",sum!B859,"*")</f>
        <v>*</v>
      </c>
      <c r="N866" s="2"/>
      <c r="O866" s="2" t="str">
        <f>IF(sum!A859="AT",sum!E859,"*")</f>
        <v>*</v>
      </c>
      <c r="R866" s="4" t="s">
        <v>186</v>
      </c>
      <c r="S866" s="4" t="s">
        <v>187</v>
      </c>
      <c r="T866" s="4">
        <v>2025</v>
      </c>
      <c r="U866" s="2" t="str">
        <f>IF(sum!A859="BC",sum!B859,"*")</f>
        <v>*</v>
      </c>
      <c r="V866" s="2"/>
      <c r="W866" s="2" t="str">
        <f>IF(sum!A859="BC",sum!E859,"*")</f>
        <v>*</v>
      </c>
      <c r="Z866" s="4" t="s">
        <v>186</v>
      </c>
      <c r="AA866" s="4" t="s">
        <v>187</v>
      </c>
      <c r="AB866" s="4">
        <v>2025</v>
      </c>
      <c r="AC866" s="2" t="str">
        <f>IF(sum!A859="MA",sum!B859,"*")</f>
        <v>*</v>
      </c>
      <c r="AD866" s="2"/>
      <c r="AE866" s="2" t="str">
        <f>IF(sum!A859="MA",sum!E859,"*")</f>
        <v>*</v>
      </c>
      <c r="AH866" s="4" t="s">
        <v>186</v>
      </c>
      <c r="AI866" s="4" t="s">
        <v>187</v>
      </c>
      <c r="AJ866" s="4">
        <v>2025</v>
      </c>
      <c r="AK866" s="2" t="str">
        <f>IF(sum!A859="ON",sum!B859,"*")</f>
        <v>*</v>
      </c>
      <c r="AL866" s="2"/>
      <c r="AM866" s="2" t="str">
        <f>IF(sum!A859="ON",sum!E859,"*")</f>
        <v>*</v>
      </c>
      <c r="AP866" s="2" t="s">
        <v>186</v>
      </c>
      <c r="AQ866" s="2" t="s">
        <v>187</v>
      </c>
      <c r="AR866" s="2">
        <v>2025</v>
      </c>
      <c r="AS866" s="2" t="str">
        <f>IF(sum!A859="QU",sum!B859,"*")</f>
        <v>*</v>
      </c>
      <c r="AT866" s="2"/>
      <c r="AU866" s="2" t="str">
        <f>IF(sum!A859="QU",sum!E859,"*")</f>
        <v>*</v>
      </c>
      <c r="AX866" s="4" t="s">
        <v>186</v>
      </c>
      <c r="AY866" s="4" t="s">
        <v>187</v>
      </c>
      <c r="AZ866" s="4">
        <v>2025</v>
      </c>
      <c r="BA866" s="2" t="str">
        <f>IF(sum!A859="SA",sum!B859,"*")</f>
        <v>*</v>
      </c>
      <c r="BB866" s="2"/>
      <c r="BC866" s="2" t="str">
        <f>IF(sum!A859="SA",sum!E859,"*")</f>
        <v>*</v>
      </c>
    </row>
    <row r="867" spans="2:55">
      <c r="B867" s="2" t="s">
        <v>186</v>
      </c>
      <c r="C867" s="2" t="s">
        <v>187</v>
      </c>
      <c r="D867" s="2">
        <v>2025</v>
      </c>
      <c r="J867" s="2" t="s">
        <v>186</v>
      </c>
      <c r="K867" s="2" t="s">
        <v>187</v>
      </c>
      <c r="L867" s="2">
        <v>2025</v>
      </c>
      <c r="M867" s="2" t="str">
        <f>IF(sum!A860="AT",sum!B860,"*")</f>
        <v>*</v>
      </c>
      <c r="N867" s="2"/>
      <c r="O867" s="2" t="str">
        <f>IF(sum!A860="AT",sum!E860,"*")</f>
        <v>*</v>
      </c>
      <c r="R867" s="2" t="s">
        <v>186</v>
      </c>
      <c r="S867" s="2" t="s">
        <v>187</v>
      </c>
      <c r="T867" s="2">
        <v>2025</v>
      </c>
      <c r="U867" s="2" t="str">
        <f>IF(sum!A860="BC",sum!B860,"*")</f>
        <v>*</v>
      </c>
      <c r="V867" s="2"/>
      <c r="W867" s="2" t="str">
        <f>IF(sum!A860="BC",sum!E860,"*")</f>
        <v>*</v>
      </c>
      <c r="Z867" s="2" t="s">
        <v>186</v>
      </c>
      <c r="AA867" s="2" t="s">
        <v>187</v>
      </c>
      <c r="AB867" s="2">
        <v>2025</v>
      </c>
      <c r="AC867" s="2" t="str">
        <f>IF(sum!A860="MA",sum!B860,"*")</f>
        <v>*</v>
      </c>
      <c r="AD867" s="2"/>
      <c r="AE867" s="2" t="str">
        <f>IF(sum!A860="MA",sum!E860,"*")</f>
        <v>*</v>
      </c>
      <c r="AH867" s="2" t="s">
        <v>186</v>
      </c>
      <c r="AI867" s="2" t="s">
        <v>187</v>
      </c>
      <c r="AJ867" s="2">
        <v>2025</v>
      </c>
      <c r="AK867" s="2" t="str">
        <f>IF(sum!A860="ON",sum!B860,"*")</f>
        <v>*</v>
      </c>
      <c r="AL867" s="2"/>
      <c r="AM867" s="2" t="str">
        <f>IF(sum!A860="ON",sum!E860,"*")</f>
        <v>*</v>
      </c>
      <c r="AP867" s="4" t="s">
        <v>186</v>
      </c>
      <c r="AQ867" s="4" t="s">
        <v>187</v>
      </c>
      <c r="AR867" s="4">
        <v>2025</v>
      </c>
      <c r="AS867" s="2" t="str">
        <f>IF(sum!A860="QU",sum!B860,"*")</f>
        <v>*</v>
      </c>
      <c r="AT867" s="2"/>
      <c r="AU867" s="2" t="str">
        <f>IF(sum!A860="QU",sum!E860,"*")</f>
        <v>*</v>
      </c>
      <c r="AX867" s="2" t="s">
        <v>186</v>
      </c>
      <c r="AY867" s="2" t="s">
        <v>187</v>
      </c>
      <c r="AZ867" s="2">
        <v>2025</v>
      </c>
      <c r="BA867" s="2" t="str">
        <f>IF(sum!A860="SA",sum!B860,"*")</f>
        <v>*</v>
      </c>
      <c r="BB867" s="2"/>
      <c r="BC867" s="2" t="str">
        <f>IF(sum!A860="SA",sum!E860,"*")</f>
        <v>*</v>
      </c>
    </row>
    <row r="868" spans="2:55">
      <c r="B868" s="4" t="s">
        <v>186</v>
      </c>
      <c r="C868" s="4" t="s">
        <v>187</v>
      </c>
      <c r="D868" s="4">
        <v>2025</v>
      </c>
      <c r="J868" s="4" t="s">
        <v>186</v>
      </c>
      <c r="K868" s="4" t="s">
        <v>187</v>
      </c>
      <c r="L868" s="4">
        <v>2025</v>
      </c>
      <c r="M868" s="2" t="str">
        <f>IF(sum!A861="AT",sum!B861,"*")</f>
        <v>*</v>
      </c>
      <c r="N868" s="2"/>
      <c r="O868" s="2" t="str">
        <f>IF(sum!A861="AT",sum!E861,"*")</f>
        <v>*</v>
      </c>
      <c r="R868" s="4" t="s">
        <v>186</v>
      </c>
      <c r="S868" s="4" t="s">
        <v>187</v>
      </c>
      <c r="T868" s="4">
        <v>2025</v>
      </c>
      <c r="U868" s="2" t="str">
        <f>IF(sum!A861="BC",sum!B861,"*")</f>
        <v>*</v>
      </c>
      <c r="V868" s="2"/>
      <c r="W868" s="2" t="str">
        <f>IF(sum!A861="BC",sum!E861,"*")</f>
        <v>*</v>
      </c>
      <c r="Z868" s="4" t="s">
        <v>186</v>
      </c>
      <c r="AA868" s="4" t="s">
        <v>187</v>
      </c>
      <c r="AB868" s="4">
        <v>2025</v>
      </c>
      <c r="AC868" s="2" t="str">
        <f>IF(sum!A861="MA",sum!B861,"*")</f>
        <v>*</v>
      </c>
      <c r="AD868" s="2"/>
      <c r="AE868" s="2" t="str">
        <f>IF(sum!A861="MA",sum!E861,"*")</f>
        <v>*</v>
      </c>
      <c r="AH868" s="4" t="s">
        <v>186</v>
      </c>
      <c r="AI868" s="4" t="s">
        <v>187</v>
      </c>
      <c r="AJ868" s="4">
        <v>2025</v>
      </c>
      <c r="AK868" s="2" t="str">
        <f>IF(sum!A861="ON",sum!B861,"*")</f>
        <v>*</v>
      </c>
      <c r="AL868" s="2"/>
      <c r="AM868" s="2" t="str">
        <f>IF(sum!A861="ON",sum!E861,"*")</f>
        <v>*</v>
      </c>
      <c r="AP868" s="2" t="s">
        <v>186</v>
      </c>
      <c r="AQ868" s="2" t="s">
        <v>187</v>
      </c>
      <c r="AR868" s="2">
        <v>2025</v>
      </c>
      <c r="AS868" s="2" t="str">
        <f>IF(sum!A861="QU",sum!B861,"*")</f>
        <v>*</v>
      </c>
      <c r="AT868" s="2"/>
      <c r="AU868" s="2" t="str">
        <f>IF(sum!A861="QU",sum!E861,"*")</f>
        <v>*</v>
      </c>
      <c r="AX868" s="4" t="s">
        <v>186</v>
      </c>
      <c r="AY868" s="4" t="s">
        <v>187</v>
      </c>
      <c r="AZ868" s="4">
        <v>2025</v>
      </c>
      <c r="BA868" s="2" t="str">
        <f>IF(sum!A861="SA",sum!B861,"*")</f>
        <v>*</v>
      </c>
      <c r="BB868" s="2"/>
      <c r="BC868" s="2" t="str">
        <f>IF(sum!A861="SA",sum!E861,"*")</f>
        <v>*</v>
      </c>
    </row>
    <row r="869" spans="2:55">
      <c r="B869" s="2" t="s">
        <v>186</v>
      </c>
      <c r="C869" s="2" t="s">
        <v>187</v>
      </c>
      <c r="D869" s="2">
        <v>2025</v>
      </c>
      <c r="J869" s="2" t="s">
        <v>186</v>
      </c>
      <c r="K869" s="2" t="s">
        <v>187</v>
      </c>
      <c r="L869" s="2">
        <v>2025</v>
      </c>
      <c r="M869" s="2" t="str">
        <f>IF(sum!A862="AT",sum!B862,"*")</f>
        <v>*</v>
      </c>
      <c r="N869" s="2"/>
      <c r="O869" s="2" t="str">
        <f>IF(sum!A862="AT",sum!E862,"*")</f>
        <v>*</v>
      </c>
      <c r="R869" s="2" t="s">
        <v>186</v>
      </c>
      <c r="S869" s="2" t="s">
        <v>187</v>
      </c>
      <c r="T869" s="2">
        <v>2025</v>
      </c>
      <c r="U869" s="2" t="str">
        <f>IF(sum!A862="BC",sum!B862,"*")</f>
        <v>*</v>
      </c>
      <c r="V869" s="2"/>
      <c r="W869" s="2" t="str">
        <f>IF(sum!A862="BC",sum!E862,"*")</f>
        <v>*</v>
      </c>
      <c r="Z869" s="2" t="s">
        <v>186</v>
      </c>
      <c r="AA869" s="2" t="s">
        <v>187</v>
      </c>
      <c r="AB869" s="2">
        <v>2025</v>
      </c>
      <c r="AC869" s="2" t="str">
        <f>IF(sum!A862="MA",sum!B862,"*")</f>
        <v>*</v>
      </c>
      <c r="AD869" s="2"/>
      <c r="AE869" s="2" t="str">
        <f>IF(sum!A862="MA",sum!E862,"*")</f>
        <v>*</v>
      </c>
      <c r="AH869" s="2" t="s">
        <v>186</v>
      </c>
      <c r="AI869" s="2" t="s">
        <v>187</v>
      </c>
      <c r="AJ869" s="2">
        <v>2025</v>
      </c>
      <c r="AK869" s="2" t="str">
        <f>IF(sum!A862="ON",sum!B862,"*")</f>
        <v>*</v>
      </c>
      <c r="AL869" s="2"/>
      <c r="AM869" s="2" t="str">
        <f>IF(sum!A862="ON",sum!E862,"*")</f>
        <v>*</v>
      </c>
      <c r="AP869" s="4" t="s">
        <v>186</v>
      </c>
      <c r="AQ869" s="4" t="s">
        <v>187</v>
      </c>
      <c r="AR869" s="4">
        <v>2025</v>
      </c>
      <c r="AS869" s="2" t="str">
        <f>IF(sum!A862="QU",sum!B862,"*")</f>
        <v>*</v>
      </c>
      <c r="AT869" s="2"/>
      <c r="AU869" s="2" t="str">
        <f>IF(sum!A862="QU",sum!E862,"*")</f>
        <v>*</v>
      </c>
      <c r="AX869" s="2" t="s">
        <v>186</v>
      </c>
      <c r="AY869" s="2" t="s">
        <v>187</v>
      </c>
      <c r="AZ869" s="2">
        <v>2025</v>
      </c>
      <c r="BA869" s="2" t="str">
        <f>IF(sum!A862="SA",sum!B862,"*")</f>
        <v>*</v>
      </c>
      <c r="BB869" s="2"/>
      <c r="BC869" s="2" t="str">
        <f>IF(sum!A862="SA",sum!E862,"*")</f>
        <v>*</v>
      </c>
    </row>
    <row r="870" spans="2:55">
      <c r="B870" s="4" t="s">
        <v>186</v>
      </c>
      <c r="C870" s="4" t="s">
        <v>187</v>
      </c>
      <c r="D870" s="4">
        <v>2025</v>
      </c>
      <c r="J870" s="4" t="s">
        <v>186</v>
      </c>
      <c r="K870" s="4" t="s">
        <v>187</v>
      </c>
      <c r="L870" s="4">
        <v>2025</v>
      </c>
      <c r="M870" s="2" t="str">
        <f>IF(sum!A863="AT",sum!B863,"*")</f>
        <v>*</v>
      </c>
      <c r="N870" s="2"/>
      <c r="O870" s="2" t="str">
        <f>IF(sum!A863="AT",sum!E863,"*")</f>
        <v>*</v>
      </c>
      <c r="R870" s="4" t="s">
        <v>186</v>
      </c>
      <c r="S870" s="4" t="s">
        <v>187</v>
      </c>
      <c r="T870" s="4">
        <v>2025</v>
      </c>
      <c r="U870" s="2" t="str">
        <f>IF(sum!A863="BC",sum!B863,"*")</f>
        <v>*</v>
      </c>
      <c r="V870" s="2"/>
      <c r="W870" s="2" t="str">
        <f>IF(sum!A863="BC",sum!E863,"*")</f>
        <v>*</v>
      </c>
      <c r="Z870" s="4" t="s">
        <v>186</v>
      </c>
      <c r="AA870" s="4" t="s">
        <v>187</v>
      </c>
      <c r="AB870" s="4">
        <v>2025</v>
      </c>
      <c r="AC870" s="2" t="str">
        <f>IF(sum!A863="MA",sum!B863,"*")</f>
        <v>*</v>
      </c>
      <c r="AD870" s="2"/>
      <c r="AE870" s="2" t="str">
        <f>IF(sum!A863="MA",sum!E863,"*")</f>
        <v>*</v>
      </c>
      <c r="AH870" s="4" t="s">
        <v>186</v>
      </c>
      <c r="AI870" s="4" t="s">
        <v>187</v>
      </c>
      <c r="AJ870" s="4">
        <v>2025</v>
      </c>
      <c r="AK870" s="2" t="str">
        <f>IF(sum!A863="ON",sum!B863,"*")</f>
        <v>*</v>
      </c>
      <c r="AL870" s="2"/>
      <c r="AM870" s="2" t="str">
        <f>IF(sum!A863="ON",sum!E863,"*")</f>
        <v>*</v>
      </c>
      <c r="AP870" s="2" t="s">
        <v>186</v>
      </c>
      <c r="AQ870" s="2" t="s">
        <v>187</v>
      </c>
      <c r="AR870" s="2">
        <v>2025</v>
      </c>
      <c r="AS870" s="2" t="str">
        <f>IF(sum!A863="QU",sum!B863,"*")</f>
        <v>*</v>
      </c>
      <c r="AT870" s="2"/>
      <c r="AU870" s="2" t="str">
        <f>IF(sum!A863="QU",sum!E863,"*")</f>
        <v>*</v>
      </c>
      <c r="AX870" s="4" t="s">
        <v>186</v>
      </c>
      <c r="AY870" s="4" t="s">
        <v>187</v>
      </c>
      <c r="AZ870" s="4">
        <v>2025</v>
      </c>
      <c r="BA870" s="2" t="str">
        <f>IF(sum!A863="SA",sum!B863,"*")</f>
        <v>*</v>
      </c>
      <c r="BB870" s="2"/>
      <c r="BC870" s="2" t="str">
        <f>IF(sum!A863="SA",sum!E863,"*")</f>
        <v>*</v>
      </c>
    </row>
    <row r="871" spans="2:55">
      <c r="B871" s="2" t="s">
        <v>186</v>
      </c>
      <c r="C871" s="2" t="s">
        <v>187</v>
      </c>
      <c r="D871" s="2">
        <v>2025</v>
      </c>
      <c r="J871" s="2" t="s">
        <v>186</v>
      </c>
      <c r="K871" s="2" t="s">
        <v>187</v>
      </c>
      <c r="L871" s="2">
        <v>2025</v>
      </c>
      <c r="M871" s="2" t="str">
        <f>IF(sum!A864="AT",sum!B864,"*")</f>
        <v>*</v>
      </c>
      <c r="N871" s="2"/>
      <c r="O871" s="2" t="str">
        <f>IF(sum!A864="AT",sum!E864,"*")</f>
        <v>*</v>
      </c>
      <c r="R871" s="2" t="s">
        <v>186</v>
      </c>
      <c r="S871" s="2" t="s">
        <v>187</v>
      </c>
      <c r="T871" s="2">
        <v>2025</v>
      </c>
      <c r="U871" s="2" t="str">
        <f>IF(sum!A864="BC",sum!B864,"*")</f>
        <v>*</v>
      </c>
      <c r="V871" s="2"/>
      <c r="W871" s="2" t="str">
        <f>IF(sum!A864="BC",sum!E864,"*")</f>
        <v>*</v>
      </c>
      <c r="Z871" s="2" t="s">
        <v>186</v>
      </c>
      <c r="AA871" s="2" t="s">
        <v>187</v>
      </c>
      <c r="AB871" s="2">
        <v>2025</v>
      </c>
      <c r="AC871" s="2" t="str">
        <f>IF(sum!A864="MA",sum!B864,"*")</f>
        <v>*</v>
      </c>
      <c r="AD871" s="2"/>
      <c r="AE871" s="2" t="str">
        <f>IF(sum!A864="MA",sum!E864,"*")</f>
        <v>*</v>
      </c>
      <c r="AH871" s="2" t="s">
        <v>186</v>
      </c>
      <c r="AI871" s="2" t="s">
        <v>187</v>
      </c>
      <c r="AJ871" s="2">
        <v>2025</v>
      </c>
      <c r="AK871" s="2" t="str">
        <f>IF(sum!A864="ON",sum!B864,"*")</f>
        <v>*</v>
      </c>
      <c r="AL871" s="2"/>
      <c r="AM871" s="2" t="str">
        <f>IF(sum!A864="ON",sum!E864,"*")</f>
        <v>*</v>
      </c>
      <c r="AP871" s="4" t="s">
        <v>186</v>
      </c>
      <c r="AQ871" s="4" t="s">
        <v>187</v>
      </c>
      <c r="AR871" s="4">
        <v>2025</v>
      </c>
      <c r="AS871" s="2" t="str">
        <f>IF(sum!A864="QU",sum!B864,"*")</f>
        <v>*</v>
      </c>
      <c r="AT871" s="2"/>
      <c r="AU871" s="2" t="str">
        <f>IF(sum!A864="QU",sum!E864,"*")</f>
        <v>*</v>
      </c>
      <c r="AX871" s="2" t="s">
        <v>186</v>
      </c>
      <c r="AY871" s="2" t="s">
        <v>187</v>
      </c>
      <c r="AZ871" s="2">
        <v>2025</v>
      </c>
      <c r="BA871" s="2" t="str">
        <f>IF(sum!A864="SA",sum!B864,"*")</f>
        <v>*</v>
      </c>
      <c r="BB871" s="2"/>
      <c r="BC871" s="2" t="str">
        <f>IF(sum!A864="SA",sum!E864,"*")</f>
        <v>*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2030</v>
      </c>
      <c r="E9" s="2" t="str">
        <f>IF(sum!A2="AL",sum!B2,"*")</f>
        <v>AFM-AuxiliaryEquip_ELE1</v>
      </c>
      <c r="F9" s="2"/>
      <c r="G9" s="2">
        <f>IF(sum!A2="AL",sum!F2,"*")</f>
        <v>0.243077573451702</v>
      </c>
      <c r="H9" s="2"/>
      <c r="I9" s="2"/>
      <c r="J9" s="2" t="s">
        <v>186</v>
      </c>
      <c r="K9" s="2" t="s">
        <v>187</v>
      </c>
      <c r="L9" s="2">
        <v>2030</v>
      </c>
      <c r="M9" s="2" t="str">
        <f>IF(sum!A2="AT",sum!B2,"*")</f>
        <v>*</v>
      </c>
      <c r="N9" s="2"/>
      <c r="O9" s="2" t="str">
        <f>IF(sum!A2="AT",sum!F2,"*")</f>
        <v>*</v>
      </c>
      <c r="R9" s="2" t="s">
        <v>186</v>
      </c>
      <c r="S9" s="2" t="s">
        <v>187</v>
      </c>
      <c r="T9" s="2">
        <v>2030</v>
      </c>
      <c r="U9" s="2" t="str">
        <f>IF(sum!A2="BC",sum!B2,"*")</f>
        <v>*</v>
      </c>
      <c r="V9" s="2"/>
      <c r="W9" s="2" t="str">
        <f>IF(sum!A2="BC",sum!F2,"*")</f>
        <v>*</v>
      </c>
      <c r="Z9" s="2" t="s">
        <v>186</v>
      </c>
      <c r="AA9" s="2" t="s">
        <v>187</v>
      </c>
      <c r="AB9" s="2">
        <v>2030</v>
      </c>
      <c r="AC9" s="2" t="str">
        <f>IF(sum!A2="MA",sum!B2,"*")</f>
        <v>*</v>
      </c>
      <c r="AD9" s="2"/>
      <c r="AE9" s="2" t="str">
        <f>IF(sum!A2="MA",sum!F2,"*")</f>
        <v>*</v>
      </c>
      <c r="AH9" s="2" t="s">
        <v>186</v>
      </c>
      <c r="AI9" s="2" t="s">
        <v>187</v>
      </c>
      <c r="AJ9" s="2">
        <v>2030</v>
      </c>
      <c r="AK9" s="2" t="str">
        <f>IF(sum!A2="ON",sum!B2,"*")</f>
        <v>*</v>
      </c>
      <c r="AL9" s="2"/>
      <c r="AM9" s="2" t="str">
        <f>IF(sum!A2="ON",sum!F2,"*")</f>
        <v>*</v>
      </c>
      <c r="AP9" s="2" t="s">
        <v>186</v>
      </c>
      <c r="AQ9" s="2" t="s">
        <v>187</v>
      </c>
      <c r="AR9" s="2">
        <v>2030</v>
      </c>
      <c r="AS9" s="2" t="str">
        <f>IF(sum!A2="QU",sum!B2,"*")</f>
        <v>*</v>
      </c>
      <c r="AT9" s="2"/>
      <c r="AU9" s="2" t="str">
        <f>IF(sum!A2="QU",sum!F2,"*")</f>
        <v>*</v>
      </c>
      <c r="AX9" s="2" t="s">
        <v>186</v>
      </c>
      <c r="AY9" s="2" t="s">
        <v>187</v>
      </c>
      <c r="AZ9" s="2">
        <v>2030</v>
      </c>
      <c r="BA9" s="2" t="str">
        <f>IF(sum!A2="SA",sum!B2,"*")</f>
        <v>*</v>
      </c>
      <c r="BB9" s="2"/>
      <c r="BC9" s="2" t="str">
        <f>IF(sum!A2="SA",sum!F2,"*")</f>
        <v>*</v>
      </c>
    </row>
    <row r="10" spans="2:55">
      <c r="B10" s="2" t="s">
        <v>186</v>
      </c>
      <c r="C10" s="2" t="s">
        <v>187</v>
      </c>
      <c r="D10" s="2">
        <v>2030</v>
      </c>
      <c r="E10" s="2" t="str">
        <f>IF(sum!A3="AL",sum!B3,"*")</f>
        <v>AFM-AuxiliaryMot_ELE1</v>
      </c>
      <c r="F10" s="2"/>
      <c r="G10" s="2">
        <f>IF(sum!A3="AL",sum!F3,"*")</f>
        <v>0.085145820149844</v>
      </c>
      <c r="H10" s="2"/>
      <c r="I10" s="2"/>
      <c r="J10" s="2" t="s">
        <v>186</v>
      </c>
      <c r="K10" s="2" t="s">
        <v>187</v>
      </c>
      <c r="L10" s="2">
        <v>2030</v>
      </c>
      <c r="M10" s="2" t="str">
        <f>IF(sum!A3="AT",sum!B3,"*")</f>
        <v>*</v>
      </c>
      <c r="N10" s="2"/>
      <c r="O10" s="2" t="str">
        <f>IF(sum!A3="AT",sum!F3,"*")</f>
        <v>*</v>
      </c>
      <c r="R10" s="2" t="s">
        <v>186</v>
      </c>
      <c r="S10" s="2" t="s">
        <v>187</v>
      </c>
      <c r="T10" s="2">
        <v>2030</v>
      </c>
      <c r="U10" s="2" t="str">
        <f>IF(sum!A3="BC",sum!B3,"*")</f>
        <v>*</v>
      </c>
      <c r="V10" s="2"/>
      <c r="W10" s="2" t="str">
        <f>IF(sum!A3="BC",sum!F3,"*")</f>
        <v>*</v>
      </c>
      <c r="Z10" s="2" t="s">
        <v>186</v>
      </c>
      <c r="AA10" s="2" t="s">
        <v>187</v>
      </c>
      <c r="AB10" s="2">
        <v>2030</v>
      </c>
      <c r="AC10" s="2" t="str">
        <f>IF(sum!A3="MA",sum!B3,"*")</f>
        <v>*</v>
      </c>
      <c r="AD10" s="2"/>
      <c r="AE10" s="2" t="str">
        <f>IF(sum!A3="MA",sum!F3,"*")</f>
        <v>*</v>
      </c>
      <c r="AH10" s="2" t="s">
        <v>186</v>
      </c>
      <c r="AI10" s="2" t="s">
        <v>187</v>
      </c>
      <c r="AJ10" s="2">
        <v>2030</v>
      </c>
      <c r="AK10" s="2" t="str">
        <f>IF(sum!A3="ON",sum!B3,"*")</f>
        <v>*</v>
      </c>
      <c r="AL10" s="2"/>
      <c r="AM10" s="2" t="str">
        <f>IF(sum!A3="ON",sum!F3,"*")</f>
        <v>*</v>
      </c>
      <c r="AP10" s="2" t="s">
        <v>186</v>
      </c>
      <c r="AQ10" s="2" t="s">
        <v>187</v>
      </c>
      <c r="AR10" s="2">
        <v>2030</v>
      </c>
      <c r="AS10" s="2" t="str">
        <f>IF(sum!A3="QU",sum!B3,"*")</f>
        <v>*</v>
      </c>
      <c r="AT10" s="2"/>
      <c r="AU10" s="2" t="str">
        <f>IF(sum!A3="QU",sum!F3,"*")</f>
        <v>*</v>
      </c>
      <c r="AX10" s="2" t="s">
        <v>186</v>
      </c>
      <c r="AY10" s="2" t="s">
        <v>187</v>
      </c>
      <c r="AZ10" s="2">
        <v>2030</v>
      </c>
      <c r="BA10" s="2" t="str">
        <f>IF(sum!A3="SA",sum!B3,"*")</f>
        <v>*</v>
      </c>
      <c r="BB10" s="2"/>
      <c r="BC10" s="2" t="str">
        <f>IF(sum!A3="SA",sum!F3,"*")</f>
        <v>*</v>
      </c>
    </row>
    <row r="11" spans="2:55">
      <c r="B11" s="2" t="s">
        <v>186</v>
      </c>
      <c r="C11" s="2" t="s">
        <v>187</v>
      </c>
      <c r="D11" s="2">
        <v>2030</v>
      </c>
      <c r="E11" s="2" t="str">
        <f>IF(sum!A4="AL",sum!B4,"*")</f>
        <v>AFM-Light_ELE1</v>
      </c>
      <c r="F11" s="2"/>
      <c r="G11" s="2">
        <f>IF(sum!A4="AL",sum!F4,"*")</f>
        <v>0.340583280599376</v>
      </c>
      <c r="H11" s="2"/>
      <c r="J11" s="2" t="s">
        <v>186</v>
      </c>
      <c r="K11" s="2" t="s">
        <v>187</v>
      </c>
      <c r="L11" s="2">
        <v>2030</v>
      </c>
      <c r="M11" s="2" t="str">
        <f>IF(sum!A4="AT",sum!B4,"*")</f>
        <v>*</v>
      </c>
      <c r="N11" s="2"/>
      <c r="O11" s="2" t="str">
        <f>IF(sum!A4="AT",sum!F4,"*")</f>
        <v>*</v>
      </c>
      <c r="R11" s="2" t="s">
        <v>186</v>
      </c>
      <c r="S11" s="2" t="s">
        <v>187</v>
      </c>
      <c r="T11" s="2">
        <v>2030</v>
      </c>
      <c r="U11" s="2" t="str">
        <f>IF(sum!A4="BC",sum!B4,"*")</f>
        <v>*</v>
      </c>
      <c r="V11" s="2"/>
      <c r="W11" s="2" t="str">
        <f>IF(sum!A4="BC",sum!F4,"*")</f>
        <v>*</v>
      </c>
      <c r="Z11" s="2" t="s">
        <v>186</v>
      </c>
      <c r="AA11" s="2" t="s">
        <v>187</v>
      </c>
      <c r="AB11" s="2">
        <v>2030</v>
      </c>
      <c r="AC11" s="2" t="str">
        <f>IF(sum!A4="MA",sum!B4,"*")</f>
        <v>*</v>
      </c>
      <c r="AD11" s="2"/>
      <c r="AE11" s="2" t="str">
        <f>IF(sum!A4="MA",sum!F4,"*")</f>
        <v>*</v>
      </c>
      <c r="AH11" s="2" t="s">
        <v>186</v>
      </c>
      <c r="AI11" s="2" t="s">
        <v>187</v>
      </c>
      <c r="AJ11" s="2">
        <v>2030</v>
      </c>
      <c r="AK11" s="2" t="str">
        <f>IF(sum!A4="ON",sum!B4,"*")</f>
        <v>*</v>
      </c>
      <c r="AL11" s="2"/>
      <c r="AM11" s="2" t="str">
        <f>IF(sum!A4="ON",sum!F4,"*")</f>
        <v>*</v>
      </c>
      <c r="AP11" s="2" t="s">
        <v>186</v>
      </c>
      <c r="AQ11" s="2" t="s">
        <v>187</v>
      </c>
      <c r="AR11" s="2">
        <v>2030</v>
      </c>
      <c r="AS11" s="2" t="str">
        <f>IF(sum!A4="QU",sum!B4,"*")</f>
        <v>*</v>
      </c>
      <c r="AT11" s="2"/>
      <c r="AU11" s="2" t="str">
        <f>IF(sum!A4="QU",sum!F4,"*")</f>
        <v>*</v>
      </c>
      <c r="AX11" s="2" t="s">
        <v>186</v>
      </c>
      <c r="AY11" s="2" t="s">
        <v>187</v>
      </c>
      <c r="AZ11" s="2">
        <v>2030</v>
      </c>
      <c r="BA11" s="2" t="str">
        <f>IF(sum!A4="SA",sum!B4,"*")</f>
        <v>*</v>
      </c>
      <c r="BB11" s="2"/>
      <c r="BC11" s="2" t="str">
        <f>IF(sum!A4="SA",sum!F4,"*")</f>
        <v>*</v>
      </c>
    </row>
    <row r="12" spans="2:55">
      <c r="B12" s="2" t="s">
        <v>186</v>
      </c>
      <c r="C12" s="2" t="s">
        <v>187</v>
      </c>
      <c r="D12" s="2">
        <v>2030</v>
      </c>
      <c r="E12" s="2" t="str">
        <f>IF(sum!A5="AL",sum!B5,"*")</f>
        <v>AFM-SpCool_ELE1</v>
      </c>
      <c r="F12" s="2"/>
      <c r="G12" s="2">
        <f>IF(sum!A5="AL",sum!F5,"*")</f>
        <v>0.0351180369006387</v>
      </c>
      <c r="H12" s="2"/>
      <c r="J12" s="2" t="s">
        <v>186</v>
      </c>
      <c r="K12" s="2" t="s">
        <v>187</v>
      </c>
      <c r="L12" s="2">
        <v>2030</v>
      </c>
      <c r="M12" s="2" t="str">
        <f>IF(sum!A5="AT",sum!B5,"*")</f>
        <v>*</v>
      </c>
      <c r="N12" s="2"/>
      <c r="O12" s="2" t="str">
        <f>IF(sum!A5="AT",sum!F5,"*")</f>
        <v>*</v>
      </c>
      <c r="R12" s="2" t="s">
        <v>186</v>
      </c>
      <c r="S12" s="2" t="s">
        <v>187</v>
      </c>
      <c r="T12" s="2">
        <v>2030</v>
      </c>
      <c r="U12" s="2" t="str">
        <f>IF(sum!A5="BC",sum!B5,"*")</f>
        <v>*</v>
      </c>
      <c r="V12" s="2"/>
      <c r="W12" s="2" t="str">
        <f>IF(sum!A5="BC",sum!F5,"*")</f>
        <v>*</v>
      </c>
      <c r="Z12" s="2" t="s">
        <v>186</v>
      </c>
      <c r="AA12" s="2" t="s">
        <v>187</v>
      </c>
      <c r="AB12" s="2">
        <v>2030</v>
      </c>
      <c r="AC12" s="2" t="str">
        <f>IF(sum!A5="MA",sum!B5,"*")</f>
        <v>*</v>
      </c>
      <c r="AD12" s="2"/>
      <c r="AE12" s="2" t="str">
        <f>IF(sum!A5="MA",sum!F5,"*")</f>
        <v>*</v>
      </c>
      <c r="AH12" s="2" t="s">
        <v>186</v>
      </c>
      <c r="AI12" s="2" t="s">
        <v>187</v>
      </c>
      <c r="AJ12" s="2">
        <v>2030</v>
      </c>
      <c r="AK12" s="2" t="str">
        <f>IF(sum!A5="ON",sum!B5,"*")</f>
        <v>*</v>
      </c>
      <c r="AL12" s="2"/>
      <c r="AM12" s="2" t="str">
        <f>IF(sum!A5="ON",sum!F5,"*")</f>
        <v>*</v>
      </c>
      <c r="AP12" s="2" t="s">
        <v>186</v>
      </c>
      <c r="AQ12" s="2" t="s">
        <v>187</v>
      </c>
      <c r="AR12" s="2">
        <v>2030</v>
      </c>
      <c r="AS12" s="2" t="str">
        <f>IF(sum!A5="QU",sum!B5,"*")</f>
        <v>*</v>
      </c>
      <c r="AT12" s="2"/>
      <c r="AU12" s="2" t="str">
        <f>IF(sum!A5="QU",sum!F5,"*")</f>
        <v>*</v>
      </c>
      <c r="AX12" s="2" t="s">
        <v>186</v>
      </c>
      <c r="AY12" s="2" t="s">
        <v>187</v>
      </c>
      <c r="AZ12" s="2">
        <v>2030</v>
      </c>
      <c r="BA12" s="2" t="str">
        <f>IF(sum!A5="SA",sum!B5,"*")</f>
        <v>*</v>
      </c>
      <c r="BB12" s="2"/>
      <c r="BC12" s="2" t="str">
        <f>IF(sum!A5="SA",sum!F5,"*")</f>
        <v>*</v>
      </c>
    </row>
    <row r="13" spans="2:55">
      <c r="B13" s="2" t="s">
        <v>186</v>
      </c>
      <c r="C13" s="2" t="s">
        <v>187</v>
      </c>
      <c r="D13" s="2">
        <v>2030</v>
      </c>
      <c r="E13" s="2" t="str">
        <f>IF(sum!A6="AL",sum!B6,"*")</f>
        <v>AFM-SpHeat_ELE1</v>
      </c>
      <c r="F13" s="2"/>
      <c r="G13" s="2">
        <f>IF(sum!A6="AL",sum!F6,"*")</f>
        <v>0.873670119072782</v>
      </c>
      <c r="H13" s="2"/>
      <c r="J13" s="2" t="s">
        <v>186</v>
      </c>
      <c r="K13" s="2" t="s">
        <v>187</v>
      </c>
      <c r="L13" s="2">
        <v>2030</v>
      </c>
      <c r="M13" s="2" t="str">
        <f>IF(sum!A6="AT",sum!B6,"*")</f>
        <v>*</v>
      </c>
      <c r="N13" s="2"/>
      <c r="O13" s="2" t="str">
        <f>IF(sum!A6="AT",sum!F6,"*")</f>
        <v>*</v>
      </c>
      <c r="R13" s="2" t="s">
        <v>186</v>
      </c>
      <c r="S13" s="2" t="s">
        <v>187</v>
      </c>
      <c r="T13" s="2">
        <v>2030</v>
      </c>
      <c r="U13" s="2" t="str">
        <f>IF(sum!A6="BC",sum!B6,"*")</f>
        <v>*</v>
      </c>
      <c r="V13" s="2"/>
      <c r="W13" s="2" t="str">
        <f>IF(sum!A6="BC",sum!F6,"*")</f>
        <v>*</v>
      </c>
      <c r="Z13" s="2" t="s">
        <v>186</v>
      </c>
      <c r="AA13" s="2" t="s">
        <v>187</v>
      </c>
      <c r="AB13" s="2">
        <v>2030</v>
      </c>
      <c r="AC13" s="2" t="str">
        <f>IF(sum!A6="MA",sum!B6,"*")</f>
        <v>*</v>
      </c>
      <c r="AD13" s="2"/>
      <c r="AE13" s="2" t="str">
        <f>IF(sum!A6="MA",sum!F6,"*")</f>
        <v>*</v>
      </c>
      <c r="AH13" s="2" t="s">
        <v>186</v>
      </c>
      <c r="AI13" s="2" t="s">
        <v>187</v>
      </c>
      <c r="AJ13" s="2">
        <v>2030</v>
      </c>
      <c r="AK13" s="2" t="str">
        <f>IF(sum!A6="ON",sum!B6,"*")</f>
        <v>*</v>
      </c>
      <c r="AL13" s="2"/>
      <c r="AM13" s="2" t="str">
        <f>IF(sum!A6="ON",sum!F6,"*")</f>
        <v>*</v>
      </c>
      <c r="AP13" s="2" t="s">
        <v>186</v>
      </c>
      <c r="AQ13" s="2" t="s">
        <v>187</v>
      </c>
      <c r="AR13" s="2">
        <v>2030</v>
      </c>
      <c r="AS13" s="2" t="str">
        <f>IF(sum!A6="QU",sum!B6,"*")</f>
        <v>*</v>
      </c>
      <c r="AT13" s="2"/>
      <c r="AU13" s="2" t="str">
        <f>IF(sum!A6="QU",sum!F6,"*")</f>
        <v>*</v>
      </c>
      <c r="AX13" s="2" t="s">
        <v>186</v>
      </c>
      <c r="AY13" s="2" t="s">
        <v>187</v>
      </c>
      <c r="AZ13" s="2">
        <v>2030</v>
      </c>
      <c r="BA13" s="2" t="str">
        <f>IF(sum!A6="SA",sum!B6,"*")</f>
        <v>*</v>
      </c>
      <c r="BB13" s="2"/>
      <c r="BC13" s="2" t="str">
        <f>IF(sum!A6="SA",sum!F6,"*")</f>
        <v>*</v>
      </c>
    </row>
    <row r="14" spans="2:55">
      <c r="B14" s="2" t="s">
        <v>186</v>
      </c>
      <c r="C14" s="2" t="s">
        <v>187</v>
      </c>
      <c r="D14" s="2">
        <v>2030</v>
      </c>
      <c r="E14" s="2" t="str">
        <f>IF(sum!A7="AL",sum!B7,"*")</f>
        <v>AFM-WaterHeat_ELE1</v>
      </c>
      <c r="F14" s="2"/>
      <c r="G14" s="2">
        <f>IF(sum!A7="AL",sum!F7,"*")</f>
        <v>0.116254491650814</v>
      </c>
      <c r="H14" s="2"/>
      <c r="J14" s="2" t="s">
        <v>186</v>
      </c>
      <c r="K14" s="2" t="s">
        <v>187</v>
      </c>
      <c r="L14" s="2">
        <v>2030</v>
      </c>
      <c r="M14" s="2" t="str">
        <f>IF(sum!A7="AT",sum!B7,"*")</f>
        <v>*</v>
      </c>
      <c r="N14" s="2"/>
      <c r="O14" s="2" t="str">
        <f>IF(sum!A7="AT",sum!F7,"*")</f>
        <v>*</v>
      </c>
      <c r="R14" s="2" t="s">
        <v>186</v>
      </c>
      <c r="S14" s="2" t="s">
        <v>187</v>
      </c>
      <c r="T14" s="2">
        <v>2030</v>
      </c>
      <c r="U14" s="2" t="str">
        <f>IF(sum!A7="BC",sum!B7,"*")</f>
        <v>*</v>
      </c>
      <c r="V14" s="2"/>
      <c r="W14" s="2" t="str">
        <f>IF(sum!A7="BC",sum!F7,"*")</f>
        <v>*</v>
      </c>
      <c r="Z14" s="2" t="s">
        <v>186</v>
      </c>
      <c r="AA14" s="2" t="s">
        <v>187</v>
      </c>
      <c r="AB14" s="2">
        <v>2030</v>
      </c>
      <c r="AC14" s="2" t="str">
        <f>IF(sum!A7="MA",sum!B7,"*")</f>
        <v>*</v>
      </c>
      <c r="AD14" s="2"/>
      <c r="AE14" s="2" t="str">
        <f>IF(sum!A7="MA",sum!F7,"*")</f>
        <v>*</v>
      </c>
      <c r="AH14" s="2" t="s">
        <v>186</v>
      </c>
      <c r="AI14" s="2" t="s">
        <v>187</v>
      </c>
      <c r="AJ14" s="2">
        <v>2030</v>
      </c>
      <c r="AK14" s="2" t="str">
        <f>IF(sum!A7="ON",sum!B7,"*")</f>
        <v>*</v>
      </c>
      <c r="AL14" s="2"/>
      <c r="AM14" s="2" t="str">
        <f>IF(sum!A7="ON",sum!F7,"*")</f>
        <v>*</v>
      </c>
      <c r="AP14" s="2" t="s">
        <v>186</v>
      </c>
      <c r="AQ14" s="2" t="s">
        <v>187</v>
      </c>
      <c r="AR14" s="2">
        <v>2030</v>
      </c>
      <c r="AS14" s="2" t="str">
        <f>IF(sum!A7="QU",sum!B7,"*")</f>
        <v>*</v>
      </c>
      <c r="AT14" s="2"/>
      <c r="AU14" s="2" t="str">
        <f>IF(sum!A7="QU",sum!F7,"*")</f>
        <v>*</v>
      </c>
      <c r="AX14" s="2" t="s">
        <v>186</v>
      </c>
      <c r="AY14" s="2" t="s">
        <v>187</v>
      </c>
      <c r="AZ14" s="2">
        <v>2030</v>
      </c>
      <c r="BA14" s="2" t="str">
        <f>IF(sum!A7="SA",sum!B7,"*")</f>
        <v>*</v>
      </c>
      <c r="BB14" s="2"/>
      <c r="BC14" s="2" t="str">
        <f>IF(sum!A7="SA",sum!F7,"*")</f>
        <v>*</v>
      </c>
    </row>
    <row r="15" spans="2:55">
      <c r="B15" s="2" t="s">
        <v>186</v>
      </c>
      <c r="C15" s="2" t="s">
        <v>187</v>
      </c>
      <c r="D15" s="2">
        <v>2030</v>
      </c>
      <c r="E15" s="2" t="str">
        <f>IF(sum!A8="AL",sum!B8,"*")</f>
        <v>ART-AuxiliaryEquip_ELE1</v>
      </c>
      <c r="F15" s="2"/>
      <c r="G15" s="2">
        <f>IF(sum!A8="AL",sum!F8,"*")</f>
        <v>0.063411540900444</v>
      </c>
      <c r="H15" s="2"/>
      <c r="J15" s="2" t="s">
        <v>186</v>
      </c>
      <c r="K15" s="2" t="s">
        <v>187</v>
      </c>
      <c r="L15" s="2">
        <v>2030</v>
      </c>
      <c r="M15" s="2" t="str">
        <f>IF(sum!A8="AT",sum!B8,"*")</f>
        <v>*</v>
      </c>
      <c r="N15" s="2"/>
      <c r="O15" s="2" t="str">
        <f>IF(sum!A8="AT",sum!F8,"*")</f>
        <v>*</v>
      </c>
      <c r="R15" s="2" t="s">
        <v>186</v>
      </c>
      <c r="S15" s="2" t="s">
        <v>187</v>
      </c>
      <c r="T15" s="2">
        <v>2030</v>
      </c>
      <c r="U15" s="2" t="str">
        <f>IF(sum!A8="BC",sum!B8,"*")</f>
        <v>*</v>
      </c>
      <c r="V15" s="2"/>
      <c r="W15" s="2" t="str">
        <f>IF(sum!A8="BC",sum!F8,"*")</f>
        <v>*</v>
      </c>
      <c r="Z15" s="2" t="s">
        <v>186</v>
      </c>
      <c r="AA15" s="2" t="s">
        <v>187</v>
      </c>
      <c r="AB15" s="2">
        <v>2030</v>
      </c>
      <c r="AC15" s="2" t="str">
        <f>IF(sum!A8="MA",sum!B8,"*")</f>
        <v>*</v>
      </c>
      <c r="AD15" s="2"/>
      <c r="AE15" s="2" t="str">
        <f>IF(sum!A8="MA",sum!F8,"*")</f>
        <v>*</v>
      </c>
      <c r="AH15" s="2" t="s">
        <v>186</v>
      </c>
      <c r="AI15" s="2" t="s">
        <v>187</v>
      </c>
      <c r="AJ15" s="2">
        <v>2030</v>
      </c>
      <c r="AK15" s="2" t="str">
        <f>IF(sum!A8="ON",sum!B8,"*")</f>
        <v>*</v>
      </c>
      <c r="AL15" s="2"/>
      <c r="AM15" s="2" t="str">
        <f>IF(sum!A8="ON",sum!F8,"*")</f>
        <v>*</v>
      </c>
      <c r="AP15" s="2" t="s">
        <v>186</v>
      </c>
      <c r="AQ15" s="2" t="s">
        <v>187</v>
      </c>
      <c r="AR15" s="2">
        <v>2030</v>
      </c>
      <c r="AS15" s="2" t="str">
        <f>IF(sum!A8="QU",sum!B8,"*")</f>
        <v>*</v>
      </c>
      <c r="AT15" s="2"/>
      <c r="AU15" s="2" t="str">
        <f>IF(sum!A8="QU",sum!F8,"*")</f>
        <v>*</v>
      </c>
      <c r="AX15" s="2" t="s">
        <v>186</v>
      </c>
      <c r="AY15" s="2" t="s">
        <v>187</v>
      </c>
      <c r="AZ15" s="2">
        <v>2030</v>
      </c>
      <c r="BA15" s="2" t="str">
        <f>IF(sum!A8="SA",sum!B8,"*")</f>
        <v>*</v>
      </c>
      <c r="BB15" s="2"/>
      <c r="BC15" s="2" t="str">
        <f>IF(sum!A8="SA",sum!F8,"*")</f>
        <v>*</v>
      </c>
    </row>
    <row r="16" spans="2:55">
      <c r="B16" s="2" t="s">
        <v>186</v>
      </c>
      <c r="C16" s="2" t="s">
        <v>187</v>
      </c>
      <c r="D16" s="2">
        <v>2030</v>
      </c>
      <c r="E16" s="2" t="str">
        <f>IF(sum!A9="AL",sum!B9,"*")</f>
        <v>ART-AuxiliaryMot_ELE1</v>
      </c>
      <c r="F16" s="2"/>
      <c r="G16" s="2">
        <f>IF(sum!A9="AL",sum!F9,"*")</f>
        <v>0.0340583280599376</v>
      </c>
      <c r="H16" s="2"/>
      <c r="J16" s="2" t="s">
        <v>186</v>
      </c>
      <c r="K16" s="2" t="s">
        <v>187</v>
      </c>
      <c r="L16" s="2">
        <v>2030</v>
      </c>
      <c r="M16" s="2" t="str">
        <f>IF(sum!A9="AT",sum!B9,"*")</f>
        <v>*</v>
      </c>
      <c r="N16" s="2"/>
      <c r="O16" s="2" t="str">
        <f>IF(sum!A9="AT",sum!F9,"*")</f>
        <v>*</v>
      </c>
      <c r="R16" s="2" t="s">
        <v>186</v>
      </c>
      <c r="S16" s="2" t="s">
        <v>187</v>
      </c>
      <c r="T16" s="2">
        <v>2030</v>
      </c>
      <c r="U16" s="2" t="str">
        <f>IF(sum!A9="BC",sum!B9,"*")</f>
        <v>*</v>
      </c>
      <c r="V16" s="2"/>
      <c r="W16" s="2" t="str">
        <f>IF(sum!A9="BC",sum!F9,"*")</f>
        <v>*</v>
      </c>
      <c r="Z16" s="2" t="s">
        <v>186</v>
      </c>
      <c r="AA16" s="2" t="s">
        <v>187</v>
      </c>
      <c r="AB16" s="2">
        <v>2030</v>
      </c>
      <c r="AC16" s="2" t="str">
        <f>IF(sum!A9="MA",sum!B9,"*")</f>
        <v>*</v>
      </c>
      <c r="AD16" s="2"/>
      <c r="AE16" s="2" t="str">
        <f>IF(sum!A9="MA",sum!F9,"*")</f>
        <v>*</v>
      </c>
      <c r="AH16" s="2" t="s">
        <v>186</v>
      </c>
      <c r="AI16" s="2" t="s">
        <v>187</v>
      </c>
      <c r="AJ16" s="2">
        <v>2030</v>
      </c>
      <c r="AK16" s="2" t="str">
        <f>IF(sum!A9="ON",sum!B9,"*")</f>
        <v>*</v>
      </c>
      <c r="AL16" s="2"/>
      <c r="AM16" s="2" t="str">
        <f>IF(sum!A9="ON",sum!F9,"*")</f>
        <v>*</v>
      </c>
      <c r="AP16" s="2" t="s">
        <v>186</v>
      </c>
      <c r="AQ16" s="2" t="s">
        <v>187</v>
      </c>
      <c r="AR16" s="2">
        <v>2030</v>
      </c>
      <c r="AS16" s="2" t="str">
        <f>IF(sum!A9="QU",sum!B9,"*")</f>
        <v>*</v>
      </c>
      <c r="AT16" s="2"/>
      <c r="AU16" s="2" t="str">
        <f>IF(sum!A9="QU",sum!F9,"*")</f>
        <v>*</v>
      </c>
      <c r="AX16" s="2" t="s">
        <v>186</v>
      </c>
      <c r="AY16" s="2" t="s">
        <v>187</v>
      </c>
      <c r="AZ16" s="2">
        <v>2030</v>
      </c>
      <c r="BA16" s="2" t="str">
        <f>IF(sum!A9="SA",sum!B9,"*")</f>
        <v>*</v>
      </c>
      <c r="BB16" s="2"/>
      <c r="BC16" s="2" t="str">
        <f>IF(sum!A9="SA",sum!F9,"*")</f>
        <v>*</v>
      </c>
    </row>
    <row r="17" spans="2:55">
      <c r="B17" s="2" t="s">
        <v>186</v>
      </c>
      <c r="C17" s="2" t="s">
        <v>187</v>
      </c>
      <c r="D17" s="2">
        <v>2030</v>
      </c>
      <c r="E17" s="2" t="str">
        <f>IF(sum!A10="AL",sum!B10,"*")</f>
        <v>ART-Light_ELE1</v>
      </c>
      <c r="F17" s="2"/>
      <c r="G17" s="2">
        <f>IF(sum!A10="AL",sum!F10,"*")</f>
        <v>0.085145820149844</v>
      </c>
      <c r="H17" s="2"/>
      <c r="J17" s="2" t="s">
        <v>186</v>
      </c>
      <c r="K17" s="2" t="s">
        <v>187</v>
      </c>
      <c r="L17" s="2">
        <v>2030</v>
      </c>
      <c r="M17" s="2" t="str">
        <f>IF(sum!A10="AT",sum!B10,"*")</f>
        <v>*</v>
      </c>
      <c r="N17" s="2"/>
      <c r="O17" s="2" t="str">
        <f>IF(sum!A10="AT",sum!F10,"*")</f>
        <v>*</v>
      </c>
      <c r="R17" s="2" t="s">
        <v>186</v>
      </c>
      <c r="S17" s="2" t="s">
        <v>187</v>
      </c>
      <c r="T17" s="2">
        <v>2030</v>
      </c>
      <c r="U17" s="2" t="str">
        <f>IF(sum!A10="BC",sum!B10,"*")</f>
        <v>*</v>
      </c>
      <c r="V17" s="2"/>
      <c r="W17" s="2" t="str">
        <f>IF(sum!A10="BC",sum!F10,"*")</f>
        <v>*</v>
      </c>
      <c r="Z17" s="2" t="s">
        <v>186</v>
      </c>
      <c r="AA17" s="2" t="s">
        <v>187</v>
      </c>
      <c r="AB17" s="2">
        <v>2030</v>
      </c>
      <c r="AC17" s="2" t="str">
        <f>IF(sum!A10="MA",sum!B10,"*")</f>
        <v>*</v>
      </c>
      <c r="AD17" s="2"/>
      <c r="AE17" s="2" t="str">
        <f>IF(sum!A10="MA",sum!F10,"*")</f>
        <v>*</v>
      </c>
      <c r="AH17" s="2" t="s">
        <v>186</v>
      </c>
      <c r="AI17" s="2" t="s">
        <v>187</v>
      </c>
      <c r="AJ17" s="2">
        <v>2030</v>
      </c>
      <c r="AK17" s="2" t="str">
        <f>IF(sum!A10="ON",sum!B10,"*")</f>
        <v>*</v>
      </c>
      <c r="AL17" s="2"/>
      <c r="AM17" s="2" t="str">
        <f>IF(sum!A10="ON",sum!F10,"*")</f>
        <v>*</v>
      </c>
      <c r="AP17" s="2" t="s">
        <v>186</v>
      </c>
      <c r="AQ17" s="2" t="s">
        <v>187</v>
      </c>
      <c r="AR17" s="2">
        <v>2030</v>
      </c>
      <c r="AS17" s="2" t="str">
        <f>IF(sum!A10="QU",sum!B10,"*")</f>
        <v>*</v>
      </c>
      <c r="AT17" s="2"/>
      <c r="AU17" s="2" t="str">
        <f>IF(sum!A10="QU",sum!F10,"*")</f>
        <v>*</v>
      </c>
      <c r="AX17" s="2" t="s">
        <v>186</v>
      </c>
      <c r="AY17" s="2" t="s">
        <v>187</v>
      </c>
      <c r="AZ17" s="2">
        <v>2030</v>
      </c>
      <c r="BA17" s="2" t="str">
        <f>IF(sum!A10="SA",sum!B10,"*")</f>
        <v>*</v>
      </c>
      <c r="BB17" s="2"/>
      <c r="BC17" s="2" t="str">
        <f>IF(sum!A10="SA",sum!F10,"*")</f>
        <v>*</v>
      </c>
    </row>
    <row r="18" spans="2:55">
      <c r="B18" s="2" t="s">
        <v>186</v>
      </c>
      <c r="C18" s="2" t="s">
        <v>187</v>
      </c>
      <c r="D18" s="2">
        <v>2030</v>
      </c>
      <c r="E18" s="2" t="str">
        <f>IF(sum!A11="AL",sum!B11,"*")</f>
        <v>ART-SpHeat_ELE1</v>
      </c>
      <c r="F18" s="2"/>
      <c r="G18" s="2">
        <f>IF(sum!A11="AL",sum!F11,"*")</f>
        <v>0.232508983301628</v>
      </c>
      <c r="H18" s="2"/>
      <c r="J18" s="2" t="s">
        <v>186</v>
      </c>
      <c r="K18" s="2" t="s">
        <v>187</v>
      </c>
      <c r="L18" s="2">
        <v>2030</v>
      </c>
      <c r="M18" s="2" t="str">
        <f>IF(sum!A11="AT",sum!B11,"*")</f>
        <v>*</v>
      </c>
      <c r="N18" s="2"/>
      <c r="O18" s="2" t="str">
        <f>IF(sum!A11="AT",sum!F11,"*")</f>
        <v>*</v>
      </c>
      <c r="R18" s="2" t="s">
        <v>186</v>
      </c>
      <c r="S18" s="2" t="s">
        <v>187</v>
      </c>
      <c r="T18" s="2">
        <v>2030</v>
      </c>
      <c r="U18" s="2" t="str">
        <f>IF(sum!A11="BC",sum!B11,"*")</f>
        <v>*</v>
      </c>
      <c r="V18" s="2"/>
      <c r="W18" s="2" t="str">
        <f>IF(sum!A11="BC",sum!F11,"*")</f>
        <v>*</v>
      </c>
      <c r="Z18" s="2" t="s">
        <v>186</v>
      </c>
      <c r="AA18" s="2" t="s">
        <v>187</v>
      </c>
      <c r="AB18" s="2">
        <v>2030</v>
      </c>
      <c r="AC18" s="2" t="str">
        <f>IF(sum!A11="MA",sum!B11,"*")</f>
        <v>*</v>
      </c>
      <c r="AD18" s="2"/>
      <c r="AE18" s="2" t="str">
        <f>IF(sum!A11="MA",sum!F11,"*")</f>
        <v>*</v>
      </c>
      <c r="AH18" s="2" t="s">
        <v>186</v>
      </c>
      <c r="AI18" s="2" t="s">
        <v>187</v>
      </c>
      <c r="AJ18" s="2">
        <v>2030</v>
      </c>
      <c r="AK18" s="2" t="str">
        <f>IF(sum!A11="ON",sum!B11,"*")</f>
        <v>*</v>
      </c>
      <c r="AL18" s="2"/>
      <c r="AM18" s="2" t="str">
        <f>IF(sum!A11="ON",sum!F11,"*")</f>
        <v>*</v>
      </c>
      <c r="AP18" s="2" t="s">
        <v>186</v>
      </c>
      <c r="AQ18" s="2" t="s">
        <v>187</v>
      </c>
      <c r="AR18" s="2">
        <v>2030</v>
      </c>
      <c r="AS18" s="2" t="str">
        <f>IF(sum!A11="QU",sum!B11,"*")</f>
        <v>*</v>
      </c>
      <c r="AT18" s="2"/>
      <c r="AU18" s="2" t="str">
        <f>IF(sum!A11="QU",sum!F11,"*")</f>
        <v>*</v>
      </c>
      <c r="AX18" s="2" t="s">
        <v>186</v>
      </c>
      <c r="AY18" s="2" t="s">
        <v>187</v>
      </c>
      <c r="AZ18" s="2">
        <v>2030</v>
      </c>
      <c r="BA18" s="2" t="str">
        <f>IF(sum!A11="SA",sum!B11,"*")</f>
        <v>*</v>
      </c>
      <c r="BB18" s="2"/>
      <c r="BC18" s="2" t="str">
        <f>IF(sum!A11="SA",sum!F11,"*")</f>
        <v>*</v>
      </c>
    </row>
    <row r="19" spans="2:55">
      <c r="B19" s="2" t="s">
        <v>186</v>
      </c>
      <c r="C19" s="2" t="s">
        <v>187</v>
      </c>
      <c r="D19" s="2">
        <v>2030</v>
      </c>
      <c r="E19" s="2" t="str">
        <f>IF(sum!A12="AL",sum!B12,"*")</f>
        <v>ART-WaterHeat_ELE1</v>
      </c>
      <c r="F19" s="2"/>
      <c r="G19" s="2">
        <f>IF(sum!A12="AL",sum!F12,"*")</f>
        <v>0.021137180300148</v>
      </c>
      <c r="H19" s="2"/>
      <c r="J19" s="2" t="s">
        <v>186</v>
      </c>
      <c r="K19" s="2" t="s">
        <v>187</v>
      </c>
      <c r="L19" s="2">
        <v>2030</v>
      </c>
      <c r="M19" s="2" t="str">
        <f>IF(sum!A12="AT",sum!B12,"*")</f>
        <v>*</v>
      </c>
      <c r="N19" s="2"/>
      <c r="O19" s="2" t="str">
        <f>IF(sum!A12="AT",sum!F12,"*")</f>
        <v>*</v>
      </c>
      <c r="R19" s="2" t="s">
        <v>186</v>
      </c>
      <c r="S19" s="2" t="s">
        <v>187</v>
      </c>
      <c r="T19" s="2">
        <v>2030</v>
      </c>
      <c r="U19" s="2" t="str">
        <f>IF(sum!A12="BC",sum!B12,"*")</f>
        <v>*</v>
      </c>
      <c r="V19" s="2"/>
      <c r="W19" s="2" t="str">
        <f>IF(sum!A12="BC",sum!F12,"*")</f>
        <v>*</v>
      </c>
      <c r="Z19" s="2" t="s">
        <v>186</v>
      </c>
      <c r="AA19" s="2" t="s">
        <v>187</v>
      </c>
      <c r="AB19" s="2">
        <v>2030</v>
      </c>
      <c r="AC19" s="2" t="str">
        <f>IF(sum!A12="MA",sum!B12,"*")</f>
        <v>*</v>
      </c>
      <c r="AD19" s="2"/>
      <c r="AE19" s="2" t="str">
        <f>IF(sum!A12="MA",sum!F12,"*")</f>
        <v>*</v>
      </c>
      <c r="AH19" s="2" t="s">
        <v>186</v>
      </c>
      <c r="AI19" s="2" t="s">
        <v>187</v>
      </c>
      <c r="AJ19" s="2">
        <v>2030</v>
      </c>
      <c r="AK19" s="2" t="str">
        <f>IF(sum!A12="ON",sum!B12,"*")</f>
        <v>*</v>
      </c>
      <c r="AL19" s="2"/>
      <c r="AM19" s="2" t="str">
        <f>IF(sum!A12="ON",sum!F12,"*")</f>
        <v>*</v>
      </c>
      <c r="AP19" s="2" t="s">
        <v>186</v>
      </c>
      <c r="AQ19" s="2" t="s">
        <v>187</v>
      </c>
      <c r="AR19" s="2">
        <v>2030</v>
      </c>
      <c r="AS19" s="2" t="str">
        <f>IF(sum!A12="QU",sum!B12,"*")</f>
        <v>*</v>
      </c>
      <c r="AT19" s="2"/>
      <c r="AU19" s="2" t="str">
        <f>IF(sum!A12="QU",sum!F12,"*")</f>
        <v>*</v>
      </c>
      <c r="AX19" s="2" t="s">
        <v>186</v>
      </c>
      <c r="AY19" s="2" t="s">
        <v>187</v>
      </c>
      <c r="AZ19" s="2">
        <v>2030</v>
      </c>
      <c r="BA19" s="2" t="str">
        <f>IF(sum!A12="SA",sum!B12,"*")</f>
        <v>*</v>
      </c>
      <c r="BB19" s="2"/>
      <c r="BC19" s="2" t="str">
        <f>IF(sum!A12="SA",sum!F12,"*")</f>
        <v>*</v>
      </c>
    </row>
    <row r="20" spans="2:55">
      <c r="B20" s="2" t="s">
        <v>186</v>
      </c>
      <c r="C20" s="2" t="s">
        <v>187</v>
      </c>
      <c r="D20" s="2">
        <v>2030</v>
      </c>
      <c r="E20" s="2" t="str">
        <f>IF(sum!A13="AL",sum!B13,"*")</f>
        <v>ECHP_biomass_thermal01</v>
      </c>
      <c r="F20" s="2"/>
      <c r="G20" s="2">
        <f>IF(sum!A13="AL",sum!F13,"*")</f>
        <v>0</v>
      </c>
      <c r="H20" s="2"/>
      <c r="J20" s="2" t="s">
        <v>186</v>
      </c>
      <c r="K20" s="2" t="s">
        <v>187</v>
      </c>
      <c r="L20" s="2">
        <v>2030</v>
      </c>
      <c r="M20" s="2" t="str">
        <f>IF(sum!A13="AT",sum!B13,"*")</f>
        <v>*</v>
      </c>
      <c r="N20" s="2"/>
      <c r="O20" s="2" t="str">
        <f>IF(sum!A13="AT",sum!F13,"*")</f>
        <v>*</v>
      </c>
      <c r="R20" s="2" t="s">
        <v>186</v>
      </c>
      <c r="S20" s="2" t="s">
        <v>187</v>
      </c>
      <c r="T20" s="2">
        <v>2030</v>
      </c>
      <c r="U20" s="2" t="str">
        <f>IF(sum!A13="BC",sum!B13,"*")</f>
        <v>*</v>
      </c>
      <c r="V20" s="2"/>
      <c r="W20" s="2" t="str">
        <f>IF(sum!A13="BC",sum!F13,"*")</f>
        <v>*</v>
      </c>
      <c r="Z20" s="2" t="s">
        <v>186</v>
      </c>
      <c r="AA20" s="2" t="s">
        <v>187</v>
      </c>
      <c r="AB20" s="2">
        <v>2030</v>
      </c>
      <c r="AC20" s="2" t="str">
        <f>IF(sum!A13="MA",sum!B13,"*")</f>
        <v>*</v>
      </c>
      <c r="AD20" s="2"/>
      <c r="AE20" s="2" t="str">
        <f>IF(sum!A13="MA",sum!F13,"*")</f>
        <v>*</v>
      </c>
      <c r="AH20" s="2" t="s">
        <v>186</v>
      </c>
      <c r="AI20" s="2" t="s">
        <v>187</v>
      </c>
      <c r="AJ20" s="2">
        <v>2030</v>
      </c>
      <c r="AK20" s="2" t="str">
        <f>IF(sum!A13="ON",sum!B13,"*")</f>
        <v>*</v>
      </c>
      <c r="AL20" s="2"/>
      <c r="AM20" s="2" t="str">
        <f>IF(sum!A13="ON",sum!F13,"*")</f>
        <v>*</v>
      </c>
      <c r="AP20" s="2" t="s">
        <v>186</v>
      </c>
      <c r="AQ20" s="2" t="s">
        <v>187</v>
      </c>
      <c r="AR20" s="2">
        <v>2030</v>
      </c>
      <c r="AS20" s="2" t="str">
        <f>IF(sum!A13="QU",sum!B13,"*")</f>
        <v>*</v>
      </c>
      <c r="AT20" s="2"/>
      <c r="AU20" s="2" t="str">
        <f>IF(sum!A13="QU",sum!F13,"*")</f>
        <v>*</v>
      </c>
      <c r="AX20" s="2" t="s">
        <v>186</v>
      </c>
      <c r="AY20" s="2" t="s">
        <v>187</v>
      </c>
      <c r="AZ20" s="2">
        <v>2030</v>
      </c>
      <c r="BA20" s="2" t="str">
        <f>IF(sum!A13="SA",sum!B13,"*")</f>
        <v>*</v>
      </c>
      <c r="BB20" s="2"/>
      <c r="BC20" s="2" t="str">
        <f>IF(sum!A13="SA",sum!F13,"*")</f>
        <v>*</v>
      </c>
    </row>
    <row r="21" spans="2:55">
      <c r="B21" s="2" t="s">
        <v>186</v>
      </c>
      <c r="C21" s="2" t="s">
        <v>187</v>
      </c>
      <c r="D21" s="2">
        <v>2030</v>
      </c>
      <c r="E21" s="2" t="str">
        <f>IF(sum!A14="AL",sum!B14,"*")</f>
        <v>EDU-AuxiliaryEquip_ELE1</v>
      </c>
      <c r="F21" s="2"/>
      <c r="G21" s="2">
        <f>IF(sum!A14="AL",sum!F14,"*")</f>
        <v>0.391037835552738</v>
      </c>
      <c r="H21" s="2"/>
      <c r="J21" s="2" t="s">
        <v>186</v>
      </c>
      <c r="K21" s="2" t="s">
        <v>187</v>
      </c>
      <c r="L21" s="2">
        <v>2030</v>
      </c>
      <c r="M21" s="2" t="str">
        <f>IF(sum!A14="AT",sum!B14,"*")</f>
        <v>*</v>
      </c>
      <c r="N21" s="2"/>
      <c r="O21" s="2" t="str">
        <f>IF(sum!A14="AT",sum!F14,"*")</f>
        <v>*</v>
      </c>
      <c r="R21" s="2" t="s">
        <v>186</v>
      </c>
      <c r="S21" s="2" t="s">
        <v>187</v>
      </c>
      <c r="T21" s="2">
        <v>2030</v>
      </c>
      <c r="U21" s="2" t="str">
        <f>IF(sum!A14="BC",sum!B14,"*")</f>
        <v>*</v>
      </c>
      <c r="V21" s="2"/>
      <c r="W21" s="2" t="str">
        <f>IF(sum!A14="BC",sum!F14,"*")</f>
        <v>*</v>
      </c>
      <c r="Z21" s="2" t="s">
        <v>186</v>
      </c>
      <c r="AA21" s="2" t="s">
        <v>187</v>
      </c>
      <c r="AB21" s="2">
        <v>2030</v>
      </c>
      <c r="AC21" s="2" t="str">
        <f>IF(sum!A14="MA",sum!B14,"*")</f>
        <v>*</v>
      </c>
      <c r="AD21" s="2"/>
      <c r="AE21" s="2" t="str">
        <f>IF(sum!A14="MA",sum!F14,"*")</f>
        <v>*</v>
      </c>
      <c r="AH21" s="2" t="s">
        <v>186</v>
      </c>
      <c r="AI21" s="2" t="s">
        <v>187</v>
      </c>
      <c r="AJ21" s="2">
        <v>2030</v>
      </c>
      <c r="AK21" s="2" t="str">
        <f>IF(sum!A14="ON",sum!B14,"*")</f>
        <v>*</v>
      </c>
      <c r="AL21" s="2"/>
      <c r="AM21" s="2" t="str">
        <f>IF(sum!A14="ON",sum!F14,"*")</f>
        <v>*</v>
      </c>
      <c r="AP21" s="2" t="s">
        <v>186</v>
      </c>
      <c r="AQ21" s="2" t="s">
        <v>187</v>
      </c>
      <c r="AR21" s="2">
        <v>2030</v>
      </c>
      <c r="AS21" s="2" t="str">
        <f>IF(sum!A14="QU",sum!B14,"*")</f>
        <v>*</v>
      </c>
      <c r="AT21" s="2"/>
      <c r="AU21" s="2" t="str">
        <f>IF(sum!A14="QU",sum!F14,"*")</f>
        <v>*</v>
      </c>
      <c r="AX21" s="2" t="s">
        <v>186</v>
      </c>
      <c r="AY21" s="2" t="s">
        <v>187</v>
      </c>
      <c r="AZ21" s="2">
        <v>2030</v>
      </c>
      <c r="BA21" s="2" t="str">
        <f>IF(sum!A14="SA",sum!B14,"*")</f>
        <v>*</v>
      </c>
      <c r="BB21" s="2"/>
      <c r="BC21" s="2" t="str">
        <f>IF(sum!A14="SA",sum!F14,"*")</f>
        <v>*</v>
      </c>
    </row>
    <row r="22" spans="2:55">
      <c r="B22" s="2" t="s">
        <v>186</v>
      </c>
      <c r="C22" s="2" t="s">
        <v>187</v>
      </c>
      <c r="D22" s="2">
        <v>2030</v>
      </c>
      <c r="E22" s="2" t="str">
        <f>IF(sum!A15="AL",sum!B15,"*")</f>
        <v>EDU-AuxiliaryMot_ELE1</v>
      </c>
      <c r="F22" s="2"/>
      <c r="G22" s="2">
        <f>IF(sum!A15="AL",sum!F15,"*")</f>
        <v>0.153262476269719</v>
      </c>
      <c r="H22" s="2"/>
      <c r="J22" s="2" t="s">
        <v>186</v>
      </c>
      <c r="K22" s="2" t="s">
        <v>187</v>
      </c>
      <c r="L22" s="2">
        <v>2030</v>
      </c>
      <c r="M22" s="2" t="str">
        <f>IF(sum!A15="AT",sum!B15,"*")</f>
        <v>*</v>
      </c>
      <c r="N22" s="2"/>
      <c r="O22" s="2" t="str">
        <f>IF(sum!A15="AT",sum!F15,"*")</f>
        <v>*</v>
      </c>
      <c r="R22" s="2" t="s">
        <v>186</v>
      </c>
      <c r="S22" s="2" t="s">
        <v>187</v>
      </c>
      <c r="T22" s="2">
        <v>2030</v>
      </c>
      <c r="U22" s="2" t="str">
        <f>IF(sum!A15="BC",sum!B15,"*")</f>
        <v>*</v>
      </c>
      <c r="V22" s="2"/>
      <c r="W22" s="2" t="str">
        <f>IF(sum!A15="BC",sum!F15,"*")</f>
        <v>*</v>
      </c>
      <c r="Z22" s="2" t="s">
        <v>186</v>
      </c>
      <c r="AA22" s="2" t="s">
        <v>187</v>
      </c>
      <c r="AB22" s="2">
        <v>2030</v>
      </c>
      <c r="AC22" s="2" t="str">
        <f>IF(sum!A15="MA",sum!B15,"*")</f>
        <v>*</v>
      </c>
      <c r="AD22" s="2"/>
      <c r="AE22" s="2" t="str">
        <f>IF(sum!A15="MA",sum!F15,"*")</f>
        <v>*</v>
      </c>
      <c r="AH22" s="2" t="s">
        <v>186</v>
      </c>
      <c r="AI22" s="2" t="s">
        <v>187</v>
      </c>
      <c r="AJ22" s="2">
        <v>2030</v>
      </c>
      <c r="AK22" s="2" t="str">
        <f>IF(sum!A15="ON",sum!B15,"*")</f>
        <v>*</v>
      </c>
      <c r="AL22" s="2"/>
      <c r="AM22" s="2" t="str">
        <f>IF(sum!A15="ON",sum!F15,"*")</f>
        <v>*</v>
      </c>
      <c r="AP22" s="2" t="s">
        <v>186</v>
      </c>
      <c r="AQ22" s="2" t="s">
        <v>187</v>
      </c>
      <c r="AR22" s="2">
        <v>2030</v>
      </c>
      <c r="AS22" s="2" t="str">
        <f>IF(sum!A15="QU",sum!B15,"*")</f>
        <v>*</v>
      </c>
      <c r="AT22" s="2"/>
      <c r="AU22" s="2" t="str">
        <f>IF(sum!A15="QU",sum!F15,"*")</f>
        <v>*</v>
      </c>
      <c r="AX22" s="2" t="s">
        <v>186</v>
      </c>
      <c r="AY22" s="2" t="s">
        <v>187</v>
      </c>
      <c r="AZ22" s="2">
        <v>2030</v>
      </c>
      <c r="BA22" s="2" t="str">
        <f>IF(sum!A15="SA",sum!B15,"*")</f>
        <v>*</v>
      </c>
      <c r="BB22" s="2"/>
      <c r="BC22" s="2" t="str">
        <f>IF(sum!A15="SA",sum!F15,"*")</f>
        <v>*</v>
      </c>
    </row>
    <row r="23" spans="2:55">
      <c r="B23" s="2" t="s">
        <v>186</v>
      </c>
      <c r="C23" s="2" t="s">
        <v>187</v>
      </c>
      <c r="D23" s="2">
        <v>2030</v>
      </c>
      <c r="E23" s="2" t="str">
        <f>IF(sum!A16="AL",sum!B16,"*")</f>
        <v>EDU-Light_ELE1</v>
      </c>
      <c r="F23" s="2"/>
      <c r="G23" s="2">
        <f>IF(sum!A16="AL",sum!F16,"*")</f>
        <v>0.442758264779189</v>
      </c>
      <c r="H23" s="2"/>
      <c r="J23" s="2" t="s">
        <v>186</v>
      </c>
      <c r="K23" s="2" t="s">
        <v>187</v>
      </c>
      <c r="L23" s="2">
        <v>2030</v>
      </c>
      <c r="M23" s="2" t="str">
        <f>IF(sum!A16="AT",sum!B16,"*")</f>
        <v>*</v>
      </c>
      <c r="N23" s="2"/>
      <c r="O23" s="2" t="str">
        <f>IF(sum!A16="AT",sum!F16,"*")</f>
        <v>*</v>
      </c>
      <c r="R23" s="2" t="s">
        <v>186</v>
      </c>
      <c r="S23" s="2" t="s">
        <v>187</v>
      </c>
      <c r="T23" s="2">
        <v>2030</v>
      </c>
      <c r="U23" s="2" t="str">
        <f>IF(sum!A16="BC",sum!B16,"*")</f>
        <v>*</v>
      </c>
      <c r="V23" s="2"/>
      <c r="W23" s="2" t="str">
        <f>IF(sum!A16="BC",sum!F16,"*")</f>
        <v>*</v>
      </c>
      <c r="Z23" s="2" t="s">
        <v>186</v>
      </c>
      <c r="AA23" s="2" t="s">
        <v>187</v>
      </c>
      <c r="AB23" s="2">
        <v>2030</v>
      </c>
      <c r="AC23" s="2" t="str">
        <f>IF(sum!A16="MA",sum!B16,"*")</f>
        <v>*</v>
      </c>
      <c r="AD23" s="2"/>
      <c r="AE23" s="2" t="str">
        <f>IF(sum!A16="MA",sum!F16,"*")</f>
        <v>*</v>
      </c>
      <c r="AH23" s="2" t="s">
        <v>186</v>
      </c>
      <c r="AI23" s="2" t="s">
        <v>187</v>
      </c>
      <c r="AJ23" s="2">
        <v>2030</v>
      </c>
      <c r="AK23" s="2" t="str">
        <f>IF(sum!A16="ON",sum!B16,"*")</f>
        <v>*</v>
      </c>
      <c r="AL23" s="2"/>
      <c r="AM23" s="2" t="str">
        <f>IF(sum!A16="ON",sum!F16,"*")</f>
        <v>*</v>
      </c>
      <c r="AP23" s="2" t="s">
        <v>186</v>
      </c>
      <c r="AQ23" s="2" t="s">
        <v>187</v>
      </c>
      <c r="AR23" s="2">
        <v>2030</v>
      </c>
      <c r="AS23" s="2" t="str">
        <f>IF(sum!A16="QU",sum!B16,"*")</f>
        <v>*</v>
      </c>
      <c r="AT23" s="2"/>
      <c r="AU23" s="2" t="str">
        <f>IF(sum!A16="QU",sum!F16,"*")</f>
        <v>*</v>
      </c>
      <c r="AX23" s="2" t="s">
        <v>186</v>
      </c>
      <c r="AY23" s="2" t="s">
        <v>187</v>
      </c>
      <c r="AZ23" s="2">
        <v>2030</v>
      </c>
      <c r="BA23" s="2" t="str">
        <f>IF(sum!A16="SA",sum!B16,"*")</f>
        <v>*</v>
      </c>
      <c r="BB23" s="2"/>
      <c r="BC23" s="2" t="str">
        <f>IF(sum!A16="SA",sum!F16,"*")</f>
        <v>*</v>
      </c>
    </row>
    <row r="24" spans="2:55">
      <c r="B24" s="2" t="s">
        <v>186</v>
      </c>
      <c r="C24" s="2" t="s">
        <v>187</v>
      </c>
      <c r="D24" s="2">
        <v>2030</v>
      </c>
      <c r="E24" s="2" t="str">
        <f>IF(sum!A17="AL",sum!B17,"*")</f>
        <v>EDU-SpCool_ELE1</v>
      </c>
      <c r="F24" s="2"/>
      <c r="G24" s="2">
        <f>IF(sum!A17="AL",sum!F17,"*")</f>
        <v>0.0351180369006387</v>
      </c>
      <c r="H24" s="2"/>
      <c r="J24" s="2" t="s">
        <v>186</v>
      </c>
      <c r="K24" s="2" t="s">
        <v>187</v>
      </c>
      <c r="L24" s="2">
        <v>2030</v>
      </c>
      <c r="M24" s="2" t="str">
        <f>IF(sum!A17="AT",sum!B17,"*")</f>
        <v>*</v>
      </c>
      <c r="N24" s="2"/>
      <c r="O24" s="2" t="str">
        <f>IF(sum!A17="AT",sum!F17,"*")</f>
        <v>*</v>
      </c>
      <c r="R24" s="2" t="s">
        <v>186</v>
      </c>
      <c r="S24" s="2" t="s">
        <v>187</v>
      </c>
      <c r="T24" s="2">
        <v>2030</v>
      </c>
      <c r="U24" s="2" t="str">
        <f>IF(sum!A17="BC",sum!B17,"*")</f>
        <v>*</v>
      </c>
      <c r="V24" s="2"/>
      <c r="W24" s="2" t="str">
        <f>IF(sum!A17="BC",sum!F17,"*")</f>
        <v>*</v>
      </c>
      <c r="Z24" s="2" t="s">
        <v>186</v>
      </c>
      <c r="AA24" s="2" t="s">
        <v>187</v>
      </c>
      <c r="AB24" s="2">
        <v>2030</v>
      </c>
      <c r="AC24" s="2" t="str">
        <f>IF(sum!A17="MA",sum!B17,"*")</f>
        <v>*</v>
      </c>
      <c r="AD24" s="2"/>
      <c r="AE24" s="2" t="str">
        <f>IF(sum!A17="MA",sum!F17,"*")</f>
        <v>*</v>
      </c>
      <c r="AH24" s="2" t="s">
        <v>186</v>
      </c>
      <c r="AI24" s="2" t="s">
        <v>187</v>
      </c>
      <c r="AJ24" s="2">
        <v>2030</v>
      </c>
      <c r="AK24" s="2" t="str">
        <f>IF(sum!A17="ON",sum!B17,"*")</f>
        <v>*</v>
      </c>
      <c r="AL24" s="2"/>
      <c r="AM24" s="2" t="str">
        <f>IF(sum!A17="ON",sum!F17,"*")</f>
        <v>*</v>
      </c>
      <c r="AP24" s="2" t="s">
        <v>186</v>
      </c>
      <c r="AQ24" s="2" t="s">
        <v>187</v>
      </c>
      <c r="AR24" s="2">
        <v>2030</v>
      </c>
      <c r="AS24" s="2" t="str">
        <f>IF(sum!A17="QU",sum!B17,"*")</f>
        <v>*</v>
      </c>
      <c r="AT24" s="2"/>
      <c r="AU24" s="2" t="str">
        <f>IF(sum!A17="QU",sum!F17,"*")</f>
        <v>*</v>
      </c>
      <c r="AX24" s="2" t="s">
        <v>186</v>
      </c>
      <c r="AY24" s="2" t="s">
        <v>187</v>
      </c>
      <c r="AZ24" s="2">
        <v>2030</v>
      </c>
      <c r="BA24" s="2" t="str">
        <f>IF(sum!A17="SA",sum!B17,"*")</f>
        <v>*</v>
      </c>
      <c r="BB24" s="2"/>
      <c r="BC24" s="2" t="str">
        <f>IF(sum!A17="SA",sum!F17,"*")</f>
        <v>*</v>
      </c>
    </row>
    <row r="25" spans="2:55">
      <c r="B25" s="2" t="s">
        <v>186</v>
      </c>
      <c r="C25" s="2" t="s">
        <v>187</v>
      </c>
      <c r="D25" s="2">
        <v>2030</v>
      </c>
      <c r="E25" s="2" t="str">
        <f>IF(sum!A18="AL",sum!B18,"*")</f>
        <v>EDU-SpHeat_ELE1</v>
      </c>
      <c r="F25" s="2"/>
      <c r="G25" s="2">
        <f>IF(sum!A18="AL",sum!F18,"*")</f>
        <v>1.42323680687663</v>
      </c>
      <c r="H25" s="2"/>
      <c r="J25" s="2" t="s">
        <v>186</v>
      </c>
      <c r="K25" s="2" t="s">
        <v>187</v>
      </c>
      <c r="L25" s="2">
        <v>2030</v>
      </c>
      <c r="M25" s="2" t="str">
        <f>IF(sum!A18="AT",sum!B18,"*")</f>
        <v>*</v>
      </c>
      <c r="N25" s="2"/>
      <c r="O25" s="2" t="str">
        <f>IF(sum!A18="AT",sum!F18,"*")</f>
        <v>*</v>
      </c>
      <c r="R25" s="2" t="s">
        <v>186</v>
      </c>
      <c r="S25" s="2" t="s">
        <v>187</v>
      </c>
      <c r="T25" s="2">
        <v>2030</v>
      </c>
      <c r="U25" s="2" t="str">
        <f>IF(sum!A18="BC",sum!B18,"*")</f>
        <v>*</v>
      </c>
      <c r="V25" s="2"/>
      <c r="W25" s="2" t="str">
        <f>IF(sum!A18="BC",sum!F18,"*")</f>
        <v>*</v>
      </c>
      <c r="Z25" s="2" t="s">
        <v>186</v>
      </c>
      <c r="AA25" s="2" t="s">
        <v>187</v>
      </c>
      <c r="AB25" s="2">
        <v>2030</v>
      </c>
      <c r="AC25" s="2" t="str">
        <f>IF(sum!A18="MA",sum!B18,"*")</f>
        <v>*</v>
      </c>
      <c r="AD25" s="2"/>
      <c r="AE25" s="2" t="str">
        <f>IF(sum!A18="MA",sum!F18,"*")</f>
        <v>*</v>
      </c>
      <c r="AH25" s="2" t="s">
        <v>186</v>
      </c>
      <c r="AI25" s="2" t="s">
        <v>187</v>
      </c>
      <c r="AJ25" s="2">
        <v>2030</v>
      </c>
      <c r="AK25" s="2" t="str">
        <f>IF(sum!A18="ON",sum!B18,"*")</f>
        <v>*</v>
      </c>
      <c r="AL25" s="2"/>
      <c r="AM25" s="2" t="str">
        <f>IF(sum!A18="ON",sum!F18,"*")</f>
        <v>*</v>
      </c>
      <c r="AP25" s="2" t="s">
        <v>186</v>
      </c>
      <c r="AQ25" s="2" t="s">
        <v>187</v>
      </c>
      <c r="AR25" s="2">
        <v>2030</v>
      </c>
      <c r="AS25" s="2" t="str">
        <f>IF(sum!A18="QU",sum!B18,"*")</f>
        <v>*</v>
      </c>
      <c r="AT25" s="2"/>
      <c r="AU25" s="2" t="str">
        <f>IF(sum!A18="QU",sum!F18,"*")</f>
        <v>*</v>
      </c>
      <c r="AX25" s="2" t="s">
        <v>186</v>
      </c>
      <c r="AY25" s="2" t="s">
        <v>187</v>
      </c>
      <c r="AZ25" s="2">
        <v>2030</v>
      </c>
      <c r="BA25" s="2" t="str">
        <f>IF(sum!A18="SA",sum!B18,"*")</f>
        <v>*</v>
      </c>
      <c r="BB25" s="2"/>
      <c r="BC25" s="2" t="str">
        <f>IF(sum!A18="SA",sum!F18,"*")</f>
        <v>*</v>
      </c>
    </row>
    <row r="26" spans="2:55">
      <c r="B26" s="2" t="s">
        <v>186</v>
      </c>
      <c r="C26" s="2" t="s">
        <v>187</v>
      </c>
      <c r="D26" s="2">
        <v>2030</v>
      </c>
      <c r="E26" s="2" t="str">
        <f>IF(sum!A19="AL",sum!B19,"*")</f>
        <v>EDU-WaterHeat_ELE1</v>
      </c>
      <c r="F26" s="2"/>
      <c r="G26" s="2">
        <f>IF(sum!A19="AL",sum!F19,"*")</f>
        <v>0.147960262101036</v>
      </c>
      <c r="H26" s="2"/>
      <c r="J26" s="2" t="s">
        <v>186</v>
      </c>
      <c r="K26" s="2" t="s">
        <v>187</v>
      </c>
      <c r="L26" s="2">
        <v>2030</v>
      </c>
      <c r="M26" s="2" t="str">
        <f>IF(sum!A19="AT",sum!B19,"*")</f>
        <v>*</v>
      </c>
      <c r="N26" s="2"/>
      <c r="O26" s="2" t="str">
        <f>IF(sum!A19="AT",sum!F19,"*")</f>
        <v>*</v>
      </c>
      <c r="R26" s="2" t="s">
        <v>186</v>
      </c>
      <c r="S26" s="2" t="s">
        <v>187</v>
      </c>
      <c r="T26" s="2">
        <v>2030</v>
      </c>
      <c r="U26" s="2" t="str">
        <f>IF(sum!A19="BC",sum!B19,"*")</f>
        <v>*</v>
      </c>
      <c r="V26" s="2"/>
      <c r="W26" s="2" t="str">
        <f>IF(sum!A19="BC",sum!F19,"*")</f>
        <v>*</v>
      </c>
      <c r="Z26" s="2" t="s">
        <v>186</v>
      </c>
      <c r="AA26" s="2" t="s">
        <v>187</v>
      </c>
      <c r="AB26" s="2">
        <v>2030</v>
      </c>
      <c r="AC26" s="2" t="str">
        <f>IF(sum!A19="MA",sum!B19,"*")</f>
        <v>*</v>
      </c>
      <c r="AD26" s="2"/>
      <c r="AE26" s="2" t="str">
        <f>IF(sum!A19="MA",sum!F19,"*")</f>
        <v>*</v>
      </c>
      <c r="AH26" s="2" t="s">
        <v>186</v>
      </c>
      <c r="AI26" s="2" t="s">
        <v>187</v>
      </c>
      <c r="AJ26" s="2">
        <v>2030</v>
      </c>
      <c r="AK26" s="2" t="str">
        <f>IF(sum!A19="ON",sum!B19,"*")</f>
        <v>*</v>
      </c>
      <c r="AL26" s="2"/>
      <c r="AM26" s="2" t="str">
        <f>IF(sum!A19="ON",sum!F19,"*")</f>
        <v>*</v>
      </c>
      <c r="AP26" s="2" t="s">
        <v>186</v>
      </c>
      <c r="AQ26" s="2" t="s">
        <v>187</v>
      </c>
      <c r="AR26" s="2">
        <v>2030</v>
      </c>
      <c r="AS26" s="2" t="str">
        <f>IF(sum!A19="QU",sum!B19,"*")</f>
        <v>*</v>
      </c>
      <c r="AT26" s="2"/>
      <c r="AU26" s="2" t="str">
        <f>IF(sum!A19="QU",sum!F19,"*")</f>
        <v>*</v>
      </c>
      <c r="AX26" s="2" t="s">
        <v>186</v>
      </c>
      <c r="AY26" s="2" t="s">
        <v>187</v>
      </c>
      <c r="AZ26" s="2">
        <v>2030</v>
      </c>
      <c r="BA26" s="2" t="str">
        <f>IF(sum!A19="SA",sum!B19,"*")</f>
        <v>*</v>
      </c>
      <c r="BB26" s="2"/>
      <c r="BC26" s="2" t="str">
        <f>IF(sum!A19="SA",sum!F19,"*")</f>
        <v>*</v>
      </c>
    </row>
    <row r="27" spans="2:55">
      <c r="B27" s="2" t="s">
        <v>186</v>
      </c>
      <c r="C27" s="2" t="s">
        <v>187</v>
      </c>
      <c r="D27" s="2">
        <v>2030</v>
      </c>
      <c r="E27" s="2" t="str">
        <f>IF(sum!A20="AL",sum!B20,"*")</f>
        <v>ESTBATS101_2h</v>
      </c>
      <c r="F27" s="2"/>
      <c r="G27" s="2">
        <f>IF(sum!A20="AL",sum!F20,"*")</f>
        <v>0</v>
      </c>
      <c r="H27" s="2"/>
      <c r="J27" s="2" t="s">
        <v>186</v>
      </c>
      <c r="K27" s="2" t="s">
        <v>187</v>
      </c>
      <c r="L27" s="2">
        <v>2030</v>
      </c>
      <c r="M27" s="2" t="str">
        <f>IF(sum!A20="AT",sum!B20,"*")</f>
        <v>*</v>
      </c>
      <c r="N27" s="2"/>
      <c r="O27" s="2" t="str">
        <f>IF(sum!A20="AT",sum!F20,"*")</f>
        <v>*</v>
      </c>
      <c r="R27" s="2" t="s">
        <v>186</v>
      </c>
      <c r="S27" s="2" t="s">
        <v>187</v>
      </c>
      <c r="T27" s="2">
        <v>2030</v>
      </c>
      <c r="U27" s="2" t="str">
        <f>IF(sum!A20="BC",sum!B20,"*")</f>
        <v>*</v>
      </c>
      <c r="V27" s="2"/>
      <c r="W27" s="2" t="str">
        <f>IF(sum!A20="BC",sum!F20,"*")</f>
        <v>*</v>
      </c>
      <c r="Z27" s="2" t="s">
        <v>186</v>
      </c>
      <c r="AA27" s="2" t="s">
        <v>187</v>
      </c>
      <c r="AB27" s="2">
        <v>2030</v>
      </c>
      <c r="AC27" s="2" t="str">
        <f>IF(sum!A20="MA",sum!B20,"*")</f>
        <v>*</v>
      </c>
      <c r="AD27" s="2"/>
      <c r="AE27" s="2" t="str">
        <f>IF(sum!A20="MA",sum!F20,"*")</f>
        <v>*</v>
      </c>
      <c r="AH27" s="2" t="s">
        <v>186</v>
      </c>
      <c r="AI27" s="2" t="s">
        <v>187</v>
      </c>
      <c r="AJ27" s="2">
        <v>2030</v>
      </c>
      <c r="AK27" s="2" t="str">
        <f>IF(sum!A20="ON",sum!B20,"*")</f>
        <v>*</v>
      </c>
      <c r="AL27" s="2"/>
      <c r="AM27" s="2" t="str">
        <f>IF(sum!A20="ON",sum!F20,"*")</f>
        <v>*</v>
      </c>
      <c r="AP27" s="2" t="s">
        <v>186</v>
      </c>
      <c r="AQ27" s="2" t="s">
        <v>187</v>
      </c>
      <c r="AR27" s="2">
        <v>2030</v>
      </c>
      <c r="AS27" s="2" t="str">
        <f>IF(sum!A20="QU",sum!B20,"*")</f>
        <v>*</v>
      </c>
      <c r="AT27" s="2"/>
      <c r="AU27" s="2" t="str">
        <f>IF(sum!A20="QU",sum!F20,"*")</f>
        <v>*</v>
      </c>
      <c r="AX27" s="2" t="s">
        <v>186</v>
      </c>
      <c r="AY27" s="2" t="s">
        <v>187</v>
      </c>
      <c r="AZ27" s="2">
        <v>2030</v>
      </c>
      <c r="BA27" s="2" t="str">
        <f>IF(sum!A20="SA",sum!B20,"*")</f>
        <v>*</v>
      </c>
      <c r="BB27" s="2"/>
      <c r="BC27" s="2" t="str">
        <f>IF(sum!A20="SA",sum!F20,"*")</f>
        <v>*</v>
      </c>
    </row>
    <row r="28" spans="2:55">
      <c r="B28" s="2" t="s">
        <v>186</v>
      </c>
      <c r="C28" s="2" t="s">
        <v>187</v>
      </c>
      <c r="D28" s="2">
        <v>2030</v>
      </c>
      <c r="E28" s="2" t="str">
        <f>IF(sum!A21="AL",sum!B21,"*")</f>
        <v>EUGEOF01</v>
      </c>
      <c r="F28" s="2"/>
      <c r="G28" s="2">
        <f>IF(sum!A21="AL",sum!F21,"*")</f>
        <v>1.21694636504292</v>
      </c>
      <c r="H28" s="2"/>
      <c r="J28" s="2" t="s">
        <v>186</v>
      </c>
      <c r="K28" s="2" t="s">
        <v>187</v>
      </c>
      <c r="L28" s="2">
        <v>2030</v>
      </c>
      <c r="M28" s="2" t="str">
        <f>IF(sum!A21="AT",sum!B21,"*")</f>
        <v>*</v>
      </c>
      <c r="N28" s="2"/>
      <c r="O28" s="2" t="str">
        <f>IF(sum!A21="AT",sum!F21,"*")</f>
        <v>*</v>
      </c>
      <c r="R28" s="2" t="s">
        <v>186</v>
      </c>
      <c r="S28" s="2" t="s">
        <v>187</v>
      </c>
      <c r="T28" s="2">
        <v>2030</v>
      </c>
      <c r="U28" s="2" t="str">
        <f>IF(sum!A21="BC",sum!B21,"*")</f>
        <v>*</v>
      </c>
      <c r="V28" s="2"/>
      <c r="W28" s="2" t="str">
        <f>IF(sum!A21="BC",sum!F21,"*")</f>
        <v>*</v>
      </c>
      <c r="Z28" s="2" t="s">
        <v>186</v>
      </c>
      <c r="AA28" s="2" t="s">
        <v>187</v>
      </c>
      <c r="AB28" s="2">
        <v>2030</v>
      </c>
      <c r="AC28" s="2" t="str">
        <f>IF(sum!A21="MA",sum!B21,"*")</f>
        <v>*</v>
      </c>
      <c r="AD28" s="2"/>
      <c r="AE28" s="2" t="str">
        <f>IF(sum!A21="MA",sum!F21,"*")</f>
        <v>*</v>
      </c>
      <c r="AH28" s="2" t="s">
        <v>186</v>
      </c>
      <c r="AI28" s="2" t="s">
        <v>187</v>
      </c>
      <c r="AJ28" s="2">
        <v>2030</v>
      </c>
      <c r="AK28" s="2" t="str">
        <f>IF(sum!A21="ON",sum!B21,"*")</f>
        <v>*</v>
      </c>
      <c r="AL28" s="2"/>
      <c r="AM28" s="2" t="str">
        <f>IF(sum!A21="ON",sum!F21,"*")</f>
        <v>*</v>
      </c>
      <c r="AP28" s="2" t="s">
        <v>186</v>
      </c>
      <c r="AQ28" s="2" t="s">
        <v>187</v>
      </c>
      <c r="AR28" s="2">
        <v>2030</v>
      </c>
      <c r="AS28" s="2" t="str">
        <f>IF(sum!A21="QU",sum!B21,"*")</f>
        <v>*</v>
      </c>
      <c r="AT28" s="2"/>
      <c r="AU28" s="2" t="str">
        <f>IF(sum!A21="QU",sum!F21,"*")</f>
        <v>*</v>
      </c>
      <c r="AX28" s="2" t="s">
        <v>186</v>
      </c>
      <c r="AY28" s="2" t="s">
        <v>187</v>
      </c>
      <c r="AZ28" s="2">
        <v>2030</v>
      </c>
      <c r="BA28" s="2" t="str">
        <f>IF(sum!A21="SA",sum!B21,"*")</f>
        <v>*</v>
      </c>
      <c r="BB28" s="2"/>
      <c r="BC28" s="2" t="str">
        <f>IF(sum!A21="SA",sum!F21,"*")</f>
        <v>*</v>
      </c>
    </row>
    <row r="29" spans="2:55">
      <c r="B29" s="2" t="s">
        <v>186</v>
      </c>
      <c r="C29" s="2" t="s">
        <v>187</v>
      </c>
      <c r="D29" s="2">
        <v>2030</v>
      </c>
      <c r="E29" s="2" t="str">
        <f>IF(sum!A22="AL",sum!B22,"*")</f>
        <v>EUPVSOLS201</v>
      </c>
      <c r="F29" s="2"/>
      <c r="G29" s="2">
        <f>IF(sum!A22="AL",sum!F22,"*")</f>
        <v>0</v>
      </c>
      <c r="H29" s="2"/>
      <c r="J29" s="2" t="s">
        <v>186</v>
      </c>
      <c r="K29" s="2" t="s">
        <v>187</v>
      </c>
      <c r="L29" s="2">
        <v>2030</v>
      </c>
      <c r="M29" s="2" t="str">
        <f>IF(sum!A22="AT",sum!B22,"*")</f>
        <v>*</v>
      </c>
      <c r="N29" s="2"/>
      <c r="O29" s="2" t="str">
        <f>IF(sum!A22="AT",sum!F22,"*")</f>
        <v>*</v>
      </c>
      <c r="R29" s="2" t="s">
        <v>186</v>
      </c>
      <c r="S29" s="2" t="s">
        <v>187</v>
      </c>
      <c r="T29" s="2">
        <v>2030</v>
      </c>
      <c r="U29" s="2" t="str">
        <f>IF(sum!A22="BC",sum!B22,"*")</f>
        <v>*</v>
      </c>
      <c r="V29" s="2"/>
      <c r="W29" s="2" t="str">
        <f>IF(sum!A22="BC",sum!F22,"*")</f>
        <v>*</v>
      </c>
      <c r="Z29" s="2" t="s">
        <v>186</v>
      </c>
      <c r="AA29" s="2" t="s">
        <v>187</v>
      </c>
      <c r="AB29" s="2">
        <v>2030</v>
      </c>
      <c r="AC29" s="2" t="str">
        <f>IF(sum!A22="MA",sum!B22,"*")</f>
        <v>*</v>
      </c>
      <c r="AD29" s="2"/>
      <c r="AE29" s="2" t="str">
        <f>IF(sum!A22="MA",sum!F22,"*")</f>
        <v>*</v>
      </c>
      <c r="AH29" s="2" t="s">
        <v>186</v>
      </c>
      <c r="AI29" s="2" t="s">
        <v>187</v>
      </c>
      <c r="AJ29" s="2">
        <v>2030</v>
      </c>
      <c r="AK29" s="2" t="str">
        <f>IF(sum!A22="ON",sum!B22,"*")</f>
        <v>*</v>
      </c>
      <c r="AL29" s="2"/>
      <c r="AM29" s="2" t="str">
        <f>IF(sum!A22="ON",sum!F22,"*")</f>
        <v>*</v>
      </c>
      <c r="AP29" s="2" t="s">
        <v>186</v>
      </c>
      <c r="AQ29" s="2" t="s">
        <v>187</v>
      </c>
      <c r="AR29" s="2">
        <v>2030</v>
      </c>
      <c r="AS29" s="2" t="str">
        <f>IF(sum!A22="QU",sum!B22,"*")</f>
        <v>*</v>
      </c>
      <c r="AT29" s="2"/>
      <c r="AU29" s="2" t="str">
        <f>IF(sum!A22="QU",sum!F22,"*")</f>
        <v>*</v>
      </c>
      <c r="AX29" s="2" t="s">
        <v>186</v>
      </c>
      <c r="AY29" s="2" t="s">
        <v>187</v>
      </c>
      <c r="AZ29" s="2">
        <v>2030</v>
      </c>
      <c r="BA29" s="2" t="str">
        <f>IF(sum!A22="SA",sum!B22,"*")</f>
        <v>*</v>
      </c>
      <c r="BB29" s="2"/>
      <c r="BC29" s="2" t="str">
        <f>IF(sum!A22="SA",sum!F22,"*")</f>
        <v>*</v>
      </c>
    </row>
    <row r="30" spans="2:55">
      <c r="B30" s="2" t="s">
        <v>186</v>
      </c>
      <c r="C30" s="2" t="s">
        <v>187</v>
      </c>
      <c r="D30" s="2">
        <v>2030</v>
      </c>
      <c r="E30" s="2" t="str">
        <f>IF(sum!A23="AL",sum!B23,"*")</f>
        <v>EUWINONL01</v>
      </c>
      <c r="F30" s="2"/>
      <c r="G30" s="2">
        <f>IF(sum!A23="AL",sum!F23,"*")</f>
        <v>0</v>
      </c>
      <c r="H30" s="2"/>
      <c r="J30" s="2" t="s">
        <v>186</v>
      </c>
      <c r="K30" s="2" t="s">
        <v>187</v>
      </c>
      <c r="L30" s="2">
        <v>2030</v>
      </c>
      <c r="M30" s="2" t="str">
        <f>IF(sum!A23="AT",sum!B23,"*")</f>
        <v>*</v>
      </c>
      <c r="N30" s="2"/>
      <c r="O30" s="2" t="str">
        <f>IF(sum!A23="AT",sum!F23,"*")</f>
        <v>*</v>
      </c>
      <c r="R30" s="2" t="s">
        <v>186</v>
      </c>
      <c r="S30" s="2" t="s">
        <v>187</v>
      </c>
      <c r="T30" s="2">
        <v>2030</v>
      </c>
      <c r="U30" s="2" t="str">
        <f>IF(sum!A23="BC",sum!B23,"*")</f>
        <v>*</v>
      </c>
      <c r="V30" s="2"/>
      <c r="W30" s="2" t="str">
        <f>IF(sum!A23="BC",sum!F23,"*")</f>
        <v>*</v>
      </c>
      <c r="Z30" s="2" t="s">
        <v>186</v>
      </c>
      <c r="AA30" s="2" t="s">
        <v>187</v>
      </c>
      <c r="AB30" s="2">
        <v>2030</v>
      </c>
      <c r="AC30" s="2" t="str">
        <f>IF(sum!A23="MA",sum!B23,"*")</f>
        <v>*</v>
      </c>
      <c r="AD30" s="2"/>
      <c r="AE30" s="2" t="str">
        <f>IF(sum!A23="MA",sum!F23,"*")</f>
        <v>*</v>
      </c>
      <c r="AH30" s="2" t="s">
        <v>186</v>
      </c>
      <c r="AI30" s="2" t="s">
        <v>187</v>
      </c>
      <c r="AJ30" s="2">
        <v>2030</v>
      </c>
      <c r="AK30" s="2" t="str">
        <f>IF(sum!A23="ON",sum!B23,"*")</f>
        <v>*</v>
      </c>
      <c r="AL30" s="2"/>
      <c r="AM30" s="2" t="str">
        <f>IF(sum!A23="ON",sum!F23,"*")</f>
        <v>*</v>
      </c>
      <c r="AP30" s="2" t="s">
        <v>186</v>
      </c>
      <c r="AQ30" s="2" t="s">
        <v>187</v>
      </c>
      <c r="AR30" s="2">
        <v>2030</v>
      </c>
      <c r="AS30" s="2" t="str">
        <f>IF(sum!A23="QU",sum!B23,"*")</f>
        <v>*</v>
      </c>
      <c r="AT30" s="2"/>
      <c r="AU30" s="2" t="str">
        <f>IF(sum!A23="QU",sum!F23,"*")</f>
        <v>*</v>
      </c>
      <c r="AX30" s="2" t="s">
        <v>186</v>
      </c>
      <c r="AY30" s="2" t="s">
        <v>187</v>
      </c>
      <c r="AZ30" s="2">
        <v>2030</v>
      </c>
      <c r="BA30" s="2" t="str">
        <f>IF(sum!A23="SA",sum!B23,"*")</f>
        <v>*</v>
      </c>
      <c r="BB30" s="2"/>
      <c r="BC30" s="2" t="str">
        <f>IF(sum!A23="SA",sum!F23,"*")</f>
        <v>*</v>
      </c>
    </row>
    <row r="31" spans="2:55">
      <c r="B31" s="2" t="s">
        <v>186</v>
      </c>
      <c r="C31" s="2" t="s">
        <v>187</v>
      </c>
      <c r="D31" s="2">
        <v>2030</v>
      </c>
      <c r="E31" s="2" t="str">
        <f>IF(sum!A24="AL",sum!B24,"*")</f>
        <v>EUWINONM01</v>
      </c>
      <c r="F31" s="2"/>
      <c r="G31" s="2">
        <f>IF(sum!A24="AL",sum!F24,"*")</f>
        <v>0</v>
      </c>
      <c r="H31" s="2"/>
      <c r="J31" s="2" t="s">
        <v>186</v>
      </c>
      <c r="K31" s="2" t="s">
        <v>187</v>
      </c>
      <c r="L31" s="2">
        <v>2030</v>
      </c>
      <c r="M31" s="2" t="str">
        <f>IF(sum!A24="AT",sum!B24,"*")</f>
        <v>*</v>
      </c>
      <c r="N31" s="2"/>
      <c r="O31" s="2" t="str">
        <f>IF(sum!A24="AT",sum!F24,"*")</f>
        <v>*</v>
      </c>
      <c r="R31" s="2" t="s">
        <v>186</v>
      </c>
      <c r="S31" s="2" t="s">
        <v>187</v>
      </c>
      <c r="T31" s="2">
        <v>2030</v>
      </c>
      <c r="U31" s="2" t="str">
        <f>IF(sum!A24="BC",sum!B24,"*")</f>
        <v>*</v>
      </c>
      <c r="V31" s="2"/>
      <c r="W31" s="2" t="str">
        <f>IF(sum!A24="BC",sum!F24,"*")</f>
        <v>*</v>
      </c>
      <c r="Z31" s="2" t="s">
        <v>186</v>
      </c>
      <c r="AA31" s="2" t="s">
        <v>187</v>
      </c>
      <c r="AB31" s="2">
        <v>2030</v>
      </c>
      <c r="AC31" s="2" t="str">
        <f>IF(sum!A24="MA",sum!B24,"*")</f>
        <v>*</v>
      </c>
      <c r="AD31" s="2"/>
      <c r="AE31" s="2" t="str">
        <f>IF(sum!A24="MA",sum!F24,"*")</f>
        <v>*</v>
      </c>
      <c r="AH31" s="2" t="s">
        <v>186</v>
      </c>
      <c r="AI31" s="2" t="s">
        <v>187</v>
      </c>
      <c r="AJ31" s="2">
        <v>2030</v>
      </c>
      <c r="AK31" s="2" t="str">
        <f>IF(sum!A24="ON",sum!B24,"*")</f>
        <v>*</v>
      </c>
      <c r="AL31" s="2"/>
      <c r="AM31" s="2" t="str">
        <f>IF(sum!A24="ON",sum!F24,"*")</f>
        <v>*</v>
      </c>
      <c r="AP31" s="2" t="s">
        <v>186</v>
      </c>
      <c r="AQ31" s="2" t="s">
        <v>187</v>
      </c>
      <c r="AR31" s="2">
        <v>2030</v>
      </c>
      <c r="AS31" s="2" t="str">
        <f>IF(sum!A24="QU",sum!B24,"*")</f>
        <v>*</v>
      </c>
      <c r="AT31" s="2"/>
      <c r="AU31" s="2" t="str">
        <f>IF(sum!A24="QU",sum!F24,"*")</f>
        <v>*</v>
      </c>
      <c r="AX31" s="2" t="s">
        <v>186</v>
      </c>
      <c r="AY31" s="2" t="s">
        <v>187</v>
      </c>
      <c r="AZ31" s="2">
        <v>2030</v>
      </c>
      <c r="BA31" s="2" t="str">
        <f>IF(sum!A24="SA",sum!B24,"*")</f>
        <v>*</v>
      </c>
      <c r="BB31" s="2"/>
      <c r="BC31" s="2" t="str">
        <f>IF(sum!A24="SA",sum!F24,"*")</f>
        <v>*</v>
      </c>
    </row>
    <row r="32" spans="2:55">
      <c r="B32" s="2" t="s">
        <v>186</v>
      </c>
      <c r="C32" s="2" t="s">
        <v>187</v>
      </c>
      <c r="D32" s="2">
        <v>2030</v>
      </c>
      <c r="E32" s="2" t="str">
        <f>IF(sum!A25="AL",sum!B25,"*")</f>
        <v>HSS-AuxiliaryEquip_ELE1</v>
      </c>
      <c r="F32" s="2"/>
      <c r="G32" s="2">
        <f>IF(sum!A25="AL",sum!F25,"*")</f>
        <v>0.866624392306068</v>
      </c>
      <c r="H32" s="2"/>
      <c r="J32" s="2" t="s">
        <v>186</v>
      </c>
      <c r="K32" s="2" t="s">
        <v>187</v>
      </c>
      <c r="L32" s="2">
        <v>2030</v>
      </c>
      <c r="M32" s="2" t="str">
        <f>IF(sum!A25="AT",sum!B25,"*")</f>
        <v>*</v>
      </c>
      <c r="N32" s="2"/>
      <c r="O32" s="2" t="str">
        <f>IF(sum!A25="AT",sum!F25,"*")</f>
        <v>*</v>
      </c>
      <c r="R32" s="2" t="s">
        <v>186</v>
      </c>
      <c r="S32" s="2" t="s">
        <v>187</v>
      </c>
      <c r="T32" s="2">
        <v>2030</v>
      </c>
      <c r="U32" s="2" t="str">
        <f>IF(sum!A25="BC",sum!B25,"*")</f>
        <v>*</v>
      </c>
      <c r="V32" s="2"/>
      <c r="W32" s="2" t="str">
        <f>IF(sum!A25="BC",sum!F25,"*")</f>
        <v>*</v>
      </c>
      <c r="Z32" s="2" t="s">
        <v>186</v>
      </c>
      <c r="AA32" s="2" t="s">
        <v>187</v>
      </c>
      <c r="AB32" s="2">
        <v>2030</v>
      </c>
      <c r="AC32" s="2" t="str">
        <f>IF(sum!A25="MA",sum!B25,"*")</f>
        <v>*</v>
      </c>
      <c r="AD32" s="2"/>
      <c r="AE32" s="2" t="str">
        <f>IF(sum!A25="MA",sum!F25,"*")</f>
        <v>*</v>
      </c>
      <c r="AH32" s="2" t="s">
        <v>186</v>
      </c>
      <c r="AI32" s="2" t="s">
        <v>187</v>
      </c>
      <c r="AJ32" s="2">
        <v>2030</v>
      </c>
      <c r="AK32" s="2" t="str">
        <f>IF(sum!A25="ON",sum!B25,"*")</f>
        <v>*</v>
      </c>
      <c r="AL32" s="2"/>
      <c r="AM32" s="2" t="str">
        <f>IF(sum!A25="ON",sum!F25,"*")</f>
        <v>*</v>
      </c>
      <c r="AP32" s="2" t="s">
        <v>186</v>
      </c>
      <c r="AQ32" s="2" t="s">
        <v>187</v>
      </c>
      <c r="AR32" s="2">
        <v>2030</v>
      </c>
      <c r="AS32" s="2" t="str">
        <f>IF(sum!A25="QU",sum!B25,"*")</f>
        <v>*</v>
      </c>
      <c r="AT32" s="2"/>
      <c r="AU32" s="2" t="str">
        <f>IF(sum!A25="QU",sum!F25,"*")</f>
        <v>*</v>
      </c>
      <c r="AX32" s="2" t="s">
        <v>186</v>
      </c>
      <c r="AY32" s="2" t="s">
        <v>187</v>
      </c>
      <c r="AZ32" s="2">
        <v>2030</v>
      </c>
      <c r="BA32" s="2" t="str">
        <f>IF(sum!A25="SA",sum!B25,"*")</f>
        <v>*</v>
      </c>
      <c r="BB32" s="2"/>
      <c r="BC32" s="2" t="str">
        <f>IF(sum!A25="SA",sum!F25,"*")</f>
        <v>*</v>
      </c>
    </row>
    <row r="33" spans="2:55">
      <c r="B33" s="2" t="s">
        <v>186</v>
      </c>
      <c r="C33" s="2" t="s">
        <v>187</v>
      </c>
      <c r="D33" s="2">
        <v>2030</v>
      </c>
      <c r="E33" s="2" t="str">
        <f>IF(sum!A26="AL",sum!B26,"*")</f>
        <v>HSS-AuxiliaryMot_ELE1</v>
      </c>
      <c r="F33" s="2"/>
      <c r="G33" s="2">
        <f>IF(sum!A26="AL",sum!F26,"*")</f>
        <v>0.153262476269719</v>
      </c>
      <c r="H33" s="2"/>
      <c r="J33" s="2" t="s">
        <v>186</v>
      </c>
      <c r="K33" s="2" t="s">
        <v>187</v>
      </c>
      <c r="L33" s="2">
        <v>2030</v>
      </c>
      <c r="M33" s="2" t="str">
        <f>IF(sum!A26="AT",sum!B26,"*")</f>
        <v>*</v>
      </c>
      <c r="N33" s="2"/>
      <c r="O33" s="2" t="str">
        <f>IF(sum!A26="AT",sum!F26,"*")</f>
        <v>*</v>
      </c>
      <c r="R33" s="2" t="s">
        <v>186</v>
      </c>
      <c r="S33" s="2" t="s">
        <v>187</v>
      </c>
      <c r="T33" s="2">
        <v>2030</v>
      </c>
      <c r="U33" s="2" t="str">
        <f>IF(sum!A26="BC",sum!B26,"*")</f>
        <v>*</v>
      </c>
      <c r="V33" s="2"/>
      <c r="W33" s="2" t="str">
        <f>IF(sum!A26="BC",sum!F26,"*")</f>
        <v>*</v>
      </c>
      <c r="Z33" s="2" t="s">
        <v>186</v>
      </c>
      <c r="AA33" s="2" t="s">
        <v>187</v>
      </c>
      <c r="AB33" s="2">
        <v>2030</v>
      </c>
      <c r="AC33" s="2" t="str">
        <f>IF(sum!A26="MA",sum!B26,"*")</f>
        <v>*</v>
      </c>
      <c r="AD33" s="2"/>
      <c r="AE33" s="2" t="str">
        <f>IF(sum!A26="MA",sum!F26,"*")</f>
        <v>*</v>
      </c>
      <c r="AH33" s="2" t="s">
        <v>186</v>
      </c>
      <c r="AI33" s="2" t="s">
        <v>187</v>
      </c>
      <c r="AJ33" s="2">
        <v>2030</v>
      </c>
      <c r="AK33" s="2" t="str">
        <f>IF(sum!A26="ON",sum!B26,"*")</f>
        <v>*</v>
      </c>
      <c r="AL33" s="2"/>
      <c r="AM33" s="2" t="str">
        <f>IF(sum!A26="ON",sum!F26,"*")</f>
        <v>*</v>
      </c>
      <c r="AP33" s="2" t="s">
        <v>186</v>
      </c>
      <c r="AQ33" s="2" t="s">
        <v>187</v>
      </c>
      <c r="AR33" s="2">
        <v>2030</v>
      </c>
      <c r="AS33" s="2" t="str">
        <f>IF(sum!A26="QU",sum!B26,"*")</f>
        <v>*</v>
      </c>
      <c r="AT33" s="2"/>
      <c r="AU33" s="2" t="str">
        <f>IF(sum!A26="QU",sum!F26,"*")</f>
        <v>*</v>
      </c>
      <c r="AX33" s="2" t="s">
        <v>186</v>
      </c>
      <c r="AY33" s="2" t="s">
        <v>187</v>
      </c>
      <c r="AZ33" s="2">
        <v>2030</v>
      </c>
      <c r="BA33" s="2" t="str">
        <f>IF(sum!A26="SA",sum!B26,"*")</f>
        <v>*</v>
      </c>
      <c r="BB33" s="2"/>
      <c r="BC33" s="2" t="str">
        <f>IF(sum!A26="SA",sum!F26,"*")</f>
        <v>*</v>
      </c>
    </row>
    <row r="34" spans="2:55">
      <c r="B34" s="2" t="s">
        <v>186</v>
      </c>
      <c r="C34" s="2" t="s">
        <v>187</v>
      </c>
      <c r="D34" s="2">
        <v>2030</v>
      </c>
      <c r="E34" s="2" t="str">
        <f>IF(sum!A27="AL",sum!B27,"*")</f>
        <v>HSS-Light_ELE1</v>
      </c>
      <c r="F34" s="2"/>
      <c r="G34" s="2">
        <f>IF(sum!A27="AL",sum!F27,"*")</f>
        <v>0.493845756869095</v>
      </c>
      <c r="H34" s="2"/>
      <c r="J34" s="2" t="s">
        <v>186</v>
      </c>
      <c r="K34" s="2" t="s">
        <v>187</v>
      </c>
      <c r="L34" s="2">
        <v>2030</v>
      </c>
      <c r="M34" s="2" t="str">
        <f>IF(sum!A27="AT",sum!B27,"*")</f>
        <v>*</v>
      </c>
      <c r="N34" s="2"/>
      <c r="O34" s="2" t="str">
        <f>IF(sum!A27="AT",sum!F27,"*")</f>
        <v>*</v>
      </c>
      <c r="R34" s="2" t="s">
        <v>186</v>
      </c>
      <c r="S34" s="2" t="s">
        <v>187</v>
      </c>
      <c r="T34" s="2">
        <v>2030</v>
      </c>
      <c r="U34" s="2" t="str">
        <f>IF(sum!A27="BC",sum!B27,"*")</f>
        <v>*</v>
      </c>
      <c r="V34" s="2"/>
      <c r="W34" s="2" t="str">
        <f>IF(sum!A27="BC",sum!F27,"*")</f>
        <v>*</v>
      </c>
      <c r="Z34" s="2" t="s">
        <v>186</v>
      </c>
      <c r="AA34" s="2" t="s">
        <v>187</v>
      </c>
      <c r="AB34" s="2">
        <v>2030</v>
      </c>
      <c r="AC34" s="2" t="str">
        <f>IF(sum!A27="MA",sum!B27,"*")</f>
        <v>*</v>
      </c>
      <c r="AD34" s="2"/>
      <c r="AE34" s="2" t="str">
        <f>IF(sum!A27="MA",sum!F27,"*")</f>
        <v>*</v>
      </c>
      <c r="AH34" s="2" t="s">
        <v>186</v>
      </c>
      <c r="AI34" s="2" t="s">
        <v>187</v>
      </c>
      <c r="AJ34" s="2">
        <v>2030</v>
      </c>
      <c r="AK34" s="2" t="str">
        <f>IF(sum!A27="ON",sum!B27,"*")</f>
        <v>*</v>
      </c>
      <c r="AL34" s="2"/>
      <c r="AM34" s="2" t="str">
        <f>IF(sum!A27="ON",sum!F27,"*")</f>
        <v>*</v>
      </c>
      <c r="AP34" s="2" t="s">
        <v>186</v>
      </c>
      <c r="AQ34" s="2" t="s">
        <v>187</v>
      </c>
      <c r="AR34" s="2">
        <v>2030</v>
      </c>
      <c r="AS34" s="2" t="str">
        <f>IF(sum!A27="QU",sum!B27,"*")</f>
        <v>*</v>
      </c>
      <c r="AT34" s="2"/>
      <c r="AU34" s="2" t="str">
        <f>IF(sum!A27="QU",sum!F27,"*")</f>
        <v>*</v>
      </c>
      <c r="AX34" s="2" t="s">
        <v>186</v>
      </c>
      <c r="AY34" s="2" t="s">
        <v>187</v>
      </c>
      <c r="AZ34" s="2">
        <v>2030</v>
      </c>
      <c r="BA34" s="2" t="str">
        <f>IF(sum!A27="SA",sum!B27,"*")</f>
        <v>*</v>
      </c>
      <c r="BB34" s="2"/>
      <c r="BC34" s="2" t="str">
        <f>IF(sum!A27="SA",sum!F27,"*")</f>
        <v>*</v>
      </c>
    </row>
    <row r="35" spans="2:55">
      <c r="B35" s="2" t="s">
        <v>186</v>
      </c>
      <c r="C35" s="2" t="s">
        <v>187</v>
      </c>
      <c r="D35" s="2">
        <v>2030</v>
      </c>
      <c r="E35" s="2" t="str">
        <f>IF(sum!A28="AL",sum!B28,"*")</f>
        <v>HSS-SpCool_ELE1</v>
      </c>
      <c r="F35" s="2"/>
      <c r="G35" s="2">
        <f>IF(sum!A28="AL",sum!F28,"*")</f>
        <v>0.0340583280599376</v>
      </c>
      <c r="H35" s="2"/>
      <c r="J35" s="2" t="s">
        <v>186</v>
      </c>
      <c r="K35" s="2" t="s">
        <v>187</v>
      </c>
      <c r="L35" s="2">
        <v>2030</v>
      </c>
      <c r="M35" s="2" t="str">
        <f>IF(sum!A28="AT",sum!B28,"*")</f>
        <v>*</v>
      </c>
      <c r="N35" s="2"/>
      <c r="O35" s="2" t="str">
        <f>IF(sum!A28="AT",sum!F28,"*")</f>
        <v>*</v>
      </c>
      <c r="R35" s="2" t="s">
        <v>186</v>
      </c>
      <c r="S35" s="2" t="s">
        <v>187</v>
      </c>
      <c r="T35" s="2">
        <v>2030</v>
      </c>
      <c r="U35" s="2" t="str">
        <f>IF(sum!A28="BC",sum!B28,"*")</f>
        <v>*</v>
      </c>
      <c r="V35" s="2"/>
      <c r="W35" s="2" t="str">
        <f>IF(sum!A28="BC",sum!F28,"*")</f>
        <v>*</v>
      </c>
      <c r="Z35" s="2" t="s">
        <v>186</v>
      </c>
      <c r="AA35" s="2" t="s">
        <v>187</v>
      </c>
      <c r="AB35" s="2">
        <v>2030</v>
      </c>
      <c r="AC35" s="2" t="str">
        <f>IF(sum!A28="MA",sum!B28,"*")</f>
        <v>*</v>
      </c>
      <c r="AD35" s="2"/>
      <c r="AE35" s="2" t="str">
        <f>IF(sum!A28="MA",sum!F28,"*")</f>
        <v>*</v>
      </c>
      <c r="AH35" s="2" t="s">
        <v>186</v>
      </c>
      <c r="AI35" s="2" t="s">
        <v>187</v>
      </c>
      <c r="AJ35" s="2">
        <v>2030</v>
      </c>
      <c r="AK35" s="2" t="str">
        <f>IF(sum!A28="ON",sum!B28,"*")</f>
        <v>*</v>
      </c>
      <c r="AL35" s="2"/>
      <c r="AM35" s="2" t="str">
        <f>IF(sum!A28="ON",sum!F28,"*")</f>
        <v>*</v>
      </c>
      <c r="AP35" s="2" t="s">
        <v>186</v>
      </c>
      <c r="AQ35" s="2" t="s">
        <v>187</v>
      </c>
      <c r="AR35" s="2">
        <v>2030</v>
      </c>
      <c r="AS35" s="2" t="str">
        <f>IF(sum!A28="QU",sum!B28,"*")</f>
        <v>*</v>
      </c>
      <c r="AT35" s="2"/>
      <c r="AU35" s="2" t="str">
        <f>IF(sum!A28="QU",sum!F28,"*")</f>
        <v>*</v>
      </c>
      <c r="AX35" s="2" t="s">
        <v>186</v>
      </c>
      <c r="AY35" s="2" t="s">
        <v>187</v>
      </c>
      <c r="AZ35" s="2">
        <v>2030</v>
      </c>
      <c r="BA35" s="2" t="str">
        <f>IF(sum!A28="SA",sum!B28,"*")</f>
        <v>*</v>
      </c>
      <c r="BB35" s="2"/>
      <c r="BC35" s="2" t="str">
        <f>IF(sum!A28="SA",sum!F28,"*")</f>
        <v>*</v>
      </c>
    </row>
    <row r="36" spans="2:55">
      <c r="B36" s="2" t="s">
        <v>186</v>
      </c>
      <c r="C36" s="2" t="s">
        <v>187</v>
      </c>
      <c r="D36" s="2">
        <v>2030</v>
      </c>
      <c r="E36" s="2" t="str">
        <f>IF(sum!A29="AL",sum!B29,"*")</f>
        <v>HSS-SpHeat_ELE1</v>
      </c>
      <c r="F36" s="2"/>
      <c r="G36" s="2">
        <f>IF(sum!A29="AL",sum!F29,"*")</f>
        <v>1.11322482914113</v>
      </c>
      <c r="H36" s="2"/>
      <c r="J36" s="2" t="s">
        <v>186</v>
      </c>
      <c r="K36" s="2" t="s">
        <v>187</v>
      </c>
      <c r="L36" s="2">
        <v>2030</v>
      </c>
      <c r="M36" s="2" t="str">
        <f>IF(sum!A29="AT",sum!B29,"*")</f>
        <v>*</v>
      </c>
      <c r="N36" s="2"/>
      <c r="O36" s="2" t="str">
        <f>IF(sum!A29="AT",sum!F29,"*")</f>
        <v>*</v>
      </c>
      <c r="R36" s="2" t="s">
        <v>186</v>
      </c>
      <c r="S36" s="2" t="s">
        <v>187</v>
      </c>
      <c r="T36" s="2">
        <v>2030</v>
      </c>
      <c r="U36" s="2" t="str">
        <f>IF(sum!A29="BC",sum!B29,"*")</f>
        <v>*</v>
      </c>
      <c r="V36" s="2"/>
      <c r="W36" s="2" t="str">
        <f>IF(sum!A29="BC",sum!F29,"*")</f>
        <v>*</v>
      </c>
      <c r="Z36" s="2" t="s">
        <v>186</v>
      </c>
      <c r="AA36" s="2" t="s">
        <v>187</v>
      </c>
      <c r="AB36" s="2">
        <v>2030</v>
      </c>
      <c r="AC36" s="2" t="str">
        <f>IF(sum!A29="MA",sum!B29,"*")</f>
        <v>*</v>
      </c>
      <c r="AD36" s="2"/>
      <c r="AE36" s="2" t="str">
        <f>IF(sum!A29="MA",sum!F29,"*")</f>
        <v>*</v>
      </c>
      <c r="AH36" s="2" t="s">
        <v>186</v>
      </c>
      <c r="AI36" s="2" t="s">
        <v>187</v>
      </c>
      <c r="AJ36" s="2">
        <v>2030</v>
      </c>
      <c r="AK36" s="2" t="str">
        <f>IF(sum!A29="ON",sum!B29,"*")</f>
        <v>*</v>
      </c>
      <c r="AL36" s="2"/>
      <c r="AM36" s="2" t="str">
        <f>IF(sum!A29="ON",sum!F29,"*")</f>
        <v>*</v>
      </c>
      <c r="AP36" s="2" t="s">
        <v>186</v>
      </c>
      <c r="AQ36" s="2" t="s">
        <v>187</v>
      </c>
      <c r="AR36" s="2">
        <v>2030</v>
      </c>
      <c r="AS36" s="2" t="str">
        <f>IF(sum!A29="QU",sum!B29,"*")</f>
        <v>*</v>
      </c>
      <c r="AT36" s="2"/>
      <c r="AU36" s="2" t="str">
        <f>IF(sum!A29="QU",sum!F29,"*")</f>
        <v>*</v>
      </c>
      <c r="AX36" s="2" t="s">
        <v>186</v>
      </c>
      <c r="AY36" s="2" t="s">
        <v>187</v>
      </c>
      <c r="AZ36" s="2">
        <v>2030</v>
      </c>
      <c r="BA36" s="2" t="str">
        <f>IF(sum!A29="SA",sum!B29,"*")</f>
        <v>*</v>
      </c>
      <c r="BB36" s="2"/>
      <c r="BC36" s="2" t="str">
        <f>IF(sum!A29="SA",sum!F29,"*")</f>
        <v>*</v>
      </c>
    </row>
    <row r="37" spans="2:55">
      <c r="B37" s="2" t="s">
        <v>186</v>
      </c>
      <c r="C37" s="2" t="s">
        <v>187</v>
      </c>
      <c r="D37" s="2">
        <v>2030</v>
      </c>
      <c r="E37" s="2" t="str">
        <f>IF(sum!A30="AL",sum!B30,"*")</f>
        <v>HSS-WaterHeat_ELE1</v>
      </c>
      <c r="F37" s="2"/>
      <c r="G37" s="2">
        <f>IF(sum!A30="AL",sum!F30,"*")</f>
        <v>0.538998097653773</v>
      </c>
      <c r="H37" s="2"/>
      <c r="J37" s="2" t="s">
        <v>186</v>
      </c>
      <c r="K37" s="2" t="s">
        <v>187</v>
      </c>
      <c r="L37" s="2">
        <v>2030</v>
      </c>
      <c r="M37" s="2" t="str">
        <f>IF(sum!A30="AT",sum!B30,"*")</f>
        <v>*</v>
      </c>
      <c r="N37" s="2"/>
      <c r="O37" s="2" t="str">
        <f>IF(sum!A30="AT",sum!F30,"*")</f>
        <v>*</v>
      </c>
      <c r="R37" s="2" t="s">
        <v>186</v>
      </c>
      <c r="S37" s="2" t="s">
        <v>187</v>
      </c>
      <c r="T37" s="2">
        <v>2030</v>
      </c>
      <c r="U37" s="2" t="str">
        <f>IF(sum!A30="BC",sum!B30,"*")</f>
        <v>*</v>
      </c>
      <c r="V37" s="2"/>
      <c r="W37" s="2" t="str">
        <f>IF(sum!A30="BC",sum!F30,"*")</f>
        <v>*</v>
      </c>
      <c r="Z37" s="2" t="s">
        <v>186</v>
      </c>
      <c r="AA37" s="2" t="s">
        <v>187</v>
      </c>
      <c r="AB37" s="2">
        <v>2030</v>
      </c>
      <c r="AC37" s="2" t="str">
        <f>IF(sum!A30="MA",sum!B30,"*")</f>
        <v>*</v>
      </c>
      <c r="AD37" s="2"/>
      <c r="AE37" s="2" t="str">
        <f>IF(sum!A30="MA",sum!F30,"*")</f>
        <v>*</v>
      </c>
      <c r="AH37" s="2" t="s">
        <v>186</v>
      </c>
      <c r="AI37" s="2" t="s">
        <v>187</v>
      </c>
      <c r="AJ37" s="2">
        <v>2030</v>
      </c>
      <c r="AK37" s="2" t="str">
        <f>IF(sum!A30="ON",sum!B30,"*")</f>
        <v>*</v>
      </c>
      <c r="AL37" s="2"/>
      <c r="AM37" s="2" t="str">
        <f>IF(sum!A30="ON",sum!F30,"*")</f>
        <v>*</v>
      </c>
      <c r="AP37" s="2" t="s">
        <v>186</v>
      </c>
      <c r="AQ37" s="2" t="s">
        <v>187</v>
      </c>
      <c r="AR37" s="2">
        <v>2030</v>
      </c>
      <c r="AS37" s="2" t="str">
        <f>IF(sum!A30="QU",sum!B30,"*")</f>
        <v>*</v>
      </c>
      <c r="AT37" s="2"/>
      <c r="AU37" s="2" t="str">
        <f>IF(sum!A30="QU",sum!F30,"*")</f>
        <v>*</v>
      </c>
      <c r="AX37" s="2" t="s">
        <v>186</v>
      </c>
      <c r="AY37" s="2" t="s">
        <v>187</v>
      </c>
      <c r="AZ37" s="2">
        <v>2030</v>
      </c>
      <c r="BA37" s="2" t="str">
        <f>IF(sum!A30="SA",sum!B30,"*")</f>
        <v>*</v>
      </c>
      <c r="BB37" s="2"/>
      <c r="BC37" s="2" t="str">
        <f>IF(sum!A30="SA",sum!F30,"*")</f>
        <v>*</v>
      </c>
    </row>
    <row r="38" spans="2:55">
      <c r="B38" s="2" t="s">
        <v>186</v>
      </c>
      <c r="C38" s="2" t="s">
        <v>187</v>
      </c>
      <c r="D38" s="2">
        <v>2030</v>
      </c>
      <c r="E38" s="2" t="str">
        <f>IF(sum!A31="AL",sum!B31,"*")</f>
        <v>ICS-AuxiliaryEquip_ELE1</v>
      </c>
      <c r="F38" s="2"/>
      <c r="G38" s="2">
        <f>IF(sum!A31="AL",sum!F31,"*")</f>
        <v>0.073980131050518</v>
      </c>
      <c r="H38" s="2"/>
      <c r="J38" s="2" t="s">
        <v>186</v>
      </c>
      <c r="K38" s="2" t="s">
        <v>187</v>
      </c>
      <c r="L38" s="2">
        <v>2030</v>
      </c>
      <c r="M38" s="2" t="str">
        <f>IF(sum!A31="AT",sum!B31,"*")</f>
        <v>*</v>
      </c>
      <c r="N38" s="2"/>
      <c r="O38" s="2" t="str">
        <f>IF(sum!A31="AT",sum!F31,"*")</f>
        <v>*</v>
      </c>
      <c r="R38" s="2" t="s">
        <v>186</v>
      </c>
      <c r="S38" s="2" t="s">
        <v>187</v>
      </c>
      <c r="T38" s="2">
        <v>2030</v>
      </c>
      <c r="U38" s="2" t="str">
        <f>IF(sum!A31="BC",sum!B31,"*")</f>
        <v>*</v>
      </c>
      <c r="V38" s="2"/>
      <c r="W38" s="2" t="str">
        <f>IF(sum!A31="BC",sum!F31,"*")</f>
        <v>*</v>
      </c>
      <c r="Z38" s="2" t="s">
        <v>186</v>
      </c>
      <c r="AA38" s="2" t="s">
        <v>187</v>
      </c>
      <c r="AB38" s="2">
        <v>2030</v>
      </c>
      <c r="AC38" s="2" t="str">
        <f>IF(sum!A31="MA",sum!B31,"*")</f>
        <v>*</v>
      </c>
      <c r="AD38" s="2"/>
      <c r="AE38" s="2" t="str">
        <f>IF(sum!A31="MA",sum!F31,"*")</f>
        <v>*</v>
      </c>
      <c r="AH38" s="2" t="s">
        <v>186</v>
      </c>
      <c r="AI38" s="2" t="s">
        <v>187</v>
      </c>
      <c r="AJ38" s="2">
        <v>2030</v>
      </c>
      <c r="AK38" s="2" t="str">
        <f>IF(sum!A31="ON",sum!B31,"*")</f>
        <v>*</v>
      </c>
      <c r="AL38" s="2"/>
      <c r="AM38" s="2" t="str">
        <f>IF(sum!A31="ON",sum!F31,"*")</f>
        <v>*</v>
      </c>
      <c r="AP38" s="2" t="s">
        <v>186</v>
      </c>
      <c r="AQ38" s="2" t="s">
        <v>187</v>
      </c>
      <c r="AR38" s="2">
        <v>2030</v>
      </c>
      <c r="AS38" s="2" t="str">
        <f>IF(sum!A31="QU",sum!B31,"*")</f>
        <v>*</v>
      </c>
      <c r="AT38" s="2"/>
      <c r="AU38" s="2" t="str">
        <f>IF(sum!A31="QU",sum!F31,"*")</f>
        <v>*</v>
      </c>
      <c r="AX38" s="2" t="s">
        <v>186</v>
      </c>
      <c r="AY38" s="2" t="s">
        <v>187</v>
      </c>
      <c r="AZ38" s="2">
        <v>2030</v>
      </c>
      <c r="BA38" s="2" t="str">
        <f>IF(sum!A31="SA",sum!B31,"*")</f>
        <v>*</v>
      </c>
      <c r="BB38" s="2"/>
      <c r="BC38" s="2" t="str">
        <f>IF(sum!A31="SA",sum!F31,"*")</f>
        <v>*</v>
      </c>
    </row>
    <row r="39" spans="2:55">
      <c r="B39" s="2" t="s">
        <v>186</v>
      </c>
      <c r="C39" s="2" t="s">
        <v>187</v>
      </c>
      <c r="D39" s="2">
        <v>2030</v>
      </c>
      <c r="E39" s="2" t="str">
        <f>IF(sum!A32="AL",sum!B32,"*")</f>
        <v>ICS-AuxiliaryMot_ELE1</v>
      </c>
      <c r="F39" s="2"/>
      <c r="G39" s="2">
        <f>IF(sum!A32="AL",sum!F32,"*")</f>
        <v>0.0170291640299688</v>
      </c>
      <c r="H39" s="2"/>
      <c r="J39" s="2" t="s">
        <v>186</v>
      </c>
      <c r="K39" s="2" t="s">
        <v>187</v>
      </c>
      <c r="L39" s="2">
        <v>2030</v>
      </c>
      <c r="M39" s="2" t="str">
        <f>IF(sum!A32="AT",sum!B32,"*")</f>
        <v>*</v>
      </c>
      <c r="N39" s="2"/>
      <c r="O39" s="2" t="str">
        <f>IF(sum!A32="AT",sum!F32,"*")</f>
        <v>*</v>
      </c>
      <c r="R39" s="2" t="s">
        <v>186</v>
      </c>
      <c r="S39" s="2" t="s">
        <v>187</v>
      </c>
      <c r="T39" s="2">
        <v>2030</v>
      </c>
      <c r="U39" s="2" t="str">
        <f>IF(sum!A32="BC",sum!B32,"*")</f>
        <v>*</v>
      </c>
      <c r="V39" s="2"/>
      <c r="W39" s="2" t="str">
        <f>IF(sum!A32="BC",sum!F32,"*")</f>
        <v>*</v>
      </c>
      <c r="Z39" s="2" t="s">
        <v>186</v>
      </c>
      <c r="AA39" s="2" t="s">
        <v>187</v>
      </c>
      <c r="AB39" s="2">
        <v>2030</v>
      </c>
      <c r="AC39" s="2" t="str">
        <f>IF(sum!A32="MA",sum!B32,"*")</f>
        <v>*</v>
      </c>
      <c r="AD39" s="2"/>
      <c r="AE39" s="2" t="str">
        <f>IF(sum!A32="MA",sum!F32,"*")</f>
        <v>*</v>
      </c>
      <c r="AH39" s="2" t="s">
        <v>186</v>
      </c>
      <c r="AI39" s="2" t="s">
        <v>187</v>
      </c>
      <c r="AJ39" s="2">
        <v>2030</v>
      </c>
      <c r="AK39" s="2" t="str">
        <f>IF(sum!A32="ON",sum!B32,"*")</f>
        <v>*</v>
      </c>
      <c r="AL39" s="2"/>
      <c r="AM39" s="2" t="str">
        <f>IF(sum!A32="ON",sum!F32,"*")</f>
        <v>*</v>
      </c>
      <c r="AP39" s="2" t="s">
        <v>186</v>
      </c>
      <c r="AQ39" s="2" t="s">
        <v>187</v>
      </c>
      <c r="AR39" s="2">
        <v>2030</v>
      </c>
      <c r="AS39" s="2" t="str">
        <f>IF(sum!A32="QU",sum!B32,"*")</f>
        <v>*</v>
      </c>
      <c r="AT39" s="2"/>
      <c r="AU39" s="2" t="str">
        <f>IF(sum!A32="QU",sum!F32,"*")</f>
        <v>*</v>
      </c>
      <c r="AX39" s="2" t="s">
        <v>186</v>
      </c>
      <c r="AY39" s="2" t="s">
        <v>187</v>
      </c>
      <c r="AZ39" s="2">
        <v>2030</v>
      </c>
      <c r="BA39" s="2" t="str">
        <f>IF(sum!A32="SA",sum!B32,"*")</f>
        <v>*</v>
      </c>
      <c r="BB39" s="2"/>
      <c r="BC39" s="2" t="str">
        <f>IF(sum!A32="SA",sum!F32,"*")</f>
        <v>*</v>
      </c>
    </row>
    <row r="40" spans="2:55">
      <c r="B40" s="2" t="s">
        <v>186</v>
      </c>
      <c r="C40" s="2" t="s">
        <v>187</v>
      </c>
      <c r="D40" s="2">
        <v>2030</v>
      </c>
      <c r="E40" s="2" t="str">
        <f>IF(sum!A33="AL",sum!B33,"*")</f>
        <v>ICS-Light_ELE1</v>
      </c>
      <c r="F40" s="2"/>
      <c r="G40" s="2">
        <f>IF(sum!A33="AL",sum!F33,"*")</f>
        <v>0.085145820149844</v>
      </c>
      <c r="H40" s="2"/>
      <c r="J40" s="2" t="s">
        <v>186</v>
      </c>
      <c r="K40" s="2" t="s">
        <v>187</v>
      </c>
      <c r="L40" s="2">
        <v>2030</v>
      </c>
      <c r="M40" s="2" t="str">
        <f>IF(sum!A33="AT",sum!B33,"*")</f>
        <v>*</v>
      </c>
      <c r="N40" s="2"/>
      <c r="O40" s="2" t="str">
        <f>IF(sum!A33="AT",sum!F33,"*")</f>
        <v>*</v>
      </c>
      <c r="R40" s="2" t="s">
        <v>186</v>
      </c>
      <c r="S40" s="2" t="s">
        <v>187</v>
      </c>
      <c r="T40" s="2">
        <v>2030</v>
      </c>
      <c r="U40" s="2" t="str">
        <f>IF(sum!A33="BC",sum!B33,"*")</f>
        <v>*</v>
      </c>
      <c r="V40" s="2"/>
      <c r="W40" s="2" t="str">
        <f>IF(sum!A33="BC",sum!F33,"*")</f>
        <v>*</v>
      </c>
      <c r="Z40" s="2" t="s">
        <v>186</v>
      </c>
      <c r="AA40" s="2" t="s">
        <v>187</v>
      </c>
      <c r="AB40" s="2">
        <v>2030</v>
      </c>
      <c r="AC40" s="2" t="str">
        <f>IF(sum!A33="MA",sum!B33,"*")</f>
        <v>*</v>
      </c>
      <c r="AD40" s="2"/>
      <c r="AE40" s="2" t="str">
        <f>IF(sum!A33="MA",sum!F33,"*")</f>
        <v>*</v>
      </c>
      <c r="AH40" s="2" t="s">
        <v>186</v>
      </c>
      <c r="AI40" s="2" t="s">
        <v>187</v>
      </c>
      <c r="AJ40" s="2">
        <v>2030</v>
      </c>
      <c r="AK40" s="2" t="str">
        <f>IF(sum!A33="ON",sum!B33,"*")</f>
        <v>*</v>
      </c>
      <c r="AL40" s="2"/>
      <c r="AM40" s="2" t="str">
        <f>IF(sum!A33="ON",sum!F33,"*")</f>
        <v>*</v>
      </c>
      <c r="AP40" s="2" t="s">
        <v>186</v>
      </c>
      <c r="AQ40" s="2" t="s">
        <v>187</v>
      </c>
      <c r="AR40" s="2">
        <v>2030</v>
      </c>
      <c r="AS40" s="2" t="str">
        <f>IF(sum!A33="QU",sum!B33,"*")</f>
        <v>*</v>
      </c>
      <c r="AT40" s="2"/>
      <c r="AU40" s="2" t="str">
        <f>IF(sum!A33="QU",sum!F33,"*")</f>
        <v>*</v>
      </c>
      <c r="AX40" s="2" t="s">
        <v>186</v>
      </c>
      <c r="AY40" s="2" t="s">
        <v>187</v>
      </c>
      <c r="AZ40" s="2">
        <v>2030</v>
      </c>
      <c r="BA40" s="2" t="str">
        <f>IF(sum!A33="SA",sum!B33,"*")</f>
        <v>*</v>
      </c>
      <c r="BB40" s="2"/>
      <c r="BC40" s="2" t="str">
        <f>IF(sum!A33="SA",sum!F33,"*")</f>
        <v>*</v>
      </c>
    </row>
    <row r="41" spans="2:55">
      <c r="B41" s="2" t="s">
        <v>186</v>
      </c>
      <c r="C41" s="2" t="s">
        <v>187</v>
      </c>
      <c r="D41" s="2">
        <v>2030</v>
      </c>
      <c r="E41" s="2" t="str">
        <f>IF(sum!A34="AL",sum!B34,"*")</f>
        <v>ICS-SpCool_ELE1</v>
      </c>
      <c r="F41" s="2"/>
      <c r="G41" s="2">
        <f>IF(sum!A34="AL",sum!F34,"*")</f>
        <v>0.0180888728706699</v>
      </c>
      <c r="H41" s="2"/>
      <c r="J41" s="2" t="s">
        <v>186</v>
      </c>
      <c r="K41" s="2" t="s">
        <v>187</v>
      </c>
      <c r="L41" s="2">
        <v>2030</v>
      </c>
      <c r="M41" s="2" t="str">
        <f>IF(sum!A34="AT",sum!B34,"*")</f>
        <v>*</v>
      </c>
      <c r="N41" s="2"/>
      <c r="O41" s="2" t="str">
        <f>IF(sum!A34="AT",sum!F34,"*")</f>
        <v>*</v>
      </c>
      <c r="R41" s="2" t="s">
        <v>186</v>
      </c>
      <c r="S41" s="2" t="s">
        <v>187</v>
      </c>
      <c r="T41" s="2">
        <v>2030</v>
      </c>
      <c r="U41" s="2" t="str">
        <f>IF(sum!A34="BC",sum!B34,"*")</f>
        <v>*</v>
      </c>
      <c r="V41" s="2"/>
      <c r="W41" s="2" t="str">
        <f>IF(sum!A34="BC",sum!F34,"*")</f>
        <v>*</v>
      </c>
      <c r="Z41" s="2" t="s">
        <v>186</v>
      </c>
      <c r="AA41" s="2" t="s">
        <v>187</v>
      </c>
      <c r="AB41" s="2">
        <v>2030</v>
      </c>
      <c r="AC41" s="2" t="str">
        <f>IF(sum!A34="MA",sum!B34,"*")</f>
        <v>*</v>
      </c>
      <c r="AD41" s="2"/>
      <c r="AE41" s="2" t="str">
        <f>IF(sum!A34="MA",sum!F34,"*")</f>
        <v>*</v>
      </c>
      <c r="AH41" s="2" t="s">
        <v>186</v>
      </c>
      <c r="AI41" s="2" t="s">
        <v>187</v>
      </c>
      <c r="AJ41" s="2">
        <v>2030</v>
      </c>
      <c r="AK41" s="2" t="str">
        <f>IF(sum!A34="ON",sum!B34,"*")</f>
        <v>*</v>
      </c>
      <c r="AL41" s="2"/>
      <c r="AM41" s="2" t="str">
        <f>IF(sum!A34="ON",sum!F34,"*")</f>
        <v>*</v>
      </c>
      <c r="AP41" s="2" t="s">
        <v>186</v>
      </c>
      <c r="AQ41" s="2" t="s">
        <v>187</v>
      </c>
      <c r="AR41" s="2">
        <v>2030</v>
      </c>
      <c r="AS41" s="2" t="str">
        <f>IF(sum!A34="QU",sum!B34,"*")</f>
        <v>*</v>
      </c>
      <c r="AT41" s="2"/>
      <c r="AU41" s="2" t="str">
        <f>IF(sum!A34="QU",sum!F34,"*")</f>
        <v>*</v>
      </c>
      <c r="AX41" s="2" t="s">
        <v>186</v>
      </c>
      <c r="AY41" s="2" t="s">
        <v>187</v>
      </c>
      <c r="AZ41" s="2">
        <v>2030</v>
      </c>
      <c r="BA41" s="2" t="str">
        <f>IF(sum!A34="SA",sum!B34,"*")</f>
        <v>*</v>
      </c>
      <c r="BB41" s="2"/>
      <c r="BC41" s="2" t="str">
        <f>IF(sum!A34="SA",sum!F34,"*")</f>
        <v>*</v>
      </c>
    </row>
    <row r="42" spans="2:55">
      <c r="B42" s="2" t="s">
        <v>186</v>
      </c>
      <c r="C42" s="2" t="s">
        <v>187</v>
      </c>
      <c r="D42" s="2">
        <v>2030</v>
      </c>
      <c r="E42" s="2" t="str">
        <f>IF(sum!A35="AL",sum!B35,"*")</f>
        <v>ICS-SpHeat_ELE1</v>
      </c>
      <c r="F42" s="2"/>
      <c r="G42" s="2">
        <f>IF(sum!A35="AL",sum!F35,"*")</f>
        <v>0.225463256534912</v>
      </c>
      <c r="H42" s="2"/>
      <c r="J42" s="2" t="s">
        <v>186</v>
      </c>
      <c r="K42" s="2" t="s">
        <v>187</v>
      </c>
      <c r="L42" s="2">
        <v>2030</v>
      </c>
      <c r="M42" s="2" t="str">
        <f>IF(sum!A35="AT",sum!B35,"*")</f>
        <v>*</v>
      </c>
      <c r="N42" s="2"/>
      <c r="O42" s="2" t="str">
        <f>IF(sum!A35="AT",sum!F35,"*")</f>
        <v>*</v>
      </c>
      <c r="R42" s="2" t="s">
        <v>186</v>
      </c>
      <c r="S42" s="2" t="s">
        <v>187</v>
      </c>
      <c r="T42" s="2">
        <v>2030</v>
      </c>
      <c r="U42" s="2" t="str">
        <f>IF(sum!A35="BC",sum!B35,"*")</f>
        <v>*</v>
      </c>
      <c r="V42" s="2"/>
      <c r="W42" s="2" t="str">
        <f>IF(sum!A35="BC",sum!F35,"*")</f>
        <v>*</v>
      </c>
      <c r="Z42" s="2" t="s">
        <v>186</v>
      </c>
      <c r="AA42" s="2" t="s">
        <v>187</v>
      </c>
      <c r="AB42" s="2">
        <v>2030</v>
      </c>
      <c r="AC42" s="2" t="str">
        <f>IF(sum!A35="MA",sum!B35,"*")</f>
        <v>*</v>
      </c>
      <c r="AD42" s="2"/>
      <c r="AE42" s="2" t="str">
        <f>IF(sum!A35="MA",sum!F35,"*")</f>
        <v>*</v>
      </c>
      <c r="AH42" s="2" t="s">
        <v>186</v>
      </c>
      <c r="AI42" s="2" t="s">
        <v>187</v>
      </c>
      <c r="AJ42" s="2">
        <v>2030</v>
      </c>
      <c r="AK42" s="2" t="str">
        <f>IF(sum!A35="ON",sum!B35,"*")</f>
        <v>*</v>
      </c>
      <c r="AL42" s="2"/>
      <c r="AM42" s="2" t="str">
        <f>IF(sum!A35="ON",sum!F35,"*")</f>
        <v>*</v>
      </c>
      <c r="AP42" s="2" t="s">
        <v>186</v>
      </c>
      <c r="AQ42" s="2" t="s">
        <v>187</v>
      </c>
      <c r="AR42" s="2">
        <v>2030</v>
      </c>
      <c r="AS42" s="2" t="str">
        <f>IF(sum!A35="QU",sum!B35,"*")</f>
        <v>*</v>
      </c>
      <c r="AT42" s="2"/>
      <c r="AU42" s="2" t="str">
        <f>IF(sum!A35="QU",sum!F35,"*")</f>
        <v>*</v>
      </c>
      <c r="AX42" s="2" t="s">
        <v>186</v>
      </c>
      <c r="AY42" s="2" t="s">
        <v>187</v>
      </c>
      <c r="AZ42" s="2">
        <v>2030</v>
      </c>
      <c r="BA42" s="2" t="str">
        <f>IF(sum!A35="SA",sum!B35,"*")</f>
        <v>*</v>
      </c>
      <c r="BB42" s="2"/>
      <c r="BC42" s="2" t="str">
        <f>IF(sum!A35="SA",sum!F35,"*")</f>
        <v>*</v>
      </c>
    </row>
    <row r="43" spans="2:55">
      <c r="B43" s="2" t="s">
        <v>186</v>
      </c>
      <c r="C43" s="2" t="s">
        <v>187</v>
      </c>
      <c r="D43" s="2">
        <v>2030</v>
      </c>
      <c r="E43" s="2" t="str">
        <f>IF(sum!A36="AL",sum!B36,"*")</f>
        <v>ICS-WaterHeat_ELE1</v>
      </c>
      <c r="F43" s="2"/>
      <c r="G43" s="2">
        <f>IF(sum!A36="AL",sum!F36,"*")</f>
        <v>0.021137180300148</v>
      </c>
      <c r="H43" s="2"/>
      <c r="J43" s="2" t="s">
        <v>186</v>
      </c>
      <c r="K43" s="2" t="s">
        <v>187</v>
      </c>
      <c r="L43" s="2">
        <v>2030</v>
      </c>
      <c r="M43" s="2" t="str">
        <f>IF(sum!A36="AT",sum!B36,"*")</f>
        <v>*</v>
      </c>
      <c r="N43" s="2"/>
      <c r="O43" s="2" t="str">
        <f>IF(sum!A36="AT",sum!F36,"*")</f>
        <v>*</v>
      </c>
      <c r="R43" s="2" t="s">
        <v>186</v>
      </c>
      <c r="S43" s="2" t="s">
        <v>187</v>
      </c>
      <c r="T43" s="2">
        <v>2030</v>
      </c>
      <c r="U43" s="2" t="str">
        <f>IF(sum!A36="BC",sum!B36,"*")</f>
        <v>*</v>
      </c>
      <c r="V43" s="2"/>
      <c r="W43" s="2" t="str">
        <f>IF(sum!A36="BC",sum!F36,"*")</f>
        <v>*</v>
      </c>
      <c r="Z43" s="2" t="s">
        <v>186</v>
      </c>
      <c r="AA43" s="2" t="s">
        <v>187</v>
      </c>
      <c r="AB43" s="2">
        <v>2030</v>
      </c>
      <c r="AC43" s="2" t="str">
        <f>IF(sum!A36="MA",sum!B36,"*")</f>
        <v>*</v>
      </c>
      <c r="AD43" s="2"/>
      <c r="AE43" s="2" t="str">
        <f>IF(sum!A36="MA",sum!F36,"*")</f>
        <v>*</v>
      </c>
      <c r="AH43" s="2" t="s">
        <v>186</v>
      </c>
      <c r="AI43" s="2" t="s">
        <v>187</v>
      </c>
      <c r="AJ43" s="2">
        <v>2030</v>
      </c>
      <c r="AK43" s="2" t="str">
        <f>IF(sum!A36="ON",sum!B36,"*")</f>
        <v>*</v>
      </c>
      <c r="AL43" s="2"/>
      <c r="AM43" s="2" t="str">
        <f>IF(sum!A36="ON",sum!F36,"*")</f>
        <v>*</v>
      </c>
      <c r="AP43" s="2" t="s">
        <v>186</v>
      </c>
      <c r="AQ43" s="2" t="s">
        <v>187</v>
      </c>
      <c r="AR43" s="2">
        <v>2030</v>
      </c>
      <c r="AS43" s="2" t="str">
        <f>IF(sum!A36="QU",sum!B36,"*")</f>
        <v>*</v>
      </c>
      <c r="AT43" s="2"/>
      <c r="AU43" s="2" t="str">
        <f>IF(sum!A36="QU",sum!F36,"*")</f>
        <v>*</v>
      </c>
      <c r="AX43" s="2" t="s">
        <v>186</v>
      </c>
      <c r="AY43" s="2" t="s">
        <v>187</v>
      </c>
      <c r="AZ43" s="2">
        <v>2030</v>
      </c>
      <c r="BA43" s="2" t="str">
        <f>IF(sum!A36="SA",sum!B36,"*")</f>
        <v>*</v>
      </c>
      <c r="BB43" s="2"/>
      <c r="BC43" s="2" t="str">
        <f>IF(sum!A36="SA",sum!F36,"*")</f>
        <v>*</v>
      </c>
    </row>
    <row r="44" spans="2:55">
      <c r="B44" s="2" t="s">
        <v>186</v>
      </c>
      <c r="C44" s="2" t="s">
        <v>187</v>
      </c>
      <c r="D44" s="2">
        <v>2030</v>
      </c>
      <c r="E44" s="2" t="str">
        <f>IF(sum!A37="AL",sum!B37,"*")</f>
        <v>OS-AuxiliaryEquip_ELE1</v>
      </c>
      <c r="F44" s="2"/>
      <c r="G44" s="2">
        <f>IF(sum!A37="AL",sum!F37,"*")</f>
        <v>0.908898752906364</v>
      </c>
      <c r="H44" s="2"/>
      <c r="J44" s="2" t="s">
        <v>186</v>
      </c>
      <c r="K44" s="2" t="s">
        <v>187</v>
      </c>
      <c r="L44" s="2">
        <v>2030</v>
      </c>
      <c r="M44" s="2" t="str">
        <f>IF(sum!A37="AT",sum!B37,"*")</f>
        <v>*</v>
      </c>
      <c r="N44" s="2"/>
      <c r="O44" s="2" t="str">
        <f>IF(sum!A37="AT",sum!F37,"*")</f>
        <v>*</v>
      </c>
      <c r="R44" s="2" t="s">
        <v>186</v>
      </c>
      <c r="S44" s="2" t="s">
        <v>187</v>
      </c>
      <c r="T44" s="2">
        <v>2030</v>
      </c>
      <c r="U44" s="2" t="str">
        <f>IF(sum!A37="BC",sum!B37,"*")</f>
        <v>*</v>
      </c>
      <c r="V44" s="2"/>
      <c r="W44" s="2" t="str">
        <f>IF(sum!A37="BC",sum!F37,"*")</f>
        <v>*</v>
      </c>
      <c r="Z44" s="2" t="s">
        <v>186</v>
      </c>
      <c r="AA44" s="2" t="s">
        <v>187</v>
      </c>
      <c r="AB44" s="2">
        <v>2030</v>
      </c>
      <c r="AC44" s="2" t="str">
        <f>IF(sum!A37="MA",sum!B37,"*")</f>
        <v>*</v>
      </c>
      <c r="AD44" s="2"/>
      <c r="AE44" s="2" t="str">
        <f>IF(sum!A37="MA",sum!F37,"*")</f>
        <v>*</v>
      </c>
      <c r="AH44" s="2" t="s">
        <v>186</v>
      </c>
      <c r="AI44" s="2" t="s">
        <v>187</v>
      </c>
      <c r="AJ44" s="2">
        <v>2030</v>
      </c>
      <c r="AK44" s="2" t="str">
        <f>IF(sum!A37="ON",sum!B37,"*")</f>
        <v>*</v>
      </c>
      <c r="AL44" s="2"/>
      <c r="AM44" s="2" t="str">
        <f>IF(sum!A37="ON",sum!F37,"*")</f>
        <v>*</v>
      </c>
      <c r="AP44" s="2" t="s">
        <v>186</v>
      </c>
      <c r="AQ44" s="2" t="s">
        <v>187</v>
      </c>
      <c r="AR44" s="2">
        <v>2030</v>
      </c>
      <c r="AS44" s="2" t="str">
        <f>IF(sum!A37="QU",sum!B37,"*")</f>
        <v>*</v>
      </c>
      <c r="AT44" s="2"/>
      <c r="AU44" s="2" t="str">
        <f>IF(sum!A37="QU",sum!F37,"*")</f>
        <v>*</v>
      </c>
      <c r="AX44" s="2" t="s">
        <v>186</v>
      </c>
      <c r="AY44" s="2" t="s">
        <v>187</v>
      </c>
      <c r="AZ44" s="2">
        <v>2030</v>
      </c>
      <c r="BA44" s="2" t="str">
        <f>IF(sum!A37="SA",sum!B37,"*")</f>
        <v>*</v>
      </c>
      <c r="BB44" s="2"/>
      <c r="BC44" s="2" t="str">
        <f>IF(sum!A37="SA",sum!F37,"*")</f>
        <v>*</v>
      </c>
    </row>
    <row r="45" spans="2:55">
      <c r="B45" s="2" t="s">
        <v>186</v>
      </c>
      <c r="C45" s="2" t="s">
        <v>187</v>
      </c>
      <c r="D45" s="2">
        <v>2030</v>
      </c>
      <c r="E45" s="2" t="str">
        <f>IF(sum!A38="AL",sum!B38,"*")</f>
        <v>OS-AuxiliaryMot_ELE1</v>
      </c>
      <c r="F45" s="2"/>
      <c r="G45" s="2">
        <f>IF(sum!A38="AL",sum!F38,"*")</f>
        <v>0.357612444629345</v>
      </c>
      <c r="H45" s="2"/>
      <c r="J45" s="2" t="s">
        <v>186</v>
      </c>
      <c r="K45" s="2" t="s">
        <v>187</v>
      </c>
      <c r="L45" s="2">
        <v>2030</v>
      </c>
      <c r="M45" s="2" t="str">
        <f>IF(sum!A38="AT",sum!B38,"*")</f>
        <v>*</v>
      </c>
      <c r="N45" s="2"/>
      <c r="O45" s="2" t="str">
        <f>IF(sum!A38="AT",sum!F38,"*")</f>
        <v>*</v>
      </c>
      <c r="R45" s="2" t="s">
        <v>186</v>
      </c>
      <c r="S45" s="2" t="s">
        <v>187</v>
      </c>
      <c r="T45" s="2">
        <v>2030</v>
      </c>
      <c r="U45" s="2" t="str">
        <f>IF(sum!A38="BC",sum!B38,"*")</f>
        <v>*</v>
      </c>
      <c r="V45" s="2"/>
      <c r="W45" s="2" t="str">
        <f>IF(sum!A38="BC",sum!F38,"*")</f>
        <v>*</v>
      </c>
      <c r="Z45" s="2" t="s">
        <v>186</v>
      </c>
      <c r="AA45" s="2" t="s">
        <v>187</v>
      </c>
      <c r="AB45" s="2">
        <v>2030</v>
      </c>
      <c r="AC45" s="2" t="str">
        <f>IF(sum!A38="MA",sum!B38,"*")</f>
        <v>*</v>
      </c>
      <c r="AD45" s="2"/>
      <c r="AE45" s="2" t="str">
        <f>IF(sum!A38="MA",sum!F38,"*")</f>
        <v>*</v>
      </c>
      <c r="AH45" s="2" t="s">
        <v>186</v>
      </c>
      <c r="AI45" s="2" t="s">
        <v>187</v>
      </c>
      <c r="AJ45" s="2">
        <v>2030</v>
      </c>
      <c r="AK45" s="2" t="str">
        <f>IF(sum!A38="ON",sum!B38,"*")</f>
        <v>*</v>
      </c>
      <c r="AL45" s="2"/>
      <c r="AM45" s="2" t="str">
        <f>IF(sum!A38="ON",sum!F38,"*")</f>
        <v>*</v>
      </c>
      <c r="AP45" s="2" t="s">
        <v>186</v>
      </c>
      <c r="AQ45" s="2" t="s">
        <v>187</v>
      </c>
      <c r="AR45" s="2">
        <v>2030</v>
      </c>
      <c r="AS45" s="2" t="str">
        <f>IF(sum!A38="QU",sum!B38,"*")</f>
        <v>*</v>
      </c>
      <c r="AT45" s="2"/>
      <c r="AU45" s="2" t="str">
        <f>IF(sum!A38="QU",sum!F38,"*")</f>
        <v>*</v>
      </c>
      <c r="AX45" s="2" t="s">
        <v>186</v>
      </c>
      <c r="AY45" s="2" t="s">
        <v>187</v>
      </c>
      <c r="AZ45" s="2">
        <v>2030</v>
      </c>
      <c r="BA45" s="2" t="str">
        <f>IF(sum!A38="SA",sum!B38,"*")</f>
        <v>*</v>
      </c>
      <c r="BB45" s="2"/>
      <c r="BC45" s="2" t="str">
        <f>IF(sum!A38="SA",sum!F38,"*")</f>
        <v>*</v>
      </c>
    </row>
    <row r="46" spans="2:55">
      <c r="B46" s="2" t="s">
        <v>186</v>
      </c>
      <c r="C46" s="2" t="s">
        <v>187</v>
      </c>
      <c r="D46" s="2">
        <v>2030</v>
      </c>
      <c r="E46" s="2" t="str">
        <f>IF(sum!A39="AL",sum!B39,"*")</f>
        <v>OS-Light_ELE1</v>
      </c>
      <c r="F46" s="2"/>
      <c r="G46" s="2">
        <f>IF(sum!A39="AL",sum!F39,"*")</f>
        <v>1.29421646627763</v>
      </c>
      <c r="H46" s="2"/>
      <c r="J46" s="2" t="s">
        <v>186</v>
      </c>
      <c r="K46" s="2" t="s">
        <v>187</v>
      </c>
      <c r="L46" s="2">
        <v>2030</v>
      </c>
      <c r="M46" s="2" t="str">
        <f>IF(sum!A39="AT",sum!B39,"*")</f>
        <v>*</v>
      </c>
      <c r="N46" s="2"/>
      <c r="O46" s="2" t="str">
        <f>IF(sum!A39="AT",sum!F39,"*")</f>
        <v>*</v>
      </c>
      <c r="R46" s="2" t="s">
        <v>186</v>
      </c>
      <c r="S46" s="2" t="s">
        <v>187</v>
      </c>
      <c r="T46" s="2">
        <v>2030</v>
      </c>
      <c r="U46" s="2" t="str">
        <f>IF(sum!A39="BC",sum!B39,"*")</f>
        <v>*</v>
      </c>
      <c r="V46" s="2"/>
      <c r="W46" s="2" t="str">
        <f>IF(sum!A39="BC",sum!F39,"*")</f>
        <v>*</v>
      </c>
      <c r="Z46" s="2" t="s">
        <v>186</v>
      </c>
      <c r="AA46" s="2" t="s">
        <v>187</v>
      </c>
      <c r="AB46" s="2">
        <v>2030</v>
      </c>
      <c r="AC46" s="2" t="str">
        <f>IF(sum!A39="MA",sum!B39,"*")</f>
        <v>*</v>
      </c>
      <c r="AD46" s="2"/>
      <c r="AE46" s="2" t="str">
        <f>IF(sum!A39="MA",sum!F39,"*")</f>
        <v>*</v>
      </c>
      <c r="AH46" s="2" t="s">
        <v>186</v>
      </c>
      <c r="AI46" s="2" t="s">
        <v>187</v>
      </c>
      <c r="AJ46" s="2">
        <v>2030</v>
      </c>
      <c r="AK46" s="2" t="str">
        <f>IF(sum!A39="ON",sum!B39,"*")</f>
        <v>*</v>
      </c>
      <c r="AL46" s="2"/>
      <c r="AM46" s="2" t="str">
        <f>IF(sum!A39="ON",sum!F39,"*")</f>
        <v>*</v>
      </c>
      <c r="AP46" s="2" t="s">
        <v>186</v>
      </c>
      <c r="AQ46" s="2" t="s">
        <v>187</v>
      </c>
      <c r="AR46" s="2">
        <v>2030</v>
      </c>
      <c r="AS46" s="2" t="str">
        <f>IF(sum!A39="QU",sum!B39,"*")</f>
        <v>*</v>
      </c>
      <c r="AT46" s="2"/>
      <c r="AU46" s="2" t="str">
        <f>IF(sum!A39="QU",sum!F39,"*")</f>
        <v>*</v>
      </c>
      <c r="AX46" s="2" t="s">
        <v>186</v>
      </c>
      <c r="AY46" s="2" t="s">
        <v>187</v>
      </c>
      <c r="AZ46" s="2">
        <v>2030</v>
      </c>
      <c r="BA46" s="2" t="str">
        <f>IF(sum!A39="SA",sum!B39,"*")</f>
        <v>*</v>
      </c>
      <c r="BB46" s="2"/>
      <c r="BC46" s="2" t="str">
        <f>IF(sum!A39="SA",sum!F39,"*")</f>
        <v>*</v>
      </c>
    </row>
    <row r="47" spans="2:55">
      <c r="B47" s="2" t="s">
        <v>186</v>
      </c>
      <c r="C47" s="2" t="s">
        <v>187</v>
      </c>
      <c r="D47" s="2">
        <v>2030</v>
      </c>
      <c r="E47" s="2" t="str">
        <f>IF(sum!A40="AL",sum!B40,"*")</f>
        <v>OS-SpCool_ELE1</v>
      </c>
      <c r="F47" s="2"/>
      <c r="G47" s="2">
        <f>IF(sum!A40="AL",sum!F40,"*")</f>
        <v>0.102174984179813</v>
      </c>
      <c r="H47" s="2"/>
      <c r="J47" s="2" t="s">
        <v>186</v>
      </c>
      <c r="K47" s="2" t="s">
        <v>187</v>
      </c>
      <c r="L47" s="2">
        <v>2030</v>
      </c>
      <c r="M47" s="2" t="str">
        <f>IF(sum!A40="AT",sum!B40,"*")</f>
        <v>*</v>
      </c>
      <c r="N47" s="2"/>
      <c r="O47" s="2" t="str">
        <f>IF(sum!A40="AT",sum!F40,"*")</f>
        <v>*</v>
      </c>
      <c r="R47" s="2" t="s">
        <v>186</v>
      </c>
      <c r="S47" s="2" t="s">
        <v>187</v>
      </c>
      <c r="T47" s="2">
        <v>2030</v>
      </c>
      <c r="U47" s="2" t="str">
        <f>IF(sum!A40="BC",sum!B40,"*")</f>
        <v>*</v>
      </c>
      <c r="V47" s="2"/>
      <c r="W47" s="2" t="str">
        <f>IF(sum!A40="BC",sum!F40,"*")</f>
        <v>*</v>
      </c>
      <c r="Z47" s="2" t="s">
        <v>186</v>
      </c>
      <c r="AA47" s="2" t="s">
        <v>187</v>
      </c>
      <c r="AB47" s="2">
        <v>2030</v>
      </c>
      <c r="AC47" s="2" t="str">
        <f>IF(sum!A40="MA",sum!B40,"*")</f>
        <v>*</v>
      </c>
      <c r="AD47" s="2"/>
      <c r="AE47" s="2" t="str">
        <f>IF(sum!A40="MA",sum!F40,"*")</f>
        <v>*</v>
      </c>
      <c r="AH47" s="2" t="s">
        <v>186</v>
      </c>
      <c r="AI47" s="2" t="s">
        <v>187</v>
      </c>
      <c r="AJ47" s="2">
        <v>2030</v>
      </c>
      <c r="AK47" s="2" t="str">
        <f>IF(sum!A40="ON",sum!B40,"*")</f>
        <v>*</v>
      </c>
      <c r="AL47" s="2"/>
      <c r="AM47" s="2" t="str">
        <f>IF(sum!A40="ON",sum!F40,"*")</f>
        <v>*</v>
      </c>
      <c r="AP47" s="2" t="s">
        <v>186</v>
      </c>
      <c r="AQ47" s="2" t="s">
        <v>187</v>
      </c>
      <c r="AR47" s="2">
        <v>2030</v>
      </c>
      <c r="AS47" s="2" t="str">
        <f>IF(sum!A40="QU",sum!B40,"*")</f>
        <v>*</v>
      </c>
      <c r="AT47" s="2"/>
      <c r="AU47" s="2" t="str">
        <f>IF(sum!A40="QU",sum!F40,"*")</f>
        <v>*</v>
      </c>
      <c r="AX47" s="2" t="s">
        <v>186</v>
      </c>
      <c r="AY47" s="2" t="s">
        <v>187</v>
      </c>
      <c r="AZ47" s="2">
        <v>2030</v>
      </c>
      <c r="BA47" s="2" t="str">
        <f>IF(sum!A40="SA",sum!B40,"*")</f>
        <v>*</v>
      </c>
      <c r="BB47" s="2"/>
      <c r="BC47" s="2" t="str">
        <f>IF(sum!A40="SA",sum!F40,"*")</f>
        <v>*</v>
      </c>
    </row>
    <row r="48" spans="2:55">
      <c r="B48" s="2" t="s">
        <v>186</v>
      </c>
      <c r="C48" s="2" t="s">
        <v>187</v>
      </c>
      <c r="D48" s="2">
        <v>2030</v>
      </c>
      <c r="E48" s="2" t="str">
        <f>IF(sum!A41="AL",sum!B41,"*")</f>
        <v>OS-SpHeat_ELE1</v>
      </c>
      <c r="F48" s="2"/>
      <c r="G48" s="2">
        <f>IF(sum!A41="AL",sum!F41,"*")</f>
        <v>3.42422320862397</v>
      </c>
      <c r="H48" s="2"/>
      <c r="J48" s="2" t="s">
        <v>186</v>
      </c>
      <c r="K48" s="2" t="s">
        <v>187</v>
      </c>
      <c r="L48" s="2">
        <v>2030</v>
      </c>
      <c r="M48" s="2" t="str">
        <f>IF(sum!A41="AT",sum!B41,"*")</f>
        <v>*</v>
      </c>
      <c r="N48" s="2"/>
      <c r="O48" s="2" t="str">
        <f>IF(sum!A41="AT",sum!F41,"*")</f>
        <v>*</v>
      </c>
      <c r="R48" s="2" t="s">
        <v>186</v>
      </c>
      <c r="S48" s="2" t="s">
        <v>187</v>
      </c>
      <c r="T48" s="2">
        <v>2030</v>
      </c>
      <c r="U48" s="2" t="str">
        <f>IF(sum!A41="BC",sum!B41,"*")</f>
        <v>*</v>
      </c>
      <c r="V48" s="2"/>
      <c r="W48" s="2" t="str">
        <f>IF(sum!A41="BC",sum!F41,"*")</f>
        <v>*</v>
      </c>
      <c r="Z48" s="2" t="s">
        <v>186</v>
      </c>
      <c r="AA48" s="2" t="s">
        <v>187</v>
      </c>
      <c r="AB48" s="2">
        <v>2030</v>
      </c>
      <c r="AC48" s="2" t="str">
        <f>IF(sum!A41="MA",sum!B41,"*")</f>
        <v>*</v>
      </c>
      <c r="AD48" s="2"/>
      <c r="AE48" s="2" t="str">
        <f>IF(sum!A41="MA",sum!F41,"*")</f>
        <v>*</v>
      </c>
      <c r="AH48" s="2" t="s">
        <v>186</v>
      </c>
      <c r="AI48" s="2" t="s">
        <v>187</v>
      </c>
      <c r="AJ48" s="2">
        <v>2030</v>
      </c>
      <c r="AK48" s="2" t="str">
        <f>IF(sum!A41="ON",sum!B41,"*")</f>
        <v>*</v>
      </c>
      <c r="AL48" s="2"/>
      <c r="AM48" s="2" t="str">
        <f>IF(sum!A41="ON",sum!F41,"*")</f>
        <v>*</v>
      </c>
      <c r="AP48" s="2" t="s">
        <v>186</v>
      </c>
      <c r="AQ48" s="2" t="s">
        <v>187</v>
      </c>
      <c r="AR48" s="2">
        <v>2030</v>
      </c>
      <c r="AS48" s="2" t="str">
        <f>IF(sum!A41="QU",sum!B41,"*")</f>
        <v>*</v>
      </c>
      <c r="AT48" s="2"/>
      <c r="AU48" s="2" t="str">
        <f>IF(sum!A41="QU",sum!F41,"*")</f>
        <v>*</v>
      </c>
      <c r="AX48" s="2" t="s">
        <v>186</v>
      </c>
      <c r="AY48" s="2" t="s">
        <v>187</v>
      </c>
      <c r="AZ48" s="2">
        <v>2030</v>
      </c>
      <c r="BA48" s="2" t="str">
        <f>IF(sum!A41="SA",sum!B41,"*")</f>
        <v>*</v>
      </c>
      <c r="BB48" s="2"/>
      <c r="BC48" s="2" t="str">
        <f>IF(sum!A41="SA",sum!F41,"*")</f>
        <v>*</v>
      </c>
    </row>
    <row r="49" spans="2:55">
      <c r="B49" s="2" t="s">
        <v>186</v>
      </c>
      <c r="C49" s="2" t="s">
        <v>187</v>
      </c>
      <c r="D49" s="2">
        <v>2030</v>
      </c>
      <c r="E49" s="2" t="str">
        <f>IF(sum!A42="AL",sum!B42,"*")</f>
        <v>OS-WaterHeat_ELE1</v>
      </c>
      <c r="F49" s="2"/>
      <c r="G49" s="2">
        <f>IF(sum!A42="AL",sum!F42,"*")</f>
        <v>0.190234622701332</v>
      </c>
      <c r="H49" s="2"/>
      <c r="J49" s="2" t="s">
        <v>186</v>
      </c>
      <c r="K49" s="2" t="s">
        <v>187</v>
      </c>
      <c r="L49" s="2">
        <v>2030</v>
      </c>
      <c r="M49" s="2" t="str">
        <f>IF(sum!A42="AT",sum!B42,"*")</f>
        <v>*</v>
      </c>
      <c r="N49" s="2"/>
      <c r="O49" s="2" t="str">
        <f>IF(sum!A42="AT",sum!F42,"*")</f>
        <v>*</v>
      </c>
      <c r="R49" s="2" t="s">
        <v>186</v>
      </c>
      <c r="S49" s="2" t="s">
        <v>187</v>
      </c>
      <c r="T49" s="2">
        <v>2030</v>
      </c>
      <c r="U49" s="2" t="str">
        <f>IF(sum!A42="BC",sum!B42,"*")</f>
        <v>*</v>
      </c>
      <c r="V49" s="2"/>
      <c r="W49" s="2" t="str">
        <f>IF(sum!A42="BC",sum!F42,"*")</f>
        <v>*</v>
      </c>
      <c r="Z49" s="2" t="s">
        <v>186</v>
      </c>
      <c r="AA49" s="2" t="s">
        <v>187</v>
      </c>
      <c r="AB49" s="2">
        <v>2030</v>
      </c>
      <c r="AC49" s="2" t="str">
        <f>IF(sum!A42="MA",sum!B42,"*")</f>
        <v>*</v>
      </c>
      <c r="AD49" s="2"/>
      <c r="AE49" s="2" t="str">
        <f>IF(sum!A42="MA",sum!F42,"*")</f>
        <v>*</v>
      </c>
      <c r="AH49" s="2" t="s">
        <v>186</v>
      </c>
      <c r="AI49" s="2" t="s">
        <v>187</v>
      </c>
      <c r="AJ49" s="2">
        <v>2030</v>
      </c>
      <c r="AK49" s="2" t="str">
        <f>IF(sum!A42="ON",sum!B42,"*")</f>
        <v>*</v>
      </c>
      <c r="AL49" s="2"/>
      <c r="AM49" s="2" t="str">
        <f>IF(sum!A42="ON",sum!F42,"*")</f>
        <v>*</v>
      </c>
      <c r="AP49" s="2" t="s">
        <v>186</v>
      </c>
      <c r="AQ49" s="2" t="s">
        <v>187</v>
      </c>
      <c r="AR49" s="2">
        <v>2030</v>
      </c>
      <c r="AS49" s="2" t="str">
        <f>IF(sum!A42="QU",sum!B42,"*")</f>
        <v>*</v>
      </c>
      <c r="AT49" s="2"/>
      <c r="AU49" s="2" t="str">
        <f>IF(sum!A42="QU",sum!F42,"*")</f>
        <v>*</v>
      </c>
      <c r="AX49" s="2" t="s">
        <v>186</v>
      </c>
      <c r="AY49" s="2" t="s">
        <v>187</v>
      </c>
      <c r="AZ49" s="2">
        <v>2030</v>
      </c>
      <c r="BA49" s="2" t="str">
        <f>IF(sum!A42="SA",sum!B42,"*")</f>
        <v>*</v>
      </c>
      <c r="BB49" s="2"/>
      <c r="BC49" s="2" t="str">
        <f>IF(sum!A42="SA",sum!F42,"*")</f>
        <v>*</v>
      </c>
    </row>
    <row r="50" spans="2:55">
      <c r="B50" s="2" t="s">
        <v>186</v>
      </c>
      <c r="C50" s="2" t="s">
        <v>187</v>
      </c>
      <c r="D50" s="2">
        <v>2030</v>
      </c>
      <c r="E50" s="2" t="str">
        <f>IF(sum!A43="AL",sum!B43,"*")</f>
        <v>OTH-AuxiliaryEquip_ELE1</v>
      </c>
      <c r="F50" s="2"/>
      <c r="G50" s="2">
        <f>IF(sum!A43="AL",sum!F43,"*")</f>
        <v>0.05284295075037</v>
      </c>
      <c r="H50" s="2"/>
      <c r="J50" s="2" t="s">
        <v>186</v>
      </c>
      <c r="K50" s="2" t="s">
        <v>187</v>
      </c>
      <c r="L50" s="2">
        <v>2030</v>
      </c>
      <c r="M50" s="2" t="str">
        <f>IF(sum!A43="AT",sum!B43,"*")</f>
        <v>*</v>
      </c>
      <c r="N50" s="2"/>
      <c r="O50" s="2" t="str">
        <f>IF(sum!A43="AT",sum!F43,"*")</f>
        <v>*</v>
      </c>
      <c r="R50" s="2" t="s">
        <v>186</v>
      </c>
      <c r="S50" s="2" t="s">
        <v>187</v>
      </c>
      <c r="T50" s="2">
        <v>2030</v>
      </c>
      <c r="U50" s="2" t="str">
        <f>IF(sum!A43="BC",sum!B43,"*")</f>
        <v>*</v>
      </c>
      <c r="V50" s="2"/>
      <c r="W50" s="2" t="str">
        <f>IF(sum!A43="BC",sum!F43,"*")</f>
        <v>*</v>
      </c>
      <c r="Z50" s="2" t="s">
        <v>186</v>
      </c>
      <c r="AA50" s="2" t="s">
        <v>187</v>
      </c>
      <c r="AB50" s="2">
        <v>2030</v>
      </c>
      <c r="AC50" s="2" t="str">
        <f>IF(sum!A43="MA",sum!B43,"*")</f>
        <v>*</v>
      </c>
      <c r="AD50" s="2"/>
      <c r="AE50" s="2" t="str">
        <f>IF(sum!A43="MA",sum!F43,"*")</f>
        <v>*</v>
      </c>
      <c r="AH50" s="2" t="s">
        <v>186</v>
      </c>
      <c r="AI50" s="2" t="s">
        <v>187</v>
      </c>
      <c r="AJ50" s="2">
        <v>2030</v>
      </c>
      <c r="AK50" s="2" t="str">
        <f>IF(sum!A43="ON",sum!B43,"*")</f>
        <v>*</v>
      </c>
      <c r="AL50" s="2"/>
      <c r="AM50" s="2" t="str">
        <f>IF(sum!A43="ON",sum!F43,"*")</f>
        <v>*</v>
      </c>
      <c r="AP50" s="2" t="s">
        <v>186</v>
      </c>
      <c r="AQ50" s="2" t="s">
        <v>187</v>
      </c>
      <c r="AR50" s="2">
        <v>2030</v>
      </c>
      <c r="AS50" s="2" t="str">
        <f>IF(sum!A43="QU",sum!B43,"*")</f>
        <v>*</v>
      </c>
      <c r="AT50" s="2"/>
      <c r="AU50" s="2" t="str">
        <f>IF(sum!A43="QU",sum!F43,"*")</f>
        <v>*</v>
      </c>
      <c r="AX50" s="2" t="s">
        <v>186</v>
      </c>
      <c r="AY50" s="2" t="s">
        <v>187</v>
      </c>
      <c r="AZ50" s="2">
        <v>2030</v>
      </c>
      <c r="BA50" s="2" t="str">
        <f>IF(sum!A43="SA",sum!B43,"*")</f>
        <v>*</v>
      </c>
      <c r="BB50" s="2"/>
      <c r="BC50" s="2" t="str">
        <f>IF(sum!A43="SA",sum!F43,"*")</f>
        <v>*</v>
      </c>
    </row>
    <row r="51" spans="2:55">
      <c r="B51" s="2" t="s">
        <v>186</v>
      </c>
      <c r="C51" s="2" t="s">
        <v>187</v>
      </c>
      <c r="D51" s="2">
        <v>2030</v>
      </c>
      <c r="E51" s="2" t="str">
        <f>IF(sum!A44="AL",sum!B44,"*")</f>
        <v>OTH-AuxiliaryMot_ELE1</v>
      </c>
      <c r="F51" s="2"/>
      <c r="G51" s="2">
        <f>IF(sum!A44="AL",sum!F44,"*")</f>
        <v>0.0170291640299688</v>
      </c>
      <c r="H51" s="2"/>
      <c r="J51" s="2" t="s">
        <v>186</v>
      </c>
      <c r="K51" s="2" t="s">
        <v>187</v>
      </c>
      <c r="L51" s="2">
        <v>2030</v>
      </c>
      <c r="M51" s="2" t="str">
        <f>IF(sum!A44="AT",sum!B44,"*")</f>
        <v>*</v>
      </c>
      <c r="N51" s="2"/>
      <c r="O51" s="2" t="str">
        <f>IF(sum!A44="AT",sum!F44,"*")</f>
        <v>*</v>
      </c>
      <c r="R51" s="2" t="s">
        <v>186</v>
      </c>
      <c r="S51" s="2" t="s">
        <v>187</v>
      </c>
      <c r="T51" s="2">
        <v>2030</v>
      </c>
      <c r="U51" s="2" t="str">
        <f>IF(sum!A44="BC",sum!B44,"*")</f>
        <v>*</v>
      </c>
      <c r="V51" s="2"/>
      <c r="W51" s="2" t="str">
        <f>IF(sum!A44="BC",sum!F44,"*")</f>
        <v>*</v>
      </c>
      <c r="Z51" s="2" t="s">
        <v>186</v>
      </c>
      <c r="AA51" s="2" t="s">
        <v>187</v>
      </c>
      <c r="AB51" s="2">
        <v>2030</v>
      </c>
      <c r="AC51" s="2" t="str">
        <f>IF(sum!A44="MA",sum!B44,"*")</f>
        <v>*</v>
      </c>
      <c r="AD51" s="2"/>
      <c r="AE51" s="2" t="str">
        <f>IF(sum!A44="MA",sum!F44,"*")</f>
        <v>*</v>
      </c>
      <c r="AH51" s="2" t="s">
        <v>186</v>
      </c>
      <c r="AI51" s="2" t="s">
        <v>187</v>
      </c>
      <c r="AJ51" s="2">
        <v>2030</v>
      </c>
      <c r="AK51" s="2" t="str">
        <f>IF(sum!A44="ON",sum!B44,"*")</f>
        <v>*</v>
      </c>
      <c r="AL51" s="2"/>
      <c r="AM51" s="2" t="str">
        <f>IF(sum!A44="ON",sum!F44,"*")</f>
        <v>*</v>
      </c>
      <c r="AP51" s="2" t="s">
        <v>186</v>
      </c>
      <c r="AQ51" s="2" t="s">
        <v>187</v>
      </c>
      <c r="AR51" s="2">
        <v>2030</v>
      </c>
      <c r="AS51" s="2" t="str">
        <f>IF(sum!A44="QU",sum!B44,"*")</f>
        <v>*</v>
      </c>
      <c r="AT51" s="2"/>
      <c r="AU51" s="2" t="str">
        <f>IF(sum!A44="QU",sum!F44,"*")</f>
        <v>*</v>
      </c>
      <c r="AX51" s="2" t="s">
        <v>186</v>
      </c>
      <c r="AY51" s="2" t="s">
        <v>187</v>
      </c>
      <c r="AZ51" s="2">
        <v>2030</v>
      </c>
      <c r="BA51" s="2" t="str">
        <f>IF(sum!A44="SA",sum!B44,"*")</f>
        <v>*</v>
      </c>
      <c r="BB51" s="2"/>
      <c r="BC51" s="2" t="str">
        <f>IF(sum!A44="SA",sum!F44,"*")</f>
        <v>*</v>
      </c>
    </row>
    <row r="52" spans="2:55">
      <c r="B52" s="2" t="s">
        <v>186</v>
      </c>
      <c r="C52" s="2" t="s">
        <v>187</v>
      </c>
      <c r="D52" s="2">
        <v>2030</v>
      </c>
      <c r="E52" s="2" t="str">
        <f>IF(sum!A45="AL",sum!B45,"*")</f>
        <v>OTH-Light_ELE1</v>
      </c>
      <c r="F52" s="2"/>
      <c r="G52" s="2">
        <f>IF(sum!A45="AL",sum!F45,"*")</f>
        <v>0.0681166561198752</v>
      </c>
      <c r="H52" s="2"/>
      <c r="J52" s="2" t="s">
        <v>186</v>
      </c>
      <c r="K52" s="2" t="s">
        <v>187</v>
      </c>
      <c r="L52" s="2">
        <v>2030</v>
      </c>
      <c r="M52" s="2" t="str">
        <f>IF(sum!A45="AT",sum!B45,"*")</f>
        <v>*</v>
      </c>
      <c r="N52" s="2"/>
      <c r="O52" s="2" t="str">
        <f>IF(sum!A45="AT",sum!F45,"*")</f>
        <v>*</v>
      </c>
      <c r="R52" s="2" t="s">
        <v>186</v>
      </c>
      <c r="S52" s="2" t="s">
        <v>187</v>
      </c>
      <c r="T52" s="2">
        <v>2030</v>
      </c>
      <c r="U52" s="2" t="str">
        <f>IF(sum!A45="BC",sum!B45,"*")</f>
        <v>*</v>
      </c>
      <c r="V52" s="2"/>
      <c r="W52" s="2" t="str">
        <f>IF(sum!A45="BC",sum!F45,"*")</f>
        <v>*</v>
      </c>
      <c r="Z52" s="2" t="s">
        <v>186</v>
      </c>
      <c r="AA52" s="2" t="s">
        <v>187</v>
      </c>
      <c r="AB52" s="2">
        <v>2030</v>
      </c>
      <c r="AC52" s="2" t="str">
        <f>IF(sum!A45="MA",sum!B45,"*")</f>
        <v>*</v>
      </c>
      <c r="AD52" s="2"/>
      <c r="AE52" s="2" t="str">
        <f>IF(sum!A45="MA",sum!F45,"*")</f>
        <v>*</v>
      </c>
      <c r="AH52" s="2" t="s">
        <v>186</v>
      </c>
      <c r="AI52" s="2" t="s">
        <v>187</v>
      </c>
      <c r="AJ52" s="2">
        <v>2030</v>
      </c>
      <c r="AK52" s="2" t="str">
        <f>IF(sum!A45="ON",sum!B45,"*")</f>
        <v>*</v>
      </c>
      <c r="AL52" s="2"/>
      <c r="AM52" s="2" t="str">
        <f>IF(sum!A45="ON",sum!F45,"*")</f>
        <v>*</v>
      </c>
      <c r="AP52" s="2" t="s">
        <v>186</v>
      </c>
      <c r="AQ52" s="2" t="s">
        <v>187</v>
      </c>
      <c r="AR52" s="2">
        <v>2030</v>
      </c>
      <c r="AS52" s="2" t="str">
        <f>IF(sum!A45="QU",sum!B45,"*")</f>
        <v>*</v>
      </c>
      <c r="AT52" s="2"/>
      <c r="AU52" s="2" t="str">
        <f>IF(sum!A45="QU",sum!F45,"*")</f>
        <v>*</v>
      </c>
      <c r="AX52" s="2" t="s">
        <v>186</v>
      </c>
      <c r="AY52" s="2" t="s">
        <v>187</v>
      </c>
      <c r="AZ52" s="2">
        <v>2030</v>
      </c>
      <c r="BA52" s="2" t="str">
        <f>IF(sum!A45="SA",sum!B45,"*")</f>
        <v>*</v>
      </c>
      <c r="BB52" s="2"/>
      <c r="BC52" s="2" t="str">
        <f>IF(sum!A45="SA",sum!F45,"*")</f>
        <v>*</v>
      </c>
    </row>
    <row r="53" spans="2:55">
      <c r="B53" s="2" t="s">
        <v>186</v>
      </c>
      <c r="C53" s="2" t="s">
        <v>187</v>
      </c>
      <c r="D53" s="2">
        <v>2030</v>
      </c>
      <c r="E53" s="2" t="str">
        <f>IF(sum!A46="AL",sum!B46,"*")</f>
        <v>OTH-SpHeat_ELE1</v>
      </c>
      <c r="F53" s="2"/>
      <c r="G53" s="2">
        <f>IF(sum!A46="AL",sum!F46,"*")</f>
        <v>0.155005988867752</v>
      </c>
      <c r="H53" s="2"/>
      <c r="J53" s="2" t="s">
        <v>186</v>
      </c>
      <c r="K53" s="2" t="s">
        <v>187</v>
      </c>
      <c r="L53" s="2">
        <v>2030</v>
      </c>
      <c r="M53" s="2" t="str">
        <f>IF(sum!A46="AT",sum!B46,"*")</f>
        <v>*</v>
      </c>
      <c r="N53" s="2"/>
      <c r="O53" s="2" t="str">
        <f>IF(sum!A46="AT",sum!F46,"*")</f>
        <v>*</v>
      </c>
      <c r="R53" s="2" t="s">
        <v>186</v>
      </c>
      <c r="S53" s="2" t="s">
        <v>187</v>
      </c>
      <c r="T53" s="2">
        <v>2030</v>
      </c>
      <c r="U53" s="2" t="str">
        <f>IF(sum!A46="BC",sum!B46,"*")</f>
        <v>*</v>
      </c>
      <c r="V53" s="2"/>
      <c r="W53" s="2" t="str">
        <f>IF(sum!A46="BC",sum!F46,"*")</f>
        <v>*</v>
      </c>
      <c r="Z53" s="2" t="s">
        <v>186</v>
      </c>
      <c r="AA53" s="2" t="s">
        <v>187</v>
      </c>
      <c r="AB53" s="2">
        <v>2030</v>
      </c>
      <c r="AC53" s="2" t="str">
        <f>IF(sum!A46="MA",sum!B46,"*")</f>
        <v>*</v>
      </c>
      <c r="AD53" s="2"/>
      <c r="AE53" s="2" t="str">
        <f>IF(sum!A46="MA",sum!F46,"*")</f>
        <v>*</v>
      </c>
      <c r="AH53" s="2" t="s">
        <v>186</v>
      </c>
      <c r="AI53" s="2" t="s">
        <v>187</v>
      </c>
      <c r="AJ53" s="2">
        <v>2030</v>
      </c>
      <c r="AK53" s="2" t="str">
        <f>IF(sum!A46="ON",sum!B46,"*")</f>
        <v>*</v>
      </c>
      <c r="AL53" s="2"/>
      <c r="AM53" s="2" t="str">
        <f>IF(sum!A46="ON",sum!F46,"*")</f>
        <v>*</v>
      </c>
      <c r="AP53" s="2" t="s">
        <v>186</v>
      </c>
      <c r="AQ53" s="2" t="s">
        <v>187</v>
      </c>
      <c r="AR53" s="2">
        <v>2030</v>
      </c>
      <c r="AS53" s="2" t="str">
        <f>IF(sum!A46="QU",sum!B46,"*")</f>
        <v>*</v>
      </c>
      <c r="AT53" s="2"/>
      <c r="AU53" s="2" t="str">
        <f>IF(sum!A46="QU",sum!F46,"*")</f>
        <v>*</v>
      </c>
      <c r="AX53" s="2" t="s">
        <v>186</v>
      </c>
      <c r="AY53" s="2" t="s">
        <v>187</v>
      </c>
      <c r="AZ53" s="2">
        <v>2030</v>
      </c>
      <c r="BA53" s="2" t="str">
        <f>IF(sum!A46="SA",sum!B46,"*")</f>
        <v>*</v>
      </c>
      <c r="BB53" s="2"/>
      <c r="BC53" s="2" t="str">
        <f>IF(sum!A46="SA",sum!F46,"*")</f>
        <v>*</v>
      </c>
    </row>
    <row r="54" spans="2:55">
      <c r="B54" s="2" t="s">
        <v>186</v>
      </c>
      <c r="C54" s="2" t="s">
        <v>187</v>
      </c>
      <c r="D54" s="2">
        <v>2030</v>
      </c>
      <c r="E54" s="2" t="str">
        <f>IF(sum!A47="AL",sum!B47,"*")</f>
        <v>OTH-WaterHeat_ELE1</v>
      </c>
      <c r="F54" s="2"/>
      <c r="G54" s="2">
        <f>IF(sum!A47="AL",sum!F47,"*")</f>
        <v>0.010568590150074</v>
      </c>
      <c r="H54" s="2"/>
      <c r="J54" s="2" t="s">
        <v>186</v>
      </c>
      <c r="K54" s="2" t="s">
        <v>187</v>
      </c>
      <c r="L54" s="2">
        <v>2030</v>
      </c>
      <c r="M54" s="2" t="str">
        <f>IF(sum!A47="AT",sum!B47,"*")</f>
        <v>*</v>
      </c>
      <c r="N54" s="2"/>
      <c r="O54" s="2" t="str">
        <f>IF(sum!A47="AT",sum!F47,"*")</f>
        <v>*</v>
      </c>
      <c r="R54" s="2" t="s">
        <v>186</v>
      </c>
      <c r="S54" s="2" t="s">
        <v>187</v>
      </c>
      <c r="T54" s="2">
        <v>2030</v>
      </c>
      <c r="U54" s="2" t="str">
        <f>IF(sum!A47="BC",sum!B47,"*")</f>
        <v>*</v>
      </c>
      <c r="V54" s="2"/>
      <c r="W54" s="2" t="str">
        <f>IF(sum!A47="BC",sum!F47,"*")</f>
        <v>*</v>
      </c>
      <c r="Z54" s="2" t="s">
        <v>186</v>
      </c>
      <c r="AA54" s="2" t="s">
        <v>187</v>
      </c>
      <c r="AB54" s="2">
        <v>2030</v>
      </c>
      <c r="AC54" s="2" t="str">
        <f>IF(sum!A47="MA",sum!B47,"*")</f>
        <v>*</v>
      </c>
      <c r="AD54" s="2"/>
      <c r="AE54" s="2" t="str">
        <f>IF(sum!A47="MA",sum!F47,"*")</f>
        <v>*</v>
      </c>
      <c r="AH54" s="2" t="s">
        <v>186</v>
      </c>
      <c r="AI54" s="2" t="s">
        <v>187</v>
      </c>
      <c r="AJ54" s="2">
        <v>2030</v>
      </c>
      <c r="AK54" s="2" t="str">
        <f>IF(sum!A47="ON",sum!B47,"*")</f>
        <v>*</v>
      </c>
      <c r="AL54" s="2"/>
      <c r="AM54" s="2" t="str">
        <f>IF(sum!A47="ON",sum!F47,"*")</f>
        <v>*</v>
      </c>
      <c r="AP54" s="2" t="s">
        <v>186</v>
      </c>
      <c r="AQ54" s="2" t="s">
        <v>187</v>
      </c>
      <c r="AR54" s="2">
        <v>2030</v>
      </c>
      <c r="AS54" s="2" t="str">
        <f>IF(sum!A47="QU",sum!B47,"*")</f>
        <v>*</v>
      </c>
      <c r="AT54" s="2"/>
      <c r="AU54" s="2" t="str">
        <f>IF(sum!A47="QU",sum!F47,"*")</f>
        <v>*</v>
      </c>
      <c r="AX54" s="2" t="s">
        <v>186</v>
      </c>
      <c r="AY54" s="2" t="s">
        <v>187</v>
      </c>
      <c r="AZ54" s="2">
        <v>2030</v>
      </c>
      <c r="BA54" s="2" t="str">
        <f>IF(sum!A47="SA",sum!B47,"*")</f>
        <v>*</v>
      </c>
      <c r="BB54" s="2"/>
      <c r="BC54" s="2" t="str">
        <f>IF(sum!A47="SA",sum!F47,"*")</f>
        <v>*</v>
      </c>
    </row>
    <row r="55" spans="2:55">
      <c r="B55" s="2" t="s">
        <v>186</v>
      </c>
      <c r="C55" s="2" t="s">
        <v>187</v>
      </c>
      <c r="D55" s="2">
        <v>2030</v>
      </c>
      <c r="E55" s="2" t="str">
        <f>IF(sum!A48="AL",sum!B48,"*")</f>
        <v>R_ES-APP-CD_ELC1</v>
      </c>
      <c r="F55" s="2"/>
      <c r="G55" s="2">
        <f>IF(sum!A48="AL",sum!F48,"*")</f>
        <v>2.0739471594067</v>
      </c>
      <c r="H55" s="2"/>
      <c r="J55" s="2" t="s">
        <v>186</v>
      </c>
      <c r="K55" s="2" t="s">
        <v>187</v>
      </c>
      <c r="L55" s="2">
        <v>2030</v>
      </c>
      <c r="M55" s="2" t="str">
        <f>IF(sum!A48="AT",sum!B48,"*")</f>
        <v>*</v>
      </c>
      <c r="N55" s="2"/>
      <c r="O55" s="2" t="str">
        <f>IF(sum!A48="AT",sum!F48,"*")</f>
        <v>*</v>
      </c>
      <c r="R55" s="2" t="s">
        <v>186</v>
      </c>
      <c r="S55" s="2" t="s">
        <v>187</v>
      </c>
      <c r="T55" s="2">
        <v>2030</v>
      </c>
      <c r="U55" s="2" t="str">
        <f>IF(sum!A48="BC",sum!B48,"*")</f>
        <v>*</v>
      </c>
      <c r="V55" s="2"/>
      <c r="W55" s="2" t="str">
        <f>IF(sum!A48="BC",sum!F48,"*")</f>
        <v>*</v>
      </c>
      <c r="Z55" s="2" t="s">
        <v>186</v>
      </c>
      <c r="AA55" s="2" t="s">
        <v>187</v>
      </c>
      <c r="AB55" s="2">
        <v>2030</v>
      </c>
      <c r="AC55" s="2" t="str">
        <f>IF(sum!A48="MA",sum!B48,"*")</f>
        <v>*</v>
      </c>
      <c r="AD55" s="2"/>
      <c r="AE55" s="2" t="str">
        <f>IF(sum!A48="MA",sum!F48,"*")</f>
        <v>*</v>
      </c>
      <c r="AH55" s="2" t="s">
        <v>186</v>
      </c>
      <c r="AI55" s="2" t="s">
        <v>187</v>
      </c>
      <c r="AJ55" s="2">
        <v>2030</v>
      </c>
      <c r="AK55" s="2" t="str">
        <f>IF(sum!A48="ON",sum!B48,"*")</f>
        <v>*</v>
      </c>
      <c r="AL55" s="2"/>
      <c r="AM55" s="2" t="str">
        <f>IF(sum!A48="ON",sum!F48,"*")</f>
        <v>*</v>
      </c>
      <c r="AP55" s="2" t="s">
        <v>186</v>
      </c>
      <c r="AQ55" s="2" t="s">
        <v>187</v>
      </c>
      <c r="AR55" s="2">
        <v>2030</v>
      </c>
      <c r="AS55" s="2" t="str">
        <f>IF(sum!A48="QU",sum!B48,"*")</f>
        <v>*</v>
      </c>
      <c r="AT55" s="2"/>
      <c r="AU55" s="2" t="str">
        <f>IF(sum!A48="QU",sum!F48,"*")</f>
        <v>*</v>
      </c>
      <c r="AX55" s="2" t="s">
        <v>186</v>
      </c>
      <c r="AY55" s="2" t="s">
        <v>187</v>
      </c>
      <c r="AZ55" s="2">
        <v>2030</v>
      </c>
      <c r="BA55" s="2" t="str">
        <f>IF(sum!A48="SA",sum!B48,"*")</f>
        <v>*</v>
      </c>
      <c r="BB55" s="2"/>
      <c r="BC55" s="2" t="str">
        <f>IF(sum!A48="SA",sum!F48,"*")</f>
        <v>*</v>
      </c>
    </row>
    <row r="56" spans="2:55">
      <c r="B56" s="2" t="s">
        <v>186</v>
      </c>
      <c r="C56" s="2" t="s">
        <v>187</v>
      </c>
      <c r="D56" s="2">
        <v>2030</v>
      </c>
      <c r="E56" s="2" t="str">
        <f>IF(sum!A49="AL",sum!B49,"*")</f>
        <v>R_ES-APP-CW_ELC1</v>
      </c>
      <c r="F56" s="2"/>
      <c r="G56" s="2">
        <f>IF(sum!A49="AL",sum!F49,"*")</f>
        <v>0.232621030011725</v>
      </c>
      <c r="H56" s="2"/>
      <c r="J56" s="2" t="s">
        <v>186</v>
      </c>
      <c r="K56" s="2" t="s">
        <v>187</v>
      </c>
      <c r="L56" s="2">
        <v>2030</v>
      </c>
      <c r="M56" s="2" t="str">
        <f>IF(sum!A49="AT",sum!B49,"*")</f>
        <v>*</v>
      </c>
      <c r="N56" s="2"/>
      <c r="O56" s="2" t="str">
        <f>IF(sum!A49="AT",sum!F49,"*")</f>
        <v>*</v>
      </c>
      <c r="R56" s="2" t="s">
        <v>186</v>
      </c>
      <c r="S56" s="2" t="s">
        <v>187</v>
      </c>
      <c r="T56" s="2">
        <v>2030</v>
      </c>
      <c r="U56" s="2" t="str">
        <f>IF(sum!A49="BC",sum!B49,"*")</f>
        <v>*</v>
      </c>
      <c r="V56" s="2"/>
      <c r="W56" s="2" t="str">
        <f>IF(sum!A49="BC",sum!F49,"*")</f>
        <v>*</v>
      </c>
      <c r="Z56" s="2" t="s">
        <v>186</v>
      </c>
      <c r="AA56" s="2" t="s">
        <v>187</v>
      </c>
      <c r="AB56" s="2">
        <v>2030</v>
      </c>
      <c r="AC56" s="2" t="str">
        <f>IF(sum!A49="MA",sum!B49,"*")</f>
        <v>*</v>
      </c>
      <c r="AD56" s="2"/>
      <c r="AE56" s="2" t="str">
        <f>IF(sum!A49="MA",sum!F49,"*")</f>
        <v>*</v>
      </c>
      <c r="AH56" s="2" t="s">
        <v>186</v>
      </c>
      <c r="AI56" s="2" t="s">
        <v>187</v>
      </c>
      <c r="AJ56" s="2">
        <v>2030</v>
      </c>
      <c r="AK56" s="2" t="str">
        <f>IF(sum!A49="ON",sum!B49,"*")</f>
        <v>*</v>
      </c>
      <c r="AL56" s="2"/>
      <c r="AM56" s="2" t="str">
        <f>IF(sum!A49="ON",sum!F49,"*")</f>
        <v>*</v>
      </c>
      <c r="AP56" s="2" t="s">
        <v>186</v>
      </c>
      <c r="AQ56" s="2" t="s">
        <v>187</v>
      </c>
      <c r="AR56" s="2">
        <v>2030</v>
      </c>
      <c r="AS56" s="2" t="str">
        <f>IF(sum!A49="QU",sum!B49,"*")</f>
        <v>*</v>
      </c>
      <c r="AT56" s="2"/>
      <c r="AU56" s="2" t="str">
        <f>IF(sum!A49="QU",sum!F49,"*")</f>
        <v>*</v>
      </c>
      <c r="AX56" s="2" t="s">
        <v>186</v>
      </c>
      <c r="AY56" s="2" t="s">
        <v>187</v>
      </c>
      <c r="AZ56" s="2">
        <v>2030</v>
      </c>
      <c r="BA56" s="2" t="str">
        <f>IF(sum!A49="SA",sum!B49,"*")</f>
        <v>*</v>
      </c>
      <c r="BB56" s="2"/>
      <c r="BC56" s="2" t="str">
        <f>IF(sum!A49="SA",sum!F49,"*")</f>
        <v>*</v>
      </c>
    </row>
    <row r="57" spans="2:55">
      <c r="B57" s="2" t="s">
        <v>186</v>
      </c>
      <c r="C57" s="2" t="s">
        <v>187</v>
      </c>
      <c r="D57" s="2">
        <v>2030</v>
      </c>
      <c r="E57" s="2" t="str">
        <f>IF(sum!A50="AL",sum!B50,"*")</f>
        <v>R_ES-APP-DW_ELC1</v>
      </c>
      <c r="F57" s="2"/>
      <c r="G57" s="2">
        <f>IF(sum!A50="AL",sum!F50,"*")</f>
        <v>0.911653666814966</v>
      </c>
      <c r="H57" s="2"/>
      <c r="J57" s="2" t="s">
        <v>186</v>
      </c>
      <c r="K57" s="2" t="s">
        <v>187</v>
      </c>
      <c r="L57" s="2">
        <v>2030</v>
      </c>
      <c r="M57" s="2" t="str">
        <f>IF(sum!A50="AT",sum!B50,"*")</f>
        <v>*</v>
      </c>
      <c r="N57" s="2"/>
      <c r="O57" s="2" t="str">
        <f>IF(sum!A50="AT",sum!F50,"*")</f>
        <v>*</v>
      </c>
      <c r="R57" s="2" t="s">
        <v>186</v>
      </c>
      <c r="S57" s="2" t="s">
        <v>187</v>
      </c>
      <c r="T57" s="2">
        <v>2030</v>
      </c>
      <c r="U57" s="2" t="str">
        <f>IF(sum!A50="BC",sum!B50,"*")</f>
        <v>*</v>
      </c>
      <c r="V57" s="2"/>
      <c r="W57" s="2" t="str">
        <f>IF(sum!A50="BC",sum!F50,"*")</f>
        <v>*</v>
      </c>
      <c r="Z57" s="2" t="s">
        <v>186</v>
      </c>
      <c r="AA57" s="2" t="s">
        <v>187</v>
      </c>
      <c r="AB57" s="2">
        <v>2030</v>
      </c>
      <c r="AC57" s="2" t="str">
        <f>IF(sum!A50="MA",sum!B50,"*")</f>
        <v>*</v>
      </c>
      <c r="AD57" s="2"/>
      <c r="AE57" s="2" t="str">
        <f>IF(sum!A50="MA",sum!F50,"*")</f>
        <v>*</v>
      </c>
      <c r="AH57" s="2" t="s">
        <v>186</v>
      </c>
      <c r="AI57" s="2" t="s">
        <v>187</v>
      </c>
      <c r="AJ57" s="2">
        <v>2030</v>
      </c>
      <c r="AK57" s="2" t="str">
        <f>IF(sum!A50="ON",sum!B50,"*")</f>
        <v>*</v>
      </c>
      <c r="AL57" s="2"/>
      <c r="AM57" s="2" t="str">
        <f>IF(sum!A50="ON",sum!F50,"*")</f>
        <v>*</v>
      </c>
      <c r="AP57" s="2" t="s">
        <v>186</v>
      </c>
      <c r="AQ57" s="2" t="s">
        <v>187</v>
      </c>
      <c r="AR57" s="2">
        <v>2030</v>
      </c>
      <c r="AS57" s="2" t="str">
        <f>IF(sum!A50="QU",sum!B50,"*")</f>
        <v>*</v>
      </c>
      <c r="AT57" s="2"/>
      <c r="AU57" s="2" t="str">
        <f>IF(sum!A50="QU",sum!F50,"*")</f>
        <v>*</v>
      </c>
      <c r="AX57" s="2" t="s">
        <v>186</v>
      </c>
      <c r="AY57" s="2" t="s">
        <v>187</v>
      </c>
      <c r="AZ57" s="2">
        <v>2030</v>
      </c>
      <c r="BA57" s="2" t="str">
        <f>IF(sum!A50="SA",sum!B50,"*")</f>
        <v>*</v>
      </c>
      <c r="BB57" s="2"/>
      <c r="BC57" s="2" t="str">
        <f>IF(sum!A50="SA",sum!F50,"*")</f>
        <v>*</v>
      </c>
    </row>
    <row r="58" spans="2:55">
      <c r="B58" s="2" t="s">
        <v>186</v>
      </c>
      <c r="C58" s="2" t="s">
        <v>187</v>
      </c>
      <c r="D58" s="2">
        <v>2030</v>
      </c>
      <c r="E58" s="2" t="str">
        <f>IF(sum!A51="AL",sum!B51,"*")</f>
        <v>R_ES-APP-FR_ELC1</v>
      </c>
      <c r="F58" s="2"/>
      <c r="G58" s="2">
        <f>IF(sum!A51="AL",sum!F51,"*")</f>
        <v>0.148431859258179</v>
      </c>
      <c r="H58" s="2"/>
      <c r="J58" s="2" t="s">
        <v>186</v>
      </c>
      <c r="K58" s="2" t="s">
        <v>187</v>
      </c>
      <c r="L58" s="2">
        <v>2030</v>
      </c>
      <c r="M58" s="2" t="str">
        <f>IF(sum!A51="AT",sum!B51,"*")</f>
        <v>*</v>
      </c>
      <c r="N58" s="2"/>
      <c r="O58" s="2" t="str">
        <f>IF(sum!A51="AT",sum!F51,"*")</f>
        <v>*</v>
      </c>
      <c r="R58" s="2" t="s">
        <v>186</v>
      </c>
      <c r="S58" s="2" t="s">
        <v>187</v>
      </c>
      <c r="T58" s="2">
        <v>2030</v>
      </c>
      <c r="U58" s="2" t="str">
        <f>IF(sum!A51="BC",sum!B51,"*")</f>
        <v>*</v>
      </c>
      <c r="V58" s="2"/>
      <c r="W58" s="2" t="str">
        <f>IF(sum!A51="BC",sum!F51,"*")</f>
        <v>*</v>
      </c>
      <c r="Z58" s="2" t="s">
        <v>186</v>
      </c>
      <c r="AA58" s="2" t="s">
        <v>187</v>
      </c>
      <c r="AB58" s="2">
        <v>2030</v>
      </c>
      <c r="AC58" s="2" t="str">
        <f>IF(sum!A51="MA",sum!B51,"*")</f>
        <v>*</v>
      </c>
      <c r="AD58" s="2"/>
      <c r="AE58" s="2" t="str">
        <f>IF(sum!A51="MA",sum!F51,"*")</f>
        <v>*</v>
      </c>
      <c r="AH58" s="2" t="s">
        <v>186</v>
      </c>
      <c r="AI58" s="2" t="s">
        <v>187</v>
      </c>
      <c r="AJ58" s="2">
        <v>2030</v>
      </c>
      <c r="AK58" s="2" t="str">
        <f>IF(sum!A51="ON",sum!B51,"*")</f>
        <v>*</v>
      </c>
      <c r="AL58" s="2"/>
      <c r="AM58" s="2" t="str">
        <f>IF(sum!A51="ON",sum!F51,"*")</f>
        <v>*</v>
      </c>
      <c r="AP58" s="2" t="s">
        <v>186</v>
      </c>
      <c r="AQ58" s="2" t="s">
        <v>187</v>
      </c>
      <c r="AR58" s="2">
        <v>2030</v>
      </c>
      <c r="AS58" s="2" t="str">
        <f>IF(sum!A51="QU",sum!B51,"*")</f>
        <v>*</v>
      </c>
      <c r="AT58" s="2"/>
      <c r="AU58" s="2" t="str">
        <f>IF(sum!A51="QU",sum!F51,"*")</f>
        <v>*</v>
      </c>
      <c r="AX58" s="2" t="s">
        <v>186</v>
      </c>
      <c r="AY58" s="2" t="s">
        <v>187</v>
      </c>
      <c r="AZ58" s="2">
        <v>2030</v>
      </c>
      <c r="BA58" s="2" t="str">
        <f>IF(sum!A51="SA",sum!B51,"*")</f>
        <v>*</v>
      </c>
      <c r="BB58" s="2"/>
      <c r="BC58" s="2" t="str">
        <f>IF(sum!A51="SA",sum!F51,"*")</f>
        <v>*</v>
      </c>
    </row>
    <row r="59" spans="2:55">
      <c r="B59" s="2" t="s">
        <v>186</v>
      </c>
      <c r="C59" s="2" t="s">
        <v>187</v>
      </c>
      <c r="D59" s="2">
        <v>2030</v>
      </c>
      <c r="E59" s="2" t="str">
        <f>IF(sum!A52="AL",sum!B52,"*")</f>
        <v>R_ES-APP-OTH_ELC1</v>
      </c>
      <c r="F59" s="2"/>
      <c r="G59" s="2">
        <f>IF(sum!A52="AL",sum!F52,"*")</f>
        <v>2.00416490869051</v>
      </c>
      <c r="H59" s="2"/>
      <c r="J59" s="2" t="s">
        <v>186</v>
      </c>
      <c r="K59" s="2" t="s">
        <v>187</v>
      </c>
      <c r="L59" s="2">
        <v>2030</v>
      </c>
      <c r="M59" s="2" t="str">
        <f>IF(sum!A52="AT",sum!B52,"*")</f>
        <v>*</v>
      </c>
      <c r="N59" s="2"/>
      <c r="O59" s="2" t="str">
        <f>IF(sum!A52="AT",sum!F52,"*")</f>
        <v>*</v>
      </c>
      <c r="R59" s="2" t="s">
        <v>186</v>
      </c>
      <c r="S59" s="2" t="s">
        <v>187</v>
      </c>
      <c r="T59" s="2">
        <v>2030</v>
      </c>
      <c r="U59" s="2" t="str">
        <f>IF(sum!A52="BC",sum!B52,"*")</f>
        <v>*</v>
      </c>
      <c r="V59" s="2"/>
      <c r="W59" s="2" t="str">
        <f>IF(sum!A52="BC",sum!F52,"*")</f>
        <v>*</v>
      </c>
      <c r="Z59" s="2" t="s">
        <v>186</v>
      </c>
      <c r="AA59" s="2" t="s">
        <v>187</v>
      </c>
      <c r="AB59" s="2">
        <v>2030</v>
      </c>
      <c r="AC59" s="2" t="str">
        <f>IF(sum!A52="MA",sum!B52,"*")</f>
        <v>*</v>
      </c>
      <c r="AD59" s="2"/>
      <c r="AE59" s="2" t="str">
        <f>IF(sum!A52="MA",sum!F52,"*")</f>
        <v>*</v>
      </c>
      <c r="AH59" s="2" t="s">
        <v>186</v>
      </c>
      <c r="AI59" s="2" t="s">
        <v>187</v>
      </c>
      <c r="AJ59" s="2">
        <v>2030</v>
      </c>
      <c r="AK59" s="2" t="str">
        <f>IF(sum!A52="ON",sum!B52,"*")</f>
        <v>*</v>
      </c>
      <c r="AL59" s="2"/>
      <c r="AM59" s="2" t="str">
        <f>IF(sum!A52="ON",sum!F52,"*")</f>
        <v>*</v>
      </c>
      <c r="AP59" s="2" t="s">
        <v>186</v>
      </c>
      <c r="AQ59" s="2" t="s">
        <v>187</v>
      </c>
      <c r="AR59" s="2">
        <v>2030</v>
      </c>
      <c r="AS59" s="2" t="str">
        <f>IF(sum!A52="QU",sum!B52,"*")</f>
        <v>*</v>
      </c>
      <c r="AT59" s="2"/>
      <c r="AU59" s="2" t="str">
        <f>IF(sum!A52="QU",sum!F52,"*")</f>
        <v>*</v>
      </c>
      <c r="AX59" s="2" t="s">
        <v>186</v>
      </c>
      <c r="AY59" s="2" t="s">
        <v>187</v>
      </c>
      <c r="AZ59" s="2">
        <v>2030</v>
      </c>
      <c r="BA59" s="2" t="str">
        <f>IF(sum!A52="SA",sum!B52,"*")</f>
        <v>*</v>
      </c>
      <c r="BB59" s="2"/>
      <c r="BC59" s="2" t="str">
        <f>IF(sum!A52="SA",sum!F52,"*")</f>
        <v>*</v>
      </c>
    </row>
    <row r="60" spans="2:55">
      <c r="B60" s="2" t="s">
        <v>186</v>
      </c>
      <c r="C60" s="2" t="s">
        <v>187</v>
      </c>
      <c r="D60" s="2">
        <v>2030</v>
      </c>
      <c r="E60" s="2" t="str">
        <f>IF(sum!A53="AL",sum!B53,"*")</f>
        <v>R_ES-APP-RA_ELC1</v>
      </c>
      <c r="F60" s="2"/>
      <c r="G60" s="2">
        <f>IF(sum!A53="AL",sum!F53,"*")</f>
        <v>1.31732006876842</v>
      </c>
      <c r="H60" s="2"/>
      <c r="J60" s="2" t="s">
        <v>186</v>
      </c>
      <c r="K60" s="2" t="s">
        <v>187</v>
      </c>
      <c r="L60" s="2">
        <v>2030</v>
      </c>
      <c r="M60" s="2" t="str">
        <f>IF(sum!A53="AT",sum!B53,"*")</f>
        <v>*</v>
      </c>
      <c r="N60" s="2"/>
      <c r="O60" s="2" t="str">
        <f>IF(sum!A53="AT",sum!F53,"*")</f>
        <v>*</v>
      </c>
      <c r="R60" s="2" t="s">
        <v>186</v>
      </c>
      <c r="S60" s="2" t="s">
        <v>187</v>
      </c>
      <c r="T60" s="2">
        <v>2030</v>
      </c>
      <c r="U60" s="2" t="str">
        <f>IF(sum!A53="BC",sum!B53,"*")</f>
        <v>*</v>
      </c>
      <c r="V60" s="2"/>
      <c r="W60" s="2" t="str">
        <f>IF(sum!A53="BC",sum!F53,"*")</f>
        <v>*</v>
      </c>
      <c r="Z60" s="2" t="s">
        <v>186</v>
      </c>
      <c r="AA60" s="2" t="s">
        <v>187</v>
      </c>
      <c r="AB60" s="2">
        <v>2030</v>
      </c>
      <c r="AC60" s="2" t="str">
        <f>IF(sum!A53="MA",sum!B53,"*")</f>
        <v>*</v>
      </c>
      <c r="AD60" s="2"/>
      <c r="AE60" s="2" t="str">
        <f>IF(sum!A53="MA",sum!F53,"*")</f>
        <v>*</v>
      </c>
      <c r="AH60" s="2" t="s">
        <v>186</v>
      </c>
      <c r="AI60" s="2" t="s">
        <v>187</v>
      </c>
      <c r="AJ60" s="2">
        <v>2030</v>
      </c>
      <c r="AK60" s="2" t="str">
        <f>IF(sum!A53="ON",sum!B53,"*")</f>
        <v>*</v>
      </c>
      <c r="AL60" s="2"/>
      <c r="AM60" s="2" t="str">
        <f>IF(sum!A53="ON",sum!F53,"*")</f>
        <v>*</v>
      </c>
      <c r="AP60" s="2" t="s">
        <v>186</v>
      </c>
      <c r="AQ60" s="2" t="s">
        <v>187</v>
      </c>
      <c r="AR60" s="2">
        <v>2030</v>
      </c>
      <c r="AS60" s="2" t="str">
        <f>IF(sum!A53="QU",sum!B53,"*")</f>
        <v>*</v>
      </c>
      <c r="AT60" s="2"/>
      <c r="AU60" s="2" t="str">
        <f>IF(sum!A53="QU",sum!F53,"*")</f>
        <v>*</v>
      </c>
      <c r="AX60" s="2" t="s">
        <v>186</v>
      </c>
      <c r="AY60" s="2" t="s">
        <v>187</v>
      </c>
      <c r="AZ60" s="2">
        <v>2030</v>
      </c>
      <c r="BA60" s="2" t="str">
        <f>IF(sum!A53="SA",sum!B53,"*")</f>
        <v>*</v>
      </c>
      <c r="BB60" s="2"/>
      <c r="BC60" s="2" t="str">
        <f>IF(sum!A53="SA",sum!F53,"*")</f>
        <v>*</v>
      </c>
    </row>
    <row r="61" spans="2:55">
      <c r="B61" s="2" t="s">
        <v>186</v>
      </c>
      <c r="C61" s="2" t="s">
        <v>187</v>
      </c>
      <c r="D61" s="2">
        <v>2030</v>
      </c>
      <c r="E61" s="2" t="str">
        <f>IF(sum!A54="AL",sum!B54,"*")</f>
        <v>R_ES-APP-RE_ELC1</v>
      </c>
      <c r="F61" s="2"/>
      <c r="G61" s="2">
        <f>IF(sum!A54="AL",sum!F54,"*")</f>
        <v>0.418815252917132</v>
      </c>
      <c r="H61" s="2"/>
      <c r="J61" s="2" t="s">
        <v>186</v>
      </c>
      <c r="K61" s="2" t="s">
        <v>187</v>
      </c>
      <c r="L61" s="2">
        <v>2030</v>
      </c>
      <c r="M61" s="2" t="str">
        <f>IF(sum!A54="AT",sum!B54,"*")</f>
        <v>*</v>
      </c>
      <c r="N61" s="2"/>
      <c r="O61" s="2" t="str">
        <f>IF(sum!A54="AT",sum!F54,"*")</f>
        <v>*</v>
      </c>
      <c r="R61" s="2" t="s">
        <v>186</v>
      </c>
      <c r="S61" s="2" t="s">
        <v>187</v>
      </c>
      <c r="T61" s="2">
        <v>2030</v>
      </c>
      <c r="U61" s="2" t="str">
        <f>IF(sum!A54="BC",sum!B54,"*")</f>
        <v>*</v>
      </c>
      <c r="V61" s="2"/>
      <c r="W61" s="2" t="str">
        <f>IF(sum!A54="BC",sum!F54,"*")</f>
        <v>*</v>
      </c>
      <c r="Z61" s="2" t="s">
        <v>186</v>
      </c>
      <c r="AA61" s="2" t="s">
        <v>187</v>
      </c>
      <c r="AB61" s="2">
        <v>2030</v>
      </c>
      <c r="AC61" s="2" t="str">
        <f>IF(sum!A54="MA",sum!B54,"*")</f>
        <v>*</v>
      </c>
      <c r="AD61" s="2"/>
      <c r="AE61" s="2" t="str">
        <f>IF(sum!A54="MA",sum!F54,"*")</f>
        <v>*</v>
      </c>
      <c r="AH61" s="2" t="s">
        <v>186</v>
      </c>
      <c r="AI61" s="2" t="s">
        <v>187</v>
      </c>
      <c r="AJ61" s="2">
        <v>2030</v>
      </c>
      <c r="AK61" s="2" t="str">
        <f>IF(sum!A54="ON",sum!B54,"*")</f>
        <v>*</v>
      </c>
      <c r="AL61" s="2"/>
      <c r="AM61" s="2" t="str">
        <f>IF(sum!A54="ON",sum!F54,"*")</f>
        <v>*</v>
      </c>
      <c r="AP61" s="2" t="s">
        <v>186</v>
      </c>
      <c r="AQ61" s="2" t="s">
        <v>187</v>
      </c>
      <c r="AR61" s="2">
        <v>2030</v>
      </c>
      <c r="AS61" s="2" t="str">
        <f>IF(sum!A54="QU",sum!B54,"*")</f>
        <v>*</v>
      </c>
      <c r="AT61" s="2"/>
      <c r="AU61" s="2" t="str">
        <f>IF(sum!A54="QU",sum!F54,"*")</f>
        <v>*</v>
      </c>
      <c r="AX61" s="2" t="s">
        <v>186</v>
      </c>
      <c r="AY61" s="2" t="s">
        <v>187</v>
      </c>
      <c r="AZ61" s="2">
        <v>2030</v>
      </c>
      <c r="BA61" s="2" t="str">
        <f>IF(sum!A54="SA",sum!B54,"*")</f>
        <v>*</v>
      </c>
      <c r="BB61" s="2"/>
      <c r="BC61" s="2" t="str">
        <f>IF(sum!A54="SA",sum!F54,"*")</f>
        <v>*</v>
      </c>
    </row>
    <row r="62" spans="2:55">
      <c r="B62" s="2" t="s">
        <v>186</v>
      </c>
      <c r="C62" s="2" t="s">
        <v>187</v>
      </c>
      <c r="D62" s="2">
        <v>2030</v>
      </c>
      <c r="E62" s="2" t="str">
        <f>IF(sum!A55="AL",sum!B55,"*")</f>
        <v>R_ES-LI_ELC1</v>
      </c>
      <c r="F62" s="2"/>
      <c r="G62" s="2">
        <f>IF(sum!A55="AL",sum!F55,"*")</f>
        <v>4.00598350000852</v>
      </c>
      <c r="H62" s="2"/>
      <c r="J62" s="2" t="s">
        <v>186</v>
      </c>
      <c r="K62" s="2" t="s">
        <v>187</v>
      </c>
      <c r="L62" s="2">
        <v>2030</v>
      </c>
      <c r="M62" s="2" t="str">
        <f>IF(sum!A55="AT",sum!B55,"*")</f>
        <v>*</v>
      </c>
      <c r="N62" s="2"/>
      <c r="O62" s="2" t="str">
        <f>IF(sum!A55="AT",sum!F55,"*")</f>
        <v>*</v>
      </c>
      <c r="R62" s="2" t="s">
        <v>186</v>
      </c>
      <c r="S62" s="2" t="s">
        <v>187</v>
      </c>
      <c r="T62" s="2">
        <v>2030</v>
      </c>
      <c r="U62" s="2" t="str">
        <f>IF(sum!A55="BC",sum!B55,"*")</f>
        <v>*</v>
      </c>
      <c r="V62" s="2"/>
      <c r="W62" s="2" t="str">
        <f>IF(sum!A55="BC",sum!F55,"*")</f>
        <v>*</v>
      </c>
      <c r="Z62" s="2" t="s">
        <v>186</v>
      </c>
      <c r="AA62" s="2" t="s">
        <v>187</v>
      </c>
      <c r="AB62" s="2">
        <v>2030</v>
      </c>
      <c r="AC62" s="2" t="str">
        <f>IF(sum!A55="MA",sum!B55,"*")</f>
        <v>*</v>
      </c>
      <c r="AD62" s="2"/>
      <c r="AE62" s="2" t="str">
        <f>IF(sum!A55="MA",sum!F55,"*")</f>
        <v>*</v>
      </c>
      <c r="AH62" s="2" t="s">
        <v>186</v>
      </c>
      <c r="AI62" s="2" t="s">
        <v>187</v>
      </c>
      <c r="AJ62" s="2">
        <v>2030</v>
      </c>
      <c r="AK62" s="2" t="str">
        <f>IF(sum!A55="ON",sum!B55,"*")</f>
        <v>*</v>
      </c>
      <c r="AL62" s="2"/>
      <c r="AM62" s="2" t="str">
        <f>IF(sum!A55="ON",sum!F55,"*")</f>
        <v>*</v>
      </c>
      <c r="AP62" s="2" t="s">
        <v>186</v>
      </c>
      <c r="AQ62" s="2" t="s">
        <v>187</v>
      </c>
      <c r="AR62" s="2">
        <v>2030</v>
      </c>
      <c r="AS62" s="2" t="str">
        <f>IF(sum!A55="QU",sum!B55,"*")</f>
        <v>*</v>
      </c>
      <c r="AT62" s="2"/>
      <c r="AU62" s="2" t="str">
        <f>IF(sum!A55="QU",sum!F55,"*")</f>
        <v>*</v>
      </c>
      <c r="AX62" s="2" t="s">
        <v>186</v>
      </c>
      <c r="AY62" s="2" t="s">
        <v>187</v>
      </c>
      <c r="AZ62" s="2">
        <v>2030</v>
      </c>
      <c r="BA62" s="2" t="str">
        <f>IF(sum!A55="SA",sum!B55,"*")</f>
        <v>*</v>
      </c>
      <c r="BB62" s="2"/>
      <c r="BC62" s="2" t="str">
        <f>IF(sum!A55="SA",sum!F55,"*")</f>
        <v>*</v>
      </c>
    </row>
    <row r="63" spans="2:55">
      <c r="B63" s="2" t="s">
        <v>186</v>
      </c>
      <c r="C63" s="2" t="s">
        <v>187</v>
      </c>
      <c r="D63" s="2">
        <v>2030</v>
      </c>
      <c r="E63" s="2" t="str">
        <f>IF(sum!A56="AL",sum!B56,"*")</f>
        <v>R_ES-SC-AP_ELC1_ROOM_CENTRAL</v>
      </c>
      <c r="F63" s="2"/>
      <c r="G63" s="2">
        <f>IF(sum!A56="AL",sum!F56,"*")</f>
        <v>0.0305103080982992</v>
      </c>
      <c r="H63" s="2"/>
      <c r="J63" s="2" t="s">
        <v>186</v>
      </c>
      <c r="K63" s="2" t="s">
        <v>187</v>
      </c>
      <c r="L63" s="2">
        <v>2030</v>
      </c>
      <c r="M63" s="2" t="str">
        <f>IF(sum!A56="AT",sum!B56,"*")</f>
        <v>*</v>
      </c>
      <c r="N63" s="2"/>
      <c r="O63" s="2" t="str">
        <f>IF(sum!A56="AT",sum!F56,"*")</f>
        <v>*</v>
      </c>
      <c r="R63" s="2" t="s">
        <v>186</v>
      </c>
      <c r="S63" s="2" t="s">
        <v>187</v>
      </c>
      <c r="T63" s="2">
        <v>2030</v>
      </c>
      <c r="U63" s="2" t="str">
        <f>IF(sum!A56="BC",sum!B56,"*")</f>
        <v>*</v>
      </c>
      <c r="V63" s="2"/>
      <c r="W63" s="2" t="str">
        <f>IF(sum!A56="BC",sum!F56,"*")</f>
        <v>*</v>
      </c>
      <c r="Z63" s="2" t="s">
        <v>186</v>
      </c>
      <c r="AA63" s="2" t="s">
        <v>187</v>
      </c>
      <c r="AB63" s="2">
        <v>2030</v>
      </c>
      <c r="AC63" s="2" t="str">
        <f>IF(sum!A56="MA",sum!B56,"*")</f>
        <v>*</v>
      </c>
      <c r="AD63" s="2"/>
      <c r="AE63" s="2" t="str">
        <f>IF(sum!A56="MA",sum!F56,"*")</f>
        <v>*</v>
      </c>
      <c r="AH63" s="2" t="s">
        <v>186</v>
      </c>
      <c r="AI63" s="2" t="s">
        <v>187</v>
      </c>
      <c r="AJ63" s="2">
        <v>2030</v>
      </c>
      <c r="AK63" s="2" t="str">
        <f>IF(sum!A56="ON",sum!B56,"*")</f>
        <v>*</v>
      </c>
      <c r="AL63" s="2"/>
      <c r="AM63" s="2" t="str">
        <f>IF(sum!A56="ON",sum!F56,"*")</f>
        <v>*</v>
      </c>
      <c r="AP63" s="2" t="s">
        <v>186</v>
      </c>
      <c r="AQ63" s="2" t="s">
        <v>187</v>
      </c>
      <c r="AR63" s="2">
        <v>2030</v>
      </c>
      <c r="AS63" s="2" t="str">
        <f>IF(sum!A56="QU",sum!B56,"*")</f>
        <v>*</v>
      </c>
      <c r="AT63" s="2"/>
      <c r="AU63" s="2" t="str">
        <f>IF(sum!A56="QU",sum!F56,"*")</f>
        <v>*</v>
      </c>
      <c r="AX63" s="2" t="s">
        <v>186</v>
      </c>
      <c r="AY63" s="2" t="s">
        <v>187</v>
      </c>
      <c r="AZ63" s="2">
        <v>2030</v>
      </c>
      <c r="BA63" s="2" t="str">
        <f>IF(sum!A56="SA",sum!B56,"*")</f>
        <v>*</v>
      </c>
      <c r="BB63" s="2"/>
      <c r="BC63" s="2" t="str">
        <f>IF(sum!A56="SA",sum!F56,"*")</f>
        <v>*</v>
      </c>
    </row>
    <row r="64" spans="2:55">
      <c r="B64" s="2" t="s">
        <v>186</v>
      </c>
      <c r="C64" s="2" t="s">
        <v>187</v>
      </c>
      <c r="D64" s="2">
        <v>2030</v>
      </c>
      <c r="E64" s="2" t="str">
        <f>IF(sum!A57="AL",sum!B57,"*")</f>
        <v>R_ES-SC-MOB_ELC1_ROOM_CENTRAL</v>
      </c>
      <c r="F64" s="2"/>
      <c r="G64" s="2">
        <f>IF(sum!A57="AL",sum!F57,"*")</f>
        <v>0.00521804894342924</v>
      </c>
      <c r="H64" s="2"/>
      <c r="J64" s="2" t="s">
        <v>186</v>
      </c>
      <c r="K64" s="2" t="s">
        <v>187</v>
      </c>
      <c r="L64" s="2">
        <v>2030</v>
      </c>
      <c r="M64" s="2" t="str">
        <f>IF(sum!A57="AT",sum!B57,"*")</f>
        <v>*</v>
      </c>
      <c r="N64" s="2"/>
      <c r="O64" s="2" t="str">
        <f>IF(sum!A57="AT",sum!F57,"*")</f>
        <v>*</v>
      </c>
      <c r="R64" s="2" t="s">
        <v>186</v>
      </c>
      <c r="S64" s="2" t="s">
        <v>187</v>
      </c>
      <c r="T64" s="2">
        <v>2030</v>
      </c>
      <c r="U64" s="2" t="str">
        <f>IF(sum!A57="BC",sum!B57,"*")</f>
        <v>*</v>
      </c>
      <c r="V64" s="2"/>
      <c r="W64" s="2" t="str">
        <f>IF(sum!A57="BC",sum!F57,"*")</f>
        <v>*</v>
      </c>
      <c r="Z64" s="2" t="s">
        <v>186</v>
      </c>
      <c r="AA64" s="2" t="s">
        <v>187</v>
      </c>
      <c r="AB64" s="2">
        <v>2030</v>
      </c>
      <c r="AC64" s="2" t="str">
        <f>IF(sum!A57="MA",sum!B57,"*")</f>
        <v>*</v>
      </c>
      <c r="AD64" s="2"/>
      <c r="AE64" s="2" t="str">
        <f>IF(sum!A57="MA",sum!F57,"*")</f>
        <v>*</v>
      </c>
      <c r="AH64" s="2" t="s">
        <v>186</v>
      </c>
      <c r="AI64" s="2" t="s">
        <v>187</v>
      </c>
      <c r="AJ64" s="2">
        <v>2030</v>
      </c>
      <c r="AK64" s="2" t="str">
        <f>IF(sum!A57="ON",sum!B57,"*")</f>
        <v>*</v>
      </c>
      <c r="AL64" s="2"/>
      <c r="AM64" s="2" t="str">
        <f>IF(sum!A57="ON",sum!F57,"*")</f>
        <v>*</v>
      </c>
      <c r="AP64" s="2" t="s">
        <v>186</v>
      </c>
      <c r="AQ64" s="2" t="s">
        <v>187</v>
      </c>
      <c r="AR64" s="2">
        <v>2030</v>
      </c>
      <c r="AS64" s="2" t="str">
        <f>IF(sum!A57="QU",sum!B57,"*")</f>
        <v>*</v>
      </c>
      <c r="AT64" s="2"/>
      <c r="AU64" s="2" t="str">
        <f>IF(sum!A57="QU",sum!F57,"*")</f>
        <v>*</v>
      </c>
      <c r="AX64" s="2" t="s">
        <v>186</v>
      </c>
      <c r="AY64" s="2" t="s">
        <v>187</v>
      </c>
      <c r="AZ64" s="2">
        <v>2030</v>
      </c>
      <c r="BA64" s="2" t="str">
        <f>IF(sum!A57="SA",sum!B57,"*")</f>
        <v>*</v>
      </c>
      <c r="BB64" s="2"/>
      <c r="BC64" s="2" t="str">
        <f>IF(sum!A57="SA",sum!F57,"*")</f>
        <v>*</v>
      </c>
    </row>
    <row r="65" spans="2:55">
      <c r="B65" s="2" t="s">
        <v>186</v>
      </c>
      <c r="C65" s="2" t="s">
        <v>187</v>
      </c>
      <c r="D65" s="2">
        <v>2030</v>
      </c>
      <c r="E65" s="2" t="str">
        <f>IF(sum!A58="AL",sum!B58,"*")</f>
        <v>R_ES-SC-SA_ELC1_ROOM_CENTRAL</v>
      </c>
      <c r="F65" s="2"/>
      <c r="G65" s="2">
        <f>IF(sum!A58="AL",sum!F58,"*")</f>
        <v>0.0196426282006451</v>
      </c>
      <c r="H65" s="2"/>
      <c r="J65" s="2" t="s">
        <v>186</v>
      </c>
      <c r="K65" s="2" t="s">
        <v>187</v>
      </c>
      <c r="L65" s="2">
        <v>2030</v>
      </c>
      <c r="M65" s="2" t="str">
        <f>IF(sum!A58="AT",sum!B58,"*")</f>
        <v>*</v>
      </c>
      <c r="N65" s="2"/>
      <c r="O65" s="2" t="str">
        <f>IF(sum!A58="AT",sum!F58,"*")</f>
        <v>*</v>
      </c>
      <c r="R65" s="2" t="s">
        <v>186</v>
      </c>
      <c r="S65" s="2" t="s">
        <v>187</v>
      </c>
      <c r="T65" s="2">
        <v>2030</v>
      </c>
      <c r="U65" s="2" t="str">
        <f>IF(sum!A58="BC",sum!B58,"*")</f>
        <v>*</v>
      </c>
      <c r="V65" s="2"/>
      <c r="W65" s="2" t="str">
        <f>IF(sum!A58="BC",sum!F58,"*")</f>
        <v>*</v>
      </c>
      <c r="Z65" s="2" t="s">
        <v>186</v>
      </c>
      <c r="AA65" s="2" t="s">
        <v>187</v>
      </c>
      <c r="AB65" s="2">
        <v>2030</v>
      </c>
      <c r="AC65" s="2" t="str">
        <f>IF(sum!A58="MA",sum!B58,"*")</f>
        <v>*</v>
      </c>
      <c r="AD65" s="2"/>
      <c r="AE65" s="2" t="str">
        <f>IF(sum!A58="MA",sum!F58,"*")</f>
        <v>*</v>
      </c>
      <c r="AH65" s="2" t="s">
        <v>186</v>
      </c>
      <c r="AI65" s="2" t="s">
        <v>187</v>
      </c>
      <c r="AJ65" s="2">
        <v>2030</v>
      </c>
      <c r="AK65" s="2" t="str">
        <f>IF(sum!A58="ON",sum!B58,"*")</f>
        <v>*</v>
      </c>
      <c r="AL65" s="2"/>
      <c r="AM65" s="2" t="str">
        <f>IF(sum!A58="ON",sum!F58,"*")</f>
        <v>*</v>
      </c>
      <c r="AP65" s="2" t="s">
        <v>186</v>
      </c>
      <c r="AQ65" s="2" t="s">
        <v>187</v>
      </c>
      <c r="AR65" s="2">
        <v>2030</v>
      </c>
      <c r="AS65" s="2" t="str">
        <f>IF(sum!A58="QU",sum!B58,"*")</f>
        <v>*</v>
      </c>
      <c r="AT65" s="2"/>
      <c r="AU65" s="2" t="str">
        <f>IF(sum!A58="QU",sum!F58,"*")</f>
        <v>*</v>
      </c>
      <c r="AX65" s="2" t="s">
        <v>186</v>
      </c>
      <c r="AY65" s="2" t="s">
        <v>187</v>
      </c>
      <c r="AZ65" s="2">
        <v>2030</v>
      </c>
      <c r="BA65" s="2" t="str">
        <f>IF(sum!A58="SA",sum!B58,"*")</f>
        <v>*</v>
      </c>
      <c r="BB65" s="2"/>
      <c r="BC65" s="2" t="str">
        <f>IF(sum!A58="SA",sum!F58,"*")</f>
        <v>*</v>
      </c>
    </row>
    <row r="66" spans="2:55">
      <c r="B66" s="2" t="s">
        <v>186</v>
      </c>
      <c r="C66" s="2" t="s">
        <v>187</v>
      </c>
      <c r="D66" s="2">
        <v>2030</v>
      </c>
      <c r="E66" s="2" t="str">
        <f>IF(sum!A59="AL",sum!B59,"*")</f>
        <v>R_ES-SC-SD_ELC1_ROOM_CENTRAL</v>
      </c>
      <c r="F66" s="2"/>
      <c r="G66" s="2">
        <f>IF(sum!A59="AL",sum!F59,"*")</f>
        <v>0.0809571036827644</v>
      </c>
      <c r="H66" s="2"/>
      <c r="J66" s="2" t="s">
        <v>186</v>
      </c>
      <c r="K66" s="2" t="s">
        <v>187</v>
      </c>
      <c r="L66" s="2">
        <v>2030</v>
      </c>
      <c r="M66" s="2" t="str">
        <f>IF(sum!A59="AT",sum!B59,"*")</f>
        <v>*</v>
      </c>
      <c r="N66" s="2"/>
      <c r="O66" s="2" t="str">
        <f>IF(sum!A59="AT",sum!F59,"*")</f>
        <v>*</v>
      </c>
      <c r="R66" s="2" t="s">
        <v>186</v>
      </c>
      <c r="S66" s="2" t="s">
        <v>187</v>
      </c>
      <c r="T66" s="2">
        <v>2030</v>
      </c>
      <c r="U66" s="2" t="str">
        <f>IF(sum!A59="BC",sum!B59,"*")</f>
        <v>*</v>
      </c>
      <c r="V66" s="2"/>
      <c r="W66" s="2" t="str">
        <f>IF(sum!A59="BC",sum!F59,"*")</f>
        <v>*</v>
      </c>
      <c r="Z66" s="2" t="s">
        <v>186</v>
      </c>
      <c r="AA66" s="2" t="s">
        <v>187</v>
      </c>
      <c r="AB66" s="2">
        <v>2030</v>
      </c>
      <c r="AC66" s="2" t="str">
        <f>IF(sum!A59="MA",sum!B59,"*")</f>
        <v>*</v>
      </c>
      <c r="AD66" s="2"/>
      <c r="AE66" s="2" t="str">
        <f>IF(sum!A59="MA",sum!F59,"*")</f>
        <v>*</v>
      </c>
      <c r="AH66" s="2" t="s">
        <v>186</v>
      </c>
      <c r="AI66" s="2" t="s">
        <v>187</v>
      </c>
      <c r="AJ66" s="2">
        <v>2030</v>
      </c>
      <c r="AK66" s="2" t="str">
        <f>IF(sum!A59="ON",sum!B59,"*")</f>
        <v>*</v>
      </c>
      <c r="AL66" s="2"/>
      <c r="AM66" s="2" t="str">
        <f>IF(sum!A59="ON",sum!F59,"*")</f>
        <v>*</v>
      </c>
      <c r="AP66" s="2" t="s">
        <v>186</v>
      </c>
      <c r="AQ66" s="2" t="s">
        <v>187</v>
      </c>
      <c r="AR66" s="2">
        <v>2030</v>
      </c>
      <c r="AS66" s="2" t="str">
        <f>IF(sum!A59="QU",sum!B59,"*")</f>
        <v>*</v>
      </c>
      <c r="AT66" s="2"/>
      <c r="AU66" s="2" t="str">
        <f>IF(sum!A59="QU",sum!F59,"*")</f>
        <v>*</v>
      </c>
      <c r="AX66" s="2" t="s">
        <v>186</v>
      </c>
      <c r="AY66" s="2" t="s">
        <v>187</v>
      </c>
      <c r="AZ66" s="2">
        <v>2030</v>
      </c>
      <c r="BA66" s="2" t="str">
        <f>IF(sum!A59="SA",sum!B59,"*")</f>
        <v>*</v>
      </c>
      <c r="BB66" s="2"/>
      <c r="BC66" s="2" t="str">
        <f>IF(sum!A59="SA",sum!F59,"*")</f>
        <v>*</v>
      </c>
    </row>
    <row r="67" spans="2:55">
      <c r="B67" s="2" t="s">
        <v>186</v>
      </c>
      <c r="C67" s="2" t="s">
        <v>187</v>
      </c>
      <c r="D67" s="2">
        <v>2030</v>
      </c>
      <c r="E67" s="2" t="str">
        <f>IF(sum!A60="AL",sum!B60,"*")</f>
        <v>R_ES-SH-AP_ELC1</v>
      </c>
      <c r="F67" s="2"/>
      <c r="G67" s="2">
        <f>IF(sum!A60="AL",sum!F60,"*")</f>
        <v>0</v>
      </c>
      <c r="H67" s="2"/>
      <c r="J67" s="2" t="s">
        <v>186</v>
      </c>
      <c r="K67" s="2" t="s">
        <v>187</v>
      </c>
      <c r="L67" s="2">
        <v>2030</v>
      </c>
      <c r="M67" s="2" t="str">
        <f>IF(sum!A60="AT",sum!B60,"*")</f>
        <v>*</v>
      </c>
      <c r="N67" s="2"/>
      <c r="O67" s="2" t="str">
        <f>IF(sum!A60="AT",sum!F60,"*")</f>
        <v>*</v>
      </c>
      <c r="R67" s="2" t="s">
        <v>186</v>
      </c>
      <c r="S67" s="2" t="s">
        <v>187</v>
      </c>
      <c r="T67" s="2">
        <v>2030</v>
      </c>
      <c r="U67" s="2" t="str">
        <f>IF(sum!A60="BC",sum!B60,"*")</f>
        <v>*</v>
      </c>
      <c r="V67" s="2"/>
      <c r="W67" s="2" t="str">
        <f>IF(sum!A60="BC",sum!F60,"*")</f>
        <v>*</v>
      </c>
      <c r="Z67" s="2" t="s">
        <v>186</v>
      </c>
      <c r="AA67" s="2" t="s">
        <v>187</v>
      </c>
      <c r="AB67" s="2">
        <v>2030</v>
      </c>
      <c r="AC67" s="2" t="str">
        <f>IF(sum!A60="MA",sum!B60,"*")</f>
        <v>*</v>
      </c>
      <c r="AD67" s="2"/>
      <c r="AE67" s="2" t="str">
        <f>IF(sum!A60="MA",sum!F60,"*")</f>
        <v>*</v>
      </c>
      <c r="AH67" s="2" t="s">
        <v>186</v>
      </c>
      <c r="AI67" s="2" t="s">
        <v>187</v>
      </c>
      <c r="AJ67" s="2">
        <v>2030</v>
      </c>
      <c r="AK67" s="2" t="str">
        <f>IF(sum!A60="ON",sum!B60,"*")</f>
        <v>*</v>
      </c>
      <c r="AL67" s="2"/>
      <c r="AM67" s="2" t="str">
        <f>IF(sum!A60="ON",sum!F60,"*")</f>
        <v>*</v>
      </c>
      <c r="AP67" s="2" t="s">
        <v>186</v>
      </c>
      <c r="AQ67" s="2" t="s">
        <v>187</v>
      </c>
      <c r="AR67" s="2">
        <v>2030</v>
      </c>
      <c r="AS67" s="2" t="str">
        <f>IF(sum!A60="QU",sum!B60,"*")</f>
        <v>*</v>
      </c>
      <c r="AT67" s="2"/>
      <c r="AU67" s="2" t="str">
        <f>IF(sum!A60="QU",sum!F60,"*")</f>
        <v>*</v>
      </c>
      <c r="AX67" s="2" t="s">
        <v>186</v>
      </c>
      <c r="AY67" s="2" t="s">
        <v>187</v>
      </c>
      <c r="AZ67" s="2">
        <v>2030</v>
      </c>
      <c r="BA67" s="2" t="str">
        <f>IF(sum!A60="SA",sum!B60,"*")</f>
        <v>*</v>
      </c>
      <c r="BB67" s="2"/>
      <c r="BC67" s="2" t="str">
        <f>IF(sum!A60="SA",sum!F60,"*")</f>
        <v>*</v>
      </c>
    </row>
    <row r="68" spans="2:55">
      <c r="B68" s="2" t="s">
        <v>186</v>
      </c>
      <c r="C68" s="2" t="s">
        <v>187</v>
      </c>
      <c r="D68" s="2">
        <v>2030</v>
      </c>
      <c r="E68" s="2" t="str">
        <f>IF(sum!A61="AL",sum!B61,"*")</f>
        <v>R_ES-SH-AP_HET1</v>
      </c>
      <c r="F68" s="2"/>
      <c r="G68" s="2">
        <f>IF(sum!A61="AL",sum!F61,"*")</f>
        <v>0.273894539778537</v>
      </c>
      <c r="H68" s="2"/>
      <c r="J68" s="2" t="s">
        <v>186</v>
      </c>
      <c r="K68" s="2" t="s">
        <v>187</v>
      </c>
      <c r="L68" s="2">
        <v>2030</v>
      </c>
      <c r="M68" s="2" t="str">
        <f>IF(sum!A61="AT",sum!B61,"*")</f>
        <v>*</v>
      </c>
      <c r="N68" s="2"/>
      <c r="O68" s="2" t="str">
        <f>IF(sum!A61="AT",sum!F61,"*")</f>
        <v>*</v>
      </c>
      <c r="R68" s="2" t="s">
        <v>186</v>
      </c>
      <c r="S68" s="2" t="s">
        <v>187</v>
      </c>
      <c r="T68" s="2">
        <v>2030</v>
      </c>
      <c r="U68" s="2" t="str">
        <f>IF(sum!A61="BC",sum!B61,"*")</f>
        <v>*</v>
      </c>
      <c r="V68" s="2"/>
      <c r="W68" s="2" t="str">
        <f>IF(sum!A61="BC",sum!F61,"*")</f>
        <v>*</v>
      </c>
      <c r="Z68" s="2" t="s">
        <v>186</v>
      </c>
      <c r="AA68" s="2" t="s">
        <v>187</v>
      </c>
      <c r="AB68" s="2">
        <v>2030</v>
      </c>
      <c r="AC68" s="2" t="str">
        <f>IF(sum!A61="MA",sum!B61,"*")</f>
        <v>*</v>
      </c>
      <c r="AD68" s="2"/>
      <c r="AE68" s="2" t="str">
        <f>IF(sum!A61="MA",sum!F61,"*")</f>
        <v>*</v>
      </c>
      <c r="AH68" s="2" t="s">
        <v>186</v>
      </c>
      <c r="AI68" s="2" t="s">
        <v>187</v>
      </c>
      <c r="AJ68" s="2">
        <v>2030</v>
      </c>
      <c r="AK68" s="2" t="str">
        <f>IF(sum!A61="ON",sum!B61,"*")</f>
        <v>*</v>
      </c>
      <c r="AL68" s="2"/>
      <c r="AM68" s="2" t="str">
        <f>IF(sum!A61="ON",sum!F61,"*")</f>
        <v>*</v>
      </c>
      <c r="AP68" s="2" t="s">
        <v>186</v>
      </c>
      <c r="AQ68" s="2" t="s">
        <v>187</v>
      </c>
      <c r="AR68" s="2">
        <v>2030</v>
      </c>
      <c r="AS68" s="2" t="str">
        <f>IF(sum!A61="QU",sum!B61,"*")</f>
        <v>*</v>
      </c>
      <c r="AT68" s="2"/>
      <c r="AU68" s="2" t="str">
        <f>IF(sum!A61="QU",sum!F61,"*")</f>
        <v>*</v>
      </c>
      <c r="AX68" s="2" t="s">
        <v>186</v>
      </c>
      <c r="AY68" s="2" t="s">
        <v>187</v>
      </c>
      <c r="AZ68" s="2">
        <v>2030</v>
      </c>
      <c r="BA68" s="2" t="str">
        <f>IF(sum!A61="SA",sum!B61,"*")</f>
        <v>*</v>
      </c>
      <c r="BB68" s="2"/>
      <c r="BC68" s="2" t="str">
        <f>IF(sum!A61="SA",sum!F61,"*")</f>
        <v>*</v>
      </c>
    </row>
    <row r="69" spans="2:55">
      <c r="B69" s="2" t="s">
        <v>186</v>
      </c>
      <c r="C69" s="2" t="s">
        <v>187</v>
      </c>
      <c r="D69" s="2">
        <v>2030</v>
      </c>
      <c r="E69" s="2" t="str">
        <f>IF(sum!A62="AL",sum!B62,"*")</f>
        <v>R_ES-SH-MOB_ELC1</v>
      </c>
      <c r="F69" s="2"/>
      <c r="G69" s="2">
        <f>IF(sum!A62="AL",sum!F62,"*")</f>
        <v>0</v>
      </c>
      <c r="H69" s="2"/>
      <c r="J69" s="2" t="s">
        <v>186</v>
      </c>
      <c r="K69" s="2" t="s">
        <v>187</v>
      </c>
      <c r="L69" s="2">
        <v>2030</v>
      </c>
      <c r="M69" s="2" t="str">
        <f>IF(sum!A62="AT",sum!B62,"*")</f>
        <v>*</v>
      </c>
      <c r="N69" s="2"/>
      <c r="O69" s="2" t="str">
        <f>IF(sum!A62="AT",sum!F62,"*")</f>
        <v>*</v>
      </c>
      <c r="R69" s="2" t="s">
        <v>186</v>
      </c>
      <c r="S69" s="2" t="s">
        <v>187</v>
      </c>
      <c r="T69" s="2">
        <v>2030</v>
      </c>
      <c r="U69" s="2" t="str">
        <f>IF(sum!A62="BC",sum!B62,"*")</f>
        <v>*</v>
      </c>
      <c r="V69" s="2"/>
      <c r="W69" s="2" t="str">
        <f>IF(sum!A62="BC",sum!F62,"*")</f>
        <v>*</v>
      </c>
      <c r="Z69" s="2" t="s">
        <v>186</v>
      </c>
      <c r="AA69" s="2" t="s">
        <v>187</v>
      </c>
      <c r="AB69" s="2">
        <v>2030</v>
      </c>
      <c r="AC69" s="2" t="str">
        <f>IF(sum!A62="MA",sum!B62,"*")</f>
        <v>*</v>
      </c>
      <c r="AD69" s="2"/>
      <c r="AE69" s="2" t="str">
        <f>IF(sum!A62="MA",sum!F62,"*")</f>
        <v>*</v>
      </c>
      <c r="AH69" s="2" t="s">
        <v>186</v>
      </c>
      <c r="AI69" s="2" t="s">
        <v>187</v>
      </c>
      <c r="AJ69" s="2">
        <v>2030</v>
      </c>
      <c r="AK69" s="2" t="str">
        <f>IF(sum!A62="ON",sum!B62,"*")</f>
        <v>*</v>
      </c>
      <c r="AL69" s="2"/>
      <c r="AM69" s="2" t="str">
        <f>IF(sum!A62="ON",sum!F62,"*")</f>
        <v>*</v>
      </c>
      <c r="AP69" s="2" t="s">
        <v>186</v>
      </c>
      <c r="AQ69" s="2" t="s">
        <v>187</v>
      </c>
      <c r="AR69" s="2">
        <v>2030</v>
      </c>
      <c r="AS69" s="2" t="str">
        <f>IF(sum!A62="QU",sum!B62,"*")</f>
        <v>*</v>
      </c>
      <c r="AT69" s="2"/>
      <c r="AU69" s="2" t="str">
        <f>IF(sum!A62="QU",sum!F62,"*")</f>
        <v>*</v>
      </c>
      <c r="AX69" s="2" t="s">
        <v>186</v>
      </c>
      <c r="AY69" s="2" t="s">
        <v>187</v>
      </c>
      <c r="AZ69" s="2">
        <v>2030</v>
      </c>
      <c r="BA69" s="2" t="str">
        <f>IF(sum!A62="SA",sum!B62,"*")</f>
        <v>*</v>
      </c>
      <c r="BB69" s="2"/>
      <c r="BC69" s="2" t="str">
        <f>IF(sum!A62="SA",sum!F62,"*")</f>
        <v>*</v>
      </c>
    </row>
    <row r="70" spans="2:55">
      <c r="B70" s="2" t="s">
        <v>186</v>
      </c>
      <c r="C70" s="2" t="s">
        <v>187</v>
      </c>
      <c r="D70" s="2">
        <v>2030</v>
      </c>
      <c r="E70" s="2" t="str">
        <f>IF(sum!A63="AL",sum!B63,"*")</f>
        <v>R_ES-SH-MOB_GAS_HE1</v>
      </c>
      <c r="F70" s="2"/>
      <c r="G70" s="2">
        <f>IF(sum!A63="AL",sum!F63,"*")</f>
        <v>0.0465496721743179</v>
      </c>
      <c r="H70" s="2"/>
      <c r="J70" s="2" t="s">
        <v>186</v>
      </c>
      <c r="K70" s="2" t="s">
        <v>187</v>
      </c>
      <c r="L70" s="2">
        <v>2030</v>
      </c>
      <c r="M70" s="2" t="str">
        <f>IF(sum!A63="AT",sum!B63,"*")</f>
        <v>*</v>
      </c>
      <c r="N70" s="2"/>
      <c r="O70" s="2" t="str">
        <f>IF(sum!A63="AT",sum!F63,"*")</f>
        <v>*</v>
      </c>
      <c r="R70" s="2" t="s">
        <v>186</v>
      </c>
      <c r="S70" s="2" t="s">
        <v>187</v>
      </c>
      <c r="T70" s="2">
        <v>2030</v>
      </c>
      <c r="U70" s="2" t="str">
        <f>IF(sum!A63="BC",sum!B63,"*")</f>
        <v>*</v>
      </c>
      <c r="V70" s="2"/>
      <c r="W70" s="2" t="str">
        <f>IF(sum!A63="BC",sum!F63,"*")</f>
        <v>*</v>
      </c>
      <c r="Z70" s="2" t="s">
        <v>186</v>
      </c>
      <c r="AA70" s="2" t="s">
        <v>187</v>
      </c>
      <c r="AB70" s="2">
        <v>2030</v>
      </c>
      <c r="AC70" s="2" t="str">
        <f>IF(sum!A63="MA",sum!B63,"*")</f>
        <v>*</v>
      </c>
      <c r="AD70" s="2"/>
      <c r="AE70" s="2" t="str">
        <f>IF(sum!A63="MA",sum!F63,"*")</f>
        <v>*</v>
      </c>
      <c r="AH70" s="2" t="s">
        <v>186</v>
      </c>
      <c r="AI70" s="2" t="s">
        <v>187</v>
      </c>
      <c r="AJ70" s="2">
        <v>2030</v>
      </c>
      <c r="AK70" s="2" t="str">
        <f>IF(sum!A63="ON",sum!B63,"*")</f>
        <v>*</v>
      </c>
      <c r="AL70" s="2"/>
      <c r="AM70" s="2" t="str">
        <f>IF(sum!A63="ON",sum!F63,"*")</f>
        <v>*</v>
      </c>
      <c r="AP70" s="2" t="s">
        <v>186</v>
      </c>
      <c r="AQ70" s="2" t="s">
        <v>187</v>
      </c>
      <c r="AR70" s="2">
        <v>2030</v>
      </c>
      <c r="AS70" s="2" t="str">
        <f>IF(sum!A63="QU",sum!B63,"*")</f>
        <v>*</v>
      </c>
      <c r="AT70" s="2"/>
      <c r="AU70" s="2" t="str">
        <f>IF(sum!A63="QU",sum!F63,"*")</f>
        <v>*</v>
      </c>
      <c r="AX70" s="2" t="s">
        <v>186</v>
      </c>
      <c r="AY70" s="2" t="s">
        <v>187</v>
      </c>
      <c r="AZ70" s="2">
        <v>2030</v>
      </c>
      <c r="BA70" s="2" t="str">
        <f>IF(sum!A63="SA",sum!B63,"*")</f>
        <v>*</v>
      </c>
      <c r="BB70" s="2"/>
      <c r="BC70" s="2" t="str">
        <f>IF(sum!A63="SA",sum!F63,"*")</f>
        <v>*</v>
      </c>
    </row>
    <row r="71" spans="2:55">
      <c r="B71" s="2" t="s">
        <v>186</v>
      </c>
      <c r="C71" s="2" t="s">
        <v>187</v>
      </c>
      <c r="D71" s="2">
        <v>2030</v>
      </c>
      <c r="E71" s="2" t="str">
        <f>IF(sum!A64="AL",sum!B64,"*")</f>
        <v>R_ES-SH-SA_ELC1</v>
      </c>
      <c r="F71" s="2"/>
      <c r="G71" s="2">
        <f>IF(sum!A64="AL",sum!F64,"*")</f>
        <v>0</v>
      </c>
      <c r="H71" s="2"/>
      <c r="J71" s="2" t="s">
        <v>186</v>
      </c>
      <c r="K71" s="2" t="s">
        <v>187</v>
      </c>
      <c r="L71" s="2">
        <v>2030</v>
      </c>
      <c r="M71" s="2" t="str">
        <f>IF(sum!A64="AT",sum!B64,"*")</f>
        <v>*</v>
      </c>
      <c r="N71" s="2"/>
      <c r="O71" s="2" t="str">
        <f>IF(sum!A64="AT",sum!F64,"*")</f>
        <v>*</v>
      </c>
      <c r="R71" s="2" t="s">
        <v>186</v>
      </c>
      <c r="S71" s="2" t="s">
        <v>187</v>
      </c>
      <c r="T71" s="2">
        <v>2030</v>
      </c>
      <c r="U71" s="2" t="str">
        <f>IF(sum!A64="BC",sum!B64,"*")</f>
        <v>*</v>
      </c>
      <c r="V71" s="2"/>
      <c r="W71" s="2" t="str">
        <f>IF(sum!A64="BC",sum!F64,"*")</f>
        <v>*</v>
      </c>
      <c r="Z71" s="2" t="s">
        <v>186</v>
      </c>
      <c r="AA71" s="2" t="s">
        <v>187</v>
      </c>
      <c r="AB71" s="2">
        <v>2030</v>
      </c>
      <c r="AC71" s="2" t="str">
        <f>IF(sum!A64="MA",sum!B64,"*")</f>
        <v>*</v>
      </c>
      <c r="AD71" s="2"/>
      <c r="AE71" s="2" t="str">
        <f>IF(sum!A64="MA",sum!F64,"*")</f>
        <v>*</v>
      </c>
      <c r="AH71" s="2" t="s">
        <v>186</v>
      </c>
      <c r="AI71" s="2" t="s">
        <v>187</v>
      </c>
      <c r="AJ71" s="2">
        <v>2030</v>
      </c>
      <c r="AK71" s="2" t="str">
        <f>IF(sum!A64="ON",sum!B64,"*")</f>
        <v>*</v>
      </c>
      <c r="AL71" s="2"/>
      <c r="AM71" s="2" t="str">
        <f>IF(sum!A64="ON",sum!F64,"*")</f>
        <v>*</v>
      </c>
      <c r="AP71" s="2" t="s">
        <v>186</v>
      </c>
      <c r="AQ71" s="2" t="s">
        <v>187</v>
      </c>
      <c r="AR71" s="2">
        <v>2030</v>
      </c>
      <c r="AS71" s="2" t="str">
        <f>IF(sum!A64="QU",sum!B64,"*")</f>
        <v>*</v>
      </c>
      <c r="AT71" s="2"/>
      <c r="AU71" s="2" t="str">
        <f>IF(sum!A64="QU",sum!F64,"*")</f>
        <v>*</v>
      </c>
      <c r="AX71" s="2" t="s">
        <v>186</v>
      </c>
      <c r="AY71" s="2" t="s">
        <v>187</v>
      </c>
      <c r="AZ71" s="2">
        <v>2030</v>
      </c>
      <c r="BA71" s="2" t="str">
        <f>IF(sum!A64="SA",sum!B64,"*")</f>
        <v>*</v>
      </c>
      <c r="BB71" s="2"/>
      <c r="BC71" s="2" t="str">
        <f>IF(sum!A64="SA",sum!F64,"*")</f>
        <v>*</v>
      </c>
    </row>
    <row r="72" spans="2:55">
      <c r="B72" s="2" t="s">
        <v>186</v>
      </c>
      <c r="C72" s="2" t="s">
        <v>187</v>
      </c>
      <c r="D72" s="2">
        <v>2030</v>
      </c>
      <c r="E72" s="2" t="str">
        <f>IF(sum!A65="AL",sum!B65,"*")</f>
        <v>R_ES-SH-SA_HET1</v>
      </c>
      <c r="F72" s="2"/>
      <c r="G72" s="2">
        <f>IF(sum!A65="AL",sum!F65,"*")</f>
        <v>0.197277635335127</v>
      </c>
      <c r="H72" s="2"/>
      <c r="J72" s="2" t="s">
        <v>186</v>
      </c>
      <c r="K72" s="2" t="s">
        <v>187</v>
      </c>
      <c r="L72" s="2">
        <v>2030</v>
      </c>
      <c r="M72" s="2" t="str">
        <f>IF(sum!A65="AT",sum!B65,"*")</f>
        <v>*</v>
      </c>
      <c r="N72" s="2"/>
      <c r="O72" s="2" t="str">
        <f>IF(sum!A65="AT",sum!F65,"*")</f>
        <v>*</v>
      </c>
      <c r="R72" s="2" t="s">
        <v>186</v>
      </c>
      <c r="S72" s="2" t="s">
        <v>187</v>
      </c>
      <c r="T72" s="2">
        <v>2030</v>
      </c>
      <c r="U72" s="2" t="str">
        <f>IF(sum!A65="BC",sum!B65,"*")</f>
        <v>*</v>
      </c>
      <c r="V72" s="2"/>
      <c r="W72" s="2" t="str">
        <f>IF(sum!A65="BC",sum!F65,"*")</f>
        <v>*</v>
      </c>
      <c r="Z72" s="2" t="s">
        <v>186</v>
      </c>
      <c r="AA72" s="2" t="s">
        <v>187</v>
      </c>
      <c r="AB72" s="2">
        <v>2030</v>
      </c>
      <c r="AC72" s="2" t="str">
        <f>IF(sum!A65="MA",sum!B65,"*")</f>
        <v>*</v>
      </c>
      <c r="AD72" s="2"/>
      <c r="AE72" s="2" t="str">
        <f>IF(sum!A65="MA",sum!F65,"*")</f>
        <v>*</v>
      </c>
      <c r="AH72" s="2" t="s">
        <v>186</v>
      </c>
      <c r="AI72" s="2" t="s">
        <v>187</v>
      </c>
      <c r="AJ72" s="2">
        <v>2030</v>
      </c>
      <c r="AK72" s="2" t="str">
        <f>IF(sum!A65="ON",sum!B65,"*")</f>
        <v>*</v>
      </c>
      <c r="AL72" s="2"/>
      <c r="AM72" s="2" t="str">
        <f>IF(sum!A65="ON",sum!F65,"*")</f>
        <v>*</v>
      </c>
      <c r="AP72" s="2" t="s">
        <v>186</v>
      </c>
      <c r="AQ72" s="2" t="s">
        <v>187</v>
      </c>
      <c r="AR72" s="2">
        <v>2030</v>
      </c>
      <c r="AS72" s="2" t="str">
        <f>IF(sum!A65="QU",sum!B65,"*")</f>
        <v>*</v>
      </c>
      <c r="AT72" s="2"/>
      <c r="AU72" s="2" t="str">
        <f>IF(sum!A65="QU",sum!F65,"*")</f>
        <v>*</v>
      </c>
      <c r="AX72" s="2" t="s">
        <v>186</v>
      </c>
      <c r="AY72" s="2" t="s">
        <v>187</v>
      </c>
      <c r="AZ72" s="2">
        <v>2030</v>
      </c>
      <c r="BA72" s="2" t="str">
        <f>IF(sum!A65="SA",sum!B65,"*")</f>
        <v>*</v>
      </c>
      <c r="BB72" s="2"/>
      <c r="BC72" s="2" t="str">
        <f>IF(sum!A65="SA",sum!F65,"*")</f>
        <v>*</v>
      </c>
    </row>
    <row r="73" spans="2:55">
      <c r="B73" s="2" t="s">
        <v>186</v>
      </c>
      <c r="C73" s="2" t="s">
        <v>187</v>
      </c>
      <c r="D73" s="2">
        <v>2030</v>
      </c>
      <c r="E73" s="2" t="str">
        <f>IF(sum!A66="AL",sum!B66,"*")</f>
        <v>R_ES-SH-SD_ELC1</v>
      </c>
      <c r="F73" s="2"/>
      <c r="G73" s="2">
        <f>IF(sum!A66="AL",sum!F66,"*")</f>
        <v>0</v>
      </c>
      <c r="H73" s="2"/>
      <c r="J73" s="2" t="s">
        <v>186</v>
      </c>
      <c r="K73" s="2" t="s">
        <v>187</v>
      </c>
      <c r="L73" s="2">
        <v>2030</v>
      </c>
      <c r="M73" s="2" t="str">
        <f>IF(sum!A66="AT",sum!B66,"*")</f>
        <v>*</v>
      </c>
      <c r="N73" s="2"/>
      <c r="O73" s="2" t="str">
        <f>IF(sum!A66="AT",sum!F66,"*")</f>
        <v>*</v>
      </c>
      <c r="R73" s="2" t="s">
        <v>186</v>
      </c>
      <c r="S73" s="2" t="s">
        <v>187</v>
      </c>
      <c r="T73" s="2">
        <v>2030</v>
      </c>
      <c r="U73" s="2" t="str">
        <f>IF(sum!A66="BC",sum!B66,"*")</f>
        <v>*</v>
      </c>
      <c r="V73" s="2"/>
      <c r="W73" s="2" t="str">
        <f>IF(sum!A66="BC",sum!F66,"*")</f>
        <v>*</v>
      </c>
      <c r="Z73" s="2" t="s">
        <v>186</v>
      </c>
      <c r="AA73" s="2" t="s">
        <v>187</v>
      </c>
      <c r="AB73" s="2">
        <v>2030</v>
      </c>
      <c r="AC73" s="2" t="str">
        <f>IF(sum!A66="MA",sum!B66,"*")</f>
        <v>*</v>
      </c>
      <c r="AD73" s="2"/>
      <c r="AE73" s="2" t="str">
        <f>IF(sum!A66="MA",sum!F66,"*")</f>
        <v>*</v>
      </c>
      <c r="AH73" s="2" t="s">
        <v>186</v>
      </c>
      <c r="AI73" s="2" t="s">
        <v>187</v>
      </c>
      <c r="AJ73" s="2">
        <v>2030</v>
      </c>
      <c r="AK73" s="2" t="str">
        <f>IF(sum!A66="ON",sum!B66,"*")</f>
        <v>*</v>
      </c>
      <c r="AL73" s="2"/>
      <c r="AM73" s="2" t="str">
        <f>IF(sum!A66="ON",sum!F66,"*")</f>
        <v>*</v>
      </c>
      <c r="AP73" s="2" t="s">
        <v>186</v>
      </c>
      <c r="AQ73" s="2" t="s">
        <v>187</v>
      </c>
      <c r="AR73" s="2">
        <v>2030</v>
      </c>
      <c r="AS73" s="2" t="str">
        <f>IF(sum!A66="QU",sum!B66,"*")</f>
        <v>*</v>
      </c>
      <c r="AT73" s="2"/>
      <c r="AU73" s="2" t="str">
        <f>IF(sum!A66="QU",sum!F66,"*")</f>
        <v>*</v>
      </c>
      <c r="AX73" s="2" t="s">
        <v>186</v>
      </c>
      <c r="AY73" s="2" t="s">
        <v>187</v>
      </c>
      <c r="AZ73" s="2">
        <v>2030</v>
      </c>
      <c r="BA73" s="2" t="str">
        <f>IF(sum!A66="SA",sum!B66,"*")</f>
        <v>*</v>
      </c>
      <c r="BB73" s="2"/>
      <c r="BC73" s="2" t="str">
        <f>IF(sum!A66="SA",sum!F66,"*")</f>
        <v>*</v>
      </c>
    </row>
    <row r="74" spans="2:55">
      <c r="B74" s="2" t="s">
        <v>186</v>
      </c>
      <c r="C74" s="2" t="s">
        <v>187</v>
      </c>
      <c r="D74" s="2">
        <v>2030</v>
      </c>
      <c r="E74" s="2" t="str">
        <f>IF(sum!A67="AL",sum!B67,"*")</f>
        <v>R_ES-SH-SD_GAS_HE1</v>
      </c>
      <c r="F74" s="2"/>
      <c r="G74" s="2">
        <f>IF(sum!A67="AL",sum!F67,"*")</f>
        <v>0.534406684489001</v>
      </c>
      <c r="H74" s="2"/>
      <c r="J74" s="2" t="s">
        <v>186</v>
      </c>
      <c r="K74" s="2" t="s">
        <v>187</v>
      </c>
      <c r="L74" s="2">
        <v>2030</v>
      </c>
      <c r="M74" s="2" t="str">
        <f>IF(sum!A67="AT",sum!B67,"*")</f>
        <v>*</v>
      </c>
      <c r="N74" s="2"/>
      <c r="O74" s="2" t="str">
        <f>IF(sum!A67="AT",sum!F67,"*")</f>
        <v>*</v>
      </c>
      <c r="R74" s="2" t="s">
        <v>186</v>
      </c>
      <c r="S74" s="2" t="s">
        <v>187</v>
      </c>
      <c r="T74" s="2">
        <v>2030</v>
      </c>
      <c r="U74" s="2" t="str">
        <f>IF(sum!A67="BC",sum!B67,"*")</f>
        <v>*</v>
      </c>
      <c r="V74" s="2"/>
      <c r="W74" s="2" t="str">
        <f>IF(sum!A67="BC",sum!F67,"*")</f>
        <v>*</v>
      </c>
      <c r="Z74" s="2" t="s">
        <v>186</v>
      </c>
      <c r="AA74" s="2" t="s">
        <v>187</v>
      </c>
      <c r="AB74" s="2">
        <v>2030</v>
      </c>
      <c r="AC74" s="2" t="str">
        <f>IF(sum!A67="MA",sum!B67,"*")</f>
        <v>*</v>
      </c>
      <c r="AD74" s="2"/>
      <c r="AE74" s="2" t="str">
        <f>IF(sum!A67="MA",sum!F67,"*")</f>
        <v>*</v>
      </c>
      <c r="AH74" s="2" t="s">
        <v>186</v>
      </c>
      <c r="AI74" s="2" t="s">
        <v>187</v>
      </c>
      <c r="AJ74" s="2">
        <v>2030</v>
      </c>
      <c r="AK74" s="2" t="str">
        <f>IF(sum!A67="ON",sum!B67,"*")</f>
        <v>*</v>
      </c>
      <c r="AL74" s="2"/>
      <c r="AM74" s="2" t="str">
        <f>IF(sum!A67="ON",sum!F67,"*")</f>
        <v>*</v>
      </c>
      <c r="AP74" s="2" t="s">
        <v>186</v>
      </c>
      <c r="AQ74" s="2" t="s">
        <v>187</v>
      </c>
      <c r="AR74" s="2">
        <v>2030</v>
      </c>
      <c r="AS74" s="2" t="str">
        <f>IF(sum!A67="QU",sum!B67,"*")</f>
        <v>*</v>
      </c>
      <c r="AT74" s="2"/>
      <c r="AU74" s="2" t="str">
        <f>IF(sum!A67="QU",sum!F67,"*")</f>
        <v>*</v>
      </c>
      <c r="AX74" s="2" t="s">
        <v>186</v>
      </c>
      <c r="AY74" s="2" t="s">
        <v>187</v>
      </c>
      <c r="AZ74" s="2">
        <v>2030</v>
      </c>
      <c r="BA74" s="2" t="str">
        <f>IF(sum!A67="SA",sum!B67,"*")</f>
        <v>*</v>
      </c>
      <c r="BB74" s="2"/>
      <c r="BC74" s="2" t="str">
        <f>IF(sum!A67="SA",sum!F67,"*")</f>
        <v>*</v>
      </c>
    </row>
    <row r="75" spans="2:55">
      <c r="B75" s="2" t="s">
        <v>186</v>
      </c>
      <c r="C75" s="2" t="s">
        <v>187</v>
      </c>
      <c r="D75" s="2">
        <v>2030</v>
      </c>
      <c r="E75" s="2" t="str">
        <f>IF(sum!A68="AL",sum!B68,"*")</f>
        <v>R_ES-SH-SD_WOD1</v>
      </c>
      <c r="F75" s="2"/>
      <c r="G75" s="2">
        <f>IF(sum!A68="AL",sum!F68,"*")</f>
        <v>0</v>
      </c>
      <c r="H75" s="2"/>
      <c r="J75" s="2" t="s">
        <v>186</v>
      </c>
      <c r="K75" s="2" t="s">
        <v>187</v>
      </c>
      <c r="L75" s="2">
        <v>2030</v>
      </c>
      <c r="M75" s="2" t="str">
        <f>IF(sum!A68="AT",sum!B68,"*")</f>
        <v>*</v>
      </c>
      <c r="N75" s="2"/>
      <c r="O75" s="2" t="str">
        <f>IF(sum!A68="AT",sum!F68,"*")</f>
        <v>*</v>
      </c>
      <c r="R75" s="2" t="s">
        <v>186</v>
      </c>
      <c r="S75" s="2" t="s">
        <v>187</v>
      </c>
      <c r="T75" s="2">
        <v>2030</v>
      </c>
      <c r="U75" s="2" t="str">
        <f>IF(sum!A68="BC",sum!B68,"*")</f>
        <v>*</v>
      </c>
      <c r="V75" s="2"/>
      <c r="W75" s="2" t="str">
        <f>IF(sum!A68="BC",sum!F68,"*")</f>
        <v>*</v>
      </c>
      <c r="Z75" s="2" t="s">
        <v>186</v>
      </c>
      <c r="AA75" s="2" t="s">
        <v>187</v>
      </c>
      <c r="AB75" s="2">
        <v>2030</v>
      </c>
      <c r="AC75" s="2" t="str">
        <f>IF(sum!A68="MA",sum!B68,"*")</f>
        <v>*</v>
      </c>
      <c r="AD75" s="2"/>
      <c r="AE75" s="2" t="str">
        <f>IF(sum!A68="MA",sum!F68,"*")</f>
        <v>*</v>
      </c>
      <c r="AH75" s="2" t="s">
        <v>186</v>
      </c>
      <c r="AI75" s="2" t="s">
        <v>187</v>
      </c>
      <c r="AJ75" s="2">
        <v>2030</v>
      </c>
      <c r="AK75" s="2" t="str">
        <f>IF(sum!A68="ON",sum!B68,"*")</f>
        <v>*</v>
      </c>
      <c r="AL75" s="2"/>
      <c r="AM75" s="2" t="str">
        <f>IF(sum!A68="ON",sum!F68,"*")</f>
        <v>*</v>
      </c>
      <c r="AP75" s="2" t="s">
        <v>186</v>
      </c>
      <c r="AQ75" s="2" t="s">
        <v>187</v>
      </c>
      <c r="AR75" s="2">
        <v>2030</v>
      </c>
      <c r="AS75" s="2" t="str">
        <f>IF(sum!A68="QU",sum!B68,"*")</f>
        <v>*</v>
      </c>
      <c r="AT75" s="2"/>
      <c r="AU75" s="2" t="str">
        <f>IF(sum!A68="QU",sum!F68,"*")</f>
        <v>*</v>
      </c>
      <c r="AX75" s="2" t="s">
        <v>186</v>
      </c>
      <c r="AY75" s="2" t="s">
        <v>187</v>
      </c>
      <c r="AZ75" s="2">
        <v>2030</v>
      </c>
      <c r="BA75" s="2" t="str">
        <f>IF(sum!A68="SA",sum!B68,"*")</f>
        <v>*</v>
      </c>
      <c r="BB75" s="2"/>
      <c r="BC75" s="2" t="str">
        <f>IF(sum!A68="SA",sum!F68,"*")</f>
        <v>*</v>
      </c>
    </row>
    <row r="76" spans="2:55">
      <c r="B76" s="2" t="s">
        <v>186</v>
      </c>
      <c r="C76" s="2" t="s">
        <v>187</v>
      </c>
      <c r="D76" s="2">
        <v>2030</v>
      </c>
      <c r="E76" s="2" t="str">
        <f>IF(sum!A69="AL",sum!B69,"*")</f>
        <v>R_ES-WH-AP_COAPRO1</v>
      </c>
      <c r="F76" s="2"/>
      <c r="G76" s="2">
        <f>IF(sum!A69="AL",sum!F69,"*")</f>
        <v>0</v>
      </c>
      <c r="H76" s="2"/>
      <c r="J76" s="2" t="s">
        <v>186</v>
      </c>
      <c r="K76" s="2" t="s">
        <v>187</v>
      </c>
      <c r="L76" s="2">
        <v>2030</v>
      </c>
      <c r="M76" s="2" t="str">
        <f>IF(sum!A69="AT",sum!B69,"*")</f>
        <v>*</v>
      </c>
      <c r="N76" s="2"/>
      <c r="O76" s="2" t="str">
        <f>IF(sum!A69="AT",sum!F69,"*")</f>
        <v>*</v>
      </c>
      <c r="R76" s="2" t="s">
        <v>186</v>
      </c>
      <c r="S76" s="2" t="s">
        <v>187</v>
      </c>
      <c r="T76" s="2">
        <v>2030</v>
      </c>
      <c r="U76" s="2" t="str">
        <f>IF(sum!A69="BC",sum!B69,"*")</f>
        <v>*</v>
      </c>
      <c r="V76" s="2"/>
      <c r="W76" s="2" t="str">
        <f>IF(sum!A69="BC",sum!F69,"*")</f>
        <v>*</v>
      </c>
      <c r="Z76" s="2" t="s">
        <v>186</v>
      </c>
      <c r="AA76" s="2" t="s">
        <v>187</v>
      </c>
      <c r="AB76" s="2">
        <v>2030</v>
      </c>
      <c r="AC76" s="2" t="str">
        <f>IF(sum!A69="MA",sum!B69,"*")</f>
        <v>*</v>
      </c>
      <c r="AD76" s="2"/>
      <c r="AE76" s="2" t="str">
        <f>IF(sum!A69="MA",sum!F69,"*")</f>
        <v>*</v>
      </c>
      <c r="AH76" s="2" t="s">
        <v>186</v>
      </c>
      <c r="AI76" s="2" t="s">
        <v>187</v>
      </c>
      <c r="AJ76" s="2">
        <v>2030</v>
      </c>
      <c r="AK76" s="2" t="str">
        <f>IF(sum!A69="ON",sum!B69,"*")</f>
        <v>*</v>
      </c>
      <c r="AL76" s="2"/>
      <c r="AM76" s="2" t="str">
        <f>IF(sum!A69="ON",sum!F69,"*")</f>
        <v>*</v>
      </c>
      <c r="AP76" s="2" t="s">
        <v>186</v>
      </c>
      <c r="AQ76" s="2" t="s">
        <v>187</v>
      </c>
      <c r="AR76" s="2">
        <v>2030</v>
      </c>
      <c r="AS76" s="2" t="str">
        <f>IF(sum!A69="QU",sum!B69,"*")</f>
        <v>*</v>
      </c>
      <c r="AT76" s="2"/>
      <c r="AU76" s="2" t="str">
        <f>IF(sum!A69="QU",sum!F69,"*")</f>
        <v>*</v>
      </c>
      <c r="AX76" s="2" t="s">
        <v>186</v>
      </c>
      <c r="AY76" s="2" t="s">
        <v>187</v>
      </c>
      <c r="AZ76" s="2">
        <v>2030</v>
      </c>
      <c r="BA76" s="2" t="str">
        <f>IF(sum!A69="SA",sum!B69,"*")</f>
        <v>*</v>
      </c>
      <c r="BB76" s="2"/>
      <c r="BC76" s="2" t="str">
        <f>IF(sum!A69="SA",sum!F69,"*")</f>
        <v>*</v>
      </c>
    </row>
    <row r="77" spans="2:55">
      <c r="B77" s="2" t="s">
        <v>186</v>
      </c>
      <c r="C77" s="2" t="s">
        <v>187</v>
      </c>
      <c r="D77" s="2">
        <v>2030</v>
      </c>
      <c r="E77" s="2" t="str">
        <f>IF(sum!A70="AL",sum!B70,"*")</f>
        <v>R_ES-WH-AP_GAS1</v>
      </c>
      <c r="F77" s="2"/>
      <c r="G77" s="2">
        <f>IF(sum!A70="AL",sum!F70,"*")</f>
        <v>0.278473867132441</v>
      </c>
      <c r="H77" s="2"/>
      <c r="J77" s="2" t="s">
        <v>186</v>
      </c>
      <c r="K77" s="2" t="s">
        <v>187</v>
      </c>
      <c r="L77" s="2">
        <v>2030</v>
      </c>
      <c r="M77" s="2" t="str">
        <f>IF(sum!A70="AT",sum!B70,"*")</f>
        <v>*</v>
      </c>
      <c r="N77" s="2"/>
      <c r="O77" s="2" t="str">
        <f>IF(sum!A70="AT",sum!F70,"*")</f>
        <v>*</v>
      </c>
      <c r="R77" s="2" t="s">
        <v>186</v>
      </c>
      <c r="S77" s="2" t="s">
        <v>187</v>
      </c>
      <c r="T77" s="2">
        <v>2030</v>
      </c>
      <c r="U77" s="2" t="str">
        <f>IF(sum!A70="BC",sum!B70,"*")</f>
        <v>*</v>
      </c>
      <c r="V77" s="2"/>
      <c r="W77" s="2" t="str">
        <f>IF(sum!A70="BC",sum!F70,"*")</f>
        <v>*</v>
      </c>
      <c r="Z77" s="2" t="s">
        <v>186</v>
      </c>
      <c r="AA77" s="2" t="s">
        <v>187</v>
      </c>
      <c r="AB77" s="2">
        <v>2030</v>
      </c>
      <c r="AC77" s="2" t="str">
        <f>IF(sum!A70="MA",sum!B70,"*")</f>
        <v>*</v>
      </c>
      <c r="AD77" s="2"/>
      <c r="AE77" s="2" t="str">
        <f>IF(sum!A70="MA",sum!F70,"*")</f>
        <v>*</v>
      </c>
      <c r="AH77" s="2" t="s">
        <v>186</v>
      </c>
      <c r="AI77" s="2" t="s">
        <v>187</v>
      </c>
      <c r="AJ77" s="2">
        <v>2030</v>
      </c>
      <c r="AK77" s="2" t="str">
        <f>IF(sum!A70="ON",sum!B70,"*")</f>
        <v>*</v>
      </c>
      <c r="AL77" s="2"/>
      <c r="AM77" s="2" t="str">
        <f>IF(sum!A70="ON",sum!F70,"*")</f>
        <v>*</v>
      </c>
      <c r="AP77" s="2" t="s">
        <v>186</v>
      </c>
      <c r="AQ77" s="2" t="s">
        <v>187</v>
      </c>
      <c r="AR77" s="2">
        <v>2030</v>
      </c>
      <c r="AS77" s="2" t="str">
        <f>IF(sum!A70="QU",sum!B70,"*")</f>
        <v>*</v>
      </c>
      <c r="AT77" s="2"/>
      <c r="AU77" s="2" t="str">
        <f>IF(sum!A70="QU",sum!F70,"*")</f>
        <v>*</v>
      </c>
      <c r="AX77" s="2" t="s">
        <v>186</v>
      </c>
      <c r="AY77" s="2" t="s">
        <v>187</v>
      </c>
      <c r="AZ77" s="2">
        <v>2030</v>
      </c>
      <c r="BA77" s="2" t="str">
        <f>IF(sum!A70="SA",sum!B70,"*")</f>
        <v>*</v>
      </c>
      <c r="BB77" s="2"/>
      <c r="BC77" s="2" t="str">
        <f>IF(sum!A70="SA",sum!F70,"*")</f>
        <v>*</v>
      </c>
    </row>
    <row r="78" spans="2:55">
      <c r="B78" s="2" t="s">
        <v>186</v>
      </c>
      <c r="C78" s="2" t="s">
        <v>187</v>
      </c>
      <c r="D78" s="2">
        <v>2030</v>
      </c>
      <c r="E78" s="2" t="str">
        <f>IF(sum!A71="AL",sum!B71,"*")</f>
        <v>R_ES-WH-AP_STEAM1</v>
      </c>
      <c r="F78" s="2"/>
      <c r="G78" s="2">
        <f>IF(sum!A71="AL",sum!F71,"*")</f>
        <v>0</v>
      </c>
      <c r="H78" s="2"/>
      <c r="J78" s="2" t="s">
        <v>186</v>
      </c>
      <c r="K78" s="2" t="s">
        <v>187</v>
      </c>
      <c r="L78" s="2">
        <v>2030</v>
      </c>
      <c r="M78" s="2" t="str">
        <f>IF(sum!A71="AT",sum!B71,"*")</f>
        <v>*</v>
      </c>
      <c r="N78" s="2"/>
      <c r="O78" s="2" t="str">
        <f>IF(sum!A71="AT",sum!F71,"*")</f>
        <v>*</v>
      </c>
      <c r="R78" s="2" t="s">
        <v>186</v>
      </c>
      <c r="S78" s="2" t="s">
        <v>187</v>
      </c>
      <c r="T78" s="2">
        <v>2030</v>
      </c>
      <c r="U78" s="2" t="str">
        <f>IF(sum!A71="BC",sum!B71,"*")</f>
        <v>*</v>
      </c>
      <c r="V78" s="2"/>
      <c r="W78" s="2" t="str">
        <f>IF(sum!A71="BC",sum!F71,"*")</f>
        <v>*</v>
      </c>
      <c r="Z78" s="2" t="s">
        <v>186</v>
      </c>
      <c r="AA78" s="2" t="s">
        <v>187</v>
      </c>
      <c r="AB78" s="2">
        <v>2030</v>
      </c>
      <c r="AC78" s="2" t="str">
        <f>IF(sum!A71="MA",sum!B71,"*")</f>
        <v>*</v>
      </c>
      <c r="AD78" s="2"/>
      <c r="AE78" s="2" t="str">
        <f>IF(sum!A71="MA",sum!F71,"*")</f>
        <v>*</v>
      </c>
      <c r="AH78" s="2" t="s">
        <v>186</v>
      </c>
      <c r="AI78" s="2" t="s">
        <v>187</v>
      </c>
      <c r="AJ78" s="2">
        <v>2030</v>
      </c>
      <c r="AK78" s="2" t="str">
        <f>IF(sum!A71="ON",sum!B71,"*")</f>
        <v>*</v>
      </c>
      <c r="AL78" s="2"/>
      <c r="AM78" s="2" t="str">
        <f>IF(sum!A71="ON",sum!F71,"*")</f>
        <v>*</v>
      </c>
      <c r="AP78" s="2" t="s">
        <v>186</v>
      </c>
      <c r="AQ78" s="2" t="s">
        <v>187</v>
      </c>
      <c r="AR78" s="2">
        <v>2030</v>
      </c>
      <c r="AS78" s="2" t="str">
        <f>IF(sum!A71="QU",sum!B71,"*")</f>
        <v>*</v>
      </c>
      <c r="AT78" s="2"/>
      <c r="AU78" s="2" t="str">
        <f>IF(sum!A71="QU",sum!F71,"*")</f>
        <v>*</v>
      </c>
      <c r="AX78" s="2" t="s">
        <v>186</v>
      </c>
      <c r="AY78" s="2" t="s">
        <v>187</v>
      </c>
      <c r="AZ78" s="2">
        <v>2030</v>
      </c>
      <c r="BA78" s="2" t="str">
        <f>IF(sum!A71="SA",sum!B71,"*")</f>
        <v>*</v>
      </c>
      <c r="BB78" s="2"/>
      <c r="BC78" s="2" t="str">
        <f>IF(sum!A71="SA",sum!F71,"*")</f>
        <v>*</v>
      </c>
    </row>
    <row r="79" spans="2:55">
      <c r="B79" s="2" t="s">
        <v>186</v>
      </c>
      <c r="C79" s="2" t="s">
        <v>187</v>
      </c>
      <c r="D79" s="2">
        <v>2030</v>
      </c>
      <c r="E79" s="2" t="str">
        <f>IF(sum!A72="AL",sum!B72,"*")</f>
        <v>R_ES-WH-MOB_COAPRO1</v>
      </c>
      <c r="F79" s="2"/>
      <c r="G79" s="2">
        <f>IF(sum!A72="AL",sum!F72,"*")</f>
        <v>0.0570228249638151</v>
      </c>
      <c r="H79" s="2"/>
      <c r="J79" s="2" t="s">
        <v>186</v>
      </c>
      <c r="K79" s="2" t="s">
        <v>187</v>
      </c>
      <c r="L79" s="2">
        <v>2030</v>
      </c>
      <c r="M79" s="2" t="str">
        <f>IF(sum!A72="AT",sum!B72,"*")</f>
        <v>*</v>
      </c>
      <c r="N79" s="2"/>
      <c r="O79" s="2" t="str">
        <f>IF(sum!A72="AT",sum!F72,"*")</f>
        <v>*</v>
      </c>
      <c r="R79" s="2" t="s">
        <v>186</v>
      </c>
      <c r="S79" s="2" t="s">
        <v>187</v>
      </c>
      <c r="T79" s="2">
        <v>2030</v>
      </c>
      <c r="U79" s="2" t="str">
        <f>IF(sum!A72="BC",sum!B72,"*")</f>
        <v>*</v>
      </c>
      <c r="V79" s="2"/>
      <c r="W79" s="2" t="str">
        <f>IF(sum!A72="BC",sum!F72,"*")</f>
        <v>*</v>
      </c>
      <c r="Z79" s="2" t="s">
        <v>186</v>
      </c>
      <c r="AA79" s="2" t="s">
        <v>187</v>
      </c>
      <c r="AB79" s="2">
        <v>2030</v>
      </c>
      <c r="AC79" s="2" t="str">
        <f>IF(sum!A72="MA",sum!B72,"*")</f>
        <v>*</v>
      </c>
      <c r="AD79" s="2"/>
      <c r="AE79" s="2" t="str">
        <f>IF(sum!A72="MA",sum!F72,"*")</f>
        <v>*</v>
      </c>
      <c r="AH79" s="2" t="s">
        <v>186</v>
      </c>
      <c r="AI79" s="2" t="s">
        <v>187</v>
      </c>
      <c r="AJ79" s="2">
        <v>2030</v>
      </c>
      <c r="AK79" s="2" t="str">
        <f>IF(sum!A72="ON",sum!B72,"*")</f>
        <v>*</v>
      </c>
      <c r="AL79" s="2"/>
      <c r="AM79" s="2" t="str">
        <f>IF(sum!A72="ON",sum!F72,"*")</f>
        <v>*</v>
      </c>
      <c r="AP79" s="2" t="s">
        <v>186</v>
      </c>
      <c r="AQ79" s="2" t="s">
        <v>187</v>
      </c>
      <c r="AR79" s="2">
        <v>2030</v>
      </c>
      <c r="AS79" s="2" t="str">
        <f>IF(sum!A72="QU",sum!B72,"*")</f>
        <v>*</v>
      </c>
      <c r="AT79" s="2"/>
      <c r="AU79" s="2" t="str">
        <f>IF(sum!A72="QU",sum!F72,"*")</f>
        <v>*</v>
      </c>
      <c r="AX79" s="2" t="s">
        <v>186</v>
      </c>
      <c r="AY79" s="2" t="s">
        <v>187</v>
      </c>
      <c r="AZ79" s="2">
        <v>2030</v>
      </c>
      <c r="BA79" s="2" t="str">
        <f>IF(sum!A72="SA",sum!B72,"*")</f>
        <v>*</v>
      </c>
      <c r="BB79" s="2"/>
      <c r="BC79" s="2" t="str">
        <f>IF(sum!A72="SA",sum!F72,"*")</f>
        <v>*</v>
      </c>
    </row>
    <row r="80" spans="2:55">
      <c r="B80" s="2" t="s">
        <v>186</v>
      </c>
      <c r="C80" s="2" t="s">
        <v>187</v>
      </c>
      <c r="D80" s="2">
        <v>2030</v>
      </c>
      <c r="E80" s="2" t="str">
        <f>IF(sum!A73="AL",sum!B73,"*")</f>
        <v>R_ES-WH-MOB_STEAM1</v>
      </c>
      <c r="F80" s="2"/>
      <c r="G80" s="2">
        <f>IF(sum!A73="AL",sum!F73,"*")</f>
        <v>0</v>
      </c>
      <c r="H80" s="2"/>
      <c r="J80" s="2" t="s">
        <v>186</v>
      </c>
      <c r="K80" s="2" t="s">
        <v>187</v>
      </c>
      <c r="L80" s="2">
        <v>2030</v>
      </c>
      <c r="M80" s="2" t="str">
        <f>IF(sum!A73="AT",sum!B73,"*")</f>
        <v>*</v>
      </c>
      <c r="N80" s="2"/>
      <c r="O80" s="2" t="str">
        <f>IF(sum!A73="AT",sum!F73,"*")</f>
        <v>*</v>
      </c>
      <c r="R80" s="2" t="s">
        <v>186</v>
      </c>
      <c r="S80" s="2" t="s">
        <v>187</v>
      </c>
      <c r="T80" s="2">
        <v>2030</v>
      </c>
      <c r="U80" s="2" t="str">
        <f>IF(sum!A73="BC",sum!B73,"*")</f>
        <v>*</v>
      </c>
      <c r="V80" s="2"/>
      <c r="W80" s="2" t="str">
        <f>IF(sum!A73="BC",sum!F73,"*")</f>
        <v>*</v>
      </c>
      <c r="Z80" s="2" t="s">
        <v>186</v>
      </c>
      <c r="AA80" s="2" t="s">
        <v>187</v>
      </c>
      <c r="AB80" s="2">
        <v>2030</v>
      </c>
      <c r="AC80" s="2" t="str">
        <f>IF(sum!A73="MA",sum!B73,"*")</f>
        <v>*</v>
      </c>
      <c r="AD80" s="2"/>
      <c r="AE80" s="2" t="str">
        <f>IF(sum!A73="MA",sum!F73,"*")</f>
        <v>*</v>
      </c>
      <c r="AH80" s="2" t="s">
        <v>186</v>
      </c>
      <c r="AI80" s="2" t="s">
        <v>187</v>
      </c>
      <c r="AJ80" s="2">
        <v>2030</v>
      </c>
      <c r="AK80" s="2" t="str">
        <f>IF(sum!A73="ON",sum!B73,"*")</f>
        <v>*</v>
      </c>
      <c r="AL80" s="2"/>
      <c r="AM80" s="2" t="str">
        <f>IF(sum!A73="ON",sum!F73,"*")</f>
        <v>*</v>
      </c>
      <c r="AP80" s="2" t="s">
        <v>186</v>
      </c>
      <c r="AQ80" s="2" t="s">
        <v>187</v>
      </c>
      <c r="AR80" s="2">
        <v>2030</v>
      </c>
      <c r="AS80" s="2" t="str">
        <f>IF(sum!A73="QU",sum!B73,"*")</f>
        <v>*</v>
      </c>
      <c r="AT80" s="2"/>
      <c r="AU80" s="2" t="str">
        <f>IF(sum!A73="QU",sum!F73,"*")</f>
        <v>*</v>
      </c>
      <c r="AX80" s="2" t="s">
        <v>186</v>
      </c>
      <c r="AY80" s="2" t="s">
        <v>187</v>
      </c>
      <c r="AZ80" s="2">
        <v>2030</v>
      </c>
      <c r="BA80" s="2" t="str">
        <f>IF(sum!A73="SA",sum!B73,"*")</f>
        <v>*</v>
      </c>
      <c r="BB80" s="2"/>
      <c r="BC80" s="2" t="str">
        <f>IF(sum!A73="SA",sum!F73,"*")</f>
        <v>*</v>
      </c>
    </row>
    <row r="81" spans="2:55">
      <c r="B81" s="2" t="s">
        <v>186</v>
      </c>
      <c r="C81" s="2" t="s">
        <v>187</v>
      </c>
      <c r="D81" s="2">
        <v>2030</v>
      </c>
      <c r="E81" s="2" t="str">
        <f>IF(sum!A74="AL",sum!B74,"*")</f>
        <v>R_ES-WH-SA_COAPRO1</v>
      </c>
      <c r="F81" s="2"/>
      <c r="G81" s="2">
        <f>IF(sum!A74="AL",sum!F74,"*")</f>
        <v>0</v>
      </c>
      <c r="H81" s="2"/>
      <c r="J81" s="2" t="s">
        <v>186</v>
      </c>
      <c r="K81" s="2" t="s">
        <v>187</v>
      </c>
      <c r="L81" s="2">
        <v>2030</v>
      </c>
      <c r="M81" s="2" t="str">
        <f>IF(sum!A74="AT",sum!B74,"*")</f>
        <v>*</v>
      </c>
      <c r="N81" s="2"/>
      <c r="O81" s="2" t="str">
        <f>IF(sum!A74="AT",sum!F74,"*")</f>
        <v>*</v>
      </c>
      <c r="R81" s="2" t="s">
        <v>186</v>
      </c>
      <c r="S81" s="2" t="s">
        <v>187</v>
      </c>
      <c r="T81" s="2">
        <v>2030</v>
      </c>
      <c r="U81" s="2" t="str">
        <f>IF(sum!A74="BC",sum!B74,"*")</f>
        <v>*</v>
      </c>
      <c r="V81" s="2"/>
      <c r="W81" s="2" t="str">
        <f>IF(sum!A74="BC",sum!F74,"*")</f>
        <v>*</v>
      </c>
      <c r="Z81" s="2" t="s">
        <v>186</v>
      </c>
      <c r="AA81" s="2" t="s">
        <v>187</v>
      </c>
      <c r="AB81" s="2">
        <v>2030</v>
      </c>
      <c r="AC81" s="2" t="str">
        <f>IF(sum!A74="MA",sum!B74,"*")</f>
        <v>*</v>
      </c>
      <c r="AD81" s="2"/>
      <c r="AE81" s="2" t="str">
        <f>IF(sum!A74="MA",sum!F74,"*")</f>
        <v>*</v>
      </c>
      <c r="AH81" s="2" t="s">
        <v>186</v>
      </c>
      <c r="AI81" s="2" t="s">
        <v>187</v>
      </c>
      <c r="AJ81" s="2">
        <v>2030</v>
      </c>
      <c r="AK81" s="2" t="str">
        <f>IF(sum!A74="ON",sum!B74,"*")</f>
        <v>*</v>
      </c>
      <c r="AL81" s="2"/>
      <c r="AM81" s="2" t="str">
        <f>IF(sum!A74="ON",sum!F74,"*")</f>
        <v>*</v>
      </c>
      <c r="AP81" s="2" t="s">
        <v>186</v>
      </c>
      <c r="AQ81" s="2" t="s">
        <v>187</v>
      </c>
      <c r="AR81" s="2">
        <v>2030</v>
      </c>
      <c r="AS81" s="2" t="str">
        <f>IF(sum!A74="QU",sum!B74,"*")</f>
        <v>*</v>
      </c>
      <c r="AT81" s="2"/>
      <c r="AU81" s="2" t="str">
        <f>IF(sum!A74="QU",sum!F74,"*")</f>
        <v>*</v>
      </c>
      <c r="AX81" s="2" t="s">
        <v>186</v>
      </c>
      <c r="AY81" s="2" t="s">
        <v>187</v>
      </c>
      <c r="AZ81" s="2">
        <v>2030</v>
      </c>
      <c r="BA81" s="2" t="str">
        <f>IF(sum!A74="SA",sum!B74,"*")</f>
        <v>*</v>
      </c>
      <c r="BB81" s="2"/>
      <c r="BC81" s="2" t="str">
        <f>IF(sum!A74="SA",sum!F74,"*")</f>
        <v>*</v>
      </c>
    </row>
    <row r="82" spans="2:55">
      <c r="B82" s="2" t="s">
        <v>186</v>
      </c>
      <c r="C82" s="2" t="s">
        <v>187</v>
      </c>
      <c r="D82" s="2">
        <v>2030</v>
      </c>
      <c r="E82" s="2" t="str">
        <f>IF(sum!A75="AL",sum!B75,"*")</f>
        <v>R_ES-WH-SA_GAS1</v>
      </c>
      <c r="F82" s="2"/>
      <c r="G82" s="2">
        <f>IF(sum!A75="AL",sum!F75,"*")</f>
        <v>0.155519406501626</v>
      </c>
      <c r="H82" s="2"/>
      <c r="J82" s="2" t="s">
        <v>186</v>
      </c>
      <c r="K82" s="2" t="s">
        <v>187</v>
      </c>
      <c r="L82" s="2">
        <v>2030</v>
      </c>
      <c r="M82" s="2" t="str">
        <f>IF(sum!A75="AT",sum!B75,"*")</f>
        <v>*</v>
      </c>
      <c r="N82" s="2"/>
      <c r="O82" s="2" t="str">
        <f>IF(sum!A75="AT",sum!F75,"*")</f>
        <v>*</v>
      </c>
      <c r="R82" s="2" t="s">
        <v>186</v>
      </c>
      <c r="S82" s="2" t="s">
        <v>187</v>
      </c>
      <c r="T82" s="2">
        <v>2030</v>
      </c>
      <c r="U82" s="2" t="str">
        <f>IF(sum!A75="BC",sum!B75,"*")</f>
        <v>*</v>
      </c>
      <c r="V82" s="2"/>
      <c r="W82" s="2" t="str">
        <f>IF(sum!A75="BC",sum!F75,"*")</f>
        <v>*</v>
      </c>
      <c r="Z82" s="2" t="s">
        <v>186</v>
      </c>
      <c r="AA82" s="2" t="s">
        <v>187</v>
      </c>
      <c r="AB82" s="2">
        <v>2030</v>
      </c>
      <c r="AC82" s="2" t="str">
        <f>IF(sum!A75="MA",sum!B75,"*")</f>
        <v>*</v>
      </c>
      <c r="AD82" s="2"/>
      <c r="AE82" s="2" t="str">
        <f>IF(sum!A75="MA",sum!F75,"*")</f>
        <v>*</v>
      </c>
      <c r="AH82" s="2" t="s">
        <v>186</v>
      </c>
      <c r="AI82" s="2" t="s">
        <v>187</v>
      </c>
      <c r="AJ82" s="2">
        <v>2030</v>
      </c>
      <c r="AK82" s="2" t="str">
        <f>IF(sum!A75="ON",sum!B75,"*")</f>
        <v>*</v>
      </c>
      <c r="AL82" s="2"/>
      <c r="AM82" s="2" t="str">
        <f>IF(sum!A75="ON",sum!F75,"*")</f>
        <v>*</v>
      </c>
      <c r="AP82" s="2" t="s">
        <v>186</v>
      </c>
      <c r="AQ82" s="2" t="s">
        <v>187</v>
      </c>
      <c r="AR82" s="2">
        <v>2030</v>
      </c>
      <c r="AS82" s="2" t="str">
        <f>IF(sum!A75="QU",sum!B75,"*")</f>
        <v>*</v>
      </c>
      <c r="AT82" s="2"/>
      <c r="AU82" s="2" t="str">
        <f>IF(sum!A75="QU",sum!F75,"*")</f>
        <v>*</v>
      </c>
      <c r="AX82" s="2" t="s">
        <v>186</v>
      </c>
      <c r="AY82" s="2" t="s">
        <v>187</v>
      </c>
      <c r="AZ82" s="2">
        <v>2030</v>
      </c>
      <c r="BA82" s="2" t="str">
        <f>IF(sum!A75="SA",sum!B75,"*")</f>
        <v>*</v>
      </c>
      <c r="BB82" s="2"/>
      <c r="BC82" s="2" t="str">
        <f>IF(sum!A75="SA",sum!F75,"*")</f>
        <v>*</v>
      </c>
    </row>
    <row r="83" spans="2:55">
      <c r="B83" s="2" t="s">
        <v>186</v>
      </c>
      <c r="C83" s="2" t="s">
        <v>187</v>
      </c>
      <c r="D83" s="2">
        <v>2030</v>
      </c>
      <c r="E83" s="2" t="str">
        <f>IF(sum!A76="AL",sum!B76,"*")</f>
        <v>R_ES-WH-SA_STEAM1</v>
      </c>
      <c r="F83" s="2"/>
      <c r="G83" s="2">
        <f>IF(sum!A76="AL",sum!F76,"*")</f>
        <v>0</v>
      </c>
      <c r="H83" s="2"/>
      <c r="J83" s="2" t="s">
        <v>186</v>
      </c>
      <c r="K83" s="2" t="s">
        <v>187</v>
      </c>
      <c r="L83" s="2">
        <v>2030</v>
      </c>
      <c r="M83" s="2" t="str">
        <f>IF(sum!A76="AT",sum!B76,"*")</f>
        <v>*</v>
      </c>
      <c r="N83" s="2"/>
      <c r="O83" s="2" t="str">
        <f>IF(sum!A76="AT",sum!F76,"*")</f>
        <v>*</v>
      </c>
      <c r="R83" s="2" t="s">
        <v>186</v>
      </c>
      <c r="S83" s="2" t="s">
        <v>187</v>
      </c>
      <c r="T83" s="2">
        <v>2030</v>
      </c>
      <c r="U83" s="2" t="str">
        <f>IF(sum!A76="BC",sum!B76,"*")</f>
        <v>*</v>
      </c>
      <c r="V83" s="2"/>
      <c r="W83" s="2" t="str">
        <f>IF(sum!A76="BC",sum!F76,"*")</f>
        <v>*</v>
      </c>
      <c r="Z83" s="2" t="s">
        <v>186</v>
      </c>
      <c r="AA83" s="2" t="s">
        <v>187</v>
      </c>
      <c r="AB83" s="2">
        <v>2030</v>
      </c>
      <c r="AC83" s="2" t="str">
        <f>IF(sum!A76="MA",sum!B76,"*")</f>
        <v>*</v>
      </c>
      <c r="AD83" s="2"/>
      <c r="AE83" s="2" t="str">
        <f>IF(sum!A76="MA",sum!F76,"*")</f>
        <v>*</v>
      </c>
      <c r="AH83" s="2" t="s">
        <v>186</v>
      </c>
      <c r="AI83" s="2" t="s">
        <v>187</v>
      </c>
      <c r="AJ83" s="2">
        <v>2030</v>
      </c>
      <c r="AK83" s="2" t="str">
        <f>IF(sum!A76="ON",sum!B76,"*")</f>
        <v>*</v>
      </c>
      <c r="AL83" s="2"/>
      <c r="AM83" s="2" t="str">
        <f>IF(sum!A76="ON",sum!F76,"*")</f>
        <v>*</v>
      </c>
      <c r="AP83" s="2" t="s">
        <v>186</v>
      </c>
      <c r="AQ83" s="2" t="s">
        <v>187</v>
      </c>
      <c r="AR83" s="2">
        <v>2030</v>
      </c>
      <c r="AS83" s="2" t="str">
        <f>IF(sum!A76="QU",sum!B76,"*")</f>
        <v>*</v>
      </c>
      <c r="AT83" s="2"/>
      <c r="AU83" s="2" t="str">
        <f>IF(sum!A76="QU",sum!F76,"*")</f>
        <v>*</v>
      </c>
      <c r="AX83" s="2" t="s">
        <v>186</v>
      </c>
      <c r="AY83" s="2" t="s">
        <v>187</v>
      </c>
      <c r="AZ83" s="2">
        <v>2030</v>
      </c>
      <c r="BA83" s="2" t="str">
        <f>IF(sum!A76="SA",sum!B76,"*")</f>
        <v>*</v>
      </c>
      <c r="BB83" s="2"/>
      <c r="BC83" s="2" t="str">
        <f>IF(sum!A76="SA",sum!F76,"*")</f>
        <v>*</v>
      </c>
    </row>
    <row r="84" spans="2:55">
      <c r="B84" s="2" t="s">
        <v>186</v>
      </c>
      <c r="C84" s="2" t="s">
        <v>187</v>
      </c>
      <c r="D84" s="2">
        <v>2030</v>
      </c>
      <c r="E84" s="2" t="str">
        <f>IF(sum!A77="AL",sum!B77,"*")</f>
        <v>R_ES-WH-SD_COAPRO1</v>
      </c>
      <c r="F84" s="2"/>
      <c r="G84" s="2">
        <f>IF(sum!A77="AL",sum!F77,"*")</f>
        <v>0.368041780096169</v>
      </c>
      <c r="H84" s="2"/>
      <c r="J84" s="2" t="s">
        <v>186</v>
      </c>
      <c r="K84" s="2" t="s">
        <v>187</v>
      </c>
      <c r="L84" s="2">
        <v>2030</v>
      </c>
      <c r="M84" s="2" t="str">
        <f>IF(sum!A77="AT",sum!B77,"*")</f>
        <v>*</v>
      </c>
      <c r="N84" s="2"/>
      <c r="O84" s="2" t="str">
        <f>IF(sum!A77="AT",sum!F77,"*")</f>
        <v>*</v>
      </c>
      <c r="R84" s="2" t="s">
        <v>186</v>
      </c>
      <c r="S84" s="2" t="s">
        <v>187</v>
      </c>
      <c r="T84" s="2">
        <v>2030</v>
      </c>
      <c r="U84" s="2" t="str">
        <f>IF(sum!A77="BC",sum!B77,"*")</f>
        <v>*</v>
      </c>
      <c r="V84" s="2"/>
      <c r="W84" s="2" t="str">
        <f>IF(sum!A77="BC",sum!F77,"*")</f>
        <v>*</v>
      </c>
      <c r="Z84" s="2" t="s">
        <v>186</v>
      </c>
      <c r="AA84" s="2" t="s">
        <v>187</v>
      </c>
      <c r="AB84" s="2">
        <v>2030</v>
      </c>
      <c r="AC84" s="2" t="str">
        <f>IF(sum!A77="MA",sum!B77,"*")</f>
        <v>*</v>
      </c>
      <c r="AD84" s="2"/>
      <c r="AE84" s="2" t="str">
        <f>IF(sum!A77="MA",sum!F77,"*")</f>
        <v>*</v>
      </c>
      <c r="AH84" s="2" t="s">
        <v>186</v>
      </c>
      <c r="AI84" s="2" t="s">
        <v>187</v>
      </c>
      <c r="AJ84" s="2">
        <v>2030</v>
      </c>
      <c r="AK84" s="2" t="str">
        <f>IF(sum!A77="ON",sum!B77,"*")</f>
        <v>*</v>
      </c>
      <c r="AL84" s="2"/>
      <c r="AM84" s="2" t="str">
        <f>IF(sum!A77="ON",sum!F77,"*")</f>
        <v>*</v>
      </c>
      <c r="AP84" s="2" t="s">
        <v>186</v>
      </c>
      <c r="AQ84" s="2" t="s">
        <v>187</v>
      </c>
      <c r="AR84" s="2">
        <v>2030</v>
      </c>
      <c r="AS84" s="2" t="str">
        <f>IF(sum!A77="QU",sum!B77,"*")</f>
        <v>*</v>
      </c>
      <c r="AT84" s="2"/>
      <c r="AU84" s="2" t="str">
        <f>IF(sum!A77="QU",sum!F77,"*")</f>
        <v>*</v>
      </c>
      <c r="AX84" s="2" t="s">
        <v>186</v>
      </c>
      <c r="AY84" s="2" t="s">
        <v>187</v>
      </c>
      <c r="AZ84" s="2">
        <v>2030</v>
      </c>
      <c r="BA84" s="2" t="str">
        <f>IF(sum!A77="SA",sum!B77,"*")</f>
        <v>*</v>
      </c>
      <c r="BB84" s="2"/>
      <c r="BC84" s="2" t="str">
        <f>IF(sum!A77="SA",sum!F77,"*")</f>
        <v>*</v>
      </c>
    </row>
    <row r="85" spans="2:55">
      <c r="B85" s="2" t="s">
        <v>186</v>
      </c>
      <c r="C85" s="2" t="s">
        <v>187</v>
      </c>
      <c r="D85" s="2">
        <v>2030</v>
      </c>
      <c r="E85" s="2" t="str">
        <f>IF(sum!A78="AL",sum!B78,"*")</f>
        <v>R_ES-WH-SD_GAS1</v>
      </c>
      <c r="F85" s="2"/>
      <c r="G85" s="2">
        <f>IF(sum!A78="AL",sum!F78,"*")</f>
        <v>0.00993309954828709</v>
      </c>
      <c r="H85" s="2"/>
      <c r="J85" s="2" t="s">
        <v>186</v>
      </c>
      <c r="K85" s="2" t="s">
        <v>187</v>
      </c>
      <c r="L85" s="2">
        <v>2030</v>
      </c>
      <c r="M85" s="2" t="str">
        <f>IF(sum!A78="AT",sum!B78,"*")</f>
        <v>*</v>
      </c>
      <c r="N85" s="2"/>
      <c r="O85" s="2" t="str">
        <f>IF(sum!A78="AT",sum!F78,"*")</f>
        <v>*</v>
      </c>
      <c r="R85" s="2" t="s">
        <v>186</v>
      </c>
      <c r="S85" s="2" t="s">
        <v>187</v>
      </c>
      <c r="T85" s="2">
        <v>2030</v>
      </c>
      <c r="U85" s="2" t="str">
        <f>IF(sum!A78="BC",sum!B78,"*")</f>
        <v>*</v>
      </c>
      <c r="V85" s="2"/>
      <c r="W85" s="2" t="str">
        <f>IF(sum!A78="BC",sum!F78,"*")</f>
        <v>*</v>
      </c>
      <c r="Z85" s="2" t="s">
        <v>186</v>
      </c>
      <c r="AA85" s="2" t="s">
        <v>187</v>
      </c>
      <c r="AB85" s="2">
        <v>2030</v>
      </c>
      <c r="AC85" s="2" t="str">
        <f>IF(sum!A78="MA",sum!B78,"*")</f>
        <v>*</v>
      </c>
      <c r="AD85" s="2"/>
      <c r="AE85" s="2" t="str">
        <f>IF(sum!A78="MA",sum!F78,"*")</f>
        <v>*</v>
      </c>
      <c r="AH85" s="2" t="s">
        <v>186</v>
      </c>
      <c r="AI85" s="2" t="s">
        <v>187</v>
      </c>
      <c r="AJ85" s="2">
        <v>2030</v>
      </c>
      <c r="AK85" s="2" t="str">
        <f>IF(sum!A78="ON",sum!B78,"*")</f>
        <v>*</v>
      </c>
      <c r="AL85" s="2"/>
      <c r="AM85" s="2" t="str">
        <f>IF(sum!A78="ON",sum!F78,"*")</f>
        <v>*</v>
      </c>
      <c r="AP85" s="2" t="s">
        <v>186</v>
      </c>
      <c r="AQ85" s="2" t="s">
        <v>187</v>
      </c>
      <c r="AR85" s="2">
        <v>2030</v>
      </c>
      <c r="AS85" s="2" t="str">
        <f>IF(sum!A78="QU",sum!B78,"*")</f>
        <v>*</v>
      </c>
      <c r="AT85" s="2"/>
      <c r="AU85" s="2" t="str">
        <f>IF(sum!A78="QU",sum!F78,"*")</f>
        <v>*</v>
      </c>
      <c r="AX85" s="2" t="s">
        <v>186</v>
      </c>
      <c r="AY85" s="2" t="s">
        <v>187</v>
      </c>
      <c r="AZ85" s="2">
        <v>2030</v>
      </c>
      <c r="BA85" s="2" t="str">
        <f>IF(sum!A78="SA",sum!B78,"*")</f>
        <v>*</v>
      </c>
      <c r="BB85" s="2"/>
      <c r="BC85" s="2" t="str">
        <f>IF(sum!A78="SA",sum!F78,"*")</f>
        <v>*</v>
      </c>
    </row>
    <row r="86" spans="2:55">
      <c r="B86" s="2" t="s">
        <v>186</v>
      </c>
      <c r="C86" s="2" t="s">
        <v>187</v>
      </c>
      <c r="D86" s="2">
        <v>2030</v>
      </c>
      <c r="E86" s="2" t="str">
        <f>IF(sum!A79="AL",sum!B79,"*")</f>
        <v>R_ES-WH-SD_STEAM1</v>
      </c>
      <c r="F86" s="2"/>
      <c r="G86" s="2">
        <f>IF(sum!A79="AL",sum!F79,"*")</f>
        <v>0</v>
      </c>
      <c r="H86" s="2"/>
      <c r="J86" s="2" t="s">
        <v>186</v>
      </c>
      <c r="K86" s="2" t="s">
        <v>187</v>
      </c>
      <c r="L86" s="2">
        <v>2030</v>
      </c>
      <c r="M86" s="2" t="str">
        <f>IF(sum!A79="AT",sum!B79,"*")</f>
        <v>*</v>
      </c>
      <c r="N86" s="2"/>
      <c r="O86" s="2" t="str">
        <f>IF(sum!A79="AT",sum!F79,"*")</f>
        <v>*</v>
      </c>
      <c r="R86" s="2" t="s">
        <v>186</v>
      </c>
      <c r="S86" s="2" t="s">
        <v>187</v>
      </c>
      <c r="T86" s="2">
        <v>2030</v>
      </c>
      <c r="U86" s="2" t="str">
        <f>IF(sum!A79="BC",sum!B79,"*")</f>
        <v>*</v>
      </c>
      <c r="V86" s="2"/>
      <c r="W86" s="2" t="str">
        <f>IF(sum!A79="BC",sum!F79,"*")</f>
        <v>*</v>
      </c>
      <c r="Z86" s="2" t="s">
        <v>186</v>
      </c>
      <c r="AA86" s="2" t="s">
        <v>187</v>
      </c>
      <c r="AB86" s="2">
        <v>2030</v>
      </c>
      <c r="AC86" s="2" t="str">
        <f>IF(sum!A79="MA",sum!B79,"*")</f>
        <v>*</v>
      </c>
      <c r="AD86" s="2"/>
      <c r="AE86" s="2" t="str">
        <f>IF(sum!A79="MA",sum!F79,"*")</f>
        <v>*</v>
      </c>
      <c r="AH86" s="2" t="s">
        <v>186</v>
      </c>
      <c r="AI86" s="2" t="s">
        <v>187</v>
      </c>
      <c r="AJ86" s="2">
        <v>2030</v>
      </c>
      <c r="AK86" s="2" t="str">
        <f>IF(sum!A79="ON",sum!B79,"*")</f>
        <v>*</v>
      </c>
      <c r="AL86" s="2"/>
      <c r="AM86" s="2" t="str">
        <f>IF(sum!A79="ON",sum!F79,"*")</f>
        <v>*</v>
      </c>
      <c r="AP86" s="2" t="s">
        <v>186</v>
      </c>
      <c r="AQ86" s="2" t="s">
        <v>187</v>
      </c>
      <c r="AR86" s="2">
        <v>2030</v>
      </c>
      <c r="AS86" s="2" t="str">
        <f>IF(sum!A79="QU",sum!B79,"*")</f>
        <v>*</v>
      </c>
      <c r="AT86" s="2"/>
      <c r="AU86" s="2" t="str">
        <f>IF(sum!A79="QU",sum!F79,"*")</f>
        <v>*</v>
      </c>
      <c r="AX86" s="2" t="s">
        <v>186</v>
      </c>
      <c r="AY86" s="2" t="s">
        <v>187</v>
      </c>
      <c r="AZ86" s="2">
        <v>2030</v>
      </c>
      <c r="BA86" s="2" t="str">
        <f>IF(sum!A79="SA",sum!B79,"*")</f>
        <v>*</v>
      </c>
      <c r="BB86" s="2"/>
      <c r="BC86" s="2" t="str">
        <f>IF(sum!A79="SA",sum!F79,"*")</f>
        <v>*</v>
      </c>
    </row>
    <row r="87" spans="2:55">
      <c r="B87" s="2" t="s">
        <v>186</v>
      </c>
      <c r="C87" s="2" t="s">
        <v>187</v>
      </c>
      <c r="D87" s="2">
        <v>2030</v>
      </c>
      <c r="E87" s="2" t="str">
        <f>IF(sum!A80="AL",sum!B80,"*")</f>
        <v>RTS-AuxiliaryEquip_ELE1</v>
      </c>
      <c r="F87" s="2"/>
      <c r="G87" s="2">
        <f>IF(sum!A80="AL",sum!F80,"*")</f>
        <v>0.433312196153032</v>
      </c>
      <c r="H87" s="2"/>
      <c r="J87" s="2" t="s">
        <v>186</v>
      </c>
      <c r="K87" s="2" t="s">
        <v>187</v>
      </c>
      <c r="L87" s="2">
        <v>2030</v>
      </c>
      <c r="M87" s="2" t="str">
        <f>IF(sum!A80="AT",sum!B80,"*")</f>
        <v>*</v>
      </c>
      <c r="N87" s="2"/>
      <c r="O87" s="2" t="str">
        <f>IF(sum!A80="AT",sum!F80,"*")</f>
        <v>*</v>
      </c>
      <c r="R87" s="2" t="s">
        <v>186</v>
      </c>
      <c r="S87" s="2" t="s">
        <v>187</v>
      </c>
      <c r="T87" s="2">
        <v>2030</v>
      </c>
      <c r="U87" s="2" t="str">
        <f>IF(sum!A80="BC",sum!B80,"*")</f>
        <v>*</v>
      </c>
      <c r="V87" s="2"/>
      <c r="W87" s="2" t="str">
        <f>IF(sum!A80="BC",sum!F80,"*")</f>
        <v>*</v>
      </c>
      <c r="Z87" s="2" t="s">
        <v>186</v>
      </c>
      <c r="AA87" s="2" t="s">
        <v>187</v>
      </c>
      <c r="AB87" s="2">
        <v>2030</v>
      </c>
      <c r="AC87" s="2" t="str">
        <f>IF(sum!A80="MA",sum!B80,"*")</f>
        <v>*</v>
      </c>
      <c r="AD87" s="2"/>
      <c r="AE87" s="2" t="str">
        <f>IF(sum!A80="MA",sum!F80,"*")</f>
        <v>*</v>
      </c>
      <c r="AH87" s="2" t="s">
        <v>186</v>
      </c>
      <c r="AI87" s="2" t="s">
        <v>187</v>
      </c>
      <c r="AJ87" s="2">
        <v>2030</v>
      </c>
      <c r="AK87" s="2" t="str">
        <f>IF(sum!A80="ON",sum!B80,"*")</f>
        <v>*</v>
      </c>
      <c r="AL87" s="2"/>
      <c r="AM87" s="2" t="str">
        <f>IF(sum!A80="ON",sum!F80,"*")</f>
        <v>*</v>
      </c>
      <c r="AP87" s="2" t="s">
        <v>186</v>
      </c>
      <c r="AQ87" s="2" t="s">
        <v>187</v>
      </c>
      <c r="AR87" s="2">
        <v>2030</v>
      </c>
      <c r="AS87" s="2" t="str">
        <f>IF(sum!A80="QU",sum!B80,"*")</f>
        <v>*</v>
      </c>
      <c r="AT87" s="2"/>
      <c r="AU87" s="2" t="str">
        <f>IF(sum!A80="QU",sum!F80,"*")</f>
        <v>*</v>
      </c>
      <c r="AX87" s="2" t="s">
        <v>186</v>
      </c>
      <c r="AY87" s="2" t="s">
        <v>187</v>
      </c>
      <c r="AZ87" s="2">
        <v>2030</v>
      </c>
      <c r="BA87" s="2" t="str">
        <f>IF(sum!A80="SA",sum!B80,"*")</f>
        <v>*</v>
      </c>
      <c r="BB87" s="2"/>
      <c r="BC87" s="2" t="str">
        <f>IF(sum!A80="SA",sum!F80,"*")</f>
        <v>*</v>
      </c>
    </row>
    <row r="88" spans="2:55">
      <c r="B88" s="2" t="s">
        <v>186</v>
      </c>
      <c r="C88" s="2" t="s">
        <v>187</v>
      </c>
      <c r="D88" s="2">
        <v>2030</v>
      </c>
      <c r="E88" s="2" t="str">
        <f>IF(sum!A81="AL",sum!B81,"*")</f>
        <v>RTS-AuxiliaryMot_ELE1</v>
      </c>
      <c r="F88" s="2"/>
      <c r="G88" s="2">
        <f>IF(sum!A81="AL",sum!F81,"*")</f>
        <v>0.170291640299688</v>
      </c>
      <c r="H88" s="2"/>
      <c r="J88" s="2" t="s">
        <v>186</v>
      </c>
      <c r="K88" s="2" t="s">
        <v>187</v>
      </c>
      <c r="L88" s="2">
        <v>2030</v>
      </c>
      <c r="M88" s="2" t="str">
        <f>IF(sum!A81="AT",sum!B81,"*")</f>
        <v>*</v>
      </c>
      <c r="N88" s="2"/>
      <c r="O88" s="2" t="str">
        <f>IF(sum!A81="AT",sum!F81,"*")</f>
        <v>*</v>
      </c>
      <c r="R88" s="2" t="s">
        <v>186</v>
      </c>
      <c r="S88" s="2" t="s">
        <v>187</v>
      </c>
      <c r="T88" s="2">
        <v>2030</v>
      </c>
      <c r="U88" s="2" t="str">
        <f>IF(sum!A81="BC",sum!B81,"*")</f>
        <v>*</v>
      </c>
      <c r="V88" s="2"/>
      <c r="W88" s="2" t="str">
        <f>IF(sum!A81="BC",sum!F81,"*")</f>
        <v>*</v>
      </c>
      <c r="Z88" s="2" t="s">
        <v>186</v>
      </c>
      <c r="AA88" s="2" t="s">
        <v>187</v>
      </c>
      <c r="AB88" s="2">
        <v>2030</v>
      </c>
      <c r="AC88" s="2" t="str">
        <f>IF(sum!A81="MA",sum!B81,"*")</f>
        <v>*</v>
      </c>
      <c r="AD88" s="2"/>
      <c r="AE88" s="2" t="str">
        <f>IF(sum!A81="MA",sum!F81,"*")</f>
        <v>*</v>
      </c>
      <c r="AH88" s="2" t="s">
        <v>186</v>
      </c>
      <c r="AI88" s="2" t="s">
        <v>187</v>
      </c>
      <c r="AJ88" s="2">
        <v>2030</v>
      </c>
      <c r="AK88" s="2" t="str">
        <f>IF(sum!A81="ON",sum!B81,"*")</f>
        <v>*</v>
      </c>
      <c r="AL88" s="2"/>
      <c r="AM88" s="2" t="str">
        <f>IF(sum!A81="ON",sum!F81,"*")</f>
        <v>*</v>
      </c>
      <c r="AP88" s="2" t="s">
        <v>186</v>
      </c>
      <c r="AQ88" s="2" t="s">
        <v>187</v>
      </c>
      <c r="AR88" s="2">
        <v>2030</v>
      </c>
      <c r="AS88" s="2" t="str">
        <f>IF(sum!A81="QU",sum!B81,"*")</f>
        <v>*</v>
      </c>
      <c r="AT88" s="2"/>
      <c r="AU88" s="2" t="str">
        <f>IF(sum!A81="QU",sum!F81,"*")</f>
        <v>*</v>
      </c>
      <c r="AX88" s="2" t="s">
        <v>186</v>
      </c>
      <c r="AY88" s="2" t="s">
        <v>187</v>
      </c>
      <c r="AZ88" s="2">
        <v>2030</v>
      </c>
      <c r="BA88" s="2" t="str">
        <f>IF(sum!A81="SA",sum!B81,"*")</f>
        <v>*</v>
      </c>
      <c r="BB88" s="2"/>
      <c r="BC88" s="2" t="str">
        <f>IF(sum!A81="SA",sum!F81,"*")</f>
        <v>*</v>
      </c>
    </row>
    <row r="89" spans="2:55">
      <c r="B89" s="2" t="s">
        <v>186</v>
      </c>
      <c r="C89" s="2" t="s">
        <v>187</v>
      </c>
      <c r="D89" s="2">
        <v>2030</v>
      </c>
      <c r="E89" s="2" t="str">
        <f>IF(sum!A82="AL",sum!B82,"*")</f>
        <v>RTS-Light_ELE1</v>
      </c>
      <c r="F89" s="2"/>
      <c r="G89" s="2">
        <f>IF(sum!A82="AL",sum!F82,"*")</f>
        <v>0.766312381348596</v>
      </c>
      <c r="H89" s="2"/>
      <c r="J89" s="2" t="s">
        <v>186</v>
      </c>
      <c r="K89" s="2" t="s">
        <v>187</v>
      </c>
      <c r="L89" s="2">
        <v>2030</v>
      </c>
      <c r="M89" s="2" t="str">
        <f>IF(sum!A82="AT",sum!B82,"*")</f>
        <v>*</v>
      </c>
      <c r="N89" s="2"/>
      <c r="O89" s="2" t="str">
        <f>IF(sum!A82="AT",sum!F82,"*")</f>
        <v>*</v>
      </c>
      <c r="R89" s="2" t="s">
        <v>186</v>
      </c>
      <c r="S89" s="2" t="s">
        <v>187</v>
      </c>
      <c r="T89" s="2">
        <v>2030</v>
      </c>
      <c r="U89" s="2" t="str">
        <f>IF(sum!A82="BC",sum!B82,"*")</f>
        <v>*</v>
      </c>
      <c r="V89" s="2"/>
      <c r="W89" s="2" t="str">
        <f>IF(sum!A82="BC",sum!F82,"*")</f>
        <v>*</v>
      </c>
      <c r="Z89" s="2" t="s">
        <v>186</v>
      </c>
      <c r="AA89" s="2" t="s">
        <v>187</v>
      </c>
      <c r="AB89" s="2">
        <v>2030</v>
      </c>
      <c r="AC89" s="2" t="str">
        <f>IF(sum!A82="MA",sum!B82,"*")</f>
        <v>*</v>
      </c>
      <c r="AD89" s="2"/>
      <c r="AE89" s="2" t="str">
        <f>IF(sum!A82="MA",sum!F82,"*")</f>
        <v>*</v>
      </c>
      <c r="AH89" s="2" t="s">
        <v>186</v>
      </c>
      <c r="AI89" s="2" t="s">
        <v>187</v>
      </c>
      <c r="AJ89" s="2">
        <v>2030</v>
      </c>
      <c r="AK89" s="2" t="str">
        <f>IF(sum!A82="ON",sum!B82,"*")</f>
        <v>*</v>
      </c>
      <c r="AL89" s="2"/>
      <c r="AM89" s="2" t="str">
        <f>IF(sum!A82="ON",sum!F82,"*")</f>
        <v>*</v>
      </c>
      <c r="AP89" s="2" t="s">
        <v>186</v>
      </c>
      <c r="AQ89" s="2" t="s">
        <v>187</v>
      </c>
      <c r="AR89" s="2">
        <v>2030</v>
      </c>
      <c r="AS89" s="2" t="str">
        <f>IF(sum!A82="QU",sum!B82,"*")</f>
        <v>*</v>
      </c>
      <c r="AT89" s="2"/>
      <c r="AU89" s="2" t="str">
        <f>IF(sum!A82="QU",sum!F82,"*")</f>
        <v>*</v>
      </c>
      <c r="AX89" s="2" t="s">
        <v>186</v>
      </c>
      <c r="AY89" s="2" t="s">
        <v>187</v>
      </c>
      <c r="AZ89" s="2">
        <v>2030</v>
      </c>
      <c r="BA89" s="2" t="str">
        <f>IF(sum!A82="SA",sum!B82,"*")</f>
        <v>*</v>
      </c>
      <c r="BB89" s="2"/>
      <c r="BC89" s="2" t="str">
        <f>IF(sum!A82="SA",sum!F82,"*")</f>
        <v>*</v>
      </c>
    </row>
    <row r="90" spans="2:55">
      <c r="B90" s="2" t="s">
        <v>186</v>
      </c>
      <c r="C90" s="2" t="s">
        <v>187</v>
      </c>
      <c r="D90" s="2">
        <v>2030</v>
      </c>
      <c r="E90" s="2" t="str">
        <f>IF(sum!A83="AL",sum!B83,"*")</f>
        <v>RTS-SpCool_ELE1</v>
      </c>
      <c r="F90" s="2"/>
      <c r="G90" s="2">
        <f>IF(sum!A83="AL",sum!F83,"*")</f>
        <v>0.0521472009306074</v>
      </c>
      <c r="H90" s="2"/>
      <c r="J90" s="2" t="s">
        <v>186</v>
      </c>
      <c r="K90" s="2" t="s">
        <v>187</v>
      </c>
      <c r="L90" s="2">
        <v>2030</v>
      </c>
      <c r="M90" s="2" t="str">
        <f>IF(sum!A83="AT",sum!B83,"*")</f>
        <v>*</v>
      </c>
      <c r="N90" s="2"/>
      <c r="O90" s="2" t="str">
        <f>IF(sum!A83="AT",sum!F83,"*")</f>
        <v>*</v>
      </c>
      <c r="R90" s="2" t="s">
        <v>186</v>
      </c>
      <c r="S90" s="2" t="s">
        <v>187</v>
      </c>
      <c r="T90" s="2">
        <v>2030</v>
      </c>
      <c r="U90" s="2" t="str">
        <f>IF(sum!A83="BC",sum!B83,"*")</f>
        <v>*</v>
      </c>
      <c r="V90" s="2"/>
      <c r="W90" s="2" t="str">
        <f>IF(sum!A83="BC",sum!F83,"*")</f>
        <v>*</v>
      </c>
      <c r="Z90" s="2" t="s">
        <v>186</v>
      </c>
      <c r="AA90" s="2" t="s">
        <v>187</v>
      </c>
      <c r="AB90" s="2">
        <v>2030</v>
      </c>
      <c r="AC90" s="2" t="str">
        <f>IF(sum!A83="MA",sum!B83,"*")</f>
        <v>*</v>
      </c>
      <c r="AD90" s="2"/>
      <c r="AE90" s="2" t="str">
        <f>IF(sum!A83="MA",sum!F83,"*")</f>
        <v>*</v>
      </c>
      <c r="AH90" s="2" t="s">
        <v>186</v>
      </c>
      <c r="AI90" s="2" t="s">
        <v>187</v>
      </c>
      <c r="AJ90" s="2">
        <v>2030</v>
      </c>
      <c r="AK90" s="2" t="str">
        <f>IF(sum!A83="ON",sum!B83,"*")</f>
        <v>*</v>
      </c>
      <c r="AL90" s="2"/>
      <c r="AM90" s="2" t="str">
        <f>IF(sum!A83="ON",sum!F83,"*")</f>
        <v>*</v>
      </c>
      <c r="AP90" s="2" t="s">
        <v>186</v>
      </c>
      <c r="AQ90" s="2" t="s">
        <v>187</v>
      </c>
      <c r="AR90" s="2">
        <v>2030</v>
      </c>
      <c r="AS90" s="2" t="str">
        <f>IF(sum!A83="QU",sum!B83,"*")</f>
        <v>*</v>
      </c>
      <c r="AT90" s="2"/>
      <c r="AU90" s="2" t="str">
        <f>IF(sum!A83="QU",sum!F83,"*")</f>
        <v>*</v>
      </c>
      <c r="AX90" s="2" t="s">
        <v>186</v>
      </c>
      <c r="AY90" s="2" t="s">
        <v>187</v>
      </c>
      <c r="AZ90" s="2">
        <v>2030</v>
      </c>
      <c r="BA90" s="2" t="str">
        <f>IF(sum!A83="SA",sum!B83,"*")</f>
        <v>*</v>
      </c>
      <c r="BB90" s="2"/>
      <c r="BC90" s="2" t="str">
        <f>IF(sum!A83="SA",sum!F83,"*")</f>
        <v>*</v>
      </c>
    </row>
    <row r="91" spans="2:55">
      <c r="B91" s="2" t="s">
        <v>186</v>
      </c>
      <c r="C91" s="2" t="s">
        <v>187</v>
      </c>
      <c r="D91" s="2">
        <v>2030</v>
      </c>
      <c r="E91" s="2" t="str">
        <f>IF(sum!A84="AL",sum!B84,"*")</f>
        <v>RTS-SpHeat_ELE1</v>
      </c>
      <c r="F91" s="2"/>
      <c r="G91" s="2">
        <f>IF(sum!A84="AL",sum!F84,"*")</f>
        <v>1.64870006341155</v>
      </c>
      <c r="H91" s="2"/>
      <c r="J91" s="2" t="s">
        <v>186</v>
      </c>
      <c r="K91" s="2" t="s">
        <v>187</v>
      </c>
      <c r="L91" s="2">
        <v>2030</v>
      </c>
      <c r="M91" s="2" t="str">
        <f>IF(sum!A84="AT",sum!B84,"*")</f>
        <v>*</v>
      </c>
      <c r="N91" s="2"/>
      <c r="O91" s="2" t="str">
        <f>IF(sum!A84="AT",sum!F84,"*")</f>
        <v>*</v>
      </c>
      <c r="R91" s="2" t="s">
        <v>186</v>
      </c>
      <c r="S91" s="2" t="s">
        <v>187</v>
      </c>
      <c r="T91" s="2">
        <v>2030</v>
      </c>
      <c r="U91" s="2" t="str">
        <f>IF(sum!A84="BC",sum!B84,"*")</f>
        <v>*</v>
      </c>
      <c r="V91" s="2"/>
      <c r="W91" s="2" t="str">
        <f>IF(sum!A84="BC",sum!F84,"*")</f>
        <v>*</v>
      </c>
      <c r="Z91" s="2" t="s">
        <v>186</v>
      </c>
      <c r="AA91" s="2" t="s">
        <v>187</v>
      </c>
      <c r="AB91" s="2">
        <v>2030</v>
      </c>
      <c r="AC91" s="2" t="str">
        <f>IF(sum!A84="MA",sum!B84,"*")</f>
        <v>*</v>
      </c>
      <c r="AD91" s="2"/>
      <c r="AE91" s="2" t="str">
        <f>IF(sum!A84="MA",sum!F84,"*")</f>
        <v>*</v>
      </c>
      <c r="AH91" s="2" t="s">
        <v>186</v>
      </c>
      <c r="AI91" s="2" t="s">
        <v>187</v>
      </c>
      <c r="AJ91" s="2">
        <v>2030</v>
      </c>
      <c r="AK91" s="2" t="str">
        <f>IF(sum!A84="ON",sum!B84,"*")</f>
        <v>*</v>
      </c>
      <c r="AL91" s="2"/>
      <c r="AM91" s="2" t="str">
        <f>IF(sum!A84="ON",sum!F84,"*")</f>
        <v>*</v>
      </c>
      <c r="AP91" s="2" t="s">
        <v>186</v>
      </c>
      <c r="AQ91" s="2" t="s">
        <v>187</v>
      </c>
      <c r="AR91" s="2">
        <v>2030</v>
      </c>
      <c r="AS91" s="2" t="str">
        <f>IF(sum!A84="QU",sum!B84,"*")</f>
        <v>*</v>
      </c>
      <c r="AT91" s="2"/>
      <c r="AU91" s="2" t="str">
        <f>IF(sum!A84="QU",sum!F84,"*")</f>
        <v>*</v>
      </c>
      <c r="AX91" s="2" t="s">
        <v>186</v>
      </c>
      <c r="AY91" s="2" t="s">
        <v>187</v>
      </c>
      <c r="AZ91" s="2">
        <v>2030</v>
      </c>
      <c r="BA91" s="2" t="str">
        <f>IF(sum!A84="SA",sum!B84,"*")</f>
        <v>*</v>
      </c>
      <c r="BB91" s="2"/>
      <c r="BC91" s="2" t="str">
        <f>IF(sum!A84="SA",sum!F84,"*")</f>
        <v>*</v>
      </c>
    </row>
    <row r="92" spans="2:55">
      <c r="B92" s="2" t="s">
        <v>186</v>
      </c>
      <c r="C92" s="2" t="s">
        <v>187</v>
      </c>
      <c r="D92" s="2">
        <v>2030</v>
      </c>
      <c r="E92" s="2" t="str">
        <f>IF(sum!A85="AL",sum!B85,"*")</f>
        <v>RTS-WaterHeat_ELE1</v>
      </c>
      <c r="F92" s="2"/>
      <c r="G92" s="2">
        <f>IF(sum!A85="AL",sum!F85,"*")</f>
        <v>0.179666032551258</v>
      </c>
      <c r="H92" s="2"/>
      <c r="J92" s="2" t="s">
        <v>186</v>
      </c>
      <c r="K92" s="2" t="s">
        <v>187</v>
      </c>
      <c r="L92" s="2">
        <v>2030</v>
      </c>
      <c r="M92" s="2" t="str">
        <f>IF(sum!A85="AT",sum!B85,"*")</f>
        <v>*</v>
      </c>
      <c r="N92" s="2"/>
      <c r="O92" s="2" t="str">
        <f>IF(sum!A85="AT",sum!F85,"*")</f>
        <v>*</v>
      </c>
      <c r="R92" s="2" t="s">
        <v>186</v>
      </c>
      <c r="S92" s="2" t="s">
        <v>187</v>
      </c>
      <c r="T92" s="2">
        <v>2030</v>
      </c>
      <c r="U92" s="2" t="str">
        <f>IF(sum!A85="BC",sum!B85,"*")</f>
        <v>*</v>
      </c>
      <c r="V92" s="2"/>
      <c r="W92" s="2" t="str">
        <f>IF(sum!A85="BC",sum!F85,"*")</f>
        <v>*</v>
      </c>
      <c r="Z92" s="2" t="s">
        <v>186</v>
      </c>
      <c r="AA92" s="2" t="s">
        <v>187</v>
      </c>
      <c r="AB92" s="2">
        <v>2030</v>
      </c>
      <c r="AC92" s="2" t="str">
        <f>IF(sum!A85="MA",sum!B85,"*")</f>
        <v>*</v>
      </c>
      <c r="AD92" s="2"/>
      <c r="AE92" s="2" t="str">
        <f>IF(sum!A85="MA",sum!F85,"*")</f>
        <v>*</v>
      </c>
      <c r="AH92" s="2" t="s">
        <v>186</v>
      </c>
      <c r="AI92" s="2" t="s">
        <v>187</v>
      </c>
      <c r="AJ92" s="2">
        <v>2030</v>
      </c>
      <c r="AK92" s="2" t="str">
        <f>IF(sum!A85="ON",sum!B85,"*")</f>
        <v>*</v>
      </c>
      <c r="AL92" s="2"/>
      <c r="AM92" s="2" t="str">
        <f>IF(sum!A85="ON",sum!F85,"*")</f>
        <v>*</v>
      </c>
      <c r="AP92" s="2" t="s">
        <v>186</v>
      </c>
      <c r="AQ92" s="2" t="s">
        <v>187</v>
      </c>
      <c r="AR92" s="2">
        <v>2030</v>
      </c>
      <c r="AS92" s="2" t="str">
        <f>IF(sum!A85="QU",sum!B85,"*")</f>
        <v>*</v>
      </c>
      <c r="AT92" s="2"/>
      <c r="AU92" s="2" t="str">
        <f>IF(sum!A85="QU",sum!F85,"*")</f>
        <v>*</v>
      </c>
      <c r="AX92" s="2" t="s">
        <v>186</v>
      </c>
      <c r="AY92" s="2" t="s">
        <v>187</v>
      </c>
      <c r="AZ92" s="2">
        <v>2030</v>
      </c>
      <c r="BA92" s="2" t="str">
        <f>IF(sum!A85="SA",sum!B85,"*")</f>
        <v>*</v>
      </c>
      <c r="BB92" s="2"/>
      <c r="BC92" s="2" t="str">
        <f>IF(sum!A85="SA",sum!F85,"*")</f>
        <v>*</v>
      </c>
    </row>
    <row r="93" spans="2:55">
      <c r="B93" s="2" t="s">
        <v>186</v>
      </c>
      <c r="C93" s="2" t="s">
        <v>187</v>
      </c>
      <c r="D93" s="2">
        <v>2030</v>
      </c>
      <c r="E93" s="2" t="str">
        <f>IF(sum!A86="AL",sum!B86,"*")</f>
        <v>S_CCUS_ATM</v>
      </c>
      <c r="F93" s="2"/>
      <c r="G93" s="2">
        <f>IF(sum!A86="AL",sum!F86,"*")</f>
        <v>0</v>
      </c>
      <c r="H93" s="2"/>
      <c r="J93" s="2" t="s">
        <v>186</v>
      </c>
      <c r="K93" s="2" t="s">
        <v>187</v>
      </c>
      <c r="L93" s="2">
        <v>2030</v>
      </c>
      <c r="M93" s="2" t="str">
        <f>IF(sum!A86="AT",sum!B86,"*")</f>
        <v>*</v>
      </c>
      <c r="N93" s="2"/>
      <c r="O93" s="2" t="str">
        <f>IF(sum!A86="AT",sum!F86,"*")</f>
        <v>*</v>
      </c>
      <c r="R93" s="2" t="s">
        <v>186</v>
      </c>
      <c r="S93" s="2" t="s">
        <v>187</v>
      </c>
      <c r="T93" s="2">
        <v>2030</v>
      </c>
      <c r="U93" s="2" t="str">
        <f>IF(sum!A86="BC",sum!B86,"*")</f>
        <v>*</v>
      </c>
      <c r="V93" s="2"/>
      <c r="W93" s="2" t="str">
        <f>IF(sum!A86="BC",sum!F86,"*")</f>
        <v>*</v>
      </c>
      <c r="Z93" s="2" t="s">
        <v>186</v>
      </c>
      <c r="AA93" s="2" t="s">
        <v>187</v>
      </c>
      <c r="AB93" s="2">
        <v>2030</v>
      </c>
      <c r="AC93" s="2" t="str">
        <f>IF(sum!A86="MA",sum!B86,"*")</f>
        <v>*</v>
      </c>
      <c r="AD93" s="2"/>
      <c r="AE93" s="2" t="str">
        <f>IF(sum!A86="MA",sum!F86,"*")</f>
        <v>*</v>
      </c>
      <c r="AH93" s="2" t="s">
        <v>186</v>
      </c>
      <c r="AI93" s="2" t="s">
        <v>187</v>
      </c>
      <c r="AJ93" s="2">
        <v>2030</v>
      </c>
      <c r="AK93" s="2" t="str">
        <f>IF(sum!A86="ON",sum!B86,"*")</f>
        <v>*</v>
      </c>
      <c r="AL93" s="2"/>
      <c r="AM93" s="2" t="str">
        <f>IF(sum!A86="ON",sum!F86,"*")</f>
        <v>*</v>
      </c>
      <c r="AP93" s="2" t="s">
        <v>186</v>
      </c>
      <c r="AQ93" s="2" t="s">
        <v>187</v>
      </c>
      <c r="AR93" s="2">
        <v>2030</v>
      </c>
      <c r="AS93" s="2" t="str">
        <f>IF(sum!A86="QU",sum!B86,"*")</f>
        <v>*</v>
      </c>
      <c r="AT93" s="2"/>
      <c r="AU93" s="2" t="str">
        <f>IF(sum!A86="QU",sum!F86,"*")</f>
        <v>*</v>
      </c>
      <c r="AX93" s="2" t="s">
        <v>186</v>
      </c>
      <c r="AY93" s="2" t="s">
        <v>187</v>
      </c>
      <c r="AZ93" s="2">
        <v>2030</v>
      </c>
      <c r="BA93" s="2" t="str">
        <f>IF(sum!A86="SA",sum!B86,"*")</f>
        <v>*</v>
      </c>
      <c r="BB93" s="2"/>
      <c r="BC93" s="2" t="str">
        <f>IF(sum!A86="SA",sum!F86,"*")</f>
        <v>*</v>
      </c>
    </row>
    <row r="94" spans="2:55">
      <c r="B94" s="2" t="s">
        <v>186</v>
      </c>
      <c r="C94" s="2" t="s">
        <v>187</v>
      </c>
      <c r="D94" s="2">
        <v>2030</v>
      </c>
      <c r="E94" s="2" t="str">
        <f>IF(sum!A87="AL",sum!B87,"*")</f>
        <v>S_CCUS_EMIS_H2T</v>
      </c>
      <c r="F94" s="2"/>
      <c r="G94" s="2">
        <f>IF(sum!A87="AL",sum!F87,"*")</f>
        <v>0</v>
      </c>
      <c r="H94" s="2"/>
      <c r="J94" s="2" t="s">
        <v>186</v>
      </c>
      <c r="K94" s="2" t="s">
        <v>187</v>
      </c>
      <c r="L94" s="2">
        <v>2030</v>
      </c>
      <c r="M94" s="2" t="str">
        <f>IF(sum!A87="AT",sum!B87,"*")</f>
        <v>*</v>
      </c>
      <c r="N94" s="2"/>
      <c r="O94" s="2" t="str">
        <f>IF(sum!A87="AT",sum!F87,"*")</f>
        <v>*</v>
      </c>
      <c r="R94" s="2" t="s">
        <v>186</v>
      </c>
      <c r="S94" s="2" t="s">
        <v>187</v>
      </c>
      <c r="T94" s="2">
        <v>2030</v>
      </c>
      <c r="U94" s="2" t="str">
        <f>IF(sum!A87="BC",sum!B87,"*")</f>
        <v>*</v>
      </c>
      <c r="V94" s="2"/>
      <c r="W94" s="2" t="str">
        <f>IF(sum!A87="BC",sum!F87,"*")</f>
        <v>*</v>
      </c>
      <c r="Z94" s="2" t="s">
        <v>186</v>
      </c>
      <c r="AA94" s="2" t="s">
        <v>187</v>
      </c>
      <c r="AB94" s="2">
        <v>2030</v>
      </c>
      <c r="AC94" s="2" t="str">
        <f>IF(sum!A87="MA",sum!B87,"*")</f>
        <v>*</v>
      </c>
      <c r="AD94" s="2"/>
      <c r="AE94" s="2" t="str">
        <f>IF(sum!A87="MA",sum!F87,"*")</f>
        <v>*</v>
      </c>
      <c r="AH94" s="2" t="s">
        <v>186</v>
      </c>
      <c r="AI94" s="2" t="s">
        <v>187</v>
      </c>
      <c r="AJ94" s="2">
        <v>2030</v>
      </c>
      <c r="AK94" s="2" t="str">
        <f>IF(sum!A87="ON",sum!B87,"*")</f>
        <v>*</v>
      </c>
      <c r="AL94" s="2"/>
      <c r="AM94" s="2" t="str">
        <f>IF(sum!A87="ON",sum!F87,"*")</f>
        <v>*</v>
      </c>
      <c r="AP94" s="2" t="s">
        <v>186</v>
      </c>
      <c r="AQ94" s="2" t="s">
        <v>187</v>
      </c>
      <c r="AR94" s="2">
        <v>2030</v>
      </c>
      <c r="AS94" s="2" t="str">
        <f>IF(sum!A87="QU",sum!B87,"*")</f>
        <v>*</v>
      </c>
      <c r="AT94" s="2"/>
      <c r="AU94" s="2" t="str">
        <f>IF(sum!A87="QU",sum!F87,"*")</f>
        <v>*</v>
      </c>
      <c r="AX94" s="2" t="s">
        <v>186</v>
      </c>
      <c r="AY94" s="2" t="s">
        <v>187</v>
      </c>
      <c r="AZ94" s="2">
        <v>2030</v>
      </c>
      <c r="BA94" s="2" t="str">
        <f>IF(sum!A87="SA",sum!B87,"*")</f>
        <v>*</v>
      </c>
      <c r="BB94" s="2"/>
      <c r="BC94" s="2" t="str">
        <f>IF(sum!A87="SA",sum!F87,"*")</f>
        <v>*</v>
      </c>
    </row>
    <row r="95" spans="2:55">
      <c r="B95" s="2" t="s">
        <v>186</v>
      </c>
      <c r="C95" s="2" t="s">
        <v>187</v>
      </c>
      <c r="D95" s="2">
        <v>2030</v>
      </c>
      <c r="E95" s="2" t="str">
        <f>IF(sum!A88="AL",sum!B88,"*")</f>
        <v>S_CCUS_EMIS_H2U</v>
      </c>
      <c r="F95" s="2"/>
      <c r="G95" s="2">
        <f>IF(sum!A88="AL",sum!F88,"*")</f>
        <v>0</v>
      </c>
      <c r="H95" s="2"/>
      <c r="J95" s="2" t="s">
        <v>186</v>
      </c>
      <c r="K95" s="2" t="s">
        <v>187</v>
      </c>
      <c r="L95" s="2">
        <v>2030</v>
      </c>
      <c r="M95" s="2" t="str">
        <f>IF(sum!A88="AT",sum!B88,"*")</f>
        <v>*</v>
      </c>
      <c r="N95" s="2"/>
      <c r="O95" s="2" t="str">
        <f>IF(sum!A88="AT",sum!F88,"*")</f>
        <v>*</v>
      </c>
      <c r="R95" s="2" t="s">
        <v>186</v>
      </c>
      <c r="S95" s="2" t="s">
        <v>187</v>
      </c>
      <c r="T95" s="2">
        <v>2030</v>
      </c>
      <c r="U95" s="2" t="str">
        <f>IF(sum!A88="BC",sum!B88,"*")</f>
        <v>*</v>
      </c>
      <c r="V95" s="2"/>
      <c r="W95" s="2" t="str">
        <f>IF(sum!A88="BC",sum!F88,"*")</f>
        <v>*</v>
      </c>
      <c r="Z95" s="2" t="s">
        <v>186</v>
      </c>
      <c r="AA95" s="2" t="s">
        <v>187</v>
      </c>
      <c r="AB95" s="2">
        <v>2030</v>
      </c>
      <c r="AC95" s="2" t="str">
        <f>IF(sum!A88="MA",sum!B88,"*")</f>
        <v>*</v>
      </c>
      <c r="AD95" s="2"/>
      <c r="AE95" s="2" t="str">
        <f>IF(sum!A88="MA",sum!F88,"*")</f>
        <v>*</v>
      </c>
      <c r="AH95" s="2" t="s">
        <v>186</v>
      </c>
      <c r="AI95" s="2" t="s">
        <v>187</v>
      </c>
      <c r="AJ95" s="2">
        <v>2030</v>
      </c>
      <c r="AK95" s="2" t="str">
        <f>IF(sum!A88="ON",sum!B88,"*")</f>
        <v>*</v>
      </c>
      <c r="AL95" s="2"/>
      <c r="AM95" s="2" t="str">
        <f>IF(sum!A88="ON",sum!F88,"*")</f>
        <v>*</v>
      </c>
      <c r="AP95" s="2" t="s">
        <v>186</v>
      </c>
      <c r="AQ95" s="2" t="s">
        <v>187</v>
      </c>
      <c r="AR95" s="2">
        <v>2030</v>
      </c>
      <c r="AS95" s="2" t="str">
        <f>IF(sum!A88="QU",sum!B88,"*")</f>
        <v>*</v>
      </c>
      <c r="AT95" s="2"/>
      <c r="AU95" s="2" t="str">
        <f>IF(sum!A88="QU",sum!F88,"*")</f>
        <v>*</v>
      </c>
      <c r="AX95" s="2" t="s">
        <v>186</v>
      </c>
      <c r="AY95" s="2" t="s">
        <v>187</v>
      </c>
      <c r="AZ95" s="2">
        <v>2030</v>
      </c>
      <c r="BA95" s="2" t="str">
        <f>IF(sum!A88="SA",sum!B88,"*")</f>
        <v>*</v>
      </c>
      <c r="BB95" s="2"/>
      <c r="BC95" s="2" t="str">
        <f>IF(sum!A88="SA",sum!F88,"*")</f>
        <v>*</v>
      </c>
    </row>
    <row r="96" spans="2:55">
      <c r="B96" s="2" t="s">
        <v>186</v>
      </c>
      <c r="C96" s="2" t="s">
        <v>187</v>
      </c>
      <c r="D96" s="2">
        <v>2030</v>
      </c>
      <c r="E96" s="2" t="str">
        <f>IF(sum!A89="AL",sum!B89,"*")</f>
        <v>S_CCUS_EMISMeOH_H2</v>
      </c>
      <c r="F96" s="2"/>
      <c r="G96" s="2">
        <f>IF(sum!A89="AL",sum!F89,"*")</f>
        <v>0</v>
      </c>
      <c r="H96" s="2"/>
      <c r="J96" s="2" t="s">
        <v>186</v>
      </c>
      <c r="K96" s="2" t="s">
        <v>187</v>
      </c>
      <c r="L96" s="2">
        <v>2030</v>
      </c>
      <c r="M96" s="2" t="str">
        <f>IF(sum!A89="AT",sum!B89,"*")</f>
        <v>*</v>
      </c>
      <c r="N96" s="2"/>
      <c r="O96" s="2" t="str">
        <f>IF(sum!A89="AT",sum!F89,"*")</f>
        <v>*</v>
      </c>
      <c r="R96" s="2" t="s">
        <v>186</v>
      </c>
      <c r="S96" s="2" t="s">
        <v>187</v>
      </c>
      <c r="T96" s="2">
        <v>2030</v>
      </c>
      <c r="U96" s="2" t="str">
        <f>IF(sum!A89="BC",sum!B89,"*")</f>
        <v>*</v>
      </c>
      <c r="V96" s="2"/>
      <c r="W96" s="2" t="str">
        <f>IF(sum!A89="BC",sum!F89,"*")</f>
        <v>*</v>
      </c>
      <c r="Z96" s="2" t="s">
        <v>186</v>
      </c>
      <c r="AA96" s="2" t="s">
        <v>187</v>
      </c>
      <c r="AB96" s="2">
        <v>2030</v>
      </c>
      <c r="AC96" s="2" t="str">
        <f>IF(sum!A89="MA",sum!B89,"*")</f>
        <v>*</v>
      </c>
      <c r="AD96" s="2"/>
      <c r="AE96" s="2" t="str">
        <f>IF(sum!A89="MA",sum!F89,"*")</f>
        <v>*</v>
      </c>
      <c r="AH96" s="2" t="s">
        <v>186</v>
      </c>
      <c r="AI96" s="2" t="s">
        <v>187</v>
      </c>
      <c r="AJ96" s="2">
        <v>2030</v>
      </c>
      <c r="AK96" s="2" t="str">
        <f>IF(sum!A89="ON",sum!B89,"*")</f>
        <v>*</v>
      </c>
      <c r="AL96" s="2"/>
      <c r="AM96" s="2" t="str">
        <f>IF(sum!A89="ON",sum!F89,"*")</f>
        <v>*</v>
      </c>
      <c r="AP96" s="2" t="s">
        <v>186</v>
      </c>
      <c r="AQ96" s="2" t="s">
        <v>187</v>
      </c>
      <c r="AR96" s="2">
        <v>2030</v>
      </c>
      <c r="AS96" s="2" t="str">
        <f>IF(sum!A89="QU",sum!B89,"*")</f>
        <v>*</v>
      </c>
      <c r="AT96" s="2"/>
      <c r="AU96" s="2" t="str">
        <f>IF(sum!A89="QU",sum!F89,"*")</f>
        <v>*</v>
      </c>
      <c r="AX96" s="2" t="s">
        <v>186</v>
      </c>
      <c r="AY96" s="2" t="s">
        <v>187</v>
      </c>
      <c r="AZ96" s="2">
        <v>2030</v>
      </c>
      <c r="BA96" s="2" t="str">
        <f>IF(sum!A89="SA",sum!B89,"*")</f>
        <v>*</v>
      </c>
      <c r="BB96" s="2"/>
      <c r="BC96" s="2" t="str">
        <f>IF(sum!A89="SA",sum!F89,"*")</f>
        <v>*</v>
      </c>
    </row>
    <row r="97" spans="2:55">
      <c r="B97" s="2" t="s">
        <v>186</v>
      </c>
      <c r="C97" s="2" t="s">
        <v>187</v>
      </c>
      <c r="D97" s="2">
        <v>2030</v>
      </c>
      <c r="E97" s="2" t="str">
        <f>IF(sum!A90="AL",sum!B90,"*")</f>
        <v>SCOAH2GC01</v>
      </c>
      <c r="F97" s="2"/>
      <c r="G97" s="2">
        <f>IF(sum!A90="AL",sum!F90,"*")</f>
        <v>0</v>
      </c>
      <c r="H97" s="2"/>
      <c r="J97" s="2" t="s">
        <v>186</v>
      </c>
      <c r="K97" s="2" t="s">
        <v>187</v>
      </c>
      <c r="L97" s="2">
        <v>2030</v>
      </c>
      <c r="M97" s="2" t="str">
        <f>IF(sum!A90="AT",sum!B90,"*")</f>
        <v>*</v>
      </c>
      <c r="N97" s="2"/>
      <c r="O97" s="2" t="str">
        <f>IF(sum!A90="AT",sum!F90,"*")</f>
        <v>*</v>
      </c>
      <c r="R97" s="2" t="s">
        <v>186</v>
      </c>
      <c r="S97" s="2" t="s">
        <v>187</v>
      </c>
      <c r="T97" s="2">
        <v>2030</v>
      </c>
      <c r="U97" s="2" t="str">
        <f>IF(sum!A90="BC",sum!B90,"*")</f>
        <v>*</v>
      </c>
      <c r="V97" s="2"/>
      <c r="W97" s="2" t="str">
        <f>IF(sum!A90="BC",sum!F90,"*")</f>
        <v>*</v>
      </c>
      <c r="Z97" s="2" t="s">
        <v>186</v>
      </c>
      <c r="AA97" s="2" t="s">
        <v>187</v>
      </c>
      <c r="AB97" s="2">
        <v>2030</v>
      </c>
      <c r="AC97" s="2" t="str">
        <f>IF(sum!A90="MA",sum!B90,"*")</f>
        <v>*</v>
      </c>
      <c r="AD97" s="2"/>
      <c r="AE97" s="2" t="str">
        <f>IF(sum!A90="MA",sum!F90,"*")</f>
        <v>*</v>
      </c>
      <c r="AH97" s="2" t="s">
        <v>186</v>
      </c>
      <c r="AI97" s="2" t="s">
        <v>187</v>
      </c>
      <c r="AJ97" s="2">
        <v>2030</v>
      </c>
      <c r="AK97" s="2" t="str">
        <f>IF(sum!A90="ON",sum!B90,"*")</f>
        <v>*</v>
      </c>
      <c r="AL97" s="2"/>
      <c r="AM97" s="2" t="str">
        <f>IF(sum!A90="ON",sum!F90,"*")</f>
        <v>*</v>
      </c>
      <c r="AP97" s="2" t="s">
        <v>186</v>
      </c>
      <c r="AQ97" s="2" t="s">
        <v>187</v>
      </c>
      <c r="AR97" s="2">
        <v>2030</v>
      </c>
      <c r="AS97" s="2" t="str">
        <f>IF(sum!A90="QU",sum!B90,"*")</f>
        <v>*</v>
      </c>
      <c r="AT97" s="2"/>
      <c r="AU97" s="2" t="str">
        <f>IF(sum!A90="QU",sum!F90,"*")</f>
        <v>*</v>
      </c>
      <c r="AX97" s="2" t="s">
        <v>186</v>
      </c>
      <c r="AY97" s="2" t="s">
        <v>187</v>
      </c>
      <c r="AZ97" s="2">
        <v>2030</v>
      </c>
      <c r="BA97" s="2" t="str">
        <f>IF(sum!A90="SA",sum!B90,"*")</f>
        <v>*</v>
      </c>
      <c r="BB97" s="2"/>
      <c r="BC97" s="2" t="str">
        <f>IF(sum!A90="SA",sum!F90,"*")</f>
        <v>*</v>
      </c>
    </row>
    <row r="98" spans="2:55">
      <c r="B98" s="2" t="s">
        <v>186</v>
      </c>
      <c r="C98" s="2" t="s">
        <v>187</v>
      </c>
      <c r="D98" s="2">
        <v>2030</v>
      </c>
      <c r="E98" s="2" t="str">
        <f>IF(sum!A91="AL",sum!B91,"*")</f>
        <v>SGASSH2RC01</v>
      </c>
      <c r="F98" s="2"/>
      <c r="G98" s="2">
        <f>IF(sum!A91="AL",sum!F91,"*")</f>
        <v>0</v>
      </c>
      <c r="H98" s="2"/>
      <c r="J98" s="2" t="s">
        <v>186</v>
      </c>
      <c r="K98" s="2" t="s">
        <v>187</v>
      </c>
      <c r="L98" s="2">
        <v>2030</v>
      </c>
      <c r="M98" s="2" t="str">
        <f>IF(sum!A91="AT",sum!B91,"*")</f>
        <v>*</v>
      </c>
      <c r="N98" s="2"/>
      <c r="O98" s="2" t="str">
        <f>IF(sum!A91="AT",sum!F91,"*")</f>
        <v>*</v>
      </c>
      <c r="R98" s="2" t="s">
        <v>186</v>
      </c>
      <c r="S98" s="2" t="s">
        <v>187</v>
      </c>
      <c r="T98" s="2">
        <v>2030</v>
      </c>
      <c r="U98" s="2" t="str">
        <f>IF(sum!A91="BC",sum!B91,"*")</f>
        <v>*</v>
      </c>
      <c r="V98" s="2"/>
      <c r="W98" s="2" t="str">
        <f>IF(sum!A91="BC",sum!F91,"*")</f>
        <v>*</v>
      </c>
      <c r="Z98" s="2" t="s">
        <v>186</v>
      </c>
      <c r="AA98" s="2" t="s">
        <v>187</v>
      </c>
      <c r="AB98" s="2">
        <v>2030</v>
      </c>
      <c r="AC98" s="2" t="str">
        <f>IF(sum!A91="MA",sum!B91,"*")</f>
        <v>*</v>
      </c>
      <c r="AD98" s="2"/>
      <c r="AE98" s="2" t="str">
        <f>IF(sum!A91="MA",sum!F91,"*")</f>
        <v>*</v>
      </c>
      <c r="AH98" s="2" t="s">
        <v>186</v>
      </c>
      <c r="AI98" s="2" t="s">
        <v>187</v>
      </c>
      <c r="AJ98" s="2">
        <v>2030</v>
      </c>
      <c r="AK98" s="2" t="str">
        <f>IF(sum!A91="ON",sum!B91,"*")</f>
        <v>*</v>
      </c>
      <c r="AL98" s="2"/>
      <c r="AM98" s="2" t="str">
        <f>IF(sum!A91="ON",sum!F91,"*")</f>
        <v>*</v>
      </c>
      <c r="AP98" s="2" t="s">
        <v>186</v>
      </c>
      <c r="AQ98" s="2" t="s">
        <v>187</v>
      </c>
      <c r="AR98" s="2">
        <v>2030</v>
      </c>
      <c r="AS98" s="2" t="str">
        <f>IF(sum!A91="QU",sum!B91,"*")</f>
        <v>*</v>
      </c>
      <c r="AT98" s="2"/>
      <c r="AU98" s="2" t="str">
        <f>IF(sum!A91="QU",sum!F91,"*")</f>
        <v>*</v>
      </c>
      <c r="AX98" s="2" t="s">
        <v>186</v>
      </c>
      <c r="AY98" s="2" t="s">
        <v>187</v>
      </c>
      <c r="AZ98" s="2">
        <v>2030</v>
      </c>
      <c r="BA98" s="2" t="str">
        <f>IF(sum!A91="SA",sum!B91,"*")</f>
        <v>*</v>
      </c>
      <c r="BB98" s="2"/>
      <c r="BC98" s="2" t="str">
        <f>IF(sum!A91="SA",sum!F91,"*")</f>
        <v>*</v>
      </c>
    </row>
    <row r="99" spans="2:55">
      <c r="B99" s="2" t="s">
        <v>186</v>
      </c>
      <c r="C99" s="2" t="s">
        <v>187</v>
      </c>
      <c r="D99" s="2">
        <v>2030</v>
      </c>
      <c r="E99" s="2" t="str">
        <f>IF(sum!A92="AL",sum!B92,"*")</f>
        <v>SINKCCU</v>
      </c>
      <c r="F99" s="2"/>
      <c r="G99" s="2">
        <f>IF(sum!A92="AL",sum!F92,"*")</f>
        <v>0</v>
      </c>
      <c r="H99" s="2"/>
      <c r="J99" s="2" t="s">
        <v>186</v>
      </c>
      <c r="K99" s="2" t="s">
        <v>187</v>
      </c>
      <c r="L99" s="2">
        <v>2030</v>
      </c>
      <c r="M99" s="2" t="str">
        <f>IF(sum!A92="AT",sum!B92,"*")</f>
        <v>*</v>
      </c>
      <c r="N99" s="2"/>
      <c r="O99" s="2" t="str">
        <f>IF(sum!A92="AT",sum!F92,"*")</f>
        <v>*</v>
      </c>
      <c r="R99" s="2" t="s">
        <v>186</v>
      </c>
      <c r="S99" s="2" t="s">
        <v>187</v>
      </c>
      <c r="T99" s="2">
        <v>2030</v>
      </c>
      <c r="U99" s="2" t="str">
        <f>IF(sum!A92="BC",sum!B92,"*")</f>
        <v>*</v>
      </c>
      <c r="V99" s="2"/>
      <c r="W99" s="2" t="str">
        <f>IF(sum!A92="BC",sum!F92,"*")</f>
        <v>*</v>
      </c>
      <c r="Z99" s="2" t="s">
        <v>186</v>
      </c>
      <c r="AA99" s="2" t="s">
        <v>187</v>
      </c>
      <c r="AB99" s="2">
        <v>2030</v>
      </c>
      <c r="AC99" s="2" t="str">
        <f>IF(sum!A92="MA",sum!B92,"*")</f>
        <v>*</v>
      </c>
      <c r="AD99" s="2"/>
      <c r="AE99" s="2" t="str">
        <f>IF(sum!A92="MA",sum!F92,"*")</f>
        <v>*</v>
      </c>
      <c r="AH99" s="2" t="s">
        <v>186</v>
      </c>
      <c r="AI99" s="2" t="s">
        <v>187</v>
      </c>
      <c r="AJ99" s="2">
        <v>2030</v>
      </c>
      <c r="AK99" s="2" t="str">
        <f>IF(sum!A92="ON",sum!B92,"*")</f>
        <v>*</v>
      </c>
      <c r="AL99" s="2"/>
      <c r="AM99" s="2" t="str">
        <f>IF(sum!A92="ON",sum!F92,"*")</f>
        <v>*</v>
      </c>
      <c r="AP99" s="2" t="s">
        <v>186</v>
      </c>
      <c r="AQ99" s="2" t="s">
        <v>187</v>
      </c>
      <c r="AR99" s="2">
        <v>2030</v>
      </c>
      <c r="AS99" s="2" t="str">
        <f>IF(sum!A92="QU",sum!B92,"*")</f>
        <v>*</v>
      </c>
      <c r="AT99" s="2"/>
      <c r="AU99" s="2" t="str">
        <f>IF(sum!A92="QU",sum!F92,"*")</f>
        <v>*</v>
      </c>
      <c r="AX99" s="2" t="s">
        <v>186</v>
      </c>
      <c r="AY99" s="2" t="s">
        <v>187</v>
      </c>
      <c r="AZ99" s="2">
        <v>2030</v>
      </c>
      <c r="BA99" s="2" t="str">
        <f>IF(sum!A92="SA",sum!B92,"*")</f>
        <v>*</v>
      </c>
      <c r="BB99" s="2"/>
      <c r="BC99" s="2" t="str">
        <f>IF(sum!A92="SA",sum!F92,"*")</f>
        <v>*</v>
      </c>
    </row>
    <row r="100" spans="2:55">
      <c r="B100" s="2" t="s">
        <v>186</v>
      </c>
      <c r="C100" s="2" t="s">
        <v>187</v>
      </c>
      <c r="D100" s="2">
        <v>2030</v>
      </c>
      <c r="E100" s="2" t="str">
        <f>IF(sum!A93="AL",sum!B93,"*")</f>
        <v>SNK_DAC</v>
      </c>
      <c r="F100" s="2"/>
      <c r="G100" s="2">
        <f>IF(sum!A93="AL",sum!F93,"*")</f>
        <v>0</v>
      </c>
      <c r="H100" s="2"/>
      <c r="J100" s="2" t="s">
        <v>186</v>
      </c>
      <c r="K100" s="2" t="s">
        <v>187</v>
      </c>
      <c r="L100" s="2">
        <v>2030</v>
      </c>
      <c r="M100" s="2" t="str">
        <f>IF(sum!A93="AT",sum!B93,"*")</f>
        <v>*</v>
      </c>
      <c r="N100" s="2"/>
      <c r="O100" s="2" t="str">
        <f>IF(sum!A93="AT",sum!F93,"*")</f>
        <v>*</v>
      </c>
      <c r="R100" s="2" t="s">
        <v>186</v>
      </c>
      <c r="S100" s="2" t="s">
        <v>187</v>
      </c>
      <c r="T100" s="2">
        <v>2030</v>
      </c>
      <c r="U100" s="2" t="str">
        <f>IF(sum!A93="BC",sum!B93,"*")</f>
        <v>*</v>
      </c>
      <c r="V100" s="2"/>
      <c r="W100" s="2" t="str">
        <f>IF(sum!A93="BC",sum!F93,"*")</f>
        <v>*</v>
      </c>
      <c r="Z100" s="2" t="s">
        <v>186</v>
      </c>
      <c r="AA100" s="2" t="s">
        <v>187</v>
      </c>
      <c r="AB100" s="2">
        <v>2030</v>
      </c>
      <c r="AC100" s="2" t="str">
        <f>IF(sum!A93="MA",sum!B93,"*")</f>
        <v>*</v>
      </c>
      <c r="AD100" s="2"/>
      <c r="AE100" s="2" t="str">
        <f>IF(sum!A93="MA",sum!F93,"*")</f>
        <v>*</v>
      </c>
      <c r="AH100" s="2" t="s">
        <v>186</v>
      </c>
      <c r="AI100" s="2" t="s">
        <v>187</v>
      </c>
      <c r="AJ100" s="2">
        <v>2030</v>
      </c>
      <c r="AK100" s="2" t="str">
        <f>IF(sum!A93="ON",sum!B93,"*")</f>
        <v>*</v>
      </c>
      <c r="AL100" s="2"/>
      <c r="AM100" s="2" t="str">
        <f>IF(sum!A93="ON",sum!F93,"*")</f>
        <v>*</v>
      </c>
      <c r="AP100" s="2" t="s">
        <v>186</v>
      </c>
      <c r="AQ100" s="2" t="s">
        <v>187</v>
      </c>
      <c r="AR100" s="2">
        <v>2030</v>
      </c>
      <c r="AS100" s="2" t="str">
        <f>IF(sum!A93="QU",sum!B93,"*")</f>
        <v>*</v>
      </c>
      <c r="AT100" s="2"/>
      <c r="AU100" s="2" t="str">
        <f>IF(sum!A93="QU",sum!F93,"*")</f>
        <v>*</v>
      </c>
      <c r="AX100" s="2" t="s">
        <v>186</v>
      </c>
      <c r="AY100" s="2" t="s">
        <v>187</v>
      </c>
      <c r="AZ100" s="2">
        <v>2030</v>
      </c>
      <c r="BA100" s="2" t="str">
        <f>IF(sum!A93="SA",sum!B93,"*")</f>
        <v>*</v>
      </c>
      <c r="BB100" s="2"/>
      <c r="BC100" s="2" t="str">
        <f>IF(sum!A93="SA",sum!F93,"*")</f>
        <v>*</v>
      </c>
    </row>
    <row r="101" spans="2:55">
      <c r="B101" s="2" t="s">
        <v>186</v>
      </c>
      <c r="C101" s="2" t="s">
        <v>187</v>
      </c>
      <c r="D101" s="2">
        <v>2030</v>
      </c>
      <c r="E101" s="2" t="str">
        <f>IF(sum!A94="AL",sum!B94,"*")</f>
        <v>TB_ELC_AL_BC_01</v>
      </c>
      <c r="F101" s="2"/>
      <c r="G101" s="2">
        <f>IF(sum!A94="AL",sum!F94,"*")</f>
        <v>0</v>
      </c>
      <c r="H101" s="2"/>
      <c r="J101" s="2" t="s">
        <v>186</v>
      </c>
      <c r="K101" s="2" t="s">
        <v>187</v>
      </c>
      <c r="L101" s="2">
        <v>2030</v>
      </c>
      <c r="M101" s="2" t="str">
        <f>IF(sum!A94="AT",sum!B94,"*")</f>
        <v>*</v>
      </c>
      <c r="N101" s="2"/>
      <c r="O101" s="2" t="str">
        <f>IF(sum!A94="AT",sum!F94,"*")</f>
        <v>*</v>
      </c>
      <c r="R101" s="2" t="s">
        <v>186</v>
      </c>
      <c r="S101" s="2" t="s">
        <v>187</v>
      </c>
      <c r="T101" s="2">
        <v>2030</v>
      </c>
      <c r="U101" s="2" t="str">
        <f>IF(sum!A94="BC",sum!B94,"*")</f>
        <v>*</v>
      </c>
      <c r="V101" s="2"/>
      <c r="W101" s="2" t="str">
        <f>IF(sum!A94="BC",sum!F94,"*")</f>
        <v>*</v>
      </c>
      <c r="Z101" s="2" t="s">
        <v>186</v>
      </c>
      <c r="AA101" s="2" t="s">
        <v>187</v>
      </c>
      <c r="AB101" s="2">
        <v>2030</v>
      </c>
      <c r="AC101" s="2" t="str">
        <f>IF(sum!A94="MA",sum!B94,"*")</f>
        <v>*</v>
      </c>
      <c r="AD101" s="2"/>
      <c r="AE101" s="2" t="str">
        <f>IF(sum!A94="MA",sum!F94,"*")</f>
        <v>*</v>
      </c>
      <c r="AH101" s="2" t="s">
        <v>186</v>
      </c>
      <c r="AI101" s="2" t="s">
        <v>187</v>
      </c>
      <c r="AJ101" s="2">
        <v>2030</v>
      </c>
      <c r="AK101" s="2" t="str">
        <f>IF(sum!A94="ON",sum!B94,"*")</f>
        <v>*</v>
      </c>
      <c r="AL101" s="2"/>
      <c r="AM101" s="2" t="str">
        <f>IF(sum!A94="ON",sum!F94,"*")</f>
        <v>*</v>
      </c>
      <c r="AP101" s="2" t="s">
        <v>186</v>
      </c>
      <c r="AQ101" s="2" t="s">
        <v>187</v>
      </c>
      <c r="AR101" s="2">
        <v>2030</v>
      </c>
      <c r="AS101" s="2" t="str">
        <f>IF(sum!A94="QU",sum!B94,"*")</f>
        <v>*</v>
      </c>
      <c r="AT101" s="2"/>
      <c r="AU101" s="2" t="str">
        <f>IF(sum!A94="QU",sum!F94,"*")</f>
        <v>*</v>
      </c>
      <c r="AX101" s="2" t="s">
        <v>186</v>
      </c>
      <c r="AY101" s="2" t="s">
        <v>187</v>
      </c>
      <c r="AZ101" s="2">
        <v>2030</v>
      </c>
      <c r="BA101" s="2" t="str">
        <f>IF(sum!A94="SA",sum!B94,"*")</f>
        <v>*</v>
      </c>
      <c r="BB101" s="2"/>
      <c r="BC101" s="2" t="str">
        <f>IF(sum!A94="SA",sum!F94,"*")</f>
        <v>*</v>
      </c>
    </row>
    <row r="102" spans="2:55">
      <c r="B102" s="2" t="s">
        <v>186</v>
      </c>
      <c r="C102" s="2" t="s">
        <v>187</v>
      </c>
      <c r="D102" s="2">
        <v>2030</v>
      </c>
      <c r="E102" s="2" t="str">
        <f>IF(sum!A95="AL",sum!B95,"*")</f>
        <v>TB_ELC_SA_AL_01</v>
      </c>
      <c r="F102" s="2"/>
      <c r="G102" s="2">
        <f>IF(sum!A95="AL",sum!F95,"*")</f>
        <v>0</v>
      </c>
      <c r="H102" s="2"/>
      <c r="J102" s="2" t="s">
        <v>186</v>
      </c>
      <c r="K102" s="2" t="s">
        <v>187</v>
      </c>
      <c r="L102" s="2">
        <v>2030</v>
      </c>
      <c r="M102" s="2" t="str">
        <f>IF(sum!A95="AT",sum!B95,"*")</f>
        <v>*</v>
      </c>
      <c r="N102" s="2"/>
      <c r="O102" s="2" t="str">
        <f>IF(sum!A95="AT",sum!F95,"*")</f>
        <v>*</v>
      </c>
      <c r="R102" s="2" t="s">
        <v>186</v>
      </c>
      <c r="S102" s="2" t="s">
        <v>187</v>
      </c>
      <c r="T102" s="2">
        <v>2030</v>
      </c>
      <c r="U102" s="2" t="str">
        <f>IF(sum!A95="BC",sum!B95,"*")</f>
        <v>*</v>
      </c>
      <c r="V102" s="2"/>
      <c r="W102" s="2" t="str">
        <f>IF(sum!A95="BC",sum!F95,"*")</f>
        <v>*</v>
      </c>
      <c r="Z102" s="2" t="s">
        <v>186</v>
      </c>
      <c r="AA102" s="2" t="s">
        <v>187</v>
      </c>
      <c r="AB102" s="2">
        <v>2030</v>
      </c>
      <c r="AC102" s="2" t="str">
        <f>IF(sum!A95="MA",sum!B95,"*")</f>
        <v>*</v>
      </c>
      <c r="AD102" s="2"/>
      <c r="AE102" s="2" t="str">
        <f>IF(sum!A95="MA",sum!F95,"*")</f>
        <v>*</v>
      </c>
      <c r="AH102" s="2" t="s">
        <v>186</v>
      </c>
      <c r="AI102" s="2" t="s">
        <v>187</v>
      </c>
      <c r="AJ102" s="2">
        <v>2030</v>
      </c>
      <c r="AK102" s="2" t="str">
        <f>IF(sum!A95="ON",sum!B95,"*")</f>
        <v>*</v>
      </c>
      <c r="AL102" s="2"/>
      <c r="AM102" s="2" t="str">
        <f>IF(sum!A95="ON",sum!F95,"*")</f>
        <v>*</v>
      </c>
      <c r="AP102" s="2" t="s">
        <v>186</v>
      </c>
      <c r="AQ102" s="2" t="s">
        <v>187</v>
      </c>
      <c r="AR102" s="2">
        <v>2030</v>
      </c>
      <c r="AS102" s="2" t="str">
        <f>IF(sum!A95="QU",sum!B95,"*")</f>
        <v>*</v>
      </c>
      <c r="AT102" s="2"/>
      <c r="AU102" s="2" t="str">
        <f>IF(sum!A95="QU",sum!F95,"*")</f>
        <v>*</v>
      </c>
      <c r="AX102" s="2" t="s">
        <v>186</v>
      </c>
      <c r="AY102" s="2" t="s">
        <v>187</v>
      </c>
      <c r="AZ102" s="2">
        <v>2030</v>
      </c>
      <c r="BA102" s="2" t="str">
        <f>IF(sum!A95="SA",sum!B95,"*")</f>
        <v>*</v>
      </c>
      <c r="BB102" s="2"/>
      <c r="BC102" s="2" t="str">
        <f>IF(sum!A95="SA",sum!F95,"*")</f>
        <v>*</v>
      </c>
    </row>
    <row r="103" spans="2:55">
      <c r="B103" s="2" t="s">
        <v>186</v>
      </c>
      <c r="C103" s="2" t="s">
        <v>187</v>
      </c>
      <c r="D103" s="2">
        <v>2030</v>
      </c>
      <c r="E103" s="2" t="str">
        <f>IF(sum!A96="AL",sum!B96,"*")</f>
        <v>TRA_Bus_IC_GSL1</v>
      </c>
      <c r="F103" s="2"/>
      <c r="G103" s="2">
        <f>IF(sum!A96="AL",sum!F96,"*")</f>
        <v>6.25</v>
      </c>
      <c r="H103" s="2"/>
      <c r="J103" s="2" t="s">
        <v>186</v>
      </c>
      <c r="K103" s="2" t="s">
        <v>187</v>
      </c>
      <c r="L103" s="2">
        <v>2030</v>
      </c>
      <c r="M103" s="2" t="str">
        <f>IF(sum!A96="AT",sum!B96,"*")</f>
        <v>*</v>
      </c>
      <c r="N103" s="2"/>
      <c r="O103" s="2" t="str">
        <f>IF(sum!A96="AT",sum!F96,"*")</f>
        <v>*</v>
      </c>
      <c r="R103" s="2" t="s">
        <v>186</v>
      </c>
      <c r="S103" s="2" t="s">
        <v>187</v>
      </c>
      <c r="T103" s="2">
        <v>2030</v>
      </c>
      <c r="U103" s="2" t="str">
        <f>IF(sum!A96="BC",sum!B96,"*")</f>
        <v>*</v>
      </c>
      <c r="V103" s="2"/>
      <c r="W103" s="2" t="str">
        <f>IF(sum!A96="BC",sum!F96,"*")</f>
        <v>*</v>
      </c>
      <c r="Z103" s="2" t="s">
        <v>186</v>
      </c>
      <c r="AA103" s="2" t="s">
        <v>187</v>
      </c>
      <c r="AB103" s="2">
        <v>2030</v>
      </c>
      <c r="AC103" s="2" t="str">
        <f>IF(sum!A96="MA",sum!B96,"*")</f>
        <v>*</v>
      </c>
      <c r="AD103" s="2"/>
      <c r="AE103" s="2" t="str">
        <f>IF(sum!A96="MA",sum!F96,"*")</f>
        <v>*</v>
      </c>
      <c r="AH103" s="2" t="s">
        <v>186</v>
      </c>
      <c r="AI103" s="2" t="s">
        <v>187</v>
      </c>
      <c r="AJ103" s="2">
        <v>2030</v>
      </c>
      <c r="AK103" s="2" t="str">
        <f>IF(sum!A96="ON",sum!B96,"*")</f>
        <v>*</v>
      </c>
      <c r="AL103" s="2"/>
      <c r="AM103" s="2" t="str">
        <f>IF(sum!A96="ON",sum!F96,"*")</f>
        <v>*</v>
      </c>
      <c r="AP103" s="2" t="s">
        <v>186</v>
      </c>
      <c r="AQ103" s="2" t="s">
        <v>187</v>
      </c>
      <c r="AR103" s="2">
        <v>2030</v>
      </c>
      <c r="AS103" s="2" t="str">
        <f>IF(sum!A96="QU",sum!B96,"*")</f>
        <v>*</v>
      </c>
      <c r="AT103" s="2"/>
      <c r="AU103" s="2" t="str">
        <f>IF(sum!A96="QU",sum!F96,"*")</f>
        <v>*</v>
      </c>
      <c r="AX103" s="2" t="s">
        <v>186</v>
      </c>
      <c r="AY103" s="2" t="s">
        <v>187</v>
      </c>
      <c r="AZ103" s="2">
        <v>2030</v>
      </c>
      <c r="BA103" s="2" t="str">
        <f>IF(sum!A96="SA",sum!B96,"*")</f>
        <v>*</v>
      </c>
      <c r="BB103" s="2"/>
      <c r="BC103" s="2" t="str">
        <f>IF(sum!A96="SA",sum!F96,"*")</f>
        <v>*</v>
      </c>
    </row>
    <row r="104" spans="2:55">
      <c r="B104" s="2" t="s">
        <v>186</v>
      </c>
      <c r="C104" s="2" t="s">
        <v>187</v>
      </c>
      <c r="D104" s="2">
        <v>2030</v>
      </c>
      <c r="E104" s="2" t="str">
        <f>IF(sum!A97="AL",sum!B97,"*")</f>
        <v>TRA_Bus_SB_DST1</v>
      </c>
      <c r="F104" s="2"/>
      <c r="G104" s="2">
        <f>IF(sum!A97="AL",sum!F97,"*")</f>
        <v>0</v>
      </c>
      <c r="H104" s="2"/>
      <c r="J104" s="2" t="s">
        <v>186</v>
      </c>
      <c r="K104" s="2" t="s">
        <v>187</v>
      </c>
      <c r="L104" s="2">
        <v>2030</v>
      </c>
      <c r="M104" s="2" t="str">
        <f>IF(sum!A97="AT",sum!B97,"*")</f>
        <v>*</v>
      </c>
      <c r="N104" s="2"/>
      <c r="O104" s="2" t="str">
        <f>IF(sum!A97="AT",sum!F97,"*")</f>
        <v>*</v>
      </c>
      <c r="R104" s="2" t="s">
        <v>186</v>
      </c>
      <c r="S104" s="2" t="s">
        <v>187</v>
      </c>
      <c r="T104" s="2">
        <v>2030</v>
      </c>
      <c r="U104" s="2" t="str">
        <f>IF(sum!A97="BC",sum!B97,"*")</f>
        <v>*</v>
      </c>
      <c r="V104" s="2"/>
      <c r="W104" s="2" t="str">
        <f>IF(sum!A97="BC",sum!F97,"*")</f>
        <v>*</v>
      </c>
      <c r="Z104" s="2" t="s">
        <v>186</v>
      </c>
      <c r="AA104" s="2" t="s">
        <v>187</v>
      </c>
      <c r="AB104" s="2">
        <v>2030</v>
      </c>
      <c r="AC104" s="2" t="str">
        <f>IF(sum!A97="MA",sum!B97,"*")</f>
        <v>*</v>
      </c>
      <c r="AD104" s="2"/>
      <c r="AE104" s="2" t="str">
        <f>IF(sum!A97="MA",sum!F97,"*")</f>
        <v>*</v>
      </c>
      <c r="AH104" s="2" t="s">
        <v>186</v>
      </c>
      <c r="AI104" s="2" t="s">
        <v>187</v>
      </c>
      <c r="AJ104" s="2">
        <v>2030</v>
      </c>
      <c r="AK104" s="2" t="str">
        <f>IF(sum!A97="ON",sum!B97,"*")</f>
        <v>*</v>
      </c>
      <c r="AL104" s="2"/>
      <c r="AM104" s="2" t="str">
        <f>IF(sum!A97="ON",sum!F97,"*")</f>
        <v>*</v>
      </c>
      <c r="AP104" s="2" t="s">
        <v>186</v>
      </c>
      <c r="AQ104" s="2" t="s">
        <v>187</v>
      </c>
      <c r="AR104" s="2">
        <v>2030</v>
      </c>
      <c r="AS104" s="2" t="str">
        <f>IF(sum!A97="QU",sum!B97,"*")</f>
        <v>*</v>
      </c>
      <c r="AT104" s="2"/>
      <c r="AU104" s="2" t="str">
        <f>IF(sum!A97="QU",sum!F97,"*")</f>
        <v>*</v>
      </c>
      <c r="AX104" s="2" t="s">
        <v>186</v>
      </c>
      <c r="AY104" s="2" t="s">
        <v>187</v>
      </c>
      <c r="AZ104" s="2">
        <v>2030</v>
      </c>
      <c r="BA104" s="2" t="str">
        <f>IF(sum!A97="SA",sum!B97,"*")</f>
        <v>*</v>
      </c>
      <c r="BB104" s="2"/>
      <c r="BC104" s="2" t="str">
        <f>IF(sum!A97="SA",sum!F97,"*")</f>
        <v>*</v>
      </c>
    </row>
    <row r="105" spans="2:55">
      <c r="B105" s="4" t="s">
        <v>186</v>
      </c>
      <c r="C105" s="4" t="s">
        <v>187</v>
      </c>
      <c r="D105" s="4">
        <v>2030</v>
      </c>
      <c r="E105" s="2" t="str">
        <f>IF(sum!A98="AL",sum!B98,"*")</f>
        <v>TRA_Car_DST1</v>
      </c>
      <c r="F105" s="2"/>
      <c r="G105" s="2">
        <f>IF(sum!A98="AL",sum!F98,"*")</f>
        <v>0</v>
      </c>
      <c r="H105" s="2"/>
      <c r="J105" s="4" t="s">
        <v>186</v>
      </c>
      <c r="K105" s="4" t="s">
        <v>187</v>
      </c>
      <c r="L105" s="4">
        <v>2030</v>
      </c>
      <c r="M105" s="2" t="str">
        <f>IF(sum!A98="AT",sum!B98,"*")</f>
        <v>*</v>
      </c>
      <c r="N105" s="2"/>
      <c r="O105" s="2" t="str">
        <f>IF(sum!A98="AT",sum!F98,"*")</f>
        <v>*</v>
      </c>
      <c r="R105" s="4" t="s">
        <v>186</v>
      </c>
      <c r="S105" s="4" t="s">
        <v>187</v>
      </c>
      <c r="T105" s="4">
        <v>2030</v>
      </c>
      <c r="U105" s="2" t="str">
        <f>IF(sum!A98="BC",sum!B98,"*")</f>
        <v>*</v>
      </c>
      <c r="V105" s="2"/>
      <c r="W105" s="2" t="str">
        <f>IF(sum!A98="BC",sum!F98,"*")</f>
        <v>*</v>
      </c>
      <c r="Z105" s="4" t="s">
        <v>186</v>
      </c>
      <c r="AA105" s="4" t="s">
        <v>187</v>
      </c>
      <c r="AB105" s="4">
        <v>2030</v>
      </c>
      <c r="AC105" s="2" t="str">
        <f>IF(sum!A98="MA",sum!B98,"*")</f>
        <v>*</v>
      </c>
      <c r="AD105" s="2"/>
      <c r="AE105" s="2" t="str">
        <f>IF(sum!A98="MA",sum!F98,"*")</f>
        <v>*</v>
      </c>
      <c r="AH105" s="4" t="s">
        <v>186</v>
      </c>
      <c r="AI105" s="4" t="s">
        <v>187</v>
      </c>
      <c r="AJ105" s="4">
        <v>2030</v>
      </c>
      <c r="AK105" s="2" t="str">
        <f>IF(sum!A98="ON",sum!B98,"*")</f>
        <v>*</v>
      </c>
      <c r="AL105" s="2"/>
      <c r="AM105" s="2" t="str">
        <f>IF(sum!A98="ON",sum!F98,"*")</f>
        <v>*</v>
      </c>
      <c r="AP105" s="2" t="s">
        <v>186</v>
      </c>
      <c r="AQ105" s="2" t="s">
        <v>187</v>
      </c>
      <c r="AR105" s="2">
        <v>2030</v>
      </c>
      <c r="AS105" s="2" t="str">
        <f>IF(sum!A98="QU",sum!B98,"*")</f>
        <v>*</v>
      </c>
      <c r="AT105" s="2"/>
      <c r="AU105" s="2" t="str">
        <f>IF(sum!A98="QU",sum!F98,"*")</f>
        <v>*</v>
      </c>
      <c r="AX105" s="4" t="s">
        <v>186</v>
      </c>
      <c r="AY105" s="4" t="s">
        <v>187</v>
      </c>
      <c r="AZ105" s="4">
        <v>2030</v>
      </c>
      <c r="BA105" s="2" t="str">
        <f>IF(sum!A98="SA",sum!B98,"*")</f>
        <v>*</v>
      </c>
      <c r="BB105" s="2"/>
      <c r="BC105" s="2" t="str">
        <f>IF(sum!A98="SA",sum!F98,"*")</f>
        <v>*</v>
      </c>
    </row>
    <row r="106" spans="2:55">
      <c r="B106" s="2" t="s">
        <v>186</v>
      </c>
      <c r="C106" s="2" t="s">
        <v>187</v>
      </c>
      <c r="D106" s="2">
        <v>2030</v>
      </c>
      <c r="E106" s="2" t="str">
        <f>IF(sum!A99="AL",sum!B99,"*")</f>
        <v>TRA_Car_GSL1</v>
      </c>
      <c r="F106" s="2"/>
      <c r="G106" s="2">
        <f>IF(sum!A99="AL",sum!F99,"*")</f>
        <v>486.217526402657</v>
      </c>
      <c r="H106" s="2"/>
      <c r="J106" s="2" t="s">
        <v>186</v>
      </c>
      <c r="K106" s="2" t="s">
        <v>187</v>
      </c>
      <c r="L106" s="2">
        <v>2030</v>
      </c>
      <c r="M106" s="2" t="str">
        <f>IF(sum!A99="AT",sum!B99,"*")</f>
        <v>*</v>
      </c>
      <c r="N106" s="2"/>
      <c r="O106" s="2" t="str">
        <f>IF(sum!A99="AT",sum!F99,"*")</f>
        <v>*</v>
      </c>
      <c r="R106" s="2" t="s">
        <v>186</v>
      </c>
      <c r="S106" s="2" t="s">
        <v>187</v>
      </c>
      <c r="T106" s="2">
        <v>2030</v>
      </c>
      <c r="U106" s="2" t="str">
        <f>IF(sum!A99="BC",sum!B99,"*")</f>
        <v>*</v>
      </c>
      <c r="V106" s="2"/>
      <c r="W106" s="2" t="str">
        <f>IF(sum!A99="BC",sum!F99,"*")</f>
        <v>*</v>
      </c>
      <c r="Z106" s="2" t="s">
        <v>186</v>
      </c>
      <c r="AA106" s="2" t="s">
        <v>187</v>
      </c>
      <c r="AB106" s="2">
        <v>2030</v>
      </c>
      <c r="AC106" s="2" t="str">
        <f>IF(sum!A99="MA",sum!B99,"*")</f>
        <v>*</v>
      </c>
      <c r="AD106" s="2"/>
      <c r="AE106" s="2" t="str">
        <f>IF(sum!A99="MA",sum!F99,"*")</f>
        <v>*</v>
      </c>
      <c r="AH106" s="2" t="s">
        <v>186</v>
      </c>
      <c r="AI106" s="2" t="s">
        <v>187</v>
      </c>
      <c r="AJ106" s="2">
        <v>2030</v>
      </c>
      <c r="AK106" s="2" t="str">
        <f>IF(sum!A99="ON",sum!B99,"*")</f>
        <v>*</v>
      </c>
      <c r="AL106" s="2"/>
      <c r="AM106" s="2" t="str">
        <f>IF(sum!A99="ON",sum!F99,"*")</f>
        <v>*</v>
      </c>
      <c r="AP106" s="2" t="s">
        <v>186</v>
      </c>
      <c r="AQ106" s="2" t="s">
        <v>187</v>
      </c>
      <c r="AR106" s="2">
        <v>2030</v>
      </c>
      <c r="AS106" s="2" t="str">
        <f>IF(sum!A99="QU",sum!B99,"*")</f>
        <v>*</v>
      </c>
      <c r="AT106" s="2"/>
      <c r="AU106" s="2" t="str">
        <f>IF(sum!A99="QU",sum!F99,"*")</f>
        <v>*</v>
      </c>
      <c r="AX106" s="2" t="s">
        <v>186</v>
      </c>
      <c r="AY106" s="2" t="s">
        <v>187</v>
      </c>
      <c r="AZ106" s="2">
        <v>2030</v>
      </c>
      <c r="BA106" s="2" t="str">
        <f>IF(sum!A99="SA",sum!B99,"*")</f>
        <v>*</v>
      </c>
      <c r="BB106" s="2"/>
      <c r="BC106" s="2" t="str">
        <f>IF(sum!A99="SA",sum!F99,"*")</f>
        <v>*</v>
      </c>
    </row>
    <row r="107" spans="2:55">
      <c r="B107" s="2" t="s">
        <v>186</v>
      </c>
      <c r="C107" s="2" t="s">
        <v>187</v>
      </c>
      <c r="D107" s="2">
        <v>2030</v>
      </c>
      <c r="E107" s="2" t="str">
        <f>IF(sum!A100="AL",sum!B100,"*")</f>
        <v>TRA_Car_PHEV01</v>
      </c>
      <c r="F107" s="2"/>
      <c r="G107" s="2">
        <f>IF(sum!A100="AL",sum!F100,"*")</f>
        <v>0</v>
      </c>
      <c r="H107" s="2"/>
      <c r="J107" s="2" t="s">
        <v>186</v>
      </c>
      <c r="K107" s="2" t="s">
        <v>187</v>
      </c>
      <c r="L107" s="2">
        <v>2030</v>
      </c>
      <c r="M107" s="2" t="str">
        <f>IF(sum!A100="AT",sum!B100,"*")</f>
        <v>*</v>
      </c>
      <c r="N107" s="2"/>
      <c r="O107" s="2" t="str">
        <f>IF(sum!A100="AT",sum!F100,"*")</f>
        <v>*</v>
      </c>
      <c r="R107" s="2" t="s">
        <v>186</v>
      </c>
      <c r="S107" s="2" t="s">
        <v>187</v>
      </c>
      <c r="T107" s="2">
        <v>2030</v>
      </c>
      <c r="U107" s="2" t="str">
        <f>IF(sum!A100="BC",sum!B100,"*")</f>
        <v>*</v>
      </c>
      <c r="V107" s="2"/>
      <c r="W107" s="2" t="str">
        <f>IF(sum!A100="BC",sum!F100,"*")</f>
        <v>*</v>
      </c>
      <c r="Z107" s="2" t="s">
        <v>186</v>
      </c>
      <c r="AA107" s="2" t="s">
        <v>187</v>
      </c>
      <c r="AB107" s="2">
        <v>2030</v>
      </c>
      <c r="AC107" s="2" t="str">
        <f>IF(sum!A100="MA",sum!B100,"*")</f>
        <v>*</v>
      </c>
      <c r="AD107" s="2"/>
      <c r="AE107" s="2" t="str">
        <f>IF(sum!A100="MA",sum!F100,"*")</f>
        <v>*</v>
      </c>
      <c r="AH107" s="2" t="s">
        <v>186</v>
      </c>
      <c r="AI107" s="2" t="s">
        <v>187</v>
      </c>
      <c r="AJ107" s="2">
        <v>2030</v>
      </c>
      <c r="AK107" s="2" t="str">
        <f>IF(sum!A100="ON",sum!B100,"*")</f>
        <v>*</v>
      </c>
      <c r="AL107" s="2"/>
      <c r="AM107" s="2" t="str">
        <f>IF(sum!A100="ON",sum!F100,"*")</f>
        <v>*</v>
      </c>
      <c r="AP107" s="2" t="s">
        <v>186</v>
      </c>
      <c r="AQ107" s="2" t="s">
        <v>187</v>
      </c>
      <c r="AR107" s="2">
        <v>2030</v>
      </c>
      <c r="AS107" s="2" t="str">
        <f>IF(sum!A100="QU",sum!B100,"*")</f>
        <v>*</v>
      </c>
      <c r="AT107" s="2"/>
      <c r="AU107" s="2" t="str">
        <f>IF(sum!A100="QU",sum!F100,"*")</f>
        <v>*</v>
      </c>
      <c r="AX107" s="2" t="s">
        <v>186</v>
      </c>
      <c r="AY107" s="2" t="s">
        <v>187</v>
      </c>
      <c r="AZ107" s="2">
        <v>2030</v>
      </c>
      <c r="BA107" s="2" t="str">
        <f>IF(sum!A100="SA",sum!B100,"*")</f>
        <v>*</v>
      </c>
      <c r="BB107" s="2"/>
      <c r="BC107" s="2" t="str">
        <f>IF(sum!A100="SA",sum!F100,"*")</f>
        <v>*</v>
      </c>
    </row>
    <row r="108" spans="2:55">
      <c r="B108" s="4" t="s">
        <v>186</v>
      </c>
      <c r="C108" s="4" t="s">
        <v>187</v>
      </c>
      <c r="D108" s="4">
        <v>2030</v>
      </c>
      <c r="E108" s="2" t="str">
        <f>IF(sum!A101="AL",sum!B101,"*")</f>
        <v>TRA_Mot_ELC1</v>
      </c>
      <c r="F108" s="2"/>
      <c r="G108" s="2">
        <f>IF(sum!A101="AL",sum!F101,"*")</f>
        <v>55.94789932346</v>
      </c>
      <c r="H108" s="2"/>
      <c r="J108" s="4" t="s">
        <v>186</v>
      </c>
      <c r="K108" s="4" t="s">
        <v>187</v>
      </c>
      <c r="L108" s="4">
        <v>2030</v>
      </c>
      <c r="M108" s="2" t="str">
        <f>IF(sum!A101="AT",sum!B101,"*")</f>
        <v>*</v>
      </c>
      <c r="N108" s="2"/>
      <c r="O108" s="2" t="str">
        <f>IF(sum!A101="AT",sum!F101,"*")</f>
        <v>*</v>
      </c>
      <c r="R108" s="4" t="s">
        <v>186</v>
      </c>
      <c r="S108" s="4" t="s">
        <v>187</v>
      </c>
      <c r="T108" s="4">
        <v>2030</v>
      </c>
      <c r="U108" s="2" t="str">
        <f>IF(sum!A101="BC",sum!B101,"*")</f>
        <v>*</v>
      </c>
      <c r="V108" s="2"/>
      <c r="W108" s="2" t="str">
        <f>IF(sum!A101="BC",sum!F101,"*")</f>
        <v>*</v>
      </c>
      <c r="Z108" s="4" t="s">
        <v>186</v>
      </c>
      <c r="AA108" s="4" t="s">
        <v>187</v>
      </c>
      <c r="AB108" s="4">
        <v>2030</v>
      </c>
      <c r="AC108" s="2" t="str">
        <f>IF(sum!A101="MA",sum!B101,"*")</f>
        <v>*</v>
      </c>
      <c r="AD108" s="2"/>
      <c r="AE108" s="2" t="str">
        <f>IF(sum!A101="MA",sum!F101,"*")</f>
        <v>*</v>
      </c>
      <c r="AH108" s="4" t="s">
        <v>186</v>
      </c>
      <c r="AI108" s="4" t="s">
        <v>187</v>
      </c>
      <c r="AJ108" s="4">
        <v>2030</v>
      </c>
      <c r="AK108" s="2" t="str">
        <f>IF(sum!A101="ON",sum!B101,"*")</f>
        <v>*</v>
      </c>
      <c r="AL108" s="2"/>
      <c r="AM108" s="2" t="str">
        <f>IF(sum!A101="ON",sum!F101,"*")</f>
        <v>*</v>
      </c>
      <c r="AP108" s="2" t="s">
        <v>186</v>
      </c>
      <c r="AQ108" s="2" t="s">
        <v>187</v>
      </c>
      <c r="AR108" s="2">
        <v>2030</v>
      </c>
      <c r="AS108" s="2" t="str">
        <f>IF(sum!A101="QU",sum!B101,"*")</f>
        <v>*</v>
      </c>
      <c r="AT108" s="2"/>
      <c r="AU108" s="2" t="str">
        <f>IF(sum!A101="QU",sum!F101,"*")</f>
        <v>*</v>
      </c>
      <c r="AX108" s="4" t="s">
        <v>186</v>
      </c>
      <c r="AY108" s="4" t="s">
        <v>187</v>
      </c>
      <c r="AZ108" s="4">
        <v>2030</v>
      </c>
      <c r="BA108" s="2" t="str">
        <f>IF(sum!A101="SA",sum!B101,"*")</f>
        <v>*</v>
      </c>
      <c r="BB108" s="2"/>
      <c r="BC108" s="2" t="str">
        <f>IF(sum!A101="SA",sum!F101,"*")</f>
        <v>*</v>
      </c>
    </row>
    <row r="109" spans="2:55">
      <c r="B109" s="2" t="s">
        <v>186</v>
      </c>
      <c r="C109" s="2" t="s">
        <v>187</v>
      </c>
      <c r="D109" s="2">
        <v>2030</v>
      </c>
      <c r="E109" s="2" t="str">
        <f>IF(sum!A102="AL",sum!B102,"*")</f>
        <v>TRA_Rai_Frt-ELC01</v>
      </c>
      <c r="F109" s="2"/>
      <c r="G109" s="2">
        <f>IF(sum!A102="AL",sum!F102,"*")</f>
        <v>0</v>
      </c>
      <c r="H109" s="2"/>
      <c r="J109" s="2" t="s">
        <v>186</v>
      </c>
      <c r="K109" s="2" t="s">
        <v>187</v>
      </c>
      <c r="L109" s="2">
        <v>2030</v>
      </c>
      <c r="M109" s="2" t="str">
        <f>IF(sum!A102="AT",sum!B102,"*")</f>
        <v>*</v>
      </c>
      <c r="N109" s="2"/>
      <c r="O109" s="2" t="str">
        <f>IF(sum!A102="AT",sum!F102,"*")</f>
        <v>*</v>
      </c>
      <c r="R109" s="2" t="s">
        <v>186</v>
      </c>
      <c r="S109" s="2" t="s">
        <v>187</v>
      </c>
      <c r="T109" s="2">
        <v>2030</v>
      </c>
      <c r="U109" s="2" t="str">
        <f>IF(sum!A102="BC",sum!B102,"*")</f>
        <v>*</v>
      </c>
      <c r="V109" s="2"/>
      <c r="W109" s="2" t="str">
        <f>IF(sum!A102="BC",sum!F102,"*")</f>
        <v>*</v>
      </c>
      <c r="Z109" s="2" t="s">
        <v>186</v>
      </c>
      <c r="AA109" s="2" t="s">
        <v>187</v>
      </c>
      <c r="AB109" s="2">
        <v>2030</v>
      </c>
      <c r="AC109" s="2" t="str">
        <f>IF(sum!A102="MA",sum!B102,"*")</f>
        <v>*</v>
      </c>
      <c r="AD109" s="2"/>
      <c r="AE109" s="2" t="str">
        <f>IF(sum!A102="MA",sum!F102,"*")</f>
        <v>*</v>
      </c>
      <c r="AH109" s="2" t="s">
        <v>186</v>
      </c>
      <c r="AI109" s="2" t="s">
        <v>187</v>
      </c>
      <c r="AJ109" s="2">
        <v>2030</v>
      </c>
      <c r="AK109" s="2" t="str">
        <f>IF(sum!A102="ON",sum!B102,"*")</f>
        <v>*</v>
      </c>
      <c r="AL109" s="2"/>
      <c r="AM109" s="2" t="str">
        <f>IF(sum!A102="ON",sum!F102,"*")</f>
        <v>*</v>
      </c>
      <c r="AP109" s="2" t="s">
        <v>186</v>
      </c>
      <c r="AQ109" s="2" t="s">
        <v>187</v>
      </c>
      <c r="AR109" s="2">
        <v>2030</v>
      </c>
      <c r="AS109" s="2" t="str">
        <f>IF(sum!A102="QU",sum!B102,"*")</f>
        <v>*</v>
      </c>
      <c r="AT109" s="2"/>
      <c r="AU109" s="2" t="str">
        <f>IF(sum!A102="QU",sum!F102,"*")</f>
        <v>*</v>
      </c>
      <c r="AX109" s="2" t="s">
        <v>186</v>
      </c>
      <c r="AY109" s="2" t="s">
        <v>187</v>
      </c>
      <c r="AZ109" s="2">
        <v>2030</v>
      </c>
      <c r="BA109" s="2" t="str">
        <f>IF(sum!A102="SA",sum!B102,"*")</f>
        <v>*</v>
      </c>
      <c r="BB109" s="2"/>
      <c r="BC109" s="2" t="str">
        <f>IF(sum!A102="SA",sum!F102,"*")</f>
        <v>*</v>
      </c>
    </row>
    <row r="110" spans="2:55">
      <c r="B110" s="2" t="s">
        <v>186</v>
      </c>
      <c r="C110" s="2" t="s">
        <v>187</v>
      </c>
      <c r="D110" s="2">
        <v>2030</v>
      </c>
      <c r="E110" s="2" t="str">
        <f>IF(sum!A103="AL",sum!B103,"*")</f>
        <v>TRA_Rai_Pas-ELC01</v>
      </c>
      <c r="F110" s="2"/>
      <c r="G110" s="2">
        <f>IF(sum!A103="AL",sum!F103,"*")</f>
        <v>0</v>
      </c>
      <c r="H110" s="2"/>
      <c r="J110" s="2" t="s">
        <v>186</v>
      </c>
      <c r="K110" s="2" t="s">
        <v>187</v>
      </c>
      <c r="L110" s="2">
        <v>2030</v>
      </c>
      <c r="M110" s="2" t="str">
        <f>IF(sum!A103="AT",sum!B103,"*")</f>
        <v>*</v>
      </c>
      <c r="N110" s="2"/>
      <c r="O110" s="2" t="str">
        <f>IF(sum!A103="AT",sum!F103,"*")</f>
        <v>*</v>
      </c>
      <c r="R110" s="2" t="s">
        <v>186</v>
      </c>
      <c r="S110" s="2" t="s">
        <v>187</v>
      </c>
      <c r="T110" s="2">
        <v>2030</v>
      </c>
      <c r="U110" s="2" t="str">
        <f>IF(sum!A103="BC",sum!B103,"*")</f>
        <v>*</v>
      </c>
      <c r="V110" s="2"/>
      <c r="W110" s="2" t="str">
        <f>IF(sum!A103="BC",sum!F103,"*")</f>
        <v>*</v>
      </c>
      <c r="Z110" s="2" t="s">
        <v>186</v>
      </c>
      <c r="AA110" s="2" t="s">
        <v>187</v>
      </c>
      <c r="AB110" s="2">
        <v>2030</v>
      </c>
      <c r="AC110" s="2" t="str">
        <f>IF(sum!A103="MA",sum!B103,"*")</f>
        <v>*</v>
      </c>
      <c r="AD110" s="2"/>
      <c r="AE110" s="2" t="str">
        <f>IF(sum!A103="MA",sum!F103,"*")</f>
        <v>*</v>
      </c>
      <c r="AH110" s="2" t="s">
        <v>186</v>
      </c>
      <c r="AI110" s="2" t="s">
        <v>187</v>
      </c>
      <c r="AJ110" s="2">
        <v>2030</v>
      </c>
      <c r="AK110" s="2" t="str">
        <f>IF(sum!A103="ON",sum!B103,"*")</f>
        <v>*</v>
      </c>
      <c r="AL110" s="2"/>
      <c r="AM110" s="2" t="str">
        <f>IF(sum!A103="ON",sum!F103,"*")</f>
        <v>*</v>
      </c>
      <c r="AP110" s="2" t="s">
        <v>186</v>
      </c>
      <c r="AQ110" s="2" t="s">
        <v>187</v>
      </c>
      <c r="AR110" s="2">
        <v>2030</v>
      </c>
      <c r="AS110" s="2" t="str">
        <f>IF(sum!A103="QU",sum!B103,"*")</f>
        <v>*</v>
      </c>
      <c r="AT110" s="2"/>
      <c r="AU110" s="2" t="str">
        <f>IF(sum!A103="QU",sum!F103,"*")</f>
        <v>*</v>
      </c>
      <c r="AX110" s="2" t="s">
        <v>186</v>
      </c>
      <c r="AY110" s="2" t="s">
        <v>187</v>
      </c>
      <c r="AZ110" s="2">
        <v>2030</v>
      </c>
      <c r="BA110" s="2" t="str">
        <f>IF(sum!A103="SA",sum!B103,"*")</f>
        <v>*</v>
      </c>
      <c r="BB110" s="2"/>
      <c r="BC110" s="2" t="str">
        <f>IF(sum!A103="SA",sum!F103,"*")</f>
        <v>*</v>
      </c>
    </row>
    <row r="111" spans="2:55">
      <c r="B111" s="4" t="s">
        <v>186</v>
      </c>
      <c r="C111" s="4" t="s">
        <v>187</v>
      </c>
      <c r="D111" s="4">
        <v>2030</v>
      </c>
      <c r="E111" s="2" t="str">
        <f>IF(sum!A104="AL",sum!B104,"*")</f>
        <v>TRA_Tru_BEV01</v>
      </c>
      <c r="F111" s="2"/>
      <c r="G111" s="2">
        <f>IF(sum!A104="AL",sum!F104,"*")</f>
        <v>0</v>
      </c>
      <c r="H111" s="2"/>
      <c r="J111" s="4" t="s">
        <v>186</v>
      </c>
      <c r="K111" s="4" t="s">
        <v>187</v>
      </c>
      <c r="L111" s="4">
        <v>2030</v>
      </c>
      <c r="M111" s="2" t="str">
        <f>IF(sum!A104="AT",sum!B104,"*")</f>
        <v>*</v>
      </c>
      <c r="N111" s="2"/>
      <c r="O111" s="2" t="str">
        <f>IF(sum!A104="AT",sum!F104,"*")</f>
        <v>*</v>
      </c>
      <c r="R111" s="4" t="s">
        <v>186</v>
      </c>
      <c r="S111" s="4" t="s">
        <v>187</v>
      </c>
      <c r="T111" s="4">
        <v>2030</v>
      </c>
      <c r="U111" s="2" t="str">
        <f>IF(sum!A104="BC",sum!B104,"*")</f>
        <v>*</v>
      </c>
      <c r="V111" s="2"/>
      <c r="W111" s="2" t="str">
        <f>IF(sum!A104="BC",sum!F104,"*")</f>
        <v>*</v>
      </c>
      <c r="Z111" s="4" t="s">
        <v>186</v>
      </c>
      <c r="AA111" s="4" t="s">
        <v>187</v>
      </c>
      <c r="AB111" s="4">
        <v>2030</v>
      </c>
      <c r="AC111" s="2" t="str">
        <f>IF(sum!A104="MA",sum!B104,"*")</f>
        <v>*</v>
      </c>
      <c r="AD111" s="2"/>
      <c r="AE111" s="2" t="str">
        <f>IF(sum!A104="MA",sum!F104,"*")</f>
        <v>*</v>
      </c>
      <c r="AH111" s="4" t="s">
        <v>186</v>
      </c>
      <c r="AI111" s="4" t="s">
        <v>187</v>
      </c>
      <c r="AJ111" s="4">
        <v>2030</v>
      </c>
      <c r="AK111" s="2" t="str">
        <f>IF(sum!A104="ON",sum!B104,"*")</f>
        <v>*</v>
      </c>
      <c r="AL111" s="2"/>
      <c r="AM111" s="2" t="str">
        <f>IF(sum!A104="ON",sum!F104,"*")</f>
        <v>*</v>
      </c>
      <c r="AP111" s="2" t="s">
        <v>186</v>
      </c>
      <c r="AQ111" s="2" t="s">
        <v>187</v>
      </c>
      <c r="AR111" s="2">
        <v>2030</v>
      </c>
      <c r="AS111" s="2" t="str">
        <f>IF(sum!A104="QU",sum!B104,"*")</f>
        <v>*</v>
      </c>
      <c r="AT111" s="2"/>
      <c r="AU111" s="2" t="str">
        <f>IF(sum!A104="QU",sum!F104,"*")</f>
        <v>*</v>
      </c>
      <c r="AX111" s="4" t="s">
        <v>186</v>
      </c>
      <c r="AY111" s="4" t="s">
        <v>187</v>
      </c>
      <c r="AZ111" s="4">
        <v>2030</v>
      </c>
      <c r="BA111" s="2" t="str">
        <f>IF(sum!A104="SA",sum!B104,"*")</f>
        <v>*</v>
      </c>
      <c r="BB111" s="2"/>
      <c r="BC111" s="2" t="str">
        <f>IF(sum!A104="SA",sum!F104,"*")</f>
        <v>*</v>
      </c>
    </row>
    <row r="112" spans="2:55">
      <c r="B112" s="2" t="s">
        <v>186</v>
      </c>
      <c r="C112" s="2" t="s">
        <v>187</v>
      </c>
      <c r="D112" s="2">
        <v>2030</v>
      </c>
      <c r="E112" s="2" t="str">
        <f>IF(sum!A105="AL",sum!B105,"*")</f>
        <v>TRA_Tru_HT_DST1</v>
      </c>
      <c r="F112" s="2"/>
      <c r="G112" s="2">
        <f>IF(sum!A105="AL",sum!F105,"*")</f>
        <v>104.307746692102</v>
      </c>
      <c r="H112" s="2"/>
      <c r="J112" s="2" t="s">
        <v>186</v>
      </c>
      <c r="K112" s="2" t="s">
        <v>187</v>
      </c>
      <c r="L112" s="2">
        <v>2030</v>
      </c>
      <c r="M112" s="2" t="str">
        <f>IF(sum!A105="AT",sum!B105,"*")</f>
        <v>*</v>
      </c>
      <c r="N112" s="2"/>
      <c r="O112" s="2" t="str">
        <f>IF(sum!A105="AT",sum!F105,"*")</f>
        <v>*</v>
      </c>
      <c r="R112" s="2" t="s">
        <v>186</v>
      </c>
      <c r="S112" s="2" t="s">
        <v>187</v>
      </c>
      <c r="T112" s="2">
        <v>2030</v>
      </c>
      <c r="U112" s="2" t="str">
        <f>IF(sum!A105="BC",sum!B105,"*")</f>
        <v>*</v>
      </c>
      <c r="V112" s="2"/>
      <c r="W112" s="2" t="str">
        <f>IF(sum!A105="BC",sum!F105,"*")</f>
        <v>*</v>
      </c>
      <c r="Z112" s="2" t="s">
        <v>186</v>
      </c>
      <c r="AA112" s="2" t="s">
        <v>187</v>
      </c>
      <c r="AB112" s="2">
        <v>2030</v>
      </c>
      <c r="AC112" s="2" t="str">
        <f>IF(sum!A105="MA",sum!B105,"*")</f>
        <v>*</v>
      </c>
      <c r="AD112" s="2"/>
      <c r="AE112" s="2" t="str">
        <f>IF(sum!A105="MA",sum!F105,"*")</f>
        <v>*</v>
      </c>
      <c r="AH112" s="2" t="s">
        <v>186</v>
      </c>
      <c r="AI112" s="2" t="s">
        <v>187</v>
      </c>
      <c r="AJ112" s="2">
        <v>2030</v>
      </c>
      <c r="AK112" s="2" t="str">
        <f>IF(sum!A105="ON",sum!B105,"*")</f>
        <v>*</v>
      </c>
      <c r="AL112" s="2"/>
      <c r="AM112" s="2" t="str">
        <f>IF(sum!A105="ON",sum!F105,"*")</f>
        <v>*</v>
      </c>
      <c r="AP112" s="2" t="s">
        <v>186</v>
      </c>
      <c r="AQ112" s="2" t="s">
        <v>187</v>
      </c>
      <c r="AR112" s="2">
        <v>2030</v>
      </c>
      <c r="AS112" s="2" t="str">
        <f>IF(sum!A105="QU",sum!B105,"*")</f>
        <v>*</v>
      </c>
      <c r="AT112" s="2"/>
      <c r="AU112" s="2" t="str">
        <f>IF(sum!A105="QU",sum!F105,"*")</f>
        <v>*</v>
      </c>
      <c r="AX112" s="2" t="s">
        <v>186</v>
      </c>
      <c r="AY112" s="2" t="s">
        <v>187</v>
      </c>
      <c r="AZ112" s="2">
        <v>2030</v>
      </c>
      <c r="BA112" s="2" t="str">
        <f>IF(sum!A105="SA",sum!B105,"*")</f>
        <v>*</v>
      </c>
      <c r="BB112" s="2"/>
      <c r="BC112" s="2" t="str">
        <f>IF(sum!A105="SA",sum!F105,"*")</f>
        <v>*</v>
      </c>
    </row>
    <row r="113" spans="2:55">
      <c r="B113" s="2" t="s">
        <v>186</v>
      </c>
      <c r="C113" s="2" t="s">
        <v>187</v>
      </c>
      <c r="D113" s="2">
        <v>2030</v>
      </c>
      <c r="E113" s="2" t="str">
        <f>IF(sum!A106="AL",sum!B106,"*")</f>
        <v>TRA_Tru_PHEV01</v>
      </c>
      <c r="F113" s="2"/>
      <c r="G113" s="2">
        <f>IF(sum!A106="AL",sum!F106,"*")</f>
        <v>0</v>
      </c>
      <c r="H113" s="2"/>
      <c r="J113" s="2" t="s">
        <v>186</v>
      </c>
      <c r="K113" s="2" t="s">
        <v>187</v>
      </c>
      <c r="L113" s="2">
        <v>2030</v>
      </c>
      <c r="M113" s="2" t="str">
        <f>IF(sum!A106="AT",sum!B106,"*")</f>
        <v>*</v>
      </c>
      <c r="N113" s="2"/>
      <c r="O113" s="2" t="str">
        <f>IF(sum!A106="AT",sum!F106,"*")</f>
        <v>*</v>
      </c>
      <c r="R113" s="2" t="s">
        <v>186</v>
      </c>
      <c r="S113" s="2" t="s">
        <v>187</v>
      </c>
      <c r="T113" s="2">
        <v>2030</v>
      </c>
      <c r="U113" s="2" t="str">
        <f>IF(sum!A106="BC",sum!B106,"*")</f>
        <v>*</v>
      </c>
      <c r="V113" s="2"/>
      <c r="W113" s="2" t="str">
        <f>IF(sum!A106="BC",sum!F106,"*")</f>
        <v>*</v>
      </c>
      <c r="Z113" s="2" t="s">
        <v>186</v>
      </c>
      <c r="AA113" s="2" t="s">
        <v>187</v>
      </c>
      <c r="AB113" s="2">
        <v>2030</v>
      </c>
      <c r="AC113" s="2" t="str">
        <f>IF(sum!A106="MA",sum!B106,"*")</f>
        <v>*</v>
      </c>
      <c r="AD113" s="2"/>
      <c r="AE113" s="2" t="str">
        <f>IF(sum!A106="MA",sum!F106,"*")</f>
        <v>*</v>
      </c>
      <c r="AH113" s="2" t="s">
        <v>186</v>
      </c>
      <c r="AI113" s="2" t="s">
        <v>187</v>
      </c>
      <c r="AJ113" s="2">
        <v>2030</v>
      </c>
      <c r="AK113" s="2" t="str">
        <f>IF(sum!A106="ON",sum!B106,"*")</f>
        <v>*</v>
      </c>
      <c r="AL113" s="2"/>
      <c r="AM113" s="2" t="str">
        <f>IF(sum!A106="ON",sum!F106,"*")</f>
        <v>*</v>
      </c>
      <c r="AP113" s="2" t="s">
        <v>186</v>
      </c>
      <c r="AQ113" s="2" t="s">
        <v>187</v>
      </c>
      <c r="AR113" s="2">
        <v>2030</v>
      </c>
      <c r="AS113" s="2" t="str">
        <f>IF(sum!A106="QU",sum!B106,"*")</f>
        <v>*</v>
      </c>
      <c r="AT113" s="2"/>
      <c r="AU113" s="2" t="str">
        <f>IF(sum!A106="QU",sum!F106,"*")</f>
        <v>*</v>
      </c>
      <c r="AX113" s="2" t="s">
        <v>186</v>
      </c>
      <c r="AY113" s="2" t="s">
        <v>187</v>
      </c>
      <c r="AZ113" s="2">
        <v>2030</v>
      </c>
      <c r="BA113" s="2" t="str">
        <f>IF(sum!A106="SA",sum!B106,"*")</f>
        <v>*</v>
      </c>
      <c r="BB113" s="2"/>
      <c r="BC113" s="2" t="str">
        <f>IF(sum!A106="SA",sum!F106,"*")</f>
        <v>*</v>
      </c>
    </row>
    <row r="114" spans="2:55">
      <c r="B114" s="4" t="s">
        <v>186</v>
      </c>
      <c r="C114" s="4" t="s">
        <v>187</v>
      </c>
      <c r="D114" s="4">
        <v>2030</v>
      </c>
      <c r="E114" s="2" t="str">
        <f>IF(sum!A107="AL",sum!B107,"*")</f>
        <v>TRA_Tru_PLT_GSL1</v>
      </c>
      <c r="F114" s="2"/>
      <c r="G114" s="2">
        <f>IF(sum!A107="AL",sum!F107,"*")</f>
        <v>0</v>
      </c>
      <c r="H114" s="2"/>
      <c r="J114" s="4" t="s">
        <v>186</v>
      </c>
      <c r="K114" s="4" t="s">
        <v>187</v>
      </c>
      <c r="L114" s="4">
        <v>2030</v>
      </c>
      <c r="M114" s="2" t="str">
        <f>IF(sum!A107="AT",sum!B107,"*")</f>
        <v>*</v>
      </c>
      <c r="N114" s="2"/>
      <c r="O114" s="2" t="str">
        <f>IF(sum!A107="AT",sum!F107,"*")</f>
        <v>*</v>
      </c>
      <c r="R114" s="4" t="s">
        <v>186</v>
      </c>
      <c r="S114" s="4" t="s">
        <v>187</v>
      </c>
      <c r="T114" s="4">
        <v>2030</v>
      </c>
      <c r="U114" s="2" t="str">
        <f>IF(sum!A107="BC",sum!B107,"*")</f>
        <v>*</v>
      </c>
      <c r="V114" s="2"/>
      <c r="W114" s="2" t="str">
        <f>IF(sum!A107="BC",sum!F107,"*")</f>
        <v>*</v>
      </c>
      <c r="Z114" s="4" t="s">
        <v>186</v>
      </c>
      <c r="AA114" s="4" t="s">
        <v>187</v>
      </c>
      <c r="AB114" s="4">
        <v>2030</v>
      </c>
      <c r="AC114" s="2" t="str">
        <f>IF(sum!A107="MA",sum!B107,"*")</f>
        <v>*</v>
      </c>
      <c r="AD114" s="2"/>
      <c r="AE114" s="2" t="str">
        <f>IF(sum!A107="MA",sum!F107,"*")</f>
        <v>*</v>
      </c>
      <c r="AH114" s="4" t="s">
        <v>186</v>
      </c>
      <c r="AI114" s="4" t="s">
        <v>187</v>
      </c>
      <c r="AJ114" s="4">
        <v>2030</v>
      </c>
      <c r="AK114" s="2" t="str">
        <f>IF(sum!A107="ON",sum!B107,"*")</f>
        <v>*</v>
      </c>
      <c r="AL114" s="2"/>
      <c r="AM114" s="2" t="str">
        <f>IF(sum!A107="ON",sum!F107,"*")</f>
        <v>*</v>
      </c>
      <c r="AP114" s="2" t="s">
        <v>186</v>
      </c>
      <c r="AQ114" s="2" t="s">
        <v>187</v>
      </c>
      <c r="AR114" s="2">
        <v>2030</v>
      </c>
      <c r="AS114" s="2" t="str">
        <f>IF(sum!A107="QU",sum!B107,"*")</f>
        <v>*</v>
      </c>
      <c r="AT114" s="2"/>
      <c r="AU114" s="2" t="str">
        <f>IF(sum!A107="QU",sum!F107,"*")</f>
        <v>*</v>
      </c>
      <c r="AX114" s="4" t="s">
        <v>186</v>
      </c>
      <c r="AY114" s="4" t="s">
        <v>187</v>
      </c>
      <c r="AZ114" s="4">
        <v>2030</v>
      </c>
      <c r="BA114" s="2" t="str">
        <f>IF(sum!A107="SA",sum!B107,"*")</f>
        <v>*</v>
      </c>
      <c r="BB114" s="2"/>
      <c r="BC114" s="2" t="str">
        <f>IF(sum!A107="SA",sum!F107,"*")</f>
        <v>*</v>
      </c>
    </row>
    <row r="115" spans="2:55">
      <c r="B115" s="2" t="s">
        <v>186</v>
      </c>
      <c r="C115" s="2" t="s">
        <v>187</v>
      </c>
      <c r="D115" s="2">
        <v>2030</v>
      </c>
      <c r="E115" s="2" t="str">
        <f>IF(sum!A108="AL",sum!B108,"*")</f>
        <v>TU_GASNAT_AL_ON_01</v>
      </c>
      <c r="F115" s="2"/>
      <c r="G115" s="2">
        <f>IF(sum!A108="AL",sum!F108,"*")</f>
        <v>226.486263059264</v>
      </c>
      <c r="H115" s="2"/>
      <c r="J115" s="2" t="s">
        <v>186</v>
      </c>
      <c r="K115" s="2" t="s">
        <v>187</v>
      </c>
      <c r="L115" s="2">
        <v>2030</v>
      </c>
      <c r="M115" s="2" t="str">
        <f>IF(sum!A108="AT",sum!B108,"*")</f>
        <v>*</v>
      </c>
      <c r="N115" s="2"/>
      <c r="O115" s="2" t="str">
        <f>IF(sum!A108="AT",sum!F108,"*")</f>
        <v>*</v>
      </c>
      <c r="R115" s="2" t="s">
        <v>186</v>
      </c>
      <c r="S115" s="2" t="s">
        <v>187</v>
      </c>
      <c r="T115" s="2">
        <v>2030</v>
      </c>
      <c r="U115" s="2" t="str">
        <f>IF(sum!A108="BC",sum!B108,"*")</f>
        <v>*</v>
      </c>
      <c r="V115" s="2"/>
      <c r="W115" s="2" t="str">
        <f>IF(sum!A108="BC",sum!F108,"*")</f>
        <v>*</v>
      </c>
      <c r="Z115" s="2" t="s">
        <v>186</v>
      </c>
      <c r="AA115" s="2" t="s">
        <v>187</v>
      </c>
      <c r="AB115" s="2">
        <v>2030</v>
      </c>
      <c r="AC115" s="2" t="str">
        <f>IF(sum!A108="MA",sum!B108,"*")</f>
        <v>*</v>
      </c>
      <c r="AD115" s="2"/>
      <c r="AE115" s="2" t="str">
        <f>IF(sum!A108="MA",sum!F108,"*")</f>
        <v>*</v>
      </c>
      <c r="AH115" s="2" t="s">
        <v>186</v>
      </c>
      <c r="AI115" s="2" t="s">
        <v>187</v>
      </c>
      <c r="AJ115" s="2">
        <v>2030</v>
      </c>
      <c r="AK115" s="2" t="str">
        <f>IF(sum!A108="ON",sum!B108,"*")</f>
        <v>*</v>
      </c>
      <c r="AL115" s="2"/>
      <c r="AM115" s="2" t="str">
        <f>IF(sum!A108="ON",sum!F108,"*")</f>
        <v>*</v>
      </c>
      <c r="AP115" s="2" t="s">
        <v>186</v>
      </c>
      <c r="AQ115" s="2" t="s">
        <v>187</v>
      </c>
      <c r="AR115" s="2">
        <v>2030</v>
      </c>
      <c r="AS115" s="2" t="str">
        <f>IF(sum!A108="QU",sum!B108,"*")</f>
        <v>*</v>
      </c>
      <c r="AT115" s="2"/>
      <c r="AU115" s="2" t="str">
        <f>IF(sum!A108="QU",sum!F108,"*")</f>
        <v>*</v>
      </c>
      <c r="AX115" s="2" t="s">
        <v>186</v>
      </c>
      <c r="AY115" s="2" t="s">
        <v>187</v>
      </c>
      <c r="AZ115" s="2">
        <v>2030</v>
      </c>
      <c r="BA115" s="2" t="str">
        <f>IF(sum!A108="SA",sum!B108,"*")</f>
        <v>*</v>
      </c>
      <c r="BB115" s="2"/>
      <c r="BC115" s="2" t="str">
        <f>IF(sum!A108="SA",sum!F108,"*")</f>
        <v>*</v>
      </c>
    </row>
    <row r="116" spans="2:55">
      <c r="B116" s="2" t="s">
        <v>186</v>
      </c>
      <c r="C116" s="2" t="s">
        <v>187</v>
      </c>
      <c r="D116" s="2">
        <v>2030</v>
      </c>
      <c r="E116" s="2" t="str">
        <f>IF(sum!A109="AL",sum!B109,"*")</f>
        <v>TU_GASNAT_BC_AL_01</v>
      </c>
      <c r="F116" s="2"/>
      <c r="G116" s="2">
        <f>IF(sum!A109="AL",sum!F109,"*")</f>
        <v>0</v>
      </c>
      <c r="H116" s="2"/>
      <c r="J116" s="2" t="s">
        <v>186</v>
      </c>
      <c r="K116" s="2" t="s">
        <v>187</v>
      </c>
      <c r="L116" s="2">
        <v>2030</v>
      </c>
      <c r="M116" s="2" t="str">
        <f>IF(sum!A109="AT",sum!B109,"*")</f>
        <v>*</v>
      </c>
      <c r="N116" s="2"/>
      <c r="O116" s="2" t="str">
        <f>IF(sum!A109="AT",sum!F109,"*")</f>
        <v>*</v>
      </c>
      <c r="R116" s="2" t="s">
        <v>186</v>
      </c>
      <c r="S116" s="2" t="s">
        <v>187</v>
      </c>
      <c r="T116" s="2">
        <v>2030</v>
      </c>
      <c r="U116" s="2" t="str">
        <f>IF(sum!A109="BC",sum!B109,"*")</f>
        <v>*</v>
      </c>
      <c r="V116" s="2"/>
      <c r="W116" s="2" t="str">
        <f>IF(sum!A109="BC",sum!F109,"*")</f>
        <v>*</v>
      </c>
      <c r="Z116" s="2" t="s">
        <v>186</v>
      </c>
      <c r="AA116" s="2" t="s">
        <v>187</v>
      </c>
      <c r="AB116" s="2">
        <v>2030</v>
      </c>
      <c r="AC116" s="2" t="str">
        <f>IF(sum!A109="MA",sum!B109,"*")</f>
        <v>*</v>
      </c>
      <c r="AD116" s="2"/>
      <c r="AE116" s="2" t="str">
        <f>IF(sum!A109="MA",sum!F109,"*")</f>
        <v>*</v>
      </c>
      <c r="AH116" s="2" t="s">
        <v>186</v>
      </c>
      <c r="AI116" s="2" t="s">
        <v>187</v>
      </c>
      <c r="AJ116" s="2">
        <v>2030</v>
      </c>
      <c r="AK116" s="2" t="str">
        <f>IF(sum!A109="ON",sum!B109,"*")</f>
        <v>*</v>
      </c>
      <c r="AL116" s="2"/>
      <c r="AM116" s="2" t="str">
        <f>IF(sum!A109="ON",sum!F109,"*")</f>
        <v>*</v>
      </c>
      <c r="AP116" s="2" t="s">
        <v>186</v>
      </c>
      <c r="AQ116" s="2" t="s">
        <v>187</v>
      </c>
      <c r="AR116" s="2">
        <v>2030</v>
      </c>
      <c r="AS116" s="2" t="str">
        <f>IF(sum!A109="QU",sum!B109,"*")</f>
        <v>*</v>
      </c>
      <c r="AT116" s="2"/>
      <c r="AU116" s="2" t="str">
        <f>IF(sum!A109="QU",sum!F109,"*")</f>
        <v>*</v>
      </c>
      <c r="AX116" s="2" t="s">
        <v>186</v>
      </c>
      <c r="AY116" s="2" t="s">
        <v>187</v>
      </c>
      <c r="AZ116" s="2">
        <v>2030</v>
      </c>
      <c r="BA116" s="2" t="str">
        <f>IF(sum!A109="SA",sum!B109,"*")</f>
        <v>*</v>
      </c>
      <c r="BB116" s="2"/>
      <c r="BC116" s="2" t="str">
        <f>IF(sum!A109="SA",sum!F109,"*")</f>
        <v>*</v>
      </c>
    </row>
    <row r="117" spans="2:55">
      <c r="B117" s="4" t="s">
        <v>186</v>
      </c>
      <c r="C117" s="4" t="s">
        <v>187</v>
      </c>
      <c r="D117" s="4">
        <v>2030</v>
      </c>
      <c r="E117" s="2" t="str">
        <f>IF(sum!A110="AL",sum!B110,"*")</f>
        <v>TU_OILCRD_AL_MA_01</v>
      </c>
      <c r="F117" s="2"/>
      <c r="G117" s="2">
        <f>IF(sum!A110="AL",sum!F110,"*")</f>
        <v>17.4627687245496</v>
      </c>
      <c r="H117" s="2"/>
      <c r="J117" s="4" t="s">
        <v>186</v>
      </c>
      <c r="K117" s="4" t="s">
        <v>187</v>
      </c>
      <c r="L117" s="4">
        <v>2030</v>
      </c>
      <c r="M117" s="2" t="str">
        <f>IF(sum!A110="AT",sum!B110,"*")</f>
        <v>*</v>
      </c>
      <c r="N117" s="2"/>
      <c r="O117" s="2" t="str">
        <f>IF(sum!A110="AT",sum!F110,"*")</f>
        <v>*</v>
      </c>
      <c r="R117" s="4" t="s">
        <v>186</v>
      </c>
      <c r="S117" s="4" t="s">
        <v>187</v>
      </c>
      <c r="T117" s="4">
        <v>2030</v>
      </c>
      <c r="U117" s="2" t="str">
        <f>IF(sum!A110="BC",sum!B110,"*")</f>
        <v>*</v>
      </c>
      <c r="V117" s="2"/>
      <c r="W117" s="2" t="str">
        <f>IF(sum!A110="BC",sum!F110,"*")</f>
        <v>*</v>
      </c>
      <c r="Z117" s="4" t="s">
        <v>186</v>
      </c>
      <c r="AA117" s="4" t="s">
        <v>187</v>
      </c>
      <c r="AB117" s="4">
        <v>2030</v>
      </c>
      <c r="AC117" s="2" t="str">
        <f>IF(sum!A110="MA",sum!B110,"*")</f>
        <v>*</v>
      </c>
      <c r="AD117" s="2"/>
      <c r="AE117" s="2" t="str">
        <f>IF(sum!A110="MA",sum!F110,"*")</f>
        <v>*</v>
      </c>
      <c r="AH117" s="4" t="s">
        <v>186</v>
      </c>
      <c r="AI117" s="4" t="s">
        <v>187</v>
      </c>
      <c r="AJ117" s="4">
        <v>2030</v>
      </c>
      <c r="AK117" s="2" t="str">
        <f>IF(sum!A110="ON",sum!B110,"*")</f>
        <v>*</v>
      </c>
      <c r="AL117" s="2"/>
      <c r="AM117" s="2" t="str">
        <f>IF(sum!A110="ON",sum!F110,"*")</f>
        <v>*</v>
      </c>
      <c r="AP117" s="2" t="s">
        <v>186</v>
      </c>
      <c r="AQ117" s="2" t="s">
        <v>187</v>
      </c>
      <c r="AR117" s="2">
        <v>2030</v>
      </c>
      <c r="AS117" s="2" t="str">
        <f>IF(sum!A110="QU",sum!B110,"*")</f>
        <v>*</v>
      </c>
      <c r="AT117" s="2"/>
      <c r="AU117" s="2" t="str">
        <f>IF(sum!A110="QU",sum!F110,"*")</f>
        <v>*</v>
      </c>
      <c r="AX117" s="4" t="s">
        <v>186</v>
      </c>
      <c r="AY117" s="4" t="s">
        <v>187</v>
      </c>
      <c r="AZ117" s="4">
        <v>2030</v>
      </c>
      <c r="BA117" s="2" t="str">
        <f>IF(sum!A110="SA",sum!B110,"*")</f>
        <v>*</v>
      </c>
      <c r="BB117" s="2"/>
      <c r="BC117" s="2" t="str">
        <f>IF(sum!A110="SA",sum!F110,"*")</f>
        <v>*</v>
      </c>
    </row>
    <row r="118" spans="2:55">
      <c r="B118" s="2" t="s">
        <v>186</v>
      </c>
      <c r="C118" s="2" t="s">
        <v>187</v>
      </c>
      <c r="D118" s="2">
        <v>2030</v>
      </c>
      <c r="E118" s="2" t="str">
        <f>IF(sum!A111="AL",sum!B111,"*")</f>
        <v>TU_OILCRD_AL_ON_01</v>
      </c>
      <c r="F118" s="2"/>
      <c r="G118" s="2">
        <f>IF(sum!A111="AL",sum!F111,"*")</f>
        <v>341.822539727368</v>
      </c>
      <c r="H118" s="2"/>
      <c r="J118" s="2" t="s">
        <v>186</v>
      </c>
      <c r="K118" s="2" t="s">
        <v>187</v>
      </c>
      <c r="L118" s="2">
        <v>2030</v>
      </c>
      <c r="M118" s="2" t="str">
        <f>IF(sum!A111="AT",sum!B111,"*")</f>
        <v>*</v>
      </c>
      <c r="N118" s="2"/>
      <c r="O118" s="2" t="str">
        <f>IF(sum!A111="AT",sum!F111,"*")</f>
        <v>*</v>
      </c>
      <c r="R118" s="2" t="s">
        <v>186</v>
      </c>
      <c r="S118" s="2" t="s">
        <v>187</v>
      </c>
      <c r="T118" s="2">
        <v>2030</v>
      </c>
      <c r="U118" s="2" t="str">
        <f>IF(sum!A111="BC",sum!B111,"*")</f>
        <v>*</v>
      </c>
      <c r="V118" s="2"/>
      <c r="W118" s="2" t="str">
        <f>IF(sum!A111="BC",sum!F111,"*")</f>
        <v>*</v>
      </c>
      <c r="Z118" s="2" t="s">
        <v>186</v>
      </c>
      <c r="AA118" s="2" t="s">
        <v>187</v>
      </c>
      <c r="AB118" s="2">
        <v>2030</v>
      </c>
      <c r="AC118" s="2" t="str">
        <f>IF(sum!A111="MA",sum!B111,"*")</f>
        <v>*</v>
      </c>
      <c r="AD118" s="2"/>
      <c r="AE118" s="2" t="str">
        <f>IF(sum!A111="MA",sum!F111,"*")</f>
        <v>*</v>
      </c>
      <c r="AH118" s="2" t="s">
        <v>186</v>
      </c>
      <c r="AI118" s="2" t="s">
        <v>187</v>
      </c>
      <c r="AJ118" s="2">
        <v>2030</v>
      </c>
      <c r="AK118" s="2" t="str">
        <f>IF(sum!A111="ON",sum!B111,"*")</f>
        <v>*</v>
      </c>
      <c r="AL118" s="2"/>
      <c r="AM118" s="2" t="str">
        <f>IF(sum!A111="ON",sum!F111,"*")</f>
        <v>*</v>
      </c>
      <c r="AP118" s="2" t="s">
        <v>186</v>
      </c>
      <c r="AQ118" s="2" t="s">
        <v>187</v>
      </c>
      <c r="AR118" s="2">
        <v>2030</v>
      </c>
      <c r="AS118" s="2" t="str">
        <f>IF(sum!A111="QU",sum!B111,"*")</f>
        <v>*</v>
      </c>
      <c r="AT118" s="2"/>
      <c r="AU118" s="2" t="str">
        <f>IF(sum!A111="QU",sum!F111,"*")</f>
        <v>*</v>
      </c>
      <c r="AX118" s="2" t="s">
        <v>186</v>
      </c>
      <c r="AY118" s="2" t="s">
        <v>187</v>
      </c>
      <c r="AZ118" s="2">
        <v>2030</v>
      </c>
      <c r="BA118" s="2" t="str">
        <f>IF(sum!A111="SA",sum!B111,"*")</f>
        <v>*</v>
      </c>
      <c r="BB118" s="2"/>
      <c r="BC118" s="2" t="str">
        <f>IF(sum!A111="SA",sum!F111,"*")</f>
        <v>*</v>
      </c>
    </row>
    <row r="119" s="1" customFormat="1" spans="2:55">
      <c r="B119" s="2" t="s">
        <v>186</v>
      </c>
      <c r="C119" s="2" t="s">
        <v>187</v>
      </c>
      <c r="D119" s="2">
        <v>2030</v>
      </c>
      <c r="E119" s="2" t="str">
        <f>IF(sum!A112="AL",sum!B112,"*")</f>
        <v>TWS-AuxiliaryMot_ELE1</v>
      </c>
      <c r="F119" s="2"/>
      <c r="G119" s="2">
        <f>IF(sum!A112="AL",sum!F112,"*")</f>
        <v>0.0510874920899064</v>
      </c>
      <c r="H119" s="4"/>
      <c r="J119" s="2" t="s">
        <v>186</v>
      </c>
      <c r="K119" s="2" t="s">
        <v>187</v>
      </c>
      <c r="L119" s="2">
        <v>2030</v>
      </c>
      <c r="M119" s="2" t="str">
        <f>IF(sum!A112="AT",sum!B112,"*")</f>
        <v>*</v>
      </c>
      <c r="N119" s="2"/>
      <c r="O119" s="2" t="str">
        <f>IF(sum!A112="AT",sum!F112,"*")</f>
        <v>*</v>
      </c>
      <c r="R119" s="2" t="s">
        <v>186</v>
      </c>
      <c r="S119" s="2" t="s">
        <v>187</v>
      </c>
      <c r="T119" s="2">
        <v>2030</v>
      </c>
      <c r="U119" s="2" t="str">
        <f>IF(sum!A112="BC",sum!B112,"*")</f>
        <v>*</v>
      </c>
      <c r="V119" s="2"/>
      <c r="W119" s="2" t="str">
        <f>IF(sum!A112="BC",sum!F112,"*")</f>
        <v>*</v>
      </c>
      <c r="Z119" s="2" t="s">
        <v>186</v>
      </c>
      <c r="AA119" s="2" t="s">
        <v>187</v>
      </c>
      <c r="AB119" s="2">
        <v>2030</v>
      </c>
      <c r="AC119" s="2" t="str">
        <f>IF(sum!A112="MA",sum!B112,"*")</f>
        <v>*</v>
      </c>
      <c r="AD119" s="2"/>
      <c r="AE119" s="2" t="str">
        <f>IF(sum!A112="MA",sum!F112,"*")</f>
        <v>*</v>
      </c>
      <c r="AH119" s="2" t="s">
        <v>186</v>
      </c>
      <c r="AI119" s="2" t="s">
        <v>187</v>
      </c>
      <c r="AJ119" s="2">
        <v>2030</v>
      </c>
      <c r="AK119" s="2" t="str">
        <f>IF(sum!A112="ON",sum!B112,"*")</f>
        <v>*</v>
      </c>
      <c r="AL119" s="2"/>
      <c r="AM119" s="2" t="str">
        <f>IF(sum!A112="ON",sum!F112,"*")</f>
        <v>*</v>
      </c>
      <c r="AP119" s="4" t="s">
        <v>186</v>
      </c>
      <c r="AQ119" s="4" t="s">
        <v>187</v>
      </c>
      <c r="AR119" s="4">
        <v>2030</v>
      </c>
      <c r="AS119" s="2" t="str">
        <f>IF(sum!A112="QU",sum!B112,"*")</f>
        <v>*</v>
      </c>
      <c r="AT119" s="2"/>
      <c r="AU119" s="2" t="str">
        <f>IF(sum!A112="QU",sum!F112,"*")</f>
        <v>*</v>
      </c>
      <c r="AX119" s="2" t="s">
        <v>186</v>
      </c>
      <c r="AY119" s="2" t="s">
        <v>187</v>
      </c>
      <c r="AZ119" s="2">
        <v>2030</v>
      </c>
      <c r="BA119" s="2" t="str">
        <f>IF(sum!A112="SA",sum!B112,"*")</f>
        <v>*</v>
      </c>
      <c r="BB119" s="2"/>
      <c r="BC119" s="2" t="str">
        <f>IF(sum!A112="SA",sum!F112,"*")</f>
        <v>*</v>
      </c>
    </row>
    <row r="120" spans="2:55">
      <c r="B120" s="4" t="s">
        <v>186</v>
      </c>
      <c r="C120" s="4" t="s">
        <v>187</v>
      </c>
      <c r="D120" s="4">
        <v>2030</v>
      </c>
      <c r="E120" s="2" t="str">
        <f>IF(sum!A113="AL",sum!B113,"*")</f>
        <v>TWS-Light_ELE1</v>
      </c>
      <c r="F120" s="2"/>
      <c r="G120" s="2">
        <f>IF(sum!A113="AL",sum!F113,"*")</f>
        <v>0.170291640299688</v>
      </c>
      <c r="H120" s="2"/>
      <c r="J120" s="4" t="s">
        <v>186</v>
      </c>
      <c r="K120" s="4" t="s">
        <v>187</v>
      </c>
      <c r="L120" s="4">
        <v>2030</v>
      </c>
      <c r="M120" s="2" t="str">
        <f>IF(sum!A113="AT",sum!B113,"*")</f>
        <v>*</v>
      </c>
      <c r="N120" s="2"/>
      <c r="O120" s="2" t="str">
        <f>IF(sum!A113="AT",sum!F113,"*")</f>
        <v>*</v>
      </c>
      <c r="R120" s="4" t="s">
        <v>186</v>
      </c>
      <c r="S120" s="4" t="s">
        <v>187</v>
      </c>
      <c r="T120" s="4">
        <v>2030</v>
      </c>
      <c r="U120" s="2" t="str">
        <f>IF(sum!A113="BC",sum!B113,"*")</f>
        <v>*</v>
      </c>
      <c r="V120" s="2"/>
      <c r="W120" s="2" t="str">
        <f>IF(sum!A113="BC",sum!F113,"*")</f>
        <v>*</v>
      </c>
      <c r="Z120" s="4" t="s">
        <v>186</v>
      </c>
      <c r="AA120" s="4" t="s">
        <v>187</v>
      </c>
      <c r="AB120" s="4">
        <v>2030</v>
      </c>
      <c r="AC120" s="2" t="str">
        <f>IF(sum!A113="MA",sum!B113,"*")</f>
        <v>*</v>
      </c>
      <c r="AD120" s="2"/>
      <c r="AE120" s="2" t="str">
        <f>IF(sum!A113="MA",sum!F113,"*")</f>
        <v>*</v>
      </c>
      <c r="AH120" s="4" t="s">
        <v>186</v>
      </c>
      <c r="AI120" s="4" t="s">
        <v>187</v>
      </c>
      <c r="AJ120" s="4">
        <v>2030</v>
      </c>
      <c r="AK120" s="2" t="str">
        <f>IF(sum!A113="ON",sum!B113,"*")</f>
        <v>*</v>
      </c>
      <c r="AL120" s="2"/>
      <c r="AM120" s="2" t="str">
        <f>IF(sum!A113="ON",sum!F113,"*")</f>
        <v>*</v>
      </c>
      <c r="AP120" s="2" t="s">
        <v>186</v>
      </c>
      <c r="AQ120" s="2" t="s">
        <v>187</v>
      </c>
      <c r="AR120" s="2">
        <v>2030</v>
      </c>
      <c r="AS120" s="2" t="str">
        <f>IF(sum!A113="QU",sum!B113,"*")</f>
        <v>*</v>
      </c>
      <c r="AT120" s="2"/>
      <c r="AU120" s="2" t="str">
        <f>IF(sum!A113="QU",sum!F113,"*")</f>
        <v>*</v>
      </c>
      <c r="AX120" s="4" t="s">
        <v>186</v>
      </c>
      <c r="AY120" s="4" t="s">
        <v>187</v>
      </c>
      <c r="AZ120" s="4">
        <v>2030</v>
      </c>
      <c r="BA120" s="2" t="str">
        <f>IF(sum!A113="SA",sum!B113,"*")</f>
        <v>*</v>
      </c>
      <c r="BB120" s="2"/>
      <c r="BC120" s="2" t="str">
        <f>IF(sum!A113="SA",sum!F113,"*")</f>
        <v>*</v>
      </c>
    </row>
    <row r="121" spans="2:55">
      <c r="B121" s="2" t="s">
        <v>186</v>
      </c>
      <c r="C121" s="2" t="s">
        <v>187</v>
      </c>
      <c r="D121" s="2">
        <v>2030</v>
      </c>
      <c r="E121" s="2" t="str">
        <f>IF(sum!A114="AL",sum!B114,"*")</f>
        <v>TWS-SpCool_ELE1</v>
      </c>
      <c r="F121" s="2"/>
      <c r="G121" s="2">
        <f>IF(sum!A114="AL",sum!F114,"*")</f>
        <v>0.0180888728706699</v>
      </c>
      <c r="H121" s="2"/>
      <c r="J121" s="2" t="s">
        <v>186</v>
      </c>
      <c r="K121" s="2" t="s">
        <v>187</v>
      </c>
      <c r="L121" s="2">
        <v>2030</v>
      </c>
      <c r="M121" s="2" t="str">
        <f>IF(sum!A114="AT",sum!B114,"*")</f>
        <v>*</v>
      </c>
      <c r="N121" s="2"/>
      <c r="O121" s="2" t="str">
        <f>IF(sum!A114="AT",sum!F114,"*")</f>
        <v>*</v>
      </c>
      <c r="R121" s="2" t="s">
        <v>186</v>
      </c>
      <c r="S121" s="2" t="s">
        <v>187</v>
      </c>
      <c r="T121" s="2">
        <v>2030</v>
      </c>
      <c r="U121" s="2" t="str">
        <f>IF(sum!A114="BC",sum!B114,"*")</f>
        <v>*</v>
      </c>
      <c r="V121" s="2"/>
      <c r="W121" s="2" t="str">
        <f>IF(sum!A114="BC",sum!F114,"*")</f>
        <v>*</v>
      </c>
      <c r="Z121" s="2" t="s">
        <v>186</v>
      </c>
      <c r="AA121" s="2" t="s">
        <v>187</v>
      </c>
      <c r="AB121" s="2">
        <v>2030</v>
      </c>
      <c r="AC121" s="2" t="str">
        <f>IF(sum!A114="MA",sum!B114,"*")</f>
        <v>*</v>
      </c>
      <c r="AD121" s="2"/>
      <c r="AE121" s="2" t="str">
        <f>IF(sum!A114="MA",sum!F114,"*")</f>
        <v>*</v>
      </c>
      <c r="AH121" s="2" t="s">
        <v>186</v>
      </c>
      <c r="AI121" s="2" t="s">
        <v>187</v>
      </c>
      <c r="AJ121" s="2">
        <v>2030</v>
      </c>
      <c r="AK121" s="2" t="str">
        <f>IF(sum!A114="ON",sum!B114,"*")</f>
        <v>*</v>
      </c>
      <c r="AL121" s="2"/>
      <c r="AM121" s="2" t="str">
        <f>IF(sum!A114="ON",sum!F114,"*")</f>
        <v>*</v>
      </c>
      <c r="AP121" s="2" t="s">
        <v>186</v>
      </c>
      <c r="AQ121" s="2" t="s">
        <v>187</v>
      </c>
      <c r="AR121" s="2">
        <v>2030</v>
      </c>
      <c r="AS121" s="2" t="str">
        <f>IF(sum!A114="QU",sum!B114,"*")</f>
        <v>*</v>
      </c>
      <c r="AT121" s="2"/>
      <c r="AU121" s="2" t="str">
        <f>IF(sum!A114="QU",sum!F114,"*")</f>
        <v>*</v>
      </c>
      <c r="AX121" s="2" t="s">
        <v>186</v>
      </c>
      <c r="AY121" s="2" t="s">
        <v>187</v>
      </c>
      <c r="AZ121" s="2">
        <v>2030</v>
      </c>
      <c r="BA121" s="2" t="str">
        <f>IF(sum!A114="SA",sum!B114,"*")</f>
        <v>*</v>
      </c>
      <c r="BB121" s="2"/>
      <c r="BC121" s="2" t="str">
        <f>IF(sum!A114="SA",sum!F114,"*")</f>
        <v>*</v>
      </c>
    </row>
    <row r="122" spans="2:55">
      <c r="B122" s="2" t="s">
        <v>186</v>
      </c>
      <c r="C122" s="2" t="s">
        <v>187</v>
      </c>
      <c r="D122" s="2">
        <v>2030</v>
      </c>
      <c r="E122" s="2" t="str">
        <f>IF(sum!A115="AL",sum!B115,"*")</f>
        <v>TWS-SpHeat_ELE1</v>
      </c>
      <c r="F122" s="2"/>
      <c r="G122" s="2">
        <f>IF(sum!A115="AL",sum!F115,"*")</f>
        <v>0.500246600436835</v>
      </c>
      <c r="H122" s="2"/>
      <c r="J122" s="2" t="s">
        <v>186</v>
      </c>
      <c r="K122" s="2" t="s">
        <v>187</v>
      </c>
      <c r="L122" s="2">
        <v>2030</v>
      </c>
      <c r="M122" s="2" t="str">
        <f>IF(sum!A115="AT",sum!B115,"*")</f>
        <v>*</v>
      </c>
      <c r="N122" s="2"/>
      <c r="O122" s="2" t="str">
        <f>IF(sum!A115="AT",sum!F115,"*")</f>
        <v>*</v>
      </c>
      <c r="R122" s="2" t="s">
        <v>186</v>
      </c>
      <c r="S122" s="2" t="s">
        <v>187</v>
      </c>
      <c r="T122" s="2">
        <v>2030</v>
      </c>
      <c r="U122" s="2" t="str">
        <f>IF(sum!A115="BC",sum!B115,"*")</f>
        <v>*</v>
      </c>
      <c r="V122" s="2"/>
      <c r="W122" s="2" t="str">
        <f>IF(sum!A115="BC",sum!F115,"*")</f>
        <v>*</v>
      </c>
      <c r="Z122" s="2" t="s">
        <v>186</v>
      </c>
      <c r="AA122" s="2" t="s">
        <v>187</v>
      </c>
      <c r="AB122" s="2">
        <v>2030</v>
      </c>
      <c r="AC122" s="2" t="str">
        <f>IF(sum!A115="MA",sum!B115,"*")</f>
        <v>*</v>
      </c>
      <c r="AD122" s="2"/>
      <c r="AE122" s="2" t="str">
        <f>IF(sum!A115="MA",sum!F115,"*")</f>
        <v>*</v>
      </c>
      <c r="AH122" s="2" t="s">
        <v>186</v>
      </c>
      <c r="AI122" s="2" t="s">
        <v>187</v>
      </c>
      <c r="AJ122" s="2">
        <v>2030</v>
      </c>
      <c r="AK122" s="2" t="str">
        <f>IF(sum!A115="ON",sum!B115,"*")</f>
        <v>*</v>
      </c>
      <c r="AL122" s="2"/>
      <c r="AM122" s="2" t="str">
        <f>IF(sum!A115="ON",sum!F115,"*")</f>
        <v>*</v>
      </c>
      <c r="AP122" s="2" t="s">
        <v>186</v>
      </c>
      <c r="AQ122" s="2" t="s">
        <v>187</v>
      </c>
      <c r="AR122" s="2">
        <v>2030</v>
      </c>
      <c r="AS122" s="2" t="str">
        <f>IF(sum!A115="QU",sum!B115,"*")</f>
        <v>*</v>
      </c>
      <c r="AT122" s="2"/>
      <c r="AU122" s="2" t="str">
        <f>IF(sum!A115="QU",sum!F115,"*")</f>
        <v>*</v>
      </c>
      <c r="AX122" s="2" t="s">
        <v>186</v>
      </c>
      <c r="AY122" s="2" t="s">
        <v>187</v>
      </c>
      <c r="AZ122" s="2">
        <v>2030</v>
      </c>
      <c r="BA122" s="2" t="str">
        <f>IF(sum!A115="SA",sum!B115,"*")</f>
        <v>*</v>
      </c>
      <c r="BB122" s="2"/>
      <c r="BC122" s="2" t="str">
        <f>IF(sum!A115="SA",sum!F115,"*")</f>
        <v>*</v>
      </c>
    </row>
    <row r="123" spans="2:55">
      <c r="B123" s="4" t="s">
        <v>186</v>
      </c>
      <c r="C123" s="4" t="s">
        <v>187</v>
      </c>
      <c r="D123" s="4">
        <v>2030</v>
      </c>
      <c r="E123" s="2" t="str">
        <f>IF(sum!A116="AL",sum!B116,"*")</f>
        <v>TWS-WaterHeat_ELE1</v>
      </c>
      <c r="F123" s="2"/>
      <c r="G123" s="2">
        <f>IF(sum!A116="AL",sum!F116,"*")</f>
        <v>0.021137180300148</v>
      </c>
      <c r="H123" s="2"/>
      <c r="J123" s="4" t="s">
        <v>186</v>
      </c>
      <c r="K123" s="4" t="s">
        <v>187</v>
      </c>
      <c r="L123" s="4">
        <v>2030</v>
      </c>
      <c r="M123" s="2" t="str">
        <f>IF(sum!A116="AT",sum!B116,"*")</f>
        <v>*</v>
      </c>
      <c r="N123" s="2"/>
      <c r="O123" s="2" t="str">
        <f>IF(sum!A116="AT",sum!F116,"*")</f>
        <v>*</v>
      </c>
      <c r="R123" s="4" t="s">
        <v>186</v>
      </c>
      <c r="S123" s="4" t="s">
        <v>187</v>
      </c>
      <c r="T123" s="4">
        <v>2030</v>
      </c>
      <c r="U123" s="2" t="str">
        <f>IF(sum!A116="BC",sum!B116,"*")</f>
        <v>*</v>
      </c>
      <c r="V123" s="2"/>
      <c r="W123" s="2" t="str">
        <f>IF(sum!A116="BC",sum!F116,"*")</f>
        <v>*</v>
      </c>
      <c r="Z123" s="4" t="s">
        <v>186</v>
      </c>
      <c r="AA123" s="4" t="s">
        <v>187</v>
      </c>
      <c r="AB123" s="4">
        <v>2030</v>
      </c>
      <c r="AC123" s="2" t="str">
        <f>IF(sum!A116="MA",sum!B116,"*")</f>
        <v>*</v>
      </c>
      <c r="AD123" s="2"/>
      <c r="AE123" s="2" t="str">
        <f>IF(sum!A116="MA",sum!F116,"*")</f>
        <v>*</v>
      </c>
      <c r="AH123" s="4" t="s">
        <v>186</v>
      </c>
      <c r="AI123" s="4" t="s">
        <v>187</v>
      </c>
      <c r="AJ123" s="4">
        <v>2030</v>
      </c>
      <c r="AK123" s="2" t="str">
        <f>IF(sum!A116="ON",sum!B116,"*")</f>
        <v>*</v>
      </c>
      <c r="AL123" s="2"/>
      <c r="AM123" s="2" t="str">
        <f>IF(sum!A116="ON",sum!F116,"*")</f>
        <v>*</v>
      </c>
      <c r="AP123" s="2" t="s">
        <v>186</v>
      </c>
      <c r="AQ123" s="2" t="s">
        <v>187</v>
      </c>
      <c r="AR123" s="2">
        <v>2030</v>
      </c>
      <c r="AS123" s="2" t="str">
        <f>IF(sum!A116="QU",sum!B116,"*")</f>
        <v>*</v>
      </c>
      <c r="AT123" s="2"/>
      <c r="AU123" s="2" t="str">
        <f>IF(sum!A116="QU",sum!F116,"*")</f>
        <v>*</v>
      </c>
      <c r="AX123" s="4" t="s">
        <v>186</v>
      </c>
      <c r="AY123" s="4" t="s">
        <v>187</v>
      </c>
      <c r="AZ123" s="4">
        <v>2030</v>
      </c>
      <c r="BA123" s="2" t="str">
        <f>IF(sum!A116="SA",sum!B116,"*")</f>
        <v>*</v>
      </c>
      <c r="BB123" s="2"/>
      <c r="BC123" s="2" t="str">
        <f>IF(sum!A116="SA",sum!F116,"*")</f>
        <v>*</v>
      </c>
    </row>
    <row r="124" spans="2:55">
      <c r="B124" s="2" t="s">
        <v>186</v>
      </c>
      <c r="C124" s="2" t="s">
        <v>187</v>
      </c>
      <c r="D124" s="2">
        <v>2030</v>
      </c>
      <c r="E124" s="2" t="str">
        <f>IF(sum!A117="AL",sum!B117,"*")</f>
        <v>WST-AuxiliaryEquip_ELE1</v>
      </c>
      <c r="F124" s="2"/>
      <c r="G124" s="2">
        <f>IF(sum!A117="AL",sum!F117,"*")</f>
        <v>0.179666032551258</v>
      </c>
      <c r="H124" s="2"/>
      <c r="J124" s="2" t="s">
        <v>186</v>
      </c>
      <c r="K124" s="2" t="s">
        <v>187</v>
      </c>
      <c r="L124" s="2">
        <v>2030</v>
      </c>
      <c r="M124" s="2" t="str">
        <f>IF(sum!A117="AT",sum!B117,"*")</f>
        <v>*</v>
      </c>
      <c r="N124" s="2"/>
      <c r="O124" s="2" t="str">
        <f>IF(sum!A117="AT",sum!F117,"*")</f>
        <v>*</v>
      </c>
      <c r="R124" s="2" t="s">
        <v>186</v>
      </c>
      <c r="S124" s="2" t="s">
        <v>187</v>
      </c>
      <c r="T124" s="2">
        <v>2030</v>
      </c>
      <c r="U124" s="2" t="str">
        <f>IF(sum!A117="BC",sum!B117,"*")</f>
        <v>*</v>
      </c>
      <c r="V124" s="2"/>
      <c r="W124" s="2" t="str">
        <f>IF(sum!A117="BC",sum!F117,"*")</f>
        <v>*</v>
      </c>
      <c r="Z124" s="2" t="s">
        <v>186</v>
      </c>
      <c r="AA124" s="2" t="s">
        <v>187</v>
      </c>
      <c r="AB124" s="2">
        <v>2030</v>
      </c>
      <c r="AC124" s="2" t="str">
        <f>IF(sum!A117="MA",sum!B117,"*")</f>
        <v>*</v>
      </c>
      <c r="AD124" s="2"/>
      <c r="AE124" s="2" t="str">
        <f>IF(sum!A117="MA",sum!F117,"*")</f>
        <v>*</v>
      </c>
      <c r="AH124" s="2" t="s">
        <v>186</v>
      </c>
      <c r="AI124" s="2" t="s">
        <v>187</v>
      </c>
      <c r="AJ124" s="2">
        <v>2030</v>
      </c>
      <c r="AK124" s="2" t="str">
        <f>IF(sum!A117="ON",sum!B117,"*")</f>
        <v>*</v>
      </c>
      <c r="AL124" s="2"/>
      <c r="AM124" s="2" t="str">
        <f>IF(sum!A117="ON",sum!F117,"*")</f>
        <v>*</v>
      </c>
      <c r="AP124" s="2" t="s">
        <v>186</v>
      </c>
      <c r="AQ124" s="2" t="s">
        <v>187</v>
      </c>
      <c r="AR124" s="2">
        <v>2030</v>
      </c>
      <c r="AS124" s="2" t="str">
        <f>IF(sum!A117="QU",sum!B117,"*")</f>
        <v>*</v>
      </c>
      <c r="AT124" s="2"/>
      <c r="AU124" s="2" t="str">
        <f>IF(sum!A117="QU",sum!F117,"*")</f>
        <v>*</v>
      </c>
      <c r="AX124" s="2" t="s">
        <v>186</v>
      </c>
      <c r="AY124" s="2" t="s">
        <v>187</v>
      </c>
      <c r="AZ124" s="2">
        <v>2030</v>
      </c>
      <c r="BA124" s="2" t="str">
        <f>IF(sum!A117="SA",sum!B117,"*")</f>
        <v>*</v>
      </c>
      <c r="BB124" s="2"/>
      <c r="BC124" s="2" t="str">
        <f>IF(sum!A117="SA",sum!F117,"*")</f>
        <v>*</v>
      </c>
    </row>
    <row r="125" spans="2:55">
      <c r="B125" s="2" t="s">
        <v>186</v>
      </c>
      <c r="C125" s="2" t="s">
        <v>187</v>
      </c>
      <c r="D125" s="2">
        <v>2030</v>
      </c>
      <c r="E125" s="2" t="str">
        <f>IF(sum!A118="AL",sum!B118,"*")</f>
        <v>WST-AuxiliaryMot_ELE1</v>
      </c>
      <c r="F125" s="2"/>
      <c r="G125" s="2">
        <f>IF(sum!A118="AL",sum!F118,"*")</f>
        <v>0.787378094872109</v>
      </c>
      <c r="H125" s="2"/>
      <c r="J125" s="2" t="s">
        <v>186</v>
      </c>
      <c r="K125" s="2" t="s">
        <v>187</v>
      </c>
      <c r="L125" s="2">
        <v>2030</v>
      </c>
      <c r="M125" s="2" t="str">
        <f>IF(sum!A118="AT",sum!B118,"*")</f>
        <v>*</v>
      </c>
      <c r="N125" s="2"/>
      <c r="O125" s="2" t="str">
        <f>IF(sum!A118="AT",sum!F118,"*")</f>
        <v>*</v>
      </c>
      <c r="R125" s="2" t="s">
        <v>186</v>
      </c>
      <c r="S125" s="2" t="s">
        <v>187</v>
      </c>
      <c r="T125" s="2">
        <v>2030</v>
      </c>
      <c r="U125" s="2" t="str">
        <f>IF(sum!A118="BC",sum!B118,"*")</f>
        <v>*</v>
      </c>
      <c r="V125" s="2"/>
      <c r="W125" s="2" t="str">
        <f>IF(sum!A118="BC",sum!F118,"*")</f>
        <v>*</v>
      </c>
      <c r="Z125" s="2" t="s">
        <v>186</v>
      </c>
      <c r="AA125" s="2" t="s">
        <v>187</v>
      </c>
      <c r="AB125" s="2">
        <v>2030</v>
      </c>
      <c r="AC125" s="2" t="str">
        <f>IF(sum!A118="MA",sum!B118,"*")</f>
        <v>*</v>
      </c>
      <c r="AD125" s="2"/>
      <c r="AE125" s="2" t="str">
        <f>IF(sum!A118="MA",sum!F118,"*")</f>
        <v>*</v>
      </c>
      <c r="AH125" s="2" t="s">
        <v>186</v>
      </c>
      <c r="AI125" s="2" t="s">
        <v>187</v>
      </c>
      <c r="AJ125" s="2">
        <v>2030</v>
      </c>
      <c r="AK125" s="2" t="str">
        <f>IF(sum!A118="ON",sum!B118,"*")</f>
        <v>*</v>
      </c>
      <c r="AL125" s="2"/>
      <c r="AM125" s="2" t="str">
        <f>IF(sum!A118="ON",sum!F118,"*")</f>
        <v>*</v>
      </c>
      <c r="AP125" s="2" t="s">
        <v>186</v>
      </c>
      <c r="AQ125" s="2" t="s">
        <v>187</v>
      </c>
      <c r="AR125" s="2">
        <v>2030</v>
      </c>
      <c r="AS125" s="2" t="str">
        <f>IF(sum!A118="QU",sum!B118,"*")</f>
        <v>*</v>
      </c>
      <c r="AT125" s="2"/>
      <c r="AU125" s="2" t="str">
        <f>IF(sum!A118="QU",sum!F118,"*")</f>
        <v>*</v>
      </c>
      <c r="AX125" s="2" t="s">
        <v>186</v>
      </c>
      <c r="AY125" s="2" t="s">
        <v>187</v>
      </c>
      <c r="AZ125" s="2">
        <v>2030</v>
      </c>
      <c r="BA125" s="2" t="str">
        <f>IF(sum!A118="SA",sum!B118,"*")</f>
        <v>*</v>
      </c>
      <c r="BB125" s="2"/>
      <c r="BC125" s="2" t="str">
        <f>IF(sum!A118="SA",sum!F118,"*")</f>
        <v>*</v>
      </c>
    </row>
    <row r="126" spans="2:55">
      <c r="B126" s="4" t="s">
        <v>186</v>
      </c>
      <c r="C126" s="4" t="s">
        <v>187</v>
      </c>
      <c r="D126" s="4">
        <v>2030</v>
      </c>
      <c r="E126" s="2" t="str">
        <f>IF(sum!A119="AL",sum!B119,"*")</f>
        <v>WST-Light_ELE1</v>
      </c>
      <c r="F126" s="2"/>
      <c r="G126" s="2">
        <f>IF(sum!A119="AL",sum!F119,"*")</f>
        <v>0.221379132389594</v>
      </c>
      <c r="H126" s="2"/>
      <c r="J126" s="4" t="s">
        <v>186</v>
      </c>
      <c r="K126" s="4" t="s">
        <v>187</v>
      </c>
      <c r="L126" s="4">
        <v>2030</v>
      </c>
      <c r="M126" s="2" t="str">
        <f>IF(sum!A119="AT",sum!B119,"*")</f>
        <v>*</v>
      </c>
      <c r="N126" s="2"/>
      <c r="O126" s="2" t="str">
        <f>IF(sum!A119="AT",sum!F119,"*")</f>
        <v>*</v>
      </c>
      <c r="R126" s="4" t="s">
        <v>186</v>
      </c>
      <c r="S126" s="4" t="s">
        <v>187</v>
      </c>
      <c r="T126" s="4">
        <v>2030</v>
      </c>
      <c r="U126" s="2" t="str">
        <f>IF(sum!A119="BC",sum!B119,"*")</f>
        <v>*</v>
      </c>
      <c r="V126" s="2"/>
      <c r="W126" s="2" t="str">
        <f>IF(sum!A119="BC",sum!F119,"*")</f>
        <v>*</v>
      </c>
      <c r="Z126" s="4" t="s">
        <v>186</v>
      </c>
      <c r="AA126" s="4" t="s">
        <v>187</v>
      </c>
      <c r="AB126" s="4">
        <v>2030</v>
      </c>
      <c r="AC126" s="2" t="str">
        <f>IF(sum!A119="MA",sum!B119,"*")</f>
        <v>*</v>
      </c>
      <c r="AD126" s="2"/>
      <c r="AE126" s="2" t="str">
        <f>IF(sum!A119="MA",sum!F119,"*")</f>
        <v>*</v>
      </c>
      <c r="AH126" s="4" t="s">
        <v>186</v>
      </c>
      <c r="AI126" s="4" t="s">
        <v>187</v>
      </c>
      <c r="AJ126" s="4">
        <v>2030</v>
      </c>
      <c r="AK126" s="2" t="str">
        <f>IF(sum!A119="ON",sum!B119,"*")</f>
        <v>*</v>
      </c>
      <c r="AL126" s="2"/>
      <c r="AM126" s="2" t="str">
        <f>IF(sum!A119="ON",sum!F119,"*")</f>
        <v>*</v>
      </c>
      <c r="AP126" s="2" t="s">
        <v>186</v>
      </c>
      <c r="AQ126" s="2" t="s">
        <v>187</v>
      </c>
      <c r="AR126" s="2">
        <v>2030</v>
      </c>
      <c r="AS126" s="2" t="str">
        <f>IF(sum!A119="QU",sum!B119,"*")</f>
        <v>*</v>
      </c>
      <c r="AT126" s="2"/>
      <c r="AU126" s="2" t="str">
        <f>IF(sum!A119="QU",sum!F119,"*")</f>
        <v>*</v>
      </c>
      <c r="AX126" s="4" t="s">
        <v>186</v>
      </c>
      <c r="AY126" s="4" t="s">
        <v>187</v>
      </c>
      <c r="AZ126" s="4">
        <v>2030</v>
      </c>
      <c r="BA126" s="2" t="str">
        <f>IF(sum!A119="SA",sum!B119,"*")</f>
        <v>*</v>
      </c>
      <c r="BB126" s="2"/>
      <c r="BC126" s="2" t="str">
        <f>IF(sum!A119="SA",sum!F119,"*")</f>
        <v>*</v>
      </c>
    </row>
    <row r="127" spans="2:55">
      <c r="B127" s="2" t="s">
        <v>186</v>
      </c>
      <c r="C127" s="2" t="s">
        <v>187</v>
      </c>
      <c r="D127" s="2">
        <v>2030</v>
      </c>
      <c r="E127" s="2" t="str">
        <f>IF(sum!A120="AL",sum!B120,"*")</f>
        <v>WST-SpCool_ELE1</v>
      </c>
      <c r="F127" s="2"/>
      <c r="G127" s="2">
        <f>IF(sum!A120="AL",sum!F120,"*")</f>
        <v>0.0170291640299688</v>
      </c>
      <c r="H127" s="2"/>
      <c r="J127" s="2" t="s">
        <v>186</v>
      </c>
      <c r="K127" s="2" t="s">
        <v>187</v>
      </c>
      <c r="L127" s="2">
        <v>2030</v>
      </c>
      <c r="M127" s="2" t="str">
        <f>IF(sum!A120="AT",sum!B120,"*")</f>
        <v>*</v>
      </c>
      <c r="N127" s="2"/>
      <c r="O127" s="2" t="str">
        <f>IF(sum!A120="AT",sum!F120,"*")</f>
        <v>*</v>
      </c>
      <c r="R127" s="2" t="s">
        <v>186</v>
      </c>
      <c r="S127" s="2" t="s">
        <v>187</v>
      </c>
      <c r="T127" s="2">
        <v>2030</v>
      </c>
      <c r="U127" s="2" t="str">
        <f>IF(sum!A120="BC",sum!B120,"*")</f>
        <v>*</v>
      </c>
      <c r="V127" s="2"/>
      <c r="W127" s="2" t="str">
        <f>IF(sum!A120="BC",sum!F120,"*")</f>
        <v>*</v>
      </c>
      <c r="Z127" s="2" t="s">
        <v>186</v>
      </c>
      <c r="AA127" s="2" t="s">
        <v>187</v>
      </c>
      <c r="AB127" s="2">
        <v>2030</v>
      </c>
      <c r="AC127" s="2" t="str">
        <f>IF(sum!A120="MA",sum!B120,"*")</f>
        <v>*</v>
      </c>
      <c r="AD127" s="2"/>
      <c r="AE127" s="2" t="str">
        <f>IF(sum!A120="MA",sum!F120,"*")</f>
        <v>*</v>
      </c>
      <c r="AH127" s="2" t="s">
        <v>186</v>
      </c>
      <c r="AI127" s="2" t="s">
        <v>187</v>
      </c>
      <c r="AJ127" s="2">
        <v>2030</v>
      </c>
      <c r="AK127" s="2" t="str">
        <f>IF(sum!A120="ON",sum!B120,"*")</f>
        <v>*</v>
      </c>
      <c r="AL127" s="2"/>
      <c r="AM127" s="2" t="str">
        <f>IF(sum!A120="ON",sum!F120,"*")</f>
        <v>*</v>
      </c>
      <c r="AP127" s="2" t="s">
        <v>186</v>
      </c>
      <c r="AQ127" s="2" t="s">
        <v>187</v>
      </c>
      <c r="AR127" s="2">
        <v>2030</v>
      </c>
      <c r="AS127" s="2" t="str">
        <f>IF(sum!A120="QU",sum!B120,"*")</f>
        <v>*</v>
      </c>
      <c r="AT127" s="2"/>
      <c r="AU127" s="2" t="str">
        <f>IF(sum!A120="QU",sum!F120,"*")</f>
        <v>*</v>
      </c>
      <c r="AX127" s="2" t="s">
        <v>186</v>
      </c>
      <c r="AY127" s="2" t="s">
        <v>187</v>
      </c>
      <c r="AZ127" s="2">
        <v>2030</v>
      </c>
      <c r="BA127" s="2" t="str">
        <f>IF(sum!A120="SA",sum!B120,"*")</f>
        <v>*</v>
      </c>
      <c r="BB127" s="2"/>
      <c r="BC127" s="2" t="str">
        <f>IF(sum!A120="SA",sum!F120,"*")</f>
        <v>*</v>
      </c>
    </row>
    <row r="128" spans="2:55">
      <c r="B128" s="2" t="s">
        <v>186</v>
      </c>
      <c r="C128" s="2" t="s">
        <v>187</v>
      </c>
      <c r="D128" s="2">
        <v>2030</v>
      </c>
      <c r="E128" s="2" t="str">
        <f>IF(sum!A121="AL",sum!B121,"*")</f>
        <v>WST-SpHeat_ELE1</v>
      </c>
      <c r="F128" s="2"/>
      <c r="G128" s="2">
        <f>IF(sum!A121="AL",sum!F121,"*")</f>
        <v>0.556612414570563</v>
      </c>
      <c r="H128" s="2"/>
      <c r="J128" s="2" t="s">
        <v>186</v>
      </c>
      <c r="K128" s="2" t="s">
        <v>187</v>
      </c>
      <c r="L128" s="2">
        <v>2030</v>
      </c>
      <c r="M128" s="2" t="str">
        <f>IF(sum!A121="AT",sum!B121,"*")</f>
        <v>*</v>
      </c>
      <c r="N128" s="2"/>
      <c r="O128" s="2" t="str">
        <f>IF(sum!A121="AT",sum!F121,"*")</f>
        <v>*</v>
      </c>
      <c r="R128" s="2" t="s">
        <v>186</v>
      </c>
      <c r="S128" s="2" t="s">
        <v>187</v>
      </c>
      <c r="T128" s="2">
        <v>2030</v>
      </c>
      <c r="U128" s="2" t="str">
        <f>IF(sum!A121="BC",sum!B121,"*")</f>
        <v>*</v>
      </c>
      <c r="V128" s="2"/>
      <c r="W128" s="2" t="str">
        <f>IF(sum!A121="BC",sum!F121,"*")</f>
        <v>*</v>
      </c>
      <c r="Z128" s="2" t="s">
        <v>186</v>
      </c>
      <c r="AA128" s="2" t="s">
        <v>187</v>
      </c>
      <c r="AB128" s="2">
        <v>2030</v>
      </c>
      <c r="AC128" s="2" t="str">
        <f>IF(sum!A121="MA",sum!B121,"*")</f>
        <v>*</v>
      </c>
      <c r="AD128" s="2"/>
      <c r="AE128" s="2" t="str">
        <f>IF(sum!A121="MA",sum!F121,"*")</f>
        <v>*</v>
      </c>
      <c r="AH128" s="2" t="s">
        <v>186</v>
      </c>
      <c r="AI128" s="2" t="s">
        <v>187</v>
      </c>
      <c r="AJ128" s="2">
        <v>2030</v>
      </c>
      <c r="AK128" s="2" t="str">
        <f>IF(sum!A121="ON",sum!B121,"*")</f>
        <v>*</v>
      </c>
      <c r="AL128" s="2"/>
      <c r="AM128" s="2" t="str">
        <f>IF(sum!A121="ON",sum!F121,"*")</f>
        <v>*</v>
      </c>
      <c r="AP128" s="2" t="s">
        <v>186</v>
      </c>
      <c r="AQ128" s="2" t="s">
        <v>187</v>
      </c>
      <c r="AR128" s="2">
        <v>2030</v>
      </c>
      <c r="AS128" s="2" t="str">
        <f>IF(sum!A121="QU",sum!B121,"*")</f>
        <v>*</v>
      </c>
      <c r="AT128" s="2"/>
      <c r="AU128" s="2" t="str">
        <f>IF(sum!A121="QU",sum!F121,"*")</f>
        <v>*</v>
      </c>
      <c r="AX128" s="2" t="s">
        <v>186</v>
      </c>
      <c r="AY128" s="2" t="s">
        <v>187</v>
      </c>
      <c r="AZ128" s="2">
        <v>2030</v>
      </c>
      <c r="BA128" s="2" t="str">
        <f>IF(sum!A121="SA",sum!B121,"*")</f>
        <v>*</v>
      </c>
      <c r="BB128" s="2"/>
      <c r="BC128" s="2" t="str">
        <f>IF(sum!A121="SA",sum!F121,"*")</f>
        <v>*</v>
      </c>
    </row>
    <row r="129" spans="2:55">
      <c r="B129" s="4" t="s">
        <v>186</v>
      </c>
      <c r="C129" s="4" t="s">
        <v>187</v>
      </c>
      <c r="D129" s="4">
        <v>2030</v>
      </c>
      <c r="E129" s="2" t="str">
        <f>IF(sum!A122="AL",sum!B122,"*")</f>
        <v>WST-WaterHeat_ELE1</v>
      </c>
      <c r="F129" s="2"/>
      <c r="G129" s="2">
        <f>IF(sum!A122="AL",sum!F122,"*")</f>
        <v>0.0634115409004439</v>
      </c>
      <c r="H129" s="2"/>
      <c r="J129" s="4" t="s">
        <v>186</v>
      </c>
      <c r="K129" s="4" t="s">
        <v>187</v>
      </c>
      <c r="L129" s="4">
        <v>2030</v>
      </c>
      <c r="M129" s="2" t="str">
        <f>IF(sum!A122="AT",sum!B122,"*")</f>
        <v>*</v>
      </c>
      <c r="N129" s="2"/>
      <c r="O129" s="2" t="str">
        <f>IF(sum!A122="AT",sum!F122,"*")</f>
        <v>*</v>
      </c>
      <c r="R129" s="4" t="s">
        <v>186</v>
      </c>
      <c r="S129" s="4" t="s">
        <v>187</v>
      </c>
      <c r="T129" s="4">
        <v>2030</v>
      </c>
      <c r="U129" s="2" t="str">
        <f>IF(sum!A122="BC",sum!B122,"*")</f>
        <v>*</v>
      </c>
      <c r="V129" s="2"/>
      <c r="W129" s="2" t="str">
        <f>IF(sum!A122="BC",sum!F122,"*")</f>
        <v>*</v>
      </c>
      <c r="Z129" s="4" t="s">
        <v>186</v>
      </c>
      <c r="AA129" s="4" t="s">
        <v>187</v>
      </c>
      <c r="AB129" s="4">
        <v>2030</v>
      </c>
      <c r="AC129" s="2" t="str">
        <f>IF(sum!A122="MA",sum!B122,"*")</f>
        <v>*</v>
      </c>
      <c r="AD129" s="2"/>
      <c r="AE129" s="2" t="str">
        <f>IF(sum!A122="MA",sum!F122,"*")</f>
        <v>*</v>
      </c>
      <c r="AH129" s="4" t="s">
        <v>186</v>
      </c>
      <c r="AI129" s="4" t="s">
        <v>187</v>
      </c>
      <c r="AJ129" s="4">
        <v>2030</v>
      </c>
      <c r="AK129" s="2" t="str">
        <f>IF(sum!A122="ON",sum!B122,"*")</f>
        <v>*</v>
      </c>
      <c r="AL129" s="2"/>
      <c r="AM129" s="2" t="str">
        <f>IF(sum!A122="ON",sum!F122,"*")</f>
        <v>*</v>
      </c>
      <c r="AP129" s="4" t="s">
        <v>186</v>
      </c>
      <c r="AQ129" s="4" t="s">
        <v>187</v>
      </c>
      <c r="AR129" s="4">
        <v>2030</v>
      </c>
      <c r="AS129" s="2" t="str">
        <f>IF(sum!A122="QU",sum!B122,"*")</f>
        <v>*</v>
      </c>
      <c r="AT129" s="2"/>
      <c r="AU129" s="2" t="str">
        <f>IF(sum!A122="QU",sum!F122,"*")</f>
        <v>*</v>
      </c>
      <c r="AX129" s="4" t="s">
        <v>186</v>
      </c>
      <c r="AY129" s="4" t="s">
        <v>187</v>
      </c>
      <c r="AZ129" s="4">
        <v>2030</v>
      </c>
      <c r="BA129" s="2" t="str">
        <f>IF(sum!A122="SA",sum!B122,"*")</f>
        <v>*</v>
      </c>
      <c r="BB129" s="2"/>
      <c r="BC129" s="2" t="str">
        <f>IF(sum!A122="SA",sum!F122,"*")</f>
        <v>*</v>
      </c>
    </row>
    <row r="130" spans="2:55">
      <c r="B130" s="2" t="s">
        <v>186</v>
      </c>
      <c r="C130" s="2" t="s">
        <v>187</v>
      </c>
      <c r="D130" s="2">
        <v>2030</v>
      </c>
      <c r="E130" s="2" t="str">
        <f>IF(sum!A123="AL",sum!B123,"*")</f>
        <v>*</v>
      </c>
      <c r="F130" s="2"/>
      <c r="G130" s="2" t="str">
        <f>IF(sum!A123="AL",sum!F123,"*")</f>
        <v>*</v>
      </c>
      <c r="H130" s="2"/>
      <c r="J130" s="2" t="s">
        <v>186</v>
      </c>
      <c r="K130" s="2" t="s">
        <v>187</v>
      </c>
      <c r="L130" s="2">
        <v>2030</v>
      </c>
      <c r="M130" s="2" t="str">
        <f>IF(sum!A123="AT",sum!B123,"*")</f>
        <v>AFM-AuxiliaryEquip_ELE1</v>
      </c>
      <c r="N130" s="2"/>
      <c r="O130" s="2">
        <f>IF(sum!A123="AT",sum!F123,"*")</f>
        <v>0.073980131050518</v>
      </c>
      <c r="R130" s="2" t="s">
        <v>186</v>
      </c>
      <c r="S130" s="2" t="s">
        <v>187</v>
      </c>
      <c r="T130" s="2">
        <v>2030</v>
      </c>
      <c r="U130" s="2" t="str">
        <f>IF(sum!A123="BC",sum!B123,"*")</f>
        <v>*</v>
      </c>
      <c r="V130" s="2"/>
      <c r="W130" s="2" t="str">
        <f>IF(sum!A123="BC",sum!F123,"*")</f>
        <v>*</v>
      </c>
      <c r="Z130" s="2" t="s">
        <v>186</v>
      </c>
      <c r="AA130" s="2" t="s">
        <v>187</v>
      </c>
      <c r="AB130" s="2">
        <v>2030</v>
      </c>
      <c r="AC130" s="2" t="str">
        <f>IF(sum!A123="MA",sum!B123,"*")</f>
        <v>*</v>
      </c>
      <c r="AD130" s="2"/>
      <c r="AE130" s="2" t="str">
        <f>IF(sum!A123="MA",sum!F123,"*")</f>
        <v>*</v>
      </c>
      <c r="AH130" s="2" t="s">
        <v>186</v>
      </c>
      <c r="AI130" s="2" t="s">
        <v>187</v>
      </c>
      <c r="AJ130" s="2">
        <v>2030</v>
      </c>
      <c r="AK130" s="2" t="str">
        <f>IF(sum!A123="ON",sum!B123,"*")</f>
        <v>*</v>
      </c>
      <c r="AL130" s="2"/>
      <c r="AM130" s="2" t="str">
        <f>IF(sum!A123="ON",sum!F123,"*")</f>
        <v>*</v>
      </c>
      <c r="AP130" s="2" t="s">
        <v>186</v>
      </c>
      <c r="AQ130" s="2" t="s">
        <v>187</v>
      </c>
      <c r="AR130" s="2">
        <v>2030</v>
      </c>
      <c r="AS130" s="2" t="str">
        <f>IF(sum!A123="QU",sum!B123,"*")</f>
        <v>*</v>
      </c>
      <c r="AT130" s="2"/>
      <c r="AU130" s="2" t="str">
        <f>IF(sum!A123="QU",sum!F123,"*")</f>
        <v>*</v>
      </c>
      <c r="AX130" s="2" t="s">
        <v>186</v>
      </c>
      <c r="AY130" s="2" t="s">
        <v>187</v>
      </c>
      <c r="AZ130" s="2">
        <v>2030</v>
      </c>
      <c r="BA130" s="2" t="str">
        <f>IF(sum!A123="SA",sum!B123,"*")</f>
        <v>*</v>
      </c>
      <c r="BB130" s="2"/>
      <c r="BC130" s="2" t="str">
        <f>IF(sum!A123="SA",sum!F123,"*")</f>
        <v>*</v>
      </c>
    </row>
    <row r="131" spans="2:55">
      <c r="B131" s="2" t="s">
        <v>186</v>
      </c>
      <c r="C131" s="2" t="s">
        <v>187</v>
      </c>
      <c r="D131" s="2">
        <v>2030</v>
      </c>
      <c r="E131" s="2" t="str">
        <f>IF(sum!A124="AL",sum!B124,"*")</f>
        <v>*</v>
      </c>
      <c r="F131" s="2"/>
      <c r="G131" s="2" t="str">
        <f>IF(sum!A124="AL",sum!F124,"*")</f>
        <v>*</v>
      </c>
      <c r="H131" s="2"/>
      <c r="J131" s="2" t="s">
        <v>186</v>
      </c>
      <c r="K131" s="2" t="s">
        <v>187</v>
      </c>
      <c r="L131" s="2">
        <v>2030</v>
      </c>
      <c r="M131" s="2" t="str">
        <f>IF(sum!A124="AT",sum!B124,"*")</f>
        <v>AFM-AuxiliaryMot_ELE1</v>
      </c>
      <c r="N131" s="2"/>
      <c r="O131" s="2">
        <f>IF(sum!A124="AT",sum!F124,"*")</f>
        <v>0.0340583280599376</v>
      </c>
      <c r="R131" s="2" t="s">
        <v>186</v>
      </c>
      <c r="S131" s="2" t="s">
        <v>187</v>
      </c>
      <c r="T131" s="2">
        <v>2030</v>
      </c>
      <c r="U131" s="2" t="str">
        <f>IF(sum!A124="BC",sum!B124,"*")</f>
        <v>*</v>
      </c>
      <c r="V131" s="2"/>
      <c r="W131" s="2" t="str">
        <f>IF(sum!A124="BC",sum!F124,"*")</f>
        <v>*</v>
      </c>
      <c r="Z131" s="2" t="s">
        <v>186</v>
      </c>
      <c r="AA131" s="2" t="s">
        <v>187</v>
      </c>
      <c r="AB131" s="2">
        <v>2030</v>
      </c>
      <c r="AC131" s="2" t="str">
        <f>IF(sum!A124="MA",sum!B124,"*")</f>
        <v>*</v>
      </c>
      <c r="AD131" s="2"/>
      <c r="AE131" s="2" t="str">
        <f>IF(sum!A124="MA",sum!F124,"*")</f>
        <v>*</v>
      </c>
      <c r="AH131" s="2" t="s">
        <v>186</v>
      </c>
      <c r="AI131" s="2" t="s">
        <v>187</v>
      </c>
      <c r="AJ131" s="2">
        <v>2030</v>
      </c>
      <c r="AK131" s="2" t="str">
        <f>IF(sum!A124="ON",sum!B124,"*")</f>
        <v>*</v>
      </c>
      <c r="AL131" s="2"/>
      <c r="AM131" s="2" t="str">
        <f>IF(sum!A124="ON",sum!F124,"*")</f>
        <v>*</v>
      </c>
      <c r="AP131" s="4" t="s">
        <v>186</v>
      </c>
      <c r="AQ131" s="4" t="s">
        <v>187</v>
      </c>
      <c r="AR131" s="4">
        <v>2030</v>
      </c>
      <c r="AS131" s="2" t="str">
        <f>IF(sum!A124="QU",sum!B124,"*")</f>
        <v>*</v>
      </c>
      <c r="AT131" s="2"/>
      <c r="AU131" s="2" t="str">
        <f>IF(sum!A124="QU",sum!F124,"*")</f>
        <v>*</v>
      </c>
      <c r="AX131" s="2" t="s">
        <v>186</v>
      </c>
      <c r="AY131" s="2" t="s">
        <v>187</v>
      </c>
      <c r="AZ131" s="2">
        <v>2030</v>
      </c>
      <c r="BA131" s="2" t="str">
        <f>IF(sum!A124="SA",sum!B124,"*")</f>
        <v>*</v>
      </c>
      <c r="BB131" s="2"/>
      <c r="BC131" s="2" t="str">
        <f>IF(sum!A124="SA",sum!F124,"*")</f>
        <v>*</v>
      </c>
    </row>
    <row r="132" spans="2:55">
      <c r="B132" s="4" t="s">
        <v>186</v>
      </c>
      <c r="C132" s="4" t="s">
        <v>187</v>
      </c>
      <c r="D132" s="4">
        <v>2030</v>
      </c>
      <c r="E132" s="2" t="str">
        <f>IF(sum!A125="AL",sum!B125,"*")</f>
        <v>*</v>
      </c>
      <c r="F132" s="2"/>
      <c r="G132" s="2" t="str">
        <f>IF(sum!A125="AL",sum!F125,"*")</f>
        <v>*</v>
      </c>
      <c r="H132" s="2"/>
      <c r="J132" s="4" t="s">
        <v>186</v>
      </c>
      <c r="K132" s="4" t="s">
        <v>187</v>
      </c>
      <c r="L132" s="4">
        <v>2030</v>
      </c>
      <c r="M132" s="2" t="str">
        <f>IF(sum!A125="AT",sum!B125,"*")</f>
        <v>AFM-Light_ELE1</v>
      </c>
      <c r="N132" s="2"/>
      <c r="O132" s="2">
        <f>IF(sum!A125="AT",sum!F125,"*")</f>
        <v>0.119204148209782</v>
      </c>
      <c r="R132" s="4" t="s">
        <v>186</v>
      </c>
      <c r="S132" s="4" t="s">
        <v>187</v>
      </c>
      <c r="T132" s="4">
        <v>2030</v>
      </c>
      <c r="U132" s="2" t="str">
        <f>IF(sum!A125="BC",sum!B125,"*")</f>
        <v>*</v>
      </c>
      <c r="V132" s="2"/>
      <c r="W132" s="2" t="str">
        <f>IF(sum!A125="BC",sum!F125,"*")</f>
        <v>*</v>
      </c>
      <c r="Z132" s="4" t="s">
        <v>186</v>
      </c>
      <c r="AA132" s="4" t="s">
        <v>187</v>
      </c>
      <c r="AB132" s="4">
        <v>2030</v>
      </c>
      <c r="AC132" s="2" t="str">
        <f>IF(sum!A125="MA",sum!B125,"*")</f>
        <v>*</v>
      </c>
      <c r="AD132" s="2"/>
      <c r="AE132" s="2" t="str">
        <f>IF(sum!A125="MA",sum!F125,"*")</f>
        <v>*</v>
      </c>
      <c r="AH132" s="4" t="s">
        <v>186</v>
      </c>
      <c r="AI132" s="4" t="s">
        <v>187</v>
      </c>
      <c r="AJ132" s="4">
        <v>2030</v>
      </c>
      <c r="AK132" s="2" t="str">
        <f>IF(sum!A125="ON",sum!B125,"*")</f>
        <v>*</v>
      </c>
      <c r="AL132" s="2"/>
      <c r="AM132" s="2" t="str">
        <f>IF(sum!A125="ON",sum!F125,"*")</f>
        <v>*</v>
      </c>
      <c r="AP132" s="2" t="s">
        <v>186</v>
      </c>
      <c r="AQ132" s="2" t="s">
        <v>187</v>
      </c>
      <c r="AR132" s="2">
        <v>2030</v>
      </c>
      <c r="AS132" s="2" t="str">
        <f>IF(sum!A125="QU",sum!B125,"*")</f>
        <v>*</v>
      </c>
      <c r="AT132" s="2"/>
      <c r="AU132" s="2" t="str">
        <f>IF(sum!A125="QU",sum!F125,"*")</f>
        <v>*</v>
      </c>
      <c r="AX132" s="4" t="s">
        <v>186</v>
      </c>
      <c r="AY132" s="4" t="s">
        <v>187</v>
      </c>
      <c r="AZ132" s="4">
        <v>2030</v>
      </c>
      <c r="BA132" s="2" t="str">
        <f>IF(sum!A125="SA",sum!B125,"*")</f>
        <v>*</v>
      </c>
      <c r="BB132" s="2"/>
      <c r="BC132" s="2" t="str">
        <f>IF(sum!A125="SA",sum!F125,"*")</f>
        <v>*</v>
      </c>
    </row>
    <row r="133" spans="2:55">
      <c r="B133" s="2" t="s">
        <v>186</v>
      </c>
      <c r="C133" s="2" t="s">
        <v>187</v>
      </c>
      <c r="D133" s="2">
        <v>2030</v>
      </c>
      <c r="E133" s="2" t="str">
        <f>IF(sum!A126="AL",sum!B126,"*")</f>
        <v>*</v>
      </c>
      <c r="F133" s="2"/>
      <c r="G133" s="2" t="str">
        <f>IF(sum!A126="AL",sum!F126,"*")</f>
        <v>*</v>
      </c>
      <c r="H133" s="2"/>
      <c r="J133" s="2" t="s">
        <v>186</v>
      </c>
      <c r="K133" s="2" t="s">
        <v>187</v>
      </c>
      <c r="L133" s="2">
        <v>2030</v>
      </c>
      <c r="M133" s="2" t="str">
        <f>IF(sum!A126="AT",sum!B126,"*")</f>
        <v>AFM-SpCool_ELE1</v>
      </c>
      <c r="N133" s="2"/>
      <c r="O133" s="2">
        <f>IF(sum!A126="AT",sum!F126,"*")</f>
        <v>0.085145820149844</v>
      </c>
      <c r="R133" s="2" t="s">
        <v>186</v>
      </c>
      <c r="S133" s="2" t="s">
        <v>187</v>
      </c>
      <c r="T133" s="2">
        <v>2030</v>
      </c>
      <c r="U133" s="2" t="str">
        <f>IF(sum!A126="BC",sum!B126,"*")</f>
        <v>*</v>
      </c>
      <c r="V133" s="2"/>
      <c r="W133" s="2" t="str">
        <f>IF(sum!A126="BC",sum!F126,"*")</f>
        <v>*</v>
      </c>
      <c r="Z133" s="2" t="s">
        <v>186</v>
      </c>
      <c r="AA133" s="2" t="s">
        <v>187</v>
      </c>
      <c r="AB133" s="2">
        <v>2030</v>
      </c>
      <c r="AC133" s="2" t="str">
        <f>IF(sum!A126="MA",sum!B126,"*")</f>
        <v>*</v>
      </c>
      <c r="AD133" s="2"/>
      <c r="AE133" s="2" t="str">
        <f>IF(sum!A126="MA",sum!F126,"*")</f>
        <v>*</v>
      </c>
      <c r="AH133" s="2" t="s">
        <v>186</v>
      </c>
      <c r="AI133" s="2" t="s">
        <v>187</v>
      </c>
      <c r="AJ133" s="2">
        <v>2030</v>
      </c>
      <c r="AK133" s="2" t="str">
        <f>IF(sum!A126="ON",sum!B126,"*")</f>
        <v>*</v>
      </c>
      <c r="AL133" s="2"/>
      <c r="AM133" s="2" t="str">
        <f>IF(sum!A126="ON",sum!F126,"*")</f>
        <v>*</v>
      </c>
      <c r="AP133" s="4" t="s">
        <v>186</v>
      </c>
      <c r="AQ133" s="4" t="s">
        <v>187</v>
      </c>
      <c r="AR133" s="4">
        <v>2030</v>
      </c>
      <c r="AS133" s="2" t="str">
        <f>IF(sum!A126="QU",sum!B126,"*")</f>
        <v>*</v>
      </c>
      <c r="AT133" s="2"/>
      <c r="AU133" s="2" t="str">
        <f>IF(sum!A126="QU",sum!F126,"*")</f>
        <v>*</v>
      </c>
      <c r="AX133" s="2" t="s">
        <v>186</v>
      </c>
      <c r="AY133" s="2" t="s">
        <v>187</v>
      </c>
      <c r="AZ133" s="2">
        <v>2030</v>
      </c>
      <c r="BA133" s="2" t="str">
        <f>IF(sum!A126="SA",sum!B126,"*")</f>
        <v>*</v>
      </c>
      <c r="BB133" s="2"/>
      <c r="BC133" s="2" t="str">
        <f>IF(sum!A126="SA",sum!F126,"*")</f>
        <v>*</v>
      </c>
    </row>
    <row r="134" spans="2:55">
      <c r="B134" s="2" t="s">
        <v>186</v>
      </c>
      <c r="C134" s="2" t="s">
        <v>187</v>
      </c>
      <c r="D134" s="2">
        <v>2030</v>
      </c>
      <c r="E134" s="2" t="str">
        <f>IF(sum!A127="AL",sum!B127,"*")</f>
        <v>*</v>
      </c>
      <c r="F134" s="2"/>
      <c r="G134" s="2" t="str">
        <f>IF(sum!A127="AL",sum!F127,"*")</f>
        <v>*</v>
      </c>
      <c r="H134" s="2"/>
      <c r="J134" s="2" t="s">
        <v>186</v>
      </c>
      <c r="K134" s="2" t="s">
        <v>187</v>
      </c>
      <c r="L134" s="2">
        <v>2030</v>
      </c>
      <c r="M134" s="2" t="str">
        <f>IF(sum!A127="AT",sum!B127,"*")</f>
        <v>AFM-SpHeat_ELE1</v>
      </c>
      <c r="N134" s="2"/>
      <c r="O134" s="2">
        <f>IF(sum!A127="AT",sum!F127,"*")</f>
        <v>0.133868808567604</v>
      </c>
      <c r="R134" s="2" t="s">
        <v>186</v>
      </c>
      <c r="S134" s="2" t="s">
        <v>187</v>
      </c>
      <c r="T134" s="2">
        <v>2030</v>
      </c>
      <c r="U134" s="2" t="str">
        <f>IF(sum!A127="BC",sum!B127,"*")</f>
        <v>*</v>
      </c>
      <c r="V134" s="2"/>
      <c r="W134" s="2" t="str">
        <f>IF(sum!A127="BC",sum!F127,"*")</f>
        <v>*</v>
      </c>
      <c r="Z134" s="2" t="s">
        <v>186</v>
      </c>
      <c r="AA134" s="2" t="s">
        <v>187</v>
      </c>
      <c r="AB134" s="2">
        <v>2030</v>
      </c>
      <c r="AC134" s="2" t="str">
        <f>IF(sum!A127="MA",sum!B127,"*")</f>
        <v>*</v>
      </c>
      <c r="AD134" s="2"/>
      <c r="AE134" s="2" t="str">
        <f>IF(sum!A127="MA",sum!F127,"*")</f>
        <v>*</v>
      </c>
      <c r="AH134" s="2" t="s">
        <v>186</v>
      </c>
      <c r="AI134" s="2" t="s">
        <v>187</v>
      </c>
      <c r="AJ134" s="2">
        <v>2030</v>
      </c>
      <c r="AK134" s="2" t="str">
        <f>IF(sum!A127="ON",sum!B127,"*")</f>
        <v>*</v>
      </c>
      <c r="AL134" s="2"/>
      <c r="AM134" s="2" t="str">
        <f>IF(sum!A127="ON",sum!F127,"*")</f>
        <v>*</v>
      </c>
      <c r="AP134" s="2" t="s">
        <v>186</v>
      </c>
      <c r="AQ134" s="2" t="s">
        <v>187</v>
      </c>
      <c r="AR134" s="2">
        <v>2030</v>
      </c>
      <c r="AS134" s="2" t="str">
        <f>IF(sum!A127="QU",sum!B127,"*")</f>
        <v>*</v>
      </c>
      <c r="AT134" s="2"/>
      <c r="AU134" s="2" t="str">
        <f>IF(sum!A127="QU",sum!F127,"*")</f>
        <v>*</v>
      </c>
      <c r="AX134" s="2" t="s">
        <v>186</v>
      </c>
      <c r="AY134" s="2" t="s">
        <v>187</v>
      </c>
      <c r="AZ134" s="2">
        <v>2030</v>
      </c>
      <c r="BA134" s="2" t="str">
        <f>IF(sum!A127="SA",sum!B127,"*")</f>
        <v>*</v>
      </c>
      <c r="BB134" s="2"/>
      <c r="BC134" s="2" t="str">
        <f>IF(sum!A127="SA",sum!F127,"*")</f>
        <v>*</v>
      </c>
    </row>
    <row r="135" spans="2:55">
      <c r="B135" s="4" t="s">
        <v>186</v>
      </c>
      <c r="C135" s="4" t="s">
        <v>187</v>
      </c>
      <c r="D135" s="4">
        <v>2030</v>
      </c>
      <c r="E135" s="2" t="str">
        <f>IF(sum!A128="AL",sum!B128,"*")</f>
        <v>*</v>
      </c>
      <c r="F135" s="2"/>
      <c r="G135" s="2" t="str">
        <f>IF(sum!A128="AL",sum!F128,"*")</f>
        <v>*</v>
      </c>
      <c r="H135" s="2"/>
      <c r="J135" s="4" t="s">
        <v>186</v>
      </c>
      <c r="K135" s="4" t="s">
        <v>187</v>
      </c>
      <c r="L135" s="4">
        <v>2030</v>
      </c>
      <c r="M135" s="2" t="str">
        <f>IF(sum!A128="AT",sum!B128,"*")</f>
        <v>AFM-WaterHeat_ELE1</v>
      </c>
      <c r="N135" s="2"/>
      <c r="O135" s="2">
        <f>IF(sum!A128="AT",sum!F128,"*")</f>
        <v>0.010568590150074</v>
      </c>
      <c r="R135" s="4" t="s">
        <v>186</v>
      </c>
      <c r="S135" s="4" t="s">
        <v>187</v>
      </c>
      <c r="T135" s="4">
        <v>2030</v>
      </c>
      <c r="U135" s="2" t="str">
        <f>IF(sum!A128="BC",sum!B128,"*")</f>
        <v>*</v>
      </c>
      <c r="V135" s="2"/>
      <c r="W135" s="2" t="str">
        <f>IF(sum!A128="BC",sum!F128,"*")</f>
        <v>*</v>
      </c>
      <c r="Z135" s="4" t="s">
        <v>186</v>
      </c>
      <c r="AA135" s="4" t="s">
        <v>187</v>
      </c>
      <c r="AB135" s="4">
        <v>2030</v>
      </c>
      <c r="AC135" s="2" t="str">
        <f>IF(sum!A128="MA",sum!B128,"*")</f>
        <v>*</v>
      </c>
      <c r="AD135" s="2"/>
      <c r="AE135" s="2" t="str">
        <f>IF(sum!A128="MA",sum!F128,"*")</f>
        <v>*</v>
      </c>
      <c r="AH135" s="4" t="s">
        <v>186</v>
      </c>
      <c r="AI135" s="4" t="s">
        <v>187</v>
      </c>
      <c r="AJ135" s="4">
        <v>2030</v>
      </c>
      <c r="AK135" s="2" t="str">
        <f>IF(sum!A128="ON",sum!B128,"*")</f>
        <v>*</v>
      </c>
      <c r="AL135" s="2"/>
      <c r="AM135" s="2" t="str">
        <f>IF(sum!A128="ON",sum!F128,"*")</f>
        <v>*</v>
      </c>
      <c r="AP135" s="4" t="s">
        <v>186</v>
      </c>
      <c r="AQ135" s="4" t="s">
        <v>187</v>
      </c>
      <c r="AR135" s="4">
        <v>2030</v>
      </c>
      <c r="AS135" s="2" t="str">
        <f>IF(sum!A128="QU",sum!B128,"*")</f>
        <v>*</v>
      </c>
      <c r="AT135" s="2"/>
      <c r="AU135" s="2" t="str">
        <f>IF(sum!A128="QU",sum!F128,"*")</f>
        <v>*</v>
      </c>
      <c r="AX135" s="4" t="s">
        <v>186</v>
      </c>
      <c r="AY135" s="4" t="s">
        <v>187</v>
      </c>
      <c r="AZ135" s="4">
        <v>2030</v>
      </c>
      <c r="BA135" s="2" t="str">
        <f>IF(sum!A128="SA",sum!B128,"*")</f>
        <v>*</v>
      </c>
      <c r="BB135" s="2"/>
      <c r="BC135" s="2" t="str">
        <f>IF(sum!A128="SA",sum!F128,"*")</f>
        <v>*</v>
      </c>
    </row>
    <row r="136" spans="2:55">
      <c r="B136" s="2" t="s">
        <v>186</v>
      </c>
      <c r="C136" s="2" t="s">
        <v>187</v>
      </c>
      <c r="D136" s="2">
        <v>2030</v>
      </c>
      <c r="E136" s="2" t="str">
        <f>IF(sum!A129="AL",sum!B129,"*")</f>
        <v>*</v>
      </c>
      <c r="F136" s="2"/>
      <c r="G136" s="2" t="str">
        <f>IF(sum!A129="AL",sum!F129,"*")</f>
        <v>*</v>
      </c>
      <c r="H136" s="2"/>
      <c r="J136" s="2" t="s">
        <v>186</v>
      </c>
      <c r="K136" s="2" t="s">
        <v>187</v>
      </c>
      <c r="L136" s="2">
        <v>2030</v>
      </c>
      <c r="M136" s="2" t="str">
        <f>IF(sum!A129="AT",sum!B129,"*")</f>
        <v>ART-AuxiliaryEquip_ELE1</v>
      </c>
      <c r="N136" s="2"/>
      <c r="O136" s="2">
        <f>IF(sum!A129="AT",sum!F129,"*")</f>
        <v>0.021137180300148</v>
      </c>
      <c r="R136" s="2" t="s">
        <v>186</v>
      </c>
      <c r="S136" s="2" t="s">
        <v>187</v>
      </c>
      <c r="T136" s="2">
        <v>2030</v>
      </c>
      <c r="U136" s="2" t="str">
        <f>IF(sum!A129="BC",sum!B129,"*")</f>
        <v>*</v>
      </c>
      <c r="V136" s="2"/>
      <c r="W136" s="2" t="str">
        <f>IF(sum!A129="BC",sum!F129,"*")</f>
        <v>*</v>
      </c>
      <c r="Z136" s="2" t="s">
        <v>186</v>
      </c>
      <c r="AA136" s="2" t="s">
        <v>187</v>
      </c>
      <c r="AB136" s="2">
        <v>2030</v>
      </c>
      <c r="AC136" s="2" t="str">
        <f>IF(sum!A129="MA",sum!B129,"*")</f>
        <v>*</v>
      </c>
      <c r="AD136" s="2"/>
      <c r="AE136" s="2" t="str">
        <f>IF(sum!A129="MA",sum!F129,"*")</f>
        <v>*</v>
      </c>
      <c r="AH136" s="2" t="s">
        <v>186</v>
      </c>
      <c r="AI136" s="2" t="s">
        <v>187</v>
      </c>
      <c r="AJ136" s="2">
        <v>2030</v>
      </c>
      <c r="AK136" s="2" t="str">
        <f>IF(sum!A129="ON",sum!B129,"*")</f>
        <v>*</v>
      </c>
      <c r="AL136" s="2"/>
      <c r="AM136" s="2" t="str">
        <f>IF(sum!A129="ON",sum!F129,"*")</f>
        <v>*</v>
      </c>
      <c r="AP136" s="2" t="s">
        <v>186</v>
      </c>
      <c r="AQ136" s="2" t="s">
        <v>187</v>
      </c>
      <c r="AR136" s="2">
        <v>2030</v>
      </c>
      <c r="AS136" s="2" t="str">
        <f>IF(sum!A129="QU",sum!B129,"*")</f>
        <v>*</v>
      </c>
      <c r="AT136" s="2"/>
      <c r="AU136" s="2" t="str">
        <f>IF(sum!A129="QU",sum!F129,"*")</f>
        <v>*</v>
      </c>
      <c r="AX136" s="2" t="s">
        <v>186</v>
      </c>
      <c r="AY136" s="2" t="s">
        <v>187</v>
      </c>
      <c r="AZ136" s="2">
        <v>2030</v>
      </c>
      <c r="BA136" s="2" t="str">
        <f>IF(sum!A129="SA",sum!B129,"*")</f>
        <v>*</v>
      </c>
      <c r="BB136" s="2"/>
      <c r="BC136" s="2" t="str">
        <f>IF(sum!A129="SA",sum!F129,"*")</f>
        <v>*</v>
      </c>
    </row>
    <row r="137" spans="2:55">
      <c r="B137" s="2" t="s">
        <v>186</v>
      </c>
      <c r="C137" s="2" t="s">
        <v>187</v>
      </c>
      <c r="D137" s="2">
        <v>2030</v>
      </c>
      <c r="E137" s="2" t="str">
        <f>IF(sum!A130="AL",sum!B130,"*")</f>
        <v>*</v>
      </c>
      <c r="F137" s="2"/>
      <c r="G137" s="2" t="str">
        <f>IF(sum!A130="AL",sum!F130,"*")</f>
        <v>*</v>
      </c>
      <c r="J137" s="2" t="s">
        <v>186</v>
      </c>
      <c r="K137" s="2" t="s">
        <v>187</v>
      </c>
      <c r="L137" s="2">
        <v>2030</v>
      </c>
      <c r="M137" s="2" t="str">
        <f>IF(sum!A130="AT",sum!B130,"*")</f>
        <v>ART-Light_ELE1</v>
      </c>
      <c r="N137" s="2"/>
      <c r="O137" s="2">
        <f>IF(sum!A130="AT",sum!F130,"*")</f>
        <v>0.0340583280599376</v>
      </c>
      <c r="R137" s="2" t="s">
        <v>186</v>
      </c>
      <c r="S137" s="2" t="s">
        <v>187</v>
      </c>
      <c r="T137" s="2">
        <v>2030</v>
      </c>
      <c r="U137" s="2" t="str">
        <f>IF(sum!A130="BC",sum!B130,"*")</f>
        <v>*</v>
      </c>
      <c r="V137" s="2"/>
      <c r="W137" s="2" t="str">
        <f>IF(sum!A130="BC",sum!F130,"*")</f>
        <v>*</v>
      </c>
      <c r="Z137" s="2" t="s">
        <v>186</v>
      </c>
      <c r="AA137" s="2" t="s">
        <v>187</v>
      </c>
      <c r="AB137" s="2">
        <v>2030</v>
      </c>
      <c r="AC137" s="2" t="str">
        <f>IF(sum!A130="MA",sum!B130,"*")</f>
        <v>*</v>
      </c>
      <c r="AD137" s="2"/>
      <c r="AE137" s="2" t="str">
        <f>IF(sum!A130="MA",sum!F130,"*")</f>
        <v>*</v>
      </c>
      <c r="AH137" s="2" t="s">
        <v>186</v>
      </c>
      <c r="AI137" s="2" t="s">
        <v>187</v>
      </c>
      <c r="AJ137" s="2">
        <v>2030</v>
      </c>
      <c r="AK137" s="2" t="str">
        <f>IF(sum!A130="ON",sum!B130,"*")</f>
        <v>*</v>
      </c>
      <c r="AL137" s="2"/>
      <c r="AM137" s="2" t="str">
        <f>IF(sum!A130="ON",sum!F130,"*")</f>
        <v>*</v>
      </c>
      <c r="AP137" s="4" t="s">
        <v>186</v>
      </c>
      <c r="AQ137" s="4" t="s">
        <v>187</v>
      </c>
      <c r="AR137" s="4">
        <v>2030</v>
      </c>
      <c r="AS137" s="2" t="str">
        <f>IF(sum!A130="QU",sum!B130,"*")</f>
        <v>*</v>
      </c>
      <c r="AT137" s="2"/>
      <c r="AU137" s="2" t="str">
        <f>IF(sum!A130="QU",sum!F130,"*")</f>
        <v>*</v>
      </c>
      <c r="AX137" s="2" t="s">
        <v>186</v>
      </c>
      <c r="AY137" s="2" t="s">
        <v>187</v>
      </c>
      <c r="AZ137" s="2">
        <v>2030</v>
      </c>
      <c r="BA137" s="2" t="str">
        <f>IF(sum!A130="SA",sum!B130,"*")</f>
        <v>*</v>
      </c>
      <c r="BB137" s="2"/>
      <c r="BC137" s="2" t="str">
        <f>IF(sum!A130="SA",sum!F130,"*")</f>
        <v>*</v>
      </c>
    </row>
    <row r="138" spans="2:55">
      <c r="B138" s="4" t="s">
        <v>186</v>
      </c>
      <c r="C138" s="4" t="s">
        <v>187</v>
      </c>
      <c r="D138" s="4">
        <v>2030</v>
      </c>
      <c r="E138" s="2" t="str">
        <f>IF(sum!A131="AL",sum!B131,"*")</f>
        <v>*</v>
      </c>
      <c r="F138" s="2"/>
      <c r="G138" s="2" t="str">
        <f>IF(sum!A131="AL",sum!F131,"*")</f>
        <v>*</v>
      </c>
      <c r="J138" s="4" t="s">
        <v>186</v>
      </c>
      <c r="K138" s="4" t="s">
        <v>187</v>
      </c>
      <c r="L138" s="4">
        <v>2030</v>
      </c>
      <c r="M138" s="2" t="str">
        <f>IF(sum!A131="AT",sum!B131,"*")</f>
        <v>ART-SpCool_ELE1</v>
      </c>
      <c r="N138" s="2"/>
      <c r="O138" s="2">
        <f>IF(sum!A131="AT",sum!F131,"*")</f>
        <v>0.0170291640299688</v>
      </c>
      <c r="R138" s="4" t="s">
        <v>186</v>
      </c>
      <c r="S138" s="4" t="s">
        <v>187</v>
      </c>
      <c r="T138" s="4">
        <v>2030</v>
      </c>
      <c r="U138" s="2" t="str">
        <f>IF(sum!A131="BC",sum!B131,"*")</f>
        <v>*</v>
      </c>
      <c r="V138" s="2"/>
      <c r="W138" s="2" t="str">
        <f>IF(sum!A131="BC",sum!F131,"*")</f>
        <v>*</v>
      </c>
      <c r="Z138" s="4" t="s">
        <v>186</v>
      </c>
      <c r="AA138" s="4" t="s">
        <v>187</v>
      </c>
      <c r="AB138" s="4">
        <v>2030</v>
      </c>
      <c r="AC138" s="2" t="str">
        <f>IF(sum!A131="MA",sum!B131,"*")</f>
        <v>*</v>
      </c>
      <c r="AD138" s="2"/>
      <c r="AE138" s="2" t="str">
        <f>IF(sum!A131="MA",sum!F131,"*")</f>
        <v>*</v>
      </c>
      <c r="AH138" s="4" t="s">
        <v>186</v>
      </c>
      <c r="AI138" s="4" t="s">
        <v>187</v>
      </c>
      <c r="AJ138" s="4">
        <v>2030</v>
      </c>
      <c r="AK138" s="2" t="str">
        <f>IF(sum!A131="ON",sum!B131,"*")</f>
        <v>*</v>
      </c>
      <c r="AL138" s="2"/>
      <c r="AM138" s="2" t="str">
        <f>IF(sum!A131="ON",sum!F131,"*")</f>
        <v>*</v>
      </c>
      <c r="AP138" s="2" t="s">
        <v>186</v>
      </c>
      <c r="AQ138" s="2" t="s">
        <v>187</v>
      </c>
      <c r="AR138" s="2">
        <v>2030</v>
      </c>
      <c r="AS138" s="2" t="str">
        <f>IF(sum!A131="QU",sum!B131,"*")</f>
        <v>*</v>
      </c>
      <c r="AT138" s="2"/>
      <c r="AU138" s="2" t="str">
        <f>IF(sum!A131="QU",sum!F131,"*")</f>
        <v>*</v>
      </c>
      <c r="AX138" s="4" t="s">
        <v>186</v>
      </c>
      <c r="AY138" s="4" t="s">
        <v>187</v>
      </c>
      <c r="AZ138" s="4">
        <v>2030</v>
      </c>
      <c r="BA138" s="2" t="str">
        <f>IF(sum!A131="SA",sum!B131,"*")</f>
        <v>*</v>
      </c>
      <c r="BB138" s="2"/>
      <c r="BC138" s="2" t="str">
        <f>IF(sum!A131="SA",sum!F131,"*")</f>
        <v>*</v>
      </c>
    </row>
    <row r="139" spans="2:55">
      <c r="B139" s="2" t="s">
        <v>186</v>
      </c>
      <c r="C139" s="2" t="s">
        <v>187</v>
      </c>
      <c r="D139" s="2">
        <v>2030</v>
      </c>
      <c r="E139" s="2" t="str">
        <f>IF(sum!A132="AL",sum!B132,"*")</f>
        <v>*</v>
      </c>
      <c r="F139" s="2"/>
      <c r="G139" s="2" t="str">
        <f>IF(sum!A132="AL",sum!F132,"*")</f>
        <v>*</v>
      </c>
      <c r="J139" s="2" t="s">
        <v>186</v>
      </c>
      <c r="K139" s="2" t="s">
        <v>187</v>
      </c>
      <c r="L139" s="2">
        <v>2030</v>
      </c>
      <c r="M139" s="2" t="str">
        <f>IF(sum!A132="AT",sum!B132,"*")</f>
        <v>ART-SpHeat_ELE1</v>
      </c>
      <c r="N139" s="2"/>
      <c r="O139" s="2">
        <f>IF(sum!A132="AT",sum!F132,"*")</f>
        <v>0.0281829070668639</v>
      </c>
      <c r="R139" s="2" t="s">
        <v>186</v>
      </c>
      <c r="S139" s="2" t="s">
        <v>187</v>
      </c>
      <c r="T139" s="2">
        <v>2030</v>
      </c>
      <c r="U139" s="2" t="str">
        <f>IF(sum!A132="BC",sum!B132,"*")</f>
        <v>*</v>
      </c>
      <c r="V139" s="2"/>
      <c r="W139" s="2" t="str">
        <f>IF(sum!A132="BC",sum!F132,"*")</f>
        <v>*</v>
      </c>
      <c r="Z139" s="2" t="s">
        <v>186</v>
      </c>
      <c r="AA139" s="2" t="s">
        <v>187</v>
      </c>
      <c r="AB139" s="2">
        <v>2030</v>
      </c>
      <c r="AC139" s="2" t="str">
        <f>IF(sum!A132="MA",sum!B132,"*")</f>
        <v>*</v>
      </c>
      <c r="AD139" s="2"/>
      <c r="AE139" s="2" t="str">
        <f>IF(sum!A132="MA",sum!F132,"*")</f>
        <v>*</v>
      </c>
      <c r="AH139" s="2" t="s">
        <v>186</v>
      </c>
      <c r="AI139" s="2" t="s">
        <v>187</v>
      </c>
      <c r="AJ139" s="2">
        <v>2030</v>
      </c>
      <c r="AK139" s="2" t="str">
        <f>IF(sum!A132="ON",sum!B132,"*")</f>
        <v>*</v>
      </c>
      <c r="AL139" s="2"/>
      <c r="AM139" s="2" t="str">
        <f>IF(sum!A132="ON",sum!F132,"*")</f>
        <v>*</v>
      </c>
      <c r="AP139" s="4" t="s">
        <v>186</v>
      </c>
      <c r="AQ139" s="4" t="s">
        <v>187</v>
      </c>
      <c r="AR139" s="4">
        <v>2030</v>
      </c>
      <c r="AS139" s="2" t="str">
        <f>IF(sum!A132="QU",sum!B132,"*")</f>
        <v>*</v>
      </c>
      <c r="AT139" s="2"/>
      <c r="AU139" s="2" t="str">
        <f>IF(sum!A132="QU",sum!F132,"*")</f>
        <v>*</v>
      </c>
      <c r="AX139" s="2" t="s">
        <v>186</v>
      </c>
      <c r="AY139" s="2" t="s">
        <v>187</v>
      </c>
      <c r="AZ139" s="2">
        <v>2030</v>
      </c>
      <c r="BA139" s="2" t="str">
        <f>IF(sum!A132="SA",sum!B132,"*")</f>
        <v>*</v>
      </c>
      <c r="BB139" s="2"/>
      <c r="BC139" s="2" t="str">
        <f>IF(sum!A132="SA",sum!F132,"*")</f>
        <v>*</v>
      </c>
    </row>
    <row r="140" spans="2:55">
      <c r="B140" s="2" t="s">
        <v>186</v>
      </c>
      <c r="C140" s="2" t="s">
        <v>187</v>
      </c>
      <c r="D140" s="2">
        <v>2030</v>
      </c>
      <c r="E140" s="2" t="str">
        <f>IF(sum!A133="AL",sum!B133,"*")</f>
        <v>*</v>
      </c>
      <c r="F140" s="2"/>
      <c r="G140" s="2" t="str">
        <f>IF(sum!A133="AL",sum!F133,"*")</f>
        <v>*</v>
      </c>
      <c r="J140" s="2" t="s">
        <v>186</v>
      </c>
      <c r="K140" s="2" t="s">
        <v>187</v>
      </c>
      <c r="L140" s="2">
        <v>2030</v>
      </c>
      <c r="M140" s="2" t="str">
        <f>IF(sum!A133="AT",sum!B133,"*")</f>
        <v>ECHP_biomass_thermal01</v>
      </c>
      <c r="N140" s="2"/>
      <c r="O140" s="2">
        <f>IF(sum!A133="AT",sum!F133,"*")</f>
        <v>0</v>
      </c>
      <c r="R140" s="2" t="s">
        <v>186</v>
      </c>
      <c r="S140" s="2" t="s">
        <v>187</v>
      </c>
      <c r="T140" s="2">
        <v>2030</v>
      </c>
      <c r="U140" s="2" t="str">
        <f>IF(sum!A133="BC",sum!B133,"*")</f>
        <v>*</v>
      </c>
      <c r="V140" s="2"/>
      <c r="W140" s="2" t="str">
        <f>IF(sum!A133="BC",sum!F133,"*")</f>
        <v>*</v>
      </c>
      <c r="Z140" s="2" t="s">
        <v>186</v>
      </c>
      <c r="AA140" s="2" t="s">
        <v>187</v>
      </c>
      <c r="AB140" s="2">
        <v>2030</v>
      </c>
      <c r="AC140" s="2" t="str">
        <f>IF(sum!A133="MA",sum!B133,"*")</f>
        <v>*</v>
      </c>
      <c r="AD140" s="2"/>
      <c r="AE140" s="2" t="str">
        <f>IF(sum!A133="MA",sum!F133,"*")</f>
        <v>*</v>
      </c>
      <c r="AH140" s="2" t="s">
        <v>186</v>
      </c>
      <c r="AI140" s="2" t="s">
        <v>187</v>
      </c>
      <c r="AJ140" s="2">
        <v>2030</v>
      </c>
      <c r="AK140" s="2" t="str">
        <f>IF(sum!A133="ON",sum!B133,"*")</f>
        <v>*</v>
      </c>
      <c r="AL140" s="2"/>
      <c r="AM140" s="2" t="str">
        <f>IF(sum!A133="ON",sum!F133,"*")</f>
        <v>*</v>
      </c>
      <c r="AP140" s="2" t="s">
        <v>186</v>
      </c>
      <c r="AQ140" s="2" t="s">
        <v>187</v>
      </c>
      <c r="AR140" s="2">
        <v>2030</v>
      </c>
      <c r="AS140" s="2" t="str">
        <f>IF(sum!A133="QU",sum!B133,"*")</f>
        <v>*</v>
      </c>
      <c r="AT140" s="2"/>
      <c r="AU140" s="2" t="str">
        <f>IF(sum!A133="QU",sum!F133,"*")</f>
        <v>*</v>
      </c>
      <c r="AX140" s="2" t="s">
        <v>186</v>
      </c>
      <c r="AY140" s="2" t="s">
        <v>187</v>
      </c>
      <c r="AZ140" s="2">
        <v>2030</v>
      </c>
      <c r="BA140" s="2" t="str">
        <f>IF(sum!A133="SA",sum!B133,"*")</f>
        <v>*</v>
      </c>
      <c r="BB140" s="2"/>
      <c r="BC140" s="2" t="str">
        <f>IF(sum!A133="SA",sum!F133,"*")</f>
        <v>*</v>
      </c>
    </row>
    <row r="141" spans="2:55">
      <c r="B141" s="4" t="s">
        <v>186</v>
      </c>
      <c r="C141" s="4" t="s">
        <v>187</v>
      </c>
      <c r="D141" s="4">
        <v>2030</v>
      </c>
      <c r="J141" s="4" t="s">
        <v>186</v>
      </c>
      <c r="K141" s="4" t="s">
        <v>187</v>
      </c>
      <c r="L141" s="4">
        <v>2030</v>
      </c>
      <c r="M141" s="2" t="str">
        <f>IF(sum!A134="AT",sum!B134,"*")</f>
        <v>EDU-AuxiliaryEquip_ELE1</v>
      </c>
      <c r="N141" s="2"/>
      <c r="O141" s="2">
        <f>IF(sum!A134="AT",sum!F134,"*")</f>
        <v>0.137391671950962</v>
      </c>
      <c r="R141" s="4" t="s">
        <v>186</v>
      </c>
      <c r="S141" s="4" t="s">
        <v>187</v>
      </c>
      <c r="T141" s="4">
        <v>2030</v>
      </c>
      <c r="U141" s="2" t="str">
        <f>IF(sum!A134="BC",sum!B134,"*")</f>
        <v>*</v>
      </c>
      <c r="V141" s="2"/>
      <c r="W141" s="2" t="str">
        <f>IF(sum!A134="BC",sum!F134,"*")</f>
        <v>*</v>
      </c>
      <c r="Z141" s="4" t="s">
        <v>186</v>
      </c>
      <c r="AA141" s="4" t="s">
        <v>187</v>
      </c>
      <c r="AB141" s="4">
        <v>2030</v>
      </c>
      <c r="AC141" s="2" t="str">
        <f>IF(sum!A134="MA",sum!B134,"*")</f>
        <v>*</v>
      </c>
      <c r="AD141" s="2"/>
      <c r="AE141" s="2" t="str">
        <f>IF(sum!A134="MA",sum!F134,"*")</f>
        <v>*</v>
      </c>
      <c r="AH141" s="4" t="s">
        <v>186</v>
      </c>
      <c r="AI141" s="4" t="s">
        <v>187</v>
      </c>
      <c r="AJ141" s="4">
        <v>2030</v>
      </c>
      <c r="AK141" s="2" t="str">
        <f>IF(sum!A134="ON",sum!B134,"*")</f>
        <v>*</v>
      </c>
      <c r="AL141" s="2"/>
      <c r="AM141" s="2" t="str">
        <f>IF(sum!A134="ON",sum!F134,"*")</f>
        <v>*</v>
      </c>
      <c r="AP141" s="4" t="s">
        <v>186</v>
      </c>
      <c r="AQ141" s="4" t="s">
        <v>187</v>
      </c>
      <c r="AR141" s="4">
        <v>2030</v>
      </c>
      <c r="AS141" s="2" t="str">
        <f>IF(sum!A134="QU",sum!B134,"*")</f>
        <v>*</v>
      </c>
      <c r="AT141" s="2"/>
      <c r="AU141" s="2" t="str">
        <f>IF(sum!A134="QU",sum!F134,"*")</f>
        <v>*</v>
      </c>
      <c r="AX141" s="4" t="s">
        <v>186</v>
      </c>
      <c r="AY141" s="4" t="s">
        <v>187</v>
      </c>
      <c r="AZ141" s="4">
        <v>2030</v>
      </c>
      <c r="BA141" s="2" t="str">
        <f>IF(sum!A134="SA",sum!B134,"*")</f>
        <v>*</v>
      </c>
      <c r="BB141" s="2"/>
      <c r="BC141" s="2" t="str">
        <f>IF(sum!A134="SA",sum!F134,"*")</f>
        <v>*</v>
      </c>
    </row>
    <row r="142" spans="2:55">
      <c r="B142" s="2" t="s">
        <v>186</v>
      </c>
      <c r="C142" s="2" t="s">
        <v>187</v>
      </c>
      <c r="D142" s="2">
        <v>2030</v>
      </c>
      <c r="J142" s="2" t="s">
        <v>186</v>
      </c>
      <c r="K142" s="2" t="s">
        <v>187</v>
      </c>
      <c r="L142" s="2">
        <v>2030</v>
      </c>
      <c r="M142" s="2" t="str">
        <f>IF(sum!A135="AT",sum!B135,"*")</f>
        <v>EDU-AuxiliaryMot_ELE1</v>
      </c>
      <c r="N142" s="2"/>
      <c r="O142" s="2">
        <f>IF(sum!A135="AT",sum!F135,"*")</f>
        <v>0.0510874920899064</v>
      </c>
      <c r="R142" s="2" t="s">
        <v>186</v>
      </c>
      <c r="S142" s="2" t="s">
        <v>187</v>
      </c>
      <c r="T142" s="2">
        <v>2030</v>
      </c>
      <c r="U142" s="2" t="str">
        <f>IF(sum!A135="BC",sum!B135,"*")</f>
        <v>*</v>
      </c>
      <c r="V142" s="2"/>
      <c r="W142" s="2" t="str">
        <f>IF(sum!A135="BC",sum!F135,"*")</f>
        <v>*</v>
      </c>
      <c r="Z142" s="2" t="s">
        <v>186</v>
      </c>
      <c r="AA142" s="2" t="s">
        <v>187</v>
      </c>
      <c r="AB142" s="2">
        <v>2030</v>
      </c>
      <c r="AC142" s="2" t="str">
        <f>IF(sum!A135="MA",sum!B135,"*")</f>
        <v>*</v>
      </c>
      <c r="AD142" s="2"/>
      <c r="AE142" s="2" t="str">
        <f>IF(sum!A135="MA",sum!F135,"*")</f>
        <v>*</v>
      </c>
      <c r="AH142" s="2" t="s">
        <v>186</v>
      </c>
      <c r="AI142" s="2" t="s">
        <v>187</v>
      </c>
      <c r="AJ142" s="2">
        <v>2030</v>
      </c>
      <c r="AK142" s="2" t="str">
        <f>IF(sum!A135="ON",sum!B135,"*")</f>
        <v>*</v>
      </c>
      <c r="AL142" s="2"/>
      <c r="AM142" s="2" t="str">
        <f>IF(sum!A135="ON",sum!F135,"*")</f>
        <v>*</v>
      </c>
      <c r="AP142" s="2" t="s">
        <v>186</v>
      </c>
      <c r="AQ142" s="2" t="s">
        <v>187</v>
      </c>
      <c r="AR142" s="2">
        <v>2030</v>
      </c>
      <c r="AS142" s="2" t="str">
        <f>IF(sum!A135="QU",sum!B135,"*")</f>
        <v>*</v>
      </c>
      <c r="AT142" s="2"/>
      <c r="AU142" s="2" t="str">
        <f>IF(sum!A135="QU",sum!F135,"*")</f>
        <v>*</v>
      </c>
      <c r="AX142" s="2" t="s">
        <v>186</v>
      </c>
      <c r="AY142" s="2" t="s">
        <v>187</v>
      </c>
      <c r="AZ142" s="2">
        <v>2030</v>
      </c>
      <c r="BA142" s="2" t="str">
        <f>IF(sum!A135="SA",sum!B135,"*")</f>
        <v>*</v>
      </c>
      <c r="BB142" s="2"/>
      <c r="BC142" s="2" t="str">
        <f>IF(sum!A135="SA",sum!F135,"*")</f>
        <v>*</v>
      </c>
    </row>
    <row r="143" spans="2:55">
      <c r="B143" s="2" t="s">
        <v>186</v>
      </c>
      <c r="C143" s="2" t="s">
        <v>187</v>
      </c>
      <c r="D143" s="2">
        <v>2030</v>
      </c>
      <c r="J143" s="2" t="s">
        <v>186</v>
      </c>
      <c r="K143" s="2" t="s">
        <v>187</v>
      </c>
      <c r="L143" s="2">
        <v>2030</v>
      </c>
      <c r="M143" s="2" t="str">
        <f>IF(sum!A136="AT",sum!B136,"*")</f>
        <v>EDU-Light_ELE1</v>
      </c>
      <c r="N143" s="2"/>
      <c r="O143" s="2">
        <f>IF(sum!A136="AT",sum!F136,"*")</f>
        <v>0.238408296419563</v>
      </c>
      <c r="R143" s="2" t="s">
        <v>186</v>
      </c>
      <c r="S143" s="2" t="s">
        <v>187</v>
      </c>
      <c r="T143" s="2">
        <v>2030</v>
      </c>
      <c r="U143" s="2" t="str">
        <f>IF(sum!A136="BC",sum!B136,"*")</f>
        <v>*</v>
      </c>
      <c r="V143" s="2"/>
      <c r="W143" s="2" t="str">
        <f>IF(sum!A136="BC",sum!F136,"*")</f>
        <v>*</v>
      </c>
      <c r="Z143" s="2" t="s">
        <v>186</v>
      </c>
      <c r="AA143" s="2" t="s">
        <v>187</v>
      </c>
      <c r="AB143" s="2">
        <v>2030</v>
      </c>
      <c r="AC143" s="2" t="str">
        <f>IF(sum!A136="MA",sum!B136,"*")</f>
        <v>*</v>
      </c>
      <c r="AD143" s="2"/>
      <c r="AE143" s="2" t="str">
        <f>IF(sum!A136="MA",sum!F136,"*")</f>
        <v>*</v>
      </c>
      <c r="AH143" s="2" t="s">
        <v>186</v>
      </c>
      <c r="AI143" s="2" t="s">
        <v>187</v>
      </c>
      <c r="AJ143" s="2">
        <v>2030</v>
      </c>
      <c r="AK143" s="2" t="str">
        <f>IF(sum!A136="ON",sum!B136,"*")</f>
        <v>*</v>
      </c>
      <c r="AL143" s="2"/>
      <c r="AM143" s="2" t="str">
        <f>IF(sum!A136="ON",sum!F136,"*")</f>
        <v>*</v>
      </c>
      <c r="AP143" s="4" t="s">
        <v>186</v>
      </c>
      <c r="AQ143" s="4" t="s">
        <v>187</v>
      </c>
      <c r="AR143" s="4">
        <v>2030</v>
      </c>
      <c r="AS143" s="2" t="str">
        <f>IF(sum!A136="QU",sum!B136,"*")</f>
        <v>*</v>
      </c>
      <c r="AT143" s="2"/>
      <c r="AU143" s="2" t="str">
        <f>IF(sum!A136="QU",sum!F136,"*")</f>
        <v>*</v>
      </c>
      <c r="AX143" s="2" t="s">
        <v>186</v>
      </c>
      <c r="AY143" s="2" t="s">
        <v>187</v>
      </c>
      <c r="AZ143" s="2">
        <v>2030</v>
      </c>
      <c r="BA143" s="2" t="str">
        <f>IF(sum!A136="SA",sum!B136,"*")</f>
        <v>*</v>
      </c>
      <c r="BB143" s="2"/>
      <c r="BC143" s="2" t="str">
        <f>IF(sum!A136="SA",sum!F136,"*")</f>
        <v>*</v>
      </c>
    </row>
    <row r="144" spans="2:55">
      <c r="B144" s="4" t="s">
        <v>186</v>
      </c>
      <c r="C144" s="4" t="s">
        <v>187</v>
      </c>
      <c r="D144" s="4">
        <v>2030</v>
      </c>
      <c r="J144" s="4" t="s">
        <v>186</v>
      </c>
      <c r="K144" s="4" t="s">
        <v>187</v>
      </c>
      <c r="L144" s="4">
        <v>2030</v>
      </c>
      <c r="M144" s="2" t="str">
        <f>IF(sum!A137="AT",sum!B137,"*")</f>
        <v>EDU-SpCool_ELE1</v>
      </c>
      <c r="N144" s="2"/>
      <c r="O144" s="2">
        <f>IF(sum!A137="AT",sum!F137,"*")</f>
        <v>0.13623331223975</v>
      </c>
      <c r="R144" s="4" t="s">
        <v>186</v>
      </c>
      <c r="S144" s="4" t="s">
        <v>187</v>
      </c>
      <c r="T144" s="4">
        <v>2030</v>
      </c>
      <c r="U144" s="2" t="str">
        <f>IF(sum!A137="BC",sum!B137,"*")</f>
        <v>*</v>
      </c>
      <c r="V144" s="2"/>
      <c r="W144" s="2" t="str">
        <f>IF(sum!A137="BC",sum!F137,"*")</f>
        <v>*</v>
      </c>
      <c r="Z144" s="4" t="s">
        <v>186</v>
      </c>
      <c r="AA144" s="4" t="s">
        <v>187</v>
      </c>
      <c r="AB144" s="4">
        <v>2030</v>
      </c>
      <c r="AC144" s="2" t="str">
        <f>IF(sum!A137="MA",sum!B137,"*")</f>
        <v>*</v>
      </c>
      <c r="AD144" s="2"/>
      <c r="AE144" s="2" t="str">
        <f>IF(sum!A137="MA",sum!F137,"*")</f>
        <v>*</v>
      </c>
      <c r="AH144" s="4" t="s">
        <v>186</v>
      </c>
      <c r="AI144" s="4" t="s">
        <v>187</v>
      </c>
      <c r="AJ144" s="4">
        <v>2030</v>
      </c>
      <c r="AK144" s="2" t="str">
        <f>IF(sum!A137="ON",sum!B137,"*")</f>
        <v>*</v>
      </c>
      <c r="AL144" s="2"/>
      <c r="AM144" s="2" t="str">
        <f>IF(sum!A137="ON",sum!F137,"*")</f>
        <v>*</v>
      </c>
      <c r="AP144" s="2" t="s">
        <v>186</v>
      </c>
      <c r="AQ144" s="2" t="s">
        <v>187</v>
      </c>
      <c r="AR144" s="2">
        <v>2030</v>
      </c>
      <c r="AS144" s="2" t="str">
        <f>IF(sum!A137="QU",sum!B137,"*")</f>
        <v>*</v>
      </c>
      <c r="AT144" s="2"/>
      <c r="AU144" s="2" t="str">
        <f>IF(sum!A137="QU",sum!F137,"*")</f>
        <v>*</v>
      </c>
      <c r="AX144" s="4" t="s">
        <v>186</v>
      </c>
      <c r="AY144" s="4" t="s">
        <v>187</v>
      </c>
      <c r="AZ144" s="4">
        <v>2030</v>
      </c>
      <c r="BA144" s="2" t="str">
        <f>IF(sum!A137="SA",sum!B137,"*")</f>
        <v>*</v>
      </c>
      <c r="BB144" s="2"/>
      <c r="BC144" s="2" t="str">
        <f>IF(sum!A137="SA",sum!F137,"*")</f>
        <v>*</v>
      </c>
    </row>
    <row r="145" spans="2:55">
      <c r="B145" s="2" t="s">
        <v>186</v>
      </c>
      <c r="C145" s="2" t="s">
        <v>187</v>
      </c>
      <c r="D145" s="2">
        <v>2030</v>
      </c>
      <c r="J145" s="2" t="s">
        <v>186</v>
      </c>
      <c r="K145" s="2" t="s">
        <v>187</v>
      </c>
      <c r="L145" s="2">
        <v>2030</v>
      </c>
      <c r="M145" s="2" t="str">
        <f>IF(sum!A138="AT",sum!B138,"*")</f>
        <v>EDU-SpHeat_ELE1</v>
      </c>
      <c r="N145" s="2"/>
      <c r="O145" s="2">
        <f>IF(sum!A138="AT",sum!F138,"*")</f>
        <v>0.260691890368492</v>
      </c>
      <c r="R145" s="2" t="s">
        <v>186</v>
      </c>
      <c r="S145" s="2" t="s">
        <v>187</v>
      </c>
      <c r="T145" s="2">
        <v>2030</v>
      </c>
      <c r="U145" s="2" t="str">
        <f>IF(sum!A138="BC",sum!B138,"*")</f>
        <v>*</v>
      </c>
      <c r="V145" s="2"/>
      <c r="W145" s="2" t="str">
        <f>IF(sum!A138="BC",sum!F138,"*")</f>
        <v>*</v>
      </c>
      <c r="Z145" s="2" t="s">
        <v>186</v>
      </c>
      <c r="AA145" s="2" t="s">
        <v>187</v>
      </c>
      <c r="AB145" s="2">
        <v>2030</v>
      </c>
      <c r="AC145" s="2" t="str">
        <f>IF(sum!A138="MA",sum!B138,"*")</f>
        <v>*</v>
      </c>
      <c r="AD145" s="2"/>
      <c r="AE145" s="2" t="str">
        <f>IF(sum!A138="MA",sum!F138,"*")</f>
        <v>*</v>
      </c>
      <c r="AH145" s="2" t="s">
        <v>186</v>
      </c>
      <c r="AI145" s="2" t="s">
        <v>187</v>
      </c>
      <c r="AJ145" s="2">
        <v>2030</v>
      </c>
      <c r="AK145" s="2" t="str">
        <f>IF(sum!A138="ON",sum!B138,"*")</f>
        <v>*</v>
      </c>
      <c r="AL145" s="2"/>
      <c r="AM145" s="2" t="str">
        <f>IF(sum!A138="ON",sum!F138,"*")</f>
        <v>*</v>
      </c>
      <c r="AP145" s="4" t="s">
        <v>186</v>
      </c>
      <c r="AQ145" s="4" t="s">
        <v>187</v>
      </c>
      <c r="AR145" s="4">
        <v>2030</v>
      </c>
      <c r="AS145" s="2" t="str">
        <f>IF(sum!A138="QU",sum!B138,"*")</f>
        <v>*</v>
      </c>
      <c r="AT145" s="2"/>
      <c r="AU145" s="2" t="str">
        <f>IF(sum!A138="QU",sum!F138,"*")</f>
        <v>*</v>
      </c>
      <c r="AX145" s="2" t="s">
        <v>186</v>
      </c>
      <c r="AY145" s="2" t="s">
        <v>187</v>
      </c>
      <c r="AZ145" s="2">
        <v>2030</v>
      </c>
      <c r="BA145" s="2" t="str">
        <f>IF(sum!A138="SA",sum!B138,"*")</f>
        <v>*</v>
      </c>
      <c r="BB145" s="2"/>
      <c r="BC145" s="2" t="str">
        <f>IF(sum!A138="SA",sum!F138,"*")</f>
        <v>*</v>
      </c>
    </row>
    <row r="146" spans="2:55">
      <c r="B146" s="2" t="s">
        <v>186</v>
      </c>
      <c r="C146" s="2" t="s">
        <v>187</v>
      </c>
      <c r="D146" s="2">
        <v>2030</v>
      </c>
      <c r="J146" s="2" t="s">
        <v>186</v>
      </c>
      <c r="K146" s="2" t="s">
        <v>187</v>
      </c>
      <c r="L146" s="2">
        <v>2030</v>
      </c>
      <c r="M146" s="2" t="str">
        <f>IF(sum!A139="AT",sum!B139,"*")</f>
        <v>EDU-WaterHeat_ELE1</v>
      </c>
      <c r="N146" s="2"/>
      <c r="O146" s="2">
        <f>IF(sum!A139="AT",sum!F139,"*")</f>
        <v>0.0317057704502219</v>
      </c>
      <c r="R146" s="2" t="s">
        <v>186</v>
      </c>
      <c r="S146" s="2" t="s">
        <v>187</v>
      </c>
      <c r="T146" s="2">
        <v>2030</v>
      </c>
      <c r="U146" s="2" t="str">
        <f>IF(sum!A139="BC",sum!B139,"*")</f>
        <v>*</v>
      </c>
      <c r="V146" s="2"/>
      <c r="W146" s="2" t="str">
        <f>IF(sum!A139="BC",sum!F139,"*")</f>
        <v>*</v>
      </c>
      <c r="Z146" s="2" t="s">
        <v>186</v>
      </c>
      <c r="AA146" s="2" t="s">
        <v>187</v>
      </c>
      <c r="AB146" s="2">
        <v>2030</v>
      </c>
      <c r="AC146" s="2" t="str">
        <f>IF(sum!A139="MA",sum!B139,"*")</f>
        <v>*</v>
      </c>
      <c r="AD146" s="2"/>
      <c r="AE146" s="2" t="str">
        <f>IF(sum!A139="MA",sum!F139,"*")</f>
        <v>*</v>
      </c>
      <c r="AH146" s="2" t="s">
        <v>186</v>
      </c>
      <c r="AI146" s="2" t="s">
        <v>187</v>
      </c>
      <c r="AJ146" s="2">
        <v>2030</v>
      </c>
      <c r="AK146" s="2" t="str">
        <f>IF(sum!A139="ON",sum!B139,"*")</f>
        <v>*</v>
      </c>
      <c r="AL146" s="2"/>
      <c r="AM146" s="2" t="str">
        <f>IF(sum!A139="ON",sum!F139,"*")</f>
        <v>*</v>
      </c>
      <c r="AP146" s="2" t="s">
        <v>186</v>
      </c>
      <c r="AQ146" s="2" t="s">
        <v>187</v>
      </c>
      <c r="AR146" s="2">
        <v>2030</v>
      </c>
      <c r="AS146" s="2" t="str">
        <f>IF(sum!A139="QU",sum!B139,"*")</f>
        <v>*</v>
      </c>
      <c r="AT146" s="2"/>
      <c r="AU146" s="2" t="str">
        <f>IF(sum!A139="QU",sum!F139,"*")</f>
        <v>*</v>
      </c>
      <c r="AX146" s="2" t="s">
        <v>186</v>
      </c>
      <c r="AY146" s="2" t="s">
        <v>187</v>
      </c>
      <c r="AZ146" s="2">
        <v>2030</v>
      </c>
      <c r="BA146" s="2" t="str">
        <f>IF(sum!A139="SA",sum!B139,"*")</f>
        <v>*</v>
      </c>
      <c r="BB146" s="2"/>
      <c r="BC146" s="2" t="str">
        <f>IF(sum!A139="SA",sum!F139,"*")</f>
        <v>*</v>
      </c>
    </row>
    <row r="147" spans="2:55">
      <c r="B147" s="4" t="s">
        <v>186</v>
      </c>
      <c r="C147" s="4" t="s">
        <v>187</v>
      </c>
      <c r="D147" s="4">
        <v>2030</v>
      </c>
      <c r="J147" s="4" t="s">
        <v>186</v>
      </c>
      <c r="K147" s="4" t="s">
        <v>187</v>
      </c>
      <c r="L147" s="4">
        <v>2030</v>
      </c>
      <c r="M147" s="2" t="str">
        <f>IF(sum!A140="AT",sum!B140,"*")</f>
        <v>EUPVSOLS101</v>
      </c>
      <c r="N147" s="2"/>
      <c r="O147" s="2">
        <f>IF(sum!A140="AT",sum!F140,"*")</f>
        <v>0</v>
      </c>
      <c r="R147" s="4" t="s">
        <v>186</v>
      </c>
      <c r="S147" s="4" t="s">
        <v>187</v>
      </c>
      <c r="T147" s="4">
        <v>2030</v>
      </c>
      <c r="U147" s="2" t="str">
        <f>IF(sum!A140="BC",sum!B140,"*")</f>
        <v>*</v>
      </c>
      <c r="V147" s="2"/>
      <c r="W147" s="2" t="str">
        <f>IF(sum!A140="BC",sum!F140,"*")</f>
        <v>*</v>
      </c>
      <c r="Z147" s="4" t="s">
        <v>186</v>
      </c>
      <c r="AA147" s="4" t="s">
        <v>187</v>
      </c>
      <c r="AB147" s="4">
        <v>2030</v>
      </c>
      <c r="AC147" s="2" t="str">
        <f>IF(sum!A140="MA",sum!B140,"*")</f>
        <v>*</v>
      </c>
      <c r="AD147" s="2"/>
      <c r="AE147" s="2" t="str">
        <f>IF(sum!A140="MA",sum!F140,"*")</f>
        <v>*</v>
      </c>
      <c r="AH147" s="4" t="s">
        <v>186</v>
      </c>
      <c r="AI147" s="4" t="s">
        <v>187</v>
      </c>
      <c r="AJ147" s="4">
        <v>2030</v>
      </c>
      <c r="AK147" s="2" t="str">
        <f>IF(sum!A140="ON",sum!B140,"*")</f>
        <v>*</v>
      </c>
      <c r="AL147" s="2"/>
      <c r="AM147" s="2" t="str">
        <f>IF(sum!A140="ON",sum!F140,"*")</f>
        <v>*</v>
      </c>
      <c r="AP147" s="4" t="s">
        <v>186</v>
      </c>
      <c r="AQ147" s="4" t="s">
        <v>187</v>
      </c>
      <c r="AR147" s="4">
        <v>2030</v>
      </c>
      <c r="AS147" s="2" t="str">
        <f>IF(sum!A140="QU",sum!B140,"*")</f>
        <v>*</v>
      </c>
      <c r="AT147" s="2"/>
      <c r="AU147" s="2" t="str">
        <f>IF(sum!A140="QU",sum!F140,"*")</f>
        <v>*</v>
      </c>
      <c r="AX147" s="4" t="s">
        <v>186</v>
      </c>
      <c r="AY147" s="4" t="s">
        <v>187</v>
      </c>
      <c r="AZ147" s="4">
        <v>2030</v>
      </c>
      <c r="BA147" s="2" t="str">
        <f>IF(sum!A140="SA",sum!B140,"*")</f>
        <v>*</v>
      </c>
      <c r="BB147" s="2"/>
      <c r="BC147" s="2" t="str">
        <f>IF(sum!A140="SA",sum!F140,"*")</f>
        <v>*</v>
      </c>
    </row>
    <row r="148" spans="2:55">
      <c r="B148" s="2" t="s">
        <v>186</v>
      </c>
      <c r="C148" s="2" t="s">
        <v>187</v>
      </c>
      <c r="D148" s="2">
        <v>2030</v>
      </c>
      <c r="J148" s="2" t="s">
        <v>186</v>
      </c>
      <c r="K148" s="2" t="s">
        <v>187</v>
      </c>
      <c r="L148" s="2">
        <v>2030</v>
      </c>
      <c r="M148" s="2" t="str">
        <f>IF(sum!A141="AT",sum!B141,"*")</f>
        <v>HSS-AuxiliaryEquip_ELE1</v>
      </c>
      <c r="N148" s="2"/>
      <c r="O148" s="2">
        <f>IF(sum!A141="AT",sum!F141,"*")</f>
        <v>0.295920524202071</v>
      </c>
      <c r="R148" s="2" t="s">
        <v>186</v>
      </c>
      <c r="S148" s="2" t="s">
        <v>187</v>
      </c>
      <c r="T148" s="2">
        <v>2030</v>
      </c>
      <c r="U148" s="2" t="str">
        <f>IF(sum!A141="BC",sum!B141,"*")</f>
        <v>*</v>
      </c>
      <c r="V148" s="2"/>
      <c r="W148" s="2" t="str">
        <f>IF(sum!A141="BC",sum!F141,"*")</f>
        <v>*</v>
      </c>
      <c r="Z148" s="2" t="s">
        <v>186</v>
      </c>
      <c r="AA148" s="2" t="s">
        <v>187</v>
      </c>
      <c r="AB148" s="2">
        <v>2030</v>
      </c>
      <c r="AC148" s="2" t="str">
        <f>IF(sum!A141="MA",sum!B141,"*")</f>
        <v>*</v>
      </c>
      <c r="AD148" s="2"/>
      <c r="AE148" s="2" t="str">
        <f>IF(sum!A141="MA",sum!F141,"*")</f>
        <v>*</v>
      </c>
      <c r="AH148" s="2" t="s">
        <v>186</v>
      </c>
      <c r="AI148" s="2" t="s">
        <v>187</v>
      </c>
      <c r="AJ148" s="2">
        <v>2030</v>
      </c>
      <c r="AK148" s="2" t="str">
        <f>IF(sum!A141="ON",sum!B141,"*")</f>
        <v>*</v>
      </c>
      <c r="AL148" s="2"/>
      <c r="AM148" s="2" t="str">
        <f>IF(sum!A141="ON",sum!F141,"*")</f>
        <v>*</v>
      </c>
      <c r="AP148" s="2" t="s">
        <v>186</v>
      </c>
      <c r="AQ148" s="2" t="s">
        <v>187</v>
      </c>
      <c r="AR148" s="2">
        <v>2030</v>
      </c>
      <c r="AS148" s="2" t="str">
        <f>IF(sum!A141="QU",sum!B141,"*")</f>
        <v>*</v>
      </c>
      <c r="AT148" s="2"/>
      <c r="AU148" s="2" t="str">
        <f>IF(sum!A141="QU",sum!F141,"*")</f>
        <v>*</v>
      </c>
      <c r="AX148" s="2" t="s">
        <v>186</v>
      </c>
      <c r="AY148" s="2" t="s">
        <v>187</v>
      </c>
      <c r="AZ148" s="2">
        <v>2030</v>
      </c>
      <c r="BA148" s="2" t="str">
        <f>IF(sum!A141="SA",sum!B141,"*")</f>
        <v>*</v>
      </c>
      <c r="BB148" s="2"/>
      <c r="BC148" s="2" t="str">
        <f>IF(sum!A141="SA",sum!F141,"*")</f>
        <v>*</v>
      </c>
    </row>
    <row r="149" spans="2:55">
      <c r="B149" s="2" t="s">
        <v>186</v>
      </c>
      <c r="C149" s="2" t="s">
        <v>187</v>
      </c>
      <c r="D149" s="2">
        <v>2030</v>
      </c>
      <c r="J149" s="2" t="s">
        <v>186</v>
      </c>
      <c r="K149" s="2" t="s">
        <v>187</v>
      </c>
      <c r="L149" s="2">
        <v>2030</v>
      </c>
      <c r="M149" s="2" t="str">
        <f>IF(sum!A142="AT",sum!B142,"*")</f>
        <v>HSS-AuxiliaryMot_ELE1</v>
      </c>
      <c r="N149" s="2"/>
      <c r="O149" s="2">
        <f>IF(sum!A142="AT",sum!F142,"*")</f>
        <v>0.085145820149844</v>
      </c>
      <c r="R149" s="2" t="s">
        <v>186</v>
      </c>
      <c r="S149" s="2" t="s">
        <v>187</v>
      </c>
      <c r="T149" s="2">
        <v>2030</v>
      </c>
      <c r="U149" s="2" t="str">
        <f>IF(sum!A142="BC",sum!B142,"*")</f>
        <v>*</v>
      </c>
      <c r="V149" s="2"/>
      <c r="W149" s="2" t="str">
        <f>IF(sum!A142="BC",sum!F142,"*")</f>
        <v>*</v>
      </c>
      <c r="Z149" s="2" t="s">
        <v>186</v>
      </c>
      <c r="AA149" s="2" t="s">
        <v>187</v>
      </c>
      <c r="AB149" s="2">
        <v>2030</v>
      </c>
      <c r="AC149" s="2" t="str">
        <f>IF(sum!A142="MA",sum!B142,"*")</f>
        <v>*</v>
      </c>
      <c r="AD149" s="2"/>
      <c r="AE149" s="2" t="str">
        <f>IF(sum!A142="MA",sum!F142,"*")</f>
        <v>*</v>
      </c>
      <c r="AH149" s="2" t="s">
        <v>186</v>
      </c>
      <c r="AI149" s="2" t="s">
        <v>187</v>
      </c>
      <c r="AJ149" s="2">
        <v>2030</v>
      </c>
      <c r="AK149" s="2" t="str">
        <f>IF(sum!A142="ON",sum!B142,"*")</f>
        <v>*</v>
      </c>
      <c r="AL149" s="2"/>
      <c r="AM149" s="2" t="str">
        <f>IF(sum!A142="ON",sum!F142,"*")</f>
        <v>*</v>
      </c>
      <c r="AP149" s="4" t="s">
        <v>186</v>
      </c>
      <c r="AQ149" s="4" t="s">
        <v>187</v>
      </c>
      <c r="AR149" s="4">
        <v>2030</v>
      </c>
      <c r="AS149" s="2" t="str">
        <f>IF(sum!A142="QU",sum!B142,"*")</f>
        <v>*</v>
      </c>
      <c r="AT149" s="2"/>
      <c r="AU149" s="2" t="str">
        <f>IF(sum!A142="QU",sum!F142,"*")</f>
        <v>*</v>
      </c>
      <c r="AX149" s="2" t="s">
        <v>186</v>
      </c>
      <c r="AY149" s="2" t="s">
        <v>187</v>
      </c>
      <c r="AZ149" s="2">
        <v>2030</v>
      </c>
      <c r="BA149" s="2" t="str">
        <f>IF(sum!A142="SA",sum!B142,"*")</f>
        <v>*</v>
      </c>
      <c r="BB149" s="2"/>
      <c r="BC149" s="2" t="str">
        <f>IF(sum!A142="SA",sum!F142,"*")</f>
        <v>*</v>
      </c>
    </row>
    <row r="150" spans="2:55">
      <c r="B150" s="4" t="s">
        <v>186</v>
      </c>
      <c r="C150" s="4" t="s">
        <v>187</v>
      </c>
      <c r="D150" s="4">
        <v>2030</v>
      </c>
      <c r="J150" s="4" t="s">
        <v>186</v>
      </c>
      <c r="K150" s="4" t="s">
        <v>187</v>
      </c>
      <c r="L150" s="4">
        <v>2030</v>
      </c>
      <c r="M150" s="2" t="str">
        <f>IF(sum!A143="AT",sum!B143,"*")</f>
        <v>HSS-Light_ELE1</v>
      </c>
      <c r="N150" s="2"/>
      <c r="O150" s="2">
        <f>IF(sum!A143="AT",sum!F143,"*")</f>
        <v>0.28949578850947</v>
      </c>
      <c r="R150" s="4" t="s">
        <v>186</v>
      </c>
      <c r="S150" s="4" t="s">
        <v>187</v>
      </c>
      <c r="T150" s="4">
        <v>2030</v>
      </c>
      <c r="U150" s="2" t="str">
        <f>IF(sum!A143="BC",sum!B143,"*")</f>
        <v>*</v>
      </c>
      <c r="V150" s="2"/>
      <c r="W150" s="2" t="str">
        <f>IF(sum!A143="BC",sum!F143,"*")</f>
        <v>*</v>
      </c>
      <c r="Z150" s="4" t="s">
        <v>186</v>
      </c>
      <c r="AA150" s="4" t="s">
        <v>187</v>
      </c>
      <c r="AB150" s="4">
        <v>2030</v>
      </c>
      <c r="AC150" s="2" t="str">
        <f>IF(sum!A143="MA",sum!B143,"*")</f>
        <v>*</v>
      </c>
      <c r="AD150" s="2"/>
      <c r="AE150" s="2" t="str">
        <f>IF(sum!A143="MA",sum!F143,"*")</f>
        <v>*</v>
      </c>
      <c r="AH150" s="4" t="s">
        <v>186</v>
      </c>
      <c r="AI150" s="4" t="s">
        <v>187</v>
      </c>
      <c r="AJ150" s="4">
        <v>2030</v>
      </c>
      <c r="AK150" s="2" t="str">
        <f>IF(sum!A143="ON",sum!B143,"*")</f>
        <v>*</v>
      </c>
      <c r="AL150" s="2"/>
      <c r="AM150" s="2" t="str">
        <f>IF(sum!A143="ON",sum!F143,"*")</f>
        <v>*</v>
      </c>
      <c r="AP150" s="2" t="s">
        <v>186</v>
      </c>
      <c r="AQ150" s="2" t="s">
        <v>187</v>
      </c>
      <c r="AR150" s="2">
        <v>2030</v>
      </c>
      <c r="AS150" s="2" t="str">
        <f>IF(sum!A143="QU",sum!B143,"*")</f>
        <v>*</v>
      </c>
      <c r="AT150" s="2"/>
      <c r="AU150" s="2" t="str">
        <f>IF(sum!A143="QU",sum!F143,"*")</f>
        <v>*</v>
      </c>
      <c r="AX150" s="4" t="s">
        <v>186</v>
      </c>
      <c r="AY150" s="4" t="s">
        <v>187</v>
      </c>
      <c r="AZ150" s="4">
        <v>2030</v>
      </c>
      <c r="BA150" s="2" t="str">
        <f>IF(sum!A143="SA",sum!B143,"*")</f>
        <v>*</v>
      </c>
      <c r="BB150" s="2"/>
      <c r="BC150" s="2" t="str">
        <f>IF(sum!A143="SA",sum!F143,"*")</f>
        <v>*</v>
      </c>
    </row>
    <row r="151" spans="2:55">
      <c r="B151" s="2" t="s">
        <v>186</v>
      </c>
      <c r="C151" s="2" t="s">
        <v>187</v>
      </c>
      <c r="D151" s="2">
        <v>2030</v>
      </c>
      <c r="J151" s="2" t="s">
        <v>186</v>
      </c>
      <c r="K151" s="2" t="s">
        <v>187</v>
      </c>
      <c r="L151" s="2">
        <v>2030</v>
      </c>
      <c r="M151" s="2" t="str">
        <f>IF(sum!A144="AT",sum!B144,"*")</f>
        <v>HSS-SpCool_ELE1</v>
      </c>
      <c r="N151" s="2"/>
      <c r="O151" s="2">
        <f>IF(sum!A144="AT",sum!F144,"*")</f>
        <v>0.13623331223975</v>
      </c>
      <c r="R151" s="2" t="s">
        <v>186</v>
      </c>
      <c r="S151" s="2" t="s">
        <v>187</v>
      </c>
      <c r="T151" s="2">
        <v>2030</v>
      </c>
      <c r="U151" s="2" t="str">
        <f>IF(sum!A144="BC",sum!B144,"*")</f>
        <v>*</v>
      </c>
      <c r="V151" s="2"/>
      <c r="W151" s="2" t="str">
        <f>IF(sum!A144="BC",sum!F144,"*")</f>
        <v>*</v>
      </c>
      <c r="Z151" s="2" t="s">
        <v>186</v>
      </c>
      <c r="AA151" s="2" t="s">
        <v>187</v>
      </c>
      <c r="AB151" s="2">
        <v>2030</v>
      </c>
      <c r="AC151" s="2" t="str">
        <f>IF(sum!A144="MA",sum!B144,"*")</f>
        <v>*</v>
      </c>
      <c r="AD151" s="2"/>
      <c r="AE151" s="2" t="str">
        <f>IF(sum!A144="MA",sum!F144,"*")</f>
        <v>*</v>
      </c>
      <c r="AH151" s="2" t="s">
        <v>186</v>
      </c>
      <c r="AI151" s="2" t="s">
        <v>187</v>
      </c>
      <c r="AJ151" s="2">
        <v>2030</v>
      </c>
      <c r="AK151" s="2" t="str">
        <f>IF(sum!A144="ON",sum!B144,"*")</f>
        <v>*</v>
      </c>
      <c r="AL151" s="2"/>
      <c r="AM151" s="2" t="str">
        <f>IF(sum!A144="ON",sum!F144,"*")</f>
        <v>*</v>
      </c>
      <c r="AP151" s="4" t="s">
        <v>186</v>
      </c>
      <c r="AQ151" s="4" t="s">
        <v>187</v>
      </c>
      <c r="AR151" s="4">
        <v>2030</v>
      </c>
      <c r="AS151" s="2" t="str">
        <f>IF(sum!A144="QU",sum!B144,"*")</f>
        <v>*</v>
      </c>
      <c r="AT151" s="2"/>
      <c r="AU151" s="2" t="str">
        <f>IF(sum!A144="QU",sum!F144,"*")</f>
        <v>*</v>
      </c>
      <c r="AX151" s="2" t="s">
        <v>186</v>
      </c>
      <c r="AY151" s="2" t="s">
        <v>187</v>
      </c>
      <c r="AZ151" s="2">
        <v>2030</v>
      </c>
      <c r="BA151" s="2" t="str">
        <f>IF(sum!A144="SA",sum!B144,"*")</f>
        <v>*</v>
      </c>
      <c r="BB151" s="2"/>
      <c r="BC151" s="2" t="str">
        <f>IF(sum!A144="SA",sum!F144,"*")</f>
        <v>*</v>
      </c>
    </row>
    <row r="152" spans="2:55">
      <c r="B152" s="2" t="s">
        <v>186</v>
      </c>
      <c r="C152" s="2" t="s">
        <v>187</v>
      </c>
      <c r="D152" s="2">
        <v>2030</v>
      </c>
      <c r="J152" s="2" t="s">
        <v>186</v>
      </c>
      <c r="K152" s="2" t="s">
        <v>187</v>
      </c>
      <c r="L152" s="2">
        <v>2030</v>
      </c>
      <c r="M152" s="2" t="str">
        <f>IF(sum!A145="AT",sum!B145,"*")</f>
        <v>HSS-SpHeat_ELE1</v>
      </c>
      <c r="N152" s="2"/>
      <c r="O152" s="2">
        <f>IF(sum!A145="AT",sum!F145,"*")</f>
        <v>0.295920524202071</v>
      </c>
      <c r="R152" s="2" t="s">
        <v>186</v>
      </c>
      <c r="S152" s="2" t="s">
        <v>187</v>
      </c>
      <c r="T152" s="2">
        <v>2030</v>
      </c>
      <c r="U152" s="2" t="str">
        <f>IF(sum!A145="BC",sum!B145,"*")</f>
        <v>*</v>
      </c>
      <c r="V152" s="2"/>
      <c r="W152" s="2" t="str">
        <f>IF(sum!A145="BC",sum!F145,"*")</f>
        <v>*</v>
      </c>
      <c r="Z152" s="2" t="s">
        <v>186</v>
      </c>
      <c r="AA152" s="2" t="s">
        <v>187</v>
      </c>
      <c r="AB152" s="2">
        <v>2030</v>
      </c>
      <c r="AC152" s="2" t="str">
        <f>IF(sum!A145="MA",sum!B145,"*")</f>
        <v>*</v>
      </c>
      <c r="AD152" s="2"/>
      <c r="AE152" s="2" t="str">
        <f>IF(sum!A145="MA",sum!F145,"*")</f>
        <v>*</v>
      </c>
      <c r="AH152" s="2" t="s">
        <v>186</v>
      </c>
      <c r="AI152" s="2" t="s">
        <v>187</v>
      </c>
      <c r="AJ152" s="2">
        <v>2030</v>
      </c>
      <c r="AK152" s="2" t="str">
        <f>IF(sum!A145="ON",sum!B145,"*")</f>
        <v>*</v>
      </c>
      <c r="AL152" s="2"/>
      <c r="AM152" s="2" t="str">
        <f>IF(sum!A145="ON",sum!F145,"*")</f>
        <v>*</v>
      </c>
      <c r="AP152" s="2" t="s">
        <v>186</v>
      </c>
      <c r="AQ152" s="2" t="s">
        <v>187</v>
      </c>
      <c r="AR152" s="2">
        <v>2030</v>
      </c>
      <c r="AS152" s="2" t="str">
        <f>IF(sum!A145="QU",sum!B145,"*")</f>
        <v>*</v>
      </c>
      <c r="AT152" s="2"/>
      <c r="AU152" s="2" t="str">
        <f>IF(sum!A145="QU",sum!F145,"*")</f>
        <v>*</v>
      </c>
      <c r="AX152" s="2" t="s">
        <v>186</v>
      </c>
      <c r="AY152" s="2" t="s">
        <v>187</v>
      </c>
      <c r="AZ152" s="2">
        <v>2030</v>
      </c>
      <c r="BA152" s="2" t="str">
        <f>IF(sum!A145="SA",sum!B145,"*")</f>
        <v>*</v>
      </c>
      <c r="BB152" s="2"/>
      <c r="BC152" s="2" t="str">
        <f>IF(sum!A145="SA",sum!F145,"*")</f>
        <v>*</v>
      </c>
    </row>
    <row r="153" spans="2:55">
      <c r="B153" s="4" t="s">
        <v>186</v>
      </c>
      <c r="C153" s="4" t="s">
        <v>187</v>
      </c>
      <c r="D153" s="4">
        <v>2030</v>
      </c>
      <c r="J153" s="4" t="s">
        <v>186</v>
      </c>
      <c r="K153" s="4" t="s">
        <v>187</v>
      </c>
      <c r="L153" s="4">
        <v>2030</v>
      </c>
      <c r="M153" s="2" t="str">
        <f>IF(sum!A146="AT",sum!B146,"*")</f>
        <v>HSS-WaterHeat_ELE1</v>
      </c>
      <c r="N153" s="2"/>
      <c r="O153" s="2">
        <f>IF(sum!A146="AT",sum!F146,"*")</f>
        <v>0.0845487212005919</v>
      </c>
      <c r="R153" s="4" t="s">
        <v>186</v>
      </c>
      <c r="S153" s="4" t="s">
        <v>187</v>
      </c>
      <c r="T153" s="4">
        <v>2030</v>
      </c>
      <c r="U153" s="2" t="str">
        <f>IF(sum!A146="BC",sum!B146,"*")</f>
        <v>*</v>
      </c>
      <c r="V153" s="2"/>
      <c r="W153" s="2" t="str">
        <f>IF(sum!A146="BC",sum!F146,"*")</f>
        <v>*</v>
      </c>
      <c r="Z153" s="4" t="s">
        <v>186</v>
      </c>
      <c r="AA153" s="4" t="s">
        <v>187</v>
      </c>
      <c r="AB153" s="4">
        <v>2030</v>
      </c>
      <c r="AC153" s="2" t="str">
        <f>IF(sum!A146="MA",sum!B146,"*")</f>
        <v>*</v>
      </c>
      <c r="AD153" s="2"/>
      <c r="AE153" s="2" t="str">
        <f>IF(sum!A146="MA",sum!F146,"*")</f>
        <v>*</v>
      </c>
      <c r="AH153" s="4" t="s">
        <v>186</v>
      </c>
      <c r="AI153" s="4" t="s">
        <v>187</v>
      </c>
      <c r="AJ153" s="4">
        <v>2030</v>
      </c>
      <c r="AK153" s="2" t="str">
        <f>IF(sum!A146="ON",sum!B146,"*")</f>
        <v>*</v>
      </c>
      <c r="AL153" s="2"/>
      <c r="AM153" s="2" t="str">
        <f>IF(sum!A146="ON",sum!F146,"*")</f>
        <v>*</v>
      </c>
      <c r="AP153" s="4" t="s">
        <v>186</v>
      </c>
      <c r="AQ153" s="4" t="s">
        <v>187</v>
      </c>
      <c r="AR153" s="4">
        <v>2030</v>
      </c>
      <c r="AS153" s="2" t="str">
        <f>IF(sum!A146="QU",sum!B146,"*")</f>
        <v>*</v>
      </c>
      <c r="AT153" s="2"/>
      <c r="AU153" s="2" t="str">
        <f>IF(sum!A146="QU",sum!F146,"*")</f>
        <v>*</v>
      </c>
      <c r="AX153" s="4" t="s">
        <v>186</v>
      </c>
      <c r="AY153" s="4" t="s">
        <v>187</v>
      </c>
      <c r="AZ153" s="4">
        <v>2030</v>
      </c>
      <c r="BA153" s="2" t="str">
        <f>IF(sum!A146="SA",sum!B146,"*")</f>
        <v>*</v>
      </c>
      <c r="BB153" s="2"/>
      <c r="BC153" s="2" t="str">
        <f>IF(sum!A146="SA",sum!F146,"*")</f>
        <v>*</v>
      </c>
    </row>
    <row r="154" spans="2:55">
      <c r="B154" s="2" t="s">
        <v>186</v>
      </c>
      <c r="C154" s="2" t="s">
        <v>187</v>
      </c>
      <c r="D154" s="2">
        <v>2030</v>
      </c>
      <c r="J154" s="2" t="s">
        <v>186</v>
      </c>
      <c r="K154" s="2" t="s">
        <v>187</v>
      </c>
      <c r="L154" s="2">
        <v>2030</v>
      </c>
      <c r="M154" s="2" t="str">
        <f>IF(sum!A147="AT",sum!B147,"*")</f>
        <v>ICS-AuxiliaryEquip_ELE1</v>
      </c>
      <c r="N154" s="2"/>
      <c r="O154" s="2">
        <f>IF(sum!A147="AT",sum!F147,"*")</f>
        <v>0.021137180300148</v>
      </c>
      <c r="R154" s="2" t="s">
        <v>186</v>
      </c>
      <c r="S154" s="2" t="s">
        <v>187</v>
      </c>
      <c r="T154" s="2">
        <v>2030</v>
      </c>
      <c r="U154" s="2" t="str">
        <f>IF(sum!A147="BC",sum!B147,"*")</f>
        <v>*</v>
      </c>
      <c r="V154" s="2"/>
      <c r="W154" s="2" t="str">
        <f>IF(sum!A147="BC",sum!F147,"*")</f>
        <v>*</v>
      </c>
      <c r="Z154" s="2" t="s">
        <v>186</v>
      </c>
      <c r="AA154" s="2" t="s">
        <v>187</v>
      </c>
      <c r="AB154" s="2">
        <v>2030</v>
      </c>
      <c r="AC154" s="2" t="str">
        <f>IF(sum!A147="MA",sum!B147,"*")</f>
        <v>*</v>
      </c>
      <c r="AD154" s="2"/>
      <c r="AE154" s="2" t="str">
        <f>IF(sum!A147="MA",sum!F147,"*")</f>
        <v>*</v>
      </c>
      <c r="AH154" s="2" t="s">
        <v>186</v>
      </c>
      <c r="AI154" s="2" t="s">
        <v>187</v>
      </c>
      <c r="AJ154" s="2">
        <v>2030</v>
      </c>
      <c r="AK154" s="2" t="str">
        <f>IF(sum!A147="ON",sum!B147,"*")</f>
        <v>*</v>
      </c>
      <c r="AL154" s="2"/>
      <c r="AM154" s="2" t="str">
        <f>IF(sum!A147="ON",sum!F147,"*")</f>
        <v>*</v>
      </c>
      <c r="AP154" s="2" t="s">
        <v>186</v>
      </c>
      <c r="AQ154" s="2" t="s">
        <v>187</v>
      </c>
      <c r="AR154" s="2">
        <v>2030</v>
      </c>
      <c r="AS154" s="2" t="str">
        <f>IF(sum!A147="QU",sum!B147,"*")</f>
        <v>*</v>
      </c>
      <c r="AT154" s="2"/>
      <c r="AU154" s="2" t="str">
        <f>IF(sum!A147="QU",sum!F147,"*")</f>
        <v>*</v>
      </c>
      <c r="AX154" s="2" t="s">
        <v>186</v>
      </c>
      <c r="AY154" s="2" t="s">
        <v>187</v>
      </c>
      <c r="AZ154" s="2">
        <v>2030</v>
      </c>
      <c r="BA154" s="2" t="str">
        <f>IF(sum!A147="SA",sum!B147,"*")</f>
        <v>*</v>
      </c>
      <c r="BB154" s="2"/>
      <c r="BC154" s="2" t="str">
        <f>IF(sum!A147="SA",sum!F147,"*")</f>
        <v>*</v>
      </c>
    </row>
    <row r="155" spans="2:55">
      <c r="B155" s="2" t="s">
        <v>186</v>
      </c>
      <c r="C155" s="2" t="s">
        <v>187</v>
      </c>
      <c r="D155" s="2">
        <v>2030</v>
      </c>
      <c r="J155" s="2" t="s">
        <v>186</v>
      </c>
      <c r="K155" s="2" t="s">
        <v>187</v>
      </c>
      <c r="L155" s="2">
        <v>2030</v>
      </c>
      <c r="M155" s="2" t="str">
        <f>IF(sum!A148="AT",sum!B148,"*")</f>
        <v>ICS-Light_ELE1</v>
      </c>
      <c r="N155" s="2"/>
      <c r="O155" s="2">
        <f>IF(sum!A148="AT",sum!F148,"*")</f>
        <v>0.0340583280599376</v>
      </c>
      <c r="R155" s="2" t="s">
        <v>186</v>
      </c>
      <c r="S155" s="2" t="s">
        <v>187</v>
      </c>
      <c r="T155" s="2">
        <v>2030</v>
      </c>
      <c r="U155" s="2" t="str">
        <f>IF(sum!A148="BC",sum!B148,"*")</f>
        <v>*</v>
      </c>
      <c r="V155" s="2"/>
      <c r="W155" s="2" t="str">
        <f>IF(sum!A148="BC",sum!F148,"*")</f>
        <v>*</v>
      </c>
      <c r="Z155" s="2" t="s">
        <v>186</v>
      </c>
      <c r="AA155" s="2" t="s">
        <v>187</v>
      </c>
      <c r="AB155" s="2">
        <v>2030</v>
      </c>
      <c r="AC155" s="2" t="str">
        <f>IF(sum!A148="MA",sum!B148,"*")</f>
        <v>*</v>
      </c>
      <c r="AD155" s="2"/>
      <c r="AE155" s="2" t="str">
        <f>IF(sum!A148="MA",sum!F148,"*")</f>
        <v>*</v>
      </c>
      <c r="AH155" s="2" t="s">
        <v>186</v>
      </c>
      <c r="AI155" s="2" t="s">
        <v>187</v>
      </c>
      <c r="AJ155" s="2">
        <v>2030</v>
      </c>
      <c r="AK155" s="2" t="str">
        <f>IF(sum!A148="ON",sum!B148,"*")</f>
        <v>*</v>
      </c>
      <c r="AL155" s="2"/>
      <c r="AM155" s="2" t="str">
        <f>IF(sum!A148="ON",sum!F148,"*")</f>
        <v>*</v>
      </c>
      <c r="AP155" s="4" t="s">
        <v>186</v>
      </c>
      <c r="AQ155" s="4" t="s">
        <v>187</v>
      </c>
      <c r="AR155" s="4">
        <v>2030</v>
      </c>
      <c r="AS155" s="2" t="str">
        <f>IF(sum!A148="QU",sum!B148,"*")</f>
        <v>*</v>
      </c>
      <c r="AT155" s="2"/>
      <c r="AU155" s="2" t="str">
        <f>IF(sum!A148="QU",sum!F148,"*")</f>
        <v>*</v>
      </c>
      <c r="AX155" s="2" t="s">
        <v>186</v>
      </c>
      <c r="AY155" s="2" t="s">
        <v>187</v>
      </c>
      <c r="AZ155" s="2">
        <v>2030</v>
      </c>
      <c r="BA155" s="2" t="str">
        <f>IF(sum!A148="SA",sum!B148,"*")</f>
        <v>*</v>
      </c>
      <c r="BB155" s="2"/>
      <c r="BC155" s="2" t="str">
        <f>IF(sum!A148="SA",sum!F148,"*")</f>
        <v>*</v>
      </c>
    </row>
    <row r="156" spans="2:55">
      <c r="B156" s="4" t="s">
        <v>186</v>
      </c>
      <c r="C156" s="4" t="s">
        <v>187</v>
      </c>
      <c r="D156" s="4">
        <v>2030</v>
      </c>
      <c r="J156" s="4" t="s">
        <v>186</v>
      </c>
      <c r="K156" s="4" t="s">
        <v>187</v>
      </c>
      <c r="L156" s="4">
        <v>2030</v>
      </c>
      <c r="M156" s="2" t="str">
        <f>IF(sum!A149="AT",sum!B149,"*")</f>
        <v>ICS-SpCool_ELE1</v>
      </c>
      <c r="N156" s="2"/>
      <c r="O156" s="2">
        <f>IF(sum!A149="AT",sum!F149,"*")</f>
        <v>0.0170291640299688</v>
      </c>
      <c r="R156" s="4" t="s">
        <v>186</v>
      </c>
      <c r="S156" s="4" t="s">
        <v>187</v>
      </c>
      <c r="T156" s="4">
        <v>2030</v>
      </c>
      <c r="U156" s="2" t="str">
        <f>IF(sum!A149="BC",sum!B149,"*")</f>
        <v>*</v>
      </c>
      <c r="V156" s="2"/>
      <c r="W156" s="2" t="str">
        <f>IF(sum!A149="BC",sum!F149,"*")</f>
        <v>*</v>
      </c>
      <c r="Z156" s="4" t="s">
        <v>186</v>
      </c>
      <c r="AA156" s="4" t="s">
        <v>187</v>
      </c>
      <c r="AB156" s="4">
        <v>2030</v>
      </c>
      <c r="AC156" s="2" t="str">
        <f>IF(sum!A149="MA",sum!B149,"*")</f>
        <v>*</v>
      </c>
      <c r="AD156" s="2"/>
      <c r="AE156" s="2" t="str">
        <f>IF(sum!A149="MA",sum!F149,"*")</f>
        <v>*</v>
      </c>
      <c r="AH156" s="4" t="s">
        <v>186</v>
      </c>
      <c r="AI156" s="4" t="s">
        <v>187</v>
      </c>
      <c r="AJ156" s="4">
        <v>2030</v>
      </c>
      <c r="AK156" s="2" t="str">
        <f>IF(sum!A149="ON",sum!B149,"*")</f>
        <v>*</v>
      </c>
      <c r="AL156" s="2"/>
      <c r="AM156" s="2" t="str">
        <f>IF(sum!A149="ON",sum!F149,"*")</f>
        <v>*</v>
      </c>
      <c r="AP156" s="2" t="s">
        <v>186</v>
      </c>
      <c r="AQ156" s="2" t="s">
        <v>187</v>
      </c>
      <c r="AR156" s="2">
        <v>2030</v>
      </c>
      <c r="AS156" s="2" t="str">
        <f>IF(sum!A149="QU",sum!B149,"*")</f>
        <v>*</v>
      </c>
      <c r="AT156" s="2"/>
      <c r="AU156" s="2" t="str">
        <f>IF(sum!A149="QU",sum!F149,"*")</f>
        <v>*</v>
      </c>
      <c r="AX156" s="4" t="s">
        <v>186</v>
      </c>
      <c r="AY156" s="4" t="s">
        <v>187</v>
      </c>
      <c r="AZ156" s="4">
        <v>2030</v>
      </c>
      <c r="BA156" s="2" t="str">
        <f>IF(sum!A149="SA",sum!B149,"*")</f>
        <v>*</v>
      </c>
      <c r="BB156" s="2"/>
      <c r="BC156" s="2" t="str">
        <f>IF(sum!A149="SA",sum!F149,"*")</f>
        <v>*</v>
      </c>
    </row>
    <row r="157" spans="2:55">
      <c r="B157" s="2" t="s">
        <v>186</v>
      </c>
      <c r="C157" s="2" t="s">
        <v>187</v>
      </c>
      <c r="D157" s="2">
        <v>2030</v>
      </c>
      <c r="J157" s="2" t="s">
        <v>186</v>
      </c>
      <c r="K157" s="2" t="s">
        <v>187</v>
      </c>
      <c r="L157" s="2">
        <v>2030</v>
      </c>
      <c r="M157" s="2" t="str">
        <f>IF(sum!A150="AT",sum!B150,"*")</f>
        <v>ICS-SpHeat_ELE1</v>
      </c>
      <c r="N157" s="2"/>
      <c r="O157" s="2">
        <f>IF(sum!A150="AT",sum!F150,"*")</f>
        <v>0.0281829070668639</v>
      </c>
      <c r="R157" s="2" t="s">
        <v>186</v>
      </c>
      <c r="S157" s="2" t="s">
        <v>187</v>
      </c>
      <c r="T157" s="2">
        <v>2030</v>
      </c>
      <c r="U157" s="2" t="str">
        <f>IF(sum!A150="BC",sum!B150,"*")</f>
        <v>*</v>
      </c>
      <c r="V157" s="2"/>
      <c r="W157" s="2" t="str">
        <f>IF(sum!A150="BC",sum!F150,"*")</f>
        <v>*</v>
      </c>
      <c r="Z157" s="2" t="s">
        <v>186</v>
      </c>
      <c r="AA157" s="2" t="s">
        <v>187</v>
      </c>
      <c r="AB157" s="2">
        <v>2030</v>
      </c>
      <c r="AC157" s="2" t="str">
        <f>IF(sum!A150="MA",sum!B150,"*")</f>
        <v>*</v>
      </c>
      <c r="AD157" s="2"/>
      <c r="AE157" s="2" t="str">
        <f>IF(sum!A150="MA",sum!F150,"*")</f>
        <v>*</v>
      </c>
      <c r="AH157" s="2" t="s">
        <v>186</v>
      </c>
      <c r="AI157" s="2" t="s">
        <v>187</v>
      </c>
      <c r="AJ157" s="2">
        <v>2030</v>
      </c>
      <c r="AK157" s="2" t="str">
        <f>IF(sum!A150="ON",sum!B150,"*")</f>
        <v>*</v>
      </c>
      <c r="AL157" s="2"/>
      <c r="AM157" s="2" t="str">
        <f>IF(sum!A150="ON",sum!F150,"*")</f>
        <v>*</v>
      </c>
      <c r="AP157" s="4" t="s">
        <v>186</v>
      </c>
      <c r="AQ157" s="4" t="s">
        <v>187</v>
      </c>
      <c r="AR157" s="4">
        <v>2030</v>
      </c>
      <c r="AS157" s="2" t="str">
        <f>IF(sum!A150="QU",sum!B150,"*")</f>
        <v>*</v>
      </c>
      <c r="AT157" s="2"/>
      <c r="AU157" s="2" t="str">
        <f>IF(sum!A150="QU",sum!F150,"*")</f>
        <v>*</v>
      </c>
      <c r="AX157" s="2" t="s">
        <v>186</v>
      </c>
      <c r="AY157" s="2" t="s">
        <v>187</v>
      </c>
      <c r="AZ157" s="2">
        <v>2030</v>
      </c>
      <c r="BA157" s="2" t="str">
        <f>IF(sum!A150="SA",sum!B150,"*")</f>
        <v>*</v>
      </c>
      <c r="BB157" s="2"/>
      <c r="BC157" s="2" t="str">
        <f>IF(sum!A150="SA",sum!F150,"*")</f>
        <v>*</v>
      </c>
    </row>
    <row r="158" spans="2:55">
      <c r="B158" s="2" t="s">
        <v>186</v>
      </c>
      <c r="C158" s="2" t="s">
        <v>187</v>
      </c>
      <c r="D158" s="2">
        <v>2030</v>
      </c>
      <c r="J158" s="2" t="s">
        <v>186</v>
      </c>
      <c r="K158" s="2" t="s">
        <v>187</v>
      </c>
      <c r="L158" s="2">
        <v>2030</v>
      </c>
      <c r="M158" s="2" t="str">
        <f>IF(sum!A151="AT",sum!B151,"*")</f>
        <v>OS-AuxiliaryEquip_ELE1</v>
      </c>
      <c r="N158" s="2"/>
      <c r="O158" s="2">
        <f>IF(sum!A151="AT",sum!F151,"*")</f>
        <v>0.274783343901924</v>
      </c>
      <c r="R158" s="2" t="s">
        <v>186</v>
      </c>
      <c r="S158" s="2" t="s">
        <v>187</v>
      </c>
      <c r="T158" s="2">
        <v>2030</v>
      </c>
      <c r="U158" s="2" t="str">
        <f>IF(sum!A151="BC",sum!B151,"*")</f>
        <v>*</v>
      </c>
      <c r="V158" s="2"/>
      <c r="W158" s="2" t="str">
        <f>IF(sum!A151="BC",sum!F151,"*")</f>
        <v>*</v>
      </c>
      <c r="Z158" s="2" t="s">
        <v>186</v>
      </c>
      <c r="AA158" s="2" t="s">
        <v>187</v>
      </c>
      <c r="AB158" s="2">
        <v>2030</v>
      </c>
      <c r="AC158" s="2" t="str">
        <f>IF(sum!A151="MA",sum!B151,"*")</f>
        <v>*</v>
      </c>
      <c r="AD158" s="2"/>
      <c r="AE158" s="2" t="str">
        <f>IF(sum!A151="MA",sum!F151,"*")</f>
        <v>*</v>
      </c>
      <c r="AH158" s="2" t="s">
        <v>186</v>
      </c>
      <c r="AI158" s="2" t="s">
        <v>187</v>
      </c>
      <c r="AJ158" s="2">
        <v>2030</v>
      </c>
      <c r="AK158" s="2" t="str">
        <f>IF(sum!A151="ON",sum!B151,"*")</f>
        <v>*</v>
      </c>
      <c r="AL158" s="2"/>
      <c r="AM158" s="2" t="str">
        <f>IF(sum!A151="ON",sum!F151,"*")</f>
        <v>*</v>
      </c>
      <c r="AP158" s="2" t="s">
        <v>186</v>
      </c>
      <c r="AQ158" s="2" t="s">
        <v>187</v>
      </c>
      <c r="AR158" s="2">
        <v>2030</v>
      </c>
      <c r="AS158" s="2" t="str">
        <f>IF(sum!A151="QU",sum!B151,"*")</f>
        <v>*</v>
      </c>
      <c r="AT158" s="2"/>
      <c r="AU158" s="2" t="str">
        <f>IF(sum!A151="QU",sum!F151,"*")</f>
        <v>*</v>
      </c>
      <c r="AX158" s="2" t="s">
        <v>186</v>
      </c>
      <c r="AY158" s="2" t="s">
        <v>187</v>
      </c>
      <c r="AZ158" s="2">
        <v>2030</v>
      </c>
      <c r="BA158" s="2" t="str">
        <f>IF(sum!A151="SA",sum!B151,"*")</f>
        <v>*</v>
      </c>
      <c r="BB158" s="2"/>
      <c r="BC158" s="2" t="str">
        <f>IF(sum!A151="SA",sum!F151,"*")</f>
        <v>*</v>
      </c>
    </row>
    <row r="159" spans="2:55">
      <c r="B159" s="4" t="s">
        <v>186</v>
      </c>
      <c r="C159" s="4" t="s">
        <v>187</v>
      </c>
      <c r="D159" s="4">
        <v>2030</v>
      </c>
      <c r="J159" s="4" t="s">
        <v>186</v>
      </c>
      <c r="K159" s="4" t="s">
        <v>187</v>
      </c>
      <c r="L159" s="4">
        <v>2030</v>
      </c>
      <c r="M159" s="2" t="str">
        <f>IF(sum!A152="AT",sum!B152,"*")</f>
        <v>OS-AuxiliaryMot_ELE1</v>
      </c>
      <c r="N159" s="2"/>
      <c r="O159" s="2">
        <f>IF(sum!A152="AT",sum!F152,"*")</f>
        <v>0.102174984179813</v>
      </c>
      <c r="R159" s="4" t="s">
        <v>186</v>
      </c>
      <c r="S159" s="4" t="s">
        <v>187</v>
      </c>
      <c r="T159" s="4">
        <v>2030</v>
      </c>
      <c r="U159" s="2" t="str">
        <f>IF(sum!A152="BC",sum!B152,"*")</f>
        <v>*</v>
      </c>
      <c r="V159" s="2"/>
      <c r="W159" s="2" t="str">
        <f>IF(sum!A152="BC",sum!F152,"*")</f>
        <v>*</v>
      </c>
      <c r="Z159" s="4" t="s">
        <v>186</v>
      </c>
      <c r="AA159" s="4" t="s">
        <v>187</v>
      </c>
      <c r="AB159" s="4">
        <v>2030</v>
      </c>
      <c r="AC159" s="2" t="str">
        <f>IF(sum!A152="MA",sum!B152,"*")</f>
        <v>*</v>
      </c>
      <c r="AD159" s="2"/>
      <c r="AE159" s="2" t="str">
        <f>IF(sum!A152="MA",sum!F152,"*")</f>
        <v>*</v>
      </c>
      <c r="AH159" s="4" t="s">
        <v>186</v>
      </c>
      <c r="AI159" s="4" t="s">
        <v>187</v>
      </c>
      <c r="AJ159" s="4">
        <v>2030</v>
      </c>
      <c r="AK159" s="2" t="str">
        <f>IF(sum!A152="ON",sum!B152,"*")</f>
        <v>*</v>
      </c>
      <c r="AL159" s="2"/>
      <c r="AM159" s="2" t="str">
        <f>IF(sum!A152="ON",sum!F152,"*")</f>
        <v>*</v>
      </c>
      <c r="AP159" s="4" t="s">
        <v>186</v>
      </c>
      <c r="AQ159" s="4" t="s">
        <v>187</v>
      </c>
      <c r="AR159" s="4">
        <v>2030</v>
      </c>
      <c r="AS159" s="2" t="str">
        <f>IF(sum!A152="QU",sum!B152,"*")</f>
        <v>*</v>
      </c>
      <c r="AT159" s="2"/>
      <c r="AU159" s="2" t="str">
        <f>IF(sum!A152="QU",sum!F152,"*")</f>
        <v>*</v>
      </c>
      <c r="AX159" s="4" t="s">
        <v>186</v>
      </c>
      <c r="AY159" s="4" t="s">
        <v>187</v>
      </c>
      <c r="AZ159" s="4">
        <v>2030</v>
      </c>
      <c r="BA159" s="2" t="str">
        <f>IF(sum!A152="SA",sum!B152,"*")</f>
        <v>*</v>
      </c>
      <c r="BB159" s="2"/>
      <c r="BC159" s="2" t="str">
        <f>IF(sum!A152="SA",sum!F152,"*")</f>
        <v>*</v>
      </c>
    </row>
    <row r="160" spans="2:55">
      <c r="B160" s="2" t="s">
        <v>186</v>
      </c>
      <c r="C160" s="2" t="s">
        <v>187</v>
      </c>
      <c r="D160" s="2">
        <v>2030</v>
      </c>
      <c r="J160" s="2" t="s">
        <v>186</v>
      </c>
      <c r="K160" s="2" t="s">
        <v>187</v>
      </c>
      <c r="L160" s="2">
        <v>2030</v>
      </c>
      <c r="M160" s="2" t="str">
        <f>IF(sum!A153="AT",sum!B153,"*")</f>
        <v>OS-Light_ELE1</v>
      </c>
      <c r="N160" s="2"/>
      <c r="O160" s="2">
        <f>IF(sum!A153="AT",sum!F153,"*")</f>
        <v>0.56196241298897</v>
      </c>
      <c r="R160" s="2" t="s">
        <v>186</v>
      </c>
      <c r="S160" s="2" t="s">
        <v>187</v>
      </c>
      <c r="T160" s="2">
        <v>2030</v>
      </c>
      <c r="U160" s="2" t="str">
        <f>IF(sum!A153="BC",sum!B153,"*")</f>
        <v>*</v>
      </c>
      <c r="V160" s="2"/>
      <c r="W160" s="2" t="str">
        <f>IF(sum!A153="BC",sum!F153,"*")</f>
        <v>*</v>
      </c>
      <c r="Z160" s="2" t="s">
        <v>186</v>
      </c>
      <c r="AA160" s="2" t="s">
        <v>187</v>
      </c>
      <c r="AB160" s="2">
        <v>2030</v>
      </c>
      <c r="AC160" s="2" t="str">
        <f>IF(sum!A153="MA",sum!B153,"*")</f>
        <v>*</v>
      </c>
      <c r="AD160" s="2"/>
      <c r="AE160" s="2" t="str">
        <f>IF(sum!A153="MA",sum!F153,"*")</f>
        <v>*</v>
      </c>
      <c r="AH160" s="2" t="s">
        <v>186</v>
      </c>
      <c r="AI160" s="2" t="s">
        <v>187</v>
      </c>
      <c r="AJ160" s="2">
        <v>2030</v>
      </c>
      <c r="AK160" s="2" t="str">
        <f>IF(sum!A153="ON",sum!B153,"*")</f>
        <v>*</v>
      </c>
      <c r="AL160" s="2"/>
      <c r="AM160" s="2" t="str">
        <f>IF(sum!A153="ON",sum!F153,"*")</f>
        <v>*</v>
      </c>
      <c r="AP160" s="2" t="s">
        <v>186</v>
      </c>
      <c r="AQ160" s="2" t="s">
        <v>187</v>
      </c>
      <c r="AR160" s="2">
        <v>2030</v>
      </c>
      <c r="AS160" s="2" t="str">
        <f>IF(sum!A153="QU",sum!B153,"*")</f>
        <v>*</v>
      </c>
      <c r="AT160" s="2"/>
      <c r="AU160" s="2" t="str">
        <f>IF(sum!A153="QU",sum!F153,"*")</f>
        <v>*</v>
      </c>
      <c r="AX160" s="2" t="s">
        <v>186</v>
      </c>
      <c r="AY160" s="2" t="s">
        <v>187</v>
      </c>
      <c r="AZ160" s="2">
        <v>2030</v>
      </c>
      <c r="BA160" s="2" t="str">
        <f>IF(sum!A153="SA",sum!B153,"*")</f>
        <v>*</v>
      </c>
      <c r="BB160" s="2"/>
      <c r="BC160" s="2" t="str">
        <f>IF(sum!A153="SA",sum!F153,"*")</f>
        <v>*</v>
      </c>
    </row>
    <row r="161" spans="2:55">
      <c r="B161" s="2" t="s">
        <v>186</v>
      </c>
      <c r="C161" s="2" t="s">
        <v>187</v>
      </c>
      <c r="D161" s="2">
        <v>2030</v>
      </c>
      <c r="J161" s="2" t="s">
        <v>186</v>
      </c>
      <c r="K161" s="2" t="s">
        <v>187</v>
      </c>
      <c r="L161" s="2">
        <v>2030</v>
      </c>
      <c r="M161" s="2" t="str">
        <f>IF(sum!A154="AT",sum!B154,"*")</f>
        <v>OS-SpCool_ELE1</v>
      </c>
      <c r="N161" s="2"/>
      <c r="O161" s="2">
        <f>IF(sum!A154="AT",sum!F154,"*")</f>
        <v>0.238408296419563</v>
      </c>
      <c r="R161" s="2" t="s">
        <v>186</v>
      </c>
      <c r="S161" s="2" t="s">
        <v>187</v>
      </c>
      <c r="T161" s="2">
        <v>2030</v>
      </c>
      <c r="U161" s="2" t="str">
        <f>IF(sum!A154="BC",sum!B154,"*")</f>
        <v>*</v>
      </c>
      <c r="V161" s="2"/>
      <c r="W161" s="2" t="str">
        <f>IF(sum!A154="BC",sum!F154,"*")</f>
        <v>*</v>
      </c>
      <c r="Z161" s="2" t="s">
        <v>186</v>
      </c>
      <c r="AA161" s="2" t="s">
        <v>187</v>
      </c>
      <c r="AB161" s="2">
        <v>2030</v>
      </c>
      <c r="AC161" s="2" t="str">
        <f>IF(sum!A154="MA",sum!B154,"*")</f>
        <v>*</v>
      </c>
      <c r="AD161" s="2"/>
      <c r="AE161" s="2" t="str">
        <f>IF(sum!A154="MA",sum!F154,"*")</f>
        <v>*</v>
      </c>
      <c r="AH161" s="2" t="s">
        <v>186</v>
      </c>
      <c r="AI161" s="2" t="s">
        <v>187</v>
      </c>
      <c r="AJ161" s="2">
        <v>2030</v>
      </c>
      <c r="AK161" s="2" t="str">
        <f>IF(sum!A154="ON",sum!B154,"*")</f>
        <v>*</v>
      </c>
      <c r="AL161" s="2"/>
      <c r="AM161" s="2" t="str">
        <f>IF(sum!A154="ON",sum!F154,"*")</f>
        <v>*</v>
      </c>
      <c r="AP161" s="4" t="s">
        <v>186</v>
      </c>
      <c r="AQ161" s="4" t="s">
        <v>187</v>
      </c>
      <c r="AR161" s="4">
        <v>2030</v>
      </c>
      <c r="AS161" s="2" t="str">
        <f>IF(sum!A154="QU",sum!B154,"*")</f>
        <v>*</v>
      </c>
      <c r="AT161" s="2"/>
      <c r="AU161" s="2" t="str">
        <f>IF(sum!A154="QU",sum!F154,"*")</f>
        <v>*</v>
      </c>
      <c r="AX161" s="2" t="s">
        <v>186</v>
      </c>
      <c r="AY161" s="2" t="s">
        <v>187</v>
      </c>
      <c r="AZ161" s="2">
        <v>2030</v>
      </c>
      <c r="BA161" s="2" t="str">
        <f>IF(sum!A154="SA",sum!B154,"*")</f>
        <v>*</v>
      </c>
      <c r="BB161" s="2"/>
      <c r="BC161" s="2" t="str">
        <f>IF(sum!A154="SA",sum!F154,"*")</f>
        <v>*</v>
      </c>
    </row>
    <row r="162" spans="2:55">
      <c r="B162" s="4" t="s">
        <v>186</v>
      </c>
      <c r="C162" s="4" t="s">
        <v>187</v>
      </c>
      <c r="D162" s="4">
        <v>2030</v>
      </c>
      <c r="J162" s="4" t="s">
        <v>186</v>
      </c>
      <c r="K162" s="4" t="s">
        <v>187</v>
      </c>
      <c r="L162" s="4">
        <v>2030</v>
      </c>
      <c r="M162" s="2" t="str">
        <f>IF(sum!A155="AT",sum!B155,"*")</f>
        <v>OS-SpHeat_ELE1</v>
      </c>
      <c r="N162" s="2"/>
      <c r="O162" s="2">
        <f>IF(sum!A155="AT",sum!F155,"*")</f>
        <v>0.493200873670119</v>
      </c>
      <c r="R162" s="4" t="s">
        <v>186</v>
      </c>
      <c r="S162" s="4" t="s">
        <v>187</v>
      </c>
      <c r="T162" s="4">
        <v>2030</v>
      </c>
      <c r="U162" s="2" t="str">
        <f>IF(sum!A155="BC",sum!B155,"*")</f>
        <v>*</v>
      </c>
      <c r="V162" s="2"/>
      <c r="W162" s="2" t="str">
        <f>IF(sum!A155="BC",sum!F155,"*")</f>
        <v>*</v>
      </c>
      <c r="Z162" s="4" t="s">
        <v>186</v>
      </c>
      <c r="AA162" s="4" t="s">
        <v>187</v>
      </c>
      <c r="AB162" s="4">
        <v>2030</v>
      </c>
      <c r="AC162" s="2" t="str">
        <f>IF(sum!A155="MA",sum!B155,"*")</f>
        <v>*</v>
      </c>
      <c r="AD162" s="2"/>
      <c r="AE162" s="2" t="str">
        <f>IF(sum!A155="MA",sum!F155,"*")</f>
        <v>*</v>
      </c>
      <c r="AH162" s="4" t="s">
        <v>186</v>
      </c>
      <c r="AI162" s="4" t="s">
        <v>187</v>
      </c>
      <c r="AJ162" s="4">
        <v>2030</v>
      </c>
      <c r="AK162" s="2" t="str">
        <f>IF(sum!A155="ON",sum!B155,"*")</f>
        <v>*</v>
      </c>
      <c r="AL162" s="2"/>
      <c r="AM162" s="2" t="str">
        <f>IF(sum!A155="ON",sum!F155,"*")</f>
        <v>*</v>
      </c>
      <c r="AP162" s="2" t="s">
        <v>186</v>
      </c>
      <c r="AQ162" s="2" t="s">
        <v>187</v>
      </c>
      <c r="AR162" s="2">
        <v>2030</v>
      </c>
      <c r="AS162" s="2" t="str">
        <f>IF(sum!A155="QU",sum!B155,"*")</f>
        <v>*</v>
      </c>
      <c r="AT162" s="2"/>
      <c r="AU162" s="2" t="str">
        <f>IF(sum!A155="QU",sum!F155,"*")</f>
        <v>*</v>
      </c>
      <c r="AX162" s="4" t="s">
        <v>186</v>
      </c>
      <c r="AY162" s="4" t="s">
        <v>187</v>
      </c>
      <c r="AZ162" s="4">
        <v>2030</v>
      </c>
      <c r="BA162" s="2" t="str">
        <f>IF(sum!A155="SA",sum!B155,"*")</f>
        <v>*</v>
      </c>
      <c r="BB162" s="2"/>
      <c r="BC162" s="2" t="str">
        <f>IF(sum!A155="SA",sum!F155,"*")</f>
        <v>*</v>
      </c>
    </row>
    <row r="163" spans="2:55">
      <c r="B163" s="2" t="s">
        <v>186</v>
      </c>
      <c r="C163" s="2" t="s">
        <v>187</v>
      </c>
      <c r="D163" s="2">
        <v>2030</v>
      </c>
      <c r="J163" s="2" t="s">
        <v>186</v>
      </c>
      <c r="K163" s="2" t="s">
        <v>187</v>
      </c>
      <c r="L163" s="2">
        <v>2030</v>
      </c>
      <c r="M163" s="2" t="str">
        <f>IF(sum!A156="AT",sum!B156,"*")</f>
        <v>OS-WaterHeat_ELE1</v>
      </c>
      <c r="N163" s="2"/>
      <c r="O163" s="2">
        <f>IF(sum!A156="AT",sum!F156,"*")</f>
        <v>0.021137180300148</v>
      </c>
      <c r="R163" s="2" t="s">
        <v>186</v>
      </c>
      <c r="S163" s="2" t="s">
        <v>187</v>
      </c>
      <c r="T163" s="2">
        <v>2030</v>
      </c>
      <c r="U163" s="2" t="str">
        <f>IF(sum!A156="BC",sum!B156,"*")</f>
        <v>*</v>
      </c>
      <c r="V163" s="2"/>
      <c r="W163" s="2" t="str">
        <f>IF(sum!A156="BC",sum!F156,"*")</f>
        <v>*</v>
      </c>
      <c r="Z163" s="2" t="s">
        <v>186</v>
      </c>
      <c r="AA163" s="2" t="s">
        <v>187</v>
      </c>
      <c r="AB163" s="2">
        <v>2030</v>
      </c>
      <c r="AC163" s="2" t="str">
        <f>IF(sum!A156="MA",sum!B156,"*")</f>
        <v>*</v>
      </c>
      <c r="AD163" s="2"/>
      <c r="AE163" s="2" t="str">
        <f>IF(sum!A156="MA",sum!F156,"*")</f>
        <v>*</v>
      </c>
      <c r="AH163" s="2" t="s">
        <v>186</v>
      </c>
      <c r="AI163" s="2" t="s">
        <v>187</v>
      </c>
      <c r="AJ163" s="2">
        <v>2030</v>
      </c>
      <c r="AK163" s="2" t="str">
        <f>IF(sum!A156="ON",sum!B156,"*")</f>
        <v>*</v>
      </c>
      <c r="AL163" s="2"/>
      <c r="AM163" s="2" t="str">
        <f>IF(sum!A156="ON",sum!F156,"*")</f>
        <v>*</v>
      </c>
      <c r="AP163" s="4" t="s">
        <v>186</v>
      </c>
      <c r="AQ163" s="4" t="s">
        <v>187</v>
      </c>
      <c r="AR163" s="4">
        <v>2030</v>
      </c>
      <c r="AS163" s="2" t="str">
        <f>IF(sum!A156="QU",sum!B156,"*")</f>
        <v>*</v>
      </c>
      <c r="AT163" s="2"/>
      <c r="AU163" s="2" t="str">
        <f>IF(sum!A156="QU",sum!F156,"*")</f>
        <v>*</v>
      </c>
      <c r="AX163" s="2" t="s">
        <v>186</v>
      </c>
      <c r="AY163" s="2" t="s">
        <v>187</v>
      </c>
      <c r="AZ163" s="2">
        <v>2030</v>
      </c>
      <c r="BA163" s="2" t="str">
        <f>IF(sum!A156="SA",sum!B156,"*")</f>
        <v>*</v>
      </c>
      <c r="BB163" s="2"/>
      <c r="BC163" s="2" t="str">
        <f>IF(sum!A156="SA",sum!F156,"*")</f>
        <v>*</v>
      </c>
    </row>
    <row r="164" spans="2:55">
      <c r="B164" s="2" t="s">
        <v>186</v>
      </c>
      <c r="C164" s="2" t="s">
        <v>187</v>
      </c>
      <c r="D164" s="2">
        <v>2030</v>
      </c>
      <c r="J164" s="2" t="s">
        <v>186</v>
      </c>
      <c r="K164" s="2" t="s">
        <v>187</v>
      </c>
      <c r="L164" s="2">
        <v>2030</v>
      </c>
      <c r="M164" s="2" t="str">
        <f>IF(sum!A157="AT",sum!B157,"*")</f>
        <v>OTH-AuxiliaryEquip_ELE1</v>
      </c>
      <c r="N164" s="2"/>
      <c r="O164" s="2">
        <f>IF(sum!A157="AT",sum!F157,"*")</f>
        <v>0.021137180300148</v>
      </c>
      <c r="R164" s="2" t="s">
        <v>186</v>
      </c>
      <c r="S164" s="2" t="s">
        <v>187</v>
      </c>
      <c r="T164" s="2">
        <v>2030</v>
      </c>
      <c r="U164" s="2" t="str">
        <f>IF(sum!A157="BC",sum!B157,"*")</f>
        <v>*</v>
      </c>
      <c r="V164" s="2"/>
      <c r="W164" s="2" t="str">
        <f>IF(sum!A157="BC",sum!F157,"*")</f>
        <v>*</v>
      </c>
      <c r="Z164" s="2" t="s">
        <v>186</v>
      </c>
      <c r="AA164" s="2" t="s">
        <v>187</v>
      </c>
      <c r="AB164" s="2">
        <v>2030</v>
      </c>
      <c r="AC164" s="2" t="str">
        <f>IF(sum!A157="MA",sum!B157,"*")</f>
        <v>*</v>
      </c>
      <c r="AD164" s="2"/>
      <c r="AE164" s="2" t="str">
        <f>IF(sum!A157="MA",sum!F157,"*")</f>
        <v>*</v>
      </c>
      <c r="AH164" s="2" t="s">
        <v>186</v>
      </c>
      <c r="AI164" s="2" t="s">
        <v>187</v>
      </c>
      <c r="AJ164" s="2">
        <v>2030</v>
      </c>
      <c r="AK164" s="2" t="str">
        <f>IF(sum!A157="ON",sum!B157,"*")</f>
        <v>*</v>
      </c>
      <c r="AL164" s="2"/>
      <c r="AM164" s="2" t="str">
        <f>IF(sum!A157="ON",sum!F157,"*")</f>
        <v>*</v>
      </c>
      <c r="AP164" s="2" t="s">
        <v>186</v>
      </c>
      <c r="AQ164" s="2" t="s">
        <v>187</v>
      </c>
      <c r="AR164" s="2">
        <v>2030</v>
      </c>
      <c r="AS164" s="2" t="str">
        <f>IF(sum!A157="QU",sum!B157,"*")</f>
        <v>*</v>
      </c>
      <c r="AT164" s="2"/>
      <c r="AU164" s="2" t="str">
        <f>IF(sum!A157="QU",sum!F157,"*")</f>
        <v>*</v>
      </c>
      <c r="AX164" s="2" t="s">
        <v>186</v>
      </c>
      <c r="AY164" s="2" t="s">
        <v>187</v>
      </c>
      <c r="AZ164" s="2">
        <v>2030</v>
      </c>
      <c r="BA164" s="2" t="str">
        <f>IF(sum!A157="SA",sum!B157,"*")</f>
        <v>*</v>
      </c>
      <c r="BB164" s="2"/>
      <c r="BC164" s="2" t="str">
        <f>IF(sum!A157="SA",sum!F157,"*")</f>
        <v>*</v>
      </c>
    </row>
    <row r="165" spans="2:55">
      <c r="B165" s="4" t="s">
        <v>186</v>
      </c>
      <c r="C165" s="4" t="s">
        <v>187</v>
      </c>
      <c r="D165" s="4">
        <v>2030</v>
      </c>
      <c r="J165" s="4" t="s">
        <v>186</v>
      </c>
      <c r="K165" s="4" t="s">
        <v>187</v>
      </c>
      <c r="L165" s="4">
        <v>2030</v>
      </c>
      <c r="M165" s="2" t="str">
        <f>IF(sum!A158="AT",sum!B158,"*")</f>
        <v>OTH-Light_ELE1</v>
      </c>
      <c r="N165" s="2"/>
      <c r="O165" s="2">
        <f>IF(sum!A158="AT",sum!F158,"*")</f>
        <v>0.0340583280599376</v>
      </c>
      <c r="R165" s="4" t="s">
        <v>186</v>
      </c>
      <c r="S165" s="4" t="s">
        <v>187</v>
      </c>
      <c r="T165" s="4">
        <v>2030</v>
      </c>
      <c r="U165" s="2" t="str">
        <f>IF(sum!A158="BC",sum!B158,"*")</f>
        <v>*</v>
      </c>
      <c r="V165" s="2"/>
      <c r="W165" s="2" t="str">
        <f>IF(sum!A158="BC",sum!F158,"*")</f>
        <v>*</v>
      </c>
      <c r="Z165" s="4" t="s">
        <v>186</v>
      </c>
      <c r="AA165" s="4" t="s">
        <v>187</v>
      </c>
      <c r="AB165" s="4">
        <v>2030</v>
      </c>
      <c r="AC165" s="2" t="str">
        <f>IF(sum!A158="MA",sum!B158,"*")</f>
        <v>*</v>
      </c>
      <c r="AD165" s="2"/>
      <c r="AE165" s="2" t="str">
        <f>IF(sum!A158="MA",sum!F158,"*")</f>
        <v>*</v>
      </c>
      <c r="AH165" s="4" t="s">
        <v>186</v>
      </c>
      <c r="AI165" s="4" t="s">
        <v>187</v>
      </c>
      <c r="AJ165" s="4">
        <v>2030</v>
      </c>
      <c r="AK165" s="2" t="str">
        <f>IF(sum!A158="ON",sum!B158,"*")</f>
        <v>*</v>
      </c>
      <c r="AL165" s="2"/>
      <c r="AM165" s="2" t="str">
        <f>IF(sum!A158="ON",sum!F158,"*")</f>
        <v>*</v>
      </c>
      <c r="AP165" s="4" t="s">
        <v>186</v>
      </c>
      <c r="AQ165" s="4" t="s">
        <v>187</v>
      </c>
      <c r="AR165" s="4">
        <v>2030</v>
      </c>
      <c r="AS165" s="2" t="str">
        <f>IF(sum!A158="QU",sum!B158,"*")</f>
        <v>*</v>
      </c>
      <c r="AT165" s="2"/>
      <c r="AU165" s="2" t="str">
        <f>IF(sum!A158="QU",sum!F158,"*")</f>
        <v>*</v>
      </c>
      <c r="AX165" s="4" t="s">
        <v>186</v>
      </c>
      <c r="AY165" s="4" t="s">
        <v>187</v>
      </c>
      <c r="AZ165" s="4">
        <v>2030</v>
      </c>
      <c r="BA165" s="2" t="str">
        <f>IF(sum!A158="SA",sum!B158,"*")</f>
        <v>*</v>
      </c>
      <c r="BB165" s="2"/>
      <c r="BC165" s="2" t="str">
        <f>IF(sum!A158="SA",sum!F158,"*")</f>
        <v>*</v>
      </c>
    </row>
    <row r="166" spans="2:55">
      <c r="B166" s="2" t="s">
        <v>186</v>
      </c>
      <c r="C166" s="2" t="s">
        <v>187</v>
      </c>
      <c r="D166" s="2">
        <v>2030</v>
      </c>
      <c r="J166" s="2" t="s">
        <v>186</v>
      </c>
      <c r="K166" s="2" t="s">
        <v>187</v>
      </c>
      <c r="L166" s="2">
        <v>2030</v>
      </c>
      <c r="M166" s="2" t="str">
        <f>IF(sum!A159="AT",sum!B159,"*")</f>
        <v>OTH-SpCool_ELE1</v>
      </c>
      <c r="N166" s="2"/>
      <c r="O166" s="2">
        <f>IF(sum!A159="AT",sum!F159,"*")</f>
        <v>0.0170291640299688</v>
      </c>
      <c r="R166" s="2" t="s">
        <v>186</v>
      </c>
      <c r="S166" s="2" t="s">
        <v>187</v>
      </c>
      <c r="T166" s="2">
        <v>2030</v>
      </c>
      <c r="U166" s="2" t="str">
        <f>IF(sum!A159="BC",sum!B159,"*")</f>
        <v>*</v>
      </c>
      <c r="V166" s="2"/>
      <c r="W166" s="2" t="str">
        <f>IF(sum!A159="BC",sum!F159,"*")</f>
        <v>*</v>
      </c>
      <c r="Z166" s="2" t="s">
        <v>186</v>
      </c>
      <c r="AA166" s="2" t="s">
        <v>187</v>
      </c>
      <c r="AB166" s="2">
        <v>2030</v>
      </c>
      <c r="AC166" s="2" t="str">
        <f>IF(sum!A159="MA",sum!B159,"*")</f>
        <v>*</v>
      </c>
      <c r="AD166" s="2"/>
      <c r="AE166" s="2" t="str">
        <f>IF(sum!A159="MA",sum!F159,"*")</f>
        <v>*</v>
      </c>
      <c r="AH166" s="2" t="s">
        <v>186</v>
      </c>
      <c r="AI166" s="2" t="s">
        <v>187</v>
      </c>
      <c r="AJ166" s="2">
        <v>2030</v>
      </c>
      <c r="AK166" s="2" t="str">
        <f>IF(sum!A159="ON",sum!B159,"*")</f>
        <v>*</v>
      </c>
      <c r="AL166" s="2"/>
      <c r="AM166" s="2" t="str">
        <f>IF(sum!A159="ON",sum!F159,"*")</f>
        <v>*</v>
      </c>
      <c r="AP166" s="2" t="s">
        <v>186</v>
      </c>
      <c r="AQ166" s="2" t="s">
        <v>187</v>
      </c>
      <c r="AR166" s="2">
        <v>2030</v>
      </c>
      <c r="AS166" s="2" t="str">
        <f>IF(sum!A159="QU",sum!B159,"*")</f>
        <v>*</v>
      </c>
      <c r="AT166" s="2"/>
      <c r="AU166" s="2" t="str">
        <f>IF(sum!A159="QU",sum!F159,"*")</f>
        <v>*</v>
      </c>
      <c r="AX166" s="2" t="s">
        <v>186</v>
      </c>
      <c r="AY166" s="2" t="s">
        <v>187</v>
      </c>
      <c r="AZ166" s="2">
        <v>2030</v>
      </c>
      <c r="BA166" s="2" t="str">
        <f>IF(sum!A159="SA",sum!B159,"*")</f>
        <v>*</v>
      </c>
      <c r="BB166" s="2"/>
      <c r="BC166" s="2" t="str">
        <f>IF(sum!A159="SA",sum!F159,"*")</f>
        <v>*</v>
      </c>
    </row>
    <row r="167" spans="2:55">
      <c r="B167" s="2" t="s">
        <v>186</v>
      </c>
      <c r="C167" s="2" t="s">
        <v>187</v>
      </c>
      <c r="D167" s="2">
        <v>2030</v>
      </c>
      <c r="J167" s="2" t="s">
        <v>186</v>
      </c>
      <c r="K167" s="2" t="s">
        <v>187</v>
      </c>
      <c r="L167" s="2">
        <v>2030</v>
      </c>
      <c r="M167" s="2" t="str">
        <f>IF(sum!A160="AT",sum!B160,"*")</f>
        <v>OTH-SpHeat_ELE1</v>
      </c>
      <c r="N167" s="2"/>
      <c r="O167" s="2">
        <f>IF(sum!A160="AT",sum!F160,"*")</f>
        <v>0.0281829070668639</v>
      </c>
      <c r="R167" s="2" t="s">
        <v>186</v>
      </c>
      <c r="S167" s="2" t="s">
        <v>187</v>
      </c>
      <c r="T167" s="2">
        <v>2030</v>
      </c>
      <c r="U167" s="2" t="str">
        <f>IF(sum!A160="BC",sum!B160,"*")</f>
        <v>*</v>
      </c>
      <c r="V167" s="2"/>
      <c r="W167" s="2" t="str">
        <f>IF(sum!A160="BC",sum!F160,"*")</f>
        <v>*</v>
      </c>
      <c r="Z167" s="2" t="s">
        <v>186</v>
      </c>
      <c r="AA167" s="2" t="s">
        <v>187</v>
      </c>
      <c r="AB167" s="2">
        <v>2030</v>
      </c>
      <c r="AC167" s="2" t="str">
        <f>IF(sum!A160="MA",sum!B160,"*")</f>
        <v>*</v>
      </c>
      <c r="AD167" s="2"/>
      <c r="AE167" s="2" t="str">
        <f>IF(sum!A160="MA",sum!F160,"*")</f>
        <v>*</v>
      </c>
      <c r="AH167" s="2" t="s">
        <v>186</v>
      </c>
      <c r="AI167" s="2" t="s">
        <v>187</v>
      </c>
      <c r="AJ167" s="2">
        <v>2030</v>
      </c>
      <c r="AK167" s="2" t="str">
        <f>IF(sum!A160="ON",sum!B160,"*")</f>
        <v>*</v>
      </c>
      <c r="AL167" s="2"/>
      <c r="AM167" s="2" t="str">
        <f>IF(sum!A160="ON",sum!F160,"*")</f>
        <v>*</v>
      </c>
      <c r="AP167" s="4" t="s">
        <v>186</v>
      </c>
      <c r="AQ167" s="4" t="s">
        <v>187</v>
      </c>
      <c r="AR167" s="4">
        <v>2030</v>
      </c>
      <c r="AS167" s="2" t="str">
        <f>IF(sum!A160="QU",sum!B160,"*")</f>
        <v>*</v>
      </c>
      <c r="AT167" s="2"/>
      <c r="AU167" s="2" t="str">
        <f>IF(sum!A160="QU",sum!F160,"*")</f>
        <v>*</v>
      </c>
      <c r="AX167" s="2" t="s">
        <v>186</v>
      </c>
      <c r="AY167" s="2" t="s">
        <v>187</v>
      </c>
      <c r="AZ167" s="2">
        <v>2030</v>
      </c>
      <c r="BA167" s="2" t="str">
        <f>IF(sum!A160="SA",sum!B160,"*")</f>
        <v>*</v>
      </c>
      <c r="BB167" s="2"/>
      <c r="BC167" s="2" t="str">
        <f>IF(sum!A160="SA",sum!F160,"*")</f>
        <v>*</v>
      </c>
    </row>
    <row r="168" spans="2:55">
      <c r="B168" s="4" t="s">
        <v>186</v>
      </c>
      <c r="C168" s="4" t="s">
        <v>187</v>
      </c>
      <c r="D168" s="4">
        <v>2030</v>
      </c>
      <c r="J168" s="4" t="s">
        <v>186</v>
      </c>
      <c r="K168" s="4" t="s">
        <v>187</v>
      </c>
      <c r="L168" s="4">
        <v>2030</v>
      </c>
      <c r="M168" s="2" t="str">
        <f>IF(sum!A161="AT",sum!B161,"*")</f>
        <v>R_ES-APP-CD_ELC1</v>
      </c>
      <c r="N168" s="2"/>
      <c r="O168" s="2">
        <f>IF(sum!A161="AT",sum!F161,"*")</f>
        <v>1.38031307398453</v>
      </c>
      <c r="R168" s="4" t="s">
        <v>186</v>
      </c>
      <c r="S168" s="4" t="s">
        <v>187</v>
      </c>
      <c r="T168" s="4">
        <v>2030</v>
      </c>
      <c r="U168" s="2" t="str">
        <f>IF(sum!A161="BC",sum!B161,"*")</f>
        <v>*</v>
      </c>
      <c r="V168" s="2"/>
      <c r="W168" s="2" t="str">
        <f>IF(sum!A161="BC",sum!F161,"*")</f>
        <v>*</v>
      </c>
      <c r="Z168" s="4" t="s">
        <v>186</v>
      </c>
      <c r="AA168" s="4" t="s">
        <v>187</v>
      </c>
      <c r="AB168" s="4">
        <v>2030</v>
      </c>
      <c r="AC168" s="2" t="str">
        <f>IF(sum!A161="MA",sum!B161,"*")</f>
        <v>*</v>
      </c>
      <c r="AD168" s="2"/>
      <c r="AE168" s="2" t="str">
        <f>IF(sum!A161="MA",sum!F161,"*")</f>
        <v>*</v>
      </c>
      <c r="AH168" s="4" t="s">
        <v>186</v>
      </c>
      <c r="AI168" s="4" t="s">
        <v>187</v>
      </c>
      <c r="AJ168" s="4">
        <v>2030</v>
      </c>
      <c r="AK168" s="2" t="str">
        <f>IF(sum!A161="ON",sum!B161,"*")</f>
        <v>*</v>
      </c>
      <c r="AL168" s="2"/>
      <c r="AM168" s="2" t="str">
        <f>IF(sum!A161="ON",sum!F161,"*")</f>
        <v>*</v>
      </c>
      <c r="AP168" s="2" t="s">
        <v>186</v>
      </c>
      <c r="AQ168" s="2" t="s">
        <v>187</v>
      </c>
      <c r="AR168" s="2">
        <v>2030</v>
      </c>
      <c r="AS168" s="2" t="str">
        <f>IF(sum!A161="QU",sum!B161,"*")</f>
        <v>*</v>
      </c>
      <c r="AT168" s="2"/>
      <c r="AU168" s="2" t="str">
        <f>IF(sum!A161="QU",sum!F161,"*")</f>
        <v>*</v>
      </c>
      <c r="AX168" s="4" t="s">
        <v>186</v>
      </c>
      <c r="AY168" s="4" t="s">
        <v>187</v>
      </c>
      <c r="AZ168" s="4">
        <v>2030</v>
      </c>
      <c r="BA168" s="2" t="str">
        <f>IF(sum!A161="SA",sum!B161,"*")</f>
        <v>*</v>
      </c>
      <c r="BB168" s="2"/>
      <c r="BC168" s="2" t="str">
        <f>IF(sum!A161="SA",sum!F161,"*")</f>
        <v>*</v>
      </c>
    </row>
    <row r="169" spans="2:55">
      <c r="B169" s="2" t="s">
        <v>186</v>
      </c>
      <c r="C169" s="2" t="s">
        <v>187</v>
      </c>
      <c r="D169" s="2">
        <v>2030</v>
      </c>
      <c r="J169" s="2" t="s">
        <v>186</v>
      </c>
      <c r="K169" s="2" t="s">
        <v>187</v>
      </c>
      <c r="L169" s="2">
        <v>2030</v>
      </c>
      <c r="M169" s="2" t="str">
        <f>IF(sum!A162="AT",sum!B162,"*")</f>
        <v>R_ES-APP-CW_ELC1</v>
      </c>
      <c r="N169" s="2"/>
      <c r="O169" s="2">
        <f>IF(sum!A162="AT",sum!F162,"*")</f>
        <v>0.174454107991108</v>
      </c>
      <c r="R169" s="2" t="s">
        <v>186</v>
      </c>
      <c r="S169" s="2" t="s">
        <v>187</v>
      </c>
      <c r="T169" s="2">
        <v>2030</v>
      </c>
      <c r="U169" s="2" t="str">
        <f>IF(sum!A162="BC",sum!B162,"*")</f>
        <v>*</v>
      </c>
      <c r="V169" s="2"/>
      <c r="W169" s="2" t="str">
        <f>IF(sum!A162="BC",sum!F162,"*")</f>
        <v>*</v>
      </c>
      <c r="Z169" s="2" t="s">
        <v>186</v>
      </c>
      <c r="AA169" s="2" t="s">
        <v>187</v>
      </c>
      <c r="AB169" s="2">
        <v>2030</v>
      </c>
      <c r="AC169" s="2" t="str">
        <f>IF(sum!A162="MA",sum!B162,"*")</f>
        <v>*</v>
      </c>
      <c r="AD169" s="2"/>
      <c r="AE169" s="2" t="str">
        <f>IF(sum!A162="MA",sum!F162,"*")</f>
        <v>*</v>
      </c>
      <c r="AH169" s="2" t="s">
        <v>186</v>
      </c>
      <c r="AI169" s="2" t="s">
        <v>187</v>
      </c>
      <c r="AJ169" s="2">
        <v>2030</v>
      </c>
      <c r="AK169" s="2" t="str">
        <f>IF(sum!A162="ON",sum!B162,"*")</f>
        <v>*</v>
      </c>
      <c r="AL169" s="2"/>
      <c r="AM169" s="2" t="str">
        <f>IF(sum!A162="ON",sum!F162,"*")</f>
        <v>*</v>
      </c>
      <c r="AP169" s="4" t="s">
        <v>186</v>
      </c>
      <c r="AQ169" s="4" t="s">
        <v>187</v>
      </c>
      <c r="AR169" s="4">
        <v>2030</v>
      </c>
      <c r="AS169" s="2" t="str">
        <f>IF(sum!A162="QU",sum!B162,"*")</f>
        <v>*</v>
      </c>
      <c r="AT169" s="2"/>
      <c r="AU169" s="2" t="str">
        <f>IF(sum!A162="QU",sum!F162,"*")</f>
        <v>*</v>
      </c>
      <c r="AX169" s="2" t="s">
        <v>186</v>
      </c>
      <c r="AY169" s="2" t="s">
        <v>187</v>
      </c>
      <c r="AZ169" s="2">
        <v>2030</v>
      </c>
      <c r="BA169" s="2" t="str">
        <f>IF(sum!A162="SA",sum!B162,"*")</f>
        <v>*</v>
      </c>
      <c r="BB169" s="2"/>
      <c r="BC169" s="2" t="str">
        <f>IF(sum!A162="SA",sum!F162,"*")</f>
        <v>*</v>
      </c>
    </row>
    <row r="170" spans="2:55">
      <c r="B170" s="2" t="s">
        <v>186</v>
      </c>
      <c r="C170" s="2" t="s">
        <v>187</v>
      </c>
      <c r="D170" s="2">
        <v>2030</v>
      </c>
      <c r="J170" s="2" t="s">
        <v>186</v>
      </c>
      <c r="K170" s="2" t="s">
        <v>187</v>
      </c>
      <c r="L170" s="2">
        <v>2030</v>
      </c>
      <c r="M170" s="2" t="str">
        <f>IF(sum!A163="AT",sum!B163,"*")</f>
        <v>R_ES-APP-DW_ELC1</v>
      </c>
      <c r="N170" s="2"/>
      <c r="O170" s="2">
        <f>IF(sum!A163="AT",sum!F163,"*")</f>
        <v>0.471370786849739</v>
      </c>
      <c r="R170" s="2" t="s">
        <v>186</v>
      </c>
      <c r="S170" s="2" t="s">
        <v>187</v>
      </c>
      <c r="T170" s="2">
        <v>2030</v>
      </c>
      <c r="U170" s="2" t="str">
        <f>IF(sum!A163="BC",sum!B163,"*")</f>
        <v>*</v>
      </c>
      <c r="V170" s="2"/>
      <c r="W170" s="2" t="str">
        <f>IF(sum!A163="BC",sum!F163,"*")</f>
        <v>*</v>
      </c>
      <c r="Z170" s="2" t="s">
        <v>186</v>
      </c>
      <c r="AA170" s="2" t="s">
        <v>187</v>
      </c>
      <c r="AB170" s="2">
        <v>2030</v>
      </c>
      <c r="AC170" s="2" t="str">
        <f>IF(sum!A163="MA",sum!B163,"*")</f>
        <v>*</v>
      </c>
      <c r="AD170" s="2"/>
      <c r="AE170" s="2" t="str">
        <f>IF(sum!A163="MA",sum!F163,"*")</f>
        <v>*</v>
      </c>
      <c r="AH170" s="2" t="s">
        <v>186</v>
      </c>
      <c r="AI170" s="2" t="s">
        <v>187</v>
      </c>
      <c r="AJ170" s="2">
        <v>2030</v>
      </c>
      <c r="AK170" s="2" t="str">
        <f>IF(sum!A163="ON",sum!B163,"*")</f>
        <v>*</v>
      </c>
      <c r="AL170" s="2"/>
      <c r="AM170" s="2" t="str">
        <f>IF(sum!A163="ON",sum!F163,"*")</f>
        <v>*</v>
      </c>
      <c r="AP170" s="2" t="s">
        <v>186</v>
      </c>
      <c r="AQ170" s="2" t="s">
        <v>187</v>
      </c>
      <c r="AR170" s="2">
        <v>2030</v>
      </c>
      <c r="AS170" s="2" t="str">
        <f>IF(sum!A163="QU",sum!B163,"*")</f>
        <v>*</v>
      </c>
      <c r="AT170" s="2"/>
      <c r="AU170" s="2" t="str">
        <f>IF(sum!A163="QU",sum!F163,"*")</f>
        <v>*</v>
      </c>
      <c r="AX170" s="2" t="s">
        <v>186</v>
      </c>
      <c r="AY170" s="2" t="s">
        <v>187</v>
      </c>
      <c r="AZ170" s="2">
        <v>2030</v>
      </c>
      <c r="BA170" s="2" t="str">
        <f>IF(sum!A163="SA",sum!B163,"*")</f>
        <v>*</v>
      </c>
      <c r="BB170" s="2"/>
      <c r="BC170" s="2" t="str">
        <f>IF(sum!A163="SA",sum!F163,"*")</f>
        <v>*</v>
      </c>
    </row>
    <row r="171" spans="2:55">
      <c r="B171" s="4" t="s">
        <v>186</v>
      </c>
      <c r="C171" s="4" t="s">
        <v>187</v>
      </c>
      <c r="D171" s="4">
        <v>2030</v>
      </c>
      <c r="J171" s="4" t="s">
        <v>186</v>
      </c>
      <c r="K171" s="4" t="s">
        <v>187</v>
      </c>
      <c r="L171" s="4">
        <v>2030</v>
      </c>
      <c r="M171" s="2" t="str">
        <f>IF(sum!A164="AT",sum!B164,"*")</f>
        <v>R_ES-APP-FR_ELC1</v>
      </c>
      <c r="N171" s="2"/>
      <c r="O171" s="2">
        <f>IF(sum!A164="AT",sum!F164,"*")</f>
        <v>0.121481146824214</v>
      </c>
      <c r="R171" s="4" t="s">
        <v>186</v>
      </c>
      <c r="S171" s="4" t="s">
        <v>187</v>
      </c>
      <c r="T171" s="4">
        <v>2030</v>
      </c>
      <c r="U171" s="2" t="str">
        <f>IF(sum!A164="BC",sum!B164,"*")</f>
        <v>*</v>
      </c>
      <c r="V171" s="2"/>
      <c r="W171" s="2" t="str">
        <f>IF(sum!A164="BC",sum!F164,"*")</f>
        <v>*</v>
      </c>
      <c r="Z171" s="4" t="s">
        <v>186</v>
      </c>
      <c r="AA171" s="4" t="s">
        <v>187</v>
      </c>
      <c r="AB171" s="4">
        <v>2030</v>
      </c>
      <c r="AC171" s="2" t="str">
        <f>IF(sum!A164="MA",sum!B164,"*")</f>
        <v>*</v>
      </c>
      <c r="AD171" s="2"/>
      <c r="AE171" s="2" t="str">
        <f>IF(sum!A164="MA",sum!F164,"*")</f>
        <v>*</v>
      </c>
      <c r="AH171" s="4" t="s">
        <v>186</v>
      </c>
      <c r="AI171" s="4" t="s">
        <v>187</v>
      </c>
      <c r="AJ171" s="4">
        <v>2030</v>
      </c>
      <c r="AK171" s="2" t="str">
        <f>IF(sum!A164="ON",sum!B164,"*")</f>
        <v>*</v>
      </c>
      <c r="AL171" s="2"/>
      <c r="AM171" s="2" t="str">
        <f>IF(sum!A164="ON",sum!F164,"*")</f>
        <v>*</v>
      </c>
      <c r="AP171" s="4" t="s">
        <v>186</v>
      </c>
      <c r="AQ171" s="4" t="s">
        <v>187</v>
      </c>
      <c r="AR171" s="4">
        <v>2030</v>
      </c>
      <c r="AS171" s="2" t="str">
        <f>IF(sum!A164="QU",sum!B164,"*")</f>
        <v>*</v>
      </c>
      <c r="AT171" s="2"/>
      <c r="AU171" s="2" t="str">
        <f>IF(sum!A164="QU",sum!F164,"*")</f>
        <v>*</v>
      </c>
      <c r="AX171" s="4" t="s">
        <v>186</v>
      </c>
      <c r="AY171" s="4" t="s">
        <v>187</v>
      </c>
      <c r="AZ171" s="4">
        <v>2030</v>
      </c>
      <c r="BA171" s="2" t="str">
        <f>IF(sum!A164="SA",sum!B164,"*")</f>
        <v>*</v>
      </c>
      <c r="BB171" s="2"/>
      <c r="BC171" s="2" t="str">
        <f>IF(sum!A164="SA",sum!F164,"*")</f>
        <v>*</v>
      </c>
    </row>
    <row r="172" spans="2:55">
      <c r="B172" s="2" t="s">
        <v>186</v>
      </c>
      <c r="C172" s="2" t="s">
        <v>187</v>
      </c>
      <c r="D172" s="2">
        <v>2030</v>
      </c>
      <c r="J172" s="2" t="s">
        <v>186</v>
      </c>
      <c r="K172" s="2" t="s">
        <v>187</v>
      </c>
      <c r="L172" s="2">
        <v>2030</v>
      </c>
      <c r="M172" s="2" t="str">
        <f>IF(sum!A165="AT",sum!B165,"*")</f>
        <v>R_ES-APP-OTH_ELC1</v>
      </c>
      <c r="N172" s="2"/>
      <c r="O172" s="2">
        <f>IF(sum!A165="AT",sum!F165,"*")</f>
        <v>1.49145336259632</v>
      </c>
      <c r="R172" s="2" t="s">
        <v>186</v>
      </c>
      <c r="S172" s="2" t="s">
        <v>187</v>
      </c>
      <c r="T172" s="2">
        <v>2030</v>
      </c>
      <c r="U172" s="2" t="str">
        <f>IF(sum!A165="BC",sum!B165,"*")</f>
        <v>*</v>
      </c>
      <c r="V172" s="2"/>
      <c r="W172" s="2" t="str">
        <f>IF(sum!A165="BC",sum!F165,"*")</f>
        <v>*</v>
      </c>
      <c r="Z172" s="2" t="s">
        <v>186</v>
      </c>
      <c r="AA172" s="2" t="s">
        <v>187</v>
      </c>
      <c r="AB172" s="2">
        <v>2030</v>
      </c>
      <c r="AC172" s="2" t="str">
        <f>IF(sum!A165="MA",sum!B165,"*")</f>
        <v>*</v>
      </c>
      <c r="AD172" s="2"/>
      <c r="AE172" s="2" t="str">
        <f>IF(sum!A165="MA",sum!F165,"*")</f>
        <v>*</v>
      </c>
      <c r="AH172" s="2" t="s">
        <v>186</v>
      </c>
      <c r="AI172" s="2" t="s">
        <v>187</v>
      </c>
      <c r="AJ172" s="2">
        <v>2030</v>
      </c>
      <c r="AK172" s="2" t="str">
        <f>IF(sum!A165="ON",sum!B165,"*")</f>
        <v>*</v>
      </c>
      <c r="AL172" s="2"/>
      <c r="AM172" s="2" t="str">
        <f>IF(sum!A165="ON",sum!F165,"*")</f>
        <v>*</v>
      </c>
      <c r="AP172" s="2" t="s">
        <v>186</v>
      </c>
      <c r="AQ172" s="2" t="s">
        <v>187</v>
      </c>
      <c r="AR172" s="2">
        <v>2030</v>
      </c>
      <c r="AS172" s="2" t="str">
        <f>IF(sum!A165="QU",sum!B165,"*")</f>
        <v>*</v>
      </c>
      <c r="AT172" s="2"/>
      <c r="AU172" s="2" t="str">
        <f>IF(sum!A165="QU",sum!F165,"*")</f>
        <v>*</v>
      </c>
      <c r="AX172" s="2" t="s">
        <v>186</v>
      </c>
      <c r="AY172" s="2" t="s">
        <v>187</v>
      </c>
      <c r="AZ172" s="2">
        <v>2030</v>
      </c>
      <c r="BA172" s="2" t="str">
        <f>IF(sum!A165="SA",sum!B165,"*")</f>
        <v>*</v>
      </c>
      <c r="BB172" s="2"/>
      <c r="BC172" s="2" t="str">
        <f>IF(sum!A165="SA",sum!F165,"*")</f>
        <v>*</v>
      </c>
    </row>
    <row r="173" spans="2:55">
      <c r="B173" s="2" t="s">
        <v>186</v>
      </c>
      <c r="C173" s="2" t="s">
        <v>187</v>
      </c>
      <c r="D173" s="2">
        <v>2030</v>
      </c>
      <c r="J173" s="2" t="s">
        <v>186</v>
      </c>
      <c r="K173" s="2" t="s">
        <v>187</v>
      </c>
      <c r="L173" s="2">
        <v>2030</v>
      </c>
      <c r="M173" s="2" t="str">
        <f>IF(sum!A166="AT",sum!B166,"*")</f>
        <v>R_ES-APP-RA_ELC1</v>
      </c>
      <c r="N173" s="2"/>
      <c r="O173" s="2">
        <f>IF(sum!A166="AT",sum!F166,"*")</f>
        <v>0.990998912024131</v>
      </c>
      <c r="R173" s="2" t="s">
        <v>186</v>
      </c>
      <c r="S173" s="2" t="s">
        <v>187</v>
      </c>
      <c r="T173" s="2">
        <v>2030</v>
      </c>
      <c r="U173" s="2" t="str">
        <f>IF(sum!A166="BC",sum!B166,"*")</f>
        <v>*</v>
      </c>
      <c r="V173" s="2"/>
      <c r="W173" s="2" t="str">
        <f>IF(sum!A166="BC",sum!F166,"*")</f>
        <v>*</v>
      </c>
      <c r="Z173" s="2" t="s">
        <v>186</v>
      </c>
      <c r="AA173" s="2" t="s">
        <v>187</v>
      </c>
      <c r="AB173" s="2">
        <v>2030</v>
      </c>
      <c r="AC173" s="2" t="str">
        <f>IF(sum!A166="MA",sum!B166,"*")</f>
        <v>*</v>
      </c>
      <c r="AD173" s="2"/>
      <c r="AE173" s="2" t="str">
        <f>IF(sum!A166="MA",sum!F166,"*")</f>
        <v>*</v>
      </c>
      <c r="AH173" s="2" t="s">
        <v>186</v>
      </c>
      <c r="AI173" s="2" t="s">
        <v>187</v>
      </c>
      <c r="AJ173" s="2">
        <v>2030</v>
      </c>
      <c r="AK173" s="2" t="str">
        <f>IF(sum!A166="ON",sum!B166,"*")</f>
        <v>*</v>
      </c>
      <c r="AL173" s="2"/>
      <c r="AM173" s="2" t="str">
        <f>IF(sum!A166="ON",sum!F166,"*")</f>
        <v>*</v>
      </c>
      <c r="AP173" s="4" t="s">
        <v>186</v>
      </c>
      <c r="AQ173" s="4" t="s">
        <v>187</v>
      </c>
      <c r="AR173" s="4">
        <v>2030</v>
      </c>
      <c r="AS173" s="2" t="str">
        <f>IF(sum!A166="QU",sum!B166,"*")</f>
        <v>*</v>
      </c>
      <c r="AT173" s="2"/>
      <c r="AU173" s="2" t="str">
        <f>IF(sum!A166="QU",sum!F166,"*")</f>
        <v>*</v>
      </c>
      <c r="AX173" s="2" t="s">
        <v>186</v>
      </c>
      <c r="AY173" s="2" t="s">
        <v>187</v>
      </c>
      <c r="AZ173" s="2">
        <v>2030</v>
      </c>
      <c r="BA173" s="2" t="str">
        <f>IF(sum!A166="SA",sum!B166,"*")</f>
        <v>*</v>
      </c>
      <c r="BB173" s="2"/>
      <c r="BC173" s="2" t="str">
        <f>IF(sum!A166="SA",sum!F166,"*")</f>
        <v>*</v>
      </c>
    </row>
    <row r="174" spans="2:55">
      <c r="B174" s="4" t="s">
        <v>186</v>
      </c>
      <c r="C174" s="4" t="s">
        <v>187</v>
      </c>
      <c r="D174" s="4">
        <v>2030</v>
      </c>
      <c r="J174" s="4" t="s">
        <v>186</v>
      </c>
      <c r="K174" s="4" t="s">
        <v>187</v>
      </c>
      <c r="L174" s="4">
        <v>2030</v>
      </c>
      <c r="M174" s="2" t="str">
        <f>IF(sum!A167="AT",sum!B167,"*")</f>
        <v>R_ES-APP-RE_ELC1</v>
      </c>
      <c r="N174" s="2"/>
      <c r="O174" s="2">
        <f>IF(sum!A167="AT",sum!F167,"*")</f>
        <v>0.290597265506593</v>
      </c>
      <c r="R174" s="4" t="s">
        <v>186</v>
      </c>
      <c r="S174" s="4" t="s">
        <v>187</v>
      </c>
      <c r="T174" s="4">
        <v>2030</v>
      </c>
      <c r="U174" s="2" t="str">
        <f>IF(sum!A167="BC",sum!B167,"*")</f>
        <v>*</v>
      </c>
      <c r="V174" s="2"/>
      <c r="W174" s="2" t="str">
        <f>IF(sum!A167="BC",sum!F167,"*")</f>
        <v>*</v>
      </c>
      <c r="Z174" s="4" t="s">
        <v>186</v>
      </c>
      <c r="AA174" s="4" t="s">
        <v>187</v>
      </c>
      <c r="AB174" s="4">
        <v>2030</v>
      </c>
      <c r="AC174" s="2" t="str">
        <f>IF(sum!A167="MA",sum!B167,"*")</f>
        <v>*</v>
      </c>
      <c r="AD174" s="2"/>
      <c r="AE174" s="2" t="str">
        <f>IF(sum!A167="MA",sum!F167,"*")</f>
        <v>*</v>
      </c>
      <c r="AH174" s="4" t="s">
        <v>186</v>
      </c>
      <c r="AI174" s="4" t="s">
        <v>187</v>
      </c>
      <c r="AJ174" s="4">
        <v>2030</v>
      </c>
      <c r="AK174" s="2" t="str">
        <f>IF(sum!A167="ON",sum!B167,"*")</f>
        <v>*</v>
      </c>
      <c r="AL174" s="2"/>
      <c r="AM174" s="2" t="str">
        <f>IF(sum!A167="ON",sum!F167,"*")</f>
        <v>*</v>
      </c>
      <c r="AP174" s="2" t="s">
        <v>186</v>
      </c>
      <c r="AQ174" s="2" t="s">
        <v>187</v>
      </c>
      <c r="AR174" s="2">
        <v>2030</v>
      </c>
      <c r="AS174" s="2" t="str">
        <f>IF(sum!A167="QU",sum!B167,"*")</f>
        <v>*</v>
      </c>
      <c r="AT174" s="2"/>
      <c r="AU174" s="2" t="str">
        <f>IF(sum!A167="QU",sum!F167,"*")</f>
        <v>*</v>
      </c>
      <c r="AX174" s="4" t="s">
        <v>186</v>
      </c>
      <c r="AY174" s="4" t="s">
        <v>187</v>
      </c>
      <c r="AZ174" s="4">
        <v>2030</v>
      </c>
      <c r="BA174" s="2" t="str">
        <f>IF(sum!A167="SA",sum!B167,"*")</f>
        <v>*</v>
      </c>
      <c r="BB174" s="2"/>
      <c r="BC174" s="2" t="str">
        <f>IF(sum!A167="SA",sum!F167,"*")</f>
        <v>*</v>
      </c>
    </row>
    <row r="175" spans="2:55">
      <c r="B175" s="2" t="s">
        <v>186</v>
      </c>
      <c r="C175" s="2" t="s">
        <v>187</v>
      </c>
      <c r="D175" s="2">
        <v>2030</v>
      </c>
      <c r="J175" s="2" t="s">
        <v>186</v>
      </c>
      <c r="K175" s="2" t="s">
        <v>187</v>
      </c>
      <c r="L175" s="2">
        <v>2030</v>
      </c>
      <c r="M175" s="2" t="str">
        <f>IF(sum!A168="AT",sum!B168,"*")</f>
        <v>R_ES-LI_ELC1</v>
      </c>
      <c r="N175" s="2"/>
      <c r="O175" s="2">
        <f>IF(sum!A168="AT",sum!F168,"*")</f>
        <v>2.02981885084647</v>
      </c>
      <c r="R175" s="2" t="s">
        <v>186</v>
      </c>
      <c r="S175" s="2" t="s">
        <v>187</v>
      </c>
      <c r="T175" s="2">
        <v>2030</v>
      </c>
      <c r="U175" s="2" t="str">
        <f>IF(sum!A168="BC",sum!B168,"*")</f>
        <v>*</v>
      </c>
      <c r="V175" s="2"/>
      <c r="W175" s="2" t="str">
        <f>IF(sum!A168="BC",sum!F168,"*")</f>
        <v>*</v>
      </c>
      <c r="Z175" s="2" t="s">
        <v>186</v>
      </c>
      <c r="AA175" s="2" t="s">
        <v>187</v>
      </c>
      <c r="AB175" s="2">
        <v>2030</v>
      </c>
      <c r="AC175" s="2" t="str">
        <f>IF(sum!A168="MA",sum!B168,"*")</f>
        <v>*</v>
      </c>
      <c r="AD175" s="2"/>
      <c r="AE175" s="2" t="str">
        <f>IF(sum!A168="MA",sum!F168,"*")</f>
        <v>*</v>
      </c>
      <c r="AH175" s="2" t="s">
        <v>186</v>
      </c>
      <c r="AI175" s="2" t="s">
        <v>187</v>
      </c>
      <c r="AJ175" s="2">
        <v>2030</v>
      </c>
      <c r="AK175" s="2" t="str">
        <f>IF(sum!A168="ON",sum!B168,"*")</f>
        <v>*</v>
      </c>
      <c r="AL175" s="2"/>
      <c r="AM175" s="2" t="str">
        <f>IF(sum!A168="ON",sum!F168,"*")</f>
        <v>*</v>
      </c>
      <c r="AP175" s="4" t="s">
        <v>186</v>
      </c>
      <c r="AQ175" s="4" t="s">
        <v>187</v>
      </c>
      <c r="AR175" s="4">
        <v>2030</v>
      </c>
      <c r="AS175" s="2" t="str">
        <f>IF(sum!A168="QU",sum!B168,"*")</f>
        <v>*</v>
      </c>
      <c r="AT175" s="2"/>
      <c r="AU175" s="2" t="str">
        <f>IF(sum!A168="QU",sum!F168,"*")</f>
        <v>*</v>
      </c>
      <c r="AX175" s="2" t="s">
        <v>186</v>
      </c>
      <c r="AY175" s="2" t="s">
        <v>187</v>
      </c>
      <c r="AZ175" s="2">
        <v>2030</v>
      </c>
      <c r="BA175" s="2" t="str">
        <f>IF(sum!A168="SA",sum!B168,"*")</f>
        <v>*</v>
      </c>
      <c r="BB175" s="2"/>
      <c r="BC175" s="2" t="str">
        <f>IF(sum!A168="SA",sum!F168,"*")</f>
        <v>*</v>
      </c>
    </row>
    <row r="176" spans="2:55">
      <c r="B176" s="2" t="s">
        <v>186</v>
      </c>
      <c r="C176" s="2" t="s">
        <v>187</v>
      </c>
      <c r="D176" s="2">
        <v>2030</v>
      </c>
      <c r="J176" s="2" t="s">
        <v>186</v>
      </c>
      <c r="K176" s="2" t="s">
        <v>187</v>
      </c>
      <c r="L176" s="2">
        <v>2030</v>
      </c>
      <c r="M176" s="2" t="str">
        <f>IF(sum!A169="AT",sum!B169,"*")</f>
        <v>R_ES-SC-AP_ELC1_ROOM_CENTRAL</v>
      </c>
      <c r="N176" s="2"/>
      <c r="O176" s="2">
        <f>IF(sum!A169="AT",sum!F169,"*")</f>
        <v>0.0426009040921316</v>
      </c>
      <c r="R176" s="2" t="s">
        <v>186</v>
      </c>
      <c r="S176" s="2" t="s">
        <v>187</v>
      </c>
      <c r="T176" s="2">
        <v>2030</v>
      </c>
      <c r="U176" s="2" t="str">
        <f>IF(sum!A169="BC",sum!B169,"*")</f>
        <v>*</v>
      </c>
      <c r="V176" s="2"/>
      <c r="W176" s="2" t="str">
        <f>IF(sum!A169="BC",sum!F169,"*")</f>
        <v>*</v>
      </c>
      <c r="Z176" s="2" t="s">
        <v>186</v>
      </c>
      <c r="AA176" s="2" t="s">
        <v>187</v>
      </c>
      <c r="AB176" s="2">
        <v>2030</v>
      </c>
      <c r="AC176" s="2" t="str">
        <f>IF(sum!A169="MA",sum!B169,"*")</f>
        <v>*</v>
      </c>
      <c r="AD176" s="2"/>
      <c r="AE176" s="2" t="str">
        <f>IF(sum!A169="MA",sum!F169,"*")</f>
        <v>*</v>
      </c>
      <c r="AH176" s="2" t="s">
        <v>186</v>
      </c>
      <c r="AI176" s="2" t="s">
        <v>187</v>
      </c>
      <c r="AJ176" s="2">
        <v>2030</v>
      </c>
      <c r="AK176" s="2" t="str">
        <f>IF(sum!A169="ON",sum!B169,"*")</f>
        <v>*</v>
      </c>
      <c r="AL176" s="2"/>
      <c r="AM176" s="2" t="str">
        <f>IF(sum!A169="ON",sum!F169,"*")</f>
        <v>*</v>
      </c>
      <c r="AP176" s="2" t="s">
        <v>186</v>
      </c>
      <c r="AQ176" s="2" t="s">
        <v>187</v>
      </c>
      <c r="AR176" s="2">
        <v>2030</v>
      </c>
      <c r="AS176" s="2" t="str">
        <f>IF(sum!A169="QU",sum!B169,"*")</f>
        <v>*</v>
      </c>
      <c r="AT176" s="2"/>
      <c r="AU176" s="2" t="str">
        <f>IF(sum!A169="QU",sum!F169,"*")</f>
        <v>*</v>
      </c>
      <c r="AX176" s="2" t="s">
        <v>186</v>
      </c>
      <c r="AY176" s="2" t="s">
        <v>187</v>
      </c>
      <c r="AZ176" s="2">
        <v>2030</v>
      </c>
      <c r="BA176" s="2" t="str">
        <f>IF(sum!A169="SA",sum!B169,"*")</f>
        <v>*</v>
      </c>
      <c r="BB176" s="2"/>
      <c r="BC176" s="2" t="str">
        <f>IF(sum!A169="SA",sum!F169,"*")</f>
        <v>*</v>
      </c>
    </row>
    <row r="177" spans="2:55">
      <c r="B177" s="4" t="s">
        <v>186</v>
      </c>
      <c r="C177" s="4" t="s">
        <v>187</v>
      </c>
      <c r="D177" s="4">
        <v>2030</v>
      </c>
      <c r="J177" s="4" t="s">
        <v>186</v>
      </c>
      <c r="K177" s="4" t="s">
        <v>187</v>
      </c>
      <c r="L177" s="4">
        <v>2030</v>
      </c>
      <c r="M177" s="2" t="str">
        <f>IF(sum!A170="AT",sum!B170,"*")</f>
        <v>R_ES-SC-MOB_ELC1_ROOM_CENTRAL</v>
      </c>
      <c r="N177" s="2"/>
      <c r="O177" s="2">
        <f>IF(sum!A170="AT",sum!F170,"*")</f>
        <v>0.00787512572938772</v>
      </c>
      <c r="R177" s="4" t="s">
        <v>186</v>
      </c>
      <c r="S177" s="4" t="s">
        <v>187</v>
      </c>
      <c r="T177" s="4">
        <v>2030</v>
      </c>
      <c r="U177" s="2" t="str">
        <f>IF(sum!A170="BC",sum!B170,"*")</f>
        <v>*</v>
      </c>
      <c r="V177" s="2"/>
      <c r="W177" s="2" t="str">
        <f>IF(sum!A170="BC",sum!F170,"*")</f>
        <v>*</v>
      </c>
      <c r="Z177" s="4" t="s">
        <v>186</v>
      </c>
      <c r="AA177" s="4" t="s">
        <v>187</v>
      </c>
      <c r="AB177" s="4">
        <v>2030</v>
      </c>
      <c r="AC177" s="2" t="str">
        <f>IF(sum!A170="MA",sum!B170,"*")</f>
        <v>*</v>
      </c>
      <c r="AD177" s="2"/>
      <c r="AE177" s="2" t="str">
        <f>IF(sum!A170="MA",sum!F170,"*")</f>
        <v>*</v>
      </c>
      <c r="AH177" s="4" t="s">
        <v>186</v>
      </c>
      <c r="AI177" s="4" t="s">
        <v>187</v>
      </c>
      <c r="AJ177" s="4">
        <v>2030</v>
      </c>
      <c r="AK177" s="2" t="str">
        <f>IF(sum!A170="ON",sum!B170,"*")</f>
        <v>*</v>
      </c>
      <c r="AL177" s="2"/>
      <c r="AM177" s="2" t="str">
        <f>IF(sum!A170="ON",sum!F170,"*")</f>
        <v>*</v>
      </c>
      <c r="AP177" s="4" t="s">
        <v>186</v>
      </c>
      <c r="AQ177" s="4" t="s">
        <v>187</v>
      </c>
      <c r="AR177" s="4">
        <v>2030</v>
      </c>
      <c r="AS177" s="2" t="str">
        <f>IF(sum!A170="QU",sum!B170,"*")</f>
        <v>*</v>
      </c>
      <c r="AT177" s="2"/>
      <c r="AU177" s="2" t="str">
        <f>IF(sum!A170="QU",sum!F170,"*")</f>
        <v>*</v>
      </c>
      <c r="AX177" s="4" t="s">
        <v>186</v>
      </c>
      <c r="AY177" s="4" t="s">
        <v>187</v>
      </c>
      <c r="AZ177" s="4">
        <v>2030</v>
      </c>
      <c r="BA177" s="2" t="str">
        <f>IF(sum!A170="SA",sum!B170,"*")</f>
        <v>*</v>
      </c>
      <c r="BB177" s="2"/>
      <c r="BC177" s="2" t="str">
        <f>IF(sum!A170="SA",sum!F170,"*")</f>
        <v>*</v>
      </c>
    </row>
    <row r="178" spans="2:55">
      <c r="B178" s="2" t="s">
        <v>186</v>
      </c>
      <c r="C178" s="2" t="s">
        <v>187</v>
      </c>
      <c r="D178" s="2">
        <v>2030</v>
      </c>
      <c r="J178" s="2" t="s">
        <v>186</v>
      </c>
      <c r="K178" s="2" t="s">
        <v>187</v>
      </c>
      <c r="L178" s="2">
        <v>2030</v>
      </c>
      <c r="M178" s="2" t="str">
        <f>IF(sum!A171="AT",sum!B171,"*")</f>
        <v>R_ES-SC-SA_ELC1_ROOM_CENTRAL</v>
      </c>
      <c r="N178" s="2"/>
      <c r="O178" s="2">
        <f>IF(sum!A171="AT",sum!F171,"*")</f>
        <v>0.0167652056706012</v>
      </c>
      <c r="R178" s="2" t="s">
        <v>186</v>
      </c>
      <c r="S178" s="2" t="s">
        <v>187</v>
      </c>
      <c r="T178" s="2">
        <v>2030</v>
      </c>
      <c r="U178" s="2" t="str">
        <f>IF(sum!A171="BC",sum!B171,"*")</f>
        <v>*</v>
      </c>
      <c r="V178" s="2"/>
      <c r="W178" s="2" t="str">
        <f>IF(sum!A171="BC",sum!F171,"*")</f>
        <v>*</v>
      </c>
      <c r="Z178" s="2" t="s">
        <v>186</v>
      </c>
      <c r="AA178" s="2" t="s">
        <v>187</v>
      </c>
      <c r="AB178" s="2">
        <v>2030</v>
      </c>
      <c r="AC178" s="2" t="str">
        <f>IF(sum!A171="MA",sum!B171,"*")</f>
        <v>*</v>
      </c>
      <c r="AD178" s="2"/>
      <c r="AE178" s="2" t="str">
        <f>IF(sum!A171="MA",sum!F171,"*")</f>
        <v>*</v>
      </c>
      <c r="AH178" s="2" t="s">
        <v>186</v>
      </c>
      <c r="AI178" s="2" t="s">
        <v>187</v>
      </c>
      <c r="AJ178" s="2">
        <v>2030</v>
      </c>
      <c r="AK178" s="2" t="str">
        <f>IF(sum!A171="ON",sum!B171,"*")</f>
        <v>*</v>
      </c>
      <c r="AL178" s="2"/>
      <c r="AM178" s="2" t="str">
        <f>IF(sum!A171="ON",sum!F171,"*")</f>
        <v>*</v>
      </c>
      <c r="AP178" s="2" t="s">
        <v>186</v>
      </c>
      <c r="AQ178" s="2" t="s">
        <v>187</v>
      </c>
      <c r="AR178" s="2">
        <v>2030</v>
      </c>
      <c r="AS178" s="2" t="str">
        <f>IF(sum!A171="QU",sum!B171,"*")</f>
        <v>*</v>
      </c>
      <c r="AT178" s="2"/>
      <c r="AU178" s="2" t="str">
        <f>IF(sum!A171="QU",sum!F171,"*")</f>
        <v>*</v>
      </c>
      <c r="AX178" s="2" t="s">
        <v>186</v>
      </c>
      <c r="AY178" s="2" t="s">
        <v>187</v>
      </c>
      <c r="AZ178" s="2">
        <v>2030</v>
      </c>
      <c r="BA178" s="2" t="str">
        <f>IF(sum!A171="SA",sum!B171,"*")</f>
        <v>*</v>
      </c>
      <c r="BB178" s="2"/>
      <c r="BC178" s="2" t="str">
        <f>IF(sum!A171="SA",sum!F171,"*")</f>
        <v>*</v>
      </c>
    </row>
    <row r="179" spans="2:55">
      <c r="B179" s="2" t="s">
        <v>186</v>
      </c>
      <c r="C179" s="2" t="s">
        <v>187</v>
      </c>
      <c r="D179" s="2">
        <v>2030</v>
      </c>
      <c r="J179" s="2" t="s">
        <v>186</v>
      </c>
      <c r="K179" s="2" t="s">
        <v>187</v>
      </c>
      <c r="L179" s="2">
        <v>2030</v>
      </c>
      <c r="M179" s="2" t="str">
        <f>IF(sum!A172="AT",sum!B172,"*")</f>
        <v>R_ES-SC-SD_ELC1_ROOM_CENTRAL</v>
      </c>
      <c r="N179" s="2"/>
      <c r="O179" s="2">
        <f>IF(sum!A172="AT",sum!F172,"*")</f>
        <v>0.147648480210943</v>
      </c>
      <c r="R179" s="2" t="s">
        <v>186</v>
      </c>
      <c r="S179" s="2" t="s">
        <v>187</v>
      </c>
      <c r="T179" s="2">
        <v>2030</v>
      </c>
      <c r="U179" s="2" t="str">
        <f>IF(sum!A172="BC",sum!B172,"*")</f>
        <v>*</v>
      </c>
      <c r="V179" s="2"/>
      <c r="W179" s="2" t="str">
        <f>IF(sum!A172="BC",sum!F172,"*")</f>
        <v>*</v>
      </c>
      <c r="Z179" s="2" t="s">
        <v>186</v>
      </c>
      <c r="AA179" s="2" t="s">
        <v>187</v>
      </c>
      <c r="AB179" s="2">
        <v>2030</v>
      </c>
      <c r="AC179" s="2" t="str">
        <f>IF(sum!A172="MA",sum!B172,"*")</f>
        <v>*</v>
      </c>
      <c r="AD179" s="2"/>
      <c r="AE179" s="2" t="str">
        <f>IF(sum!A172="MA",sum!F172,"*")</f>
        <v>*</v>
      </c>
      <c r="AH179" s="2" t="s">
        <v>186</v>
      </c>
      <c r="AI179" s="2" t="s">
        <v>187</v>
      </c>
      <c r="AJ179" s="2">
        <v>2030</v>
      </c>
      <c r="AK179" s="2" t="str">
        <f>IF(sum!A172="ON",sum!B172,"*")</f>
        <v>*</v>
      </c>
      <c r="AL179" s="2"/>
      <c r="AM179" s="2" t="str">
        <f>IF(sum!A172="ON",sum!F172,"*")</f>
        <v>*</v>
      </c>
      <c r="AP179" s="4" t="s">
        <v>186</v>
      </c>
      <c r="AQ179" s="4" t="s">
        <v>187</v>
      </c>
      <c r="AR179" s="4">
        <v>2030</v>
      </c>
      <c r="AS179" s="2" t="str">
        <f>IF(sum!A172="QU",sum!B172,"*")</f>
        <v>*</v>
      </c>
      <c r="AT179" s="2"/>
      <c r="AU179" s="2" t="str">
        <f>IF(sum!A172="QU",sum!F172,"*")</f>
        <v>*</v>
      </c>
      <c r="AX179" s="2" t="s">
        <v>186</v>
      </c>
      <c r="AY179" s="2" t="s">
        <v>187</v>
      </c>
      <c r="AZ179" s="2">
        <v>2030</v>
      </c>
      <c r="BA179" s="2" t="str">
        <f>IF(sum!A172="SA",sum!B172,"*")</f>
        <v>*</v>
      </c>
      <c r="BB179" s="2"/>
      <c r="BC179" s="2" t="str">
        <f>IF(sum!A172="SA",sum!F172,"*")</f>
        <v>*</v>
      </c>
    </row>
    <row r="180" spans="2:55">
      <c r="B180" s="4" t="s">
        <v>186</v>
      </c>
      <c r="C180" s="4" t="s">
        <v>187</v>
      </c>
      <c r="D180" s="4">
        <v>2030</v>
      </c>
      <c r="J180" s="4" t="s">
        <v>186</v>
      </c>
      <c r="K180" s="4" t="s">
        <v>187</v>
      </c>
      <c r="L180" s="4">
        <v>2030</v>
      </c>
      <c r="M180" s="2" t="str">
        <f>IF(sum!A173="AT",sum!B173,"*")</f>
        <v>R_ES-SH-AP_ELC1</v>
      </c>
      <c r="N180" s="2"/>
      <c r="O180" s="2">
        <f>IF(sum!A173="AT",sum!F173,"*")</f>
        <v>0</v>
      </c>
      <c r="R180" s="4" t="s">
        <v>186</v>
      </c>
      <c r="S180" s="4" t="s">
        <v>187</v>
      </c>
      <c r="T180" s="4">
        <v>2030</v>
      </c>
      <c r="U180" s="2" t="str">
        <f>IF(sum!A173="BC",sum!B173,"*")</f>
        <v>*</v>
      </c>
      <c r="V180" s="2"/>
      <c r="W180" s="2" t="str">
        <f>IF(sum!A173="BC",sum!F173,"*")</f>
        <v>*</v>
      </c>
      <c r="Z180" s="4" t="s">
        <v>186</v>
      </c>
      <c r="AA180" s="4" t="s">
        <v>187</v>
      </c>
      <c r="AB180" s="4">
        <v>2030</v>
      </c>
      <c r="AC180" s="2" t="str">
        <f>IF(sum!A173="MA",sum!B173,"*")</f>
        <v>*</v>
      </c>
      <c r="AD180" s="2"/>
      <c r="AE180" s="2" t="str">
        <f>IF(sum!A173="MA",sum!F173,"*")</f>
        <v>*</v>
      </c>
      <c r="AH180" s="4" t="s">
        <v>186</v>
      </c>
      <c r="AI180" s="4" t="s">
        <v>187</v>
      </c>
      <c r="AJ180" s="4">
        <v>2030</v>
      </c>
      <c r="AK180" s="2" t="str">
        <f>IF(sum!A173="ON",sum!B173,"*")</f>
        <v>*</v>
      </c>
      <c r="AL180" s="2"/>
      <c r="AM180" s="2" t="str">
        <f>IF(sum!A173="ON",sum!F173,"*")</f>
        <v>*</v>
      </c>
      <c r="AP180" s="2" t="s">
        <v>186</v>
      </c>
      <c r="AQ180" s="2" t="s">
        <v>187</v>
      </c>
      <c r="AR180" s="2">
        <v>2030</v>
      </c>
      <c r="AS180" s="2" t="str">
        <f>IF(sum!A173="QU",sum!B173,"*")</f>
        <v>*</v>
      </c>
      <c r="AT180" s="2"/>
      <c r="AU180" s="2" t="str">
        <f>IF(sum!A173="QU",sum!F173,"*")</f>
        <v>*</v>
      </c>
      <c r="AX180" s="4" t="s">
        <v>186</v>
      </c>
      <c r="AY180" s="4" t="s">
        <v>187</v>
      </c>
      <c r="AZ180" s="4">
        <v>2030</v>
      </c>
      <c r="BA180" s="2" t="str">
        <f>IF(sum!A173="SA",sum!B173,"*")</f>
        <v>*</v>
      </c>
      <c r="BB180" s="2"/>
      <c r="BC180" s="2" t="str">
        <f>IF(sum!A173="SA",sum!F173,"*")</f>
        <v>*</v>
      </c>
    </row>
    <row r="181" spans="2:55">
      <c r="B181" s="2" t="s">
        <v>186</v>
      </c>
      <c r="C181" s="2" t="s">
        <v>187</v>
      </c>
      <c r="D181" s="2">
        <v>2030</v>
      </c>
      <c r="J181" s="2" t="s">
        <v>186</v>
      </c>
      <c r="K181" s="2" t="s">
        <v>187</v>
      </c>
      <c r="L181" s="2">
        <v>2030</v>
      </c>
      <c r="M181" s="2" t="str">
        <f>IF(sum!A174="AT",sum!B174,"*")</f>
        <v>R_ES-SH-AP_HET1</v>
      </c>
      <c r="N181" s="2"/>
      <c r="O181" s="2">
        <f>IF(sum!A174="AT",sum!F174,"*")</f>
        <v>0</v>
      </c>
      <c r="R181" s="2" t="s">
        <v>186</v>
      </c>
      <c r="S181" s="2" t="s">
        <v>187</v>
      </c>
      <c r="T181" s="2">
        <v>2030</v>
      </c>
      <c r="U181" s="2" t="str">
        <f>IF(sum!A174="BC",sum!B174,"*")</f>
        <v>*</v>
      </c>
      <c r="V181" s="2"/>
      <c r="W181" s="2" t="str">
        <f>IF(sum!A174="BC",sum!F174,"*")</f>
        <v>*</v>
      </c>
      <c r="Z181" s="2" t="s">
        <v>186</v>
      </c>
      <c r="AA181" s="2" t="s">
        <v>187</v>
      </c>
      <c r="AB181" s="2">
        <v>2030</v>
      </c>
      <c r="AC181" s="2" t="str">
        <f>IF(sum!A174="MA",sum!B174,"*")</f>
        <v>*</v>
      </c>
      <c r="AD181" s="2"/>
      <c r="AE181" s="2" t="str">
        <f>IF(sum!A174="MA",sum!F174,"*")</f>
        <v>*</v>
      </c>
      <c r="AH181" s="2" t="s">
        <v>186</v>
      </c>
      <c r="AI181" s="2" t="s">
        <v>187</v>
      </c>
      <c r="AJ181" s="2">
        <v>2030</v>
      </c>
      <c r="AK181" s="2" t="str">
        <f>IF(sum!A174="ON",sum!B174,"*")</f>
        <v>*</v>
      </c>
      <c r="AL181" s="2"/>
      <c r="AM181" s="2" t="str">
        <f>IF(sum!A174="ON",sum!F174,"*")</f>
        <v>*</v>
      </c>
      <c r="AP181" s="4" t="s">
        <v>186</v>
      </c>
      <c r="AQ181" s="4" t="s">
        <v>187</v>
      </c>
      <c r="AR181" s="4">
        <v>2030</v>
      </c>
      <c r="AS181" s="2" t="str">
        <f>IF(sum!A174="QU",sum!B174,"*")</f>
        <v>*</v>
      </c>
      <c r="AT181" s="2"/>
      <c r="AU181" s="2" t="str">
        <f>IF(sum!A174="QU",sum!F174,"*")</f>
        <v>*</v>
      </c>
      <c r="AX181" s="2" t="s">
        <v>186</v>
      </c>
      <c r="AY181" s="2" t="s">
        <v>187</v>
      </c>
      <c r="AZ181" s="2">
        <v>2030</v>
      </c>
      <c r="BA181" s="2" t="str">
        <f>IF(sum!A174="SA",sum!B174,"*")</f>
        <v>*</v>
      </c>
      <c r="BB181" s="2"/>
      <c r="BC181" s="2" t="str">
        <f>IF(sum!A174="SA",sum!F174,"*")</f>
        <v>*</v>
      </c>
    </row>
    <row r="182" spans="2:55">
      <c r="B182" s="2" t="s">
        <v>186</v>
      </c>
      <c r="C182" s="2" t="s">
        <v>187</v>
      </c>
      <c r="D182" s="2">
        <v>2030</v>
      </c>
      <c r="J182" s="2" t="s">
        <v>186</v>
      </c>
      <c r="K182" s="2" t="s">
        <v>187</v>
      </c>
      <c r="L182" s="2">
        <v>2030</v>
      </c>
      <c r="M182" s="2" t="str">
        <f>IF(sum!A175="AT",sum!B175,"*")</f>
        <v>R_ES-SH-MOB_ELC1</v>
      </c>
      <c r="N182" s="2"/>
      <c r="O182" s="2">
        <f>IF(sum!A175="AT",sum!F175,"*")</f>
        <v>0</v>
      </c>
      <c r="R182" s="2" t="s">
        <v>186</v>
      </c>
      <c r="S182" s="2" t="s">
        <v>187</v>
      </c>
      <c r="T182" s="2">
        <v>2030</v>
      </c>
      <c r="U182" s="2" t="str">
        <f>IF(sum!A175="BC",sum!B175,"*")</f>
        <v>*</v>
      </c>
      <c r="V182" s="2"/>
      <c r="W182" s="2" t="str">
        <f>IF(sum!A175="BC",sum!F175,"*")</f>
        <v>*</v>
      </c>
      <c r="Z182" s="2" t="s">
        <v>186</v>
      </c>
      <c r="AA182" s="2" t="s">
        <v>187</v>
      </c>
      <c r="AB182" s="2">
        <v>2030</v>
      </c>
      <c r="AC182" s="2" t="str">
        <f>IF(sum!A175="MA",sum!B175,"*")</f>
        <v>*</v>
      </c>
      <c r="AD182" s="2"/>
      <c r="AE182" s="2" t="str">
        <f>IF(sum!A175="MA",sum!F175,"*")</f>
        <v>*</v>
      </c>
      <c r="AH182" s="2" t="s">
        <v>186</v>
      </c>
      <c r="AI182" s="2" t="s">
        <v>187</v>
      </c>
      <c r="AJ182" s="2">
        <v>2030</v>
      </c>
      <c r="AK182" s="2" t="str">
        <f>IF(sum!A175="ON",sum!B175,"*")</f>
        <v>*</v>
      </c>
      <c r="AL182" s="2"/>
      <c r="AM182" s="2" t="str">
        <f>IF(sum!A175="ON",sum!F175,"*")</f>
        <v>*</v>
      </c>
      <c r="AP182" s="2" t="s">
        <v>186</v>
      </c>
      <c r="AQ182" s="2" t="s">
        <v>187</v>
      </c>
      <c r="AR182" s="2">
        <v>2030</v>
      </c>
      <c r="AS182" s="2" t="str">
        <f>IF(sum!A175="QU",sum!B175,"*")</f>
        <v>*</v>
      </c>
      <c r="AT182" s="2"/>
      <c r="AU182" s="2" t="str">
        <f>IF(sum!A175="QU",sum!F175,"*")</f>
        <v>*</v>
      </c>
      <c r="AX182" s="2" t="s">
        <v>186</v>
      </c>
      <c r="AY182" s="2" t="s">
        <v>187</v>
      </c>
      <c r="AZ182" s="2">
        <v>2030</v>
      </c>
      <c r="BA182" s="2" t="str">
        <f>IF(sum!A175="SA",sum!B175,"*")</f>
        <v>*</v>
      </c>
      <c r="BB182" s="2"/>
      <c r="BC182" s="2" t="str">
        <f>IF(sum!A175="SA",sum!F175,"*")</f>
        <v>*</v>
      </c>
    </row>
    <row r="183" spans="2:55">
      <c r="B183" s="4" t="s">
        <v>186</v>
      </c>
      <c r="C183" s="4" t="s">
        <v>187</v>
      </c>
      <c r="D183" s="4">
        <v>2030</v>
      </c>
      <c r="J183" s="4" t="s">
        <v>186</v>
      </c>
      <c r="K183" s="4" t="s">
        <v>187</v>
      </c>
      <c r="L183" s="4">
        <v>2030</v>
      </c>
      <c r="M183" s="2" t="str">
        <f>IF(sum!A176="AT",sum!B176,"*")</f>
        <v>R_ES-SH-MOB_GAS_HE1</v>
      </c>
      <c r="N183" s="2"/>
      <c r="O183" s="2">
        <f>IF(sum!A176="AT",sum!F176,"*")</f>
        <v>0</v>
      </c>
      <c r="R183" s="4" t="s">
        <v>186</v>
      </c>
      <c r="S183" s="4" t="s">
        <v>187</v>
      </c>
      <c r="T183" s="4">
        <v>2030</v>
      </c>
      <c r="U183" s="2" t="str">
        <f>IF(sum!A176="BC",sum!B176,"*")</f>
        <v>*</v>
      </c>
      <c r="V183" s="2"/>
      <c r="W183" s="2" t="str">
        <f>IF(sum!A176="BC",sum!F176,"*")</f>
        <v>*</v>
      </c>
      <c r="Z183" s="4" t="s">
        <v>186</v>
      </c>
      <c r="AA183" s="4" t="s">
        <v>187</v>
      </c>
      <c r="AB183" s="4">
        <v>2030</v>
      </c>
      <c r="AC183" s="2" t="str">
        <f>IF(sum!A176="MA",sum!B176,"*")</f>
        <v>*</v>
      </c>
      <c r="AD183" s="2"/>
      <c r="AE183" s="2" t="str">
        <f>IF(sum!A176="MA",sum!F176,"*")</f>
        <v>*</v>
      </c>
      <c r="AH183" s="4" t="s">
        <v>186</v>
      </c>
      <c r="AI183" s="4" t="s">
        <v>187</v>
      </c>
      <c r="AJ183" s="4">
        <v>2030</v>
      </c>
      <c r="AK183" s="2" t="str">
        <f>IF(sum!A176="ON",sum!B176,"*")</f>
        <v>*</v>
      </c>
      <c r="AL183" s="2"/>
      <c r="AM183" s="2" t="str">
        <f>IF(sum!A176="ON",sum!F176,"*")</f>
        <v>*</v>
      </c>
      <c r="AP183" s="4" t="s">
        <v>186</v>
      </c>
      <c r="AQ183" s="4" t="s">
        <v>187</v>
      </c>
      <c r="AR183" s="4">
        <v>2030</v>
      </c>
      <c r="AS183" s="2" t="str">
        <f>IF(sum!A176="QU",sum!B176,"*")</f>
        <v>*</v>
      </c>
      <c r="AT183" s="2"/>
      <c r="AU183" s="2" t="str">
        <f>IF(sum!A176="QU",sum!F176,"*")</f>
        <v>*</v>
      </c>
      <c r="AX183" s="4" t="s">
        <v>186</v>
      </c>
      <c r="AY183" s="4" t="s">
        <v>187</v>
      </c>
      <c r="AZ183" s="4">
        <v>2030</v>
      </c>
      <c r="BA183" s="2" t="str">
        <f>IF(sum!A176="SA",sum!B176,"*")</f>
        <v>*</v>
      </c>
      <c r="BB183" s="2"/>
      <c r="BC183" s="2" t="str">
        <f>IF(sum!A176="SA",sum!F176,"*")</f>
        <v>*</v>
      </c>
    </row>
    <row r="184" spans="2:55">
      <c r="B184" s="2" t="s">
        <v>186</v>
      </c>
      <c r="C184" s="2" t="s">
        <v>187</v>
      </c>
      <c r="D184" s="2">
        <v>2030</v>
      </c>
      <c r="J184" s="2" t="s">
        <v>186</v>
      </c>
      <c r="K184" s="2" t="s">
        <v>187</v>
      </c>
      <c r="L184" s="2">
        <v>2030</v>
      </c>
      <c r="M184" s="2" t="str">
        <f>IF(sum!A177="AT",sum!B177,"*")</f>
        <v>R_ES-SH-MOB_HET1</v>
      </c>
      <c r="N184" s="2"/>
      <c r="O184" s="2">
        <f>IF(sum!A177="AT",sum!F177,"*")</f>
        <v>0</v>
      </c>
      <c r="R184" s="2" t="s">
        <v>186</v>
      </c>
      <c r="S184" s="2" t="s">
        <v>187</v>
      </c>
      <c r="T184" s="2">
        <v>2030</v>
      </c>
      <c r="U184" s="2" t="str">
        <f>IF(sum!A177="BC",sum!B177,"*")</f>
        <v>*</v>
      </c>
      <c r="V184" s="2"/>
      <c r="W184" s="2" t="str">
        <f>IF(sum!A177="BC",sum!F177,"*")</f>
        <v>*</v>
      </c>
      <c r="Z184" s="2" t="s">
        <v>186</v>
      </c>
      <c r="AA184" s="2" t="s">
        <v>187</v>
      </c>
      <c r="AB184" s="2">
        <v>2030</v>
      </c>
      <c r="AC184" s="2" t="str">
        <f>IF(sum!A177="MA",sum!B177,"*")</f>
        <v>*</v>
      </c>
      <c r="AD184" s="2"/>
      <c r="AE184" s="2" t="str">
        <f>IF(sum!A177="MA",sum!F177,"*")</f>
        <v>*</v>
      </c>
      <c r="AH184" s="2" t="s">
        <v>186</v>
      </c>
      <c r="AI184" s="2" t="s">
        <v>187</v>
      </c>
      <c r="AJ184" s="2">
        <v>2030</v>
      </c>
      <c r="AK184" s="2" t="str">
        <f>IF(sum!A177="ON",sum!B177,"*")</f>
        <v>*</v>
      </c>
      <c r="AL184" s="2"/>
      <c r="AM184" s="2" t="str">
        <f>IF(sum!A177="ON",sum!F177,"*")</f>
        <v>*</v>
      </c>
      <c r="AP184" s="2" t="s">
        <v>186</v>
      </c>
      <c r="AQ184" s="2" t="s">
        <v>187</v>
      </c>
      <c r="AR184" s="2">
        <v>2030</v>
      </c>
      <c r="AS184" s="2" t="str">
        <f>IF(sum!A177="QU",sum!B177,"*")</f>
        <v>*</v>
      </c>
      <c r="AT184" s="2"/>
      <c r="AU184" s="2" t="str">
        <f>IF(sum!A177="QU",sum!F177,"*")</f>
        <v>*</v>
      </c>
      <c r="AX184" s="2" t="s">
        <v>186</v>
      </c>
      <c r="AY184" s="2" t="s">
        <v>187</v>
      </c>
      <c r="AZ184" s="2">
        <v>2030</v>
      </c>
      <c r="BA184" s="2" t="str">
        <f>IF(sum!A177="SA",sum!B177,"*")</f>
        <v>*</v>
      </c>
      <c r="BB184" s="2"/>
      <c r="BC184" s="2" t="str">
        <f>IF(sum!A177="SA",sum!F177,"*")</f>
        <v>*</v>
      </c>
    </row>
    <row r="185" spans="2:55">
      <c r="B185" s="2" t="s">
        <v>186</v>
      </c>
      <c r="C185" s="2" t="s">
        <v>187</v>
      </c>
      <c r="D185" s="2">
        <v>2030</v>
      </c>
      <c r="J185" s="2" t="s">
        <v>186</v>
      </c>
      <c r="K185" s="2" t="s">
        <v>187</v>
      </c>
      <c r="L185" s="2">
        <v>2030</v>
      </c>
      <c r="M185" s="2" t="str">
        <f>IF(sum!A178="AT",sum!B178,"*")</f>
        <v>R_ES-SH-SA_ELC1</v>
      </c>
      <c r="N185" s="2"/>
      <c r="O185" s="2">
        <f>IF(sum!A178="AT",sum!F178,"*")</f>
        <v>0</v>
      </c>
      <c r="R185" s="2" t="s">
        <v>186</v>
      </c>
      <c r="S185" s="2" t="s">
        <v>187</v>
      </c>
      <c r="T185" s="2">
        <v>2030</v>
      </c>
      <c r="U185" s="2" t="str">
        <f>IF(sum!A178="BC",sum!B178,"*")</f>
        <v>*</v>
      </c>
      <c r="V185" s="2"/>
      <c r="W185" s="2" t="str">
        <f>IF(sum!A178="BC",sum!F178,"*")</f>
        <v>*</v>
      </c>
      <c r="Z185" s="2" t="s">
        <v>186</v>
      </c>
      <c r="AA185" s="2" t="s">
        <v>187</v>
      </c>
      <c r="AB185" s="2">
        <v>2030</v>
      </c>
      <c r="AC185" s="2" t="str">
        <f>IF(sum!A178="MA",sum!B178,"*")</f>
        <v>*</v>
      </c>
      <c r="AD185" s="2"/>
      <c r="AE185" s="2" t="str">
        <f>IF(sum!A178="MA",sum!F178,"*")</f>
        <v>*</v>
      </c>
      <c r="AH185" s="2" t="s">
        <v>186</v>
      </c>
      <c r="AI185" s="2" t="s">
        <v>187</v>
      </c>
      <c r="AJ185" s="2">
        <v>2030</v>
      </c>
      <c r="AK185" s="2" t="str">
        <f>IF(sum!A178="ON",sum!B178,"*")</f>
        <v>*</v>
      </c>
      <c r="AL185" s="2"/>
      <c r="AM185" s="2" t="str">
        <f>IF(sum!A178="ON",sum!F178,"*")</f>
        <v>*</v>
      </c>
      <c r="AP185" s="4" t="s">
        <v>186</v>
      </c>
      <c r="AQ185" s="4" t="s">
        <v>187</v>
      </c>
      <c r="AR185" s="4">
        <v>2030</v>
      </c>
      <c r="AS185" s="2" t="str">
        <f>IF(sum!A178="QU",sum!B178,"*")</f>
        <v>*</v>
      </c>
      <c r="AT185" s="2"/>
      <c r="AU185" s="2" t="str">
        <f>IF(sum!A178="QU",sum!F178,"*")</f>
        <v>*</v>
      </c>
      <c r="AX185" s="2" t="s">
        <v>186</v>
      </c>
      <c r="AY185" s="2" t="s">
        <v>187</v>
      </c>
      <c r="AZ185" s="2">
        <v>2030</v>
      </c>
      <c r="BA185" s="2" t="str">
        <f>IF(sum!A178="SA",sum!B178,"*")</f>
        <v>*</v>
      </c>
      <c r="BB185" s="2"/>
      <c r="BC185" s="2" t="str">
        <f>IF(sum!A178="SA",sum!F178,"*")</f>
        <v>*</v>
      </c>
    </row>
    <row r="186" spans="2:55">
      <c r="B186" s="4" t="s">
        <v>186</v>
      </c>
      <c r="C186" s="4" t="s">
        <v>187</v>
      </c>
      <c r="D186" s="4">
        <v>2030</v>
      </c>
      <c r="J186" s="4" t="s">
        <v>186</v>
      </c>
      <c r="K186" s="4" t="s">
        <v>187</v>
      </c>
      <c r="L186" s="4">
        <v>2030</v>
      </c>
      <c r="M186" s="2" t="str">
        <f>IF(sum!A179="AT",sum!B179,"*")</f>
        <v>R_ES-SH-SA_HET1</v>
      </c>
      <c r="N186" s="2"/>
      <c r="O186" s="2">
        <f>IF(sum!A179="AT",sum!F179,"*")</f>
        <v>0</v>
      </c>
      <c r="R186" s="4" t="s">
        <v>186</v>
      </c>
      <c r="S186" s="4" t="s">
        <v>187</v>
      </c>
      <c r="T186" s="4">
        <v>2030</v>
      </c>
      <c r="U186" s="2" t="str">
        <f>IF(sum!A179="BC",sum!B179,"*")</f>
        <v>*</v>
      </c>
      <c r="V186" s="2"/>
      <c r="W186" s="2" t="str">
        <f>IF(sum!A179="BC",sum!F179,"*")</f>
        <v>*</v>
      </c>
      <c r="Z186" s="4" t="s">
        <v>186</v>
      </c>
      <c r="AA186" s="4" t="s">
        <v>187</v>
      </c>
      <c r="AB186" s="4">
        <v>2030</v>
      </c>
      <c r="AC186" s="2" t="str">
        <f>IF(sum!A179="MA",sum!B179,"*")</f>
        <v>*</v>
      </c>
      <c r="AD186" s="2"/>
      <c r="AE186" s="2" t="str">
        <f>IF(sum!A179="MA",sum!F179,"*")</f>
        <v>*</v>
      </c>
      <c r="AH186" s="4" t="s">
        <v>186</v>
      </c>
      <c r="AI186" s="4" t="s">
        <v>187</v>
      </c>
      <c r="AJ186" s="4">
        <v>2030</v>
      </c>
      <c r="AK186" s="2" t="str">
        <f>IF(sum!A179="ON",sum!B179,"*")</f>
        <v>*</v>
      </c>
      <c r="AL186" s="2"/>
      <c r="AM186" s="2" t="str">
        <f>IF(sum!A179="ON",sum!F179,"*")</f>
        <v>*</v>
      </c>
      <c r="AP186" s="2" t="s">
        <v>186</v>
      </c>
      <c r="AQ186" s="2" t="s">
        <v>187</v>
      </c>
      <c r="AR186" s="2">
        <v>2030</v>
      </c>
      <c r="AS186" s="2" t="str">
        <f>IF(sum!A179="QU",sum!B179,"*")</f>
        <v>*</v>
      </c>
      <c r="AT186" s="2"/>
      <c r="AU186" s="2" t="str">
        <f>IF(sum!A179="QU",sum!F179,"*")</f>
        <v>*</v>
      </c>
      <c r="AX186" s="4" t="s">
        <v>186</v>
      </c>
      <c r="AY186" s="4" t="s">
        <v>187</v>
      </c>
      <c r="AZ186" s="4">
        <v>2030</v>
      </c>
      <c r="BA186" s="2" t="str">
        <f>IF(sum!A179="SA",sum!B179,"*")</f>
        <v>*</v>
      </c>
      <c r="BB186" s="2"/>
      <c r="BC186" s="2" t="str">
        <f>IF(sum!A179="SA",sum!F179,"*")</f>
        <v>*</v>
      </c>
    </row>
    <row r="187" spans="2:55">
      <c r="B187" s="2" t="s">
        <v>186</v>
      </c>
      <c r="C187" s="2" t="s">
        <v>187</v>
      </c>
      <c r="D187" s="2">
        <v>2030</v>
      </c>
      <c r="J187" s="2" t="s">
        <v>186</v>
      </c>
      <c r="K187" s="2" t="s">
        <v>187</v>
      </c>
      <c r="L187" s="2">
        <v>2030</v>
      </c>
      <c r="M187" s="2" t="str">
        <f>IF(sum!A180="AT",sum!B180,"*")</f>
        <v>R_ES-SH-SD_ELC1</v>
      </c>
      <c r="N187" s="2"/>
      <c r="O187" s="2">
        <f>IF(sum!A180="AT",sum!F180,"*")</f>
        <v>0</v>
      </c>
      <c r="R187" s="2" t="s">
        <v>186</v>
      </c>
      <c r="S187" s="2" t="s">
        <v>187</v>
      </c>
      <c r="T187" s="2">
        <v>2030</v>
      </c>
      <c r="U187" s="2" t="str">
        <f>IF(sum!A180="BC",sum!B180,"*")</f>
        <v>*</v>
      </c>
      <c r="V187" s="2"/>
      <c r="W187" s="2" t="str">
        <f>IF(sum!A180="BC",sum!F180,"*")</f>
        <v>*</v>
      </c>
      <c r="Z187" s="2" t="s">
        <v>186</v>
      </c>
      <c r="AA187" s="2" t="s">
        <v>187</v>
      </c>
      <c r="AB187" s="2">
        <v>2030</v>
      </c>
      <c r="AC187" s="2" t="str">
        <f>IF(sum!A180="MA",sum!B180,"*")</f>
        <v>*</v>
      </c>
      <c r="AD187" s="2"/>
      <c r="AE187" s="2" t="str">
        <f>IF(sum!A180="MA",sum!F180,"*")</f>
        <v>*</v>
      </c>
      <c r="AH187" s="2" t="s">
        <v>186</v>
      </c>
      <c r="AI187" s="2" t="s">
        <v>187</v>
      </c>
      <c r="AJ187" s="2">
        <v>2030</v>
      </c>
      <c r="AK187" s="2" t="str">
        <f>IF(sum!A180="ON",sum!B180,"*")</f>
        <v>*</v>
      </c>
      <c r="AL187" s="2"/>
      <c r="AM187" s="2" t="str">
        <f>IF(sum!A180="ON",sum!F180,"*")</f>
        <v>*</v>
      </c>
      <c r="AP187" s="4" t="s">
        <v>186</v>
      </c>
      <c r="AQ187" s="4" t="s">
        <v>187</v>
      </c>
      <c r="AR187" s="4">
        <v>2030</v>
      </c>
      <c r="AS187" s="2" t="str">
        <f>IF(sum!A180="QU",sum!B180,"*")</f>
        <v>*</v>
      </c>
      <c r="AT187" s="2"/>
      <c r="AU187" s="2" t="str">
        <f>IF(sum!A180="QU",sum!F180,"*")</f>
        <v>*</v>
      </c>
      <c r="AX187" s="2" t="s">
        <v>186</v>
      </c>
      <c r="AY187" s="2" t="s">
        <v>187</v>
      </c>
      <c r="AZ187" s="2">
        <v>2030</v>
      </c>
      <c r="BA187" s="2" t="str">
        <f>IF(sum!A180="SA",sum!B180,"*")</f>
        <v>*</v>
      </c>
      <c r="BB187" s="2"/>
      <c r="BC187" s="2" t="str">
        <f>IF(sum!A180="SA",sum!F180,"*")</f>
        <v>*</v>
      </c>
    </row>
    <row r="188" spans="2:55">
      <c r="B188" s="2" t="s">
        <v>186</v>
      </c>
      <c r="C188" s="2" t="s">
        <v>187</v>
      </c>
      <c r="D188" s="2">
        <v>2030</v>
      </c>
      <c r="J188" s="2" t="s">
        <v>186</v>
      </c>
      <c r="K188" s="2" t="s">
        <v>187</v>
      </c>
      <c r="L188" s="2">
        <v>2030</v>
      </c>
      <c r="M188" s="2" t="str">
        <f>IF(sum!A181="AT",sum!B181,"*")</f>
        <v>R_ES-SH-SD_GAS_HE1</v>
      </c>
      <c r="N188" s="2"/>
      <c r="O188" s="2">
        <f>IF(sum!A181="AT",sum!F181,"*")</f>
        <v>0</v>
      </c>
      <c r="R188" s="2" t="s">
        <v>186</v>
      </c>
      <c r="S188" s="2" t="s">
        <v>187</v>
      </c>
      <c r="T188" s="2">
        <v>2030</v>
      </c>
      <c r="U188" s="2" t="str">
        <f>IF(sum!A181="BC",sum!B181,"*")</f>
        <v>*</v>
      </c>
      <c r="V188" s="2"/>
      <c r="W188" s="2" t="str">
        <f>IF(sum!A181="BC",sum!F181,"*")</f>
        <v>*</v>
      </c>
      <c r="Z188" s="2" t="s">
        <v>186</v>
      </c>
      <c r="AA188" s="2" t="s">
        <v>187</v>
      </c>
      <c r="AB188" s="2">
        <v>2030</v>
      </c>
      <c r="AC188" s="2" t="str">
        <f>IF(sum!A181="MA",sum!B181,"*")</f>
        <v>*</v>
      </c>
      <c r="AD188" s="2"/>
      <c r="AE188" s="2" t="str">
        <f>IF(sum!A181="MA",sum!F181,"*")</f>
        <v>*</v>
      </c>
      <c r="AH188" s="2" t="s">
        <v>186</v>
      </c>
      <c r="AI188" s="2" t="s">
        <v>187</v>
      </c>
      <c r="AJ188" s="2">
        <v>2030</v>
      </c>
      <c r="AK188" s="2" t="str">
        <f>IF(sum!A181="ON",sum!B181,"*")</f>
        <v>*</v>
      </c>
      <c r="AL188" s="2"/>
      <c r="AM188" s="2" t="str">
        <f>IF(sum!A181="ON",sum!F181,"*")</f>
        <v>*</v>
      </c>
      <c r="AP188" s="2" t="s">
        <v>186</v>
      </c>
      <c r="AQ188" s="2" t="s">
        <v>187</v>
      </c>
      <c r="AR188" s="2">
        <v>2030</v>
      </c>
      <c r="AS188" s="2" t="str">
        <f>IF(sum!A181="QU",sum!B181,"*")</f>
        <v>*</v>
      </c>
      <c r="AT188" s="2"/>
      <c r="AU188" s="2" t="str">
        <f>IF(sum!A181="QU",sum!F181,"*")</f>
        <v>*</v>
      </c>
      <c r="AX188" s="2" t="s">
        <v>186</v>
      </c>
      <c r="AY188" s="2" t="s">
        <v>187</v>
      </c>
      <c r="AZ188" s="2">
        <v>2030</v>
      </c>
      <c r="BA188" s="2" t="str">
        <f>IF(sum!A181="SA",sum!B181,"*")</f>
        <v>*</v>
      </c>
      <c r="BB188" s="2"/>
      <c r="BC188" s="2" t="str">
        <f>IF(sum!A181="SA",sum!F181,"*")</f>
        <v>*</v>
      </c>
    </row>
    <row r="189" spans="2:55">
      <c r="B189" s="4" t="s">
        <v>186</v>
      </c>
      <c r="C189" s="4" t="s">
        <v>187</v>
      </c>
      <c r="D189" s="4">
        <v>2030</v>
      </c>
      <c r="J189" s="4" t="s">
        <v>186</v>
      </c>
      <c r="K189" s="4" t="s">
        <v>187</v>
      </c>
      <c r="L189" s="4">
        <v>2030</v>
      </c>
      <c r="M189" s="2" t="str">
        <f>IF(sum!A182="AT",sum!B182,"*")</f>
        <v>R_ES-SH-SD_HET1</v>
      </c>
      <c r="N189" s="2"/>
      <c r="O189" s="2">
        <f>IF(sum!A182="AT",sum!F182,"*")</f>
        <v>0</v>
      </c>
      <c r="R189" s="4" t="s">
        <v>186</v>
      </c>
      <c r="S189" s="4" t="s">
        <v>187</v>
      </c>
      <c r="T189" s="4">
        <v>2030</v>
      </c>
      <c r="U189" s="2" t="str">
        <f>IF(sum!A182="BC",sum!B182,"*")</f>
        <v>*</v>
      </c>
      <c r="V189" s="2"/>
      <c r="W189" s="2" t="str">
        <f>IF(sum!A182="BC",sum!F182,"*")</f>
        <v>*</v>
      </c>
      <c r="Z189" s="4" t="s">
        <v>186</v>
      </c>
      <c r="AA189" s="4" t="s">
        <v>187</v>
      </c>
      <c r="AB189" s="4">
        <v>2030</v>
      </c>
      <c r="AC189" s="2" t="str">
        <f>IF(sum!A182="MA",sum!B182,"*")</f>
        <v>*</v>
      </c>
      <c r="AD189" s="2"/>
      <c r="AE189" s="2" t="str">
        <f>IF(sum!A182="MA",sum!F182,"*")</f>
        <v>*</v>
      </c>
      <c r="AH189" s="4" t="s">
        <v>186</v>
      </c>
      <c r="AI189" s="4" t="s">
        <v>187</v>
      </c>
      <c r="AJ189" s="4">
        <v>2030</v>
      </c>
      <c r="AK189" s="2" t="str">
        <f>IF(sum!A182="ON",sum!B182,"*")</f>
        <v>*</v>
      </c>
      <c r="AL189" s="2"/>
      <c r="AM189" s="2" t="str">
        <f>IF(sum!A182="ON",sum!F182,"*")</f>
        <v>*</v>
      </c>
      <c r="AP189" s="4" t="s">
        <v>186</v>
      </c>
      <c r="AQ189" s="4" t="s">
        <v>187</v>
      </c>
      <c r="AR189" s="4">
        <v>2030</v>
      </c>
      <c r="AS189" s="2" t="str">
        <f>IF(sum!A182="QU",sum!B182,"*")</f>
        <v>*</v>
      </c>
      <c r="AT189" s="2"/>
      <c r="AU189" s="2" t="str">
        <f>IF(sum!A182="QU",sum!F182,"*")</f>
        <v>*</v>
      </c>
      <c r="AX189" s="4" t="s">
        <v>186</v>
      </c>
      <c r="AY189" s="4" t="s">
        <v>187</v>
      </c>
      <c r="AZ189" s="4">
        <v>2030</v>
      </c>
      <c r="BA189" s="2" t="str">
        <f>IF(sum!A182="SA",sum!B182,"*")</f>
        <v>*</v>
      </c>
      <c r="BB189" s="2"/>
      <c r="BC189" s="2" t="str">
        <f>IF(sum!A182="SA",sum!F182,"*")</f>
        <v>*</v>
      </c>
    </row>
    <row r="190" spans="2:55">
      <c r="B190" s="2" t="s">
        <v>186</v>
      </c>
      <c r="C190" s="2" t="s">
        <v>187</v>
      </c>
      <c r="D190" s="2">
        <v>2030</v>
      </c>
      <c r="J190" s="2" t="s">
        <v>186</v>
      </c>
      <c r="K190" s="2" t="s">
        <v>187</v>
      </c>
      <c r="L190" s="2">
        <v>2030</v>
      </c>
      <c r="M190" s="2" t="str">
        <f>IF(sum!A183="AT",sum!B183,"*")</f>
        <v>R_ES-WH-AP_COAPRO1</v>
      </c>
      <c r="N190" s="2"/>
      <c r="O190" s="2">
        <f>IF(sum!A183="AT",sum!F183,"*")</f>
        <v>0</v>
      </c>
      <c r="R190" s="2" t="s">
        <v>186</v>
      </c>
      <c r="S190" s="2" t="s">
        <v>187</v>
      </c>
      <c r="T190" s="2">
        <v>2030</v>
      </c>
      <c r="U190" s="2" t="str">
        <f>IF(sum!A183="BC",sum!B183,"*")</f>
        <v>*</v>
      </c>
      <c r="V190" s="2"/>
      <c r="W190" s="2" t="str">
        <f>IF(sum!A183="BC",sum!F183,"*")</f>
        <v>*</v>
      </c>
      <c r="Z190" s="2" t="s">
        <v>186</v>
      </c>
      <c r="AA190" s="2" t="s">
        <v>187</v>
      </c>
      <c r="AB190" s="2">
        <v>2030</v>
      </c>
      <c r="AC190" s="2" t="str">
        <f>IF(sum!A183="MA",sum!B183,"*")</f>
        <v>*</v>
      </c>
      <c r="AD190" s="2"/>
      <c r="AE190" s="2" t="str">
        <f>IF(sum!A183="MA",sum!F183,"*")</f>
        <v>*</v>
      </c>
      <c r="AH190" s="2" t="s">
        <v>186</v>
      </c>
      <c r="AI190" s="2" t="s">
        <v>187</v>
      </c>
      <c r="AJ190" s="2">
        <v>2030</v>
      </c>
      <c r="AK190" s="2" t="str">
        <f>IF(sum!A183="ON",sum!B183,"*")</f>
        <v>*</v>
      </c>
      <c r="AL190" s="2"/>
      <c r="AM190" s="2" t="str">
        <f>IF(sum!A183="ON",sum!F183,"*")</f>
        <v>*</v>
      </c>
      <c r="AP190" s="2" t="s">
        <v>186</v>
      </c>
      <c r="AQ190" s="2" t="s">
        <v>187</v>
      </c>
      <c r="AR190" s="2">
        <v>2030</v>
      </c>
      <c r="AS190" s="2" t="str">
        <f>IF(sum!A183="QU",sum!B183,"*")</f>
        <v>*</v>
      </c>
      <c r="AT190" s="2"/>
      <c r="AU190" s="2" t="str">
        <f>IF(sum!A183="QU",sum!F183,"*")</f>
        <v>*</v>
      </c>
      <c r="AX190" s="2" t="s">
        <v>186</v>
      </c>
      <c r="AY190" s="2" t="s">
        <v>187</v>
      </c>
      <c r="AZ190" s="2">
        <v>2030</v>
      </c>
      <c r="BA190" s="2" t="str">
        <f>IF(sum!A183="SA",sum!B183,"*")</f>
        <v>*</v>
      </c>
      <c r="BB190" s="2"/>
      <c r="BC190" s="2" t="str">
        <f>IF(sum!A183="SA",sum!F183,"*")</f>
        <v>*</v>
      </c>
    </row>
    <row r="191" spans="2:55">
      <c r="B191" s="2" t="s">
        <v>186</v>
      </c>
      <c r="C191" s="2" t="s">
        <v>187</v>
      </c>
      <c r="D191" s="2">
        <v>2030</v>
      </c>
      <c r="J191" s="2" t="s">
        <v>186</v>
      </c>
      <c r="K191" s="2" t="s">
        <v>187</v>
      </c>
      <c r="L191" s="2">
        <v>2030</v>
      </c>
      <c r="M191" s="2" t="str">
        <f>IF(sum!A184="AT",sum!B184,"*")</f>
        <v>R_ES-WH-AP_STEAM1</v>
      </c>
      <c r="N191" s="2"/>
      <c r="O191" s="2">
        <f>IF(sum!A184="AT",sum!F184,"*")</f>
        <v>0</v>
      </c>
      <c r="R191" s="2" t="s">
        <v>186</v>
      </c>
      <c r="S191" s="2" t="s">
        <v>187</v>
      </c>
      <c r="T191" s="2">
        <v>2030</v>
      </c>
      <c r="U191" s="2" t="str">
        <f>IF(sum!A184="BC",sum!B184,"*")</f>
        <v>*</v>
      </c>
      <c r="V191" s="2"/>
      <c r="W191" s="2" t="str">
        <f>IF(sum!A184="BC",sum!F184,"*")</f>
        <v>*</v>
      </c>
      <c r="Z191" s="2" t="s">
        <v>186</v>
      </c>
      <c r="AA191" s="2" t="s">
        <v>187</v>
      </c>
      <c r="AB191" s="2">
        <v>2030</v>
      </c>
      <c r="AC191" s="2" t="str">
        <f>IF(sum!A184="MA",sum!B184,"*")</f>
        <v>*</v>
      </c>
      <c r="AD191" s="2"/>
      <c r="AE191" s="2" t="str">
        <f>IF(sum!A184="MA",sum!F184,"*")</f>
        <v>*</v>
      </c>
      <c r="AH191" s="2" t="s">
        <v>186</v>
      </c>
      <c r="AI191" s="2" t="s">
        <v>187</v>
      </c>
      <c r="AJ191" s="2">
        <v>2030</v>
      </c>
      <c r="AK191" s="2" t="str">
        <f>IF(sum!A184="ON",sum!B184,"*")</f>
        <v>*</v>
      </c>
      <c r="AL191" s="2"/>
      <c r="AM191" s="2" t="str">
        <f>IF(sum!A184="ON",sum!F184,"*")</f>
        <v>*</v>
      </c>
      <c r="AP191" s="4" t="s">
        <v>186</v>
      </c>
      <c r="AQ191" s="4" t="s">
        <v>187</v>
      </c>
      <c r="AR191" s="4">
        <v>2030</v>
      </c>
      <c r="AS191" s="2" t="str">
        <f>IF(sum!A184="QU",sum!B184,"*")</f>
        <v>*</v>
      </c>
      <c r="AT191" s="2"/>
      <c r="AU191" s="2" t="str">
        <f>IF(sum!A184="QU",sum!F184,"*")</f>
        <v>*</v>
      </c>
      <c r="AX191" s="2" t="s">
        <v>186</v>
      </c>
      <c r="AY191" s="2" t="s">
        <v>187</v>
      </c>
      <c r="AZ191" s="2">
        <v>2030</v>
      </c>
      <c r="BA191" s="2" t="str">
        <f>IF(sum!A184="SA",sum!B184,"*")</f>
        <v>*</v>
      </c>
      <c r="BB191" s="2"/>
      <c r="BC191" s="2" t="str">
        <f>IF(sum!A184="SA",sum!F184,"*")</f>
        <v>*</v>
      </c>
    </row>
    <row r="192" spans="2:55">
      <c r="B192" s="4" t="s">
        <v>186</v>
      </c>
      <c r="C192" s="4" t="s">
        <v>187</v>
      </c>
      <c r="D192" s="4">
        <v>2030</v>
      </c>
      <c r="J192" s="4" t="s">
        <v>186</v>
      </c>
      <c r="K192" s="4" t="s">
        <v>187</v>
      </c>
      <c r="L192" s="4">
        <v>2030</v>
      </c>
      <c r="M192" s="2" t="str">
        <f>IF(sum!A185="AT",sum!B185,"*")</f>
        <v>R_ES-WH-MOB_COAPRO1</v>
      </c>
      <c r="N192" s="2"/>
      <c r="O192" s="2">
        <f>IF(sum!A185="AT",sum!F185,"*")</f>
        <v>0</v>
      </c>
      <c r="R192" s="4" t="s">
        <v>186</v>
      </c>
      <c r="S192" s="4" t="s">
        <v>187</v>
      </c>
      <c r="T192" s="4">
        <v>2030</v>
      </c>
      <c r="U192" s="2" t="str">
        <f>IF(sum!A185="BC",sum!B185,"*")</f>
        <v>*</v>
      </c>
      <c r="V192" s="2"/>
      <c r="W192" s="2" t="str">
        <f>IF(sum!A185="BC",sum!F185,"*")</f>
        <v>*</v>
      </c>
      <c r="Z192" s="4" t="s">
        <v>186</v>
      </c>
      <c r="AA192" s="4" t="s">
        <v>187</v>
      </c>
      <c r="AB192" s="4">
        <v>2030</v>
      </c>
      <c r="AC192" s="2" t="str">
        <f>IF(sum!A185="MA",sum!B185,"*")</f>
        <v>*</v>
      </c>
      <c r="AD192" s="2"/>
      <c r="AE192" s="2" t="str">
        <f>IF(sum!A185="MA",sum!F185,"*")</f>
        <v>*</v>
      </c>
      <c r="AH192" s="4" t="s">
        <v>186</v>
      </c>
      <c r="AI192" s="4" t="s">
        <v>187</v>
      </c>
      <c r="AJ192" s="4">
        <v>2030</v>
      </c>
      <c r="AK192" s="2" t="str">
        <f>IF(sum!A185="ON",sum!B185,"*")</f>
        <v>*</v>
      </c>
      <c r="AL192" s="2"/>
      <c r="AM192" s="2" t="str">
        <f>IF(sum!A185="ON",sum!F185,"*")</f>
        <v>*</v>
      </c>
      <c r="AP192" s="2" t="s">
        <v>186</v>
      </c>
      <c r="AQ192" s="2" t="s">
        <v>187</v>
      </c>
      <c r="AR192" s="2">
        <v>2030</v>
      </c>
      <c r="AS192" s="2" t="str">
        <f>IF(sum!A185="QU",sum!B185,"*")</f>
        <v>*</v>
      </c>
      <c r="AT192" s="2"/>
      <c r="AU192" s="2" t="str">
        <f>IF(sum!A185="QU",sum!F185,"*")</f>
        <v>*</v>
      </c>
      <c r="AX192" s="4" t="s">
        <v>186</v>
      </c>
      <c r="AY192" s="4" t="s">
        <v>187</v>
      </c>
      <c r="AZ192" s="4">
        <v>2030</v>
      </c>
      <c r="BA192" s="2" t="str">
        <f>IF(sum!A185="SA",sum!B185,"*")</f>
        <v>*</v>
      </c>
      <c r="BB192" s="2"/>
      <c r="BC192" s="2" t="str">
        <f>IF(sum!A185="SA",sum!F185,"*")</f>
        <v>*</v>
      </c>
    </row>
    <row r="193" spans="2:55">
      <c r="B193" s="2" t="s">
        <v>186</v>
      </c>
      <c r="C193" s="2" t="s">
        <v>187</v>
      </c>
      <c r="D193" s="2">
        <v>2030</v>
      </c>
      <c r="J193" s="2" t="s">
        <v>186</v>
      </c>
      <c r="K193" s="2" t="s">
        <v>187</v>
      </c>
      <c r="L193" s="2">
        <v>2030</v>
      </c>
      <c r="M193" s="2" t="str">
        <f>IF(sum!A186="AT",sum!B186,"*")</f>
        <v>R_ES-WH-MOB_STEAM1</v>
      </c>
      <c r="N193" s="2"/>
      <c r="O193" s="2">
        <f>IF(sum!A186="AT",sum!F186,"*")</f>
        <v>0</v>
      </c>
      <c r="R193" s="2" t="s">
        <v>186</v>
      </c>
      <c r="S193" s="2" t="s">
        <v>187</v>
      </c>
      <c r="T193" s="2">
        <v>2030</v>
      </c>
      <c r="U193" s="2" t="str">
        <f>IF(sum!A186="BC",sum!B186,"*")</f>
        <v>*</v>
      </c>
      <c r="V193" s="2"/>
      <c r="W193" s="2" t="str">
        <f>IF(sum!A186="BC",sum!F186,"*")</f>
        <v>*</v>
      </c>
      <c r="Z193" s="2" t="s">
        <v>186</v>
      </c>
      <c r="AA193" s="2" t="s">
        <v>187</v>
      </c>
      <c r="AB193" s="2">
        <v>2030</v>
      </c>
      <c r="AC193" s="2" t="str">
        <f>IF(sum!A186="MA",sum!B186,"*")</f>
        <v>*</v>
      </c>
      <c r="AD193" s="2"/>
      <c r="AE193" s="2" t="str">
        <f>IF(sum!A186="MA",sum!F186,"*")</f>
        <v>*</v>
      </c>
      <c r="AH193" s="2" t="s">
        <v>186</v>
      </c>
      <c r="AI193" s="2" t="s">
        <v>187</v>
      </c>
      <c r="AJ193" s="2">
        <v>2030</v>
      </c>
      <c r="AK193" s="2" t="str">
        <f>IF(sum!A186="ON",sum!B186,"*")</f>
        <v>*</v>
      </c>
      <c r="AL193" s="2"/>
      <c r="AM193" s="2" t="str">
        <f>IF(sum!A186="ON",sum!F186,"*")</f>
        <v>*</v>
      </c>
      <c r="AP193" s="4" t="s">
        <v>186</v>
      </c>
      <c r="AQ193" s="4" t="s">
        <v>187</v>
      </c>
      <c r="AR193" s="4">
        <v>2030</v>
      </c>
      <c r="AS193" s="2" t="str">
        <f>IF(sum!A186="QU",sum!B186,"*")</f>
        <v>*</v>
      </c>
      <c r="AT193" s="2"/>
      <c r="AU193" s="2" t="str">
        <f>IF(sum!A186="QU",sum!F186,"*")</f>
        <v>*</v>
      </c>
      <c r="AX193" s="2" t="s">
        <v>186</v>
      </c>
      <c r="AY193" s="2" t="s">
        <v>187</v>
      </c>
      <c r="AZ193" s="2">
        <v>2030</v>
      </c>
      <c r="BA193" s="2" t="str">
        <f>IF(sum!A186="SA",sum!B186,"*")</f>
        <v>*</v>
      </c>
      <c r="BB193" s="2"/>
      <c r="BC193" s="2" t="str">
        <f>IF(sum!A186="SA",sum!F186,"*")</f>
        <v>*</v>
      </c>
    </row>
    <row r="194" spans="2:55">
      <c r="B194" s="2" t="s">
        <v>186</v>
      </c>
      <c r="C194" s="2" t="s">
        <v>187</v>
      </c>
      <c r="D194" s="2">
        <v>2030</v>
      </c>
      <c r="J194" s="2" t="s">
        <v>186</v>
      </c>
      <c r="K194" s="2" t="s">
        <v>187</v>
      </c>
      <c r="L194" s="2">
        <v>2030</v>
      </c>
      <c r="M194" s="2" t="str">
        <f>IF(sum!A187="AT",sum!B187,"*")</f>
        <v>R_ES-WH-SA_COAPRO1</v>
      </c>
      <c r="N194" s="2"/>
      <c r="O194" s="2">
        <f>IF(sum!A187="AT",sum!F187,"*")</f>
        <v>0</v>
      </c>
      <c r="R194" s="2" t="s">
        <v>186</v>
      </c>
      <c r="S194" s="2" t="s">
        <v>187</v>
      </c>
      <c r="T194" s="2">
        <v>2030</v>
      </c>
      <c r="U194" s="2" t="str">
        <f>IF(sum!A187="BC",sum!B187,"*")</f>
        <v>*</v>
      </c>
      <c r="V194" s="2"/>
      <c r="W194" s="2" t="str">
        <f>IF(sum!A187="BC",sum!F187,"*")</f>
        <v>*</v>
      </c>
      <c r="Z194" s="2" t="s">
        <v>186</v>
      </c>
      <c r="AA194" s="2" t="s">
        <v>187</v>
      </c>
      <c r="AB194" s="2">
        <v>2030</v>
      </c>
      <c r="AC194" s="2" t="str">
        <f>IF(sum!A187="MA",sum!B187,"*")</f>
        <v>*</v>
      </c>
      <c r="AD194" s="2"/>
      <c r="AE194" s="2" t="str">
        <f>IF(sum!A187="MA",sum!F187,"*")</f>
        <v>*</v>
      </c>
      <c r="AH194" s="2" t="s">
        <v>186</v>
      </c>
      <c r="AI194" s="2" t="s">
        <v>187</v>
      </c>
      <c r="AJ194" s="2">
        <v>2030</v>
      </c>
      <c r="AK194" s="2" t="str">
        <f>IF(sum!A187="ON",sum!B187,"*")</f>
        <v>*</v>
      </c>
      <c r="AL194" s="2"/>
      <c r="AM194" s="2" t="str">
        <f>IF(sum!A187="ON",sum!F187,"*")</f>
        <v>*</v>
      </c>
      <c r="AP194" s="2" t="s">
        <v>186</v>
      </c>
      <c r="AQ194" s="2" t="s">
        <v>187</v>
      </c>
      <c r="AR194" s="2">
        <v>2030</v>
      </c>
      <c r="AS194" s="2" t="str">
        <f>IF(sum!A187="QU",sum!B187,"*")</f>
        <v>*</v>
      </c>
      <c r="AT194" s="2"/>
      <c r="AU194" s="2" t="str">
        <f>IF(sum!A187="QU",sum!F187,"*")</f>
        <v>*</v>
      </c>
      <c r="AX194" s="2" t="s">
        <v>186</v>
      </c>
      <c r="AY194" s="2" t="s">
        <v>187</v>
      </c>
      <c r="AZ194" s="2">
        <v>2030</v>
      </c>
      <c r="BA194" s="2" t="str">
        <f>IF(sum!A187="SA",sum!B187,"*")</f>
        <v>*</v>
      </c>
      <c r="BB194" s="2"/>
      <c r="BC194" s="2" t="str">
        <f>IF(sum!A187="SA",sum!F187,"*")</f>
        <v>*</v>
      </c>
    </row>
    <row r="195" spans="2:55">
      <c r="B195" s="4" t="s">
        <v>186</v>
      </c>
      <c r="C195" s="4" t="s">
        <v>187</v>
      </c>
      <c r="D195" s="4">
        <v>2030</v>
      </c>
      <c r="J195" s="4" t="s">
        <v>186</v>
      </c>
      <c r="K195" s="4" t="s">
        <v>187</v>
      </c>
      <c r="L195" s="4">
        <v>2030</v>
      </c>
      <c r="M195" s="2" t="str">
        <f>IF(sum!A188="AT",sum!B188,"*")</f>
        <v>R_ES-WH-SA_STEAM1</v>
      </c>
      <c r="N195" s="2"/>
      <c r="O195" s="2">
        <f>IF(sum!A188="AT",sum!F188,"*")</f>
        <v>0</v>
      </c>
      <c r="R195" s="4" t="s">
        <v>186</v>
      </c>
      <c r="S195" s="4" t="s">
        <v>187</v>
      </c>
      <c r="T195" s="4">
        <v>2030</v>
      </c>
      <c r="U195" s="2" t="str">
        <f>IF(sum!A188="BC",sum!B188,"*")</f>
        <v>*</v>
      </c>
      <c r="V195" s="2"/>
      <c r="W195" s="2" t="str">
        <f>IF(sum!A188="BC",sum!F188,"*")</f>
        <v>*</v>
      </c>
      <c r="Z195" s="4" t="s">
        <v>186</v>
      </c>
      <c r="AA195" s="4" t="s">
        <v>187</v>
      </c>
      <c r="AB195" s="4">
        <v>2030</v>
      </c>
      <c r="AC195" s="2" t="str">
        <f>IF(sum!A188="MA",sum!B188,"*")</f>
        <v>*</v>
      </c>
      <c r="AD195" s="2"/>
      <c r="AE195" s="2" t="str">
        <f>IF(sum!A188="MA",sum!F188,"*")</f>
        <v>*</v>
      </c>
      <c r="AH195" s="4" t="s">
        <v>186</v>
      </c>
      <c r="AI195" s="4" t="s">
        <v>187</v>
      </c>
      <c r="AJ195" s="4">
        <v>2030</v>
      </c>
      <c r="AK195" s="2" t="str">
        <f>IF(sum!A188="ON",sum!B188,"*")</f>
        <v>*</v>
      </c>
      <c r="AL195" s="2"/>
      <c r="AM195" s="2" t="str">
        <f>IF(sum!A188="ON",sum!F188,"*")</f>
        <v>*</v>
      </c>
      <c r="AP195" s="4" t="s">
        <v>186</v>
      </c>
      <c r="AQ195" s="4" t="s">
        <v>187</v>
      </c>
      <c r="AR195" s="4">
        <v>2030</v>
      </c>
      <c r="AS195" s="2" t="str">
        <f>IF(sum!A188="QU",sum!B188,"*")</f>
        <v>*</v>
      </c>
      <c r="AT195" s="2"/>
      <c r="AU195" s="2" t="str">
        <f>IF(sum!A188="QU",sum!F188,"*")</f>
        <v>*</v>
      </c>
      <c r="AX195" s="4" t="s">
        <v>186</v>
      </c>
      <c r="AY195" s="4" t="s">
        <v>187</v>
      </c>
      <c r="AZ195" s="4">
        <v>2030</v>
      </c>
      <c r="BA195" s="2" t="str">
        <f>IF(sum!A188="SA",sum!B188,"*")</f>
        <v>*</v>
      </c>
      <c r="BB195" s="2"/>
      <c r="BC195" s="2" t="str">
        <f>IF(sum!A188="SA",sum!F188,"*")</f>
        <v>*</v>
      </c>
    </row>
    <row r="196" spans="2:55">
      <c r="B196" s="2" t="s">
        <v>186</v>
      </c>
      <c r="C196" s="2" t="s">
        <v>187</v>
      </c>
      <c r="D196" s="2">
        <v>2030</v>
      </c>
      <c r="J196" s="2" t="s">
        <v>186</v>
      </c>
      <c r="K196" s="2" t="s">
        <v>187</v>
      </c>
      <c r="L196" s="2">
        <v>2030</v>
      </c>
      <c r="M196" s="2" t="str">
        <f>IF(sum!A189="AT",sum!B189,"*")</f>
        <v>R_ES-WH-SD_COAPRO1</v>
      </c>
      <c r="N196" s="2"/>
      <c r="O196" s="2">
        <f>IF(sum!A189="AT",sum!F189,"*")</f>
        <v>0</v>
      </c>
      <c r="R196" s="2" t="s">
        <v>186</v>
      </c>
      <c r="S196" s="2" t="s">
        <v>187</v>
      </c>
      <c r="T196" s="2">
        <v>2030</v>
      </c>
      <c r="U196" s="2" t="str">
        <f>IF(sum!A189="BC",sum!B189,"*")</f>
        <v>*</v>
      </c>
      <c r="V196" s="2"/>
      <c r="W196" s="2" t="str">
        <f>IF(sum!A189="BC",sum!F189,"*")</f>
        <v>*</v>
      </c>
      <c r="Z196" s="2" t="s">
        <v>186</v>
      </c>
      <c r="AA196" s="2" t="s">
        <v>187</v>
      </c>
      <c r="AB196" s="2">
        <v>2030</v>
      </c>
      <c r="AC196" s="2" t="str">
        <f>IF(sum!A189="MA",sum!B189,"*")</f>
        <v>*</v>
      </c>
      <c r="AD196" s="2"/>
      <c r="AE196" s="2" t="str">
        <f>IF(sum!A189="MA",sum!F189,"*")</f>
        <v>*</v>
      </c>
      <c r="AH196" s="2" t="s">
        <v>186</v>
      </c>
      <c r="AI196" s="2" t="s">
        <v>187</v>
      </c>
      <c r="AJ196" s="2">
        <v>2030</v>
      </c>
      <c r="AK196" s="2" t="str">
        <f>IF(sum!A189="ON",sum!B189,"*")</f>
        <v>*</v>
      </c>
      <c r="AL196" s="2"/>
      <c r="AM196" s="2" t="str">
        <f>IF(sum!A189="ON",sum!F189,"*")</f>
        <v>*</v>
      </c>
      <c r="AP196" s="2" t="s">
        <v>186</v>
      </c>
      <c r="AQ196" s="2" t="s">
        <v>187</v>
      </c>
      <c r="AR196" s="2">
        <v>2030</v>
      </c>
      <c r="AS196" s="2" t="str">
        <f>IF(sum!A189="QU",sum!B189,"*")</f>
        <v>*</v>
      </c>
      <c r="AT196" s="2"/>
      <c r="AU196" s="2" t="str">
        <f>IF(sum!A189="QU",sum!F189,"*")</f>
        <v>*</v>
      </c>
      <c r="AX196" s="2" t="s">
        <v>186</v>
      </c>
      <c r="AY196" s="2" t="s">
        <v>187</v>
      </c>
      <c r="AZ196" s="2">
        <v>2030</v>
      </c>
      <c r="BA196" s="2" t="str">
        <f>IF(sum!A189="SA",sum!B189,"*")</f>
        <v>*</v>
      </c>
      <c r="BB196" s="2"/>
      <c r="BC196" s="2" t="str">
        <f>IF(sum!A189="SA",sum!F189,"*")</f>
        <v>*</v>
      </c>
    </row>
    <row r="197" spans="2:55">
      <c r="B197" s="2" t="s">
        <v>186</v>
      </c>
      <c r="C197" s="2" t="s">
        <v>187</v>
      </c>
      <c r="D197" s="2">
        <v>2030</v>
      </c>
      <c r="J197" s="2" t="s">
        <v>186</v>
      </c>
      <c r="K197" s="2" t="s">
        <v>187</v>
      </c>
      <c r="L197" s="2">
        <v>2030</v>
      </c>
      <c r="M197" s="2" t="str">
        <f>IF(sum!A190="AT",sum!B190,"*")</f>
        <v>R_ES-WH-SD_STEAM1</v>
      </c>
      <c r="N197" s="2"/>
      <c r="O197" s="2">
        <f>IF(sum!A190="AT",sum!F190,"*")</f>
        <v>0</v>
      </c>
      <c r="R197" s="2" t="s">
        <v>186</v>
      </c>
      <c r="S197" s="2" t="s">
        <v>187</v>
      </c>
      <c r="T197" s="2">
        <v>2030</v>
      </c>
      <c r="U197" s="2" t="str">
        <f>IF(sum!A190="BC",sum!B190,"*")</f>
        <v>*</v>
      </c>
      <c r="V197" s="2"/>
      <c r="W197" s="2" t="str">
        <f>IF(sum!A190="BC",sum!F190,"*")</f>
        <v>*</v>
      </c>
      <c r="Z197" s="2" t="s">
        <v>186</v>
      </c>
      <c r="AA197" s="2" t="s">
        <v>187</v>
      </c>
      <c r="AB197" s="2">
        <v>2030</v>
      </c>
      <c r="AC197" s="2" t="str">
        <f>IF(sum!A190="MA",sum!B190,"*")</f>
        <v>*</v>
      </c>
      <c r="AD197" s="2"/>
      <c r="AE197" s="2" t="str">
        <f>IF(sum!A190="MA",sum!F190,"*")</f>
        <v>*</v>
      </c>
      <c r="AH197" s="2" t="s">
        <v>186</v>
      </c>
      <c r="AI197" s="2" t="s">
        <v>187</v>
      </c>
      <c r="AJ197" s="2">
        <v>2030</v>
      </c>
      <c r="AK197" s="2" t="str">
        <f>IF(sum!A190="ON",sum!B190,"*")</f>
        <v>*</v>
      </c>
      <c r="AL197" s="2"/>
      <c r="AM197" s="2" t="str">
        <f>IF(sum!A190="ON",sum!F190,"*")</f>
        <v>*</v>
      </c>
      <c r="AP197" s="4" t="s">
        <v>186</v>
      </c>
      <c r="AQ197" s="4" t="s">
        <v>187</v>
      </c>
      <c r="AR197" s="4">
        <v>2030</v>
      </c>
      <c r="AS197" s="2" t="str">
        <f>IF(sum!A190="QU",sum!B190,"*")</f>
        <v>*</v>
      </c>
      <c r="AT197" s="2"/>
      <c r="AU197" s="2" t="str">
        <f>IF(sum!A190="QU",sum!F190,"*")</f>
        <v>*</v>
      </c>
      <c r="AX197" s="2" t="s">
        <v>186</v>
      </c>
      <c r="AY197" s="2" t="s">
        <v>187</v>
      </c>
      <c r="AZ197" s="2">
        <v>2030</v>
      </c>
      <c r="BA197" s="2" t="str">
        <f>IF(sum!A190="SA",sum!B190,"*")</f>
        <v>*</v>
      </c>
      <c r="BB197" s="2"/>
      <c r="BC197" s="2" t="str">
        <f>IF(sum!A190="SA",sum!F190,"*")</f>
        <v>*</v>
      </c>
    </row>
    <row r="198" spans="2:55">
      <c r="B198" s="4" t="s">
        <v>186</v>
      </c>
      <c r="C198" s="4" t="s">
        <v>187</v>
      </c>
      <c r="D198" s="4">
        <v>2030</v>
      </c>
      <c r="J198" s="4" t="s">
        <v>186</v>
      </c>
      <c r="K198" s="4" t="s">
        <v>187</v>
      </c>
      <c r="L198" s="4">
        <v>2030</v>
      </c>
      <c r="M198" s="2" t="str">
        <f>IF(sum!A191="AT",sum!B191,"*")</f>
        <v>RTS-AuxiliaryEquip_ELE1</v>
      </c>
      <c r="N198" s="2"/>
      <c r="O198" s="2">
        <f>IF(sum!A191="AT",sum!F191,"*")</f>
        <v>0.137391671950962</v>
      </c>
      <c r="R198" s="4" t="s">
        <v>186</v>
      </c>
      <c r="S198" s="4" t="s">
        <v>187</v>
      </c>
      <c r="T198" s="4">
        <v>2030</v>
      </c>
      <c r="U198" s="2" t="str">
        <f>IF(sum!A191="BC",sum!B191,"*")</f>
        <v>*</v>
      </c>
      <c r="V198" s="2"/>
      <c r="W198" s="2" t="str">
        <f>IF(sum!A191="BC",sum!F191,"*")</f>
        <v>*</v>
      </c>
      <c r="Z198" s="4" t="s">
        <v>186</v>
      </c>
      <c r="AA198" s="4" t="s">
        <v>187</v>
      </c>
      <c r="AB198" s="4">
        <v>2030</v>
      </c>
      <c r="AC198" s="2" t="str">
        <f>IF(sum!A191="MA",sum!B191,"*")</f>
        <v>*</v>
      </c>
      <c r="AD198" s="2"/>
      <c r="AE198" s="2" t="str">
        <f>IF(sum!A191="MA",sum!F191,"*")</f>
        <v>*</v>
      </c>
      <c r="AH198" s="4" t="s">
        <v>186</v>
      </c>
      <c r="AI198" s="4" t="s">
        <v>187</v>
      </c>
      <c r="AJ198" s="4">
        <v>2030</v>
      </c>
      <c r="AK198" s="2" t="str">
        <f>IF(sum!A191="ON",sum!B191,"*")</f>
        <v>*</v>
      </c>
      <c r="AL198" s="2"/>
      <c r="AM198" s="2" t="str">
        <f>IF(sum!A191="ON",sum!F191,"*")</f>
        <v>*</v>
      </c>
      <c r="AP198" s="2" t="s">
        <v>186</v>
      </c>
      <c r="AQ198" s="2" t="s">
        <v>187</v>
      </c>
      <c r="AR198" s="2">
        <v>2030</v>
      </c>
      <c r="AS198" s="2" t="str">
        <f>IF(sum!A191="QU",sum!B191,"*")</f>
        <v>*</v>
      </c>
      <c r="AT198" s="2"/>
      <c r="AU198" s="2" t="str">
        <f>IF(sum!A191="QU",sum!F191,"*")</f>
        <v>*</v>
      </c>
      <c r="AX198" s="4" t="s">
        <v>186</v>
      </c>
      <c r="AY198" s="4" t="s">
        <v>187</v>
      </c>
      <c r="AZ198" s="4">
        <v>2030</v>
      </c>
      <c r="BA198" s="2" t="str">
        <f>IF(sum!A191="SA",sum!B191,"*")</f>
        <v>*</v>
      </c>
      <c r="BB198" s="2"/>
      <c r="BC198" s="2" t="str">
        <f>IF(sum!A191="SA",sum!F191,"*")</f>
        <v>*</v>
      </c>
    </row>
    <row r="199" spans="2:55">
      <c r="B199" s="2" t="s">
        <v>186</v>
      </c>
      <c r="C199" s="2" t="s">
        <v>187</v>
      </c>
      <c r="D199" s="2">
        <v>2030</v>
      </c>
      <c r="J199" s="2" t="s">
        <v>186</v>
      </c>
      <c r="K199" s="2" t="s">
        <v>187</v>
      </c>
      <c r="L199" s="2">
        <v>2030</v>
      </c>
      <c r="M199" s="2" t="str">
        <f>IF(sum!A192="AT",sum!B192,"*")</f>
        <v>RTS-AuxiliaryMot_ELE1</v>
      </c>
      <c r="N199" s="2"/>
      <c r="O199" s="2">
        <f>IF(sum!A192="AT",sum!F192,"*")</f>
        <v>0.0510874920899064</v>
      </c>
      <c r="R199" s="2" t="s">
        <v>186</v>
      </c>
      <c r="S199" s="2" t="s">
        <v>187</v>
      </c>
      <c r="T199" s="2">
        <v>2030</v>
      </c>
      <c r="U199" s="2" t="str">
        <f>IF(sum!A192="BC",sum!B192,"*")</f>
        <v>*</v>
      </c>
      <c r="V199" s="2"/>
      <c r="W199" s="2" t="str">
        <f>IF(sum!A192="BC",sum!F192,"*")</f>
        <v>*</v>
      </c>
      <c r="Z199" s="2" t="s">
        <v>186</v>
      </c>
      <c r="AA199" s="2" t="s">
        <v>187</v>
      </c>
      <c r="AB199" s="2">
        <v>2030</v>
      </c>
      <c r="AC199" s="2" t="str">
        <f>IF(sum!A192="MA",sum!B192,"*")</f>
        <v>*</v>
      </c>
      <c r="AD199" s="2"/>
      <c r="AE199" s="2" t="str">
        <f>IF(sum!A192="MA",sum!F192,"*")</f>
        <v>*</v>
      </c>
      <c r="AH199" s="2" t="s">
        <v>186</v>
      </c>
      <c r="AI199" s="2" t="s">
        <v>187</v>
      </c>
      <c r="AJ199" s="2">
        <v>2030</v>
      </c>
      <c r="AK199" s="2" t="str">
        <f>IF(sum!A192="ON",sum!B192,"*")</f>
        <v>*</v>
      </c>
      <c r="AL199" s="2"/>
      <c r="AM199" s="2" t="str">
        <f>IF(sum!A192="ON",sum!F192,"*")</f>
        <v>*</v>
      </c>
      <c r="AP199" s="4" t="s">
        <v>186</v>
      </c>
      <c r="AQ199" s="4" t="s">
        <v>187</v>
      </c>
      <c r="AR199" s="4">
        <v>2030</v>
      </c>
      <c r="AS199" s="2" t="str">
        <f>IF(sum!A192="QU",sum!B192,"*")</f>
        <v>*</v>
      </c>
      <c r="AT199" s="2"/>
      <c r="AU199" s="2" t="str">
        <f>IF(sum!A192="QU",sum!F192,"*")</f>
        <v>*</v>
      </c>
      <c r="AX199" s="2" t="s">
        <v>186</v>
      </c>
      <c r="AY199" s="2" t="s">
        <v>187</v>
      </c>
      <c r="AZ199" s="2">
        <v>2030</v>
      </c>
      <c r="BA199" s="2" t="str">
        <f>IF(sum!A192="SA",sum!B192,"*")</f>
        <v>*</v>
      </c>
      <c r="BB199" s="2"/>
      <c r="BC199" s="2" t="str">
        <f>IF(sum!A192="SA",sum!F192,"*")</f>
        <v>*</v>
      </c>
    </row>
    <row r="200" spans="2:55">
      <c r="B200" s="2" t="s">
        <v>186</v>
      </c>
      <c r="C200" s="2" t="s">
        <v>187</v>
      </c>
      <c r="D200" s="2">
        <v>2030</v>
      </c>
      <c r="J200" s="2" t="s">
        <v>186</v>
      </c>
      <c r="K200" s="2" t="s">
        <v>187</v>
      </c>
      <c r="L200" s="2">
        <v>2030</v>
      </c>
      <c r="M200" s="2" t="str">
        <f>IF(sum!A193="AT",sum!B193,"*")</f>
        <v>RTS-Light_ELE1</v>
      </c>
      <c r="N200" s="2"/>
      <c r="O200" s="2">
        <f>IF(sum!A193="AT",sum!F193,"*")</f>
        <v>0.28949578850947</v>
      </c>
      <c r="R200" s="2" t="s">
        <v>186</v>
      </c>
      <c r="S200" s="2" t="s">
        <v>187</v>
      </c>
      <c r="T200" s="2">
        <v>2030</v>
      </c>
      <c r="U200" s="2" t="str">
        <f>IF(sum!A193="BC",sum!B193,"*")</f>
        <v>*</v>
      </c>
      <c r="V200" s="2"/>
      <c r="W200" s="2" t="str">
        <f>IF(sum!A193="BC",sum!F193,"*")</f>
        <v>*</v>
      </c>
      <c r="Z200" s="2" t="s">
        <v>186</v>
      </c>
      <c r="AA200" s="2" t="s">
        <v>187</v>
      </c>
      <c r="AB200" s="2">
        <v>2030</v>
      </c>
      <c r="AC200" s="2" t="str">
        <f>IF(sum!A193="MA",sum!B193,"*")</f>
        <v>*</v>
      </c>
      <c r="AD200" s="2"/>
      <c r="AE200" s="2" t="str">
        <f>IF(sum!A193="MA",sum!F193,"*")</f>
        <v>*</v>
      </c>
      <c r="AH200" s="2" t="s">
        <v>186</v>
      </c>
      <c r="AI200" s="2" t="s">
        <v>187</v>
      </c>
      <c r="AJ200" s="2">
        <v>2030</v>
      </c>
      <c r="AK200" s="2" t="str">
        <f>IF(sum!A193="ON",sum!B193,"*")</f>
        <v>*</v>
      </c>
      <c r="AL200" s="2"/>
      <c r="AM200" s="2" t="str">
        <f>IF(sum!A193="ON",sum!F193,"*")</f>
        <v>*</v>
      </c>
      <c r="AP200" s="2" t="s">
        <v>186</v>
      </c>
      <c r="AQ200" s="2" t="s">
        <v>187</v>
      </c>
      <c r="AR200" s="2">
        <v>2030</v>
      </c>
      <c r="AS200" s="2" t="str">
        <f>IF(sum!A193="QU",sum!B193,"*")</f>
        <v>*</v>
      </c>
      <c r="AT200" s="2"/>
      <c r="AU200" s="2" t="str">
        <f>IF(sum!A193="QU",sum!F193,"*")</f>
        <v>*</v>
      </c>
      <c r="AX200" s="2" t="s">
        <v>186</v>
      </c>
      <c r="AY200" s="2" t="s">
        <v>187</v>
      </c>
      <c r="AZ200" s="2">
        <v>2030</v>
      </c>
      <c r="BA200" s="2" t="str">
        <f>IF(sum!A193="SA",sum!B193,"*")</f>
        <v>*</v>
      </c>
      <c r="BB200" s="2"/>
      <c r="BC200" s="2" t="str">
        <f>IF(sum!A193="SA",sum!F193,"*")</f>
        <v>*</v>
      </c>
    </row>
    <row r="201" spans="2:55">
      <c r="B201" s="4" t="s">
        <v>186</v>
      </c>
      <c r="C201" s="4" t="s">
        <v>187</v>
      </c>
      <c r="D201" s="4">
        <v>2030</v>
      </c>
      <c r="J201" s="4" t="s">
        <v>186</v>
      </c>
      <c r="K201" s="4" t="s">
        <v>187</v>
      </c>
      <c r="L201" s="4">
        <v>2030</v>
      </c>
      <c r="M201" s="2" t="str">
        <f>IF(sum!A194="AT",sum!B194,"*")</f>
        <v>RTS-SpCool_ELE1</v>
      </c>
      <c r="N201" s="2"/>
      <c r="O201" s="2">
        <f>IF(sum!A194="AT",sum!F194,"*")</f>
        <v>0.153262476269719</v>
      </c>
      <c r="R201" s="4" t="s">
        <v>186</v>
      </c>
      <c r="S201" s="4" t="s">
        <v>187</v>
      </c>
      <c r="T201" s="4">
        <v>2030</v>
      </c>
      <c r="U201" s="2" t="str">
        <f>IF(sum!A194="BC",sum!B194,"*")</f>
        <v>*</v>
      </c>
      <c r="V201" s="2"/>
      <c r="W201" s="2" t="str">
        <f>IF(sum!A194="BC",sum!F194,"*")</f>
        <v>*</v>
      </c>
      <c r="Z201" s="4" t="s">
        <v>186</v>
      </c>
      <c r="AA201" s="4" t="s">
        <v>187</v>
      </c>
      <c r="AB201" s="4">
        <v>2030</v>
      </c>
      <c r="AC201" s="2" t="str">
        <f>IF(sum!A194="MA",sum!B194,"*")</f>
        <v>*</v>
      </c>
      <c r="AD201" s="2"/>
      <c r="AE201" s="2" t="str">
        <f>IF(sum!A194="MA",sum!F194,"*")</f>
        <v>*</v>
      </c>
      <c r="AH201" s="4" t="s">
        <v>186</v>
      </c>
      <c r="AI201" s="4" t="s">
        <v>187</v>
      </c>
      <c r="AJ201" s="4">
        <v>2030</v>
      </c>
      <c r="AK201" s="2" t="str">
        <f>IF(sum!A194="ON",sum!B194,"*")</f>
        <v>*</v>
      </c>
      <c r="AL201" s="2"/>
      <c r="AM201" s="2" t="str">
        <f>IF(sum!A194="ON",sum!F194,"*")</f>
        <v>*</v>
      </c>
      <c r="AP201" s="4" t="s">
        <v>186</v>
      </c>
      <c r="AQ201" s="4" t="s">
        <v>187</v>
      </c>
      <c r="AR201" s="4">
        <v>2030</v>
      </c>
      <c r="AS201" s="2" t="str">
        <f>IF(sum!A194="QU",sum!B194,"*")</f>
        <v>*</v>
      </c>
      <c r="AT201" s="2"/>
      <c r="AU201" s="2" t="str">
        <f>IF(sum!A194="QU",sum!F194,"*")</f>
        <v>*</v>
      </c>
      <c r="AX201" s="4" t="s">
        <v>186</v>
      </c>
      <c r="AY201" s="4" t="s">
        <v>187</v>
      </c>
      <c r="AZ201" s="4">
        <v>2030</v>
      </c>
      <c r="BA201" s="2" t="str">
        <f>IF(sum!A194="SA",sum!B194,"*")</f>
        <v>*</v>
      </c>
      <c r="BB201" s="2"/>
      <c r="BC201" s="2" t="str">
        <f>IF(sum!A194="SA",sum!F194,"*")</f>
        <v>*</v>
      </c>
    </row>
    <row r="202" spans="2:55">
      <c r="B202" s="2" t="s">
        <v>186</v>
      </c>
      <c r="C202" s="2" t="s">
        <v>187</v>
      </c>
      <c r="D202" s="2">
        <v>2030</v>
      </c>
      <c r="J202" s="2" t="s">
        <v>186</v>
      </c>
      <c r="K202" s="2" t="s">
        <v>187</v>
      </c>
      <c r="L202" s="2">
        <v>2030</v>
      </c>
      <c r="M202" s="2" t="str">
        <f>IF(sum!A195="AT",sum!B195,"*")</f>
        <v>RTS-SpHeat_ELE1</v>
      </c>
      <c r="N202" s="2"/>
      <c r="O202" s="2">
        <f>IF(sum!A195="AT",sum!F195,"*")</f>
        <v>0.295920524202072</v>
      </c>
      <c r="R202" s="2" t="s">
        <v>186</v>
      </c>
      <c r="S202" s="2" t="s">
        <v>187</v>
      </c>
      <c r="T202" s="2">
        <v>2030</v>
      </c>
      <c r="U202" s="2" t="str">
        <f>IF(sum!A195="BC",sum!B195,"*")</f>
        <v>*</v>
      </c>
      <c r="V202" s="2"/>
      <c r="W202" s="2" t="str">
        <f>IF(sum!A195="BC",sum!F195,"*")</f>
        <v>*</v>
      </c>
      <c r="Z202" s="2" t="s">
        <v>186</v>
      </c>
      <c r="AA202" s="2" t="s">
        <v>187</v>
      </c>
      <c r="AB202" s="2">
        <v>2030</v>
      </c>
      <c r="AC202" s="2" t="str">
        <f>IF(sum!A195="MA",sum!B195,"*")</f>
        <v>*</v>
      </c>
      <c r="AD202" s="2"/>
      <c r="AE202" s="2" t="str">
        <f>IF(sum!A195="MA",sum!F195,"*")</f>
        <v>*</v>
      </c>
      <c r="AH202" s="2" t="s">
        <v>186</v>
      </c>
      <c r="AI202" s="2" t="s">
        <v>187</v>
      </c>
      <c r="AJ202" s="2">
        <v>2030</v>
      </c>
      <c r="AK202" s="2" t="str">
        <f>IF(sum!A195="ON",sum!B195,"*")</f>
        <v>*</v>
      </c>
      <c r="AL202" s="2"/>
      <c r="AM202" s="2" t="str">
        <f>IF(sum!A195="ON",sum!F195,"*")</f>
        <v>*</v>
      </c>
      <c r="AP202" s="2" t="s">
        <v>186</v>
      </c>
      <c r="AQ202" s="2" t="s">
        <v>187</v>
      </c>
      <c r="AR202" s="2">
        <v>2030</v>
      </c>
      <c r="AS202" s="2" t="str">
        <f>IF(sum!A195="QU",sum!B195,"*")</f>
        <v>*</v>
      </c>
      <c r="AT202" s="2"/>
      <c r="AU202" s="2" t="str">
        <f>IF(sum!A195="QU",sum!F195,"*")</f>
        <v>*</v>
      </c>
      <c r="AX202" s="2" t="s">
        <v>186</v>
      </c>
      <c r="AY202" s="2" t="s">
        <v>187</v>
      </c>
      <c r="AZ202" s="2">
        <v>2030</v>
      </c>
      <c r="BA202" s="2" t="str">
        <f>IF(sum!A195="SA",sum!B195,"*")</f>
        <v>*</v>
      </c>
      <c r="BB202" s="2"/>
      <c r="BC202" s="2" t="str">
        <f>IF(sum!A195="SA",sum!F195,"*")</f>
        <v>*</v>
      </c>
    </row>
    <row r="203" spans="2:55">
      <c r="B203" s="2" t="s">
        <v>186</v>
      </c>
      <c r="C203" s="2" t="s">
        <v>187</v>
      </c>
      <c r="D203" s="2">
        <v>2030</v>
      </c>
      <c r="J203" s="2" t="s">
        <v>186</v>
      </c>
      <c r="K203" s="2" t="s">
        <v>187</v>
      </c>
      <c r="L203" s="2">
        <v>2030</v>
      </c>
      <c r="M203" s="2" t="str">
        <f>IF(sum!A196="AT",sum!B196,"*")</f>
        <v>RTS-WaterHeat_ELE1</v>
      </c>
      <c r="N203" s="2"/>
      <c r="O203" s="2">
        <f>IF(sum!A196="AT",sum!F196,"*")</f>
        <v>0.0317057704502219</v>
      </c>
      <c r="R203" s="2" t="s">
        <v>186</v>
      </c>
      <c r="S203" s="2" t="s">
        <v>187</v>
      </c>
      <c r="T203" s="2">
        <v>2030</v>
      </c>
      <c r="U203" s="2" t="str">
        <f>IF(sum!A196="BC",sum!B196,"*")</f>
        <v>*</v>
      </c>
      <c r="V203" s="2"/>
      <c r="W203" s="2" t="str">
        <f>IF(sum!A196="BC",sum!F196,"*")</f>
        <v>*</v>
      </c>
      <c r="Z203" s="2" t="s">
        <v>186</v>
      </c>
      <c r="AA203" s="2" t="s">
        <v>187</v>
      </c>
      <c r="AB203" s="2">
        <v>2030</v>
      </c>
      <c r="AC203" s="2" t="str">
        <f>IF(sum!A196="MA",sum!B196,"*")</f>
        <v>*</v>
      </c>
      <c r="AD203" s="2"/>
      <c r="AE203" s="2" t="str">
        <f>IF(sum!A196="MA",sum!F196,"*")</f>
        <v>*</v>
      </c>
      <c r="AH203" s="2" t="s">
        <v>186</v>
      </c>
      <c r="AI203" s="2" t="s">
        <v>187</v>
      </c>
      <c r="AJ203" s="2">
        <v>2030</v>
      </c>
      <c r="AK203" s="2" t="str">
        <f>IF(sum!A196="ON",sum!B196,"*")</f>
        <v>*</v>
      </c>
      <c r="AL203" s="2"/>
      <c r="AM203" s="2" t="str">
        <f>IF(sum!A196="ON",sum!F196,"*")</f>
        <v>*</v>
      </c>
      <c r="AP203" s="4" t="s">
        <v>186</v>
      </c>
      <c r="AQ203" s="4" t="s">
        <v>187</v>
      </c>
      <c r="AR203" s="4">
        <v>2030</v>
      </c>
      <c r="AS203" s="2" t="str">
        <f>IF(sum!A196="QU",sum!B196,"*")</f>
        <v>*</v>
      </c>
      <c r="AT203" s="2"/>
      <c r="AU203" s="2" t="str">
        <f>IF(sum!A196="QU",sum!F196,"*")</f>
        <v>*</v>
      </c>
      <c r="AX203" s="2" t="s">
        <v>186</v>
      </c>
      <c r="AY203" s="2" t="s">
        <v>187</v>
      </c>
      <c r="AZ203" s="2">
        <v>2030</v>
      </c>
      <c r="BA203" s="2" t="str">
        <f>IF(sum!A196="SA",sum!B196,"*")</f>
        <v>*</v>
      </c>
      <c r="BB203" s="2"/>
      <c r="BC203" s="2" t="str">
        <f>IF(sum!A196="SA",sum!F196,"*")</f>
        <v>*</v>
      </c>
    </row>
    <row r="204" spans="2:55">
      <c r="B204" s="4" t="s">
        <v>186</v>
      </c>
      <c r="C204" s="4" t="s">
        <v>187</v>
      </c>
      <c r="D204" s="4">
        <v>2030</v>
      </c>
      <c r="J204" s="4" t="s">
        <v>186</v>
      </c>
      <c r="K204" s="4" t="s">
        <v>187</v>
      </c>
      <c r="L204" s="4">
        <v>2030</v>
      </c>
      <c r="M204" s="2" t="str">
        <f>IF(sum!A197="AT",sum!B197,"*")</f>
        <v>S_CCUS_EMIS_H2T</v>
      </c>
      <c r="N204" s="2"/>
      <c r="O204" s="2">
        <f>IF(sum!A197="AT",sum!F197,"*")</f>
        <v>0</v>
      </c>
      <c r="R204" s="4" t="s">
        <v>186</v>
      </c>
      <c r="S204" s="4" t="s">
        <v>187</v>
      </c>
      <c r="T204" s="4">
        <v>2030</v>
      </c>
      <c r="U204" s="2" t="str">
        <f>IF(sum!A197="BC",sum!B197,"*")</f>
        <v>*</v>
      </c>
      <c r="V204" s="2"/>
      <c r="W204" s="2" t="str">
        <f>IF(sum!A197="BC",sum!F197,"*")</f>
        <v>*</v>
      </c>
      <c r="Z204" s="4" t="s">
        <v>186</v>
      </c>
      <c r="AA204" s="4" t="s">
        <v>187</v>
      </c>
      <c r="AB204" s="4">
        <v>2030</v>
      </c>
      <c r="AC204" s="2" t="str">
        <f>IF(sum!A197="MA",sum!B197,"*")</f>
        <v>*</v>
      </c>
      <c r="AD204" s="2"/>
      <c r="AE204" s="2" t="str">
        <f>IF(sum!A197="MA",sum!F197,"*")</f>
        <v>*</v>
      </c>
      <c r="AH204" s="4" t="s">
        <v>186</v>
      </c>
      <c r="AI204" s="4" t="s">
        <v>187</v>
      </c>
      <c r="AJ204" s="4">
        <v>2030</v>
      </c>
      <c r="AK204" s="2" t="str">
        <f>IF(sum!A197="ON",sum!B197,"*")</f>
        <v>*</v>
      </c>
      <c r="AL204" s="2"/>
      <c r="AM204" s="2" t="str">
        <f>IF(sum!A197="ON",sum!F197,"*")</f>
        <v>*</v>
      </c>
      <c r="AP204" s="2" t="s">
        <v>186</v>
      </c>
      <c r="AQ204" s="2" t="s">
        <v>187</v>
      </c>
      <c r="AR204" s="2">
        <v>2030</v>
      </c>
      <c r="AS204" s="2" t="str">
        <f>IF(sum!A197="QU",sum!B197,"*")</f>
        <v>*</v>
      </c>
      <c r="AT204" s="2"/>
      <c r="AU204" s="2" t="str">
        <f>IF(sum!A197="QU",sum!F197,"*")</f>
        <v>*</v>
      </c>
      <c r="AX204" s="4" t="s">
        <v>186</v>
      </c>
      <c r="AY204" s="4" t="s">
        <v>187</v>
      </c>
      <c r="AZ204" s="4">
        <v>2030</v>
      </c>
      <c r="BA204" s="2" t="str">
        <f>IF(sum!A197="SA",sum!B197,"*")</f>
        <v>*</v>
      </c>
      <c r="BB204" s="2"/>
      <c r="BC204" s="2" t="str">
        <f>IF(sum!A197="SA",sum!F197,"*")</f>
        <v>*</v>
      </c>
    </row>
    <row r="205" spans="2:55">
      <c r="B205" s="2" t="s">
        <v>186</v>
      </c>
      <c r="C205" s="2" t="s">
        <v>187</v>
      </c>
      <c r="D205" s="2">
        <v>2030</v>
      </c>
      <c r="J205" s="2" t="s">
        <v>186</v>
      </c>
      <c r="K205" s="2" t="s">
        <v>187</v>
      </c>
      <c r="L205" s="2">
        <v>2030</v>
      </c>
      <c r="M205" s="2" t="str">
        <f>IF(sum!A198="AT",sum!B198,"*")</f>
        <v>S_CCUS_EMIS_H2U</v>
      </c>
      <c r="N205" s="2"/>
      <c r="O205" s="2">
        <f>IF(sum!A198="AT",sum!F198,"*")</f>
        <v>0</v>
      </c>
      <c r="R205" s="2" t="s">
        <v>186</v>
      </c>
      <c r="S205" s="2" t="s">
        <v>187</v>
      </c>
      <c r="T205" s="2">
        <v>2030</v>
      </c>
      <c r="U205" s="2" t="str">
        <f>IF(sum!A198="BC",sum!B198,"*")</f>
        <v>*</v>
      </c>
      <c r="V205" s="2"/>
      <c r="W205" s="2" t="str">
        <f>IF(sum!A198="BC",sum!F198,"*")</f>
        <v>*</v>
      </c>
      <c r="Z205" s="2" t="s">
        <v>186</v>
      </c>
      <c r="AA205" s="2" t="s">
        <v>187</v>
      </c>
      <c r="AB205" s="2">
        <v>2030</v>
      </c>
      <c r="AC205" s="2" t="str">
        <f>IF(sum!A198="MA",sum!B198,"*")</f>
        <v>*</v>
      </c>
      <c r="AD205" s="2"/>
      <c r="AE205" s="2" t="str">
        <f>IF(sum!A198="MA",sum!F198,"*")</f>
        <v>*</v>
      </c>
      <c r="AH205" s="2" t="s">
        <v>186</v>
      </c>
      <c r="AI205" s="2" t="s">
        <v>187</v>
      </c>
      <c r="AJ205" s="2">
        <v>2030</v>
      </c>
      <c r="AK205" s="2" t="str">
        <f>IF(sum!A198="ON",sum!B198,"*")</f>
        <v>*</v>
      </c>
      <c r="AL205" s="2"/>
      <c r="AM205" s="2" t="str">
        <f>IF(sum!A198="ON",sum!F198,"*")</f>
        <v>*</v>
      </c>
      <c r="AP205" s="4" t="s">
        <v>186</v>
      </c>
      <c r="AQ205" s="4" t="s">
        <v>187</v>
      </c>
      <c r="AR205" s="4">
        <v>2030</v>
      </c>
      <c r="AS205" s="2" t="str">
        <f>IF(sum!A198="QU",sum!B198,"*")</f>
        <v>*</v>
      </c>
      <c r="AT205" s="2"/>
      <c r="AU205" s="2" t="str">
        <f>IF(sum!A198="QU",sum!F198,"*")</f>
        <v>*</v>
      </c>
      <c r="AX205" s="2" t="s">
        <v>186</v>
      </c>
      <c r="AY205" s="2" t="s">
        <v>187</v>
      </c>
      <c r="AZ205" s="2">
        <v>2030</v>
      </c>
      <c r="BA205" s="2" t="str">
        <f>IF(sum!A198="SA",sum!B198,"*")</f>
        <v>*</v>
      </c>
      <c r="BB205" s="2"/>
      <c r="BC205" s="2" t="str">
        <f>IF(sum!A198="SA",sum!F198,"*")</f>
        <v>*</v>
      </c>
    </row>
    <row r="206" spans="2:55">
      <c r="B206" s="2" t="s">
        <v>186</v>
      </c>
      <c r="C206" s="2" t="s">
        <v>187</v>
      </c>
      <c r="D206" s="2">
        <v>2030</v>
      </c>
      <c r="J206" s="2" t="s">
        <v>186</v>
      </c>
      <c r="K206" s="2" t="s">
        <v>187</v>
      </c>
      <c r="L206" s="2">
        <v>2030</v>
      </c>
      <c r="M206" s="2" t="str">
        <f>IF(sum!A199="AT",sum!B199,"*")</f>
        <v>S_CCUS_EMISMeOH_H2</v>
      </c>
      <c r="N206" s="2"/>
      <c r="O206" s="2">
        <f>IF(sum!A199="AT",sum!F199,"*")</f>
        <v>0</v>
      </c>
      <c r="R206" s="2" t="s">
        <v>186</v>
      </c>
      <c r="S206" s="2" t="s">
        <v>187</v>
      </c>
      <c r="T206" s="2">
        <v>2030</v>
      </c>
      <c r="U206" s="2" t="str">
        <f>IF(sum!A199="BC",sum!B199,"*")</f>
        <v>*</v>
      </c>
      <c r="V206" s="2"/>
      <c r="W206" s="2" t="str">
        <f>IF(sum!A199="BC",sum!F199,"*")</f>
        <v>*</v>
      </c>
      <c r="Z206" s="2" t="s">
        <v>186</v>
      </c>
      <c r="AA206" s="2" t="s">
        <v>187</v>
      </c>
      <c r="AB206" s="2">
        <v>2030</v>
      </c>
      <c r="AC206" s="2" t="str">
        <f>IF(sum!A199="MA",sum!B199,"*")</f>
        <v>*</v>
      </c>
      <c r="AD206" s="2"/>
      <c r="AE206" s="2" t="str">
        <f>IF(sum!A199="MA",sum!F199,"*")</f>
        <v>*</v>
      </c>
      <c r="AH206" s="2" t="s">
        <v>186</v>
      </c>
      <c r="AI206" s="2" t="s">
        <v>187</v>
      </c>
      <c r="AJ206" s="2">
        <v>2030</v>
      </c>
      <c r="AK206" s="2" t="str">
        <f>IF(sum!A199="ON",sum!B199,"*")</f>
        <v>*</v>
      </c>
      <c r="AL206" s="2"/>
      <c r="AM206" s="2" t="str">
        <f>IF(sum!A199="ON",sum!F199,"*")</f>
        <v>*</v>
      </c>
      <c r="AP206" s="2" t="s">
        <v>186</v>
      </c>
      <c r="AQ206" s="2" t="s">
        <v>187</v>
      </c>
      <c r="AR206" s="2">
        <v>2030</v>
      </c>
      <c r="AS206" s="2" t="str">
        <f>IF(sum!A199="QU",sum!B199,"*")</f>
        <v>*</v>
      </c>
      <c r="AT206" s="2"/>
      <c r="AU206" s="2" t="str">
        <f>IF(sum!A199="QU",sum!F199,"*")</f>
        <v>*</v>
      </c>
      <c r="AX206" s="2" t="s">
        <v>186</v>
      </c>
      <c r="AY206" s="2" t="s">
        <v>187</v>
      </c>
      <c r="AZ206" s="2">
        <v>2030</v>
      </c>
      <c r="BA206" s="2" t="str">
        <f>IF(sum!A199="SA",sum!B199,"*")</f>
        <v>*</v>
      </c>
      <c r="BB206" s="2"/>
      <c r="BC206" s="2" t="str">
        <f>IF(sum!A199="SA",sum!F199,"*")</f>
        <v>*</v>
      </c>
    </row>
    <row r="207" spans="2:55">
      <c r="B207" s="4" t="s">
        <v>186</v>
      </c>
      <c r="C207" s="4" t="s">
        <v>187</v>
      </c>
      <c r="D207" s="4">
        <v>2030</v>
      </c>
      <c r="J207" s="4" t="s">
        <v>186</v>
      </c>
      <c r="K207" s="4" t="s">
        <v>187</v>
      </c>
      <c r="L207" s="4">
        <v>2030</v>
      </c>
      <c r="M207" s="2" t="str">
        <f>IF(sum!A200="AT",sum!B200,"*")</f>
        <v>SCOAH2GC01</v>
      </c>
      <c r="N207" s="2"/>
      <c r="O207" s="2">
        <f>IF(sum!A200="AT",sum!F200,"*")</f>
        <v>0</v>
      </c>
      <c r="R207" s="4" t="s">
        <v>186</v>
      </c>
      <c r="S207" s="4" t="s">
        <v>187</v>
      </c>
      <c r="T207" s="4">
        <v>2030</v>
      </c>
      <c r="U207" s="2" t="str">
        <f>IF(sum!A200="BC",sum!B200,"*")</f>
        <v>*</v>
      </c>
      <c r="V207" s="2"/>
      <c r="W207" s="2" t="str">
        <f>IF(sum!A200="BC",sum!F200,"*")</f>
        <v>*</v>
      </c>
      <c r="Z207" s="4" t="s">
        <v>186</v>
      </c>
      <c r="AA207" s="4" t="s">
        <v>187</v>
      </c>
      <c r="AB207" s="4">
        <v>2030</v>
      </c>
      <c r="AC207" s="2" t="str">
        <f>IF(sum!A200="MA",sum!B200,"*")</f>
        <v>*</v>
      </c>
      <c r="AD207" s="2"/>
      <c r="AE207" s="2" t="str">
        <f>IF(sum!A200="MA",sum!F200,"*")</f>
        <v>*</v>
      </c>
      <c r="AH207" s="4" t="s">
        <v>186</v>
      </c>
      <c r="AI207" s="4" t="s">
        <v>187</v>
      </c>
      <c r="AJ207" s="4">
        <v>2030</v>
      </c>
      <c r="AK207" s="2" t="str">
        <f>IF(sum!A200="ON",sum!B200,"*")</f>
        <v>*</v>
      </c>
      <c r="AL207" s="2"/>
      <c r="AM207" s="2" t="str">
        <f>IF(sum!A200="ON",sum!F200,"*")</f>
        <v>*</v>
      </c>
      <c r="AP207" s="4" t="s">
        <v>186</v>
      </c>
      <c r="AQ207" s="4" t="s">
        <v>187</v>
      </c>
      <c r="AR207" s="4">
        <v>2030</v>
      </c>
      <c r="AS207" s="2" t="str">
        <f>IF(sum!A200="QU",sum!B200,"*")</f>
        <v>*</v>
      </c>
      <c r="AT207" s="2"/>
      <c r="AU207" s="2" t="str">
        <f>IF(sum!A200="QU",sum!F200,"*")</f>
        <v>*</v>
      </c>
      <c r="AX207" s="4" t="s">
        <v>186</v>
      </c>
      <c r="AY207" s="4" t="s">
        <v>187</v>
      </c>
      <c r="AZ207" s="4">
        <v>2030</v>
      </c>
      <c r="BA207" s="2" t="str">
        <f>IF(sum!A200="SA",sum!B200,"*")</f>
        <v>*</v>
      </c>
      <c r="BB207" s="2"/>
      <c r="BC207" s="2" t="str">
        <f>IF(sum!A200="SA",sum!F200,"*")</f>
        <v>*</v>
      </c>
    </row>
    <row r="208" spans="2:55">
      <c r="B208" s="2" t="s">
        <v>186</v>
      </c>
      <c r="C208" s="2" t="s">
        <v>187</v>
      </c>
      <c r="D208" s="2">
        <v>2030</v>
      </c>
      <c r="J208" s="2" t="s">
        <v>186</v>
      </c>
      <c r="K208" s="2" t="s">
        <v>187</v>
      </c>
      <c r="L208" s="2">
        <v>2030</v>
      </c>
      <c r="M208" s="2" t="str">
        <f>IF(sum!A201="AT",sum!B201,"*")</f>
        <v>SELCH2EC01</v>
      </c>
      <c r="N208" s="2"/>
      <c r="O208" s="2">
        <f>IF(sum!A201="AT",sum!F201,"*")</f>
        <v>0</v>
      </c>
      <c r="R208" s="2" t="s">
        <v>186</v>
      </c>
      <c r="S208" s="2" t="s">
        <v>187</v>
      </c>
      <c r="T208" s="2">
        <v>2030</v>
      </c>
      <c r="U208" s="2" t="str">
        <f>IF(sum!A201="BC",sum!B201,"*")</f>
        <v>*</v>
      </c>
      <c r="V208" s="2"/>
      <c r="W208" s="2" t="str">
        <f>IF(sum!A201="BC",sum!F201,"*")</f>
        <v>*</v>
      </c>
      <c r="Z208" s="2" t="s">
        <v>186</v>
      </c>
      <c r="AA208" s="2" t="s">
        <v>187</v>
      </c>
      <c r="AB208" s="2">
        <v>2030</v>
      </c>
      <c r="AC208" s="2" t="str">
        <f>IF(sum!A201="MA",sum!B201,"*")</f>
        <v>*</v>
      </c>
      <c r="AD208" s="2"/>
      <c r="AE208" s="2" t="str">
        <f>IF(sum!A201="MA",sum!F201,"*")</f>
        <v>*</v>
      </c>
      <c r="AH208" s="2" t="s">
        <v>186</v>
      </c>
      <c r="AI208" s="2" t="s">
        <v>187</v>
      </c>
      <c r="AJ208" s="2">
        <v>2030</v>
      </c>
      <c r="AK208" s="2" t="str">
        <f>IF(sum!A201="ON",sum!B201,"*")</f>
        <v>*</v>
      </c>
      <c r="AL208" s="2"/>
      <c r="AM208" s="2" t="str">
        <f>IF(sum!A201="ON",sum!F201,"*")</f>
        <v>*</v>
      </c>
      <c r="AP208" s="2" t="s">
        <v>186</v>
      </c>
      <c r="AQ208" s="2" t="s">
        <v>187</v>
      </c>
      <c r="AR208" s="2">
        <v>2030</v>
      </c>
      <c r="AS208" s="2" t="str">
        <f>IF(sum!A201="QU",sum!B201,"*")</f>
        <v>*</v>
      </c>
      <c r="AT208" s="2"/>
      <c r="AU208" s="2" t="str">
        <f>IF(sum!A201="QU",sum!F201,"*")</f>
        <v>*</v>
      </c>
      <c r="AX208" s="2" t="s">
        <v>186</v>
      </c>
      <c r="AY208" s="2" t="s">
        <v>187</v>
      </c>
      <c r="AZ208" s="2">
        <v>2030</v>
      </c>
      <c r="BA208" s="2" t="str">
        <f>IF(sum!A201="SA",sum!B201,"*")</f>
        <v>*</v>
      </c>
      <c r="BB208" s="2"/>
      <c r="BC208" s="2" t="str">
        <f>IF(sum!A201="SA",sum!F201,"*")</f>
        <v>*</v>
      </c>
    </row>
    <row r="209" spans="2:55">
      <c r="B209" s="2" t="s">
        <v>186</v>
      </c>
      <c r="C209" s="2" t="s">
        <v>187</v>
      </c>
      <c r="D209" s="2">
        <v>2030</v>
      </c>
      <c r="J209" s="2" t="s">
        <v>186</v>
      </c>
      <c r="K209" s="2" t="s">
        <v>187</v>
      </c>
      <c r="L209" s="2">
        <v>2030</v>
      </c>
      <c r="M209" s="2" t="str">
        <f>IF(sum!A202="AT",sum!B202,"*")</f>
        <v>SGASSH2RC01</v>
      </c>
      <c r="N209" s="2"/>
      <c r="O209" s="2">
        <f>IF(sum!A202="AT",sum!F202,"*")</f>
        <v>0</v>
      </c>
      <c r="R209" s="2" t="s">
        <v>186</v>
      </c>
      <c r="S209" s="2" t="s">
        <v>187</v>
      </c>
      <c r="T209" s="2">
        <v>2030</v>
      </c>
      <c r="U209" s="2" t="str">
        <f>IF(sum!A202="BC",sum!B202,"*")</f>
        <v>*</v>
      </c>
      <c r="V209" s="2"/>
      <c r="W209" s="2" t="str">
        <f>IF(sum!A202="BC",sum!F202,"*")</f>
        <v>*</v>
      </c>
      <c r="Z209" s="2" t="s">
        <v>186</v>
      </c>
      <c r="AA209" s="2" t="s">
        <v>187</v>
      </c>
      <c r="AB209" s="2">
        <v>2030</v>
      </c>
      <c r="AC209" s="2" t="str">
        <f>IF(sum!A202="MA",sum!B202,"*")</f>
        <v>*</v>
      </c>
      <c r="AD209" s="2"/>
      <c r="AE209" s="2" t="str">
        <f>IF(sum!A202="MA",sum!F202,"*")</f>
        <v>*</v>
      </c>
      <c r="AH209" s="2" t="s">
        <v>186</v>
      </c>
      <c r="AI209" s="2" t="s">
        <v>187</v>
      </c>
      <c r="AJ209" s="2">
        <v>2030</v>
      </c>
      <c r="AK209" s="2" t="str">
        <f>IF(sum!A202="ON",sum!B202,"*")</f>
        <v>*</v>
      </c>
      <c r="AL209" s="2"/>
      <c r="AM209" s="2" t="str">
        <f>IF(sum!A202="ON",sum!F202,"*")</f>
        <v>*</v>
      </c>
      <c r="AP209" s="4" t="s">
        <v>186</v>
      </c>
      <c r="AQ209" s="4" t="s">
        <v>187</v>
      </c>
      <c r="AR209" s="4">
        <v>2030</v>
      </c>
      <c r="AS209" s="2" t="str">
        <f>IF(sum!A202="QU",sum!B202,"*")</f>
        <v>*</v>
      </c>
      <c r="AT209" s="2"/>
      <c r="AU209" s="2" t="str">
        <f>IF(sum!A202="QU",sum!F202,"*")</f>
        <v>*</v>
      </c>
      <c r="AX209" s="2" t="s">
        <v>186</v>
      </c>
      <c r="AY209" s="2" t="s">
        <v>187</v>
      </c>
      <c r="AZ209" s="2">
        <v>2030</v>
      </c>
      <c r="BA209" s="2" t="str">
        <f>IF(sum!A202="SA",sum!B202,"*")</f>
        <v>*</v>
      </c>
      <c r="BB209" s="2"/>
      <c r="BC209" s="2" t="str">
        <f>IF(sum!A202="SA",sum!F202,"*")</f>
        <v>*</v>
      </c>
    </row>
    <row r="210" spans="2:55">
      <c r="B210" s="4" t="s">
        <v>186</v>
      </c>
      <c r="C210" s="4" t="s">
        <v>187</v>
      </c>
      <c r="D210" s="4">
        <v>2030</v>
      </c>
      <c r="J210" s="4" t="s">
        <v>186</v>
      </c>
      <c r="K210" s="4" t="s">
        <v>187</v>
      </c>
      <c r="L210" s="4">
        <v>2030</v>
      </c>
      <c r="M210" s="2" t="str">
        <f>IF(sum!A203="AT",sum!B203,"*")</f>
        <v>SINKCCU</v>
      </c>
      <c r="N210" s="2"/>
      <c r="O210" s="2">
        <f>IF(sum!A203="AT",sum!F203,"*")</f>
        <v>0</v>
      </c>
      <c r="R210" s="4" t="s">
        <v>186</v>
      </c>
      <c r="S210" s="4" t="s">
        <v>187</v>
      </c>
      <c r="T210" s="4">
        <v>2030</v>
      </c>
      <c r="U210" s="2" t="str">
        <f>IF(sum!A203="BC",sum!B203,"*")</f>
        <v>*</v>
      </c>
      <c r="V210" s="2"/>
      <c r="W210" s="2" t="str">
        <f>IF(sum!A203="BC",sum!F203,"*")</f>
        <v>*</v>
      </c>
      <c r="Z210" s="4" t="s">
        <v>186</v>
      </c>
      <c r="AA210" s="4" t="s">
        <v>187</v>
      </c>
      <c r="AB210" s="4">
        <v>2030</v>
      </c>
      <c r="AC210" s="2" t="str">
        <f>IF(sum!A203="MA",sum!B203,"*")</f>
        <v>*</v>
      </c>
      <c r="AD210" s="2"/>
      <c r="AE210" s="2" t="str">
        <f>IF(sum!A203="MA",sum!F203,"*")</f>
        <v>*</v>
      </c>
      <c r="AH210" s="4" t="s">
        <v>186</v>
      </c>
      <c r="AI210" s="4" t="s">
        <v>187</v>
      </c>
      <c r="AJ210" s="4">
        <v>2030</v>
      </c>
      <c r="AK210" s="2" t="str">
        <f>IF(sum!A203="ON",sum!B203,"*")</f>
        <v>*</v>
      </c>
      <c r="AL210" s="2"/>
      <c r="AM210" s="2" t="str">
        <f>IF(sum!A203="ON",sum!F203,"*")</f>
        <v>*</v>
      </c>
      <c r="AP210" s="2" t="s">
        <v>186</v>
      </c>
      <c r="AQ210" s="2" t="s">
        <v>187</v>
      </c>
      <c r="AR210" s="2">
        <v>2030</v>
      </c>
      <c r="AS210" s="2" t="str">
        <f>IF(sum!A203="QU",sum!B203,"*")</f>
        <v>*</v>
      </c>
      <c r="AT210" s="2"/>
      <c r="AU210" s="2" t="str">
        <f>IF(sum!A203="QU",sum!F203,"*")</f>
        <v>*</v>
      </c>
      <c r="AX210" s="4" t="s">
        <v>186</v>
      </c>
      <c r="AY210" s="4" t="s">
        <v>187</v>
      </c>
      <c r="AZ210" s="4">
        <v>2030</v>
      </c>
      <c r="BA210" s="2" t="str">
        <f>IF(sum!A203="SA",sum!B203,"*")</f>
        <v>*</v>
      </c>
      <c r="BB210" s="2"/>
      <c r="BC210" s="2" t="str">
        <f>IF(sum!A203="SA",sum!F203,"*")</f>
        <v>*</v>
      </c>
    </row>
    <row r="211" spans="2:55">
      <c r="B211" s="2" t="s">
        <v>186</v>
      </c>
      <c r="C211" s="2" t="s">
        <v>187</v>
      </c>
      <c r="D211" s="2">
        <v>2030</v>
      </c>
      <c r="J211" s="2" t="s">
        <v>186</v>
      </c>
      <c r="K211" s="2" t="s">
        <v>187</v>
      </c>
      <c r="L211" s="2">
        <v>2030</v>
      </c>
      <c r="M211" s="2" t="str">
        <f>IF(sum!A204="AT",sum!B204,"*")</f>
        <v>SNK_DAC</v>
      </c>
      <c r="N211" s="2"/>
      <c r="O211" s="2">
        <f>IF(sum!A204="AT",sum!F204,"*")</f>
        <v>0</v>
      </c>
      <c r="R211" s="2" t="s">
        <v>186</v>
      </c>
      <c r="S211" s="2" t="s">
        <v>187</v>
      </c>
      <c r="T211" s="2">
        <v>2030</v>
      </c>
      <c r="U211" s="2" t="str">
        <f>IF(sum!A204="BC",sum!B204,"*")</f>
        <v>*</v>
      </c>
      <c r="V211" s="2"/>
      <c r="W211" s="2" t="str">
        <f>IF(sum!A204="BC",sum!F204,"*")</f>
        <v>*</v>
      </c>
      <c r="Z211" s="2" t="s">
        <v>186</v>
      </c>
      <c r="AA211" s="2" t="s">
        <v>187</v>
      </c>
      <c r="AB211" s="2">
        <v>2030</v>
      </c>
      <c r="AC211" s="2" t="str">
        <f>IF(sum!A204="MA",sum!B204,"*")</f>
        <v>*</v>
      </c>
      <c r="AD211" s="2"/>
      <c r="AE211" s="2" t="str">
        <f>IF(sum!A204="MA",sum!F204,"*")</f>
        <v>*</v>
      </c>
      <c r="AH211" s="2" t="s">
        <v>186</v>
      </c>
      <c r="AI211" s="2" t="s">
        <v>187</v>
      </c>
      <c r="AJ211" s="2">
        <v>2030</v>
      </c>
      <c r="AK211" s="2" t="str">
        <f>IF(sum!A204="ON",sum!B204,"*")</f>
        <v>*</v>
      </c>
      <c r="AL211" s="2"/>
      <c r="AM211" s="2" t="str">
        <f>IF(sum!A204="ON",sum!F204,"*")</f>
        <v>*</v>
      </c>
      <c r="AP211" s="4" t="s">
        <v>186</v>
      </c>
      <c r="AQ211" s="4" t="s">
        <v>187</v>
      </c>
      <c r="AR211" s="4">
        <v>2030</v>
      </c>
      <c r="AS211" s="2" t="str">
        <f>IF(sum!A204="QU",sum!B204,"*")</f>
        <v>*</v>
      </c>
      <c r="AT211" s="2"/>
      <c r="AU211" s="2" t="str">
        <f>IF(sum!A204="QU",sum!F204,"*")</f>
        <v>*</v>
      </c>
      <c r="AX211" s="2" t="s">
        <v>186</v>
      </c>
      <c r="AY211" s="2" t="s">
        <v>187</v>
      </c>
      <c r="AZ211" s="2">
        <v>2030</v>
      </c>
      <c r="BA211" s="2" t="str">
        <f>IF(sum!A204="SA",sum!B204,"*")</f>
        <v>*</v>
      </c>
      <c r="BB211" s="2"/>
      <c r="BC211" s="2" t="str">
        <f>IF(sum!A204="SA",sum!F204,"*")</f>
        <v>*</v>
      </c>
    </row>
    <row r="212" spans="2:55">
      <c r="B212" s="2" t="s">
        <v>186</v>
      </c>
      <c r="C212" s="2" t="s">
        <v>187</v>
      </c>
      <c r="D212" s="2">
        <v>2030</v>
      </c>
      <c r="J212" s="2" t="s">
        <v>186</v>
      </c>
      <c r="K212" s="2" t="s">
        <v>187</v>
      </c>
      <c r="L212" s="2">
        <v>2030</v>
      </c>
      <c r="M212" s="2" t="str">
        <f>IF(sum!A205="AT",sum!B205,"*")</f>
        <v>STH2SGT</v>
      </c>
      <c r="N212" s="2"/>
      <c r="O212" s="2">
        <f>IF(sum!A205="AT",sum!F205,"*")</f>
        <v>0</v>
      </c>
      <c r="R212" s="2" t="s">
        <v>186</v>
      </c>
      <c r="S212" s="2" t="s">
        <v>187</v>
      </c>
      <c r="T212" s="2">
        <v>2030</v>
      </c>
      <c r="U212" s="2" t="str">
        <f>IF(sum!A205="BC",sum!B205,"*")</f>
        <v>*</v>
      </c>
      <c r="V212" s="2"/>
      <c r="W212" s="2" t="str">
        <f>IF(sum!A205="BC",sum!F205,"*")</f>
        <v>*</v>
      </c>
      <c r="Z212" s="2" t="s">
        <v>186</v>
      </c>
      <c r="AA212" s="2" t="s">
        <v>187</v>
      </c>
      <c r="AB212" s="2">
        <v>2030</v>
      </c>
      <c r="AC212" s="2" t="str">
        <f>IF(sum!A205="MA",sum!B205,"*")</f>
        <v>*</v>
      </c>
      <c r="AD212" s="2"/>
      <c r="AE212" s="2" t="str">
        <f>IF(sum!A205="MA",sum!F205,"*")</f>
        <v>*</v>
      </c>
      <c r="AH212" s="2" t="s">
        <v>186</v>
      </c>
      <c r="AI212" s="2" t="s">
        <v>187</v>
      </c>
      <c r="AJ212" s="2">
        <v>2030</v>
      </c>
      <c r="AK212" s="2" t="str">
        <f>IF(sum!A205="ON",sum!B205,"*")</f>
        <v>*</v>
      </c>
      <c r="AL212" s="2"/>
      <c r="AM212" s="2" t="str">
        <f>IF(sum!A205="ON",sum!F205,"*")</f>
        <v>*</v>
      </c>
      <c r="AP212" s="2" t="s">
        <v>186</v>
      </c>
      <c r="AQ212" s="2" t="s">
        <v>187</v>
      </c>
      <c r="AR212" s="2">
        <v>2030</v>
      </c>
      <c r="AS212" s="2" t="str">
        <f>IF(sum!A205="QU",sum!B205,"*")</f>
        <v>*</v>
      </c>
      <c r="AT212" s="2"/>
      <c r="AU212" s="2" t="str">
        <f>IF(sum!A205="QU",sum!F205,"*")</f>
        <v>*</v>
      </c>
      <c r="AX212" s="2" t="s">
        <v>186</v>
      </c>
      <c r="AY212" s="2" t="s">
        <v>187</v>
      </c>
      <c r="AZ212" s="2">
        <v>2030</v>
      </c>
      <c r="BA212" s="2" t="str">
        <f>IF(sum!A205="SA",sum!B205,"*")</f>
        <v>*</v>
      </c>
      <c r="BB212" s="2"/>
      <c r="BC212" s="2" t="str">
        <f>IF(sum!A205="SA",sum!F205,"*")</f>
        <v>*</v>
      </c>
    </row>
    <row r="213" spans="2:55">
      <c r="B213" s="4" t="s">
        <v>186</v>
      </c>
      <c r="C213" s="4" t="s">
        <v>187</v>
      </c>
      <c r="D213" s="4">
        <v>2030</v>
      </c>
      <c r="J213" s="4" t="s">
        <v>186</v>
      </c>
      <c r="K213" s="4" t="s">
        <v>187</v>
      </c>
      <c r="L213" s="4">
        <v>2030</v>
      </c>
      <c r="M213" s="2" t="str">
        <f>IF(sum!A206="AT",sum!B206,"*")</f>
        <v>STH2SUG</v>
      </c>
      <c r="N213" s="2"/>
      <c r="O213" s="2">
        <f>IF(sum!A206="AT",sum!F206,"*")</f>
        <v>0</v>
      </c>
      <c r="R213" s="4" t="s">
        <v>186</v>
      </c>
      <c r="S213" s="4" t="s">
        <v>187</v>
      </c>
      <c r="T213" s="4">
        <v>2030</v>
      </c>
      <c r="U213" s="2" t="str">
        <f>IF(sum!A206="BC",sum!B206,"*")</f>
        <v>*</v>
      </c>
      <c r="V213" s="2"/>
      <c r="W213" s="2" t="str">
        <f>IF(sum!A206="BC",sum!F206,"*")</f>
        <v>*</v>
      </c>
      <c r="Z213" s="4" t="s">
        <v>186</v>
      </c>
      <c r="AA213" s="4" t="s">
        <v>187</v>
      </c>
      <c r="AB213" s="4">
        <v>2030</v>
      </c>
      <c r="AC213" s="2" t="str">
        <f>IF(sum!A206="MA",sum!B206,"*")</f>
        <v>*</v>
      </c>
      <c r="AD213" s="2"/>
      <c r="AE213" s="2" t="str">
        <f>IF(sum!A206="MA",sum!F206,"*")</f>
        <v>*</v>
      </c>
      <c r="AH213" s="4" t="s">
        <v>186</v>
      </c>
      <c r="AI213" s="4" t="s">
        <v>187</v>
      </c>
      <c r="AJ213" s="4">
        <v>2030</v>
      </c>
      <c r="AK213" s="2" t="str">
        <f>IF(sum!A206="ON",sum!B206,"*")</f>
        <v>*</v>
      </c>
      <c r="AL213" s="2"/>
      <c r="AM213" s="2" t="str">
        <f>IF(sum!A206="ON",sum!F206,"*")</f>
        <v>*</v>
      </c>
      <c r="AP213" s="4" t="s">
        <v>186</v>
      </c>
      <c r="AQ213" s="4" t="s">
        <v>187</v>
      </c>
      <c r="AR213" s="4">
        <v>2030</v>
      </c>
      <c r="AS213" s="2" t="str">
        <f>IF(sum!A206="QU",sum!B206,"*")</f>
        <v>*</v>
      </c>
      <c r="AT213" s="2"/>
      <c r="AU213" s="2" t="str">
        <f>IF(sum!A206="QU",sum!F206,"*")</f>
        <v>*</v>
      </c>
      <c r="AX213" s="4" t="s">
        <v>186</v>
      </c>
      <c r="AY213" s="4" t="s">
        <v>187</v>
      </c>
      <c r="AZ213" s="4">
        <v>2030</v>
      </c>
      <c r="BA213" s="2" t="str">
        <f>IF(sum!A206="SA",sum!B206,"*")</f>
        <v>*</v>
      </c>
      <c r="BB213" s="2"/>
      <c r="BC213" s="2" t="str">
        <f>IF(sum!A206="SA",sum!F206,"*")</f>
        <v>*</v>
      </c>
    </row>
    <row r="214" spans="2:55">
      <c r="B214" s="2" t="s">
        <v>186</v>
      </c>
      <c r="C214" s="2" t="s">
        <v>187</v>
      </c>
      <c r="D214" s="2">
        <v>2030</v>
      </c>
      <c r="J214" s="2" t="s">
        <v>186</v>
      </c>
      <c r="K214" s="2" t="s">
        <v>187</v>
      </c>
      <c r="L214" s="2">
        <v>2030</v>
      </c>
      <c r="M214" s="2" t="str">
        <f>IF(sum!A207="AT",sum!B207,"*")</f>
        <v>TB_ELC_AT_QU_01</v>
      </c>
      <c r="N214" s="2"/>
      <c r="O214" s="2">
        <f>IF(sum!A207="AT",sum!F207,"*")</f>
        <v>22.063411871292</v>
      </c>
      <c r="R214" s="2" t="s">
        <v>186</v>
      </c>
      <c r="S214" s="2" t="s">
        <v>187</v>
      </c>
      <c r="T214" s="2">
        <v>2030</v>
      </c>
      <c r="U214" s="2" t="str">
        <f>IF(sum!A207="BC",sum!B207,"*")</f>
        <v>*</v>
      </c>
      <c r="V214" s="2"/>
      <c r="W214" s="2" t="str">
        <f>IF(sum!A207="BC",sum!F207,"*")</f>
        <v>*</v>
      </c>
      <c r="Z214" s="2" t="s">
        <v>186</v>
      </c>
      <c r="AA214" s="2" t="s">
        <v>187</v>
      </c>
      <c r="AB214" s="2">
        <v>2030</v>
      </c>
      <c r="AC214" s="2" t="str">
        <f>IF(sum!A207="MA",sum!B207,"*")</f>
        <v>*</v>
      </c>
      <c r="AD214" s="2"/>
      <c r="AE214" s="2" t="str">
        <f>IF(sum!A207="MA",sum!F207,"*")</f>
        <v>*</v>
      </c>
      <c r="AH214" s="2" t="s">
        <v>186</v>
      </c>
      <c r="AI214" s="2" t="s">
        <v>187</v>
      </c>
      <c r="AJ214" s="2">
        <v>2030</v>
      </c>
      <c r="AK214" s="2" t="str">
        <f>IF(sum!A207="ON",sum!B207,"*")</f>
        <v>*</v>
      </c>
      <c r="AL214" s="2"/>
      <c r="AM214" s="2" t="str">
        <f>IF(sum!A207="ON",sum!F207,"*")</f>
        <v>*</v>
      </c>
      <c r="AP214" s="2" t="s">
        <v>186</v>
      </c>
      <c r="AQ214" s="2" t="s">
        <v>187</v>
      </c>
      <c r="AR214" s="2">
        <v>2030</v>
      </c>
      <c r="AS214" s="2" t="str">
        <f>IF(sum!A207="QU",sum!B207,"*")</f>
        <v>*</v>
      </c>
      <c r="AT214" s="2"/>
      <c r="AU214" s="2" t="str">
        <f>IF(sum!A207="QU",sum!F207,"*")</f>
        <v>*</v>
      </c>
      <c r="AX214" s="2" t="s">
        <v>186</v>
      </c>
      <c r="AY214" s="2" t="s">
        <v>187</v>
      </c>
      <c r="AZ214" s="2">
        <v>2030</v>
      </c>
      <c r="BA214" s="2" t="str">
        <f>IF(sum!A207="SA",sum!B207,"*")</f>
        <v>*</v>
      </c>
      <c r="BB214" s="2"/>
      <c r="BC214" s="2" t="str">
        <f>IF(sum!A207="SA",sum!F207,"*")</f>
        <v>*</v>
      </c>
    </row>
    <row r="215" spans="2:55">
      <c r="B215" s="2" t="s">
        <v>186</v>
      </c>
      <c r="C215" s="2" t="s">
        <v>187</v>
      </c>
      <c r="D215" s="2">
        <v>2030</v>
      </c>
      <c r="J215" s="2" t="s">
        <v>186</v>
      </c>
      <c r="K215" s="2" t="s">
        <v>187</v>
      </c>
      <c r="L215" s="2">
        <v>2030</v>
      </c>
      <c r="M215" s="2" t="str">
        <f>IF(sum!A208="AT",sum!B208,"*")</f>
        <v>TRA_Bus_IC_GSL1</v>
      </c>
      <c r="N215" s="2"/>
      <c r="O215" s="2">
        <f>IF(sum!A208="AT",sum!F208,"*")</f>
        <v>1.8</v>
      </c>
      <c r="R215" s="2" t="s">
        <v>186</v>
      </c>
      <c r="S215" s="2" t="s">
        <v>187</v>
      </c>
      <c r="T215" s="2">
        <v>2030</v>
      </c>
      <c r="U215" s="2" t="str">
        <f>IF(sum!A208="BC",sum!B208,"*")</f>
        <v>*</v>
      </c>
      <c r="V215" s="2"/>
      <c r="W215" s="2" t="str">
        <f>IF(sum!A208="BC",sum!F208,"*")</f>
        <v>*</v>
      </c>
      <c r="Z215" s="2" t="s">
        <v>186</v>
      </c>
      <c r="AA215" s="2" t="s">
        <v>187</v>
      </c>
      <c r="AB215" s="2">
        <v>2030</v>
      </c>
      <c r="AC215" s="2" t="str">
        <f>IF(sum!A208="MA",sum!B208,"*")</f>
        <v>*</v>
      </c>
      <c r="AD215" s="2"/>
      <c r="AE215" s="2" t="str">
        <f>IF(sum!A208="MA",sum!F208,"*")</f>
        <v>*</v>
      </c>
      <c r="AH215" s="2" t="s">
        <v>186</v>
      </c>
      <c r="AI215" s="2" t="s">
        <v>187</v>
      </c>
      <c r="AJ215" s="2">
        <v>2030</v>
      </c>
      <c r="AK215" s="2" t="str">
        <f>IF(sum!A208="ON",sum!B208,"*")</f>
        <v>*</v>
      </c>
      <c r="AL215" s="2"/>
      <c r="AM215" s="2" t="str">
        <f>IF(sum!A208="ON",sum!F208,"*")</f>
        <v>*</v>
      </c>
      <c r="AP215" s="4" t="s">
        <v>186</v>
      </c>
      <c r="AQ215" s="4" t="s">
        <v>187</v>
      </c>
      <c r="AR215" s="4">
        <v>2030</v>
      </c>
      <c r="AS215" s="2" t="str">
        <f>IF(sum!A208="QU",sum!B208,"*")</f>
        <v>*</v>
      </c>
      <c r="AT215" s="2"/>
      <c r="AU215" s="2" t="str">
        <f>IF(sum!A208="QU",sum!F208,"*")</f>
        <v>*</v>
      </c>
      <c r="AX215" s="2" t="s">
        <v>186</v>
      </c>
      <c r="AY215" s="2" t="s">
        <v>187</v>
      </c>
      <c r="AZ215" s="2">
        <v>2030</v>
      </c>
      <c r="BA215" s="2" t="str">
        <f>IF(sum!A208="SA",sum!B208,"*")</f>
        <v>*</v>
      </c>
      <c r="BB215" s="2"/>
      <c r="BC215" s="2" t="str">
        <f>IF(sum!A208="SA",sum!F208,"*")</f>
        <v>*</v>
      </c>
    </row>
    <row r="216" spans="2:55">
      <c r="B216" s="4" t="s">
        <v>186</v>
      </c>
      <c r="C216" s="4" t="s">
        <v>187</v>
      </c>
      <c r="D216" s="4">
        <v>2030</v>
      </c>
      <c r="J216" s="4" t="s">
        <v>186</v>
      </c>
      <c r="K216" s="4" t="s">
        <v>187</v>
      </c>
      <c r="L216" s="4">
        <v>2030</v>
      </c>
      <c r="M216" s="2" t="str">
        <f>IF(sum!A209="AT",sum!B209,"*")</f>
        <v>TRA_Car_BEV01</v>
      </c>
      <c r="N216" s="2"/>
      <c r="O216" s="2">
        <f>IF(sum!A209="AT",sum!F209,"*")</f>
        <v>0</v>
      </c>
      <c r="R216" s="4" t="s">
        <v>186</v>
      </c>
      <c r="S216" s="4" t="s">
        <v>187</v>
      </c>
      <c r="T216" s="4">
        <v>2030</v>
      </c>
      <c r="U216" s="2" t="str">
        <f>IF(sum!A209="BC",sum!B209,"*")</f>
        <v>*</v>
      </c>
      <c r="V216" s="2"/>
      <c r="W216" s="2" t="str">
        <f>IF(sum!A209="BC",sum!F209,"*")</f>
        <v>*</v>
      </c>
      <c r="Z216" s="4" t="s">
        <v>186</v>
      </c>
      <c r="AA216" s="4" t="s">
        <v>187</v>
      </c>
      <c r="AB216" s="4">
        <v>2030</v>
      </c>
      <c r="AC216" s="2" t="str">
        <f>IF(sum!A209="MA",sum!B209,"*")</f>
        <v>*</v>
      </c>
      <c r="AD216" s="2"/>
      <c r="AE216" s="2" t="str">
        <f>IF(sum!A209="MA",sum!F209,"*")</f>
        <v>*</v>
      </c>
      <c r="AH216" s="4" t="s">
        <v>186</v>
      </c>
      <c r="AI216" s="4" t="s">
        <v>187</v>
      </c>
      <c r="AJ216" s="4">
        <v>2030</v>
      </c>
      <c r="AK216" s="2" t="str">
        <f>IF(sum!A209="ON",sum!B209,"*")</f>
        <v>*</v>
      </c>
      <c r="AL216" s="2"/>
      <c r="AM216" s="2" t="str">
        <f>IF(sum!A209="ON",sum!F209,"*")</f>
        <v>*</v>
      </c>
      <c r="AP216" s="2" t="s">
        <v>186</v>
      </c>
      <c r="AQ216" s="2" t="s">
        <v>187</v>
      </c>
      <c r="AR216" s="2">
        <v>2030</v>
      </c>
      <c r="AS216" s="2" t="str">
        <f>IF(sum!A209="QU",sum!B209,"*")</f>
        <v>*</v>
      </c>
      <c r="AT216" s="2"/>
      <c r="AU216" s="2" t="str">
        <f>IF(sum!A209="QU",sum!F209,"*")</f>
        <v>*</v>
      </c>
      <c r="AX216" s="4" t="s">
        <v>186</v>
      </c>
      <c r="AY216" s="4" t="s">
        <v>187</v>
      </c>
      <c r="AZ216" s="4">
        <v>2030</v>
      </c>
      <c r="BA216" s="2" t="str">
        <f>IF(sum!A209="SA",sum!B209,"*")</f>
        <v>*</v>
      </c>
      <c r="BB216" s="2"/>
      <c r="BC216" s="2" t="str">
        <f>IF(sum!A209="SA",sum!F209,"*")</f>
        <v>*</v>
      </c>
    </row>
    <row r="217" spans="2:55">
      <c r="B217" s="2" t="s">
        <v>186</v>
      </c>
      <c r="C217" s="2" t="s">
        <v>187</v>
      </c>
      <c r="D217" s="2">
        <v>2030</v>
      </c>
      <c r="J217" s="2" t="s">
        <v>186</v>
      </c>
      <c r="K217" s="2" t="s">
        <v>187</v>
      </c>
      <c r="L217" s="2">
        <v>2030</v>
      </c>
      <c r="M217" s="2" t="str">
        <f>IF(sum!A210="AT",sum!B210,"*")</f>
        <v>TRA_Car_GSL1</v>
      </c>
      <c r="N217" s="2"/>
      <c r="O217" s="2">
        <f>IF(sum!A210="AT",sum!F210,"*")</f>
        <v>345.512169479258</v>
      </c>
      <c r="R217" s="2" t="s">
        <v>186</v>
      </c>
      <c r="S217" s="2" t="s">
        <v>187</v>
      </c>
      <c r="T217" s="2">
        <v>2030</v>
      </c>
      <c r="U217" s="2" t="str">
        <f>IF(sum!A210="BC",sum!B210,"*")</f>
        <v>*</v>
      </c>
      <c r="V217" s="2"/>
      <c r="W217" s="2" t="str">
        <f>IF(sum!A210="BC",sum!F210,"*")</f>
        <v>*</v>
      </c>
      <c r="Z217" s="2" t="s">
        <v>186</v>
      </c>
      <c r="AA217" s="2" t="s">
        <v>187</v>
      </c>
      <c r="AB217" s="2">
        <v>2030</v>
      </c>
      <c r="AC217" s="2" t="str">
        <f>IF(sum!A210="MA",sum!B210,"*")</f>
        <v>*</v>
      </c>
      <c r="AD217" s="2"/>
      <c r="AE217" s="2" t="str">
        <f>IF(sum!A210="MA",sum!F210,"*")</f>
        <v>*</v>
      </c>
      <c r="AH217" s="2" t="s">
        <v>186</v>
      </c>
      <c r="AI217" s="2" t="s">
        <v>187</v>
      </c>
      <c r="AJ217" s="2">
        <v>2030</v>
      </c>
      <c r="AK217" s="2" t="str">
        <f>IF(sum!A210="ON",sum!B210,"*")</f>
        <v>*</v>
      </c>
      <c r="AL217" s="2"/>
      <c r="AM217" s="2" t="str">
        <f>IF(sum!A210="ON",sum!F210,"*")</f>
        <v>*</v>
      </c>
      <c r="AP217" s="4" t="s">
        <v>186</v>
      </c>
      <c r="AQ217" s="4" t="s">
        <v>187</v>
      </c>
      <c r="AR217" s="4">
        <v>2030</v>
      </c>
      <c r="AS217" s="2" t="str">
        <f>IF(sum!A210="QU",sum!B210,"*")</f>
        <v>*</v>
      </c>
      <c r="AT217" s="2"/>
      <c r="AU217" s="2" t="str">
        <f>IF(sum!A210="QU",sum!F210,"*")</f>
        <v>*</v>
      </c>
      <c r="AX217" s="2" t="s">
        <v>186</v>
      </c>
      <c r="AY217" s="2" t="s">
        <v>187</v>
      </c>
      <c r="AZ217" s="2">
        <v>2030</v>
      </c>
      <c r="BA217" s="2" t="str">
        <f>IF(sum!A210="SA",sum!B210,"*")</f>
        <v>*</v>
      </c>
      <c r="BB217" s="2"/>
      <c r="BC217" s="2" t="str">
        <f>IF(sum!A210="SA",sum!F210,"*")</f>
        <v>*</v>
      </c>
    </row>
    <row r="218" spans="2:55">
      <c r="B218" s="2" t="s">
        <v>186</v>
      </c>
      <c r="C218" s="2" t="s">
        <v>187</v>
      </c>
      <c r="D218" s="2">
        <v>2030</v>
      </c>
      <c r="J218" s="2" t="s">
        <v>186</v>
      </c>
      <c r="K218" s="2" t="s">
        <v>187</v>
      </c>
      <c r="L218" s="2">
        <v>2030</v>
      </c>
      <c r="M218" s="2" t="str">
        <f>IF(sum!A211="AT",sum!B211,"*")</f>
        <v>TRA_Mot_ELC1</v>
      </c>
      <c r="N218" s="2"/>
      <c r="O218" s="2">
        <f>IF(sum!A211="AT",sum!F211,"*")</f>
        <v>27.8526152517047</v>
      </c>
      <c r="R218" s="2" t="s">
        <v>186</v>
      </c>
      <c r="S218" s="2" t="s">
        <v>187</v>
      </c>
      <c r="T218" s="2">
        <v>2030</v>
      </c>
      <c r="U218" s="2" t="str">
        <f>IF(sum!A211="BC",sum!B211,"*")</f>
        <v>*</v>
      </c>
      <c r="V218" s="2"/>
      <c r="W218" s="2" t="str">
        <f>IF(sum!A211="BC",sum!F211,"*")</f>
        <v>*</v>
      </c>
      <c r="Z218" s="2" t="s">
        <v>186</v>
      </c>
      <c r="AA218" s="2" t="s">
        <v>187</v>
      </c>
      <c r="AB218" s="2">
        <v>2030</v>
      </c>
      <c r="AC218" s="2" t="str">
        <f>IF(sum!A211="MA",sum!B211,"*")</f>
        <v>*</v>
      </c>
      <c r="AD218" s="2"/>
      <c r="AE218" s="2" t="str">
        <f>IF(sum!A211="MA",sum!F211,"*")</f>
        <v>*</v>
      </c>
      <c r="AH218" s="2" t="s">
        <v>186</v>
      </c>
      <c r="AI218" s="2" t="s">
        <v>187</v>
      </c>
      <c r="AJ218" s="2">
        <v>2030</v>
      </c>
      <c r="AK218" s="2" t="str">
        <f>IF(sum!A211="ON",sum!B211,"*")</f>
        <v>*</v>
      </c>
      <c r="AL218" s="2"/>
      <c r="AM218" s="2" t="str">
        <f>IF(sum!A211="ON",sum!F211,"*")</f>
        <v>*</v>
      </c>
      <c r="AP218" s="2" t="s">
        <v>186</v>
      </c>
      <c r="AQ218" s="2" t="s">
        <v>187</v>
      </c>
      <c r="AR218" s="2">
        <v>2030</v>
      </c>
      <c r="AS218" s="2" t="str">
        <f>IF(sum!A211="QU",sum!B211,"*")</f>
        <v>*</v>
      </c>
      <c r="AT218" s="2"/>
      <c r="AU218" s="2" t="str">
        <f>IF(sum!A211="QU",sum!F211,"*")</f>
        <v>*</v>
      </c>
      <c r="AX218" s="2" t="s">
        <v>186</v>
      </c>
      <c r="AY218" s="2" t="s">
        <v>187</v>
      </c>
      <c r="AZ218" s="2">
        <v>2030</v>
      </c>
      <c r="BA218" s="2" t="str">
        <f>IF(sum!A211="SA",sum!B211,"*")</f>
        <v>*</v>
      </c>
      <c r="BB218" s="2"/>
      <c r="BC218" s="2" t="str">
        <f>IF(sum!A211="SA",sum!F211,"*")</f>
        <v>*</v>
      </c>
    </row>
    <row r="219" spans="2:55">
      <c r="B219" s="4" t="s">
        <v>186</v>
      </c>
      <c r="C219" s="4" t="s">
        <v>187</v>
      </c>
      <c r="D219" s="4">
        <v>2030</v>
      </c>
      <c r="J219" s="4" t="s">
        <v>186</v>
      </c>
      <c r="K219" s="4" t="s">
        <v>187</v>
      </c>
      <c r="L219" s="4">
        <v>2030</v>
      </c>
      <c r="M219" s="2" t="str">
        <f>IF(sum!A212="AT",sum!B212,"*")</f>
        <v>TRA_Rai_Frt-ELC01</v>
      </c>
      <c r="N219" s="2"/>
      <c r="O219" s="2">
        <f>IF(sum!A212="AT",sum!F212,"*")</f>
        <v>0</v>
      </c>
      <c r="R219" s="4" t="s">
        <v>186</v>
      </c>
      <c r="S219" s="4" t="s">
        <v>187</v>
      </c>
      <c r="T219" s="4">
        <v>2030</v>
      </c>
      <c r="U219" s="2" t="str">
        <f>IF(sum!A212="BC",sum!B212,"*")</f>
        <v>*</v>
      </c>
      <c r="V219" s="2"/>
      <c r="W219" s="2" t="str">
        <f>IF(sum!A212="BC",sum!F212,"*")</f>
        <v>*</v>
      </c>
      <c r="Z219" s="4" t="s">
        <v>186</v>
      </c>
      <c r="AA219" s="4" t="s">
        <v>187</v>
      </c>
      <c r="AB219" s="4">
        <v>2030</v>
      </c>
      <c r="AC219" s="2" t="str">
        <f>IF(sum!A212="MA",sum!B212,"*")</f>
        <v>*</v>
      </c>
      <c r="AD219" s="2"/>
      <c r="AE219" s="2" t="str">
        <f>IF(sum!A212="MA",sum!F212,"*")</f>
        <v>*</v>
      </c>
      <c r="AH219" s="4" t="s">
        <v>186</v>
      </c>
      <c r="AI219" s="4" t="s">
        <v>187</v>
      </c>
      <c r="AJ219" s="4">
        <v>2030</v>
      </c>
      <c r="AK219" s="2" t="str">
        <f>IF(sum!A212="ON",sum!B212,"*")</f>
        <v>*</v>
      </c>
      <c r="AL219" s="2"/>
      <c r="AM219" s="2" t="str">
        <f>IF(sum!A212="ON",sum!F212,"*")</f>
        <v>*</v>
      </c>
      <c r="AP219" s="4" t="s">
        <v>186</v>
      </c>
      <c r="AQ219" s="4" t="s">
        <v>187</v>
      </c>
      <c r="AR219" s="4">
        <v>2030</v>
      </c>
      <c r="AS219" s="2" t="str">
        <f>IF(sum!A212="QU",sum!B212,"*")</f>
        <v>*</v>
      </c>
      <c r="AT219" s="2"/>
      <c r="AU219" s="2" t="str">
        <f>IF(sum!A212="QU",sum!F212,"*")</f>
        <v>*</v>
      </c>
      <c r="AX219" s="4" t="s">
        <v>186</v>
      </c>
      <c r="AY219" s="4" t="s">
        <v>187</v>
      </c>
      <c r="AZ219" s="4">
        <v>2030</v>
      </c>
      <c r="BA219" s="2" t="str">
        <f>IF(sum!A212="SA",sum!B212,"*")</f>
        <v>*</v>
      </c>
      <c r="BB219" s="2"/>
      <c r="BC219" s="2" t="str">
        <f>IF(sum!A212="SA",sum!F212,"*")</f>
        <v>*</v>
      </c>
    </row>
    <row r="220" spans="2:55">
      <c r="B220" s="2" t="s">
        <v>186</v>
      </c>
      <c r="C220" s="2" t="s">
        <v>187</v>
      </c>
      <c r="D220" s="2">
        <v>2030</v>
      </c>
      <c r="J220" s="2" t="s">
        <v>186</v>
      </c>
      <c r="K220" s="2" t="s">
        <v>187</v>
      </c>
      <c r="L220" s="2">
        <v>2030</v>
      </c>
      <c r="M220" s="2" t="str">
        <f>IF(sum!A213="AT",sum!B213,"*")</f>
        <v>TRA_Tru_BEV01</v>
      </c>
      <c r="N220" s="2"/>
      <c r="O220" s="2">
        <f>IF(sum!A213="AT",sum!F213,"*")</f>
        <v>0</v>
      </c>
      <c r="R220" s="2" t="s">
        <v>186</v>
      </c>
      <c r="S220" s="2" t="s">
        <v>187</v>
      </c>
      <c r="T220" s="2">
        <v>2030</v>
      </c>
      <c r="U220" s="2" t="str">
        <f>IF(sum!A213="BC",sum!B213,"*")</f>
        <v>*</v>
      </c>
      <c r="V220" s="2"/>
      <c r="W220" s="2" t="str">
        <f>IF(sum!A213="BC",sum!F213,"*")</f>
        <v>*</v>
      </c>
      <c r="Z220" s="2" t="s">
        <v>186</v>
      </c>
      <c r="AA220" s="2" t="s">
        <v>187</v>
      </c>
      <c r="AB220" s="2">
        <v>2030</v>
      </c>
      <c r="AC220" s="2" t="str">
        <f>IF(sum!A213="MA",sum!B213,"*")</f>
        <v>*</v>
      </c>
      <c r="AD220" s="2"/>
      <c r="AE220" s="2" t="str">
        <f>IF(sum!A213="MA",sum!F213,"*")</f>
        <v>*</v>
      </c>
      <c r="AH220" s="2" t="s">
        <v>186</v>
      </c>
      <c r="AI220" s="2" t="s">
        <v>187</v>
      </c>
      <c r="AJ220" s="2">
        <v>2030</v>
      </c>
      <c r="AK220" s="2" t="str">
        <f>IF(sum!A213="ON",sum!B213,"*")</f>
        <v>*</v>
      </c>
      <c r="AL220" s="2"/>
      <c r="AM220" s="2" t="str">
        <f>IF(sum!A213="ON",sum!F213,"*")</f>
        <v>*</v>
      </c>
      <c r="AP220" s="2" t="s">
        <v>186</v>
      </c>
      <c r="AQ220" s="2" t="s">
        <v>187</v>
      </c>
      <c r="AR220" s="2">
        <v>2030</v>
      </c>
      <c r="AS220" s="2" t="str">
        <f>IF(sum!A213="QU",sum!B213,"*")</f>
        <v>*</v>
      </c>
      <c r="AT220" s="2"/>
      <c r="AU220" s="2" t="str">
        <f>IF(sum!A213="QU",sum!F213,"*")</f>
        <v>*</v>
      </c>
      <c r="AX220" s="2" t="s">
        <v>186</v>
      </c>
      <c r="AY220" s="2" t="s">
        <v>187</v>
      </c>
      <c r="AZ220" s="2">
        <v>2030</v>
      </c>
      <c r="BA220" s="2" t="str">
        <f>IF(sum!A213="SA",sum!B213,"*")</f>
        <v>*</v>
      </c>
      <c r="BB220" s="2"/>
      <c r="BC220" s="2" t="str">
        <f>IF(sum!A213="SA",sum!F213,"*")</f>
        <v>*</v>
      </c>
    </row>
    <row r="221" spans="2:55">
      <c r="B221" s="2" t="s">
        <v>186</v>
      </c>
      <c r="C221" s="2" t="s">
        <v>187</v>
      </c>
      <c r="D221" s="2">
        <v>2030</v>
      </c>
      <c r="J221" s="2" t="s">
        <v>186</v>
      </c>
      <c r="K221" s="2" t="s">
        <v>187</v>
      </c>
      <c r="L221" s="2">
        <v>2030</v>
      </c>
      <c r="M221" s="2" t="str">
        <f>IF(sum!A214="AT",sum!B214,"*")</f>
        <v>TRA_Tru_HT_DST1</v>
      </c>
      <c r="N221" s="2"/>
      <c r="O221" s="2">
        <f>IF(sum!A214="AT",sum!F214,"*")</f>
        <v>8.60455205612911</v>
      </c>
      <c r="R221" s="2" t="s">
        <v>186</v>
      </c>
      <c r="S221" s="2" t="s">
        <v>187</v>
      </c>
      <c r="T221" s="2">
        <v>2030</v>
      </c>
      <c r="U221" s="2" t="str">
        <f>IF(sum!A214="BC",sum!B214,"*")</f>
        <v>*</v>
      </c>
      <c r="V221" s="2"/>
      <c r="W221" s="2" t="str">
        <f>IF(sum!A214="BC",sum!F214,"*")</f>
        <v>*</v>
      </c>
      <c r="Z221" s="2" t="s">
        <v>186</v>
      </c>
      <c r="AA221" s="2" t="s">
        <v>187</v>
      </c>
      <c r="AB221" s="2">
        <v>2030</v>
      </c>
      <c r="AC221" s="2" t="str">
        <f>IF(sum!A214="MA",sum!B214,"*")</f>
        <v>*</v>
      </c>
      <c r="AD221" s="2"/>
      <c r="AE221" s="2" t="str">
        <f>IF(sum!A214="MA",sum!F214,"*")</f>
        <v>*</v>
      </c>
      <c r="AH221" s="2" t="s">
        <v>186</v>
      </c>
      <c r="AI221" s="2" t="s">
        <v>187</v>
      </c>
      <c r="AJ221" s="2">
        <v>2030</v>
      </c>
      <c r="AK221" s="2" t="str">
        <f>IF(sum!A214="ON",sum!B214,"*")</f>
        <v>*</v>
      </c>
      <c r="AL221" s="2"/>
      <c r="AM221" s="2" t="str">
        <f>IF(sum!A214="ON",sum!F214,"*")</f>
        <v>*</v>
      </c>
      <c r="AP221" s="4" t="s">
        <v>186</v>
      </c>
      <c r="AQ221" s="4" t="s">
        <v>187</v>
      </c>
      <c r="AR221" s="4">
        <v>2030</v>
      </c>
      <c r="AS221" s="2" t="str">
        <f>IF(sum!A214="QU",sum!B214,"*")</f>
        <v>*</v>
      </c>
      <c r="AT221" s="2"/>
      <c r="AU221" s="2" t="str">
        <f>IF(sum!A214="QU",sum!F214,"*")</f>
        <v>*</v>
      </c>
      <c r="AX221" s="2" t="s">
        <v>186</v>
      </c>
      <c r="AY221" s="2" t="s">
        <v>187</v>
      </c>
      <c r="AZ221" s="2">
        <v>2030</v>
      </c>
      <c r="BA221" s="2" t="str">
        <f>IF(sum!A214="SA",sum!B214,"*")</f>
        <v>*</v>
      </c>
      <c r="BB221" s="2"/>
      <c r="BC221" s="2" t="str">
        <f>IF(sum!A214="SA",sum!F214,"*")</f>
        <v>*</v>
      </c>
    </row>
    <row r="222" spans="2:55">
      <c r="B222" s="4" t="s">
        <v>186</v>
      </c>
      <c r="C222" s="4" t="s">
        <v>187</v>
      </c>
      <c r="D222" s="4">
        <v>2030</v>
      </c>
      <c r="J222" s="4" t="s">
        <v>186</v>
      </c>
      <c r="K222" s="4" t="s">
        <v>187</v>
      </c>
      <c r="L222" s="4">
        <v>2030</v>
      </c>
      <c r="M222" s="2" t="str">
        <f>IF(sum!A215="AT",sum!B215,"*")</f>
        <v>TRA_Tru_PHEV01</v>
      </c>
      <c r="N222" s="2"/>
      <c r="O222" s="2">
        <f>IF(sum!A215="AT",sum!F215,"*")</f>
        <v>17.0347350481458</v>
      </c>
      <c r="R222" s="4" t="s">
        <v>186</v>
      </c>
      <c r="S222" s="4" t="s">
        <v>187</v>
      </c>
      <c r="T222" s="4">
        <v>2030</v>
      </c>
      <c r="U222" s="2" t="str">
        <f>IF(sum!A215="BC",sum!B215,"*")</f>
        <v>*</v>
      </c>
      <c r="V222" s="2"/>
      <c r="W222" s="2" t="str">
        <f>IF(sum!A215="BC",sum!F215,"*")</f>
        <v>*</v>
      </c>
      <c r="Z222" s="4" t="s">
        <v>186</v>
      </c>
      <c r="AA222" s="4" t="s">
        <v>187</v>
      </c>
      <c r="AB222" s="4">
        <v>2030</v>
      </c>
      <c r="AC222" s="2" t="str">
        <f>IF(sum!A215="MA",sum!B215,"*")</f>
        <v>*</v>
      </c>
      <c r="AD222" s="2"/>
      <c r="AE222" s="2" t="str">
        <f>IF(sum!A215="MA",sum!F215,"*")</f>
        <v>*</v>
      </c>
      <c r="AH222" s="4" t="s">
        <v>186</v>
      </c>
      <c r="AI222" s="4" t="s">
        <v>187</v>
      </c>
      <c r="AJ222" s="4">
        <v>2030</v>
      </c>
      <c r="AK222" s="2" t="str">
        <f>IF(sum!A215="ON",sum!B215,"*")</f>
        <v>*</v>
      </c>
      <c r="AL222" s="2"/>
      <c r="AM222" s="2" t="str">
        <f>IF(sum!A215="ON",sum!F215,"*")</f>
        <v>*</v>
      </c>
      <c r="AP222" s="2" t="s">
        <v>186</v>
      </c>
      <c r="AQ222" s="2" t="s">
        <v>187</v>
      </c>
      <c r="AR222" s="2">
        <v>2030</v>
      </c>
      <c r="AS222" s="2" t="str">
        <f>IF(sum!A215="QU",sum!B215,"*")</f>
        <v>*</v>
      </c>
      <c r="AT222" s="2"/>
      <c r="AU222" s="2" t="str">
        <f>IF(sum!A215="QU",sum!F215,"*")</f>
        <v>*</v>
      </c>
      <c r="AX222" s="4" t="s">
        <v>186</v>
      </c>
      <c r="AY222" s="4" t="s">
        <v>187</v>
      </c>
      <c r="AZ222" s="4">
        <v>2030</v>
      </c>
      <c r="BA222" s="2" t="str">
        <f>IF(sum!A215="SA",sum!B215,"*")</f>
        <v>*</v>
      </c>
      <c r="BB222" s="2"/>
      <c r="BC222" s="2" t="str">
        <f>IF(sum!A215="SA",sum!F215,"*")</f>
        <v>*</v>
      </c>
    </row>
    <row r="223" spans="2:55">
      <c r="B223" s="2" t="s">
        <v>186</v>
      </c>
      <c r="C223" s="2" t="s">
        <v>187</v>
      </c>
      <c r="D223" s="2">
        <v>2030</v>
      </c>
      <c r="J223" s="2" t="s">
        <v>186</v>
      </c>
      <c r="K223" s="2" t="s">
        <v>187</v>
      </c>
      <c r="L223" s="2">
        <v>2030</v>
      </c>
      <c r="M223" s="2" t="str">
        <f>IF(sum!A216="AT",sum!B216,"*")</f>
        <v>TU_OILCRD_AT_ON_01</v>
      </c>
      <c r="N223" s="2"/>
      <c r="O223" s="2">
        <f>IF(sum!A216="AT",sum!F216,"*")</f>
        <v>23.0209666912205</v>
      </c>
      <c r="R223" s="2" t="s">
        <v>186</v>
      </c>
      <c r="S223" s="2" t="s">
        <v>187</v>
      </c>
      <c r="T223" s="2">
        <v>2030</v>
      </c>
      <c r="U223" s="2" t="str">
        <f>IF(sum!A216="BC",sum!B216,"*")</f>
        <v>*</v>
      </c>
      <c r="V223" s="2"/>
      <c r="W223" s="2" t="str">
        <f>IF(sum!A216="BC",sum!F216,"*")</f>
        <v>*</v>
      </c>
      <c r="Z223" s="2" t="s">
        <v>186</v>
      </c>
      <c r="AA223" s="2" t="s">
        <v>187</v>
      </c>
      <c r="AB223" s="2">
        <v>2030</v>
      </c>
      <c r="AC223" s="2" t="str">
        <f>IF(sum!A216="MA",sum!B216,"*")</f>
        <v>*</v>
      </c>
      <c r="AD223" s="2"/>
      <c r="AE223" s="2" t="str">
        <f>IF(sum!A216="MA",sum!F216,"*")</f>
        <v>*</v>
      </c>
      <c r="AH223" s="2" t="s">
        <v>186</v>
      </c>
      <c r="AI223" s="2" t="s">
        <v>187</v>
      </c>
      <c r="AJ223" s="2">
        <v>2030</v>
      </c>
      <c r="AK223" s="2" t="str">
        <f>IF(sum!A216="ON",sum!B216,"*")</f>
        <v>*</v>
      </c>
      <c r="AL223" s="2"/>
      <c r="AM223" s="2" t="str">
        <f>IF(sum!A216="ON",sum!F216,"*")</f>
        <v>*</v>
      </c>
      <c r="AP223" s="4" t="s">
        <v>186</v>
      </c>
      <c r="AQ223" s="4" t="s">
        <v>187</v>
      </c>
      <c r="AR223" s="4">
        <v>2030</v>
      </c>
      <c r="AS223" s="2" t="str">
        <f>IF(sum!A216="QU",sum!B216,"*")</f>
        <v>*</v>
      </c>
      <c r="AT223" s="2"/>
      <c r="AU223" s="2" t="str">
        <f>IF(sum!A216="QU",sum!F216,"*")</f>
        <v>*</v>
      </c>
      <c r="AX223" s="2" t="s">
        <v>186</v>
      </c>
      <c r="AY223" s="2" t="s">
        <v>187</v>
      </c>
      <c r="AZ223" s="2">
        <v>2030</v>
      </c>
      <c r="BA223" s="2" t="str">
        <f>IF(sum!A216="SA",sum!B216,"*")</f>
        <v>*</v>
      </c>
      <c r="BB223" s="2"/>
      <c r="BC223" s="2" t="str">
        <f>IF(sum!A216="SA",sum!F216,"*")</f>
        <v>*</v>
      </c>
    </row>
    <row r="224" spans="2:55">
      <c r="B224" s="2" t="s">
        <v>186</v>
      </c>
      <c r="C224" s="2" t="s">
        <v>187</v>
      </c>
      <c r="D224" s="2">
        <v>2030</v>
      </c>
      <c r="J224" s="2" t="s">
        <v>186</v>
      </c>
      <c r="K224" s="2" t="s">
        <v>187</v>
      </c>
      <c r="L224" s="2">
        <v>2030</v>
      </c>
      <c r="M224" s="2" t="str">
        <f>IF(sum!A217="AT",sum!B217,"*")</f>
        <v>TWS-AuxiliaryEquip_ELE1</v>
      </c>
      <c r="N224" s="2"/>
      <c r="O224" s="2">
        <f>IF(sum!A217="AT",sum!F217,"*")</f>
        <v>0.021137180300148</v>
      </c>
      <c r="R224" s="2" t="s">
        <v>186</v>
      </c>
      <c r="S224" s="2" t="s">
        <v>187</v>
      </c>
      <c r="T224" s="2">
        <v>2030</v>
      </c>
      <c r="U224" s="2" t="str">
        <f>IF(sum!A217="BC",sum!B217,"*")</f>
        <v>*</v>
      </c>
      <c r="V224" s="2"/>
      <c r="W224" s="2" t="str">
        <f>IF(sum!A217="BC",sum!F217,"*")</f>
        <v>*</v>
      </c>
      <c r="Z224" s="2" t="s">
        <v>186</v>
      </c>
      <c r="AA224" s="2" t="s">
        <v>187</v>
      </c>
      <c r="AB224" s="2">
        <v>2030</v>
      </c>
      <c r="AC224" s="2" t="str">
        <f>IF(sum!A217="MA",sum!B217,"*")</f>
        <v>*</v>
      </c>
      <c r="AD224" s="2"/>
      <c r="AE224" s="2" t="str">
        <f>IF(sum!A217="MA",sum!F217,"*")</f>
        <v>*</v>
      </c>
      <c r="AH224" s="2" t="s">
        <v>186</v>
      </c>
      <c r="AI224" s="2" t="s">
        <v>187</v>
      </c>
      <c r="AJ224" s="2">
        <v>2030</v>
      </c>
      <c r="AK224" s="2" t="str">
        <f>IF(sum!A217="ON",sum!B217,"*")</f>
        <v>*</v>
      </c>
      <c r="AL224" s="2"/>
      <c r="AM224" s="2" t="str">
        <f>IF(sum!A217="ON",sum!F217,"*")</f>
        <v>*</v>
      </c>
      <c r="AP224" s="2" t="s">
        <v>186</v>
      </c>
      <c r="AQ224" s="2" t="s">
        <v>187</v>
      </c>
      <c r="AR224" s="2">
        <v>2030</v>
      </c>
      <c r="AS224" s="2" t="str">
        <f>IF(sum!A217="QU",sum!B217,"*")</f>
        <v>*</v>
      </c>
      <c r="AT224" s="2"/>
      <c r="AU224" s="2" t="str">
        <f>IF(sum!A217="QU",sum!F217,"*")</f>
        <v>*</v>
      </c>
      <c r="AX224" s="2" t="s">
        <v>186</v>
      </c>
      <c r="AY224" s="2" t="s">
        <v>187</v>
      </c>
      <c r="AZ224" s="2">
        <v>2030</v>
      </c>
      <c r="BA224" s="2" t="str">
        <f>IF(sum!A217="SA",sum!B217,"*")</f>
        <v>*</v>
      </c>
      <c r="BB224" s="2"/>
      <c r="BC224" s="2" t="str">
        <f>IF(sum!A217="SA",sum!F217,"*")</f>
        <v>*</v>
      </c>
    </row>
    <row r="225" spans="2:55">
      <c r="B225" s="4" t="s">
        <v>186</v>
      </c>
      <c r="C225" s="4" t="s">
        <v>187</v>
      </c>
      <c r="D225" s="4">
        <v>2030</v>
      </c>
      <c r="J225" s="4" t="s">
        <v>186</v>
      </c>
      <c r="K225" s="4" t="s">
        <v>187</v>
      </c>
      <c r="L225" s="4">
        <v>2030</v>
      </c>
      <c r="M225" s="2" t="str">
        <f>IF(sum!A218="AT",sum!B218,"*")</f>
        <v>TWS-AuxiliaryMot_ELE1</v>
      </c>
      <c r="N225" s="2"/>
      <c r="O225" s="2">
        <f>IF(sum!A218="AT",sum!F218,"*")</f>
        <v>0.0170291640299688</v>
      </c>
      <c r="R225" s="4" t="s">
        <v>186</v>
      </c>
      <c r="S225" s="4" t="s">
        <v>187</v>
      </c>
      <c r="T225" s="4">
        <v>2030</v>
      </c>
      <c r="U225" s="2" t="str">
        <f>IF(sum!A218="BC",sum!B218,"*")</f>
        <v>*</v>
      </c>
      <c r="V225" s="2"/>
      <c r="W225" s="2" t="str">
        <f>IF(sum!A218="BC",sum!F218,"*")</f>
        <v>*</v>
      </c>
      <c r="Z225" s="4" t="s">
        <v>186</v>
      </c>
      <c r="AA225" s="4" t="s">
        <v>187</v>
      </c>
      <c r="AB225" s="4">
        <v>2030</v>
      </c>
      <c r="AC225" s="2" t="str">
        <f>IF(sum!A218="MA",sum!B218,"*")</f>
        <v>*</v>
      </c>
      <c r="AD225" s="2"/>
      <c r="AE225" s="2" t="str">
        <f>IF(sum!A218="MA",sum!F218,"*")</f>
        <v>*</v>
      </c>
      <c r="AH225" s="4" t="s">
        <v>186</v>
      </c>
      <c r="AI225" s="4" t="s">
        <v>187</v>
      </c>
      <c r="AJ225" s="4">
        <v>2030</v>
      </c>
      <c r="AK225" s="2" t="str">
        <f>IF(sum!A218="ON",sum!B218,"*")</f>
        <v>*</v>
      </c>
      <c r="AL225" s="2"/>
      <c r="AM225" s="2" t="str">
        <f>IF(sum!A218="ON",sum!F218,"*")</f>
        <v>*</v>
      </c>
      <c r="AP225" s="4" t="s">
        <v>186</v>
      </c>
      <c r="AQ225" s="4" t="s">
        <v>187</v>
      </c>
      <c r="AR225" s="4">
        <v>2030</v>
      </c>
      <c r="AS225" s="2" t="str">
        <f>IF(sum!A218="QU",sum!B218,"*")</f>
        <v>*</v>
      </c>
      <c r="AT225" s="2"/>
      <c r="AU225" s="2" t="str">
        <f>IF(sum!A218="QU",sum!F218,"*")</f>
        <v>*</v>
      </c>
      <c r="AX225" s="4" t="s">
        <v>186</v>
      </c>
      <c r="AY225" s="4" t="s">
        <v>187</v>
      </c>
      <c r="AZ225" s="4">
        <v>2030</v>
      </c>
      <c r="BA225" s="2" t="str">
        <f>IF(sum!A218="SA",sum!B218,"*")</f>
        <v>*</v>
      </c>
      <c r="BB225" s="2"/>
      <c r="BC225" s="2" t="str">
        <f>IF(sum!A218="SA",sum!F218,"*")</f>
        <v>*</v>
      </c>
    </row>
    <row r="226" spans="2:55">
      <c r="B226" s="2" t="s">
        <v>186</v>
      </c>
      <c r="C226" s="2" t="s">
        <v>187</v>
      </c>
      <c r="D226" s="2">
        <v>2030</v>
      </c>
      <c r="J226" s="2" t="s">
        <v>186</v>
      </c>
      <c r="K226" s="2" t="s">
        <v>187</v>
      </c>
      <c r="L226" s="2">
        <v>2030</v>
      </c>
      <c r="M226" s="2" t="str">
        <f>IF(sum!A219="AT",sum!B219,"*")</f>
        <v>TWS-Light_ELE1</v>
      </c>
      <c r="N226" s="2"/>
      <c r="O226" s="2">
        <f>IF(sum!A219="AT",sum!F219,"*")</f>
        <v>0.0681166561198752</v>
      </c>
      <c r="R226" s="2" t="s">
        <v>186</v>
      </c>
      <c r="S226" s="2" t="s">
        <v>187</v>
      </c>
      <c r="T226" s="2">
        <v>2030</v>
      </c>
      <c r="U226" s="2" t="str">
        <f>IF(sum!A219="BC",sum!B219,"*")</f>
        <v>*</v>
      </c>
      <c r="V226" s="2"/>
      <c r="W226" s="2" t="str">
        <f>IF(sum!A219="BC",sum!F219,"*")</f>
        <v>*</v>
      </c>
      <c r="Z226" s="2" t="s">
        <v>186</v>
      </c>
      <c r="AA226" s="2" t="s">
        <v>187</v>
      </c>
      <c r="AB226" s="2">
        <v>2030</v>
      </c>
      <c r="AC226" s="2" t="str">
        <f>IF(sum!A219="MA",sum!B219,"*")</f>
        <v>*</v>
      </c>
      <c r="AD226" s="2"/>
      <c r="AE226" s="2" t="str">
        <f>IF(sum!A219="MA",sum!F219,"*")</f>
        <v>*</v>
      </c>
      <c r="AH226" s="2" t="s">
        <v>186</v>
      </c>
      <c r="AI226" s="2" t="s">
        <v>187</v>
      </c>
      <c r="AJ226" s="2">
        <v>2030</v>
      </c>
      <c r="AK226" s="2" t="str">
        <f>IF(sum!A219="ON",sum!B219,"*")</f>
        <v>*</v>
      </c>
      <c r="AL226" s="2"/>
      <c r="AM226" s="2" t="str">
        <f>IF(sum!A219="ON",sum!F219,"*")</f>
        <v>*</v>
      </c>
      <c r="AP226" s="2" t="s">
        <v>186</v>
      </c>
      <c r="AQ226" s="2" t="s">
        <v>187</v>
      </c>
      <c r="AR226" s="2">
        <v>2030</v>
      </c>
      <c r="AS226" s="2" t="str">
        <f>IF(sum!A219="QU",sum!B219,"*")</f>
        <v>*</v>
      </c>
      <c r="AT226" s="2"/>
      <c r="AU226" s="2" t="str">
        <f>IF(sum!A219="QU",sum!F219,"*")</f>
        <v>*</v>
      </c>
      <c r="AX226" s="2" t="s">
        <v>186</v>
      </c>
      <c r="AY226" s="2" t="s">
        <v>187</v>
      </c>
      <c r="AZ226" s="2">
        <v>2030</v>
      </c>
      <c r="BA226" s="2" t="str">
        <f>IF(sum!A219="SA",sum!B219,"*")</f>
        <v>*</v>
      </c>
      <c r="BB226" s="2"/>
      <c r="BC226" s="2" t="str">
        <f>IF(sum!A219="SA",sum!F219,"*")</f>
        <v>*</v>
      </c>
    </row>
    <row r="227" spans="2:55">
      <c r="B227" s="2" t="s">
        <v>186</v>
      </c>
      <c r="C227" s="2" t="s">
        <v>187</v>
      </c>
      <c r="D227" s="2">
        <v>2030</v>
      </c>
      <c r="J227" s="2" t="s">
        <v>186</v>
      </c>
      <c r="K227" s="2" t="s">
        <v>187</v>
      </c>
      <c r="L227" s="2">
        <v>2030</v>
      </c>
      <c r="M227" s="2" t="str">
        <f>IF(sum!A220="AT",sum!B220,"*")</f>
        <v>TWS-SpCool_ELE1</v>
      </c>
      <c r="N227" s="2"/>
      <c r="O227" s="2">
        <f>IF(sum!A220="AT",sum!F220,"*")</f>
        <v>0.0340583280599376</v>
      </c>
      <c r="R227" s="2" t="s">
        <v>186</v>
      </c>
      <c r="S227" s="2" t="s">
        <v>187</v>
      </c>
      <c r="T227" s="2">
        <v>2030</v>
      </c>
      <c r="U227" s="2" t="str">
        <f>IF(sum!A220="BC",sum!B220,"*")</f>
        <v>*</v>
      </c>
      <c r="V227" s="2"/>
      <c r="W227" s="2" t="str">
        <f>IF(sum!A220="BC",sum!F220,"*")</f>
        <v>*</v>
      </c>
      <c r="Z227" s="2" t="s">
        <v>186</v>
      </c>
      <c r="AA227" s="2" t="s">
        <v>187</v>
      </c>
      <c r="AB227" s="2">
        <v>2030</v>
      </c>
      <c r="AC227" s="2" t="str">
        <f>IF(sum!A220="MA",sum!B220,"*")</f>
        <v>*</v>
      </c>
      <c r="AD227" s="2"/>
      <c r="AE227" s="2" t="str">
        <f>IF(sum!A220="MA",sum!F220,"*")</f>
        <v>*</v>
      </c>
      <c r="AH227" s="2" t="s">
        <v>186</v>
      </c>
      <c r="AI227" s="2" t="s">
        <v>187</v>
      </c>
      <c r="AJ227" s="2">
        <v>2030</v>
      </c>
      <c r="AK227" s="2" t="str">
        <f>IF(sum!A220="ON",sum!B220,"*")</f>
        <v>*</v>
      </c>
      <c r="AL227" s="2"/>
      <c r="AM227" s="2" t="str">
        <f>IF(sum!A220="ON",sum!F220,"*")</f>
        <v>*</v>
      </c>
      <c r="AP227" s="4" t="s">
        <v>186</v>
      </c>
      <c r="AQ227" s="4" t="s">
        <v>187</v>
      </c>
      <c r="AR227" s="4">
        <v>2030</v>
      </c>
      <c r="AS227" s="2" t="str">
        <f>IF(sum!A220="QU",sum!B220,"*")</f>
        <v>*</v>
      </c>
      <c r="AT227" s="2"/>
      <c r="AU227" s="2" t="str">
        <f>IF(sum!A220="QU",sum!F220,"*")</f>
        <v>*</v>
      </c>
      <c r="AX227" s="2" t="s">
        <v>186</v>
      </c>
      <c r="AY227" s="2" t="s">
        <v>187</v>
      </c>
      <c r="AZ227" s="2">
        <v>2030</v>
      </c>
      <c r="BA227" s="2" t="str">
        <f>IF(sum!A220="SA",sum!B220,"*")</f>
        <v>*</v>
      </c>
      <c r="BB227" s="2"/>
      <c r="BC227" s="2" t="str">
        <f>IF(sum!A220="SA",sum!F220,"*")</f>
        <v>*</v>
      </c>
    </row>
    <row r="228" spans="2:55">
      <c r="B228" s="4" t="s">
        <v>186</v>
      </c>
      <c r="C228" s="4" t="s">
        <v>187</v>
      </c>
      <c r="D228" s="4">
        <v>2030</v>
      </c>
      <c r="J228" s="4" t="s">
        <v>186</v>
      </c>
      <c r="K228" s="4" t="s">
        <v>187</v>
      </c>
      <c r="L228" s="4">
        <v>2030</v>
      </c>
      <c r="M228" s="2" t="str">
        <f>IF(sum!A221="AT",sum!B221,"*")</f>
        <v>TWS-SpHeat_ELE1</v>
      </c>
      <c r="N228" s="2"/>
      <c r="O228" s="2">
        <f>IF(sum!A221="AT",sum!F221,"*")</f>
        <v>0.0704572676671599</v>
      </c>
      <c r="R228" s="4" t="s">
        <v>186</v>
      </c>
      <c r="S228" s="4" t="s">
        <v>187</v>
      </c>
      <c r="T228" s="4">
        <v>2030</v>
      </c>
      <c r="U228" s="2" t="str">
        <f>IF(sum!A221="BC",sum!B221,"*")</f>
        <v>*</v>
      </c>
      <c r="V228" s="2"/>
      <c r="W228" s="2" t="str">
        <f>IF(sum!A221="BC",sum!F221,"*")</f>
        <v>*</v>
      </c>
      <c r="Z228" s="4" t="s">
        <v>186</v>
      </c>
      <c r="AA228" s="4" t="s">
        <v>187</v>
      </c>
      <c r="AB228" s="4">
        <v>2030</v>
      </c>
      <c r="AC228" s="2" t="str">
        <f>IF(sum!A221="MA",sum!B221,"*")</f>
        <v>*</v>
      </c>
      <c r="AD228" s="2"/>
      <c r="AE228" s="2" t="str">
        <f>IF(sum!A221="MA",sum!F221,"*")</f>
        <v>*</v>
      </c>
      <c r="AH228" s="4" t="s">
        <v>186</v>
      </c>
      <c r="AI228" s="4" t="s">
        <v>187</v>
      </c>
      <c r="AJ228" s="4">
        <v>2030</v>
      </c>
      <c r="AK228" s="2" t="str">
        <f>IF(sum!A221="ON",sum!B221,"*")</f>
        <v>*</v>
      </c>
      <c r="AL228" s="2"/>
      <c r="AM228" s="2" t="str">
        <f>IF(sum!A221="ON",sum!F221,"*")</f>
        <v>*</v>
      </c>
      <c r="AP228" s="2" t="s">
        <v>186</v>
      </c>
      <c r="AQ228" s="2" t="s">
        <v>187</v>
      </c>
      <c r="AR228" s="2">
        <v>2030</v>
      </c>
      <c r="AS228" s="2" t="str">
        <f>IF(sum!A221="QU",sum!B221,"*")</f>
        <v>*</v>
      </c>
      <c r="AT228" s="2"/>
      <c r="AU228" s="2" t="str">
        <f>IF(sum!A221="QU",sum!F221,"*")</f>
        <v>*</v>
      </c>
      <c r="AX228" s="4" t="s">
        <v>186</v>
      </c>
      <c r="AY228" s="4" t="s">
        <v>187</v>
      </c>
      <c r="AZ228" s="4">
        <v>2030</v>
      </c>
      <c r="BA228" s="2" t="str">
        <f>IF(sum!A221="SA",sum!B221,"*")</f>
        <v>*</v>
      </c>
      <c r="BB228" s="2"/>
      <c r="BC228" s="2" t="str">
        <f>IF(sum!A221="SA",sum!F221,"*")</f>
        <v>*</v>
      </c>
    </row>
    <row r="229" spans="2:55">
      <c r="B229" s="2" t="s">
        <v>186</v>
      </c>
      <c r="C229" s="2" t="s">
        <v>187</v>
      </c>
      <c r="D229" s="2">
        <v>2030</v>
      </c>
      <c r="J229" s="2" t="s">
        <v>186</v>
      </c>
      <c r="K229" s="2" t="s">
        <v>187</v>
      </c>
      <c r="L229" s="2">
        <v>2030</v>
      </c>
      <c r="M229" s="2" t="str">
        <f>IF(sum!A222="AT",sum!B222,"*")</f>
        <v>TWS-WaterHeat_ELE1</v>
      </c>
      <c r="N229" s="2"/>
      <c r="O229" s="2">
        <f>IF(sum!A222="AT",sum!F222,"*")</f>
        <v>0.010568590150074</v>
      </c>
      <c r="R229" s="2" t="s">
        <v>186</v>
      </c>
      <c r="S229" s="2" t="s">
        <v>187</v>
      </c>
      <c r="T229" s="2">
        <v>2030</v>
      </c>
      <c r="U229" s="2" t="str">
        <f>IF(sum!A222="BC",sum!B222,"*")</f>
        <v>*</v>
      </c>
      <c r="V229" s="2"/>
      <c r="W229" s="2" t="str">
        <f>IF(sum!A222="BC",sum!F222,"*")</f>
        <v>*</v>
      </c>
      <c r="Z229" s="2" t="s">
        <v>186</v>
      </c>
      <c r="AA229" s="2" t="s">
        <v>187</v>
      </c>
      <c r="AB229" s="2">
        <v>2030</v>
      </c>
      <c r="AC229" s="2" t="str">
        <f>IF(sum!A222="MA",sum!B222,"*")</f>
        <v>*</v>
      </c>
      <c r="AD229" s="2"/>
      <c r="AE229" s="2" t="str">
        <f>IF(sum!A222="MA",sum!F222,"*")</f>
        <v>*</v>
      </c>
      <c r="AH229" s="2" t="s">
        <v>186</v>
      </c>
      <c r="AI229" s="2" t="s">
        <v>187</v>
      </c>
      <c r="AJ229" s="2">
        <v>2030</v>
      </c>
      <c r="AK229" s="2" t="str">
        <f>IF(sum!A222="ON",sum!B222,"*")</f>
        <v>*</v>
      </c>
      <c r="AL229" s="2"/>
      <c r="AM229" s="2" t="str">
        <f>IF(sum!A222="ON",sum!F222,"*")</f>
        <v>*</v>
      </c>
      <c r="AP229" s="4" t="s">
        <v>186</v>
      </c>
      <c r="AQ229" s="4" t="s">
        <v>187</v>
      </c>
      <c r="AR229" s="4">
        <v>2030</v>
      </c>
      <c r="AS229" s="2" t="str">
        <f>IF(sum!A222="QU",sum!B222,"*")</f>
        <v>*</v>
      </c>
      <c r="AT229" s="2"/>
      <c r="AU229" s="2" t="str">
        <f>IF(sum!A222="QU",sum!F222,"*")</f>
        <v>*</v>
      </c>
      <c r="AX229" s="2" t="s">
        <v>186</v>
      </c>
      <c r="AY229" s="2" t="s">
        <v>187</v>
      </c>
      <c r="AZ229" s="2">
        <v>2030</v>
      </c>
      <c r="BA229" s="2" t="str">
        <f>IF(sum!A222="SA",sum!B222,"*")</f>
        <v>*</v>
      </c>
      <c r="BB229" s="2"/>
      <c r="BC229" s="2" t="str">
        <f>IF(sum!A222="SA",sum!F222,"*")</f>
        <v>*</v>
      </c>
    </row>
    <row r="230" spans="2:55">
      <c r="B230" s="2" t="s">
        <v>186</v>
      </c>
      <c r="C230" s="2" t="s">
        <v>187</v>
      </c>
      <c r="D230" s="2">
        <v>2030</v>
      </c>
      <c r="J230" s="2" t="s">
        <v>186</v>
      </c>
      <c r="K230" s="2" t="s">
        <v>187</v>
      </c>
      <c r="L230" s="2">
        <v>2030</v>
      </c>
      <c r="M230" s="2" t="str">
        <f>IF(sum!A223="AT",sum!B223,"*")</f>
        <v>WST-AuxiliaryEquip_ELE1</v>
      </c>
      <c r="N230" s="2"/>
      <c r="O230" s="2">
        <f>IF(sum!A223="AT",sum!F223,"*")</f>
        <v>0.05284295075037</v>
      </c>
      <c r="R230" s="2" t="s">
        <v>186</v>
      </c>
      <c r="S230" s="2" t="s">
        <v>187</v>
      </c>
      <c r="T230" s="2">
        <v>2030</v>
      </c>
      <c r="U230" s="2" t="str">
        <f>IF(sum!A223="BC",sum!B223,"*")</f>
        <v>*</v>
      </c>
      <c r="V230" s="2"/>
      <c r="W230" s="2" t="str">
        <f>IF(sum!A223="BC",sum!F223,"*")</f>
        <v>*</v>
      </c>
      <c r="Z230" s="2" t="s">
        <v>186</v>
      </c>
      <c r="AA230" s="2" t="s">
        <v>187</v>
      </c>
      <c r="AB230" s="2">
        <v>2030</v>
      </c>
      <c r="AC230" s="2" t="str">
        <f>IF(sum!A223="MA",sum!B223,"*")</f>
        <v>*</v>
      </c>
      <c r="AD230" s="2"/>
      <c r="AE230" s="2" t="str">
        <f>IF(sum!A223="MA",sum!F223,"*")</f>
        <v>*</v>
      </c>
      <c r="AH230" s="2" t="s">
        <v>186</v>
      </c>
      <c r="AI230" s="2" t="s">
        <v>187</v>
      </c>
      <c r="AJ230" s="2">
        <v>2030</v>
      </c>
      <c r="AK230" s="2" t="str">
        <f>IF(sum!A223="ON",sum!B223,"*")</f>
        <v>*</v>
      </c>
      <c r="AL230" s="2"/>
      <c r="AM230" s="2" t="str">
        <f>IF(sum!A223="ON",sum!F223,"*")</f>
        <v>*</v>
      </c>
      <c r="AP230" s="2" t="s">
        <v>186</v>
      </c>
      <c r="AQ230" s="2" t="s">
        <v>187</v>
      </c>
      <c r="AR230" s="2">
        <v>2030</v>
      </c>
      <c r="AS230" s="2" t="str">
        <f>IF(sum!A223="QU",sum!B223,"*")</f>
        <v>*</v>
      </c>
      <c r="AT230" s="2"/>
      <c r="AU230" s="2" t="str">
        <f>IF(sum!A223="QU",sum!F223,"*")</f>
        <v>*</v>
      </c>
      <c r="AX230" s="2" t="s">
        <v>186</v>
      </c>
      <c r="AY230" s="2" t="s">
        <v>187</v>
      </c>
      <c r="AZ230" s="2">
        <v>2030</v>
      </c>
      <c r="BA230" s="2" t="str">
        <f>IF(sum!A223="SA",sum!B223,"*")</f>
        <v>*</v>
      </c>
      <c r="BB230" s="2"/>
      <c r="BC230" s="2" t="str">
        <f>IF(sum!A223="SA",sum!F223,"*")</f>
        <v>*</v>
      </c>
    </row>
    <row r="231" spans="2:55">
      <c r="B231" s="4" t="s">
        <v>186</v>
      </c>
      <c r="C231" s="4" t="s">
        <v>187</v>
      </c>
      <c r="D231" s="4">
        <v>2030</v>
      </c>
      <c r="J231" s="4" t="s">
        <v>186</v>
      </c>
      <c r="K231" s="4" t="s">
        <v>187</v>
      </c>
      <c r="L231" s="4">
        <v>2030</v>
      </c>
      <c r="M231" s="2" t="str">
        <f>IF(sum!A224="AT",sum!B224,"*")</f>
        <v>WST-AuxiliaryMot_ELE1</v>
      </c>
      <c r="N231" s="2"/>
      <c r="O231" s="2">
        <f>IF(sum!A224="AT",sum!F224,"*")</f>
        <v>0.0170291640299688</v>
      </c>
      <c r="R231" s="4" t="s">
        <v>186</v>
      </c>
      <c r="S231" s="4" t="s">
        <v>187</v>
      </c>
      <c r="T231" s="4">
        <v>2030</v>
      </c>
      <c r="U231" s="2" t="str">
        <f>IF(sum!A224="BC",sum!B224,"*")</f>
        <v>*</v>
      </c>
      <c r="V231" s="2"/>
      <c r="W231" s="2" t="str">
        <f>IF(sum!A224="BC",sum!F224,"*")</f>
        <v>*</v>
      </c>
      <c r="Z231" s="4" t="s">
        <v>186</v>
      </c>
      <c r="AA231" s="4" t="s">
        <v>187</v>
      </c>
      <c r="AB231" s="4">
        <v>2030</v>
      </c>
      <c r="AC231" s="2" t="str">
        <f>IF(sum!A224="MA",sum!B224,"*")</f>
        <v>*</v>
      </c>
      <c r="AD231" s="2"/>
      <c r="AE231" s="2" t="str">
        <f>IF(sum!A224="MA",sum!F224,"*")</f>
        <v>*</v>
      </c>
      <c r="AH231" s="4" t="s">
        <v>186</v>
      </c>
      <c r="AI231" s="4" t="s">
        <v>187</v>
      </c>
      <c r="AJ231" s="4">
        <v>2030</v>
      </c>
      <c r="AK231" s="2" t="str">
        <f>IF(sum!A224="ON",sum!B224,"*")</f>
        <v>*</v>
      </c>
      <c r="AL231" s="2"/>
      <c r="AM231" s="2" t="str">
        <f>IF(sum!A224="ON",sum!F224,"*")</f>
        <v>*</v>
      </c>
      <c r="AP231" s="4" t="s">
        <v>186</v>
      </c>
      <c r="AQ231" s="4" t="s">
        <v>187</v>
      </c>
      <c r="AR231" s="4">
        <v>2030</v>
      </c>
      <c r="AS231" s="2" t="str">
        <f>IF(sum!A224="QU",sum!B224,"*")</f>
        <v>*</v>
      </c>
      <c r="AT231" s="2"/>
      <c r="AU231" s="2" t="str">
        <f>IF(sum!A224="QU",sum!F224,"*")</f>
        <v>*</v>
      </c>
      <c r="AX231" s="4" t="s">
        <v>186</v>
      </c>
      <c r="AY231" s="4" t="s">
        <v>187</v>
      </c>
      <c r="AZ231" s="4">
        <v>2030</v>
      </c>
      <c r="BA231" s="2" t="str">
        <f>IF(sum!A224="SA",sum!B224,"*")</f>
        <v>*</v>
      </c>
      <c r="BB231" s="2"/>
      <c r="BC231" s="2" t="str">
        <f>IF(sum!A224="SA",sum!F224,"*")</f>
        <v>*</v>
      </c>
    </row>
    <row r="232" spans="2:55">
      <c r="B232" s="2" t="s">
        <v>186</v>
      </c>
      <c r="C232" s="2" t="s">
        <v>187</v>
      </c>
      <c r="D232" s="2">
        <v>2030</v>
      </c>
      <c r="J232" s="2" t="s">
        <v>186</v>
      </c>
      <c r="K232" s="2" t="s">
        <v>187</v>
      </c>
      <c r="L232" s="2">
        <v>2030</v>
      </c>
      <c r="M232" s="2" t="str">
        <f>IF(sum!A225="AT",sum!B225,"*")</f>
        <v>WST-Light_ELE1</v>
      </c>
      <c r="N232" s="2"/>
      <c r="O232" s="2">
        <f>IF(sum!A225="AT",sum!F225,"*")</f>
        <v>0.085145820149844</v>
      </c>
      <c r="R232" s="2" t="s">
        <v>186</v>
      </c>
      <c r="S232" s="2" t="s">
        <v>187</v>
      </c>
      <c r="T232" s="2">
        <v>2030</v>
      </c>
      <c r="U232" s="2" t="str">
        <f>IF(sum!A225="BC",sum!B225,"*")</f>
        <v>*</v>
      </c>
      <c r="V232" s="2"/>
      <c r="W232" s="2" t="str">
        <f>IF(sum!A225="BC",sum!F225,"*")</f>
        <v>*</v>
      </c>
      <c r="Z232" s="2" t="s">
        <v>186</v>
      </c>
      <c r="AA232" s="2" t="s">
        <v>187</v>
      </c>
      <c r="AB232" s="2">
        <v>2030</v>
      </c>
      <c r="AC232" s="2" t="str">
        <f>IF(sum!A225="MA",sum!B225,"*")</f>
        <v>*</v>
      </c>
      <c r="AD232" s="2"/>
      <c r="AE232" s="2" t="str">
        <f>IF(sum!A225="MA",sum!F225,"*")</f>
        <v>*</v>
      </c>
      <c r="AH232" s="2" t="s">
        <v>186</v>
      </c>
      <c r="AI232" s="2" t="s">
        <v>187</v>
      </c>
      <c r="AJ232" s="2">
        <v>2030</v>
      </c>
      <c r="AK232" s="2" t="str">
        <f>IF(sum!A225="ON",sum!B225,"*")</f>
        <v>*</v>
      </c>
      <c r="AL232" s="2"/>
      <c r="AM232" s="2" t="str">
        <f>IF(sum!A225="ON",sum!F225,"*")</f>
        <v>*</v>
      </c>
      <c r="AP232" s="2" t="s">
        <v>186</v>
      </c>
      <c r="AQ232" s="2" t="s">
        <v>187</v>
      </c>
      <c r="AR232" s="2">
        <v>2030</v>
      </c>
      <c r="AS232" s="2" t="str">
        <f>IF(sum!A225="QU",sum!B225,"*")</f>
        <v>*</v>
      </c>
      <c r="AT232" s="2"/>
      <c r="AU232" s="2" t="str">
        <f>IF(sum!A225="QU",sum!F225,"*")</f>
        <v>*</v>
      </c>
      <c r="AX232" s="2" t="s">
        <v>186</v>
      </c>
      <c r="AY232" s="2" t="s">
        <v>187</v>
      </c>
      <c r="AZ232" s="2">
        <v>2030</v>
      </c>
      <c r="BA232" s="2" t="str">
        <f>IF(sum!A225="SA",sum!B225,"*")</f>
        <v>*</v>
      </c>
      <c r="BB232" s="2"/>
      <c r="BC232" s="2" t="str">
        <f>IF(sum!A225="SA",sum!F225,"*")</f>
        <v>*</v>
      </c>
    </row>
    <row r="233" spans="2:55">
      <c r="B233" s="2" t="s">
        <v>186</v>
      </c>
      <c r="C233" s="2" t="s">
        <v>187</v>
      </c>
      <c r="D233" s="2">
        <v>2030</v>
      </c>
      <c r="J233" s="2" t="s">
        <v>186</v>
      </c>
      <c r="K233" s="2" t="s">
        <v>187</v>
      </c>
      <c r="L233" s="2">
        <v>2030</v>
      </c>
      <c r="M233" s="2" t="str">
        <f>IF(sum!A226="AT",sum!B226,"*")</f>
        <v>WST-SpCool_ELE1</v>
      </c>
      <c r="N233" s="2"/>
      <c r="O233" s="2">
        <f>IF(sum!A226="AT",sum!F226,"*")</f>
        <v>0.0510874920899064</v>
      </c>
      <c r="R233" s="2" t="s">
        <v>186</v>
      </c>
      <c r="S233" s="2" t="s">
        <v>187</v>
      </c>
      <c r="T233" s="2">
        <v>2030</v>
      </c>
      <c r="U233" s="2" t="str">
        <f>IF(sum!A226="BC",sum!B226,"*")</f>
        <v>*</v>
      </c>
      <c r="V233" s="2"/>
      <c r="W233" s="2" t="str">
        <f>IF(sum!A226="BC",sum!F226,"*")</f>
        <v>*</v>
      </c>
      <c r="Z233" s="2" t="s">
        <v>186</v>
      </c>
      <c r="AA233" s="2" t="s">
        <v>187</v>
      </c>
      <c r="AB233" s="2">
        <v>2030</v>
      </c>
      <c r="AC233" s="2" t="str">
        <f>IF(sum!A226="MA",sum!B226,"*")</f>
        <v>*</v>
      </c>
      <c r="AD233" s="2"/>
      <c r="AE233" s="2" t="str">
        <f>IF(sum!A226="MA",sum!F226,"*")</f>
        <v>*</v>
      </c>
      <c r="AH233" s="2" t="s">
        <v>186</v>
      </c>
      <c r="AI233" s="2" t="s">
        <v>187</v>
      </c>
      <c r="AJ233" s="2">
        <v>2030</v>
      </c>
      <c r="AK233" s="2" t="str">
        <f>IF(sum!A226="ON",sum!B226,"*")</f>
        <v>*</v>
      </c>
      <c r="AL233" s="2"/>
      <c r="AM233" s="2" t="str">
        <f>IF(sum!A226="ON",sum!F226,"*")</f>
        <v>*</v>
      </c>
      <c r="AP233" s="4" t="s">
        <v>186</v>
      </c>
      <c r="AQ233" s="4" t="s">
        <v>187</v>
      </c>
      <c r="AR233" s="4">
        <v>2030</v>
      </c>
      <c r="AS233" s="2" t="str">
        <f>IF(sum!A226="QU",sum!B226,"*")</f>
        <v>*</v>
      </c>
      <c r="AT233" s="2"/>
      <c r="AU233" s="2" t="str">
        <f>IF(sum!A226="QU",sum!F226,"*")</f>
        <v>*</v>
      </c>
      <c r="AX233" s="2" t="s">
        <v>186</v>
      </c>
      <c r="AY233" s="2" t="s">
        <v>187</v>
      </c>
      <c r="AZ233" s="2">
        <v>2030</v>
      </c>
      <c r="BA233" s="2" t="str">
        <f>IF(sum!A226="SA",sum!B226,"*")</f>
        <v>*</v>
      </c>
      <c r="BB233" s="2"/>
      <c r="BC233" s="2" t="str">
        <f>IF(sum!A226="SA",sum!F226,"*")</f>
        <v>*</v>
      </c>
    </row>
    <row r="234" spans="2:55">
      <c r="B234" s="4" t="s">
        <v>186</v>
      </c>
      <c r="C234" s="4" t="s">
        <v>187</v>
      </c>
      <c r="D234" s="4">
        <v>2030</v>
      </c>
      <c r="J234" s="4" t="s">
        <v>186</v>
      </c>
      <c r="K234" s="4" t="s">
        <v>187</v>
      </c>
      <c r="L234" s="4">
        <v>2030</v>
      </c>
      <c r="M234" s="2" t="str">
        <f>IF(sum!A227="AT",sum!B227,"*")</f>
        <v>WST-SpHeat_ELE1</v>
      </c>
      <c r="N234" s="2"/>
      <c r="O234" s="2">
        <f>IF(sum!A227="AT",sum!F227,"*")</f>
        <v>0.0915944479673079</v>
      </c>
      <c r="R234" s="4" t="s">
        <v>186</v>
      </c>
      <c r="S234" s="4" t="s">
        <v>187</v>
      </c>
      <c r="T234" s="4">
        <v>2030</v>
      </c>
      <c r="U234" s="2" t="str">
        <f>IF(sum!A227="BC",sum!B227,"*")</f>
        <v>*</v>
      </c>
      <c r="V234" s="2"/>
      <c r="W234" s="2" t="str">
        <f>IF(sum!A227="BC",sum!F227,"*")</f>
        <v>*</v>
      </c>
      <c r="Z234" s="4" t="s">
        <v>186</v>
      </c>
      <c r="AA234" s="4" t="s">
        <v>187</v>
      </c>
      <c r="AB234" s="4">
        <v>2030</v>
      </c>
      <c r="AC234" s="2" t="str">
        <f>IF(sum!A227="MA",sum!B227,"*")</f>
        <v>*</v>
      </c>
      <c r="AD234" s="2"/>
      <c r="AE234" s="2" t="str">
        <f>IF(sum!A227="MA",sum!F227,"*")</f>
        <v>*</v>
      </c>
      <c r="AH234" s="4" t="s">
        <v>186</v>
      </c>
      <c r="AI234" s="4" t="s">
        <v>187</v>
      </c>
      <c r="AJ234" s="4">
        <v>2030</v>
      </c>
      <c r="AK234" s="2" t="str">
        <f>IF(sum!A227="ON",sum!B227,"*")</f>
        <v>*</v>
      </c>
      <c r="AL234" s="2"/>
      <c r="AM234" s="2" t="str">
        <f>IF(sum!A227="ON",sum!F227,"*")</f>
        <v>*</v>
      </c>
      <c r="AP234" s="2" t="s">
        <v>186</v>
      </c>
      <c r="AQ234" s="2" t="s">
        <v>187</v>
      </c>
      <c r="AR234" s="2">
        <v>2030</v>
      </c>
      <c r="AS234" s="2" t="str">
        <f>IF(sum!A227="QU",sum!B227,"*")</f>
        <v>*</v>
      </c>
      <c r="AT234" s="2"/>
      <c r="AU234" s="2" t="str">
        <f>IF(sum!A227="QU",sum!F227,"*")</f>
        <v>*</v>
      </c>
      <c r="AX234" s="4" t="s">
        <v>186</v>
      </c>
      <c r="AY234" s="4" t="s">
        <v>187</v>
      </c>
      <c r="AZ234" s="4">
        <v>2030</v>
      </c>
      <c r="BA234" s="2" t="str">
        <f>IF(sum!A227="SA",sum!B227,"*")</f>
        <v>*</v>
      </c>
      <c r="BB234" s="2"/>
      <c r="BC234" s="2" t="str">
        <f>IF(sum!A227="SA",sum!F227,"*")</f>
        <v>*</v>
      </c>
    </row>
    <row r="235" spans="2:55">
      <c r="B235" s="2" t="s">
        <v>186</v>
      </c>
      <c r="C235" s="2" t="s">
        <v>187</v>
      </c>
      <c r="D235" s="2">
        <v>2030</v>
      </c>
      <c r="J235" s="2" t="s">
        <v>186</v>
      </c>
      <c r="K235" s="2" t="s">
        <v>187</v>
      </c>
      <c r="L235" s="2">
        <v>2030</v>
      </c>
      <c r="M235" s="2" t="str">
        <f>IF(sum!A228="AT",sum!B228,"*")</f>
        <v>WST-WaterHeat_ELE1</v>
      </c>
      <c r="N235" s="2"/>
      <c r="O235" s="2">
        <f>IF(sum!A228="AT",sum!F228,"*")</f>
        <v>0.010568590150074</v>
      </c>
      <c r="R235" s="2" t="s">
        <v>186</v>
      </c>
      <c r="S235" s="2" t="s">
        <v>187</v>
      </c>
      <c r="T235" s="2">
        <v>2030</v>
      </c>
      <c r="U235" s="2" t="str">
        <f>IF(sum!A228="BC",sum!B228,"*")</f>
        <v>*</v>
      </c>
      <c r="V235" s="2"/>
      <c r="W235" s="2" t="str">
        <f>IF(sum!A228="BC",sum!F228,"*")</f>
        <v>*</v>
      </c>
      <c r="Z235" s="2" t="s">
        <v>186</v>
      </c>
      <c r="AA235" s="2" t="s">
        <v>187</v>
      </c>
      <c r="AB235" s="2">
        <v>2030</v>
      </c>
      <c r="AC235" s="2" t="str">
        <f>IF(sum!A228="MA",sum!B228,"*")</f>
        <v>*</v>
      </c>
      <c r="AD235" s="2"/>
      <c r="AE235" s="2" t="str">
        <f>IF(sum!A228="MA",sum!F228,"*")</f>
        <v>*</v>
      </c>
      <c r="AH235" s="2" t="s">
        <v>186</v>
      </c>
      <c r="AI235" s="2" t="s">
        <v>187</v>
      </c>
      <c r="AJ235" s="2">
        <v>2030</v>
      </c>
      <c r="AK235" s="2" t="str">
        <f>IF(sum!A228="ON",sum!B228,"*")</f>
        <v>*</v>
      </c>
      <c r="AL235" s="2"/>
      <c r="AM235" s="2" t="str">
        <f>IF(sum!A228="ON",sum!F228,"*")</f>
        <v>*</v>
      </c>
      <c r="AP235" s="4" t="s">
        <v>186</v>
      </c>
      <c r="AQ235" s="4" t="s">
        <v>187</v>
      </c>
      <c r="AR235" s="4">
        <v>2030</v>
      </c>
      <c r="AS235" s="2" t="str">
        <f>IF(sum!A228="QU",sum!B228,"*")</f>
        <v>*</v>
      </c>
      <c r="AT235" s="2"/>
      <c r="AU235" s="2" t="str">
        <f>IF(sum!A228="QU",sum!F228,"*")</f>
        <v>*</v>
      </c>
      <c r="AX235" s="2" t="s">
        <v>186</v>
      </c>
      <c r="AY235" s="2" t="s">
        <v>187</v>
      </c>
      <c r="AZ235" s="2">
        <v>2030</v>
      </c>
      <c r="BA235" s="2" t="str">
        <f>IF(sum!A228="SA",sum!B228,"*")</f>
        <v>*</v>
      </c>
      <c r="BB235" s="2"/>
      <c r="BC235" s="2" t="str">
        <f>IF(sum!A228="SA",sum!F228,"*")</f>
        <v>*</v>
      </c>
    </row>
    <row r="236" spans="2:55">
      <c r="B236" s="2" t="s">
        <v>186</v>
      </c>
      <c r="C236" s="2" t="s">
        <v>187</v>
      </c>
      <c r="D236" s="2">
        <v>2030</v>
      </c>
      <c r="J236" s="2" t="s">
        <v>186</v>
      </c>
      <c r="K236" s="2" t="s">
        <v>187</v>
      </c>
      <c r="L236" s="2">
        <v>2030</v>
      </c>
      <c r="M236" s="2" t="str">
        <f>IF(sum!A229="AT",sum!B229,"*")</f>
        <v>*</v>
      </c>
      <c r="N236" s="2"/>
      <c r="O236" s="2" t="str">
        <f>IF(sum!A229="AT",sum!F229,"*")</f>
        <v>*</v>
      </c>
      <c r="R236" s="2" t="s">
        <v>186</v>
      </c>
      <c r="S236" s="2" t="s">
        <v>187</v>
      </c>
      <c r="T236" s="2">
        <v>2030</v>
      </c>
      <c r="U236" s="2" t="str">
        <f>IF(sum!A229="BC",sum!B229,"*")</f>
        <v>AFM-AuxiliaryEquip_ELE1</v>
      </c>
      <c r="V236" s="2"/>
      <c r="W236" s="2">
        <f>IF(sum!A229="BC",sum!F229,"*")</f>
        <v>0.190234622701332</v>
      </c>
      <c r="Z236" s="2" t="s">
        <v>186</v>
      </c>
      <c r="AA236" s="2" t="s">
        <v>187</v>
      </c>
      <c r="AB236" s="2">
        <v>2030</v>
      </c>
      <c r="AC236" s="2" t="str">
        <f>IF(sum!A229="MA",sum!B229,"*")</f>
        <v>*</v>
      </c>
      <c r="AD236" s="2"/>
      <c r="AE236" s="2" t="str">
        <f>IF(sum!A229="MA",sum!F229,"*")</f>
        <v>*</v>
      </c>
      <c r="AH236" s="2" t="s">
        <v>186</v>
      </c>
      <c r="AI236" s="2" t="s">
        <v>187</v>
      </c>
      <c r="AJ236" s="2">
        <v>2030</v>
      </c>
      <c r="AK236" s="2" t="str">
        <f>IF(sum!A229="ON",sum!B229,"*")</f>
        <v>*</v>
      </c>
      <c r="AL236" s="2"/>
      <c r="AM236" s="2" t="str">
        <f>IF(sum!A229="ON",sum!F229,"*")</f>
        <v>*</v>
      </c>
      <c r="AP236" s="2" t="s">
        <v>186</v>
      </c>
      <c r="AQ236" s="2" t="s">
        <v>187</v>
      </c>
      <c r="AR236" s="2">
        <v>2030</v>
      </c>
      <c r="AS236" s="2" t="str">
        <f>IF(sum!A229="QU",sum!B229,"*")</f>
        <v>*</v>
      </c>
      <c r="AT236" s="2"/>
      <c r="AU236" s="2" t="str">
        <f>IF(sum!A229="QU",sum!F229,"*")</f>
        <v>*</v>
      </c>
      <c r="AX236" s="2" t="s">
        <v>186</v>
      </c>
      <c r="AY236" s="2" t="s">
        <v>187</v>
      </c>
      <c r="AZ236" s="2">
        <v>2030</v>
      </c>
      <c r="BA236" s="2" t="str">
        <f>IF(sum!A229="SA",sum!B229,"*")</f>
        <v>*</v>
      </c>
      <c r="BB236" s="2"/>
      <c r="BC236" s="2" t="str">
        <f>IF(sum!A229="SA",sum!F229,"*")</f>
        <v>*</v>
      </c>
    </row>
    <row r="237" spans="2:55">
      <c r="B237" s="4" t="s">
        <v>186</v>
      </c>
      <c r="C237" s="4" t="s">
        <v>187</v>
      </c>
      <c r="D237" s="4">
        <v>2030</v>
      </c>
      <c r="J237" s="4" t="s">
        <v>186</v>
      </c>
      <c r="K237" s="4" t="s">
        <v>187</v>
      </c>
      <c r="L237" s="4">
        <v>2030</v>
      </c>
      <c r="M237" s="2" t="str">
        <f>IF(sum!A230="AT",sum!B230,"*")</f>
        <v>*</v>
      </c>
      <c r="N237" s="2"/>
      <c r="O237" s="2" t="str">
        <f>IF(sum!A230="AT",sum!F230,"*")</f>
        <v>*</v>
      </c>
      <c r="R237" s="4" t="s">
        <v>186</v>
      </c>
      <c r="S237" s="4" t="s">
        <v>187</v>
      </c>
      <c r="T237" s="4">
        <v>2030</v>
      </c>
      <c r="U237" s="2" t="str">
        <f>IF(sum!A230="BC",sum!B230,"*")</f>
        <v>AFM-AuxiliaryMot_ELE1</v>
      </c>
      <c r="V237" s="2"/>
      <c r="W237" s="2">
        <f>IF(sum!A230="BC",sum!F230,"*")</f>
        <v>0.102174984179813</v>
      </c>
      <c r="Z237" s="4" t="s">
        <v>186</v>
      </c>
      <c r="AA237" s="4" t="s">
        <v>187</v>
      </c>
      <c r="AB237" s="4">
        <v>2030</v>
      </c>
      <c r="AC237" s="2" t="str">
        <f>IF(sum!A230="MA",sum!B230,"*")</f>
        <v>*</v>
      </c>
      <c r="AD237" s="2"/>
      <c r="AE237" s="2" t="str">
        <f>IF(sum!A230="MA",sum!F230,"*")</f>
        <v>*</v>
      </c>
      <c r="AH237" s="4" t="s">
        <v>186</v>
      </c>
      <c r="AI237" s="4" t="s">
        <v>187</v>
      </c>
      <c r="AJ237" s="4">
        <v>2030</v>
      </c>
      <c r="AK237" s="2" t="str">
        <f>IF(sum!A230="ON",sum!B230,"*")</f>
        <v>*</v>
      </c>
      <c r="AL237" s="2"/>
      <c r="AM237" s="2" t="str">
        <f>IF(sum!A230="ON",sum!F230,"*")</f>
        <v>*</v>
      </c>
      <c r="AP237" s="4" t="s">
        <v>186</v>
      </c>
      <c r="AQ237" s="4" t="s">
        <v>187</v>
      </c>
      <c r="AR237" s="4">
        <v>2030</v>
      </c>
      <c r="AS237" s="2" t="str">
        <f>IF(sum!A230="QU",sum!B230,"*")</f>
        <v>*</v>
      </c>
      <c r="AT237" s="2"/>
      <c r="AU237" s="2" t="str">
        <f>IF(sum!A230="QU",sum!F230,"*")</f>
        <v>*</v>
      </c>
      <c r="AX237" s="4" t="s">
        <v>186</v>
      </c>
      <c r="AY237" s="4" t="s">
        <v>187</v>
      </c>
      <c r="AZ237" s="4">
        <v>2030</v>
      </c>
      <c r="BA237" s="2" t="str">
        <f>IF(sum!A230="SA",sum!B230,"*")</f>
        <v>*</v>
      </c>
      <c r="BB237" s="2"/>
      <c r="BC237" s="2" t="str">
        <f>IF(sum!A230="SA",sum!F230,"*")</f>
        <v>*</v>
      </c>
    </row>
    <row r="238" spans="2:55">
      <c r="B238" s="2" t="s">
        <v>186</v>
      </c>
      <c r="C238" s="2" t="s">
        <v>187</v>
      </c>
      <c r="D238" s="2">
        <v>2030</v>
      </c>
      <c r="J238" s="2" t="s">
        <v>186</v>
      </c>
      <c r="K238" s="2" t="s">
        <v>187</v>
      </c>
      <c r="L238" s="2">
        <v>2030</v>
      </c>
      <c r="M238" s="2" t="str">
        <f>IF(sum!A231="AT",sum!B231,"*")</f>
        <v>*</v>
      </c>
      <c r="N238" s="2"/>
      <c r="O238" s="2" t="str">
        <f>IF(sum!A231="AT",sum!F231,"*")</f>
        <v>*</v>
      </c>
      <c r="R238" s="2" t="s">
        <v>186</v>
      </c>
      <c r="S238" s="2" t="s">
        <v>187</v>
      </c>
      <c r="T238" s="2">
        <v>2030</v>
      </c>
      <c r="U238" s="2" t="str">
        <f>IF(sum!A231="BC",sum!B231,"*")</f>
        <v>AFM-Light_ELE1</v>
      </c>
      <c r="V238" s="2"/>
      <c r="W238" s="2">
        <f>IF(sum!A231="BC",sum!F231,"*")</f>
        <v>0.323554116569407</v>
      </c>
      <c r="Z238" s="2" t="s">
        <v>186</v>
      </c>
      <c r="AA238" s="2" t="s">
        <v>187</v>
      </c>
      <c r="AB238" s="2">
        <v>2030</v>
      </c>
      <c r="AC238" s="2" t="str">
        <f>IF(sum!A231="MA",sum!B231,"*")</f>
        <v>*</v>
      </c>
      <c r="AD238" s="2"/>
      <c r="AE238" s="2" t="str">
        <f>IF(sum!A231="MA",sum!F231,"*")</f>
        <v>*</v>
      </c>
      <c r="AH238" s="2" t="s">
        <v>186</v>
      </c>
      <c r="AI238" s="2" t="s">
        <v>187</v>
      </c>
      <c r="AJ238" s="2">
        <v>2030</v>
      </c>
      <c r="AK238" s="2" t="str">
        <f>IF(sum!A231="ON",sum!B231,"*")</f>
        <v>*</v>
      </c>
      <c r="AL238" s="2"/>
      <c r="AM238" s="2" t="str">
        <f>IF(sum!A231="ON",sum!F231,"*")</f>
        <v>*</v>
      </c>
      <c r="AP238" s="2" t="s">
        <v>186</v>
      </c>
      <c r="AQ238" s="2" t="s">
        <v>187</v>
      </c>
      <c r="AR238" s="2">
        <v>2030</v>
      </c>
      <c r="AS238" s="2" t="str">
        <f>IF(sum!A231="QU",sum!B231,"*")</f>
        <v>*</v>
      </c>
      <c r="AT238" s="2"/>
      <c r="AU238" s="2" t="str">
        <f>IF(sum!A231="QU",sum!F231,"*")</f>
        <v>*</v>
      </c>
      <c r="AX238" s="2" t="s">
        <v>186</v>
      </c>
      <c r="AY238" s="2" t="s">
        <v>187</v>
      </c>
      <c r="AZ238" s="2">
        <v>2030</v>
      </c>
      <c r="BA238" s="2" t="str">
        <f>IF(sum!A231="SA",sum!B231,"*")</f>
        <v>*</v>
      </c>
      <c r="BB238" s="2"/>
      <c r="BC238" s="2" t="str">
        <f>IF(sum!A231="SA",sum!F231,"*")</f>
        <v>*</v>
      </c>
    </row>
    <row r="239" spans="2:55">
      <c r="B239" s="2" t="s">
        <v>186</v>
      </c>
      <c r="C239" s="2" t="s">
        <v>187</v>
      </c>
      <c r="D239" s="2">
        <v>2030</v>
      </c>
      <c r="J239" s="2" t="s">
        <v>186</v>
      </c>
      <c r="K239" s="2" t="s">
        <v>187</v>
      </c>
      <c r="L239" s="2">
        <v>2030</v>
      </c>
      <c r="M239" s="2" t="str">
        <f>IF(sum!A232="AT",sum!B232,"*")</f>
        <v>*</v>
      </c>
      <c r="N239" s="2"/>
      <c r="O239" s="2" t="str">
        <f>IF(sum!A232="AT",sum!F232,"*")</f>
        <v>*</v>
      </c>
      <c r="R239" s="2" t="s">
        <v>186</v>
      </c>
      <c r="S239" s="2" t="s">
        <v>187</v>
      </c>
      <c r="T239" s="2">
        <v>2030</v>
      </c>
      <c r="U239" s="2" t="str">
        <f>IF(sum!A232="BC",sum!B232,"*")</f>
        <v>AFM-SpCool_ELE1</v>
      </c>
      <c r="V239" s="2"/>
      <c r="W239" s="2">
        <f>IF(sum!A232="BC",sum!F232,"*")</f>
        <v>0.085145820149844</v>
      </c>
      <c r="Z239" s="2" t="s">
        <v>186</v>
      </c>
      <c r="AA239" s="2" t="s">
        <v>187</v>
      </c>
      <c r="AB239" s="2">
        <v>2030</v>
      </c>
      <c r="AC239" s="2" t="str">
        <f>IF(sum!A232="MA",sum!B232,"*")</f>
        <v>*</v>
      </c>
      <c r="AD239" s="2"/>
      <c r="AE239" s="2" t="str">
        <f>IF(sum!A232="MA",sum!F232,"*")</f>
        <v>*</v>
      </c>
      <c r="AH239" s="2" t="s">
        <v>186</v>
      </c>
      <c r="AI239" s="2" t="s">
        <v>187</v>
      </c>
      <c r="AJ239" s="2">
        <v>2030</v>
      </c>
      <c r="AK239" s="2" t="str">
        <f>IF(sum!A232="ON",sum!B232,"*")</f>
        <v>*</v>
      </c>
      <c r="AL239" s="2"/>
      <c r="AM239" s="2" t="str">
        <f>IF(sum!A232="ON",sum!F232,"*")</f>
        <v>*</v>
      </c>
      <c r="AP239" s="4" t="s">
        <v>186</v>
      </c>
      <c r="AQ239" s="4" t="s">
        <v>187</v>
      </c>
      <c r="AR239" s="4">
        <v>2030</v>
      </c>
      <c r="AS239" s="2" t="str">
        <f>IF(sum!A232="QU",sum!B232,"*")</f>
        <v>*</v>
      </c>
      <c r="AT239" s="2"/>
      <c r="AU239" s="2" t="str">
        <f>IF(sum!A232="QU",sum!F232,"*")</f>
        <v>*</v>
      </c>
      <c r="AX239" s="2" t="s">
        <v>186</v>
      </c>
      <c r="AY239" s="2" t="s">
        <v>187</v>
      </c>
      <c r="AZ239" s="2">
        <v>2030</v>
      </c>
      <c r="BA239" s="2" t="str">
        <f>IF(sum!A232="SA",sum!B232,"*")</f>
        <v>*</v>
      </c>
      <c r="BB239" s="2"/>
      <c r="BC239" s="2" t="str">
        <f>IF(sum!A232="SA",sum!F232,"*")</f>
        <v>*</v>
      </c>
    </row>
    <row r="240" spans="2:55">
      <c r="B240" s="4" t="s">
        <v>186</v>
      </c>
      <c r="C240" s="4" t="s">
        <v>187</v>
      </c>
      <c r="D240" s="4">
        <v>2030</v>
      </c>
      <c r="J240" s="4" t="s">
        <v>186</v>
      </c>
      <c r="K240" s="4" t="s">
        <v>187</v>
      </c>
      <c r="L240" s="4">
        <v>2030</v>
      </c>
      <c r="M240" s="2" t="str">
        <f>IF(sum!A233="AT",sum!B233,"*")</f>
        <v>*</v>
      </c>
      <c r="N240" s="2"/>
      <c r="O240" s="2" t="str">
        <f>IF(sum!A233="AT",sum!F233,"*")</f>
        <v>*</v>
      </c>
      <c r="R240" s="4" t="s">
        <v>186</v>
      </c>
      <c r="S240" s="4" t="s">
        <v>187</v>
      </c>
      <c r="T240" s="4">
        <v>2030</v>
      </c>
      <c r="U240" s="2" t="str">
        <f>IF(sum!A233="BC",sum!B233,"*")</f>
        <v>AFM-SpHeat_ELE1</v>
      </c>
      <c r="V240" s="2"/>
      <c r="W240" s="2">
        <f>IF(sum!A233="BC",sum!F233,"*")</f>
        <v>0.472063693369972</v>
      </c>
      <c r="Z240" s="4" t="s">
        <v>186</v>
      </c>
      <c r="AA240" s="4" t="s">
        <v>187</v>
      </c>
      <c r="AB240" s="4">
        <v>2030</v>
      </c>
      <c r="AC240" s="2" t="str">
        <f>IF(sum!A233="MA",sum!B233,"*")</f>
        <v>*</v>
      </c>
      <c r="AD240" s="2"/>
      <c r="AE240" s="2" t="str">
        <f>IF(sum!A233="MA",sum!F233,"*")</f>
        <v>*</v>
      </c>
      <c r="AH240" s="4" t="s">
        <v>186</v>
      </c>
      <c r="AI240" s="4" t="s">
        <v>187</v>
      </c>
      <c r="AJ240" s="4">
        <v>2030</v>
      </c>
      <c r="AK240" s="2" t="str">
        <f>IF(sum!A233="ON",sum!B233,"*")</f>
        <v>*</v>
      </c>
      <c r="AL240" s="2"/>
      <c r="AM240" s="2" t="str">
        <f>IF(sum!A233="ON",sum!F233,"*")</f>
        <v>*</v>
      </c>
      <c r="AP240" s="2" t="s">
        <v>186</v>
      </c>
      <c r="AQ240" s="2" t="s">
        <v>187</v>
      </c>
      <c r="AR240" s="2">
        <v>2030</v>
      </c>
      <c r="AS240" s="2" t="str">
        <f>IF(sum!A233="QU",sum!B233,"*")</f>
        <v>*</v>
      </c>
      <c r="AT240" s="2"/>
      <c r="AU240" s="2" t="str">
        <f>IF(sum!A233="QU",sum!F233,"*")</f>
        <v>*</v>
      </c>
      <c r="AX240" s="4" t="s">
        <v>186</v>
      </c>
      <c r="AY240" s="4" t="s">
        <v>187</v>
      </c>
      <c r="AZ240" s="4">
        <v>2030</v>
      </c>
      <c r="BA240" s="2" t="str">
        <f>IF(sum!A233="SA",sum!B233,"*")</f>
        <v>*</v>
      </c>
      <c r="BB240" s="2"/>
      <c r="BC240" s="2" t="str">
        <f>IF(sum!A233="SA",sum!F233,"*")</f>
        <v>*</v>
      </c>
    </row>
    <row r="241" spans="2:55">
      <c r="B241" s="2" t="s">
        <v>186</v>
      </c>
      <c r="C241" s="2" t="s">
        <v>187</v>
      </c>
      <c r="D241" s="2">
        <v>2030</v>
      </c>
      <c r="J241" s="2" t="s">
        <v>186</v>
      </c>
      <c r="K241" s="2" t="s">
        <v>187</v>
      </c>
      <c r="L241" s="2">
        <v>2030</v>
      </c>
      <c r="M241" s="2" t="str">
        <f>IF(sum!A234="AT",sum!B234,"*")</f>
        <v>*</v>
      </c>
      <c r="N241" s="2"/>
      <c r="O241" s="2" t="str">
        <f>IF(sum!A234="AT",sum!F234,"*")</f>
        <v>*</v>
      </c>
      <c r="R241" s="2" t="s">
        <v>186</v>
      </c>
      <c r="S241" s="2" t="s">
        <v>187</v>
      </c>
      <c r="T241" s="2">
        <v>2030</v>
      </c>
      <c r="U241" s="2" t="str">
        <f>IF(sum!A234="BC",sum!B234,"*")</f>
        <v>AFM-WaterHeat_ELE1</v>
      </c>
      <c r="V241" s="2"/>
      <c r="W241" s="2">
        <f>IF(sum!A234="BC",sum!F234,"*")</f>
        <v>0.0845487212005918</v>
      </c>
      <c r="Z241" s="2" t="s">
        <v>186</v>
      </c>
      <c r="AA241" s="2" t="s">
        <v>187</v>
      </c>
      <c r="AB241" s="2">
        <v>2030</v>
      </c>
      <c r="AC241" s="2" t="str">
        <f>IF(sum!A234="MA",sum!B234,"*")</f>
        <v>*</v>
      </c>
      <c r="AD241" s="2"/>
      <c r="AE241" s="2" t="str">
        <f>IF(sum!A234="MA",sum!F234,"*")</f>
        <v>*</v>
      </c>
      <c r="AH241" s="2" t="s">
        <v>186</v>
      </c>
      <c r="AI241" s="2" t="s">
        <v>187</v>
      </c>
      <c r="AJ241" s="2">
        <v>2030</v>
      </c>
      <c r="AK241" s="2" t="str">
        <f>IF(sum!A234="ON",sum!B234,"*")</f>
        <v>*</v>
      </c>
      <c r="AL241" s="2"/>
      <c r="AM241" s="2" t="str">
        <f>IF(sum!A234="ON",sum!F234,"*")</f>
        <v>*</v>
      </c>
      <c r="AP241" s="4" t="s">
        <v>186</v>
      </c>
      <c r="AQ241" s="4" t="s">
        <v>187</v>
      </c>
      <c r="AR241" s="4">
        <v>2030</v>
      </c>
      <c r="AS241" s="2" t="str">
        <f>IF(sum!A234="QU",sum!B234,"*")</f>
        <v>*</v>
      </c>
      <c r="AT241" s="2"/>
      <c r="AU241" s="2" t="str">
        <f>IF(sum!A234="QU",sum!F234,"*")</f>
        <v>*</v>
      </c>
      <c r="AX241" s="2" t="s">
        <v>186</v>
      </c>
      <c r="AY241" s="2" t="s">
        <v>187</v>
      </c>
      <c r="AZ241" s="2">
        <v>2030</v>
      </c>
      <c r="BA241" s="2" t="str">
        <f>IF(sum!A234="SA",sum!B234,"*")</f>
        <v>*</v>
      </c>
      <c r="BB241" s="2"/>
      <c r="BC241" s="2" t="str">
        <f>IF(sum!A234="SA",sum!F234,"*")</f>
        <v>*</v>
      </c>
    </row>
    <row r="242" spans="2:55">
      <c r="B242" s="2" t="s">
        <v>186</v>
      </c>
      <c r="C242" s="2" t="s">
        <v>187</v>
      </c>
      <c r="D242" s="2">
        <v>2030</v>
      </c>
      <c r="J242" s="2" t="s">
        <v>186</v>
      </c>
      <c r="K242" s="2" t="s">
        <v>187</v>
      </c>
      <c r="L242" s="2">
        <v>2030</v>
      </c>
      <c r="M242" s="2" t="str">
        <f>IF(sum!A235="AT",sum!B235,"*")</f>
        <v>*</v>
      </c>
      <c r="N242" s="2"/>
      <c r="O242" s="2" t="str">
        <f>IF(sum!A235="AT",sum!F235,"*")</f>
        <v>*</v>
      </c>
      <c r="R242" s="2" t="s">
        <v>186</v>
      </c>
      <c r="S242" s="2" t="s">
        <v>187</v>
      </c>
      <c r="T242" s="2">
        <v>2030</v>
      </c>
      <c r="U242" s="2" t="str">
        <f>IF(sum!A235="BC",sum!B235,"*")</f>
        <v>ART-AuxiliaryEquip_ELE1</v>
      </c>
      <c r="V242" s="2"/>
      <c r="W242" s="2">
        <f>IF(sum!A235="BC",sum!F235,"*")</f>
        <v>0.042274360600296</v>
      </c>
      <c r="Z242" s="2" t="s">
        <v>186</v>
      </c>
      <c r="AA242" s="2" t="s">
        <v>187</v>
      </c>
      <c r="AB242" s="2">
        <v>2030</v>
      </c>
      <c r="AC242" s="2" t="str">
        <f>IF(sum!A235="MA",sum!B235,"*")</f>
        <v>*</v>
      </c>
      <c r="AD242" s="2"/>
      <c r="AE242" s="2" t="str">
        <f>IF(sum!A235="MA",sum!F235,"*")</f>
        <v>*</v>
      </c>
      <c r="AH242" s="2" t="s">
        <v>186</v>
      </c>
      <c r="AI242" s="2" t="s">
        <v>187</v>
      </c>
      <c r="AJ242" s="2">
        <v>2030</v>
      </c>
      <c r="AK242" s="2" t="str">
        <f>IF(sum!A235="ON",sum!B235,"*")</f>
        <v>*</v>
      </c>
      <c r="AL242" s="2"/>
      <c r="AM242" s="2" t="str">
        <f>IF(sum!A235="ON",sum!F235,"*")</f>
        <v>*</v>
      </c>
      <c r="AP242" s="2" t="s">
        <v>186</v>
      </c>
      <c r="AQ242" s="2" t="s">
        <v>187</v>
      </c>
      <c r="AR242" s="2">
        <v>2030</v>
      </c>
      <c r="AS242" s="2" t="str">
        <f>IF(sum!A235="QU",sum!B235,"*")</f>
        <v>*</v>
      </c>
      <c r="AT242" s="2"/>
      <c r="AU242" s="2" t="str">
        <f>IF(sum!A235="QU",sum!F235,"*")</f>
        <v>*</v>
      </c>
      <c r="AX242" s="2" t="s">
        <v>186</v>
      </c>
      <c r="AY242" s="2" t="s">
        <v>187</v>
      </c>
      <c r="AZ242" s="2">
        <v>2030</v>
      </c>
      <c r="BA242" s="2" t="str">
        <f>IF(sum!A235="SA",sum!B235,"*")</f>
        <v>*</v>
      </c>
      <c r="BB242" s="2"/>
      <c r="BC242" s="2" t="str">
        <f>IF(sum!A235="SA",sum!F235,"*")</f>
        <v>*</v>
      </c>
    </row>
    <row r="243" spans="2:55">
      <c r="B243" s="4" t="s">
        <v>186</v>
      </c>
      <c r="C243" s="4" t="s">
        <v>187</v>
      </c>
      <c r="D243" s="4">
        <v>2030</v>
      </c>
      <c r="J243" s="4" t="s">
        <v>186</v>
      </c>
      <c r="K243" s="4" t="s">
        <v>187</v>
      </c>
      <c r="L243" s="4">
        <v>2030</v>
      </c>
      <c r="M243" s="2" t="str">
        <f>IF(sum!A236="AT",sum!B236,"*")</f>
        <v>*</v>
      </c>
      <c r="N243" s="2"/>
      <c r="O243" s="2" t="str">
        <f>IF(sum!A236="AT",sum!F236,"*")</f>
        <v>*</v>
      </c>
      <c r="R243" s="4" t="s">
        <v>186</v>
      </c>
      <c r="S243" s="4" t="s">
        <v>187</v>
      </c>
      <c r="T243" s="4">
        <v>2030</v>
      </c>
      <c r="U243" s="2" t="str">
        <f>IF(sum!A236="BC",sum!B236,"*")</f>
        <v>ART-AuxiliaryMot_ELE1</v>
      </c>
      <c r="V243" s="2"/>
      <c r="W243" s="2">
        <f>IF(sum!A236="BC",sum!F236,"*")</f>
        <v>0.0340583280599376</v>
      </c>
      <c r="Z243" s="4" t="s">
        <v>186</v>
      </c>
      <c r="AA243" s="4" t="s">
        <v>187</v>
      </c>
      <c r="AB243" s="4">
        <v>2030</v>
      </c>
      <c r="AC243" s="2" t="str">
        <f>IF(sum!A236="MA",sum!B236,"*")</f>
        <v>*</v>
      </c>
      <c r="AD243" s="2"/>
      <c r="AE243" s="2" t="str">
        <f>IF(sum!A236="MA",sum!F236,"*")</f>
        <v>*</v>
      </c>
      <c r="AH243" s="4" t="s">
        <v>186</v>
      </c>
      <c r="AI243" s="4" t="s">
        <v>187</v>
      </c>
      <c r="AJ243" s="4">
        <v>2030</v>
      </c>
      <c r="AK243" s="2" t="str">
        <f>IF(sum!A236="ON",sum!B236,"*")</f>
        <v>*</v>
      </c>
      <c r="AL243" s="2"/>
      <c r="AM243" s="2" t="str">
        <f>IF(sum!A236="ON",sum!F236,"*")</f>
        <v>*</v>
      </c>
      <c r="AP243" s="4" t="s">
        <v>186</v>
      </c>
      <c r="AQ243" s="4" t="s">
        <v>187</v>
      </c>
      <c r="AR243" s="4">
        <v>2030</v>
      </c>
      <c r="AS243" s="2" t="str">
        <f>IF(sum!A236="QU",sum!B236,"*")</f>
        <v>*</v>
      </c>
      <c r="AT243" s="2"/>
      <c r="AU243" s="2" t="str">
        <f>IF(sum!A236="QU",sum!F236,"*")</f>
        <v>*</v>
      </c>
      <c r="AX243" s="4" t="s">
        <v>186</v>
      </c>
      <c r="AY243" s="4" t="s">
        <v>187</v>
      </c>
      <c r="AZ243" s="4">
        <v>2030</v>
      </c>
      <c r="BA243" s="2" t="str">
        <f>IF(sum!A236="SA",sum!B236,"*")</f>
        <v>*</v>
      </c>
      <c r="BB243" s="2"/>
      <c r="BC243" s="2" t="str">
        <f>IF(sum!A236="SA",sum!F236,"*")</f>
        <v>*</v>
      </c>
    </row>
    <row r="244" spans="2:55">
      <c r="B244" s="2" t="s">
        <v>186</v>
      </c>
      <c r="C244" s="2" t="s">
        <v>187</v>
      </c>
      <c r="D244" s="2">
        <v>2030</v>
      </c>
      <c r="J244" s="2" t="s">
        <v>186</v>
      </c>
      <c r="K244" s="2" t="s">
        <v>187</v>
      </c>
      <c r="L244" s="2">
        <v>2030</v>
      </c>
      <c r="M244" s="2" t="str">
        <f>IF(sum!A237="AT",sum!B237,"*")</f>
        <v>*</v>
      </c>
      <c r="N244" s="2"/>
      <c r="O244" s="2" t="str">
        <f>IF(sum!A237="AT",sum!F237,"*")</f>
        <v>*</v>
      </c>
      <c r="R244" s="2" t="s">
        <v>186</v>
      </c>
      <c r="S244" s="2" t="s">
        <v>187</v>
      </c>
      <c r="T244" s="2">
        <v>2030</v>
      </c>
      <c r="U244" s="2" t="str">
        <f>IF(sum!A237="BC",sum!B237,"*")</f>
        <v>ART-Light_ELE1</v>
      </c>
      <c r="V244" s="2"/>
      <c r="W244" s="2">
        <f>IF(sum!A237="BC",sum!F237,"*")</f>
        <v>0.102174984179813</v>
      </c>
      <c r="Z244" s="2" t="s">
        <v>186</v>
      </c>
      <c r="AA244" s="2" t="s">
        <v>187</v>
      </c>
      <c r="AB244" s="2">
        <v>2030</v>
      </c>
      <c r="AC244" s="2" t="str">
        <f>IF(sum!A237="MA",sum!B237,"*")</f>
        <v>*</v>
      </c>
      <c r="AD244" s="2"/>
      <c r="AE244" s="2" t="str">
        <f>IF(sum!A237="MA",sum!F237,"*")</f>
        <v>*</v>
      </c>
      <c r="AH244" s="2" t="s">
        <v>186</v>
      </c>
      <c r="AI244" s="2" t="s">
        <v>187</v>
      </c>
      <c r="AJ244" s="2">
        <v>2030</v>
      </c>
      <c r="AK244" s="2" t="str">
        <f>IF(sum!A237="ON",sum!B237,"*")</f>
        <v>*</v>
      </c>
      <c r="AL244" s="2"/>
      <c r="AM244" s="2" t="str">
        <f>IF(sum!A237="ON",sum!F237,"*")</f>
        <v>*</v>
      </c>
      <c r="AP244" s="2" t="s">
        <v>186</v>
      </c>
      <c r="AQ244" s="2" t="s">
        <v>187</v>
      </c>
      <c r="AR244" s="2">
        <v>2030</v>
      </c>
      <c r="AS244" s="2" t="str">
        <f>IF(sum!A237="QU",sum!B237,"*")</f>
        <v>*</v>
      </c>
      <c r="AT244" s="2"/>
      <c r="AU244" s="2" t="str">
        <f>IF(sum!A237="QU",sum!F237,"*")</f>
        <v>*</v>
      </c>
      <c r="AX244" s="2" t="s">
        <v>186</v>
      </c>
      <c r="AY244" s="2" t="s">
        <v>187</v>
      </c>
      <c r="AZ244" s="2">
        <v>2030</v>
      </c>
      <c r="BA244" s="2" t="str">
        <f>IF(sum!A237="SA",sum!B237,"*")</f>
        <v>*</v>
      </c>
      <c r="BB244" s="2"/>
      <c r="BC244" s="2" t="str">
        <f>IF(sum!A237="SA",sum!F237,"*")</f>
        <v>*</v>
      </c>
    </row>
    <row r="245" spans="2:55">
      <c r="B245" s="2" t="s">
        <v>186</v>
      </c>
      <c r="C245" s="2" t="s">
        <v>187</v>
      </c>
      <c r="D245" s="2">
        <v>2030</v>
      </c>
      <c r="J245" s="2" t="s">
        <v>186</v>
      </c>
      <c r="K245" s="2" t="s">
        <v>187</v>
      </c>
      <c r="L245" s="2">
        <v>2030</v>
      </c>
      <c r="M245" s="2" t="str">
        <f>IF(sum!A238="AT",sum!B238,"*")</f>
        <v>*</v>
      </c>
      <c r="N245" s="2"/>
      <c r="O245" s="2" t="str">
        <f>IF(sum!A238="AT",sum!F238,"*")</f>
        <v>*</v>
      </c>
      <c r="R245" s="2" t="s">
        <v>186</v>
      </c>
      <c r="S245" s="2" t="s">
        <v>187</v>
      </c>
      <c r="T245" s="2">
        <v>2030</v>
      </c>
      <c r="U245" s="2" t="str">
        <f>IF(sum!A238="BC",sum!B238,"*")</f>
        <v>ART-SpCool_ELE1</v>
      </c>
      <c r="V245" s="2"/>
      <c r="W245" s="2">
        <f>IF(sum!A238="BC",sum!F238,"*")</f>
        <v>0.0170291640299688</v>
      </c>
      <c r="Z245" s="2" t="s">
        <v>186</v>
      </c>
      <c r="AA245" s="2" t="s">
        <v>187</v>
      </c>
      <c r="AB245" s="2">
        <v>2030</v>
      </c>
      <c r="AC245" s="2" t="str">
        <f>IF(sum!A238="MA",sum!B238,"*")</f>
        <v>*</v>
      </c>
      <c r="AD245" s="2"/>
      <c r="AE245" s="2" t="str">
        <f>IF(sum!A238="MA",sum!F238,"*")</f>
        <v>*</v>
      </c>
      <c r="AH245" s="2" t="s">
        <v>186</v>
      </c>
      <c r="AI245" s="2" t="s">
        <v>187</v>
      </c>
      <c r="AJ245" s="2">
        <v>2030</v>
      </c>
      <c r="AK245" s="2" t="str">
        <f>IF(sum!A238="ON",sum!B238,"*")</f>
        <v>*</v>
      </c>
      <c r="AL245" s="2"/>
      <c r="AM245" s="2" t="str">
        <f>IF(sum!A238="ON",sum!F238,"*")</f>
        <v>*</v>
      </c>
      <c r="AP245" s="4" t="s">
        <v>186</v>
      </c>
      <c r="AQ245" s="4" t="s">
        <v>187</v>
      </c>
      <c r="AR245" s="4">
        <v>2030</v>
      </c>
      <c r="AS245" s="2" t="str">
        <f>IF(sum!A238="QU",sum!B238,"*")</f>
        <v>*</v>
      </c>
      <c r="AT245" s="2"/>
      <c r="AU245" s="2" t="str">
        <f>IF(sum!A238="QU",sum!F238,"*")</f>
        <v>*</v>
      </c>
      <c r="AX245" s="2" t="s">
        <v>186</v>
      </c>
      <c r="AY245" s="2" t="s">
        <v>187</v>
      </c>
      <c r="AZ245" s="2">
        <v>2030</v>
      </c>
      <c r="BA245" s="2" t="str">
        <f>IF(sum!A238="SA",sum!B238,"*")</f>
        <v>*</v>
      </c>
      <c r="BB245" s="2"/>
      <c r="BC245" s="2" t="str">
        <f>IF(sum!A238="SA",sum!F238,"*")</f>
        <v>*</v>
      </c>
    </row>
    <row r="246" spans="2:55">
      <c r="B246" s="4" t="s">
        <v>186</v>
      </c>
      <c r="C246" s="4" t="s">
        <v>187</v>
      </c>
      <c r="D246" s="4">
        <v>2030</v>
      </c>
      <c r="J246" s="4" t="s">
        <v>186</v>
      </c>
      <c r="K246" s="4" t="s">
        <v>187</v>
      </c>
      <c r="L246" s="4">
        <v>2030</v>
      </c>
      <c r="M246" s="2" t="str">
        <f>IF(sum!A239="AT",sum!B239,"*")</f>
        <v>*</v>
      </c>
      <c r="N246" s="2"/>
      <c r="O246" s="2" t="str">
        <f>IF(sum!A239="AT",sum!F239,"*")</f>
        <v>*</v>
      </c>
      <c r="R246" s="4" t="s">
        <v>186</v>
      </c>
      <c r="S246" s="4" t="s">
        <v>187</v>
      </c>
      <c r="T246" s="4">
        <v>2030</v>
      </c>
      <c r="U246" s="2" t="str">
        <f>IF(sum!A239="BC",sum!B239,"*")</f>
        <v>ART-SpHeat_ELE1</v>
      </c>
      <c r="V246" s="2"/>
      <c r="W246" s="2">
        <f>IF(sum!A239="BC",sum!F239,"*")</f>
        <v>0.126823081800888</v>
      </c>
      <c r="Z246" s="4" t="s">
        <v>186</v>
      </c>
      <c r="AA246" s="4" t="s">
        <v>187</v>
      </c>
      <c r="AB246" s="4">
        <v>2030</v>
      </c>
      <c r="AC246" s="2" t="str">
        <f>IF(sum!A239="MA",sum!B239,"*")</f>
        <v>*</v>
      </c>
      <c r="AD246" s="2"/>
      <c r="AE246" s="2" t="str">
        <f>IF(sum!A239="MA",sum!F239,"*")</f>
        <v>*</v>
      </c>
      <c r="AH246" s="4" t="s">
        <v>186</v>
      </c>
      <c r="AI246" s="4" t="s">
        <v>187</v>
      </c>
      <c r="AJ246" s="4">
        <v>2030</v>
      </c>
      <c r="AK246" s="2" t="str">
        <f>IF(sum!A239="ON",sum!B239,"*")</f>
        <v>*</v>
      </c>
      <c r="AL246" s="2"/>
      <c r="AM246" s="2" t="str">
        <f>IF(sum!A239="ON",sum!F239,"*")</f>
        <v>*</v>
      </c>
      <c r="AP246" s="2" t="s">
        <v>186</v>
      </c>
      <c r="AQ246" s="2" t="s">
        <v>187</v>
      </c>
      <c r="AR246" s="2">
        <v>2030</v>
      </c>
      <c r="AS246" s="2" t="str">
        <f>IF(sum!A239="QU",sum!B239,"*")</f>
        <v>*</v>
      </c>
      <c r="AT246" s="2"/>
      <c r="AU246" s="2" t="str">
        <f>IF(sum!A239="QU",sum!F239,"*")</f>
        <v>*</v>
      </c>
      <c r="AX246" s="4" t="s">
        <v>186</v>
      </c>
      <c r="AY246" s="4" t="s">
        <v>187</v>
      </c>
      <c r="AZ246" s="4">
        <v>2030</v>
      </c>
      <c r="BA246" s="2" t="str">
        <f>IF(sum!A239="SA",sum!B239,"*")</f>
        <v>*</v>
      </c>
      <c r="BB246" s="2"/>
      <c r="BC246" s="2" t="str">
        <f>IF(sum!A239="SA",sum!F239,"*")</f>
        <v>*</v>
      </c>
    </row>
    <row r="247" spans="2:55">
      <c r="B247" s="2" t="s">
        <v>186</v>
      </c>
      <c r="C247" s="2" t="s">
        <v>187</v>
      </c>
      <c r="D247" s="2">
        <v>2030</v>
      </c>
      <c r="J247" s="2" t="s">
        <v>186</v>
      </c>
      <c r="K247" s="2" t="s">
        <v>187</v>
      </c>
      <c r="L247" s="2">
        <v>2030</v>
      </c>
      <c r="M247" s="2" t="str">
        <f>IF(sum!A240="AT",sum!B240,"*")</f>
        <v>*</v>
      </c>
      <c r="N247" s="2"/>
      <c r="O247" s="2" t="str">
        <f>IF(sum!A240="AT",sum!F240,"*")</f>
        <v>*</v>
      </c>
      <c r="R247" s="2" t="s">
        <v>186</v>
      </c>
      <c r="S247" s="2" t="s">
        <v>187</v>
      </c>
      <c r="T247" s="2">
        <v>2030</v>
      </c>
      <c r="U247" s="2" t="str">
        <f>IF(sum!A240="BC",sum!B240,"*")</f>
        <v>ART-WaterHeat_ELE1</v>
      </c>
      <c r="V247" s="2"/>
      <c r="W247" s="2">
        <f>IF(sum!A240="BC",sum!F240,"*")</f>
        <v>0.010568590150074</v>
      </c>
      <c r="Z247" s="2" t="s">
        <v>186</v>
      </c>
      <c r="AA247" s="2" t="s">
        <v>187</v>
      </c>
      <c r="AB247" s="2">
        <v>2030</v>
      </c>
      <c r="AC247" s="2" t="str">
        <f>IF(sum!A240="MA",sum!B240,"*")</f>
        <v>*</v>
      </c>
      <c r="AD247" s="2"/>
      <c r="AE247" s="2" t="str">
        <f>IF(sum!A240="MA",sum!F240,"*")</f>
        <v>*</v>
      </c>
      <c r="AH247" s="2" t="s">
        <v>186</v>
      </c>
      <c r="AI247" s="2" t="s">
        <v>187</v>
      </c>
      <c r="AJ247" s="2">
        <v>2030</v>
      </c>
      <c r="AK247" s="2" t="str">
        <f>IF(sum!A240="ON",sum!B240,"*")</f>
        <v>*</v>
      </c>
      <c r="AL247" s="2"/>
      <c r="AM247" s="2" t="str">
        <f>IF(sum!A240="ON",sum!F240,"*")</f>
        <v>*</v>
      </c>
      <c r="AP247" s="4" t="s">
        <v>186</v>
      </c>
      <c r="AQ247" s="4" t="s">
        <v>187</v>
      </c>
      <c r="AR247" s="4">
        <v>2030</v>
      </c>
      <c r="AS247" s="2" t="str">
        <f>IF(sum!A240="QU",sum!B240,"*")</f>
        <v>*</v>
      </c>
      <c r="AT247" s="2"/>
      <c r="AU247" s="2" t="str">
        <f>IF(sum!A240="QU",sum!F240,"*")</f>
        <v>*</v>
      </c>
      <c r="AX247" s="2" t="s">
        <v>186</v>
      </c>
      <c r="AY247" s="2" t="s">
        <v>187</v>
      </c>
      <c r="AZ247" s="2">
        <v>2030</v>
      </c>
      <c r="BA247" s="2" t="str">
        <f>IF(sum!A240="SA",sum!B240,"*")</f>
        <v>*</v>
      </c>
      <c r="BB247" s="2"/>
      <c r="BC247" s="2" t="str">
        <f>IF(sum!A240="SA",sum!F240,"*")</f>
        <v>*</v>
      </c>
    </row>
    <row r="248" spans="2:55">
      <c r="B248" s="2" t="s">
        <v>186</v>
      </c>
      <c r="C248" s="2" t="s">
        <v>187</v>
      </c>
      <c r="D248" s="2">
        <v>2030</v>
      </c>
      <c r="J248" s="2" t="s">
        <v>186</v>
      </c>
      <c r="K248" s="2" t="s">
        <v>187</v>
      </c>
      <c r="L248" s="2">
        <v>2030</v>
      </c>
      <c r="M248" s="2" t="str">
        <f>IF(sum!A241="AT",sum!B241,"*")</f>
        <v>*</v>
      </c>
      <c r="N248" s="2"/>
      <c r="O248" s="2" t="str">
        <f>IF(sum!A241="AT",sum!F241,"*")</f>
        <v>*</v>
      </c>
      <c r="R248" s="2" t="s">
        <v>186</v>
      </c>
      <c r="S248" s="2" t="s">
        <v>187</v>
      </c>
      <c r="T248" s="2">
        <v>2030</v>
      </c>
      <c r="U248" s="2" t="str">
        <f>IF(sum!A241="BC",sum!B241,"*")</f>
        <v>ECHP_biomass_thermal01</v>
      </c>
      <c r="V248" s="2"/>
      <c r="W248" s="2">
        <f>IF(sum!A241="BC",sum!F241,"*")</f>
        <v>0</v>
      </c>
      <c r="Z248" s="2" t="s">
        <v>186</v>
      </c>
      <c r="AA248" s="2" t="s">
        <v>187</v>
      </c>
      <c r="AB248" s="2">
        <v>2030</v>
      </c>
      <c r="AC248" s="2" t="str">
        <f>IF(sum!A241="MA",sum!B241,"*")</f>
        <v>*</v>
      </c>
      <c r="AD248" s="2"/>
      <c r="AE248" s="2" t="str">
        <f>IF(sum!A241="MA",sum!F241,"*")</f>
        <v>*</v>
      </c>
      <c r="AH248" s="2" t="s">
        <v>186</v>
      </c>
      <c r="AI248" s="2" t="s">
        <v>187</v>
      </c>
      <c r="AJ248" s="2">
        <v>2030</v>
      </c>
      <c r="AK248" s="2" t="str">
        <f>IF(sum!A241="ON",sum!B241,"*")</f>
        <v>*</v>
      </c>
      <c r="AL248" s="2"/>
      <c r="AM248" s="2" t="str">
        <f>IF(sum!A241="ON",sum!F241,"*")</f>
        <v>*</v>
      </c>
      <c r="AP248" s="2" t="s">
        <v>186</v>
      </c>
      <c r="AQ248" s="2" t="s">
        <v>187</v>
      </c>
      <c r="AR248" s="2">
        <v>2030</v>
      </c>
      <c r="AS248" s="2" t="str">
        <f>IF(sum!A241="QU",sum!B241,"*")</f>
        <v>*</v>
      </c>
      <c r="AT248" s="2"/>
      <c r="AU248" s="2" t="str">
        <f>IF(sum!A241="QU",sum!F241,"*")</f>
        <v>*</v>
      </c>
      <c r="AX248" s="2" t="s">
        <v>186</v>
      </c>
      <c r="AY248" s="2" t="s">
        <v>187</v>
      </c>
      <c r="AZ248" s="2">
        <v>2030</v>
      </c>
      <c r="BA248" s="2" t="str">
        <f>IF(sum!A241="SA",sum!B241,"*")</f>
        <v>*</v>
      </c>
      <c r="BB248" s="2"/>
      <c r="BC248" s="2" t="str">
        <f>IF(sum!A241="SA",sum!F241,"*")</f>
        <v>*</v>
      </c>
    </row>
    <row r="249" spans="2:55">
      <c r="B249" s="4" t="s">
        <v>186</v>
      </c>
      <c r="C249" s="4" t="s">
        <v>187</v>
      </c>
      <c r="D249" s="4">
        <v>2030</v>
      </c>
      <c r="J249" s="4" t="s">
        <v>186</v>
      </c>
      <c r="K249" s="4" t="s">
        <v>187</v>
      </c>
      <c r="L249" s="4">
        <v>2030</v>
      </c>
      <c r="M249" s="2" t="str">
        <f>IF(sum!A242="AT",sum!B242,"*")</f>
        <v>*</v>
      </c>
      <c r="N249" s="2"/>
      <c r="O249" s="2" t="str">
        <f>IF(sum!A242="AT",sum!F242,"*")</f>
        <v>*</v>
      </c>
      <c r="R249" s="4" t="s">
        <v>186</v>
      </c>
      <c r="S249" s="4" t="s">
        <v>187</v>
      </c>
      <c r="T249" s="4">
        <v>2030</v>
      </c>
      <c r="U249" s="2" t="str">
        <f>IF(sum!A242="BC",sum!B242,"*")</f>
        <v>EDU-AuxiliaryEquip_ELE1</v>
      </c>
      <c r="V249" s="2"/>
      <c r="W249" s="2">
        <f>IF(sum!A242="BC",sum!F242,"*")</f>
        <v>0.243077573451702</v>
      </c>
      <c r="Z249" s="4" t="s">
        <v>186</v>
      </c>
      <c r="AA249" s="4" t="s">
        <v>187</v>
      </c>
      <c r="AB249" s="4">
        <v>2030</v>
      </c>
      <c r="AC249" s="2" t="str">
        <f>IF(sum!A242="MA",sum!B242,"*")</f>
        <v>*</v>
      </c>
      <c r="AD249" s="2"/>
      <c r="AE249" s="2" t="str">
        <f>IF(sum!A242="MA",sum!F242,"*")</f>
        <v>*</v>
      </c>
      <c r="AH249" s="4" t="s">
        <v>186</v>
      </c>
      <c r="AI249" s="4" t="s">
        <v>187</v>
      </c>
      <c r="AJ249" s="4">
        <v>2030</v>
      </c>
      <c r="AK249" s="2" t="str">
        <f>IF(sum!A242="ON",sum!B242,"*")</f>
        <v>*</v>
      </c>
      <c r="AL249" s="2"/>
      <c r="AM249" s="2" t="str">
        <f>IF(sum!A242="ON",sum!F242,"*")</f>
        <v>*</v>
      </c>
      <c r="AP249" s="4" t="s">
        <v>186</v>
      </c>
      <c r="AQ249" s="4" t="s">
        <v>187</v>
      </c>
      <c r="AR249" s="4">
        <v>2030</v>
      </c>
      <c r="AS249" s="2" t="str">
        <f>IF(sum!A242="QU",sum!B242,"*")</f>
        <v>*</v>
      </c>
      <c r="AT249" s="2"/>
      <c r="AU249" s="2" t="str">
        <f>IF(sum!A242="QU",sum!F242,"*")</f>
        <v>*</v>
      </c>
      <c r="AX249" s="4" t="s">
        <v>186</v>
      </c>
      <c r="AY249" s="4" t="s">
        <v>187</v>
      </c>
      <c r="AZ249" s="4">
        <v>2030</v>
      </c>
      <c r="BA249" s="2" t="str">
        <f>IF(sum!A242="SA",sum!B242,"*")</f>
        <v>*</v>
      </c>
      <c r="BB249" s="2"/>
      <c r="BC249" s="2" t="str">
        <f>IF(sum!A242="SA",sum!F242,"*")</f>
        <v>*</v>
      </c>
    </row>
    <row r="250" spans="2:55">
      <c r="B250" s="2" t="s">
        <v>186</v>
      </c>
      <c r="C250" s="2" t="s">
        <v>187</v>
      </c>
      <c r="D250" s="2">
        <v>2030</v>
      </c>
      <c r="J250" s="2" t="s">
        <v>186</v>
      </c>
      <c r="K250" s="2" t="s">
        <v>187</v>
      </c>
      <c r="L250" s="2">
        <v>2030</v>
      </c>
      <c r="M250" s="2" t="str">
        <f>IF(sum!A243="AT",sum!B243,"*")</f>
        <v>*</v>
      </c>
      <c r="N250" s="2"/>
      <c r="O250" s="2" t="str">
        <f>IF(sum!A243="AT",sum!F243,"*")</f>
        <v>*</v>
      </c>
      <c r="R250" s="2" t="s">
        <v>186</v>
      </c>
      <c r="S250" s="2" t="s">
        <v>187</v>
      </c>
      <c r="T250" s="2">
        <v>2030</v>
      </c>
      <c r="U250" s="2" t="str">
        <f>IF(sum!A243="BC",sum!B243,"*")</f>
        <v>EDU-AuxiliaryMot_ELE1</v>
      </c>
      <c r="V250" s="2"/>
      <c r="W250" s="2">
        <f>IF(sum!A243="BC",sum!F243,"*")</f>
        <v>0.13623331223975</v>
      </c>
      <c r="Z250" s="2" t="s">
        <v>186</v>
      </c>
      <c r="AA250" s="2" t="s">
        <v>187</v>
      </c>
      <c r="AB250" s="2">
        <v>2030</v>
      </c>
      <c r="AC250" s="2" t="str">
        <f>IF(sum!A243="MA",sum!B243,"*")</f>
        <v>*</v>
      </c>
      <c r="AD250" s="2"/>
      <c r="AE250" s="2" t="str">
        <f>IF(sum!A243="MA",sum!F243,"*")</f>
        <v>*</v>
      </c>
      <c r="AH250" s="2" t="s">
        <v>186</v>
      </c>
      <c r="AI250" s="2" t="s">
        <v>187</v>
      </c>
      <c r="AJ250" s="2">
        <v>2030</v>
      </c>
      <c r="AK250" s="2" t="str">
        <f>IF(sum!A243="ON",sum!B243,"*")</f>
        <v>*</v>
      </c>
      <c r="AL250" s="2"/>
      <c r="AM250" s="2" t="str">
        <f>IF(sum!A243="ON",sum!F243,"*")</f>
        <v>*</v>
      </c>
      <c r="AP250" s="2" t="s">
        <v>186</v>
      </c>
      <c r="AQ250" s="2" t="s">
        <v>187</v>
      </c>
      <c r="AR250" s="2">
        <v>2030</v>
      </c>
      <c r="AS250" s="2" t="str">
        <f>IF(sum!A243="QU",sum!B243,"*")</f>
        <v>*</v>
      </c>
      <c r="AT250" s="2"/>
      <c r="AU250" s="2" t="str">
        <f>IF(sum!A243="QU",sum!F243,"*")</f>
        <v>*</v>
      </c>
      <c r="AX250" s="2" t="s">
        <v>186</v>
      </c>
      <c r="AY250" s="2" t="s">
        <v>187</v>
      </c>
      <c r="AZ250" s="2">
        <v>2030</v>
      </c>
      <c r="BA250" s="2" t="str">
        <f>IF(sum!A243="SA",sum!B243,"*")</f>
        <v>*</v>
      </c>
      <c r="BB250" s="2"/>
      <c r="BC250" s="2" t="str">
        <f>IF(sum!A243="SA",sum!F243,"*")</f>
        <v>*</v>
      </c>
    </row>
    <row r="251" spans="2:55">
      <c r="B251" s="2" t="s">
        <v>186</v>
      </c>
      <c r="C251" s="2" t="s">
        <v>187</v>
      </c>
      <c r="D251" s="2">
        <v>2030</v>
      </c>
      <c r="J251" s="2" t="s">
        <v>186</v>
      </c>
      <c r="K251" s="2" t="s">
        <v>187</v>
      </c>
      <c r="L251" s="2">
        <v>2030</v>
      </c>
      <c r="M251" s="2" t="str">
        <f>IF(sum!A244="AT",sum!B244,"*")</f>
        <v>*</v>
      </c>
      <c r="N251" s="2"/>
      <c r="O251" s="2" t="str">
        <f>IF(sum!A244="AT",sum!F244,"*")</f>
        <v>*</v>
      </c>
      <c r="R251" s="2" t="s">
        <v>186</v>
      </c>
      <c r="S251" s="2" t="s">
        <v>187</v>
      </c>
      <c r="T251" s="2">
        <v>2030</v>
      </c>
      <c r="U251" s="2" t="str">
        <f>IF(sum!A244="BC",sum!B244,"*")</f>
        <v>EDU-Light_ELE1</v>
      </c>
      <c r="V251" s="2"/>
      <c r="W251" s="2">
        <f>IF(sum!A244="BC",sum!F244,"*")</f>
        <v>0.374641608659314</v>
      </c>
      <c r="Z251" s="2" t="s">
        <v>186</v>
      </c>
      <c r="AA251" s="2" t="s">
        <v>187</v>
      </c>
      <c r="AB251" s="2">
        <v>2030</v>
      </c>
      <c r="AC251" s="2" t="str">
        <f>IF(sum!A244="MA",sum!B244,"*")</f>
        <v>*</v>
      </c>
      <c r="AD251" s="2"/>
      <c r="AE251" s="2" t="str">
        <f>IF(sum!A244="MA",sum!F244,"*")</f>
        <v>*</v>
      </c>
      <c r="AH251" s="2" t="s">
        <v>186</v>
      </c>
      <c r="AI251" s="2" t="s">
        <v>187</v>
      </c>
      <c r="AJ251" s="2">
        <v>2030</v>
      </c>
      <c r="AK251" s="2" t="str">
        <f>IF(sum!A244="ON",sum!B244,"*")</f>
        <v>*</v>
      </c>
      <c r="AL251" s="2"/>
      <c r="AM251" s="2" t="str">
        <f>IF(sum!A244="ON",sum!F244,"*")</f>
        <v>*</v>
      </c>
      <c r="AP251" s="4" t="s">
        <v>186</v>
      </c>
      <c r="AQ251" s="4" t="s">
        <v>187</v>
      </c>
      <c r="AR251" s="4">
        <v>2030</v>
      </c>
      <c r="AS251" s="2" t="str">
        <f>IF(sum!A244="QU",sum!B244,"*")</f>
        <v>*</v>
      </c>
      <c r="AT251" s="2"/>
      <c r="AU251" s="2" t="str">
        <f>IF(sum!A244="QU",sum!F244,"*")</f>
        <v>*</v>
      </c>
      <c r="AX251" s="2" t="s">
        <v>186</v>
      </c>
      <c r="AY251" s="2" t="s">
        <v>187</v>
      </c>
      <c r="AZ251" s="2">
        <v>2030</v>
      </c>
      <c r="BA251" s="2" t="str">
        <f>IF(sum!A244="SA",sum!B244,"*")</f>
        <v>*</v>
      </c>
      <c r="BB251" s="2"/>
      <c r="BC251" s="2" t="str">
        <f>IF(sum!A244="SA",sum!F244,"*")</f>
        <v>*</v>
      </c>
    </row>
    <row r="252" spans="2:55">
      <c r="B252" s="4" t="s">
        <v>186</v>
      </c>
      <c r="C252" s="4" t="s">
        <v>187</v>
      </c>
      <c r="D252" s="4">
        <v>2030</v>
      </c>
      <c r="J252" s="4" t="s">
        <v>186</v>
      </c>
      <c r="K252" s="4" t="s">
        <v>187</v>
      </c>
      <c r="L252" s="4">
        <v>2030</v>
      </c>
      <c r="M252" s="2" t="str">
        <f>IF(sum!A245="AT",sum!B245,"*")</f>
        <v>*</v>
      </c>
      <c r="N252" s="2"/>
      <c r="O252" s="2" t="str">
        <f>IF(sum!A245="AT",sum!F245,"*")</f>
        <v>*</v>
      </c>
      <c r="R252" s="4" t="s">
        <v>186</v>
      </c>
      <c r="S252" s="4" t="s">
        <v>187</v>
      </c>
      <c r="T252" s="4">
        <v>2030</v>
      </c>
      <c r="U252" s="2" t="str">
        <f>IF(sum!A245="BC",sum!B245,"*")</f>
        <v>EDU-SpCool_ELE1</v>
      </c>
      <c r="V252" s="2"/>
      <c r="W252" s="2">
        <f>IF(sum!A245="BC",sum!F245,"*")</f>
        <v>0.102174984179813</v>
      </c>
      <c r="Z252" s="4" t="s">
        <v>186</v>
      </c>
      <c r="AA252" s="4" t="s">
        <v>187</v>
      </c>
      <c r="AB252" s="4">
        <v>2030</v>
      </c>
      <c r="AC252" s="2" t="str">
        <f>IF(sum!A245="MA",sum!B245,"*")</f>
        <v>*</v>
      </c>
      <c r="AD252" s="2"/>
      <c r="AE252" s="2" t="str">
        <f>IF(sum!A245="MA",sum!F245,"*")</f>
        <v>*</v>
      </c>
      <c r="AH252" s="4" t="s">
        <v>186</v>
      </c>
      <c r="AI252" s="4" t="s">
        <v>187</v>
      </c>
      <c r="AJ252" s="4">
        <v>2030</v>
      </c>
      <c r="AK252" s="2" t="str">
        <f>IF(sum!A245="ON",sum!B245,"*")</f>
        <v>*</v>
      </c>
      <c r="AL252" s="2"/>
      <c r="AM252" s="2" t="str">
        <f>IF(sum!A245="ON",sum!F245,"*")</f>
        <v>*</v>
      </c>
      <c r="AP252" s="2" t="s">
        <v>186</v>
      </c>
      <c r="AQ252" s="2" t="s">
        <v>187</v>
      </c>
      <c r="AR252" s="2">
        <v>2030</v>
      </c>
      <c r="AS252" s="2" t="str">
        <f>IF(sum!A245="QU",sum!B245,"*")</f>
        <v>*</v>
      </c>
      <c r="AT252" s="2"/>
      <c r="AU252" s="2" t="str">
        <f>IF(sum!A245="QU",sum!F245,"*")</f>
        <v>*</v>
      </c>
      <c r="AX252" s="4" t="s">
        <v>186</v>
      </c>
      <c r="AY252" s="4" t="s">
        <v>187</v>
      </c>
      <c r="AZ252" s="4">
        <v>2030</v>
      </c>
      <c r="BA252" s="2" t="str">
        <f>IF(sum!A245="SA",sum!B245,"*")</f>
        <v>*</v>
      </c>
      <c r="BB252" s="2"/>
      <c r="BC252" s="2" t="str">
        <f>IF(sum!A245="SA",sum!F245,"*")</f>
        <v>*</v>
      </c>
    </row>
    <row r="253" spans="2:55">
      <c r="B253" s="2" t="s">
        <v>186</v>
      </c>
      <c r="C253" s="2" t="s">
        <v>187</v>
      </c>
      <c r="D253" s="2">
        <v>2030</v>
      </c>
      <c r="J253" s="2" t="s">
        <v>186</v>
      </c>
      <c r="K253" s="2" t="s">
        <v>187</v>
      </c>
      <c r="L253" s="2">
        <v>2030</v>
      </c>
      <c r="M253" s="2" t="str">
        <f>IF(sum!A246="AT",sum!B246,"*")</f>
        <v>*</v>
      </c>
      <c r="N253" s="2"/>
      <c r="O253" s="2" t="str">
        <f>IF(sum!A246="AT",sum!F246,"*")</f>
        <v>*</v>
      </c>
      <c r="R253" s="2" t="s">
        <v>186</v>
      </c>
      <c r="S253" s="2" t="s">
        <v>187</v>
      </c>
      <c r="T253" s="2">
        <v>2030</v>
      </c>
      <c r="U253" s="2" t="str">
        <f>IF(sum!A246="BC",sum!B246,"*")</f>
        <v>EDU-SpHeat_ELE1</v>
      </c>
      <c r="V253" s="2"/>
      <c r="W253" s="2">
        <f>IF(sum!A246="BC",sum!F246,"*")</f>
        <v>0.563658141337278</v>
      </c>
      <c r="Z253" s="2" t="s">
        <v>186</v>
      </c>
      <c r="AA253" s="2" t="s">
        <v>187</v>
      </c>
      <c r="AB253" s="2">
        <v>2030</v>
      </c>
      <c r="AC253" s="2" t="str">
        <f>IF(sum!A246="MA",sum!B246,"*")</f>
        <v>*</v>
      </c>
      <c r="AD253" s="2"/>
      <c r="AE253" s="2" t="str">
        <f>IF(sum!A246="MA",sum!F246,"*")</f>
        <v>*</v>
      </c>
      <c r="AH253" s="2" t="s">
        <v>186</v>
      </c>
      <c r="AI253" s="2" t="s">
        <v>187</v>
      </c>
      <c r="AJ253" s="2">
        <v>2030</v>
      </c>
      <c r="AK253" s="2" t="str">
        <f>IF(sum!A246="ON",sum!B246,"*")</f>
        <v>*</v>
      </c>
      <c r="AL253" s="2"/>
      <c r="AM253" s="2" t="str">
        <f>IF(sum!A246="ON",sum!F246,"*")</f>
        <v>*</v>
      </c>
      <c r="AP253" s="4" t="s">
        <v>186</v>
      </c>
      <c r="AQ253" s="4" t="s">
        <v>187</v>
      </c>
      <c r="AR253" s="4">
        <v>2030</v>
      </c>
      <c r="AS253" s="2" t="str">
        <f>IF(sum!A246="QU",sum!B246,"*")</f>
        <v>*</v>
      </c>
      <c r="AT253" s="2"/>
      <c r="AU253" s="2" t="str">
        <f>IF(sum!A246="QU",sum!F246,"*")</f>
        <v>*</v>
      </c>
      <c r="AX253" s="2" t="s">
        <v>186</v>
      </c>
      <c r="AY253" s="2" t="s">
        <v>187</v>
      </c>
      <c r="AZ253" s="2">
        <v>2030</v>
      </c>
      <c r="BA253" s="2" t="str">
        <f>IF(sum!A246="SA",sum!B246,"*")</f>
        <v>*</v>
      </c>
      <c r="BB253" s="2"/>
      <c r="BC253" s="2" t="str">
        <f>IF(sum!A246="SA",sum!F246,"*")</f>
        <v>*</v>
      </c>
    </row>
    <row r="254" spans="2:55">
      <c r="B254" s="2" t="s">
        <v>186</v>
      </c>
      <c r="C254" s="2" t="s">
        <v>187</v>
      </c>
      <c r="D254" s="2">
        <v>2030</v>
      </c>
      <c r="J254" s="2" t="s">
        <v>186</v>
      </c>
      <c r="K254" s="2" t="s">
        <v>187</v>
      </c>
      <c r="L254" s="2">
        <v>2030</v>
      </c>
      <c r="M254" s="2" t="str">
        <f>IF(sum!A247="AT",sum!B247,"*")</f>
        <v>*</v>
      </c>
      <c r="N254" s="2"/>
      <c r="O254" s="2" t="str">
        <f>IF(sum!A247="AT",sum!F247,"*")</f>
        <v>*</v>
      </c>
      <c r="R254" s="2" t="s">
        <v>186</v>
      </c>
      <c r="S254" s="2" t="s">
        <v>187</v>
      </c>
      <c r="T254" s="2">
        <v>2030</v>
      </c>
      <c r="U254" s="2" t="str">
        <f>IF(sum!A247="BC",sum!B247,"*")</f>
        <v>EDU-WaterHeat_ELE1</v>
      </c>
      <c r="V254" s="2"/>
      <c r="W254" s="2">
        <f>IF(sum!A247="BC",sum!F247,"*")</f>
        <v>0.0739801310505178</v>
      </c>
      <c r="Z254" s="2" t="s">
        <v>186</v>
      </c>
      <c r="AA254" s="2" t="s">
        <v>187</v>
      </c>
      <c r="AB254" s="2">
        <v>2030</v>
      </c>
      <c r="AC254" s="2" t="str">
        <f>IF(sum!A247="MA",sum!B247,"*")</f>
        <v>*</v>
      </c>
      <c r="AD254" s="2"/>
      <c r="AE254" s="2" t="str">
        <f>IF(sum!A247="MA",sum!F247,"*")</f>
        <v>*</v>
      </c>
      <c r="AH254" s="2" t="s">
        <v>186</v>
      </c>
      <c r="AI254" s="2" t="s">
        <v>187</v>
      </c>
      <c r="AJ254" s="2">
        <v>2030</v>
      </c>
      <c r="AK254" s="2" t="str">
        <f>IF(sum!A247="ON",sum!B247,"*")</f>
        <v>*</v>
      </c>
      <c r="AL254" s="2"/>
      <c r="AM254" s="2" t="str">
        <f>IF(sum!A247="ON",sum!F247,"*")</f>
        <v>*</v>
      </c>
      <c r="AP254" s="2" t="s">
        <v>186</v>
      </c>
      <c r="AQ254" s="2" t="s">
        <v>187</v>
      </c>
      <c r="AR254" s="2">
        <v>2030</v>
      </c>
      <c r="AS254" s="2" t="str">
        <f>IF(sum!A247="QU",sum!B247,"*")</f>
        <v>*</v>
      </c>
      <c r="AT254" s="2"/>
      <c r="AU254" s="2" t="str">
        <f>IF(sum!A247="QU",sum!F247,"*")</f>
        <v>*</v>
      </c>
      <c r="AX254" s="2" t="s">
        <v>186</v>
      </c>
      <c r="AY254" s="2" t="s">
        <v>187</v>
      </c>
      <c r="AZ254" s="2">
        <v>2030</v>
      </c>
      <c r="BA254" s="2" t="str">
        <f>IF(sum!A247="SA",sum!B247,"*")</f>
        <v>*</v>
      </c>
      <c r="BB254" s="2"/>
      <c r="BC254" s="2" t="str">
        <f>IF(sum!A247="SA",sum!F247,"*")</f>
        <v>*</v>
      </c>
    </row>
    <row r="255" spans="2:55">
      <c r="B255" s="4" t="s">
        <v>186</v>
      </c>
      <c r="C255" s="4" t="s">
        <v>187</v>
      </c>
      <c r="D255" s="4">
        <v>2030</v>
      </c>
      <c r="J255" s="4" t="s">
        <v>186</v>
      </c>
      <c r="K255" s="4" t="s">
        <v>187</v>
      </c>
      <c r="L255" s="4">
        <v>2030</v>
      </c>
      <c r="M255" s="2" t="str">
        <f>IF(sum!A248="AT",sum!B248,"*")</f>
        <v>*</v>
      </c>
      <c r="N255" s="2"/>
      <c r="O255" s="2" t="str">
        <f>IF(sum!A248="AT",sum!F248,"*")</f>
        <v>*</v>
      </c>
      <c r="R255" s="4" t="s">
        <v>186</v>
      </c>
      <c r="S255" s="4" t="s">
        <v>187</v>
      </c>
      <c r="T255" s="4">
        <v>2030</v>
      </c>
      <c r="U255" s="2" t="str">
        <f>IF(sum!A248="BC",sum!B248,"*")</f>
        <v>ESTBATS101_2h</v>
      </c>
      <c r="V255" s="2"/>
      <c r="W255" s="2">
        <f>IF(sum!A248="BC",sum!F248,"*")</f>
        <v>0</v>
      </c>
      <c r="Z255" s="4" t="s">
        <v>186</v>
      </c>
      <c r="AA255" s="4" t="s">
        <v>187</v>
      </c>
      <c r="AB255" s="4">
        <v>2030</v>
      </c>
      <c r="AC255" s="2" t="str">
        <f>IF(sum!A248="MA",sum!B248,"*")</f>
        <v>*</v>
      </c>
      <c r="AD255" s="2"/>
      <c r="AE255" s="2" t="str">
        <f>IF(sum!A248="MA",sum!F248,"*")</f>
        <v>*</v>
      </c>
      <c r="AH255" s="4" t="s">
        <v>186</v>
      </c>
      <c r="AI255" s="4" t="s">
        <v>187</v>
      </c>
      <c r="AJ255" s="4">
        <v>2030</v>
      </c>
      <c r="AK255" s="2" t="str">
        <f>IF(sum!A248="ON",sum!B248,"*")</f>
        <v>*</v>
      </c>
      <c r="AL255" s="2"/>
      <c r="AM255" s="2" t="str">
        <f>IF(sum!A248="ON",sum!F248,"*")</f>
        <v>*</v>
      </c>
      <c r="AP255" s="4" t="s">
        <v>186</v>
      </c>
      <c r="AQ255" s="4" t="s">
        <v>187</v>
      </c>
      <c r="AR255" s="4">
        <v>2030</v>
      </c>
      <c r="AS255" s="2" t="str">
        <f>IF(sum!A248="QU",sum!B248,"*")</f>
        <v>*</v>
      </c>
      <c r="AT255" s="2"/>
      <c r="AU255" s="2" t="str">
        <f>IF(sum!A248="QU",sum!F248,"*")</f>
        <v>*</v>
      </c>
      <c r="AX255" s="4" t="s">
        <v>186</v>
      </c>
      <c r="AY255" s="4" t="s">
        <v>187</v>
      </c>
      <c r="AZ255" s="4">
        <v>2030</v>
      </c>
      <c r="BA255" s="2" t="str">
        <f>IF(sum!A248="SA",sum!B248,"*")</f>
        <v>*</v>
      </c>
      <c r="BB255" s="2"/>
      <c r="BC255" s="2" t="str">
        <f>IF(sum!A248="SA",sum!F248,"*")</f>
        <v>*</v>
      </c>
    </row>
    <row r="256" spans="2:55">
      <c r="B256" s="2" t="s">
        <v>186</v>
      </c>
      <c r="C256" s="2" t="s">
        <v>187</v>
      </c>
      <c r="D256" s="2">
        <v>2030</v>
      </c>
      <c r="J256" s="2" t="s">
        <v>186</v>
      </c>
      <c r="K256" s="2" t="s">
        <v>187</v>
      </c>
      <c r="L256" s="2">
        <v>2030</v>
      </c>
      <c r="M256" s="2" t="str">
        <f>IF(sum!A249="AT",sum!B249,"*")</f>
        <v>*</v>
      </c>
      <c r="N256" s="2"/>
      <c r="O256" s="2" t="str">
        <f>IF(sum!A249="AT",sum!F249,"*")</f>
        <v>*</v>
      </c>
      <c r="R256" s="2" t="s">
        <v>186</v>
      </c>
      <c r="S256" s="2" t="s">
        <v>187</v>
      </c>
      <c r="T256" s="2">
        <v>2030</v>
      </c>
      <c r="U256" s="2" t="str">
        <f>IF(sum!A249="BC",sum!B249,"*")</f>
        <v>ESTCAESS101_24h</v>
      </c>
      <c r="V256" s="2"/>
      <c r="W256" s="2">
        <f>IF(sum!A249="BC",sum!F249,"*")</f>
        <v>0.0124376787496274</v>
      </c>
      <c r="Z256" s="2" t="s">
        <v>186</v>
      </c>
      <c r="AA256" s="2" t="s">
        <v>187</v>
      </c>
      <c r="AB256" s="2">
        <v>2030</v>
      </c>
      <c r="AC256" s="2" t="str">
        <f>IF(sum!A249="MA",sum!B249,"*")</f>
        <v>*</v>
      </c>
      <c r="AD256" s="2"/>
      <c r="AE256" s="2" t="str">
        <f>IF(sum!A249="MA",sum!F249,"*")</f>
        <v>*</v>
      </c>
      <c r="AH256" s="2" t="s">
        <v>186</v>
      </c>
      <c r="AI256" s="2" t="s">
        <v>187</v>
      </c>
      <c r="AJ256" s="2">
        <v>2030</v>
      </c>
      <c r="AK256" s="2" t="str">
        <f>IF(sum!A249="ON",sum!B249,"*")</f>
        <v>*</v>
      </c>
      <c r="AL256" s="2"/>
      <c r="AM256" s="2" t="str">
        <f>IF(sum!A249="ON",sum!F249,"*")</f>
        <v>*</v>
      </c>
      <c r="AP256" s="2" t="s">
        <v>186</v>
      </c>
      <c r="AQ256" s="2" t="s">
        <v>187</v>
      </c>
      <c r="AR256" s="2">
        <v>2030</v>
      </c>
      <c r="AS256" s="2" t="str">
        <f>IF(sum!A249="QU",sum!B249,"*")</f>
        <v>*</v>
      </c>
      <c r="AT256" s="2"/>
      <c r="AU256" s="2" t="str">
        <f>IF(sum!A249="QU",sum!F249,"*")</f>
        <v>*</v>
      </c>
      <c r="AX256" s="2" t="s">
        <v>186</v>
      </c>
      <c r="AY256" s="2" t="s">
        <v>187</v>
      </c>
      <c r="AZ256" s="2">
        <v>2030</v>
      </c>
      <c r="BA256" s="2" t="str">
        <f>IF(sum!A249="SA",sum!B249,"*")</f>
        <v>*</v>
      </c>
      <c r="BB256" s="2"/>
      <c r="BC256" s="2" t="str">
        <f>IF(sum!A249="SA",sum!F249,"*")</f>
        <v>*</v>
      </c>
    </row>
    <row r="257" spans="2:55">
      <c r="B257" s="2" t="s">
        <v>186</v>
      </c>
      <c r="C257" s="2" t="s">
        <v>187</v>
      </c>
      <c r="D257" s="2">
        <v>2030</v>
      </c>
      <c r="J257" s="2" t="s">
        <v>186</v>
      </c>
      <c r="K257" s="2" t="s">
        <v>187</v>
      </c>
      <c r="L257" s="2">
        <v>2030</v>
      </c>
      <c r="M257" s="2" t="str">
        <f>IF(sum!A250="AT",sum!B250,"*")</f>
        <v>*</v>
      </c>
      <c r="N257" s="2"/>
      <c r="O257" s="2" t="str">
        <f>IF(sum!A250="AT",sum!F250,"*")</f>
        <v>*</v>
      </c>
      <c r="R257" s="2" t="s">
        <v>186</v>
      </c>
      <c r="S257" s="2" t="s">
        <v>187</v>
      </c>
      <c r="T257" s="2">
        <v>2030</v>
      </c>
      <c r="U257" s="2" t="str">
        <f>IF(sum!A250="BC",sum!B250,"*")</f>
        <v>EUGEOF01</v>
      </c>
      <c r="V257" s="2"/>
      <c r="W257" s="2">
        <f>IF(sum!A250="BC",sum!F250,"*")</f>
        <v>0</v>
      </c>
      <c r="Z257" s="2" t="s">
        <v>186</v>
      </c>
      <c r="AA257" s="2" t="s">
        <v>187</v>
      </c>
      <c r="AB257" s="2">
        <v>2030</v>
      </c>
      <c r="AC257" s="2" t="str">
        <f>IF(sum!A250="MA",sum!B250,"*")</f>
        <v>*</v>
      </c>
      <c r="AD257" s="2"/>
      <c r="AE257" s="2" t="str">
        <f>IF(sum!A250="MA",sum!F250,"*")</f>
        <v>*</v>
      </c>
      <c r="AH257" s="2" t="s">
        <v>186</v>
      </c>
      <c r="AI257" s="2" t="s">
        <v>187</v>
      </c>
      <c r="AJ257" s="2">
        <v>2030</v>
      </c>
      <c r="AK257" s="2" t="str">
        <f>IF(sum!A250="ON",sum!B250,"*")</f>
        <v>*</v>
      </c>
      <c r="AL257" s="2"/>
      <c r="AM257" s="2" t="str">
        <f>IF(sum!A250="ON",sum!F250,"*")</f>
        <v>*</v>
      </c>
      <c r="AP257" s="4" t="s">
        <v>186</v>
      </c>
      <c r="AQ257" s="4" t="s">
        <v>187</v>
      </c>
      <c r="AR257" s="4">
        <v>2030</v>
      </c>
      <c r="AS257" s="2" t="str">
        <f>IF(sum!A250="QU",sum!B250,"*")</f>
        <v>*</v>
      </c>
      <c r="AT257" s="2"/>
      <c r="AU257" s="2" t="str">
        <f>IF(sum!A250="QU",sum!F250,"*")</f>
        <v>*</v>
      </c>
      <c r="AX257" s="2" t="s">
        <v>186</v>
      </c>
      <c r="AY257" s="2" t="s">
        <v>187</v>
      </c>
      <c r="AZ257" s="2">
        <v>2030</v>
      </c>
      <c r="BA257" s="2" t="str">
        <f>IF(sum!A250="SA",sum!B250,"*")</f>
        <v>*</v>
      </c>
      <c r="BB257" s="2"/>
      <c r="BC257" s="2" t="str">
        <f>IF(sum!A250="SA",sum!F250,"*")</f>
        <v>*</v>
      </c>
    </row>
    <row r="258" spans="2:55">
      <c r="B258" s="4" t="s">
        <v>186</v>
      </c>
      <c r="C258" s="4" t="s">
        <v>187</v>
      </c>
      <c r="D258" s="4">
        <v>2030</v>
      </c>
      <c r="J258" s="4" t="s">
        <v>186</v>
      </c>
      <c r="K258" s="4" t="s">
        <v>187</v>
      </c>
      <c r="L258" s="4">
        <v>2030</v>
      </c>
      <c r="M258" s="2" t="str">
        <f>IF(sum!A251="AT",sum!B251,"*")</f>
        <v>*</v>
      </c>
      <c r="N258" s="2"/>
      <c r="O258" s="2" t="str">
        <f>IF(sum!A251="AT",sum!F251,"*")</f>
        <v>*</v>
      </c>
      <c r="R258" s="4" t="s">
        <v>186</v>
      </c>
      <c r="S258" s="4" t="s">
        <v>187</v>
      </c>
      <c r="T258" s="4">
        <v>2030</v>
      </c>
      <c r="U258" s="2" t="str">
        <f>IF(sum!A251="BC",sum!B251,"*")</f>
        <v>EUPVSOLL201</v>
      </c>
      <c r="V258" s="2"/>
      <c r="W258" s="2">
        <f>IF(sum!A251="BC",sum!F251,"*")</f>
        <v>0</v>
      </c>
      <c r="Z258" s="4" t="s">
        <v>186</v>
      </c>
      <c r="AA258" s="4" t="s">
        <v>187</v>
      </c>
      <c r="AB258" s="4">
        <v>2030</v>
      </c>
      <c r="AC258" s="2" t="str">
        <f>IF(sum!A251="MA",sum!B251,"*")</f>
        <v>*</v>
      </c>
      <c r="AD258" s="2"/>
      <c r="AE258" s="2" t="str">
        <f>IF(sum!A251="MA",sum!F251,"*")</f>
        <v>*</v>
      </c>
      <c r="AH258" s="4" t="s">
        <v>186</v>
      </c>
      <c r="AI258" s="4" t="s">
        <v>187</v>
      </c>
      <c r="AJ258" s="4">
        <v>2030</v>
      </c>
      <c r="AK258" s="2" t="str">
        <f>IF(sum!A251="ON",sum!B251,"*")</f>
        <v>*</v>
      </c>
      <c r="AL258" s="2"/>
      <c r="AM258" s="2" t="str">
        <f>IF(sum!A251="ON",sum!F251,"*")</f>
        <v>*</v>
      </c>
      <c r="AP258" s="2" t="s">
        <v>186</v>
      </c>
      <c r="AQ258" s="2" t="s">
        <v>187</v>
      </c>
      <c r="AR258" s="2">
        <v>2030</v>
      </c>
      <c r="AS258" s="2" t="str">
        <f>IF(sum!A251="QU",sum!B251,"*")</f>
        <v>*</v>
      </c>
      <c r="AT258" s="2"/>
      <c r="AU258" s="2" t="str">
        <f>IF(sum!A251="QU",sum!F251,"*")</f>
        <v>*</v>
      </c>
      <c r="AX258" s="4" t="s">
        <v>186</v>
      </c>
      <c r="AY258" s="4" t="s">
        <v>187</v>
      </c>
      <c r="AZ258" s="4">
        <v>2030</v>
      </c>
      <c r="BA258" s="2" t="str">
        <f>IF(sum!A251="SA",sum!B251,"*")</f>
        <v>*</v>
      </c>
      <c r="BB258" s="2"/>
      <c r="BC258" s="2" t="str">
        <f>IF(sum!A251="SA",sum!F251,"*")</f>
        <v>*</v>
      </c>
    </row>
    <row r="259" spans="2:55">
      <c r="B259" s="2" t="s">
        <v>186</v>
      </c>
      <c r="C259" s="2" t="s">
        <v>187</v>
      </c>
      <c r="D259" s="2">
        <v>2030</v>
      </c>
      <c r="J259" s="2" t="s">
        <v>186</v>
      </c>
      <c r="K259" s="2" t="s">
        <v>187</v>
      </c>
      <c r="L259" s="2">
        <v>2030</v>
      </c>
      <c r="M259" s="2" t="str">
        <f>IF(sum!A252="AT",sum!B252,"*")</f>
        <v>*</v>
      </c>
      <c r="N259" s="2"/>
      <c r="O259" s="2" t="str">
        <f>IF(sum!A252="AT",sum!F252,"*")</f>
        <v>*</v>
      </c>
      <c r="R259" s="2" t="s">
        <v>186</v>
      </c>
      <c r="S259" s="2" t="s">
        <v>187</v>
      </c>
      <c r="T259" s="2">
        <v>2030</v>
      </c>
      <c r="U259" s="2" t="str">
        <f>IF(sum!A252="BC",sum!B252,"*")</f>
        <v>HSS-AuxiliaryEquip_ELE1</v>
      </c>
      <c r="V259" s="2"/>
      <c r="W259" s="2">
        <f>IF(sum!A252="BC",sum!F252,"*")</f>
        <v>0.560135277953921</v>
      </c>
      <c r="Z259" s="2" t="s">
        <v>186</v>
      </c>
      <c r="AA259" s="2" t="s">
        <v>187</v>
      </c>
      <c r="AB259" s="2">
        <v>2030</v>
      </c>
      <c r="AC259" s="2" t="str">
        <f>IF(sum!A252="MA",sum!B252,"*")</f>
        <v>*</v>
      </c>
      <c r="AD259" s="2"/>
      <c r="AE259" s="2" t="str">
        <f>IF(sum!A252="MA",sum!F252,"*")</f>
        <v>*</v>
      </c>
      <c r="AH259" s="2" t="s">
        <v>186</v>
      </c>
      <c r="AI259" s="2" t="s">
        <v>187</v>
      </c>
      <c r="AJ259" s="2">
        <v>2030</v>
      </c>
      <c r="AK259" s="2" t="str">
        <f>IF(sum!A252="ON",sum!B252,"*")</f>
        <v>*</v>
      </c>
      <c r="AL259" s="2"/>
      <c r="AM259" s="2" t="str">
        <f>IF(sum!A252="ON",sum!F252,"*")</f>
        <v>*</v>
      </c>
      <c r="AP259" s="4" t="s">
        <v>186</v>
      </c>
      <c r="AQ259" s="4" t="s">
        <v>187</v>
      </c>
      <c r="AR259" s="4">
        <v>2030</v>
      </c>
      <c r="AS259" s="2" t="str">
        <f>IF(sum!A252="QU",sum!B252,"*")</f>
        <v>*</v>
      </c>
      <c r="AT259" s="2"/>
      <c r="AU259" s="2" t="str">
        <f>IF(sum!A252="QU",sum!F252,"*")</f>
        <v>*</v>
      </c>
      <c r="AX259" s="2" t="s">
        <v>186</v>
      </c>
      <c r="AY259" s="2" t="s">
        <v>187</v>
      </c>
      <c r="AZ259" s="2">
        <v>2030</v>
      </c>
      <c r="BA259" s="2" t="str">
        <f>IF(sum!A252="SA",sum!B252,"*")</f>
        <v>*</v>
      </c>
      <c r="BB259" s="2"/>
      <c r="BC259" s="2" t="str">
        <f>IF(sum!A252="SA",sum!F252,"*")</f>
        <v>*</v>
      </c>
    </row>
    <row r="260" spans="2:55">
      <c r="B260" s="2" t="s">
        <v>186</v>
      </c>
      <c r="C260" s="2" t="s">
        <v>187</v>
      </c>
      <c r="D260" s="2">
        <v>2030</v>
      </c>
      <c r="J260" s="2" t="s">
        <v>186</v>
      </c>
      <c r="K260" s="2" t="s">
        <v>187</v>
      </c>
      <c r="L260" s="2">
        <v>2030</v>
      </c>
      <c r="M260" s="2" t="str">
        <f>IF(sum!A253="AT",sum!B253,"*")</f>
        <v>*</v>
      </c>
      <c r="N260" s="2"/>
      <c r="O260" s="2" t="str">
        <f>IF(sum!A253="AT",sum!F253,"*")</f>
        <v>*</v>
      </c>
      <c r="R260" s="2" t="s">
        <v>186</v>
      </c>
      <c r="S260" s="2" t="s">
        <v>187</v>
      </c>
      <c r="T260" s="2">
        <v>2030</v>
      </c>
      <c r="U260" s="2" t="str">
        <f>IF(sum!A253="BC",sum!B253,"*")</f>
        <v>HSS-AuxiliaryMot_ELE1</v>
      </c>
      <c r="V260" s="2"/>
      <c r="W260" s="2">
        <f>IF(sum!A253="BC",sum!F253,"*")</f>
        <v>0.221379132389594</v>
      </c>
      <c r="Z260" s="2" t="s">
        <v>186</v>
      </c>
      <c r="AA260" s="2" t="s">
        <v>187</v>
      </c>
      <c r="AB260" s="2">
        <v>2030</v>
      </c>
      <c r="AC260" s="2" t="str">
        <f>IF(sum!A253="MA",sum!B253,"*")</f>
        <v>*</v>
      </c>
      <c r="AD260" s="2"/>
      <c r="AE260" s="2" t="str">
        <f>IF(sum!A253="MA",sum!F253,"*")</f>
        <v>*</v>
      </c>
      <c r="AH260" s="2" t="s">
        <v>186</v>
      </c>
      <c r="AI260" s="2" t="s">
        <v>187</v>
      </c>
      <c r="AJ260" s="2">
        <v>2030</v>
      </c>
      <c r="AK260" s="2" t="str">
        <f>IF(sum!A253="ON",sum!B253,"*")</f>
        <v>*</v>
      </c>
      <c r="AL260" s="2"/>
      <c r="AM260" s="2" t="str">
        <f>IF(sum!A253="ON",sum!F253,"*")</f>
        <v>*</v>
      </c>
      <c r="AP260" s="2" t="s">
        <v>186</v>
      </c>
      <c r="AQ260" s="2" t="s">
        <v>187</v>
      </c>
      <c r="AR260" s="2">
        <v>2030</v>
      </c>
      <c r="AS260" s="2" t="str">
        <f>IF(sum!A253="QU",sum!B253,"*")</f>
        <v>*</v>
      </c>
      <c r="AT260" s="2"/>
      <c r="AU260" s="2" t="str">
        <f>IF(sum!A253="QU",sum!F253,"*")</f>
        <v>*</v>
      </c>
      <c r="AX260" s="2" t="s">
        <v>186</v>
      </c>
      <c r="AY260" s="2" t="s">
        <v>187</v>
      </c>
      <c r="AZ260" s="2">
        <v>2030</v>
      </c>
      <c r="BA260" s="2" t="str">
        <f>IF(sum!A253="SA",sum!B253,"*")</f>
        <v>*</v>
      </c>
      <c r="BB260" s="2"/>
      <c r="BC260" s="2" t="str">
        <f>IF(sum!A253="SA",sum!F253,"*")</f>
        <v>*</v>
      </c>
    </row>
    <row r="261" spans="2:55">
      <c r="B261" s="4" t="s">
        <v>186</v>
      </c>
      <c r="C261" s="4" t="s">
        <v>187</v>
      </c>
      <c r="D261" s="4">
        <v>2030</v>
      </c>
      <c r="J261" s="4" t="s">
        <v>186</v>
      </c>
      <c r="K261" s="4" t="s">
        <v>187</v>
      </c>
      <c r="L261" s="4">
        <v>2030</v>
      </c>
      <c r="M261" s="2" t="str">
        <f>IF(sum!A254="AT",sum!B254,"*")</f>
        <v>*</v>
      </c>
      <c r="N261" s="2"/>
      <c r="O261" s="2" t="str">
        <f>IF(sum!A254="AT",sum!F254,"*")</f>
        <v>*</v>
      </c>
      <c r="R261" s="4" t="s">
        <v>186</v>
      </c>
      <c r="S261" s="4" t="s">
        <v>187</v>
      </c>
      <c r="T261" s="4">
        <v>2030</v>
      </c>
      <c r="U261" s="2" t="str">
        <f>IF(sum!A254="BC",sum!B254,"*")</f>
        <v>HSS-Light_ELE1</v>
      </c>
      <c r="V261" s="2"/>
      <c r="W261" s="2">
        <f>IF(sum!A254="BC",sum!F254,"*")</f>
        <v>0.681166561198752</v>
      </c>
      <c r="Z261" s="4" t="s">
        <v>186</v>
      </c>
      <c r="AA261" s="4" t="s">
        <v>187</v>
      </c>
      <c r="AB261" s="4">
        <v>2030</v>
      </c>
      <c r="AC261" s="2" t="str">
        <f>IF(sum!A254="MA",sum!B254,"*")</f>
        <v>*</v>
      </c>
      <c r="AD261" s="2"/>
      <c r="AE261" s="2" t="str">
        <f>IF(sum!A254="MA",sum!F254,"*")</f>
        <v>*</v>
      </c>
      <c r="AH261" s="4" t="s">
        <v>186</v>
      </c>
      <c r="AI261" s="4" t="s">
        <v>187</v>
      </c>
      <c r="AJ261" s="4">
        <v>2030</v>
      </c>
      <c r="AK261" s="2" t="str">
        <f>IF(sum!A254="ON",sum!B254,"*")</f>
        <v>*</v>
      </c>
      <c r="AL261" s="2"/>
      <c r="AM261" s="2" t="str">
        <f>IF(sum!A254="ON",sum!F254,"*")</f>
        <v>*</v>
      </c>
      <c r="AP261" s="4" t="s">
        <v>186</v>
      </c>
      <c r="AQ261" s="4" t="s">
        <v>187</v>
      </c>
      <c r="AR261" s="4">
        <v>2030</v>
      </c>
      <c r="AS261" s="2" t="str">
        <f>IF(sum!A254="QU",sum!B254,"*")</f>
        <v>*</v>
      </c>
      <c r="AT261" s="2"/>
      <c r="AU261" s="2" t="str">
        <f>IF(sum!A254="QU",sum!F254,"*")</f>
        <v>*</v>
      </c>
      <c r="AX261" s="4" t="s">
        <v>186</v>
      </c>
      <c r="AY261" s="4" t="s">
        <v>187</v>
      </c>
      <c r="AZ261" s="4">
        <v>2030</v>
      </c>
      <c r="BA261" s="2" t="str">
        <f>IF(sum!A254="SA",sum!B254,"*")</f>
        <v>*</v>
      </c>
      <c r="BB261" s="2"/>
      <c r="BC261" s="2" t="str">
        <f>IF(sum!A254="SA",sum!F254,"*")</f>
        <v>*</v>
      </c>
    </row>
    <row r="262" spans="2:55">
      <c r="B262" s="2" t="s">
        <v>186</v>
      </c>
      <c r="C262" s="2" t="s">
        <v>187</v>
      </c>
      <c r="D262" s="2">
        <v>2030</v>
      </c>
      <c r="J262" s="2" t="s">
        <v>186</v>
      </c>
      <c r="K262" s="2" t="s">
        <v>187</v>
      </c>
      <c r="L262" s="2">
        <v>2030</v>
      </c>
      <c r="M262" s="2" t="str">
        <f>IF(sum!A255="AT",sum!B255,"*")</f>
        <v>*</v>
      </c>
      <c r="N262" s="2"/>
      <c r="O262" s="2" t="str">
        <f>IF(sum!A255="AT",sum!F255,"*")</f>
        <v>*</v>
      </c>
      <c r="R262" s="2" t="s">
        <v>186</v>
      </c>
      <c r="S262" s="2" t="s">
        <v>187</v>
      </c>
      <c r="T262" s="2">
        <v>2030</v>
      </c>
      <c r="U262" s="2" t="str">
        <f>IF(sum!A255="BC",sum!B255,"*")</f>
        <v>HSS-SpCool_ELE1</v>
      </c>
      <c r="V262" s="2"/>
      <c r="W262" s="2">
        <f>IF(sum!A255="BC",sum!F255,"*")</f>
        <v>0.119204148209782</v>
      </c>
      <c r="Z262" s="2" t="s">
        <v>186</v>
      </c>
      <c r="AA262" s="2" t="s">
        <v>187</v>
      </c>
      <c r="AB262" s="2">
        <v>2030</v>
      </c>
      <c r="AC262" s="2" t="str">
        <f>IF(sum!A255="MA",sum!B255,"*")</f>
        <v>*</v>
      </c>
      <c r="AD262" s="2"/>
      <c r="AE262" s="2" t="str">
        <f>IF(sum!A255="MA",sum!F255,"*")</f>
        <v>*</v>
      </c>
      <c r="AH262" s="2" t="s">
        <v>186</v>
      </c>
      <c r="AI262" s="2" t="s">
        <v>187</v>
      </c>
      <c r="AJ262" s="2">
        <v>2030</v>
      </c>
      <c r="AK262" s="2" t="str">
        <f>IF(sum!A255="ON",sum!B255,"*")</f>
        <v>*</v>
      </c>
      <c r="AL262" s="2"/>
      <c r="AM262" s="2" t="str">
        <f>IF(sum!A255="ON",sum!F255,"*")</f>
        <v>*</v>
      </c>
      <c r="AP262" s="2" t="s">
        <v>186</v>
      </c>
      <c r="AQ262" s="2" t="s">
        <v>187</v>
      </c>
      <c r="AR262" s="2">
        <v>2030</v>
      </c>
      <c r="AS262" s="2" t="str">
        <f>IF(sum!A255="QU",sum!B255,"*")</f>
        <v>*</v>
      </c>
      <c r="AT262" s="2"/>
      <c r="AU262" s="2" t="str">
        <f>IF(sum!A255="QU",sum!F255,"*")</f>
        <v>*</v>
      </c>
      <c r="AX262" s="2" t="s">
        <v>186</v>
      </c>
      <c r="AY262" s="2" t="s">
        <v>187</v>
      </c>
      <c r="AZ262" s="2">
        <v>2030</v>
      </c>
      <c r="BA262" s="2" t="str">
        <f>IF(sum!A255="SA",sum!B255,"*")</f>
        <v>*</v>
      </c>
      <c r="BB262" s="2"/>
      <c r="BC262" s="2" t="str">
        <f>IF(sum!A255="SA",sum!F255,"*")</f>
        <v>*</v>
      </c>
    </row>
    <row r="263" spans="2:55">
      <c r="B263" s="2" t="s">
        <v>186</v>
      </c>
      <c r="C263" s="2" t="s">
        <v>187</v>
      </c>
      <c r="D263" s="2">
        <v>2030</v>
      </c>
      <c r="J263" s="2" t="s">
        <v>186</v>
      </c>
      <c r="K263" s="2" t="s">
        <v>187</v>
      </c>
      <c r="L263" s="2">
        <v>2030</v>
      </c>
      <c r="M263" s="2" t="str">
        <f>IF(sum!A256="AT",sum!B256,"*")</f>
        <v>*</v>
      </c>
      <c r="N263" s="2"/>
      <c r="O263" s="2" t="str">
        <f>IF(sum!A256="AT",sum!F256,"*")</f>
        <v>*</v>
      </c>
      <c r="R263" s="2" t="s">
        <v>186</v>
      </c>
      <c r="S263" s="2" t="s">
        <v>187</v>
      </c>
      <c r="T263" s="2">
        <v>2030</v>
      </c>
      <c r="U263" s="2" t="str">
        <f>IF(sum!A256="BC",sum!B256,"*")</f>
        <v>HSS-SpHeat_ELE1</v>
      </c>
      <c r="V263" s="2"/>
      <c r="W263" s="2">
        <f>IF(sum!A256="BC",sum!F256,"*")</f>
        <v>0.697526949904883</v>
      </c>
      <c r="Z263" s="2" t="s">
        <v>186</v>
      </c>
      <c r="AA263" s="2" t="s">
        <v>187</v>
      </c>
      <c r="AB263" s="2">
        <v>2030</v>
      </c>
      <c r="AC263" s="2" t="str">
        <f>IF(sum!A256="MA",sum!B256,"*")</f>
        <v>*</v>
      </c>
      <c r="AD263" s="2"/>
      <c r="AE263" s="2" t="str">
        <f>IF(sum!A256="MA",sum!F256,"*")</f>
        <v>*</v>
      </c>
      <c r="AH263" s="2" t="s">
        <v>186</v>
      </c>
      <c r="AI263" s="2" t="s">
        <v>187</v>
      </c>
      <c r="AJ263" s="2">
        <v>2030</v>
      </c>
      <c r="AK263" s="2" t="str">
        <f>IF(sum!A256="ON",sum!B256,"*")</f>
        <v>*</v>
      </c>
      <c r="AL263" s="2"/>
      <c r="AM263" s="2" t="str">
        <f>IF(sum!A256="ON",sum!F256,"*")</f>
        <v>*</v>
      </c>
      <c r="AP263" s="4" t="s">
        <v>186</v>
      </c>
      <c r="AQ263" s="4" t="s">
        <v>187</v>
      </c>
      <c r="AR263" s="4">
        <v>2030</v>
      </c>
      <c r="AS263" s="2" t="str">
        <f>IF(sum!A256="QU",sum!B256,"*")</f>
        <v>*</v>
      </c>
      <c r="AT263" s="2"/>
      <c r="AU263" s="2" t="str">
        <f>IF(sum!A256="QU",sum!F256,"*")</f>
        <v>*</v>
      </c>
      <c r="AX263" s="2" t="s">
        <v>186</v>
      </c>
      <c r="AY263" s="2" t="s">
        <v>187</v>
      </c>
      <c r="AZ263" s="2">
        <v>2030</v>
      </c>
      <c r="BA263" s="2" t="str">
        <f>IF(sum!A256="SA",sum!B256,"*")</f>
        <v>*</v>
      </c>
      <c r="BB263" s="2"/>
      <c r="BC263" s="2" t="str">
        <f>IF(sum!A256="SA",sum!F256,"*")</f>
        <v>*</v>
      </c>
    </row>
    <row r="264" spans="2:55">
      <c r="B264" s="4" t="s">
        <v>186</v>
      </c>
      <c r="C264" s="4" t="s">
        <v>187</v>
      </c>
      <c r="D264" s="4">
        <v>2030</v>
      </c>
      <c r="J264" s="4" t="s">
        <v>186</v>
      </c>
      <c r="K264" s="4" t="s">
        <v>187</v>
      </c>
      <c r="L264" s="4">
        <v>2030</v>
      </c>
      <c r="M264" s="2" t="str">
        <f>IF(sum!A257="AT",sum!B257,"*")</f>
        <v>*</v>
      </c>
      <c r="N264" s="2"/>
      <c r="O264" s="2" t="str">
        <f>IF(sum!A257="AT",sum!F257,"*")</f>
        <v>*</v>
      </c>
      <c r="R264" s="4" t="s">
        <v>186</v>
      </c>
      <c r="S264" s="4" t="s">
        <v>187</v>
      </c>
      <c r="T264" s="4">
        <v>2030</v>
      </c>
      <c r="U264" s="2" t="str">
        <f>IF(sum!A257="BC",sum!B257,"*")</f>
        <v>HSS-WaterHeat_ELE1</v>
      </c>
      <c r="V264" s="2"/>
      <c r="W264" s="2">
        <f>IF(sum!A257="BC",sum!F257,"*")</f>
        <v>0.295920524202072</v>
      </c>
      <c r="Z264" s="4" t="s">
        <v>186</v>
      </c>
      <c r="AA264" s="4" t="s">
        <v>187</v>
      </c>
      <c r="AB264" s="4">
        <v>2030</v>
      </c>
      <c r="AC264" s="2" t="str">
        <f>IF(sum!A257="MA",sum!B257,"*")</f>
        <v>*</v>
      </c>
      <c r="AD264" s="2"/>
      <c r="AE264" s="2" t="str">
        <f>IF(sum!A257="MA",sum!F257,"*")</f>
        <v>*</v>
      </c>
      <c r="AH264" s="4" t="s">
        <v>186</v>
      </c>
      <c r="AI264" s="4" t="s">
        <v>187</v>
      </c>
      <c r="AJ264" s="4">
        <v>2030</v>
      </c>
      <c r="AK264" s="2" t="str">
        <f>IF(sum!A257="ON",sum!B257,"*")</f>
        <v>*</v>
      </c>
      <c r="AL264" s="2"/>
      <c r="AM264" s="2" t="str">
        <f>IF(sum!A257="ON",sum!F257,"*")</f>
        <v>*</v>
      </c>
      <c r="AP264" s="2" t="s">
        <v>186</v>
      </c>
      <c r="AQ264" s="2" t="s">
        <v>187</v>
      </c>
      <c r="AR264" s="2">
        <v>2030</v>
      </c>
      <c r="AS264" s="2" t="str">
        <f>IF(sum!A257="QU",sum!B257,"*")</f>
        <v>*</v>
      </c>
      <c r="AT264" s="2"/>
      <c r="AU264" s="2" t="str">
        <f>IF(sum!A257="QU",sum!F257,"*")</f>
        <v>*</v>
      </c>
      <c r="AX264" s="4" t="s">
        <v>186</v>
      </c>
      <c r="AY264" s="4" t="s">
        <v>187</v>
      </c>
      <c r="AZ264" s="4">
        <v>2030</v>
      </c>
      <c r="BA264" s="2" t="str">
        <f>IF(sum!A257="SA",sum!B257,"*")</f>
        <v>*</v>
      </c>
      <c r="BB264" s="2"/>
      <c r="BC264" s="2" t="str">
        <f>IF(sum!A257="SA",sum!F257,"*")</f>
        <v>*</v>
      </c>
    </row>
    <row r="265" spans="2:55">
      <c r="B265" s="2" t="s">
        <v>186</v>
      </c>
      <c r="C265" s="2" t="s">
        <v>187</v>
      </c>
      <c r="D265" s="2">
        <v>2030</v>
      </c>
      <c r="J265" s="2" t="s">
        <v>186</v>
      </c>
      <c r="K265" s="2" t="s">
        <v>187</v>
      </c>
      <c r="L265" s="2">
        <v>2030</v>
      </c>
      <c r="M265" s="2" t="str">
        <f>IF(sum!A258="AT",sum!B258,"*")</f>
        <v>*</v>
      </c>
      <c r="N265" s="2"/>
      <c r="O265" s="2" t="str">
        <f>IF(sum!A258="AT",sum!F258,"*")</f>
        <v>*</v>
      </c>
      <c r="R265" s="2" t="s">
        <v>186</v>
      </c>
      <c r="S265" s="2" t="s">
        <v>187</v>
      </c>
      <c r="T265" s="2">
        <v>2030</v>
      </c>
      <c r="U265" s="2" t="str">
        <f>IF(sum!A258="BC",sum!B258,"*")</f>
        <v>ICS-AuxiliaryEquip_ELE1</v>
      </c>
      <c r="V265" s="2"/>
      <c r="W265" s="2">
        <f>IF(sum!A258="BC",sum!F258,"*")</f>
        <v>0.021137180300148</v>
      </c>
      <c r="Z265" s="2" t="s">
        <v>186</v>
      </c>
      <c r="AA265" s="2" t="s">
        <v>187</v>
      </c>
      <c r="AB265" s="2">
        <v>2030</v>
      </c>
      <c r="AC265" s="2" t="str">
        <f>IF(sum!A258="MA",sum!B258,"*")</f>
        <v>*</v>
      </c>
      <c r="AD265" s="2"/>
      <c r="AE265" s="2" t="str">
        <f>IF(sum!A258="MA",sum!F258,"*")</f>
        <v>*</v>
      </c>
      <c r="AH265" s="2" t="s">
        <v>186</v>
      </c>
      <c r="AI265" s="2" t="s">
        <v>187</v>
      </c>
      <c r="AJ265" s="2">
        <v>2030</v>
      </c>
      <c r="AK265" s="2" t="str">
        <f>IF(sum!A258="ON",sum!B258,"*")</f>
        <v>*</v>
      </c>
      <c r="AL265" s="2"/>
      <c r="AM265" s="2" t="str">
        <f>IF(sum!A258="ON",sum!F258,"*")</f>
        <v>*</v>
      </c>
      <c r="AP265" s="4" t="s">
        <v>186</v>
      </c>
      <c r="AQ265" s="4" t="s">
        <v>187</v>
      </c>
      <c r="AR265" s="4">
        <v>2030</v>
      </c>
      <c r="AS265" s="2" t="str">
        <f>IF(sum!A258="QU",sum!B258,"*")</f>
        <v>*</v>
      </c>
      <c r="AT265" s="2"/>
      <c r="AU265" s="2" t="str">
        <f>IF(sum!A258="QU",sum!F258,"*")</f>
        <v>*</v>
      </c>
      <c r="AX265" s="2" t="s">
        <v>186</v>
      </c>
      <c r="AY265" s="2" t="s">
        <v>187</v>
      </c>
      <c r="AZ265" s="2">
        <v>2030</v>
      </c>
      <c r="BA265" s="2" t="str">
        <f>IF(sum!A258="SA",sum!B258,"*")</f>
        <v>*</v>
      </c>
      <c r="BB265" s="2"/>
      <c r="BC265" s="2" t="str">
        <f>IF(sum!A258="SA",sum!F258,"*")</f>
        <v>*</v>
      </c>
    </row>
    <row r="266" spans="2:55">
      <c r="B266" s="2" t="s">
        <v>186</v>
      </c>
      <c r="C266" s="2" t="s">
        <v>187</v>
      </c>
      <c r="D266" s="2">
        <v>2030</v>
      </c>
      <c r="J266" s="2" t="s">
        <v>186</v>
      </c>
      <c r="K266" s="2" t="s">
        <v>187</v>
      </c>
      <c r="L266" s="2">
        <v>2030</v>
      </c>
      <c r="M266" s="2" t="str">
        <f>IF(sum!A259="AT",sum!B259,"*")</f>
        <v>*</v>
      </c>
      <c r="N266" s="2"/>
      <c r="O266" s="2" t="str">
        <f>IF(sum!A259="AT",sum!F259,"*")</f>
        <v>*</v>
      </c>
      <c r="R266" s="2" t="s">
        <v>186</v>
      </c>
      <c r="S266" s="2" t="s">
        <v>187</v>
      </c>
      <c r="T266" s="2">
        <v>2030</v>
      </c>
      <c r="U266" s="2" t="str">
        <f>IF(sum!A259="BC",sum!B259,"*")</f>
        <v>ICS-AuxiliaryMot_ELE1</v>
      </c>
      <c r="V266" s="2"/>
      <c r="W266" s="2">
        <f>IF(sum!A259="BC",sum!F259,"*")</f>
        <v>0.0170291640299688</v>
      </c>
      <c r="Z266" s="2" t="s">
        <v>186</v>
      </c>
      <c r="AA266" s="2" t="s">
        <v>187</v>
      </c>
      <c r="AB266" s="2">
        <v>2030</v>
      </c>
      <c r="AC266" s="2" t="str">
        <f>IF(sum!A259="MA",sum!B259,"*")</f>
        <v>*</v>
      </c>
      <c r="AD266" s="2"/>
      <c r="AE266" s="2" t="str">
        <f>IF(sum!A259="MA",sum!F259,"*")</f>
        <v>*</v>
      </c>
      <c r="AH266" s="2" t="s">
        <v>186</v>
      </c>
      <c r="AI266" s="2" t="s">
        <v>187</v>
      </c>
      <c r="AJ266" s="2">
        <v>2030</v>
      </c>
      <c r="AK266" s="2" t="str">
        <f>IF(sum!A259="ON",sum!B259,"*")</f>
        <v>*</v>
      </c>
      <c r="AL266" s="2"/>
      <c r="AM266" s="2" t="str">
        <f>IF(sum!A259="ON",sum!F259,"*")</f>
        <v>*</v>
      </c>
      <c r="AP266" s="2" t="s">
        <v>186</v>
      </c>
      <c r="AQ266" s="2" t="s">
        <v>187</v>
      </c>
      <c r="AR266" s="2">
        <v>2030</v>
      </c>
      <c r="AS266" s="2" t="str">
        <f>IF(sum!A259="QU",sum!B259,"*")</f>
        <v>*</v>
      </c>
      <c r="AT266" s="2"/>
      <c r="AU266" s="2" t="str">
        <f>IF(sum!A259="QU",sum!F259,"*")</f>
        <v>*</v>
      </c>
      <c r="AX266" s="2" t="s">
        <v>186</v>
      </c>
      <c r="AY266" s="2" t="s">
        <v>187</v>
      </c>
      <c r="AZ266" s="2">
        <v>2030</v>
      </c>
      <c r="BA266" s="2" t="str">
        <f>IF(sum!A259="SA",sum!B259,"*")</f>
        <v>*</v>
      </c>
      <c r="BB266" s="2"/>
      <c r="BC266" s="2" t="str">
        <f>IF(sum!A259="SA",sum!F259,"*")</f>
        <v>*</v>
      </c>
    </row>
    <row r="267" spans="2:55">
      <c r="B267" s="4" t="s">
        <v>186</v>
      </c>
      <c r="C267" s="4" t="s">
        <v>187</v>
      </c>
      <c r="D267" s="4">
        <v>2030</v>
      </c>
      <c r="J267" s="4" t="s">
        <v>186</v>
      </c>
      <c r="K267" s="4" t="s">
        <v>187</v>
      </c>
      <c r="L267" s="4">
        <v>2030</v>
      </c>
      <c r="M267" s="2" t="str">
        <f>IF(sum!A260="AT",sum!B260,"*")</f>
        <v>*</v>
      </c>
      <c r="N267" s="2"/>
      <c r="O267" s="2" t="str">
        <f>IF(sum!A260="AT",sum!F260,"*")</f>
        <v>*</v>
      </c>
      <c r="R267" s="4" t="s">
        <v>186</v>
      </c>
      <c r="S267" s="4" t="s">
        <v>187</v>
      </c>
      <c r="T267" s="4">
        <v>2030</v>
      </c>
      <c r="U267" s="2" t="str">
        <f>IF(sum!A260="BC",sum!B260,"*")</f>
        <v>ICS-Light_ELE1</v>
      </c>
      <c r="V267" s="2"/>
      <c r="W267" s="2">
        <f>IF(sum!A260="BC",sum!F260,"*")</f>
        <v>0.0510874920899064</v>
      </c>
      <c r="Z267" s="4" t="s">
        <v>186</v>
      </c>
      <c r="AA267" s="4" t="s">
        <v>187</v>
      </c>
      <c r="AB267" s="4">
        <v>2030</v>
      </c>
      <c r="AC267" s="2" t="str">
        <f>IF(sum!A260="MA",sum!B260,"*")</f>
        <v>*</v>
      </c>
      <c r="AD267" s="2"/>
      <c r="AE267" s="2" t="str">
        <f>IF(sum!A260="MA",sum!F260,"*")</f>
        <v>*</v>
      </c>
      <c r="AH267" s="4" t="s">
        <v>186</v>
      </c>
      <c r="AI267" s="4" t="s">
        <v>187</v>
      </c>
      <c r="AJ267" s="4">
        <v>2030</v>
      </c>
      <c r="AK267" s="2" t="str">
        <f>IF(sum!A260="ON",sum!B260,"*")</f>
        <v>*</v>
      </c>
      <c r="AL267" s="2"/>
      <c r="AM267" s="2" t="str">
        <f>IF(sum!A260="ON",sum!F260,"*")</f>
        <v>*</v>
      </c>
      <c r="AP267" s="4" t="s">
        <v>186</v>
      </c>
      <c r="AQ267" s="4" t="s">
        <v>187</v>
      </c>
      <c r="AR267" s="4">
        <v>2030</v>
      </c>
      <c r="AS267" s="2" t="str">
        <f>IF(sum!A260="QU",sum!B260,"*")</f>
        <v>*</v>
      </c>
      <c r="AT267" s="2"/>
      <c r="AU267" s="2" t="str">
        <f>IF(sum!A260="QU",sum!F260,"*")</f>
        <v>*</v>
      </c>
      <c r="AX267" s="4" t="s">
        <v>186</v>
      </c>
      <c r="AY267" s="4" t="s">
        <v>187</v>
      </c>
      <c r="AZ267" s="4">
        <v>2030</v>
      </c>
      <c r="BA267" s="2" t="str">
        <f>IF(sum!A260="SA",sum!B260,"*")</f>
        <v>*</v>
      </c>
      <c r="BB267" s="2"/>
      <c r="BC267" s="2" t="str">
        <f>IF(sum!A260="SA",sum!F260,"*")</f>
        <v>*</v>
      </c>
    </row>
    <row r="268" spans="2:55">
      <c r="B268" s="2" t="s">
        <v>186</v>
      </c>
      <c r="C268" s="2" t="s">
        <v>187</v>
      </c>
      <c r="D268" s="2">
        <v>2030</v>
      </c>
      <c r="J268" s="2" t="s">
        <v>186</v>
      </c>
      <c r="K268" s="2" t="s">
        <v>187</v>
      </c>
      <c r="L268" s="2">
        <v>2030</v>
      </c>
      <c r="M268" s="2" t="str">
        <f>IF(sum!A261="AT",sum!B261,"*")</f>
        <v>*</v>
      </c>
      <c r="N268" s="2"/>
      <c r="O268" s="2" t="str">
        <f>IF(sum!A261="AT",sum!F261,"*")</f>
        <v>*</v>
      </c>
      <c r="R268" s="2" t="s">
        <v>186</v>
      </c>
      <c r="S268" s="2" t="s">
        <v>187</v>
      </c>
      <c r="T268" s="2">
        <v>2030</v>
      </c>
      <c r="U268" s="2" t="str">
        <f>IF(sum!A261="BC",sum!B261,"*")</f>
        <v>ICS-SpCool_ELE1</v>
      </c>
      <c r="V268" s="2"/>
      <c r="W268" s="2">
        <f>IF(sum!A261="BC",sum!F261,"*")</f>
        <v>0.0170291640299688</v>
      </c>
      <c r="Z268" s="2" t="s">
        <v>186</v>
      </c>
      <c r="AA268" s="2" t="s">
        <v>187</v>
      </c>
      <c r="AB268" s="2">
        <v>2030</v>
      </c>
      <c r="AC268" s="2" t="str">
        <f>IF(sum!A261="MA",sum!B261,"*")</f>
        <v>*</v>
      </c>
      <c r="AD268" s="2"/>
      <c r="AE268" s="2" t="str">
        <f>IF(sum!A261="MA",sum!F261,"*")</f>
        <v>*</v>
      </c>
      <c r="AH268" s="2" t="s">
        <v>186</v>
      </c>
      <c r="AI268" s="2" t="s">
        <v>187</v>
      </c>
      <c r="AJ268" s="2">
        <v>2030</v>
      </c>
      <c r="AK268" s="2" t="str">
        <f>IF(sum!A261="ON",sum!B261,"*")</f>
        <v>*</v>
      </c>
      <c r="AL268" s="2"/>
      <c r="AM268" s="2" t="str">
        <f>IF(sum!A261="ON",sum!F261,"*")</f>
        <v>*</v>
      </c>
      <c r="AP268" s="2" t="s">
        <v>186</v>
      </c>
      <c r="AQ268" s="2" t="s">
        <v>187</v>
      </c>
      <c r="AR268" s="2">
        <v>2030</v>
      </c>
      <c r="AS268" s="2" t="str">
        <f>IF(sum!A261="QU",sum!B261,"*")</f>
        <v>*</v>
      </c>
      <c r="AT268" s="2"/>
      <c r="AU268" s="2" t="str">
        <f>IF(sum!A261="QU",sum!F261,"*")</f>
        <v>*</v>
      </c>
      <c r="AX268" s="2" t="s">
        <v>186</v>
      </c>
      <c r="AY268" s="2" t="s">
        <v>187</v>
      </c>
      <c r="AZ268" s="2">
        <v>2030</v>
      </c>
      <c r="BA268" s="2" t="str">
        <f>IF(sum!A261="SA",sum!B261,"*")</f>
        <v>*</v>
      </c>
      <c r="BB268" s="2"/>
      <c r="BC268" s="2" t="str">
        <f>IF(sum!A261="SA",sum!F261,"*")</f>
        <v>*</v>
      </c>
    </row>
    <row r="269" spans="2:55">
      <c r="B269" s="2" t="s">
        <v>186</v>
      </c>
      <c r="C269" s="2" t="s">
        <v>187</v>
      </c>
      <c r="D269" s="2">
        <v>2030</v>
      </c>
      <c r="J269" s="2" t="s">
        <v>186</v>
      </c>
      <c r="K269" s="2" t="s">
        <v>187</v>
      </c>
      <c r="L269" s="2">
        <v>2030</v>
      </c>
      <c r="M269" s="2" t="str">
        <f>IF(sum!A262="AT",sum!B262,"*")</f>
        <v>*</v>
      </c>
      <c r="N269" s="2"/>
      <c r="O269" s="2" t="str">
        <f>IF(sum!A262="AT",sum!F262,"*")</f>
        <v>*</v>
      </c>
      <c r="R269" s="2" t="s">
        <v>186</v>
      </c>
      <c r="S269" s="2" t="s">
        <v>187</v>
      </c>
      <c r="T269" s="2">
        <v>2030</v>
      </c>
      <c r="U269" s="2" t="str">
        <f>IF(sum!A262="BC",sum!B262,"*")</f>
        <v>ICS-SpHeat_ELE1</v>
      </c>
      <c r="V269" s="2"/>
      <c r="W269" s="2">
        <f>IF(sum!A262="BC",sum!F262,"*")</f>
        <v>0.0493200873670119</v>
      </c>
      <c r="Z269" s="2" t="s">
        <v>186</v>
      </c>
      <c r="AA269" s="2" t="s">
        <v>187</v>
      </c>
      <c r="AB269" s="2">
        <v>2030</v>
      </c>
      <c r="AC269" s="2" t="str">
        <f>IF(sum!A262="MA",sum!B262,"*")</f>
        <v>*</v>
      </c>
      <c r="AD269" s="2"/>
      <c r="AE269" s="2" t="str">
        <f>IF(sum!A262="MA",sum!F262,"*")</f>
        <v>*</v>
      </c>
      <c r="AH269" s="2" t="s">
        <v>186</v>
      </c>
      <c r="AI269" s="2" t="s">
        <v>187</v>
      </c>
      <c r="AJ269" s="2">
        <v>2030</v>
      </c>
      <c r="AK269" s="2" t="str">
        <f>IF(sum!A262="ON",sum!B262,"*")</f>
        <v>*</v>
      </c>
      <c r="AL269" s="2"/>
      <c r="AM269" s="2" t="str">
        <f>IF(sum!A262="ON",sum!F262,"*")</f>
        <v>*</v>
      </c>
      <c r="AP269" s="4" t="s">
        <v>186</v>
      </c>
      <c r="AQ269" s="4" t="s">
        <v>187</v>
      </c>
      <c r="AR269" s="4">
        <v>2030</v>
      </c>
      <c r="AS269" s="2" t="str">
        <f>IF(sum!A262="QU",sum!B262,"*")</f>
        <v>*</v>
      </c>
      <c r="AT269" s="2"/>
      <c r="AU269" s="2" t="str">
        <f>IF(sum!A262="QU",sum!F262,"*")</f>
        <v>*</v>
      </c>
      <c r="AX269" s="2" t="s">
        <v>186</v>
      </c>
      <c r="AY269" s="2" t="s">
        <v>187</v>
      </c>
      <c r="AZ269" s="2">
        <v>2030</v>
      </c>
      <c r="BA269" s="2" t="str">
        <f>IF(sum!A262="SA",sum!B262,"*")</f>
        <v>*</v>
      </c>
      <c r="BB269" s="2"/>
      <c r="BC269" s="2" t="str">
        <f>IF(sum!A262="SA",sum!F262,"*")</f>
        <v>*</v>
      </c>
    </row>
    <row r="270" spans="2:55">
      <c r="B270" s="4" t="s">
        <v>186</v>
      </c>
      <c r="C270" s="4" t="s">
        <v>187</v>
      </c>
      <c r="D270" s="4">
        <v>2030</v>
      </c>
      <c r="J270" s="4" t="s">
        <v>186</v>
      </c>
      <c r="K270" s="4" t="s">
        <v>187</v>
      </c>
      <c r="L270" s="4">
        <v>2030</v>
      </c>
      <c r="M270" s="2" t="str">
        <f>IF(sum!A263="AT",sum!B263,"*")</f>
        <v>*</v>
      </c>
      <c r="N270" s="2"/>
      <c r="O270" s="2" t="str">
        <f>IF(sum!A263="AT",sum!F263,"*")</f>
        <v>*</v>
      </c>
      <c r="R270" s="4" t="s">
        <v>186</v>
      </c>
      <c r="S270" s="4" t="s">
        <v>187</v>
      </c>
      <c r="T270" s="4">
        <v>2030</v>
      </c>
      <c r="U270" s="2" t="str">
        <f>IF(sum!A263="BC",sum!B263,"*")</f>
        <v>ICS-WaterHeat_ELE1</v>
      </c>
      <c r="V270" s="2"/>
      <c r="W270" s="2">
        <f>IF(sum!A263="BC",sum!F263,"*")</f>
        <v>0.010568590150074</v>
      </c>
      <c r="Z270" s="4" t="s">
        <v>186</v>
      </c>
      <c r="AA270" s="4" t="s">
        <v>187</v>
      </c>
      <c r="AB270" s="4">
        <v>2030</v>
      </c>
      <c r="AC270" s="2" t="str">
        <f>IF(sum!A263="MA",sum!B263,"*")</f>
        <v>*</v>
      </c>
      <c r="AD270" s="2"/>
      <c r="AE270" s="2" t="str">
        <f>IF(sum!A263="MA",sum!F263,"*")</f>
        <v>*</v>
      </c>
      <c r="AH270" s="4" t="s">
        <v>186</v>
      </c>
      <c r="AI270" s="4" t="s">
        <v>187</v>
      </c>
      <c r="AJ270" s="4">
        <v>2030</v>
      </c>
      <c r="AK270" s="2" t="str">
        <f>IF(sum!A263="ON",sum!B263,"*")</f>
        <v>*</v>
      </c>
      <c r="AL270" s="2"/>
      <c r="AM270" s="2" t="str">
        <f>IF(sum!A263="ON",sum!F263,"*")</f>
        <v>*</v>
      </c>
      <c r="AP270" s="2" t="s">
        <v>186</v>
      </c>
      <c r="AQ270" s="2" t="s">
        <v>187</v>
      </c>
      <c r="AR270" s="2">
        <v>2030</v>
      </c>
      <c r="AS270" s="2" t="str">
        <f>IF(sum!A263="QU",sum!B263,"*")</f>
        <v>*</v>
      </c>
      <c r="AT270" s="2"/>
      <c r="AU270" s="2" t="str">
        <f>IF(sum!A263="QU",sum!F263,"*")</f>
        <v>*</v>
      </c>
      <c r="AX270" s="4" t="s">
        <v>186</v>
      </c>
      <c r="AY270" s="4" t="s">
        <v>187</v>
      </c>
      <c r="AZ270" s="4">
        <v>2030</v>
      </c>
      <c r="BA270" s="2" t="str">
        <f>IF(sum!A263="SA",sum!B263,"*")</f>
        <v>*</v>
      </c>
      <c r="BB270" s="2"/>
      <c r="BC270" s="2" t="str">
        <f>IF(sum!A263="SA",sum!F263,"*")</f>
        <v>*</v>
      </c>
    </row>
    <row r="271" spans="2:55">
      <c r="B271" s="2" t="s">
        <v>186</v>
      </c>
      <c r="C271" s="2" t="s">
        <v>187</v>
      </c>
      <c r="D271" s="2">
        <v>2030</v>
      </c>
      <c r="J271" s="2" t="s">
        <v>186</v>
      </c>
      <c r="K271" s="2" t="s">
        <v>187</v>
      </c>
      <c r="L271" s="2">
        <v>2030</v>
      </c>
      <c r="M271" s="2" t="str">
        <f>IF(sum!A264="AT",sum!B264,"*")</f>
        <v>*</v>
      </c>
      <c r="N271" s="2"/>
      <c r="O271" s="2" t="str">
        <f>IF(sum!A264="AT",sum!F264,"*")</f>
        <v>*</v>
      </c>
      <c r="R271" s="2" t="s">
        <v>186</v>
      </c>
      <c r="S271" s="2" t="s">
        <v>187</v>
      </c>
      <c r="T271" s="2">
        <v>2030</v>
      </c>
      <c r="U271" s="2" t="str">
        <f>IF(sum!A264="BC",sum!B264,"*")</f>
        <v>OS-AuxiliaryEquip_ELE1</v>
      </c>
      <c r="V271" s="2"/>
      <c r="W271" s="2">
        <f>IF(sum!A264="BC",sum!F264,"*")</f>
        <v>0.655252589304586</v>
      </c>
      <c r="Z271" s="2" t="s">
        <v>186</v>
      </c>
      <c r="AA271" s="2" t="s">
        <v>187</v>
      </c>
      <c r="AB271" s="2">
        <v>2030</v>
      </c>
      <c r="AC271" s="2" t="str">
        <f>IF(sum!A264="MA",sum!B264,"*")</f>
        <v>*</v>
      </c>
      <c r="AD271" s="2"/>
      <c r="AE271" s="2" t="str">
        <f>IF(sum!A264="MA",sum!F264,"*")</f>
        <v>*</v>
      </c>
      <c r="AH271" s="2" t="s">
        <v>186</v>
      </c>
      <c r="AI271" s="2" t="s">
        <v>187</v>
      </c>
      <c r="AJ271" s="2">
        <v>2030</v>
      </c>
      <c r="AK271" s="2" t="str">
        <f>IF(sum!A264="ON",sum!B264,"*")</f>
        <v>*</v>
      </c>
      <c r="AL271" s="2"/>
      <c r="AM271" s="2" t="str">
        <f>IF(sum!A264="ON",sum!F264,"*")</f>
        <v>*</v>
      </c>
      <c r="AP271" s="4" t="s">
        <v>186</v>
      </c>
      <c r="AQ271" s="4" t="s">
        <v>187</v>
      </c>
      <c r="AR271" s="4">
        <v>2030</v>
      </c>
      <c r="AS271" s="2" t="str">
        <f>IF(sum!A264="QU",sum!B264,"*")</f>
        <v>*</v>
      </c>
      <c r="AT271" s="2"/>
      <c r="AU271" s="2" t="str">
        <f>IF(sum!A264="QU",sum!F264,"*")</f>
        <v>*</v>
      </c>
      <c r="AX271" s="2" t="s">
        <v>186</v>
      </c>
      <c r="AY271" s="2" t="s">
        <v>187</v>
      </c>
      <c r="AZ271" s="2">
        <v>2030</v>
      </c>
      <c r="BA271" s="2" t="str">
        <f>IF(sum!A264="SA",sum!B264,"*")</f>
        <v>*</v>
      </c>
      <c r="BB271" s="2"/>
      <c r="BC271" s="2" t="str">
        <f>IF(sum!A264="SA",sum!F264,"*")</f>
        <v>*</v>
      </c>
    </row>
    <row r="272" spans="2:55">
      <c r="B272" s="2" t="s">
        <v>186</v>
      </c>
      <c r="C272" s="2" t="s">
        <v>187</v>
      </c>
      <c r="D272" s="2">
        <v>2030</v>
      </c>
      <c r="J272" s="2" t="s">
        <v>186</v>
      </c>
      <c r="K272" s="2" t="s">
        <v>187</v>
      </c>
      <c r="L272" s="2">
        <v>2030</v>
      </c>
      <c r="M272" s="2" t="str">
        <f>IF(sum!A265="AT",sum!B265,"*")</f>
        <v>*</v>
      </c>
      <c r="N272" s="2"/>
      <c r="O272" s="2" t="str">
        <f>IF(sum!A265="AT",sum!F265,"*")</f>
        <v>*</v>
      </c>
      <c r="R272" s="2" t="s">
        <v>186</v>
      </c>
      <c r="S272" s="2" t="s">
        <v>187</v>
      </c>
      <c r="T272" s="2">
        <v>2030</v>
      </c>
      <c r="U272" s="2" t="str">
        <f>IF(sum!A265="BC",sum!B265,"*")</f>
        <v>OS-AuxiliaryMot_ELE1</v>
      </c>
      <c r="V272" s="2"/>
      <c r="W272" s="2">
        <f>IF(sum!A265="BC",sum!F265,"*")</f>
        <v>0.306524952539438</v>
      </c>
      <c r="Z272" s="2" t="s">
        <v>186</v>
      </c>
      <c r="AA272" s="2" t="s">
        <v>187</v>
      </c>
      <c r="AB272" s="2">
        <v>2030</v>
      </c>
      <c r="AC272" s="2" t="str">
        <f>IF(sum!A265="MA",sum!B265,"*")</f>
        <v>*</v>
      </c>
      <c r="AD272" s="2"/>
      <c r="AE272" s="2" t="str">
        <f>IF(sum!A265="MA",sum!F265,"*")</f>
        <v>*</v>
      </c>
      <c r="AH272" s="2" t="s">
        <v>186</v>
      </c>
      <c r="AI272" s="2" t="s">
        <v>187</v>
      </c>
      <c r="AJ272" s="2">
        <v>2030</v>
      </c>
      <c r="AK272" s="2" t="str">
        <f>IF(sum!A265="ON",sum!B265,"*")</f>
        <v>*</v>
      </c>
      <c r="AL272" s="2"/>
      <c r="AM272" s="2" t="str">
        <f>IF(sum!A265="ON",sum!F265,"*")</f>
        <v>*</v>
      </c>
      <c r="AP272" s="2" t="s">
        <v>186</v>
      </c>
      <c r="AQ272" s="2" t="s">
        <v>187</v>
      </c>
      <c r="AR272" s="2">
        <v>2030</v>
      </c>
      <c r="AS272" s="2" t="str">
        <f>IF(sum!A265="QU",sum!B265,"*")</f>
        <v>*</v>
      </c>
      <c r="AT272" s="2"/>
      <c r="AU272" s="2" t="str">
        <f>IF(sum!A265="QU",sum!F265,"*")</f>
        <v>*</v>
      </c>
      <c r="AX272" s="2" t="s">
        <v>186</v>
      </c>
      <c r="AY272" s="2" t="s">
        <v>187</v>
      </c>
      <c r="AZ272" s="2">
        <v>2030</v>
      </c>
      <c r="BA272" s="2" t="str">
        <f>IF(sum!A265="SA",sum!B265,"*")</f>
        <v>*</v>
      </c>
      <c r="BB272" s="2"/>
      <c r="BC272" s="2" t="str">
        <f>IF(sum!A265="SA",sum!F265,"*")</f>
        <v>*</v>
      </c>
    </row>
    <row r="273" spans="2:55">
      <c r="B273" s="4" t="s">
        <v>186</v>
      </c>
      <c r="C273" s="4" t="s">
        <v>187</v>
      </c>
      <c r="D273" s="4">
        <v>2030</v>
      </c>
      <c r="J273" s="4" t="s">
        <v>186</v>
      </c>
      <c r="K273" s="4" t="s">
        <v>187</v>
      </c>
      <c r="L273" s="4">
        <v>2030</v>
      </c>
      <c r="M273" s="2" t="str">
        <f>IF(sum!A266="AT",sum!B266,"*")</f>
        <v>*</v>
      </c>
      <c r="N273" s="2"/>
      <c r="O273" s="2" t="str">
        <f>IF(sum!A266="AT",sum!F266,"*")</f>
        <v>*</v>
      </c>
      <c r="R273" s="4" t="s">
        <v>186</v>
      </c>
      <c r="S273" s="4" t="s">
        <v>187</v>
      </c>
      <c r="T273" s="4">
        <v>2030</v>
      </c>
      <c r="U273" s="2" t="str">
        <f>IF(sum!A266="BC",sum!B266,"*")</f>
        <v>OS-Light_ELE1</v>
      </c>
      <c r="V273" s="2"/>
      <c r="W273" s="2">
        <f>IF(sum!A266="BC",sum!F266,"*")</f>
        <v>1.10689566194797</v>
      </c>
      <c r="Z273" s="4" t="s">
        <v>186</v>
      </c>
      <c r="AA273" s="4" t="s">
        <v>187</v>
      </c>
      <c r="AB273" s="4">
        <v>2030</v>
      </c>
      <c r="AC273" s="2" t="str">
        <f>IF(sum!A266="MA",sum!B266,"*")</f>
        <v>*</v>
      </c>
      <c r="AD273" s="2"/>
      <c r="AE273" s="2" t="str">
        <f>IF(sum!A266="MA",sum!F266,"*")</f>
        <v>*</v>
      </c>
      <c r="AH273" s="4" t="s">
        <v>186</v>
      </c>
      <c r="AI273" s="4" t="s">
        <v>187</v>
      </c>
      <c r="AJ273" s="4">
        <v>2030</v>
      </c>
      <c r="AK273" s="2" t="str">
        <f>IF(sum!A266="ON",sum!B266,"*")</f>
        <v>*</v>
      </c>
      <c r="AL273" s="2"/>
      <c r="AM273" s="2" t="str">
        <f>IF(sum!A266="ON",sum!F266,"*")</f>
        <v>*</v>
      </c>
      <c r="AP273" s="4" t="s">
        <v>186</v>
      </c>
      <c r="AQ273" s="4" t="s">
        <v>187</v>
      </c>
      <c r="AR273" s="4">
        <v>2030</v>
      </c>
      <c r="AS273" s="2" t="str">
        <f>IF(sum!A266="QU",sum!B266,"*")</f>
        <v>*</v>
      </c>
      <c r="AT273" s="2"/>
      <c r="AU273" s="2" t="str">
        <f>IF(sum!A266="QU",sum!F266,"*")</f>
        <v>*</v>
      </c>
      <c r="AX273" s="4" t="s">
        <v>186</v>
      </c>
      <c r="AY273" s="4" t="s">
        <v>187</v>
      </c>
      <c r="AZ273" s="4">
        <v>2030</v>
      </c>
      <c r="BA273" s="2" t="str">
        <f>IF(sum!A266="SA",sum!B266,"*")</f>
        <v>*</v>
      </c>
      <c r="BB273" s="2"/>
      <c r="BC273" s="2" t="str">
        <f>IF(sum!A266="SA",sum!F266,"*")</f>
        <v>*</v>
      </c>
    </row>
    <row r="274" spans="2:55">
      <c r="B274" s="2" t="s">
        <v>186</v>
      </c>
      <c r="C274" s="2" t="s">
        <v>187</v>
      </c>
      <c r="D274" s="2">
        <v>2030</v>
      </c>
      <c r="J274" s="2" t="s">
        <v>186</v>
      </c>
      <c r="K274" s="2" t="s">
        <v>187</v>
      </c>
      <c r="L274" s="2">
        <v>2030</v>
      </c>
      <c r="M274" s="2" t="str">
        <f>IF(sum!A267="AT",sum!B267,"*")</f>
        <v>*</v>
      </c>
      <c r="N274" s="2"/>
      <c r="O274" s="2" t="str">
        <f>IF(sum!A267="AT",sum!F267,"*")</f>
        <v>*</v>
      </c>
      <c r="R274" s="2" t="s">
        <v>186</v>
      </c>
      <c r="S274" s="2" t="s">
        <v>187</v>
      </c>
      <c r="T274" s="2">
        <v>2030</v>
      </c>
      <c r="U274" s="2" t="str">
        <f>IF(sum!A267="BC",sum!B267,"*")</f>
        <v>OS-SpCool_ELE1</v>
      </c>
      <c r="V274" s="2"/>
      <c r="W274" s="2">
        <f>IF(sum!A267="BC",sum!F267,"*")</f>
        <v>0.476816592839126</v>
      </c>
      <c r="Z274" s="2" t="s">
        <v>186</v>
      </c>
      <c r="AA274" s="2" t="s">
        <v>187</v>
      </c>
      <c r="AB274" s="2">
        <v>2030</v>
      </c>
      <c r="AC274" s="2" t="str">
        <f>IF(sum!A267="MA",sum!B267,"*")</f>
        <v>*</v>
      </c>
      <c r="AD274" s="2"/>
      <c r="AE274" s="2" t="str">
        <f>IF(sum!A267="MA",sum!F267,"*")</f>
        <v>*</v>
      </c>
      <c r="AH274" s="2" t="s">
        <v>186</v>
      </c>
      <c r="AI274" s="2" t="s">
        <v>187</v>
      </c>
      <c r="AJ274" s="2">
        <v>2030</v>
      </c>
      <c r="AK274" s="2" t="str">
        <f>IF(sum!A267="ON",sum!B267,"*")</f>
        <v>*</v>
      </c>
      <c r="AL274" s="2"/>
      <c r="AM274" s="2" t="str">
        <f>IF(sum!A267="ON",sum!F267,"*")</f>
        <v>*</v>
      </c>
      <c r="AP274" s="2" t="s">
        <v>186</v>
      </c>
      <c r="AQ274" s="2" t="s">
        <v>187</v>
      </c>
      <c r="AR274" s="2">
        <v>2030</v>
      </c>
      <c r="AS274" s="2" t="str">
        <f>IF(sum!A267="QU",sum!B267,"*")</f>
        <v>*</v>
      </c>
      <c r="AT274" s="2"/>
      <c r="AU274" s="2" t="str">
        <f>IF(sum!A267="QU",sum!F267,"*")</f>
        <v>*</v>
      </c>
      <c r="AX274" s="2" t="s">
        <v>186</v>
      </c>
      <c r="AY274" s="2" t="s">
        <v>187</v>
      </c>
      <c r="AZ274" s="2">
        <v>2030</v>
      </c>
      <c r="BA274" s="2" t="str">
        <f>IF(sum!A267="SA",sum!B267,"*")</f>
        <v>*</v>
      </c>
      <c r="BB274" s="2"/>
      <c r="BC274" s="2" t="str">
        <f>IF(sum!A267="SA",sum!F267,"*")</f>
        <v>*</v>
      </c>
    </row>
    <row r="275" spans="2:55">
      <c r="B275" s="2" t="s">
        <v>186</v>
      </c>
      <c r="C275" s="2" t="s">
        <v>187</v>
      </c>
      <c r="D275" s="2">
        <v>2030</v>
      </c>
      <c r="J275" s="2" t="s">
        <v>186</v>
      </c>
      <c r="K275" s="2" t="s">
        <v>187</v>
      </c>
      <c r="L275" s="2">
        <v>2030</v>
      </c>
      <c r="M275" s="2" t="str">
        <f>IF(sum!A268="AT",sum!B268,"*")</f>
        <v>*</v>
      </c>
      <c r="N275" s="2"/>
      <c r="O275" s="2" t="str">
        <f>IF(sum!A268="AT",sum!F268,"*")</f>
        <v>*</v>
      </c>
      <c r="R275" s="2" t="s">
        <v>186</v>
      </c>
      <c r="S275" s="2" t="s">
        <v>187</v>
      </c>
      <c r="T275" s="2">
        <v>2030</v>
      </c>
      <c r="U275" s="2" t="str">
        <f>IF(sum!A268="BC",sum!B268,"*")</f>
        <v>OS-SpHeat_ELE1</v>
      </c>
      <c r="V275" s="2"/>
      <c r="W275" s="2">
        <f>IF(sum!A268="BC",sum!F268,"*")</f>
        <v>1.40209962657649</v>
      </c>
      <c r="Z275" s="2" t="s">
        <v>186</v>
      </c>
      <c r="AA275" s="2" t="s">
        <v>187</v>
      </c>
      <c r="AB275" s="2">
        <v>2030</v>
      </c>
      <c r="AC275" s="2" t="str">
        <f>IF(sum!A268="MA",sum!B268,"*")</f>
        <v>*</v>
      </c>
      <c r="AD275" s="2"/>
      <c r="AE275" s="2" t="str">
        <f>IF(sum!A268="MA",sum!F268,"*")</f>
        <v>*</v>
      </c>
      <c r="AH275" s="2" t="s">
        <v>186</v>
      </c>
      <c r="AI275" s="2" t="s">
        <v>187</v>
      </c>
      <c r="AJ275" s="2">
        <v>2030</v>
      </c>
      <c r="AK275" s="2" t="str">
        <f>IF(sum!A268="ON",sum!B268,"*")</f>
        <v>*</v>
      </c>
      <c r="AL275" s="2"/>
      <c r="AM275" s="2" t="str">
        <f>IF(sum!A268="ON",sum!F268,"*")</f>
        <v>*</v>
      </c>
      <c r="AP275" s="4" t="s">
        <v>186</v>
      </c>
      <c r="AQ275" s="4" t="s">
        <v>187</v>
      </c>
      <c r="AR275" s="4">
        <v>2030</v>
      </c>
      <c r="AS275" s="2" t="str">
        <f>IF(sum!A268="QU",sum!B268,"*")</f>
        <v>*</v>
      </c>
      <c r="AT275" s="2"/>
      <c r="AU275" s="2" t="str">
        <f>IF(sum!A268="QU",sum!F268,"*")</f>
        <v>*</v>
      </c>
      <c r="AX275" s="2" t="s">
        <v>186</v>
      </c>
      <c r="AY275" s="2" t="s">
        <v>187</v>
      </c>
      <c r="AZ275" s="2">
        <v>2030</v>
      </c>
      <c r="BA275" s="2" t="str">
        <f>IF(sum!A268="SA",sum!B268,"*")</f>
        <v>*</v>
      </c>
      <c r="BB275" s="2"/>
      <c r="BC275" s="2" t="str">
        <f>IF(sum!A268="SA",sum!F268,"*")</f>
        <v>*</v>
      </c>
    </row>
    <row r="276" spans="2:55">
      <c r="B276" s="4" t="s">
        <v>186</v>
      </c>
      <c r="C276" s="4" t="s">
        <v>187</v>
      </c>
      <c r="D276" s="4">
        <v>2030</v>
      </c>
      <c r="J276" s="4" t="s">
        <v>186</v>
      </c>
      <c r="K276" s="4" t="s">
        <v>187</v>
      </c>
      <c r="L276" s="4">
        <v>2030</v>
      </c>
      <c r="M276" s="2" t="str">
        <f>IF(sum!A269="AT",sum!B269,"*")</f>
        <v>*</v>
      </c>
      <c r="N276" s="2"/>
      <c r="O276" s="2" t="str">
        <f>IF(sum!A269="AT",sum!F269,"*")</f>
        <v>*</v>
      </c>
      <c r="R276" s="4" t="s">
        <v>186</v>
      </c>
      <c r="S276" s="4" t="s">
        <v>187</v>
      </c>
      <c r="T276" s="4">
        <v>2030</v>
      </c>
      <c r="U276" s="2" t="str">
        <f>IF(sum!A269="BC",sum!B269,"*")</f>
        <v>OS-WaterHeat_ELE1</v>
      </c>
      <c r="V276" s="2"/>
      <c r="W276" s="2">
        <f>IF(sum!A269="BC",sum!F269,"*")</f>
        <v>0.0951173113506658</v>
      </c>
      <c r="Z276" s="4" t="s">
        <v>186</v>
      </c>
      <c r="AA276" s="4" t="s">
        <v>187</v>
      </c>
      <c r="AB276" s="4">
        <v>2030</v>
      </c>
      <c r="AC276" s="2" t="str">
        <f>IF(sum!A269="MA",sum!B269,"*")</f>
        <v>*</v>
      </c>
      <c r="AD276" s="2"/>
      <c r="AE276" s="2" t="str">
        <f>IF(sum!A269="MA",sum!F269,"*")</f>
        <v>*</v>
      </c>
      <c r="AH276" s="4" t="s">
        <v>186</v>
      </c>
      <c r="AI276" s="4" t="s">
        <v>187</v>
      </c>
      <c r="AJ276" s="4">
        <v>2030</v>
      </c>
      <c r="AK276" s="2" t="str">
        <f>IF(sum!A269="ON",sum!B269,"*")</f>
        <v>*</v>
      </c>
      <c r="AL276" s="2"/>
      <c r="AM276" s="2" t="str">
        <f>IF(sum!A269="ON",sum!F269,"*")</f>
        <v>*</v>
      </c>
      <c r="AP276" s="2" t="s">
        <v>186</v>
      </c>
      <c r="AQ276" s="2" t="s">
        <v>187</v>
      </c>
      <c r="AR276" s="2">
        <v>2030</v>
      </c>
      <c r="AS276" s="2" t="str">
        <f>IF(sum!A269="QU",sum!B269,"*")</f>
        <v>*</v>
      </c>
      <c r="AT276" s="2"/>
      <c r="AU276" s="2" t="str">
        <f>IF(sum!A269="QU",sum!F269,"*")</f>
        <v>*</v>
      </c>
      <c r="AX276" s="4" t="s">
        <v>186</v>
      </c>
      <c r="AY276" s="4" t="s">
        <v>187</v>
      </c>
      <c r="AZ276" s="4">
        <v>2030</v>
      </c>
      <c r="BA276" s="2" t="str">
        <f>IF(sum!A269="SA",sum!B269,"*")</f>
        <v>*</v>
      </c>
      <c r="BB276" s="2"/>
      <c r="BC276" s="2" t="str">
        <f>IF(sum!A269="SA",sum!F269,"*")</f>
        <v>*</v>
      </c>
    </row>
    <row r="277" spans="2:55">
      <c r="B277" s="2" t="s">
        <v>186</v>
      </c>
      <c r="C277" s="2" t="s">
        <v>187</v>
      </c>
      <c r="D277" s="2">
        <v>2030</v>
      </c>
      <c r="J277" s="2" t="s">
        <v>186</v>
      </c>
      <c r="K277" s="2" t="s">
        <v>187</v>
      </c>
      <c r="L277" s="2">
        <v>2030</v>
      </c>
      <c r="M277" s="2" t="str">
        <f>IF(sum!A270="AT",sum!B270,"*")</f>
        <v>*</v>
      </c>
      <c r="N277" s="2"/>
      <c r="O277" s="2" t="str">
        <f>IF(sum!A270="AT",sum!F270,"*")</f>
        <v>*</v>
      </c>
      <c r="R277" s="2" t="s">
        <v>186</v>
      </c>
      <c r="S277" s="2" t="s">
        <v>187</v>
      </c>
      <c r="T277" s="2">
        <v>2030</v>
      </c>
      <c r="U277" s="2" t="str">
        <f>IF(sum!A270="BC",sum!B270,"*")</f>
        <v>OTH-AuxiliaryEquip_ELE1</v>
      </c>
      <c r="V277" s="2"/>
      <c r="W277" s="2">
        <f>IF(sum!A270="BC",sum!F270,"*")</f>
        <v>0.021137180300148</v>
      </c>
      <c r="Z277" s="2" t="s">
        <v>186</v>
      </c>
      <c r="AA277" s="2" t="s">
        <v>187</v>
      </c>
      <c r="AB277" s="2">
        <v>2030</v>
      </c>
      <c r="AC277" s="2" t="str">
        <f>IF(sum!A270="MA",sum!B270,"*")</f>
        <v>*</v>
      </c>
      <c r="AD277" s="2"/>
      <c r="AE277" s="2" t="str">
        <f>IF(sum!A270="MA",sum!F270,"*")</f>
        <v>*</v>
      </c>
      <c r="AH277" s="2" t="s">
        <v>186</v>
      </c>
      <c r="AI277" s="2" t="s">
        <v>187</v>
      </c>
      <c r="AJ277" s="2">
        <v>2030</v>
      </c>
      <c r="AK277" s="2" t="str">
        <f>IF(sum!A270="ON",sum!B270,"*")</f>
        <v>*</v>
      </c>
      <c r="AL277" s="2"/>
      <c r="AM277" s="2" t="str">
        <f>IF(sum!A270="ON",sum!F270,"*")</f>
        <v>*</v>
      </c>
      <c r="AP277" s="4" t="s">
        <v>186</v>
      </c>
      <c r="AQ277" s="4" t="s">
        <v>187</v>
      </c>
      <c r="AR277" s="4">
        <v>2030</v>
      </c>
      <c r="AS277" s="2" t="str">
        <f>IF(sum!A270="QU",sum!B270,"*")</f>
        <v>*</v>
      </c>
      <c r="AT277" s="2"/>
      <c r="AU277" s="2" t="str">
        <f>IF(sum!A270="QU",sum!F270,"*")</f>
        <v>*</v>
      </c>
      <c r="AX277" s="2" t="s">
        <v>186</v>
      </c>
      <c r="AY277" s="2" t="s">
        <v>187</v>
      </c>
      <c r="AZ277" s="2">
        <v>2030</v>
      </c>
      <c r="BA277" s="2" t="str">
        <f>IF(sum!A270="SA",sum!B270,"*")</f>
        <v>*</v>
      </c>
      <c r="BB277" s="2"/>
      <c r="BC277" s="2" t="str">
        <f>IF(sum!A270="SA",sum!F270,"*")</f>
        <v>*</v>
      </c>
    </row>
    <row r="278" spans="2:55">
      <c r="B278" s="2" t="s">
        <v>186</v>
      </c>
      <c r="C278" s="2" t="s">
        <v>187</v>
      </c>
      <c r="D278" s="2">
        <v>2030</v>
      </c>
      <c r="J278" s="2" t="s">
        <v>186</v>
      </c>
      <c r="K278" s="2" t="s">
        <v>187</v>
      </c>
      <c r="L278" s="2">
        <v>2030</v>
      </c>
      <c r="M278" s="2" t="str">
        <f>IF(sum!A271="AT",sum!B271,"*")</f>
        <v>*</v>
      </c>
      <c r="N278" s="2"/>
      <c r="O278" s="2" t="str">
        <f>IF(sum!A271="AT",sum!F271,"*")</f>
        <v>*</v>
      </c>
      <c r="R278" s="2" t="s">
        <v>186</v>
      </c>
      <c r="S278" s="2" t="s">
        <v>187</v>
      </c>
      <c r="T278" s="2">
        <v>2030</v>
      </c>
      <c r="U278" s="2" t="str">
        <f>IF(sum!A271="BC",sum!B271,"*")</f>
        <v>OTH-AuxiliaryMot_ELE1</v>
      </c>
      <c r="V278" s="2"/>
      <c r="W278" s="2">
        <f>IF(sum!A271="BC",sum!F271,"*")</f>
        <v>0.0170291640299688</v>
      </c>
      <c r="Z278" s="2" t="s">
        <v>186</v>
      </c>
      <c r="AA278" s="2" t="s">
        <v>187</v>
      </c>
      <c r="AB278" s="2">
        <v>2030</v>
      </c>
      <c r="AC278" s="2" t="str">
        <f>IF(sum!A271="MA",sum!B271,"*")</f>
        <v>*</v>
      </c>
      <c r="AD278" s="2"/>
      <c r="AE278" s="2" t="str">
        <f>IF(sum!A271="MA",sum!F271,"*")</f>
        <v>*</v>
      </c>
      <c r="AH278" s="2" t="s">
        <v>186</v>
      </c>
      <c r="AI278" s="2" t="s">
        <v>187</v>
      </c>
      <c r="AJ278" s="2">
        <v>2030</v>
      </c>
      <c r="AK278" s="2" t="str">
        <f>IF(sum!A271="ON",sum!B271,"*")</f>
        <v>*</v>
      </c>
      <c r="AL278" s="2"/>
      <c r="AM278" s="2" t="str">
        <f>IF(sum!A271="ON",sum!F271,"*")</f>
        <v>*</v>
      </c>
      <c r="AP278" s="2" t="s">
        <v>186</v>
      </c>
      <c r="AQ278" s="2" t="s">
        <v>187</v>
      </c>
      <c r="AR278" s="2">
        <v>2030</v>
      </c>
      <c r="AS278" s="2" t="str">
        <f>IF(sum!A271="QU",sum!B271,"*")</f>
        <v>*</v>
      </c>
      <c r="AT278" s="2"/>
      <c r="AU278" s="2" t="str">
        <f>IF(sum!A271="QU",sum!F271,"*")</f>
        <v>*</v>
      </c>
      <c r="AX278" s="2" t="s">
        <v>186</v>
      </c>
      <c r="AY278" s="2" t="s">
        <v>187</v>
      </c>
      <c r="AZ278" s="2">
        <v>2030</v>
      </c>
      <c r="BA278" s="2" t="str">
        <f>IF(sum!A271="SA",sum!B271,"*")</f>
        <v>*</v>
      </c>
      <c r="BB278" s="2"/>
      <c r="BC278" s="2" t="str">
        <f>IF(sum!A271="SA",sum!F271,"*")</f>
        <v>*</v>
      </c>
    </row>
    <row r="279" spans="2:55">
      <c r="B279" s="4" t="s">
        <v>186</v>
      </c>
      <c r="C279" s="4" t="s">
        <v>187</v>
      </c>
      <c r="D279" s="4">
        <v>2030</v>
      </c>
      <c r="J279" s="4" t="s">
        <v>186</v>
      </c>
      <c r="K279" s="4" t="s">
        <v>187</v>
      </c>
      <c r="L279" s="4">
        <v>2030</v>
      </c>
      <c r="M279" s="2" t="str">
        <f>IF(sum!A272="AT",sum!B272,"*")</f>
        <v>*</v>
      </c>
      <c r="N279" s="2"/>
      <c r="O279" s="2" t="str">
        <f>IF(sum!A272="AT",sum!F272,"*")</f>
        <v>*</v>
      </c>
      <c r="R279" s="4" t="s">
        <v>186</v>
      </c>
      <c r="S279" s="4" t="s">
        <v>187</v>
      </c>
      <c r="T279" s="4">
        <v>2030</v>
      </c>
      <c r="U279" s="2" t="str">
        <f>IF(sum!A272="BC",sum!B272,"*")</f>
        <v>OTH-Light_ELE1</v>
      </c>
      <c r="V279" s="2"/>
      <c r="W279" s="2">
        <f>IF(sum!A272="BC",sum!F272,"*")</f>
        <v>0.0510874920899064</v>
      </c>
      <c r="Z279" s="4" t="s">
        <v>186</v>
      </c>
      <c r="AA279" s="4" t="s">
        <v>187</v>
      </c>
      <c r="AB279" s="4">
        <v>2030</v>
      </c>
      <c r="AC279" s="2" t="str">
        <f>IF(sum!A272="MA",sum!B272,"*")</f>
        <v>*</v>
      </c>
      <c r="AD279" s="2"/>
      <c r="AE279" s="2" t="str">
        <f>IF(sum!A272="MA",sum!F272,"*")</f>
        <v>*</v>
      </c>
      <c r="AH279" s="4" t="s">
        <v>186</v>
      </c>
      <c r="AI279" s="4" t="s">
        <v>187</v>
      </c>
      <c r="AJ279" s="4">
        <v>2030</v>
      </c>
      <c r="AK279" s="2" t="str">
        <f>IF(sum!A272="ON",sum!B272,"*")</f>
        <v>*</v>
      </c>
      <c r="AL279" s="2"/>
      <c r="AM279" s="2" t="str">
        <f>IF(sum!A272="ON",sum!F272,"*")</f>
        <v>*</v>
      </c>
      <c r="AP279" s="4" t="s">
        <v>186</v>
      </c>
      <c r="AQ279" s="4" t="s">
        <v>187</v>
      </c>
      <c r="AR279" s="4">
        <v>2030</v>
      </c>
      <c r="AS279" s="2" t="str">
        <f>IF(sum!A272="QU",sum!B272,"*")</f>
        <v>*</v>
      </c>
      <c r="AT279" s="2"/>
      <c r="AU279" s="2" t="str">
        <f>IF(sum!A272="QU",sum!F272,"*")</f>
        <v>*</v>
      </c>
      <c r="AX279" s="4" t="s">
        <v>186</v>
      </c>
      <c r="AY279" s="4" t="s">
        <v>187</v>
      </c>
      <c r="AZ279" s="4">
        <v>2030</v>
      </c>
      <c r="BA279" s="2" t="str">
        <f>IF(sum!A272="SA",sum!B272,"*")</f>
        <v>*</v>
      </c>
      <c r="BB279" s="2"/>
      <c r="BC279" s="2" t="str">
        <f>IF(sum!A272="SA",sum!F272,"*")</f>
        <v>*</v>
      </c>
    </row>
    <row r="280" spans="2:55">
      <c r="B280" s="2" t="s">
        <v>186</v>
      </c>
      <c r="C280" s="2" t="s">
        <v>187</v>
      </c>
      <c r="D280" s="2">
        <v>2030</v>
      </c>
      <c r="J280" s="2" t="s">
        <v>186</v>
      </c>
      <c r="K280" s="2" t="s">
        <v>187</v>
      </c>
      <c r="L280" s="2">
        <v>2030</v>
      </c>
      <c r="M280" s="2" t="str">
        <f>IF(sum!A273="AT",sum!B273,"*")</f>
        <v>*</v>
      </c>
      <c r="N280" s="2"/>
      <c r="O280" s="2" t="str">
        <f>IF(sum!A273="AT",sum!F273,"*")</f>
        <v>*</v>
      </c>
      <c r="R280" s="2" t="s">
        <v>186</v>
      </c>
      <c r="S280" s="2" t="s">
        <v>187</v>
      </c>
      <c r="T280" s="2">
        <v>2030</v>
      </c>
      <c r="U280" s="2" t="str">
        <f>IF(sum!A273="BC",sum!B273,"*")</f>
        <v>OTH-SpHeat_ELE1</v>
      </c>
      <c r="V280" s="2"/>
      <c r="W280" s="2">
        <f>IF(sum!A273="BC",sum!F273,"*")</f>
        <v>0.0563658141337279</v>
      </c>
      <c r="Z280" s="2" t="s">
        <v>186</v>
      </c>
      <c r="AA280" s="2" t="s">
        <v>187</v>
      </c>
      <c r="AB280" s="2">
        <v>2030</v>
      </c>
      <c r="AC280" s="2" t="str">
        <f>IF(sum!A273="MA",sum!B273,"*")</f>
        <v>*</v>
      </c>
      <c r="AD280" s="2"/>
      <c r="AE280" s="2" t="str">
        <f>IF(sum!A273="MA",sum!F273,"*")</f>
        <v>*</v>
      </c>
      <c r="AH280" s="2" t="s">
        <v>186</v>
      </c>
      <c r="AI280" s="2" t="s">
        <v>187</v>
      </c>
      <c r="AJ280" s="2">
        <v>2030</v>
      </c>
      <c r="AK280" s="2" t="str">
        <f>IF(sum!A273="ON",sum!B273,"*")</f>
        <v>*</v>
      </c>
      <c r="AL280" s="2"/>
      <c r="AM280" s="2" t="str">
        <f>IF(sum!A273="ON",sum!F273,"*")</f>
        <v>*</v>
      </c>
      <c r="AP280" s="2" t="s">
        <v>186</v>
      </c>
      <c r="AQ280" s="2" t="s">
        <v>187</v>
      </c>
      <c r="AR280" s="2">
        <v>2030</v>
      </c>
      <c r="AS280" s="2" t="str">
        <f>IF(sum!A273="QU",sum!B273,"*")</f>
        <v>*</v>
      </c>
      <c r="AT280" s="2"/>
      <c r="AU280" s="2" t="str">
        <f>IF(sum!A273="QU",sum!F273,"*")</f>
        <v>*</v>
      </c>
      <c r="AX280" s="2" t="s">
        <v>186</v>
      </c>
      <c r="AY280" s="2" t="s">
        <v>187</v>
      </c>
      <c r="AZ280" s="2">
        <v>2030</v>
      </c>
      <c r="BA280" s="2" t="str">
        <f>IF(sum!A273="SA",sum!B273,"*")</f>
        <v>*</v>
      </c>
      <c r="BB280" s="2"/>
      <c r="BC280" s="2" t="str">
        <f>IF(sum!A273="SA",sum!F273,"*")</f>
        <v>*</v>
      </c>
    </row>
    <row r="281" spans="2:55">
      <c r="B281" s="2" t="s">
        <v>186</v>
      </c>
      <c r="C281" s="2" t="s">
        <v>187</v>
      </c>
      <c r="D281" s="2">
        <v>2030</v>
      </c>
      <c r="J281" s="2" t="s">
        <v>186</v>
      </c>
      <c r="K281" s="2" t="s">
        <v>187</v>
      </c>
      <c r="L281" s="2">
        <v>2030</v>
      </c>
      <c r="M281" s="2" t="str">
        <f>IF(sum!A274="AT",sum!B274,"*")</f>
        <v>*</v>
      </c>
      <c r="N281" s="2"/>
      <c r="O281" s="2" t="str">
        <f>IF(sum!A274="AT",sum!F274,"*")</f>
        <v>*</v>
      </c>
      <c r="R281" s="2" t="s">
        <v>186</v>
      </c>
      <c r="S281" s="2" t="s">
        <v>187</v>
      </c>
      <c r="T281" s="2">
        <v>2030</v>
      </c>
      <c r="U281" s="2" t="str">
        <f>IF(sum!A274="BC",sum!B274,"*")</f>
        <v>OTH-WaterHeat_ELE1</v>
      </c>
      <c r="V281" s="2"/>
      <c r="W281" s="2">
        <f>IF(sum!A274="BC",sum!F274,"*")</f>
        <v>0.010568590150074</v>
      </c>
      <c r="Z281" s="2" t="s">
        <v>186</v>
      </c>
      <c r="AA281" s="2" t="s">
        <v>187</v>
      </c>
      <c r="AB281" s="2">
        <v>2030</v>
      </c>
      <c r="AC281" s="2" t="str">
        <f>IF(sum!A274="MA",sum!B274,"*")</f>
        <v>*</v>
      </c>
      <c r="AD281" s="2"/>
      <c r="AE281" s="2" t="str">
        <f>IF(sum!A274="MA",sum!F274,"*")</f>
        <v>*</v>
      </c>
      <c r="AH281" s="2" t="s">
        <v>186</v>
      </c>
      <c r="AI281" s="2" t="s">
        <v>187</v>
      </c>
      <c r="AJ281" s="2">
        <v>2030</v>
      </c>
      <c r="AK281" s="2" t="str">
        <f>IF(sum!A274="ON",sum!B274,"*")</f>
        <v>*</v>
      </c>
      <c r="AL281" s="2"/>
      <c r="AM281" s="2" t="str">
        <f>IF(sum!A274="ON",sum!F274,"*")</f>
        <v>*</v>
      </c>
      <c r="AP281" s="4" t="s">
        <v>186</v>
      </c>
      <c r="AQ281" s="4" t="s">
        <v>187</v>
      </c>
      <c r="AR281" s="4">
        <v>2030</v>
      </c>
      <c r="AS281" s="2" t="str">
        <f>IF(sum!A274="QU",sum!B274,"*")</f>
        <v>*</v>
      </c>
      <c r="AT281" s="2"/>
      <c r="AU281" s="2" t="str">
        <f>IF(sum!A274="QU",sum!F274,"*")</f>
        <v>*</v>
      </c>
      <c r="AX281" s="2" t="s">
        <v>186</v>
      </c>
      <c r="AY281" s="2" t="s">
        <v>187</v>
      </c>
      <c r="AZ281" s="2">
        <v>2030</v>
      </c>
      <c r="BA281" s="2" t="str">
        <f>IF(sum!A274="SA",sum!B274,"*")</f>
        <v>*</v>
      </c>
      <c r="BB281" s="2"/>
      <c r="BC281" s="2" t="str">
        <f>IF(sum!A274="SA",sum!F274,"*")</f>
        <v>*</v>
      </c>
    </row>
    <row r="282" spans="2:55">
      <c r="B282" s="4" t="s">
        <v>186</v>
      </c>
      <c r="C282" s="4" t="s">
        <v>187</v>
      </c>
      <c r="D282" s="4">
        <v>2030</v>
      </c>
      <c r="J282" s="4" t="s">
        <v>186</v>
      </c>
      <c r="K282" s="4" t="s">
        <v>187</v>
      </c>
      <c r="L282" s="4">
        <v>2030</v>
      </c>
      <c r="M282" s="2" t="str">
        <f>IF(sum!A275="AT",sum!B275,"*")</f>
        <v>*</v>
      </c>
      <c r="N282" s="2"/>
      <c r="O282" s="2" t="str">
        <f>IF(sum!A275="AT",sum!F275,"*")</f>
        <v>*</v>
      </c>
      <c r="R282" s="4" t="s">
        <v>186</v>
      </c>
      <c r="S282" s="4" t="s">
        <v>187</v>
      </c>
      <c r="T282" s="4">
        <v>2030</v>
      </c>
      <c r="U282" s="2" t="str">
        <f>IF(sum!A275="BC",sum!B275,"*")</f>
        <v>R_ES-APP-CD_ELC1</v>
      </c>
      <c r="V282" s="2"/>
      <c r="W282" s="2">
        <f>IF(sum!A275="BC",sum!F275,"*")</f>
        <v>2.47607179136846</v>
      </c>
      <c r="Z282" s="4" t="s">
        <v>186</v>
      </c>
      <c r="AA282" s="4" t="s">
        <v>187</v>
      </c>
      <c r="AB282" s="4">
        <v>2030</v>
      </c>
      <c r="AC282" s="2" t="str">
        <f>IF(sum!A275="MA",sum!B275,"*")</f>
        <v>*</v>
      </c>
      <c r="AD282" s="2"/>
      <c r="AE282" s="2" t="str">
        <f>IF(sum!A275="MA",sum!F275,"*")</f>
        <v>*</v>
      </c>
      <c r="AH282" s="4" t="s">
        <v>186</v>
      </c>
      <c r="AI282" s="4" t="s">
        <v>187</v>
      </c>
      <c r="AJ282" s="4">
        <v>2030</v>
      </c>
      <c r="AK282" s="2" t="str">
        <f>IF(sum!A275="ON",sum!B275,"*")</f>
        <v>*</v>
      </c>
      <c r="AL282" s="2"/>
      <c r="AM282" s="2" t="str">
        <f>IF(sum!A275="ON",sum!F275,"*")</f>
        <v>*</v>
      </c>
      <c r="AP282" s="2" t="s">
        <v>186</v>
      </c>
      <c r="AQ282" s="2" t="s">
        <v>187</v>
      </c>
      <c r="AR282" s="2">
        <v>2030</v>
      </c>
      <c r="AS282" s="2" t="str">
        <f>IF(sum!A275="QU",sum!B275,"*")</f>
        <v>*</v>
      </c>
      <c r="AT282" s="2"/>
      <c r="AU282" s="2" t="str">
        <f>IF(sum!A275="QU",sum!F275,"*")</f>
        <v>*</v>
      </c>
      <c r="AX282" s="4" t="s">
        <v>186</v>
      </c>
      <c r="AY282" s="4" t="s">
        <v>187</v>
      </c>
      <c r="AZ282" s="4">
        <v>2030</v>
      </c>
      <c r="BA282" s="2" t="str">
        <f>IF(sum!A275="SA",sum!B275,"*")</f>
        <v>*</v>
      </c>
      <c r="BB282" s="2"/>
      <c r="BC282" s="2" t="str">
        <f>IF(sum!A275="SA",sum!F275,"*")</f>
        <v>*</v>
      </c>
    </row>
    <row r="283" spans="2:55">
      <c r="B283" s="2" t="s">
        <v>186</v>
      </c>
      <c r="C283" s="2" t="s">
        <v>187</v>
      </c>
      <c r="D283" s="2">
        <v>2030</v>
      </c>
      <c r="J283" s="2" t="s">
        <v>186</v>
      </c>
      <c r="K283" s="2" t="s">
        <v>187</v>
      </c>
      <c r="L283" s="2">
        <v>2030</v>
      </c>
      <c r="M283" s="2" t="str">
        <f>IF(sum!A276="AT",sum!B276,"*")</f>
        <v>*</v>
      </c>
      <c r="N283" s="2"/>
      <c r="O283" s="2" t="str">
        <f>IF(sum!A276="AT",sum!F276,"*")</f>
        <v>*</v>
      </c>
      <c r="R283" s="2" t="s">
        <v>186</v>
      </c>
      <c r="S283" s="2" t="s">
        <v>187</v>
      </c>
      <c r="T283" s="2">
        <v>2030</v>
      </c>
      <c r="U283" s="2" t="str">
        <f>IF(sum!A276="BC",sum!B276,"*")</f>
        <v>R_ES-APP-CW_ELC1</v>
      </c>
      <c r="V283" s="2"/>
      <c r="W283" s="2">
        <f>IF(sum!A276="BC",sum!F276,"*")</f>
        <v>0.3031846419462</v>
      </c>
      <c r="Z283" s="2" t="s">
        <v>186</v>
      </c>
      <c r="AA283" s="2" t="s">
        <v>187</v>
      </c>
      <c r="AB283" s="2">
        <v>2030</v>
      </c>
      <c r="AC283" s="2" t="str">
        <f>IF(sum!A276="MA",sum!B276,"*")</f>
        <v>*</v>
      </c>
      <c r="AD283" s="2"/>
      <c r="AE283" s="2" t="str">
        <f>IF(sum!A276="MA",sum!F276,"*")</f>
        <v>*</v>
      </c>
      <c r="AH283" s="2" t="s">
        <v>186</v>
      </c>
      <c r="AI283" s="2" t="s">
        <v>187</v>
      </c>
      <c r="AJ283" s="2">
        <v>2030</v>
      </c>
      <c r="AK283" s="2" t="str">
        <f>IF(sum!A276="ON",sum!B276,"*")</f>
        <v>*</v>
      </c>
      <c r="AL283" s="2"/>
      <c r="AM283" s="2" t="str">
        <f>IF(sum!A276="ON",sum!F276,"*")</f>
        <v>*</v>
      </c>
      <c r="AP283" s="4" t="s">
        <v>186</v>
      </c>
      <c r="AQ283" s="4" t="s">
        <v>187</v>
      </c>
      <c r="AR283" s="4">
        <v>2030</v>
      </c>
      <c r="AS283" s="2" t="str">
        <f>IF(sum!A276="QU",sum!B276,"*")</f>
        <v>*</v>
      </c>
      <c r="AT283" s="2"/>
      <c r="AU283" s="2" t="str">
        <f>IF(sum!A276="QU",sum!F276,"*")</f>
        <v>*</v>
      </c>
      <c r="AX283" s="2" t="s">
        <v>186</v>
      </c>
      <c r="AY283" s="2" t="s">
        <v>187</v>
      </c>
      <c r="AZ283" s="2">
        <v>2030</v>
      </c>
      <c r="BA283" s="2" t="str">
        <f>IF(sum!A276="SA",sum!B276,"*")</f>
        <v>*</v>
      </c>
      <c r="BB283" s="2"/>
      <c r="BC283" s="2" t="str">
        <f>IF(sum!A276="SA",sum!F276,"*")</f>
        <v>*</v>
      </c>
    </row>
    <row r="284" spans="2:55">
      <c r="B284" s="2" t="s">
        <v>186</v>
      </c>
      <c r="C284" s="2" t="s">
        <v>187</v>
      </c>
      <c r="D284" s="2">
        <v>2030</v>
      </c>
      <c r="J284" s="2" t="s">
        <v>186</v>
      </c>
      <c r="K284" s="2" t="s">
        <v>187</v>
      </c>
      <c r="L284" s="2">
        <v>2030</v>
      </c>
      <c r="M284" s="2" t="str">
        <f>IF(sum!A277="AT",sum!B277,"*")</f>
        <v>*</v>
      </c>
      <c r="N284" s="2"/>
      <c r="O284" s="2" t="str">
        <f>IF(sum!A277="AT",sum!F277,"*")</f>
        <v>*</v>
      </c>
      <c r="R284" s="2" t="s">
        <v>186</v>
      </c>
      <c r="S284" s="2" t="s">
        <v>187</v>
      </c>
      <c r="T284" s="2">
        <v>2030</v>
      </c>
      <c r="U284" s="2" t="str">
        <f>IF(sum!A277="BC",sum!B277,"*")</f>
        <v>R_ES-APP-DW_ELC1</v>
      </c>
      <c r="V284" s="2"/>
      <c r="W284" s="2">
        <f>IF(sum!A277="BC",sum!F277,"*")</f>
        <v>1.17718815622916</v>
      </c>
      <c r="Z284" s="2" t="s">
        <v>186</v>
      </c>
      <c r="AA284" s="2" t="s">
        <v>187</v>
      </c>
      <c r="AB284" s="2">
        <v>2030</v>
      </c>
      <c r="AC284" s="2" t="str">
        <f>IF(sum!A277="MA",sum!B277,"*")</f>
        <v>*</v>
      </c>
      <c r="AD284" s="2"/>
      <c r="AE284" s="2" t="str">
        <f>IF(sum!A277="MA",sum!F277,"*")</f>
        <v>*</v>
      </c>
      <c r="AH284" s="2" t="s">
        <v>186</v>
      </c>
      <c r="AI284" s="2" t="s">
        <v>187</v>
      </c>
      <c r="AJ284" s="2">
        <v>2030</v>
      </c>
      <c r="AK284" s="2" t="str">
        <f>IF(sum!A277="ON",sum!B277,"*")</f>
        <v>*</v>
      </c>
      <c r="AL284" s="2"/>
      <c r="AM284" s="2" t="str">
        <f>IF(sum!A277="ON",sum!F277,"*")</f>
        <v>*</v>
      </c>
      <c r="AP284" s="2" t="s">
        <v>186</v>
      </c>
      <c r="AQ284" s="2" t="s">
        <v>187</v>
      </c>
      <c r="AR284" s="2">
        <v>2030</v>
      </c>
      <c r="AS284" s="2" t="str">
        <f>IF(sum!A277="QU",sum!B277,"*")</f>
        <v>*</v>
      </c>
      <c r="AT284" s="2"/>
      <c r="AU284" s="2" t="str">
        <f>IF(sum!A277="QU",sum!F277,"*")</f>
        <v>*</v>
      </c>
      <c r="AX284" s="2" t="s">
        <v>186</v>
      </c>
      <c r="AY284" s="2" t="s">
        <v>187</v>
      </c>
      <c r="AZ284" s="2">
        <v>2030</v>
      </c>
      <c r="BA284" s="2" t="str">
        <f>IF(sum!A277="SA",sum!B277,"*")</f>
        <v>*</v>
      </c>
      <c r="BB284" s="2"/>
      <c r="BC284" s="2" t="str">
        <f>IF(sum!A277="SA",sum!F277,"*")</f>
        <v>*</v>
      </c>
    </row>
    <row r="285" spans="2:55">
      <c r="B285" s="4" t="s">
        <v>186</v>
      </c>
      <c r="C285" s="4" t="s">
        <v>187</v>
      </c>
      <c r="D285" s="4">
        <v>2030</v>
      </c>
      <c r="J285" s="4" t="s">
        <v>186</v>
      </c>
      <c r="K285" s="4" t="s">
        <v>187</v>
      </c>
      <c r="L285" s="4">
        <v>2030</v>
      </c>
      <c r="M285" s="2" t="str">
        <f>IF(sum!A278="AT",sum!B278,"*")</f>
        <v>*</v>
      </c>
      <c r="N285" s="2"/>
      <c r="O285" s="2" t="str">
        <f>IF(sum!A278="AT",sum!F278,"*")</f>
        <v>*</v>
      </c>
      <c r="R285" s="4" t="s">
        <v>186</v>
      </c>
      <c r="S285" s="4" t="s">
        <v>187</v>
      </c>
      <c r="T285" s="4">
        <v>2030</v>
      </c>
      <c r="U285" s="2" t="str">
        <f>IF(sum!A278="BC",sum!B278,"*")</f>
        <v>R_ES-APP-FR_ELC1</v>
      </c>
      <c r="V285" s="2"/>
      <c r="W285" s="2">
        <f>IF(sum!A278="BC",sum!F278,"*")</f>
        <v>0.173559792264556</v>
      </c>
      <c r="Z285" s="4" t="s">
        <v>186</v>
      </c>
      <c r="AA285" s="4" t="s">
        <v>187</v>
      </c>
      <c r="AB285" s="4">
        <v>2030</v>
      </c>
      <c r="AC285" s="2" t="str">
        <f>IF(sum!A278="MA",sum!B278,"*")</f>
        <v>*</v>
      </c>
      <c r="AD285" s="2"/>
      <c r="AE285" s="2" t="str">
        <f>IF(sum!A278="MA",sum!F278,"*")</f>
        <v>*</v>
      </c>
      <c r="AH285" s="4" t="s">
        <v>186</v>
      </c>
      <c r="AI285" s="4" t="s">
        <v>187</v>
      </c>
      <c r="AJ285" s="4">
        <v>2030</v>
      </c>
      <c r="AK285" s="2" t="str">
        <f>IF(sum!A278="ON",sum!B278,"*")</f>
        <v>*</v>
      </c>
      <c r="AL285" s="2"/>
      <c r="AM285" s="2" t="str">
        <f>IF(sum!A278="ON",sum!F278,"*")</f>
        <v>*</v>
      </c>
      <c r="AP285" s="4" t="s">
        <v>186</v>
      </c>
      <c r="AQ285" s="4" t="s">
        <v>187</v>
      </c>
      <c r="AR285" s="4">
        <v>2030</v>
      </c>
      <c r="AS285" s="2" t="str">
        <f>IF(sum!A278="QU",sum!B278,"*")</f>
        <v>*</v>
      </c>
      <c r="AT285" s="2"/>
      <c r="AU285" s="2" t="str">
        <f>IF(sum!A278="QU",sum!F278,"*")</f>
        <v>*</v>
      </c>
      <c r="AX285" s="4" t="s">
        <v>186</v>
      </c>
      <c r="AY285" s="4" t="s">
        <v>187</v>
      </c>
      <c r="AZ285" s="4">
        <v>2030</v>
      </c>
      <c r="BA285" s="2" t="str">
        <f>IF(sum!A278="SA",sum!B278,"*")</f>
        <v>*</v>
      </c>
      <c r="BB285" s="2"/>
      <c r="BC285" s="2" t="str">
        <f>IF(sum!A278="SA",sum!F278,"*")</f>
        <v>*</v>
      </c>
    </row>
    <row r="286" spans="2:55">
      <c r="B286" s="2" t="s">
        <v>186</v>
      </c>
      <c r="C286" s="2" t="s">
        <v>187</v>
      </c>
      <c r="D286" s="2">
        <v>2030</v>
      </c>
      <c r="J286" s="2" t="s">
        <v>186</v>
      </c>
      <c r="K286" s="2" t="s">
        <v>187</v>
      </c>
      <c r="L286" s="2">
        <v>2030</v>
      </c>
      <c r="M286" s="2" t="str">
        <f>IF(sum!A279="AT",sum!B279,"*")</f>
        <v>*</v>
      </c>
      <c r="N286" s="2"/>
      <c r="O286" s="2" t="str">
        <f>IF(sum!A279="AT",sum!F279,"*")</f>
        <v>*</v>
      </c>
      <c r="R286" s="2" t="s">
        <v>186</v>
      </c>
      <c r="S286" s="2" t="s">
        <v>187</v>
      </c>
      <c r="T286" s="2">
        <v>2030</v>
      </c>
      <c r="U286" s="2" t="str">
        <f>IF(sum!A279="BC",sum!B279,"*")</f>
        <v>R_ES-APP-OTH_ELC1</v>
      </c>
      <c r="V286" s="2"/>
      <c r="W286" s="2">
        <f>IF(sum!A279="BC",sum!F279,"*")</f>
        <v>2.98364734395665</v>
      </c>
      <c r="Z286" s="2" t="s">
        <v>186</v>
      </c>
      <c r="AA286" s="2" t="s">
        <v>187</v>
      </c>
      <c r="AB286" s="2">
        <v>2030</v>
      </c>
      <c r="AC286" s="2" t="str">
        <f>IF(sum!A279="MA",sum!B279,"*")</f>
        <v>*</v>
      </c>
      <c r="AD286" s="2"/>
      <c r="AE286" s="2" t="str">
        <f>IF(sum!A279="MA",sum!F279,"*")</f>
        <v>*</v>
      </c>
      <c r="AH286" s="2" t="s">
        <v>186</v>
      </c>
      <c r="AI286" s="2" t="s">
        <v>187</v>
      </c>
      <c r="AJ286" s="2">
        <v>2030</v>
      </c>
      <c r="AK286" s="2" t="str">
        <f>IF(sum!A279="ON",sum!B279,"*")</f>
        <v>*</v>
      </c>
      <c r="AL286" s="2"/>
      <c r="AM286" s="2" t="str">
        <f>IF(sum!A279="ON",sum!F279,"*")</f>
        <v>*</v>
      </c>
      <c r="AP286" s="2" t="s">
        <v>186</v>
      </c>
      <c r="AQ286" s="2" t="s">
        <v>187</v>
      </c>
      <c r="AR286" s="2">
        <v>2030</v>
      </c>
      <c r="AS286" s="2" t="str">
        <f>IF(sum!A279="QU",sum!B279,"*")</f>
        <v>*</v>
      </c>
      <c r="AT286" s="2"/>
      <c r="AU286" s="2" t="str">
        <f>IF(sum!A279="QU",sum!F279,"*")</f>
        <v>*</v>
      </c>
      <c r="AX286" s="2" t="s">
        <v>186</v>
      </c>
      <c r="AY286" s="2" t="s">
        <v>187</v>
      </c>
      <c r="AZ286" s="2">
        <v>2030</v>
      </c>
      <c r="BA286" s="2" t="str">
        <f>IF(sum!A279="SA",sum!B279,"*")</f>
        <v>*</v>
      </c>
      <c r="BB286" s="2"/>
      <c r="BC286" s="2" t="str">
        <f>IF(sum!A279="SA",sum!F279,"*")</f>
        <v>*</v>
      </c>
    </row>
    <row r="287" spans="2:55">
      <c r="B287" s="2" t="s">
        <v>186</v>
      </c>
      <c r="C287" s="2" t="s">
        <v>187</v>
      </c>
      <c r="D287" s="2">
        <v>2030</v>
      </c>
      <c r="J287" s="2" t="s">
        <v>186</v>
      </c>
      <c r="K287" s="2" t="s">
        <v>187</v>
      </c>
      <c r="L287" s="2">
        <v>2030</v>
      </c>
      <c r="M287" s="2" t="str">
        <f>IF(sum!A280="AT",sum!B280,"*")</f>
        <v>*</v>
      </c>
      <c r="N287" s="2"/>
      <c r="O287" s="2" t="str">
        <f>IF(sum!A280="AT",sum!F280,"*")</f>
        <v>*</v>
      </c>
      <c r="R287" s="2" t="s">
        <v>186</v>
      </c>
      <c r="S287" s="2" t="s">
        <v>187</v>
      </c>
      <c r="T287" s="2">
        <v>2030</v>
      </c>
      <c r="U287" s="2" t="str">
        <f>IF(sum!A280="BC",sum!B280,"*")</f>
        <v>R_ES-APP-RA_ELC1</v>
      </c>
      <c r="V287" s="2"/>
      <c r="W287" s="2">
        <f>IF(sum!A280="BC",sum!F280,"*")</f>
        <v>1.99887219690194</v>
      </c>
      <c r="Z287" s="2" t="s">
        <v>186</v>
      </c>
      <c r="AA287" s="2" t="s">
        <v>187</v>
      </c>
      <c r="AB287" s="2">
        <v>2030</v>
      </c>
      <c r="AC287" s="2" t="str">
        <f>IF(sum!A280="MA",sum!B280,"*")</f>
        <v>*</v>
      </c>
      <c r="AD287" s="2"/>
      <c r="AE287" s="2" t="str">
        <f>IF(sum!A280="MA",sum!F280,"*")</f>
        <v>*</v>
      </c>
      <c r="AH287" s="2" t="s">
        <v>186</v>
      </c>
      <c r="AI287" s="2" t="s">
        <v>187</v>
      </c>
      <c r="AJ287" s="2">
        <v>2030</v>
      </c>
      <c r="AK287" s="2" t="str">
        <f>IF(sum!A280="ON",sum!B280,"*")</f>
        <v>*</v>
      </c>
      <c r="AL287" s="2"/>
      <c r="AM287" s="2" t="str">
        <f>IF(sum!A280="ON",sum!F280,"*")</f>
        <v>*</v>
      </c>
      <c r="AP287" s="4" t="s">
        <v>186</v>
      </c>
      <c r="AQ287" s="4" t="s">
        <v>187</v>
      </c>
      <c r="AR287" s="4">
        <v>2030</v>
      </c>
      <c r="AS287" s="2" t="str">
        <f>IF(sum!A280="QU",sum!B280,"*")</f>
        <v>*</v>
      </c>
      <c r="AT287" s="2"/>
      <c r="AU287" s="2" t="str">
        <f>IF(sum!A280="QU",sum!F280,"*")</f>
        <v>*</v>
      </c>
      <c r="AX287" s="2" t="s">
        <v>186</v>
      </c>
      <c r="AY287" s="2" t="s">
        <v>187</v>
      </c>
      <c r="AZ287" s="2">
        <v>2030</v>
      </c>
      <c r="BA287" s="2" t="str">
        <f>IF(sum!A280="SA",sum!B280,"*")</f>
        <v>*</v>
      </c>
      <c r="BB287" s="2"/>
      <c r="BC287" s="2" t="str">
        <f>IF(sum!A280="SA",sum!F280,"*")</f>
        <v>*</v>
      </c>
    </row>
    <row r="288" spans="2:55">
      <c r="B288" s="4" t="s">
        <v>186</v>
      </c>
      <c r="C288" s="4" t="s">
        <v>187</v>
      </c>
      <c r="D288" s="4">
        <v>2030</v>
      </c>
      <c r="J288" s="4" t="s">
        <v>186</v>
      </c>
      <c r="K288" s="4" t="s">
        <v>187</v>
      </c>
      <c r="L288" s="4">
        <v>2030</v>
      </c>
      <c r="M288" s="2" t="str">
        <f>IF(sum!A281="AT",sum!B281,"*")</f>
        <v>*</v>
      </c>
      <c r="N288" s="2"/>
      <c r="O288" s="2" t="str">
        <f>IF(sum!A281="AT",sum!F281,"*")</f>
        <v>*</v>
      </c>
      <c r="R288" s="4" t="s">
        <v>186</v>
      </c>
      <c r="S288" s="4" t="s">
        <v>187</v>
      </c>
      <c r="T288" s="4">
        <v>2030</v>
      </c>
      <c r="U288" s="2" t="str">
        <f>IF(sum!A281="BC",sum!B281,"*")</f>
        <v>R_ES-APP-RE_ELC1</v>
      </c>
      <c r="V288" s="2"/>
      <c r="W288" s="2">
        <f>IF(sum!A281="BC",sum!F281,"*")</f>
        <v>0.634589219749909</v>
      </c>
      <c r="Z288" s="4" t="s">
        <v>186</v>
      </c>
      <c r="AA288" s="4" t="s">
        <v>187</v>
      </c>
      <c r="AB288" s="4">
        <v>2030</v>
      </c>
      <c r="AC288" s="2" t="str">
        <f>IF(sum!A281="MA",sum!B281,"*")</f>
        <v>*</v>
      </c>
      <c r="AD288" s="2"/>
      <c r="AE288" s="2" t="str">
        <f>IF(sum!A281="MA",sum!F281,"*")</f>
        <v>*</v>
      </c>
      <c r="AH288" s="4" t="s">
        <v>186</v>
      </c>
      <c r="AI288" s="4" t="s">
        <v>187</v>
      </c>
      <c r="AJ288" s="4">
        <v>2030</v>
      </c>
      <c r="AK288" s="2" t="str">
        <f>IF(sum!A281="ON",sum!B281,"*")</f>
        <v>*</v>
      </c>
      <c r="AL288" s="2"/>
      <c r="AM288" s="2" t="str">
        <f>IF(sum!A281="ON",sum!F281,"*")</f>
        <v>*</v>
      </c>
      <c r="AP288" s="2" t="s">
        <v>186</v>
      </c>
      <c r="AQ288" s="2" t="s">
        <v>187</v>
      </c>
      <c r="AR288" s="2">
        <v>2030</v>
      </c>
      <c r="AS288" s="2" t="str">
        <f>IF(sum!A281="QU",sum!B281,"*")</f>
        <v>*</v>
      </c>
      <c r="AT288" s="2"/>
      <c r="AU288" s="2" t="str">
        <f>IF(sum!A281="QU",sum!F281,"*")</f>
        <v>*</v>
      </c>
      <c r="AX288" s="4" t="s">
        <v>186</v>
      </c>
      <c r="AY288" s="4" t="s">
        <v>187</v>
      </c>
      <c r="AZ288" s="4">
        <v>2030</v>
      </c>
      <c r="BA288" s="2" t="str">
        <f>IF(sum!A281="SA",sum!B281,"*")</f>
        <v>*</v>
      </c>
      <c r="BB288" s="2"/>
      <c r="BC288" s="2" t="str">
        <f>IF(sum!A281="SA",sum!F281,"*")</f>
        <v>*</v>
      </c>
    </row>
    <row r="289" spans="2:55">
      <c r="B289" s="2" t="s">
        <v>186</v>
      </c>
      <c r="C289" s="2" t="s">
        <v>187</v>
      </c>
      <c r="D289" s="2">
        <v>2030</v>
      </c>
      <c r="J289" s="2" t="s">
        <v>186</v>
      </c>
      <c r="K289" s="2" t="s">
        <v>187</v>
      </c>
      <c r="L289" s="2">
        <v>2030</v>
      </c>
      <c r="M289" s="2" t="str">
        <f>IF(sum!A282="AT",sum!B282,"*")</f>
        <v>*</v>
      </c>
      <c r="N289" s="2"/>
      <c r="O289" s="2" t="str">
        <f>IF(sum!A282="AT",sum!F282,"*")</f>
        <v>*</v>
      </c>
      <c r="R289" s="2" t="s">
        <v>186</v>
      </c>
      <c r="S289" s="2" t="s">
        <v>187</v>
      </c>
      <c r="T289" s="2">
        <v>2030</v>
      </c>
      <c r="U289" s="2" t="str">
        <f>IF(sum!A282="BC",sum!B282,"*")</f>
        <v>R_ES-LI_ELC1</v>
      </c>
      <c r="V289" s="2"/>
      <c r="W289" s="2">
        <f>IF(sum!A282="BC",sum!F282,"*")</f>
        <v>5.04912702904076</v>
      </c>
      <c r="Z289" s="2" t="s">
        <v>186</v>
      </c>
      <c r="AA289" s="2" t="s">
        <v>187</v>
      </c>
      <c r="AB289" s="2">
        <v>2030</v>
      </c>
      <c r="AC289" s="2" t="str">
        <f>IF(sum!A282="MA",sum!B282,"*")</f>
        <v>*</v>
      </c>
      <c r="AD289" s="2"/>
      <c r="AE289" s="2" t="str">
        <f>IF(sum!A282="MA",sum!F282,"*")</f>
        <v>*</v>
      </c>
      <c r="AH289" s="2" t="s">
        <v>186</v>
      </c>
      <c r="AI289" s="2" t="s">
        <v>187</v>
      </c>
      <c r="AJ289" s="2">
        <v>2030</v>
      </c>
      <c r="AK289" s="2" t="str">
        <f>IF(sum!A282="ON",sum!B282,"*")</f>
        <v>*</v>
      </c>
      <c r="AL289" s="2"/>
      <c r="AM289" s="2" t="str">
        <f>IF(sum!A282="ON",sum!F282,"*")</f>
        <v>*</v>
      </c>
      <c r="AP289" s="4" t="s">
        <v>186</v>
      </c>
      <c r="AQ289" s="4" t="s">
        <v>187</v>
      </c>
      <c r="AR289" s="4">
        <v>2030</v>
      </c>
      <c r="AS289" s="2" t="str">
        <f>IF(sum!A282="QU",sum!B282,"*")</f>
        <v>*</v>
      </c>
      <c r="AT289" s="2"/>
      <c r="AU289" s="2" t="str">
        <f>IF(sum!A282="QU",sum!F282,"*")</f>
        <v>*</v>
      </c>
      <c r="AX289" s="2" t="s">
        <v>186</v>
      </c>
      <c r="AY289" s="2" t="s">
        <v>187</v>
      </c>
      <c r="AZ289" s="2">
        <v>2030</v>
      </c>
      <c r="BA289" s="2" t="str">
        <f>IF(sum!A282="SA",sum!B282,"*")</f>
        <v>*</v>
      </c>
      <c r="BB289" s="2"/>
      <c r="BC289" s="2" t="str">
        <f>IF(sum!A282="SA",sum!F282,"*")</f>
        <v>*</v>
      </c>
    </row>
    <row r="290" spans="2:55">
      <c r="B290" s="2" t="s">
        <v>186</v>
      </c>
      <c r="C290" s="2" t="s">
        <v>187</v>
      </c>
      <c r="D290" s="2">
        <v>2030</v>
      </c>
      <c r="J290" s="2" t="s">
        <v>186</v>
      </c>
      <c r="K290" s="2" t="s">
        <v>187</v>
      </c>
      <c r="L290" s="2">
        <v>2030</v>
      </c>
      <c r="M290" s="2" t="str">
        <f>IF(sum!A283="AT",sum!B283,"*")</f>
        <v>*</v>
      </c>
      <c r="N290" s="2"/>
      <c r="O290" s="2" t="str">
        <f>IF(sum!A283="AT",sum!F283,"*")</f>
        <v>*</v>
      </c>
      <c r="R290" s="2" t="s">
        <v>186</v>
      </c>
      <c r="S290" s="2" t="s">
        <v>187</v>
      </c>
      <c r="T290" s="2">
        <v>2030</v>
      </c>
      <c r="U290" s="2" t="str">
        <f>IF(sum!A283="BC",sum!B283,"*")</f>
        <v>R_ES-SC-AP_ELC1_ROOM_CENTRAL</v>
      </c>
      <c r="V290" s="2"/>
      <c r="W290" s="2">
        <f>IF(sum!A283="BC",sum!F283,"*")</f>
        <v>0.126350119582709</v>
      </c>
      <c r="Z290" s="2" t="s">
        <v>186</v>
      </c>
      <c r="AA290" s="2" t="s">
        <v>187</v>
      </c>
      <c r="AB290" s="2">
        <v>2030</v>
      </c>
      <c r="AC290" s="2" t="str">
        <f>IF(sum!A283="MA",sum!B283,"*")</f>
        <v>*</v>
      </c>
      <c r="AD290" s="2"/>
      <c r="AE290" s="2" t="str">
        <f>IF(sum!A283="MA",sum!F283,"*")</f>
        <v>*</v>
      </c>
      <c r="AH290" s="2" t="s">
        <v>186</v>
      </c>
      <c r="AI290" s="2" t="s">
        <v>187</v>
      </c>
      <c r="AJ290" s="2">
        <v>2030</v>
      </c>
      <c r="AK290" s="2" t="str">
        <f>IF(sum!A283="ON",sum!B283,"*")</f>
        <v>*</v>
      </c>
      <c r="AL290" s="2"/>
      <c r="AM290" s="2" t="str">
        <f>IF(sum!A283="ON",sum!F283,"*")</f>
        <v>*</v>
      </c>
      <c r="AP290" s="2" t="s">
        <v>186</v>
      </c>
      <c r="AQ290" s="2" t="s">
        <v>187</v>
      </c>
      <c r="AR290" s="2">
        <v>2030</v>
      </c>
      <c r="AS290" s="2" t="str">
        <f>IF(sum!A283="QU",sum!B283,"*")</f>
        <v>*</v>
      </c>
      <c r="AT290" s="2"/>
      <c r="AU290" s="2" t="str">
        <f>IF(sum!A283="QU",sum!F283,"*")</f>
        <v>*</v>
      </c>
      <c r="AX290" s="2" t="s">
        <v>186</v>
      </c>
      <c r="AY290" s="2" t="s">
        <v>187</v>
      </c>
      <c r="AZ290" s="2">
        <v>2030</v>
      </c>
      <c r="BA290" s="2" t="str">
        <f>IF(sum!A283="SA",sum!B283,"*")</f>
        <v>*</v>
      </c>
      <c r="BB290" s="2"/>
      <c r="BC290" s="2" t="str">
        <f>IF(sum!A283="SA",sum!F283,"*")</f>
        <v>*</v>
      </c>
    </row>
    <row r="291" spans="2:55">
      <c r="B291" s="4" t="s">
        <v>186</v>
      </c>
      <c r="C291" s="4" t="s">
        <v>187</v>
      </c>
      <c r="D291" s="4">
        <v>2030</v>
      </c>
      <c r="J291" s="4" t="s">
        <v>186</v>
      </c>
      <c r="K291" s="4" t="s">
        <v>187</v>
      </c>
      <c r="L291" s="4">
        <v>2030</v>
      </c>
      <c r="M291" s="2" t="str">
        <f>IF(sum!A284="AT",sum!B284,"*")</f>
        <v>*</v>
      </c>
      <c r="N291" s="2"/>
      <c r="O291" s="2" t="str">
        <f>IF(sum!A284="AT",sum!F284,"*")</f>
        <v>*</v>
      </c>
      <c r="R291" s="4" t="s">
        <v>186</v>
      </c>
      <c r="S291" s="4" t="s">
        <v>187</v>
      </c>
      <c r="T291" s="4">
        <v>2030</v>
      </c>
      <c r="U291" s="2" t="str">
        <f>IF(sum!A284="BC",sum!B284,"*")</f>
        <v>R_ES-SC-MOB_ELC1_ROOM_CENTRAL</v>
      </c>
      <c r="V291" s="2"/>
      <c r="W291" s="2">
        <f>IF(sum!A284="BC",sum!F284,"*")</f>
        <v>0.0124788987658903</v>
      </c>
      <c r="Z291" s="4" t="s">
        <v>186</v>
      </c>
      <c r="AA291" s="4" t="s">
        <v>187</v>
      </c>
      <c r="AB291" s="4">
        <v>2030</v>
      </c>
      <c r="AC291" s="2" t="str">
        <f>IF(sum!A284="MA",sum!B284,"*")</f>
        <v>*</v>
      </c>
      <c r="AD291" s="2"/>
      <c r="AE291" s="2" t="str">
        <f>IF(sum!A284="MA",sum!F284,"*")</f>
        <v>*</v>
      </c>
      <c r="AH291" s="4" t="s">
        <v>186</v>
      </c>
      <c r="AI291" s="4" t="s">
        <v>187</v>
      </c>
      <c r="AJ291" s="4">
        <v>2030</v>
      </c>
      <c r="AK291" s="2" t="str">
        <f>IF(sum!A284="ON",sum!B284,"*")</f>
        <v>*</v>
      </c>
      <c r="AL291" s="2"/>
      <c r="AM291" s="2" t="str">
        <f>IF(sum!A284="ON",sum!F284,"*")</f>
        <v>*</v>
      </c>
      <c r="AP291" s="4" t="s">
        <v>186</v>
      </c>
      <c r="AQ291" s="4" t="s">
        <v>187</v>
      </c>
      <c r="AR291" s="4">
        <v>2030</v>
      </c>
      <c r="AS291" s="2" t="str">
        <f>IF(sum!A284="QU",sum!B284,"*")</f>
        <v>*</v>
      </c>
      <c r="AT291" s="2"/>
      <c r="AU291" s="2" t="str">
        <f>IF(sum!A284="QU",sum!F284,"*")</f>
        <v>*</v>
      </c>
      <c r="AX291" s="4" t="s">
        <v>186</v>
      </c>
      <c r="AY291" s="4" t="s">
        <v>187</v>
      </c>
      <c r="AZ291" s="4">
        <v>2030</v>
      </c>
      <c r="BA291" s="2" t="str">
        <f>IF(sum!A284="SA",sum!B284,"*")</f>
        <v>*</v>
      </c>
      <c r="BB291" s="2"/>
      <c r="BC291" s="2" t="str">
        <f>IF(sum!A284="SA",sum!F284,"*")</f>
        <v>*</v>
      </c>
    </row>
    <row r="292" spans="2:55">
      <c r="B292" s="2" t="s">
        <v>186</v>
      </c>
      <c r="C292" s="2" t="s">
        <v>187</v>
      </c>
      <c r="D292" s="2">
        <v>2030</v>
      </c>
      <c r="J292" s="2" t="s">
        <v>186</v>
      </c>
      <c r="K292" s="2" t="s">
        <v>187</v>
      </c>
      <c r="L292" s="2">
        <v>2030</v>
      </c>
      <c r="M292" s="2" t="str">
        <f>IF(sum!A285="AT",sum!B285,"*")</f>
        <v>*</v>
      </c>
      <c r="N292" s="2"/>
      <c r="O292" s="2" t="str">
        <f>IF(sum!A285="AT",sum!F285,"*")</f>
        <v>*</v>
      </c>
      <c r="R292" s="2" t="s">
        <v>186</v>
      </c>
      <c r="S292" s="2" t="s">
        <v>187</v>
      </c>
      <c r="T292" s="2">
        <v>2030</v>
      </c>
      <c r="U292" s="2" t="str">
        <f>IF(sum!A285="BC",sum!B285,"*")</f>
        <v>R_ES-SC-SA_ELC1_ROOM_CENTRAL</v>
      </c>
      <c r="V292" s="2"/>
      <c r="W292" s="2">
        <f>IF(sum!A285="BC",sum!F285,"*")</f>
        <v>0.0431769268556378</v>
      </c>
      <c r="Z292" s="2" t="s">
        <v>186</v>
      </c>
      <c r="AA292" s="2" t="s">
        <v>187</v>
      </c>
      <c r="AB292" s="2">
        <v>2030</v>
      </c>
      <c r="AC292" s="2" t="str">
        <f>IF(sum!A285="MA",sum!B285,"*")</f>
        <v>*</v>
      </c>
      <c r="AD292" s="2"/>
      <c r="AE292" s="2" t="str">
        <f>IF(sum!A285="MA",sum!F285,"*")</f>
        <v>*</v>
      </c>
      <c r="AH292" s="2" t="s">
        <v>186</v>
      </c>
      <c r="AI292" s="2" t="s">
        <v>187</v>
      </c>
      <c r="AJ292" s="2">
        <v>2030</v>
      </c>
      <c r="AK292" s="2" t="str">
        <f>IF(sum!A285="ON",sum!B285,"*")</f>
        <v>*</v>
      </c>
      <c r="AL292" s="2"/>
      <c r="AM292" s="2" t="str">
        <f>IF(sum!A285="ON",sum!F285,"*")</f>
        <v>*</v>
      </c>
      <c r="AP292" s="2" t="s">
        <v>186</v>
      </c>
      <c r="AQ292" s="2" t="s">
        <v>187</v>
      </c>
      <c r="AR292" s="2">
        <v>2030</v>
      </c>
      <c r="AS292" s="2" t="str">
        <f>IF(sum!A285="QU",sum!B285,"*")</f>
        <v>*</v>
      </c>
      <c r="AT292" s="2"/>
      <c r="AU292" s="2" t="str">
        <f>IF(sum!A285="QU",sum!F285,"*")</f>
        <v>*</v>
      </c>
      <c r="AX292" s="2" t="s">
        <v>186</v>
      </c>
      <c r="AY292" s="2" t="s">
        <v>187</v>
      </c>
      <c r="AZ292" s="2">
        <v>2030</v>
      </c>
      <c r="BA292" s="2" t="str">
        <f>IF(sum!A285="SA",sum!B285,"*")</f>
        <v>*</v>
      </c>
      <c r="BB292" s="2"/>
      <c r="BC292" s="2" t="str">
        <f>IF(sum!A285="SA",sum!F285,"*")</f>
        <v>*</v>
      </c>
    </row>
    <row r="293" spans="2:55">
      <c r="B293" s="2" t="s">
        <v>186</v>
      </c>
      <c r="C293" s="2" t="s">
        <v>187</v>
      </c>
      <c r="D293" s="2">
        <v>2030</v>
      </c>
      <c r="J293" s="2" t="s">
        <v>186</v>
      </c>
      <c r="K293" s="2" t="s">
        <v>187</v>
      </c>
      <c r="L293" s="2">
        <v>2030</v>
      </c>
      <c r="M293" s="2" t="str">
        <f>IF(sum!A286="AT",sum!B286,"*")</f>
        <v>*</v>
      </c>
      <c r="N293" s="2"/>
      <c r="O293" s="2" t="str">
        <f>IF(sum!A286="AT",sum!F286,"*")</f>
        <v>*</v>
      </c>
      <c r="R293" s="2" t="s">
        <v>186</v>
      </c>
      <c r="S293" s="2" t="s">
        <v>187</v>
      </c>
      <c r="T293" s="2">
        <v>2030</v>
      </c>
      <c r="U293" s="2" t="str">
        <f>IF(sum!A286="BC",sum!B286,"*")</f>
        <v>R_ES-SC-SD_ELC1_ROOM_CENTRAL</v>
      </c>
      <c r="V293" s="2"/>
      <c r="W293" s="2">
        <f>IF(sum!A286="BC",sum!F286,"*")</f>
        <v>0.16345747523777</v>
      </c>
      <c r="Z293" s="2" t="s">
        <v>186</v>
      </c>
      <c r="AA293" s="2" t="s">
        <v>187</v>
      </c>
      <c r="AB293" s="2">
        <v>2030</v>
      </c>
      <c r="AC293" s="2" t="str">
        <f>IF(sum!A286="MA",sum!B286,"*")</f>
        <v>*</v>
      </c>
      <c r="AD293" s="2"/>
      <c r="AE293" s="2" t="str">
        <f>IF(sum!A286="MA",sum!F286,"*")</f>
        <v>*</v>
      </c>
      <c r="AH293" s="2" t="s">
        <v>186</v>
      </c>
      <c r="AI293" s="2" t="s">
        <v>187</v>
      </c>
      <c r="AJ293" s="2">
        <v>2030</v>
      </c>
      <c r="AK293" s="2" t="str">
        <f>IF(sum!A286="ON",sum!B286,"*")</f>
        <v>*</v>
      </c>
      <c r="AL293" s="2"/>
      <c r="AM293" s="2" t="str">
        <f>IF(sum!A286="ON",sum!F286,"*")</f>
        <v>*</v>
      </c>
      <c r="AP293" s="4" t="s">
        <v>186</v>
      </c>
      <c r="AQ293" s="4" t="s">
        <v>187</v>
      </c>
      <c r="AR293" s="4">
        <v>2030</v>
      </c>
      <c r="AS293" s="2" t="str">
        <f>IF(sum!A286="QU",sum!B286,"*")</f>
        <v>*</v>
      </c>
      <c r="AT293" s="2"/>
      <c r="AU293" s="2" t="str">
        <f>IF(sum!A286="QU",sum!F286,"*")</f>
        <v>*</v>
      </c>
      <c r="AX293" s="2" t="s">
        <v>186</v>
      </c>
      <c r="AY293" s="2" t="s">
        <v>187</v>
      </c>
      <c r="AZ293" s="2">
        <v>2030</v>
      </c>
      <c r="BA293" s="2" t="str">
        <f>IF(sum!A286="SA",sum!B286,"*")</f>
        <v>*</v>
      </c>
      <c r="BB293" s="2"/>
      <c r="BC293" s="2" t="str">
        <f>IF(sum!A286="SA",sum!F286,"*")</f>
        <v>*</v>
      </c>
    </row>
    <row r="294" spans="2:55">
      <c r="B294" s="4" t="s">
        <v>186</v>
      </c>
      <c r="C294" s="4" t="s">
        <v>187</v>
      </c>
      <c r="D294" s="4">
        <v>2030</v>
      </c>
      <c r="J294" s="4" t="s">
        <v>186</v>
      </c>
      <c r="K294" s="4" t="s">
        <v>187</v>
      </c>
      <c r="L294" s="4">
        <v>2030</v>
      </c>
      <c r="M294" s="2" t="str">
        <f>IF(sum!A287="AT",sum!B287,"*")</f>
        <v>*</v>
      </c>
      <c r="N294" s="2"/>
      <c r="O294" s="2" t="str">
        <f>IF(sum!A287="AT",sum!F287,"*")</f>
        <v>*</v>
      </c>
      <c r="R294" s="4" t="s">
        <v>186</v>
      </c>
      <c r="S294" s="4" t="s">
        <v>187</v>
      </c>
      <c r="T294" s="4">
        <v>2030</v>
      </c>
      <c r="U294" s="2" t="str">
        <f>IF(sum!A287="BC",sum!B287,"*")</f>
        <v>R_ES-SH-AP_ELC1</v>
      </c>
      <c r="V294" s="2"/>
      <c r="W294" s="2">
        <f>IF(sum!A287="BC",sum!F287,"*")</f>
        <v>0</v>
      </c>
      <c r="Z294" s="4" t="s">
        <v>186</v>
      </c>
      <c r="AA294" s="4" t="s">
        <v>187</v>
      </c>
      <c r="AB294" s="4">
        <v>2030</v>
      </c>
      <c r="AC294" s="2" t="str">
        <f>IF(sum!A287="MA",sum!B287,"*")</f>
        <v>*</v>
      </c>
      <c r="AD294" s="2"/>
      <c r="AE294" s="2" t="str">
        <f>IF(sum!A287="MA",sum!F287,"*")</f>
        <v>*</v>
      </c>
      <c r="AH294" s="4" t="s">
        <v>186</v>
      </c>
      <c r="AI294" s="4" t="s">
        <v>187</v>
      </c>
      <c r="AJ294" s="4">
        <v>2030</v>
      </c>
      <c r="AK294" s="2" t="str">
        <f>IF(sum!A287="ON",sum!B287,"*")</f>
        <v>*</v>
      </c>
      <c r="AL294" s="2"/>
      <c r="AM294" s="2" t="str">
        <f>IF(sum!A287="ON",sum!F287,"*")</f>
        <v>*</v>
      </c>
      <c r="AP294" s="2" t="s">
        <v>186</v>
      </c>
      <c r="AQ294" s="2" t="s">
        <v>187</v>
      </c>
      <c r="AR294" s="2">
        <v>2030</v>
      </c>
      <c r="AS294" s="2" t="str">
        <f>IF(sum!A287="QU",sum!B287,"*")</f>
        <v>*</v>
      </c>
      <c r="AT294" s="2"/>
      <c r="AU294" s="2" t="str">
        <f>IF(sum!A287="QU",sum!F287,"*")</f>
        <v>*</v>
      </c>
      <c r="AX294" s="4" t="s">
        <v>186</v>
      </c>
      <c r="AY294" s="4" t="s">
        <v>187</v>
      </c>
      <c r="AZ294" s="4">
        <v>2030</v>
      </c>
      <c r="BA294" s="2" t="str">
        <f>IF(sum!A287="SA",sum!B287,"*")</f>
        <v>*</v>
      </c>
      <c r="BB294" s="2"/>
      <c r="BC294" s="2" t="str">
        <f>IF(sum!A287="SA",sum!F287,"*")</f>
        <v>*</v>
      </c>
    </row>
    <row r="295" spans="2:55">
      <c r="B295" s="2" t="s">
        <v>186</v>
      </c>
      <c r="C295" s="2" t="s">
        <v>187</v>
      </c>
      <c r="D295" s="2">
        <v>2030</v>
      </c>
      <c r="J295" s="2" t="s">
        <v>186</v>
      </c>
      <c r="K295" s="2" t="s">
        <v>187</v>
      </c>
      <c r="L295" s="2">
        <v>2030</v>
      </c>
      <c r="M295" s="2" t="str">
        <f>IF(sum!A288="AT",sum!B288,"*")</f>
        <v>*</v>
      </c>
      <c r="N295" s="2"/>
      <c r="O295" s="2" t="str">
        <f>IF(sum!A288="AT",sum!F288,"*")</f>
        <v>*</v>
      </c>
      <c r="R295" s="2" t="s">
        <v>186</v>
      </c>
      <c r="S295" s="2" t="s">
        <v>187</v>
      </c>
      <c r="T295" s="2">
        <v>2030</v>
      </c>
      <c r="U295" s="2" t="str">
        <f>IF(sum!A288="BC",sum!B288,"*")</f>
        <v>R_ES-SH-AP_HET1</v>
      </c>
      <c r="V295" s="2"/>
      <c r="W295" s="2">
        <f>IF(sum!A288="BC",sum!F288,"*")</f>
        <v>0</v>
      </c>
      <c r="Z295" s="2" t="s">
        <v>186</v>
      </c>
      <c r="AA295" s="2" t="s">
        <v>187</v>
      </c>
      <c r="AB295" s="2">
        <v>2030</v>
      </c>
      <c r="AC295" s="2" t="str">
        <f>IF(sum!A288="MA",sum!B288,"*")</f>
        <v>*</v>
      </c>
      <c r="AD295" s="2"/>
      <c r="AE295" s="2" t="str">
        <f>IF(sum!A288="MA",sum!F288,"*")</f>
        <v>*</v>
      </c>
      <c r="AH295" s="2" t="s">
        <v>186</v>
      </c>
      <c r="AI295" s="2" t="s">
        <v>187</v>
      </c>
      <c r="AJ295" s="2">
        <v>2030</v>
      </c>
      <c r="AK295" s="2" t="str">
        <f>IF(sum!A288="ON",sum!B288,"*")</f>
        <v>*</v>
      </c>
      <c r="AL295" s="2"/>
      <c r="AM295" s="2" t="str">
        <f>IF(sum!A288="ON",sum!F288,"*")</f>
        <v>*</v>
      </c>
      <c r="AP295" s="4" t="s">
        <v>186</v>
      </c>
      <c r="AQ295" s="4" t="s">
        <v>187</v>
      </c>
      <c r="AR295" s="4">
        <v>2030</v>
      </c>
      <c r="AS295" s="2" t="str">
        <f>IF(sum!A288="QU",sum!B288,"*")</f>
        <v>*</v>
      </c>
      <c r="AT295" s="2"/>
      <c r="AU295" s="2" t="str">
        <f>IF(sum!A288="QU",sum!F288,"*")</f>
        <v>*</v>
      </c>
      <c r="AX295" s="2" t="s">
        <v>186</v>
      </c>
      <c r="AY295" s="2" t="s">
        <v>187</v>
      </c>
      <c r="AZ295" s="2">
        <v>2030</v>
      </c>
      <c r="BA295" s="2" t="str">
        <f>IF(sum!A288="SA",sum!B288,"*")</f>
        <v>*</v>
      </c>
      <c r="BB295" s="2"/>
      <c r="BC295" s="2" t="str">
        <f>IF(sum!A288="SA",sum!F288,"*")</f>
        <v>*</v>
      </c>
    </row>
    <row r="296" spans="2:55">
      <c r="B296" s="2" t="s">
        <v>186</v>
      </c>
      <c r="C296" s="2" t="s">
        <v>187</v>
      </c>
      <c r="D296" s="2">
        <v>2030</v>
      </c>
      <c r="J296" s="2" t="s">
        <v>186</v>
      </c>
      <c r="K296" s="2" t="s">
        <v>187</v>
      </c>
      <c r="L296" s="2">
        <v>2030</v>
      </c>
      <c r="M296" s="2" t="str">
        <f>IF(sum!A289="AT",sum!B289,"*")</f>
        <v>*</v>
      </c>
      <c r="N296" s="2"/>
      <c r="O296" s="2" t="str">
        <f>IF(sum!A289="AT",sum!F289,"*")</f>
        <v>*</v>
      </c>
      <c r="R296" s="2" t="s">
        <v>186</v>
      </c>
      <c r="S296" s="2" t="s">
        <v>187</v>
      </c>
      <c r="T296" s="2">
        <v>2030</v>
      </c>
      <c r="U296" s="2" t="str">
        <f>IF(sum!A289="BC",sum!B289,"*")</f>
        <v>R_ES-SH-MOB_ELC1</v>
      </c>
      <c r="V296" s="2"/>
      <c r="W296" s="2">
        <f>IF(sum!A289="BC",sum!F289,"*")</f>
        <v>0</v>
      </c>
      <c r="Z296" s="2" t="s">
        <v>186</v>
      </c>
      <c r="AA296" s="2" t="s">
        <v>187</v>
      </c>
      <c r="AB296" s="2">
        <v>2030</v>
      </c>
      <c r="AC296" s="2" t="str">
        <f>IF(sum!A289="MA",sum!B289,"*")</f>
        <v>*</v>
      </c>
      <c r="AD296" s="2"/>
      <c r="AE296" s="2" t="str">
        <f>IF(sum!A289="MA",sum!F289,"*")</f>
        <v>*</v>
      </c>
      <c r="AH296" s="2" t="s">
        <v>186</v>
      </c>
      <c r="AI296" s="2" t="s">
        <v>187</v>
      </c>
      <c r="AJ296" s="2">
        <v>2030</v>
      </c>
      <c r="AK296" s="2" t="str">
        <f>IF(sum!A289="ON",sum!B289,"*")</f>
        <v>*</v>
      </c>
      <c r="AL296" s="2"/>
      <c r="AM296" s="2" t="str">
        <f>IF(sum!A289="ON",sum!F289,"*")</f>
        <v>*</v>
      </c>
      <c r="AP296" s="2" t="s">
        <v>186</v>
      </c>
      <c r="AQ296" s="2" t="s">
        <v>187</v>
      </c>
      <c r="AR296" s="2">
        <v>2030</v>
      </c>
      <c r="AS296" s="2" t="str">
        <f>IF(sum!A289="QU",sum!B289,"*")</f>
        <v>*</v>
      </c>
      <c r="AT296" s="2"/>
      <c r="AU296" s="2" t="str">
        <f>IF(sum!A289="QU",sum!F289,"*")</f>
        <v>*</v>
      </c>
      <c r="AX296" s="2" t="s">
        <v>186</v>
      </c>
      <c r="AY296" s="2" t="s">
        <v>187</v>
      </c>
      <c r="AZ296" s="2">
        <v>2030</v>
      </c>
      <c r="BA296" s="2" t="str">
        <f>IF(sum!A289="SA",sum!B289,"*")</f>
        <v>*</v>
      </c>
      <c r="BB296" s="2"/>
      <c r="BC296" s="2" t="str">
        <f>IF(sum!A289="SA",sum!F289,"*")</f>
        <v>*</v>
      </c>
    </row>
    <row r="297" spans="2:55">
      <c r="B297" s="4" t="s">
        <v>186</v>
      </c>
      <c r="C297" s="4" t="s">
        <v>187</v>
      </c>
      <c r="D297" s="4">
        <v>2030</v>
      </c>
      <c r="J297" s="4" t="s">
        <v>186</v>
      </c>
      <c r="K297" s="4" t="s">
        <v>187</v>
      </c>
      <c r="L297" s="4">
        <v>2030</v>
      </c>
      <c r="M297" s="2" t="str">
        <f>IF(sum!A290="AT",sum!B290,"*")</f>
        <v>*</v>
      </c>
      <c r="N297" s="2"/>
      <c r="O297" s="2" t="str">
        <f>IF(sum!A290="AT",sum!F290,"*")</f>
        <v>*</v>
      </c>
      <c r="R297" s="4" t="s">
        <v>186</v>
      </c>
      <c r="S297" s="4" t="s">
        <v>187</v>
      </c>
      <c r="T297" s="4">
        <v>2030</v>
      </c>
      <c r="U297" s="2" t="str">
        <f>IF(sum!A290="BC",sum!B290,"*")</f>
        <v>R_ES-SH-MOB_GAS_HE1</v>
      </c>
      <c r="V297" s="2"/>
      <c r="W297" s="2">
        <f>IF(sum!A290="BC",sum!F290,"*")</f>
        <v>0.00490831154818209</v>
      </c>
      <c r="Z297" s="4" t="s">
        <v>186</v>
      </c>
      <c r="AA297" s="4" t="s">
        <v>187</v>
      </c>
      <c r="AB297" s="4">
        <v>2030</v>
      </c>
      <c r="AC297" s="2" t="str">
        <f>IF(sum!A290="MA",sum!B290,"*")</f>
        <v>*</v>
      </c>
      <c r="AD297" s="2"/>
      <c r="AE297" s="2" t="str">
        <f>IF(sum!A290="MA",sum!F290,"*")</f>
        <v>*</v>
      </c>
      <c r="AH297" s="4" t="s">
        <v>186</v>
      </c>
      <c r="AI297" s="4" t="s">
        <v>187</v>
      </c>
      <c r="AJ297" s="4">
        <v>2030</v>
      </c>
      <c r="AK297" s="2" t="str">
        <f>IF(sum!A290="ON",sum!B290,"*")</f>
        <v>*</v>
      </c>
      <c r="AL297" s="2"/>
      <c r="AM297" s="2" t="str">
        <f>IF(sum!A290="ON",sum!F290,"*")</f>
        <v>*</v>
      </c>
      <c r="AP297" s="4" t="s">
        <v>186</v>
      </c>
      <c r="AQ297" s="4" t="s">
        <v>187</v>
      </c>
      <c r="AR297" s="4">
        <v>2030</v>
      </c>
      <c r="AS297" s="2" t="str">
        <f>IF(sum!A290="QU",sum!B290,"*")</f>
        <v>*</v>
      </c>
      <c r="AT297" s="2"/>
      <c r="AU297" s="2" t="str">
        <f>IF(sum!A290="QU",sum!F290,"*")</f>
        <v>*</v>
      </c>
      <c r="AX297" s="4" t="s">
        <v>186</v>
      </c>
      <c r="AY297" s="4" t="s">
        <v>187</v>
      </c>
      <c r="AZ297" s="4">
        <v>2030</v>
      </c>
      <c r="BA297" s="2" t="str">
        <f>IF(sum!A290="SA",sum!B290,"*")</f>
        <v>*</v>
      </c>
      <c r="BB297" s="2"/>
      <c r="BC297" s="2" t="str">
        <f>IF(sum!A290="SA",sum!F290,"*")</f>
        <v>*</v>
      </c>
    </row>
    <row r="298" spans="2:55">
      <c r="B298" s="2" t="s">
        <v>186</v>
      </c>
      <c r="C298" s="2" t="s">
        <v>187</v>
      </c>
      <c r="D298" s="2">
        <v>2030</v>
      </c>
      <c r="J298" s="2" t="s">
        <v>186</v>
      </c>
      <c r="K298" s="2" t="s">
        <v>187</v>
      </c>
      <c r="L298" s="2">
        <v>2030</v>
      </c>
      <c r="M298" s="2" t="str">
        <f>IF(sum!A291="AT",sum!B291,"*")</f>
        <v>*</v>
      </c>
      <c r="N298" s="2"/>
      <c r="O298" s="2" t="str">
        <f>IF(sum!A291="AT",sum!F291,"*")</f>
        <v>*</v>
      </c>
      <c r="R298" s="2" t="s">
        <v>186</v>
      </c>
      <c r="S298" s="2" t="s">
        <v>187</v>
      </c>
      <c r="T298" s="2">
        <v>2030</v>
      </c>
      <c r="U298" s="2" t="str">
        <f>IF(sum!A291="BC",sum!B291,"*")</f>
        <v>R_ES-SH-MOB_HET1</v>
      </c>
      <c r="V298" s="2"/>
      <c r="W298" s="2">
        <f>IF(sum!A291="BC",sum!F291,"*")</f>
        <v>0</v>
      </c>
      <c r="Z298" s="2" t="s">
        <v>186</v>
      </c>
      <c r="AA298" s="2" t="s">
        <v>187</v>
      </c>
      <c r="AB298" s="2">
        <v>2030</v>
      </c>
      <c r="AC298" s="2" t="str">
        <f>IF(sum!A291="MA",sum!B291,"*")</f>
        <v>*</v>
      </c>
      <c r="AD298" s="2"/>
      <c r="AE298" s="2" t="str">
        <f>IF(sum!A291="MA",sum!F291,"*")</f>
        <v>*</v>
      </c>
      <c r="AH298" s="2" t="s">
        <v>186</v>
      </c>
      <c r="AI298" s="2" t="s">
        <v>187</v>
      </c>
      <c r="AJ298" s="2">
        <v>2030</v>
      </c>
      <c r="AK298" s="2" t="str">
        <f>IF(sum!A291="ON",sum!B291,"*")</f>
        <v>*</v>
      </c>
      <c r="AL298" s="2"/>
      <c r="AM298" s="2" t="str">
        <f>IF(sum!A291="ON",sum!F291,"*")</f>
        <v>*</v>
      </c>
      <c r="AP298" s="2" t="s">
        <v>186</v>
      </c>
      <c r="AQ298" s="2" t="s">
        <v>187</v>
      </c>
      <c r="AR298" s="2">
        <v>2030</v>
      </c>
      <c r="AS298" s="2" t="str">
        <f>IF(sum!A291="QU",sum!B291,"*")</f>
        <v>*</v>
      </c>
      <c r="AT298" s="2"/>
      <c r="AU298" s="2" t="str">
        <f>IF(sum!A291="QU",sum!F291,"*")</f>
        <v>*</v>
      </c>
      <c r="AX298" s="2" t="s">
        <v>186</v>
      </c>
      <c r="AY298" s="2" t="s">
        <v>187</v>
      </c>
      <c r="AZ298" s="2">
        <v>2030</v>
      </c>
      <c r="BA298" s="2" t="str">
        <f>IF(sum!A291="SA",sum!B291,"*")</f>
        <v>*</v>
      </c>
      <c r="BB298" s="2"/>
      <c r="BC298" s="2" t="str">
        <f>IF(sum!A291="SA",sum!F291,"*")</f>
        <v>*</v>
      </c>
    </row>
    <row r="299" spans="2:55">
      <c r="B299" s="2" t="s">
        <v>186</v>
      </c>
      <c r="C299" s="2" t="s">
        <v>187</v>
      </c>
      <c r="D299" s="2">
        <v>2030</v>
      </c>
      <c r="J299" s="2" t="s">
        <v>186</v>
      </c>
      <c r="K299" s="2" t="s">
        <v>187</v>
      </c>
      <c r="L299" s="2">
        <v>2030</v>
      </c>
      <c r="M299" s="2" t="str">
        <f>IF(sum!A292="AT",sum!B292,"*")</f>
        <v>*</v>
      </c>
      <c r="N299" s="2"/>
      <c r="O299" s="2" t="str">
        <f>IF(sum!A292="AT",sum!F292,"*")</f>
        <v>*</v>
      </c>
      <c r="R299" s="2" t="s">
        <v>186</v>
      </c>
      <c r="S299" s="2" t="s">
        <v>187</v>
      </c>
      <c r="T299" s="2">
        <v>2030</v>
      </c>
      <c r="U299" s="2" t="str">
        <f>IF(sum!A292="BC",sum!B292,"*")</f>
        <v>R_ES-SH-SA_ELC1</v>
      </c>
      <c r="V299" s="2"/>
      <c r="W299" s="2">
        <f>IF(sum!A292="BC",sum!F292,"*")</f>
        <v>0</v>
      </c>
      <c r="Z299" s="2" t="s">
        <v>186</v>
      </c>
      <c r="AA299" s="2" t="s">
        <v>187</v>
      </c>
      <c r="AB299" s="2">
        <v>2030</v>
      </c>
      <c r="AC299" s="2" t="str">
        <f>IF(sum!A292="MA",sum!B292,"*")</f>
        <v>*</v>
      </c>
      <c r="AD299" s="2"/>
      <c r="AE299" s="2" t="str">
        <f>IF(sum!A292="MA",sum!F292,"*")</f>
        <v>*</v>
      </c>
      <c r="AH299" s="2" t="s">
        <v>186</v>
      </c>
      <c r="AI299" s="2" t="s">
        <v>187</v>
      </c>
      <c r="AJ299" s="2">
        <v>2030</v>
      </c>
      <c r="AK299" s="2" t="str">
        <f>IF(sum!A292="ON",sum!B292,"*")</f>
        <v>*</v>
      </c>
      <c r="AL299" s="2"/>
      <c r="AM299" s="2" t="str">
        <f>IF(sum!A292="ON",sum!F292,"*")</f>
        <v>*</v>
      </c>
      <c r="AP299" s="4" t="s">
        <v>186</v>
      </c>
      <c r="AQ299" s="4" t="s">
        <v>187</v>
      </c>
      <c r="AR299" s="4">
        <v>2030</v>
      </c>
      <c r="AS299" s="2" t="str">
        <f>IF(sum!A292="QU",sum!B292,"*")</f>
        <v>*</v>
      </c>
      <c r="AT299" s="2"/>
      <c r="AU299" s="2" t="str">
        <f>IF(sum!A292="QU",sum!F292,"*")</f>
        <v>*</v>
      </c>
      <c r="AX299" s="2" t="s">
        <v>186</v>
      </c>
      <c r="AY299" s="2" t="s">
        <v>187</v>
      </c>
      <c r="AZ299" s="2">
        <v>2030</v>
      </c>
      <c r="BA299" s="2" t="str">
        <f>IF(sum!A292="SA",sum!B292,"*")</f>
        <v>*</v>
      </c>
      <c r="BB299" s="2"/>
      <c r="BC299" s="2" t="str">
        <f>IF(sum!A292="SA",sum!F292,"*")</f>
        <v>*</v>
      </c>
    </row>
    <row r="300" spans="2:55">
      <c r="B300" s="4" t="s">
        <v>186</v>
      </c>
      <c r="C300" s="4" t="s">
        <v>187</v>
      </c>
      <c r="D300" s="4">
        <v>2030</v>
      </c>
      <c r="J300" s="4" t="s">
        <v>186</v>
      </c>
      <c r="K300" s="4" t="s">
        <v>187</v>
      </c>
      <c r="L300" s="4">
        <v>2030</v>
      </c>
      <c r="M300" s="2" t="str">
        <f>IF(sum!A293="AT",sum!B293,"*")</f>
        <v>*</v>
      </c>
      <c r="N300" s="2"/>
      <c r="O300" s="2" t="str">
        <f>IF(sum!A293="AT",sum!F293,"*")</f>
        <v>*</v>
      </c>
      <c r="R300" s="4" t="s">
        <v>186</v>
      </c>
      <c r="S300" s="4" t="s">
        <v>187</v>
      </c>
      <c r="T300" s="4">
        <v>2030</v>
      </c>
      <c r="U300" s="2" t="str">
        <f>IF(sum!A293="BC",sum!B293,"*")</f>
        <v>R_ES-SH-SA_HET1</v>
      </c>
      <c r="V300" s="2"/>
      <c r="W300" s="2">
        <f>IF(sum!A293="BC",sum!F293,"*")</f>
        <v>0</v>
      </c>
      <c r="Z300" s="4" t="s">
        <v>186</v>
      </c>
      <c r="AA300" s="4" t="s">
        <v>187</v>
      </c>
      <c r="AB300" s="4">
        <v>2030</v>
      </c>
      <c r="AC300" s="2" t="str">
        <f>IF(sum!A293="MA",sum!B293,"*")</f>
        <v>*</v>
      </c>
      <c r="AD300" s="2"/>
      <c r="AE300" s="2" t="str">
        <f>IF(sum!A293="MA",sum!F293,"*")</f>
        <v>*</v>
      </c>
      <c r="AH300" s="4" t="s">
        <v>186</v>
      </c>
      <c r="AI300" s="4" t="s">
        <v>187</v>
      </c>
      <c r="AJ300" s="4">
        <v>2030</v>
      </c>
      <c r="AK300" s="2" t="str">
        <f>IF(sum!A293="ON",sum!B293,"*")</f>
        <v>*</v>
      </c>
      <c r="AL300" s="2"/>
      <c r="AM300" s="2" t="str">
        <f>IF(sum!A293="ON",sum!F293,"*")</f>
        <v>*</v>
      </c>
      <c r="AP300" s="2" t="s">
        <v>186</v>
      </c>
      <c r="AQ300" s="2" t="s">
        <v>187</v>
      </c>
      <c r="AR300" s="2">
        <v>2030</v>
      </c>
      <c r="AS300" s="2" t="str">
        <f>IF(sum!A293="QU",sum!B293,"*")</f>
        <v>*</v>
      </c>
      <c r="AT300" s="2"/>
      <c r="AU300" s="2" t="str">
        <f>IF(sum!A293="QU",sum!F293,"*")</f>
        <v>*</v>
      </c>
      <c r="AX300" s="4" t="s">
        <v>186</v>
      </c>
      <c r="AY300" s="4" t="s">
        <v>187</v>
      </c>
      <c r="AZ300" s="4">
        <v>2030</v>
      </c>
      <c r="BA300" s="2" t="str">
        <f>IF(sum!A293="SA",sum!B293,"*")</f>
        <v>*</v>
      </c>
      <c r="BB300" s="2"/>
      <c r="BC300" s="2" t="str">
        <f>IF(sum!A293="SA",sum!F293,"*")</f>
        <v>*</v>
      </c>
    </row>
    <row r="301" spans="2:55">
      <c r="B301" s="2" t="s">
        <v>186</v>
      </c>
      <c r="C301" s="2" t="s">
        <v>187</v>
      </c>
      <c r="D301" s="2">
        <v>2030</v>
      </c>
      <c r="J301" s="2" t="s">
        <v>186</v>
      </c>
      <c r="K301" s="2" t="s">
        <v>187</v>
      </c>
      <c r="L301" s="2">
        <v>2030</v>
      </c>
      <c r="M301" s="2" t="str">
        <f>IF(sum!A294="AT",sum!B294,"*")</f>
        <v>*</v>
      </c>
      <c r="N301" s="2"/>
      <c r="O301" s="2" t="str">
        <f>IF(sum!A294="AT",sum!F294,"*")</f>
        <v>*</v>
      </c>
      <c r="R301" s="2" t="s">
        <v>186</v>
      </c>
      <c r="S301" s="2" t="s">
        <v>187</v>
      </c>
      <c r="T301" s="2">
        <v>2030</v>
      </c>
      <c r="U301" s="2" t="str">
        <f>IF(sum!A294="BC",sum!B294,"*")</f>
        <v>R_ES-SH-SD_ELC1</v>
      </c>
      <c r="V301" s="2"/>
      <c r="W301" s="2">
        <f>IF(sum!A294="BC",sum!F294,"*")</f>
        <v>0.0963995414330081</v>
      </c>
      <c r="Z301" s="2" t="s">
        <v>186</v>
      </c>
      <c r="AA301" s="2" t="s">
        <v>187</v>
      </c>
      <c r="AB301" s="2">
        <v>2030</v>
      </c>
      <c r="AC301" s="2" t="str">
        <f>IF(sum!A294="MA",sum!B294,"*")</f>
        <v>*</v>
      </c>
      <c r="AD301" s="2"/>
      <c r="AE301" s="2" t="str">
        <f>IF(sum!A294="MA",sum!F294,"*")</f>
        <v>*</v>
      </c>
      <c r="AH301" s="2" t="s">
        <v>186</v>
      </c>
      <c r="AI301" s="2" t="s">
        <v>187</v>
      </c>
      <c r="AJ301" s="2">
        <v>2030</v>
      </c>
      <c r="AK301" s="2" t="str">
        <f>IF(sum!A294="ON",sum!B294,"*")</f>
        <v>*</v>
      </c>
      <c r="AL301" s="2"/>
      <c r="AM301" s="2" t="str">
        <f>IF(sum!A294="ON",sum!F294,"*")</f>
        <v>*</v>
      </c>
      <c r="AP301" s="4" t="s">
        <v>186</v>
      </c>
      <c r="AQ301" s="4" t="s">
        <v>187</v>
      </c>
      <c r="AR301" s="4">
        <v>2030</v>
      </c>
      <c r="AS301" s="2" t="str">
        <f>IF(sum!A294="QU",sum!B294,"*")</f>
        <v>*</v>
      </c>
      <c r="AT301" s="2"/>
      <c r="AU301" s="2" t="str">
        <f>IF(sum!A294="QU",sum!F294,"*")</f>
        <v>*</v>
      </c>
      <c r="AX301" s="2" t="s">
        <v>186</v>
      </c>
      <c r="AY301" s="2" t="s">
        <v>187</v>
      </c>
      <c r="AZ301" s="2">
        <v>2030</v>
      </c>
      <c r="BA301" s="2" t="str">
        <f>IF(sum!A294="SA",sum!B294,"*")</f>
        <v>*</v>
      </c>
      <c r="BB301" s="2"/>
      <c r="BC301" s="2" t="str">
        <f>IF(sum!A294="SA",sum!F294,"*")</f>
        <v>*</v>
      </c>
    </row>
    <row r="302" spans="2:55">
      <c r="B302" s="2" t="s">
        <v>186</v>
      </c>
      <c r="C302" s="2" t="s">
        <v>187</v>
      </c>
      <c r="D302" s="2">
        <v>2030</v>
      </c>
      <c r="J302" s="2" t="s">
        <v>186</v>
      </c>
      <c r="K302" s="2" t="s">
        <v>187</v>
      </c>
      <c r="L302" s="2">
        <v>2030</v>
      </c>
      <c r="M302" s="2" t="str">
        <f>IF(sum!A295="AT",sum!B295,"*")</f>
        <v>*</v>
      </c>
      <c r="N302" s="2"/>
      <c r="O302" s="2" t="str">
        <f>IF(sum!A295="AT",sum!F295,"*")</f>
        <v>*</v>
      </c>
      <c r="R302" s="2" t="s">
        <v>186</v>
      </c>
      <c r="S302" s="2" t="s">
        <v>187</v>
      </c>
      <c r="T302" s="2">
        <v>2030</v>
      </c>
      <c r="U302" s="2" t="str">
        <f>IF(sum!A295="BC",sum!B295,"*")</f>
        <v>R_ES-SH-SD_GAS_HE1</v>
      </c>
      <c r="V302" s="2"/>
      <c r="W302" s="2">
        <f>IF(sum!A295="BC",sum!F295,"*")</f>
        <v>0.0308971332075974</v>
      </c>
      <c r="Z302" s="2" t="s">
        <v>186</v>
      </c>
      <c r="AA302" s="2" t="s">
        <v>187</v>
      </c>
      <c r="AB302" s="2">
        <v>2030</v>
      </c>
      <c r="AC302" s="2" t="str">
        <f>IF(sum!A295="MA",sum!B295,"*")</f>
        <v>*</v>
      </c>
      <c r="AD302" s="2"/>
      <c r="AE302" s="2" t="str">
        <f>IF(sum!A295="MA",sum!F295,"*")</f>
        <v>*</v>
      </c>
      <c r="AH302" s="2" t="s">
        <v>186</v>
      </c>
      <c r="AI302" s="2" t="s">
        <v>187</v>
      </c>
      <c r="AJ302" s="2">
        <v>2030</v>
      </c>
      <c r="AK302" s="2" t="str">
        <f>IF(sum!A295="ON",sum!B295,"*")</f>
        <v>*</v>
      </c>
      <c r="AL302" s="2"/>
      <c r="AM302" s="2" t="str">
        <f>IF(sum!A295="ON",sum!F295,"*")</f>
        <v>*</v>
      </c>
      <c r="AP302" s="2" t="s">
        <v>186</v>
      </c>
      <c r="AQ302" s="2" t="s">
        <v>187</v>
      </c>
      <c r="AR302" s="2">
        <v>2030</v>
      </c>
      <c r="AS302" s="2" t="str">
        <f>IF(sum!A295="QU",sum!B295,"*")</f>
        <v>*</v>
      </c>
      <c r="AT302" s="2"/>
      <c r="AU302" s="2" t="str">
        <f>IF(sum!A295="QU",sum!F295,"*")</f>
        <v>*</v>
      </c>
      <c r="AX302" s="2" t="s">
        <v>186</v>
      </c>
      <c r="AY302" s="2" t="s">
        <v>187</v>
      </c>
      <c r="AZ302" s="2">
        <v>2030</v>
      </c>
      <c r="BA302" s="2" t="str">
        <f>IF(sum!A295="SA",sum!B295,"*")</f>
        <v>*</v>
      </c>
      <c r="BB302" s="2"/>
      <c r="BC302" s="2" t="str">
        <f>IF(sum!A295="SA",sum!F295,"*")</f>
        <v>*</v>
      </c>
    </row>
    <row r="303" spans="2:55">
      <c r="B303" s="4" t="s">
        <v>186</v>
      </c>
      <c r="C303" s="4" t="s">
        <v>187</v>
      </c>
      <c r="D303" s="4">
        <v>2030</v>
      </c>
      <c r="J303" s="4" t="s">
        <v>186</v>
      </c>
      <c r="K303" s="4" t="s">
        <v>187</v>
      </c>
      <c r="L303" s="4">
        <v>2030</v>
      </c>
      <c r="M303" s="2" t="str">
        <f>IF(sum!A296="AT",sum!B296,"*")</f>
        <v>*</v>
      </c>
      <c r="N303" s="2"/>
      <c r="O303" s="2" t="str">
        <f>IF(sum!A296="AT",sum!F296,"*")</f>
        <v>*</v>
      </c>
      <c r="R303" s="4" t="s">
        <v>186</v>
      </c>
      <c r="S303" s="4" t="s">
        <v>187</v>
      </c>
      <c r="T303" s="4">
        <v>2030</v>
      </c>
      <c r="U303" s="2" t="str">
        <f>IF(sum!A296="BC",sum!B296,"*")</f>
        <v>R_ES-SH-SD_HET1</v>
      </c>
      <c r="V303" s="2"/>
      <c r="W303" s="2">
        <f>IF(sum!A296="BC",sum!F296,"*")</f>
        <v>0</v>
      </c>
      <c r="Z303" s="4" t="s">
        <v>186</v>
      </c>
      <c r="AA303" s="4" t="s">
        <v>187</v>
      </c>
      <c r="AB303" s="4">
        <v>2030</v>
      </c>
      <c r="AC303" s="2" t="str">
        <f>IF(sum!A296="MA",sum!B296,"*")</f>
        <v>*</v>
      </c>
      <c r="AD303" s="2"/>
      <c r="AE303" s="2" t="str">
        <f>IF(sum!A296="MA",sum!F296,"*")</f>
        <v>*</v>
      </c>
      <c r="AH303" s="4" t="s">
        <v>186</v>
      </c>
      <c r="AI303" s="4" t="s">
        <v>187</v>
      </c>
      <c r="AJ303" s="4">
        <v>2030</v>
      </c>
      <c r="AK303" s="2" t="str">
        <f>IF(sum!A296="ON",sum!B296,"*")</f>
        <v>*</v>
      </c>
      <c r="AL303" s="2"/>
      <c r="AM303" s="2" t="str">
        <f>IF(sum!A296="ON",sum!F296,"*")</f>
        <v>*</v>
      </c>
      <c r="AP303" s="4" t="s">
        <v>186</v>
      </c>
      <c r="AQ303" s="4" t="s">
        <v>187</v>
      </c>
      <c r="AR303" s="4">
        <v>2030</v>
      </c>
      <c r="AS303" s="2" t="str">
        <f>IF(sum!A296="QU",sum!B296,"*")</f>
        <v>*</v>
      </c>
      <c r="AT303" s="2"/>
      <c r="AU303" s="2" t="str">
        <f>IF(sum!A296="QU",sum!F296,"*")</f>
        <v>*</v>
      </c>
      <c r="AX303" s="4" t="s">
        <v>186</v>
      </c>
      <c r="AY303" s="4" t="s">
        <v>187</v>
      </c>
      <c r="AZ303" s="4">
        <v>2030</v>
      </c>
      <c r="BA303" s="2" t="str">
        <f>IF(sum!A296="SA",sum!B296,"*")</f>
        <v>*</v>
      </c>
      <c r="BB303" s="2"/>
      <c r="BC303" s="2" t="str">
        <f>IF(sum!A296="SA",sum!F296,"*")</f>
        <v>*</v>
      </c>
    </row>
    <row r="304" spans="2:55">
      <c r="B304" s="2" t="s">
        <v>186</v>
      </c>
      <c r="C304" s="2" t="s">
        <v>187</v>
      </c>
      <c r="D304" s="2">
        <v>2030</v>
      </c>
      <c r="J304" s="2" t="s">
        <v>186</v>
      </c>
      <c r="K304" s="2" t="s">
        <v>187</v>
      </c>
      <c r="L304" s="2">
        <v>2030</v>
      </c>
      <c r="M304" s="2" t="str">
        <f>IF(sum!A297="AT",sum!B297,"*")</f>
        <v>*</v>
      </c>
      <c r="N304" s="2"/>
      <c r="O304" s="2" t="str">
        <f>IF(sum!A297="AT",sum!F297,"*")</f>
        <v>*</v>
      </c>
      <c r="R304" s="2" t="s">
        <v>186</v>
      </c>
      <c r="S304" s="2" t="s">
        <v>187</v>
      </c>
      <c r="T304" s="2">
        <v>2030</v>
      </c>
      <c r="U304" s="2" t="str">
        <f>IF(sum!A297="BC",sum!B297,"*")</f>
        <v>R_ES-WH-AP_GAS1</v>
      </c>
      <c r="V304" s="2"/>
      <c r="W304" s="2">
        <f>IF(sum!A297="BC",sum!F297,"*")</f>
        <v>0.52883714424218</v>
      </c>
      <c r="Z304" s="2" t="s">
        <v>186</v>
      </c>
      <c r="AA304" s="2" t="s">
        <v>187</v>
      </c>
      <c r="AB304" s="2">
        <v>2030</v>
      </c>
      <c r="AC304" s="2" t="str">
        <f>IF(sum!A297="MA",sum!B297,"*")</f>
        <v>*</v>
      </c>
      <c r="AD304" s="2"/>
      <c r="AE304" s="2" t="str">
        <f>IF(sum!A297="MA",sum!F297,"*")</f>
        <v>*</v>
      </c>
      <c r="AH304" s="2" t="s">
        <v>186</v>
      </c>
      <c r="AI304" s="2" t="s">
        <v>187</v>
      </c>
      <c r="AJ304" s="2">
        <v>2030</v>
      </c>
      <c r="AK304" s="2" t="str">
        <f>IF(sum!A297="ON",sum!B297,"*")</f>
        <v>*</v>
      </c>
      <c r="AL304" s="2"/>
      <c r="AM304" s="2" t="str">
        <f>IF(sum!A297="ON",sum!F297,"*")</f>
        <v>*</v>
      </c>
      <c r="AP304" s="2" t="s">
        <v>186</v>
      </c>
      <c r="AQ304" s="2" t="s">
        <v>187</v>
      </c>
      <c r="AR304" s="2">
        <v>2030</v>
      </c>
      <c r="AS304" s="2" t="str">
        <f>IF(sum!A297="QU",sum!B297,"*")</f>
        <v>*</v>
      </c>
      <c r="AT304" s="2"/>
      <c r="AU304" s="2" t="str">
        <f>IF(sum!A297="QU",sum!F297,"*")</f>
        <v>*</v>
      </c>
      <c r="AX304" s="2" t="s">
        <v>186</v>
      </c>
      <c r="AY304" s="2" t="s">
        <v>187</v>
      </c>
      <c r="AZ304" s="2">
        <v>2030</v>
      </c>
      <c r="BA304" s="2" t="str">
        <f>IF(sum!A297="SA",sum!B297,"*")</f>
        <v>*</v>
      </c>
      <c r="BB304" s="2"/>
      <c r="BC304" s="2" t="str">
        <f>IF(sum!A297="SA",sum!F297,"*")</f>
        <v>*</v>
      </c>
    </row>
    <row r="305" spans="2:55">
      <c r="B305" s="2" t="s">
        <v>186</v>
      </c>
      <c r="C305" s="2" t="s">
        <v>187</v>
      </c>
      <c r="D305" s="2">
        <v>2030</v>
      </c>
      <c r="J305" s="2" t="s">
        <v>186</v>
      </c>
      <c r="K305" s="2" t="s">
        <v>187</v>
      </c>
      <c r="L305" s="2">
        <v>2030</v>
      </c>
      <c r="M305" s="2" t="str">
        <f>IF(sum!A298="AT",sum!B298,"*")</f>
        <v>*</v>
      </c>
      <c r="N305" s="2"/>
      <c r="O305" s="2" t="str">
        <f>IF(sum!A298="AT",sum!F298,"*")</f>
        <v>*</v>
      </c>
      <c r="R305" s="2" t="s">
        <v>186</v>
      </c>
      <c r="S305" s="2" t="s">
        <v>187</v>
      </c>
      <c r="T305" s="2">
        <v>2030</v>
      </c>
      <c r="U305" s="2" t="str">
        <f>IF(sum!A298="BC",sum!B298,"*")</f>
        <v>R_ES-WH-AP_STEAM1</v>
      </c>
      <c r="V305" s="2"/>
      <c r="W305" s="2">
        <f>IF(sum!A298="BC",sum!F298,"*")</f>
        <v>0</v>
      </c>
      <c r="Z305" s="2" t="s">
        <v>186</v>
      </c>
      <c r="AA305" s="2" t="s">
        <v>187</v>
      </c>
      <c r="AB305" s="2">
        <v>2030</v>
      </c>
      <c r="AC305" s="2" t="str">
        <f>IF(sum!A298="MA",sum!B298,"*")</f>
        <v>*</v>
      </c>
      <c r="AD305" s="2"/>
      <c r="AE305" s="2" t="str">
        <f>IF(sum!A298="MA",sum!F298,"*")</f>
        <v>*</v>
      </c>
      <c r="AH305" s="2" t="s">
        <v>186</v>
      </c>
      <c r="AI305" s="2" t="s">
        <v>187</v>
      </c>
      <c r="AJ305" s="2">
        <v>2030</v>
      </c>
      <c r="AK305" s="2" t="str">
        <f>IF(sum!A298="ON",sum!B298,"*")</f>
        <v>*</v>
      </c>
      <c r="AL305" s="2"/>
      <c r="AM305" s="2" t="str">
        <f>IF(sum!A298="ON",sum!F298,"*")</f>
        <v>*</v>
      </c>
      <c r="AP305" s="4" t="s">
        <v>186</v>
      </c>
      <c r="AQ305" s="4" t="s">
        <v>187</v>
      </c>
      <c r="AR305" s="4">
        <v>2030</v>
      </c>
      <c r="AS305" s="2" t="str">
        <f>IF(sum!A298="QU",sum!B298,"*")</f>
        <v>*</v>
      </c>
      <c r="AT305" s="2"/>
      <c r="AU305" s="2" t="str">
        <f>IF(sum!A298="QU",sum!F298,"*")</f>
        <v>*</v>
      </c>
      <c r="AX305" s="2" t="s">
        <v>186</v>
      </c>
      <c r="AY305" s="2" t="s">
        <v>187</v>
      </c>
      <c r="AZ305" s="2">
        <v>2030</v>
      </c>
      <c r="BA305" s="2" t="str">
        <f>IF(sum!A298="SA",sum!B298,"*")</f>
        <v>*</v>
      </c>
      <c r="BB305" s="2"/>
      <c r="BC305" s="2" t="str">
        <f>IF(sum!A298="SA",sum!F298,"*")</f>
        <v>*</v>
      </c>
    </row>
    <row r="306" spans="2:55">
      <c r="B306" s="4" t="s">
        <v>186</v>
      </c>
      <c r="C306" s="4" t="s">
        <v>187</v>
      </c>
      <c r="D306" s="4">
        <v>2030</v>
      </c>
      <c r="J306" s="4" t="s">
        <v>186</v>
      </c>
      <c r="K306" s="4" t="s">
        <v>187</v>
      </c>
      <c r="L306" s="4">
        <v>2030</v>
      </c>
      <c r="M306" s="2" t="str">
        <f>IF(sum!A299="AT",sum!B299,"*")</f>
        <v>*</v>
      </c>
      <c r="N306" s="2"/>
      <c r="O306" s="2" t="str">
        <f>IF(sum!A299="AT",sum!F299,"*")</f>
        <v>*</v>
      </c>
      <c r="R306" s="4" t="s">
        <v>186</v>
      </c>
      <c r="S306" s="4" t="s">
        <v>187</v>
      </c>
      <c r="T306" s="4">
        <v>2030</v>
      </c>
      <c r="U306" s="2" t="str">
        <f>IF(sum!A299="BC",sum!B299,"*")</f>
        <v>R_ES-WH-MOB_GAS1</v>
      </c>
      <c r="V306" s="2"/>
      <c r="W306" s="2">
        <f>IF(sum!A299="BC",sum!F299,"*")</f>
        <v>0</v>
      </c>
      <c r="Z306" s="4" t="s">
        <v>186</v>
      </c>
      <c r="AA306" s="4" t="s">
        <v>187</v>
      </c>
      <c r="AB306" s="4">
        <v>2030</v>
      </c>
      <c r="AC306" s="2" t="str">
        <f>IF(sum!A299="MA",sum!B299,"*")</f>
        <v>*</v>
      </c>
      <c r="AD306" s="2"/>
      <c r="AE306" s="2" t="str">
        <f>IF(sum!A299="MA",sum!F299,"*")</f>
        <v>*</v>
      </c>
      <c r="AH306" s="4" t="s">
        <v>186</v>
      </c>
      <c r="AI306" s="4" t="s">
        <v>187</v>
      </c>
      <c r="AJ306" s="4">
        <v>2030</v>
      </c>
      <c r="AK306" s="2" t="str">
        <f>IF(sum!A299="ON",sum!B299,"*")</f>
        <v>*</v>
      </c>
      <c r="AL306" s="2"/>
      <c r="AM306" s="2" t="str">
        <f>IF(sum!A299="ON",sum!F299,"*")</f>
        <v>*</v>
      </c>
      <c r="AP306" s="2" t="s">
        <v>186</v>
      </c>
      <c r="AQ306" s="2" t="s">
        <v>187</v>
      </c>
      <c r="AR306" s="2">
        <v>2030</v>
      </c>
      <c r="AS306" s="2" t="str">
        <f>IF(sum!A299="QU",sum!B299,"*")</f>
        <v>*</v>
      </c>
      <c r="AT306" s="2"/>
      <c r="AU306" s="2" t="str">
        <f>IF(sum!A299="QU",sum!F299,"*")</f>
        <v>*</v>
      </c>
      <c r="AX306" s="4" t="s">
        <v>186</v>
      </c>
      <c r="AY306" s="4" t="s">
        <v>187</v>
      </c>
      <c r="AZ306" s="4">
        <v>2030</v>
      </c>
      <c r="BA306" s="2" t="str">
        <f>IF(sum!A299="SA",sum!B299,"*")</f>
        <v>*</v>
      </c>
      <c r="BB306" s="2"/>
      <c r="BC306" s="2" t="str">
        <f>IF(sum!A299="SA",sum!F299,"*")</f>
        <v>*</v>
      </c>
    </row>
    <row r="307" spans="2:55">
      <c r="B307" s="2" t="s">
        <v>186</v>
      </c>
      <c r="C307" s="2" t="s">
        <v>187</v>
      </c>
      <c r="D307" s="2">
        <v>2030</v>
      </c>
      <c r="J307" s="2" t="s">
        <v>186</v>
      </c>
      <c r="K307" s="2" t="s">
        <v>187</v>
      </c>
      <c r="L307" s="2">
        <v>2030</v>
      </c>
      <c r="M307" s="2" t="str">
        <f>IF(sum!A300="AT",sum!B300,"*")</f>
        <v>*</v>
      </c>
      <c r="N307" s="2"/>
      <c r="O307" s="2" t="str">
        <f>IF(sum!A300="AT",sum!F300,"*")</f>
        <v>*</v>
      </c>
      <c r="R307" s="2" t="s">
        <v>186</v>
      </c>
      <c r="S307" s="2" t="s">
        <v>187</v>
      </c>
      <c r="T307" s="2">
        <v>2030</v>
      </c>
      <c r="U307" s="2" t="str">
        <f>IF(sum!A300="BC",sum!B300,"*")</f>
        <v>R_ES-WH-MOB_STEAM1</v>
      </c>
      <c r="V307" s="2"/>
      <c r="W307" s="2">
        <f>IF(sum!A300="BC",sum!F300,"*")</f>
        <v>0.086903541632789</v>
      </c>
      <c r="Z307" s="2" t="s">
        <v>186</v>
      </c>
      <c r="AA307" s="2" t="s">
        <v>187</v>
      </c>
      <c r="AB307" s="2">
        <v>2030</v>
      </c>
      <c r="AC307" s="2" t="str">
        <f>IF(sum!A300="MA",sum!B300,"*")</f>
        <v>*</v>
      </c>
      <c r="AD307" s="2"/>
      <c r="AE307" s="2" t="str">
        <f>IF(sum!A300="MA",sum!F300,"*")</f>
        <v>*</v>
      </c>
      <c r="AH307" s="2" t="s">
        <v>186</v>
      </c>
      <c r="AI307" s="2" t="s">
        <v>187</v>
      </c>
      <c r="AJ307" s="2">
        <v>2030</v>
      </c>
      <c r="AK307" s="2" t="str">
        <f>IF(sum!A300="ON",sum!B300,"*")</f>
        <v>*</v>
      </c>
      <c r="AL307" s="2"/>
      <c r="AM307" s="2" t="str">
        <f>IF(sum!A300="ON",sum!F300,"*")</f>
        <v>*</v>
      </c>
      <c r="AP307" s="4" t="s">
        <v>186</v>
      </c>
      <c r="AQ307" s="4" t="s">
        <v>187</v>
      </c>
      <c r="AR307" s="4">
        <v>2030</v>
      </c>
      <c r="AS307" s="2" t="str">
        <f>IF(sum!A300="QU",sum!B300,"*")</f>
        <v>*</v>
      </c>
      <c r="AT307" s="2"/>
      <c r="AU307" s="2" t="str">
        <f>IF(sum!A300="QU",sum!F300,"*")</f>
        <v>*</v>
      </c>
      <c r="AX307" s="2" t="s">
        <v>186</v>
      </c>
      <c r="AY307" s="2" t="s">
        <v>187</v>
      </c>
      <c r="AZ307" s="2">
        <v>2030</v>
      </c>
      <c r="BA307" s="2" t="str">
        <f>IF(sum!A300="SA",sum!B300,"*")</f>
        <v>*</v>
      </c>
      <c r="BB307" s="2"/>
      <c r="BC307" s="2" t="str">
        <f>IF(sum!A300="SA",sum!F300,"*")</f>
        <v>*</v>
      </c>
    </row>
    <row r="308" spans="2:55">
      <c r="B308" s="2" t="s">
        <v>186</v>
      </c>
      <c r="C308" s="2" t="s">
        <v>187</v>
      </c>
      <c r="D308" s="2">
        <v>2030</v>
      </c>
      <c r="J308" s="2" t="s">
        <v>186</v>
      </c>
      <c r="K308" s="2" t="s">
        <v>187</v>
      </c>
      <c r="L308" s="2">
        <v>2030</v>
      </c>
      <c r="M308" s="2" t="str">
        <f>IF(sum!A301="AT",sum!B301,"*")</f>
        <v>*</v>
      </c>
      <c r="N308" s="2"/>
      <c r="O308" s="2" t="str">
        <f>IF(sum!A301="AT",sum!F301,"*")</f>
        <v>*</v>
      </c>
      <c r="R308" s="2" t="s">
        <v>186</v>
      </c>
      <c r="S308" s="2" t="s">
        <v>187</v>
      </c>
      <c r="T308" s="2">
        <v>2030</v>
      </c>
      <c r="U308" s="2" t="str">
        <f>IF(sum!A301="BC",sum!B301,"*")</f>
        <v>R_ES-WH-SA_GAS1</v>
      </c>
      <c r="V308" s="2"/>
      <c r="W308" s="2">
        <f>IF(sum!A301="BC",sum!F301,"*")</f>
        <v>0</v>
      </c>
      <c r="Z308" s="2" t="s">
        <v>186</v>
      </c>
      <c r="AA308" s="2" t="s">
        <v>187</v>
      </c>
      <c r="AB308" s="2">
        <v>2030</v>
      </c>
      <c r="AC308" s="2" t="str">
        <f>IF(sum!A301="MA",sum!B301,"*")</f>
        <v>*</v>
      </c>
      <c r="AD308" s="2"/>
      <c r="AE308" s="2" t="str">
        <f>IF(sum!A301="MA",sum!F301,"*")</f>
        <v>*</v>
      </c>
      <c r="AH308" s="2" t="s">
        <v>186</v>
      </c>
      <c r="AI308" s="2" t="s">
        <v>187</v>
      </c>
      <c r="AJ308" s="2">
        <v>2030</v>
      </c>
      <c r="AK308" s="2" t="str">
        <f>IF(sum!A301="ON",sum!B301,"*")</f>
        <v>*</v>
      </c>
      <c r="AL308" s="2"/>
      <c r="AM308" s="2" t="str">
        <f>IF(sum!A301="ON",sum!F301,"*")</f>
        <v>*</v>
      </c>
      <c r="AP308" s="2" t="s">
        <v>186</v>
      </c>
      <c r="AQ308" s="2" t="s">
        <v>187</v>
      </c>
      <c r="AR308" s="2">
        <v>2030</v>
      </c>
      <c r="AS308" s="2" t="str">
        <f>IF(sum!A301="QU",sum!B301,"*")</f>
        <v>*</v>
      </c>
      <c r="AT308" s="2"/>
      <c r="AU308" s="2" t="str">
        <f>IF(sum!A301="QU",sum!F301,"*")</f>
        <v>*</v>
      </c>
      <c r="AX308" s="2" t="s">
        <v>186</v>
      </c>
      <c r="AY308" s="2" t="s">
        <v>187</v>
      </c>
      <c r="AZ308" s="2">
        <v>2030</v>
      </c>
      <c r="BA308" s="2" t="str">
        <f>IF(sum!A301="SA",sum!B301,"*")</f>
        <v>*</v>
      </c>
      <c r="BB308" s="2"/>
      <c r="BC308" s="2" t="str">
        <f>IF(sum!A301="SA",sum!F301,"*")</f>
        <v>*</v>
      </c>
    </row>
    <row r="309" spans="2:55">
      <c r="B309" s="4" t="s">
        <v>186</v>
      </c>
      <c r="C309" s="4" t="s">
        <v>187</v>
      </c>
      <c r="D309" s="4">
        <v>2030</v>
      </c>
      <c r="J309" s="4" t="s">
        <v>186</v>
      </c>
      <c r="K309" s="4" t="s">
        <v>187</v>
      </c>
      <c r="L309" s="4">
        <v>2030</v>
      </c>
      <c r="M309" s="2" t="str">
        <f>IF(sum!A302="AT",sum!B302,"*")</f>
        <v>*</v>
      </c>
      <c r="N309" s="2"/>
      <c r="O309" s="2" t="str">
        <f>IF(sum!A302="AT",sum!F302,"*")</f>
        <v>*</v>
      </c>
      <c r="R309" s="4" t="s">
        <v>186</v>
      </c>
      <c r="S309" s="4" t="s">
        <v>187</v>
      </c>
      <c r="T309" s="4">
        <v>2030</v>
      </c>
      <c r="U309" s="2" t="str">
        <f>IF(sum!A302="BC",sum!B302,"*")</f>
        <v>R_ES-WH-SA_STEAM1</v>
      </c>
      <c r="V309" s="2"/>
      <c r="W309" s="2">
        <f>IF(sum!A302="BC",sum!F302,"*")</f>
        <v>0.278860781955589</v>
      </c>
      <c r="Z309" s="4" t="s">
        <v>186</v>
      </c>
      <c r="AA309" s="4" t="s">
        <v>187</v>
      </c>
      <c r="AB309" s="4">
        <v>2030</v>
      </c>
      <c r="AC309" s="2" t="str">
        <f>IF(sum!A302="MA",sum!B302,"*")</f>
        <v>*</v>
      </c>
      <c r="AD309" s="2"/>
      <c r="AE309" s="2" t="str">
        <f>IF(sum!A302="MA",sum!F302,"*")</f>
        <v>*</v>
      </c>
      <c r="AH309" s="4" t="s">
        <v>186</v>
      </c>
      <c r="AI309" s="4" t="s">
        <v>187</v>
      </c>
      <c r="AJ309" s="4">
        <v>2030</v>
      </c>
      <c r="AK309" s="2" t="str">
        <f>IF(sum!A302="ON",sum!B302,"*")</f>
        <v>*</v>
      </c>
      <c r="AL309" s="2"/>
      <c r="AM309" s="2" t="str">
        <f>IF(sum!A302="ON",sum!F302,"*")</f>
        <v>*</v>
      </c>
      <c r="AP309" s="4" t="s">
        <v>186</v>
      </c>
      <c r="AQ309" s="4" t="s">
        <v>187</v>
      </c>
      <c r="AR309" s="4">
        <v>2030</v>
      </c>
      <c r="AS309" s="2" t="str">
        <f>IF(sum!A302="QU",sum!B302,"*")</f>
        <v>*</v>
      </c>
      <c r="AT309" s="2"/>
      <c r="AU309" s="2" t="str">
        <f>IF(sum!A302="QU",sum!F302,"*")</f>
        <v>*</v>
      </c>
      <c r="AX309" s="4" t="s">
        <v>186</v>
      </c>
      <c r="AY309" s="4" t="s">
        <v>187</v>
      </c>
      <c r="AZ309" s="4">
        <v>2030</v>
      </c>
      <c r="BA309" s="2" t="str">
        <f>IF(sum!A302="SA",sum!B302,"*")</f>
        <v>*</v>
      </c>
      <c r="BB309" s="2"/>
      <c r="BC309" s="2" t="str">
        <f>IF(sum!A302="SA",sum!F302,"*")</f>
        <v>*</v>
      </c>
    </row>
    <row r="310" spans="2:55">
      <c r="B310" s="2" t="s">
        <v>186</v>
      </c>
      <c r="C310" s="2" t="s">
        <v>187</v>
      </c>
      <c r="D310" s="2">
        <v>2030</v>
      </c>
      <c r="J310" s="2" t="s">
        <v>186</v>
      </c>
      <c r="K310" s="2" t="s">
        <v>187</v>
      </c>
      <c r="L310" s="2">
        <v>2030</v>
      </c>
      <c r="M310" s="2" t="str">
        <f>IF(sum!A303="AT",sum!B303,"*")</f>
        <v>*</v>
      </c>
      <c r="N310" s="2"/>
      <c r="O310" s="2" t="str">
        <f>IF(sum!A303="AT",sum!F303,"*")</f>
        <v>*</v>
      </c>
      <c r="R310" s="2" t="s">
        <v>186</v>
      </c>
      <c r="S310" s="2" t="s">
        <v>187</v>
      </c>
      <c r="T310" s="2">
        <v>2030</v>
      </c>
      <c r="U310" s="2" t="str">
        <f>IF(sum!A303="BC",sum!B303,"*")</f>
        <v>R_ES-WH-SD_GAS1</v>
      </c>
      <c r="V310" s="2"/>
      <c r="W310" s="2">
        <f>IF(sum!A303="BC",sum!F303,"*")</f>
        <v>0</v>
      </c>
      <c r="Z310" s="2" t="s">
        <v>186</v>
      </c>
      <c r="AA310" s="2" t="s">
        <v>187</v>
      </c>
      <c r="AB310" s="2">
        <v>2030</v>
      </c>
      <c r="AC310" s="2" t="str">
        <f>IF(sum!A303="MA",sum!B303,"*")</f>
        <v>*</v>
      </c>
      <c r="AD310" s="2"/>
      <c r="AE310" s="2" t="str">
        <f>IF(sum!A303="MA",sum!F303,"*")</f>
        <v>*</v>
      </c>
      <c r="AH310" s="2" t="s">
        <v>186</v>
      </c>
      <c r="AI310" s="2" t="s">
        <v>187</v>
      </c>
      <c r="AJ310" s="2">
        <v>2030</v>
      </c>
      <c r="AK310" s="2" t="str">
        <f>IF(sum!A303="ON",sum!B303,"*")</f>
        <v>*</v>
      </c>
      <c r="AL310" s="2"/>
      <c r="AM310" s="2" t="str">
        <f>IF(sum!A303="ON",sum!F303,"*")</f>
        <v>*</v>
      </c>
      <c r="AP310" s="2" t="s">
        <v>186</v>
      </c>
      <c r="AQ310" s="2" t="s">
        <v>187</v>
      </c>
      <c r="AR310" s="2">
        <v>2030</v>
      </c>
      <c r="AS310" s="2" t="str">
        <f>IF(sum!A303="QU",sum!B303,"*")</f>
        <v>*</v>
      </c>
      <c r="AT310" s="2"/>
      <c r="AU310" s="2" t="str">
        <f>IF(sum!A303="QU",sum!F303,"*")</f>
        <v>*</v>
      </c>
      <c r="AX310" s="2" t="s">
        <v>186</v>
      </c>
      <c r="AY310" s="2" t="s">
        <v>187</v>
      </c>
      <c r="AZ310" s="2">
        <v>2030</v>
      </c>
      <c r="BA310" s="2" t="str">
        <f>IF(sum!A303="SA",sum!B303,"*")</f>
        <v>*</v>
      </c>
      <c r="BB310" s="2"/>
      <c r="BC310" s="2" t="str">
        <f>IF(sum!A303="SA",sum!F303,"*")</f>
        <v>*</v>
      </c>
    </row>
    <row r="311" spans="2:55">
      <c r="B311" s="2" t="s">
        <v>186</v>
      </c>
      <c r="C311" s="2" t="s">
        <v>187</v>
      </c>
      <c r="D311" s="2">
        <v>2030</v>
      </c>
      <c r="J311" s="2" t="s">
        <v>186</v>
      </c>
      <c r="K311" s="2" t="s">
        <v>187</v>
      </c>
      <c r="L311" s="2">
        <v>2030</v>
      </c>
      <c r="M311" s="2" t="str">
        <f>IF(sum!A304="AT",sum!B304,"*")</f>
        <v>*</v>
      </c>
      <c r="N311" s="2"/>
      <c r="O311" s="2" t="str">
        <f>IF(sum!A304="AT",sum!F304,"*")</f>
        <v>*</v>
      </c>
      <c r="R311" s="2" t="s">
        <v>186</v>
      </c>
      <c r="S311" s="2" t="s">
        <v>187</v>
      </c>
      <c r="T311" s="2">
        <v>2030</v>
      </c>
      <c r="U311" s="2" t="str">
        <f>IF(sum!A304="BC",sum!B304,"*")</f>
        <v>R_ES-WH-SD_STEAM1</v>
      </c>
      <c r="V311" s="2"/>
      <c r="W311" s="2">
        <f>IF(sum!A304="BC",sum!F304,"*")</f>
        <v>0.759030413847548</v>
      </c>
      <c r="Z311" s="2" t="s">
        <v>186</v>
      </c>
      <c r="AA311" s="2" t="s">
        <v>187</v>
      </c>
      <c r="AB311" s="2">
        <v>2030</v>
      </c>
      <c r="AC311" s="2" t="str">
        <f>IF(sum!A304="MA",sum!B304,"*")</f>
        <v>*</v>
      </c>
      <c r="AD311" s="2"/>
      <c r="AE311" s="2" t="str">
        <f>IF(sum!A304="MA",sum!F304,"*")</f>
        <v>*</v>
      </c>
      <c r="AH311" s="2" t="s">
        <v>186</v>
      </c>
      <c r="AI311" s="2" t="s">
        <v>187</v>
      </c>
      <c r="AJ311" s="2">
        <v>2030</v>
      </c>
      <c r="AK311" s="2" t="str">
        <f>IF(sum!A304="ON",sum!B304,"*")</f>
        <v>*</v>
      </c>
      <c r="AL311" s="2"/>
      <c r="AM311" s="2" t="str">
        <f>IF(sum!A304="ON",sum!F304,"*")</f>
        <v>*</v>
      </c>
      <c r="AP311" s="4" t="s">
        <v>186</v>
      </c>
      <c r="AQ311" s="4" t="s">
        <v>187</v>
      </c>
      <c r="AR311" s="4">
        <v>2030</v>
      </c>
      <c r="AS311" s="2" t="str">
        <f>IF(sum!A304="QU",sum!B304,"*")</f>
        <v>*</v>
      </c>
      <c r="AT311" s="2"/>
      <c r="AU311" s="2" t="str">
        <f>IF(sum!A304="QU",sum!F304,"*")</f>
        <v>*</v>
      </c>
      <c r="AX311" s="2" t="s">
        <v>186</v>
      </c>
      <c r="AY311" s="2" t="s">
        <v>187</v>
      </c>
      <c r="AZ311" s="2">
        <v>2030</v>
      </c>
      <c r="BA311" s="2" t="str">
        <f>IF(sum!A304="SA",sum!B304,"*")</f>
        <v>*</v>
      </c>
      <c r="BB311" s="2"/>
      <c r="BC311" s="2" t="str">
        <f>IF(sum!A304="SA",sum!F304,"*")</f>
        <v>*</v>
      </c>
    </row>
    <row r="312" spans="2:55">
      <c r="B312" s="4" t="s">
        <v>186</v>
      </c>
      <c r="C312" s="4" t="s">
        <v>187</v>
      </c>
      <c r="D312" s="4">
        <v>2030</v>
      </c>
      <c r="J312" s="4" t="s">
        <v>186</v>
      </c>
      <c r="K312" s="4" t="s">
        <v>187</v>
      </c>
      <c r="L312" s="4">
        <v>2030</v>
      </c>
      <c r="M312" s="2" t="str">
        <f>IF(sum!A305="AT",sum!B305,"*")</f>
        <v>*</v>
      </c>
      <c r="N312" s="2"/>
      <c r="O312" s="2" t="str">
        <f>IF(sum!A305="AT",sum!F305,"*")</f>
        <v>*</v>
      </c>
      <c r="R312" s="4" t="s">
        <v>186</v>
      </c>
      <c r="S312" s="4" t="s">
        <v>187</v>
      </c>
      <c r="T312" s="4">
        <v>2030</v>
      </c>
      <c r="U312" s="2" t="str">
        <f>IF(sum!A305="BC",sum!B305,"*")</f>
        <v>RTS-AuxiliaryEquip_ELE1</v>
      </c>
      <c r="V312" s="2"/>
      <c r="W312" s="2">
        <f>IF(sum!A305="BC",sum!F305,"*")</f>
        <v>0.274783343901923</v>
      </c>
      <c r="Z312" s="4" t="s">
        <v>186</v>
      </c>
      <c r="AA312" s="4" t="s">
        <v>187</v>
      </c>
      <c r="AB312" s="4">
        <v>2030</v>
      </c>
      <c r="AC312" s="2" t="str">
        <f>IF(sum!A305="MA",sum!B305,"*")</f>
        <v>*</v>
      </c>
      <c r="AD312" s="2"/>
      <c r="AE312" s="2" t="str">
        <f>IF(sum!A305="MA",sum!F305,"*")</f>
        <v>*</v>
      </c>
      <c r="AH312" s="4" t="s">
        <v>186</v>
      </c>
      <c r="AI312" s="4" t="s">
        <v>187</v>
      </c>
      <c r="AJ312" s="4">
        <v>2030</v>
      </c>
      <c r="AK312" s="2" t="str">
        <f>IF(sum!A305="ON",sum!B305,"*")</f>
        <v>*</v>
      </c>
      <c r="AL312" s="2"/>
      <c r="AM312" s="2" t="str">
        <f>IF(sum!A305="ON",sum!F305,"*")</f>
        <v>*</v>
      </c>
      <c r="AP312" s="2" t="s">
        <v>186</v>
      </c>
      <c r="AQ312" s="2" t="s">
        <v>187</v>
      </c>
      <c r="AR312" s="2">
        <v>2030</v>
      </c>
      <c r="AS312" s="2" t="str">
        <f>IF(sum!A305="QU",sum!B305,"*")</f>
        <v>*</v>
      </c>
      <c r="AT312" s="2"/>
      <c r="AU312" s="2" t="str">
        <f>IF(sum!A305="QU",sum!F305,"*")</f>
        <v>*</v>
      </c>
      <c r="AX312" s="4" t="s">
        <v>186</v>
      </c>
      <c r="AY312" s="4" t="s">
        <v>187</v>
      </c>
      <c r="AZ312" s="4">
        <v>2030</v>
      </c>
      <c r="BA312" s="2" t="str">
        <f>IF(sum!A305="SA",sum!B305,"*")</f>
        <v>*</v>
      </c>
      <c r="BB312" s="2"/>
      <c r="BC312" s="2" t="str">
        <f>IF(sum!A305="SA",sum!F305,"*")</f>
        <v>*</v>
      </c>
    </row>
    <row r="313" spans="2:55">
      <c r="B313" s="2" t="s">
        <v>186</v>
      </c>
      <c r="C313" s="2" t="s">
        <v>187</v>
      </c>
      <c r="D313" s="2">
        <v>2030</v>
      </c>
      <c r="J313" s="2" t="s">
        <v>186</v>
      </c>
      <c r="K313" s="2" t="s">
        <v>187</v>
      </c>
      <c r="L313" s="2">
        <v>2030</v>
      </c>
      <c r="M313" s="2" t="str">
        <f>IF(sum!A306="AT",sum!B306,"*")</f>
        <v>*</v>
      </c>
      <c r="N313" s="2"/>
      <c r="O313" s="2" t="str">
        <f>IF(sum!A306="AT",sum!F306,"*")</f>
        <v>*</v>
      </c>
      <c r="R313" s="2" t="s">
        <v>186</v>
      </c>
      <c r="S313" s="2" t="s">
        <v>187</v>
      </c>
      <c r="T313" s="2">
        <v>2030</v>
      </c>
      <c r="U313" s="2" t="str">
        <f>IF(sum!A306="BC",sum!B306,"*")</f>
        <v>RTS-AuxiliaryMot_ELE1</v>
      </c>
      <c r="V313" s="2"/>
      <c r="W313" s="2">
        <f>IF(sum!A306="BC",sum!F306,"*")</f>
        <v>0.153262476269719</v>
      </c>
      <c r="Z313" s="2" t="s">
        <v>186</v>
      </c>
      <c r="AA313" s="2" t="s">
        <v>187</v>
      </c>
      <c r="AB313" s="2">
        <v>2030</v>
      </c>
      <c r="AC313" s="2" t="str">
        <f>IF(sum!A306="MA",sum!B306,"*")</f>
        <v>*</v>
      </c>
      <c r="AD313" s="2"/>
      <c r="AE313" s="2" t="str">
        <f>IF(sum!A306="MA",sum!F306,"*")</f>
        <v>*</v>
      </c>
      <c r="AH313" s="2" t="s">
        <v>186</v>
      </c>
      <c r="AI313" s="2" t="s">
        <v>187</v>
      </c>
      <c r="AJ313" s="2">
        <v>2030</v>
      </c>
      <c r="AK313" s="2" t="str">
        <f>IF(sum!A306="ON",sum!B306,"*")</f>
        <v>*</v>
      </c>
      <c r="AL313" s="2"/>
      <c r="AM313" s="2" t="str">
        <f>IF(sum!A306="ON",sum!F306,"*")</f>
        <v>*</v>
      </c>
      <c r="AP313" s="4" t="s">
        <v>186</v>
      </c>
      <c r="AQ313" s="4" t="s">
        <v>187</v>
      </c>
      <c r="AR313" s="4">
        <v>2030</v>
      </c>
      <c r="AS313" s="2" t="str">
        <f>IF(sum!A306="QU",sum!B306,"*")</f>
        <v>*</v>
      </c>
      <c r="AT313" s="2"/>
      <c r="AU313" s="2" t="str">
        <f>IF(sum!A306="QU",sum!F306,"*")</f>
        <v>*</v>
      </c>
      <c r="AX313" s="2" t="s">
        <v>186</v>
      </c>
      <c r="AY313" s="2" t="s">
        <v>187</v>
      </c>
      <c r="AZ313" s="2">
        <v>2030</v>
      </c>
      <c r="BA313" s="2" t="str">
        <f>IF(sum!A306="SA",sum!B306,"*")</f>
        <v>*</v>
      </c>
      <c r="BB313" s="2"/>
      <c r="BC313" s="2" t="str">
        <f>IF(sum!A306="SA",sum!F306,"*")</f>
        <v>*</v>
      </c>
    </row>
    <row r="314" spans="2:55">
      <c r="B314" s="2" t="s">
        <v>186</v>
      </c>
      <c r="C314" s="2" t="s">
        <v>187</v>
      </c>
      <c r="D314" s="2">
        <v>2030</v>
      </c>
      <c r="J314" s="2" t="s">
        <v>186</v>
      </c>
      <c r="K314" s="2" t="s">
        <v>187</v>
      </c>
      <c r="L314" s="2">
        <v>2030</v>
      </c>
      <c r="M314" s="2" t="str">
        <f>IF(sum!A307="AT",sum!B307,"*")</f>
        <v>*</v>
      </c>
      <c r="N314" s="2"/>
      <c r="O314" s="2" t="str">
        <f>IF(sum!A307="AT",sum!F307,"*")</f>
        <v>*</v>
      </c>
      <c r="R314" s="2" t="s">
        <v>186</v>
      </c>
      <c r="S314" s="2" t="s">
        <v>187</v>
      </c>
      <c r="T314" s="2">
        <v>2030</v>
      </c>
      <c r="U314" s="2" t="str">
        <f>IF(sum!A307="BC",sum!B307,"*")</f>
        <v>RTS-Light_ELE1</v>
      </c>
      <c r="V314" s="2"/>
      <c r="W314" s="2">
        <f>IF(sum!A307="BC",sum!F307,"*")</f>
        <v>0.630079069108845</v>
      </c>
      <c r="Z314" s="2" t="s">
        <v>186</v>
      </c>
      <c r="AA314" s="2" t="s">
        <v>187</v>
      </c>
      <c r="AB314" s="2">
        <v>2030</v>
      </c>
      <c r="AC314" s="2" t="str">
        <f>IF(sum!A307="MA",sum!B307,"*")</f>
        <v>*</v>
      </c>
      <c r="AD314" s="2"/>
      <c r="AE314" s="2" t="str">
        <f>IF(sum!A307="MA",sum!F307,"*")</f>
        <v>*</v>
      </c>
      <c r="AH314" s="2" t="s">
        <v>186</v>
      </c>
      <c r="AI314" s="2" t="s">
        <v>187</v>
      </c>
      <c r="AJ314" s="2">
        <v>2030</v>
      </c>
      <c r="AK314" s="2" t="str">
        <f>IF(sum!A307="ON",sum!B307,"*")</f>
        <v>*</v>
      </c>
      <c r="AL314" s="2"/>
      <c r="AM314" s="2" t="str">
        <f>IF(sum!A307="ON",sum!F307,"*")</f>
        <v>*</v>
      </c>
      <c r="AP314" s="2" t="s">
        <v>186</v>
      </c>
      <c r="AQ314" s="2" t="s">
        <v>187</v>
      </c>
      <c r="AR314" s="2">
        <v>2030</v>
      </c>
      <c r="AS314" s="2" t="str">
        <f>IF(sum!A307="QU",sum!B307,"*")</f>
        <v>*</v>
      </c>
      <c r="AT314" s="2"/>
      <c r="AU314" s="2" t="str">
        <f>IF(sum!A307="QU",sum!F307,"*")</f>
        <v>*</v>
      </c>
      <c r="AX314" s="2" t="s">
        <v>186</v>
      </c>
      <c r="AY314" s="2" t="s">
        <v>187</v>
      </c>
      <c r="AZ314" s="2">
        <v>2030</v>
      </c>
      <c r="BA314" s="2" t="str">
        <f>IF(sum!A307="SA",sum!B307,"*")</f>
        <v>*</v>
      </c>
      <c r="BB314" s="2"/>
      <c r="BC314" s="2" t="str">
        <f>IF(sum!A307="SA",sum!F307,"*")</f>
        <v>*</v>
      </c>
    </row>
    <row r="315" spans="2:55">
      <c r="B315" s="4" t="s">
        <v>186</v>
      </c>
      <c r="C315" s="4" t="s">
        <v>187</v>
      </c>
      <c r="D315" s="4">
        <v>2030</v>
      </c>
      <c r="J315" s="4" t="s">
        <v>186</v>
      </c>
      <c r="K315" s="4" t="s">
        <v>187</v>
      </c>
      <c r="L315" s="4">
        <v>2030</v>
      </c>
      <c r="M315" s="2" t="str">
        <f>IF(sum!A308="AT",sum!B308,"*")</f>
        <v>*</v>
      </c>
      <c r="N315" s="2"/>
      <c r="O315" s="2" t="str">
        <f>IF(sum!A308="AT",sum!F308,"*")</f>
        <v>*</v>
      </c>
      <c r="R315" s="4" t="s">
        <v>186</v>
      </c>
      <c r="S315" s="4" t="s">
        <v>187</v>
      </c>
      <c r="T315" s="4">
        <v>2030</v>
      </c>
      <c r="U315" s="2" t="str">
        <f>IF(sum!A308="BC",sum!B308,"*")</f>
        <v>RTS-SpCool_ELE1</v>
      </c>
      <c r="V315" s="2"/>
      <c r="W315" s="2">
        <f>IF(sum!A308="BC",sum!F308,"*")</f>
        <v>0.102174984179813</v>
      </c>
      <c r="Z315" s="4" t="s">
        <v>186</v>
      </c>
      <c r="AA315" s="4" t="s">
        <v>187</v>
      </c>
      <c r="AB315" s="4">
        <v>2030</v>
      </c>
      <c r="AC315" s="2" t="str">
        <f>IF(sum!A308="MA",sum!B308,"*")</f>
        <v>*</v>
      </c>
      <c r="AD315" s="2"/>
      <c r="AE315" s="2" t="str">
        <f>IF(sum!A308="MA",sum!F308,"*")</f>
        <v>*</v>
      </c>
      <c r="AH315" s="4" t="s">
        <v>186</v>
      </c>
      <c r="AI315" s="4" t="s">
        <v>187</v>
      </c>
      <c r="AJ315" s="4">
        <v>2030</v>
      </c>
      <c r="AK315" s="2" t="str">
        <f>IF(sum!A308="ON",sum!B308,"*")</f>
        <v>*</v>
      </c>
      <c r="AL315" s="2"/>
      <c r="AM315" s="2" t="str">
        <f>IF(sum!A308="ON",sum!F308,"*")</f>
        <v>*</v>
      </c>
      <c r="AP315" s="4" t="s">
        <v>186</v>
      </c>
      <c r="AQ315" s="4" t="s">
        <v>187</v>
      </c>
      <c r="AR315" s="4">
        <v>2030</v>
      </c>
      <c r="AS315" s="2" t="str">
        <f>IF(sum!A308="QU",sum!B308,"*")</f>
        <v>*</v>
      </c>
      <c r="AT315" s="2"/>
      <c r="AU315" s="2" t="str">
        <f>IF(sum!A308="QU",sum!F308,"*")</f>
        <v>*</v>
      </c>
      <c r="AX315" s="4" t="s">
        <v>186</v>
      </c>
      <c r="AY315" s="4" t="s">
        <v>187</v>
      </c>
      <c r="AZ315" s="4">
        <v>2030</v>
      </c>
      <c r="BA315" s="2" t="str">
        <f>IF(sum!A308="SA",sum!B308,"*")</f>
        <v>*</v>
      </c>
      <c r="BB315" s="2"/>
      <c r="BC315" s="2" t="str">
        <f>IF(sum!A308="SA",sum!F308,"*")</f>
        <v>*</v>
      </c>
    </row>
    <row r="316" spans="2:55">
      <c r="B316" s="2" t="s">
        <v>186</v>
      </c>
      <c r="C316" s="2" t="s">
        <v>187</v>
      </c>
      <c r="D316" s="2">
        <v>2030</v>
      </c>
      <c r="J316" s="2" t="s">
        <v>186</v>
      </c>
      <c r="K316" s="2" t="s">
        <v>187</v>
      </c>
      <c r="L316" s="2">
        <v>2030</v>
      </c>
      <c r="M316" s="2" t="str">
        <f>IF(sum!A309="AT",sum!B309,"*")</f>
        <v>*</v>
      </c>
      <c r="N316" s="2"/>
      <c r="O316" s="2" t="str">
        <f>IF(sum!A309="AT",sum!F309,"*")</f>
        <v>*</v>
      </c>
      <c r="R316" s="2" t="s">
        <v>186</v>
      </c>
      <c r="S316" s="2" t="s">
        <v>187</v>
      </c>
      <c r="T316" s="2">
        <v>2030</v>
      </c>
      <c r="U316" s="2" t="str">
        <f>IF(sum!A309="BC",sum!B309,"*")</f>
        <v>RTS-SpHeat_ELE1</v>
      </c>
      <c r="V316" s="2"/>
      <c r="W316" s="2">
        <f>IF(sum!A309="BC",sum!F309,"*")</f>
        <v>0.655252589304587</v>
      </c>
      <c r="Z316" s="2" t="s">
        <v>186</v>
      </c>
      <c r="AA316" s="2" t="s">
        <v>187</v>
      </c>
      <c r="AB316" s="2">
        <v>2030</v>
      </c>
      <c r="AC316" s="2" t="str">
        <f>IF(sum!A309="MA",sum!B309,"*")</f>
        <v>*</v>
      </c>
      <c r="AD316" s="2"/>
      <c r="AE316" s="2" t="str">
        <f>IF(sum!A309="MA",sum!F309,"*")</f>
        <v>*</v>
      </c>
      <c r="AH316" s="2" t="s">
        <v>186</v>
      </c>
      <c r="AI316" s="2" t="s">
        <v>187</v>
      </c>
      <c r="AJ316" s="2">
        <v>2030</v>
      </c>
      <c r="AK316" s="2" t="str">
        <f>IF(sum!A309="ON",sum!B309,"*")</f>
        <v>*</v>
      </c>
      <c r="AL316" s="2"/>
      <c r="AM316" s="2" t="str">
        <f>IF(sum!A309="ON",sum!F309,"*")</f>
        <v>*</v>
      </c>
      <c r="AP316" s="2" t="s">
        <v>186</v>
      </c>
      <c r="AQ316" s="2" t="s">
        <v>187</v>
      </c>
      <c r="AR316" s="2">
        <v>2030</v>
      </c>
      <c r="AS316" s="2" t="str">
        <f>IF(sum!A309="QU",sum!B309,"*")</f>
        <v>*</v>
      </c>
      <c r="AT316" s="2"/>
      <c r="AU316" s="2" t="str">
        <f>IF(sum!A309="QU",sum!F309,"*")</f>
        <v>*</v>
      </c>
      <c r="AX316" s="2" t="s">
        <v>186</v>
      </c>
      <c r="AY316" s="2" t="s">
        <v>187</v>
      </c>
      <c r="AZ316" s="2">
        <v>2030</v>
      </c>
      <c r="BA316" s="2" t="str">
        <f>IF(sum!A309="SA",sum!B309,"*")</f>
        <v>*</v>
      </c>
      <c r="BB316" s="2"/>
      <c r="BC316" s="2" t="str">
        <f>IF(sum!A309="SA",sum!F309,"*")</f>
        <v>*</v>
      </c>
    </row>
    <row r="317" spans="2:55">
      <c r="B317" s="2" t="s">
        <v>186</v>
      </c>
      <c r="C317" s="2" t="s">
        <v>187</v>
      </c>
      <c r="D317" s="2">
        <v>2030</v>
      </c>
      <c r="J317" s="2" t="s">
        <v>186</v>
      </c>
      <c r="K317" s="2" t="s">
        <v>187</v>
      </c>
      <c r="L317" s="2">
        <v>2030</v>
      </c>
      <c r="M317" s="2" t="str">
        <f>IF(sum!A310="AT",sum!B310,"*")</f>
        <v>*</v>
      </c>
      <c r="N317" s="2"/>
      <c r="O317" s="2" t="str">
        <f>IF(sum!A310="AT",sum!F310,"*")</f>
        <v>*</v>
      </c>
      <c r="R317" s="2" t="s">
        <v>186</v>
      </c>
      <c r="S317" s="2" t="s">
        <v>187</v>
      </c>
      <c r="T317" s="2">
        <v>2030</v>
      </c>
      <c r="U317" s="2" t="str">
        <f>IF(sum!A310="BC",sum!B310,"*")</f>
        <v>RTS-WaterHeat_ELE1</v>
      </c>
      <c r="V317" s="2"/>
      <c r="W317" s="2">
        <f>IF(sum!A310="BC",sum!F310,"*")</f>
        <v>0.0951173113506658</v>
      </c>
      <c r="Z317" s="2" t="s">
        <v>186</v>
      </c>
      <c r="AA317" s="2" t="s">
        <v>187</v>
      </c>
      <c r="AB317" s="2">
        <v>2030</v>
      </c>
      <c r="AC317" s="2" t="str">
        <f>IF(sum!A310="MA",sum!B310,"*")</f>
        <v>*</v>
      </c>
      <c r="AD317" s="2"/>
      <c r="AE317" s="2" t="str">
        <f>IF(sum!A310="MA",sum!F310,"*")</f>
        <v>*</v>
      </c>
      <c r="AH317" s="2" t="s">
        <v>186</v>
      </c>
      <c r="AI317" s="2" t="s">
        <v>187</v>
      </c>
      <c r="AJ317" s="2">
        <v>2030</v>
      </c>
      <c r="AK317" s="2" t="str">
        <f>IF(sum!A310="ON",sum!B310,"*")</f>
        <v>*</v>
      </c>
      <c r="AL317" s="2"/>
      <c r="AM317" s="2" t="str">
        <f>IF(sum!A310="ON",sum!F310,"*")</f>
        <v>*</v>
      </c>
      <c r="AP317" s="4" t="s">
        <v>186</v>
      </c>
      <c r="AQ317" s="4" t="s">
        <v>187</v>
      </c>
      <c r="AR317" s="4">
        <v>2030</v>
      </c>
      <c r="AS317" s="2" t="str">
        <f>IF(sum!A310="QU",sum!B310,"*")</f>
        <v>*</v>
      </c>
      <c r="AT317" s="2"/>
      <c r="AU317" s="2" t="str">
        <f>IF(sum!A310="QU",sum!F310,"*")</f>
        <v>*</v>
      </c>
      <c r="AX317" s="2" t="s">
        <v>186</v>
      </c>
      <c r="AY317" s="2" t="s">
        <v>187</v>
      </c>
      <c r="AZ317" s="2">
        <v>2030</v>
      </c>
      <c r="BA317" s="2" t="str">
        <f>IF(sum!A310="SA",sum!B310,"*")</f>
        <v>*</v>
      </c>
      <c r="BB317" s="2"/>
      <c r="BC317" s="2" t="str">
        <f>IF(sum!A310="SA",sum!F310,"*")</f>
        <v>*</v>
      </c>
    </row>
    <row r="318" spans="2:55">
      <c r="B318" s="4" t="s">
        <v>186</v>
      </c>
      <c r="C318" s="4" t="s">
        <v>187</v>
      </c>
      <c r="D318" s="4">
        <v>2030</v>
      </c>
      <c r="J318" s="4" t="s">
        <v>186</v>
      </c>
      <c r="K318" s="4" t="s">
        <v>187</v>
      </c>
      <c r="L318" s="4">
        <v>2030</v>
      </c>
      <c r="M318" s="2" t="str">
        <f>IF(sum!A311="AT",sum!B311,"*")</f>
        <v>*</v>
      </c>
      <c r="N318" s="2"/>
      <c r="O318" s="2" t="str">
        <f>IF(sum!A311="AT",sum!F311,"*")</f>
        <v>*</v>
      </c>
      <c r="R318" s="4" t="s">
        <v>186</v>
      </c>
      <c r="S318" s="4" t="s">
        <v>187</v>
      </c>
      <c r="T318" s="4">
        <v>2030</v>
      </c>
      <c r="U318" s="2" t="str">
        <f>IF(sum!A311="BC",sum!B311,"*")</f>
        <v>S_CCUS_ATM</v>
      </c>
      <c r="V318" s="2"/>
      <c r="W318" s="2">
        <f>IF(sum!A311="BC",sum!F311,"*")</f>
        <v>0</v>
      </c>
      <c r="Z318" s="4" t="s">
        <v>186</v>
      </c>
      <c r="AA318" s="4" t="s">
        <v>187</v>
      </c>
      <c r="AB318" s="4">
        <v>2030</v>
      </c>
      <c r="AC318" s="2" t="str">
        <f>IF(sum!A311="MA",sum!B311,"*")</f>
        <v>*</v>
      </c>
      <c r="AD318" s="2"/>
      <c r="AE318" s="2" t="str">
        <f>IF(sum!A311="MA",sum!F311,"*")</f>
        <v>*</v>
      </c>
      <c r="AH318" s="4" t="s">
        <v>186</v>
      </c>
      <c r="AI318" s="4" t="s">
        <v>187</v>
      </c>
      <c r="AJ318" s="4">
        <v>2030</v>
      </c>
      <c r="AK318" s="2" t="str">
        <f>IF(sum!A311="ON",sum!B311,"*")</f>
        <v>*</v>
      </c>
      <c r="AL318" s="2"/>
      <c r="AM318" s="2" t="str">
        <f>IF(sum!A311="ON",sum!F311,"*")</f>
        <v>*</v>
      </c>
      <c r="AP318" s="2" t="s">
        <v>186</v>
      </c>
      <c r="AQ318" s="2" t="s">
        <v>187</v>
      </c>
      <c r="AR318" s="2">
        <v>2030</v>
      </c>
      <c r="AS318" s="2" t="str">
        <f>IF(sum!A311="QU",sum!B311,"*")</f>
        <v>*</v>
      </c>
      <c r="AT318" s="2"/>
      <c r="AU318" s="2" t="str">
        <f>IF(sum!A311="QU",sum!F311,"*")</f>
        <v>*</v>
      </c>
      <c r="AX318" s="4" t="s">
        <v>186</v>
      </c>
      <c r="AY318" s="4" t="s">
        <v>187</v>
      </c>
      <c r="AZ318" s="4">
        <v>2030</v>
      </c>
      <c r="BA318" s="2" t="str">
        <f>IF(sum!A311="SA",sum!B311,"*")</f>
        <v>*</v>
      </c>
      <c r="BB318" s="2"/>
      <c r="BC318" s="2" t="str">
        <f>IF(sum!A311="SA",sum!F311,"*")</f>
        <v>*</v>
      </c>
    </row>
    <row r="319" spans="2:55">
      <c r="B319" s="2" t="s">
        <v>186</v>
      </c>
      <c r="C319" s="2" t="s">
        <v>187</v>
      </c>
      <c r="D319" s="2">
        <v>2030</v>
      </c>
      <c r="J319" s="2" t="s">
        <v>186</v>
      </c>
      <c r="K319" s="2" t="s">
        <v>187</v>
      </c>
      <c r="L319" s="2">
        <v>2030</v>
      </c>
      <c r="M319" s="2" t="str">
        <f>IF(sum!A312="AT",sum!B312,"*")</f>
        <v>*</v>
      </c>
      <c r="N319" s="2"/>
      <c r="O319" s="2" t="str">
        <f>IF(sum!A312="AT",sum!F312,"*")</f>
        <v>*</v>
      </c>
      <c r="R319" s="2" t="s">
        <v>186</v>
      </c>
      <c r="S319" s="2" t="s">
        <v>187</v>
      </c>
      <c r="T319" s="2">
        <v>2030</v>
      </c>
      <c r="U319" s="2" t="str">
        <f>IF(sum!A312="BC",sum!B312,"*")</f>
        <v>S_CCUS_EMISMeOH_H2</v>
      </c>
      <c r="V319" s="2"/>
      <c r="W319" s="2">
        <f>IF(sum!A312="BC",sum!F312,"*")</f>
        <v>0</v>
      </c>
      <c r="Z319" s="2" t="s">
        <v>186</v>
      </c>
      <c r="AA319" s="2" t="s">
        <v>187</v>
      </c>
      <c r="AB319" s="2">
        <v>2030</v>
      </c>
      <c r="AC319" s="2" t="str">
        <f>IF(sum!A312="MA",sum!B312,"*")</f>
        <v>*</v>
      </c>
      <c r="AD319" s="2"/>
      <c r="AE319" s="2" t="str">
        <f>IF(sum!A312="MA",sum!F312,"*")</f>
        <v>*</v>
      </c>
      <c r="AH319" s="2" t="s">
        <v>186</v>
      </c>
      <c r="AI319" s="2" t="s">
        <v>187</v>
      </c>
      <c r="AJ319" s="2">
        <v>2030</v>
      </c>
      <c r="AK319" s="2" t="str">
        <f>IF(sum!A312="ON",sum!B312,"*")</f>
        <v>*</v>
      </c>
      <c r="AL319" s="2"/>
      <c r="AM319" s="2" t="str">
        <f>IF(sum!A312="ON",sum!F312,"*")</f>
        <v>*</v>
      </c>
      <c r="AP319" s="4" t="s">
        <v>186</v>
      </c>
      <c r="AQ319" s="4" t="s">
        <v>187</v>
      </c>
      <c r="AR319" s="4">
        <v>2030</v>
      </c>
      <c r="AS319" s="2" t="str">
        <f>IF(sum!A312="QU",sum!B312,"*")</f>
        <v>*</v>
      </c>
      <c r="AT319" s="2"/>
      <c r="AU319" s="2" t="str">
        <f>IF(sum!A312="QU",sum!F312,"*")</f>
        <v>*</v>
      </c>
      <c r="AX319" s="2" t="s">
        <v>186</v>
      </c>
      <c r="AY319" s="2" t="s">
        <v>187</v>
      </c>
      <c r="AZ319" s="2">
        <v>2030</v>
      </c>
      <c r="BA319" s="2" t="str">
        <f>IF(sum!A312="SA",sum!B312,"*")</f>
        <v>*</v>
      </c>
      <c r="BB319" s="2"/>
      <c r="BC319" s="2" t="str">
        <f>IF(sum!A312="SA",sum!F312,"*")</f>
        <v>*</v>
      </c>
    </row>
    <row r="320" spans="2:55">
      <c r="B320" s="2" t="s">
        <v>186</v>
      </c>
      <c r="C320" s="2" t="s">
        <v>187</v>
      </c>
      <c r="D320" s="2">
        <v>2030</v>
      </c>
      <c r="J320" s="2" t="s">
        <v>186</v>
      </c>
      <c r="K320" s="2" t="s">
        <v>187</v>
      </c>
      <c r="L320" s="2">
        <v>2030</v>
      </c>
      <c r="M320" s="2" t="str">
        <f>IF(sum!A313="AT",sum!B313,"*")</f>
        <v>*</v>
      </c>
      <c r="N320" s="2"/>
      <c r="O320" s="2" t="str">
        <f>IF(sum!A313="AT",sum!F313,"*")</f>
        <v>*</v>
      </c>
      <c r="R320" s="2" t="s">
        <v>186</v>
      </c>
      <c r="S320" s="2" t="s">
        <v>187</v>
      </c>
      <c r="T320" s="2">
        <v>2030</v>
      </c>
      <c r="U320" s="2" t="str">
        <f>IF(sum!A313="BC",sum!B313,"*")</f>
        <v>SGASSH2RC01</v>
      </c>
      <c r="V320" s="2"/>
      <c r="W320" s="2">
        <f>IF(sum!A313="BC",sum!F313,"*")</f>
        <v>0</v>
      </c>
      <c r="Z320" s="2" t="s">
        <v>186</v>
      </c>
      <c r="AA320" s="2" t="s">
        <v>187</v>
      </c>
      <c r="AB320" s="2">
        <v>2030</v>
      </c>
      <c r="AC320" s="2" t="str">
        <f>IF(sum!A313="MA",sum!B313,"*")</f>
        <v>*</v>
      </c>
      <c r="AD320" s="2"/>
      <c r="AE320" s="2" t="str">
        <f>IF(sum!A313="MA",sum!F313,"*")</f>
        <v>*</v>
      </c>
      <c r="AH320" s="2" t="s">
        <v>186</v>
      </c>
      <c r="AI320" s="2" t="s">
        <v>187</v>
      </c>
      <c r="AJ320" s="2">
        <v>2030</v>
      </c>
      <c r="AK320" s="2" t="str">
        <f>IF(sum!A313="ON",sum!B313,"*")</f>
        <v>*</v>
      </c>
      <c r="AL320" s="2"/>
      <c r="AM320" s="2" t="str">
        <f>IF(sum!A313="ON",sum!F313,"*")</f>
        <v>*</v>
      </c>
      <c r="AP320" s="2" t="s">
        <v>186</v>
      </c>
      <c r="AQ320" s="2" t="s">
        <v>187</v>
      </c>
      <c r="AR320" s="2">
        <v>2030</v>
      </c>
      <c r="AS320" s="2" t="str">
        <f>IF(sum!A313="QU",sum!B313,"*")</f>
        <v>*</v>
      </c>
      <c r="AT320" s="2"/>
      <c r="AU320" s="2" t="str">
        <f>IF(sum!A313="QU",sum!F313,"*")</f>
        <v>*</v>
      </c>
      <c r="AX320" s="2" t="s">
        <v>186</v>
      </c>
      <c r="AY320" s="2" t="s">
        <v>187</v>
      </c>
      <c r="AZ320" s="2">
        <v>2030</v>
      </c>
      <c r="BA320" s="2" t="str">
        <f>IF(sum!A313="SA",sum!B313,"*")</f>
        <v>*</v>
      </c>
      <c r="BB320" s="2"/>
      <c r="BC320" s="2" t="str">
        <f>IF(sum!A313="SA",sum!F313,"*")</f>
        <v>*</v>
      </c>
    </row>
    <row r="321" spans="2:55">
      <c r="B321" s="4" t="s">
        <v>186</v>
      </c>
      <c r="C321" s="4" t="s">
        <v>187</v>
      </c>
      <c r="D321" s="4">
        <v>2030</v>
      </c>
      <c r="J321" s="4" t="s">
        <v>186</v>
      </c>
      <c r="K321" s="4" t="s">
        <v>187</v>
      </c>
      <c r="L321" s="4">
        <v>2030</v>
      </c>
      <c r="M321" s="2" t="str">
        <f>IF(sum!A314="AT",sum!B314,"*")</f>
        <v>*</v>
      </c>
      <c r="N321" s="2"/>
      <c r="O321" s="2" t="str">
        <f>IF(sum!A314="AT",sum!F314,"*")</f>
        <v>*</v>
      </c>
      <c r="R321" s="4" t="s">
        <v>186</v>
      </c>
      <c r="S321" s="4" t="s">
        <v>187</v>
      </c>
      <c r="T321" s="4">
        <v>2030</v>
      </c>
      <c r="U321" s="2" t="str">
        <f>IF(sum!A314="BC",sum!B314,"*")</f>
        <v>SHFOH2POC01</v>
      </c>
      <c r="V321" s="2"/>
      <c r="W321" s="2">
        <f>IF(sum!A314="BC",sum!F314,"*")</f>
        <v>0</v>
      </c>
      <c r="Z321" s="4" t="s">
        <v>186</v>
      </c>
      <c r="AA321" s="4" t="s">
        <v>187</v>
      </c>
      <c r="AB321" s="4">
        <v>2030</v>
      </c>
      <c r="AC321" s="2" t="str">
        <f>IF(sum!A314="MA",sum!B314,"*")</f>
        <v>*</v>
      </c>
      <c r="AD321" s="2"/>
      <c r="AE321" s="2" t="str">
        <f>IF(sum!A314="MA",sum!F314,"*")</f>
        <v>*</v>
      </c>
      <c r="AH321" s="4" t="s">
        <v>186</v>
      </c>
      <c r="AI321" s="4" t="s">
        <v>187</v>
      </c>
      <c r="AJ321" s="4">
        <v>2030</v>
      </c>
      <c r="AK321" s="2" t="str">
        <f>IF(sum!A314="ON",sum!B314,"*")</f>
        <v>*</v>
      </c>
      <c r="AL321" s="2"/>
      <c r="AM321" s="2" t="str">
        <f>IF(sum!A314="ON",sum!F314,"*")</f>
        <v>*</v>
      </c>
      <c r="AP321" s="4" t="s">
        <v>186</v>
      </c>
      <c r="AQ321" s="4" t="s">
        <v>187</v>
      </c>
      <c r="AR321" s="4">
        <v>2030</v>
      </c>
      <c r="AS321" s="2" t="str">
        <f>IF(sum!A314="QU",sum!B314,"*")</f>
        <v>*</v>
      </c>
      <c r="AT321" s="2"/>
      <c r="AU321" s="2" t="str">
        <f>IF(sum!A314="QU",sum!F314,"*")</f>
        <v>*</v>
      </c>
      <c r="AX321" s="4" t="s">
        <v>186</v>
      </c>
      <c r="AY321" s="4" t="s">
        <v>187</v>
      </c>
      <c r="AZ321" s="4">
        <v>2030</v>
      </c>
      <c r="BA321" s="2" t="str">
        <f>IF(sum!A314="SA",sum!B314,"*")</f>
        <v>*</v>
      </c>
      <c r="BB321" s="2"/>
      <c r="BC321" s="2" t="str">
        <f>IF(sum!A314="SA",sum!F314,"*")</f>
        <v>*</v>
      </c>
    </row>
    <row r="322" spans="2:55">
      <c r="B322" s="2" t="s">
        <v>186</v>
      </c>
      <c r="C322" s="2" t="s">
        <v>187</v>
      </c>
      <c r="D322" s="2">
        <v>2030</v>
      </c>
      <c r="J322" s="2" t="s">
        <v>186</v>
      </c>
      <c r="K322" s="2" t="s">
        <v>187</v>
      </c>
      <c r="L322" s="2">
        <v>2030</v>
      </c>
      <c r="M322" s="2" t="str">
        <f>IF(sum!A315="AT",sum!B315,"*")</f>
        <v>*</v>
      </c>
      <c r="N322" s="2"/>
      <c r="O322" s="2" t="str">
        <f>IF(sum!A315="AT",sum!F315,"*")</f>
        <v>*</v>
      </c>
      <c r="R322" s="2" t="s">
        <v>186</v>
      </c>
      <c r="S322" s="2" t="s">
        <v>187</v>
      </c>
      <c r="T322" s="2">
        <v>2030</v>
      </c>
      <c r="U322" s="2" t="str">
        <f>IF(sum!A315="BC",sum!B315,"*")</f>
        <v>SINKCCU</v>
      </c>
      <c r="V322" s="2"/>
      <c r="W322" s="2">
        <f>IF(sum!A315="BC",sum!F315,"*")</f>
        <v>0</v>
      </c>
      <c r="Z322" s="2" t="s">
        <v>186</v>
      </c>
      <c r="AA322" s="2" t="s">
        <v>187</v>
      </c>
      <c r="AB322" s="2">
        <v>2030</v>
      </c>
      <c r="AC322" s="2" t="str">
        <f>IF(sum!A315="MA",sum!B315,"*")</f>
        <v>*</v>
      </c>
      <c r="AD322" s="2"/>
      <c r="AE322" s="2" t="str">
        <f>IF(sum!A315="MA",sum!F315,"*")</f>
        <v>*</v>
      </c>
      <c r="AH322" s="2" t="s">
        <v>186</v>
      </c>
      <c r="AI322" s="2" t="s">
        <v>187</v>
      </c>
      <c r="AJ322" s="2">
        <v>2030</v>
      </c>
      <c r="AK322" s="2" t="str">
        <f>IF(sum!A315="ON",sum!B315,"*")</f>
        <v>*</v>
      </c>
      <c r="AL322" s="2"/>
      <c r="AM322" s="2" t="str">
        <f>IF(sum!A315="ON",sum!F315,"*")</f>
        <v>*</v>
      </c>
      <c r="AP322" s="2" t="s">
        <v>186</v>
      </c>
      <c r="AQ322" s="2" t="s">
        <v>187</v>
      </c>
      <c r="AR322" s="2">
        <v>2030</v>
      </c>
      <c r="AS322" s="2" t="str">
        <f>IF(sum!A315="QU",sum!B315,"*")</f>
        <v>*</v>
      </c>
      <c r="AT322" s="2"/>
      <c r="AU322" s="2" t="str">
        <f>IF(sum!A315="QU",sum!F315,"*")</f>
        <v>*</v>
      </c>
      <c r="AX322" s="2" t="s">
        <v>186</v>
      </c>
      <c r="AY322" s="2" t="s">
        <v>187</v>
      </c>
      <c r="AZ322" s="2">
        <v>2030</v>
      </c>
      <c r="BA322" s="2" t="str">
        <f>IF(sum!A315="SA",sum!B315,"*")</f>
        <v>*</v>
      </c>
      <c r="BB322" s="2"/>
      <c r="BC322" s="2" t="str">
        <f>IF(sum!A315="SA",sum!F315,"*")</f>
        <v>*</v>
      </c>
    </row>
    <row r="323" spans="2:55">
      <c r="B323" s="2" t="s">
        <v>186</v>
      </c>
      <c r="C323" s="2" t="s">
        <v>187</v>
      </c>
      <c r="D323" s="2">
        <v>2030</v>
      </c>
      <c r="J323" s="2" t="s">
        <v>186</v>
      </c>
      <c r="K323" s="2" t="s">
        <v>187</v>
      </c>
      <c r="L323" s="2">
        <v>2030</v>
      </c>
      <c r="M323" s="2" t="str">
        <f>IF(sum!A316="AT",sum!B316,"*")</f>
        <v>*</v>
      </c>
      <c r="N323" s="2"/>
      <c r="O323" s="2" t="str">
        <f>IF(sum!A316="AT",sum!F316,"*")</f>
        <v>*</v>
      </c>
      <c r="R323" s="2" t="s">
        <v>186</v>
      </c>
      <c r="S323" s="2" t="s">
        <v>187</v>
      </c>
      <c r="T323" s="2">
        <v>2030</v>
      </c>
      <c r="U323" s="2" t="str">
        <f>IF(sum!A316="BC",sum!B316,"*")</f>
        <v>SNK_DAC</v>
      </c>
      <c r="V323" s="2"/>
      <c r="W323" s="2">
        <f>IF(sum!A316="BC",sum!F316,"*")</f>
        <v>0</v>
      </c>
      <c r="Z323" s="2" t="s">
        <v>186</v>
      </c>
      <c r="AA323" s="2" t="s">
        <v>187</v>
      </c>
      <c r="AB323" s="2">
        <v>2030</v>
      </c>
      <c r="AC323" s="2" t="str">
        <f>IF(sum!A316="MA",sum!B316,"*")</f>
        <v>*</v>
      </c>
      <c r="AD323" s="2"/>
      <c r="AE323" s="2" t="str">
        <f>IF(sum!A316="MA",sum!F316,"*")</f>
        <v>*</v>
      </c>
      <c r="AH323" s="2" t="s">
        <v>186</v>
      </c>
      <c r="AI323" s="2" t="s">
        <v>187</v>
      </c>
      <c r="AJ323" s="2">
        <v>2030</v>
      </c>
      <c r="AK323" s="2" t="str">
        <f>IF(sum!A316="ON",sum!B316,"*")</f>
        <v>*</v>
      </c>
      <c r="AL323" s="2"/>
      <c r="AM323" s="2" t="str">
        <f>IF(sum!A316="ON",sum!F316,"*")</f>
        <v>*</v>
      </c>
      <c r="AP323" s="4" t="s">
        <v>186</v>
      </c>
      <c r="AQ323" s="4" t="s">
        <v>187</v>
      </c>
      <c r="AR323" s="4">
        <v>2030</v>
      </c>
      <c r="AS323" s="2" t="str">
        <f>IF(sum!A316="QU",sum!B316,"*")</f>
        <v>*</v>
      </c>
      <c r="AT323" s="2"/>
      <c r="AU323" s="2" t="str">
        <f>IF(sum!A316="QU",sum!F316,"*")</f>
        <v>*</v>
      </c>
      <c r="AX323" s="2" t="s">
        <v>186</v>
      </c>
      <c r="AY323" s="2" t="s">
        <v>187</v>
      </c>
      <c r="AZ323" s="2">
        <v>2030</v>
      </c>
      <c r="BA323" s="2" t="str">
        <f>IF(sum!A316="SA",sum!B316,"*")</f>
        <v>*</v>
      </c>
      <c r="BB323" s="2"/>
      <c r="BC323" s="2" t="str">
        <f>IF(sum!A316="SA",sum!F316,"*")</f>
        <v>*</v>
      </c>
    </row>
    <row r="324" spans="2:55">
      <c r="B324" s="4" t="s">
        <v>186</v>
      </c>
      <c r="C324" s="4" t="s">
        <v>187</v>
      </c>
      <c r="D324" s="4">
        <v>2030</v>
      </c>
      <c r="J324" s="4" t="s">
        <v>186</v>
      </c>
      <c r="K324" s="4" t="s">
        <v>187</v>
      </c>
      <c r="L324" s="4">
        <v>2030</v>
      </c>
      <c r="M324" s="2" t="str">
        <f>IF(sum!A317="AT",sum!B317,"*")</f>
        <v>*</v>
      </c>
      <c r="N324" s="2"/>
      <c r="O324" s="2" t="str">
        <f>IF(sum!A317="AT",sum!F317,"*")</f>
        <v>*</v>
      </c>
      <c r="R324" s="4" t="s">
        <v>186</v>
      </c>
      <c r="S324" s="4" t="s">
        <v>187</v>
      </c>
      <c r="T324" s="4">
        <v>2030</v>
      </c>
      <c r="U324" s="2" t="str">
        <f>IF(sum!A317="BC",sum!B317,"*")</f>
        <v>TB_ELC_AL_BC_01</v>
      </c>
      <c r="V324" s="2"/>
      <c r="W324" s="2">
        <f>IF(sum!A317="BC",sum!F317,"*")</f>
        <v>0</v>
      </c>
      <c r="Z324" s="4" t="s">
        <v>186</v>
      </c>
      <c r="AA324" s="4" t="s">
        <v>187</v>
      </c>
      <c r="AB324" s="4">
        <v>2030</v>
      </c>
      <c r="AC324" s="2" t="str">
        <f>IF(sum!A317="MA",sum!B317,"*")</f>
        <v>*</v>
      </c>
      <c r="AD324" s="2"/>
      <c r="AE324" s="2" t="str">
        <f>IF(sum!A317="MA",sum!F317,"*")</f>
        <v>*</v>
      </c>
      <c r="AH324" s="4" t="s">
        <v>186</v>
      </c>
      <c r="AI324" s="4" t="s">
        <v>187</v>
      </c>
      <c r="AJ324" s="4">
        <v>2030</v>
      </c>
      <c r="AK324" s="2" t="str">
        <f>IF(sum!A317="ON",sum!B317,"*")</f>
        <v>*</v>
      </c>
      <c r="AL324" s="2"/>
      <c r="AM324" s="2" t="str">
        <f>IF(sum!A317="ON",sum!F317,"*")</f>
        <v>*</v>
      </c>
      <c r="AP324" s="2" t="s">
        <v>186</v>
      </c>
      <c r="AQ324" s="2" t="s">
        <v>187</v>
      </c>
      <c r="AR324" s="2">
        <v>2030</v>
      </c>
      <c r="AS324" s="2" t="str">
        <f>IF(sum!A317="QU",sum!B317,"*")</f>
        <v>*</v>
      </c>
      <c r="AT324" s="2"/>
      <c r="AU324" s="2" t="str">
        <f>IF(sum!A317="QU",sum!F317,"*")</f>
        <v>*</v>
      </c>
      <c r="AX324" s="4" t="s">
        <v>186</v>
      </c>
      <c r="AY324" s="4" t="s">
        <v>187</v>
      </c>
      <c r="AZ324" s="4">
        <v>2030</v>
      </c>
      <c r="BA324" s="2" t="str">
        <f>IF(sum!A317="SA",sum!B317,"*")</f>
        <v>*</v>
      </c>
      <c r="BB324" s="2"/>
      <c r="BC324" s="2" t="str">
        <f>IF(sum!A317="SA",sum!F317,"*")</f>
        <v>*</v>
      </c>
    </row>
    <row r="325" spans="2:55">
      <c r="B325" s="2" t="s">
        <v>186</v>
      </c>
      <c r="C325" s="2" t="s">
        <v>187</v>
      </c>
      <c r="D325" s="2">
        <v>2030</v>
      </c>
      <c r="J325" s="2" t="s">
        <v>186</v>
      </c>
      <c r="K325" s="2" t="s">
        <v>187</v>
      </c>
      <c r="L325" s="2">
        <v>2030</v>
      </c>
      <c r="M325" s="2" t="str">
        <f>IF(sum!A318="AT",sum!B318,"*")</f>
        <v>*</v>
      </c>
      <c r="N325" s="2"/>
      <c r="O325" s="2" t="str">
        <f>IF(sum!A318="AT",sum!F318,"*")</f>
        <v>*</v>
      </c>
      <c r="R325" s="2" t="s">
        <v>186</v>
      </c>
      <c r="S325" s="2" t="s">
        <v>187</v>
      </c>
      <c r="T325" s="2">
        <v>2030</v>
      </c>
      <c r="U325" s="2" t="str">
        <f>IF(sum!A318="BC",sum!B318,"*")</f>
        <v>TRA_Bus_IC_GSL1</v>
      </c>
      <c r="V325" s="2"/>
      <c r="W325" s="2">
        <f>IF(sum!A318="BC",sum!F318,"*")</f>
        <v>1.88291659541534</v>
      </c>
      <c r="Z325" s="2" t="s">
        <v>186</v>
      </c>
      <c r="AA325" s="2" t="s">
        <v>187</v>
      </c>
      <c r="AB325" s="2">
        <v>2030</v>
      </c>
      <c r="AC325" s="2" t="str">
        <f>IF(sum!A318="MA",sum!B318,"*")</f>
        <v>*</v>
      </c>
      <c r="AD325" s="2"/>
      <c r="AE325" s="2" t="str">
        <f>IF(sum!A318="MA",sum!F318,"*")</f>
        <v>*</v>
      </c>
      <c r="AH325" s="2" t="s">
        <v>186</v>
      </c>
      <c r="AI325" s="2" t="s">
        <v>187</v>
      </c>
      <c r="AJ325" s="2">
        <v>2030</v>
      </c>
      <c r="AK325" s="2" t="str">
        <f>IF(sum!A318="ON",sum!B318,"*")</f>
        <v>*</v>
      </c>
      <c r="AL325" s="2"/>
      <c r="AM325" s="2" t="str">
        <f>IF(sum!A318="ON",sum!F318,"*")</f>
        <v>*</v>
      </c>
      <c r="AP325" s="4" t="s">
        <v>186</v>
      </c>
      <c r="AQ325" s="4" t="s">
        <v>187</v>
      </c>
      <c r="AR325" s="4">
        <v>2030</v>
      </c>
      <c r="AS325" s="2" t="str">
        <f>IF(sum!A318="QU",sum!B318,"*")</f>
        <v>*</v>
      </c>
      <c r="AT325" s="2"/>
      <c r="AU325" s="2" t="str">
        <f>IF(sum!A318="QU",sum!F318,"*")</f>
        <v>*</v>
      </c>
      <c r="AX325" s="2" t="s">
        <v>186</v>
      </c>
      <c r="AY325" s="2" t="s">
        <v>187</v>
      </c>
      <c r="AZ325" s="2">
        <v>2030</v>
      </c>
      <c r="BA325" s="2" t="str">
        <f>IF(sum!A318="SA",sum!B318,"*")</f>
        <v>*</v>
      </c>
      <c r="BB325" s="2"/>
      <c r="BC325" s="2" t="str">
        <f>IF(sum!A318="SA",sum!F318,"*")</f>
        <v>*</v>
      </c>
    </row>
    <row r="326" spans="2:55">
      <c r="B326" s="2" t="s">
        <v>186</v>
      </c>
      <c r="C326" s="2" t="s">
        <v>187</v>
      </c>
      <c r="D326" s="2">
        <v>2030</v>
      </c>
      <c r="J326" s="2" t="s">
        <v>186</v>
      </c>
      <c r="K326" s="2" t="s">
        <v>187</v>
      </c>
      <c r="L326" s="2">
        <v>2030</v>
      </c>
      <c r="M326" s="2" t="str">
        <f>IF(sum!A319="AT",sum!B319,"*")</f>
        <v>*</v>
      </c>
      <c r="N326" s="2"/>
      <c r="O326" s="2" t="str">
        <f>IF(sum!A319="AT",sum!F319,"*")</f>
        <v>*</v>
      </c>
      <c r="R326" s="2" t="s">
        <v>186</v>
      </c>
      <c r="S326" s="2" t="s">
        <v>187</v>
      </c>
      <c r="T326" s="2">
        <v>2030</v>
      </c>
      <c r="U326" s="2" t="str">
        <f>IF(sum!A319="BC",sum!B319,"*")</f>
        <v>TRA_Bus_SB_DST1</v>
      </c>
      <c r="V326" s="2"/>
      <c r="W326" s="2">
        <f>IF(sum!A319="BC",sum!F319,"*")</f>
        <v>0.117083404584665</v>
      </c>
      <c r="Z326" s="2" t="s">
        <v>186</v>
      </c>
      <c r="AA326" s="2" t="s">
        <v>187</v>
      </c>
      <c r="AB326" s="2">
        <v>2030</v>
      </c>
      <c r="AC326" s="2" t="str">
        <f>IF(sum!A319="MA",sum!B319,"*")</f>
        <v>*</v>
      </c>
      <c r="AD326" s="2"/>
      <c r="AE326" s="2" t="str">
        <f>IF(sum!A319="MA",sum!F319,"*")</f>
        <v>*</v>
      </c>
      <c r="AH326" s="2" t="s">
        <v>186</v>
      </c>
      <c r="AI326" s="2" t="s">
        <v>187</v>
      </c>
      <c r="AJ326" s="2">
        <v>2030</v>
      </c>
      <c r="AK326" s="2" t="str">
        <f>IF(sum!A319="ON",sum!B319,"*")</f>
        <v>*</v>
      </c>
      <c r="AL326" s="2"/>
      <c r="AM326" s="2" t="str">
        <f>IF(sum!A319="ON",sum!F319,"*")</f>
        <v>*</v>
      </c>
      <c r="AP326" s="2" t="s">
        <v>186</v>
      </c>
      <c r="AQ326" s="2" t="s">
        <v>187</v>
      </c>
      <c r="AR326" s="2">
        <v>2030</v>
      </c>
      <c r="AS326" s="2" t="str">
        <f>IF(sum!A319="QU",sum!B319,"*")</f>
        <v>*</v>
      </c>
      <c r="AT326" s="2"/>
      <c r="AU326" s="2" t="str">
        <f>IF(sum!A319="QU",sum!F319,"*")</f>
        <v>*</v>
      </c>
      <c r="AX326" s="2" t="s">
        <v>186</v>
      </c>
      <c r="AY326" s="2" t="s">
        <v>187</v>
      </c>
      <c r="AZ326" s="2">
        <v>2030</v>
      </c>
      <c r="BA326" s="2" t="str">
        <f>IF(sum!A319="SA",sum!B319,"*")</f>
        <v>*</v>
      </c>
      <c r="BB326" s="2"/>
      <c r="BC326" s="2" t="str">
        <f>IF(sum!A319="SA",sum!F319,"*")</f>
        <v>*</v>
      </c>
    </row>
    <row r="327" spans="2:55">
      <c r="B327" s="4" t="s">
        <v>186</v>
      </c>
      <c r="C327" s="4" t="s">
        <v>187</v>
      </c>
      <c r="D327" s="4">
        <v>2030</v>
      </c>
      <c r="J327" s="4" t="s">
        <v>186</v>
      </c>
      <c r="K327" s="4" t="s">
        <v>187</v>
      </c>
      <c r="L327" s="4">
        <v>2030</v>
      </c>
      <c r="M327" s="2" t="str">
        <f>IF(sum!A320="AT",sum!B320,"*")</f>
        <v>*</v>
      </c>
      <c r="N327" s="2"/>
      <c r="O327" s="2" t="str">
        <f>IF(sum!A320="AT",sum!F320,"*")</f>
        <v>*</v>
      </c>
      <c r="R327" s="4" t="s">
        <v>186</v>
      </c>
      <c r="S327" s="4" t="s">
        <v>187</v>
      </c>
      <c r="T327" s="4">
        <v>2030</v>
      </c>
      <c r="U327" s="2" t="str">
        <f>IF(sum!A320="BC",sum!B320,"*")</f>
        <v>TRA_Car_BEV01</v>
      </c>
      <c r="V327" s="2"/>
      <c r="W327" s="2">
        <f>IF(sum!A320="BC",sum!F320,"*")</f>
        <v>0</v>
      </c>
      <c r="Z327" s="4" t="s">
        <v>186</v>
      </c>
      <c r="AA327" s="4" t="s">
        <v>187</v>
      </c>
      <c r="AB327" s="4">
        <v>2030</v>
      </c>
      <c r="AC327" s="2" t="str">
        <f>IF(sum!A320="MA",sum!B320,"*")</f>
        <v>*</v>
      </c>
      <c r="AD327" s="2"/>
      <c r="AE327" s="2" t="str">
        <f>IF(sum!A320="MA",sum!F320,"*")</f>
        <v>*</v>
      </c>
      <c r="AH327" s="4" t="s">
        <v>186</v>
      </c>
      <c r="AI327" s="4" t="s">
        <v>187</v>
      </c>
      <c r="AJ327" s="4">
        <v>2030</v>
      </c>
      <c r="AK327" s="2" t="str">
        <f>IF(sum!A320="ON",sum!B320,"*")</f>
        <v>*</v>
      </c>
      <c r="AL327" s="2"/>
      <c r="AM327" s="2" t="str">
        <f>IF(sum!A320="ON",sum!F320,"*")</f>
        <v>*</v>
      </c>
      <c r="AP327" s="4" t="s">
        <v>186</v>
      </c>
      <c r="AQ327" s="4" t="s">
        <v>187</v>
      </c>
      <c r="AR327" s="4">
        <v>2030</v>
      </c>
      <c r="AS327" s="2" t="str">
        <f>IF(sum!A320="QU",sum!B320,"*")</f>
        <v>*</v>
      </c>
      <c r="AT327" s="2"/>
      <c r="AU327" s="2" t="str">
        <f>IF(sum!A320="QU",sum!F320,"*")</f>
        <v>*</v>
      </c>
      <c r="AX327" s="4" t="s">
        <v>186</v>
      </c>
      <c r="AY327" s="4" t="s">
        <v>187</v>
      </c>
      <c r="AZ327" s="4">
        <v>2030</v>
      </c>
      <c r="BA327" s="2" t="str">
        <f>IF(sum!A320="SA",sum!B320,"*")</f>
        <v>*</v>
      </c>
      <c r="BB327" s="2"/>
      <c r="BC327" s="2" t="str">
        <f>IF(sum!A320="SA",sum!F320,"*")</f>
        <v>*</v>
      </c>
    </row>
    <row r="328" spans="2:55">
      <c r="B328" s="2" t="s">
        <v>186</v>
      </c>
      <c r="C328" s="2" t="s">
        <v>187</v>
      </c>
      <c r="D328" s="2">
        <v>2030</v>
      </c>
      <c r="J328" s="2" t="s">
        <v>186</v>
      </c>
      <c r="K328" s="2" t="s">
        <v>187</v>
      </c>
      <c r="L328" s="2">
        <v>2030</v>
      </c>
      <c r="M328" s="2" t="str">
        <f>IF(sum!A321="AT",sum!B321,"*")</f>
        <v>*</v>
      </c>
      <c r="N328" s="2"/>
      <c r="O328" s="2" t="str">
        <f>IF(sum!A321="AT",sum!F321,"*")</f>
        <v>*</v>
      </c>
      <c r="R328" s="2" t="s">
        <v>186</v>
      </c>
      <c r="S328" s="2" t="s">
        <v>187</v>
      </c>
      <c r="T328" s="2">
        <v>2030</v>
      </c>
      <c r="U328" s="2" t="str">
        <f>IF(sum!A321="BC",sum!B321,"*")</f>
        <v>TRA_Car_GSL1</v>
      </c>
      <c r="V328" s="2"/>
      <c r="W328" s="2">
        <f>IF(sum!A321="BC",sum!F321,"*")</f>
        <v>702.108586619631</v>
      </c>
      <c r="Z328" s="2" t="s">
        <v>186</v>
      </c>
      <c r="AA328" s="2" t="s">
        <v>187</v>
      </c>
      <c r="AB328" s="2">
        <v>2030</v>
      </c>
      <c r="AC328" s="2" t="str">
        <f>IF(sum!A321="MA",sum!B321,"*")</f>
        <v>*</v>
      </c>
      <c r="AD328" s="2"/>
      <c r="AE328" s="2" t="str">
        <f>IF(sum!A321="MA",sum!F321,"*")</f>
        <v>*</v>
      </c>
      <c r="AH328" s="2" t="s">
        <v>186</v>
      </c>
      <c r="AI328" s="2" t="s">
        <v>187</v>
      </c>
      <c r="AJ328" s="2">
        <v>2030</v>
      </c>
      <c r="AK328" s="2" t="str">
        <f>IF(sum!A321="ON",sum!B321,"*")</f>
        <v>*</v>
      </c>
      <c r="AL328" s="2"/>
      <c r="AM328" s="2" t="str">
        <f>IF(sum!A321="ON",sum!F321,"*")</f>
        <v>*</v>
      </c>
      <c r="AP328" s="2" t="s">
        <v>186</v>
      </c>
      <c r="AQ328" s="2" t="s">
        <v>187</v>
      </c>
      <c r="AR328" s="2">
        <v>2030</v>
      </c>
      <c r="AS328" s="2" t="str">
        <f>IF(sum!A321="QU",sum!B321,"*")</f>
        <v>*</v>
      </c>
      <c r="AT328" s="2"/>
      <c r="AU328" s="2" t="str">
        <f>IF(sum!A321="QU",sum!F321,"*")</f>
        <v>*</v>
      </c>
      <c r="AX328" s="2" t="s">
        <v>186</v>
      </c>
      <c r="AY328" s="2" t="s">
        <v>187</v>
      </c>
      <c r="AZ328" s="2">
        <v>2030</v>
      </c>
      <c r="BA328" s="2" t="str">
        <f>IF(sum!A321="SA",sum!B321,"*")</f>
        <v>*</v>
      </c>
      <c r="BB328" s="2"/>
      <c r="BC328" s="2" t="str">
        <f>IF(sum!A321="SA",sum!F321,"*")</f>
        <v>*</v>
      </c>
    </row>
    <row r="329" spans="2:55">
      <c r="B329" s="2" t="s">
        <v>186</v>
      </c>
      <c r="C329" s="2" t="s">
        <v>187</v>
      </c>
      <c r="D329" s="2">
        <v>2030</v>
      </c>
      <c r="J329" s="2" t="s">
        <v>186</v>
      </c>
      <c r="K329" s="2" t="s">
        <v>187</v>
      </c>
      <c r="L329" s="2">
        <v>2030</v>
      </c>
      <c r="M329" s="2" t="str">
        <f>IF(sum!A322="AT",sum!B322,"*")</f>
        <v>*</v>
      </c>
      <c r="N329" s="2"/>
      <c r="O329" s="2" t="str">
        <f>IF(sum!A322="AT",sum!F322,"*")</f>
        <v>*</v>
      </c>
      <c r="R329" s="2" t="s">
        <v>186</v>
      </c>
      <c r="S329" s="2" t="s">
        <v>187</v>
      </c>
      <c r="T329" s="2">
        <v>2030</v>
      </c>
      <c r="U329" s="2" t="str">
        <f>IF(sum!A322="BC",sum!B322,"*")</f>
        <v>TRA_Car_PHEV01</v>
      </c>
      <c r="V329" s="2"/>
      <c r="W329" s="2">
        <f>IF(sum!A322="BC",sum!F322,"*")</f>
        <v>0</v>
      </c>
      <c r="Z329" s="2" t="s">
        <v>186</v>
      </c>
      <c r="AA329" s="2" t="s">
        <v>187</v>
      </c>
      <c r="AB329" s="2">
        <v>2030</v>
      </c>
      <c r="AC329" s="2" t="str">
        <f>IF(sum!A322="MA",sum!B322,"*")</f>
        <v>*</v>
      </c>
      <c r="AD329" s="2"/>
      <c r="AE329" s="2" t="str">
        <f>IF(sum!A322="MA",sum!F322,"*")</f>
        <v>*</v>
      </c>
      <c r="AH329" s="2" t="s">
        <v>186</v>
      </c>
      <c r="AI329" s="2" t="s">
        <v>187</v>
      </c>
      <c r="AJ329" s="2">
        <v>2030</v>
      </c>
      <c r="AK329" s="2" t="str">
        <f>IF(sum!A322="ON",sum!B322,"*")</f>
        <v>*</v>
      </c>
      <c r="AL329" s="2"/>
      <c r="AM329" s="2" t="str">
        <f>IF(sum!A322="ON",sum!F322,"*")</f>
        <v>*</v>
      </c>
      <c r="AP329" s="4" t="s">
        <v>186</v>
      </c>
      <c r="AQ329" s="4" t="s">
        <v>187</v>
      </c>
      <c r="AR329" s="4">
        <v>2030</v>
      </c>
      <c r="AS329" s="2" t="str">
        <f>IF(sum!A322="QU",sum!B322,"*")</f>
        <v>*</v>
      </c>
      <c r="AT329" s="2"/>
      <c r="AU329" s="2" t="str">
        <f>IF(sum!A322="QU",sum!F322,"*")</f>
        <v>*</v>
      </c>
      <c r="AX329" s="2" t="s">
        <v>186</v>
      </c>
      <c r="AY329" s="2" t="s">
        <v>187</v>
      </c>
      <c r="AZ329" s="2">
        <v>2030</v>
      </c>
      <c r="BA329" s="2" t="str">
        <f>IF(sum!A322="SA",sum!B322,"*")</f>
        <v>*</v>
      </c>
      <c r="BB329" s="2"/>
      <c r="BC329" s="2" t="str">
        <f>IF(sum!A322="SA",sum!F322,"*")</f>
        <v>*</v>
      </c>
    </row>
    <row r="330" spans="2:55">
      <c r="B330" s="4" t="s">
        <v>186</v>
      </c>
      <c r="C330" s="4" t="s">
        <v>187</v>
      </c>
      <c r="D330" s="4">
        <v>2030</v>
      </c>
      <c r="J330" s="4" t="s">
        <v>186</v>
      </c>
      <c r="K330" s="4" t="s">
        <v>187</v>
      </c>
      <c r="L330" s="4">
        <v>2030</v>
      </c>
      <c r="M330" s="2" t="str">
        <f>IF(sum!A323="AT",sum!B323,"*")</f>
        <v>*</v>
      </c>
      <c r="N330" s="2"/>
      <c r="O330" s="2" t="str">
        <f>IF(sum!A323="AT",sum!F323,"*")</f>
        <v>*</v>
      </c>
      <c r="R330" s="4" t="s">
        <v>186</v>
      </c>
      <c r="S330" s="4" t="s">
        <v>187</v>
      </c>
      <c r="T330" s="4">
        <v>2030</v>
      </c>
      <c r="U330" s="2" t="str">
        <f>IF(sum!A323="BC",sum!B323,"*")</f>
        <v>TRA_Mot_ELC1</v>
      </c>
      <c r="V330" s="2"/>
      <c r="W330" s="2">
        <f>IF(sum!A323="BC",sum!F323,"*")</f>
        <v>35.744189573021</v>
      </c>
      <c r="Z330" s="4" t="s">
        <v>186</v>
      </c>
      <c r="AA330" s="4" t="s">
        <v>187</v>
      </c>
      <c r="AB330" s="4">
        <v>2030</v>
      </c>
      <c r="AC330" s="2" t="str">
        <f>IF(sum!A323="MA",sum!B323,"*")</f>
        <v>*</v>
      </c>
      <c r="AD330" s="2"/>
      <c r="AE330" s="2" t="str">
        <f>IF(sum!A323="MA",sum!F323,"*")</f>
        <v>*</v>
      </c>
      <c r="AH330" s="4" t="s">
        <v>186</v>
      </c>
      <c r="AI330" s="4" t="s">
        <v>187</v>
      </c>
      <c r="AJ330" s="4">
        <v>2030</v>
      </c>
      <c r="AK330" s="2" t="str">
        <f>IF(sum!A323="ON",sum!B323,"*")</f>
        <v>*</v>
      </c>
      <c r="AL330" s="2"/>
      <c r="AM330" s="2" t="str">
        <f>IF(sum!A323="ON",sum!F323,"*")</f>
        <v>*</v>
      </c>
      <c r="AP330" s="2" t="s">
        <v>186</v>
      </c>
      <c r="AQ330" s="2" t="s">
        <v>187</v>
      </c>
      <c r="AR330" s="2">
        <v>2030</v>
      </c>
      <c r="AS330" s="2" t="str">
        <f>IF(sum!A323="QU",sum!B323,"*")</f>
        <v>*</v>
      </c>
      <c r="AT330" s="2"/>
      <c r="AU330" s="2" t="str">
        <f>IF(sum!A323="QU",sum!F323,"*")</f>
        <v>*</v>
      </c>
      <c r="AX330" s="4" t="s">
        <v>186</v>
      </c>
      <c r="AY330" s="4" t="s">
        <v>187</v>
      </c>
      <c r="AZ330" s="4">
        <v>2030</v>
      </c>
      <c r="BA330" s="2" t="str">
        <f>IF(sum!A323="SA",sum!B323,"*")</f>
        <v>*</v>
      </c>
      <c r="BB330" s="2"/>
      <c r="BC330" s="2" t="str">
        <f>IF(sum!A323="SA",sum!F323,"*")</f>
        <v>*</v>
      </c>
    </row>
    <row r="331" spans="2:55">
      <c r="B331" s="2" t="s">
        <v>186</v>
      </c>
      <c r="C331" s="2" t="s">
        <v>187</v>
      </c>
      <c r="D331" s="2">
        <v>2030</v>
      </c>
      <c r="J331" s="2" t="s">
        <v>186</v>
      </c>
      <c r="K331" s="2" t="s">
        <v>187</v>
      </c>
      <c r="L331" s="2">
        <v>2030</v>
      </c>
      <c r="M331" s="2" t="str">
        <f>IF(sum!A324="AT",sum!B324,"*")</f>
        <v>*</v>
      </c>
      <c r="N331" s="2"/>
      <c r="O331" s="2" t="str">
        <f>IF(sum!A324="AT",sum!F324,"*")</f>
        <v>*</v>
      </c>
      <c r="R331" s="2" t="s">
        <v>186</v>
      </c>
      <c r="S331" s="2" t="s">
        <v>187</v>
      </c>
      <c r="T331" s="2">
        <v>2030</v>
      </c>
      <c r="U331" s="2" t="str">
        <f>IF(sum!A324="BC",sum!B324,"*")</f>
        <v>TRA_Rai_Frt-ELC01</v>
      </c>
      <c r="V331" s="2"/>
      <c r="W331" s="2">
        <f>IF(sum!A324="BC",sum!F324,"*")</f>
        <v>0</v>
      </c>
      <c r="Z331" s="2" t="s">
        <v>186</v>
      </c>
      <c r="AA331" s="2" t="s">
        <v>187</v>
      </c>
      <c r="AB331" s="2">
        <v>2030</v>
      </c>
      <c r="AC331" s="2" t="str">
        <f>IF(sum!A324="MA",sum!B324,"*")</f>
        <v>*</v>
      </c>
      <c r="AD331" s="2"/>
      <c r="AE331" s="2" t="str">
        <f>IF(sum!A324="MA",sum!F324,"*")</f>
        <v>*</v>
      </c>
      <c r="AH331" s="2" t="s">
        <v>186</v>
      </c>
      <c r="AI331" s="2" t="s">
        <v>187</v>
      </c>
      <c r="AJ331" s="2">
        <v>2030</v>
      </c>
      <c r="AK331" s="2" t="str">
        <f>IF(sum!A324="ON",sum!B324,"*")</f>
        <v>*</v>
      </c>
      <c r="AL331" s="2"/>
      <c r="AM331" s="2" t="str">
        <f>IF(sum!A324="ON",sum!F324,"*")</f>
        <v>*</v>
      </c>
      <c r="AP331" s="4" t="s">
        <v>186</v>
      </c>
      <c r="AQ331" s="4" t="s">
        <v>187</v>
      </c>
      <c r="AR331" s="4">
        <v>2030</v>
      </c>
      <c r="AS331" s="2" t="str">
        <f>IF(sum!A324="QU",sum!B324,"*")</f>
        <v>*</v>
      </c>
      <c r="AT331" s="2"/>
      <c r="AU331" s="2" t="str">
        <f>IF(sum!A324="QU",sum!F324,"*")</f>
        <v>*</v>
      </c>
      <c r="AX331" s="2" t="s">
        <v>186</v>
      </c>
      <c r="AY331" s="2" t="s">
        <v>187</v>
      </c>
      <c r="AZ331" s="2">
        <v>2030</v>
      </c>
      <c r="BA331" s="2" t="str">
        <f>IF(sum!A324="SA",sum!B324,"*")</f>
        <v>*</v>
      </c>
      <c r="BB331" s="2"/>
      <c r="BC331" s="2" t="str">
        <f>IF(sum!A324="SA",sum!F324,"*")</f>
        <v>*</v>
      </c>
    </row>
    <row r="332" spans="2:55">
      <c r="B332" s="2" t="s">
        <v>186</v>
      </c>
      <c r="C332" s="2" t="s">
        <v>187</v>
      </c>
      <c r="D332" s="2">
        <v>2030</v>
      </c>
      <c r="J332" s="2" t="s">
        <v>186</v>
      </c>
      <c r="K332" s="2" t="s">
        <v>187</v>
      </c>
      <c r="L332" s="2">
        <v>2030</v>
      </c>
      <c r="M332" s="2" t="str">
        <f>IF(sum!A325="AT",sum!B325,"*")</f>
        <v>*</v>
      </c>
      <c r="N332" s="2"/>
      <c r="O332" s="2" t="str">
        <f>IF(sum!A325="AT",sum!F325,"*")</f>
        <v>*</v>
      </c>
      <c r="R332" s="2" t="s">
        <v>186</v>
      </c>
      <c r="S332" s="2" t="s">
        <v>187</v>
      </c>
      <c r="T332" s="2">
        <v>2030</v>
      </c>
      <c r="U332" s="2" t="str">
        <f>IF(sum!A325="BC",sum!B325,"*")</f>
        <v>TRA_Rai_Pas-ELC01</v>
      </c>
      <c r="V332" s="2"/>
      <c r="W332" s="2">
        <f>IF(sum!A325="BC",sum!F325,"*")</f>
        <v>0</v>
      </c>
      <c r="Z332" s="2" t="s">
        <v>186</v>
      </c>
      <c r="AA332" s="2" t="s">
        <v>187</v>
      </c>
      <c r="AB332" s="2">
        <v>2030</v>
      </c>
      <c r="AC332" s="2" t="str">
        <f>IF(sum!A325="MA",sum!B325,"*")</f>
        <v>*</v>
      </c>
      <c r="AD332" s="2"/>
      <c r="AE332" s="2" t="str">
        <f>IF(sum!A325="MA",sum!F325,"*")</f>
        <v>*</v>
      </c>
      <c r="AH332" s="2" t="s">
        <v>186</v>
      </c>
      <c r="AI332" s="2" t="s">
        <v>187</v>
      </c>
      <c r="AJ332" s="2">
        <v>2030</v>
      </c>
      <c r="AK332" s="2" t="str">
        <f>IF(sum!A325="ON",sum!B325,"*")</f>
        <v>*</v>
      </c>
      <c r="AL332" s="2"/>
      <c r="AM332" s="2" t="str">
        <f>IF(sum!A325="ON",sum!F325,"*")</f>
        <v>*</v>
      </c>
      <c r="AP332" s="2" t="s">
        <v>186</v>
      </c>
      <c r="AQ332" s="2" t="s">
        <v>187</v>
      </c>
      <c r="AR332" s="2">
        <v>2030</v>
      </c>
      <c r="AS332" s="2" t="str">
        <f>IF(sum!A325="QU",sum!B325,"*")</f>
        <v>*</v>
      </c>
      <c r="AT332" s="2"/>
      <c r="AU332" s="2" t="str">
        <f>IF(sum!A325="QU",sum!F325,"*")</f>
        <v>*</v>
      </c>
      <c r="AX332" s="2" t="s">
        <v>186</v>
      </c>
      <c r="AY332" s="2" t="s">
        <v>187</v>
      </c>
      <c r="AZ332" s="2">
        <v>2030</v>
      </c>
      <c r="BA332" s="2" t="str">
        <f>IF(sum!A325="SA",sum!B325,"*")</f>
        <v>*</v>
      </c>
      <c r="BB332" s="2"/>
      <c r="BC332" s="2" t="str">
        <f>IF(sum!A325="SA",sum!F325,"*")</f>
        <v>*</v>
      </c>
    </row>
    <row r="333" spans="2:55">
      <c r="B333" s="4" t="s">
        <v>186</v>
      </c>
      <c r="C333" s="4" t="s">
        <v>187</v>
      </c>
      <c r="D333" s="4">
        <v>2030</v>
      </c>
      <c r="J333" s="4" t="s">
        <v>186</v>
      </c>
      <c r="K333" s="4" t="s">
        <v>187</v>
      </c>
      <c r="L333" s="4">
        <v>2030</v>
      </c>
      <c r="M333" s="2" t="str">
        <f>IF(sum!A326="AT",sum!B326,"*")</f>
        <v>*</v>
      </c>
      <c r="N333" s="2"/>
      <c r="O333" s="2" t="str">
        <f>IF(sum!A326="AT",sum!F326,"*")</f>
        <v>*</v>
      </c>
      <c r="R333" s="4" t="s">
        <v>186</v>
      </c>
      <c r="S333" s="4" t="s">
        <v>187</v>
      </c>
      <c r="T333" s="4">
        <v>2030</v>
      </c>
      <c r="U333" s="2" t="str">
        <f>IF(sum!A326="BC",sum!B326,"*")</f>
        <v>TRA_Tru_BEV01</v>
      </c>
      <c r="V333" s="2"/>
      <c r="W333" s="2">
        <f>IF(sum!A326="BC",sum!F326,"*")</f>
        <v>54.090045475663</v>
      </c>
      <c r="Z333" s="4" t="s">
        <v>186</v>
      </c>
      <c r="AA333" s="4" t="s">
        <v>187</v>
      </c>
      <c r="AB333" s="4">
        <v>2030</v>
      </c>
      <c r="AC333" s="2" t="str">
        <f>IF(sum!A326="MA",sum!B326,"*")</f>
        <v>*</v>
      </c>
      <c r="AD333" s="2"/>
      <c r="AE333" s="2" t="str">
        <f>IF(sum!A326="MA",sum!F326,"*")</f>
        <v>*</v>
      </c>
      <c r="AH333" s="4" t="s">
        <v>186</v>
      </c>
      <c r="AI333" s="4" t="s">
        <v>187</v>
      </c>
      <c r="AJ333" s="4">
        <v>2030</v>
      </c>
      <c r="AK333" s="2" t="str">
        <f>IF(sum!A326="ON",sum!B326,"*")</f>
        <v>*</v>
      </c>
      <c r="AL333" s="2"/>
      <c r="AM333" s="2" t="str">
        <f>IF(sum!A326="ON",sum!F326,"*")</f>
        <v>*</v>
      </c>
      <c r="AP333" s="4" t="s">
        <v>186</v>
      </c>
      <c r="AQ333" s="4" t="s">
        <v>187</v>
      </c>
      <c r="AR333" s="4">
        <v>2030</v>
      </c>
      <c r="AS333" s="2" t="str">
        <f>IF(sum!A326="QU",sum!B326,"*")</f>
        <v>*</v>
      </c>
      <c r="AT333" s="2"/>
      <c r="AU333" s="2" t="str">
        <f>IF(sum!A326="QU",sum!F326,"*")</f>
        <v>*</v>
      </c>
      <c r="AX333" s="4" t="s">
        <v>186</v>
      </c>
      <c r="AY333" s="4" t="s">
        <v>187</v>
      </c>
      <c r="AZ333" s="4">
        <v>2030</v>
      </c>
      <c r="BA333" s="2" t="str">
        <f>IF(sum!A326="SA",sum!B326,"*")</f>
        <v>*</v>
      </c>
      <c r="BB333" s="2"/>
      <c r="BC333" s="2" t="str">
        <f>IF(sum!A326="SA",sum!F326,"*")</f>
        <v>*</v>
      </c>
    </row>
    <row r="334" spans="2:55">
      <c r="B334" s="2" t="s">
        <v>186</v>
      </c>
      <c r="C334" s="2" t="s">
        <v>187</v>
      </c>
      <c r="D334" s="2">
        <v>2030</v>
      </c>
      <c r="J334" s="2" t="s">
        <v>186</v>
      </c>
      <c r="K334" s="2" t="s">
        <v>187</v>
      </c>
      <c r="L334" s="2">
        <v>2030</v>
      </c>
      <c r="M334" s="2" t="str">
        <f>IF(sum!A327="AT",sum!B327,"*")</f>
        <v>*</v>
      </c>
      <c r="N334" s="2"/>
      <c r="O334" s="2" t="str">
        <f>IF(sum!A327="AT",sum!F327,"*")</f>
        <v>*</v>
      </c>
      <c r="R334" s="2" t="s">
        <v>186</v>
      </c>
      <c r="S334" s="2" t="s">
        <v>187</v>
      </c>
      <c r="T334" s="2">
        <v>2030</v>
      </c>
      <c r="U334" s="2" t="str">
        <f>IF(sum!A327="BC",sum!B327,"*")</f>
        <v>TRA_Tru_HT_DST1</v>
      </c>
      <c r="V334" s="2"/>
      <c r="W334" s="2">
        <f>IF(sum!A327="BC",sum!F327,"*")</f>
        <v>11.5962732773943</v>
      </c>
      <c r="Z334" s="2" t="s">
        <v>186</v>
      </c>
      <c r="AA334" s="2" t="s">
        <v>187</v>
      </c>
      <c r="AB334" s="2">
        <v>2030</v>
      </c>
      <c r="AC334" s="2" t="str">
        <f>IF(sum!A327="MA",sum!B327,"*")</f>
        <v>*</v>
      </c>
      <c r="AD334" s="2"/>
      <c r="AE334" s="2" t="str">
        <f>IF(sum!A327="MA",sum!F327,"*")</f>
        <v>*</v>
      </c>
      <c r="AH334" s="2" t="s">
        <v>186</v>
      </c>
      <c r="AI334" s="2" t="s">
        <v>187</v>
      </c>
      <c r="AJ334" s="2">
        <v>2030</v>
      </c>
      <c r="AK334" s="2" t="str">
        <f>IF(sum!A327="ON",sum!B327,"*")</f>
        <v>*</v>
      </c>
      <c r="AL334" s="2"/>
      <c r="AM334" s="2" t="str">
        <f>IF(sum!A327="ON",sum!F327,"*")</f>
        <v>*</v>
      </c>
      <c r="AP334" s="2" t="s">
        <v>186</v>
      </c>
      <c r="AQ334" s="2" t="s">
        <v>187</v>
      </c>
      <c r="AR334" s="2">
        <v>2030</v>
      </c>
      <c r="AS334" s="2" t="str">
        <f>IF(sum!A327="QU",sum!B327,"*")</f>
        <v>*</v>
      </c>
      <c r="AT334" s="2"/>
      <c r="AU334" s="2" t="str">
        <f>IF(sum!A327="QU",sum!F327,"*")</f>
        <v>*</v>
      </c>
      <c r="AX334" s="2" t="s">
        <v>186</v>
      </c>
      <c r="AY334" s="2" t="s">
        <v>187</v>
      </c>
      <c r="AZ334" s="2">
        <v>2030</v>
      </c>
      <c r="BA334" s="2" t="str">
        <f>IF(sum!A327="SA",sum!B327,"*")</f>
        <v>*</v>
      </c>
      <c r="BB334" s="2"/>
      <c r="BC334" s="2" t="str">
        <f>IF(sum!A327="SA",sum!F327,"*")</f>
        <v>*</v>
      </c>
    </row>
    <row r="335" spans="2:55">
      <c r="B335" s="2" t="s">
        <v>186</v>
      </c>
      <c r="C335" s="2" t="s">
        <v>187</v>
      </c>
      <c r="D335" s="2">
        <v>2030</v>
      </c>
      <c r="J335" s="2" t="s">
        <v>186</v>
      </c>
      <c r="K335" s="2" t="s">
        <v>187</v>
      </c>
      <c r="L335" s="2">
        <v>2030</v>
      </c>
      <c r="M335" s="2" t="str">
        <f>IF(sum!A328="AT",sum!B328,"*")</f>
        <v>*</v>
      </c>
      <c r="N335" s="2"/>
      <c r="O335" s="2" t="str">
        <f>IF(sum!A328="AT",sum!F328,"*")</f>
        <v>*</v>
      </c>
      <c r="R335" s="2" t="s">
        <v>186</v>
      </c>
      <c r="S335" s="2" t="s">
        <v>187</v>
      </c>
      <c r="T335" s="2">
        <v>2030</v>
      </c>
      <c r="U335" s="2" t="str">
        <f>IF(sum!A328="BC",sum!B328,"*")</f>
        <v>TRA_Tru_PHEV01</v>
      </c>
      <c r="V335" s="2"/>
      <c r="W335" s="2">
        <f>IF(sum!A328="BC",sum!F328,"*")</f>
        <v>0</v>
      </c>
      <c r="Z335" s="2" t="s">
        <v>186</v>
      </c>
      <c r="AA335" s="2" t="s">
        <v>187</v>
      </c>
      <c r="AB335" s="2">
        <v>2030</v>
      </c>
      <c r="AC335" s="2" t="str">
        <f>IF(sum!A328="MA",sum!B328,"*")</f>
        <v>*</v>
      </c>
      <c r="AD335" s="2"/>
      <c r="AE335" s="2" t="str">
        <f>IF(sum!A328="MA",sum!F328,"*")</f>
        <v>*</v>
      </c>
      <c r="AH335" s="2" t="s">
        <v>186</v>
      </c>
      <c r="AI335" s="2" t="s">
        <v>187</v>
      </c>
      <c r="AJ335" s="2">
        <v>2030</v>
      </c>
      <c r="AK335" s="2" t="str">
        <f>IF(sum!A328="ON",sum!B328,"*")</f>
        <v>*</v>
      </c>
      <c r="AL335" s="2"/>
      <c r="AM335" s="2" t="str">
        <f>IF(sum!A328="ON",sum!F328,"*")</f>
        <v>*</v>
      </c>
      <c r="AP335" s="4" t="s">
        <v>186</v>
      </c>
      <c r="AQ335" s="4" t="s">
        <v>187</v>
      </c>
      <c r="AR335" s="4">
        <v>2030</v>
      </c>
      <c r="AS335" s="2" t="str">
        <f>IF(sum!A328="QU",sum!B328,"*")</f>
        <v>*</v>
      </c>
      <c r="AT335" s="2"/>
      <c r="AU335" s="2" t="str">
        <f>IF(sum!A328="QU",sum!F328,"*")</f>
        <v>*</v>
      </c>
      <c r="AX335" s="2" t="s">
        <v>186</v>
      </c>
      <c r="AY335" s="2" t="s">
        <v>187</v>
      </c>
      <c r="AZ335" s="2">
        <v>2030</v>
      </c>
      <c r="BA335" s="2" t="str">
        <f>IF(sum!A328="SA",sum!B328,"*")</f>
        <v>*</v>
      </c>
      <c r="BB335" s="2"/>
      <c r="BC335" s="2" t="str">
        <f>IF(sum!A328="SA",sum!F328,"*")</f>
        <v>*</v>
      </c>
    </row>
    <row r="336" spans="2:55">
      <c r="B336" s="4" t="s">
        <v>186</v>
      </c>
      <c r="C336" s="4" t="s">
        <v>187</v>
      </c>
      <c r="D336" s="4">
        <v>2030</v>
      </c>
      <c r="J336" s="4" t="s">
        <v>186</v>
      </c>
      <c r="K336" s="4" t="s">
        <v>187</v>
      </c>
      <c r="L336" s="4">
        <v>2030</v>
      </c>
      <c r="M336" s="2" t="str">
        <f>IF(sum!A329="AT",sum!B329,"*")</f>
        <v>*</v>
      </c>
      <c r="N336" s="2"/>
      <c r="O336" s="2" t="str">
        <f>IF(sum!A329="AT",sum!F329,"*")</f>
        <v>*</v>
      </c>
      <c r="R336" s="4" t="s">
        <v>186</v>
      </c>
      <c r="S336" s="4" t="s">
        <v>187</v>
      </c>
      <c r="T336" s="4">
        <v>2030</v>
      </c>
      <c r="U336" s="2" t="str">
        <f>IF(sum!A329="BC",sum!B329,"*")</f>
        <v>TU_GASNAT_BC_AL_01</v>
      </c>
      <c r="V336" s="2"/>
      <c r="W336" s="2">
        <f>IF(sum!A329="BC",sum!F329,"*")</f>
        <v>0</v>
      </c>
      <c r="Z336" s="4" t="s">
        <v>186</v>
      </c>
      <c r="AA336" s="4" t="s">
        <v>187</v>
      </c>
      <c r="AB336" s="4">
        <v>2030</v>
      </c>
      <c r="AC336" s="2" t="str">
        <f>IF(sum!A329="MA",sum!B329,"*")</f>
        <v>*</v>
      </c>
      <c r="AD336" s="2"/>
      <c r="AE336" s="2" t="str">
        <f>IF(sum!A329="MA",sum!F329,"*")</f>
        <v>*</v>
      </c>
      <c r="AH336" s="4" t="s">
        <v>186</v>
      </c>
      <c r="AI336" s="4" t="s">
        <v>187</v>
      </c>
      <c r="AJ336" s="4">
        <v>2030</v>
      </c>
      <c r="AK336" s="2" t="str">
        <f>IF(sum!A329="ON",sum!B329,"*")</f>
        <v>*</v>
      </c>
      <c r="AL336" s="2"/>
      <c r="AM336" s="2" t="str">
        <f>IF(sum!A329="ON",sum!F329,"*")</f>
        <v>*</v>
      </c>
      <c r="AP336" s="2" t="s">
        <v>186</v>
      </c>
      <c r="AQ336" s="2" t="s">
        <v>187</v>
      </c>
      <c r="AR336" s="2">
        <v>2030</v>
      </c>
      <c r="AS336" s="2" t="str">
        <f>IF(sum!A329="QU",sum!B329,"*")</f>
        <v>*</v>
      </c>
      <c r="AT336" s="2"/>
      <c r="AU336" s="2" t="str">
        <f>IF(sum!A329="QU",sum!F329,"*")</f>
        <v>*</v>
      </c>
      <c r="AX336" s="4" t="s">
        <v>186</v>
      </c>
      <c r="AY336" s="4" t="s">
        <v>187</v>
      </c>
      <c r="AZ336" s="4">
        <v>2030</v>
      </c>
      <c r="BA336" s="2" t="str">
        <f>IF(sum!A329="SA",sum!B329,"*")</f>
        <v>*</v>
      </c>
      <c r="BB336" s="2"/>
      <c r="BC336" s="2" t="str">
        <f>IF(sum!A329="SA",sum!F329,"*")</f>
        <v>*</v>
      </c>
    </row>
    <row r="337" spans="2:55">
      <c r="B337" s="2" t="s">
        <v>186</v>
      </c>
      <c r="C337" s="2" t="s">
        <v>187</v>
      </c>
      <c r="D337" s="2">
        <v>2030</v>
      </c>
      <c r="J337" s="2" t="s">
        <v>186</v>
      </c>
      <c r="K337" s="2" t="s">
        <v>187</v>
      </c>
      <c r="L337" s="2">
        <v>2030</v>
      </c>
      <c r="M337" s="2" t="str">
        <f>IF(sum!A330="AT",sum!B330,"*")</f>
        <v>*</v>
      </c>
      <c r="N337" s="2"/>
      <c r="O337" s="2" t="str">
        <f>IF(sum!A330="AT",sum!F330,"*")</f>
        <v>*</v>
      </c>
      <c r="R337" s="2" t="s">
        <v>186</v>
      </c>
      <c r="S337" s="2" t="s">
        <v>187</v>
      </c>
      <c r="T337" s="2">
        <v>2030</v>
      </c>
      <c r="U337" s="2" t="str">
        <f>IF(sum!A330="BC",sum!B330,"*")</f>
        <v>TU_OILCRD_SA_BC_01</v>
      </c>
      <c r="V337" s="2"/>
      <c r="W337" s="2">
        <f>IF(sum!A330="BC",sum!F330,"*")</f>
        <v>0</v>
      </c>
      <c r="Z337" s="2" t="s">
        <v>186</v>
      </c>
      <c r="AA337" s="2" t="s">
        <v>187</v>
      </c>
      <c r="AB337" s="2">
        <v>2030</v>
      </c>
      <c r="AC337" s="2" t="str">
        <f>IF(sum!A330="MA",sum!B330,"*")</f>
        <v>*</v>
      </c>
      <c r="AD337" s="2"/>
      <c r="AE337" s="2" t="str">
        <f>IF(sum!A330="MA",sum!F330,"*")</f>
        <v>*</v>
      </c>
      <c r="AH337" s="2" t="s">
        <v>186</v>
      </c>
      <c r="AI337" s="2" t="s">
        <v>187</v>
      </c>
      <c r="AJ337" s="2">
        <v>2030</v>
      </c>
      <c r="AK337" s="2" t="str">
        <f>IF(sum!A330="ON",sum!B330,"*")</f>
        <v>*</v>
      </c>
      <c r="AL337" s="2"/>
      <c r="AM337" s="2" t="str">
        <f>IF(sum!A330="ON",sum!F330,"*")</f>
        <v>*</v>
      </c>
      <c r="AP337" s="4" t="s">
        <v>186</v>
      </c>
      <c r="AQ337" s="4" t="s">
        <v>187</v>
      </c>
      <c r="AR337" s="4">
        <v>2030</v>
      </c>
      <c r="AS337" s="2" t="str">
        <f>IF(sum!A330="QU",sum!B330,"*")</f>
        <v>*</v>
      </c>
      <c r="AT337" s="2"/>
      <c r="AU337" s="2" t="str">
        <f>IF(sum!A330="QU",sum!F330,"*")</f>
        <v>*</v>
      </c>
      <c r="AX337" s="2" t="s">
        <v>186</v>
      </c>
      <c r="AY337" s="2" t="s">
        <v>187</v>
      </c>
      <c r="AZ337" s="2">
        <v>2030</v>
      </c>
      <c r="BA337" s="2" t="str">
        <f>IF(sum!A330="SA",sum!B330,"*")</f>
        <v>*</v>
      </c>
      <c r="BB337" s="2"/>
      <c r="BC337" s="2" t="str">
        <f>IF(sum!A330="SA",sum!F330,"*")</f>
        <v>*</v>
      </c>
    </row>
    <row r="338" spans="2:55">
      <c r="B338" s="2" t="s">
        <v>186</v>
      </c>
      <c r="C338" s="2" t="s">
        <v>187</v>
      </c>
      <c r="D338" s="2">
        <v>2030</v>
      </c>
      <c r="J338" s="2" t="s">
        <v>186</v>
      </c>
      <c r="K338" s="2" t="s">
        <v>187</v>
      </c>
      <c r="L338" s="2">
        <v>2030</v>
      </c>
      <c r="M338" s="2" t="str">
        <f>IF(sum!A331="AT",sum!B331,"*")</f>
        <v>*</v>
      </c>
      <c r="N338" s="2"/>
      <c r="O338" s="2" t="str">
        <f>IF(sum!A331="AT",sum!F331,"*")</f>
        <v>*</v>
      </c>
      <c r="R338" s="2" t="s">
        <v>186</v>
      </c>
      <c r="S338" s="2" t="s">
        <v>187</v>
      </c>
      <c r="T338" s="2">
        <v>2030</v>
      </c>
      <c r="U338" s="2" t="str">
        <f>IF(sum!A331="BC",sum!B331,"*")</f>
        <v>TWS-AuxiliaryEquip_ELE1</v>
      </c>
      <c r="V338" s="2"/>
      <c r="W338" s="2">
        <f>IF(sum!A331="BC",sum!F331,"*")</f>
        <v>0.010568590150074</v>
      </c>
      <c r="Z338" s="2" t="s">
        <v>186</v>
      </c>
      <c r="AA338" s="2" t="s">
        <v>187</v>
      </c>
      <c r="AB338" s="2">
        <v>2030</v>
      </c>
      <c r="AC338" s="2" t="str">
        <f>IF(sum!A331="MA",sum!B331,"*")</f>
        <v>*</v>
      </c>
      <c r="AD338" s="2"/>
      <c r="AE338" s="2" t="str">
        <f>IF(sum!A331="MA",sum!F331,"*")</f>
        <v>*</v>
      </c>
      <c r="AH338" s="2" t="s">
        <v>186</v>
      </c>
      <c r="AI338" s="2" t="s">
        <v>187</v>
      </c>
      <c r="AJ338" s="2">
        <v>2030</v>
      </c>
      <c r="AK338" s="2" t="str">
        <f>IF(sum!A331="ON",sum!B331,"*")</f>
        <v>*</v>
      </c>
      <c r="AL338" s="2"/>
      <c r="AM338" s="2" t="str">
        <f>IF(sum!A331="ON",sum!F331,"*")</f>
        <v>*</v>
      </c>
      <c r="AP338" s="2" t="s">
        <v>186</v>
      </c>
      <c r="AQ338" s="2" t="s">
        <v>187</v>
      </c>
      <c r="AR338" s="2">
        <v>2030</v>
      </c>
      <c r="AS338" s="2" t="str">
        <f>IF(sum!A331="QU",sum!B331,"*")</f>
        <v>*</v>
      </c>
      <c r="AT338" s="2"/>
      <c r="AU338" s="2" t="str">
        <f>IF(sum!A331="QU",sum!F331,"*")</f>
        <v>*</v>
      </c>
      <c r="AX338" s="2" t="s">
        <v>186</v>
      </c>
      <c r="AY338" s="2" t="s">
        <v>187</v>
      </c>
      <c r="AZ338" s="2">
        <v>2030</v>
      </c>
      <c r="BA338" s="2" t="str">
        <f>IF(sum!A331="SA",sum!B331,"*")</f>
        <v>*</v>
      </c>
      <c r="BB338" s="2"/>
      <c r="BC338" s="2" t="str">
        <f>IF(sum!A331="SA",sum!F331,"*")</f>
        <v>*</v>
      </c>
    </row>
    <row r="339" spans="2:55">
      <c r="B339" s="4" t="s">
        <v>186</v>
      </c>
      <c r="C339" s="4" t="s">
        <v>187</v>
      </c>
      <c r="D339" s="4">
        <v>2030</v>
      </c>
      <c r="J339" s="4" t="s">
        <v>186</v>
      </c>
      <c r="K339" s="4" t="s">
        <v>187</v>
      </c>
      <c r="L339" s="4">
        <v>2030</v>
      </c>
      <c r="M339" s="2" t="str">
        <f>IF(sum!A332="AT",sum!B332,"*")</f>
        <v>*</v>
      </c>
      <c r="N339" s="2"/>
      <c r="O339" s="2" t="str">
        <f>IF(sum!A332="AT",sum!F332,"*")</f>
        <v>*</v>
      </c>
      <c r="R339" s="4" t="s">
        <v>186</v>
      </c>
      <c r="S339" s="4" t="s">
        <v>187</v>
      </c>
      <c r="T339" s="4">
        <v>2030</v>
      </c>
      <c r="U339" s="2" t="str">
        <f>IF(sum!A332="BC",sum!B332,"*")</f>
        <v>TWS-AuxiliaryMot_ELE1</v>
      </c>
      <c r="V339" s="2"/>
      <c r="W339" s="2">
        <f>IF(sum!A332="BC",sum!F332,"*")</f>
        <v>0.0510874920899064</v>
      </c>
      <c r="Z339" s="4" t="s">
        <v>186</v>
      </c>
      <c r="AA339" s="4" t="s">
        <v>187</v>
      </c>
      <c r="AB339" s="4">
        <v>2030</v>
      </c>
      <c r="AC339" s="2" t="str">
        <f>IF(sum!A332="MA",sum!B332,"*")</f>
        <v>*</v>
      </c>
      <c r="AD339" s="2"/>
      <c r="AE339" s="2" t="str">
        <f>IF(sum!A332="MA",sum!F332,"*")</f>
        <v>*</v>
      </c>
      <c r="AH339" s="4" t="s">
        <v>186</v>
      </c>
      <c r="AI339" s="4" t="s">
        <v>187</v>
      </c>
      <c r="AJ339" s="4">
        <v>2030</v>
      </c>
      <c r="AK339" s="2" t="str">
        <f>IF(sum!A332="ON",sum!B332,"*")</f>
        <v>*</v>
      </c>
      <c r="AL339" s="2"/>
      <c r="AM339" s="2" t="str">
        <f>IF(sum!A332="ON",sum!F332,"*")</f>
        <v>*</v>
      </c>
      <c r="AP339" s="4" t="s">
        <v>186</v>
      </c>
      <c r="AQ339" s="4" t="s">
        <v>187</v>
      </c>
      <c r="AR339" s="4">
        <v>2030</v>
      </c>
      <c r="AS339" s="2" t="str">
        <f>IF(sum!A332="QU",sum!B332,"*")</f>
        <v>*</v>
      </c>
      <c r="AT339" s="2"/>
      <c r="AU339" s="2" t="str">
        <f>IF(sum!A332="QU",sum!F332,"*")</f>
        <v>*</v>
      </c>
      <c r="AX339" s="4" t="s">
        <v>186</v>
      </c>
      <c r="AY339" s="4" t="s">
        <v>187</v>
      </c>
      <c r="AZ339" s="4">
        <v>2030</v>
      </c>
      <c r="BA339" s="2" t="str">
        <f>IF(sum!A332="SA",sum!B332,"*")</f>
        <v>*</v>
      </c>
      <c r="BB339" s="2"/>
      <c r="BC339" s="2" t="str">
        <f>IF(sum!A332="SA",sum!F332,"*")</f>
        <v>*</v>
      </c>
    </row>
    <row r="340" spans="2:55">
      <c r="B340" s="2" t="s">
        <v>186</v>
      </c>
      <c r="C340" s="2" t="s">
        <v>187</v>
      </c>
      <c r="D340" s="2">
        <v>2030</v>
      </c>
      <c r="J340" s="2" t="s">
        <v>186</v>
      </c>
      <c r="K340" s="2" t="s">
        <v>187</v>
      </c>
      <c r="L340" s="2">
        <v>2030</v>
      </c>
      <c r="M340" s="2" t="str">
        <f>IF(sum!A333="AT",sum!B333,"*")</f>
        <v>*</v>
      </c>
      <c r="N340" s="2"/>
      <c r="O340" s="2" t="str">
        <f>IF(sum!A333="AT",sum!F333,"*")</f>
        <v>*</v>
      </c>
      <c r="R340" s="2" t="s">
        <v>186</v>
      </c>
      <c r="S340" s="2" t="s">
        <v>187</v>
      </c>
      <c r="T340" s="2">
        <v>2030</v>
      </c>
      <c r="U340" s="2" t="str">
        <f>IF(sum!A333="BC",sum!B333,"*")</f>
        <v>TWS-Light_ELE1</v>
      </c>
      <c r="V340" s="2"/>
      <c r="W340" s="2">
        <f>IF(sum!A333="BC",sum!F333,"*")</f>
        <v>0.119204148209782</v>
      </c>
      <c r="Z340" s="2" t="s">
        <v>186</v>
      </c>
      <c r="AA340" s="2" t="s">
        <v>187</v>
      </c>
      <c r="AB340" s="2">
        <v>2030</v>
      </c>
      <c r="AC340" s="2" t="str">
        <f>IF(sum!A333="MA",sum!B333,"*")</f>
        <v>*</v>
      </c>
      <c r="AD340" s="2"/>
      <c r="AE340" s="2" t="str">
        <f>IF(sum!A333="MA",sum!F333,"*")</f>
        <v>*</v>
      </c>
      <c r="AH340" s="2" t="s">
        <v>186</v>
      </c>
      <c r="AI340" s="2" t="s">
        <v>187</v>
      </c>
      <c r="AJ340" s="2">
        <v>2030</v>
      </c>
      <c r="AK340" s="2" t="str">
        <f>IF(sum!A333="ON",sum!B333,"*")</f>
        <v>*</v>
      </c>
      <c r="AL340" s="2"/>
      <c r="AM340" s="2" t="str">
        <f>IF(sum!A333="ON",sum!F333,"*")</f>
        <v>*</v>
      </c>
      <c r="AP340" s="2" t="s">
        <v>186</v>
      </c>
      <c r="AQ340" s="2" t="s">
        <v>187</v>
      </c>
      <c r="AR340" s="2">
        <v>2030</v>
      </c>
      <c r="AS340" s="2" t="str">
        <f>IF(sum!A333="QU",sum!B333,"*")</f>
        <v>*</v>
      </c>
      <c r="AT340" s="2"/>
      <c r="AU340" s="2" t="str">
        <f>IF(sum!A333="QU",sum!F333,"*")</f>
        <v>*</v>
      </c>
      <c r="AX340" s="2" t="s">
        <v>186</v>
      </c>
      <c r="AY340" s="2" t="s">
        <v>187</v>
      </c>
      <c r="AZ340" s="2">
        <v>2030</v>
      </c>
      <c r="BA340" s="2" t="str">
        <f>IF(sum!A333="SA",sum!B333,"*")</f>
        <v>*</v>
      </c>
      <c r="BB340" s="2"/>
      <c r="BC340" s="2" t="str">
        <f>IF(sum!A333="SA",sum!F333,"*")</f>
        <v>*</v>
      </c>
    </row>
    <row r="341" spans="2:55">
      <c r="B341" s="2" t="s">
        <v>186</v>
      </c>
      <c r="C341" s="2" t="s">
        <v>187</v>
      </c>
      <c r="D341" s="2">
        <v>2030</v>
      </c>
      <c r="J341" s="2" t="s">
        <v>186</v>
      </c>
      <c r="K341" s="2" t="s">
        <v>187</v>
      </c>
      <c r="L341" s="2">
        <v>2030</v>
      </c>
      <c r="M341" s="2" t="str">
        <f>IF(sum!A334="AT",sum!B334,"*")</f>
        <v>*</v>
      </c>
      <c r="N341" s="2"/>
      <c r="O341" s="2" t="str">
        <f>IF(sum!A334="AT",sum!F334,"*")</f>
        <v>*</v>
      </c>
      <c r="R341" s="2" t="s">
        <v>186</v>
      </c>
      <c r="S341" s="2" t="s">
        <v>187</v>
      </c>
      <c r="T341" s="2">
        <v>2030</v>
      </c>
      <c r="U341" s="2" t="str">
        <f>IF(sum!A334="BC",sum!B334,"*")</f>
        <v>TWS-SpCool_ELE1</v>
      </c>
      <c r="V341" s="2"/>
      <c r="W341" s="2">
        <f>IF(sum!A334="BC",sum!F334,"*")</f>
        <v>0.0170291640299688</v>
      </c>
      <c r="Z341" s="2" t="s">
        <v>186</v>
      </c>
      <c r="AA341" s="2" t="s">
        <v>187</v>
      </c>
      <c r="AB341" s="2">
        <v>2030</v>
      </c>
      <c r="AC341" s="2" t="str">
        <f>IF(sum!A334="MA",sum!B334,"*")</f>
        <v>*</v>
      </c>
      <c r="AD341" s="2"/>
      <c r="AE341" s="2" t="str">
        <f>IF(sum!A334="MA",sum!F334,"*")</f>
        <v>*</v>
      </c>
      <c r="AH341" s="2" t="s">
        <v>186</v>
      </c>
      <c r="AI341" s="2" t="s">
        <v>187</v>
      </c>
      <c r="AJ341" s="2">
        <v>2030</v>
      </c>
      <c r="AK341" s="2" t="str">
        <f>IF(sum!A334="ON",sum!B334,"*")</f>
        <v>*</v>
      </c>
      <c r="AL341" s="2"/>
      <c r="AM341" s="2" t="str">
        <f>IF(sum!A334="ON",sum!F334,"*")</f>
        <v>*</v>
      </c>
      <c r="AP341" s="4" t="s">
        <v>186</v>
      </c>
      <c r="AQ341" s="4" t="s">
        <v>187</v>
      </c>
      <c r="AR341" s="4">
        <v>2030</v>
      </c>
      <c r="AS341" s="2" t="str">
        <f>IF(sum!A334="QU",sum!B334,"*")</f>
        <v>*</v>
      </c>
      <c r="AT341" s="2"/>
      <c r="AU341" s="2" t="str">
        <f>IF(sum!A334="QU",sum!F334,"*")</f>
        <v>*</v>
      </c>
      <c r="AX341" s="2" t="s">
        <v>186</v>
      </c>
      <c r="AY341" s="2" t="s">
        <v>187</v>
      </c>
      <c r="AZ341" s="2">
        <v>2030</v>
      </c>
      <c r="BA341" s="2" t="str">
        <f>IF(sum!A334="SA",sum!B334,"*")</f>
        <v>*</v>
      </c>
      <c r="BB341" s="2"/>
      <c r="BC341" s="2" t="str">
        <f>IF(sum!A334="SA",sum!F334,"*")</f>
        <v>*</v>
      </c>
    </row>
    <row r="342" spans="2:55">
      <c r="B342" s="4" t="s">
        <v>186</v>
      </c>
      <c r="C342" s="4" t="s">
        <v>187</v>
      </c>
      <c r="D342" s="4">
        <v>2030</v>
      </c>
      <c r="J342" s="4" t="s">
        <v>186</v>
      </c>
      <c r="K342" s="4" t="s">
        <v>187</v>
      </c>
      <c r="L342" s="4">
        <v>2030</v>
      </c>
      <c r="M342" s="2" t="str">
        <f>IF(sum!A335="AT",sum!B335,"*")</f>
        <v>*</v>
      </c>
      <c r="N342" s="2"/>
      <c r="O342" s="2" t="str">
        <f>IF(sum!A335="AT",sum!F335,"*")</f>
        <v>*</v>
      </c>
      <c r="R342" s="4" t="s">
        <v>186</v>
      </c>
      <c r="S342" s="4" t="s">
        <v>187</v>
      </c>
      <c r="T342" s="4">
        <v>2030</v>
      </c>
      <c r="U342" s="2" t="str">
        <f>IF(sum!A335="BC",sum!B335,"*")</f>
        <v>TWS-SpHeat_ELE1</v>
      </c>
      <c r="V342" s="2"/>
      <c r="W342" s="2">
        <f>IF(sum!A335="BC",sum!F335,"*")</f>
        <v>0.1761431691679</v>
      </c>
      <c r="Z342" s="4" t="s">
        <v>186</v>
      </c>
      <c r="AA342" s="4" t="s">
        <v>187</v>
      </c>
      <c r="AB342" s="4">
        <v>2030</v>
      </c>
      <c r="AC342" s="2" t="str">
        <f>IF(sum!A335="MA",sum!B335,"*")</f>
        <v>*</v>
      </c>
      <c r="AD342" s="2"/>
      <c r="AE342" s="2" t="str">
        <f>IF(sum!A335="MA",sum!F335,"*")</f>
        <v>*</v>
      </c>
      <c r="AH342" s="4" t="s">
        <v>186</v>
      </c>
      <c r="AI342" s="4" t="s">
        <v>187</v>
      </c>
      <c r="AJ342" s="4">
        <v>2030</v>
      </c>
      <c r="AK342" s="2" t="str">
        <f>IF(sum!A335="ON",sum!B335,"*")</f>
        <v>*</v>
      </c>
      <c r="AL342" s="2"/>
      <c r="AM342" s="2" t="str">
        <f>IF(sum!A335="ON",sum!F335,"*")</f>
        <v>*</v>
      </c>
      <c r="AP342" s="2" t="s">
        <v>186</v>
      </c>
      <c r="AQ342" s="2" t="s">
        <v>187</v>
      </c>
      <c r="AR342" s="2">
        <v>2030</v>
      </c>
      <c r="AS342" s="2" t="str">
        <f>IF(sum!A335="QU",sum!B335,"*")</f>
        <v>*</v>
      </c>
      <c r="AT342" s="2"/>
      <c r="AU342" s="2" t="str">
        <f>IF(sum!A335="QU",sum!F335,"*")</f>
        <v>*</v>
      </c>
      <c r="AX342" s="4" t="s">
        <v>186</v>
      </c>
      <c r="AY342" s="4" t="s">
        <v>187</v>
      </c>
      <c r="AZ342" s="4">
        <v>2030</v>
      </c>
      <c r="BA342" s="2" t="str">
        <f>IF(sum!A335="SA",sum!B335,"*")</f>
        <v>*</v>
      </c>
      <c r="BB342" s="2"/>
      <c r="BC342" s="2" t="str">
        <f>IF(sum!A335="SA",sum!F335,"*")</f>
        <v>*</v>
      </c>
    </row>
    <row r="343" spans="2:55">
      <c r="B343" s="2" t="s">
        <v>186</v>
      </c>
      <c r="C343" s="2" t="s">
        <v>187</v>
      </c>
      <c r="D343" s="2">
        <v>2030</v>
      </c>
      <c r="J343" s="2" t="s">
        <v>186</v>
      </c>
      <c r="K343" s="2" t="s">
        <v>187</v>
      </c>
      <c r="L343" s="2">
        <v>2030</v>
      </c>
      <c r="M343" s="2" t="str">
        <f>IF(sum!A336="AT",sum!B336,"*")</f>
        <v>*</v>
      </c>
      <c r="N343" s="2"/>
      <c r="O343" s="2" t="str">
        <f>IF(sum!A336="AT",sum!F336,"*")</f>
        <v>*</v>
      </c>
      <c r="R343" s="2" t="s">
        <v>186</v>
      </c>
      <c r="S343" s="2" t="s">
        <v>187</v>
      </c>
      <c r="T343" s="2">
        <v>2030</v>
      </c>
      <c r="U343" s="2" t="str">
        <f>IF(sum!A336="BC",sum!B336,"*")</f>
        <v>TWS-WaterHeat_ELE1</v>
      </c>
      <c r="V343" s="2"/>
      <c r="W343" s="2">
        <f>IF(sum!A336="BC",sum!F336,"*")</f>
        <v>0.010568590150074</v>
      </c>
      <c r="Z343" s="2" t="s">
        <v>186</v>
      </c>
      <c r="AA343" s="2" t="s">
        <v>187</v>
      </c>
      <c r="AB343" s="2">
        <v>2030</v>
      </c>
      <c r="AC343" s="2" t="str">
        <f>IF(sum!A336="MA",sum!B336,"*")</f>
        <v>*</v>
      </c>
      <c r="AD343" s="2"/>
      <c r="AE343" s="2" t="str">
        <f>IF(sum!A336="MA",sum!F336,"*")</f>
        <v>*</v>
      </c>
      <c r="AH343" s="2" t="s">
        <v>186</v>
      </c>
      <c r="AI343" s="2" t="s">
        <v>187</v>
      </c>
      <c r="AJ343" s="2">
        <v>2030</v>
      </c>
      <c r="AK343" s="2" t="str">
        <f>IF(sum!A336="ON",sum!B336,"*")</f>
        <v>*</v>
      </c>
      <c r="AL343" s="2"/>
      <c r="AM343" s="2" t="str">
        <f>IF(sum!A336="ON",sum!F336,"*")</f>
        <v>*</v>
      </c>
      <c r="AP343" s="4" t="s">
        <v>186</v>
      </c>
      <c r="AQ343" s="4" t="s">
        <v>187</v>
      </c>
      <c r="AR343" s="4">
        <v>2030</v>
      </c>
      <c r="AS343" s="2" t="str">
        <f>IF(sum!A336="QU",sum!B336,"*")</f>
        <v>*</v>
      </c>
      <c r="AT343" s="2"/>
      <c r="AU343" s="2" t="str">
        <f>IF(sum!A336="QU",sum!F336,"*")</f>
        <v>*</v>
      </c>
      <c r="AX343" s="2" t="s">
        <v>186</v>
      </c>
      <c r="AY343" s="2" t="s">
        <v>187</v>
      </c>
      <c r="AZ343" s="2">
        <v>2030</v>
      </c>
      <c r="BA343" s="2" t="str">
        <f>IF(sum!A336="SA",sum!B336,"*")</f>
        <v>*</v>
      </c>
      <c r="BB343" s="2"/>
      <c r="BC343" s="2" t="str">
        <f>IF(sum!A336="SA",sum!F336,"*")</f>
        <v>*</v>
      </c>
    </row>
    <row r="344" spans="2:55">
      <c r="B344" s="2" t="s">
        <v>186</v>
      </c>
      <c r="C344" s="2" t="s">
        <v>187</v>
      </c>
      <c r="D344" s="2">
        <v>2030</v>
      </c>
      <c r="J344" s="2" t="s">
        <v>186</v>
      </c>
      <c r="K344" s="2" t="s">
        <v>187</v>
      </c>
      <c r="L344" s="2">
        <v>2030</v>
      </c>
      <c r="M344" s="2" t="str">
        <f>IF(sum!A337="AT",sum!B337,"*")</f>
        <v>*</v>
      </c>
      <c r="N344" s="2"/>
      <c r="O344" s="2" t="str">
        <f>IF(sum!A337="AT",sum!F337,"*")</f>
        <v>*</v>
      </c>
      <c r="R344" s="2" t="s">
        <v>186</v>
      </c>
      <c r="S344" s="2" t="s">
        <v>187</v>
      </c>
      <c r="T344" s="2">
        <v>2030</v>
      </c>
      <c r="U344" s="2" t="str">
        <f>IF(sum!A337="BC",sum!B337,"*")</f>
        <v>WST-AuxiliaryEquip_ELE1</v>
      </c>
      <c r="V344" s="2"/>
      <c r="W344" s="2">
        <f>IF(sum!A337="BC",sum!F337,"*")</f>
        <v>0.084548721200592</v>
      </c>
      <c r="Z344" s="2" t="s">
        <v>186</v>
      </c>
      <c r="AA344" s="2" t="s">
        <v>187</v>
      </c>
      <c r="AB344" s="2">
        <v>2030</v>
      </c>
      <c r="AC344" s="2" t="str">
        <f>IF(sum!A337="MA",sum!B337,"*")</f>
        <v>*</v>
      </c>
      <c r="AD344" s="2"/>
      <c r="AE344" s="2" t="str">
        <f>IF(sum!A337="MA",sum!F337,"*")</f>
        <v>*</v>
      </c>
      <c r="AH344" s="2" t="s">
        <v>186</v>
      </c>
      <c r="AI344" s="2" t="s">
        <v>187</v>
      </c>
      <c r="AJ344" s="2">
        <v>2030</v>
      </c>
      <c r="AK344" s="2" t="str">
        <f>IF(sum!A337="ON",sum!B337,"*")</f>
        <v>*</v>
      </c>
      <c r="AL344" s="2"/>
      <c r="AM344" s="2" t="str">
        <f>IF(sum!A337="ON",sum!F337,"*")</f>
        <v>*</v>
      </c>
      <c r="AP344" s="2" t="s">
        <v>186</v>
      </c>
      <c r="AQ344" s="2" t="s">
        <v>187</v>
      </c>
      <c r="AR344" s="2">
        <v>2030</v>
      </c>
      <c r="AS344" s="2" t="str">
        <f>IF(sum!A337="QU",sum!B337,"*")</f>
        <v>*</v>
      </c>
      <c r="AT344" s="2"/>
      <c r="AU344" s="2" t="str">
        <f>IF(sum!A337="QU",sum!F337,"*")</f>
        <v>*</v>
      </c>
      <c r="AX344" s="2" t="s">
        <v>186</v>
      </c>
      <c r="AY344" s="2" t="s">
        <v>187</v>
      </c>
      <c r="AZ344" s="2">
        <v>2030</v>
      </c>
      <c r="BA344" s="2" t="str">
        <f>IF(sum!A337="SA",sum!B337,"*")</f>
        <v>*</v>
      </c>
      <c r="BB344" s="2"/>
      <c r="BC344" s="2" t="str">
        <f>IF(sum!A337="SA",sum!F337,"*")</f>
        <v>*</v>
      </c>
    </row>
    <row r="345" spans="2:55">
      <c r="B345" s="4" t="s">
        <v>186</v>
      </c>
      <c r="C345" s="4" t="s">
        <v>187</v>
      </c>
      <c r="D345" s="4">
        <v>2030</v>
      </c>
      <c r="J345" s="4" t="s">
        <v>186</v>
      </c>
      <c r="K345" s="4" t="s">
        <v>187</v>
      </c>
      <c r="L345" s="4">
        <v>2030</v>
      </c>
      <c r="M345" s="2" t="str">
        <f>IF(sum!A338="AT",sum!B338,"*")</f>
        <v>*</v>
      </c>
      <c r="N345" s="2"/>
      <c r="O345" s="2" t="str">
        <f>IF(sum!A338="AT",sum!F338,"*")</f>
        <v>*</v>
      </c>
      <c r="R345" s="4" t="s">
        <v>186</v>
      </c>
      <c r="S345" s="4" t="s">
        <v>187</v>
      </c>
      <c r="T345" s="4">
        <v>2030</v>
      </c>
      <c r="U345" s="2" t="str">
        <f>IF(sum!A338="BC",sum!B338,"*")</f>
        <v>WST-AuxiliaryMot_ELE1</v>
      </c>
      <c r="V345" s="2"/>
      <c r="W345" s="2">
        <f>IF(sum!A338="BC",sum!F338,"*")</f>
        <v>0.957669735171796</v>
      </c>
      <c r="Z345" s="4" t="s">
        <v>186</v>
      </c>
      <c r="AA345" s="4" t="s">
        <v>187</v>
      </c>
      <c r="AB345" s="4">
        <v>2030</v>
      </c>
      <c r="AC345" s="2" t="str">
        <f>IF(sum!A338="MA",sum!B338,"*")</f>
        <v>*</v>
      </c>
      <c r="AD345" s="2"/>
      <c r="AE345" s="2" t="str">
        <f>IF(sum!A338="MA",sum!F338,"*")</f>
        <v>*</v>
      </c>
      <c r="AH345" s="4" t="s">
        <v>186</v>
      </c>
      <c r="AI345" s="4" t="s">
        <v>187</v>
      </c>
      <c r="AJ345" s="4">
        <v>2030</v>
      </c>
      <c r="AK345" s="2" t="str">
        <f>IF(sum!A338="ON",sum!B338,"*")</f>
        <v>*</v>
      </c>
      <c r="AL345" s="2"/>
      <c r="AM345" s="2" t="str">
        <f>IF(sum!A338="ON",sum!F338,"*")</f>
        <v>*</v>
      </c>
      <c r="AP345" s="4" t="s">
        <v>186</v>
      </c>
      <c r="AQ345" s="4" t="s">
        <v>187</v>
      </c>
      <c r="AR345" s="4">
        <v>2030</v>
      </c>
      <c r="AS345" s="2" t="str">
        <f>IF(sum!A338="QU",sum!B338,"*")</f>
        <v>*</v>
      </c>
      <c r="AT345" s="2"/>
      <c r="AU345" s="2" t="str">
        <f>IF(sum!A338="QU",sum!F338,"*")</f>
        <v>*</v>
      </c>
      <c r="AX345" s="4" t="s">
        <v>186</v>
      </c>
      <c r="AY345" s="4" t="s">
        <v>187</v>
      </c>
      <c r="AZ345" s="4">
        <v>2030</v>
      </c>
      <c r="BA345" s="2" t="str">
        <f>IF(sum!A338="SA",sum!B338,"*")</f>
        <v>*</v>
      </c>
      <c r="BB345" s="2"/>
      <c r="BC345" s="2" t="str">
        <f>IF(sum!A338="SA",sum!F338,"*")</f>
        <v>*</v>
      </c>
    </row>
    <row r="346" spans="2:55">
      <c r="B346" s="2" t="s">
        <v>186</v>
      </c>
      <c r="C346" s="2" t="s">
        <v>187</v>
      </c>
      <c r="D346" s="2">
        <v>2030</v>
      </c>
      <c r="J346" s="2" t="s">
        <v>186</v>
      </c>
      <c r="K346" s="2" t="s">
        <v>187</v>
      </c>
      <c r="L346" s="2">
        <v>2030</v>
      </c>
      <c r="M346" s="2" t="str">
        <f>IF(sum!A339="AT",sum!B339,"*")</f>
        <v>*</v>
      </c>
      <c r="N346" s="2"/>
      <c r="O346" s="2" t="str">
        <f>IF(sum!A339="AT",sum!F339,"*")</f>
        <v>*</v>
      </c>
      <c r="R346" s="2" t="s">
        <v>186</v>
      </c>
      <c r="S346" s="2" t="s">
        <v>187</v>
      </c>
      <c r="T346" s="2">
        <v>2030</v>
      </c>
      <c r="U346" s="2" t="str">
        <f>IF(sum!A339="BC",sum!B339,"*")</f>
        <v>WST-Light_ELE1</v>
      </c>
      <c r="V346" s="2"/>
      <c r="W346" s="2">
        <f>IF(sum!A339="BC",sum!F339,"*")</f>
        <v>0.170291640299688</v>
      </c>
      <c r="Z346" s="2" t="s">
        <v>186</v>
      </c>
      <c r="AA346" s="2" t="s">
        <v>187</v>
      </c>
      <c r="AB346" s="2">
        <v>2030</v>
      </c>
      <c r="AC346" s="2" t="str">
        <f>IF(sum!A339="MA",sum!B339,"*")</f>
        <v>*</v>
      </c>
      <c r="AD346" s="2"/>
      <c r="AE346" s="2" t="str">
        <f>IF(sum!A339="MA",sum!F339,"*")</f>
        <v>*</v>
      </c>
      <c r="AH346" s="2" t="s">
        <v>186</v>
      </c>
      <c r="AI346" s="2" t="s">
        <v>187</v>
      </c>
      <c r="AJ346" s="2">
        <v>2030</v>
      </c>
      <c r="AK346" s="2" t="str">
        <f>IF(sum!A339="ON",sum!B339,"*")</f>
        <v>*</v>
      </c>
      <c r="AL346" s="2"/>
      <c r="AM346" s="2" t="str">
        <f>IF(sum!A339="ON",sum!F339,"*")</f>
        <v>*</v>
      </c>
      <c r="AP346" s="2" t="s">
        <v>186</v>
      </c>
      <c r="AQ346" s="2" t="s">
        <v>187</v>
      </c>
      <c r="AR346" s="2">
        <v>2030</v>
      </c>
      <c r="AS346" s="2" t="str">
        <f>IF(sum!A339="QU",sum!B339,"*")</f>
        <v>*</v>
      </c>
      <c r="AT346" s="2"/>
      <c r="AU346" s="2" t="str">
        <f>IF(sum!A339="QU",sum!F339,"*")</f>
        <v>*</v>
      </c>
      <c r="AX346" s="2" t="s">
        <v>186</v>
      </c>
      <c r="AY346" s="2" t="s">
        <v>187</v>
      </c>
      <c r="AZ346" s="2">
        <v>2030</v>
      </c>
      <c r="BA346" s="2" t="str">
        <f>IF(sum!A339="SA",sum!B339,"*")</f>
        <v>*</v>
      </c>
      <c r="BB346" s="2"/>
      <c r="BC346" s="2" t="str">
        <f>IF(sum!A339="SA",sum!F339,"*")</f>
        <v>*</v>
      </c>
    </row>
    <row r="347" spans="2:55">
      <c r="B347" s="2" t="s">
        <v>186</v>
      </c>
      <c r="C347" s="2" t="s">
        <v>187</v>
      </c>
      <c r="D347" s="2">
        <v>2030</v>
      </c>
      <c r="J347" s="2" t="s">
        <v>186</v>
      </c>
      <c r="K347" s="2" t="s">
        <v>187</v>
      </c>
      <c r="L347" s="2">
        <v>2030</v>
      </c>
      <c r="M347" s="2" t="str">
        <f>IF(sum!A340="AT",sum!B340,"*")</f>
        <v>*</v>
      </c>
      <c r="N347" s="2"/>
      <c r="O347" s="2" t="str">
        <f>IF(sum!A340="AT",sum!F340,"*")</f>
        <v>*</v>
      </c>
      <c r="R347" s="2" t="s">
        <v>186</v>
      </c>
      <c r="S347" s="2" t="s">
        <v>187</v>
      </c>
      <c r="T347" s="2">
        <v>2030</v>
      </c>
      <c r="U347" s="2" t="str">
        <f>IF(sum!A340="BC",sum!B340,"*")</f>
        <v>WST-SpCool_ELE1</v>
      </c>
      <c r="V347" s="2"/>
      <c r="W347" s="2">
        <f>IF(sum!A340="BC",sum!F340,"*")</f>
        <v>0.0340583280599376</v>
      </c>
      <c r="Z347" s="2" t="s">
        <v>186</v>
      </c>
      <c r="AA347" s="2" t="s">
        <v>187</v>
      </c>
      <c r="AB347" s="2">
        <v>2030</v>
      </c>
      <c r="AC347" s="2" t="str">
        <f>IF(sum!A340="MA",sum!B340,"*")</f>
        <v>*</v>
      </c>
      <c r="AD347" s="2"/>
      <c r="AE347" s="2" t="str">
        <f>IF(sum!A340="MA",sum!F340,"*")</f>
        <v>*</v>
      </c>
      <c r="AH347" s="2" t="s">
        <v>186</v>
      </c>
      <c r="AI347" s="2" t="s">
        <v>187</v>
      </c>
      <c r="AJ347" s="2">
        <v>2030</v>
      </c>
      <c r="AK347" s="2" t="str">
        <f>IF(sum!A340="ON",sum!B340,"*")</f>
        <v>*</v>
      </c>
      <c r="AL347" s="2"/>
      <c r="AM347" s="2" t="str">
        <f>IF(sum!A340="ON",sum!F340,"*")</f>
        <v>*</v>
      </c>
      <c r="AP347" s="4" t="s">
        <v>186</v>
      </c>
      <c r="AQ347" s="4" t="s">
        <v>187</v>
      </c>
      <c r="AR347" s="4">
        <v>2030</v>
      </c>
      <c r="AS347" s="2" t="str">
        <f>IF(sum!A340="QU",sum!B340,"*")</f>
        <v>*</v>
      </c>
      <c r="AT347" s="2"/>
      <c r="AU347" s="2" t="str">
        <f>IF(sum!A340="QU",sum!F340,"*")</f>
        <v>*</v>
      </c>
      <c r="AX347" s="2" t="s">
        <v>186</v>
      </c>
      <c r="AY347" s="2" t="s">
        <v>187</v>
      </c>
      <c r="AZ347" s="2">
        <v>2030</v>
      </c>
      <c r="BA347" s="2" t="str">
        <f>IF(sum!A340="SA",sum!B340,"*")</f>
        <v>*</v>
      </c>
      <c r="BB347" s="2"/>
      <c r="BC347" s="2" t="str">
        <f>IF(sum!A340="SA",sum!F340,"*")</f>
        <v>*</v>
      </c>
    </row>
    <row r="348" spans="2:55">
      <c r="B348" s="4" t="s">
        <v>186</v>
      </c>
      <c r="C348" s="4" t="s">
        <v>187</v>
      </c>
      <c r="D348" s="4">
        <v>2030</v>
      </c>
      <c r="J348" s="4" t="s">
        <v>186</v>
      </c>
      <c r="K348" s="4" t="s">
        <v>187</v>
      </c>
      <c r="L348" s="4">
        <v>2030</v>
      </c>
      <c r="M348" s="2" t="str">
        <f>IF(sum!A341="AT",sum!B341,"*")</f>
        <v>*</v>
      </c>
      <c r="N348" s="2"/>
      <c r="O348" s="2" t="str">
        <f>IF(sum!A341="AT",sum!F341,"*")</f>
        <v>*</v>
      </c>
      <c r="R348" s="4" t="s">
        <v>186</v>
      </c>
      <c r="S348" s="4" t="s">
        <v>187</v>
      </c>
      <c r="T348" s="4">
        <v>2030</v>
      </c>
      <c r="U348" s="2" t="str">
        <f>IF(sum!A341="BC",sum!B341,"*")</f>
        <v>WST-SpHeat_ELE1</v>
      </c>
      <c r="V348" s="2"/>
      <c r="W348" s="2">
        <f>IF(sum!A341="BC",sum!F341,"*")</f>
        <v>0.204326076234764</v>
      </c>
      <c r="Z348" s="4" t="s">
        <v>186</v>
      </c>
      <c r="AA348" s="4" t="s">
        <v>187</v>
      </c>
      <c r="AB348" s="4">
        <v>2030</v>
      </c>
      <c r="AC348" s="2" t="str">
        <f>IF(sum!A341="MA",sum!B341,"*")</f>
        <v>*</v>
      </c>
      <c r="AD348" s="2"/>
      <c r="AE348" s="2" t="str">
        <f>IF(sum!A341="MA",sum!F341,"*")</f>
        <v>*</v>
      </c>
      <c r="AH348" s="4" t="s">
        <v>186</v>
      </c>
      <c r="AI348" s="4" t="s">
        <v>187</v>
      </c>
      <c r="AJ348" s="4">
        <v>2030</v>
      </c>
      <c r="AK348" s="2" t="str">
        <f>IF(sum!A341="ON",sum!B341,"*")</f>
        <v>*</v>
      </c>
      <c r="AL348" s="2"/>
      <c r="AM348" s="2" t="str">
        <f>IF(sum!A341="ON",sum!F341,"*")</f>
        <v>*</v>
      </c>
      <c r="AP348" s="2" t="s">
        <v>186</v>
      </c>
      <c r="AQ348" s="2" t="s">
        <v>187</v>
      </c>
      <c r="AR348" s="2">
        <v>2030</v>
      </c>
      <c r="AS348" s="2" t="str">
        <f>IF(sum!A341="QU",sum!B341,"*")</f>
        <v>*</v>
      </c>
      <c r="AT348" s="2"/>
      <c r="AU348" s="2" t="str">
        <f>IF(sum!A341="QU",sum!F341,"*")</f>
        <v>*</v>
      </c>
      <c r="AX348" s="4" t="s">
        <v>186</v>
      </c>
      <c r="AY348" s="4" t="s">
        <v>187</v>
      </c>
      <c r="AZ348" s="4">
        <v>2030</v>
      </c>
      <c r="BA348" s="2" t="str">
        <f>IF(sum!A341="SA",sum!B341,"*")</f>
        <v>*</v>
      </c>
      <c r="BB348" s="2"/>
      <c r="BC348" s="2" t="str">
        <f>IF(sum!A341="SA",sum!F341,"*")</f>
        <v>*</v>
      </c>
    </row>
    <row r="349" spans="2:55">
      <c r="B349" s="2" t="s">
        <v>186</v>
      </c>
      <c r="C349" s="2" t="s">
        <v>187</v>
      </c>
      <c r="D349" s="2">
        <v>2030</v>
      </c>
      <c r="J349" s="2" t="s">
        <v>186</v>
      </c>
      <c r="K349" s="2" t="s">
        <v>187</v>
      </c>
      <c r="L349" s="2">
        <v>2030</v>
      </c>
      <c r="M349" s="2" t="str">
        <f>IF(sum!A342="AT",sum!B342,"*")</f>
        <v>*</v>
      </c>
      <c r="N349" s="2"/>
      <c r="O349" s="2" t="str">
        <f>IF(sum!A342="AT",sum!F342,"*")</f>
        <v>*</v>
      </c>
      <c r="R349" s="2" t="s">
        <v>186</v>
      </c>
      <c r="S349" s="2" t="s">
        <v>187</v>
      </c>
      <c r="T349" s="2">
        <v>2030</v>
      </c>
      <c r="U349" s="2" t="str">
        <f>IF(sum!A342="BC",sum!B342,"*")</f>
        <v>WST-WaterHeat_ELE1</v>
      </c>
      <c r="V349" s="2"/>
      <c r="W349" s="2">
        <f>IF(sum!A342="BC",sum!F342,"*")</f>
        <v>0.0317057704502219</v>
      </c>
      <c r="Z349" s="2" t="s">
        <v>186</v>
      </c>
      <c r="AA349" s="2" t="s">
        <v>187</v>
      </c>
      <c r="AB349" s="2">
        <v>2030</v>
      </c>
      <c r="AC349" s="2" t="str">
        <f>IF(sum!A342="MA",sum!B342,"*")</f>
        <v>*</v>
      </c>
      <c r="AD349" s="2"/>
      <c r="AE349" s="2" t="str">
        <f>IF(sum!A342="MA",sum!F342,"*")</f>
        <v>*</v>
      </c>
      <c r="AH349" s="2" t="s">
        <v>186</v>
      </c>
      <c r="AI349" s="2" t="s">
        <v>187</v>
      </c>
      <c r="AJ349" s="2">
        <v>2030</v>
      </c>
      <c r="AK349" s="2" t="str">
        <f>IF(sum!A342="ON",sum!B342,"*")</f>
        <v>*</v>
      </c>
      <c r="AL349" s="2"/>
      <c r="AM349" s="2" t="str">
        <f>IF(sum!A342="ON",sum!F342,"*")</f>
        <v>*</v>
      </c>
      <c r="AP349" s="4" t="s">
        <v>186</v>
      </c>
      <c r="AQ349" s="4" t="s">
        <v>187</v>
      </c>
      <c r="AR349" s="4">
        <v>2030</v>
      </c>
      <c r="AS349" s="2" t="str">
        <f>IF(sum!A342="QU",sum!B342,"*")</f>
        <v>*</v>
      </c>
      <c r="AT349" s="2"/>
      <c r="AU349" s="2" t="str">
        <f>IF(sum!A342="QU",sum!F342,"*")</f>
        <v>*</v>
      </c>
      <c r="AX349" s="2" t="s">
        <v>186</v>
      </c>
      <c r="AY349" s="2" t="s">
        <v>187</v>
      </c>
      <c r="AZ349" s="2">
        <v>2030</v>
      </c>
      <c r="BA349" s="2" t="str">
        <f>IF(sum!A342="SA",sum!B342,"*")</f>
        <v>*</v>
      </c>
      <c r="BB349" s="2"/>
      <c r="BC349" s="2" t="str">
        <f>IF(sum!A342="SA",sum!F342,"*")</f>
        <v>*</v>
      </c>
    </row>
    <row r="350" spans="2:55">
      <c r="B350" s="2" t="s">
        <v>186</v>
      </c>
      <c r="C350" s="2" t="s">
        <v>187</v>
      </c>
      <c r="D350" s="2">
        <v>2030</v>
      </c>
      <c r="J350" s="2" t="s">
        <v>186</v>
      </c>
      <c r="K350" s="2" t="s">
        <v>187</v>
      </c>
      <c r="L350" s="2">
        <v>2030</v>
      </c>
      <c r="M350" s="2" t="str">
        <f>IF(sum!A343="AT",sum!B343,"*")</f>
        <v>*</v>
      </c>
      <c r="N350" s="2"/>
      <c r="O350" s="2" t="str">
        <f>IF(sum!A343="AT",sum!F343,"*")</f>
        <v>*</v>
      </c>
      <c r="R350" s="2" t="s">
        <v>186</v>
      </c>
      <c r="S350" s="2" t="s">
        <v>187</v>
      </c>
      <c r="T350" s="2">
        <v>2030</v>
      </c>
      <c r="U350" s="2" t="str">
        <f>IF(sum!A343="BC",sum!B343,"*")</f>
        <v>*</v>
      </c>
      <c r="V350" s="2"/>
      <c r="W350" s="2" t="str">
        <f>IF(sum!A343="BC",sum!F343,"*")</f>
        <v>*</v>
      </c>
      <c r="Z350" s="2" t="s">
        <v>186</v>
      </c>
      <c r="AA350" s="2" t="s">
        <v>187</v>
      </c>
      <c r="AB350" s="2">
        <v>2030</v>
      </c>
      <c r="AC350" s="2" t="str">
        <f>IF(sum!A343="MA",sum!B343,"*")</f>
        <v>AFM-AuxiliaryEquip_ELE1</v>
      </c>
      <c r="AD350" s="2"/>
      <c r="AE350" s="2">
        <f>IF(sum!A343="MA",sum!F343,"*")</f>
        <v>0.021137180300148</v>
      </c>
      <c r="AH350" s="2" t="s">
        <v>186</v>
      </c>
      <c r="AI350" s="2" t="s">
        <v>187</v>
      </c>
      <c r="AJ350" s="2">
        <v>2030</v>
      </c>
      <c r="AK350" s="2" t="str">
        <f>IF(sum!A343="ON",sum!B343,"*")</f>
        <v>*</v>
      </c>
      <c r="AL350" s="2"/>
      <c r="AM350" s="2" t="str">
        <f>IF(sum!A343="ON",sum!F343,"*")</f>
        <v>*</v>
      </c>
      <c r="AP350" s="2" t="s">
        <v>186</v>
      </c>
      <c r="AQ350" s="2" t="s">
        <v>187</v>
      </c>
      <c r="AR350" s="2">
        <v>2030</v>
      </c>
      <c r="AS350" s="2" t="str">
        <f>IF(sum!A343="QU",sum!B343,"*")</f>
        <v>*</v>
      </c>
      <c r="AT350" s="2"/>
      <c r="AU350" s="2" t="str">
        <f>IF(sum!A343="QU",sum!F343,"*")</f>
        <v>*</v>
      </c>
      <c r="AX350" s="2" t="s">
        <v>186</v>
      </c>
      <c r="AY350" s="2" t="s">
        <v>187</v>
      </c>
      <c r="AZ350" s="2">
        <v>2030</v>
      </c>
      <c r="BA350" s="2" t="str">
        <f>IF(sum!A343="SA",sum!B343,"*")</f>
        <v>*</v>
      </c>
      <c r="BB350" s="2"/>
      <c r="BC350" s="2" t="str">
        <f>IF(sum!A343="SA",sum!F343,"*")</f>
        <v>*</v>
      </c>
    </row>
    <row r="351" spans="2:55">
      <c r="B351" s="4" t="s">
        <v>186</v>
      </c>
      <c r="C351" s="4" t="s">
        <v>187</v>
      </c>
      <c r="D351" s="4">
        <v>2030</v>
      </c>
      <c r="J351" s="4" t="s">
        <v>186</v>
      </c>
      <c r="K351" s="4" t="s">
        <v>187</v>
      </c>
      <c r="L351" s="4">
        <v>2030</v>
      </c>
      <c r="M351" s="2" t="str">
        <f>IF(sum!A344="AT",sum!B344,"*")</f>
        <v>*</v>
      </c>
      <c r="N351" s="2"/>
      <c r="O351" s="2" t="str">
        <f>IF(sum!A344="AT",sum!F344,"*")</f>
        <v>*</v>
      </c>
      <c r="R351" s="4" t="s">
        <v>186</v>
      </c>
      <c r="S351" s="4" t="s">
        <v>187</v>
      </c>
      <c r="T351" s="4">
        <v>2030</v>
      </c>
      <c r="U351" s="2" t="str">
        <f>IF(sum!A344="BC",sum!B344,"*")</f>
        <v>*</v>
      </c>
      <c r="V351" s="2"/>
      <c r="W351" s="2" t="str">
        <f>IF(sum!A344="BC",sum!F344,"*")</f>
        <v>*</v>
      </c>
      <c r="Z351" s="4" t="s">
        <v>186</v>
      </c>
      <c r="AA351" s="4" t="s">
        <v>187</v>
      </c>
      <c r="AB351" s="4">
        <v>2030</v>
      </c>
      <c r="AC351" s="2" t="str">
        <f>IF(sum!A344="MA",sum!B344,"*")</f>
        <v>AFM-AuxiliaryMot_ELE1</v>
      </c>
      <c r="AD351" s="2"/>
      <c r="AE351" s="2">
        <f>IF(sum!A344="MA",sum!F344,"*")</f>
        <v>0.0170291640299688</v>
      </c>
      <c r="AH351" s="4" t="s">
        <v>186</v>
      </c>
      <c r="AI351" s="4" t="s">
        <v>187</v>
      </c>
      <c r="AJ351" s="4">
        <v>2030</v>
      </c>
      <c r="AK351" s="2" t="str">
        <f>IF(sum!A344="ON",sum!B344,"*")</f>
        <v>*</v>
      </c>
      <c r="AL351" s="2"/>
      <c r="AM351" s="2" t="str">
        <f>IF(sum!A344="ON",sum!F344,"*")</f>
        <v>*</v>
      </c>
      <c r="AP351" s="4" t="s">
        <v>186</v>
      </c>
      <c r="AQ351" s="4" t="s">
        <v>187</v>
      </c>
      <c r="AR351" s="4">
        <v>2030</v>
      </c>
      <c r="AS351" s="2" t="str">
        <f>IF(sum!A344="QU",sum!B344,"*")</f>
        <v>*</v>
      </c>
      <c r="AT351" s="2"/>
      <c r="AU351" s="2" t="str">
        <f>IF(sum!A344="QU",sum!F344,"*")</f>
        <v>*</v>
      </c>
      <c r="AX351" s="4" t="s">
        <v>186</v>
      </c>
      <c r="AY351" s="4" t="s">
        <v>187</v>
      </c>
      <c r="AZ351" s="4">
        <v>2030</v>
      </c>
      <c r="BA351" s="2" t="str">
        <f>IF(sum!A344="SA",sum!B344,"*")</f>
        <v>*</v>
      </c>
      <c r="BB351" s="2"/>
      <c r="BC351" s="2" t="str">
        <f>IF(sum!A344="SA",sum!F344,"*")</f>
        <v>*</v>
      </c>
    </row>
    <row r="352" spans="2:55">
      <c r="B352" s="2" t="s">
        <v>186</v>
      </c>
      <c r="C352" s="2" t="s">
        <v>187</v>
      </c>
      <c r="D352" s="2">
        <v>2030</v>
      </c>
      <c r="J352" s="2" t="s">
        <v>186</v>
      </c>
      <c r="K352" s="2" t="s">
        <v>187</v>
      </c>
      <c r="L352" s="2">
        <v>2030</v>
      </c>
      <c r="M352" s="2" t="str">
        <f>IF(sum!A345="AT",sum!B345,"*")</f>
        <v>*</v>
      </c>
      <c r="N352" s="2"/>
      <c r="O352" s="2" t="str">
        <f>IF(sum!A345="AT",sum!F345,"*")</f>
        <v>*</v>
      </c>
      <c r="R352" s="2" t="s">
        <v>186</v>
      </c>
      <c r="S352" s="2" t="s">
        <v>187</v>
      </c>
      <c r="T352" s="2">
        <v>2030</v>
      </c>
      <c r="U352" s="2" t="str">
        <f>IF(sum!A345="BC",sum!B345,"*")</f>
        <v>*</v>
      </c>
      <c r="V352" s="2"/>
      <c r="W352" s="2" t="str">
        <f>IF(sum!A345="BC",sum!F345,"*")</f>
        <v>*</v>
      </c>
      <c r="Z352" s="2" t="s">
        <v>186</v>
      </c>
      <c r="AA352" s="2" t="s">
        <v>187</v>
      </c>
      <c r="AB352" s="2">
        <v>2030</v>
      </c>
      <c r="AC352" s="2" t="str">
        <f>IF(sum!A345="MA",sum!B345,"*")</f>
        <v>AFM-Light_ELE1</v>
      </c>
      <c r="AD352" s="2"/>
      <c r="AE352" s="2">
        <f>IF(sum!A345="MA",sum!F345,"*")</f>
        <v>0.0510874920899064</v>
      </c>
      <c r="AH352" s="2" t="s">
        <v>186</v>
      </c>
      <c r="AI352" s="2" t="s">
        <v>187</v>
      </c>
      <c r="AJ352" s="2">
        <v>2030</v>
      </c>
      <c r="AK352" s="2" t="str">
        <f>IF(sum!A345="ON",sum!B345,"*")</f>
        <v>*</v>
      </c>
      <c r="AL352" s="2"/>
      <c r="AM352" s="2" t="str">
        <f>IF(sum!A345="ON",sum!F345,"*")</f>
        <v>*</v>
      </c>
      <c r="AP352" s="2" t="s">
        <v>186</v>
      </c>
      <c r="AQ352" s="2" t="s">
        <v>187</v>
      </c>
      <c r="AR352" s="2">
        <v>2030</v>
      </c>
      <c r="AS352" s="2" t="str">
        <f>IF(sum!A345="QU",sum!B345,"*")</f>
        <v>*</v>
      </c>
      <c r="AT352" s="2"/>
      <c r="AU352" s="2" t="str">
        <f>IF(sum!A345="QU",sum!F345,"*")</f>
        <v>*</v>
      </c>
      <c r="AX352" s="2" t="s">
        <v>186</v>
      </c>
      <c r="AY352" s="2" t="s">
        <v>187</v>
      </c>
      <c r="AZ352" s="2">
        <v>2030</v>
      </c>
      <c r="BA352" s="2" t="str">
        <f>IF(sum!A345="SA",sum!B345,"*")</f>
        <v>*</v>
      </c>
      <c r="BB352" s="2"/>
      <c r="BC352" s="2" t="str">
        <f>IF(sum!A345="SA",sum!F345,"*")</f>
        <v>*</v>
      </c>
    </row>
    <row r="353" spans="2:55">
      <c r="B353" s="2" t="s">
        <v>186</v>
      </c>
      <c r="C353" s="2" t="s">
        <v>187</v>
      </c>
      <c r="D353" s="2">
        <v>2030</v>
      </c>
      <c r="J353" s="2" t="s">
        <v>186</v>
      </c>
      <c r="K353" s="2" t="s">
        <v>187</v>
      </c>
      <c r="L353" s="2">
        <v>2030</v>
      </c>
      <c r="M353" s="2" t="str">
        <f>IF(sum!A346="AT",sum!B346,"*")</f>
        <v>*</v>
      </c>
      <c r="N353" s="2"/>
      <c r="O353" s="2" t="str">
        <f>IF(sum!A346="AT",sum!F346,"*")</f>
        <v>*</v>
      </c>
      <c r="R353" s="2" t="s">
        <v>186</v>
      </c>
      <c r="S353" s="2" t="s">
        <v>187</v>
      </c>
      <c r="T353" s="2">
        <v>2030</v>
      </c>
      <c r="U353" s="2" t="str">
        <f>IF(sum!A346="BC",sum!B346,"*")</f>
        <v>*</v>
      </c>
      <c r="V353" s="2"/>
      <c r="W353" s="2" t="str">
        <f>IF(sum!A346="BC",sum!F346,"*")</f>
        <v>*</v>
      </c>
      <c r="Z353" s="2" t="s">
        <v>186</v>
      </c>
      <c r="AA353" s="2" t="s">
        <v>187</v>
      </c>
      <c r="AB353" s="2">
        <v>2030</v>
      </c>
      <c r="AC353" s="2" t="str">
        <f>IF(sum!A346="MA",sum!B346,"*")</f>
        <v>AFM-SpCool_ELE1</v>
      </c>
      <c r="AD353" s="2"/>
      <c r="AE353" s="2">
        <f>IF(sum!A346="MA",sum!F346,"*")</f>
        <v>0.0170291640299688</v>
      </c>
      <c r="AH353" s="2" t="s">
        <v>186</v>
      </c>
      <c r="AI353" s="2" t="s">
        <v>187</v>
      </c>
      <c r="AJ353" s="2">
        <v>2030</v>
      </c>
      <c r="AK353" s="2" t="str">
        <f>IF(sum!A346="ON",sum!B346,"*")</f>
        <v>*</v>
      </c>
      <c r="AL353" s="2"/>
      <c r="AM353" s="2" t="str">
        <f>IF(sum!A346="ON",sum!F346,"*")</f>
        <v>*</v>
      </c>
      <c r="AP353" s="4" t="s">
        <v>186</v>
      </c>
      <c r="AQ353" s="4" t="s">
        <v>187</v>
      </c>
      <c r="AR353" s="4">
        <v>2030</v>
      </c>
      <c r="AS353" s="2" t="str">
        <f>IF(sum!A346="QU",sum!B346,"*")</f>
        <v>*</v>
      </c>
      <c r="AT353" s="2"/>
      <c r="AU353" s="2" t="str">
        <f>IF(sum!A346="QU",sum!F346,"*")</f>
        <v>*</v>
      </c>
      <c r="AX353" s="2" t="s">
        <v>186</v>
      </c>
      <c r="AY353" s="2" t="s">
        <v>187</v>
      </c>
      <c r="AZ353" s="2">
        <v>2030</v>
      </c>
      <c r="BA353" s="2" t="str">
        <f>IF(sum!A346="SA",sum!B346,"*")</f>
        <v>*</v>
      </c>
      <c r="BB353" s="2"/>
      <c r="BC353" s="2" t="str">
        <f>IF(sum!A346="SA",sum!F346,"*")</f>
        <v>*</v>
      </c>
    </row>
    <row r="354" spans="2:55">
      <c r="B354" s="4" t="s">
        <v>186</v>
      </c>
      <c r="C354" s="4" t="s">
        <v>187</v>
      </c>
      <c r="D354" s="4">
        <v>2030</v>
      </c>
      <c r="J354" s="4" t="s">
        <v>186</v>
      </c>
      <c r="K354" s="4" t="s">
        <v>187</v>
      </c>
      <c r="L354" s="4">
        <v>2030</v>
      </c>
      <c r="M354" s="2" t="str">
        <f>IF(sum!A347="AT",sum!B347,"*")</f>
        <v>*</v>
      </c>
      <c r="N354" s="2"/>
      <c r="O354" s="2" t="str">
        <f>IF(sum!A347="AT",sum!F347,"*")</f>
        <v>*</v>
      </c>
      <c r="R354" s="4" t="s">
        <v>186</v>
      </c>
      <c r="S354" s="4" t="s">
        <v>187</v>
      </c>
      <c r="T354" s="4">
        <v>2030</v>
      </c>
      <c r="U354" s="2" t="str">
        <f>IF(sum!A347="BC",sum!B347,"*")</f>
        <v>*</v>
      </c>
      <c r="V354" s="2"/>
      <c r="W354" s="2" t="str">
        <f>IF(sum!A347="BC",sum!F347,"*")</f>
        <v>*</v>
      </c>
      <c r="Z354" s="4" t="s">
        <v>186</v>
      </c>
      <c r="AA354" s="4" t="s">
        <v>187</v>
      </c>
      <c r="AB354" s="4">
        <v>2030</v>
      </c>
      <c r="AC354" s="2" t="str">
        <f>IF(sum!A347="MA",sum!B347,"*")</f>
        <v>AFM-SpHeat_ELE1</v>
      </c>
      <c r="AD354" s="2"/>
      <c r="AE354" s="2">
        <f>IF(sum!A347="MA",sum!F347,"*")</f>
        <v>0.147960262101035</v>
      </c>
      <c r="AH354" s="4" t="s">
        <v>186</v>
      </c>
      <c r="AI354" s="4" t="s">
        <v>187</v>
      </c>
      <c r="AJ354" s="4">
        <v>2030</v>
      </c>
      <c r="AK354" s="2" t="str">
        <f>IF(sum!A347="ON",sum!B347,"*")</f>
        <v>*</v>
      </c>
      <c r="AL354" s="2"/>
      <c r="AM354" s="2" t="str">
        <f>IF(sum!A347="ON",sum!F347,"*")</f>
        <v>*</v>
      </c>
      <c r="AP354" s="2" t="s">
        <v>186</v>
      </c>
      <c r="AQ354" s="2" t="s">
        <v>187</v>
      </c>
      <c r="AR354" s="2">
        <v>2030</v>
      </c>
      <c r="AS354" s="2" t="str">
        <f>IF(sum!A347="QU",sum!B347,"*")</f>
        <v>*</v>
      </c>
      <c r="AT354" s="2"/>
      <c r="AU354" s="2" t="str">
        <f>IF(sum!A347="QU",sum!F347,"*")</f>
        <v>*</v>
      </c>
      <c r="AX354" s="4" t="s">
        <v>186</v>
      </c>
      <c r="AY354" s="4" t="s">
        <v>187</v>
      </c>
      <c r="AZ354" s="4">
        <v>2030</v>
      </c>
      <c r="BA354" s="2" t="str">
        <f>IF(sum!A347="SA",sum!B347,"*")</f>
        <v>*</v>
      </c>
      <c r="BB354" s="2"/>
      <c r="BC354" s="2" t="str">
        <f>IF(sum!A347="SA",sum!F347,"*")</f>
        <v>*</v>
      </c>
    </row>
    <row r="355" spans="2:55">
      <c r="B355" s="2" t="s">
        <v>186</v>
      </c>
      <c r="C355" s="2" t="s">
        <v>187</v>
      </c>
      <c r="D355" s="2">
        <v>2030</v>
      </c>
      <c r="J355" s="2" t="s">
        <v>186</v>
      </c>
      <c r="K355" s="2" t="s">
        <v>187</v>
      </c>
      <c r="L355" s="2">
        <v>2030</v>
      </c>
      <c r="M355" s="2" t="str">
        <f>IF(sum!A348="AT",sum!B348,"*")</f>
        <v>*</v>
      </c>
      <c r="N355" s="2"/>
      <c r="O355" s="2" t="str">
        <f>IF(sum!A348="AT",sum!F348,"*")</f>
        <v>*</v>
      </c>
      <c r="R355" s="2" t="s">
        <v>186</v>
      </c>
      <c r="S355" s="2" t="s">
        <v>187</v>
      </c>
      <c r="T355" s="2">
        <v>2030</v>
      </c>
      <c r="U355" s="2" t="str">
        <f>IF(sum!A348="BC",sum!B348,"*")</f>
        <v>*</v>
      </c>
      <c r="V355" s="2"/>
      <c r="W355" s="2" t="str">
        <f>IF(sum!A348="BC",sum!F348,"*")</f>
        <v>*</v>
      </c>
      <c r="Z355" s="2" t="s">
        <v>186</v>
      </c>
      <c r="AA355" s="2" t="s">
        <v>187</v>
      </c>
      <c r="AB355" s="2">
        <v>2030</v>
      </c>
      <c r="AC355" s="2" t="str">
        <f>IF(sum!A348="MA",sum!B348,"*")</f>
        <v>AFM-WaterHeat_ELE1</v>
      </c>
      <c r="AD355" s="2"/>
      <c r="AE355" s="2">
        <f>IF(sum!A348="MA",sum!F348,"*")</f>
        <v>0.010568590150074</v>
      </c>
      <c r="AH355" s="2" t="s">
        <v>186</v>
      </c>
      <c r="AI355" s="2" t="s">
        <v>187</v>
      </c>
      <c r="AJ355" s="2">
        <v>2030</v>
      </c>
      <c r="AK355" s="2" t="str">
        <f>IF(sum!A348="ON",sum!B348,"*")</f>
        <v>*</v>
      </c>
      <c r="AL355" s="2"/>
      <c r="AM355" s="2" t="str">
        <f>IF(sum!A348="ON",sum!F348,"*")</f>
        <v>*</v>
      </c>
      <c r="AP355" s="4" t="s">
        <v>186</v>
      </c>
      <c r="AQ355" s="4" t="s">
        <v>187</v>
      </c>
      <c r="AR355" s="4">
        <v>2030</v>
      </c>
      <c r="AS355" s="2" t="str">
        <f>IF(sum!A348="QU",sum!B348,"*")</f>
        <v>*</v>
      </c>
      <c r="AT355" s="2"/>
      <c r="AU355" s="2" t="str">
        <f>IF(sum!A348="QU",sum!F348,"*")</f>
        <v>*</v>
      </c>
      <c r="AX355" s="2" t="s">
        <v>186</v>
      </c>
      <c r="AY355" s="2" t="s">
        <v>187</v>
      </c>
      <c r="AZ355" s="2">
        <v>2030</v>
      </c>
      <c r="BA355" s="2" t="str">
        <f>IF(sum!A348="SA",sum!B348,"*")</f>
        <v>*</v>
      </c>
      <c r="BB355" s="2"/>
      <c r="BC355" s="2" t="str">
        <f>IF(sum!A348="SA",sum!F348,"*")</f>
        <v>*</v>
      </c>
    </row>
    <row r="356" spans="2:55">
      <c r="B356" s="2" t="s">
        <v>186</v>
      </c>
      <c r="C356" s="2" t="s">
        <v>187</v>
      </c>
      <c r="D356" s="2">
        <v>2030</v>
      </c>
      <c r="J356" s="2" t="s">
        <v>186</v>
      </c>
      <c r="K356" s="2" t="s">
        <v>187</v>
      </c>
      <c r="L356" s="2">
        <v>2030</v>
      </c>
      <c r="M356" s="2" t="str">
        <f>IF(sum!A349="AT",sum!B349,"*")</f>
        <v>*</v>
      </c>
      <c r="N356" s="2"/>
      <c r="O356" s="2" t="str">
        <f>IF(sum!A349="AT",sum!F349,"*")</f>
        <v>*</v>
      </c>
      <c r="R356" s="2" t="s">
        <v>186</v>
      </c>
      <c r="S356" s="2" t="s">
        <v>187</v>
      </c>
      <c r="T356" s="2">
        <v>2030</v>
      </c>
      <c r="U356" s="2" t="str">
        <f>IF(sum!A349="BC",sum!B349,"*")</f>
        <v>*</v>
      </c>
      <c r="V356" s="2"/>
      <c r="W356" s="2" t="str">
        <f>IF(sum!A349="BC",sum!F349,"*")</f>
        <v>*</v>
      </c>
      <c r="Z356" s="2" t="s">
        <v>186</v>
      </c>
      <c r="AA356" s="2" t="s">
        <v>187</v>
      </c>
      <c r="AB356" s="2">
        <v>2030</v>
      </c>
      <c r="AC356" s="2" t="str">
        <f>IF(sum!A349="MA",sum!B349,"*")</f>
        <v>ART-AuxiliaryEquip_ELE1</v>
      </c>
      <c r="AD356" s="2"/>
      <c r="AE356" s="2">
        <f>IF(sum!A349="MA",sum!F349,"*")</f>
        <v>0.010568590150074</v>
      </c>
      <c r="AH356" s="2" t="s">
        <v>186</v>
      </c>
      <c r="AI356" s="2" t="s">
        <v>187</v>
      </c>
      <c r="AJ356" s="2">
        <v>2030</v>
      </c>
      <c r="AK356" s="2" t="str">
        <f>IF(sum!A349="ON",sum!B349,"*")</f>
        <v>*</v>
      </c>
      <c r="AL356" s="2"/>
      <c r="AM356" s="2" t="str">
        <f>IF(sum!A349="ON",sum!F349,"*")</f>
        <v>*</v>
      </c>
      <c r="AP356" s="2" t="s">
        <v>186</v>
      </c>
      <c r="AQ356" s="2" t="s">
        <v>187</v>
      </c>
      <c r="AR356" s="2">
        <v>2030</v>
      </c>
      <c r="AS356" s="2" t="str">
        <f>IF(sum!A349="QU",sum!B349,"*")</f>
        <v>*</v>
      </c>
      <c r="AT356" s="2"/>
      <c r="AU356" s="2" t="str">
        <f>IF(sum!A349="QU",sum!F349,"*")</f>
        <v>*</v>
      </c>
      <c r="AX356" s="2" t="s">
        <v>186</v>
      </c>
      <c r="AY356" s="2" t="s">
        <v>187</v>
      </c>
      <c r="AZ356" s="2">
        <v>2030</v>
      </c>
      <c r="BA356" s="2" t="str">
        <f>IF(sum!A349="SA",sum!B349,"*")</f>
        <v>*</v>
      </c>
      <c r="BB356" s="2"/>
      <c r="BC356" s="2" t="str">
        <f>IF(sum!A349="SA",sum!F349,"*")</f>
        <v>*</v>
      </c>
    </row>
    <row r="357" spans="2:55">
      <c r="B357" s="4" t="s">
        <v>186</v>
      </c>
      <c r="C357" s="4" t="s">
        <v>187</v>
      </c>
      <c r="D357" s="4">
        <v>2030</v>
      </c>
      <c r="J357" s="4" t="s">
        <v>186</v>
      </c>
      <c r="K357" s="4" t="s">
        <v>187</v>
      </c>
      <c r="L357" s="4">
        <v>2030</v>
      </c>
      <c r="M357" s="2" t="str">
        <f>IF(sum!A350="AT",sum!B350,"*")</f>
        <v>*</v>
      </c>
      <c r="N357" s="2"/>
      <c r="O357" s="2" t="str">
        <f>IF(sum!A350="AT",sum!F350,"*")</f>
        <v>*</v>
      </c>
      <c r="R357" s="4" t="s">
        <v>186</v>
      </c>
      <c r="S357" s="4" t="s">
        <v>187</v>
      </c>
      <c r="T357" s="4">
        <v>2030</v>
      </c>
      <c r="U357" s="2" t="str">
        <f>IF(sum!A350="BC",sum!B350,"*")</f>
        <v>*</v>
      </c>
      <c r="V357" s="2"/>
      <c r="W357" s="2" t="str">
        <f>IF(sum!A350="BC",sum!F350,"*")</f>
        <v>*</v>
      </c>
      <c r="Z357" s="4" t="s">
        <v>186</v>
      </c>
      <c r="AA357" s="4" t="s">
        <v>187</v>
      </c>
      <c r="AB357" s="4">
        <v>2030</v>
      </c>
      <c r="AC357" s="2" t="str">
        <f>IF(sum!A350="MA",sum!B350,"*")</f>
        <v>ART-Light_ELE1</v>
      </c>
      <c r="AD357" s="2"/>
      <c r="AE357" s="2">
        <f>IF(sum!A350="MA",sum!F350,"*")</f>
        <v>0.0170291640299688</v>
      </c>
      <c r="AH357" s="4" t="s">
        <v>186</v>
      </c>
      <c r="AI357" s="4" t="s">
        <v>187</v>
      </c>
      <c r="AJ357" s="4">
        <v>2030</v>
      </c>
      <c r="AK357" s="2" t="str">
        <f>IF(sum!A350="ON",sum!B350,"*")</f>
        <v>*</v>
      </c>
      <c r="AL357" s="2"/>
      <c r="AM357" s="2" t="str">
        <f>IF(sum!A350="ON",sum!F350,"*")</f>
        <v>*</v>
      </c>
      <c r="AP357" s="4" t="s">
        <v>186</v>
      </c>
      <c r="AQ357" s="4" t="s">
        <v>187</v>
      </c>
      <c r="AR357" s="4">
        <v>2030</v>
      </c>
      <c r="AS357" s="2" t="str">
        <f>IF(sum!A350="QU",sum!B350,"*")</f>
        <v>*</v>
      </c>
      <c r="AT357" s="2"/>
      <c r="AU357" s="2" t="str">
        <f>IF(sum!A350="QU",sum!F350,"*")</f>
        <v>*</v>
      </c>
      <c r="AX357" s="4" t="s">
        <v>186</v>
      </c>
      <c r="AY357" s="4" t="s">
        <v>187</v>
      </c>
      <c r="AZ357" s="4">
        <v>2030</v>
      </c>
      <c r="BA357" s="2" t="str">
        <f>IF(sum!A350="SA",sum!B350,"*")</f>
        <v>*</v>
      </c>
      <c r="BB357" s="2"/>
      <c r="BC357" s="2" t="str">
        <f>IF(sum!A350="SA",sum!F350,"*")</f>
        <v>*</v>
      </c>
    </row>
    <row r="358" spans="2:55">
      <c r="B358" s="2" t="s">
        <v>186</v>
      </c>
      <c r="C358" s="2" t="s">
        <v>187</v>
      </c>
      <c r="D358" s="2">
        <v>2030</v>
      </c>
      <c r="J358" s="2" t="s">
        <v>186</v>
      </c>
      <c r="K358" s="2" t="s">
        <v>187</v>
      </c>
      <c r="L358" s="2">
        <v>2030</v>
      </c>
      <c r="M358" s="2" t="str">
        <f>IF(sum!A351="AT",sum!B351,"*")</f>
        <v>*</v>
      </c>
      <c r="N358" s="2"/>
      <c r="O358" s="2" t="str">
        <f>IF(sum!A351="AT",sum!F351,"*")</f>
        <v>*</v>
      </c>
      <c r="R358" s="2" t="s">
        <v>186</v>
      </c>
      <c r="S358" s="2" t="s">
        <v>187</v>
      </c>
      <c r="T358" s="2">
        <v>2030</v>
      </c>
      <c r="U358" s="2" t="str">
        <f>IF(sum!A351="BC",sum!B351,"*")</f>
        <v>*</v>
      </c>
      <c r="V358" s="2"/>
      <c r="W358" s="2" t="str">
        <f>IF(sum!A351="BC",sum!F351,"*")</f>
        <v>*</v>
      </c>
      <c r="Z358" s="2" t="s">
        <v>186</v>
      </c>
      <c r="AA358" s="2" t="s">
        <v>187</v>
      </c>
      <c r="AB358" s="2">
        <v>2030</v>
      </c>
      <c r="AC358" s="2" t="str">
        <f>IF(sum!A351="MA",sum!B351,"*")</f>
        <v>ART-SpHeat_ELE1</v>
      </c>
      <c r="AD358" s="2"/>
      <c r="AE358" s="2">
        <f>IF(sum!A351="MA",sum!F351,"*")</f>
        <v>0.0422743606002959</v>
      </c>
      <c r="AH358" s="2" t="s">
        <v>186</v>
      </c>
      <c r="AI358" s="2" t="s">
        <v>187</v>
      </c>
      <c r="AJ358" s="2">
        <v>2030</v>
      </c>
      <c r="AK358" s="2" t="str">
        <f>IF(sum!A351="ON",sum!B351,"*")</f>
        <v>*</v>
      </c>
      <c r="AL358" s="2"/>
      <c r="AM358" s="2" t="str">
        <f>IF(sum!A351="ON",sum!F351,"*")</f>
        <v>*</v>
      </c>
      <c r="AP358" s="2" t="s">
        <v>186</v>
      </c>
      <c r="AQ358" s="2" t="s">
        <v>187</v>
      </c>
      <c r="AR358" s="2">
        <v>2030</v>
      </c>
      <c r="AS358" s="2" t="str">
        <f>IF(sum!A351="QU",sum!B351,"*")</f>
        <v>*</v>
      </c>
      <c r="AT358" s="2"/>
      <c r="AU358" s="2" t="str">
        <f>IF(sum!A351="QU",sum!F351,"*")</f>
        <v>*</v>
      </c>
      <c r="AX358" s="2" t="s">
        <v>186</v>
      </c>
      <c r="AY358" s="2" t="s">
        <v>187</v>
      </c>
      <c r="AZ358" s="2">
        <v>2030</v>
      </c>
      <c r="BA358" s="2" t="str">
        <f>IF(sum!A351="SA",sum!B351,"*")</f>
        <v>*</v>
      </c>
      <c r="BB358" s="2"/>
      <c r="BC358" s="2" t="str">
        <f>IF(sum!A351="SA",sum!F351,"*")</f>
        <v>*</v>
      </c>
    </row>
    <row r="359" spans="2:55">
      <c r="B359" s="2" t="s">
        <v>186</v>
      </c>
      <c r="C359" s="2" t="s">
        <v>187</v>
      </c>
      <c r="D359" s="2">
        <v>2030</v>
      </c>
      <c r="J359" s="2" t="s">
        <v>186</v>
      </c>
      <c r="K359" s="2" t="s">
        <v>187</v>
      </c>
      <c r="L359" s="2">
        <v>2030</v>
      </c>
      <c r="M359" s="2" t="str">
        <f>IF(sum!A352="AT",sum!B352,"*")</f>
        <v>*</v>
      </c>
      <c r="N359" s="2"/>
      <c r="O359" s="2" t="str">
        <f>IF(sum!A352="AT",sum!F352,"*")</f>
        <v>*</v>
      </c>
      <c r="R359" s="2" t="s">
        <v>186</v>
      </c>
      <c r="S359" s="2" t="s">
        <v>187</v>
      </c>
      <c r="T359" s="2">
        <v>2030</v>
      </c>
      <c r="U359" s="2" t="str">
        <f>IF(sum!A352="BC",sum!B352,"*")</f>
        <v>*</v>
      </c>
      <c r="V359" s="2"/>
      <c r="W359" s="2" t="str">
        <f>IF(sum!A352="BC",sum!F352,"*")</f>
        <v>*</v>
      </c>
      <c r="Z359" s="2" t="s">
        <v>186</v>
      </c>
      <c r="AA359" s="2" t="s">
        <v>187</v>
      </c>
      <c r="AB359" s="2">
        <v>2030</v>
      </c>
      <c r="AC359" s="2" t="str">
        <f>IF(sum!A352="MA",sum!B352,"*")</f>
        <v>ECHP_biomass_thermal01</v>
      </c>
      <c r="AD359" s="2"/>
      <c r="AE359" s="2">
        <f>IF(sum!A352="MA",sum!F352,"*")</f>
        <v>0</v>
      </c>
      <c r="AH359" s="2" t="s">
        <v>186</v>
      </c>
      <c r="AI359" s="2" t="s">
        <v>187</v>
      </c>
      <c r="AJ359" s="2">
        <v>2030</v>
      </c>
      <c r="AK359" s="2" t="str">
        <f>IF(sum!A352="ON",sum!B352,"*")</f>
        <v>*</v>
      </c>
      <c r="AL359" s="2"/>
      <c r="AM359" s="2" t="str">
        <f>IF(sum!A352="ON",sum!F352,"*")</f>
        <v>*</v>
      </c>
      <c r="AP359" s="4" t="s">
        <v>186</v>
      </c>
      <c r="AQ359" s="4" t="s">
        <v>187</v>
      </c>
      <c r="AR359" s="4">
        <v>2030</v>
      </c>
      <c r="AS359" s="2" t="str">
        <f>IF(sum!A352="QU",sum!B352,"*")</f>
        <v>*</v>
      </c>
      <c r="AT359" s="2"/>
      <c r="AU359" s="2" t="str">
        <f>IF(sum!A352="QU",sum!F352,"*")</f>
        <v>*</v>
      </c>
      <c r="AX359" s="2" t="s">
        <v>186</v>
      </c>
      <c r="AY359" s="2" t="s">
        <v>187</v>
      </c>
      <c r="AZ359" s="2">
        <v>2030</v>
      </c>
      <c r="BA359" s="2" t="str">
        <f>IF(sum!A352="SA",sum!B352,"*")</f>
        <v>*</v>
      </c>
      <c r="BB359" s="2"/>
      <c r="BC359" s="2" t="str">
        <f>IF(sum!A352="SA",sum!F352,"*")</f>
        <v>*</v>
      </c>
    </row>
    <row r="360" spans="2:55">
      <c r="B360" s="4" t="s">
        <v>186</v>
      </c>
      <c r="C360" s="4" t="s">
        <v>187</v>
      </c>
      <c r="D360" s="4">
        <v>2030</v>
      </c>
      <c r="J360" s="4" t="s">
        <v>186</v>
      </c>
      <c r="K360" s="4" t="s">
        <v>187</v>
      </c>
      <c r="L360" s="4">
        <v>2030</v>
      </c>
      <c r="M360" s="2" t="str">
        <f>IF(sum!A353="AT",sum!B353,"*")</f>
        <v>*</v>
      </c>
      <c r="N360" s="2"/>
      <c r="O360" s="2" t="str">
        <f>IF(sum!A353="AT",sum!F353,"*")</f>
        <v>*</v>
      </c>
      <c r="R360" s="4" t="s">
        <v>186</v>
      </c>
      <c r="S360" s="4" t="s">
        <v>187</v>
      </c>
      <c r="T360" s="4">
        <v>2030</v>
      </c>
      <c r="U360" s="2" t="str">
        <f>IF(sum!A353="BC",sum!B353,"*")</f>
        <v>*</v>
      </c>
      <c r="V360" s="2"/>
      <c r="W360" s="2" t="str">
        <f>IF(sum!A353="BC",sum!F353,"*")</f>
        <v>*</v>
      </c>
      <c r="Z360" s="4" t="s">
        <v>186</v>
      </c>
      <c r="AA360" s="4" t="s">
        <v>187</v>
      </c>
      <c r="AB360" s="4">
        <v>2030</v>
      </c>
      <c r="AC360" s="2" t="str">
        <f>IF(sum!A353="MA",sum!B353,"*")</f>
        <v>EDU-AuxiliaryEquip_ELE1</v>
      </c>
      <c r="AD360" s="2"/>
      <c r="AE360" s="2">
        <f>IF(sum!A353="MA",sum!F353,"*")</f>
        <v>0.073980131050518</v>
      </c>
      <c r="AH360" s="4" t="s">
        <v>186</v>
      </c>
      <c r="AI360" s="4" t="s">
        <v>187</v>
      </c>
      <c r="AJ360" s="4">
        <v>2030</v>
      </c>
      <c r="AK360" s="2" t="str">
        <f>IF(sum!A353="ON",sum!B353,"*")</f>
        <v>*</v>
      </c>
      <c r="AL360" s="2"/>
      <c r="AM360" s="2" t="str">
        <f>IF(sum!A353="ON",sum!F353,"*")</f>
        <v>*</v>
      </c>
      <c r="AP360" s="2" t="s">
        <v>186</v>
      </c>
      <c r="AQ360" s="2" t="s">
        <v>187</v>
      </c>
      <c r="AR360" s="2">
        <v>2030</v>
      </c>
      <c r="AS360" s="2" t="str">
        <f>IF(sum!A353="QU",sum!B353,"*")</f>
        <v>*</v>
      </c>
      <c r="AT360" s="2"/>
      <c r="AU360" s="2" t="str">
        <f>IF(sum!A353="QU",sum!F353,"*")</f>
        <v>*</v>
      </c>
      <c r="AX360" s="4" t="s">
        <v>186</v>
      </c>
      <c r="AY360" s="4" t="s">
        <v>187</v>
      </c>
      <c r="AZ360" s="4">
        <v>2030</v>
      </c>
      <c r="BA360" s="2" t="str">
        <f>IF(sum!A353="SA",sum!B353,"*")</f>
        <v>*</v>
      </c>
      <c r="BB360" s="2"/>
      <c r="BC360" s="2" t="str">
        <f>IF(sum!A353="SA",sum!F353,"*")</f>
        <v>*</v>
      </c>
    </row>
    <row r="361" spans="2:55">
      <c r="B361" s="2" t="s">
        <v>186</v>
      </c>
      <c r="C361" s="2" t="s">
        <v>187</v>
      </c>
      <c r="D361" s="2">
        <v>2030</v>
      </c>
      <c r="J361" s="2" t="s">
        <v>186</v>
      </c>
      <c r="K361" s="2" t="s">
        <v>187</v>
      </c>
      <c r="L361" s="2">
        <v>2030</v>
      </c>
      <c r="M361" s="2" t="str">
        <f>IF(sum!A354="AT",sum!B354,"*")</f>
        <v>*</v>
      </c>
      <c r="N361" s="2"/>
      <c r="O361" s="2" t="str">
        <f>IF(sum!A354="AT",sum!F354,"*")</f>
        <v>*</v>
      </c>
      <c r="R361" s="2" t="s">
        <v>186</v>
      </c>
      <c r="S361" s="2" t="s">
        <v>187</v>
      </c>
      <c r="T361" s="2">
        <v>2030</v>
      </c>
      <c r="U361" s="2" t="str">
        <f>IF(sum!A354="BC",sum!B354,"*")</f>
        <v>*</v>
      </c>
      <c r="V361" s="2"/>
      <c r="W361" s="2" t="str">
        <f>IF(sum!A354="BC",sum!F354,"*")</f>
        <v>*</v>
      </c>
      <c r="Z361" s="2" t="s">
        <v>186</v>
      </c>
      <c r="AA361" s="2" t="s">
        <v>187</v>
      </c>
      <c r="AB361" s="2">
        <v>2030</v>
      </c>
      <c r="AC361" s="2" t="str">
        <f>IF(sum!A354="MA",sum!B354,"*")</f>
        <v>EDU-AuxiliaryMot_ELE1</v>
      </c>
      <c r="AD361" s="2"/>
      <c r="AE361" s="2">
        <f>IF(sum!A354="MA",sum!F354,"*")</f>
        <v>0.0340583280599376</v>
      </c>
      <c r="AH361" s="2" t="s">
        <v>186</v>
      </c>
      <c r="AI361" s="2" t="s">
        <v>187</v>
      </c>
      <c r="AJ361" s="2">
        <v>2030</v>
      </c>
      <c r="AK361" s="2" t="str">
        <f>IF(sum!A354="ON",sum!B354,"*")</f>
        <v>*</v>
      </c>
      <c r="AL361" s="2"/>
      <c r="AM361" s="2" t="str">
        <f>IF(sum!A354="ON",sum!F354,"*")</f>
        <v>*</v>
      </c>
      <c r="AP361" s="4" t="s">
        <v>186</v>
      </c>
      <c r="AQ361" s="4" t="s">
        <v>187</v>
      </c>
      <c r="AR361" s="4">
        <v>2030</v>
      </c>
      <c r="AS361" s="2" t="str">
        <f>IF(sum!A354="QU",sum!B354,"*")</f>
        <v>*</v>
      </c>
      <c r="AT361" s="2"/>
      <c r="AU361" s="2" t="str">
        <f>IF(sum!A354="QU",sum!F354,"*")</f>
        <v>*</v>
      </c>
      <c r="AX361" s="2" t="s">
        <v>186</v>
      </c>
      <c r="AY361" s="2" t="s">
        <v>187</v>
      </c>
      <c r="AZ361" s="2">
        <v>2030</v>
      </c>
      <c r="BA361" s="2" t="str">
        <f>IF(sum!A354="SA",sum!B354,"*")</f>
        <v>*</v>
      </c>
      <c r="BB361" s="2"/>
      <c r="BC361" s="2" t="str">
        <f>IF(sum!A354="SA",sum!F354,"*")</f>
        <v>*</v>
      </c>
    </row>
    <row r="362" spans="2:55">
      <c r="B362" s="2" t="s">
        <v>186</v>
      </c>
      <c r="C362" s="2" t="s">
        <v>187</v>
      </c>
      <c r="D362" s="2">
        <v>2030</v>
      </c>
      <c r="J362" s="2" t="s">
        <v>186</v>
      </c>
      <c r="K362" s="2" t="s">
        <v>187</v>
      </c>
      <c r="L362" s="2">
        <v>2030</v>
      </c>
      <c r="M362" s="2" t="str">
        <f>IF(sum!A355="AT",sum!B355,"*")</f>
        <v>*</v>
      </c>
      <c r="N362" s="2"/>
      <c r="O362" s="2" t="str">
        <f>IF(sum!A355="AT",sum!F355,"*")</f>
        <v>*</v>
      </c>
      <c r="R362" s="2" t="s">
        <v>186</v>
      </c>
      <c r="S362" s="2" t="s">
        <v>187</v>
      </c>
      <c r="T362" s="2">
        <v>2030</v>
      </c>
      <c r="U362" s="2" t="str">
        <f>IF(sum!A355="BC",sum!B355,"*")</f>
        <v>*</v>
      </c>
      <c r="V362" s="2"/>
      <c r="W362" s="2" t="str">
        <f>IF(sum!A355="BC",sum!F355,"*")</f>
        <v>*</v>
      </c>
      <c r="Z362" s="2" t="s">
        <v>186</v>
      </c>
      <c r="AA362" s="2" t="s">
        <v>187</v>
      </c>
      <c r="AB362" s="2">
        <v>2030</v>
      </c>
      <c r="AC362" s="2" t="str">
        <f>IF(sum!A355="MA",sum!B355,"*")</f>
        <v>EDU-Light_ELE1</v>
      </c>
      <c r="AD362" s="2"/>
      <c r="AE362" s="2">
        <f>IF(sum!A355="MA",sum!F355,"*")</f>
        <v>0.102174984179813</v>
      </c>
      <c r="AH362" s="2" t="s">
        <v>186</v>
      </c>
      <c r="AI362" s="2" t="s">
        <v>187</v>
      </c>
      <c r="AJ362" s="2">
        <v>2030</v>
      </c>
      <c r="AK362" s="2" t="str">
        <f>IF(sum!A355="ON",sum!B355,"*")</f>
        <v>*</v>
      </c>
      <c r="AL362" s="2"/>
      <c r="AM362" s="2" t="str">
        <f>IF(sum!A355="ON",sum!F355,"*")</f>
        <v>*</v>
      </c>
      <c r="AP362" s="2" t="s">
        <v>186</v>
      </c>
      <c r="AQ362" s="2" t="s">
        <v>187</v>
      </c>
      <c r="AR362" s="2">
        <v>2030</v>
      </c>
      <c r="AS362" s="2" t="str">
        <f>IF(sum!A355="QU",sum!B355,"*")</f>
        <v>*</v>
      </c>
      <c r="AT362" s="2"/>
      <c r="AU362" s="2" t="str">
        <f>IF(sum!A355="QU",sum!F355,"*")</f>
        <v>*</v>
      </c>
      <c r="AX362" s="2" t="s">
        <v>186</v>
      </c>
      <c r="AY362" s="2" t="s">
        <v>187</v>
      </c>
      <c r="AZ362" s="2">
        <v>2030</v>
      </c>
      <c r="BA362" s="2" t="str">
        <f>IF(sum!A355="SA",sum!B355,"*")</f>
        <v>*</v>
      </c>
      <c r="BB362" s="2"/>
      <c r="BC362" s="2" t="str">
        <f>IF(sum!A355="SA",sum!F355,"*")</f>
        <v>*</v>
      </c>
    </row>
    <row r="363" spans="2:55">
      <c r="B363" s="4" t="s">
        <v>186</v>
      </c>
      <c r="C363" s="4" t="s">
        <v>187</v>
      </c>
      <c r="D363" s="4">
        <v>2030</v>
      </c>
      <c r="J363" s="4" t="s">
        <v>186</v>
      </c>
      <c r="K363" s="4" t="s">
        <v>187</v>
      </c>
      <c r="L363" s="4">
        <v>2030</v>
      </c>
      <c r="M363" s="2" t="str">
        <f>IF(sum!A356="AT",sum!B356,"*")</f>
        <v>*</v>
      </c>
      <c r="N363" s="2"/>
      <c r="O363" s="2" t="str">
        <f>IF(sum!A356="AT",sum!F356,"*")</f>
        <v>*</v>
      </c>
      <c r="R363" s="4" t="s">
        <v>186</v>
      </c>
      <c r="S363" s="4" t="s">
        <v>187</v>
      </c>
      <c r="T363" s="4">
        <v>2030</v>
      </c>
      <c r="U363" s="2" t="str">
        <f>IF(sum!A356="BC",sum!B356,"*")</f>
        <v>*</v>
      </c>
      <c r="V363" s="2"/>
      <c r="W363" s="2" t="str">
        <f>IF(sum!A356="BC",sum!F356,"*")</f>
        <v>*</v>
      </c>
      <c r="Z363" s="4" t="s">
        <v>186</v>
      </c>
      <c r="AA363" s="4" t="s">
        <v>187</v>
      </c>
      <c r="AB363" s="4">
        <v>2030</v>
      </c>
      <c r="AC363" s="2" t="str">
        <f>IF(sum!A356="MA",sum!B356,"*")</f>
        <v>EDU-SpCool_ELE1</v>
      </c>
      <c r="AD363" s="2"/>
      <c r="AE363" s="2">
        <f>IF(sum!A356="MA",sum!F356,"*")</f>
        <v>0.0351180369006387</v>
      </c>
      <c r="AH363" s="4" t="s">
        <v>186</v>
      </c>
      <c r="AI363" s="4" t="s">
        <v>187</v>
      </c>
      <c r="AJ363" s="4">
        <v>2030</v>
      </c>
      <c r="AK363" s="2" t="str">
        <f>IF(sum!A356="ON",sum!B356,"*")</f>
        <v>*</v>
      </c>
      <c r="AL363" s="2"/>
      <c r="AM363" s="2" t="str">
        <f>IF(sum!A356="ON",sum!F356,"*")</f>
        <v>*</v>
      </c>
      <c r="AP363" s="4" t="s">
        <v>186</v>
      </c>
      <c r="AQ363" s="4" t="s">
        <v>187</v>
      </c>
      <c r="AR363" s="4">
        <v>2030</v>
      </c>
      <c r="AS363" s="2" t="str">
        <f>IF(sum!A356="QU",sum!B356,"*")</f>
        <v>*</v>
      </c>
      <c r="AT363" s="2"/>
      <c r="AU363" s="2" t="str">
        <f>IF(sum!A356="QU",sum!F356,"*")</f>
        <v>*</v>
      </c>
      <c r="AX363" s="4" t="s">
        <v>186</v>
      </c>
      <c r="AY363" s="4" t="s">
        <v>187</v>
      </c>
      <c r="AZ363" s="4">
        <v>2030</v>
      </c>
      <c r="BA363" s="2" t="str">
        <f>IF(sum!A356="SA",sum!B356,"*")</f>
        <v>*</v>
      </c>
      <c r="BB363" s="2"/>
      <c r="BC363" s="2" t="str">
        <f>IF(sum!A356="SA",sum!F356,"*")</f>
        <v>*</v>
      </c>
    </row>
    <row r="364" spans="2:55">
      <c r="B364" s="2" t="s">
        <v>186</v>
      </c>
      <c r="C364" s="2" t="s">
        <v>187</v>
      </c>
      <c r="D364" s="2">
        <v>2030</v>
      </c>
      <c r="J364" s="2" t="s">
        <v>186</v>
      </c>
      <c r="K364" s="2" t="s">
        <v>187</v>
      </c>
      <c r="L364" s="2">
        <v>2030</v>
      </c>
      <c r="M364" s="2" t="str">
        <f>IF(sum!A357="AT",sum!B357,"*")</f>
        <v>*</v>
      </c>
      <c r="N364" s="2"/>
      <c r="O364" s="2" t="str">
        <f>IF(sum!A357="AT",sum!F357,"*")</f>
        <v>*</v>
      </c>
      <c r="R364" s="2" t="s">
        <v>186</v>
      </c>
      <c r="S364" s="2" t="s">
        <v>187</v>
      </c>
      <c r="T364" s="2">
        <v>2030</v>
      </c>
      <c r="U364" s="2" t="str">
        <f>IF(sum!A357="BC",sum!B357,"*")</f>
        <v>*</v>
      </c>
      <c r="V364" s="2"/>
      <c r="W364" s="2" t="str">
        <f>IF(sum!A357="BC",sum!F357,"*")</f>
        <v>*</v>
      </c>
      <c r="Z364" s="2" t="s">
        <v>186</v>
      </c>
      <c r="AA364" s="2" t="s">
        <v>187</v>
      </c>
      <c r="AB364" s="2">
        <v>2030</v>
      </c>
      <c r="AC364" s="2" t="str">
        <f>IF(sum!A357="MA",sum!B357,"*")</f>
        <v>EDU-SpHeat_ELE1</v>
      </c>
      <c r="AD364" s="2"/>
      <c r="AE364" s="2">
        <f>IF(sum!A357="MA",sum!F357,"*")</f>
        <v>0.373423518635947</v>
      </c>
      <c r="AH364" s="2" t="s">
        <v>186</v>
      </c>
      <c r="AI364" s="2" t="s">
        <v>187</v>
      </c>
      <c r="AJ364" s="2">
        <v>2030</v>
      </c>
      <c r="AK364" s="2" t="str">
        <f>IF(sum!A357="ON",sum!B357,"*")</f>
        <v>*</v>
      </c>
      <c r="AL364" s="2"/>
      <c r="AM364" s="2" t="str">
        <f>IF(sum!A357="ON",sum!F357,"*")</f>
        <v>*</v>
      </c>
      <c r="AP364" s="2" t="s">
        <v>186</v>
      </c>
      <c r="AQ364" s="2" t="s">
        <v>187</v>
      </c>
      <c r="AR364" s="2">
        <v>2030</v>
      </c>
      <c r="AS364" s="2" t="str">
        <f>IF(sum!A357="QU",sum!B357,"*")</f>
        <v>*</v>
      </c>
      <c r="AT364" s="2"/>
      <c r="AU364" s="2" t="str">
        <f>IF(sum!A357="QU",sum!F357,"*")</f>
        <v>*</v>
      </c>
      <c r="AX364" s="2" t="s">
        <v>186</v>
      </c>
      <c r="AY364" s="2" t="s">
        <v>187</v>
      </c>
      <c r="AZ364" s="2">
        <v>2030</v>
      </c>
      <c r="BA364" s="2" t="str">
        <f>IF(sum!A357="SA",sum!B357,"*")</f>
        <v>*</v>
      </c>
      <c r="BB364" s="2"/>
      <c r="BC364" s="2" t="str">
        <f>IF(sum!A357="SA",sum!F357,"*")</f>
        <v>*</v>
      </c>
    </row>
    <row r="365" spans="2:55">
      <c r="B365" s="2" t="s">
        <v>186</v>
      </c>
      <c r="C365" s="2" t="s">
        <v>187</v>
      </c>
      <c r="D365" s="2">
        <v>2030</v>
      </c>
      <c r="J365" s="2" t="s">
        <v>186</v>
      </c>
      <c r="K365" s="2" t="s">
        <v>187</v>
      </c>
      <c r="L365" s="2">
        <v>2030</v>
      </c>
      <c r="M365" s="2" t="str">
        <f>IF(sum!A358="AT",sum!B358,"*")</f>
        <v>*</v>
      </c>
      <c r="N365" s="2"/>
      <c r="O365" s="2" t="str">
        <f>IF(sum!A358="AT",sum!F358,"*")</f>
        <v>*</v>
      </c>
      <c r="R365" s="2" t="s">
        <v>186</v>
      </c>
      <c r="S365" s="2" t="s">
        <v>187</v>
      </c>
      <c r="T365" s="2">
        <v>2030</v>
      </c>
      <c r="U365" s="2" t="str">
        <f>IF(sum!A358="BC",sum!B358,"*")</f>
        <v>*</v>
      </c>
      <c r="V365" s="2"/>
      <c r="W365" s="2" t="str">
        <f>IF(sum!A358="BC",sum!F358,"*")</f>
        <v>*</v>
      </c>
      <c r="Z365" s="2" t="s">
        <v>186</v>
      </c>
      <c r="AA365" s="2" t="s">
        <v>187</v>
      </c>
      <c r="AB365" s="2">
        <v>2030</v>
      </c>
      <c r="AC365" s="2" t="str">
        <f>IF(sum!A358="MA",sum!B358,"*")</f>
        <v>EDU-WaterHeat_ELE1</v>
      </c>
      <c r="AD365" s="2"/>
      <c r="AE365" s="2">
        <f>IF(sum!A358="MA",sum!F358,"*")</f>
        <v>0.021137180300148</v>
      </c>
      <c r="AH365" s="2" t="s">
        <v>186</v>
      </c>
      <c r="AI365" s="2" t="s">
        <v>187</v>
      </c>
      <c r="AJ365" s="2">
        <v>2030</v>
      </c>
      <c r="AK365" s="2" t="str">
        <f>IF(sum!A358="ON",sum!B358,"*")</f>
        <v>*</v>
      </c>
      <c r="AL365" s="2"/>
      <c r="AM365" s="2" t="str">
        <f>IF(sum!A358="ON",sum!F358,"*")</f>
        <v>*</v>
      </c>
      <c r="AP365" s="4" t="s">
        <v>186</v>
      </c>
      <c r="AQ365" s="4" t="s">
        <v>187</v>
      </c>
      <c r="AR365" s="4">
        <v>2030</v>
      </c>
      <c r="AS365" s="2" t="str">
        <f>IF(sum!A358="QU",sum!B358,"*")</f>
        <v>*</v>
      </c>
      <c r="AT365" s="2"/>
      <c r="AU365" s="2" t="str">
        <f>IF(sum!A358="QU",sum!F358,"*")</f>
        <v>*</v>
      </c>
      <c r="AX365" s="2" t="s">
        <v>186</v>
      </c>
      <c r="AY365" s="2" t="s">
        <v>187</v>
      </c>
      <c r="AZ365" s="2">
        <v>2030</v>
      </c>
      <c r="BA365" s="2" t="str">
        <f>IF(sum!A358="SA",sum!B358,"*")</f>
        <v>*</v>
      </c>
      <c r="BB365" s="2"/>
      <c r="BC365" s="2" t="str">
        <f>IF(sum!A358="SA",sum!F358,"*")</f>
        <v>*</v>
      </c>
    </row>
    <row r="366" spans="2:55">
      <c r="B366" s="4" t="s">
        <v>186</v>
      </c>
      <c r="C366" s="4" t="s">
        <v>187</v>
      </c>
      <c r="D366" s="4">
        <v>2030</v>
      </c>
      <c r="J366" s="4" t="s">
        <v>186</v>
      </c>
      <c r="K366" s="4" t="s">
        <v>187</v>
      </c>
      <c r="L366" s="4">
        <v>2030</v>
      </c>
      <c r="M366" s="2" t="str">
        <f>IF(sum!A359="AT",sum!B359,"*")</f>
        <v>*</v>
      </c>
      <c r="N366" s="2"/>
      <c r="O366" s="2" t="str">
        <f>IF(sum!A359="AT",sum!F359,"*")</f>
        <v>*</v>
      </c>
      <c r="R366" s="4" t="s">
        <v>186</v>
      </c>
      <c r="S366" s="4" t="s">
        <v>187</v>
      </c>
      <c r="T366" s="4">
        <v>2030</v>
      </c>
      <c r="U366" s="2" t="str">
        <f>IF(sum!A359="BC",sum!B359,"*")</f>
        <v>*</v>
      </c>
      <c r="V366" s="2"/>
      <c r="W366" s="2" t="str">
        <f>IF(sum!A359="BC",sum!F359,"*")</f>
        <v>*</v>
      </c>
      <c r="Z366" s="4" t="s">
        <v>186</v>
      </c>
      <c r="AA366" s="4" t="s">
        <v>187</v>
      </c>
      <c r="AB366" s="4">
        <v>2030</v>
      </c>
      <c r="AC366" s="2" t="str">
        <f>IF(sum!A359="MA",sum!B359,"*")</f>
        <v>EUPVSOLL101</v>
      </c>
      <c r="AD366" s="2"/>
      <c r="AE366" s="2">
        <f>IF(sum!A359="MA",sum!F359,"*")</f>
        <v>0</v>
      </c>
      <c r="AH366" s="4" t="s">
        <v>186</v>
      </c>
      <c r="AI366" s="4" t="s">
        <v>187</v>
      </c>
      <c r="AJ366" s="4">
        <v>2030</v>
      </c>
      <c r="AK366" s="2" t="str">
        <f>IF(sum!A359="ON",sum!B359,"*")</f>
        <v>*</v>
      </c>
      <c r="AL366" s="2"/>
      <c r="AM366" s="2" t="str">
        <f>IF(sum!A359="ON",sum!F359,"*")</f>
        <v>*</v>
      </c>
      <c r="AP366" s="2" t="s">
        <v>186</v>
      </c>
      <c r="AQ366" s="2" t="s">
        <v>187</v>
      </c>
      <c r="AR366" s="2">
        <v>2030</v>
      </c>
      <c r="AS366" s="2" t="str">
        <f>IF(sum!A359="QU",sum!B359,"*")</f>
        <v>*</v>
      </c>
      <c r="AT366" s="2"/>
      <c r="AU366" s="2" t="str">
        <f>IF(sum!A359="QU",sum!F359,"*")</f>
        <v>*</v>
      </c>
      <c r="AX366" s="4" t="s">
        <v>186</v>
      </c>
      <c r="AY366" s="4" t="s">
        <v>187</v>
      </c>
      <c r="AZ366" s="4">
        <v>2030</v>
      </c>
      <c r="BA366" s="2" t="str">
        <f>IF(sum!A359="SA",sum!B359,"*")</f>
        <v>*</v>
      </c>
      <c r="BB366" s="2"/>
      <c r="BC366" s="2" t="str">
        <f>IF(sum!A359="SA",sum!F359,"*")</f>
        <v>*</v>
      </c>
    </row>
    <row r="367" spans="2:55">
      <c r="B367" s="2" t="s">
        <v>186</v>
      </c>
      <c r="C367" s="2" t="s">
        <v>187</v>
      </c>
      <c r="D367" s="2">
        <v>2030</v>
      </c>
      <c r="J367" s="2" t="s">
        <v>186</v>
      </c>
      <c r="K367" s="2" t="s">
        <v>187</v>
      </c>
      <c r="L367" s="2">
        <v>2030</v>
      </c>
      <c r="M367" s="2" t="str">
        <f>IF(sum!A360="AT",sum!B360,"*")</f>
        <v>*</v>
      </c>
      <c r="N367" s="2"/>
      <c r="O367" s="2" t="str">
        <f>IF(sum!A360="AT",sum!F360,"*")</f>
        <v>*</v>
      </c>
      <c r="R367" s="2" t="s">
        <v>186</v>
      </c>
      <c r="S367" s="2" t="s">
        <v>187</v>
      </c>
      <c r="T367" s="2">
        <v>2030</v>
      </c>
      <c r="U367" s="2" t="str">
        <f>IF(sum!A360="BC",sum!B360,"*")</f>
        <v>*</v>
      </c>
      <c r="V367" s="2"/>
      <c r="W367" s="2" t="str">
        <f>IF(sum!A360="BC",sum!F360,"*")</f>
        <v>*</v>
      </c>
      <c r="Z367" s="2" t="s">
        <v>186</v>
      </c>
      <c r="AA367" s="2" t="s">
        <v>187</v>
      </c>
      <c r="AB367" s="2">
        <v>2030</v>
      </c>
      <c r="AC367" s="2" t="str">
        <f>IF(sum!A360="MA",sum!B360,"*")</f>
        <v>HSS-AuxiliaryEquip_ELE1</v>
      </c>
      <c r="AD367" s="2"/>
      <c r="AE367" s="2">
        <f>IF(sum!A360="MA",sum!F360,"*")</f>
        <v>0.137391671950962</v>
      </c>
      <c r="AH367" s="2" t="s">
        <v>186</v>
      </c>
      <c r="AI367" s="2" t="s">
        <v>187</v>
      </c>
      <c r="AJ367" s="2">
        <v>2030</v>
      </c>
      <c r="AK367" s="2" t="str">
        <f>IF(sum!A360="ON",sum!B360,"*")</f>
        <v>*</v>
      </c>
      <c r="AL367" s="2"/>
      <c r="AM367" s="2" t="str">
        <f>IF(sum!A360="ON",sum!F360,"*")</f>
        <v>*</v>
      </c>
      <c r="AP367" s="4" t="s">
        <v>186</v>
      </c>
      <c r="AQ367" s="4" t="s">
        <v>187</v>
      </c>
      <c r="AR367" s="4">
        <v>2030</v>
      </c>
      <c r="AS367" s="2" t="str">
        <f>IF(sum!A360="QU",sum!B360,"*")</f>
        <v>*</v>
      </c>
      <c r="AT367" s="2"/>
      <c r="AU367" s="2" t="str">
        <f>IF(sum!A360="QU",sum!F360,"*")</f>
        <v>*</v>
      </c>
      <c r="AX367" s="2" t="s">
        <v>186</v>
      </c>
      <c r="AY367" s="2" t="s">
        <v>187</v>
      </c>
      <c r="AZ367" s="2">
        <v>2030</v>
      </c>
      <c r="BA367" s="2" t="str">
        <f>IF(sum!A360="SA",sum!B360,"*")</f>
        <v>*</v>
      </c>
      <c r="BB367" s="2"/>
      <c r="BC367" s="2" t="str">
        <f>IF(sum!A360="SA",sum!F360,"*")</f>
        <v>*</v>
      </c>
    </row>
    <row r="368" spans="2:55">
      <c r="B368" s="2" t="s">
        <v>186</v>
      </c>
      <c r="C368" s="2" t="s">
        <v>187</v>
      </c>
      <c r="D368" s="2">
        <v>2030</v>
      </c>
      <c r="J368" s="2" t="s">
        <v>186</v>
      </c>
      <c r="K368" s="2" t="s">
        <v>187</v>
      </c>
      <c r="L368" s="2">
        <v>2030</v>
      </c>
      <c r="M368" s="2" t="str">
        <f>IF(sum!A361="AT",sum!B361,"*")</f>
        <v>*</v>
      </c>
      <c r="N368" s="2"/>
      <c r="O368" s="2" t="str">
        <f>IF(sum!A361="AT",sum!F361,"*")</f>
        <v>*</v>
      </c>
      <c r="R368" s="2" t="s">
        <v>186</v>
      </c>
      <c r="S368" s="2" t="s">
        <v>187</v>
      </c>
      <c r="T368" s="2">
        <v>2030</v>
      </c>
      <c r="U368" s="2" t="str">
        <f>IF(sum!A361="BC",sum!B361,"*")</f>
        <v>*</v>
      </c>
      <c r="V368" s="2"/>
      <c r="W368" s="2" t="str">
        <f>IF(sum!A361="BC",sum!F361,"*")</f>
        <v>*</v>
      </c>
      <c r="Z368" s="2" t="s">
        <v>186</v>
      </c>
      <c r="AA368" s="2" t="s">
        <v>187</v>
      </c>
      <c r="AB368" s="2">
        <v>2030</v>
      </c>
      <c r="AC368" s="2" t="str">
        <f>IF(sum!A361="MA",sum!B361,"*")</f>
        <v>HSS-AuxiliaryMot_ELE1</v>
      </c>
      <c r="AD368" s="2"/>
      <c r="AE368" s="2">
        <f>IF(sum!A361="MA",sum!F361,"*")</f>
        <v>0.0510874920899064</v>
      </c>
      <c r="AH368" s="2" t="s">
        <v>186</v>
      </c>
      <c r="AI368" s="2" t="s">
        <v>187</v>
      </c>
      <c r="AJ368" s="2">
        <v>2030</v>
      </c>
      <c r="AK368" s="2" t="str">
        <f>IF(sum!A361="ON",sum!B361,"*")</f>
        <v>*</v>
      </c>
      <c r="AL368" s="2"/>
      <c r="AM368" s="2" t="str">
        <f>IF(sum!A361="ON",sum!F361,"*")</f>
        <v>*</v>
      </c>
      <c r="AP368" s="2" t="s">
        <v>186</v>
      </c>
      <c r="AQ368" s="2" t="s">
        <v>187</v>
      </c>
      <c r="AR368" s="2">
        <v>2030</v>
      </c>
      <c r="AS368" s="2" t="str">
        <f>IF(sum!A361="QU",sum!B361,"*")</f>
        <v>*</v>
      </c>
      <c r="AT368" s="2"/>
      <c r="AU368" s="2" t="str">
        <f>IF(sum!A361="QU",sum!F361,"*")</f>
        <v>*</v>
      </c>
      <c r="AX368" s="2" t="s">
        <v>186</v>
      </c>
      <c r="AY368" s="2" t="s">
        <v>187</v>
      </c>
      <c r="AZ368" s="2">
        <v>2030</v>
      </c>
      <c r="BA368" s="2" t="str">
        <f>IF(sum!A361="SA",sum!B361,"*")</f>
        <v>*</v>
      </c>
      <c r="BB368" s="2"/>
      <c r="BC368" s="2" t="str">
        <f>IF(sum!A361="SA",sum!F361,"*")</f>
        <v>*</v>
      </c>
    </row>
    <row r="369" spans="2:55">
      <c r="B369" s="4" t="s">
        <v>186</v>
      </c>
      <c r="C369" s="4" t="s">
        <v>187</v>
      </c>
      <c r="D369" s="4">
        <v>2030</v>
      </c>
      <c r="J369" s="4" t="s">
        <v>186</v>
      </c>
      <c r="K369" s="4" t="s">
        <v>187</v>
      </c>
      <c r="L369" s="4">
        <v>2030</v>
      </c>
      <c r="M369" s="2" t="str">
        <f>IF(sum!A362="AT",sum!B362,"*")</f>
        <v>*</v>
      </c>
      <c r="N369" s="2"/>
      <c r="O369" s="2" t="str">
        <f>IF(sum!A362="AT",sum!F362,"*")</f>
        <v>*</v>
      </c>
      <c r="R369" s="4" t="s">
        <v>186</v>
      </c>
      <c r="S369" s="4" t="s">
        <v>187</v>
      </c>
      <c r="T369" s="4">
        <v>2030</v>
      </c>
      <c r="U369" s="2" t="str">
        <f>IF(sum!A362="BC",sum!B362,"*")</f>
        <v>*</v>
      </c>
      <c r="V369" s="2"/>
      <c r="W369" s="2" t="str">
        <f>IF(sum!A362="BC",sum!F362,"*")</f>
        <v>*</v>
      </c>
      <c r="Z369" s="4" t="s">
        <v>186</v>
      </c>
      <c r="AA369" s="4" t="s">
        <v>187</v>
      </c>
      <c r="AB369" s="4">
        <v>2030</v>
      </c>
      <c r="AC369" s="2" t="str">
        <f>IF(sum!A362="MA",sum!B362,"*")</f>
        <v>HSS-Light_ELE1</v>
      </c>
      <c r="AD369" s="2"/>
      <c r="AE369" s="2">
        <f>IF(sum!A362="MA",sum!F362,"*")</f>
        <v>0.119204148209782</v>
      </c>
      <c r="AH369" s="4" t="s">
        <v>186</v>
      </c>
      <c r="AI369" s="4" t="s">
        <v>187</v>
      </c>
      <c r="AJ369" s="4">
        <v>2030</v>
      </c>
      <c r="AK369" s="2" t="str">
        <f>IF(sum!A362="ON",sum!B362,"*")</f>
        <v>*</v>
      </c>
      <c r="AL369" s="2"/>
      <c r="AM369" s="2" t="str">
        <f>IF(sum!A362="ON",sum!F362,"*")</f>
        <v>*</v>
      </c>
      <c r="AP369" s="4" t="s">
        <v>186</v>
      </c>
      <c r="AQ369" s="4" t="s">
        <v>187</v>
      </c>
      <c r="AR369" s="4">
        <v>2030</v>
      </c>
      <c r="AS369" s="2" t="str">
        <f>IF(sum!A362="QU",sum!B362,"*")</f>
        <v>*</v>
      </c>
      <c r="AT369" s="2"/>
      <c r="AU369" s="2" t="str">
        <f>IF(sum!A362="QU",sum!F362,"*")</f>
        <v>*</v>
      </c>
      <c r="AX369" s="4" t="s">
        <v>186</v>
      </c>
      <c r="AY369" s="4" t="s">
        <v>187</v>
      </c>
      <c r="AZ369" s="4">
        <v>2030</v>
      </c>
      <c r="BA369" s="2" t="str">
        <f>IF(sum!A362="SA",sum!B362,"*")</f>
        <v>*</v>
      </c>
      <c r="BB369" s="2"/>
      <c r="BC369" s="2" t="str">
        <f>IF(sum!A362="SA",sum!F362,"*")</f>
        <v>*</v>
      </c>
    </row>
    <row r="370" spans="2:55">
      <c r="B370" s="2" t="s">
        <v>186</v>
      </c>
      <c r="C370" s="2" t="s">
        <v>187</v>
      </c>
      <c r="D370" s="2">
        <v>2030</v>
      </c>
      <c r="J370" s="2" t="s">
        <v>186</v>
      </c>
      <c r="K370" s="2" t="s">
        <v>187</v>
      </c>
      <c r="L370" s="2">
        <v>2030</v>
      </c>
      <c r="M370" s="2" t="str">
        <f>IF(sum!A363="AT",sum!B363,"*")</f>
        <v>*</v>
      </c>
      <c r="N370" s="2"/>
      <c r="O370" s="2" t="str">
        <f>IF(sum!A363="AT",sum!F363,"*")</f>
        <v>*</v>
      </c>
      <c r="R370" s="2" t="s">
        <v>186</v>
      </c>
      <c r="S370" s="2" t="s">
        <v>187</v>
      </c>
      <c r="T370" s="2">
        <v>2030</v>
      </c>
      <c r="U370" s="2" t="str">
        <f>IF(sum!A363="BC",sum!B363,"*")</f>
        <v>*</v>
      </c>
      <c r="V370" s="2"/>
      <c r="W370" s="2" t="str">
        <f>IF(sum!A363="BC",sum!F363,"*")</f>
        <v>*</v>
      </c>
      <c r="Z370" s="2" t="s">
        <v>186</v>
      </c>
      <c r="AA370" s="2" t="s">
        <v>187</v>
      </c>
      <c r="AB370" s="2">
        <v>2030</v>
      </c>
      <c r="AC370" s="2" t="str">
        <f>IF(sum!A363="MA",sum!B363,"*")</f>
        <v>HSS-SpCool_ELE1</v>
      </c>
      <c r="AD370" s="2"/>
      <c r="AE370" s="2">
        <f>IF(sum!A363="MA",sum!F363,"*")</f>
        <v>0.0170291640299688</v>
      </c>
      <c r="AH370" s="2" t="s">
        <v>186</v>
      </c>
      <c r="AI370" s="2" t="s">
        <v>187</v>
      </c>
      <c r="AJ370" s="2">
        <v>2030</v>
      </c>
      <c r="AK370" s="2" t="str">
        <f>IF(sum!A363="ON",sum!B363,"*")</f>
        <v>*</v>
      </c>
      <c r="AL370" s="2"/>
      <c r="AM370" s="2" t="str">
        <f>IF(sum!A363="ON",sum!F363,"*")</f>
        <v>*</v>
      </c>
      <c r="AP370" s="2" t="s">
        <v>186</v>
      </c>
      <c r="AQ370" s="2" t="s">
        <v>187</v>
      </c>
      <c r="AR370" s="2">
        <v>2030</v>
      </c>
      <c r="AS370" s="2" t="str">
        <f>IF(sum!A363="QU",sum!B363,"*")</f>
        <v>*</v>
      </c>
      <c r="AT370" s="2"/>
      <c r="AU370" s="2" t="str">
        <f>IF(sum!A363="QU",sum!F363,"*")</f>
        <v>*</v>
      </c>
      <c r="AX370" s="2" t="s">
        <v>186</v>
      </c>
      <c r="AY370" s="2" t="s">
        <v>187</v>
      </c>
      <c r="AZ370" s="2">
        <v>2030</v>
      </c>
      <c r="BA370" s="2" t="str">
        <f>IF(sum!A363="SA",sum!B363,"*")</f>
        <v>*</v>
      </c>
      <c r="BB370" s="2"/>
      <c r="BC370" s="2" t="str">
        <f>IF(sum!A363="SA",sum!F363,"*")</f>
        <v>*</v>
      </c>
    </row>
    <row r="371" spans="2:55">
      <c r="B371" s="2" t="s">
        <v>186</v>
      </c>
      <c r="C371" s="2" t="s">
        <v>187</v>
      </c>
      <c r="D371" s="2">
        <v>2030</v>
      </c>
      <c r="J371" s="2" t="s">
        <v>186</v>
      </c>
      <c r="K371" s="2" t="s">
        <v>187</v>
      </c>
      <c r="L371" s="2">
        <v>2030</v>
      </c>
      <c r="M371" s="2" t="str">
        <f>IF(sum!A364="AT",sum!B364,"*")</f>
        <v>*</v>
      </c>
      <c r="N371" s="2"/>
      <c r="O371" s="2" t="str">
        <f>IF(sum!A364="AT",sum!F364,"*")</f>
        <v>*</v>
      </c>
      <c r="R371" s="2" t="s">
        <v>186</v>
      </c>
      <c r="S371" s="2" t="s">
        <v>187</v>
      </c>
      <c r="T371" s="2">
        <v>2030</v>
      </c>
      <c r="U371" s="2" t="str">
        <f>IF(sum!A364="BC",sum!B364,"*")</f>
        <v>*</v>
      </c>
      <c r="V371" s="2"/>
      <c r="W371" s="2" t="str">
        <f>IF(sum!A364="BC",sum!F364,"*")</f>
        <v>*</v>
      </c>
      <c r="Z371" s="2" t="s">
        <v>186</v>
      </c>
      <c r="AA371" s="2" t="s">
        <v>187</v>
      </c>
      <c r="AB371" s="2">
        <v>2030</v>
      </c>
      <c r="AC371" s="2" t="str">
        <f>IF(sum!A364="MA",sum!B364,"*")</f>
        <v>HSS-SpHeat_ELE1</v>
      </c>
      <c r="AD371" s="2"/>
      <c r="AE371" s="2">
        <f>IF(sum!A364="MA",sum!F364,"*")</f>
        <v>0.317057704502219</v>
      </c>
      <c r="AH371" s="2" t="s">
        <v>186</v>
      </c>
      <c r="AI371" s="2" t="s">
        <v>187</v>
      </c>
      <c r="AJ371" s="2">
        <v>2030</v>
      </c>
      <c r="AK371" s="2" t="str">
        <f>IF(sum!A364="ON",sum!B364,"*")</f>
        <v>*</v>
      </c>
      <c r="AL371" s="2"/>
      <c r="AM371" s="2" t="str">
        <f>IF(sum!A364="ON",sum!F364,"*")</f>
        <v>*</v>
      </c>
      <c r="AP371" s="4" t="s">
        <v>186</v>
      </c>
      <c r="AQ371" s="4" t="s">
        <v>187</v>
      </c>
      <c r="AR371" s="4">
        <v>2030</v>
      </c>
      <c r="AS371" s="2" t="str">
        <f>IF(sum!A364="QU",sum!B364,"*")</f>
        <v>*</v>
      </c>
      <c r="AT371" s="2"/>
      <c r="AU371" s="2" t="str">
        <f>IF(sum!A364="QU",sum!F364,"*")</f>
        <v>*</v>
      </c>
      <c r="AX371" s="2" t="s">
        <v>186</v>
      </c>
      <c r="AY371" s="2" t="s">
        <v>187</v>
      </c>
      <c r="AZ371" s="2">
        <v>2030</v>
      </c>
      <c r="BA371" s="2" t="str">
        <f>IF(sum!A364="SA",sum!B364,"*")</f>
        <v>*</v>
      </c>
      <c r="BB371" s="2"/>
      <c r="BC371" s="2" t="str">
        <f>IF(sum!A364="SA",sum!F364,"*")</f>
        <v>*</v>
      </c>
    </row>
    <row r="372" spans="2:55">
      <c r="B372" s="4" t="s">
        <v>186</v>
      </c>
      <c r="C372" s="4" t="s">
        <v>187</v>
      </c>
      <c r="D372" s="4">
        <v>2030</v>
      </c>
      <c r="J372" s="4" t="s">
        <v>186</v>
      </c>
      <c r="K372" s="4" t="s">
        <v>187</v>
      </c>
      <c r="L372" s="4">
        <v>2030</v>
      </c>
      <c r="M372" s="2" t="str">
        <f>IF(sum!A365="AT",sum!B365,"*")</f>
        <v>*</v>
      </c>
      <c r="N372" s="2"/>
      <c r="O372" s="2" t="str">
        <f>IF(sum!A365="AT",sum!F365,"*")</f>
        <v>*</v>
      </c>
      <c r="R372" s="4" t="s">
        <v>186</v>
      </c>
      <c r="S372" s="4" t="s">
        <v>187</v>
      </c>
      <c r="T372" s="4">
        <v>2030</v>
      </c>
      <c r="U372" s="2" t="str">
        <f>IF(sum!A365="BC",sum!B365,"*")</f>
        <v>*</v>
      </c>
      <c r="V372" s="2"/>
      <c r="W372" s="2" t="str">
        <f>IF(sum!A365="BC",sum!F365,"*")</f>
        <v>*</v>
      </c>
      <c r="Z372" s="4" t="s">
        <v>186</v>
      </c>
      <c r="AA372" s="4" t="s">
        <v>187</v>
      </c>
      <c r="AB372" s="4">
        <v>2030</v>
      </c>
      <c r="AC372" s="2" t="str">
        <f>IF(sum!A365="MA",sum!B365,"*")</f>
        <v>HSS-WaterHeat_ELE1</v>
      </c>
      <c r="AD372" s="2"/>
      <c r="AE372" s="2">
        <f>IF(sum!A365="MA",sum!F365,"*")</f>
        <v>0.0634115409004438</v>
      </c>
      <c r="AH372" s="4" t="s">
        <v>186</v>
      </c>
      <c r="AI372" s="4" t="s">
        <v>187</v>
      </c>
      <c r="AJ372" s="4">
        <v>2030</v>
      </c>
      <c r="AK372" s="2" t="str">
        <f>IF(sum!A365="ON",sum!B365,"*")</f>
        <v>*</v>
      </c>
      <c r="AL372" s="2"/>
      <c r="AM372" s="2" t="str">
        <f>IF(sum!A365="ON",sum!F365,"*")</f>
        <v>*</v>
      </c>
      <c r="AP372" s="2" t="s">
        <v>186</v>
      </c>
      <c r="AQ372" s="2" t="s">
        <v>187</v>
      </c>
      <c r="AR372" s="2">
        <v>2030</v>
      </c>
      <c r="AS372" s="2" t="str">
        <f>IF(sum!A365="QU",sum!B365,"*")</f>
        <v>*</v>
      </c>
      <c r="AT372" s="2"/>
      <c r="AU372" s="2" t="str">
        <f>IF(sum!A365="QU",sum!F365,"*")</f>
        <v>*</v>
      </c>
      <c r="AX372" s="4" t="s">
        <v>186</v>
      </c>
      <c r="AY372" s="4" t="s">
        <v>187</v>
      </c>
      <c r="AZ372" s="4">
        <v>2030</v>
      </c>
      <c r="BA372" s="2" t="str">
        <f>IF(sum!A365="SA",sum!B365,"*")</f>
        <v>*</v>
      </c>
      <c r="BB372" s="2"/>
      <c r="BC372" s="2" t="str">
        <f>IF(sum!A365="SA",sum!F365,"*")</f>
        <v>*</v>
      </c>
    </row>
    <row r="373" spans="2:55">
      <c r="B373" s="2" t="s">
        <v>186</v>
      </c>
      <c r="C373" s="2" t="s">
        <v>187</v>
      </c>
      <c r="D373" s="2">
        <v>2030</v>
      </c>
      <c r="J373" s="2" t="s">
        <v>186</v>
      </c>
      <c r="K373" s="2" t="s">
        <v>187</v>
      </c>
      <c r="L373" s="2">
        <v>2030</v>
      </c>
      <c r="M373" s="2" t="str">
        <f>IF(sum!A366="AT",sum!B366,"*")</f>
        <v>*</v>
      </c>
      <c r="N373" s="2"/>
      <c r="O373" s="2" t="str">
        <f>IF(sum!A366="AT",sum!F366,"*")</f>
        <v>*</v>
      </c>
      <c r="R373" s="2" t="s">
        <v>186</v>
      </c>
      <c r="S373" s="2" t="s">
        <v>187</v>
      </c>
      <c r="T373" s="2">
        <v>2030</v>
      </c>
      <c r="U373" s="2" t="str">
        <f>IF(sum!A366="BC",sum!B366,"*")</f>
        <v>*</v>
      </c>
      <c r="V373" s="2"/>
      <c r="W373" s="2" t="str">
        <f>IF(sum!A366="BC",sum!F366,"*")</f>
        <v>*</v>
      </c>
      <c r="Z373" s="2" t="s">
        <v>186</v>
      </c>
      <c r="AA373" s="2" t="s">
        <v>187</v>
      </c>
      <c r="AB373" s="2">
        <v>2030</v>
      </c>
      <c r="AC373" s="2" t="str">
        <f>IF(sum!A366="MA",sum!B366,"*")</f>
        <v>ICS-AuxiliaryEquip_ELE1</v>
      </c>
      <c r="AD373" s="2"/>
      <c r="AE373" s="2">
        <f>IF(sum!A366="MA",sum!F366,"*")</f>
        <v>0.010568590150074</v>
      </c>
      <c r="AH373" s="2" t="s">
        <v>186</v>
      </c>
      <c r="AI373" s="2" t="s">
        <v>187</v>
      </c>
      <c r="AJ373" s="2">
        <v>2030</v>
      </c>
      <c r="AK373" s="2" t="str">
        <f>IF(sum!A366="ON",sum!B366,"*")</f>
        <v>*</v>
      </c>
      <c r="AL373" s="2"/>
      <c r="AM373" s="2" t="str">
        <f>IF(sum!A366="ON",sum!F366,"*")</f>
        <v>*</v>
      </c>
      <c r="AP373" s="4" t="s">
        <v>186</v>
      </c>
      <c r="AQ373" s="4" t="s">
        <v>187</v>
      </c>
      <c r="AR373" s="4">
        <v>2030</v>
      </c>
      <c r="AS373" s="2" t="str">
        <f>IF(sum!A366="QU",sum!B366,"*")</f>
        <v>*</v>
      </c>
      <c r="AT373" s="2"/>
      <c r="AU373" s="2" t="str">
        <f>IF(sum!A366="QU",sum!F366,"*")</f>
        <v>*</v>
      </c>
      <c r="AX373" s="2" t="s">
        <v>186</v>
      </c>
      <c r="AY373" s="2" t="s">
        <v>187</v>
      </c>
      <c r="AZ373" s="2">
        <v>2030</v>
      </c>
      <c r="BA373" s="2" t="str">
        <f>IF(sum!A366="SA",sum!B366,"*")</f>
        <v>*</v>
      </c>
      <c r="BB373" s="2"/>
      <c r="BC373" s="2" t="str">
        <f>IF(sum!A366="SA",sum!F366,"*")</f>
        <v>*</v>
      </c>
    </row>
    <row r="374" spans="2:55">
      <c r="B374" s="2" t="s">
        <v>186</v>
      </c>
      <c r="C374" s="2" t="s">
        <v>187</v>
      </c>
      <c r="D374" s="2">
        <v>2030</v>
      </c>
      <c r="J374" s="2" t="s">
        <v>186</v>
      </c>
      <c r="K374" s="2" t="s">
        <v>187</v>
      </c>
      <c r="L374" s="2">
        <v>2030</v>
      </c>
      <c r="M374" s="2" t="str">
        <f>IF(sum!A367="AT",sum!B367,"*")</f>
        <v>*</v>
      </c>
      <c r="N374" s="2"/>
      <c r="O374" s="2" t="str">
        <f>IF(sum!A367="AT",sum!F367,"*")</f>
        <v>*</v>
      </c>
      <c r="R374" s="2" t="s">
        <v>186</v>
      </c>
      <c r="S374" s="2" t="s">
        <v>187</v>
      </c>
      <c r="T374" s="2">
        <v>2030</v>
      </c>
      <c r="U374" s="2" t="str">
        <f>IF(sum!A367="BC",sum!B367,"*")</f>
        <v>*</v>
      </c>
      <c r="V374" s="2"/>
      <c r="W374" s="2" t="str">
        <f>IF(sum!A367="BC",sum!F367,"*")</f>
        <v>*</v>
      </c>
      <c r="Z374" s="2" t="s">
        <v>186</v>
      </c>
      <c r="AA374" s="2" t="s">
        <v>187</v>
      </c>
      <c r="AB374" s="2">
        <v>2030</v>
      </c>
      <c r="AC374" s="2" t="str">
        <f>IF(sum!A367="MA",sum!B367,"*")</f>
        <v>ICS-Light_ELE1</v>
      </c>
      <c r="AD374" s="2"/>
      <c r="AE374" s="2">
        <f>IF(sum!A367="MA",sum!F367,"*")</f>
        <v>0.0170291640299688</v>
      </c>
      <c r="AH374" s="2" t="s">
        <v>186</v>
      </c>
      <c r="AI374" s="2" t="s">
        <v>187</v>
      </c>
      <c r="AJ374" s="2">
        <v>2030</v>
      </c>
      <c r="AK374" s="2" t="str">
        <f>IF(sum!A367="ON",sum!B367,"*")</f>
        <v>*</v>
      </c>
      <c r="AL374" s="2"/>
      <c r="AM374" s="2" t="str">
        <f>IF(sum!A367="ON",sum!F367,"*")</f>
        <v>*</v>
      </c>
      <c r="AP374" s="2" t="s">
        <v>186</v>
      </c>
      <c r="AQ374" s="2" t="s">
        <v>187</v>
      </c>
      <c r="AR374" s="2">
        <v>2030</v>
      </c>
      <c r="AS374" s="2" t="str">
        <f>IF(sum!A367="QU",sum!B367,"*")</f>
        <v>*</v>
      </c>
      <c r="AT374" s="2"/>
      <c r="AU374" s="2" t="str">
        <f>IF(sum!A367="QU",sum!F367,"*")</f>
        <v>*</v>
      </c>
      <c r="AX374" s="2" t="s">
        <v>186</v>
      </c>
      <c r="AY374" s="2" t="s">
        <v>187</v>
      </c>
      <c r="AZ374" s="2">
        <v>2030</v>
      </c>
      <c r="BA374" s="2" t="str">
        <f>IF(sum!A367="SA",sum!B367,"*")</f>
        <v>*</v>
      </c>
      <c r="BB374" s="2"/>
      <c r="BC374" s="2" t="str">
        <f>IF(sum!A367="SA",sum!F367,"*")</f>
        <v>*</v>
      </c>
    </row>
    <row r="375" spans="2:55">
      <c r="B375" s="4" t="s">
        <v>186</v>
      </c>
      <c r="C375" s="4" t="s">
        <v>187</v>
      </c>
      <c r="D375" s="4">
        <v>2030</v>
      </c>
      <c r="J375" s="4" t="s">
        <v>186</v>
      </c>
      <c r="K375" s="4" t="s">
        <v>187</v>
      </c>
      <c r="L375" s="4">
        <v>2030</v>
      </c>
      <c r="M375" s="2" t="str">
        <f>IF(sum!A368="AT",sum!B368,"*")</f>
        <v>*</v>
      </c>
      <c r="N375" s="2"/>
      <c r="O375" s="2" t="str">
        <f>IF(sum!A368="AT",sum!F368,"*")</f>
        <v>*</v>
      </c>
      <c r="R375" s="4" t="s">
        <v>186</v>
      </c>
      <c r="S375" s="4" t="s">
        <v>187</v>
      </c>
      <c r="T375" s="4">
        <v>2030</v>
      </c>
      <c r="U375" s="2" t="str">
        <f>IF(sum!A368="BC",sum!B368,"*")</f>
        <v>*</v>
      </c>
      <c r="V375" s="2"/>
      <c r="W375" s="2" t="str">
        <f>IF(sum!A368="BC",sum!F368,"*")</f>
        <v>*</v>
      </c>
      <c r="Z375" s="4" t="s">
        <v>186</v>
      </c>
      <c r="AA375" s="4" t="s">
        <v>187</v>
      </c>
      <c r="AB375" s="4">
        <v>2030</v>
      </c>
      <c r="AC375" s="2" t="str">
        <f>IF(sum!A368="MA",sum!B368,"*")</f>
        <v>ICS-SpHeat_ELE1</v>
      </c>
      <c r="AD375" s="2"/>
      <c r="AE375" s="2">
        <f>IF(sum!A368="MA",sum!F368,"*")</f>
        <v>0.0493200873670119</v>
      </c>
      <c r="AH375" s="4" t="s">
        <v>186</v>
      </c>
      <c r="AI375" s="4" t="s">
        <v>187</v>
      </c>
      <c r="AJ375" s="4">
        <v>2030</v>
      </c>
      <c r="AK375" s="2" t="str">
        <f>IF(sum!A368="ON",sum!B368,"*")</f>
        <v>*</v>
      </c>
      <c r="AL375" s="2"/>
      <c r="AM375" s="2" t="str">
        <f>IF(sum!A368="ON",sum!F368,"*")</f>
        <v>*</v>
      </c>
      <c r="AP375" s="4" t="s">
        <v>186</v>
      </c>
      <c r="AQ375" s="4" t="s">
        <v>187</v>
      </c>
      <c r="AR375" s="4">
        <v>2030</v>
      </c>
      <c r="AS375" s="2" t="str">
        <f>IF(sum!A368="QU",sum!B368,"*")</f>
        <v>*</v>
      </c>
      <c r="AT375" s="2"/>
      <c r="AU375" s="2" t="str">
        <f>IF(sum!A368="QU",sum!F368,"*")</f>
        <v>*</v>
      </c>
      <c r="AX375" s="4" t="s">
        <v>186</v>
      </c>
      <c r="AY375" s="4" t="s">
        <v>187</v>
      </c>
      <c r="AZ375" s="4">
        <v>2030</v>
      </c>
      <c r="BA375" s="2" t="str">
        <f>IF(sum!A368="SA",sum!B368,"*")</f>
        <v>*</v>
      </c>
      <c r="BB375" s="2"/>
      <c r="BC375" s="2" t="str">
        <f>IF(sum!A368="SA",sum!F368,"*")</f>
        <v>*</v>
      </c>
    </row>
    <row r="376" spans="2:55">
      <c r="B376" s="2" t="s">
        <v>186</v>
      </c>
      <c r="C376" s="2" t="s">
        <v>187</v>
      </c>
      <c r="D376" s="2">
        <v>2030</v>
      </c>
      <c r="J376" s="2" t="s">
        <v>186</v>
      </c>
      <c r="K376" s="2" t="s">
        <v>187</v>
      </c>
      <c r="L376" s="2">
        <v>2030</v>
      </c>
      <c r="M376" s="2" t="str">
        <f>IF(sum!A369="AT",sum!B369,"*")</f>
        <v>*</v>
      </c>
      <c r="N376" s="2"/>
      <c r="O376" s="2" t="str">
        <f>IF(sum!A369="AT",sum!F369,"*")</f>
        <v>*</v>
      </c>
      <c r="R376" s="2" t="s">
        <v>186</v>
      </c>
      <c r="S376" s="2" t="s">
        <v>187</v>
      </c>
      <c r="T376" s="2">
        <v>2030</v>
      </c>
      <c r="U376" s="2" t="str">
        <f>IF(sum!A369="BC",sum!B369,"*")</f>
        <v>*</v>
      </c>
      <c r="V376" s="2"/>
      <c r="W376" s="2" t="str">
        <f>IF(sum!A369="BC",sum!F369,"*")</f>
        <v>*</v>
      </c>
      <c r="Z376" s="2" t="s">
        <v>186</v>
      </c>
      <c r="AA376" s="2" t="s">
        <v>187</v>
      </c>
      <c r="AB376" s="2">
        <v>2030</v>
      </c>
      <c r="AC376" s="2" t="str">
        <f>IF(sum!A369="MA",sum!B369,"*")</f>
        <v>OS-AuxiliaryEquip_ELE1</v>
      </c>
      <c r="AD376" s="2"/>
      <c r="AE376" s="2">
        <f>IF(sum!A369="MA",sum!F369,"*")</f>
        <v>0.179666032551258</v>
      </c>
      <c r="AH376" s="2" t="s">
        <v>186</v>
      </c>
      <c r="AI376" s="2" t="s">
        <v>187</v>
      </c>
      <c r="AJ376" s="2">
        <v>2030</v>
      </c>
      <c r="AK376" s="2" t="str">
        <f>IF(sum!A369="ON",sum!B369,"*")</f>
        <v>*</v>
      </c>
      <c r="AL376" s="2"/>
      <c r="AM376" s="2" t="str">
        <f>IF(sum!A369="ON",sum!F369,"*")</f>
        <v>*</v>
      </c>
      <c r="AP376" s="2" t="s">
        <v>186</v>
      </c>
      <c r="AQ376" s="2" t="s">
        <v>187</v>
      </c>
      <c r="AR376" s="2">
        <v>2030</v>
      </c>
      <c r="AS376" s="2" t="str">
        <f>IF(sum!A369="QU",sum!B369,"*")</f>
        <v>*</v>
      </c>
      <c r="AT376" s="2"/>
      <c r="AU376" s="2" t="str">
        <f>IF(sum!A369="QU",sum!F369,"*")</f>
        <v>*</v>
      </c>
      <c r="AX376" s="2" t="s">
        <v>186</v>
      </c>
      <c r="AY376" s="2" t="s">
        <v>187</v>
      </c>
      <c r="AZ376" s="2">
        <v>2030</v>
      </c>
      <c r="BA376" s="2" t="str">
        <f>IF(sum!A369="SA",sum!B369,"*")</f>
        <v>*</v>
      </c>
      <c r="BB376" s="2"/>
      <c r="BC376" s="2" t="str">
        <f>IF(sum!A369="SA",sum!F369,"*")</f>
        <v>*</v>
      </c>
    </row>
    <row r="377" spans="2:55">
      <c r="B377" s="2" t="s">
        <v>186</v>
      </c>
      <c r="C377" s="2" t="s">
        <v>187</v>
      </c>
      <c r="D377" s="2">
        <v>2030</v>
      </c>
      <c r="J377" s="2" t="s">
        <v>186</v>
      </c>
      <c r="K377" s="2" t="s">
        <v>187</v>
      </c>
      <c r="L377" s="2">
        <v>2030</v>
      </c>
      <c r="M377" s="2" t="str">
        <f>IF(sum!A370="AT",sum!B370,"*")</f>
        <v>*</v>
      </c>
      <c r="N377" s="2"/>
      <c r="O377" s="2" t="str">
        <f>IF(sum!A370="AT",sum!F370,"*")</f>
        <v>*</v>
      </c>
      <c r="R377" s="2" t="s">
        <v>186</v>
      </c>
      <c r="S377" s="2" t="s">
        <v>187</v>
      </c>
      <c r="T377" s="2">
        <v>2030</v>
      </c>
      <c r="U377" s="2" t="str">
        <f>IF(sum!A370="BC",sum!B370,"*")</f>
        <v>*</v>
      </c>
      <c r="V377" s="2"/>
      <c r="W377" s="2" t="str">
        <f>IF(sum!A370="BC",sum!F370,"*")</f>
        <v>*</v>
      </c>
      <c r="Z377" s="2" t="s">
        <v>186</v>
      </c>
      <c r="AA377" s="2" t="s">
        <v>187</v>
      </c>
      <c r="AB377" s="2">
        <v>2030</v>
      </c>
      <c r="AC377" s="2" t="str">
        <f>IF(sum!A370="MA",sum!B370,"*")</f>
        <v>OS-AuxiliaryMot_ELE1</v>
      </c>
      <c r="AD377" s="2"/>
      <c r="AE377" s="2">
        <f>IF(sum!A370="MA",sum!F370,"*")</f>
        <v>0.085145820149844</v>
      </c>
      <c r="AH377" s="2" t="s">
        <v>186</v>
      </c>
      <c r="AI377" s="2" t="s">
        <v>187</v>
      </c>
      <c r="AJ377" s="2">
        <v>2030</v>
      </c>
      <c r="AK377" s="2" t="str">
        <f>IF(sum!A370="ON",sum!B370,"*")</f>
        <v>*</v>
      </c>
      <c r="AL377" s="2"/>
      <c r="AM377" s="2" t="str">
        <f>IF(sum!A370="ON",sum!F370,"*")</f>
        <v>*</v>
      </c>
      <c r="AP377" s="4" t="s">
        <v>186</v>
      </c>
      <c r="AQ377" s="4" t="s">
        <v>187</v>
      </c>
      <c r="AR377" s="4">
        <v>2030</v>
      </c>
      <c r="AS377" s="2" t="str">
        <f>IF(sum!A370="QU",sum!B370,"*")</f>
        <v>*</v>
      </c>
      <c r="AT377" s="2"/>
      <c r="AU377" s="2" t="str">
        <f>IF(sum!A370="QU",sum!F370,"*")</f>
        <v>*</v>
      </c>
      <c r="AX377" s="2" t="s">
        <v>186</v>
      </c>
      <c r="AY377" s="2" t="s">
        <v>187</v>
      </c>
      <c r="AZ377" s="2">
        <v>2030</v>
      </c>
      <c r="BA377" s="2" t="str">
        <f>IF(sum!A370="SA",sum!B370,"*")</f>
        <v>*</v>
      </c>
      <c r="BB377" s="2"/>
      <c r="BC377" s="2" t="str">
        <f>IF(sum!A370="SA",sum!F370,"*")</f>
        <v>*</v>
      </c>
    </row>
    <row r="378" spans="2:55">
      <c r="B378" s="4" t="s">
        <v>186</v>
      </c>
      <c r="C378" s="4" t="s">
        <v>187</v>
      </c>
      <c r="D378" s="4">
        <v>2030</v>
      </c>
      <c r="J378" s="4" t="s">
        <v>186</v>
      </c>
      <c r="K378" s="4" t="s">
        <v>187</v>
      </c>
      <c r="L378" s="4">
        <v>2030</v>
      </c>
      <c r="M378" s="2" t="str">
        <f>IF(sum!A371="AT",sum!B371,"*")</f>
        <v>*</v>
      </c>
      <c r="N378" s="2"/>
      <c r="O378" s="2" t="str">
        <f>IF(sum!A371="AT",sum!F371,"*")</f>
        <v>*</v>
      </c>
      <c r="R378" s="4" t="s">
        <v>186</v>
      </c>
      <c r="S378" s="4" t="s">
        <v>187</v>
      </c>
      <c r="T378" s="4">
        <v>2030</v>
      </c>
      <c r="U378" s="2" t="str">
        <f>IF(sum!A371="BC",sum!B371,"*")</f>
        <v>*</v>
      </c>
      <c r="V378" s="2"/>
      <c r="W378" s="2" t="str">
        <f>IF(sum!A371="BC",sum!F371,"*")</f>
        <v>*</v>
      </c>
      <c r="Z378" s="4" t="s">
        <v>186</v>
      </c>
      <c r="AA378" s="4" t="s">
        <v>187</v>
      </c>
      <c r="AB378" s="4">
        <v>2030</v>
      </c>
      <c r="AC378" s="2" t="str">
        <f>IF(sum!A371="MA",sum!B371,"*")</f>
        <v>OS-Light_ELE1</v>
      </c>
      <c r="AD378" s="2"/>
      <c r="AE378" s="2">
        <f>IF(sum!A371="MA",sum!F371,"*")</f>
        <v>0.306524952539438</v>
      </c>
      <c r="AH378" s="4" t="s">
        <v>186</v>
      </c>
      <c r="AI378" s="4" t="s">
        <v>187</v>
      </c>
      <c r="AJ378" s="4">
        <v>2030</v>
      </c>
      <c r="AK378" s="2" t="str">
        <f>IF(sum!A371="ON",sum!B371,"*")</f>
        <v>*</v>
      </c>
      <c r="AL378" s="2"/>
      <c r="AM378" s="2" t="str">
        <f>IF(sum!A371="ON",sum!F371,"*")</f>
        <v>*</v>
      </c>
      <c r="AP378" s="2" t="s">
        <v>186</v>
      </c>
      <c r="AQ378" s="2" t="s">
        <v>187</v>
      </c>
      <c r="AR378" s="2">
        <v>2030</v>
      </c>
      <c r="AS378" s="2" t="str">
        <f>IF(sum!A371="QU",sum!B371,"*")</f>
        <v>*</v>
      </c>
      <c r="AT378" s="2"/>
      <c r="AU378" s="2" t="str">
        <f>IF(sum!A371="QU",sum!F371,"*")</f>
        <v>*</v>
      </c>
      <c r="AX378" s="4" t="s">
        <v>186</v>
      </c>
      <c r="AY378" s="4" t="s">
        <v>187</v>
      </c>
      <c r="AZ378" s="4">
        <v>2030</v>
      </c>
      <c r="BA378" s="2" t="str">
        <f>IF(sum!A371="SA",sum!B371,"*")</f>
        <v>*</v>
      </c>
      <c r="BB378" s="2"/>
      <c r="BC378" s="2" t="str">
        <f>IF(sum!A371="SA",sum!F371,"*")</f>
        <v>*</v>
      </c>
    </row>
    <row r="379" spans="2:55">
      <c r="B379" s="2" t="s">
        <v>186</v>
      </c>
      <c r="C379" s="2" t="s">
        <v>187</v>
      </c>
      <c r="D379" s="2">
        <v>2030</v>
      </c>
      <c r="J379" s="2" t="s">
        <v>186</v>
      </c>
      <c r="K379" s="2" t="s">
        <v>187</v>
      </c>
      <c r="L379" s="2">
        <v>2030</v>
      </c>
      <c r="M379" s="2" t="str">
        <f>IF(sum!A372="AT",sum!B372,"*")</f>
        <v>*</v>
      </c>
      <c r="N379" s="2"/>
      <c r="O379" s="2" t="str">
        <f>IF(sum!A372="AT",sum!F372,"*")</f>
        <v>*</v>
      </c>
      <c r="R379" s="2" t="s">
        <v>186</v>
      </c>
      <c r="S379" s="2" t="s">
        <v>187</v>
      </c>
      <c r="T379" s="2">
        <v>2030</v>
      </c>
      <c r="U379" s="2" t="str">
        <f>IF(sum!A372="BC",sum!B372,"*")</f>
        <v>*</v>
      </c>
      <c r="V379" s="2"/>
      <c r="W379" s="2" t="str">
        <f>IF(sum!A372="BC",sum!F372,"*")</f>
        <v>*</v>
      </c>
      <c r="Z379" s="2" t="s">
        <v>186</v>
      </c>
      <c r="AA379" s="2" t="s">
        <v>187</v>
      </c>
      <c r="AB379" s="2">
        <v>2030</v>
      </c>
      <c r="AC379" s="2" t="str">
        <f>IF(sum!A372="MA",sum!B372,"*")</f>
        <v>OS-SpCool_ELE1</v>
      </c>
      <c r="AD379" s="2"/>
      <c r="AE379" s="2">
        <f>IF(sum!A372="MA",sum!F372,"*")</f>
        <v>0.0691763649605763</v>
      </c>
      <c r="AH379" s="2" t="s">
        <v>186</v>
      </c>
      <c r="AI379" s="2" t="s">
        <v>187</v>
      </c>
      <c r="AJ379" s="2">
        <v>2030</v>
      </c>
      <c r="AK379" s="2" t="str">
        <f>IF(sum!A372="ON",sum!B372,"*")</f>
        <v>*</v>
      </c>
      <c r="AL379" s="2"/>
      <c r="AM379" s="2" t="str">
        <f>IF(sum!A372="ON",sum!F372,"*")</f>
        <v>*</v>
      </c>
      <c r="AP379" s="4" t="s">
        <v>186</v>
      </c>
      <c r="AQ379" s="4" t="s">
        <v>187</v>
      </c>
      <c r="AR379" s="4">
        <v>2030</v>
      </c>
      <c r="AS379" s="2" t="str">
        <f>IF(sum!A372="QU",sum!B372,"*")</f>
        <v>*</v>
      </c>
      <c r="AT379" s="2"/>
      <c r="AU379" s="2" t="str">
        <f>IF(sum!A372="QU",sum!F372,"*")</f>
        <v>*</v>
      </c>
      <c r="AX379" s="2" t="s">
        <v>186</v>
      </c>
      <c r="AY379" s="2" t="s">
        <v>187</v>
      </c>
      <c r="AZ379" s="2">
        <v>2030</v>
      </c>
      <c r="BA379" s="2" t="str">
        <f>IF(sum!A372="SA",sum!B372,"*")</f>
        <v>*</v>
      </c>
      <c r="BB379" s="2"/>
      <c r="BC379" s="2" t="str">
        <f>IF(sum!A372="SA",sum!F372,"*")</f>
        <v>*</v>
      </c>
    </row>
    <row r="380" spans="2:55">
      <c r="B380" s="2" t="s">
        <v>186</v>
      </c>
      <c r="C380" s="2" t="s">
        <v>187</v>
      </c>
      <c r="D380" s="2">
        <v>2030</v>
      </c>
      <c r="J380" s="2" t="s">
        <v>186</v>
      </c>
      <c r="K380" s="2" t="s">
        <v>187</v>
      </c>
      <c r="L380" s="2">
        <v>2030</v>
      </c>
      <c r="M380" s="2" t="str">
        <f>IF(sum!A373="AT",sum!B373,"*")</f>
        <v>*</v>
      </c>
      <c r="N380" s="2"/>
      <c r="O380" s="2" t="str">
        <f>IF(sum!A373="AT",sum!F373,"*")</f>
        <v>*</v>
      </c>
      <c r="R380" s="2" t="s">
        <v>186</v>
      </c>
      <c r="S380" s="2" t="s">
        <v>187</v>
      </c>
      <c r="T380" s="2">
        <v>2030</v>
      </c>
      <c r="U380" s="2" t="str">
        <f>IF(sum!A373="BC",sum!B373,"*")</f>
        <v>*</v>
      </c>
      <c r="V380" s="2"/>
      <c r="W380" s="2" t="str">
        <f>IF(sum!A373="BC",sum!F373,"*")</f>
        <v>*</v>
      </c>
      <c r="Z380" s="2" t="s">
        <v>186</v>
      </c>
      <c r="AA380" s="2" t="s">
        <v>187</v>
      </c>
      <c r="AB380" s="2">
        <v>2030</v>
      </c>
      <c r="AC380" s="2" t="str">
        <f>IF(sum!A373="MA",sum!B373,"*")</f>
        <v>OS-SpHeat_ELE1</v>
      </c>
      <c r="AD380" s="2"/>
      <c r="AE380" s="2">
        <f>IF(sum!A373="MA",sum!F373,"*")</f>
        <v>0.796167124638906</v>
      </c>
      <c r="AH380" s="2" t="s">
        <v>186</v>
      </c>
      <c r="AI380" s="2" t="s">
        <v>187</v>
      </c>
      <c r="AJ380" s="2">
        <v>2030</v>
      </c>
      <c r="AK380" s="2" t="str">
        <f>IF(sum!A373="ON",sum!B373,"*")</f>
        <v>*</v>
      </c>
      <c r="AL380" s="2"/>
      <c r="AM380" s="2" t="str">
        <f>IF(sum!A373="ON",sum!F373,"*")</f>
        <v>*</v>
      </c>
      <c r="AP380" s="2" t="s">
        <v>186</v>
      </c>
      <c r="AQ380" s="2" t="s">
        <v>187</v>
      </c>
      <c r="AR380" s="2">
        <v>2030</v>
      </c>
      <c r="AS380" s="2" t="str">
        <f>IF(sum!A373="QU",sum!B373,"*")</f>
        <v>*</v>
      </c>
      <c r="AT380" s="2"/>
      <c r="AU380" s="2" t="str">
        <f>IF(sum!A373="QU",sum!F373,"*")</f>
        <v>*</v>
      </c>
      <c r="AX380" s="2" t="s">
        <v>186</v>
      </c>
      <c r="AY380" s="2" t="s">
        <v>187</v>
      </c>
      <c r="AZ380" s="2">
        <v>2030</v>
      </c>
      <c r="BA380" s="2" t="str">
        <f>IF(sum!A373="SA",sum!B373,"*")</f>
        <v>*</v>
      </c>
      <c r="BB380" s="2"/>
      <c r="BC380" s="2" t="str">
        <f>IF(sum!A373="SA",sum!F373,"*")</f>
        <v>*</v>
      </c>
    </row>
    <row r="381" spans="2:55">
      <c r="B381" s="4" t="s">
        <v>186</v>
      </c>
      <c r="C381" s="4" t="s">
        <v>187</v>
      </c>
      <c r="D381" s="4">
        <v>2030</v>
      </c>
      <c r="J381" s="4" t="s">
        <v>186</v>
      </c>
      <c r="K381" s="4" t="s">
        <v>187</v>
      </c>
      <c r="L381" s="4">
        <v>2030</v>
      </c>
      <c r="M381" s="2" t="str">
        <f>IF(sum!A374="AT",sum!B374,"*")</f>
        <v>*</v>
      </c>
      <c r="N381" s="2"/>
      <c r="O381" s="2" t="str">
        <f>IF(sum!A374="AT",sum!F374,"*")</f>
        <v>*</v>
      </c>
      <c r="R381" s="4" t="s">
        <v>186</v>
      </c>
      <c r="S381" s="4" t="s">
        <v>187</v>
      </c>
      <c r="T381" s="4">
        <v>2030</v>
      </c>
      <c r="U381" s="2" t="str">
        <f>IF(sum!A374="BC",sum!B374,"*")</f>
        <v>*</v>
      </c>
      <c r="V381" s="2"/>
      <c r="W381" s="2" t="str">
        <f>IF(sum!A374="BC",sum!F374,"*")</f>
        <v>*</v>
      </c>
      <c r="Z381" s="4" t="s">
        <v>186</v>
      </c>
      <c r="AA381" s="4" t="s">
        <v>187</v>
      </c>
      <c r="AB381" s="4">
        <v>2030</v>
      </c>
      <c r="AC381" s="2" t="str">
        <f>IF(sum!A374="MA",sum!B374,"*")</f>
        <v>OS-WaterHeat_ELE1</v>
      </c>
      <c r="AD381" s="2"/>
      <c r="AE381" s="2">
        <f>IF(sum!A374="MA",sum!F374,"*")</f>
        <v>0.021137180300148</v>
      </c>
      <c r="AH381" s="4" t="s">
        <v>186</v>
      </c>
      <c r="AI381" s="4" t="s">
        <v>187</v>
      </c>
      <c r="AJ381" s="4">
        <v>2030</v>
      </c>
      <c r="AK381" s="2" t="str">
        <f>IF(sum!A374="ON",sum!B374,"*")</f>
        <v>*</v>
      </c>
      <c r="AL381" s="2"/>
      <c r="AM381" s="2" t="str">
        <f>IF(sum!A374="ON",sum!F374,"*")</f>
        <v>*</v>
      </c>
      <c r="AP381" s="4" t="s">
        <v>186</v>
      </c>
      <c r="AQ381" s="4" t="s">
        <v>187</v>
      </c>
      <c r="AR381" s="4">
        <v>2030</v>
      </c>
      <c r="AS381" s="2" t="str">
        <f>IF(sum!A374="QU",sum!B374,"*")</f>
        <v>*</v>
      </c>
      <c r="AT381" s="2"/>
      <c r="AU381" s="2" t="str">
        <f>IF(sum!A374="QU",sum!F374,"*")</f>
        <v>*</v>
      </c>
      <c r="AX381" s="4" t="s">
        <v>186</v>
      </c>
      <c r="AY381" s="4" t="s">
        <v>187</v>
      </c>
      <c r="AZ381" s="4">
        <v>2030</v>
      </c>
      <c r="BA381" s="2" t="str">
        <f>IF(sum!A374="SA",sum!B374,"*")</f>
        <v>*</v>
      </c>
      <c r="BB381" s="2"/>
      <c r="BC381" s="2" t="str">
        <f>IF(sum!A374="SA",sum!F374,"*")</f>
        <v>*</v>
      </c>
    </row>
    <row r="382" spans="2:55">
      <c r="B382" s="2" t="s">
        <v>186</v>
      </c>
      <c r="C382" s="2" t="s">
        <v>187</v>
      </c>
      <c r="D382" s="2">
        <v>2030</v>
      </c>
      <c r="J382" s="2" t="s">
        <v>186</v>
      </c>
      <c r="K382" s="2" t="s">
        <v>187</v>
      </c>
      <c r="L382" s="2">
        <v>2030</v>
      </c>
      <c r="M382" s="2" t="str">
        <f>IF(sum!A375="AT",sum!B375,"*")</f>
        <v>*</v>
      </c>
      <c r="N382" s="2"/>
      <c r="O382" s="2" t="str">
        <f>IF(sum!A375="AT",sum!F375,"*")</f>
        <v>*</v>
      </c>
      <c r="R382" s="2" t="s">
        <v>186</v>
      </c>
      <c r="S382" s="2" t="s">
        <v>187</v>
      </c>
      <c r="T382" s="2">
        <v>2030</v>
      </c>
      <c r="U382" s="2" t="str">
        <f>IF(sum!A375="BC",sum!B375,"*")</f>
        <v>*</v>
      </c>
      <c r="V382" s="2"/>
      <c r="W382" s="2" t="str">
        <f>IF(sum!A375="BC",sum!F375,"*")</f>
        <v>*</v>
      </c>
      <c r="Z382" s="2" t="s">
        <v>186</v>
      </c>
      <c r="AA382" s="2" t="s">
        <v>187</v>
      </c>
      <c r="AB382" s="2">
        <v>2030</v>
      </c>
      <c r="AC382" s="2" t="str">
        <f>IF(sum!A375="MA",sum!B375,"*")</f>
        <v>OTH-AuxiliaryEquip_ELE1</v>
      </c>
      <c r="AD382" s="2"/>
      <c r="AE382" s="2">
        <f>IF(sum!A375="MA",sum!F375,"*")</f>
        <v>0.010568590150074</v>
      </c>
      <c r="AH382" s="2" t="s">
        <v>186</v>
      </c>
      <c r="AI382" s="2" t="s">
        <v>187</v>
      </c>
      <c r="AJ382" s="2">
        <v>2030</v>
      </c>
      <c r="AK382" s="2" t="str">
        <f>IF(sum!A375="ON",sum!B375,"*")</f>
        <v>*</v>
      </c>
      <c r="AL382" s="2"/>
      <c r="AM382" s="2" t="str">
        <f>IF(sum!A375="ON",sum!F375,"*")</f>
        <v>*</v>
      </c>
      <c r="AP382" s="2" t="s">
        <v>186</v>
      </c>
      <c r="AQ382" s="2" t="s">
        <v>187</v>
      </c>
      <c r="AR382" s="2">
        <v>2030</v>
      </c>
      <c r="AS382" s="2" t="str">
        <f>IF(sum!A375="QU",sum!B375,"*")</f>
        <v>*</v>
      </c>
      <c r="AT382" s="2"/>
      <c r="AU382" s="2" t="str">
        <f>IF(sum!A375="QU",sum!F375,"*")</f>
        <v>*</v>
      </c>
      <c r="AX382" s="2" t="s">
        <v>186</v>
      </c>
      <c r="AY382" s="2" t="s">
        <v>187</v>
      </c>
      <c r="AZ382" s="2">
        <v>2030</v>
      </c>
      <c r="BA382" s="2" t="str">
        <f>IF(sum!A375="SA",sum!B375,"*")</f>
        <v>*</v>
      </c>
      <c r="BB382" s="2"/>
      <c r="BC382" s="2" t="str">
        <f>IF(sum!A375="SA",sum!F375,"*")</f>
        <v>*</v>
      </c>
    </row>
    <row r="383" spans="2:55">
      <c r="B383" s="2" t="s">
        <v>186</v>
      </c>
      <c r="C383" s="2" t="s">
        <v>187</v>
      </c>
      <c r="D383" s="2">
        <v>2030</v>
      </c>
      <c r="J383" s="2" t="s">
        <v>186</v>
      </c>
      <c r="K383" s="2" t="s">
        <v>187</v>
      </c>
      <c r="L383" s="2">
        <v>2030</v>
      </c>
      <c r="M383" s="2" t="str">
        <f>IF(sum!A376="AT",sum!B376,"*")</f>
        <v>*</v>
      </c>
      <c r="N383" s="2"/>
      <c r="O383" s="2" t="str">
        <f>IF(sum!A376="AT",sum!F376,"*")</f>
        <v>*</v>
      </c>
      <c r="R383" s="2" t="s">
        <v>186</v>
      </c>
      <c r="S383" s="2" t="s">
        <v>187</v>
      </c>
      <c r="T383" s="2">
        <v>2030</v>
      </c>
      <c r="U383" s="2" t="str">
        <f>IF(sum!A376="BC",sum!B376,"*")</f>
        <v>*</v>
      </c>
      <c r="V383" s="2"/>
      <c r="W383" s="2" t="str">
        <f>IF(sum!A376="BC",sum!F376,"*")</f>
        <v>*</v>
      </c>
      <c r="Z383" s="2" t="s">
        <v>186</v>
      </c>
      <c r="AA383" s="2" t="s">
        <v>187</v>
      </c>
      <c r="AB383" s="2">
        <v>2030</v>
      </c>
      <c r="AC383" s="2" t="str">
        <f>IF(sum!A376="MA",sum!B376,"*")</f>
        <v>OTH-Light_ELE1</v>
      </c>
      <c r="AD383" s="2"/>
      <c r="AE383" s="2">
        <f>IF(sum!A376="MA",sum!F376,"*")</f>
        <v>0.0170291640299688</v>
      </c>
      <c r="AH383" s="2" t="s">
        <v>186</v>
      </c>
      <c r="AI383" s="2" t="s">
        <v>187</v>
      </c>
      <c r="AJ383" s="2">
        <v>2030</v>
      </c>
      <c r="AK383" s="2" t="str">
        <f>IF(sum!A376="ON",sum!B376,"*")</f>
        <v>*</v>
      </c>
      <c r="AL383" s="2"/>
      <c r="AM383" s="2" t="str">
        <f>IF(sum!A376="ON",sum!F376,"*")</f>
        <v>*</v>
      </c>
      <c r="AP383" s="4" t="s">
        <v>186</v>
      </c>
      <c r="AQ383" s="4" t="s">
        <v>187</v>
      </c>
      <c r="AR383" s="4">
        <v>2030</v>
      </c>
      <c r="AS383" s="2" t="str">
        <f>IF(sum!A376="QU",sum!B376,"*")</f>
        <v>*</v>
      </c>
      <c r="AT383" s="2"/>
      <c r="AU383" s="2" t="str">
        <f>IF(sum!A376="QU",sum!F376,"*")</f>
        <v>*</v>
      </c>
      <c r="AX383" s="2" t="s">
        <v>186</v>
      </c>
      <c r="AY383" s="2" t="s">
        <v>187</v>
      </c>
      <c r="AZ383" s="2">
        <v>2030</v>
      </c>
      <c r="BA383" s="2" t="str">
        <f>IF(sum!A376="SA",sum!B376,"*")</f>
        <v>*</v>
      </c>
      <c r="BB383" s="2"/>
      <c r="BC383" s="2" t="str">
        <f>IF(sum!A376="SA",sum!F376,"*")</f>
        <v>*</v>
      </c>
    </row>
    <row r="384" spans="2:55">
      <c r="B384" s="4" t="s">
        <v>186</v>
      </c>
      <c r="C384" s="4" t="s">
        <v>187</v>
      </c>
      <c r="D384" s="4">
        <v>2030</v>
      </c>
      <c r="J384" s="4" t="s">
        <v>186</v>
      </c>
      <c r="K384" s="4" t="s">
        <v>187</v>
      </c>
      <c r="L384" s="4">
        <v>2030</v>
      </c>
      <c r="M384" s="2" t="str">
        <f>IF(sum!A377="AT",sum!B377,"*")</f>
        <v>*</v>
      </c>
      <c r="N384" s="2"/>
      <c r="O384" s="2" t="str">
        <f>IF(sum!A377="AT",sum!F377,"*")</f>
        <v>*</v>
      </c>
      <c r="R384" s="4" t="s">
        <v>186</v>
      </c>
      <c r="S384" s="4" t="s">
        <v>187</v>
      </c>
      <c r="T384" s="4">
        <v>2030</v>
      </c>
      <c r="U384" s="2" t="str">
        <f>IF(sum!A377="BC",sum!B377,"*")</f>
        <v>*</v>
      </c>
      <c r="V384" s="2"/>
      <c r="W384" s="2" t="str">
        <f>IF(sum!A377="BC",sum!F377,"*")</f>
        <v>*</v>
      </c>
      <c r="Z384" s="4" t="s">
        <v>186</v>
      </c>
      <c r="AA384" s="4" t="s">
        <v>187</v>
      </c>
      <c r="AB384" s="4">
        <v>2030</v>
      </c>
      <c r="AC384" s="2" t="str">
        <f>IF(sum!A377="MA",sum!B377,"*")</f>
        <v>OTH-SpHeat_ELE1</v>
      </c>
      <c r="AD384" s="2"/>
      <c r="AE384" s="2">
        <f>IF(sum!A377="MA",sum!F377,"*")</f>
        <v>0.0422743606002959</v>
      </c>
      <c r="AH384" s="4" t="s">
        <v>186</v>
      </c>
      <c r="AI384" s="4" t="s">
        <v>187</v>
      </c>
      <c r="AJ384" s="4">
        <v>2030</v>
      </c>
      <c r="AK384" s="2" t="str">
        <f>IF(sum!A377="ON",sum!B377,"*")</f>
        <v>*</v>
      </c>
      <c r="AL384" s="2"/>
      <c r="AM384" s="2" t="str">
        <f>IF(sum!A377="ON",sum!F377,"*")</f>
        <v>*</v>
      </c>
      <c r="AP384" s="2" t="s">
        <v>186</v>
      </c>
      <c r="AQ384" s="2" t="s">
        <v>187</v>
      </c>
      <c r="AR384" s="2">
        <v>2030</v>
      </c>
      <c r="AS384" s="2" t="str">
        <f>IF(sum!A377="QU",sum!B377,"*")</f>
        <v>*</v>
      </c>
      <c r="AT384" s="2"/>
      <c r="AU384" s="2" t="str">
        <f>IF(sum!A377="QU",sum!F377,"*")</f>
        <v>*</v>
      </c>
      <c r="AX384" s="4" t="s">
        <v>186</v>
      </c>
      <c r="AY384" s="4" t="s">
        <v>187</v>
      </c>
      <c r="AZ384" s="4">
        <v>2030</v>
      </c>
      <c r="BA384" s="2" t="str">
        <f>IF(sum!A377="SA",sum!B377,"*")</f>
        <v>*</v>
      </c>
      <c r="BB384" s="2"/>
      <c r="BC384" s="2" t="str">
        <f>IF(sum!A377="SA",sum!F377,"*")</f>
        <v>*</v>
      </c>
    </row>
    <row r="385" spans="2:55">
      <c r="B385" s="2" t="s">
        <v>186</v>
      </c>
      <c r="C385" s="2" t="s">
        <v>187</v>
      </c>
      <c r="D385" s="2">
        <v>2030</v>
      </c>
      <c r="J385" s="2" t="s">
        <v>186</v>
      </c>
      <c r="K385" s="2" t="s">
        <v>187</v>
      </c>
      <c r="L385" s="2">
        <v>2030</v>
      </c>
      <c r="M385" s="2" t="str">
        <f>IF(sum!A378="AT",sum!B378,"*")</f>
        <v>*</v>
      </c>
      <c r="N385" s="2"/>
      <c r="O385" s="2" t="str">
        <f>IF(sum!A378="AT",sum!F378,"*")</f>
        <v>*</v>
      </c>
      <c r="R385" s="2" t="s">
        <v>186</v>
      </c>
      <c r="S385" s="2" t="s">
        <v>187</v>
      </c>
      <c r="T385" s="2">
        <v>2030</v>
      </c>
      <c r="U385" s="2" t="str">
        <f>IF(sum!A378="BC",sum!B378,"*")</f>
        <v>*</v>
      </c>
      <c r="V385" s="2"/>
      <c r="W385" s="2" t="str">
        <f>IF(sum!A378="BC",sum!F378,"*")</f>
        <v>*</v>
      </c>
      <c r="Z385" s="2" t="s">
        <v>186</v>
      </c>
      <c r="AA385" s="2" t="s">
        <v>187</v>
      </c>
      <c r="AB385" s="2">
        <v>2030</v>
      </c>
      <c r="AC385" s="2" t="str">
        <f>IF(sum!A378="MA",sum!B378,"*")</f>
        <v>R_ES-APP-CD_ELC1</v>
      </c>
      <c r="AD385" s="2"/>
      <c r="AE385" s="2">
        <f>IF(sum!A378="MA",sum!F378,"*")</f>
        <v>0.914712769825821</v>
      </c>
      <c r="AH385" s="2" t="s">
        <v>186</v>
      </c>
      <c r="AI385" s="2" t="s">
        <v>187</v>
      </c>
      <c r="AJ385" s="2">
        <v>2030</v>
      </c>
      <c r="AK385" s="2" t="str">
        <f>IF(sum!A378="ON",sum!B378,"*")</f>
        <v>*</v>
      </c>
      <c r="AL385" s="2"/>
      <c r="AM385" s="2" t="str">
        <f>IF(sum!A378="ON",sum!F378,"*")</f>
        <v>*</v>
      </c>
      <c r="AP385" s="4" t="s">
        <v>186</v>
      </c>
      <c r="AQ385" s="4" t="s">
        <v>187</v>
      </c>
      <c r="AR385" s="4">
        <v>2030</v>
      </c>
      <c r="AS385" s="2" t="str">
        <f>IF(sum!A378="QU",sum!B378,"*")</f>
        <v>*</v>
      </c>
      <c r="AT385" s="2"/>
      <c r="AU385" s="2" t="str">
        <f>IF(sum!A378="QU",sum!F378,"*")</f>
        <v>*</v>
      </c>
      <c r="AX385" s="2" t="s">
        <v>186</v>
      </c>
      <c r="AY385" s="2" t="s">
        <v>187</v>
      </c>
      <c r="AZ385" s="2">
        <v>2030</v>
      </c>
      <c r="BA385" s="2" t="str">
        <f>IF(sum!A378="SA",sum!B378,"*")</f>
        <v>*</v>
      </c>
      <c r="BB385" s="2"/>
      <c r="BC385" s="2" t="str">
        <f>IF(sum!A378="SA",sum!F378,"*")</f>
        <v>*</v>
      </c>
    </row>
    <row r="386" spans="2:55">
      <c r="B386" s="2" t="s">
        <v>186</v>
      </c>
      <c r="C386" s="2" t="s">
        <v>187</v>
      </c>
      <c r="D386" s="2">
        <v>2030</v>
      </c>
      <c r="J386" s="2" t="s">
        <v>186</v>
      </c>
      <c r="K386" s="2" t="s">
        <v>187</v>
      </c>
      <c r="L386" s="2">
        <v>2030</v>
      </c>
      <c r="M386" s="2" t="str">
        <f>IF(sum!A379="AT",sum!B379,"*")</f>
        <v>*</v>
      </c>
      <c r="N386" s="2"/>
      <c r="O386" s="2" t="str">
        <f>IF(sum!A379="AT",sum!F379,"*")</f>
        <v>*</v>
      </c>
      <c r="R386" s="2" t="s">
        <v>186</v>
      </c>
      <c r="S386" s="2" t="s">
        <v>187</v>
      </c>
      <c r="T386" s="2">
        <v>2030</v>
      </c>
      <c r="U386" s="2" t="str">
        <f>IF(sum!A379="BC",sum!B379,"*")</f>
        <v>*</v>
      </c>
      <c r="V386" s="2"/>
      <c r="W386" s="2" t="str">
        <f>IF(sum!A379="BC",sum!F379,"*")</f>
        <v>*</v>
      </c>
      <c r="Z386" s="2" t="s">
        <v>186</v>
      </c>
      <c r="AA386" s="2" t="s">
        <v>187</v>
      </c>
      <c r="AB386" s="2">
        <v>2030</v>
      </c>
      <c r="AC386" s="2" t="str">
        <f>IF(sum!A379="MA",sum!B379,"*")</f>
        <v>R_ES-APP-CW_ELC1</v>
      </c>
      <c r="AD386" s="2"/>
      <c r="AE386" s="2">
        <f>IF(sum!A379="MA",sum!F379,"*")</f>
        <v>0.105869533544655</v>
      </c>
      <c r="AH386" s="2" t="s">
        <v>186</v>
      </c>
      <c r="AI386" s="2" t="s">
        <v>187</v>
      </c>
      <c r="AJ386" s="2">
        <v>2030</v>
      </c>
      <c r="AK386" s="2" t="str">
        <f>IF(sum!A379="ON",sum!B379,"*")</f>
        <v>*</v>
      </c>
      <c r="AL386" s="2"/>
      <c r="AM386" s="2" t="str">
        <f>IF(sum!A379="ON",sum!F379,"*")</f>
        <v>*</v>
      </c>
      <c r="AP386" s="2" t="s">
        <v>186</v>
      </c>
      <c r="AQ386" s="2" t="s">
        <v>187</v>
      </c>
      <c r="AR386" s="2">
        <v>2030</v>
      </c>
      <c r="AS386" s="2" t="str">
        <f>IF(sum!A379="QU",sum!B379,"*")</f>
        <v>*</v>
      </c>
      <c r="AT386" s="2"/>
      <c r="AU386" s="2" t="str">
        <f>IF(sum!A379="QU",sum!F379,"*")</f>
        <v>*</v>
      </c>
      <c r="AX386" s="2" t="s">
        <v>186</v>
      </c>
      <c r="AY386" s="2" t="s">
        <v>187</v>
      </c>
      <c r="AZ386" s="2">
        <v>2030</v>
      </c>
      <c r="BA386" s="2" t="str">
        <f>IF(sum!A379="SA",sum!B379,"*")</f>
        <v>*</v>
      </c>
      <c r="BB386" s="2"/>
      <c r="BC386" s="2" t="str">
        <f>IF(sum!A379="SA",sum!F379,"*")</f>
        <v>*</v>
      </c>
    </row>
    <row r="387" spans="2:55">
      <c r="B387" s="4" t="s">
        <v>186</v>
      </c>
      <c r="C387" s="4" t="s">
        <v>187</v>
      </c>
      <c r="D387" s="4">
        <v>2030</v>
      </c>
      <c r="J387" s="4" t="s">
        <v>186</v>
      </c>
      <c r="K387" s="4" t="s">
        <v>187</v>
      </c>
      <c r="L387" s="4">
        <v>2030</v>
      </c>
      <c r="M387" s="2" t="str">
        <f>IF(sum!A380="AT",sum!B380,"*")</f>
        <v>*</v>
      </c>
      <c r="N387" s="2"/>
      <c r="O387" s="2" t="str">
        <f>IF(sum!A380="AT",sum!F380,"*")</f>
        <v>*</v>
      </c>
      <c r="R387" s="4" t="s">
        <v>186</v>
      </c>
      <c r="S387" s="4" t="s">
        <v>187</v>
      </c>
      <c r="T387" s="4">
        <v>2030</v>
      </c>
      <c r="U387" s="2" t="str">
        <f>IF(sum!A380="BC",sum!B380,"*")</f>
        <v>*</v>
      </c>
      <c r="V387" s="2"/>
      <c r="W387" s="2" t="str">
        <f>IF(sum!A380="BC",sum!F380,"*")</f>
        <v>*</v>
      </c>
      <c r="Z387" s="4" t="s">
        <v>186</v>
      </c>
      <c r="AA387" s="4" t="s">
        <v>187</v>
      </c>
      <c r="AB387" s="4">
        <v>2030</v>
      </c>
      <c r="AC387" s="2" t="str">
        <f>IF(sum!A380="MA",sum!B380,"*")</f>
        <v>R_ES-APP-DW_ELC1</v>
      </c>
      <c r="AD387" s="2"/>
      <c r="AE387" s="2">
        <f>IF(sum!A380="MA",sum!F380,"*")</f>
        <v>0.358262501515113</v>
      </c>
      <c r="AH387" s="4" t="s">
        <v>186</v>
      </c>
      <c r="AI387" s="4" t="s">
        <v>187</v>
      </c>
      <c r="AJ387" s="4">
        <v>2030</v>
      </c>
      <c r="AK387" s="2" t="str">
        <f>IF(sum!A380="ON",sum!B380,"*")</f>
        <v>*</v>
      </c>
      <c r="AL387" s="2"/>
      <c r="AM387" s="2" t="str">
        <f>IF(sum!A380="ON",sum!F380,"*")</f>
        <v>*</v>
      </c>
      <c r="AP387" s="4" t="s">
        <v>186</v>
      </c>
      <c r="AQ387" s="4" t="s">
        <v>187</v>
      </c>
      <c r="AR387" s="4">
        <v>2030</v>
      </c>
      <c r="AS387" s="2" t="str">
        <f>IF(sum!A380="QU",sum!B380,"*")</f>
        <v>*</v>
      </c>
      <c r="AT387" s="2"/>
      <c r="AU387" s="2" t="str">
        <f>IF(sum!A380="QU",sum!F380,"*")</f>
        <v>*</v>
      </c>
      <c r="AX387" s="4" t="s">
        <v>186</v>
      </c>
      <c r="AY387" s="4" t="s">
        <v>187</v>
      </c>
      <c r="AZ387" s="4">
        <v>2030</v>
      </c>
      <c r="BA387" s="2" t="str">
        <f>IF(sum!A380="SA",sum!B380,"*")</f>
        <v>*</v>
      </c>
      <c r="BB387" s="2"/>
      <c r="BC387" s="2" t="str">
        <f>IF(sum!A380="SA",sum!F380,"*")</f>
        <v>*</v>
      </c>
    </row>
    <row r="388" spans="2:55">
      <c r="B388" s="2" t="s">
        <v>186</v>
      </c>
      <c r="C388" s="2" t="s">
        <v>187</v>
      </c>
      <c r="D388" s="2">
        <v>2030</v>
      </c>
      <c r="J388" s="2" t="s">
        <v>186</v>
      </c>
      <c r="K388" s="2" t="s">
        <v>187</v>
      </c>
      <c r="L388" s="2">
        <v>2030</v>
      </c>
      <c r="M388" s="2" t="str">
        <f>IF(sum!A381="AT",sum!B381,"*")</f>
        <v>*</v>
      </c>
      <c r="N388" s="2"/>
      <c r="O388" s="2" t="str">
        <f>IF(sum!A381="AT",sum!F381,"*")</f>
        <v>*</v>
      </c>
      <c r="R388" s="2" t="s">
        <v>186</v>
      </c>
      <c r="S388" s="2" t="s">
        <v>187</v>
      </c>
      <c r="T388" s="2">
        <v>2030</v>
      </c>
      <c r="U388" s="2" t="str">
        <f>IF(sum!A381="BC",sum!B381,"*")</f>
        <v>*</v>
      </c>
      <c r="V388" s="2"/>
      <c r="W388" s="2" t="str">
        <f>IF(sum!A381="BC",sum!F381,"*")</f>
        <v>*</v>
      </c>
      <c r="Z388" s="2" t="s">
        <v>186</v>
      </c>
      <c r="AA388" s="2" t="s">
        <v>187</v>
      </c>
      <c r="AB388" s="2">
        <v>2030</v>
      </c>
      <c r="AC388" s="2" t="str">
        <f>IF(sum!A381="MA",sum!B381,"*")</f>
        <v>R_ES-APP-FR_ELC1</v>
      </c>
      <c r="AD388" s="2"/>
      <c r="AE388" s="2">
        <f>IF(sum!A381="MA",sum!F381,"*")</f>
        <v>0.0817665697409887</v>
      </c>
      <c r="AH388" s="2" t="s">
        <v>186</v>
      </c>
      <c r="AI388" s="2" t="s">
        <v>187</v>
      </c>
      <c r="AJ388" s="2">
        <v>2030</v>
      </c>
      <c r="AK388" s="2" t="str">
        <f>IF(sum!A381="ON",sum!B381,"*")</f>
        <v>*</v>
      </c>
      <c r="AL388" s="2"/>
      <c r="AM388" s="2" t="str">
        <f>IF(sum!A381="ON",sum!F381,"*")</f>
        <v>*</v>
      </c>
      <c r="AP388" s="2" t="s">
        <v>186</v>
      </c>
      <c r="AQ388" s="2" t="s">
        <v>187</v>
      </c>
      <c r="AR388" s="2">
        <v>2030</v>
      </c>
      <c r="AS388" s="2" t="str">
        <f>IF(sum!A381="QU",sum!B381,"*")</f>
        <v>*</v>
      </c>
      <c r="AT388" s="2"/>
      <c r="AU388" s="2" t="str">
        <f>IF(sum!A381="QU",sum!F381,"*")</f>
        <v>*</v>
      </c>
      <c r="AX388" s="2" t="s">
        <v>186</v>
      </c>
      <c r="AY388" s="2" t="s">
        <v>187</v>
      </c>
      <c r="AZ388" s="2">
        <v>2030</v>
      </c>
      <c r="BA388" s="2" t="str">
        <f>IF(sum!A381="SA",sum!B381,"*")</f>
        <v>*</v>
      </c>
      <c r="BB388" s="2"/>
      <c r="BC388" s="2" t="str">
        <f>IF(sum!A381="SA",sum!F381,"*")</f>
        <v>*</v>
      </c>
    </row>
    <row r="389" spans="2:55">
      <c r="B389" s="2" t="s">
        <v>186</v>
      </c>
      <c r="C389" s="2" t="s">
        <v>187</v>
      </c>
      <c r="D389" s="2">
        <v>2030</v>
      </c>
      <c r="J389" s="2" t="s">
        <v>186</v>
      </c>
      <c r="K389" s="2" t="s">
        <v>187</v>
      </c>
      <c r="L389" s="2">
        <v>2030</v>
      </c>
      <c r="M389" s="2" t="str">
        <f>IF(sum!A382="AT",sum!B382,"*")</f>
        <v>*</v>
      </c>
      <c r="N389" s="2"/>
      <c r="O389" s="2" t="str">
        <f>IF(sum!A382="AT",sum!F382,"*")</f>
        <v>*</v>
      </c>
      <c r="R389" s="2" t="s">
        <v>186</v>
      </c>
      <c r="S389" s="2" t="s">
        <v>187</v>
      </c>
      <c r="T389" s="2">
        <v>2030</v>
      </c>
      <c r="U389" s="2" t="str">
        <f>IF(sum!A382="BC",sum!B382,"*")</f>
        <v>*</v>
      </c>
      <c r="V389" s="2"/>
      <c r="W389" s="2" t="str">
        <f>IF(sum!A382="BC",sum!F382,"*")</f>
        <v>*</v>
      </c>
      <c r="Z389" s="2" t="s">
        <v>186</v>
      </c>
      <c r="AA389" s="2" t="s">
        <v>187</v>
      </c>
      <c r="AB389" s="2">
        <v>2030</v>
      </c>
      <c r="AC389" s="2" t="str">
        <f>IF(sum!A382="MA",sum!B382,"*")</f>
        <v>R_ES-APP-OTH_ELC1</v>
      </c>
      <c r="AD389" s="2"/>
      <c r="AE389" s="2">
        <f>IF(sum!A382="MA",sum!F382,"*")</f>
        <v>1.07764598195104</v>
      </c>
      <c r="AH389" s="2" t="s">
        <v>186</v>
      </c>
      <c r="AI389" s="2" t="s">
        <v>187</v>
      </c>
      <c r="AJ389" s="2">
        <v>2030</v>
      </c>
      <c r="AK389" s="2" t="str">
        <f>IF(sum!A382="ON",sum!B382,"*")</f>
        <v>*</v>
      </c>
      <c r="AL389" s="2"/>
      <c r="AM389" s="2" t="str">
        <f>IF(sum!A382="ON",sum!F382,"*")</f>
        <v>*</v>
      </c>
      <c r="AP389" s="4" t="s">
        <v>186</v>
      </c>
      <c r="AQ389" s="4" t="s">
        <v>187</v>
      </c>
      <c r="AR389" s="4">
        <v>2030</v>
      </c>
      <c r="AS389" s="2" t="str">
        <f>IF(sum!A382="QU",sum!B382,"*")</f>
        <v>*</v>
      </c>
      <c r="AT389" s="2"/>
      <c r="AU389" s="2" t="str">
        <f>IF(sum!A382="QU",sum!F382,"*")</f>
        <v>*</v>
      </c>
      <c r="AX389" s="2" t="s">
        <v>186</v>
      </c>
      <c r="AY389" s="2" t="s">
        <v>187</v>
      </c>
      <c r="AZ389" s="2">
        <v>2030</v>
      </c>
      <c r="BA389" s="2" t="str">
        <f>IF(sum!A382="SA",sum!B382,"*")</f>
        <v>*</v>
      </c>
      <c r="BB389" s="2"/>
      <c r="BC389" s="2" t="str">
        <f>IF(sum!A382="SA",sum!F382,"*")</f>
        <v>*</v>
      </c>
    </row>
    <row r="390" spans="2:55">
      <c r="B390" s="4" t="s">
        <v>186</v>
      </c>
      <c r="C390" s="4" t="s">
        <v>187</v>
      </c>
      <c r="D390" s="4">
        <v>2030</v>
      </c>
      <c r="J390" s="4" t="s">
        <v>186</v>
      </c>
      <c r="K390" s="4" t="s">
        <v>187</v>
      </c>
      <c r="L390" s="4">
        <v>2030</v>
      </c>
      <c r="M390" s="2" t="str">
        <f>IF(sum!A383="AT",sum!B383,"*")</f>
        <v>*</v>
      </c>
      <c r="N390" s="2"/>
      <c r="O390" s="2" t="str">
        <f>IF(sum!A383="AT",sum!F383,"*")</f>
        <v>*</v>
      </c>
      <c r="R390" s="4" t="s">
        <v>186</v>
      </c>
      <c r="S390" s="4" t="s">
        <v>187</v>
      </c>
      <c r="T390" s="4">
        <v>2030</v>
      </c>
      <c r="U390" s="2" t="str">
        <f>IF(sum!A383="BC",sum!B383,"*")</f>
        <v>*</v>
      </c>
      <c r="V390" s="2"/>
      <c r="W390" s="2" t="str">
        <f>IF(sum!A383="BC",sum!F383,"*")</f>
        <v>*</v>
      </c>
      <c r="Z390" s="4" t="s">
        <v>186</v>
      </c>
      <c r="AA390" s="4" t="s">
        <v>187</v>
      </c>
      <c r="AB390" s="4">
        <v>2030</v>
      </c>
      <c r="AC390" s="2" t="str">
        <f>IF(sum!A383="MA",sum!B383,"*")</f>
        <v>R_ES-APP-RA_ELC1</v>
      </c>
      <c r="AD390" s="2"/>
      <c r="AE390" s="2">
        <f>IF(sum!A383="MA",sum!F383,"*")</f>
        <v>0.694504140052938</v>
      </c>
      <c r="AH390" s="4" t="s">
        <v>186</v>
      </c>
      <c r="AI390" s="4" t="s">
        <v>187</v>
      </c>
      <c r="AJ390" s="4">
        <v>2030</v>
      </c>
      <c r="AK390" s="2" t="str">
        <f>IF(sum!A383="ON",sum!B383,"*")</f>
        <v>*</v>
      </c>
      <c r="AL390" s="2"/>
      <c r="AM390" s="2" t="str">
        <f>IF(sum!A383="ON",sum!F383,"*")</f>
        <v>*</v>
      </c>
      <c r="AP390" s="2" t="s">
        <v>186</v>
      </c>
      <c r="AQ390" s="2" t="s">
        <v>187</v>
      </c>
      <c r="AR390" s="2">
        <v>2030</v>
      </c>
      <c r="AS390" s="2" t="str">
        <f>IF(sum!A383="QU",sum!B383,"*")</f>
        <v>*</v>
      </c>
      <c r="AT390" s="2"/>
      <c r="AU390" s="2" t="str">
        <f>IF(sum!A383="QU",sum!F383,"*")</f>
        <v>*</v>
      </c>
      <c r="AX390" s="4" t="s">
        <v>186</v>
      </c>
      <c r="AY390" s="4" t="s">
        <v>187</v>
      </c>
      <c r="AZ390" s="4">
        <v>2030</v>
      </c>
      <c r="BA390" s="2" t="str">
        <f>IF(sum!A383="SA",sum!B383,"*")</f>
        <v>*</v>
      </c>
      <c r="BB390" s="2"/>
      <c r="BC390" s="2" t="str">
        <f>IF(sum!A383="SA",sum!F383,"*")</f>
        <v>*</v>
      </c>
    </row>
    <row r="391" spans="2:55">
      <c r="B391" s="2" t="s">
        <v>186</v>
      </c>
      <c r="C391" s="2" t="s">
        <v>187</v>
      </c>
      <c r="D391" s="2">
        <v>2030</v>
      </c>
      <c r="J391" s="2" t="s">
        <v>186</v>
      </c>
      <c r="K391" s="2" t="s">
        <v>187</v>
      </c>
      <c r="L391" s="2">
        <v>2030</v>
      </c>
      <c r="M391" s="2" t="str">
        <f>IF(sum!A384="AT",sum!B384,"*")</f>
        <v>*</v>
      </c>
      <c r="N391" s="2"/>
      <c r="O391" s="2" t="str">
        <f>IF(sum!A384="AT",sum!F384,"*")</f>
        <v>*</v>
      </c>
      <c r="R391" s="2" t="s">
        <v>186</v>
      </c>
      <c r="S391" s="2" t="s">
        <v>187</v>
      </c>
      <c r="T391" s="2">
        <v>2030</v>
      </c>
      <c r="U391" s="2" t="str">
        <f>IF(sum!A384="BC",sum!B384,"*")</f>
        <v>*</v>
      </c>
      <c r="V391" s="2"/>
      <c r="W391" s="2" t="str">
        <f>IF(sum!A384="BC",sum!F384,"*")</f>
        <v>*</v>
      </c>
      <c r="Z391" s="2" t="s">
        <v>186</v>
      </c>
      <c r="AA391" s="2" t="s">
        <v>187</v>
      </c>
      <c r="AB391" s="2">
        <v>2030</v>
      </c>
      <c r="AC391" s="2" t="str">
        <f>IF(sum!A384="MA",sum!B384,"*")</f>
        <v>R_ES-APP-RE_ELC1</v>
      </c>
      <c r="AD391" s="2"/>
      <c r="AE391" s="2">
        <f>IF(sum!A384="MA",sum!F384,"*")</f>
        <v>0.228325294011306</v>
      </c>
      <c r="AH391" s="2" t="s">
        <v>186</v>
      </c>
      <c r="AI391" s="2" t="s">
        <v>187</v>
      </c>
      <c r="AJ391" s="2">
        <v>2030</v>
      </c>
      <c r="AK391" s="2" t="str">
        <f>IF(sum!A384="ON",sum!B384,"*")</f>
        <v>*</v>
      </c>
      <c r="AL391" s="2"/>
      <c r="AM391" s="2" t="str">
        <f>IF(sum!A384="ON",sum!F384,"*")</f>
        <v>*</v>
      </c>
      <c r="AP391" s="4" t="s">
        <v>186</v>
      </c>
      <c r="AQ391" s="4" t="s">
        <v>187</v>
      </c>
      <c r="AR391" s="4">
        <v>2030</v>
      </c>
      <c r="AS391" s="2" t="str">
        <f>IF(sum!A384="QU",sum!B384,"*")</f>
        <v>*</v>
      </c>
      <c r="AT391" s="2"/>
      <c r="AU391" s="2" t="str">
        <f>IF(sum!A384="QU",sum!F384,"*")</f>
        <v>*</v>
      </c>
      <c r="AX391" s="2" t="s">
        <v>186</v>
      </c>
      <c r="AY391" s="2" t="s">
        <v>187</v>
      </c>
      <c r="AZ391" s="2">
        <v>2030</v>
      </c>
      <c r="BA391" s="2" t="str">
        <f>IF(sum!A384="SA",sum!B384,"*")</f>
        <v>*</v>
      </c>
      <c r="BB391" s="2"/>
      <c r="BC391" s="2" t="str">
        <f>IF(sum!A384="SA",sum!F384,"*")</f>
        <v>*</v>
      </c>
    </row>
    <row r="392" spans="2:55">
      <c r="B392" s="2" t="s">
        <v>186</v>
      </c>
      <c r="C392" s="2" t="s">
        <v>187</v>
      </c>
      <c r="D392" s="2">
        <v>2030</v>
      </c>
      <c r="J392" s="2" t="s">
        <v>186</v>
      </c>
      <c r="K392" s="2" t="s">
        <v>187</v>
      </c>
      <c r="L392" s="2">
        <v>2030</v>
      </c>
      <c r="M392" s="2" t="str">
        <f>IF(sum!A385="AT",sum!B385,"*")</f>
        <v>*</v>
      </c>
      <c r="N392" s="2"/>
      <c r="O392" s="2" t="str">
        <f>IF(sum!A385="AT",sum!F385,"*")</f>
        <v>*</v>
      </c>
      <c r="R392" s="2" t="s">
        <v>186</v>
      </c>
      <c r="S392" s="2" t="s">
        <v>187</v>
      </c>
      <c r="T392" s="2">
        <v>2030</v>
      </c>
      <c r="U392" s="2" t="str">
        <f>IF(sum!A385="BC",sum!B385,"*")</f>
        <v>*</v>
      </c>
      <c r="V392" s="2"/>
      <c r="W392" s="2" t="str">
        <f>IF(sum!A385="BC",sum!F385,"*")</f>
        <v>*</v>
      </c>
      <c r="Z392" s="2" t="s">
        <v>186</v>
      </c>
      <c r="AA392" s="2" t="s">
        <v>187</v>
      </c>
      <c r="AB392" s="2">
        <v>2030</v>
      </c>
      <c r="AC392" s="2" t="str">
        <f>IF(sum!A385="MA",sum!B385,"*")</f>
        <v>R_ES-LI_ELC1</v>
      </c>
      <c r="AD392" s="2"/>
      <c r="AE392" s="2">
        <f>IF(sum!A385="MA",sum!F385,"*")</f>
        <v>1.48854329644205</v>
      </c>
      <c r="AH392" s="2" t="s">
        <v>186</v>
      </c>
      <c r="AI392" s="2" t="s">
        <v>187</v>
      </c>
      <c r="AJ392" s="2">
        <v>2030</v>
      </c>
      <c r="AK392" s="2" t="str">
        <f>IF(sum!A385="ON",sum!B385,"*")</f>
        <v>*</v>
      </c>
      <c r="AL392" s="2"/>
      <c r="AM392" s="2" t="str">
        <f>IF(sum!A385="ON",sum!F385,"*")</f>
        <v>*</v>
      </c>
      <c r="AP392" s="2" t="s">
        <v>186</v>
      </c>
      <c r="AQ392" s="2" t="s">
        <v>187</v>
      </c>
      <c r="AR392" s="2">
        <v>2030</v>
      </c>
      <c r="AS392" s="2" t="str">
        <f>IF(sum!A385="QU",sum!B385,"*")</f>
        <v>*</v>
      </c>
      <c r="AT392" s="2"/>
      <c r="AU392" s="2" t="str">
        <f>IF(sum!A385="QU",sum!F385,"*")</f>
        <v>*</v>
      </c>
      <c r="AX392" s="2" t="s">
        <v>186</v>
      </c>
      <c r="AY392" s="2" t="s">
        <v>187</v>
      </c>
      <c r="AZ392" s="2">
        <v>2030</v>
      </c>
      <c r="BA392" s="2" t="str">
        <f>IF(sum!A385="SA",sum!B385,"*")</f>
        <v>*</v>
      </c>
      <c r="BB392" s="2"/>
      <c r="BC392" s="2" t="str">
        <f>IF(sum!A385="SA",sum!F385,"*")</f>
        <v>*</v>
      </c>
    </row>
    <row r="393" spans="2:55">
      <c r="B393" s="4" t="s">
        <v>186</v>
      </c>
      <c r="C393" s="4" t="s">
        <v>187</v>
      </c>
      <c r="D393" s="4">
        <v>2030</v>
      </c>
      <c r="J393" s="4" t="s">
        <v>186</v>
      </c>
      <c r="K393" s="4" t="s">
        <v>187</v>
      </c>
      <c r="L393" s="4">
        <v>2030</v>
      </c>
      <c r="M393" s="2" t="str">
        <f>IF(sum!A386="AT",sum!B386,"*")</f>
        <v>*</v>
      </c>
      <c r="N393" s="2"/>
      <c r="O393" s="2" t="str">
        <f>IF(sum!A386="AT",sum!F386,"*")</f>
        <v>*</v>
      </c>
      <c r="R393" s="4" t="s">
        <v>186</v>
      </c>
      <c r="S393" s="4" t="s">
        <v>187</v>
      </c>
      <c r="T393" s="4">
        <v>2030</v>
      </c>
      <c r="U393" s="2" t="str">
        <f>IF(sum!A386="BC",sum!B386,"*")</f>
        <v>*</v>
      </c>
      <c r="V393" s="2"/>
      <c r="W393" s="2" t="str">
        <f>IF(sum!A386="BC",sum!F386,"*")</f>
        <v>*</v>
      </c>
      <c r="Z393" s="4" t="s">
        <v>186</v>
      </c>
      <c r="AA393" s="4" t="s">
        <v>187</v>
      </c>
      <c r="AB393" s="4">
        <v>2030</v>
      </c>
      <c r="AC393" s="2" t="str">
        <f>IF(sum!A386="MA",sum!B386,"*")</f>
        <v>R_ES-SC-AP_ELC1_ROOM_CENTRAL</v>
      </c>
      <c r="AD393" s="2"/>
      <c r="AE393" s="2">
        <f>IF(sum!A386="MA",sum!F386,"*")</f>
        <v>0.278005248382516</v>
      </c>
      <c r="AH393" s="4" t="s">
        <v>186</v>
      </c>
      <c r="AI393" s="4" t="s">
        <v>187</v>
      </c>
      <c r="AJ393" s="4">
        <v>2030</v>
      </c>
      <c r="AK393" s="2" t="str">
        <f>IF(sum!A386="ON",sum!B386,"*")</f>
        <v>*</v>
      </c>
      <c r="AL393" s="2"/>
      <c r="AM393" s="2" t="str">
        <f>IF(sum!A386="ON",sum!F386,"*")</f>
        <v>*</v>
      </c>
      <c r="AP393" s="4" t="s">
        <v>186</v>
      </c>
      <c r="AQ393" s="4" t="s">
        <v>187</v>
      </c>
      <c r="AR393" s="4">
        <v>2030</v>
      </c>
      <c r="AS393" s="2" t="str">
        <f>IF(sum!A386="QU",sum!B386,"*")</f>
        <v>*</v>
      </c>
      <c r="AT393" s="2"/>
      <c r="AU393" s="2" t="str">
        <f>IF(sum!A386="QU",sum!F386,"*")</f>
        <v>*</v>
      </c>
      <c r="AX393" s="4" t="s">
        <v>186</v>
      </c>
      <c r="AY393" s="4" t="s">
        <v>187</v>
      </c>
      <c r="AZ393" s="4">
        <v>2030</v>
      </c>
      <c r="BA393" s="2" t="str">
        <f>IF(sum!A386="SA",sum!B386,"*")</f>
        <v>*</v>
      </c>
      <c r="BB393" s="2"/>
      <c r="BC393" s="2" t="str">
        <f>IF(sum!A386="SA",sum!F386,"*")</f>
        <v>*</v>
      </c>
    </row>
    <row r="394" spans="2:55">
      <c r="B394" s="2" t="s">
        <v>186</v>
      </c>
      <c r="C394" s="2" t="s">
        <v>187</v>
      </c>
      <c r="D394" s="2">
        <v>2030</v>
      </c>
      <c r="J394" s="2" t="s">
        <v>186</v>
      </c>
      <c r="K394" s="2" t="s">
        <v>187</v>
      </c>
      <c r="L394" s="2">
        <v>2030</v>
      </c>
      <c r="M394" s="2" t="str">
        <f>IF(sum!A387="AT",sum!B387,"*")</f>
        <v>*</v>
      </c>
      <c r="N394" s="2"/>
      <c r="O394" s="2" t="str">
        <f>IF(sum!A387="AT",sum!F387,"*")</f>
        <v>*</v>
      </c>
      <c r="R394" s="2" t="s">
        <v>186</v>
      </c>
      <c r="S394" s="2" t="s">
        <v>187</v>
      </c>
      <c r="T394" s="2">
        <v>2030</v>
      </c>
      <c r="U394" s="2" t="str">
        <f>IF(sum!A387="BC",sum!B387,"*")</f>
        <v>*</v>
      </c>
      <c r="V394" s="2"/>
      <c r="W394" s="2" t="str">
        <f>IF(sum!A387="BC",sum!F387,"*")</f>
        <v>*</v>
      </c>
      <c r="Z394" s="2" t="s">
        <v>186</v>
      </c>
      <c r="AA394" s="2" t="s">
        <v>187</v>
      </c>
      <c r="AB394" s="2">
        <v>2030</v>
      </c>
      <c r="AC394" s="2" t="str">
        <f>IF(sum!A387="MA",sum!B387,"*")</f>
        <v>R_ES-SC-MOB_ELC1_ROOM_CENTRAL</v>
      </c>
      <c r="AD394" s="2"/>
      <c r="AE394" s="2">
        <f>IF(sum!A387="MA",sum!F387,"*")</f>
        <v>0.0239110399756084</v>
      </c>
      <c r="AH394" s="2" t="s">
        <v>186</v>
      </c>
      <c r="AI394" s="2" t="s">
        <v>187</v>
      </c>
      <c r="AJ394" s="2">
        <v>2030</v>
      </c>
      <c r="AK394" s="2" t="str">
        <f>IF(sum!A387="ON",sum!B387,"*")</f>
        <v>*</v>
      </c>
      <c r="AL394" s="2"/>
      <c r="AM394" s="2" t="str">
        <f>IF(sum!A387="ON",sum!F387,"*")</f>
        <v>*</v>
      </c>
      <c r="AP394" s="2" t="s">
        <v>186</v>
      </c>
      <c r="AQ394" s="2" t="s">
        <v>187</v>
      </c>
      <c r="AR394" s="2">
        <v>2030</v>
      </c>
      <c r="AS394" s="2" t="str">
        <f>IF(sum!A387="QU",sum!B387,"*")</f>
        <v>*</v>
      </c>
      <c r="AT394" s="2"/>
      <c r="AU394" s="2" t="str">
        <f>IF(sum!A387="QU",sum!F387,"*")</f>
        <v>*</v>
      </c>
      <c r="AX394" s="2" t="s">
        <v>186</v>
      </c>
      <c r="AY394" s="2" t="s">
        <v>187</v>
      </c>
      <c r="AZ394" s="2">
        <v>2030</v>
      </c>
      <c r="BA394" s="2" t="str">
        <f>IF(sum!A387="SA",sum!B387,"*")</f>
        <v>*</v>
      </c>
      <c r="BB394" s="2"/>
      <c r="BC394" s="2" t="str">
        <f>IF(sum!A387="SA",sum!F387,"*")</f>
        <v>*</v>
      </c>
    </row>
    <row r="395" spans="2:55">
      <c r="B395" s="2" t="s">
        <v>186</v>
      </c>
      <c r="C395" s="2" t="s">
        <v>187</v>
      </c>
      <c r="D395" s="2">
        <v>2030</v>
      </c>
      <c r="J395" s="2" t="s">
        <v>186</v>
      </c>
      <c r="K395" s="2" t="s">
        <v>187</v>
      </c>
      <c r="L395" s="2">
        <v>2030</v>
      </c>
      <c r="M395" s="2" t="str">
        <f>IF(sum!A388="AT",sum!B388,"*")</f>
        <v>*</v>
      </c>
      <c r="N395" s="2"/>
      <c r="O395" s="2" t="str">
        <f>IF(sum!A388="AT",sum!F388,"*")</f>
        <v>*</v>
      </c>
      <c r="R395" s="2" t="s">
        <v>186</v>
      </c>
      <c r="S395" s="2" t="s">
        <v>187</v>
      </c>
      <c r="T395" s="2">
        <v>2030</v>
      </c>
      <c r="U395" s="2" t="str">
        <f>IF(sum!A388="BC",sum!B388,"*")</f>
        <v>*</v>
      </c>
      <c r="V395" s="2"/>
      <c r="W395" s="2" t="str">
        <f>IF(sum!A388="BC",sum!F388,"*")</f>
        <v>*</v>
      </c>
      <c r="Z395" s="2" t="s">
        <v>186</v>
      </c>
      <c r="AA395" s="2" t="s">
        <v>187</v>
      </c>
      <c r="AB395" s="2">
        <v>2030</v>
      </c>
      <c r="AC395" s="2" t="str">
        <f>IF(sum!A388="MA",sum!B388,"*")</f>
        <v>R_ES-SC-SA_ELC1_ROOM_CENTRAL</v>
      </c>
      <c r="AD395" s="2"/>
      <c r="AE395" s="2">
        <f>IF(sum!A388="MA",sum!F388,"*")</f>
        <v>0.0833273311675101</v>
      </c>
      <c r="AH395" s="2" t="s">
        <v>186</v>
      </c>
      <c r="AI395" s="2" t="s">
        <v>187</v>
      </c>
      <c r="AJ395" s="2">
        <v>2030</v>
      </c>
      <c r="AK395" s="2" t="str">
        <f>IF(sum!A388="ON",sum!B388,"*")</f>
        <v>*</v>
      </c>
      <c r="AL395" s="2"/>
      <c r="AM395" s="2" t="str">
        <f>IF(sum!A388="ON",sum!F388,"*")</f>
        <v>*</v>
      </c>
      <c r="AP395" s="4" t="s">
        <v>186</v>
      </c>
      <c r="AQ395" s="4" t="s">
        <v>187</v>
      </c>
      <c r="AR395" s="4">
        <v>2030</v>
      </c>
      <c r="AS395" s="2" t="str">
        <f>IF(sum!A388="QU",sum!B388,"*")</f>
        <v>*</v>
      </c>
      <c r="AT395" s="2"/>
      <c r="AU395" s="2" t="str">
        <f>IF(sum!A388="QU",sum!F388,"*")</f>
        <v>*</v>
      </c>
      <c r="AX395" s="2" t="s">
        <v>186</v>
      </c>
      <c r="AY395" s="2" t="s">
        <v>187</v>
      </c>
      <c r="AZ395" s="2">
        <v>2030</v>
      </c>
      <c r="BA395" s="2" t="str">
        <f>IF(sum!A388="SA",sum!B388,"*")</f>
        <v>*</v>
      </c>
      <c r="BB395" s="2"/>
      <c r="BC395" s="2" t="str">
        <f>IF(sum!A388="SA",sum!F388,"*")</f>
        <v>*</v>
      </c>
    </row>
    <row r="396" spans="2:55">
      <c r="B396" s="4" t="s">
        <v>186</v>
      </c>
      <c r="C396" s="4" t="s">
        <v>187</v>
      </c>
      <c r="D396" s="4">
        <v>2030</v>
      </c>
      <c r="J396" s="4" t="s">
        <v>186</v>
      </c>
      <c r="K396" s="4" t="s">
        <v>187</v>
      </c>
      <c r="L396" s="4">
        <v>2030</v>
      </c>
      <c r="M396" s="2" t="str">
        <f>IF(sum!A389="AT",sum!B389,"*")</f>
        <v>*</v>
      </c>
      <c r="N396" s="2"/>
      <c r="O396" s="2" t="str">
        <f>IF(sum!A389="AT",sum!F389,"*")</f>
        <v>*</v>
      </c>
      <c r="R396" s="4" t="s">
        <v>186</v>
      </c>
      <c r="S396" s="4" t="s">
        <v>187</v>
      </c>
      <c r="T396" s="4">
        <v>2030</v>
      </c>
      <c r="U396" s="2" t="str">
        <f>IF(sum!A389="BC",sum!B389,"*")</f>
        <v>*</v>
      </c>
      <c r="V396" s="2"/>
      <c r="W396" s="2" t="str">
        <f>IF(sum!A389="BC",sum!F389,"*")</f>
        <v>*</v>
      </c>
      <c r="Z396" s="4" t="s">
        <v>186</v>
      </c>
      <c r="AA396" s="4" t="s">
        <v>187</v>
      </c>
      <c r="AB396" s="4">
        <v>2030</v>
      </c>
      <c r="AC396" s="2" t="str">
        <f>IF(sum!A389="MA",sum!B389,"*")</f>
        <v>R_ES-SC-SD_ELC1_ROOM_CENTRAL</v>
      </c>
      <c r="AD396" s="2"/>
      <c r="AE396" s="2">
        <f>IF(sum!A389="MA",sum!F389,"*")</f>
        <v>0.724273637362536</v>
      </c>
      <c r="AH396" s="4" t="s">
        <v>186</v>
      </c>
      <c r="AI396" s="4" t="s">
        <v>187</v>
      </c>
      <c r="AJ396" s="4">
        <v>2030</v>
      </c>
      <c r="AK396" s="2" t="str">
        <f>IF(sum!A389="ON",sum!B389,"*")</f>
        <v>*</v>
      </c>
      <c r="AL396" s="2"/>
      <c r="AM396" s="2" t="str">
        <f>IF(sum!A389="ON",sum!F389,"*")</f>
        <v>*</v>
      </c>
      <c r="AP396" s="2" t="s">
        <v>186</v>
      </c>
      <c r="AQ396" s="2" t="s">
        <v>187</v>
      </c>
      <c r="AR396" s="2">
        <v>2030</v>
      </c>
      <c r="AS396" s="2" t="str">
        <f>IF(sum!A389="QU",sum!B389,"*")</f>
        <v>*</v>
      </c>
      <c r="AT396" s="2"/>
      <c r="AU396" s="2" t="str">
        <f>IF(sum!A389="QU",sum!F389,"*")</f>
        <v>*</v>
      </c>
      <c r="AX396" s="4" t="s">
        <v>186</v>
      </c>
      <c r="AY396" s="4" t="s">
        <v>187</v>
      </c>
      <c r="AZ396" s="4">
        <v>2030</v>
      </c>
      <c r="BA396" s="2" t="str">
        <f>IF(sum!A389="SA",sum!B389,"*")</f>
        <v>*</v>
      </c>
      <c r="BB396" s="2"/>
      <c r="BC396" s="2" t="str">
        <f>IF(sum!A389="SA",sum!F389,"*")</f>
        <v>*</v>
      </c>
    </row>
    <row r="397" spans="2:55">
      <c r="B397" s="2" t="s">
        <v>186</v>
      </c>
      <c r="C397" s="2" t="s">
        <v>187</v>
      </c>
      <c r="D397" s="2">
        <v>2030</v>
      </c>
      <c r="J397" s="2" t="s">
        <v>186</v>
      </c>
      <c r="K397" s="2" t="s">
        <v>187</v>
      </c>
      <c r="L397" s="2">
        <v>2030</v>
      </c>
      <c r="M397" s="2" t="str">
        <f>IF(sum!A390="AT",sum!B390,"*")</f>
        <v>*</v>
      </c>
      <c r="N397" s="2"/>
      <c r="O397" s="2" t="str">
        <f>IF(sum!A390="AT",sum!F390,"*")</f>
        <v>*</v>
      </c>
      <c r="R397" s="2" t="s">
        <v>186</v>
      </c>
      <c r="S397" s="2" t="s">
        <v>187</v>
      </c>
      <c r="T397" s="2">
        <v>2030</v>
      </c>
      <c r="U397" s="2" t="str">
        <f>IF(sum!A390="BC",sum!B390,"*")</f>
        <v>*</v>
      </c>
      <c r="V397" s="2"/>
      <c r="W397" s="2" t="str">
        <f>IF(sum!A390="BC",sum!F390,"*")</f>
        <v>*</v>
      </c>
      <c r="Z397" s="2" t="s">
        <v>186</v>
      </c>
      <c r="AA397" s="2" t="s">
        <v>187</v>
      </c>
      <c r="AB397" s="2">
        <v>2030</v>
      </c>
      <c r="AC397" s="2" t="str">
        <f>IF(sum!A390="MA",sum!B390,"*")</f>
        <v>R_ES-SH-AP_HET1</v>
      </c>
      <c r="AD397" s="2"/>
      <c r="AE397" s="2">
        <f>IF(sum!A390="MA",sum!F390,"*")</f>
        <v>0</v>
      </c>
      <c r="AH397" s="2" t="s">
        <v>186</v>
      </c>
      <c r="AI397" s="2" t="s">
        <v>187</v>
      </c>
      <c r="AJ397" s="2">
        <v>2030</v>
      </c>
      <c r="AK397" s="2" t="str">
        <f>IF(sum!A390="ON",sum!B390,"*")</f>
        <v>*</v>
      </c>
      <c r="AL397" s="2"/>
      <c r="AM397" s="2" t="str">
        <f>IF(sum!A390="ON",sum!F390,"*")</f>
        <v>*</v>
      </c>
      <c r="AP397" s="4" t="s">
        <v>186</v>
      </c>
      <c r="AQ397" s="4" t="s">
        <v>187</v>
      </c>
      <c r="AR397" s="4">
        <v>2030</v>
      </c>
      <c r="AS397" s="2" t="str">
        <f>IF(sum!A390="QU",sum!B390,"*")</f>
        <v>*</v>
      </c>
      <c r="AT397" s="2"/>
      <c r="AU397" s="2" t="str">
        <f>IF(sum!A390="QU",sum!F390,"*")</f>
        <v>*</v>
      </c>
      <c r="AX397" s="2" t="s">
        <v>186</v>
      </c>
      <c r="AY397" s="2" t="s">
        <v>187</v>
      </c>
      <c r="AZ397" s="2">
        <v>2030</v>
      </c>
      <c r="BA397" s="2" t="str">
        <f>IF(sum!A390="SA",sum!B390,"*")</f>
        <v>*</v>
      </c>
      <c r="BB397" s="2"/>
      <c r="BC397" s="2" t="str">
        <f>IF(sum!A390="SA",sum!F390,"*")</f>
        <v>*</v>
      </c>
    </row>
    <row r="398" spans="2:55">
      <c r="B398" s="2" t="s">
        <v>186</v>
      </c>
      <c r="C398" s="2" t="s">
        <v>187</v>
      </c>
      <c r="D398" s="2">
        <v>2030</v>
      </c>
      <c r="J398" s="2" t="s">
        <v>186</v>
      </c>
      <c r="K398" s="2" t="s">
        <v>187</v>
      </c>
      <c r="L398" s="2">
        <v>2030</v>
      </c>
      <c r="M398" s="2" t="str">
        <f>IF(sum!A391="AT",sum!B391,"*")</f>
        <v>*</v>
      </c>
      <c r="N398" s="2"/>
      <c r="O398" s="2" t="str">
        <f>IF(sum!A391="AT",sum!F391,"*")</f>
        <v>*</v>
      </c>
      <c r="R398" s="2" t="s">
        <v>186</v>
      </c>
      <c r="S398" s="2" t="s">
        <v>187</v>
      </c>
      <c r="T398" s="2">
        <v>2030</v>
      </c>
      <c r="U398" s="2" t="str">
        <f>IF(sum!A391="BC",sum!B391,"*")</f>
        <v>*</v>
      </c>
      <c r="V398" s="2"/>
      <c r="W398" s="2" t="str">
        <f>IF(sum!A391="BC",sum!F391,"*")</f>
        <v>*</v>
      </c>
      <c r="Z398" s="2" t="s">
        <v>186</v>
      </c>
      <c r="AA398" s="2" t="s">
        <v>187</v>
      </c>
      <c r="AB398" s="2">
        <v>2030</v>
      </c>
      <c r="AC398" s="2" t="str">
        <f>IF(sum!A391="MA",sum!B391,"*")</f>
        <v>R_ES-SH-MOB_GAS_HE1</v>
      </c>
      <c r="AD398" s="2"/>
      <c r="AE398" s="2">
        <f>IF(sum!A391="MA",sum!F391,"*")</f>
        <v>0</v>
      </c>
      <c r="AH398" s="2" t="s">
        <v>186</v>
      </c>
      <c r="AI398" s="2" t="s">
        <v>187</v>
      </c>
      <c r="AJ398" s="2">
        <v>2030</v>
      </c>
      <c r="AK398" s="2" t="str">
        <f>IF(sum!A391="ON",sum!B391,"*")</f>
        <v>*</v>
      </c>
      <c r="AL398" s="2"/>
      <c r="AM398" s="2" t="str">
        <f>IF(sum!A391="ON",sum!F391,"*")</f>
        <v>*</v>
      </c>
      <c r="AP398" s="2" t="s">
        <v>186</v>
      </c>
      <c r="AQ398" s="2" t="s">
        <v>187</v>
      </c>
      <c r="AR398" s="2">
        <v>2030</v>
      </c>
      <c r="AS398" s="2" t="str">
        <f>IF(sum!A391="QU",sum!B391,"*")</f>
        <v>*</v>
      </c>
      <c r="AT398" s="2"/>
      <c r="AU398" s="2" t="str">
        <f>IF(sum!A391="QU",sum!F391,"*")</f>
        <v>*</v>
      </c>
      <c r="AX398" s="2" t="s">
        <v>186</v>
      </c>
      <c r="AY398" s="2" t="s">
        <v>187</v>
      </c>
      <c r="AZ398" s="2">
        <v>2030</v>
      </c>
      <c r="BA398" s="2" t="str">
        <f>IF(sum!A391="SA",sum!B391,"*")</f>
        <v>*</v>
      </c>
      <c r="BB398" s="2"/>
      <c r="BC398" s="2" t="str">
        <f>IF(sum!A391="SA",sum!F391,"*")</f>
        <v>*</v>
      </c>
    </row>
    <row r="399" spans="2:55">
      <c r="B399" s="4" t="s">
        <v>186</v>
      </c>
      <c r="C399" s="4" t="s">
        <v>187</v>
      </c>
      <c r="D399" s="4">
        <v>2030</v>
      </c>
      <c r="J399" s="4" t="s">
        <v>186</v>
      </c>
      <c r="K399" s="4" t="s">
        <v>187</v>
      </c>
      <c r="L399" s="4">
        <v>2030</v>
      </c>
      <c r="M399" s="2" t="str">
        <f>IF(sum!A392="AT",sum!B392,"*")</f>
        <v>*</v>
      </c>
      <c r="N399" s="2"/>
      <c r="O399" s="2" t="str">
        <f>IF(sum!A392="AT",sum!F392,"*")</f>
        <v>*</v>
      </c>
      <c r="R399" s="4" t="s">
        <v>186</v>
      </c>
      <c r="S399" s="4" t="s">
        <v>187</v>
      </c>
      <c r="T399" s="4">
        <v>2030</v>
      </c>
      <c r="U399" s="2" t="str">
        <f>IF(sum!A392="BC",sum!B392,"*")</f>
        <v>*</v>
      </c>
      <c r="V399" s="2"/>
      <c r="W399" s="2" t="str">
        <f>IF(sum!A392="BC",sum!F392,"*")</f>
        <v>*</v>
      </c>
      <c r="Z399" s="4" t="s">
        <v>186</v>
      </c>
      <c r="AA399" s="4" t="s">
        <v>187</v>
      </c>
      <c r="AB399" s="4">
        <v>2030</v>
      </c>
      <c r="AC399" s="2" t="str">
        <f>IF(sum!A392="MA",sum!B392,"*")</f>
        <v>R_ES-SH-MOB_HET1</v>
      </c>
      <c r="AD399" s="2"/>
      <c r="AE399" s="2">
        <f>IF(sum!A392="MA",sum!F392,"*")</f>
        <v>0</v>
      </c>
      <c r="AH399" s="4" t="s">
        <v>186</v>
      </c>
      <c r="AI399" s="4" t="s">
        <v>187</v>
      </c>
      <c r="AJ399" s="4">
        <v>2030</v>
      </c>
      <c r="AK399" s="2" t="str">
        <f>IF(sum!A392="ON",sum!B392,"*")</f>
        <v>*</v>
      </c>
      <c r="AL399" s="2"/>
      <c r="AM399" s="2" t="str">
        <f>IF(sum!A392="ON",sum!F392,"*")</f>
        <v>*</v>
      </c>
      <c r="AP399" s="4" t="s">
        <v>186</v>
      </c>
      <c r="AQ399" s="4" t="s">
        <v>187</v>
      </c>
      <c r="AR399" s="4">
        <v>2030</v>
      </c>
      <c r="AS399" s="2" t="str">
        <f>IF(sum!A392="QU",sum!B392,"*")</f>
        <v>*</v>
      </c>
      <c r="AT399" s="2"/>
      <c r="AU399" s="2" t="str">
        <f>IF(sum!A392="QU",sum!F392,"*")</f>
        <v>*</v>
      </c>
      <c r="AX399" s="4" t="s">
        <v>186</v>
      </c>
      <c r="AY399" s="4" t="s">
        <v>187</v>
      </c>
      <c r="AZ399" s="4">
        <v>2030</v>
      </c>
      <c r="BA399" s="2" t="str">
        <f>IF(sum!A392="SA",sum!B392,"*")</f>
        <v>*</v>
      </c>
      <c r="BB399" s="2"/>
      <c r="BC399" s="2" t="str">
        <f>IF(sum!A392="SA",sum!F392,"*")</f>
        <v>*</v>
      </c>
    </row>
    <row r="400" spans="2:55">
      <c r="B400" s="2" t="s">
        <v>186</v>
      </c>
      <c r="C400" s="2" t="s">
        <v>187</v>
      </c>
      <c r="D400" s="2">
        <v>2030</v>
      </c>
      <c r="J400" s="2" t="s">
        <v>186</v>
      </c>
      <c r="K400" s="2" t="s">
        <v>187</v>
      </c>
      <c r="L400" s="2">
        <v>2030</v>
      </c>
      <c r="M400" s="2" t="str">
        <f>IF(sum!A393="AT",sum!B393,"*")</f>
        <v>*</v>
      </c>
      <c r="N400" s="2"/>
      <c r="O400" s="2" t="str">
        <f>IF(sum!A393="AT",sum!F393,"*")</f>
        <v>*</v>
      </c>
      <c r="R400" s="2" t="s">
        <v>186</v>
      </c>
      <c r="S400" s="2" t="s">
        <v>187</v>
      </c>
      <c r="T400" s="2">
        <v>2030</v>
      </c>
      <c r="U400" s="2" t="str">
        <f>IF(sum!A393="BC",sum!B393,"*")</f>
        <v>*</v>
      </c>
      <c r="V400" s="2"/>
      <c r="W400" s="2" t="str">
        <f>IF(sum!A393="BC",sum!F393,"*")</f>
        <v>*</v>
      </c>
      <c r="Z400" s="2" t="s">
        <v>186</v>
      </c>
      <c r="AA400" s="2" t="s">
        <v>187</v>
      </c>
      <c r="AB400" s="2">
        <v>2030</v>
      </c>
      <c r="AC400" s="2" t="str">
        <f>IF(sum!A393="MA",sum!B393,"*")</f>
        <v>R_ES-SH-SA_ELC1</v>
      </c>
      <c r="AD400" s="2"/>
      <c r="AE400" s="2">
        <f>IF(sum!A393="MA",sum!F393,"*")</f>
        <v>0</v>
      </c>
      <c r="AH400" s="2" t="s">
        <v>186</v>
      </c>
      <c r="AI400" s="2" t="s">
        <v>187</v>
      </c>
      <c r="AJ400" s="2">
        <v>2030</v>
      </c>
      <c r="AK400" s="2" t="str">
        <f>IF(sum!A393="ON",sum!B393,"*")</f>
        <v>*</v>
      </c>
      <c r="AL400" s="2"/>
      <c r="AM400" s="2" t="str">
        <f>IF(sum!A393="ON",sum!F393,"*")</f>
        <v>*</v>
      </c>
      <c r="AP400" s="2" t="s">
        <v>186</v>
      </c>
      <c r="AQ400" s="2" t="s">
        <v>187</v>
      </c>
      <c r="AR400" s="2">
        <v>2030</v>
      </c>
      <c r="AS400" s="2" t="str">
        <f>IF(sum!A393="QU",sum!B393,"*")</f>
        <v>*</v>
      </c>
      <c r="AT400" s="2"/>
      <c r="AU400" s="2" t="str">
        <f>IF(sum!A393="QU",sum!F393,"*")</f>
        <v>*</v>
      </c>
      <c r="AX400" s="2" t="s">
        <v>186</v>
      </c>
      <c r="AY400" s="2" t="s">
        <v>187</v>
      </c>
      <c r="AZ400" s="2">
        <v>2030</v>
      </c>
      <c r="BA400" s="2" t="str">
        <f>IF(sum!A393="SA",sum!B393,"*")</f>
        <v>*</v>
      </c>
      <c r="BB400" s="2"/>
      <c r="BC400" s="2" t="str">
        <f>IF(sum!A393="SA",sum!F393,"*")</f>
        <v>*</v>
      </c>
    </row>
    <row r="401" spans="2:55">
      <c r="B401" s="2" t="s">
        <v>186</v>
      </c>
      <c r="C401" s="2" t="s">
        <v>187</v>
      </c>
      <c r="D401" s="2">
        <v>2030</v>
      </c>
      <c r="J401" s="2" t="s">
        <v>186</v>
      </c>
      <c r="K401" s="2" t="s">
        <v>187</v>
      </c>
      <c r="L401" s="2">
        <v>2030</v>
      </c>
      <c r="M401" s="2" t="str">
        <f>IF(sum!A394="AT",sum!B394,"*")</f>
        <v>*</v>
      </c>
      <c r="N401" s="2"/>
      <c r="O401" s="2" t="str">
        <f>IF(sum!A394="AT",sum!F394,"*")</f>
        <v>*</v>
      </c>
      <c r="R401" s="2" t="s">
        <v>186</v>
      </c>
      <c r="S401" s="2" t="s">
        <v>187</v>
      </c>
      <c r="T401" s="2">
        <v>2030</v>
      </c>
      <c r="U401" s="2" t="str">
        <f>IF(sum!A394="BC",sum!B394,"*")</f>
        <v>*</v>
      </c>
      <c r="V401" s="2"/>
      <c r="W401" s="2" t="str">
        <f>IF(sum!A394="BC",sum!F394,"*")</f>
        <v>*</v>
      </c>
      <c r="Z401" s="2" t="s">
        <v>186</v>
      </c>
      <c r="AA401" s="2" t="s">
        <v>187</v>
      </c>
      <c r="AB401" s="2">
        <v>2030</v>
      </c>
      <c r="AC401" s="2" t="str">
        <f>IF(sum!A394="MA",sum!B394,"*")</f>
        <v>R_ES-SH-SA_HET1</v>
      </c>
      <c r="AD401" s="2"/>
      <c r="AE401" s="2">
        <f>IF(sum!A394="MA",sum!F394,"*")</f>
        <v>0</v>
      </c>
      <c r="AH401" s="2" t="s">
        <v>186</v>
      </c>
      <c r="AI401" s="2" t="s">
        <v>187</v>
      </c>
      <c r="AJ401" s="2">
        <v>2030</v>
      </c>
      <c r="AK401" s="2" t="str">
        <f>IF(sum!A394="ON",sum!B394,"*")</f>
        <v>*</v>
      </c>
      <c r="AL401" s="2"/>
      <c r="AM401" s="2" t="str">
        <f>IF(sum!A394="ON",sum!F394,"*")</f>
        <v>*</v>
      </c>
      <c r="AP401" s="4" t="s">
        <v>186</v>
      </c>
      <c r="AQ401" s="4" t="s">
        <v>187</v>
      </c>
      <c r="AR401" s="4">
        <v>2030</v>
      </c>
      <c r="AS401" s="2" t="str">
        <f>IF(sum!A394="QU",sum!B394,"*")</f>
        <v>*</v>
      </c>
      <c r="AT401" s="2"/>
      <c r="AU401" s="2" t="str">
        <f>IF(sum!A394="QU",sum!F394,"*")</f>
        <v>*</v>
      </c>
      <c r="AX401" s="2" t="s">
        <v>186</v>
      </c>
      <c r="AY401" s="2" t="s">
        <v>187</v>
      </c>
      <c r="AZ401" s="2">
        <v>2030</v>
      </c>
      <c r="BA401" s="2" t="str">
        <f>IF(sum!A394="SA",sum!B394,"*")</f>
        <v>*</v>
      </c>
      <c r="BB401" s="2"/>
      <c r="BC401" s="2" t="str">
        <f>IF(sum!A394="SA",sum!F394,"*")</f>
        <v>*</v>
      </c>
    </row>
    <row r="402" spans="2:55">
      <c r="B402" s="4" t="s">
        <v>186</v>
      </c>
      <c r="C402" s="4" t="s">
        <v>187</v>
      </c>
      <c r="D402" s="4">
        <v>2030</v>
      </c>
      <c r="J402" s="4" t="s">
        <v>186</v>
      </c>
      <c r="K402" s="4" t="s">
        <v>187</v>
      </c>
      <c r="L402" s="4">
        <v>2030</v>
      </c>
      <c r="M402" s="2" t="str">
        <f>IF(sum!A395="AT",sum!B395,"*")</f>
        <v>*</v>
      </c>
      <c r="N402" s="2"/>
      <c r="O402" s="2" t="str">
        <f>IF(sum!A395="AT",sum!F395,"*")</f>
        <v>*</v>
      </c>
      <c r="R402" s="4" t="s">
        <v>186</v>
      </c>
      <c r="S402" s="4" t="s">
        <v>187</v>
      </c>
      <c r="T402" s="4">
        <v>2030</v>
      </c>
      <c r="U402" s="2" t="str">
        <f>IF(sum!A395="BC",sum!B395,"*")</f>
        <v>*</v>
      </c>
      <c r="V402" s="2"/>
      <c r="W402" s="2" t="str">
        <f>IF(sum!A395="BC",sum!F395,"*")</f>
        <v>*</v>
      </c>
      <c r="Z402" s="4" t="s">
        <v>186</v>
      </c>
      <c r="AA402" s="4" t="s">
        <v>187</v>
      </c>
      <c r="AB402" s="4">
        <v>2030</v>
      </c>
      <c r="AC402" s="2" t="str">
        <f>IF(sum!A395="MA",sum!B395,"*")</f>
        <v>R_ES-SH-SD_ELC1</v>
      </c>
      <c r="AD402" s="2"/>
      <c r="AE402" s="2">
        <f>IF(sum!A395="MA",sum!F395,"*")</f>
        <v>0</v>
      </c>
      <c r="AH402" s="4" t="s">
        <v>186</v>
      </c>
      <c r="AI402" s="4" t="s">
        <v>187</v>
      </c>
      <c r="AJ402" s="4">
        <v>2030</v>
      </c>
      <c r="AK402" s="2" t="str">
        <f>IF(sum!A395="ON",sum!B395,"*")</f>
        <v>*</v>
      </c>
      <c r="AL402" s="2"/>
      <c r="AM402" s="2" t="str">
        <f>IF(sum!A395="ON",sum!F395,"*")</f>
        <v>*</v>
      </c>
      <c r="AP402" s="2" t="s">
        <v>186</v>
      </c>
      <c r="AQ402" s="2" t="s">
        <v>187</v>
      </c>
      <c r="AR402" s="2">
        <v>2030</v>
      </c>
      <c r="AS402" s="2" t="str">
        <f>IF(sum!A395="QU",sum!B395,"*")</f>
        <v>*</v>
      </c>
      <c r="AT402" s="2"/>
      <c r="AU402" s="2" t="str">
        <f>IF(sum!A395="QU",sum!F395,"*")</f>
        <v>*</v>
      </c>
      <c r="AX402" s="4" t="s">
        <v>186</v>
      </c>
      <c r="AY402" s="4" t="s">
        <v>187</v>
      </c>
      <c r="AZ402" s="4">
        <v>2030</v>
      </c>
      <c r="BA402" s="2" t="str">
        <f>IF(sum!A395="SA",sum!B395,"*")</f>
        <v>*</v>
      </c>
      <c r="BB402" s="2"/>
      <c r="BC402" s="2" t="str">
        <f>IF(sum!A395="SA",sum!F395,"*")</f>
        <v>*</v>
      </c>
    </row>
    <row r="403" spans="2:55">
      <c r="B403" s="2" t="s">
        <v>186</v>
      </c>
      <c r="C403" s="2" t="s">
        <v>187</v>
      </c>
      <c r="D403" s="2">
        <v>2030</v>
      </c>
      <c r="J403" s="2" t="s">
        <v>186</v>
      </c>
      <c r="K403" s="2" t="s">
        <v>187</v>
      </c>
      <c r="L403" s="2">
        <v>2030</v>
      </c>
      <c r="M403" s="2" t="str">
        <f>IF(sum!A396="AT",sum!B396,"*")</f>
        <v>*</v>
      </c>
      <c r="N403" s="2"/>
      <c r="O403" s="2" t="str">
        <f>IF(sum!A396="AT",sum!F396,"*")</f>
        <v>*</v>
      </c>
      <c r="R403" s="2" t="s">
        <v>186</v>
      </c>
      <c r="S403" s="2" t="s">
        <v>187</v>
      </c>
      <c r="T403" s="2">
        <v>2030</v>
      </c>
      <c r="U403" s="2" t="str">
        <f>IF(sum!A396="BC",sum!B396,"*")</f>
        <v>*</v>
      </c>
      <c r="V403" s="2"/>
      <c r="W403" s="2" t="str">
        <f>IF(sum!A396="BC",sum!F396,"*")</f>
        <v>*</v>
      </c>
      <c r="Z403" s="2" t="s">
        <v>186</v>
      </c>
      <c r="AA403" s="2" t="s">
        <v>187</v>
      </c>
      <c r="AB403" s="2">
        <v>2030</v>
      </c>
      <c r="AC403" s="2" t="str">
        <f>IF(sum!A396="MA",sum!B396,"*")</f>
        <v>R_ES-SH-SD_GAS_HE1</v>
      </c>
      <c r="AD403" s="2"/>
      <c r="AE403" s="2">
        <f>IF(sum!A396="MA",sum!F396,"*")</f>
        <v>0.00544459924109759</v>
      </c>
      <c r="AH403" s="2" t="s">
        <v>186</v>
      </c>
      <c r="AI403" s="2" t="s">
        <v>187</v>
      </c>
      <c r="AJ403" s="2">
        <v>2030</v>
      </c>
      <c r="AK403" s="2" t="str">
        <f>IF(sum!A396="ON",sum!B396,"*")</f>
        <v>*</v>
      </c>
      <c r="AL403" s="2"/>
      <c r="AM403" s="2" t="str">
        <f>IF(sum!A396="ON",sum!F396,"*")</f>
        <v>*</v>
      </c>
      <c r="AP403" s="4" t="s">
        <v>186</v>
      </c>
      <c r="AQ403" s="4" t="s">
        <v>187</v>
      </c>
      <c r="AR403" s="4">
        <v>2030</v>
      </c>
      <c r="AS403" s="2" t="str">
        <f>IF(sum!A396="QU",sum!B396,"*")</f>
        <v>*</v>
      </c>
      <c r="AT403" s="2"/>
      <c r="AU403" s="2" t="str">
        <f>IF(sum!A396="QU",sum!F396,"*")</f>
        <v>*</v>
      </c>
      <c r="AX403" s="2" t="s">
        <v>186</v>
      </c>
      <c r="AY403" s="2" t="s">
        <v>187</v>
      </c>
      <c r="AZ403" s="2">
        <v>2030</v>
      </c>
      <c r="BA403" s="2" t="str">
        <f>IF(sum!A396="SA",sum!B396,"*")</f>
        <v>*</v>
      </c>
      <c r="BB403" s="2"/>
      <c r="BC403" s="2" t="str">
        <f>IF(sum!A396="SA",sum!F396,"*")</f>
        <v>*</v>
      </c>
    </row>
    <row r="404" spans="2:55">
      <c r="B404" s="2" t="s">
        <v>186</v>
      </c>
      <c r="C404" s="2" t="s">
        <v>187</v>
      </c>
      <c r="D404" s="2">
        <v>2030</v>
      </c>
      <c r="J404" s="2" t="s">
        <v>186</v>
      </c>
      <c r="K404" s="2" t="s">
        <v>187</v>
      </c>
      <c r="L404" s="2">
        <v>2030</v>
      </c>
      <c r="M404" s="2" t="str">
        <f>IF(sum!A397="AT",sum!B397,"*")</f>
        <v>*</v>
      </c>
      <c r="N404" s="2"/>
      <c r="O404" s="2" t="str">
        <f>IF(sum!A397="AT",sum!F397,"*")</f>
        <v>*</v>
      </c>
      <c r="R404" s="2" t="s">
        <v>186</v>
      </c>
      <c r="S404" s="2" t="s">
        <v>187</v>
      </c>
      <c r="T404" s="2">
        <v>2030</v>
      </c>
      <c r="U404" s="2" t="str">
        <f>IF(sum!A397="BC",sum!B397,"*")</f>
        <v>*</v>
      </c>
      <c r="V404" s="2"/>
      <c r="W404" s="2" t="str">
        <f>IF(sum!A397="BC",sum!F397,"*")</f>
        <v>*</v>
      </c>
      <c r="Z404" s="2" t="s">
        <v>186</v>
      </c>
      <c r="AA404" s="2" t="s">
        <v>187</v>
      </c>
      <c r="AB404" s="2">
        <v>2030</v>
      </c>
      <c r="AC404" s="2" t="str">
        <f>IF(sum!A397="MA",sum!B397,"*")</f>
        <v>R_ES-SH-SD_HET1</v>
      </c>
      <c r="AD404" s="2"/>
      <c r="AE404" s="2">
        <f>IF(sum!A397="MA",sum!F397,"*")</f>
        <v>0</v>
      </c>
      <c r="AH404" s="2" t="s">
        <v>186</v>
      </c>
      <c r="AI404" s="2" t="s">
        <v>187</v>
      </c>
      <c r="AJ404" s="2">
        <v>2030</v>
      </c>
      <c r="AK404" s="2" t="str">
        <f>IF(sum!A397="ON",sum!B397,"*")</f>
        <v>*</v>
      </c>
      <c r="AL404" s="2"/>
      <c r="AM404" s="2" t="str">
        <f>IF(sum!A397="ON",sum!F397,"*")</f>
        <v>*</v>
      </c>
      <c r="AP404" s="2" t="s">
        <v>186</v>
      </c>
      <c r="AQ404" s="2" t="s">
        <v>187</v>
      </c>
      <c r="AR404" s="2">
        <v>2030</v>
      </c>
      <c r="AS404" s="2" t="str">
        <f>IF(sum!A397="QU",sum!B397,"*")</f>
        <v>*</v>
      </c>
      <c r="AT404" s="2"/>
      <c r="AU404" s="2" t="str">
        <f>IF(sum!A397="QU",sum!F397,"*")</f>
        <v>*</v>
      </c>
      <c r="AX404" s="2" t="s">
        <v>186</v>
      </c>
      <c r="AY404" s="2" t="s">
        <v>187</v>
      </c>
      <c r="AZ404" s="2">
        <v>2030</v>
      </c>
      <c r="BA404" s="2" t="str">
        <f>IF(sum!A397="SA",sum!B397,"*")</f>
        <v>*</v>
      </c>
      <c r="BB404" s="2"/>
      <c r="BC404" s="2" t="str">
        <f>IF(sum!A397="SA",sum!F397,"*")</f>
        <v>*</v>
      </c>
    </row>
    <row r="405" spans="2:55">
      <c r="B405" s="4" t="s">
        <v>186</v>
      </c>
      <c r="C405" s="4" t="s">
        <v>187</v>
      </c>
      <c r="D405" s="4">
        <v>2030</v>
      </c>
      <c r="J405" s="4" t="s">
        <v>186</v>
      </c>
      <c r="K405" s="4" t="s">
        <v>187</v>
      </c>
      <c r="L405" s="4">
        <v>2030</v>
      </c>
      <c r="M405" s="2" t="str">
        <f>IF(sum!A398="AT",sum!B398,"*")</f>
        <v>*</v>
      </c>
      <c r="N405" s="2"/>
      <c r="O405" s="2" t="str">
        <f>IF(sum!A398="AT",sum!F398,"*")</f>
        <v>*</v>
      </c>
      <c r="R405" s="4" t="s">
        <v>186</v>
      </c>
      <c r="S405" s="4" t="s">
        <v>187</v>
      </c>
      <c r="T405" s="4">
        <v>2030</v>
      </c>
      <c r="U405" s="2" t="str">
        <f>IF(sum!A398="BC",sum!B398,"*")</f>
        <v>*</v>
      </c>
      <c r="V405" s="2"/>
      <c r="W405" s="2" t="str">
        <f>IF(sum!A398="BC",sum!F398,"*")</f>
        <v>*</v>
      </c>
      <c r="Z405" s="4" t="s">
        <v>186</v>
      </c>
      <c r="AA405" s="4" t="s">
        <v>187</v>
      </c>
      <c r="AB405" s="4">
        <v>2030</v>
      </c>
      <c r="AC405" s="2" t="str">
        <f>IF(sum!A398="MA",sum!B398,"*")</f>
        <v>R_ES-WH-AP_COAPRO1</v>
      </c>
      <c r="AD405" s="2"/>
      <c r="AE405" s="2">
        <f>IF(sum!A398="MA",sum!F398,"*")</f>
        <v>0.0358262355216981</v>
      </c>
      <c r="AH405" s="4" t="s">
        <v>186</v>
      </c>
      <c r="AI405" s="4" t="s">
        <v>187</v>
      </c>
      <c r="AJ405" s="4">
        <v>2030</v>
      </c>
      <c r="AK405" s="2" t="str">
        <f>IF(sum!A398="ON",sum!B398,"*")</f>
        <v>*</v>
      </c>
      <c r="AL405" s="2"/>
      <c r="AM405" s="2" t="str">
        <f>IF(sum!A398="ON",sum!F398,"*")</f>
        <v>*</v>
      </c>
      <c r="AP405" s="4" t="s">
        <v>186</v>
      </c>
      <c r="AQ405" s="4" t="s">
        <v>187</v>
      </c>
      <c r="AR405" s="4">
        <v>2030</v>
      </c>
      <c r="AS405" s="2" t="str">
        <f>IF(sum!A398="QU",sum!B398,"*")</f>
        <v>*</v>
      </c>
      <c r="AT405" s="2"/>
      <c r="AU405" s="2" t="str">
        <f>IF(sum!A398="QU",sum!F398,"*")</f>
        <v>*</v>
      </c>
      <c r="AX405" s="4" t="s">
        <v>186</v>
      </c>
      <c r="AY405" s="4" t="s">
        <v>187</v>
      </c>
      <c r="AZ405" s="4">
        <v>2030</v>
      </c>
      <c r="BA405" s="2" t="str">
        <f>IF(sum!A398="SA",sum!B398,"*")</f>
        <v>*</v>
      </c>
      <c r="BB405" s="2"/>
      <c r="BC405" s="2" t="str">
        <f>IF(sum!A398="SA",sum!F398,"*")</f>
        <v>*</v>
      </c>
    </row>
    <row r="406" spans="2:55">
      <c r="B406" s="2" t="s">
        <v>186</v>
      </c>
      <c r="C406" s="2" t="s">
        <v>187</v>
      </c>
      <c r="D406" s="2">
        <v>2030</v>
      </c>
      <c r="J406" s="2" t="s">
        <v>186</v>
      </c>
      <c r="K406" s="2" t="s">
        <v>187</v>
      </c>
      <c r="L406" s="2">
        <v>2030</v>
      </c>
      <c r="M406" s="2" t="str">
        <f>IF(sum!A399="AT",sum!B399,"*")</f>
        <v>*</v>
      </c>
      <c r="N406" s="2"/>
      <c r="O406" s="2" t="str">
        <f>IF(sum!A399="AT",sum!F399,"*")</f>
        <v>*</v>
      </c>
      <c r="R406" s="2" t="s">
        <v>186</v>
      </c>
      <c r="S406" s="2" t="s">
        <v>187</v>
      </c>
      <c r="T406" s="2">
        <v>2030</v>
      </c>
      <c r="U406" s="2" t="str">
        <f>IF(sum!A399="BC",sum!B399,"*")</f>
        <v>*</v>
      </c>
      <c r="V406" s="2"/>
      <c r="W406" s="2" t="str">
        <f>IF(sum!A399="BC",sum!F399,"*")</f>
        <v>*</v>
      </c>
      <c r="Z406" s="2" t="s">
        <v>186</v>
      </c>
      <c r="AA406" s="2" t="s">
        <v>187</v>
      </c>
      <c r="AB406" s="2">
        <v>2030</v>
      </c>
      <c r="AC406" s="2" t="str">
        <f>IF(sum!A399="MA",sum!B399,"*")</f>
        <v>R_ES-WH-AP_GAS1</v>
      </c>
      <c r="AD406" s="2"/>
      <c r="AE406" s="2">
        <f>IF(sum!A399="MA",sum!F399,"*")</f>
        <v>0</v>
      </c>
      <c r="AH406" s="2" t="s">
        <v>186</v>
      </c>
      <c r="AI406" s="2" t="s">
        <v>187</v>
      </c>
      <c r="AJ406" s="2">
        <v>2030</v>
      </c>
      <c r="AK406" s="2" t="str">
        <f>IF(sum!A399="ON",sum!B399,"*")</f>
        <v>*</v>
      </c>
      <c r="AL406" s="2"/>
      <c r="AM406" s="2" t="str">
        <f>IF(sum!A399="ON",sum!F399,"*")</f>
        <v>*</v>
      </c>
      <c r="AP406" s="2" t="s">
        <v>186</v>
      </c>
      <c r="AQ406" s="2" t="s">
        <v>187</v>
      </c>
      <c r="AR406" s="2">
        <v>2030</v>
      </c>
      <c r="AS406" s="2" t="str">
        <f>IF(sum!A399="QU",sum!B399,"*")</f>
        <v>*</v>
      </c>
      <c r="AT406" s="2"/>
      <c r="AU406" s="2" t="str">
        <f>IF(sum!A399="QU",sum!F399,"*")</f>
        <v>*</v>
      </c>
      <c r="AX406" s="2" t="s">
        <v>186</v>
      </c>
      <c r="AY406" s="2" t="s">
        <v>187</v>
      </c>
      <c r="AZ406" s="2">
        <v>2030</v>
      </c>
      <c r="BA406" s="2" t="str">
        <f>IF(sum!A399="SA",sum!B399,"*")</f>
        <v>*</v>
      </c>
      <c r="BB406" s="2"/>
      <c r="BC406" s="2" t="str">
        <f>IF(sum!A399="SA",sum!F399,"*")</f>
        <v>*</v>
      </c>
    </row>
    <row r="407" spans="2:55">
      <c r="B407" s="2" t="s">
        <v>186</v>
      </c>
      <c r="C407" s="2" t="s">
        <v>187</v>
      </c>
      <c r="D407" s="2">
        <v>2030</v>
      </c>
      <c r="J407" s="2" t="s">
        <v>186</v>
      </c>
      <c r="K407" s="2" t="s">
        <v>187</v>
      </c>
      <c r="L407" s="2">
        <v>2030</v>
      </c>
      <c r="M407" s="2" t="str">
        <f>IF(sum!A400="AT",sum!B400,"*")</f>
        <v>*</v>
      </c>
      <c r="N407" s="2"/>
      <c r="O407" s="2" t="str">
        <f>IF(sum!A400="AT",sum!F400,"*")</f>
        <v>*</v>
      </c>
      <c r="R407" s="2" t="s">
        <v>186</v>
      </c>
      <c r="S407" s="2" t="s">
        <v>187</v>
      </c>
      <c r="T407" s="2">
        <v>2030</v>
      </c>
      <c r="U407" s="2" t="str">
        <f>IF(sum!A400="BC",sum!B400,"*")</f>
        <v>*</v>
      </c>
      <c r="V407" s="2"/>
      <c r="W407" s="2" t="str">
        <f>IF(sum!A400="BC",sum!F400,"*")</f>
        <v>*</v>
      </c>
      <c r="Z407" s="2" t="s">
        <v>186</v>
      </c>
      <c r="AA407" s="2" t="s">
        <v>187</v>
      </c>
      <c r="AB407" s="2">
        <v>2030</v>
      </c>
      <c r="AC407" s="2" t="str">
        <f>IF(sum!A400="MA",sum!B400,"*")</f>
        <v>R_ES-WH-AP_STEAM1</v>
      </c>
      <c r="AD407" s="2"/>
      <c r="AE407" s="2">
        <f>IF(sum!A400="MA",sum!F400,"*")</f>
        <v>0</v>
      </c>
      <c r="AH407" s="2" t="s">
        <v>186</v>
      </c>
      <c r="AI407" s="2" t="s">
        <v>187</v>
      </c>
      <c r="AJ407" s="2">
        <v>2030</v>
      </c>
      <c r="AK407" s="2" t="str">
        <f>IF(sum!A400="ON",sum!B400,"*")</f>
        <v>*</v>
      </c>
      <c r="AL407" s="2"/>
      <c r="AM407" s="2" t="str">
        <f>IF(sum!A400="ON",sum!F400,"*")</f>
        <v>*</v>
      </c>
      <c r="AP407" s="4" t="s">
        <v>186</v>
      </c>
      <c r="AQ407" s="4" t="s">
        <v>187</v>
      </c>
      <c r="AR407" s="4">
        <v>2030</v>
      </c>
      <c r="AS407" s="2" t="str">
        <f>IF(sum!A400="QU",sum!B400,"*")</f>
        <v>*</v>
      </c>
      <c r="AT407" s="2"/>
      <c r="AU407" s="2" t="str">
        <f>IF(sum!A400="QU",sum!F400,"*")</f>
        <v>*</v>
      </c>
      <c r="AX407" s="2" t="s">
        <v>186</v>
      </c>
      <c r="AY407" s="2" t="s">
        <v>187</v>
      </c>
      <c r="AZ407" s="2">
        <v>2030</v>
      </c>
      <c r="BA407" s="2" t="str">
        <f>IF(sum!A400="SA",sum!B400,"*")</f>
        <v>*</v>
      </c>
      <c r="BB407" s="2"/>
      <c r="BC407" s="2" t="str">
        <f>IF(sum!A400="SA",sum!F400,"*")</f>
        <v>*</v>
      </c>
    </row>
    <row r="408" spans="2:55">
      <c r="B408" s="4" t="s">
        <v>186</v>
      </c>
      <c r="C408" s="4" t="s">
        <v>187</v>
      </c>
      <c r="D408" s="4">
        <v>2030</v>
      </c>
      <c r="J408" s="4" t="s">
        <v>186</v>
      </c>
      <c r="K408" s="4" t="s">
        <v>187</v>
      </c>
      <c r="L408" s="4">
        <v>2030</v>
      </c>
      <c r="M408" s="2" t="str">
        <f>IF(sum!A401="AT",sum!B401,"*")</f>
        <v>*</v>
      </c>
      <c r="N408" s="2"/>
      <c r="O408" s="2" t="str">
        <f>IF(sum!A401="AT",sum!F401,"*")</f>
        <v>*</v>
      </c>
      <c r="R408" s="4" t="s">
        <v>186</v>
      </c>
      <c r="S408" s="4" t="s">
        <v>187</v>
      </c>
      <c r="T408" s="4">
        <v>2030</v>
      </c>
      <c r="U408" s="2" t="str">
        <f>IF(sum!A401="BC",sum!B401,"*")</f>
        <v>*</v>
      </c>
      <c r="V408" s="2"/>
      <c r="W408" s="2" t="str">
        <f>IF(sum!A401="BC",sum!F401,"*")</f>
        <v>*</v>
      </c>
      <c r="Z408" s="4" t="s">
        <v>186</v>
      </c>
      <c r="AA408" s="4" t="s">
        <v>187</v>
      </c>
      <c r="AB408" s="4">
        <v>2030</v>
      </c>
      <c r="AC408" s="2" t="str">
        <f>IF(sum!A401="MA",sum!B401,"*")</f>
        <v>R_ES-WH-MOB_COAPRO1</v>
      </c>
      <c r="AD408" s="2"/>
      <c r="AE408" s="2">
        <f>IF(sum!A401="MA",sum!F401,"*")</f>
        <v>0.00264314257667628</v>
      </c>
      <c r="AH408" s="4" t="s">
        <v>186</v>
      </c>
      <c r="AI408" s="4" t="s">
        <v>187</v>
      </c>
      <c r="AJ408" s="4">
        <v>2030</v>
      </c>
      <c r="AK408" s="2" t="str">
        <f>IF(sum!A401="ON",sum!B401,"*")</f>
        <v>*</v>
      </c>
      <c r="AL408" s="2"/>
      <c r="AM408" s="2" t="str">
        <f>IF(sum!A401="ON",sum!F401,"*")</f>
        <v>*</v>
      </c>
      <c r="AP408" s="2" t="s">
        <v>186</v>
      </c>
      <c r="AQ408" s="2" t="s">
        <v>187</v>
      </c>
      <c r="AR408" s="2">
        <v>2030</v>
      </c>
      <c r="AS408" s="2" t="str">
        <f>IF(sum!A401="QU",sum!B401,"*")</f>
        <v>*</v>
      </c>
      <c r="AT408" s="2"/>
      <c r="AU408" s="2" t="str">
        <f>IF(sum!A401="QU",sum!F401,"*")</f>
        <v>*</v>
      </c>
      <c r="AX408" s="4" t="s">
        <v>186</v>
      </c>
      <c r="AY408" s="4" t="s">
        <v>187</v>
      </c>
      <c r="AZ408" s="4">
        <v>2030</v>
      </c>
      <c r="BA408" s="2" t="str">
        <f>IF(sum!A401="SA",sum!B401,"*")</f>
        <v>*</v>
      </c>
      <c r="BB408" s="2"/>
      <c r="BC408" s="2" t="str">
        <f>IF(sum!A401="SA",sum!F401,"*")</f>
        <v>*</v>
      </c>
    </row>
    <row r="409" spans="2:55">
      <c r="B409" s="2" t="s">
        <v>186</v>
      </c>
      <c r="C409" s="2" t="s">
        <v>187</v>
      </c>
      <c r="D409" s="2">
        <v>2030</v>
      </c>
      <c r="J409" s="2" t="s">
        <v>186</v>
      </c>
      <c r="K409" s="2" t="s">
        <v>187</v>
      </c>
      <c r="L409" s="2">
        <v>2030</v>
      </c>
      <c r="M409" s="2" t="str">
        <f>IF(sum!A402="AT",sum!B402,"*")</f>
        <v>*</v>
      </c>
      <c r="N409" s="2"/>
      <c r="O409" s="2" t="str">
        <f>IF(sum!A402="AT",sum!F402,"*")</f>
        <v>*</v>
      </c>
      <c r="R409" s="2" t="s">
        <v>186</v>
      </c>
      <c r="S409" s="2" t="s">
        <v>187</v>
      </c>
      <c r="T409" s="2">
        <v>2030</v>
      </c>
      <c r="U409" s="2" t="str">
        <f>IF(sum!A402="BC",sum!B402,"*")</f>
        <v>*</v>
      </c>
      <c r="V409" s="2"/>
      <c r="W409" s="2" t="str">
        <f>IF(sum!A402="BC",sum!F402,"*")</f>
        <v>*</v>
      </c>
      <c r="Z409" s="2" t="s">
        <v>186</v>
      </c>
      <c r="AA409" s="2" t="s">
        <v>187</v>
      </c>
      <c r="AB409" s="2">
        <v>2030</v>
      </c>
      <c r="AC409" s="2" t="str">
        <f>IF(sum!A402="MA",sum!B402,"*")</f>
        <v>R_ES-WH-MOB_GAS1</v>
      </c>
      <c r="AD409" s="2"/>
      <c r="AE409" s="2">
        <f>IF(sum!A402="MA",sum!F402,"*")</f>
        <v>0</v>
      </c>
      <c r="AH409" s="2" t="s">
        <v>186</v>
      </c>
      <c r="AI409" s="2" t="s">
        <v>187</v>
      </c>
      <c r="AJ409" s="2">
        <v>2030</v>
      </c>
      <c r="AK409" s="2" t="str">
        <f>IF(sum!A402="ON",sum!B402,"*")</f>
        <v>*</v>
      </c>
      <c r="AL409" s="2"/>
      <c r="AM409" s="2" t="str">
        <f>IF(sum!A402="ON",sum!F402,"*")</f>
        <v>*</v>
      </c>
      <c r="AP409" s="4" t="s">
        <v>186</v>
      </c>
      <c r="AQ409" s="4" t="s">
        <v>187</v>
      </c>
      <c r="AR409" s="4">
        <v>2030</v>
      </c>
      <c r="AS409" s="2" t="str">
        <f>IF(sum!A402="QU",sum!B402,"*")</f>
        <v>*</v>
      </c>
      <c r="AT409" s="2"/>
      <c r="AU409" s="2" t="str">
        <f>IF(sum!A402="QU",sum!F402,"*")</f>
        <v>*</v>
      </c>
      <c r="AX409" s="2" t="s">
        <v>186</v>
      </c>
      <c r="AY409" s="2" t="s">
        <v>187</v>
      </c>
      <c r="AZ409" s="2">
        <v>2030</v>
      </c>
      <c r="BA409" s="2" t="str">
        <f>IF(sum!A402="SA",sum!B402,"*")</f>
        <v>*</v>
      </c>
      <c r="BB409" s="2"/>
      <c r="BC409" s="2" t="str">
        <f>IF(sum!A402="SA",sum!F402,"*")</f>
        <v>*</v>
      </c>
    </row>
    <row r="410" spans="2:55">
      <c r="B410" s="2" t="s">
        <v>186</v>
      </c>
      <c r="C410" s="2" t="s">
        <v>187</v>
      </c>
      <c r="D410" s="2">
        <v>2030</v>
      </c>
      <c r="J410" s="2" t="s">
        <v>186</v>
      </c>
      <c r="K410" s="2" t="s">
        <v>187</v>
      </c>
      <c r="L410" s="2">
        <v>2030</v>
      </c>
      <c r="M410" s="2" t="str">
        <f>IF(sum!A403="AT",sum!B403,"*")</f>
        <v>*</v>
      </c>
      <c r="N410" s="2"/>
      <c r="O410" s="2" t="str">
        <f>IF(sum!A403="AT",sum!F403,"*")</f>
        <v>*</v>
      </c>
      <c r="R410" s="2" t="s">
        <v>186</v>
      </c>
      <c r="S410" s="2" t="s">
        <v>187</v>
      </c>
      <c r="T410" s="2">
        <v>2030</v>
      </c>
      <c r="U410" s="2" t="str">
        <f>IF(sum!A403="BC",sum!B403,"*")</f>
        <v>*</v>
      </c>
      <c r="V410" s="2"/>
      <c r="W410" s="2" t="str">
        <f>IF(sum!A403="BC",sum!F403,"*")</f>
        <v>*</v>
      </c>
      <c r="Z410" s="2" t="s">
        <v>186</v>
      </c>
      <c r="AA410" s="2" t="s">
        <v>187</v>
      </c>
      <c r="AB410" s="2">
        <v>2030</v>
      </c>
      <c r="AC410" s="2" t="str">
        <f>IF(sum!A403="MA",sum!B403,"*")</f>
        <v>R_ES-WH-MOB_STEAM1</v>
      </c>
      <c r="AD410" s="2"/>
      <c r="AE410" s="2">
        <f>IF(sum!A403="MA",sum!F403,"*")</f>
        <v>0</v>
      </c>
      <c r="AH410" s="2" t="s">
        <v>186</v>
      </c>
      <c r="AI410" s="2" t="s">
        <v>187</v>
      </c>
      <c r="AJ410" s="2">
        <v>2030</v>
      </c>
      <c r="AK410" s="2" t="str">
        <f>IF(sum!A403="ON",sum!B403,"*")</f>
        <v>*</v>
      </c>
      <c r="AL410" s="2"/>
      <c r="AM410" s="2" t="str">
        <f>IF(sum!A403="ON",sum!F403,"*")</f>
        <v>*</v>
      </c>
      <c r="AP410" s="2" t="s">
        <v>186</v>
      </c>
      <c r="AQ410" s="2" t="s">
        <v>187</v>
      </c>
      <c r="AR410" s="2">
        <v>2030</v>
      </c>
      <c r="AS410" s="2" t="str">
        <f>IF(sum!A403="QU",sum!B403,"*")</f>
        <v>*</v>
      </c>
      <c r="AT410" s="2"/>
      <c r="AU410" s="2" t="str">
        <f>IF(sum!A403="QU",sum!F403,"*")</f>
        <v>*</v>
      </c>
      <c r="AX410" s="2" t="s">
        <v>186</v>
      </c>
      <c r="AY410" s="2" t="s">
        <v>187</v>
      </c>
      <c r="AZ410" s="2">
        <v>2030</v>
      </c>
      <c r="BA410" s="2" t="str">
        <f>IF(sum!A403="SA",sum!B403,"*")</f>
        <v>*</v>
      </c>
      <c r="BB410" s="2"/>
      <c r="BC410" s="2" t="str">
        <f>IF(sum!A403="SA",sum!F403,"*")</f>
        <v>*</v>
      </c>
    </row>
    <row r="411" spans="2:55">
      <c r="B411" s="4" t="s">
        <v>186</v>
      </c>
      <c r="C411" s="4" t="s">
        <v>187</v>
      </c>
      <c r="D411" s="4">
        <v>2030</v>
      </c>
      <c r="J411" s="4" t="s">
        <v>186</v>
      </c>
      <c r="K411" s="4" t="s">
        <v>187</v>
      </c>
      <c r="L411" s="4">
        <v>2030</v>
      </c>
      <c r="M411" s="2" t="str">
        <f>IF(sum!A404="AT",sum!B404,"*")</f>
        <v>*</v>
      </c>
      <c r="N411" s="2"/>
      <c r="O411" s="2" t="str">
        <f>IF(sum!A404="AT",sum!F404,"*")</f>
        <v>*</v>
      </c>
      <c r="R411" s="4" t="s">
        <v>186</v>
      </c>
      <c r="S411" s="4" t="s">
        <v>187</v>
      </c>
      <c r="T411" s="4">
        <v>2030</v>
      </c>
      <c r="U411" s="2" t="str">
        <f>IF(sum!A404="BC",sum!B404,"*")</f>
        <v>*</v>
      </c>
      <c r="V411" s="2"/>
      <c r="W411" s="2" t="str">
        <f>IF(sum!A404="BC",sum!F404,"*")</f>
        <v>*</v>
      </c>
      <c r="Z411" s="4" t="s">
        <v>186</v>
      </c>
      <c r="AA411" s="4" t="s">
        <v>187</v>
      </c>
      <c r="AB411" s="4">
        <v>2030</v>
      </c>
      <c r="AC411" s="2" t="str">
        <f>IF(sum!A404="MA",sum!B404,"*")</f>
        <v>R_ES-WH-SA_GAS1</v>
      </c>
      <c r="AD411" s="2"/>
      <c r="AE411" s="2">
        <f>IF(sum!A404="MA",sum!F404,"*")</f>
        <v>0</v>
      </c>
      <c r="AH411" s="4" t="s">
        <v>186</v>
      </c>
      <c r="AI411" s="4" t="s">
        <v>187</v>
      </c>
      <c r="AJ411" s="4">
        <v>2030</v>
      </c>
      <c r="AK411" s="2" t="str">
        <f>IF(sum!A404="ON",sum!B404,"*")</f>
        <v>*</v>
      </c>
      <c r="AL411" s="2"/>
      <c r="AM411" s="2" t="str">
        <f>IF(sum!A404="ON",sum!F404,"*")</f>
        <v>*</v>
      </c>
      <c r="AP411" s="4" t="s">
        <v>186</v>
      </c>
      <c r="AQ411" s="4" t="s">
        <v>187</v>
      </c>
      <c r="AR411" s="4">
        <v>2030</v>
      </c>
      <c r="AS411" s="2" t="str">
        <f>IF(sum!A404="QU",sum!B404,"*")</f>
        <v>*</v>
      </c>
      <c r="AT411" s="2"/>
      <c r="AU411" s="2" t="str">
        <f>IF(sum!A404="QU",sum!F404,"*")</f>
        <v>*</v>
      </c>
      <c r="AX411" s="4" t="s">
        <v>186</v>
      </c>
      <c r="AY411" s="4" t="s">
        <v>187</v>
      </c>
      <c r="AZ411" s="4">
        <v>2030</v>
      </c>
      <c r="BA411" s="2" t="str">
        <f>IF(sum!A404="SA",sum!B404,"*")</f>
        <v>*</v>
      </c>
      <c r="BB411" s="2"/>
      <c r="BC411" s="2" t="str">
        <f>IF(sum!A404="SA",sum!F404,"*")</f>
        <v>*</v>
      </c>
    </row>
    <row r="412" spans="2:55">
      <c r="B412" s="2" t="s">
        <v>186</v>
      </c>
      <c r="C412" s="2" t="s">
        <v>187</v>
      </c>
      <c r="D412" s="2">
        <v>2030</v>
      </c>
      <c r="J412" s="2" t="s">
        <v>186</v>
      </c>
      <c r="K412" s="2" t="s">
        <v>187</v>
      </c>
      <c r="L412" s="2">
        <v>2030</v>
      </c>
      <c r="M412" s="2" t="str">
        <f>IF(sum!A405="AT",sum!B405,"*")</f>
        <v>*</v>
      </c>
      <c r="N412" s="2"/>
      <c r="O412" s="2" t="str">
        <f>IF(sum!A405="AT",sum!F405,"*")</f>
        <v>*</v>
      </c>
      <c r="R412" s="2" t="s">
        <v>186</v>
      </c>
      <c r="S412" s="2" t="s">
        <v>187</v>
      </c>
      <c r="T412" s="2">
        <v>2030</v>
      </c>
      <c r="U412" s="2" t="str">
        <f>IF(sum!A405="BC",sum!B405,"*")</f>
        <v>*</v>
      </c>
      <c r="V412" s="2"/>
      <c r="W412" s="2" t="str">
        <f>IF(sum!A405="BC",sum!F405,"*")</f>
        <v>*</v>
      </c>
      <c r="Z412" s="2" t="s">
        <v>186</v>
      </c>
      <c r="AA412" s="2" t="s">
        <v>187</v>
      </c>
      <c r="AB412" s="2">
        <v>2030</v>
      </c>
      <c r="AC412" s="2" t="str">
        <f>IF(sum!A405="MA",sum!B405,"*")</f>
        <v>R_ES-WH-SA_STEAM1</v>
      </c>
      <c r="AD412" s="2"/>
      <c r="AE412" s="2">
        <f>IF(sum!A405="MA",sum!F405,"*")</f>
        <v>0.00358288160588964</v>
      </c>
      <c r="AH412" s="2" t="s">
        <v>186</v>
      </c>
      <c r="AI412" s="2" t="s">
        <v>187</v>
      </c>
      <c r="AJ412" s="2">
        <v>2030</v>
      </c>
      <c r="AK412" s="2" t="str">
        <f>IF(sum!A405="ON",sum!B405,"*")</f>
        <v>*</v>
      </c>
      <c r="AL412" s="2"/>
      <c r="AM412" s="2" t="str">
        <f>IF(sum!A405="ON",sum!F405,"*")</f>
        <v>*</v>
      </c>
      <c r="AP412" s="2" t="s">
        <v>186</v>
      </c>
      <c r="AQ412" s="2" t="s">
        <v>187</v>
      </c>
      <c r="AR412" s="2">
        <v>2030</v>
      </c>
      <c r="AS412" s="2" t="str">
        <f>IF(sum!A405="QU",sum!B405,"*")</f>
        <v>*</v>
      </c>
      <c r="AT412" s="2"/>
      <c r="AU412" s="2" t="str">
        <f>IF(sum!A405="QU",sum!F405,"*")</f>
        <v>*</v>
      </c>
      <c r="AX412" s="2" t="s">
        <v>186</v>
      </c>
      <c r="AY412" s="2" t="s">
        <v>187</v>
      </c>
      <c r="AZ412" s="2">
        <v>2030</v>
      </c>
      <c r="BA412" s="2" t="str">
        <f>IF(sum!A405="SA",sum!B405,"*")</f>
        <v>*</v>
      </c>
      <c r="BB412" s="2"/>
      <c r="BC412" s="2" t="str">
        <f>IF(sum!A405="SA",sum!F405,"*")</f>
        <v>*</v>
      </c>
    </row>
    <row r="413" spans="2:55">
      <c r="B413" s="2" t="s">
        <v>186</v>
      </c>
      <c r="C413" s="2" t="s">
        <v>187</v>
      </c>
      <c r="D413" s="2">
        <v>2030</v>
      </c>
      <c r="J413" s="2" t="s">
        <v>186</v>
      </c>
      <c r="K413" s="2" t="s">
        <v>187</v>
      </c>
      <c r="L413" s="2">
        <v>2030</v>
      </c>
      <c r="M413" s="2" t="str">
        <f>IF(sum!A406="AT",sum!B406,"*")</f>
        <v>*</v>
      </c>
      <c r="N413" s="2"/>
      <c r="O413" s="2" t="str">
        <f>IF(sum!A406="AT",sum!F406,"*")</f>
        <v>*</v>
      </c>
      <c r="R413" s="2" t="s">
        <v>186</v>
      </c>
      <c r="S413" s="2" t="s">
        <v>187</v>
      </c>
      <c r="T413" s="2">
        <v>2030</v>
      </c>
      <c r="U413" s="2" t="str">
        <f>IF(sum!A406="BC",sum!B406,"*")</f>
        <v>*</v>
      </c>
      <c r="V413" s="2"/>
      <c r="W413" s="2" t="str">
        <f>IF(sum!A406="BC",sum!F406,"*")</f>
        <v>*</v>
      </c>
      <c r="Z413" s="2" t="s">
        <v>186</v>
      </c>
      <c r="AA413" s="2" t="s">
        <v>187</v>
      </c>
      <c r="AB413" s="2">
        <v>2030</v>
      </c>
      <c r="AC413" s="2" t="str">
        <f>IF(sum!A406="MA",sum!B406,"*")</f>
        <v>R_ES-WH-SD_COAPRO1</v>
      </c>
      <c r="AD413" s="2"/>
      <c r="AE413" s="2">
        <f>IF(sum!A406="MA",sum!F406,"*")</f>
        <v>0</v>
      </c>
      <c r="AH413" s="2" t="s">
        <v>186</v>
      </c>
      <c r="AI413" s="2" t="s">
        <v>187</v>
      </c>
      <c r="AJ413" s="2">
        <v>2030</v>
      </c>
      <c r="AK413" s="2" t="str">
        <f>IF(sum!A406="ON",sum!B406,"*")</f>
        <v>*</v>
      </c>
      <c r="AL413" s="2"/>
      <c r="AM413" s="2" t="str">
        <f>IF(sum!A406="ON",sum!F406,"*")</f>
        <v>*</v>
      </c>
      <c r="AP413" s="4" t="s">
        <v>186</v>
      </c>
      <c r="AQ413" s="4" t="s">
        <v>187</v>
      </c>
      <c r="AR413" s="4">
        <v>2030</v>
      </c>
      <c r="AS413" s="2" t="str">
        <f>IF(sum!A406="QU",sum!B406,"*")</f>
        <v>*</v>
      </c>
      <c r="AT413" s="2"/>
      <c r="AU413" s="2" t="str">
        <f>IF(sum!A406="QU",sum!F406,"*")</f>
        <v>*</v>
      </c>
      <c r="AX413" s="2" t="s">
        <v>186</v>
      </c>
      <c r="AY413" s="2" t="s">
        <v>187</v>
      </c>
      <c r="AZ413" s="2">
        <v>2030</v>
      </c>
      <c r="BA413" s="2" t="str">
        <f>IF(sum!A406="SA",sum!B406,"*")</f>
        <v>*</v>
      </c>
      <c r="BB413" s="2"/>
      <c r="BC413" s="2" t="str">
        <f>IF(sum!A406="SA",sum!F406,"*")</f>
        <v>*</v>
      </c>
    </row>
    <row r="414" spans="2:55">
      <c r="B414" s="4" t="s">
        <v>186</v>
      </c>
      <c r="C414" s="4" t="s">
        <v>187</v>
      </c>
      <c r="D414" s="4">
        <v>2030</v>
      </c>
      <c r="J414" s="4" t="s">
        <v>186</v>
      </c>
      <c r="K414" s="4" t="s">
        <v>187</v>
      </c>
      <c r="L414" s="4">
        <v>2030</v>
      </c>
      <c r="M414" s="2" t="str">
        <f>IF(sum!A407="AT",sum!B407,"*")</f>
        <v>*</v>
      </c>
      <c r="N414" s="2"/>
      <c r="O414" s="2" t="str">
        <f>IF(sum!A407="AT",sum!F407,"*")</f>
        <v>*</v>
      </c>
      <c r="R414" s="4" t="s">
        <v>186</v>
      </c>
      <c r="S414" s="4" t="s">
        <v>187</v>
      </c>
      <c r="T414" s="4">
        <v>2030</v>
      </c>
      <c r="U414" s="2" t="str">
        <f>IF(sum!A407="BC",sum!B407,"*")</f>
        <v>*</v>
      </c>
      <c r="V414" s="2"/>
      <c r="W414" s="2" t="str">
        <f>IF(sum!A407="BC",sum!F407,"*")</f>
        <v>*</v>
      </c>
      <c r="Z414" s="4" t="s">
        <v>186</v>
      </c>
      <c r="AA414" s="4" t="s">
        <v>187</v>
      </c>
      <c r="AB414" s="4">
        <v>2030</v>
      </c>
      <c r="AC414" s="2" t="str">
        <f>IF(sum!A407="MA",sum!B407,"*")</f>
        <v>R_ES-WH-SD_GAS1</v>
      </c>
      <c r="AD414" s="2"/>
      <c r="AE414" s="2">
        <f>IF(sum!A407="MA",sum!F407,"*")</f>
        <v>0</v>
      </c>
      <c r="AH414" s="4" t="s">
        <v>186</v>
      </c>
      <c r="AI414" s="4" t="s">
        <v>187</v>
      </c>
      <c r="AJ414" s="4">
        <v>2030</v>
      </c>
      <c r="AK414" s="2" t="str">
        <f>IF(sum!A407="ON",sum!B407,"*")</f>
        <v>*</v>
      </c>
      <c r="AL414" s="2"/>
      <c r="AM414" s="2" t="str">
        <f>IF(sum!A407="ON",sum!F407,"*")</f>
        <v>*</v>
      </c>
      <c r="AP414" s="2" t="s">
        <v>186</v>
      </c>
      <c r="AQ414" s="2" t="s">
        <v>187</v>
      </c>
      <c r="AR414" s="2">
        <v>2030</v>
      </c>
      <c r="AS414" s="2" t="str">
        <f>IF(sum!A407="QU",sum!B407,"*")</f>
        <v>*</v>
      </c>
      <c r="AT414" s="2"/>
      <c r="AU414" s="2" t="str">
        <f>IF(sum!A407="QU",sum!F407,"*")</f>
        <v>*</v>
      </c>
      <c r="AX414" s="4" t="s">
        <v>186</v>
      </c>
      <c r="AY414" s="4" t="s">
        <v>187</v>
      </c>
      <c r="AZ414" s="4">
        <v>2030</v>
      </c>
      <c r="BA414" s="2" t="str">
        <f>IF(sum!A407="SA",sum!B407,"*")</f>
        <v>*</v>
      </c>
      <c r="BB414" s="2"/>
      <c r="BC414" s="2" t="str">
        <f>IF(sum!A407="SA",sum!F407,"*")</f>
        <v>*</v>
      </c>
    </row>
    <row r="415" spans="2:55">
      <c r="B415" s="2" t="s">
        <v>186</v>
      </c>
      <c r="C415" s="2" t="s">
        <v>187</v>
      </c>
      <c r="D415" s="2">
        <v>2030</v>
      </c>
      <c r="J415" s="2" t="s">
        <v>186</v>
      </c>
      <c r="K415" s="2" t="s">
        <v>187</v>
      </c>
      <c r="L415" s="2">
        <v>2030</v>
      </c>
      <c r="M415" s="2" t="str">
        <f>IF(sum!A408="AT",sum!B408,"*")</f>
        <v>*</v>
      </c>
      <c r="N415" s="2"/>
      <c r="O415" s="2" t="str">
        <f>IF(sum!A408="AT",sum!F408,"*")</f>
        <v>*</v>
      </c>
      <c r="R415" s="2" t="s">
        <v>186</v>
      </c>
      <c r="S415" s="2" t="s">
        <v>187</v>
      </c>
      <c r="T415" s="2">
        <v>2030</v>
      </c>
      <c r="U415" s="2" t="str">
        <f>IF(sum!A408="BC",sum!B408,"*")</f>
        <v>*</v>
      </c>
      <c r="V415" s="2"/>
      <c r="W415" s="2" t="str">
        <f>IF(sum!A408="BC",sum!F408,"*")</f>
        <v>*</v>
      </c>
      <c r="Z415" s="2" t="s">
        <v>186</v>
      </c>
      <c r="AA415" s="2" t="s">
        <v>187</v>
      </c>
      <c r="AB415" s="2">
        <v>2030</v>
      </c>
      <c r="AC415" s="2" t="str">
        <f>IF(sum!A408="MA",sum!B408,"*")</f>
        <v>R_ES-WH-SD_STEAM1</v>
      </c>
      <c r="AD415" s="2"/>
      <c r="AE415" s="2">
        <f>IF(sum!A408="MA",sum!F408,"*")</f>
        <v>0.142813593653087</v>
      </c>
      <c r="AH415" s="2" t="s">
        <v>186</v>
      </c>
      <c r="AI415" s="2" t="s">
        <v>187</v>
      </c>
      <c r="AJ415" s="2">
        <v>2030</v>
      </c>
      <c r="AK415" s="2" t="str">
        <f>IF(sum!A408="ON",sum!B408,"*")</f>
        <v>*</v>
      </c>
      <c r="AL415" s="2"/>
      <c r="AM415" s="2" t="str">
        <f>IF(sum!A408="ON",sum!F408,"*")</f>
        <v>*</v>
      </c>
      <c r="AP415" s="4" t="s">
        <v>186</v>
      </c>
      <c r="AQ415" s="4" t="s">
        <v>187</v>
      </c>
      <c r="AR415" s="4">
        <v>2030</v>
      </c>
      <c r="AS415" s="2" t="str">
        <f>IF(sum!A408="QU",sum!B408,"*")</f>
        <v>*</v>
      </c>
      <c r="AT415" s="2"/>
      <c r="AU415" s="2" t="str">
        <f>IF(sum!A408="QU",sum!F408,"*")</f>
        <v>*</v>
      </c>
      <c r="AX415" s="2" t="s">
        <v>186</v>
      </c>
      <c r="AY415" s="2" t="s">
        <v>187</v>
      </c>
      <c r="AZ415" s="2">
        <v>2030</v>
      </c>
      <c r="BA415" s="2" t="str">
        <f>IF(sum!A408="SA",sum!B408,"*")</f>
        <v>*</v>
      </c>
      <c r="BB415" s="2"/>
      <c r="BC415" s="2" t="str">
        <f>IF(sum!A408="SA",sum!F408,"*")</f>
        <v>*</v>
      </c>
    </row>
    <row r="416" spans="2:55">
      <c r="B416" s="2" t="s">
        <v>186</v>
      </c>
      <c r="C416" s="2" t="s">
        <v>187</v>
      </c>
      <c r="D416" s="2">
        <v>2030</v>
      </c>
      <c r="J416" s="2" t="s">
        <v>186</v>
      </c>
      <c r="K416" s="2" t="s">
        <v>187</v>
      </c>
      <c r="L416" s="2">
        <v>2030</v>
      </c>
      <c r="M416" s="2" t="str">
        <f>IF(sum!A409="AT",sum!B409,"*")</f>
        <v>*</v>
      </c>
      <c r="N416" s="2"/>
      <c r="O416" s="2" t="str">
        <f>IF(sum!A409="AT",sum!F409,"*")</f>
        <v>*</v>
      </c>
      <c r="R416" s="2" t="s">
        <v>186</v>
      </c>
      <c r="S416" s="2" t="s">
        <v>187</v>
      </c>
      <c r="T416" s="2">
        <v>2030</v>
      </c>
      <c r="U416" s="2" t="str">
        <f>IF(sum!A409="BC",sum!B409,"*")</f>
        <v>*</v>
      </c>
      <c r="V416" s="2"/>
      <c r="W416" s="2" t="str">
        <f>IF(sum!A409="BC",sum!F409,"*")</f>
        <v>*</v>
      </c>
      <c r="Z416" s="2" t="s">
        <v>186</v>
      </c>
      <c r="AA416" s="2" t="s">
        <v>187</v>
      </c>
      <c r="AB416" s="2">
        <v>2030</v>
      </c>
      <c r="AC416" s="2" t="str">
        <f>IF(sum!A409="MA",sum!B409,"*")</f>
        <v>RTS-AuxiliaryEquip_ELE1</v>
      </c>
      <c r="AD416" s="2"/>
      <c r="AE416" s="2">
        <f>IF(sum!A409="MA",sum!F409,"*")</f>
        <v>0.05284295075037</v>
      </c>
      <c r="AH416" s="2" t="s">
        <v>186</v>
      </c>
      <c r="AI416" s="2" t="s">
        <v>187</v>
      </c>
      <c r="AJ416" s="2">
        <v>2030</v>
      </c>
      <c r="AK416" s="2" t="str">
        <f>IF(sum!A409="ON",sum!B409,"*")</f>
        <v>*</v>
      </c>
      <c r="AL416" s="2"/>
      <c r="AM416" s="2" t="str">
        <f>IF(sum!A409="ON",sum!F409,"*")</f>
        <v>*</v>
      </c>
      <c r="AP416" s="2" t="s">
        <v>186</v>
      </c>
      <c r="AQ416" s="2" t="s">
        <v>187</v>
      </c>
      <c r="AR416" s="2">
        <v>2030</v>
      </c>
      <c r="AS416" s="2" t="str">
        <f>IF(sum!A409="QU",sum!B409,"*")</f>
        <v>*</v>
      </c>
      <c r="AT416" s="2"/>
      <c r="AU416" s="2" t="str">
        <f>IF(sum!A409="QU",sum!F409,"*")</f>
        <v>*</v>
      </c>
      <c r="AX416" s="2" t="s">
        <v>186</v>
      </c>
      <c r="AY416" s="2" t="s">
        <v>187</v>
      </c>
      <c r="AZ416" s="2">
        <v>2030</v>
      </c>
      <c r="BA416" s="2" t="str">
        <f>IF(sum!A409="SA",sum!B409,"*")</f>
        <v>*</v>
      </c>
      <c r="BB416" s="2"/>
      <c r="BC416" s="2" t="str">
        <f>IF(sum!A409="SA",sum!F409,"*")</f>
        <v>*</v>
      </c>
    </row>
    <row r="417" spans="2:55">
      <c r="B417" s="4" t="s">
        <v>186</v>
      </c>
      <c r="C417" s="4" t="s">
        <v>187</v>
      </c>
      <c r="D417" s="4">
        <v>2030</v>
      </c>
      <c r="J417" s="4" t="s">
        <v>186</v>
      </c>
      <c r="K417" s="4" t="s">
        <v>187</v>
      </c>
      <c r="L417" s="4">
        <v>2030</v>
      </c>
      <c r="M417" s="2" t="str">
        <f>IF(sum!A410="AT",sum!B410,"*")</f>
        <v>*</v>
      </c>
      <c r="N417" s="2"/>
      <c r="O417" s="2" t="str">
        <f>IF(sum!A410="AT",sum!F410,"*")</f>
        <v>*</v>
      </c>
      <c r="R417" s="4" t="s">
        <v>186</v>
      </c>
      <c r="S417" s="4" t="s">
        <v>187</v>
      </c>
      <c r="T417" s="4">
        <v>2030</v>
      </c>
      <c r="U417" s="2" t="str">
        <f>IF(sum!A410="BC",sum!B410,"*")</f>
        <v>*</v>
      </c>
      <c r="V417" s="2"/>
      <c r="W417" s="2" t="str">
        <f>IF(sum!A410="BC",sum!F410,"*")</f>
        <v>*</v>
      </c>
      <c r="Z417" s="4" t="s">
        <v>186</v>
      </c>
      <c r="AA417" s="4" t="s">
        <v>187</v>
      </c>
      <c r="AB417" s="4">
        <v>2030</v>
      </c>
      <c r="AC417" s="2" t="str">
        <f>IF(sum!A410="MA",sum!B410,"*")</f>
        <v>RTS-AuxiliaryMot_ELE1</v>
      </c>
      <c r="AD417" s="2"/>
      <c r="AE417" s="2">
        <f>IF(sum!A410="MA",sum!F410,"*")</f>
        <v>0.0340583280599376</v>
      </c>
      <c r="AH417" s="4" t="s">
        <v>186</v>
      </c>
      <c r="AI417" s="4" t="s">
        <v>187</v>
      </c>
      <c r="AJ417" s="4">
        <v>2030</v>
      </c>
      <c r="AK417" s="2" t="str">
        <f>IF(sum!A410="ON",sum!B410,"*")</f>
        <v>*</v>
      </c>
      <c r="AL417" s="2"/>
      <c r="AM417" s="2" t="str">
        <f>IF(sum!A410="ON",sum!F410,"*")</f>
        <v>*</v>
      </c>
      <c r="AP417" s="4" t="s">
        <v>186</v>
      </c>
      <c r="AQ417" s="4" t="s">
        <v>187</v>
      </c>
      <c r="AR417" s="4">
        <v>2030</v>
      </c>
      <c r="AS417" s="2" t="str">
        <f>IF(sum!A410="QU",sum!B410,"*")</f>
        <v>*</v>
      </c>
      <c r="AT417" s="2"/>
      <c r="AU417" s="2" t="str">
        <f>IF(sum!A410="QU",sum!F410,"*")</f>
        <v>*</v>
      </c>
      <c r="AX417" s="4" t="s">
        <v>186</v>
      </c>
      <c r="AY417" s="4" t="s">
        <v>187</v>
      </c>
      <c r="AZ417" s="4">
        <v>2030</v>
      </c>
      <c r="BA417" s="2" t="str">
        <f>IF(sum!A410="SA",sum!B410,"*")</f>
        <v>*</v>
      </c>
      <c r="BB417" s="2"/>
      <c r="BC417" s="2" t="str">
        <f>IF(sum!A410="SA",sum!F410,"*")</f>
        <v>*</v>
      </c>
    </row>
    <row r="418" spans="2:55">
      <c r="B418" s="2" t="s">
        <v>186</v>
      </c>
      <c r="C418" s="2" t="s">
        <v>187</v>
      </c>
      <c r="D418" s="2">
        <v>2030</v>
      </c>
      <c r="J418" s="2" t="s">
        <v>186</v>
      </c>
      <c r="K418" s="2" t="s">
        <v>187</v>
      </c>
      <c r="L418" s="2">
        <v>2030</v>
      </c>
      <c r="M418" s="2" t="str">
        <f>IF(sum!A411="AT",sum!B411,"*")</f>
        <v>*</v>
      </c>
      <c r="N418" s="2"/>
      <c r="O418" s="2" t="str">
        <f>IF(sum!A411="AT",sum!F411,"*")</f>
        <v>*</v>
      </c>
      <c r="R418" s="2" t="s">
        <v>186</v>
      </c>
      <c r="S418" s="2" t="s">
        <v>187</v>
      </c>
      <c r="T418" s="2">
        <v>2030</v>
      </c>
      <c r="U418" s="2" t="str">
        <f>IF(sum!A411="BC",sum!B411,"*")</f>
        <v>*</v>
      </c>
      <c r="V418" s="2"/>
      <c r="W418" s="2" t="str">
        <f>IF(sum!A411="BC",sum!F411,"*")</f>
        <v>*</v>
      </c>
      <c r="Z418" s="2" t="s">
        <v>186</v>
      </c>
      <c r="AA418" s="2" t="s">
        <v>187</v>
      </c>
      <c r="AB418" s="2">
        <v>2030</v>
      </c>
      <c r="AC418" s="2" t="str">
        <f>IF(sum!A411="MA",sum!B411,"*")</f>
        <v>RTS-Light_ELE1</v>
      </c>
      <c r="AD418" s="2"/>
      <c r="AE418" s="2">
        <f>IF(sum!A411="MA",sum!F411,"*")</f>
        <v>0.153262476269719</v>
      </c>
      <c r="AH418" s="2" t="s">
        <v>186</v>
      </c>
      <c r="AI418" s="2" t="s">
        <v>187</v>
      </c>
      <c r="AJ418" s="2">
        <v>2030</v>
      </c>
      <c r="AK418" s="2" t="str">
        <f>IF(sum!A411="ON",sum!B411,"*")</f>
        <v>*</v>
      </c>
      <c r="AL418" s="2"/>
      <c r="AM418" s="2" t="str">
        <f>IF(sum!A411="ON",sum!F411,"*")</f>
        <v>*</v>
      </c>
      <c r="AP418" s="2" t="s">
        <v>186</v>
      </c>
      <c r="AQ418" s="2" t="s">
        <v>187</v>
      </c>
      <c r="AR418" s="2">
        <v>2030</v>
      </c>
      <c r="AS418" s="2" t="str">
        <f>IF(sum!A411="QU",sum!B411,"*")</f>
        <v>*</v>
      </c>
      <c r="AT418" s="2"/>
      <c r="AU418" s="2" t="str">
        <f>IF(sum!A411="QU",sum!F411,"*")</f>
        <v>*</v>
      </c>
      <c r="AX418" s="2" t="s">
        <v>186</v>
      </c>
      <c r="AY418" s="2" t="s">
        <v>187</v>
      </c>
      <c r="AZ418" s="2">
        <v>2030</v>
      </c>
      <c r="BA418" s="2" t="str">
        <f>IF(sum!A411="SA",sum!B411,"*")</f>
        <v>*</v>
      </c>
      <c r="BB418" s="2"/>
      <c r="BC418" s="2" t="str">
        <f>IF(sum!A411="SA",sum!F411,"*")</f>
        <v>*</v>
      </c>
    </row>
    <row r="419" spans="2:55">
      <c r="B419" s="2" t="s">
        <v>186</v>
      </c>
      <c r="C419" s="2" t="s">
        <v>187</v>
      </c>
      <c r="D419" s="2">
        <v>2030</v>
      </c>
      <c r="J419" s="2" t="s">
        <v>186</v>
      </c>
      <c r="K419" s="2" t="s">
        <v>187</v>
      </c>
      <c r="L419" s="2">
        <v>2030</v>
      </c>
      <c r="M419" s="2" t="str">
        <f>IF(sum!A412="AT",sum!B412,"*")</f>
        <v>*</v>
      </c>
      <c r="N419" s="2"/>
      <c r="O419" s="2" t="str">
        <f>IF(sum!A412="AT",sum!F412,"*")</f>
        <v>*</v>
      </c>
      <c r="R419" s="2" t="s">
        <v>186</v>
      </c>
      <c r="S419" s="2" t="s">
        <v>187</v>
      </c>
      <c r="T419" s="2">
        <v>2030</v>
      </c>
      <c r="U419" s="2" t="str">
        <f>IF(sum!A412="BC",sum!B412,"*")</f>
        <v>*</v>
      </c>
      <c r="V419" s="2"/>
      <c r="W419" s="2" t="str">
        <f>IF(sum!A412="BC",sum!F412,"*")</f>
        <v>*</v>
      </c>
      <c r="Z419" s="2" t="s">
        <v>186</v>
      </c>
      <c r="AA419" s="2" t="s">
        <v>187</v>
      </c>
      <c r="AB419" s="2">
        <v>2030</v>
      </c>
      <c r="AC419" s="2" t="str">
        <f>IF(sum!A412="MA",sum!B412,"*")</f>
        <v>RTS-SpCool_ELE1</v>
      </c>
      <c r="AD419" s="2"/>
      <c r="AE419" s="2">
        <f>IF(sum!A412="MA",sum!F412,"*")</f>
        <v>0.0340583280599376</v>
      </c>
      <c r="AH419" s="2" t="s">
        <v>186</v>
      </c>
      <c r="AI419" s="2" t="s">
        <v>187</v>
      </c>
      <c r="AJ419" s="2">
        <v>2030</v>
      </c>
      <c r="AK419" s="2" t="str">
        <f>IF(sum!A412="ON",sum!B412,"*")</f>
        <v>*</v>
      </c>
      <c r="AL419" s="2"/>
      <c r="AM419" s="2" t="str">
        <f>IF(sum!A412="ON",sum!F412,"*")</f>
        <v>*</v>
      </c>
      <c r="AP419" s="4" t="s">
        <v>186</v>
      </c>
      <c r="AQ419" s="4" t="s">
        <v>187</v>
      </c>
      <c r="AR419" s="4">
        <v>2030</v>
      </c>
      <c r="AS419" s="2" t="str">
        <f>IF(sum!A412="QU",sum!B412,"*")</f>
        <v>*</v>
      </c>
      <c r="AT419" s="2"/>
      <c r="AU419" s="2" t="str">
        <f>IF(sum!A412="QU",sum!F412,"*")</f>
        <v>*</v>
      </c>
      <c r="AX419" s="2" t="s">
        <v>186</v>
      </c>
      <c r="AY419" s="2" t="s">
        <v>187</v>
      </c>
      <c r="AZ419" s="2">
        <v>2030</v>
      </c>
      <c r="BA419" s="2" t="str">
        <f>IF(sum!A412="SA",sum!B412,"*")</f>
        <v>*</v>
      </c>
      <c r="BB419" s="2"/>
      <c r="BC419" s="2" t="str">
        <f>IF(sum!A412="SA",sum!F412,"*")</f>
        <v>*</v>
      </c>
    </row>
    <row r="420" spans="2:55">
      <c r="B420" s="4" t="s">
        <v>186</v>
      </c>
      <c r="C420" s="4" t="s">
        <v>187</v>
      </c>
      <c r="D420" s="4">
        <v>2030</v>
      </c>
      <c r="J420" s="4" t="s">
        <v>186</v>
      </c>
      <c r="K420" s="4" t="s">
        <v>187</v>
      </c>
      <c r="L420" s="4">
        <v>2030</v>
      </c>
      <c r="M420" s="2" t="str">
        <f>IF(sum!A413="AT",sum!B413,"*")</f>
        <v>*</v>
      </c>
      <c r="N420" s="2"/>
      <c r="O420" s="2" t="str">
        <f>IF(sum!A413="AT",sum!F413,"*")</f>
        <v>*</v>
      </c>
      <c r="R420" s="4" t="s">
        <v>186</v>
      </c>
      <c r="S420" s="4" t="s">
        <v>187</v>
      </c>
      <c r="T420" s="4">
        <v>2030</v>
      </c>
      <c r="U420" s="2" t="str">
        <f>IF(sum!A413="BC",sum!B413,"*")</f>
        <v>*</v>
      </c>
      <c r="V420" s="2"/>
      <c r="W420" s="2" t="str">
        <f>IF(sum!A413="BC",sum!F413,"*")</f>
        <v>*</v>
      </c>
      <c r="Z420" s="4" t="s">
        <v>186</v>
      </c>
      <c r="AA420" s="4" t="s">
        <v>187</v>
      </c>
      <c r="AB420" s="4">
        <v>2030</v>
      </c>
      <c r="AC420" s="2" t="str">
        <f>IF(sum!A413="MA",sum!B413,"*")</f>
        <v>RTS-SpHeat_ELE1</v>
      </c>
      <c r="AD420" s="2"/>
      <c r="AE420" s="2">
        <f>IF(sum!A413="MA",sum!F413,"*")</f>
        <v>0.380469245402663</v>
      </c>
      <c r="AH420" s="4" t="s">
        <v>186</v>
      </c>
      <c r="AI420" s="4" t="s">
        <v>187</v>
      </c>
      <c r="AJ420" s="4">
        <v>2030</v>
      </c>
      <c r="AK420" s="2" t="str">
        <f>IF(sum!A413="ON",sum!B413,"*")</f>
        <v>*</v>
      </c>
      <c r="AL420" s="2"/>
      <c r="AM420" s="2" t="str">
        <f>IF(sum!A413="ON",sum!F413,"*")</f>
        <v>*</v>
      </c>
      <c r="AP420" s="2" t="s">
        <v>186</v>
      </c>
      <c r="AQ420" s="2" t="s">
        <v>187</v>
      </c>
      <c r="AR420" s="2">
        <v>2030</v>
      </c>
      <c r="AS420" s="2" t="str">
        <f>IF(sum!A413="QU",sum!B413,"*")</f>
        <v>*</v>
      </c>
      <c r="AT420" s="2"/>
      <c r="AU420" s="2" t="str">
        <f>IF(sum!A413="QU",sum!F413,"*")</f>
        <v>*</v>
      </c>
      <c r="AX420" s="4" t="s">
        <v>186</v>
      </c>
      <c r="AY420" s="4" t="s">
        <v>187</v>
      </c>
      <c r="AZ420" s="4">
        <v>2030</v>
      </c>
      <c r="BA420" s="2" t="str">
        <f>IF(sum!A413="SA",sum!B413,"*")</f>
        <v>*</v>
      </c>
      <c r="BB420" s="2"/>
      <c r="BC420" s="2" t="str">
        <f>IF(sum!A413="SA",sum!F413,"*")</f>
        <v>*</v>
      </c>
    </row>
    <row r="421" spans="2:55">
      <c r="B421" s="2" t="s">
        <v>186</v>
      </c>
      <c r="C421" s="2" t="s">
        <v>187</v>
      </c>
      <c r="D421" s="2">
        <v>2030</v>
      </c>
      <c r="J421" s="2" t="s">
        <v>186</v>
      </c>
      <c r="K421" s="2" t="s">
        <v>187</v>
      </c>
      <c r="L421" s="2">
        <v>2030</v>
      </c>
      <c r="M421" s="2" t="str">
        <f>IF(sum!A414="AT",sum!B414,"*")</f>
        <v>*</v>
      </c>
      <c r="N421" s="2"/>
      <c r="O421" s="2" t="str">
        <f>IF(sum!A414="AT",sum!F414,"*")</f>
        <v>*</v>
      </c>
      <c r="R421" s="2" t="s">
        <v>186</v>
      </c>
      <c r="S421" s="2" t="s">
        <v>187</v>
      </c>
      <c r="T421" s="2">
        <v>2030</v>
      </c>
      <c r="U421" s="2" t="str">
        <f>IF(sum!A414="BC",sum!B414,"*")</f>
        <v>*</v>
      </c>
      <c r="V421" s="2"/>
      <c r="W421" s="2" t="str">
        <f>IF(sum!A414="BC",sum!F414,"*")</f>
        <v>*</v>
      </c>
      <c r="Z421" s="2" t="s">
        <v>186</v>
      </c>
      <c r="AA421" s="2" t="s">
        <v>187</v>
      </c>
      <c r="AB421" s="2">
        <v>2030</v>
      </c>
      <c r="AC421" s="2" t="str">
        <f>IF(sum!A414="MA",sum!B414,"*")</f>
        <v>RTS-WaterHeat_ELE1</v>
      </c>
      <c r="AD421" s="2"/>
      <c r="AE421" s="2">
        <f>IF(sum!A414="MA",sum!F414,"*")</f>
        <v>0.021137180300148</v>
      </c>
      <c r="AH421" s="2" t="s">
        <v>186</v>
      </c>
      <c r="AI421" s="2" t="s">
        <v>187</v>
      </c>
      <c r="AJ421" s="2">
        <v>2030</v>
      </c>
      <c r="AK421" s="2" t="str">
        <f>IF(sum!A414="ON",sum!B414,"*")</f>
        <v>*</v>
      </c>
      <c r="AL421" s="2"/>
      <c r="AM421" s="2" t="str">
        <f>IF(sum!A414="ON",sum!F414,"*")</f>
        <v>*</v>
      </c>
      <c r="AP421" s="4" t="s">
        <v>186</v>
      </c>
      <c r="AQ421" s="4" t="s">
        <v>187</v>
      </c>
      <c r="AR421" s="4">
        <v>2030</v>
      </c>
      <c r="AS421" s="2" t="str">
        <f>IF(sum!A414="QU",sum!B414,"*")</f>
        <v>*</v>
      </c>
      <c r="AT421" s="2"/>
      <c r="AU421" s="2" t="str">
        <f>IF(sum!A414="QU",sum!F414,"*")</f>
        <v>*</v>
      </c>
      <c r="AX421" s="2" t="s">
        <v>186</v>
      </c>
      <c r="AY421" s="2" t="s">
        <v>187</v>
      </c>
      <c r="AZ421" s="2">
        <v>2030</v>
      </c>
      <c r="BA421" s="2" t="str">
        <f>IF(sum!A414="SA",sum!B414,"*")</f>
        <v>*</v>
      </c>
      <c r="BB421" s="2"/>
      <c r="BC421" s="2" t="str">
        <f>IF(sum!A414="SA",sum!F414,"*")</f>
        <v>*</v>
      </c>
    </row>
    <row r="422" spans="2:55">
      <c r="B422" s="2" t="s">
        <v>186</v>
      </c>
      <c r="C422" s="2" t="s">
        <v>187</v>
      </c>
      <c r="D422" s="2">
        <v>2030</v>
      </c>
      <c r="J422" s="2" t="s">
        <v>186</v>
      </c>
      <c r="K422" s="2" t="s">
        <v>187</v>
      </c>
      <c r="L422" s="2">
        <v>2030</v>
      </c>
      <c r="M422" s="2" t="str">
        <f>IF(sum!A415="AT",sum!B415,"*")</f>
        <v>*</v>
      </c>
      <c r="N422" s="2"/>
      <c r="O422" s="2" t="str">
        <f>IF(sum!A415="AT",sum!F415,"*")</f>
        <v>*</v>
      </c>
      <c r="R422" s="2" t="s">
        <v>186</v>
      </c>
      <c r="S422" s="2" t="s">
        <v>187</v>
      </c>
      <c r="T422" s="2">
        <v>2030</v>
      </c>
      <c r="U422" s="2" t="str">
        <f>IF(sum!A415="BC",sum!B415,"*")</f>
        <v>*</v>
      </c>
      <c r="V422" s="2"/>
      <c r="W422" s="2" t="str">
        <f>IF(sum!A415="BC",sum!F415,"*")</f>
        <v>*</v>
      </c>
      <c r="Z422" s="2" t="s">
        <v>186</v>
      </c>
      <c r="AA422" s="2" t="s">
        <v>187</v>
      </c>
      <c r="AB422" s="2">
        <v>2030</v>
      </c>
      <c r="AC422" s="2" t="str">
        <f>IF(sum!A415="MA",sum!B415,"*")</f>
        <v>S_CCUS_EMIS_H2T</v>
      </c>
      <c r="AD422" s="2"/>
      <c r="AE422" s="2">
        <f>IF(sum!A415="MA",sum!F415,"*")</f>
        <v>0</v>
      </c>
      <c r="AH422" s="2" t="s">
        <v>186</v>
      </c>
      <c r="AI422" s="2" t="s">
        <v>187</v>
      </c>
      <c r="AJ422" s="2">
        <v>2030</v>
      </c>
      <c r="AK422" s="2" t="str">
        <f>IF(sum!A415="ON",sum!B415,"*")</f>
        <v>*</v>
      </c>
      <c r="AL422" s="2"/>
      <c r="AM422" s="2" t="str">
        <f>IF(sum!A415="ON",sum!F415,"*")</f>
        <v>*</v>
      </c>
      <c r="AP422" s="2" t="s">
        <v>186</v>
      </c>
      <c r="AQ422" s="2" t="s">
        <v>187</v>
      </c>
      <c r="AR422" s="2">
        <v>2030</v>
      </c>
      <c r="AS422" s="2" t="str">
        <f>IF(sum!A415="QU",sum!B415,"*")</f>
        <v>*</v>
      </c>
      <c r="AT422" s="2"/>
      <c r="AU422" s="2" t="str">
        <f>IF(sum!A415="QU",sum!F415,"*")</f>
        <v>*</v>
      </c>
      <c r="AX422" s="2" t="s">
        <v>186</v>
      </c>
      <c r="AY422" s="2" t="s">
        <v>187</v>
      </c>
      <c r="AZ422" s="2">
        <v>2030</v>
      </c>
      <c r="BA422" s="2" t="str">
        <f>IF(sum!A415="SA",sum!B415,"*")</f>
        <v>*</v>
      </c>
      <c r="BB422" s="2"/>
      <c r="BC422" s="2" t="str">
        <f>IF(sum!A415="SA",sum!F415,"*")</f>
        <v>*</v>
      </c>
    </row>
    <row r="423" spans="2:55">
      <c r="B423" s="4" t="s">
        <v>186</v>
      </c>
      <c r="C423" s="4" t="s">
        <v>187</v>
      </c>
      <c r="D423" s="4">
        <v>2030</v>
      </c>
      <c r="J423" s="4" t="s">
        <v>186</v>
      </c>
      <c r="K423" s="4" t="s">
        <v>187</v>
      </c>
      <c r="L423" s="4">
        <v>2030</v>
      </c>
      <c r="M423" s="2" t="str">
        <f>IF(sum!A416="AT",sum!B416,"*")</f>
        <v>*</v>
      </c>
      <c r="N423" s="2"/>
      <c r="O423" s="2" t="str">
        <f>IF(sum!A416="AT",sum!F416,"*")</f>
        <v>*</v>
      </c>
      <c r="R423" s="4" t="s">
        <v>186</v>
      </c>
      <c r="S423" s="4" t="s">
        <v>187</v>
      </c>
      <c r="T423" s="4">
        <v>2030</v>
      </c>
      <c r="U423" s="2" t="str">
        <f>IF(sum!A416="BC",sum!B416,"*")</f>
        <v>*</v>
      </c>
      <c r="V423" s="2"/>
      <c r="W423" s="2" t="str">
        <f>IF(sum!A416="BC",sum!F416,"*")</f>
        <v>*</v>
      </c>
      <c r="Z423" s="4" t="s">
        <v>186</v>
      </c>
      <c r="AA423" s="4" t="s">
        <v>187</v>
      </c>
      <c r="AB423" s="4">
        <v>2030</v>
      </c>
      <c r="AC423" s="2" t="str">
        <f>IF(sum!A416="MA",sum!B416,"*")</f>
        <v>S_CCUS_EMISMeOH_H2</v>
      </c>
      <c r="AD423" s="2"/>
      <c r="AE423" s="2">
        <f>IF(sum!A416="MA",sum!F416,"*")</f>
        <v>0</v>
      </c>
      <c r="AH423" s="4" t="s">
        <v>186</v>
      </c>
      <c r="AI423" s="4" t="s">
        <v>187</v>
      </c>
      <c r="AJ423" s="4">
        <v>2030</v>
      </c>
      <c r="AK423" s="2" t="str">
        <f>IF(sum!A416="ON",sum!B416,"*")</f>
        <v>*</v>
      </c>
      <c r="AL423" s="2"/>
      <c r="AM423" s="2" t="str">
        <f>IF(sum!A416="ON",sum!F416,"*")</f>
        <v>*</v>
      </c>
      <c r="AP423" s="4" t="s">
        <v>186</v>
      </c>
      <c r="AQ423" s="4" t="s">
        <v>187</v>
      </c>
      <c r="AR423" s="4">
        <v>2030</v>
      </c>
      <c r="AS423" s="2" t="str">
        <f>IF(sum!A416="QU",sum!B416,"*")</f>
        <v>*</v>
      </c>
      <c r="AT423" s="2"/>
      <c r="AU423" s="2" t="str">
        <f>IF(sum!A416="QU",sum!F416,"*")</f>
        <v>*</v>
      </c>
      <c r="AX423" s="4" t="s">
        <v>186</v>
      </c>
      <c r="AY423" s="4" t="s">
        <v>187</v>
      </c>
      <c r="AZ423" s="4">
        <v>2030</v>
      </c>
      <c r="BA423" s="2" t="str">
        <f>IF(sum!A416="SA",sum!B416,"*")</f>
        <v>*</v>
      </c>
      <c r="BB423" s="2"/>
      <c r="BC423" s="2" t="str">
        <f>IF(sum!A416="SA",sum!F416,"*")</f>
        <v>*</v>
      </c>
    </row>
    <row r="424" spans="2:55">
      <c r="B424" s="2" t="s">
        <v>186</v>
      </c>
      <c r="C424" s="2" t="s">
        <v>187</v>
      </c>
      <c r="D424" s="2">
        <v>2030</v>
      </c>
      <c r="J424" s="2" t="s">
        <v>186</v>
      </c>
      <c r="K424" s="2" t="s">
        <v>187</v>
      </c>
      <c r="L424" s="2">
        <v>2030</v>
      </c>
      <c r="M424" s="2" t="str">
        <f>IF(sum!A417="AT",sum!B417,"*")</f>
        <v>*</v>
      </c>
      <c r="N424" s="2"/>
      <c r="O424" s="2" t="str">
        <f>IF(sum!A417="AT",sum!F417,"*")</f>
        <v>*</v>
      </c>
      <c r="R424" s="2" t="s">
        <v>186</v>
      </c>
      <c r="S424" s="2" t="s">
        <v>187</v>
      </c>
      <c r="T424" s="2">
        <v>2030</v>
      </c>
      <c r="U424" s="2" t="str">
        <f>IF(sum!A417="BC",sum!B417,"*")</f>
        <v>*</v>
      </c>
      <c r="V424" s="2"/>
      <c r="W424" s="2" t="str">
        <f>IF(sum!A417="BC",sum!F417,"*")</f>
        <v>*</v>
      </c>
      <c r="Z424" s="2" t="s">
        <v>186</v>
      </c>
      <c r="AA424" s="2" t="s">
        <v>187</v>
      </c>
      <c r="AB424" s="2">
        <v>2030</v>
      </c>
      <c r="AC424" s="2" t="str">
        <f>IF(sum!A417="MA",sum!B417,"*")</f>
        <v>SGASSH2RC01</v>
      </c>
      <c r="AD424" s="2"/>
      <c r="AE424" s="2">
        <f>IF(sum!A417="MA",sum!F417,"*")</f>
        <v>0</v>
      </c>
      <c r="AH424" s="2" t="s">
        <v>186</v>
      </c>
      <c r="AI424" s="2" t="s">
        <v>187</v>
      </c>
      <c r="AJ424" s="2">
        <v>2030</v>
      </c>
      <c r="AK424" s="2" t="str">
        <f>IF(sum!A417="ON",sum!B417,"*")</f>
        <v>*</v>
      </c>
      <c r="AL424" s="2"/>
      <c r="AM424" s="2" t="str">
        <f>IF(sum!A417="ON",sum!F417,"*")</f>
        <v>*</v>
      </c>
      <c r="AP424" s="2" t="s">
        <v>186</v>
      </c>
      <c r="AQ424" s="2" t="s">
        <v>187</v>
      </c>
      <c r="AR424" s="2">
        <v>2030</v>
      </c>
      <c r="AS424" s="2" t="str">
        <f>IF(sum!A417="QU",sum!B417,"*")</f>
        <v>*</v>
      </c>
      <c r="AT424" s="2"/>
      <c r="AU424" s="2" t="str">
        <f>IF(sum!A417="QU",sum!F417,"*")</f>
        <v>*</v>
      </c>
      <c r="AX424" s="2" t="s">
        <v>186</v>
      </c>
      <c r="AY424" s="2" t="s">
        <v>187</v>
      </c>
      <c r="AZ424" s="2">
        <v>2030</v>
      </c>
      <c r="BA424" s="2" t="str">
        <f>IF(sum!A417="SA",sum!B417,"*")</f>
        <v>*</v>
      </c>
      <c r="BB424" s="2"/>
      <c r="BC424" s="2" t="str">
        <f>IF(sum!A417="SA",sum!F417,"*")</f>
        <v>*</v>
      </c>
    </row>
    <row r="425" spans="2:55">
      <c r="B425" s="2" t="s">
        <v>186</v>
      </c>
      <c r="C425" s="2" t="s">
        <v>187</v>
      </c>
      <c r="D425" s="2">
        <v>2030</v>
      </c>
      <c r="J425" s="2" t="s">
        <v>186</v>
      </c>
      <c r="K425" s="2" t="s">
        <v>187</v>
      </c>
      <c r="L425" s="2">
        <v>2030</v>
      </c>
      <c r="M425" s="2" t="str">
        <f>IF(sum!A418="AT",sum!B418,"*")</f>
        <v>*</v>
      </c>
      <c r="N425" s="2"/>
      <c r="O425" s="2" t="str">
        <f>IF(sum!A418="AT",sum!F418,"*")</f>
        <v>*</v>
      </c>
      <c r="R425" s="2" t="s">
        <v>186</v>
      </c>
      <c r="S425" s="2" t="s">
        <v>187</v>
      </c>
      <c r="T425" s="2">
        <v>2030</v>
      </c>
      <c r="U425" s="2" t="str">
        <f>IF(sum!A418="BC",sum!B418,"*")</f>
        <v>*</v>
      </c>
      <c r="V425" s="2"/>
      <c r="W425" s="2" t="str">
        <f>IF(sum!A418="BC",sum!F418,"*")</f>
        <v>*</v>
      </c>
      <c r="Z425" s="2" t="s">
        <v>186</v>
      </c>
      <c r="AA425" s="2" t="s">
        <v>187</v>
      </c>
      <c r="AB425" s="2">
        <v>2030</v>
      </c>
      <c r="AC425" s="2" t="str">
        <f>IF(sum!A418="MA",sum!B418,"*")</f>
        <v>SINKCCU</v>
      </c>
      <c r="AD425" s="2"/>
      <c r="AE425" s="2">
        <f>IF(sum!A418="MA",sum!F418,"*")</f>
        <v>0</v>
      </c>
      <c r="AH425" s="2" t="s">
        <v>186</v>
      </c>
      <c r="AI425" s="2" t="s">
        <v>187</v>
      </c>
      <c r="AJ425" s="2">
        <v>2030</v>
      </c>
      <c r="AK425" s="2" t="str">
        <f>IF(sum!A418="ON",sum!B418,"*")</f>
        <v>*</v>
      </c>
      <c r="AL425" s="2"/>
      <c r="AM425" s="2" t="str">
        <f>IF(sum!A418="ON",sum!F418,"*")</f>
        <v>*</v>
      </c>
      <c r="AP425" s="4" t="s">
        <v>186</v>
      </c>
      <c r="AQ425" s="4" t="s">
        <v>187</v>
      </c>
      <c r="AR425" s="4">
        <v>2030</v>
      </c>
      <c r="AS425" s="2" t="str">
        <f>IF(sum!A418="QU",sum!B418,"*")</f>
        <v>*</v>
      </c>
      <c r="AT425" s="2"/>
      <c r="AU425" s="2" t="str">
        <f>IF(sum!A418="QU",sum!F418,"*")</f>
        <v>*</v>
      </c>
      <c r="AX425" s="2" t="s">
        <v>186</v>
      </c>
      <c r="AY425" s="2" t="s">
        <v>187</v>
      </c>
      <c r="AZ425" s="2">
        <v>2030</v>
      </c>
      <c r="BA425" s="2" t="str">
        <f>IF(sum!A418="SA",sum!B418,"*")</f>
        <v>*</v>
      </c>
      <c r="BB425" s="2"/>
      <c r="BC425" s="2" t="str">
        <f>IF(sum!A418="SA",sum!F418,"*")</f>
        <v>*</v>
      </c>
    </row>
    <row r="426" spans="2:55">
      <c r="B426" s="4" t="s">
        <v>186</v>
      </c>
      <c r="C426" s="4" t="s">
        <v>187</v>
      </c>
      <c r="D426" s="4">
        <v>2030</v>
      </c>
      <c r="J426" s="4" t="s">
        <v>186</v>
      </c>
      <c r="K426" s="4" t="s">
        <v>187</v>
      </c>
      <c r="L426" s="4">
        <v>2030</v>
      </c>
      <c r="M426" s="2" t="str">
        <f>IF(sum!A419="AT",sum!B419,"*")</f>
        <v>*</v>
      </c>
      <c r="N426" s="2"/>
      <c r="O426" s="2" t="str">
        <f>IF(sum!A419="AT",sum!F419,"*")</f>
        <v>*</v>
      </c>
      <c r="R426" s="4" t="s">
        <v>186</v>
      </c>
      <c r="S426" s="4" t="s">
        <v>187</v>
      </c>
      <c r="T426" s="4">
        <v>2030</v>
      </c>
      <c r="U426" s="2" t="str">
        <f>IF(sum!A419="BC",sum!B419,"*")</f>
        <v>*</v>
      </c>
      <c r="V426" s="2"/>
      <c r="W426" s="2" t="str">
        <f>IF(sum!A419="BC",sum!F419,"*")</f>
        <v>*</v>
      </c>
      <c r="Z426" s="4" t="s">
        <v>186</v>
      </c>
      <c r="AA426" s="4" t="s">
        <v>187</v>
      </c>
      <c r="AB426" s="4">
        <v>2030</v>
      </c>
      <c r="AC426" s="2" t="str">
        <f>IF(sum!A419="MA",sum!B419,"*")</f>
        <v>SNK_DAC</v>
      </c>
      <c r="AD426" s="2"/>
      <c r="AE426" s="2">
        <f>IF(sum!A419="MA",sum!F419,"*")</f>
        <v>0</v>
      </c>
      <c r="AH426" s="4" t="s">
        <v>186</v>
      </c>
      <c r="AI426" s="4" t="s">
        <v>187</v>
      </c>
      <c r="AJ426" s="4">
        <v>2030</v>
      </c>
      <c r="AK426" s="2" t="str">
        <f>IF(sum!A419="ON",sum!B419,"*")</f>
        <v>*</v>
      </c>
      <c r="AL426" s="2"/>
      <c r="AM426" s="2" t="str">
        <f>IF(sum!A419="ON",sum!F419,"*")</f>
        <v>*</v>
      </c>
      <c r="AP426" s="2" t="s">
        <v>186</v>
      </c>
      <c r="AQ426" s="2" t="s">
        <v>187</v>
      </c>
      <c r="AR426" s="2">
        <v>2030</v>
      </c>
      <c r="AS426" s="2" t="str">
        <f>IF(sum!A419="QU",sum!B419,"*")</f>
        <v>*</v>
      </c>
      <c r="AT426" s="2"/>
      <c r="AU426" s="2" t="str">
        <f>IF(sum!A419="QU",sum!F419,"*")</f>
        <v>*</v>
      </c>
      <c r="AX426" s="4" t="s">
        <v>186</v>
      </c>
      <c r="AY426" s="4" t="s">
        <v>187</v>
      </c>
      <c r="AZ426" s="4">
        <v>2030</v>
      </c>
      <c r="BA426" s="2" t="str">
        <f>IF(sum!A419="SA",sum!B419,"*")</f>
        <v>*</v>
      </c>
      <c r="BB426" s="2"/>
      <c r="BC426" s="2" t="str">
        <f>IF(sum!A419="SA",sum!F419,"*")</f>
        <v>*</v>
      </c>
    </row>
    <row r="427" spans="2:55">
      <c r="B427" s="2" t="s">
        <v>186</v>
      </c>
      <c r="C427" s="2" t="s">
        <v>187</v>
      </c>
      <c r="D427" s="2">
        <v>2030</v>
      </c>
      <c r="J427" s="2" t="s">
        <v>186</v>
      </c>
      <c r="K427" s="2" t="s">
        <v>187</v>
      </c>
      <c r="L427" s="2">
        <v>2030</v>
      </c>
      <c r="M427" s="2" t="str">
        <f>IF(sum!A420="AT",sum!B420,"*")</f>
        <v>*</v>
      </c>
      <c r="N427" s="2"/>
      <c r="O427" s="2" t="str">
        <f>IF(sum!A420="AT",sum!F420,"*")</f>
        <v>*</v>
      </c>
      <c r="R427" s="2" t="s">
        <v>186</v>
      </c>
      <c r="S427" s="2" t="s">
        <v>187</v>
      </c>
      <c r="T427" s="2">
        <v>2030</v>
      </c>
      <c r="U427" s="2" t="str">
        <f>IF(sum!A420="BC",sum!B420,"*")</f>
        <v>*</v>
      </c>
      <c r="V427" s="2"/>
      <c r="W427" s="2" t="str">
        <f>IF(sum!A420="BC",sum!F420,"*")</f>
        <v>*</v>
      </c>
      <c r="Z427" s="2" t="s">
        <v>186</v>
      </c>
      <c r="AA427" s="2" t="s">
        <v>187</v>
      </c>
      <c r="AB427" s="2">
        <v>2030</v>
      </c>
      <c r="AC427" s="2" t="str">
        <f>IF(sum!A420="MA",sum!B420,"*")</f>
        <v>TB_ELC_MA_SA_01</v>
      </c>
      <c r="AD427" s="2"/>
      <c r="AE427" s="2">
        <f>IF(sum!A420="MA",sum!F420,"*")</f>
        <v>0.412718786779303</v>
      </c>
      <c r="AH427" s="2" t="s">
        <v>186</v>
      </c>
      <c r="AI427" s="2" t="s">
        <v>187</v>
      </c>
      <c r="AJ427" s="2">
        <v>2030</v>
      </c>
      <c r="AK427" s="2" t="str">
        <f>IF(sum!A420="ON",sum!B420,"*")</f>
        <v>*</v>
      </c>
      <c r="AL427" s="2"/>
      <c r="AM427" s="2" t="str">
        <f>IF(sum!A420="ON",sum!F420,"*")</f>
        <v>*</v>
      </c>
      <c r="AP427" s="4" t="s">
        <v>186</v>
      </c>
      <c r="AQ427" s="4" t="s">
        <v>187</v>
      </c>
      <c r="AR427" s="4">
        <v>2030</v>
      </c>
      <c r="AS427" s="2" t="str">
        <f>IF(sum!A420="QU",sum!B420,"*")</f>
        <v>*</v>
      </c>
      <c r="AT427" s="2"/>
      <c r="AU427" s="2" t="str">
        <f>IF(sum!A420="QU",sum!F420,"*")</f>
        <v>*</v>
      </c>
      <c r="AX427" s="2" t="s">
        <v>186</v>
      </c>
      <c r="AY427" s="2" t="s">
        <v>187</v>
      </c>
      <c r="AZ427" s="2">
        <v>2030</v>
      </c>
      <c r="BA427" s="2" t="str">
        <f>IF(sum!A420="SA",sum!B420,"*")</f>
        <v>*</v>
      </c>
      <c r="BB427" s="2"/>
      <c r="BC427" s="2" t="str">
        <f>IF(sum!A420="SA",sum!F420,"*")</f>
        <v>*</v>
      </c>
    </row>
    <row r="428" spans="2:55">
      <c r="B428" s="2" t="s">
        <v>186</v>
      </c>
      <c r="C428" s="2" t="s">
        <v>187</v>
      </c>
      <c r="D428" s="2">
        <v>2030</v>
      </c>
      <c r="J428" s="2" t="s">
        <v>186</v>
      </c>
      <c r="K428" s="2" t="s">
        <v>187</v>
      </c>
      <c r="L428" s="2">
        <v>2030</v>
      </c>
      <c r="M428" s="2" t="str">
        <f>IF(sum!A421="AT",sum!B421,"*")</f>
        <v>*</v>
      </c>
      <c r="N428" s="2"/>
      <c r="O428" s="2" t="str">
        <f>IF(sum!A421="AT",sum!F421,"*")</f>
        <v>*</v>
      </c>
      <c r="R428" s="2" t="s">
        <v>186</v>
      </c>
      <c r="S428" s="2" t="s">
        <v>187</v>
      </c>
      <c r="T428" s="2">
        <v>2030</v>
      </c>
      <c r="U428" s="2" t="str">
        <f>IF(sum!A421="BC",sum!B421,"*")</f>
        <v>*</v>
      </c>
      <c r="V428" s="2"/>
      <c r="W428" s="2" t="str">
        <f>IF(sum!A421="BC",sum!F421,"*")</f>
        <v>*</v>
      </c>
      <c r="Z428" s="2" t="s">
        <v>186</v>
      </c>
      <c r="AA428" s="2" t="s">
        <v>187</v>
      </c>
      <c r="AB428" s="2">
        <v>2030</v>
      </c>
      <c r="AC428" s="2" t="str">
        <f>IF(sum!A421="MA",sum!B421,"*")</f>
        <v>TB_ELC_ON_MA_01</v>
      </c>
      <c r="AD428" s="2"/>
      <c r="AE428" s="2">
        <f>IF(sum!A421="MA",sum!F421,"*")</f>
        <v>16.9885681230897</v>
      </c>
      <c r="AH428" s="2" t="s">
        <v>186</v>
      </c>
      <c r="AI428" s="2" t="s">
        <v>187</v>
      </c>
      <c r="AJ428" s="2">
        <v>2030</v>
      </c>
      <c r="AK428" s="2" t="str">
        <f>IF(sum!A421="ON",sum!B421,"*")</f>
        <v>*</v>
      </c>
      <c r="AL428" s="2"/>
      <c r="AM428" s="2" t="str">
        <f>IF(sum!A421="ON",sum!F421,"*")</f>
        <v>*</v>
      </c>
      <c r="AP428" s="2" t="s">
        <v>186</v>
      </c>
      <c r="AQ428" s="2" t="s">
        <v>187</v>
      </c>
      <c r="AR428" s="2">
        <v>2030</v>
      </c>
      <c r="AS428" s="2" t="str">
        <f>IF(sum!A421="QU",sum!B421,"*")</f>
        <v>*</v>
      </c>
      <c r="AT428" s="2"/>
      <c r="AU428" s="2" t="str">
        <f>IF(sum!A421="QU",sum!F421,"*")</f>
        <v>*</v>
      </c>
      <c r="AX428" s="2" t="s">
        <v>186</v>
      </c>
      <c r="AY428" s="2" t="s">
        <v>187</v>
      </c>
      <c r="AZ428" s="2">
        <v>2030</v>
      </c>
      <c r="BA428" s="2" t="str">
        <f>IF(sum!A421="SA",sum!B421,"*")</f>
        <v>*</v>
      </c>
      <c r="BB428" s="2"/>
      <c r="BC428" s="2" t="str">
        <f>IF(sum!A421="SA",sum!F421,"*")</f>
        <v>*</v>
      </c>
    </row>
    <row r="429" spans="2:55">
      <c r="B429" s="4" t="s">
        <v>186</v>
      </c>
      <c r="C429" s="4" t="s">
        <v>187</v>
      </c>
      <c r="D429" s="4">
        <v>2030</v>
      </c>
      <c r="J429" s="4" t="s">
        <v>186</v>
      </c>
      <c r="K429" s="4" t="s">
        <v>187</v>
      </c>
      <c r="L429" s="4">
        <v>2030</v>
      </c>
      <c r="M429" s="2" t="str">
        <f>IF(sum!A422="AT",sum!B422,"*")</f>
        <v>*</v>
      </c>
      <c r="N429" s="2"/>
      <c r="O429" s="2" t="str">
        <f>IF(sum!A422="AT",sum!F422,"*")</f>
        <v>*</v>
      </c>
      <c r="R429" s="4" t="s">
        <v>186</v>
      </c>
      <c r="S429" s="4" t="s">
        <v>187</v>
      </c>
      <c r="T429" s="4">
        <v>2030</v>
      </c>
      <c r="U429" s="2" t="str">
        <f>IF(sum!A422="BC",sum!B422,"*")</f>
        <v>*</v>
      </c>
      <c r="V429" s="2"/>
      <c r="W429" s="2" t="str">
        <f>IF(sum!A422="BC",sum!F422,"*")</f>
        <v>*</v>
      </c>
      <c r="Z429" s="4" t="s">
        <v>186</v>
      </c>
      <c r="AA429" s="4" t="s">
        <v>187</v>
      </c>
      <c r="AB429" s="4">
        <v>2030</v>
      </c>
      <c r="AC429" s="2" t="str">
        <f>IF(sum!A422="MA",sum!B422,"*")</f>
        <v>TRA_Bus_IC_GSL1</v>
      </c>
      <c r="AD429" s="2"/>
      <c r="AE429" s="2">
        <f>IF(sum!A422="MA",sum!F422,"*")</f>
        <v>0.750000000000001</v>
      </c>
      <c r="AH429" s="4" t="s">
        <v>186</v>
      </c>
      <c r="AI429" s="4" t="s">
        <v>187</v>
      </c>
      <c r="AJ429" s="4">
        <v>2030</v>
      </c>
      <c r="AK429" s="2" t="str">
        <f>IF(sum!A422="ON",sum!B422,"*")</f>
        <v>*</v>
      </c>
      <c r="AL429" s="2"/>
      <c r="AM429" s="2" t="str">
        <f>IF(sum!A422="ON",sum!F422,"*")</f>
        <v>*</v>
      </c>
      <c r="AP429" s="4" t="s">
        <v>186</v>
      </c>
      <c r="AQ429" s="4" t="s">
        <v>187</v>
      </c>
      <c r="AR429" s="4">
        <v>2030</v>
      </c>
      <c r="AS429" s="2" t="str">
        <f>IF(sum!A422="QU",sum!B422,"*")</f>
        <v>*</v>
      </c>
      <c r="AT429" s="2"/>
      <c r="AU429" s="2" t="str">
        <f>IF(sum!A422="QU",sum!F422,"*")</f>
        <v>*</v>
      </c>
      <c r="AX429" s="4" t="s">
        <v>186</v>
      </c>
      <c r="AY429" s="4" t="s">
        <v>187</v>
      </c>
      <c r="AZ429" s="4">
        <v>2030</v>
      </c>
      <c r="BA429" s="2" t="str">
        <f>IF(sum!A422="SA",sum!B422,"*")</f>
        <v>*</v>
      </c>
      <c r="BB429" s="2"/>
      <c r="BC429" s="2" t="str">
        <f>IF(sum!A422="SA",sum!F422,"*")</f>
        <v>*</v>
      </c>
    </row>
    <row r="430" spans="2:55">
      <c r="B430" s="2" t="s">
        <v>186</v>
      </c>
      <c r="C430" s="2" t="s">
        <v>187</v>
      </c>
      <c r="D430" s="2">
        <v>2030</v>
      </c>
      <c r="J430" s="2" t="s">
        <v>186</v>
      </c>
      <c r="K430" s="2" t="s">
        <v>187</v>
      </c>
      <c r="L430" s="2">
        <v>2030</v>
      </c>
      <c r="M430" s="2" t="str">
        <f>IF(sum!A423="AT",sum!B423,"*")</f>
        <v>*</v>
      </c>
      <c r="N430" s="2"/>
      <c r="O430" s="2" t="str">
        <f>IF(sum!A423="AT",sum!F423,"*")</f>
        <v>*</v>
      </c>
      <c r="R430" s="2" t="s">
        <v>186</v>
      </c>
      <c r="S430" s="2" t="s">
        <v>187</v>
      </c>
      <c r="T430" s="2">
        <v>2030</v>
      </c>
      <c r="U430" s="2" t="str">
        <f>IF(sum!A423="BC",sum!B423,"*")</f>
        <v>*</v>
      </c>
      <c r="V430" s="2"/>
      <c r="W430" s="2" t="str">
        <f>IF(sum!A423="BC",sum!F423,"*")</f>
        <v>*</v>
      </c>
      <c r="Z430" s="2" t="s">
        <v>186</v>
      </c>
      <c r="AA430" s="2" t="s">
        <v>187</v>
      </c>
      <c r="AB430" s="2">
        <v>2030</v>
      </c>
      <c r="AC430" s="2" t="str">
        <f>IF(sum!A423="MA",sum!B423,"*")</f>
        <v>TRA_Car_GSL1</v>
      </c>
      <c r="AD430" s="2"/>
      <c r="AE430" s="2">
        <f>IF(sum!A423="MA",sum!F423,"*")</f>
        <v>124.066754547862</v>
      </c>
      <c r="AH430" s="2" t="s">
        <v>186</v>
      </c>
      <c r="AI430" s="2" t="s">
        <v>187</v>
      </c>
      <c r="AJ430" s="2">
        <v>2030</v>
      </c>
      <c r="AK430" s="2" t="str">
        <f>IF(sum!A423="ON",sum!B423,"*")</f>
        <v>*</v>
      </c>
      <c r="AL430" s="2"/>
      <c r="AM430" s="2" t="str">
        <f>IF(sum!A423="ON",sum!F423,"*")</f>
        <v>*</v>
      </c>
      <c r="AP430" s="2" t="s">
        <v>186</v>
      </c>
      <c r="AQ430" s="2" t="s">
        <v>187</v>
      </c>
      <c r="AR430" s="2">
        <v>2030</v>
      </c>
      <c r="AS430" s="2" t="str">
        <f>IF(sum!A423="QU",sum!B423,"*")</f>
        <v>*</v>
      </c>
      <c r="AT430" s="2"/>
      <c r="AU430" s="2" t="str">
        <f>IF(sum!A423="QU",sum!F423,"*")</f>
        <v>*</v>
      </c>
      <c r="AX430" s="2" t="s">
        <v>186</v>
      </c>
      <c r="AY430" s="2" t="s">
        <v>187</v>
      </c>
      <c r="AZ430" s="2">
        <v>2030</v>
      </c>
      <c r="BA430" s="2" t="str">
        <f>IF(sum!A423="SA",sum!B423,"*")</f>
        <v>*</v>
      </c>
      <c r="BB430" s="2"/>
      <c r="BC430" s="2" t="str">
        <f>IF(sum!A423="SA",sum!F423,"*")</f>
        <v>*</v>
      </c>
    </row>
    <row r="431" spans="2:55">
      <c r="B431" s="2" t="s">
        <v>186</v>
      </c>
      <c r="C431" s="2" t="s">
        <v>187</v>
      </c>
      <c r="D431" s="2">
        <v>2030</v>
      </c>
      <c r="J431" s="2" t="s">
        <v>186</v>
      </c>
      <c r="K431" s="2" t="s">
        <v>187</v>
      </c>
      <c r="L431" s="2">
        <v>2030</v>
      </c>
      <c r="M431" s="2" t="str">
        <f>IF(sum!A424="AT",sum!B424,"*")</f>
        <v>*</v>
      </c>
      <c r="N431" s="2"/>
      <c r="O431" s="2" t="str">
        <f>IF(sum!A424="AT",sum!F424,"*")</f>
        <v>*</v>
      </c>
      <c r="R431" s="2" t="s">
        <v>186</v>
      </c>
      <c r="S431" s="2" t="s">
        <v>187</v>
      </c>
      <c r="T431" s="2">
        <v>2030</v>
      </c>
      <c r="U431" s="2" t="str">
        <f>IF(sum!A424="BC",sum!B424,"*")</f>
        <v>*</v>
      </c>
      <c r="V431" s="2"/>
      <c r="W431" s="2" t="str">
        <f>IF(sum!A424="BC",sum!F424,"*")</f>
        <v>*</v>
      </c>
      <c r="Z431" s="2" t="s">
        <v>186</v>
      </c>
      <c r="AA431" s="2" t="s">
        <v>187</v>
      </c>
      <c r="AB431" s="2">
        <v>2030</v>
      </c>
      <c r="AC431" s="2" t="str">
        <f>IF(sum!A424="MA",sum!B424,"*")</f>
        <v>TRA_Mot_ELC1</v>
      </c>
      <c r="AD431" s="2"/>
      <c r="AE431" s="2">
        <f>IF(sum!A424="MA",sum!F424,"*")</f>
        <v>11.1410461006819</v>
      </c>
      <c r="AH431" s="2" t="s">
        <v>186</v>
      </c>
      <c r="AI431" s="2" t="s">
        <v>187</v>
      </c>
      <c r="AJ431" s="2">
        <v>2030</v>
      </c>
      <c r="AK431" s="2" t="str">
        <f>IF(sum!A424="ON",sum!B424,"*")</f>
        <v>*</v>
      </c>
      <c r="AL431" s="2"/>
      <c r="AM431" s="2" t="str">
        <f>IF(sum!A424="ON",sum!F424,"*")</f>
        <v>*</v>
      </c>
      <c r="AP431" s="4" t="s">
        <v>186</v>
      </c>
      <c r="AQ431" s="4" t="s">
        <v>187</v>
      </c>
      <c r="AR431" s="4">
        <v>2030</v>
      </c>
      <c r="AS431" s="2" t="str">
        <f>IF(sum!A424="QU",sum!B424,"*")</f>
        <v>*</v>
      </c>
      <c r="AT431" s="2"/>
      <c r="AU431" s="2" t="str">
        <f>IF(sum!A424="QU",sum!F424,"*")</f>
        <v>*</v>
      </c>
      <c r="AX431" s="2" t="s">
        <v>186</v>
      </c>
      <c r="AY431" s="2" t="s">
        <v>187</v>
      </c>
      <c r="AZ431" s="2">
        <v>2030</v>
      </c>
      <c r="BA431" s="2" t="str">
        <f>IF(sum!A424="SA",sum!B424,"*")</f>
        <v>*</v>
      </c>
      <c r="BB431" s="2"/>
      <c r="BC431" s="2" t="str">
        <f>IF(sum!A424="SA",sum!F424,"*")</f>
        <v>*</v>
      </c>
    </row>
    <row r="432" spans="2:55">
      <c r="B432" s="4" t="s">
        <v>186</v>
      </c>
      <c r="C432" s="4" t="s">
        <v>187</v>
      </c>
      <c r="D432" s="4">
        <v>2030</v>
      </c>
      <c r="J432" s="4" t="s">
        <v>186</v>
      </c>
      <c r="K432" s="4" t="s">
        <v>187</v>
      </c>
      <c r="L432" s="4">
        <v>2030</v>
      </c>
      <c r="M432" s="2" t="str">
        <f>IF(sum!A425="AT",sum!B425,"*")</f>
        <v>*</v>
      </c>
      <c r="N432" s="2"/>
      <c r="O432" s="2" t="str">
        <f>IF(sum!A425="AT",sum!F425,"*")</f>
        <v>*</v>
      </c>
      <c r="R432" s="4" t="s">
        <v>186</v>
      </c>
      <c r="S432" s="4" t="s">
        <v>187</v>
      </c>
      <c r="T432" s="4">
        <v>2030</v>
      </c>
      <c r="U432" s="2" t="str">
        <f>IF(sum!A425="BC",sum!B425,"*")</f>
        <v>*</v>
      </c>
      <c r="V432" s="2"/>
      <c r="W432" s="2" t="str">
        <f>IF(sum!A425="BC",sum!F425,"*")</f>
        <v>*</v>
      </c>
      <c r="Z432" s="4" t="s">
        <v>186</v>
      </c>
      <c r="AA432" s="4" t="s">
        <v>187</v>
      </c>
      <c r="AB432" s="4">
        <v>2030</v>
      </c>
      <c r="AC432" s="2" t="str">
        <f>IF(sum!A425="MA",sum!B425,"*")</f>
        <v>TRA_Rai_Pas-ELC01</v>
      </c>
      <c r="AD432" s="2"/>
      <c r="AE432" s="2">
        <f>IF(sum!A425="MA",sum!F425,"*")</f>
        <v>0</v>
      </c>
      <c r="AH432" s="4" t="s">
        <v>186</v>
      </c>
      <c r="AI432" s="4" t="s">
        <v>187</v>
      </c>
      <c r="AJ432" s="4">
        <v>2030</v>
      </c>
      <c r="AK432" s="2" t="str">
        <f>IF(sum!A425="ON",sum!B425,"*")</f>
        <v>*</v>
      </c>
      <c r="AL432" s="2"/>
      <c r="AM432" s="2" t="str">
        <f>IF(sum!A425="ON",sum!F425,"*")</f>
        <v>*</v>
      </c>
      <c r="AP432" s="2" t="s">
        <v>186</v>
      </c>
      <c r="AQ432" s="2" t="s">
        <v>187</v>
      </c>
      <c r="AR432" s="2">
        <v>2030</v>
      </c>
      <c r="AS432" s="2" t="str">
        <f>IF(sum!A425="QU",sum!B425,"*")</f>
        <v>*</v>
      </c>
      <c r="AT432" s="2"/>
      <c r="AU432" s="2" t="str">
        <f>IF(sum!A425="QU",sum!F425,"*")</f>
        <v>*</v>
      </c>
      <c r="AX432" s="4" t="s">
        <v>186</v>
      </c>
      <c r="AY432" s="4" t="s">
        <v>187</v>
      </c>
      <c r="AZ432" s="4">
        <v>2030</v>
      </c>
      <c r="BA432" s="2" t="str">
        <f>IF(sum!A425="SA",sum!B425,"*")</f>
        <v>*</v>
      </c>
      <c r="BB432" s="2"/>
      <c r="BC432" s="2" t="str">
        <f>IF(sum!A425="SA",sum!F425,"*")</f>
        <v>*</v>
      </c>
    </row>
    <row r="433" spans="2:55">
      <c r="B433" s="2" t="s">
        <v>186</v>
      </c>
      <c r="C433" s="2" t="s">
        <v>187</v>
      </c>
      <c r="D433" s="2">
        <v>2030</v>
      </c>
      <c r="J433" s="2" t="s">
        <v>186</v>
      </c>
      <c r="K433" s="2" t="s">
        <v>187</v>
      </c>
      <c r="L433" s="2">
        <v>2030</v>
      </c>
      <c r="M433" s="2" t="str">
        <f>IF(sum!A426="AT",sum!B426,"*")</f>
        <v>*</v>
      </c>
      <c r="N433" s="2"/>
      <c r="O433" s="2" t="str">
        <f>IF(sum!A426="AT",sum!F426,"*")</f>
        <v>*</v>
      </c>
      <c r="R433" s="2" t="s">
        <v>186</v>
      </c>
      <c r="S433" s="2" t="s">
        <v>187</v>
      </c>
      <c r="T433" s="2">
        <v>2030</v>
      </c>
      <c r="U433" s="2" t="str">
        <f>IF(sum!A426="BC",sum!B426,"*")</f>
        <v>*</v>
      </c>
      <c r="V433" s="2"/>
      <c r="W433" s="2" t="str">
        <f>IF(sum!A426="BC",sum!F426,"*")</f>
        <v>*</v>
      </c>
      <c r="Z433" s="2" t="s">
        <v>186</v>
      </c>
      <c r="AA433" s="2" t="s">
        <v>187</v>
      </c>
      <c r="AB433" s="2">
        <v>2030</v>
      </c>
      <c r="AC433" s="2" t="str">
        <f>IF(sum!A426="MA",sum!B426,"*")</f>
        <v>TRA_Tru_BEV01</v>
      </c>
      <c r="AD433" s="2"/>
      <c r="AE433" s="2">
        <f>IF(sum!A426="MA",sum!F426,"*")</f>
        <v>16.2348743173198</v>
      </c>
      <c r="AH433" s="2" t="s">
        <v>186</v>
      </c>
      <c r="AI433" s="2" t="s">
        <v>187</v>
      </c>
      <c r="AJ433" s="2">
        <v>2030</v>
      </c>
      <c r="AK433" s="2" t="str">
        <f>IF(sum!A426="ON",sum!B426,"*")</f>
        <v>*</v>
      </c>
      <c r="AL433" s="2"/>
      <c r="AM433" s="2" t="str">
        <f>IF(sum!A426="ON",sum!F426,"*")</f>
        <v>*</v>
      </c>
      <c r="AP433" s="4" t="s">
        <v>186</v>
      </c>
      <c r="AQ433" s="4" t="s">
        <v>187</v>
      </c>
      <c r="AR433" s="4">
        <v>2030</v>
      </c>
      <c r="AS433" s="2" t="str">
        <f>IF(sum!A426="QU",sum!B426,"*")</f>
        <v>*</v>
      </c>
      <c r="AT433" s="2"/>
      <c r="AU433" s="2" t="str">
        <f>IF(sum!A426="QU",sum!F426,"*")</f>
        <v>*</v>
      </c>
      <c r="AX433" s="2" t="s">
        <v>186</v>
      </c>
      <c r="AY433" s="2" t="s">
        <v>187</v>
      </c>
      <c r="AZ433" s="2">
        <v>2030</v>
      </c>
      <c r="BA433" s="2" t="str">
        <f>IF(sum!A426="SA",sum!B426,"*")</f>
        <v>*</v>
      </c>
      <c r="BB433" s="2"/>
      <c r="BC433" s="2" t="str">
        <f>IF(sum!A426="SA",sum!F426,"*")</f>
        <v>*</v>
      </c>
    </row>
    <row r="434" spans="2:55">
      <c r="B434" s="2" t="s">
        <v>186</v>
      </c>
      <c r="C434" s="2" t="s">
        <v>187</v>
      </c>
      <c r="D434" s="2">
        <v>2030</v>
      </c>
      <c r="J434" s="2" t="s">
        <v>186</v>
      </c>
      <c r="K434" s="2" t="s">
        <v>187</v>
      </c>
      <c r="L434" s="2">
        <v>2030</v>
      </c>
      <c r="M434" s="2" t="str">
        <f>IF(sum!A427="AT",sum!B427,"*")</f>
        <v>*</v>
      </c>
      <c r="N434" s="2"/>
      <c r="O434" s="2" t="str">
        <f>IF(sum!A427="AT",sum!F427,"*")</f>
        <v>*</v>
      </c>
      <c r="R434" s="2" t="s">
        <v>186</v>
      </c>
      <c r="S434" s="2" t="s">
        <v>187</v>
      </c>
      <c r="T434" s="2">
        <v>2030</v>
      </c>
      <c r="U434" s="2" t="str">
        <f>IF(sum!A427="BC",sum!B427,"*")</f>
        <v>*</v>
      </c>
      <c r="V434" s="2"/>
      <c r="W434" s="2" t="str">
        <f>IF(sum!A427="BC",sum!F427,"*")</f>
        <v>*</v>
      </c>
      <c r="Z434" s="2" t="s">
        <v>186</v>
      </c>
      <c r="AA434" s="2" t="s">
        <v>187</v>
      </c>
      <c r="AB434" s="2">
        <v>2030</v>
      </c>
      <c r="AC434" s="2" t="str">
        <f>IF(sum!A427="MA",sum!B427,"*")</f>
        <v>TRA_Tru_HT_DST1</v>
      </c>
      <c r="AD434" s="2"/>
      <c r="AE434" s="2">
        <f>IF(sum!A427="MA",sum!F427,"*")</f>
        <v>26.2534973288577</v>
      </c>
      <c r="AH434" s="2" t="s">
        <v>186</v>
      </c>
      <c r="AI434" s="2" t="s">
        <v>187</v>
      </c>
      <c r="AJ434" s="2">
        <v>2030</v>
      </c>
      <c r="AK434" s="2" t="str">
        <f>IF(sum!A427="ON",sum!B427,"*")</f>
        <v>*</v>
      </c>
      <c r="AL434" s="2"/>
      <c r="AM434" s="2" t="str">
        <f>IF(sum!A427="ON",sum!F427,"*")</f>
        <v>*</v>
      </c>
      <c r="AP434" s="2" t="s">
        <v>186</v>
      </c>
      <c r="AQ434" s="2" t="s">
        <v>187</v>
      </c>
      <c r="AR434" s="2">
        <v>2030</v>
      </c>
      <c r="AS434" s="2" t="str">
        <f>IF(sum!A427="QU",sum!B427,"*")</f>
        <v>*</v>
      </c>
      <c r="AT434" s="2"/>
      <c r="AU434" s="2" t="str">
        <f>IF(sum!A427="QU",sum!F427,"*")</f>
        <v>*</v>
      </c>
      <c r="AX434" s="2" t="s">
        <v>186</v>
      </c>
      <c r="AY434" s="2" t="s">
        <v>187</v>
      </c>
      <c r="AZ434" s="2">
        <v>2030</v>
      </c>
      <c r="BA434" s="2" t="str">
        <f>IF(sum!A427="SA",sum!B427,"*")</f>
        <v>*</v>
      </c>
      <c r="BB434" s="2"/>
      <c r="BC434" s="2" t="str">
        <f>IF(sum!A427="SA",sum!F427,"*")</f>
        <v>*</v>
      </c>
    </row>
    <row r="435" spans="2:55">
      <c r="B435" s="4" t="s">
        <v>186</v>
      </c>
      <c r="C435" s="4" t="s">
        <v>187</v>
      </c>
      <c r="D435" s="4">
        <v>2030</v>
      </c>
      <c r="J435" s="4" t="s">
        <v>186</v>
      </c>
      <c r="K435" s="4" t="s">
        <v>187</v>
      </c>
      <c r="L435" s="4">
        <v>2030</v>
      </c>
      <c r="M435" s="2" t="str">
        <f>IF(sum!A428="AT",sum!B428,"*")</f>
        <v>*</v>
      </c>
      <c r="N435" s="2"/>
      <c r="O435" s="2" t="str">
        <f>IF(sum!A428="AT",sum!F428,"*")</f>
        <v>*</v>
      </c>
      <c r="R435" s="4" t="s">
        <v>186</v>
      </c>
      <c r="S435" s="4" t="s">
        <v>187</v>
      </c>
      <c r="T435" s="4">
        <v>2030</v>
      </c>
      <c r="U435" s="2" t="str">
        <f>IF(sum!A428="BC",sum!B428,"*")</f>
        <v>*</v>
      </c>
      <c r="V435" s="2"/>
      <c r="W435" s="2" t="str">
        <f>IF(sum!A428="BC",sum!F428,"*")</f>
        <v>*</v>
      </c>
      <c r="Z435" s="4" t="s">
        <v>186</v>
      </c>
      <c r="AA435" s="4" t="s">
        <v>187</v>
      </c>
      <c r="AB435" s="4">
        <v>2030</v>
      </c>
      <c r="AC435" s="2" t="str">
        <f>IF(sum!A428="MA",sum!B428,"*")</f>
        <v>TRA_Tru_PHEV01</v>
      </c>
      <c r="AD435" s="2"/>
      <c r="AE435" s="2">
        <f>IF(sum!A428="MA",sum!F428,"*")</f>
        <v>0</v>
      </c>
      <c r="AH435" s="4" t="s">
        <v>186</v>
      </c>
      <c r="AI435" s="4" t="s">
        <v>187</v>
      </c>
      <c r="AJ435" s="4">
        <v>2030</v>
      </c>
      <c r="AK435" s="2" t="str">
        <f>IF(sum!A428="ON",sum!B428,"*")</f>
        <v>*</v>
      </c>
      <c r="AL435" s="2"/>
      <c r="AM435" s="2" t="str">
        <f>IF(sum!A428="ON",sum!F428,"*")</f>
        <v>*</v>
      </c>
      <c r="AP435" s="4" t="s">
        <v>186</v>
      </c>
      <c r="AQ435" s="4" t="s">
        <v>187</v>
      </c>
      <c r="AR435" s="4">
        <v>2030</v>
      </c>
      <c r="AS435" s="2" t="str">
        <f>IF(sum!A428="QU",sum!B428,"*")</f>
        <v>*</v>
      </c>
      <c r="AT435" s="2"/>
      <c r="AU435" s="2" t="str">
        <f>IF(sum!A428="QU",sum!F428,"*")</f>
        <v>*</v>
      </c>
      <c r="AX435" s="4" t="s">
        <v>186</v>
      </c>
      <c r="AY435" s="4" t="s">
        <v>187</v>
      </c>
      <c r="AZ435" s="4">
        <v>2030</v>
      </c>
      <c r="BA435" s="2" t="str">
        <f>IF(sum!A428="SA",sum!B428,"*")</f>
        <v>*</v>
      </c>
      <c r="BB435" s="2"/>
      <c r="BC435" s="2" t="str">
        <f>IF(sum!A428="SA",sum!F428,"*")</f>
        <v>*</v>
      </c>
    </row>
    <row r="436" spans="2:55">
      <c r="B436" s="2" t="s">
        <v>186</v>
      </c>
      <c r="C436" s="2" t="s">
        <v>187</v>
      </c>
      <c r="D436" s="2">
        <v>2030</v>
      </c>
      <c r="J436" s="2" t="s">
        <v>186</v>
      </c>
      <c r="K436" s="2" t="s">
        <v>187</v>
      </c>
      <c r="L436" s="2">
        <v>2030</v>
      </c>
      <c r="M436" s="2" t="str">
        <f>IF(sum!A429="AT",sum!B429,"*")</f>
        <v>*</v>
      </c>
      <c r="N436" s="2"/>
      <c r="O436" s="2" t="str">
        <f>IF(sum!A429="AT",sum!F429,"*")</f>
        <v>*</v>
      </c>
      <c r="R436" s="2" t="s">
        <v>186</v>
      </c>
      <c r="S436" s="2" t="s">
        <v>187</v>
      </c>
      <c r="T436" s="2">
        <v>2030</v>
      </c>
      <c r="U436" s="2" t="str">
        <f>IF(sum!A429="BC",sum!B429,"*")</f>
        <v>*</v>
      </c>
      <c r="V436" s="2"/>
      <c r="W436" s="2" t="str">
        <f>IF(sum!A429="BC",sum!F429,"*")</f>
        <v>*</v>
      </c>
      <c r="Z436" s="2" t="s">
        <v>186</v>
      </c>
      <c r="AA436" s="2" t="s">
        <v>187</v>
      </c>
      <c r="AB436" s="2">
        <v>2030</v>
      </c>
      <c r="AC436" s="2" t="str">
        <f>IF(sum!A429="MA",sum!B429,"*")</f>
        <v>TRA_Tru_PLT_GSL1</v>
      </c>
      <c r="AD436" s="2"/>
      <c r="AE436" s="2">
        <f>IF(sum!A429="MA",sum!F429,"*")</f>
        <v>0</v>
      </c>
      <c r="AH436" s="2" t="s">
        <v>186</v>
      </c>
      <c r="AI436" s="2" t="s">
        <v>187</v>
      </c>
      <c r="AJ436" s="2">
        <v>2030</v>
      </c>
      <c r="AK436" s="2" t="str">
        <f>IF(sum!A429="ON",sum!B429,"*")</f>
        <v>*</v>
      </c>
      <c r="AL436" s="2"/>
      <c r="AM436" s="2" t="str">
        <f>IF(sum!A429="ON",sum!F429,"*")</f>
        <v>*</v>
      </c>
      <c r="AP436" s="2" t="s">
        <v>186</v>
      </c>
      <c r="AQ436" s="2" t="s">
        <v>187</v>
      </c>
      <c r="AR436" s="2">
        <v>2030</v>
      </c>
      <c r="AS436" s="2" t="str">
        <f>IF(sum!A429="QU",sum!B429,"*")</f>
        <v>*</v>
      </c>
      <c r="AT436" s="2"/>
      <c r="AU436" s="2" t="str">
        <f>IF(sum!A429="QU",sum!F429,"*")</f>
        <v>*</v>
      </c>
      <c r="AX436" s="2" t="s">
        <v>186</v>
      </c>
      <c r="AY436" s="2" t="s">
        <v>187</v>
      </c>
      <c r="AZ436" s="2">
        <v>2030</v>
      </c>
      <c r="BA436" s="2" t="str">
        <f>IF(sum!A429="SA",sum!B429,"*")</f>
        <v>*</v>
      </c>
      <c r="BB436" s="2"/>
      <c r="BC436" s="2" t="str">
        <f>IF(sum!A429="SA",sum!F429,"*")</f>
        <v>*</v>
      </c>
    </row>
    <row r="437" spans="2:55">
      <c r="B437" s="2" t="s">
        <v>186</v>
      </c>
      <c r="C437" s="2" t="s">
        <v>187</v>
      </c>
      <c r="D437" s="2">
        <v>2030</v>
      </c>
      <c r="J437" s="2" t="s">
        <v>186</v>
      </c>
      <c r="K437" s="2" t="s">
        <v>187</v>
      </c>
      <c r="L437" s="2">
        <v>2030</v>
      </c>
      <c r="M437" s="2" t="str">
        <f>IF(sum!A430="AT",sum!B430,"*")</f>
        <v>*</v>
      </c>
      <c r="N437" s="2"/>
      <c r="O437" s="2" t="str">
        <f>IF(sum!A430="AT",sum!F430,"*")</f>
        <v>*</v>
      </c>
      <c r="R437" s="2" t="s">
        <v>186</v>
      </c>
      <c r="S437" s="2" t="s">
        <v>187</v>
      </c>
      <c r="T437" s="2">
        <v>2030</v>
      </c>
      <c r="U437" s="2" t="str">
        <f>IF(sum!A430="BC",sum!B430,"*")</f>
        <v>*</v>
      </c>
      <c r="V437" s="2"/>
      <c r="W437" s="2" t="str">
        <f>IF(sum!A430="BC",sum!F430,"*")</f>
        <v>*</v>
      </c>
      <c r="Z437" s="2" t="s">
        <v>186</v>
      </c>
      <c r="AA437" s="2" t="s">
        <v>187</v>
      </c>
      <c r="AB437" s="2">
        <v>2030</v>
      </c>
      <c r="AC437" s="2" t="str">
        <f>IF(sum!A430="MA",sum!B430,"*")</f>
        <v>TU_OILCRD_AL_MA_01</v>
      </c>
      <c r="AD437" s="2"/>
      <c r="AE437" s="2">
        <f>IF(sum!A430="MA",sum!F430,"*")</f>
        <v>17.4627687245496</v>
      </c>
      <c r="AH437" s="2" t="s">
        <v>186</v>
      </c>
      <c r="AI437" s="2" t="s">
        <v>187</v>
      </c>
      <c r="AJ437" s="2">
        <v>2030</v>
      </c>
      <c r="AK437" s="2" t="str">
        <f>IF(sum!A430="ON",sum!B430,"*")</f>
        <v>*</v>
      </c>
      <c r="AL437" s="2"/>
      <c r="AM437" s="2" t="str">
        <f>IF(sum!A430="ON",sum!F430,"*")</f>
        <v>*</v>
      </c>
      <c r="AP437" s="4" t="s">
        <v>186</v>
      </c>
      <c r="AQ437" s="4" t="s">
        <v>187</v>
      </c>
      <c r="AR437" s="4">
        <v>2030</v>
      </c>
      <c r="AS437" s="2" t="str">
        <f>IF(sum!A430="QU",sum!B430,"*")</f>
        <v>*</v>
      </c>
      <c r="AT437" s="2"/>
      <c r="AU437" s="2" t="str">
        <f>IF(sum!A430="QU",sum!F430,"*")</f>
        <v>*</v>
      </c>
      <c r="AX437" s="2" t="s">
        <v>186</v>
      </c>
      <c r="AY437" s="2" t="s">
        <v>187</v>
      </c>
      <c r="AZ437" s="2">
        <v>2030</v>
      </c>
      <c r="BA437" s="2" t="str">
        <f>IF(sum!A430="SA",sum!B430,"*")</f>
        <v>*</v>
      </c>
      <c r="BB437" s="2"/>
      <c r="BC437" s="2" t="str">
        <f>IF(sum!A430="SA",sum!F430,"*")</f>
        <v>*</v>
      </c>
    </row>
    <row r="438" spans="2:55">
      <c r="B438" s="4" t="s">
        <v>186</v>
      </c>
      <c r="C438" s="4" t="s">
        <v>187</v>
      </c>
      <c r="D438" s="4">
        <v>2030</v>
      </c>
      <c r="J438" s="4" t="s">
        <v>186</v>
      </c>
      <c r="K438" s="4" t="s">
        <v>187</v>
      </c>
      <c r="L438" s="4">
        <v>2030</v>
      </c>
      <c r="M438" s="2" t="str">
        <f>IF(sum!A431="AT",sum!B431,"*")</f>
        <v>*</v>
      </c>
      <c r="N438" s="2"/>
      <c r="O438" s="2" t="str">
        <f>IF(sum!A431="AT",sum!F431,"*")</f>
        <v>*</v>
      </c>
      <c r="R438" s="4" t="s">
        <v>186</v>
      </c>
      <c r="S438" s="4" t="s">
        <v>187</v>
      </c>
      <c r="T438" s="4">
        <v>2030</v>
      </c>
      <c r="U438" s="2" t="str">
        <f>IF(sum!A431="BC",sum!B431,"*")</f>
        <v>*</v>
      </c>
      <c r="V438" s="2"/>
      <c r="W438" s="2" t="str">
        <f>IF(sum!A431="BC",sum!F431,"*")</f>
        <v>*</v>
      </c>
      <c r="Z438" s="4" t="s">
        <v>186</v>
      </c>
      <c r="AA438" s="4" t="s">
        <v>187</v>
      </c>
      <c r="AB438" s="4">
        <v>2030</v>
      </c>
      <c r="AC438" s="2" t="str">
        <f>IF(sum!A431="MA",sum!B431,"*")</f>
        <v>TWS-AuxiliaryMot_ELE1</v>
      </c>
      <c r="AD438" s="2"/>
      <c r="AE438" s="2">
        <f>IF(sum!A431="MA",sum!F431,"*")</f>
        <v>0.0170291640299688</v>
      </c>
      <c r="AH438" s="4" t="s">
        <v>186</v>
      </c>
      <c r="AI438" s="4" t="s">
        <v>187</v>
      </c>
      <c r="AJ438" s="4">
        <v>2030</v>
      </c>
      <c r="AK438" s="2" t="str">
        <f>IF(sum!A431="ON",sum!B431,"*")</f>
        <v>*</v>
      </c>
      <c r="AL438" s="2"/>
      <c r="AM438" s="2" t="str">
        <f>IF(sum!A431="ON",sum!F431,"*")</f>
        <v>*</v>
      </c>
      <c r="AP438" s="2" t="s">
        <v>186</v>
      </c>
      <c r="AQ438" s="2" t="s">
        <v>187</v>
      </c>
      <c r="AR438" s="2">
        <v>2030</v>
      </c>
      <c r="AS438" s="2" t="str">
        <f>IF(sum!A431="QU",sum!B431,"*")</f>
        <v>*</v>
      </c>
      <c r="AT438" s="2"/>
      <c r="AU438" s="2" t="str">
        <f>IF(sum!A431="QU",sum!F431,"*")</f>
        <v>*</v>
      </c>
      <c r="AX438" s="4" t="s">
        <v>186</v>
      </c>
      <c r="AY438" s="4" t="s">
        <v>187</v>
      </c>
      <c r="AZ438" s="4">
        <v>2030</v>
      </c>
      <c r="BA438" s="2" t="str">
        <f>IF(sum!A431="SA",sum!B431,"*")</f>
        <v>*</v>
      </c>
      <c r="BB438" s="2"/>
      <c r="BC438" s="2" t="str">
        <f>IF(sum!A431="SA",sum!F431,"*")</f>
        <v>*</v>
      </c>
    </row>
    <row r="439" spans="2:55">
      <c r="B439" s="2" t="s">
        <v>186</v>
      </c>
      <c r="C439" s="2" t="s">
        <v>187</v>
      </c>
      <c r="D439" s="2">
        <v>2030</v>
      </c>
      <c r="J439" s="2" t="s">
        <v>186</v>
      </c>
      <c r="K439" s="2" t="s">
        <v>187</v>
      </c>
      <c r="L439" s="2">
        <v>2030</v>
      </c>
      <c r="M439" s="2" t="str">
        <f>IF(sum!A432="AT",sum!B432,"*")</f>
        <v>*</v>
      </c>
      <c r="N439" s="2"/>
      <c r="O439" s="2" t="str">
        <f>IF(sum!A432="AT",sum!F432,"*")</f>
        <v>*</v>
      </c>
      <c r="R439" s="2" t="s">
        <v>186</v>
      </c>
      <c r="S439" s="2" t="s">
        <v>187</v>
      </c>
      <c r="T439" s="2">
        <v>2030</v>
      </c>
      <c r="U439" s="2" t="str">
        <f>IF(sum!A432="BC",sum!B432,"*")</f>
        <v>*</v>
      </c>
      <c r="V439" s="2"/>
      <c r="W439" s="2" t="str">
        <f>IF(sum!A432="BC",sum!F432,"*")</f>
        <v>*</v>
      </c>
      <c r="Z439" s="2" t="s">
        <v>186</v>
      </c>
      <c r="AA439" s="2" t="s">
        <v>187</v>
      </c>
      <c r="AB439" s="2">
        <v>2030</v>
      </c>
      <c r="AC439" s="2" t="str">
        <f>IF(sum!A432="MA",sum!B432,"*")</f>
        <v>TWS-Light_ELE1</v>
      </c>
      <c r="AD439" s="2"/>
      <c r="AE439" s="2">
        <f>IF(sum!A432="MA",sum!F432,"*")</f>
        <v>0.0340583280599376</v>
      </c>
      <c r="AH439" s="2" t="s">
        <v>186</v>
      </c>
      <c r="AI439" s="2" t="s">
        <v>187</v>
      </c>
      <c r="AJ439" s="2">
        <v>2030</v>
      </c>
      <c r="AK439" s="2" t="str">
        <f>IF(sum!A432="ON",sum!B432,"*")</f>
        <v>*</v>
      </c>
      <c r="AL439" s="2"/>
      <c r="AM439" s="2" t="str">
        <f>IF(sum!A432="ON",sum!F432,"*")</f>
        <v>*</v>
      </c>
      <c r="AP439" s="4" t="s">
        <v>186</v>
      </c>
      <c r="AQ439" s="4" t="s">
        <v>187</v>
      </c>
      <c r="AR439" s="4">
        <v>2030</v>
      </c>
      <c r="AS439" s="2" t="str">
        <f>IF(sum!A432="QU",sum!B432,"*")</f>
        <v>*</v>
      </c>
      <c r="AT439" s="2"/>
      <c r="AU439" s="2" t="str">
        <f>IF(sum!A432="QU",sum!F432,"*")</f>
        <v>*</v>
      </c>
      <c r="AX439" s="2" t="s">
        <v>186</v>
      </c>
      <c r="AY439" s="2" t="s">
        <v>187</v>
      </c>
      <c r="AZ439" s="2">
        <v>2030</v>
      </c>
      <c r="BA439" s="2" t="str">
        <f>IF(sum!A432="SA",sum!B432,"*")</f>
        <v>*</v>
      </c>
      <c r="BB439" s="2"/>
      <c r="BC439" s="2" t="str">
        <f>IF(sum!A432="SA",sum!F432,"*")</f>
        <v>*</v>
      </c>
    </row>
    <row r="440" spans="2:55">
      <c r="B440" s="2" t="s">
        <v>186</v>
      </c>
      <c r="C440" s="2" t="s">
        <v>187</v>
      </c>
      <c r="D440" s="2">
        <v>2030</v>
      </c>
      <c r="J440" s="2" t="s">
        <v>186</v>
      </c>
      <c r="K440" s="2" t="s">
        <v>187</v>
      </c>
      <c r="L440" s="2">
        <v>2030</v>
      </c>
      <c r="M440" s="2" t="str">
        <f>IF(sum!A433="AT",sum!B433,"*")</f>
        <v>*</v>
      </c>
      <c r="N440" s="2"/>
      <c r="O440" s="2" t="str">
        <f>IF(sum!A433="AT",sum!F433,"*")</f>
        <v>*</v>
      </c>
      <c r="R440" s="2" t="s">
        <v>186</v>
      </c>
      <c r="S440" s="2" t="s">
        <v>187</v>
      </c>
      <c r="T440" s="2">
        <v>2030</v>
      </c>
      <c r="U440" s="2" t="str">
        <f>IF(sum!A433="BC",sum!B433,"*")</f>
        <v>*</v>
      </c>
      <c r="V440" s="2"/>
      <c r="W440" s="2" t="str">
        <f>IF(sum!A433="BC",sum!F433,"*")</f>
        <v>*</v>
      </c>
      <c r="Z440" s="2" t="s">
        <v>186</v>
      </c>
      <c r="AA440" s="2" t="s">
        <v>187</v>
      </c>
      <c r="AB440" s="2">
        <v>2030</v>
      </c>
      <c r="AC440" s="2" t="str">
        <f>IF(sum!A433="MA",sum!B433,"*")</f>
        <v>TWS-SpHeat_ELE1</v>
      </c>
      <c r="AD440" s="2"/>
      <c r="AE440" s="2">
        <f>IF(sum!A433="MA",sum!F433,"*")</f>
        <v>0.14091453533432</v>
      </c>
      <c r="AH440" s="2" t="s">
        <v>186</v>
      </c>
      <c r="AI440" s="2" t="s">
        <v>187</v>
      </c>
      <c r="AJ440" s="2">
        <v>2030</v>
      </c>
      <c r="AK440" s="2" t="str">
        <f>IF(sum!A433="ON",sum!B433,"*")</f>
        <v>*</v>
      </c>
      <c r="AL440" s="2"/>
      <c r="AM440" s="2" t="str">
        <f>IF(sum!A433="ON",sum!F433,"*")</f>
        <v>*</v>
      </c>
      <c r="AP440" s="2" t="s">
        <v>186</v>
      </c>
      <c r="AQ440" s="2" t="s">
        <v>187</v>
      </c>
      <c r="AR440" s="2">
        <v>2030</v>
      </c>
      <c r="AS440" s="2" t="str">
        <f>IF(sum!A433="QU",sum!B433,"*")</f>
        <v>*</v>
      </c>
      <c r="AT440" s="2"/>
      <c r="AU440" s="2" t="str">
        <f>IF(sum!A433="QU",sum!F433,"*")</f>
        <v>*</v>
      </c>
      <c r="AX440" s="2" t="s">
        <v>186</v>
      </c>
      <c r="AY440" s="2" t="s">
        <v>187</v>
      </c>
      <c r="AZ440" s="2">
        <v>2030</v>
      </c>
      <c r="BA440" s="2" t="str">
        <f>IF(sum!A433="SA",sum!B433,"*")</f>
        <v>*</v>
      </c>
      <c r="BB440" s="2"/>
      <c r="BC440" s="2" t="str">
        <f>IF(sum!A433="SA",sum!F433,"*")</f>
        <v>*</v>
      </c>
    </row>
    <row r="441" spans="2:55">
      <c r="B441" s="4" t="s">
        <v>186</v>
      </c>
      <c r="C441" s="4" t="s">
        <v>187</v>
      </c>
      <c r="D441" s="4">
        <v>2030</v>
      </c>
      <c r="J441" s="4" t="s">
        <v>186</v>
      </c>
      <c r="K441" s="4" t="s">
        <v>187</v>
      </c>
      <c r="L441" s="4">
        <v>2030</v>
      </c>
      <c r="M441" s="2" t="str">
        <f>IF(sum!A434="AT",sum!B434,"*")</f>
        <v>*</v>
      </c>
      <c r="N441" s="2"/>
      <c r="O441" s="2" t="str">
        <f>IF(sum!A434="AT",sum!F434,"*")</f>
        <v>*</v>
      </c>
      <c r="R441" s="4" t="s">
        <v>186</v>
      </c>
      <c r="S441" s="4" t="s">
        <v>187</v>
      </c>
      <c r="T441" s="4">
        <v>2030</v>
      </c>
      <c r="U441" s="2" t="str">
        <f>IF(sum!A434="BC",sum!B434,"*")</f>
        <v>*</v>
      </c>
      <c r="V441" s="2"/>
      <c r="W441" s="2" t="str">
        <f>IF(sum!A434="BC",sum!F434,"*")</f>
        <v>*</v>
      </c>
      <c r="Z441" s="4" t="s">
        <v>186</v>
      </c>
      <c r="AA441" s="4" t="s">
        <v>187</v>
      </c>
      <c r="AB441" s="4">
        <v>2030</v>
      </c>
      <c r="AC441" s="2" t="str">
        <f>IF(sum!A434="MA",sum!B434,"*")</f>
        <v>WST-AuxiliaryEquip_ELE1</v>
      </c>
      <c r="AD441" s="2"/>
      <c r="AE441" s="2">
        <f>IF(sum!A434="MA",sum!F434,"*")</f>
        <v>0.021137180300148</v>
      </c>
      <c r="AH441" s="4" t="s">
        <v>186</v>
      </c>
      <c r="AI441" s="4" t="s">
        <v>187</v>
      </c>
      <c r="AJ441" s="4">
        <v>2030</v>
      </c>
      <c r="AK441" s="2" t="str">
        <f>IF(sum!A434="ON",sum!B434,"*")</f>
        <v>*</v>
      </c>
      <c r="AL441" s="2"/>
      <c r="AM441" s="2" t="str">
        <f>IF(sum!A434="ON",sum!F434,"*")</f>
        <v>*</v>
      </c>
      <c r="AP441" s="4" t="s">
        <v>186</v>
      </c>
      <c r="AQ441" s="4" t="s">
        <v>187</v>
      </c>
      <c r="AR441" s="4">
        <v>2030</v>
      </c>
      <c r="AS441" s="2" t="str">
        <f>IF(sum!A434="QU",sum!B434,"*")</f>
        <v>*</v>
      </c>
      <c r="AT441" s="2"/>
      <c r="AU441" s="2" t="str">
        <f>IF(sum!A434="QU",sum!F434,"*")</f>
        <v>*</v>
      </c>
      <c r="AX441" s="4" t="s">
        <v>186</v>
      </c>
      <c r="AY441" s="4" t="s">
        <v>187</v>
      </c>
      <c r="AZ441" s="4">
        <v>2030</v>
      </c>
      <c r="BA441" s="2" t="str">
        <f>IF(sum!A434="SA",sum!B434,"*")</f>
        <v>*</v>
      </c>
      <c r="BB441" s="2"/>
      <c r="BC441" s="2" t="str">
        <f>IF(sum!A434="SA",sum!F434,"*")</f>
        <v>*</v>
      </c>
    </row>
    <row r="442" spans="2:55">
      <c r="B442" s="2" t="s">
        <v>186</v>
      </c>
      <c r="C442" s="2" t="s">
        <v>187</v>
      </c>
      <c r="D442" s="2">
        <v>2030</v>
      </c>
      <c r="J442" s="2" t="s">
        <v>186</v>
      </c>
      <c r="K442" s="2" t="s">
        <v>187</v>
      </c>
      <c r="L442" s="2">
        <v>2030</v>
      </c>
      <c r="M442" s="2" t="str">
        <f>IF(sum!A435="AT",sum!B435,"*")</f>
        <v>*</v>
      </c>
      <c r="N442" s="2"/>
      <c r="O442" s="2" t="str">
        <f>IF(sum!A435="AT",sum!F435,"*")</f>
        <v>*</v>
      </c>
      <c r="R442" s="2" t="s">
        <v>186</v>
      </c>
      <c r="S442" s="2" t="s">
        <v>187</v>
      </c>
      <c r="T442" s="2">
        <v>2030</v>
      </c>
      <c r="U442" s="2" t="str">
        <f>IF(sum!A435="BC",sum!B435,"*")</f>
        <v>*</v>
      </c>
      <c r="V442" s="2"/>
      <c r="W442" s="2" t="str">
        <f>IF(sum!A435="BC",sum!F435,"*")</f>
        <v>*</v>
      </c>
      <c r="Z442" s="2" t="s">
        <v>186</v>
      </c>
      <c r="AA442" s="2" t="s">
        <v>187</v>
      </c>
      <c r="AB442" s="2">
        <v>2030</v>
      </c>
      <c r="AC442" s="2" t="str">
        <f>IF(sum!A435="MA",sum!B435,"*")</f>
        <v>WST-AuxiliaryMot_ELE1</v>
      </c>
      <c r="AD442" s="2"/>
      <c r="AE442" s="2">
        <f>IF(sum!A435="MA",sum!F435,"*")</f>
        <v>0.446794814272732</v>
      </c>
      <c r="AH442" s="2" t="s">
        <v>186</v>
      </c>
      <c r="AI442" s="2" t="s">
        <v>187</v>
      </c>
      <c r="AJ442" s="2">
        <v>2030</v>
      </c>
      <c r="AK442" s="2" t="str">
        <f>IF(sum!A435="ON",sum!B435,"*")</f>
        <v>*</v>
      </c>
      <c r="AL442" s="2"/>
      <c r="AM442" s="2" t="str">
        <f>IF(sum!A435="ON",sum!F435,"*")</f>
        <v>*</v>
      </c>
      <c r="AP442" s="2" t="s">
        <v>186</v>
      </c>
      <c r="AQ442" s="2" t="s">
        <v>187</v>
      </c>
      <c r="AR442" s="2">
        <v>2030</v>
      </c>
      <c r="AS442" s="2" t="str">
        <f>IF(sum!A435="QU",sum!B435,"*")</f>
        <v>*</v>
      </c>
      <c r="AT442" s="2"/>
      <c r="AU442" s="2" t="str">
        <f>IF(sum!A435="QU",sum!F435,"*")</f>
        <v>*</v>
      </c>
      <c r="AX442" s="2" t="s">
        <v>186</v>
      </c>
      <c r="AY442" s="2" t="s">
        <v>187</v>
      </c>
      <c r="AZ442" s="2">
        <v>2030</v>
      </c>
      <c r="BA442" s="2" t="str">
        <f>IF(sum!A435="SA",sum!B435,"*")</f>
        <v>*</v>
      </c>
      <c r="BB442" s="2"/>
      <c r="BC442" s="2" t="str">
        <f>IF(sum!A435="SA",sum!F435,"*")</f>
        <v>*</v>
      </c>
    </row>
    <row r="443" spans="2:55">
      <c r="B443" s="2" t="s">
        <v>186</v>
      </c>
      <c r="C443" s="2" t="s">
        <v>187</v>
      </c>
      <c r="D443" s="2">
        <v>2030</v>
      </c>
      <c r="J443" s="2" t="s">
        <v>186</v>
      </c>
      <c r="K443" s="2" t="s">
        <v>187</v>
      </c>
      <c r="L443" s="2">
        <v>2030</v>
      </c>
      <c r="M443" s="2" t="str">
        <f>IF(sum!A436="AT",sum!B436,"*")</f>
        <v>*</v>
      </c>
      <c r="N443" s="2"/>
      <c r="O443" s="2" t="str">
        <f>IF(sum!A436="AT",sum!F436,"*")</f>
        <v>*</v>
      </c>
      <c r="R443" s="2" t="s">
        <v>186</v>
      </c>
      <c r="S443" s="2" t="s">
        <v>187</v>
      </c>
      <c r="T443" s="2">
        <v>2030</v>
      </c>
      <c r="U443" s="2" t="str">
        <f>IF(sum!A436="BC",sum!B436,"*")</f>
        <v>*</v>
      </c>
      <c r="V443" s="2"/>
      <c r="W443" s="2" t="str">
        <f>IF(sum!A436="BC",sum!F436,"*")</f>
        <v>*</v>
      </c>
      <c r="Z443" s="2" t="s">
        <v>186</v>
      </c>
      <c r="AA443" s="2" t="s">
        <v>187</v>
      </c>
      <c r="AB443" s="2">
        <v>2030</v>
      </c>
      <c r="AC443" s="2" t="str">
        <f>IF(sum!A436="MA",sum!B436,"*")</f>
        <v>WST-Light_ELE1</v>
      </c>
      <c r="AD443" s="2"/>
      <c r="AE443" s="2">
        <f>IF(sum!A436="MA",sum!F436,"*")</f>
        <v>0.0340583280599376</v>
      </c>
      <c r="AH443" s="2" t="s">
        <v>186</v>
      </c>
      <c r="AI443" s="2" t="s">
        <v>187</v>
      </c>
      <c r="AJ443" s="2">
        <v>2030</v>
      </c>
      <c r="AK443" s="2" t="str">
        <f>IF(sum!A436="ON",sum!B436,"*")</f>
        <v>*</v>
      </c>
      <c r="AL443" s="2"/>
      <c r="AM443" s="2" t="str">
        <f>IF(sum!A436="ON",sum!F436,"*")</f>
        <v>*</v>
      </c>
      <c r="AP443" s="4" t="s">
        <v>186</v>
      </c>
      <c r="AQ443" s="4" t="s">
        <v>187</v>
      </c>
      <c r="AR443" s="4">
        <v>2030</v>
      </c>
      <c r="AS443" s="2" t="str">
        <f>IF(sum!A436="QU",sum!B436,"*")</f>
        <v>*</v>
      </c>
      <c r="AT443" s="2"/>
      <c r="AU443" s="2" t="str">
        <f>IF(sum!A436="QU",sum!F436,"*")</f>
        <v>*</v>
      </c>
      <c r="AX443" s="2" t="s">
        <v>186</v>
      </c>
      <c r="AY443" s="2" t="s">
        <v>187</v>
      </c>
      <c r="AZ443" s="2">
        <v>2030</v>
      </c>
      <c r="BA443" s="2" t="str">
        <f>IF(sum!A436="SA",sum!B436,"*")</f>
        <v>*</v>
      </c>
      <c r="BB443" s="2"/>
      <c r="BC443" s="2" t="str">
        <f>IF(sum!A436="SA",sum!F436,"*")</f>
        <v>*</v>
      </c>
    </row>
    <row r="444" spans="2:55">
      <c r="B444" s="4" t="s">
        <v>186</v>
      </c>
      <c r="C444" s="4" t="s">
        <v>187</v>
      </c>
      <c r="D444" s="4">
        <v>2030</v>
      </c>
      <c r="J444" s="4" t="s">
        <v>186</v>
      </c>
      <c r="K444" s="4" t="s">
        <v>187</v>
      </c>
      <c r="L444" s="4">
        <v>2030</v>
      </c>
      <c r="M444" s="2" t="str">
        <f>IF(sum!A437="AT",sum!B437,"*")</f>
        <v>*</v>
      </c>
      <c r="N444" s="2"/>
      <c r="O444" s="2" t="str">
        <f>IF(sum!A437="AT",sum!F437,"*")</f>
        <v>*</v>
      </c>
      <c r="R444" s="4" t="s">
        <v>186</v>
      </c>
      <c r="S444" s="4" t="s">
        <v>187</v>
      </c>
      <c r="T444" s="4">
        <v>2030</v>
      </c>
      <c r="U444" s="2" t="str">
        <f>IF(sum!A437="BC",sum!B437,"*")</f>
        <v>*</v>
      </c>
      <c r="V444" s="2"/>
      <c r="W444" s="2" t="str">
        <f>IF(sum!A437="BC",sum!F437,"*")</f>
        <v>*</v>
      </c>
      <c r="Z444" s="4" t="s">
        <v>186</v>
      </c>
      <c r="AA444" s="4" t="s">
        <v>187</v>
      </c>
      <c r="AB444" s="4">
        <v>2030</v>
      </c>
      <c r="AC444" s="2" t="str">
        <f>IF(sum!A437="MA",sum!B437,"*")</f>
        <v>WST-SpCool_ELE1</v>
      </c>
      <c r="AD444" s="2"/>
      <c r="AE444" s="2">
        <f>IF(sum!A437="MA",sum!F437,"*")</f>
        <v>0.0170291640299688</v>
      </c>
      <c r="AH444" s="4" t="s">
        <v>186</v>
      </c>
      <c r="AI444" s="4" t="s">
        <v>187</v>
      </c>
      <c r="AJ444" s="4">
        <v>2030</v>
      </c>
      <c r="AK444" s="2" t="str">
        <f>IF(sum!A437="ON",sum!B437,"*")</f>
        <v>*</v>
      </c>
      <c r="AL444" s="2"/>
      <c r="AM444" s="2" t="str">
        <f>IF(sum!A437="ON",sum!F437,"*")</f>
        <v>*</v>
      </c>
      <c r="AP444" s="2" t="s">
        <v>186</v>
      </c>
      <c r="AQ444" s="2" t="s">
        <v>187</v>
      </c>
      <c r="AR444" s="2">
        <v>2030</v>
      </c>
      <c r="AS444" s="2" t="str">
        <f>IF(sum!A437="QU",sum!B437,"*")</f>
        <v>*</v>
      </c>
      <c r="AT444" s="2"/>
      <c r="AU444" s="2" t="str">
        <f>IF(sum!A437="QU",sum!F437,"*")</f>
        <v>*</v>
      </c>
      <c r="AX444" s="4" t="s">
        <v>186</v>
      </c>
      <c r="AY444" s="4" t="s">
        <v>187</v>
      </c>
      <c r="AZ444" s="4">
        <v>2030</v>
      </c>
      <c r="BA444" s="2" t="str">
        <f>IF(sum!A437="SA",sum!B437,"*")</f>
        <v>*</v>
      </c>
      <c r="BB444" s="2"/>
      <c r="BC444" s="2" t="str">
        <f>IF(sum!A437="SA",sum!F437,"*")</f>
        <v>*</v>
      </c>
    </row>
    <row r="445" spans="2:55">
      <c r="B445" s="2" t="s">
        <v>186</v>
      </c>
      <c r="C445" s="2" t="s">
        <v>187</v>
      </c>
      <c r="D445" s="2">
        <v>2030</v>
      </c>
      <c r="J445" s="2" t="s">
        <v>186</v>
      </c>
      <c r="K445" s="2" t="s">
        <v>187</v>
      </c>
      <c r="L445" s="2">
        <v>2030</v>
      </c>
      <c r="M445" s="2" t="str">
        <f>IF(sum!A438="AT",sum!B438,"*")</f>
        <v>*</v>
      </c>
      <c r="N445" s="2"/>
      <c r="O445" s="2" t="str">
        <f>IF(sum!A438="AT",sum!F438,"*")</f>
        <v>*</v>
      </c>
      <c r="R445" s="2" t="s">
        <v>186</v>
      </c>
      <c r="S445" s="2" t="s">
        <v>187</v>
      </c>
      <c r="T445" s="2">
        <v>2030</v>
      </c>
      <c r="U445" s="2" t="str">
        <f>IF(sum!A438="BC",sum!B438,"*")</f>
        <v>*</v>
      </c>
      <c r="V445" s="2"/>
      <c r="W445" s="2" t="str">
        <f>IF(sum!A438="BC",sum!F438,"*")</f>
        <v>*</v>
      </c>
      <c r="Z445" s="2" t="s">
        <v>186</v>
      </c>
      <c r="AA445" s="2" t="s">
        <v>187</v>
      </c>
      <c r="AB445" s="2">
        <v>2030</v>
      </c>
      <c r="AC445" s="2" t="str">
        <f>IF(sum!A438="MA",sum!B438,"*")</f>
        <v>WST-SpHeat_ELE1</v>
      </c>
      <c r="AD445" s="2"/>
      <c r="AE445" s="2">
        <f>IF(sum!A438="MA",sum!F438,"*")</f>
        <v>0.147960262101035</v>
      </c>
      <c r="AH445" s="2" t="s">
        <v>186</v>
      </c>
      <c r="AI445" s="2" t="s">
        <v>187</v>
      </c>
      <c r="AJ445" s="2">
        <v>2030</v>
      </c>
      <c r="AK445" s="2" t="str">
        <f>IF(sum!A438="ON",sum!B438,"*")</f>
        <v>*</v>
      </c>
      <c r="AL445" s="2"/>
      <c r="AM445" s="2" t="str">
        <f>IF(sum!A438="ON",sum!F438,"*")</f>
        <v>*</v>
      </c>
      <c r="AP445" s="4" t="s">
        <v>186</v>
      </c>
      <c r="AQ445" s="4" t="s">
        <v>187</v>
      </c>
      <c r="AR445" s="4">
        <v>2030</v>
      </c>
      <c r="AS445" s="2" t="str">
        <f>IF(sum!A438="QU",sum!B438,"*")</f>
        <v>*</v>
      </c>
      <c r="AT445" s="2"/>
      <c r="AU445" s="2" t="str">
        <f>IF(sum!A438="QU",sum!F438,"*")</f>
        <v>*</v>
      </c>
      <c r="AX445" s="2" t="s">
        <v>186</v>
      </c>
      <c r="AY445" s="2" t="s">
        <v>187</v>
      </c>
      <c r="AZ445" s="2">
        <v>2030</v>
      </c>
      <c r="BA445" s="2" t="str">
        <f>IF(sum!A438="SA",sum!B438,"*")</f>
        <v>*</v>
      </c>
      <c r="BB445" s="2"/>
      <c r="BC445" s="2" t="str">
        <f>IF(sum!A438="SA",sum!F438,"*")</f>
        <v>*</v>
      </c>
    </row>
    <row r="446" spans="2:55">
      <c r="B446" s="2" t="s">
        <v>186</v>
      </c>
      <c r="C446" s="2" t="s">
        <v>187</v>
      </c>
      <c r="D446" s="2">
        <v>2030</v>
      </c>
      <c r="J446" s="2" t="s">
        <v>186</v>
      </c>
      <c r="K446" s="2" t="s">
        <v>187</v>
      </c>
      <c r="L446" s="2">
        <v>2030</v>
      </c>
      <c r="M446" s="2" t="str">
        <f>IF(sum!A439="AT",sum!B439,"*")</f>
        <v>*</v>
      </c>
      <c r="N446" s="2"/>
      <c r="O446" s="2" t="str">
        <f>IF(sum!A439="AT",sum!F439,"*")</f>
        <v>*</v>
      </c>
      <c r="R446" s="2" t="s">
        <v>186</v>
      </c>
      <c r="S446" s="2" t="s">
        <v>187</v>
      </c>
      <c r="T446" s="2">
        <v>2030</v>
      </c>
      <c r="U446" s="2" t="str">
        <f>IF(sum!A439="BC",sum!B439,"*")</f>
        <v>*</v>
      </c>
      <c r="V446" s="2"/>
      <c r="W446" s="2" t="str">
        <f>IF(sum!A439="BC",sum!F439,"*")</f>
        <v>*</v>
      </c>
      <c r="Z446" s="2" t="s">
        <v>186</v>
      </c>
      <c r="AA446" s="2" t="s">
        <v>187</v>
      </c>
      <c r="AB446" s="2">
        <v>2030</v>
      </c>
      <c r="AC446" s="2" t="str">
        <f>IF(sum!A439="MA",sum!B439,"*")</f>
        <v>WST-WaterHeat_ELE1</v>
      </c>
      <c r="AD446" s="2"/>
      <c r="AE446" s="2">
        <f>IF(sum!A439="MA",sum!F439,"*")</f>
        <v>0.010568590150074</v>
      </c>
      <c r="AH446" s="2" t="s">
        <v>186</v>
      </c>
      <c r="AI446" s="2" t="s">
        <v>187</v>
      </c>
      <c r="AJ446" s="2">
        <v>2030</v>
      </c>
      <c r="AK446" s="2" t="str">
        <f>IF(sum!A439="ON",sum!B439,"*")</f>
        <v>*</v>
      </c>
      <c r="AL446" s="2"/>
      <c r="AM446" s="2" t="str">
        <f>IF(sum!A439="ON",sum!F439,"*")</f>
        <v>*</v>
      </c>
      <c r="AP446" s="2" t="s">
        <v>186</v>
      </c>
      <c r="AQ446" s="2" t="s">
        <v>187</v>
      </c>
      <c r="AR446" s="2">
        <v>2030</v>
      </c>
      <c r="AS446" s="2" t="str">
        <f>IF(sum!A439="QU",sum!B439,"*")</f>
        <v>*</v>
      </c>
      <c r="AT446" s="2"/>
      <c r="AU446" s="2" t="str">
        <f>IF(sum!A439="QU",sum!F439,"*")</f>
        <v>*</v>
      </c>
      <c r="AX446" s="2" t="s">
        <v>186</v>
      </c>
      <c r="AY446" s="2" t="s">
        <v>187</v>
      </c>
      <c r="AZ446" s="2">
        <v>2030</v>
      </c>
      <c r="BA446" s="2" t="str">
        <f>IF(sum!A439="SA",sum!B439,"*")</f>
        <v>*</v>
      </c>
      <c r="BB446" s="2"/>
      <c r="BC446" s="2" t="str">
        <f>IF(sum!A439="SA",sum!F439,"*")</f>
        <v>*</v>
      </c>
    </row>
    <row r="447" spans="2:55">
      <c r="B447" s="4" t="s">
        <v>186</v>
      </c>
      <c r="C447" s="4" t="s">
        <v>187</v>
      </c>
      <c r="D447" s="4">
        <v>2030</v>
      </c>
      <c r="J447" s="4" t="s">
        <v>186</v>
      </c>
      <c r="K447" s="4" t="s">
        <v>187</v>
      </c>
      <c r="L447" s="4">
        <v>2030</v>
      </c>
      <c r="M447" s="2" t="str">
        <f>IF(sum!A440="AT",sum!B440,"*")</f>
        <v>*</v>
      </c>
      <c r="N447" s="2"/>
      <c r="O447" s="2" t="str">
        <f>IF(sum!A440="AT",sum!F440,"*")</f>
        <v>*</v>
      </c>
      <c r="R447" s="4" t="s">
        <v>186</v>
      </c>
      <c r="S447" s="4" t="s">
        <v>187</v>
      </c>
      <c r="T447" s="4">
        <v>2030</v>
      </c>
      <c r="U447" s="2" t="str">
        <f>IF(sum!A440="BC",sum!B440,"*")</f>
        <v>*</v>
      </c>
      <c r="V447" s="2"/>
      <c r="W447" s="2" t="str">
        <f>IF(sum!A440="BC",sum!F440,"*")</f>
        <v>*</v>
      </c>
      <c r="Z447" s="4" t="s">
        <v>186</v>
      </c>
      <c r="AA447" s="4" t="s">
        <v>187</v>
      </c>
      <c r="AB447" s="4">
        <v>2030</v>
      </c>
      <c r="AC447" s="2" t="str">
        <f>IF(sum!A440="MA",sum!B440,"*")</f>
        <v>*</v>
      </c>
      <c r="AD447" s="2"/>
      <c r="AE447" s="2" t="str">
        <f>IF(sum!A440="MA",sum!F440,"*")</f>
        <v>*</v>
      </c>
      <c r="AH447" s="4" t="s">
        <v>186</v>
      </c>
      <c r="AI447" s="4" t="s">
        <v>187</v>
      </c>
      <c r="AJ447" s="4">
        <v>2030</v>
      </c>
      <c r="AK447" s="2" t="str">
        <f>IF(sum!A440="ON",sum!B440,"*")</f>
        <v>AFM-AuxiliaryEquip_ELE1</v>
      </c>
      <c r="AL447" s="2"/>
      <c r="AM447" s="2">
        <f>IF(sum!A440="ON",sum!F440,"*")</f>
        <v>0.380469245402662</v>
      </c>
      <c r="AP447" s="4" t="s">
        <v>186</v>
      </c>
      <c r="AQ447" s="4" t="s">
        <v>187</v>
      </c>
      <c r="AR447" s="4">
        <v>2030</v>
      </c>
      <c r="AS447" s="2" t="str">
        <f>IF(sum!A440="QU",sum!B440,"*")</f>
        <v>*</v>
      </c>
      <c r="AT447" s="2"/>
      <c r="AU447" s="2" t="str">
        <f>IF(sum!A440="QU",sum!F440,"*")</f>
        <v>*</v>
      </c>
      <c r="AX447" s="4" t="s">
        <v>186</v>
      </c>
      <c r="AY447" s="4" t="s">
        <v>187</v>
      </c>
      <c r="AZ447" s="4">
        <v>2030</v>
      </c>
      <c r="BA447" s="2" t="str">
        <f>IF(sum!A440="SA",sum!B440,"*")</f>
        <v>*</v>
      </c>
      <c r="BB447" s="2"/>
      <c r="BC447" s="2" t="str">
        <f>IF(sum!A440="SA",sum!F440,"*")</f>
        <v>*</v>
      </c>
    </row>
    <row r="448" spans="2:55">
      <c r="B448" s="2" t="s">
        <v>186</v>
      </c>
      <c r="C448" s="2" t="s">
        <v>187</v>
      </c>
      <c r="D448" s="2">
        <v>2030</v>
      </c>
      <c r="J448" s="2" t="s">
        <v>186</v>
      </c>
      <c r="K448" s="2" t="s">
        <v>187</v>
      </c>
      <c r="L448" s="2">
        <v>2030</v>
      </c>
      <c r="M448" s="2" t="str">
        <f>IF(sum!A441="AT",sum!B441,"*")</f>
        <v>*</v>
      </c>
      <c r="N448" s="2"/>
      <c r="O448" s="2" t="str">
        <f>IF(sum!A441="AT",sum!F441,"*")</f>
        <v>*</v>
      </c>
      <c r="R448" s="2" t="s">
        <v>186</v>
      </c>
      <c r="S448" s="2" t="s">
        <v>187</v>
      </c>
      <c r="T448" s="2">
        <v>2030</v>
      </c>
      <c r="U448" s="2" t="str">
        <f>IF(sum!A441="BC",sum!B441,"*")</f>
        <v>*</v>
      </c>
      <c r="V448" s="2"/>
      <c r="W448" s="2" t="str">
        <f>IF(sum!A441="BC",sum!F441,"*")</f>
        <v>*</v>
      </c>
      <c r="Z448" s="2" t="s">
        <v>186</v>
      </c>
      <c r="AA448" s="2" t="s">
        <v>187</v>
      </c>
      <c r="AB448" s="2">
        <v>2030</v>
      </c>
      <c r="AC448" s="2" t="str">
        <f>IF(sum!A441="MA",sum!B441,"*")</f>
        <v>*</v>
      </c>
      <c r="AD448" s="2"/>
      <c r="AE448" s="2" t="str">
        <f>IF(sum!A441="MA",sum!F441,"*")</f>
        <v>*</v>
      </c>
      <c r="AH448" s="2" t="s">
        <v>186</v>
      </c>
      <c r="AI448" s="2" t="s">
        <v>187</v>
      </c>
      <c r="AJ448" s="2">
        <v>2030</v>
      </c>
      <c r="AK448" s="2" t="str">
        <f>IF(sum!A441="ON",sum!B441,"*")</f>
        <v>AFM-AuxiliaryMot_ELE1</v>
      </c>
      <c r="AL448" s="2"/>
      <c r="AM448" s="2">
        <f>IF(sum!A441="ON",sum!F441,"*")</f>
        <v>0.153262476269719</v>
      </c>
      <c r="AP448" s="2" t="s">
        <v>186</v>
      </c>
      <c r="AQ448" s="2" t="s">
        <v>187</v>
      </c>
      <c r="AR448" s="2">
        <v>2030</v>
      </c>
      <c r="AS448" s="2" t="str">
        <f>IF(sum!A441="QU",sum!B441,"*")</f>
        <v>*</v>
      </c>
      <c r="AT448" s="2"/>
      <c r="AU448" s="2" t="str">
        <f>IF(sum!A441="QU",sum!F441,"*")</f>
        <v>*</v>
      </c>
      <c r="AX448" s="2" t="s">
        <v>186</v>
      </c>
      <c r="AY448" s="2" t="s">
        <v>187</v>
      </c>
      <c r="AZ448" s="2">
        <v>2030</v>
      </c>
      <c r="BA448" s="2" t="str">
        <f>IF(sum!A441="SA",sum!B441,"*")</f>
        <v>*</v>
      </c>
      <c r="BB448" s="2"/>
      <c r="BC448" s="2" t="str">
        <f>IF(sum!A441="SA",sum!F441,"*")</f>
        <v>*</v>
      </c>
    </row>
    <row r="449" spans="2:55">
      <c r="B449" s="2" t="s">
        <v>186</v>
      </c>
      <c r="C449" s="2" t="s">
        <v>187</v>
      </c>
      <c r="D449" s="2">
        <v>2030</v>
      </c>
      <c r="J449" s="2" t="s">
        <v>186</v>
      </c>
      <c r="K449" s="2" t="s">
        <v>187</v>
      </c>
      <c r="L449" s="2">
        <v>2030</v>
      </c>
      <c r="M449" s="2" t="str">
        <f>IF(sum!A442="AT",sum!B442,"*")</f>
        <v>*</v>
      </c>
      <c r="N449" s="2"/>
      <c r="O449" s="2" t="str">
        <f>IF(sum!A442="AT",sum!F442,"*")</f>
        <v>*</v>
      </c>
      <c r="R449" s="2" t="s">
        <v>186</v>
      </c>
      <c r="S449" s="2" t="s">
        <v>187</v>
      </c>
      <c r="T449" s="2">
        <v>2030</v>
      </c>
      <c r="U449" s="2" t="str">
        <f>IF(sum!A442="BC",sum!B442,"*")</f>
        <v>*</v>
      </c>
      <c r="V449" s="2"/>
      <c r="W449" s="2" t="str">
        <f>IF(sum!A442="BC",sum!F442,"*")</f>
        <v>*</v>
      </c>
      <c r="Z449" s="2" t="s">
        <v>186</v>
      </c>
      <c r="AA449" s="2" t="s">
        <v>187</v>
      </c>
      <c r="AB449" s="2">
        <v>2030</v>
      </c>
      <c r="AC449" s="2" t="str">
        <f>IF(sum!A442="MA",sum!B442,"*")</f>
        <v>*</v>
      </c>
      <c r="AD449" s="2"/>
      <c r="AE449" s="2" t="str">
        <f>IF(sum!A442="MA",sum!F442,"*")</f>
        <v>*</v>
      </c>
      <c r="AH449" s="2" t="s">
        <v>186</v>
      </c>
      <c r="AI449" s="2" t="s">
        <v>187</v>
      </c>
      <c r="AJ449" s="2">
        <v>2030</v>
      </c>
      <c r="AK449" s="2" t="str">
        <f>IF(sum!A442="ON",sum!B442,"*")</f>
        <v>AFM-Light_ELE1</v>
      </c>
      <c r="AL449" s="2"/>
      <c r="AM449" s="2">
        <f>IF(sum!A442="ON",sum!F442,"*")</f>
        <v>0.57899157701894</v>
      </c>
      <c r="AP449" s="4" t="s">
        <v>186</v>
      </c>
      <c r="AQ449" s="4" t="s">
        <v>187</v>
      </c>
      <c r="AR449" s="4">
        <v>2030</v>
      </c>
      <c r="AS449" s="2" t="str">
        <f>IF(sum!A442="QU",sum!B442,"*")</f>
        <v>*</v>
      </c>
      <c r="AT449" s="2"/>
      <c r="AU449" s="2" t="str">
        <f>IF(sum!A442="QU",sum!F442,"*")</f>
        <v>*</v>
      </c>
      <c r="AX449" s="2" t="s">
        <v>186</v>
      </c>
      <c r="AY449" s="2" t="s">
        <v>187</v>
      </c>
      <c r="AZ449" s="2">
        <v>2030</v>
      </c>
      <c r="BA449" s="2" t="str">
        <f>IF(sum!A442="SA",sum!B442,"*")</f>
        <v>*</v>
      </c>
      <c r="BB449" s="2"/>
      <c r="BC449" s="2" t="str">
        <f>IF(sum!A442="SA",sum!F442,"*")</f>
        <v>*</v>
      </c>
    </row>
    <row r="450" spans="2:55">
      <c r="B450" s="4" t="s">
        <v>186</v>
      </c>
      <c r="C450" s="4" t="s">
        <v>187</v>
      </c>
      <c r="D450" s="4">
        <v>2030</v>
      </c>
      <c r="J450" s="4" t="s">
        <v>186</v>
      </c>
      <c r="K450" s="4" t="s">
        <v>187</v>
      </c>
      <c r="L450" s="4">
        <v>2030</v>
      </c>
      <c r="M450" s="2" t="str">
        <f>IF(sum!A443="AT",sum!B443,"*")</f>
        <v>*</v>
      </c>
      <c r="N450" s="2"/>
      <c r="O450" s="2" t="str">
        <f>IF(sum!A443="AT",sum!F443,"*")</f>
        <v>*</v>
      </c>
      <c r="R450" s="4" t="s">
        <v>186</v>
      </c>
      <c r="S450" s="4" t="s">
        <v>187</v>
      </c>
      <c r="T450" s="4">
        <v>2030</v>
      </c>
      <c r="U450" s="2" t="str">
        <f>IF(sum!A443="BC",sum!B443,"*")</f>
        <v>*</v>
      </c>
      <c r="V450" s="2"/>
      <c r="W450" s="2" t="str">
        <f>IF(sum!A443="BC",sum!F443,"*")</f>
        <v>*</v>
      </c>
      <c r="Z450" s="4" t="s">
        <v>186</v>
      </c>
      <c r="AA450" s="4" t="s">
        <v>187</v>
      </c>
      <c r="AB450" s="4">
        <v>2030</v>
      </c>
      <c r="AC450" s="2" t="str">
        <f>IF(sum!A443="MA",sum!B443,"*")</f>
        <v>*</v>
      </c>
      <c r="AD450" s="2"/>
      <c r="AE450" s="2" t="str">
        <f>IF(sum!A443="MA",sum!F443,"*")</f>
        <v>*</v>
      </c>
      <c r="AH450" s="4" t="s">
        <v>186</v>
      </c>
      <c r="AI450" s="4" t="s">
        <v>187</v>
      </c>
      <c r="AJ450" s="4">
        <v>2030</v>
      </c>
      <c r="AK450" s="2" t="str">
        <f>IF(sum!A443="ON",sum!B443,"*")</f>
        <v>AFM-SpCool_ELE1</v>
      </c>
      <c r="AL450" s="2"/>
      <c r="AM450" s="2">
        <f>IF(sum!A443="ON",sum!F443,"*")</f>
        <v>0.346909365421468</v>
      </c>
      <c r="AP450" s="2" t="s">
        <v>186</v>
      </c>
      <c r="AQ450" s="2" t="s">
        <v>187</v>
      </c>
      <c r="AR450" s="2">
        <v>2030</v>
      </c>
      <c r="AS450" s="2" t="str">
        <f>IF(sum!A443="QU",sum!B443,"*")</f>
        <v>*</v>
      </c>
      <c r="AT450" s="2"/>
      <c r="AU450" s="2" t="str">
        <f>IF(sum!A443="QU",sum!F443,"*")</f>
        <v>*</v>
      </c>
      <c r="AX450" s="4" t="s">
        <v>186</v>
      </c>
      <c r="AY450" s="4" t="s">
        <v>187</v>
      </c>
      <c r="AZ450" s="4">
        <v>2030</v>
      </c>
      <c r="BA450" s="2" t="str">
        <f>IF(sum!A443="SA",sum!B443,"*")</f>
        <v>*</v>
      </c>
      <c r="BB450" s="2"/>
      <c r="BC450" s="2" t="str">
        <f>IF(sum!A443="SA",sum!F443,"*")</f>
        <v>*</v>
      </c>
    </row>
    <row r="451" spans="2:55">
      <c r="B451" s="2" t="s">
        <v>186</v>
      </c>
      <c r="C451" s="2" t="s">
        <v>187</v>
      </c>
      <c r="D451" s="2">
        <v>2030</v>
      </c>
      <c r="J451" s="2" t="s">
        <v>186</v>
      </c>
      <c r="K451" s="2" t="s">
        <v>187</v>
      </c>
      <c r="L451" s="2">
        <v>2030</v>
      </c>
      <c r="M451" s="2" t="str">
        <f>IF(sum!A444="AT",sum!B444,"*")</f>
        <v>*</v>
      </c>
      <c r="N451" s="2"/>
      <c r="O451" s="2" t="str">
        <f>IF(sum!A444="AT",sum!F444,"*")</f>
        <v>*</v>
      </c>
      <c r="R451" s="2" t="s">
        <v>186</v>
      </c>
      <c r="S451" s="2" t="s">
        <v>187</v>
      </c>
      <c r="T451" s="2">
        <v>2030</v>
      </c>
      <c r="U451" s="2" t="str">
        <f>IF(sum!A444="BC",sum!B444,"*")</f>
        <v>*</v>
      </c>
      <c r="V451" s="2"/>
      <c r="W451" s="2" t="str">
        <f>IF(sum!A444="BC",sum!F444,"*")</f>
        <v>*</v>
      </c>
      <c r="Z451" s="2" t="s">
        <v>186</v>
      </c>
      <c r="AA451" s="2" t="s">
        <v>187</v>
      </c>
      <c r="AB451" s="2">
        <v>2030</v>
      </c>
      <c r="AC451" s="2" t="str">
        <f>IF(sum!A444="MA",sum!B444,"*")</f>
        <v>*</v>
      </c>
      <c r="AD451" s="2"/>
      <c r="AE451" s="2" t="str">
        <f>IF(sum!A444="MA",sum!F444,"*")</f>
        <v>*</v>
      </c>
      <c r="AH451" s="2" t="s">
        <v>186</v>
      </c>
      <c r="AI451" s="2" t="s">
        <v>187</v>
      </c>
      <c r="AJ451" s="2">
        <v>2030</v>
      </c>
      <c r="AK451" s="2" t="str">
        <f>IF(sum!A444="ON",sum!B444,"*")</f>
        <v>AFM-SpHeat_ELE1</v>
      </c>
      <c r="AL451" s="2"/>
      <c r="AM451" s="2">
        <f>IF(sum!A444="ON",sum!F444,"*")</f>
        <v>1.19072782357501</v>
      </c>
      <c r="AP451" s="4" t="s">
        <v>186</v>
      </c>
      <c r="AQ451" s="4" t="s">
        <v>187</v>
      </c>
      <c r="AR451" s="4">
        <v>2030</v>
      </c>
      <c r="AS451" s="2" t="str">
        <f>IF(sum!A444="QU",sum!B444,"*")</f>
        <v>*</v>
      </c>
      <c r="AT451" s="2"/>
      <c r="AU451" s="2" t="str">
        <f>IF(sum!A444="QU",sum!F444,"*")</f>
        <v>*</v>
      </c>
      <c r="AX451" s="2" t="s">
        <v>186</v>
      </c>
      <c r="AY451" s="2" t="s">
        <v>187</v>
      </c>
      <c r="AZ451" s="2">
        <v>2030</v>
      </c>
      <c r="BA451" s="2" t="str">
        <f>IF(sum!A444="SA",sum!B444,"*")</f>
        <v>*</v>
      </c>
      <c r="BB451" s="2"/>
      <c r="BC451" s="2" t="str">
        <f>IF(sum!A444="SA",sum!F444,"*")</f>
        <v>*</v>
      </c>
    </row>
    <row r="452" spans="2:55">
      <c r="B452" s="2" t="s">
        <v>186</v>
      </c>
      <c r="C452" s="2" t="s">
        <v>187</v>
      </c>
      <c r="D452" s="2">
        <v>2030</v>
      </c>
      <c r="J452" s="2" t="s">
        <v>186</v>
      </c>
      <c r="K452" s="2" t="s">
        <v>187</v>
      </c>
      <c r="L452" s="2">
        <v>2030</v>
      </c>
      <c r="M452" s="2" t="str">
        <f>IF(sum!A445="AT",sum!B445,"*")</f>
        <v>*</v>
      </c>
      <c r="N452" s="2"/>
      <c r="O452" s="2" t="str">
        <f>IF(sum!A445="AT",sum!F445,"*")</f>
        <v>*</v>
      </c>
      <c r="R452" s="2" t="s">
        <v>186</v>
      </c>
      <c r="S452" s="2" t="s">
        <v>187</v>
      </c>
      <c r="T452" s="2">
        <v>2030</v>
      </c>
      <c r="U452" s="2" t="str">
        <f>IF(sum!A445="BC",sum!B445,"*")</f>
        <v>*</v>
      </c>
      <c r="V452" s="2"/>
      <c r="W452" s="2" t="str">
        <f>IF(sum!A445="BC",sum!F445,"*")</f>
        <v>*</v>
      </c>
      <c r="Z452" s="2" t="s">
        <v>186</v>
      </c>
      <c r="AA452" s="2" t="s">
        <v>187</v>
      </c>
      <c r="AB452" s="2">
        <v>2030</v>
      </c>
      <c r="AC452" s="2" t="str">
        <f>IF(sum!A445="MA",sum!B445,"*")</f>
        <v>*</v>
      </c>
      <c r="AD452" s="2"/>
      <c r="AE452" s="2" t="str">
        <f>IF(sum!A445="MA",sum!F445,"*")</f>
        <v>*</v>
      </c>
      <c r="AH452" s="2" t="s">
        <v>186</v>
      </c>
      <c r="AI452" s="2" t="s">
        <v>187</v>
      </c>
      <c r="AJ452" s="2">
        <v>2030</v>
      </c>
      <c r="AK452" s="2" t="str">
        <f>IF(sum!A445="ON",sum!B445,"*")</f>
        <v>AFM-WaterHeat_ELE1</v>
      </c>
      <c r="AL452" s="2"/>
      <c r="AM452" s="2">
        <f>IF(sum!A445="ON",sum!F445,"*")</f>
        <v>0.21137180300148</v>
      </c>
      <c r="AP452" s="2" t="s">
        <v>186</v>
      </c>
      <c r="AQ452" s="2" t="s">
        <v>187</v>
      </c>
      <c r="AR452" s="2">
        <v>2030</v>
      </c>
      <c r="AS452" s="2" t="str">
        <f>IF(sum!A445="QU",sum!B445,"*")</f>
        <v>*</v>
      </c>
      <c r="AT452" s="2"/>
      <c r="AU452" s="2" t="str">
        <f>IF(sum!A445="QU",sum!F445,"*")</f>
        <v>*</v>
      </c>
      <c r="AX452" s="2" t="s">
        <v>186</v>
      </c>
      <c r="AY452" s="2" t="s">
        <v>187</v>
      </c>
      <c r="AZ452" s="2">
        <v>2030</v>
      </c>
      <c r="BA452" s="2" t="str">
        <f>IF(sum!A445="SA",sum!B445,"*")</f>
        <v>*</v>
      </c>
      <c r="BB452" s="2"/>
      <c r="BC452" s="2" t="str">
        <f>IF(sum!A445="SA",sum!F445,"*")</f>
        <v>*</v>
      </c>
    </row>
    <row r="453" spans="2:55">
      <c r="B453" s="4" t="s">
        <v>186</v>
      </c>
      <c r="C453" s="4" t="s">
        <v>187</v>
      </c>
      <c r="D453" s="4">
        <v>2030</v>
      </c>
      <c r="J453" s="4" t="s">
        <v>186</v>
      </c>
      <c r="K453" s="4" t="s">
        <v>187</v>
      </c>
      <c r="L453" s="4">
        <v>2030</v>
      </c>
      <c r="M453" s="2" t="str">
        <f>IF(sum!A446="AT",sum!B446,"*")</f>
        <v>*</v>
      </c>
      <c r="N453" s="2"/>
      <c r="O453" s="2" t="str">
        <f>IF(sum!A446="AT",sum!F446,"*")</f>
        <v>*</v>
      </c>
      <c r="R453" s="4" t="s">
        <v>186</v>
      </c>
      <c r="S453" s="4" t="s">
        <v>187</v>
      </c>
      <c r="T453" s="4">
        <v>2030</v>
      </c>
      <c r="U453" s="2" t="str">
        <f>IF(sum!A446="BC",sum!B446,"*")</f>
        <v>*</v>
      </c>
      <c r="V453" s="2"/>
      <c r="W453" s="2" t="str">
        <f>IF(sum!A446="BC",sum!F446,"*")</f>
        <v>*</v>
      </c>
      <c r="Z453" s="4" t="s">
        <v>186</v>
      </c>
      <c r="AA453" s="4" t="s">
        <v>187</v>
      </c>
      <c r="AB453" s="4">
        <v>2030</v>
      </c>
      <c r="AC453" s="2" t="str">
        <f>IF(sum!A446="MA",sum!B446,"*")</f>
        <v>*</v>
      </c>
      <c r="AD453" s="2"/>
      <c r="AE453" s="2" t="str">
        <f>IF(sum!A446="MA",sum!F446,"*")</f>
        <v>*</v>
      </c>
      <c r="AH453" s="4" t="s">
        <v>186</v>
      </c>
      <c r="AI453" s="4" t="s">
        <v>187</v>
      </c>
      <c r="AJ453" s="4">
        <v>2030</v>
      </c>
      <c r="AK453" s="2" t="str">
        <f>IF(sum!A446="ON",sum!B446,"*")</f>
        <v>ART-AuxiliaryEquip_ELE1</v>
      </c>
      <c r="AL453" s="2"/>
      <c r="AM453" s="2">
        <f>IF(sum!A446="ON",sum!F446,"*")</f>
        <v>0.10568590150074</v>
      </c>
      <c r="AP453" s="4" t="s">
        <v>186</v>
      </c>
      <c r="AQ453" s="4" t="s">
        <v>187</v>
      </c>
      <c r="AR453" s="4">
        <v>2030</v>
      </c>
      <c r="AS453" s="2" t="str">
        <f>IF(sum!A446="QU",sum!B446,"*")</f>
        <v>*</v>
      </c>
      <c r="AT453" s="2"/>
      <c r="AU453" s="2" t="str">
        <f>IF(sum!A446="QU",sum!F446,"*")</f>
        <v>*</v>
      </c>
      <c r="AX453" s="4" t="s">
        <v>186</v>
      </c>
      <c r="AY453" s="4" t="s">
        <v>187</v>
      </c>
      <c r="AZ453" s="4">
        <v>2030</v>
      </c>
      <c r="BA453" s="2" t="str">
        <f>IF(sum!A446="SA",sum!B446,"*")</f>
        <v>*</v>
      </c>
      <c r="BB453" s="2"/>
      <c r="BC453" s="2" t="str">
        <f>IF(sum!A446="SA",sum!F446,"*")</f>
        <v>*</v>
      </c>
    </row>
    <row r="454" spans="2:55">
      <c r="B454" s="2" t="s">
        <v>186</v>
      </c>
      <c r="C454" s="2" t="s">
        <v>187</v>
      </c>
      <c r="D454" s="2">
        <v>2030</v>
      </c>
      <c r="J454" s="2" t="s">
        <v>186</v>
      </c>
      <c r="K454" s="2" t="s">
        <v>187</v>
      </c>
      <c r="L454" s="2">
        <v>2030</v>
      </c>
      <c r="M454" s="2" t="str">
        <f>IF(sum!A447="AT",sum!B447,"*")</f>
        <v>*</v>
      </c>
      <c r="N454" s="2"/>
      <c r="O454" s="2" t="str">
        <f>IF(sum!A447="AT",sum!F447,"*")</f>
        <v>*</v>
      </c>
      <c r="R454" s="2" t="s">
        <v>186</v>
      </c>
      <c r="S454" s="2" t="s">
        <v>187</v>
      </c>
      <c r="T454" s="2">
        <v>2030</v>
      </c>
      <c r="U454" s="2" t="str">
        <f>IF(sum!A447="BC",sum!B447,"*")</f>
        <v>*</v>
      </c>
      <c r="V454" s="2"/>
      <c r="W454" s="2" t="str">
        <f>IF(sum!A447="BC",sum!F447,"*")</f>
        <v>*</v>
      </c>
      <c r="Z454" s="2" t="s">
        <v>186</v>
      </c>
      <c r="AA454" s="2" t="s">
        <v>187</v>
      </c>
      <c r="AB454" s="2">
        <v>2030</v>
      </c>
      <c r="AC454" s="2" t="str">
        <f>IF(sum!A447="MA",sum!B447,"*")</f>
        <v>*</v>
      </c>
      <c r="AD454" s="2"/>
      <c r="AE454" s="2" t="str">
        <f>IF(sum!A447="MA",sum!F447,"*")</f>
        <v>*</v>
      </c>
      <c r="AH454" s="2" t="s">
        <v>186</v>
      </c>
      <c r="AI454" s="2" t="s">
        <v>187</v>
      </c>
      <c r="AJ454" s="2">
        <v>2030</v>
      </c>
      <c r="AK454" s="2" t="str">
        <f>IF(sum!A447="ON",sum!B447,"*")</f>
        <v>ART-AuxiliaryMot_ELE1</v>
      </c>
      <c r="AL454" s="2"/>
      <c r="AM454" s="2">
        <f>IF(sum!A447="ON",sum!F447,"*")</f>
        <v>0.0510874920899064</v>
      </c>
      <c r="AP454" s="2" t="s">
        <v>186</v>
      </c>
      <c r="AQ454" s="2" t="s">
        <v>187</v>
      </c>
      <c r="AR454" s="2">
        <v>2030</v>
      </c>
      <c r="AS454" s="2" t="str">
        <f>IF(sum!A447="QU",sum!B447,"*")</f>
        <v>*</v>
      </c>
      <c r="AT454" s="2"/>
      <c r="AU454" s="2" t="str">
        <f>IF(sum!A447="QU",sum!F447,"*")</f>
        <v>*</v>
      </c>
      <c r="AX454" s="2" t="s">
        <v>186</v>
      </c>
      <c r="AY454" s="2" t="s">
        <v>187</v>
      </c>
      <c r="AZ454" s="2">
        <v>2030</v>
      </c>
      <c r="BA454" s="2" t="str">
        <f>IF(sum!A447="SA",sum!B447,"*")</f>
        <v>*</v>
      </c>
      <c r="BB454" s="2"/>
      <c r="BC454" s="2" t="str">
        <f>IF(sum!A447="SA",sum!F447,"*")</f>
        <v>*</v>
      </c>
    </row>
    <row r="455" spans="2:55">
      <c r="B455" s="2" t="s">
        <v>186</v>
      </c>
      <c r="C455" s="2" t="s">
        <v>187</v>
      </c>
      <c r="D455" s="2">
        <v>2030</v>
      </c>
      <c r="J455" s="2" t="s">
        <v>186</v>
      </c>
      <c r="K455" s="2" t="s">
        <v>187</v>
      </c>
      <c r="L455" s="2">
        <v>2030</v>
      </c>
      <c r="M455" s="2" t="str">
        <f>IF(sum!A448="AT",sum!B448,"*")</f>
        <v>*</v>
      </c>
      <c r="N455" s="2"/>
      <c r="O455" s="2" t="str">
        <f>IF(sum!A448="AT",sum!F448,"*")</f>
        <v>*</v>
      </c>
      <c r="R455" s="2" t="s">
        <v>186</v>
      </c>
      <c r="S455" s="2" t="s">
        <v>187</v>
      </c>
      <c r="T455" s="2">
        <v>2030</v>
      </c>
      <c r="U455" s="2" t="str">
        <f>IF(sum!A448="BC",sum!B448,"*")</f>
        <v>*</v>
      </c>
      <c r="V455" s="2"/>
      <c r="W455" s="2" t="str">
        <f>IF(sum!A448="BC",sum!F448,"*")</f>
        <v>*</v>
      </c>
      <c r="Z455" s="2" t="s">
        <v>186</v>
      </c>
      <c r="AA455" s="2" t="s">
        <v>187</v>
      </c>
      <c r="AB455" s="2">
        <v>2030</v>
      </c>
      <c r="AC455" s="2" t="str">
        <f>IF(sum!A448="MA",sum!B448,"*")</f>
        <v>*</v>
      </c>
      <c r="AD455" s="2"/>
      <c r="AE455" s="2" t="str">
        <f>IF(sum!A448="MA",sum!F448,"*")</f>
        <v>*</v>
      </c>
      <c r="AH455" s="2" t="s">
        <v>186</v>
      </c>
      <c r="AI455" s="2" t="s">
        <v>187</v>
      </c>
      <c r="AJ455" s="2">
        <v>2030</v>
      </c>
      <c r="AK455" s="2" t="str">
        <f>IF(sum!A448="ON",sum!B448,"*")</f>
        <v>ART-Light_ELE1</v>
      </c>
      <c r="AL455" s="2"/>
      <c r="AM455" s="2">
        <f>IF(sum!A448="ON",sum!F448,"*")</f>
        <v>0.204349968359626</v>
      </c>
      <c r="AP455" s="4" t="s">
        <v>186</v>
      </c>
      <c r="AQ455" s="4" t="s">
        <v>187</v>
      </c>
      <c r="AR455" s="4">
        <v>2030</v>
      </c>
      <c r="AS455" s="2" t="str">
        <f>IF(sum!A448="QU",sum!B448,"*")</f>
        <v>*</v>
      </c>
      <c r="AT455" s="2"/>
      <c r="AU455" s="2" t="str">
        <f>IF(sum!A448="QU",sum!F448,"*")</f>
        <v>*</v>
      </c>
      <c r="AX455" s="2" t="s">
        <v>186</v>
      </c>
      <c r="AY455" s="2" t="s">
        <v>187</v>
      </c>
      <c r="AZ455" s="2">
        <v>2030</v>
      </c>
      <c r="BA455" s="2" t="str">
        <f>IF(sum!A448="SA",sum!B448,"*")</f>
        <v>*</v>
      </c>
      <c r="BB455" s="2"/>
      <c r="BC455" s="2" t="str">
        <f>IF(sum!A448="SA",sum!F448,"*")</f>
        <v>*</v>
      </c>
    </row>
    <row r="456" spans="2:55">
      <c r="B456" s="4" t="s">
        <v>186</v>
      </c>
      <c r="C456" s="4" t="s">
        <v>187</v>
      </c>
      <c r="D456" s="4">
        <v>2030</v>
      </c>
      <c r="J456" s="4" t="s">
        <v>186</v>
      </c>
      <c r="K456" s="4" t="s">
        <v>187</v>
      </c>
      <c r="L456" s="4">
        <v>2030</v>
      </c>
      <c r="M456" s="2" t="str">
        <f>IF(sum!A449="AT",sum!B449,"*")</f>
        <v>*</v>
      </c>
      <c r="N456" s="2"/>
      <c r="O456" s="2" t="str">
        <f>IF(sum!A449="AT",sum!F449,"*")</f>
        <v>*</v>
      </c>
      <c r="R456" s="4" t="s">
        <v>186</v>
      </c>
      <c r="S456" s="4" t="s">
        <v>187</v>
      </c>
      <c r="T456" s="4">
        <v>2030</v>
      </c>
      <c r="U456" s="2" t="str">
        <f>IF(sum!A449="BC",sum!B449,"*")</f>
        <v>*</v>
      </c>
      <c r="V456" s="2"/>
      <c r="W456" s="2" t="str">
        <f>IF(sum!A449="BC",sum!F449,"*")</f>
        <v>*</v>
      </c>
      <c r="Z456" s="4" t="s">
        <v>186</v>
      </c>
      <c r="AA456" s="4" t="s">
        <v>187</v>
      </c>
      <c r="AB456" s="4">
        <v>2030</v>
      </c>
      <c r="AC456" s="2" t="str">
        <f>IF(sum!A449="MA",sum!B449,"*")</f>
        <v>*</v>
      </c>
      <c r="AD456" s="2"/>
      <c r="AE456" s="2" t="str">
        <f>IF(sum!A449="MA",sum!F449,"*")</f>
        <v>*</v>
      </c>
      <c r="AH456" s="4" t="s">
        <v>186</v>
      </c>
      <c r="AI456" s="4" t="s">
        <v>187</v>
      </c>
      <c r="AJ456" s="4">
        <v>2030</v>
      </c>
      <c r="AK456" s="2" t="str">
        <f>IF(sum!A449="ON",sum!B449,"*")</f>
        <v>ART-SpCool_ELE1</v>
      </c>
      <c r="AL456" s="2"/>
      <c r="AM456" s="2">
        <f>IF(sum!A449="ON",sum!F449,"*")</f>
        <v>0.120263857050483</v>
      </c>
      <c r="AP456" s="2" t="s">
        <v>186</v>
      </c>
      <c r="AQ456" s="2" t="s">
        <v>187</v>
      </c>
      <c r="AR456" s="2">
        <v>2030</v>
      </c>
      <c r="AS456" s="2" t="str">
        <f>IF(sum!A449="QU",sum!B449,"*")</f>
        <v>*</v>
      </c>
      <c r="AT456" s="2"/>
      <c r="AU456" s="2" t="str">
        <f>IF(sum!A449="QU",sum!F449,"*")</f>
        <v>*</v>
      </c>
      <c r="AX456" s="4" t="s">
        <v>186</v>
      </c>
      <c r="AY456" s="4" t="s">
        <v>187</v>
      </c>
      <c r="AZ456" s="4">
        <v>2030</v>
      </c>
      <c r="BA456" s="2" t="str">
        <f>IF(sum!A449="SA",sum!B449,"*")</f>
        <v>*</v>
      </c>
      <c r="BB456" s="2"/>
      <c r="BC456" s="2" t="str">
        <f>IF(sum!A449="SA",sum!F449,"*")</f>
        <v>*</v>
      </c>
    </row>
    <row r="457" spans="2:55">
      <c r="B457" s="2" t="s">
        <v>186</v>
      </c>
      <c r="C457" s="2" t="s">
        <v>187</v>
      </c>
      <c r="D457" s="2">
        <v>2030</v>
      </c>
      <c r="J457" s="2" t="s">
        <v>186</v>
      </c>
      <c r="K457" s="2" t="s">
        <v>187</v>
      </c>
      <c r="L457" s="2">
        <v>2030</v>
      </c>
      <c r="M457" s="2" t="str">
        <f>IF(sum!A450="AT",sum!B450,"*")</f>
        <v>*</v>
      </c>
      <c r="N457" s="2"/>
      <c r="O457" s="2" t="str">
        <f>IF(sum!A450="AT",sum!F450,"*")</f>
        <v>*</v>
      </c>
      <c r="R457" s="2" t="s">
        <v>186</v>
      </c>
      <c r="S457" s="2" t="s">
        <v>187</v>
      </c>
      <c r="T457" s="2">
        <v>2030</v>
      </c>
      <c r="U457" s="2" t="str">
        <f>IF(sum!A450="BC",sum!B450,"*")</f>
        <v>*</v>
      </c>
      <c r="V457" s="2"/>
      <c r="W457" s="2" t="str">
        <f>IF(sum!A450="BC",sum!F450,"*")</f>
        <v>*</v>
      </c>
      <c r="Z457" s="2" t="s">
        <v>186</v>
      </c>
      <c r="AA457" s="2" t="s">
        <v>187</v>
      </c>
      <c r="AB457" s="2">
        <v>2030</v>
      </c>
      <c r="AC457" s="2" t="str">
        <f>IF(sum!A450="MA",sum!B450,"*")</f>
        <v>*</v>
      </c>
      <c r="AD457" s="2"/>
      <c r="AE457" s="2" t="str">
        <f>IF(sum!A450="MA",sum!F450,"*")</f>
        <v>*</v>
      </c>
      <c r="AH457" s="2" t="s">
        <v>186</v>
      </c>
      <c r="AI457" s="2" t="s">
        <v>187</v>
      </c>
      <c r="AJ457" s="2">
        <v>2030</v>
      </c>
      <c r="AK457" s="2" t="str">
        <f>IF(sum!A450="ON",sum!B450,"*")</f>
        <v>ART-SpHeat_ELE1</v>
      </c>
      <c r="AL457" s="2"/>
      <c r="AM457" s="2">
        <f>IF(sum!A450="ON",sum!F450,"*")</f>
        <v>0.422743606002959</v>
      </c>
      <c r="AP457" s="4" t="s">
        <v>186</v>
      </c>
      <c r="AQ457" s="4" t="s">
        <v>187</v>
      </c>
      <c r="AR457" s="4">
        <v>2030</v>
      </c>
      <c r="AS457" s="2" t="str">
        <f>IF(sum!A450="QU",sum!B450,"*")</f>
        <v>*</v>
      </c>
      <c r="AT457" s="2"/>
      <c r="AU457" s="2" t="str">
        <f>IF(sum!A450="QU",sum!F450,"*")</f>
        <v>*</v>
      </c>
      <c r="AX457" s="2" t="s">
        <v>186</v>
      </c>
      <c r="AY457" s="2" t="s">
        <v>187</v>
      </c>
      <c r="AZ457" s="2">
        <v>2030</v>
      </c>
      <c r="BA457" s="2" t="str">
        <f>IF(sum!A450="SA",sum!B450,"*")</f>
        <v>*</v>
      </c>
      <c r="BB457" s="2"/>
      <c r="BC457" s="2" t="str">
        <f>IF(sum!A450="SA",sum!F450,"*")</f>
        <v>*</v>
      </c>
    </row>
    <row r="458" spans="2:55">
      <c r="B458" s="2" t="s">
        <v>186</v>
      </c>
      <c r="C458" s="2" t="s">
        <v>187</v>
      </c>
      <c r="D458" s="2">
        <v>2030</v>
      </c>
      <c r="J458" s="2" t="s">
        <v>186</v>
      </c>
      <c r="K458" s="2" t="s">
        <v>187</v>
      </c>
      <c r="L458" s="2">
        <v>2030</v>
      </c>
      <c r="M458" s="2" t="str">
        <f>IF(sum!A451="AT",sum!B451,"*")</f>
        <v>*</v>
      </c>
      <c r="N458" s="2"/>
      <c r="O458" s="2" t="str">
        <f>IF(sum!A451="AT",sum!F451,"*")</f>
        <v>*</v>
      </c>
      <c r="R458" s="2" t="s">
        <v>186</v>
      </c>
      <c r="S458" s="2" t="s">
        <v>187</v>
      </c>
      <c r="T458" s="2">
        <v>2030</v>
      </c>
      <c r="U458" s="2" t="str">
        <f>IF(sum!A451="BC",sum!B451,"*")</f>
        <v>*</v>
      </c>
      <c r="V458" s="2"/>
      <c r="W458" s="2" t="str">
        <f>IF(sum!A451="BC",sum!F451,"*")</f>
        <v>*</v>
      </c>
      <c r="Z458" s="2" t="s">
        <v>186</v>
      </c>
      <c r="AA458" s="2" t="s">
        <v>187</v>
      </c>
      <c r="AB458" s="2">
        <v>2030</v>
      </c>
      <c r="AC458" s="2" t="str">
        <f>IF(sum!A451="MA",sum!B451,"*")</f>
        <v>*</v>
      </c>
      <c r="AD458" s="2"/>
      <c r="AE458" s="2" t="str">
        <f>IF(sum!A451="MA",sum!F451,"*")</f>
        <v>*</v>
      </c>
      <c r="AH458" s="2" t="s">
        <v>186</v>
      </c>
      <c r="AI458" s="2" t="s">
        <v>187</v>
      </c>
      <c r="AJ458" s="2">
        <v>2030</v>
      </c>
      <c r="AK458" s="2" t="str">
        <f>IF(sum!A451="ON",sum!B451,"*")</f>
        <v>ART-WaterHeat_ELE1</v>
      </c>
      <c r="AL458" s="2"/>
      <c r="AM458" s="2">
        <f>IF(sum!A451="ON",sum!F451,"*")</f>
        <v>0.0528429507503699</v>
      </c>
      <c r="AP458" s="2" t="s">
        <v>186</v>
      </c>
      <c r="AQ458" s="2" t="s">
        <v>187</v>
      </c>
      <c r="AR458" s="2">
        <v>2030</v>
      </c>
      <c r="AS458" s="2" t="str">
        <f>IF(sum!A451="QU",sum!B451,"*")</f>
        <v>*</v>
      </c>
      <c r="AT458" s="2"/>
      <c r="AU458" s="2" t="str">
        <f>IF(sum!A451="QU",sum!F451,"*")</f>
        <v>*</v>
      </c>
      <c r="AX458" s="2" t="s">
        <v>186</v>
      </c>
      <c r="AY458" s="2" t="s">
        <v>187</v>
      </c>
      <c r="AZ458" s="2">
        <v>2030</v>
      </c>
      <c r="BA458" s="2" t="str">
        <f>IF(sum!A451="SA",sum!B451,"*")</f>
        <v>*</v>
      </c>
      <c r="BB458" s="2"/>
      <c r="BC458" s="2" t="str">
        <f>IF(sum!A451="SA",sum!F451,"*")</f>
        <v>*</v>
      </c>
    </row>
    <row r="459" spans="2:55">
      <c r="B459" s="4" t="s">
        <v>186</v>
      </c>
      <c r="C459" s="4" t="s">
        <v>187</v>
      </c>
      <c r="D459" s="4">
        <v>2030</v>
      </c>
      <c r="J459" s="4" t="s">
        <v>186</v>
      </c>
      <c r="K459" s="4" t="s">
        <v>187</v>
      </c>
      <c r="L459" s="4">
        <v>2030</v>
      </c>
      <c r="M459" s="2" t="str">
        <f>IF(sum!A452="AT",sum!B452,"*")</f>
        <v>*</v>
      </c>
      <c r="N459" s="2"/>
      <c r="O459" s="2" t="str">
        <f>IF(sum!A452="AT",sum!F452,"*")</f>
        <v>*</v>
      </c>
      <c r="R459" s="4" t="s">
        <v>186</v>
      </c>
      <c r="S459" s="4" t="s">
        <v>187</v>
      </c>
      <c r="T459" s="4">
        <v>2030</v>
      </c>
      <c r="U459" s="2" t="str">
        <f>IF(sum!A452="BC",sum!B452,"*")</f>
        <v>*</v>
      </c>
      <c r="V459" s="2"/>
      <c r="W459" s="2" t="str">
        <f>IF(sum!A452="BC",sum!F452,"*")</f>
        <v>*</v>
      </c>
      <c r="Z459" s="4" t="s">
        <v>186</v>
      </c>
      <c r="AA459" s="4" t="s">
        <v>187</v>
      </c>
      <c r="AB459" s="4">
        <v>2030</v>
      </c>
      <c r="AC459" s="2" t="str">
        <f>IF(sum!A452="MA",sum!B452,"*")</f>
        <v>*</v>
      </c>
      <c r="AD459" s="2"/>
      <c r="AE459" s="2" t="str">
        <f>IF(sum!A452="MA",sum!F452,"*")</f>
        <v>*</v>
      </c>
      <c r="AH459" s="4" t="s">
        <v>186</v>
      </c>
      <c r="AI459" s="4" t="s">
        <v>187</v>
      </c>
      <c r="AJ459" s="4">
        <v>2030</v>
      </c>
      <c r="AK459" s="2" t="str">
        <f>IF(sum!A452="ON",sum!B452,"*")</f>
        <v>ECHP_biomass_thermal01</v>
      </c>
      <c r="AL459" s="2"/>
      <c r="AM459" s="2">
        <f>IF(sum!A452="ON",sum!F452,"*")</f>
        <v>1.07682229039355</v>
      </c>
      <c r="AP459" s="4" t="s">
        <v>186</v>
      </c>
      <c r="AQ459" s="4" t="s">
        <v>187</v>
      </c>
      <c r="AR459" s="4">
        <v>2030</v>
      </c>
      <c r="AS459" s="2" t="str">
        <f>IF(sum!A452="QU",sum!B452,"*")</f>
        <v>*</v>
      </c>
      <c r="AT459" s="2"/>
      <c r="AU459" s="2" t="str">
        <f>IF(sum!A452="QU",sum!F452,"*")</f>
        <v>*</v>
      </c>
      <c r="AX459" s="4" t="s">
        <v>186</v>
      </c>
      <c r="AY459" s="4" t="s">
        <v>187</v>
      </c>
      <c r="AZ459" s="4">
        <v>2030</v>
      </c>
      <c r="BA459" s="2" t="str">
        <f>IF(sum!A452="SA",sum!B452,"*")</f>
        <v>*</v>
      </c>
      <c r="BB459" s="2"/>
      <c r="BC459" s="2" t="str">
        <f>IF(sum!A452="SA",sum!F452,"*")</f>
        <v>*</v>
      </c>
    </row>
    <row r="460" spans="2:55">
      <c r="B460" s="2" t="s">
        <v>186</v>
      </c>
      <c r="C460" s="2" t="s">
        <v>187</v>
      </c>
      <c r="D460" s="2">
        <v>2030</v>
      </c>
      <c r="J460" s="2" t="s">
        <v>186</v>
      </c>
      <c r="K460" s="2" t="s">
        <v>187</v>
      </c>
      <c r="L460" s="2">
        <v>2030</v>
      </c>
      <c r="M460" s="2" t="str">
        <f>IF(sum!A453="AT",sum!B453,"*")</f>
        <v>*</v>
      </c>
      <c r="N460" s="2"/>
      <c r="O460" s="2" t="str">
        <f>IF(sum!A453="AT",sum!F453,"*")</f>
        <v>*</v>
      </c>
      <c r="R460" s="2" t="s">
        <v>186</v>
      </c>
      <c r="S460" s="2" t="s">
        <v>187</v>
      </c>
      <c r="T460" s="2">
        <v>2030</v>
      </c>
      <c r="U460" s="2" t="str">
        <f>IF(sum!A453="BC",sum!B453,"*")</f>
        <v>*</v>
      </c>
      <c r="V460" s="2"/>
      <c r="W460" s="2" t="str">
        <f>IF(sum!A453="BC",sum!F453,"*")</f>
        <v>*</v>
      </c>
      <c r="Z460" s="2" t="s">
        <v>186</v>
      </c>
      <c r="AA460" s="2" t="s">
        <v>187</v>
      </c>
      <c r="AB460" s="2">
        <v>2030</v>
      </c>
      <c r="AC460" s="2" t="str">
        <f>IF(sum!A453="MA",sum!B453,"*")</f>
        <v>*</v>
      </c>
      <c r="AD460" s="2"/>
      <c r="AE460" s="2" t="str">
        <f>IF(sum!A453="MA",sum!F453,"*")</f>
        <v>*</v>
      </c>
      <c r="AH460" s="2" t="s">
        <v>186</v>
      </c>
      <c r="AI460" s="2" t="s">
        <v>187</v>
      </c>
      <c r="AJ460" s="2">
        <v>2030</v>
      </c>
      <c r="AK460" s="2" t="str">
        <f>IF(sum!A453="ON",sum!B453,"*")</f>
        <v>EDU-AuxiliaryEquip_ELE1</v>
      </c>
      <c r="AL460" s="2"/>
      <c r="AM460" s="2">
        <f>IF(sum!A453="ON",sum!F453,"*")</f>
        <v>0.792644261255547</v>
      </c>
      <c r="AP460" s="2" t="s">
        <v>186</v>
      </c>
      <c r="AQ460" s="2" t="s">
        <v>187</v>
      </c>
      <c r="AR460" s="2">
        <v>2030</v>
      </c>
      <c r="AS460" s="2" t="str">
        <f>IF(sum!A453="QU",sum!B453,"*")</f>
        <v>*</v>
      </c>
      <c r="AT460" s="2"/>
      <c r="AU460" s="2" t="str">
        <f>IF(sum!A453="QU",sum!F453,"*")</f>
        <v>*</v>
      </c>
      <c r="AX460" s="2" t="s">
        <v>186</v>
      </c>
      <c r="AY460" s="2" t="s">
        <v>187</v>
      </c>
      <c r="AZ460" s="2">
        <v>2030</v>
      </c>
      <c r="BA460" s="2" t="str">
        <f>IF(sum!A453="SA",sum!B453,"*")</f>
        <v>*</v>
      </c>
      <c r="BB460" s="2"/>
      <c r="BC460" s="2" t="str">
        <f>IF(sum!A453="SA",sum!F453,"*")</f>
        <v>*</v>
      </c>
    </row>
    <row r="461" spans="2:55">
      <c r="B461" s="2" t="s">
        <v>186</v>
      </c>
      <c r="C461" s="2" t="s">
        <v>187</v>
      </c>
      <c r="D461" s="2">
        <v>2030</v>
      </c>
      <c r="J461" s="2" t="s">
        <v>186</v>
      </c>
      <c r="K461" s="2" t="s">
        <v>187</v>
      </c>
      <c r="L461" s="2">
        <v>2030</v>
      </c>
      <c r="M461" s="2" t="str">
        <f>IF(sum!A454="AT",sum!B454,"*")</f>
        <v>*</v>
      </c>
      <c r="N461" s="2"/>
      <c r="O461" s="2" t="str">
        <f>IF(sum!A454="AT",sum!F454,"*")</f>
        <v>*</v>
      </c>
      <c r="R461" s="2" t="s">
        <v>186</v>
      </c>
      <c r="S461" s="2" t="s">
        <v>187</v>
      </c>
      <c r="T461" s="2">
        <v>2030</v>
      </c>
      <c r="U461" s="2" t="str">
        <f>IF(sum!A454="BC",sum!B454,"*")</f>
        <v>*</v>
      </c>
      <c r="V461" s="2"/>
      <c r="W461" s="2" t="str">
        <f>IF(sum!A454="BC",sum!F454,"*")</f>
        <v>*</v>
      </c>
      <c r="Z461" s="2" t="s">
        <v>186</v>
      </c>
      <c r="AA461" s="2" t="s">
        <v>187</v>
      </c>
      <c r="AB461" s="2">
        <v>2030</v>
      </c>
      <c r="AC461" s="2" t="str">
        <f>IF(sum!A454="MA",sum!B454,"*")</f>
        <v>*</v>
      </c>
      <c r="AD461" s="2"/>
      <c r="AE461" s="2" t="str">
        <f>IF(sum!A454="MA",sum!F454,"*")</f>
        <v>*</v>
      </c>
      <c r="AH461" s="2" t="s">
        <v>186</v>
      </c>
      <c r="AI461" s="2" t="s">
        <v>187</v>
      </c>
      <c r="AJ461" s="2">
        <v>2030</v>
      </c>
      <c r="AK461" s="2" t="str">
        <f>IF(sum!A454="ON",sum!B454,"*")</f>
        <v>EDU-AuxiliaryMot_ELE1</v>
      </c>
      <c r="AL461" s="2"/>
      <c r="AM461" s="2">
        <f>IF(sum!A454="ON",sum!F454,"*")</f>
        <v>0.306524952539438</v>
      </c>
      <c r="AP461" s="4" t="s">
        <v>186</v>
      </c>
      <c r="AQ461" s="4" t="s">
        <v>187</v>
      </c>
      <c r="AR461" s="4">
        <v>2030</v>
      </c>
      <c r="AS461" s="2" t="str">
        <f>IF(sum!A454="QU",sum!B454,"*")</f>
        <v>*</v>
      </c>
      <c r="AT461" s="2"/>
      <c r="AU461" s="2" t="str">
        <f>IF(sum!A454="QU",sum!F454,"*")</f>
        <v>*</v>
      </c>
      <c r="AX461" s="2" t="s">
        <v>186</v>
      </c>
      <c r="AY461" s="2" t="s">
        <v>187</v>
      </c>
      <c r="AZ461" s="2">
        <v>2030</v>
      </c>
      <c r="BA461" s="2" t="str">
        <f>IF(sum!A454="SA",sum!B454,"*")</f>
        <v>*</v>
      </c>
      <c r="BB461" s="2"/>
      <c r="BC461" s="2" t="str">
        <f>IF(sum!A454="SA",sum!F454,"*")</f>
        <v>*</v>
      </c>
    </row>
    <row r="462" spans="2:55">
      <c r="B462" s="4" t="s">
        <v>186</v>
      </c>
      <c r="C462" s="4" t="s">
        <v>187</v>
      </c>
      <c r="D462" s="4">
        <v>2030</v>
      </c>
      <c r="J462" s="4" t="s">
        <v>186</v>
      </c>
      <c r="K462" s="4" t="s">
        <v>187</v>
      </c>
      <c r="L462" s="4">
        <v>2030</v>
      </c>
      <c r="M462" s="2" t="str">
        <f>IF(sum!A455="AT",sum!B455,"*")</f>
        <v>*</v>
      </c>
      <c r="N462" s="2"/>
      <c r="O462" s="2" t="str">
        <f>IF(sum!A455="AT",sum!F455,"*")</f>
        <v>*</v>
      </c>
      <c r="R462" s="4" t="s">
        <v>186</v>
      </c>
      <c r="S462" s="4" t="s">
        <v>187</v>
      </c>
      <c r="T462" s="4">
        <v>2030</v>
      </c>
      <c r="U462" s="2" t="str">
        <f>IF(sum!A455="BC",sum!B455,"*")</f>
        <v>*</v>
      </c>
      <c r="V462" s="2"/>
      <c r="W462" s="2" t="str">
        <f>IF(sum!A455="BC",sum!F455,"*")</f>
        <v>*</v>
      </c>
      <c r="Z462" s="4" t="s">
        <v>186</v>
      </c>
      <c r="AA462" s="4" t="s">
        <v>187</v>
      </c>
      <c r="AB462" s="4">
        <v>2030</v>
      </c>
      <c r="AC462" s="2" t="str">
        <f>IF(sum!A455="MA",sum!B455,"*")</f>
        <v>*</v>
      </c>
      <c r="AD462" s="2"/>
      <c r="AE462" s="2" t="str">
        <f>IF(sum!A455="MA",sum!F455,"*")</f>
        <v>*</v>
      </c>
      <c r="AH462" s="4" t="s">
        <v>186</v>
      </c>
      <c r="AI462" s="4" t="s">
        <v>187</v>
      </c>
      <c r="AJ462" s="4">
        <v>2030</v>
      </c>
      <c r="AK462" s="2" t="str">
        <f>IF(sum!A455="ON",sum!B455,"*")</f>
        <v>EDU-Light_ELE1</v>
      </c>
      <c r="AL462" s="2"/>
      <c r="AM462" s="2">
        <f>IF(sum!A455="ON",sum!F455,"*")</f>
        <v>1.19204148209782</v>
      </c>
      <c r="AP462" s="2" t="s">
        <v>186</v>
      </c>
      <c r="AQ462" s="2" t="s">
        <v>187</v>
      </c>
      <c r="AR462" s="2">
        <v>2030</v>
      </c>
      <c r="AS462" s="2" t="str">
        <f>IF(sum!A455="QU",sum!B455,"*")</f>
        <v>*</v>
      </c>
      <c r="AT462" s="2"/>
      <c r="AU462" s="2" t="str">
        <f>IF(sum!A455="QU",sum!F455,"*")</f>
        <v>*</v>
      </c>
      <c r="AX462" s="4" t="s">
        <v>186</v>
      </c>
      <c r="AY462" s="4" t="s">
        <v>187</v>
      </c>
      <c r="AZ462" s="4">
        <v>2030</v>
      </c>
      <c r="BA462" s="2" t="str">
        <f>IF(sum!A455="SA",sum!B455,"*")</f>
        <v>*</v>
      </c>
      <c r="BB462" s="2"/>
      <c r="BC462" s="2" t="str">
        <f>IF(sum!A455="SA",sum!F455,"*")</f>
        <v>*</v>
      </c>
    </row>
    <row r="463" spans="2:55">
      <c r="B463" s="2" t="s">
        <v>186</v>
      </c>
      <c r="C463" s="2" t="s">
        <v>187</v>
      </c>
      <c r="D463" s="2">
        <v>2030</v>
      </c>
      <c r="J463" s="2" t="s">
        <v>186</v>
      </c>
      <c r="K463" s="2" t="s">
        <v>187</v>
      </c>
      <c r="L463" s="2">
        <v>2030</v>
      </c>
      <c r="M463" s="2" t="str">
        <f>IF(sum!A456="AT",sum!B456,"*")</f>
        <v>*</v>
      </c>
      <c r="N463" s="2"/>
      <c r="O463" s="2" t="str">
        <f>IF(sum!A456="AT",sum!F456,"*")</f>
        <v>*</v>
      </c>
      <c r="R463" s="2" t="s">
        <v>186</v>
      </c>
      <c r="S463" s="2" t="s">
        <v>187</v>
      </c>
      <c r="T463" s="2">
        <v>2030</v>
      </c>
      <c r="U463" s="2" t="str">
        <f>IF(sum!A456="BC",sum!B456,"*")</f>
        <v>*</v>
      </c>
      <c r="V463" s="2"/>
      <c r="W463" s="2" t="str">
        <f>IF(sum!A456="BC",sum!F456,"*")</f>
        <v>*</v>
      </c>
      <c r="Z463" s="2" t="s">
        <v>186</v>
      </c>
      <c r="AA463" s="2" t="s">
        <v>187</v>
      </c>
      <c r="AB463" s="2">
        <v>2030</v>
      </c>
      <c r="AC463" s="2" t="str">
        <f>IF(sum!A456="MA",sum!B456,"*")</f>
        <v>*</v>
      </c>
      <c r="AD463" s="2"/>
      <c r="AE463" s="2" t="str">
        <f>IF(sum!A456="MA",sum!F456,"*")</f>
        <v>*</v>
      </c>
      <c r="AH463" s="2" t="s">
        <v>186</v>
      </c>
      <c r="AI463" s="2" t="s">
        <v>187</v>
      </c>
      <c r="AJ463" s="2">
        <v>2030</v>
      </c>
      <c r="AK463" s="2" t="str">
        <f>IF(sum!A456="ON",sum!B456,"*")</f>
        <v>EDU-SpCool_ELE1</v>
      </c>
      <c r="AL463" s="2"/>
      <c r="AM463" s="2">
        <f>IF(sum!A456="ON",sum!F456,"*")</f>
        <v>0.659760402782998</v>
      </c>
      <c r="AP463" s="4" t="s">
        <v>186</v>
      </c>
      <c r="AQ463" s="4" t="s">
        <v>187</v>
      </c>
      <c r="AR463" s="4">
        <v>2030</v>
      </c>
      <c r="AS463" s="2" t="str">
        <f>IF(sum!A456="QU",sum!B456,"*")</f>
        <v>*</v>
      </c>
      <c r="AT463" s="2"/>
      <c r="AU463" s="2" t="str">
        <f>IF(sum!A456="QU",sum!F456,"*")</f>
        <v>*</v>
      </c>
      <c r="AX463" s="2" t="s">
        <v>186</v>
      </c>
      <c r="AY463" s="2" t="s">
        <v>187</v>
      </c>
      <c r="AZ463" s="2">
        <v>2030</v>
      </c>
      <c r="BA463" s="2" t="str">
        <f>IF(sum!A456="SA",sum!B456,"*")</f>
        <v>*</v>
      </c>
      <c r="BB463" s="2"/>
      <c r="BC463" s="2" t="str">
        <f>IF(sum!A456="SA",sum!F456,"*")</f>
        <v>*</v>
      </c>
    </row>
    <row r="464" spans="2:55">
      <c r="B464" s="2" t="s">
        <v>186</v>
      </c>
      <c r="C464" s="2" t="s">
        <v>187</v>
      </c>
      <c r="D464" s="2">
        <v>2030</v>
      </c>
      <c r="J464" s="2" t="s">
        <v>186</v>
      </c>
      <c r="K464" s="2" t="s">
        <v>187</v>
      </c>
      <c r="L464" s="2">
        <v>2030</v>
      </c>
      <c r="M464" s="2" t="str">
        <f>IF(sum!A457="AT",sum!B457,"*")</f>
        <v>*</v>
      </c>
      <c r="N464" s="2"/>
      <c r="O464" s="2" t="str">
        <f>IF(sum!A457="AT",sum!F457,"*")</f>
        <v>*</v>
      </c>
      <c r="R464" s="2" t="s">
        <v>186</v>
      </c>
      <c r="S464" s="2" t="s">
        <v>187</v>
      </c>
      <c r="T464" s="2">
        <v>2030</v>
      </c>
      <c r="U464" s="2" t="str">
        <f>IF(sum!A457="BC",sum!B457,"*")</f>
        <v>*</v>
      </c>
      <c r="V464" s="2"/>
      <c r="W464" s="2" t="str">
        <f>IF(sum!A457="BC",sum!F457,"*")</f>
        <v>*</v>
      </c>
      <c r="Z464" s="2" t="s">
        <v>186</v>
      </c>
      <c r="AA464" s="2" t="s">
        <v>187</v>
      </c>
      <c r="AB464" s="2">
        <v>2030</v>
      </c>
      <c r="AC464" s="2" t="str">
        <f>IF(sum!A457="MA",sum!B457,"*")</f>
        <v>*</v>
      </c>
      <c r="AD464" s="2"/>
      <c r="AE464" s="2" t="str">
        <f>IF(sum!A457="MA",sum!F457,"*")</f>
        <v>*</v>
      </c>
      <c r="AH464" s="2" t="s">
        <v>186</v>
      </c>
      <c r="AI464" s="2" t="s">
        <v>187</v>
      </c>
      <c r="AJ464" s="2">
        <v>2030</v>
      </c>
      <c r="AK464" s="2" t="str">
        <f>IF(sum!A457="ON",sum!B457,"*")</f>
        <v>EDU-SpHeat_ELE1</v>
      </c>
      <c r="AL464" s="2"/>
      <c r="AM464" s="2">
        <f>IF(sum!A457="ON",sum!F457,"*")</f>
        <v>0</v>
      </c>
      <c r="AP464" s="2" t="s">
        <v>186</v>
      </c>
      <c r="AQ464" s="2" t="s">
        <v>187</v>
      </c>
      <c r="AR464" s="2">
        <v>2030</v>
      </c>
      <c r="AS464" s="2" t="str">
        <f>IF(sum!A457="QU",sum!B457,"*")</f>
        <v>*</v>
      </c>
      <c r="AT464" s="2"/>
      <c r="AU464" s="2" t="str">
        <f>IF(sum!A457="QU",sum!F457,"*")</f>
        <v>*</v>
      </c>
      <c r="AX464" s="2" t="s">
        <v>186</v>
      </c>
      <c r="AY464" s="2" t="s">
        <v>187</v>
      </c>
      <c r="AZ464" s="2">
        <v>2030</v>
      </c>
      <c r="BA464" s="2" t="str">
        <f>IF(sum!A457="SA",sum!B457,"*")</f>
        <v>*</v>
      </c>
      <c r="BB464" s="2"/>
      <c r="BC464" s="2" t="str">
        <f>IF(sum!A457="SA",sum!F457,"*")</f>
        <v>*</v>
      </c>
    </row>
    <row r="465" spans="2:55">
      <c r="B465" s="4" t="s">
        <v>186</v>
      </c>
      <c r="C465" s="4" t="s">
        <v>187</v>
      </c>
      <c r="D465" s="4">
        <v>2030</v>
      </c>
      <c r="J465" s="4" t="s">
        <v>186</v>
      </c>
      <c r="K465" s="4" t="s">
        <v>187</v>
      </c>
      <c r="L465" s="4">
        <v>2030</v>
      </c>
      <c r="M465" s="2" t="str">
        <f>IF(sum!A458="AT",sum!B458,"*")</f>
        <v>*</v>
      </c>
      <c r="N465" s="2"/>
      <c r="O465" s="2" t="str">
        <f>IF(sum!A458="AT",sum!F458,"*")</f>
        <v>*</v>
      </c>
      <c r="R465" s="4" t="s">
        <v>186</v>
      </c>
      <c r="S465" s="4" t="s">
        <v>187</v>
      </c>
      <c r="T465" s="4">
        <v>2030</v>
      </c>
      <c r="U465" s="2" t="str">
        <f>IF(sum!A458="BC",sum!B458,"*")</f>
        <v>*</v>
      </c>
      <c r="V465" s="2"/>
      <c r="W465" s="2" t="str">
        <f>IF(sum!A458="BC",sum!F458,"*")</f>
        <v>*</v>
      </c>
      <c r="Z465" s="4" t="s">
        <v>186</v>
      </c>
      <c r="AA465" s="4" t="s">
        <v>187</v>
      </c>
      <c r="AB465" s="4">
        <v>2030</v>
      </c>
      <c r="AC465" s="2" t="str">
        <f>IF(sum!A458="MA",sum!B458,"*")</f>
        <v>*</v>
      </c>
      <c r="AD465" s="2"/>
      <c r="AE465" s="2" t="str">
        <f>IF(sum!A458="MA",sum!F458,"*")</f>
        <v>*</v>
      </c>
      <c r="AH465" s="4" t="s">
        <v>186</v>
      </c>
      <c r="AI465" s="4" t="s">
        <v>187</v>
      </c>
      <c r="AJ465" s="4">
        <v>2030</v>
      </c>
      <c r="AK465" s="2" t="str">
        <f>IF(sum!A458="ON",sum!B458,"*")</f>
        <v>EDU-WaterHeat_ELE1</v>
      </c>
      <c r="AL465" s="2"/>
      <c r="AM465" s="2">
        <f>IF(sum!A458="ON",sum!F458,"*")</f>
        <v>0.391037835552737</v>
      </c>
      <c r="AP465" s="4" t="s">
        <v>186</v>
      </c>
      <c r="AQ465" s="4" t="s">
        <v>187</v>
      </c>
      <c r="AR465" s="4">
        <v>2030</v>
      </c>
      <c r="AS465" s="2" t="str">
        <f>IF(sum!A458="QU",sum!B458,"*")</f>
        <v>*</v>
      </c>
      <c r="AT465" s="2"/>
      <c r="AU465" s="2" t="str">
        <f>IF(sum!A458="QU",sum!F458,"*")</f>
        <v>*</v>
      </c>
      <c r="AX465" s="4" t="s">
        <v>186</v>
      </c>
      <c r="AY465" s="4" t="s">
        <v>187</v>
      </c>
      <c r="AZ465" s="4">
        <v>2030</v>
      </c>
      <c r="BA465" s="2" t="str">
        <f>IF(sum!A458="SA",sum!B458,"*")</f>
        <v>*</v>
      </c>
      <c r="BB465" s="2"/>
      <c r="BC465" s="2" t="str">
        <f>IF(sum!A458="SA",sum!F458,"*")</f>
        <v>*</v>
      </c>
    </row>
    <row r="466" spans="2:55">
      <c r="B466" s="2" t="s">
        <v>186</v>
      </c>
      <c r="C466" s="2" t="s">
        <v>187</v>
      </c>
      <c r="D466" s="2">
        <v>2030</v>
      </c>
      <c r="J466" s="2" t="s">
        <v>186</v>
      </c>
      <c r="K466" s="2" t="s">
        <v>187</v>
      </c>
      <c r="L466" s="2">
        <v>2030</v>
      </c>
      <c r="M466" s="2" t="str">
        <f>IF(sum!A459="AT",sum!B459,"*")</f>
        <v>*</v>
      </c>
      <c r="N466" s="2"/>
      <c r="O466" s="2" t="str">
        <f>IF(sum!A459="AT",sum!F459,"*")</f>
        <v>*</v>
      </c>
      <c r="R466" s="2" t="s">
        <v>186</v>
      </c>
      <c r="S466" s="2" t="s">
        <v>187</v>
      </c>
      <c r="T466" s="2">
        <v>2030</v>
      </c>
      <c r="U466" s="2" t="str">
        <f>IF(sum!A459="BC",sum!B459,"*")</f>
        <v>*</v>
      </c>
      <c r="V466" s="2"/>
      <c r="W466" s="2" t="str">
        <f>IF(sum!A459="BC",sum!F459,"*")</f>
        <v>*</v>
      </c>
      <c r="Z466" s="2" t="s">
        <v>186</v>
      </c>
      <c r="AA466" s="2" t="s">
        <v>187</v>
      </c>
      <c r="AB466" s="2">
        <v>2030</v>
      </c>
      <c r="AC466" s="2" t="str">
        <f>IF(sum!A459="MA",sum!B459,"*")</f>
        <v>*</v>
      </c>
      <c r="AD466" s="2"/>
      <c r="AE466" s="2" t="str">
        <f>IF(sum!A459="MA",sum!F459,"*")</f>
        <v>*</v>
      </c>
      <c r="AH466" s="2" t="s">
        <v>186</v>
      </c>
      <c r="AI466" s="2" t="s">
        <v>187</v>
      </c>
      <c r="AJ466" s="2">
        <v>2030</v>
      </c>
      <c r="AK466" s="2" t="str">
        <f>IF(sum!A459="ON",sum!B459,"*")</f>
        <v>ESTBATS101_2h</v>
      </c>
      <c r="AL466" s="2"/>
      <c r="AM466" s="2">
        <f>IF(sum!A459="ON",sum!F459,"*")</f>
        <v>0</v>
      </c>
      <c r="AP466" s="2" t="s">
        <v>186</v>
      </c>
      <c r="AQ466" s="2" t="s">
        <v>187</v>
      </c>
      <c r="AR466" s="2">
        <v>2030</v>
      </c>
      <c r="AS466" s="2" t="str">
        <f>IF(sum!A459="QU",sum!B459,"*")</f>
        <v>*</v>
      </c>
      <c r="AT466" s="2"/>
      <c r="AU466" s="2" t="str">
        <f>IF(sum!A459="QU",sum!F459,"*")</f>
        <v>*</v>
      </c>
      <c r="AX466" s="2" t="s">
        <v>186</v>
      </c>
      <c r="AY466" s="2" t="s">
        <v>187</v>
      </c>
      <c r="AZ466" s="2">
        <v>2030</v>
      </c>
      <c r="BA466" s="2" t="str">
        <f>IF(sum!A459="SA",sum!B459,"*")</f>
        <v>*</v>
      </c>
      <c r="BB466" s="2"/>
      <c r="BC466" s="2" t="str">
        <f>IF(sum!A459="SA",sum!F459,"*")</f>
        <v>*</v>
      </c>
    </row>
    <row r="467" spans="2:55">
      <c r="B467" s="2" t="s">
        <v>186</v>
      </c>
      <c r="C467" s="2" t="s">
        <v>187</v>
      </c>
      <c r="D467" s="2">
        <v>2030</v>
      </c>
      <c r="J467" s="2" t="s">
        <v>186</v>
      </c>
      <c r="K467" s="2" t="s">
        <v>187</v>
      </c>
      <c r="L467" s="2">
        <v>2030</v>
      </c>
      <c r="M467" s="2" t="str">
        <f>IF(sum!A460="AT",sum!B460,"*")</f>
        <v>*</v>
      </c>
      <c r="N467" s="2"/>
      <c r="O467" s="2" t="str">
        <f>IF(sum!A460="AT",sum!F460,"*")</f>
        <v>*</v>
      </c>
      <c r="R467" s="2" t="s">
        <v>186</v>
      </c>
      <c r="S467" s="2" t="s">
        <v>187</v>
      </c>
      <c r="T467" s="2">
        <v>2030</v>
      </c>
      <c r="U467" s="2" t="str">
        <f>IF(sum!A460="BC",sum!B460,"*")</f>
        <v>*</v>
      </c>
      <c r="V467" s="2"/>
      <c r="W467" s="2" t="str">
        <f>IF(sum!A460="BC",sum!F460,"*")</f>
        <v>*</v>
      </c>
      <c r="Z467" s="2" t="s">
        <v>186</v>
      </c>
      <c r="AA467" s="2" t="s">
        <v>187</v>
      </c>
      <c r="AB467" s="2">
        <v>2030</v>
      </c>
      <c r="AC467" s="2" t="str">
        <f>IF(sum!A460="MA",sum!B460,"*")</f>
        <v>*</v>
      </c>
      <c r="AD467" s="2"/>
      <c r="AE467" s="2" t="str">
        <f>IF(sum!A460="MA",sum!F460,"*")</f>
        <v>*</v>
      </c>
      <c r="AH467" s="2" t="s">
        <v>186</v>
      </c>
      <c r="AI467" s="2" t="s">
        <v>187</v>
      </c>
      <c r="AJ467" s="2">
        <v>2030</v>
      </c>
      <c r="AK467" s="2" t="str">
        <f>IF(sum!A460="ON",sum!B460,"*")</f>
        <v>ESTCAESS101_4h</v>
      </c>
      <c r="AL467" s="2"/>
      <c r="AM467" s="2">
        <f>IF(sum!A460="ON",sum!F460,"*")</f>
        <v>3.85346440004532</v>
      </c>
      <c r="AP467" s="4" t="s">
        <v>186</v>
      </c>
      <c r="AQ467" s="4" t="s">
        <v>187</v>
      </c>
      <c r="AR467" s="4">
        <v>2030</v>
      </c>
      <c r="AS467" s="2" t="str">
        <f>IF(sum!A460="QU",sum!B460,"*")</f>
        <v>*</v>
      </c>
      <c r="AT467" s="2"/>
      <c r="AU467" s="2" t="str">
        <f>IF(sum!A460="QU",sum!F460,"*")</f>
        <v>*</v>
      </c>
      <c r="AX467" s="2" t="s">
        <v>186</v>
      </c>
      <c r="AY467" s="2" t="s">
        <v>187</v>
      </c>
      <c r="AZ467" s="2">
        <v>2030</v>
      </c>
      <c r="BA467" s="2" t="str">
        <f>IF(sum!A460="SA",sum!B460,"*")</f>
        <v>*</v>
      </c>
      <c r="BB467" s="2"/>
      <c r="BC467" s="2" t="str">
        <f>IF(sum!A460="SA",sum!F460,"*")</f>
        <v>*</v>
      </c>
    </row>
    <row r="468" spans="2:55">
      <c r="B468" s="4" t="s">
        <v>186</v>
      </c>
      <c r="C468" s="4" t="s">
        <v>187</v>
      </c>
      <c r="D468" s="4">
        <v>2030</v>
      </c>
      <c r="J468" s="4" t="s">
        <v>186</v>
      </c>
      <c r="K468" s="4" t="s">
        <v>187</v>
      </c>
      <c r="L468" s="4">
        <v>2030</v>
      </c>
      <c r="M468" s="2" t="str">
        <f>IF(sum!A461="AT",sum!B461,"*")</f>
        <v>*</v>
      </c>
      <c r="N468" s="2"/>
      <c r="O468" s="2" t="str">
        <f>IF(sum!A461="AT",sum!F461,"*")</f>
        <v>*</v>
      </c>
      <c r="R468" s="4" t="s">
        <v>186</v>
      </c>
      <c r="S468" s="4" t="s">
        <v>187</v>
      </c>
      <c r="T468" s="4">
        <v>2030</v>
      </c>
      <c r="U468" s="2" t="str">
        <f>IF(sum!A461="BC",sum!B461,"*")</f>
        <v>*</v>
      </c>
      <c r="V468" s="2"/>
      <c r="W468" s="2" t="str">
        <f>IF(sum!A461="BC",sum!F461,"*")</f>
        <v>*</v>
      </c>
      <c r="Z468" s="4" t="s">
        <v>186</v>
      </c>
      <c r="AA468" s="4" t="s">
        <v>187</v>
      </c>
      <c r="AB468" s="4">
        <v>2030</v>
      </c>
      <c r="AC468" s="2" t="str">
        <f>IF(sum!A461="MA",sum!B461,"*")</f>
        <v>*</v>
      </c>
      <c r="AD468" s="2"/>
      <c r="AE468" s="2" t="str">
        <f>IF(sum!A461="MA",sum!F461,"*")</f>
        <v>*</v>
      </c>
      <c r="AH468" s="4" t="s">
        <v>186</v>
      </c>
      <c r="AI468" s="4" t="s">
        <v>187</v>
      </c>
      <c r="AJ468" s="4">
        <v>2030</v>
      </c>
      <c r="AK468" s="2" t="str">
        <f>IF(sum!A461="ON",sum!B461,"*")</f>
        <v>EUGEOF01</v>
      </c>
      <c r="AL468" s="2"/>
      <c r="AM468" s="2">
        <f>IF(sum!A461="ON",sum!F461,"*")</f>
        <v>0.298668357641091</v>
      </c>
      <c r="AP468" s="2" t="s">
        <v>186</v>
      </c>
      <c r="AQ468" s="2" t="s">
        <v>187</v>
      </c>
      <c r="AR468" s="2">
        <v>2030</v>
      </c>
      <c r="AS468" s="2" t="str">
        <f>IF(sum!A461="QU",sum!B461,"*")</f>
        <v>*</v>
      </c>
      <c r="AT468" s="2"/>
      <c r="AU468" s="2" t="str">
        <f>IF(sum!A461="QU",sum!F461,"*")</f>
        <v>*</v>
      </c>
      <c r="AX468" s="4" t="s">
        <v>186</v>
      </c>
      <c r="AY468" s="4" t="s">
        <v>187</v>
      </c>
      <c r="AZ468" s="4">
        <v>2030</v>
      </c>
      <c r="BA468" s="2" t="str">
        <f>IF(sum!A461="SA",sum!B461,"*")</f>
        <v>*</v>
      </c>
      <c r="BB468" s="2"/>
      <c r="BC468" s="2" t="str">
        <f>IF(sum!A461="SA",sum!F461,"*")</f>
        <v>*</v>
      </c>
    </row>
    <row r="469" spans="2:55">
      <c r="B469" s="2" t="s">
        <v>186</v>
      </c>
      <c r="C469" s="2" t="s">
        <v>187</v>
      </c>
      <c r="D469" s="2">
        <v>2030</v>
      </c>
      <c r="J469" s="2" t="s">
        <v>186</v>
      </c>
      <c r="K469" s="2" t="s">
        <v>187</v>
      </c>
      <c r="L469" s="2">
        <v>2030</v>
      </c>
      <c r="M469" s="2" t="str">
        <f>IF(sum!A462="AT",sum!B462,"*")</f>
        <v>*</v>
      </c>
      <c r="N469" s="2"/>
      <c r="O469" s="2" t="str">
        <f>IF(sum!A462="AT",sum!F462,"*")</f>
        <v>*</v>
      </c>
      <c r="R469" s="2" t="s">
        <v>186</v>
      </c>
      <c r="S469" s="2" t="s">
        <v>187</v>
      </c>
      <c r="T469" s="2">
        <v>2030</v>
      </c>
      <c r="U469" s="2" t="str">
        <f>IF(sum!A462="BC",sum!B462,"*")</f>
        <v>*</v>
      </c>
      <c r="V469" s="2"/>
      <c r="W469" s="2" t="str">
        <f>IF(sum!A462="BC",sum!F462,"*")</f>
        <v>*</v>
      </c>
      <c r="Z469" s="2" t="s">
        <v>186</v>
      </c>
      <c r="AA469" s="2" t="s">
        <v>187</v>
      </c>
      <c r="AB469" s="2">
        <v>2030</v>
      </c>
      <c r="AC469" s="2" t="str">
        <f>IF(sum!A462="MA",sum!B462,"*")</f>
        <v>*</v>
      </c>
      <c r="AD469" s="2"/>
      <c r="AE469" s="2" t="str">
        <f>IF(sum!A462="MA",sum!F462,"*")</f>
        <v>*</v>
      </c>
      <c r="AH469" s="2" t="s">
        <v>186</v>
      </c>
      <c r="AI469" s="2" t="s">
        <v>187</v>
      </c>
      <c r="AJ469" s="2">
        <v>2030</v>
      </c>
      <c r="AK469" s="2" t="str">
        <f>IF(sum!A462="ON",sum!B462,"*")</f>
        <v>EUPVSOLHC01</v>
      </c>
      <c r="AL469" s="2"/>
      <c r="AM469" s="2">
        <f>IF(sum!A462="ON",sum!F462,"*")</f>
        <v>0</v>
      </c>
      <c r="AP469" s="4" t="s">
        <v>186</v>
      </c>
      <c r="AQ469" s="4" t="s">
        <v>187</v>
      </c>
      <c r="AR469" s="4">
        <v>2030</v>
      </c>
      <c r="AS469" s="2" t="str">
        <f>IF(sum!A462="QU",sum!B462,"*")</f>
        <v>*</v>
      </c>
      <c r="AT469" s="2"/>
      <c r="AU469" s="2" t="str">
        <f>IF(sum!A462="QU",sum!F462,"*")</f>
        <v>*</v>
      </c>
      <c r="AX469" s="2" t="s">
        <v>186</v>
      </c>
      <c r="AY469" s="2" t="s">
        <v>187</v>
      </c>
      <c r="AZ469" s="2">
        <v>2030</v>
      </c>
      <c r="BA469" s="2" t="str">
        <f>IF(sum!A462="SA",sum!B462,"*")</f>
        <v>*</v>
      </c>
      <c r="BB469" s="2"/>
      <c r="BC469" s="2" t="str">
        <f>IF(sum!A462="SA",sum!F462,"*")</f>
        <v>*</v>
      </c>
    </row>
    <row r="470" spans="2:55">
      <c r="B470" s="2" t="s">
        <v>186</v>
      </c>
      <c r="C470" s="2" t="s">
        <v>187</v>
      </c>
      <c r="D470" s="2">
        <v>2030</v>
      </c>
      <c r="J470" s="2" t="s">
        <v>186</v>
      </c>
      <c r="K470" s="2" t="s">
        <v>187</v>
      </c>
      <c r="L470" s="2">
        <v>2030</v>
      </c>
      <c r="M470" s="2" t="str">
        <f>IF(sum!A463="AT",sum!B463,"*")</f>
        <v>*</v>
      </c>
      <c r="N470" s="2"/>
      <c r="O470" s="2" t="str">
        <f>IF(sum!A463="AT",sum!F463,"*")</f>
        <v>*</v>
      </c>
      <c r="R470" s="2" t="s">
        <v>186</v>
      </c>
      <c r="S470" s="2" t="s">
        <v>187</v>
      </c>
      <c r="T470" s="2">
        <v>2030</v>
      </c>
      <c r="U470" s="2" t="str">
        <f>IF(sum!A463="BC",sum!B463,"*")</f>
        <v>*</v>
      </c>
      <c r="V470" s="2"/>
      <c r="W470" s="2" t="str">
        <f>IF(sum!A463="BC",sum!F463,"*")</f>
        <v>*</v>
      </c>
      <c r="Z470" s="2" t="s">
        <v>186</v>
      </c>
      <c r="AA470" s="2" t="s">
        <v>187</v>
      </c>
      <c r="AB470" s="2">
        <v>2030</v>
      </c>
      <c r="AC470" s="2" t="str">
        <f>IF(sum!A463="MA",sum!B463,"*")</f>
        <v>*</v>
      </c>
      <c r="AD470" s="2"/>
      <c r="AE470" s="2" t="str">
        <f>IF(sum!A463="MA",sum!F463,"*")</f>
        <v>*</v>
      </c>
      <c r="AH470" s="2" t="s">
        <v>186</v>
      </c>
      <c r="AI470" s="2" t="s">
        <v>187</v>
      </c>
      <c r="AJ470" s="2">
        <v>2030</v>
      </c>
      <c r="AK470" s="2" t="str">
        <f>IF(sum!A463="ON",sum!B463,"*")</f>
        <v>EUWINONH01</v>
      </c>
      <c r="AL470" s="2"/>
      <c r="AM470" s="2">
        <f>IF(sum!A463="ON",sum!F463,"*")</f>
        <v>0</v>
      </c>
      <c r="AP470" s="2" t="s">
        <v>186</v>
      </c>
      <c r="AQ470" s="2" t="s">
        <v>187</v>
      </c>
      <c r="AR470" s="2">
        <v>2030</v>
      </c>
      <c r="AS470" s="2" t="str">
        <f>IF(sum!A463="QU",sum!B463,"*")</f>
        <v>*</v>
      </c>
      <c r="AT470" s="2"/>
      <c r="AU470" s="2" t="str">
        <f>IF(sum!A463="QU",sum!F463,"*")</f>
        <v>*</v>
      </c>
      <c r="AX470" s="2" t="s">
        <v>186</v>
      </c>
      <c r="AY470" s="2" t="s">
        <v>187</v>
      </c>
      <c r="AZ470" s="2">
        <v>2030</v>
      </c>
      <c r="BA470" s="2" t="str">
        <f>IF(sum!A463="SA",sum!B463,"*")</f>
        <v>*</v>
      </c>
      <c r="BB470" s="2"/>
      <c r="BC470" s="2" t="str">
        <f>IF(sum!A463="SA",sum!F463,"*")</f>
        <v>*</v>
      </c>
    </row>
    <row r="471" spans="2:55">
      <c r="B471" s="4" t="s">
        <v>186</v>
      </c>
      <c r="C471" s="4" t="s">
        <v>187</v>
      </c>
      <c r="D471" s="4">
        <v>2030</v>
      </c>
      <c r="J471" s="4" t="s">
        <v>186</v>
      </c>
      <c r="K471" s="4" t="s">
        <v>187</v>
      </c>
      <c r="L471" s="4">
        <v>2030</v>
      </c>
      <c r="M471" s="2" t="str">
        <f>IF(sum!A464="AT",sum!B464,"*")</f>
        <v>*</v>
      </c>
      <c r="N471" s="2"/>
      <c r="O471" s="2" t="str">
        <f>IF(sum!A464="AT",sum!F464,"*")</f>
        <v>*</v>
      </c>
      <c r="R471" s="4" t="s">
        <v>186</v>
      </c>
      <c r="S471" s="4" t="s">
        <v>187</v>
      </c>
      <c r="T471" s="4">
        <v>2030</v>
      </c>
      <c r="U471" s="2" t="str">
        <f>IF(sum!A464="BC",sum!B464,"*")</f>
        <v>*</v>
      </c>
      <c r="V471" s="2"/>
      <c r="W471" s="2" t="str">
        <f>IF(sum!A464="BC",sum!F464,"*")</f>
        <v>*</v>
      </c>
      <c r="Z471" s="4" t="s">
        <v>186</v>
      </c>
      <c r="AA471" s="4" t="s">
        <v>187</v>
      </c>
      <c r="AB471" s="4">
        <v>2030</v>
      </c>
      <c r="AC471" s="2" t="str">
        <f>IF(sum!A464="MA",sum!B464,"*")</f>
        <v>*</v>
      </c>
      <c r="AD471" s="2"/>
      <c r="AE471" s="2" t="str">
        <f>IF(sum!A464="MA",sum!F464,"*")</f>
        <v>*</v>
      </c>
      <c r="AH471" s="4" t="s">
        <v>186</v>
      </c>
      <c r="AI471" s="4" t="s">
        <v>187</v>
      </c>
      <c r="AJ471" s="4">
        <v>2030</v>
      </c>
      <c r="AK471" s="2" t="str">
        <f>IF(sum!A464="ON",sum!B464,"*")</f>
        <v>EUWINONL01</v>
      </c>
      <c r="AL471" s="2"/>
      <c r="AM471" s="2">
        <f>IF(sum!A464="ON",sum!F464,"*")</f>
        <v>0</v>
      </c>
      <c r="AP471" s="4" t="s">
        <v>186</v>
      </c>
      <c r="AQ471" s="4" t="s">
        <v>187</v>
      </c>
      <c r="AR471" s="4">
        <v>2030</v>
      </c>
      <c r="AS471" s="2" t="str">
        <f>IF(sum!A464="QU",sum!B464,"*")</f>
        <v>*</v>
      </c>
      <c r="AT471" s="2"/>
      <c r="AU471" s="2" t="str">
        <f>IF(sum!A464="QU",sum!F464,"*")</f>
        <v>*</v>
      </c>
      <c r="AX471" s="4" t="s">
        <v>186</v>
      </c>
      <c r="AY471" s="4" t="s">
        <v>187</v>
      </c>
      <c r="AZ471" s="4">
        <v>2030</v>
      </c>
      <c r="BA471" s="2" t="str">
        <f>IF(sum!A464="SA",sum!B464,"*")</f>
        <v>*</v>
      </c>
      <c r="BB471" s="2"/>
      <c r="BC471" s="2" t="str">
        <f>IF(sum!A464="SA",sum!F464,"*")</f>
        <v>*</v>
      </c>
    </row>
    <row r="472" spans="2:55">
      <c r="B472" s="2" t="s">
        <v>186</v>
      </c>
      <c r="C472" s="2" t="s">
        <v>187</v>
      </c>
      <c r="D472" s="2">
        <v>2030</v>
      </c>
      <c r="J472" s="2" t="s">
        <v>186</v>
      </c>
      <c r="K472" s="2" t="s">
        <v>187</v>
      </c>
      <c r="L472" s="2">
        <v>2030</v>
      </c>
      <c r="M472" s="2" t="str">
        <f>IF(sum!A465="AT",sum!B465,"*")</f>
        <v>*</v>
      </c>
      <c r="N472" s="2"/>
      <c r="O472" s="2" t="str">
        <f>IF(sum!A465="AT",sum!F465,"*")</f>
        <v>*</v>
      </c>
      <c r="R472" s="2" t="s">
        <v>186</v>
      </c>
      <c r="S472" s="2" t="s">
        <v>187</v>
      </c>
      <c r="T472" s="2">
        <v>2030</v>
      </c>
      <c r="U472" s="2" t="str">
        <f>IF(sum!A465="BC",sum!B465,"*")</f>
        <v>*</v>
      </c>
      <c r="V472" s="2"/>
      <c r="W472" s="2" t="str">
        <f>IF(sum!A465="BC",sum!F465,"*")</f>
        <v>*</v>
      </c>
      <c r="Z472" s="2" t="s">
        <v>186</v>
      </c>
      <c r="AA472" s="2" t="s">
        <v>187</v>
      </c>
      <c r="AB472" s="2">
        <v>2030</v>
      </c>
      <c r="AC472" s="2" t="str">
        <f>IF(sum!A465="MA",sum!B465,"*")</f>
        <v>*</v>
      </c>
      <c r="AD472" s="2"/>
      <c r="AE472" s="2" t="str">
        <f>IF(sum!A465="MA",sum!F465,"*")</f>
        <v>*</v>
      </c>
      <c r="AH472" s="2" t="s">
        <v>186</v>
      </c>
      <c r="AI472" s="2" t="s">
        <v>187</v>
      </c>
      <c r="AJ472" s="2">
        <v>2030</v>
      </c>
      <c r="AK472" s="2" t="str">
        <f>IF(sum!A465="ON",sum!B465,"*")</f>
        <v>EUWINONM01</v>
      </c>
      <c r="AL472" s="2"/>
      <c r="AM472" s="2">
        <f>IF(sum!A465="ON",sum!F465,"*")</f>
        <v>26.5046535764084</v>
      </c>
      <c r="AP472" s="2" t="s">
        <v>186</v>
      </c>
      <c r="AQ472" s="2" t="s">
        <v>187</v>
      </c>
      <c r="AR472" s="2">
        <v>2030</v>
      </c>
      <c r="AS472" s="2" t="str">
        <f>IF(sum!A465="QU",sum!B465,"*")</f>
        <v>*</v>
      </c>
      <c r="AT472" s="2"/>
      <c r="AU472" s="2" t="str">
        <f>IF(sum!A465="QU",sum!F465,"*")</f>
        <v>*</v>
      </c>
      <c r="AX472" s="2" t="s">
        <v>186</v>
      </c>
      <c r="AY472" s="2" t="s">
        <v>187</v>
      </c>
      <c r="AZ472" s="2">
        <v>2030</v>
      </c>
      <c r="BA472" s="2" t="str">
        <f>IF(sum!A465="SA",sum!B465,"*")</f>
        <v>*</v>
      </c>
      <c r="BB472" s="2"/>
      <c r="BC472" s="2" t="str">
        <f>IF(sum!A465="SA",sum!F465,"*")</f>
        <v>*</v>
      </c>
    </row>
    <row r="473" spans="2:55">
      <c r="B473" s="2" t="s">
        <v>186</v>
      </c>
      <c r="C473" s="2" t="s">
        <v>187</v>
      </c>
      <c r="D473" s="2">
        <v>2030</v>
      </c>
      <c r="J473" s="2" t="s">
        <v>186</v>
      </c>
      <c r="K473" s="2" t="s">
        <v>187</v>
      </c>
      <c r="L473" s="2">
        <v>2030</v>
      </c>
      <c r="M473" s="2" t="str">
        <f>IF(sum!A466="AT",sum!B466,"*")</f>
        <v>*</v>
      </c>
      <c r="N473" s="2"/>
      <c r="O473" s="2" t="str">
        <f>IF(sum!A466="AT",sum!F466,"*")</f>
        <v>*</v>
      </c>
      <c r="R473" s="2" t="s">
        <v>186</v>
      </c>
      <c r="S473" s="2" t="s">
        <v>187</v>
      </c>
      <c r="T473" s="2">
        <v>2030</v>
      </c>
      <c r="U473" s="2" t="str">
        <f>IF(sum!A466="BC",sum!B466,"*")</f>
        <v>*</v>
      </c>
      <c r="V473" s="2"/>
      <c r="W473" s="2" t="str">
        <f>IF(sum!A466="BC",sum!F466,"*")</f>
        <v>*</v>
      </c>
      <c r="Z473" s="2" t="s">
        <v>186</v>
      </c>
      <c r="AA473" s="2" t="s">
        <v>187</v>
      </c>
      <c r="AB473" s="2">
        <v>2030</v>
      </c>
      <c r="AC473" s="2" t="str">
        <f>IF(sum!A466="MA",sum!B466,"*")</f>
        <v>*</v>
      </c>
      <c r="AD473" s="2"/>
      <c r="AE473" s="2" t="str">
        <f>IF(sum!A466="MA",sum!F466,"*")</f>
        <v>*</v>
      </c>
      <c r="AH473" s="2" t="s">
        <v>186</v>
      </c>
      <c r="AI473" s="2" t="s">
        <v>187</v>
      </c>
      <c r="AJ473" s="2">
        <v>2030</v>
      </c>
      <c r="AK473" s="2" t="str">
        <f>IF(sum!A466="ON",sum!B466,"*")</f>
        <v>HSS-AuxiliaryEquip_ELE1</v>
      </c>
      <c r="AL473" s="2"/>
      <c r="AM473" s="2">
        <f>IF(sum!A466="ON",sum!F466,"*")</f>
        <v>1.15197632635806</v>
      </c>
      <c r="AP473" s="4" t="s">
        <v>186</v>
      </c>
      <c r="AQ473" s="4" t="s">
        <v>187</v>
      </c>
      <c r="AR473" s="4">
        <v>2030</v>
      </c>
      <c r="AS473" s="2" t="str">
        <f>IF(sum!A466="QU",sum!B466,"*")</f>
        <v>*</v>
      </c>
      <c r="AT473" s="2"/>
      <c r="AU473" s="2" t="str">
        <f>IF(sum!A466="QU",sum!F466,"*")</f>
        <v>*</v>
      </c>
      <c r="AX473" s="2" t="s">
        <v>186</v>
      </c>
      <c r="AY473" s="2" t="s">
        <v>187</v>
      </c>
      <c r="AZ473" s="2">
        <v>2030</v>
      </c>
      <c r="BA473" s="2" t="str">
        <f>IF(sum!A466="SA",sum!B466,"*")</f>
        <v>*</v>
      </c>
      <c r="BB473" s="2"/>
      <c r="BC473" s="2" t="str">
        <f>IF(sum!A466="SA",sum!F466,"*")</f>
        <v>*</v>
      </c>
    </row>
    <row r="474" spans="2:55">
      <c r="B474" s="4" t="s">
        <v>186</v>
      </c>
      <c r="C474" s="4" t="s">
        <v>187</v>
      </c>
      <c r="D474" s="4">
        <v>2030</v>
      </c>
      <c r="J474" s="4" t="s">
        <v>186</v>
      </c>
      <c r="K474" s="4" t="s">
        <v>187</v>
      </c>
      <c r="L474" s="4">
        <v>2030</v>
      </c>
      <c r="M474" s="2" t="str">
        <f>IF(sum!A467="AT",sum!B467,"*")</f>
        <v>*</v>
      </c>
      <c r="N474" s="2"/>
      <c r="O474" s="2" t="str">
        <f>IF(sum!A467="AT",sum!F467,"*")</f>
        <v>*</v>
      </c>
      <c r="R474" s="4" t="s">
        <v>186</v>
      </c>
      <c r="S474" s="4" t="s">
        <v>187</v>
      </c>
      <c r="T474" s="4">
        <v>2030</v>
      </c>
      <c r="U474" s="2" t="str">
        <f>IF(sum!A467="BC",sum!B467,"*")</f>
        <v>*</v>
      </c>
      <c r="V474" s="2"/>
      <c r="W474" s="2" t="str">
        <f>IF(sum!A467="BC",sum!F467,"*")</f>
        <v>*</v>
      </c>
      <c r="Z474" s="4" t="s">
        <v>186</v>
      </c>
      <c r="AA474" s="4" t="s">
        <v>187</v>
      </c>
      <c r="AB474" s="4">
        <v>2030</v>
      </c>
      <c r="AC474" s="2" t="str">
        <f>IF(sum!A467="MA",sum!B467,"*")</f>
        <v>*</v>
      </c>
      <c r="AD474" s="2"/>
      <c r="AE474" s="2" t="str">
        <f>IF(sum!A467="MA",sum!F467,"*")</f>
        <v>*</v>
      </c>
      <c r="AH474" s="4" t="s">
        <v>186</v>
      </c>
      <c r="AI474" s="4" t="s">
        <v>187</v>
      </c>
      <c r="AJ474" s="4">
        <v>2030</v>
      </c>
      <c r="AK474" s="2" t="str">
        <f>IF(sum!A467="ON",sum!B467,"*")</f>
        <v>HSS-AuxiliaryMot_ELE1</v>
      </c>
      <c r="AL474" s="2"/>
      <c r="AM474" s="2">
        <f>IF(sum!A467="ON",sum!F467,"*")</f>
        <v>0.42572910074922</v>
      </c>
      <c r="AP474" s="2" t="s">
        <v>186</v>
      </c>
      <c r="AQ474" s="2" t="s">
        <v>187</v>
      </c>
      <c r="AR474" s="2">
        <v>2030</v>
      </c>
      <c r="AS474" s="2" t="str">
        <f>IF(sum!A467="QU",sum!B467,"*")</f>
        <v>*</v>
      </c>
      <c r="AT474" s="2"/>
      <c r="AU474" s="2" t="str">
        <f>IF(sum!A467="QU",sum!F467,"*")</f>
        <v>*</v>
      </c>
      <c r="AX474" s="4" t="s">
        <v>186</v>
      </c>
      <c r="AY474" s="4" t="s">
        <v>187</v>
      </c>
      <c r="AZ474" s="4">
        <v>2030</v>
      </c>
      <c r="BA474" s="2" t="str">
        <f>IF(sum!A467="SA",sum!B467,"*")</f>
        <v>*</v>
      </c>
      <c r="BB474" s="2"/>
      <c r="BC474" s="2" t="str">
        <f>IF(sum!A467="SA",sum!F467,"*")</f>
        <v>*</v>
      </c>
    </row>
    <row r="475" spans="2:55">
      <c r="B475" s="2" t="s">
        <v>186</v>
      </c>
      <c r="C475" s="2" t="s">
        <v>187</v>
      </c>
      <c r="D475" s="2">
        <v>2030</v>
      </c>
      <c r="J475" s="2" t="s">
        <v>186</v>
      </c>
      <c r="K475" s="2" t="s">
        <v>187</v>
      </c>
      <c r="L475" s="2">
        <v>2030</v>
      </c>
      <c r="M475" s="2" t="str">
        <f>IF(sum!A468="AT",sum!B468,"*")</f>
        <v>*</v>
      </c>
      <c r="N475" s="2"/>
      <c r="O475" s="2" t="str">
        <f>IF(sum!A468="AT",sum!F468,"*")</f>
        <v>*</v>
      </c>
      <c r="R475" s="2" t="s">
        <v>186</v>
      </c>
      <c r="S475" s="2" t="s">
        <v>187</v>
      </c>
      <c r="T475" s="2">
        <v>2030</v>
      </c>
      <c r="U475" s="2" t="str">
        <f>IF(sum!A468="BC",sum!B468,"*")</f>
        <v>*</v>
      </c>
      <c r="V475" s="2"/>
      <c r="W475" s="2" t="str">
        <f>IF(sum!A468="BC",sum!F468,"*")</f>
        <v>*</v>
      </c>
      <c r="Z475" s="2" t="s">
        <v>186</v>
      </c>
      <c r="AA475" s="2" t="s">
        <v>187</v>
      </c>
      <c r="AB475" s="2">
        <v>2030</v>
      </c>
      <c r="AC475" s="2" t="str">
        <f>IF(sum!A468="MA",sum!B468,"*")</f>
        <v>*</v>
      </c>
      <c r="AD475" s="2"/>
      <c r="AE475" s="2" t="str">
        <f>IF(sum!A468="MA",sum!F468,"*")</f>
        <v>*</v>
      </c>
      <c r="AH475" s="2" t="s">
        <v>186</v>
      </c>
      <c r="AI475" s="2" t="s">
        <v>187</v>
      </c>
      <c r="AJ475" s="2">
        <v>2030</v>
      </c>
      <c r="AK475" s="2" t="str">
        <f>IF(sum!A468="ON",sum!B468,"*")</f>
        <v>HSS-Light_ELE1</v>
      </c>
      <c r="AL475" s="2"/>
      <c r="AM475" s="2">
        <f>IF(sum!A468="ON",sum!F468,"*")</f>
        <v>1.66885807493694</v>
      </c>
      <c r="AP475" s="4" t="s">
        <v>186</v>
      </c>
      <c r="AQ475" s="4" t="s">
        <v>187</v>
      </c>
      <c r="AR475" s="4">
        <v>2030</v>
      </c>
      <c r="AS475" s="2" t="str">
        <f>IF(sum!A468="QU",sum!B468,"*")</f>
        <v>*</v>
      </c>
      <c r="AT475" s="2"/>
      <c r="AU475" s="2" t="str">
        <f>IF(sum!A468="QU",sum!F468,"*")</f>
        <v>*</v>
      </c>
      <c r="AX475" s="2" t="s">
        <v>186</v>
      </c>
      <c r="AY475" s="2" t="s">
        <v>187</v>
      </c>
      <c r="AZ475" s="2">
        <v>2030</v>
      </c>
      <c r="BA475" s="2" t="str">
        <f>IF(sum!A468="SA",sum!B468,"*")</f>
        <v>*</v>
      </c>
      <c r="BB475" s="2"/>
      <c r="BC475" s="2" t="str">
        <f>IF(sum!A468="SA",sum!F468,"*")</f>
        <v>*</v>
      </c>
    </row>
    <row r="476" spans="2:55">
      <c r="B476" s="2" t="s">
        <v>186</v>
      </c>
      <c r="C476" s="2" t="s">
        <v>187</v>
      </c>
      <c r="D476" s="2">
        <v>2030</v>
      </c>
      <c r="J476" s="2" t="s">
        <v>186</v>
      </c>
      <c r="K476" s="2" t="s">
        <v>187</v>
      </c>
      <c r="L476" s="2">
        <v>2030</v>
      </c>
      <c r="M476" s="2" t="str">
        <f>IF(sum!A469="AT",sum!B469,"*")</f>
        <v>*</v>
      </c>
      <c r="N476" s="2"/>
      <c r="O476" s="2" t="str">
        <f>IF(sum!A469="AT",sum!F469,"*")</f>
        <v>*</v>
      </c>
      <c r="R476" s="2" t="s">
        <v>186</v>
      </c>
      <c r="S476" s="2" t="s">
        <v>187</v>
      </c>
      <c r="T476" s="2">
        <v>2030</v>
      </c>
      <c r="U476" s="2" t="str">
        <f>IF(sum!A469="BC",sum!B469,"*")</f>
        <v>*</v>
      </c>
      <c r="V476" s="2"/>
      <c r="W476" s="2" t="str">
        <f>IF(sum!A469="BC",sum!F469,"*")</f>
        <v>*</v>
      </c>
      <c r="Z476" s="2" t="s">
        <v>186</v>
      </c>
      <c r="AA476" s="2" t="s">
        <v>187</v>
      </c>
      <c r="AB476" s="2">
        <v>2030</v>
      </c>
      <c r="AC476" s="2" t="str">
        <f>IF(sum!A469="MA",sum!B469,"*")</f>
        <v>*</v>
      </c>
      <c r="AD476" s="2"/>
      <c r="AE476" s="2" t="str">
        <f>IF(sum!A469="MA",sum!F469,"*")</f>
        <v>*</v>
      </c>
      <c r="AH476" s="2" t="s">
        <v>186</v>
      </c>
      <c r="AI476" s="2" t="s">
        <v>187</v>
      </c>
      <c r="AJ476" s="2">
        <v>2030</v>
      </c>
      <c r="AK476" s="2" t="str">
        <f>IF(sum!A469="ON",sum!B469,"*")</f>
        <v>HSS-SpCool_ELE1</v>
      </c>
      <c r="AL476" s="2"/>
      <c r="AM476" s="2">
        <f>IF(sum!A469="ON",sum!F469,"*")</f>
        <v>0.62570207472306</v>
      </c>
      <c r="AP476" s="2" t="s">
        <v>186</v>
      </c>
      <c r="AQ476" s="2" t="s">
        <v>187</v>
      </c>
      <c r="AR476" s="2">
        <v>2030</v>
      </c>
      <c r="AS476" s="2" t="str">
        <f>IF(sum!A469="QU",sum!B469,"*")</f>
        <v>*</v>
      </c>
      <c r="AT476" s="2"/>
      <c r="AU476" s="2" t="str">
        <f>IF(sum!A469="QU",sum!F469,"*")</f>
        <v>*</v>
      </c>
      <c r="AX476" s="2" t="s">
        <v>186</v>
      </c>
      <c r="AY476" s="2" t="s">
        <v>187</v>
      </c>
      <c r="AZ476" s="2">
        <v>2030</v>
      </c>
      <c r="BA476" s="2" t="str">
        <f>IF(sum!A469="SA",sum!B469,"*")</f>
        <v>*</v>
      </c>
      <c r="BB476" s="2"/>
      <c r="BC476" s="2" t="str">
        <f>IF(sum!A469="SA",sum!F469,"*")</f>
        <v>*</v>
      </c>
    </row>
    <row r="477" spans="2:55">
      <c r="B477" s="4" t="s">
        <v>186</v>
      </c>
      <c r="C477" s="4" t="s">
        <v>187</v>
      </c>
      <c r="D477" s="4">
        <v>2030</v>
      </c>
      <c r="J477" s="4" t="s">
        <v>186</v>
      </c>
      <c r="K477" s="4" t="s">
        <v>187</v>
      </c>
      <c r="L477" s="4">
        <v>2030</v>
      </c>
      <c r="M477" s="2" t="str">
        <f>IF(sum!A470="AT",sum!B470,"*")</f>
        <v>*</v>
      </c>
      <c r="N477" s="2"/>
      <c r="O477" s="2" t="str">
        <f>IF(sum!A470="AT",sum!F470,"*")</f>
        <v>*</v>
      </c>
      <c r="R477" s="4" t="s">
        <v>186</v>
      </c>
      <c r="S477" s="4" t="s">
        <v>187</v>
      </c>
      <c r="T477" s="4">
        <v>2030</v>
      </c>
      <c r="U477" s="2" t="str">
        <f>IF(sum!A470="BC",sum!B470,"*")</f>
        <v>*</v>
      </c>
      <c r="V477" s="2"/>
      <c r="W477" s="2" t="str">
        <f>IF(sum!A470="BC",sum!F470,"*")</f>
        <v>*</v>
      </c>
      <c r="Z477" s="4" t="s">
        <v>186</v>
      </c>
      <c r="AA477" s="4" t="s">
        <v>187</v>
      </c>
      <c r="AB477" s="4">
        <v>2030</v>
      </c>
      <c r="AC477" s="2" t="str">
        <f>IF(sum!A470="MA",sum!B470,"*")</f>
        <v>*</v>
      </c>
      <c r="AD477" s="2"/>
      <c r="AE477" s="2" t="str">
        <f>IF(sum!A470="MA",sum!F470,"*")</f>
        <v>*</v>
      </c>
      <c r="AH477" s="4" t="s">
        <v>186</v>
      </c>
      <c r="AI477" s="4" t="s">
        <v>187</v>
      </c>
      <c r="AJ477" s="4">
        <v>2030</v>
      </c>
      <c r="AK477" s="2" t="str">
        <f>IF(sum!A470="ON",sum!B470,"*")</f>
        <v>HSS-SpHeat_ELE1</v>
      </c>
      <c r="AL477" s="2"/>
      <c r="AM477" s="2">
        <f>IF(sum!A470="ON",sum!F470,"*")</f>
        <v>0</v>
      </c>
      <c r="AP477" s="4" t="s">
        <v>186</v>
      </c>
      <c r="AQ477" s="4" t="s">
        <v>187</v>
      </c>
      <c r="AR477" s="4">
        <v>2030</v>
      </c>
      <c r="AS477" s="2" t="str">
        <f>IF(sum!A470="QU",sum!B470,"*")</f>
        <v>*</v>
      </c>
      <c r="AT477" s="2"/>
      <c r="AU477" s="2" t="str">
        <f>IF(sum!A470="QU",sum!F470,"*")</f>
        <v>*</v>
      </c>
      <c r="AX477" s="4" t="s">
        <v>186</v>
      </c>
      <c r="AY477" s="4" t="s">
        <v>187</v>
      </c>
      <c r="AZ477" s="4">
        <v>2030</v>
      </c>
      <c r="BA477" s="2" t="str">
        <f>IF(sum!A470="SA",sum!B470,"*")</f>
        <v>*</v>
      </c>
      <c r="BB477" s="2"/>
      <c r="BC477" s="2" t="str">
        <f>IF(sum!A470="SA",sum!F470,"*")</f>
        <v>*</v>
      </c>
    </row>
    <row r="478" spans="2:55">
      <c r="B478" s="2" t="s">
        <v>186</v>
      </c>
      <c r="C478" s="2" t="s">
        <v>187</v>
      </c>
      <c r="D478" s="2">
        <v>2030</v>
      </c>
      <c r="J478" s="2" t="s">
        <v>186</v>
      </c>
      <c r="K478" s="2" t="s">
        <v>187</v>
      </c>
      <c r="L478" s="2">
        <v>2030</v>
      </c>
      <c r="M478" s="2" t="str">
        <f>IF(sum!A471="AT",sum!B471,"*")</f>
        <v>*</v>
      </c>
      <c r="N478" s="2"/>
      <c r="O478" s="2" t="str">
        <f>IF(sum!A471="AT",sum!F471,"*")</f>
        <v>*</v>
      </c>
      <c r="R478" s="2" t="s">
        <v>186</v>
      </c>
      <c r="S478" s="2" t="s">
        <v>187</v>
      </c>
      <c r="T478" s="2">
        <v>2030</v>
      </c>
      <c r="U478" s="2" t="str">
        <f>IF(sum!A471="BC",sum!B471,"*")</f>
        <v>*</v>
      </c>
      <c r="V478" s="2"/>
      <c r="W478" s="2" t="str">
        <f>IF(sum!A471="BC",sum!F471,"*")</f>
        <v>*</v>
      </c>
      <c r="Z478" s="2" t="s">
        <v>186</v>
      </c>
      <c r="AA478" s="2" t="s">
        <v>187</v>
      </c>
      <c r="AB478" s="2">
        <v>2030</v>
      </c>
      <c r="AC478" s="2" t="str">
        <f>IF(sum!A471="MA",sum!B471,"*")</f>
        <v>*</v>
      </c>
      <c r="AD478" s="2"/>
      <c r="AE478" s="2" t="str">
        <f>IF(sum!A471="MA",sum!F471,"*")</f>
        <v>*</v>
      </c>
      <c r="AH478" s="2" t="s">
        <v>186</v>
      </c>
      <c r="AI478" s="2" t="s">
        <v>187</v>
      </c>
      <c r="AJ478" s="2">
        <v>2030</v>
      </c>
      <c r="AK478" s="2" t="str">
        <f>IF(sum!A471="ON",sum!B471,"*")</f>
        <v>HSS-WaterHeat_ELE1</v>
      </c>
      <c r="AL478" s="2"/>
      <c r="AM478" s="2">
        <f>IF(sum!A471="ON",sum!F471,"*")</f>
        <v>0.887761572606215</v>
      </c>
      <c r="AP478" s="2" t="s">
        <v>186</v>
      </c>
      <c r="AQ478" s="2" t="s">
        <v>187</v>
      </c>
      <c r="AR478" s="2">
        <v>2030</v>
      </c>
      <c r="AS478" s="2" t="str">
        <f>IF(sum!A471="QU",sum!B471,"*")</f>
        <v>*</v>
      </c>
      <c r="AT478" s="2"/>
      <c r="AU478" s="2" t="str">
        <f>IF(sum!A471="QU",sum!F471,"*")</f>
        <v>*</v>
      </c>
      <c r="AX478" s="2" t="s">
        <v>186</v>
      </c>
      <c r="AY478" s="2" t="s">
        <v>187</v>
      </c>
      <c r="AZ478" s="2">
        <v>2030</v>
      </c>
      <c r="BA478" s="2" t="str">
        <f>IF(sum!A471="SA",sum!B471,"*")</f>
        <v>*</v>
      </c>
      <c r="BB478" s="2"/>
      <c r="BC478" s="2" t="str">
        <f>IF(sum!A471="SA",sum!F471,"*")</f>
        <v>*</v>
      </c>
    </row>
    <row r="479" spans="2:55">
      <c r="B479" s="2" t="s">
        <v>186</v>
      </c>
      <c r="C479" s="2" t="s">
        <v>187</v>
      </c>
      <c r="D479" s="2">
        <v>2030</v>
      </c>
      <c r="J479" s="2" t="s">
        <v>186</v>
      </c>
      <c r="K479" s="2" t="s">
        <v>187</v>
      </c>
      <c r="L479" s="2">
        <v>2030</v>
      </c>
      <c r="M479" s="2" t="str">
        <f>IF(sum!A472="AT",sum!B472,"*")</f>
        <v>*</v>
      </c>
      <c r="N479" s="2"/>
      <c r="O479" s="2" t="str">
        <f>IF(sum!A472="AT",sum!F472,"*")</f>
        <v>*</v>
      </c>
      <c r="R479" s="2" t="s">
        <v>186</v>
      </c>
      <c r="S479" s="2" t="s">
        <v>187</v>
      </c>
      <c r="T479" s="2">
        <v>2030</v>
      </c>
      <c r="U479" s="2" t="str">
        <f>IF(sum!A472="BC",sum!B472,"*")</f>
        <v>*</v>
      </c>
      <c r="V479" s="2"/>
      <c r="W479" s="2" t="str">
        <f>IF(sum!A472="BC",sum!F472,"*")</f>
        <v>*</v>
      </c>
      <c r="Z479" s="2" t="s">
        <v>186</v>
      </c>
      <c r="AA479" s="2" t="s">
        <v>187</v>
      </c>
      <c r="AB479" s="2">
        <v>2030</v>
      </c>
      <c r="AC479" s="2" t="str">
        <f>IF(sum!A472="MA",sum!B472,"*")</f>
        <v>*</v>
      </c>
      <c r="AD479" s="2"/>
      <c r="AE479" s="2" t="str">
        <f>IF(sum!A472="MA",sum!F472,"*")</f>
        <v>*</v>
      </c>
      <c r="AH479" s="2" t="s">
        <v>186</v>
      </c>
      <c r="AI479" s="2" t="s">
        <v>187</v>
      </c>
      <c r="AJ479" s="2">
        <v>2030</v>
      </c>
      <c r="AK479" s="2" t="str">
        <f>IF(sum!A472="ON",sum!B472,"*")</f>
        <v>ICS-AuxiliaryEquip_ELE1</v>
      </c>
      <c r="AL479" s="2"/>
      <c r="AM479" s="2">
        <f>IF(sum!A472="ON",sum!F472,"*")</f>
        <v>0.0845487212005917</v>
      </c>
      <c r="AP479" s="4" t="s">
        <v>186</v>
      </c>
      <c r="AQ479" s="4" t="s">
        <v>187</v>
      </c>
      <c r="AR479" s="4">
        <v>2030</v>
      </c>
      <c r="AS479" s="2" t="str">
        <f>IF(sum!A472="QU",sum!B472,"*")</f>
        <v>*</v>
      </c>
      <c r="AT479" s="2"/>
      <c r="AU479" s="2" t="str">
        <f>IF(sum!A472="QU",sum!F472,"*")</f>
        <v>*</v>
      </c>
      <c r="AX479" s="2" t="s">
        <v>186</v>
      </c>
      <c r="AY479" s="2" t="s">
        <v>187</v>
      </c>
      <c r="AZ479" s="2">
        <v>2030</v>
      </c>
      <c r="BA479" s="2" t="str">
        <f>IF(sum!A472="SA",sum!B472,"*")</f>
        <v>*</v>
      </c>
      <c r="BB479" s="2"/>
      <c r="BC479" s="2" t="str">
        <f>IF(sum!A472="SA",sum!F472,"*")</f>
        <v>*</v>
      </c>
    </row>
    <row r="480" spans="2:55">
      <c r="B480" s="4" t="s">
        <v>186</v>
      </c>
      <c r="C480" s="4" t="s">
        <v>187</v>
      </c>
      <c r="D480" s="4">
        <v>2030</v>
      </c>
      <c r="J480" s="4" t="s">
        <v>186</v>
      </c>
      <c r="K480" s="4" t="s">
        <v>187</v>
      </c>
      <c r="L480" s="4">
        <v>2030</v>
      </c>
      <c r="M480" s="2" t="str">
        <f>IF(sum!A473="AT",sum!B473,"*")</f>
        <v>*</v>
      </c>
      <c r="N480" s="2"/>
      <c r="O480" s="2" t="str">
        <f>IF(sum!A473="AT",sum!F473,"*")</f>
        <v>*</v>
      </c>
      <c r="R480" s="4" t="s">
        <v>186</v>
      </c>
      <c r="S480" s="4" t="s">
        <v>187</v>
      </c>
      <c r="T480" s="4">
        <v>2030</v>
      </c>
      <c r="U480" s="2" t="str">
        <f>IF(sum!A473="BC",sum!B473,"*")</f>
        <v>*</v>
      </c>
      <c r="V480" s="2"/>
      <c r="W480" s="2" t="str">
        <f>IF(sum!A473="BC",sum!F473,"*")</f>
        <v>*</v>
      </c>
      <c r="Z480" s="4" t="s">
        <v>186</v>
      </c>
      <c r="AA480" s="4" t="s">
        <v>187</v>
      </c>
      <c r="AB480" s="4">
        <v>2030</v>
      </c>
      <c r="AC480" s="2" t="str">
        <f>IF(sum!A473="MA",sum!B473,"*")</f>
        <v>*</v>
      </c>
      <c r="AD480" s="2"/>
      <c r="AE480" s="2" t="str">
        <f>IF(sum!A473="MA",sum!F473,"*")</f>
        <v>*</v>
      </c>
      <c r="AH480" s="4" t="s">
        <v>186</v>
      </c>
      <c r="AI480" s="4" t="s">
        <v>187</v>
      </c>
      <c r="AJ480" s="4">
        <v>2030</v>
      </c>
      <c r="AK480" s="2" t="str">
        <f>IF(sum!A473="ON",sum!B473,"*")</f>
        <v>ICS-AuxiliaryMot_ELE1</v>
      </c>
      <c r="AL480" s="2"/>
      <c r="AM480" s="2">
        <f>IF(sum!A473="ON",sum!F473,"*")</f>
        <v>0.0340583280599376</v>
      </c>
      <c r="AP480" s="2" t="s">
        <v>186</v>
      </c>
      <c r="AQ480" s="2" t="s">
        <v>187</v>
      </c>
      <c r="AR480" s="2">
        <v>2030</v>
      </c>
      <c r="AS480" s="2" t="str">
        <f>IF(sum!A473="QU",sum!B473,"*")</f>
        <v>*</v>
      </c>
      <c r="AT480" s="2"/>
      <c r="AU480" s="2" t="str">
        <f>IF(sum!A473="QU",sum!F473,"*")</f>
        <v>*</v>
      </c>
      <c r="AX480" s="4" t="s">
        <v>186</v>
      </c>
      <c r="AY480" s="4" t="s">
        <v>187</v>
      </c>
      <c r="AZ480" s="4">
        <v>2030</v>
      </c>
      <c r="BA480" s="2" t="str">
        <f>IF(sum!A473="SA",sum!B473,"*")</f>
        <v>*</v>
      </c>
      <c r="BB480" s="2"/>
      <c r="BC480" s="2" t="str">
        <f>IF(sum!A473="SA",sum!F473,"*")</f>
        <v>*</v>
      </c>
    </row>
    <row r="481" spans="2:55">
      <c r="B481" s="2" t="s">
        <v>186</v>
      </c>
      <c r="C481" s="2" t="s">
        <v>187</v>
      </c>
      <c r="D481" s="2">
        <v>2030</v>
      </c>
      <c r="J481" s="2" t="s">
        <v>186</v>
      </c>
      <c r="K481" s="2" t="s">
        <v>187</v>
      </c>
      <c r="L481" s="2">
        <v>2030</v>
      </c>
      <c r="M481" s="2" t="str">
        <f>IF(sum!A474="AT",sum!B474,"*")</f>
        <v>*</v>
      </c>
      <c r="N481" s="2"/>
      <c r="O481" s="2" t="str">
        <f>IF(sum!A474="AT",sum!F474,"*")</f>
        <v>*</v>
      </c>
      <c r="R481" s="2" t="s">
        <v>186</v>
      </c>
      <c r="S481" s="2" t="s">
        <v>187</v>
      </c>
      <c r="T481" s="2">
        <v>2030</v>
      </c>
      <c r="U481" s="2" t="str">
        <f>IF(sum!A474="BC",sum!B474,"*")</f>
        <v>*</v>
      </c>
      <c r="V481" s="2"/>
      <c r="W481" s="2" t="str">
        <f>IF(sum!A474="BC",sum!F474,"*")</f>
        <v>*</v>
      </c>
      <c r="Z481" s="2" t="s">
        <v>186</v>
      </c>
      <c r="AA481" s="2" t="s">
        <v>187</v>
      </c>
      <c r="AB481" s="2">
        <v>2030</v>
      </c>
      <c r="AC481" s="2" t="str">
        <f>IF(sum!A474="MA",sum!B474,"*")</f>
        <v>*</v>
      </c>
      <c r="AD481" s="2"/>
      <c r="AE481" s="2" t="str">
        <f>IF(sum!A474="MA",sum!F474,"*")</f>
        <v>*</v>
      </c>
      <c r="AH481" s="2" t="s">
        <v>186</v>
      </c>
      <c r="AI481" s="2" t="s">
        <v>187</v>
      </c>
      <c r="AJ481" s="2">
        <v>2030</v>
      </c>
      <c r="AK481" s="2" t="str">
        <f>IF(sum!A474="ON",sum!B474,"*")</f>
        <v>ICS-Light_ELE1</v>
      </c>
      <c r="AL481" s="2"/>
      <c r="AM481" s="2">
        <f>IF(sum!A474="ON",sum!F474,"*")</f>
        <v>0.204349968359626</v>
      </c>
      <c r="AP481" s="4" t="s">
        <v>186</v>
      </c>
      <c r="AQ481" s="4" t="s">
        <v>187</v>
      </c>
      <c r="AR481" s="4">
        <v>2030</v>
      </c>
      <c r="AS481" s="2" t="str">
        <f>IF(sum!A474="QU",sum!B474,"*")</f>
        <v>*</v>
      </c>
      <c r="AT481" s="2"/>
      <c r="AU481" s="2" t="str">
        <f>IF(sum!A474="QU",sum!F474,"*")</f>
        <v>*</v>
      </c>
      <c r="AX481" s="2" t="s">
        <v>186</v>
      </c>
      <c r="AY481" s="2" t="s">
        <v>187</v>
      </c>
      <c r="AZ481" s="2">
        <v>2030</v>
      </c>
      <c r="BA481" s="2" t="str">
        <f>IF(sum!A474="SA",sum!B474,"*")</f>
        <v>*</v>
      </c>
      <c r="BB481" s="2"/>
      <c r="BC481" s="2" t="str">
        <f>IF(sum!A474="SA",sum!F474,"*")</f>
        <v>*</v>
      </c>
    </row>
    <row r="482" spans="2:55">
      <c r="B482" s="2" t="s">
        <v>186</v>
      </c>
      <c r="C482" s="2" t="s">
        <v>187</v>
      </c>
      <c r="D482" s="2">
        <v>2030</v>
      </c>
      <c r="J482" s="2" t="s">
        <v>186</v>
      </c>
      <c r="K482" s="2" t="s">
        <v>187</v>
      </c>
      <c r="L482" s="2">
        <v>2030</v>
      </c>
      <c r="M482" s="2" t="str">
        <f>IF(sum!A475="AT",sum!B475,"*")</f>
        <v>*</v>
      </c>
      <c r="N482" s="2"/>
      <c r="O482" s="2" t="str">
        <f>IF(sum!A475="AT",sum!F475,"*")</f>
        <v>*</v>
      </c>
      <c r="R482" s="2" t="s">
        <v>186</v>
      </c>
      <c r="S482" s="2" t="s">
        <v>187</v>
      </c>
      <c r="T482" s="2">
        <v>2030</v>
      </c>
      <c r="U482" s="2" t="str">
        <f>IF(sum!A475="BC",sum!B475,"*")</f>
        <v>*</v>
      </c>
      <c r="V482" s="2"/>
      <c r="W482" s="2" t="str">
        <f>IF(sum!A475="BC",sum!F475,"*")</f>
        <v>*</v>
      </c>
      <c r="Z482" s="2" t="s">
        <v>186</v>
      </c>
      <c r="AA482" s="2" t="s">
        <v>187</v>
      </c>
      <c r="AB482" s="2">
        <v>2030</v>
      </c>
      <c r="AC482" s="2" t="str">
        <f>IF(sum!A475="MA",sum!B475,"*")</f>
        <v>*</v>
      </c>
      <c r="AD482" s="2"/>
      <c r="AE482" s="2" t="str">
        <f>IF(sum!A475="MA",sum!F475,"*")</f>
        <v>*</v>
      </c>
      <c r="AH482" s="2" t="s">
        <v>186</v>
      </c>
      <c r="AI482" s="2" t="s">
        <v>187</v>
      </c>
      <c r="AJ482" s="2">
        <v>2030</v>
      </c>
      <c r="AK482" s="2" t="str">
        <f>IF(sum!A475="ON",sum!B475,"*")</f>
        <v>ICS-SpCool_ELE1</v>
      </c>
      <c r="AL482" s="2"/>
      <c r="AM482" s="2">
        <f>IF(sum!A475="ON",sum!F475,"*")</f>
        <v>0.102174984179813</v>
      </c>
      <c r="AP482" s="2" t="s">
        <v>186</v>
      </c>
      <c r="AQ482" s="2" t="s">
        <v>187</v>
      </c>
      <c r="AR482" s="2">
        <v>2030</v>
      </c>
      <c r="AS482" s="2" t="str">
        <f>IF(sum!A475="QU",sum!B475,"*")</f>
        <v>*</v>
      </c>
      <c r="AT482" s="2"/>
      <c r="AU482" s="2" t="str">
        <f>IF(sum!A475="QU",sum!F475,"*")</f>
        <v>*</v>
      </c>
      <c r="AX482" s="2" t="s">
        <v>186</v>
      </c>
      <c r="AY482" s="2" t="s">
        <v>187</v>
      </c>
      <c r="AZ482" s="2">
        <v>2030</v>
      </c>
      <c r="BA482" s="2" t="str">
        <f>IF(sum!A475="SA",sum!B475,"*")</f>
        <v>*</v>
      </c>
      <c r="BB482" s="2"/>
      <c r="BC482" s="2" t="str">
        <f>IF(sum!A475="SA",sum!F475,"*")</f>
        <v>*</v>
      </c>
    </row>
    <row r="483" spans="2:55">
      <c r="B483" s="4" t="s">
        <v>186</v>
      </c>
      <c r="C483" s="4" t="s">
        <v>187</v>
      </c>
      <c r="D483" s="4">
        <v>2030</v>
      </c>
      <c r="J483" s="4" t="s">
        <v>186</v>
      </c>
      <c r="K483" s="4" t="s">
        <v>187</v>
      </c>
      <c r="L483" s="4">
        <v>2030</v>
      </c>
      <c r="M483" s="2" t="str">
        <f>IF(sum!A476="AT",sum!B476,"*")</f>
        <v>*</v>
      </c>
      <c r="N483" s="2"/>
      <c r="O483" s="2" t="str">
        <f>IF(sum!A476="AT",sum!F476,"*")</f>
        <v>*</v>
      </c>
      <c r="R483" s="4" t="s">
        <v>186</v>
      </c>
      <c r="S483" s="4" t="s">
        <v>187</v>
      </c>
      <c r="T483" s="4">
        <v>2030</v>
      </c>
      <c r="U483" s="2" t="str">
        <f>IF(sum!A476="BC",sum!B476,"*")</f>
        <v>*</v>
      </c>
      <c r="V483" s="2"/>
      <c r="W483" s="2" t="str">
        <f>IF(sum!A476="BC",sum!F476,"*")</f>
        <v>*</v>
      </c>
      <c r="Z483" s="4" t="s">
        <v>186</v>
      </c>
      <c r="AA483" s="4" t="s">
        <v>187</v>
      </c>
      <c r="AB483" s="4">
        <v>2030</v>
      </c>
      <c r="AC483" s="2" t="str">
        <f>IF(sum!A476="MA",sum!B476,"*")</f>
        <v>*</v>
      </c>
      <c r="AD483" s="2"/>
      <c r="AE483" s="2" t="str">
        <f>IF(sum!A476="MA",sum!F476,"*")</f>
        <v>*</v>
      </c>
      <c r="AH483" s="4" t="s">
        <v>186</v>
      </c>
      <c r="AI483" s="4" t="s">
        <v>187</v>
      </c>
      <c r="AJ483" s="4">
        <v>2030</v>
      </c>
      <c r="AK483" s="2" t="str">
        <f>IF(sum!A476="ON",sum!B476,"*")</f>
        <v>ICS-SpHeat_ELE1</v>
      </c>
      <c r="AL483" s="2"/>
      <c r="AM483" s="2">
        <f>IF(sum!A476="ON",sum!F476,"*")</f>
        <v>0.387514972169379</v>
      </c>
      <c r="AP483" s="4" t="s">
        <v>186</v>
      </c>
      <c r="AQ483" s="4" t="s">
        <v>187</v>
      </c>
      <c r="AR483" s="4">
        <v>2030</v>
      </c>
      <c r="AS483" s="2" t="str">
        <f>IF(sum!A476="QU",sum!B476,"*")</f>
        <v>*</v>
      </c>
      <c r="AT483" s="2"/>
      <c r="AU483" s="2" t="str">
        <f>IF(sum!A476="QU",sum!F476,"*")</f>
        <v>*</v>
      </c>
      <c r="AX483" s="4" t="s">
        <v>186</v>
      </c>
      <c r="AY483" s="4" t="s">
        <v>187</v>
      </c>
      <c r="AZ483" s="4">
        <v>2030</v>
      </c>
      <c r="BA483" s="2" t="str">
        <f>IF(sum!A476="SA",sum!B476,"*")</f>
        <v>*</v>
      </c>
      <c r="BB483" s="2"/>
      <c r="BC483" s="2" t="str">
        <f>IF(sum!A476="SA",sum!F476,"*")</f>
        <v>*</v>
      </c>
    </row>
    <row r="484" spans="2:55">
      <c r="B484" s="2" t="s">
        <v>186</v>
      </c>
      <c r="C484" s="2" t="s">
        <v>187</v>
      </c>
      <c r="D484" s="2">
        <v>2030</v>
      </c>
      <c r="J484" s="2" t="s">
        <v>186</v>
      </c>
      <c r="K484" s="2" t="s">
        <v>187</v>
      </c>
      <c r="L484" s="2">
        <v>2030</v>
      </c>
      <c r="M484" s="2" t="str">
        <f>IF(sum!A477="AT",sum!B477,"*")</f>
        <v>*</v>
      </c>
      <c r="N484" s="2"/>
      <c r="O484" s="2" t="str">
        <f>IF(sum!A477="AT",sum!F477,"*")</f>
        <v>*</v>
      </c>
      <c r="R484" s="2" t="s">
        <v>186</v>
      </c>
      <c r="S484" s="2" t="s">
        <v>187</v>
      </c>
      <c r="T484" s="2">
        <v>2030</v>
      </c>
      <c r="U484" s="2" t="str">
        <f>IF(sum!A477="BC",sum!B477,"*")</f>
        <v>*</v>
      </c>
      <c r="V484" s="2"/>
      <c r="W484" s="2" t="str">
        <f>IF(sum!A477="BC",sum!F477,"*")</f>
        <v>*</v>
      </c>
      <c r="Z484" s="2" t="s">
        <v>186</v>
      </c>
      <c r="AA484" s="2" t="s">
        <v>187</v>
      </c>
      <c r="AB484" s="2">
        <v>2030</v>
      </c>
      <c r="AC484" s="2" t="str">
        <f>IF(sum!A477="MA",sum!B477,"*")</f>
        <v>*</v>
      </c>
      <c r="AD484" s="2"/>
      <c r="AE484" s="2" t="str">
        <f>IF(sum!A477="MA",sum!F477,"*")</f>
        <v>*</v>
      </c>
      <c r="AH484" s="2" t="s">
        <v>186</v>
      </c>
      <c r="AI484" s="2" t="s">
        <v>187</v>
      </c>
      <c r="AJ484" s="2">
        <v>2030</v>
      </c>
      <c r="AK484" s="2" t="str">
        <f>IF(sum!A477="ON",sum!B477,"*")</f>
        <v>ICS-WaterHeat_ELE1</v>
      </c>
      <c r="AL484" s="2"/>
      <c r="AM484" s="2">
        <f>IF(sum!A477="ON",sum!F477,"*")</f>
        <v>0.0634115409004439</v>
      </c>
      <c r="AP484" s="2" t="s">
        <v>186</v>
      </c>
      <c r="AQ484" s="2" t="s">
        <v>187</v>
      </c>
      <c r="AR484" s="2">
        <v>2030</v>
      </c>
      <c r="AS484" s="2" t="str">
        <f>IF(sum!A477="QU",sum!B477,"*")</f>
        <v>*</v>
      </c>
      <c r="AT484" s="2"/>
      <c r="AU484" s="2" t="str">
        <f>IF(sum!A477="QU",sum!F477,"*")</f>
        <v>*</v>
      </c>
      <c r="AX484" s="2" t="s">
        <v>186</v>
      </c>
      <c r="AY484" s="2" t="s">
        <v>187</v>
      </c>
      <c r="AZ484" s="2">
        <v>2030</v>
      </c>
      <c r="BA484" s="2" t="str">
        <f>IF(sum!A477="SA",sum!B477,"*")</f>
        <v>*</v>
      </c>
      <c r="BB484" s="2"/>
      <c r="BC484" s="2" t="str">
        <f>IF(sum!A477="SA",sum!F477,"*")</f>
        <v>*</v>
      </c>
    </row>
    <row r="485" spans="2:55">
      <c r="B485" s="2" t="s">
        <v>186</v>
      </c>
      <c r="C485" s="2" t="s">
        <v>187</v>
      </c>
      <c r="D485" s="2">
        <v>2030</v>
      </c>
      <c r="J485" s="2" t="s">
        <v>186</v>
      </c>
      <c r="K485" s="2" t="s">
        <v>187</v>
      </c>
      <c r="L485" s="2">
        <v>2030</v>
      </c>
      <c r="M485" s="2" t="str">
        <f>IF(sum!A478="AT",sum!B478,"*")</f>
        <v>*</v>
      </c>
      <c r="N485" s="2"/>
      <c r="O485" s="2" t="str">
        <f>IF(sum!A478="AT",sum!F478,"*")</f>
        <v>*</v>
      </c>
      <c r="R485" s="2" t="s">
        <v>186</v>
      </c>
      <c r="S485" s="2" t="s">
        <v>187</v>
      </c>
      <c r="T485" s="2">
        <v>2030</v>
      </c>
      <c r="U485" s="2" t="str">
        <f>IF(sum!A478="BC",sum!B478,"*")</f>
        <v>*</v>
      </c>
      <c r="V485" s="2"/>
      <c r="W485" s="2" t="str">
        <f>IF(sum!A478="BC",sum!F478,"*")</f>
        <v>*</v>
      </c>
      <c r="Z485" s="2" t="s">
        <v>186</v>
      </c>
      <c r="AA485" s="2" t="s">
        <v>187</v>
      </c>
      <c r="AB485" s="2">
        <v>2030</v>
      </c>
      <c r="AC485" s="2" t="str">
        <f>IF(sum!A478="MA",sum!B478,"*")</f>
        <v>*</v>
      </c>
      <c r="AD485" s="2"/>
      <c r="AE485" s="2" t="str">
        <f>IF(sum!A478="MA",sum!F478,"*")</f>
        <v>*</v>
      </c>
      <c r="AH485" s="2" t="s">
        <v>186</v>
      </c>
      <c r="AI485" s="2" t="s">
        <v>187</v>
      </c>
      <c r="AJ485" s="2">
        <v>2030</v>
      </c>
      <c r="AK485" s="2" t="str">
        <f>IF(sum!A478="ON",sum!B478,"*")</f>
        <v>OS-AuxiliaryEquip_ELE1</v>
      </c>
      <c r="AL485" s="2"/>
      <c r="AM485" s="2">
        <f>IF(sum!A478="ON",sum!F478,"*")</f>
        <v>2.43077573451701</v>
      </c>
      <c r="AP485" s="4" t="s">
        <v>186</v>
      </c>
      <c r="AQ485" s="4" t="s">
        <v>187</v>
      </c>
      <c r="AR485" s="4">
        <v>2030</v>
      </c>
      <c r="AS485" s="2" t="str">
        <f>IF(sum!A478="QU",sum!B478,"*")</f>
        <v>*</v>
      </c>
      <c r="AT485" s="2"/>
      <c r="AU485" s="2" t="str">
        <f>IF(sum!A478="QU",sum!F478,"*")</f>
        <v>*</v>
      </c>
      <c r="AX485" s="2" t="s">
        <v>186</v>
      </c>
      <c r="AY485" s="2" t="s">
        <v>187</v>
      </c>
      <c r="AZ485" s="2">
        <v>2030</v>
      </c>
      <c r="BA485" s="2" t="str">
        <f>IF(sum!A478="SA",sum!B478,"*")</f>
        <v>*</v>
      </c>
      <c r="BB485" s="2"/>
      <c r="BC485" s="2" t="str">
        <f>IF(sum!A478="SA",sum!F478,"*")</f>
        <v>*</v>
      </c>
    </row>
    <row r="486" spans="2:55">
      <c r="B486" s="4" t="s">
        <v>186</v>
      </c>
      <c r="C486" s="4" t="s">
        <v>187</v>
      </c>
      <c r="D486" s="4">
        <v>2030</v>
      </c>
      <c r="J486" s="4" t="s">
        <v>186</v>
      </c>
      <c r="K486" s="4" t="s">
        <v>187</v>
      </c>
      <c r="L486" s="4">
        <v>2030</v>
      </c>
      <c r="M486" s="2" t="str">
        <f>IF(sum!A479="AT",sum!B479,"*")</f>
        <v>*</v>
      </c>
      <c r="N486" s="2"/>
      <c r="O486" s="2" t="str">
        <f>IF(sum!A479="AT",sum!F479,"*")</f>
        <v>*</v>
      </c>
      <c r="R486" s="4" t="s">
        <v>186</v>
      </c>
      <c r="S486" s="4" t="s">
        <v>187</v>
      </c>
      <c r="T486" s="4">
        <v>2030</v>
      </c>
      <c r="U486" s="2" t="str">
        <f>IF(sum!A479="BC",sum!B479,"*")</f>
        <v>*</v>
      </c>
      <c r="V486" s="2"/>
      <c r="W486" s="2" t="str">
        <f>IF(sum!A479="BC",sum!F479,"*")</f>
        <v>*</v>
      </c>
      <c r="Z486" s="4" t="s">
        <v>186</v>
      </c>
      <c r="AA486" s="4" t="s">
        <v>187</v>
      </c>
      <c r="AB486" s="4">
        <v>2030</v>
      </c>
      <c r="AC486" s="2" t="str">
        <f>IF(sum!A479="MA",sum!B479,"*")</f>
        <v>*</v>
      </c>
      <c r="AD486" s="2"/>
      <c r="AE486" s="2" t="str">
        <f>IF(sum!A479="MA",sum!F479,"*")</f>
        <v>*</v>
      </c>
      <c r="AH486" s="4" t="s">
        <v>186</v>
      </c>
      <c r="AI486" s="4" t="s">
        <v>187</v>
      </c>
      <c r="AJ486" s="4">
        <v>2030</v>
      </c>
      <c r="AK486" s="2" t="str">
        <f>IF(sum!A479="ON",sum!B479,"*")</f>
        <v>OS-AuxiliaryMot_ELE1</v>
      </c>
      <c r="AL486" s="2"/>
      <c r="AM486" s="2">
        <f>IF(sum!A479="ON",sum!F479,"*")</f>
        <v>0.851458201498441</v>
      </c>
      <c r="AP486" s="2" t="s">
        <v>186</v>
      </c>
      <c r="AQ486" s="2" t="s">
        <v>187</v>
      </c>
      <c r="AR486" s="2">
        <v>2030</v>
      </c>
      <c r="AS486" s="2" t="str">
        <f>IF(sum!A479="QU",sum!B479,"*")</f>
        <v>*</v>
      </c>
      <c r="AT486" s="2"/>
      <c r="AU486" s="2" t="str">
        <f>IF(sum!A479="QU",sum!F479,"*")</f>
        <v>*</v>
      </c>
      <c r="AX486" s="4" t="s">
        <v>186</v>
      </c>
      <c r="AY486" s="4" t="s">
        <v>187</v>
      </c>
      <c r="AZ486" s="4">
        <v>2030</v>
      </c>
      <c r="BA486" s="2" t="str">
        <f>IF(sum!A479="SA",sum!B479,"*")</f>
        <v>*</v>
      </c>
      <c r="BB486" s="2"/>
      <c r="BC486" s="2" t="str">
        <f>IF(sum!A479="SA",sum!F479,"*")</f>
        <v>*</v>
      </c>
    </row>
    <row r="487" spans="2:55">
      <c r="B487" s="2" t="s">
        <v>186</v>
      </c>
      <c r="C487" s="2" t="s">
        <v>187</v>
      </c>
      <c r="D487" s="2">
        <v>2030</v>
      </c>
      <c r="J487" s="2" t="s">
        <v>186</v>
      </c>
      <c r="K487" s="2" t="s">
        <v>187</v>
      </c>
      <c r="L487" s="2">
        <v>2030</v>
      </c>
      <c r="M487" s="2" t="str">
        <f>IF(sum!A480="AT",sum!B480,"*")</f>
        <v>*</v>
      </c>
      <c r="N487" s="2"/>
      <c r="O487" s="2" t="str">
        <f>IF(sum!A480="AT",sum!F480,"*")</f>
        <v>*</v>
      </c>
      <c r="R487" s="2" t="s">
        <v>186</v>
      </c>
      <c r="S487" s="2" t="s">
        <v>187</v>
      </c>
      <c r="T487" s="2">
        <v>2030</v>
      </c>
      <c r="U487" s="2" t="str">
        <f>IF(sum!A480="BC",sum!B480,"*")</f>
        <v>*</v>
      </c>
      <c r="V487" s="2"/>
      <c r="W487" s="2" t="str">
        <f>IF(sum!A480="BC",sum!F480,"*")</f>
        <v>*</v>
      </c>
      <c r="Z487" s="2" t="s">
        <v>186</v>
      </c>
      <c r="AA487" s="2" t="s">
        <v>187</v>
      </c>
      <c r="AB487" s="2">
        <v>2030</v>
      </c>
      <c r="AC487" s="2" t="str">
        <f>IF(sum!A480="MA",sum!B480,"*")</f>
        <v>*</v>
      </c>
      <c r="AD487" s="2"/>
      <c r="AE487" s="2" t="str">
        <f>IF(sum!A480="MA",sum!F480,"*")</f>
        <v>*</v>
      </c>
      <c r="AH487" s="2" t="s">
        <v>186</v>
      </c>
      <c r="AI487" s="2" t="s">
        <v>187</v>
      </c>
      <c r="AJ487" s="2">
        <v>2030</v>
      </c>
      <c r="AK487" s="2" t="str">
        <f>IF(sum!A480="ON",sum!B480,"*")</f>
        <v>OS-Light_ELE1</v>
      </c>
      <c r="AL487" s="2"/>
      <c r="AM487" s="2">
        <f>IF(sum!A480="ON",sum!F480,"*")</f>
        <v>4.41055348376192</v>
      </c>
      <c r="AP487" s="4" t="s">
        <v>186</v>
      </c>
      <c r="AQ487" s="4" t="s">
        <v>187</v>
      </c>
      <c r="AR487" s="4">
        <v>2030</v>
      </c>
      <c r="AS487" s="2" t="str">
        <f>IF(sum!A480="QU",sum!B480,"*")</f>
        <v>*</v>
      </c>
      <c r="AT487" s="2"/>
      <c r="AU487" s="2" t="str">
        <f>IF(sum!A480="QU",sum!F480,"*")</f>
        <v>*</v>
      </c>
      <c r="AX487" s="2" t="s">
        <v>186</v>
      </c>
      <c r="AY487" s="2" t="s">
        <v>187</v>
      </c>
      <c r="AZ487" s="2">
        <v>2030</v>
      </c>
      <c r="BA487" s="2" t="str">
        <f>IF(sum!A480="SA",sum!B480,"*")</f>
        <v>*</v>
      </c>
      <c r="BB487" s="2"/>
      <c r="BC487" s="2" t="str">
        <f>IF(sum!A480="SA",sum!F480,"*")</f>
        <v>*</v>
      </c>
    </row>
    <row r="488" spans="2:55">
      <c r="B488" s="2" t="s">
        <v>186</v>
      </c>
      <c r="C488" s="2" t="s">
        <v>187</v>
      </c>
      <c r="D488" s="2">
        <v>2030</v>
      </c>
      <c r="J488" s="2" t="s">
        <v>186</v>
      </c>
      <c r="K488" s="2" t="s">
        <v>187</v>
      </c>
      <c r="L488" s="2">
        <v>2030</v>
      </c>
      <c r="M488" s="2" t="str">
        <f>IF(sum!A481="AT",sum!B481,"*")</f>
        <v>*</v>
      </c>
      <c r="N488" s="2"/>
      <c r="O488" s="2" t="str">
        <f>IF(sum!A481="AT",sum!F481,"*")</f>
        <v>*</v>
      </c>
      <c r="R488" s="2" t="s">
        <v>186</v>
      </c>
      <c r="S488" s="2" t="s">
        <v>187</v>
      </c>
      <c r="T488" s="2">
        <v>2030</v>
      </c>
      <c r="U488" s="2" t="str">
        <f>IF(sum!A481="BC",sum!B481,"*")</f>
        <v>*</v>
      </c>
      <c r="V488" s="2"/>
      <c r="W488" s="2" t="str">
        <f>IF(sum!A481="BC",sum!F481,"*")</f>
        <v>*</v>
      </c>
      <c r="Z488" s="2" t="s">
        <v>186</v>
      </c>
      <c r="AA488" s="2" t="s">
        <v>187</v>
      </c>
      <c r="AB488" s="2">
        <v>2030</v>
      </c>
      <c r="AC488" s="2" t="str">
        <f>IF(sum!A481="MA",sum!B481,"*")</f>
        <v>*</v>
      </c>
      <c r="AD488" s="2"/>
      <c r="AE488" s="2" t="str">
        <f>IF(sum!A481="MA",sum!F481,"*")</f>
        <v>*</v>
      </c>
      <c r="AH488" s="2" t="s">
        <v>186</v>
      </c>
      <c r="AI488" s="2" t="s">
        <v>187</v>
      </c>
      <c r="AJ488" s="2">
        <v>2030</v>
      </c>
      <c r="AK488" s="2" t="str">
        <f>IF(sum!A481="ON",sum!B481,"*")</f>
        <v>OS-SpCool_ELE1</v>
      </c>
      <c r="AL488" s="2"/>
      <c r="AM488" s="2">
        <f>IF(sum!A481="ON",sum!F481,"*")</f>
        <v>1.74087291192943</v>
      </c>
      <c r="AP488" s="2" t="s">
        <v>186</v>
      </c>
      <c r="AQ488" s="2" t="s">
        <v>187</v>
      </c>
      <c r="AR488" s="2">
        <v>2030</v>
      </c>
      <c r="AS488" s="2" t="str">
        <f>IF(sum!A481="QU",sum!B481,"*")</f>
        <v>*</v>
      </c>
      <c r="AT488" s="2"/>
      <c r="AU488" s="2" t="str">
        <f>IF(sum!A481="QU",sum!F481,"*")</f>
        <v>*</v>
      </c>
      <c r="AX488" s="2" t="s">
        <v>186</v>
      </c>
      <c r="AY488" s="2" t="s">
        <v>187</v>
      </c>
      <c r="AZ488" s="2">
        <v>2030</v>
      </c>
      <c r="BA488" s="2" t="str">
        <f>IF(sum!A481="SA",sum!B481,"*")</f>
        <v>*</v>
      </c>
      <c r="BB488" s="2"/>
      <c r="BC488" s="2" t="str">
        <f>IF(sum!A481="SA",sum!F481,"*")</f>
        <v>*</v>
      </c>
    </row>
    <row r="489" spans="2:55">
      <c r="B489" s="4" t="s">
        <v>186</v>
      </c>
      <c r="C489" s="4" t="s">
        <v>187</v>
      </c>
      <c r="D489" s="4">
        <v>2030</v>
      </c>
      <c r="J489" s="4" t="s">
        <v>186</v>
      </c>
      <c r="K489" s="4" t="s">
        <v>187</v>
      </c>
      <c r="L489" s="4">
        <v>2030</v>
      </c>
      <c r="M489" s="2" t="str">
        <f>IF(sum!A482="AT",sum!B482,"*")</f>
        <v>*</v>
      </c>
      <c r="N489" s="2"/>
      <c r="O489" s="2" t="str">
        <f>IF(sum!A482="AT",sum!F482,"*")</f>
        <v>*</v>
      </c>
      <c r="R489" s="4" t="s">
        <v>186</v>
      </c>
      <c r="S489" s="4" t="s">
        <v>187</v>
      </c>
      <c r="T489" s="4">
        <v>2030</v>
      </c>
      <c r="U489" s="2" t="str">
        <f>IF(sum!A482="BC",sum!B482,"*")</f>
        <v>*</v>
      </c>
      <c r="V489" s="2"/>
      <c r="W489" s="2" t="str">
        <f>IF(sum!A482="BC",sum!F482,"*")</f>
        <v>*</v>
      </c>
      <c r="Z489" s="4" t="s">
        <v>186</v>
      </c>
      <c r="AA489" s="4" t="s">
        <v>187</v>
      </c>
      <c r="AB489" s="4">
        <v>2030</v>
      </c>
      <c r="AC489" s="2" t="str">
        <f>IF(sum!A482="MA",sum!B482,"*")</f>
        <v>*</v>
      </c>
      <c r="AD489" s="2"/>
      <c r="AE489" s="2" t="str">
        <f>IF(sum!A482="MA",sum!F482,"*")</f>
        <v>*</v>
      </c>
      <c r="AH489" s="4" t="s">
        <v>186</v>
      </c>
      <c r="AI489" s="4" t="s">
        <v>187</v>
      </c>
      <c r="AJ489" s="4">
        <v>2030</v>
      </c>
      <c r="AK489" s="2" t="str">
        <f>IF(sum!A482="ON",sum!B482,"*")</f>
        <v>OS-SpHeat_ELE1</v>
      </c>
      <c r="AL489" s="2"/>
      <c r="AM489" s="2">
        <f>IF(sum!A482="ON",sum!F482,"*")</f>
        <v>5.90558225240295</v>
      </c>
      <c r="AP489" s="4" t="s">
        <v>186</v>
      </c>
      <c r="AQ489" s="4" t="s">
        <v>187</v>
      </c>
      <c r="AR489" s="4">
        <v>2030</v>
      </c>
      <c r="AS489" s="2" t="str">
        <f>IF(sum!A482="QU",sum!B482,"*")</f>
        <v>*</v>
      </c>
      <c r="AT489" s="2"/>
      <c r="AU489" s="2" t="str">
        <f>IF(sum!A482="QU",sum!F482,"*")</f>
        <v>*</v>
      </c>
      <c r="AX489" s="4" t="s">
        <v>186</v>
      </c>
      <c r="AY489" s="4" t="s">
        <v>187</v>
      </c>
      <c r="AZ489" s="4">
        <v>2030</v>
      </c>
      <c r="BA489" s="2" t="str">
        <f>IF(sum!A482="SA",sum!B482,"*")</f>
        <v>*</v>
      </c>
      <c r="BB489" s="2"/>
      <c r="BC489" s="2" t="str">
        <f>IF(sum!A482="SA",sum!F482,"*")</f>
        <v>*</v>
      </c>
    </row>
    <row r="490" spans="2:55">
      <c r="B490" s="2" t="s">
        <v>186</v>
      </c>
      <c r="C490" s="2" t="s">
        <v>187</v>
      </c>
      <c r="D490" s="2">
        <v>2030</v>
      </c>
      <c r="J490" s="2" t="s">
        <v>186</v>
      </c>
      <c r="K490" s="2" t="s">
        <v>187</v>
      </c>
      <c r="L490" s="2">
        <v>2030</v>
      </c>
      <c r="M490" s="2" t="str">
        <f>IF(sum!A483="AT",sum!B483,"*")</f>
        <v>*</v>
      </c>
      <c r="N490" s="2"/>
      <c r="O490" s="2" t="str">
        <f>IF(sum!A483="AT",sum!F483,"*")</f>
        <v>*</v>
      </c>
      <c r="R490" s="2" t="s">
        <v>186</v>
      </c>
      <c r="S490" s="2" t="s">
        <v>187</v>
      </c>
      <c r="T490" s="2">
        <v>2030</v>
      </c>
      <c r="U490" s="2" t="str">
        <f>IF(sum!A483="BC",sum!B483,"*")</f>
        <v>*</v>
      </c>
      <c r="V490" s="2"/>
      <c r="W490" s="2" t="str">
        <f>IF(sum!A483="BC",sum!F483,"*")</f>
        <v>*</v>
      </c>
      <c r="Z490" s="2" t="s">
        <v>186</v>
      </c>
      <c r="AA490" s="2" t="s">
        <v>187</v>
      </c>
      <c r="AB490" s="2">
        <v>2030</v>
      </c>
      <c r="AC490" s="2" t="str">
        <f>IF(sum!A483="MA",sum!B483,"*")</f>
        <v>*</v>
      </c>
      <c r="AD490" s="2"/>
      <c r="AE490" s="2" t="str">
        <f>IF(sum!A483="MA",sum!F483,"*")</f>
        <v>*</v>
      </c>
      <c r="AH490" s="2" t="s">
        <v>186</v>
      </c>
      <c r="AI490" s="2" t="s">
        <v>187</v>
      </c>
      <c r="AJ490" s="2">
        <v>2030</v>
      </c>
      <c r="AK490" s="2" t="str">
        <f>IF(sum!A483="ON",sum!B483,"*")</f>
        <v>OS-WaterHeat_ELE1</v>
      </c>
      <c r="AL490" s="2"/>
      <c r="AM490" s="2">
        <f>IF(sum!A483="ON",sum!F483,"*")</f>
        <v>0.475586556753329</v>
      </c>
      <c r="AP490" s="2" t="s">
        <v>186</v>
      </c>
      <c r="AQ490" s="2" t="s">
        <v>187</v>
      </c>
      <c r="AR490" s="2">
        <v>2030</v>
      </c>
      <c r="AS490" s="2" t="str">
        <f>IF(sum!A483="QU",sum!B483,"*")</f>
        <v>*</v>
      </c>
      <c r="AT490" s="2"/>
      <c r="AU490" s="2" t="str">
        <f>IF(sum!A483="QU",sum!F483,"*")</f>
        <v>*</v>
      </c>
      <c r="AX490" s="2" t="s">
        <v>186</v>
      </c>
      <c r="AY490" s="2" t="s">
        <v>187</v>
      </c>
      <c r="AZ490" s="2">
        <v>2030</v>
      </c>
      <c r="BA490" s="2" t="str">
        <f>IF(sum!A483="SA",sum!B483,"*")</f>
        <v>*</v>
      </c>
      <c r="BB490" s="2"/>
      <c r="BC490" s="2" t="str">
        <f>IF(sum!A483="SA",sum!F483,"*")</f>
        <v>*</v>
      </c>
    </row>
    <row r="491" spans="2:55">
      <c r="B491" s="2" t="s">
        <v>186</v>
      </c>
      <c r="C491" s="2" t="s">
        <v>187</v>
      </c>
      <c r="D491" s="2">
        <v>2030</v>
      </c>
      <c r="J491" s="2" t="s">
        <v>186</v>
      </c>
      <c r="K491" s="2" t="s">
        <v>187</v>
      </c>
      <c r="L491" s="2">
        <v>2030</v>
      </c>
      <c r="M491" s="2" t="str">
        <f>IF(sum!A484="AT",sum!B484,"*")</f>
        <v>*</v>
      </c>
      <c r="N491" s="2"/>
      <c r="O491" s="2" t="str">
        <f>IF(sum!A484="AT",sum!F484,"*")</f>
        <v>*</v>
      </c>
      <c r="R491" s="2" t="s">
        <v>186</v>
      </c>
      <c r="S491" s="2" t="s">
        <v>187</v>
      </c>
      <c r="T491" s="2">
        <v>2030</v>
      </c>
      <c r="U491" s="2" t="str">
        <f>IF(sum!A484="BC",sum!B484,"*")</f>
        <v>*</v>
      </c>
      <c r="V491" s="2"/>
      <c r="W491" s="2" t="str">
        <f>IF(sum!A484="BC",sum!F484,"*")</f>
        <v>*</v>
      </c>
      <c r="Z491" s="2" t="s">
        <v>186</v>
      </c>
      <c r="AA491" s="2" t="s">
        <v>187</v>
      </c>
      <c r="AB491" s="2">
        <v>2030</v>
      </c>
      <c r="AC491" s="2" t="str">
        <f>IF(sum!A484="MA",sum!B484,"*")</f>
        <v>*</v>
      </c>
      <c r="AD491" s="2"/>
      <c r="AE491" s="2" t="str">
        <f>IF(sum!A484="MA",sum!F484,"*")</f>
        <v>*</v>
      </c>
      <c r="AH491" s="2" t="s">
        <v>186</v>
      </c>
      <c r="AI491" s="2" t="s">
        <v>187</v>
      </c>
      <c r="AJ491" s="2">
        <v>2030</v>
      </c>
      <c r="AK491" s="2" t="str">
        <f>IF(sum!A484="ON",sum!B484,"*")</f>
        <v>OTH-AuxiliaryEquip_ELE1</v>
      </c>
      <c r="AL491" s="2"/>
      <c r="AM491" s="2">
        <f>IF(sum!A484="ON",sum!F484,"*")</f>
        <v>0.073980131050518</v>
      </c>
      <c r="AP491" s="4" t="s">
        <v>186</v>
      </c>
      <c r="AQ491" s="4" t="s">
        <v>187</v>
      </c>
      <c r="AR491" s="4">
        <v>2030</v>
      </c>
      <c r="AS491" s="2" t="str">
        <f>IF(sum!A484="QU",sum!B484,"*")</f>
        <v>*</v>
      </c>
      <c r="AT491" s="2"/>
      <c r="AU491" s="2" t="str">
        <f>IF(sum!A484="QU",sum!F484,"*")</f>
        <v>*</v>
      </c>
      <c r="AX491" s="2" t="s">
        <v>186</v>
      </c>
      <c r="AY491" s="2" t="s">
        <v>187</v>
      </c>
      <c r="AZ491" s="2">
        <v>2030</v>
      </c>
      <c r="BA491" s="2" t="str">
        <f>IF(sum!A484="SA",sum!B484,"*")</f>
        <v>*</v>
      </c>
      <c r="BB491" s="2"/>
      <c r="BC491" s="2" t="str">
        <f>IF(sum!A484="SA",sum!F484,"*")</f>
        <v>*</v>
      </c>
    </row>
    <row r="492" spans="2:55">
      <c r="B492" s="4" t="s">
        <v>186</v>
      </c>
      <c r="C492" s="4" t="s">
        <v>187</v>
      </c>
      <c r="D492" s="4">
        <v>2030</v>
      </c>
      <c r="J492" s="4" t="s">
        <v>186</v>
      </c>
      <c r="K492" s="4" t="s">
        <v>187</v>
      </c>
      <c r="L492" s="4">
        <v>2030</v>
      </c>
      <c r="M492" s="2" t="str">
        <f>IF(sum!A485="AT",sum!B485,"*")</f>
        <v>*</v>
      </c>
      <c r="N492" s="2"/>
      <c r="O492" s="2" t="str">
        <f>IF(sum!A485="AT",sum!F485,"*")</f>
        <v>*</v>
      </c>
      <c r="R492" s="4" t="s">
        <v>186</v>
      </c>
      <c r="S492" s="4" t="s">
        <v>187</v>
      </c>
      <c r="T492" s="4">
        <v>2030</v>
      </c>
      <c r="U492" s="2" t="str">
        <f>IF(sum!A485="BC",sum!B485,"*")</f>
        <v>*</v>
      </c>
      <c r="V492" s="2"/>
      <c r="W492" s="2" t="str">
        <f>IF(sum!A485="BC",sum!F485,"*")</f>
        <v>*</v>
      </c>
      <c r="Z492" s="4" t="s">
        <v>186</v>
      </c>
      <c r="AA492" s="4" t="s">
        <v>187</v>
      </c>
      <c r="AB492" s="4">
        <v>2030</v>
      </c>
      <c r="AC492" s="2" t="str">
        <f>IF(sum!A485="MA",sum!B485,"*")</f>
        <v>*</v>
      </c>
      <c r="AD492" s="2"/>
      <c r="AE492" s="2" t="str">
        <f>IF(sum!A485="MA",sum!F485,"*")</f>
        <v>*</v>
      </c>
      <c r="AH492" s="4" t="s">
        <v>186</v>
      </c>
      <c r="AI492" s="4" t="s">
        <v>187</v>
      </c>
      <c r="AJ492" s="4">
        <v>2030</v>
      </c>
      <c r="AK492" s="2" t="str">
        <f>IF(sum!A485="ON",sum!B485,"*")</f>
        <v>OTH-AuxiliaryMot_ELE1</v>
      </c>
      <c r="AL492" s="2"/>
      <c r="AM492" s="2">
        <f>IF(sum!A485="ON",sum!F485,"*")</f>
        <v>0.0340583280599376</v>
      </c>
      <c r="AP492" s="2" t="s">
        <v>186</v>
      </c>
      <c r="AQ492" s="2" t="s">
        <v>187</v>
      </c>
      <c r="AR492" s="2">
        <v>2030</v>
      </c>
      <c r="AS492" s="2" t="str">
        <f>IF(sum!A485="QU",sum!B485,"*")</f>
        <v>*</v>
      </c>
      <c r="AT492" s="2"/>
      <c r="AU492" s="2" t="str">
        <f>IF(sum!A485="QU",sum!F485,"*")</f>
        <v>*</v>
      </c>
      <c r="AX492" s="4" t="s">
        <v>186</v>
      </c>
      <c r="AY492" s="4" t="s">
        <v>187</v>
      </c>
      <c r="AZ492" s="4">
        <v>2030</v>
      </c>
      <c r="BA492" s="2" t="str">
        <f>IF(sum!A485="SA",sum!B485,"*")</f>
        <v>*</v>
      </c>
      <c r="BB492" s="2"/>
      <c r="BC492" s="2" t="str">
        <f>IF(sum!A485="SA",sum!F485,"*")</f>
        <v>*</v>
      </c>
    </row>
    <row r="493" spans="2:55">
      <c r="B493" s="2" t="s">
        <v>186</v>
      </c>
      <c r="C493" s="2" t="s">
        <v>187</v>
      </c>
      <c r="D493" s="2">
        <v>2030</v>
      </c>
      <c r="J493" s="2" t="s">
        <v>186</v>
      </c>
      <c r="K493" s="2" t="s">
        <v>187</v>
      </c>
      <c r="L493" s="2">
        <v>2030</v>
      </c>
      <c r="M493" s="2" t="str">
        <f>IF(sum!A486="AT",sum!B486,"*")</f>
        <v>*</v>
      </c>
      <c r="N493" s="2"/>
      <c r="O493" s="2" t="str">
        <f>IF(sum!A486="AT",sum!F486,"*")</f>
        <v>*</v>
      </c>
      <c r="R493" s="2" t="s">
        <v>186</v>
      </c>
      <c r="S493" s="2" t="s">
        <v>187</v>
      </c>
      <c r="T493" s="2">
        <v>2030</v>
      </c>
      <c r="U493" s="2" t="str">
        <f>IF(sum!A486="BC",sum!B486,"*")</f>
        <v>*</v>
      </c>
      <c r="V493" s="2"/>
      <c r="W493" s="2" t="str">
        <f>IF(sum!A486="BC",sum!F486,"*")</f>
        <v>*</v>
      </c>
      <c r="Z493" s="2" t="s">
        <v>186</v>
      </c>
      <c r="AA493" s="2" t="s">
        <v>187</v>
      </c>
      <c r="AB493" s="2">
        <v>2030</v>
      </c>
      <c r="AC493" s="2" t="str">
        <f>IF(sum!A486="MA",sum!B486,"*")</f>
        <v>*</v>
      </c>
      <c r="AD493" s="2"/>
      <c r="AE493" s="2" t="str">
        <f>IF(sum!A486="MA",sum!F486,"*")</f>
        <v>*</v>
      </c>
      <c r="AH493" s="2" t="s">
        <v>186</v>
      </c>
      <c r="AI493" s="2" t="s">
        <v>187</v>
      </c>
      <c r="AJ493" s="2">
        <v>2030</v>
      </c>
      <c r="AK493" s="2" t="str">
        <f>IF(sum!A486="ON",sum!B486,"*")</f>
        <v>OTH-Light_ELE1</v>
      </c>
      <c r="AL493" s="2"/>
      <c r="AM493" s="2">
        <f>IF(sum!A486="ON",sum!F486,"*")</f>
        <v>0.153262476269719</v>
      </c>
      <c r="AP493" s="4" t="s">
        <v>186</v>
      </c>
      <c r="AQ493" s="4" t="s">
        <v>187</v>
      </c>
      <c r="AR493" s="4">
        <v>2030</v>
      </c>
      <c r="AS493" s="2" t="str">
        <f>IF(sum!A486="QU",sum!B486,"*")</f>
        <v>*</v>
      </c>
      <c r="AT493" s="2"/>
      <c r="AU493" s="2" t="str">
        <f>IF(sum!A486="QU",sum!F486,"*")</f>
        <v>*</v>
      </c>
      <c r="AX493" s="2" t="s">
        <v>186</v>
      </c>
      <c r="AY493" s="2" t="s">
        <v>187</v>
      </c>
      <c r="AZ493" s="2">
        <v>2030</v>
      </c>
      <c r="BA493" s="2" t="str">
        <f>IF(sum!A486="SA",sum!B486,"*")</f>
        <v>*</v>
      </c>
      <c r="BB493" s="2"/>
      <c r="BC493" s="2" t="str">
        <f>IF(sum!A486="SA",sum!F486,"*")</f>
        <v>*</v>
      </c>
    </row>
    <row r="494" spans="2:55">
      <c r="B494" s="2" t="s">
        <v>186</v>
      </c>
      <c r="C494" s="2" t="s">
        <v>187</v>
      </c>
      <c r="D494" s="2">
        <v>2030</v>
      </c>
      <c r="J494" s="2" t="s">
        <v>186</v>
      </c>
      <c r="K494" s="2" t="s">
        <v>187</v>
      </c>
      <c r="L494" s="2">
        <v>2030</v>
      </c>
      <c r="M494" s="2" t="str">
        <f>IF(sum!A487="AT",sum!B487,"*")</f>
        <v>*</v>
      </c>
      <c r="N494" s="2"/>
      <c r="O494" s="2" t="str">
        <f>IF(sum!A487="AT",sum!F487,"*")</f>
        <v>*</v>
      </c>
      <c r="R494" s="2" t="s">
        <v>186</v>
      </c>
      <c r="S494" s="2" t="s">
        <v>187</v>
      </c>
      <c r="T494" s="2">
        <v>2030</v>
      </c>
      <c r="U494" s="2" t="str">
        <f>IF(sum!A487="BC",sum!B487,"*")</f>
        <v>*</v>
      </c>
      <c r="V494" s="2"/>
      <c r="W494" s="2" t="str">
        <f>IF(sum!A487="BC",sum!F487,"*")</f>
        <v>*</v>
      </c>
      <c r="Z494" s="2" t="s">
        <v>186</v>
      </c>
      <c r="AA494" s="2" t="s">
        <v>187</v>
      </c>
      <c r="AB494" s="2">
        <v>2030</v>
      </c>
      <c r="AC494" s="2" t="str">
        <f>IF(sum!A487="MA",sum!B487,"*")</f>
        <v>*</v>
      </c>
      <c r="AD494" s="2"/>
      <c r="AE494" s="2" t="str">
        <f>IF(sum!A487="MA",sum!F487,"*")</f>
        <v>*</v>
      </c>
      <c r="AH494" s="2" t="s">
        <v>186</v>
      </c>
      <c r="AI494" s="2" t="s">
        <v>187</v>
      </c>
      <c r="AJ494" s="2">
        <v>2030</v>
      </c>
      <c r="AK494" s="2" t="str">
        <f>IF(sum!A487="ON",sum!B487,"*")</f>
        <v>OTH-SpCool_ELE1</v>
      </c>
      <c r="AL494" s="2"/>
      <c r="AM494" s="2">
        <f>IF(sum!A487="ON",sum!F487,"*")</f>
        <v>0.085145820149844</v>
      </c>
      <c r="AP494" s="2" t="s">
        <v>186</v>
      </c>
      <c r="AQ494" s="2" t="s">
        <v>187</v>
      </c>
      <c r="AR494" s="2">
        <v>2030</v>
      </c>
      <c r="AS494" s="2" t="str">
        <f>IF(sum!A487="QU",sum!B487,"*")</f>
        <v>*</v>
      </c>
      <c r="AT494" s="2"/>
      <c r="AU494" s="2" t="str">
        <f>IF(sum!A487="QU",sum!F487,"*")</f>
        <v>*</v>
      </c>
      <c r="AX494" s="2" t="s">
        <v>186</v>
      </c>
      <c r="AY494" s="2" t="s">
        <v>187</v>
      </c>
      <c r="AZ494" s="2">
        <v>2030</v>
      </c>
      <c r="BA494" s="2" t="str">
        <f>IF(sum!A487="SA",sum!B487,"*")</f>
        <v>*</v>
      </c>
      <c r="BB494" s="2"/>
      <c r="BC494" s="2" t="str">
        <f>IF(sum!A487="SA",sum!F487,"*")</f>
        <v>*</v>
      </c>
    </row>
    <row r="495" spans="2:55">
      <c r="B495" s="4" t="s">
        <v>186</v>
      </c>
      <c r="C495" s="4" t="s">
        <v>187</v>
      </c>
      <c r="D495" s="4">
        <v>2030</v>
      </c>
      <c r="J495" s="4" t="s">
        <v>186</v>
      </c>
      <c r="K495" s="4" t="s">
        <v>187</v>
      </c>
      <c r="L495" s="4">
        <v>2030</v>
      </c>
      <c r="M495" s="2" t="str">
        <f>IF(sum!A488="AT",sum!B488,"*")</f>
        <v>*</v>
      </c>
      <c r="N495" s="2"/>
      <c r="O495" s="2" t="str">
        <f>IF(sum!A488="AT",sum!F488,"*")</f>
        <v>*</v>
      </c>
      <c r="R495" s="4" t="s">
        <v>186</v>
      </c>
      <c r="S495" s="4" t="s">
        <v>187</v>
      </c>
      <c r="T495" s="4">
        <v>2030</v>
      </c>
      <c r="U495" s="2" t="str">
        <f>IF(sum!A488="BC",sum!B488,"*")</f>
        <v>*</v>
      </c>
      <c r="V495" s="2"/>
      <c r="W495" s="2" t="str">
        <f>IF(sum!A488="BC",sum!F488,"*")</f>
        <v>*</v>
      </c>
      <c r="Z495" s="4" t="s">
        <v>186</v>
      </c>
      <c r="AA495" s="4" t="s">
        <v>187</v>
      </c>
      <c r="AB495" s="4">
        <v>2030</v>
      </c>
      <c r="AC495" s="2" t="str">
        <f>IF(sum!A488="MA",sum!B488,"*")</f>
        <v>*</v>
      </c>
      <c r="AD495" s="2"/>
      <c r="AE495" s="2" t="str">
        <f>IF(sum!A488="MA",sum!F488,"*")</f>
        <v>*</v>
      </c>
      <c r="AH495" s="4" t="s">
        <v>186</v>
      </c>
      <c r="AI495" s="4" t="s">
        <v>187</v>
      </c>
      <c r="AJ495" s="4">
        <v>2030</v>
      </c>
      <c r="AK495" s="2" t="str">
        <f>IF(sum!A488="ON",sum!B488,"*")</f>
        <v>OTH-SpHeat_ELE1</v>
      </c>
      <c r="AL495" s="2"/>
      <c r="AM495" s="2">
        <f>IF(sum!A488="ON",sum!F488,"*")</f>
        <v>0.31705770450222</v>
      </c>
      <c r="AP495" s="4" t="s">
        <v>186</v>
      </c>
      <c r="AQ495" s="4" t="s">
        <v>187</v>
      </c>
      <c r="AR495" s="4">
        <v>2030</v>
      </c>
      <c r="AS495" s="2" t="str">
        <f>IF(sum!A488="QU",sum!B488,"*")</f>
        <v>*</v>
      </c>
      <c r="AT495" s="2"/>
      <c r="AU495" s="2" t="str">
        <f>IF(sum!A488="QU",sum!F488,"*")</f>
        <v>*</v>
      </c>
      <c r="AX495" s="4" t="s">
        <v>186</v>
      </c>
      <c r="AY495" s="4" t="s">
        <v>187</v>
      </c>
      <c r="AZ495" s="4">
        <v>2030</v>
      </c>
      <c r="BA495" s="2" t="str">
        <f>IF(sum!A488="SA",sum!B488,"*")</f>
        <v>*</v>
      </c>
      <c r="BB495" s="2"/>
      <c r="BC495" s="2" t="str">
        <f>IF(sum!A488="SA",sum!F488,"*")</f>
        <v>*</v>
      </c>
    </row>
    <row r="496" spans="2:55">
      <c r="B496" s="2" t="s">
        <v>186</v>
      </c>
      <c r="C496" s="2" t="s">
        <v>187</v>
      </c>
      <c r="D496" s="2">
        <v>2030</v>
      </c>
      <c r="J496" s="2" t="s">
        <v>186</v>
      </c>
      <c r="K496" s="2" t="s">
        <v>187</v>
      </c>
      <c r="L496" s="2">
        <v>2030</v>
      </c>
      <c r="M496" s="2" t="str">
        <f>IF(sum!A489="AT",sum!B489,"*")</f>
        <v>*</v>
      </c>
      <c r="N496" s="2"/>
      <c r="O496" s="2" t="str">
        <f>IF(sum!A489="AT",sum!F489,"*")</f>
        <v>*</v>
      </c>
      <c r="R496" s="2" t="s">
        <v>186</v>
      </c>
      <c r="S496" s="2" t="s">
        <v>187</v>
      </c>
      <c r="T496" s="2">
        <v>2030</v>
      </c>
      <c r="U496" s="2" t="str">
        <f>IF(sum!A489="BC",sum!B489,"*")</f>
        <v>*</v>
      </c>
      <c r="V496" s="2"/>
      <c r="W496" s="2" t="str">
        <f>IF(sum!A489="BC",sum!F489,"*")</f>
        <v>*</v>
      </c>
      <c r="Z496" s="2" t="s">
        <v>186</v>
      </c>
      <c r="AA496" s="2" t="s">
        <v>187</v>
      </c>
      <c r="AB496" s="2">
        <v>2030</v>
      </c>
      <c r="AC496" s="2" t="str">
        <f>IF(sum!A489="MA",sum!B489,"*")</f>
        <v>*</v>
      </c>
      <c r="AD496" s="2"/>
      <c r="AE496" s="2" t="str">
        <f>IF(sum!A489="MA",sum!F489,"*")</f>
        <v>*</v>
      </c>
      <c r="AH496" s="2" t="s">
        <v>186</v>
      </c>
      <c r="AI496" s="2" t="s">
        <v>187</v>
      </c>
      <c r="AJ496" s="2">
        <v>2030</v>
      </c>
      <c r="AK496" s="2" t="str">
        <f>IF(sum!A489="ON",sum!B489,"*")</f>
        <v>OTH-WaterHeat_ELE1</v>
      </c>
      <c r="AL496" s="2"/>
      <c r="AM496" s="2">
        <f>IF(sum!A489="ON",sum!F489,"*")</f>
        <v>0.0422743606002959</v>
      </c>
      <c r="AP496" s="2" t="s">
        <v>186</v>
      </c>
      <c r="AQ496" s="2" t="s">
        <v>187</v>
      </c>
      <c r="AR496" s="2">
        <v>2030</v>
      </c>
      <c r="AS496" s="2" t="str">
        <f>IF(sum!A489="QU",sum!B489,"*")</f>
        <v>*</v>
      </c>
      <c r="AT496" s="2"/>
      <c r="AU496" s="2" t="str">
        <f>IF(sum!A489="QU",sum!F489,"*")</f>
        <v>*</v>
      </c>
      <c r="AX496" s="2" t="s">
        <v>186</v>
      </c>
      <c r="AY496" s="2" t="s">
        <v>187</v>
      </c>
      <c r="AZ496" s="2">
        <v>2030</v>
      </c>
      <c r="BA496" s="2" t="str">
        <f>IF(sum!A489="SA",sum!B489,"*")</f>
        <v>*</v>
      </c>
      <c r="BB496" s="2"/>
      <c r="BC496" s="2" t="str">
        <f>IF(sum!A489="SA",sum!F489,"*")</f>
        <v>*</v>
      </c>
    </row>
    <row r="497" spans="2:55">
      <c r="B497" s="2" t="s">
        <v>186</v>
      </c>
      <c r="C497" s="2" t="s">
        <v>187</v>
      </c>
      <c r="D497" s="2">
        <v>2030</v>
      </c>
      <c r="J497" s="2" t="s">
        <v>186</v>
      </c>
      <c r="K497" s="2" t="s">
        <v>187</v>
      </c>
      <c r="L497" s="2">
        <v>2030</v>
      </c>
      <c r="M497" s="2" t="str">
        <f>IF(sum!A490="AT",sum!B490,"*")</f>
        <v>*</v>
      </c>
      <c r="N497" s="2"/>
      <c r="O497" s="2" t="str">
        <f>IF(sum!A490="AT",sum!F490,"*")</f>
        <v>*</v>
      </c>
      <c r="R497" s="2" t="s">
        <v>186</v>
      </c>
      <c r="S497" s="2" t="s">
        <v>187</v>
      </c>
      <c r="T497" s="2">
        <v>2030</v>
      </c>
      <c r="U497" s="2" t="str">
        <f>IF(sum!A490="BC",sum!B490,"*")</f>
        <v>*</v>
      </c>
      <c r="V497" s="2"/>
      <c r="W497" s="2" t="str">
        <f>IF(sum!A490="BC",sum!F490,"*")</f>
        <v>*</v>
      </c>
      <c r="Z497" s="2" t="s">
        <v>186</v>
      </c>
      <c r="AA497" s="2" t="s">
        <v>187</v>
      </c>
      <c r="AB497" s="2">
        <v>2030</v>
      </c>
      <c r="AC497" s="2" t="str">
        <f>IF(sum!A490="MA",sum!B490,"*")</f>
        <v>*</v>
      </c>
      <c r="AD497" s="2"/>
      <c r="AE497" s="2" t="str">
        <f>IF(sum!A490="MA",sum!F490,"*")</f>
        <v>*</v>
      </c>
      <c r="AH497" s="2" t="s">
        <v>186</v>
      </c>
      <c r="AI497" s="2" t="s">
        <v>187</v>
      </c>
      <c r="AJ497" s="2">
        <v>2030</v>
      </c>
      <c r="AK497" s="2" t="str">
        <f>IF(sum!A490="ON",sum!B490,"*")</f>
        <v>R_ES-APP-CD_ELC1</v>
      </c>
      <c r="AL497" s="2"/>
      <c r="AM497" s="2">
        <f>IF(sum!A490="ON",sum!F490,"*")</f>
        <v>5.48926206170374</v>
      </c>
      <c r="AP497" s="4" t="s">
        <v>186</v>
      </c>
      <c r="AQ497" s="4" t="s">
        <v>187</v>
      </c>
      <c r="AR497" s="4">
        <v>2030</v>
      </c>
      <c r="AS497" s="2" t="str">
        <f>IF(sum!A490="QU",sum!B490,"*")</f>
        <v>*</v>
      </c>
      <c r="AT497" s="2"/>
      <c r="AU497" s="2" t="str">
        <f>IF(sum!A490="QU",sum!F490,"*")</f>
        <v>*</v>
      </c>
      <c r="AX497" s="2" t="s">
        <v>186</v>
      </c>
      <c r="AY497" s="2" t="s">
        <v>187</v>
      </c>
      <c r="AZ497" s="2">
        <v>2030</v>
      </c>
      <c r="BA497" s="2" t="str">
        <f>IF(sum!A490="SA",sum!B490,"*")</f>
        <v>*</v>
      </c>
      <c r="BB497" s="2"/>
      <c r="BC497" s="2" t="str">
        <f>IF(sum!A490="SA",sum!F490,"*")</f>
        <v>*</v>
      </c>
    </row>
    <row r="498" spans="2:55">
      <c r="B498" s="4" t="s">
        <v>186</v>
      </c>
      <c r="C498" s="4" t="s">
        <v>187</v>
      </c>
      <c r="D498" s="4">
        <v>2030</v>
      </c>
      <c r="J498" s="4" t="s">
        <v>186</v>
      </c>
      <c r="K498" s="4" t="s">
        <v>187</v>
      </c>
      <c r="L498" s="4">
        <v>2030</v>
      </c>
      <c r="M498" s="2" t="str">
        <f>IF(sum!A491="AT",sum!B491,"*")</f>
        <v>*</v>
      </c>
      <c r="N498" s="2"/>
      <c r="O498" s="2" t="str">
        <f>IF(sum!A491="AT",sum!F491,"*")</f>
        <v>*</v>
      </c>
      <c r="R498" s="4" t="s">
        <v>186</v>
      </c>
      <c r="S498" s="4" t="s">
        <v>187</v>
      </c>
      <c r="T498" s="4">
        <v>2030</v>
      </c>
      <c r="U498" s="2" t="str">
        <f>IF(sum!A491="BC",sum!B491,"*")</f>
        <v>*</v>
      </c>
      <c r="V498" s="2"/>
      <c r="W498" s="2" t="str">
        <f>IF(sum!A491="BC",sum!F491,"*")</f>
        <v>*</v>
      </c>
      <c r="Z498" s="4" t="s">
        <v>186</v>
      </c>
      <c r="AA498" s="4" t="s">
        <v>187</v>
      </c>
      <c r="AB498" s="4">
        <v>2030</v>
      </c>
      <c r="AC498" s="2" t="str">
        <f>IF(sum!A491="MA",sum!B491,"*")</f>
        <v>*</v>
      </c>
      <c r="AD498" s="2"/>
      <c r="AE498" s="2" t="str">
        <f>IF(sum!A491="MA",sum!F491,"*")</f>
        <v>*</v>
      </c>
      <c r="AH498" s="4" t="s">
        <v>186</v>
      </c>
      <c r="AI498" s="4" t="s">
        <v>187</v>
      </c>
      <c r="AJ498" s="4">
        <v>2030</v>
      </c>
      <c r="AK498" s="2" t="str">
        <f>IF(sum!A491="ON",sum!B491,"*")</f>
        <v>R_ES-APP-CW_ELC1</v>
      </c>
      <c r="AL498" s="2"/>
      <c r="AM498" s="2">
        <f>IF(sum!A491="ON",sum!F491,"*")</f>
        <v>0.662153147379529</v>
      </c>
      <c r="AP498" s="2" t="s">
        <v>186</v>
      </c>
      <c r="AQ498" s="2" t="s">
        <v>187</v>
      </c>
      <c r="AR498" s="2">
        <v>2030</v>
      </c>
      <c r="AS498" s="2" t="str">
        <f>IF(sum!A491="QU",sum!B491,"*")</f>
        <v>*</v>
      </c>
      <c r="AT498" s="2"/>
      <c r="AU498" s="2" t="str">
        <f>IF(sum!A491="QU",sum!F491,"*")</f>
        <v>*</v>
      </c>
      <c r="AX498" s="4" t="s">
        <v>186</v>
      </c>
      <c r="AY498" s="4" t="s">
        <v>187</v>
      </c>
      <c r="AZ498" s="4">
        <v>2030</v>
      </c>
      <c r="BA498" s="2" t="str">
        <f>IF(sum!A491="SA",sum!B491,"*")</f>
        <v>*</v>
      </c>
      <c r="BB498" s="2"/>
      <c r="BC498" s="2" t="str">
        <f>IF(sum!A491="SA",sum!F491,"*")</f>
        <v>*</v>
      </c>
    </row>
    <row r="499" spans="2:55">
      <c r="B499" s="2" t="s">
        <v>186</v>
      </c>
      <c r="C499" s="2" t="s">
        <v>187</v>
      </c>
      <c r="D499" s="2">
        <v>2030</v>
      </c>
      <c r="J499" s="2" t="s">
        <v>186</v>
      </c>
      <c r="K499" s="2" t="s">
        <v>187</v>
      </c>
      <c r="L499" s="2">
        <v>2030</v>
      </c>
      <c r="M499" s="2" t="str">
        <f>IF(sum!A492="AT",sum!B492,"*")</f>
        <v>*</v>
      </c>
      <c r="N499" s="2"/>
      <c r="O499" s="2" t="str">
        <f>IF(sum!A492="AT",sum!F492,"*")</f>
        <v>*</v>
      </c>
      <c r="R499" s="2" t="s">
        <v>186</v>
      </c>
      <c r="S499" s="2" t="s">
        <v>187</v>
      </c>
      <c r="T499" s="2">
        <v>2030</v>
      </c>
      <c r="U499" s="2" t="str">
        <f>IF(sum!A492="BC",sum!B492,"*")</f>
        <v>*</v>
      </c>
      <c r="V499" s="2"/>
      <c r="W499" s="2" t="str">
        <f>IF(sum!A492="BC",sum!F492,"*")</f>
        <v>*</v>
      </c>
      <c r="Z499" s="2" t="s">
        <v>186</v>
      </c>
      <c r="AA499" s="2" t="s">
        <v>187</v>
      </c>
      <c r="AB499" s="2">
        <v>2030</v>
      </c>
      <c r="AC499" s="2" t="str">
        <f>IF(sum!A492="MA",sum!B492,"*")</f>
        <v>*</v>
      </c>
      <c r="AD499" s="2"/>
      <c r="AE499" s="2" t="str">
        <f>IF(sum!A492="MA",sum!F492,"*")</f>
        <v>*</v>
      </c>
      <c r="AH499" s="2" t="s">
        <v>186</v>
      </c>
      <c r="AI499" s="2" t="s">
        <v>187</v>
      </c>
      <c r="AJ499" s="2">
        <v>2030</v>
      </c>
      <c r="AK499" s="2" t="str">
        <f>IF(sum!A492="ON",sum!B492,"*")</f>
        <v>R_ES-APP-DW_ELC1</v>
      </c>
      <c r="AL499" s="2"/>
      <c r="AM499" s="2">
        <f>IF(sum!A492="ON",sum!F492,"*")</f>
        <v>2.2530041412956</v>
      </c>
      <c r="AP499" s="4" t="s">
        <v>186</v>
      </c>
      <c r="AQ499" s="4" t="s">
        <v>187</v>
      </c>
      <c r="AR499" s="4">
        <v>2030</v>
      </c>
      <c r="AS499" s="2" t="str">
        <f>IF(sum!A492="QU",sum!B492,"*")</f>
        <v>*</v>
      </c>
      <c r="AT499" s="2"/>
      <c r="AU499" s="2" t="str">
        <f>IF(sum!A492="QU",sum!F492,"*")</f>
        <v>*</v>
      </c>
      <c r="AX499" s="2" t="s">
        <v>186</v>
      </c>
      <c r="AY499" s="2" t="s">
        <v>187</v>
      </c>
      <c r="AZ499" s="2">
        <v>2030</v>
      </c>
      <c r="BA499" s="2" t="str">
        <f>IF(sum!A492="SA",sum!B492,"*")</f>
        <v>*</v>
      </c>
      <c r="BB499" s="2"/>
      <c r="BC499" s="2" t="str">
        <f>IF(sum!A492="SA",sum!F492,"*")</f>
        <v>*</v>
      </c>
    </row>
    <row r="500" spans="2:55">
      <c r="B500" s="2" t="s">
        <v>186</v>
      </c>
      <c r="C500" s="2" t="s">
        <v>187</v>
      </c>
      <c r="D500" s="2">
        <v>2030</v>
      </c>
      <c r="J500" s="2" t="s">
        <v>186</v>
      </c>
      <c r="K500" s="2" t="s">
        <v>187</v>
      </c>
      <c r="L500" s="2">
        <v>2030</v>
      </c>
      <c r="M500" s="2" t="str">
        <f>IF(sum!A493="AT",sum!B493,"*")</f>
        <v>*</v>
      </c>
      <c r="N500" s="2"/>
      <c r="O500" s="2" t="str">
        <f>IF(sum!A493="AT",sum!F493,"*")</f>
        <v>*</v>
      </c>
      <c r="R500" s="2" t="s">
        <v>186</v>
      </c>
      <c r="S500" s="2" t="s">
        <v>187</v>
      </c>
      <c r="T500" s="2">
        <v>2030</v>
      </c>
      <c r="U500" s="2" t="str">
        <f>IF(sum!A493="BC",sum!B493,"*")</f>
        <v>*</v>
      </c>
      <c r="V500" s="2"/>
      <c r="W500" s="2" t="str">
        <f>IF(sum!A493="BC",sum!F493,"*")</f>
        <v>*</v>
      </c>
      <c r="Z500" s="2" t="s">
        <v>186</v>
      </c>
      <c r="AA500" s="2" t="s">
        <v>187</v>
      </c>
      <c r="AB500" s="2">
        <v>2030</v>
      </c>
      <c r="AC500" s="2" t="str">
        <f>IF(sum!A493="MA",sum!B493,"*")</f>
        <v>*</v>
      </c>
      <c r="AD500" s="2"/>
      <c r="AE500" s="2" t="str">
        <f>IF(sum!A493="MA",sum!F493,"*")</f>
        <v>*</v>
      </c>
      <c r="AH500" s="2" t="s">
        <v>186</v>
      </c>
      <c r="AI500" s="2" t="s">
        <v>187</v>
      </c>
      <c r="AJ500" s="2">
        <v>2030</v>
      </c>
      <c r="AK500" s="2" t="str">
        <f>IF(sum!A493="ON",sum!B493,"*")</f>
        <v>R_ES-APP-FR_ELC1</v>
      </c>
      <c r="AL500" s="2"/>
      <c r="AM500" s="2">
        <f>IF(sum!A493="ON",sum!F493,"*")</f>
        <v>0.384619324660779</v>
      </c>
      <c r="AP500" s="2" t="s">
        <v>186</v>
      </c>
      <c r="AQ500" s="2" t="s">
        <v>187</v>
      </c>
      <c r="AR500" s="2">
        <v>2030</v>
      </c>
      <c r="AS500" s="2" t="str">
        <f>IF(sum!A493="QU",sum!B493,"*")</f>
        <v>*</v>
      </c>
      <c r="AT500" s="2"/>
      <c r="AU500" s="2" t="str">
        <f>IF(sum!A493="QU",sum!F493,"*")</f>
        <v>*</v>
      </c>
      <c r="AX500" s="2" t="s">
        <v>186</v>
      </c>
      <c r="AY500" s="2" t="s">
        <v>187</v>
      </c>
      <c r="AZ500" s="2">
        <v>2030</v>
      </c>
      <c r="BA500" s="2" t="str">
        <f>IF(sum!A493="SA",sum!B493,"*")</f>
        <v>*</v>
      </c>
      <c r="BB500" s="2"/>
      <c r="BC500" s="2" t="str">
        <f>IF(sum!A493="SA",sum!F493,"*")</f>
        <v>*</v>
      </c>
    </row>
    <row r="501" spans="2:55">
      <c r="B501" s="4" t="s">
        <v>186</v>
      </c>
      <c r="C501" s="4" t="s">
        <v>187</v>
      </c>
      <c r="D501" s="4">
        <v>2030</v>
      </c>
      <c r="J501" s="4" t="s">
        <v>186</v>
      </c>
      <c r="K501" s="4" t="s">
        <v>187</v>
      </c>
      <c r="L501" s="4">
        <v>2030</v>
      </c>
      <c r="M501" s="2" t="str">
        <f>IF(sum!A494="AT",sum!B494,"*")</f>
        <v>*</v>
      </c>
      <c r="N501" s="2"/>
      <c r="O501" s="2" t="str">
        <f>IF(sum!A494="AT",sum!F494,"*")</f>
        <v>*</v>
      </c>
      <c r="R501" s="4" t="s">
        <v>186</v>
      </c>
      <c r="S501" s="4" t="s">
        <v>187</v>
      </c>
      <c r="T501" s="4">
        <v>2030</v>
      </c>
      <c r="U501" s="2" t="str">
        <f>IF(sum!A494="BC",sum!B494,"*")</f>
        <v>*</v>
      </c>
      <c r="V501" s="2"/>
      <c r="W501" s="2" t="str">
        <f>IF(sum!A494="BC",sum!F494,"*")</f>
        <v>*</v>
      </c>
      <c r="Z501" s="4" t="s">
        <v>186</v>
      </c>
      <c r="AA501" s="4" t="s">
        <v>187</v>
      </c>
      <c r="AB501" s="4">
        <v>2030</v>
      </c>
      <c r="AC501" s="2" t="str">
        <f>IF(sum!A494="MA",sum!B494,"*")</f>
        <v>*</v>
      </c>
      <c r="AD501" s="2"/>
      <c r="AE501" s="2" t="str">
        <f>IF(sum!A494="MA",sum!F494,"*")</f>
        <v>*</v>
      </c>
      <c r="AH501" s="4" t="s">
        <v>186</v>
      </c>
      <c r="AI501" s="4" t="s">
        <v>187</v>
      </c>
      <c r="AJ501" s="4">
        <v>2030</v>
      </c>
      <c r="AK501" s="2" t="str">
        <f>IF(sum!A494="ON",sum!B494,"*")</f>
        <v>R_ES-APP-OTH_ELC1</v>
      </c>
      <c r="AL501" s="2"/>
      <c r="AM501" s="2">
        <f>IF(sum!A494="ON",sum!F494,"*")</f>
        <v>6.32149332888894</v>
      </c>
      <c r="AP501" s="4" t="s">
        <v>186</v>
      </c>
      <c r="AQ501" s="4" t="s">
        <v>187</v>
      </c>
      <c r="AR501" s="4">
        <v>2030</v>
      </c>
      <c r="AS501" s="2" t="str">
        <f>IF(sum!A494="QU",sum!B494,"*")</f>
        <v>*</v>
      </c>
      <c r="AT501" s="2"/>
      <c r="AU501" s="2" t="str">
        <f>IF(sum!A494="QU",sum!F494,"*")</f>
        <v>*</v>
      </c>
      <c r="AX501" s="4" t="s">
        <v>186</v>
      </c>
      <c r="AY501" s="4" t="s">
        <v>187</v>
      </c>
      <c r="AZ501" s="4">
        <v>2030</v>
      </c>
      <c r="BA501" s="2" t="str">
        <f>IF(sum!A494="SA",sum!B494,"*")</f>
        <v>*</v>
      </c>
      <c r="BB501" s="2"/>
      <c r="BC501" s="2" t="str">
        <f>IF(sum!A494="SA",sum!F494,"*")</f>
        <v>*</v>
      </c>
    </row>
    <row r="502" spans="2:55">
      <c r="B502" s="2" t="s">
        <v>186</v>
      </c>
      <c r="C502" s="2" t="s">
        <v>187</v>
      </c>
      <c r="D502" s="2">
        <v>2030</v>
      </c>
      <c r="J502" s="2" t="s">
        <v>186</v>
      </c>
      <c r="K502" s="2" t="s">
        <v>187</v>
      </c>
      <c r="L502" s="2">
        <v>2030</v>
      </c>
      <c r="M502" s="2" t="str">
        <f>IF(sum!A495="AT",sum!B495,"*")</f>
        <v>*</v>
      </c>
      <c r="N502" s="2"/>
      <c r="O502" s="2" t="str">
        <f>IF(sum!A495="AT",sum!F495,"*")</f>
        <v>*</v>
      </c>
      <c r="R502" s="2" t="s">
        <v>186</v>
      </c>
      <c r="S502" s="2" t="s">
        <v>187</v>
      </c>
      <c r="T502" s="2">
        <v>2030</v>
      </c>
      <c r="U502" s="2" t="str">
        <f>IF(sum!A495="BC",sum!B495,"*")</f>
        <v>*</v>
      </c>
      <c r="V502" s="2"/>
      <c r="W502" s="2" t="str">
        <f>IF(sum!A495="BC",sum!F495,"*")</f>
        <v>*</v>
      </c>
      <c r="Z502" s="2" t="s">
        <v>186</v>
      </c>
      <c r="AA502" s="2" t="s">
        <v>187</v>
      </c>
      <c r="AB502" s="2">
        <v>2030</v>
      </c>
      <c r="AC502" s="2" t="str">
        <f>IF(sum!A495="MA",sum!B495,"*")</f>
        <v>*</v>
      </c>
      <c r="AD502" s="2"/>
      <c r="AE502" s="2" t="str">
        <f>IF(sum!A495="MA",sum!F495,"*")</f>
        <v>*</v>
      </c>
      <c r="AH502" s="2" t="s">
        <v>186</v>
      </c>
      <c r="AI502" s="2" t="s">
        <v>187</v>
      </c>
      <c r="AJ502" s="2">
        <v>2030</v>
      </c>
      <c r="AK502" s="2" t="str">
        <f>IF(sum!A495="ON",sum!B495,"*")</f>
        <v>R_ES-APP-RA_ELC1</v>
      </c>
      <c r="AL502" s="2"/>
      <c r="AM502" s="2">
        <f>IF(sum!A495="ON",sum!F495,"*")</f>
        <v>4.36135712421827</v>
      </c>
      <c r="AP502" s="2" t="s">
        <v>186</v>
      </c>
      <c r="AQ502" s="2" t="s">
        <v>187</v>
      </c>
      <c r="AR502" s="2">
        <v>2030</v>
      </c>
      <c r="AS502" s="2" t="str">
        <f>IF(sum!A495="QU",sum!B495,"*")</f>
        <v>*</v>
      </c>
      <c r="AT502" s="2"/>
      <c r="AU502" s="2" t="str">
        <f>IF(sum!A495="QU",sum!F495,"*")</f>
        <v>*</v>
      </c>
      <c r="AX502" s="2" t="s">
        <v>186</v>
      </c>
      <c r="AY502" s="2" t="s">
        <v>187</v>
      </c>
      <c r="AZ502" s="2">
        <v>2030</v>
      </c>
      <c r="BA502" s="2" t="str">
        <f>IF(sum!A495="SA",sum!B495,"*")</f>
        <v>*</v>
      </c>
      <c r="BB502" s="2"/>
      <c r="BC502" s="2" t="str">
        <f>IF(sum!A495="SA",sum!F495,"*")</f>
        <v>*</v>
      </c>
    </row>
    <row r="503" spans="2:55">
      <c r="B503" s="2" t="s">
        <v>186</v>
      </c>
      <c r="C503" s="2" t="s">
        <v>187</v>
      </c>
      <c r="D503" s="2">
        <v>2030</v>
      </c>
      <c r="J503" s="2" t="s">
        <v>186</v>
      </c>
      <c r="K503" s="2" t="s">
        <v>187</v>
      </c>
      <c r="L503" s="2">
        <v>2030</v>
      </c>
      <c r="M503" s="2" t="str">
        <f>IF(sum!A496="AT",sum!B496,"*")</f>
        <v>*</v>
      </c>
      <c r="N503" s="2"/>
      <c r="O503" s="2" t="str">
        <f>IF(sum!A496="AT",sum!F496,"*")</f>
        <v>*</v>
      </c>
      <c r="R503" s="2" t="s">
        <v>186</v>
      </c>
      <c r="S503" s="2" t="s">
        <v>187</v>
      </c>
      <c r="T503" s="2">
        <v>2030</v>
      </c>
      <c r="U503" s="2" t="str">
        <f>IF(sum!A496="BC",sum!B496,"*")</f>
        <v>*</v>
      </c>
      <c r="V503" s="2"/>
      <c r="W503" s="2" t="str">
        <f>IF(sum!A496="BC",sum!F496,"*")</f>
        <v>*</v>
      </c>
      <c r="Z503" s="2" t="s">
        <v>186</v>
      </c>
      <c r="AA503" s="2" t="s">
        <v>187</v>
      </c>
      <c r="AB503" s="2">
        <v>2030</v>
      </c>
      <c r="AC503" s="2" t="str">
        <f>IF(sum!A496="MA",sum!B496,"*")</f>
        <v>*</v>
      </c>
      <c r="AD503" s="2"/>
      <c r="AE503" s="2" t="str">
        <f>IF(sum!A496="MA",sum!F496,"*")</f>
        <v>*</v>
      </c>
      <c r="AH503" s="2" t="s">
        <v>186</v>
      </c>
      <c r="AI503" s="2" t="s">
        <v>187</v>
      </c>
      <c r="AJ503" s="2">
        <v>2030</v>
      </c>
      <c r="AK503" s="2" t="str">
        <f>IF(sum!A496="ON",sum!B496,"*")</f>
        <v>R_ES-APP-RE_ELC1</v>
      </c>
      <c r="AL503" s="2"/>
      <c r="AM503" s="2">
        <f>IF(sum!A496="ON",sum!F496,"*")</f>
        <v>1.40013904103969</v>
      </c>
      <c r="AP503" s="4" t="s">
        <v>186</v>
      </c>
      <c r="AQ503" s="4" t="s">
        <v>187</v>
      </c>
      <c r="AR503" s="4">
        <v>2030</v>
      </c>
      <c r="AS503" s="2" t="str">
        <f>IF(sum!A496="QU",sum!B496,"*")</f>
        <v>*</v>
      </c>
      <c r="AT503" s="2"/>
      <c r="AU503" s="2" t="str">
        <f>IF(sum!A496="QU",sum!F496,"*")</f>
        <v>*</v>
      </c>
      <c r="AX503" s="2" t="s">
        <v>186</v>
      </c>
      <c r="AY503" s="2" t="s">
        <v>187</v>
      </c>
      <c r="AZ503" s="2">
        <v>2030</v>
      </c>
      <c r="BA503" s="2" t="str">
        <f>IF(sum!A496="SA",sum!B496,"*")</f>
        <v>*</v>
      </c>
      <c r="BB503" s="2"/>
      <c r="BC503" s="2" t="str">
        <f>IF(sum!A496="SA",sum!F496,"*")</f>
        <v>*</v>
      </c>
    </row>
    <row r="504" spans="2:55">
      <c r="B504" s="4" t="s">
        <v>186</v>
      </c>
      <c r="C504" s="4" t="s">
        <v>187</v>
      </c>
      <c r="D504" s="4">
        <v>2030</v>
      </c>
      <c r="J504" s="4" t="s">
        <v>186</v>
      </c>
      <c r="K504" s="4" t="s">
        <v>187</v>
      </c>
      <c r="L504" s="4">
        <v>2030</v>
      </c>
      <c r="M504" s="2" t="str">
        <f>IF(sum!A497="AT",sum!B497,"*")</f>
        <v>*</v>
      </c>
      <c r="N504" s="2"/>
      <c r="O504" s="2" t="str">
        <f>IF(sum!A497="AT",sum!F497,"*")</f>
        <v>*</v>
      </c>
      <c r="R504" s="4" t="s">
        <v>186</v>
      </c>
      <c r="S504" s="4" t="s">
        <v>187</v>
      </c>
      <c r="T504" s="4">
        <v>2030</v>
      </c>
      <c r="U504" s="2" t="str">
        <f>IF(sum!A497="BC",sum!B497,"*")</f>
        <v>*</v>
      </c>
      <c r="V504" s="2"/>
      <c r="W504" s="2" t="str">
        <f>IF(sum!A497="BC",sum!F497,"*")</f>
        <v>*</v>
      </c>
      <c r="Z504" s="4" t="s">
        <v>186</v>
      </c>
      <c r="AA504" s="4" t="s">
        <v>187</v>
      </c>
      <c r="AB504" s="4">
        <v>2030</v>
      </c>
      <c r="AC504" s="2" t="str">
        <f>IF(sum!A497="MA",sum!B497,"*")</f>
        <v>*</v>
      </c>
      <c r="AD504" s="2"/>
      <c r="AE504" s="2" t="str">
        <f>IF(sum!A497="MA",sum!F497,"*")</f>
        <v>*</v>
      </c>
      <c r="AH504" s="4" t="s">
        <v>186</v>
      </c>
      <c r="AI504" s="4" t="s">
        <v>187</v>
      </c>
      <c r="AJ504" s="4">
        <v>2030</v>
      </c>
      <c r="AK504" s="2" t="str">
        <f>IF(sum!A497="ON",sum!B497,"*")</f>
        <v>R_ES-LI_ELC1</v>
      </c>
      <c r="AL504" s="2"/>
      <c r="AM504" s="2">
        <f>IF(sum!A497="ON",sum!F497,"*")</f>
        <v>11.7432246676578</v>
      </c>
      <c r="AP504" s="2" t="s">
        <v>186</v>
      </c>
      <c r="AQ504" s="2" t="s">
        <v>187</v>
      </c>
      <c r="AR504" s="2">
        <v>2030</v>
      </c>
      <c r="AS504" s="2" t="str">
        <f>IF(sum!A497="QU",sum!B497,"*")</f>
        <v>*</v>
      </c>
      <c r="AT504" s="2"/>
      <c r="AU504" s="2" t="str">
        <f>IF(sum!A497="QU",sum!F497,"*")</f>
        <v>*</v>
      </c>
      <c r="AX504" s="4" t="s">
        <v>186</v>
      </c>
      <c r="AY504" s="4" t="s">
        <v>187</v>
      </c>
      <c r="AZ504" s="4">
        <v>2030</v>
      </c>
      <c r="BA504" s="2" t="str">
        <f>IF(sum!A497="SA",sum!B497,"*")</f>
        <v>*</v>
      </c>
      <c r="BB504" s="2"/>
      <c r="BC504" s="2" t="str">
        <f>IF(sum!A497="SA",sum!F497,"*")</f>
        <v>*</v>
      </c>
    </row>
    <row r="505" spans="2:55">
      <c r="B505" s="2" t="s">
        <v>186</v>
      </c>
      <c r="C505" s="2" t="s">
        <v>187</v>
      </c>
      <c r="D505" s="2">
        <v>2030</v>
      </c>
      <c r="J505" s="2" t="s">
        <v>186</v>
      </c>
      <c r="K505" s="2" t="s">
        <v>187</v>
      </c>
      <c r="L505" s="2">
        <v>2030</v>
      </c>
      <c r="M505" s="2" t="str">
        <f>IF(sum!A498="AT",sum!B498,"*")</f>
        <v>*</v>
      </c>
      <c r="N505" s="2"/>
      <c r="O505" s="2" t="str">
        <f>IF(sum!A498="AT",sum!F498,"*")</f>
        <v>*</v>
      </c>
      <c r="R505" s="2" t="s">
        <v>186</v>
      </c>
      <c r="S505" s="2" t="s">
        <v>187</v>
      </c>
      <c r="T505" s="2">
        <v>2030</v>
      </c>
      <c r="U505" s="2" t="str">
        <f>IF(sum!A498="BC",sum!B498,"*")</f>
        <v>*</v>
      </c>
      <c r="V505" s="2"/>
      <c r="W505" s="2" t="str">
        <f>IF(sum!A498="BC",sum!F498,"*")</f>
        <v>*</v>
      </c>
      <c r="Z505" s="2" t="s">
        <v>186</v>
      </c>
      <c r="AA505" s="2" t="s">
        <v>187</v>
      </c>
      <c r="AB505" s="2">
        <v>2030</v>
      </c>
      <c r="AC505" s="2" t="str">
        <f>IF(sum!A498="MA",sum!B498,"*")</f>
        <v>*</v>
      </c>
      <c r="AD505" s="2"/>
      <c r="AE505" s="2" t="str">
        <f>IF(sum!A498="MA",sum!F498,"*")</f>
        <v>*</v>
      </c>
      <c r="AH505" s="2" t="s">
        <v>186</v>
      </c>
      <c r="AI505" s="2" t="s">
        <v>187</v>
      </c>
      <c r="AJ505" s="2">
        <v>2030</v>
      </c>
      <c r="AK505" s="2" t="str">
        <f>IF(sum!A498="ON",sum!B498,"*")</f>
        <v>R_ES-SC-AP_ELC1_ROOM_CENTRAL</v>
      </c>
      <c r="AL505" s="2"/>
      <c r="AM505" s="2">
        <f>IF(sum!A498="ON",sum!F498,"*")</f>
        <v>3.31095156687115</v>
      </c>
      <c r="AP505" s="4" t="s">
        <v>186</v>
      </c>
      <c r="AQ505" s="4" t="s">
        <v>187</v>
      </c>
      <c r="AR505" s="4">
        <v>2030</v>
      </c>
      <c r="AS505" s="2" t="str">
        <f>IF(sum!A498="QU",sum!B498,"*")</f>
        <v>*</v>
      </c>
      <c r="AT505" s="2"/>
      <c r="AU505" s="2" t="str">
        <f>IF(sum!A498="QU",sum!F498,"*")</f>
        <v>*</v>
      </c>
      <c r="AX505" s="2" t="s">
        <v>186</v>
      </c>
      <c r="AY505" s="2" t="s">
        <v>187</v>
      </c>
      <c r="AZ505" s="2">
        <v>2030</v>
      </c>
      <c r="BA505" s="2" t="str">
        <f>IF(sum!A498="SA",sum!B498,"*")</f>
        <v>*</v>
      </c>
      <c r="BB505" s="2"/>
      <c r="BC505" s="2" t="str">
        <f>IF(sum!A498="SA",sum!F498,"*")</f>
        <v>*</v>
      </c>
    </row>
    <row r="506" spans="2:55">
      <c r="B506" s="2" t="s">
        <v>186</v>
      </c>
      <c r="C506" s="2" t="s">
        <v>187</v>
      </c>
      <c r="D506" s="2">
        <v>2030</v>
      </c>
      <c r="J506" s="2" t="s">
        <v>186</v>
      </c>
      <c r="K506" s="2" t="s">
        <v>187</v>
      </c>
      <c r="L506" s="2">
        <v>2030</v>
      </c>
      <c r="M506" s="2" t="str">
        <f>IF(sum!A499="AT",sum!B499,"*")</f>
        <v>*</v>
      </c>
      <c r="N506" s="2"/>
      <c r="O506" s="2" t="str">
        <f>IF(sum!A499="AT",sum!F499,"*")</f>
        <v>*</v>
      </c>
      <c r="R506" s="2" t="s">
        <v>186</v>
      </c>
      <c r="S506" s="2" t="s">
        <v>187</v>
      </c>
      <c r="T506" s="2">
        <v>2030</v>
      </c>
      <c r="U506" s="2" t="str">
        <f>IF(sum!A499="BC",sum!B499,"*")</f>
        <v>*</v>
      </c>
      <c r="V506" s="2"/>
      <c r="W506" s="2" t="str">
        <f>IF(sum!A499="BC",sum!F499,"*")</f>
        <v>*</v>
      </c>
      <c r="Z506" s="2" t="s">
        <v>186</v>
      </c>
      <c r="AA506" s="2" t="s">
        <v>187</v>
      </c>
      <c r="AB506" s="2">
        <v>2030</v>
      </c>
      <c r="AC506" s="2" t="str">
        <f>IF(sum!A499="MA",sum!B499,"*")</f>
        <v>*</v>
      </c>
      <c r="AD506" s="2"/>
      <c r="AE506" s="2" t="str">
        <f>IF(sum!A499="MA",sum!F499,"*")</f>
        <v>*</v>
      </c>
      <c r="AH506" s="2" t="s">
        <v>186</v>
      </c>
      <c r="AI506" s="2" t="s">
        <v>187</v>
      </c>
      <c r="AJ506" s="2">
        <v>2030</v>
      </c>
      <c r="AK506" s="2" t="str">
        <f>IF(sum!A499="ON",sum!B499,"*")</f>
        <v>R_ES-SC-MOB_ELC1_ROOM_CENTRAL</v>
      </c>
      <c r="AL506" s="2"/>
      <c r="AM506" s="2">
        <f>IF(sum!A499="ON",sum!F499,"*")</f>
        <v>0.0516151227080001</v>
      </c>
      <c r="AP506" s="2" t="s">
        <v>186</v>
      </c>
      <c r="AQ506" s="2" t="s">
        <v>187</v>
      </c>
      <c r="AR506" s="2">
        <v>2030</v>
      </c>
      <c r="AS506" s="2" t="str">
        <f>IF(sum!A499="QU",sum!B499,"*")</f>
        <v>*</v>
      </c>
      <c r="AT506" s="2"/>
      <c r="AU506" s="2" t="str">
        <f>IF(sum!A499="QU",sum!F499,"*")</f>
        <v>*</v>
      </c>
      <c r="AX506" s="2" t="s">
        <v>186</v>
      </c>
      <c r="AY506" s="2" t="s">
        <v>187</v>
      </c>
      <c r="AZ506" s="2">
        <v>2030</v>
      </c>
      <c r="BA506" s="2" t="str">
        <f>IF(sum!A499="SA",sum!B499,"*")</f>
        <v>*</v>
      </c>
      <c r="BB506" s="2"/>
      <c r="BC506" s="2" t="str">
        <f>IF(sum!A499="SA",sum!F499,"*")</f>
        <v>*</v>
      </c>
    </row>
    <row r="507" spans="2:55">
      <c r="B507" s="4" t="s">
        <v>186</v>
      </c>
      <c r="C507" s="4" t="s">
        <v>187</v>
      </c>
      <c r="D507" s="4">
        <v>2030</v>
      </c>
      <c r="J507" s="4" t="s">
        <v>186</v>
      </c>
      <c r="K507" s="4" t="s">
        <v>187</v>
      </c>
      <c r="L507" s="4">
        <v>2030</v>
      </c>
      <c r="M507" s="2" t="str">
        <f>IF(sum!A500="AT",sum!B500,"*")</f>
        <v>*</v>
      </c>
      <c r="N507" s="2"/>
      <c r="O507" s="2" t="str">
        <f>IF(sum!A500="AT",sum!F500,"*")</f>
        <v>*</v>
      </c>
      <c r="R507" s="4" t="s">
        <v>186</v>
      </c>
      <c r="S507" s="4" t="s">
        <v>187</v>
      </c>
      <c r="T507" s="4">
        <v>2030</v>
      </c>
      <c r="U507" s="2" t="str">
        <f>IF(sum!A500="BC",sum!B500,"*")</f>
        <v>*</v>
      </c>
      <c r="V507" s="2"/>
      <c r="W507" s="2" t="str">
        <f>IF(sum!A500="BC",sum!F500,"*")</f>
        <v>*</v>
      </c>
      <c r="Z507" s="4" t="s">
        <v>186</v>
      </c>
      <c r="AA507" s="4" t="s">
        <v>187</v>
      </c>
      <c r="AB507" s="4">
        <v>2030</v>
      </c>
      <c r="AC507" s="2" t="str">
        <f>IF(sum!A500="MA",sum!B500,"*")</f>
        <v>*</v>
      </c>
      <c r="AD507" s="2"/>
      <c r="AE507" s="2" t="str">
        <f>IF(sum!A500="MA",sum!F500,"*")</f>
        <v>*</v>
      </c>
      <c r="AH507" s="4" t="s">
        <v>186</v>
      </c>
      <c r="AI507" s="4" t="s">
        <v>187</v>
      </c>
      <c r="AJ507" s="4">
        <v>2030</v>
      </c>
      <c r="AK507" s="2" t="str">
        <f>IF(sum!A500="ON",sum!B500,"*")</f>
        <v>R_ES-SC-SA_ELC1_ROOM_CENTRAL</v>
      </c>
      <c r="AL507" s="2"/>
      <c r="AM507" s="2">
        <f>IF(sum!A500="ON",sum!F500,"*")</f>
        <v>1.7668742649997</v>
      </c>
      <c r="AP507" s="4" t="s">
        <v>186</v>
      </c>
      <c r="AQ507" s="4" t="s">
        <v>187</v>
      </c>
      <c r="AR507" s="4">
        <v>2030</v>
      </c>
      <c r="AS507" s="2" t="str">
        <f>IF(sum!A500="QU",sum!B500,"*")</f>
        <v>*</v>
      </c>
      <c r="AT507" s="2"/>
      <c r="AU507" s="2" t="str">
        <f>IF(sum!A500="QU",sum!F500,"*")</f>
        <v>*</v>
      </c>
      <c r="AX507" s="4" t="s">
        <v>186</v>
      </c>
      <c r="AY507" s="4" t="s">
        <v>187</v>
      </c>
      <c r="AZ507" s="4">
        <v>2030</v>
      </c>
      <c r="BA507" s="2" t="str">
        <f>IF(sum!A500="SA",sum!B500,"*")</f>
        <v>*</v>
      </c>
      <c r="BB507" s="2"/>
      <c r="BC507" s="2" t="str">
        <f>IF(sum!A500="SA",sum!F500,"*")</f>
        <v>*</v>
      </c>
    </row>
    <row r="508" spans="2:55">
      <c r="B508" s="2" t="s">
        <v>186</v>
      </c>
      <c r="C508" s="2" t="s">
        <v>187</v>
      </c>
      <c r="D508" s="2">
        <v>2030</v>
      </c>
      <c r="J508" s="2" t="s">
        <v>186</v>
      </c>
      <c r="K508" s="2" t="s">
        <v>187</v>
      </c>
      <c r="L508" s="2">
        <v>2030</v>
      </c>
      <c r="M508" s="2" t="str">
        <f>IF(sum!A501="AT",sum!B501,"*")</f>
        <v>*</v>
      </c>
      <c r="N508" s="2"/>
      <c r="O508" s="2" t="str">
        <f>IF(sum!A501="AT",sum!F501,"*")</f>
        <v>*</v>
      </c>
      <c r="R508" s="2" t="s">
        <v>186</v>
      </c>
      <c r="S508" s="2" t="s">
        <v>187</v>
      </c>
      <c r="T508" s="2">
        <v>2030</v>
      </c>
      <c r="U508" s="2" t="str">
        <f>IF(sum!A501="BC",sum!B501,"*")</f>
        <v>*</v>
      </c>
      <c r="V508" s="2"/>
      <c r="W508" s="2" t="str">
        <f>IF(sum!A501="BC",sum!F501,"*")</f>
        <v>*</v>
      </c>
      <c r="Z508" s="2" t="s">
        <v>186</v>
      </c>
      <c r="AA508" s="2" t="s">
        <v>187</v>
      </c>
      <c r="AB508" s="2">
        <v>2030</v>
      </c>
      <c r="AC508" s="2" t="str">
        <f>IF(sum!A501="MA",sum!B501,"*")</f>
        <v>*</v>
      </c>
      <c r="AD508" s="2"/>
      <c r="AE508" s="2" t="str">
        <f>IF(sum!A501="MA",sum!F501,"*")</f>
        <v>*</v>
      </c>
      <c r="AH508" s="2" t="s">
        <v>186</v>
      </c>
      <c r="AI508" s="2" t="s">
        <v>187</v>
      </c>
      <c r="AJ508" s="2">
        <v>2030</v>
      </c>
      <c r="AK508" s="2" t="str">
        <f>IF(sum!A501="ON",sum!B501,"*")</f>
        <v>R_ES-SC-SD_ELC1_ROOM_CENTRAL</v>
      </c>
      <c r="AL508" s="2"/>
      <c r="AM508" s="2">
        <f>IF(sum!A501="ON",sum!F501,"*")</f>
        <v>6.12436322293498</v>
      </c>
      <c r="AP508" s="2" t="s">
        <v>186</v>
      </c>
      <c r="AQ508" s="2" t="s">
        <v>187</v>
      </c>
      <c r="AR508" s="2">
        <v>2030</v>
      </c>
      <c r="AS508" s="2" t="str">
        <f>IF(sum!A501="QU",sum!B501,"*")</f>
        <v>*</v>
      </c>
      <c r="AT508" s="2"/>
      <c r="AU508" s="2" t="str">
        <f>IF(sum!A501="QU",sum!F501,"*")</f>
        <v>*</v>
      </c>
      <c r="AX508" s="2" t="s">
        <v>186</v>
      </c>
      <c r="AY508" s="2" t="s">
        <v>187</v>
      </c>
      <c r="AZ508" s="2">
        <v>2030</v>
      </c>
      <c r="BA508" s="2" t="str">
        <f>IF(sum!A501="SA",sum!B501,"*")</f>
        <v>*</v>
      </c>
      <c r="BB508" s="2"/>
      <c r="BC508" s="2" t="str">
        <f>IF(sum!A501="SA",sum!F501,"*")</f>
        <v>*</v>
      </c>
    </row>
    <row r="509" spans="2:55">
      <c r="B509" s="2" t="s">
        <v>186</v>
      </c>
      <c r="C509" s="2" t="s">
        <v>187</v>
      </c>
      <c r="D509" s="2">
        <v>2030</v>
      </c>
      <c r="J509" s="2" t="s">
        <v>186</v>
      </c>
      <c r="K509" s="2" t="s">
        <v>187</v>
      </c>
      <c r="L509" s="2">
        <v>2030</v>
      </c>
      <c r="M509" s="2" t="str">
        <f>IF(sum!A502="AT",sum!B502,"*")</f>
        <v>*</v>
      </c>
      <c r="N509" s="2"/>
      <c r="O509" s="2" t="str">
        <f>IF(sum!A502="AT",sum!F502,"*")</f>
        <v>*</v>
      </c>
      <c r="R509" s="2" t="s">
        <v>186</v>
      </c>
      <c r="S509" s="2" t="s">
        <v>187</v>
      </c>
      <c r="T509" s="2">
        <v>2030</v>
      </c>
      <c r="U509" s="2" t="str">
        <f>IF(sum!A502="BC",sum!B502,"*")</f>
        <v>*</v>
      </c>
      <c r="V509" s="2"/>
      <c r="W509" s="2" t="str">
        <f>IF(sum!A502="BC",sum!F502,"*")</f>
        <v>*</v>
      </c>
      <c r="Z509" s="2" t="s">
        <v>186</v>
      </c>
      <c r="AA509" s="2" t="s">
        <v>187</v>
      </c>
      <c r="AB509" s="2">
        <v>2030</v>
      </c>
      <c r="AC509" s="2" t="str">
        <f>IF(sum!A502="MA",sum!B502,"*")</f>
        <v>*</v>
      </c>
      <c r="AD509" s="2"/>
      <c r="AE509" s="2" t="str">
        <f>IF(sum!A502="MA",sum!F502,"*")</f>
        <v>*</v>
      </c>
      <c r="AH509" s="2" t="s">
        <v>186</v>
      </c>
      <c r="AI509" s="2" t="s">
        <v>187</v>
      </c>
      <c r="AJ509" s="2">
        <v>2030</v>
      </c>
      <c r="AK509" s="2" t="str">
        <f>IF(sum!A502="ON",sum!B502,"*")</f>
        <v>R_ES-SH-AP_COAPRO1</v>
      </c>
      <c r="AL509" s="2"/>
      <c r="AM509" s="2">
        <f>IF(sum!A502="ON",sum!F502,"*")</f>
        <v>0</v>
      </c>
      <c r="AP509" s="4" t="s">
        <v>186</v>
      </c>
      <c r="AQ509" s="4" t="s">
        <v>187</v>
      </c>
      <c r="AR509" s="4">
        <v>2030</v>
      </c>
      <c r="AS509" s="2" t="str">
        <f>IF(sum!A502="QU",sum!B502,"*")</f>
        <v>*</v>
      </c>
      <c r="AT509" s="2"/>
      <c r="AU509" s="2" t="str">
        <f>IF(sum!A502="QU",sum!F502,"*")</f>
        <v>*</v>
      </c>
      <c r="AX509" s="2" t="s">
        <v>186</v>
      </c>
      <c r="AY509" s="2" t="s">
        <v>187</v>
      </c>
      <c r="AZ509" s="2">
        <v>2030</v>
      </c>
      <c r="BA509" s="2" t="str">
        <f>IF(sum!A502="SA",sum!B502,"*")</f>
        <v>*</v>
      </c>
      <c r="BB509" s="2"/>
      <c r="BC509" s="2" t="str">
        <f>IF(sum!A502="SA",sum!F502,"*")</f>
        <v>*</v>
      </c>
    </row>
    <row r="510" spans="2:55">
      <c r="B510" s="4" t="s">
        <v>186</v>
      </c>
      <c r="C510" s="4" t="s">
        <v>187</v>
      </c>
      <c r="D510" s="4">
        <v>2030</v>
      </c>
      <c r="J510" s="4" t="s">
        <v>186</v>
      </c>
      <c r="K510" s="4" t="s">
        <v>187</v>
      </c>
      <c r="L510" s="4">
        <v>2030</v>
      </c>
      <c r="M510" s="2" t="str">
        <f>IF(sum!A503="AT",sum!B503,"*")</f>
        <v>*</v>
      </c>
      <c r="N510" s="2"/>
      <c r="O510" s="2" t="str">
        <f>IF(sum!A503="AT",sum!F503,"*")</f>
        <v>*</v>
      </c>
      <c r="R510" s="4" t="s">
        <v>186</v>
      </c>
      <c r="S510" s="4" t="s">
        <v>187</v>
      </c>
      <c r="T510" s="4">
        <v>2030</v>
      </c>
      <c r="U510" s="2" t="str">
        <f>IF(sum!A503="BC",sum!B503,"*")</f>
        <v>*</v>
      </c>
      <c r="V510" s="2"/>
      <c r="W510" s="2" t="str">
        <f>IF(sum!A503="BC",sum!F503,"*")</f>
        <v>*</v>
      </c>
      <c r="Z510" s="4" t="s">
        <v>186</v>
      </c>
      <c r="AA510" s="4" t="s">
        <v>187</v>
      </c>
      <c r="AB510" s="4">
        <v>2030</v>
      </c>
      <c r="AC510" s="2" t="str">
        <f>IF(sum!A503="MA",sum!B503,"*")</f>
        <v>*</v>
      </c>
      <c r="AD510" s="2"/>
      <c r="AE510" s="2" t="str">
        <f>IF(sum!A503="MA",sum!F503,"*")</f>
        <v>*</v>
      </c>
      <c r="AH510" s="4" t="s">
        <v>186</v>
      </c>
      <c r="AI510" s="4" t="s">
        <v>187</v>
      </c>
      <c r="AJ510" s="4">
        <v>2030</v>
      </c>
      <c r="AK510" s="2" t="str">
        <f>IF(sum!A503="ON",sum!B503,"*")</f>
        <v>R_ES-SH-AP_ELC1</v>
      </c>
      <c r="AL510" s="2"/>
      <c r="AM510" s="2">
        <f>IF(sum!A503="ON",sum!F503,"*")</f>
        <v>0</v>
      </c>
      <c r="AP510" s="2" t="s">
        <v>186</v>
      </c>
      <c r="AQ510" s="2" t="s">
        <v>187</v>
      </c>
      <c r="AR510" s="2">
        <v>2030</v>
      </c>
      <c r="AS510" s="2" t="str">
        <f>IF(sum!A503="QU",sum!B503,"*")</f>
        <v>*</v>
      </c>
      <c r="AT510" s="2"/>
      <c r="AU510" s="2" t="str">
        <f>IF(sum!A503="QU",sum!F503,"*")</f>
        <v>*</v>
      </c>
      <c r="AX510" s="4" t="s">
        <v>186</v>
      </c>
      <c r="AY510" s="4" t="s">
        <v>187</v>
      </c>
      <c r="AZ510" s="4">
        <v>2030</v>
      </c>
      <c r="BA510" s="2" t="str">
        <f>IF(sum!A503="SA",sum!B503,"*")</f>
        <v>*</v>
      </c>
      <c r="BB510" s="2"/>
      <c r="BC510" s="2" t="str">
        <f>IF(sum!A503="SA",sum!F503,"*")</f>
        <v>*</v>
      </c>
    </row>
    <row r="511" spans="2:55">
      <c r="B511" s="2" t="s">
        <v>186</v>
      </c>
      <c r="C511" s="2" t="s">
        <v>187</v>
      </c>
      <c r="D511" s="2">
        <v>2030</v>
      </c>
      <c r="J511" s="2" t="s">
        <v>186</v>
      </c>
      <c r="K511" s="2" t="s">
        <v>187</v>
      </c>
      <c r="L511" s="2">
        <v>2030</v>
      </c>
      <c r="M511" s="2" t="str">
        <f>IF(sum!A504="AT",sum!B504,"*")</f>
        <v>*</v>
      </c>
      <c r="N511" s="2"/>
      <c r="O511" s="2" t="str">
        <f>IF(sum!A504="AT",sum!F504,"*")</f>
        <v>*</v>
      </c>
      <c r="R511" s="2" t="s">
        <v>186</v>
      </c>
      <c r="S511" s="2" t="s">
        <v>187</v>
      </c>
      <c r="T511" s="2">
        <v>2030</v>
      </c>
      <c r="U511" s="2" t="str">
        <f>IF(sum!A504="BC",sum!B504,"*")</f>
        <v>*</v>
      </c>
      <c r="V511" s="2"/>
      <c r="W511" s="2" t="str">
        <f>IF(sum!A504="BC",sum!F504,"*")</f>
        <v>*</v>
      </c>
      <c r="Z511" s="2" t="s">
        <v>186</v>
      </c>
      <c r="AA511" s="2" t="s">
        <v>187</v>
      </c>
      <c r="AB511" s="2">
        <v>2030</v>
      </c>
      <c r="AC511" s="2" t="str">
        <f>IF(sum!A504="MA",sum!B504,"*")</f>
        <v>*</v>
      </c>
      <c r="AD511" s="2"/>
      <c r="AE511" s="2" t="str">
        <f>IF(sum!A504="MA",sum!F504,"*")</f>
        <v>*</v>
      </c>
      <c r="AH511" s="2" t="s">
        <v>186</v>
      </c>
      <c r="AI511" s="2" t="s">
        <v>187</v>
      </c>
      <c r="AJ511" s="2">
        <v>2030</v>
      </c>
      <c r="AK511" s="2" t="str">
        <f>IF(sum!A504="ON",sum!B504,"*")</f>
        <v>R_ES-SH-AP_HET1</v>
      </c>
      <c r="AL511" s="2"/>
      <c r="AM511" s="2">
        <f>IF(sum!A504="ON",sum!F504,"*")</f>
        <v>0</v>
      </c>
      <c r="AP511" s="4" t="s">
        <v>186</v>
      </c>
      <c r="AQ511" s="4" t="s">
        <v>187</v>
      </c>
      <c r="AR511" s="4">
        <v>2030</v>
      </c>
      <c r="AS511" s="2" t="str">
        <f>IF(sum!A504="QU",sum!B504,"*")</f>
        <v>*</v>
      </c>
      <c r="AT511" s="2"/>
      <c r="AU511" s="2" t="str">
        <f>IF(sum!A504="QU",sum!F504,"*")</f>
        <v>*</v>
      </c>
      <c r="AX511" s="2" t="s">
        <v>186</v>
      </c>
      <c r="AY511" s="2" t="s">
        <v>187</v>
      </c>
      <c r="AZ511" s="2">
        <v>2030</v>
      </c>
      <c r="BA511" s="2" t="str">
        <f>IF(sum!A504="SA",sum!B504,"*")</f>
        <v>*</v>
      </c>
      <c r="BB511" s="2"/>
      <c r="BC511" s="2" t="str">
        <f>IF(sum!A504="SA",sum!F504,"*")</f>
        <v>*</v>
      </c>
    </row>
    <row r="512" spans="2:55">
      <c r="B512" s="2" t="s">
        <v>186</v>
      </c>
      <c r="C512" s="2" t="s">
        <v>187</v>
      </c>
      <c r="D512" s="2">
        <v>2030</v>
      </c>
      <c r="J512" s="2" t="s">
        <v>186</v>
      </c>
      <c r="K512" s="2" t="s">
        <v>187</v>
      </c>
      <c r="L512" s="2">
        <v>2030</v>
      </c>
      <c r="M512" s="2" t="str">
        <f>IF(sum!A505="AT",sum!B505,"*")</f>
        <v>*</v>
      </c>
      <c r="N512" s="2"/>
      <c r="O512" s="2" t="str">
        <f>IF(sum!A505="AT",sum!F505,"*")</f>
        <v>*</v>
      </c>
      <c r="R512" s="2" t="s">
        <v>186</v>
      </c>
      <c r="S512" s="2" t="s">
        <v>187</v>
      </c>
      <c r="T512" s="2">
        <v>2030</v>
      </c>
      <c r="U512" s="2" t="str">
        <f>IF(sum!A505="BC",sum!B505,"*")</f>
        <v>*</v>
      </c>
      <c r="V512" s="2"/>
      <c r="W512" s="2" t="str">
        <f>IF(sum!A505="BC",sum!F505,"*")</f>
        <v>*</v>
      </c>
      <c r="Z512" s="2" t="s">
        <v>186</v>
      </c>
      <c r="AA512" s="2" t="s">
        <v>187</v>
      </c>
      <c r="AB512" s="2">
        <v>2030</v>
      </c>
      <c r="AC512" s="2" t="str">
        <f>IF(sum!A505="MA",sum!B505,"*")</f>
        <v>*</v>
      </c>
      <c r="AD512" s="2"/>
      <c r="AE512" s="2" t="str">
        <f>IF(sum!A505="MA",sum!F505,"*")</f>
        <v>*</v>
      </c>
      <c r="AH512" s="2" t="s">
        <v>186</v>
      </c>
      <c r="AI512" s="2" t="s">
        <v>187</v>
      </c>
      <c r="AJ512" s="2">
        <v>2030</v>
      </c>
      <c r="AK512" s="2" t="str">
        <f>IF(sum!A505="ON",sum!B505,"*")</f>
        <v>R_ES-SH-MOB_ELC1</v>
      </c>
      <c r="AL512" s="2"/>
      <c r="AM512" s="2">
        <f>IF(sum!A505="ON",sum!F505,"*")</f>
        <v>0.00150796474902576</v>
      </c>
      <c r="AP512" s="2" t="s">
        <v>186</v>
      </c>
      <c r="AQ512" s="2" t="s">
        <v>187</v>
      </c>
      <c r="AR512" s="2">
        <v>2030</v>
      </c>
      <c r="AS512" s="2" t="str">
        <f>IF(sum!A505="QU",sum!B505,"*")</f>
        <v>*</v>
      </c>
      <c r="AT512" s="2"/>
      <c r="AU512" s="2" t="str">
        <f>IF(sum!A505="QU",sum!F505,"*")</f>
        <v>*</v>
      </c>
      <c r="AX512" s="2" t="s">
        <v>186</v>
      </c>
      <c r="AY512" s="2" t="s">
        <v>187</v>
      </c>
      <c r="AZ512" s="2">
        <v>2030</v>
      </c>
      <c r="BA512" s="2" t="str">
        <f>IF(sum!A505="SA",sum!B505,"*")</f>
        <v>*</v>
      </c>
      <c r="BB512" s="2"/>
      <c r="BC512" s="2" t="str">
        <f>IF(sum!A505="SA",sum!F505,"*")</f>
        <v>*</v>
      </c>
    </row>
    <row r="513" spans="2:55">
      <c r="B513" s="4" t="s">
        <v>186</v>
      </c>
      <c r="C513" s="4" t="s">
        <v>187</v>
      </c>
      <c r="D513" s="4">
        <v>2030</v>
      </c>
      <c r="J513" s="4" t="s">
        <v>186</v>
      </c>
      <c r="K513" s="4" t="s">
        <v>187</v>
      </c>
      <c r="L513" s="4">
        <v>2030</v>
      </c>
      <c r="M513" s="2" t="str">
        <f>IF(sum!A506="AT",sum!B506,"*")</f>
        <v>*</v>
      </c>
      <c r="N513" s="2"/>
      <c r="O513" s="2" t="str">
        <f>IF(sum!A506="AT",sum!F506,"*")</f>
        <v>*</v>
      </c>
      <c r="R513" s="4" t="s">
        <v>186</v>
      </c>
      <c r="S513" s="4" t="s">
        <v>187</v>
      </c>
      <c r="T513" s="4">
        <v>2030</v>
      </c>
      <c r="U513" s="2" t="str">
        <f>IF(sum!A506="BC",sum!B506,"*")</f>
        <v>*</v>
      </c>
      <c r="V513" s="2"/>
      <c r="W513" s="2" t="str">
        <f>IF(sum!A506="BC",sum!F506,"*")</f>
        <v>*</v>
      </c>
      <c r="Z513" s="4" t="s">
        <v>186</v>
      </c>
      <c r="AA513" s="4" t="s">
        <v>187</v>
      </c>
      <c r="AB513" s="4">
        <v>2030</v>
      </c>
      <c r="AC513" s="2" t="str">
        <f>IF(sum!A506="MA",sum!B506,"*")</f>
        <v>*</v>
      </c>
      <c r="AD513" s="2"/>
      <c r="AE513" s="2" t="str">
        <f>IF(sum!A506="MA",sum!F506,"*")</f>
        <v>*</v>
      </c>
      <c r="AH513" s="4" t="s">
        <v>186</v>
      </c>
      <c r="AI513" s="4" t="s">
        <v>187</v>
      </c>
      <c r="AJ513" s="4">
        <v>2030</v>
      </c>
      <c r="AK513" s="2" t="str">
        <f>IF(sum!A506="ON",sum!B506,"*")</f>
        <v>R_ES-SH-MOB_GAS_HE1</v>
      </c>
      <c r="AL513" s="2"/>
      <c r="AM513" s="2">
        <f>IF(sum!A506="ON",sum!F506,"*")</f>
        <v>0</v>
      </c>
      <c r="AP513" s="4" t="s">
        <v>186</v>
      </c>
      <c r="AQ513" s="4" t="s">
        <v>187</v>
      </c>
      <c r="AR513" s="4">
        <v>2030</v>
      </c>
      <c r="AS513" s="2" t="str">
        <f>IF(sum!A506="QU",sum!B506,"*")</f>
        <v>*</v>
      </c>
      <c r="AT513" s="2"/>
      <c r="AU513" s="2" t="str">
        <f>IF(sum!A506="QU",sum!F506,"*")</f>
        <v>*</v>
      </c>
      <c r="AX513" s="4" t="s">
        <v>186</v>
      </c>
      <c r="AY513" s="4" t="s">
        <v>187</v>
      </c>
      <c r="AZ513" s="4">
        <v>2030</v>
      </c>
      <c r="BA513" s="2" t="str">
        <f>IF(sum!A506="SA",sum!B506,"*")</f>
        <v>*</v>
      </c>
      <c r="BB513" s="2"/>
      <c r="BC513" s="2" t="str">
        <f>IF(sum!A506="SA",sum!F506,"*")</f>
        <v>*</v>
      </c>
    </row>
    <row r="514" spans="2:55">
      <c r="B514" s="2" t="s">
        <v>186</v>
      </c>
      <c r="C514" s="2" t="s">
        <v>187</v>
      </c>
      <c r="D514" s="2">
        <v>2030</v>
      </c>
      <c r="J514" s="2" t="s">
        <v>186</v>
      </c>
      <c r="K514" s="2" t="s">
        <v>187</v>
      </c>
      <c r="L514" s="2">
        <v>2030</v>
      </c>
      <c r="M514" s="2" t="str">
        <f>IF(sum!A507="AT",sum!B507,"*")</f>
        <v>*</v>
      </c>
      <c r="N514" s="2"/>
      <c r="O514" s="2" t="str">
        <f>IF(sum!A507="AT",sum!F507,"*")</f>
        <v>*</v>
      </c>
      <c r="R514" s="2" t="s">
        <v>186</v>
      </c>
      <c r="S514" s="2" t="s">
        <v>187</v>
      </c>
      <c r="T514" s="2">
        <v>2030</v>
      </c>
      <c r="U514" s="2" t="str">
        <f>IF(sum!A507="BC",sum!B507,"*")</f>
        <v>*</v>
      </c>
      <c r="V514" s="2"/>
      <c r="W514" s="2" t="str">
        <f>IF(sum!A507="BC",sum!F507,"*")</f>
        <v>*</v>
      </c>
      <c r="Z514" s="2" t="s">
        <v>186</v>
      </c>
      <c r="AA514" s="2" t="s">
        <v>187</v>
      </c>
      <c r="AB514" s="2">
        <v>2030</v>
      </c>
      <c r="AC514" s="2" t="str">
        <f>IF(sum!A507="MA",sum!B507,"*")</f>
        <v>*</v>
      </c>
      <c r="AD514" s="2"/>
      <c r="AE514" s="2" t="str">
        <f>IF(sum!A507="MA",sum!F507,"*")</f>
        <v>*</v>
      </c>
      <c r="AH514" s="2" t="s">
        <v>186</v>
      </c>
      <c r="AI514" s="2" t="s">
        <v>187</v>
      </c>
      <c r="AJ514" s="2">
        <v>2030</v>
      </c>
      <c r="AK514" s="2" t="str">
        <f>IF(sum!A507="ON",sum!B507,"*")</f>
        <v>R_ES-SH-MOB_HET1</v>
      </c>
      <c r="AL514" s="2"/>
      <c r="AM514" s="2">
        <f>IF(sum!A507="ON",sum!F507,"*")</f>
        <v>0</v>
      </c>
      <c r="AP514" s="2" t="s">
        <v>186</v>
      </c>
      <c r="AQ514" s="2" t="s">
        <v>187</v>
      </c>
      <c r="AR514" s="2">
        <v>2030</v>
      </c>
      <c r="AS514" s="2" t="str">
        <f>IF(sum!A507="QU",sum!B507,"*")</f>
        <v>*</v>
      </c>
      <c r="AT514" s="2"/>
      <c r="AU514" s="2" t="str">
        <f>IF(sum!A507="QU",sum!F507,"*")</f>
        <v>*</v>
      </c>
      <c r="AX514" s="2" t="s">
        <v>186</v>
      </c>
      <c r="AY514" s="2" t="s">
        <v>187</v>
      </c>
      <c r="AZ514" s="2">
        <v>2030</v>
      </c>
      <c r="BA514" s="2" t="str">
        <f>IF(sum!A507="SA",sum!B507,"*")</f>
        <v>*</v>
      </c>
      <c r="BB514" s="2"/>
      <c r="BC514" s="2" t="str">
        <f>IF(sum!A507="SA",sum!F507,"*")</f>
        <v>*</v>
      </c>
    </row>
    <row r="515" spans="2:55">
      <c r="B515" s="2" t="s">
        <v>186</v>
      </c>
      <c r="C515" s="2" t="s">
        <v>187</v>
      </c>
      <c r="D515" s="2">
        <v>2030</v>
      </c>
      <c r="J515" s="2" t="s">
        <v>186</v>
      </c>
      <c r="K515" s="2" t="s">
        <v>187</v>
      </c>
      <c r="L515" s="2">
        <v>2030</v>
      </c>
      <c r="M515" s="2" t="str">
        <f>IF(sum!A508="AT",sum!B508,"*")</f>
        <v>*</v>
      </c>
      <c r="N515" s="2"/>
      <c r="O515" s="2" t="str">
        <f>IF(sum!A508="AT",sum!F508,"*")</f>
        <v>*</v>
      </c>
      <c r="R515" s="2" t="s">
        <v>186</v>
      </c>
      <c r="S515" s="2" t="s">
        <v>187</v>
      </c>
      <c r="T515" s="2">
        <v>2030</v>
      </c>
      <c r="U515" s="2" t="str">
        <f>IF(sum!A508="BC",sum!B508,"*")</f>
        <v>*</v>
      </c>
      <c r="V515" s="2"/>
      <c r="W515" s="2" t="str">
        <f>IF(sum!A508="BC",sum!F508,"*")</f>
        <v>*</v>
      </c>
      <c r="Z515" s="2" t="s">
        <v>186</v>
      </c>
      <c r="AA515" s="2" t="s">
        <v>187</v>
      </c>
      <c r="AB515" s="2">
        <v>2030</v>
      </c>
      <c r="AC515" s="2" t="str">
        <f>IF(sum!A508="MA",sum!B508,"*")</f>
        <v>*</v>
      </c>
      <c r="AD515" s="2"/>
      <c r="AE515" s="2" t="str">
        <f>IF(sum!A508="MA",sum!F508,"*")</f>
        <v>*</v>
      </c>
      <c r="AH515" s="2" t="s">
        <v>186</v>
      </c>
      <c r="AI515" s="2" t="s">
        <v>187</v>
      </c>
      <c r="AJ515" s="2">
        <v>2030</v>
      </c>
      <c r="AK515" s="2" t="str">
        <f>IF(sum!A508="ON",sum!B508,"*")</f>
        <v>R_ES-SH-SA_ELC1</v>
      </c>
      <c r="AL515" s="2"/>
      <c r="AM515" s="2">
        <f>IF(sum!A508="ON",sum!F508,"*")</f>
        <v>0</v>
      </c>
      <c r="AP515" s="4" t="s">
        <v>186</v>
      </c>
      <c r="AQ515" s="4" t="s">
        <v>187</v>
      </c>
      <c r="AR515" s="4">
        <v>2030</v>
      </c>
      <c r="AS515" s="2" t="str">
        <f>IF(sum!A508="QU",sum!B508,"*")</f>
        <v>*</v>
      </c>
      <c r="AT515" s="2"/>
      <c r="AU515" s="2" t="str">
        <f>IF(sum!A508="QU",sum!F508,"*")</f>
        <v>*</v>
      </c>
      <c r="AX515" s="2" t="s">
        <v>186</v>
      </c>
      <c r="AY515" s="2" t="s">
        <v>187</v>
      </c>
      <c r="AZ515" s="2">
        <v>2030</v>
      </c>
      <c r="BA515" s="2" t="str">
        <f>IF(sum!A508="SA",sum!B508,"*")</f>
        <v>*</v>
      </c>
      <c r="BB515" s="2"/>
      <c r="BC515" s="2" t="str">
        <f>IF(sum!A508="SA",sum!F508,"*")</f>
        <v>*</v>
      </c>
    </row>
    <row r="516" spans="2:55">
      <c r="B516" s="4" t="s">
        <v>186</v>
      </c>
      <c r="C516" s="4" t="s">
        <v>187</v>
      </c>
      <c r="D516" s="4">
        <v>2030</v>
      </c>
      <c r="J516" s="4" t="s">
        <v>186</v>
      </c>
      <c r="K516" s="4" t="s">
        <v>187</v>
      </c>
      <c r="L516" s="4">
        <v>2030</v>
      </c>
      <c r="M516" s="2" t="str">
        <f>IF(sum!A509="AT",sum!B509,"*")</f>
        <v>*</v>
      </c>
      <c r="N516" s="2"/>
      <c r="O516" s="2" t="str">
        <f>IF(sum!A509="AT",sum!F509,"*")</f>
        <v>*</v>
      </c>
      <c r="R516" s="4" t="s">
        <v>186</v>
      </c>
      <c r="S516" s="4" t="s">
        <v>187</v>
      </c>
      <c r="T516" s="4">
        <v>2030</v>
      </c>
      <c r="U516" s="2" t="str">
        <f>IF(sum!A509="BC",sum!B509,"*")</f>
        <v>*</v>
      </c>
      <c r="V516" s="2"/>
      <c r="W516" s="2" t="str">
        <f>IF(sum!A509="BC",sum!F509,"*")</f>
        <v>*</v>
      </c>
      <c r="Z516" s="4" t="s">
        <v>186</v>
      </c>
      <c r="AA516" s="4" t="s">
        <v>187</v>
      </c>
      <c r="AB516" s="4">
        <v>2030</v>
      </c>
      <c r="AC516" s="2" t="str">
        <f>IF(sum!A509="MA",sum!B509,"*")</f>
        <v>*</v>
      </c>
      <c r="AD516" s="2"/>
      <c r="AE516" s="2" t="str">
        <f>IF(sum!A509="MA",sum!F509,"*")</f>
        <v>*</v>
      </c>
      <c r="AH516" s="4" t="s">
        <v>186</v>
      </c>
      <c r="AI516" s="4" t="s">
        <v>187</v>
      </c>
      <c r="AJ516" s="4">
        <v>2030</v>
      </c>
      <c r="AK516" s="2" t="str">
        <f>IF(sum!A509="ON",sum!B509,"*")</f>
        <v>R_ES-SH-SA_HET1</v>
      </c>
      <c r="AL516" s="2"/>
      <c r="AM516" s="2">
        <f>IF(sum!A509="ON",sum!F509,"*")</f>
        <v>0</v>
      </c>
      <c r="AP516" s="2" t="s">
        <v>186</v>
      </c>
      <c r="AQ516" s="2" t="s">
        <v>187</v>
      </c>
      <c r="AR516" s="2">
        <v>2030</v>
      </c>
      <c r="AS516" s="2" t="str">
        <f>IF(sum!A509="QU",sum!B509,"*")</f>
        <v>*</v>
      </c>
      <c r="AT516" s="2"/>
      <c r="AU516" s="2" t="str">
        <f>IF(sum!A509="QU",sum!F509,"*")</f>
        <v>*</v>
      </c>
      <c r="AX516" s="4" t="s">
        <v>186</v>
      </c>
      <c r="AY516" s="4" t="s">
        <v>187</v>
      </c>
      <c r="AZ516" s="4">
        <v>2030</v>
      </c>
      <c r="BA516" s="2" t="str">
        <f>IF(sum!A509="SA",sum!B509,"*")</f>
        <v>*</v>
      </c>
      <c r="BB516" s="2"/>
      <c r="BC516" s="2" t="str">
        <f>IF(sum!A509="SA",sum!F509,"*")</f>
        <v>*</v>
      </c>
    </row>
    <row r="517" spans="2:55">
      <c r="B517" s="2" t="s">
        <v>186</v>
      </c>
      <c r="C517" s="2" t="s">
        <v>187</v>
      </c>
      <c r="D517" s="2">
        <v>2030</v>
      </c>
      <c r="J517" s="2" t="s">
        <v>186</v>
      </c>
      <c r="K517" s="2" t="s">
        <v>187</v>
      </c>
      <c r="L517" s="2">
        <v>2030</v>
      </c>
      <c r="M517" s="2" t="str">
        <f>IF(sum!A510="AT",sum!B510,"*")</f>
        <v>*</v>
      </c>
      <c r="N517" s="2"/>
      <c r="O517" s="2" t="str">
        <f>IF(sum!A510="AT",sum!F510,"*")</f>
        <v>*</v>
      </c>
      <c r="R517" s="2" t="s">
        <v>186</v>
      </c>
      <c r="S517" s="2" t="s">
        <v>187</v>
      </c>
      <c r="T517" s="2">
        <v>2030</v>
      </c>
      <c r="U517" s="2" t="str">
        <f>IF(sum!A510="BC",sum!B510,"*")</f>
        <v>*</v>
      </c>
      <c r="V517" s="2"/>
      <c r="W517" s="2" t="str">
        <f>IF(sum!A510="BC",sum!F510,"*")</f>
        <v>*</v>
      </c>
      <c r="Z517" s="2" t="s">
        <v>186</v>
      </c>
      <c r="AA517" s="2" t="s">
        <v>187</v>
      </c>
      <c r="AB517" s="2">
        <v>2030</v>
      </c>
      <c r="AC517" s="2" t="str">
        <f>IF(sum!A510="MA",sum!B510,"*")</f>
        <v>*</v>
      </c>
      <c r="AD517" s="2"/>
      <c r="AE517" s="2" t="str">
        <f>IF(sum!A510="MA",sum!F510,"*")</f>
        <v>*</v>
      </c>
      <c r="AH517" s="2" t="s">
        <v>186</v>
      </c>
      <c r="AI517" s="2" t="s">
        <v>187</v>
      </c>
      <c r="AJ517" s="2">
        <v>2030</v>
      </c>
      <c r="AK517" s="2" t="str">
        <f>IF(sum!A510="ON",sum!B510,"*")</f>
        <v>R_ES-SH-SA_OIL_HE1</v>
      </c>
      <c r="AL517" s="2"/>
      <c r="AM517" s="2">
        <f>IF(sum!A510="ON",sum!F510,"*")</f>
        <v>0</v>
      </c>
      <c r="AP517" s="4" t="s">
        <v>186</v>
      </c>
      <c r="AQ517" s="4" t="s">
        <v>187</v>
      </c>
      <c r="AR517" s="4">
        <v>2030</v>
      </c>
      <c r="AS517" s="2" t="str">
        <f>IF(sum!A510="QU",sum!B510,"*")</f>
        <v>*</v>
      </c>
      <c r="AT517" s="2"/>
      <c r="AU517" s="2" t="str">
        <f>IF(sum!A510="QU",sum!F510,"*")</f>
        <v>*</v>
      </c>
      <c r="AX517" s="2" t="s">
        <v>186</v>
      </c>
      <c r="AY517" s="2" t="s">
        <v>187</v>
      </c>
      <c r="AZ517" s="2">
        <v>2030</v>
      </c>
      <c r="BA517" s="2" t="str">
        <f>IF(sum!A510="SA",sum!B510,"*")</f>
        <v>*</v>
      </c>
      <c r="BB517" s="2"/>
      <c r="BC517" s="2" t="str">
        <f>IF(sum!A510="SA",sum!F510,"*")</f>
        <v>*</v>
      </c>
    </row>
    <row r="518" spans="2:55">
      <c r="B518" s="2" t="s">
        <v>186</v>
      </c>
      <c r="C518" s="2" t="s">
        <v>187</v>
      </c>
      <c r="D518" s="2">
        <v>2030</v>
      </c>
      <c r="J518" s="2" t="s">
        <v>186</v>
      </c>
      <c r="K518" s="2" t="s">
        <v>187</v>
      </c>
      <c r="L518" s="2">
        <v>2030</v>
      </c>
      <c r="M518" s="2" t="str">
        <f>IF(sum!A511="AT",sum!B511,"*")</f>
        <v>*</v>
      </c>
      <c r="N518" s="2"/>
      <c r="O518" s="2" t="str">
        <f>IF(sum!A511="AT",sum!F511,"*")</f>
        <v>*</v>
      </c>
      <c r="R518" s="2" t="s">
        <v>186</v>
      </c>
      <c r="S518" s="2" t="s">
        <v>187</v>
      </c>
      <c r="T518" s="2">
        <v>2030</v>
      </c>
      <c r="U518" s="2" t="str">
        <f>IF(sum!A511="BC",sum!B511,"*")</f>
        <v>*</v>
      </c>
      <c r="V518" s="2"/>
      <c r="W518" s="2" t="str">
        <f>IF(sum!A511="BC",sum!F511,"*")</f>
        <v>*</v>
      </c>
      <c r="Z518" s="2" t="s">
        <v>186</v>
      </c>
      <c r="AA518" s="2" t="s">
        <v>187</v>
      </c>
      <c r="AB518" s="2">
        <v>2030</v>
      </c>
      <c r="AC518" s="2" t="str">
        <f>IF(sum!A511="MA",sum!B511,"*")</f>
        <v>*</v>
      </c>
      <c r="AD518" s="2"/>
      <c r="AE518" s="2" t="str">
        <f>IF(sum!A511="MA",sum!F511,"*")</f>
        <v>*</v>
      </c>
      <c r="AH518" s="2" t="s">
        <v>186</v>
      </c>
      <c r="AI518" s="2" t="s">
        <v>187</v>
      </c>
      <c r="AJ518" s="2">
        <v>2030</v>
      </c>
      <c r="AK518" s="2" t="str">
        <f>IF(sum!A511="ON",sum!B511,"*")</f>
        <v>R_ES-SH-SD_COAPRO1</v>
      </c>
      <c r="AL518" s="2"/>
      <c r="AM518" s="2">
        <f>IF(sum!A511="ON",sum!F511,"*")</f>
        <v>0</v>
      </c>
      <c r="AP518" s="2" t="s">
        <v>186</v>
      </c>
      <c r="AQ518" s="2" t="s">
        <v>187</v>
      </c>
      <c r="AR518" s="2">
        <v>2030</v>
      </c>
      <c r="AS518" s="2" t="str">
        <f>IF(sum!A511="QU",sum!B511,"*")</f>
        <v>*</v>
      </c>
      <c r="AT518" s="2"/>
      <c r="AU518" s="2" t="str">
        <f>IF(sum!A511="QU",sum!F511,"*")</f>
        <v>*</v>
      </c>
      <c r="AX518" s="2" t="s">
        <v>186</v>
      </c>
      <c r="AY518" s="2" t="s">
        <v>187</v>
      </c>
      <c r="AZ518" s="2">
        <v>2030</v>
      </c>
      <c r="BA518" s="2" t="str">
        <f>IF(sum!A511="SA",sum!B511,"*")</f>
        <v>*</v>
      </c>
      <c r="BB518" s="2"/>
      <c r="BC518" s="2" t="str">
        <f>IF(sum!A511="SA",sum!F511,"*")</f>
        <v>*</v>
      </c>
    </row>
    <row r="519" spans="2:55">
      <c r="B519" s="4" t="s">
        <v>186</v>
      </c>
      <c r="C519" s="4" t="s">
        <v>187</v>
      </c>
      <c r="D519" s="4">
        <v>2030</v>
      </c>
      <c r="J519" s="4" t="s">
        <v>186</v>
      </c>
      <c r="K519" s="4" t="s">
        <v>187</v>
      </c>
      <c r="L519" s="4">
        <v>2030</v>
      </c>
      <c r="M519" s="2" t="str">
        <f>IF(sum!A512="AT",sum!B512,"*")</f>
        <v>*</v>
      </c>
      <c r="N519" s="2"/>
      <c r="O519" s="2" t="str">
        <f>IF(sum!A512="AT",sum!F512,"*")</f>
        <v>*</v>
      </c>
      <c r="R519" s="4" t="s">
        <v>186</v>
      </c>
      <c r="S519" s="4" t="s">
        <v>187</v>
      </c>
      <c r="T519" s="4">
        <v>2030</v>
      </c>
      <c r="U519" s="2" t="str">
        <f>IF(sum!A512="BC",sum!B512,"*")</f>
        <v>*</v>
      </c>
      <c r="V519" s="2"/>
      <c r="W519" s="2" t="str">
        <f>IF(sum!A512="BC",sum!F512,"*")</f>
        <v>*</v>
      </c>
      <c r="Z519" s="4" t="s">
        <v>186</v>
      </c>
      <c r="AA519" s="4" t="s">
        <v>187</v>
      </c>
      <c r="AB519" s="4">
        <v>2030</v>
      </c>
      <c r="AC519" s="2" t="str">
        <f>IF(sum!A512="MA",sum!B512,"*")</f>
        <v>*</v>
      </c>
      <c r="AD519" s="2"/>
      <c r="AE519" s="2" t="str">
        <f>IF(sum!A512="MA",sum!F512,"*")</f>
        <v>*</v>
      </c>
      <c r="AH519" s="4" t="s">
        <v>186</v>
      </c>
      <c r="AI519" s="4" t="s">
        <v>187</v>
      </c>
      <c r="AJ519" s="4">
        <v>2030</v>
      </c>
      <c r="AK519" s="2" t="str">
        <f>IF(sum!A512="ON",sum!B512,"*")</f>
        <v>R_ES-SH-SD_ELC1</v>
      </c>
      <c r="AL519" s="2"/>
      <c r="AM519" s="2">
        <f>IF(sum!A512="ON",sum!F512,"*")</f>
        <v>0.531243977138774</v>
      </c>
      <c r="AP519" s="4" t="s">
        <v>186</v>
      </c>
      <c r="AQ519" s="4" t="s">
        <v>187</v>
      </c>
      <c r="AR519" s="4">
        <v>2030</v>
      </c>
      <c r="AS519" s="2" t="str">
        <f>IF(sum!A512="QU",sum!B512,"*")</f>
        <v>*</v>
      </c>
      <c r="AT519" s="2"/>
      <c r="AU519" s="2" t="str">
        <f>IF(sum!A512="QU",sum!F512,"*")</f>
        <v>*</v>
      </c>
      <c r="AX519" s="4" t="s">
        <v>186</v>
      </c>
      <c r="AY519" s="4" t="s">
        <v>187</v>
      </c>
      <c r="AZ519" s="4">
        <v>2030</v>
      </c>
      <c r="BA519" s="2" t="str">
        <f>IF(sum!A512="SA",sum!B512,"*")</f>
        <v>*</v>
      </c>
      <c r="BB519" s="2"/>
      <c r="BC519" s="2" t="str">
        <f>IF(sum!A512="SA",sum!F512,"*")</f>
        <v>*</v>
      </c>
    </row>
    <row r="520" spans="2:55">
      <c r="B520" s="2" t="s">
        <v>186</v>
      </c>
      <c r="C520" s="2" t="s">
        <v>187</v>
      </c>
      <c r="D520" s="2">
        <v>2030</v>
      </c>
      <c r="J520" s="2" t="s">
        <v>186</v>
      </c>
      <c r="K520" s="2" t="s">
        <v>187</v>
      </c>
      <c r="L520" s="2">
        <v>2030</v>
      </c>
      <c r="M520" s="2" t="str">
        <f>IF(sum!A513="AT",sum!B513,"*")</f>
        <v>*</v>
      </c>
      <c r="N520" s="2"/>
      <c r="O520" s="2" t="str">
        <f>IF(sum!A513="AT",sum!F513,"*")</f>
        <v>*</v>
      </c>
      <c r="R520" s="2" t="s">
        <v>186</v>
      </c>
      <c r="S520" s="2" t="s">
        <v>187</v>
      </c>
      <c r="T520" s="2">
        <v>2030</v>
      </c>
      <c r="U520" s="2" t="str">
        <f>IF(sum!A513="BC",sum!B513,"*")</f>
        <v>*</v>
      </c>
      <c r="V520" s="2"/>
      <c r="W520" s="2" t="str">
        <f>IF(sum!A513="BC",sum!F513,"*")</f>
        <v>*</v>
      </c>
      <c r="Z520" s="2" t="s">
        <v>186</v>
      </c>
      <c r="AA520" s="2" t="s">
        <v>187</v>
      </c>
      <c r="AB520" s="2">
        <v>2030</v>
      </c>
      <c r="AC520" s="2" t="str">
        <f>IF(sum!A513="MA",sum!B513,"*")</f>
        <v>*</v>
      </c>
      <c r="AD520" s="2"/>
      <c r="AE520" s="2" t="str">
        <f>IF(sum!A513="MA",sum!F513,"*")</f>
        <v>*</v>
      </c>
      <c r="AH520" s="2" t="s">
        <v>186</v>
      </c>
      <c r="AI520" s="2" t="s">
        <v>187</v>
      </c>
      <c r="AJ520" s="2">
        <v>2030</v>
      </c>
      <c r="AK520" s="2" t="str">
        <f>IF(sum!A513="ON",sum!B513,"*")</f>
        <v>R_ES-SH-SD_GAS_HE1</v>
      </c>
      <c r="AL520" s="2"/>
      <c r="AM520" s="2">
        <f>IF(sum!A513="ON",sum!F513,"*")</f>
        <v>0</v>
      </c>
      <c r="AP520" s="2" t="s">
        <v>186</v>
      </c>
      <c r="AQ520" s="2" t="s">
        <v>187</v>
      </c>
      <c r="AR520" s="2">
        <v>2030</v>
      </c>
      <c r="AS520" s="2" t="str">
        <f>IF(sum!A513="QU",sum!B513,"*")</f>
        <v>*</v>
      </c>
      <c r="AT520" s="2"/>
      <c r="AU520" s="2" t="str">
        <f>IF(sum!A513="QU",sum!F513,"*")</f>
        <v>*</v>
      </c>
      <c r="AX520" s="2" t="s">
        <v>186</v>
      </c>
      <c r="AY520" s="2" t="s">
        <v>187</v>
      </c>
      <c r="AZ520" s="2">
        <v>2030</v>
      </c>
      <c r="BA520" s="2" t="str">
        <f>IF(sum!A513="SA",sum!B513,"*")</f>
        <v>*</v>
      </c>
      <c r="BB520" s="2"/>
      <c r="BC520" s="2" t="str">
        <f>IF(sum!A513="SA",sum!F513,"*")</f>
        <v>*</v>
      </c>
    </row>
    <row r="521" spans="2:55">
      <c r="B521" s="2" t="s">
        <v>186</v>
      </c>
      <c r="C521" s="2" t="s">
        <v>187</v>
      </c>
      <c r="D521" s="2">
        <v>2030</v>
      </c>
      <c r="J521" s="2" t="s">
        <v>186</v>
      </c>
      <c r="K521" s="2" t="s">
        <v>187</v>
      </c>
      <c r="L521" s="2">
        <v>2030</v>
      </c>
      <c r="M521" s="2" t="str">
        <f>IF(sum!A514="AT",sum!B514,"*")</f>
        <v>*</v>
      </c>
      <c r="N521" s="2"/>
      <c r="O521" s="2" t="str">
        <f>IF(sum!A514="AT",sum!F514,"*")</f>
        <v>*</v>
      </c>
      <c r="R521" s="2" t="s">
        <v>186</v>
      </c>
      <c r="S521" s="2" t="s">
        <v>187</v>
      </c>
      <c r="T521" s="2">
        <v>2030</v>
      </c>
      <c r="U521" s="2" t="str">
        <f>IF(sum!A514="BC",sum!B514,"*")</f>
        <v>*</v>
      </c>
      <c r="V521" s="2"/>
      <c r="W521" s="2" t="str">
        <f>IF(sum!A514="BC",sum!F514,"*")</f>
        <v>*</v>
      </c>
      <c r="Z521" s="2" t="s">
        <v>186</v>
      </c>
      <c r="AA521" s="2" t="s">
        <v>187</v>
      </c>
      <c r="AB521" s="2">
        <v>2030</v>
      </c>
      <c r="AC521" s="2" t="str">
        <f>IF(sum!A514="MA",sum!B514,"*")</f>
        <v>*</v>
      </c>
      <c r="AD521" s="2"/>
      <c r="AE521" s="2" t="str">
        <f>IF(sum!A514="MA",sum!F514,"*")</f>
        <v>*</v>
      </c>
      <c r="AH521" s="2" t="s">
        <v>186</v>
      </c>
      <c r="AI521" s="2" t="s">
        <v>187</v>
      </c>
      <c r="AJ521" s="2">
        <v>2030</v>
      </c>
      <c r="AK521" s="2" t="str">
        <f>IF(sum!A514="ON",sum!B514,"*")</f>
        <v>R_ES-SH-SD_HET1</v>
      </c>
      <c r="AL521" s="2"/>
      <c r="AM521" s="2">
        <f>IF(sum!A514="ON",sum!F514,"*")</f>
        <v>0</v>
      </c>
      <c r="AP521" s="4" t="s">
        <v>186</v>
      </c>
      <c r="AQ521" s="4" t="s">
        <v>187</v>
      </c>
      <c r="AR521" s="4">
        <v>2030</v>
      </c>
      <c r="AS521" s="2" t="str">
        <f>IF(sum!A514="QU",sum!B514,"*")</f>
        <v>*</v>
      </c>
      <c r="AT521" s="2"/>
      <c r="AU521" s="2" t="str">
        <f>IF(sum!A514="QU",sum!F514,"*")</f>
        <v>*</v>
      </c>
      <c r="AX521" s="2" t="s">
        <v>186</v>
      </c>
      <c r="AY521" s="2" t="s">
        <v>187</v>
      </c>
      <c r="AZ521" s="2">
        <v>2030</v>
      </c>
      <c r="BA521" s="2" t="str">
        <f>IF(sum!A514="SA",sum!B514,"*")</f>
        <v>*</v>
      </c>
      <c r="BB521" s="2"/>
      <c r="BC521" s="2" t="str">
        <f>IF(sum!A514="SA",sum!F514,"*")</f>
        <v>*</v>
      </c>
    </row>
    <row r="522" spans="2:55">
      <c r="B522" s="4" t="s">
        <v>186</v>
      </c>
      <c r="C522" s="4" t="s">
        <v>187</v>
      </c>
      <c r="D522" s="4">
        <v>2030</v>
      </c>
      <c r="J522" s="4" t="s">
        <v>186</v>
      </c>
      <c r="K522" s="4" t="s">
        <v>187</v>
      </c>
      <c r="L522" s="4">
        <v>2030</v>
      </c>
      <c r="M522" s="2" t="str">
        <f>IF(sum!A515="AT",sum!B515,"*")</f>
        <v>*</v>
      </c>
      <c r="N522" s="2"/>
      <c r="O522" s="2" t="str">
        <f>IF(sum!A515="AT",sum!F515,"*")</f>
        <v>*</v>
      </c>
      <c r="R522" s="4" t="s">
        <v>186</v>
      </c>
      <c r="S522" s="4" t="s">
        <v>187</v>
      </c>
      <c r="T522" s="4">
        <v>2030</v>
      </c>
      <c r="U522" s="2" t="str">
        <f>IF(sum!A515="BC",sum!B515,"*")</f>
        <v>*</v>
      </c>
      <c r="V522" s="2"/>
      <c r="W522" s="2" t="str">
        <f>IF(sum!A515="BC",sum!F515,"*")</f>
        <v>*</v>
      </c>
      <c r="Z522" s="4" t="s">
        <v>186</v>
      </c>
      <c r="AA522" s="4" t="s">
        <v>187</v>
      </c>
      <c r="AB522" s="4">
        <v>2030</v>
      </c>
      <c r="AC522" s="2" t="str">
        <f>IF(sum!A515="MA",sum!B515,"*")</f>
        <v>*</v>
      </c>
      <c r="AD522" s="2"/>
      <c r="AE522" s="2" t="str">
        <f>IF(sum!A515="MA",sum!F515,"*")</f>
        <v>*</v>
      </c>
      <c r="AH522" s="4" t="s">
        <v>186</v>
      </c>
      <c r="AI522" s="4" t="s">
        <v>187</v>
      </c>
      <c r="AJ522" s="4">
        <v>2030</v>
      </c>
      <c r="AK522" s="2" t="str">
        <f>IF(sum!A515="ON",sum!B515,"*")</f>
        <v>R_ES-SH-SD_WOD1</v>
      </c>
      <c r="AL522" s="2"/>
      <c r="AM522" s="2">
        <f>IF(sum!A515="ON",sum!F515,"*")</f>
        <v>0</v>
      </c>
      <c r="AP522" s="2" t="s">
        <v>186</v>
      </c>
      <c r="AQ522" s="2" t="s">
        <v>187</v>
      </c>
      <c r="AR522" s="2">
        <v>2030</v>
      </c>
      <c r="AS522" s="2" t="str">
        <f>IF(sum!A515="QU",sum!B515,"*")</f>
        <v>*</v>
      </c>
      <c r="AT522" s="2"/>
      <c r="AU522" s="2" t="str">
        <f>IF(sum!A515="QU",sum!F515,"*")</f>
        <v>*</v>
      </c>
      <c r="AX522" s="4" t="s">
        <v>186</v>
      </c>
      <c r="AY522" s="4" t="s">
        <v>187</v>
      </c>
      <c r="AZ522" s="4">
        <v>2030</v>
      </c>
      <c r="BA522" s="2" t="str">
        <f>IF(sum!A515="SA",sum!B515,"*")</f>
        <v>*</v>
      </c>
      <c r="BB522" s="2"/>
      <c r="BC522" s="2" t="str">
        <f>IF(sum!A515="SA",sum!F515,"*")</f>
        <v>*</v>
      </c>
    </row>
    <row r="523" spans="2:55">
      <c r="B523" s="2" t="s">
        <v>186</v>
      </c>
      <c r="C523" s="2" t="s">
        <v>187</v>
      </c>
      <c r="D523" s="2">
        <v>2030</v>
      </c>
      <c r="J523" s="2" t="s">
        <v>186</v>
      </c>
      <c r="K523" s="2" t="s">
        <v>187</v>
      </c>
      <c r="L523" s="2">
        <v>2030</v>
      </c>
      <c r="M523" s="2" t="str">
        <f>IF(sum!A516="AT",sum!B516,"*")</f>
        <v>*</v>
      </c>
      <c r="N523" s="2"/>
      <c r="O523" s="2" t="str">
        <f>IF(sum!A516="AT",sum!F516,"*")</f>
        <v>*</v>
      </c>
      <c r="R523" s="2" t="s">
        <v>186</v>
      </c>
      <c r="S523" s="2" t="s">
        <v>187</v>
      </c>
      <c r="T523" s="2">
        <v>2030</v>
      </c>
      <c r="U523" s="2" t="str">
        <f>IF(sum!A516="BC",sum!B516,"*")</f>
        <v>*</v>
      </c>
      <c r="V523" s="2"/>
      <c r="W523" s="2" t="str">
        <f>IF(sum!A516="BC",sum!F516,"*")</f>
        <v>*</v>
      </c>
      <c r="Z523" s="2" t="s">
        <v>186</v>
      </c>
      <c r="AA523" s="2" t="s">
        <v>187</v>
      </c>
      <c r="AB523" s="2">
        <v>2030</v>
      </c>
      <c r="AC523" s="2" t="str">
        <f>IF(sum!A516="MA",sum!B516,"*")</f>
        <v>*</v>
      </c>
      <c r="AD523" s="2"/>
      <c r="AE523" s="2" t="str">
        <f>IF(sum!A516="MA",sum!F516,"*")</f>
        <v>*</v>
      </c>
      <c r="AH523" s="2" t="s">
        <v>186</v>
      </c>
      <c r="AI523" s="2" t="s">
        <v>187</v>
      </c>
      <c r="AJ523" s="2">
        <v>2030</v>
      </c>
      <c r="AK523" s="2" t="str">
        <f>IF(sum!A516="ON",sum!B516,"*")</f>
        <v>R_ES-WH-AP_COAPRO1</v>
      </c>
      <c r="AL523" s="2"/>
      <c r="AM523" s="2">
        <f>IF(sum!A516="ON",sum!F516,"*")</f>
        <v>0.764453805851722</v>
      </c>
      <c r="AP523" s="4" t="s">
        <v>186</v>
      </c>
      <c r="AQ523" s="4" t="s">
        <v>187</v>
      </c>
      <c r="AR523" s="4">
        <v>2030</v>
      </c>
      <c r="AS523" s="2" t="str">
        <f>IF(sum!A516="QU",sum!B516,"*")</f>
        <v>*</v>
      </c>
      <c r="AT523" s="2"/>
      <c r="AU523" s="2" t="str">
        <f>IF(sum!A516="QU",sum!F516,"*")</f>
        <v>*</v>
      </c>
      <c r="AX523" s="2" t="s">
        <v>186</v>
      </c>
      <c r="AY523" s="2" t="s">
        <v>187</v>
      </c>
      <c r="AZ523" s="2">
        <v>2030</v>
      </c>
      <c r="BA523" s="2" t="str">
        <f>IF(sum!A516="SA",sum!B516,"*")</f>
        <v>*</v>
      </c>
      <c r="BB523" s="2"/>
      <c r="BC523" s="2" t="str">
        <f>IF(sum!A516="SA",sum!F516,"*")</f>
        <v>*</v>
      </c>
    </row>
    <row r="524" spans="2:55">
      <c r="B524" s="2" t="s">
        <v>186</v>
      </c>
      <c r="C524" s="2" t="s">
        <v>187</v>
      </c>
      <c r="D524" s="2">
        <v>2030</v>
      </c>
      <c r="J524" s="2" t="s">
        <v>186</v>
      </c>
      <c r="K524" s="2" t="s">
        <v>187</v>
      </c>
      <c r="L524" s="2">
        <v>2030</v>
      </c>
      <c r="M524" s="2" t="str">
        <f>IF(sum!A517="AT",sum!B517,"*")</f>
        <v>*</v>
      </c>
      <c r="N524" s="2"/>
      <c r="O524" s="2" t="str">
        <f>IF(sum!A517="AT",sum!F517,"*")</f>
        <v>*</v>
      </c>
      <c r="R524" s="2" t="s">
        <v>186</v>
      </c>
      <c r="S524" s="2" t="s">
        <v>187</v>
      </c>
      <c r="T524" s="2">
        <v>2030</v>
      </c>
      <c r="U524" s="2" t="str">
        <f>IF(sum!A517="BC",sum!B517,"*")</f>
        <v>*</v>
      </c>
      <c r="V524" s="2"/>
      <c r="W524" s="2" t="str">
        <f>IF(sum!A517="BC",sum!F517,"*")</f>
        <v>*</v>
      </c>
      <c r="Z524" s="2" t="s">
        <v>186</v>
      </c>
      <c r="AA524" s="2" t="s">
        <v>187</v>
      </c>
      <c r="AB524" s="2">
        <v>2030</v>
      </c>
      <c r="AC524" s="2" t="str">
        <f>IF(sum!A517="MA",sum!B517,"*")</f>
        <v>*</v>
      </c>
      <c r="AD524" s="2"/>
      <c r="AE524" s="2" t="str">
        <f>IF(sum!A517="MA",sum!F517,"*")</f>
        <v>*</v>
      </c>
      <c r="AH524" s="2" t="s">
        <v>186</v>
      </c>
      <c r="AI524" s="2" t="s">
        <v>187</v>
      </c>
      <c r="AJ524" s="2">
        <v>2030</v>
      </c>
      <c r="AK524" s="2" t="str">
        <f>IF(sum!A517="ON",sum!B517,"*")</f>
        <v>R_ES-WH-AP_STEAM1</v>
      </c>
      <c r="AL524" s="2"/>
      <c r="AM524" s="2">
        <f>IF(sum!A517="ON",sum!F517,"*")</f>
        <v>0</v>
      </c>
      <c r="AP524" s="2" t="s">
        <v>186</v>
      </c>
      <c r="AQ524" s="2" t="s">
        <v>187</v>
      </c>
      <c r="AR524" s="2">
        <v>2030</v>
      </c>
      <c r="AS524" s="2" t="str">
        <f>IF(sum!A517="QU",sum!B517,"*")</f>
        <v>*</v>
      </c>
      <c r="AT524" s="2"/>
      <c r="AU524" s="2" t="str">
        <f>IF(sum!A517="QU",sum!F517,"*")</f>
        <v>*</v>
      </c>
      <c r="AX524" s="2" t="s">
        <v>186</v>
      </c>
      <c r="AY524" s="2" t="s">
        <v>187</v>
      </c>
      <c r="AZ524" s="2">
        <v>2030</v>
      </c>
      <c r="BA524" s="2" t="str">
        <f>IF(sum!A517="SA",sum!B517,"*")</f>
        <v>*</v>
      </c>
      <c r="BB524" s="2"/>
      <c r="BC524" s="2" t="str">
        <f>IF(sum!A517="SA",sum!F517,"*")</f>
        <v>*</v>
      </c>
    </row>
    <row r="525" spans="2:55">
      <c r="B525" s="4" t="s">
        <v>186</v>
      </c>
      <c r="C525" s="4" t="s">
        <v>187</v>
      </c>
      <c r="D525" s="4">
        <v>2030</v>
      </c>
      <c r="J525" s="4" t="s">
        <v>186</v>
      </c>
      <c r="K525" s="4" t="s">
        <v>187</v>
      </c>
      <c r="L525" s="4">
        <v>2030</v>
      </c>
      <c r="M525" s="2" t="str">
        <f>IF(sum!A518="AT",sum!B518,"*")</f>
        <v>*</v>
      </c>
      <c r="N525" s="2"/>
      <c r="O525" s="2" t="str">
        <f>IF(sum!A518="AT",sum!F518,"*")</f>
        <v>*</v>
      </c>
      <c r="R525" s="4" t="s">
        <v>186</v>
      </c>
      <c r="S525" s="4" t="s">
        <v>187</v>
      </c>
      <c r="T525" s="4">
        <v>2030</v>
      </c>
      <c r="U525" s="2" t="str">
        <f>IF(sum!A518="BC",sum!B518,"*")</f>
        <v>*</v>
      </c>
      <c r="V525" s="2"/>
      <c r="W525" s="2" t="str">
        <f>IF(sum!A518="BC",sum!F518,"*")</f>
        <v>*</v>
      </c>
      <c r="Z525" s="4" t="s">
        <v>186</v>
      </c>
      <c r="AA525" s="4" t="s">
        <v>187</v>
      </c>
      <c r="AB525" s="4">
        <v>2030</v>
      </c>
      <c r="AC525" s="2" t="str">
        <f>IF(sum!A518="MA",sum!B518,"*")</f>
        <v>*</v>
      </c>
      <c r="AD525" s="2"/>
      <c r="AE525" s="2" t="str">
        <f>IF(sum!A518="MA",sum!F518,"*")</f>
        <v>*</v>
      </c>
      <c r="AH525" s="4" t="s">
        <v>186</v>
      </c>
      <c r="AI525" s="4" t="s">
        <v>187</v>
      </c>
      <c r="AJ525" s="4">
        <v>2030</v>
      </c>
      <c r="AK525" s="2" t="str">
        <f>IF(sum!A518="ON",sum!B518,"*")</f>
        <v>R_ES-WH-MOB_COAPRO1</v>
      </c>
      <c r="AL525" s="2"/>
      <c r="AM525" s="2">
        <f>IF(sum!A518="ON",sum!F518,"*")</f>
        <v>0</v>
      </c>
      <c r="AP525" s="4" t="s">
        <v>186</v>
      </c>
      <c r="AQ525" s="4" t="s">
        <v>187</v>
      </c>
      <c r="AR525" s="4">
        <v>2030</v>
      </c>
      <c r="AS525" s="2" t="str">
        <f>IF(sum!A518="QU",sum!B518,"*")</f>
        <v>*</v>
      </c>
      <c r="AT525" s="2"/>
      <c r="AU525" s="2" t="str">
        <f>IF(sum!A518="QU",sum!F518,"*")</f>
        <v>*</v>
      </c>
      <c r="AX525" s="4" t="s">
        <v>186</v>
      </c>
      <c r="AY525" s="4" t="s">
        <v>187</v>
      </c>
      <c r="AZ525" s="4">
        <v>2030</v>
      </c>
      <c r="BA525" s="2" t="str">
        <f>IF(sum!A518="SA",sum!B518,"*")</f>
        <v>*</v>
      </c>
      <c r="BB525" s="2"/>
      <c r="BC525" s="2" t="str">
        <f>IF(sum!A518="SA",sum!F518,"*")</f>
        <v>*</v>
      </c>
    </row>
    <row r="526" spans="2:55">
      <c r="B526" s="2" t="s">
        <v>186</v>
      </c>
      <c r="C526" s="2" t="s">
        <v>187</v>
      </c>
      <c r="D526" s="2">
        <v>2030</v>
      </c>
      <c r="J526" s="2" t="s">
        <v>186</v>
      </c>
      <c r="K526" s="2" t="s">
        <v>187</v>
      </c>
      <c r="L526" s="2">
        <v>2030</v>
      </c>
      <c r="M526" s="2" t="str">
        <f>IF(sum!A519="AT",sum!B519,"*")</f>
        <v>*</v>
      </c>
      <c r="N526" s="2"/>
      <c r="O526" s="2" t="str">
        <f>IF(sum!A519="AT",sum!F519,"*")</f>
        <v>*</v>
      </c>
      <c r="R526" s="2" t="s">
        <v>186</v>
      </c>
      <c r="S526" s="2" t="s">
        <v>187</v>
      </c>
      <c r="T526" s="2">
        <v>2030</v>
      </c>
      <c r="U526" s="2" t="str">
        <f>IF(sum!A519="BC",sum!B519,"*")</f>
        <v>*</v>
      </c>
      <c r="V526" s="2"/>
      <c r="W526" s="2" t="str">
        <f>IF(sum!A519="BC",sum!F519,"*")</f>
        <v>*</v>
      </c>
      <c r="Z526" s="2" t="s">
        <v>186</v>
      </c>
      <c r="AA526" s="2" t="s">
        <v>187</v>
      </c>
      <c r="AB526" s="2">
        <v>2030</v>
      </c>
      <c r="AC526" s="2" t="str">
        <f>IF(sum!A519="MA",sum!B519,"*")</f>
        <v>*</v>
      </c>
      <c r="AD526" s="2"/>
      <c r="AE526" s="2" t="str">
        <f>IF(sum!A519="MA",sum!F519,"*")</f>
        <v>*</v>
      </c>
      <c r="AH526" s="2" t="s">
        <v>186</v>
      </c>
      <c r="AI526" s="2" t="s">
        <v>187</v>
      </c>
      <c r="AJ526" s="2">
        <v>2030</v>
      </c>
      <c r="AK526" s="2" t="str">
        <f>IF(sum!A519="ON",sum!B519,"*")</f>
        <v>R_ES-WH-MOB_STEAM1</v>
      </c>
      <c r="AL526" s="2"/>
      <c r="AM526" s="2">
        <f>IF(sum!A519="ON",sum!F519,"*")</f>
        <v>0.0109952054429872</v>
      </c>
      <c r="AP526" s="2" t="s">
        <v>186</v>
      </c>
      <c r="AQ526" s="2" t="s">
        <v>187</v>
      </c>
      <c r="AR526" s="2">
        <v>2030</v>
      </c>
      <c r="AS526" s="2" t="str">
        <f>IF(sum!A519="QU",sum!B519,"*")</f>
        <v>*</v>
      </c>
      <c r="AT526" s="2"/>
      <c r="AU526" s="2" t="str">
        <f>IF(sum!A519="QU",sum!F519,"*")</f>
        <v>*</v>
      </c>
      <c r="AX526" s="2" t="s">
        <v>186</v>
      </c>
      <c r="AY526" s="2" t="s">
        <v>187</v>
      </c>
      <c r="AZ526" s="2">
        <v>2030</v>
      </c>
      <c r="BA526" s="2" t="str">
        <f>IF(sum!A519="SA",sum!B519,"*")</f>
        <v>*</v>
      </c>
      <c r="BB526" s="2"/>
      <c r="BC526" s="2" t="str">
        <f>IF(sum!A519="SA",sum!F519,"*")</f>
        <v>*</v>
      </c>
    </row>
    <row r="527" spans="2:55">
      <c r="B527" s="2" t="s">
        <v>186</v>
      </c>
      <c r="C527" s="2" t="s">
        <v>187</v>
      </c>
      <c r="D527" s="2">
        <v>2030</v>
      </c>
      <c r="J527" s="2" t="s">
        <v>186</v>
      </c>
      <c r="K527" s="2" t="s">
        <v>187</v>
      </c>
      <c r="L527" s="2">
        <v>2030</v>
      </c>
      <c r="M527" s="2" t="str">
        <f>IF(sum!A520="AT",sum!B520,"*")</f>
        <v>*</v>
      </c>
      <c r="N527" s="2"/>
      <c r="O527" s="2" t="str">
        <f>IF(sum!A520="AT",sum!F520,"*")</f>
        <v>*</v>
      </c>
      <c r="R527" s="2" t="s">
        <v>186</v>
      </c>
      <c r="S527" s="2" t="s">
        <v>187</v>
      </c>
      <c r="T527" s="2">
        <v>2030</v>
      </c>
      <c r="U527" s="2" t="str">
        <f>IF(sum!A520="BC",sum!B520,"*")</f>
        <v>*</v>
      </c>
      <c r="V527" s="2"/>
      <c r="W527" s="2" t="str">
        <f>IF(sum!A520="BC",sum!F520,"*")</f>
        <v>*</v>
      </c>
      <c r="Z527" s="2" t="s">
        <v>186</v>
      </c>
      <c r="AA527" s="2" t="s">
        <v>187</v>
      </c>
      <c r="AB527" s="2">
        <v>2030</v>
      </c>
      <c r="AC527" s="2" t="str">
        <f>IF(sum!A520="MA",sum!B520,"*")</f>
        <v>*</v>
      </c>
      <c r="AD527" s="2"/>
      <c r="AE527" s="2" t="str">
        <f>IF(sum!A520="MA",sum!F520,"*")</f>
        <v>*</v>
      </c>
      <c r="AH527" s="2" t="s">
        <v>186</v>
      </c>
      <c r="AI527" s="2" t="s">
        <v>187</v>
      </c>
      <c r="AJ527" s="2">
        <v>2030</v>
      </c>
      <c r="AK527" s="2" t="str">
        <f>IF(sum!A520="ON",sum!B520,"*")</f>
        <v>R_ES-WH-SA_COAPRO1</v>
      </c>
      <c r="AL527" s="2"/>
      <c r="AM527" s="2">
        <f>IF(sum!A520="ON",sum!F520,"*")</f>
        <v>0</v>
      </c>
      <c r="AP527" s="4" t="s">
        <v>186</v>
      </c>
      <c r="AQ527" s="4" t="s">
        <v>187</v>
      </c>
      <c r="AR527" s="4">
        <v>2030</v>
      </c>
      <c r="AS527" s="2" t="str">
        <f>IF(sum!A520="QU",sum!B520,"*")</f>
        <v>*</v>
      </c>
      <c r="AT527" s="2"/>
      <c r="AU527" s="2" t="str">
        <f>IF(sum!A520="QU",sum!F520,"*")</f>
        <v>*</v>
      </c>
      <c r="AX527" s="2" t="s">
        <v>186</v>
      </c>
      <c r="AY527" s="2" t="s">
        <v>187</v>
      </c>
      <c r="AZ527" s="2">
        <v>2030</v>
      </c>
      <c r="BA527" s="2" t="str">
        <f>IF(sum!A520="SA",sum!B520,"*")</f>
        <v>*</v>
      </c>
      <c r="BB527" s="2"/>
      <c r="BC527" s="2" t="str">
        <f>IF(sum!A520="SA",sum!F520,"*")</f>
        <v>*</v>
      </c>
    </row>
    <row r="528" spans="2:55">
      <c r="B528" s="4" t="s">
        <v>186</v>
      </c>
      <c r="C528" s="4" t="s">
        <v>187</v>
      </c>
      <c r="D528" s="4">
        <v>2030</v>
      </c>
      <c r="J528" s="4" t="s">
        <v>186</v>
      </c>
      <c r="K528" s="4" t="s">
        <v>187</v>
      </c>
      <c r="L528" s="4">
        <v>2030</v>
      </c>
      <c r="M528" s="2" t="str">
        <f>IF(sum!A521="AT",sum!B521,"*")</f>
        <v>*</v>
      </c>
      <c r="N528" s="2"/>
      <c r="O528" s="2" t="str">
        <f>IF(sum!A521="AT",sum!F521,"*")</f>
        <v>*</v>
      </c>
      <c r="R528" s="4" t="s">
        <v>186</v>
      </c>
      <c r="S528" s="4" t="s">
        <v>187</v>
      </c>
      <c r="T528" s="4">
        <v>2030</v>
      </c>
      <c r="U528" s="2" t="str">
        <f>IF(sum!A521="BC",sum!B521,"*")</f>
        <v>*</v>
      </c>
      <c r="V528" s="2"/>
      <c r="W528" s="2" t="str">
        <f>IF(sum!A521="BC",sum!F521,"*")</f>
        <v>*</v>
      </c>
      <c r="Z528" s="4" t="s">
        <v>186</v>
      </c>
      <c r="AA528" s="4" t="s">
        <v>187</v>
      </c>
      <c r="AB528" s="4">
        <v>2030</v>
      </c>
      <c r="AC528" s="2" t="str">
        <f>IF(sum!A521="MA",sum!B521,"*")</f>
        <v>*</v>
      </c>
      <c r="AD528" s="2"/>
      <c r="AE528" s="2" t="str">
        <f>IF(sum!A521="MA",sum!F521,"*")</f>
        <v>*</v>
      </c>
      <c r="AH528" s="4" t="s">
        <v>186</v>
      </c>
      <c r="AI528" s="4" t="s">
        <v>187</v>
      </c>
      <c r="AJ528" s="4">
        <v>2030</v>
      </c>
      <c r="AK528" s="2" t="str">
        <f>IF(sum!A521="ON",sum!B521,"*")</f>
        <v>R_ES-WH-SA_STEAM1</v>
      </c>
      <c r="AL528" s="2"/>
      <c r="AM528" s="2">
        <f>IF(sum!A521="ON",sum!F521,"*")</f>
        <v>0.792395785322325</v>
      </c>
      <c r="AP528" s="2" t="s">
        <v>186</v>
      </c>
      <c r="AQ528" s="2" t="s">
        <v>187</v>
      </c>
      <c r="AR528" s="2">
        <v>2030</v>
      </c>
      <c r="AS528" s="2" t="str">
        <f>IF(sum!A521="QU",sum!B521,"*")</f>
        <v>*</v>
      </c>
      <c r="AT528" s="2"/>
      <c r="AU528" s="2" t="str">
        <f>IF(sum!A521="QU",sum!F521,"*")</f>
        <v>*</v>
      </c>
      <c r="AX528" s="4" t="s">
        <v>186</v>
      </c>
      <c r="AY528" s="4" t="s">
        <v>187</v>
      </c>
      <c r="AZ528" s="4">
        <v>2030</v>
      </c>
      <c r="BA528" s="2" t="str">
        <f>IF(sum!A521="SA",sum!B521,"*")</f>
        <v>*</v>
      </c>
      <c r="BB528" s="2"/>
      <c r="BC528" s="2" t="str">
        <f>IF(sum!A521="SA",sum!F521,"*")</f>
        <v>*</v>
      </c>
    </row>
    <row r="529" spans="2:55">
      <c r="B529" s="2" t="s">
        <v>186</v>
      </c>
      <c r="C529" s="2" t="s">
        <v>187</v>
      </c>
      <c r="D529" s="2">
        <v>2030</v>
      </c>
      <c r="J529" s="2" t="s">
        <v>186</v>
      </c>
      <c r="K529" s="2" t="s">
        <v>187</v>
      </c>
      <c r="L529" s="2">
        <v>2030</v>
      </c>
      <c r="M529" s="2" t="str">
        <f>IF(sum!A522="AT",sum!B522,"*")</f>
        <v>*</v>
      </c>
      <c r="N529" s="2"/>
      <c r="O529" s="2" t="str">
        <f>IF(sum!A522="AT",sum!F522,"*")</f>
        <v>*</v>
      </c>
      <c r="R529" s="2" t="s">
        <v>186</v>
      </c>
      <c r="S529" s="2" t="s">
        <v>187</v>
      </c>
      <c r="T529" s="2">
        <v>2030</v>
      </c>
      <c r="U529" s="2" t="str">
        <f>IF(sum!A522="BC",sum!B522,"*")</f>
        <v>*</v>
      </c>
      <c r="V529" s="2"/>
      <c r="W529" s="2" t="str">
        <f>IF(sum!A522="BC",sum!F522,"*")</f>
        <v>*</v>
      </c>
      <c r="Z529" s="2" t="s">
        <v>186</v>
      </c>
      <c r="AA529" s="2" t="s">
        <v>187</v>
      </c>
      <c r="AB529" s="2">
        <v>2030</v>
      </c>
      <c r="AC529" s="2" t="str">
        <f>IF(sum!A522="MA",sum!B522,"*")</f>
        <v>*</v>
      </c>
      <c r="AD529" s="2"/>
      <c r="AE529" s="2" t="str">
        <f>IF(sum!A522="MA",sum!F522,"*")</f>
        <v>*</v>
      </c>
      <c r="AH529" s="2" t="s">
        <v>186</v>
      </c>
      <c r="AI529" s="2" t="s">
        <v>187</v>
      </c>
      <c r="AJ529" s="2">
        <v>2030</v>
      </c>
      <c r="AK529" s="2" t="str">
        <f>IF(sum!A522="ON",sum!B522,"*")</f>
        <v>R_ES-WH-SD_STEAM1</v>
      </c>
      <c r="AL529" s="2"/>
      <c r="AM529" s="2">
        <f>IF(sum!A522="ON",sum!F522,"*")</f>
        <v>2.07304879927926</v>
      </c>
      <c r="AP529" s="4" t="s">
        <v>186</v>
      </c>
      <c r="AQ529" s="4" t="s">
        <v>187</v>
      </c>
      <c r="AR529" s="4">
        <v>2030</v>
      </c>
      <c r="AS529" s="2" t="str">
        <f>IF(sum!A522="QU",sum!B522,"*")</f>
        <v>*</v>
      </c>
      <c r="AT529" s="2"/>
      <c r="AU529" s="2" t="str">
        <f>IF(sum!A522="QU",sum!F522,"*")</f>
        <v>*</v>
      </c>
      <c r="AX529" s="2" t="s">
        <v>186</v>
      </c>
      <c r="AY529" s="2" t="s">
        <v>187</v>
      </c>
      <c r="AZ529" s="2">
        <v>2030</v>
      </c>
      <c r="BA529" s="2" t="str">
        <f>IF(sum!A522="SA",sum!B522,"*")</f>
        <v>*</v>
      </c>
      <c r="BB529" s="2"/>
      <c r="BC529" s="2" t="str">
        <f>IF(sum!A522="SA",sum!F522,"*")</f>
        <v>*</v>
      </c>
    </row>
    <row r="530" spans="2:55">
      <c r="B530" s="2" t="s">
        <v>186</v>
      </c>
      <c r="C530" s="2" t="s">
        <v>187</v>
      </c>
      <c r="D530" s="2">
        <v>2030</v>
      </c>
      <c r="J530" s="2" t="s">
        <v>186</v>
      </c>
      <c r="K530" s="2" t="s">
        <v>187</v>
      </c>
      <c r="L530" s="2">
        <v>2030</v>
      </c>
      <c r="M530" s="2" t="str">
        <f>IF(sum!A523="AT",sum!B523,"*")</f>
        <v>*</v>
      </c>
      <c r="N530" s="2"/>
      <c r="O530" s="2" t="str">
        <f>IF(sum!A523="AT",sum!F523,"*")</f>
        <v>*</v>
      </c>
      <c r="R530" s="2" t="s">
        <v>186</v>
      </c>
      <c r="S530" s="2" t="s">
        <v>187</v>
      </c>
      <c r="T530" s="2">
        <v>2030</v>
      </c>
      <c r="U530" s="2" t="str">
        <f>IF(sum!A523="BC",sum!B523,"*")</f>
        <v>*</v>
      </c>
      <c r="V530" s="2"/>
      <c r="W530" s="2" t="str">
        <f>IF(sum!A523="BC",sum!F523,"*")</f>
        <v>*</v>
      </c>
      <c r="Z530" s="2" t="s">
        <v>186</v>
      </c>
      <c r="AA530" s="2" t="s">
        <v>187</v>
      </c>
      <c r="AB530" s="2">
        <v>2030</v>
      </c>
      <c r="AC530" s="2" t="str">
        <f>IF(sum!A523="MA",sum!B523,"*")</f>
        <v>*</v>
      </c>
      <c r="AD530" s="2"/>
      <c r="AE530" s="2" t="str">
        <f>IF(sum!A523="MA",sum!F523,"*")</f>
        <v>*</v>
      </c>
      <c r="AH530" s="2" t="s">
        <v>186</v>
      </c>
      <c r="AI530" s="2" t="s">
        <v>187</v>
      </c>
      <c r="AJ530" s="2">
        <v>2030</v>
      </c>
      <c r="AK530" s="2" t="str">
        <f>IF(sum!A523="ON",sum!B523,"*")</f>
        <v>RTS-AuxiliaryEquip_ELE1</v>
      </c>
      <c r="AL530" s="2"/>
      <c r="AM530" s="2">
        <f>IF(sum!A523="ON",sum!F523,"*")</f>
        <v>0.623546818854364</v>
      </c>
      <c r="AP530" s="2" t="s">
        <v>186</v>
      </c>
      <c r="AQ530" s="2" t="s">
        <v>187</v>
      </c>
      <c r="AR530" s="2">
        <v>2030</v>
      </c>
      <c r="AS530" s="2" t="str">
        <f>IF(sum!A523="QU",sum!B523,"*")</f>
        <v>*</v>
      </c>
      <c r="AT530" s="2"/>
      <c r="AU530" s="2" t="str">
        <f>IF(sum!A523="QU",sum!F523,"*")</f>
        <v>*</v>
      </c>
      <c r="AX530" s="2" t="s">
        <v>186</v>
      </c>
      <c r="AY530" s="2" t="s">
        <v>187</v>
      </c>
      <c r="AZ530" s="2">
        <v>2030</v>
      </c>
      <c r="BA530" s="2" t="str">
        <f>IF(sum!A523="SA",sum!B523,"*")</f>
        <v>*</v>
      </c>
      <c r="BB530" s="2"/>
      <c r="BC530" s="2" t="str">
        <f>IF(sum!A523="SA",sum!F523,"*")</f>
        <v>*</v>
      </c>
    </row>
    <row r="531" spans="2:55">
      <c r="B531" s="4" t="s">
        <v>186</v>
      </c>
      <c r="C531" s="4" t="s">
        <v>187</v>
      </c>
      <c r="D531" s="4">
        <v>2030</v>
      </c>
      <c r="J531" s="4" t="s">
        <v>186</v>
      </c>
      <c r="K531" s="4" t="s">
        <v>187</v>
      </c>
      <c r="L531" s="4">
        <v>2030</v>
      </c>
      <c r="M531" s="2" t="str">
        <f>IF(sum!A524="AT",sum!B524,"*")</f>
        <v>*</v>
      </c>
      <c r="N531" s="2"/>
      <c r="O531" s="2" t="str">
        <f>IF(sum!A524="AT",sum!F524,"*")</f>
        <v>*</v>
      </c>
      <c r="R531" s="4" t="s">
        <v>186</v>
      </c>
      <c r="S531" s="4" t="s">
        <v>187</v>
      </c>
      <c r="T531" s="4">
        <v>2030</v>
      </c>
      <c r="U531" s="2" t="str">
        <f>IF(sum!A524="BC",sum!B524,"*")</f>
        <v>*</v>
      </c>
      <c r="V531" s="2"/>
      <c r="W531" s="2" t="str">
        <f>IF(sum!A524="BC",sum!F524,"*")</f>
        <v>*</v>
      </c>
      <c r="Z531" s="4" t="s">
        <v>186</v>
      </c>
      <c r="AA531" s="4" t="s">
        <v>187</v>
      </c>
      <c r="AB531" s="4">
        <v>2030</v>
      </c>
      <c r="AC531" s="2" t="str">
        <f>IF(sum!A524="MA",sum!B524,"*")</f>
        <v>*</v>
      </c>
      <c r="AD531" s="2"/>
      <c r="AE531" s="2" t="str">
        <f>IF(sum!A524="MA",sum!F524,"*")</f>
        <v>*</v>
      </c>
      <c r="AH531" s="4" t="s">
        <v>186</v>
      </c>
      <c r="AI531" s="4" t="s">
        <v>187</v>
      </c>
      <c r="AJ531" s="4">
        <v>2030</v>
      </c>
      <c r="AK531" s="2" t="str">
        <f>IF(sum!A524="ON",sum!B524,"*")</f>
        <v>RTS-AuxiliaryMot_ELE1</v>
      </c>
      <c r="AL531" s="2"/>
      <c r="AM531" s="2">
        <f>IF(sum!A524="ON",sum!F524,"*")</f>
        <v>0.357612444629345</v>
      </c>
      <c r="AP531" s="4" t="s">
        <v>186</v>
      </c>
      <c r="AQ531" s="4" t="s">
        <v>187</v>
      </c>
      <c r="AR531" s="4">
        <v>2030</v>
      </c>
      <c r="AS531" s="2" t="str">
        <f>IF(sum!A524="QU",sum!B524,"*")</f>
        <v>*</v>
      </c>
      <c r="AT531" s="2"/>
      <c r="AU531" s="2" t="str">
        <f>IF(sum!A524="QU",sum!F524,"*")</f>
        <v>*</v>
      </c>
      <c r="AX531" s="4" t="s">
        <v>186</v>
      </c>
      <c r="AY531" s="4" t="s">
        <v>187</v>
      </c>
      <c r="AZ531" s="4">
        <v>2030</v>
      </c>
      <c r="BA531" s="2" t="str">
        <f>IF(sum!A524="SA",sum!B524,"*")</f>
        <v>*</v>
      </c>
      <c r="BB531" s="2"/>
      <c r="BC531" s="2" t="str">
        <f>IF(sum!A524="SA",sum!F524,"*")</f>
        <v>*</v>
      </c>
    </row>
    <row r="532" spans="2:55">
      <c r="B532" s="2" t="s">
        <v>186</v>
      </c>
      <c r="C532" s="2" t="s">
        <v>187</v>
      </c>
      <c r="D532" s="2">
        <v>2030</v>
      </c>
      <c r="J532" s="2" t="s">
        <v>186</v>
      </c>
      <c r="K532" s="2" t="s">
        <v>187</v>
      </c>
      <c r="L532" s="2">
        <v>2030</v>
      </c>
      <c r="M532" s="2" t="str">
        <f>IF(sum!A525="AT",sum!B525,"*")</f>
        <v>*</v>
      </c>
      <c r="N532" s="2"/>
      <c r="O532" s="2" t="str">
        <f>IF(sum!A525="AT",sum!F525,"*")</f>
        <v>*</v>
      </c>
      <c r="R532" s="2" t="s">
        <v>186</v>
      </c>
      <c r="S532" s="2" t="s">
        <v>187</v>
      </c>
      <c r="T532" s="2">
        <v>2030</v>
      </c>
      <c r="U532" s="2" t="str">
        <f>IF(sum!A525="BC",sum!B525,"*")</f>
        <v>*</v>
      </c>
      <c r="V532" s="2"/>
      <c r="W532" s="2" t="str">
        <f>IF(sum!A525="BC",sum!F525,"*")</f>
        <v>*</v>
      </c>
      <c r="Z532" s="2" t="s">
        <v>186</v>
      </c>
      <c r="AA532" s="2" t="s">
        <v>187</v>
      </c>
      <c r="AB532" s="2">
        <v>2030</v>
      </c>
      <c r="AC532" s="2" t="str">
        <f>IF(sum!A525="MA",sum!B525,"*")</f>
        <v>*</v>
      </c>
      <c r="AD532" s="2"/>
      <c r="AE532" s="2" t="str">
        <f>IF(sum!A525="MA",sum!F525,"*")</f>
        <v>*</v>
      </c>
      <c r="AH532" s="2" t="s">
        <v>186</v>
      </c>
      <c r="AI532" s="2" t="s">
        <v>187</v>
      </c>
      <c r="AJ532" s="2">
        <v>2030</v>
      </c>
      <c r="AK532" s="2" t="str">
        <f>IF(sum!A525="ON",sum!B525,"*")</f>
        <v>RTS-Light_ELE1</v>
      </c>
      <c r="AL532" s="2"/>
      <c r="AM532" s="2">
        <f>IF(sum!A525="ON",sum!F525,"*")</f>
        <v>1.8561788792666</v>
      </c>
      <c r="AP532" s="2" t="s">
        <v>186</v>
      </c>
      <c r="AQ532" s="2" t="s">
        <v>187</v>
      </c>
      <c r="AR532" s="2">
        <v>2030</v>
      </c>
      <c r="AS532" s="2" t="str">
        <f>IF(sum!A525="QU",sum!B525,"*")</f>
        <v>*</v>
      </c>
      <c r="AT532" s="2"/>
      <c r="AU532" s="2" t="str">
        <f>IF(sum!A525="QU",sum!F525,"*")</f>
        <v>*</v>
      </c>
      <c r="AX532" s="2" t="s">
        <v>186</v>
      </c>
      <c r="AY532" s="2" t="s">
        <v>187</v>
      </c>
      <c r="AZ532" s="2">
        <v>2030</v>
      </c>
      <c r="BA532" s="2" t="str">
        <f>IF(sum!A525="SA",sum!B525,"*")</f>
        <v>*</v>
      </c>
      <c r="BB532" s="2"/>
      <c r="BC532" s="2" t="str">
        <f>IF(sum!A525="SA",sum!F525,"*")</f>
        <v>*</v>
      </c>
    </row>
    <row r="533" spans="2:55">
      <c r="B533" s="2" t="s">
        <v>186</v>
      </c>
      <c r="C533" s="2" t="s">
        <v>187</v>
      </c>
      <c r="D533" s="2">
        <v>2030</v>
      </c>
      <c r="J533" s="2" t="s">
        <v>186</v>
      </c>
      <c r="K533" s="2" t="s">
        <v>187</v>
      </c>
      <c r="L533" s="2">
        <v>2030</v>
      </c>
      <c r="M533" s="2" t="str">
        <f>IF(sum!A526="AT",sum!B526,"*")</f>
        <v>*</v>
      </c>
      <c r="N533" s="2"/>
      <c r="O533" s="2" t="str">
        <f>IF(sum!A526="AT",sum!F526,"*")</f>
        <v>*</v>
      </c>
      <c r="R533" s="2" t="s">
        <v>186</v>
      </c>
      <c r="S533" s="2" t="s">
        <v>187</v>
      </c>
      <c r="T533" s="2">
        <v>2030</v>
      </c>
      <c r="U533" s="2" t="str">
        <f>IF(sum!A526="BC",sum!B526,"*")</f>
        <v>*</v>
      </c>
      <c r="V533" s="2"/>
      <c r="W533" s="2" t="str">
        <f>IF(sum!A526="BC",sum!F526,"*")</f>
        <v>*</v>
      </c>
      <c r="Z533" s="2" t="s">
        <v>186</v>
      </c>
      <c r="AA533" s="2" t="s">
        <v>187</v>
      </c>
      <c r="AB533" s="2">
        <v>2030</v>
      </c>
      <c r="AC533" s="2" t="str">
        <f>IF(sum!A526="MA",sum!B526,"*")</f>
        <v>*</v>
      </c>
      <c r="AD533" s="2"/>
      <c r="AE533" s="2" t="str">
        <f>IF(sum!A526="MA",sum!F526,"*")</f>
        <v>*</v>
      </c>
      <c r="AH533" s="2" t="s">
        <v>186</v>
      </c>
      <c r="AI533" s="2" t="s">
        <v>187</v>
      </c>
      <c r="AJ533" s="2">
        <v>2030</v>
      </c>
      <c r="AK533" s="2" t="str">
        <f>IF(sum!A526="ON",sum!B526,"*")</f>
        <v>RTS-SpCool_ELE1</v>
      </c>
      <c r="AL533" s="2"/>
      <c r="AM533" s="2">
        <f>IF(sum!A526="ON",sum!F526,"*")</f>
        <v>0.870436455964715</v>
      </c>
      <c r="AP533" s="4" t="s">
        <v>186</v>
      </c>
      <c r="AQ533" s="4" t="s">
        <v>187</v>
      </c>
      <c r="AR533" s="4">
        <v>2030</v>
      </c>
      <c r="AS533" s="2" t="str">
        <f>IF(sum!A526="QU",sum!B526,"*")</f>
        <v>*</v>
      </c>
      <c r="AT533" s="2"/>
      <c r="AU533" s="2" t="str">
        <f>IF(sum!A526="QU",sum!F526,"*")</f>
        <v>*</v>
      </c>
      <c r="AX533" s="2" t="s">
        <v>186</v>
      </c>
      <c r="AY533" s="2" t="s">
        <v>187</v>
      </c>
      <c r="AZ533" s="2">
        <v>2030</v>
      </c>
      <c r="BA533" s="2" t="str">
        <f>IF(sum!A526="SA",sum!B526,"*")</f>
        <v>*</v>
      </c>
      <c r="BB533" s="2"/>
      <c r="BC533" s="2" t="str">
        <f>IF(sum!A526="SA",sum!F526,"*")</f>
        <v>*</v>
      </c>
    </row>
    <row r="534" spans="2:55">
      <c r="B534" s="4" t="s">
        <v>186</v>
      </c>
      <c r="C534" s="4" t="s">
        <v>187</v>
      </c>
      <c r="D534" s="4">
        <v>2030</v>
      </c>
      <c r="J534" s="4" t="s">
        <v>186</v>
      </c>
      <c r="K534" s="4" t="s">
        <v>187</v>
      </c>
      <c r="L534" s="4">
        <v>2030</v>
      </c>
      <c r="M534" s="2" t="str">
        <f>IF(sum!A527="AT",sum!B527,"*")</f>
        <v>*</v>
      </c>
      <c r="N534" s="2"/>
      <c r="O534" s="2" t="str">
        <f>IF(sum!A527="AT",sum!F527,"*")</f>
        <v>*</v>
      </c>
      <c r="R534" s="4" t="s">
        <v>186</v>
      </c>
      <c r="S534" s="4" t="s">
        <v>187</v>
      </c>
      <c r="T534" s="4">
        <v>2030</v>
      </c>
      <c r="U534" s="2" t="str">
        <f>IF(sum!A527="BC",sum!B527,"*")</f>
        <v>*</v>
      </c>
      <c r="V534" s="2"/>
      <c r="W534" s="2" t="str">
        <f>IF(sum!A527="BC",sum!F527,"*")</f>
        <v>*</v>
      </c>
      <c r="Z534" s="4" t="s">
        <v>186</v>
      </c>
      <c r="AA534" s="4" t="s">
        <v>187</v>
      </c>
      <c r="AB534" s="4">
        <v>2030</v>
      </c>
      <c r="AC534" s="2" t="str">
        <f>IF(sum!A527="MA",sum!B527,"*")</f>
        <v>*</v>
      </c>
      <c r="AD534" s="2"/>
      <c r="AE534" s="2" t="str">
        <f>IF(sum!A527="MA",sum!F527,"*")</f>
        <v>*</v>
      </c>
      <c r="AH534" s="4" t="s">
        <v>186</v>
      </c>
      <c r="AI534" s="4" t="s">
        <v>187</v>
      </c>
      <c r="AJ534" s="4">
        <v>2030</v>
      </c>
      <c r="AK534" s="2" t="str">
        <f>IF(sum!A527="ON",sum!B527,"*")</f>
        <v>RTS-SpHeat_ELE1</v>
      </c>
      <c r="AL534" s="2"/>
      <c r="AM534" s="2">
        <f>IF(sum!A527="ON",sum!F527,"*")</f>
        <v>0</v>
      </c>
      <c r="AP534" s="2" t="s">
        <v>186</v>
      </c>
      <c r="AQ534" s="2" t="s">
        <v>187</v>
      </c>
      <c r="AR534" s="2">
        <v>2030</v>
      </c>
      <c r="AS534" s="2" t="str">
        <f>IF(sum!A527="QU",sum!B527,"*")</f>
        <v>*</v>
      </c>
      <c r="AT534" s="2"/>
      <c r="AU534" s="2" t="str">
        <f>IF(sum!A527="QU",sum!F527,"*")</f>
        <v>*</v>
      </c>
      <c r="AX534" s="4" t="s">
        <v>186</v>
      </c>
      <c r="AY534" s="4" t="s">
        <v>187</v>
      </c>
      <c r="AZ534" s="4">
        <v>2030</v>
      </c>
      <c r="BA534" s="2" t="str">
        <f>IF(sum!A527="SA",sum!B527,"*")</f>
        <v>*</v>
      </c>
      <c r="BB534" s="2"/>
      <c r="BC534" s="2" t="str">
        <f>IF(sum!A527="SA",sum!F527,"*")</f>
        <v>*</v>
      </c>
    </row>
    <row r="535" spans="2:55">
      <c r="B535" s="2" t="s">
        <v>186</v>
      </c>
      <c r="C535" s="2" t="s">
        <v>187</v>
      </c>
      <c r="D535" s="2">
        <v>2030</v>
      </c>
      <c r="J535" s="2" t="s">
        <v>186</v>
      </c>
      <c r="K535" s="2" t="s">
        <v>187</v>
      </c>
      <c r="L535" s="2">
        <v>2030</v>
      </c>
      <c r="M535" s="2" t="str">
        <f>IF(sum!A528="AT",sum!B528,"*")</f>
        <v>*</v>
      </c>
      <c r="N535" s="2"/>
      <c r="O535" s="2" t="str">
        <f>IF(sum!A528="AT",sum!F528,"*")</f>
        <v>*</v>
      </c>
      <c r="R535" s="2" t="s">
        <v>186</v>
      </c>
      <c r="S535" s="2" t="s">
        <v>187</v>
      </c>
      <c r="T535" s="2">
        <v>2030</v>
      </c>
      <c r="U535" s="2" t="str">
        <f>IF(sum!A528="BC",sum!B528,"*")</f>
        <v>*</v>
      </c>
      <c r="V535" s="2"/>
      <c r="W535" s="2" t="str">
        <f>IF(sum!A528="BC",sum!F528,"*")</f>
        <v>*</v>
      </c>
      <c r="Z535" s="2" t="s">
        <v>186</v>
      </c>
      <c r="AA535" s="2" t="s">
        <v>187</v>
      </c>
      <c r="AB535" s="2">
        <v>2030</v>
      </c>
      <c r="AC535" s="2" t="str">
        <f>IF(sum!A528="MA",sum!B528,"*")</f>
        <v>*</v>
      </c>
      <c r="AD535" s="2"/>
      <c r="AE535" s="2" t="str">
        <f>IF(sum!A528="MA",sum!F528,"*")</f>
        <v>*</v>
      </c>
      <c r="AH535" s="2" t="s">
        <v>186</v>
      </c>
      <c r="AI535" s="2" t="s">
        <v>187</v>
      </c>
      <c r="AJ535" s="2">
        <v>2030</v>
      </c>
      <c r="AK535" s="2" t="str">
        <f>IF(sum!A528="ON",sum!B528,"*")</f>
        <v>RTS-WaterHeat_ELE1</v>
      </c>
      <c r="AL535" s="2"/>
      <c r="AM535" s="2">
        <f>IF(sum!A528="ON",sum!F528,"*")</f>
        <v>0.401606425702811</v>
      </c>
      <c r="AP535" s="4" t="s">
        <v>186</v>
      </c>
      <c r="AQ535" s="4" t="s">
        <v>187</v>
      </c>
      <c r="AR535" s="4">
        <v>2030</v>
      </c>
      <c r="AS535" s="2" t="str">
        <f>IF(sum!A528="QU",sum!B528,"*")</f>
        <v>*</v>
      </c>
      <c r="AT535" s="2"/>
      <c r="AU535" s="2" t="str">
        <f>IF(sum!A528="QU",sum!F528,"*")</f>
        <v>*</v>
      </c>
      <c r="AX535" s="2" t="s">
        <v>186</v>
      </c>
      <c r="AY535" s="2" t="s">
        <v>187</v>
      </c>
      <c r="AZ535" s="2">
        <v>2030</v>
      </c>
      <c r="BA535" s="2" t="str">
        <f>IF(sum!A528="SA",sum!B528,"*")</f>
        <v>*</v>
      </c>
      <c r="BB535" s="2"/>
      <c r="BC535" s="2" t="str">
        <f>IF(sum!A528="SA",sum!F528,"*")</f>
        <v>*</v>
      </c>
    </row>
    <row r="536" spans="2:55">
      <c r="B536" s="2" t="s">
        <v>186</v>
      </c>
      <c r="C536" s="2" t="s">
        <v>187</v>
      </c>
      <c r="D536" s="2">
        <v>2030</v>
      </c>
      <c r="J536" s="2" t="s">
        <v>186</v>
      </c>
      <c r="K536" s="2" t="s">
        <v>187</v>
      </c>
      <c r="L536" s="2">
        <v>2030</v>
      </c>
      <c r="M536" s="2" t="str">
        <f>IF(sum!A529="AT",sum!B529,"*")</f>
        <v>*</v>
      </c>
      <c r="N536" s="2"/>
      <c r="O536" s="2" t="str">
        <f>IF(sum!A529="AT",sum!F529,"*")</f>
        <v>*</v>
      </c>
      <c r="R536" s="2" t="s">
        <v>186</v>
      </c>
      <c r="S536" s="2" t="s">
        <v>187</v>
      </c>
      <c r="T536" s="2">
        <v>2030</v>
      </c>
      <c r="U536" s="2" t="str">
        <f>IF(sum!A529="BC",sum!B529,"*")</f>
        <v>*</v>
      </c>
      <c r="V536" s="2"/>
      <c r="W536" s="2" t="str">
        <f>IF(sum!A529="BC",sum!F529,"*")</f>
        <v>*</v>
      </c>
      <c r="Z536" s="2" t="s">
        <v>186</v>
      </c>
      <c r="AA536" s="2" t="s">
        <v>187</v>
      </c>
      <c r="AB536" s="2">
        <v>2030</v>
      </c>
      <c r="AC536" s="2" t="str">
        <f>IF(sum!A529="MA",sum!B529,"*")</f>
        <v>*</v>
      </c>
      <c r="AD536" s="2"/>
      <c r="AE536" s="2" t="str">
        <f>IF(sum!A529="MA",sum!F529,"*")</f>
        <v>*</v>
      </c>
      <c r="AH536" s="2" t="s">
        <v>186</v>
      </c>
      <c r="AI536" s="2" t="s">
        <v>187</v>
      </c>
      <c r="AJ536" s="2">
        <v>2030</v>
      </c>
      <c r="AK536" s="2" t="str">
        <f>IF(sum!A529="ON",sum!B529,"*")</f>
        <v>S_CCUS_ATM</v>
      </c>
      <c r="AL536" s="2"/>
      <c r="AM536" s="2">
        <f>IF(sum!A529="ON",sum!F529,"*")</f>
        <v>0</v>
      </c>
      <c r="AP536" s="2" t="s">
        <v>186</v>
      </c>
      <c r="AQ536" s="2" t="s">
        <v>187</v>
      </c>
      <c r="AR536" s="2">
        <v>2030</v>
      </c>
      <c r="AS536" s="2" t="str">
        <f>IF(sum!A529="QU",sum!B529,"*")</f>
        <v>*</v>
      </c>
      <c r="AT536" s="2"/>
      <c r="AU536" s="2" t="str">
        <f>IF(sum!A529="QU",sum!F529,"*")</f>
        <v>*</v>
      </c>
      <c r="AX536" s="2" t="s">
        <v>186</v>
      </c>
      <c r="AY536" s="2" t="s">
        <v>187</v>
      </c>
      <c r="AZ536" s="2">
        <v>2030</v>
      </c>
      <c r="BA536" s="2" t="str">
        <f>IF(sum!A529="SA",sum!B529,"*")</f>
        <v>*</v>
      </c>
      <c r="BB536" s="2"/>
      <c r="BC536" s="2" t="str">
        <f>IF(sum!A529="SA",sum!F529,"*")</f>
        <v>*</v>
      </c>
    </row>
    <row r="537" spans="2:55">
      <c r="B537" s="4" t="s">
        <v>186</v>
      </c>
      <c r="C537" s="4" t="s">
        <v>187</v>
      </c>
      <c r="D537" s="4">
        <v>2030</v>
      </c>
      <c r="J537" s="4" t="s">
        <v>186</v>
      </c>
      <c r="K537" s="4" t="s">
        <v>187</v>
      </c>
      <c r="L537" s="4">
        <v>2030</v>
      </c>
      <c r="M537" s="2" t="str">
        <f>IF(sum!A530="AT",sum!B530,"*")</f>
        <v>*</v>
      </c>
      <c r="N537" s="2"/>
      <c r="O537" s="2" t="str">
        <f>IF(sum!A530="AT",sum!F530,"*")</f>
        <v>*</v>
      </c>
      <c r="R537" s="4" t="s">
        <v>186</v>
      </c>
      <c r="S537" s="4" t="s">
        <v>187</v>
      </c>
      <c r="T537" s="4">
        <v>2030</v>
      </c>
      <c r="U537" s="2" t="str">
        <f>IF(sum!A530="BC",sum!B530,"*")</f>
        <v>*</v>
      </c>
      <c r="V537" s="2"/>
      <c r="W537" s="2" t="str">
        <f>IF(sum!A530="BC",sum!F530,"*")</f>
        <v>*</v>
      </c>
      <c r="Z537" s="4" t="s">
        <v>186</v>
      </c>
      <c r="AA537" s="4" t="s">
        <v>187</v>
      </c>
      <c r="AB537" s="4">
        <v>2030</v>
      </c>
      <c r="AC537" s="2" t="str">
        <f>IF(sum!A530="MA",sum!B530,"*")</f>
        <v>*</v>
      </c>
      <c r="AD537" s="2"/>
      <c r="AE537" s="2" t="str">
        <f>IF(sum!A530="MA",sum!F530,"*")</f>
        <v>*</v>
      </c>
      <c r="AH537" s="4" t="s">
        <v>186</v>
      </c>
      <c r="AI537" s="4" t="s">
        <v>187</v>
      </c>
      <c r="AJ537" s="4">
        <v>2030</v>
      </c>
      <c r="AK537" s="2" t="str">
        <f>IF(sum!A530="ON",sum!B530,"*")</f>
        <v>S_CCUS_EMIS_H2T</v>
      </c>
      <c r="AL537" s="2"/>
      <c r="AM537" s="2">
        <f>IF(sum!A530="ON",sum!F530,"*")</f>
        <v>0</v>
      </c>
      <c r="AP537" s="4" t="s">
        <v>186</v>
      </c>
      <c r="AQ537" s="4" t="s">
        <v>187</v>
      </c>
      <c r="AR537" s="4">
        <v>2030</v>
      </c>
      <c r="AS537" s="2" t="str">
        <f>IF(sum!A530="QU",sum!B530,"*")</f>
        <v>*</v>
      </c>
      <c r="AT537" s="2"/>
      <c r="AU537" s="2" t="str">
        <f>IF(sum!A530="QU",sum!F530,"*")</f>
        <v>*</v>
      </c>
      <c r="AX537" s="4" t="s">
        <v>186</v>
      </c>
      <c r="AY537" s="4" t="s">
        <v>187</v>
      </c>
      <c r="AZ537" s="4">
        <v>2030</v>
      </c>
      <c r="BA537" s="2" t="str">
        <f>IF(sum!A530="SA",sum!B530,"*")</f>
        <v>*</v>
      </c>
      <c r="BB537" s="2"/>
      <c r="BC537" s="2" t="str">
        <f>IF(sum!A530="SA",sum!F530,"*")</f>
        <v>*</v>
      </c>
    </row>
    <row r="538" spans="2:55">
      <c r="B538" s="2" t="s">
        <v>186</v>
      </c>
      <c r="C538" s="2" t="s">
        <v>187</v>
      </c>
      <c r="D538" s="2">
        <v>2030</v>
      </c>
      <c r="J538" s="2" t="s">
        <v>186</v>
      </c>
      <c r="K538" s="2" t="s">
        <v>187</v>
      </c>
      <c r="L538" s="2">
        <v>2030</v>
      </c>
      <c r="M538" s="2" t="str">
        <f>IF(sum!A531="AT",sum!B531,"*")</f>
        <v>*</v>
      </c>
      <c r="N538" s="2"/>
      <c r="O538" s="2" t="str">
        <f>IF(sum!A531="AT",sum!F531,"*")</f>
        <v>*</v>
      </c>
      <c r="R538" s="2" t="s">
        <v>186</v>
      </c>
      <c r="S538" s="2" t="s">
        <v>187</v>
      </c>
      <c r="T538" s="2">
        <v>2030</v>
      </c>
      <c r="U538" s="2" t="str">
        <f>IF(sum!A531="BC",sum!B531,"*")</f>
        <v>*</v>
      </c>
      <c r="V538" s="2"/>
      <c r="W538" s="2" t="str">
        <f>IF(sum!A531="BC",sum!F531,"*")</f>
        <v>*</v>
      </c>
      <c r="Z538" s="2" t="s">
        <v>186</v>
      </c>
      <c r="AA538" s="2" t="s">
        <v>187</v>
      </c>
      <c r="AB538" s="2">
        <v>2030</v>
      </c>
      <c r="AC538" s="2" t="str">
        <f>IF(sum!A531="MA",sum!B531,"*")</f>
        <v>*</v>
      </c>
      <c r="AD538" s="2"/>
      <c r="AE538" s="2" t="str">
        <f>IF(sum!A531="MA",sum!F531,"*")</f>
        <v>*</v>
      </c>
      <c r="AH538" s="2" t="s">
        <v>186</v>
      </c>
      <c r="AI538" s="2" t="s">
        <v>187</v>
      </c>
      <c r="AJ538" s="2">
        <v>2030</v>
      </c>
      <c r="AK538" s="2" t="str">
        <f>IF(sum!A531="ON",sum!B531,"*")</f>
        <v>S_CCUS_EMISMeOH_H2</v>
      </c>
      <c r="AL538" s="2"/>
      <c r="AM538" s="2">
        <f>IF(sum!A531="ON",sum!F531,"*")</f>
        <v>0</v>
      </c>
      <c r="AP538" s="2" t="s">
        <v>186</v>
      </c>
      <c r="AQ538" s="2" t="s">
        <v>187</v>
      </c>
      <c r="AR538" s="2">
        <v>2030</v>
      </c>
      <c r="AS538" s="2" t="str">
        <f>IF(sum!A531="QU",sum!B531,"*")</f>
        <v>*</v>
      </c>
      <c r="AT538" s="2"/>
      <c r="AU538" s="2" t="str">
        <f>IF(sum!A531="QU",sum!F531,"*")</f>
        <v>*</v>
      </c>
      <c r="AX538" s="2" t="s">
        <v>186</v>
      </c>
      <c r="AY538" s="2" t="s">
        <v>187</v>
      </c>
      <c r="AZ538" s="2">
        <v>2030</v>
      </c>
      <c r="BA538" s="2" t="str">
        <f>IF(sum!A531="SA",sum!B531,"*")</f>
        <v>*</v>
      </c>
      <c r="BB538" s="2"/>
      <c r="BC538" s="2" t="str">
        <f>IF(sum!A531="SA",sum!F531,"*")</f>
        <v>*</v>
      </c>
    </row>
    <row r="539" spans="2:55">
      <c r="B539" s="2" t="s">
        <v>186</v>
      </c>
      <c r="C539" s="2" t="s">
        <v>187</v>
      </c>
      <c r="D539" s="2">
        <v>2030</v>
      </c>
      <c r="J539" s="2" t="s">
        <v>186</v>
      </c>
      <c r="K539" s="2" t="s">
        <v>187</v>
      </c>
      <c r="L539" s="2">
        <v>2030</v>
      </c>
      <c r="M539" s="2" t="str">
        <f>IF(sum!A532="AT",sum!B532,"*")</f>
        <v>*</v>
      </c>
      <c r="N539" s="2"/>
      <c r="O539" s="2" t="str">
        <f>IF(sum!A532="AT",sum!F532,"*")</f>
        <v>*</v>
      </c>
      <c r="R539" s="2" t="s">
        <v>186</v>
      </c>
      <c r="S539" s="2" t="s">
        <v>187</v>
      </c>
      <c r="T539" s="2">
        <v>2030</v>
      </c>
      <c r="U539" s="2" t="str">
        <f>IF(sum!A532="BC",sum!B532,"*")</f>
        <v>*</v>
      </c>
      <c r="V539" s="2"/>
      <c r="W539" s="2" t="str">
        <f>IF(sum!A532="BC",sum!F532,"*")</f>
        <v>*</v>
      </c>
      <c r="Z539" s="2" t="s">
        <v>186</v>
      </c>
      <c r="AA539" s="2" t="s">
        <v>187</v>
      </c>
      <c r="AB539" s="2">
        <v>2030</v>
      </c>
      <c r="AC539" s="2" t="str">
        <f>IF(sum!A532="MA",sum!B532,"*")</f>
        <v>*</v>
      </c>
      <c r="AD539" s="2"/>
      <c r="AE539" s="2" t="str">
        <f>IF(sum!A532="MA",sum!F532,"*")</f>
        <v>*</v>
      </c>
      <c r="AH539" s="2" t="s">
        <v>186</v>
      </c>
      <c r="AI539" s="2" t="s">
        <v>187</v>
      </c>
      <c r="AJ539" s="2">
        <v>2030</v>
      </c>
      <c r="AK539" s="2" t="str">
        <f>IF(sum!A532="ON",sum!B532,"*")</f>
        <v>SCOAH2GC01</v>
      </c>
      <c r="AL539" s="2"/>
      <c r="AM539" s="2">
        <f>IF(sum!A532="ON",sum!F532,"*")</f>
        <v>0</v>
      </c>
      <c r="AP539" s="4" t="s">
        <v>186</v>
      </c>
      <c r="AQ539" s="4" t="s">
        <v>187</v>
      </c>
      <c r="AR539" s="4">
        <v>2030</v>
      </c>
      <c r="AS539" s="2" t="str">
        <f>IF(sum!A532="QU",sum!B532,"*")</f>
        <v>*</v>
      </c>
      <c r="AT539" s="2"/>
      <c r="AU539" s="2" t="str">
        <f>IF(sum!A532="QU",sum!F532,"*")</f>
        <v>*</v>
      </c>
      <c r="AX539" s="2" t="s">
        <v>186</v>
      </c>
      <c r="AY539" s="2" t="s">
        <v>187</v>
      </c>
      <c r="AZ539" s="2">
        <v>2030</v>
      </c>
      <c r="BA539" s="2" t="str">
        <f>IF(sum!A532="SA",sum!B532,"*")</f>
        <v>*</v>
      </c>
      <c r="BB539" s="2"/>
      <c r="BC539" s="2" t="str">
        <f>IF(sum!A532="SA",sum!F532,"*")</f>
        <v>*</v>
      </c>
    </row>
    <row r="540" spans="2:55">
      <c r="B540" s="4" t="s">
        <v>186</v>
      </c>
      <c r="C540" s="4" t="s">
        <v>187</v>
      </c>
      <c r="D540" s="4">
        <v>2030</v>
      </c>
      <c r="J540" s="4" t="s">
        <v>186</v>
      </c>
      <c r="K540" s="4" t="s">
        <v>187</v>
      </c>
      <c r="L540" s="4">
        <v>2030</v>
      </c>
      <c r="M540" s="2" t="str">
        <f>IF(sum!A533="AT",sum!B533,"*")</f>
        <v>*</v>
      </c>
      <c r="N540" s="2"/>
      <c r="O540" s="2" t="str">
        <f>IF(sum!A533="AT",sum!F533,"*")</f>
        <v>*</v>
      </c>
      <c r="R540" s="4" t="s">
        <v>186</v>
      </c>
      <c r="S540" s="4" t="s">
        <v>187</v>
      </c>
      <c r="T540" s="4">
        <v>2030</v>
      </c>
      <c r="U540" s="2" t="str">
        <f>IF(sum!A533="BC",sum!B533,"*")</f>
        <v>*</v>
      </c>
      <c r="V540" s="2"/>
      <c r="W540" s="2" t="str">
        <f>IF(sum!A533="BC",sum!F533,"*")</f>
        <v>*</v>
      </c>
      <c r="Z540" s="4" t="s">
        <v>186</v>
      </c>
      <c r="AA540" s="4" t="s">
        <v>187</v>
      </c>
      <c r="AB540" s="4">
        <v>2030</v>
      </c>
      <c r="AC540" s="2" t="str">
        <f>IF(sum!A533="MA",sum!B533,"*")</f>
        <v>*</v>
      </c>
      <c r="AD540" s="2"/>
      <c r="AE540" s="2" t="str">
        <f>IF(sum!A533="MA",sum!F533,"*")</f>
        <v>*</v>
      </c>
      <c r="AH540" s="4" t="s">
        <v>186</v>
      </c>
      <c r="AI540" s="4" t="s">
        <v>187</v>
      </c>
      <c r="AJ540" s="4">
        <v>2030</v>
      </c>
      <c r="AK540" s="2" t="str">
        <f>IF(sum!A533="ON",sum!B533,"*")</f>
        <v>SELCH2EC01</v>
      </c>
      <c r="AL540" s="2"/>
      <c r="AM540" s="2">
        <f>IF(sum!A533="ON",sum!F533,"*")</f>
        <v>0</v>
      </c>
      <c r="AP540" s="2" t="s">
        <v>186</v>
      </c>
      <c r="AQ540" s="2" t="s">
        <v>187</v>
      </c>
      <c r="AR540" s="2">
        <v>2030</v>
      </c>
      <c r="AS540" s="2" t="str">
        <f>IF(sum!A533="QU",sum!B533,"*")</f>
        <v>*</v>
      </c>
      <c r="AT540" s="2"/>
      <c r="AU540" s="2" t="str">
        <f>IF(sum!A533="QU",sum!F533,"*")</f>
        <v>*</v>
      </c>
      <c r="AX540" s="4" t="s">
        <v>186</v>
      </c>
      <c r="AY540" s="4" t="s">
        <v>187</v>
      </c>
      <c r="AZ540" s="4">
        <v>2030</v>
      </c>
      <c r="BA540" s="2" t="str">
        <f>IF(sum!A533="SA",sum!B533,"*")</f>
        <v>*</v>
      </c>
      <c r="BB540" s="2"/>
      <c r="BC540" s="2" t="str">
        <f>IF(sum!A533="SA",sum!F533,"*")</f>
        <v>*</v>
      </c>
    </row>
    <row r="541" spans="2:55">
      <c r="B541" s="2" t="s">
        <v>186</v>
      </c>
      <c r="C541" s="2" t="s">
        <v>187</v>
      </c>
      <c r="D541" s="2">
        <v>2030</v>
      </c>
      <c r="J541" s="2" t="s">
        <v>186</v>
      </c>
      <c r="K541" s="2" t="s">
        <v>187</v>
      </c>
      <c r="L541" s="2">
        <v>2030</v>
      </c>
      <c r="M541" s="2" t="str">
        <f>IF(sum!A534="AT",sum!B534,"*")</f>
        <v>*</v>
      </c>
      <c r="N541" s="2"/>
      <c r="O541" s="2" t="str">
        <f>IF(sum!A534="AT",sum!F534,"*")</f>
        <v>*</v>
      </c>
      <c r="R541" s="2" t="s">
        <v>186</v>
      </c>
      <c r="S541" s="2" t="s">
        <v>187</v>
      </c>
      <c r="T541" s="2">
        <v>2030</v>
      </c>
      <c r="U541" s="2" t="str">
        <f>IF(sum!A534="BC",sum!B534,"*")</f>
        <v>*</v>
      </c>
      <c r="V541" s="2"/>
      <c r="W541" s="2" t="str">
        <f>IF(sum!A534="BC",sum!F534,"*")</f>
        <v>*</v>
      </c>
      <c r="Z541" s="2" t="s">
        <v>186</v>
      </c>
      <c r="AA541" s="2" t="s">
        <v>187</v>
      </c>
      <c r="AB541" s="2">
        <v>2030</v>
      </c>
      <c r="AC541" s="2" t="str">
        <f>IF(sum!A534="MA",sum!B534,"*")</f>
        <v>*</v>
      </c>
      <c r="AD541" s="2"/>
      <c r="AE541" s="2" t="str">
        <f>IF(sum!A534="MA",sum!F534,"*")</f>
        <v>*</v>
      </c>
      <c r="AH541" s="2" t="s">
        <v>186</v>
      </c>
      <c r="AI541" s="2" t="s">
        <v>187</v>
      </c>
      <c r="AJ541" s="2">
        <v>2030</v>
      </c>
      <c r="AK541" s="2" t="str">
        <f>IF(sum!A534="ON",sum!B534,"*")</f>
        <v>SGASSH2RC01</v>
      </c>
      <c r="AL541" s="2"/>
      <c r="AM541" s="2">
        <f>IF(sum!A534="ON",sum!F534,"*")</f>
        <v>0</v>
      </c>
      <c r="AP541" s="4" t="s">
        <v>186</v>
      </c>
      <c r="AQ541" s="4" t="s">
        <v>187</v>
      </c>
      <c r="AR541" s="4">
        <v>2030</v>
      </c>
      <c r="AS541" s="2" t="str">
        <f>IF(sum!A534="QU",sum!B534,"*")</f>
        <v>*</v>
      </c>
      <c r="AT541" s="2"/>
      <c r="AU541" s="2" t="str">
        <f>IF(sum!A534="QU",sum!F534,"*")</f>
        <v>*</v>
      </c>
      <c r="AX541" s="2" t="s">
        <v>186</v>
      </c>
      <c r="AY541" s="2" t="s">
        <v>187</v>
      </c>
      <c r="AZ541" s="2">
        <v>2030</v>
      </c>
      <c r="BA541" s="2" t="str">
        <f>IF(sum!A534="SA",sum!B534,"*")</f>
        <v>*</v>
      </c>
      <c r="BB541" s="2"/>
      <c r="BC541" s="2" t="str">
        <f>IF(sum!A534="SA",sum!F534,"*")</f>
        <v>*</v>
      </c>
    </row>
    <row r="542" spans="2:55">
      <c r="B542" s="2" t="s">
        <v>186</v>
      </c>
      <c r="C542" s="2" t="s">
        <v>187</v>
      </c>
      <c r="D542" s="2">
        <v>2030</v>
      </c>
      <c r="J542" s="2" t="s">
        <v>186</v>
      </c>
      <c r="K542" s="2" t="s">
        <v>187</v>
      </c>
      <c r="L542" s="2">
        <v>2030</v>
      </c>
      <c r="M542" s="2" t="str">
        <f>IF(sum!A535="AT",sum!B535,"*")</f>
        <v>*</v>
      </c>
      <c r="N542" s="2"/>
      <c r="O542" s="2" t="str">
        <f>IF(sum!A535="AT",sum!F535,"*")</f>
        <v>*</v>
      </c>
      <c r="R542" s="2" t="s">
        <v>186</v>
      </c>
      <c r="S542" s="2" t="s">
        <v>187</v>
      </c>
      <c r="T542" s="2">
        <v>2030</v>
      </c>
      <c r="U542" s="2" t="str">
        <f>IF(sum!A535="BC",sum!B535,"*")</f>
        <v>*</v>
      </c>
      <c r="V542" s="2"/>
      <c r="W542" s="2" t="str">
        <f>IF(sum!A535="BC",sum!F535,"*")</f>
        <v>*</v>
      </c>
      <c r="Z542" s="2" t="s">
        <v>186</v>
      </c>
      <c r="AA542" s="2" t="s">
        <v>187</v>
      </c>
      <c r="AB542" s="2">
        <v>2030</v>
      </c>
      <c r="AC542" s="2" t="str">
        <f>IF(sum!A535="MA",sum!B535,"*")</f>
        <v>*</v>
      </c>
      <c r="AD542" s="2"/>
      <c r="AE542" s="2" t="str">
        <f>IF(sum!A535="MA",sum!F535,"*")</f>
        <v>*</v>
      </c>
      <c r="AH542" s="2" t="s">
        <v>186</v>
      </c>
      <c r="AI542" s="2" t="s">
        <v>187</v>
      </c>
      <c r="AJ542" s="2">
        <v>2030</v>
      </c>
      <c r="AK542" s="2" t="str">
        <f>IF(sum!A535="ON",sum!B535,"*")</f>
        <v>SHFOH2POC01</v>
      </c>
      <c r="AL542" s="2"/>
      <c r="AM542" s="2">
        <f>IF(sum!A535="ON",sum!F535,"*")</f>
        <v>0</v>
      </c>
      <c r="AP542" s="2" t="s">
        <v>186</v>
      </c>
      <c r="AQ542" s="2" t="s">
        <v>187</v>
      </c>
      <c r="AR542" s="2">
        <v>2030</v>
      </c>
      <c r="AS542" s="2" t="str">
        <f>IF(sum!A535="QU",sum!B535,"*")</f>
        <v>*</v>
      </c>
      <c r="AT542" s="2"/>
      <c r="AU542" s="2" t="str">
        <f>IF(sum!A535="QU",sum!F535,"*")</f>
        <v>*</v>
      </c>
      <c r="AX542" s="2" t="s">
        <v>186</v>
      </c>
      <c r="AY542" s="2" t="s">
        <v>187</v>
      </c>
      <c r="AZ542" s="2">
        <v>2030</v>
      </c>
      <c r="BA542" s="2" t="str">
        <f>IF(sum!A535="SA",sum!B535,"*")</f>
        <v>*</v>
      </c>
      <c r="BB542" s="2"/>
      <c r="BC542" s="2" t="str">
        <f>IF(sum!A535="SA",sum!F535,"*")</f>
        <v>*</v>
      </c>
    </row>
    <row r="543" spans="2:55">
      <c r="B543" s="4" t="s">
        <v>186</v>
      </c>
      <c r="C543" s="4" t="s">
        <v>187</v>
      </c>
      <c r="D543" s="4">
        <v>2030</v>
      </c>
      <c r="J543" s="4" t="s">
        <v>186</v>
      </c>
      <c r="K543" s="4" t="s">
        <v>187</v>
      </c>
      <c r="L543" s="4">
        <v>2030</v>
      </c>
      <c r="M543" s="2" t="str">
        <f>IF(sum!A536="AT",sum!B536,"*")</f>
        <v>*</v>
      </c>
      <c r="N543" s="2"/>
      <c r="O543" s="2" t="str">
        <f>IF(sum!A536="AT",sum!F536,"*")</f>
        <v>*</v>
      </c>
      <c r="R543" s="4" t="s">
        <v>186</v>
      </c>
      <c r="S543" s="4" t="s">
        <v>187</v>
      </c>
      <c r="T543" s="4">
        <v>2030</v>
      </c>
      <c r="U543" s="2" t="str">
        <f>IF(sum!A536="BC",sum!B536,"*")</f>
        <v>*</v>
      </c>
      <c r="V543" s="2"/>
      <c r="W543" s="2" t="str">
        <f>IF(sum!A536="BC",sum!F536,"*")</f>
        <v>*</v>
      </c>
      <c r="Z543" s="4" t="s">
        <v>186</v>
      </c>
      <c r="AA543" s="4" t="s">
        <v>187</v>
      </c>
      <c r="AB543" s="4">
        <v>2030</v>
      </c>
      <c r="AC543" s="2" t="str">
        <f>IF(sum!A536="MA",sum!B536,"*")</f>
        <v>*</v>
      </c>
      <c r="AD543" s="2"/>
      <c r="AE543" s="2" t="str">
        <f>IF(sum!A536="MA",sum!F536,"*")</f>
        <v>*</v>
      </c>
      <c r="AH543" s="4" t="s">
        <v>186</v>
      </c>
      <c r="AI543" s="4" t="s">
        <v>187</v>
      </c>
      <c r="AJ543" s="4">
        <v>2030</v>
      </c>
      <c r="AK543" s="2" t="str">
        <f>IF(sum!A536="ON",sum!B536,"*")</f>
        <v>SINKCCU</v>
      </c>
      <c r="AL543" s="2"/>
      <c r="AM543" s="2">
        <f>IF(sum!A536="ON",sum!F536,"*")</f>
        <v>0</v>
      </c>
      <c r="AP543" s="4" t="s">
        <v>186</v>
      </c>
      <c r="AQ543" s="4" t="s">
        <v>187</v>
      </c>
      <c r="AR543" s="4">
        <v>2030</v>
      </c>
      <c r="AS543" s="2" t="str">
        <f>IF(sum!A536="QU",sum!B536,"*")</f>
        <v>*</v>
      </c>
      <c r="AT543" s="2"/>
      <c r="AU543" s="2" t="str">
        <f>IF(sum!A536="QU",sum!F536,"*")</f>
        <v>*</v>
      </c>
      <c r="AX543" s="4" t="s">
        <v>186</v>
      </c>
      <c r="AY543" s="4" t="s">
        <v>187</v>
      </c>
      <c r="AZ543" s="4">
        <v>2030</v>
      </c>
      <c r="BA543" s="2" t="str">
        <f>IF(sum!A536="SA",sum!B536,"*")</f>
        <v>*</v>
      </c>
      <c r="BB543" s="2"/>
      <c r="BC543" s="2" t="str">
        <f>IF(sum!A536="SA",sum!F536,"*")</f>
        <v>*</v>
      </c>
    </row>
    <row r="544" spans="2:55">
      <c r="B544" s="2" t="s">
        <v>186</v>
      </c>
      <c r="C544" s="2" t="s">
        <v>187</v>
      </c>
      <c r="D544" s="2">
        <v>2030</v>
      </c>
      <c r="J544" s="2" t="s">
        <v>186</v>
      </c>
      <c r="K544" s="2" t="s">
        <v>187</v>
      </c>
      <c r="L544" s="2">
        <v>2030</v>
      </c>
      <c r="M544" s="2" t="str">
        <f>IF(sum!A537="AT",sum!B537,"*")</f>
        <v>*</v>
      </c>
      <c r="N544" s="2"/>
      <c r="O544" s="2" t="str">
        <f>IF(sum!A537="AT",sum!F537,"*")</f>
        <v>*</v>
      </c>
      <c r="R544" s="2" t="s">
        <v>186</v>
      </c>
      <c r="S544" s="2" t="s">
        <v>187</v>
      </c>
      <c r="T544" s="2">
        <v>2030</v>
      </c>
      <c r="U544" s="2" t="str">
        <f>IF(sum!A537="BC",sum!B537,"*")</f>
        <v>*</v>
      </c>
      <c r="V544" s="2"/>
      <c r="W544" s="2" t="str">
        <f>IF(sum!A537="BC",sum!F537,"*")</f>
        <v>*</v>
      </c>
      <c r="Z544" s="2" t="s">
        <v>186</v>
      </c>
      <c r="AA544" s="2" t="s">
        <v>187</v>
      </c>
      <c r="AB544" s="2">
        <v>2030</v>
      </c>
      <c r="AC544" s="2" t="str">
        <f>IF(sum!A537="MA",sum!B537,"*")</f>
        <v>*</v>
      </c>
      <c r="AD544" s="2"/>
      <c r="AE544" s="2" t="str">
        <f>IF(sum!A537="MA",sum!F537,"*")</f>
        <v>*</v>
      </c>
      <c r="AH544" s="2" t="s">
        <v>186</v>
      </c>
      <c r="AI544" s="2" t="s">
        <v>187</v>
      </c>
      <c r="AJ544" s="2">
        <v>2030</v>
      </c>
      <c r="AK544" s="2" t="str">
        <f>IF(sum!A537="ON",sum!B537,"*")</f>
        <v>SNK_DAC</v>
      </c>
      <c r="AL544" s="2"/>
      <c r="AM544" s="2">
        <f>IF(sum!A537="ON",sum!F537,"*")</f>
        <v>0</v>
      </c>
      <c r="AP544" s="2" t="s">
        <v>186</v>
      </c>
      <c r="AQ544" s="2" t="s">
        <v>187</v>
      </c>
      <c r="AR544" s="2">
        <v>2030</v>
      </c>
      <c r="AS544" s="2" t="str">
        <f>IF(sum!A537="QU",sum!B537,"*")</f>
        <v>*</v>
      </c>
      <c r="AT544" s="2"/>
      <c r="AU544" s="2" t="str">
        <f>IF(sum!A537="QU",sum!F537,"*")</f>
        <v>*</v>
      </c>
      <c r="AX544" s="2" t="s">
        <v>186</v>
      </c>
      <c r="AY544" s="2" t="s">
        <v>187</v>
      </c>
      <c r="AZ544" s="2">
        <v>2030</v>
      </c>
      <c r="BA544" s="2" t="str">
        <f>IF(sum!A537="SA",sum!B537,"*")</f>
        <v>*</v>
      </c>
      <c r="BB544" s="2"/>
      <c r="BC544" s="2" t="str">
        <f>IF(sum!A537="SA",sum!F537,"*")</f>
        <v>*</v>
      </c>
    </row>
    <row r="545" spans="2:55">
      <c r="B545" s="2" t="s">
        <v>186</v>
      </c>
      <c r="C545" s="2" t="s">
        <v>187</v>
      </c>
      <c r="D545" s="2">
        <v>2030</v>
      </c>
      <c r="J545" s="2" t="s">
        <v>186</v>
      </c>
      <c r="K545" s="2" t="s">
        <v>187</v>
      </c>
      <c r="L545" s="2">
        <v>2030</v>
      </c>
      <c r="M545" s="2" t="str">
        <f>IF(sum!A538="AT",sum!B538,"*")</f>
        <v>*</v>
      </c>
      <c r="N545" s="2"/>
      <c r="O545" s="2" t="str">
        <f>IF(sum!A538="AT",sum!F538,"*")</f>
        <v>*</v>
      </c>
      <c r="R545" s="2" t="s">
        <v>186</v>
      </c>
      <c r="S545" s="2" t="s">
        <v>187</v>
      </c>
      <c r="T545" s="2">
        <v>2030</v>
      </c>
      <c r="U545" s="2" t="str">
        <f>IF(sum!A538="BC",sum!B538,"*")</f>
        <v>*</v>
      </c>
      <c r="V545" s="2"/>
      <c r="W545" s="2" t="str">
        <f>IF(sum!A538="BC",sum!F538,"*")</f>
        <v>*</v>
      </c>
      <c r="Z545" s="2" t="s">
        <v>186</v>
      </c>
      <c r="AA545" s="2" t="s">
        <v>187</v>
      </c>
      <c r="AB545" s="2">
        <v>2030</v>
      </c>
      <c r="AC545" s="2" t="str">
        <f>IF(sum!A538="MA",sum!B538,"*")</f>
        <v>*</v>
      </c>
      <c r="AD545" s="2"/>
      <c r="AE545" s="2" t="str">
        <f>IF(sum!A538="MA",sum!F538,"*")</f>
        <v>*</v>
      </c>
      <c r="AH545" s="2" t="s">
        <v>186</v>
      </c>
      <c r="AI545" s="2" t="s">
        <v>187</v>
      </c>
      <c r="AJ545" s="2">
        <v>2030</v>
      </c>
      <c r="AK545" s="2" t="str">
        <f>IF(sum!A538="ON",sum!B538,"*")</f>
        <v>STH2SGT</v>
      </c>
      <c r="AL545" s="2"/>
      <c r="AM545" s="2">
        <f>IF(sum!A538="ON",sum!F538,"*")</f>
        <v>0</v>
      </c>
      <c r="AP545" s="4" t="s">
        <v>186</v>
      </c>
      <c r="AQ545" s="4" t="s">
        <v>187</v>
      </c>
      <c r="AR545" s="4">
        <v>2030</v>
      </c>
      <c r="AS545" s="2" t="str">
        <f>IF(sum!A538="QU",sum!B538,"*")</f>
        <v>*</v>
      </c>
      <c r="AT545" s="2"/>
      <c r="AU545" s="2" t="str">
        <f>IF(sum!A538="QU",sum!F538,"*")</f>
        <v>*</v>
      </c>
      <c r="AX545" s="2" t="s">
        <v>186</v>
      </c>
      <c r="AY545" s="2" t="s">
        <v>187</v>
      </c>
      <c r="AZ545" s="2">
        <v>2030</v>
      </c>
      <c r="BA545" s="2" t="str">
        <f>IF(sum!A538="SA",sum!B538,"*")</f>
        <v>*</v>
      </c>
      <c r="BB545" s="2"/>
      <c r="BC545" s="2" t="str">
        <f>IF(sum!A538="SA",sum!F538,"*")</f>
        <v>*</v>
      </c>
    </row>
    <row r="546" spans="2:55">
      <c r="B546" s="4" t="s">
        <v>186</v>
      </c>
      <c r="C546" s="4" t="s">
        <v>187</v>
      </c>
      <c r="D546" s="4">
        <v>2030</v>
      </c>
      <c r="J546" s="4" t="s">
        <v>186</v>
      </c>
      <c r="K546" s="4" t="s">
        <v>187</v>
      </c>
      <c r="L546" s="4">
        <v>2030</v>
      </c>
      <c r="M546" s="2" t="str">
        <f>IF(sum!A539="AT",sum!B539,"*")</f>
        <v>*</v>
      </c>
      <c r="N546" s="2"/>
      <c r="O546" s="2" t="str">
        <f>IF(sum!A539="AT",sum!F539,"*")</f>
        <v>*</v>
      </c>
      <c r="R546" s="4" t="s">
        <v>186</v>
      </c>
      <c r="S546" s="4" t="s">
        <v>187</v>
      </c>
      <c r="T546" s="4">
        <v>2030</v>
      </c>
      <c r="U546" s="2" t="str">
        <f>IF(sum!A539="BC",sum!B539,"*")</f>
        <v>*</v>
      </c>
      <c r="V546" s="2"/>
      <c r="W546" s="2" t="str">
        <f>IF(sum!A539="BC",sum!F539,"*")</f>
        <v>*</v>
      </c>
      <c r="Z546" s="4" t="s">
        <v>186</v>
      </c>
      <c r="AA546" s="4" t="s">
        <v>187</v>
      </c>
      <c r="AB546" s="4">
        <v>2030</v>
      </c>
      <c r="AC546" s="2" t="str">
        <f>IF(sum!A539="MA",sum!B539,"*")</f>
        <v>*</v>
      </c>
      <c r="AD546" s="2"/>
      <c r="AE546" s="2" t="str">
        <f>IF(sum!A539="MA",sum!F539,"*")</f>
        <v>*</v>
      </c>
      <c r="AH546" s="4" t="s">
        <v>186</v>
      </c>
      <c r="AI546" s="4" t="s">
        <v>187</v>
      </c>
      <c r="AJ546" s="4">
        <v>2030</v>
      </c>
      <c r="AK546" s="2" t="str">
        <f>IF(sum!A539="ON",sum!B539,"*")</f>
        <v>STH2SUG</v>
      </c>
      <c r="AL546" s="2"/>
      <c r="AM546" s="2">
        <f>IF(sum!A539="ON",sum!F539,"*")</f>
        <v>0</v>
      </c>
      <c r="AP546" s="2" t="s">
        <v>186</v>
      </c>
      <c r="AQ546" s="2" t="s">
        <v>187</v>
      </c>
      <c r="AR546" s="2">
        <v>2030</v>
      </c>
      <c r="AS546" s="2" t="str">
        <f>IF(sum!A539="QU",sum!B539,"*")</f>
        <v>*</v>
      </c>
      <c r="AT546" s="2"/>
      <c r="AU546" s="2" t="str">
        <f>IF(sum!A539="QU",sum!F539,"*")</f>
        <v>*</v>
      </c>
      <c r="AX546" s="4" t="s">
        <v>186</v>
      </c>
      <c r="AY546" s="4" t="s">
        <v>187</v>
      </c>
      <c r="AZ546" s="4">
        <v>2030</v>
      </c>
      <c r="BA546" s="2" t="str">
        <f>IF(sum!A539="SA",sum!B539,"*")</f>
        <v>*</v>
      </c>
      <c r="BB546" s="2"/>
      <c r="BC546" s="2" t="str">
        <f>IF(sum!A539="SA",sum!F539,"*")</f>
        <v>*</v>
      </c>
    </row>
    <row r="547" spans="2:55">
      <c r="B547" s="2" t="s">
        <v>186</v>
      </c>
      <c r="C547" s="2" t="s">
        <v>187</v>
      </c>
      <c r="D547" s="2">
        <v>2030</v>
      </c>
      <c r="J547" s="2" t="s">
        <v>186</v>
      </c>
      <c r="K547" s="2" t="s">
        <v>187</v>
      </c>
      <c r="L547" s="2">
        <v>2030</v>
      </c>
      <c r="M547" s="2" t="str">
        <f>IF(sum!A540="AT",sum!B540,"*")</f>
        <v>*</v>
      </c>
      <c r="N547" s="2"/>
      <c r="O547" s="2" t="str">
        <f>IF(sum!A540="AT",sum!F540,"*")</f>
        <v>*</v>
      </c>
      <c r="R547" s="2" t="s">
        <v>186</v>
      </c>
      <c r="S547" s="2" t="s">
        <v>187</v>
      </c>
      <c r="T547" s="2">
        <v>2030</v>
      </c>
      <c r="U547" s="2" t="str">
        <f>IF(sum!A540="BC",sum!B540,"*")</f>
        <v>*</v>
      </c>
      <c r="V547" s="2"/>
      <c r="W547" s="2" t="str">
        <f>IF(sum!A540="BC",sum!F540,"*")</f>
        <v>*</v>
      </c>
      <c r="Z547" s="2" t="s">
        <v>186</v>
      </c>
      <c r="AA547" s="2" t="s">
        <v>187</v>
      </c>
      <c r="AB547" s="2">
        <v>2030</v>
      </c>
      <c r="AC547" s="2" t="str">
        <f>IF(sum!A540="MA",sum!B540,"*")</f>
        <v>*</v>
      </c>
      <c r="AD547" s="2"/>
      <c r="AE547" s="2" t="str">
        <f>IF(sum!A540="MA",sum!F540,"*")</f>
        <v>*</v>
      </c>
      <c r="AH547" s="2" t="s">
        <v>186</v>
      </c>
      <c r="AI547" s="2" t="s">
        <v>187</v>
      </c>
      <c r="AJ547" s="2">
        <v>2030</v>
      </c>
      <c r="AK547" s="2" t="str">
        <f>IF(sum!A540="ON",sum!B540,"*")</f>
        <v>TB_ELC_ON_MA_01</v>
      </c>
      <c r="AL547" s="2"/>
      <c r="AM547" s="2">
        <f>IF(sum!A540="ON",sum!F540,"*")</f>
        <v>16.9885681230897</v>
      </c>
      <c r="AP547" s="4" t="s">
        <v>186</v>
      </c>
      <c r="AQ547" s="4" t="s">
        <v>187</v>
      </c>
      <c r="AR547" s="4">
        <v>2030</v>
      </c>
      <c r="AS547" s="2" t="str">
        <f>IF(sum!A540="QU",sum!B540,"*")</f>
        <v>*</v>
      </c>
      <c r="AT547" s="2"/>
      <c r="AU547" s="2" t="str">
        <f>IF(sum!A540="QU",sum!F540,"*")</f>
        <v>*</v>
      </c>
      <c r="AX547" s="2" t="s">
        <v>186</v>
      </c>
      <c r="AY547" s="2" t="s">
        <v>187</v>
      </c>
      <c r="AZ547" s="2">
        <v>2030</v>
      </c>
      <c r="BA547" s="2" t="str">
        <f>IF(sum!A540="SA",sum!B540,"*")</f>
        <v>*</v>
      </c>
      <c r="BB547" s="2"/>
      <c r="BC547" s="2" t="str">
        <f>IF(sum!A540="SA",sum!F540,"*")</f>
        <v>*</v>
      </c>
    </row>
    <row r="548" spans="2:55">
      <c r="B548" s="2" t="s">
        <v>186</v>
      </c>
      <c r="C548" s="2" t="s">
        <v>187</v>
      </c>
      <c r="D548" s="2">
        <v>2030</v>
      </c>
      <c r="J548" s="2" t="s">
        <v>186</v>
      </c>
      <c r="K548" s="2" t="s">
        <v>187</v>
      </c>
      <c r="L548" s="2">
        <v>2030</v>
      </c>
      <c r="M548" s="2" t="str">
        <f>IF(sum!A541="AT",sum!B541,"*")</f>
        <v>*</v>
      </c>
      <c r="N548" s="2"/>
      <c r="O548" s="2" t="str">
        <f>IF(sum!A541="AT",sum!F541,"*")</f>
        <v>*</v>
      </c>
      <c r="R548" s="2" t="s">
        <v>186</v>
      </c>
      <c r="S548" s="2" t="s">
        <v>187</v>
      </c>
      <c r="T548" s="2">
        <v>2030</v>
      </c>
      <c r="U548" s="2" t="str">
        <f>IF(sum!A541="BC",sum!B541,"*")</f>
        <v>*</v>
      </c>
      <c r="V548" s="2"/>
      <c r="W548" s="2" t="str">
        <f>IF(sum!A541="BC",sum!F541,"*")</f>
        <v>*</v>
      </c>
      <c r="Z548" s="2" t="s">
        <v>186</v>
      </c>
      <c r="AA548" s="2" t="s">
        <v>187</v>
      </c>
      <c r="AB548" s="2">
        <v>2030</v>
      </c>
      <c r="AC548" s="2" t="str">
        <f>IF(sum!A541="MA",sum!B541,"*")</f>
        <v>*</v>
      </c>
      <c r="AD548" s="2"/>
      <c r="AE548" s="2" t="str">
        <f>IF(sum!A541="MA",sum!F541,"*")</f>
        <v>*</v>
      </c>
      <c r="AH548" s="2" t="s">
        <v>186</v>
      </c>
      <c r="AI548" s="2" t="s">
        <v>187</v>
      </c>
      <c r="AJ548" s="2">
        <v>2030</v>
      </c>
      <c r="AK548" s="2" t="str">
        <f>IF(sum!A541="ON",sum!B541,"*")</f>
        <v>TB_ELC_QU_ON_01</v>
      </c>
      <c r="AL548" s="2"/>
      <c r="AM548" s="2">
        <f>IF(sum!A541="ON",sum!F541,"*")</f>
        <v>6.56845098810174</v>
      </c>
      <c r="AP548" s="2" t="s">
        <v>186</v>
      </c>
      <c r="AQ548" s="2" t="s">
        <v>187</v>
      </c>
      <c r="AR548" s="2">
        <v>2030</v>
      </c>
      <c r="AS548" s="2" t="str">
        <f>IF(sum!A541="QU",sum!B541,"*")</f>
        <v>*</v>
      </c>
      <c r="AT548" s="2"/>
      <c r="AU548" s="2" t="str">
        <f>IF(sum!A541="QU",sum!F541,"*")</f>
        <v>*</v>
      </c>
      <c r="AX548" s="2" t="s">
        <v>186</v>
      </c>
      <c r="AY548" s="2" t="s">
        <v>187</v>
      </c>
      <c r="AZ548" s="2">
        <v>2030</v>
      </c>
      <c r="BA548" s="2" t="str">
        <f>IF(sum!A541="SA",sum!B541,"*")</f>
        <v>*</v>
      </c>
      <c r="BB548" s="2"/>
      <c r="BC548" s="2" t="str">
        <f>IF(sum!A541="SA",sum!F541,"*")</f>
        <v>*</v>
      </c>
    </row>
    <row r="549" spans="2:55">
      <c r="B549" s="4" t="s">
        <v>186</v>
      </c>
      <c r="C549" s="4" t="s">
        <v>187</v>
      </c>
      <c r="D549" s="4">
        <v>2030</v>
      </c>
      <c r="J549" s="4" t="s">
        <v>186</v>
      </c>
      <c r="K549" s="4" t="s">
        <v>187</v>
      </c>
      <c r="L549" s="4">
        <v>2030</v>
      </c>
      <c r="M549" s="2" t="str">
        <f>IF(sum!A542="AT",sum!B542,"*")</f>
        <v>*</v>
      </c>
      <c r="N549" s="2"/>
      <c r="O549" s="2" t="str">
        <f>IF(sum!A542="AT",sum!F542,"*")</f>
        <v>*</v>
      </c>
      <c r="R549" s="4" t="s">
        <v>186</v>
      </c>
      <c r="S549" s="4" t="s">
        <v>187</v>
      </c>
      <c r="T549" s="4">
        <v>2030</v>
      </c>
      <c r="U549" s="2" t="str">
        <f>IF(sum!A542="BC",sum!B542,"*")</f>
        <v>*</v>
      </c>
      <c r="V549" s="2"/>
      <c r="W549" s="2" t="str">
        <f>IF(sum!A542="BC",sum!F542,"*")</f>
        <v>*</v>
      </c>
      <c r="Z549" s="4" t="s">
        <v>186</v>
      </c>
      <c r="AA549" s="4" t="s">
        <v>187</v>
      </c>
      <c r="AB549" s="4">
        <v>2030</v>
      </c>
      <c r="AC549" s="2" t="str">
        <f>IF(sum!A542="MA",sum!B542,"*")</f>
        <v>*</v>
      </c>
      <c r="AD549" s="2"/>
      <c r="AE549" s="2" t="str">
        <f>IF(sum!A542="MA",sum!F542,"*")</f>
        <v>*</v>
      </c>
      <c r="AH549" s="4" t="s">
        <v>186</v>
      </c>
      <c r="AI549" s="4" t="s">
        <v>187</v>
      </c>
      <c r="AJ549" s="4">
        <v>2030</v>
      </c>
      <c r="AK549" s="2" t="str">
        <f>IF(sum!A542="ON",sum!B542,"*")</f>
        <v>TRA_Bus_IC_GSL1</v>
      </c>
      <c r="AL549" s="2"/>
      <c r="AM549" s="2">
        <f>IF(sum!A542="ON",sum!F542,"*")</f>
        <v>5.25</v>
      </c>
      <c r="AP549" s="4" t="s">
        <v>186</v>
      </c>
      <c r="AQ549" s="4" t="s">
        <v>187</v>
      </c>
      <c r="AR549" s="4">
        <v>2030</v>
      </c>
      <c r="AS549" s="2" t="str">
        <f>IF(sum!A542="QU",sum!B542,"*")</f>
        <v>*</v>
      </c>
      <c r="AT549" s="2"/>
      <c r="AU549" s="2" t="str">
        <f>IF(sum!A542="QU",sum!F542,"*")</f>
        <v>*</v>
      </c>
      <c r="AX549" s="4" t="s">
        <v>186</v>
      </c>
      <c r="AY549" s="4" t="s">
        <v>187</v>
      </c>
      <c r="AZ549" s="4">
        <v>2030</v>
      </c>
      <c r="BA549" s="2" t="str">
        <f>IF(sum!A542="SA",sum!B542,"*")</f>
        <v>*</v>
      </c>
      <c r="BB549" s="2"/>
      <c r="BC549" s="2" t="str">
        <f>IF(sum!A542="SA",sum!F542,"*")</f>
        <v>*</v>
      </c>
    </row>
    <row r="550" spans="2:55">
      <c r="B550" s="2" t="s">
        <v>186</v>
      </c>
      <c r="C550" s="2" t="s">
        <v>187</v>
      </c>
      <c r="D550" s="2">
        <v>2030</v>
      </c>
      <c r="J550" s="2" t="s">
        <v>186</v>
      </c>
      <c r="K550" s="2" t="s">
        <v>187</v>
      </c>
      <c r="L550" s="2">
        <v>2030</v>
      </c>
      <c r="M550" s="2" t="str">
        <f>IF(sum!A543="AT",sum!B543,"*")</f>
        <v>*</v>
      </c>
      <c r="N550" s="2"/>
      <c r="O550" s="2" t="str">
        <f>IF(sum!A543="AT",sum!F543,"*")</f>
        <v>*</v>
      </c>
      <c r="R550" s="2" t="s">
        <v>186</v>
      </c>
      <c r="S550" s="2" t="s">
        <v>187</v>
      </c>
      <c r="T550" s="2">
        <v>2030</v>
      </c>
      <c r="U550" s="2" t="str">
        <f>IF(sum!A543="BC",sum!B543,"*")</f>
        <v>*</v>
      </c>
      <c r="V550" s="2"/>
      <c r="W550" s="2" t="str">
        <f>IF(sum!A543="BC",sum!F543,"*")</f>
        <v>*</v>
      </c>
      <c r="Z550" s="2" t="s">
        <v>186</v>
      </c>
      <c r="AA550" s="2" t="s">
        <v>187</v>
      </c>
      <c r="AB550" s="2">
        <v>2030</v>
      </c>
      <c r="AC550" s="2" t="str">
        <f>IF(sum!A543="MA",sum!B543,"*")</f>
        <v>*</v>
      </c>
      <c r="AD550" s="2"/>
      <c r="AE550" s="2" t="str">
        <f>IF(sum!A543="MA",sum!F543,"*")</f>
        <v>*</v>
      </c>
      <c r="AH550" s="2" t="s">
        <v>186</v>
      </c>
      <c r="AI550" s="2" t="s">
        <v>187</v>
      </c>
      <c r="AJ550" s="2">
        <v>2030</v>
      </c>
      <c r="AK550" s="2" t="str">
        <f>IF(sum!A543="ON",sum!B543,"*")</f>
        <v>TRA_Bus_SB_DST1</v>
      </c>
      <c r="AL550" s="2"/>
      <c r="AM550" s="2">
        <f>IF(sum!A543="ON",sum!F543,"*")</f>
        <v>0</v>
      </c>
      <c r="AP550" s="2" t="s">
        <v>186</v>
      </c>
      <c r="AQ550" s="2" t="s">
        <v>187</v>
      </c>
      <c r="AR550" s="2">
        <v>2030</v>
      </c>
      <c r="AS550" s="2" t="str">
        <f>IF(sum!A543="QU",sum!B543,"*")</f>
        <v>*</v>
      </c>
      <c r="AT550" s="2"/>
      <c r="AU550" s="2" t="str">
        <f>IF(sum!A543="QU",sum!F543,"*")</f>
        <v>*</v>
      </c>
      <c r="AX550" s="2" t="s">
        <v>186</v>
      </c>
      <c r="AY550" s="2" t="s">
        <v>187</v>
      </c>
      <c r="AZ550" s="2">
        <v>2030</v>
      </c>
      <c r="BA550" s="2" t="str">
        <f>IF(sum!A543="SA",sum!B543,"*")</f>
        <v>*</v>
      </c>
      <c r="BB550" s="2"/>
      <c r="BC550" s="2" t="str">
        <f>IF(sum!A543="SA",sum!F543,"*")</f>
        <v>*</v>
      </c>
    </row>
    <row r="551" spans="2:55">
      <c r="B551" s="2" t="s">
        <v>186</v>
      </c>
      <c r="C551" s="2" t="s">
        <v>187</v>
      </c>
      <c r="D551" s="2">
        <v>2030</v>
      </c>
      <c r="J551" s="2" t="s">
        <v>186</v>
      </c>
      <c r="K551" s="2" t="s">
        <v>187</v>
      </c>
      <c r="L551" s="2">
        <v>2030</v>
      </c>
      <c r="M551" s="2" t="str">
        <f>IF(sum!A544="AT",sum!B544,"*")</f>
        <v>*</v>
      </c>
      <c r="N551" s="2"/>
      <c r="O551" s="2" t="str">
        <f>IF(sum!A544="AT",sum!F544,"*")</f>
        <v>*</v>
      </c>
      <c r="R551" s="2" t="s">
        <v>186</v>
      </c>
      <c r="S551" s="2" t="s">
        <v>187</v>
      </c>
      <c r="T551" s="2">
        <v>2030</v>
      </c>
      <c r="U551" s="2" t="str">
        <f>IF(sum!A544="BC",sum!B544,"*")</f>
        <v>*</v>
      </c>
      <c r="V551" s="2"/>
      <c r="W551" s="2" t="str">
        <f>IF(sum!A544="BC",sum!F544,"*")</f>
        <v>*</v>
      </c>
      <c r="Z551" s="2" t="s">
        <v>186</v>
      </c>
      <c r="AA551" s="2" t="s">
        <v>187</v>
      </c>
      <c r="AB551" s="2">
        <v>2030</v>
      </c>
      <c r="AC551" s="2" t="str">
        <f>IF(sum!A544="MA",sum!B544,"*")</f>
        <v>*</v>
      </c>
      <c r="AD551" s="2"/>
      <c r="AE551" s="2" t="str">
        <f>IF(sum!A544="MA",sum!F544,"*")</f>
        <v>*</v>
      </c>
      <c r="AH551" s="2" t="s">
        <v>186</v>
      </c>
      <c r="AI551" s="2" t="s">
        <v>187</v>
      </c>
      <c r="AJ551" s="2">
        <v>2030</v>
      </c>
      <c r="AK551" s="2" t="str">
        <f>IF(sum!A544="ON",sum!B544,"*")</f>
        <v>TRA_Car_BEV01</v>
      </c>
      <c r="AL551" s="2"/>
      <c r="AM551" s="2">
        <f>IF(sum!A544="ON",sum!F544,"*")</f>
        <v>0</v>
      </c>
      <c r="AP551" s="4" t="s">
        <v>186</v>
      </c>
      <c r="AQ551" s="4" t="s">
        <v>187</v>
      </c>
      <c r="AR551" s="4">
        <v>2030</v>
      </c>
      <c r="AS551" s="2" t="str">
        <f>IF(sum!A544="QU",sum!B544,"*")</f>
        <v>*</v>
      </c>
      <c r="AT551" s="2"/>
      <c r="AU551" s="2" t="str">
        <f>IF(sum!A544="QU",sum!F544,"*")</f>
        <v>*</v>
      </c>
      <c r="AX551" s="2" t="s">
        <v>186</v>
      </c>
      <c r="AY551" s="2" t="s">
        <v>187</v>
      </c>
      <c r="AZ551" s="2">
        <v>2030</v>
      </c>
      <c r="BA551" s="2" t="str">
        <f>IF(sum!A544="SA",sum!B544,"*")</f>
        <v>*</v>
      </c>
      <c r="BB551" s="2"/>
      <c r="BC551" s="2" t="str">
        <f>IF(sum!A544="SA",sum!F544,"*")</f>
        <v>*</v>
      </c>
    </row>
    <row r="552" spans="2:55">
      <c r="B552" s="4" t="s">
        <v>186</v>
      </c>
      <c r="C552" s="4" t="s">
        <v>187</v>
      </c>
      <c r="D552" s="4">
        <v>2030</v>
      </c>
      <c r="J552" s="4" t="s">
        <v>186</v>
      </c>
      <c r="K552" s="4" t="s">
        <v>187</v>
      </c>
      <c r="L552" s="4">
        <v>2030</v>
      </c>
      <c r="M552" s="2" t="str">
        <f>IF(sum!A545="AT",sum!B545,"*")</f>
        <v>*</v>
      </c>
      <c r="N552" s="2"/>
      <c r="O552" s="2" t="str">
        <f>IF(sum!A545="AT",sum!F545,"*")</f>
        <v>*</v>
      </c>
      <c r="R552" s="4" t="s">
        <v>186</v>
      </c>
      <c r="S552" s="4" t="s">
        <v>187</v>
      </c>
      <c r="T552" s="4">
        <v>2030</v>
      </c>
      <c r="U552" s="2" t="str">
        <f>IF(sum!A545="BC",sum!B545,"*")</f>
        <v>*</v>
      </c>
      <c r="V552" s="2"/>
      <c r="W552" s="2" t="str">
        <f>IF(sum!A545="BC",sum!F545,"*")</f>
        <v>*</v>
      </c>
      <c r="Z552" s="4" t="s">
        <v>186</v>
      </c>
      <c r="AA552" s="4" t="s">
        <v>187</v>
      </c>
      <c r="AB552" s="4">
        <v>2030</v>
      </c>
      <c r="AC552" s="2" t="str">
        <f>IF(sum!A545="MA",sum!B545,"*")</f>
        <v>*</v>
      </c>
      <c r="AD552" s="2"/>
      <c r="AE552" s="2" t="str">
        <f>IF(sum!A545="MA",sum!F545,"*")</f>
        <v>*</v>
      </c>
      <c r="AH552" s="4" t="s">
        <v>186</v>
      </c>
      <c r="AI552" s="4" t="s">
        <v>187</v>
      </c>
      <c r="AJ552" s="4">
        <v>2030</v>
      </c>
      <c r="AK552" s="2" t="str">
        <f>IF(sum!A545="ON",sum!B545,"*")</f>
        <v>TRA_Car_GSL1</v>
      </c>
      <c r="AL552" s="2"/>
      <c r="AM552" s="2">
        <f>IF(sum!A545="ON",sum!F545,"*")</f>
        <v>1779.73016471225</v>
      </c>
      <c r="AP552" s="2" t="s">
        <v>186</v>
      </c>
      <c r="AQ552" s="2" t="s">
        <v>187</v>
      </c>
      <c r="AR552" s="2">
        <v>2030</v>
      </c>
      <c r="AS552" s="2" t="str">
        <f>IF(sum!A545="QU",sum!B545,"*")</f>
        <v>*</v>
      </c>
      <c r="AT552" s="2"/>
      <c r="AU552" s="2" t="str">
        <f>IF(sum!A545="QU",sum!F545,"*")</f>
        <v>*</v>
      </c>
      <c r="AX552" s="4" t="s">
        <v>186</v>
      </c>
      <c r="AY552" s="4" t="s">
        <v>187</v>
      </c>
      <c r="AZ552" s="4">
        <v>2030</v>
      </c>
      <c r="BA552" s="2" t="str">
        <f>IF(sum!A545="SA",sum!B545,"*")</f>
        <v>*</v>
      </c>
      <c r="BB552" s="2"/>
      <c r="BC552" s="2" t="str">
        <f>IF(sum!A545="SA",sum!F545,"*")</f>
        <v>*</v>
      </c>
    </row>
    <row r="553" spans="2:55">
      <c r="B553" s="2" t="s">
        <v>186</v>
      </c>
      <c r="C553" s="2" t="s">
        <v>187</v>
      </c>
      <c r="D553" s="2">
        <v>2030</v>
      </c>
      <c r="J553" s="2" t="s">
        <v>186</v>
      </c>
      <c r="K553" s="2" t="s">
        <v>187</v>
      </c>
      <c r="L553" s="2">
        <v>2030</v>
      </c>
      <c r="M553" s="2" t="str">
        <f>IF(sum!A546="AT",sum!B546,"*")</f>
        <v>*</v>
      </c>
      <c r="N553" s="2"/>
      <c r="O553" s="2" t="str">
        <f>IF(sum!A546="AT",sum!F546,"*")</f>
        <v>*</v>
      </c>
      <c r="R553" s="2" t="s">
        <v>186</v>
      </c>
      <c r="S553" s="2" t="s">
        <v>187</v>
      </c>
      <c r="T553" s="2">
        <v>2030</v>
      </c>
      <c r="U553" s="2" t="str">
        <f>IF(sum!A546="BC",sum!B546,"*")</f>
        <v>*</v>
      </c>
      <c r="V553" s="2"/>
      <c r="W553" s="2" t="str">
        <f>IF(sum!A546="BC",sum!F546,"*")</f>
        <v>*</v>
      </c>
      <c r="Z553" s="2" t="s">
        <v>186</v>
      </c>
      <c r="AA553" s="2" t="s">
        <v>187</v>
      </c>
      <c r="AB553" s="2">
        <v>2030</v>
      </c>
      <c r="AC553" s="2" t="str">
        <f>IF(sum!A546="MA",sum!B546,"*")</f>
        <v>*</v>
      </c>
      <c r="AD553" s="2"/>
      <c r="AE553" s="2" t="str">
        <f>IF(sum!A546="MA",sum!F546,"*")</f>
        <v>*</v>
      </c>
      <c r="AH553" s="2" t="s">
        <v>186</v>
      </c>
      <c r="AI553" s="2" t="s">
        <v>187</v>
      </c>
      <c r="AJ553" s="2">
        <v>2030</v>
      </c>
      <c r="AK553" s="2" t="str">
        <f>IF(sum!A546="ON",sum!B546,"*")</f>
        <v>TRA_Mot_ELC1</v>
      </c>
      <c r="AL553" s="2"/>
      <c r="AM553" s="2">
        <f>IF(sum!A546="ON",sum!F546,"*")</f>
        <v>102.126255922917</v>
      </c>
      <c r="AP553" s="4" t="s">
        <v>186</v>
      </c>
      <c r="AQ553" s="4" t="s">
        <v>187</v>
      </c>
      <c r="AR553" s="4">
        <v>2030</v>
      </c>
      <c r="AS553" s="2" t="str">
        <f>IF(sum!A546="QU",sum!B546,"*")</f>
        <v>*</v>
      </c>
      <c r="AT553" s="2"/>
      <c r="AU553" s="2" t="str">
        <f>IF(sum!A546="QU",sum!F546,"*")</f>
        <v>*</v>
      </c>
      <c r="AX553" s="2" t="s">
        <v>186</v>
      </c>
      <c r="AY553" s="2" t="s">
        <v>187</v>
      </c>
      <c r="AZ553" s="2">
        <v>2030</v>
      </c>
      <c r="BA553" s="2" t="str">
        <f>IF(sum!A546="SA",sum!B546,"*")</f>
        <v>*</v>
      </c>
      <c r="BB553" s="2"/>
      <c r="BC553" s="2" t="str">
        <f>IF(sum!A546="SA",sum!F546,"*")</f>
        <v>*</v>
      </c>
    </row>
    <row r="554" spans="2:55">
      <c r="B554" s="2" t="s">
        <v>186</v>
      </c>
      <c r="C554" s="2" t="s">
        <v>187</v>
      </c>
      <c r="D554" s="2">
        <v>2030</v>
      </c>
      <c r="J554" s="2" t="s">
        <v>186</v>
      </c>
      <c r="K554" s="2" t="s">
        <v>187</v>
      </c>
      <c r="L554" s="2">
        <v>2030</v>
      </c>
      <c r="M554" s="2" t="str">
        <f>IF(sum!A547="AT",sum!B547,"*")</f>
        <v>*</v>
      </c>
      <c r="N554" s="2"/>
      <c r="O554" s="2" t="str">
        <f>IF(sum!A547="AT",sum!F547,"*")</f>
        <v>*</v>
      </c>
      <c r="R554" s="2" t="s">
        <v>186</v>
      </c>
      <c r="S554" s="2" t="s">
        <v>187</v>
      </c>
      <c r="T554" s="2">
        <v>2030</v>
      </c>
      <c r="U554" s="2" t="str">
        <f>IF(sum!A547="BC",sum!B547,"*")</f>
        <v>*</v>
      </c>
      <c r="V554" s="2"/>
      <c r="W554" s="2" t="str">
        <f>IF(sum!A547="BC",sum!F547,"*")</f>
        <v>*</v>
      </c>
      <c r="Z554" s="2" t="s">
        <v>186</v>
      </c>
      <c r="AA554" s="2" t="s">
        <v>187</v>
      </c>
      <c r="AB554" s="2">
        <v>2030</v>
      </c>
      <c r="AC554" s="2" t="str">
        <f>IF(sum!A547="MA",sum!B547,"*")</f>
        <v>*</v>
      </c>
      <c r="AD554" s="2"/>
      <c r="AE554" s="2" t="str">
        <f>IF(sum!A547="MA",sum!F547,"*")</f>
        <v>*</v>
      </c>
      <c r="AH554" s="2" t="s">
        <v>186</v>
      </c>
      <c r="AI554" s="2" t="s">
        <v>187</v>
      </c>
      <c r="AJ554" s="2">
        <v>2030</v>
      </c>
      <c r="AK554" s="2" t="str">
        <f>IF(sum!A547="ON",sum!B547,"*")</f>
        <v>TRA_Rai_Frt-ELC01</v>
      </c>
      <c r="AL554" s="2"/>
      <c r="AM554" s="2">
        <f>IF(sum!A547="ON",sum!F547,"*")</f>
        <v>0</v>
      </c>
      <c r="AP554" s="2" t="s">
        <v>186</v>
      </c>
      <c r="AQ554" s="2" t="s">
        <v>187</v>
      </c>
      <c r="AR554" s="2">
        <v>2030</v>
      </c>
      <c r="AS554" s="2" t="str">
        <f>IF(sum!A547="QU",sum!B547,"*")</f>
        <v>*</v>
      </c>
      <c r="AT554" s="2"/>
      <c r="AU554" s="2" t="str">
        <f>IF(sum!A547="QU",sum!F547,"*")</f>
        <v>*</v>
      </c>
      <c r="AX554" s="2" t="s">
        <v>186</v>
      </c>
      <c r="AY554" s="2" t="s">
        <v>187</v>
      </c>
      <c r="AZ554" s="2">
        <v>2030</v>
      </c>
      <c r="BA554" s="2" t="str">
        <f>IF(sum!A547="SA",sum!B547,"*")</f>
        <v>*</v>
      </c>
      <c r="BB554" s="2"/>
      <c r="BC554" s="2" t="str">
        <f>IF(sum!A547="SA",sum!F547,"*")</f>
        <v>*</v>
      </c>
    </row>
    <row r="555" spans="2:55">
      <c r="B555" s="4" t="s">
        <v>186</v>
      </c>
      <c r="C555" s="4" t="s">
        <v>187</v>
      </c>
      <c r="D555" s="4">
        <v>2030</v>
      </c>
      <c r="J555" s="4" t="s">
        <v>186</v>
      </c>
      <c r="K555" s="4" t="s">
        <v>187</v>
      </c>
      <c r="L555" s="4">
        <v>2030</v>
      </c>
      <c r="M555" s="2" t="str">
        <f>IF(sum!A548="AT",sum!B548,"*")</f>
        <v>*</v>
      </c>
      <c r="N555" s="2"/>
      <c r="O555" s="2" t="str">
        <f>IF(sum!A548="AT",sum!F548,"*")</f>
        <v>*</v>
      </c>
      <c r="R555" s="4" t="s">
        <v>186</v>
      </c>
      <c r="S555" s="4" t="s">
        <v>187</v>
      </c>
      <c r="T555" s="4">
        <v>2030</v>
      </c>
      <c r="U555" s="2" t="str">
        <f>IF(sum!A548="BC",sum!B548,"*")</f>
        <v>*</v>
      </c>
      <c r="V555" s="2"/>
      <c r="W555" s="2" t="str">
        <f>IF(sum!A548="BC",sum!F548,"*")</f>
        <v>*</v>
      </c>
      <c r="Z555" s="4" t="s">
        <v>186</v>
      </c>
      <c r="AA555" s="4" t="s">
        <v>187</v>
      </c>
      <c r="AB555" s="4">
        <v>2030</v>
      </c>
      <c r="AC555" s="2" t="str">
        <f>IF(sum!A548="MA",sum!B548,"*")</f>
        <v>*</v>
      </c>
      <c r="AD555" s="2"/>
      <c r="AE555" s="2" t="str">
        <f>IF(sum!A548="MA",sum!F548,"*")</f>
        <v>*</v>
      </c>
      <c r="AH555" s="4" t="s">
        <v>186</v>
      </c>
      <c r="AI555" s="4" t="s">
        <v>187</v>
      </c>
      <c r="AJ555" s="4">
        <v>2030</v>
      </c>
      <c r="AK555" s="2" t="str">
        <f>IF(sum!A548="ON",sum!B548,"*")</f>
        <v>TRA_Rai_Pas-ELC01</v>
      </c>
      <c r="AL555" s="2"/>
      <c r="AM555" s="2">
        <f>IF(sum!A548="ON",sum!F548,"*")</f>
        <v>0</v>
      </c>
      <c r="AP555" s="4" t="s">
        <v>186</v>
      </c>
      <c r="AQ555" s="4" t="s">
        <v>187</v>
      </c>
      <c r="AR555" s="4">
        <v>2030</v>
      </c>
      <c r="AS555" s="2" t="str">
        <f>IF(sum!A548="QU",sum!B548,"*")</f>
        <v>*</v>
      </c>
      <c r="AT555" s="2"/>
      <c r="AU555" s="2" t="str">
        <f>IF(sum!A548="QU",sum!F548,"*")</f>
        <v>*</v>
      </c>
      <c r="AX555" s="4" t="s">
        <v>186</v>
      </c>
      <c r="AY555" s="4" t="s">
        <v>187</v>
      </c>
      <c r="AZ555" s="4">
        <v>2030</v>
      </c>
      <c r="BA555" s="2" t="str">
        <f>IF(sum!A548="SA",sum!B548,"*")</f>
        <v>*</v>
      </c>
      <c r="BB555" s="2"/>
      <c r="BC555" s="2" t="str">
        <f>IF(sum!A548="SA",sum!F548,"*")</f>
        <v>*</v>
      </c>
    </row>
    <row r="556" spans="2:55">
      <c r="B556" s="2" t="s">
        <v>186</v>
      </c>
      <c r="C556" s="2" t="s">
        <v>187</v>
      </c>
      <c r="D556" s="2">
        <v>2030</v>
      </c>
      <c r="J556" s="2" t="s">
        <v>186</v>
      </c>
      <c r="K556" s="2" t="s">
        <v>187</v>
      </c>
      <c r="L556" s="2">
        <v>2030</v>
      </c>
      <c r="M556" s="2" t="str">
        <f>IF(sum!A549="AT",sum!B549,"*")</f>
        <v>*</v>
      </c>
      <c r="N556" s="2"/>
      <c r="O556" s="2" t="str">
        <f>IF(sum!A549="AT",sum!F549,"*")</f>
        <v>*</v>
      </c>
      <c r="R556" s="2" t="s">
        <v>186</v>
      </c>
      <c r="S556" s="2" t="s">
        <v>187</v>
      </c>
      <c r="T556" s="2">
        <v>2030</v>
      </c>
      <c r="U556" s="2" t="str">
        <f>IF(sum!A549="BC",sum!B549,"*")</f>
        <v>*</v>
      </c>
      <c r="V556" s="2"/>
      <c r="W556" s="2" t="str">
        <f>IF(sum!A549="BC",sum!F549,"*")</f>
        <v>*</v>
      </c>
      <c r="Z556" s="2" t="s">
        <v>186</v>
      </c>
      <c r="AA556" s="2" t="s">
        <v>187</v>
      </c>
      <c r="AB556" s="2">
        <v>2030</v>
      </c>
      <c r="AC556" s="2" t="str">
        <f>IF(sum!A549="MA",sum!B549,"*")</f>
        <v>*</v>
      </c>
      <c r="AD556" s="2"/>
      <c r="AE556" s="2" t="str">
        <f>IF(sum!A549="MA",sum!F549,"*")</f>
        <v>*</v>
      </c>
      <c r="AH556" s="2" t="s">
        <v>186</v>
      </c>
      <c r="AI556" s="2" t="s">
        <v>187</v>
      </c>
      <c r="AJ556" s="2">
        <v>2030</v>
      </c>
      <c r="AK556" s="2" t="str">
        <f>IF(sum!A549="ON",sum!B549,"*")</f>
        <v>TRA_Tru_BEV01</v>
      </c>
      <c r="AL556" s="2"/>
      <c r="AM556" s="2">
        <f>IF(sum!A549="ON",sum!F549,"*")</f>
        <v>63.9946270384767</v>
      </c>
      <c r="AP556" s="2" t="s">
        <v>186</v>
      </c>
      <c r="AQ556" s="2" t="s">
        <v>187</v>
      </c>
      <c r="AR556" s="2">
        <v>2030</v>
      </c>
      <c r="AS556" s="2" t="str">
        <f>IF(sum!A549="QU",sum!B549,"*")</f>
        <v>*</v>
      </c>
      <c r="AT556" s="2"/>
      <c r="AU556" s="2" t="str">
        <f>IF(sum!A549="QU",sum!F549,"*")</f>
        <v>*</v>
      </c>
      <c r="AX556" s="2" t="s">
        <v>186</v>
      </c>
      <c r="AY556" s="2" t="s">
        <v>187</v>
      </c>
      <c r="AZ556" s="2">
        <v>2030</v>
      </c>
      <c r="BA556" s="2" t="str">
        <f>IF(sum!A549="SA",sum!B549,"*")</f>
        <v>*</v>
      </c>
      <c r="BB556" s="2"/>
      <c r="BC556" s="2" t="str">
        <f>IF(sum!A549="SA",sum!F549,"*")</f>
        <v>*</v>
      </c>
    </row>
    <row r="557" spans="2:55">
      <c r="B557" s="2" t="s">
        <v>186</v>
      </c>
      <c r="C557" s="2" t="s">
        <v>187</v>
      </c>
      <c r="D557" s="2">
        <v>2030</v>
      </c>
      <c r="J557" s="2" t="s">
        <v>186</v>
      </c>
      <c r="K557" s="2" t="s">
        <v>187</v>
      </c>
      <c r="L557" s="2">
        <v>2030</v>
      </c>
      <c r="M557" s="2" t="str">
        <f>IF(sum!A550="AT",sum!B550,"*")</f>
        <v>*</v>
      </c>
      <c r="N557" s="2"/>
      <c r="O557" s="2" t="str">
        <f>IF(sum!A550="AT",sum!F550,"*")</f>
        <v>*</v>
      </c>
      <c r="R557" s="2" t="s">
        <v>186</v>
      </c>
      <c r="S557" s="2" t="s">
        <v>187</v>
      </c>
      <c r="T557" s="2">
        <v>2030</v>
      </c>
      <c r="U557" s="2" t="str">
        <f>IF(sum!A550="BC",sum!B550,"*")</f>
        <v>*</v>
      </c>
      <c r="V557" s="2"/>
      <c r="W557" s="2" t="str">
        <f>IF(sum!A550="BC",sum!F550,"*")</f>
        <v>*</v>
      </c>
      <c r="Z557" s="2" t="s">
        <v>186</v>
      </c>
      <c r="AA557" s="2" t="s">
        <v>187</v>
      </c>
      <c r="AB557" s="2">
        <v>2030</v>
      </c>
      <c r="AC557" s="2" t="str">
        <f>IF(sum!A550="MA",sum!B550,"*")</f>
        <v>*</v>
      </c>
      <c r="AD557" s="2"/>
      <c r="AE557" s="2" t="str">
        <f>IF(sum!A550="MA",sum!F550,"*")</f>
        <v>*</v>
      </c>
      <c r="AH557" s="2" t="s">
        <v>186</v>
      </c>
      <c r="AI557" s="2" t="s">
        <v>187</v>
      </c>
      <c r="AJ557" s="2">
        <v>2030</v>
      </c>
      <c r="AK557" s="2" t="str">
        <f>IF(sum!A550="ON",sum!B550,"*")</f>
        <v>TRA_Tru_HT_DST1</v>
      </c>
      <c r="AL557" s="2"/>
      <c r="AM557" s="2">
        <f>IF(sum!A550="ON",sum!F550,"*")</f>
        <v>120.393593611596</v>
      </c>
      <c r="AP557" s="4" t="s">
        <v>186</v>
      </c>
      <c r="AQ557" s="4" t="s">
        <v>187</v>
      </c>
      <c r="AR557" s="4">
        <v>2030</v>
      </c>
      <c r="AS557" s="2" t="str">
        <f>IF(sum!A550="QU",sum!B550,"*")</f>
        <v>*</v>
      </c>
      <c r="AT557" s="2"/>
      <c r="AU557" s="2" t="str">
        <f>IF(sum!A550="QU",sum!F550,"*")</f>
        <v>*</v>
      </c>
      <c r="AX557" s="2" t="s">
        <v>186</v>
      </c>
      <c r="AY557" s="2" t="s">
        <v>187</v>
      </c>
      <c r="AZ557" s="2">
        <v>2030</v>
      </c>
      <c r="BA557" s="2" t="str">
        <f>IF(sum!A550="SA",sum!B550,"*")</f>
        <v>*</v>
      </c>
      <c r="BB557" s="2"/>
      <c r="BC557" s="2" t="str">
        <f>IF(sum!A550="SA",sum!F550,"*")</f>
        <v>*</v>
      </c>
    </row>
    <row r="558" spans="2:55">
      <c r="B558" s="4" t="s">
        <v>186</v>
      </c>
      <c r="C558" s="4" t="s">
        <v>187</v>
      </c>
      <c r="D558" s="4">
        <v>2030</v>
      </c>
      <c r="J558" s="4" t="s">
        <v>186</v>
      </c>
      <c r="K558" s="4" t="s">
        <v>187</v>
      </c>
      <c r="L558" s="4">
        <v>2030</v>
      </c>
      <c r="M558" s="2" t="str">
        <f>IF(sum!A551="AT",sum!B551,"*")</f>
        <v>*</v>
      </c>
      <c r="N558" s="2"/>
      <c r="O558" s="2" t="str">
        <f>IF(sum!A551="AT",sum!F551,"*")</f>
        <v>*</v>
      </c>
      <c r="R558" s="4" t="s">
        <v>186</v>
      </c>
      <c r="S558" s="4" t="s">
        <v>187</v>
      </c>
      <c r="T558" s="4">
        <v>2030</v>
      </c>
      <c r="U558" s="2" t="str">
        <f>IF(sum!A551="BC",sum!B551,"*")</f>
        <v>*</v>
      </c>
      <c r="V558" s="2"/>
      <c r="W558" s="2" t="str">
        <f>IF(sum!A551="BC",sum!F551,"*")</f>
        <v>*</v>
      </c>
      <c r="Z558" s="4" t="s">
        <v>186</v>
      </c>
      <c r="AA558" s="4" t="s">
        <v>187</v>
      </c>
      <c r="AB558" s="4">
        <v>2030</v>
      </c>
      <c r="AC558" s="2" t="str">
        <f>IF(sum!A551="MA",sum!B551,"*")</f>
        <v>*</v>
      </c>
      <c r="AD558" s="2"/>
      <c r="AE558" s="2" t="str">
        <f>IF(sum!A551="MA",sum!F551,"*")</f>
        <v>*</v>
      </c>
      <c r="AH558" s="4" t="s">
        <v>186</v>
      </c>
      <c r="AI558" s="4" t="s">
        <v>187</v>
      </c>
      <c r="AJ558" s="4">
        <v>2030</v>
      </c>
      <c r="AK558" s="2" t="str">
        <f>IF(sum!A551="ON",sum!B551,"*")</f>
        <v>TRA_Tru_PHEV01</v>
      </c>
      <c r="AL558" s="2"/>
      <c r="AM558" s="2">
        <f>IF(sum!A551="ON",sum!F551,"*")</f>
        <v>0</v>
      </c>
      <c r="AP558" s="2" t="s">
        <v>186</v>
      </c>
      <c r="AQ558" s="2" t="s">
        <v>187</v>
      </c>
      <c r="AR558" s="2">
        <v>2030</v>
      </c>
      <c r="AS558" s="2" t="str">
        <f>IF(sum!A551="QU",sum!B551,"*")</f>
        <v>*</v>
      </c>
      <c r="AT558" s="2"/>
      <c r="AU558" s="2" t="str">
        <f>IF(sum!A551="QU",sum!F551,"*")</f>
        <v>*</v>
      </c>
      <c r="AX558" s="4" t="s">
        <v>186</v>
      </c>
      <c r="AY558" s="4" t="s">
        <v>187</v>
      </c>
      <c r="AZ558" s="4">
        <v>2030</v>
      </c>
      <c r="BA558" s="2" t="str">
        <f>IF(sum!A551="SA",sum!B551,"*")</f>
        <v>*</v>
      </c>
      <c r="BB558" s="2"/>
      <c r="BC558" s="2" t="str">
        <f>IF(sum!A551="SA",sum!F551,"*")</f>
        <v>*</v>
      </c>
    </row>
    <row r="559" spans="2:55">
      <c r="B559" s="2" t="s">
        <v>186</v>
      </c>
      <c r="C559" s="2" t="s">
        <v>187</v>
      </c>
      <c r="D559" s="2">
        <v>2030</v>
      </c>
      <c r="J559" s="2" t="s">
        <v>186</v>
      </c>
      <c r="K559" s="2" t="s">
        <v>187</v>
      </c>
      <c r="L559" s="2">
        <v>2030</v>
      </c>
      <c r="M559" s="2" t="str">
        <f>IF(sum!A552="AT",sum!B552,"*")</f>
        <v>*</v>
      </c>
      <c r="N559" s="2"/>
      <c r="O559" s="2" t="str">
        <f>IF(sum!A552="AT",sum!F552,"*")</f>
        <v>*</v>
      </c>
      <c r="R559" s="2" t="s">
        <v>186</v>
      </c>
      <c r="S559" s="2" t="s">
        <v>187</v>
      </c>
      <c r="T559" s="2">
        <v>2030</v>
      </c>
      <c r="U559" s="2" t="str">
        <f>IF(sum!A552="BC",sum!B552,"*")</f>
        <v>*</v>
      </c>
      <c r="V559" s="2"/>
      <c r="W559" s="2" t="str">
        <f>IF(sum!A552="BC",sum!F552,"*")</f>
        <v>*</v>
      </c>
      <c r="Z559" s="2" t="s">
        <v>186</v>
      </c>
      <c r="AA559" s="2" t="s">
        <v>187</v>
      </c>
      <c r="AB559" s="2">
        <v>2030</v>
      </c>
      <c r="AC559" s="2" t="str">
        <f>IF(sum!A552="MA",sum!B552,"*")</f>
        <v>*</v>
      </c>
      <c r="AD559" s="2"/>
      <c r="AE559" s="2" t="str">
        <f>IF(sum!A552="MA",sum!F552,"*")</f>
        <v>*</v>
      </c>
      <c r="AH559" s="2" t="s">
        <v>186</v>
      </c>
      <c r="AI559" s="2" t="s">
        <v>187</v>
      </c>
      <c r="AJ559" s="2">
        <v>2030</v>
      </c>
      <c r="AK559" s="2" t="str">
        <f>IF(sum!A552="ON",sum!B552,"*")</f>
        <v>TU_GASNAT_AL_ON_01</v>
      </c>
      <c r="AL559" s="2"/>
      <c r="AM559" s="2">
        <f>IF(sum!A552="ON",sum!F552,"*")</f>
        <v>226.486263059264</v>
      </c>
      <c r="AP559" s="4" t="s">
        <v>186</v>
      </c>
      <c r="AQ559" s="4" t="s">
        <v>187</v>
      </c>
      <c r="AR559" s="4">
        <v>2030</v>
      </c>
      <c r="AS559" s="2" t="str">
        <f>IF(sum!A552="QU",sum!B552,"*")</f>
        <v>*</v>
      </c>
      <c r="AT559" s="2"/>
      <c r="AU559" s="2" t="str">
        <f>IF(sum!A552="QU",sum!F552,"*")</f>
        <v>*</v>
      </c>
      <c r="AX559" s="2" t="s">
        <v>186</v>
      </c>
      <c r="AY559" s="2" t="s">
        <v>187</v>
      </c>
      <c r="AZ559" s="2">
        <v>2030</v>
      </c>
      <c r="BA559" s="2" t="str">
        <f>IF(sum!A552="SA",sum!B552,"*")</f>
        <v>*</v>
      </c>
      <c r="BB559" s="2"/>
      <c r="BC559" s="2" t="str">
        <f>IF(sum!A552="SA",sum!F552,"*")</f>
        <v>*</v>
      </c>
    </row>
    <row r="560" spans="2:55">
      <c r="B560" s="2" t="s">
        <v>186</v>
      </c>
      <c r="C560" s="2" t="s">
        <v>187</v>
      </c>
      <c r="D560" s="2">
        <v>2030</v>
      </c>
      <c r="J560" s="2" t="s">
        <v>186</v>
      </c>
      <c r="K560" s="2" t="s">
        <v>187</v>
      </c>
      <c r="L560" s="2">
        <v>2030</v>
      </c>
      <c r="M560" s="2" t="str">
        <f>IF(sum!A553="AT",sum!B553,"*")</f>
        <v>*</v>
      </c>
      <c r="N560" s="2"/>
      <c r="O560" s="2" t="str">
        <f>IF(sum!A553="AT",sum!F553,"*")</f>
        <v>*</v>
      </c>
      <c r="R560" s="2" t="s">
        <v>186</v>
      </c>
      <c r="S560" s="2" t="s">
        <v>187</v>
      </c>
      <c r="T560" s="2">
        <v>2030</v>
      </c>
      <c r="U560" s="2" t="str">
        <f>IF(sum!A553="BC",sum!B553,"*")</f>
        <v>*</v>
      </c>
      <c r="V560" s="2"/>
      <c r="W560" s="2" t="str">
        <f>IF(sum!A553="BC",sum!F553,"*")</f>
        <v>*</v>
      </c>
      <c r="Z560" s="2" t="s">
        <v>186</v>
      </c>
      <c r="AA560" s="2" t="s">
        <v>187</v>
      </c>
      <c r="AB560" s="2">
        <v>2030</v>
      </c>
      <c r="AC560" s="2" t="str">
        <f>IF(sum!A553="MA",sum!B553,"*")</f>
        <v>*</v>
      </c>
      <c r="AD560" s="2"/>
      <c r="AE560" s="2" t="str">
        <f>IF(sum!A553="MA",sum!F553,"*")</f>
        <v>*</v>
      </c>
      <c r="AH560" s="2" t="s">
        <v>186</v>
      </c>
      <c r="AI560" s="2" t="s">
        <v>187</v>
      </c>
      <c r="AJ560" s="2">
        <v>2030</v>
      </c>
      <c r="AK560" s="2" t="str">
        <f>IF(sum!A553="ON",sum!B553,"*")</f>
        <v>TU_OILCRD_AL_ON_01</v>
      </c>
      <c r="AL560" s="2"/>
      <c r="AM560" s="2">
        <f>IF(sum!A553="ON",sum!F553,"*")</f>
        <v>341.822539727368</v>
      </c>
      <c r="AP560" s="2" t="s">
        <v>186</v>
      </c>
      <c r="AQ560" s="2" t="s">
        <v>187</v>
      </c>
      <c r="AR560" s="2">
        <v>2030</v>
      </c>
      <c r="AS560" s="2" t="str">
        <f>IF(sum!A553="QU",sum!B553,"*")</f>
        <v>*</v>
      </c>
      <c r="AT560" s="2"/>
      <c r="AU560" s="2" t="str">
        <f>IF(sum!A553="QU",sum!F553,"*")</f>
        <v>*</v>
      </c>
      <c r="AX560" s="2" t="s">
        <v>186</v>
      </c>
      <c r="AY560" s="2" t="s">
        <v>187</v>
      </c>
      <c r="AZ560" s="2">
        <v>2030</v>
      </c>
      <c r="BA560" s="2" t="str">
        <f>IF(sum!A553="SA",sum!B553,"*")</f>
        <v>*</v>
      </c>
      <c r="BB560" s="2"/>
      <c r="BC560" s="2" t="str">
        <f>IF(sum!A553="SA",sum!F553,"*")</f>
        <v>*</v>
      </c>
    </row>
    <row r="561" spans="2:55">
      <c r="B561" s="4" t="s">
        <v>186</v>
      </c>
      <c r="C561" s="4" t="s">
        <v>187</v>
      </c>
      <c r="D561" s="4">
        <v>2030</v>
      </c>
      <c r="J561" s="4" t="s">
        <v>186</v>
      </c>
      <c r="K561" s="4" t="s">
        <v>187</v>
      </c>
      <c r="L561" s="4">
        <v>2030</v>
      </c>
      <c r="M561" s="2" t="str">
        <f>IF(sum!A554="AT",sum!B554,"*")</f>
        <v>*</v>
      </c>
      <c r="N561" s="2"/>
      <c r="O561" s="2" t="str">
        <f>IF(sum!A554="AT",sum!F554,"*")</f>
        <v>*</v>
      </c>
      <c r="R561" s="4" t="s">
        <v>186</v>
      </c>
      <c r="S561" s="4" t="s">
        <v>187</v>
      </c>
      <c r="T561" s="4">
        <v>2030</v>
      </c>
      <c r="U561" s="2" t="str">
        <f>IF(sum!A554="BC",sum!B554,"*")</f>
        <v>*</v>
      </c>
      <c r="V561" s="2"/>
      <c r="W561" s="2" t="str">
        <f>IF(sum!A554="BC",sum!F554,"*")</f>
        <v>*</v>
      </c>
      <c r="Z561" s="4" t="s">
        <v>186</v>
      </c>
      <c r="AA561" s="4" t="s">
        <v>187</v>
      </c>
      <c r="AB561" s="4">
        <v>2030</v>
      </c>
      <c r="AC561" s="2" t="str">
        <f>IF(sum!A554="MA",sum!B554,"*")</f>
        <v>*</v>
      </c>
      <c r="AD561" s="2"/>
      <c r="AE561" s="2" t="str">
        <f>IF(sum!A554="MA",sum!F554,"*")</f>
        <v>*</v>
      </c>
      <c r="AH561" s="4" t="s">
        <v>186</v>
      </c>
      <c r="AI561" s="4" t="s">
        <v>187</v>
      </c>
      <c r="AJ561" s="4">
        <v>2030</v>
      </c>
      <c r="AK561" s="2" t="str">
        <f>IF(sum!A554="ON",sum!B554,"*")</f>
        <v>TU_OILCRD_AT_ON_01</v>
      </c>
      <c r="AL561" s="2"/>
      <c r="AM561" s="2">
        <f>IF(sum!A554="ON",sum!F554,"*")</f>
        <v>23.0209666912205</v>
      </c>
      <c r="AP561" s="4" t="s">
        <v>186</v>
      </c>
      <c r="AQ561" s="4" t="s">
        <v>187</v>
      </c>
      <c r="AR561" s="4">
        <v>2030</v>
      </c>
      <c r="AS561" s="2" t="str">
        <f>IF(sum!A554="QU",sum!B554,"*")</f>
        <v>*</v>
      </c>
      <c r="AT561" s="2"/>
      <c r="AU561" s="2" t="str">
        <f>IF(sum!A554="QU",sum!F554,"*")</f>
        <v>*</v>
      </c>
      <c r="AX561" s="4" t="s">
        <v>186</v>
      </c>
      <c r="AY561" s="4" t="s">
        <v>187</v>
      </c>
      <c r="AZ561" s="4">
        <v>2030</v>
      </c>
      <c r="BA561" s="2" t="str">
        <f>IF(sum!A554="SA",sum!B554,"*")</f>
        <v>*</v>
      </c>
      <c r="BB561" s="2"/>
      <c r="BC561" s="2" t="str">
        <f>IF(sum!A554="SA",sum!F554,"*")</f>
        <v>*</v>
      </c>
    </row>
    <row r="562" spans="2:55">
      <c r="B562" s="2" t="s">
        <v>186</v>
      </c>
      <c r="C562" s="2" t="s">
        <v>187</v>
      </c>
      <c r="D562" s="2">
        <v>2030</v>
      </c>
      <c r="J562" s="2" t="s">
        <v>186</v>
      </c>
      <c r="K562" s="2" t="s">
        <v>187</v>
      </c>
      <c r="L562" s="2">
        <v>2030</v>
      </c>
      <c r="M562" s="2" t="str">
        <f>IF(sum!A555="AT",sum!B555,"*")</f>
        <v>*</v>
      </c>
      <c r="N562" s="2"/>
      <c r="O562" s="2" t="str">
        <f>IF(sum!A555="AT",sum!F555,"*")</f>
        <v>*</v>
      </c>
      <c r="R562" s="2" t="s">
        <v>186</v>
      </c>
      <c r="S562" s="2" t="s">
        <v>187</v>
      </c>
      <c r="T562" s="2">
        <v>2030</v>
      </c>
      <c r="U562" s="2" t="str">
        <f>IF(sum!A555="BC",sum!B555,"*")</f>
        <v>*</v>
      </c>
      <c r="V562" s="2"/>
      <c r="W562" s="2" t="str">
        <f>IF(sum!A555="BC",sum!F555,"*")</f>
        <v>*</v>
      </c>
      <c r="Z562" s="2" t="s">
        <v>186</v>
      </c>
      <c r="AA562" s="2" t="s">
        <v>187</v>
      </c>
      <c r="AB562" s="2">
        <v>2030</v>
      </c>
      <c r="AC562" s="2" t="str">
        <f>IF(sum!A555="MA",sum!B555,"*")</f>
        <v>*</v>
      </c>
      <c r="AD562" s="2"/>
      <c r="AE562" s="2" t="str">
        <f>IF(sum!A555="MA",sum!F555,"*")</f>
        <v>*</v>
      </c>
      <c r="AH562" s="2" t="s">
        <v>186</v>
      </c>
      <c r="AI562" s="2" t="s">
        <v>187</v>
      </c>
      <c r="AJ562" s="2">
        <v>2030</v>
      </c>
      <c r="AK562" s="2" t="str">
        <f>IF(sum!A555="ON",sum!B555,"*")</f>
        <v>TU_OILCRD_SA_ON_01</v>
      </c>
      <c r="AL562" s="2"/>
      <c r="AM562" s="2">
        <f>IF(sum!A555="ON",sum!F555,"*")</f>
        <v>45.3423752118007</v>
      </c>
      <c r="AP562" s="2" t="s">
        <v>186</v>
      </c>
      <c r="AQ562" s="2" t="s">
        <v>187</v>
      </c>
      <c r="AR562" s="2">
        <v>2030</v>
      </c>
      <c r="AS562" s="2" t="str">
        <f>IF(sum!A555="QU",sum!B555,"*")</f>
        <v>*</v>
      </c>
      <c r="AT562" s="2"/>
      <c r="AU562" s="2" t="str">
        <f>IF(sum!A555="QU",sum!F555,"*")</f>
        <v>*</v>
      </c>
      <c r="AX562" s="2" t="s">
        <v>186</v>
      </c>
      <c r="AY562" s="2" t="s">
        <v>187</v>
      </c>
      <c r="AZ562" s="2">
        <v>2030</v>
      </c>
      <c r="BA562" s="2" t="str">
        <f>IF(sum!A555="SA",sum!B555,"*")</f>
        <v>*</v>
      </c>
      <c r="BB562" s="2"/>
      <c r="BC562" s="2" t="str">
        <f>IF(sum!A555="SA",sum!F555,"*")</f>
        <v>*</v>
      </c>
    </row>
    <row r="563" spans="2:55">
      <c r="B563" s="2" t="s">
        <v>186</v>
      </c>
      <c r="C563" s="2" t="s">
        <v>187</v>
      </c>
      <c r="D563" s="2">
        <v>2030</v>
      </c>
      <c r="J563" s="2" t="s">
        <v>186</v>
      </c>
      <c r="K563" s="2" t="s">
        <v>187</v>
      </c>
      <c r="L563" s="2">
        <v>2030</v>
      </c>
      <c r="M563" s="2" t="str">
        <f>IF(sum!A556="AT",sum!B556,"*")</f>
        <v>*</v>
      </c>
      <c r="N563" s="2"/>
      <c r="O563" s="2" t="str">
        <f>IF(sum!A556="AT",sum!F556,"*")</f>
        <v>*</v>
      </c>
      <c r="R563" s="2" t="s">
        <v>186</v>
      </c>
      <c r="S563" s="2" t="s">
        <v>187</v>
      </c>
      <c r="T563" s="2">
        <v>2030</v>
      </c>
      <c r="U563" s="2" t="str">
        <f>IF(sum!A556="BC",sum!B556,"*")</f>
        <v>*</v>
      </c>
      <c r="V563" s="2"/>
      <c r="W563" s="2" t="str">
        <f>IF(sum!A556="BC",sum!F556,"*")</f>
        <v>*</v>
      </c>
      <c r="Z563" s="2" t="s">
        <v>186</v>
      </c>
      <c r="AA563" s="2" t="s">
        <v>187</v>
      </c>
      <c r="AB563" s="2">
        <v>2030</v>
      </c>
      <c r="AC563" s="2" t="str">
        <f>IF(sum!A556="MA",sum!B556,"*")</f>
        <v>*</v>
      </c>
      <c r="AD563" s="2"/>
      <c r="AE563" s="2" t="str">
        <f>IF(sum!A556="MA",sum!F556,"*")</f>
        <v>*</v>
      </c>
      <c r="AH563" s="2" t="s">
        <v>186</v>
      </c>
      <c r="AI563" s="2" t="s">
        <v>187</v>
      </c>
      <c r="AJ563" s="2">
        <v>2030</v>
      </c>
      <c r="AK563" s="2" t="str">
        <f>IF(sum!A556="ON",sum!B556,"*")</f>
        <v>TWS-AuxiliaryEquip_ELE1</v>
      </c>
      <c r="AL563" s="2"/>
      <c r="AM563" s="2">
        <f>IF(sum!A556="ON",sum!F556,"*")</f>
        <v>0.137391671950962</v>
      </c>
      <c r="AP563" s="4" t="s">
        <v>186</v>
      </c>
      <c r="AQ563" s="4" t="s">
        <v>187</v>
      </c>
      <c r="AR563" s="4">
        <v>2030</v>
      </c>
      <c r="AS563" s="2" t="str">
        <f>IF(sum!A556="QU",sum!B556,"*")</f>
        <v>*</v>
      </c>
      <c r="AT563" s="2"/>
      <c r="AU563" s="2" t="str">
        <f>IF(sum!A556="QU",sum!F556,"*")</f>
        <v>*</v>
      </c>
      <c r="AX563" s="2" t="s">
        <v>186</v>
      </c>
      <c r="AY563" s="2" t="s">
        <v>187</v>
      </c>
      <c r="AZ563" s="2">
        <v>2030</v>
      </c>
      <c r="BA563" s="2" t="str">
        <f>IF(sum!A556="SA",sum!B556,"*")</f>
        <v>*</v>
      </c>
      <c r="BB563" s="2"/>
      <c r="BC563" s="2" t="str">
        <f>IF(sum!A556="SA",sum!F556,"*")</f>
        <v>*</v>
      </c>
    </row>
    <row r="564" spans="2:55">
      <c r="B564" s="4" t="s">
        <v>186</v>
      </c>
      <c r="C564" s="4" t="s">
        <v>187</v>
      </c>
      <c r="D564" s="4">
        <v>2030</v>
      </c>
      <c r="J564" s="4" t="s">
        <v>186</v>
      </c>
      <c r="K564" s="4" t="s">
        <v>187</v>
      </c>
      <c r="L564" s="4">
        <v>2030</v>
      </c>
      <c r="M564" s="2" t="str">
        <f>IF(sum!A557="AT",sum!B557,"*")</f>
        <v>*</v>
      </c>
      <c r="N564" s="2"/>
      <c r="O564" s="2" t="str">
        <f>IF(sum!A557="AT",sum!F557,"*")</f>
        <v>*</v>
      </c>
      <c r="R564" s="4" t="s">
        <v>186</v>
      </c>
      <c r="S564" s="4" t="s">
        <v>187</v>
      </c>
      <c r="T564" s="4">
        <v>2030</v>
      </c>
      <c r="U564" s="2" t="str">
        <f>IF(sum!A557="BC",sum!B557,"*")</f>
        <v>*</v>
      </c>
      <c r="V564" s="2"/>
      <c r="W564" s="2" t="str">
        <f>IF(sum!A557="BC",sum!F557,"*")</f>
        <v>*</v>
      </c>
      <c r="Z564" s="4" t="s">
        <v>186</v>
      </c>
      <c r="AA564" s="4" t="s">
        <v>187</v>
      </c>
      <c r="AB564" s="4">
        <v>2030</v>
      </c>
      <c r="AC564" s="2" t="str">
        <f>IF(sum!A557="MA",sum!B557,"*")</f>
        <v>*</v>
      </c>
      <c r="AD564" s="2"/>
      <c r="AE564" s="2" t="str">
        <f>IF(sum!A557="MA",sum!F557,"*")</f>
        <v>*</v>
      </c>
      <c r="AH564" s="4" t="s">
        <v>186</v>
      </c>
      <c r="AI564" s="4" t="s">
        <v>187</v>
      </c>
      <c r="AJ564" s="4">
        <v>2030</v>
      </c>
      <c r="AK564" s="2" t="str">
        <f>IF(sum!A557="ON",sum!B557,"*")</f>
        <v>TWS-AuxiliaryMot_ELE1</v>
      </c>
      <c r="AL564" s="2"/>
      <c r="AM564" s="2">
        <f>IF(sum!A557="ON",sum!F557,"*")</f>
        <v>0.119204148209782</v>
      </c>
      <c r="AP564" s="2" t="s">
        <v>186</v>
      </c>
      <c r="AQ564" s="2" t="s">
        <v>187</v>
      </c>
      <c r="AR564" s="2">
        <v>2030</v>
      </c>
      <c r="AS564" s="2" t="str">
        <f>IF(sum!A557="QU",sum!B557,"*")</f>
        <v>*</v>
      </c>
      <c r="AT564" s="2"/>
      <c r="AU564" s="2" t="str">
        <f>IF(sum!A557="QU",sum!F557,"*")</f>
        <v>*</v>
      </c>
      <c r="AX564" s="4" t="s">
        <v>186</v>
      </c>
      <c r="AY564" s="4" t="s">
        <v>187</v>
      </c>
      <c r="AZ564" s="4">
        <v>2030</v>
      </c>
      <c r="BA564" s="2" t="str">
        <f>IF(sum!A557="SA",sum!B557,"*")</f>
        <v>*</v>
      </c>
      <c r="BB564" s="2"/>
      <c r="BC564" s="2" t="str">
        <f>IF(sum!A557="SA",sum!F557,"*")</f>
        <v>*</v>
      </c>
    </row>
    <row r="565" spans="2:55">
      <c r="B565" s="2" t="s">
        <v>186</v>
      </c>
      <c r="C565" s="2" t="s">
        <v>187</v>
      </c>
      <c r="D565" s="2">
        <v>2030</v>
      </c>
      <c r="J565" s="2" t="s">
        <v>186</v>
      </c>
      <c r="K565" s="2" t="s">
        <v>187</v>
      </c>
      <c r="L565" s="2">
        <v>2030</v>
      </c>
      <c r="M565" s="2" t="str">
        <f>IF(sum!A558="AT",sum!B558,"*")</f>
        <v>*</v>
      </c>
      <c r="N565" s="2"/>
      <c r="O565" s="2" t="str">
        <f>IF(sum!A558="AT",sum!F558,"*")</f>
        <v>*</v>
      </c>
      <c r="R565" s="2" t="s">
        <v>186</v>
      </c>
      <c r="S565" s="2" t="s">
        <v>187</v>
      </c>
      <c r="T565" s="2">
        <v>2030</v>
      </c>
      <c r="U565" s="2" t="str">
        <f>IF(sum!A558="BC",sum!B558,"*")</f>
        <v>*</v>
      </c>
      <c r="V565" s="2"/>
      <c r="W565" s="2" t="str">
        <f>IF(sum!A558="BC",sum!F558,"*")</f>
        <v>*</v>
      </c>
      <c r="Z565" s="2" t="s">
        <v>186</v>
      </c>
      <c r="AA565" s="2" t="s">
        <v>187</v>
      </c>
      <c r="AB565" s="2">
        <v>2030</v>
      </c>
      <c r="AC565" s="2" t="str">
        <f>IF(sum!A558="MA",sum!B558,"*")</f>
        <v>*</v>
      </c>
      <c r="AD565" s="2"/>
      <c r="AE565" s="2" t="str">
        <f>IF(sum!A558="MA",sum!F558,"*")</f>
        <v>*</v>
      </c>
      <c r="AH565" s="2" t="s">
        <v>186</v>
      </c>
      <c r="AI565" s="2" t="s">
        <v>187</v>
      </c>
      <c r="AJ565" s="2">
        <v>2030</v>
      </c>
      <c r="AK565" s="2" t="str">
        <f>IF(sum!A558="ON",sum!B558,"*")</f>
        <v>TWS-Light_ELE1</v>
      </c>
      <c r="AL565" s="2"/>
      <c r="AM565" s="2">
        <f>IF(sum!A558="ON",sum!F558,"*")</f>
        <v>0.306524952539438</v>
      </c>
      <c r="AP565" s="4" t="s">
        <v>186</v>
      </c>
      <c r="AQ565" s="4" t="s">
        <v>187</v>
      </c>
      <c r="AR565" s="4">
        <v>2030</v>
      </c>
      <c r="AS565" s="2" t="str">
        <f>IF(sum!A558="QU",sum!B558,"*")</f>
        <v>*</v>
      </c>
      <c r="AT565" s="2"/>
      <c r="AU565" s="2" t="str">
        <f>IF(sum!A558="QU",sum!F558,"*")</f>
        <v>*</v>
      </c>
      <c r="AX565" s="2" t="s">
        <v>186</v>
      </c>
      <c r="AY565" s="2" t="s">
        <v>187</v>
      </c>
      <c r="AZ565" s="2">
        <v>2030</v>
      </c>
      <c r="BA565" s="2" t="str">
        <f>IF(sum!A558="SA",sum!B558,"*")</f>
        <v>*</v>
      </c>
      <c r="BB565" s="2"/>
      <c r="BC565" s="2" t="str">
        <f>IF(sum!A558="SA",sum!F558,"*")</f>
        <v>*</v>
      </c>
    </row>
    <row r="566" spans="2:55">
      <c r="B566" s="2" t="s">
        <v>186</v>
      </c>
      <c r="C566" s="2" t="s">
        <v>187</v>
      </c>
      <c r="D566" s="2">
        <v>2030</v>
      </c>
      <c r="J566" s="2" t="s">
        <v>186</v>
      </c>
      <c r="K566" s="2" t="s">
        <v>187</v>
      </c>
      <c r="L566" s="2">
        <v>2030</v>
      </c>
      <c r="M566" s="2" t="str">
        <f>IF(sum!A559="AT",sum!B559,"*")</f>
        <v>*</v>
      </c>
      <c r="N566" s="2"/>
      <c r="O566" s="2" t="str">
        <f>IF(sum!A559="AT",sum!F559,"*")</f>
        <v>*</v>
      </c>
      <c r="R566" s="2" t="s">
        <v>186</v>
      </c>
      <c r="S566" s="2" t="s">
        <v>187</v>
      </c>
      <c r="T566" s="2">
        <v>2030</v>
      </c>
      <c r="U566" s="2" t="str">
        <f>IF(sum!A559="BC",sum!B559,"*")</f>
        <v>*</v>
      </c>
      <c r="V566" s="2"/>
      <c r="W566" s="2" t="str">
        <f>IF(sum!A559="BC",sum!F559,"*")</f>
        <v>*</v>
      </c>
      <c r="Z566" s="2" t="s">
        <v>186</v>
      </c>
      <c r="AA566" s="2" t="s">
        <v>187</v>
      </c>
      <c r="AB566" s="2">
        <v>2030</v>
      </c>
      <c r="AC566" s="2" t="str">
        <f>IF(sum!A559="MA",sum!B559,"*")</f>
        <v>*</v>
      </c>
      <c r="AD566" s="2"/>
      <c r="AE566" s="2" t="str">
        <f>IF(sum!A559="MA",sum!F559,"*")</f>
        <v>*</v>
      </c>
      <c r="AH566" s="2" t="s">
        <v>186</v>
      </c>
      <c r="AI566" s="2" t="s">
        <v>187</v>
      </c>
      <c r="AJ566" s="2">
        <v>2030</v>
      </c>
      <c r="AK566" s="2" t="str">
        <f>IF(sum!A559="ON",sum!B559,"*")</f>
        <v>TWS-SpCool_ELE1</v>
      </c>
      <c r="AL566" s="2"/>
      <c r="AM566" s="2">
        <f>IF(sum!A559="ON",sum!F559,"*")</f>
        <v>0.158955952609602</v>
      </c>
      <c r="AP566" s="2" t="s">
        <v>186</v>
      </c>
      <c r="AQ566" s="2" t="s">
        <v>187</v>
      </c>
      <c r="AR566" s="2">
        <v>2030</v>
      </c>
      <c r="AS566" s="2" t="str">
        <f>IF(sum!A559="QU",sum!B559,"*")</f>
        <v>*</v>
      </c>
      <c r="AT566" s="2"/>
      <c r="AU566" s="2" t="str">
        <f>IF(sum!A559="QU",sum!F559,"*")</f>
        <v>*</v>
      </c>
      <c r="AX566" s="2" t="s">
        <v>186</v>
      </c>
      <c r="AY566" s="2" t="s">
        <v>187</v>
      </c>
      <c r="AZ566" s="2">
        <v>2030</v>
      </c>
      <c r="BA566" s="2" t="str">
        <f>IF(sum!A559="SA",sum!B559,"*")</f>
        <v>*</v>
      </c>
      <c r="BB566" s="2"/>
      <c r="BC566" s="2" t="str">
        <f>IF(sum!A559="SA",sum!F559,"*")</f>
        <v>*</v>
      </c>
    </row>
    <row r="567" spans="2:55">
      <c r="B567" s="4" t="s">
        <v>186</v>
      </c>
      <c r="C567" s="4" t="s">
        <v>187</v>
      </c>
      <c r="D567" s="4">
        <v>2030</v>
      </c>
      <c r="J567" s="4" t="s">
        <v>186</v>
      </c>
      <c r="K567" s="4" t="s">
        <v>187</v>
      </c>
      <c r="L567" s="4">
        <v>2030</v>
      </c>
      <c r="M567" s="2" t="str">
        <f>IF(sum!A560="AT",sum!B560,"*")</f>
        <v>*</v>
      </c>
      <c r="N567" s="2"/>
      <c r="O567" s="2" t="str">
        <f>IF(sum!A560="AT",sum!F560,"*")</f>
        <v>*</v>
      </c>
      <c r="R567" s="4" t="s">
        <v>186</v>
      </c>
      <c r="S567" s="4" t="s">
        <v>187</v>
      </c>
      <c r="T567" s="4">
        <v>2030</v>
      </c>
      <c r="U567" s="2" t="str">
        <f>IF(sum!A560="BC",sum!B560,"*")</f>
        <v>*</v>
      </c>
      <c r="V567" s="2"/>
      <c r="W567" s="2" t="str">
        <f>IF(sum!A560="BC",sum!F560,"*")</f>
        <v>*</v>
      </c>
      <c r="Z567" s="4" t="s">
        <v>186</v>
      </c>
      <c r="AA567" s="4" t="s">
        <v>187</v>
      </c>
      <c r="AB567" s="4">
        <v>2030</v>
      </c>
      <c r="AC567" s="2" t="str">
        <f>IF(sum!A560="MA",sum!B560,"*")</f>
        <v>*</v>
      </c>
      <c r="AD567" s="2"/>
      <c r="AE567" s="2" t="str">
        <f>IF(sum!A560="MA",sum!F560,"*")</f>
        <v>*</v>
      </c>
      <c r="AH567" s="4" t="s">
        <v>186</v>
      </c>
      <c r="AI567" s="4" t="s">
        <v>187</v>
      </c>
      <c r="AJ567" s="4">
        <v>2030</v>
      </c>
      <c r="AK567" s="2" t="str">
        <f>IF(sum!A560="ON",sum!B560,"*")</f>
        <v>TWS-SpHeat_ELE1</v>
      </c>
      <c r="AL567" s="2"/>
      <c r="AM567" s="2">
        <f>IF(sum!A560="ON",sum!F560,"*")</f>
        <v>0.845487212005919</v>
      </c>
      <c r="AP567" s="4" t="s">
        <v>186</v>
      </c>
      <c r="AQ567" s="4" t="s">
        <v>187</v>
      </c>
      <c r="AR567" s="4">
        <v>2030</v>
      </c>
      <c r="AS567" s="2" t="str">
        <f>IF(sum!A560="QU",sum!B560,"*")</f>
        <v>*</v>
      </c>
      <c r="AT567" s="2"/>
      <c r="AU567" s="2" t="str">
        <f>IF(sum!A560="QU",sum!F560,"*")</f>
        <v>*</v>
      </c>
      <c r="AX567" s="4" t="s">
        <v>186</v>
      </c>
      <c r="AY567" s="4" t="s">
        <v>187</v>
      </c>
      <c r="AZ567" s="4">
        <v>2030</v>
      </c>
      <c r="BA567" s="2" t="str">
        <f>IF(sum!A560="SA",sum!B560,"*")</f>
        <v>*</v>
      </c>
      <c r="BB567" s="2"/>
      <c r="BC567" s="2" t="str">
        <f>IF(sum!A560="SA",sum!F560,"*")</f>
        <v>*</v>
      </c>
    </row>
    <row r="568" spans="2:55">
      <c r="B568" s="2" t="s">
        <v>186</v>
      </c>
      <c r="C568" s="2" t="s">
        <v>187</v>
      </c>
      <c r="D568" s="2">
        <v>2030</v>
      </c>
      <c r="J568" s="2" t="s">
        <v>186</v>
      </c>
      <c r="K568" s="2" t="s">
        <v>187</v>
      </c>
      <c r="L568" s="2">
        <v>2030</v>
      </c>
      <c r="M568" s="2" t="str">
        <f>IF(sum!A561="AT",sum!B561,"*")</f>
        <v>*</v>
      </c>
      <c r="N568" s="2"/>
      <c r="O568" s="2" t="str">
        <f>IF(sum!A561="AT",sum!F561,"*")</f>
        <v>*</v>
      </c>
      <c r="R568" s="2" t="s">
        <v>186</v>
      </c>
      <c r="S568" s="2" t="s">
        <v>187</v>
      </c>
      <c r="T568" s="2">
        <v>2030</v>
      </c>
      <c r="U568" s="2" t="str">
        <f>IF(sum!A561="BC",sum!B561,"*")</f>
        <v>*</v>
      </c>
      <c r="V568" s="2"/>
      <c r="W568" s="2" t="str">
        <f>IF(sum!A561="BC",sum!F561,"*")</f>
        <v>*</v>
      </c>
      <c r="Z568" s="2" t="s">
        <v>186</v>
      </c>
      <c r="AA568" s="2" t="s">
        <v>187</v>
      </c>
      <c r="AB568" s="2">
        <v>2030</v>
      </c>
      <c r="AC568" s="2" t="str">
        <f>IF(sum!A561="MA",sum!B561,"*")</f>
        <v>*</v>
      </c>
      <c r="AD568" s="2"/>
      <c r="AE568" s="2" t="str">
        <f>IF(sum!A561="MA",sum!F561,"*")</f>
        <v>*</v>
      </c>
      <c r="AH568" s="2" t="s">
        <v>186</v>
      </c>
      <c r="AI568" s="2" t="s">
        <v>187</v>
      </c>
      <c r="AJ568" s="2">
        <v>2030</v>
      </c>
      <c r="AK568" s="2" t="str">
        <f>IF(sum!A561="ON",sum!B561,"*")</f>
        <v>TWS-WaterHeat_ELE1</v>
      </c>
      <c r="AL568" s="2"/>
      <c r="AM568" s="2">
        <f>IF(sum!A561="ON",sum!F561,"*")</f>
        <v>0.0528429507503699</v>
      </c>
      <c r="AP568" s="2" t="s">
        <v>186</v>
      </c>
      <c r="AQ568" s="2" t="s">
        <v>187</v>
      </c>
      <c r="AR568" s="2">
        <v>2030</v>
      </c>
      <c r="AS568" s="2" t="str">
        <f>IF(sum!A561="QU",sum!B561,"*")</f>
        <v>*</v>
      </c>
      <c r="AT568" s="2"/>
      <c r="AU568" s="2" t="str">
        <f>IF(sum!A561="QU",sum!F561,"*")</f>
        <v>*</v>
      </c>
      <c r="AX568" s="2" t="s">
        <v>186</v>
      </c>
      <c r="AY568" s="2" t="s">
        <v>187</v>
      </c>
      <c r="AZ568" s="2">
        <v>2030</v>
      </c>
      <c r="BA568" s="2" t="str">
        <f>IF(sum!A561="SA",sum!B561,"*")</f>
        <v>*</v>
      </c>
      <c r="BB568" s="2"/>
      <c r="BC568" s="2" t="str">
        <f>IF(sum!A561="SA",sum!F561,"*")</f>
        <v>*</v>
      </c>
    </row>
    <row r="569" spans="2:55">
      <c r="B569" s="2" t="s">
        <v>186</v>
      </c>
      <c r="C569" s="2" t="s">
        <v>187</v>
      </c>
      <c r="D569" s="2">
        <v>2030</v>
      </c>
      <c r="J569" s="2" t="s">
        <v>186</v>
      </c>
      <c r="K569" s="2" t="s">
        <v>187</v>
      </c>
      <c r="L569" s="2">
        <v>2030</v>
      </c>
      <c r="M569" s="2" t="str">
        <f>IF(sum!A562="AT",sum!B562,"*")</f>
        <v>*</v>
      </c>
      <c r="N569" s="2"/>
      <c r="O569" s="2" t="str">
        <f>IF(sum!A562="AT",sum!F562,"*")</f>
        <v>*</v>
      </c>
      <c r="R569" s="2" t="s">
        <v>186</v>
      </c>
      <c r="S569" s="2" t="s">
        <v>187</v>
      </c>
      <c r="T569" s="2">
        <v>2030</v>
      </c>
      <c r="U569" s="2" t="str">
        <f>IF(sum!A562="BC",sum!B562,"*")</f>
        <v>*</v>
      </c>
      <c r="V569" s="2"/>
      <c r="W569" s="2" t="str">
        <f>IF(sum!A562="BC",sum!F562,"*")</f>
        <v>*</v>
      </c>
      <c r="Z569" s="2" t="s">
        <v>186</v>
      </c>
      <c r="AA569" s="2" t="s">
        <v>187</v>
      </c>
      <c r="AB569" s="2">
        <v>2030</v>
      </c>
      <c r="AC569" s="2" t="str">
        <f>IF(sum!A562="MA",sum!B562,"*")</f>
        <v>*</v>
      </c>
      <c r="AD569" s="2"/>
      <c r="AE569" s="2" t="str">
        <f>IF(sum!A562="MA",sum!F562,"*")</f>
        <v>*</v>
      </c>
      <c r="AH569" s="2" t="s">
        <v>186</v>
      </c>
      <c r="AI569" s="2" t="s">
        <v>187</v>
      </c>
      <c r="AJ569" s="2">
        <v>2030</v>
      </c>
      <c r="AK569" s="2" t="str">
        <f>IF(sum!A562="ON",sum!B562,"*")</f>
        <v>WST-AuxiliaryEquip_ELE1</v>
      </c>
      <c r="AL569" s="2"/>
      <c r="AM569" s="2">
        <f>IF(sum!A562="ON",sum!F562,"*")</f>
        <v>0.232508983301628</v>
      </c>
      <c r="AP569" s="4" t="s">
        <v>186</v>
      </c>
      <c r="AQ569" s="4" t="s">
        <v>187</v>
      </c>
      <c r="AR569" s="4">
        <v>2030</v>
      </c>
      <c r="AS569" s="2" t="str">
        <f>IF(sum!A562="QU",sum!B562,"*")</f>
        <v>*</v>
      </c>
      <c r="AT569" s="2"/>
      <c r="AU569" s="2" t="str">
        <f>IF(sum!A562="QU",sum!F562,"*")</f>
        <v>*</v>
      </c>
      <c r="AX569" s="2" t="s">
        <v>186</v>
      </c>
      <c r="AY569" s="2" t="s">
        <v>187</v>
      </c>
      <c r="AZ569" s="2">
        <v>2030</v>
      </c>
      <c r="BA569" s="2" t="str">
        <f>IF(sum!A562="SA",sum!B562,"*")</f>
        <v>*</v>
      </c>
      <c r="BB569" s="2"/>
      <c r="BC569" s="2" t="str">
        <f>IF(sum!A562="SA",sum!F562,"*")</f>
        <v>*</v>
      </c>
    </row>
    <row r="570" spans="2:55">
      <c r="B570" s="4" t="s">
        <v>186</v>
      </c>
      <c r="C570" s="4" t="s">
        <v>187</v>
      </c>
      <c r="D570" s="4">
        <v>2030</v>
      </c>
      <c r="J570" s="4" t="s">
        <v>186</v>
      </c>
      <c r="K570" s="4" t="s">
        <v>187</v>
      </c>
      <c r="L570" s="4">
        <v>2030</v>
      </c>
      <c r="M570" s="2" t="str">
        <f>IF(sum!A563="AT",sum!B563,"*")</f>
        <v>*</v>
      </c>
      <c r="N570" s="2"/>
      <c r="O570" s="2" t="str">
        <f>IF(sum!A563="AT",sum!F563,"*")</f>
        <v>*</v>
      </c>
      <c r="R570" s="4" t="s">
        <v>186</v>
      </c>
      <c r="S570" s="4" t="s">
        <v>187</v>
      </c>
      <c r="T570" s="4">
        <v>2030</v>
      </c>
      <c r="U570" s="2" t="str">
        <f>IF(sum!A563="BC",sum!B563,"*")</f>
        <v>*</v>
      </c>
      <c r="V570" s="2"/>
      <c r="W570" s="2" t="str">
        <f>IF(sum!A563="BC",sum!F563,"*")</f>
        <v>*</v>
      </c>
      <c r="Z570" s="4" t="s">
        <v>186</v>
      </c>
      <c r="AA570" s="4" t="s">
        <v>187</v>
      </c>
      <c r="AB570" s="4">
        <v>2030</v>
      </c>
      <c r="AC570" s="2" t="str">
        <f>IF(sum!A563="MA",sum!B563,"*")</f>
        <v>*</v>
      </c>
      <c r="AD570" s="2"/>
      <c r="AE570" s="2" t="str">
        <f>IF(sum!A563="MA",sum!F563,"*")</f>
        <v>*</v>
      </c>
      <c r="AH570" s="4" t="s">
        <v>186</v>
      </c>
      <c r="AI570" s="4" t="s">
        <v>187</v>
      </c>
      <c r="AJ570" s="4">
        <v>2030</v>
      </c>
      <c r="AK570" s="2" t="str">
        <f>IF(sum!A563="ON",sum!B563,"*")</f>
        <v>WST-AuxiliaryMot_ELE1</v>
      </c>
      <c r="AL570" s="2"/>
      <c r="AM570" s="2">
        <f>IF(sum!A563="ON",sum!F563,"*")</f>
        <v>0.276503173973044</v>
      </c>
      <c r="AP570" s="2" t="s">
        <v>186</v>
      </c>
      <c r="AQ570" s="2" t="s">
        <v>187</v>
      </c>
      <c r="AR570" s="2">
        <v>2030</v>
      </c>
      <c r="AS570" s="2" t="str">
        <f>IF(sum!A563="QU",sum!B563,"*")</f>
        <v>*</v>
      </c>
      <c r="AT570" s="2"/>
      <c r="AU570" s="2" t="str">
        <f>IF(sum!A563="QU",sum!F563,"*")</f>
        <v>*</v>
      </c>
      <c r="AX570" s="4" t="s">
        <v>186</v>
      </c>
      <c r="AY570" s="4" t="s">
        <v>187</v>
      </c>
      <c r="AZ570" s="4">
        <v>2030</v>
      </c>
      <c r="BA570" s="2" t="str">
        <f>IF(sum!A563="SA",sum!B563,"*")</f>
        <v>*</v>
      </c>
      <c r="BB570" s="2"/>
      <c r="BC570" s="2" t="str">
        <f>IF(sum!A563="SA",sum!F563,"*")</f>
        <v>*</v>
      </c>
    </row>
    <row r="571" spans="2:55">
      <c r="B571" s="2" t="s">
        <v>186</v>
      </c>
      <c r="C571" s="2" t="s">
        <v>187</v>
      </c>
      <c r="D571" s="2">
        <v>2030</v>
      </c>
      <c r="J571" s="2" t="s">
        <v>186</v>
      </c>
      <c r="K571" s="2" t="s">
        <v>187</v>
      </c>
      <c r="L571" s="2">
        <v>2030</v>
      </c>
      <c r="M571" s="2" t="str">
        <f>IF(sum!A564="AT",sum!B564,"*")</f>
        <v>*</v>
      </c>
      <c r="N571" s="2"/>
      <c r="O571" s="2" t="str">
        <f>IF(sum!A564="AT",sum!F564,"*")</f>
        <v>*</v>
      </c>
      <c r="R571" s="2" t="s">
        <v>186</v>
      </c>
      <c r="S571" s="2" t="s">
        <v>187</v>
      </c>
      <c r="T571" s="2">
        <v>2030</v>
      </c>
      <c r="U571" s="2" t="str">
        <f>IF(sum!A564="BC",sum!B564,"*")</f>
        <v>*</v>
      </c>
      <c r="V571" s="2"/>
      <c r="W571" s="2" t="str">
        <f>IF(sum!A564="BC",sum!F564,"*")</f>
        <v>*</v>
      </c>
      <c r="Z571" s="2" t="s">
        <v>186</v>
      </c>
      <c r="AA571" s="2" t="s">
        <v>187</v>
      </c>
      <c r="AB571" s="2">
        <v>2030</v>
      </c>
      <c r="AC571" s="2" t="str">
        <f>IF(sum!A564="MA",sum!B564,"*")</f>
        <v>*</v>
      </c>
      <c r="AD571" s="2"/>
      <c r="AE571" s="2" t="str">
        <f>IF(sum!A564="MA",sum!F564,"*")</f>
        <v>*</v>
      </c>
      <c r="AH571" s="2" t="s">
        <v>186</v>
      </c>
      <c r="AI571" s="2" t="s">
        <v>187</v>
      </c>
      <c r="AJ571" s="2">
        <v>2030</v>
      </c>
      <c r="AK571" s="2" t="str">
        <f>IF(sum!A564="ON",sum!B564,"*")</f>
        <v>WST-Light_ELE1</v>
      </c>
      <c r="AL571" s="2"/>
      <c r="AM571" s="2">
        <f>IF(sum!A564="ON",sum!F564,"*")</f>
        <v>0.493845756869095</v>
      </c>
      <c r="AP571" s="4" t="s">
        <v>186</v>
      </c>
      <c r="AQ571" s="4" t="s">
        <v>187</v>
      </c>
      <c r="AR571" s="4">
        <v>2030</v>
      </c>
      <c r="AS571" s="2" t="str">
        <f>IF(sum!A564="QU",sum!B564,"*")</f>
        <v>*</v>
      </c>
      <c r="AT571" s="2"/>
      <c r="AU571" s="2" t="str">
        <f>IF(sum!A564="QU",sum!F564,"*")</f>
        <v>*</v>
      </c>
      <c r="AX571" s="2" t="s">
        <v>186</v>
      </c>
      <c r="AY571" s="2" t="s">
        <v>187</v>
      </c>
      <c r="AZ571" s="2">
        <v>2030</v>
      </c>
      <c r="BA571" s="2" t="str">
        <f>IF(sum!A564="SA",sum!B564,"*")</f>
        <v>*</v>
      </c>
      <c r="BB571" s="2"/>
      <c r="BC571" s="2" t="str">
        <f>IF(sum!A564="SA",sum!F564,"*")</f>
        <v>*</v>
      </c>
    </row>
    <row r="572" spans="2:55">
      <c r="B572" s="2" t="s">
        <v>186</v>
      </c>
      <c r="C572" s="2" t="s">
        <v>187</v>
      </c>
      <c r="D572" s="2">
        <v>2030</v>
      </c>
      <c r="J572" s="2" t="s">
        <v>186</v>
      </c>
      <c r="K572" s="2" t="s">
        <v>187</v>
      </c>
      <c r="L572" s="2">
        <v>2030</v>
      </c>
      <c r="M572" s="2" t="str">
        <f>IF(sum!A565="AT",sum!B565,"*")</f>
        <v>*</v>
      </c>
      <c r="N572" s="2"/>
      <c r="O572" s="2" t="str">
        <f>IF(sum!A565="AT",sum!F565,"*")</f>
        <v>*</v>
      </c>
      <c r="R572" s="2" t="s">
        <v>186</v>
      </c>
      <c r="S572" s="2" t="s">
        <v>187</v>
      </c>
      <c r="T572" s="2">
        <v>2030</v>
      </c>
      <c r="U572" s="2" t="str">
        <f>IF(sum!A565="BC",sum!B565,"*")</f>
        <v>*</v>
      </c>
      <c r="V572" s="2"/>
      <c r="W572" s="2" t="str">
        <f>IF(sum!A565="BC",sum!F565,"*")</f>
        <v>*</v>
      </c>
      <c r="Z572" s="2" t="s">
        <v>186</v>
      </c>
      <c r="AA572" s="2" t="s">
        <v>187</v>
      </c>
      <c r="AB572" s="2">
        <v>2030</v>
      </c>
      <c r="AC572" s="2" t="str">
        <f>IF(sum!A565="MA",sum!B565,"*")</f>
        <v>*</v>
      </c>
      <c r="AD572" s="2"/>
      <c r="AE572" s="2" t="str">
        <f>IF(sum!A565="MA",sum!F565,"*")</f>
        <v>*</v>
      </c>
      <c r="AH572" s="2" t="s">
        <v>186</v>
      </c>
      <c r="AI572" s="2" t="s">
        <v>187</v>
      </c>
      <c r="AJ572" s="2">
        <v>2030</v>
      </c>
      <c r="AK572" s="2" t="str">
        <f>IF(sum!A565="ON",sum!B565,"*")</f>
        <v>WST-SpCool_ELE1</v>
      </c>
      <c r="AL572" s="2"/>
      <c r="AM572" s="2">
        <f>IF(sum!A565="ON",sum!F565,"*")</f>
        <v>0.31285103736153</v>
      </c>
      <c r="AP572" s="2" t="s">
        <v>186</v>
      </c>
      <c r="AQ572" s="2" t="s">
        <v>187</v>
      </c>
      <c r="AR572" s="2">
        <v>2030</v>
      </c>
      <c r="AS572" s="2" t="str">
        <f>IF(sum!A565="QU",sum!B565,"*")</f>
        <v>*</v>
      </c>
      <c r="AT572" s="2"/>
      <c r="AU572" s="2" t="str">
        <f>IF(sum!A565="QU",sum!F565,"*")</f>
        <v>*</v>
      </c>
      <c r="AX572" s="2" t="s">
        <v>186</v>
      </c>
      <c r="AY572" s="2" t="s">
        <v>187</v>
      </c>
      <c r="AZ572" s="2">
        <v>2030</v>
      </c>
      <c r="BA572" s="2" t="str">
        <f>IF(sum!A565="SA",sum!B565,"*")</f>
        <v>*</v>
      </c>
      <c r="BB572" s="2"/>
      <c r="BC572" s="2" t="str">
        <f>IF(sum!A565="SA",sum!F565,"*")</f>
        <v>*</v>
      </c>
    </row>
    <row r="573" spans="2:55">
      <c r="B573" s="4" t="s">
        <v>186</v>
      </c>
      <c r="C573" s="4" t="s">
        <v>187</v>
      </c>
      <c r="D573" s="4">
        <v>2030</v>
      </c>
      <c r="J573" s="4" t="s">
        <v>186</v>
      </c>
      <c r="K573" s="4" t="s">
        <v>187</v>
      </c>
      <c r="L573" s="4">
        <v>2030</v>
      </c>
      <c r="M573" s="2" t="str">
        <f>IF(sum!A566="AT",sum!B566,"*")</f>
        <v>*</v>
      </c>
      <c r="N573" s="2"/>
      <c r="O573" s="2" t="str">
        <f>IF(sum!A566="AT",sum!F566,"*")</f>
        <v>*</v>
      </c>
      <c r="R573" s="4" t="s">
        <v>186</v>
      </c>
      <c r="S573" s="4" t="s">
        <v>187</v>
      </c>
      <c r="T573" s="4">
        <v>2030</v>
      </c>
      <c r="U573" s="2" t="str">
        <f>IF(sum!A566="BC",sum!B566,"*")</f>
        <v>*</v>
      </c>
      <c r="V573" s="2"/>
      <c r="W573" s="2" t="str">
        <f>IF(sum!A566="BC",sum!F566,"*")</f>
        <v>*</v>
      </c>
      <c r="Z573" s="4" t="s">
        <v>186</v>
      </c>
      <c r="AA573" s="4" t="s">
        <v>187</v>
      </c>
      <c r="AB573" s="4">
        <v>2030</v>
      </c>
      <c r="AC573" s="2" t="str">
        <f>IF(sum!A566="MA",sum!B566,"*")</f>
        <v>*</v>
      </c>
      <c r="AD573" s="2"/>
      <c r="AE573" s="2" t="str">
        <f>IF(sum!A566="MA",sum!F566,"*")</f>
        <v>*</v>
      </c>
      <c r="AH573" s="4" t="s">
        <v>186</v>
      </c>
      <c r="AI573" s="4" t="s">
        <v>187</v>
      </c>
      <c r="AJ573" s="4">
        <v>2030</v>
      </c>
      <c r="AK573" s="2" t="str">
        <f>IF(sum!A566="ON",sum!B566,"*")</f>
        <v>WST-SpHeat_ELE1</v>
      </c>
      <c r="AL573" s="2"/>
      <c r="AM573" s="2">
        <f>IF(sum!A566="ON",sum!F566,"*")</f>
        <v>1.0991333756077</v>
      </c>
      <c r="AP573" s="4" t="s">
        <v>186</v>
      </c>
      <c r="AQ573" s="4" t="s">
        <v>187</v>
      </c>
      <c r="AR573" s="4">
        <v>2030</v>
      </c>
      <c r="AS573" s="2" t="str">
        <f>IF(sum!A566="QU",sum!B566,"*")</f>
        <v>*</v>
      </c>
      <c r="AT573" s="2"/>
      <c r="AU573" s="2" t="str">
        <f>IF(sum!A566="QU",sum!F566,"*")</f>
        <v>*</v>
      </c>
      <c r="AX573" s="4" t="s">
        <v>186</v>
      </c>
      <c r="AY573" s="4" t="s">
        <v>187</v>
      </c>
      <c r="AZ573" s="4">
        <v>2030</v>
      </c>
      <c r="BA573" s="2" t="str">
        <f>IF(sum!A566="SA",sum!B566,"*")</f>
        <v>*</v>
      </c>
      <c r="BB573" s="2"/>
      <c r="BC573" s="2" t="str">
        <f>IF(sum!A566="SA",sum!F566,"*")</f>
        <v>*</v>
      </c>
    </row>
    <row r="574" spans="2:55">
      <c r="B574" s="2" t="s">
        <v>186</v>
      </c>
      <c r="C574" s="2" t="s">
        <v>187</v>
      </c>
      <c r="D574" s="2">
        <v>2030</v>
      </c>
      <c r="J574" s="2" t="s">
        <v>186</v>
      </c>
      <c r="K574" s="2" t="s">
        <v>187</v>
      </c>
      <c r="L574" s="2">
        <v>2030</v>
      </c>
      <c r="M574" s="2" t="str">
        <f>IF(sum!A567="AT",sum!B567,"*")</f>
        <v>*</v>
      </c>
      <c r="N574" s="2"/>
      <c r="O574" s="2" t="str">
        <f>IF(sum!A567="AT",sum!F567,"*")</f>
        <v>*</v>
      </c>
      <c r="R574" s="2" t="s">
        <v>186</v>
      </c>
      <c r="S574" s="2" t="s">
        <v>187</v>
      </c>
      <c r="T574" s="2">
        <v>2030</v>
      </c>
      <c r="U574" s="2" t="str">
        <f>IF(sum!A567="BC",sum!B567,"*")</f>
        <v>*</v>
      </c>
      <c r="V574" s="2"/>
      <c r="W574" s="2" t="str">
        <f>IF(sum!A567="BC",sum!F567,"*")</f>
        <v>*</v>
      </c>
      <c r="Z574" s="2" t="s">
        <v>186</v>
      </c>
      <c r="AA574" s="2" t="s">
        <v>187</v>
      </c>
      <c r="AB574" s="2">
        <v>2030</v>
      </c>
      <c r="AC574" s="2" t="str">
        <f>IF(sum!A567="MA",sum!B567,"*")</f>
        <v>*</v>
      </c>
      <c r="AD574" s="2"/>
      <c r="AE574" s="2" t="str">
        <f>IF(sum!A567="MA",sum!F567,"*")</f>
        <v>*</v>
      </c>
      <c r="AH574" s="2" t="s">
        <v>186</v>
      </c>
      <c r="AI574" s="2" t="s">
        <v>187</v>
      </c>
      <c r="AJ574" s="2">
        <v>2030</v>
      </c>
      <c r="AK574" s="2" t="str">
        <f>IF(sum!A567="ON",sum!B567,"*")</f>
        <v>WST-WaterHeat_ELE1</v>
      </c>
      <c r="AL574" s="2"/>
      <c r="AM574" s="2">
        <f>IF(sum!A567="ON",sum!F567,"*")</f>
        <v>0.147960262101036</v>
      </c>
      <c r="AP574" s="2" t="s">
        <v>186</v>
      </c>
      <c r="AQ574" s="2" t="s">
        <v>187</v>
      </c>
      <c r="AR574" s="2">
        <v>2030</v>
      </c>
      <c r="AS574" s="2" t="str">
        <f>IF(sum!A567="QU",sum!B567,"*")</f>
        <v>*</v>
      </c>
      <c r="AT574" s="2"/>
      <c r="AU574" s="2" t="str">
        <f>IF(sum!A567="QU",sum!F567,"*")</f>
        <v>*</v>
      </c>
      <c r="AX574" s="2" t="s">
        <v>186</v>
      </c>
      <c r="AY574" s="2" t="s">
        <v>187</v>
      </c>
      <c r="AZ574" s="2">
        <v>2030</v>
      </c>
      <c r="BA574" s="2" t="str">
        <f>IF(sum!A567="SA",sum!B567,"*")</f>
        <v>*</v>
      </c>
      <c r="BB574" s="2"/>
      <c r="BC574" s="2" t="str">
        <f>IF(sum!A567="SA",sum!F567,"*")</f>
        <v>*</v>
      </c>
    </row>
    <row r="575" spans="2:55">
      <c r="B575" s="2" t="s">
        <v>186</v>
      </c>
      <c r="C575" s="2" t="s">
        <v>187</v>
      </c>
      <c r="D575" s="2">
        <v>2030</v>
      </c>
      <c r="J575" s="2" t="s">
        <v>186</v>
      </c>
      <c r="K575" s="2" t="s">
        <v>187</v>
      </c>
      <c r="L575" s="2">
        <v>2030</v>
      </c>
      <c r="M575" s="2" t="str">
        <f>IF(sum!A568="AT",sum!B568,"*")</f>
        <v>*</v>
      </c>
      <c r="N575" s="2"/>
      <c r="O575" s="2" t="str">
        <f>IF(sum!A568="AT",sum!F568,"*")</f>
        <v>*</v>
      </c>
      <c r="R575" s="2" t="s">
        <v>186</v>
      </c>
      <c r="S575" s="2" t="s">
        <v>187</v>
      </c>
      <c r="T575" s="2">
        <v>2030</v>
      </c>
      <c r="U575" s="2" t="str">
        <f>IF(sum!A568="BC",sum!B568,"*")</f>
        <v>*</v>
      </c>
      <c r="V575" s="2"/>
      <c r="W575" s="2" t="str">
        <f>IF(sum!A568="BC",sum!F568,"*")</f>
        <v>*</v>
      </c>
      <c r="Z575" s="2" t="s">
        <v>186</v>
      </c>
      <c r="AA575" s="2" t="s">
        <v>187</v>
      </c>
      <c r="AB575" s="2">
        <v>2030</v>
      </c>
      <c r="AC575" s="2" t="str">
        <f>IF(sum!A568="MA",sum!B568,"*")</f>
        <v>*</v>
      </c>
      <c r="AD575" s="2"/>
      <c r="AE575" s="2" t="str">
        <f>IF(sum!A568="MA",sum!F568,"*")</f>
        <v>*</v>
      </c>
      <c r="AH575" s="2" t="s">
        <v>186</v>
      </c>
      <c r="AI575" s="2" t="s">
        <v>187</v>
      </c>
      <c r="AJ575" s="2">
        <v>2030</v>
      </c>
      <c r="AK575" s="2" t="str">
        <f>IF(sum!A568="ON",sum!B568,"*")</f>
        <v>*</v>
      </c>
      <c r="AL575" s="2"/>
      <c r="AM575" s="2" t="str">
        <f>IF(sum!A568="ON",sum!F568,"*")</f>
        <v>*</v>
      </c>
      <c r="AP575" s="4" t="s">
        <v>186</v>
      </c>
      <c r="AQ575" s="4" t="s">
        <v>187</v>
      </c>
      <c r="AR575" s="4">
        <v>2030</v>
      </c>
      <c r="AS575" s="2" t="str">
        <f>IF(sum!A568="QU",sum!B568,"*")</f>
        <v>AFM-AuxiliaryEquip_ELE1</v>
      </c>
      <c r="AT575" s="2"/>
      <c r="AU575" s="2">
        <f>IF(sum!A568="QU",sum!F568,"*")</f>
        <v>0.31705770450222</v>
      </c>
      <c r="AX575" s="2" t="s">
        <v>186</v>
      </c>
      <c r="AY575" s="2" t="s">
        <v>187</v>
      </c>
      <c r="AZ575" s="2">
        <v>2030</v>
      </c>
      <c r="BA575" s="2" t="str">
        <f>IF(sum!A568="SA",sum!B568,"*")</f>
        <v>*</v>
      </c>
      <c r="BB575" s="2"/>
      <c r="BC575" s="2" t="str">
        <f>IF(sum!A568="SA",sum!F568,"*")</f>
        <v>*</v>
      </c>
    </row>
    <row r="576" spans="2:55">
      <c r="B576" s="4" t="s">
        <v>186</v>
      </c>
      <c r="C576" s="4" t="s">
        <v>187</v>
      </c>
      <c r="D576" s="4">
        <v>2030</v>
      </c>
      <c r="J576" s="4" t="s">
        <v>186</v>
      </c>
      <c r="K576" s="4" t="s">
        <v>187</v>
      </c>
      <c r="L576" s="4">
        <v>2030</v>
      </c>
      <c r="M576" s="2" t="str">
        <f>IF(sum!A569="AT",sum!B569,"*")</f>
        <v>*</v>
      </c>
      <c r="N576" s="2"/>
      <c r="O576" s="2" t="str">
        <f>IF(sum!A569="AT",sum!F569,"*")</f>
        <v>*</v>
      </c>
      <c r="R576" s="4" t="s">
        <v>186</v>
      </c>
      <c r="S576" s="4" t="s">
        <v>187</v>
      </c>
      <c r="T576" s="4">
        <v>2030</v>
      </c>
      <c r="U576" s="2" t="str">
        <f>IF(sum!A569="BC",sum!B569,"*")</f>
        <v>*</v>
      </c>
      <c r="V576" s="2"/>
      <c r="W576" s="2" t="str">
        <f>IF(sum!A569="BC",sum!F569,"*")</f>
        <v>*</v>
      </c>
      <c r="Z576" s="4" t="s">
        <v>186</v>
      </c>
      <c r="AA576" s="4" t="s">
        <v>187</v>
      </c>
      <c r="AB576" s="4">
        <v>2030</v>
      </c>
      <c r="AC576" s="2" t="str">
        <f>IF(sum!A569="MA",sum!B569,"*")</f>
        <v>*</v>
      </c>
      <c r="AD576" s="2"/>
      <c r="AE576" s="2" t="str">
        <f>IF(sum!A569="MA",sum!F569,"*")</f>
        <v>*</v>
      </c>
      <c r="AH576" s="4" t="s">
        <v>186</v>
      </c>
      <c r="AI576" s="4" t="s">
        <v>187</v>
      </c>
      <c r="AJ576" s="4">
        <v>2030</v>
      </c>
      <c r="AK576" s="2" t="str">
        <f>IF(sum!A569="ON",sum!B569,"*")</f>
        <v>*</v>
      </c>
      <c r="AL576" s="2"/>
      <c r="AM576" s="2" t="str">
        <f>IF(sum!A569="ON",sum!F569,"*")</f>
        <v>*</v>
      </c>
      <c r="AP576" s="2" t="s">
        <v>186</v>
      </c>
      <c r="AQ576" s="2" t="s">
        <v>187</v>
      </c>
      <c r="AR576" s="2">
        <v>2030</v>
      </c>
      <c r="AS576" s="2" t="str">
        <f>IF(sum!A569="QU",sum!B569,"*")</f>
        <v>AFM-AuxiliaryMot_ELE1</v>
      </c>
      <c r="AT576" s="2"/>
      <c r="AU576" s="2">
        <f>IF(sum!A569="QU",sum!F569,"*")</f>
        <v>0.102174984179813</v>
      </c>
      <c r="AX576" s="4" t="s">
        <v>186</v>
      </c>
      <c r="AY576" s="4" t="s">
        <v>187</v>
      </c>
      <c r="AZ576" s="4">
        <v>2030</v>
      </c>
      <c r="BA576" s="2" t="str">
        <f>IF(sum!A569="SA",sum!B569,"*")</f>
        <v>*</v>
      </c>
      <c r="BB576" s="2"/>
      <c r="BC576" s="2" t="str">
        <f>IF(sum!A569="SA",sum!F569,"*")</f>
        <v>*</v>
      </c>
    </row>
    <row r="577" spans="2:55">
      <c r="B577" s="2" t="s">
        <v>186</v>
      </c>
      <c r="C577" s="2" t="s">
        <v>187</v>
      </c>
      <c r="D577" s="2">
        <v>2030</v>
      </c>
      <c r="J577" s="2" t="s">
        <v>186</v>
      </c>
      <c r="K577" s="2" t="s">
        <v>187</v>
      </c>
      <c r="L577" s="2">
        <v>2030</v>
      </c>
      <c r="M577" s="2" t="str">
        <f>IF(sum!A570="AT",sum!B570,"*")</f>
        <v>*</v>
      </c>
      <c r="N577" s="2"/>
      <c r="O577" s="2" t="str">
        <f>IF(sum!A570="AT",sum!F570,"*")</f>
        <v>*</v>
      </c>
      <c r="R577" s="2" t="s">
        <v>186</v>
      </c>
      <c r="S577" s="2" t="s">
        <v>187</v>
      </c>
      <c r="T577" s="2">
        <v>2030</v>
      </c>
      <c r="U577" s="2" t="str">
        <f>IF(sum!A570="BC",sum!B570,"*")</f>
        <v>*</v>
      </c>
      <c r="V577" s="2"/>
      <c r="W577" s="2" t="str">
        <f>IF(sum!A570="BC",sum!F570,"*")</f>
        <v>*</v>
      </c>
      <c r="Z577" s="2" t="s">
        <v>186</v>
      </c>
      <c r="AA577" s="2" t="s">
        <v>187</v>
      </c>
      <c r="AB577" s="2">
        <v>2030</v>
      </c>
      <c r="AC577" s="2" t="str">
        <f>IF(sum!A570="MA",sum!B570,"*")</f>
        <v>*</v>
      </c>
      <c r="AD577" s="2"/>
      <c r="AE577" s="2" t="str">
        <f>IF(sum!A570="MA",sum!F570,"*")</f>
        <v>*</v>
      </c>
      <c r="AH577" s="2" t="s">
        <v>186</v>
      </c>
      <c r="AI577" s="2" t="s">
        <v>187</v>
      </c>
      <c r="AJ577" s="2">
        <v>2030</v>
      </c>
      <c r="AK577" s="2" t="str">
        <f>IF(sum!A570="ON",sum!B570,"*")</f>
        <v>*</v>
      </c>
      <c r="AL577" s="2"/>
      <c r="AM577" s="2" t="str">
        <f>IF(sum!A570="ON",sum!F570,"*")</f>
        <v>*</v>
      </c>
      <c r="AP577" s="4" t="s">
        <v>186</v>
      </c>
      <c r="AQ577" s="4" t="s">
        <v>187</v>
      </c>
      <c r="AR577" s="4">
        <v>2030</v>
      </c>
      <c r="AS577" s="2" t="str">
        <f>IF(sum!A570="QU",sum!B570,"*")</f>
        <v>AFM-Light_ELE1</v>
      </c>
      <c r="AT577" s="2"/>
      <c r="AU577" s="2">
        <f>IF(sum!A570="QU",sum!F570,"*")</f>
        <v>0.442758264779189</v>
      </c>
      <c r="AX577" s="2" t="s">
        <v>186</v>
      </c>
      <c r="AY577" s="2" t="s">
        <v>187</v>
      </c>
      <c r="AZ577" s="2">
        <v>2030</v>
      </c>
      <c r="BA577" s="2" t="str">
        <f>IF(sum!A570="SA",sum!B570,"*")</f>
        <v>*</v>
      </c>
      <c r="BB577" s="2"/>
      <c r="BC577" s="2" t="str">
        <f>IF(sum!A570="SA",sum!F570,"*")</f>
        <v>*</v>
      </c>
    </row>
    <row r="578" spans="2:55">
      <c r="B578" s="2" t="s">
        <v>186</v>
      </c>
      <c r="C578" s="2" t="s">
        <v>187</v>
      </c>
      <c r="D578" s="2">
        <v>2030</v>
      </c>
      <c r="J578" s="2" t="s">
        <v>186</v>
      </c>
      <c r="K578" s="2" t="s">
        <v>187</v>
      </c>
      <c r="L578" s="2">
        <v>2030</v>
      </c>
      <c r="M578" s="2" t="str">
        <f>IF(sum!A571="AT",sum!B571,"*")</f>
        <v>*</v>
      </c>
      <c r="N578" s="2"/>
      <c r="O578" s="2" t="str">
        <f>IF(sum!A571="AT",sum!F571,"*")</f>
        <v>*</v>
      </c>
      <c r="R578" s="2" t="s">
        <v>186</v>
      </c>
      <c r="S578" s="2" t="s">
        <v>187</v>
      </c>
      <c r="T578" s="2">
        <v>2030</v>
      </c>
      <c r="U578" s="2" t="str">
        <f>IF(sum!A571="BC",sum!B571,"*")</f>
        <v>*</v>
      </c>
      <c r="V578" s="2"/>
      <c r="W578" s="2" t="str">
        <f>IF(sum!A571="BC",sum!F571,"*")</f>
        <v>*</v>
      </c>
      <c r="Z578" s="2" t="s">
        <v>186</v>
      </c>
      <c r="AA578" s="2" t="s">
        <v>187</v>
      </c>
      <c r="AB578" s="2">
        <v>2030</v>
      </c>
      <c r="AC578" s="2" t="str">
        <f>IF(sum!A571="MA",sum!B571,"*")</f>
        <v>*</v>
      </c>
      <c r="AD578" s="2"/>
      <c r="AE578" s="2" t="str">
        <f>IF(sum!A571="MA",sum!F571,"*")</f>
        <v>*</v>
      </c>
      <c r="AH578" s="2" t="s">
        <v>186</v>
      </c>
      <c r="AI578" s="2" t="s">
        <v>187</v>
      </c>
      <c r="AJ578" s="2">
        <v>2030</v>
      </c>
      <c r="AK578" s="2" t="str">
        <f>IF(sum!A571="ON",sum!B571,"*")</f>
        <v>*</v>
      </c>
      <c r="AL578" s="2"/>
      <c r="AM578" s="2" t="str">
        <f>IF(sum!A571="ON",sum!F571,"*")</f>
        <v>*</v>
      </c>
      <c r="AP578" s="2" t="s">
        <v>186</v>
      </c>
      <c r="AQ578" s="2" t="s">
        <v>187</v>
      </c>
      <c r="AR578" s="2">
        <v>2030</v>
      </c>
      <c r="AS578" s="2" t="str">
        <f>IF(sum!A571="QU",sum!B571,"*")</f>
        <v>AFM-SpCool_ELE1</v>
      </c>
      <c r="AT578" s="2"/>
      <c r="AU578" s="2">
        <f>IF(sum!A571="QU",sum!F571,"*")</f>
        <v>0.120263857050483</v>
      </c>
      <c r="AX578" s="2" t="s">
        <v>186</v>
      </c>
      <c r="AY578" s="2" t="s">
        <v>187</v>
      </c>
      <c r="AZ578" s="2">
        <v>2030</v>
      </c>
      <c r="BA578" s="2" t="str">
        <f>IF(sum!A571="SA",sum!B571,"*")</f>
        <v>*</v>
      </c>
      <c r="BB578" s="2"/>
      <c r="BC578" s="2" t="str">
        <f>IF(sum!A571="SA",sum!F571,"*")</f>
        <v>*</v>
      </c>
    </row>
    <row r="579" spans="2:55">
      <c r="B579" s="4" t="s">
        <v>186</v>
      </c>
      <c r="C579" s="4" t="s">
        <v>187</v>
      </c>
      <c r="D579" s="4">
        <v>2030</v>
      </c>
      <c r="J579" s="4" t="s">
        <v>186</v>
      </c>
      <c r="K579" s="4" t="s">
        <v>187</v>
      </c>
      <c r="L579" s="4">
        <v>2030</v>
      </c>
      <c r="M579" s="2" t="str">
        <f>IF(sum!A572="AT",sum!B572,"*")</f>
        <v>*</v>
      </c>
      <c r="N579" s="2"/>
      <c r="O579" s="2" t="str">
        <f>IF(sum!A572="AT",sum!F572,"*")</f>
        <v>*</v>
      </c>
      <c r="R579" s="4" t="s">
        <v>186</v>
      </c>
      <c r="S579" s="4" t="s">
        <v>187</v>
      </c>
      <c r="T579" s="4">
        <v>2030</v>
      </c>
      <c r="U579" s="2" t="str">
        <f>IF(sum!A572="BC",sum!B572,"*")</f>
        <v>*</v>
      </c>
      <c r="V579" s="2"/>
      <c r="W579" s="2" t="str">
        <f>IF(sum!A572="BC",sum!F572,"*")</f>
        <v>*</v>
      </c>
      <c r="Z579" s="4" t="s">
        <v>186</v>
      </c>
      <c r="AA579" s="4" t="s">
        <v>187</v>
      </c>
      <c r="AB579" s="4">
        <v>2030</v>
      </c>
      <c r="AC579" s="2" t="str">
        <f>IF(sum!A572="MA",sum!B572,"*")</f>
        <v>*</v>
      </c>
      <c r="AD579" s="2"/>
      <c r="AE579" s="2" t="str">
        <f>IF(sum!A572="MA",sum!F572,"*")</f>
        <v>*</v>
      </c>
      <c r="AH579" s="4" t="s">
        <v>186</v>
      </c>
      <c r="AI579" s="4" t="s">
        <v>187</v>
      </c>
      <c r="AJ579" s="4">
        <v>2030</v>
      </c>
      <c r="AK579" s="2" t="str">
        <f>IF(sum!A572="ON",sum!B572,"*")</f>
        <v>*</v>
      </c>
      <c r="AL579" s="2"/>
      <c r="AM579" s="2" t="str">
        <f>IF(sum!A572="ON",sum!F572,"*")</f>
        <v>*</v>
      </c>
      <c r="AP579" s="4" t="s">
        <v>186</v>
      </c>
      <c r="AQ579" s="4" t="s">
        <v>187</v>
      </c>
      <c r="AR579" s="4">
        <v>2030</v>
      </c>
      <c r="AS579" s="2" t="str">
        <f>IF(sum!A572="QU",sum!B572,"*")</f>
        <v>AFM-SpHeat_ELE1</v>
      </c>
      <c r="AT579" s="2"/>
      <c r="AU579" s="2">
        <f>IF(sum!A572="QU",sum!F572,"*")</f>
        <v>0.500246600436835</v>
      </c>
      <c r="AX579" s="4" t="s">
        <v>186</v>
      </c>
      <c r="AY579" s="4" t="s">
        <v>187</v>
      </c>
      <c r="AZ579" s="4">
        <v>2030</v>
      </c>
      <c r="BA579" s="2" t="str">
        <f>IF(sum!A572="SA",sum!B572,"*")</f>
        <v>*</v>
      </c>
      <c r="BB579" s="2"/>
      <c r="BC579" s="2" t="str">
        <f>IF(sum!A572="SA",sum!F572,"*")</f>
        <v>*</v>
      </c>
    </row>
    <row r="580" spans="2:55">
      <c r="B580" s="2" t="s">
        <v>186</v>
      </c>
      <c r="C580" s="2" t="s">
        <v>187</v>
      </c>
      <c r="D580" s="2">
        <v>2030</v>
      </c>
      <c r="J580" s="2" t="s">
        <v>186</v>
      </c>
      <c r="K580" s="2" t="s">
        <v>187</v>
      </c>
      <c r="L580" s="2">
        <v>2030</v>
      </c>
      <c r="M580" s="2" t="str">
        <f>IF(sum!A573="AT",sum!B573,"*")</f>
        <v>*</v>
      </c>
      <c r="N580" s="2"/>
      <c r="O580" s="2" t="str">
        <f>IF(sum!A573="AT",sum!F573,"*")</f>
        <v>*</v>
      </c>
      <c r="R580" s="2" t="s">
        <v>186</v>
      </c>
      <c r="S580" s="2" t="s">
        <v>187</v>
      </c>
      <c r="T580" s="2">
        <v>2030</v>
      </c>
      <c r="U580" s="2" t="str">
        <f>IF(sum!A573="BC",sum!B573,"*")</f>
        <v>*</v>
      </c>
      <c r="V580" s="2"/>
      <c r="W580" s="2" t="str">
        <f>IF(sum!A573="BC",sum!F573,"*")</f>
        <v>*</v>
      </c>
      <c r="Z580" s="2" t="s">
        <v>186</v>
      </c>
      <c r="AA580" s="2" t="s">
        <v>187</v>
      </c>
      <c r="AB580" s="2">
        <v>2030</v>
      </c>
      <c r="AC580" s="2" t="str">
        <f>IF(sum!A573="MA",sum!B573,"*")</f>
        <v>*</v>
      </c>
      <c r="AD580" s="2"/>
      <c r="AE580" s="2" t="str">
        <f>IF(sum!A573="MA",sum!F573,"*")</f>
        <v>*</v>
      </c>
      <c r="AH580" s="2" t="s">
        <v>186</v>
      </c>
      <c r="AI580" s="2" t="s">
        <v>187</v>
      </c>
      <c r="AJ580" s="2">
        <v>2030</v>
      </c>
      <c r="AK580" s="2" t="str">
        <f>IF(sum!A573="ON",sum!B573,"*")</f>
        <v>*</v>
      </c>
      <c r="AL580" s="2"/>
      <c r="AM580" s="2" t="str">
        <f>IF(sum!A573="ON",sum!F573,"*")</f>
        <v>*</v>
      </c>
      <c r="AP580" s="2" t="s">
        <v>186</v>
      </c>
      <c r="AQ580" s="2" t="s">
        <v>187</v>
      </c>
      <c r="AR580" s="2">
        <v>2030</v>
      </c>
      <c r="AS580" s="2" t="str">
        <f>IF(sum!A573="QU",sum!B573,"*")</f>
        <v>AFM-WaterHeat_ELE1</v>
      </c>
      <c r="AT580" s="2"/>
      <c r="AU580" s="2">
        <f>IF(sum!A573="QU",sum!F573,"*")</f>
        <v>0.0951173113506658</v>
      </c>
      <c r="AX580" s="2" t="s">
        <v>186</v>
      </c>
      <c r="AY580" s="2" t="s">
        <v>187</v>
      </c>
      <c r="AZ580" s="2">
        <v>2030</v>
      </c>
      <c r="BA580" s="2" t="str">
        <f>IF(sum!A573="SA",sum!B573,"*")</f>
        <v>*</v>
      </c>
      <c r="BB580" s="2"/>
      <c r="BC580" s="2" t="str">
        <f>IF(sum!A573="SA",sum!F573,"*")</f>
        <v>*</v>
      </c>
    </row>
    <row r="581" spans="2:55">
      <c r="B581" s="2" t="s">
        <v>186</v>
      </c>
      <c r="C581" s="2" t="s">
        <v>187</v>
      </c>
      <c r="D581" s="2">
        <v>2030</v>
      </c>
      <c r="J581" s="2" t="s">
        <v>186</v>
      </c>
      <c r="K581" s="2" t="s">
        <v>187</v>
      </c>
      <c r="L581" s="2">
        <v>2030</v>
      </c>
      <c r="M581" s="2" t="str">
        <f>IF(sum!A574="AT",sum!B574,"*")</f>
        <v>*</v>
      </c>
      <c r="N581" s="2"/>
      <c r="O581" s="2" t="str">
        <f>IF(sum!A574="AT",sum!F574,"*")</f>
        <v>*</v>
      </c>
      <c r="R581" s="2" t="s">
        <v>186</v>
      </c>
      <c r="S581" s="2" t="s">
        <v>187</v>
      </c>
      <c r="T581" s="2">
        <v>2030</v>
      </c>
      <c r="U581" s="2" t="str">
        <f>IF(sum!A574="BC",sum!B574,"*")</f>
        <v>*</v>
      </c>
      <c r="V581" s="2"/>
      <c r="W581" s="2" t="str">
        <f>IF(sum!A574="BC",sum!F574,"*")</f>
        <v>*</v>
      </c>
      <c r="Z581" s="2" t="s">
        <v>186</v>
      </c>
      <c r="AA581" s="2" t="s">
        <v>187</v>
      </c>
      <c r="AB581" s="2">
        <v>2030</v>
      </c>
      <c r="AC581" s="2" t="str">
        <f>IF(sum!A574="MA",sum!B574,"*")</f>
        <v>*</v>
      </c>
      <c r="AD581" s="2"/>
      <c r="AE581" s="2" t="str">
        <f>IF(sum!A574="MA",sum!F574,"*")</f>
        <v>*</v>
      </c>
      <c r="AH581" s="2" t="s">
        <v>186</v>
      </c>
      <c r="AI581" s="2" t="s">
        <v>187</v>
      </c>
      <c r="AJ581" s="2">
        <v>2030</v>
      </c>
      <c r="AK581" s="2" t="str">
        <f>IF(sum!A574="ON",sum!B574,"*")</f>
        <v>*</v>
      </c>
      <c r="AL581" s="2"/>
      <c r="AM581" s="2" t="str">
        <f>IF(sum!A574="ON",sum!F574,"*")</f>
        <v>*</v>
      </c>
      <c r="AP581" s="4" t="s">
        <v>186</v>
      </c>
      <c r="AQ581" s="4" t="s">
        <v>187</v>
      </c>
      <c r="AR581" s="4">
        <v>2030</v>
      </c>
      <c r="AS581" s="2" t="str">
        <f>IF(sum!A574="QU",sum!B574,"*")</f>
        <v>ART-AuxiliaryEquip_ELE1</v>
      </c>
      <c r="AT581" s="2"/>
      <c r="AU581" s="2">
        <f>IF(sum!A574="QU",sum!F574,"*")</f>
        <v>0.116254491650814</v>
      </c>
      <c r="AX581" s="2" t="s">
        <v>186</v>
      </c>
      <c r="AY581" s="2" t="s">
        <v>187</v>
      </c>
      <c r="AZ581" s="2">
        <v>2030</v>
      </c>
      <c r="BA581" s="2" t="str">
        <f>IF(sum!A574="SA",sum!B574,"*")</f>
        <v>*</v>
      </c>
      <c r="BB581" s="2"/>
      <c r="BC581" s="2" t="str">
        <f>IF(sum!A574="SA",sum!F574,"*")</f>
        <v>*</v>
      </c>
    </row>
    <row r="582" spans="2:55">
      <c r="B582" s="4" t="s">
        <v>186</v>
      </c>
      <c r="C582" s="4" t="s">
        <v>187</v>
      </c>
      <c r="D582" s="4">
        <v>2030</v>
      </c>
      <c r="J582" s="4" t="s">
        <v>186</v>
      </c>
      <c r="K582" s="4" t="s">
        <v>187</v>
      </c>
      <c r="L582" s="4">
        <v>2030</v>
      </c>
      <c r="M582" s="2" t="str">
        <f>IF(sum!A575="AT",sum!B575,"*")</f>
        <v>*</v>
      </c>
      <c r="N582" s="2"/>
      <c r="O582" s="2" t="str">
        <f>IF(sum!A575="AT",sum!F575,"*")</f>
        <v>*</v>
      </c>
      <c r="R582" s="4" t="s">
        <v>186</v>
      </c>
      <c r="S582" s="4" t="s">
        <v>187</v>
      </c>
      <c r="T582" s="4">
        <v>2030</v>
      </c>
      <c r="U582" s="2" t="str">
        <f>IF(sum!A575="BC",sum!B575,"*")</f>
        <v>*</v>
      </c>
      <c r="V582" s="2"/>
      <c r="W582" s="2" t="str">
        <f>IF(sum!A575="BC",sum!F575,"*")</f>
        <v>*</v>
      </c>
      <c r="Z582" s="4" t="s">
        <v>186</v>
      </c>
      <c r="AA582" s="4" t="s">
        <v>187</v>
      </c>
      <c r="AB582" s="4">
        <v>2030</v>
      </c>
      <c r="AC582" s="2" t="str">
        <f>IF(sum!A575="MA",sum!B575,"*")</f>
        <v>*</v>
      </c>
      <c r="AD582" s="2"/>
      <c r="AE582" s="2" t="str">
        <f>IF(sum!A575="MA",sum!F575,"*")</f>
        <v>*</v>
      </c>
      <c r="AH582" s="4" t="s">
        <v>186</v>
      </c>
      <c r="AI582" s="4" t="s">
        <v>187</v>
      </c>
      <c r="AJ582" s="4">
        <v>2030</v>
      </c>
      <c r="AK582" s="2" t="str">
        <f>IF(sum!A575="ON",sum!B575,"*")</f>
        <v>*</v>
      </c>
      <c r="AL582" s="2"/>
      <c r="AM582" s="2" t="str">
        <f>IF(sum!A575="ON",sum!F575,"*")</f>
        <v>*</v>
      </c>
      <c r="AP582" s="2" t="s">
        <v>186</v>
      </c>
      <c r="AQ582" s="2" t="s">
        <v>187</v>
      </c>
      <c r="AR582" s="2">
        <v>2030</v>
      </c>
      <c r="AS582" s="2" t="str">
        <f>IF(sum!A575="QU",sum!B575,"*")</f>
        <v>ART-AuxiliaryMot_ELE1</v>
      </c>
      <c r="AT582" s="2"/>
      <c r="AU582" s="2">
        <f>IF(sum!A575="QU",sum!F575,"*")</f>
        <v>0.0340583280599376</v>
      </c>
      <c r="AX582" s="4" t="s">
        <v>186</v>
      </c>
      <c r="AY582" s="4" t="s">
        <v>187</v>
      </c>
      <c r="AZ582" s="4">
        <v>2030</v>
      </c>
      <c r="BA582" s="2" t="str">
        <f>IF(sum!A575="SA",sum!B575,"*")</f>
        <v>*</v>
      </c>
      <c r="BB582" s="2"/>
      <c r="BC582" s="2" t="str">
        <f>IF(sum!A575="SA",sum!F575,"*")</f>
        <v>*</v>
      </c>
    </row>
    <row r="583" spans="2:55">
      <c r="B583" s="2" t="s">
        <v>186</v>
      </c>
      <c r="C583" s="2" t="s">
        <v>187</v>
      </c>
      <c r="D583" s="2">
        <v>2030</v>
      </c>
      <c r="J583" s="2" t="s">
        <v>186</v>
      </c>
      <c r="K583" s="2" t="s">
        <v>187</v>
      </c>
      <c r="L583" s="2">
        <v>2030</v>
      </c>
      <c r="M583" s="2" t="str">
        <f>IF(sum!A576="AT",sum!B576,"*")</f>
        <v>*</v>
      </c>
      <c r="N583" s="2"/>
      <c r="O583" s="2" t="str">
        <f>IF(sum!A576="AT",sum!F576,"*")</f>
        <v>*</v>
      </c>
      <c r="R583" s="2" t="s">
        <v>186</v>
      </c>
      <c r="S583" s="2" t="s">
        <v>187</v>
      </c>
      <c r="T583" s="2">
        <v>2030</v>
      </c>
      <c r="U583" s="2" t="str">
        <f>IF(sum!A576="BC",sum!B576,"*")</f>
        <v>*</v>
      </c>
      <c r="V583" s="2"/>
      <c r="W583" s="2" t="str">
        <f>IF(sum!A576="BC",sum!F576,"*")</f>
        <v>*</v>
      </c>
      <c r="Z583" s="2" t="s">
        <v>186</v>
      </c>
      <c r="AA583" s="2" t="s">
        <v>187</v>
      </c>
      <c r="AB583" s="2">
        <v>2030</v>
      </c>
      <c r="AC583" s="2" t="str">
        <f>IF(sum!A576="MA",sum!B576,"*")</f>
        <v>*</v>
      </c>
      <c r="AD583" s="2"/>
      <c r="AE583" s="2" t="str">
        <f>IF(sum!A576="MA",sum!F576,"*")</f>
        <v>*</v>
      </c>
      <c r="AH583" s="2" t="s">
        <v>186</v>
      </c>
      <c r="AI583" s="2" t="s">
        <v>187</v>
      </c>
      <c r="AJ583" s="2">
        <v>2030</v>
      </c>
      <c r="AK583" s="2" t="str">
        <f>IF(sum!A576="ON",sum!B576,"*")</f>
        <v>*</v>
      </c>
      <c r="AL583" s="2"/>
      <c r="AM583" s="2" t="str">
        <f>IF(sum!A576="ON",sum!F576,"*")</f>
        <v>*</v>
      </c>
      <c r="AP583" s="4" t="s">
        <v>186</v>
      </c>
      <c r="AQ583" s="4" t="s">
        <v>187</v>
      </c>
      <c r="AR583" s="4">
        <v>2030</v>
      </c>
      <c r="AS583" s="2" t="str">
        <f>IF(sum!A576="QU",sum!B576,"*")</f>
        <v>ART-Light_ELE1</v>
      </c>
      <c r="AT583" s="2"/>
      <c r="AU583" s="2">
        <f>IF(sum!A576="QU",sum!F576,"*")</f>
        <v>0.187320804329657</v>
      </c>
      <c r="AX583" s="2" t="s">
        <v>186</v>
      </c>
      <c r="AY583" s="2" t="s">
        <v>187</v>
      </c>
      <c r="AZ583" s="2">
        <v>2030</v>
      </c>
      <c r="BA583" s="2" t="str">
        <f>IF(sum!A576="SA",sum!B576,"*")</f>
        <v>*</v>
      </c>
      <c r="BB583" s="2"/>
      <c r="BC583" s="2" t="str">
        <f>IF(sum!A576="SA",sum!F576,"*")</f>
        <v>*</v>
      </c>
    </row>
    <row r="584" spans="2:55">
      <c r="B584" s="2" t="s">
        <v>186</v>
      </c>
      <c r="C584" s="2" t="s">
        <v>187</v>
      </c>
      <c r="D584" s="2">
        <v>2030</v>
      </c>
      <c r="J584" s="2" t="s">
        <v>186</v>
      </c>
      <c r="K584" s="2" t="s">
        <v>187</v>
      </c>
      <c r="L584" s="2">
        <v>2030</v>
      </c>
      <c r="M584" s="2" t="str">
        <f>IF(sum!A577="AT",sum!B577,"*")</f>
        <v>*</v>
      </c>
      <c r="N584" s="2"/>
      <c r="O584" s="2" t="str">
        <f>IF(sum!A577="AT",sum!F577,"*")</f>
        <v>*</v>
      </c>
      <c r="R584" s="2" t="s">
        <v>186</v>
      </c>
      <c r="S584" s="2" t="s">
        <v>187</v>
      </c>
      <c r="T584" s="2">
        <v>2030</v>
      </c>
      <c r="U584" s="2" t="str">
        <f>IF(sum!A577="BC",sum!B577,"*")</f>
        <v>*</v>
      </c>
      <c r="V584" s="2"/>
      <c r="W584" s="2" t="str">
        <f>IF(sum!A577="BC",sum!F577,"*")</f>
        <v>*</v>
      </c>
      <c r="Z584" s="2" t="s">
        <v>186</v>
      </c>
      <c r="AA584" s="2" t="s">
        <v>187</v>
      </c>
      <c r="AB584" s="2">
        <v>2030</v>
      </c>
      <c r="AC584" s="2" t="str">
        <f>IF(sum!A577="MA",sum!B577,"*")</f>
        <v>*</v>
      </c>
      <c r="AD584" s="2"/>
      <c r="AE584" s="2" t="str">
        <f>IF(sum!A577="MA",sum!F577,"*")</f>
        <v>*</v>
      </c>
      <c r="AH584" s="2" t="s">
        <v>186</v>
      </c>
      <c r="AI584" s="2" t="s">
        <v>187</v>
      </c>
      <c r="AJ584" s="2">
        <v>2030</v>
      </c>
      <c r="AK584" s="2" t="str">
        <f>IF(sum!A577="ON",sum!B577,"*")</f>
        <v>*</v>
      </c>
      <c r="AL584" s="2"/>
      <c r="AM584" s="2" t="str">
        <f>IF(sum!A577="ON",sum!F577,"*")</f>
        <v>*</v>
      </c>
      <c r="AP584" s="2" t="s">
        <v>186</v>
      </c>
      <c r="AQ584" s="2" t="s">
        <v>187</v>
      </c>
      <c r="AR584" s="2">
        <v>2030</v>
      </c>
      <c r="AS584" s="2" t="str">
        <f>IF(sum!A577="QU",sum!B577,"*")</f>
        <v>ART-SpCool_ELE1</v>
      </c>
      <c r="AT584" s="2"/>
      <c r="AU584" s="2">
        <f>IF(sum!A577="QU",sum!F577,"*")</f>
        <v>0.0510874920899064</v>
      </c>
      <c r="AX584" s="2" t="s">
        <v>186</v>
      </c>
      <c r="AY584" s="2" t="s">
        <v>187</v>
      </c>
      <c r="AZ584" s="2">
        <v>2030</v>
      </c>
      <c r="BA584" s="2" t="str">
        <f>IF(sum!A577="SA",sum!B577,"*")</f>
        <v>*</v>
      </c>
      <c r="BB584" s="2"/>
      <c r="BC584" s="2" t="str">
        <f>IF(sum!A577="SA",sum!F577,"*")</f>
        <v>*</v>
      </c>
    </row>
    <row r="585" spans="2:55">
      <c r="B585" s="4" t="s">
        <v>186</v>
      </c>
      <c r="C585" s="4" t="s">
        <v>187</v>
      </c>
      <c r="D585" s="4">
        <v>2030</v>
      </c>
      <c r="J585" s="4" t="s">
        <v>186</v>
      </c>
      <c r="K585" s="4" t="s">
        <v>187</v>
      </c>
      <c r="L585" s="4">
        <v>2030</v>
      </c>
      <c r="M585" s="2" t="str">
        <f>IF(sum!A578="AT",sum!B578,"*")</f>
        <v>*</v>
      </c>
      <c r="N585" s="2"/>
      <c r="O585" s="2" t="str">
        <f>IF(sum!A578="AT",sum!F578,"*")</f>
        <v>*</v>
      </c>
      <c r="R585" s="4" t="s">
        <v>186</v>
      </c>
      <c r="S585" s="4" t="s">
        <v>187</v>
      </c>
      <c r="T585" s="4">
        <v>2030</v>
      </c>
      <c r="U585" s="2" t="str">
        <f>IF(sum!A578="BC",sum!B578,"*")</f>
        <v>*</v>
      </c>
      <c r="V585" s="2"/>
      <c r="W585" s="2" t="str">
        <f>IF(sum!A578="BC",sum!F578,"*")</f>
        <v>*</v>
      </c>
      <c r="Z585" s="4" t="s">
        <v>186</v>
      </c>
      <c r="AA585" s="4" t="s">
        <v>187</v>
      </c>
      <c r="AB585" s="4">
        <v>2030</v>
      </c>
      <c r="AC585" s="2" t="str">
        <f>IF(sum!A578="MA",sum!B578,"*")</f>
        <v>*</v>
      </c>
      <c r="AD585" s="2"/>
      <c r="AE585" s="2" t="str">
        <f>IF(sum!A578="MA",sum!F578,"*")</f>
        <v>*</v>
      </c>
      <c r="AH585" s="4" t="s">
        <v>186</v>
      </c>
      <c r="AI585" s="4" t="s">
        <v>187</v>
      </c>
      <c r="AJ585" s="4">
        <v>2030</v>
      </c>
      <c r="AK585" s="2" t="str">
        <f>IF(sum!A578="ON",sum!B578,"*")</f>
        <v>*</v>
      </c>
      <c r="AL585" s="2"/>
      <c r="AM585" s="2" t="str">
        <f>IF(sum!A578="ON",sum!F578,"*")</f>
        <v>*</v>
      </c>
      <c r="AP585" s="4" t="s">
        <v>186</v>
      </c>
      <c r="AQ585" s="4" t="s">
        <v>187</v>
      </c>
      <c r="AR585" s="4">
        <v>2030</v>
      </c>
      <c r="AS585" s="2" t="str">
        <f>IF(sum!A578="QU",sum!B578,"*")</f>
        <v>ART-SpHeat_ELE1</v>
      </c>
      <c r="AT585" s="2"/>
      <c r="AU585" s="2">
        <f>IF(sum!A578="QU",sum!F578,"*")</f>
        <v>0.183188895934616</v>
      </c>
      <c r="AX585" s="4" t="s">
        <v>186</v>
      </c>
      <c r="AY585" s="4" t="s">
        <v>187</v>
      </c>
      <c r="AZ585" s="4">
        <v>2030</v>
      </c>
      <c r="BA585" s="2" t="str">
        <f>IF(sum!A578="SA",sum!B578,"*")</f>
        <v>*</v>
      </c>
      <c r="BB585" s="2"/>
      <c r="BC585" s="2" t="str">
        <f>IF(sum!A578="SA",sum!F578,"*")</f>
        <v>*</v>
      </c>
    </row>
    <row r="586" spans="2:55">
      <c r="B586" s="2" t="s">
        <v>186</v>
      </c>
      <c r="C586" s="2" t="s">
        <v>187</v>
      </c>
      <c r="D586" s="2">
        <v>2030</v>
      </c>
      <c r="J586" s="2" t="s">
        <v>186</v>
      </c>
      <c r="K586" s="2" t="s">
        <v>187</v>
      </c>
      <c r="L586" s="2">
        <v>2030</v>
      </c>
      <c r="M586" s="2" t="str">
        <f>IF(sum!A579="AT",sum!B579,"*")</f>
        <v>*</v>
      </c>
      <c r="N586" s="2"/>
      <c r="O586" s="2" t="str">
        <f>IF(sum!A579="AT",sum!F579,"*")</f>
        <v>*</v>
      </c>
      <c r="R586" s="2" t="s">
        <v>186</v>
      </c>
      <c r="S586" s="2" t="s">
        <v>187</v>
      </c>
      <c r="T586" s="2">
        <v>2030</v>
      </c>
      <c r="U586" s="2" t="str">
        <f>IF(sum!A579="BC",sum!B579,"*")</f>
        <v>*</v>
      </c>
      <c r="V586" s="2"/>
      <c r="W586" s="2" t="str">
        <f>IF(sum!A579="BC",sum!F579,"*")</f>
        <v>*</v>
      </c>
      <c r="Z586" s="2" t="s">
        <v>186</v>
      </c>
      <c r="AA586" s="2" t="s">
        <v>187</v>
      </c>
      <c r="AB586" s="2">
        <v>2030</v>
      </c>
      <c r="AC586" s="2" t="str">
        <f>IF(sum!A579="MA",sum!B579,"*")</f>
        <v>*</v>
      </c>
      <c r="AD586" s="2"/>
      <c r="AE586" s="2" t="str">
        <f>IF(sum!A579="MA",sum!F579,"*")</f>
        <v>*</v>
      </c>
      <c r="AH586" s="2" t="s">
        <v>186</v>
      </c>
      <c r="AI586" s="2" t="s">
        <v>187</v>
      </c>
      <c r="AJ586" s="2">
        <v>2030</v>
      </c>
      <c r="AK586" s="2" t="str">
        <f>IF(sum!A579="ON",sum!B579,"*")</f>
        <v>*</v>
      </c>
      <c r="AL586" s="2"/>
      <c r="AM586" s="2" t="str">
        <f>IF(sum!A579="ON",sum!F579,"*")</f>
        <v>*</v>
      </c>
      <c r="AP586" s="2" t="s">
        <v>186</v>
      </c>
      <c r="AQ586" s="2" t="s">
        <v>187</v>
      </c>
      <c r="AR586" s="2">
        <v>2030</v>
      </c>
      <c r="AS586" s="2" t="str">
        <f>IF(sum!A579="QU",sum!B579,"*")</f>
        <v>ART-WaterHeat_ELE1</v>
      </c>
      <c r="AT586" s="2"/>
      <c r="AU586" s="2">
        <f>IF(sum!A579="QU",sum!F579,"*")</f>
        <v>0.021137180300148</v>
      </c>
      <c r="AX586" s="2" t="s">
        <v>186</v>
      </c>
      <c r="AY586" s="2" t="s">
        <v>187</v>
      </c>
      <c r="AZ586" s="2">
        <v>2030</v>
      </c>
      <c r="BA586" s="2" t="str">
        <f>IF(sum!A579="SA",sum!B579,"*")</f>
        <v>*</v>
      </c>
      <c r="BB586" s="2"/>
      <c r="BC586" s="2" t="str">
        <f>IF(sum!A579="SA",sum!F579,"*")</f>
        <v>*</v>
      </c>
    </row>
    <row r="587" spans="2:55">
      <c r="B587" s="2" t="s">
        <v>186</v>
      </c>
      <c r="C587" s="2" t="s">
        <v>187</v>
      </c>
      <c r="D587" s="2">
        <v>2030</v>
      </c>
      <c r="J587" s="2" t="s">
        <v>186</v>
      </c>
      <c r="K587" s="2" t="s">
        <v>187</v>
      </c>
      <c r="L587" s="2">
        <v>2030</v>
      </c>
      <c r="M587" s="2" t="str">
        <f>IF(sum!A580="AT",sum!B580,"*")</f>
        <v>*</v>
      </c>
      <c r="N587" s="2"/>
      <c r="O587" s="2" t="str">
        <f>IF(sum!A580="AT",sum!F580,"*")</f>
        <v>*</v>
      </c>
      <c r="R587" s="2" t="s">
        <v>186</v>
      </c>
      <c r="S587" s="2" t="s">
        <v>187</v>
      </c>
      <c r="T587" s="2">
        <v>2030</v>
      </c>
      <c r="U587" s="2" t="str">
        <f>IF(sum!A580="BC",sum!B580,"*")</f>
        <v>*</v>
      </c>
      <c r="V587" s="2"/>
      <c r="W587" s="2" t="str">
        <f>IF(sum!A580="BC",sum!F580,"*")</f>
        <v>*</v>
      </c>
      <c r="Z587" s="2" t="s">
        <v>186</v>
      </c>
      <c r="AA587" s="2" t="s">
        <v>187</v>
      </c>
      <c r="AB587" s="2">
        <v>2030</v>
      </c>
      <c r="AC587" s="2" t="str">
        <f>IF(sum!A580="MA",sum!B580,"*")</f>
        <v>*</v>
      </c>
      <c r="AD587" s="2"/>
      <c r="AE587" s="2" t="str">
        <f>IF(sum!A580="MA",sum!F580,"*")</f>
        <v>*</v>
      </c>
      <c r="AH587" s="2" t="s">
        <v>186</v>
      </c>
      <c r="AI587" s="2" t="s">
        <v>187</v>
      </c>
      <c r="AJ587" s="2">
        <v>2030</v>
      </c>
      <c r="AK587" s="2" t="str">
        <f>IF(sum!A580="ON",sum!B580,"*")</f>
        <v>*</v>
      </c>
      <c r="AL587" s="2"/>
      <c r="AM587" s="2" t="str">
        <f>IF(sum!A580="ON",sum!F580,"*")</f>
        <v>*</v>
      </c>
      <c r="AP587" s="4" t="s">
        <v>186</v>
      </c>
      <c r="AQ587" s="4" t="s">
        <v>187</v>
      </c>
      <c r="AR587" s="4">
        <v>2030</v>
      </c>
      <c r="AS587" s="2" t="str">
        <f>IF(sum!A580="QU",sum!B580,"*")</f>
        <v>ECHP_biomass_thermal01</v>
      </c>
      <c r="AT587" s="2"/>
      <c r="AU587" s="2">
        <f>IF(sum!A580="QU",sum!F580,"*")</f>
        <v>0.0395544633211023</v>
      </c>
      <c r="AX587" s="2" t="s">
        <v>186</v>
      </c>
      <c r="AY587" s="2" t="s">
        <v>187</v>
      </c>
      <c r="AZ587" s="2">
        <v>2030</v>
      </c>
      <c r="BA587" s="2" t="str">
        <f>IF(sum!A580="SA",sum!B580,"*")</f>
        <v>*</v>
      </c>
      <c r="BB587" s="2"/>
      <c r="BC587" s="2" t="str">
        <f>IF(sum!A580="SA",sum!F580,"*")</f>
        <v>*</v>
      </c>
    </row>
    <row r="588" spans="2:55">
      <c r="B588" s="4" t="s">
        <v>186</v>
      </c>
      <c r="C588" s="4" t="s">
        <v>187</v>
      </c>
      <c r="D588" s="4">
        <v>2030</v>
      </c>
      <c r="J588" s="4" t="s">
        <v>186</v>
      </c>
      <c r="K588" s="4" t="s">
        <v>187</v>
      </c>
      <c r="L588" s="4">
        <v>2030</v>
      </c>
      <c r="M588" s="2" t="str">
        <f>IF(sum!A581="AT",sum!B581,"*")</f>
        <v>*</v>
      </c>
      <c r="N588" s="2"/>
      <c r="O588" s="2" t="str">
        <f>IF(sum!A581="AT",sum!F581,"*")</f>
        <v>*</v>
      </c>
      <c r="R588" s="4" t="s">
        <v>186</v>
      </c>
      <c r="S588" s="4" t="s">
        <v>187</v>
      </c>
      <c r="T588" s="4">
        <v>2030</v>
      </c>
      <c r="U588" s="2" t="str">
        <f>IF(sum!A581="BC",sum!B581,"*")</f>
        <v>*</v>
      </c>
      <c r="V588" s="2"/>
      <c r="W588" s="2" t="str">
        <f>IF(sum!A581="BC",sum!F581,"*")</f>
        <v>*</v>
      </c>
      <c r="Z588" s="4" t="s">
        <v>186</v>
      </c>
      <c r="AA588" s="4" t="s">
        <v>187</v>
      </c>
      <c r="AB588" s="4">
        <v>2030</v>
      </c>
      <c r="AC588" s="2" t="str">
        <f>IF(sum!A581="MA",sum!B581,"*")</f>
        <v>*</v>
      </c>
      <c r="AD588" s="2"/>
      <c r="AE588" s="2" t="str">
        <f>IF(sum!A581="MA",sum!F581,"*")</f>
        <v>*</v>
      </c>
      <c r="AH588" s="4" t="s">
        <v>186</v>
      </c>
      <c r="AI588" s="4" t="s">
        <v>187</v>
      </c>
      <c r="AJ588" s="4">
        <v>2030</v>
      </c>
      <c r="AK588" s="2" t="str">
        <f>IF(sum!A581="ON",sum!B581,"*")</f>
        <v>*</v>
      </c>
      <c r="AL588" s="2"/>
      <c r="AM588" s="2" t="str">
        <f>IF(sum!A581="ON",sum!F581,"*")</f>
        <v>*</v>
      </c>
      <c r="AP588" s="2" t="s">
        <v>186</v>
      </c>
      <c r="AQ588" s="2" t="s">
        <v>187</v>
      </c>
      <c r="AR588" s="2">
        <v>2030</v>
      </c>
      <c r="AS588" s="2" t="str">
        <f>IF(sum!A581="QU",sum!B581,"*")</f>
        <v>EDU-AuxiliaryEquip_ELE1</v>
      </c>
      <c r="AT588" s="2"/>
      <c r="AU588" s="2">
        <f>IF(sum!A581="QU",sum!F581,"*")</f>
        <v>0.58127245825407</v>
      </c>
      <c r="AX588" s="4" t="s">
        <v>186</v>
      </c>
      <c r="AY588" s="4" t="s">
        <v>187</v>
      </c>
      <c r="AZ588" s="4">
        <v>2030</v>
      </c>
      <c r="BA588" s="2" t="str">
        <f>IF(sum!A581="SA",sum!B581,"*")</f>
        <v>*</v>
      </c>
      <c r="BB588" s="2"/>
      <c r="BC588" s="2" t="str">
        <f>IF(sum!A581="SA",sum!F581,"*")</f>
        <v>*</v>
      </c>
    </row>
    <row r="589" spans="2:55">
      <c r="B589" s="2" t="s">
        <v>186</v>
      </c>
      <c r="C589" s="2" t="s">
        <v>187</v>
      </c>
      <c r="D589" s="2">
        <v>2030</v>
      </c>
      <c r="J589" s="2" t="s">
        <v>186</v>
      </c>
      <c r="K589" s="2" t="s">
        <v>187</v>
      </c>
      <c r="L589" s="2">
        <v>2030</v>
      </c>
      <c r="M589" s="2" t="str">
        <f>IF(sum!A582="AT",sum!B582,"*")</f>
        <v>*</v>
      </c>
      <c r="N589" s="2"/>
      <c r="O589" s="2" t="str">
        <f>IF(sum!A582="AT",sum!F582,"*")</f>
        <v>*</v>
      </c>
      <c r="R589" s="2" t="s">
        <v>186</v>
      </c>
      <c r="S589" s="2" t="s">
        <v>187</v>
      </c>
      <c r="T589" s="2">
        <v>2030</v>
      </c>
      <c r="U589" s="2" t="str">
        <f>IF(sum!A582="BC",sum!B582,"*")</f>
        <v>*</v>
      </c>
      <c r="V589" s="2"/>
      <c r="W589" s="2" t="str">
        <f>IF(sum!A582="BC",sum!F582,"*")</f>
        <v>*</v>
      </c>
      <c r="Z589" s="2" t="s">
        <v>186</v>
      </c>
      <c r="AA589" s="2" t="s">
        <v>187</v>
      </c>
      <c r="AB589" s="2">
        <v>2030</v>
      </c>
      <c r="AC589" s="2" t="str">
        <f>IF(sum!A582="MA",sum!B582,"*")</f>
        <v>*</v>
      </c>
      <c r="AD589" s="2"/>
      <c r="AE589" s="2" t="str">
        <f>IF(sum!A582="MA",sum!F582,"*")</f>
        <v>*</v>
      </c>
      <c r="AH589" s="2" t="s">
        <v>186</v>
      </c>
      <c r="AI589" s="2" t="s">
        <v>187</v>
      </c>
      <c r="AJ589" s="2">
        <v>2030</v>
      </c>
      <c r="AK589" s="2" t="str">
        <f>IF(sum!A582="ON",sum!B582,"*")</f>
        <v>*</v>
      </c>
      <c r="AL589" s="2"/>
      <c r="AM589" s="2" t="str">
        <f>IF(sum!A582="ON",sum!F582,"*")</f>
        <v>*</v>
      </c>
      <c r="AP589" s="4" t="s">
        <v>186</v>
      </c>
      <c r="AQ589" s="4" t="s">
        <v>187</v>
      </c>
      <c r="AR589" s="4">
        <v>2030</v>
      </c>
      <c r="AS589" s="2" t="str">
        <f>IF(sum!A582="QU",sum!B582,"*")</f>
        <v>EDU-AuxiliaryMot_ELE1</v>
      </c>
      <c r="AT589" s="2"/>
      <c r="AU589" s="2">
        <f>IF(sum!A582="QU",sum!F582,"*")</f>
        <v>0.187320804329657</v>
      </c>
      <c r="AX589" s="2" t="s">
        <v>186</v>
      </c>
      <c r="AY589" s="2" t="s">
        <v>187</v>
      </c>
      <c r="AZ589" s="2">
        <v>2030</v>
      </c>
      <c r="BA589" s="2" t="str">
        <f>IF(sum!A582="SA",sum!B582,"*")</f>
        <v>*</v>
      </c>
      <c r="BB589" s="2"/>
      <c r="BC589" s="2" t="str">
        <f>IF(sum!A582="SA",sum!F582,"*")</f>
        <v>*</v>
      </c>
    </row>
    <row r="590" spans="2:55">
      <c r="B590" s="2" t="s">
        <v>186</v>
      </c>
      <c r="C590" s="2" t="s">
        <v>187</v>
      </c>
      <c r="D590" s="2">
        <v>2030</v>
      </c>
      <c r="J590" s="2" t="s">
        <v>186</v>
      </c>
      <c r="K590" s="2" t="s">
        <v>187</v>
      </c>
      <c r="L590" s="2">
        <v>2030</v>
      </c>
      <c r="M590" s="2" t="str">
        <f>IF(sum!A583="AT",sum!B583,"*")</f>
        <v>*</v>
      </c>
      <c r="N590" s="2"/>
      <c r="O590" s="2" t="str">
        <f>IF(sum!A583="AT",sum!F583,"*")</f>
        <v>*</v>
      </c>
      <c r="R590" s="2" t="s">
        <v>186</v>
      </c>
      <c r="S590" s="2" t="s">
        <v>187</v>
      </c>
      <c r="T590" s="2">
        <v>2030</v>
      </c>
      <c r="U590" s="2" t="str">
        <f>IF(sum!A583="BC",sum!B583,"*")</f>
        <v>*</v>
      </c>
      <c r="V590" s="2"/>
      <c r="W590" s="2" t="str">
        <f>IF(sum!A583="BC",sum!F583,"*")</f>
        <v>*</v>
      </c>
      <c r="Z590" s="2" t="s">
        <v>186</v>
      </c>
      <c r="AA590" s="2" t="s">
        <v>187</v>
      </c>
      <c r="AB590" s="2">
        <v>2030</v>
      </c>
      <c r="AC590" s="2" t="str">
        <f>IF(sum!A583="MA",sum!B583,"*")</f>
        <v>*</v>
      </c>
      <c r="AD590" s="2"/>
      <c r="AE590" s="2" t="str">
        <f>IF(sum!A583="MA",sum!F583,"*")</f>
        <v>*</v>
      </c>
      <c r="AH590" s="2" t="s">
        <v>186</v>
      </c>
      <c r="AI590" s="2" t="s">
        <v>187</v>
      </c>
      <c r="AJ590" s="2">
        <v>2030</v>
      </c>
      <c r="AK590" s="2" t="str">
        <f>IF(sum!A583="ON",sum!B583,"*")</f>
        <v>*</v>
      </c>
      <c r="AL590" s="2"/>
      <c r="AM590" s="2" t="str">
        <f>IF(sum!A583="ON",sum!F583,"*")</f>
        <v>*</v>
      </c>
      <c r="AP590" s="2" t="s">
        <v>186</v>
      </c>
      <c r="AQ590" s="2" t="s">
        <v>187</v>
      </c>
      <c r="AR590" s="2">
        <v>2030</v>
      </c>
      <c r="AS590" s="2" t="str">
        <f>IF(sum!A583="QU",sum!B583,"*")</f>
        <v>EDU-Light_ELE1</v>
      </c>
      <c r="AT590" s="2"/>
      <c r="AU590" s="2">
        <f>IF(sum!A583="QU",sum!F583,"*")</f>
        <v>0.766312381348596</v>
      </c>
      <c r="AX590" s="2" t="s">
        <v>186</v>
      </c>
      <c r="AY590" s="2" t="s">
        <v>187</v>
      </c>
      <c r="AZ590" s="2">
        <v>2030</v>
      </c>
      <c r="BA590" s="2" t="str">
        <f>IF(sum!A583="SA",sum!B583,"*")</f>
        <v>*</v>
      </c>
      <c r="BB590" s="2"/>
      <c r="BC590" s="2" t="str">
        <f>IF(sum!A583="SA",sum!F583,"*")</f>
        <v>*</v>
      </c>
    </row>
    <row r="591" spans="2:55">
      <c r="B591" s="4" t="s">
        <v>186</v>
      </c>
      <c r="C591" s="4" t="s">
        <v>187</v>
      </c>
      <c r="D591" s="4">
        <v>2030</v>
      </c>
      <c r="J591" s="4" t="s">
        <v>186</v>
      </c>
      <c r="K591" s="4" t="s">
        <v>187</v>
      </c>
      <c r="L591" s="4">
        <v>2030</v>
      </c>
      <c r="M591" s="2" t="str">
        <f>IF(sum!A584="AT",sum!B584,"*")</f>
        <v>*</v>
      </c>
      <c r="N591" s="2"/>
      <c r="O591" s="2" t="str">
        <f>IF(sum!A584="AT",sum!F584,"*")</f>
        <v>*</v>
      </c>
      <c r="R591" s="4" t="s">
        <v>186</v>
      </c>
      <c r="S591" s="4" t="s">
        <v>187</v>
      </c>
      <c r="T591" s="4">
        <v>2030</v>
      </c>
      <c r="U591" s="2" t="str">
        <f>IF(sum!A584="BC",sum!B584,"*")</f>
        <v>*</v>
      </c>
      <c r="V591" s="2"/>
      <c r="W591" s="2" t="str">
        <f>IF(sum!A584="BC",sum!F584,"*")</f>
        <v>*</v>
      </c>
      <c r="Z591" s="4" t="s">
        <v>186</v>
      </c>
      <c r="AA591" s="4" t="s">
        <v>187</v>
      </c>
      <c r="AB591" s="4">
        <v>2030</v>
      </c>
      <c r="AC591" s="2" t="str">
        <f>IF(sum!A584="MA",sum!B584,"*")</f>
        <v>*</v>
      </c>
      <c r="AD591" s="2"/>
      <c r="AE591" s="2" t="str">
        <f>IF(sum!A584="MA",sum!F584,"*")</f>
        <v>*</v>
      </c>
      <c r="AH591" s="4" t="s">
        <v>186</v>
      </c>
      <c r="AI591" s="4" t="s">
        <v>187</v>
      </c>
      <c r="AJ591" s="4">
        <v>2030</v>
      </c>
      <c r="AK591" s="2" t="str">
        <f>IF(sum!A584="ON",sum!B584,"*")</f>
        <v>*</v>
      </c>
      <c r="AL591" s="2"/>
      <c r="AM591" s="2" t="str">
        <f>IF(sum!A584="ON",sum!F584,"*")</f>
        <v>*</v>
      </c>
      <c r="AP591" s="4" t="s">
        <v>186</v>
      </c>
      <c r="AQ591" s="4" t="s">
        <v>187</v>
      </c>
      <c r="AR591" s="4">
        <v>2030</v>
      </c>
      <c r="AS591" s="2" t="str">
        <f>IF(sum!A584="QU",sum!B584,"*")</f>
        <v>EDU-SpCool_ELE1</v>
      </c>
      <c r="AT591" s="2"/>
      <c r="AU591" s="2">
        <f>IF(sum!A584="QU",sum!F584,"*")</f>
        <v>0.272466624479501</v>
      </c>
      <c r="AX591" s="4" t="s">
        <v>186</v>
      </c>
      <c r="AY591" s="4" t="s">
        <v>187</v>
      </c>
      <c r="AZ591" s="4">
        <v>2030</v>
      </c>
      <c r="BA591" s="2" t="str">
        <f>IF(sum!A584="SA",sum!B584,"*")</f>
        <v>*</v>
      </c>
      <c r="BB591" s="2"/>
      <c r="BC591" s="2" t="str">
        <f>IF(sum!A584="SA",sum!F584,"*")</f>
        <v>*</v>
      </c>
    </row>
    <row r="592" spans="2:55">
      <c r="B592" s="2" t="s">
        <v>186</v>
      </c>
      <c r="C592" s="2" t="s">
        <v>187</v>
      </c>
      <c r="D592" s="2">
        <v>2030</v>
      </c>
      <c r="J592" s="2" t="s">
        <v>186</v>
      </c>
      <c r="K592" s="2" t="s">
        <v>187</v>
      </c>
      <c r="L592" s="2">
        <v>2030</v>
      </c>
      <c r="M592" s="2" t="str">
        <f>IF(sum!A585="AT",sum!B585,"*")</f>
        <v>*</v>
      </c>
      <c r="N592" s="2"/>
      <c r="O592" s="2" t="str">
        <f>IF(sum!A585="AT",sum!F585,"*")</f>
        <v>*</v>
      </c>
      <c r="R592" s="2" t="s">
        <v>186</v>
      </c>
      <c r="S592" s="2" t="s">
        <v>187</v>
      </c>
      <c r="T592" s="2">
        <v>2030</v>
      </c>
      <c r="U592" s="2" t="str">
        <f>IF(sum!A585="BC",sum!B585,"*")</f>
        <v>*</v>
      </c>
      <c r="V592" s="2"/>
      <c r="W592" s="2" t="str">
        <f>IF(sum!A585="BC",sum!F585,"*")</f>
        <v>*</v>
      </c>
      <c r="Z592" s="2" t="s">
        <v>186</v>
      </c>
      <c r="AA592" s="2" t="s">
        <v>187</v>
      </c>
      <c r="AB592" s="2">
        <v>2030</v>
      </c>
      <c r="AC592" s="2" t="str">
        <f>IF(sum!A585="MA",sum!B585,"*")</f>
        <v>*</v>
      </c>
      <c r="AD592" s="2"/>
      <c r="AE592" s="2" t="str">
        <f>IF(sum!A585="MA",sum!F585,"*")</f>
        <v>*</v>
      </c>
      <c r="AH592" s="2" t="s">
        <v>186</v>
      </c>
      <c r="AI592" s="2" t="s">
        <v>187</v>
      </c>
      <c r="AJ592" s="2">
        <v>2030</v>
      </c>
      <c r="AK592" s="2" t="str">
        <f>IF(sum!A585="ON",sum!B585,"*")</f>
        <v>*</v>
      </c>
      <c r="AL592" s="2"/>
      <c r="AM592" s="2" t="str">
        <f>IF(sum!A585="ON",sum!F585,"*")</f>
        <v>*</v>
      </c>
      <c r="AP592" s="2" t="s">
        <v>186</v>
      </c>
      <c r="AQ592" s="2" t="s">
        <v>187</v>
      </c>
      <c r="AR592" s="2">
        <v>2030</v>
      </c>
      <c r="AS592" s="2" t="str">
        <f>IF(sum!A585="QU",sum!B585,"*")</f>
        <v>EDU-SpHeat_ELE1</v>
      </c>
      <c r="AT592" s="2"/>
      <c r="AU592" s="2">
        <f>IF(sum!A585="QU",sum!F585,"*")</f>
        <v>0.852532938772634</v>
      </c>
      <c r="AX592" s="2" t="s">
        <v>186</v>
      </c>
      <c r="AY592" s="2" t="s">
        <v>187</v>
      </c>
      <c r="AZ592" s="2">
        <v>2030</v>
      </c>
      <c r="BA592" s="2" t="str">
        <f>IF(sum!A585="SA",sum!B585,"*")</f>
        <v>*</v>
      </c>
      <c r="BB592" s="2"/>
      <c r="BC592" s="2" t="str">
        <f>IF(sum!A585="SA",sum!F585,"*")</f>
        <v>*</v>
      </c>
    </row>
    <row r="593" spans="2:55">
      <c r="B593" s="2" t="s">
        <v>186</v>
      </c>
      <c r="C593" s="2" t="s">
        <v>187</v>
      </c>
      <c r="D593" s="2">
        <v>2030</v>
      </c>
      <c r="J593" s="2" t="s">
        <v>186</v>
      </c>
      <c r="K593" s="2" t="s">
        <v>187</v>
      </c>
      <c r="L593" s="2">
        <v>2030</v>
      </c>
      <c r="M593" s="2" t="str">
        <f>IF(sum!A586="AT",sum!B586,"*")</f>
        <v>*</v>
      </c>
      <c r="N593" s="2"/>
      <c r="O593" s="2" t="str">
        <f>IF(sum!A586="AT",sum!F586,"*")</f>
        <v>*</v>
      </c>
      <c r="R593" s="2" t="s">
        <v>186</v>
      </c>
      <c r="S593" s="2" t="s">
        <v>187</v>
      </c>
      <c r="T593" s="2">
        <v>2030</v>
      </c>
      <c r="U593" s="2" t="str">
        <f>IF(sum!A586="BC",sum!B586,"*")</f>
        <v>*</v>
      </c>
      <c r="V593" s="2"/>
      <c r="W593" s="2" t="str">
        <f>IF(sum!A586="BC",sum!F586,"*")</f>
        <v>*</v>
      </c>
      <c r="Z593" s="2" t="s">
        <v>186</v>
      </c>
      <c r="AA593" s="2" t="s">
        <v>187</v>
      </c>
      <c r="AB593" s="2">
        <v>2030</v>
      </c>
      <c r="AC593" s="2" t="str">
        <f>IF(sum!A586="MA",sum!B586,"*")</f>
        <v>*</v>
      </c>
      <c r="AD593" s="2"/>
      <c r="AE593" s="2" t="str">
        <f>IF(sum!A586="MA",sum!F586,"*")</f>
        <v>*</v>
      </c>
      <c r="AH593" s="2" t="s">
        <v>186</v>
      </c>
      <c r="AI593" s="2" t="s">
        <v>187</v>
      </c>
      <c r="AJ593" s="2">
        <v>2030</v>
      </c>
      <c r="AK593" s="2" t="str">
        <f>IF(sum!A586="ON",sum!B586,"*")</f>
        <v>*</v>
      </c>
      <c r="AL593" s="2"/>
      <c r="AM593" s="2" t="str">
        <f>IF(sum!A586="ON",sum!F586,"*")</f>
        <v>*</v>
      </c>
      <c r="AP593" s="4" t="s">
        <v>186</v>
      </c>
      <c r="AQ593" s="4" t="s">
        <v>187</v>
      </c>
      <c r="AR593" s="4">
        <v>2030</v>
      </c>
      <c r="AS593" s="2" t="str">
        <f>IF(sum!A586="QU",sum!B586,"*")</f>
        <v>EDU-WaterHeat_ELE1</v>
      </c>
      <c r="AT593" s="2"/>
      <c r="AU593" s="2">
        <f>IF(sum!A586="QU",sum!F586,"*")</f>
        <v>0.179666032551258</v>
      </c>
      <c r="AX593" s="2" t="s">
        <v>186</v>
      </c>
      <c r="AY593" s="2" t="s">
        <v>187</v>
      </c>
      <c r="AZ593" s="2">
        <v>2030</v>
      </c>
      <c r="BA593" s="2" t="str">
        <f>IF(sum!A586="SA",sum!B586,"*")</f>
        <v>*</v>
      </c>
      <c r="BB593" s="2"/>
      <c r="BC593" s="2" t="str">
        <f>IF(sum!A586="SA",sum!F586,"*")</f>
        <v>*</v>
      </c>
    </row>
    <row r="594" spans="2:55">
      <c r="B594" s="4" t="s">
        <v>186</v>
      </c>
      <c r="C594" s="4" t="s">
        <v>187</v>
      </c>
      <c r="D594" s="4">
        <v>2030</v>
      </c>
      <c r="J594" s="4" t="s">
        <v>186</v>
      </c>
      <c r="K594" s="4" t="s">
        <v>187</v>
      </c>
      <c r="L594" s="4">
        <v>2030</v>
      </c>
      <c r="M594" s="2" t="str">
        <f>IF(sum!A587="AT",sum!B587,"*")</f>
        <v>*</v>
      </c>
      <c r="N594" s="2"/>
      <c r="O594" s="2" t="str">
        <f>IF(sum!A587="AT",sum!F587,"*")</f>
        <v>*</v>
      </c>
      <c r="R594" s="4" t="s">
        <v>186</v>
      </c>
      <c r="S594" s="4" t="s">
        <v>187</v>
      </c>
      <c r="T594" s="4">
        <v>2030</v>
      </c>
      <c r="U594" s="2" t="str">
        <f>IF(sum!A587="BC",sum!B587,"*")</f>
        <v>*</v>
      </c>
      <c r="V594" s="2"/>
      <c r="W594" s="2" t="str">
        <f>IF(sum!A587="BC",sum!F587,"*")</f>
        <v>*</v>
      </c>
      <c r="Z594" s="4" t="s">
        <v>186</v>
      </c>
      <c r="AA594" s="4" t="s">
        <v>187</v>
      </c>
      <c r="AB594" s="4">
        <v>2030</v>
      </c>
      <c r="AC594" s="2" t="str">
        <f>IF(sum!A587="MA",sum!B587,"*")</f>
        <v>*</v>
      </c>
      <c r="AD594" s="2"/>
      <c r="AE594" s="2" t="str">
        <f>IF(sum!A587="MA",sum!F587,"*")</f>
        <v>*</v>
      </c>
      <c r="AH594" s="4" t="s">
        <v>186</v>
      </c>
      <c r="AI594" s="4" t="s">
        <v>187</v>
      </c>
      <c r="AJ594" s="4">
        <v>2030</v>
      </c>
      <c r="AK594" s="2" t="str">
        <f>IF(sum!A587="ON",sum!B587,"*")</f>
        <v>*</v>
      </c>
      <c r="AL594" s="2"/>
      <c r="AM594" s="2" t="str">
        <f>IF(sum!A587="ON",sum!F587,"*")</f>
        <v>*</v>
      </c>
      <c r="AP594" s="2" t="s">
        <v>186</v>
      </c>
      <c r="AQ594" s="2" t="s">
        <v>187</v>
      </c>
      <c r="AR594" s="2">
        <v>2030</v>
      </c>
      <c r="AS594" s="2" t="str">
        <f>IF(sum!A587="QU",sum!B587,"*")</f>
        <v>ESTBATS101_2h</v>
      </c>
      <c r="AT594" s="2"/>
      <c r="AU594" s="2">
        <f>IF(sum!A587="QU",sum!F587,"*")</f>
        <v>0</v>
      </c>
      <c r="AX594" s="4" t="s">
        <v>186</v>
      </c>
      <c r="AY594" s="4" t="s">
        <v>187</v>
      </c>
      <c r="AZ594" s="4">
        <v>2030</v>
      </c>
      <c r="BA594" s="2" t="str">
        <f>IF(sum!A587="SA",sum!B587,"*")</f>
        <v>*</v>
      </c>
      <c r="BB594" s="2"/>
      <c r="BC594" s="2" t="str">
        <f>IF(sum!A587="SA",sum!F587,"*")</f>
        <v>*</v>
      </c>
    </row>
    <row r="595" spans="2:55">
      <c r="B595" s="2" t="s">
        <v>186</v>
      </c>
      <c r="C595" s="2" t="s">
        <v>187</v>
      </c>
      <c r="D595" s="2">
        <v>2030</v>
      </c>
      <c r="J595" s="2" t="s">
        <v>186</v>
      </c>
      <c r="K595" s="2" t="s">
        <v>187</v>
      </c>
      <c r="L595" s="2">
        <v>2030</v>
      </c>
      <c r="M595" s="2" t="str">
        <f>IF(sum!A588="AT",sum!B588,"*")</f>
        <v>*</v>
      </c>
      <c r="N595" s="2"/>
      <c r="O595" s="2" t="str">
        <f>IF(sum!A588="AT",sum!F588,"*")</f>
        <v>*</v>
      </c>
      <c r="R595" s="2" t="s">
        <v>186</v>
      </c>
      <c r="S595" s="2" t="s">
        <v>187</v>
      </c>
      <c r="T595" s="2">
        <v>2030</v>
      </c>
      <c r="U595" s="2" t="str">
        <f>IF(sum!A588="BC",sum!B588,"*")</f>
        <v>*</v>
      </c>
      <c r="V595" s="2"/>
      <c r="W595" s="2" t="str">
        <f>IF(sum!A588="BC",sum!F588,"*")</f>
        <v>*</v>
      </c>
      <c r="Z595" s="2" t="s">
        <v>186</v>
      </c>
      <c r="AA595" s="2" t="s">
        <v>187</v>
      </c>
      <c r="AB595" s="2">
        <v>2030</v>
      </c>
      <c r="AC595" s="2" t="str">
        <f>IF(sum!A588="MA",sum!B588,"*")</f>
        <v>*</v>
      </c>
      <c r="AD595" s="2"/>
      <c r="AE595" s="2" t="str">
        <f>IF(sum!A588="MA",sum!F588,"*")</f>
        <v>*</v>
      </c>
      <c r="AH595" s="2" t="s">
        <v>186</v>
      </c>
      <c r="AI595" s="2" t="s">
        <v>187</v>
      </c>
      <c r="AJ595" s="2">
        <v>2030</v>
      </c>
      <c r="AK595" s="2" t="str">
        <f>IF(sum!A588="ON",sum!B588,"*")</f>
        <v>*</v>
      </c>
      <c r="AL595" s="2"/>
      <c r="AM595" s="2" t="str">
        <f>IF(sum!A588="ON",sum!F588,"*")</f>
        <v>*</v>
      </c>
      <c r="AP595" s="4" t="s">
        <v>186</v>
      </c>
      <c r="AQ595" s="4" t="s">
        <v>187</v>
      </c>
      <c r="AR595" s="4">
        <v>2030</v>
      </c>
      <c r="AS595" s="2" t="str">
        <f>IF(sum!A588="QU",sum!B588,"*")</f>
        <v>ESTCAESS101_4h</v>
      </c>
      <c r="AT595" s="2"/>
      <c r="AU595" s="2">
        <f>IF(sum!A588="QU",sum!F588,"*")</f>
        <v>2.11816608531594</v>
      </c>
      <c r="AX595" s="2" t="s">
        <v>186</v>
      </c>
      <c r="AY595" s="2" t="s">
        <v>187</v>
      </c>
      <c r="AZ595" s="2">
        <v>2030</v>
      </c>
      <c r="BA595" s="2" t="str">
        <f>IF(sum!A588="SA",sum!B588,"*")</f>
        <v>*</v>
      </c>
      <c r="BB595" s="2"/>
      <c r="BC595" s="2" t="str">
        <f>IF(sum!A588="SA",sum!F588,"*")</f>
        <v>*</v>
      </c>
    </row>
    <row r="596" spans="2:55">
      <c r="B596" s="2" t="s">
        <v>186</v>
      </c>
      <c r="C596" s="2" t="s">
        <v>187</v>
      </c>
      <c r="D596" s="2">
        <v>2030</v>
      </c>
      <c r="J596" s="2" t="s">
        <v>186</v>
      </c>
      <c r="K596" s="2" t="s">
        <v>187</v>
      </c>
      <c r="L596" s="2">
        <v>2030</v>
      </c>
      <c r="M596" s="2" t="str">
        <f>IF(sum!A589="AT",sum!B589,"*")</f>
        <v>*</v>
      </c>
      <c r="N596" s="2"/>
      <c r="O596" s="2" t="str">
        <f>IF(sum!A589="AT",sum!F589,"*")</f>
        <v>*</v>
      </c>
      <c r="R596" s="2" t="s">
        <v>186</v>
      </c>
      <c r="S596" s="2" t="s">
        <v>187</v>
      </c>
      <c r="T596" s="2">
        <v>2030</v>
      </c>
      <c r="U596" s="2" t="str">
        <f>IF(sum!A589="BC",sum!B589,"*")</f>
        <v>*</v>
      </c>
      <c r="V596" s="2"/>
      <c r="W596" s="2" t="str">
        <f>IF(sum!A589="BC",sum!F589,"*")</f>
        <v>*</v>
      </c>
      <c r="Z596" s="2" t="s">
        <v>186</v>
      </c>
      <c r="AA596" s="2" t="s">
        <v>187</v>
      </c>
      <c r="AB596" s="2">
        <v>2030</v>
      </c>
      <c r="AC596" s="2" t="str">
        <f>IF(sum!A589="MA",sum!B589,"*")</f>
        <v>*</v>
      </c>
      <c r="AD596" s="2"/>
      <c r="AE596" s="2" t="str">
        <f>IF(sum!A589="MA",sum!F589,"*")</f>
        <v>*</v>
      </c>
      <c r="AH596" s="2" t="s">
        <v>186</v>
      </c>
      <c r="AI596" s="2" t="s">
        <v>187</v>
      </c>
      <c r="AJ596" s="2">
        <v>2030</v>
      </c>
      <c r="AK596" s="2" t="str">
        <f>IF(sum!A589="ON",sum!B589,"*")</f>
        <v>*</v>
      </c>
      <c r="AL596" s="2"/>
      <c r="AM596" s="2" t="str">
        <f>IF(sum!A589="ON",sum!F589,"*")</f>
        <v>*</v>
      </c>
      <c r="AP596" s="2" t="s">
        <v>186</v>
      </c>
      <c r="AQ596" s="2" t="s">
        <v>187</v>
      </c>
      <c r="AR596" s="2">
        <v>2030</v>
      </c>
      <c r="AS596" s="2" t="str">
        <f>IF(sum!A589="QU",sum!B589,"*")</f>
        <v>ESTCAESS101_24h</v>
      </c>
      <c r="AT596" s="2"/>
      <c r="AU596" s="2">
        <f>IF(sum!A589="QU",sum!F589,"*")</f>
        <v>0</v>
      </c>
      <c r="AX596" s="2" t="s">
        <v>186</v>
      </c>
      <c r="AY596" s="2" t="s">
        <v>187</v>
      </c>
      <c r="AZ596" s="2">
        <v>2030</v>
      </c>
      <c r="BA596" s="2" t="str">
        <f>IF(sum!A589="SA",sum!B589,"*")</f>
        <v>*</v>
      </c>
      <c r="BB596" s="2"/>
      <c r="BC596" s="2" t="str">
        <f>IF(sum!A589="SA",sum!F589,"*")</f>
        <v>*</v>
      </c>
    </row>
    <row r="597" spans="2:55">
      <c r="B597" s="4" t="s">
        <v>186</v>
      </c>
      <c r="C597" s="4" t="s">
        <v>187</v>
      </c>
      <c r="D597" s="4">
        <v>2030</v>
      </c>
      <c r="J597" s="4" t="s">
        <v>186</v>
      </c>
      <c r="K597" s="4" t="s">
        <v>187</v>
      </c>
      <c r="L597" s="4">
        <v>2030</v>
      </c>
      <c r="M597" s="2" t="str">
        <f>IF(sum!A590="AT",sum!B590,"*")</f>
        <v>*</v>
      </c>
      <c r="N597" s="2"/>
      <c r="O597" s="2" t="str">
        <f>IF(sum!A590="AT",sum!F590,"*")</f>
        <v>*</v>
      </c>
      <c r="R597" s="4" t="s">
        <v>186</v>
      </c>
      <c r="S597" s="4" t="s">
        <v>187</v>
      </c>
      <c r="T597" s="4">
        <v>2030</v>
      </c>
      <c r="U597" s="2" t="str">
        <f>IF(sum!A590="BC",sum!B590,"*")</f>
        <v>*</v>
      </c>
      <c r="V597" s="2"/>
      <c r="W597" s="2" t="str">
        <f>IF(sum!A590="BC",sum!F590,"*")</f>
        <v>*</v>
      </c>
      <c r="Z597" s="4" t="s">
        <v>186</v>
      </c>
      <c r="AA597" s="4" t="s">
        <v>187</v>
      </c>
      <c r="AB597" s="4">
        <v>2030</v>
      </c>
      <c r="AC597" s="2" t="str">
        <f>IF(sum!A590="MA",sum!B590,"*")</f>
        <v>*</v>
      </c>
      <c r="AD597" s="2"/>
      <c r="AE597" s="2" t="str">
        <f>IF(sum!A590="MA",sum!F590,"*")</f>
        <v>*</v>
      </c>
      <c r="AH597" s="4" t="s">
        <v>186</v>
      </c>
      <c r="AI597" s="4" t="s">
        <v>187</v>
      </c>
      <c r="AJ597" s="4">
        <v>2030</v>
      </c>
      <c r="AK597" s="2" t="str">
        <f>IF(sum!A590="ON",sum!B590,"*")</f>
        <v>*</v>
      </c>
      <c r="AL597" s="2"/>
      <c r="AM597" s="2" t="str">
        <f>IF(sum!A590="ON",sum!F590,"*")</f>
        <v>*</v>
      </c>
      <c r="AP597" s="4" t="s">
        <v>186</v>
      </c>
      <c r="AQ597" s="4" t="s">
        <v>187</v>
      </c>
      <c r="AR597" s="4">
        <v>2030</v>
      </c>
      <c r="AS597" s="2" t="str">
        <f>IF(sum!A590="QU",sum!B590,"*")</f>
        <v>EUGEOF01</v>
      </c>
      <c r="AT597" s="2"/>
      <c r="AU597" s="2">
        <f>IF(sum!A590="QU",sum!F590,"*")</f>
        <v>0</v>
      </c>
      <c r="AX597" s="4" t="s">
        <v>186</v>
      </c>
      <c r="AY597" s="4" t="s">
        <v>187</v>
      </c>
      <c r="AZ597" s="4">
        <v>2030</v>
      </c>
      <c r="BA597" s="2" t="str">
        <f>IF(sum!A590="SA",sum!B590,"*")</f>
        <v>*</v>
      </c>
      <c r="BB597" s="2"/>
      <c r="BC597" s="2" t="str">
        <f>IF(sum!A590="SA",sum!F590,"*")</f>
        <v>*</v>
      </c>
    </row>
    <row r="598" spans="2:55">
      <c r="B598" s="2" t="s">
        <v>186</v>
      </c>
      <c r="C598" s="2" t="s">
        <v>187</v>
      </c>
      <c r="D598" s="2">
        <v>2030</v>
      </c>
      <c r="J598" s="2" t="s">
        <v>186</v>
      </c>
      <c r="K598" s="2" t="s">
        <v>187</v>
      </c>
      <c r="L598" s="2">
        <v>2030</v>
      </c>
      <c r="M598" s="2" t="str">
        <f>IF(sum!A591="AT",sum!B591,"*")</f>
        <v>*</v>
      </c>
      <c r="N598" s="2"/>
      <c r="O598" s="2" t="str">
        <f>IF(sum!A591="AT",sum!F591,"*")</f>
        <v>*</v>
      </c>
      <c r="R598" s="2" t="s">
        <v>186</v>
      </c>
      <c r="S598" s="2" t="s">
        <v>187</v>
      </c>
      <c r="T598" s="2">
        <v>2030</v>
      </c>
      <c r="U598" s="2" t="str">
        <f>IF(sum!A591="BC",sum!B591,"*")</f>
        <v>*</v>
      </c>
      <c r="V598" s="2"/>
      <c r="W598" s="2" t="str">
        <f>IF(sum!A591="BC",sum!F591,"*")</f>
        <v>*</v>
      </c>
      <c r="Z598" s="2" t="s">
        <v>186</v>
      </c>
      <c r="AA598" s="2" t="s">
        <v>187</v>
      </c>
      <c r="AB598" s="2">
        <v>2030</v>
      </c>
      <c r="AC598" s="2" t="str">
        <f>IF(sum!A591="MA",sum!B591,"*")</f>
        <v>*</v>
      </c>
      <c r="AD598" s="2"/>
      <c r="AE598" s="2" t="str">
        <f>IF(sum!A591="MA",sum!F591,"*")</f>
        <v>*</v>
      </c>
      <c r="AH598" s="2" t="s">
        <v>186</v>
      </c>
      <c r="AI598" s="2" t="s">
        <v>187</v>
      </c>
      <c r="AJ598" s="2">
        <v>2030</v>
      </c>
      <c r="AK598" s="2" t="str">
        <f>IF(sum!A591="ON",sum!B591,"*")</f>
        <v>*</v>
      </c>
      <c r="AL598" s="2"/>
      <c r="AM598" s="2" t="str">
        <f>IF(sum!A591="ON",sum!F591,"*")</f>
        <v>*</v>
      </c>
      <c r="AP598" s="2" t="s">
        <v>186</v>
      </c>
      <c r="AQ598" s="2" t="s">
        <v>187</v>
      </c>
      <c r="AR598" s="2">
        <v>2030</v>
      </c>
      <c r="AS598" s="2" t="str">
        <f>IF(sum!A591="QU",sum!B591,"*")</f>
        <v>EUPVSOLL201</v>
      </c>
      <c r="AT598" s="2"/>
      <c r="AU598" s="2">
        <f>IF(sum!A591="QU",sum!F591,"*")</f>
        <v>0</v>
      </c>
      <c r="AX598" s="2" t="s">
        <v>186</v>
      </c>
      <c r="AY598" s="2" t="s">
        <v>187</v>
      </c>
      <c r="AZ598" s="2">
        <v>2030</v>
      </c>
      <c r="BA598" s="2" t="str">
        <f>IF(sum!A591="SA",sum!B591,"*")</f>
        <v>*</v>
      </c>
      <c r="BB598" s="2"/>
      <c r="BC598" s="2" t="str">
        <f>IF(sum!A591="SA",sum!F591,"*")</f>
        <v>*</v>
      </c>
    </row>
    <row r="599" spans="2:55">
      <c r="B599" s="2" t="s">
        <v>186</v>
      </c>
      <c r="C599" s="2" t="s">
        <v>187</v>
      </c>
      <c r="D599" s="2">
        <v>2030</v>
      </c>
      <c r="J599" s="2" t="s">
        <v>186</v>
      </c>
      <c r="K599" s="2" t="s">
        <v>187</v>
      </c>
      <c r="L599" s="2">
        <v>2030</v>
      </c>
      <c r="M599" s="2" t="str">
        <f>IF(sum!A592="AT",sum!B592,"*")</f>
        <v>*</v>
      </c>
      <c r="N599" s="2"/>
      <c r="O599" s="2" t="str">
        <f>IF(sum!A592="AT",sum!F592,"*")</f>
        <v>*</v>
      </c>
      <c r="R599" s="2" t="s">
        <v>186</v>
      </c>
      <c r="S599" s="2" t="s">
        <v>187</v>
      </c>
      <c r="T599" s="2">
        <v>2030</v>
      </c>
      <c r="U599" s="2" t="str">
        <f>IF(sum!A592="BC",sum!B592,"*")</f>
        <v>*</v>
      </c>
      <c r="V599" s="2"/>
      <c r="W599" s="2" t="str">
        <f>IF(sum!A592="BC",sum!F592,"*")</f>
        <v>*</v>
      </c>
      <c r="Z599" s="2" t="s">
        <v>186</v>
      </c>
      <c r="AA599" s="2" t="s">
        <v>187</v>
      </c>
      <c r="AB599" s="2">
        <v>2030</v>
      </c>
      <c r="AC599" s="2" t="str">
        <f>IF(sum!A592="MA",sum!B592,"*")</f>
        <v>*</v>
      </c>
      <c r="AD599" s="2"/>
      <c r="AE599" s="2" t="str">
        <f>IF(sum!A592="MA",sum!F592,"*")</f>
        <v>*</v>
      </c>
      <c r="AH599" s="2" t="s">
        <v>186</v>
      </c>
      <c r="AI599" s="2" t="s">
        <v>187</v>
      </c>
      <c r="AJ599" s="2">
        <v>2030</v>
      </c>
      <c r="AK599" s="2" t="str">
        <f>IF(sum!A592="ON",sum!B592,"*")</f>
        <v>*</v>
      </c>
      <c r="AL599" s="2"/>
      <c r="AM599" s="2" t="str">
        <f>IF(sum!A592="ON",sum!F592,"*")</f>
        <v>*</v>
      </c>
      <c r="AP599" s="4" t="s">
        <v>186</v>
      </c>
      <c r="AQ599" s="4" t="s">
        <v>187</v>
      </c>
      <c r="AR599" s="4">
        <v>2030</v>
      </c>
      <c r="AS599" s="2" t="str">
        <f>IF(sum!A592="QU",sum!B592,"*")</f>
        <v>EUPVSOLS201</v>
      </c>
      <c r="AT599" s="2"/>
      <c r="AU599" s="2">
        <f>IF(sum!A592="QU",sum!F592,"*")</f>
        <v>0</v>
      </c>
      <c r="AX599" s="2" t="s">
        <v>186</v>
      </c>
      <c r="AY599" s="2" t="s">
        <v>187</v>
      </c>
      <c r="AZ599" s="2">
        <v>2030</v>
      </c>
      <c r="BA599" s="2" t="str">
        <f>IF(sum!A592="SA",sum!B592,"*")</f>
        <v>*</v>
      </c>
      <c r="BB599" s="2"/>
      <c r="BC599" s="2" t="str">
        <f>IF(sum!A592="SA",sum!F592,"*")</f>
        <v>*</v>
      </c>
    </row>
    <row r="600" spans="2:55">
      <c r="B600" s="4" t="s">
        <v>186</v>
      </c>
      <c r="C600" s="4" t="s">
        <v>187</v>
      </c>
      <c r="D600" s="4">
        <v>2030</v>
      </c>
      <c r="J600" s="4" t="s">
        <v>186</v>
      </c>
      <c r="K600" s="4" t="s">
        <v>187</v>
      </c>
      <c r="L600" s="4">
        <v>2030</v>
      </c>
      <c r="M600" s="2" t="str">
        <f>IF(sum!A593="AT",sum!B593,"*")</f>
        <v>*</v>
      </c>
      <c r="N600" s="2"/>
      <c r="O600" s="2" t="str">
        <f>IF(sum!A593="AT",sum!F593,"*")</f>
        <v>*</v>
      </c>
      <c r="R600" s="4" t="s">
        <v>186</v>
      </c>
      <c r="S600" s="4" t="s">
        <v>187</v>
      </c>
      <c r="T600" s="4">
        <v>2030</v>
      </c>
      <c r="U600" s="2" t="str">
        <f>IF(sum!A593="BC",sum!B593,"*")</f>
        <v>*</v>
      </c>
      <c r="V600" s="2"/>
      <c r="W600" s="2" t="str">
        <f>IF(sum!A593="BC",sum!F593,"*")</f>
        <v>*</v>
      </c>
      <c r="Z600" s="4" t="s">
        <v>186</v>
      </c>
      <c r="AA600" s="4" t="s">
        <v>187</v>
      </c>
      <c r="AB600" s="4">
        <v>2030</v>
      </c>
      <c r="AC600" s="2" t="str">
        <f>IF(sum!A593="MA",sum!B593,"*")</f>
        <v>*</v>
      </c>
      <c r="AD600" s="2"/>
      <c r="AE600" s="2" t="str">
        <f>IF(sum!A593="MA",sum!F593,"*")</f>
        <v>*</v>
      </c>
      <c r="AH600" s="4" t="s">
        <v>186</v>
      </c>
      <c r="AI600" s="4" t="s">
        <v>187</v>
      </c>
      <c r="AJ600" s="4">
        <v>2030</v>
      </c>
      <c r="AK600" s="2" t="str">
        <f>IF(sum!A593="ON",sum!B593,"*")</f>
        <v>*</v>
      </c>
      <c r="AL600" s="2"/>
      <c r="AM600" s="2" t="str">
        <f>IF(sum!A593="ON",sum!F593,"*")</f>
        <v>*</v>
      </c>
      <c r="AP600" s="2" t="s">
        <v>186</v>
      </c>
      <c r="AQ600" s="2" t="s">
        <v>187</v>
      </c>
      <c r="AR600" s="2">
        <v>2030</v>
      </c>
      <c r="AS600" s="2" t="str">
        <f>IF(sum!A593="QU",sum!B593,"*")</f>
        <v>EUWINONH01</v>
      </c>
      <c r="AT600" s="2"/>
      <c r="AU600" s="2">
        <f>IF(sum!A593="QU",sum!F593,"*")</f>
        <v>0</v>
      </c>
      <c r="AX600" s="4" t="s">
        <v>186</v>
      </c>
      <c r="AY600" s="4" t="s">
        <v>187</v>
      </c>
      <c r="AZ600" s="4">
        <v>2030</v>
      </c>
      <c r="BA600" s="2" t="str">
        <f>IF(sum!A593="SA",sum!B593,"*")</f>
        <v>*</v>
      </c>
      <c r="BB600" s="2"/>
      <c r="BC600" s="2" t="str">
        <f>IF(sum!A593="SA",sum!F593,"*")</f>
        <v>*</v>
      </c>
    </row>
    <row r="601" spans="2:55">
      <c r="B601" s="2" t="s">
        <v>186</v>
      </c>
      <c r="C601" s="2" t="s">
        <v>187</v>
      </c>
      <c r="D601" s="2">
        <v>2030</v>
      </c>
      <c r="J601" s="2" t="s">
        <v>186</v>
      </c>
      <c r="K601" s="2" t="s">
        <v>187</v>
      </c>
      <c r="L601" s="2">
        <v>2030</v>
      </c>
      <c r="M601" s="2" t="str">
        <f>IF(sum!A594="AT",sum!B594,"*")</f>
        <v>*</v>
      </c>
      <c r="N601" s="2"/>
      <c r="O601" s="2" t="str">
        <f>IF(sum!A594="AT",sum!F594,"*")</f>
        <v>*</v>
      </c>
      <c r="R601" s="2" t="s">
        <v>186</v>
      </c>
      <c r="S601" s="2" t="s">
        <v>187</v>
      </c>
      <c r="T601" s="2">
        <v>2030</v>
      </c>
      <c r="U601" s="2" t="str">
        <f>IF(sum!A594="BC",sum!B594,"*")</f>
        <v>*</v>
      </c>
      <c r="V601" s="2"/>
      <c r="W601" s="2" t="str">
        <f>IF(sum!A594="BC",sum!F594,"*")</f>
        <v>*</v>
      </c>
      <c r="Z601" s="2" t="s">
        <v>186</v>
      </c>
      <c r="AA601" s="2" t="s">
        <v>187</v>
      </c>
      <c r="AB601" s="2">
        <v>2030</v>
      </c>
      <c r="AC601" s="2" t="str">
        <f>IF(sum!A594="MA",sum!B594,"*")</f>
        <v>*</v>
      </c>
      <c r="AD601" s="2"/>
      <c r="AE601" s="2" t="str">
        <f>IF(sum!A594="MA",sum!F594,"*")</f>
        <v>*</v>
      </c>
      <c r="AH601" s="2" t="s">
        <v>186</v>
      </c>
      <c r="AI601" s="2" t="s">
        <v>187</v>
      </c>
      <c r="AJ601" s="2">
        <v>2030</v>
      </c>
      <c r="AK601" s="2" t="str">
        <f>IF(sum!A594="ON",sum!B594,"*")</f>
        <v>*</v>
      </c>
      <c r="AL601" s="2"/>
      <c r="AM601" s="2" t="str">
        <f>IF(sum!A594="ON",sum!F594,"*")</f>
        <v>*</v>
      </c>
      <c r="AP601" s="4" t="s">
        <v>186</v>
      </c>
      <c r="AQ601" s="4" t="s">
        <v>187</v>
      </c>
      <c r="AR601" s="4">
        <v>2030</v>
      </c>
      <c r="AS601" s="2" t="str">
        <f>IF(sum!A594="QU",sum!B594,"*")</f>
        <v>EUWINONL01</v>
      </c>
      <c r="AT601" s="2"/>
      <c r="AU601" s="2">
        <f>IF(sum!A594="QU",sum!F594,"*")</f>
        <v>0</v>
      </c>
      <c r="AX601" s="2" t="s">
        <v>186</v>
      </c>
      <c r="AY601" s="2" t="s">
        <v>187</v>
      </c>
      <c r="AZ601" s="2">
        <v>2030</v>
      </c>
      <c r="BA601" s="2" t="str">
        <f>IF(sum!A594="SA",sum!B594,"*")</f>
        <v>*</v>
      </c>
      <c r="BB601" s="2"/>
      <c r="BC601" s="2" t="str">
        <f>IF(sum!A594="SA",sum!F594,"*")</f>
        <v>*</v>
      </c>
    </row>
    <row r="602" spans="2:55">
      <c r="B602" s="2" t="s">
        <v>186</v>
      </c>
      <c r="C602" s="2" t="s">
        <v>187</v>
      </c>
      <c r="D602" s="2">
        <v>2030</v>
      </c>
      <c r="J602" s="2" t="s">
        <v>186</v>
      </c>
      <c r="K602" s="2" t="s">
        <v>187</v>
      </c>
      <c r="L602" s="2">
        <v>2030</v>
      </c>
      <c r="M602" s="2" t="str">
        <f>IF(sum!A595="AT",sum!B595,"*")</f>
        <v>*</v>
      </c>
      <c r="N602" s="2"/>
      <c r="O602" s="2" t="str">
        <f>IF(sum!A595="AT",sum!F595,"*")</f>
        <v>*</v>
      </c>
      <c r="R602" s="2" t="s">
        <v>186</v>
      </c>
      <c r="S602" s="2" t="s">
        <v>187</v>
      </c>
      <c r="T602" s="2">
        <v>2030</v>
      </c>
      <c r="U602" s="2" t="str">
        <f>IF(sum!A595="BC",sum!B595,"*")</f>
        <v>*</v>
      </c>
      <c r="V602" s="2"/>
      <c r="W602" s="2" t="str">
        <f>IF(sum!A595="BC",sum!F595,"*")</f>
        <v>*</v>
      </c>
      <c r="Z602" s="2" t="s">
        <v>186</v>
      </c>
      <c r="AA602" s="2" t="s">
        <v>187</v>
      </c>
      <c r="AB602" s="2">
        <v>2030</v>
      </c>
      <c r="AC602" s="2" t="str">
        <f>IF(sum!A595="MA",sum!B595,"*")</f>
        <v>*</v>
      </c>
      <c r="AD602" s="2"/>
      <c r="AE602" s="2" t="str">
        <f>IF(sum!A595="MA",sum!F595,"*")</f>
        <v>*</v>
      </c>
      <c r="AH602" s="2" t="s">
        <v>186</v>
      </c>
      <c r="AI602" s="2" t="s">
        <v>187</v>
      </c>
      <c r="AJ602" s="2">
        <v>2030</v>
      </c>
      <c r="AK602" s="2" t="str">
        <f>IF(sum!A595="ON",sum!B595,"*")</f>
        <v>*</v>
      </c>
      <c r="AL602" s="2"/>
      <c r="AM602" s="2" t="str">
        <f>IF(sum!A595="ON",sum!F595,"*")</f>
        <v>*</v>
      </c>
      <c r="AP602" s="2" t="s">
        <v>186</v>
      </c>
      <c r="AQ602" s="2" t="s">
        <v>187</v>
      </c>
      <c r="AR602" s="2">
        <v>2030</v>
      </c>
      <c r="AS602" s="2" t="str">
        <f>IF(sum!A595="QU",sum!B595,"*")</f>
        <v>EUWINONM01</v>
      </c>
      <c r="AT602" s="2"/>
      <c r="AU602" s="2">
        <f>IF(sum!A595="QU",sum!F595,"*")</f>
        <v>0</v>
      </c>
      <c r="AX602" s="2" t="s">
        <v>186</v>
      </c>
      <c r="AY602" s="2" t="s">
        <v>187</v>
      </c>
      <c r="AZ602" s="2">
        <v>2030</v>
      </c>
      <c r="BA602" s="2" t="str">
        <f>IF(sum!A595="SA",sum!B595,"*")</f>
        <v>*</v>
      </c>
      <c r="BB602" s="2"/>
      <c r="BC602" s="2" t="str">
        <f>IF(sum!A595="SA",sum!F595,"*")</f>
        <v>*</v>
      </c>
    </row>
    <row r="603" spans="2:55">
      <c r="B603" s="4" t="s">
        <v>186</v>
      </c>
      <c r="C603" s="4" t="s">
        <v>187</v>
      </c>
      <c r="D603" s="4">
        <v>2030</v>
      </c>
      <c r="J603" s="4" t="s">
        <v>186</v>
      </c>
      <c r="K603" s="4" t="s">
        <v>187</v>
      </c>
      <c r="L603" s="4">
        <v>2030</v>
      </c>
      <c r="M603" s="2" t="str">
        <f>IF(sum!A596="AT",sum!B596,"*")</f>
        <v>*</v>
      </c>
      <c r="N603" s="2"/>
      <c r="O603" s="2" t="str">
        <f>IF(sum!A596="AT",sum!F596,"*")</f>
        <v>*</v>
      </c>
      <c r="R603" s="4" t="s">
        <v>186</v>
      </c>
      <c r="S603" s="4" t="s">
        <v>187</v>
      </c>
      <c r="T603" s="4">
        <v>2030</v>
      </c>
      <c r="U603" s="2" t="str">
        <f>IF(sum!A596="BC",sum!B596,"*")</f>
        <v>*</v>
      </c>
      <c r="V603" s="2"/>
      <c r="W603" s="2" t="str">
        <f>IF(sum!A596="BC",sum!F596,"*")</f>
        <v>*</v>
      </c>
      <c r="Z603" s="4" t="s">
        <v>186</v>
      </c>
      <c r="AA603" s="4" t="s">
        <v>187</v>
      </c>
      <c r="AB603" s="4">
        <v>2030</v>
      </c>
      <c r="AC603" s="2" t="str">
        <f>IF(sum!A596="MA",sum!B596,"*")</f>
        <v>*</v>
      </c>
      <c r="AD603" s="2"/>
      <c r="AE603" s="2" t="str">
        <f>IF(sum!A596="MA",sum!F596,"*")</f>
        <v>*</v>
      </c>
      <c r="AH603" s="4" t="s">
        <v>186</v>
      </c>
      <c r="AI603" s="4" t="s">
        <v>187</v>
      </c>
      <c r="AJ603" s="4">
        <v>2030</v>
      </c>
      <c r="AK603" s="2" t="str">
        <f>IF(sum!A596="ON",sum!B596,"*")</f>
        <v>*</v>
      </c>
      <c r="AL603" s="2"/>
      <c r="AM603" s="2" t="str">
        <f>IF(sum!A596="ON",sum!F596,"*")</f>
        <v>*</v>
      </c>
      <c r="AP603" s="4" t="s">
        <v>186</v>
      </c>
      <c r="AQ603" s="4" t="s">
        <v>187</v>
      </c>
      <c r="AR603" s="4">
        <v>2030</v>
      </c>
      <c r="AS603" s="2" t="str">
        <f>IF(sum!A596="QU",sum!B596,"*")</f>
        <v>HSS-AuxiliaryEquip_ELE1</v>
      </c>
      <c r="AT603" s="2"/>
      <c r="AU603" s="2">
        <f>IF(sum!A596="QU",sum!F596,"*")</f>
        <v>1.19425068695836</v>
      </c>
      <c r="AX603" s="4" t="s">
        <v>186</v>
      </c>
      <c r="AY603" s="4" t="s">
        <v>187</v>
      </c>
      <c r="AZ603" s="4">
        <v>2030</v>
      </c>
      <c r="BA603" s="2" t="str">
        <f>IF(sum!A596="SA",sum!B596,"*")</f>
        <v>*</v>
      </c>
      <c r="BB603" s="2"/>
      <c r="BC603" s="2" t="str">
        <f>IF(sum!A596="SA",sum!F596,"*")</f>
        <v>*</v>
      </c>
    </row>
    <row r="604" spans="2:55">
      <c r="B604" s="2" t="s">
        <v>186</v>
      </c>
      <c r="C604" s="2" t="s">
        <v>187</v>
      </c>
      <c r="D604" s="2">
        <v>2030</v>
      </c>
      <c r="J604" s="2" t="s">
        <v>186</v>
      </c>
      <c r="K604" s="2" t="s">
        <v>187</v>
      </c>
      <c r="L604" s="2">
        <v>2030</v>
      </c>
      <c r="M604" s="2" t="str">
        <f>IF(sum!A597="AT",sum!B597,"*")</f>
        <v>*</v>
      </c>
      <c r="N604" s="2"/>
      <c r="O604" s="2" t="str">
        <f>IF(sum!A597="AT",sum!F597,"*")</f>
        <v>*</v>
      </c>
      <c r="R604" s="2" t="s">
        <v>186</v>
      </c>
      <c r="S604" s="2" t="s">
        <v>187</v>
      </c>
      <c r="T604" s="2">
        <v>2030</v>
      </c>
      <c r="U604" s="2" t="str">
        <f>IF(sum!A597="BC",sum!B597,"*")</f>
        <v>*</v>
      </c>
      <c r="V604" s="2"/>
      <c r="W604" s="2" t="str">
        <f>IF(sum!A597="BC",sum!F597,"*")</f>
        <v>*</v>
      </c>
      <c r="Z604" s="2" t="s">
        <v>186</v>
      </c>
      <c r="AA604" s="2" t="s">
        <v>187</v>
      </c>
      <c r="AB604" s="2">
        <v>2030</v>
      </c>
      <c r="AC604" s="2" t="str">
        <f>IF(sum!A597="MA",sum!B597,"*")</f>
        <v>*</v>
      </c>
      <c r="AD604" s="2"/>
      <c r="AE604" s="2" t="str">
        <f>IF(sum!A597="MA",sum!F597,"*")</f>
        <v>*</v>
      </c>
      <c r="AH604" s="2" t="s">
        <v>186</v>
      </c>
      <c r="AI604" s="2" t="s">
        <v>187</v>
      </c>
      <c r="AJ604" s="2">
        <v>2030</v>
      </c>
      <c r="AK604" s="2" t="str">
        <f>IF(sum!A597="ON",sum!B597,"*")</f>
        <v>*</v>
      </c>
      <c r="AL604" s="2"/>
      <c r="AM604" s="2" t="str">
        <f>IF(sum!A597="ON",sum!F597,"*")</f>
        <v>*</v>
      </c>
      <c r="AP604" s="2" t="s">
        <v>186</v>
      </c>
      <c r="AQ604" s="2" t="s">
        <v>187</v>
      </c>
      <c r="AR604" s="2">
        <v>2030</v>
      </c>
      <c r="AS604" s="2" t="str">
        <f>IF(sum!A597="QU",sum!B597,"*")</f>
        <v>HSS-AuxiliaryMot_ELE1</v>
      </c>
      <c r="AT604" s="2"/>
      <c r="AU604" s="2">
        <f>IF(sum!A597="QU",sum!F597,"*")</f>
        <v>0.323554116569407</v>
      </c>
      <c r="AX604" s="2" t="s">
        <v>186</v>
      </c>
      <c r="AY604" s="2" t="s">
        <v>187</v>
      </c>
      <c r="AZ604" s="2">
        <v>2030</v>
      </c>
      <c r="BA604" s="2" t="str">
        <f>IF(sum!A597="SA",sum!B597,"*")</f>
        <v>*</v>
      </c>
      <c r="BB604" s="2"/>
      <c r="BC604" s="2" t="str">
        <f>IF(sum!A597="SA",sum!F597,"*")</f>
        <v>*</v>
      </c>
    </row>
    <row r="605" spans="2:55">
      <c r="B605" s="2" t="s">
        <v>186</v>
      </c>
      <c r="C605" s="2" t="s">
        <v>187</v>
      </c>
      <c r="D605" s="2">
        <v>2030</v>
      </c>
      <c r="J605" s="2" t="s">
        <v>186</v>
      </c>
      <c r="K605" s="2" t="s">
        <v>187</v>
      </c>
      <c r="L605" s="2">
        <v>2030</v>
      </c>
      <c r="M605" s="2" t="str">
        <f>IF(sum!A598="AT",sum!B598,"*")</f>
        <v>*</v>
      </c>
      <c r="N605" s="2"/>
      <c r="O605" s="2" t="str">
        <f>IF(sum!A598="AT",sum!F598,"*")</f>
        <v>*</v>
      </c>
      <c r="R605" s="2" t="s">
        <v>186</v>
      </c>
      <c r="S605" s="2" t="s">
        <v>187</v>
      </c>
      <c r="T605" s="2">
        <v>2030</v>
      </c>
      <c r="U605" s="2" t="str">
        <f>IF(sum!A598="BC",sum!B598,"*")</f>
        <v>*</v>
      </c>
      <c r="V605" s="2"/>
      <c r="W605" s="2" t="str">
        <f>IF(sum!A598="BC",sum!F598,"*")</f>
        <v>*</v>
      </c>
      <c r="Z605" s="2" t="s">
        <v>186</v>
      </c>
      <c r="AA605" s="2" t="s">
        <v>187</v>
      </c>
      <c r="AB605" s="2">
        <v>2030</v>
      </c>
      <c r="AC605" s="2" t="str">
        <f>IF(sum!A598="MA",sum!B598,"*")</f>
        <v>*</v>
      </c>
      <c r="AD605" s="2"/>
      <c r="AE605" s="2" t="str">
        <f>IF(sum!A598="MA",sum!F598,"*")</f>
        <v>*</v>
      </c>
      <c r="AH605" s="2" t="s">
        <v>186</v>
      </c>
      <c r="AI605" s="2" t="s">
        <v>187</v>
      </c>
      <c r="AJ605" s="2">
        <v>2030</v>
      </c>
      <c r="AK605" s="2" t="str">
        <f>IF(sum!A598="ON",sum!B598,"*")</f>
        <v>*</v>
      </c>
      <c r="AL605" s="2"/>
      <c r="AM605" s="2" t="str">
        <f>IF(sum!A598="ON",sum!F598,"*")</f>
        <v>*</v>
      </c>
      <c r="AP605" s="4" t="s">
        <v>186</v>
      </c>
      <c r="AQ605" s="4" t="s">
        <v>187</v>
      </c>
      <c r="AR605" s="4">
        <v>2030</v>
      </c>
      <c r="AS605" s="2" t="str">
        <f>IF(sum!A598="QU",sum!B598,"*")</f>
        <v>HSS-Light_ELE1</v>
      </c>
      <c r="AT605" s="2"/>
      <c r="AU605" s="2">
        <f>IF(sum!A598="QU",sum!F598,"*")</f>
        <v>1.089866497918</v>
      </c>
      <c r="AX605" s="2" t="s">
        <v>186</v>
      </c>
      <c r="AY605" s="2" t="s">
        <v>187</v>
      </c>
      <c r="AZ605" s="2">
        <v>2030</v>
      </c>
      <c r="BA605" s="2" t="str">
        <f>IF(sum!A598="SA",sum!B598,"*")</f>
        <v>*</v>
      </c>
      <c r="BB605" s="2"/>
      <c r="BC605" s="2" t="str">
        <f>IF(sum!A598="SA",sum!F598,"*")</f>
        <v>*</v>
      </c>
    </row>
    <row r="606" spans="2:55">
      <c r="B606" s="4" t="s">
        <v>186</v>
      </c>
      <c r="C606" s="4" t="s">
        <v>187</v>
      </c>
      <c r="D606" s="4">
        <v>2030</v>
      </c>
      <c r="J606" s="4" t="s">
        <v>186</v>
      </c>
      <c r="K606" s="4" t="s">
        <v>187</v>
      </c>
      <c r="L606" s="4">
        <v>2030</v>
      </c>
      <c r="M606" s="2" t="str">
        <f>IF(sum!A599="AT",sum!B599,"*")</f>
        <v>*</v>
      </c>
      <c r="N606" s="2"/>
      <c r="O606" s="2" t="str">
        <f>IF(sum!A599="AT",sum!F599,"*")</f>
        <v>*</v>
      </c>
      <c r="R606" s="4" t="s">
        <v>186</v>
      </c>
      <c r="S606" s="4" t="s">
        <v>187</v>
      </c>
      <c r="T606" s="4">
        <v>2030</v>
      </c>
      <c r="U606" s="2" t="str">
        <f>IF(sum!A599="BC",sum!B599,"*")</f>
        <v>*</v>
      </c>
      <c r="V606" s="2"/>
      <c r="W606" s="2" t="str">
        <f>IF(sum!A599="BC",sum!F599,"*")</f>
        <v>*</v>
      </c>
      <c r="Z606" s="4" t="s">
        <v>186</v>
      </c>
      <c r="AA606" s="4" t="s">
        <v>187</v>
      </c>
      <c r="AB606" s="4">
        <v>2030</v>
      </c>
      <c r="AC606" s="2" t="str">
        <f>IF(sum!A599="MA",sum!B599,"*")</f>
        <v>*</v>
      </c>
      <c r="AD606" s="2"/>
      <c r="AE606" s="2" t="str">
        <f>IF(sum!A599="MA",sum!F599,"*")</f>
        <v>*</v>
      </c>
      <c r="AH606" s="4" t="s">
        <v>186</v>
      </c>
      <c r="AI606" s="4" t="s">
        <v>187</v>
      </c>
      <c r="AJ606" s="4">
        <v>2030</v>
      </c>
      <c r="AK606" s="2" t="str">
        <f>IF(sum!A599="ON",sum!B599,"*")</f>
        <v>*</v>
      </c>
      <c r="AL606" s="2"/>
      <c r="AM606" s="2" t="str">
        <f>IF(sum!A599="ON",sum!F599,"*")</f>
        <v>*</v>
      </c>
      <c r="AP606" s="2" t="s">
        <v>186</v>
      </c>
      <c r="AQ606" s="2" t="s">
        <v>187</v>
      </c>
      <c r="AR606" s="2">
        <v>2030</v>
      </c>
      <c r="AS606" s="2" t="str">
        <f>IF(sum!A599="QU",sum!B599,"*")</f>
        <v>HSS-SpCool_ELE1</v>
      </c>
      <c r="AT606" s="2"/>
      <c r="AU606" s="2">
        <f>IF(sum!A599="QU",sum!F599,"*")</f>
        <v>0.306524952539438</v>
      </c>
      <c r="AX606" s="4" t="s">
        <v>186</v>
      </c>
      <c r="AY606" s="4" t="s">
        <v>187</v>
      </c>
      <c r="AZ606" s="4">
        <v>2030</v>
      </c>
      <c r="BA606" s="2" t="str">
        <f>IF(sum!A599="SA",sum!B599,"*")</f>
        <v>*</v>
      </c>
      <c r="BB606" s="2"/>
      <c r="BC606" s="2" t="str">
        <f>IF(sum!A599="SA",sum!F599,"*")</f>
        <v>*</v>
      </c>
    </row>
    <row r="607" spans="2:55">
      <c r="B607" s="2" t="s">
        <v>186</v>
      </c>
      <c r="C607" s="2" t="s">
        <v>187</v>
      </c>
      <c r="D607" s="2">
        <v>2030</v>
      </c>
      <c r="J607" s="2" t="s">
        <v>186</v>
      </c>
      <c r="K607" s="2" t="s">
        <v>187</v>
      </c>
      <c r="L607" s="2">
        <v>2030</v>
      </c>
      <c r="M607" s="2" t="str">
        <f>IF(sum!A600="AT",sum!B600,"*")</f>
        <v>*</v>
      </c>
      <c r="N607" s="2"/>
      <c r="O607" s="2" t="str">
        <f>IF(sum!A600="AT",sum!F600,"*")</f>
        <v>*</v>
      </c>
      <c r="R607" s="2" t="s">
        <v>186</v>
      </c>
      <c r="S607" s="2" t="s">
        <v>187</v>
      </c>
      <c r="T607" s="2">
        <v>2030</v>
      </c>
      <c r="U607" s="2" t="str">
        <f>IF(sum!A600="BC",sum!B600,"*")</f>
        <v>*</v>
      </c>
      <c r="V607" s="2"/>
      <c r="W607" s="2" t="str">
        <f>IF(sum!A600="BC",sum!F600,"*")</f>
        <v>*</v>
      </c>
      <c r="Z607" s="2" t="s">
        <v>186</v>
      </c>
      <c r="AA607" s="2" t="s">
        <v>187</v>
      </c>
      <c r="AB607" s="2">
        <v>2030</v>
      </c>
      <c r="AC607" s="2" t="str">
        <f>IF(sum!A600="MA",sum!B600,"*")</f>
        <v>*</v>
      </c>
      <c r="AD607" s="2"/>
      <c r="AE607" s="2" t="str">
        <f>IF(sum!A600="MA",sum!F600,"*")</f>
        <v>*</v>
      </c>
      <c r="AH607" s="2" t="s">
        <v>186</v>
      </c>
      <c r="AI607" s="2" t="s">
        <v>187</v>
      </c>
      <c r="AJ607" s="2">
        <v>2030</v>
      </c>
      <c r="AK607" s="2" t="str">
        <f>IF(sum!A600="ON",sum!B600,"*")</f>
        <v>*</v>
      </c>
      <c r="AL607" s="2"/>
      <c r="AM607" s="2" t="str">
        <f>IF(sum!A600="ON",sum!F600,"*")</f>
        <v>*</v>
      </c>
      <c r="AP607" s="4" t="s">
        <v>186</v>
      </c>
      <c r="AQ607" s="4" t="s">
        <v>187</v>
      </c>
      <c r="AR607" s="4">
        <v>2030</v>
      </c>
      <c r="AS607" s="2" t="str">
        <f>IF(sum!A600="QU",sum!B600,"*")</f>
        <v>HSS-SpHeat_ELE1</v>
      </c>
      <c r="AT607" s="2"/>
      <c r="AU607" s="2">
        <f>IF(sum!A600="QU",sum!F600,"*")</f>
        <v>1.21891073064186</v>
      </c>
      <c r="AX607" s="2" t="s">
        <v>186</v>
      </c>
      <c r="AY607" s="2" t="s">
        <v>187</v>
      </c>
      <c r="AZ607" s="2">
        <v>2030</v>
      </c>
      <c r="BA607" s="2" t="str">
        <f>IF(sum!A600="SA",sum!B600,"*")</f>
        <v>*</v>
      </c>
      <c r="BB607" s="2"/>
      <c r="BC607" s="2" t="str">
        <f>IF(sum!A600="SA",sum!F600,"*")</f>
        <v>*</v>
      </c>
    </row>
    <row r="608" spans="2:55">
      <c r="B608" s="2" t="s">
        <v>186</v>
      </c>
      <c r="C608" s="2" t="s">
        <v>187</v>
      </c>
      <c r="D608" s="2">
        <v>2030</v>
      </c>
      <c r="J608" s="2" t="s">
        <v>186</v>
      </c>
      <c r="K608" s="2" t="s">
        <v>187</v>
      </c>
      <c r="L608" s="2">
        <v>2030</v>
      </c>
      <c r="M608" s="2" t="str">
        <f>IF(sum!A601="AT",sum!B601,"*")</f>
        <v>*</v>
      </c>
      <c r="N608" s="2"/>
      <c r="O608" s="2" t="str">
        <f>IF(sum!A601="AT",sum!F601,"*")</f>
        <v>*</v>
      </c>
      <c r="R608" s="2" t="s">
        <v>186</v>
      </c>
      <c r="S608" s="2" t="s">
        <v>187</v>
      </c>
      <c r="T608" s="2">
        <v>2030</v>
      </c>
      <c r="U608" s="2" t="str">
        <f>IF(sum!A601="BC",sum!B601,"*")</f>
        <v>*</v>
      </c>
      <c r="V608" s="2"/>
      <c r="W608" s="2" t="str">
        <f>IF(sum!A601="BC",sum!F601,"*")</f>
        <v>*</v>
      </c>
      <c r="Z608" s="2" t="s">
        <v>186</v>
      </c>
      <c r="AA608" s="2" t="s">
        <v>187</v>
      </c>
      <c r="AB608" s="2">
        <v>2030</v>
      </c>
      <c r="AC608" s="2" t="str">
        <f>IF(sum!A601="MA",sum!B601,"*")</f>
        <v>*</v>
      </c>
      <c r="AD608" s="2"/>
      <c r="AE608" s="2" t="str">
        <f>IF(sum!A601="MA",sum!F601,"*")</f>
        <v>*</v>
      </c>
      <c r="AH608" s="2" t="s">
        <v>186</v>
      </c>
      <c r="AI608" s="2" t="s">
        <v>187</v>
      </c>
      <c r="AJ608" s="2">
        <v>2030</v>
      </c>
      <c r="AK608" s="2" t="str">
        <f>IF(sum!A601="ON",sum!B601,"*")</f>
        <v>*</v>
      </c>
      <c r="AL608" s="2"/>
      <c r="AM608" s="2" t="str">
        <f>IF(sum!A601="ON",sum!F601,"*")</f>
        <v>*</v>
      </c>
      <c r="AP608" s="2" t="s">
        <v>186</v>
      </c>
      <c r="AQ608" s="2" t="s">
        <v>187</v>
      </c>
      <c r="AR608" s="2">
        <v>2030</v>
      </c>
      <c r="AS608" s="2" t="str">
        <f>IF(sum!A601="QU",sum!B601,"*")</f>
        <v>HSS-WaterHeat_ELE1</v>
      </c>
      <c r="AT608" s="2"/>
      <c r="AU608" s="2">
        <f>IF(sum!A601="QU",sum!F601,"*")</f>
        <v>0.623546818854365</v>
      </c>
      <c r="AX608" s="2" t="s">
        <v>186</v>
      </c>
      <c r="AY608" s="2" t="s">
        <v>187</v>
      </c>
      <c r="AZ608" s="2">
        <v>2030</v>
      </c>
      <c r="BA608" s="2" t="str">
        <f>IF(sum!A601="SA",sum!B601,"*")</f>
        <v>*</v>
      </c>
      <c r="BB608" s="2"/>
      <c r="BC608" s="2" t="str">
        <f>IF(sum!A601="SA",sum!F601,"*")</f>
        <v>*</v>
      </c>
    </row>
    <row r="609" spans="2:55">
      <c r="B609" s="4" t="s">
        <v>186</v>
      </c>
      <c r="C609" s="4" t="s">
        <v>187</v>
      </c>
      <c r="D609" s="4">
        <v>2030</v>
      </c>
      <c r="J609" s="4" t="s">
        <v>186</v>
      </c>
      <c r="K609" s="4" t="s">
        <v>187</v>
      </c>
      <c r="L609" s="4">
        <v>2030</v>
      </c>
      <c r="M609" s="2" t="str">
        <f>IF(sum!A602="AT",sum!B602,"*")</f>
        <v>*</v>
      </c>
      <c r="N609" s="2"/>
      <c r="O609" s="2" t="str">
        <f>IF(sum!A602="AT",sum!F602,"*")</f>
        <v>*</v>
      </c>
      <c r="R609" s="4" t="s">
        <v>186</v>
      </c>
      <c r="S609" s="4" t="s">
        <v>187</v>
      </c>
      <c r="T609" s="4">
        <v>2030</v>
      </c>
      <c r="U609" s="2" t="str">
        <f>IF(sum!A602="BC",sum!B602,"*")</f>
        <v>*</v>
      </c>
      <c r="V609" s="2"/>
      <c r="W609" s="2" t="str">
        <f>IF(sum!A602="BC",sum!F602,"*")</f>
        <v>*</v>
      </c>
      <c r="Z609" s="4" t="s">
        <v>186</v>
      </c>
      <c r="AA609" s="4" t="s">
        <v>187</v>
      </c>
      <c r="AB609" s="4">
        <v>2030</v>
      </c>
      <c r="AC609" s="2" t="str">
        <f>IF(sum!A602="MA",sum!B602,"*")</f>
        <v>*</v>
      </c>
      <c r="AD609" s="2"/>
      <c r="AE609" s="2" t="str">
        <f>IF(sum!A602="MA",sum!F602,"*")</f>
        <v>*</v>
      </c>
      <c r="AH609" s="4" t="s">
        <v>186</v>
      </c>
      <c r="AI609" s="4" t="s">
        <v>187</v>
      </c>
      <c r="AJ609" s="4">
        <v>2030</v>
      </c>
      <c r="AK609" s="2" t="str">
        <f>IF(sum!A602="ON",sum!B602,"*")</f>
        <v>*</v>
      </c>
      <c r="AL609" s="2"/>
      <c r="AM609" s="2" t="str">
        <f>IF(sum!A602="ON",sum!F602,"*")</f>
        <v>*</v>
      </c>
      <c r="AP609" s="4" t="s">
        <v>186</v>
      </c>
      <c r="AQ609" s="4" t="s">
        <v>187</v>
      </c>
      <c r="AR609" s="4">
        <v>2030</v>
      </c>
      <c r="AS609" s="2" t="str">
        <f>IF(sum!A602="QU",sum!B602,"*")</f>
        <v>ICS-AuxiliaryEquip_ELE1</v>
      </c>
      <c r="AT609" s="2"/>
      <c r="AU609" s="2">
        <f>IF(sum!A602="QU",sum!F602,"*")</f>
        <v>0.116254491650814</v>
      </c>
      <c r="AX609" s="4" t="s">
        <v>186</v>
      </c>
      <c r="AY609" s="4" t="s">
        <v>187</v>
      </c>
      <c r="AZ609" s="4">
        <v>2030</v>
      </c>
      <c r="BA609" s="2" t="str">
        <f>IF(sum!A602="SA",sum!B602,"*")</f>
        <v>*</v>
      </c>
      <c r="BB609" s="2"/>
      <c r="BC609" s="2" t="str">
        <f>IF(sum!A602="SA",sum!F602,"*")</f>
        <v>*</v>
      </c>
    </row>
    <row r="610" spans="2:55">
      <c r="B610" s="2" t="s">
        <v>186</v>
      </c>
      <c r="C610" s="2" t="s">
        <v>187</v>
      </c>
      <c r="D610" s="2">
        <v>2030</v>
      </c>
      <c r="J610" s="2" t="s">
        <v>186</v>
      </c>
      <c r="K610" s="2" t="s">
        <v>187</v>
      </c>
      <c r="L610" s="2">
        <v>2030</v>
      </c>
      <c r="M610" s="2" t="str">
        <f>IF(sum!A603="AT",sum!B603,"*")</f>
        <v>*</v>
      </c>
      <c r="N610" s="2"/>
      <c r="O610" s="2" t="str">
        <f>IF(sum!A603="AT",sum!F603,"*")</f>
        <v>*</v>
      </c>
      <c r="R610" s="2" t="s">
        <v>186</v>
      </c>
      <c r="S610" s="2" t="s">
        <v>187</v>
      </c>
      <c r="T610" s="2">
        <v>2030</v>
      </c>
      <c r="U610" s="2" t="str">
        <f>IF(sum!A603="BC",sum!B603,"*")</f>
        <v>*</v>
      </c>
      <c r="V610" s="2"/>
      <c r="W610" s="2" t="str">
        <f>IF(sum!A603="BC",sum!F603,"*")</f>
        <v>*</v>
      </c>
      <c r="Z610" s="2" t="s">
        <v>186</v>
      </c>
      <c r="AA610" s="2" t="s">
        <v>187</v>
      </c>
      <c r="AB610" s="2">
        <v>2030</v>
      </c>
      <c r="AC610" s="2" t="str">
        <f>IF(sum!A603="MA",sum!B603,"*")</f>
        <v>*</v>
      </c>
      <c r="AD610" s="2"/>
      <c r="AE610" s="2" t="str">
        <f>IF(sum!A603="MA",sum!F603,"*")</f>
        <v>*</v>
      </c>
      <c r="AH610" s="2" t="s">
        <v>186</v>
      </c>
      <c r="AI610" s="2" t="s">
        <v>187</v>
      </c>
      <c r="AJ610" s="2">
        <v>2030</v>
      </c>
      <c r="AK610" s="2" t="str">
        <f>IF(sum!A603="ON",sum!B603,"*")</f>
        <v>*</v>
      </c>
      <c r="AL610" s="2"/>
      <c r="AM610" s="2" t="str">
        <f>IF(sum!A603="ON",sum!F603,"*")</f>
        <v>*</v>
      </c>
      <c r="AP610" s="2" t="s">
        <v>186</v>
      </c>
      <c r="AQ610" s="2" t="s">
        <v>187</v>
      </c>
      <c r="AR610" s="2">
        <v>2030</v>
      </c>
      <c r="AS610" s="2" t="str">
        <f>IF(sum!A603="QU",sum!B603,"*")</f>
        <v>ICS-AuxiliaryMot_ELE1</v>
      </c>
      <c r="AT610" s="2"/>
      <c r="AU610" s="2">
        <f>IF(sum!A603="QU",sum!F603,"*")</f>
        <v>0.0340583280599376</v>
      </c>
      <c r="AX610" s="2" t="s">
        <v>186</v>
      </c>
      <c r="AY610" s="2" t="s">
        <v>187</v>
      </c>
      <c r="AZ610" s="2">
        <v>2030</v>
      </c>
      <c r="BA610" s="2" t="str">
        <f>IF(sum!A603="SA",sum!B603,"*")</f>
        <v>*</v>
      </c>
      <c r="BB610" s="2"/>
      <c r="BC610" s="2" t="str">
        <f>IF(sum!A603="SA",sum!F603,"*")</f>
        <v>*</v>
      </c>
    </row>
    <row r="611" spans="2:55">
      <c r="B611" s="2" t="s">
        <v>186</v>
      </c>
      <c r="C611" s="2" t="s">
        <v>187</v>
      </c>
      <c r="D611" s="2">
        <v>2030</v>
      </c>
      <c r="J611" s="2" t="s">
        <v>186</v>
      </c>
      <c r="K611" s="2" t="s">
        <v>187</v>
      </c>
      <c r="L611" s="2">
        <v>2030</v>
      </c>
      <c r="M611" s="2" t="str">
        <f>IF(sum!A604="AT",sum!B604,"*")</f>
        <v>*</v>
      </c>
      <c r="N611" s="2"/>
      <c r="O611" s="2" t="str">
        <f>IF(sum!A604="AT",sum!F604,"*")</f>
        <v>*</v>
      </c>
      <c r="R611" s="2" t="s">
        <v>186</v>
      </c>
      <c r="S611" s="2" t="s">
        <v>187</v>
      </c>
      <c r="T611" s="2">
        <v>2030</v>
      </c>
      <c r="U611" s="2" t="str">
        <f>IF(sum!A604="BC",sum!B604,"*")</f>
        <v>*</v>
      </c>
      <c r="V611" s="2"/>
      <c r="W611" s="2" t="str">
        <f>IF(sum!A604="BC",sum!F604,"*")</f>
        <v>*</v>
      </c>
      <c r="Z611" s="2" t="s">
        <v>186</v>
      </c>
      <c r="AA611" s="2" t="s">
        <v>187</v>
      </c>
      <c r="AB611" s="2">
        <v>2030</v>
      </c>
      <c r="AC611" s="2" t="str">
        <f>IF(sum!A604="MA",sum!B604,"*")</f>
        <v>*</v>
      </c>
      <c r="AD611" s="2"/>
      <c r="AE611" s="2" t="str">
        <f>IF(sum!A604="MA",sum!F604,"*")</f>
        <v>*</v>
      </c>
      <c r="AH611" s="2" t="s">
        <v>186</v>
      </c>
      <c r="AI611" s="2" t="s">
        <v>187</v>
      </c>
      <c r="AJ611" s="2">
        <v>2030</v>
      </c>
      <c r="AK611" s="2" t="str">
        <f>IF(sum!A604="ON",sum!B604,"*")</f>
        <v>*</v>
      </c>
      <c r="AL611" s="2"/>
      <c r="AM611" s="2" t="str">
        <f>IF(sum!A604="ON",sum!F604,"*")</f>
        <v>*</v>
      </c>
      <c r="AP611" s="4" t="s">
        <v>186</v>
      </c>
      <c r="AQ611" s="4" t="s">
        <v>187</v>
      </c>
      <c r="AR611" s="4">
        <v>2030</v>
      </c>
      <c r="AS611" s="2" t="str">
        <f>IF(sum!A604="QU",sum!B604,"*")</f>
        <v>ICS-Light_ELE1</v>
      </c>
      <c r="AT611" s="2"/>
      <c r="AU611" s="2">
        <f>IF(sum!A604="QU",sum!F604,"*")</f>
        <v>0.153262476269719</v>
      </c>
      <c r="AX611" s="2" t="s">
        <v>186</v>
      </c>
      <c r="AY611" s="2" t="s">
        <v>187</v>
      </c>
      <c r="AZ611" s="2">
        <v>2030</v>
      </c>
      <c r="BA611" s="2" t="str">
        <f>IF(sum!A604="SA",sum!B604,"*")</f>
        <v>*</v>
      </c>
      <c r="BB611" s="2"/>
      <c r="BC611" s="2" t="str">
        <f>IF(sum!A604="SA",sum!F604,"*")</f>
        <v>*</v>
      </c>
    </row>
    <row r="612" spans="2:55">
      <c r="B612" s="4" t="s">
        <v>186</v>
      </c>
      <c r="C612" s="4" t="s">
        <v>187</v>
      </c>
      <c r="D612" s="4">
        <v>2030</v>
      </c>
      <c r="J612" s="4" t="s">
        <v>186</v>
      </c>
      <c r="K612" s="4" t="s">
        <v>187</v>
      </c>
      <c r="L612" s="4">
        <v>2030</v>
      </c>
      <c r="M612" s="2" t="str">
        <f>IF(sum!A605="AT",sum!B605,"*")</f>
        <v>*</v>
      </c>
      <c r="N612" s="2"/>
      <c r="O612" s="2" t="str">
        <f>IF(sum!A605="AT",sum!F605,"*")</f>
        <v>*</v>
      </c>
      <c r="R612" s="4" t="s">
        <v>186</v>
      </c>
      <c r="S612" s="4" t="s">
        <v>187</v>
      </c>
      <c r="T612" s="4">
        <v>2030</v>
      </c>
      <c r="U612" s="2" t="str">
        <f>IF(sum!A605="BC",sum!B605,"*")</f>
        <v>*</v>
      </c>
      <c r="V612" s="2"/>
      <c r="W612" s="2" t="str">
        <f>IF(sum!A605="BC",sum!F605,"*")</f>
        <v>*</v>
      </c>
      <c r="Z612" s="4" t="s">
        <v>186</v>
      </c>
      <c r="AA612" s="4" t="s">
        <v>187</v>
      </c>
      <c r="AB612" s="4">
        <v>2030</v>
      </c>
      <c r="AC612" s="2" t="str">
        <f>IF(sum!A605="MA",sum!B605,"*")</f>
        <v>*</v>
      </c>
      <c r="AD612" s="2"/>
      <c r="AE612" s="2" t="str">
        <f>IF(sum!A605="MA",sum!F605,"*")</f>
        <v>*</v>
      </c>
      <c r="AH612" s="4" t="s">
        <v>186</v>
      </c>
      <c r="AI612" s="4" t="s">
        <v>187</v>
      </c>
      <c r="AJ612" s="4">
        <v>2030</v>
      </c>
      <c r="AK612" s="2" t="str">
        <f>IF(sum!A605="ON",sum!B605,"*")</f>
        <v>*</v>
      </c>
      <c r="AL612" s="2"/>
      <c r="AM612" s="2" t="str">
        <f>IF(sum!A605="ON",sum!F605,"*")</f>
        <v>*</v>
      </c>
      <c r="AP612" s="2" t="s">
        <v>186</v>
      </c>
      <c r="AQ612" s="2" t="s">
        <v>187</v>
      </c>
      <c r="AR612" s="2">
        <v>2030</v>
      </c>
      <c r="AS612" s="2" t="str">
        <f>IF(sum!A605="QU",sum!B605,"*")</f>
        <v>ICS-SpCool_ELE1</v>
      </c>
      <c r="AT612" s="2"/>
      <c r="AU612" s="2">
        <f>IF(sum!A605="QU",sum!F605,"*")</f>
        <v>0.0510874920899064</v>
      </c>
      <c r="AX612" s="4" t="s">
        <v>186</v>
      </c>
      <c r="AY612" s="4" t="s">
        <v>187</v>
      </c>
      <c r="AZ612" s="4">
        <v>2030</v>
      </c>
      <c r="BA612" s="2" t="str">
        <f>IF(sum!A605="SA",sum!B605,"*")</f>
        <v>*</v>
      </c>
      <c r="BB612" s="2"/>
      <c r="BC612" s="2" t="str">
        <f>IF(sum!A605="SA",sum!F605,"*")</f>
        <v>*</v>
      </c>
    </row>
    <row r="613" spans="2:55">
      <c r="B613" s="2" t="s">
        <v>186</v>
      </c>
      <c r="C613" s="2" t="s">
        <v>187</v>
      </c>
      <c r="D613" s="2">
        <v>2030</v>
      </c>
      <c r="J613" s="2" t="s">
        <v>186</v>
      </c>
      <c r="K613" s="2" t="s">
        <v>187</v>
      </c>
      <c r="L613" s="2">
        <v>2030</v>
      </c>
      <c r="M613" s="2" t="str">
        <f>IF(sum!A606="AT",sum!B606,"*")</f>
        <v>*</v>
      </c>
      <c r="N613" s="2"/>
      <c r="O613" s="2" t="str">
        <f>IF(sum!A606="AT",sum!F606,"*")</f>
        <v>*</v>
      </c>
      <c r="R613" s="2" t="s">
        <v>186</v>
      </c>
      <c r="S613" s="2" t="s">
        <v>187</v>
      </c>
      <c r="T613" s="2">
        <v>2030</v>
      </c>
      <c r="U613" s="2" t="str">
        <f>IF(sum!A606="BC",sum!B606,"*")</f>
        <v>*</v>
      </c>
      <c r="V613" s="2"/>
      <c r="W613" s="2" t="str">
        <f>IF(sum!A606="BC",sum!F606,"*")</f>
        <v>*</v>
      </c>
      <c r="Z613" s="2" t="s">
        <v>186</v>
      </c>
      <c r="AA613" s="2" t="s">
        <v>187</v>
      </c>
      <c r="AB613" s="2">
        <v>2030</v>
      </c>
      <c r="AC613" s="2" t="str">
        <f>IF(sum!A606="MA",sum!B606,"*")</f>
        <v>*</v>
      </c>
      <c r="AD613" s="2"/>
      <c r="AE613" s="2" t="str">
        <f>IF(sum!A606="MA",sum!F606,"*")</f>
        <v>*</v>
      </c>
      <c r="AH613" s="2" t="s">
        <v>186</v>
      </c>
      <c r="AI613" s="2" t="s">
        <v>187</v>
      </c>
      <c r="AJ613" s="2">
        <v>2030</v>
      </c>
      <c r="AK613" s="2" t="str">
        <f>IF(sum!A606="ON",sum!B606,"*")</f>
        <v>*</v>
      </c>
      <c r="AL613" s="2"/>
      <c r="AM613" s="2" t="str">
        <f>IF(sum!A606="ON",sum!F606,"*")</f>
        <v>*</v>
      </c>
      <c r="AP613" s="4" t="s">
        <v>186</v>
      </c>
      <c r="AQ613" s="4" t="s">
        <v>187</v>
      </c>
      <c r="AR613" s="4">
        <v>2030</v>
      </c>
      <c r="AS613" s="2" t="str">
        <f>IF(sum!A606="QU",sum!B606,"*")</f>
        <v>ICS-SpHeat_ELE1</v>
      </c>
      <c r="AT613" s="2"/>
      <c r="AU613" s="2">
        <f>IF(sum!A606="QU",sum!F606,"*")</f>
        <v>0.155005988867752</v>
      </c>
      <c r="AX613" s="2" t="s">
        <v>186</v>
      </c>
      <c r="AY613" s="2" t="s">
        <v>187</v>
      </c>
      <c r="AZ613" s="2">
        <v>2030</v>
      </c>
      <c r="BA613" s="2" t="str">
        <f>IF(sum!A606="SA",sum!B606,"*")</f>
        <v>*</v>
      </c>
      <c r="BB613" s="2"/>
      <c r="BC613" s="2" t="str">
        <f>IF(sum!A606="SA",sum!F606,"*")</f>
        <v>*</v>
      </c>
    </row>
    <row r="614" spans="2:55">
      <c r="B614" s="2" t="s">
        <v>186</v>
      </c>
      <c r="C614" s="2" t="s">
        <v>187</v>
      </c>
      <c r="D614" s="2">
        <v>2030</v>
      </c>
      <c r="J614" s="2" t="s">
        <v>186</v>
      </c>
      <c r="K614" s="2" t="s">
        <v>187</v>
      </c>
      <c r="L614" s="2">
        <v>2030</v>
      </c>
      <c r="M614" s="2" t="str">
        <f>IF(sum!A607="AT",sum!B607,"*")</f>
        <v>*</v>
      </c>
      <c r="N614" s="2"/>
      <c r="O614" s="2" t="str">
        <f>IF(sum!A607="AT",sum!F607,"*")</f>
        <v>*</v>
      </c>
      <c r="R614" s="2" t="s">
        <v>186</v>
      </c>
      <c r="S614" s="2" t="s">
        <v>187</v>
      </c>
      <c r="T614" s="2">
        <v>2030</v>
      </c>
      <c r="U614" s="2" t="str">
        <f>IF(sum!A607="BC",sum!B607,"*")</f>
        <v>*</v>
      </c>
      <c r="V614" s="2"/>
      <c r="W614" s="2" t="str">
        <f>IF(sum!A607="BC",sum!F607,"*")</f>
        <v>*</v>
      </c>
      <c r="Z614" s="2" t="s">
        <v>186</v>
      </c>
      <c r="AA614" s="2" t="s">
        <v>187</v>
      </c>
      <c r="AB614" s="2">
        <v>2030</v>
      </c>
      <c r="AC614" s="2" t="str">
        <f>IF(sum!A607="MA",sum!B607,"*")</f>
        <v>*</v>
      </c>
      <c r="AD614" s="2"/>
      <c r="AE614" s="2" t="str">
        <f>IF(sum!A607="MA",sum!F607,"*")</f>
        <v>*</v>
      </c>
      <c r="AH614" s="2" t="s">
        <v>186</v>
      </c>
      <c r="AI614" s="2" t="s">
        <v>187</v>
      </c>
      <c r="AJ614" s="2">
        <v>2030</v>
      </c>
      <c r="AK614" s="2" t="str">
        <f>IF(sum!A607="ON",sum!B607,"*")</f>
        <v>*</v>
      </c>
      <c r="AL614" s="2"/>
      <c r="AM614" s="2" t="str">
        <f>IF(sum!A607="ON",sum!F607,"*")</f>
        <v>*</v>
      </c>
      <c r="AP614" s="2" t="s">
        <v>186</v>
      </c>
      <c r="AQ614" s="2" t="s">
        <v>187</v>
      </c>
      <c r="AR614" s="2">
        <v>2030</v>
      </c>
      <c r="AS614" s="2" t="str">
        <f>IF(sum!A607="QU",sum!B607,"*")</f>
        <v>ICS-WaterHeat_ELE1</v>
      </c>
      <c r="AT614" s="2"/>
      <c r="AU614" s="2">
        <f>IF(sum!A607="QU",sum!F607,"*")</f>
        <v>0.021137180300148</v>
      </c>
      <c r="AX614" s="2" t="s">
        <v>186</v>
      </c>
      <c r="AY614" s="2" t="s">
        <v>187</v>
      </c>
      <c r="AZ614" s="2">
        <v>2030</v>
      </c>
      <c r="BA614" s="2" t="str">
        <f>IF(sum!A607="SA",sum!B607,"*")</f>
        <v>*</v>
      </c>
      <c r="BB614" s="2"/>
      <c r="BC614" s="2" t="str">
        <f>IF(sum!A607="SA",sum!F607,"*")</f>
        <v>*</v>
      </c>
    </row>
    <row r="615" spans="2:55">
      <c r="B615" s="4" t="s">
        <v>186</v>
      </c>
      <c r="C615" s="4" t="s">
        <v>187</v>
      </c>
      <c r="D615" s="4">
        <v>2030</v>
      </c>
      <c r="J615" s="4" t="s">
        <v>186</v>
      </c>
      <c r="K615" s="4" t="s">
        <v>187</v>
      </c>
      <c r="L615" s="4">
        <v>2030</v>
      </c>
      <c r="M615" s="2" t="str">
        <f>IF(sum!A608="AT",sum!B608,"*")</f>
        <v>*</v>
      </c>
      <c r="N615" s="2"/>
      <c r="O615" s="2" t="str">
        <f>IF(sum!A608="AT",sum!F608,"*")</f>
        <v>*</v>
      </c>
      <c r="R615" s="4" t="s">
        <v>186</v>
      </c>
      <c r="S615" s="4" t="s">
        <v>187</v>
      </c>
      <c r="T615" s="4">
        <v>2030</v>
      </c>
      <c r="U615" s="2" t="str">
        <f>IF(sum!A608="BC",sum!B608,"*")</f>
        <v>*</v>
      </c>
      <c r="V615" s="2"/>
      <c r="W615" s="2" t="str">
        <f>IF(sum!A608="BC",sum!F608,"*")</f>
        <v>*</v>
      </c>
      <c r="Z615" s="4" t="s">
        <v>186</v>
      </c>
      <c r="AA615" s="4" t="s">
        <v>187</v>
      </c>
      <c r="AB615" s="4">
        <v>2030</v>
      </c>
      <c r="AC615" s="2" t="str">
        <f>IF(sum!A608="MA",sum!B608,"*")</f>
        <v>*</v>
      </c>
      <c r="AD615" s="2"/>
      <c r="AE615" s="2" t="str">
        <f>IF(sum!A608="MA",sum!F608,"*")</f>
        <v>*</v>
      </c>
      <c r="AH615" s="4" t="s">
        <v>186</v>
      </c>
      <c r="AI615" s="4" t="s">
        <v>187</v>
      </c>
      <c r="AJ615" s="4">
        <v>2030</v>
      </c>
      <c r="AK615" s="2" t="str">
        <f>IF(sum!A608="ON",sum!B608,"*")</f>
        <v>*</v>
      </c>
      <c r="AL615" s="2"/>
      <c r="AM615" s="2" t="str">
        <f>IF(sum!A608="ON",sum!F608,"*")</f>
        <v>*</v>
      </c>
      <c r="AP615" s="4" t="s">
        <v>186</v>
      </c>
      <c r="AQ615" s="4" t="s">
        <v>187</v>
      </c>
      <c r="AR615" s="4">
        <v>2030</v>
      </c>
      <c r="AS615" s="2" t="str">
        <f>IF(sum!A608="QU",sum!B608,"*")</f>
        <v>OS-AuxiliaryEquip_ELE1</v>
      </c>
      <c r="AT615" s="2"/>
      <c r="AU615" s="2">
        <f>IF(sum!A608="QU",sum!F608,"*")</f>
        <v>1.55358275206087</v>
      </c>
      <c r="AX615" s="4" t="s">
        <v>186</v>
      </c>
      <c r="AY615" s="4" t="s">
        <v>187</v>
      </c>
      <c r="AZ615" s="4">
        <v>2030</v>
      </c>
      <c r="BA615" s="2" t="str">
        <f>IF(sum!A608="SA",sum!B608,"*")</f>
        <v>*</v>
      </c>
      <c r="BB615" s="2"/>
      <c r="BC615" s="2" t="str">
        <f>IF(sum!A608="SA",sum!F608,"*")</f>
        <v>*</v>
      </c>
    </row>
    <row r="616" spans="2:55">
      <c r="B616" s="2" t="s">
        <v>186</v>
      </c>
      <c r="C616" s="2" t="s">
        <v>187</v>
      </c>
      <c r="D616" s="2">
        <v>2030</v>
      </c>
      <c r="J616" s="2" t="s">
        <v>186</v>
      </c>
      <c r="K616" s="2" t="s">
        <v>187</v>
      </c>
      <c r="L616" s="2">
        <v>2030</v>
      </c>
      <c r="M616" s="2" t="str">
        <f>IF(sum!A609="AT",sum!B609,"*")</f>
        <v>*</v>
      </c>
      <c r="N616" s="2"/>
      <c r="O616" s="2" t="str">
        <f>IF(sum!A609="AT",sum!F609,"*")</f>
        <v>*</v>
      </c>
      <c r="R616" s="2" t="s">
        <v>186</v>
      </c>
      <c r="S616" s="2" t="s">
        <v>187</v>
      </c>
      <c r="T616" s="2">
        <v>2030</v>
      </c>
      <c r="U616" s="2" t="str">
        <f>IF(sum!A609="BC",sum!B609,"*")</f>
        <v>*</v>
      </c>
      <c r="V616" s="2"/>
      <c r="W616" s="2" t="str">
        <f>IF(sum!A609="BC",sum!F609,"*")</f>
        <v>*</v>
      </c>
      <c r="Z616" s="2" t="s">
        <v>186</v>
      </c>
      <c r="AA616" s="2" t="s">
        <v>187</v>
      </c>
      <c r="AB616" s="2">
        <v>2030</v>
      </c>
      <c r="AC616" s="2" t="str">
        <f>IF(sum!A609="MA",sum!B609,"*")</f>
        <v>*</v>
      </c>
      <c r="AD616" s="2"/>
      <c r="AE616" s="2" t="str">
        <f>IF(sum!A609="MA",sum!F609,"*")</f>
        <v>*</v>
      </c>
      <c r="AH616" s="2" t="s">
        <v>186</v>
      </c>
      <c r="AI616" s="2" t="s">
        <v>187</v>
      </c>
      <c r="AJ616" s="2">
        <v>2030</v>
      </c>
      <c r="AK616" s="2" t="str">
        <f>IF(sum!A609="ON",sum!B609,"*")</f>
        <v>*</v>
      </c>
      <c r="AL616" s="2"/>
      <c r="AM616" s="2" t="str">
        <f>IF(sum!A609="ON",sum!F609,"*")</f>
        <v>*</v>
      </c>
      <c r="AP616" s="2" t="s">
        <v>186</v>
      </c>
      <c r="AQ616" s="2" t="s">
        <v>187</v>
      </c>
      <c r="AR616" s="2">
        <v>2030</v>
      </c>
      <c r="AS616" s="2" t="str">
        <f>IF(sum!A609="QU",sum!B609,"*")</f>
        <v>OS-AuxiliaryMot_ELE1</v>
      </c>
      <c r="AT616" s="2"/>
      <c r="AU616" s="2">
        <f>IF(sum!A609="QU",sum!F609,"*")</f>
        <v>0.527904084929033</v>
      </c>
      <c r="AX616" s="2" t="s">
        <v>186</v>
      </c>
      <c r="AY616" s="2" t="s">
        <v>187</v>
      </c>
      <c r="AZ616" s="2">
        <v>2030</v>
      </c>
      <c r="BA616" s="2" t="str">
        <f>IF(sum!A609="SA",sum!B609,"*")</f>
        <v>*</v>
      </c>
      <c r="BB616" s="2"/>
      <c r="BC616" s="2" t="str">
        <f>IF(sum!A609="SA",sum!F609,"*")</f>
        <v>*</v>
      </c>
    </row>
    <row r="617" spans="2:55">
      <c r="B617" s="2" t="s">
        <v>186</v>
      </c>
      <c r="C617" s="2" t="s">
        <v>187</v>
      </c>
      <c r="D617" s="2">
        <v>2030</v>
      </c>
      <c r="J617" s="2" t="s">
        <v>186</v>
      </c>
      <c r="K617" s="2" t="s">
        <v>187</v>
      </c>
      <c r="L617" s="2">
        <v>2030</v>
      </c>
      <c r="M617" s="2" t="str">
        <f>IF(sum!A610="AT",sum!B610,"*")</f>
        <v>*</v>
      </c>
      <c r="N617" s="2"/>
      <c r="O617" s="2" t="str">
        <f>IF(sum!A610="AT",sum!F610,"*")</f>
        <v>*</v>
      </c>
      <c r="R617" s="2" t="s">
        <v>186</v>
      </c>
      <c r="S617" s="2" t="s">
        <v>187</v>
      </c>
      <c r="T617" s="2">
        <v>2030</v>
      </c>
      <c r="U617" s="2" t="str">
        <f>IF(sum!A610="BC",sum!B610,"*")</f>
        <v>*</v>
      </c>
      <c r="V617" s="2"/>
      <c r="W617" s="2" t="str">
        <f>IF(sum!A610="BC",sum!F610,"*")</f>
        <v>*</v>
      </c>
      <c r="Z617" s="2" t="s">
        <v>186</v>
      </c>
      <c r="AA617" s="2" t="s">
        <v>187</v>
      </c>
      <c r="AB617" s="2">
        <v>2030</v>
      </c>
      <c r="AC617" s="2" t="str">
        <f>IF(sum!A610="MA",sum!B610,"*")</f>
        <v>*</v>
      </c>
      <c r="AD617" s="2"/>
      <c r="AE617" s="2" t="str">
        <f>IF(sum!A610="MA",sum!F610,"*")</f>
        <v>*</v>
      </c>
      <c r="AH617" s="2" t="s">
        <v>186</v>
      </c>
      <c r="AI617" s="2" t="s">
        <v>187</v>
      </c>
      <c r="AJ617" s="2">
        <v>2030</v>
      </c>
      <c r="AK617" s="2" t="str">
        <f>IF(sum!A610="ON",sum!B610,"*")</f>
        <v>*</v>
      </c>
      <c r="AL617" s="2"/>
      <c r="AM617" s="2" t="str">
        <f>IF(sum!A610="ON",sum!F610,"*")</f>
        <v>*</v>
      </c>
      <c r="AP617" s="4" t="s">
        <v>186</v>
      </c>
      <c r="AQ617" s="4" t="s">
        <v>187</v>
      </c>
      <c r="AR617" s="4">
        <v>2030</v>
      </c>
      <c r="AS617" s="2" t="str">
        <f>IF(sum!A610="QU",sum!B610,"*")</f>
        <v>OS-Light_ELE1</v>
      </c>
      <c r="AT617" s="2"/>
      <c r="AU617" s="2">
        <f>IF(sum!A610="QU",sum!F610,"*")</f>
        <v>2.52031627643538</v>
      </c>
      <c r="AX617" s="2" t="s">
        <v>186</v>
      </c>
      <c r="AY617" s="2" t="s">
        <v>187</v>
      </c>
      <c r="AZ617" s="2">
        <v>2030</v>
      </c>
      <c r="BA617" s="2" t="str">
        <f>IF(sum!A610="SA",sum!B610,"*")</f>
        <v>*</v>
      </c>
      <c r="BB617" s="2"/>
      <c r="BC617" s="2" t="str">
        <f>IF(sum!A610="SA",sum!F610,"*")</f>
        <v>*</v>
      </c>
    </row>
    <row r="618" spans="2:55">
      <c r="B618" s="4" t="s">
        <v>186</v>
      </c>
      <c r="C618" s="4" t="s">
        <v>187</v>
      </c>
      <c r="D618" s="4">
        <v>2030</v>
      </c>
      <c r="J618" s="4" t="s">
        <v>186</v>
      </c>
      <c r="K618" s="4" t="s">
        <v>187</v>
      </c>
      <c r="L618" s="4">
        <v>2030</v>
      </c>
      <c r="M618" s="2" t="str">
        <f>IF(sum!A611="AT",sum!B611,"*")</f>
        <v>*</v>
      </c>
      <c r="N618" s="2"/>
      <c r="O618" s="2" t="str">
        <f>IF(sum!A611="AT",sum!F611,"*")</f>
        <v>*</v>
      </c>
      <c r="R618" s="4" t="s">
        <v>186</v>
      </c>
      <c r="S618" s="4" t="s">
        <v>187</v>
      </c>
      <c r="T618" s="4">
        <v>2030</v>
      </c>
      <c r="U618" s="2" t="str">
        <f>IF(sum!A611="BC",sum!B611,"*")</f>
        <v>*</v>
      </c>
      <c r="V618" s="2"/>
      <c r="W618" s="2" t="str">
        <f>IF(sum!A611="BC",sum!F611,"*")</f>
        <v>*</v>
      </c>
      <c r="Z618" s="4" t="s">
        <v>186</v>
      </c>
      <c r="AA618" s="4" t="s">
        <v>187</v>
      </c>
      <c r="AB618" s="4">
        <v>2030</v>
      </c>
      <c r="AC618" s="2" t="str">
        <f>IF(sum!A611="MA",sum!B611,"*")</f>
        <v>*</v>
      </c>
      <c r="AD618" s="2"/>
      <c r="AE618" s="2" t="str">
        <f>IF(sum!A611="MA",sum!F611,"*")</f>
        <v>*</v>
      </c>
      <c r="AH618" s="4" t="s">
        <v>186</v>
      </c>
      <c r="AI618" s="4" t="s">
        <v>187</v>
      </c>
      <c r="AJ618" s="4">
        <v>2030</v>
      </c>
      <c r="AK618" s="2" t="str">
        <f>IF(sum!A611="ON",sum!B611,"*")</f>
        <v>*</v>
      </c>
      <c r="AL618" s="2"/>
      <c r="AM618" s="2" t="str">
        <f>IF(sum!A611="ON",sum!F611,"*")</f>
        <v>*</v>
      </c>
      <c r="AP618" s="2" t="s">
        <v>186</v>
      </c>
      <c r="AQ618" s="2" t="s">
        <v>187</v>
      </c>
      <c r="AR618" s="2">
        <v>2030</v>
      </c>
      <c r="AS618" s="2" t="str">
        <f>IF(sum!A611="QU",sum!B611,"*")</f>
        <v>OS-SpCool_ELE1</v>
      </c>
      <c r="AT618" s="2"/>
      <c r="AU618" s="2">
        <f>IF(sum!A611="QU",sum!F611,"*")</f>
        <v>0.749283217318628</v>
      </c>
      <c r="AX618" s="4" t="s">
        <v>186</v>
      </c>
      <c r="AY618" s="4" t="s">
        <v>187</v>
      </c>
      <c r="AZ618" s="4">
        <v>2030</v>
      </c>
      <c r="BA618" s="2" t="str">
        <f>IF(sum!A611="SA",sum!B611,"*")</f>
        <v>*</v>
      </c>
      <c r="BB618" s="2"/>
      <c r="BC618" s="2" t="str">
        <f>IF(sum!A611="SA",sum!F611,"*")</f>
        <v>*</v>
      </c>
    </row>
    <row r="619" spans="2:55">
      <c r="B619" s="2" t="s">
        <v>186</v>
      </c>
      <c r="C619" s="2" t="s">
        <v>187</v>
      </c>
      <c r="D619" s="2">
        <v>2030</v>
      </c>
      <c r="J619" s="2" t="s">
        <v>186</v>
      </c>
      <c r="K619" s="2" t="s">
        <v>187</v>
      </c>
      <c r="L619" s="2">
        <v>2030</v>
      </c>
      <c r="M619" s="2" t="str">
        <f>IF(sum!A612="AT",sum!B612,"*")</f>
        <v>*</v>
      </c>
      <c r="N619" s="2"/>
      <c r="O619" s="2" t="str">
        <f>IF(sum!A612="AT",sum!F612,"*")</f>
        <v>*</v>
      </c>
      <c r="R619" s="2" t="s">
        <v>186</v>
      </c>
      <c r="S619" s="2" t="s">
        <v>187</v>
      </c>
      <c r="T619" s="2">
        <v>2030</v>
      </c>
      <c r="U619" s="2" t="str">
        <f>IF(sum!A612="BC",sum!B612,"*")</f>
        <v>*</v>
      </c>
      <c r="V619" s="2"/>
      <c r="W619" s="2" t="str">
        <f>IF(sum!A612="BC",sum!F612,"*")</f>
        <v>*</v>
      </c>
      <c r="Z619" s="2" t="s">
        <v>186</v>
      </c>
      <c r="AA619" s="2" t="s">
        <v>187</v>
      </c>
      <c r="AB619" s="2">
        <v>2030</v>
      </c>
      <c r="AC619" s="2" t="str">
        <f>IF(sum!A612="MA",sum!B612,"*")</f>
        <v>*</v>
      </c>
      <c r="AD619" s="2"/>
      <c r="AE619" s="2" t="str">
        <f>IF(sum!A612="MA",sum!F612,"*")</f>
        <v>*</v>
      </c>
      <c r="AH619" s="2" t="s">
        <v>186</v>
      </c>
      <c r="AI619" s="2" t="s">
        <v>187</v>
      </c>
      <c r="AJ619" s="2">
        <v>2030</v>
      </c>
      <c r="AK619" s="2" t="str">
        <f>IF(sum!A612="ON",sum!B612,"*")</f>
        <v>*</v>
      </c>
      <c r="AL619" s="2"/>
      <c r="AM619" s="2" t="str">
        <f>IF(sum!A612="ON",sum!F612,"*")</f>
        <v>*</v>
      </c>
      <c r="AP619" s="4" t="s">
        <v>186</v>
      </c>
      <c r="AQ619" s="4" t="s">
        <v>187</v>
      </c>
      <c r="AR619" s="4">
        <v>2030</v>
      </c>
      <c r="AS619" s="2" t="str">
        <f>IF(sum!A612="QU",sum!B612,"*")</f>
        <v>OS-SpHeat_ELE1</v>
      </c>
      <c r="AT619" s="2"/>
      <c r="AU619" s="2">
        <f>IF(sum!A612="QU",sum!F612,"*")</f>
        <v>2.07848939618122</v>
      </c>
      <c r="AX619" s="2" t="s">
        <v>186</v>
      </c>
      <c r="AY619" s="2" t="s">
        <v>187</v>
      </c>
      <c r="AZ619" s="2">
        <v>2030</v>
      </c>
      <c r="BA619" s="2" t="str">
        <f>IF(sum!A612="SA",sum!B612,"*")</f>
        <v>*</v>
      </c>
      <c r="BB619" s="2"/>
      <c r="BC619" s="2" t="str">
        <f>IF(sum!A612="SA",sum!F612,"*")</f>
        <v>*</v>
      </c>
    </row>
    <row r="620" spans="2:55">
      <c r="B620" s="2" t="s">
        <v>186</v>
      </c>
      <c r="C620" s="2" t="s">
        <v>187</v>
      </c>
      <c r="D620" s="2">
        <v>2030</v>
      </c>
      <c r="J620" s="2" t="s">
        <v>186</v>
      </c>
      <c r="K620" s="2" t="s">
        <v>187</v>
      </c>
      <c r="L620" s="2">
        <v>2030</v>
      </c>
      <c r="M620" s="2" t="str">
        <f>IF(sum!A613="AT",sum!B613,"*")</f>
        <v>*</v>
      </c>
      <c r="N620" s="2"/>
      <c r="O620" s="2" t="str">
        <f>IF(sum!A613="AT",sum!F613,"*")</f>
        <v>*</v>
      </c>
      <c r="R620" s="2" t="s">
        <v>186</v>
      </c>
      <c r="S620" s="2" t="s">
        <v>187</v>
      </c>
      <c r="T620" s="2">
        <v>2030</v>
      </c>
      <c r="U620" s="2" t="str">
        <f>IF(sum!A613="BC",sum!B613,"*")</f>
        <v>*</v>
      </c>
      <c r="V620" s="2"/>
      <c r="W620" s="2" t="str">
        <f>IF(sum!A613="BC",sum!F613,"*")</f>
        <v>*</v>
      </c>
      <c r="Z620" s="2" t="s">
        <v>186</v>
      </c>
      <c r="AA620" s="2" t="s">
        <v>187</v>
      </c>
      <c r="AB620" s="2">
        <v>2030</v>
      </c>
      <c r="AC620" s="2" t="str">
        <f>IF(sum!A613="MA",sum!B613,"*")</f>
        <v>*</v>
      </c>
      <c r="AD620" s="2"/>
      <c r="AE620" s="2" t="str">
        <f>IF(sum!A613="MA",sum!F613,"*")</f>
        <v>*</v>
      </c>
      <c r="AH620" s="2" t="s">
        <v>186</v>
      </c>
      <c r="AI620" s="2" t="s">
        <v>187</v>
      </c>
      <c r="AJ620" s="2">
        <v>2030</v>
      </c>
      <c r="AK620" s="2" t="str">
        <f>IF(sum!A613="ON",sum!B613,"*")</f>
        <v>*</v>
      </c>
      <c r="AL620" s="2"/>
      <c r="AM620" s="2" t="str">
        <f>IF(sum!A613="ON",sum!F613,"*")</f>
        <v>*</v>
      </c>
      <c r="AP620" s="2" t="s">
        <v>186</v>
      </c>
      <c r="AQ620" s="2" t="s">
        <v>187</v>
      </c>
      <c r="AR620" s="2">
        <v>2030</v>
      </c>
      <c r="AS620" s="2" t="str">
        <f>IF(sum!A613="QU",sum!B613,"*")</f>
        <v>OS-WaterHeat_ELE1</v>
      </c>
      <c r="AT620" s="2"/>
      <c r="AU620" s="2">
        <f>IF(sum!A613="QU",sum!F613,"*")</f>
        <v>0.190234622701332</v>
      </c>
      <c r="AX620" s="2" t="s">
        <v>186</v>
      </c>
      <c r="AY620" s="2" t="s">
        <v>187</v>
      </c>
      <c r="AZ620" s="2">
        <v>2030</v>
      </c>
      <c r="BA620" s="2" t="str">
        <f>IF(sum!A613="SA",sum!B613,"*")</f>
        <v>*</v>
      </c>
      <c r="BB620" s="2"/>
      <c r="BC620" s="2" t="str">
        <f>IF(sum!A613="SA",sum!F613,"*")</f>
        <v>*</v>
      </c>
    </row>
    <row r="621" spans="2:55">
      <c r="B621" s="4" t="s">
        <v>186</v>
      </c>
      <c r="C621" s="4" t="s">
        <v>187</v>
      </c>
      <c r="D621" s="4">
        <v>2030</v>
      </c>
      <c r="J621" s="4" t="s">
        <v>186</v>
      </c>
      <c r="K621" s="4" t="s">
        <v>187</v>
      </c>
      <c r="L621" s="4">
        <v>2030</v>
      </c>
      <c r="M621" s="2" t="str">
        <f>IF(sum!A614="AT",sum!B614,"*")</f>
        <v>*</v>
      </c>
      <c r="N621" s="2"/>
      <c r="O621" s="2" t="str">
        <f>IF(sum!A614="AT",sum!F614,"*")</f>
        <v>*</v>
      </c>
      <c r="R621" s="4" t="s">
        <v>186</v>
      </c>
      <c r="S621" s="4" t="s">
        <v>187</v>
      </c>
      <c r="T621" s="4">
        <v>2030</v>
      </c>
      <c r="U621" s="2" t="str">
        <f>IF(sum!A614="BC",sum!B614,"*")</f>
        <v>*</v>
      </c>
      <c r="V621" s="2"/>
      <c r="W621" s="2" t="str">
        <f>IF(sum!A614="BC",sum!F614,"*")</f>
        <v>*</v>
      </c>
      <c r="Z621" s="4" t="s">
        <v>186</v>
      </c>
      <c r="AA621" s="4" t="s">
        <v>187</v>
      </c>
      <c r="AB621" s="4">
        <v>2030</v>
      </c>
      <c r="AC621" s="2" t="str">
        <f>IF(sum!A614="MA",sum!B614,"*")</f>
        <v>*</v>
      </c>
      <c r="AD621" s="2"/>
      <c r="AE621" s="2" t="str">
        <f>IF(sum!A614="MA",sum!F614,"*")</f>
        <v>*</v>
      </c>
      <c r="AH621" s="4" t="s">
        <v>186</v>
      </c>
      <c r="AI621" s="4" t="s">
        <v>187</v>
      </c>
      <c r="AJ621" s="4">
        <v>2030</v>
      </c>
      <c r="AK621" s="2" t="str">
        <f>IF(sum!A614="ON",sum!B614,"*")</f>
        <v>*</v>
      </c>
      <c r="AL621" s="2"/>
      <c r="AM621" s="2" t="str">
        <f>IF(sum!A614="ON",sum!F614,"*")</f>
        <v>*</v>
      </c>
      <c r="AP621" s="4" t="s">
        <v>186</v>
      </c>
      <c r="AQ621" s="4" t="s">
        <v>187</v>
      </c>
      <c r="AR621" s="4">
        <v>2030</v>
      </c>
      <c r="AS621" s="2" t="str">
        <f>IF(sum!A614="QU",sum!B614,"*")</f>
        <v>OTH-AuxiliaryEquip_ELE1</v>
      </c>
      <c r="AT621" s="2"/>
      <c r="AU621" s="2">
        <f>IF(sum!A614="QU",sum!F614,"*")</f>
        <v>0.05284295075037</v>
      </c>
      <c r="AX621" s="4" t="s">
        <v>186</v>
      </c>
      <c r="AY621" s="4" t="s">
        <v>187</v>
      </c>
      <c r="AZ621" s="4">
        <v>2030</v>
      </c>
      <c r="BA621" s="2" t="str">
        <f>IF(sum!A614="SA",sum!B614,"*")</f>
        <v>*</v>
      </c>
      <c r="BB621" s="2"/>
      <c r="BC621" s="2" t="str">
        <f>IF(sum!A614="SA",sum!F614,"*")</f>
        <v>*</v>
      </c>
    </row>
    <row r="622" spans="2:55">
      <c r="B622" s="2" t="s">
        <v>186</v>
      </c>
      <c r="C622" s="2" t="s">
        <v>187</v>
      </c>
      <c r="D622" s="2">
        <v>2030</v>
      </c>
      <c r="J622" s="2" t="s">
        <v>186</v>
      </c>
      <c r="K622" s="2" t="s">
        <v>187</v>
      </c>
      <c r="L622" s="2">
        <v>2030</v>
      </c>
      <c r="M622" s="2" t="str">
        <f>IF(sum!A615="AT",sum!B615,"*")</f>
        <v>*</v>
      </c>
      <c r="N622" s="2"/>
      <c r="O622" s="2" t="str">
        <f>IF(sum!A615="AT",sum!F615,"*")</f>
        <v>*</v>
      </c>
      <c r="R622" s="2" t="s">
        <v>186</v>
      </c>
      <c r="S622" s="2" t="s">
        <v>187</v>
      </c>
      <c r="T622" s="2">
        <v>2030</v>
      </c>
      <c r="U622" s="2" t="str">
        <f>IF(sum!A615="BC",sum!B615,"*")</f>
        <v>*</v>
      </c>
      <c r="V622" s="2"/>
      <c r="W622" s="2" t="str">
        <f>IF(sum!A615="BC",sum!F615,"*")</f>
        <v>*</v>
      </c>
      <c r="Z622" s="2" t="s">
        <v>186</v>
      </c>
      <c r="AA622" s="2" t="s">
        <v>187</v>
      </c>
      <c r="AB622" s="2">
        <v>2030</v>
      </c>
      <c r="AC622" s="2" t="str">
        <f>IF(sum!A615="MA",sum!B615,"*")</f>
        <v>*</v>
      </c>
      <c r="AD622" s="2"/>
      <c r="AE622" s="2" t="str">
        <f>IF(sum!A615="MA",sum!F615,"*")</f>
        <v>*</v>
      </c>
      <c r="AH622" s="2" t="s">
        <v>186</v>
      </c>
      <c r="AI622" s="2" t="s">
        <v>187</v>
      </c>
      <c r="AJ622" s="2">
        <v>2030</v>
      </c>
      <c r="AK622" s="2" t="str">
        <f>IF(sum!A615="ON",sum!B615,"*")</f>
        <v>*</v>
      </c>
      <c r="AL622" s="2"/>
      <c r="AM622" s="2" t="str">
        <f>IF(sum!A615="ON",sum!F615,"*")</f>
        <v>*</v>
      </c>
      <c r="AP622" s="2" t="s">
        <v>186</v>
      </c>
      <c r="AQ622" s="2" t="s">
        <v>187</v>
      </c>
      <c r="AR622" s="2">
        <v>2030</v>
      </c>
      <c r="AS622" s="2" t="str">
        <f>IF(sum!A615="QU",sum!B615,"*")</f>
        <v>OTH-AuxiliaryMot_ELE1</v>
      </c>
      <c r="AT622" s="2"/>
      <c r="AU622" s="2">
        <f>IF(sum!A615="QU",sum!F615,"*")</f>
        <v>0.0170291640299688</v>
      </c>
      <c r="AX622" s="2" t="s">
        <v>186</v>
      </c>
      <c r="AY622" s="2" t="s">
        <v>187</v>
      </c>
      <c r="AZ622" s="2">
        <v>2030</v>
      </c>
      <c r="BA622" s="2" t="str">
        <f>IF(sum!A615="SA",sum!B615,"*")</f>
        <v>*</v>
      </c>
      <c r="BB622" s="2"/>
      <c r="BC622" s="2" t="str">
        <f>IF(sum!A615="SA",sum!F615,"*")</f>
        <v>*</v>
      </c>
    </row>
    <row r="623" spans="2:55">
      <c r="B623" s="2" t="s">
        <v>186</v>
      </c>
      <c r="C623" s="2" t="s">
        <v>187</v>
      </c>
      <c r="D623" s="2">
        <v>2030</v>
      </c>
      <c r="J623" s="2" t="s">
        <v>186</v>
      </c>
      <c r="K623" s="2" t="s">
        <v>187</v>
      </c>
      <c r="L623" s="2">
        <v>2030</v>
      </c>
      <c r="M623" s="2" t="str">
        <f>IF(sum!A616="AT",sum!B616,"*")</f>
        <v>*</v>
      </c>
      <c r="N623" s="2"/>
      <c r="O623" s="2" t="str">
        <f>IF(sum!A616="AT",sum!F616,"*")</f>
        <v>*</v>
      </c>
      <c r="R623" s="2" t="s">
        <v>186</v>
      </c>
      <c r="S623" s="2" t="s">
        <v>187</v>
      </c>
      <c r="T623" s="2">
        <v>2030</v>
      </c>
      <c r="U623" s="2" t="str">
        <f>IF(sum!A616="BC",sum!B616,"*")</f>
        <v>*</v>
      </c>
      <c r="V623" s="2"/>
      <c r="W623" s="2" t="str">
        <f>IF(sum!A616="BC",sum!F616,"*")</f>
        <v>*</v>
      </c>
      <c r="Z623" s="2" t="s">
        <v>186</v>
      </c>
      <c r="AA623" s="2" t="s">
        <v>187</v>
      </c>
      <c r="AB623" s="2">
        <v>2030</v>
      </c>
      <c r="AC623" s="2" t="str">
        <f>IF(sum!A616="MA",sum!B616,"*")</f>
        <v>*</v>
      </c>
      <c r="AD623" s="2"/>
      <c r="AE623" s="2" t="str">
        <f>IF(sum!A616="MA",sum!F616,"*")</f>
        <v>*</v>
      </c>
      <c r="AH623" s="2" t="s">
        <v>186</v>
      </c>
      <c r="AI623" s="2" t="s">
        <v>187</v>
      </c>
      <c r="AJ623" s="2">
        <v>2030</v>
      </c>
      <c r="AK623" s="2" t="str">
        <f>IF(sum!A616="ON",sum!B616,"*")</f>
        <v>*</v>
      </c>
      <c r="AL623" s="2"/>
      <c r="AM623" s="2" t="str">
        <f>IF(sum!A616="ON",sum!F616,"*")</f>
        <v>*</v>
      </c>
      <c r="AP623" s="4" t="s">
        <v>186</v>
      </c>
      <c r="AQ623" s="4" t="s">
        <v>187</v>
      </c>
      <c r="AR623" s="4">
        <v>2030</v>
      </c>
      <c r="AS623" s="2" t="str">
        <f>IF(sum!A616="QU",sum!B616,"*")</f>
        <v>OTH-Light_ELE1</v>
      </c>
      <c r="AT623" s="2"/>
      <c r="AU623" s="2">
        <f>IF(sum!A616="QU",sum!F616,"*")</f>
        <v>0.085145820149844</v>
      </c>
      <c r="AX623" s="2" t="s">
        <v>186</v>
      </c>
      <c r="AY623" s="2" t="s">
        <v>187</v>
      </c>
      <c r="AZ623" s="2">
        <v>2030</v>
      </c>
      <c r="BA623" s="2" t="str">
        <f>IF(sum!A616="SA",sum!B616,"*")</f>
        <v>*</v>
      </c>
      <c r="BB623" s="2"/>
      <c r="BC623" s="2" t="str">
        <f>IF(sum!A616="SA",sum!F616,"*")</f>
        <v>*</v>
      </c>
    </row>
    <row r="624" spans="2:55">
      <c r="B624" s="4" t="s">
        <v>186</v>
      </c>
      <c r="C624" s="4" t="s">
        <v>187</v>
      </c>
      <c r="D624" s="4">
        <v>2030</v>
      </c>
      <c r="J624" s="4" t="s">
        <v>186</v>
      </c>
      <c r="K624" s="4" t="s">
        <v>187</v>
      </c>
      <c r="L624" s="4">
        <v>2030</v>
      </c>
      <c r="M624" s="2" t="str">
        <f>IF(sum!A617="AT",sum!B617,"*")</f>
        <v>*</v>
      </c>
      <c r="N624" s="2"/>
      <c r="O624" s="2" t="str">
        <f>IF(sum!A617="AT",sum!F617,"*")</f>
        <v>*</v>
      </c>
      <c r="R624" s="4" t="s">
        <v>186</v>
      </c>
      <c r="S624" s="4" t="s">
        <v>187</v>
      </c>
      <c r="T624" s="4">
        <v>2030</v>
      </c>
      <c r="U624" s="2" t="str">
        <f>IF(sum!A617="BC",sum!B617,"*")</f>
        <v>*</v>
      </c>
      <c r="V624" s="2"/>
      <c r="W624" s="2" t="str">
        <f>IF(sum!A617="BC",sum!F617,"*")</f>
        <v>*</v>
      </c>
      <c r="Z624" s="4" t="s">
        <v>186</v>
      </c>
      <c r="AA624" s="4" t="s">
        <v>187</v>
      </c>
      <c r="AB624" s="4">
        <v>2030</v>
      </c>
      <c r="AC624" s="2" t="str">
        <f>IF(sum!A617="MA",sum!B617,"*")</f>
        <v>*</v>
      </c>
      <c r="AD624" s="2"/>
      <c r="AE624" s="2" t="str">
        <f>IF(sum!A617="MA",sum!F617,"*")</f>
        <v>*</v>
      </c>
      <c r="AH624" s="4" t="s">
        <v>186</v>
      </c>
      <c r="AI624" s="4" t="s">
        <v>187</v>
      </c>
      <c r="AJ624" s="4">
        <v>2030</v>
      </c>
      <c r="AK624" s="2" t="str">
        <f>IF(sum!A617="ON",sum!B617,"*")</f>
        <v>*</v>
      </c>
      <c r="AL624" s="2"/>
      <c r="AM624" s="2" t="str">
        <f>IF(sum!A617="ON",sum!F617,"*")</f>
        <v>*</v>
      </c>
      <c r="AP624" s="2" t="s">
        <v>186</v>
      </c>
      <c r="AQ624" s="2" t="s">
        <v>187</v>
      </c>
      <c r="AR624" s="2">
        <v>2030</v>
      </c>
      <c r="AS624" s="2" t="str">
        <f>IF(sum!A617="QU",sum!B617,"*")</f>
        <v>OTH-SpCool_ELE1</v>
      </c>
      <c r="AT624" s="2"/>
      <c r="AU624" s="2">
        <f>IF(sum!A617="QU",sum!F617,"*")</f>
        <v>0.0170291640299688</v>
      </c>
      <c r="AX624" s="4" t="s">
        <v>186</v>
      </c>
      <c r="AY624" s="4" t="s">
        <v>187</v>
      </c>
      <c r="AZ624" s="4">
        <v>2030</v>
      </c>
      <c r="BA624" s="2" t="str">
        <f>IF(sum!A617="SA",sum!B617,"*")</f>
        <v>*</v>
      </c>
      <c r="BB624" s="2"/>
      <c r="BC624" s="2" t="str">
        <f>IF(sum!A617="SA",sum!F617,"*")</f>
        <v>*</v>
      </c>
    </row>
    <row r="625" spans="2:55">
      <c r="B625" s="2" t="s">
        <v>186</v>
      </c>
      <c r="C625" s="2" t="s">
        <v>187</v>
      </c>
      <c r="D625" s="2">
        <v>2030</v>
      </c>
      <c r="J625" s="2" t="s">
        <v>186</v>
      </c>
      <c r="K625" s="2" t="s">
        <v>187</v>
      </c>
      <c r="L625" s="2">
        <v>2030</v>
      </c>
      <c r="M625" s="2" t="str">
        <f>IF(sum!A618="AT",sum!B618,"*")</f>
        <v>*</v>
      </c>
      <c r="N625" s="2"/>
      <c r="O625" s="2" t="str">
        <f>IF(sum!A618="AT",sum!F618,"*")</f>
        <v>*</v>
      </c>
      <c r="R625" s="2" t="s">
        <v>186</v>
      </c>
      <c r="S625" s="2" t="s">
        <v>187</v>
      </c>
      <c r="T625" s="2">
        <v>2030</v>
      </c>
      <c r="U625" s="2" t="str">
        <f>IF(sum!A618="BC",sum!B618,"*")</f>
        <v>*</v>
      </c>
      <c r="V625" s="2"/>
      <c r="W625" s="2" t="str">
        <f>IF(sum!A618="BC",sum!F618,"*")</f>
        <v>*</v>
      </c>
      <c r="Z625" s="2" t="s">
        <v>186</v>
      </c>
      <c r="AA625" s="2" t="s">
        <v>187</v>
      </c>
      <c r="AB625" s="2">
        <v>2030</v>
      </c>
      <c r="AC625" s="2" t="str">
        <f>IF(sum!A618="MA",sum!B618,"*")</f>
        <v>*</v>
      </c>
      <c r="AD625" s="2"/>
      <c r="AE625" s="2" t="str">
        <f>IF(sum!A618="MA",sum!F618,"*")</f>
        <v>*</v>
      </c>
      <c r="AH625" s="2" t="s">
        <v>186</v>
      </c>
      <c r="AI625" s="2" t="s">
        <v>187</v>
      </c>
      <c r="AJ625" s="2">
        <v>2030</v>
      </c>
      <c r="AK625" s="2" t="str">
        <f>IF(sum!A618="ON",sum!B618,"*")</f>
        <v>*</v>
      </c>
      <c r="AL625" s="2"/>
      <c r="AM625" s="2" t="str">
        <f>IF(sum!A618="ON",sum!F618,"*")</f>
        <v>*</v>
      </c>
      <c r="AP625" s="4" t="s">
        <v>186</v>
      </c>
      <c r="AQ625" s="4" t="s">
        <v>187</v>
      </c>
      <c r="AR625" s="4">
        <v>2030</v>
      </c>
      <c r="AS625" s="2" t="str">
        <f>IF(sum!A618="QU",sum!B618,"*")</f>
        <v>OTH-SpHeat_ELE1</v>
      </c>
      <c r="AT625" s="2"/>
      <c r="AU625" s="2">
        <f>IF(sum!A618="QU",sum!F618,"*")</f>
        <v>0.0775029944338758</v>
      </c>
      <c r="AX625" s="2" t="s">
        <v>186</v>
      </c>
      <c r="AY625" s="2" t="s">
        <v>187</v>
      </c>
      <c r="AZ625" s="2">
        <v>2030</v>
      </c>
      <c r="BA625" s="2" t="str">
        <f>IF(sum!A618="SA",sum!B618,"*")</f>
        <v>*</v>
      </c>
      <c r="BB625" s="2"/>
      <c r="BC625" s="2" t="str">
        <f>IF(sum!A618="SA",sum!F618,"*")</f>
        <v>*</v>
      </c>
    </row>
    <row r="626" spans="2:55">
      <c r="B626" s="2" t="s">
        <v>186</v>
      </c>
      <c r="C626" s="2" t="s">
        <v>187</v>
      </c>
      <c r="D626" s="2">
        <v>2030</v>
      </c>
      <c r="J626" s="2" t="s">
        <v>186</v>
      </c>
      <c r="K626" s="2" t="s">
        <v>187</v>
      </c>
      <c r="L626" s="2">
        <v>2030</v>
      </c>
      <c r="M626" s="2" t="str">
        <f>IF(sum!A619="AT",sum!B619,"*")</f>
        <v>*</v>
      </c>
      <c r="N626" s="2"/>
      <c r="O626" s="2" t="str">
        <f>IF(sum!A619="AT",sum!F619,"*")</f>
        <v>*</v>
      </c>
      <c r="R626" s="2" t="s">
        <v>186</v>
      </c>
      <c r="S626" s="2" t="s">
        <v>187</v>
      </c>
      <c r="T626" s="2">
        <v>2030</v>
      </c>
      <c r="U626" s="2" t="str">
        <f>IF(sum!A619="BC",sum!B619,"*")</f>
        <v>*</v>
      </c>
      <c r="V626" s="2"/>
      <c r="W626" s="2" t="str">
        <f>IF(sum!A619="BC",sum!F619,"*")</f>
        <v>*</v>
      </c>
      <c r="Z626" s="2" t="s">
        <v>186</v>
      </c>
      <c r="AA626" s="2" t="s">
        <v>187</v>
      </c>
      <c r="AB626" s="2">
        <v>2030</v>
      </c>
      <c r="AC626" s="2" t="str">
        <f>IF(sum!A619="MA",sum!B619,"*")</f>
        <v>*</v>
      </c>
      <c r="AD626" s="2"/>
      <c r="AE626" s="2" t="str">
        <f>IF(sum!A619="MA",sum!F619,"*")</f>
        <v>*</v>
      </c>
      <c r="AH626" s="2" t="s">
        <v>186</v>
      </c>
      <c r="AI626" s="2" t="s">
        <v>187</v>
      </c>
      <c r="AJ626" s="2">
        <v>2030</v>
      </c>
      <c r="AK626" s="2" t="str">
        <f>IF(sum!A619="ON",sum!B619,"*")</f>
        <v>*</v>
      </c>
      <c r="AL626" s="2"/>
      <c r="AM626" s="2" t="str">
        <f>IF(sum!A619="ON",sum!F619,"*")</f>
        <v>*</v>
      </c>
      <c r="AP626" s="2" t="s">
        <v>186</v>
      </c>
      <c r="AQ626" s="2" t="s">
        <v>187</v>
      </c>
      <c r="AR626" s="2">
        <v>2030</v>
      </c>
      <c r="AS626" s="2" t="str">
        <f>IF(sum!A619="QU",sum!B619,"*")</f>
        <v>OTH-WaterHeat_ELE1</v>
      </c>
      <c r="AT626" s="2"/>
      <c r="AU626" s="2">
        <f>IF(sum!A619="QU",sum!F619,"*")</f>
        <v>0.010568590150074</v>
      </c>
      <c r="AX626" s="2" t="s">
        <v>186</v>
      </c>
      <c r="AY626" s="2" t="s">
        <v>187</v>
      </c>
      <c r="AZ626" s="2">
        <v>2030</v>
      </c>
      <c r="BA626" s="2" t="str">
        <f>IF(sum!A619="SA",sum!B619,"*")</f>
        <v>*</v>
      </c>
      <c r="BB626" s="2"/>
      <c r="BC626" s="2" t="str">
        <f>IF(sum!A619="SA",sum!F619,"*")</f>
        <v>*</v>
      </c>
    </row>
    <row r="627" spans="2:55">
      <c r="B627" s="4" t="s">
        <v>186</v>
      </c>
      <c r="C627" s="4" t="s">
        <v>187</v>
      </c>
      <c r="D627" s="4">
        <v>2030</v>
      </c>
      <c r="J627" s="4" t="s">
        <v>186</v>
      </c>
      <c r="K627" s="4" t="s">
        <v>187</v>
      </c>
      <c r="L627" s="4">
        <v>2030</v>
      </c>
      <c r="M627" s="2" t="str">
        <f>IF(sum!A620="AT",sum!B620,"*")</f>
        <v>*</v>
      </c>
      <c r="N627" s="2"/>
      <c r="O627" s="2" t="str">
        <f>IF(sum!A620="AT",sum!F620,"*")</f>
        <v>*</v>
      </c>
      <c r="R627" s="4" t="s">
        <v>186</v>
      </c>
      <c r="S627" s="4" t="s">
        <v>187</v>
      </c>
      <c r="T627" s="4">
        <v>2030</v>
      </c>
      <c r="U627" s="2" t="str">
        <f>IF(sum!A620="BC",sum!B620,"*")</f>
        <v>*</v>
      </c>
      <c r="V627" s="2"/>
      <c r="W627" s="2" t="str">
        <f>IF(sum!A620="BC",sum!F620,"*")</f>
        <v>*</v>
      </c>
      <c r="Z627" s="4" t="s">
        <v>186</v>
      </c>
      <c r="AA627" s="4" t="s">
        <v>187</v>
      </c>
      <c r="AB627" s="4">
        <v>2030</v>
      </c>
      <c r="AC627" s="2" t="str">
        <f>IF(sum!A620="MA",sum!B620,"*")</f>
        <v>*</v>
      </c>
      <c r="AD627" s="2"/>
      <c r="AE627" s="2" t="str">
        <f>IF(sum!A620="MA",sum!F620,"*")</f>
        <v>*</v>
      </c>
      <c r="AH627" s="4" t="s">
        <v>186</v>
      </c>
      <c r="AI627" s="4" t="s">
        <v>187</v>
      </c>
      <c r="AJ627" s="4">
        <v>2030</v>
      </c>
      <c r="AK627" s="2" t="str">
        <f>IF(sum!A620="ON",sum!B620,"*")</f>
        <v>*</v>
      </c>
      <c r="AL627" s="2"/>
      <c r="AM627" s="2" t="str">
        <f>IF(sum!A620="ON",sum!F620,"*")</f>
        <v>*</v>
      </c>
      <c r="AP627" s="4" t="s">
        <v>186</v>
      </c>
      <c r="AQ627" s="4" t="s">
        <v>187</v>
      </c>
      <c r="AR627" s="4">
        <v>2030</v>
      </c>
      <c r="AS627" s="2" t="str">
        <f>IF(sum!A620="QU",sum!B620,"*")</f>
        <v>R_ES-APP-CD_ELC1</v>
      </c>
      <c r="AT627" s="2"/>
      <c r="AU627" s="2">
        <f>IF(sum!A620="QU",sum!F620,"*")</f>
        <v>6.00702340683973</v>
      </c>
      <c r="AX627" s="4" t="s">
        <v>186</v>
      </c>
      <c r="AY627" s="4" t="s">
        <v>187</v>
      </c>
      <c r="AZ627" s="4">
        <v>2030</v>
      </c>
      <c r="BA627" s="2" t="str">
        <f>IF(sum!A620="SA",sum!B620,"*")</f>
        <v>*</v>
      </c>
      <c r="BB627" s="2"/>
      <c r="BC627" s="2" t="str">
        <f>IF(sum!A620="SA",sum!F620,"*")</f>
        <v>*</v>
      </c>
    </row>
    <row r="628" spans="2:55">
      <c r="B628" s="2" t="s">
        <v>186</v>
      </c>
      <c r="C628" s="2" t="s">
        <v>187</v>
      </c>
      <c r="D628" s="2">
        <v>2030</v>
      </c>
      <c r="J628" s="2" t="s">
        <v>186</v>
      </c>
      <c r="K628" s="2" t="s">
        <v>187</v>
      </c>
      <c r="L628" s="2">
        <v>2030</v>
      </c>
      <c r="M628" s="2" t="str">
        <f>IF(sum!A621="AT",sum!B621,"*")</f>
        <v>*</v>
      </c>
      <c r="N628" s="2"/>
      <c r="O628" s="2" t="str">
        <f>IF(sum!A621="AT",sum!F621,"*")</f>
        <v>*</v>
      </c>
      <c r="R628" s="2" t="s">
        <v>186</v>
      </c>
      <c r="S628" s="2" t="s">
        <v>187</v>
      </c>
      <c r="T628" s="2">
        <v>2030</v>
      </c>
      <c r="U628" s="2" t="str">
        <f>IF(sum!A621="BC",sum!B621,"*")</f>
        <v>*</v>
      </c>
      <c r="V628" s="2"/>
      <c r="W628" s="2" t="str">
        <f>IF(sum!A621="BC",sum!F621,"*")</f>
        <v>*</v>
      </c>
      <c r="Z628" s="2" t="s">
        <v>186</v>
      </c>
      <c r="AA628" s="2" t="s">
        <v>187</v>
      </c>
      <c r="AB628" s="2">
        <v>2030</v>
      </c>
      <c r="AC628" s="2" t="str">
        <f>IF(sum!A621="MA",sum!B621,"*")</f>
        <v>*</v>
      </c>
      <c r="AD628" s="2"/>
      <c r="AE628" s="2" t="str">
        <f>IF(sum!A621="MA",sum!F621,"*")</f>
        <v>*</v>
      </c>
      <c r="AH628" s="2" t="s">
        <v>186</v>
      </c>
      <c r="AI628" s="2" t="s">
        <v>187</v>
      </c>
      <c r="AJ628" s="2">
        <v>2030</v>
      </c>
      <c r="AK628" s="2" t="str">
        <f>IF(sum!A621="ON",sum!B621,"*")</f>
        <v>*</v>
      </c>
      <c r="AL628" s="2"/>
      <c r="AM628" s="2" t="str">
        <f>IF(sum!A621="ON",sum!F621,"*")</f>
        <v>*</v>
      </c>
      <c r="AP628" s="2" t="s">
        <v>186</v>
      </c>
      <c r="AQ628" s="2" t="s">
        <v>187</v>
      </c>
      <c r="AR628" s="2">
        <v>2030</v>
      </c>
      <c r="AS628" s="2" t="str">
        <f>IF(sum!A621="QU",sum!B621,"*")</f>
        <v>R_ES-APP-CW_ELC1</v>
      </c>
      <c r="AT628" s="2"/>
      <c r="AU628" s="2">
        <f>IF(sum!A621="QU",sum!F621,"*")</f>
        <v>0.776644536454069</v>
      </c>
      <c r="AX628" s="2" t="s">
        <v>186</v>
      </c>
      <c r="AY628" s="2" t="s">
        <v>187</v>
      </c>
      <c r="AZ628" s="2">
        <v>2030</v>
      </c>
      <c r="BA628" s="2" t="str">
        <f>IF(sum!A621="SA",sum!B621,"*")</f>
        <v>*</v>
      </c>
      <c r="BB628" s="2"/>
      <c r="BC628" s="2" t="str">
        <f>IF(sum!A621="SA",sum!F621,"*")</f>
        <v>*</v>
      </c>
    </row>
    <row r="629" spans="2:55">
      <c r="B629" s="2" t="s">
        <v>186</v>
      </c>
      <c r="C629" s="2" t="s">
        <v>187</v>
      </c>
      <c r="D629" s="2">
        <v>2030</v>
      </c>
      <c r="J629" s="2" t="s">
        <v>186</v>
      </c>
      <c r="K629" s="2" t="s">
        <v>187</v>
      </c>
      <c r="L629" s="2">
        <v>2030</v>
      </c>
      <c r="M629" s="2" t="str">
        <f>IF(sum!A622="AT",sum!B622,"*")</f>
        <v>*</v>
      </c>
      <c r="N629" s="2"/>
      <c r="O629" s="2" t="str">
        <f>IF(sum!A622="AT",sum!F622,"*")</f>
        <v>*</v>
      </c>
      <c r="R629" s="2" t="s">
        <v>186</v>
      </c>
      <c r="S629" s="2" t="s">
        <v>187</v>
      </c>
      <c r="T629" s="2">
        <v>2030</v>
      </c>
      <c r="U629" s="2" t="str">
        <f>IF(sum!A622="BC",sum!B622,"*")</f>
        <v>*</v>
      </c>
      <c r="V629" s="2"/>
      <c r="W629" s="2" t="str">
        <f>IF(sum!A622="BC",sum!F622,"*")</f>
        <v>*</v>
      </c>
      <c r="Z629" s="2" t="s">
        <v>186</v>
      </c>
      <c r="AA629" s="2" t="s">
        <v>187</v>
      </c>
      <c r="AB629" s="2">
        <v>2030</v>
      </c>
      <c r="AC629" s="2" t="str">
        <f>IF(sum!A622="MA",sum!B622,"*")</f>
        <v>*</v>
      </c>
      <c r="AD629" s="2"/>
      <c r="AE629" s="2" t="str">
        <f>IF(sum!A622="MA",sum!F622,"*")</f>
        <v>*</v>
      </c>
      <c r="AH629" s="2" t="s">
        <v>186</v>
      </c>
      <c r="AI629" s="2" t="s">
        <v>187</v>
      </c>
      <c r="AJ629" s="2">
        <v>2030</v>
      </c>
      <c r="AK629" s="2" t="str">
        <f>IF(sum!A622="ON",sum!B622,"*")</f>
        <v>*</v>
      </c>
      <c r="AL629" s="2"/>
      <c r="AM629" s="2" t="str">
        <f>IF(sum!A622="ON",sum!F622,"*")</f>
        <v>*</v>
      </c>
      <c r="AP629" s="4" t="s">
        <v>186</v>
      </c>
      <c r="AQ629" s="4" t="s">
        <v>187</v>
      </c>
      <c r="AR629" s="4">
        <v>2030</v>
      </c>
      <c r="AS629" s="2" t="str">
        <f>IF(sum!A622="QU",sum!B622,"*")</f>
        <v>R_ES-APP-DW_ELC1</v>
      </c>
      <c r="AT629" s="2"/>
      <c r="AU629" s="2">
        <f>IF(sum!A622="QU",sum!F622,"*")</f>
        <v>2.29602377748886</v>
      </c>
      <c r="AX629" s="2" t="s">
        <v>186</v>
      </c>
      <c r="AY629" s="2" t="s">
        <v>187</v>
      </c>
      <c r="AZ629" s="2">
        <v>2030</v>
      </c>
      <c r="BA629" s="2" t="str">
        <f>IF(sum!A622="SA",sum!B622,"*")</f>
        <v>*</v>
      </c>
      <c r="BB629" s="2"/>
      <c r="BC629" s="2" t="str">
        <f>IF(sum!A622="SA",sum!F622,"*")</f>
        <v>*</v>
      </c>
    </row>
    <row r="630" spans="2:55">
      <c r="B630" s="4" t="s">
        <v>186</v>
      </c>
      <c r="C630" s="4" t="s">
        <v>187</v>
      </c>
      <c r="D630" s="4">
        <v>2030</v>
      </c>
      <c r="J630" s="4" t="s">
        <v>186</v>
      </c>
      <c r="K630" s="4" t="s">
        <v>187</v>
      </c>
      <c r="L630" s="4">
        <v>2030</v>
      </c>
      <c r="M630" s="2" t="str">
        <f>IF(sum!A623="AT",sum!B623,"*")</f>
        <v>*</v>
      </c>
      <c r="N630" s="2"/>
      <c r="O630" s="2" t="str">
        <f>IF(sum!A623="AT",sum!F623,"*")</f>
        <v>*</v>
      </c>
      <c r="R630" s="4" t="s">
        <v>186</v>
      </c>
      <c r="S630" s="4" t="s">
        <v>187</v>
      </c>
      <c r="T630" s="4">
        <v>2030</v>
      </c>
      <c r="U630" s="2" t="str">
        <f>IF(sum!A623="BC",sum!B623,"*")</f>
        <v>*</v>
      </c>
      <c r="V630" s="2"/>
      <c r="W630" s="2" t="str">
        <f>IF(sum!A623="BC",sum!F623,"*")</f>
        <v>*</v>
      </c>
      <c r="Z630" s="4" t="s">
        <v>186</v>
      </c>
      <c r="AA630" s="4" t="s">
        <v>187</v>
      </c>
      <c r="AB630" s="4">
        <v>2030</v>
      </c>
      <c r="AC630" s="2" t="str">
        <f>IF(sum!A623="MA",sum!B623,"*")</f>
        <v>*</v>
      </c>
      <c r="AD630" s="2"/>
      <c r="AE630" s="2" t="str">
        <f>IF(sum!A623="MA",sum!F623,"*")</f>
        <v>*</v>
      </c>
      <c r="AH630" s="4" t="s">
        <v>186</v>
      </c>
      <c r="AI630" s="4" t="s">
        <v>187</v>
      </c>
      <c r="AJ630" s="4">
        <v>2030</v>
      </c>
      <c r="AK630" s="2" t="str">
        <f>IF(sum!A623="ON",sum!B623,"*")</f>
        <v>*</v>
      </c>
      <c r="AL630" s="2"/>
      <c r="AM630" s="2" t="str">
        <f>IF(sum!A623="ON",sum!F623,"*")</f>
        <v>*</v>
      </c>
      <c r="AP630" s="2" t="s">
        <v>186</v>
      </c>
      <c r="AQ630" s="2" t="s">
        <v>187</v>
      </c>
      <c r="AR630" s="2">
        <v>2030</v>
      </c>
      <c r="AS630" s="2" t="str">
        <f>IF(sum!A623="QU",sum!B623,"*")</f>
        <v>R_ES-APP-FR_ELC1</v>
      </c>
      <c r="AT630" s="2"/>
      <c r="AU630" s="2">
        <f>IF(sum!A623="QU",sum!F623,"*")</f>
        <v>0.380300587568823</v>
      </c>
      <c r="AX630" s="4" t="s">
        <v>186</v>
      </c>
      <c r="AY630" s="4" t="s">
        <v>187</v>
      </c>
      <c r="AZ630" s="4">
        <v>2030</v>
      </c>
      <c r="BA630" s="2" t="str">
        <f>IF(sum!A623="SA",sum!B623,"*")</f>
        <v>*</v>
      </c>
      <c r="BB630" s="2"/>
      <c r="BC630" s="2" t="str">
        <f>IF(sum!A623="SA",sum!F623,"*")</f>
        <v>*</v>
      </c>
    </row>
    <row r="631" spans="2:55">
      <c r="B631" s="2" t="s">
        <v>186</v>
      </c>
      <c r="C631" s="2" t="s">
        <v>187</v>
      </c>
      <c r="D631" s="2">
        <v>2030</v>
      </c>
      <c r="J631" s="2" t="s">
        <v>186</v>
      </c>
      <c r="K631" s="2" t="s">
        <v>187</v>
      </c>
      <c r="L631" s="2">
        <v>2030</v>
      </c>
      <c r="M631" s="2" t="str">
        <f>IF(sum!A624="AT",sum!B624,"*")</f>
        <v>*</v>
      </c>
      <c r="N631" s="2"/>
      <c r="O631" s="2" t="str">
        <f>IF(sum!A624="AT",sum!F624,"*")</f>
        <v>*</v>
      </c>
      <c r="R631" s="2" t="s">
        <v>186</v>
      </c>
      <c r="S631" s="2" t="s">
        <v>187</v>
      </c>
      <c r="T631" s="2">
        <v>2030</v>
      </c>
      <c r="U631" s="2" t="str">
        <f>IF(sum!A624="BC",sum!B624,"*")</f>
        <v>*</v>
      </c>
      <c r="V631" s="2"/>
      <c r="W631" s="2" t="str">
        <f>IF(sum!A624="BC",sum!F624,"*")</f>
        <v>*</v>
      </c>
      <c r="Z631" s="2" t="s">
        <v>186</v>
      </c>
      <c r="AA631" s="2" t="s">
        <v>187</v>
      </c>
      <c r="AB631" s="2">
        <v>2030</v>
      </c>
      <c r="AC631" s="2" t="str">
        <f>IF(sum!A624="MA",sum!B624,"*")</f>
        <v>*</v>
      </c>
      <c r="AD631" s="2"/>
      <c r="AE631" s="2" t="str">
        <f>IF(sum!A624="MA",sum!F624,"*")</f>
        <v>*</v>
      </c>
      <c r="AH631" s="2" t="s">
        <v>186</v>
      </c>
      <c r="AI631" s="2" t="s">
        <v>187</v>
      </c>
      <c r="AJ631" s="2">
        <v>2030</v>
      </c>
      <c r="AK631" s="2" t="str">
        <f>IF(sum!A624="ON",sum!B624,"*")</f>
        <v>*</v>
      </c>
      <c r="AL631" s="2"/>
      <c r="AM631" s="2" t="str">
        <f>IF(sum!A624="ON",sum!F624,"*")</f>
        <v>*</v>
      </c>
      <c r="AP631" s="4" t="s">
        <v>186</v>
      </c>
      <c r="AQ631" s="4" t="s">
        <v>187</v>
      </c>
      <c r="AR631" s="4">
        <v>2030</v>
      </c>
      <c r="AS631" s="2" t="str">
        <f>IF(sum!A624="QU",sum!B624,"*")</f>
        <v>R_ES-APP-OTH_ELC1</v>
      </c>
      <c r="AT631" s="2"/>
      <c r="AU631" s="2">
        <f>IF(sum!A624="QU",sum!F624,"*")</f>
        <v>6.1226389178416</v>
      </c>
      <c r="AX631" s="2" t="s">
        <v>186</v>
      </c>
      <c r="AY631" s="2" t="s">
        <v>187</v>
      </c>
      <c r="AZ631" s="2">
        <v>2030</v>
      </c>
      <c r="BA631" s="2" t="str">
        <f>IF(sum!A624="SA",sum!B624,"*")</f>
        <v>*</v>
      </c>
      <c r="BB631" s="2"/>
      <c r="BC631" s="2" t="str">
        <f>IF(sum!A624="SA",sum!F624,"*")</f>
        <v>*</v>
      </c>
    </row>
    <row r="632" spans="2:55">
      <c r="B632" s="2" t="s">
        <v>186</v>
      </c>
      <c r="C632" s="2" t="s">
        <v>187</v>
      </c>
      <c r="D632" s="2">
        <v>2030</v>
      </c>
      <c r="J632" s="2" t="s">
        <v>186</v>
      </c>
      <c r="K632" s="2" t="s">
        <v>187</v>
      </c>
      <c r="L632" s="2">
        <v>2030</v>
      </c>
      <c r="M632" s="2" t="str">
        <f>IF(sum!A625="AT",sum!B625,"*")</f>
        <v>*</v>
      </c>
      <c r="N632" s="2"/>
      <c r="O632" s="2" t="str">
        <f>IF(sum!A625="AT",sum!F625,"*")</f>
        <v>*</v>
      </c>
      <c r="R632" s="2" t="s">
        <v>186</v>
      </c>
      <c r="S632" s="2" t="s">
        <v>187</v>
      </c>
      <c r="T632" s="2">
        <v>2030</v>
      </c>
      <c r="U632" s="2" t="str">
        <f>IF(sum!A625="BC",sum!B625,"*")</f>
        <v>*</v>
      </c>
      <c r="V632" s="2"/>
      <c r="W632" s="2" t="str">
        <f>IF(sum!A625="BC",sum!F625,"*")</f>
        <v>*</v>
      </c>
      <c r="Z632" s="2" t="s">
        <v>186</v>
      </c>
      <c r="AA632" s="2" t="s">
        <v>187</v>
      </c>
      <c r="AB632" s="2">
        <v>2030</v>
      </c>
      <c r="AC632" s="2" t="str">
        <f>IF(sum!A625="MA",sum!B625,"*")</f>
        <v>*</v>
      </c>
      <c r="AD632" s="2"/>
      <c r="AE632" s="2" t="str">
        <f>IF(sum!A625="MA",sum!F625,"*")</f>
        <v>*</v>
      </c>
      <c r="AH632" s="2" t="s">
        <v>186</v>
      </c>
      <c r="AI632" s="2" t="s">
        <v>187</v>
      </c>
      <c r="AJ632" s="2">
        <v>2030</v>
      </c>
      <c r="AK632" s="2" t="str">
        <f>IF(sum!A625="ON",sum!B625,"*")</f>
        <v>*</v>
      </c>
      <c r="AL632" s="2"/>
      <c r="AM632" s="2" t="str">
        <f>IF(sum!A625="ON",sum!F625,"*")</f>
        <v>*</v>
      </c>
      <c r="AP632" s="2" t="s">
        <v>186</v>
      </c>
      <c r="AQ632" s="2" t="s">
        <v>187</v>
      </c>
      <c r="AR632" s="2">
        <v>2030</v>
      </c>
      <c r="AS632" s="2" t="str">
        <f>IF(sum!A625="QU",sum!B625,"*")</f>
        <v>R_ES-APP-RA_ELC1</v>
      </c>
      <c r="AT632" s="2"/>
      <c r="AU632" s="2">
        <f>IF(sum!A625="QU",sum!F625,"*")</f>
        <v>4.44352492218478</v>
      </c>
      <c r="AX632" s="2" t="s">
        <v>186</v>
      </c>
      <c r="AY632" s="2" t="s">
        <v>187</v>
      </c>
      <c r="AZ632" s="2">
        <v>2030</v>
      </c>
      <c r="BA632" s="2" t="str">
        <f>IF(sum!A625="SA",sum!B625,"*")</f>
        <v>*</v>
      </c>
      <c r="BB632" s="2"/>
      <c r="BC632" s="2" t="str">
        <f>IF(sum!A625="SA",sum!F625,"*")</f>
        <v>*</v>
      </c>
    </row>
    <row r="633" spans="2:55">
      <c r="B633" s="4" t="s">
        <v>186</v>
      </c>
      <c r="C633" s="4" t="s">
        <v>187</v>
      </c>
      <c r="D633" s="4">
        <v>2030</v>
      </c>
      <c r="J633" s="4" t="s">
        <v>186</v>
      </c>
      <c r="K633" s="4" t="s">
        <v>187</v>
      </c>
      <c r="L633" s="4">
        <v>2030</v>
      </c>
      <c r="M633" s="2" t="str">
        <f>IF(sum!A626="AT",sum!B626,"*")</f>
        <v>*</v>
      </c>
      <c r="N633" s="2"/>
      <c r="O633" s="2" t="str">
        <f>IF(sum!A626="AT",sum!F626,"*")</f>
        <v>*</v>
      </c>
      <c r="R633" s="4" t="s">
        <v>186</v>
      </c>
      <c r="S633" s="4" t="s">
        <v>187</v>
      </c>
      <c r="T633" s="4">
        <v>2030</v>
      </c>
      <c r="U633" s="2" t="str">
        <f>IF(sum!A626="BC",sum!B626,"*")</f>
        <v>*</v>
      </c>
      <c r="V633" s="2"/>
      <c r="W633" s="2" t="str">
        <f>IF(sum!A626="BC",sum!F626,"*")</f>
        <v>*</v>
      </c>
      <c r="Z633" s="4" t="s">
        <v>186</v>
      </c>
      <c r="AA633" s="4" t="s">
        <v>187</v>
      </c>
      <c r="AB633" s="4">
        <v>2030</v>
      </c>
      <c r="AC633" s="2" t="str">
        <f>IF(sum!A626="MA",sum!B626,"*")</f>
        <v>*</v>
      </c>
      <c r="AD633" s="2"/>
      <c r="AE633" s="2" t="str">
        <f>IF(sum!A626="MA",sum!F626,"*")</f>
        <v>*</v>
      </c>
      <c r="AH633" s="4" t="s">
        <v>186</v>
      </c>
      <c r="AI633" s="4" t="s">
        <v>187</v>
      </c>
      <c r="AJ633" s="4">
        <v>2030</v>
      </c>
      <c r="AK633" s="2" t="str">
        <f>IF(sum!A626="ON",sum!B626,"*")</f>
        <v>*</v>
      </c>
      <c r="AL633" s="2"/>
      <c r="AM633" s="2" t="str">
        <f>IF(sum!A626="ON",sum!F626,"*")</f>
        <v>*</v>
      </c>
      <c r="AP633" s="4" t="s">
        <v>186</v>
      </c>
      <c r="AQ633" s="4" t="s">
        <v>187</v>
      </c>
      <c r="AR633" s="4">
        <v>2030</v>
      </c>
      <c r="AS633" s="2" t="str">
        <f>IF(sum!A626="QU",sum!B626,"*")</f>
        <v>R_ES-APP-RE_ELC1</v>
      </c>
      <c r="AT633" s="2"/>
      <c r="AU633" s="2">
        <f>IF(sum!A626="QU",sum!F626,"*")</f>
        <v>1.38100524968065</v>
      </c>
      <c r="AX633" s="4" t="s">
        <v>186</v>
      </c>
      <c r="AY633" s="4" t="s">
        <v>187</v>
      </c>
      <c r="AZ633" s="4">
        <v>2030</v>
      </c>
      <c r="BA633" s="2" t="str">
        <f>IF(sum!A626="SA",sum!B626,"*")</f>
        <v>*</v>
      </c>
      <c r="BB633" s="2"/>
      <c r="BC633" s="2" t="str">
        <f>IF(sum!A626="SA",sum!F626,"*")</f>
        <v>*</v>
      </c>
    </row>
    <row r="634" spans="2:55">
      <c r="B634" s="2" t="s">
        <v>186</v>
      </c>
      <c r="C634" s="2" t="s">
        <v>187</v>
      </c>
      <c r="D634" s="2">
        <v>2030</v>
      </c>
      <c r="J634" s="2" t="s">
        <v>186</v>
      </c>
      <c r="K634" s="2" t="s">
        <v>187</v>
      </c>
      <c r="L634" s="2">
        <v>2030</v>
      </c>
      <c r="M634" s="2" t="str">
        <f>IF(sum!A627="AT",sum!B627,"*")</f>
        <v>*</v>
      </c>
      <c r="N634" s="2"/>
      <c r="O634" s="2" t="str">
        <f>IF(sum!A627="AT",sum!F627,"*")</f>
        <v>*</v>
      </c>
      <c r="R634" s="2" t="s">
        <v>186</v>
      </c>
      <c r="S634" s="2" t="s">
        <v>187</v>
      </c>
      <c r="T634" s="2">
        <v>2030</v>
      </c>
      <c r="U634" s="2" t="str">
        <f>IF(sum!A627="BC",sum!B627,"*")</f>
        <v>*</v>
      </c>
      <c r="V634" s="2"/>
      <c r="W634" s="2" t="str">
        <f>IF(sum!A627="BC",sum!F627,"*")</f>
        <v>*</v>
      </c>
      <c r="Z634" s="2" t="s">
        <v>186</v>
      </c>
      <c r="AA634" s="2" t="s">
        <v>187</v>
      </c>
      <c r="AB634" s="2">
        <v>2030</v>
      </c>
      <c r="AC634" s="2" t="str">
        <f>IF(sum!A627="MA",sum!B627,"*")</f>
        <v>*</v>
      </c>
      <c r="AD634" s="2"/>
      <c r="AE634" s="2" t="str">
        <f>IF(sum!A627="MA",sum!F627,"*")</f>
        <v>*</v>
      </c>
      <c r="AH634" s="2" t="s">
        <v>186</v>
      </c>
      <c r="AI634" s="2" t="s">
        <v>187</v>
      </c>
      <c r="AJ634" s="2">
        <v>2030</v>
      </c>
      <c r="AK634" s="2" t="str">
        <f>IF(sum!A627="ON",sum!B627,"*")</f>
        <v>*</v>
      </c>
      <c r="AL634" s="2"/>
      <c r="AM634" s="2" t="str">
        <f>IF(sum!A627="ON",sum!F627,"*")</f>
        <v>*</v>
      </c>
      <c r="AP634" s="2" t="s">
        <v>186</v>
      </c>
      <c r="AQ634" s="2" t="s">
        <v>187</v>
      </c>
      <c r="AR634" s="2">
        <v>2030</v>
      </c>
      <c r="AS634" s="2" t="str">
        <f>IF(sum!A627="QU",sum!B627,"*")</f>
        <v>R_ES-LI_ELC1</v>
      </c>
      <c r="AT634" s="2"/>
      <c r="AU634" s="2">
        <f>IF(sum!A627="QU",sum!F627,"*")</f>
        <v>10.2192400574736</v>
      </c>
      <c r="AX634" s="2" t="s">
        <v>186</v>
      </c>
      <c r="AY634" s="2" t="s">
        <v>187</v>
      </c>
      <c r="AZ634" s="2">
        <v>2030</v>
      </c>
      <c r="BA634" s="2" t="str">
        <f>IF(sum!A627="SA",sum!B627,"*")</f>
        <v>*</v>
      </c>
      <c r="BB634" s="2"/>
      <c r="BC634" s="2" t="str">
        <f>IF(sum!A627="SA",sum!F627,"*")</f>
        <v>*</v>
      </c>
    </row>
    <row r="635" spans="2:55">
      <c r="B635" s="2" t="s">
        <v>186</v>
      </c>
      <c r="C635" s="2" t="s">
        <v>187</v>
      </c>
      <c r="D635" s="2">
        <v>2030</v>
      </c>
      <c r="J635" s="2" t="s">
        <v>186</v>
      </c>
      <c r="K635" s="2" t="s">
        <v>187</v>
      </c>
      <c r="L635" s="2">
        <v>2030</v>
      </c>
      <c r="M635" s="2" t="str">
        <f>IF(sum!A628="AT",sum!B628,"*")</f>
        <v>*</v>
      </c>
      <c r="N635" s="2"/>
      <c r="O635" s="2" t="str">
        <f>IF(sum!A628="AT",sum!F628,"*")</f>
        <v>*</v>
      </c>
      <c r="R635" s="2" t="s">
        <v>186</v>
      </c>
      <c r="S635" s="2" t="s">
        <v>187</v>
      </c>
      <c r="T635" s="2">
        <v>2030</v>
      </c>
      <c r="U635" s="2" t="str">
        <f>IF(sum!A628="BC",sum!B628,"*")</f>
        <v>*</v>
      </c>
      <c r="V635" s="2"/>
      <c r="W635" s="2" t="str">
        <f>IF(sum!A628="BC",sum!F628,"*")</f>
        <v>*</v>
      </c>
      <c r="Z635" s="2" t="s">
        <v>186</v>
      </c>
      <c r="AA635" s="2" t="s">
        <v>187</v>
      </c>
      <c r="AB635" s="2">
        <v>2030</v>
      </c>
      <c r="AC635" s="2" t="str">
        <f>IF(sum!A628="MA",sum!B628,"*")</f>
        <v>*</v>
      </c>
      <c r="AD635" s="2"/>
      <c r="AE635" s="2" t="str">
        <f>IF(sum!A628="MA",sum!F628,"*")</f>
        <v>*</v>
      </c>
      <c r="AH635" s="2" t="s">
        <v>186</v>
      </c>
      <c r="AI635" s="2" t="s">
        <v>187</v>
      </c>
      <c r="AJ635" s="2">
        <v>2030</v>
      </c>
      <c r="AK635" s="2" t="str">
        <f>IF(sum!A628="ON",sum!B628,"*")</f>
        <v>*</v>
      </c>
      <c r="AL635" s="2"/>
      <c r="AM635" s="2" t="str">
        <f>IF(sum!A628="ON",sum!F628,"*")</f>
        <v>*</v>
      </c>
      <c r="AP635" s="4" t="s">
        <v>186</v>
      </c>
      <c r="AQ635" s="4" t="s">
        <v>187</v>
      </c>
      <c r="AR635" s="4">
        <v>2030</v>
      </c>
      <c r="AS635" s="2" t="str">
        <f>IF(sum!A628="QU",sum!B628,"*")</f>
        <v>R_ES-SC-AP_ELC1_ROOM_CENTRAL</v>
      </c>
      <c r="AT635" s="2"/>
      <c r="AU635" s="2">
        <f>IF(sum!A628="QU",sum!F628,"*")</f>
        <v>1.25649866008839</v>
      </c>
      <c r="AX635" s="2" t="s">
        <v>186</v>
      </c>
      <c r="AY635" s="2" t="s">
        <v>187</v>
      </c>
      <c r="AZ635" s="2">
        <v>2030</v>
      </c>
      <c r="BA635" s="2" t="str">
        <f>IF(sum!A628="SA",sum!B628,"*")</f>
        <v>*</v>
      </c>
      <c r="BB635" s="2"/>
      <c r="BC635" s="2" t="str">
        <f>IF(sum!A628="SA",sum!F628,"*")</f>
        <v>*</v>
      </c>
    </row>
    <row r="636" spans="2:55">
      <c r="B636" s="4" t="s">
        <v>186</v>
      </c>
      <c r="C636" s="4" t="s">
        <v>187</v>
      </c>
      <c r="D636" s="4">
        <v>2030</v>
      </c>
      <c r="J636" s="4" t="s">
        <v>186</v>
      </c>
      <c r="K636" s="4" t="s">
        <v>187</v>
      </c>
      <c r="L636" s="4">
        <v>2030</v>
      </c>
      <c r="M636" s="2" t="str">
        <f>IF(sum!A629="AT",sum!B629,"*")</f>
        <v>*</v>
      </c>
      <c r="N636" s="2"/>
      <c r="O636" s="2" t="str">
        <f>IF(sum!A629="AT",sum!F629,"*")</f>
        <v>*</v>
      </c>
      <c r="R636" s="4" t="s">
        <v>186</v>
      </c>
      <c r="S636" s="4" t="s">
        <v>187</v>
      </c>
      <c r="T636" s="4">
        <v>2030</v>
      </c>
      <c r="U636" s="2" t="str">
        <f>IF(sum!A629="BC",sum!B629,"*")</f>
        <v>*</v>
      </c>
      <c r="V636" s="2"/>
      <c r="W636" s="2" t="str">
        <f>IF(sum!A629="BC",sum!F629,"*")</f>
        <v>*</v>
      </c>
      <c r="Z636" s="4" t="s">
        <v>186</v>
      </c>
      <c r="AA636" s="4" t="s">
        <v>187</v>
      </c>
      <c r="AB636" s="4">
        <v>2030</v>
      </c>
      <c r="AC636" s="2" t="str">
        <f>IF(sum!A629="MA",sum!B629,"*")</f>
        <v>*</v>
      </c>
      <c r="AD636" s="2"/>
      <c r="AE636" s="2" t="str">
        <f>IF(sum!A629="MA",sum!F629,"*")</f>
        <v>*</v>
      </c>
      <c r="AH636" s="4" t="s">
        <v>186</v>
      </c>
      <c r="AI636" s="4" t="s">
        <v>187</v>
      </c>
      <c r="AJ636" s="4">
        <v>2030</v>
      </c>
      <c r="AK636" s="2" t="str">
        <f>IF(sum!A629="ON",sum!B629,"*")</f>
        <v>*</v>
      </c>
      <c r="AL636" s="2"/>
      <c r="AM636" s="2" t="str">
        <f>IF(sum!A629="ON",sum!F629,"*")</f>
        <v>*</v>
      </c>
      <c r="AP636" s="2" t="s">
        <v>186</v>
      </c>
      <c r="AQ636" s="2" t="s">
        <v>187</v>
      </c>
      <c r="AR636" s="2">
        <v>2030</v>
      </c>
      <c r="AS636" s="2" t="str">
        <f>IF(sum!A629="QU",sum!B629,"*")</f>
        <v>R_ES-SC-MOB_ELC1_ROOM_CENTRAL</v>
      </c>
      <c r="AT636" s="2"/>
      <c r="AU636" s="2">
        <f>IF(sum!A629="QU",sum!F629,"*")</f>
        <v>0.0307246021644973</v>
      </c>
      <c r="AX636" s="4" t="s">
        <v>186</v>
      </c>
      <c r="AY636" s="4" t="s">
        <v>187</v>
      </c>
      <c r="AZ636" s="4">
        <v>2030</v>
      </c>
      <c r="BA636" s="2" t="str">
        <f>IF(sum!A629="SA",sum!B629,"*")</f>
        <v>*</v>
      </c>
      <c r="BB636" s="2"/>
      <c r="BC636" s="2" t="str">
        <f>IF(sum!A629="SA",sum!F629,"*")</f>
        <v>*</v>
      </c>
    </row>
    <row r="637" spans="2:55">
      <c r="B637" s="2" t="s">
        <v>186</v>
      </c>
      <c r="C637" s="2" t="s">
        <v>187</v>
      </c>
      <c r="D637" s="2">
        <v>2030</v>
      </c>
      <c r="J637" s="2" t="s">
        <v>186</v>
      </c>
      <c r="K637" s="2" t="s">
        <v>187</v>
      </c>
      <c r="L637" s="2">
        <v>2030</v>
      </c>
      <c r="M637" s="2" t="str">
        <f>IF(sum!A630="AT",sum!B630,"*")</f>
        <v>*</v>
      </c>
      <c r="N637" s="2"/>
      <c r="O637" s="2" t="str">
        <f>IF(sum!A630="AT",sum!F630,"*")</f>
        <v>*</v>
      </c>
      <c r="R637" s="2" t="s">
        <v>186</v>
      </c>
      <c r="S637" s="2" t="s">
        <v>187</v>
      </c>
      <c r="T637" s="2">
        <v>2030</v>
      </c>
      <c r="U637" s="2" t="str">
        <f>IF(sum!A630="BC",sum!B630,"*")</f>
        <v>*</v>
      </c>
      <c r="V637" s="2"/>
      <c r="W637" s="2" t="str">
        <f>IF(sum!A630="BC",sum!F630,"*")</f>
        <v>*</v>
      </c>
      <c r="Z637" s="2" t="s">
        <v>186</v>
      </c>
      <c r="AA637" s="2" t="s">
        <v>187</v>
      </c>
      <c r="AB637" s="2">
        <v>2030</v>
      </c>
      <c r="AC637" s="2" t="str">
        <f>IF(sum!A630="MA",sum!B630,"*")</f>
        <v>*</v>
      </c>
      <c r="AD637" s="2"/>
      <c r="AE637" s="2" t="str">
        <f>IF(sum!A630="MA",sum!F630,"*")</f>
        <v>*</v>
      </c>
      <c r="AH637" s="2" t="s">
        <v>186</v>
      </c>
      <c r="AI637" s="2" t="s">
        <v>187</v>
      </c>
      <c r="AJ637" s="2">
        <v>2030</v>
      </c>
      <c r="AK637" s="2" t="str">
        <f>IF(sum!A630="ON",sum!B630,"*")</f>
        <v>*</v>
      </c>
      <c r="AL637" s="2"/>
      <c r="AM637" s="2" t="str">
        <f>IF(sum!A630="ON",sum!F630,"*")</f>
        <v>*</v>
      </c>
      <c r="AP637" s="4" t="s">
        <v>186</v>
      </c>
      <c r="AQ637" s="4" t="s">
        <v>187</v>
      </c>
      <c r="AR637" s="4">
        <v>2030</v>
      </c>
      <c r="AS637" s="2" t="str">
        <f>IF(sum!A630="QU",sum!B630,"*")</f>
        <v>R_ES-SC-SA_ELC1_ROOM_CENTRAL</v>
      </c>
      <c r="AT637" s="2"/>
      <c r="AU637" s="2">
        <f>IF(sum!A630="QU",sum!F630,"*")</f>
        <v>0.224752699763586</v>
      </c>
      <c r="AX637" s="2" t="s">
        <v>186</v>
      </c>
      <c r="AY637" s="2" t="s">
        <v>187</v>
      </c>
      <c r="AZ637" s="2">
        <v>2030</v>
      </c>
      <c r="BA637" s="2" t="str">
        <f>IF(sum!A630="SA",sum!B630,"*")</f>
        <v>*</v>
      </c>
      <c r="BB637" s="2"/>
      <c r="BC637" s="2" t="str">
        <f>IF(sum!A630="SA",sum!F630,"*")</f>
        <v>*</v>
      </c>
    </row>
    <row r="638" spans="2:55">
      <c r="B638" s="2" t="s">
        <v>186</v>
      </c>
      <c r="C638" s="2" t="s">
        <v>187</v>
      </c>
      <c r="D638" s="2">
        <v>2030</v>
      </c>
      <c r="J638" s="2" t="s">
        <v>186</v>
      </c>
      <c r="K638" s="2" t="s">
        <v>187</v>
      </c>
      <c r="L638" s="2">
        <v>2030</v>
      </c>
      <c r="M638" s="2" t="str">
        <f>IF(sum!A631="AT",sum!B631,"*")</f>
        <v>*</v>
      </c>
      <c r="N638" s="2"/>
      <c r="O638" s="2" t="str">
        <f>IF(sum!A631="AT",sum!F631,"*")</f>
        <v>*</v>
      </c>
      <c r="R638" s="2" t="s">
        <v>186</v>
      </c>
      <c r="S638" s="2" t="s">
        <v>187</v>
      </c>
      <c r="T638" s="2">
        <v>2030</v>
      </c>
      <c r="U638" s="2" t="str">
        <f>IF(sum!A631="BC",sum!B631,"*")</f>
        <v>*</v>
      </c>
      <c r="V638" s="2"/>
      <c r="W638" s="2" t="str">
        <f>IF(sum!A631="BC",sum!F631,"*")</f>
        <v>*</v>
      </c>
      <c r="Z638" s="2" t="s">
        <v>186</v>
      </c>
      <c r="AA638" s="2" t="s">
        <v>187</v>
      </c>
      <c r="AB638" s="2">
        <v>2030</v>
      </c>
      <c r="AC638" s="2" t="str">
        <f>IF(sum!A631="MA",sum!B631,"*")</f>
        <v>*</v>
      </c>
      <c r="AD638" s="2"/>
      <c r="AE638" s="2" t="str">
        <f>IF(sum!A631="MA",sum!F631,"*")</f>
        <v>*</v>
      </c>
      <c r="AH638" s="2" t="s">
        <v>186</v>
      </c>
      <c r="AI638" s="2" t="s">
        <v>187</v>
      </c>
      <c r="AJ638" s="2">
        <v>2030</v>
      </c>
      <c r="AK638" s="2" t="str">
        <f>IF(sum!A631="ON",sum!B631,"*")</f>
        <v>*</v>
      </c>
      <c r="AL638" s="2"/>
      <c r="AM638" s="2" t="str">
        <f>IF(sum!A631="ON",sum!F631,"*")</f>
        <v>*</v>
      </c>
      <c r="AP638" s="2" t="s">
        <v>186</v>
      </c>
      <c r="AQ638" s="2" t="s">
        <v>187</v>
      </c>
      <c r="AR638" s="2">
        <v>2030</v>
      </c>
      <c r="AS638" s="2" t="str">
        <f>IF(sum!A631="QU",sum!B631,"*")</f>
        <v>R_ES-SC-SD_ELC1_ROOM_CENTRAL</v>
      </c>
      <c r="AT638" s="2"/>
      <c r="AU638" s="2">
        <f>IF(sum!A631="QU",sum!F631,"*")</f>
        <v>1.17165790998649</v>
      </c>
      <c r="AX638" s="2" t="s">
        <v>186</v>
      </c>
      <c r="AY638" s="2" t="s">
        <v>187</v>
      </c>
      <c r="AZ638" s="2">
        <v>2030</v>
      </c>
      <c r="BA638" s="2" t="str">
        <f>IF(sum!A631="SA",sum!B631,"*")</f>
        <v>*</v>
      </c>
      <c r="BB638" s="2"/>
      <c r="BC638" s="2" t="str">
        <f>IF(sum!A631="SA",sum!F631,"*")</f>
        <v>*</v>
      </c>
    </row>
    <row r="639" spans="2:55">
      <c r="B639" s="4" t="s">
        <v>186</v>
      </c>
      <c r="C639" s="4" t="s">
        <v>187</v>
      </c>
      <c r="D639" s="4">
        <v>2030</v>
      </c>
      <c r="J639" s="4" t="s">
        <v>186</v>
      </c>
      <c r="K639" s="4" t="s">
        <v>187</v>
      </c>
      <c r="L639" s="4">
        <v>2030</v>
      </c>
      <c r="M639" s="2" t="str">
        <f>IF(sum!A632="AT",sum!B632,"*")</f>
        <v>*</v>
      </c>
      <c r="N639" s="2"/>
      <c r="O639" s="2" t="str">
        <f>IF(sum!A632="AT",sum!F632,"*")</f>
        <v>*</v>
      </c>
      <c r="R639" s="4" t="s">
        <v>186</v>
      </c>
      <c r="S639" s="4" t="s">
        <v>187</v>
      </c>
      <c r="T639" s="4">
        <v>2030</v>
      </c>
      <c r="U639" s="2" t="str">
        <f>IF(sum!A632="BC",sum!B632,"*")</f>
        <v>*</v>
      </c>
      <c r="V639" s="2"/>
      <c r="W639" s="2" t="str">
        <f>IF(sum!A632="BC",sum!F632,"*")</f>
        <v>*</v>
      </c>
      <c r="Z639" s="4" t="s">
        <v>186</v>
      </c>
      <c r="AA639" s="4" t="s">
        <v>187</v>
      </c>
      <c r="AB639" s="4">
        <v>2030</v>
      </c>
      <c r="AC639" s="2" t="str">
        <f>IF(sum!A632="MA",sum!B632,"*")</f>
        <v>*</v>
      </c>
      <c r="AD639" s="2"/>
      <c r="AE639" s="2" t="str">
        <f>IF(sum!A632="MA",sum!F632,"*")</f>
        <v>*</v>
      </c>
      <c r="AH639" s="4" t="s">
        <v>186</v>
      </c>
      <c r="AI639" s="4" t="s">
        <v>187</v>
      </c>
      <c r="AJ639" s="4">
        <v>2030</v>
      </c>
      <c r="AK639" s="2" t="str">
        <f>IF(sum!A632="ON",sum!B632,"*")</f>
        <v>*</v>
      </c>
      <c r="AL639" s="2"/>
      <c r="AM639" s="2" t="str">
        <f>IF(sum!A632="ON",sum!F632,"*")</f>
        <v>*</v>
      </c>
      <c r="AP639" s="4" t="s">
        <v>186</v>
      </c>
      <c r="AQ639" s="4" t="s">
        <v>187</v>
      </c>
      <c r="AR639" s="4">
        <v>2030</v>
      </c>
      <c r="AS639" s="2" t="str">
        <f>IF(sum!A632="QU",sum!B632,"*")</f>
        <v>R_ES-SH-AP_ELC1</v>
      </c>
      <c r="AT639" s="2"/>
      <c r="AU639" s="2">
        <f>IF(sum!A632="QU",sum!F632,"*")</f>
        <v>0.598693883387977</v>
      </c>
      <c r="AX639" s="4" t="s">
        <v>186</v>
      </c>
      <c r="AY639" s="4" t="s">
        <v>187</v>
      </c>
      <c r="AZ639" s="4">
        <v>2030</v>
      </c>
      <c r="BA639" s="2" t="str">
        <f>IF(sum!A632="SA",sum!B632,"*")</f>
        <v>*</v>
      </c>
      <c r="BB639" s="2"/>
      <c r="BC639" s="2" t="str">
        <f>IF(sum!A632="SA",sum!F632,"*")</f>
        <v>*</v>
      </c>
    </row>
    <row r="640" spans="2:55">
      <c r="B640" s="2" t="s">
        <v>186</v>
      </c>
      <c r="C640" s="2" t="s">
        <v>187</v>
      </c>
      <c r="D640" s="2">
        <v>2030</v>
      </c>
      <c r="J640" s="2" t="s">
        <v>186</v>
      </c>
      <c r="K640" s="2" t="s">
        <v>187</v>
      </c>
      <c r="L640" s="2">
        <v>2030</v>
      </c>
      <c r="M640" s="2" t="str">
        <f>IF(sum!A633="AT",sum!B633,"*")</f>
        <v>*</v>
      </c>
      <c r="N640" s="2"/>
      <c r="O640" s="2" t="str">
        <f>IF(sum!A633="AT",sum!F633,"*")</f>
        <v>*</v>
      </c>
      <c r="R640" s="2" t="s">
        <v>186</v>
      </c>
      <c r="S640" s="2" t="s">
        <v>187</v>
      </c>
      <c r="T640" s="2">
        <v>2030</v>
      </c>
      <c r="U640" s="2" t="str">
        <f>IF(sum!A633="BC",sum!B633,"*")</f>
        <v>*</v>
      </c>
      <c r="V640" s="2"/>
      <c r="W640" s="2" t="str">
        <f>IF(sum!A633="BC",sum!F633,"*")</f>
        <v>*</v>
      </c>
      <c r="Z640" s="2" t="s">
        <v>186</v>
      </c>
      <c r="AA640" s="2" t="s">
        <v>187</v>
      </c>
      <c r="AB640" s="2">
        <v>2030</v>
      </c>
      <c r="AC640" s="2" t="str">
        <f>IF(sum!A633="MA",sum!B633,"*")</f>
        <v>*</v>
      </c>
      <c r="AD640" s="2"/>
      <c r="AE640" s="2" t="str">
        <f>IF(sum!A633="MA",sum!F633,"*")</f>
        <v>*</v>
      </c>
      <c r="AH640" s="2" t="s">
        <v>186</v>
      </c>
      <c r="AI640" s="2" t="s">
        <v>187</v>
      </c>
      <c r="AJ640" s="2">
        <v>2030</v>
      </c>
      <c r="AK640" s="2" t="str">
        <f>IF(sum!A633="ON",sum!B633,"*")</f>
        <v>*</v>
      </c>
      <c r="AL640" s="2"/>
      <c r="AM640" s="2" t="str">
        <f>IF(sum!A633="ON",sum!F633,"*")</f>
        <v>*</v>
      </c>
      <c r="AP640" s="2" t="s">
        <v>186</v>
      </c>
      <c r="AQ640" s="2" t="s">
        <v>187</v>
      </c>
      <c r="AR640" s="2">
        <v>2030</v>
      </c>
      <c r="AS640" s="2" t="str">
        <f>IF(sum!A633="QU",sum!B633,"*")</f>
        <v>R_ES-SH-AP_GAS_HE1</v>
      </c>
      <c r="AT640" s="2"/>
      <c r="AU640" s="2">
        <f>IF(sum!A633="QU",sum!F633,"*")</f>
        <v>0</v>
      </c>
      <c r="AX640" s="2" t="s">
        <v>186</v>
      </c>
      <c r="AY640" s="2" t="s">
        <v>187</v>
      </c>
      <c r="AZ640" s="2">
        <v>2030</v>
      </c>
      <c r="BA640" s="2" t="str">
        <f>IF(sum!A633="SA",sum!B633,"*")</f>
        <v>*</v>
      </c>
      <c r="BB640" s="2"/>
      <c r="BC640" s="2" t="str">
        <f>IF(sum!A633="SA",sum!F633,"*")</f>
        <v>*</v>
      </c>
    </row>
    <row r="641" spans="2:55">
      <c r="B641" s="2" t="s">
        <v>186</v>
      </c>
      <c r="C641" s="2" t="s">
        <v>187</v>
      </c>
      <c r="D641" s="2">
        <v>2030</v>
      </c>
      <c r="J641" s="2" t="s">
        <v>186</v>
      </c>
      <c r="K641" s="2" t="s">
        <v>187</v>
      </c>
      <c r="L641" s="2">
        <v>2030</v>
      </c>
      <c r="M641" s="2" t="str">
        <f>IF(sum!A634="AT",sum!B634,"*")</f>
        <v>*</v>
      </c>
      <c r="N641" s="2"/>
      <c r="O641" s="2" t="str">
        <f>IF(sum!A634="AT",sum!F634,"*")</f>
        <v>*</v>
      </c>
      <c r="R641" s="2" t="s">
        <v>186</v>
      </c>
      <c r="S641" s="2" t="s">
        <v>187</v>
      </c>
      <c r="T641" s="2">
        <v>2030</v>
      </c>
      <c r="U641" s="2" t="str">
        <f>IF(sum!A634="BC",sum!B634,"*")</f>
        <v>*</v>
      </c>
      <c r="V641" s="2"/>
      <c r="W641" s="2" t="str">
        <f>IF(sum!A634="BC",sum!F634,"*")</f>
        <v>*</v>
      </c>
      <c r="Z641" s="2" t="s">
        <v>186</v>
      </c>
      <c r="AA641" s="2" t="s">
        <v>187</v>
      </c>
      <c r="AB641" s="2">
        <v>2030</v>
      </c>
      <c r="AC641" s="2" t="str">
        <f>IF(sum!A634="MA",sum!B634,"*")</f>
        <v>*</v>
      </c>
      <c r="AD641" s="2"/>
      <c r="AE641" s="2" t="str">
        <f>IF(sum!A634="MA",sum!F634,"*")</f>
        <v>*</v>
      </c>
      <c r="AH641" s="2" t="s">
        <v>186</v>
      </c>
      <c r="AI641" s="2" t="s">
        <v>187</v>
      </c>
      <c r="AJ641" s="2">
        <v>2030</v>
      </c>
      <c r="AK641" s="2" t="str">
        <f>IF(sum!A634="ON",sum!B634,"*")</f>
        <v>*</v>
      </c>
      <c r="AL641" s="2"/>
      <c r="AM641" s="2" t="str">
        <f>IF(sum!A634="ON",sum!F634,"*")</f>
        <v>*</v>
      </c>
      <c r="AP641" s="4" t="s">
        <v>186</v>
      </c>
      <c r="AQ641" s="4" t="s">
        <v>187</v>
      </c>
      <c r="AR641" s="4">
        <v>2030</v>
      </c>
      <c r="AS641" s="2" t="str">
        <f>IF(sum!A634="QU",sum!B634,"*")</f>
        <v>R_ES-SH-AP_HET1</v>
      </c>
      <c r="AT641" s="2"/>
      <c r="AU641" s="2">
        <f>IF(sum!A634="QU",sum!F634,"*")</f>
        <v>0.0505079778113254</v>
      </c>
      <c r="AX641" s="2" t="s">
        <v>186</v>
      </c>
      <c r="AY641" s="2" t="s">
        <v>187</v>
      </c>
      <c r="AZ641" s="2">
        <v>2030</v>
      </c>
      <c r="BA641" s="2" t="str">
        <f>IF(sum!A634="SA",sum!B634,"*")</f>
        <v>*</v>
      </c>
      <c r="BB641" s="2"/>
      <c r="BC641" s="2" t="str">
        <f>IF(sum!A634="SA",sum!F634,"*")</f>
        <v>*</v>
      </c>
    </row>
    <row r="642" spans="2:55">
      <c r="B642" s="4" t="s">
        <v>186</v>
      </c>
      <c r="C642" s="4" t="s">
        <v>187</v>
      </c>
      <c r="D642" s="4">
        <v>2030</v>
      </c>
      <c r="J642" s="4" t="s">
        <v>186</v>
      </c>
      <c r="K642" s="4" t="s">
        <v>187</v>
      </c>
      <c r="L642" s="4">
        <v>2030</v>
      </c>
      <c r="M642" s="2" t="str">
        <f>IF(sum!A635="AT",sum!B635,"*")</f>
        <v>*</v>
      </c>
      <c r="N642" s="2"/>
      <c r="O642" s="2" t="str">
        <f>IF(sum!A635="AT",sum!F635,"*")</f>
        <v>*</v>
      </c>
      <c r="R642" s="4" t="s">
        <v>186</v>
      </c>
      <c r="S642" s="4" t="s">
        <v>187</v>
      </c>
      <c r="T642" s="4">
        <v>2030</v>
      </c>
      <c r="U642" s="2" t="str">
        <f>IF(sum!A635="BC",sum!B635,"*")</f>
        <v>*</v>
      </c>
      <c r="V642" s="2"/>
      <c r="W642" s="2" t="str">
        <f>IF(sum!A635="BC",sum!F635,"*")</f>
        <v>*</v>
      </c>
      <c r="Z642" s="4" t="s">
        <v>186</v>
      </c>
      <c r="AA642" s="4" t="s">
        <v>187</v>
      </c>
      <c r="AB642" s="4">
        <v>2030</v>
      </c>
      <c r="AC642" s="2" t="str">
        <f>IF(sum!A635="MA",sum!B635,"*")</f>
        <v>*</v>
      </c>
      <c r="AD642" s="2"/>
      <c r="AE642" s="2" t="str">
        <f>IF(sum!A635="MA",sum!F635,"*")</f>
        <v>*</v>
      </c>
      <c r="AH642" s="4" t="s">
        <v>186</v>
      </c>
      <c r="AI642" s="4" t="s">
        <v>187</v>
      </c>
      <c r="AJ642" s="4">
        <v>2030</v>
      </c>
      <c r="AK642" s="2" t="str">
        <f>IF(sum!A635="ON",sum!B635,"*")</f>
        <v>*</v>
      </c>
      <c r="AL642" s="2"/>
      <c r="AM642" s="2" t="str">
        <f>IF(sum!A635="ON",sum!F635,"*")</f>
        <v>*</v>
      </c>
      <c r="AP642" s="2" t="s">
        <v>186</v>
      </c>
      <c r="AQ642" s="2" t="s">
        <v>187</v>
      </c>
      <c r="AR642" s="2">
        <v>2030</v>
      </c>
      <c r="AS642" s="2" t="str">
        <f>IF(sum!A635="QU",sum!B635,"*")</f>
        <v>R_ES-SH-MOB_ELC1</v>
      </c>
      <c r="AT642" s="2"/>
      <c r="AU642" s="2">
        <f>IF(sum!A635="QU",sum!F635,"*")</f>
        <v>0</v>
      </c>
      <c r="AX642" s="4" t="s">
        <v>186</v>
      </c>
      <c r="AY642" s="4" t="s">
        <v>187</v>
      </c>
      <c r="AZ642" s="4">
        <v>2030</v>
      </c>
      <c r="BA642" s="2" t="str">
        <f>IF(sum!A635="SA",sum!B635,"*")</f>
        <v>*</v>
      </c>
      <c r="BB642" s="2"/>
      <c r="BC642" s="2" t="str">
        <f>IF(sum!A635="SA",sum!F635,"*")</f>
        <v>*</v>
      </c>
    </row>
    <row r="643" spans="2:55">
      <c r="B643" s="2" t="s">
        <v>186</v>
      </c>
      <c r="C643" s="2" t="s">
        <v>187</v>
      </c>
      <c r="D643" s="2">
        <v>2030</v>
      </c>
      <c r="J643" s="2" t="s">
        <v>186</v>
      </c>
      <c r="K643" s="2" t="s">
        <v>187</v>
      </c>
      <c r="L643" s="2">
        <v>2030</v>
      </c>
      <c r="M643" s="2" t="str">
        <f>IF(sum!A636="AT",sum!B636,"*")</f>
        <v>*</v>
      </c>
      <c r="N643" s="2"/>
      <c r="O643" s="2" t="str">
        <f>IF(sum!A636="AT",sum!F636,"*")</f>
        <v>*</v>
      </c>
      <c r="R643" s="2" t="s">
        <v>186</v>
      </c>
      <c r="S643" s="2" t="s">
        <v>187</v>
      </c>
      <c r="T643" s="2">
        <v>2030</v>
      </c>
      <c r="U643" s="2" t="str">
        <f>IF(sum!A636="BC",sum!B636,"*")</f>
        <v>*</v>
      </c>
      <c r="V643" s="2"/>
      <c r="W643" s="2" t="str">
        <f>IF(sum!A636="BC",sum!F636,"*")</f>
        <v>*</v>
      </c>
      <c r="Z643" s="2" t="s">
        <v>186</v>
      </c>
      <c r="AA643" s="2" t="s">
        <v>187</v>
      </c>
      <c r="AB643" s="2">
        <v>2030</v>
      </c>
      <c r="AC643" s="2" t="str">
        <f>IF(sum!A636="MA",sum!B636,"*")</f>
        <v>*</v>
      </c>
      <c r="AD643" s="2"/>
      <c r="AE643" s="2" t="str">
        <f>IF(sum!A636="MA",sum!F636,"*")</f>
        <v>*</v>
      </c>
      <c r="AH643" s="2" t="s">
        <v>186</v>
      </c>
      <c r="AI643" s="2" t="s">
        <v>187</v>
      </c>
      <c r="AJ643" s="2">
        <v>2030</v>
      </c>
      <c r="AK643" s="2" t="str">
        <f>IF(sum!A636="ON",sum!B636,"*")</f>
        <v>*</v>
      </c>
      <c r="AL643" s="2"/>
      <c r="AM643" s="2" t="str">
        <f>IF(sum!A636="ON",sum!F636,"*")</f>
        <v>*</v>
      </c>
      <c r="AP643" s="4" t="s">
        <v>186</v>
      </c>
      <c r="AQ643" s="4" t="s">
        <v>187</v>
      </c>
      <c r="AR643" s="4">
        <v>2030</v>
      </c>
      <c r="AS643" s="2" t="str">
        <f>IF(sum!A636="QU",sum!B636,"*")</f>
        <v>R_ES-SH-MOB_GAS_HE1</v>
      </c>
      <c r="AT643" s="2"/>
      <c r="AU643" s="2">
        <f>IF(sum!A636="QU",sum!F636,"*")</f>
        <v>0</v>
      </c>
      <c r="AX643" s="2" t="s">
        <v>186</v>
      </c>
      <c r="AY643" s="2" t="s">
        <v>187</v>
      </c>
      <c r="AZ643" s="2">
        <v>2030</v>
      </c>
      <c r="BA643" s="2" t="str">
        <f>IF(sum!A636="SA",sum!B636,"*")</f>
        <v>*</v>
      </c>
      <c r="BB643" s="2"/>
      <c r="BC643" s="2" t="str">
        <f>IF(sum!A636="SA",sum!F636,"*")</f>
        <v>*</v>
      </c>
    </row>
    <row r="644" spans="2:55">
      <c r="B644" s="2" t="s">
        <v>186</v>
      </c>
      <c r="C644" s="2" t="s">
        <v>187</v>
      </c>
      <c r="D644" s="2">
        <v>2030</v>
      </c>
      <c r="J644" s="2" t="s">
        <v>186</v>
      </c>
      <c r="K644" s="2" t="s">
        <v>187</v>
      </c>
      <c r="L644" s="2">
        <v>2030</v>
      </c>
      <c r="M644" s="2" t="str">
        <f>IF(sum!A637="AT",sum!B637,"*")</f>
        <v>*</v>
      </c>
      <c r="N644" s="2"/>
      <c r="O644" s="2" t="str">
        <f>IF(sum!A637="AT",sum!F637,"*")</f>
        <v>*</v>
      </c>
      <c r="R644" s="2" t="s">
        <v>186</v>
      </c>
      <c r="S644" s="2" t="s">
        <v>187</v>
      </c>
      <c r="T644" s="2">
        <v>2030</v>
      </c>
      <c r="U644" s="2" t="str">
        <f>IF(sum!A637="BC",sum!B637,"*")</f>
        <v>*</v>
      </c>
      <c r="V644" s="2"/>
      <c r="W644" s="2" t="str">
        <f>IF(sum!A637="BC",sum!F637,"*")</f>
        <v>*</v>
      </c>
      <c r="Z644" s="2" t="s">
        <v>186</v>
      </c>
      <c r="AA644" s="2" t="s">
        <v>187</v>
      </c>
      <c r="AB644" s="2">
        <v>2030</v>
      </c>
      <c r="AC644" s="2" t="str">
        <f>IF(sum!A637="MA",sum!B637,"*")</f>
        <v>*</v>
      </c>
      <c r="AD644" s="2"/>
      <c r="AE644" s="2" t="str">
        <f>IF(sum!A637="MA",sum!F637,"*")</f>
        <v>*</v>
      </c>
      <c r="AH644" s="2" t="s">
        <v>186</v>
      </c>
      <c r="AI644" s="2" t="s">
        <v>187</v>
      </c>
      <c r="AJ644" s="2">
        <v>2030</v>
      </c>
      <c r="AK644" s="2" t="str">
        <f>IF(sum!A637="ON",sum!B637,"*")</f>
        <v>*</v>
      </c>
      <c r="AL644" s="2"/>
      <c r="AM644" s="2" t="str">
        <f>IF(sum!A637="ON",sum!F637,"*")</f>
        <v>*</v>
      </c>
      <c r="AP644" s="2" t="s">
        <v>186</v>
      </c>
      <c r="AQ644" s="2" t="s">
        <v>187</v>
      </c>
      <c r="AR644" s="2">
        <v>2030</v>
      </c>
      <c r="AS644" s="2" t="str">
        <f>IF(sum!A637="QU",sum!B637,"*")</f>
        <v>R_ES-SH-SA_ELC1</v>
      </c>
      <c r="AT644" s="2"/>
      <c r="AU644" s="2">
        <f>IF(sum!A637="QU",sum!F637,"*")</f>
        <v>0.129441897532043</v>
      </c>
      <c r="AX644" s="2" t="s">
        <v>186</v>
      </c>
      <c r="AY644" s="2" t="s">
        <v>187</v>
      </c>
      <c r="AZ644" s="2">
        <v>2030</v>
      </c>
      <c r="BA644" s="2" t="str">
        <f>IF(sum!A637="SA",sum!B637,"*")</f>
        <v>*</v>
      </c>
      <c r="BB644" s="2"/>
      <c r="BC644" s="2" t="str">
        <f>IF(sum!A637="SA",sum!F637,"*")</f>
        <v>*</v>
      </c>
    </row>
    <row r="645" spans="2:55">
      <c r="B645" s="4" t="s">
        <v>186</v>
      </c>
      <c r="C645" s="4" t="s">
        <v>187</v>
      </c>
      <c r="D645" s="4">
        <v>2030</v>
      </c>
      <c r="J645" s="4" t="s">
        <v>186</v>
      </c>
      <c r="K645" s="4" t="s">
        <v>187</v>
      </c>
      <c r="L645" s="4">
        <v>2030</v>
      </c>
      <c r="M645" s="2" t="str">
        <f>IF(sum!A638="AT",sum!B638,"*")</f>
        <v>*</v>
      </c>
      <c r="N645" s="2"/>
      <c r="O645" s="2" t="str">
        <f>IF(sum!A638="AT",sum!F638,"*")</f>
        <v>*</v>
      </c>
      <c r="R645" s="4" t="s">
        <v>186</v>
      </c>
      <c r="S645" s="4" t="s">
        <v>187</v>
      </c>
      <c r="T645" s="4">
        <v>2030</v>
      </c>
      <c r="U645" s="2" t="str">
        <f>IF(sum!A638="BC",sum!B638,"*")</f>
        <v>*</v>
      </c>
      <c r="V645" s="2"/>
      <c r="W645" s="2" t="str">
        <f>IF(sum!A638="BC",sum!F638,"*")</f>
        <v>*</v>
      </c>
      <c r="Z645" s="4" t="s">
        <v>186</v>
      </c>
      <c r="AA645" s="4" t="s">
        <v>187</v>
      </c>
      <c r="AB645" s="4">
        <v>2030</v>
      </c>
      <c r="AC645" s="2" t="str">
        <f>IF(sum!A638="MA",sum!B638,"*")</f>
        <v>*</v>
      </c>
      <c r="AD645" s="2"/>
      <c r="AE645" s="2" t="str">
        <f>IF(sum!A638="MA",sum!F638,"*")</f>
        <v>*</v>
      </c>
      <c r="AH645" s="4" t="s">
        <v>186</v>
      </c>
      <c r="AI645" s="4" t="s">
        <v>187</v>
      </c>
      <c r="AJ645" s="4">
        <v>2030</v>
      </c>
      <c r="AK645" s="2" t="str">
        <f>IF(sum!A638="ON",sum!B638,"*")</f>
        <v>*</v>
      </c>
      <c r="AL645" s="2"/>
      <c r="AM645" s="2" t="str">
        <f>IF(sum!A638="ON",sum!F638,"*")</f>
        <v>*</v>
      </c>
      <c r="AP645" s="4" t="s">
        <v>186</v>
      </c>
      <c r="AQ645" s="4" t="s">
        <v>187</v>
      </c>
      <c r="AR645" s="4">
        <v>2030</v>
      </c>
      <c r="AS645" s="2" t="str">
        <f>IF(sum!A638="QU",sum!B638,"*")</f>
        <v>R_ES-SH-SA_HET1</v>
      </c>
      <c r="AT645" s="2"/>
      <c r="AU645" s="2">
        <f>IF(sum!A638="QU",sum!F638,"*")</f>
        <v>0</v>
      </c>
      <c r="AX645" s="4" t="s">
        <v>186</v>
      </c>
      <c r="AY645" s="4" t="s">
        <v>187</v>
      </c>
      <c r="AZ645" s="4">
        <v>2030</v>
      </c>
      <c r="BA645" s="2" t="str">
        <f>IF(sum!A638="SA",sum!B638,"*")</f>
        <v>*</v>
      </c>
      <c r="BB645" s="2"/>
      <c r="BC645" s="2" t="str">
        <f>IF(sum!A638="SA",sum!F638,"*")</f>
        <v>*</v>
      </c>
    </row>
    <row r="646" spans="2:55">
      <c r="B646" s="2" t="s">
        <v>186</v>
      </c>
      <c r="C646" s="2" t="s">
        <v>187</v>
      </c>
      <c r="D646" s="2">
        <v>2030</v>
      </c>
      <c r="J646" s="2" t="s">
        <v>186</v>
      </c>
      <c r="K646" s="2" t="s">
        <v>187</v>
      </c>
      <c r="L646" s="2">
        <v>2030</v>
      </c>
      <c r="M646" s="2" t="str">
        <f>IF(sum!A639="AT",sum!B639,"*")</f>
        <v>*</v>
      </c>
      <c r="N646" s="2"/>
      <c r="O646" s="2" t="str">
        <f>IF(sum!A639="AT",sum!F639,"*")</f>
        <v>*</v>
      </c>
      <c r="R646" s="2" t="s">
        <v>186</v>
      </c>
      <c r="S646" s="2" t="s">
        <v>187</v>
      </c>
      <c r="T646" s="2">
        <v>2030</v>
      </c>
      <c r="U646" s="2" t="str">
        <f>IF(sum!A639="BC",sum!B639,"*")</f>
        <v>*</v>
      </c>
      <c r="V646" s="2"/>
      <c r="W646" s="2" t="str">
        <f>IF(sum!A639="BC",sum!F639,"*")</f>
        <v>*</v>
      </c>
      <c r="Z646" s="2" t="s">
        <v>186</v>
      </c>
      <c r="AA646" s="2" t="s">
        <v>187</v>
      </c>
      <c r="AB646" s="2">
        <v>2030</v>
      </c>
      <c r="AC646" s="2" t="str">
        <f>IF(sum!A639="MA",sum!B639,"*")</f>
        <v>*</v>
      </c>
      <c r="AD646" s="2"/>
      <c r="AE646" s="2" t="str">
        <f>IF(sum!A639="MA",sum!F639,"*")</f>
        <v>*</v>
      </c>
      <c r="AH646" s="2" t="s">
        <v>186</v>
      </c>
      <c r="AI646" s="2" t="s">
        <v>187</v>
      </c>
      <c r="AJ646" s="2">
        <v>2030</v>
      </c>
      <c r="AK646" s="2" t="str">
        <f>IF(sum!A639="ON",sum!B639,"*")</f>
        <v>*</v>
      </c>
      <c r="AL646" s="2"/>
      <c r="AM646" s="2" t="str">
        <f>IF(sum!A639="ON",sum!F639,"*")</f>
        <v>*</v>
      </c>
      <c r="AP646" s="2" t="s">
        <v>186</v>
      </c>
      <c r="AQ646" s="2" t="s">
        <v>187</v>
      </c>
      <c r="AR646" s="2">
        <v>2030</v>
      </c>
      <c r="AS646" s="2" t="str">
        <f>IF(sum!A639="QU",sum!B639,"*")</f>
        <v>R_ES-SH-SD_COAPRO1</v>
      </c>
      <c r="AT646" s="2"/>
      <c r="AU646" s="2">
        <f>IF(sum!A639="QU",sum!F639,"*")</f>
        <v>0</v>
      </c>
      <c r="AX646" s="2" t="s">
        <v>186</v>
      </c>
      <c r="AY646" s="2" t="s">
        <v>187</v>
      </c>
      <c r="AZ646" s="2">
        <v>2030</v>
      </c>
      <c r="BA646" s="2" t="str">
        <f>IF(sum!A639="SA",sum!B639,"*")</f>
        <v>*</v>
      </c>
      <c r="BB646" s="2"/>
      <c r="BC646" s="2" t="str">
        <f>IF(sum!A639="SA",sum!F639,"*")</f>
        <v>*</v>
      </c>
    </row>
    <row r="647" spans="2:55">
      <c r="B647" s="2" t="s">
        <v>186</v>
      </c>
      <c r="C647" s="2" t="s">
        <v>187</v>
      </c>
      <c r="D647" s="2">
        <v>2030</v>
      </c>
      <c r="J647" s="2" t="s">
        <v>186</v>
      </c>
      <c r="K647" s="2" t="s">
        <v>187</v>
      </c>
      <c r="L647" s="2">
        <v>2030</v>
      </c>
      <c r="M647" s="2" t="str">
        <f>IF(sum!A640="AT",sum!B640,"*")</f>
        <v>*</v>
      </c>
      <c r="N647" s="2"/>
      <c r="O647" s="2" t="str">
        <f>IF(sum!A640="AT",sum!F640,"*")</f>
        <v>*</v>
      </c>
      <c r="R647" s="2" t="s">
        <v>186</v>
      </c>
      <c r="S647" s="2" t="s">
        <v>187</v>
      </c>
      <c r="T647" s="2">
        <v>2030</v>
      </c>
      <c r="U647" s="2" t="str">
        <f>IF(sum!A640="BC",sum!B640,"*")</f>
        <v>*</v>
      </c>
      <c r="V647" s="2"/>
      <c r="W647" s="2" t="str">
        <f>IF(sum!A640="BC",sum!F640,"*")</f>
        <v>*</v>
      </c>
      <c r="Z647" s="2" t="s">
        <v>186</v>
      </c>
      <c r="AA647" s="2" t="s">
        <v>187</v>
      </c>
      <c r="AB647" s="2">
        <v>2030</v>
      </c>
      <c r="AC647" s="2" t="str">
        <f>IF(sum!A640="MA",sum!B640,"*")</f>
        <v>*</v>
      </c>
      <c r="AD647" s="2"/>
      <c r="AE647" s="2" t="str">
        <f>IF(sum!A640="MA",sum!F640,"*")</f>
        <v>*</v>
      </c>
      <c r="AH647" s="2" t="s">
        <v>186</v>
      </c>
      <c r="AI647" s="2" t="s">
        <v>187</v>
      </c>
      <c r="AJ647" s="2">
        <v>2030</v>
      </c>
      <c r="AK647" s="2" t="str">
        <f>IF(sum!A640="ON",sum!B640,"*")</f>
        <v>*</v>
      </c>
      <c r="AL647" s="2"/>
      <c r="AM647" s="2" t="str">
        <f>IF(sum!A640="ON",sum!F640,"*")</f>
        <v>*</v>
      </c>
      <c r="AP647" s="4" t="s">
        <v>186</v>
      </c>
      <c r="AQ647" s="4" t="s">
        <v>187</v>
      </c>
      <c r="AR647" s="4">
        <v>2030</v>
      </c>
      <c r="AS647" s="2" t="str">
        <f>IF(sum!A640="QU",sum!B640,"*")</f>
        <v>R_ES-SH-SD_ELC1</v>
      </c>
      <c r="AT647" s="2"/>
      <c r="AU647" s="2">
        <f>IF(sum!A640="QU",sum!F640,"*")</f>
        <v>0.442970865525203</v>
      </c>
      <c r="AX647" s="2" t="s">
        <v>186</v>
      </c>
      <c r="AY647" s="2" t="s">
        <v>187</v>
      </c>
      <c r="AZ647" s="2">
        <v>2030</v>
      </c>
      <c r="BA647" s="2" t="str">
        <f>IF(sum!A640="SA",sum!B640,"*")</f>
        <v>*</v>
      </c>
      <c r="BB647" s="2"/>
      <c r="BC647" s="2" t="str">
        <f>IF(sum!A640="SA",sum!F640,"*")</f>
        <v>*</v>
      </c>
    </row>
    <row r="648" spans="2:55">
      <c r="B648" s="4" t="s">
        <v>186</v>
      </c>
      <c r="C648" s="4" t="s">
        <v>187</v>
      </c>
      <c r="D648" s="4">
        <v>2030</v>
      </c>
      <c r="J648" s="4" t="s">
        <v>186</v>
      </c>
      <c r="K648" s="4" t="s">
        <v>187</v>
      </c>
      <c r="L648" s="4">
        <v>2030</v>
      </c>
      <c r="M648" s="2" t="str">
        <f>IF(sum!A641="AT",sum!B641,"*")</f>
        <v>*</v>
      </c>
      <c r="N648" s="2"/>
      <c r="O648" s="2" t="str">
        <f>IF(sum!A641="AT",sum!F641,"*")</f>
        <v>*</v>
      </c>
      <c r="R648" s="4" t="s">
        <v>186</v>
      </c>
      <c r="S648" s="4" t="s">
        <v>187</v>
      </c>
      <c r="T648" s="4">
        <v>2030</v>
      </c>
      <c r="U648" s="2" t="str">
        <f>IF(sum!A641="BC",sum!B641,"*")</f>
        <v>*</v>
      </c>
      <c r="V648" s="2"/>
      <c r="W648" s="2" t="str">
        <f>IF(sum!A641="BC",sum!F641,"*")</f>
        <v>*</v>
      </c>
      <c r="Z648" s="4" t="s">
        <v>186</v>
      </c>
      <c r="AA648" s="4" t="s">
        <v>187</v>
      </c>
      <c r="AB648" s="4">
        <v>2030</v>
      </c>
      <c r="AC648" s="2" t="str">
        <f>IF(sum!A641="MA",sum!B641,"*")</f>
        <v>*</v>
      </c>
      <c r="AD648" s="2"/>
      <c r="AE648" s="2" t="str">
        <f>IF(sum!A641="MA",sum!F641,"*")</f>
        <v>*</v>
      </c>
      <c r="AH648" s="4" t="s">
        <v>186</v>
      </c>
      <c r="AI648" s="4" t="s">
        <v>187</v>
      </c>
      <c r="AJ648" s="4">
        <v>2030</v>
      </c>
      <c r="AK648" s="2" t="str">
        <f>IF(sum!A641="ON",sum!B641,"*")</f>
        <v>*</v>
      </c>
      <c r="AL648" s="2"/>
      <c r="AM648" s="2" t="str">
        <f>IF(sum!A641="ON",sum!F641,"*")</f>
        <v>*</v>
      </c>
      <c r="AP648" s="2" t="s">
        <v>186</v>
      </c>
      <c r="AQ648" s="2" t="s">
        <v>187</v>
      </c>
      <c r="AR648" s="2">
        <v>2030</v>
      </c>
      <c r="AS648" s="2" t="str">
        <f>IF(sum!A641="QU",sum!B641,"*")</f>
        <v>R_ES-SH-SD_GAS_HE1</v>
      </c>
      <c r="AT648" s="2"/>
      <c r="AU648" s="2">
        <f>IF(sum!A641="QU",sum!F641,"*")</f>
        <v>0</v>
      </c>
      <c r="AX648" s="4" t="s">
        <v>186</v>
      </c>
      <c r="AY648" s="4" t="s">
        <v>187</v>
      </c>
      <c r="AZ648" s="4">
        <v>2030</v>
      </c>
      <c r="BA648" s="2" t="str">
        <f>IF(sum!A641="SA",sum!B641,"*")</f>
        <v>*</v>
      </c>
      <c r="BB648" s="2"/>
      <c r="BC648" s="2" t="str">
        <f>IF(sum!A641="SA",sum!F641,"*")</f>
        <v>*</v>
      </c>
    </row>
    <row r="649" spans="2:55">
      <c r="B649" s="2" t="s">
        <v>186</v>
      </c>
      <c r="C649" s="2" t="s">
        <v>187</v>
      </c>
      <c r="D649" s="2">
        <v>2030</v>
      </c>
      <c r="J649" s="2" t="s">
        <v>186</v>
      </c>
      <c r="K649" s="2" t="s">
        <v>187</v>
      </c>
      <c r="L649" s="2">
        <v>2030</v>
      </c>
      <c r="M649" s="2" t="str">
        <f>IF(sum!A642="AT",sum!B642,"*")</f>
        <v>*</v>
      </c>
      <c r="N649" s="2"/>
      <c r="O649" s="2" t="str">
        <f>IF(sum!A642="AT",sum!F642,"*")</f>
        <v>*</v>
      </c>
      <c r="R649" s="2" t="s">
        <v>186</v>
      </c>
      <c r="S649" s="2" t="s">
        <v>187</v>
      </c>
      <c r="T649" s="2">
        <v>2030</v>
      </c>
      <c r="U649" s="2" t="str">
        <f>IF(sum!A642="BC",sum!B642,"*")</f>
        <v>*</v>
      </c>
      <c r="V649" s="2"/>
      <c r="W649" s="2" t="str">
        <f>IF(sum!A642="BC",sum!F642,"*")</f>
        <v>*</v>
      </c>
      <c r="Z649" s="2" t="s">
        <v>186</v>
      </c>
      <c r="AA649" s="2" t="s">
        <v>187</v>
      </c>
      <c r="AB649" s="2">
        <v>2030</v>
      </c>
      <c r="AC649" s="2" t="str">
        <f>IF(sum!A642="MA",sum!B642,"*")</f>
        <v>*</v>
      </c>
      <c r="AD649" s="2"/>
      <c r="AE649" s="2" t="str">
        <f>IF(sum!A642="MA",sum!F642,"*")</f>
        <v>*</v>
      </c>
      <c r="AH649" s="2" t="s">
        <v>186</v>
      </c>
      <c r="AI649" s="2" t="s">
        <v>187</v>
      </c>
      <c r="AJ649" s="2">
        <v>2030</v>
      </c>
      <c r="AK649" s="2" t="str">
        <f>IF(sum!A642="ON",sum!B642,"*")</f>
        <v>*</v>
      </c>
      <c r="AL649" s="2"/>
      <c r="AM649" s="2" t="str">
        <f>IF(sum!A642="ON",sum!F642,"*")</f>
        <v>*</v>
      </c>
      <c r="AP649" s="4" t="s">
        <v>186</v>
      </c>
      <c r="AQ649" s="4" t="s">
        <v>187</v>
      </c>
      <c r="AR649" s="4">
        <v>2030</v>
      </c>
      <c r="AS649" s="2" t="str">
        <f>IF(sum!A642="QU",sum!B642,"*")</f>
        <v>R_ES-WH-AP_GAS1</v>
      </c>
      <c r="AT649" s="2"/>
      <c r="AU649" s="2">
        <f>IF(sum!A642="QU",sum!F642,"*")</f>
        <v>0</v>
      </c>
      <c r="AX649" s="2" t="s">
        <v>186</v>
      </c>
      <c r="AY649" s="2" t="s">
        <v>187</v>
      </c>
      <c r="AZ649" s="2">
        <v>2030</v>
      </c>
      <c r="BA649" s="2" t="str">
        <f>IF(sum!A642="SA",sum!B642,"*")</f>
        <v>*</v>
      </c>
      <c r="BB649" s="2"/>
      <c r="BC649" s="2" t="str">
        <f>IF(sum!A642="SA",sum!F642,"*")</f>
        <v>*</v>
      </c>
    </row>
    <row r="650" spans="2:55">
      <c r="B650" s="2" t="s">
        <v>186</v>
      </c>
      <c r="C650" s="2" t="s">
        <v>187</v>
      </c>
      <c r="D650" s="2">
        <v>2030</v>
      </c>
      <c r="J650" s="2" t="s">
        <v>186</v>
      </c>
      <c r="K650" s="2" t="s">
        <v>187</v>
      </c>
      <c r="L650" s="2">
        <v>2030</v>
      </c>
      <c r="M650" s="2" t="str">
        <f>IF(sum!A643="AT",sum!B643,"*")</f>
        <v>*</v>
      </c>
      <c r="N650" s="2"/>
      <c r="O650" s="2" t="str">
        <f>IF(sum!A643="AT",sum!F643,"*")</f>
        <v>*</v>
      </c>
      <c r="R650" s="2" t="s">
        <v>186</v>
      </c>
      <c r="S650" s="2" t="s">
        <v>187</v>
      </c>
      <c r="T650" s="2">
        <v>2030</v>
      </c>
      <c r="U650" s="2" t="str">
        <f>IF(sum!A643="BC",sum!B643,"*")</f>
        <v>*</v>
      </c>
      <c r="V650" s="2"/>
      <c r="W650" s="2" t="str">
        <f>IF(sum!A643="BC",sum!F643,"*")</f>
        <v>*</v>
      </c>
      <c r="Z650" s="2" t="s">
        <v>186</v>
      </c>
      <c r="AA650" s="2" t="s">
        <v>187</v>
      </c>
      <c r="AB650" s="2">
        <v>2030</v>
      </c>
      <c r="AC650" s="2" t="str">
        <f>IF(sum!A643="MA",sum!B643,"*")</f>
        <v>*</v>
      </c>
      <c r="AD650" s="2"/>
      <c r="AE650" s="2" t="str">
        <f>IF(sum!A643="MA",sum!F643,"*")</f>
        <v>*</v>
      </c>
      <c r="AH650" s="2" t="s">
        <v>186</v>
      </c>
      <c r="AI650" s="2" t="s">
        <v>187</v>
      </c>
      <c r="AJ650" s="2">
        <v>2030</v>
      </c>
      <c r="AK650" s="2" t="str">
        <f>IF(sum!A643="ON",sum!B643,"*")</f>
        <v>*</v>
      </c>
      <c r="AL650" s="2"/>
      <c r="AM650" s="2" t="str">
        <f>IF(sum!A643="ON",sum!F643,"*")</f>
        <v>*</v>
      </c>
      <c r="AP650" s="2" t="s">
        <v>186</v>
      </c>
      <c r="AQ650" s="2" t="s">
        <v>187</v>
      </c>
      <c r="AR650" s="2">
        <v>2030</v>
      </c>
      <c r="AS650" s="2" t="str">
        <f>IF(sum!A643="QU",sum!B643,"*")</f>
        <v>R_ES-WH-AP_STEAM1</v>
      </c>
      <c r="AT650" s="2"/>
      <c r="AU650" s="2">
        <f>IF(sum!A643="QU",sum!F643,"*")</f>
        <v>1.22751853389281</v>
      </c>
      <c r="AX650" s="2" t="s">
        <v>186</v>
      </c>
      <c r="AY650" s="2" t="s">
        <v>187</v>
      </c>
      <c r="AZ650" s="2">
        <v>2030</v>
      </c>
      <c r="BA650" s="2" t="str">
        <f>IF(sum!A643="SA",sum!B643,"*")</f>
        <v>*</v>
      </c>
      <c r="BB650" s="2"/>
      <c r="BC650" s="2" t="str">
        <f>IF(sum!A643="SA",sum!F643,"*")</f>
        <v>*</v>
      </c>
    </row>
    <row r="651" spans="2:55">
      <c r="B651" s="4" t="s">
        <v>186</v>
      </c>
      <c r="C651" s="4" t="s">
        <v>187</v>
      </c>
      <c r="D651" s="4">
        <v>2030</v>
      </c>
      <c r="J651" s="4" t="s">
        <v>186</v>
      </c>
      <c r="K651" s="4" t="s">
        <v>187</v>
      </c>
      <c r="L651" s="4">
        <v>2030</v>
      </c>
      <c r="M651" s="2" t="str">
        <f>IF(sum!A644="AT",sum!B644,"*")</f>
        <v>*</v>
      </c>
      <c r="N651" s="2"/>
      <c r="O651" s="2" t="str">
        <f>IF(sum!A644="AT",sum!F644,"*")</f>
        <v>*</v>
      </c>
      <c r="R651" s="4" t="s">
        <v>186</v>
      </c>
      <c r="S651" s="4" t="s">
        <v>187</v>
      </c>
      <c r="T651" s="4">
        <v>2030</v>
      </c>
      <c r="U651" s="2" t="str">
        <f>IF(sum!A644="BC",sum!B644,"*")</f>
        <v>*</v>
      </c>
      <c r="V651" s="2"/>
      <c r="W651" s="2" t="str">
        <f>IF(sum!A644="BC",sum!F644,"*")</f>
        <v>*</v>
      </c>
      <c r="Z651" s="4" t="s">
        <v>186</v>
      </c>
      <c r="AA651" s="4" t="s">
        <v>187</v>
      </c>
      <c r="AB651" s="4">
        <v>2030</v>
      </c>
      <c r="AC651" s="2" t="str">
        <f>IF(sum!A644="MA",sum!B644,"*")</f>
        <v>*</v>
      </c>
      <c r="AD651" s="2"/>
      <c r="AE651" s="2" t="str">
        <f>IF(sum!A644="MA",sum!F644,"*")</f>
        <v>*</v>
      </c>
      <c r="AH651" s="4" t="s">
        <v>186</v>
      </c>
      <c r="AI651" s="4" t="s">
        <v>187</v>
      </c>
      <c r="AJ651" s="4">
        <v>2030</v>
      </c>
      <c r="AK651" s="2" t="str">
        <f>IF(sum!A644="ON",sum!B644,"*")</f>
        <v>*</v>
      </c>
      <c r="AL651" s="2"/>
      <c r="AM651" s="2" t="str">
        <f>IF(sum!A644="ON",sum!F644,"*")</f>
        <v>*</v>
      </c>
      <c r="AP651" s="4" t="s">
        <v>186</v>
      </c>
      <c r="AQ651" s="4" t="s">
        <v>187</v>
      </c>
      <c r="AR651" s="4">
        <v>2030</v>
      </c>
      <c r="AS651" s="2" t="str">
        <f>IF(sum!A644="QU",sum!B644,"*")</f>
        <v>R_ES-WH-MOB_GAS1</v>
      </c>
      <c r="AT651" s="2"/>
      <c r="AU651" s="2">
        <f>IF(sum!A644="QU",sum!F644,"*")</f>
        <v>0</v>
      </c>
      <c r="AX651" s="4" t="s">
        <v>186</v>
      </c>
      <c r="AY651" s="4" t="s">
        <v>187</v>
      </c>
      <c r="AZ651" s="4">
        <v>2030</v>
      </c>
      <c r="BA651" s="2" t="str">
        <f>IF(sum!A644="SA",sum!B644,"*")</f>
        <v>*</v>
      </c>
      <c r="BB651" s="2"/>
      <c r="BC651" s="2" t="str">
        <f>IF(sum!A644="SA",sum!F644,"*")</f>
        <v>*</v>
      </c>
    </row>
    <row r="652" spans="2:55">
      <c r="B652" s="2" t="s">
        <v>186</v>
      </c>
      <c r="C652" s="2" t="s">
        <v>187</v>
      </c>
      <c r="D652" s="2">
        <v>2030</v>
      </c>
      <c r="J652" s="2" t="s">
        <v>186</v>
      </c>
      <c r="K652" s="2" t="s">
        <v>187</v>
      </c>
      <c r="L652" s="2">
        <v>2030</v>
      </c>
      <c r="M652" s="2" t="str">
        <f>IF(sum!A645="AT",sum!B645,"*")</f>
        <v>*</v>
      </c>
      <c r="N652" s="2"/>
      <c r="O652" s="2" t="str">
        <f>IF(sum!A645="AT",sum!F645,"*")</f>
        <v>*</v>
      </c>
      <c r="R652" s="2" t="s">
        <v>186</v>
      </c>
      <c r="S652" s="2" t="s">
        <v>187</v>
      </c>
      <c r="T652" s="2">
        <v>2030</v>
      </c>
      <c r="U652" s="2" t="str">
        <f>IF(sum!A645="BC",sum!B645,"*")</f>
        <v>*</v>
      </c>
      <c r="V652" s="2"/>
      <c r="W652" s="2" t="str">
        <f>IF(sum!A645="BC",sum!F645,"*")</f>
        <v>*</v>
      </c>
      <c r="Z652" s="2" t="s">
        <v>186</v>
      </c>
      <c r="AA652" s="2" t="s">
        <v>187</v>
      </c>
      <c r="AB652" s="2">
        <v>2030</v>
      </c>
      <c r="AC652" s="2" t="str">
        <f>IF(sum!A645="MA",sum!B645,"*")</f>
        <v>*</v>
      </c>
      <c r="AD652" s="2"/>
      <c r="AE652" s="2" t="str">
        <f>IF(sum!A645="MA",sum!F645,"*")</f>
        <v>*</v>
      </c>
      <c r="AH652" s="2" t="s">
        <v>186</v>
      </c>
      <c r="AI652" s="2" t="s">
        <v>187</v>
      </c>
      <c r="AJ652" s="2">
        <v>2030</v>
      </c>
      <c r="AK652" s="2" t="str">
        <f>IF(sum!A645="ON",sum!B645,"*")</f>
        <v>*</v>
      </c>
      <c r="AL652" s="2"/>
      <c r="AM652" s="2" t="str">
        <f>IF(sum!A645="ON",sum!F645,"*")</f>
        <v>*</v>
      </c>
      <c r="AP652" s="2" t="s">
        <v>186</v>
      </c>
      <c r="AQ652" s="2" t="s">
        <v>187</v>
      </c>
      <c r="AR652" s="2">
        <v>2030</v>
      </c>
      <c r="AS652" s="2" t="str">
        <f>IF(sum!A645="QU",sum!B645,"*")</f>
        <v>R_ES-WH-MOB_STEAM1</v>
      </c>
      <c r="AT652" s="2"/>
      <c r="AU652" s="2">
        <f>IF(sum!A645="QU",sum!F645,"*")</f>
        <v>0.0189317272812879</v>
      </c>
      <c r="AX652" s="2" t="s">
        <v>186</v>
      </c>
      <c r="AY652" s="2" t="s">
        <v>187</v>
      </c>
      <c r="AZ652" s="2">
        <v>2030</v>
      </c>
      <c r="BA652" s="2" t="str">
        <f>IF(sum!A645="SA",sum!B645,"*")</f>
        <v>*</v>
      </c>
      <c r="BB652" s="2"/>
      <c r="BC652" s="2" t="str">
        <f>IF(sum!A645="SA",sum!F645,"*")</f>
        <v>*</v>
      </c>
    </row>
    <row r="653" spans="2:55">
      <c r="B653" s="2" t="s">
        <v>186</v>
      </c>
      <c r="C653" s="2" t="s">
        <v>187</v>
      </c>
      <c r="D653" s="2">
        <v>2030</v>
      </c>
      <c r="J653" s="2" t="s">
        <v>186</v>
      </c>
      <c r="K653" s="2" t="s">
        <v>187</v>
      </c>
      <c r="L653" s="2">
        <v>2030</v>
      </c>
      <c r="M653" s="2" t="str">
        <f>IF(sum!A646="AT",sum!B646,"*")</f>
        <v>*</v>
      </c>
      <c r="N653" s="2"/>
      <c r="O653" s="2" t="str">
        <f>IF(sum!A646="AT",sum!F646,"*")</f>
        <v>*</v>
      </c>
      <c r="R653" s="2" t="s">
        <v>186</v>
      </c>
      <c r="S653" s="2" t="s">
        <v>187</v>
      </c>
      <c r="T653" s="2">
        <v>2030</v>
      </c>
      <c r="U653" s="2" t="str">
        <f>IF(sum!A646="BC",sum!B646,"*")</f>
        <v>*</v>
      </c>
      <c r="V653" s="2"/>
      <c r="W653" s="2" t="str">
        <f>IF(sum!A646="BC",sum!F646,"*")</f>
        <v>*</v>
      </c>
      <c r="Z653" s="2" t="s">
        <v>186</v>
      </c>
      <c r="AA653" s="2" t="s">
        <v>187</v>
      </c>
      <c r="AB653" s="2">
        <v>2030</v>
      </c>
      <c r="AC653" s="2" t="str">
        <f>IF(sum!A646="MA",sum!B646,"*")</f>
        <v>*</v>
      </c>
      <c r="AD653" s="2"/>
      <c r="AE653" s="2" t="str">
        <f>IF(sum!A646="MA",sum!F646,"*")</f>
        <v>*</v>
      </c>
      <c r="AH653" s="2" t="s">
        <v>186</v>
      </c>
      <c r="AI653" s="2" t="s">
        <v>187</v>
      </c>
      <c r="AJ653" s="2">
        <v>2030</v>
      </c>
      <c r="AK653" s="2" t="str">
        <f>IF(sum!A646="ON",sum!B646,"*")</f>
        <v>*</v>
      </c>
      <c r="AL653" s="2"/>
      <c r="AM653" s="2" t="str">
        <f>IF(sum!A646="ON",sum!F646,"*")</f>
        <v>*</v>
      </c>
      <c r="AP653" s="4" t="s">
        <v>186</v>
      </c>
      <c r="AQ653" s="4" t="s">
        <v>187</v>
      </c>
      <c r="AR653" s="4">
        <v>2030</v>
      </c>
      <c r="AS653" s="2" t="str">
        <f>IF(sum!A646="QU",sum!B646,"*")</f>
        <v>R_ES-WH-SA_GAS1</v>
      </c>
      <c r="AT653" s="2"/>
      <c r="AU653" s="2">
        <f>IF(sum!A646="QU",sum!F646,"*")</f>
        <v>0</v>
      </c>
      <c r="AX653" s="2" t="s">
        <v>186</v>
      </c>
      <c r="AY653" s="2" t="s">
        <v>187</v>
      </c>
      <c r="AZ653" s="2">
        <v>2030</v>
      </c>
      <c r="BA653" s="2" t="str">
        <f>IF(sum!A646="SA",sum!B646,"*")</f>
        <v>*</v>
      </c>
      <c r="BB653" s="2"/>
      <c r="BC653" s="2" t="str">
        <f>IF(sum!A646="SA",sum!F646,"*")</f>
        <v>*</v>
      </c>
    </row>
    <row r="654" spans="2:55">
      <c r="B654" s="4" t="s">
        <v>186</v>
      </c>
      <c r="C654" s="4" t="s">
        <v>187</v>
      </c>
      <c r="D654" s="4">
        <v>2030</v>
      </c>
      <c r="J654" s="4" t="s">
        <v>186</v>
      </c>
      <c r="K654" s="4" t="s">
        <v>187</v>
      </c>
      <c r="L654" s="4">
        <v>2030</v>
      </c>
      <c r="M654" s="2" t="str">
        <f>IF(sum!A647="AT",sum!B647,"*")</f>
        <v>*</v>
      </c>
      <c r="N654" s="2"/>
      <c r="O654" s="2" t="str">
        <f>IF(sum!A647="AT",sum!F647,"*")</f>
        <v>*</v>
      </c>
      <c r="R654" s="4" t="s">
        <v>186</v>
      </c>
      <c r="S654" s="4" t="s">
        <v>187</v>
      </c>
      <c r="T654" s="4">
        <v>2030</v>
      </c>
      <c r="U654" s="2" t="str">
        <f>IF(sum!A647="BC",sum!B647,"*")</f>
        <v>*</v>
      </c>
      <c r="V654" s="2"/>
      <c r="W654" s="2" t="str">
        <f>IF(sum!A647="BC",sum!F647,"*")</f>
        <v>*</v>
      </c>
      <c r="Z654" s="4" t="s">
        <v>186</v>
      </c>
      <c r="AA654" s="4" t="s">
        <v>187</v>
      </c>
      <c r="AB654" s="4">
        <v>2030</v>
      </c>
      <c r="AC654" s="2" t="str">
        <f>IF(sum!A647="MA",sum!B647,"*")</f>
        <v>*</v>
      </c>
      <c r="AD654" s="2"/>
      <c r="AE654" s="2" t="str">
        <f>IF(sum!A647="MA",sum!F647,"*")</f>
        <v>*</v>
      </c>
      <c r="AH654" s="4" t="s">
        <v>186</v>
      </c>
      <c r="AI654" s="4" t="s">
        <v>187</v>
      </c>
      <c r="AJ654" s="4">
        <v>2030</v>
      </c>
      <c r="AK654" s="2" t="str">
        <f>IF(sum!A647="ON",sum!B647,"*")</f>
        <v>*</v>
      </c>
      <c r="AL654" s="2"/>
      <c r="AM654" s="2" t="str">
        <f>IF(sum!A647="ON",sum!F647,"*")</f>
        <v>*</v>
      </c>
      <c r="AP654" s="2" t="s">
        <v>186</v>
      </c>
      <c r="AQ654" s="2" t="s">
        <v>187</v>
      </c>
      <c r="AR654" s="2">
        <v>2030</v>
      </c>
      <c r="AS654" s="2" t="str">
        <f>IF(sum!A647="QU",sum!B647,"*")</f>
        <v>R_ES-WH-SA_STEAM1</v>
      </c>
      <c r="AT654" s="2"/>
      <c r="AU654" s="2">
        <f>IF(sum!A647="QU",sum!F647,"*")</f>
        <v>0.224810287747873</v>
      </c>
      <c r="AX654" s="4" t="s">
        <v>186</v>
      </c>
      <c r="AY654" s="4" t="s">
        <v>187</v>
      </c>
      <c r="AZ654" s="4">
        <v>2030</v>
      </c>
      <c r="BA654" s="2" t="str">
        <f>IF(sum!A647="SA",sum!B647,"*")</f>
        <v>*</v>
      </c>
      <c r="BB654" s="2"/>
      <c r="BC654" s="2" t="str">
        <f>IF(sum!A647="SA",sum!F647,"*")</f>
        <v>*</v>
      </c>
    </row>
    <row r="655" spans="2:55">
      <c r="B655" s="2" t="s">
        <v>186</v>
      </c>
      <c r="C655" s="2" t="s">
        <v>187</v>
      </c>
      <c r="D655" s="2">
        <v>2030</v>
      </c>
      <c r="J655" s="2" t="s">
        <v>186</v>
      </c>
      <c r="K655" s="2" t="s">
        <v>187</v>
      </c>
      <c r="L655" s="2">
        <v>2030</v>
      </c>
      <c r="M655" s="2" t="str">
        <f>IF(sum!A648="AT",sum!B648,"*")</f>
        <v>*</v>
      </c>
      <c r="N655" s="2"/>
      <c r="O655" s="2" t="str">
        <f>IF(sum!A648="AT",sum!F648,"*")</f>
        <v>*</v>
      </c>
      <c r="R655" s="2" t="s">
        <v>186</v>
      </c>
      <c r="S655" s="2" t="s">
        <v>187</v>
      </c>
      <c r="T655" s="2">
        <v>2030</v>
      </c>
      <c r="U655" s="2" t="str">
        <f>IF(sum!A648="BC",sum!B648,"*")</f>
        <v>*</v>
      </c>
      <c r="V655" s="2"/>
      <c r="W655" s="2" t="str">
        <f>IF(sum!A648="BC",sum!F648,"*")</f>
        <v>*</v>
      </c>
      <c r="Z655" s="2" t="s">
        <v>186</v>
      </c>
      <c r="AA655" s="2" t="s">
        <v>187</v>
      </c>
      <c r="AB655" s="2">
        <v>2030</v>
      </c>
      <c r="AC655" s="2" t="str">
        <f>IF(sum!A648="MA",sum!B648,"*")</f>
        <v>*</v>
      </c>
      <c r="AD655" s="2"/>
      <c r="AE655" s="2" t="str">
        <f>IF(sum!A648="MA",sum!F648,"*")</f>
        <v>*</v>
      </c>
      <c r="AH655" s="2" t="s">
        <v>186</v>
      </c>
      <c r="AI655" s="2" t="s">
        <v>187</v>
      </c>
      <c r="AJ655" s="2">
        <v>2030</v>
      </c>
      <c r="AK655" s="2" t="str">
        <f>IF(sum!A648="ON",sum!B648,"*")</f>
        <v>*</v>
      </c>
      <c r="AL655" s="2"/>
      <c r="AM655" s="2" t="str">
        <f>IF(sum!A648="ON",sum!F648,"*")</f>
        <v>*</v>
      </c>
      <c r="AP655" s="4" t="s">
        <v>186</v>
      </c>
      <c r="AQ655" s="4" t="s">
        <v>187</v>
      </c>
      <c r="AR655" s="4">
        <v>2030</v>
      </c>
      <c r="AS655" s="2" t="str">
        <f>IF(sum!A648="QU",sum!B648,"*")</f>
        <v>R_ES-WH-SD_COAPRO1</v>
      </c>
      <c r="AT655" s="2"/>
      <c r="AU655" s="2">
        <f>IF(sum!A648="QU",sum!F648,"*")</f>
        <v>0</v>
      </c>
      <c r="AX655" s="2" t="s">
        <v>186</v>
      </c>
      <c r="AY655" s="2" t="s">
        <v>187</v>
      </c>
      <c r="AZ655" s="2">
        <v>2030</v>
      </c>
      <c r="BA655" s="2" t="str">
        <f>IF(sum!A648="SA",sum!B648,"*")</f>
        <v>*</v>
      </c>
      <c r="BB655" s="2"/>
      <c r="BC655" s="2" t="str">
        <f>IF(sum!A648="SA",sum!F648,"*")</f>
        <v>*</v>
      </c>
    </row>
    <row r="656" spans="2:55">
      <c r="B656" s="2" t="s">
        <v>186</v>
      </c>
      <c r="C656" s="2" t="s">
        <v>187</v>
      </c>
      <c r="D656" s="2">
        <v>2030</v>
      </c>
      <c r="J656" s="2" t="s">
        <v>186</v>
      </c>
      <c r="K656" s="2" t="s">
        <v>187</v>
      </c>
      <c r="L656" s="2">
        <v>2030</v>
      </c>
      <c r="M656" s="2" t="str">
        <f>IF(sum!A649="AT",sum!B649,"*")</f>
        <v>*</v>
      </c>
      <c r="N656" s="2"/>
      <c r="O656" s="2" t="str">
        <f>IF(sum!A649="AT",sum!F649,"*")</f>
        <v>*</v>
      </c>
      <c r="R656" s="2" t="s">
        <v>186</v>
      </c>
      <c r="S656" s="2" t="s">
        <v>187</v>
      </c>
      <c r="T656" s="2">
        <v>2030</v>
      </c>
      <c r="U656" s="2" t="str">
        <f>IF(sum!A649="BC",sum!B649,"*")</f>
        <v>*</v>
      </c>
      <c r="V656" s="2"/>
      <c r="W656" s="2" t="str">
        <f>IF(sum!A649="BC",sum!F649,"*")</f>
        <v>*</v>
      </c>
      <c r="Z656" s="2" t="s">
        <v>186</v>
      </c>
      <c r="AA656" s="2" t="s">
        <v>187</v>
      </c>
      <c r="AB656" s="2">
        <v>2030</v>
      </c>
      <c r="AC656" s="2" t="str">
        <f>IF(sum!A649="MA",sum!B649,"*")</f>
        <v>*</v>
      </c>
      <c r="AD656" s="2"/>
      <c r="AE656" s="2" t="str">
        <f>IF(sum!A649="MA",sum!F649,"*")</f>
        <v>*</v>
      </c>
      <c r="AH656" s="2" t="s">
        <v>186</v>
      </c>
      <c r="AI656" s="2" t="s">
        <v>187</v>
      </c>
      <c r="AJ656" s="2">
        <v>2030</v>
      </c>
      <c r="AK656" s="2" t="str">
        <f>IF(sum!A649="ON",sum!B649,"*")</f>
        <v>*</v>
      </c>
      <c r="AL656" s="2"/>
      <c r="AM656" s="2" t="str">
        <f>IF(sum!A649="ON",sum!F649,"*")</f>
        <v>*</v>
      </c>
      <c r="AP656" s="2" t="s">
        <v>186</v>
      </c>
      <c r="AQ656" s="2" t="s">
        <v>187</v>
      </c>
      <c r="AR656" s="2">
        <v>2030</v>
      </c>
      <c r="AS656" s="2" t="str">
        <f>IF(sum!A649="QU",sum!B649,"*")</f>
        <v>R_ES-WH-SD_STEAM1</v>
      </c>
      <c r="AT656" s="2"/>
      <c r="AU656" s="2">
        <f>IF(sum!A649="QU",sum!F649,"*")</f>
        <v>0.827222186988265</v>
      </c>
      <c r="AX656" s="2" t="s">
        <v>186</v>
      </c>
      <c r="AY656" s="2" t="s">
        <v>187</v>
      </c>
      <c r="AZ656" s="2">
        <v>2030</v>
      </c>
      <c r="BA656" s="2" t="str">
        <f>IF(sum!A649="SA",sum!B649,"*")</f>
        <v>*</v>
      </c>
      <c r="BB656" s="2"/>
      <c r="BC656" s="2" t="str">
        <f>IF(sum!A649="SA",sum!F649,"*")</f>
        <v>*</v>
      </c>
    </row>
    <row r="657" spans="2:55">
      <c r="B657" s="4" t="s">
        <v>186</v>
      </c>
      <c r="C657" s="4" t="s">
        <v>187</v>
      </c>
      <c r="D657" s="4">
        <v>2030</v>
      </c>
      <c r="J657" s="4" t="s">
        <v>186</v>
      </c>
      <c r="K657" s="4" t="s">
        <v>187</v>
      </c>
      <c r="L657" s="4">
        <v>2030</v>
      </c>
      <c r="M657" s="2" t="str">
        <f>IF(sum!A650="AT",sum!B650,"*")</f>
        <v>*</v>
      </c>
      <c r="N657" s="2"/>
      <c r="O657" s="2" t="str">
        <f>IF(sum!A650="AT",sum!F650,"*")</f>
        <v>*</v>
      </c>
      <c r="R657" s="4" t="s">
        <v>186</v>
      </c>
      <c r="S657" s="4" t="s">
        <v>187</v>
      </c>
      <c r="T657" s="4">
        <v>2030</v>
      </c>
      <c r="U657" s="2" t="str">
        <f>IF(sum!A650="BC",sum!B650,"*")</f>
        <v>*</v>
      </c>
      <c r="V657" s="2"/>
      <c r="W657" s="2" t="str">
        <f>IF(sum!A650="BC",sum!F650,"*")</f>
        <v>*</v>
      </c>
      <c r="Z657" s="4" t="s">
        <v>186</v>
      </c>
      <c r="AA657" s="4" t="s">
        <v>187</v>
      </c>
      <c r="AB657" s="4">
        <v>2030</v>
      </c>
      <c r="AC657" s="2" t="str">
        <f>IF(sum!A650="MA",sum!B650,"*")</f>
        <v>*</v>
      </c>
      <c r="AD657" s="2"/>
      <c r="AE657" s="2" t="str">
        <f>IF(sum!A650="MA",sum!F650,"*")</f>
        <v>*</v>
      </c>
      <c r="AH657" s="4" t="s">
        <v>186</v>
      </c>
      <c r="AI657" s="4" t="s">
        <v>187</v>
      </c>
      <c r="AJ657" s="4">
        <v>2030</v>
      </c>
      <c r="AK657" s="2" t="str">
        <f>IF(sum!A650="ON",sum!B650,"*")</f>
        <v>*</v>
      </c>
      <c r="AL657" s="2"/>
      <c r="AM657" s="2" t="str">
        <f>IF(sum!A650="ON",sum!F650,"*")</f>
        <v>*</v>
      </c>
      <c r="AP657" s="4" t="s">
        <v>186</v>
      </c>
      <c r="AQ657" s="4" t="s">
        <v>187</v>
      </c>
      <c r="AR657" s="4">
        <v>2030</v>
      </c>
      <c r="AS657" s="2" t="str">
        <f>IF(sum!A650="QU",sum!B650,"*")</f>
        <v>RTS-AuxiliaryEquip_ELE1</v>
      </c>
      <c r="AT657" s="2"/>
      <c r="AU657" s="2">
        <f>IF(sum!A650="QU",sum!F650,"*")</f>
        <v>0.549566687803849</v>
      </c>
      <c r="AX657" s="4" t="s">
        <v>186</v>
      </c>
      <c r="AY657" s="4" t="s">
        <v>187</v>
      </c>
      <c r="AZ657" s="4">
        <v>2030</v>
      </c>
      <c r="BA657" s="2" t="str">
        <f>IF(sum!A650="SA",sum!B650,"*")</f>
        <v>*</v>
      </c>
      <c r="BB657" s="2"/>
      <c r="BC657" s="2" t="str">
        <f>IF(sum!A650="SA",sum!F650,"*")</f>
        <v>*</v>
      </c>
    </row>
    <row r="658" spans="2:55">
      <c r="B658" s="2" t="s">
        <v>186</v>
      </c>
      <c r="C658" s="2" t="s">
        <v>187</v>
      </c>
      <c r="D658" s="2">
        <v>2030</v>
      </c>
      <c r="J658" s="2" t="s">
        <v>186</v>
      </c>
      <c r="K658" s="2" t="s">
        <v>187</v>
      </c>
      <c r="L658" s="2">
        <v>2030</v>
      </c>
      <c r="M658" s="2" t="str">
        <f>IF(sum!A651="AT",sum!B651,"*")</f>
        <v>*</v>
      </c>
      <c r="N658" s="2"/>
      <c r="O658" s="2" t="str">
        <f>IF(sum!A651="AT",sum!F651,"*")</f>
        <v>*</v>
      </c>
      <c r="R658" s="2" t="s">
        <v>186</v>
      </c>
      <c r="S658" s="2" t="s">
        <v>187</v>
      </c>
      <c r="T658" s="2">
        <v>2030</v>
      </c>
      <c r="U658" s="2" t="str">
        <f>IF(sum!A651="BC",sum!B651,"*")</f>
        <v>*</v>
      </c>
      <c r="V658" s="2"/>
      <c r="W658" s="2" t="str">
        <f>IF(sum!A651="BC",sum!F651,"*")</f>
        <v>*</v>
      </c>
      <c r="Z658" s="2" t="s">
        <v>186</v>
      </c>
      <c r="AA658" s="2" t="s">
        <v>187</v>
      </c>
      <c r="AB658" s="2">
        <v>2030</v>
      </c>
      <c r="AC658" s="2" t="str">
        <f>IF(sum!A651="MA",sum!B651,"*")</f>
        <v>*</v>
      </c>
      <c r="AD658" s="2"/>
      <c r="AE658" s="2" t="str">
        <f>IF(sum!A651="MA",sum!F651,"*")</f>
        <v>*</v>
      </c>
      <c r="AH658" s="2" t="s">
        <v>186</v>
      </c>
      <c r="AI658" s="2" t="s">
        <v>187</v>
      </c>
      <c r="AJ658" s="2">
        <v>2030</v>
      </c>
      <c r="AK658" s="2" t="str">
        <f>IF(sum!A651="ON",sum!B651,"*")</f>
        <v>*</v>
      </c>
      <c r="AL658" s="2"/>
      <c r="AM658" s="2" t="str">
        <f>IF(sum!A651="ON",sum!F651,"*")</f>
        <v>*</v>
      </c>
      <c r="AP658" s="2" t="s">
        <v>186</v>
      </c>
      <c r="AQ658" s="2" t="s">
        <v>187</v>
      </c>
      <c r="AR658" s="2">
        <v>2030</v>
      </c>
      <c r="AS658" s="2" t="str">
        <f>IF(sum!A651="QU",sum!B651,"*")</f>
        <v>RTS-AuxiliaryMot_ELE1</v>
      </c>
      <c r="AT658" s="2"/>
      <c r="AU658" s="2">
        <f>IF(sum!A651="QU",sum!F651,"*")</f>
        <v>0.187320804329657</v>
      </c>
      <c r="AX658" s="2" t="s">
        <v>186</v>
      </c>
      <c r="AY658" s="2" t="s">
        <v>187</v>
      </c>
      <c r="AZ658" s="2">
        <v>2030</v>
      </c>
      <c r="BA658" s="2" t="str">
        <f>IF(sum!A651="SA",sum!B651,"*")</f>
        <v>*</v>
      </c>
      <c r="BB658" s="2"/>
      <c r="BC658" s="2" t="str">
        <f>IF(sum!A651="SA",sum!F651,"*")</f>
        <v>*</v>
      </c>
    </row>
    <row r="659" spans="2:55">
      <c r="B659" s="2" t="s">
        <v>186</v>
      </c>
      <c r="C659" s="2" t="s">
        <v>187</v>
      </c>
      <c r="D659" s="2">
        <v>2030</v>
      </c>
      <c r="J659" s="2" t="s">
        <v>186</v>
      </c>
      <c r="K659" s="2" t="s">
        <v>187</v>
      </c>
      <c r="L659" s="2">
        <v>2030</v>
      </c>
      <c r="M659" s="2" t="str">
        <f>IF(sum!A652="AT",sum!B652,"*")</f>
        <v>*</v>
      </c>
      <c r="N659" s="2"/>
      <c r="O659" s="2" t="str">
        <f>IF(sum!A652="AT",sum!F652,"*")</f>
        <v>*</v>
      </c>
      <c r="R659" s="2" t="s">
        <v>186</v>
      </c>
      <c r="S659" s="2" t="s">
        <v>187</v>
      </c>
      <c r="T659" s="2">
        <v>2030</v>
      </c>
      <c r="U659" s="2" t="str">
        <f>IF(sum!A652="BC",sum!B652,"*")</f>
        <v>*</v>
      </c>
      <c r="V659" s="2"/>
      <c r="W659" s="2" t="str">
        <f>IF(sum!A652="BC",sum!F652,"*")</f>
        <v>*</v>
      </c>
      <c r="Z659" s="2" t="s">
        <v>186</v>
      </c>
      <c r="AA659" s="2" t="s">
        <v>187</v>
      </c>
      <c r="AB659" s="2">
        <v>2030</v>
      </c>
      <c r="AC659" s="2" t="str">
        <f>IF(sum!A652="MA",sum!B652,"*")</f>
        <v>*</v>
      </c>
      <c r="AD659" s="2"/>
      <c r="AE659" s="2" t="str">
        <f>IF(sum!A652="MA",sum!F652,"*")</f>
        <v>*</v>
      </c>
      <c r="AH659" s="2" t="s">
        <v>186</v>
      </c>
      <c r="AI659" s="2" t="s">
        <v>187</v>
      </c>
      <c r="AJ659" s="2">
        <v>2030</v>
      </c>
      <c r="AK659" s="2" t="str">
        <f>IF(sum!A652="ON",sum!B652,"*")</f>
        <v>*</v>
      </c>
      <c r="AL659" s="2"/>
      <c r="AM659" s="2" t="str">
        <f>IF(sum!A652="ON",sum!F652,"*")</f>
        <v>*</v>
      </c>
      <c r="AP659" s="4" t="s">
        <v>186</v>
      </c>
      <c r="AQ659" s="4" t="s">
        <v>187</v>
      </c>
      <c r="AR659" s="4">
        <v>2030</v>
      </c>
      <c r="AS659" s="2" t="str">
        <f>IF(sum!A652="QU",sum!B652,"*")</f>
        <v>RTS-Light_ELE1</v>
      </c>
      <c r="AT659" s="2"/>
      <c r="AU659" s="2">
        <f>IF(sum!A652="QU",sum!F652,"*")</f>
        <v>1.07283733388803</v>
      </c>
      <c r="AX659" s="2" t="s">
        <v>186</v>
      </c>
      <c r="AY659" s="2" t="s">
        <v>187</v>
      </c>
      <c r="AZ659" s="2">
        <v>2030</v>
      </c>
      <c r="BA659" s="2" t="str">
        <f>IF(sum!A652="SA",sum!B652,"*")</f>
        <v>*</v>
      </c>
      <c r="BB659" s="2"/>
      <c r="BC659" s="2" t="str">
        <f>IF(sum!A652="SA",sum!F652,"*")</f>
        <v>*</v>
      </c>
    </row>
    <row r="660" spans="2:55">
      <c r="B660" s="4" t="s">
        <v>186</v>
      </c>
      <c r="C660" s="4" t="s">
        <v>187</v>
      </c>
      <c r="D660" s="4">
        <v>2030</v>
      </c>
      <c r="J660" s="4" t="s">
        <v>186</v>
      </c>
      <c r="K660" s="4" t="s">
        <v>187</v>
      </c>
      <c r="L660" s="4">
        <v>2030</v>
      </c>
      <c r="M660" s="2" t="str">
        <f>IF(sum!A653="AT",sum!B653,"*")</f>
        <v>*</v>
      </c>
      <c r="N660" s="2"/>
      <c r="O660" s="2" t="str">
        <f>IF(sum!A653="AT",sum!F653,"*")</f>
        <v>*</v>
      </c>
      <c r="R660" s="4" t="s">
        <v>186</v>
      </c>
      <c r="S660" s="4" t="s">
        <v>187</v>
      </c>
      <c r="T660" s="4">
        <v>2030</v>
      </c>
      <c r="U660" s="2" t="str">
        <f>IF(sum!A653="BC",sum!B653,"*")</f>
        <v>*</v>
      </c>
      <c r="V660" s="2"/>
      <c r="W660" s="2" t="str">
        <f>IF(sum!A653="BC",sum!F653,"*")</f>
        <v>*</v>
      </c>
      <c r="Z660" s="4" t="s">
        <v>186</v>
      </c>
      <c r="AA660" s="4" t="s">
        <v>187</v>
      </c>
      <c r="AB660" s="4">
        <v>2030</v>
      </c>
      <c r="AC660" s="2" t="str">
        <f>IF(sum!A653="MA",sum!B653,"*")</f>
        <v>*</v>
      </c>
      <c r="AD660" s="2"/>
      <c r="AE660" s="2" t="str">
        <f>IF(sum!A653="MA",sum!F653,"*")</f>
        <v>*</v>
      </c>
      <c r="AH660" s="4" t="s">
        <v>186</v>
      </c>
      <c r="AI660" s="4" t="s">
        <v>187</v>
      </c>
      <c r="AJ660" s="4">
        <v>2030</v>
      </c>
      <c r="AK660" s="2" t="str">
        <f>IF(sum!A653="ON",sum!B653,"*")</f>
        <v>*</v>
      </c>
      <c r="AL660" s="2"/>
      <c r="AM660" s="2" t="str">
        <f>IF(sum!A653="ON",sum!F653,"*")</f>
        <v>*</v>
      </c>
      <c r="AP660" s="2" t="s">
        <v>186</v>
      </c>
      <c r="AQ660" s="2" t="s">
        <v>187</v>
      </c>
      <c r="AR660" s="2">
        <v>2030</v>
      </c>
      <c r="AS660" s="2" t="str">
        <f>IF(sum!A653="QU",sum!B653,"*")</f>
        <v>RTS-SpCool_ELE1</v>
      </c>
      <c r="AT660" s="2"/>
      <c r="AU660" s="2">
        <f>IF(sum!A653="QU",sum!F653,"*")</f>
        <v>0.272466624479501</v>
      </c>
      <c r="AX660" s="4" t="s">
        <v>186</v>
      </c>
      <c r="AY660" s="4" t="s">
        <v>187</v>
      </c>
      <c r="AZ660" s="4">
        <v>2030</v>
      </c>
      <c r="BA660" s="2" t="str">
        <f>IF(sum!A653="SA",sum!B653,"*")</f>
        <v>*</v>
      </c>
      <c r="BB660" s="2"/>
      <c r="BC660" s="2" t="str">
        <f>IF(sum!A653="SA",sum!F653,"*")</f>
        <v>*</v>
      </c>
    </row>
    <row r="661" spans="2:55">
      <c r="B661" s="2" t="s">
        <v>186</v>
      </c>
      <c r="C661" s="2" t="s">
        <v>187</v>
      </c>
      <c r="D661" s="2">
        <v>2030</v>
      </c>
      <c r="J661" s="2" t="s">
        <v>186</v>
      </c>
      <c r="K661" s="2" t="s">
        <v>187</v>
      </c>
      <c r="L661" s="2">
        <v>2030</v>
      </c>
      <c r="M661" s="2" t="str">
        <f>IF(sum!A654="AT",sum!B654,"*")</f>
        <v>*</v>
      </c>
      <c r="N661" s="2"/>
      <c r="O661" s="2" t="str">
        <f>IF(sum!A654="AT",sum!F654,"*")</f>
        <v>*</v>
      </c>
      <c r="R661" s="2" t="s">
        <v>186</v>
      </c>
      <c r="S661" s="2" t="s">
        <v>187</v>
      </c>
      <c r="T661" s="2">
        <v>2030</v>
      </c>
      <c r="U661" s="2" t="str">
        <f>IF(sum!A654="BC",sum!B654,"*")</f>
        <v>*</v>
      </c>
      <c r="V661" s="2"/>
      <c r="W661" s="2" t="str">
        <f>IF(sum!A654="BC",sum!F654,"*")</f>
        <v>*</v>
      </c>
      <c r="Z661" s="2" t="s">
        <v>186</v>
      </c>
      <c r="AA661" s="2" t="s">
        <v>187</v>
      </c>
      <c r="AB661" s="2">
        <v>2030</v>
      </c>
      <c r="AC661" s="2" t="str">
        <f>IF(sum!A654="MA",sum!B654,"*")</f>
        <v>*</v>
      </c>
      <c r="AD661" s="2"/>
      <c r="AE661" s="2" t="str">
        <f>IF(sum!A654="MA",sum!F654,"*")</f>
        <v>*</v>
      </c>
      <c r="AH661" s="2" t="s">
        <v>186</v>
      </c>
      <c r="AI661" s="2" t="s">
        <v>187</v>
      </c>
      <c r="AJ661" s="2">
        <v>2030</v>
      </c>
      <c r="AK661" s="2" t="str">
        <f>IF(sum!A654="ON",sum!B654,"*")</f>
        <v>*</v>
      </c>
      <c r="AL661" s="2"/>
      <c r="AM661" s="2" t="str">
        <f>IF(sum!A654="ON",sum!F654,"*")</f>
        <v>*</v>
      </c>
      <c r="AP661" s="4" t="s">
        <v>186</v>
      </c>
      <c r="AQ661" s="4" t="s">
        <v>187</v>
      </c>
      <c r="AR661" s="4">
        <v>2030</v>
      </c>
      <c r="AS661" s="2" t="str">
        <f>IF(sum!A654="QU",sum!B654,"*")</f>
        <v>RTS-SpHeat_ELE1</v>
      </c>
      <c r="AT661" s="2"/>
      <c r="AU661" s="2">
        <f>IF(sum!A654="QU",sum!F654,"*")</f>
        <v>0.901853026139646</v>
      </c>
      <c r="AX661" s="2" t="s">
        <v>186</v>
      </c>
      <c r="AY661" s="2" t="s">
        <v>187</v>
      </c>
      <c r="AZ661" s="2">
        <v>2030</v>
      </c>
      <c r="BA661" s="2" t="str">
        <f>IF(sum!A654="SA",sum!B654,"*")</f>
        <v>*</v>
      </c>
      <c r="BB661" s="2"/>
      <c r="BC661" s="2" t="str">
        <f>IF(sum!A654="SA",sum!F654,"*")</f>
        <v>*</v>
      </c>
    </row>
    <row r="662" spans="2:55">
      <c r="B662" s="2" t="s">
        <v>186</v>
      </c>
      <c r="C662" s="2" t="s">
        <v>187</v>
      </c>
      <c r="D662" s="2">
        <v>2030</v>
      </c>
      <c r="J662" s="2" t="s">
        <v>186</v>
      </c>
      <c r="K662" s="2" t="s">
        <v>187</v>
      </c>
      <c r="L662" s="2">
        <v>2030</v>
      </c>
      <c r="M662" s="2" t="str">
        <f>IF(sum!A655="AT",sum!B655,"*")</f>
        <v>*</v>
      </c>
      <c r="N662" s="2"/>
      <c r="O662" s="2" t="str">
        <f>IF(sum!A655="AT",sum!F655,"*")</f>
        <v>*</v>
      </c>
      <c r="R662" s="2" t="s">
        <v>186</v>
      </c>
      <c r="S662" s="2" t="s">
        <v>187</v>
      </c>
      <c r="T662" s="2">
        <v>2030</v>
      </c>
      <c r="U662" s="2" t="str">
        <f>IF(sum!A655="BC",sum!B655,"*")</f>
        <v>*</v>
      </c>
      <c r="V662" s="2"/>
      <c r="W662" s="2" t="str">
        <f>IF(sum!A655="BC",sum!F655,"*")</f>
        <v>*</v>
      </c>
      <c r="Z662" s="2" t="s">
        <v>186</v>
      </c>
      <c r="AA662" s="2" t="s">
        <v>187</v>
      </c>
      <c r="AB662" s="2">
        <v>2030</v>
      </c>
      <c r="AC662" s="2" t="str">
        <f>IF(sum!A655="MA",sum!B655,"*")</f>
        <v>*</v>
      </c>
      <c r="AD662" s="2"/>
      <c r="AE662" s="2" t="str">
        <f>IF(sum!A655="MA",sum!F655,"*")</f>
        <v>*</v>
      </c>
      <c r="AH662" s="2" t="s">
        <v>186</v>
      </c>
      <c r="AI662" s="2" t="s">
        <v>187</v>
      </c>
      <c r="AJ662" s="2">
        <v>2030</v>
      </c>
      <c r="AK662" s="2" t="str">
        <f>IF(sum!A655="ON",sum!B655,"*")</f>
        <v>*</v>
      </c>
      <c r="AL662" s="2"/>
      <c r="AM662" s="2" t="str">
        <f>IF(sum!A655="ON",sum!F655,"*")</f>
        <v>*</v>
      </c>
      <c r="AP662" s="2" t="s">
        <v>186</v>
      </c>
      <c r="AQ662" s="2" t="s">
        <v>187</v>
      </c>
      <c r="AR662" s="2">
        <v>2030</v>
      </c>
      <c r="AS662" s="2" t="str">
        <f>IF(sum!A655="QU",sum!B655,"*")</f>
        <v>RTS-WaterHeat_ELE1</v>
      </c>
      <c r="AT662" s="2"/>
      <c r="AU662" s="2">
        <f>IF(sum!A655="QU",sum!F655,"*")</f>
        <v>0.169097442401184</v>
      </c>
      <c r="AX662" s="2" t="s">
        <v>186</v>
      </c>
      <c r="AY662" s="2" t="s">
        <v>187</v>
      </c>
      <c r="AZ662" s="2">
        <v>2030</v>
      </c>
      <c r="BA662" s="2" t="str">
        <f>IF(sum!A655="SA",sum!B655,"*")</f>
        <v>*</v>
      </c>
      <c r="BB662" s="2"/>
      <c r="BC662" s="2" t="str">
        <f>IF(sum!A655="SA",sum!F655,"*")</f>
        <v>*</v>
      </c>
    </row>
    <row r="663" spans="2:55">
      <c r="B663" s="4" t="s">
        <v>186</v>
      </c>
      <c r="C663" s="4" t="s">
        <v>187</v>
      </c>
      <c r="D663" s="4">
        <v>2030</v>
      </c>
      <c r="J663" s="4" t="s">
        <v>186</v>
      </c>
      <c r="K663" s="4" t="s">
        <v>187</v>
      </c>
      <c r="L663" s="4">
        <v>2030</v>
      </c>
      <c r="M663" s="2" t="str">
        <f>IF(sum!A656="AT",sum!B656,"*")</f>
        <v>*</v>
      </c>
      <c r="N663" s="2"/>
      <c r="O663" s="2" t="str">
        <f>IF(sum!A656="AT",sum!F656,"*")</f>
        <v>*</v>
      </c>
      <c r="R663" s="4" t="s">
        <v>186</v>
      </c>
      <c r="S663" s="4" t="s">
        <v>187</v>
      </c>
      <c r="T663" s="4">
        <v>2030</v>
      </c>
      <c r="U663" s="2" t="str">
        <f>IF(sum!A656="BC",sum!B656,"*")</f>
        <v>*</v>
      </c>
      <c r="V663" s="2"/>
      <c r="W663" s="2" t="str">
        <f>IF(sum!A656="BC",sum!F656,"*")</f>
        <v>*</v>
      </c>
      <c r="Z663" s="4" t="s">
        <v>186</v>
      </c>
      <c r="AA663" s="4" t="s">
        <v>187</v>
      </c>
      <c r="AB663" s="4">
        <v>2030</v>
      </c>
      <c r="AC663" s="2" t="str">
        <f>IF(sum!A656="MA",sum!B656,"*")</f>
        <v>*</v>
      </c>
      <c r="AD663" s="2"/>
      <c r="AE663" s="2" t="str">
        <f>IF(sum!A656="MA",sum!F656,"*")</f>
        <v>*</v>
      </c>
      <c r="AH663" s="4" t="s">
        <v>186</v>
      </c>
      <c r="AI663" s="4" t="s">
        <v>187</v>
      </c>
      <c r="AJ663" s="4">
        <v>2030</v>
      </c>
      <c r="AK663" s="2" t="str">
        <f>IF(sum!A656="ON",sum!B656,"*")</f>
        <v>*</v>
      </c>
      <c r="AL663" s="2"/>
      <c r="AM663" s="2" t="str">
        <f>IF(sum!A656="ON",sum!F656,"*")</f>
        <v>*</v>
      </c>
      <c r="AP663" s="4" t="s">
        <v>186</v>
      </c>
      <c r="AQ663" s="4" t="s">
        <v>187</v>
      </c>
      <c r="AR663" s="4">
        <v>2030</v>
      </c>
      <c r="AS663" s="2" t="str">
        <f>IF(sum!A656="QU",sum!B656,"*")</f>
        <v>S_CCUS_ATM</v>
      </c>
      <c r="AT663" s="2"/>
      <c r="AU663" s="2">
        <f>IF(sum!A656="QU",sum!F656,"*")</f>
        <v>0</v>
      </c>
      <c r="AX663" s="4" t="s">
        <v>186</v>
      </c>
      <c r="AY663" s="4" t="s">
        <v>187</v>
      </c>
      <c r="AZ663" s="4">
        <v>2030</v>
      </c>
      <c r="BA663" s="2" t="str">
        <f>IF(sum!A656="SA",sum!B656,"*")</f>
        <v>*</v>
      </c>
      <c r="BB663" s="2"/>
      <c r="BC663" s="2" t="str">
        <f>IF(sum!A656="SA",sum!F656,"*")</f>
        <v>*</v>
      </c>
    </row>
    <row r="664" spans="2:55">
      <c r="B664" s="2" t="s">
        <v>186</v>
      </c>
      <c r="C664" s="2" t="s">
        <v>187</v>
      </c>
      <c r="D664" s="2">
        <v>2030</v>
      </c>
      <c r="J664" s="2" t="s">
        <v>186</v>
      </c>
      <c r="K664" s="2" t="s">
        <v>187</v>
      </c>
      <c r="L664" s="2">
        <v>2030</v>
      </c>
      <c r="M664" s="2" t="str">
        <f>IF(sum!A657="AT",sum!B657,"*")</f>
        <v>*</v>
      </c>
      <c r="N664" s="2"/>
      <c r="O664" s="2" t="str">
        <f>IF(sum!A657="AT",sum!F657,"*")</f>
        <v>*</v>
      </c>
      <c r="R664" s="2" t="s">
        <v>186</v>
      </c>
      <c r="S664" s="2" t="s">
        <v>187</v>
      </c>
      <c r="T664" s="2">
        <v>2030</v>
      </c>
      <c r="U664" s="2" t="str">
        <f>IF(sum!A657="BC",sum!B657,"*")</f>
        <v>*</v>
      </c>
      <c r="V664" s="2"/>
      <c r="W664" s="2" t="str">
        <f>IF(sum!A657="BC",sum!F657,"*")</f>
        <v>*</v>
      </c>
      <c r="Z664" s="2" t="s">
        <v>186</v>
      </c>
      <c r="AA664" s="2" t="s">
        <v>187</v>
      </c>
      <c r="AB664" s="2">
        <v>2030</v>
      </c>
      <c r="AC664" s="2" t="str">
        <f>IF(sum!A657="MA",sum!B657,"*")</f>
        <v>*</v>
      </c>
      <c r="AD664" s="2"/>
      <c r="AE664" s="2" t="str">
        <f>IF(sum!A657="MA",sum!F657,"*")</f>
        <v>*</v>
      </c>
      <c r="AH664" s="2" t="s">
        <v>186</v>
      </c>
      <c r="AI664" s="2" t="s">
        <v>187</v>
      </c>
      <c r="AJ664" s="2">
        <v>2030</v>
      </c>
      <c r="AK664" s="2" t="str">
        <f>IF(sum!A657="ON",sum!B657,"*")</f>
        <v>*</v>
      </c>
      <c r="AL664" s="2"/>
      <c r="AM664" s="2" t="str">
        <f>IF(sum!A657="ON",sum!F657,"*")</f>
        <v>*</v>
      </c>
      <c r="AP664" s="2" t="s">
        <v>186</v>
      </c>
      <c r="AQ664" s="2" t="s">
        <v>187</v>
      </c>
      <c r="AR664" s="2">
        <v>2030</v>
      </c>
      <c r="AS664" s="2" t="str">
        <f>IF(sum!A657="QU",sum!B657,"*")</f>
        <v>S_CCUS_EMIS_H2T</v>
      </c>
      <c r="AT664" s="2"/>
      <c r="AU664" s="2">
        <f>IF(sum!A657="QU",sum!F657,"*")</f>
        <v>0</v>
      </c>
      <c r="AX664" s="2" t="s">
        <v>186</v>
      </c>
      <c r="AY664" s="2" t="s">
        <v>187</v>
      </c>
      <c r="AZ664" s="2">
        <v>2030</v>
      </c>
      <c r="BA664" s="2" t="str">
        <f>IF(sum!A657="SA",sum!B657,"*")</f>
        <v>*</v>
      </c>
      <c r="BB664" s="2"/>
      <c r="BC664" s="2" t="str">
        <f>IF(sum!A657="SA",sum!F657,"*")</f>
        <v>*</v>
      </c>
    </row>
    <row r="665" spans="2:55">
      <c r="B665" s="2" t="s">
        <v>186</v>
      </c>
      <c r="C665" s="2" t="s">
        <v>187</v>
      </c>
      <c r="D665" s="2">
        <v>2030</v>
      </c>
      <c r="J665" s="2" t="s">
        <v>186</v>
      </c>
      <c r="K665" s="2" t="s">
        <v>187</v>
      </c>
      <c r="L665" s="2">
        <v>2030</v>
      </c>
      <c r="M665" s="2" t="str">
        <f>IF(sum!A658="AT",sum!B658,"*")</f>
        <v>*</v>
      </c>
      <c r="N665" s="2"/>
      <c r="O665" s="2" t="str">
        <f>IF(sum!A658="AT",sum!F658,"*")</f>
        <v>*</v>
      </c>
      <c r="R665" s="2" t="s">
        <v>186</v>
      </c>
      <c r="S665" s="2" t="s">
        <v>187</v>
      </c>
      <c r="T665" s="2">
        <v>2030</v>
      </c>
      <c r="U665" s="2" t="str">
        <f>IF(sum!A658="BC",sum!B658,"*")</f>
        <v>*</v>
      </c>
      <c r="V665" s="2"/>
      <c r="W665" s="2" t="str">
        <f>IF(sum!A658="BC",sum!F658,"*")</f>
        <v>*</v>
      </c>
      <c r="Z665" s="2" t="s">
        <v>186</v>
      </c>
      <c r="AA665" s="2" t="s">
        <v>187</v>
      </c>
      <c r="AB665" s="2">
        <v>2030</v>
      </c>
      <c r="AC665" s="2" t="str">
        <f>IF(sum!A658="MA",sum!B658,"*")</f>
        <v>*</v>
      </c>
      <c r="AD665" s="2"/>
      <c r="AE665" s="2" t="str">
        <f>IF(sum!A658="MA",sum!F658,"*")</f>
        <v>*</v>
      </c>
      <c r="AH665" s="2" t="s">
        <v>186</v>
      </c>
      <c r="AI665" s="2" t="s">
        <v>187</v>
      </c>
      <c r="AJ665" s="2">
        <v>2030</v>
      </c>
      <c r="AK665" s="2" t="str">
        <f>IF(sum!A658="ON",sum!B658,"*")</f>
        <v>*</v>
      </c>
      <c r="AL665" s="2"/>
      <c r="AM665" s="2" t="str">
        <f>IF(sum!A658="ON",sum!F658,"*")</f>
        <v>*</v>
      </c>
      <c r="AP665" s="4" t="s">
        <v>186</v>
      </c>
      <c r="AQ665" s="4" t="s">
        <v>187</v>
      </c>
      <c r="AR665" s="4">
        <v>2030</v>
      </c>
      <c r="AS665" s="2" t="str">
        <f>IF(sum!A658="QU",sum!B658,"*")</f>
        <v>S_CCUS_EMISMeOH_H2</v>
      </c>
      <c r="AT665" s="2"/>
      <c r="AU665" s="2">
        <f>IF(sum!A658="QU",sum!F658,"*")</f>
        <v>0</v>
      </c>
      <c r="AX665" s="2" t="s">
        <v>186</v>
      </c>
      <c r="AY665" s="2" t="s">
        <v>187</v>
      </c>
      <c r="AZ665" s="2">
        <v>2030</v>
      </c>
      <c r="BA665" s="2" t="str">
        <f>IF(sum!A658="SA",sum!B658,"*")</f>
        <v>*</v>
      </c>
      <c r="BB665" s="2"/>
      <c r="BC665" s="2" t="str">
        <f>IF(sum!A658="SA",sum!F658,"*")</f>
        <v>*</v>
      </c>
    </row>
    <row r="666" spans="2:55">
      <c r="B666" s="4" t="s">
        <v>186</v>
      </c>
      <c r="C666" s="4" t="s">
        <v>187</v>
      </c>
      <c r="D666" s="4">
        <v>2030</v>
      </c>
      <c r="J666" s="4" t="s">
        <v>186</v>
      </c>
      <c r="K666" s="4" t="s">
        <v>187</v>
      </c>
      <c r="L666" s="4">
        <v>2030</v>
      </c>
      <c r="M666" s="2" t="str">
        <f>IF(sum!A659="AT",sum!B659,"*")</f>
        <v>*</v>
      </c>
      <c r="N666" s="2"/>
      <c r="O666" s="2" t="str">
        <f>IF(sum!A659="AT",sum!F659,"*")</f>
        <v>*</v>
      </c>
      <c r="R666" s="4" t="s">
        <v>186</v>
      </c>
      <c r="S666" s="4" t="s">
        <v>187</v>
      </c>
      <c r="T666" s="4">
        <v>2030</v>
      </c>
      <c r="U666" s="2" t="str">
        <f>IF(sum!A659="BC",sum!B659,"*")</f>
        <v>*</v>
      </c>
      <c r="V666" s="2"/>
      <c r="W666" s="2" t="str">
        <f>IF(sum!A659="BC",sum!F659,"*")</f>
        <v>*</v>
      </c>
      <c r="Z666" s="4" t="s">
        <v>186</v>
      </c>
      <c r="AA666" s="4" t="s">
        <v>187</v>
      </c>
      <c r="AB666" s="4">
        <v>2030</v>
      </c>
      <c r="AC666" s="2" t="str">
        <f>IF(sum!A659="MA",sum!B659,"*")</f>
        <v>*</v>
      </c>
      <c r="AD666" s="2"/>
      <c r="AE666" s="2" t="str">
        <f>IF(sum!A659="MA",sum!F659,"*")</f>
        <v>*</v>
      </c>
      <c r="AH666" s="4" t="s">
        <v>186</v>
      </c>
      <c r="AI666" s="4" t="s">
        <v>187</v>
      </c>
      <c r="AJ666" s="4">
        <v>2030</v>
      </c>
      <c r="AK666" s="2" t="str">
        <f>IF(sum!A659="ON",sum!B659,"*")</f>
        <v>*</v>
      </c>
      <c r="AL666" s="2"/>
      <c r="AM666" s="2" t="str">
        <f>IF(sum!A659="ON",sum!F659,"*")</f>
        <v>*</v>
      </c>
      <c r="AP666" s="2" t="s">
        <v>186</v>
      </c>
      <c r="AQ666" s="2" t="s">
        <v>187</v>
      </c>
      <c r="AR666" s="2">
        <v>2030</v>
      </c>
      <c r="AS666" s="2" t="str">
        <f>IF(sum!A659="QU",sum!B659,"*")</f>
        <v>SCOAH2GC01</v>
      </c>
      <c r="AT666" s="2"/>
      <c r="AU666" s="2">
        <f>IF(sum!A659="QU",sum!F659,"*")</f>
        <v>0</v>
      </c>
      <c r="AX666" s="4" t="s">
        <v>186</v>
      </c>
      <c r="AY666" s="4" t="s">
        <v>187</v>
      </c>
      <c r="AZ666" s="4">
        <v>2030</v>
      </c>
      <c r="BA666" s="2" t="str">
        <f>IF(sum!A659="SA",sum!B659,"*")</f>
        <v>*</v>
      </c>
      <c r="BB666" s="2"/>
      <c r="BC666" s="2" t="str">
        <f>IF(sum!A659="SA",sum!F659,"*")</f>
        <v>*</v>
      </c>
    </row>
    <row r="667" spans="2:55">
      <c r="B667" s="2" t="s">
        <v>186</v>
      </c>
      <c r="C667" s="2" t="s">
        <v>187</v>
      </c>
      <c r="D667" s="2">
        <v>2030</v>
      </c>
      <c r="J667" s="2" t="s">
        <v>186</v>
      </c>
      <c r="K667" s="2" t="s">
        <v>187</v>
      </c>
      <c r="L667" s="2">
        <v>2030</v>
      </c>
      <c r="M667" s="2" t="str">
        <f>IF(sum!A660="AT",sum!B660,"*")</f>
        <v>*</v>
      </c>
      <c r="N667" s="2"/>
      <c r="O667" s="2" t="str">
        <f>IF(sum!A660="AT",sum!F660,"*")</f>
        <v>*</v>
      </c>
      <c r="R667" s="2" t="s">
        <v>186</v>
      </c>
      <c r="S667" s="2" t="s">
        <v>187</v>
      </c>
      <c r="T667" s="2">
        <v>2030</v>
      </c>
      <c r="U667" s="2" t="str">
        <f>IF(sum!A660="BC",sum!B660,"*")</f>
        <v>*</v>
      </c>
      <c r="V667" s="2"/>
      <c r="W667" s="2" t="str">
        <f>IF(sum!A660="BC",sum!F660,"*")</f>
        <v>*</v>
      </c>
      <c r="Z667" s="2" t="s">
        <v>186</v>
      </c>
      <c r="AA667" s="2" t="s">
        <v>187</v>
      </c>
      <c r="AB667" s="2">
        <v>2030</v>
      </c>
      <c r="AC667" s="2" t="str">
        <f>IF(sum!A660="MA",sum!B660,"*")</f>
        <v>*</v>
      </c>
      <c r="AD667" s="2"/>
      <c r="AE667" s="2" t="str">
        <f>IF(sum!A660="MA",sum!F660,"*")</f>
        <v>*</v>
      </c>
      <c r="AH667" s="2" t="s">
        <v>186</v>
      </c>
      <c r="AI667" s="2" t="s">
        <v>187</v>
      </c>
      <c r="AJ667" s="2">
        <v>2030</v>
      </c>
      <c r="AK667" s="2" t="str">
        <f>IF(sum!A660="ON",sum!B660,"*")</f>
        <v>*</v>
      </c>
      <c r="AL667" s="2"/>
      <c r="AM667" s="2" t="str">
        <f>IF(sum!A660="ON",sum!F660,"*")</f>
        <v>*</v>
      </c>
      <c r="AP667" s="4" t="s">
        <v>186</v>
      </c>
      <c r="AQ667" s="4" t="s">
        <v>187</v>
      </c>
      <c r="AR667" s="4">
        <v>2030</v>
      </c>
      <c r="AS667" s="2" t="str">
        <f>IF(sum!A660="QU",sum!B660,"*")</f>
        <v>SGASSH2RC01</v>
      </c>
      <c r="AT667" s="2"/>
      <c r="AU667" s="2">
        <f>IF(sum!A660="QU",sum!F660,"*")</f>
        <v>0</v>
      </c>
      <c r="AX667" s="2" t="s">
        <v>186</v>
      </c>
      <c r="AY667" s="2" t="s">
        <v>187</v>
      </c>
      <c r="AZ667" s="2">
        <v>2030</v>
      </c>
      <c r="BA667" s="2" t="str">
        <f>IF(sum!A660="SA",sum!B660,"*")</f>
        <v>*</v>
      </c>
      <c r="BB667" s="2"/>
      <c r="BC667" s="2" t="str">
        <f>IF(sum!A660="SA",sum!F660,"*")</f>
        <v>*</v>
      </c>
    </row>
    <row r="668" spans="2:55">
      <c r="B668" s="2" t="s">
        <v>186</v>
      </c>
      <c r="C668" s="2" t="s">
        <v>187</v>
      </c>
      <c r="D668" s="2">
        <v>2030</v>
      </c>
      <c r="J668" s="2" t="s">
        <v>186</v>
      </c>
      <c r="K668" s="2" t="s">
        <v>187</v>
      </c>
      <c r="L668" s="2">
        <v>2030</v>
      </c>
      <c r="M668" s="2" t="str">
        <f>IF(sum!A661="AT",sum!B661,"*")</f>
        <v>*</v>
      </c>
      <c r="N668" s="2"/>
      <c r="O668" s="2" t="str">
        <f>IF(sum!A661="AT",sum!F661,"*")</f>
        <v>*</v>
      </c>
      <c r="R668" s="2" t="s">
        <v>186</v>
      </c>
      <c r="S668" s="2" t="s">
        <v>187</v>
      </c>
      <c r="T668" s="2">
        <v>2030</v>
      </c>
      <c r="U668" s="2" t="str">
        <f>IF(sum!A661="BC",sum!B661,"*")</f>
        <v>*</v>
      </c>
      <c r="V668" s="2"/>
      <c r="W668" s="2" t="str">
        <f>IF(sum!A661="BC",sum!F661,"*")</f>
        <v>*</v>
      </c>
      <c r="Z668" s="2" t="s">
        <v>186</v>
      </c>
      <c r="AA668" s="2" t="s">
        <v>187</v>
      </c>
      <c r="AB668" s="2">
        <v>2030</v>
      </c>
      <c r="AC668" s="2" t="str">
        <f>IF(sum!A661="MA",sum!B661,"*")</f>
        <v>*</v>
      </c>
      <c r="AD668" s="2"/>
      <c r="AE668" s="2" t="str">
        <f>IF(sum!A661="MA",sum!F661,"*")</f>
        <v>*</v>
      </c>
      <c r="AH668" s="2" t="s">
        <v>186</v>
      </c>
      <c r="AI668" s="2" t="s">
        <v>187</v>
      </c>
      <c r="AJ668" s="2">
        <v>2030</v>
      </c>
      <c r="AK668" s="2" t="str">
        <f>IF(sum!A661="ON",sum!B661,"*")</f>
        <v>*</v>
      </c>
      <c r="AL668" s="2"/>
      <c r="AM668" s="2" t="str">
        <f>IF(sum!A661="ON",sum!F661,"*")</f>
        <v>*</v>
      </c>
      <c r="AP668" s="2" t="s">
        <v>186</v>
      </c>
      <c r="AQ668" s="2" t="s">
        <v>187</v>
      </c>
      <c r="AR668" s="2">
        <v>2030</v>
      </c>
      <c r="AS668" s="2" t="str">
        <f>IF(sum!A661="QU",sum!B661,"*")</f>
        <v>SHFOH2POC01</v>
      </c>
      <c r="AT668" s="2"/>
      <c r="AU668" s="2">
        <f>IF(sum!A661="QU",sum!F661,"*")</f>
        <v>0</v>
      </c>
      <c r="AX668" s="2" t="s">
        <v>186</v>
      </c>
      <c r="AY668" s="2" t="s">
        <v>187</v>
      </c>
      <c r="AZ668" s="2">
        <v>2030</v>
      </c>
      <c r="BA668" s="2" t="str">
        <f>IF(sum!A661="SA",sum!B661,"*")</f>
        <v>*</v>
      </c>
      <c r="BB668" s="2"/>
      <c r="BC668" s="2" t="str">
        <f>IF(sum!A661="SA",sum!F661,"*")</f>
        <v>*</v>
      </c>
    </row>
    <row r="669" spans="2:55">
      <c r="B669" s="4" t="s">
        <v>186</v>
      </c>
      <c r="C669" s="4" t="s">
        <v>187</v>
      </c>
      <c r="D669" s="4">
        <v>2030</v>
      </c>
      <c r="J669" s="4" t="s">
        <v>186</v>
      </c>
      <c r="K669" s="4" t="s">
        <v>187</v>
      </c>
      <c r="L669" s="4">
        <v>2030</v>
      </c>
      <c r="M669" s="2" t="str">
        <f>IF(sum!A662="AT",sum!B662,"*")</f>
        <v>*</v>
      </c>
      <c r="N669" s="2"/>
      <c r="O669" s="2" t="str">
        <f>IF(sum!A662="AT",sum!F662,"*")</f>
        <v>*</v>
      </c>
      <c r="R669" s="4" t="s">
        <v>186</v>
      </c>
      <c r="S669" s="4" t="s">
        <v>187</v>
      </c>
      <c r="T669" s="4">
        <v>2030</v>
      </c>
      <c r="U669" s="2" t="str">
        <f>IF(sum!A662="BC",sum!B662,"*")</f>
        <v>*</v>
      </c>
      <c r="V669" s="2"/>
      <c r="W669" s="2" t="str">
        <f>IF(sum!A662="BC",sum!F662,"*")</f>
        <v>*</v>
      </c>
      <c r="Z669" s="4" t="s">
        <v>186</v>
      </c>
      <c r="AA669" s="4" t="s">
        <v>187</v>
      </c>
      <c r="AB669" s="4">
        <v>2030</v>
      </c>
      <c r="AC669" s="2" t="str">
        <f>IF(sum!A662="MA",sum!B662,"*")</f>
        <v>*</v>
      </c>
      <c r="AD669" s="2"/>
      <c r="AE669" s="2" t="str">
        <f>IF(sum!A662="MA",sum!F662,"*")</f>
        <v>*</v>
      </c>
      <c r="AH669" s="4" t="s">
        <v>186</v>
      </c>
      <c r="AI669" s="4" t="s">
        <v>187</v>
      </c>
      <c r="AJ669" s="4">
        <v>2030</v>
      </c>
      <c r="AK669" s="2" t="str">
        <f>IF(sum!A662="ON",sum!B662,"*")</f>
        <v>*</v>
      </c>
      <c r="AL669" s="2"/>
      <c r="AM669" s="2" t="str">
        <f>IF(sum!A662="ON",sum!F662,"*")</f>
        <v>*</v>
      </c>
      <c r="AP669" s="4" t="s">
        <v>186</v>
      </c>
      <c r="AQ669" s="4" t="s">
        <v>187</v>
      </c>
      <c r="AR669" s="4">
        <v>2030</v>
      </c>
      <c r="AS669" s="2" t="str">
        <f>IF(sum!A662="QU",sum!B662,"*")</f>
        <v>SINKCCU</v>
      </c>
      <c r="AT669" s="2"/>
      <c r="AU669" s="2">
        <f>IF(sum!A662="QU",sum!F662,"*")</f>
        <v>0</v>
      </c>
      <c r="AX669" s="4" t="s">
        <v>186</v>
      </c>
      <c r="AY669" s="4" t="s">
        <v>187</v>
      </c>
      <c r="AZ669" s="4">
        <v>2030</v>
      </c>
      <c r="BA669" s="2" t="str">
        <f>IF(sum!A662="SA",sum!B662,"*")</f>
        <v>*</v>
      </c>
      <c r="BB669" s="2"/>
      <c r="BC669" s="2" t="str">
        <f>IF(sum!A662="SA",sum!F662,"*")</f>
        <v>*</v>
      </c>
    </row>
    <row r="670" spans="2:55">
      <c r="B670" s="2" t="s">
        <v>186</v>
      </c>
      <c r="C670" s="2" t="s">
        <v>187</v>
      </c>
      <c r="D670" s="2">
        <v>2030</v>
      </c>
      <c r="J670" s="2" t="s">
        <v>186</v>
      </c>
      <c r="K670" s="2" t="s">
        <v>187</v>
      </c>
      <c r="L670" s="2">
        <v>2030</v>
      </c>
      <c r="M670" s="2" t="str">
        <f>IF(sum!A663="AT",sum!B663,"*")</f>
        <v>*</v>
      </c>
      <c r="N670" s="2"/>
      <c r="O670" s="2" t="str">
        <f>IF(sum!A663="AT",sum!F663,"*")</f>
        <v>*</v>
      </c>
      <c r="R670" s="2" t="s">
        <v>186</v>
      </c>
      <c r="S670" s="2" t="s">
        <v>187</v>
      </c>
      <c r="T670" s="2">
        <v>2030</v>
      </c>
      <c r="U670" s="2" t="str">
        <f>IF(sum!A663="BC",sum!B663,"*")</f>
        <v>*</v>
      </c>
      <c r="V670" s="2"/>
      <c r="W670" s="2" t="str">
        <f>IF(sum!A663="BC",sum!F663,"*")</f>
        <v>*</v>
      </c>
      <c r="Z670" s="2" t="s">
        <v>186</v>
      </c>
      <c r="AA670" s="2" t="s">
        <v>187</v>
      </c>
      <c r="AB670" s="2">
        <v>2030</v>
      </c>
      <c r="AC670" s="2" t="str">
        <f>IF(sum!A663="MA",sum!B663,"*")</f>
        <v>*</v>
      </c>
      <c r="AD670" s="2"/>
      <c r="AE670" s="2" t="str">
        <f>IF(sum!A663="MA",sum!F663,"*")</f>
        <v>*</v>
      </c>
      <c r="AH670" s="2" t="s">
        <v>186</v>
      </c>
      <c r="AI670" s="2" t="s">
        <v>187</v>
      </c>
      <c r="AJ670" s="2">
        <v>2030</v>
      </c>
      <c r="AK670" s="2" t="str">
        <f>IF(sum!A663="ON",sum!B663,"*")</f>
        <v>*</v>
      </c>
      <c r="AL670" s="2"/>
      <c r="AM670" s="2" t="str">
        <f>IF(sum!A663="ON",sum!F663,"*")</f>
        <v>*</v>
      </c>
      <c r="AP670" s="2" t="s">
        <v>186</v>
      </c>
      <c r="AQ670" s="2" t="s">
        <v>187</v>
      </c>
      <c r="AR670" s="2">
        <v>2030</v>
      </c>
      <c r="AS670" s="2" t="str">
        <f>IF(sum!A663="QU",sum!B663,"*")</f>
        <v>SNK_DAC</v>
      </c>
      <c r="AT670" s="2"/>
      <c r="AU670" s="2">
        <f>IF(sum!A663="QU",sum!F663,"*")</f>
        <v>0</v>
      </c>
      <c r="AX670" s="2" t="s">
        <v>186</v>
      </c>
      <c r="AY670" s="2" t="s">
        <v>187</v>
      </c>
      <c r="AZ670" s="2">
        <v>2030</v>
      </c>
      <c r="BA670" s="2" t="str">
        <f>IF(sum!A663="SA",sum!B663,"*")</f>
        <v>*</v>
      </c>
      <c r="BB670" s="2"/>
      <c r="BC670" s="2" t="str">
        <f>IF(sum!A663="SA",sum!F663,"*")</f>
        <v>*</v>
      </c>
    </row>
    <row r="671" spans="2:55">
      <c r="B671" s="2" t="s">
        <v>186</v>
      </c>
      <c r="C671" s="2" t="s">
        <v>187</v>
      </c>
      <c r="D671" s="2">
        <v>2030</v>
      </c>
      <c r="J671" s="2" t="s">
        <v>186</v>
      </c>
      <c r="K671" s="2" t="s">
        <v>187</v>
      </c>
      <c r="L671" s="2">
        <v>2030</v>
      </c>
      <c r="M671" s="2" t="str">
        <f>IF(sum!A664="AT",sum!B664,"*")</f>
        <v>*</v>
      </c>
      <c r="N671" s="2"/>
      <c r="O671" s="2" t="str">
        <f>IF(sum!A664="AT",sum!F664,"*")</f>
        <v>*</v>
      </c>
      <c r="R671" s="2" t="s">
        <v>186</v>
      </c>
      <c r="S671" s="2" t="s">
        <v>187</v>
      </c>
      <c r="T671" s="2">
        <v>2030</v>
      </c>
      <c r="U671" s="2" t="str">
        <f>IF(sum!A664="BC",sum!B664,"*")</f>
        <v>*</v>
      </c>
      <c r="V671" s="2"/>
      <c r="W671" s="2" t="str">
        <f>IF(sum!A664="BC",sum!F664,"*")</f>
        <v>*</v>
      </c>
      <c r="Z671" s="2" t="s">
        <v>186</v>
      </c>
      <c r="AA671" s="2" t="s">
        <v>187</v>
      </c>
      <c r="AB671" s="2">
        <v>2030</v>
      </c>
      <c r="AC671" s="2" t="str">
        <f>IF(sum!A664="MA",sum!B664,"*")</f>
        <v>*</v>
      </c>
      <c r="AD671" s="2"/>
      <c r="AE671" s="2" t="str">
        <f>IF(sum!A664="MA",sum!F664,"*")</f>
        <v>*</v>
      </c>
      <c r="AH671" s="2" t="s">
        <v>186</v>
      </c>
      <c r="AI671" s="2" t="s">
        <v>187</v>
      </c>
      <c r="AJ671" s="2">
        <v>2030</v>
      </c>
      <c r="AK671" s="2" t="str">
        <f>IF(sum!A664="ON",sum!B664,"*")</f>
        <v>*</v>
      </c>
      <c r="AL671" s="2"/>
      <c r="AM671" s="2" t="str">
        <f>IF(sum!A664="ON",sum!F664,"*")</f>
        <v>*</v>
      </c>
      <c r="AP671" s="4" t="s">
        <v>186</v>
      </c>
      <c r="AQ671" s="4" t="s">
        <v>187</v>
      </c>
      <c r="AR671" s="4">
        <v>2030</v>
      </c>
      <c r="AS671" s="2" t="str">
        <f>IF(sum!A664="QU",sum!B664,"*")</f>
        <v>STH2SUG</v>
      </c>
      <c r="AT671" s="2"/>
      <c r="AU671" s="2">
        <f>IF(sum!A664="QU",sum!F664,"*")</f>
        <v>0</v>
      </c>
      <c r="AX671" s="2" t="s">
        <v>186</v>
      </c>
      <c r="AY671" s="2" t="s">
        <v>187</v>
      </c>
      <c r="AZ671" s="2">
        <v>2030</v>
      </c>
      <c r="BA671" s="2" t="str">
        <f>IF(sum!A664="SA",sum!B664,"*")</f>
        <v>*</v>
      </c>
      <c r="BB671" s="2"/>
      <c r="BC671" s="2" t="str">
        <f>IF(sum!A664="SA",sum!F664,"*")</f>
        <v>*</v>
      </c>
    </row>
    <row r="672" spans="2:55">
      <c r="B672" s="4" t="s">
        <v>186</v>
      </c>
      <c r="C672" s="4" t="s">
        <v>187</v>
      </c>
      <c r="D672" s="4">
        <v>2030</v>
      </c>
      <c r="J672" s="4" t="s">
        <v>186</v>
      </c>
      <c r="K672" s="4" t="s">
        <v>187</v>
      </c>
      <c r="L672" s="4">
        <v>2030</v>
      </c>
      <c r="M672" s="2" t="str">
        <f>IF(sum!A665="AT",sum!B665,"*")</f>
        <v>*</v>
      </c>
      <c r="N672" s="2"/>
      <c r="O672" s="2" t="str">
        <f>IF(sum!A665="AT",sum!F665,"*")</f>
        <v>*</v>
      </c>
      <c r="R672" s="4" t="s">
        <v>186</v>
      </c>
      <c r="S672" s="4" t="s">
        <v>187</v>
      </c>
      <c r="T672" s="4">
        <v>2030</v>
      </c>
      <c r="U672" s="2" t="str">
        <f>IF(sum!A665="BC",sum!B665,"*")</f>
        <v>*</v>
      </c>
      <c r="V672" s="2"/>
      <c r="W672" s="2" t="str">
        <f>IF(sum!A665="BC",sum!F665,"*")</f>
        <v>*</v>
      </c>
      <c r="Z672" s="4" t="s">
        <v>186</v>
      </c>
      <c r="AA672" s="4" t="s">
        <v>187</v>
      </c>
      <c r="AB672" s="4">
        <v>2030</v>
      </c>
      <c r="AC672" s="2" t="str">
        <f>IF(sum!A665="MA",sum!B665,"*")</f>
        <v>*</v>
      </c>
      <c r="AD672" s="2"/>
      <c r="AE672" s="2" t="str">
        <f>IF(sum!A665="MA",sum!F665,"*")</f>
        <v>*</v>
      </c>
      <c r="AH672" s="4" t="s">
        <v>186</v>
      </c>
      <c r="AI672" s="4" t="s">
        <v>187</v>
      </c>
      <c r="AJ672" s="4">
        <v>2030</v>
      </c>
      <c r="AK672" s="2" t="str">
        <f>IF(sum!A665="ON",sum!B665,"*")</f>
        <v>*</v>
      </c>
      <c r="AL672" s="2"/>
      <c r="AM672" s="2" t="str">
        <f>IF(sum!A665="ON",sum!F665,"*")</f>
        <v>*</v>
      </c>
      <c r="AP672" s="2" t="s">
        <v>186</v>
      </c>
      <c r="AQ672" s="2" t="s">
        <v>187</v>
      </c>
      <c r="AR672" s="2">
        <v>2030</v>
      </c>
      <c r="AS672" s="2" t="str">
        <f>IF(sum!A665="QU",sum!B665,"*")</f>
        <v>TB_ELC_AT_QU_01</v>
      </c>
      <c r="AT672" s="2"/>
      <c r="AU672" s="2">
        <f>IF(sum!A665="QU",sum!F665,"*")</f>
        <v>22.063411871292</v>
      </c>
      <c r="AX672" s="4" t="s">
        <v>186</v>
      </c>
      <c r="AY672" s="4" t="s">
        <v>187</v>
      </c>
      <c r="AZ672" s="4">
        <v>2030</v>
      </c>
      <c r="BA672" s="2" t="str">
        <f>IF(sum!A665="SA",sum!B665,"*")</f>
        <v>*</v>
      </c>
      <c r="BB672" s="2"/>
      <c r="BC672" s="2" t="str">
        <f>IF(sum!A665="SA",sum!F665,"*")</f>
        <v>*</v>
      </c>
    </row>
    <row r="673" spans="2:55">
      <c r="B673" s="2" t="s">
        <v>186</v>
      </c>
      <c r="C673" s="2" t="s">
        <v>187</v>
      </c>
      <c r="D673" s="2">
        <v>2030</v>
      </c>
      <c r="J673" s="2" t="s">
        <v>186</v>
      </c>
      <c r="K673" s="2" t="s">
        <v>187</v>
      </c>
      <c r="L673" s="2">
        <v>2030</v>
      </c>
      <c r="M673" s="2" t="str">
        <f>IF(sum!A666="AT",sum!B666,"*")</f>
        <v>*</v>
      </c>
      <c r="N673" s="2"/>
      <c r="O673" s="2" t="str">
        <f>IF(sum!A666="AT",sum!F666,"*")</f>
        <v>*</v>
      </c>
      <c r="R673" s="2" t="s">
        <v>186</v>
      </c>
      <c r="S673" s="2" t="s">
        <v>187</v>
      </c>
      <c r="T673" s="2">
        <v>2030</v>
      </c>
      <c r="U673" s="2" t="str">
        <f>IF(sum!A666="BC",sum!B666,"*")</f>
        <v>*</v>
      </c>
      <c r="V673" s="2"/>
      <c r="W673" s="2" t="str">
        <f>IF(sum!A666="BC",sum!F666,"*")</f>
        <v>*</v>
      </c>
      <c r="Z673" s="2" t="s">
        <v>186</v>
      </c>
      <c r="AA673" s="2" t="s">
        <v>187</v>
      </c>
      <c r="AB673" s="2">
        <v>2030</v>
      </c>
      <c r="AC673" s="2" t="str">
        <f>IF(sum!A666="MA",sum!B666,"*")</f>
        <v>*</v>
      </c>
      <c r="AD673" s="2"/>
      <c r="AE673" s="2" t="str">
        <f>IF(sum!A666="MA",sum!F666,"*")</f>
        <v>*</v>
      </c>
      <c r="AH673" s="2" t="s">
        <v>186</v>
      </c>
      <c r="AI673" s="2" t="s">
        <v>187</v>
      </c>
      <c r="AJ673" s="2">
        <v>2030</v>
      </c>
      <c r="AK673" s="2" t="str">
        <f>IF(sum!A666="ON",sum!B666,"*")</f>
        <v>*</v>
      </c>
      <c r="AL673" s="2"/>
      <c r="AM673" s="2" t="str">
        <f>IF(sum!A666="ON",sum!F666,"*")</f>
        <v>*</v>
      </c>
      <c r="AP673" s="4" t="s">
        <v>186</v>
      </c>
      <c r="AQ673" s="4" t="s">
        <v>187</v>
      </c>
      <c r="AR673" s="4">
        <v>2030</v>
      </c>
      <c r="AS673" s="2" t="str">
        <f>IF(sum!A666="QU",sum!B666,"*")</f>
        <v>TB_ELC_QU_ON_01</v>
      </c>
      <c r="AT673" s="2"/>
      <c r="AU673" s="2">
        <f>IF(sum!A666="QU",sum!F666,"*")</f>
        <v>6.56845098810174</v>
      </c>
      <c r="AX673" s="2" t="s">
        <v>186</v>
      </c>
      <c r="AY673" s="2" t="s">
        <v>187</v>
      </c>
      <c r="AZ673" s="2">
        <v>2030</v>
      </c>
      <c r="BA673" s="2" t="str">
        <f>IF(sum!A666="SA",sum!B666,"*")</f>
        <v>*</v>
      </c>
      <c r="BB673" s="2"/>
      <c r="BC673" s="2" t="str">
        <f>IF(sum!A666="SA",sum!F666,"*")</f>
        <v>*</v>
      </c>
    </row>
    <row r="674" spans="2:55">
      <c r="B674" s="2" t="s">
        <v>186</v>
      </c>
      <c r="C674" s="2" t="s">
        <v>187</v>
      </c>
      <c r="D674" s="2">
        <v>2030</v>
      </c>
      <c r="J674" s="2" t="s">
        <v>186</v>
      </c>
      <c r="K674" s="2" t="s">
        <v>187</v>
      </c>
      <c r="L674" s="2">
        <v>2030</v>
      </c>
      <c r="M674" s="2" t="str">
        <f>IF(sum!A667="AT",sum!B667,"*")</f>
        <v>*</v>
      </c>
      <c r="N674" s="2"/>
      <c r="O674" s="2" t="str">
        <f>IF(sum!A667="AT",sum!F667,"*")</f>
        <v>*</v>
      </c>
      <c r="R674" s="2" t="s">
        <v>186</v>
      </c>
      <c r="S674" s="2" t="s">
        <v>187</v>
      </c>
      <c r="T674" s="2">
        <v>2030</v>
      </c>
      <c r="U674" s="2" t="str">
        <f>IF(sum!A667="BC",sum!B667,"*")</f>
        <v>*</v>
      </c>
      <c r="V674" s="2"/>
      <c r="W674" s="2" t="str">
        <f>IF(sum!A667="BC",sum!F667,"*")</f>
        <v>*</v>
      </c>
      <c r="Z674" s="2" t="s">
        <v>186</v>
      </c>
      <c r="AA674" s="2" t="s">
        <v>187</v>
      </c>
      <c r="AB674" s="2">
        <v>2030</v>
      </c>
      <c r="AC674" s="2" t="str">
        <f>IF(sum!A667="MA",sum!B667,"*")</f>
        <v>*</v>
      </c>
      <c r="AD674" s="2"/>
      <c r="AE674" s="2" t="str">
        <f>IF(sum!A667="MA",sum!F667,"*")</f>
        <v>*</v>
      </c>
      <c r="AH674" s="2" t="s">
        <v>186</v>
      </c>
      <c r="AI674" s="2" t="s">
        <v>187</v>
      </c>
      <c r="AJ674" s="2">
        <v>2030</v>
      </c>
      <c r="AK674" s="2" t="str">
        <f>IF(sum!A667="ON",sum!B667,"*")</f>
        <v>*</v>
      </c>
      <c r="AL674" s="2"/>
      <c r="AM674" s="2" t="str">
        <f>IF(sum!A667="ON",sum!F667,"*")</f>
        <v>*</v>
      </c>
      <c r="AP674" s="2" t="s">
        <v>186</v>
      </c>
      <c r="AQ674" s="2" t="s">
        <v>187</v>
      </c>
      <c r="AR674" s="2">
        <v>2030</v>
      </c>
      <c r="AS674" s="2" t="str">
        <f>IF(sum!A667="QU",sum!B667,"*")</f>
        <v>TRA_Bus_IC_GSL1</v>
      </c>
      <c r="AT674" s="2"/>
      <c r="AU674" s="2">
        <f>IF(sum!A667="QU",sum!F667,"*")</f>
        <v>0</v>
      </c>
      <c r="AX674" s="2" t="s">
        <v>186</v>
      </c>
      <c r="AY674" s="2" t="s">
        <v>187</v>
      </c>
      <c r="AZ674" s="2">
        <v>2030</v>
      </c>
      <c r="BA674" s="2" t="str">
        <f>IF(sum!A667="SA",sum!B667,"*")</f>
        <v>*</v>
      </c>
      <c r="BB674" s="2"/>
      <c r="BC674" s="2" t="str">
        <f>IF(sum!A667="SA",sum!F667,"*")</f>
        <v>*</v>
      </c>
    </row>
    <row r="675" spans="2:55">
      <c r="B675" s="4" t="s">
        <v>186</v>
      </c>
      <c r="C675" s="4" t="s">
        <v>187</v>
      </c>
      <c r="D675" s="4">
        <v>2030</v>
      </c>
      <c r="J675" s="4" t="s">
        <v>186</v>
      </c>
      <c r="K675" s="4" t="s">
        <v>187</v>
      </c>
      <c r="L675" s="4">
        <v>2030</v>
      </c>
      <c r="M675" s="2" t="str">
        <f>IF(sum!A668="AT",sum!B668,"*")</f>
        <v>*</v>
      </c>
      <c r="N675" s="2"/>
      <c r="O675" s="2" t="str">
        <f>IF(sum!A668="AT",sum!F668,"*")</f>
        <v>*</v>
      </c>
      <c r="R675" s="4" t="s">
        <v>186</v>
      </c>
      <c r="S675" s="4" t="s">
        <v>187</v>
      </c>
      <c r="T675" s="4">
        <v>2030</v>
      </c>
      <c r="U675" s="2" t="str">
        <f>IF(sum!A668="BC",sum!B668,"*")</f>
        <v>*</v>
      </c>
      <c r="V675" s="2"/>
      <c r="W675" s="2" t="str">
        <f>IF(sum!A668="BC",sum!F668,"*")</f>
        <v>*</v>
      </c>
      <c r="Z675" s="4" t="s">
        <v>186</v>
      </c>
      <c r="AA675" s="4" t="s">
        <v>187</v>
      </c>
      <c r="AB675" s="4">
        <v>2030</v>
      </c>
      <c r="AC675" s="2" t="str">
        <f>IF(sum!A668="MA",sum!B668,"*")</f>
        <v>*</v>
      </c>
      <c r="AD675" s="2"/>
      <c r="AE675" s="2" t="str">
        <f>IF(sum!A668="MA",sum!F668,"*")</f>
        <v>*</v>
      </c>
      <c r="AH675" s="4" t="s">
        <v>186</v>
      </c>
      <c r="AI675" s="4" t="s">
        <v>187</v>
      </c>
      <c r="AJ675" s="4">
        <v>2030</v>
      </c>
      <c r="AK675" s="2" t="str">
        <f>IF(sum!A668="ON",sum!B668,"*")</f>
        <v>*</v>
      </c>
      <c r="AL675" s="2"/>
      <c r="AM675" s="2" t="str">
        <f>IF(sum!A668="ON",sum!F668,"*")</f>
        <v>*</v>
      </c>
      <c r="AP675" s="4" t="s">
        <v>186</v>
      </c>
      <c r="AQ675" s="4" t="s">
        <v>187</v>
      </c>
      <c r="AR675" s="4">
        <v>2030</v>
      </c>
      <c r="AS675" s="2" t="str">
        <f>IF(sum!A668="QU",sum!B668,"*")</f>
        <v>TRA_Bus_SB_DST1</v>
      </c>
      <c r="AT675" s="2"/>
      <c r="AU675" s="2">
        <f>IF(sum!A668="QU",sum!F668,"*")</f>
        <v>6.5</v>
      </c>
      <c r="AX675" s="4" t="s">
        <v>186</v>
      </c>
      <c r="AY675" s="4" t="s">
        <v>187</v>
      </c>
      <c r="AZ675" s="4">
        <v>2030</v>
      </c>
      <c r="BA675" s="2" t="str">
        <f>IF(sum!A668="SA",sum!B668,"*")</f>
        <v>*</v>
      </c>
      <c r="BB675" s="2"/>
      <c r="BC675" s="2" t="str">
        <f>IF(sum!A668="SA",sum!F668,"*")</f>
        <v>*</v>
      </c>
    </row>
    <row r="676" spans="2:55">
      <c r="B676" s="2" t="s">
        <v>186</v>
      </c>
      <c r="C676" s="2" t="s">
        <v>187</v>
      </c>
      <c r="D676" s="2">
        <v>2030</v>
      </c>
      <c r="J676" s="2" t="s">
        <v>186</v>
      </c>
      <c r="K676" s="2" t="s">
        <v>187</v>
      </c>
      <c r="L676" s="2">
        <v>2030</v>
      </c>
      <c r="M676" s="2" t="str">
        <f>IF(sum!A669="AT",sum!B669,"*")</f>
        <v>*</v>
      </c>
      <c r="N676" s="2"/>
      <c r="O676" s="2" t="str">
        <f>IF(sum!A669="AT",sum!F669,"*")</f>
        <v>*</v>
      </c>
      <c r="R676" s="2" t="s">
        <v>186</v>
      </c>
      <c r="S676" s="2" t="s">
        <v>187</v>
      </c>
      <c r="T676" s="2">
        <v>2030</v>
      </c>
      <c r="U676" s="2" t="str">
        <f>IF(sum!A669="BC",sum!B669,"*")</f>
        <v>*</v>
      </c>
      <c r="V676" s="2"/>
      <c r="W676" s="2" t="str">
        <f>IF(sum!A669="BC",sum!F669,"*")</f>
        <v>*</v>
      </c>
      <c r="Z676" s="2" t="s">
        <v>186</v>
      </c>
      <c r="AA676" s="2" t="s">
        <v>187</v>
      </c>
      <c r="AB676" s="2">
        <v>2030</v>
      </c>
      <c r="AC676" s="2" t="str">
        <f>IF(sum!A669="MA",sum!B669,"*")</f>
        <v>*</v>
      </c>
      <c r="AD676" s="2"/>
      <c r="AE676" s="2" t="str">
        <f>IF(sum!A669="MA",sum!F669,"*")</f>
        <v>*</v>
      </c>
      <c r="AH676" s="2" t="s">
        <v>186</v>
      </c>
      <c r="AI676" s="2" t="s">
        <v>187</v>
      </c>
      <c r="AJ676" s="2">
        <v>2030</v>
      </c>
      <c r="AK676" s="2" t="str">
        <f>IF(sum!A669="ON",sum!B669,"*")</f>
        <v>*</v>
      </c>
      <c r="AL676" s="2"/>
      <c r="AM676" s="2" t="str">
        <f>IF(sum!A669="ON",sum!F669,"*")</f>
        <v>*</v>
      </c>
      <c r="AP676" s="2" t="s">
        <v>186</v>
      </c>
      <c r="AQ676" s="2" t="s">
        <v>187</v>
      </c>
      <c r="AR676" s="2">
        <v>2030</v>
      </c>
      <c r="AS676" s="2" t="str">
        <f>IF(sum!A669="QU",sum!B669,"*")</f>
        <v>TRA_Car_DST1</v>
      </c>
      <c r="AT676" s="2"/>
      <c r="AU676" s="2">
        <f>IF(sum!A669="QU",sum!F669,"*")</f>
        <v>0</v>
      </c>
      <c r="AX676" s="2" t="s">
        <v>186</v>
      </c>
      <c r="AY676" s="2" t="s">
        <v>187</v>
      </c>
      <c r="AZ676" s="2">
        <v>2030</v>
      </c>
      <c r="BA676" s="2" t="str">
        <f>IF(sum!A669="SA",sum!B669,"*")</f>
        <v>*</v>
      </c>
      <c r="BB676" s="2"/>
      <c r="BC676" s="2" t="str">
        <f>IF(sum!A669="SA",sum!F669,"*")</f>
        <v>*</v>
      </c>
    </row>
    <row r="677" spans="2:55">
      <c r="B677" s="2" t="s">
        <v>186</v>
      </c>
      <c r="C677" s="2" t="s">
        <v>187</v>
      </c>
      <c r="D677" s="2">
        <v>2030</v>
      </c>
      <c r="J677" s="2" t="s">
        <v>186</v>
      </c>
      <c r="K677" s="2" t="s">
        <v>187</v>
      </c>
      <c r="L677" s="2">
        <v>2030</v>
      </c>
      <c r="M677" s="2" t="str">
        <f>IF(sum!A670="AT",sum!B670,"*")</f>
        <v>*</v>
      </c>
      <c r="N677" s="2"/>
      <c r="O677" s="2" t="str">
        <f>IF(sum!A670="AT",sum!F670,"*")</f>
        <v>*</v>
      </c>
      <c r="R677" s="2" t="s">
        <v>186</v>
      </c>
      <c r="S677" s="2" t="s">
        <v>187</v>
      </c>
      <c r="T677" s="2">
        <v>2030</v>
      </c>
      <c r="U677" s="2" t="str">
        <f>IF(sum!A670="BC",sum!B670,"*")</f>
        <v>*</v>
      </c>
      <c r="V677" s="2"/>
      <c r="W677" s="2" t="str">
        <f>IF(sum!A670="BC",sum!F670,"*")</f>
        <v>*</v>
      </c>
      <c r="Z677" s="2" t="s">
        <v>186</v>
      </c>
      <c r="AA677" s="2" t="s">
        <v>187</v>
      </c>
      <c r="AB677" s="2">
        <v>2030</v>
      </c>
      <c r="AC677" s="2" t="str">
        <f>IF(sum!A670="MA",sum!B670,"*")</f>
        <v>*</v>
      </c>
      <c r="AD677" s="2"/>
      <c r="AE677" s="2" t="str">
        <f>IF(sum!A670="MA",sum!F670,"*")</f>
        <v>*</v>
      </c>
      <c r="AH677" s="2" t="s">
        <v>186</v>
      </c>
      <c r="AI677" s="2" t="s">
        <v>187</v>
      </c>
      <c r="AJ677" s="2">
        <v>2030</v>
      </c>
      <c r="AK677" s="2" t="str">
        <f>IF(sum!A670="ON",sum!B670,"*")</f>
        <v>*</v>
      </c>
      <c r="AL677" s="2"/>
      <c r="AM677" s="2" t="str">
        <f>IF(sum!A670="ON",sum!F670,"*")</f>
        <v>*</v>
      </c>
      <c r="AP677" s="4" t="s">
        <v>186</v>
      </c>
      <c r="AQ677" s="4" t="s">
        <v>187</v>
      </c>
      <c r="AR677" s="4">
        <v>2030</v>
      </c>
      <c r="AS677" s="2" t="str">
        <f>IF(sum!A670="QU",sum!B670,"*")</f>
        <v>TRA_Car_GSL1</v>
      </c>
      <c r="AT677" s="2"/>
      <c r="AU677" s="2">
        <f>IF(sum!A670="QU",sum!F670,"*")</f>
        <v>1414.19243749733</v>
      </c>
      <c r="AX677" s="2" t="s">
        <v>186</v>
      </c>
      <c r="AY677" s="2" t="s">
        <v>187</v>
      </c>
      <c r="AZ677" s="2">
        <v>2030</v>
      </c>
      <c r="BA677" s="2" t="str">
        <f>IF(sum!A670="SA",sum!B670,"*")</f>
        <v>*</v>
      </c>
      <c r="BB677" s="2"/>
      <c r="BC677" s="2" t="str">
        <f>IF(sum!A670="SA",sum!F670,"*")</f>
        <v>*</v>
      </c>
    </row>
    <row r="678" spans="2:55">
      <c r="B678" s="4" t="s">
        <v>186</v>
      </c>
      <c r="C678" s="4" t="s">
        <v>187</v>
      </c>
      <c r="D678" s="4">
        <v>2030</v>
      </c>
      <c r="J678" s="4" t="s">
        <v>186</v>
      </c>
      <c r="K678" s="4" t="s">
        <v>187</v>
      </c>
      <c r="L678" s="4">
        <v>2030</v>
      </c>
      <c r="M678" s="2" t="str">
        <f>IF(sum!A671="AT",sum!B671,"*")</f>
        <v>*</v>
      </c>
      <c r="N678" s="2"/>
      <c r="O678" s="2" t="str">
        <f>IF(sum!A671="AT",sum!F671,"*")</f>
        <v>*</v>
      </c>
      <c r="R678" s="4" t="s">
        <v>186</v>
      </c>
      <c r="S678" s="4" t="s">
        <v>187</v>
      </c>
      <c r="T678" s="4">
        <v>2030</v>
      </c>
      <c r="U678" s="2" t="str">
        <f>IF(sum!A671="BC",sum!B671,"*")</f>
        <v>*</v>
      </c>
      <c r="V678" s="2"/>
      <c r="W678" s="2" t="str">
        <f>IF(sum!A671="BC",sum!F671,"*")</f>
        <v>*</v>
      </c>
      <c r="Z678" s="4" t="s">
        <v>186</v>
      </c>
      <c r="AA678" s="4" t="s">
        <v>187</v>
      </c>
      <c r="AB678" s="4">
        <v>2030</v>
      </c>
      <c r="AC678" s="2" t="str">
        <f>IF(sum!A671="MA",sum!B671,"*")</f>
        <v>*</v>
      </c>
      <c r="AD678" s="2"/>
      <c r="AE678" s="2" t="str">
        <f>IF(sum!A671="MA",sum!F671,"*")</f>
        <v>*</v>
      </c>
      <c r="AH678" s="4" t="s">
        <v>186</v>
      </c>
      <c r="AI678" s="4" t="s">
        <v>187</v>
      </c>
      <c r="AJ678" s="4">
        <v>2030</v>
      </c>
      <c r="AK678" s="2" t="str">
        <f>IF(sum!A671="ON",sum!B671,"*")</f>
        <v>*</v>
      </c>
      <c r="AL678" s="2"/>
      <c r="AM678" s="2" t="str">
        <f>IF(sum!A671="ON",sum!F671,"*")</f>
        <v>*</v>
      </c>
      <c r="AP678" s="2" t="s">
        <v>186</v>
      </c>
      <c r="AQ678" s="2" t="s">
        <v>187</v>
      </c>
      <c r="AR678" s="2">
        <v>2030</v>
      </c>
      <c r="AS678" s="2" t="str">
        <f>IF(sum!A671="QU",sum!B671,"*")</f>
        <v>TRA_Car_PHEV01</v>
      </c>
      <c r="AT678" s="2"/>
      <c r="AU678" s="2">
        <f>IF(sum!A671="QU",sum!F671,"*")</f>
        <v>0</v>
      </c>
      <c r="AX678" s="4" t="s">
        <v>186</v>
      </c>
      <c r="AY678" s="4" t="s">
        <v>187</v>
      </c>
      <c r="AZ678" s="4">
        <v>2030</v>
      </c>
      <c r="BA678" s="2" t="str">
        <f>IF(sum!A671="SA",sum!B671,"*")</f>
        <v>*</v>
      </c>
      <c r="BB678" s="2"/>
      <c r="BC678" s="2" t="str">
        <f>IF(sum!A671="SA",sum!F671,"*")</f>
        <v>*</v>
      </c>
    </row>
    <row r="679" spans="2:55">
      <c r="B679" s="2" t="s">
        <v>186</v>
      </c>
      <c r="C679" s="2" t="s">
        <v>187</v>
      </c>
      <c r="D679" s="2">
        <v>2030</v>
      </c>
      <c r="J679" s="2" t="s">
        <v>186</v>
      </c>
      <c r="K679" s="2" t="s">
        <v>187</v>
      </c>
      <c r="L679" s="2">
        <v>2030</v>
      </c>
      <c r="M679" s="2" t="str">
        <f>IF(sum!A672="AT",sum!B672,"*")</f>
        <v>*</v>
      </c>
      <c r="N679" s="2"/>
      <c r="O679" s="2" t="str">
        <f>IF(sum!A672="AT",sum!F672,"*")</f>
        <v>*</v>
      </c>
      <c r="R679" s="2" t="s">
        <v>186</v>
      </c>
      <c r="S679" s="2" t="s">
        <v>187</v>
      </c>
      <c r="T679" s="2">
        <v>2030</v>
      </c>
      <c r="U679" s="2" t="str">
        <f>IF(sum!A672="BC",sum!B672,"*")</f>
        <v>*</v>
      </c>
      <c r="V679" s="2"/>
      <c r="W679" s="2" t="str">
        <f>IF(sum!A672="BC",sum!F672,"*")</f>
        <v>*</v>
      </c>
      <c r="Z679" s="2" t="s">
        <v>186</v>
      </c>
      <c r="AA679" s="2" t="s">
        <v>187</v>
      </c>
      <c r="AB679" s="2">
        <v>2030</v>
      </c>
      <c r="AC679" s="2" t="str">
        <f>IF(sum!A672="MA",sum!B672,"*")</f>
        <v>*</v>
      </c>
      <c r="AD679" s="2"/>
      <c r="AE679" s="2" t="str">
        <f>IF(sum!A672="MA",sum!F672,"*")</f>
        <v>*</v>
      </c>
      <c r="AH679" s="2" t="s">
        <v>186</v>
      </c>
      <c r="AI679" s="2" t="s">
        <v>187</v>
      </c>
      <c r="AJ679" s="2">
        <v>2030</v>
      </c>
      <c r="AK679" s="2" t="str">
        <f>IF(sum!A672="ON",sum!B672,"*")</f>
        <v>*</v>
      </c>
      <c r="AL679" s="2"/>
      <c r="AM679" s="2" t="str">
        <f>IF(sum!A672="ON",sum!F672,"*")</f>
        <v>*</v>
      </c>
      <c r="AP679" s="4" t="s">
        <v>186</v>
      </c>
      <c r="AQ679" s="4" t="s">
        <v>187</v>
      </c>
      <c r="AR679" s="4">
        <v>2030</v>
      </c>
      <c r="AS679" s="2" t="str">
        <f>IF(sum!A672="QU",sum!B672,"*")</f>
        <v>TRA_Mot_ELC1</v>
      </c>
      <c r="AT679" s="2"/>
      <c r="AU679" s="2">
        <f>IF(sum!A672="QU",sum!F672,"*")</f>
        <v>105.375727702282</v>
      </c>
      <c r="AX679" s="2" t="s">
        <v>186</v>
      </c>
      <c r="AY679" s="2" t="s">
        <v>187</v>
      </c>
      <c r="AZ679" s="2">
        <v>2030</v>
      </c>
      <c r="BA679" s="2" t="str">
        <f>IF(sum!A672="SA",sum!B672,"*")</f>
        <v>*</v>
      </c>
      <c r="BB679" s="2"/>
      <c r="BC679" s="2" t="str">
        <f>IF(sum!A672="SA",sum!F672,"*")</f>
        <v>*</v>
      </c>
    </row>
    <row r="680" spans="2:55">
      <c r="B680" s="4" t="s">
        <v>186</v>
      </c>
      <c r="C680" s="4" t="s">
        <v>187</v>
      </c>
      <c r="D680" s="4">
        <v>2030</v>
      </c>
      <c r="J680" s="4" t="s">
        <v>186</v>
      </c>
      <c r="K680" s="4" t="s">
        <v>187</v>
      </c>
      <c r="L680" s="4">
        <v>2030</v>
      </c>
      <c r="M680" s="2" t="str">
        <f>IF(sum!A673="AT",sum!B673,"*")</f>
        <v>*</v>
      </c>
      <c r="N680" s="2"/>
      <c r="O680" s="2" t="str">
        <f>IF(sum!A673="AT",sum!F673,"*")</f>
        <v>*</v>
      </c>
      <c r="R680" s="4" t="s">
        <v>186</v>
      </c>
      <c r="S680" s="4" t="s">
        <v>187</v>
      </c>
      <c r="T680" s="4">
        <v>2030</v>
      </c>
      <c r="U680" s="2" t="str">
        <f>IF(sum!A673="BC",sum!B673,"*")</f>
        <v>*</v>
      </c>
      <c r="V680" s="2"/>
      <c r="W680" s="2" t="str">
        <f>IF(sum!A673="BC",sum!F673,"*")</f>
        <v>*</v>
      </c>
      <c r="Z680" s="4" t="s">
        <v>186</v>
      </c>
      <c r="AA680" s="4" t="s">
        <v>187</v>
      </c>
      <c r="AB680" s="4">
        <v>2030</v>
      </c>
      <c r="AC680" s="2" t="str">
        <f>IF(sum!A673="MA",sum!B673,"*")</f>
        <v>*</v>
      </c>
      <c r="AD680" s="2"/>
      <c r="AE680" s="2" t="str">
        <f>IF(sum!A673="MA",sum!F673,"*")</f>
        <v>*</v>
      </c>
      <c r="AH680" s="4" t="s">
        <v>186</v>
      </c>
      <c r="AI680" s="4" t="s">
        <v>187</v>
      </c>
      <c r="AJ680" s="4">
        <v>2030</v>
      </c>
      <c r="AK680" s="2" t="str">
        <f>IF(sum!A673="ON",sum!B673,"*")</f>
        <v>*</v>
      </c>
      <c r="AL680" s="2"/>
      <c r="AM680" s="2" t="str">
        <f>IF(sum!A673="ON",sum!F673,"*")</f>
        <v>*</v>
      </c>
      <c r="AP680" s="2" t="s">
        <v>186</v>
      </c>
      <c r="AQ680" s="2" t="s">
        <v>187</v>
      </c>
      <c r="AR680" s="2">
        <v>2030</v>
      </c>
      <c r="AS680" s="2" t="str">
        <f>IF(sum!A673="QU",sum!B673,"*")</f>
        <v>TRA_Rai_Frt-ELC01</v>
      </c>
      <c r="AT680" s="2"/>
      <c r="AU680" s="2">
        <f>IF(sum!A673="QU",sum!F673,"*")</f>
        <v>0</v>
      </c>
      <c r="AX680" s="4" t="s">
        <v>186</v>
      </c>
      <c r="AY680" s="4" t="s">
        <v>187</v>
      </c>
      <c r="AZ680" s="4">
        <v>2030</v>
      </c>
      <c r="BA680" s="2" t="str">
        <f>IF(sum!A673="SA",sum!B673,"*")</f>
        <v>*</v>
      </c>
      <c r="BB680" s="2"/>
      <c r="BC680" s="2" t="str">
        <f>IF(sum!A673="SA",sum!F673,"*")</f>
        <v>*</v>
      </c>
    </row>
    <row r="681" spans="2:55">
      <c r="B681" s="2" t="s">
        <v>186</v>
      </c>
      <c r="C681" s="2" t="s">
        <v>187</v>
      </c>
      <c r="D681" s="2">
        <v>2030</v>
      </c>
      <c r="J681" s="2" t="s">
        <v>186</v>
      </c>
      <c r="K681" s="2" t="s">
        <v>187</v>
      </c>
      <c r="L681" s="2">
        <v>2030</v>
      </c>
      <c r="M681" s="2" t="str">
        <f>IF(sum!A674="AT",sum!B674,"*")</f>
        <v>*</v>
      </c>
      <c r="N681" s="2"/>
      <c r="O681" s="2" t="str">
        <f>IF(sum!A674="AT",sum!F674,"*")</f>
        <v>*</v>
      </c>
      <c r="R681" s="2" t="s">
        <v>186</v>
      </c>
      <c r="S681" s="2" t="s">
        <v>187</v>
      </c>
      <c r="T681" s="2">
        <v>2030</v>
      </c>
      <c r="U681" s="2" t="str">
        <f>IF(sum!A674="BC",sum!B674,"*")</f>
        <v>*</v>
      </c>
      <c r="V681" s="2"/>
      <c r="W681" s="2" t="str">
        <f>IF(sum!A674="BC",sum!F674,"*")</f>
        <v>*</v>
      </c>
      <c r="Z681" s="2" t="s">
        <v>186</v>
      </c>
      <c r="AA681" s="2" t="s">
        <v>187</v>
      </c>
      <c r="AB681" s="2">
        <v>2030</v>
      </c>
      <c r="AC681" s="2" t="str">
        <f>IF(sum!A674="MA",sum!B674,"*")</f>
        <v>*</v>
      </c>
      <c r="AD681" s="2"/>
      <c r="AE681" s="2" t="str">
        <f>IF(sum!A674="MA",sum!F674,"*")</f>
        <v>*</v>
      </c>
      <c r="AH681" s="2" t="s">
        <v>186</v>
      </c>
      <c r="AI681" s="2" t="s">
        <v>187</v>
      </c>
      <c r="AJ681" s="2">
        <v>2030</v>
      </c>
      <c r="AK681" s="2" t="str">
        <f>IF(sum!A674="ON",sum!B674,"*")</f>
        <v>*</v>
      </c>
      <c r="AL681" s="2"/>
      <c r="AM681" s="2" t="str">
        <f>IF(sum!A674="ON",sum!F674,"*")</f>
        <v>*</v>
      </c>
      <c r="AP681" s="4" t="s">
        <v>186</v>
      </c>
      <c r="AQ681" s="4" t="s">
        <v>187</v>
      </c>
      <c r="AR681" s="4">
        <v>2030</v>
      </c>
      <c r="AS681" s="2" t="str">
        <f>IF(sum!A674="QU",sum!B674,"*")</f>
        <v>TRA_Rai_Pas-ELC01</v>
      </c>
      <c r="AT681" s="2"/>
      <c r="AU681" s="2">
        <f>IF(sum!A674="QU",sum!F674,"*")</f>
        <v>0</v>
      </c>
      <c r="AX681" s="2" t="s">
        <v>186</v>
      </c>
      <c r="AY681" s="2" t="s">
        <v>187</v>
      </c>
      <c r="AZ681" s="2">
        <v>2030</v>
      </c>
      <c r="BA681" s="2" t="str">
        <f>IF(sum!A674="SA",sum!B674,"*")</f>
        <v>*</v>
      </c>
      <c r="BB681" s="2"/>
      <c r="BC681" s="2" t="str">
        <f>IF(sum!A674="SA",sum!F674,"*")</f>
        <v>*</v>
      </c>
    </row>
    <row r="682" spans="2:55">
      <c r="B682" s="4" t="s">
        <v>186</v>
      </c>
      <c r="C682" s="4" t="s">
        <v>187</v>
      </c>
      <c r="D682" s="4">
        <v>2030</v>
      </c>
      <c r="J682" s="4" t="s">
        <v>186</v>
      </c>
      <c r="K682" s="4" t="s">
        <v>187</v>
      </c>
      <c r="L682" s="4">
        <v>2030</v>
      </c>
      <c r="M682" s="2" t="str">
        <f>IF(sum!A675="AT",sum!B675,"*")</f>
        <v>*</v>
      </c>
      <c r="N682" s="2"/>
      <c r="O682" s="2" t="str">
        <f>IF(sum!A675="AT",sum!F675,"*")</f>
        <v>*</v>
      </c>
      <c r="R682" s="4" t="s">
        <v>186</v>
      </c>
      <c r="S682" s="4" t="s">
        <v>187</v>
      </c>
      <c r="T682" s="4">
        <v>2030</v>
      </c>
      <c r="U682" s="2" t="str">
        <f>IF(sum!A675="BC",sum!B675,"*")</f>
        <v>*</v>
      </c>
      <c r="V682" s="2"/>
      <c r="W682" s="2" t="str">
        <f>IF(sum!A675="BC",sum!F675,"*")</f>
        <v>*</v>
      </c>
      <c r="Z682" s="4" t="s">
        <v>186</v>
      </c>
      <c r="AA682" s="4" t="s">
        <v>187</v>
      </c>
      <c r="AB682" s="4">
        <v>2030</v>
      </c>
      <c r="AC682" s="2" t="str">
        <f>IF(sum!A675="MA",sum!B675,"*")</f>
        <v>*</v>
      </c>
      <c r="AD682" s="2"/>
      <c r="AE682" s="2" t="str">
        <f>IF(sum!A675="MA",sum!F675,"*")</f>
        <v>*</v>
      </c>
      <c r="AH682" s="4" t="s">
        <v>186</v>
      </c>
      <c r="AI682" s="4" t="s">
        <v>187</v>
      </c>
      <c r="AJ682" s="4">
        <v>2030</v>
      </c>
      <c r="AK682" s="2" t="str">
        <f>IF(sum!A675="ON",sum!B675,"*")</f>
        <v>*</v>
      </c>
      <c r="AL682" s="2"/>
      <c r="AM682" s="2" t="str">
        <f>IF(sum!A675="ON",sum!F675,"*")</f>
        <v>*</v>
      </c>
      <c r="AP682" s="2" t="s">
        <v>186</v>
      </c>
      <c r="AQ682" s="2" t="s">
        <v>187</v>
      </c>
      <c r="AR682" s="2">
        <v>2030</v>
      </c>
      <c r="AS682" s="2" t="str">
        <f>IF(sum!A675="QU",sum!B675,"*")</f>
        <v>TRA_Tru_BEV01</v>
      </c>
      <c r="AT682" s="2"/>
      <c r="AU682" s="2">
        <f>IF(sum!A675="QU",sum!F675,"*")</f>
        <v>143.359819045789</v>
      </c>
      <c r="AX682" s="4" t="s">
        <v>186</v>
      </c>
      <c r="AY682" s="4" t="s">
        <v>187</v>
      </c>
      <c r="AZ682" s="4">
        <v>2030</v>
      </c>
      <c r="BA682" s="2" t="str">
        <f>IF(sum!A675="SA",sum!B675,"*")</f>
        <v>*</v>
      </c>
      <c r="BB682" s="2"/>
      <c r="BC682" s="2" t="str">
        <f>IF(sum!A675="SA",sum!F675,"*")</f>
        <v>*</v>
      </c>
    </row>
    <row r="683" spans="2:55">
      <c r="B683" s="2" t="s">
        <v>186</v>
      </c>
      <c r="C683" s="2" t="s">
        <v>187</v>
      </c>
      <c r="D683" s="2">
        <v>2030</v>
      </c>
      <c r="J683" s="2" t="s">
        <v>186</v>
      </c>
      <c r="K683" s="2" t="s">
        <v>187</v>
      </c>
      <c r="L683" s="2">
        <v>2030</v>
      </c>
      <c r="M683" s="2" t="str">
        <f>IF(sum!A676="AT",sum!B676,"*")</f>
        <v>*</v>
      </c>
      <c r="N683" s="2"/>
      <c r="O683" s="2" t="str">
        <f>IF(sum!A676="AT",sum!F676,"*")</f>
        <v>*</v>
      </c>
      <c r="R683" s="2" t="s">
        <v>186</v>
      </c>
      <c r="S683" s="2" t="s">
        <v>187</v>
      </c>
      <c r="T683" s="2">
        <v>2030</v>
      </c>
      <c r="U683" s="2" t="str">
        <f>IF(sum!A676="BC",sum!B676,"*")</f>
        <v>*</v>
      </c>
      <c r="V683" s="2"/>
      <c r="W683" s="2" t="str">
        <f>IF(sum!A676="BC",sum!F676,"*")</f>
        <v>*</v>
      </c>
      <c r="Z683" s="2" t="s">
        <v>186</v>
      </c>
      <c r="AA683" s="2" t="s">
        <v>187</v>
      </c>
      <c r="AB683" s="2">
        <v>2030</v>
      </c>
      <c r="AC683" s="2" t="str">
        <f>IF(sum!A676="MA",sum!B676,"*")</f>
        <v>*</v>
      </c>
      <c r="AD683" s="2"/>
      <c r="AE683" s="2" t="str">
        <f>IF(sum!A676="MA",sum!F676,"*")</f>
        <v>*</v>
      </c>
      <c r="AH683" s="2" t="s">
        <v>186</v>
      </c>
      <c r="AI683" s="2" t="s">
        <v>187</v>
      </c>
      <c r="AJ683" s="2">
        <v>2030</v>
      </c>
      <c r="AK683" s="2" t="str">
        <f>IF(sum!A676="ON",sum!B676,"*")</f>
        <v>*</v>
      </c>
      <c r="AL683" s="2"/>
      <c r="AM683" s="2" t="str">
        <f>IF(sum!A676="ON",sum!F676,"*")</f>
        <v>*</v>
      </c>
      <c r="AP683" s="4" t="s">
        <v>186</v>
      </c>
      <c r="AQ683" s="4" t="s">
        <v>187</v>
      </c>
      <c r="AR683" s="4">
        <v>2030</v>
      </c>
      <c r="AS683" s="2" t="str">
        <f>IF(sum!A676="QU",sum!B676,"*")</f>
        <v>TRA_Tru_HT_DST1</v>
      </c>
      <c r="AT683" s="2"/>
      <c r="AU683" s="2">
        <f>IF(sum!A676="QU",sum!F676,"*")</f>
        <v>2.22567066043473</v>
      </c>
      <c r="AX683" s="2" t="s">
        <v>186</v>
      </c>
      <c r="AY683" s="2" t="s">
        <v>187</v>
      </c>
      <c r="AZ683" s="2">
        <v>2030</v>
      </c>
      <c r="BA683" s="2" t="str">
        <f>IF(sum!A676="SA",sum!B676,"*")</f>
        <v>*</v>
      </c>
      <c r="BB683" s="2"/>
      <c r="BC683" s="2" t="str">
        <f>IF(sum!A676="SA",sum!F676,"*")</f>
        <v>*</v>
      </c>
    </row>
    <row r="684" spans="2:55">
      <c r="B684" s="4" t="s">
        <v>186</v>
      </c>
      <c r="C684" s="4" t="s">
        <v>187</v>
      </c>
      <c r="D684" s="4">
        <v>2030</v>
      </c>
      <c r="J684" s="4" t="s">
        <v>186</v>
      </c>
      <c r="K684" s="4" t="s">
        <v>187</v>
      </c>
      <c r="L684" s="4">
        <v>2030</v>
      </c>
      <c r="M684" s="2" t="str">
        <f>IF(sum!A677="AT",sum!B677,"*")</f>
        <v>*</v>
      </c>
      <c r="N684" s="2"/>
      <c r="O684" s="2" t="str">
        <f>IF(sum!A677="AT",sum!F677,"*")</f>
        <v>*</v>
      </c>
      <c r="R684" s="4" t="s">
        <v>186</v>
      </c>
      <c r="S684" s="4" t="s">
        <v>187</v>
      </c>
      <c r="T684" s="4">
        <v>2030</v>
      </c>
      <c r="U684" s="2" t="str">
        <f>IF(sum!A677="BC",sum!B677,"*")</f>
        <v>*</v>
      </c>
      <c r="V684" s="2"/>
      <c r="W684" s="2" t="str">
        <f>IF(sum!A677="BC",sum!F677,"*")</f>
        <v>*</v>
      </c>
      <c r="Z684" s="4" t="s">
        <v>186</v>
      </c>
      <c r="AA684" s="4" t="s">
        <v>187</v>
      </c>
      <c r="AB684" s="4">
        <v>2030</v>
      </c>
      <c r="AC684" s="2" t="str">
        <f>IF(sum!A677="MA",sum!B677,"*")</f>
        <v>*</v>
      </c>
      <c r="AD684" s="2"/>
      <c r="AE684" s="2" t="str">
        <f>IF(sum!A677="MA",sum!F677,"*")</f>
        <v>*</v>
      </c>
      <c r="AH684" s="4" t="s">
        <v>186</v>
      </c>
      <c r="AI684" s="4" t="s">
        <v>187</v>
      </c>
      <c r="AJ684" s="4">
        <v>2030</v>
      </c>
      <c r="AK684" s="2" t="str">
        <f>IF(sum!A677="ON",sum!B677,"*")</f>
        <v>*</v>
      </c>
      <c r="AL684" s="2"/>
      <c r="AM684" s="2" t="str">
        <f>IF(sum!A677="ON",sum!F677,"*")</f>
        <v>*</v>
      </c>
      <c r="AP684" s="2" t="s">
        <v>186</v>
      </c>
      <c r="AQ684" s="2" t="s">
        <v>187</v>
      </c>
      <c r="AR684" s="2">
        <v>2030</v>
      </c>
      <c r="AS684" s="2" t="str">
        <f>IF(sum!A677="QU",sum!B677,"*")</f>
        <v>TRA_Tru_PHEV01</v>
      </c>
      <c r="AT684" s="2"/>
      <c r="AU684" s="2">
        <f>IF(sum!A677="QU",sum!F677,"*")</f>
        <v>0</v>
      </c>
      <c r="AX684" s="4" t="s">
        <v>186</v>
      </c>
      <c r="AY684" s="4" t="s">
        <v>187</v>
      </c>
      <c r="AZ684" s="4">
        <v>2030</v>
      </c>
      <c r="BA684" s="2" t="str">
        <f>IF(sum!A677="SA",sum!B677,"*")</f>
        <v>*</v>
      </c>
      <c r="BB684" s="2"/>
      <c r="BC684" s="2" t="str">
        <f>IF(sum!A677="SA",sum!F677,"*")</f>
        <v>*</v>
      </c>
    </row>
    <row r="685" spans="2:55">
      <c r="B685" s="2" t="s">
        <v>186</v>
      </c>
      <c r="C685" s="2" t="s">
        <v>187</v>
      </c>
      <c r="D685" s="2">
        <v>2030</v>
      </c>
      <c r="J685" s="2" t="s">
        <v>186</v>
      </c>
      <c r="K685" s="2" t="s">
        <v>187</v>
      </c>
      <c r="L685" s="2">
        <v>2030</v>
      </c>
      <c r="M685" s="2" t="str">
        <f>IF(sum!A678="AT",sum!B678,"*")</f>
        <v>*</v>
      </c>
      <c r="N685" s="2"/>
      <c r="O685" s="2" t="str">
        <f>IF(sum!A678="AT",sum!F678,"*")</f>
        <v>*</v>
      </c>
      <c r="R685" s="2" t="s">
        <v>186</v>
      </c>
      <c r="S685" s="2" t="s">
        <v>187</v>
      </c>
      <c r="T685" s="2">
        <v>2030</v>
      </c>
      <c r="U685" s="2" t="str">
        <f>IF(sum!A678="BC",sum!B678,"*")</f>
        <v>*</v>
      </c>
      <c r="V685" s="2"/>
      <c r="W685" s="2" t="str">
        <f>IF(sum!A678="BC",sum!F678,"*")</f>
        <v>*</v>
      </c>
      <c r="Z685" s="2" t="s">
        <v>186</v>
      </c>
      <c r="AA685" s="2" t="s">
        <v>187</v>
      </c>
      <c r="AB685" s="2">
        <v>2030</v>
      </c>
      <c r="AC685" s="2" t="str">
        <f>IF(sum!A678="MA",sum!B678,"*")</f>
        <v>*</v>
      </c>
      <c r="AD685" s="2"/>
      <c r="AE685" s="2" t="str">
        <f>IF(sum!A678="MA",sum!F678,"*")</f>
        <v>*</v>
      </c>
      <c r="AH685" s="2" t="s">
        <v>186</v>
      </c>
      <c r="AI685" s="2" t="s">
        <v>187</v>
      </c>
      <c r="AJ685" s="2">
        <v>2030</v>
      </c>
      <c r="AK685" s="2" t="str">
        <f>IF(sum!A678="ON",sum!B678,"*")</f>
        <v>*</v>
      </c>
      <c r="AL685" s="2"/>
      <c r="AM685" s="2" t="str">
        <f>IF(sum!A678="ON",sum!F678,"*")</f>
        <v>*</v>
      </c>
      <c r="AP685" s="4" t="s">
        <v>186</v>
      </c>
      <c r="AQ685" s="4" t="s">
        <v>187</v>
      </c>
      <c r="AR685" s="4">
        <v>2030</v>
      </c>
      <c r="AS685" s="2" t="str">
        <f>IF(sum!A678="QU",sum!B678,"*")</f>
        <v>TU_OILCRD_SA_QU_01</v>
      </c>
      <c r="AT685" s="2"/>
      <c r="AU685" s="2">
        <f>IF(sum!A678="QU",sum!F678,"*")</f>
        <v>0</v>
      </c>
      <c r="AX685" s="2" t="s">
        <v>186</v>
      </c>
      <c r="AY685" s="2" t="s">
        <v>187</v>
      </c>
      <c r="AZ685" s="2">
        <v>2030</v>
      </c>
      <c r="BA685" s="2" t="str">
        <f>IF(sum!A678="SA",sum!B678,"*")</f>
        <v>*</v>
      </c>
      <c r="BB685" s="2"/>
      <c r="BC685" s="2" t="str">
        <f>IF(sum!A678="SA",sum!F678,"*")</f>
        <v>*</v>
      </c>
    </row>
    <row r="686" spans="2:55">
      <c r="B686" s="4" t="s">
        <v>186</v>
      </c>
      <c r="C686" s="4" t="s">
        <v>187</v>
      </c>
      <c r="D686" s="4">
        <v>2030</v>
      </c>
      <c r="J686" s="4" t="s">
        <v>186</v>
      </c>
      <c r="K686" s="4" t="s">
        <v>187</v>
      </c>
      <c r="L686" s="4">
        <v>2030</v>
      </c>
      <c r="M686" s="2" t="str">
        <f>IF(sum!A679="AT",sum!B679,"*")</f>
        <v>*</v>
      </c>
      <c r="N686" s="2"/>
      <c r="O686" s="2" t="str">
        <f>IF(sum!A679="AT",sum!F679,"*")</f>
        <v>*</v>
      </c>
      <c r="R686" s="4" t="s">
        <v>186</v>
      </c>
      <c r="S686" s="4" t="s">
        <v>187</v>
      </c>
      <c r="T686" s="4">
        <v>2030</v>
      </c>
      <c r="U686" s="2" t="str">
        <f>IF(sum!A679="BC",sum!B679,"*")</f>
        <v>*</v>
      </c>
      <c r="V686" s="2"/>
      <c r="W686" s="2" t="str">
        <f>IF(sum!A679="BC",sum!F679,"*")</f>
        <v>*</v>
      </c>
      <c r="Z686" s="4" t="s">
        <v>186</v>
      </c>
      <c r="AA686" s="4" t="s">
        <v>187</v>
      </c>
      <c r="AB686" s="4">
        <v>2030</v>
      </c>
      <c r="AC686" s="2" t="str">
        <f>IF(sum!A679="MA",sum!B679,"*")</f>
        <v>*</v>
      </c>
      <c r="AD686" s="2"/>
      <c r="AE686" s="2" t="str">
        <f>IF(sum!A679="MA",sum!F679,"*")</f>
        <v>*</v>
      </c>
      <c r="AH686" s="4" t="s">
        <v>186</v>
      </c>
      <c r="AI686" s="4" t="s">
        <v>187</v>
      </c>
      <c r="AJ686" s="4">
        <v>2030</v>
      </c>
      <c r="AK686" s="2" t="str">
        <f>IF(sum!A679="ON",sum!B679,"*")</f>
        <v>*</v>
      </c>
      <c r="AL686" s="2"/>
      <c r="AM686" s="2" t="str">
        <f>IF(sum!A679="ON",sum!F679,"*")</f>
        <v>*</v>
      </c>
      <c r="AP686" s="2" t="s">
        <v>186</v>
      </c>
      <c r="AQ686" s="2" t="s">
        <v>187</v>
      </c>
      <c r="AR686" s="2">
        <v>2030</v>
      </c>
      <c r="AS686" s="2" t="str">
        <f>IF(sum!A679="QU",sum!B679,"*")</f>
        <v>TWS-AuxiliaryEquip_ELE1</v>
      </c>
      <c r="AT686" s="2"/>
      <c r="AU686" s="2">
        <f>IF(sum!A679="QU",sum!F679,"*")</f>
        <v>0.126823081800888</v>
      </c>
      <c r="AX686" s="4" t="s">
        <v>186</v>
      </c>
      <c r="AY686" s="4" t="s">
        <v>187</v>
      </c>
      <c r="AZ686" s="4">
        <v>2030</v>
      </c>
      <c r="BA686" s="2" t="str">
        <f>IF(sum!A679="SA",sum!B679,"*")</f>
        <v>*</v>
      </c>
      <c r="BB686" s="2"/>
      <c r="BC686" s="2" t="str">
        <f>IF(sum!A679="SA",sum!F679,"*")</f>
        <v>*</v>
      </c>
    </row>
    <row r="687" spans="2:55">
      <c r="B687" s="2" t="s">
        <v>186</v>
      </c>
      <c r="C687" s="2" t="s">
        <v>187</v>
      </c>
      <c r="D687" s="2">
        <v>2030</v>
      </c>
      <c r="J687" s="2" t="s">
        <v>186</v>
      </c>
      <c r="K687" s="2" t="s">
        <v>187</v>
      </c>
      <c r="L687" s="2">
        <v>2030</v>
      </c>
      <c r="M687" s="2" t="str">
        <f>IF(sum!A680="AT",sum!B680,"*")</f>
        <v>*</v>
      </c>
      <c r="N687" s="2"/>
      <c r="O687" s="2" t="str">
        <f>IF(sum!A680="AT",sum!F680,"*")</f>
        <v>*</v>
      </c>
      <c r="R687" s="2" t="s">
        <v>186</v>
      </c>
      <c r="S687" s="2" t="s">
        <v>187</v>
      </c>
      <c r="T687" s="2">
        <v>2030</v>
      </c>
      <c r="U687" s="2" t="str">
        <f>IF(sum!A680="BC",sum!B680,"*")</f>
        <v>*</v>
      </c>
      <c r="V687" s="2"/>
      <c r="W687" s="2" t="str">
        <f>IF(sum!A680="BC",sum!F680,"*")</f>
        <v>*</v>
      </c>
      <c r="Z687" s="2" t="s">
        <v>186</v>
      </c>
      <c r="AA687" s="2" t="s">
        <v>187</v>
      </c>
      <c r="AB687" s="2">
        <v>2030</v>
      </c>
      <c r="AC687" s="2" t="str">
        <f>IF(sum!A680="MA",sum!B680,"*")</f>
        <v>*</v>
      </c>
      <c r="AD687" s="2"/>
      <c r="AE687" s="2" t="str">
        <f>IF(sum!A680="MA",sum!F680,"*")</f>
        <v>*</v>
      </c>
      <c r="AH687" s="2" t="s">
        <v>186</v>
      </c>
      <c r="AI687" s="2" t="s">
        <v>187</v>
      </c>
      <c r="AJ687" s="2">
        <v>2030</v>
      </c>
      <c r="AK687" s="2" t="str">
        <f>IF(sum!A680="ON",sum!B680,"*")</f>
        <v>*</v>
      </c>
      <c r="AL687" s="2"/>
      <c r="AM687" s="2" t="str">
        <f>IF(sum!A680="ON",sum!F680,"*")</f>
        <v>*</v>
      </c>
      <c r="AP687" s="4" t="s">
        <v>186</v>
      </c>
      <c r="AQ687" s="4" t="s">
        <v>187</v>
      </c>
      <c r="AR687" s="4">
        <v>2030</v>
      </c>
      <c r="AS687" s="2" t="str">
        <f>IF(sum!A680="QU",sum!B680,"*")</f>
        <v>TWS-AuxiliaryMot_ELE1</v>
      </c>
      <c r="AT687" s="2"/>
      <c r="AU687" s="2">
        <f>IF(sum!A680="QU",sum!F680,"*")</f>
        <v>0.0510874920899064</v>
      </c>
      <c r="AX687" s="2" t="s">
        <v>186</v>
      </c>
      <c r="AY687" s="2" t="s">
        <v>187</v>
      </c>
      <c r="AZ687" s="2">
        <v>2030</v>
      </c>
      <c r="BA687" s="2" t="str">
        <f>IF(sum!A680="SA",sum!B680,"*")</f>
        <v>*</v>
      </c>
      <c r="BB687" s="2"/>
      <c r="BC687" s="2" t="str">
        <f>IF(sum!A680="SA",sum!F680,"*")</f>
        <v>*</v>
      </c>
    </row>
    <row r="688" spans="2:55">
      <c r="B688" s="4" t="s">
        <v>186</v>
      </c>
      <c r="C688" s="4" t="s">
        <v>187</v>
      </c>
      <c r="D688" s="4">
        <v>2030</v>
      </c>
      <c r="J688" s="4" t="s">
        <v>186</v>
      </c>
      <c r="K688" s="4" t="s">
        <v>187</v>
      </c>
      <c r="L688" s="4">
        <v>2030</v>
      </c>
      <c r="M688" s="2" t="str">
        <f>IF(sum!A681="AT",sum!B681,"*")</f>
        <v>*</v>
      </c>
      <c r="N688" s="2"/>
      <c r="O688" s="2" t="str">
        <f>IF(sum!A681="AT",sum!F681,"*")</f>
        <v>*</v>
      </c>
      <c r="R688" s="4" t="s">
        <v>186</v>
      </c>
      <c r="S688" s="4" t="s">
        <v>187</v>
      </c>
      <c r="T688" s="4">
        <v>2030</v>
      </c>
      <c r="U688" s="2" t="str">
        <f>IF(sum!A681="BC",sum!B681,"*")</f>
        <v>*</v>
      </c>
      <c r="V688" s="2"/>
      <c r="W688" s="2" t="str">
        <f>IF(sum!A681="BC",sum!F681,"*")</f>
        <v>*</v>
      </c>
      <c r="Z688" s="4" t="s">
        <v>186</v>
      </c>
      <c r="AA688" s="4" t="s">
        <v>187</v>
      </c>
      <c r="AB688" s="4">
        <v>2030</v>
      </c>
      <c r="AC688" s="2" t="str">
        <f>IF(sum!A681="MA",sum!B681,"*")</f>
        <v>*</v>
      </c>
      <c r="AD688" s="2"/>
      <c r="AE688" s="2" t="str">
        <f>IF(sum!A681="MA",sum!F681,"*")</f>
        <v>*</v>
      </c>
      <c r="AH688" s="4" t="s">
        <v>186</v>
      </c>
      <c r="AI688" s="4" t="s">
        <v>187</v>
      </c>
      <c r="AJ688" s="4">
        <v>2030</v>
      </c>
      <c r="AK688" s="2" t="str">
        <f>IF(sum!A681="ON",sum!B681,"*")</f>
        <v>*</v>
      </c>
      <c r="AL688" s="2"/>
      <c r="AM688" s="2" t="str">
        <f>IF(sum!A681="ON",sum!F681,"*")</f>
        <v>*</v>
      </c>
      <c r="AP688" s="2" t="s">
        <v>186</v>
      </c>
      <c r="AQ688" s="2" t="s">
        <v>187</v>
      </c>
      <c r="AR688" s="2">
        <v>2030</v>
      </c>
      <c r="AS688" s="2" t="str">
        <f>IF(sum!A681="QU",sum!B681,"*")</f>
        <v>TWS-Light_ELE1</v>
      </c>
      <c r="AT688" s="2"/>
      <c r="AU688" s="2">
        <f>IF(sum!A681="QU",sum!F681,"*")</f>
        <v>0.204349968359626</v>
      </c>
      <c r="AX688" s="4" t="s">
        <v>186</v>
      </c>
      <c r="AY688" s="4" t="s">
        <v>187</v>
      </c>
      <c r="AZ688" s="4">
        <v>2030</v>
      </c>
      <c r="BA688" s="2" t="str">
        <f>IF(sum!A681="SA",sum!B681,"*")</f>
        <v>*</v>
      </c>
      <c r="BB688" s="2"/>
      <c r="BC688" s="2" t="str">
        <f>IF(sum!A681="SA",sum!F681,"*")</f>
        <v>*</v>
      </c>
    </row>
    <row r="689" spans="2:55">
      <c r="B689" s="2" t="s">
        <v>186</v>
      </c>
      <c r="C689" s="2" t="s">
        <v>187</v>
      </c>
      <c r="D689" s="2">
        <v>2030</v>
      </c>
      <c r="J689" s="2" t="s">
        <v>186</v>
      </c>
      <c r="K689" s="2" t="s">
        <v>187</v>
      </c>
      <c r="L689" s="2">
        <v>2030</v>
      </c>
      <c r="M689" s="2" t="str">
        <f>IF(sum!A682="AT",sum!B682,"*")</f>
        <v>*</v>
      </c>
      <c r="N689" s="2"/>
      <c r="O689" s="2" t="str">
        <f>IF(sum!A682="AT",sum!F682,"*")</f>
        <v>*</v>
      </c>
      <c r="R689" s="2" t="s">
        <v>186</v>
      </c>
      <c r="S689" s="2" t="s">
        <v>187</v>
      </c>
      <c r="T689" s="2">
        <v>2030</v>
      </c>
      <c r="U689" s="2" t="str">
        <f>IF(sum!A682="BC",sum!B682,"*")</f>
        <v>*</v>
      </c>
      <c r="V689" s="2"/>
      <c r="W689" s="2" t="str">
        <f>IF(sum!A682="BC",sum!F682,"*")</f>
        <v>*</v>
      </c>
      <c r="Z689" s="2" t="s">
        <v>186</v>
      </c>
      <c r="AA689" s="2" t="s">
        <v>187</v>
      </c>
      <c r="AB689" s="2">
        <v>2030</v>
      </c>
      <c r="AC689" s="2" t="str">
        <f>IF(sum!A682="MA",sum!B682,"*")</f>
        <v>*</v>
      </c>
      <c r="AD689" s="2"/>
      <c r="AE689" s="2" t="str">
        <f>IF(sum!A682="MA",sum!F682,"*")</f>
        <v>*</v>
      </c>
      <c r="AH689" s="2" t="s">
        <v>186</v>
      </c>
      <c r="AI689" s="2" t="s">
        <v>187</v>
      </c>
      <c r="AJ689" s="2">
        <v>2030</v>
      </c>
      <c r="AK689" s="2" t="str">
        <f>IF(sum!A682="ON",sum!B682,"*")</f>
        <v>*</v>
      </c>
      <c r="AL689" s="2"/>
      <c r="AM689" s="2" t="str">
        <f>IF(sum!A682="ON",sum!F682,"*")</f>
        <v>*</v>
      </c>
      <c r="AP689" s="4" t="s">
        <v>186</v>
      </c>
      <c r="AQ689" s="4" t="s">
        <v>187</v>
      </c>
      <c r="AR689" s="4">
        <v>2030</v>
      </c>
      <c r="AS689" s="2" t="str">
        <f>IF(sum!A682="QU",sum!B682,"*")</f>
        <v>TWS-SpCool_ELE1</v>
      </c>
      <c r="AT689" s="2"/>
      <c r="AU689" s="2">
        <f>IF(sum!A682="QU",sum!F682,"*")</f>
        <v>0.0510874920899064</v>
      </c>
      <c r="AX689" s="2" t="s">
        <v>186</v>
      </c>
      <c r="AY689" s="2" t="s">
        <v>187</v>
      </c>
      <c r="AZ689" s="2">
        <v>2030</v>
      </c>
      <c r="BA689" s="2" t="str">
        <f>IF(sum!A682="SA",sum!B682,"*")</f>
        <v>*</v>
      </c>
      <c r="BB689" s="2"/>
      <c r="BC689" s="2" t="str">
        <f>IF(sum!A682="SA",sum!F682,"*")</f>
        <v>*</v>
      </c>
    </row>
    <row r="690" spans="2:55">
      <c r="B690" s="4" t="s">
        <v>186</v>
      </c>
      <c r="C690" s="4" t="s">
        <v>187</v>
      </c>
      <c r="D690" s="4">
        <v>2030</v>
      </c>
      <c r="J690" s="4" t="s">
        <v>186</v>
      </c>
      <c r="K690" s="4" t="s">
        <v>187</v>
      </c>
      <c r="L690" s="4">
        <v>2030</v>
      </c>
      <c r="M690" s="2" t="str">
        <f>IF(sum!A683="AT",sum!B683,"*")</f>
        <v>*</v>
      </c>
      <c r="N690" s="2"/>
      <c r="O690" s="2" t="str">
        <f>IF(sum!A683="AT",sum!F683,"*")</f>
        <v>*</v>
      </c>
      <c r="R690" s="4" t="s">
        <v>186</v>
      </c>
      <c r="S690" s="4" t="s">
        <v>187</v>
      </c>
      <c r="T690" s="4">
        <v>2030</v>
      </c>
      <c r="U690" s="2" t="str">
        <f>IF(sum!A683="BC",sum!B683,"*")</f>
        <v>*</v>
      </c>
      <c r="V690" s="2"/>
      <c r="W690" s="2" t="str">
        <f>IF(sum!A683="BC",sum!F683,"*")</f>
        <v>*</v>
      </c>
      <c r="Z690" s="4" t="s">
        <v>186</v>
      </c>
      <c r="AA690" s="4" t="s">
        <v>187</v>
      </c>
      <c r="AB690" s="4">
        <v>2030</v>
      </c>
      <c r="AC690" s="2" t="str">
        <f>IF(sum!A683="MA",sum!B683,"*")</f>
        <v>*</v>
      </c>
      <c r="AD690" s="2"/>
      <c r="AE690" s="2" t="str">
        <f>IF(sum!A683="MA",sum!F683,"*")</f>
        <v>*</v>
      </c>
      <c r="AH690" s="4" t="s">
        <v>186</v>
      </c>
      <c r="AI690" s="4" t="s">
        <v>187</v>
      </c>
      <c r="AJ690" s="4">
        <v>2030</v>
      </c>
      <c r="AK690" s="2" t="str">
        <f>IF(sum!A683="ON",sum!B683,"*")</f>
        <v>*</v>
      </c>
      <c r="AL690" s="2"/>
      <c r="AM690" s="2" t="str">
        <f>IF(sum!A683="ON",sum!F683,"*")</f>
        <v>*</v>
      </c>
      <c r="AP690" s="2" t="s">
        <v>186</v>
      </c>
      <c r="AQ690" s="2" t="s">
        <v>187</v>
      </c>
      <c r="AR690" s="2">
        <v>2030</v>
      </c>
      <c r="AS690" s="2" t="str">
        <f>IF(sum!A683="QU",sum!B683,"*")</f>
        <v>TWS-SpHeat_ELE1</v>
      </c>
      <c r="AT690" s="2"/>
      <c r="AU690" s="2">
        <f>IF(sum!A683="QU",sum!F683,"*")</f>
        <v>0.197280349468048</v>
      </c>
      <c r="AX690" s="4" t="s">
        <v>186</v>
      </c>
      <c r="AY690" s="4" t="s">
        <v>187</v>
      </c>
      <c r="AZ690" s="4">
        <v>2030</v>
      </c>
      <c r="BA690" s="2" t="str">
        <f>IF(sum!A683="SA",sum!B683,"*")</f>
        <v>*</v>
      </c>
      <c r="BB690" s="2"/>
      <c r="BC690" s="2" t="str">
        <f>IF(sum!A683="SA",sum!F683,"*")</f>
        <v>*</v>
      </c>
    </row>
    <row r="691" spans="2:55">
      <c r="B691" s="2" t="s">
        <v>186</v>
      </c>
      <c r="C691" s="2" t="s">
        <v>187</v>
      </c>
      <c r="D691" s="2">
        <v>2030</v>
      </c>
      <c r="J691" s="2" t="s">
        <v>186</v>
      </c>
      <c r="K691" s="2" t="s">
        <v>187</v>
      </c>
      <c r="L691" s="2">
        <v>2030</v>
      </c>
      <c r="M691" s="2" t="str">
        <f>IF(sum!A684="AT",sum!B684,"*")</f>
        <v>*</v>
      </c>
      <c r="N691" s="2"/>
      <c r="O691" s="2" t="str">
        <f>IF(sum!A684="AT",sum!F684,"*")</f>
        <v>*</v>
      </c>
      <c r="R691" s="2" t="s">
        <v>186</v>
      </c>
      <c r="S691" s="2" t="s">
        <v>187</v>
      </c>
      <c r="T691" s="2">
        <v>2030</v>
      </c>
      <c r="U691" s="2" t="str">
        <f>IF(sum!A684="BC",sum!B684,"*")</f>
        <v>*</v>
      </c>
      <c r="V691" s="2"/>
      <c r="W691" s="2" t="str">
        <f>IF(sum!A684="BC",sum!F684,"*")</f>
        <v>*</v>
      </c>
      <c r="Z691" s="2" t="s">
        <v>186</v>
      </c>
      <c r="AA691" s="2" t="s">
        <v>187</v>
      </c>
      <c r="AB691" s="2">
        <v>2030</v>
      </c>
      <c r="AC691" s="2" t="str">
        <f>IF(sum!A684="MA",sum!B684,"*")</f>
        <v>*</v>
      </c>
      <c r="AD691" s="2"/>
      <c r="AE691" s="2" t="str">
        <f>IF(sum!A684="MA",sum!F684,"*")</f>
        <v>*</v>
      </c>
      <c r="AH691" s="2" t="s">
        <v>186</v>
      </c>
      <c r="AI691" s="2" t="s">
        <v>187</v>
      </c>
      <c r="AJ691" s="2">
        <v>2030</v>
      </c>
      <c r="AK691" s="2" t="str">
        <f>IF(sum!A684="ON",sum!B684,"*")</f>
        <v>*</v>
      </c>
      <c r="AL691" s="2"/>
      <c r="AM691" s="2" t="str">
        <f>IF(sum!A684="ON",sum!F684,"*")</f>
        <v>*</v>
      </c>
      <c r="AP691" s="4" t="s">
        <v>186</v>
      </c>
      <c r="AQ691" s="4" t="s">
        <v>187</v>
      </c>
      <c r="AR691" s="4">
        <v>2030</v>
      </c>
      <c r="AS691" s="2" t="str">
        <f>IF(sum!A684="QU",sum!B684,"*")</f>
        <v>TWS-WaterHeat_ELE1</v>
      </c>
      <c r="AT691" s="2"/>
      <c r="AU691" s="2">
        <f>IF(sum!A684="QU",sum!F684,"*")</f>
        <v>0.031705770450222</v>
      </c>
      <c r="AX691" s="2" t="s">
        <v>186</v>
      </c>
      <c r="AY691" s="2" t="s">
        <v>187</v>
      </c>
      <c r="AZ691" s="2">
        <v>2030</v>
      </c>
      <c r="BA691" s="2" t="str">
        <f>IF(sum!A684="SA",sum!B684,"*")</f>
        <v>*</v>
      </c>
      <c r="BB691" s="2"/>
      <c r="BC691" s="2" t="str">
        <f>IF(sum!A684="SA",sum!F684,"*")</f>
        <v>*</v>
      </c>
    </row>
    <row r="692" spans="2:55">
      <c r="B692" s="4" t="s">
        <v>186</v>
      </c>
      <c r="C692" s="4" t="s">
        <v>187</v>
      </c>
      <c r="D692" s="4">
        <v>2030</v>
      </c>
      <c r="J692" s="4" t="s">
        <v>186</v>
      </c>
      <c r="K692" s="4" t="s">
        <v>187</v>
      </c>
      <c r="L692" s="4">
        <v>2030</v>
      </c>
      <c r="M692" s="2" t="str">
        <f>IF(sum!A685="AT",sum!B685,"*")</f>
        <v>*</v>
      </c>
      <c r="N692" s="2"/>
      <c r="O692" s="2" t="str">
        <f>IF(sum!A685="AT",sum!F685,"*")</f>
        <v>*</v>
      </c>
      <c r="R692" s="4" t="s">
        <v>186</v>
      </c>
      <c r="S692" s="4" t="s">
        <v>187</v>
      </c>
      <c r="T692" s="4">
        <v>2030</v>
      </c>
      <c r="U692" s="2" t="str">
        <f>IF(sum!A685="BC",sum!B685,"*")</f>
        <v>*</v>
      </c>
      <c r="V692" s="2"/>
      <c r="W692" s="2" t="str">
        <f>IF(sum!A685="BC",sum!F685,"*")</f>
        <v>*</v>
      </c>
      <c r="Z692" s="4" t="s">
        <v>186</v>
      </c>
      <c r="AA692" s="4" t="s">
        <v>187</v>
      </c>
      <c r="AB692" s="4">
        <v>2030</v>
      </c>
      <c r="AC692" s="2" t="str">
        <f>IF(sum!A685="MA",sum!B685,"*")</f>
        <v>*</v>
      </c>
      <c r="AD692" s="2"/>
      <c r="AE692" s="2" t="str">
        <f>IF(sum!A685="MA",sum!F685,"*")</f>
        <v>*</v>
      </c>
      <c r="AH692" s="4" t="s">
        <v>186</v>
      </c>
      <c r="AI692" s="4" t="s">
        <v>187</v>
      </c>
      <c r="AJ692" s="4">
        <v>2030</v>
      </c>
      <c r="AK692" s="2" t="str">
        <f>IF(sum!A685="ON",sum!B685,"*")</f>
        <v>*</v>
      </c>
      <c r="AL692" s="2"/>
      <c r="AM692" s="2" t="str">
        <f>IF(sum!A685="ON",sum!F685,"*")</f>
        <v>*</v>
      </c>
      <c r="AP692" s="2" t="s">
        <v>186</v>
      </c>
      <c r="AQ692" s="2" t="s">
        <v>187</v>
      </c>
      <c r="AR692" s="2">
        <v>2030</v>
      </c>
      <c r="AS692" s="2" t="str">
        <f>IF(sum!A685="QU",sum!B685,"*")</f>
        <v>WST-AuxiliaryEquip_ELE1</v>
      </c>
      <c r="AT692" s="2"/>
      <c r="AU692" s="2">
        <f>IF(sum!A685="QU",sum!F685,"*")</f>
        <v>0.221940393151554</v>
      </c>
      <c r="AX692" s="4" t="s">
        <v>186</v>
      </c>
      <c r="AY692" s="4" t="s">
        <v>187</v>
      </c>
      <c r="AZ692" s="4">
        <v>2030</v>
      </c>
      <c r="BA692" s="2" t="str">
        <f>IF(sum!A685="SA",sum!B685,"*")</f>
        <v>*</v>
      </c>
      <c r="BB692" s="2"/>
      <c r="BC692" s="2" t="str">
        <f>IF(sum!A685="SA",sum!F685,"*")</f>
        <v>*</v>
      </c>
    </row>
    <row r="693" spans="2:55">
      <c r="B693" s="2" t="s">
        <v>186</v>
      </c>
      <c r="C693" s="2" t="s">
        <v>187</v>
      </c>
      <c r="D693" s="2">
        <v>2030</v>
      </c>
      <c r="J693" s="2" t="s">
        <v>186</v>
      </c>
      <c r="K693" s="2" t="s">
        <v>187</v>
      </c>
      <c r="L693" s="2">
        <v>2030</v>
      </c>
      <c r="M693" s="2" t="str">
        <f>IF(sum!A686="AT",sum!B686,"*")</f>
        <v>*</v>
      </c>
      <c r="N693" s="2"/>
      <c r="O693" s="2" t="str">
        <f>IF(sum!A686="AT",sum!F686,"*")</f>
        <v>*</v>
      </c>
      <c r="R693" s="2" t="s">
        <v>186</v>
      </c>
      <c r="S693" s="2" t="s">
        <v>187</v>
      </c>
      <c r="T693" s="2">
        <v>2030</v>
      </c>
      <c r="U693" s="2" t="str">
        <f>IF(sum!A686="BC",sum!B686,"*")</f>
        <v>*</v>
      </c>
      <c r="V693" s="2"/>
      <c r="W693" s="2" t="str">
        <f>IF(sum!A686="BC",sum!F686,"*")</f>
        <v>*</v>
      </c>
      <c r="Z693" s="2" t="s">
        <v>186</v>
      </c>
      <c r="AA693" s="2" t="s">
        <v>187</v>
      </c>
      <c r="AB693" s="2">
        <v>2030</v>
      </c>
      <c r="AC693" s="2" t="str">
        <f>IF(sum!A686="MA",sum!B686,"*")</f>
        <v>*</v>
      </c>
      <c r="AD693" s="2"/>
      <c r="AE693" s="2" t="str">
        <f>IF(sum!A686="MA",sum!F686,"*")</f>
        <v>*</v>
      </c>
      <c r="AH693" s="2" t="s">
        <v>186</v>
      </c>
      <c r="AI693" s="2" t="s">
        <v>187</v>
      </c>
      <c r="AJ693" s="2">
        <v>2030</v>
      </c>
      <c r="AK693" s="2" t="str">
        <f>IF(sum!A686="ON",sum!B686,"*")</f>
        <v>*</v>
      </c>
      <c r="AL693" s="2"/>
      <c r="AM693" s="2" t="str">
        <f>IF(sum!A686="ON",sum!F686,"*")</f>
        <v>*</v>
      </c>
      <c r="AP693" s="4" t="s">
        <v>186</v>
      </c>
      <c r="AQ693" s="4" t="s">
        <v>187</v>
      </c>
      <c r="AR693" s="4">
        <v>2030</v>
      </c>
      <c r="AS693" s="2" t="str">
        <f>IF(sum!A686="QU",sum!B686,"*")</f>
        <v>WST-AuxiliaryMot_ELE1</v>
      </c>
      <c r="AT693" s="2"/>
      <c r="AU693" s="2">
        <f>IF(sum!A686="QU",sum!F686,"*")</f>
        <v>0.106211533673355</v>
      </c>
      <c r="AX693" s="2" t="s">
        <v>186</v>
      </c>
      <c r="AY693" s="2" t="s">
        <v>187</v>
      </c>
      <c r="AZ693" s="2">
        <v>2030</v>
      </c>
      <c r="BA693" s="2" t="str">
        <f>IF(sum!A686="SA",sum!B686,"*")</f>
        <v>*</v>
      </c>
      <c r="BB693" s="2"/>
      <c r="BC693" s="2" t="str">
        <f>IF(sum!A686="SA",sum!F686,"*")</f>
        <v>*</v>
      </c>
    </row>
    <row r="694" spans="2:55">
      <c r="B694" s="4" t="s">
        <v>186</v>
      </c>
      <c r="C694" s="4" t="s">
        <v>187</v>
      </c>
      <c r="D694" s="4">
        <v>2030</v>
      </c>
      <c r="J694" s="4" t="s">
        <v>186</v>
      </c>
      <c r="K694" s="4" t="s">
        <v>187</v>
      </c>
      <c r="L694" s="4">
        <v>2030</v>
      </c>
      <c r="M694" s="2" t="str">
        <f>IF(sum!A687="AT",sum!B687,"*")</f>
        <v>*</v>
      </c>
      <c r="N694" s="2"/>
      <c r="O694" s="2" t="str">
        <f>IF(sum!A687="AT",sum!F687,"*")</f>
        <v>*</v>
      </c>
      <c r="R694" s="4" t="s">
        <v>186</v>
      </c>
      <c r="S694" s="4" t="s">
        <v>187</v>
      </c>
      <c r="T694" s="4">
        <v>2030</v>
      </c>
      <c r="U694" s="2" t="str">
        <f>IF(sum!A687="BC",sum!B687,"*")</f>
        <v>*</v>
      </c>
      <c r="V694" s="2"/>
      <c r="W694" s="2" t="str">
        <f>IF(sum!A687="BC",sum!F687,"*")</f>
        <v>*</v>
      </c>
      <c r="Z694" s="4" t="s">
        <v>186</v>
      </c>
      <c r="AA694" s="4" t="s">
        <v>187</v>
      </c>
      <c r="AB694" s="4">
        <v>2030</v>
      </c>
      <c r="AC694" s="2" t="str">
        <f>IF(sum!A687="MA",sum!B687,"*")</f>
        <v>*</v>
      </c>
      <c r="AD694" s="2"/>
      <c r="AE694" s="2" t="str">
        <f>IF(sum!A687="MA",sum!F687,"*")</f>
        <v>*</v>
      </c>
      <c r="AH694" s="4" t="s">
        <v>186</v>
      </c>
      <c r="AI694" s="4" t="s">
        <v>187</v>
      </c>
      <c r="AJ694" s="4">
        <v>2030</v>
      </c>
      <c r="AK694" s="2" t="str">
        <f>IF(sum!A687="ON",sum!B687,"*")</f>
        <v>*</v>
      </c>
      <c r="AL694" s="2"/>
      <c r="AM694" s="2" t="str">
        <f>IF(sum!A687="ON",sum!F687,"*")</f>
        <v>*</v>
      </c>
      <c r="AP694" s="2" t="s">
        <v>186</v>
      </c>
      <c r="AQ694" s="2" t="s">
        <v>187</v>
      </c>
      <c r="AR694" s="2">
        <v>2030</v>
      </c>
      <c r="AS694" s="2" t="str">
        <f>IF(sum!A687="QU",sum!B687,"*")</f>
        <v>WST-Light_ELE1</v>
      </c>
      <c r="AT694" s="2"/>
      <c r="AU694" s="2">
        <f>IF(sum!A687="QU",sum!F687,"*")</f>
        <v>0.306524952539438</v>
      </c>
      <c r="AX694" s="4" t="s">
        <v>186</v>
      </c>
      <c r="AY694" s="4" t="s">
        <v>187</v>
      </c>
      <c r="AZ694" s="4">
        <v>2030</v>
      </c>
      <c r="BA694" s="2" t="str">
        <f>IF(sum!A687="SA",sum!B687,"*")</f>
        <v>*</v>
      </c>
      <c r="BB694" s="2"/>
      <c r="BC694" s="2" t="str">
        <f>IF(sum!A687="SA",sum!F687,"*")</f>
        <v>*</v>
      </c>
    </row>
    <row r="695" spans="2:55">
      <c r="B695" s="2" t="s">
        <v>186</v>
      </c>
      <c r="C695" s="2" t="s">
        <v>187</v>
      </c>
      <c r="D695" s="2">
        <v>2030</v>
      </c>
      <c r="J695" s="2" t="s">
        <v>186</v>
      </c>
      <c r="K695" s="2" t="s">
        <v>187</v>
      </c>
      <c r="L695" s="2">
        <v>2030</v>
      </c>
      <c r="M695" s="2" t="str">
        <f>IF(sum!A688="AT",sum!B688,"*")</f>
        <v>*</v>
      </c>
      <c r="N695" s="2"/>
      <c r="O695" s="2" t="str">
        <f>IF(sum!A688="AT",sum!F688,"*")</f>
        <v>*</v>
      </c>
      <c r="R695" s="2" t="s">
        <v>186</v>
      </c>
      <c r="S695" s="2" t="s">
        <v>187</v>
      </c>
      <c r="T695" s="2">
        <v>2030</v>
      </c>
      <c r="U695" s="2" t="str">
        <f>IF(sum!A688="BC",sum!B688,"*")</f>
        <v>*</v>
      </c>
      <c r="V695" s="2"/>
      <c r="W695" s="2" t="str">
        <f>IF(sum!A688="BC",sum!F688,"*")</f>
        <v>*</v>
      </c>
      <c r="Z695" s="2" t="s">
        <v>186</v>
      </c>
      <c r="AA695" s="2" t="s">
        <v>187</v>
      </c>
      <c r="AB695" s="2">
        <v>2030</v>
      </c>
      <c r="AC695" s="2" t="str">
        <f>IF(sum!A688="MA",sum!B688,"*")</f>
        <v>*</v>
      </c>
      <c r="AD695" s="2"/>
      <c r="AE695" s="2" t="str">
        <f>IF(sum!A688="MA",sum!F688,"*")</f>
        <v>*</v>
      </c>
      <c r="AH695" s="2" t="s">
        <v>186</v>
      </c>
      <c r="AI695" s="2" t="s">
        <v>187</v>
      </c>
      <c r="AJ695" s="2">
        <v>2030</v>
      </c>
      <c r="AK695" s="2" t="str">
        <f>IF(sum!A688="ON",sum!B688,"*")</f>
        <v>*</v>
      </c>
      <c r="AL695" s="2"/>
      <c r="AM695" s="2" t="str">
        <f>IF(sum!A688="ON",sum!F688,"*")</f>
        <v>*</v>
      </c>
      <c r="AP695" s="4" t="s">
        <v>186</v>
      </c>
      <c r="AQ695" s="4" t="s">
        <v>187</v>
      </c>
      <c r="AR695" s="4">
        <v>2030</v>
      </c>
      <c r="AS695" s="2" t="str">
        <f>IF(sum!A688="QU",sum!B688,"*")</f>
        <v>WST-SpCool_ELE1</v>
      </c>
      <c r="AT695" s="2"/>
      <c r="AU695" s="2">
        <f>IF(sum!A688="QU",sum!F688,"*")</f>
        <v>0.103234693020514</v>
      </c>
      <c r="AX695" s="2" t="s">
        <v>186</v>
      </c>
      <c r="AY695" s="2" t="s">
        <v>187</v>
      </c>
      <c r="AZ695" s="2">
        <v>2030</v>
      </c>
      <c r="BA695" s="2" t="str">
        <f>IF(sum!A688="SA",sum!B688,"*")</f>
        <v>*</v>
      </c>
      <c r="BB695" s="2"/>
      <c r="BC695" s="2" t="str">
        <f>IF(sum!A688="SA",sum!F688,"*")</f>
        <v>*</v>
      </c>
    </row>
    <row r="696" spans="2:55">
      <c r="B696" s="4" t="s">
        <v>186</v>
      </c>
      <c r="C696" s="4" t="s">
        <v>187</v>
      </c>
      <c r="D696" s="4">
        <v>2030</v>
      </c>
      <c r="J696" s="4" t="s">
        <v>186</v>
      </c>
      <c r="K696" s="4" t="s">
        <v>187</v>
      </c>
      <c r="L696" s="4">
        <v>2030</v>
      </c>
      <c r="M696" s="2" t="str">
        <f>IF(sum!A689="AT",sum!B689,"*")</f>
        <v>*</v>
      </c>
      <c r="N696" s="2"/>
      <c r="O696" s="2" t="str">
        <f>IF(sum!A689="AT",sum!F689,"*")</f>
        <v>*</v>
      </c>
      <c r="R696" s="4" t="s">
        <v>186</v>
      </c>
      <c r="S696" s="4" t="s">
        <v>187</v>
      </c>
      <c r="T696" s="4">
        <v>2030</v>
      </c>
      <c r="U696" s="2" t="str">
        <f>IF(sum!A689="BC",sum!B689,"*")</f>
        <v>*</v>
      </c>
      <c r="V696" s="2"/>
      <c r="W696" s="2" t="str">
        <f>IF(sum!A689="BC",sum!F689,"*")</f>
        <v>*</v>
      </c>
      <c r="Z696" s="4" t="s">
        <v>186</v>
      </c>
      <c r="AA696" s="4" t="s">
        <v>187</v>
      </c>
      <c r="AB696" s="4">
        <v>2030</v>
      </c>
      <c r="AC696" s="2" t="str">
        <f>IF(sum!A689="MA",sum!B689,"*")</f>
        <v>*</v>
      </c>
      <c r="AD696" s="2"/>
      <c r="AE696" s="2" t="str">
        <f>IF(sum!A689="MA",sum!F689,"*")</f>
        <v>*</v>
      </c>
      <c r="AH696" s="4" t="s">
        <v>186</v>
      </c>
      <c r="AI696" s="4" t="s">
        <v>187</v>
      </c>
      <c r="AJ696" s="4">
        <v>2030</v>
      </c>
      <c r="AK696" s="2" t="str">
        <f>IF(sum!A689="ON",sum!B689,"*")</f>
        <v>*</v>
      </c>
      <c r="AL696" s="2"/>
      <c r="AM696" s="2" t="str">
        <f>IF(sum!A689="ON",sum!F689,"*")</f>
        <v>*</v>
      </c>
      <c r="AP696" s="2" t="s">
        <v>186</v>
      </c>
      <c r="AQ696" s="2" t="s">
        <v>187</v>
      </c>
      <c r="AR696" s="2">
        <v>2030</v>
      </c>
      <c r="AS696" s="2" t="str">
        <f>IF(sum!A689="QU",sum!B689,"*")</f>
        <v>WST-SpHeat_ELE1</v>
      </c>
      <c r="AT696" s="2"/>
      <c r="AU696" s="2">
        <f>IF(sum!A689="QU",sum!F689,"*")</f>
        <v>0.317057704502219</v>
      </c>
      <c r="AX696" s="4" t="s">
        <v>186</v>
      </c>
      <c r="AY696" s="4" t="s">
        <v>187</v>
      </c>
      <c r="AZ696" s="4">
        <v>2030</v>
      </c>
      <c r="BA696" s="2" t="str">
        <f>IF(sum!A689="SA",sum!B689,"*")</f>
        <v>*</v>
      </c>
      <c r="BB696" s="2"/>
      <c r="BC696" s="2" t="str">
        <f>IF(sum!A689="SA",sum!F689,"*")</f>
        <v>*</v>
      </c>
    </row>
    <row r="697" spans="2:55">
      <c r="B697" s="2" t="s">
        <v>186</v>
      </c>
      <c r="C697" s="2" t="s">
        <v>187</v>
      </c>
      <c r="D697" s="2">
        <v>2030</v>
      </c>
      <c r="J697" s="2" t="s">
        <v>186</v>
      </c>
      <c r="K697" s="2" t="s">
        <v>187</v>
      </c>
      <c r="L697" s="2">
        <v>2030</v>
      </c>
      <c r="M697" s="2" t="str">
        <f>IF(sum!A690="AT",sum!B690,"*")</f>
        <v>*</v>
      </c>
      <c r="N697" s="2"/>
      <c r="O697" s="2" t="str">
        <f>IF(sum!A690="AT",sum!F690,"*")</f>
        <v>*</v>
      </c>
      <c r="R697" s="2" t="s">
        <v>186</v>
      </c>
      <c r="S697" s="2" t="s">
        <v>187</v>
      </c>
      <c r="T697" s="2">
        <v>2030</v>
      </c>
      <c r="U697" s="2" t="str">
        <f>IF(sum!A690="BC",sum!B690,"*")</f>
        <v>*</v>
      </c>
      <c r="V697" s="2"/>
      <c r="W697" s="2" t="str">
        <f>IF(sum!A690="BC",sum!F690,"*")</f>
        <v>*</v>
      </c>
      <c r="Z697" s="2" t="s">
        <v>186</v>
      </c>
      <c r="AA697" s="2" t="s">
        <v>187</v>
      </c>
      <c r="AB697" s="2">
        <v>2030</v>
      </c>
      <c r="AC697" s="2" t="str">
        <f>IF(sum!A690="MA",sum!B690,"*")</f>
        <v>*</v>
      </c>
      <c r="AD697" s="2"/>
      <c r="AE697" s="2" t="str">
        <f>IF(sum!A690="MA",sum!F690,"*")</f>
        <v>*</v>
      </c>
      <c r="AH697" s="2" t="s">
        <v>186</v>
      </c>
      <c r="AI697" s="2" t="s">
        <v>187</v>
      </c>
      <c r="AJ697" s="2">
        <v>2030</v>
      </c>
      <c r="AK697" s="2" t="str">
        <f>IF(sum!A690="ON",sum!B690,"*")</f>
        <v>*</v>
      </c>
      <c r="AL697" s="2"/>
      <c r="AM697" s="2" t="str">
        <f>IF(sum!A690="ON",sum!F690,"*")</f>
        <v>*</v>
      </c>
      <c r="AP697" s="4" t="s">
        <v>186</v>
      </c>
      <c r="AQ697" s="4" t="s">
        <v>187</v>
      </c>
      <c r="AR697" s="4">
        <v>2030</v>
      </c>
      <c r="AS697" s="2" t="str">
        <f>IF(sum!A690="QU",sum!B690,"*")</f>
        <v>WST-WaterHeat_ELE1</v>
      </c>
      <c r="AT697" s="2"/>
      <c r="AU697" s="2">
        <f>IF(sum!A690="QU",sum!F690,"*")</f>
        <v>0.0634115409004439</v>
      </c>
      <c r="AX697" s="2" t="s">
        <v>186</v>
      </c>
      <c r="AY697" s="2" t="s">
        <v>187</v>
      </c>
      <c r="AZ697" s="2">
        <v>2030</v>
      </c>
      <c r="BA697" s="2" t="str">
        <f>IF(sum!A690="SA",sum!B690,"*")</f>
        <v>*</v>
      </c>
      <c r="BB697" s="2"/>
      <c r="BC697" s="2" t="str">
        <f>IF(sum!A690="SA",sum!F690,"*")</f>
        <v>*</v>
      </c>
    </row>
    <row r="698" spans="2:55">
      <c r="B698" s="4" t="s">
        <v>186</v>
      </c>
      <c r="C698" s="4" t="s">
        <v>187</v>
      </c>
      <c r="D698" s="4">
        <v>2030</v>
      </c>
      <c r="J698" s="4" t="s">
        <v>186</v>
      </c>
      <c r="K698" s="4" t="s">
        <v>187</v>
      </c>
      <c r="L698" s="4">
        <v>2030</v>
      </c>
      <c r="M698" s="2" t="str">
        <f>IF(sum!A691="AT",sum!B691,"*")</f>
        <v>*</v>
      </c>
      <c r="N698" s="2"/>
      <c r="O698" s="2" t="str">
        <f>IF(sum!A691="AT",sum!F691,"*")</f>
        <v>*</v>
      </c>
      <c r="R698" s="4" t="s">
        <v>186</v>
      </c>
      <c r="S698" s="4" t="s">
        <v>187</v>
      </c>
      <c r="T698" s="4">
        <v>2030</v>
      </c>
      <c r="U698" s="2" t="str">
        <f>IF(sum!A691="BC",sum!B691,"*")</f>
        <v>*</v>
      </c>
      <c r="V698" s="2"/>
      <c r="W698" s="2" t="str">
        <f>IF(sum!A691="BC",sum!F691,"*")</f>
        <v>*</v>
      </c>
      <c r="Z698" s="4" t="s">
        <v>186</v>
      </c>
      <c r="AA698" s="4" t="s">
        <v>187</v>
      </c>
      <c r="AB698" s="4">
        <v>2030</v>
      </c>
      <c r="AC698" s="2" t="str">
        <f>IF(sum!A691="MA",sum!B691,"*")</f>
        <v>*</v>
      </c>
      <c r="AD698" s="2"/>
      <c r="AE698" s="2" t="str">
        <f>IF(sum!A691="MA",sum!F691,"*")</f>
        <v>*</v>
      </c>
      <c r="AH698" s="4" t="s">
        <v>186</v>
      </c>
      <c r="AI698" s="4" t="s">
        <v>187</v>
      </c>
      <c r="AJ698" s="4">
        <v>2030</v>
      </c>
      <c r="AK698" s="2" t="str">
        <f>IF(sum!A691="ON",sum!B691,"*")</f>
        <v>*</v>
      </c>
      <c r="AL698" s="2"/>
      <c r="AM698" s="2" t="str">
        <f>IF(sum!A691="ON",sum!F691,"*")</f>
        <v>*</v>
      </c>
      <c r="AP698" s="2" t="s">
        <v>186</v>
      </c>
      <c r="AQ698" s="2" t="s">
        <v>187</v>
      </c>
      <c r="AR698" s="2">
        <v>2030</v>
      </c>
      <c r="AS698" s="2" t="str">
        <f>IF(sum!A691="QU",sum!B691,"*")</f>
        <v>*</v>
      </c>
      <c r="AT698" s="2"/>
      <c r="AU698" s="2" t="str">
        <f>IF(sum!A691="QU",sum!F691,"*")</f>
        <v>*</v>
      </c>
      <c r="AX698" s="4" t="s">
        <v>186</v>
      </c>
      <c r="AY698" s="4" t="s">
        <v>187</v>
      </c>
      <c r="AZ698" s="4">
        <v>2030</v>
      </c>
      <c r="BA698" s="2" t="str">
        <f>IF(sum!A691="SA",sum!B691,"*")</f>
        <v>AFM-AuxiliaryEquip_ELE1</v>
      </c>
      <c r="BB698" s="2"/>
      <c r="BC698" s="2">
        <f>IF(sum!A691="SA",sum!F691,"*")</f>
        <v>0.0317057704502219</v>
      </c>
    </row>
    <row r="699" spans="2:55">
      <c r="B699" s="2" t="s">
        <v>186</v>
      </c>
      <c r="C699" s="2" t="s">
        <v>187</v>
      </c>
      <c r="D699" s="2">
        <v>2030</v>
      </c>
      <c r="J699" s="2" t="s">
        <v>186</v>
      </c>
      <c r="K699" s="2" t="s">
        <v>187</v>
      </c>
      <c r="L699" s="2">
        <v>2030</v>
      </c>
      <c r="M699" s="2" t="str">
        <f>IF(sum!A692="AT",sum!B692,"*")</f>
        <v>*</v>
      </c>
      <c r="N699" s="2"/>
      <c r="O699" s="2" t="str">
        <f>IF(sum!A692="AT",sum!F692,"*")</f>
        <v>*</v>
      </c>
      <c r="R699" s="2" t="s">
        <v>186</v>
      </c>
      <c r="S699" s="2" t="s">
        <v>187</v>
      </c>
      <c r="T699" s="2">
        <v>2030</v>
      </c>
      <c r="U699" s="2" t="str">
        <f>IF(sum!A692="BC",sum!B692,"*")</f>
        <v>*</v>
      </c>
      <c r="V699" s="2"/>
      <c r="W699" s="2" t="str">
        <f>IF(sum!A692="BC",sum!F692,"*")</f>
        <v>*</v>
      </c>
      <c r="Z699" s="2" t="s">
        <v>186</v>
      </c>
      <c r="AA699" s="2" t="s">
        <v>187</v>
      </c>
      <c r="AB699" s="2">
        <v>2030</v>
      </c>
      <c r="AC699" s="2" t="str">
        <f>IF(sum!A692="MA",sum!B692,"*")</f>
        <v>*</v>
      </c>
      <c r="AD699" s="2"/>
      <c r="AE699" s="2" t="str">
        <f>IF(sum!A692="MA",sum!F692,"*")</f>
        <v>*</v>
      </c>
      <c r="AH699" s="2" t="s">
        <v>186</v>
      </c>
      <c r="AI699" s="2" t="s">
        <v>187</v>
      </c>
      <c r="AJ699" s="2">
        <v>2030</v>
      </c>
      <c r="AK699" s="2" t="str">
        <f>IF(sum!A692="ON",sum!B692,"*")</f>
        <v>*</v>
      </c>
      <c r="AL699" s="2"/>
      <c r="AM699" s="2" t="str">
        <f>IF(sum!A692="ON",sum!F692,"*")</f>
        <v>*</v>
      </c>
      <c r="AP699" s="4" t="s">
        <v>186</v>
      </c>
      <c r="AQ699" s="4" t="s">
        <v>187</v>
      </c>
      <c r="AR699" s="4">
        <v>2030</v>
      </c>
      <c r="AS699" s="2" t="str">
        <f>IF(sum!A692="QU",sum!B692,"*")</f>
        <v>*</v>
      </c>
      <c r="AT699" s="2"/>
      <c r="AU699" s="2" t="str">
        <f>IF(sum!A692="QU",sum!F692,"*")</f>
        <v>*</v>
      </c>
      <c r="AX699" s="2" t="s">
        <v>186</v>
      </c>
      <c r="AY699" s="2" t="s">
        <v>187</v>
      </c>
      <c r="AZ699" s="2">
        <v>2030</v>
      </c>
      <c r="BA699" s="2" t="str">
        <f>IF(sum!A692="SA",sum!B692,"*")</f>
        <v>AFM-AuxiliaryMot_ELE1</v>
      </c>
      <c r="BB699" s="2"/>
      <c r="BC699" s="2">
        <f>IF(sum!A692="SA",sum!F692,"*")</f>
        <v>0.0170291640299688</v>
      </c>
    </row>
    <row r="700" spans="2:55">
      <c r="B700" s="4" t="s">
        <v>186</v>
      </c>
      <c r="C700" s="4" t="s">
        <v>187</v>
      </c>
      <c r="D700" s="4">
        <v>2030</v>
      </c>
      <c r="J700" s="4" t="s">
        <v>186</v>
      </c>
      <c r="K700" s="4" t="s">
        <v>187</v>
      </c>
      <c r="L700" s="4">
        <v>2030</v>
      </c>
      <c r="M700" s="2" t="str">
        <f>IF(sum!A693="AT",sum!B693,"*")</f>
        <v>*</v>
      </c>
      <c r="N700" s="2"/>
      <c r="O700" s="2" t="str">
        <f>IF(sum!A693="AT",sum!F693,"*")</f>
        <v>*</v>
      </c>
      <c r="R700" s="4" t="s">
        <v>186</v>
      </c>
      <c r="S700" s="4" t="s">
        <v>187</v>
      </c>
      <c r="T700" s="4">
        <v>2030</v>
      </c>
      <c r="U700" s="2" t="str">
        <f>IF(sum!A693="BC",sum!B693,"*")</f>
        <v>*</v>
      </c>
      <c r="V700" s="2"/>
      <c r="W700" s="2" t="str">
        <f>IF(sum!A693="BC",sum!F693,"*")</f>
        <v>*</v>
      </c>
      <c r="Z700" s="4" t="s">
        <v>186</v>
      </c>
      <c r="AA700" s="4" t="s">
        <v>187</v>
      </c>
      <c r="AB700" s="4">
        <v>2030</v>
      </c>
      <c r="AC700" s="2" t="str">
        <f>IF(sum!A693="MA",sum!B693,"*")</f>
        <v>*</v>
      </c>
      <c r="AD700" s="2"/>
      <c r="AE700" s="2" t="str">
        <f>IF(sum!A693="MA",sum!F693,"*")</f>
        <v>*</v>
      </c>
      <c r="AH700" s="4" t="s">
        <v>186</v>
      </c>
      <c r="AI700" s="4" t="s">
        <v>187</v>
      </c>
      <c r="AJ700" s="4">
        <v>2030</v>
      </c>
      <c r="AK700" s="2" t="str">
        <f>IF(sum!A693="ON",sum!B693,"*")</f>
        <v>*</v>
      </c>
      <c r="AL700" s="2"/>
      <c r="AM700" s="2" t="str">
        <f>IF(sum!A693="ON",sum!F693,"*")</f>
        <v>*</v>
      </c>
      <c r="AP700" s="2" t="s">
        <v>186</v>
      </c>
      <c r="AQ700" s="2" t="s">
        <v>187</v>
      </c>
      <c r="AR700" s="2">
        <v>2030</v>
      </c>
      <c r="AS700" s="2" t="str">
        <f>IF(sum!A693="QU",sum!B693,"*")</f>
        <v>*</v>
      </c>
      <c r="AT700" s="2"/>
      <c r="AU700" s="2" t="str">
        <f>IF(sum!A693="QU",sum!F693,"*")</f>
        <v>*</v>
      </c>
      <c r="AX700" s="4" t="s">
        <v>186</v>
      </c>
      <c r="AY700" s="4" t="s">
        <v>187</v>
      </c>
      <c r="AZ700" s="4">
        <v>2030</v>
      </c>
      <c r="BA700" s="2" t="str">
        <f>IF(sum!A693="SA",sum!B693,"*")</f>
        <v>AFM-Light_ELE1</v>
      </c>
      <c r="BB700" s="2"/>
      <c r="BC700" s="2">
        <f>IF(sum!A693="SA",sum!F693,"*")</f>
        <v>0.0681166561198752</v>
      </c>
    </row>
    <row r="701" spans="2:55">
      <c r="B701" s="2" t="s">
        <v>186</v>
      </c>
      <c r="C701" s="2" t="s">
        <v>187</v>
      </c>
      <c r="D701" s="2">
        <v>2030</v>
      </c>
      <c r="J701" s="2" t="s">
        <v>186</v>
      </c>
      <c r="K701" s="2" t="s">
        <v>187</v>
      </c>
      <c r="L701" s="2">
        <v>2030</v>
      </c>
      <c r="M701" s="2" t="str">
        <f>IF(sum!A694="AT",sum!B694,"*")</f>
        <v>*</v>
      </c>
      <c r="N701" s="2"/>
      <c r="O701" s="2" t="str">
        <f>IF(sum!A694="AT",sum!F694,"*")</f>
        <v>*</v>
      </c>
      <c r="R701" s="2" t="s">
        <v>186</v>
      </c>
      <c r="S701" s="2" t="s">
        <v>187</v>
      </c>
      <c r="T701" s="2">
        <v>2030</v>
      </c>
      <c r="U701" s="2" t="str">
        <f>IF(sum!A694="BC",sum!B694,"*")</f>
        <v>*</v>
      </c>
      <c r="V701" s="2"/>
      <c r="W701" s="2" t="str">
        <f>IF(sum!A694="BC",sum!F694,"*")</f>
        <v>*</v>
      </c>
      <c r="Z701" s="2" t="s">
        <v>186</v>
      </c>
      <c r="AA701" s="2" t="s">
        <v>187</v>
      </c>
      <c r="AB701" s="2">
        <v>2030</v>
      </c>
      <c r="AC701" s="2" t="str">
        <f>IF(sum!A694="MA",sum!B694,"*")</f>
        <v>*</v>
      </c>
      <c r="AD701" s="2"/>
      <c r="AE701" s="2" t="str">
        <f>IF(sum!A694="MA",sum!F694,"*")</f>
        <v>*</v>
      </c>
      <c r="AH701" s="2" t="s">
        <v>186</v>
      </c>
      <c r="AI701" s="2" t="s">
        <v>187</v>
      </c>
      <c r="AJ701" s="2">
        <v>2030</v>
      </c>
      <c r="AK701" s="2" t="str">
        <f>IF(sum!A694="ON",sum!B694,"*")</f>
        <v>*</v>
      </c>
      <c r="AL701" s="2"/>
      <c r="AM701" s="2" t="str">
        <f>IF(sum!A694="ON",sum!F694,"*")</f>
        <v>*</v>
      </c>
      <c r="AP701" s="4" t="s">
        <v>186</v>
      </c>
      <c r="AQ701" s="4" t="s">
        <v>187</v>
      </c>
      <c r="AR701" s="4">
        <v>2030</v>
      </c>
      <c r="AS701" s="2" t="str">
        <f>IF(sum!A694="QU",sum!B694,"*")</f>
        <v>*</v>
      </c>
      <c r="AT701" s="2"/>
      <c r="AU701" s="2" t="str">
        <f>IF(sum!A694="QU",sum!F694,"*")</f>
        <v>*</v>
      </c>
      <c r="AX701" s="2" t="s">
        <v>186</v>
      </c>
      <c r="AY701" s="2" t="s">
        <v>187</v>
      </c>
      <c r="AZ701" s="2">
        <v>2030</v>
      </c>
      <c r="BA701" s="2" t="str">
        <f>IF(sum!A694="SA",sum!B694,"*")</f>
        <v>AFM-SpHeat_ELE1</v>
      </c>
      <c r="BB701" s="2"/>
      <c r="BC701" s="2">
        <f>IF(sum!A694="SA",sum!F694,"*")</f>
        <v>0.14091453533432</v>
      </c>
    </row>
    <row r="702" spans="2:55">
      <c r="B702" s="4" t="s">
        <v>186</v>
      </c>
      <c r="C702" s="4" t="s">
        <v>187</v>
      </c>
      <c r="D702" s="4">
        <v>2030</v>
      </c>
      <c r="J702" s="4" t="s">
        <v>186</v>
      </c>
      <c r="K702" s="4" t="s">
        <v>187</v>
      </c>
      <c r="L702" s="4">
        <v>2030</v>
      </c>
      <c r="M702" s="2" t="str">
        <f>IF(sum!A695="AT",sum!B695,"*")</f>
        <v>*</v>
      </c>
      <c r="N702" s="2"/>
      <c r="O702" s="2" t="str">
        <f>IF(sum!A695="AT",sum!F695,"*")</f>
        <v>*</v>
      </c>
      <c r="R702" s="4" t="s">
        <v>186</v>
      </c>
      <c r="S702" s="4" t="s">
        <v>187</v>
      </c>
      <c r="T702" s="4">
        <v>2030</v>
      </c>
      <c r="U702" s="2" t="str">
        <f>IF(sum!A695="BC",sum!B695,"*")</f>
        <v>*</v>
      </c>
      <c r="V702" s="2"/>
      <c r="W702" s="2" t="str">
        <f>IF(sum!A695="BC",sum!F695,"*")</f>
        <v>*</v>
      </c>
      <c r="Z702" s="4" t="s">
        <v>186</v>
      </c>
      <c r="AA702" s="4" t="s">
        <v>187</v>
      </c>
      <c r="AB702" s="4">
        <v>2030</v>
      </c>
      <c r="AC702" s="2" t="str">
        <f>IF(sum!A695="MA",sum!B695,"*")</f>
        <v>*</v>
      </c>
      <c r="AD702" s="2"/>
      <c r="AE702" s="2" t="str">
        <f>IF(sum!A695="MA",sum!F695,"*")</f>
        <v>*</v>
      </c>
      <c r="AH702" s="4" t="s">
        <v>186</v>
      </c>
      <c r="AI702" s="4" t="s">
        <v>187</v>
      </c>
      <c r="AJ702" s="4">
        <v>2030</v>
      </c>
      <c r="AK702" s="2" t="str">
        <f>IF(sum!A695="ON",sum!B695,"*")</f>
        <v>*</v>
      </c>
      <c r="AL702" s="2"/>
      <c r="AM702" s="2" t="str">
        <f>IF(sum!A695="ON",sum!F695,"*")</f>
        <v>*</v>
      </c>
      <c r="AP702" s="2" t="s">
        <v>186</v>
      </c>
      <c r="AQ702" s="2" t="s">
        <v>187</v>
      </c>
      <c r="AR702" s="2">
        <v>2030</v>
      </c>
      <c r="AS702" s="2" t="str">
        <f>IF(sum!A695="QU",sum!B695,"*")</f>
        <v>*</v>
      </c>
      <c r="AT702" s="2"/>
      <c r="AU702" s="2" t="str">
        <f>IF(sum!A695="QU",sum!F695,"*")</f>
        <v>*</v>
      </c>
      <c r="AX702" s="4" t="s">
        <v>186</v>
      </c>
      <c r="AY702" s="4" t="s">
        <v>187</v>
      </c>
      <c r="AZ702" s="4">
        <v>2030</v>
      </c>
      <c r="BA702" s="2" t="str">
        <f>IF(sum!A695="SA",sum!B695,"*")</f>
        <v>AFM-WaterHeat_ELE1</v>
      </c>
      <c r="BB702" s="2"/>
      <c r="BC702" s="2">
        <f>IF(sum!A695="SA",sum!F695,"*")</f>
        <v>0.021137180300148</v>
      </c>
    </row>
    <row r="703" spans="2:55">
      <c r="B703" s="2" t="s">
        <v>186</v>
      </c>
      <c r="C703" s="2" t="s">
        <v>187</v>
      </c>
      <c r="D703" s="2">
        <v>2030</v>
      </c>
      <c r="J703" s="2" t="s">
        <v>186</v>
      </c>
      <c r="K703" s="2" t="s">
        <v>187</v>
      </c>
      <c r="L703" s="2">
        <v>2030</v>
      </c>
      <c r="M703" s="2" t="str">
        <f>IF(sum!A696="AT",sum!B696,"*")</f>
        <v>*</v>
      </c>
      <c r="N703" s="2"/>
      <c r="O703" s="2" t="str">
        <f>IF(sum!A696="AT",sum!F696,"*")</f>
        <v>*</v>
      </c>
      <c r="R703" s="2" t="s">
        <v>186</v>
      </c>
      <c r="S703" s="2" t="s">
        <v>187</v>
      </c>
      <c r="T703" s="2">
        <v>2030</v>
      </c>
      <c r="U703" s="2" t="str">
        <f>IF(sum!A696="BC",sum!B696,"*")</f>
        <v>*</v>
      </c>
      <c r="V703" s="2"/>
      <c r="W703" s="2" t="str">
        <f>IF(sum!A696="BC",sum!F696,"*")</f>
        <v>*</v>
      </c>
      <c r="Z703" s="2" t="s">
        <v>186</v>
      </c>
      <c r="AA703" s="2" t="s">
        <v>187</v>
      </c>
      <c r="AB703" s="2">
        <v>2030</v>
      </c>
      <c r="AC703" s="2" t="str">
        <f>IF(sum!A696="MA",sum!B696,"*")</f>
        <v>*</v>
      </c>
      <c r="AD703" s="2"/>
      <c r="AE703" s="2" t="str">
        <f>IF(sum!A696="MA",sum!F696,"*")</f>
        <v>*</v>
      </c>
      <c r="AH703" s="2" t="s">
        <v>186</v>
      </c>
      <c r="AI703" s="2" t="s">
        <v>187</v>
      </c>
      <c r="AJ703" s="2">
        <v>2030</v>
      </c>
      <c r="AK703" s="2" t="str">
        <f>IF(sum!A696="ON",sum!B696,"*")</f>
        <v>*</v>
      </c>
      <c r="AL703" s="2"/>
      <c r="AM703" s="2" t="str">
        <f>IF(sum!A696="ON",sum!F696,"*")</f>
        <v>*</v>
      </c>
      <c r="AP703" s="4" t="s">
        <v>186</v>
      </c>
      <c r="AQ703" s="4" t="s">
        <v>187</v>
      </c>
      <c r="AR703" s="4">
        <v>2030</v>
      </c>
      <c r="AS703" s="2" t="str">
        <f>IF(sum!A696="QU",sum!B696,"*")</f>
        <v>*</v>
      </c>
      <c r="AT703" s="2"/>
      <c r="AU703" s="2" t="str">
        <f>IF(sum!A696="QU",sum!F696,"*")</f>
        <v>*</v>
      </c>
      <c r="AX703" s="2" t="s">
        <v>186</v>
      </c>
      <c r="AY703" s="2" t="s">
        <v>187</v>
      </c>
      <c r="AZ703" s="2">
        <v>2030</v>
      </c>
      <c r="BA703" s="2" t="str">
        <f>IF(sum!A696="SA",sum!B696,"*")</f>
        <v>ART-AuxiliaryEquip_ELE1</v>
      </c>
      <c r="BB703" s="2"/>
      <c r="BC703" s="2">
        <f>IF(sum!A696="SA",sum!F696,"*")</f>
        <v>0.010568590150074</v>
      </c>
    </row>
    <row r="704" spans="2:55">
      <c r="B704" s="4" t="s">
        <v>186</v>
      </c>
      <c r="C704" s="4" t="s">
        <v>187</v>
      </c>
      <c r="D704" s="4">
        <v>2030</v>
      </c>
      <c r="J704" s="4" t="s">
        <v>186</v>
      </c>
      <c r="K704" s="4" t="s">
        <v>187</v>
      </c>
      <c r="L704" s="4">
        <v>2030</v>
      </c>
      <c r="M704" s="2" t="str">
        <f>IF(sum!A697="AT",sum!B697,"*")</f>
        <v>*</v>
      </c>
      <c r="N704" s="2"/>
      <c r="O704" s="2" t="str">
        <f>IF(sum!A697="AT",sum!F697,"*")</f>
        <v>*</v>
      </c>
      <c r="R704" s="4" t="s">
        <v>186</v>
      </c>
      <c r="S704" s="4" t="s">
        <v>187</v>
      </c>
      <c r="T704" s="4">
        <v>2030</v>
      </c>
      <c r="U704" s="2" t="str">
        <f>IF(sum!A697="BC",sum!B697,"*")</f>
        <v>*</v>
      </c>
      <c r="V704" s="2"/>
      <c r="W704" s="2" t="str">
        <f>IF(sum!A697="BC",sum!F697,"*")</f>
        <v>*</v>
      </c>
      <c r="Z704" s="4" t="s">
        <v>186</v>
      </c>
      <c r="AA704" s="4" t="s">
        <v>187</v>
      </c>
      <c r="AB704" s="4">
        <v>2030</v>
      </c>
      <c r="AC704" s="2" t="str">
        <f>IF(sum!A697="MA",sum!B697,"*")</f>
        <v>*</v>
      </c>
      <c r="AD704" s="2"/>
      <c r="AE704" s="2" t="str">
        <f>IF(sum!A697="MA",sum!F697,"*")</f>
        <v>*</v>
      </c>
      <c r="AH704" s="4" t="s">
        <v>186</v>
      </c>
      <c r="AI704" s="4" t="s">
        <v>187</v>
      </c>
      <c r="AJ704" s="4">
        <v>2030</v>
      </c>
      <c r="AK704" s="2" t="str">
        <f>IF(sum!A697="ON",sum!B697,"*")</f>
        <v>*</v>
      </c>
      <c r="AL704" s="2"/>
      <c r="AM704" s="2" t="str">
        <f>IF(sum!A697="ON",sum!F697,"*")</f>
        <v>*</v>
      </c>
      <c r="AP704" s="2" t="s">
        <v>186</v>
      </c>
      <c r="AQ704" s="2" t="s">
        <v>187</v>
      </c>
      <c r="AR704" s="2">
        <v>2030</v>
      </c>
      <c r="AS704" s="2" t="str">
        <f>IF(sum!A697="QU",sum!B697,"*")</f>
        <v>*</v>
      </c>
      <c r="AT704" s="2"/>
      <c r="AU704" s="2" t="str">
        <f>IF(sum!A697="QU",sum!F697,"*")</f>
        <v>*</v>
      </c>
      <c r="AX704" s="4" t="s">
        <v>186</v>
      </c>
      <c r="AY704" s="4" t="s">
        <v>187</v>
      </c>
      <c r="AZ704" s="4">
        <v>2030</v>
      </c>
      <c r="BA704" s="2" t="str">
        <f>IF(sum!A697="SA",sum!B697,"*")</f>
        <v>ART-Light_ELE1</v>
      </c>
      <c r="BB704" s="2"/>
      <c r="BC704" s="2">
        <f>IF(sum!A697="SA",sum!F697,"*")</f>
        <v>0.0170291640299688</v>
      </c>
    </row>
    <row r="705" spans="2:55">
      <c r="B705" s="2" t="s">
        <v>186</v>
      </c>
      <c r="C705" s="2" t="s">
        <v>187</v>
      </c>
      <c r="D705" s="2">
        <v>2030</v>
      </c>
      <c r="J705" s="2" t="s">
        <v>186</v>
      </c>
      <c r="K705" s="2" t="s">
        <v>187</v>
      </c>
      <c r="L705" s="2">
        <v>2030</v>
      </c>
      <c r="M705" s="2" t="str">
        <f>IF(sum!A698="AT",sum!B698,"*")</f>
        <v>*</v>
      </c>
      <c r="N705" s="2"/>
      <c r="O705" s="2" t="str">
        <f>IF(sum!A698="AT",sum!F698,"*")</f>
        <v>*</v>
      </c>
      <c r="R705" s="2" t="s">
        <v>186</v>
      </c>
      <c r="S705" s="2" t="s">
        <v>187</v>
      </c>
      <c r="T705" s="2">
        <v>2030</v>
      </c>
      <c r="U705" s="2" t="str">
        <f>IF(sum!A698="BC",sum!B698,"*")</f>
        <v>*</v>
      </c>
      <c r="V705" s="2"/>
      <c r="W705" s="2" t="str">
        <f>IF(sum!A698="BC",sum!F698,"*")</f>
        <v>*</v>
      </c>
      <c r="Z705" s="2" t="s">
        <v>186</v>
      </c>
      <c r="AA705" s="2" t="s">
        <v>187</v>
      </c>
      <c r="AB705" s="2">
        <v>2030</v>
      </c>
      <c r="AC705" s="2" t="str">
        <f>IF(sum!A698="MA",sum!B698,"*")</f>
        <v>*</v>
      </c>
      <c r="AD705" s="2"/>
      <c r="AE705" s="2" t="str">
        <f>IF(sum!A698="MA",sum!F698,"*")</f>
        <v>*</v>
      </c>
      <c r="AH705" s="2" t="s">
        <v>186</v>
      </c>
      <c r="AI705" s="2" t="s">
        <v>187</v>
      </c>
      <c r="AJ705" s="2">
        <v>2030</v>
      </c>
      <c r="AK705" s="2" t="str">
        <f>IF(sum!A698="ON",sum!B698,"*")</f>
        <v>*</v>
      </c>
      <c r="AL705" s="2"/>
      <c r="AM705" s="2" t="str">
        <f>IF(sum!A698="ON",sum!F698,"*")</f>
        <v>*</v>
      </c>
      <c r="AP705" s="4" t="s">
        <v>186</v>
      </c>
      <c r="AQ705" s="4" t="s">
        <v>187</v>
      </c>
      <c r="AR705" s="4">
        <v>2030</v>
      </c>
      <c r="AS705" s="2" t="str">
        <f>IF(sum!A698="QU",sum!B698,"*")</f>
        <v>*</v>
      </c>
      <c r="AT705" s="2"/>
      <c r="AU705" s="2" t="str">
        <f>IF(sum!A698="QU",sum!F698,"*")</f>
        <v>*</v>
      </c>
      <c r="AX705" s="2" t="s">
        <v>186</v>
      </c>
      <c r="AY705" s="2" t="s">
        <v>187</v>
      </c>
      <c r="AZ705" s="2">
        <v>2030</v>
      </c>
      <c r="BA705" s="2" t="str">
        <f>IF(sum!A698="SA",sum!B698,"*")</f>
        <v>ART-SpHeat_ELE1</v>
      </c>
      <c r="BB705" s="2"/>
      <c r="BC705" s="2">
        <f>IF(sum!A698="SA",sum!F698,"*")</f>
        <v>0.0493200873670119</v>
      </c>
    </row>
    <row r="706" spans="2:55">
      <c r="B706" s="4" t="s">
        <v>186</v>
      </c>
      <c r="C706" s="4" t="s">
        <v>187</v>
      </c>
      <c r="D706" s="4">
        <v>2030</v>
      </c>
      <c r="J706" s="4" t="s">
        <v>186</v>
      </c>
      <c r="K706" s="4" t="s">
        <v>187</v>
      </c>
      <c r="L706" s="4">
        <v>2030</v>
      </c>
      <c r="M706" s="2" t="str">
        <f>IF(sum!A699="AT",sum!B699,"*")</f>
        <v>*</v>
      </c>
      <c r="N706" s="2"/>
      <c r="O706" s="2" t="str">
        <f>IF(sum!A699="AT",sum!F699,"*")</f>
        <v>*</v>
      </c>
      <c r="R706" s="4" t="s">
        <v>186</v>
      </c>
      <c r="S706" s="4" t="s">
        <v>187</v>
      </c>
      <c r="T706" s="4">
        <v>2030</v>
      </c>
      <c r="U706" s="2" t="str">
        <f>IF(sum!A699="BC",sum!B699,"*")</f>
        <v>*</v>
      </c>
      <c r="V706" s="2"/>
      <c r="W706" s="2" t="str">
        <f>IF(sum!A699="BC",sum!F699,"*")</f>
        <v>*</v>
      </c>
      <c r="Z706" s="4" t="s">
        <v>186</v>
      </c>
      <c r="AA706" s="4" t="s">
        <v>187</v>
      </c>
      <c r="AB706" s="4">
        <v>2030</v>
      </c>
      <c r="AC706" s="2" t="str">
        <f>IF(sum!A699="MA",sum!B699,"*")</f>
        <v>*</v>
      </c>
      <c r="AD706" s="2"/>
      <c r="AE706" s="2" t="str">
        <f>IF(sum!A699="MA",sum!F699,"*")</f>
        <v>*</v>
      </c>
      <c r="AH706" s="4" t="s">
        <v>186</v>
      </c>
      <c r="AI706" s="4" t="s">
        <v>187</v>
      </c>
      <c r="AJ706" s="4">
        <v>2030</v>
      </c>
      <c r="AK706" s="2" t="str">
        <f>IF(sum!A699="ON",sum!B699,"*")</f>
        <v>*</v>
      </c>
      <c r="AL706" s="2"/>
      <c r="AM706" s="2" t="str">
        <f>IF(sum!A699="ON",sum!F699,"*")</f>
        <v>*</v>
      </c>
      <c r="AP706" s="2" t="s">
        <v>186</v>
      </c>
      <c r="AQ706" s="2" t="s">
        <v>187</v>
      </c>
      <c r="AR706" s="2">
        <v>2030</v>
      </c>
      <c r="AS706" s="2" t="str">
        <f>IF(sum!A699="QU",sum!B699,"*")</f>
        <v>*</v>
      </c>
      <c r="AT706" s="2"/>
      <c r="AU706" s="2" t="str">
        <f>IF(sum!A699="QU",sum!F699,"*")</f>
        <v>*</v>
      </c>
      <c r="AX706" s="4" t="s">
        <v>186</v>
      </c>
      <c r="AY706" s="4" t="s">
        <v>187</v>
      </c>
      <c r="AZ706" s="4">
        <v>2030</v>
      </c>
      <c r="BA706" s="2" t="str">
        <f>IF(sum!A699="SA",sum!B699,"*")</f>
        <v>ECHP_biomass_thermal01</v>
      </c>
      <c r="BB706" s="2"/>
      <c r="BC706" s="2">
        <f>IF(sum!A699="SA",sum!F699,"*")</f>
        <v>0</v>
      </c>
    </row>
    <row r="707" spans="2:55">
      <c r="B707" s="2" t="s">
        <v>186</v>
      </c>
      <c r="C707" s="2" t="s">
        <v>187</v>
      </c>
      <c r="D707" s="2">
        <v>2030</v>
      </c>
      <c r="J707" s="2" t="s">
        <v>186</v>
      </c>
      <c r="K707" s="2" t="s">
        <v>187</v>
      </c>
      <c r="L707" s="2">
        <v>2030</v>
      </c>
      <c r="M707" s="2" t="str">
        <f>IF(sum!A700="AT",sum!B700,"*")</f>
        <v>*</v>
      </c>
      <c r="N707" s="2"/>
      <c r="O707" s="2" t="str">
        <f>IF(sum!A700="AT",sum!F700,"*")</f>
        <v>*</v>
      </c>
      <c r="R707" s="2" t="s">
        <v>186</v>
      </c>
      <c r="S707" s="2" t="s">
        <v>187</v>
      </c>
      <c r="T707" s="2">
        <v>2030</v>
      </c>
      <c r="U707" s="2" t="str">
        <f>IF(sum!A700="BC",sum!B700,"*")</f>
        <v>*</v>
      </c>
      <c r="V707" s="2"/>
      <c r="W707" s="2" t="str">
        <f>IF(sum!A700="BC",sum!F700,"*")</f>
        <v>*</v>
      </c>
      <c r="Z707" s="2" t="s">
        <v>186</v>
      </c>
      <c r="AA707" s="2" t="s">
        <v>187</v>
      </c>
      <c r="AB707" s="2">
        <v>2030</v>
      </c>
      <c r="AC707" s="2" t="str">
        <f>IF(sum!A700="MA",sum!B700,"*")</f>
        <v>*</v>
      </c>
      <c r="AD707" s="2"/>
      <c r="AE707" s="2" t="str">
        <f>IF(sum!A700="MA",sum!F700,"*")</f>
        <v>*</v>
      </c>
      <c r="AH707" s="2" t="s">
        <v>186</v>
      </c>
      <c r="AI707" s="2" t="s">
        <v>187</v>
      </c>
      <c r="AJ707" s="2">
        <v>2030</v>
      </c>
      <c r="AK707" s="2" t="str">
        <f>IF(sum!A700="ON",sum!B700,"*")</f>
        <v>*</v>
      </c>
      <c r="AL707" s="2"/>
      <c r="AM707" s="2" t="str">
        <f>IF(sum!A700="ON",sum!F700,"*")</f>
        <v>*</v>
      </c>
      <c r="AP707" s="4" t="s">
        <v>186</v>
      </c>
      <c r="AQ707" s="4" t="s">
        <v>187</v>
      </c>
      <c r="AR707" s="4">
        <v>2030</v>
      </c>
      <c r="AS707" s="2" t="str">
        <f>IF(sum!A700="QU",sum!B700,"*")</f>
        <v>*</v>
      </c>
      <c r="AT707" s="2"/>
      <c r="AU707" s="2" t="str">
        <f>IF(sum!A700="QU",sum!F700,"*")</f>
        <v>*</v>
      </c>
      <c r="AX707" s="2" t="s">
        <v>186</v>
      </c>
      <c r="AY707" s="2" t="s">
        <v>187</v>
      </c>
      <c r="AZ707" s="2">
        <v>2030</v>
      </c>
      <c r="BA707" s="2" t="str">
        <f>IF(sum!A700="SA",sum!B700,"*")</f>
        <v>EDU-AuxiliaryEquip_ELE1</v>
      </c>
      <c r="BB707" s="2"/>
      <c r="BC707" s="2">
        <f>IF(sum!A700="SA",sum!F700,"*")</f>
        <v>0.10568590150074</v>
      </c>
    </row>
    <row r="708" spans="2:55">
      <c r="B708" s="4" t="s">
        <v>186</v>
      </c>
      <c r="C708" s="4" t="s">
        <v>187</v>
      </c>
      <c r="D708" s="4">
        <v>2030</v>
      </c>
      <c r="J708" s="4" t="s">
        <v>186</v>
      </c>
      <c r="K708" s="4" t="s">
        <v>187</v>
      </c>
      <c r="L708" s="4">
        <v>2030</v>
      </c>
      <c r="M708" s="2" t="str">
        <f>IF(sum!A701="AT",sum!B701,"*")</f>
        <v>*</v>
      </c>
      <c r="N708" s="2"/>
      <c r="O708" s="2" t="str">
        <f>IF(sum!A701="AT",sum!F701,"*")</f>
        <v>*</v>
      </c>
      <c r="R708" s="4" t="s">
        <v>186</v>
      </c>
      <c r="S708" s="4" t="s">
        <v>187</v>
      </c>
      <c r="T708" s="4">
        <v>2030</v>
      </c>
      <c r="U708" s="2" t="str">
        <f>IF(sum!A701="BC",sum!B701,"*")</f>
        <v>*</v>
      </c>
      <c r="V708" s="2"/>
      <c r="W708" s="2" t="str">
        <f>IF(sum!A701="BC",sum!F701,"*")</f>
        <v>*</v>
      </c>
      <c r="Z708" s="4" t="s">
        <v>186</v>
      </c>
      <c r="AA708" s="4" t="s">
        <v>187</v>
      </c>
      <c r="AB708" s="4">
        <v>2030</v>
      </c>
      <c r="AC708" s="2" t="str">
        <f>IF(sum!A701="MA",sum!B701,"*")</f>
        <v>*</v>
      </c>
      <c r="AD708" s="2"/>
      <c r="AE708" s="2" t="str">
        <f>IF(sum!A701="MA",sum!F701,"*")</f>
        <v>*</v>
      </c>
      <c r="AH708" s="4" t="s">
        <v>186</v>
      </c>
      <c r="AI708" s="4" t="s">
        <v>187</v>
      </c>
      <c r="AJ708" s="4">
        <v>2030</v>
      </c>
      <c r="AK708" s="2" t="str">
        <f>IF(sum!A701="ON",sum!B701,"*")</f>
        <v>*</v>
      </c>
      <c r="AL708" s="2"/>
      <c r="AM708" s="2" t="str">
        <f>IF(sum!A701="ON",sum!F701,"*")</f>
        <v>*</v>
      </c>
      <c r="AP708" s="2" t="s">
        <v>186</v>
      </c>
      <c r="AQ708" s="2" t="s">
        <v>187</v>
      </c>
      <c r="AR708" s="2">
        <v>2030</v>
      </c>
      <c r="AS708" s="2" t="str">
        <f>IF(sum!A701="QU",sum!B701,"*")</f>
        <v>*</v>
      </c>
      <c r="AT708" s="2"/>
      <c r="AU708" s="2" t="str">
        <f>IF(sum!A701="QU",sum!F701,"*")</f>
        <v>*</v>
      </c>
      <c r="AX708" s="4" t="s">
        <v>186</v>
      </c>
      <c r="AY708" s="4" t="s">
        <v>187</v>
      </c>
      <c r="AZ708" s="4">
        <v>2030</v>
      </c>
      <c r="BA708" s="2" t="str">
        <f>IF(sum!A701="SA",sum!B701,"*")</f>
        <v>EDU-AuxiliaryMot_ELE1</v>
      </c>
      <c r="BB708" s="2"/>
      <c r="BC708" s="2">
        <f>IF(sum!A701="SA",sum!F701,"*")</f>
        <v>0.0510874920899064</v>
      </c>
    </row>
    <row r="709" spans="2:55">
      <c r="B709" s="2" t="s">
        <v>186</v>
      </c>
      <c r="C709" s="2" t="s">
        <v>187</v>
      </c>
      <c r="D709" s="2">
        <v>2030</v>
      </c>
      <c r="J709" s="2" t="s">
        <v>186</v>
      </c>
      <c r="K709" s="2" t="s">
        <v>187</v>
      </c>
      <c r="L709" s="2">
        <v>2030</v>
      </c>
      <c r="M709" s="2" t="str">
        <f>IF(sum!A702="AT",sum!B702,"*")</f>
        <v>*</v>
      </c>
      <c r="N709" s="2"/>
      <c r="O709" s="2" t="str">
        <f>IF(sum!A702="AT",sum!F702,"*")</f>
        <v>*</v>
      </c>
      <c r="R709" s="2" t="s">
        <v>186</v>
      </c>
      <c r="S709" s="2" t="s">
        <v>187</v>
      </c>
      <c r="T709" s="2">
        <v>2030</v>
      </c>
      <c r="U709" s="2" t="str">
        <f>IF(sum!A702="BC",sum!B702,"*")</f>
        <v>*</v>
      </c>
      <c r="V709" s="2"/>
      <c r="W709" s="2" t="str">
        <f>IF(sum!A702="BC",sum!F702,"*")</f>
        <v>*</v>
      </c>
      <c r="Z709" s="2" t="s">
        <v>186</v>
      </c>
      <c r="AA709" s="2" t="s">
        <v>187</v>
      </c>
      <c r="AB709" s="2">
        <v>2030</v>
      </c>
      <c r="AC709" s="2" t="str">
        <f>IF(sum!A702="MA",sum!B702,"*")</f>
        <v>*</v>
      </c>
      <c r="AD709" s="2"/>
      <c r="AE709" s="2" t="str">
        <f>IF(sum!A702="MA",sum!F702,"*")</f>
        <v>*</v>
      </c>
      <c r="AH709" s="2" t="s">
        <v>186</v>
      </c>
      <c r="AI709" s="2" t="s">
        <v>187</v>
      </c>
      <c r="AJ709" s="2">
        <v>2030</v>
      </c>
      <c r="AK709" s="2" t="str">
        <f>IF(sum!A702="ON",sum!B702,"*")</f>
        <v>*</v>
      </c>
      <c r="AL709" s="2"/>
      <c r="AM709" s="2" t="str">
        <f>IF(sum!A702="ON",sum!F702,"*")</f>
        <v>*</v>
      </c>
      <c r="AP709" s="4" t="s">
        <v>186</v>
      </c>
      <c r="AQ709" s="4" t="s">
        <v>187</v>
      </c>
      <c r="AR709" s="4">
        <v>2030</v>
      </c>
      <c r="AS709" s="2" t="str">
        <f>IF(sum!A702="QU",sum!B702,"*")</f>
        <v>*</v>
      </c>
      <c r="AT709" s="2"/>
      <c r="AU709" s="2" t="str">
        <f>IF(sum!A702="QU",sum!F702,"*")</f>
        <v>*</v>
      </c>
      <c r="AX709" s="2" t="s">
        <v>186</v>
      </c>
      <c r="AY709" s="2" t="s">
        <v>187</v>
      </c>
      <c r="AZ709" s="2">
        <v>2030</v>
      </c>
      <c r="BA709" s="2" t="str">
        <f>IF(sum!A702="SA",sum!B702,"*")</f>
        <v>EDU-Light_ELE1</v>
      </c>
      <c r="BB709" s="2"/>
      <c r="BC709" s="2">
        <f>IF(sum!A702="SA",sum!F702,"*")</f>
        <v>0.170291640299688</v>
      </c>
    </row>
    <row r="710" spans="2:55">
      <c r="B710" s="4" t="s">
        <v>186</v>
      </c>
      <c r="C710" s="4" t="s">
        <v>187</v>
      </c>
      <c r="D710" s="4">
        <v>2030</v>
      </c>
      <c r="J710" s="4" t="s">
        <v>186</v>
      </c>
      <c r="K710" s="4" t="s">
        <v>187</v>
      </c>
      <c r="L710" s="4">
        <v>2030</v>
      </c>
      <c r="M710" s="2" t="str">
        <f>IF(sum!A703="AT",sum!B703,"*")</f>
        <v>*</v>
      </c>
      <c r="N710" s="2"/>
      <c r="O710" s="2" t="str">
        <f>IF(sum!A703="AT",sum!F703,"*")</f>
        <v>*</v>
      </c>
      <c r="R710" s="4" t="s">
        <v>186</v>
      </c>
      <c r="S710" s="4" t="s">
        <v>187</v>
      </c>
      <c r="T710" s="4">
        <v>2030</v>
      </c>
      <c r="U710" s="2" t="str">
        <f>IF(sum!A703="BC",sum!B703,"*")</f>
        <v>*</v>
      </c>
      <c r="V710" s="2"/>
      <c r="W710" s="2" t="str">
        <f>IF(sum!A703="BC",sum!F703,"*")</f>
        <v>*</v>
      </c>
      <c r="Z710" s="4" t="s">
        <v>186</v>
      </c>
      <c r="AA710" s="4" t="s">
        <v>187</v>
      </c>
      <c r="AB710" s="4">
        <v>2030</v>
      </c>
      <c r="AC710" s="2" t="str">
        <f>IF(sum!A703="MA",sum!B703,"*")</f>
        <v>*</v>
      </c>
      <c r="AD710" s="2"/>
      <c r="AE710" s="2" t="str">
        <f>IF(sum!A703="MA",sum!F703,"*")</f>
        <v>*</v>
      </c>
      <c r="AH710" s="4" t="s">
        <v>186</v>
      </c>
      <c r="AI710" s="4" t="s">
        <v>187</v>
      </c>
      <c r="AJ710" s="4">
        <v>2030</v>
      </c>
      <c r="AK710" s="2" t="str">
        <f>IF(sum!A703="ON",sum!B703,"*")</f>
        <v>*</v>
      </c>
      <c r="AL710" s="2"/>
      <c r="AM710" s="2" t="str">
        <f>IF(sum!A703="ON",sum!F703,"*")</f>
        <v>*</v>
      </c>
      <c r="AP710" s="2" t="s">
        <v>186</v>
      </c>
      <c r="AQ710" s="2" t="s">
        <v>187</v>
      </c>
      <c r="AR710" s="2">
        <v>2030</v>
      </c>
      <c r="AS710" s="2" t="str">
        <f>IF(sum!A703="QU",sum!B703,"*")</f>
        <v>*</v>
      </c>
      <c r="AT710" s="2"/>
      <c r="AU710" s="2" t="str">
        <f>IF(sum!A703="QU",sum!F703,"*")</f>
        <v>*</v>
      </c>
      <c r="AX710" s="4" t="s">
        <v>186</v>
      </c>
      <c r="AY710" s="4" t="s">
        <v>187</v>
      </c>
      <c r="AZ710" s="4">
        <v>2030</v>
      </c>
      <c r="BA710" s="2" t="str">
        <f>IF(sum!A703="SA",sum!B703,"*")</f>
        <v>EDU-SpCool_ELE1</v>
      </c>
      <c r="BB710" s="2"/>
      <c r="BC710" s="2">
        <f>IF(sum!A703="SA",sum!F703,"*")</f>
        <v>0.0170291640299688</v>
      </c>
    </row>
    <row r="711" spans="2:55">
      <c r="B711" s="2" t="s">
        <v>186</v>
      </c>
      <c r="C711" s="2" t="s">
        <v>187</v>
      </c>
      <c r="D711" s="2">
        <v>2030</v>
      </c>
      <c r="J711" s="2" t="s">
        <v>186</v>
      </c>
      <c r="K711" s="2" t="s">
        <v>187</v>
      </c>
      <c r="L711" s="2">
        <v>2030</v>
      </c>
      <c r="M711" s="2" t="str">
        <f>IF(sum!A704="AT",sum!B704,"*")</f>
        <v>*</v>
      </c>
      <c r="N711" s="2"/>
      <c r="O711" s="2" t="str">
        <f>IF(sum!A704="AT",sum!F704,"*")</f>
        <v>*</v>
      </c>
      <c r="R711" s="2" t="s">
        <v>186</v>
      </c>
      <c r="S711" s="2" t="s">
        <v>187</v>
      </c>
      <c r="T711" s="2">
        <v>2030</v>
      </c>
      <c r="U711" s="2" t="str">
        <f>IF(sum!A704="BC",sum!B704,"*")</f>
        <v>*</v>
      </c>
      <c r="V711" s="2"/>
      <c r="W711" s="2" t="str">
        <f>IF(sum!A704="BC",sum!F704,"*")</f>
        <v>*</v>
      </c>
      <c r="Z711" s="2" t="s">
        <v>186</v>
      </c>
      <c r="AA711" s="2" t="s">
        <v>187</v>
      </c>
      <c r="AB711" s="2">
        <v>2030</v>
      </c>
      <c r="AC711" s="2" t="str">
        <f>IF(sum!A704="MA",sum!B704,"*")</f>
        <v>*</v>
      </c>
      <c r="AD711" s="2"/>
      <c r="AE711" s="2" t="str">
        <f>IF(sum!A704="MA",sum!F704,"*")</f>
        <v>*</v>
      </c>
      <c r="AH711" s="2" t="s">
        <v>186</v>
      </c>
      <c r="AI711" s="2" t="s">
        <v>187</v>
      </c>
      <c r="AJ711" s="2">
        <v>2030</v>
      </c>
      <c r="AK711" s="2" t="str">
        <f>IF(sum!A704="ON",sum!B704,"*")</f>
        <v>*</v>
      </c>
      <c r="AL711" s="2"/>
      <c r="AM711" s="2" t="str">
        <f>IF(sum!A704="ON",sum!F704,"*")</f>
        <v>*</v>
      </c>
      <c r="AP711" s="4" t="s">
        <v>186</v>
      </c>
      <c r="AQ711" s="4" t="s">
        <v>187</v>
      </c>
      <c r="AR711" s="4">
        <v>2030</v>
      </c>
      <c r="AS711" s="2" t="str">
        <f>IF(sum!A704="QU",sum!B704,"*")</f>
        <v>*</v>
      </c>
      <c r="AT711" s="2"/>
      <c r="AU711" s="2" t="str">
        <f>IF(sum!A704="QU",sum!F704,"*")</f>
        <v>*</v>
      </c>
      <c r="AX711" s="2" t="s">
        <v>186</v>
      </c>
      <c r="AY711" s="2" t="s">
        <v>187</v>
      </c>
      <c r="AZ711" s="2">
        <v>2030</v>
      </c>
      <c r="BA711" s="2" t="str">
        <f>IF(sum!A704="SA",sum!B704,"*")</f>
        <v>EDU-SpHeat_ELE1</v>
      </c>
      <c r="BB711" s="2"/>
      <c r="BC711" s="2">
        <f>IF(sum!A704="SA",sum!F704,"*")</f>
        <v>0.352286338335799</v>
      </c>
    </row>
    <row r="712" spans="2:55">
      <c r="B712" s="4" t="s">
        <v>186</v>
      </c>
      <c r="C712" s="4" t="s">
        <v>187</v>
      </c>
      <c r="D712" s="4">
        <v>2030</v>
      </c>
      <c r="J712" s="4" t="s">
        <v>186</v>
      </c>
      <c r="K712" s="4" t="s">
        <v>187</v>
      </c>
      <c r="L712" s="4">
        <v>2030</v>
      </c>
      <c r="M712" s="2" t="str">
        <f>IF(sum!A705="AT",sum!B705,"*")</f>
        <v>*</v>
      </c>
      <c r="N712" s="2"/>
      <c r="O712" s="2" t="str">
        <f>IF(sum!A705="AT",sum!F705,"*")</f>
        <v>*</v>
      </c>
      <c r="R712" s="4" t="s">
        <v>186</v>
      </c>
      <c r="S712" s="4" t="s">
        <v>187</v>
      </c>
      <c r="T712" s="4">
        <v>2030</v>
      </c>
      <c r="U712" s="2" t="str">
        <f>IF(sum!A705="BC",sum!B705,"*")</f>
        <v>*</v>
      </c>
      <c r="V712" s="2"/>
      <c r="W712" s="2" t="str">
        <f>IF(sum!A705="BC",sum!F705,"*")</f>
        <v>*</v>
      </c>
      <c r="Z712" s="4" t="s">
        <v>186</v>
      </c>
      <c r="AA712" s="4" t="s">
        <v>187</v>
      </c>
      <c r="AB712" s="4">
        <v>2030</v>
      </c>
      <c r="AC712" s="2" t="str">
        <f>IF(sum!A705="MA",sum!B705,"*")</f>
        <v>*</v>
      </c>
      <c r="AD712" s="2"/>
      <c r="AE712" s="2" t="str">
        <f>IF(sum!A705="MA",sum!F705,"*")</f>
        <v>*</v>
      </c>
      <c r="AH712" s="4" t="s">
        <v>186</v>
      </c>
      <c r="AI712" s="4" t="s">
        <v>187</v>
      </c>
      <c r="AJ712" s="4">
        <v>2030</v>
      </c>
      <c r="AK712" s="2" t="str">
        <f>IF(sum!A705="ON",sum!B705,"*")</f>
        <v>*</v>
      </c>
      <c r="AL712" s="2"/>
      <c r="AM712" s="2" t="str">
        <f>IF(sum!A705="ON",sum!F705,"*")</f>
        <v>*</v>
      </c>
      <c r="AP712" s="2" t="s">
        <v>186</v>
      </c>
      <c r="AQ712" s="2" t="s">
        <v>187</v>
      </c>
      <c r="AR712" s="2">
        <v>2030</v>
      </c>
      <c r="AS712" s="2" t="str">
        <f>IF(sum!A705="QU",sum!B705,"*")</f>
        <v>*</v>
      </c>
      <c r="AT712" s="2"/>
      <c r="AU712" s="2" t="str">
        <f>IF(sum!A705="QU",sum!F705,"*")</f>
        <v>*</v>
      </c>
      <c r="AX712" s="4" t="s">
        <v>186</v>
      </c>
      <c r="AY712" s="4" t="s">
        <v>187</v>
      </c>
      <c r="AZ712" s="4">
        <v>2030</v>
      </c>
      <c r="BA712" s="2" t="str">
        <f>IF(sum!A705="SA",sum!B705,"*")</f>
        <v>EDU-WaterHeat_ELE1</v>
      </c>
      <c r="BB712" s="2"/>
      <c r="BC712" s="2">
        <f>IF(sum!A705="SA",sum!F705,"*")</f>
        <v>0.0422743606002959</v>
      </c>
    </row>
    <row r="713" spans="2:55">
      <c r="B713" s="2" t="s">
        <v>186</v>
      </c>
      <c r="C713" s="2" t="s">
        <v>187</v>
      </c>
      <c r="D713" s="2">
        <v>2030</v>
      </c>
      <c r="J713" s="2" t="s">
        <v>186</v>
      </c>
      <c r="K713" s="2" t="s">
        <v>187</v>
      </c>
      <c r="L713" s="2">
        <v>2030</v>
      </c>
      <c r="M713" s="2" t="str">
        <f>IF(sum!A706="AT",sum!B706,"*")</f>
        <v>*</v>
      </c>
      <c r="N713" s="2"/>
      <c r="O713" s="2" t="str">
        <f>IF(sum!A706="AT",sum!F706,"*")</f>
        <v>*</v>
      </c>
      <c r="R713" s="2" t="s">
        <v>186</v>
      </c>
      <c r="S713" s="2" t="s">
        <v>187</v>
      </c>
      <c r="T713" s="2">
        <v>2030</v>
      </c>
      <c r="U713" s="2" t="str">
        <f>IF(sum!A706="BC",sum!B706,"*")</f>
        <v>*</v>
      </c>
      <c r="V713" s="2"/>
      <c r="W713" s="2" t="str">
        <f>IF(sum!A706="BC",sum!F706,"*")</f>
        <v>*</v>
      </c>
      <c r="Z713" s="2" t="s">
        <v>186</v>
      </c>
      <c r="AA713" s="2" t="s">
        <v>187</v>
      </c>
      <c r="AB713" s="2">
        <v>2030</v>
      </c>
      <c r="AC713" s="2" t="str">
        <f>IF(sum!A706="MA",sum!B706,"*")</f>
        <v>*</v>
      </c>
      <c r="AD713" s="2"/>
      <c r="AE713" s="2" t="str">
        <f>IF(sum!A706="MA",sum!F706,"*")</f>
        <v>*</v>
      </c>
      <c r="AH713" s="2" t="s">
        <v>186</v>
      </c>
      <c r="AI713" s="2" t="s">
        <v>187</v>
      </c>
      <c r="AJ713" s="2">
        <v>2030</v>
      </c>
      <c r="AK713" s="2" t="str">
        <f>IF(sum!A706="ON",sum!B706,"*")</f>
        <v>*</v>
      </c>
      <c r="AL713" s="2"/>
      <c r="AM713" s="2" t="str">
        <f>IF(sum!A706="ON",sum!F706,"*")</f>
        <v>*</v>
      </c>
      <c r="AP713" s="4" t="s">
        <v>186</v>
      </c>
      <c r="AQ713" s="4" t="s">
        <v>187</v>
      </c>
      <c r="AR713" s="4">
        <v>2030</v>
      </c>
      <c r="AS713" s="2" t="str">
        <f>IF(sum!A706="QU",sum!B706,"*")</f>
        <v>*</v>
      </c>
      <c r="AT713" s="2"/>
      <c r="AU713" s="2" t="str">
        <f>IF(sum!A706="QU",sum!F706,"*")</f>
        <v>*</v>
      </c>
      <c r="AX713" s="2" t="s">
        <v>186</v>
      </c>
      <c r="AY713" s="2" t="s">
        <v>187</v>
      </c>
      <c r="AZ713" s="2">
        <v>2030</v>
      </c>
      <c r="BA713" s="2" t="str">
        <f>IF(sum!A706="SA",sum!B706,"*")</f>
        <v>EUGEOF01</v>
      </c>
      <c r="BB713" s="2"/>
      <c r="BC713" s="2">
        <f>IF(sum!A706="SA",sum!F706,"*")</f>
        <v>0.445759346007696</v>
      </c>
    </row>
    <row r="714" spans="2:55">
      <c r="B714" s="4" t="s">
        <v>186</v>
      </c>
      <c r="C714" s="4" t="s">
        <v>187</v>
      </c>
      <c r="D714" s="4">
        <v>2030</v>
      </c>
      <c r="J714" s="4" t="s">
        <v>186</v>
      </c>
      <c r="K714" s="4" t="s">
        <v>187</v>
      </c>
      <c r="L714" s="4">
        <v>2030</v>
      </c>
      <c r="M714" s="2" t="str">
        <f>IF(sum!A707="AT",sum!B707,"*")</f>
        <v>*</v>
      </c>
      <c r="N714" s="2"/>
      <c r="O714" s="2" t="str">
        <f>IF(sum!A707="AT",sum!F707,"*")</f>
        <v>*</v>
      </c>
      <c r="R714" s="4" t="s">
        <v>186</v>
      </c>
      <c r="S714" s="4" t="s">
        <v>187</v>
      </c>
      <c r="T714" s="4">
        <v>2030</v>
      </c>
      <c r="U714" s="2" t="str">
        <f>IF(sum!A707="BC",sum!B707,"*")</f>
        <v>*</v>
      </c>
      <c r="V714" s="2"/>
      <c r="W714" s="2" t="str">
        <f>IF(sum!A707="BC",sum!F707,"*")</f>
        <v>*</v>
      </c>
      <c r="Z714" s="4" t="s">
        <v>186</v>
      </c>
      <c r="AA714" s="4" t="s">
        <v>187</v>
      </c>
      <c r="AB714" s="4">
        <v>2030</v>
      </c>
      <c r="AC714" s="2" t="str">
        <f>IF(sum!A707="MA",sum!B707,"*")</f>
        <v>*</v>
      </c>
      <c r="AD714" s="2"/>
      <c r="AE714" s="2" t="str">
        <f>IF(sum!A707="MA",sum!F707,"*")</f>
        <v>*</v>
      </c>
      <c r="AH714" s="4" t="s">
        <v>186</v>
      </c>
      <c r="AI714" s="4" t="s">
        <v>187</v>
      </c>
      <c r="AJ714" s="4">
        <v>2030</v>
      </c>
      <c r="AK714" s="2" t="str">
        <f>IF(sum!A707="ON",sum!B707,"*")</f>
        <v>*</v>
      </c>
      <c r="AL714" s="2"/>
      <c r="AM714" s="2" t="str">
        <f>IF(sum!A707="ON",sum!F707,"*")</f>
        <v>*</v>
      </c>
      <c r="AP714" s="2" t="s">
        <v>186</v>
      </c>
      <c r="AQ714" s="2" t="s">
        <v>187</v>
      </c>
      <c r="AR714" s="2">
        <v>2030</v>
      </c>
      <c r="AS714" s="2" t="str">
        <f>IF(sum!A707="QU",sum!B707,"*")</f>
        <v>*</v>
      </c>
      <c r="AT714" s="2"/>
      <c r="AU714" s="2" t="str">
        <f>IF(sum!A707="QU",sum!F707,"*")</f>
        <v>*</v>
      </c>
      <c r="AX714" s="4" t="s">
        <v>186</v>
      </c>
      <c r="AY714" s="4" t="s">
        <v>187</v>
      </c>
      <c r="AZ714" s="4">
        <v>2030</v>
      </c>
      <c r="BA714" s="2" t="str">
        <f>IF(sum!A707="SA",sum!B707,"*")</f>
        <v>EUPVSOLS101</v>
      </c>
      <c r="BB714" s="2"/>
      <c r="BC714" s="2">
        <f>IF(sum!A707="SA",sum!F707,"*")</f>
        <v>0</v>
      </c>
    </row>
    <row r="715" spans="2:55">
      <c r="B715" s="2" t="s">
        <v>186</v>
      </c>
      <c r="C715" s="2" t="s">
        <v>187</v>
      </c>
      <c r="D715" s="2">
        <v>2030</v>
      </c>
      <c r="J715" s="2" t="s">
        <v>186</v>
      </c>
      <c r="K715" s="2" t="s">
        <v>187</v>
      </c>
      <c r="L715" s="2">
        <v>2030</v>
      </c>
      <c r="M715" s="2" t="str">
        <f>IF(sum!A708="AT",sum!B708,"*")</f>
        <v>*</v>
      </c>
      <c r="N715" s="2"/>
      <c r="O715" s="2" t="str">
        <f>IF(sum!A708="AT",sum!F708,"*")</f>
        <v>*</v>
      </c>
      <c r="R715" s="2" t="s">
        <v>186</v>
      </c>
      <c r="S715" s="2" t="s">
        <v>187</v>
      </c>
      <c r="T715" s="2">
        <v>2030</v>
      </c>
      <c r="U715" s="2" t="str">
        <f>IF(sum!A708="BC",sum!B708,"*")</f>
        <v>*</v>
      </c>
      <c r="V715" s="2"/>
      <c r="W715" s="2" t="str">
        <f>IF(sum!A708="BC",sum!F708,"*")</f>
        <v>*</v>
      </c>
      <c r="Z715" s="2" t="s">
        <v>186</v>
      </c>
      <c r="AA715" s="2" t="s">
        <v>187</v>
      </c>
      <c r="AB715" s="2">
        <v>2030</v>
      </c>
      <c r="AC715" s="2" t="str">
        <f>IF(sum!A708="MA",sum!B708,"*")</f>
        <v>*</v>
      </c>
      <c r="AD715" s="2"/>
      <c r="AE715" s="2" t="str">
        <f>IF(sum!A708="MA",sum!F708,"*")</f>
        <v>*</v>
      </c>
      <c r="AH715" s="2" t="s">
        <v>186</v>
      </c>
      <c r="AI715" s="2" t="s">
        <v>187</v>
      </c>
      <c r="AJ715" s="2">
        <v>2030</v>
      </c>
      <c r="AK715" s="2" t="str">
        <f>IF(sum!A708="ON",sum!B708,"*")</f>
        <v>*</v>
      </c>
      <c r="AL715" s="2"/>
      <c r="AM715" s="2" t="str">
        <f>IF(sum!A708="ON",sum!F708,"*")</f>
        <v>*</v>
      </c>
      <c r="AP715" s="4" t="s">
        <v>186</v>
      </c>
      <c r="AQ715" s="4" t="s">
        <v>187</v>
      </c>
      <c r="AR715" s="4">
        <v>2030</v>
      </c>
      <c r="AS715" s="2" t="str">
        <f>IF(sum!A708="QU",sum!B708,"*")</f>
        <v>*</v>
      </c>
      <c r="AT715" s="2"/>
      <c r="AU715" s="2" t="str">
        <f>IF(sum!A708="QU",sum!F708,"*")</f>
        <v>*</v>
      </c>
      <c r="AX715" s="2" t="s">
        <v>186</v>
      </c>
      <c r="AY715" s="2" t="s">
        <v>187</v>
      </c>
      <c r="AZ715" s="2">
        <v>2030</v>
      </c>
      <c r="BA715" s="2" t="str">
        <f>IF(sum!A708="SA",sum!B708,"*")</f>
        <v>EUWINONL01</v>
      </c>
      <c r="BB715" s="2"/>
      <c r="BC715" s="2">
        <f>IF(sum!A708="SA",sum!F708,"*")</f>
        <v>0</v>
      </c>
    </row>
    <row r="716" spans="2:55">
      <c r="B716" s="4" t="s">
        <v>186</v>
      </c>
      <c r="C716" s="4" t="s">
        <v>187</v>
      </c>
      <c r="D716" s="4">
        <v>2030</v>
      </c>
      <c r="J716" s="4" t="s">
        <v>186</v>
      </c>
      <c r="K716" s="4" t="s">
        <v>187</v>
      </c>
      <c r="L716" s="4">
        <v>2030</v>
      </c>
      <c r="M716" s="2" t="str">
        <f>IF(sum!A709="AT",sum!B709,"*")</f>
        <v>*</v>
      </c>
      <c r="N716" s="2"/>
      <c r="O716" s="2" t="str">
        <f>IF(sum!A709="AT",sum!F709,"*")</f>
        <v>*</v>
      </c>
      <c r="R716" s="4" t="s">
        <v>186</v>
      </c>
      <c r="S716" s="4" t="s">
        <v>187</v>
      </c>
      <c r="T716" s="4">
        <v>2030</v>
      </c>
      <c r="U716" s="2" t="str">
        <f>IF(sum!A709="BC",sum!B709,"*")</f>
        <v>*</v>
      </c>
      <c r="V716" s="2"/>
      <c r="W716" s="2" t="str">
        <f>IF(sum!A709="BC",sum!F709,"*")</f>
        <v>*</v>
      </c>
      <c r="Z716" s="4" t="s">
        <v>186</v>
      </c>
      <c r="AA716" s="4" t="s">
        <v>187</v>
      </c>
      <c r="AB716" s="4">
        <v>2030</v>
      </c>
      <c r="AC716" s="2" t="str">
        <f>IF(sum!A709="MA",sum!B709,"*")</f>
        <v>*</v>
      </c>
      <c r="AD716" s="2"/>
      <c r="AE716" s="2" t="str">
        <f>IF(sum!A709="MA",sum!F709,"*")</f>
        <v>*</v>
      </c>
      <c r="AH716" s="4" t="s">
        <v>186</v>
      </c>
      <c r="AI716" s="4" t="s">
        <v>187</v>
      </c>
      <c r="AJ716" s="4">
        <v>2030</v>
      </c>
      <c r="AK716" s="2" t="str">
        <f>IF(sum!A709="ON",sum!B709,"*")</f>
        <v>*</v>
      </c>
      <c r="AL716" s="2"/>
      <c r="AM716" s="2" t="str">
        <f>IF(sum!A709="ON",sum!F709,"*")</f>
        <v>*</v>
      </c>
      <c r="AP716" s="2" t="s">
        <v>186</v>
      </c>
      <c r="AQ716" s="2" t="s">
        <v>187</v>
      </c>
      <c r="AR716" s="2">
        <v>2030</v>
      </c>
      <c r="AS716" s="2" t="str">
        <f>IF(sum!A709="QU",sum!B709,"*")</f>
        <v>*</v>
      </c>
      <c r="AT716" s="2"/>
      <c r="AU716" s="2" t="str">
        <f>IF(sum!A709="QU",sum!F709,"*")</f>
        <v>*</v>
      </c>
      <c r="AX716" s="4" t="s">
        <v>186</v>
      </c>
      <c r="AY716" s="4" t="s">
        <v>187</v>
      </c>
      <c r="AZ716" s="4">
        <v>2030</v>
      </c>
      <c r="BA716" s="2" t="str">
        <f>IF(sum!A709="SA",sum!B709,"*")</f>
        <v>HSS-AuxiliaryEquip_ELE1</v>
      </c>
      <c r="BB716" s="2"/>
      <c r="BC716" s="2">
        <f>IF(sum!A709="SA",sum!F709,"*")</f>
        <v>0.200803212851405</v>
      </c>
    </row>
    <row r="717" spans="2:55">
      <c r="B717" s="2" t="s">
        <v>186</v>
      </c>
      <c r="C717" s="2" t="s">
        <v>187</v>
      </c>
      <c r="D717" s="2">
        <v>2030</v>
      </c>
      <c r="J717" s="2" t="s">
        <v>186</v>
      </c>
      <c r="K717" s="2" t="s">
        <v>187</v>
      </c>
      <c r="L717" s="2">
        <v>2030</v>
      </c>
      <c r="M717" s="2" t="str">
        <f>IF(sum!A710="AT",sum!B710,"*")</f>
        <v>*</v>
      </c>
      <c r="N717" s="2"/>
      <c r="O717" s="2" t="str">
        <f>IF(sum!A710="AT",sum!F710,"*")</f>
        <v>*</v>
      </c>
      <c r="R717" s="2" t="s">
        <v>186</v>
      </c>
      <c r="S717" s="2" t="s">
        <v>187</v>
      </c>
      <c r="T717" s="2">
        <v>2030</v>
      </c>
      <c r="U717" s="2" t="str">
        <f>IF(sum!A710="BC",sum!B710,"*")</f>
        <v>*</v>
      </c>
      <c r="V717" s="2"/>
      <c r="W717" s="2" t="str">
        <f>IF(sum!A710="BC",sum!F710,"*")</f>
        <v>*</v>
      </c>
      <c r="Z717" s="2" t="s">
        <v>186</v>
      </c>
      <c r="AA717" s="2" t="s">
        <v>187</v>
      </c>
      <c r="AB717" s="2">
        <v>2030</v>
      </c>
      <c r="AC717" s="2" t="str">
        <f>IF(sum!A710="MA",sum!B710,"*")</f>
        <v>*</v>
      </c>
      <c r="AD717" s="2"/>
      <c r="AE717" s="2" t="str">
        <f>IF(sum!A710="MA",sum!F710,"*")</f>
        <v>*</v>
      </c>
      <c r="AH717" s="2" t="s">
        <v>186</v>
      </c>
      <c r="AI717" s="2" t="s">
        <v>187</v>
      </c>
      <c r="AJ717" s="2">
        <v>2030</v>
      </c>
      <c r="AK717" s="2" t="str">
        <f>IF(sum!A710="ON",sum!B710,"*")</f>
        <v>*</v>
      </c>
      <c r="AL717" s="2"/>
      <c r="AM717" s="2" t="str">
        <f>IF(sum!A710="ON",sum!F710,"*")</f>
        <v>*</v>
      </c>
      <c r="AP717" s="4" t="s">
        <v>186</v>
      </c>
      <c r="AQ717" s="4" t="s">
        <v>187</v>
      </c>
      <c r="AR717" s="4">
        <v>2030</v>
      </c>
      <c r="AS717" s="2" t="str">
        <f>IF(sum!A710="QU",sum!B710,"*")</f>
        <v>*</v>
      </c>
      <c r="AT717" s="2"/>
      <c r="AU717" s="2" t="str">
        <f>IF(sum!A710="QU",sum!F710,"*")</f>
        <v>*</v>
      </c>
      <c r="AX717" s="2" t="s">
        <v>186</v>
      </c>
      <c r="AY717" s="2" t="s">
        <v>187</v>
      </c>
      <c r="AZ717" s="2">
        <v>2030</v>
      </c>
      <c r="BA717" s="2" t="str">
        <f>IF(sum!A710="SA",sum!B710,"*")</f>
        <v>HSS-AuxiliaryMot_ELE1</v>
      </c>
      <c r="BB717" s="2"/>
      <c r="BC717" s="2">
        <f>IF(sum!A710="SA",sum!F710,"*")</f>
        <v>0.0681166561198752</v>
      </c>
    </row>
    <row r="718" spans="2:55">
      <c r="B718" s="4" t="s">
        <v>186</v>
      </c>
      <c r="C718" s="4" t="s">
        <v>187</v>
      </c>
      <c r="D718" s="4">
        <v>2030</v>
      </c>
      <c r="J718" s="4" t="s">
        <v>186</v>
      </c>
      <c r="K718" s="4" t="s">
        <v>187</v>
      </c>
      <c r="L718" s="4">
        <v>2030</v>
      </c>
      <c r="M718" s="2" t="str">
        <f>IF(sum!A711="AT",sum!B711,"*")</f>
        <v>*</v>
      </c>
      <c r="N718" s="2"/>
      <c r="O718" s="2" t="str">
        <f>IF(sum!A711="AT",sum!F711,"*")</f>
        <v>*</v>
      </c>
      <c r="R718" s="4" t="s">
        <v>186</v>
      </c>
      <c r="S718" s="4" t="s">
        <v>187</v>
      </c>
      <c r="T718" s="4">
        <v>2030</v>
      </c>
      <c r="U718" s="2" t="str">
        <f>IF(sum!A711="BC",sum!B711,"*")</f>
        <v>*</v>
      </c>
      <c r="V718" s="2"/>
      <c r="W718" s="2" t="str">
        <f>IF(sum!A711="BC",sum!F711,"*")</f>
        <v>*</v>
      </c>
      <c r="Z718" s="4" t="s">
        <v>186</v>
      </c>
      <c r="AA718" s="4" t="s">
        <v>187</v>
      </c>
      <c r="AB718" s="4">
        <v>2030</v>
      </c>
      <c r="AC718" s="2" t="str">
        <f>IF(sum!A711="MA",sum!B711,"*")</f>
        <v>*</v>
      </c>
      <c r="AD718" s="2"/>
      <c r="AE718" s="2" t="str">
        <f>IF(sum!A711="MA",sum!F711,"*")</f>
        <v>*</v>
      </c>
      <c r="AH718" s="4" t="s">
        <v>186</v>
      </c>
      <c r="AI718" s="4" t="s">
        <v>187</v>
      </c>
      <c r="AJ718" s="4">
        <v>2030</v>
      </c>
      <c r="AK718" s="2" t="str">
        <f>IF(sum!A711="ON",sum!B711,"*")</f>
        <v>*</v>
      </c>
      <c r="AL718" s="2"/>
      <c r="AM718" s="2" t="str">
        <f>IF(sum!A711="ON",sum!F711,"*")</f>
        <v>*</v>
      </c>
      <c r="AP718" s="2" t="s">
        <v>186</v>
      </c>
      <c r="AQ718" s="2" t="s">
        <v>187</v>
      </c>
      <c r="AR718" s="2">
        <v>2030</v>
      </c>
      <c r="AS718" s="2" t="str">
        <f>IF(sum!A711="QU",sum!B711,"*")</f>
        <v>*</v>
      </c>
      <c r="AT718" s="2"/>
      <c r="AU718" s="2" t="str">
        <f>IF(sum!A711="QU",sum!F711,"*")</f>
        <v>*</v>
      </c>
      <c r="AX718" s="4" t="s">
        <v>186</v>
      </c>
      <c r="AY718" s="4" t="s">
        <v>187</v>
      </c>
      <c r="AZ718" s="4">
        <v>2030</v>
      </c>
      <c r="BA718" s="2" t="str">
        <f>IF(sum!A711="SA",sum!B711,"*")</f>
        <v>HSS-Light_ELE1</v>
      </c>
      <c r="BB718" s="2"/>
      <c r="BC718" s="2">
        <f>IF(sum!A711="SA",sum!F711,"*")</f>
        <v>0.204349968359626</v>
      </c>
    </row>
    <row r="719" spans="2:55">
      <c r="B719" s="2" t="s">
        <v>186</v>
      </c>
      <c r="C719" s="2" t="s">
        <v>187</v>
      </c>
      <c r="D719" s="2">
        <v>2030</v>
      </c>
      <c r="J719" s="2" t="s">
        <v>186</v>
      </c>
      <c r="K719" s="2" t="s">
        <v>187</v>
      </c>
      <c r="L719" s="2">
        <v>2030</v>
      </c>
      <c r="M719" s="2" t="str">
        <f>IF(sum!A712="AT",sum!B712,"*")</f>
        <v>*</v>
      </c>
      <c r="N719" s="2"/>
      <c r="O719" s="2" t="str">
        <f>IF(sum!A712="AT",sum!F712,"*")</f>
        <v>*</v>
      </c>
      <c r="R719" s="2" t="s">
        <v>186</v>
      </c>
      <c r="S719" s="2" t="s">
        <v>187</v>
      </c>
      <c r="T719" s="2">
        <v>2030</v>
      </c>
      <c r="U719" s="2" t="str">
        <f>IF(sum!A712="BC",sum!B712,"*")</f>
        <v>*</v>
      </c>
      <c r="V719" s="2"/>
      <c r="W719" s="2" t="str">
        <f>IF(sum!A712="BC",sum!F712,"*")</f>
        <v>*</v>
      </c>
      <c r="Z719" s="2" t="s">
        <v>186</v>
      </c>
      <c r="AA719" s="2" t="s">
        <v>187</v>
      </c>
      <c r="AB719" s="2">
        <v>2030</v>
      </c>
      <c r="AC719" s="2" t="str">
        <f>IF(sum!A712="MA",sum!B712,"*")</f>
        <v>*</v>
      </c>
      <c r="AD719" s="2"/>
      <c r="AE719" s="2" t="str">
        <f>IF(sum!A712="MA",sum!F712,"*")</f>
        <v>*</v>
      </c>
      <c r="AH719" s="2" t="s">
        <v>186</v>
      </c>
      <c r="AI719" s="2" t="s">
        <v>187</v>
      </c>
      <c r="AJ719" s="2">
        <v>2030</v>
      </c>
      <c r="AK719" s="2" t="str">
        <f>IF(sum!A712="ON",sum!B712,"*")</f>
        <v>*</v>
      </c>
      <c r="AL719" s="2"/>
      <c r="AM719" s="2" t="str">
        <f>IF(sum!A712="ON",sum!F712,"*")</f>
        <v>*</v>
      </c>
      <c r="AP719" s="4" t="s">
        <v>186</v>
      </c>
      <c r="AQ719" s="4" t="s">
        <v>187</v>
      </c>
      <c r="AR719" s="4">
        <v>2030</v>
      </c>
      <c r="AS719" s="2" t="str">
        <f>IF(sum!A712="QU",sum!B712,"*")</f>
        <v>*</v>
      </c>
      <c r="AT719" s="2"/>
      <c r="AU719" s="2" t="str">
        <f>IF(sum!A712="QU",sum!F712,"*")</f>
        <v>*</v>
      </c>
      <c r="AX719" s="2" t="s">
        <v>186</v>
      </c>
      <c r="AY719" s="2" t="s">
        <v>187</v>
      </c>
      <c r="AZ719" s="2">
        <v>2030</v>
      </c>
      <c r="BA719" s="2" t="str">
        <f>IF(sum!A712="SA",sum!B712,"*")</f>
        <v>HSS-SpCool_ELE1</v>
      </c>
      <c r="BB719" s="2"/>
      <c r="BC719" s="2">
        <f>IF(sum!A712="SA",sum!F712,"*")</f>
        <v>0.0170291640299688</v>
      </c>
    </row>
    <row r="720" spans="2:55">
      <c r="B720" s="4" t="s">
        <v>186</v>
      </c>
      <c r="C720" s="4" t="s">
        <v>187</v>
      </c>
      <c r="D720" s="4">
        <v>2030</v>
      </c>
      <c r="J720" s="4" t="s">
        <v>186</v>
      </c>
      <c r="K720" s="4" t="s">
        <v>187</v>
      </c>
      <c r="L720" s="4">
        <v>2030</v>
      </c>
      <c r="M720" s="2" t="str">
        <f>IF(sum!A713="AT",sum!B713,"*")</f>
        <v>*</v>
      </c>
      <c r="N720" s="2"/>
      <c r="O720" s="2" t="str">
        <f>IF(sum!A713="AT",sum!F713,"*")</f>
        <v>*</v>
      </c>
      <c r="R720" s="4" t="s">
        <v>186</v>
      </c>
      <c r="S720" s="4" t="s">
        <v>187</v>
      </c>
      <c r="T720" s="4">
        <v>2030</v>
      </c>
      <c r="U720" s="2" t="str">
        <f>IF(sum!A713="BC",sum!B713,"*")</f>
        <v>*</v>
      </c>
      <c r="V720" s="2"/>
      <c r="W720" s="2" t="str">
        <f>IF(sum!A713="BC",sum!F713,"*")</f>
        <v>*</v>
      </c>
      <c r="Z720" s="4" t="s">
        <v>186</v>
      </c>
      <c r="AA720" s="4" t="s">
        <v>187</v>
      </c>
      <c r="AB720" s="4">
        <v>2030</v>
      </c>
      <c r="AC720" s="2" t="str">
        <f>IF(sum!A713="MA",sum!B713,"*")</f>
        <v>*</v>
      </c>
      <c r="AD720" s="2"/>
      <c r="AE720" s="2" t="str">
        <f>IF(sum!A713="MA",sum!F713,"*")</f>
        <v>*</v>
      </c>
      <c r="AH720" s="4" t="s">
        <v>186</v>
      </c>
      <c r="AI720" s="4" t="s">
        <v>187</v>
      </c>
      <c r="AJ720" s="4">
        <v>2030</v>
      </c>
      <c r="AK720" s="2" t="str">
        <f>IF(sum!A713="ON",sum!B713,"*")</f>
        <v>*</v>
      </c>
      <c r="AL720" s="2"/>
      <c r="AM720" s="2" t="str">
        <f>IF(sum!A713="ON",sum!F713,"*")</f>
        <v>*</v>
      </c>
      <c r="AP720" s="2" t="s">
        <v>186</v>
      </c>
      <c r="AQ720" s="2" t="s">
        <v>187</v>
      </c>
      <c r="AR720" s="2">
        <v>2030</v>
      </c>
      <c r="AS720" s="2" t="str">
        <f>IF(sum!A713="QU",sum!B713,"*")</f>
        <v>*</v>
      </c>
      <c r="AT720" s="2"/>
      <c r="AU720" s="2" t="str">
        <f>IF(sum!A713="QU",sum!F713,"*")</f>
        <v>*</v>
      </c>
      <c r="AX720" s="4" t="s">
        <v>186</v>
      </c>
      <c r="AY720" s="4" t="s">
        <v>187</v>
      </c>
      <c r="AZ720" s="4">
        <v>2030</v>
      </c>
      <c r="BA720" s="2" t="str">
        <f>IF(sum!A713="SA",sum!B713,"*")</f>
        <v>HSS-SpHeat_ELE1</v>
      </c>
      <c r="BB720" s="2"/>
      <c r="BC720" s="2">
        <f>IF(sum!A713="SA",sum!F713,"*")</f>
        <v>0.338194884802367</v>
      </c>
    </row>
    <row r="721" spans="2:55">
      <c r="B721" s="2" t="s">
        <v>186</v>
      </c>
      <c r="C721" s="2" t="s">
        <v>187</v>
      </c>
      <c r="D721" s="2">
        <v>2030</v>
      </c>
      <c r="J721" s="2" t="s">
        <v>186</v>
      </c>
      <c r="K721" s="2" t="s">
        <v>187</v>
      </c>
      <c r="L721" s="2">
        <v>2030</v>
      </c>
      <c r="M721" s="2" t="str">
        <f>IF(sum!A714="AT",sum!B714,"*")</f>
        <v>*</v>
      </c>
      <c r="N721" s="2"/>
      <c r="O721" s="2" t="str">
        <f>IF(sum!A714="AT",sum!F714,"*")</f>
        <v>*</v>
      </c>
      <c r="R721" s="2" t="s">
        <v>186</v>
      </c>
      <c r="S721" s="2" t="s">
        <v>187</v>
      </c>
      <c r="T721" s="2">
        <v>2030</v>
      </c>
      <c r="U721" s="2" t="str">
        <f>IF(sum!A714="BC",sum!B714,"*")</f>
        <v>*</v>
      </c>
      <c r="V721" s="2"/>
      <c r="W721" s="2" t="str">
        <f>IF(sum!A714="BC",sum!F714,"*")</f>
        <v>*</v>
      </c>
      <c r="Z721" s="2" t="s">
        <v>186</v>
      </c>
      <c r="AA721" s="2" t="s">
        <v>187</v>
      </c>
      <c r="AB721" s="2">
        <v>2030</v>
      </c>
      <c r="AC721" s="2" t="str">
        <f>IF(sum!A714="MA",sum!B714,"*")</f>
        <v>*</v>
      </c>
      <c r="AD721" s="2"/>
      <c r="AE721" s="2" t="str">
        <f>IF(sum!A714="MA",sum!F714,"*")</f>
        <v>*</v>
      </c>
      <c r="AH721" s="2" t="s">
        <v>186</v>
      </c>
      <c r="AI721" s="2" t="s">
        <v>187</v>
      </c>
      <c r="AJ721" s="2">
        <v>2030</v>
      </c>
      <c r="AK721" s="2" t="str">
        <f>IF(sum!A714="ON",sum!B714,"*")</f>
        <v>*</v>
      </c>
      <c r="AL721" s="2"/>
      <c r="AM721" s="2" t="str">
        <f>IF(sum!A714="ON",sum!F714,"*")</f>
        <v>*</v>
      </c>
      <c r="AP721" s="4" t="s">
        <v>186</v>
      </c>
      <c r="AQ721" s="4" t="s">
        <v>187</v>
      </c>
      <c r="AR721" s="4">
        <v>2030</v>
      </c>
      <c r="AS721" s="2" t="str">
        <f>IF(sum!A714="QU",sum!B714,"*")</f>
        <v>*</v>
      </c>
      <c r="AT721" s="2"/>
      <c r="AU721" s="2" t="str">
        <f>IF(sum!A714="QU",sum!F714,"*")</f>
        <v>*</v>
      </c>
      <c r="AX721" s="2" t="s">
        <v>186</v>
      </c>
      <c r="AY721" s="2" t="s">
        <v>187</v>
      </c>
      <c r="AZ721" s="2">
        <v>2030</v>
      </c>
      <c r="BA721" s="2" t="str">
        <f>IF(sum!A714="SA",sum!B714,"*")</f>
        <v>HSS-WaterHeat_ELE1</v>
      </c>
      <c r="BB721" s="2"/>
      <c r="BC721" s="2">
        <f>IF(sum!A714="SA",sum!F714,"*")</f>
        <v>0.10568590150074</v>
      </c>
    </row>
    <row r="722" spans="2:55">
      <c r="B722" s="4" t="s">
        <v>186</v>
      </c>
      <c r="C722" s="4" t="s">
        <v>187</v>
      </c>
      <c r="D722" s="4">
        <v>2030</v>
      </c>
      <c r="J722" s="4" t="s">
        <v>186</v>
      </c>
      <c r="K722" s="4" t="s">
        <v>187</v>
      </c>
      <c r="L722" s="4">
        <v>2030</v>
      </c>
      <c r="M722" s="2" t="str">
        <f>IF(sum!A715="AT",sum!B715,"*")</f>
        <v>*</v>
      </c>
      <c r="N722" s="2"/>
      <c r="O722" s="2" t="str">
        <f>IF(sum!A715="AT",sum!F715,"*")</f>
        <v>*</v>
      </c>
      <c r="R722" s="4" t="s">
        <v>186</v>
      </c>
      <c r="S722" s="4" t="s">
        <v>187</v>
      </c>
      <c r="T722" s="4">
        <v>2030</v>
      </c>
      <c r="U722" s="2" t="str">
        <f>IF(sum!A715="BC",sum!B715,"*")</f>
        <v>*</v>
      </c>
      <c r="V722" s="2"/>
      <c r="W722" s="2" t="str">
        <f>IF(sum!A715="BC",sum!F715,"*")</f>
        <v>*</v>
      </c>
      <c r="Z722" s="4" t="s">
        <v>186</v>
      </c>
      <c r="AA722" s="4" t="s">
        <v>187</v>
      </c>
      <c r="AB722" s="4">
        <v>2030</v>
      </c>
      <c r="AC722" s="2" t="str">
        <f>IF(sum!A715="MA",sum!B715,"*")</f>
        <v>*</v>
      </c>
      <c r="AD722" s="2"/>
      <c r="AE722" s="2" t="str">
        <f>IF(sum!A715="MA",sum!F715,"*")</f>
        <v>*</v>
      </c>
      <c r="AH722" s="4" t="s">
        <v>186</v>
      </c>
      <c r="AI722" s="4" t="s">
        <v>187</v>
      </c>
      <c r="AJ722" s="4">
        <v>2030</v>
      </c>
      <c r="AK722" s="2" t="str">
        <f>IF(sum!A715="ON",sum!B715,"*")</f>
        <v>*</v>
      </c>
      <c r="AL722" s="2"/>
      <c r="AM722" s="2" t="str">
        <f>IF(sum!A715="ON",sum!F715,"*")</f>
        <v>*</v>
      </c>
      <c r="AP722" s="2" t="s">
        <v>186</v>
      </c>
      <c r="AQ722" s="2" t="s">
        <v>187</v>
      </c>
      <c r="AR722" s="2">
        <v>2030</v>
      </c>
      <c r="AS722" s="2" t="str">
        <f>IF(sum!A715="QU",sum!B715,"*")</f>
        <v>*</v>
      </c>
      <c r="AT722" s="2"/>
      <c r="AU722" s="2" t="str">
        <f>IF(sum!A715="QU",sum!F715,"*")</f>
        <v>*</v>
      </c>
      <c r="AX722" s="4" t="s">
        <v>186</v>
      </c>
      <c r="AY722" s="4" t="s">
        <v>187</v>
      </c>
      <c r="AZ722" s="4">
        <v>2030</v>
      </c>
      <c r="BA722" s="2" t="str">
        <f>IF(sum!A715="SA",sum!B715,"*")</f>
        <v>ICS-AuxiliaryEquip_ELE1</v>
      </c>
      <c r="BB722" s="2"/>
      <c r="BC722" s="2">
        <f>IF(sum!A715="SA",sum!F715,"*")</f>
        <v>0.010568590150074</v>
      </c>
    </row>
    <row r="723" spans="2:55">
      <c r="B723" s="2" t="s">
        <v>186</v>
      </c>
      <c r="C723" s="2" t="s">
        <v>187</v>
      </c>
      <c r="D723" s="2">
        <v>2030</v>
      </c>
      <c r="J723" s="2" t="s">
        <v>186</v>
      </c>
      <c r="K723" s="2" t="s">
        <v>187</v>
      </c>
      <c r="L723" s="2">
        <v>2030</v>
      </c>
      <c r="M723" s="2" t="str">
        <f>IF(sum!A716="AT",sum!B716,"*")</f>
        <v>*</v>
      </c>
      <c r="N723" s="2"/>
      <c r="O723" s="2" t="str">
        <f>IF(sum!A716="AT",sum!F716,"*")</f>
        <v>*</v>
      </c>
      <c r="R723" s="2" t="s">
        <v>186</v>
      </c>
      <c r="S723" s="2" t="s">
        <v>187</v>
      </c>
      <c r="T723" s="2">
        <v>2030</v>
      </c>
      <c r="U723" s="2" t="str">
        <f>IF(sum!A716="BC",sum!B716,"*")</f>
        <v>*</v>
      </c>
      <c r="V723" s="2"/>
      <c r="W723" s="2" t="str">
        <f>IF(sum!A716="BC",sum!F716,"*")</f>
        <v>*</v>
      </c>
      <c r="Z723" s="2" t="s">
        <v>186</v>
      </c>
      <c r="AA723" s="2" t="s">
        <v>187</v>
      </c>
      <c r="AB723" s="2">
        <v>2030</v>
      </c>
      <c r="AC723" s="2" t="str">
        <f>IF(sum!A716="MA",sum!B716,"*")</f>
        <v>*</v>
      </c>
      <c r="AD723" s="2"/>
      <c r="AE723" s="2" t="str">
        <f>IF(sum!A716="MA",sum!F716,"*")</f>
        <v>*</v>
      </c>
      <c r="AH723" s="2" t="s">
        <v>186</v>
      </c>
      <c r="AI723" s="2" t="s">
        <v>187</v>
      </c>
      <c r="AJ723" s="2">
        <v>2030</v>
      </c>
      <c r="AK723" s="2" t="str">
        <f>IF(sum!A716="ON",sum!B716,"*")</f>
        <v>*</v>
      </c>
      <c r="AL723" s="2"/>
      <c r="AM723" s="2" t="str">
        <f>IF(sum!A716="ON",sum!F716,"*")</f>
        <v>*</v>
      </c>
      <c r="AP723" s="4" t="s">
        <v>186</v>
      </c>
      <c r="AQ723" s="4" t="s">
        <v>187</v>
      </c>
      <c r="AR723" s="4">
        <v>2030</v>
      </c>
      <c r="AS723" s="2" t="str">
        <f>IF(sum!A716="QU",sum!B716,"*")</f>
        <v>*</v>
      </c>
      <c r="AT723" s="2"/>
      <c r="AU723" s="2" t="str">
        <f>IF(sum!A716="QU",sum!F716,"*")</f>
        <v>*</v>
      </c>
      <c r="AX723" s="2" t="s">
        <v>186</v>
      </c>
      <c r="AY723" s="2" t="s">
        <v>187</v>
      </c>
      <c r="AZ723" s="2">
        <v>2030</v>
      </c>
      <c r="BA723" s="2" t="str">
        <f>IF(sum!A716="SA",sum!B716,"*")</f>
        <v>ICS-Light_ELE1</v>
      </c>
      <c r="BB723" s="2"/>
      <c r="BC723" s="2">
        <f>IF(sum!A716="SA",sum!F716,"*")</f>
        <v>0.0170291640299688</v>
      </c>
    </row>
    <row r="724" spans="2:55">
      <c r="B724" s="4" t="s">
        <v>186</v>
      </c>
      <c r="C724" s="4" t="s">
        <v>187</v>
      </c>
      <c r="D724" s="4">
        <v>2030</v>
      </c>
      <c r="J724" s="4" t="s">
        <v>186</v>
      </c>
      <c r="K724" s="4" t="s">
        <v>187</v>
      </c>
      <c r="L724" s="4">
        <v>2030</v>
      </c>
      <c r="M724" s="2" t="str">
        <f>IF(sum!A717="AT",sum!B717,"*")</f>
        <v>*</v>
      </c>
      <c r="N724" s="2"/>
      <c r="O724" s="2" t="str">
        <f>IF(sum!A717="AT",sum!F717,"*")</f>
        <v>*</v>
      </c>
      <c r="R724" s="4" t="s">
        <v>186</v>
      </c>
      <c r="S724" s="4" t="s">
        <v>187</v>
      </c>
      <c r="T724" s="4">
        <v>2030</v>
      </c>
      <c r="U724" s="2" t="str">
        <f>IF(sum!A717="BC",sum!B717,"*")</f>
        <v>*</v>
      </c>
      <c r="V724" s="2"/>
      <c r="W724" s="2" t="str">
        <f>IF(sum!A717="BC",sum!F717,"*")</f>
        <v>*</v>
      </c>
      <c r="Z724" s="4" t="s">
        <v>186</v>
      </c>
      <c r="AA724" s="4" t="s">
        <v>187</v>
      </c>
      <c r="AB724" s="4">
        <v>2030</v>
      </c>
      <c r="AC724" s="2" t="str">
        <f>IF(sum!A717="MA",sum!B717,"*")</f>
        <v>*</v>
      </c>
      <c r="AD724" s="2"/>
      <c r="AE724" s="2" t="str">
        <f>IF(sum!A717="MA",sum!F717,"*")</f>
        <v>*</v>
      </c>
      <c r="AH724" s="4" t="s">
        <v>186</v>
      </c>
      <c r="AI724" s="4" t="s">
        <v>187</v>
      </c>
      <c r="AJ724" s="4">
        <v>2030</v>
      </c>
      <c r="AK724" s="2" t="str">
        <f>IF(sum!A717="ON",sum!B717,"*")</f>
        <v>*</v>
      </c>
      <c r="AL724" s="2"/>
      <c r="AM724" s="2" t="str">
        <f>IF(sum!A717="ON",sum!F717,"*")</f>
        <v>*</v>
      </c>
      <c r="AP724" s="2" t="s">
        <v>186</v>
      </c>
      <c r="AQ724" s="2" t="s">
        <v>187</v>
      </c>
      <c r="AR724" s="2">
        <v>2030</v>
      </c>
      <c r="AS724" s="2" t="str">
        <f>IF(sum!A717="QU",sum!B717,"*")</f>
        <v>*</v>
      </c>
      <c r="AT724" s="2"/>
      <c r="AU724" s="2" t="str">
        <f>IF(sum!A717="QU",sum!F717,"*")</f>
        <v>*</v>
      </c>
      <c r="AX724" s="4" t="s">
        <v>186</v>
      </c>
      <c r="AY724" s="4" t="s">
        <v>187</v>
      </c>
      <c r="AZ724" s="4">
        <v>2030</v>
      </c>
      <c r="BA724" s="2" t="str">
        <f>IF(sum!A717="SA",sum!B717,"*")</f>
        <v>ICS-SpHeat_ELE1</v>
      </c>
      <c r="BB724" s="2"/>
      <c r="BC724" s="2">
        <f>IF(sum!A717="SA",sum!F717,"*")</f>
        <v>0.0422743606002959</v>
      </c>
    </row>
    <row r="725" spans="2:55">
      <c r="B725" s="2" t="s">
        <v>186</v>
      </c>
      <c r="C725" s="2" t="s">
        <v>187</v>
      </c>
      <c r="D725" s="2">
        <v>2030</v>
      </c>
      <c r="J725" s="2" t="s">
        <v>186</v>
      </c>
      <c r="K725" s="2" t="s">
        <v>187</v>
      </c>
      <c r="L725" s="2">
        <v>2030</v>
      </c>
      <c r="M725" s="2" t="str">
        <f>IF(sum!A718="AT",sum!B718,"*")</f>
        <v>*</v>
      </c>
      <c r="N725" s="2"/>
      <c r="O725" s="2" t="str">
        <f>IF(sum!A718="AT",sum!F718,"*")</f>
        <v>*</v>
      </c>
      <c r="R725" s="2" t="s">
        <v>186</v>
      </c>
      <c r="S725" s="2" t="s">
        <v>187</v>
      </c>
      <c r="T725" s="2">
        <v>2030</v>
      </c>
      <c r="U725" s="2" t="str">
        <f>IF(sum!A718="BC",sum!B718,"*")</f>
        <v>*</v>
      </c>
      <c r="V725" s="2"/>
      <c r="W725" s="2" t="str">
        <f>IF(sum!A718="BC",sum!F718,"*")</f>
        <v>*</v>
      </c>
      <c r="Z725" s="2" t="s">
        <v>186</v>
      </c>
      <c r="AA725" s="2" t="s">
        <v>187</v>
      </c>
      <c r="AB725" s="2">
        <v>2030</v>
      </c>
      <c r="AC725" s="2" t="str">
        <f>IF(sum!A718="MA",sum!B718,"*")</f>
        <v>*</v>
      </c>
      <c r="AD725" s="2"/>
      <c r="AE725" s="2" t="str">
        <f>IF(sum!A718="MA",sum!F718,"*")</f>
        <v>*</v>
      </c>
      <c r="AH725" s="2" t="s">
        <v>186</v>
      </c>
      <c r="AI725" s="2" t="s">
        <v>187</v>
      </c>
      <c r="AJ725" s="2">
        <v>2030</v>
      </c>
      <c r="AK725" s="2" t="str">
        <f>IF(sum!A718="ON",sum!B718,"*")</f>
        <v>*</v>
      </c>
      <c r="AL725" s="2"/>
      <c r="AM725" s="2" t="str">
        <f>IF(sum!A718="ON",sum!F718,"*")</f>
        <v>*</v>
      </c>
      <c r="AP725" s="4" t="s">
        <v>186</v>
      </c>
      <c r="AQ725" s="4" t="s">
        <v>187</v>
      </c>
      <c r="AR725" s="4">
        <v>2030</v>
      </c>
      <c r="AS725" s="2" t="str">
        <f>IF(sum!A718="QU",sum!B718,"*")</f>
        <v>*</v>
      </c>
      <c r="AT725" s="2"/>
      <c r="AU725" s="2" t="str">
        <f>IF(sum!A718="QU",sum!F718,"*")</f>
        <v>*</v>
      </c>
      <c r="AX725" s="2" t="s">
        <v>186</v>
      </c>
      <c r="AY725" s="2" t="s">
        <v>187</v>
      </c>
      <c r="AZ725" s="2">
        <v>2030</v>
      </c>
      <c r="BA725" s="2" t="str">
        <f>IF(sum!A718="SA",sum!B718,"*")</f>
        <v>OS-AuxiliaryEquip_ELE1</v>
      </c>
      <c r="BB725" s="2"/>
      <c r="BC725" s="2">
        <f>IF(sum!A718="SA",sum!F718,"*")</f>
        <v>0.190234622701332</v>
      </c>
    </row>
    <row r="726" spans="2:55">
      <c r="B726" s="4" t="s">
        <v>186</v>
      </c>
      <c r="C726" s="4" t="s">
        <v>187</v>
      </c>
      <c r="D726" s="4">
        <v>2030</v>
      </c>
      <c r="J726" s="4" t="s">
        <v>186</v>
      </c>
      <c r="K726" s="4" t="s">
        <v>187</v>
      </c>
      <c r="L726" s="4">
        <v>2030</v>
      </c>
      <c r="M726" s="2" t="str">
        <f>IF(sum!A719="AT",sum!B719,"*")</f>
        <v>*</v>
      </c>
      <c r="N726" s="2"/>
      <c r="O726" s="2" t="str">
        <f>IF(sum!A719="AT",sum!F719,"*")</f>
        <v>*</v>
      </c>
      <c r="R726" s="4" t="s">
        <v>186</v>
      </c>
      <c r="S726" s="4" t="s">
        <v>187</v>
      </c>
      <c r="T726" s="4">
        <v>2030</v>
      </c>
      <c r="U726" s="2" t="str">
        <f>IF(sum!A719="BC",sum!B719,"*")</f>
        <v>*</v>
      </c>
      <c r="V726" s="2"/>
      <c r="W726" s="2" t="str">
        <f>IF(sum!A719="BC",sum!F719,"*")</f>
        <v>*</v>
      </c>
      <c r="Z726" s="4" t="s">
        <v>186</v>
      </c>
      <c r="AA726" s="4" t="s">
        <v>187</v>
      </c>
      <c r="AB726" s="4">
        <v>2030</v>
      </c>
      <c r="AC726" s="2" t="str">
        <f>IF(sum!A719="MA",sum!B719,"*")</f>
        <v>*</v>
      </c>
      <c r="AD726" s="2"/>
      <c r="AE726" s="2" t="str">
        <f>IF(sum!A719="MA",sum!F719,"*")</f>
        <v>*</v>
      </c>
      <c r="AH726" s="4" t="s">
        <v>186</v>
      </c>
      <c r="AI726" s="4" t="s">
        <v>187</v>
      </c>
      <c r="AJ726" s="4">
        <v>2030</v>
      </c>
      <c r="AK726" s="2" t="str">
        <f>IF(sum!A719="ON",sum!B719,"*")</f>
        <v>*</v>
      </c>
      <c r="AL726" s="2"/>
      <c r="AM726" s="2" t="str">
        <f>IF(sum!A719="ON",sum!F719,"*")</f>
        <v>*</v>
      </c>
      <c r="AP726" s="2" t="s">
        <v>186</v>
      </c>
      <c r="AQ726" s="2" t="s">
        <v>187</v>
      </c>
      <c r="AR726" s="2">
        <v>2030</v>
      </c>
      <c r="AS726" s="2" t="str">
        <f>IF(sum!A719="QU",sum!B719,"*")</f>
        <v>*</v>
      </c>
      <c r="AT726" s="2"/>
      <c r="AU726" s="2" t="str">
        <f>IF(sum!A719="QU",sum!F719,"*")</f>
        <v>*</v>
      </c>
      <c r="AX726" s="4" t="s">
        <v>186</v>
      </c>
      <c r="AY726" s="4" t="s">
        <v>187</v>
      </c>
      <c r="AZ726" s="4">
        <v>2030</v>
      </c>
      <c r="BA726" s="2" t="str">
        <f>IF(sum!A719="SA",sum!B719,"*")</f>
        <v>OS-AuxiliaryMot_ELE1</v>
      </c>
      <c r="BB726" s="2"/>
      <c r="BC726" s="2">
        <f>IF(sum!A719="SA",sum!F719,"*")</f>
        <v>0.102174984179813</v>
      </c>
    </row>
    <row r="727" spans="2:55">
      <c r="B727" s="2" t="s">
        <v>186</v>
      </c>
      <c r="C727" s="2" t="s">
        <v>187</v>
      </c>
      <c r="D727" s="2">
        <v>2030</v>
      </c>
      <c r="J727" s="2" t="s">
        <v>186</v>
      </c>
      <c r="K727" s="2" t="s">
        <v>187</v>
      </c>
      <c r="L727" s="2">
        <v>2030</v>
      </c>
      <c r="M727" s="2" t="str">
        <f>IF(sum!A720="AT",sum!B720,"*")</f>
        <v>*</v>
      </c>
      <c r="N727" s="2"/>
      <c r="O727" s="2" t="str">
        <f>IF(sum!A720="AT",sum!F720,"*")</f>
        <v>*</v>
      </c>
      <c r="R727" s="2" t="s">
        <v>186</v>
      </c>
      <c r="S727" s="2" t="s">
        <v>187</v>
      </c>
      <c r="T727" s="2">
        <v>2030</v>
      </c>
      <c r="U727" s="2" t="str">
        <f>IF(sum!A720="BC",sum!B720,"*")</f>
        <v>*</v>
      </c>
      <c r="V727" s="2"/>
      <c r="W727" s="2" t="str">
        <f>IF(sum!A720="BC",sum!F720,"*")</f>
        <v>*</v>
      </c>
      <c r="Z727" s="2" t="s">
        <v>186</v>
      </c>
      <c r="AA727" s="2" t="s">
        <v>187</v>
      </c>
      <c r="AB727" s="2">
        <v>2030</v>
      </c>
      <c r="AC727" s="2" t="str">
        <f>IF(sum!A720="MA",sum!B720,"*")</f>
        <v>*</v>
      </c>
      <c r="AD727" s="2"/>
      <c r="AE727" s="2" t="str">
        <f>IF(sum!A720="MA",sum!F720,"*")</f>
        <v>*</v>
      </c>
      <c r="AH727" s="2" t="s">
        <v>186</v>
      </c>
      <c r="AI727" s="2" t="s">
        <v>187</v>
      </c>
      <c r="AJ727" s="2">
        <v>2030</v>
      </c>
      <c r="AK727" s="2" t="str">
        <f>IF(sum!A720="ON",sum!B720,"*")</f>
        <v>*</v>
      </c>
      <c r="AL727" s="2"/>
      <c r="AM727" s="2" t="str">
        <f>IF(sum!A720="ON",sum!F720,"*")</f>
        <v>*</v>
      </c>
      <c r="AP727" s="4" t="s">
        <v>186</v>
      </c>
      <c r="AQ727" s="4" t="s">
        <v>187</v>
      </c>
      <c r="AR727" s="4">
        <v>2030</v>
      </c>
      <c r="AS727" s="2" t="str">
        <f>IF(sum!A720="QU",sum!B720,"*")</f>
        <v>*</v>
      </c>
      <c r="AT727" s="2"/>
      <c r="AU727" s="2" t="str">
        <f>IF(sum!A720="QU",sum!F720,"*")</f>
        <v>*</v>
      </c>
      <c r="AX727" s="2" t="s">
        <v>186</v>
      </c>
      <c r="AY727" s="2" t="s">
        <v>187</v>
      </c>
      <c r="AZ727" s="2">
        <v>2030</v>
      </c>
      <c r="BA727" s="2" t="str">
        <f>IF(sum!A720="SA",sum!B720,"*")</f>
        <v>OS-Light_ELE1</v>
      </c>
      <c r="BB727" s="2"/>
      <c r="BC727" s="2">
        <f>IF(sum!A720="SA",sum!F720,"*")</f>
        <v>0.374641608659314</v>
      </c>
    </row>
    <row r="728" spans="2:55">
      <c r="B728" s="4" t="s">
        <v>186</v>
      </c>
      <c r="C728" s="4" t="s">
        <v>187</v>
      </c>
      <c r="D728" s="4">
        <v>2030</v>
      </c>
      <c r="J728" s="4" t="s">
        <v>186</v>
      </c>
      <c r="K728" s="4" t="s">
        <v>187</v>
      </c>
      <c r="L728" s="4">
        <v>2030</v>
      </c>
      <c r="M728" s="2" t="str">
        <f>IF(sum!A721="AT",sum!B721,"*")</f>
        <v>*</v>
      </c>
      <c r="N728" s="2"/>
      <c r="O728" s="2" t="str">
        <f>IF(sum!A721="AT",sum!F721,"*")</f>
        <v>*</v>
      </c>
      <c r="R728" s="4" t="s">
        <v>186</v>
      </c>
      <c r="S728" s="4" t="s">
        <v>187</v>
      </c>
      <c r="T728" s="4">
        <v>2030</v>
      </c>
      <c r="U728" s="2" t="str">
        <f>IF(sum!A721="BC",sum!B721,"*")</f>
        <v>*</v>
      </c>
      <c r="V728" s="2"/>
      <c r="W728" s="2" t="str">
        <f>IF(sum!A721="BC",sum!F721,"*")</f>
        <v>*</v>
      </c>
      <c r="Z728" s="4" t="s">
        <v>186</v>
      </c>
      <c r="AA728" s="4" t="s">
        <v>187</v>
      </c>
      <c r="AB728" s="4">
        <v>2030</v>
      </c>
      <c r="AC728" s="2" t="str">
        <f>IF(sum!A721="MA",sum!B721,"*")</f>
        <v>*</v>
      </c>
      <c r="AD728" s="2"/>
      <c r="AE728" s="2" t="str">
        <f>IF(sum!A721="MA",sum!F721,"*")</f>
        <v>*</v>
      </c>
      <c r="AH728" s="4" t="s">
        <v>186</v>
      </c>
      <c r="AI728" s="4" t="s">
        <v>187</v>
      </c>
      <c r="AJ728" s="4">
        <v>2030</v>
      </c>
      <c r="AK728" s="2" t="str">
        <f>IF(sum!A721="ON",sum!B721,"*")</f>
        <v>*</v>
      </c>
      <c r="AL728" s="2"/>
      <c r="AM728" s="2" t="str">
        <f>IF(sum!A721="ON",sum!F721,"*")</f>
        <v>*</v>
      </c>
      <c r="AP728" s="2" t="s">
        <v>186</v>
      </c>
      <c r="AQ728" s="2" t="s">
        <v>187</v>
      </c>
      <c r="AR728" s="2">
        <v>2030</v>
      </c>
      <c r="AS728" s="2" t="str">
        <f>IF(sum!A721="QU",sum!B721,"*")</f>
        <v>*</v>
      </c>
      <c r="AT728" s="2"/>
      <c r="AU728" s="2" t="str">
        <f>IF(sum!A721="QU",sum!F721,"*")</f>
        <v>*</v>
      </c>
      <c r="AX728" s="4" t="s">
        <v>186</v>
      </c>
      <c r="AY728" s="4" t="s">
        <v>187</v>
      </c>
      <c r="AZ728" s="4">
        <v>2030</v>
      </c>
      <c r="BA728" s="2" t="str">
        <f>IF(sum!A721="SA",sum!B721,"*")</f>
        <v>OS-SpCool_ELE1</v>
      </c>
      <c r="BB728" s="2"/>
      <c r="BC728" s="2">
        <f>IF(sum!A721="SA",sum!F721,"*")</f>
        <v>0.0340583280599376</v>
      </c>
    </row>
    <row r="729" spans="2:55">
      <c r="B729" s="2" t="s">
        <v>186</v>
      </c>
      <c r="C729" s="2" t="s">
        <v>187</v>
      </c>
      <c r="D729" s="2">
        <v>2030</v>
      </c>
      <c r="J729" s="2" t="s">
        <v>186</v>
      </c>
      <c r="K729" s="2" t="s">
        <v>187</v>
      </c>
      <c r="L729" s="2">
        <v>2030</v>
      </c>
      <c r="M729" s="2" t="str">
        <f>IF(sum!A722="AT",sum!B722,"*")</f>
        <v>*</v>
      </c>
      <c r="N729" s="2"/>
      <c r="O729" s="2" t="str">
        <f>IF(sum!A722="AT",sum!F722,"*")</f>
        <v>*</v>
      </c>
      <c r="R729" s="2" t="s">
        <v>186</v>
      </c>
      <c r="S729" s="2" t="s">
        <v>187</v>
      </c>
      <c r="T729" s="2">
        <v>2030</v>
      </c>
      <c r="U729" s="2" t="str">
        <f>IF(sum!A722="BC",sum!B722,"*")</f>
        <v>*</v>
      </c>
      <c r="V729" s="2"/>
      <c r="W729" s="2" t="str">
        <f>IF(sum!A722="BC",sum!F722,"*")</f>
        <v>*</v>
      </c>
      <c r="Z729" s="2" t="s">
        <v>186</v>
      </c>
      <c r="AA729" s="2" t="s">
        <v>187</v>
      </c>
      <c r="AB729" s="2">
        <v>2030</v>
      </c>
      <c r="AC729" s="2" t="str">
        <f>IF(sum!A722="MA",sum!B722,"*")</f>
        <v>*</v>
      </c>
      <c r="AD729" s="2"/>
      <c r="AE729" s="2" t="str">
        <f>IF(sum!A722="MA",sum!F722,"*")</f>
        <v>*</v>
      </c>
      <c r="AH729" s="2" t="s">
        <v>186</v>
      </c>
      <c r="AI729" s="2" t="s">
        <v>187</v>
      </c>
      <c r="AJ729" s="2">
        <v>2030</v>
      </c>
      <c r="AK729" s="2" t="str">
        <f>IF(sum!A722="ON",sum!B722,"*")</f>
        <v>*</v>
      </c>
      <c r="AL729" s="2"/>
      <c r="AM729" s="2" t="str">
        <f>IF(sum!A722="ON",sum!F722,"*")</f>
        <v>*</v>
      </c>
      <c r="AP729" s="4" t="s">
        <v>186</v>
      </c>
      <c r="AQ729" s="4" t="s">
        <v>187</v>
      </c>
      <c r="AR729" s="4">
        <v>2030</v>
      </c>
      <c r="AS729" s="2" t="str">
        <f>IF(sum!A722="QU",sum!B722,"*")</f>
        <v>*</v>
      </c>
      <c r="AT729" s="2"/>
      <c r="AU729" s="2" t="str">
        <f>IF(sum!A722="QU",sum!F722,"*")</f>
        <v>*</v>
      </c>
      <c r="AX729" s="2" t="s">
        <v>186</v>
      </c>
      <c r="AY729" s="2" t="s">
        <v>187</v>
      </c>
      <c r="AZ729" s="2">
        <v>2030</v>
      </c>
      <c r="BA729" s="2" t="str">
        <f>IF(sum!A722="SA",sum!B722,"*")</f>
        <v>OS-SpHeat_ELE1</v>
      </c>
      <c r="BB729" s="2"/>
      <c r="BC729" s="2">
        <f>IF(sum!A722="SA",sum!F722,"*")</f>
        <v>0.697526949904883</v>
      </c>
    </row>
    <row r="730" spans="2:55">
      <c r="B730" s="4" t="s">
        <v>186</v>
      </c>
      <c r="C730" s="4" t="s">
        <v>187</v>
      </c>
      <c r="D730" s="4">
        <v>2030</v>
      </c>
      <c r="J730" s="4" t="s">
        <v>186</v>
      </c>
      <c r="K730" s="4" t="s">
        <v>187</v>
      </c>
      <c r="L730" s="4">
        <v>2030</v>
      </c>
      <c r="M730" s="2" t="str">
        <f>IF(sum!A723="AT",sum!B723,"*")</f>
        <v>*</v>
      </c>
      <c r="N730" s="2"/>
      <c r="O730" s="2" t="str">
        <f>IF(sum!A723="AT",sum!F723,"*")</f>
        <v>*</v>
      </c>
      <c r="R730" s="4" t="s">
        <v>186</v>
      </c>
      <c r="S730" s="4" t="s">
        <v>187</v>
      </c>
      <c r="T730" s="4">
        <v>2030</v>
      </c>
      <c r="U730" s="2" t="str">
        <f>IF(sum!A723="BC",sum!B723,"*")</f>
        <v>*</v>
      </c>
      <c r="V730" s="2"/>
      <c r="W730" s="2" t="str">
        <f>IF(sum!A723="BC",sum!F723,"*")</f>
        <v>*</v>
      </c>
      <c r="Z730" s="4" t="s">
        <v>186</v>
      </c>
      <c r="AA730" s="4" t="s">
        <v>187</v>
      </c>
      <c r="AB730" s="4">
        <v>2030</v>
      </c>
      <c r="AC730" s="2" t="str">
        <f>IF(sum!A723="MA",sum!B723,"*")</f>
        <v>*</v>
      </c>
      <c r="AD730" s="2"/>
      <c r="AE730" s="2" t="str">
        <f>IF(sum!A723="MA",sum!F723,"*")</f>
        <v>*</v>
      </c>
      <c r="AH730" s="4" t="s">
        <v>186</v>
      </c>
      <c r="AI730" s="4" t="s">
        <v>187</v>
      </c>
      <c r="AJ730" s="4">
        <v>2030</v>
      </c>
      <c r="AK730" s="2" t="str">
        <f>IF(sum!A723="ON",sum!B723,"*")</f>
        <v>*</v>
      </c>
      <c r="AL730" s="2"/>
      <c r="AM730" s="2" t="str">
        <f>IF(sum!A723="ON",sum!F723,"*")</f>
        <v>*</v>
      </c>
      <c r="AP730" s="2" t="s">
        <v>186</v>
      </c>
      <c r="AQ730" s="2" t="s">
        <v>187</v>
      </c>
      <c r="AR730" s="2">
        <v>2030</v>
      </c>
      <c r="AS730" s="2" t="str">
        <f>IF(sum!A723="QU",sum!B723,"*")</f>
        <v>*</v>
      </c>
      <c r="AT730" s="2"/>
      <c r="AU730" s="2" t="str">
        <f>IF(sum!A723="QU",sum!F723,"*")</f>
        <v>*</v>
      </c>
      <c r="AX730" s="4" t="s">
        <v>186</v>
      </c>
      <c r="AY730" s="4" t="s">
        <v>187</v>
      </c>
      <c r="AZ730" s="4">
        <v>2030</v>
      </c>
      <c r="BA730" s="2" t="str">
        <f>IF(sum!A723="SA",sum!B723,"*")</f>
        <v>OS-WaterHeat_ELE1</v>
      </c>
      <c r="BB730" s="2"/>
      <c r="BC730" s="2">
        <f>IF(sum!A723="SA",sum!F723,"*")</f>
        <v>0.0422743606002959</v>
      </c>
    </row>
    <row r="731" spans="2:55">
      <c r="B731" s="2" t="s">
        <v>186</v>
      </c>
      <c r="C731" s="2" t="s">
        <v>187</v>
      </c>
      <c r="D731" s="2">
        <v>2030</v>
      </c>
      <c r="J731" s="2" t="s">
        <v>186</v>
      </c>
      <c r="K731" s="2" t="s">
        <v>187</v>
      </c>
      <c r="L731" s="2">
        <v>2030</v>
      </c>
      <c r="M731" s="2" t="str">
        <f>IF(sum!A724="AT",sum!B724,"*")</f>
        <v>*</v>
      </c>
      <c r="N731" s="2"/>
      <c r="O731" s="2" t="str">
        <f>IF(sum!A724="AT",sum!F724,"*")</f>
        <v>*</v>
      </c>
      <c r="R731" s="2" t="s">
        <v>186</v>
      </c>
      <c r="S731" s="2" t="s">
        <v>187</v>
      </c>
      <c r="T731" s="2">
        <v>2030</v>
      </c>
      <c r="U731" s="2" t="str">
        <f>IF(sum!A724="BC",sum!B724,"*")</f>
        <v>*</v>
      </c>
      <c r="V731" s="2"/>
      <c r="W731" s="2" t="str">
        <f>IF(sum!A724="BC",sum!F724,"*")</f>
        <v>*</v>
      </c>
      <c r="Z731" s="2" t="s">
        <v>186</v>
      </c>
      <c r="AA731" s="2" t="s">
        <v>187</v>
      </c>
      <c r="AB731" s="2">
        <v>2030</v>
      </c>
      <c r="AC731" s="2" t="str">
        <f>IF(sum!A724="MA",sum!B724,"*")</f>
        <v>*</v>
      </c>
      <c r="AD731" s="2"/>
      <c r="AE731" s="2" t="str">
        <f>IF(sum!A724="MA",sum!F724,"*")</f>
        <v>*</v>
      </c>
      <c r="AH731" s="2" t="s">
        <v>186</v>
      </c>
      <c r="AI731" s="2" t="s">
        <v>187</v>
      </c>
      <c r="AJ731" s="2">
        <v>2030</v>
      </c>
      <c r="AK731" s="2" t="str">
        <f>IF(sum!A724="ON",sum!B724,"*")</f>
        <v>*</v>
      </c>
      <c r="AL731" s="2"/>
      <c r="AM731" s="2" t="str">
        <f>IF(sum!A724="ON",sum!F724,"*")</f>
        <v>*</v>
      </c>
      <c r="AP731" s="4" t="s">
        <v>186</v>
      </c>
      <c r="AQ731" s="4" t="s">
        <v>187</v>
      </c>
      <c r="AR731" s="4">
        <v>2030</v>
      </c>
      <c r="AS731" s="2" t="str">
        <f>IF(sum!A724="QU",sum!B724,"*")</f>
        <v>*</v>
      </c>
      <c r="AT731" s="2"/>
      <c r="AU731" s="2" t="str">
        <f>IF(sum!A724="QU",sum!F724,"*")</f>
        <v>*</v>
      </c>
      <c r="AX731" s="2" t="s">
        <v>186</v>
      </c>
      <c r="AY731" s="2" t="s">
        <v>187</v>
      </c>
      <c r="AZ731" s="2">
        <v>2030</v>
      </c>
      <c r="BA731" s="2" t="str">
        <f>IF(sum!A724="SA",sum!B724,"*")</f>
        <v>OTH-AuxiliaryEquip_ELE1</v>
      </c>
      <c r="BB731" s="2"/>
      <c r="BC731" s="2">
        <f>IF(sum!A724="SA",sum!F724,"*")</f>
        <v>0.010568590150074</v>
      </c>
    </row>
    <row r="732" spans="2:55">
      <c r="B732" s="4" t="s">
        <v>186</v>
      </c>
      <c r="C732" s="4" t="s">
        <v>187</v>
      </c>
      <c r="D732" s="4">
        <v>2030</v>
      </c>
      <c r="J732" s="4" t="s">
        <v>186</v>
      </c>
      <c r="K732" s="4" t="s">
        <v>187</v>
      </c>
      <c r="L732" s="4">
        <v>2030</v>
      </c>
      <c r="M732" s="2" t="str">
        <f>IF(sum!A725="AT",sum!B725,"*")</f>
        <v>*</v>
      </c>
      <c r="N732" s="2"/>
      <c r="O732" s="2" t="str">
        <f>IF(sum!A725="AT",sum!F725,"*")</f>
        <v>*</v>
      </c>
      <c r="R732" s="4" t="s">
        <v>186</v>
      </c>
      <c r="S732" s="4" t="s">
        <v>187</v>
      </c>
      <c r="T732" s="4">
        <v>2030</v>
      </c>
      <c r="U732" s="2" t="str">
        <f>IF(sum!A725="BC",sum!B725,"*")</f>
        <v>*</v>
      </c>
      <c r="V732" s="2"/>
      <c r="W732" s="2" t="str">
        <f>IF(sum!A725="BC",sum!F725,"*")</f>
        <v>*</v>
      </c>
      <c r="Z732" s="4" t="s">
        <v>186</v>
      </c>
      <c r="AA732" s="4" t="s">
        <v>187</v>
      </c>
      <c r="AB732" s="4">
        <v>2030</v>
      </c>
      <c r="AC732" s="2" t="str">
        <f>IF(sum!A725="MA",sum!B725,"*")</f>
        <v>*</v>
      </c>
      <c r="AD732" s="2"/>
      <c r="AE732" s="2" t="str">
        <f>IF(sum!A725="MA",sum!F725,"*")</f>
        <v>*</v>
      </c>
      <c r="AH732" s="4" t="s">
        <v>186</v>
      </c>
      <c r="AI732" s="4" t="s">
        <v>187</v>
      </c>
      <c r="AJ732" s="4">
        <v>2030</v>
      </c>
      <c r="AK732" s="2" t="str">
        <f>IF(sum!A725="ON",sum!B725,"*")</f>
        <v>*</v>
      </c>
      <c r="AL732" s="2"/>
      <c r="AM732" s="2" t="str">
        <f>IF(sum!A725="ON",sum!F725,"*")</f>
        <v>*</v>
      </c>
      <c r="AP732" s="2" t="s">
        <v>186</v>
      </c>
      <c r="AQ732" s="2" t="s">
        <v>187</v>
      </c>
      <c r="AR732" s="2">
        <v>2030</v>
      </c>
      <c r="AS732" s="2" t="str">
        <f>IF(sum!A725="QU",sum!B725,"*")</f>
        <v>*</v>
      </c>
      <c r="AT732" s="2"/>
      <c r="AU732" s="2" t="str">
        <f>IF(sum!A725="QU",sum!F725,"*")</f>
        <v>*</v>
      </c>
      <c r="AX732" s="4" t="s">
        <v>186</v>
      </c>
      <c r="AY732" s="4" t="s">
        <v>187</v>
      </c>
      <c r="AZ732" s="4">
        <v>2030</v>
      </c>
      <c r="BA732" s="2" t="str">
        <f>IF(sum!A725="SA",sum!B725,"*")</f>
        <v>OTH-Light_ELE1</v>
      </c>
      <c r="BB732" s="2"/>
      <c r="BC732" s="2">
        <f>IF(sum!A725="SA",sum!F725,"*")</f>
        <v>0.0170291640299688</v>
      </c>
    </row>
    <row r="733" spans="2:55">
      <c r="B733" s="2" t="s">
        <v>186</v>
      </c>
      <c r="C733" s="2" t="s">
        <v>187</v>
      </c>
      <c r="D733" s="2">
        <v>2030</v>
      </c>
      <c r="J733" s="2" t="s">
        <v>186</v>
      </c>
      <c r="K733" s="2" t="s">
        <v>187</v>
      </c>
      <c r="L733" s="2">
        <v>2030</v>
      </c>
      <c r="M733" s="2" t="str">
        <f>IF(sum!A726="AT",sum!B726,"*")</f>
        <v>*</v>
      </c>
      <c r="N733" s="2"/>
      <c r="O733" s="2" t="str">
        <f>IF(sum!A726="AT",sum!F726,"*")</f>
        <v>*</v>
      </c>
      <c r="R733" s="2" t="s">
        <v>186</v>
      </c>
      <c r="S733" s="2" t="s">
        <v>187</v>
      </c>
      <c r="T733" s="2">
        <v>2030</v>
      </c>
      <c r="U733" s="2" t="str">
        <f>IF(sum!A726="BC",sum!B726,"*")</f>
        <v>*</v>
      </c>
      <c r="V733" s="2"/>
      <c r="W733" s="2" t="str">
        <f>IF(sum!A726="BC",sum!F726,"*")</f>
        <v>*</v>
      </c>
      <c r="Z733" s="2" t="s">
        <v>186</v>
      </c>
      <c r="AA733" s="2" t="s">
        <v>187</v>
      </c>
      <c r="AB733" s="2">
        <v>2030</v>
      </c>
      <c r="AC733" s="2" t="str">
        <f>IF(sum!A726="MA",sum!B726,"*")</f>
        <v>*</v>
      </c>
      <c r="AD733" s="2"/>
      <c r="AE733" s="2" t="str">
        <f>IF(sum!A726="MA",sum!F726,"*")</f>
        <v>*</v>
      </c>
      <c r="AH733" s="2" t="s">
        <v>186</v>
      </c>
      <c r="AI733" s="2" t="s">
        <v>187</v>
      </c>
      <c r="AJ733" s="2">
        <v>2030</v>
      </c>
      <c r="AK733" s="2" t="str">
        <f>IF(sum!A726="ON",sum!B726,"*")</f>
        <v>*</v>
      </c>
      <c r="AL733" s="2"/>
      <c r="AM733" s="2" t="str">
        <f>IF(sum!A726="ON",sum!F726,"*")</f>
        <v>*</v>
      </c>
      <c r="AP733" s="4" t="s">
        <v>186</v>
      </c>
      <c r="AQ733" s="4" t="s">
        <v>187</v>
      </c>
      <c r="AR733" s="4">
        <v>2030</v>
      </c>
      <c r="AS733" s="2" t="str">
        <f>IF(sum!A726="QU",sum!B726,"*")</f>
        <v>*</v>
      </c>
      <c r="AT733" s="2"/>
      <c r="AU733" s="2" t="str">
        <f>IF(sum!A726="QU",sum!F726,"*")</f>
        <v>*</v>
      </c>
      <c r="AX733" s="2" t="s">
        <v>186</v>
      </c>
      <c r="AY733" s="2" t="s">
        <v>187</v>
      </c>
      <c r="AZ733" s="2">
        <v>2030</v>
      </c>
      <c r="BA733" s="2" t="str">
        <f>IF(sum!A726="SA",sum!B726,"*")</f>
        <v>OTH-SpHeat_ELE1</v>
      </c>
      <c r="BB733" s="2"/>
      <c r="BC733" s="2">
        <f>IF(sum!A726="SA",sum!F726,"*")</f>
        <v>0.03522863383358</v>
      </c>
    </row>
    <row r="734" spans="2:55">
      <c r="B734" s="4" t="s">
        <v>186</v>
      </c>
      <c r="C734" s="4" t="s">
        <v>187</v>
      </c>
      <c r="D734" s="4">
        <v>2030</v>
      </c>
      <c r="J734" s="4" t="s">
        <v>186</v>
      </c>
      <c r="K734" s="4" t="s">
        <v>187</v>
      </c>
      <c r="L734" s="4">
        <v>2030</v>
      </c>
      <c r="M734" s="2" t="str">
        <f>IF(sum!A727="AT",sum!B727,"*")</f>
        <v>*</v>
      </c>
      <c r="N734" s="2"/>
      <c r="O734" s="2" t="str">
        <f>IF(sum!A727="AT",sum!F727,"*")</f>
        <v>*</v>
      </c>
      <c r="R734" s="4" t="s">
        <v>186</v>
      </c>
      <c r="S734" s="4" t="s">
        <v>187</v>
      </c>
      <c r="T734" s="4">
        <v>2030</v>
      </c>
      <c r="U734" s="2" t="str">
        <f>IF(sum!A727="BC",sum!B727,"*")</f>
        <v>*</v>
      </c>
      <c r="V734" s="2"/>
      <c r="W734" s="2" t="str">
        <f>IF(sum!A727="BC",sum!F727,"*")</f>
        <v>*</v>
      </c>
      <c r="Z734" s="4" t="s">
        <v>186</v>
      </c>
      <c r="AA734" s="4" t="s">
        <v>187</v>
      </c>
      <c r="AB734" s="4">
        <v>2030</v>
      </c>
      <c r="AC734" s="2" t="str">
        <f>IF(sum!A727="MA",sum!B727,"*")</f>
        <v>*</v>
      </c>
      <c r="AD734" s="2"/>
      <c r="AE734" s="2" t="str">
        <f>IF(sum!A727="MA",sum!F727,"*")</f>
        <v>*</v>
      </c>
      <c r="AH734" s="4" t="s">
        <v>186</v>
      </c>
      <c r="AI734" s="4" t="s">
        <v>187</v>
      </c>
      <c r="AJ734" s="4">
        <v>2030</v>
      </c>
      <c r="AK734" s="2" t="str">
        <f>IF(sum!A727="ON",sum!B727,"*")</f>
        <v>*</v>
      </c>
      <c r="AL734" s="2"/>
      <c r="AM734" s="2" t="str">
        <f>IF(sum!A727="ON",sum!F727,"*")</f>
        <v>*</v>
      </c>
      <c r="AP734" s="2" t="s">
        <v>186</v>
      </c>
      <c r="AQ734" s="2" t="s">
        <v>187</v>
      </c>
      <c r="AR734" s="2">
        <v>2030</v>
      </c>
      <c r="AS734" s="2" t="str">
        <f>IF(sum!A727="QU",sum!B727,"*")</f>
        <v>*</v>
      </c>
      <c r="AT734" s="2"/>
      <c r="AU734" s="2" t="str">
        <f>IF(sum!A727="QU",sum!F727,"*")</f>
        <v>*</v>
      </c>
      <c r="AX734" s="4" t="s">
        <v>186</v>
      </c>
      <c r="AY734" s="4" t="s">
        <v>187</v>
      </c>
      <c r="AZ734" s="4">
        <v>2030</v>
      </c>
      <c r="BA734" s="2" t="str">
        <f>IF(sum!A727="SA",sum!B727,"*")</f>
        <v>R_ES-APP-CD_ELC1</v>
      </c>
      <c r="BB734" s="2"/>
      <c r="BC734" s="2">
        <f>IF(sum!A727="SA",sum!F727,"*")</f>
        <v>0.717950600675762</v>
      </c>
    </row>
    <row r="735" spans="2:55">
      <c r="B735" s="2" t="s">
        <v>186</v>
      </c>
      <c r="C735" s="2" t="s">
        <v>187</v>
      </c>
      <c r="D735" s="2">
        <v>2030</v>
      </c>
      <c r="J735" s="2" t="s">
        <v>186</v>
      </c>
      <c r="K735" s="2" t="s">
        <v>187</v>
      </c>
      <c r="L735" s="2">
        <v>2030</v>
      </c>
      <c r="M735" s="2" t="str">
        <f>IF(sum!A728="AT",sum!B728,"*")</f>
        <v>*</v>
      </c>
      <c r="N735" s="2"/>
      <c r="O735" s="2" t="str">
        <f>IF(sum!A728="AT",sum!F728,"*")</f>
        <v>*</v>
      </c>
      <c r="R735" s="2" t="s">
        <v>186</v>
      </c>
      <c r="S735" s="2" t="s">
        <v>187</v>
      </c>
      <c r="T735" s="2">
        <v>2030</v>
      </c>
      <c r="U735" s="2" t="str">
        <f>IF(sum!A728="BC",sum!B728,"*")</f>
        <v>*</v>
      </c>
      <c r="V735" s="2"/>
      <c r="W735" s="2" t="str">
        <f>IF(sum!A728="BC",sum!F728,"*")</f>
        <v>*</v>
      </c>
      <c r="Z735" s="2" t="s">
        <v>186</v>
      </c>
      <c r="AA735" s="2" t="s">
        <v>187</v>
      </c>
      <c r="AB735" s="2">
        <v>2030</v>
      </c>
      <c r="AC735" s="2" t="str">
        <f>IF(sum!A728="MA",sum!B728,"*")</f>
        <v>*</v>
      </c>
      <c r="AD735" s="2"/>
      <c r="AE735" s="2" t="str">
        <f>IF(sum!A728="MA",sum!F728,"*")</f>
        <v>*</v>
      </c>
      <c r="AH735" s="2" t="s">
        <v>186</v>
      </c>
      <c r="AI735" s="2" t="s">
        <v>187</v>
      </c>
      <c r="AJ735" s="2">
        <v>2030</v>
      </c>
      <c r="AK735" s="2" t="str">
        <f>IF(sum!A728="ON",sum!B728,"*")</f>
        <v>*</v>
      </c>
      <c r="AL735" s="2"/>
      <c r="AM735" s="2" t="str">
        <f>IF(sum!A728="ON",sum!F728,"*")</f>
        <v>*</v>
      </c>
      <c r="AP735" s="4" t="s">
        <v>186</v>
      </c>
      <c r="AQ735" s="4" t="s">
        <v>187</v>
      </c>
      <c r="AR735" s="4">
        <v>2030</v>
      </c>
      <c r="AS735" s="2" t="str">
        <f>IF(sum!A728="QU",sum!B728,"*")</f>
        <v>*</v>
      </c>
      <c r="AT735" s="2"/>
      <c r="AU735" s="2" t="str">
        <f>IF(sum!A728="QU",sum!F728,"*")</f>
        <v>*</v>
      </c>
      <c r="AX735" s="2" t="s">
        <v>186</v>
      </c>
      <c r="AY735" s="2" t="s">
        <v>187</v>
      </c>
      <c r="AZ735" s="2">
        <v>2030</v>
      </c>
      <c r="BA735" s="2" t="str">
        <f>IF(sum!A728="SA",sum!B728,"*")</f>
        <v>R_ES-APP-CW_ELC1</v>
      </c>
      <c r="BB735" s="2"/>
      <c r="BC735" s="2">
        <f>IF(sum!A728="SA",sum!F728,"*")</f>
        <v>0.0661817397341074</v>
      </c>
    </row>
    <row r="736" spans="2:55">
      <c r="B736" s="4" t="s">
        <v>186</v>
      </c>
      <c r="C736" s="4" t="s">
        <v>187</v>
      </c>
      <c r="D736" s="4">
        <v>2030</v>
      </c>
      <c r="J736" s="4" t="s">
        <v>186</v>
      </c>
      <c r="K736" s="4" t="s">
        <v>187</v>
      </c>
      <c r="L736" s="4">
        <v>2030</v>
      </c>
      <c r="M736" s="2" t="str">
        <f>IF(sum!A729="AT",sum!B729,"*")</f>
        <v>*</v>
      </c>
      <c r="N736" s="2"/>
      <c r="O736" s="2" t="str">
        <f>IF(sum!A729="AT",sum!F729,"*")</f>
        <v>*</v>
      </c>
      <c r="R736" s="4" t="s">
        <v>186</v>
      </c>
      <c r="S736" s="4" t="s">
        <v>187</v>
      </c>
      <c r="T736" s="4">
        <v>2030</v>
      </c>
      <c r="U736" s="2" t="str">
        <f>IF(sum!A729="BC",sum!B729,"*")</f>
        <v>*</v>
      </c>
      <c r="V736" s="2"/>
      <c r="W736" s="2" t="str">
        <f>IF(sum!A729="BC",sum!F729,"*")</f>
        <v>*</v>
      </c>
      <c r="Z736" s="4" t="s">
        <v>186</v>
      </c>
      <c r="AA736" s="4" t="s">
        <v>187</v>
      </c>
      <c r="AB736" s="4">
        <v>2030</v>
      </c>
      <c r="AC736" s="2" t="str">
        <f>IF(sum!A729="MA",sum!B729,"*")</f>
        <v>*</v>
      </c>
      <c r="AD736" s="2"/>
      <c r="AE736" s="2" t="str">
        <f>IF(sum!A729="MA",sum!F729,"*")</f>
        <v>*</v>
      </c>
      <c r="AH736" s="4" t="s">
        <v>186</v>
      </c>
      <c r="AI736" s="4" t="s">
        <v>187</v>
      </c>
      <c r="AJ736" s="4">
        <v>2030</v>
      </c>
      <c r="AK736" s="2" t="str">
        <f>IF(sum!A729="ON",sum!B729,"*")</f>
        <v>*</v>
      </c>
      <c r="AL736" s="2"/>
      <c r="AM736" s="2" t="str">
        <f>IF(sum!A729="ON",sum!F729,"*")</f>
        <v>*</v>
      </c>
      <c r="AP736" s="2" t="s">
        <v>186</v>
      </c>
      <c r="AQ736" s="2" t="s">
        <v>187</v>
      </c>
      <c r="AR736" s="2">
        <v>2030</v>
      </c>
      <c r="AS736" s="2" t="str">
        <f>IF(sum!A729="QU",sum!B729,"*")</f>
        <v>*</v>
      </c>
      <c r="AT736" s="2"/>
      <c r="AU736" s="2" t="str">
        <f>IF(sum!A729="QU",sum!F729,"*")</f>
        <v>*</v>
      </c>
      <c r="AX736" s="4" t="s">
        <v>186</v>
      </c>
      <c r="AY736" s="4" t="s">
        <v>187</v>
      </c>
      <c r="AZ736" s="4">
        <v>2030</v>
      </c>
      <c r="BA736" s="2" t="str">
        <f>IF(sum!A729="SA",sum!B729,"*")</f>
        <v>R_ES-APP-DW_ELC1</v>
      </c>
      <c r="BB736" s="2"/>
      <c r="BC736" s="2">
        <f>IF(sum!A729="SA",sum!F729,"*")</f>
        <v>0.218295790746009</v>
      </c>
    </row>
    <row r="737" spans="2:55">
      <c r="B737" s="2" t="s">
        <v>186</v>
      </c>
      <c r="C737" s="2" t="s">
        <v>187</v>
      </c>
      <c r="D737" s="2">
        <v>2030</v>
      </c>
      <c r="J737" s="2" t="s">
        <v>186</v>
      </c>
      <c r="K737" s="2" t="s">
        <v>187</v>
      </c>
      <c r="L737" s="2">
        <v>2030</v>
      </c>
      <c r="M737" s="2" t="str">
        <f>IF(sum!A730="AT",sum!B730,"*")</f>
        <v>*</v>
      </c>
      <c r="N737" s="2"/>
      <c r="O737" s="2" t="str">
        <f>IF(sum!A730="AT",sum!F730,"*")</f>
        <v>*</v>
      </c>
      <c r="R737" s="2" t="s">
        <v>186</v>
      </c>
      <c r="S737" s="2" t="s">
        <v>187</v>
      </c>
      <c r="T737" s="2">
        <v>2030</v>
      </c>
      <c r="U737" s="2" t="str">
        <f>IF(sum!A730="BC",sum!B730,"*")</f>
        <v>*</v>
      </c>
      <c r="V737" s="2"/>
      <c r="W737" s="2" t="str">
        <f>IF(sum!A730="BC",sum!F730,"*")</f>
        <v>*</v>
      </c>
      <c r="Z737" s="2" t="s">
        <v>186</v>
      </c>
      <c r="AA737" s="2" t="s">
        <v>187</v>
      </c>
      <c r="AB737" s="2">
        <v>2030</v>
      </c>
      <c r="AC737" s="2" t="str">
        <f>IF(sum!A730="MA",sum!B730,"*")</f>
        <v>*</v>
      </c>
      <c r="AD737" s="2"/>
      <c r="AE737" s="2" t="str">
        <f>IF(sum!A730="MA",sum!F730,"*")</f>
        <v>*</v>
      </c>
      <c r="AH737" s="2" t="s">
        <v>186</v>
      </c>
      <c r="AI737" s="2" t="s">
        <v>187</v>
      </c>
      <c r="AJ737" s="2">
        <v>2030</v>
      </c>
      <c r="AK737" s="2" t="str">
        <f>IF(sum!A730="ON",sum!B730,"*")</f>
        <v>*</v>
      </c>
      <c r="AL737" s="2"/>
      <c r="AM737" s="2" t="str">
        <f>IF(sum!A730="ON",sum!F730,"*")</f>
        <v>*</v>
      </c>
      <c r="AP737" s="4" t="s">
        <v>186</v>
      </c>
      <c r="AQ737" s="4" t="s">
        <v>187</v>
      </c>
      <c r="AR737" s="4">
        <v>2030</v>
      </c>
      <c r="AS737" s="2" t="str">
        <f>IF(sum!A730="QU",sum!B730,"*")</f>
        <v>*</v>
      </c>
      <c r="AT737" s="2"/>
      <c r="AU737" s="2" t="str">
        <f>IF(sum!A730="QU",sum!F730,"*")</f>
        <v>*</v>
      </c>
      <c r="AX737" s="2" t="s">
        <v>186</v>
      </c>
      <c r="AY737" s="2" t="s">
        <v>187</v>
      </c>
      <c r="AZ737" s="2">
        <v>2030</v>
      </c>
      <c r="BA737" s="2" t="str">
        <f>IF(sum!A730="SA",sum!B730,"*")</f>
        <v>R_ES-APP-FR_ELC1</v>
      </c>
      <c r="BB737" s="2"/>
      <c r="BC737" s="2">
        <f>IF(sum!A730="SA",sum!F730,"*")</f>
        <v>0.0495713358152395</v>
      </c>
    </row>
    <row r="738" spans="2:55">
      <c r="B738" s="4" t="s">
        <v>186</v>
      </c>
      <c r="C738" s="4" t="s">
        <v>187</v>
      </c>
      <c r="D738" s="4">
        <v>2030</v>
      </c>
      <c r="J738" s="4" t="s">
        <v>186</v>
      </c>
      <c r="K738" s="4" t="s">
        <v>187</v>
      </c>
      <c r="L738" s="4">
        <v>2030</v>
      </c>
      <c r="M738" s="2" t="str">
        <f>IF(sum!A731="AT",sum!B731,"*")</f>
        <v>*</v>
      </c>
      <c r="N738" s="2"/>
      <c r="O738" s="2" t="str">
        <f>IF(sum!A731="AT",sum!F731,"*")</f>
        <v>*</v>
      </c>
      <c r="R738" s="4" t="s">
        <v>186</v>
      </c>
      <c r="S738" s="4" t="s">
        <v>187</v>
      </c>
      <c r="T738" s="4">
        <v>2030</v>
      </c>
      <c r="U738" s="2" t="str">
        <f>IF(sum!A731="BC",sum!B731,"*")</f>
        <v>*</v>
      </c>
      <c r="V738" s="2"/>
      <c r="W738" s="2" t="str">
        <f>IF(sum!A731="BC",sum!F731,"*")</f>
        <v>*</v>
      </c>
      <c r="Z738" s="4" t="s">
        <v>186</v>
      </c>
      <c r="AA738" s="4" t="s">
        <v>187</v>
      </c>
      <c r="AB738" s="4">
        <v>2030</v>
      </c>
      <c r="AC738" s="2" t="str">
        <f>IF(sum!A731="MA",sum!B731,"*")</f>
        <v>*</v>
      </c>
      <c r="AD738" s="2"/>
      <c r="AE738" s="2" t="str">
        <f>IF(sum!A731="MA",sum!F731,"*")</f>
        <v>*</v>
      </c>
      <c r="AH738" s="4" t="s">
        <v>186</v>
      </c>
      <c r="AI738" s="4" t="s">
        <v>187</v>
      </c>
      <c r="AJ738" s="4">
        <v>2030</v>
      </c>
      <c r="AK738" s="2" t="str">
        <f>IF(sum!A731="ON",sum!B731,"*")</f>
        <v>*</v>
      </c>
      <c r="AL738" s="2"/>
      <c r="AM738" s="2" t="str">
        <f>IF(sum!A731="ON",sum!F731,"*")</f>
        <v>*</v>
      </c>
      <c r="AP738" s="2" t="s">
        <v>186</v>
      </c>
      <c r="AQ738" s="2" t="s">
        <v>187</v>
      </c>
      <c r="AR738" s="2">
        <v>2030</v>
      </c>
      <c r="AS738" s="2" t="str">
        <f>IF(sum!A731="QU",sum!B731,"*")</f>
        <v>*</v>
      </c>
      <c r="AT738" s="2"/>
      <c r="AU738" s="2" t="str">
        <f>IF(sum!A731="QU",sum!F731,"*")</f>
        <v>*</v>
      </c>
      <c r="AX738" s="4" t="s">
        <v>186</v>
      </c>
      <c r="AY738" s="4" t="s">
        <v>187</v>
      </c>
      <c r="AZ738" s="4">
        <v>2030</v>
      </c>
      <c r="BA738" s="2" t="str">
        <f>IF(sum!A731="SA",sum!B731,"*")</f>
        <v>R_ES-APP-OTH_ELC1</v>
      </c>
      <c r="BB738" s="2"/>
      <c r="BC738" s="2">
        <f>IF(sum!A731="SA",sum!F731,"*")</f>
        <v>0.58075775996386</v>
      </c>
    </row>
    <row r="739" spans="2:55">
      <c r="B739" s="2" t="s">
        <v>186</v>
      </c>
      <c r="C739" s="2" t="s">
        <v>187</v>
      </c>
      <c r="D739" s="2">
        <v>2030</v>
      </c>
      <c r="J739" s="2" t="s">
        <v>186</v>
      </c>
      <c r="K739" s="2" t="s">
        <v>187</v>
      </c>
      <c r="L739" s="2">
        <v>2030</v>
      </c>
      <c r="M739" s="2" t="str">
        <f>IF(sum!A732="AT",sum!B732,"*")</f>
        <v>*</v>
      </c>
      <c r="N739" s="2"/>
      <c r="O739" s="2" t="str">
        <f>IF(sum!A732="AT",sum!F732,"*")</f>
        <v>*</v>
      </c>
      <c r="R739" s="2" t="s">
        <v>186</v>
      </c>
      <c r="S739" s="2" t="s">
        <v>187</v>
      </c>
      <c r="T739" s="2">
        <v>2030</v>
      </c>
      <c r="U739" s="2" t="str">
        <f>IF(sum!A732="BC",sum!B732,"*")</f>
        <v>*</v>
      </c>
      <c r="V739" s="2"/>
      <c r="W739" s="2" t="str">
        <f>IF(sum!A732="BC",sum!F732,"*")</f>
        <v>*</v>
      </c>
      <c r="Z739" s="2" t="s">
        <v>186</v>
      </c>
      <c r="AA739" s="2" t="s">
        <v>187</v>
      </c>
      <c r="AB739" s="2">
        <v>2030</v>
      </c>
      <c r="AC739" s="2" t="str">
        <f>IF(sum!A732="MA",sum!B732,"*")</f>
        <v>*</v>
      </c>
      <c r="AD739" s="2"/>
      <c r="AE739" s="2" t="str">
        <f>IF(sum!A732="MA",sum!F732,"*")</f>
        <v>*</v>
      </c>
      <c r="AH739" s="2" t="s">
        <v>186</v>
      </c>
      <c r="AI739" s="2" t="s">
        <v>187</v>
      </c>
      <c r="AJ739" s="2">
        <v>2030</v>
      </c>
      <c r="AK739" s="2" t="str">
        <f>IF(sum!A732="ON",sum!B732,"*")</f>
        <v>*</v>
      </c>
      <c r="AL739" s="2"/>
      <c r="AM739" s="2" t="str">
        <f>IF(sum!A732="ON",sum!F732,"*")</f>
        <v>*</v>
      </c>
      <c r="AP739" s="4" t="s">
        <v>186</v>
      </c>
      <c r="AQ739" s="4" t="s">
        <v>187</v>
      </c>
      <c r="AR739" s="4">
        <v>2030</v>
      </c>
      <c r="AS739" s="2" t="str">
        <f>IF(sum!A732="QU",sum!B732,"*")</f>
        <v>*</v>
      </c>
      <c r="AT739" s="2"/>
      <c r="AU739" s="2" t="str">
        <f>IF(sum!A732="QU",sum!F732,"*")</f>
        <v>*</v>
      </c>
      <c r="AX739" s="2" t="s">
        <v>186</v>
      </c>
      <c r="AY739" s="2" t="s">
        <v>187</v>
      </c>
      <c r="AZ739" s="2">
        <v>2030</v>
      </c>
      <c r="BA739" s="2" t="str">
        <f>IF(sum!A732="SA",sum!B732,"*")</f>
        <v>R_ES-APP-RA_ELC1</v>
      </c>
      <c r="BB739" s="2"/>
      <c r="BC739" s="2">
        <f>IF(sum!A732="SA",sum!F732,"*")</f>
        <v>0.379418874391872</v>
      </c>
    </row>
    <row r="740" spans="2:55">
      <c r="B740" s="4" t="s">
        <v>186</v>
      </c>
      <c r="C740" s="4" t="s">
        <v>187</v>
      </c>
      <c r="D740" s="4">
        <v>2030</v>
      </c>
      <c r="J740" s="4" t="s">
        <v>186</v>
      </c>
      <c r="K740" s="4" t="s">
        <v>187</v>
      </c>
      <c r="L740" s="4">
        <v>2030</v>
      </c>
      <c r="M740" s="2" t="str">
        <f>IF(sum!A733="AT",sum!B733,"*")</f>
        <v>*</v>
      </c>
      <c r="N740" s="2"/>
      <c r="O740" s="2" t="str">
        <f>IF(sum!A733="AT",sum!F733,"*")</f>
        <v>*</v>
      </c>
      <c r="R740" s="4" t="s">
        <v>186</v>
      </c>
      <c r="S740" s="4" t="s">
        <v>187</v>
      </c>
      <c r="T740" s="4">
        <v>2030</v>
      </c>
      <c r="U740" s="2" t="str">
        <f>IF(sum!A733="BC",sum!B733,"*")</f>
        <v>*</v>
      </c>
      <c r="V740" s="2"/>
      <c r="W740" s="2" t="str">
        <f>IF(sum!A733="BC",sum!F733,"*")</f>
        <v>*</v>
      </c>
      <c r="Z740" s="4" t="s">
        <v>186</v>
      </c>
      <c r="AA740" s="4" t="s">
        <v>187</v>
      </c>
      <c r="AB740" s="4">
        <v>2030</v>
      </c>
      <c r="AC740" s="2" t="str">
        <f>IF(sum!A733="MA",sum!B733,"*")</f>
        <v>*</v>
      </c>
      <c r="AD740" s="2"/>
      <c r="AE740" s="2" t="str">
        <f>IF(sum!A733="MA",sum!F733,"*")</f>
        <v>*</v>
      </c>
      <c r="AH740" s="4" t="s">
        <v>186</v>
      </c>
      <c r="AI740" s="4" t="s">
        <v>187</v>
      </c>
      <c r="AJ740" s="4">
        <v>2030</v>
      </c>
      <c r="AK740" s="2" t="str">
        <f>IF(sum!A733="ON",sum!B733,"*")</f>
        <v>*</v>
      </c>
      <c r="AL740" s="2"/>
      <c r="AM740" s="2" t="str">
        <f>IF(sum!A733="ON",sum!F733,"*")</f>
        <v>*</v>
      </c>
      <c r="AP740" s="2" t="s">
        <v>186</v>
      </c>
      <c r="AQ740" s="2" t="s">
        <v>187</v>
      </c>
      <c r="AR740" s="2">
        <v>2030</v>
      </c>
      <c r="AS740" s="2" t="str">
        <f>IF(sum!A733="QU",sum!B733,"*")</f>
        <v>*</v>
      </c>
      <c r="AT740" s="2"/>
      <c r="AU740" s="2" t="str">
        <f>IF(sum!A733="QU",sum!F733,"*")</f>
        <v>*</v>
      </c>
      <c r="AX740" s="4" t="s">
        <v>186</v>
      </c>
      <c r="AY740" s="4" t="s">
        <v>187</v>
      </c>
      <c r="AZ740" s="4">
        <v>2030</v>
      </c>
      <c r="BA740" s="2" t="str">
        <f>IF(sum!A733="SA",sum!B733,"*")</f>
        <v>R_ES-APP-RE_ELC1</v>
      </c>
      <c r="BB740" s="2"/>
      <c r="BC740" s="2">
        <f>IF(sum!A733="SA",sum!F733,"*")</f>
        <v>0.127339211268505</v>
      </c>
    </row>
    <row r="741" spans="2:55">
      <c r="B741" s="2" t="s">
        <v>186</v>
      </c>
      <c r="C741" s="2" t="s">
        <v>187</v>
      </c>
      <c r="D741" s="2">
        <v>2030</v>
      </c>
      <c r="J741" s="2" t="s">
        <v>186</v>
      </c>
      <c r="K741" s="2" t="s">
        <v>187</v>
      </c>
      <c r="L741" s="2">
        <v>2030</v>
      </c>
      <c r="M741" s="2" t="str">
        <f>IF(sum!A734="AT",sum!B734,"*")</f>
        <v>*</v>
      </c>
      <c r="N741" s="2"/>
      <c r="O741" s="2" t="str">
        <f>IF(sum!A734="AT",sum!F734,"*")</f>
        <v>*</v>
      </c>
      <c r="R741" s="2" t="s">
        <v>186</v>
      </c>
      <c r="S741" s="2" t="s">
        <v>187</v>
      </c>
      <c r="T741" s="2">
        <v>2030</v>
      </c>
      <c r="U741" s="2" t="str">
        <f>IF(sum!A734="BC",sum!B734,"*")</f>
        <v>*</v>
      </c>
      <c r="V741" s="2"/>
      <c r="W741" s="2" t="str">
        <f>IF(sum!A734="BC",sum!F734,"*")</f>
        <v>*</v>
      </c>
      <c r="Z741" s="2" t="s">
        <v>186</v>
      </c>
      <c r="AA741" s="2" t="s">
        <v>187</v>
      </c>
      <c r="AB741" s="2">
        <v>2030</v>
      </c>
      <c r="AC741" s="2" t="str">
        <f>IF(sum!A734="MA",sum!B734,"*")</f>
        <v>*</v>
      </c>
      <c r="AD741" s="2"/>
      <c r="AE741" s="2" t="str">
        <f>IF(sum!A734="MA",sum!F734,"*")</f>
        <v>*</v>
      </c>
      <c r="AH741" s="2" t="s">
        <v>186</v>
      </c>
      <c r="AI741" s="2" t="s">
        <v>187</v>
      </c>
      <c r="AJ741" s="2">
        <v>2030</v>
      </c>
      <c r="AK741" s="2" t="str">
        <f>IF(sum!A734="ON",sum!B734,"*")</f>
        <v>*</v>
      </c>
      <c r="AL741" s="2"/>
      <c r="AM741" s="2" t="str">
        <f>IF(sum!A734="ON",sum!F734,"*")</f>
        <v>*</v>
      </c>
      <c r="AP741" s="4" t="s">
        <v>186</v>
      </c>
      <c r="AQ741" s="4" t="s">
        <v>187</v>
      </c>
      <c r="AR741" s="4">
        <v>2030</v>
      </c>
      <c r="AS741" s="2" t="str">
        <f>IF(sum!A734="QU",sum!B734,"*")</f>
        <v>*</v>
      </c>
      <c r="AT741" s="2"/>
      <c r="AU741" s="2" t="str">
        <f>IF(sum!A734="QU",sum!F734,"*")</f>
        <v>*</v>
      </c>
      <c r="AX741" s="2" t="s">
        <v>186</v>
      </c>
      <c r="AY741" s="2" t="s">
        <v>187</v>
      </c>
      <c r="AZ741" s="2">
        <v>2030</v>
      </c>
      <c r="BA741" s="2" t="str">
        <f>IF(sum!A734="SA",sum!B734,"*")</f>
        <v>R_ES-LI_ELC1</v>
      </c>
      <c r="BB741" s="2"/>
      <c r="BC741" s="2">
        <f>IF(sum!A734="SA",sum!F734,"*")</f>
        <v>1.19316541047944</v>
      </c>
    </row>
    <row r="742" spans="2:55">
      <c r="B742" s="4" t="s">
        <v>186</v>
      </c>
      <c r="C742" s="4" t="s">
        <v>187</v>
      </c>
      <c r="D742" s="4">
        <v>2030</v>
      </c>
      <c r="J742" s="4" t="s">
        <v>186</v>
      </c>
      <c r="K742" s="4" t="s">
        <v>187</v>
      </c>
      <c r="L742" s="4">
        <v>2030</v>
      </c>
      <c r="M742" s="2" t="str">
        <f>IF(sum!A735="AT",sum!B735,"*")</f>
        <v>*</v>
      </c>
      <c r="N742" s="2"/>
      <c r="O742" s="2" t="str">
        <f>IF(sum!A735="AT",sum!F735,"*")</f>
        <v>*</v>
      </c>
      <c r="R742" s="4" t="s">
        <v>186</v>
      </c>
      <c r="S742" s="4" t="s">
        <v>187</v>
      </c>
      <c r="T742" s="4">
        <v>2030</v>
      </c>
      <c r="U742" s="2" t="str">
        <f>IF(sum!A735="BC",sum!B735,"*")</f>
        <v>*</v>
      </c>
      <c r="V742" s="2"/>
      <c r="W742" s="2" t="str">
        <f>IF(sum!A735="BC",sum!F735,"*")</f>
        <v>*</v>
      </c>
      <c r="Z742" s="4" t="s">
        <v>186</v>
      </c>
      <c r="AA742" s="4" t="s">
        <v>187</v>
      </c>
      <c r="AB742" s="4">
        <v>2030</v>
      </c>
      <c r="AC742" s="2" t="str">
        <f>IF(sum!A735="MA",sum!B735,"*")</f>
        <v>*</v>
      </c>
      <c r="AD742" s="2"/>
      <c r="AE742" s="2" t="str">
        <f>IF(sum!A735="MA",sum!F735,"*")</f>
        <v>*</v>
      </c>
      <c r="AH742" s="4" t="s">
        <v>186</v>
      </c>
      <c r="AI742" s="4" t="s">
        <v>187</v>
      </c>
      <c r="AJ742" s="4">
        <v>2030</v>
      </c>
      <c r="AK742" s="2" t="str">
        <f>IF(sum!A735="ON",sum!B735,"*")</f>
        <v>*</v>
      </c>
      <c r="AL742" s="2"/>
      <c r="AM742" s="2" t="str">
        <f>IF(sum!A735="ON",sum!F735,"*")</f>
        <v>*</v>
      </c>
      <c r="AP742" s="2" t="s">
        <v>186</v>
      </c>
      <c r="AQ742" s="2" t="s">
        <v>187</v>
      </c>
      <c r="AR742" s="2">
        <v>2030</v>
      </c>
      <c r="AS742" s="2" t="str">
        <f>IF(sum!A735="QU",sum!B735,"*")</f>
        <v>*</v>
      </c>
      <c r="AT742" s="2"/>
      <c r="AU742" s="2" t="str">
        <f>IF(sum!A735="QU",sum!F735,"*")</f>
        <v>*</v>
      </c>
      <c r="AX742" s="4" t="s">
        <v>186</v>
      </c>
      <c r="AY742" s="4" t="s">
        <v>187</v>
      </c>
      <c r="AZ742" s="4">
        <v>2030</v>
      </c>
      <c r="BA742" s="2" t="str">
        <f>IF(sum!A735="SA",sum!B735,"*")</f>
        <v>R_ES-SC-AP_ELC1_ROOM_CENTRAL</v>
      </c>
      <c r="BB742" s="2"/>
      <c r="BC742" s="2">
        <f>IF(sum!A735="SA",sum!F735,"*")</f>
        <v>0.0612872758865496</v>
      </c>
    </row>
    <row r="743" spans="2:55">
      <c r="B743" s="2" t="s">
        <v>186</v>
      </c>
      <c r="C743" s="2" t="s">
        <v>187</v>
      </c>
      <c r="D743" s="2">
        <v>2030</v>
      </c>
      <c r="J743" s="2" t="s">
        <v>186</v>
      </c>
      <c r="K743" s="2" t="s">
        <v>187</v>
      </c>
      <c r="L743" s="2">
        <v>2030</v>
      </c>
      <c r="M743" s="2" t="str">
        <f>IF(sum!A736="AT",sum!B736,"*")</f>
        <v>*</v>
      </c>
      <c r="N743" s="2"/>
      <c r="O743" s="2" t="str">
        <f>IF(sum!A736="AT",sum!F736,"*")</f>
        <v>*</v>
      </c>
      <c r="R743" s="2" t="s">
        <v>186</v>
      </c>
      <c r="S743" s="2" t="s">
        <v>187</v>
      </c>
      <c r="T743" s="2">
        <v>2030</v>
      </c>
      <c r="U743" s="2" t="str">
        <f>IF(sum!A736="BC",sum!B736,"*")</f>
        <v>*</v>
      </c>
      <c r="V743" s="2"/>
      <c r="W743" s="2" t="str">
        <f>IF(sum!A736="BC",sum!F736,"*")</f>
        <v>*</v>
      </c>
      <c r="Z743" s="2" t="s">
        <v>186</v>
      </c>
      <c r="AA743" s="2" t="s">
        <v>187</v>
      </c>
      <c r="AB743" s="2">
        <v>2030</v>
      </c>
      <c r="AC743" s="2" t="str">
        <f>IF(sum!A736="MA",sum!B736,"*")</f>
        <v>*</v>
      </c>
      <c r="AD743" s="2"/>
      <c r="AE743" s="2" t="str">
        <f>IF(sum!A736="MA",sum!F736,"*")</f>
        <v>*</v>
      </c>
      <c r="AH743" s="2" t="s">
        <v>186</v>
      </c>
      <c r="AI743" s="2" t="s">
        <v>187</v>
      </c>
      <c r="AJ743" s="2">
        <v>2030</v>
      </c>
      <c r="AK743" s="2" t="str">
        <f>IF(sum!A736="ON",sum!B736,"*")</f>
        <v>*</v>
      </c>
      <c r="AL743" s="2"/>
      <c r="AM743" s="2" t="str">
        <f>IF(sum!A736="ON",sum!F736,"*")</f>
        <v>*</v>
      </c>
      <c r="AP743" s="4" t="s">
        <v>186</v>
      </c>
      <c r="AQ743" s="4" t="s">
        <v>187</v>
      </c>
      <c r="AR743" s="4">
        <v>2030</v>
      </c>
      <c r="AS743" s="2" t="str">
        <f>IF(sum!A736="QU",sum!B736,"*")</f>
        <v>*</v>
      </c>
      <c r="AT743" s="2"/>
      <c r="AU743" s="2" t="str">
        <f>IF(sum!A736="QU",sum!F736,"*")</f>
        <v>*</v>
      </c>
      <c r="AX743" s="2" t="s">
        <v>186</v>
      </c>
      <c r="AY743" s="2" t="s">
        <v>187</v>
      </c>
      <c r="AZ743" s="2">
        <v>2030</v>
      </c>
      <c r="BA743" s="2" t="str">
        <f>IF(sum!A736="SA",sum!B736,"*")</f>
        <v>R_ES-SC-MOB_ELC1_ROOM_CENTRAL</v>
      </c>
      <c r="BB743" s="2"/>
      <c r="BC743" s="2">
        <f>IF(sum!A736="SA",sum!F736,"*")</f>
        <v>0.00834609810666766</v>
      </c>
    </row>
    <row r="744" spans="2:55">
      <c r="B744" s="4" t="s">
        <v>186</v>
      </c>
      <c r="C744" s="4" t="s">
        <v>187</v>
      </c>
      <c r="D744" s="4">
        <v>2030</v>
      </c>
      <c r="J744" s="4" t="s">
        <v>186</v>
      </c>
      <c r="K744" s="4" t="s">
        <v>187</v>
      </c>
      <c r="L744" s="4">
        <v>2030</v>
      </c>
      <c r="M744" s="2" t="str">
        <f>IF(sum!A737="AT",sum!B737,"*")</f>
        <v>*</v>
      </c>
      <c r="N744" s="2"/>
      <c r="O744" s="2" t="str">
        <f>IF(sum!A737="AT",sum!F737,"*")</f>
        <v>*</v>
      </c>
      <c r="R744" s="4" t="s">
        <v>186</v>
      </c>
      <c r="S744" s="4" t="s">
        <v>187</v>
      </c>
      <c r="T744" s="4">
        <v>2030</v>
      </c>
      <c r="U744" s="2" t="str">
        <f>IF(sum!A737="BC",sum!B737,"*")</f>
        <v>*</v>
      </c>
      <c r="V744" s="2"/>
      <c r="W744" s="2" t="str">
        <f>IF(sum!A737="BC",sum!F737,"*")</f>
        <v>*</v>
      </c>
      <c r="Z744" s="4" t="s">
        <v>186</v>
      </c>
      <c r="AA744" s="4" t="s">
        <v>187</v>
      </c>
      <c r="AB744" s="4">
        <v>2030</v>
      </c>
      <c r="AC744" s="2" t="str">
        <f>IF(sum!A737="MA",sum!B737,"*")</f>
        <v>*</v>
      </c>
      <c r="AD744" s="2"/>
      <c r="AE744" s="2" t="str">
        <f>IF(sum!A737="MA",sum!F737,"*")</f>
        <v>*</v>
      </c>
      <c r="AH744" s="4" t="s">
        <v>186</v>
      </c>
      <c r="AI744" s="4" t="s">
        <v>187</v>
      </c>
      <c r="AJ744" s="4">
        <v>2030</v>
      </c>
      <c r="AK744" s="2" t="str">
        <f>IF(sum!A737="ON",sum!B737,"*")</f>
        <v>*</v>
      </c>
      <c r="AL744" s="2"/>
      <c r="AM744" s="2" t="str">
        <f>IF(sum!A737="ON",sum!F737,"*")</f>
        <v>*</v>
      </c>
      <c r="AP744" s="2" t="s">
        <v>186</v>
      </c>
      <c r="AQ744" s="2" t="s">
        <v>187</v>
      </c>
      <c r="AR744" s="2">
        <v>2030</v>
      </c>
      <c r="AS744" s="2" t="str">
        <f>IF(sum!A737="QU",sum!B737,"*")</f>
        <v>*</v>
      </c>
      <c r="AT744" s="2"/>
      <c r="AU744" s="2" t="str">
        <f>IF(sum!A737="QU",sum!F737,"*")</f>
        <v>*</v>
      </c>
      <c r="AX744" s="4" t="s">
        <v>186</v>
      </c>
      <c r="AY744" s="4" t="s">
        <v>187</v>
      </c>
      <c r="AZ744" s="4">
        <v>2030</v>
      </c>
      <c r="BA744" s="2" t="str">
        <f>IF(sum!A737="SA",sum!B737,"*")</f>
        <v>R_ES-SC-SA_ELC1_ROOM_CENTRAL</v>
      </c>
      <c r="BB744" s="2"/>
      <c r="BC744" s="2">
        <f>IF(sum!A737="SA",sum!F737,"*")</f>
        <v>0.0234926932269493</v>
      </c>
    </row>
    <row r="745" spans="2:55">
      <c r="B745" s="2" t="s">
        <v>186</v>
      </c>
      <c r="C745" s="2" t="s">
        <v>187</v>
      </c>
      <c r="D745" s="2">
        <v>2030</v>
      </c>
      <c r="J745" s="2" t="s">
        <v>186</v>
      </c>
      <c r="K745" s="2" t="s">
        <v>187</v>
      </c>
      <c r="L745" s="2">
        <v>2030</v>
      </c>
      <c r="M745" s="2" t="str">
        <f>IF(sum!A738="AT",sum!B738,"*")</f>
        <v>*</v>
      </c>
      <c r="N745" s="2"/>
      <c r="O745" s="2" t="str">
        <f>IF(sum!A738="AT",sum!F738,"*")</f>
        <v>*</v>
      </c>
      <c r="R745" s="2" t="s">
        <v>186</v>
      </c>
      <c r="S745" s="2" t="s">
        <v>187</v>
      </c>
      <c r="T745" s="2">
        <v>2030</v>
      </c>
      <c r="U745" s="2" t="str">
        <f>IF(sum!A738="BC",sum!B738,"*")</f>
        <v>*</v>
      </c>
      <c r="V745" s="2"/>
      <c r="W745" s="2" t="str">
        <f>IF(sum!A738="BC",sum!F738,"*")</f>
        <v>*</v>
      </c>
      <c r="Z745" s="2" t="s">
        <v>186</v>
      </c>
      <c r="AA745" s="2" t="s">
        <v>187</v>
      </c>
      <c r="AB745" s="2">
        <v>2030</v>
      </c>
      <c r="AC745" s="2" t="str">
        <f>IF(sum!A738="MA",sum!B738,"*")</f>
        <v>*</v>
      </c>
      <c r="AD745" s="2"/>
      <c r="AE745" s="2" t="str">
        <f>IF(sum!A738="MA",sum!F738,"*")</f>
        <v>*</v>
      </c>
      <c r="AH745" s="2" t="s">
        <v>186</v>
      </c>
      <c r="AI745" s="2" t="s">
        <v>187</v>
      </c>
      <c r="AJ745" s="2">
        <v>2030</v>
      </c>
      <c r="AK745" s="2" t="str">
        <f>IF(sum!A738="ON",sum!B738,"*")</f>
        <v>*</v>
      </c>
      <c r="AL745" s="2"/>
      <c r="AM745" s="2" t="str">
        <f>IF(sum!A738="ON",sum!F738,"*")</f>
        <v>*</v>
      </c>
      <c r="AP745" s="4" t="s">
        <v>186</v>
      </c>
      <c r="AQ745" s="4" t="s">
        <v>187</v>
      </c>
      <c r="AR745" s="4">
        <v>2030</v>
      </c>
      <c r="AS745" s="2" t="str">
        <f>IF(sum!A738="QU",sum!B738,"*")</f>
        <v>*</v>
      </c>
      <c r="AT745" s="2"/>
      <c r="AU745" s="2" t="str">
        <f>IF(sum!A738="QU",sum!F738,"*")</f>
        <v>*</v>
      </c>
      <c r="AX745" s="2" t="s">
        <v>186</v>
      </c>
      <c r="AY745" s="2" t="s">
        <v>187</v>
      </c>
      <c r="AZ745" s="2">
        <v>2030</v>
      </c>
      <c r="BA745" s="2" t="str">
        <f>IF(sum!A738="SA",sum!B738,"*")</f>
        <v>R_ES-SC-SD_ELC1_ROOM_CENTRAL</v>
      </c>
      <c r="BB745" s="2"/>
      <c r="BC745" s="2">
        <f>IF(sum!A738="SA",sum!F738,"*")</f>
        <v>0.216070213675672</v>
      </c>
    </row>
    <row r="746" spans="2:55">
      <c r="B746" s="4" t="s">
        <v>186</v>
      </c>
      <c r="C746" s="4" t="s">
        <v>187</v>
      </c>
      <c r="D746" s="4">
        <v>2030</v>
      </c>
      <c r="J746" s="4" t="s">
        <v>186</v>
      </c>
      <c r="K746" s="4" t="s">
        <v>187</v>
      </c>
      <c r="L746" s="4">
        <v>2030</v>
      </c>
      <c r="M746" s="2" t="str">
        <f>IF(sum!A739="AT",sum!B739,"*")</f>
        <v>*</v>
      </c>
      <c r="N746" s="2"/>
      <c r="O746" s="2" t="str">
        <f>IF(sum!A739="AT",sum!F739,"*")</f>
        <v>*</v>
      </c>
      <c r="R746" s="4" t="s">
        <v>186</v>
      </c>
      <c r="S746" s="4" t="s">
        <v>187</v>
      </c>
      <c r="T746" s="4">
        <v>2030</v>
      </c>
      <c r="U746" s="2" t="str">
        <f>IF(sum!A739="BC",sum!B739,"*")</f>
        <v>*</v>
      </c>
      <c r="V746" s="2"/>
      <c r="W746" s="2" t="str">
        <f>IF(sum!A739="BC",sum!F739,"*")</f>
        <v>*</v>
      </c>
      <c r="Z746" s="4" t="s">
        <v>186</v>
      </c>
      <c r="AA746" s="4" t="s">
        <v>187</v>
      </c>
      <c r="AB746" s="4">
        <v>2030</v>
      </c>
      <c r="AC746" s="2" t="str">
        <f>IF(sum!A739="MA",sum!B739,"*")</f>
        <v>*</v>
      </c>
      <c r="AD746" s="2"/>
      <c r="AE746" s="2" t="str">
        <f>IF(sum!A739="MA",sum!F739,"*")</f>
        <v>*</v>
      </c>
      <c r="AH746" s="4" t="s">
        <v>186</v>
      </c>
      <c r="AI746" s="4" t="s">
        <v>187</v>
      </c>
      <c r="AJ746" s="4">
        <v>2030</v>
      </c>
      <c r="AK746" s="2" t="str">
        <f>IF(sum!A739="ON",sum!B739,"*")</f>
        <v>*</v>
      </c>
      <c r="AL746" s="2"/>
      <c r="AM746" s="2" t="str">
        <f>IF(sum!A739="ON",sum!F739,"*")</f>
        <v>*</v>
      </c>
      <c r="AP746" s="2" t="s">
        <v>186</v>
      </c>
      <c r="AQ746" s="2" t="s">
        <v>187</v>
      </c>
      <c r="AR746" s="2">
        <v>2030</v>
      </c>
      <c r="AS746" s="2" t="str">
        <f>IF(sum!A739="QU",sum!B739,"*")</f>
        <v>*</v>
      </c>
      <c r="AT746" s="2"/>
      <c r="AU746" s="2" t="str">
        <f>IF(sum!A739="QU",sum!F739,"*")</f>
        <v>*</v>
      </c>
      <c r="AX746" s="4" t="s">
        <v>186</v>
      </c>
      <c r="AY746" s="4" t="s">
        <v>187</v>
      </c>
      <c r="AZ746" s="4">
        <v>2030</v>
      </c>
      <c r="BA746" s="2" t="str">
        <f>IF(sum!A739="SA",sum!B739,"*")</f>
        <v>R_ES-SH-AP_ELC1</v>
      </c>
      <c r="BB746" s="2"/>
      <c r="BC746" s="2">
        <f>IF(sum!A739="SA",sum!F739,"*")</f>
        <v>0</v>
      </c>
    </row>
    <row r="747" spans="2:55">
      <c r="B747" s="2" t="s">
        <v>186</v>
      </c>
      <c r="C747" s="2" t="s">
        <v>187</v>
      </c>
      <c r="D747" s="2">
        <v>2030</v>
      </c>
      <c r="J747" s="2" t="s">
        <v>186</v>
      </c>
      <c r="K747" s="2" t="s">
        <v>187</v>
      </c>
      <c r="L747" s="2">
        <v>2030</v>
      </c>
      <c r="M747" s="2" t="str">
        <f>IF(sum!A740="AT",sum!B740,"*")</f>
        <v>*</v>
      </c>
      <c r="N747" s="2"/>
      <c r="O747" s="2" t="str">
        <f>IF(sum!A740="AT",sum!F740,"*")</f>
        <v>*</v>
      </c>
      <c r="R747" s="2" t="s">
        <v>186</v>
      </c>
      <c r="S747" s="2" t="s">
        <v>187</v>
      </c>
      <c r="T747" s="2">
        <v>2030</v>
      </c>
      <c r="U747" s="2" t="str">
        <f>IF(sum!A740="BC",sum!B740,"*")</f>
        <v>*</v>
      </c>
      <c r="V747" s="2"/>
      <c r="W747" s="2" t="str">
        <f>IF(sum!A740="BC",sum!F740,"*")</f>
        <v>*</v>
      </c>
      <c r="Z747" s="2" t="s">
        <v>186</v>
      </c>
      <c r="AA747" s="2" t="s">
        <v>187</v>
      </c>
      <c r="AB747" s="2">
        <v>2030</v>
      </c>
      <c r="AC747" s="2" t="str">
        <f>IF(sum!A740="MA",sum!B740,"*")</f>
        <v>*</v>
      </c>
      <c r="AD747" s="2"/>
      <c r="AE747" s="2" t="str">
        <f>IF(sum!A740="MA",sum!F740,"*")</f>
        <v>*</v>
      </c>
      <c r="AH747" s="2" t="s">
        <v>186</v>
      </c>
      <c r="AI747" s="2" t="s">
        <v>187</v>
      </c>
      <c r="AJ747" s="2">
        <v>2030</v>
      </c>
      <c r="AK747" s="2" t="str">
        <f>IF(sum!A740="ON",sum!B740,"*")</f>
        <v>*</v>
      </c>
      <c r="AL747" s="2"/>
      <c r="AM747" s="2" t="str">
        <f>IF(sum!A740="ON",sum!F740,"*")</f>
        <v>*</v>
      </c>
      <c r="AP747" s="4" t="s">
        <v>186</v>
      </c>
      <c r="AQ747" s="4" t="s">
        <v>187</v>
      </c>
      <c r="AR747" s="4">
        <v>2030</v>
      </c>
      <c r="AS747" s="2" t="str">
        <f>IF(sum!A740="QU",sum!B740,"*")</f>
        <v>*</v>
      </c>
      <c r="AT747" s="2"/>
      <c r="AU747" s="2" t="str">
        <f>IF(sum!A740="QU",sum!F740,"*")</f>
        <v>*</v>
      </c>
      <c r="AX747" s="2" t="s">
        <v>186</v>
      </c>
      <c r="AY747" s="2" t="s">
        <v>187</v>
      </c>
      <c r="AZ747" s="2">
        <v>2030</v>
      </c>
      <c r="BA747" s="2" t="str">
        <f>IF(sum!A740="SA",sum!B740,"*")</f>
        <v>R_ES-SH-AP_GAS_HE1</v>
      </c>
      <c r="BB747" s="2"/>
      <c r="BC747" s="2">
        <f>IF(sum!A740="SA",sum!F740,"*")</f>
        <v>0.0280530455163498</v>
      </c>
    </row>
    <row r="748" spans="2:55">
      <c r="B748" s="4" t="s">
        <v>186</v>
      </c>
      <c r="C748" s="4" t="s">
        <v>187</v>
      </c>
      <c r="D748" s="4">
        <v>2030</v>
      </c>
      <c r="J748" s="4" t="s">
        <v>186</v>
      </c>
      <c r="K748" s="4" t="s">
        <v>187</v>
      </c>
      <c r="L748" s="4">
        <v>2030</v>
      </c>
      <c r="M748" s="2" t="str">
        <f>IF(sum!A741="AT",sum!B741,"*")</f>
        <v>*</v>
      </c>
      <c r="N748" s="2"/>
      <c r="O748" s="2" t="str">
        <f>IF(sum!A741="AT",sum!F741,"*")</f>
        <v>*</v>
      </c>
      <c r="R748" s="4" t="s">
        <v>186</v>
      </c>
      <c r="S748" s="4" t="s">
        <v>187</v>
      </c>
      <c r="T748" s="4">
        <v>2030</v>
      </c>
      <c r="U748" s="2" t="str">
        <f>IF(sum!A741="BC",sum!B741,"*")</f>
        <v>*</v>
      </c>
      <c r="V748" s="2"/>
      <c r="W748" s="2" t="str">
        <f>IF(sum!A741="BC",sum!F741,"*")</f>
        <v>*</v>
      </c>
      <c r="Z748" s="4" t="s">
        <v>186</v>
      </c>
      <c r="AA748" s="4" t="s">
        <v>187</v>
      </c>
      <c r="AB748" s="4">
        <v>2030</v>
      </c>
      <c r="AC748" s="2" t="str">
        <f>IF(sum!A741="MA",sum!B741,"*")</f>
        <v>*</v>
      </c>
      <c r="AD748" s="2"/>
      <c r="AE748" s="2" t="str">
        <f>IF(sum!A741="MA",sum!F741,"*")</f>
        <v>*</v>
      </c>
      <c r="AH748" s="4" t="s">
        <v>186</v>
      </c>
      <c r="AI748" s="4" t="s">
        <v>187</v>
      </c>
      <c r="AJ748" s="4">
        <v>2030</v>
      </c>
      <c r="AK748" s="2" t="str">
        <f>IF(sum!A741="ON",sum!B741,"*")</f>
        <v>*</v>
      </c>
      <c r="AL748" s="2"/>
      <c r="AM748" s="2" t="str">
        <f>IF(sum!A741="ON",sum!F741,"*")</f>
        <v>*</v>
      </c>
      <c r="AP748" s="2" t="s">
        <v>186</v>
      </c>
      <c r="AQ748" s="2" t="s">
        <v>187</v>
      </c>
      <c r="AR748" s="2">
        <v>2030</v>
      </c>
      <c r="AS748" s="2" t="str">
        <f>IF(sum!A741="QU",sum!B741,"*")</f>
        <v>*</v>
      </c>
      <c r="AT748" s="2"/>
      <c r="AU748" s="2" t="str">
        <f>IF(sum!A741="QU",sum!F741,"*")</f>
        <v>*</v>
      </c>
      <c r="AX748" s="4" t="s">
        <v>186</v>
      </c>
      <c r="AY748" s="4" t="s">
        <v>187</v>
      </c>
      <c r="AZ748" s="4">
        <v>2030</v>
      </c>
      <c r="BA748" s="2" t="str">
        <f>IF(sum!A741="SA",sum!B741,"*")</f>
        <v>R_ES-SH-AP_HET1</v>
      </c>
      <c r="BB748" s="2"/>
      <c r="BC748" s="2">
        <f>IF(sum!A741="SA",sum!F741,"*")</f>
        <v>0</v>
      </c>
    </row>
    <row r="749" spans="2:55">
      <c r="B749" s="2" t="s">
        <v>186</v>
      </c>
      <c r="C749" s="2" t="s">
        <v>187</v>
      </c>
      <c r="D749" s="2">
        <v>2030</v>
      </c>
      <c r="J749" s="2" t="s">
        <v>186</v>
      </c>
      <c r="K749" s="2" t="s">
        <v>187</v>
      </c>
      <c r="L749" s="2">
        <v>2030</v>
      </c>
      <c r="M749" s="2" t="str">
        <f>IF(sum!A742="AT",sum!B742,"*")</f>
        <v>*</v>
      </c>
      <c r="N749" s="2"/>
      <c r="O749" s="2" t="str">
        <f>IF(sum!A742="AT",sum!F742,"*")</f>
        <v>*</v>
      </c>
      <c r="R749" s="2" t="s">
        <v>186</v>
      </c>
      <c r="S749" s="2" t="s">
        <v>187</v>
      </c>
      <c r="T749" s="2">
        <v>2030</v>
      </c>
      <c r="U749" s="2" t="str">
        <f>IF(sum!A742="BC",sum!B742,"*")</f>
        <v>*</v>
      </c>
      <c r="V749" s="2"/>
      <c r="W749" s="2" t="str">
        <f>IF(sum!A742="BC",sum!F742,"*")</f>
        <v>*</v>
      </c>
      <c r="Z749" s="2" t="s">
        <v>186</v>
      </c>
      <c r="AA749" s="2" t="s">
        <v>187</v>
      </c>
      <c r="AB749" s="2">
        <v>2030</v>
      </c>
      <c r="AC749" s="2" t="str">
        <f>IF(sum!A742="MA",sum!B742,"*")</f>
        <v>*</v>
      </c>
      <c r="AD749" s="2"/>
      <c r="AE749" s="2" t="str">
        <f>IF(sum!A742="MA",sum!F742,"*")</f>
        <v>*</v>
      </c>
      <c r="AH749" s="2" t="s">
        <v>186</v>
      </c>
      <c r="AI749" s="2" t="s">
        <v>187</v>
      </c>
      <c r="AJ749" s="2">
        <v>2030</v>
      </c>
      <c r="AK749" s="2" t="str">
        <f>IF(sum!A742="ON",sum!B742,"*")</f>
        <v>*</v>
      </c>
      <c r="AL749" s="2"/>
      <c r="AM749" s="2" t="str">
        <f>IF(sum!A742="ON",sum!F742,"*")</f>
        <v>*</v>
      </c>
      <c r="AP749" s="4" t="s">
        <v>186</v>
      </c>
      <c r="AQ749" s="4" t="s">
        <v>187</v>
      </c>
      <c r="AR749" s="4">
        <v>2030</v>
      </c>
      <c r="AS749" s="2" t="str">
        <f>IF(sum!A742="QU",sum!B742,"*")</f>
        <v>*</v>
      </c>
      <c r="AT749" s="2"/>
      <c r="AU749" s="2" t="str">
        <f>IF(sum!A742="QU",sum!F742,"*")</f>
        <v>*</v>
      </c>
      <c r="AX749" s="2" t="s">
        <v>186</v>
      </c>
      <c r="AY749" s="2" t="s">
        <v>187</v>
      </c>
      <c r="AZ749" s="2">
        <v>2030</v>
      </c>
      <c r="BA749" s="2" t="str">
        <f>IF(sum!A742="SA",sum!B742,"*")</f>
        <v>R_ES-SH-MOB_ELC1</v>
      </c>
      <c r="BB749" s="2"/>
      <c r="BC749" s="2">
        <f>IF(sum!A742="SA",sum!F742,"*")</f>
        <v>0</v>
      </c>
    </row>
    <row r="750" spans="2:55">
      <c r="B750" s="4" t="s">
        <v>186</v>
      </c>
      <c r="C750" s="4" t="s">
        <v>187</v>
      </c>
      <c r="D750" s="4">
        <v>2030</v>
      </c>
      <c r="J750" s="4" t="s">
        <v>186</v>
      </c>
      <c r="K750" s="4" t="s">
        <v>187</v>
      </c>
      <c r="L750" s="4">
        <v>2030</v>
      </c>
      <c r="M750" s="2" t="str">
        <f>IF(sum!A743="AT",sum!B743,"*")</f>
        <v>*</v>
      </c>
      <c r="N750" s="2"/>
      <c r="O750" s="2" t="str">
        <f>IF(sum!A743="AT",sum!F743,"*")</f>
        <v>*</v>
      </c>
      <c r="R750" s="4" t="s">
        <v>186</v>
      </c>
      <c r="S750" s="4" t="s">
        <v>187</v>
      </c>
      <c r="T750" s="4">
        <v>2030</v>
      </c>
      <c r="U750" s="2" t="str">
        <f>IF(sum!A743="BC",sum!B743,"*")</f>
        <v>*</v>
      </c>
      <c r="V750" s="2"/>
      <c r="W750" s="2" t="str">
        <f>IF(sum!A743="BC",sum!F743,"*")</f>
        <v>*</v>
      </c>
      <c r="Z750" s="4" t="s">
        <v>186</v>
      </c>
      <c r="AA750" s="4" t="s">
        <v>187</v>
      </c>
      <c r="AB750" s="4">
        <v>2030</v>
      </c>
      <c r="AC750" s="2" t="str">
        <f>IF(sum!A743="MA",sum!B743,"*")</f>
        <v>*</v>
      </c>
      <c r="AD750" s="2"/>
      <c r="AE750" s="2" t="str">
        <f>IF(sum!A743="MA",sum!F743,"*")</f>
        <v>*</v>
      </c>
      <c r="AH750" s="4" t="s">
        <v>186</v>
      </c>
      <c r="AI750" s="4" t="s">
        <v>187</v>
      </c>
      <c r="AJ750" s="4">
        <v>2030</v>
      </c>
      <c r="AK750" s="2" t="str">
        <f>IF(sum!A743="ON",sum!B743,"*")</f>
        <v>*</v>
      </c>
      <c r="AL750" s="2"/>
      <c r="AM750" s="2" t="str">
        <f>IF(sum!A743="ON",sum!F743,"*")</f>
        <v>*</v>
      </c>
      <c r="AP750" s="2" t="s">
        <v>186</v>
      </c>
      <c r="AQ750" s="2" t="s">
        <v>187</v>
      </c>
      <c r="AR750" s="2">
        <v>2030</v>
      </c>
      <c r="AS750" s="2" t="str">
        <f>IF(sum!A743="QU",sum!B743,"*")</f>
        <v>*</v>
      </c>
      <c r="AT750" s="2"/>
      <c r="AU750" s="2" t="str">
        <f>IF(sum!A743="QU",sum!F743,"*")</f>
        <v>*</v>
      </c>
      <c r="AX750" s="4" t="s">
        <v>186</v>
      </c>
      <c r="AY750" s="4" t="s">
        <v>187</v>
      </c>
      <c r="AZ750" s="4">
        <v>2030</v>
      </c>
      <c r="BA750" s="2" t="str">
        <f>IF(sum!A743="SA",sum!B743,"*")</f>
        <v>R_ES-SH-MOB_GAS_HE1</v>
      </c>
      <c r="BB750" s="2"/>
      <c r="BC750" s="2">
        <f>IF(sum!A743="SA",sum!F743,"*")</f>
        <v>0.00365181194017549</v>
      </c>
    </row>
    <row r="751" spans="2:55">
      <c r="B751" s="2" t="s">
        <v>186</v>
      </c>
      <c r="C751" s="2" t="s">
        <v>187</v>
      </c>
      <c r="D751" s="2">
        <v>2030</v>
      </c>
      <c r="J751" s="2" t="s">
        <v>186</v>
      </c>
      <c r="K751" s="2" t="s">
        <v>187</v>
      </c>
      <c r="L751" s="2">
        <v>2030</v>
      </c>
      <c r="M751" s="2" t="str">
        <f>IF(sum!A744="AT",sum!B744,"*")</f>
        <v>*</v>
      </c>
      <c r="N751" s="2"/>
      <c r="O751" s="2" t="str">
        <f>IF(sum!A744="AT",sum!F744,"*")</f>
        <v>*</v>
      </c>
      <c r="R751" s="2" t="s">
        <v>186</v>
      </c>
      <c r="S751" s="2" t="s">
        <v>187</v>
      </c>
      <c r="T751" s="2">
        <v>2030</v>
      </c>
      <c r="U751" s="2" t="str">
        <f>IF(sum!A744="BC",sum!B744,"*")</f>
        <v>*</v>
      </c>
      <c r="V751" s="2"/>
      <c r="W751" s="2" t="str">
        <f>IF(sum!A744="BC",sum!F744,"*")</f>
        <v>*</v>
      </c>
      <c r="Z751" s="2" t="s">
        <v>186</v>
      </c>
      <c r="AA751" s="2" t="s">
        <v>187</v>
      </c>
      <c r="AB751" s="2">
        <v>2030</v>
      </c>
      <c r="AC751" s="2" t="str">
        <f>IF(sum!A744="MA",sum!B744,"*")</f>
        <v>*</v>
      </c>
      <c r="AD751" s="2"/>
      <c r="AE751" s="2" t="str">
        <f>IF(sum!A744="MA",sum!F744,"*")</f>
        <v>*</v>
      </c>
      <c r="AH751" s="2" t="s">
        <v>186</v>
      </c>
      <c r="AI751" s="2" t="s">
        <v>187</v>
      </c>
      <c r="AJ751" s="2">
        <v>2030</v>
      </c>
      <c r="AK751" s="2" t="str">
        <f>IF(sum!A744="ON",sum!B744,"*")</f>
        <v>*</v>
      </c>
      <c r="AL751" s="2"/>
      <c r="AM751" s="2" t="str">
        <f>IF(sum!A744="ON",sum!F744,"*")</f>
        <v>*</v>
      </c>
      <c r="AP751" s="4" t="s">
        <v>186</v>
      </c>
      <c r="AQ751" s="4" t="s">
        <v>187</v>
      </c>
      <c r="AR751" s="4">
        <v>2030</v>
      </c>
      <c r="AS751" s="2" t="str">
        <f>IF(sum!A744="QU",sum!B744,"*")</f>
        <v>*</v>
      </c>
      <c r="AT751" s="2"/>
      <c r="AU751" s="2" t="str">
        <f>IF(sum!A744="QU",sum!F744,"*")</f>
        <v>*</v>
      </c>
      <c r="AX751" s="2" t="s">
        <v>186</v>
      </c>
      <c r="AY751" s="2" t="s">
        <v>187</v>
      </c>
      <c r="AZ751" s="2">
        <v>2030</v>
      </c>
      <c r="BA751" s="2" t="str">
        <f>IF(sum!A744="SA",sum!B744,"*")</f>
        <v>R_ES-SH-SA_ELC1</v>
      </c>
      <c r="BB751" s="2"/>
      <c r="BC751" s="2">
        <f>IF(sum!A744="SA",sum!F744,"*")</f>
        <v>0</v>
      </c>
    </row>
    <row r="752" spans="2:55">
      <c r="B752" s="4" t="s">
        <v>186</v>
      </c>
      <c r="C752" s="4" t="s">
        <v>187</v>
      </c>
      <c r="D752" s="4">
        <v>2030</v>
      </c>
      <c r="J752" s="4" t="s">
        <v>186</v>
      </c>
      <c r="K752" s="4" t="s">
        <v>187</v>
      </c>
      <c r="L752" s="4">
        <v>2030</v>
      </c>
      <c r="M752" s="2" t="str">
        <f>IF(sum!A745="AT",sum!B745,"*")</f>
        <v>*</v>
      </c>
      <c r="N752" s="2"/>
      <c r="O752" s="2" t="str">
        <f>IF(sum!A745="AT",sum!F745,"*")</f>
        <v>*</v>
      </c>
      <c r="R752" s="4" t="s">
        <v>186</v>
      </c>
      <c r="S752" s="4" t="s">
        <v>187</v>
      </c>
      <c r="T752" s="4">
        <v>2030</v>
      </c>
      <c r="U752" s="2" t="str">
        <f>IF(sum!A745="BC",sum!B745,"*")</f>
        <v>*</v>
      </c>
      <c r="V752" s="2"/>
      <c r="W752" s="2" t="str">
        <f>IF(sum!A745="BC",sum!F745,"*")</f>
        <v>*</v>
      </c>
      <c r="Z752" s="4" t="s">
        <v>186</v>
      </c>
      <c r="AA752" s="4" t="s">
        <v>187</v>
      </c>
      <c r="AB752" s="4">
        <v>2030</v>
      </c>
      <c r="AC752" s="2" t="str">
        <f>IF(sum!A745="MA",sum!B745,"*")</f>
        <v>*</v>
      </c>
      <c r="AD752" s="2"/>
      <c r="AE752" s="2" t="str">
        <f>IF(sum!A745="MA",sum!F745,"*")</f>
        <v>*</v>
      </c>
      <c r="AH752" s="4" t="s">
        <v>186</v>
      </c>
      <c r="AI752" s="4" t="s">
        <v>187</v>
      </c>
      <c r="AJ752" s="4">
        <v>2030</v>
      </c>
      <c r="AK752" s="2" t="str">
        <f>IF(sum!A745="ON",sum!B745,"*")</f>
        <v>*</v>
      </c>
      <c r="AL752" s="2"/>
      <c r="AM752" s="2" t="str">
        <f>IF(sum!A745="ON",sum!F745,"*")</f>
        <v>*</v>
      </c>
      <c r="AP752" s="2" t="s">
        <v>186</v>
      </c>
      <c r="AQ752" s="2" t="s">
        <v>187</v>
      </c>
      <c r="AR752" s="2">
        <v>2030</v>
      </c>
      <c r="AS752" s="2" t="str">
        <f>IF(sum!A745="QU",sum!B745,"*")</f>
        <v>*</v>
      </c>
      <c r="AT752" s="2"/>
      <c r="AU752" s="2" t="str">
        <f>IF(sum!A745="QU",sum!F745,"*")</f>
        <v>*</v>
      </c>
      <c r="AX752" s="4" t="s">
        <v>186</v>
      </c>
      <c r="AY752" s="4" t="s">
        <v>187</v>
      </c>
      <c r="AZ752" s="4">
        <v>2030</v>
      </c>
      <c r="BA752" s="2" t="str">
        <f>IF(sum!A745="SA",sum!B745,"*")</f>
        <v>R_ES-SH-SA_HET1</v>
      </c>
      <c r="BB752" s="2"/>
      <c r="BC752" s="2">
        <f>IF(sum!A745="SA",sum!F745,"*")</f>
        <v>0.00904953762886984</v>
      </c>
    </row>
    <row r="753" spans="2:55">
      <c r="B753" s="2" t="s">
        <v>186</v>
      </c>
      <c r="C753" s="2" t="s">
        <v>187</v>
      </c>
      <c r="D753" s="2">
        <v>2030</v>
      </c>
      <c r="J753" s="2" t="s">
        <v>186</v>
      </c>
      <c r="K753" s="2" t="s">
        <v>187</v>
      </c>
      <c r="L753" s="2">
        <v>2030</v>
      </c>
      <c r="M753" s="2" t="str">
        <f>IF(sum!A746="AT",sum!B746,"*")</f>
        <v>*</v>
      </c>
      <c r="N753" s="2"/>
      <c r="O753" s="2" t="str">
        <f>IF(sum!A746="AT",sum!F746,"*")</f>
        <v>*</v>
      </c>
      <c r="R753" s="2" t="s">
        <v>186</v>
      </c>
      <c r="S753" s="2" t="s">
        <v>187</v>
      </c>
      <c r="T753" s="2">
        <v>2030</v>
      </c>
      <c r="U753" s="2" t="str">
        <f>IF(sum!A746="BC",sum!B746,"*")</f>
        <v>*</v>
      </c>
      <c r="V753" s="2"/>
      <c r="W753" s="2" t="str">
        <f>IF(sum!A746="BC",sum!F746,"*")</f>
        <v>*</v>
      </c>
      <c r="Z753" s="2" t="s">
        <v>186</v>
      </c>
      <c r="AA753" s="2" t="s">
        <v>187</v>
      </c>
      <c r="AB753" s="2">
        <v>2030</v>
      </c>
      <c r="AC753" s="2" t="str">
        <f>IF(sum!A746="MA",sum!B746,"*")</f>
        <v>*</v>
      </c>
      <c r="AD753" s="2"/>
      <c r="AE753" s="2" t="str">
        <f>IF(sum!A746="MA",sum!F746,"*")</f>
        <v>*</v>
      </c>
      <c r="AH753" s="2" t="s">
        <v>186</v>
      </c>
      <c r="AI753" s="2" t="s">
        <v>187</v>
      </c>
      <c r="AJ753" s="2">
        <v>2030</v>
      </c>
      <c r="AK753" s="2" t="str">
        <f>IF(sum!A746="ON",sum!B746,"*")</f>
        <v>*</v>
      </c>
      <c r="AL753" s="2"/>
      <c r="AM753" s="2" t="str">
        <f>IF(sum!A746="ON",sum!F746,"*")</f>
        <v>*</v>
      </c>
      <c r="AP753" s="4" t="s">
        <v>186</v>
      </c>
      <c r="AQ753" s="4" t="s">
        <v>187</v>
      </c>
      <c r="AR753" s="4">
        <v>2030</v>
      </c>
      <c r="AS753" s="2" t="str">
        <f>IF(sum!A746="QU",sum!B746,"*")</f>
        <v>*</v>
      </c>
      <c r="AT753" s="2"/>
      <c r="AU753" s="2" t="str">
        <f>IF(sum!A746="QU",sum!F746,"*")</f>
        <v>*</v>
      </c>
      <c r="AX753" s="2" t="s">
        <v>186</v>
      </c>
      <c r="AY753" s="2" t="s">
        <v>187</v>
      </c>
      <c r="AZ753" s="2">
        <v>2030</v>
      </c>
      <c r="BA753" s="2" t="str">
        <f>IF(sum!A746="SA",sum!B746,"*")</f>
        <v>R_ES-SH-SD_COAPRO1</v>
      </c>
      <c r="BB753" s="2"/>
      <c r="BC753" s="2">
        <f>IF(sum!A746="SA",sum!F746,"*")</f>
        <v>0</v>
      </c>
    </row>
    <row r="754" spans="2:55">
      <c r="B754" s="4" t="s">
        <v>186</v>
      </c>
      <c r="C754" s="4" t="s">
        <v>187</v>
      </c>
      <c r="D754" s="4">
        <v>2030</v>
      </c>
      <c r="J754" s="4" t="s">
        <v>186</v>
      </c>
      <c r="K754" s="4" t="s">
        <v>187</v>
      </c>
      <c r="L754" s="4">
        <v>2030</v>
      </c>
      <c r="M754" s="2" t="str">
        <f>IF(sum!A747="AT",sum!B747,"*")</f>
        <v>*</v>
      </c>
      <c r="N754" s="2"/>
      <c r="O754" s="2" t="str">
        <f>IF(sum!A747="AT",sum!F747,"*")</f>
        <v>*</v>
      </c>
      <c r="R754" s="4" t="s">
        <v>186</v>
      </c>
      <c r="S754" s="4" t="s">
        <v>187</v>
      </c>
      <c r="T754" s="4">
        <v>2030</v>
      </c>
      <c r="U754" s="2" t="str">
        <f>IF(sum!A747="BC",sum!B747,"*")</f>
        <v>*</v>
      </c>
      <c r="V754" s="2"/>
      <c r="W754" s="2" t="str">
        <f>IF(sum!A747="BC",sum!F747,"*")</f>
        <v>*</v>
      </c>
      <c r="Z754" s="4" t="s">
        <v>186</v>
      </c>
      <c r="AA754" s="4" t="s">
        <v>187</v>
      </c>
      <c r="AB754" s="4">
        <v>2030</v>
      </c>
      <c r="AC754" s="2" t="str">
        <f>IF(sum!A747="MA",sum!B747,"*")</f>
        <v>*</v>
      </c>
      <c r="AD754" s="2"/>
      <c r="AE754" s="2" t="str">
        <f>IF(sum!A747="MA",sum!F747,"*")</f>
        <v>*</v>
      </c>
      <c r="AH754" s="4" t="s">
        <v>186</v>
      </c>
      <c r="AI754" s="4" t="s">
        <v>187</v>
      </c>
      <c r="AJ754" s="4">
        <v>2030</v>
      </c>
      <c r="AK754" s="2" t="str">
        <f>IF(sum!A747="ON",sum!B747,"*")</f>
        <v>*</v>
      </c>
      <c r="AL754" s="2"/>
      <c r="AM754" s="2" t="str">
        <f>IF(sum!A747="ON",sum!F747,"*")</f>
        <v>*</v>
      </c>
      <c r="AP754" s="2" t="s">
        <v>186</v>
      </c>
      <c r="AQ754" s="2" t="s">
        <v>187</v>
      </c>
      <c r="AR754" s="2">
        <v>2030</v>
      </c>
      <c r="AS754" s="2" t="str">
        <f>IF(sum!A747="QU",sum!B747,"*")</f>
        <v>*</v>
      </c>
      <c r="AT754" s="2"/>
      <c r="AU754" s="2" t="str">
        <f>IF(sum!A747="QU",sum!F747,"*")</f>
        <v>*</v>
      </c>
      <c r="AX754" s="4" t="s">
        <v>186</v>
      </c>
      <c r="AY754" s="4" t="s">
        <v>187</v>
      </c>
      <c r="AZ754" s="4">
        <v>2030</v>
      </c>
      <c r="BA754" s="2" t="str">
        <f>IF(sum!A747="SA",sum!B747,"*")</f>
        <v>R_ES-SH-SD_ELC1</v>
      </c>
      <c r="BB754" s="2"/>
      <c r="BC754" s="2">
        <f>IF(sum!A747="SA",sum!F747,"*")</f>
        <v>0</v>
      </c>
    </row>
    <row r="755" spans="2:55">
      <c r="B755" s="2" t="s">
        <v>186</v>
      </c>
      <c r="C755" s="2" t="s">
        <v>187</v>
      </c>
      <c r="D755" s="2">
        <v>2030</v>
      </c>
      <c r="J755" s="2" t="s">
        <v>186</v>
      </c>
      <c r="K755" s="2" t="s">
        <v>187</v>
      </c>
      <c r="L755" s="2">
        <v>2030</v>
      </c>
      <c r="M755" s="2" t="str">
        <f>IF(sum!A748="AT",sum!B748,"*")</f>
        <v>*</v>
      </c>
      <c r="N755" s="2"/>
      <c r="O755" s="2" t="str">
        <f>IF(sum!A748="AT",sum!F748,"*")</f>
        <v>*</v>
      </c>
      <c r="R755" s="2" t="s">
        <v>186</v>
      </c>
      <c r="S755" s="2" t="s">
        <v>187</v>
      </c>
      <c r="T755" s="2">
        <v>2030</v>
      </c>
      <c r="U755" s="2" t="str">
        <f>IF(sum!A748="BC",sum!B748,"*")</f>
        <v>*</v>
      </c>
      <c r="V755" s="2"/>
      <c r="W755" s="2" t="str">
        <f>IF(sum!A748="BC",sum!F748,"*")</f>
        <v>*</v>
      </c>
      <c r="Z755" s="2" t="s">
        <v>186</v>
      </c>
      <c r="AA755" s="2" t="s">
        <v>187</v>
      </c>
      <c r="AB755" s="2">
        <v>2030</v>
      </c>
      <c r="AC755" s="2" t="str">
        <f>IF(sum!A748="MA",sum!B748,"*")</f>
        <v>*</v>
      </c>
      <c r="AD755" s="2"/>
      <c r="AE755" s="2" t="str">
        <f>IF(sum!A748="MA",sum!F748,"*")</f>
        <v>*</v>
      </c>
      <c r="AH755" s="2" t="s">
        <v>186</v>
      </c>
      <c r="AI755" s="2" t="s">
        <v>187</v>
      </c>
      <c r="AJ755" s="2">
        <v>2030</v>
      </c>
      <c r="AK755" s="2" t="str">
        <f>IF(sum!A748="ON",sum!B748,"*")</f>
        <v>*</v>
      </c>
      <c r="AL755" s="2"/>
      <c r="AM755" s="2" t="str">
        <f>IF(sum!A748="ON",sum!F748,"*")</f>
        <v>*</v>
      </c>
      <c r="AP755" s="4" t="s">
        <v>186</v>
      </c>
      <c r="AQ755" s="4" t="s">
        <v>187</v>
      </c>
      <c r="AR755" s="4">
        <v>2030</v>
      </c>
      <c r="AS755" s="2" t="str">
        <f>IF(sum!A748="QU",sum!B748,"*")</f>
        <v>*</v>
      </c>
      <c r="AT755" s="2"/>
      <c r="AU755" s="2" t="str">
        <f>IF(sum!A748="QU",sum!F748,"*")</f>
        <v>*</v>
      </c>
      <c r="AX755" s="2" t="s">
        <v>186</v>
      </c>
      <c r="AY755" s="2" t="s">
        <v>187</v>
      </c>
      <c r="AZ755" s="2">
        <v>2030</v>
      </c>
      <c r="BA755" s="2" t="str">
        <f>IF(sum!A748="SA",sum!B748,"*")</f>
        <v>R_ES-SH-SD_GAS_HE1</v>
      </c>
      <c r="BB755" s="2"/>
      <c r="BC755" s="2">
        <f>IF(sum!A748="SA",sum!F748,"*")</f>
        <v>0.0914851092256359</v>
      </c>
    </row>
    <row r="756" spans="2:55">
      <c r="B756" s="4" t="s">
        <v>186</v>
      </c>
      <c r="C756" s="4" t="s">
        <v>187</v>
      </c>
      <c r="D756" s="4">
        <v>2030</v>
      </c>
      <c r="J756" s="4" t="s">
        <v>186</v>
      </c>
      <c r="K756" s="4" t="s">
        <v>187</v>
      </c>
      <c r="L756" s="4">
        <v>2030</v>
      </c>
      <c r="M756" s="2" t="str">
        <f>IF(sum!A749="AT",sum!B749,"*")</f>
        <v>*</v>
      </c>
      <c r="N756" s="2"/>
      <c r="O756" s="2" t="str">
        <f>IF(sum!A749="AT",sum!F749,"*")</f>
        <v>*</v>
      </c>
      <c r="R756" s="4" t="s">
        <v>186</v>
      </c>
      <c r="S756" s="4" t="s">
        <v>187</v>
      </c>
      <c r="T756" s="4">
        <v>2030</v>
      </c>
      <c r="U756" s="2" t="str">
        <f>IF(sum!A749="BC",sum!B749,"*")</f>
        <v>*</v>
      </c>
      <c r="V756" s="2"/>
      <c r="W756" s="2" t="str">
        <f>IF(sum!A749="BC",sum!F749,"*")</f>
        <v>*</v>
      </c>
      <c r="Z756" s="4" t="s">
        <v>186</v>
      </c>
      <c r="AA756" s="4" t="s">
        <v>187</v>
      </c>
      <c r="AB756" s="4">
        <v>2030</v>
      </c>
      <c r="AC756" s="2" t="str">
        <f>IF(sum!A749="MA",sum!B749,"*")</f>
        <v>*</v>
      </c>
      <c r="AD756" s="2"/>
      <c r="AE756" s="2" t="str">
        <f>IF(sum!A749="MA",sum!F749,"*")</f>
        <v>*</v>
      </c>
      <c r="AH756" s="4" t="s">
        <v>186</v>
      </c>
      <c r="AI756" s="4" t="s">
        <v>187</v>
      </c>
      <c r="AJ756" s="4">
        <v>2030</v>
      </c>
      <c r="AK756" s="2" t="str">
        <f>IF(sum!A749="ON",sum!B749,"*")</f>
        <v>*</v>
      </c>
      <c r="AL756" s="2"/>
      <c r="AM756" s="2" t="str">
        <f>IF(sum!A749="ON",sum!F749,"*")</f>
        <v>*</v>
      </c>
      <c r="AP756" s="2" t="s">
        <v>186</v>
      </c>
      <c r="AQ756" s="2" t="s">
        <v>187</v>
      </c>
      <c r="AR756" s="2">
        <v>2030</v>
      </c>
      <c r="AS756" s="2" t="str">
        <f>IF(sum!A749="QU",sum!B749,"*")</f>
        <v>*</v>
      </c>
      <c r="AT756" s="2"/>
      <c r="AU756" s="2" t="str">
        <f>IF(sum!A749="QU",sum!F749,"*")</f>
        <v>*</v>
      </c>
      <c r="AX756" s="4" t="s">
        <v>186</v>
      </c>
      <c r="AY756" s="4" t="s">
        <v>187</v>
      </c>
      <c r="AZ756" s="4">
        <v>2030</v>
      </c>
      <c r="BA756" s="2" t="str">
        <f>IF(sum!A749="SA",sum!B749,"*")</f>
        <v>R_ES-WH-AP_COAPRO1</v>
      </c>
      <c r="BB756" s="2"/>
      <c r="BC756" s="2">
        <f>IF(sum!A749="SA",sum!F749,"*")</f>
        <v>0.0485946040723552</v>
      </c>
    </row>
    <row r="757" spans="2:55">
      <c r="B757" s="2" t="s">
        <v>186</v>
      </c>
      <c r="C757" s="2" t="s">
        <v>187</v>
      </c>
      <c r="D757" s="2">
        <v>2030</v>
      </c>
      <c r="J757" s="2" t="s">
        <v>186</v>
      </c>
      <c r="K757" s="2" t="s">
        <v>187</v>
      </c>
      <c r="L757" s="2">
        <v>2030</v>
      </c>
      <c r="M757" s="2" t="str">
        <f>IF(sum!A750="AT",sum!B750,"*")</f>
        <v>*</v>
      </c>
      <c r="N757" s="2"/>
      <c r="O757" s="2" t="str">
        <f>IF(sum!A750="AT",sum!F750,"*")</f>
        <v>*</v>
      </c>
      <c r="R757" s="2" t="s">
        <v>186</v>
      </c>
      <c r="S757" s="2" t="s">
        <v>187</v>
      </c>
      <c r="T757" s="2">
        <v>2030</v>
      </c>
      <c r="U757" s="2" t="str">
        <f>IF(sum!A750="BC",sum!B750,"*")</f>
        <v>*</v>
      </c>
      <c r="V757" s="2"/>
      <c r="W757" s="2" t="str">
        <f>IF(sum!A750="BC",sum!F750,"*")</f>
        <v>*</v>
      </c>
      <c r="Z757" s="2" t="s">
        <v>186</v>
      </c>
      <c r="AA757" s="2" t="s">
        <v>187</v>
      </c>
      <c r="AB757" s="2">
        <v>2030</v>
      </c>
      <c r="AC757" s="2" t="str">
        <f>IF(sum!A750="MA",sum!B750,"*")</f>
        <v>*</v>
      </c>
      <c r="AD757" s="2"/>
      <c r="AE757" s="2" t="str">
        <f>IF(sum!A750="MA",sum!F750,"*")</f>
        <v>*</v>
      </c>
      <c r="AH757" s="2" t="s">
        <v>186</v>
      </c>
      <c r="AI757" s="2" t="s">
        <v>187</v>
      </c>
      <c r="AJ757" s="2">
        <v>2030</v>
      </c>
      <c r="AK757" s="2" t="str">
        <f>IF(sum!A750="ON",sum!B750,"*")</f>
        <v>*</v>
      </c>
      <c r="AL757" s="2"/>
      <c r="AM757" s="2" t="str">
        <f>IF(sum!A750="ON",sum!F750,"*")</f>
        <v>*</v>
      </c>
      <c r="AP757" s="4" t="s">
        <v>186</v>
      </c>
      <c r="AQ757" s="4" t="s">
        <v>187</v>
      </c>
      <c r="AR757" s="4">
        <v>2030</v>
      </c>
      <c r="AS757" s="2" t="str">
        <f>IF(sum!A750="QU",sum!B750,"*")</f>
        <v>*</v>
      </c>
      <c r="AT757" s="2"/>
      <c r="AU757" s="2" t="str">
        <f>IF(sum!A750="QU",sum!F750,"*")</f>
        <v>*</v>
      </c>
      <c r="AX757" s="2" t="s">
        <v>186</v>
      </c>
      <c r="AY757" s="2" t="s">
        <v>187</v>
      </c>
      <c r="AZ757" s="2">
        <v>2030</v>
      </c>
      <c r="BA757" s="2" t="str">
        <f>IF(sum!A750="SA",sum!B750,"*")</f>
        <v>R_ES-WH-AP_STEAM1</v>
      </c>
      <c r="BB757" s="2"/>
      <c r="BC757" s="2">
        <f>IF(sum!A750="SA",sum!F750,"*")</f>
        <v>0</v>
      </c>
    </row>
    <row r="758" spans="2:55">
      <c r="B758" s="4" t="s">
        <v>186</v>
      </c>
      <c r="C758" s="4" t="s">
        <v>187</v>
      </c>
      <c r="D758" s="4">
        <v>2030</v>
      </c>
      <c r="J758" s="4" t="s">
        <v>186</v>
      </c>
      <c r="K758" s="4" t="s">
        <v>187</v>
      </c>
      <c r="L758" s="4">
        <v>2030</v>
      </c>
      <c r="M758" s="2" t="str">
        <f>IF(sum!A751="AT",sum!B751,"*")</f>
        <v>*</v>
      </c>
      <c r="N758" s="2"/>
      <c r="O758" s="2" t="str">
        <f>IF(sum!A751="AT",sum!F751,"*")</f>
        <v>*</v>
      </c>
      <c r="R758" s="4" t="s">
        <v>186</v>
      </c>
      <c r="S758" s="4" t="s">
        <v>187</v>
      </c>
      <c r="T758" s="4">
        <v>2030</v>
      </c>
      <c r="U758" s="2" t="str">
        <f>IF(sum!A751="BC",sum!B751,"*")</f>
        <v>*</v>
      </c>
      <c r="V758" s="2"/>
      <c r="W758" s="2" t="str">
        <f>IF(sum!A751="BC",sum!F751,"*")</f>
        <v>*</v>
      </c>
      <c r="Z758" s="4" t="s">
        <v>186</v>
      </c>
      <c r="AA758" s="4" t="s">
        <v>187</v>
      </c>
      <c r="AB758" s="4">
        <v>2030</v>
      </c>
      <c r="AC758" s="2" t="str">
        <f>IF(sum!A751="MA",sum!B751,"*")</f>
        <v>*</v>
      </c>
      <c r="AD758" s="2"/>
      <c r="AE758" s="2" t="str">
        <f>IF(sum!A751="MA",sum!F751,"*")</f>
        <v>*</v>
      </c>
      <c r="AH758" s="4" t="s">
        <v>186</v>
      </c>
      <c r="AI758" s="4" t="s">
        <v>187</v>
      </c>
      <c r="AJ758" s="4">
        <v>2030</v>
      </c>
      <c r="AK758" s="2" t="str">
        <f>IF(sum!A751="ON",sum!B751,"*")</f>
        <v>*</v>
      </c>
      <c r="AL758" s="2"/>
      <c r="AM758" s="2" t="str">
        <f>IF(sum!A751="ON",sum!F751,"*")</f>
        <v>*</v>
      </c>
      <c r="AP758" s="2" t="s">
        <v>186</v>
      </c>
      <c r="AQ758" s="2" t="s">
        <v>187</v>
      </c>
      <c r="AR758" s="2">
        <v>2030</v>
      </c>
      <c r="AS758" s="2" t="str">
        <f>IF(sum!A751="QU",sum!B751,"*")</f>
        <v>*</v>
      </c>
      <c r="AT758" s="2"/>
      <c r="AU758" s="2" t="str">
        <f>IF(sum!A751="QU",sum!F751,"*")</f>
        <v>*</v>
      </c>
      <c r="AX758" s="4" t="s">
        <v>186</v>
      </c>
      <c r="AY758" s="4" t="s">
        <v>187</v>
      </c>
      <c r="AZ758" s="4">
        <v>2030</v>
      </c>
      <c r="BA758" s="2" t="str">
        <f>IF(sum!A751="SA",sum!B751,"*")</f>
        <v>R_ES-WH-MOB_COAPRO1</v>
      </c>
      <c r="BB758" s="2"/>
      <c r="BC758" s="2">
        <f>IF(sum!A751="SA",sum!F751,"*")</f>
        <v>0.00839362252885813</v>
      </c>
    </row>
    <row r="759" spans="2:55">
      <c r="B759" s="2" t="s">
        <v>186</v>
      </c>
      <c r="C759" s="2" t="s">
        <v>187</v>
      </c>
      <c r="D759" s="2">
        <v>2030</v>
      </c>
      <c r="J759" s="2" t="s">
        <v>186</v>
      </c>
      <c r="K759" s="2" t="s">
        <v>187</v>
      </c>
      <c r="L759" s="2">
        <v>2030</v>
      </c>
      <c r="M759" s="2" t="str">
        <f>IF(sum!A752="AT",sum!B752,"*")</f>
        <v>*</v>
      </c>
      <c r="N759" s="2"/>
      <c r="O759" s="2" t="str">
        <f>IF(sum!A752="AT",sum!F752,"*")</f>
        <v>*</v>
      </c>
      <c r="R759" s="2" t="s">
        <v>186</v>
      </c>
      <c r="S759" s="2" t="s">
        <v>187</v>
      </c>
      <c r="T759" s="2">
        <v>2030</v>
      </c>
      <c r="U759" s="2" t="str">
        <f>IF(sum!A752="BC",sum!B752,"*")</f>
        <v>*</v>
      </c>
      <c r="V759" s="2"/>
      <c r="W759" s="2" t="str">
        <f>IF(sum!A752="BC",sum!F752,"*")</f>
        <v>*</v>
      </c>
      <c r="Z759" s="2" t="s">
        <v>186</v>
      </c>
      <c r="AA759" s="2" t="s">
        <v>187</v>
      </c>
      <c r="AB759" s="2">
        <v>2030</v>
      </c>
      <c r="AC759" s="2" t="str">
        <f>IF(sum!A752="MA",sum!B752,"*")</f>
        <v>*</v>
      </c>
      <c r="AD759" s="2"/>
      <c r="AE759" s="2" t="str">
        <f>IF(sum!A752="MA",sum!F752,"*")</f>
        <v>*</v>
      </c>
      <c r="AH759" s="2" t="s">
        <v>186</v>
      </c>
      <c r="AI759" s="2" t="s">
        <v>187</v>
      </c>
      <c r="AJ759" s="2">
        <v>2030</v>
      </c>
      <c r="AK759" s="2" t="str">
        <f>IF(sum!A752="ON",sum!B752,"*")</f>
        <v>*</v>
      </c>
      <c r="AL759" s="2"/>
      <c r="AM759" s="2" t="str">
        <f>IF(sum!A752="ON",sum!F752,"*")</f>
        <v>*</v>
      </c>
      <c r="AP759" s="4" t="s">
        <v>186</v>
      </c>
      <c r="AQ759" s="4" t="s">
        <v>187</v>
      </c>
      <c r="AR759" s="4">
        <v>2030</v>
      </c>
      <c r="AS759" s="2" t="str">
        <f>IF(sum!A752="QU",sum!B752,"*")</f>
        <v>*</v>
      </c>
      <c r="AT759" s="2"/>
      <c r="AU759" s="2" t="str">
        <f>IF(sum!A752="QU",sum!F752,"*")</f>
        <v>*</v>
      </c>
      <c r="AX759" s="2" t="s">
        <v>186</v>
      </c>
      <c r="AY759" s="2" t="s">
        <v>187</v>
      </c>
      <c r="AZ759" s="2">
        <v>2030</v>
      </c>
      <c r="BA759" s="2" t="str">
        <f>IF(sum!A752="SA",sum!B752,"*")</f>
        <v>R_ES-WH-MOB_STEAM1</v>
      </c>
      <c r="BB759" s="2"/>
      <c r="BC759" s="2">
        <f>IF(sum!A752="SA",sum!F752,"*")</f>
        <v>0</v>
      </c>
    </row>
    <row r="760" spans="2:55">
      <c r="B760" s="4" t="s">
        <v>186</v>
      </c>
      <c r="C760" s="4" t="s">
        <v>187</v>
      </c>
      <c r="D760" s="4">
        <v>2030</v>
      </c>
      <c r="J760" s="4" t="s">
        <v>186</v>
      </c>
      <c r="K760" s="4" t="s">
        <v>187</v>
      </c>
      <c r="L760" s="4">
        <v>2030</v>
      </c>
      <c r="M760" s="2" t="str">
        <f>IF(sum!A753="AT",sum!B753,"*")</f>
        <v>*</v>
      </c>
      <c r="N760" s="2"/>
      <c r="O760" s="2" t="str">
        <f>IF(sum!A753="AT",sum!F753,"*")</f>
        <v>*</v>
      </c>
      <c r="R760" s="4" t="s">
        <v>186</v>
      </c>
      <c r="S760" s="4" t="s">
        <v>187</v>
      </c>
      <c r="T760" s="4">
        <v>2030</v>
      </c>
      <c r="U760" s="2" t="str">
        <f>IF(sum!A753="BC",sum!B753,"*")</f>
        <v>*</v>
      </c>
      <c r="V760" s="2"/>
      <c r="W760" s="2" t="str">
        <f>IF(sum!A753="BC",sum!F753,"*")</f>
        <v>*</v>
      </c>
      <c r="Z760" s="4" t="s">
        <v>186</v>
      </c>
      <c r="AA760" s="4" t="s">
        <v>187</v>
      </c>
      <c r="AB760" s="4">
        <v>2030</v>
      </c>
      <c r="AC760" s="2" t="str">
        <f>IF(sum!A753="MA",sum!B753,"*")</f>
        <v>*</v>
      </c>
      <c r="AD760" s="2"/>
      <c r="AE760" s="2" t="str">
        <f>IF(sum!A753="MA",sum!F753,"*")</f>
        <v>*</v>
      </c>
      <c r="AH760" s="4" t="s">
        <v>186</v>
      </c>
      <c r="AI760" s="4" t="s">
        <v>187</v>
      </c>
      <c r="AJ760" s="4">
        <v>2030</v>
      </c>
      <c r="AK760" s="2" t="str">
        <f>IF(sum!A753="ON",sum!B753,"*")</f>
        <v>*</v>
      </c>
      <c r="AL760" s="2"/>
      <c r="AM760" s="2" t="str">
        <f>IF(sum!A753="ON",sum!F753,"*")</f>
        <v>*</v>
      </c>
      <c r="AP760" s="2" t="s">
        <v>186</v>
      </c>
      <c r="AQ760" s="2" t="s">
        <v>187</v>
      </c>
      <c r="AR760" s="2">
        <v>2030</v>
      </c>
      <c r="AS760" s="2" t="str">
        <f>IF(sum!A753="QU",sum!B753,"*")</f>
        <v>*</v>
      </c>
      <c r="AT760" s="2"/>
      <c r="AU760" s="2" t="str">
        <f>IF(sum!A753="QU",sum!F753,"*")</f>
        <v>*</v>
      </c>
      <c r="AX760" s="4" t="s">
        <v>186</v>
      </c>
      <c r="AY760" s="4" t="s">
        <v>187</v>
      </c>
      <c r="AZ760" s="4">
        <v>2030</v>
      </c>
      <c r="BA760" s="2" t="str">
        <f>IF(sum!A753="SA",sum!B753,"*")</f>
        <v>R_ES-WH-SA_COAPRO1</v>
      </c>
      <c r="BB760" s="2"/>
      <c r="BC760" s="2">
        <f>IF(sum!A753="SA",sum!F753,"*")</f>
        <v>0.0149519275194754</v>
      </c>
    </row>
    <row r="761" spans="2:55">
      <c r="B761" s="2" t="s">
        <v>186</v>
      </c>
      <c r="C761" s="2" t="s">
        <v>187</v>
      </c>
      <c r="D761" s="2">
        <v>2030</v>
      </c>
      <c r="J761" s="2" t="s">
        <v>186</v>
      </c>
      <c r="K761" s="2" t="s">
        <v>187</v>
      </c>
      <c r="L761" s="2">
        <v>2030</v>
      </c>
      <c r="M761" s="2" t="str">
        <f>IF(sum!A754="AT",sum!B754,"*")</f>
        <v>*</v>
      </c>
      <c r="N761" s="2"/>
      <c r="O761" s="2" t="str">
        <f>IF(sum!A754="AT",sum!F754,"*")</f>
        <v>*</v>
      </c>
      <c r="R761" s="2" t="s">
        <v>186</v>
      </c>
      <c r="S761" s="2" t="s">
        <v>187</v>
      </c>
      <c r="T761" s="2">
        <v>2030</v>
      </c>
      <c r="U761" s="2" t="str">
        <f>IF(sum!A754="BC",sum!B754,"*")</f>
        <v>*</v>
      </c>
      <c r="V761" s="2"/>
      <c r="W761" s="2" t="str">
        <f>IF(sum!A754="BC",sum!F754,"*")</f>
        <v>*</v>
      </c>
      <c r="Z761" s="2" t="s">
        <v>186</v>
      </c>
      <c r="AA761" s="2" t="s">
        <v>187</v>
      </c>
      <c r="AB761" s="2">
        <v>2030</v>
      </c>
      <c r="AC761" s="2" t="str">
        <f>IF(sum!A754="MA",sum!B754,"*")</f>
        <v>*</v>
      </c>
      <c r="AD761" s="2"/>
      <c r="AE761" s="2" t="str">
        <f>IF(sum!A754="MA",sum!F754,"*")</f>
        <v>*</v>
      </c>
      <c r="AH761" s="2" t="s">
        <v>186</v>
      </c>
      <c r="AI761" s="2" t="s">
        <v>187</v>
      </c>
      <c r="AJ761" s="2">
        <v>2030</v>
      </c>
      <c r="AK761" s="2" t="str">
        <f>IF(sum!A754="ON",sum!B754,"*")</f>
        <v>*</v>
      </c>
      <c r="AL761" s="2"/>
      <c r="AM761" s="2" t="str">
        <f>IF(sum!A754="ON",sum!F754,"*")</f>
        <v>*</v>
      </c>
      <c r="AP761" s="4" t="s">
        <v>186</v>
      </c>
      <c r="AQ761" s="4" t="s">
        <v>187</v>
      </c>
      <c r="AR761" s="4">
        <v>2030</v>
      </c>
      <c r="AS761" s="2" t="str">
        <f>IF(sum!A754="QU",sum!B754,"*")</f>
        <v>*</v>
      </c>
      <c r="AT761" s="2"/>
      <c r="AU761" s="2" t="str">
        <f>IF(sum!A754="QU",sum!F754,"*")</f>
        <v>*</v>
      </c>
      <c r="AX761" s="2" t="s">
        <v>186</v>
      </c>
      <c r="AY761" s="2" t="s">
        <v>187</v>
      </c>
      <c r="AZ761" s="2">
        <v>2030</v>
      </c>
      <c r="BA761" s="2" t="str">
        <f>IF(sum!A754="SA",sum!B754,"*")</f>
        <v>R_ES-WH-SA_STEAM1</v>
      </c>
      <c r="BB761" s="2"/>
      <c r="BC761" s="2">
        <f>IF(sum!A754="SA",sum!F754,"*")</f>
        <v>0</v>
      </c>
    </row>
    <row r="762" spans="2:55">
      <c r="B762" s="4" t="s">
        <v>186</v>
      </c>
      <c r="C762" s="4" t="s">
        <v>187</v>
      </c>
      <c r="D762" s="4">
        <v>2030</v>
      </c>
      <c r="J762" s="4" t="s">
        <v>186</v>
      </c>
      <c r="K762" s="4" t="s">
        <v>187</v>
      </c>
      <c r="L762" s="4">
        <v>2030</v>
      </c>
      <c r="M762" s="2" t="str">
        <f>IF(sum!A755="AT",sum!B755,"*")</f>
        <v>*</v>
      </c>
      <c r="N762" s="2"/>
      <c r="O762" s="2" t="str">
        <f>IF(sum!A755="AT",sum!F755,"*")</f>
        <v>*</v>
      </c>
      <c r="R762" s="4" t="s">
        <v>186</v>
      </c>
      <c r="S762" s="4" t="s">
        <v>187</v>
      </c>
      <c r="T762" s="4">
        <v>2030</v>
      </c>
      <c r="U762" s="2" t="str">
        <f>IF(sum!A755="BC",sum!B755,"*")</f>
        <v>*</v>
      </c>
      <c r="V762" s="2"/>
      <c r="W762" s="2" t="str">
        <f>IF(sum!A755="BC",sum!F755,"*")</f>
        <v>*</v>
      </c>
      <c r="Z762" s="4" t="s">
        <v>186</v>
      </c>
      <c r="AA762" s="4" t="s">
        <v>187</v>
      </c>
      <c r="AB762" s="4">
        <v>2030</v>
      </c>
      <c r="AC762" s="2" t="str">
        <f>IF(sum!A755="MA",sum!B755,"*")</f>
        <v>*</v>
      </c>
      <c r="AD762" s="2"/>
      <c r="AE762" s="2" t="str">
        <f>IF(sum!A755="MA",sum!F755,"*")</f>
        <v>*</v>
      </c>
      <c r="AH762" s="4" t="s">
        <v>186</v>
      </c>
      <c r="AI762" s="4" t="s">
        <v>187</v>
      </c>
      <c r="AJ762" s="4">
        <v>2030</v>
      </c>
      <c r="AK762" s="2" t="str">
        <f>IF(sum!A755="ON",sum!B755,"*")</f>
        <v>*</v>
      </c>
      <c r="AL762" s="2"/>
      <c r="AM762" s="2" t="str">
        <f>IF(sum!A755="ON",sum!F755,"*")</f>
        <v>*</v>
      </c>
      <c r="AP762" s="2" t="s">
        <v>186</v>
      </c>
      <c r="AQ762" s="2" t="s">
        <v>187</v>
      </c>
      <c r="AR762" s="2">
        <v>2030</v>
      </c>
      <c r="AS762" s="2" t="str">
        <f>IF(sum!A755="QU",sum!B755,"*")</f>
        <v>*</v>
      </c>
      <c r="AT762" s="2"/>
      <c r="AU762" s="2" t="str">
        <f>IF(sum!A755="QU",sum!F755,"*")</f>
        <v>*</v>
      </c>
      <c r="AX762" s="4" t="s">
        <v>186</v>
      </c>
      <c r="AY762" s="4" t="s">
        <v>187</v>
      </c>
      <c r="AZ762" s="4">
        <v>2030</v>
      </c>
      <c r="BA762" s="2" t="str">
        <f>IF(sum!A755="SA",sum!B755,"*")</f>
        <v>R_ES-WH-SD_COAPRO1</v>
      </c>
      <c r="BB762" s="2"/>
      <c r="BC762" s="2">
        <f>IF(sum!A755="SA",sum!F755,"*")</f>
        <v>0</v>
      </c>
    </row>
    <row r="763" spans="2:55">
      <c r="B763" s="2" t="s">
        <v>186</v>
      </c>
      <c r="C763" s="2" t="s">
        <v>187</v>
      </c>
      <c r="D763" s="2">
        <v>2030</v>
      </c>
      <c r="J763" s="2" t="s">
        <v>186</v>
      </c>
      <c r="K763" s="2" t="s">
        <v>187</v>
      </c>
      <c r="L763" s="2">
        <v>2030</v>
      </c>
      <c r="M763" s="2" t="str">
        <f>IF(sum!A756="AT",sum!B756,"*")</f>
        <v>*</v>
      </c>
      <c r="N763" s="2"/>
      <c r="O763" s="2" t="str">
        <f>IF(sum!A756="AT",sum!F756,"*")</f>
        <v>*</v>
      </c>
      <c r="R763" s="2" t="s">
        <v>186</v>
      </c>
      <c r="S763" s="2" t="s">
        <v>187</v>
      </c>
      <c r="T763" s="2">
        <v>2030</v>
      </c>
      <c r="U763" s="2" t="str">
        <f>IF(sum!A756="BC",sum!B756,"*")</f>
        <v>*</v>
      </c>
      <c r="V763" s="2"/>
      <c r="W763" s="2" t="str">
        <f>IF(sum!A756="BC",sum!F756,"*")</f>
        <v>*</v>
      </c>
      <c r="Z763" s="2" t="s">
        <v>186</v>
      </c>
      <c r="AA763" s="2" t="s">
        <v>187</v>
      </c>
      <c r="AB763" s="2">
        <v>2030</v>
      </c>
      <c r="AC763" s="2" t="str">
        <f>IF(sum!A756="MA",sum!B756,"*")</f>
        <v>*</v>
      </c>
      <c r="AD763" s="2"/>
      <c r="AE763" s="2" t="str">
        <f>IF(sum!A756="MA",sum!F756,"*")</f>
        <v>*</v>
      </c>
      <c r="AH763" s="2" t="s">
        <v>186</v>
      </c>
      <c r="AI763" s="2" t="s">
        <v>187</v>
      </c>
      <c r="AJ763" s="2">
        <v>2030</v>
      </c>
      <c r="AK763" s="2" t="str">
        <f>IF(sum!A756="ON",sum!B756,"*")</f>
        <v>*</v>
      </c>
      <c r="AL763" s="2"/>
      <c r="AM763" s="2" t="str">
        <f>IF(sum!A756="ON",sum!F756,"*")</f>
        <v>*</v>
      </c>
      <c r="AP763" s="4" t="s">
        <v>186</v>
      </c>
      <c r="AQ763" s="4" t="s">
        <v>187</v>
      </c>
      <c r="AR763" s="4">
        <v>2030</v>
      </c>
      <c r="AS763" s="2" t="str">
        <f>IF(sum!A756="QU",sum!B756,"*")</f>
        <v>*</v>
      </c>
      <c r="AT763" s="2"/>
      <c r="AU763" s="2" t="str">
        <f>IF(sum!A756="QU",sum!F756,"*")</f>
        <v>*</v>
      </c>
      <c r="AX763" s="2" t="s">
        <v>186</v>
      </c>
      <c r="AY763" s="2" t="s">
        <v>187</v>
      </c>
      <c r="AZ763" s="2">
        <v>2030</v>
      </c>
      <c r="BA763" s="2" t="str">
        <f>IF(sum!A756="SA",sum!B756,"*")</f>
        <v>R_ES-WH-SD_STEAM1</v>
      </c>
      <c r="BB763" s="2"/>
      <c r="BC763" s="2">
        <f>IF(sum!A756="SA",sum!F756,"*")</f>
        <v>0</v>
      </c>
    </row>
    <row r="764" spans="2:55">
      <c r="B764" s="4" t="s">
        <v>186</v>
      </c>
      <c r="C764" s="4" t="s">
        <v>187</v>
      </c>
      <c r="D764" s="4">
        <v>2030</v>
      </c>
      <c r="J764" s="4" t="s">
        <v>186</v>
      </c>
      <c r="K764" s="4" t="s">
        <v>187</v>
      </c>
      <c r="L764" s="4">
        <v>2030</v>
      </c>
      <c r="M764" s="2" t="str">
        <f>IF(sum!A757="AT",sum!B757,"*")</f>
        <v>*</v>
      </c>
      <c r="N764" s="2"/>
      <c r="O764" s="2" t="str">
        <f>IF(sum!A757="AT",sum!F757,"*")</f>
        <v>*</v>
      </c>
      <c r="R764" s="4" t="s">
        <v>186</v>
      </c>
      <c r="S764" s="4" t="s">
        <v>187</v>
      </c>
      <c r="T764" s="4">
        <v>2030</v>
      </c>
      <c r="U764" s="2" t="str">
        <f>IF(sum!A757="BC",sum!B757,"*")</f>
        <v>*</v>
      </c>
      <c r="V764" s="2"/>
      <c r="W764" s="2" t="str">
        <f>IF(sum!A757="BC",sum!F757,"*")</f>
        <v>*</v>
      </c>
      <c r="Z764" s="4" t="s">
        <v>186</v>
      </c>
      <c r="AA764" s="4" t="s">
        <v>187</v>
      </c>
      <c r="AB764" s="4">
        <v>2030</v>
      </c>
      <c r="AC764" s="2" t="str">
        <f>IF(sum!A757="MA",sum!B757,"*")</f>
        <v>*</v>
      </c>
      <c r="AD764" s="2"/>
      <c r="AE764" s="2" t="str">
        <f>IF(sum!A757="MA",sum!F757,"*")</f>
        <v>*</v>
      </c>
      <c r="AH764" s="4" t="s">
        <v>186</v>
      </c>
      <c r="AI764" s="4" t="s">
        <v>187</v>
      </c>
      <c r="AJ764" s="4">
        <v>2030</v>
      </c>
      <c r="AK764" s="2" t="str">
        <f>IF(sum!A757="ON",sum!B757,"*")</f>
        <v>*</v>
      </c>
      <c r="AL764" s="2"/>
      <c r="AM764" s="2" t="str">
        <f>IF(sum!A757="ON",sum!F757,"*")</f>
        <v>*</v>
      </c>
      <c r="AP764" s="2" t="s">
        <v>186</v>
      </c>
      <c r="AQ764" s="2" t="s">
        <v>187</v>
      </c>
      <c r="AR764" s="2">
        <v>2030</v>
      </c>
      <c r="AS764" s="2" t="str">
        <f>IF(sum!A757="QU",sum!B757,"*")</f>
        <v>*</v>
      </c>
      <c r="AT764" s="2"/>
      <c r="AU764" s="2" t="str">
        <f>IF(sum!A757="QU",sum!F757,"*")</f>
        <v>*</v>
      </c>
      <c r="AX764" s="4" t="s">
        <v>186</v>
      </c>
      <c r="AY764" s="4" t="s">
        <v>187</v>
      </c>
      <c r="AZ764" s="4">
        <v>2030</v>
      </c>
      <c r="BA764" s="2" t="str">
        <f>IF(sum!A757="SA",sum!B757,"*")</f>
        <v>RTS-AuxiliaryEquip_ELE1</v>
      </c>
      <c r="BB764" s="2"/>
      <c r="BC764" s="2">
        <f>IF(sum!A757="SA",sum!F757,"*")</f>
        <v>0.084548721200592</v>
      </c>
    </row>
    <row r="765" spans="2:55">
      <c r="B765" s="2" t="s">
        <v>186</v>
      </c>
      <c r="C765" s="2" t="s">
        <v>187</v>
      </c>
      <c r="D765" s="2">
        <v>2030</v>
      </c>
      <c r="J765" s="2" t="s">
        <v>186</v>
      </c>
      <c r="K765" s="2" t="s">
        <v>187</v>
      </c>
      <c r="L765" s="2">
        <v>2030</v>
      </c>
      <c r="M765" s="2" t="str">
        <f>IF(sum!A758="AT",sum!B758,"*")</f>
        <v>*</v>
      </c>
      <c r="N765" s="2"/>
      <c r="O765" s="2" t="str">
        <f>IF(sum!A758="AT",sum!F758,"*")</f>
        <v>*</v>
      </c>
      <c r="R765" s="2" t="s">
        <v>186</v>
      </c>
      <c r="S765" s="2" t="s">
        <v>187</v>
      </c>
      <c r="T765" s="2">
        <v>2030</v>
      </c>
      <c r="U765" s="2" t="str">
        <f>IF(sum!A758="BC",sum!B758,"*")</f>
        <v>*</v>
      </c>
      <c r="V765" s="2"/>
      <c r="W765" s="2" t="str">
        <f>IF(sum!A758="BC",sum!F758,"*")</f>
        <v>*</v>
      </c>
      <c r="Z765" s="2" t="s">
        <v>186</v>
      </c>
      <c r="AA765" s="2" t="s">
        <v>187</v>
      </c>
      <c r="AB765" s="2">
        <v>2030</v>
      </c>
      <c r="AC765" s="2" t="str">
        <f>IF(sum!A758="MA",sum!B758,"*")</f>
        <v>*</v>
      </c>
      <c r="AD765" s="2"/>
      <c r="AE765" s="2" t="str">
        <f>IF(sum!A758="MA",sum!F758,"*")</f>
        <v>*</v>
      </c>
      <c r="AH765" s="2" t="s">
        <v>186</v>
      </c>
      <c r="AI765" s="2" t="s">
        <v>187</v>
      </c>
      <c r="AJ765" s="2">
        <v>2030</v>
      </c>
      <c r="AK765" s="2" t="str">
        <f>IF(sum!A758="ON",sum!B758,"*")</f>
        <v>*</v>
      </c>
      <c r="AL765" s="2"/>
      <c r="AM765" s="2" t="str">
        <f>IF(sum!A758="ON",sum!F758,"*")</f>
        <v>*</v>
      </c>
      <c r="AP765" s="4" t="s">
        <v>186</v>
      </c>
      <c r="AQ765" s="4" t="s">
        <v>187</v>
      </c>
      <c r="AR765" s="4">
        <v>2030</v>
      </c>
      <c r="AS765" s="2" t="str">
        <f>IF(sum!A758="QU",sum!B758,"*")</f>
        <v>*</v>
      </c>
      <c r="AT765" s="2"/>
      <c r="AU765" s="2" t="str">
        <f>IF(sum!A758="QU",sum!F758,"*")</f>
        <v>*</v>
      </c>
      <c r="AX765" s="2" t="s">
        <v>186</v>
      </c>
      <c r="AY765" s="2" t="s">
        <v>187</v>
      </c>
      <c r="AZ765" s="2">
        <v>2030</v>
      </c>
      <c r="BA765" s="2" t="str">
        <f>IF(sum!A758="SA",sum!B758,"*")</f>
        <v>RTS-AuxiliaryMot_ELE1</v>
      </c>
      <c r="BB765" s="2"/>
      <c r="BC765" s="2">
        <f>IF(sum!A758="SA",sum!F758,"*")</f>
        <v>0.0510874920899064</v>
      </c>
    </row>
    <row r="766" spans="2:55">
      <c r="B766" s="4" t="s">
        <v>186</v>
      </c>
      <c r="C766" s="4" t="s">
        <v>187</v>
      </c>
      <c r="D766" s="4">
        <v>2030</v>
      </c>
      <c r="J766" s="4" t="s">
        <v>186</v>
      </c>
      <c r="K766" s="4" t="s">
        <v>187</v>
      </c>
      <c r="L766" s="4">
        <v>2030</v>
      </c>
      <c r="M766" s="2" t="str">
        <f>IF(sum!A759="AT",sum!B759,"*")</f>
        <v>*</v>
      </c>
      <c r="N766" s="2"/>
      <c r="O766" s="2" t="str">
        <f>IF(sum!A759="AT",sum!F759,"*")</f>
        <v>*</v>
      </c>
      <c r="R766" s="4" t="s">
        <v>186</v>
      </c>
      <c r="S766" s="4" t="s">
        <v>187</v>
      </c>
      <c r="T766" s="4">
        <v>2030</v>
      </c>
      <c r="U766" s="2" t="str">
        <f>IF(sum!A759="BC",sum!B759,"*")</f>
        <v>*</v>
      </c>
      <c r="V766" s="2"/>
      <c r="W766" s="2" t="str">
        <f>IF(sum!A759="BC",sum!F759,"*")</f>
        <v>*</v>
      </c>
      <c r="Z766" s="4" t="s">
        <v>186</v>
      </c>
      <c r="AA766" s="4" t="s">
        <v>187</v>
      </c>
      <c r="AB766" s="4">
        <v>2030</v>
      </c>
      <c r="AC766" s="2" t="str">
        <f>IF(sum!A759="MA",sum!B759,"*")</f>
        <v>*</v>
      </c>
      <c r="AD766" s="2"/>
      <c r="AE766" s="2" t="str">
        <f>IF(sum!A759="MA",sum!F759,"*")</f>
        <v>*</v>
      </c>
      <c r="AH766" s="4" t="s">
        <v>186</v>
      </c>
      <c r="AI766" s="4" t="s">
        <v>187</v>
      </c>
      <c r="AJ766" s="4">
        <v>2030</v>
      </c>
      <c r="AK766" s="2" t="str">
        <f>IF(sum!A759="ON",sum!B759,"*")</f>
        <v>*</v>
      </c>
      <c r="AL766" s="2"/>
      <c r="AM766" s="2" t="str">
        <f>IF(sum!A759="ON",sum!F759,"*")</f>
        <v>*</v>
      </c>
      <c r="AP766" s="2" t="s">
        <v>186</v>
      </c>
      <c r="AQ766" s="2" t="s">
        <v>187</v>
      </c>
      <c r="AR766" s="2">
        <v>2030</v>
      </c>
      <c r="AS766" s="2" t="str">
        <f>IF(sum!A759="QU",sum!B759,"*")</f>
        <v>*</v>
      </c>
      <c r="AT766" s="2"/>
      <c r="AU766" s="2" t="str">
        <f>IF(sum!A759="QU",sum!F759,"*")</f>
        <v>*</v>
      </c>
      <c r="AX766" s="4" t="s">
        <v>186</v>
      </c>
      <c r="AY766" s="4" t="s">
        <v>187</v>
      </c>
      <c r="AZ766" s="4">
        <v>2030</v>
      </c>
      <c r="BA766" s="2" t="str">
        <f>IF(sum!A759="SA",sum!B759,"*")</f>
        <v>RTS-Light_ELE1</v>
      </c>
      <c r="BB766" s="2"/>
      <c r="BC766" s="2">
        <f>IF(sum!A759="SA",sum!F759,"*")</f>
        <v>0.221379132389594</v>
      </c>
    </row>
    <row r="767" spans="2:55">
      <c r="B767" s="2" t="s">
        <v>186</v>
      </c>
      <c r="C767" s="2" t="s">
        <v>187</v>
      </c>
      <c r="D767" s="2">
        <v>2030</v>
      </c>
      <c r="J767" s="2" t="s">
        <v>186</v>
      </c>
      <c r="K767" s="2" t="s">
        <v>187</v>
      </c>
      <c r="L767" s="2">
        <v>2030</v>
      </c>
      <c r="M767" s="2" t="str">
        <f>IF(sum!A760="AT",sum!B760,"*")</f>
        <v>*</v>
      </c>
      <c r="N767" s="2"/>
      <c r="O767" s="2" t="str">
        <f>IF(sum!A760="AT",sum!F760,"*")</f>
        <v>*</v>
      </c>
      <c r="R767" s="2" t="s">
        <v>186</v>
      </c>
      <c r="S767" s="2" t="s">
        <v>187</v>
      </c>
      <c r="T767" s="2">
        <v>2030</v>
      </c>
      <c r="U767" s="2" t="str">
        <f>IF(sum!A760="BC",sum!B760,"*")</f>
        <v>*</v>
      </c>
      <c r="V767" s="2"/>
      <c r="W767" s="2" t="str">
        <f>IF(sum!A760="BC",sum!F760,"*")</f>
        <v>*</v>
      </c>
      <c r="Z767" s="2" t="s">
        <v>186</v>
      </c>
      <c r="AA767" s="2" t="s">
        <v>187</v>
      </c>
      <c r="AB767" s="2">
        <v>2030</v>
      </c>
      <c r="AC767" s="2" t="str">
        <f>IF(sum!A760="MA",sum!B760,"*")</f>
        <v>*</v>
      </c>
      <c r="AD767" s="2"/>
      <c r="AE767" s="2" t="str">
        <f>IF(sum!A760="MA",sum!F760,"*")</f>
        <v>*</v>
      </c>
      <c r="AH767" s="2" t="s">
        <v>186</v>
      </c>
      <c r="AI767" s="2" t="s">
        <v>187</v>
      </c>
      <c r="AJ767" s="2">
        <v>2030</v>
      </c>
      <c r="AK767" s="2" t="str">
        <f>IF(sum!A760="ON",sum!B760,"*")</f>
        <v>*</v>
      </c>
      <c r="AL767" s="2"/>
      <c r="AM767" s="2" t="str">
        <f>IF(sum!A760="ON",sum!F760,"*")</f>
        <v>*</v>
      </c>
      <c r="AP767" s="4" t="s">
        <v>186</v>
      </c>
      <c r="AQ767" s="4" t="s">
        <v>187</v>
      </c>
      <c r="AR767" s="4">
        <v>2030</v>
      </c>
      <c r="AS767" s="2" t="str">
        <f>IF(sum!A760="QU",sum!B760,"*")</f>
        <v>*</v>
      </c>
      <c r="AT767" s="2"/>
      <c r="AU767" s="2" t="str">
        <f>IF(sum!A760="QU",sum!F760,"*")</f>
        <v>*</v>
      </c>
      <c r="AX767" s="2" t="s">
        <v>186</v>
      </c>
      <c r="AY767" s="2" t="s">
        <v>187</v>
      </c>
      <c r="AZ767" s="2">
        <v>2030</v>
      </c>
      <c r="BA767" s="2" t="str">
        <f>IF(sum!A760="SA",sum!B760,"*")</f>
        <v>RTS-SpCool_ELE1</v>
      </c>
      <c r="BB767" s="2"/>
      <c r="BC767" s="2">
        <f>IF(sum!A760="SA",sum!F760,"*")</f>
        <v>0.0170291640299688</v>
      </c>
    </row>
    <row r="768" spans="2:55">
      <c r="B768" s="4" t="s">
        <v>186</v>
      </c>
      <c r="C768" s="4" t="s">
        <v>187</v>
      </c>
      <c r="D768" s="4">
        <v>2030</v>
      </c>
      <c r="J768" s="4" t="s">
        <v>186</v>
      </c>
      <c r="K768" s="4" t="s">
        <v>187</v>
      </c>
      <c r="L768" s="4">
        <v>2030</v>
      </c>
      <c r="M768" s="2" t="str">
        <f>IF(sum!A761="AT",sum!B761,"*")</f>
        <v>*</v>
      </c>
      <c r="N768" s="2"/>
      <c r="O768" s="2" t="str">
        <f>IF(sum!A761="AT",sum!F761,"*")</f>
        <v>*</v>
      </c>
      <c r="R768" s="4" t="s">
        <v>186</v>
      </c>
      <c r="S768" s="4" t="s">
        <v>187</v>
      </c>
      <c r="T768" s="4">
        <v>2030</v>
      </c>
      <c r="U768" s="2" t="str">
        <f>IF(sum!A761="BC",sum!B761,"*")</f>
        <v>*</v>
      </c>
      <c r="V768" s="2"/>
      <c r="W768" s="2" t="str">
        <f>IF(sum!A761="BC",sum!F761,"*")</f>
        <v>*</v>
      </c>
      <c r="Z768" s="4" t="s">
        <v>186</v>
      </c>
      <c r="AA768" s="4" t="s">
        <v>187</v>
      </c>
      <c r="AB768" s="4">
        <v>2030</v>
      </c>
      <c r="AC768" s="2" t="str">
        <f>IF(sum!A761="MA",sum!B761,"*")</f>
        <v>*</v>
      </c>
      <c r="AD768" s="2"/>
      <c r="AE768" s="2" t="str">
        <f>IF(sum!A761="MA",sum!F761,"*")</f>
        <v>*</v>
      </c>
      <c r="AH768" s="4" t="s">
        <v>186</v>
      </c>
      <c r="AI768" s="4" t="s">
        <v>187</v>
      </c>
      <c r="AJ768" s="4">
        <v>2030</v>
      </c>
      <c r="AK768" s="2" t="str">
        <f>IF(sum!A761="ON",sum!B761,"*")</f>
        <v>*</v>
      </c>
      <c r="AL768" s="2"/>
      <c r="AM768" s="2" t="str">
        <f>IF(sum!A761="ON",sum!F761,"*")</f>
        <v>*</v>
      </c>
      <c r="AP768" s="2" t="s">
        <v>186</v>
      </c>
      <c r="AQ768" s="2" t="s">
        <v>187</v>
      </c>
      <c r="AR768" s="2">
        <v>2030</v>
      </c>
      <c r="AS768" s="2" t="str">
        <f>IF(sum!A761="QU",sum!B761,"*")</f>
        <v>*</v>
      </c>
      <c r="AT768" s="2"/>
      <c r="AU768" s="2" t="str">
        <f>IF(sum!A761="QU",sum!F761,"*")</f>
        <v>*</v>
      </c>
      <c r="AX768" s="4" t="s">
        <v>186</v>
      </c>
      <c r="AY768" s="4" t="s">
        <v>187</v>
      </c>
      <c r="AZ768" s="4">
        <v>2030</v>
      </c>
      <c r="BA768" s="2" t="str">
        <f>IF(sum!A761="SA",sum!B761,"*")</f>
        <v>RTS-SpHeat_ELE1</v>
      </c>
      <c r="BB768" s="2"/>
      <c r="BC768" s="2">
        <f>IF(sum!A761="SA",sum!F761,"*")</f>
        <v>0.331149158035652</v>
      </c>
    </row>
    <row r="769" spans="2:55">
      <c r="B769" s="2" t="s">
        <v>186</v>
      </c>
      <c r="C769" s="2" t="s">
        <v>187</v>
      </c>
      <c r="D769" s="2">
        <v>2030</v>
      </c>
      <c r="J769" s="2" t="s">
        <v>186</v>
      </c>
      <c r="K769" s="2" t="s">
        <v>187</v>
      </c>
      <c r="L769" s="2">
        <v>2030</v>
      </c>
      <c r="M769" s="2" t="str">
        <f>IF(sum!A762="AT",sum!B762,"*")</f>
        <v>*</v>
      </c>
      <c r="N769" s="2"/>
      <c r="O769" s="2" t="str">
        <f>IF(sum!A762="AT",sum!F762,"*")</f>
        <v>*</v>
      </c>
      <c r="R769" s="2" t="s">
        <v>186</v>
      </c>
      <c r="S769" s="2" t="s">
        <v>187</v>
      </c>
      <c r="T769" s="2">
        <v>2030</v>
      </c>
      <c r="U769" s="2" t="str">
        <f>IF(sum!A762="BC",sum!B762,"*")</f>
        <v>*</v>
      </c>
      <c r="V769" s="2"/>
      <c r="W769" s="2" t="str">
        <f>IF(sum!A762="BC",sum!F762,"*")</f>
        <v>*</v>
      </c>
      <c r="Z769" s="2" t="s">
        <v>186</v>
      </c>
      <c r="AA769" s="2" t="s">
        <v>187</v>
      </c>
      <c r="AB769" s="2">
        <v>2030</v>
      </c>
      <c r="AC769" s="2" t="str">
        <f>IF(sum!A762="MA",sum!B762,"*")</f>
        <v>*</v>
      </c>
      <c r="AD769" s="2"/>
      <c r="AE769" s="2" t="str">
        <f>IF(sum!A762="MA",sum!F762,"*")</f>
        <v>*</v>
      </c>
      <c r="AH769" s="2" t="s">
        <v>186</v>
      </c>
      <c r="AI769" s="2" t="s">
        <v>187</v>
      </c>
      <c r="AJ769" s="2">
        <v>2030</v>
      </c>
      <c r="AK769" s="2" t="str">
        <f>IF(sum!A762="ON",sum!B762,"*")</f>
        <v>*</v>
      </c>
      <c r="AL769" s="2"/>
      <c r="AM769" s="2" t="str">
        <f>IF(sum!A762="ON",sum!F762,"*")</f>
        <v>*</v>
      </c>
      <c r="AP769" s="4" t="s">
        <v>186</v>
      </c>
      <c r="AQ769" s="4" t="s">
        <v>187</v>
      </c>
      <c r="AR769" s="4">
        <v>2030</v>
      </c>
      <c r="AS769" s="2" t="str">
        <f>IF(sum!A762="QU",sum!B762,"*")</f>
        <v>*</v>
      </c>
      <c r="AT769" s="2"/>
      <c r="AU769" s="2" t="str">
        <f>IF(sum!A762="QU",sum!F762,"*")</f>
        <v>*</v>
      </c>
      <c r="AX769" s="2" t="s">
        <v>186</v>
      </c>
      <c r="AY769" s="2" t="s">
        <v>187</v>
      </c>
      <c r="AZ769" s="2">
        <v>2030</v>
      </c>
      <c r="BA769" s="2" t="str">
        <f>IF(sum!A762="SA",sum!B762,"*")</f>
        <v>RTS-WaterHeat_ELE1</v>
      </c>
      <c r="BB769" s="2"/>
      <c r="BC769" s="2">
        <f>IF(sum!A762="SA",sum!F762,"*")</f>
        <v>0.0422743606002959</v>
      </c>
    </row>
    <row r="770" spans="2:55">
      <c r="B770" s="4" t="s">
        <v>186</v>
      </c>
      <c r="C770" s="4" t="s">
        <v>187</v>
      </c>
      <c r="D770" s="4">
        <v>2030</v>
      </c>
      <c r="J770" s="4" t="s">
        <v>186</v>
      </c>
      <c r="K770" s="4" t="s">
        <v>187</v>
      </c>
      <c r="L770" s="4">
        <v>2030</v>
      </c>
      <c r="M770" s="2" t="str">
        <f>IF(sum!A763="AT",sum!B763,"*")</f>
        <v>*</v>
      </c>
      <c r="N770" s="2"/>
      <c r="O770" s="2" t="str">
        <f>IF(sum!A763="AT",sum!F763,"*")</f>
        <v>*</v>
      </c>
      <c r="R770" s="4" t="s">
        <v>186</v>
      </c>
      <c r="S770" s="4" t="s">
        <v>187</v>
      </c>
      <c r="T770" s="4">
        <v>2030</v>
      </c>
      <c r="U770" s="2" t="str">
        <f>IF(sum!A763="BC",sum!B763,"*")</f>
        <v>*</v>
      </c>
      <c r="V770" s="2"/>
      <c r="W770" s="2" t="str">
        <f>IF(sum!A763="BC",sum!F763,"*")</f>
        <v>*</v>
      </c>
      <c r="Z770" s="4" t="s">
        <v>186</v>
      </c>
      <c r="AA770" s="4" t="s">
        <v>187</v>
      </c>
      <c r="AB770" s="4">
        <v>2030</v>
      </c>
      <c r="AC770" s="2" t="str">
        <f>IF(sum!A763="MA",sum!B763,"*")</f>
        <v>*</v>
      </c>
      <c r="AD770" s="2"/>
      <c r="AE770" s="2" t="str">
        <f>IF(sum!A763="MA",sum!F763,"*")</f>
        <v>*</v>
      </c>
      <c r="AH770" s="4" t="s">
        <v>186</v>
      </c>
      <c r="AI770" s="4" t="s">
        <v>187</v>
      </c>
      <c r="AJ770" s="4">
        <v>2030</v>
      </c>
      <c r="AK770" s="2" t="str">
        <f>IF(sum!A763="ON",sum!B763,"*")</f>
        <v>*</v>
      </c>
      <c r="AL770" s="2"/>
      <c r="AM770" s="2" t="str">
        <f>IF(sum!A763="ON",sum!F763,"*")</f>
        <v>*</v>
      </c>
      <c r="AP770" s="2" t="s">
        <v>186</v>
      </c>
      <c r="AQ770" s="2" t="s">
        <v>187</v>
      </c>
      <c r="AR770" s="2">
        <v>2030</v>
      </c>
      <c r="AS770" s="2" t="str">
        <f>IF(sum!A763="QU",sum!B763,"*")</f>
        <v>*</v>
      </c>
      <c r="AT770" s="2"/>
      <c r="AU770" s="2" t="str">
        <f>IF(sum!A763="QU",sum!F763,"*")</f>
        <v>*</v>
      </c>
      <c r="AX770" s="4" t="s">
        <v>186</v>
      </c>
      <c r="AY770" s="4" t="s">
        <v>187</v>
      </c>
      <c r="AZ770" s="4">
        <v>2030</v>
      </c>
      <c r="BA770" s="2" t="str">
        <f>IF(sum!A763="SA",sum!B763,"*")</f>
        <v>S_CCUS_EMIS_H2T</v>
      </c>
      <c r="BB770" s="2"/>
      <c r="BC770" s="2">
        <f>IF(sum!A763="SA",sum!F763,"*")</f>
        <v>0</v>
      </c>
    </row>
    <row r="771" spans="2:55">
      <c r="B771" s="2" t="s">
        <v>186</v>
      </c>
      <c r="C771" s="2" t="s">
        <v>187</v>
      </c>
      <c r="D771" s="2">
        <v>2030</v>
      </c>
      <c r="J771" s="2" t="s">
        <v>186</v>
      </c>
      <c r="K771" s="2" t="s">
        <v>187</v>
      </c>
      <c r="L771" s="2">
        <v>2030</v>
      </c>
      <c r="M771" s="2" t="str">
        <f>IF(sum!A764="AT",sum!B764,"*")</f>
        <v>*</v>
      </c>
      <c r="N771" s="2"/>
      <c r="O771" s="2" t="str">
        <f>IF(sum!A764="AT",sum!F764,"*")</f>
        <v>*</v>
      </c>
      <c r="R771" s="2" t="s">
        <v>186</v>
      </c>
      <c r="S771" s="2" t="s">
        <v>187</v>
      </c>
      <c r="T771" s="2">
        <v>2030</v>
      </c>
      <c r="U771" s="2" t="str">
        <f>IF(sum!A764="BC",sum!B764,"*")</f>
        <v>*</v>
      </c>
      <c r="V771" s="2"/>
      <c r="W771" s="2" t="str">
        <f>IF(sum!A764="BC",sum!F764,"*")</f>
        <v>*</v>
      </c>
      <c r="Z771" s="2" t="s">
        <v>186</v>
      </c>
      <c r="AA771" s="2" t="s">
        <v>187</v>
      </c>
      <c r="AB771" s="2">
        <v>2030</v>
      </c>
      <c r="AC771" s="2" t="str">
        <f>IF(sum!A764="MA",sum!B764,"*")</f>
        <v>*</v>
      </c>
      <c r="AD771" s="2"/>
      <c r="AE771" s="2" t="str">
        <f>IF(sum!A764="MA",sum!F764,"*")</f>
        <v>*</v>
      </c>
      <c r="AH771" s="2" t="s">
        <v>186</v>
      </c>
      <c r="AI771" s="2" t="s">
        <v>187</v>
      </c>
      <c r="AJ771" s="2">
        <v>2030</v>
      </c>
      <c r="AK771" s="2" t="str">
        <f>IF(sum!A764="ON",sum!B764,"*")</f>
        <v>*</v>
      </c>
      <c r="AL771" s="2"/>
      <c r="AM771" s="2" t="str">
        <f>IF(sum!A764="ON",sum!F764,"*")</f>
        <v>*</v>
      </c>
      <c r="AP771" s="4" t="s">
        <v>186</v>
      </c>
      <c r="AQ771" s="4" t="s">
        <v>187</v>
      </c>
      <c r="AR771" s="4">
        <v>2030</v>
      </c>
      <c r="AS771" s="2" t="str">
        <f>IF(sum!A764="QU",sum!B764,"*")</f>
        <v>*</v>
      </c>
      <c r="AT771" s="2"/>
      <c r="AU771" s="2" t="str">
        <f>IF(sum!A764="QU",sum!F764,"*")</f>
        <v>*</v>
      </c>
      <c r="AX771" s="2" t="s">
        <v>186</v>
      </c>
      <c r="AY771" s="2" t="s">
        <v>187</v>
      </c>
      <c r="AZ771" s="2">
        <v>2030</v>
      </c>
      <c r="BA771" s="2" t="str">
        <f>IF(sum!A764="SA",sum!B764,"*")</f>
        <v>S_CCUS_EMIS_H2U</v>
      </c>
      <c r="BB771" s="2"/>
      <c r="BC771" s="2">
        <f>IF(sum!A764="SA",sum!F764,"*")</f>
        <v>0</v>
      </c>
    </row>
    <row r="772" spans="2:55">
      <c r="B772" s="4" t="s">
        <v>186</v>
      </c>
      <c r="C772" s="4" t="s">
        <v>187</v>
      </c>
      <c r="D772" s="4">
        <v>2030</v>
      </c>
      <c r="J772" s="4" t="s">
        <v>186</v>
      </c>
      <c r="K772" s="4" t="s">
        <v>187</v>
      </c>
      <c r="L772" s="4">
        <v>2030</v>
      </c>
      <c r="M772" s="2" t="str">
        <f>IF(sum!A765="AT",sum!B765,"*")</f>
        <v>*</v>
      </c>
      <c r="N772" s="2"/>
      <c r="O772" s="2" t="str">
        <f>IF(sum!A765="AT",sum!F765,"*")</f>
        <v>*</v>
      </c>
      <c r="R772" s="4" t="s">
        <v>186</v>
      </c>
      <c r="S772" s="4" t="s">
        <v>187</v>
      </c>
      <c r="T772" s="4">
        <v>2030</v>
      </c>
      <c r="U772" s="2" t="str">
        <f>IF(sum!A765="BC",sum!B765,"*")</f>
        <v>*</v>
      </c>
      <c r="V772" s="2"/>
      <c r="W772" s="2" t="str">
        <f>IF(sum!A765="BC",sum!F765,"*")</f>
        <v>*</v>
      </c>
      <c r="Z772" s="4" t="s">
        <v>186</v>
      </c>
      <c r="AA772" s="4" t="s">
        <v>187</v>
      </c>
      <c r="AB772" s="4">
        <v>2030</v>
      </c>
      <c r="AC772" s="2" t="str">
        <f>IF(sum!A765="MA",sum!B765,"*")</f>
        <v>*</v>
      </c>
      <c r="AD772" s="2"/>
      <c r="AE772" s="2" t="str">
        <f>IF(sum!A765="MA",sum!F765,"*")</f>
        <v>*</v>
      </c>
      <c r="AH772" s="4" t="s">
        <v>186</v>
      </c>
      <c r="AI772" s="4" t="s">
        <v>187</v>
      </c>
      <c r="AJ772" s="4">
        <v>2030</v>
      </c>
      <c r="AK772" s="2" t="str">
        <f>IF(sum!A765="ON",sum!B765,"*")</f>
        <v>*</v>
      </c>
      <c r="AL772" s="2"/>
      <c r="AM772" s="2" t="str">
        <f>IF(sum!A765="ON",sum!F765,"*")</f>
        <v>*</v>
      </c>
      <c r="AP772" s="2" t="s">
        <v>186</v>
      </c>
      <c r="AQ772" s="2" t="s">
        <v>187</v>
      </c>
      <c r="AR772" s="2">
        <v>2030</v>
      </c>
      <c r="AS772" s="2" t="str">
        <f>IF(sum!A765="QU",sum!B765,"*")</f>
        <v>*</v>
      </c>
      <c r="AT772" s="2"/>
      <c r="AU772" s="2" t="str">
        <f>IF(sum!A765="QU",sum!F765,"*")</f>
        <v>*</v>
      </c>
      <c r="AX772" s="4" t="s">
        <v>186</v>
      </c>
      <c r="AY772" s="4" t="s">
        <v>187</v>
      </c>
      <c r="AZ772" s="4">
        <v>2030</v>
      </c>
      <c r="BA772" s="2" t="str">
        <f>IF(sum!A765="SA",sum!B765,"*")</f>
        <v>S_CCUS_EMISMeOH_H2</v>
      </c>
      <c r="BB772" s="2"/>
      <c r="BC772" s="2">
        <f>IF(sum!A765="SA",sum!F765,"*")</f>
        <v>0</v>
      </c>
    </row>
    <row r="773" spans="2:55">
      <c r="B773" s="2" t="s">
        <v>186</v>
      </c>
      <c r="C773" s="2" t="s">
        <v>187</v>
      </c>
      <c r="D773" s="2">
        <v>2030</v>
      </c>
      <c r="J773" s="2" t="s">
        <v>186</v>
      </c>
      <c r="K773" s="2" t="s">
        <v>187</v>
      </c>
      <c r="L773" s="2">
        <v>2030</v>
      </c>
      <c r="M773" s="2" t="str">
        <f>IF(sum!A766="AT",sum!B766,"*")</f>
        <v>*</v>
      </c>
      <c r="N773" s="2"/>
      <c r="O773" s="2" t="str">
        <f>IF(sum!A766="AT",sum!F766,"*")</f>
        <v>*</v>
      </c>
      <c r="R773" s="2" t="s">
        <v>186</v>
      </c>
      <c r="S773" s="2" t="s">
        <v>187</v>
      </c>
      <c r="T773" s="2">
        <v>2030</v>
      </c>
      <c r="U773" s="2" t="str">
        <f>IF(sum!A766="BC",sum!B766,"*")</f>
        <v>*</v>
      </c>
      <c r="V773" s="2"/>
      <c r="W773" s="2" t="str">
        <f>IF(sum!A766="BC",sum!F766,"*")</f>
        <v>*</v>
      </c>
      <c r="Z773" s="2" t="s">
        <v>186</v>
      </c>
      <c r="AA773" s="2" t="s">
        <v>187</v>
      </c>
      <c r="AB773" s="2">
        <v>2030</v>
      </c>
      <c r="AC773" s="2" t="str">
        <f>IF(sum!A766="MA",sum!B766,"*")</f>
        <v>*</v>
      </c>
      <c r="AD773" s="2"/>
      <c r="AE773" s="2" t="str">
        <f>IF(sum!A766="MA",sum!F766,"*")</f>
        <v>*</v>
      </c>
      <c r="AH773" s="2" t="s">
        <v>186</v>
      </c>
      <c r="AI773" s="2" t="s">
        <v>187</v>
      </c>
      <c r="AJ773" s="2">
        <v>2030</v>
      </c>
      <c r="AK773" s="2" t="str">
        <f>IF(sum!A766="ON",sum!B766,"*")</f>
        <v>*</v>
      </c>
      <c r="AL773" s="2"/>
      <c r="AM773" s="2" t="str">
        <f>IF(sum!A766="ON",sum!F766,"*")</f>
        <v>*</v>
      </c>
      <c r="AP773" s="4" t="s">
        <v>186</v>
      </c>
      <c r="AQ773" s="4" t="s">
        <v>187</v>
      </c>
      <c r="AR773" s="4">
        <v>2030</v>
      </c>
      <c r="AS773" s="2" t="str">
        <f>IF(sum!A766="QU",sum!B766,"*")</f>
        <v>*</v>
      </c>
      <c r="AT773" s="2"/>
      <c r="AU773" s="2" t="str">
        <f>IF(sum!A766="QU",sum!F766,"*")</f>
        <v>*</v>
      </c>
      <c r="AX773" s="2" t="s">
        <v>186</v>
      </c>
      <c r="AY773" s="2" t="s">
        <v>187</v>
      </c>
      <c r="AZ773" s="2">
        <v>2030</v>
      </c>
      <c r="BA773" s="2" t="str">
        <f>IF(sum!A766="SA",sum!B766,"*")</f>
        <v>SCOAH2GC01</v>
      </c>
      <c r="BB773" s="2"/>
      <c r="BC773" s="2">
        <f>IF(sum!A766="SA",sum!F766,"*")</f>
        <v>0</v>
      </c>
    </row>
    <row r="774" spans="2:55">
      <c r="B774" s="4" t="s">
        <v>186</v>
      </c>
      <c r="C774" s="4" t="s">
        <v>187</v>
      </c>
      <c r="D774" s="4">
        <v>2030</v>
      </c>
      <c r="J774" s="4" t="s">
        <v>186</v>
      </c>
      <c r="K774" s="4" t="s">
        <v>187</v>
      </c>
      <c r="L774" s="4">
        <v>2030</v>
      </c>
      <c r="M774" s="2" t="str">
        <f>IF(sum!A767="AT",sum!B767,"*")</f>
        <v>*</v>
      </c>
      <c r="N774" s="2"/>
      <c r="O774" s="2" t="str">
        <f>IF(sum!A767="AT",sum!F767,"*")</f>
        <v>*</v>
      </c>
      <c r="R774" s="4" t="s">
        <v>186</v>
      </c>
      <c r="S774" s="4" t="s">
        <v>187</v>
      </c>
      <c r="T774" s="4">
        <v>2030</v>
      </c>
      <c r="U774" s="2" t="str">
        <f>IF(sum!A767="BC",sum!B767,"*")</f>
        <v>*</v>
      </c>
      <c r="V774" s="2"/>
      <c r="W774" s="2" t="str">
        <f>IF(sum!A767="BC",sum!F767,"*")</f>
        <v>*</v>
      </c>
      <c r="Z774" s="4" t="s">
        <v>186</v>
      </c>
      <c r="AA774" s="4" t="s">
        <v>187</v>
      </c>
      <c r="AB774" s="4">
        <v>2030</v>
      </c>
      <c r="AC774" s="2" t="str">
        <f>IF(sum!A767="MA",sum!B767,"*")</f>
        <v>*</v>
      </c>
      <c r="AD774" s="2"/>
      <c r="AE774" s="2" t="str">
        <f>IF(sum!A767="MA",sum!F767,"*")</f>
        <v>*</v>
      </c>
      <c r="AH774" s="4" t="s">
        <v>186</v>
      </c>
      <c r="AI774" s="4" t="s">
        <v>187</v>
      </c>
      <c r="AJ774" s="4">
        <v>2030</v>
      </c>
      <c r="AK774" s="2" t="str">
        <f>IF(sum!A767="ON",sum!B767,"*")</f>
        <v>*</v>
      </c>
      <c r="AL774" s="2"/>
      <c r="AM774" s="2" t="str">
        <f>IF(sum!A767="ON",sum!F767,"*")</f>
        <v>*</v>
      </c>
      <c r="AP774" s="2" t="s">
        <v>186</v>
      </c>
      <c r="AQ774" s="2" t="s">
        <v>187</v>
      </c>
      <c r="AR774" s="2">
        <v>2030</v>
      </c>
      <c r="AS774" s="2" t="str">
        <f>IF(sum!A767="QU",sum!B767,"*")</f>
        <v>*</v>
      </c>
      <c r="AT774" s="2"/>
      <c r="AU774" s="2" t="str">
        <f>IF(sum!A767="QU",sum!F767,"*")</f>
        <v>*</v>
      </c>
      <c r="AX774" s="4" t="s">
        <v>186</v>
      </c>
      <c r="AY774" s="4" t="s">
        <v>187</v>
      </c>
      <c r="AZ774" s="4">
        <v>2030</v>
      </c>
      <c r="BA774" s="2" t="str">
        <f>IF(sum!A767="SA",sum!B767,"*")</f>
        <v>SGASSH2RC01</v>
      </c>
      <c r="BB774" s="2"/>
      <c r="BC774" s="2">
        <f>IF(sum!A767="SA",sum!F767,"*")</f>
        <v>0</v>
      </c>
    </row>
    <row r="775" spans="2:55">
      <c r="B775" s="2" t="s">
        <v>186</v>
      </c>
      <c r="C775" s="2" t="s">
        <v>187</v>
      </c>
      <c r="D775" s="2">
        <v>2030</v>
      </c>
      <c r="J775" s="2" t="s">
        <v>186</v>
      </c>
      <c r="K775" s="2" t="s">
        <v>187</v>
      </c>
      <c r="L775" s="2">
        <v>2030</v>
      </c>
      <c r="M775" s="2" t="str">
        <f>IF(sum!A768="AT",sum!B768,"*")</f>
        <v>*</v>
      </c>
      <c r="N775" s="2"/>
      <c r="O775" s="2" t="str">
        <f>IF(sum!A768="AT",sum!F768,"*")</f>
        <v>*</v>
      </c>
      <c r="R775" s="2" t="s">
        <v>186</v>
      </c>
      <c r="S775" s="2" t="s">
        <v>187</v>
      </c>
      <c r="T775" s="2">
        <v>2030</v>
      </c>
      <c r="U775" s="2" t="str">
        <f>IF(sum!A768="BC",sum!B768,"*")</f>
        <v>*</v>
      </c>
      <c r="V775" s="2"/>
      <c r="W775" s="2" t="str">
        <f>IF(sum!A768="BC",sum!F768,"*")</f>
        <v>*</v>
      </c>
      <c r="Z775" s="2" t="s">
        <v>186</v>
      </c>
      <c r="AA775" s="2" t="s">
        <v>187</v>
      </c>
      <c r="AB775" s="2">
        <v>2030</v>
      </c>
      <c r="AC775" s="2" t="str">
        <f>IF(sum!A768="MA",sum!B768,"*")</f>
        <v>*</v>
      </c>
      <c r="AD775" s="2"/>
      <c r="AE775" s="2" t="str">
        <f>IF(sum!A768="MA",sum!F768,"*")</f>
        <v>*</v>
      </c>
      <c r="AH775" s="2" t="s">
        <v>186</v>
      </c>
      <c r="AI775" s="2" t="s">
        <v>187</v>
      </c>
      <c r="AJ775" s="2">
        <v>2030</v>
      </c>
      <c r="AK775" s="2" t="str">
        <f>IF(sum!A768="ON",sum!B768,"*")</f>
        <v>*</v>
      </c>
      <c r="AL775" s="2"/>
      <c r="AM775" s="2" t="str">
        <f>IF(sum!A768="ON",sum!F768,"*")</f>
        <v>*</v>
      </c>
      <c r="AP775" s="4" t="s">
        <v>186</v>
      </c>
      <c r="AQ775" s="4" t="s">
        <v>187</v>
      </c>
      <c r="AR775" s="4">
        <v>2030</v>
      </c>
      <c r="AS775" s="2" t="str">
        <f>IF(sum!A768="QU",sum!B768,"*")</f>
        <v>*</v>
      </c>
      <c r="AT775" s="2"/>
      <c r="AU775" s="2" t="str">
        <f>IF(sum!A768="QU",sum!F768,"*")</f>
        <v>*</v>
      </c>
      <c r="AX775" s="2" t="s">
        <v>186</v>
      </c>
      <c r="AY775" s="2" t="s">
        <v>187</v>
      </c>
      <c r="AZ775" s="2">
        <v>2030</v>
      </c>
      <c r="BA775" s="2" t="str">
        <f>IF(sum!A768="SA",sum!B768,"*")</f>
        <v>SINKCCU</v>
      </c>
      <c r="BB775" s="2"/>
      <c r="BC775" s="2">
        <f>IF(sum!A768="SA",sum!F768,"*")</f>
        <v>0</v>
      </c>
    </row>
    <row r="776" spans="2:55">
      <c r="B776" s="4" t="s">
        <v>186</v>
      </c>
      <c r="C776" s="4" t="s">
        <v>187</v>
      </c>
      <c r="D776" s="4">
        <v>2030</v>
      </c>
      <c r="J776" s="4" t="s">
        <v>186</v>
      </c>
      <c r="K776" s="4" t="s">
        <v>187</v>
      </c>
      <c r="L776" s="4">
        <v>2030</v>
      </c>
      <c r="M776" s="2" t="str">
        <f>IF(sum!A769="AT",sum!B769,"*")</f>
        <v>*</v>
      </c>
      <c r="N776" s="2"/>
      <c r="O776" s="2" t="str">
        <f>IF(sum!A769="AT",sum!F769,"*")</f>
        <v>*</v>
      </c>
      <c r="R776" s="4" t="s">
        <v>186</v>
      </c>
      <c r="S776" s="4" t="s">
        <v>187</v>
      </c>
      <c r="T776" s="4">
        <v>2030</v>
      </c>
      <c r="U776" s="2" t="str">
        <f>IF(sum!A769="BC",sum!B769,"*")</f>
        <v>*</v>
      </c>
      <c r="V776" s="2"/>
      <c r="W776" s="2" t="str">
        <f>IF(sum!A769="BC",sum!F769,"*")</f>
        <v>*</v>
      </c>
      <c r="Z776" s="4" t="s">
        <v>186</v>
      </c>
      <c r="AA776" s="4" t="s">
        <v>187</v>
      </c>
      <c r="AB776" s="4">
        <v>2030</v>
      </c>
      <c r="AC776" s="2" t="str">
        <f>IF(sum!A769="MA",sum!B769,"*")</f>
        <v>*</v>
      </c>
      <c r="AD776" s="2"/>
      <c r="AE776" s="2" t="str">
        <f>IF(sum!A769="MA",sum!F769,"*")</f>
        <v>*</v>
      </c>
      <c r="AH776" s="4" t="s">
        <v>186</v>
      </c>
      <c r="AI776" s="4" t="s">
        <v>187</v>
      </c>
      <c r="AJ776" s="4">
        <v>2030</v>
      </c>
      <c r="AK776" s="2" t="str">
        <f>IF(sum!A769="ON",sum!B769,"*")</f>
        <v>*</v>
      </c>
      <c r="AL776" s="2"/>
      <c r="AM776" s="2" t="str">
        <f>IF(sum!A769="ON",sum!F769,"*")</f>
        <v>*</v>
      </c>
      <c r="AP776" s="2" t="s">
        <v>186</v>
      </c>
      <c r="AQ776" s="2" t="s">
        <v>187</v>
      </c>
      <c r="AR776" s="2">
        <v>2030</v>
      </c>
      <c r="AS776" s="2" t="str">
        <f>IF(sum!A769="QU",sum!B769,"*")</f>
        <v>*</v>
      </c>
      <c r="AT776" s="2"/>
      <c r="AU776" s="2" t="str">
        <f>IF(sum!A769="QU",sum!F769,"*")</f>
        <v>*</v>
      </c>
      <c r="AX776" s="4" t="s">
        <v>186</v>
      </c>
      <c r="AY776" s="4" t="s">
        <v>187</v>
      </c>
      <c r="AZ776" s="4">
        <v>2030</v>
      </c>
      <c r="BA776" s="2" t="str">
        <f>IF(sum!A769="SA",sum!B769,"*")</f>
        <v>SNK_DAC</v>
      </c>
      <c r="BB776" s="2"/>
      <c r="BC776" s="2">
        <f>IF(sum!A769="SA",sum!F769,"*")</f>
        <v>0</v>
      </c>
    </row>
    <row r="777" spans="2:55">
      <c r="B777" s="2" t="s">
        <v>186</v>
      </c>
      <c r="C777" s="2" t="s">
        <v>187</v>
      </c>
      <c r="D777" s="2">
        <v>2030</v>
      </c>
      <c r="J777" s="2" t="s">
        <v>186</v>
      </c>
      <c r="K777" s="2" t="s">
        <v>187</v>
      </c>
      <c r="L777" s="2">
        <v>2030</v>
      </c>
      <c r="M777" s="2" t="str">
        <f>IF(sum!A770="AT",sum!B770,"*")</f>
        <v>*</v>
      </c>
      <c r="N777" s="2"/>
      <c r="O777" s="2" t="str">
        <f>IF(sum!A770="AT",sum!F770,"*")</f>
        <v>*</v>
      </c>
      <c r="R777" s="2" t="s">
        <v>186</v>
      </c>
      <c r="S777" s="2" t="s">
        <v>187</v>
      </c>
      <c r="T777" s="2">
        <v>2030</v>
      </c>
      <c r="U777" s="2" t="str">
        <f>IF(sum!A770="BC",sum!B770,"*")</f>
        <v>*</v>
      </c>
      <c r="V777" s="2"/>
      <c r="W777" s="2" t="str">
        <f>IF(sum!A770="BC",sum!F770,"*")</f>
        <v>*</v>
      </c>
      <c r="Z777" s="2" t="s">
        <v>186</v>
      </c>
      <c r="AA777" s="2" t="s">
        <v>187</v>
      </c>
      <c r="AB777" s="2">
        <v>2030</v>
      </c>
      <c r="AC777" s="2" t="str">
        <f>IF(sum!A770="MA",sum!B770,"*")</f>
        <v>*</v>
      </c>
      <c r="AD777" s="2"/>
      <c r="AE777" s="2" t="str">
        <f>IF(sum!A770="MA",sum!F770,"*")</f>
        <v>*</v>
      </c>
      <c r="AH777" s="2" t="s">
        <v>186</v>
      </c>
      <c r="AI777" s="2" t="s">
        <v>187</v>
      </c>
      <c r="AJ777" s="2">
        <v>2030</v>
      </c>
      <c r="AK777" s="2" t="str">
        <f>IF(sum!A770="ON",sum!B770,"*")</f>
        <v>*</v>
      </c>
      <c r="AL777" s="2"/>
      <c r="AM777" s="2" t="str">
        <f>IF(sum!A770="ON",sum!F770,"*")</f>
        <v>*</v>
      </c>
      <c r="AP777" s="4" t="s">
        <v>186</v>
      </c>
      <c r="AQ777" s="4" t="s">
        <v>187</v>
      </c>
      <c r="AR777" s="4">
        <v>2030</v>
      </c>
      <c r="AS777" s="2" t="str">
        <f>IF(sum!A770="QU",sum!B770,"*")</f>
        <v>*</v>
      </c>
      <c r="AT777" s="2"/>
      <c r="AU777" s="2" t="str">
        <f>IF(sum!A770="QU",sum!F770,"*")</f>
        <v>*</v>
      </c>
      <c r="AX777" s="2" t="s">
        <v>186</v>
      </c>
      <c r="AY777" s="2" t="s">
        <v>187</v>
      </c>
      <c r="AZ777" s="2">
        <v>2030</v>
      </c>
      <c r="BA777" s="2" t="str">
        <f>IF(sum!A770="SA",sum!B770,"*")</f>
        <v>TB_ELC_MA_SA_01</v>
      </c>
      <c r="BB777" s="2"/>
      <c r="BC777" s="2">
        <f>IF(sum!A770="SA",sum!F770,"*")</f>
        <v>0.412718786779303</v>
      </c>
    </row>
    <row r="778" spans="2:55">
      <c r="B778" s="4" t="s">
        <v>186</v>
      </c>
      <c r="C778" s="4" t="s">
        <v>187</v>
      </c>
      <c r="D778" s="4">
        <v>2030</v>
      </c>
      <c r="J778" s="4" t="s">
        <v>186</v>
      </c>
      <c r="K778" s="4" t="s">
        <v>187</v>
      </c>
      <c r="L778" s="4">
        <v>2030</v>
      </c>
      <c r="M778" s="2" t="str">
        <f>IF(sum!A771="AT",sum!B771,"*")</f>
        <v>*</v>
      </c>
      <c r="N778" s="2"/>
      <c r="O778" s="2" t="str">
        <f>IF(sum!A771="AT",sum!F771,"*")</f>
        <v>*</v>
      </c>
      <c r="R778" s="4" t="s">
        <v>186</v>
      </c>
      <c r="S778" s="4" t="s">
        <v>187</v>
      </c>
      <c r="T778" s="4">
        <v>2030</v>
      </c>
      <c r="U778" s="2" t="str">
        <f>IF(sum!A771="BC",sum!B771,"*")</f>
        <v>*</v>
      </c>
      <c r="V778" s="2"/>
      <c r="W778" s="2" t="str">
        <f>IF(sum!A771="BC",sum!F771,"*")</f>
        <v>*</v>
      </c>
      <c r="Z778" s="4" t="s">
        <v>186</v>
      </c>
      <c r="AA778" s="4" t="s">
        <v>187</v>
      </c>
      <c r="AB778" s="4">
        <v>2030</v>
      </c>
      <c r="AC778" s="2" t="str">
        <f>IF(sum!A771="MA",sum!B771,"*")</f>
        <v>*</v>
      </c>
      <c r="AD778" s="2"/>
      <c r="AE778" s="2" t="str">
        <f>IF(sum!A771="MA",sum!F771,"*")</f>
        <v>*</v>
      </c>
      <c r="AH778" s="4" t="s">
        <v>186</v>
      </c>
      <c r="AI778" s="4" t="s">
        <v>187</v>
      </c>
      <c r="AJ778" s="4">
        <v>2030</v>
      </c>
      <c r="AK778" s="2" t="str">
        <f>IF(sum!A771="ON",sum!B771,"*")</f>
        <v>*</v>
      </c>
      <c r="AL778" s="2"/>
      <c r="AM778" s="2" t="str">
        <f>IF(sum!A771="ON",sum!F771,"*")</f>
        <v>*</v>
      </c>
      <c r="AP778" s="2" t="s">
        <v>186</v>
      </c>
      <c r="AQ778" s="2" t="s">
        <v>187</v>
      </c>
      <c r="AR778" s="2">
        <v>2030</v>
      </c>
      <c r="AS778" s="2" t="str">
        <f>IF(sum!A771="QU",sum!B771,"*")</f>
        <v>*</v>
      </c>
      <c r="AT778" s="2"/>
      <c r="AU778" s="2" t="str">
        <f>IF(sum!A771="QU",sum!F771,"*")</f>
        <v>*</v>
      </c>
      <c r="AX778" s="4" t="s">
        <v>186</v>
      </c>
      <c r="AY778" s="4" t="s">
        <v>187</v>
      </c>
      <c r="AZ778" s="4">
        <v>2030</v>
      </c>
      <c r="BA778" s="2" t="str">
        <f>IF(sum!A771="SA",sum!B771,"*")</f>
        <v>TB_ELC_SA_AL_01</v>
      </c>
      <c r="BB778" s="2"/>
      <c r="BC778" s="2">
        <f>IF(sum!A771="SA",sum!F771,"*")</f>
        <v>0</v>
      </c>
    </row>
    <row r="779" spans="2:55">
      <c r="B779" s="2" t="s">
        <v>186</v>
      </c>
      <c r="C779" s="2" t="s">
        <v>187</v>
      </c>
      <c r="D779" s="2">
        <v>2030</v>
      </c>
      <c r="J779" s="2" t="s">
        <v>186</v>
      </c>
      <c r="K779" s="2" t="s">
        <v>187</v>
      </c>
      <c r="L779" s="2">
        <v>2030</v>
      </c>
      <c r="M779" s="2" t="str">
        <f>IF(sum!A772="AT",sum!B772,"*")</f>
        <v>*</v>
      </c>
      <c r="N779" s="2"/>
      <c r="O779" s="2" t="str">
        <f>IF(sum!A772="AT",sum!F772,"*")</f>
        <v>*</v>
      </c>
      <c r="R779" s="2" t="s">
        <v>186</v>
      </c>
      <c r="S779" s="2" t="s">
        <v>187</v>
      </c>
      <c r="T779" s="2">
        <v>2030</v>
      </c>
      <c r="U779" s="2" t="str">
        <f>IF(sum!A772="BC",sum!B772,"*")</f>
        <v>*</v>
      </c>
      <c r="V779" s="2"/>
      <c r="W779" s="2" t="str">
        <f>IF(sum!A772="BC",sum!F772,"*")</f>
        <v>*</v>
      </c>
      <c r="Z779" s="2" t="s">
        <v>186</v>
      </c>
      <c r="AA779" s="2" t="s">
        <v>187</v>
      </c>
      <c r="AB779" s="2">
        <v>2030</v>
      </c>
      <c r="AC779" s="2" t="str">
        <f>IF(sum!A772="MA",sum!B772,"*")</f>
        <v>*</v>
      </c>
      <c r="AD779" s="2"/>
      <c r="AE779" s="2" t="str">
        <f>IF(sum!A772="MA",sum!F772,"*")</f>
        <v>*</v>
      </c>
      <c r="AH779" s="2" t="s">
        <v>186</v>
      </c>
      <c r="AI779" s="2" t="s">
        <v>187</v>
      </c>
      <c r="AJ779" s="2">
        <v>2030</v>
      </c>
      <c r="AK779" s="2" t="str">
        <f>IF(sum!A772="ON",sum!B772,"*")</f>
        <v>*</v>
      </c>
      <c r="AL779" s="2"/>
      <c r="AM779" s="2" t="str">
        <f>IF(sum!A772="ON",sum!F772,"*")</f>
        <v>*</v>
      </c>
      <c r="AP779" s="4" t="s">
        <v>186</v>
      </c>
      <c r="AQ779" s="4" t="s">
        <v>187</v>
      </c>
      <c r="AR779" s="4">
        <v>2030</v>
      </c>
      <c r="AS779" s="2" t="str">
        <f>IF(sum!A772="QU",sum!B772,"*")</f>
        <v>*</v>
      </c>
      <c r="AT779" s="2"/>
      <c r="AU779" s="2" t="str">
        <f>IF(sum!A772="QU",sum!F772,"*")</f>
        <v>*</v>
      </c>
      <c r="AX779" s="2" t="s">
        <v>186</v>
      </c>
      <c r="AY779" s="2" t="s">
        <v>187</v>
      </c>
      <c r="AZ779" s="2">
        <v>2030</v>
      </c>
      <c r="BA779" s="2" t="str">
        <f>IF(sum!A772="SA",sum!B772,"*")</f>
        <v>TRA_Bus_IC_GSL1</v>
      </c>
      <c r="BB779" s="2"/>
      <c r="BC779" s="2">
        <f>IF(sum!A772="SA",sum!F772,"*")</f>
        <v>0</v>
      </c>
    </row>
    <row r="780" spans="2:55">
      <c r="B780" s="4" t="s">
        <v>186</v>
      </c>
      <c r="C780" s="4" t="s">
        <v>187</v>
      </c>
      <c r="D780" s="4">
        <v>2030</v>
      </c>
      <c r="J780" s="4" t="s">
        <v>186</v>
      </c>
      <c r="K780" s="4" t="s">
        <v>187</v>
      </c>
      <c r="L780" s="4">
        <v>2030</v>
      </c>
      <c r="M780" s="2" t="str">
        <f>IF(sum!A773="AT",sum!B773,"*")</f>
        <v>*</v>
      </c>
      <c r="N780" s="2"/>
      <c r="O780" s="2" t="str">
        <f>IF(sum!A773="AT",sum!F773,"*")</f>
        <v>*</v>
      </c>
      <c r="R780" s="4" t="s">
        <v>186</v>
      </c>
      <c r="S780" s="4" t="s">
        <v>187</v>
      </c>
      <c r="T780" s="4">
        <v>2030</v>
      </c>
      <c r="U780" s="2" t="str">
        <f>IF(sum!A773="BC",sum!B773,"*")</f>
        <v>*</v>
      </c>
      <c r="V780" s="2"/>
      <c r="W780" s="2" t="str">
        <f>IF(sum!A773="BC",sum!F773,"*")</f>
        <v>*</v>
      </c>
      <c r="Z780" s="4" t="s">
        <v>186</v>
      </c>
      <c r="AA780" s="4" t="s">
        <v>187</v>
      </c>
      <c r="AB780" s="4">
        <v>2030</v>
      </c>
      <c r="AC780" s="2" t="str">
        <f>IF(sum!A773="MA",sum!B773,"*")</f>
        <v>*</v>
      </c>
      <c r="AD780" s="2"/>
      <c r="AE780" s="2" t="str">
        <f>IF(sum!A773="MA",sum!F773,"*")</f>
        <v>*</v>
      </c>
      <c r="AH780" s="4" t="s">
        <v>186</v>
      </c>
      <c r="AI780" s="4" t="s">
        <v>187</v>
      </c>
      <c r="AJ780" s="4">
        <v>2030</v>
      </c>
      <c r="AK780" s="2" t="str">
        <f>IF(sum!A773="ON",sum!B773,"*")</f>
        <v>*</v>
      </c>
      <c r="AL780" s="2"/>
      <c r="AM780" s="2" t="str">
        <f>IF(sum!A773="ON",sum!F773,"*")</f>
        <v>*</v>
      </c>
      <c r="AP780" s="2" t="s">
        <v>186</v>
      </c>
      <c r="AQ780" s="2" t="s">
        <v>187</v>
      </c>
      <c r="AR780" s="2">
        <v>2030</v>
      </c>
      <c r="AS780" s="2" t="str">
        <f>IF(sum!A773="QU",sum!B773,"*")</f>
        <v>*</v>
      </c>
      <c r="AT780" s="2"/>
      <c r="AU780" s="2" t="str">
        <f>IF(sum!A773="QU",sum!F773,"*")</f>
        <v>*</v>
      </c>
      <c r="AX780" s="4" t="s">
        <v>186</v>
      </c>
      <c r="AY780" s="4" t="s">
        <v>187</v>
      </c>
      <c r="AZ780" s="4">
        <v>2030</v>
      </c>
      <c r="BA780" s="2" t="str">
        <f>IF(sum!A773="SA",sum!B773,"*")</f>
        <v>TRA_Bus_SB_DST1</v>
      </c>
      <c r="BB780" s="2"/>
      <c r="BC780" s="2">
        <f>IF(sum!A773="SA",sum!F773,"*")</f>
        <v>0.75</v>
      </c>
    </row>
    <row r="781" spans="2:55">
      <c r="B781" s="2" t="s">
        <v>186</v>
      </c>
      <c r="C781" s="2" t="s">
        <v>187</v>
      </c>
      <c r="D781" s="2">
        <v>2030</v>
      </c>
      <c r="J781" s="2" t="s">
        <v>186</v>
      </c>
      <c r="K781" s="2" t="s">
        <v>187</v>
      </c>
      <c r="L781" s="2">
        <v>2030</v>
      </c>
      <c r="M781" s="2" t="str">
        <f>IF(sum!A774="AT",sum!B774,"*")</f>
        <v>*</v>
      </c>
      <c r="N781" s="2"/>
      <c r="O781" s="2" t="str">
        <f>IF(sum!A774="AT",sum!F774,"*")</f>
        <v>*</v>
      </c>
      <c r="R781" s="2" t="s">
        <v>186</v>
      </c>
      <c r="S781" s="2" t="s">
        <v>187</v>
      </c>
      <c r="T781" s="2">
        <v>2030</v>
      </c>
      <c r="U781" s="2" t="str">
        <f>IF(sum!A774="BC",sum!B774,"*")</f>
        <v>*</v>
      </c>
      <c r="V781" s="2"/>
      <c r="W781" s="2" t="str">
        <f>IF(sum!A774="BC",sum!F774,"*")</f>
        <v>*</v>
      </c>
      <c r="Z781" s="2" t="s">
        <v>186</v>
      </c>
      <c r="AA781" s="2" t="s">
        <v>187</v>
      </c>
      <c r="AB781" s="2">
        <v>2030</v>
      </c>
      <c r="AC781" s="2" t="str">
        <f>IF(sum!A774="MA",sum!B774,"*")</f>
        <v>*</v>
      </c>
      <c r="AD781" s="2"/>
      <c r="AE781" s="2" t="str">
        <f>IF(sum!A774="MA",sum!F774,"*")</f>
        <v>*</v>
      </c>
      <c r="AH781" s="2" t="s">
        <v>186</v>
      </c>
      <c r="AI781" s="2" t="s">
        <v>187</v>
      </c>
      <c r="AJ781" s="2">
        <v>2030</v>
      </c>
      <c r="AK781" s="2" t="str">
        <f>IF(sum!A774="ON",sum!B774,"*")</f>
        <v>*</v>
      </c>
      <c r="AL781" s="2"/>
      <c r="AM781" s="2" t="str">
        <f>IF(sum!A774="ON",sum!F774,"*")</f>
        <v>*</v>
      </c>
      <c r="AP781" s="4" t="s">
        <v>186</v>
      </c>
      <c r="AQ781" s="4" t="s">
        <v>187</v>
      </c>
      <c r="AR781" s="4">
        <v>2030</v>
      </c>
      <c r="AS781" s="2" t="str">
        <f>IF(sum!A774="QU",sum!B774,"*")</f>
        <v>*</v>
      </c>
      <c r="AT781" s="2"/>
      <c r="AU781" s="2" t="str">
        <f>IF(sum!A774="QU",sum!F774,"*")</f>
        <v>*</v>
      </c>
      <c r="AX781" s="2" t="s">
        <v>186</v>
      </c>
      <c r="AY781" s="2" t="s">
        <v>187</v>
      </c>
      <c r="AZ781" s="2">
        <v>2030</v>
      </c>
      <c r="BA781" s="2" t="str">
        <f>IF(sum!A774="SA",sum!B774,"*")</f>
        <v>TRA_Car_DST1</v>
      </c>
      <c r="BB781" s="2"/>
      <c r="BC781" s="2">
        <f>IF(sum!A774="SA",sum!F774,"*")</f>
        <v>13.7710897623491</v>
      </c>
    </row>
    <row r="782" spans="2:55">
      <c r="B782" s="4" t="s">
        <v>186</v>
      </c>
      <c r="C782" s="4" t="s">
        <v>187</v>
      </c>
      <c r="D782" s="4">
        <v>2030</v>
      </c>
      <c r="J782" s="4" t="s">
        <v>186</v>
      </c>
      <c r="K782" s="4" t="s">
        <v>187</v>
      </c>
      <c r="L782" s="4">
        <v>2030</v>
      </c>
      <c r="M782" s="2" t="str">
        <f>IF(sum!A775="AT",sum!B775,"*")</f>
        <v>*</v>
      </c>
      <c r="N782" s="2"/>
      <c r="O782" s="2" t="str">
        <f>IF(sum!A775="AT",sum!F775,"*")</f>
        <v>*</v>
      </c>
      <c r="R782" s="4" t="s">
        <v>186</v>
      </c>
      <c r="S782" s="4" t="s">
        <v>187</v>
      </c>
      <c r="T782" s="4">
        <v>2030</v>
      </c>
      <c r="U782" s="2" t="str">
        <f>IF(sum!A775="BC",sum!B775,"*")</f>
        <v>*</v>
      </c>
      <c r="V782" s="2"/>
      <c r="W782" s="2" t="str">
        <f>IF(sum!A775="BC",sum!F775,"*")</f>
        <v>*</v>
      </c>
      <c r="Z782" s="4" t="s">
        <v>186</v>
      </c>
      <c r="AA782" s="4" t="s">
        <v>187</v>
      </c>
      <c r="AB782" s="4">
        <v>2030</v>
      </c>
      <c r="AC782" s="2" t="str">
        <f>IF(sum!A775="MA",sum!B775,"*")</f>
        <v>*</v>
      </c>
      <c r="AD782" s="2"/>
      <c r="AE782" s="2" t="str">
        <f>IF(sum!A775="MA",sum!F775,"*")</f>
        <v>*</v>
      </c>
      <c r="AH782" s="4" t="s">
        <v>186</v>
      </c>
      <c r="AI782" s="4" t="s">
        <v>187</v>
      </c>
      <c r="AJ782" s="4">
        <v>2030</v>
      </c>
      <c r="AK782" s="2" t="str">
        <f>IF(sum!A775="ON",sum!B775,"*")</f>
        <v>*</v>
      </c>
      <c r="AL782" s="2"/>
      <c r="AM782" s="2" t="str">
        <f>IF(sum!A775="ON",sum!F775,"*")</f>
        <v>*</v>
      </c>
      <c r="AP782" s="2" t="s">
        <v>186</v>
      </c>
      <c r="AQ782" s="2" t="s">
        <v>187</v>
      </c>
      <c r="AR782" s="2">
        <v>2030</v>
      </c>
      <c r="AS782" s="2" t="str">
        <f>IF(sum!A775="QU",sum!B775,"*")</f>
        <v>*</v>
      </c>
      <c r="AT782" s="2"/>
      <c r="AU782" s="2" t="str">
        <f>IF(sum!A775="QU",sum!F775,"*")</f>
        <v>*</v>
      </c>
      <c r="AX782" s="4" t="s">
        <v>186</v>
      </c>
      <c r="AY782" s="4" t="s">
        <v>187</v>
      </c>
      <c r="AZ782" s="4">
        <v>2030</v>
      </c>
      <c r="BA782" s="2" t="str">
        <f>IF(sum!A775="SA",sum!B775,"*")</f>
        <v>TRA_Car_GSL1</v>
      </c>
      <c r="BB782" s="2"/>
      <c r="BC782" s="2">
        <f>IF(sum!A775="SA",sum!F775,"*")</f>
        <v>107.357002332298</v>
      </c>
    </row>
    <row r="783" spans="2:55">
      <c r="B783" s="2" t="s">
        <v>186</v>
      </c>
      <c r="C783" s="2" t="s">
        <v>187</v>
      </c>
      <c r="D783" s="2">
        <v>2030</v>
      </c>
      <c r="J783" s="2" t="s">
        <v>186</v>
      </c>
      <c r="K783" s="2" t="s">
        <v>187</v>
      </c>
      <c r="L783" s="2">
        <v>2030</v>
      </c>
      <c r="M783" s="2" t="str">
        <f>IF(sum!A776="AT",sum!B776,"*")</f>
        <v>*</v>
      </c>
      <c r="N783" s="2"/>
      <c r="O783" s="2" t="str">
        <f>IF(sum!A776="AT",sum!F776,"*")</f>
        <v>*</v>
      </c>
      <c r="R783" s="2" t="s">
        <v>186</v>
      </c>
      <c r="S783" s="2" t="s">
        <v>187</v>
      </c>
      <c r="T783" s="2">
        <v>2030</v>
      </c>
      <c r="U783" s="2" t="str">
        <f>IF(sum!A776="BC",sum!B776,"*")</f>
        <v>*</v>
      </c>
      <c r="V783" s="2"/>
      <c r="W783" s="2" t="str">
        <f>IF(sum!A776="BC",sum!F776,"*")</f>
        <v>*</v>
      </c>
      <c r="Z783" s="2" t="s">
        <v>186</v>
      </c>
      <c r="AA783" s="2" t="s">
        <v>187</v>
      </c>
      <c r="AB783" s="2">
        <v>2030</v>
      </c>
      <c r="AC783" s="2" t="str">
        <f>IF(sum!A776="MA",sum!B776,"*")</f>
        <v>*</v>
      </c>
      <c r="AD783" s="2"/>
      <c r="AE783" s="2" t="str">
        <f>IF(sum!A776="MA",sum!F776,"*")</f>
        <v>*</v>
      </c>
      <c r="AH783" s="2" t="s">
        <v>186</v>
      </c>
      <c r="AI783" s="2" t="s">
        <v>187</v>
      </c>
      <c r="AJ783" s="2">
        <v>2030</v>
      </c>
      <c r="AK783" s="2" t="str">
        <f>IF(sum!A776="ON",sum!B776,"*")</f>
        <v>*</v>
      </c>
      <c r="AL783" s="2"/>
      <c r="AM783" s="2" t="str">
        <f>IF(sum!A776="ON",sum!F776,"*")</f>
        <v>*</v>
      </c>
      <c r="AP783" s="4" t="s">
        <v>186</v>
      </c>
      <c r="AQ783" s="4" t="s">
        <v>187</v>
      </c>
      <c r="AR783" s="4">
        <v>2030</v>
      </c>
      <c r="AS783" s="2" t="str">
        <f>IF(sum!A776="QU",sum!B776,"*")</f>
        <v>*</v>
      </c>
      <c r="AT783" s="2"/>
      <c r="AU783" s="2" t="str">
        <f>IF(sum!A776="QU",sum!F776,"*")</f>
        <v>*</v>
      </c>
      <c r="AX783" s="2" t="s">
        <v>186</v>
      </c>
      <c r="AY783" s="2" t="s">
        <v>187</v>
      </c>
      <c r="AZ783" s="2">
        <v>2030</v>
      </c>
      <c r="BA783" s="2" t="str">
        <f>IF(sum!A776="SA",sum!B776,"*")</f>
        <v>TRA_Mot_ELC1</v>
      </c>
      <c r="BB783" s="2"/>
      <c r="BC783" s="2">
        <f>IF(sum!A776="SA",sum!F776,"*")</f>
        <v>3.13308236211376</v>
      </c>
    </row>
    <row r="784" spans="2:55">
      <c r="B784" s="4" t="s">
        <v>186</v>
      </c>
      <c r="C784" s="4" t="s">
        <v>187</v>
      </c>
      <c r="D784" s="4">
        <v>2030</v>
      </c>
      <c r="J784" s="4" t="s">
        <v>186</v>
      </c>
      <c r="K784" s="4" t="s">
        <v>187</v>
      </c>
      <c r="L784" s="4">
        <v>2030</v>
      </c>
      <c r="M784" s="2" t="str">
        <f>IF(sum!A777="AT",sum!B777,"*")</f>
        <v>*</v>
      </c>
      <c r="N784" s="2"/>
      <c r="O784" s="2" t="str">
        <f>IF(sum!A777="AT",sum!F777,"*")</f>
        <v>*</v>
      </c>
      <c r="R784" s="4" t="s">
        <v>186</v>
      </c>
      <c r="S784" s="4" t="s">
        <v>187</v>
      </c>
      <c r="T784" s="4">
        <v>2030</v>
      </c>
      <c r="U784" s="2" t="str">
        <f>IF(sum!A777="BC",sum!B777,"*")</f>
        <v>*</v>
      </c>
      <c r="V784" s="2"/>
      <c r="W784" s="2" t="str">
        <f>IF(sum!A777="BC",sum!F777,"*")</f>
        <v>*</v>
      </c>
      <c r="Z784" s="4" t="s">
        <v>186</v>
      </c>
      <c r="AA784" s="4" t="s">
        <v>187</v>
      </c>
      <c r="AB784" s="4">
        <v>2030</v>
      </c>
      <c r="AC784" s="2" t="str">
        <f>IF(sum!A777="MA",sum!B777,"*")</f>
        <v>*</v>
      </c>
      <c r="AD784" s="2"/>
      <c r="AE784" s="2" t="str">
        <f>IF(sum!A777="MA",sum!F777,"*")</f>
        <v>*</v>
      </c>
      <c r="AH784" s="4" t="s">
        <v>186</v>
      </c>
      <c r="AI784" s="4" t="s">
        <v>187</v>
      </c>
      <c r="AJ784" s="4">
        <v>2030</v>
      </c>
      <c r="AK784" s="2" t="str">
        <f>IF(sum!A777="ON",sum!B777,"*")</f>
        <v>*</v>
      </c>
      <c r="AL784" s="2"/>
      <c r="AM784" s="2" t="str">
        <f>IF(sum!A777="ON",sum!F777,"*")</f>
        <v>*</v>
      </c>
      <c r="AP784" s="2" t="s">
        <v>186</v>
      </c>
      <c r="AQ784" s="2" t="s">
        <v>187</v>
      </c>
      <c r="AR784" s="2">
        <v>2030</v>
      </c>
      <c r="AS784" s="2" t="str">
        <f>IF(sum!A777="QU",sum!B777,"*")</f>
        <v>*</v>
      </c>
      <c r="AT784" s="2"/>
      <c r="AU784" s="2" t="str">
        <f>IF(sum!A777="QU",sum!F777,"*")</f>
        <v>*</v>
      </c>
      <c r="AX784" s="4" t="s">
        <v>186</v>
      </c>
      <c r="AY784" s="4" t="s">
        <v>187</v>
      </c>
      <c r="AZ784" s="4">
        <v>2030</v>
      </c>
      <c r="BA784" s="2" t="str">
        <f>IF(sum!A777="SA",sum!B777,"*")</f>
        <v>TRA_Rai_Frt-ELC01</v>
      </c>
      <c r="BB784" s="2"/>
      <c r="BC784" s="2">
        <f>IF(sum!A777="SA",sum!F777,"*")</f>
        <v>0</v>
      </c>
    </row>
    <row r="785" spans="2:55">
      <c r="B785" s="2" t="s">
        <v>186</v>
      </c>
      <c r="C785" s="2" t="s">
        <v>187</v>
      </c>
      <c r="D785" s="2">
        <v>2030</v>
      </c>
      <c r="J785" s="2" t="s">
        <v>186</v>
      </c>
      <c r="K785" s="2" t="s">
        <v>187</v>
      </c>
      <c r="L785" s="2">
        <v>2030</v>
      </c>
      <c r="M785" s="2" t="str">
        <f>IF(sum!A778="AT",sum!B778,"*")</f>
        <v>*</v>
      </c>
      <c r="N785" s="2"/>
      <c r="O785" s="2" t="str">
        <f>IF(sum!A778="AT",sum!F778,"*")</f>
        <v>*</v>
      </c>
      <c r="R785" s="2" t="s">
        <v>186</v>
      </c>
      <c r="S785" s="2" t="s">
        <v>187</v>
      </c>
      <c r="T785" s="2">
        <v>2030</v>
      </c>
      <c r="U785" s="2" t="str">
        <f>IF(sum!A778="BC",sum!B778,"*")</f>
        <v>*</v>
      </c>
      <c r="V785" s="2"/>
      <c r="W785" s="2" t="str">
        <f>IF(sum!A778="BC",sum!F778,"*")</f>
        <v>*</v>
      </c>
      <c r="Z785" s="2" t="s">
        <v>186</v>
      </c>
      <c r="AA785" s="2" t="s">
        <v>187</v>
      </c>
      <c r="AB785" s="2">
        <v>2030</v>
      </c>
      <c r="AC785" s="2" t="str">
        <f>IF(sum!A778="MA",sum!B778,"*")</f>
        <v>*</v>
      </c>
      <c r="AD785" s="2"/>
      <c r="AE785" s="2" t="str">
        <f>IF(sum!A778="MA",sum!F778,"*")</f>
        <v>*</v>
      </c>
      <c r="AH785" s="2" t="s">
        <v>186</v>
      </c>
      <c r="AI785" s="2" t="s">
        <v>187</v>
      </c>
      <c r="AJ785" s="2">
        <v>2030</v>
      </c>
      <c r="AK785" s="2" t="str">
        <f>IF(sum!A778="ON",sum!B778,"*")</f>
        <v>*</v>
      </c>
      <c r="AL785" s="2"/>
      <c r="AM785" s="2" t="str">
        <f>IF(sum!A778="ON",sum!F778,"*")</f>
        <v>*</v>
      </c>
      <c r="AP785" s="4" t="s">
        <v>186</v>
      </c>
      <c r="AQ785" s="4" t="s">
        <v>187</v>
      </c>
      <c r="AR785" s="4">
        <v>2030</v>
      </c>
      <c r="AS785" s="2" t="str">
        <f>IF(sum!A778="QU",sum!B778,"*")</f>
        <v>*</v>
      </c>
      <c r="AT785" s="2"/>
      <c r="AU785" s="2" t="str">
        <f>IF(sum!A778="QU",sum!F778,"*")</f>
        <v>*</v>
      </c>
      <c r="AX785" s="2" t="s">
        <v>186</v>
      </c>
      <c r="AY785" s="2" t="s">
        <v>187</v>
      </c>
      <c r="AZ785" s="2">
        <v>2030</v>
      </c>
      <c r="BA785" s="2" t="str">
        <f>IF(sum!A778="SA",sum!B778,"*")</f>
        <v>TRA_Rai_Pas-ELC01</v>
      </c>
      <c r="BB785" s="2"/>
      <c r="BC785" s="2">
        <f>IF(sum!A778="SA",sum!F778,"*")</f>
        <v>0</v>
      </c>
    </row>
    <row r="786" spans="2:55">
      <c r="B786" s="4" t="s">
        <v>186</v>
      </c>
      <c r="C786" s="4" t="s">
        <v>187</v>
      </c>
      <c r="D786" s="4">
        <v>2030</v>
      </c>
      <c r="J786" s="4" t="s">
        <v>186</v>
      </c>
      <c r="K786" s="4" t="s">
        <v>187</v>
      </c>
      <c r="L786" s="4">
        <v>2030</v>
      </c>
      <c r="M786" s="2" t="str">
        <f>IF(sum!A779="AT",sum!B779,"*")</f>
        <v>*</v>
      </c>
      <c r="N786" s="2"/>
      <c r="O786" s="2" t="str">
        <f>IF(sum!A779="AT",sum!F779,"*")</f>
        <v>*</v>
      </c>
      <c r="R786" s="4" t="s">
        <v>186</v>
      </c>
      <c r="S786" s="4" t="s">
        <v>187</v>
      </c>
      <c r="T786" s="4">
        <v>2030</v>
      </c>
      <c r="U786" s="2" t="str">
        <f>IF(sum!A779="BC",sum!B779,"*")</f>
        <v>*</v>
      </c>
      <c r="V786" s="2"/>
      <c r="W786" s="2" t="str">
        <f>IF(sum!A779="BC",sum!F779,"*")</f>
        <v>*</v>
      </c>
      <c r="Z786" s="4" t="s">
        <v>186</v>
      </c>
      <c r="AA786" s="4" t="s">
        <v>187</v>
      </c>
      <c r="AB786" s="4">
        <v>2030</v>
      </c>
      <c r="AC786" s="2" t="str">
        <f>IF(sum!A779="MA",sum!B779,"*")</f>
        <v>*</v>
      </c>
      <c r="AD786" s="2"/>
      <c r="AE786" s="2" t="str">
        <f>IF(sum!A779="MA",sum!F779,"*")</f>
        <v>*</v>
      </c>
      <c r="AH786" s="4" t="s">
        <v>186</v>
      </c>
      <c r="AI786" s="4" t="s">
        <v>187</v>
      </c>
      <c r="AJ786" s="4">
        <v>2030</v>
      </c>
      <c r="AK786" s="2" t="str">
        <f>IF(sum!A779="ON",sum!B779,"*")</f>
        <v>*</v>
      </c>
      <c r="AL786" s="2"/>
      <c r="AM786" s="2" t="str">
        <f>IF(sum!A779="ON",sum!F779,"*")</f>
        <v>*</v>
      </c>
      <c r="AP786" s="2" t="s">
        <v>186</v>
      </c>
      <c r="AQ786" s="2" t="s">
        <v>187</v>
      </c>
      <c r="AR786" s="2">
        <v>2030</v>
      </c>
      <c r="AS786" s="2" t="str">
        <f>IF(sum!A779="QU",sum!B779,"*")</f>
        <v>*</v>
      </c>
      <c r="AT786" s="2"/>
      <c r="AU786" s="2" t="str">
        <f>IF(sum!A779="QU",sum!F779,"*")</f>
        <v>*</v>
      </c>
      <c r="AX786" s="4" t="s">
        <v>186</v>
      </c>
      <c r="AY786" s="4" t="s">
        <v>187</v>
      </c>
      <c r="AZ786" s="4">
        <v>2030</v>
      </c>
      <c r="BA786" s="2" t="str">
        <f>IF(sum!A779="SA",sum!B779,"*")</f>
        <v>TRA_Tru_HT_DST1</v>
      </c>
      <c r="BB786" s="2"/>
      <c r="BC786" s="2">
        <f>IF(sum!A779="SA",sum!F779,"*")</f>
        <v>46.7591916606053</v>
      </c>
    </row>
    <row r="787" spans="2:55">
      <c r="B787" s="2" t="s">
        <v>186</v>
      </c>
      <c r="C787" s="2" t="s">
        <v>187</v>
      </c>
      <c r="D787" s="2">
        <v>2030</v>
      </c>
      <c r="J787" s="2" t="s">
        <v>186</v>
      </c>
      <c r="K787" s="2" t="s">
        <v>187</v>
      </c>
      <c r="L787" s="2">
        <v>2030</v>
      </c>
      <c r="M787" s="2" t="str">
        <f>IF(sum!A780="AT",sum!B780,"*")</f>
        <v>*</v>
      </c>
      <c r="N787" s="2"/>
      <c r="O787" s="2" t="str">
        <f>IF(sum!A780="AT",sum!F780,"*")</f>
        <v>*</v>
      </c>
      <c r="R787" s="2" t="s">
        <v>186</v>
      </c>
      <c r="S787" s="2" t="s">
        <v>187</v>
      </c>
      <c r="T787" s="2">
        <v>2030</v>
      </c>
      <c r="U787" s="2" t="str">
        <f>IF(sum!A780="BC",sum!B780,"*")</f>
        <v>*</v>
      </c>
      <c r="V787" s="2"/>
      <c r="W787" s="2" t="str">
        <f>IF(sum!A780="BC",sum!F780,"*")</f>
        <v>*</v>
      </c>
      <c r="Z787" s="2" t="s">
        <v>186</v>
      </c>
      <c r="AA787" s="2" t="s">
        <v>187</v>
      </c>
      <c r="AB787" s="2">
        <v>2030</v>
      </c>
      <c r="AC787" s="2" t="str">
        <f>IF(sum!A780="MA",sum!B780,"*")</f>
        <v>*</v>
      </c>
      <c r="AD787" s="2"/>
      <c r="AE787" s="2" t="str">
        <f>IF(sum!A780="MA",sum!F780,"*")</f>
        <v>*</v>
      </c>
      <c r="AH787" s="2" t="s">
        <v>186</v>
      </c>
      <c r="AI787" s="2" t="s">
        <v>187</v>
      </c>
      <c r="AJ787" s="2">
        <v>2030</v>
      </c>
      <c r="AK787" s="2" t="str">
        <f>IF(sum!A780="ON",sum!B780,"*")</f>
        <v>*</v>
      </c>
      <c r="AL787" s="2"/>
      <c r="AM787" s="2" t="str">
        <f>IF(sum!A780="ON",sum!F780,"*")</f>
        <v>*</v>
      </c>
      <c r="AP787" s="4" t="s">
        <v>186</v>
      </c>
      <c r="AQ787" s="4" t="s">
        <v>187</v>
      </c>
      <c r="AR787" s="4">
        <v>2030</v>
      </c>
      <c r="AS787" s="2" t="str">
        <f>IF(sum!A780="QU",sum!B780,"*")</f>
        <v>*</v>
      </c>
      <c r="AT787" s="2"/>
      <c r="AU787" s="2" t="str">
        <f>IF(sum!A780="QU",sum!F780,"*")</f>
        <v>*</v>
      </c>
      <c r="AX787" s="2" t="s">
        <v>186</v>
      </c>
      <c r="AY787" s="2" t="s">
        <v>187</v>
      </c>
      <c r="AZ787" s="2">
        <v>2030</v>
      </c>
      <c r="BA787" s="2" t="str">
        <f>IF(sum!A780="SA",sum!B780,"*")</f>
        <v>TRA_Tru_PHEV01</v>
      </c>
      <c r="BB787" s="2"/>
      <c r="BC787" s="2">
        <f>IF(sum!A780="SA",sum!F780,"*")</f>
        <v>0</v>
      </c>
    </row>
    <row r="788" spans="2:55">
      <c r="B788" s="4" t="s">
        <v>186</v>
      </c>
      <c r="C788" s="4" t="s">
        <v>187</v>
      </c>
      <c r="D788" s="4">
        <v>2030</v>
      </c>
      <c r="J788" s="4" t="s">
        <v>186</v>
      </c>
      <c r="K788" s="4" t="s">
        <v>187</v>
      </c>
      <c r="L788" s="4">
        <v>2030</v>
      </c>
      <c r="M788" s="2" t="str">
        <f>IF(sum!A781="AT",sum!B781,"*")</f>
        <v>*</v>
      </c>
      <c r="N788" s="2"/>
      <c r="O788" s="2" t="str">
        <f>IF(sum!A781="AT",sum!F781,"*")</f>
        <v>*</v>
      </c>
      <c r="R788" s="4" t="s">
        <v>186</v>
      </c>
      <c r="S788" s="4" t="s">
        <v>187</v>
      </c>
      <c r="T788" s="4">
        <v>2030</v>
      </c>
      <c r="U788" s="2" t="str">
        <f>IF(sum!A781="BC",sum!B781,"*")</f>
        <v>*</v>
      </c>
      <c r="V788" s="2"/>
      <c r="W788" s="2" t="str">
        <f>IF(sum!A781="BC",sum!F781,"*")</f>
        <v>*</v>
      </c>
      <c r="Z788" s="4" t="s">
        <v>186</v>
      </c>
      <c r="AA788" s="4" t="s">
        <v>187</v>
      </c>
      <c r="AB788" s="4">
        <v>2030</v>
      </c>
      <c r="AC788" s="2" t="str">
        <f>IF(sum!A781="MA",sum!B781,"*")</f>
        <v>*</v>
      </c>
      <c r="AD788" s="2"/>
      <c r="AE788" s="2" t="str">
        <f>IF(sum!A781="MA",sum!F781,"*")</f>
        <v>*</v>
      </c>
      <c r="AH788" s="4" t="s">
        <v>186</v>
      </c>
      <c r="AI788" s="4" t="s">
        <v>187</v>
      </c>
      <c r="AJ788" s="4">
        <v>2030</v>
      </c>
      <c r="AK788" s="2" t="str">
        <f>IF(sum!A781="ON",sum!B781,"*")</f>
        <v>*</v>
      </c>
      <c r="AL788" s="2"/>
      <c r="AM788" s="2" t="str">
        <f>IF(sum!A781="ON",sum!F781,"*")</f>
        <v>*</v>
      </c>
      <c r="AP788" s="2" t="s">
        <v>186</v>
      </c>
      <c r="AQ788" s="2" t="s">
        <v>187</v>
      </c>
      <c r="AR788" s="2">
        <v>2030</v>
      </c>
      <c r="AS788" s="2" t="str">
        <f>IF(sum!A781="QU",sum!B781,"*")</f>
        <v>*</v>
      </c>
      <c r="AT788" s="2"/>
      <c r="AU788" s="2" t="str">
        <f>IF(sum!A781="QU",sum!F781,"*")</f>
        <v>*</v>
      </c>
      <c r="AX788" s="4" t="s">
        <v>186</v>
      </c>
      <c r="AY788" s="4" t="s">
        <v>187</v>
      </c>
      <c r="AZ788" s="4">
        <v>2030</v>
      </c>
      <c r="BA788" s="2" t="str">
        <f>IF(sum!A781="SA",sum!B781,"*")</f>
        <v>TU_OILCRD_SA_BC_01</v>
      </c>
      <c r="BB788" s="2"/>
      <c r="BC788" s="2">
        <f>IF(sum!A781="SA",sum!F781,"*")</f>
        <v>0</v>
      </c>
    </row>
    <row r="789" spans="2:55">
      <c r="B789" s="2" t="s">
        <v>186</v>
      </c>
      <c r="C789" s="2" t="s">
        <v>187</v>
      </c>
      <c r="D789" s="2">
        <v>2030</v>
      </c>
      <c r="J789" s="2" t="s">
        <v>186</v>
      </c>
      <c r="K789" s="2" t="s">
        <v>187</v>
      </c>
      <c r="L789" s="2">
        <v>2030</v>
      </c>
      <c r="M789" s="2" t="str">
        <f>IF(sum!A782="AT",sum!B782,"*")</f>
        <v>*</v>
      </c>
      <c r="N789" s="2"/>
      <c r="O789" s="2" t="str">
        <f>IF(sum!A782="AT",sum!F782,"*")</f>
        <v>*</v>
      </c>
      <c r="R789" s="2" t="s">
        <v>186</v>
      </c>
      <c r="S789" s="2" t="s">
        <v>187</v>
      </c>
      <c r="T789" s="2">
        <v>2030</v>
      </c>
      <c r="U789" s="2" t="str">
        <f>IF(sum!A782="BC",sum!B782,"*")</f>
        <v>*</v>
      </c>
      <c r="V789" s="2"/>
      <c r="W789" s="2" t="str">
        <f>IF(sum!A782="BC",sum!F782,"*")</f>
        <v>*</v>
      </c>
      <c r="Z789" s="2" t="s">
        <v>186</v>
      </c>
      <c r="AA789" s="2" t="s">
        <v>187</v>
      </c>
      <c r="AB789" s="2">
        <v>2030</v>
      </c>
      <c r="AC789" s="2" t="str">
        <f>IF(sum!A782="MA",sum!B782,"*")</f>
        <v>*</v>
      </c>
      <c r="AD789" s="2"/>
      <c r="AE789" s="2" t="str">
        <f>IF(sum!A782="MA",sum!F782,"*")</f>
        <v>*</v>
      </c>
      <c r="AH789" s="2" t="s">
        <v>186</v>
      </c>
      <c r="AI789" s="2" t="s">
        <v>187</v>
      </c>
      <c r="AJ789" s="2">
        <v>2030</v>
      </c>
      <c r="AK789" s="2" t="str">
        <f>IF(sum!A782="ON",sum!B782,"*")</f>
        <v>*</v>
      </c>
      <c r="AL789" s="2"/>
      <c r="AM789" s="2" t="str">
        <f>IF(sum!A782="ON",sum!F782,"*")</f>
        <v>*</v>
      </c>
      <c r="AP789" s="4" t="s">
        <v>186</v>
      </c>
      <c r="AQ789" s="4" t="s">
        <v>187</v>
      </c>
      <c r="AR789" s="4">
        <v>2030</v>
      </c>
      <c r="AS789" s="2" t="str">
        <f>IF(sum!A782="QU",sum!B782,"*")</f>
        <v>*</v>
      </c>
      <c r="AT789" s="2"/>
      <c r="AU789" s="2" t="str">
        <f>IF(sum!A782="QU",sum!F782,"*")</f>
        <v>*</v>
      </c>
      <c r="AX789" s="2" t="s">
        <v>186</v>
      </c>
      <c r="AY789" s="2" t="s">
        <v>187</v>
      </c>
      <c r="AZ789" s="2">
        <v>2030</v>
      </c>
      <c r="BA789" s="2" t="str">
        <f>IF(sum!A782="SA",sum!B782,"*")</f>
        <v>TU_OILCRD_SA_ON_01</v>
      </c>
      <c r="BB789" s="2"/>
      <c r="BC789" s="2">
        <f>IF(sum!A782="SA",sum!F782,"*")</f>
        <v>45.3423752118007</v>
      </c>
    </row>
    <row r="790" spans="2:55">
      <c r="B790" s="4" t="s">
        <v>186</v>
      </c>
      <c r="C790" s="4" t="s">
        <v>187</v>
      </c>
      <c r="D790" s="4">
        <v>2030</v>
      </c>
      <c r="J790" s="4" t="s">
        <v>186</v>
      </c>
      <c r="K790" s="4" t="s">
        <v>187</v>
      </c>
      <c r="L790" s="4">
        <v>2030</v>
      </c>
      <c r="M790" s="2" t="str">
        <f>IF(sum!A783="AT",sum!B783,"*")</f>
        <v>*</v>
      </c>
      <c r="N790" s="2"/>
      <c r="O790" s="2" t="str">
        <f>IF(sum!A783="AT",sum!F783,"*")</f>
        <v>*</v>
      </c>
      <c r="R790" s="4" t="s">
        <v>186</v>
      </c>
      <c r="S790" s="4" t="s">
        <v>187</v>
      </c>
      <c r="T790" s="4">
        <v>2030</v>
      </c>
      <c r="U790" s="2" t="str">
        <f>IF(sum!A783="BC",sum!B783,"*")</f>
        <v>*</v>
      </c>
      <c r="V790" s="2"/>
      <c r="W790" s="2" t="str">
        <f>IF(sum!A783="BC",sum!F783,"*")</f>
        <v>*</v>
      </c>
      <c r="Z790" s="4" t="s">
        <v>186</v>
      </c>
      <c r="AA790" s="4" t="s">
        <v>187</v>
      </c>
      <c r="AB790" s="4">
        <v>2030</v>
      </c>
      <c r="AC790" s="2" t="str">
        <f>IF(sum!A783="MA",sum!B783,"*")</f>
        <v>*</v>
      </c>
      <c r="AD790" s="2"/>
      <c r="AE790" s="2" t="str">
        <f>IF(sum!A783="MA",sum!F783,"*")</f>
        <v>*</v>
      </c>
      <c r="AH790" s="4" t="s">
        <v>186</v>
      </c>
      <c r="AI790" s="4" t="s">
        <v>187</v>
      </c>
      <c r="AJ790" s="4">
        <v>2030</v>
      </c>
      <c r="AK790" s="2" t="str">
        <f>IF(sum!A783="ON",sum!B783,"*")</f>
        <v>*</v>
      </c>
      <c r="AL790" s="2"/>
      <c r="AM790" s="2" t="str">
        <f>IF(sum!A783="ON",sum!F783,"*")</f>
        <v>*</v>
      </c>
      <c r="AP790" s="2" t="s">
        <v>186</v>
      </c>
      <c r="AQ790" s="2" t="s">
        <v>187</v>
      </c>
      <c r="AR790" s="2">
        <v>2030</v>
      </c>
      <c r="AS790" s="2" t="str">
        <f>IF(sum!A783="QU",sum!B783,"*")</f>
        <v>*</v>
      </c>
      <c r="AT790" s="2"/>
      <c r="AU790" s="2" t="str">
        <f>IF(sum!A783="QU",sum!F783,"*")</f>
        <v>*</v>
      </c>
      <c r="AX790" s="4" t="s">
        <v>186</v>
      </c>
      <c r="AY790" s="4" t="s">
        <v>187</v>
      </c>
      <c r="AZ790" s="4">
        <v>2030</v>
      </c>
      <c r="BA790" s="2" t="str">
        <f>IF(sum!A783="SA",sum!B783,"*")</f>
        <v>TU_OILCRD_SA_QU_01</v>
      </c>
      <c r="BB790" s="2"/>
      <c r="BC790" s="2">
        <f>IF(sum!A783="SA",sum!F783,"*")</f>
        <v>0</v>
      </c>
    </row>
    <row r="791" spans="2:55">
      <c r="B791" s="2" t="s">
        <v>186</v>
      </c>
      <c r="C791" s="2" t="s">
        <v>187</v>
      </c>
      <c r="D791" s="2">
        <v>2030</v>
      </c>
      <c r="J791" s="2" t="s">
        <v>186</v>
      </c>
      <c r="K791" s="2" t="s">
        <v>187</v>
      </c>
      <c r="L791" s="2">
        <v>2030</v>
      </c>
      <c r="M791" s="2" t="str">
        <f>IF(sum!A784="AT",sum!B784,"*")</f>
        <v>*</v>
      </c>
      <c r="N791" s="2"/>
      <c r="O791" s="2" t="str">
        <f>IF(sum!A784="AT",sum!F784,"*")</f>
        <v>*</v>
      </c>
      <c r="R791" s="2" t="s">
        <v>186</v>
      </c>
      <c r="S791" s="2" t="s">
        <v>187</v>
      </c>
      <c r="T791" s="2">
        <v>2030</v>
      </c>
      <c r="U791" s="2" t="str">
        <f>IF(sum!A784="BC",sum!B784,"*")</f>
        <v>*</v>
      </c>
      <c r="V791" s="2"/>
      <c r="W791" s="2" t="str">
        <f>IF(sum!A784="BC",sum!F784,"*")</f>
        <v>*</v>
      </c>
      <c r="Z791" s="2" t="s">
        <v>186</v>
      </c>
      <c r="AA791" s="2" t="s">
        <v>187</v>
      </c>
      <c r="AB791" s="2">
        <v>2030</v>
      </c>
      <c r="AC791" s="2" t="str">
        <f>IF(sum!A784="MA",sum!B784,"*")</f>
        <v>*</v>
      </c>
      <c r="AD791" s="2"/>
      <c r="AE791" s="2" t="str">
        <f>IF(sum!A784="MA",sum!F784,"*")</f>
        <v>*</v>
      </c>
      <c r="AH791" s="2" t="s">
        <v>186</v>
      </c>
      <c r="AI791" s="2" t="s">
        <v>187</v>
      </c>
      <c r="AJ791" s="2">
        <v>2030</v>
      </c>
      <c r="AK791" s="2" t="str">
        <f>IF(sum!A784="ON",sum!B784,"*")</f>
        <v>*</v>
      </c>
      <c r="AL791" s="2"/>
      <c r="AM791" s="2" t="str">
        <f>IF(sum!A784="ON",sum!F784,"*")</f>
        <v>*</v>
      </c>
      <c r="AP791" s="4" t="s">
        <v>186</v>
      </c>
      <c r="AQ791" s="4" t="s">
        <v>187</v>
      </c>
      <c r="AR791" s="4">
        <v>2030</v>
      </c>
      <c r="AS791" s="2" t="str">
        <f>IF(sum!A784="QU",sum!B784,"*")</f>
        <v>*</v>
      </c>
      <c r="AT791" s="2"/>
      <c r="AU791" s="2" t="str">
        <f>IF(sum!A784="QU",sum!F784,"*")</f>
        <v>*</v>
      </c>
      <c r="AX791" s="2" t="s">
        <v>186</v>
      </c>
      <c r="AY791" s="2" t="s">
        <v>187</v>
      </c>
      <c r="AZ791" s="2">
        <v>2030</v>
      </c>
      <c r="BA791" s="2" t="str">
        <f>IF(sum!A784="SA",sum!B784,"*")</f>
        <v>TWS-AuxiliaryMot_ELE1</v>
      </c>
      <c r="BB791" s="2"/>
      <c r="BC791" s="2">
        <f>IF(sum!A784="SA",sum!F784,"*")</f>
        <v>0.0340583280599376</v>
      </c>
    </row>
    <row r="792" spans="2:55">
      <c r="B792" s="4" t="s">
        <v>186</v>
      </c>
      <c r="C792" s="4" t="s">
        <v>187</v>
      </c>
      <c r="D792" s="4">
        <v>2030</v>
      </c>
      <c r="J792" s="4" t="s">
        <v>186</v>
      </c>
      <c r="K792" s="4" t="s">
        <v>187</v>
      </c>
      <c r="L792" s="4">
        <v>2030</v>
      </c>
      <c r="M792" s="2" t="str">
        <f>IF(sum!A785="AT",sum!B785,"*")</f>
        <v>*</v>
      </c>
      <c r="N792" s="2"/>
      <c r="O792" s="2" t="str">
        <f>IF(sum!A785="AT",sum!F785,"*")</f>
        <v>*</v>
      </c>
      <c r="R792" s="4" t="s">
        <v>186</v>
      </c>
      <c r="S792" s="4" t="s">
        <v>187</v>
      </c>
      <c r="T792" s="4">
        <v>2030</v>
      </c>
      <c r="U792" s="2" t="str">
        <f>IF(sum!A785="BC",sum!B785,"*")</f>
        <v>*</v>
      </c>
      <c r="V792" s="2"/>
      <c r="W792" s="2" t="str">
        <f>IF(sum!A785="BC",sum!F785,"*")</f>
        <v>*</v>
      </c>
      <c r="Z792" s="4" t="s">
        <v>186</v>
      </c>
      <c r="AA792" s="4" t="s">
        <v>187</v>
      </c>
      <c r="AB792" s="4">
        <v>2030</v>
      </c>
      <c r="AC792" s="2" t="str">
        <f>IF(sum!A785="MA",sum!B785,"*")</f>
        <v>*</v>
      </c>
      <c r="AD792" s="2"/>
      <c r="AE792" s="2" t="str">
        <f>IF(sum!A785="MA",sum!F785,"*")</f>
        <v>*</v>
      </c>
      <c r="AH792" s="4" t="s">
        <v>186</v>
      </c>
      <c r="AI792" s="4" t="s">
        <v>187</v>
      </c>
      <c r="AJ792" s="4">
        <v>2030</v>
      </c>
      <c r="AK792" s="2" t="str">
        <f>IF(sum!A785="ON",sum!B785,"*")</f>
        <v>*</v>
      </c>
      <c r="AL792" s="2"/>
      <c r="AM792" s="2" t="str">
        <f>IF(sum!A785="ON",sum!F785,"*")</f>
        <v>*</v>
      </c>
      <c r="AP792" s="2" t="s">
        <v>186</v>
      </c>
      <c r="AQ792" s="2" t="s">
        <v>187</v>
      </c>
      <c r="AR792" s="2">
        <v>2030</v>
      </c>
      <c r="AS792" s="2" t="str">
        <f>IF(sum!A785="QU",sum!B785,"*")</f>
        <v>*</v>
      </c>
      <c r="AT792" s="2"/>
      <c r="AU792" s="2" t="str">
        <f>IF(sum!A785="QU",sum!F785,"*")</f>
        <v>*</v>
      </c>
      <c r="AX792" s="4" t="s">
        <v>186</v>
      </c>
      <c r="AY792" s="4" t="s">
        <v>187</v>
      </c>
      <c r="AZ792" s="4">
        <v>2030</v>
      </c>
      <c r="BA792" s="2" t="str">
        <f>IF(sum!A785="SA",sum!B785,"*")</f>
        <v>TWS-Light_ELE1</v>
      </c>
      <c r="BB792" s="2"/>
      <c r="BC792" s="2">
        <f>IF(sum!A785="SA",sum!F785,"*")</f>
        <v>0.085145820149844</v>
      </c>
    </row>
    <row r="793" spans="2:55">
      <c r="B793" s="2" t="s">
        <v>186</v>
      </c>
      <c r="C793" s="2" t="s">
        <v>187</v>
      </c>
      <c r="D793" s="2">
        <v>2030</v>
      </c>
      <c r="J793" s="2" t="s">
        <v>186</v>
      </c>
      <c r="K793" s="2" t="s">
        <v>187</v>
      </c>
      <c r="L793" s="2">
        <v>2030</v>
      </c>
      <c r="M793" s="2" t="str">
        <f>IF(sum!A786="AT",sum!B786,"*")</f>
        <v>*</v>
      </c>
      <c r="N793" s="2"/>
      <c r="O793" s="2" t="str">
        <f>IF(sum!A786="AT",sum!F786,"*")</f>
        <v>*</v>
      </c>
      <c r="R793" s="2" t="s">
        <v>186</v>
      </c>
      <c r="S793" s="2" t="s">
        <v>187</v>
      </c>
      <c r="T793" s="2">
        <v>2030</v>
      </c>
      <c r="U793" s="2" t="str">
        <f>IF(sum!A786="BC",sum!B786,"*")</f>
        <v>*</v>
      </c>
      <c r="V793" s="2"/>
      <c r="W793" s="2" t="str">
        <f>IF(sum!A786="BC",sum!F786,"*")</f>
        <v>*</v>
      </c>
      <c r="Z793" s="2" t="s">
        <v>186</v>
      </c>
      <c r="AA793" s="2" t="s">
        <v>187</v>
      </c>
      <c r="AB793" s="2">
        <v>2030</v>
      </c>
      <c r="AC793" s="2" t="str">
        <f>IF(sum!A786="MA",sum!B786,"*")</f>
        <v>*</v>
      </c>
      <c r="AD793" s="2"/>
      <c r="AE793" s="2" t="str">
        <f>IF(sum!A786="MA",sum!F786,"*")</f>
        <v>*</v>
      </c>
      <c r="AH793" s="2" t="s">
        <v>186</v>
      </c>
      <c r="AI793" s="2" t="s">
        <v>187</v>
      </c>
      <c r="AJ793" s="2">
        <v>2030</v>
      </c>
      <c r="AK793" s="2" t="str">
        <f>IF(sum!A786="ON",sum!B786,"*")</f>
        <v>*</v>
      </c>
      <c r="AL793" s="2"/>
      <c r="AM793" s="2" t="str">
        <f>IF(sum!A786="ON",sum!F786,"*")</f>
        <v>*</v>
      </c>
      <c r="AP793" s="4" t="s">
        <v>186</v>
      </c>
      <c r="AQ793" s="4" t="s">
        <v>187</v>
      </c>
      <c r="AR793" s="4">
        <v>2030</v>
      </c>
      <c r="AS793" s="2" t="str">
        <f>IF(sum!A786="QU",sum!B786,"*")</f>
        <v>*</v>
      </c>
      <c r="AT793" s="2"/>
      <c r="AU793" s="2" t="str">
        <f>IF(sum!A786="QU",sum!F786,"*")</f>
        <v>*</v>
      </c>
      <c r="AX793" s="2" t="s">
        <v>186</v>
      </c>
      <c r="AY793" s="2" t="s">
        <v>187</v>
      </c>
      <c r="AZ793" s="2">
        <v>2030</v>
      </c>
      <c r="BA793" s="2" t="str">
        <f>IF(sum!A786="SA",sum!B786,"*")</f>
        <v>TWS-SpHeat_ELE1</v>
      </c>
      <c r="BB793" s="2"/>
      <c r="BC793" s="2">
        <f>IF(sum!A786="SA",sum!F786,"*")</f>
        <v>0.162051715634467</v>
      </c>
    </row>
    <row r="794" spans="2:55">
      <c r="B794" s="4" t="s">
        <v>186</v>
      </c>
      <c r="C794" s="4" t="s">
        <v>187</v>
      </c>
      <c r="D794" s="4">
        <v>2030</v>
      </c>
      <c r="J794" s="4" t="s">
        <v>186</v>
      </c>
      <c r="K794" s="4" t="s">
        <v>187</v>
      </c>
      <c r="L794" s="4">
        <v>2030</v>
      </c>
      <c r="M794" s="2" t="str">
        <f>IF(sum!A787="AT",sum!B787,"*")</f>
        <v>*</v>
      </c>
      <c r="N794" s="2"/>
      <c r="O794" s="2" t="str">
        <f>IF(sum!A787="AT",sum!F787,"*")</f>
        <v>*</v>
      </c>
      <c r="R794" s="4" t="s">
        <v>186</v>
      </c>
      <c r="S794" s="4" t="s">
        <v>187</v>
      </c>
      <c r="T794" s="4">
        <v>2030</v>
      </c>
      <c r="U794" s="2" t="str">
        <f>IF(sum!A787="BC",sum!B787,"*")</f>
        <v>*</v>
      </c>
      <c r="V794" s="2"/>
      <c r="W794" s="2" t="str">
        <f>IF(sum!A787="BC",sum!F787,"*")</f>
        <v>*</v>
      </c>
      <c r="Z794" s="4" t="s">
        <v>186</v>
      </c>
      <c r="AA794" s="4" t="s">
        <v>187</v>
      </c>
      <c r="AB794" s="4">
        <v>2030</v>
      </c>
      <c r="AC794" s="2" t="str">
        <f>IF(sum!A787="MA",sum!B787,"*")</f>
        <v>*</v>
      </c>
      <c r="AD794" s="2"/>
      <c r="AE794" s="2" t="str">
        <f>IF(sum!A787="MA",sum!F787,"*")</f>
        <v>*</v>
      </c>
      <c r="AH794" s="4" t="s">
        <v>186</v>
      </c>
      <c r="AI794" s="4" t="s">
        <v>187</v>
      </c>
      <c r="AJ794" s="4">
        <v>2030</v>
      </c>
      <c r="AK794" s="2" t="str">
        <f>IF(sum!A787="ON",sum!B787,"*")</f>
        <v>*</v>
      </c>
      <c r="AL794" s="2"/>
      <c r="AM794" s="2" t="str">
        <f>IF(sum!A787="ON",sum!F787,"*")</f>
        <v>*</v>
      </c>
      <c r="AP794" s="2" t="s">
        <v>186</v>
      </c>
      <c r="AQ794" s="2" t="s">
        <v>187</v>
      </c>
      <c r="AR794" s="2">
        <v>2030</v>
      </c>
      <c r="AS794" s="2" t="str">
        <f>IF(sum!A787="QU",sum!B787,"*")</f>
        <v>*</v>
      </c>
      <c r="AT794" s="2"/>
      <c r="AU794" s="2" t="str">
        <f>IF(sum!A787="QU",sum!F787,"*")</f>
        <v>*</v>
      </c>
      <c r="AX794" s="4" t="s">
        <v>186</v>
      </c>
      <c r="AY794" s="4" t="s">
        <v>187</v>
      </c>
      <c r="AZ794" s="4">
        <v>2030</v>
      </c>
      <c r="BA794" s="2" t="str">
        <f>IF(sum!A787="SA",sum!B787,"*")</f>
        <v>TWS-WaterHeat_ELE1</v>
      </c>
      <c r="BB794" s="2"/>
      <c r="BC794" s="2">
        <f>IF(sum!A787="SA",sum!F787,"*")</f>
        <v>0.010568590150074</v>
      </c>
    </row>
    <row r="795" spans="2:55">
      <c r="B795" s="2" t="s">
        <v>186</v>
      </c>
      <c r="C795" s="2" t="s">
        <v>187</v>
      </c>
      <c r="D795" s="2">
        <v>2030</v>
      </c>
      <c r="J795" s="2" t="s">
        <v>186</v>
      </c>
      <c r="K795" s="2" t="s">
        <v>187</v>
      </c>
      <c r="L795" s="2">
        <v>2030</v>
      </c>
      <c r="M795" s="2" t="str">
        <f>IF(sum!A788="AT",sum!B788,"*")</f>
        <v>*</v>
      </c>
      <c r="N795" s="2"/>
      <c r="O795" s="2" t="str">
        <f>IF(sum!A788="AT",sum!F788,"*")</f>
        <v>*</v>
      </c>
      <c r="R795" s="2" t="s">
        <v>186</v>
      </c>
      <c r="S795" s="2" t="s">
        <v>187</v>
      </c>
      <c r="T795" s="2">
        <v>2030</v>
      </c>
      <c r="U795" s="2" t="str">
        <f>IF(sum!A788="BC",sum!B788,"*")</f>
        <v>*</v>
      </c>
      <c r="V795" s="2"/>
      <c r="W795" s="2" t="str">
        <f>IF(sum!A788="BC",sum!F788,"*")</f>
        <v>*</v>
      </c>
      <c r="Z795" s="2" t="s">
        <v>186</v>
      </c>
      <c r="AA795" s="2" t="s">
        <v>187</v>
      </c>
      <c r="AB795" s="2">
        <v>2030</v>
      </c>
      <c r="AC795" s="2" t="str">
        <f>IF(sum!A788="MA",sum!B788,"*")</f>
        <v>*</v>
      </c>
      <c r="AD795" s="2"/>
      <c r="AE795" s="2" t="str">
        <f>IF(sum!A788="MA",sum!F788,"*")</f>
        <v>*</v>
      </c>
      <c r="AH795" s="2" t="s">
        <v>186</v>
      </c>
      <c r="AI795" s="2" t="s">
        <v>187</v>
      </c>
      <c r="AJ795" s="2">
        <v>2030</v>
      </c>
      <c r="AK795" s="2" t="str">
        <f>IF(sum!A788="ON",sum!B788,"*")</f>
        <v>*</v>
      </c>
      <c r="AL795" s="2"/>
      <c r="AM795" s="2" t="str">
        <f>IF(sum!A788="ON",sum!F788,"*")</f>
        <v>*</v>
      </c>
      <c r="AP795" s="4" t="s">
        <v>186</v>
      </c>
      <c r="AQ795" s="4" t="s">
        <v>187</v>
      </c>
      <c r="AR795" s="4">
        <v>2030</v>
      </c>
      <c r="AS795" s="2" t="str">
        <f>IF(sum!A788="QU",sum!B788,"*")</f>
        <v>*</v>
      </c>
      <c r="AT795" s="2"/>
      <c r="AU795" s="2" t="str">
        <f>IF(sum!A788="QU",sum!F788,"*")</f>
        <v>*</v>
      </c>
      <c r="AX795" s="2" t="s">
        <v>186</v>
      </c>
      <c r="AY795" s="2" t="s">
        <v>187</v>
      </c>
      <c r="AZ795" s="2">
        <v>2030</v>
      </c>
      <c r="BA795" s="2" t="str">
        <f>IF(sum!A788="SA",sum!B788,"*")</f>
        <v>WST-AuxiliaryEquip_ELE1</v>
      </c>
      <c r="BB795" s="2"/>
      <c r="BC795" s="2">
        <f>IF(sum!A788="SA",sum!F788,"*")</f>
        <v>0.042274360600296</v>
      </c>
    </row>
    <row r="796" spans="2:55">
      <c r="B796" s="4" t="s">
        <v>186</v>
      </c>
      <c r="C796" s="4" t="s">
        <v>187</v>
      </c>
      <c r="D796" s="4">
        <v>2030</v>
      </c>
      <c r="J796" s="4" t="s">
        <v>186</v>
      </c>
      <c r="K796" s="4" t="s">
        <v>187</v>
      </c>
      <c r="L796" s="4">
        <v>2030</v>
      </c>
      <c r="M796" s="2" t="str">
        <f>IF(sum!A789="AT",sum!B789,"*")</f>
        <v>*</v>
      </c>
      <c r="N796" s="2"/>
      <c r="O796" s="2" t="str">
        <f>IF(sum!A789="AT",sum!F789,"*")</f>
        <v>*</v>
      </c>
      <c r="R796" s="4" t="s">
        <v>186</v>
      </c>
      <c r="S796" s="4" t="s">
        <v>187</v>
      </c>
      <c r="T796" s="4">
        <v>2030</v>
      </c>
      <c r="U796" s="2" t="str">
        <f>IF(sum!A789="BC",sum!B789,"*")</f>
        <v>*</v>
      </c>
      <c r="V796" s="2"/>
      <c r="W796" s="2" t="str">
        <f>IF(sum!A789="BC",sum!F789,"*")</f>
        <v>*</v>
      </c>
      <c r="Z796" s="4" t="s">
        <v>186</v>
      </c>
      <c r="AA796" s="4" t="s">
        <v>187</v>
      </c>
      <c r="AB796" s="4">
        <v>2030</v>
      </c>
      <c r="AC796" s="2" t="str">
        <f>IF(sum!A789="MA",sum!B789,"*")</f>
        <v>*</v>
      </c>
      <c r="AD796" s="2"/>
      <c r="AE796" s="2" t="str">
        <f>IF(sum!A789="MA",sum!F789,"*")</f>
        <v>*</v>
      </c>
      <c r="AH796" s="4" t="s">
        <v>186</v>
      </c>
      <c r="AI796" s="4" t="s">
        <v>187</v>
      </c>
      <c r="AJ796" s="4">
        <v>2030</v>
      </c>
      <c r="AK796" s="2" t="str">
        <f>IF(sum!A789="ON",sum!B789,"*")</f>
        <v>*</v>
      </c>
      <c r="AL796" s="2"/>
      <c r="AM796" s="2" t="str">
        <f>IF(sum!A789="ON",sum!F789,"*")</f>
        <v>*</v>
      </c>
      <c r="AP796" s="2" t="s">
        <v>186</v>
      </c>
      <c r="AQ796" s="2" t="s">
        <v>187</v>
      </c>
      <c r="AR796" s="2">
        <v>2030</v>
      </c>
      <c r="AS796" s="2" t="str">
        <f>IF(sum!A789="QU",sum!B789,"*")</f>
        <v>*</v>
      </c>
      <c r="AT796" s="2"/>
      <c r="AU796" s="2" t="str">
        <f>IF(sum!A789="QU",sum!F789,"*")</f>
        <v>*</v>
      </c>
      <c r="AX796" s="4" t="s">
        <v>186</v>
      </c>
      <c r="AY796" s="4" t="s">
        <v>187</v>
      </c>
      <c r="AZ796" s="4">
        <v>2030</v>
      </c>
      <c r="BA796" s="2" t="str">
        <f>IF(sum!A789="SA",sum!B789,"*")</f>
        <v>WST-AuxiliaryMot_ELE1</v>
      </c>
      <c r="BB796" s="2"/>
      <c r="BC796" s="2">
        <f>IF(sum!A789="SA",sum!F789,"*")</f>
        <v>0.61708645457242</v>
      </c>
    </row>
    <row r="797" spans="2:55">
      <c r="B797" s="2" t="s">
        <v>186</v>
      </c>
      <c r="C797" s="2" t="s">
        <v>187</v>
      </c>
      <c r="D797" s="2">
        <v>2030</v>
      </c>
      <c r="J797" s="2" t="s">
        <v>186</v>
      </c>
      <c r="K797" s="2" t="s">
        <v>187</v>
      </c>
      <c r="L797" s="2">
        <v>2030</v>
      </c>
      <c r="M797" s="2" t="str">
        <f>IF(sum!A790="AT",sum!B790,"*")</f>
        <v>*</v>
      </c>
      <c r="N797" s="2"/>
      <c r="O797" s="2" t="str">
        <f>IF(sum!A790="AT",sum!F790,"*")</f>
        <v>*</v>
      </c>
      <c r="R797" s="2" t="s">
        <v>186</v>
      </c>
      <c r="S797" s="2" t="s">
        <v>187</v>
      </c>
      <c r="T797" s="2">
        <v>2030</v>
      </c>
      <c r="U797" s="2" t="str">
        <f>IF(sum!A790="BC",sum!B790,"*")</f>
        <v>*</v>
      </c>
      <c r="V797" s="2"/>
      <c r="W797" s="2" t="str">
        <f>IF(sum!A790="BC",sum!F790,"*")</f>
        <v>*</v>
      </c>
      <c r="Z797" s="2" t="s">
        <v>186</v>
      </c>
      <c r="AA797" s="2" t="s">
        <v>187</v>
      </c>
      <c r="AB797" s="2">
        <v>2030</v>
      </c>
      <c r="AC797" s="2" t="str">
        <f>IF(sum!A790="MA",sum!B790,"*")</f>
        <v>*</v>
      </c>
      <c r="AD797" s="2"/>
      <c r="AE797" s="2" t="str">
        <f>IF(sum!A790="MA",sum!F790,"*")</f>
        <v>*</v>
      </c>
      <c r="AH797" s="2" t="s">
        <v>186</v>
      </c>
      <c r="AI797" s="2" t="s">
        <v>187</v>
      </c>
      <c r="AJ797" s="2">
        <v>2030</v>
      </c>
      <c r="AK797" s="2" t="str">
        <f>IF(sum!A790="ON",sum!B790,"*")</f>
        <v>*</v>
      </c>
      <c r="AL797" s="2"/>
      <c r="AM797" s="2" t="str">
        <f>IF(sum!A790="ON",sum!F790,"*")</f>
        <v>*</v>
      </c>
      <c r="AP797" s="4" t="s">
        <v>186</v>
      </c>
      <c r="AQ797" s="4" t="s">
        <v>187</v>
      </c>
      <c r="AR797" s="4">
        <v>2030</v>
      </c>
      <c r="AS797" s="2" t="str">
        <f>IF(sum!A790="QU",sum!B790,"*")</f>
        <v>*</v>
      </c>
      <c r="AT797" s="2"/>
      <c r="AU797" s="2" t="str">
        <f>IF(sum!A790="QU",sum!F790,"*")</f>
        <v>*</v>
      </c>
      <c r="AX797" s="2" t="s">
        <v>186</v>
      </c>
      <c r="AY797" s="2" t="s">
        <v>187</v>
      </c>
      <c r="AZ797" s="2">
        <v>2030</v>
      </c>
      <c r="BA797" s="2" t="str">
        <f>IF(sum!A790="SA",sum!B790,"*")</f>
        <v>WST-Light_ELE1</v>
      </c>
      <c r="BB797" s="2"/>
      <c r="BC797" s="2">
        <f>IF(sum!A790="SA",sum!F790,"*")</f>
        <v>0.085145820149844</v>
      </c>
    </row>
    <row r="798" spans="2:55">
      <c r="B798" s="4" t="s">
        <v>186</v>
      </c>
      <c r="C798" s="4" t="s">
        <v>187</v>
      </c>
      <c r="D798" s="4">
        <v>2030</v>
      </c>
      <c r="J798" s="4" t="s">
        <v>186</v>
      </c>
      <c r="K798" s="4" t="s">
        <v>187</v>
      </c>
      <c r="L798" s="4">
        <v>2030</v>
      </c>
      <c r="M798" s="2" t="str">
        <f>IF(sum!A791="AT",sum!B791,"*")</f>
        <v>*</v>
      </c>
      <c r="N798" s="2"/>
      <c r="O798" s="2" t="str">
        <f>IF(sum!A791="AT",sum!F791,"*")</f>
        <v>*</v>
      </c>
      <c r="R798" s="4" t="s">
        <v>186</v>
      </c>
      <c r="S798" s="4" t="s">
        <v>187</v>
      </c>
      <c r="T798" s="4">
        <v>2030</v>
      </c>
      <c r="U798" s="2" t="str">
        <f>IF(sum!A791="BC",sum!B791,"*")</f>
        <v>*</v>
      </c>
      <c r="V798" s="2"/>
      <c r="W798" s="2" t="str">
        <f>IF(sum!A791="BC",sum!F791,"*")</f>
        <v>*</v>
      </c>
      <c r="Z798" s="4" t="s">
        <v>186</v>
      </c>
      <c r="AA798" s="4" t="s">
        <v>187</v>
      </c>
      <c r="AB798" s="4">
        <v>2030</v>
      </c>
      <c r="AC798" s="2" t="str">
        <f>IF(sum!A791="MA",sum!B791,"*")</f>
        <v>*</v>
      </c>
      <c r="AD798" s="2"/>
      <c r="AE798" s="2" t="str">
        <f>IF(sum!A791="MA",sum!F791,"*")</f>
        <v>*</v>
      </c>
      <c r="AH798" s="4" t="s">
        <v>186</v>
      </c>
      <c r="AI798" s="4" t="s">
        <v>187</v>
      </c>
      <c r="AJ798" s="4">
        <v>2030</v>
      </c>
      <c r="AK798" s="2" t="str">
        <f>IF(sum!A791="ON",sum!B791,"*")</f>
        <v>*</v>
      </c>
      <c r="AL798" s="2"/>
      <c r="AM798" s="2" t="str">
        <f>IF(sum!A791="ON",sum!F791,"*")</f>
        <v>*</v>
      </c>
      <c r="AP798" s="2" t="s">
        <v>186</v>
      </c>
      <c r="AQ798" s="2" t="s">
        <v>187</v>
      </c>
      <c r="AR798" s="2">
        <v>2030</v>
      </c>
      <c r="AS798" s="2" t="str">
        <f>IF(sum!A791="QU",sum!B791,"*")</f>
        <v>*</v>
      </c>
      <c r="AT798" s="2"/>
      <c r="AU798" s="2" t="str">
        <f>IF(sum!A791="QU",sum!F791,"*")</f>
        <v>*</v>
      </c>
      <c r="AX798" s="4" t="s">
        <v>186</v>
      </c>
      <c r="AY798" s="4" t="s">
        <v>187</v>
      </c>
      <c r="AZ798" s="4">
        <v>2030</v>
      </c>
      <c r="BA798" s="2" t="str">
        <f>IF(sum!A791="SA",sum!B791,"*")</f>
        <v>WST-SpHeat_ELE1</v>
      </c>
      <c r="BB798" s="2"/>
      <c r="BC798" s="2">
        <f>IF(sum!A791="SA",sum!F791,"*")</f>
        <v>0.155005988867752</v>
      </c>
    </row>
    <row r="799" spans="2:55">
      <c r="B799" s="2" t="s">
        <v>186</v>
      </c>
      <c r="C799" s="2" t="s">
        <v>187</v>
      </c>
      <c r="D799" s="2">
        <v>2030</v>
      </c>
      <c r="J799" s="2" t="s">
        <v>186</v>
      </c>
      <c r="K799" s="2" t="s">
        <v>187</v>
      </c>
      <c r="L799" s="2">
        <v>2030</v>
      </c>
      <c r="M799" s="2" t="str">
        <f>IF(sum!A792="AT",sum!B792,"*")</f>
        <v>*</v>
      </c>
      <c r="N799" s="2"/>
      <c r="O799" s="2" t="str">
        <f>IF(sum!A792="AT",sum!F792,"*")</f>
        <v>*</v>
      </c>
      <c r="R799" s="2" t="s">
        <v>186</v>
      </c>
      <c r="S799" s="2" t="s">
        <v>187</v>
      </c>
      <c r="T799" s="2">
        <v>2030</v>
      </c>
      <c r="U799" s="2" t="str">
        <f>IF(sum!A792="BC",sum!B792,"*")</f>
        <v>*</v>
      </c>
      <c r="V799" s="2"/>
      <c r="W799" s="2" t="str">
        <f>IF(sum!A792="BC",sum!F792,"*")</f>
        <v>*</v>
      </c>
      <c r="Z799" s="2" t="s">
        <v>186</v>
      </c>
      <c r="AA799" s="2" t="s">
        <v>187</v>
      </c>
      <c r="AB799" s="2">
        <v>2030</v>
      </c>
      <c r="AC799" s="2" t="str">
        <f>IF(sum!A792="MA",sum!B792,"*")</f>
        <v>*</v>
      </c>
      <c r="AD799" s="2"/>
      <c r="AE799" s="2" t="str">
        <f>IF(sum!A792="MA",sum!F792,"*")</f>
        <v>*</v>
      </c>
      <c r="AH799" s="2" t="s">
        <v>186</v>
      </c>
      <c r="AI799" s="2" t="s">
        <v>187</v>
      </c>
      <c r="AJ799" s="2">
        <v>2030</v>
      </c>
      <c r="AK799" s="2" t="str">
        <f>IF(sum!A792="ON",sum!B792,"*")</f>
        <v>*</v>
      </c>
      <c r="AL799" s="2"/>
      <c r="AM799" s="2" t="str">
        <f>IF(sum!A792="ON",sum!F792,"*")</f>
        <v>*</v>
      </c>
      <c r="AP799" s="4" t="s">
        <v>186</v>
      </c>
      <c r="AQ799" s="4" t="s">
        <v>187</v>
      </c>
      <c r="AR799" s="4">
        <v>2030</v>
      </c>
      <c r="AS799" s="2" t="str">
        <f>IF(sum!A792="QU",sum!B792,"*")</f>
        <v>*</v>
      </c>
      <c r="AT799" s="2"/>
      <c r="AU799" s="2" t="str">
        <f>IF(sum!A792="QU",sum!F792,"*")</f>
        <v>*</v>
      </c>
      <c r="AX799" s="2" t="s">
        <v>186</v>
      </c>
      <c r="AY799" s="2" t="s">
        <v>187</v>
      </c>
      <c r="AZ799" s="2">
        <v>2030</v>
      </c>
      <c r="BA799" s="2" t="str">
        <f>IF(sum!A792="SA",sum!B792,"*")</f>
        <v>WST-WaterHeat_ELE1</v>
      </c>
      <c r="BB799" s="2"/>
      <c r="BC799" s="2">
        <f>IF(sum!A792="SA",sum!F792,"*")</f>
        <v>0.021137180300148</v>
      </c>
    </row>
    <row r="800" spans="2:55">
      <c r="B800" s="4" t="s">
        <v>186</v>
      </c>
      <c r="C800" s="4" t="s">
        <v>187</v>
      </c>
      <c r="D800" s="4">
        <v>2030</v>
      </c>
      <c r="J800" s="4" t="s">
        <v>186</v>
      </c>
      <c r="K800" s="4" t="s">
        <v>187</v>
      </c>
      <c r="L800" s="4">
        <v>2030</v>
      </c>
      <c r="M800" s="2" t="str">
        <f>IF(sum!A793="AT",sum!B793,"*")</f>
        <v>*</v>
      </c>
      <c r="N800" s="2"/>
      <c r="O800" s="2" t="str">
        <f>IF(sum!A793="AT",sum!F793,"*")</f>
        <v>*</v>
      </c>
      <c r="R800" s="4" t="s">
        <v>186</v>
      </c>
      <c r="S800" s="4" t="s">
        <v>187</v>
      </c>
      <c r="T800" s="4">
        <v>2030</v>
      </c>
      <c r="U800" s="2" t="str">
        <f>IF(sum!A793="BC",sum!B793,"*")</f>
        <v>*</v>
      </c>
      <c r="V800" s="2"/>
      <c r="W800" s="2" t="str">
        <f>IF(sum!A793="BC",sum!F793,"*")</f>
        <v>*</v>
      </c>
      <c r="Z800" s="4" t="s">
        <v>186</v>
      </c>
      <c r="AA800" s="4" t="s">
        <v>187</v>
      </c>
      <c r="AB800" s="4">
        <v>2030</v>
      </c>
      <c r="AC800" s="2" t="str">
        <f>IF(sum!A793="MA",sum!B793,"*")</f>
        <v>*</v>
      </c>
      <c r="AD800" s="2"/>
      <c r="AE800" s="2" t="str">
        <f>IF(sum!A793="MA",sum!F793,"*")</f>
        <v>*</v>
      </c>
      <c r="AH800" s="4" t="s">
        <v>186</v>
      </c>
      <c r="AI800" s="4" t="s">
        <v>187</v>
      </c>
      <c r="AJ800" s="4">
        <v>2030</v>
      </c>
      <c r="AK800" s="2" t="str">
        <f>IF(sum!A793="ON",sum!B793,"*")</f>
        <v>*</v>
      </c>
      <c r="AL800" s="2"/>
      <c r="AM800" s="2" t="str">
        <f>IF(sum!A793="ON",sum!F793,"*")</f>
        <v>*</v>
      </c>
      <c r="AP800" s="2" t="s">
        <v>186</v>
      </c>
      <c r="AQ800" s="2" t="s">
        <v>187</v>
      </c>
      <c r="AR800" s="2">
        <v>2030</v>
      </c>
      <c r="AS800" s="2" t="str">
        <f>IF(sum!A793="QU",sum!B793,"*")</f>
        <v>*</v>
      </c>
      <c r="AT800" s="2"/>
      <c r="AU800" s="2" t="str">
        <f>IF(sum!A793="QU",sum!F793,"*")</f>
        <v>*</v>
      </c>
      <c r="AX800" s="4" t="s">
        <v>186</v>
      </c>
      <c r="AY800" s="4" t="s">
        <v>187</v>
      </c>
      <c r="AZ800" s="4">
        <v>2030</v>
      </c>
      <c r="BA800" s="2" t="str">
        <f>IF(sum!A793="SA",sum!B793,"*")</f>
        <v>*</v>
      </c>
      <c r="BB800" s="2"/>
      <c r="BC800" s="2" t="str">
        <f>IF(sum!A793="SA",sum!F793,"*")</f>
        <v>*</v>
      </c>
    </row>
    <row r="801" spans="2:55">
      <c r="B801" s="2" t="s">
        <v>186</v>
      </c>
      <c r="C801" s="2" t="s">
        <v>187</v>
      </c>
      <c r="D801" s="2">
        <v>2030</v>
      </c>
      <c r="J801" s="2" t="s">
        <v>186</v>
      </c>
      <c r="K801" s="2" t="s">
        <v>187</v>
      </c>
      <c r="L801" s="2">
        <v>2030</v>
      </c>
      <c r="M801" s="2" t="str">
        <f>IF(sum!A794="AT",sum!B794,"*")</f>
        <v>*</v>
      </c>
      <c r="N801" s="2"/>
      <c r="O801" s="2" t="str">
        <f>IF(sum!A794="AT",sum!F794,"*")</f>
        <v>*</v>
      </c>
      <c r="R801" s="2" t="s">
        <v>186</v>
      </c>
      <c r="S801" s="2" t="s">
        <v>187</v>
      </c>
      <c r="T801" s="2">
        <v>2030</v>
      </c>
      <c r="U801" s="2" t="str">
        <f>IF(sum!A794="BC",sum!B794,"*")</f>
        <v>*</v>
      </c>
      <c r="V801" s="2"/>
      <c r="W801" s="2" t="str">
        <f>IF(sum!A794="BC",sum!F794,"*")</f>
        <v>*</v>
      </c>
      <c r="Z801" s="2" t="s">
        <v>186</v>
      </c>
      <c r="AA801" s="2" t="s">
        <v>187</v>
      </c>
      <c r="AB801" s="2">
        <v>2030</v>
      </c>
      <c r="AC801" s="2" t="str">
        <f>IF(sum!A794="MA",sum!B794,"*")</f>
        <v>*</v>
      </c>
      <c r="AD801" s="2"/>
      <c r="AE801" s="2" t="str">
        <f>IF(sum!A794="MA",sum!F794,"*")</f>
        <v>*</v>
      </c>
      <c r="AH801" s="2" t="s">
        <v>186</v>
      </c>
      <c r="AI801" s="2" t="s">
        <v>187</v>
      </c>
      <c r="AJ801" s="2">
        <v>2030</v>
      </c>
      <c r="AK801" s="2" t="str">
        <f>IF(sum!A794="ON",sum!B794,"*")</f>
        <v>*</v>
      </c>
      <c r="AL801" s="2"/>
      <c r="AM801" s="2" t="str">
        <f>IF(sum!A794="ON",sum!F794,"*")</f>
        <v>*</v>
      </c>
      <c r="AP801" s="4" t="s">
        <v>186</v>
      </c>
      <c r="AQ801" s="4" t="s">
        <v>187</v>
      </c>
      <c r="AR801" s="4">
        <v>2030</v>
      </c>
      <c r="AS801" s="2" t="str">
        <f>IF(sum!A794="QU",sum!B794,"*")</f>
        <v>*</v>
      </c>
      <c r="AT801" s="2"/>
      <c r="AU801" s="2" t="str">
        <f>IF(sum!A794="QU",sum!F794,"*")</f>
        <v>*</v>
      </c>
      <c r="AX801" s="2" t="s">
        <v>186</v>
      </c>
      <c r="AY801" s="2" t="s">
        <v>187</v>
      </c>
      <c r="AZ801" s="2">
        <v>2030</v>
      </c>
      <c r="BA801" s="2" t="str">
        <f>IF(sum!A794="SA",sum!B794,"*")</f>
        <v>*</v>
      </c>
      <c r="BB801" s="2"/>
      <c r="BC801" s="2" t="str">
        <f>IF(sum!A794="SA",sum!F794,"*")</f>
        <v>*</v>
      </c>
    </row>
    <row r="802" spans="2:55">
      <c r="B802" s="4" t="s">
        <v>186</v>
      </c>
      <c r="C802" s="4" t="s">
        <v>187</v>
      </c>
      <c r="D802" s="4">
        <v>2030</v>
      </c>
      <c r="J802" s="4" t="s">
        <v>186</v>
      </c>
      <c r="K802" s="4" t="s">
        <v>187</v>
      </c>
      <c r="L802" s="4">
        <v>2030</v>
      </c>
      <c r="M802" s="2" t="str">
        <f>IF(sum!A795="AT",sum!B795,"*")</f>
        <v>*</v>
      </c>
      <c r="N802" s="2"/>
      <c r="O802" s="2" t="str">
        <f>IF(sum!A795="AT",sum!F795,"*")</f>
        <v>*</v>
      </c>
      <c r="R802" s="4" t="s">
        <v>186</v>
      </c>
      <c r="S802" s="4" t="s">
        <v>187</v>
      </c>
      <c r="T802" s="4">
        <v>2030</v>
      </c>
      <c r="U802" s="2" t="str">
        <f>IF(sum!A795="BC",sum!B795,"*")</f>
        <v>*</v>
      </c>
      <c r="V802" s="2"/>
      <c r="W802" s="2" t="str">
        <f>IF(sum!A795="BC",sum!F795,"*")</f>
        <v>*</v>
      </c>
      <c r="Z802" s="4" t="s">
        <v>186</v>
      </c>
      <c r="AA802" s="4" t="s">
        <v>187</v>
      </c>
      <c r="AB802" s="4">
        <v>2030</v>
      </c>
      <c r="AC802" s="2" t="str">
        <f>IF(sum!A795="MA",sum!B795,"*")</f>
        <v>*</v>
      </c>
      <c r="AD802" s="2"/>
      <c r="AE802" s="2" t="str">
        <f>IF(sum!A795="MA",sum!F795,"*")</f>
        <v>*</v>
      </c>
      <c r="AH802" s="4" t="s">
        <v>186</v>
      </c>
      <c r="AI802" s="4" t="s">
        <v>187</v>
      </c>
      <c r="AJ802" s="4">
        <v>2030</v>
      </c>
      <c r="AK802" s="2" t="str">
        <f>IF(sum!A795="ON",sum!B795,"*")</f>
        <v>*</v>
      </c>
      <c r="AL802" s="2"/>
      <c r="AM802" s="2" t="str">
        <f>IF(sum!A795="ON",sum!F795,"*")</f>
        <v>*</v>
      </c>
      <c r="AP802" s="2" t="s">
        <v>186</v>
      </c>
      <c r="AQ802" s="2" t="s">
        <v>187</v>
      </c>
      <c r="AR802" s="2">
        <v>2030</v>
      </c>
      <c r="AS802" s="2" t="str">
        <f>IF(sum!A795="QU",sum!B795,"*")</f>
        <v>*</v>
      </c>
      <c r="AT802" s="2"/>
      <c r="AU802" s="2" t="str">
        <f>IF(sum!A795="QU",sum!F795,"*")</f>
        <v>*</v>
      </c>
      <c r="AX802" s="4" t="s">
        <v>186</v>
      </c>
      <c r="AY802" s="4" t="s">
        <v>187</v>
      </c>
      <c r="AZ802" s="4">
        <v>2030</v>
      </c>
      <c r="BA802" s="2" t="str">
        <f>IF(sum!A795="SA",sum!B795,"*")</f>
        <v>*</v>
      </c>
      <c r="BB802" s="2"/>
      <c r="BC802" s="2" t="str">
        <f>IF(sum!A795="SA",sum!F795,"*")</f>
        <v>*</v>
      </c>
    </row>
    <row r="803" spans="2:55">
      <c r="B803" s="2" t="s">
        <v>186</v>
      </c>
      <c r="C803" s="2" t="s">
        <v>187</v>
      </c>
      <c r="D803" s="2">
        <v>2030</v>
      </c>
      <c r="J803" s="2" t="s">
        <v>186</v>
      </c>
      <c r="K803" s="2" t="s">
        <v>187</v>
      </c>
      <c r="L803" s="2">
        <v>2030</v>
      </c>
      <c r="M803" s="2" t="str">
        <f>IF(sum!A796="AT",sum!B796,"*")</f>
        <v>*</v>
      </c>
      <c r="N803" s="2"/>
      <c r="O803" s="2" t="str">
        <f>IF(sum!A796="AT",sum!F796,"*")</f>
        <v>*</v>
      </c>
      <c r="R803" s="2" t="s">
        <v>186</v>
      </c>
      <c r="S803" s="2" t="s">
        <v>187</v>
      </c>
      <c r="T803" s="2">
        <v>2030</v>
      </c>
      <c r="U803" s="2" t="str">
        <f>IF(sum!A796="BC",sum!B796,"*")</f>
        <v>*</v>
      </c>
      <c r="V803" s="2"/>
      <c r="W803" s="2" t="str">
        <f>IF(sum!A796="BC",sum!F796,"*")</f>
        <v>*</v>
      </c>
      <c r="Z803" s="2" t="s">
        <v>186</v>
      </c>
      <c r="AA803" s="2" t="s">
        <v>187</v>
      </c>
      <c r="AB803" s="2">
        <v>2030</v>
      </c>
      <c r="AC803" s="2" t="str">
        <f>IF(sum!A796="MA",sum!B796,"*")</f>
        <v>*</v>
      </c>
      <c r="AD803" s="2"/>
      <c r="AE803" s="2" t="str">
        <f>IF(sum!A796="MA",sum!F796,"*")</f>
        <v>*</v>
      </c>
      <c r="AH803" s="2" t="s">
        <v>186</v>
      </c>
      <c r="AI803" s="2" t="s">
        <v>187</v>
      </c>
      <c r="AJ803" s="2">
        <v>2030</v>
      </c>
      <c r="AK803" s="2" t="str">
        <f>IF(sum!A796="ON",sum!B796,"*")</f>
        <v>*</v>
      </c>
      <c r="AL803" s="2"/>
      <c r="AM803" s="2" t="str">
        <f>IF(sum!A796="ON",sum!F796,"*")</f>
        <v>*</v>
      </c>
      <c r="AP803" s="4" t="s">
        <v>186</v>
      </c>
      <c r="AQ803" s="4" t="s">
        <v>187</v>
      </c>
      <c r="AR803" s="4">
        <v>2030</v>
      </c>
      <c r="AS803" s="2" t="str">
        <f>IF(sum!A796="QU",sum!B796,"*")</f>
        <v>*</v>
      </c>
      <c r="AT803" s="2"/>
      <c r="AU803" s="2" t="str">
        <f>IF(sum!A796="QU",sum!F796,"*")</f>
        <v>*</v>
      </c>
      <c r="AX803" s="2" t="s">
        <v>186</v>
      </c>
      <c r="AY803" s="2" t="s">
        <v>187</v>
      </c>
      <c r="AZ803" s="2">
        <v>2030</v>
      </c>
      <c r="BA803" s="2" t="str">
        <f>IF(sum!A796="SA",sum!B796,"*")</f>
        <v>*</v>
      </c>
      <c r="BB803" s="2"/>
      <c r="BC803" s="2" t="str">
        <f>IF(sum!A796="SA",sum!F796,"*")</f>
        <v>*</v>
      </c>
    </row>
    <row r="804" spans="2:55">
      <c r="B804" s="4" t="s">
        <v>186</v>
      </c>
      <c r="C804" s="4" t="s">
        <v>187</v>
      </c>
      <c r="D804" s="4">
        <v>2030</v>
      </c>
      <c r="J804" s="4" t="s">
        <v>186</v>
      </c>
      <c r="K804" s="4" t="s">
        <v>187</v>
      </c>
      <c r="L804" s="4">
        <v>2030</v>
      </c>
      <c r="M804" s="2" t="str">
        <f>IF(sum!A797="AT",sum!B797,"*")</f>
        <v>*</v>
      </c>
      <c r="N804" s="2"/>
      <c r="O804" s="2" t="str">
        <f>IF(sum!A797="AT",sum!F797,"*")</f>
        <v>*</v>
      </c>
      <c r="R804" s="4" t="s">
        <v>186</v>
      </c>
      <c r="S804" s="4" t="s">
        <v>187</v>
      </c>
      <c r="T804" s="4">
        <v>2030</v>
      </c>
      <c r="U804" s="2" t="str">
        <f>IF(sum!A797="BC",sum!B797,"*")</f>
        <v>*</v>
      </c>
      <c r="V804" s="2"/>
      <c r="W804" s="2" t="str">
        <f>IF(sum!A797="BC",sum!F797,"*")</f>
        <v>*</v>
      </c>
      <c r="Z804" s="4" t="s">
        <v>186</v>
      </c>
      <c r="AA804" s="4" t="s">
        <v>187</v>
      </c>
      <c r="AB804" s="4">
        <v>2030</v>
      </c>
      <c r="AC804" s="2" t="str">
        <f>IF(sum!A797="MA",sum!B797,"*")</f>
        <v>*</v>
      </c>
      <c r="AD804" s="2"/>
      <c r="AE804" s="2" t="str">
        <f>IF(sum!A797="MA",sum!F797,"*")</f>
        <v>*</v>
      </c>
      <c r="AH804" s="4" t="s">
        <v>186</v>
      </c>
      <c r="AI804" s="4" t="s">
        <v>187</v>
      </c>
      <c r="AJ804" s="4">
        <v>2030</v>
      </c>
      <c r="AK804" s="2" t="str">
        <f>IF(sum!A797="ON",sum!B797,"*")</f>
        <v>*</v>
      </c>
      <c r="AL804" s="2"/>
      <c r="AM804" s="2" t="str">
        <f>IF(sum!A797="ON",sum!F797,"*")</f>
        <v>*</v>
      </c>
      <c r="AP804" s="2" t="s">
        <v>186</v>
      </c>
      <c r="AQ804" s="2" t="s">
        <v>187</v>
      </c>
      <c r="AR804" s="2">
        <v>2030</v>
      </c>
      <c r="AS804" s="2" t="str">
        <f>IF(sum!A797="QU",sum!B797,"*")</f>
        <v>*</v>
      </c>
      <c r="AT804" s="2"/>
      <c r="AU804" s="2" t="str">
        <f>IF(sum!A797="QU",sum!F797,"*")</f>
        <v>*</v>
      </c>
      <c r="AX804" s="4" t="s">
        <v>186</v>
      </c>
      <c r="AY804" s="4" t="s">
        <v>187</v>
      </c>
      <c r="AZ804" s="4">
        <v>2030</v>
      </c>
      <c r="BA804" s="2" t="str">
        <f>IF(sum!A797="SA",sum!B797,"*")</f>
        <v>*</v>
      </c>
      <c r="BB804" s="2"/>
      <c r="BC804" s="2" t="str">
        <f>IF(sum!A797="SA",sum!F797,"*")</f>
        <v>*</v>
      </c>
    </row>
    <row r="805" spans="2:55">
      <c r="B805" s="2" t="s">
        <v>186</v>
      </c>
      <c r="C805" s="2" t="s">
        <v>187</v>
      </c>
      <c r="D805" s="2">
        <v>2030</v>
      </c>
      <c r="J805" s="2" t="s">
        <v>186</v>
      </c>
      <c r="K805" s="2" t="s">
        <v>187</v>
      </c>
      <c r="L805" s="2">
        <v>2030</v>
      </c>
      <c r="M805" s="2" t="str">
        <f>IF(sum!A798="AT",sum!B798,"*")</f>
        <v>*</v>
      </c>
      <c r="N805" s="2"/>
      <c r="O805" s="2" t="str">
        <f>IF(sum!A798="AT",sum!F798,"*")</f>
        <v>*</v>
      </c>
      <c r="R805" s="2" t="s">
        <v>186</v>
      </c>
      <c r="S805" s="2" t="s">
        <v>187</v>
      </c>
      <c r="T805" s="2">
        <v>2030</v>
      </c>
      <c r="U805" s="2" t="str">
        <f>IF(sum!A798="BC",sum!B798,"*")</f>
        <v>*</v>
      </c>
      <c r="V805" s="2"/>
      <c r="W805" s="2" t="str">
        <f>IF(sum!A798="BC",sum!F798,"*")</f>
        <v>*</v>
      </c>
      <c r="Z805" s="2" t="s">
        <v>186</v>
      </c>
      <c r="AA805" s="2" t="s">
        <v>187</v>
      </c>
      <c r="AB805" s="2">
        <v>2030</v>
      </c>
      <c r="AC805" s="2" t="str">
        <f>IF(sum!A798="MA",sum!B798,"*")</f>
        <v>*</v>
      </c>
      <c r="AD805" s="2"/>
      <c r="AE805" s="2" t="str">
        <f>IF(sum!A798="MA",sum!F798,"*")</f>
        <v>*</v>
      </c>
      <c r="AH805" s="2" t="s">
        <v>186</v>
      </c>
      <c r="AI805" s="2" t="s">
        <v>187</v>
      </c>
      <c r="AJ805" s="2">
        <v>2030</v>
      </c>
      <c r="AK805" s="2" t="str">
        <f>IF(sum!A798="ON",sum!B798,"*")</f>
        <v>*</v>
      </c>
      <c r="AL805" s="2"/>
      <c r="AM805" s="2" t="str">
        <f>IF(sum!A798="ON",sum!F798,"*")</f>
        <v>*</v>
      </c>
      <c r="AP805" s="4" t="s">
        <v>186</v>
      </c>
      <c r="AQ805" s="4" t="s">
        <v>187</v>
      </c>
      <c r="AR805" s="4">
        <v>2030</v>
      </c>
      <c r="AS805" s="2" t="str">
        <f>IF(sum!A798="QU",sum!B798,"*")</f>
        <v>*</v>
      </c>
      <c r="AT805" s="2"/>
      <c r="AU805" s="2" t="str">
        <f>IF(sum!A798="QU",sum!F798,"*")</f>
        <v>*</v>
      </c>
      <c r="AX805" s="2" t="s">
        <v>186</v>
      </c>
      <c r="AY805" s="2" t="s">
        <v>187</v>
      </c>
      <c r="AZ805" s="2">
        <v>2030</v>
      </c>
      <c r="BA805" s="2" t="str">
        <f>IF(sum!A798="SA",sum!B798,"*")</f>
        <v>*</v>
      </c>
      <c r="BB805" s="2"/>
      <c r="BC805" s="2" t="str">
        <f>IF(sum!A798="SA",sum!F798,"*")</f>
        <v>*</v>
      </c>
    </row>
    <row r="806" spans="2:55">
      <c r="B806" s="4" t="s">
        <v>186</v>
      </c>
      <c r="C806" s="4" t="s">
        <v>187</v>
      </c>
      <c r="D806" s="4">
        <v>2030</v>
      </c>
      <c r="J806" s="4" t="s">
        <v>186</v>
      </c>
      <c r="K806" s="4" t="s">
        <v>187</v>
      </c>
      <c r="L806" s="4">
        <v>2030</v>
      </c>
      <c r="M806" s="2" t="str">
        <f>IF(sum!A799="AT",sum!B799,"*")</f>
        <v>*</v>
      </c>
      <c r="N806" s="2"/>
      <c r="O806" s="2" t="str">
        <f>IF(sum!A799="AT",sum!F799,"*")</f>
        <v>*</v>
      </c>
      <c r="R806" s="4" t="s">
        <v>186</v>
      </c>
      <c r="S806" s="4" t="s">
        <v>187</v>
      </c>
      <c r="T806" s="4">
        <v>2030</v>
      </c>
      <c r="U806" s="2" t="str">
        <f>IF(sum!A799="BC",sum!B799,"*")</f>
        <v>*</v>
      </c>
      <c r="V806" s="2"/>
      <c r="W806" s="2" t="str">
        <f>IF(sum!A799="BC",sum!F799,"*")</f>
        <v>*</v>
      </c>
      <c r="Z806" s="4" t="s">
        <v>186</v>
      </c>
      <c r="AA806" s="4" t="s">
        <v>187</v>
      </c>
      <c r="AB806" s="4">
        <v>2030</v>
      </c>
      <c r="AC806" s="2" t="str">
        <f>IF(sum!A799="MA",sum!B799,"*")</f>
        <v>*</v>
      </c>
      <c r="AD806" s="2"/>
      <c r="AE806" s="2" t="str">
        <f>IF(sum!A799="MA",sum!F799,"*")</f>
        <v>*</v>
      </c>
      <c r="AH806" s="4" t="s">
        <v>186</v>
      </c>
      <c r="AI806" s="4" t="s">
        <v>187</v>
      </c>
      <c r="AJ806" s="4">
        <v>2030</v>
      </c>
      <c r="AK806" s="2" t="str">
        <f>IF(sum!A799="ON",sum!B799,"*")</f>
        <v>*</v>
      </c>
      <c r="AL806" s="2"/>
      <c r="AM806" s="2" t="str">
        <f>IF(sum!A799="ON",sum!F799,"*")</f>
        <v>*</v>
      </c>
      <c r="AP806" s="2" t="s">
        <v>186</v>
      </c>
      <c r="AQ806" s="2" t="s">
        <v>187</v>
      </c>
      <c r="AR806" s="2">
        <v>2030</v>
      </c>
      <c r="AS806" s="2" t="str">
        <f>IF(sum!A799="QU",sum!B799,"*")</f>
        <v>*</v>
      </c>
      <c r="AT806" s="2"/>
      <c r="AU806" s="2" t="str">
        <f>IF(sum!A799="QU",sum!F799,"*")</f>
        <v>*</v>
      </c>
      <c r="AX806" s="4" t="s">
        <v>186</v>
      </c>
      <c r="AY806" s="4" t="s">
        <v>187</v>
      </c>
      <c r="AZ806" s="4">
        <v>2030</v>
      </c>
      <c r="BA806" s="2" t="str">
        <f>IF(sum!A799="SA",sum!B799,"*")</f>
        <v>*</v>
      </c>
      <c r="BB806" s="2"/>
      <c r="BC806" s="2" t="str">
        <f>IF(sum!A799="SA",sum!F799,"*")</f>
        <v>*</v>
      </c>
    </row>
    <row r="807" spans="2:55">
      <c r="B807" s="2" t="s">
        <v>186</v>
      </c>
      <c r="C807" s="2" t="s">
        <v>187</v>
      </c>
      <c r="D807" s="2">
        <v>2030</v>
      </c>
      <c r="J807" s="2" t="s">
        <v>186</v>
      </c>
      <c r="K807" s="2" t="s">
        <v>187</v>
      </c>
      <c r="L807" s="2">
        <v>2030</v>
      </c>
      <c r="M807" s="2" t="str">
        <f>IF(sum!A800="AT",sum!B800,"*")</f>
        <v>*</v>
      </c>
      <c r="N807" s="2"/>
      <c r="O807" s="2" t="str">
        <f>IF(sum!A800="AT",sum!F800,"*")</f>
        <v>*</v>
      </c>
      <c r="R807" s="2" t="s">
        <v>186</v>
      </c>
      <c r="S807" s="2" t="s">
        <v>187</v>
      </c>
      <c r="T807" s="2">
        <v>2030</v>
      </c>
      <c r="U807" s="2" t="str">
        <f>IF(sum!A800="BC",sum!B800,"*")</f>
        <v>*</v>
      </c>
      <c r="V807" s="2"/>
      <c r="W807" s="2" t="str">
        <f>IF(sum!A800="BC",sum!F800,"*")</f>
        <v>*</v>
      </c>
      <c r="Z807" s="2" t="s">
        <v>186</v>
      </c>
      <c r="AA807" s="2" t="s">
        <v>187</v>
      </c>
      <c r="AB807" s="2">
        <v>2030</v>
      </c>
      <c r="AC807" s="2" t="str">
        <f>IF(sum!A800="MA",sum!B800,"*")</f>
        <v>*</v>
      </c>
      <c r="AD807" s="2"/>
      <c r="AE807" s="2" t="str">
        <f>IF(sum!A800="MA",sum!F800,"*")</f>
        <v>*</v>
      </c>
      <c r="AH807" s="2" t="s">
        <v>186</v>
      </c>
      <c r="AI807" s="2" t="s">
        <v>187</v>
      </c>
      <c r="AJ807" s="2">
        <v>2030</v>
      </c>
      <c r="AK807" s="2" t="str">
        <f>IF(sum!A800="ON",sum!B800,"*")</f>
        <v>*</v>
      </c>
      <c r="AL807" s="2"/>
      <c r="AM807" s="2" t="str">
        <f>IF(sum!A800="ON",sum!F800,"*")</f>
        <v>*</v>
      </c>
      <c r="AP807" s="4" t="s">
        <v>186</v>
      </c>
      <c r="AQ807" s="4" t="s">
        <v>187</v>
      </c>
      <c r="AR807" s="4">
        <v>2030</v>
      </c>
      <c r="AS807" s="2" t="str">
        <f>IF(sum!A800="QU",sum!B800,"*")</f>
        <v>*</v>
      </c>
      <c r="AT807" s="2"/>
      <c r="AU807" s="2" t="str">
        <f>IF(sum!A800="QU",sum!F800,"*")</f>
        <v>*</v>
      </c>
      <c r="AX807" s="2" t="s">
        <v>186</v>
      </c>
      <c r="AY807" s="2" t="s">
        <v>187</v>
      </c>
      <c r="AZ807" s="2">
        <v>2030</v>
      </c>
      <c r="BA807" s="2" t="str">
        <f>IF(sum!A800="SA",sum!B800,"*")</f>
        <v>*</v>
      </c>
      <c r="BB807" s="2"/>
      <c r="BC807" s="2" t="str">
        <f>IF(sum!A800="SA",sum!F800,"*")</f>
        <v>*</v>
      </c>
    </row>
    <row r="808" spans="2:55">
      <c r="B808" s="4" t="s">
        <v>186</v>
      </c>
      <c r="C808" s="4" t="s">
        <v>187</v>
      </c>
      <c r="D808" s="4">
        <v>2030</v>
      </c>
      <c r="J808" s="4" t="s">
        <v>186</v>
      </c>
      <c r="K808" s="4" t="s">
        <v>187</v>
      </c>
      <c r="L808" s="4">
        <v>2030</v>
      </c>
      <c r="M808" s="2" t="str">
        <f>IF(sum!A801="AT",sum!B801,"*")</f>
        <v>*</v>
      </c>
      <c r="N808" s="2"/>
      <c r="O808" s="2" t="str">
        <f>IF(sum!A801="AT",sum!F801,"*")</f>
        <v>*</v>
      </c>
      <c r="R808" s="4" t="s">
        <v>186</v>
      </c>
      <c r="S808" s="4" t="s">
        <v>187</v>
      </c>
      <c r="T808" s="4">
        <v>2030</v>
      </c>
      <c r="U808" s="2" t="str">
        <f>IF(sum!A801="BC",sum!B801,"*")</f>
        <v>*</v>
      </c>
      <c r="V808" s="2"/>
      <c r="W808" s="2" t="str">
        <f>IF(sum!A801="BC",sum!F801,"*")</f>
        <v>*</v>
      </c>
      <c r="Z808" s="4" t="s">
        <v>186</v>
      </c>
      <c r="AA808" s="4" t="s">
        <v>187</v>
      </c>
      <c r="AB808" s="4">
        <v>2030</v>
      </c>
      <c r="AC808" s="2" t="str">
        <f>IF(sum!A801="MA",sum!B801,"*")</f>
        <v>*</v>
      </c>
      <c r="AD808" s="2"/>
      <c r="AE808" s="2" t="str">
        <f>IF(sum!A801="MA",sum!F801,"*")</f>
        <v>*</v>
      </c>
      <c r="AH808" s="4" t="s">
        <v>186</v>
      </c>
      <c r="AI808" s="4" t="s">
        <v>187</v>
      </c>
      <c r="AJ808" s="4">
        <v>2030</v>
      </c>
      <c r="AK808" s="2" t="str">
        <f>IF(sum!A801="ON",sum!B801,"*")</f>
        <v>*</v>
      </c>
      <c r="AL808" s="2"/>
      <c r="AM808" s="2" t="str">
        <f>IF(sum!A801="ON",sum!F801,"*")</f>
        <v>*</v>
      </c>
      <c r="AP808" s="2" t="s">
        <v>186</v>
      </c>
      <c r="AQ808" s="2" t="s">
        <v>187</v>
      </c>
      <c r="AR808" s="2">
        <v>2030</v>
      </c>
      <c r="AS808" s="2" t="str">
        <f>IF(sum!A801="QU",sum!B801,"*")</f>
        <v>*</v>
      </c>
      <c r="AT808" s="2"/>
      <c r="AU808" s="2" t="str">
        <f>IF(sum!A801="QU",sum!F801,"*")</f>
        <v>*</v>
      </c>
      <c r="AX808" s="4" t="s">
        <v>186</v>
      </c>
      <c r="AY808" s="4" t="s">
        <v>187</v>
      </c>
      <c r="AZ808" s="4">
        <v>2030</v>
      </c>
      <c r="BA808" s="2" t="str">
        <f>IF(sum!A801="SA",sum!B801,"*")</f>
        <v>*</v>
      </c>
      <c r="BB808" s="2"/>
      <c r="BC808" s="2" t="str">
        <f>IF(sum!A801="SA",sum!F801,"*")</f>
        <v>*</v>
      </c>
    </row>
    <row r="809" spans="2:55">
      <c r="B809" s="2" t="s">
        <v>186</v>
      </c>
      <c r="C809" s="2" t="s">
        <v>187</v>
      </c>
      <c r="D809" s="2">
        <v>2030</v>
      </c>
      <c r="J809" s="2" t="s">
        <v>186</v>
      </c>
      <c r="K809" s="2" t="s">
        <v>187</v>
      </c>
      <c r="L809" s="2">
        <v>2030</v>
      </c>
      <c r="M809" s="2" t="str">
        <f>IF(sum!A802="AT",sum!B802,"*")</f>
        <v>*</v>
      </c>
      <c r="N809" s="2"/>
      <c r="O809" s="2" t="str">
        <f>IF(sum!A802="AT",sum!F802,"*")</f>
        <v>*</v>
      </c>
      <c r="R809" s="2" t="s">
        <v>186</v>
      </c>
      <c r="S809" s="2" t="s">
        <v>187</v>
      </c>
      <c r="T809" s="2">
        <v>2030</v>
      </c>
      <c r="U809" s="2" t="str">
        <f>IF(sum!A802="BC",sum!B802,"*")</f>
        <v>*</v>
      </c>
      <c r="V809" s="2"/>
      <c r="W809" s="2" t="str">
        <f>IF(sum!A802="BC",sum!F802,"*")</f>
        <v>*</v>
      </c>
      <c r="Z809" s="2" t="s">
        <v>186</v>
      </c>
      <c r="AA809" s="2" t="s">
        <v>187</v>
      </c>
      <c r="AB809" s="2">
        <v>2030</v>
      </c>
      <c r="AC809" s="2" t="str">
        <f>IF(sum!A802="MA",sum!B802,"*")</f>
        <v>*</v>
      </c>
      <c r="AD809" s="2"/>
      <c r="AE809" s="2" t="str">
        <f>IF(sum!A802="MA",sum!F802,"*")</f>
        <v>*</v>
      </c>
      <c r="AH809" s="2" t="s">
        <v>186</v>
      </c>
      <c r="AI809" s="2" t="s">
        <v>187</v>
      </c>
      <c r="AJ809" s="2">
        <v>2030</v>
      </c>
      <c r="AK809" s="2" t="str">
        <f>IF(sum!A802="ON",sum!B802,"*")</f>
        <v>*</v>
      </c>
      <c r="AL809" s="2"/>
      <c r="AM809" s="2" t="str">
        <f>IF(sum!A802="ON",sum!F802,"*")</f>
        <v>*</v>
      </c>
      <c r="AP809" s="4" t="s">
        <v>186</v>
      </c>
      <c r="AQ809" s="4" t="s">
        <v>187</v>
      </c>
      <c r="AR809" s="4">
        <v>2030</v>
      </c>
      <c r="AS809" s="2" t="str">
        <f>IF(sum!A802="QU",sum!B802,"*")</f>
        <v>*</v>
      </c>
      <c r="AT809" s="2"/>
      <c r="AU809" s="2" t="str">
        <f>IF(sum!A802="QU",sum!F802,"*")</f>
        <v>*</v>
      </c>
      <c r="AX809" s="2" t="s">
        <v>186</v>
      </c>
      <c r="AY809" s="2" t="s">
        <v>187</v>
      </c>
      <c r="AZ809" s="2">
        <v>2030</v>
      </c>
      <c r="BA809" s="2" t="str">
        <f>IF(sum!A802="SA",sum!B802,"*")</f>
        <v>*</v>
      </c>
      <c r="BB809" s="2"/>
      <c r="BC809" s="2" t="str">
        <f>IF(sum!A802="SA",sum!F802,"*")</f>
        <v>*</v>
      </c>
    </row>
    <row r="810" spans="2:55">
      <c r="B810" s="4" t="s">
        <v>186</v>
      </c>
      <c r="C810" s="4" t="s">
        <v>187</v>
      </c>
      <c r="D810" s="4">
        <v>2030</v>
      </c>
      <c r="J810" s="4" t="s">
        <v>186</v>
      </c>
      <c r="K810" s="4" t="s">
        <v>187</v>
      </c>
      <c r="L810" s="4">
        <v>2030</v>
      </c>
      <c r="M810" s="2" t="str">
        <f>IF(sum!A803="AT",sum!B803,"*")</f>
        <v>*</v>
      </c>
      <c r="N810" s="2"/>
      <c r="O810" s="2" t="str">
        <f>IF(sum!A803="AT",sum!F803,"*")</f>
        <v>*</v>
      </c>
      <c r="R810" s="4" t="s">
        <v>186</v>
      </c>
      <c r="S810" s="4" t="s">
        <v>187</v>
      </c>
      <c r="T810" s="4">
        <v>2030</v>
      </c>
      <c r="U810" s="2" t="str">
        <f>IF(sum!A803="BC",sum!B803,"*")</f>
        <v>*</v>
      </c>
      <c r="V810" s="2"/>
      <c r="W810" s="2" t="str">
        <f>IF(sum!A803="BC",sum!F803,"*")</f>
        <v>*</v>
      </c>
      <c r="Z810" s="4" t="s">
        <v>186</v>
      </c>
      <c r="AA810" s="4" t="s">
        <v>187</v>
      </c>
      <c r="AB810" s="4">
        <v>2030</v>
      </c>
      <c r="AC810" s="2" t="str">
        <f>IF(sum!A803="MA",sum!B803,"*")</f>
        <v>*</v>
      </c>
      <c r="AD810" s="2"/>
      <c r="AE810" s="2" t="str">
        <f>IF(sum!A803="MA",sum!F803,"*")</f>
        <v>*</v>
      </c>
      <c r="AH810" s="4" t="s">
        <v>186</v>
      </c>
      <c r="AI810" s="4" t="s">
        <v>187</v>
      </c>
      <c r="AJ810" s="4">
        <v>2030</v>
      </c>
      <c r="AK810" s="2" t="str">
        <f>IF(sum!A803="ON",sum!B803,"*")</f>
        <v>*</v>
      </c>
      <c r="AL810" s="2"/>
      <c r="AM810" s="2" t="str">
        <f>IF(sum!A803="ON",sum!F803,"*")</f>
        <v>*</v>
      </c>
      <c r="AP810" s="2" t="s">
        <v>186</v>
      </c>
      <c r="AQ810" s="2" t="s">
        <v>187</v>
      </c>
      <c r="AR810" s="2">
        <v>2030</v>
      </c>
      <c r="AS810" s="2" t="str">
        <f>IF(sum!A803="QU",sum!B803,"*")</f>
        <v>*</v>
      </c>
      <c r="AT810" s="2"/>
      <c r="AU810" s="2" t="str">
        <f>IF(sum!A803="QU",sum!F803,"*")</f>
        <v>*</v>
      </c>
      <c r="AX810" s="4" t="s">
        <v>186</v>
      </c>
      <c r="AY810" s="4" t="s">
        <v>187</v>
      </c>
      <c r="AZ810" s="4">
        <v>2030</v>
      </c>
      <c r="BA810" s="2" t="str">
        <f>IF(sum!A803="SA",sum!B803,"*")</f>
        <v>*</v>
      </c>
      <c r="BB810" s="2"/>
      <c r="BC810" s="2" t="str">
        <f>IF(sum!A803="SA",sum!F803,"*")</f>
        <v>*</v>
      </c>
    </row>
    <row r="811" spans="2:55">
      <c r="B811" s="2" t="s">
        <v>186</v>
      </c>
      <c r="C811" s="2" t="s">
        <v>187</v>
      </c>
      <c r="D811" s="2">
        <v>2030</v>
      </c>
      <c r="J811" s="2" t="s">
        <v>186</v>
      </c>
      <c r="K811" s="2" t="s">
        <v>187</v>
      </c>
      <c r="L811" s="2">
        <v>2030</v>
      </c>
      <c r="M811" s="2" t="str">
        <f>IF(sum!A804="AT",sum!B804,"*")</f>
        <v>*</v>
      </c>
      <c r="N811" s="2"/>
      <c r="O811" s="2" t="str">
        <f>IF(sum!A804="AT",sum!F804,"*")</f>
        <v>*</v>
      </c>
      <c r="R811" s="2" t="s">
        <v>186</v>
      </c>
      <c r="S811" s="2" t="s">
        <v>187</v>
      </c>
      <c r="T811" s="2">
        <v>2030</v>
      </c>
      <c r="U811" s="2" t="str">
        <f>IF(sum!A804="BC",sum!B804,"*")</f>
        <v>*</v>
      </c>
      <c r="V811" s="2"/>
      <c r="W811" s="2" t="str">
        <f>IF(sum!A804="BC",sum!F804,"*")</f>
        <v>*</v>
      </c>
      <c r="Z811" s="2" t="s">
        <v>186</v>
      </c>
      <c r="AA811" s="2" t="s">
        <v>187</v>
      </c>
      <c r="AB811" s="2">
        <v>2030</v>
      </c>
      <c r="AC811" s="2" t="str">
        <f>IF(sum!A804="MA",sum!B804,"*")</f>
        <v>*</v>
      </c>
      <c r="AD811" s="2"/>
      <c r="AE811" s="2" t="str">
        <f>IF(sum!A804="MA",sum!F804,"*")</f>
        <v>*</v>
      </c>
      <c r="AH811" s="2" t="s">
        <v>186</v>
      </c>
      <c r="AI811" s="2" t="s">
        <v>187</v>
      </c>
      <c r="AJ811" s="2">
        <v>2030</v>
      </c>
      <c r="AK811" s="2" t="str">
        <f>IF(sum!A804="ON",sum!B804,"*")</f>
        <v>*</v>
      </c>
      <c r="AL811" s="2"/>
      <c r="AM811" s="2" t="str">
        <f>IF(sum!A804="ON",sum!F804,"*")</f>
        <v>*</v>
      </c>
      <c r="AP811" s="4" t="s">
        <v>186</v>
      </c>
      <c r="AQ811" s="4" t="s">
        <v>187</v>
      </c>
      <c r="AR811" s="4">
        <v>2030</v>
      </c>
      <c r="AS811" s="2" t="str">
        <f>IF(sum!A804="QU",sum!B804,"*")</f>
        <v>*</v>
      </c>
      <c r="AT811" s="2"/>
      <c r="AU811" s="2" t="str">
        <f>IF(sum!A804="QU",sum!F804,"*")</f>
        <v>*</v>
      </c>
      <c r="AX811" s="2" t="s">
        <v>186</v>
      </c>
      <c r="AY811" s="2" t="s">
        <v>187</v>
      </c>
      <c r="AZ811" s="2">
        <v>2030</v>
      </c>
      <c r="BA811" s="2" t="str">
        <f>IF(sum!A804="SA",sum!B804,"*")</f>
        <v>*</v>
      </c>
      <c r="BB811" s="2"/>
      <c r="BC811" s="2" t="str">
        <f>IF(sum!A804="SA",sum!F804,"*")</f>
        <v>*</v>
      </c>
    </row>
    <row r="812" spans="2:55">
      <c r="B812" s="4" t="s">
        <v>186</v>
      </c>
      <c r="C812" s="4" t="s">
        <v>187</v>
      </c>
      <c r="D812" s="4">
        <v>2030</v>
      </c>
      <c r="J812" s="4" t="s">
        <v>186</v>
      </c>
      <c r="K812" s="4" t="s">
        <v>187</v>
      </c>
      <c r="L812" s="4">
        <v>2030</v>
      </c>
      <c r="M812" s="2" t="str">
        <f>IF(sum!A805="AT",sum!B805,"*")</f>
        <v>*</v>
      </c>
      <c r="N812" s="2"/>
      <c r="O812" s="2" t="str">
        <f>IF(sum!A805="AT",sum!F805,"*")</f>
        <v>*</v>
      </c>
      <c r="R812" s="4" t="s">
        <v>186</v>
      </c>
      <c r="S812" s="4" t="s">
        <v>187</v>
      </c>
      <c r="T812" s="4">
        <v>2030</v>
      </c>
      <c r="U812" s="2" t="str">
        <f>IF(sum!A805="BC",sum!B805,"*")</f>
        <v>*</v>
      </c>
      <c r="V812" s="2"/>
      <c r="W812" s="2" t="str">
        <f>IF(sum!A805="BC",sum!F805,"*")</f>
        <v>*</v>
      </c>
      <c r="Z812" s="4" t="s">
        <v>186</v>
      </c>
      <c r="AA812" s="4" t="s">
        <v>187</v>
      </c>
      <c r="AB812" s="4">
        <v>2030</v>
      </c>
      <c r="AC812" s="2" t="str">
        <f>IF(sum!A805="MA",sum!B805,"*")</f>
        <v>*</v>
      </c>
      <c r="AD812" s="2"/>
      <c r="AE812" s="2" t="str">
        <f>IF(sum!A805="MA",sum!F805,"*")</f>
        <v>*</v>
      </c>
      <c r="AH812" s="4" t="s">
        <v>186</v>
      </c>
      <c r="AI812" s="4" t="s">
        <v>187</v>
      </c>
      <c r="AJ812" s="4">
        <v>2030</v>
      </c>
      <c r="AK812" s="2" t="str">
        <f>IF(sum!A805="ON",sum!B805,"*")</f>
        <v>*</v>
      </c>
      <c r="AL812" s="2"/>
      <c r="AM812" s="2" t="str">
        <f>IF(sum!A805="ON",sum!F805,"*")</f>
        <v>*</v>
      </c>
      <c r="AP812" s="2" t="s">
        <v>186</v>
      </c>
      <c r="AQ812" s="2" t="s">
        <v>187</v>
      </c>
      <c r="AR812" s="2">
        <v>2030</v>
      </c>
      <c r="AS812" s="2" t="str">
        <f>IF(sum!A805="QU",sum!B805,"*")</f>
        <v>*</v>
      </c>
      <c r="AT812" s="2"/>
      <c r="AU812" s="2" t="str">
        <f>IF(sum!A805="QU",sum!F805,"*")</f>
        <v>*</v>
      </c>
      <c r="AX812" s="4" t="s">
        <v>186</v>
      </c>
      <c r="AY812" s="4" t="s">
        <v>187</v>
      </c>
      <c r="AZ812" s="4">
        <v>2030</v>
      </c>
      <c r="BA812" s="2" t="str">
        <f>IF(sum!A805="SA",sum!B805,"*")</f>
        <v>*</v>
      </c>
      <c r="BB812" s="2"/>
      <c r="BC812" s="2" t="str">
        <f>IF(sum!A805="SA",sum!F805,"*")</f>
        <v>*</v>
      </c>
    </row>
    <row r="813" spans="2:55">
      <c r="B813" s="2" t="s">
        <v>186</v>
      </c>
      <c r="C813" s="2" t="s">
        <v>187</v>
      </c>
      <c r="D813" s="2">
        <v>2030</v>
      </c>
      <c r="J813" s="2" t="s">
        <v>186</v>
      </c>
      <c r="K813" s="2" t="s">
        <v>187</v>
      </c>
      <c r="L813" s="2">
        <v>2030</v>
      </c>
      <c r="M813" s="2" t="str">
        <f>IF(sum!A806="AT",sum!B806,"*")</f>
        <v>*</v>
      </c>
      <c r="N813" s="2"/>
      <c r="O813" s="2" t="str">
        <f>IF(sum!A806="AT",sum!F806,"*")</f>
        <v>*</v>
      </c>
      <c r="R813" s="2" t="s">
        <v>186</v>
      </c>
      <c r="S813" s="2" t="s">
        <v>187</v>
      </c>
      <c r="T813" s="2">
        <v>2030</v>
      </c>
      <c r="U813" s="2" t="str">
        <f>IF(sum!A806="BC",sum!B806,"*")</f>
        <v>*</v>
      </c>
      <c r="V813" s="2"/>
      <c r="W813" s="2" t="str">
        <f>IF(sum!A806="BC",sum!F806,"*")</f>
        <v>*</v>
      </c>
      <c r="Z813" s="2" t="s">
        <v>186</v>
      </c>
      <c r="AA813" s="2" t="s">
        <v>187</v>
      </c>
      <c r="AB813" s="2">
        <v>2030</v>
      </c>
      <c r="AC813" s="2" t="str">
        <f>IF(sum!A806="MA",sum!B806,"*")</f>
        <v>*</v>
      </c>
      <c r="AD813" s="2"/>
      <c r="AE813" s="2" t="str">
        <f>IF(sum!A806="MA",sum!F806,"*")</f>
        <v>*</v>
      </c>
      <c r="AH813" s="2" t="s">
        <v>186</v>
      </c>
      <c r="AI813" s="2" t="s">
        <v>187</v>
      </c>
      <c r="AJ813" s="2">
        <v>2030</v>
      </c>
      <c r="AK813" s="2" t="str">
        <f>IF(sum!A806="ON",sum!B806,"*")</f>
        <v>*</v>
      </c>
      <c r="AL813" s="2"/>
      <c r="AM813" s="2" t="str">
        <f>IF(sum!A806="ON",sum!F806,"*")</f>
        <v>*</v>
      </c>
      <c r="AP813" s="4" t="s">
        <v>186</v>
      </c>
      <c r="AQ813" s="4" t="s">
        <v>187</v>
      </c>
      <c r="AR813" s="4">
        <v>2030</v>
      </c>
      <c r="AS813" s="2" t="str">
        <f>IF(sum!A806="QU",sum!B806,"*")</f>
        <v>*</v>
      </c>
      <c r="AT813" s="2"/>
      <c r="AU813" s="2" t="str">
        <f>IF(sum!A806="QU",sum!F806,"*")</f>
        <v>*</v>
      </c>
      <c r="AX813" s="2" t="s">
        <v>186</v>
      </c>
      <c r="AY813" s="2" t="s">
        <v>187</v>
      </c>
      <c r="AZ813" s="2">
        <v>2030</v>
      </c>
      <c r="BA813" s="2" t="str">
        <f>IF(sum!A806="SA",sum!B806,"*")</f>
        <v>*</v>
      </c>
      <c r="BB813" s="2"/>
      <c r="BC813" s="2" t="str">
        <f>IF(sum!A806="SA",sum!F806,"*")</f>
        <v>*</v>
      </c>
    </row>
    <row r="814" spans="2:55">
      <c r="B814" s="4" t="s">
        <v>186</v>
      </c>
      <c r="C814" s="4" t="s">
        <v>187</v>
      </c>
      <c r="D814" s="4">
        <v>2030</v>
      </c>
      <c r="J814" s="4" t="s">
        <v>186</v>
      </c>
      <c r="K814" s="4" t="s">
        <v>187</v>
      </c>
      <c r="L814" s="4">
        <v>2030</v>
      </c>
      <c r="M814" s="2" t="str">
        <f>IF(sum!A807="AT",sum!B807,"*")</f>
        <v>*</v>
      </c>
      <c r="N814" s="2"/>
      <c r="O814" s="2" t="str">
        <f>IF(sum!A807="AT",sum!F807,"*")</f>
        <v>*</v>
      </c>
      <c r="R814" s="4" t="s">
        <v>186</v>
      </c>
      <c r="S814" s="4" t="s">
        <v>187</v>
      </c>
      <c r="T814" s="4">
        <v>2030</v>
      </c>
      <c r="U814" s="2" t="str">
        <f>IF(sum!A807="BC",sum!B807,"*")</f>
        <v>*</v>
      </c>
      <c r="V814" s="2"/>
      <c r="W814" s="2" t="str">
        <f>IF(sum!A807="BC",sum!F807,"*")</f>
        <v>*</v>
      </c>
      <c r="Z814" s="4" t="s">
        <v>186</v>
      </c>
      <c r="AA814" s="4" t="s">
        <v>187</v>
      </c>
      <c r="AB814" s="4">
        <v>2030</v>
      </c>
      <c r="AC814" s="2" t="str">
        <f>IF(sum!A807="MA",sum!B807,"*")</f>
        <v>*</v>
      </c>
      <c r="AD814" s="2"/>
      <c r="AE814" s="2" t="str">
        <f>IF(sum!A807="MA",sum!F807,"*")</f>
        <v>*</v>
      </c>
      <c r="AH814" s="4" t="s">
        <v>186</v>
      </c>
      <c r="AI814" s="4" t="s">
        <v>187</v>
      </c>
      <c r="AJ814" s="4">
        <v>2030</v>
      </c>
      <c r="AK814" s="2" t="str">
        <f>IF(sum!A807="ON",sum!B807,"*")</f>
        <v>*</v>
      </c>
      <c r="AL814" s="2"/>
      <c r="AM814" s="2" t="str">
        <f>IF(sum!A807="ON",sum!F807,"*")</f>
        <v>*</v>
      </c>
      <c r="AP814" s="2" t="s">
        <v>186</v>
      </c>
      <c r="AQ814" s="2" t="s">
        <v>187</v>
      </c>
      <c r="AR814" s="2">
        <v>2030</v>
      </c>
      <c r="AS814" s="2" t="str">
        <f>IF(sum!A807="QU",sum!B807,"*")</f>
        <v>*</v>
      </c>
      <c r="AT814" s="2"/>
      <c r="AU814" s="2" t="str">
        <f>IF(sum!A807="QU",sum!F807,"*")</f>
        <v>*</v>
      </c>
      <c r="AX814" s="4" t="s">
        <v>186</v>
      </c>
      <c r="AY814" s="4" t="s">
        <v>187</v>
      </c>
      <c r="AZ814" s="4">
        <v>2030</v>
      </c>
      <c r="BA814" s="2" t="str">
        <f>IF(sum!A807="SA",sum!B807,"*")</f>
        <v>*</v>
      </c>
      <c r="BB814" s="2"/>
      <c r="BC814" s="2" t="str">
        <f>IF(sum!A807="SA",sum!F807,"*")</f>
        <v>*</v>
      </c>
    </row>
    <row r="815" spans="2:55">
      <c r="B815" s="2" t="s">
        <v>186</v>
      </c>
      <c r="C815" s="2" t="s">
        <v>187</v>
      </c>
      <c r="D815" s="2">
        <v>2030</v>
      </c>
      <c r="J815" s="2" t="s">
        <v>186</v>
      </c>
      <c r="K815" s="2" t="s">
        <v>187</v>
      </c>
      <c r="L815" s="2">
        <v>2030</v>
      </c>
      <c r="M815" s="2" t="str">
        <f>IF(sum!A808="AT",sum!B808,"*")</f>
        <v>*</v>
      </c>
      <c r="N815" s="2"/>
      <c r="O815" s="2" t="str">
        <f>IF(sum!A808="AT",sum!F808,"*")</f>
        <v>*</v>
      </c>
      <c r="R815" s="2" t="s">
        <v>186</v>
      </c>
      <c r="S815" s="2" t="s">
        <v>187</v>
      </c>
      <c r="T815" s="2">
        <v>2030</v>
      </c>
      <c r="U815" s="2" t="str">
        <f>IF(sum!A808="BC",sum!B808,"*")</f>
        <v>*</v>
      </c>
      <c r="V815" s="2"/>
      <c r="W815" s="2" t="str">
        <f>IF(sum!A808="BC",sum!F808,"*")</f>
        <v>*</v>
      </c>
      <c r="Z815" s="2" t="s">
        <v>186</v>
      </c>
      <c r="AA815" s="2" t="s">
        <v>187</v>
      </c>
      <c r="AB815" s="2">
        <v>2030</v>
      </c>
      <c r="AC815" s="2" t="str">
        <f>IF(sum!A808="MA",sum!B808,"*")</f>
        <v>*</v>
      </c>
      <c r="AD815" s="2"/>
      <c r="AE815" s="2" t="str">
        <f>IF(sum!A808="MA",sum!F808,"*")</f>
        <v>*</v>
      </c>
      <c r="AH815" s="2" t="s">
        <v>186</v>
      </c>
      <c r="AI815" s="2" t="s">
        <v>187</v>
      </c>
      <c r="AJ815" s="2">
        <v>2030</v>
      </c>
      <c r="AK815" s="2" t="str">
        <f>IF(sum!A808="ON",sum!B808,"*")</f>
        <v>*</v>
      </c>
      <c r="AL815" s="2"/>
      <c r="AM815" s="2" t="str">
        <f>IF(sum!A808="ON",sum!F808,"*")</f>
        <v>*</v>
      </c>
      <c r="AP815" s="4" t="s">
        <v>186</v>
      </c>
      <c r="AQ815" s="4" t="s">
        <v>187</v>
      </c>
      <c r="AR815" s="4">
        <v>2030</v>
      </c>
      <c r="AS815" s="2" t="str">
        <f>IF(sum!A808="QU",sum!B808,"*")</f>
        <v>*</v>
      </c>
      <c r="AT815" s="2"/>
      <c r="AU815" s="2" t="str">
        <f>IF(sum!A808="QU",sum!F808,"*")</f>
        <v>*</v>
      </c>
      <c r="AX815" s="2" t="s">
        <v>186</v>
      </c>
      <c r="AY815" s="2" t="s">
        <v>187</v>
      </c>
      <c r="AZ815" s="2">
        <v>2030</v>
      </c>
      <c r="BA815" s="2" t="str">
        <f>IF(sum!A808="SA",sum!B808,"*")</f>
        <v>*</v>
      </c>
      <c r="BB815" s="2"/>
      <c r="BC815" s="2" t="str">
        <f>IF(sum!A808="SA",sum!F808,"*")</f>
        <v>*</v>
      </c>
    </row>
    <row r="816" spans="2:55">
      <c r="B816" s="4" t="s">
        <v>186</v>
      </c>
      <c r="C816" s="4" t="s">
        <v>187</v>
      </c>
      <c r="D816" s="4">
        <v>2030</v>
      </c>
      <c r="J816" s="4" t="s">
        <v>186</v>
      </c>
      <c r="K816" s="4" t="s">
        <v>187</v>
      </c>
      <c r="L816" s="4">
        <v>2030</v>
      </c>
      <c r="M816" s="2" t="str">
        <f>IF(sum!A809="AT",sum!B809,"*")</f>
        <v>*</v>
      </c>
      <c r="N816" s="2"/>
      <c r="O816" s="2" t="str">
        <f>IF(sum!A809="AT",sum!F809,"*")</f>
        <v>*</v>
      </c>
      <c r="R816" s="4" t="s">
        <v>186</v>
      </c>
      <c r="S816" s="4" t="s">
        <v>187</v>
      </c>
      <c r="T816" s="4">
        <v>2030</v>
      </c>
      <c r="U816" s="2" t="str">
        <f>IF(sum!A809="BC",sum!B809,"*")</f>
        <v>*</v>
      </c>
      <c r="V816" s="2"/>
      <c r="W816" s="2" t="str">
        <f>IF(sum!A809="BC",sum!F809,"*")</f>
        <v>*</v>
      </c>
      <c r="Z816" s="4" t="s">
        <v>186</v>
      </c>
      <c r="AA816" s="4" t="s">
        <v>187</v>
      </c>
      <c r="AB816" s="4">
        <v>2030</v>
      </c>
      <c r="AC816" s="2" t="str">
        <f>IF(sum!A809="MA",sum!B809,"*")</f>
        <v>*</v>
      </c>
      <c r="AD816" s="2"/>
      <c r="AE816" s="2" t="str">
        <f>IF(sum!A809="MA",sum!F809,"*")</f>
        <v>*</v>
      </c>
      <c r="AH816" s="4" t="s">
        <v>186</v>
      </c>
      <c r="AI816" s="4" t="s">
        <v>187</v>
      </c>
      <c r="AJ816" s="4">
        <v>2030</v>
      </c>
      <c r="AK816" s="2" t="str">
        <f>IF(sum!A809="ON",sum!B809,"*")</f>
        <v>*</v>
      </c>
      <c r="AL816" s="2"/>
      <c r="AM816" s="2" t="str">
        <f>IF(sum!A809="ON",sum!F809,"*")</f>
        <v>*</v>
      </c>
      <c r="AP816" s="2" t="s">
        <v>186</v>
      </c>
      <c r="AQ816" s="2" t="s">
        <v>187</v>
      </c>
      <c r="AR816" s="2">
        <v>2030</v>
      </c>
      <c r="AS816" s="2" t="str">
        <f>IF(sum!A809="QU",sum!B809,"*")</f>
        <v>*</v>
      </c>
      <c r="AT816" s="2"/>
      <c r="AU816" s="2" t="str">
        <f>IF(sum!A809="QU",sum!F809,"*")</f>
        <v>*</v>
      </c>
      <c r="AX816" s="4" t="s">
        <v>186</v>
      </c>
      <c r="AY816" s="4" t="s">
        <v>187</v>
      </c>
      <c r="AZ816" s="4">
        <v>2030</v>
      </c>
      <c r="BA816" s="2" t="str">
        <f>IF(sum!A809="SA",sum!B809,"*")</f>
        <v>*</v>
      </c>
      <c r="BB816" s="2"/>
      <c r="BC816" s="2" t="str">
        <f>IF(sum!A809="SA",sum!F809,"*")</f>
        <v>*</v>
      </c>
    </row>
    <row r="817" spans="2:55">
      <c r="B817" s="2" t="s">
        <v>186</v>
      </c>
      <c r="C817" s="2" t="s">
        <v>187</v>
      </c>
      <c r="D817" s="2">
        <v>2030</v>
      </c>
      <c r="J817" s="2" t="s">
        <v>186</v>
      </c>
      <c r="K817" s="2" t="s">
        <v>187</v>
      </c>
      <c r="L817" s="2">
        <v>2030</v>
      </c>
      <c r="M817" s="2" t="str">
        <f>IF(sum!A810="AT",sum!B810,"*")</f>
        <v>*</v>
      </c>
      <c r="N817" s="2"/>
      <c r="O817" s="2" t="str">
        <f>IF(sum!A810="AT",sum!F810,"*")</f>
        <v>*</v>
      </c>
      <c r="R817" s="2" t="s">
        <v>186</v>
      </c>
      <c r="S817" s="2" t="s">
        <v>187</v>
      </c>
      <c r="T817" s="2">
        <v>2030</v>
      </c>
      <c r="U817" s="2" t="str">
        <f>IF(sum!A810="BC",sum!B810,"*")</f>
        <v>*</v>
      </c>
      <c r="V817" s="2"/>
      <c r="W817" s="2" t="str">
        <f>IF(sum!A810="BC",sum!F810,"*")</f>
        <v>*</v>
      </c>
      <c r="Z817" s="2" t="s">
        <v>186</v>
      </c>
      <c r="AA817" s="2" t="s">
        <v>187</v>
      </c>
      <c r="AB817" s="2">
        <v>2030</v>
      </c>
      <c r="AC817" s="2" t="str">
        <f>IF(sum!A810="MA",sum!B810,"*")</f>
        <v>*</v>
      </c>
      <c r="AD817" s="2"/>
      <c r="AE817" s="2" t="str">
        <f>IF(sum!A810="MA",sum!F810,"*")</f>
        <v>*</v>
      </c>
      <c r="AH817" s="2" t="s">
        <v>186</v>
      </c>
      <c r="AI817" s="2" t="s">
        <v>187</v>
      </c>
      <c r="AJ817" s="2">
        <v>2030</v>
      </c>
      <c r="AK817" s="2" t="str">
        <f>IF(sum!A810="ON",sum!B810,"*")</f>
        <v>*</v>
      </c>
      <c r="AL817" s="2"/>
      <c r="AM817" s="2" t="str">
        <f>IF(sum!A810="ON",sum!F810,"*")</f>
        <v>*</v>
      </c>
      <c r="AP817" s="4" t="s">
        <v>186</v>
      </c>
      <c r="AQ817" s="4" t="s">
        <v>187</v>
      </c>
      <c r="AR817" s="4">
        <v>2030</v>
      </c>
      <c r="AS817" s="2" t="str">
        <f>IF(sum!A810="QU",sum!B810,"*")</f>
        <v>*</v>
      </c>
      <c r="AT817" s="2"/>
      <c r="AU817" s="2" t="str">
        <f>IF(sum!A810="QU",sum!F810,"*")</f>
        <v>*</v>
      </c>
      <c r="AX817" s="2" t="s">
        <v>186</v>
      </c>
      <c r="AY817" s="2" t="s">
        <v>187</v>
      </c>
      <c r="AZ817" s="2">
        <v>2030</v>
      </c>
      <c r="BA817" s="2" t="str">
        <f>IF(sum!A810="SA",sum!B810,"*")</f>
        <v>*</v>
      </c>
      <c r="BB817" s="2"/>
      <c r="BC817" s="2" t="str">
        <f>IF(sum!A810="SA",sum!F810,"*")</f>
        <v>*</v>
      </c>
    </row>
    <row r="818" spans="2:55">
      <c r="B818" s="4" t="s">
        <v>186</v>
      </c>
      <c r="C818" s="4" t="s">
        <v>187</v>
      </c>
      <c r="D818" s="4">
        <v>2030</v>
      </c>
      <c r="J818" s="4" t="s">
        <v>186</v>
      </c>
      <c r="K818" s="4" t="s">
        <v>187</v>
      </c>
      <c r="L818" s="4">
        <v>2030</v>
      </c>
      <c r="M818" s="2" t="str">
        <f>IF(sum!A811="AT",sum!B811,"*")</f>
        <v>*</v>
      </c>
      <c r="N818" s="2"/>
      <c r="O818" s="2" t="str">
        <f>IF(sum!A811="AT",sum!F811,"*")</f>
        <v>*</v>
      </c>
      <c r="R818" s="4" t="s">
        <v>186</v>
      </c>
      <c r="S818" s="4" t="s">
        <v>187</v>
      </c>
      <c r="T818" s="4">
        <v>2030</v>
      </c>
      <c r="U818" s="2" t="str">
        <f>IF(sum!A811="BC",sum!B811,"*")</f>
        <v>*</v>
      </c>
      <c r="V818" s="2"/>
      <c r="W818" s="2" t="str">
        <f>IF(sum!A811="BC",sum!F811,"*")</f>
        <v>*</v>
      </c>
      <c r="Z818" s="4" t="s">
        <v>186</v>
      </c>
      <c r="AA818" s="4" t="s">
        <v>187</v>
      </c>
      <c r="AB818" s="4">
        <v>2030</v>
      </c>
      <c r="AC818" s="2" t="str">
        <f>IF(sum!A811="MA",sum!B811,"*")</f>
        <v>*</v>
      </c>
      <c r="AD818" s="2"/>
      <c r="AE818" s="2" t="str">
        <f>IF(sum!A811="MA",sum!F811,"*")</f>
        <v>*</v>
      </c>
      <c r="AH818" s="4" t="s">
        <v>186</v>
      </c>
      <c r="AI818" s="4" t="s">
        <v>187</v>
      </c>
      <c r="AJ818" s="4">
        <v>2030</v>
      </c>
      <c r="AK818" s="2" t="str">
        <f>IF(sum!A811="ON",sum!B811,"*")</f>
        <v>*</v>
      </c>
      <c r="AL818" s="2"/>
      <c r="AM818" s="2" t="str">
        <f>IF(sum!A811="ON",sum!F811,"*")</f>
        <v>*</v>
      </c>
      <c r="AP818" s="2" t="s">
        <v>186</v>
      </c>
      <c r="AQ818" s="2" t="s">
        <v>187</v>
      </c>
      <c r="AR818" s="2">
        <v>2030</v>
      </c>
      <c r="AS818" s="2" t="str">
        <f>IF(sum!A811="QU",sum!B811,"*")</f>
        <v>*</v>
      </c>
      <c r="AT818" s="2"/>
      <c r="AU818" s="2" t="str">
        <f>IF(sum!A811="QU",sum!F811,"*")</f>
        <v>*</v>
      </c>
      <c r="AX818" s="4" t="s">
        <v>186</v>
      </c>
      <c r="AY818" s="4" t="s">
        <v>187</v>
      </c>
      <c r="AZ818" s="4">
        <v>2030</v>
      </c>
      <c r="BA818" s="2" t="str">
        <f>IF(sum!A811="SA",sum!B811,"*")</f>
        <v>*</v>
      </c>
      <c r="BB818" s="2"/>
      <c r="BC818" s="2" t="str">
        <f>IF(sum!A811="SA",sum!F811,"*")</f>
        <v>*</v>
      </c>
    </row>
    <row r="819" spans="2:55">
      <c r="B819" s="2" t="s">
        <v>186</v>
      </c>
      <c r="C819" s="2" t="s">
        <v>187</v>
      </c>
      <c r="D819" s="2">
        <v>2030</v>
      </c>
      <c r="J819" s="2" t="s">
        <v>186</v>
      </c>
      <c r="K819" s="2" t="s">
        <v>187</v>
      </c>
      <c r="L819" s="2">
        <v>2030</v>
      </c>
      <c r="M819" s="2" t="str">
        <f>IF(sum!A812="AT",sum!B812,"*")</f>
        <v>*</v>
      </c>
      <c r="N819" s="2"/>
      <c r="O819" s="2" t="str">
        <f>IF(sum!A812="AT",sum!F812,"*")</f>
        <v>*</v>
      </c>
      <c r="R819" s="2" t="s">
        <v>186</v>
      </c>
      <c r="S819" s="2" t="s">
        <v>187</v>
      </c>
      <c r="T819" s="2">
        <v>2030</v>
      </c>
      <c r="U819" s="2" t="str">
        <f>IF(sum!A812="BC",sum!B812,"*")</f>
        <v>*</v>
      </c>
      <c r="V819" s="2"/>
      <c r="W819" s="2" t="str">
        <f>IF(sum!A812="BC",sum!F812,"*")</f>
        <v>*</v>
      </c>
      <c r="Z819" s="2" t="s">
        <v>186</v>
      </c>
      <c r="AA819" s="2" t="s">
        <v>187</v>
      </c>
      <c r="AB819" s="2">
        <v>2030</v>
      </c>
      <c r="AC819" s="2" t="str">
        <f>IF(sum!A812="MA",sum!B812,"*")</f>
        <v>*</v>
      </c>
      <c r="AD819" s="2"/>
      <c r="AE819" s="2" t="str">
        <f>IF(sum!A812="MA",sum!F812,"*")</f>
        <v>*</v>
      </c>
      <c r="AH819" s="2" t="s">
        <v>186</v>
      </c>
      <c r="AI819" s="2" t="s">
        <v>187</v>
      </c>
      <c r="AJ819" s="2">
        <v>2030</v>
      </c>
      <c r="AK819" s="2" t="str">
        <f>IF(sum!A812="ON",sum!B812,"*")</f>
        <v>*</v>
      </c>
      <c r="AL819" s="2"/>
      <c r="AM819" s="2" t="str">
        <f>IF(sum!A812="ON",sum!F812,"*")</f>
        <v>*</v>
      </c>
      <c r="AP819" s="4" t="s">
        <v>186</v>
      </c>
      <c r="AQ819" s="4" t="s">
        <v>187</v>
      </c>
      <c r="AR819" s="4">
        <v>2030</v>
      </c>
      <c r="AS819" s="2" t="str">
        <f>IF(sum!A812="QU",sum!B812,"*")</f>
        <v>*</v>
      </c>
      <c r="AT819" s="2"/>
      <c r="AU819" s="2" t="str">
        <f>IF(sum!A812="QU",sum!F812,"*")</f>
        <v>*</v>
      </c>
      <c r="AX819" s="2" t="s">
        <v>186</v>
      </c>
      <c r="AY819" s="2" t="s">
        <v>187</v>
      </c>
      <c r="AZ819" s="2">
        <v>2030</v>
      </c>
      <c r="BA819" s="2" t="str">
        <f>IF(sum!A812="SA",sum!B812,"*")</f>
        <v>*</v>
      </c>
      <c r="BB819" s="2"/>
      <c r="BC819" s="2" t="str">
        <f>IF(sum!A812="SA",sum!F812,"*")</f>
        <v>*</v>
      </c>
    </row>
    <row r="820" spans="2:55">
      <c r="B820" s="4" t="s">
        <v>186</v>
      </c>
      <c r="C820" s="4" t="s">
        <v>187</v>
      </c>
      <c r="D820" s="4">
        <v>2030</v>
      </c>
      <c r="J820" s="4" t="s">
        <v>186</v>
      </c>
      <c r="K820" s="4" t="s">
        <v>187</v>
      </c>
      <c r="L820" s="4">
        <v>2030</v>
      </c>
      <c r="M820" s="2" t="str">
        <f>IF(sum!A813="AT",sum!B813,"*")</f>
        <v>*</v>
      </c>
      <c r="N820" s="2"/>
      <c r="O820" s="2" t="str">
        <f>IF(sum!A813="AT",sum!F813,"*")</f>
        <v>*</v>
      </c>
      <c r="R820" s="4" t="s">
        <v>186</v>
      </c>
      <c r="S820" s="4" t="s">
        <v>187</v>
      </c>
      <c r="T820" s="4">
        <v>2030</v>
      </c>
      <c r="U820" s="2" t="str">
        <f>IF(sum!A813="BC",sum!B813,"*")</f>
        <v>*</v>
      </c>
      <c r="V820" s="2"/>
      <c r="W820" s="2" t="str">
        <f>IF(sum!A813="BC",sum!F813,"*")</f>
        <v>*</v>
      </c>
      <c r="Z820" s="4" t="s">
        <v>186</v>
      </c>
      <c r="AA820" s="4" t="s">
        <v>187</v>
      </c>
      <c r="AB820" s="4">
        <v>2030</v>
      </c>
      <c r="AC820" s="2" t="str">
        <f>IF(sum!A813="MA",sum!B813,"*")</f>
        <v>*</v>
      </c>
      <c r="AD820" s="2"/>
      <c r="AE820" s="2" t="str">
        <f>IF(sum!A813="MA",sum!F813,"*")</f>
        <v>*</v>
      </c>
      <c r="AH820" s="4" t="s">
        <v>186</v>
      </c>
      <c r="AI820" s="4" t="s">
        <v>187</v>
      </c>
      <c r="AJ820" s="4">
        <v>2030</v>
      </c>
      <c r="AK820" s="2" t="str">
        <f>IF(sum!A813="ON",sum!B813,"*")</f>
        <v>*</v>
      </c>
      <c r="AL820" s="2"/>
      <c r="AM820" s="2" t="str">
        <f>IF(sum!A813="ON",sum!F813,"*")</f>
        <v>*</v>
      </c>
      <c r="AP820" s="2" t="s">
        <v>186</v>
      </c>
      <c r="AQ820" s="2" t="s">
        <v>187</v>
      </c>
      <c r="AR820" s="2">
        <v>2030</v>
      </c>
      <c r="AS820" s="2" t="str">
        <f>IF(sum!A813="QU",sum!B813,"*")</f>
        <v>*</v>
      </c>
      <c r="AT820" s="2"/>
      <c r="AU820" s="2" t="str">
        <f>IF(sum!A813="QU",sum!F813,"*")</f>
        <v>*</v>
      </c>
      <c r="AX820" s="4" t="s">
        <v>186</v>
      </c>
      <c r="AY820" s="4" t="s">
        <v>187</v>
      </c>
      <c r="AZ820" s="4">
        <v>2030</v>
      </c>
      <c r="BA820" s="2" t="str">
        <f>IF(sum!A813="SA",sum!B813,"*")</f>
        <v>*</v>
      </c>
      <c r="BB820" s="2"/>
      <c r="BC820" s="2" t="str">
        <f>IF(sum!A813="SA",sum!F813,"*")</f>
        <v>*</v>
      </c>
    </row>
    <row r="821" spans="2:55">
      <c r="B821" s="2" t="s">
        <v>186</v>
      </c>
      <c r="C821" s="2" t="s">
        <v>187</v>
      </c>
      <c r="D821" s="2">
        <v>2030</v>
      </c>
      <c r="J821" s="2" t="s">
        <v>186</v>
      </c>
      <c r="K821" s="2" t="s">
        <v>187</v>
      </c>
      <c r="L821" s="2">
        <v>2030</v>
      </c>
      <c r="M821" s="2" t="str">
        <f>IF(sum!A814="AT",sum!B814,"*")</f>
        <v>*</v>
      </c>
      <c r="N821" s="2"/>
      <c r="O821" s="2" t="str">
        <f>IF(sum!A814="AT",sum!F814,"*")</f>
        <v>*</v>
      </c>
      <c r="R821" s="2" t="s">
        <v>186</v>
      </c>
      <c r="S821" s="2" t="s">
        <v>187</v>
      </c>
      <c r="T821" s="2">
        <v>2030</v>
      </c>
      <c r="U821" s="2" t="str">
        <f>IF(sum!A814="BC",sum!B814,"*")</f>
        <v>*</v>
      </c>
      <c r="V821" s="2"/>
      <c r="W821" s="2" t="str">
        <f>IF(sum!A814="BC",sum!F814,"*")</f>
        <v>*</v>
      </c>
      <c r="Z821" s="2" t="s">
        <v>186</v>
      </c>
      <c r="AA821" s="2" t="s">
        <v>187</v>
      </c>
      <c r="AB821" s="2">
        <v>2030</v>
      </c>
      <c r="AC821" s="2" t="str">
        <f>IF(sum!A814="MA",sum!B814,"*")</f>
        <v>*</v>
      </c>
      <c r="AD821" s="2"/>
      <c r="AE821" s="2" t="str">
        <f>IF(sum!A814="MA",sum!F814,"*")</f>
        <v>*</v>
      </c>
      <c r="AH821" s="2" t="s">
        <v>186</v>
      </c>
      <c r="AI821" s="2" t="s">
        <v>187</v>
      </c>
      <c r="AJ821" s="2">
        <v>2030</v>
      </c>
      <c r="AK821" s="2" t="str">
        <f>IF(sum!A814="ON",sum!B814,"*")</f>
        <v>*</v>
      </c>
      <c r="AL821" s="2"/>
      <c r="AM821" s="2" t="str">
        <f>IF(sum!A814="ON",sum!F814,"*")</f>
        <v>*</v>
      </c>
      <c r="AP821" s="4" t="s">
        <v>186</v>
      </c>
      <c r="AQ821" s="4" t="s">
        <v>187</v>
      </c>
      <c r="AR821" s="4">
        <v>2030</v>
      </c>
      <c r="AS821" s="2" t="str">
        <f>IF(sum!A814="QU",sum!B814,"*")</f>
        <v>*</v>
      </c>
      <c r="AT821" s="2"/>
      <c r="AU821" s="2" t="str">
        <f>IF(sum!A814="QU",sum!F814,"*")</f>
        <v>*</v>
      </c>
      <c r="AX821" s="2" t="s">
        <v>186</v>
      </c>
      <c r="AY821" s="2" t="s">
        <v>187</v>
      </c>
      <c r="AZ821" s="2">
        <v>2030</v>
      </c>
      <c r="BA821" s="2" t="str">
        <f>IF(sum!A814="SA",sum!B814,"*")</f>
        <v>*</v>
      </c>
      <c r="BB821" s="2"/>
      <c r="BC821" s="2" t="str">
        <f>IF(sum!A814="SA",sum!F814,"*")</f>
        <v>*</v>
      </c>
    </row>
    <row r="822" spans="2:55">
      <c r="B822" s="4" t="s">
        <v>186</v>
      </c>
      <c r="C822" s="4" t="s">
        <v>187</v>
      </c>
      <c r="D822" s="4">
        <v>2030</v>
      </c>
      <c r="J822" s="4" t="s">
        <v>186</v>
      </c>
      <c r="K822" s="4" t="s">
        <v>187</v>
      </c>
      <c r="L822" s="4">
        <v>2030</v>
      </c>
      <c r="M822" s="2" t="str">
        <f>IF(sum!A815="AT",sum!B815,"*")</f>
        <v>*</v>
      </c>
      <c r="N822" s="2"/>
      <c r="O822" s="2" t="str">
        <f>IF(sum!A815="AT",sum!F815,"*")</f>
        <v>*</v>
      </c>
      <c r="R822" s="4" t="s">
        <v>186</v>
      </c>
      <c r="S822" s="4" t="s">
        <v>187</v>
      </c>
      <c r="T822" s="4">
        <v>2030</v>
      </c>
      <c r="U822" s="2" t="str">
        <f>IF(sum!A815="BC",sum!B815,"*")</f>
        <v>*</v>
      </c>
      <c r="V822" s="2"/>
      <c r="W822" s="2" t="str">
        <f>IF(sum!A815="BC",sum!F815,"*")</f>
        <v>*</v>
      </c>
      <c r="Z822" s="4" t="s">
        <v>186</v>
      </c>
      <c r="AA822" s="4" t="s">
        <v>187</v>
      </c>
      <c r="AB822" s="4">
        <v>2030</v>
      </c>
      <c r="AC822" s="2" t="str">
        <f>IF(sum!A815="MA",sum!B815,"*")</f>
        <v>*</v>
      </c>
      <c r="AD822" s="2"/>
      <c r="AE822" s="2" t="str">
        <f>IF(sum!A815="MA",sum!F815,"*")</f>
        <v>*</v>
      </c>
      <c r="AH822" s="4" t="s">
        <v>186</v>
      </c>
      <c r="AI822" s="4" t="s">
        <v>187</v>
      </c>
      <c r="AJ822" s="4">
        <v>2030</v>
      </c>
      <c r="AK822" s="2" t="str">
        <f>IF(sum!A815="ON",sum!B815,"*")</f>
        <v>*</v>
      </c>
      <c r="AL822" s="2"/>
      <c r="AM822" s="2" t="str">
        <f>IF(sum!A815="ON",sum!F815,"*")</f>
        <v>*</v>
      </c>
      <c r="AP822" s="2" t="s">
        <v>186</v>
      </c>
      <c r="AQ822" s="2" t="s">
        <v>187</v>
      </c>
      <c r="AR822" s="2">
        <v>2030</v>
      </c>
      <c r="AS822" s="2" t="str">
        <f>IF(sum!A815="QU",sum!B815,"*")</f>
        <v>*</v>
      </c>
      <c r="AT822" s="2"/>
      <c r="AU822" s="2" t="str">
        <f>IF(sum!A815="QU",sum!F815,"*")</f>
        <v>*</v>
      </c>
      <c r="AX822" s="4" t="s">
        <v>186</v>
      </c>
      <c r="AY822" s="4" t="s">
        <v>187</v>
      </c>
      <c r="AZ822" s="4">
        <v>2030</v>
      </c>
      <c r="BA822" s="2" t="str">
        <f>IF(sum!A815="SA",sum!B815,"*")</f>
        <v>*</v>
      </c>
      <c r="BB822" s="2"/>
      <c r="BC822" s="2" t="str">
        <f>IF(sum!A815="SA",sum!F815,"*")</f>
        <v>*</v>
      </c>
    </row>
    <row r="823" spans="2:55">
      <c r="B823" s="2" t="s">
        <v>186</v>
      </c>
      <c r="C823" s="2" t="s">
        <v>187</v>
      </c>
      <c r="D823" s="2">
        <v>2030</v>
      </c>
      <c r="J823" s="2" t="s">
        <v>186</v>
      </c>
      <c r="K823" s="2" t="s">
        <v>187</v>
      </c>
      <c r="L823" s="2">
        <v>2030</v>
      </c>
      <c r="M823" s="2" t="str">
        <f>IF(sum!A816="AT",sum!B816,"*")</f>
        <v>*</v>
      </c>
      <c r="N823" s="2"/>
      <c r="O823" s="2" t="str">
        <f>IF(sum!A816="AT",sum!F816,"*")</f>
        <v>*</v>
      </c>
      <c r="R823" s="2" t="s">
        <v>186</v>
      </c>
      <c r="S823" s="2" t="s">
        <v>187</v>
      </c>
      <c r="T823" s="2">
        <v>2030</v>
      </c>
      <c r="U823" s="2" t="str">
        <f>IF(sum!A816="BC",sum!B816,"*")</f>
        <v>*</v>
      </c>
      <c r="V823" s="2"/>
      <c r="W823" s="2" t="str">
        <f>IF(sum!A816="BC",sum!F816,"*")</f>
        <v>*</v>
      </c>
      <c r="Z823" s="2" t="s">
        <v>186</v>
      </c>
      <c r="AA823" s="2" t="s">
        <v>187</v>
      </c>
      <c r="AB823" s="2">
        <v>2030</v>
      </c>
      <c r="AC823" s="2" t="str">
        <f>IF(sum!A816="MA",sum!B816,"*")</f>
        <v>*</v>
      </c>
      <c r="AD823" s="2"/>
      <c r="AE823" s="2" t="str">
        <f>IF(sum!A816="MA",sum!F816,"*")</f>
        <v>*</v>
      </c>
      <c r="AH823" s="2" t="s">
        <v>186</v>
      </c>
      <c r="AI823" s="2" t="s">
        <v>187</v>
      </c>
      <c r="AJ823" s="2">
        <v>2030</v>
      </c>
      <c r="AK823" s="2" t="str">
        <f>IF(sum!A816="ON",sum!B816,"*")</f>
        <v>*</v>
      </c>
      <c r="AL823" s="2"/>
      <c r="AM823" s="2" t="str">
        <f>IF(sum!A816="ON",sum!F816,"*")</f>
        <v>*</v>
      </c>
      <c r="AP823" s="4" t="s">
        <v>186</v>
      </c>
      <c r="AQ823" s="4" t="s">
        <v>187</v>
      </c>
      <c r="AR823" s="4">
        <v>2030</v>
      </c>
      <c r="AS823" s="2" t="str">
        <f>IF(sum!A816="QU",sum!B816,"*")</f>
        <v>*</v>
      </c>
      <c r="AT823" s="2"/>
      <c r="AU823" s="2" t="str">
        <f>IF(sum!A816="QU",sum!F816,"*")</f>
        <v>*</v>
      </c>
      <c r="AX823" s="2" t="s">
        <v>186</v>
      </c>
      <c r="AY823" s="2" t="s">
        <v>187</v>
      </c>
      <c r="AZ823" s="2">
        <v>2030</v>
      </c>
      <c r="BA823" s="2" t="str">
        <f>IF(sum!A816="SA",sum!B816,"*")</f>
        <v>*</v>
      </c>
      <c r="BB823" s="2"/>
      <c r="BC823" s="2" t="str">
        <f>IF(sum!A816="SA",sum!F816,"*")</f>
        <v>*</v>
      </c>
    </row>
    <row r="824" spans="2:55">
      <c r="B824" s="4" t="s">
        <v>186</v>
      </c>
      <c r="C824" s="4" t="s">
        <v>187</v>
      </c>
      <c r="D824" s="4">
        <v>2030</v>
      </c>
      <c r="J824" s="4" t="s">
        <v>186</v>
      </c>
      <c r="K824" s="4" t="s">
        <v>187</v>
      </c>
      <c r="L824" s="4">
        <v>2030</v>
      </c>
      <c r="M824" s="2" t="str">
        <f>IF(sum!A817="AT",sum!B817,"*")</f>
        <v>*</v>
      </c>
      <c r="N824" s="2"/>
      <c r="O824" s="2" t="str">
        <f>IF(sum!A817="AT",sum!F817,"*")</f>
        <v>*</v>
      </c>
      <c r="R824" s="4" t="s">
        <v>186</v>
      </c>
      <c r="S824" s="4" t="s">
        <v>187</v>
      </c>
      <c r="T824" s="4">
        <v>2030</v>
      </c>
      <c r="U824" s="2" t="str">
        <f>IF(sum!A817="BC",sum!B817,"*")</f>
        <v>*</v>
      </c>
      <c r="V824" s="2"/>
      <c r="W824" s="2" t="str">
        <f>IF(sum!A817="BC",sum!F817,"*")</f>
        <v>*</v>
      </c>
      <c r="Z824" s="4" t="s">
        <v>186</v>
      </c>
      <c r="AA824" s="4" t="s">
        <v>187</v>
      </c>
      <c r="AB824" s="4">
        <v>2030</v>
      </c>
      <c r="AC824" s="2" t="str">
        <f>IF(sum!A817="MA",sum!B817,"*")</f>
        <v>*</v>
      </c>
      <c r="AD824" s="2"/>
      <c r="AE824" s="2" t="str">
        <f>IF(sum!A817="MA",sum!F817,"*")</f>
        <v>*</v>
      </c>
      <c r="AH824" s="4" t="s">
        <v>186</v>
      </c>
      <c r="AI824" s="4" t="s">
        <v>187</v>
      </c>
      <c r="AJ824" s="4">
        <v>2030</v>
      </c>
      <c r="AK824" s="2" t="str">
        <f>IF(sum!A817="ON",sum!B817,"*")</f>
        <v>*</v>
      </c>
      <c r="AL824" s="2"/>
      <c r="AM824" s="2" t="str">
        <f>IF(sum!A817="ON",sum!F817,"*")</f>
        <v>*</v>
      </c>
      <c r="AP824" s="2" t="s">
        <v>186</v>
      </c>
      <c r="AQ824" s="2" t="s">
        <v>187</v>
      </c>
      <c r="AR824" s="2">
        <v>2030</v>
      </c>
      <c r="AS824" s="2" t="str">
        <f>IF(sum!A817="QU",sum!B817,"*")</f>
        <v>*</v>
      </c>
      <c r="AT824" s="2"/>
      <c r="AU824" s="2" t="str">
        <f>IF(sum!A817="QU",sum!F817,"*")</f>
        <v>*</v>
      </c>
      <c r="AX824" s="4" t="s">
        <v>186</v>
      </c>
      <c r="AY824" s="4" t="s">
        <v>187</v>
      </c>
      <c r="AZ824" s="4">
        <v>2030</v>
      </c>
      <c r="BA824" s="2" t="str">
        <f>IF(sum!A817="SA",sum!B817,"*")</f>
        <v>*</v>
      </c>
      <c r="BB824" s="2"/>
      <c r="BC824" s="2" t="str">
        <f>IF(sum!A817="SA",sum!F817,"*")</f>
        <v>*</v>
      </c>
    </row>
    <row r="825" spans="2:55">
      <c r="B825" s="2" t="s">
        <v>186</v>
      </c>
      <c r="C825" s="2" t="s">
        <v>187</v>
      </c>
      <c r="D825" s="2">
        <v>2030</v>
      </c>
      <c r="J825" s="2" t="s">
        <v>186</v>
      </c>
      <c r="K825" s="2" t="s">
        <v>187</v>
      </c>
      <c r="L825" s="2">
        <v>2030</v>
      </c>
      <c r="M825" s="2" t="str">
        <f>IF(sum!A818="AT",sum!B818,"*")</f>
        <v>*</v>
      </c>
      <c r="N825" s="2"/>
      <c r="O825" s="2" t="str">
        <f>IF(sum!A818="AT",sum!F818,"*")</f>
        <v>*</v>
      </c>
      <c r="R825" s="2" t="s">
        <v>186</v>
      </c>
      <c r="S825" s="2" t="s">
        <v>187</v>
      </c>
      <c r="T825" s="2">
        <v>2030</v>
      </c>
      <c r="U825" s="2" t="str">
        <f>IF(sum!A818="BC",sum!B818,"*")</f>
        <v>*</v>
      </c>
      <c r="V825" s="2"/>
      <c r="W825" s="2" t="str">
        <f>IF(sum!A818="BC",sum!F818,"*")</f>
        <v>*</v>
      </c>
      <c r="Z825" s="2" t="s">
        <v>186</v>
      </c>
      <c r="AA825" s="2" t="s">
        <v>187</v>
      </c>
      <c r="AB825" s="2">
        <v>2030</v>
      </c>
      <c r="AC825" s="2" t="str">
        <f>IF(sum!A818="MA",sum!B818,"*")</f>
        <v>*</v>
      </c>
      <c r="AD825" s="2"/>
      <c r="AE825" s="2" t="str">
        <f>IF(sum!A818="MA",sum!F818,"*")</f>
        <v>*</v>
      </c>
      <c r="AH825" s="2" t="s">
        <v>186</v>
      </c>
      <c r="AI825" s="2" t="s">
        <v>187</v>
      </c>
      <c r="AJ825" s="2">
        <v>2030</v>
      </c>
      <c r="AK825" s="2" t="str">
        <f>IF(sum!A818="ON",sum!B818,"*")</f>
        <v>*</v>
      </c>
      <c r="AL825" s="2"/>
      <c r="AM825" s="2" t="str">
        <f>IF(sum!A818="ON",sum!F818,"*")</f>
        <v>*</v>
      </c>
      <c r="AP825" s="4" t="s">
        <v>186</v>
      </c>
      <c r="AQ825" s="4" t="s">
        <v>187</v>
      </c>
      <c r="AR825" s="4">
        <v>2030</v>
      </c>
      <c r="AS825" s="2" t="str">
        <f>IF(sum!A818="QU",sum!B818,"*")</f>
        <v>*</v>
      </c>
      <c r="AT825" s="2"/>
      <c r="AU825" s="2" t="str">
        <f>IF(sum!A818="QU",sum!F818,"*")</f>
        <v>*</v>
      </c>
      <c r="AX825" s="2" t="s">
        <v>186</v>
      </c>
      <c r="AY825" s="2" t="s">
        <v>187</v>
      </c>
      <c r="AZ825" s="2">
        <v>2030</v>
      </c>
      <c r="BA825" s="2" t="str">
        <f>IF(sum!A818="SA",sum!B818,"*")</f>
        <v>*</v>
      </c>
      <c r="BB825" s="2"/>
      <c r="BC825" s="2" t="str">
        <f>IF(sum!A818="SA",sum!F818,"*")</f>
        <v>*</v>
      </c>
    </row>
    <row r="826" spans="2:55">
      <c r="B826" s="4" t="s">
        <v>186</v>
      </c>
      <c r="C826" s="4" t="s">
        <v>187</v>
      </c>
      <c r="D826" s="4">
        <v>2030</v>
      </c>
      <c r="J826" s="4" t="s">
        <v>186</v>
      </c>
      <c r="K826" s="4" t="s">
        <v>187</v>
      </c>
      <c r="L826" s="4">
        <v>2030</v>
      </c>
      <c r="M826" s="2" t="str">
        <f>IF(sum!A819="AT",sum!B819,"*")</f>
        <v>*</v>
      </c>
      <c r="N826" s="2"/>
      <c r="O826" s="2" t="str">
        <f>IF(sum!A819="AT",sum!F819,"*")</f>
        <v>*</v>
      </c>
      <c r="R826" s="4" t="s">
        <v>186</v>
      </c>
      <c r="S826" s="4" t="s">
        <v>187</v>
      </c>
      <c r="T826" s="4">
        <v>2030</v>
      </c>
      <c r="U826" s="2" t="str">
        <f>IF(sum!A819="BC",sum!B819,"*")</f>
        <v>*</v>
      </c>
      <c r="V826" s="2"/>
      <c r="W826" s="2" t="str">
        <f>IF(sum!A819="BC",sum!F819,"*")</f>
        <v>*</v>
      </c>
      <c r="Z826" s="4" t="s">
        <v>186</v>
      </c>
      <c r="AA826" s="4" t="s">
        <v>187</v>
      </c>
      <c r="AB826" s="4">
        <v>2030</v>
      </c>
      <c r="AC826" s="2" t="str">
        <f>IF(sum!A819="MA",sum!B819,"*")</f>
        <v>*</v>
      </c>
      <c r="AD826" s="2"/>
      <c r="AE826" s="2" t="str">
        <f>IF(sum!A819="MA",sum!F819,"*")</f>
        <v>*</v>
      </c>
      <c r="AH826" s="4" t="s">
        <v>186</v>
      </c>
      <c r="AI826" s="4" t="s">
        <v>187</v>
      </c>
      <c r="AJ826" s="4">
        <v>2030</v>
      </c>
      <c r="AK826" s="2" t="str">
        <f>IF(sum!A819="ON",sum!B819,"*")</f>
        <v>*</v>
      </c>
      <c r="AL826" s="2"/>
      <c r="AM826" s="2" t="str">
        <f>IF(sum!A819="ON",sum!F819,"*")</f>
        <v>*</v>
      </c>
      <c r="AP826" s="2" t="s">
        <v>186</v>
      </c>
      <c r="AQ826" s="2" t="s">
        <v>187</v>
      </c>
      <c r="AR826" s="2">
        <v>2030</v>
      </c>
      <c r="AS826" s="2" t="str">
        <f>IF(sum!A819="QU",sum!B819,"*")</f>
        <v>*</v>
      </c>
      <c r="AT826" s="2"/>
      <c r="AU826" s="2" t="str">
        <f>IF(sum!A819="QU",sum!F819,"*")</f>
        <v>*</v>
      </c>
      <c r="AX826" s="4" t="s">
        <v>186</v>
      </c>
      <c r="AY826" s="4" t="s">
        <v>187</v>
      </c>
      <c r="AZ826" s="4">
        <v>2030</v>
      </c>
      <c r="BA826" s="2" t="str">
        <f>IF(sum!A819="SA",sum!B819,"*")</f>
        <v>*</v>
      </c>
      <c r="BB826" s="2"/>
      <c r="BC826" s="2" t="str">
        <f>IF(sum!A819="SA",sum!F819,"*")</f>
        <v>*</v>
      </c>
    </row>
    <row r="827" spans="2:55">
      <c r="B827" s="2" t="s">
        <v>186</v>
      </c>
      <c r="C827" s="2" t="s">
        <v>187</v>
      </c>
      <c r="D827" s="2">
        <v>2030</v>
      </c>
      <c r="J827" s="2" t="s">
        <v>186</v>
      </c>
      <c r="K827" s="2" t="s">
        <v>187</v>
      </c>
      <c r="L827" s="2">
        <v>2030</v>
      </c>
      <c r="M827" s="2" t="str">
        <f>IF(sum!A820="AT",sum!B820,"*")</f>
        <v>*</v>
      </c>
      <c r="N827" s="2"/>
      <c r="O827" s="2" t="str">
        <f>IF(sum!A820="AT",sum!F820,"*")</f>
        <v>*</v>
      </c>
      <c r="R827" s="2" t="s">
        <v>186</v>
      </c>
      <c r="S827" s="2" t="s">
        <v>187</v>
      </c>
      <c r="T827" s="2">
        <v>2030</v>
      </c>
      <c r="U827" s="2" t="str">
        <f>IF(sum!A820="BC",sum!B820,"*")</f>
        <v>*</v>
      </c>
      <c r="V827" s="2"/>
      <c r="W827" s="2" t="str">
        <f>IF(sum!A820="BC",sum!F820,"*")</f>
        <v>*</v>
      </c>
      <c r="Z827" s="2" t="s">
        <v>186</v>
      </c>
      <c r="AA827" s="2" t="s">
        <v>187</v>
      </c>
      <c r="AB827" s="2">
        <v>2030</v>
      </c>
      <c r="AC827" s="2" t="str">
        <f>IF(sum!A820="MA",sum!B820,"*")</f>
        <v>*</v>
      </c>
      <c r="AD827" s="2"/>
      <c r="AE827" s="2" t="str">
        <f>IF(sum!A820="MA",sum!F820,"*")</f>
        <v>*</v>
      </c>
      <c r="AH827" s="2" t="s">
        <v>186</v>
      </c>
      <c r="AI827" s="2" t="s">
        <v>187</v>
      </c>
      <c r="AJ827" s="2">
        <v>2030</v>
      </c>
      <c r="AK827" s="2" t="str">
        <f>IF(sum!A820="ON",sum!B820,"*")</f>
        <v>*</v>
      </c>
      <c r="AL827" s="2"/>
      <c r="AM827" s="2" t="str">
        <f>IF(sum!A820="ON",sum!F820,"*")</f>
        <v>*</v>
      </c>
      <c r="AP827" s="4" t="s">
        <v>186</v>
      </c>
      <c r="AQ827" s="4" t="s">
        <v>187</v>
      </c>
      <c r="AR827" s="4">
        <v>2030</v>
      </c>
      <c r="AS827" s="2" t="str">
        <f>IF(sum!A820="QU",sum!B820,"*")</f>
        <v>*</v>
      </c>
      <c r="AT827" s="2"/>
      <c r="AU827" s="2" t="str">
        <f>IF(sum!A820="QU",sum!F820,"*")</f>
        <v>*</v>
      </c>
      <c r="AX827" s="2" t="s">
        <v>186</v>
      </c>
      <c r="AY827" s="2" t="s">
        <v>187</v>
      </c>
      <c r="AZ827" s="2">
        <v>2030</v>
      </c>
      <c r="BA827" s="2" t="str">
        <f>IF(sum!A820="SA",sum!B820,"*")</f>
        <v>*</v>
      </c>
      <c r="BB827" s="2"/>
      <c r="BC827" s="2" t="str">
        <f>IF(sum!A820="SA",sum!F820,"*")</f>
        <v>*</v>
      </c>
    </row>
    <row r="828" spans="2:55">
      <c r="B828" s="4" t="s">
        <v>186</v>
      </c>
      <c r="C828" s="4" t="s">
        <v>187</v>
      </c>
      <c r="D828" s="4">
        <v>2030</v>
      </c>
      <c r="J828" s="4" t="s">
        <v>186</v>
      </c>
      <c r="K828" s="4" t="s">
        <v>187</v>
      </c>
      <c r="L828" s="4">
        <v>2030</v>
      </c>
      <c r="M828" s="2" t="str">
        <f>IF(sum!A821="AT",sum!B821,"*")</f>
        <v>*</v>
      </c>
      <c r="N828" s="2"/>
      <c r="O828" s="2" t="str">
        <f>IF(sum!A821="AT",sum!F821,"*")</f>
        <v>*</v>
      </c>
      <c r="R828" s="4" t="s">
        <v>186</v>
      </c>
      <c r="S828" s="4" t="s">
        <v>187</v>
      </c>
      <c r="T828" s="4">
        <v>2030</v>
      </c>
      <c r="U828" s="2" t="str">
        <f>IF(sum!A821="BC",sum!B821,"*")</f>
        <v>*</v>
      </c>
      <c r="V828" s="2"/>
      <c r="W828" s="2" t="str">
        <f>IF(sum!A821="BC",sum!F821,"*")</f>
        <v>*</v>
      </c>
      <c r="Z828" s="4" t="s">
        <v>186</v>
      </c>
      <c r="AA828" s="4" t="s">
        <v>187</v>
      </c>
      <c r="AB828" s="4">
        <v>2030</v>
      </c>
      <c r="AC828" s="2" t="str">
        <f>IF(sum!A821="MA",sum!B821,"*")</f>
        <v>*</v>
      </c>
      <c r="AD828" s="2"/>
      <c r="AE828" s="2" t="str">
        <f>IF(sum!A821="MA",sum!F821,"*")</f>
        <v>*</v>
      </c>
      <c r="AH828" s="4" t="s">
        <v>186</v>
      </c>
      <c r="AI828" s="4" t="s">
        <v>187</v>
      </c>
      <c r="AJ828" s="4">
        <v>2030</v>
      </c>
      <c r="AK828" s="2" t="str">
        <f>IF(sum!A821="ON",sum!B821,"*")</f>
        <v>*</v>
      </c>
      <c r="AL828" s="2"/>
      <c r="AM828" s="2" t="str">
        <f>IF(sum!A821="ON",sum!F821,"*")</f>
        <v>*</v>
      </c>
      <c r="AP828" s="2" t="s">
        <v>186</v>
      </c>
      <c r="AQ828" s="2" t="s">
        <v>187</v>
      </c>
      <c r="AR828" s="2">
        <v>2030</v>
      </c>
      <c r="AS828" s="2" t="str">
        <f>IF(sum!A821="QU",sum!B821,"*")</f>
        <v>*</v>
      </c>
      <c r="AT828" s="2"/>
      <c r="AU828" s="2" t="str">
        <f>IF(sum!A821="QU",sum!F821,"*")</f>
        <v>*</v>
      </c>
      <c r="AX828" s="4" t="s">
        <v>186</v>
      </c>
      <c r="AY828" s="4" t="s">
        <v>187</v>
      </c>
      <c r="AZ828" s="4">
        <v>2030</v>
      </c>
      <c r="BA828" s="2" t="str">
        <f>IF(sum!A821="SA",sum!B821,"*")</f>
        <v>*</v>
      </c>
      <c r="BB828" s="2"/>
      <c r="BC828" s="2" t="str">
        <f>IF(sum!A821="SA",sum!F821,"*")</f>
        <v>*</v>
      </c>
    </row>
    <row r="829" spans="2:55">
      <c r="B829" s="2" t="s">
        <v>186</v>
      </c>
      <c r="C829" s="2" t="s">
        <v>187</v>
      </c>
      <c r="D829" s="2">
        <v>2030</v>
      </c>
      <c r="J829" s="2" t="s">
        <v>186</v>
      </c>
      <c r="K829" s="2" t="s">
        <v>187</v>
      </c>
      <c r="L829" s="2">
        <v>2030</v>
      </c>
      <c r="M829" s="2" t="str">
        <f>IF(sum!A822="AT",sum!B822,"*")</f>
        <v>*</v>
      </c>
      <c r="N829" s="2"/>
      <c r="O829" s="2" t="str">
        <f>IF(sum!A822="AT",sum!F822,"*")</f>
        <v>*</v>
      </c>
      <c r="R829" s="2" t="s">
        <v>186</v>
      </c>
      <c r="S829" s="2" t="s">
        <v>187</v>
      </c>
      <c r="T829" s="2">
        <v>2030</v>
      </c>
      <c r="U829" s="2" t="str">
        <f>IF(sum!A822="BC",sum!B822,"*")</f>
        <v>*</v>
      </c>
      <c r="V829" s="2"/>
      <c r="W829" s="2" t="str">
        <f>IF(sum!A822="BC",sum!F822,"*")</f>
        <v>*</v>
      </c>
      <c r="Z829" s="2" t="s">
        <v>186</v>
      </c>
      <c r="AA829" s="2" t="s">
        <v>187</v>
      </c>
      <c r="AB829" s="2">
        <v>2030</v>
      </c>
      <c r="AC829" s="2" t="str">
        <f>IF(sum!A822="MA",sum!B822,"*")</f>
        <v>*</v>
      </c>
      <c r="AD829" s="2"/>
      <c r="AE829" s="2" t="str">
        <f>IF(sum!A822="MA",sum!F822,"*")</f>
        <v>*</v>
      </c>
      <c r="AH829" s="2" t="s">
        <v>186</v>
      </c>
      <c r="AI829" s="2" t="s">
        <v>187</v>
      </c>
      <c r="AJ829" s="2">
        <v>2030</v>
      </c>
      <c r="AK829" s="2" t="str">
        <f>IF(sum!A822="ON",sum!B822,"*")</f>
        <v>*</v>
      </c>
      <c r="AL829" s="2"/>
      <c r="AM829" s="2" t="str">
        <f>IF(sum!A822="ON",sum!F822,"*")</f>
        <v>*</v>
      </c>
      <c r="AP829" s="4" t="s">
        <v>186</v>
      </c>
      <c r="AQ829" s="4" t="s">
        <v>187</v>
      </c>
      <c r="AR829" s="4">
        <v>2030</v>
      </c>
      <c r="AS829" s="2" t="str">
        <f>IF(sum!A822="QU",sum!B822,"*")</f>
        <v>*</v>
      </c>
      <c r="AT829" s="2"/>
      <c r="AU829" s="2" t="str">
        <f>IF(sum!A822="QU",sum!F822,"*")</f>
        <v>*</v>
      </c>
      <c r="AX829" s="2" t="s">
        <v>186</v>
      </c>
      <c r="AY829" s="2" t="s">
        <v>187</v>
      </c>
      <c r="AZ829" s="2">
        <v>2030</v>
      </c>
      <c r="BA829" s="2" t="str">
        <f>IF(sum!A822="SA",sum!B822,"*")</f>
        <v>*</v>
      </c>
      <c r="BB829" s="2"/>
      <c r="BC829" s="2" t="str">
        <f>IF(sum!A822="SA",sum!F822,"*")</f>
        <v>*</v>
      </c>
    </row>
    <row r="830" spans="2:55">
      <c r="B830" s="4" t="s">
        <v>186</v>
      </c>
      <c r="C830" s="4" t="s">
        <v>187</v>
      </c>
      <c r="D830" s="4">
        <v>2030</v>
      </c>
      <c r="J830" s="4" t="s">
        <v>186</v>
      </c>
      <c r="K830" s="4" t="s">
        <v>187</v>
      </c>
      <c r="L830" s="4">
        <v>2030</v>
      </c>
      <c r="M830" s="2" t="str">
        <f>IF(sum!A823="AT",sum!B823,"*")</f>
        <v>*</v>
      </c>
      <c r="N830" s="2"/>
      <c r="O830" s="2" t="str">
        <f>IF(sum!A823="AT",sum!F823,"*")</f>
        <v>*</v>
      </c>
      <c r="R830" s="4" t="s">
        <v>186</v>
      </c>
      <c r="S830" s="4" t="s">
        <v>187</v>
      </c>
      <c r="T830" s="4">
        <v>2030</v>
      </c>
      <c r="U830" s="2" t="str">
        <f>IF(sum!A823="BC",sum!B823,"*")</f>
        <v>*</v>
      </c>
      <c r="V830" s="2"/>
      <c r="W830" s="2" t="str">
        <f>IF(sum!A823="BC",sum!F823,"*")</f>
        <v>*</v>
      </c>
      <c r="Z830" s="4" t="s">
        <v>186</v>
      </c>
      <c r="AA830" s="4" t="s">
        <v>187</v>
      </c>
      <c r="AB830" s="4">
        <v>2030</v>
      </c>
      <c r="AC830" s="2" t="str">
        <f>IF(sum!A823="MA",sum!B823,"*")</f>
        <v>*</v>
      </c>
      <c r="AD830" s="2"/>
      <c r="AE830" s="2" t="str">
        <f>IF(sum!A823="MA",sum!F823,"*")</f>
        <v>*</v>
      </c>
      <c r="AH830" s="4" t="s">
        <v>186</v>
      </c>
      <c r="AI830" s="4" t="s">
        <v>187</v>
      </c>
      <c r="AJ830" s="4">
        <v>2030</v>
      </c>
      <c r="AK830" s="2" t="str">
        <f>IF(sum!A823="ON",sum!B823,"*")</f>
        <v>*</v>
      </c>
      <c r="AL830" s="2"/>
      <c r="AM830" s="2" t="str">
        <f>IF(sum!A823="ON",sum!F823,"*")</f>
        <v>*</v>
      </c>
      <c r="AP830" s="2" t="s">
        <v>186</v>
      </c>
      <c r="AQ830" s="2" t="s">
        <v>187</v>
      </c>
      <c r="AR830" s="2">
        <v>2030</v>
      </c>
      <c r="AS830" s="2" t="str">
        <f>IF(sum!A823="QU",sum!B823,"*")</f>
        <v>*</v>
      </c>
      <c r="AT830" s="2"/>
      <c r="AU830" s="2" t="str">
        <f>IF(sum!A823="QU",sum!F823,"*")</f>
        <v>*</v>
      </c>
      <c r="AX830" s="4" t="s">
        <v>186</v>
      </c>
      <c r="AY830" s="4" t="s">
        <v>187</v>
      </c>
      <c r="AZ830" s="4">
        <v>2030</v>
      </c>
      <c r="BA830" s="2" t="str">
        <f>IF(sum!A823="SA",sum!B823,"*")</f>
        <v>*</v>
      </c>
      <c r="BB830" s="2"/>
      <c r="BC830" s="2" t="str">
        <f>IF(sum!A823="SA",sum!F823,"*")</f>
        <v>*</v>
      </c>
    </row>
    <row r="831" spans="2:55">
      <c r="B831" s="2" t="s">
        <v>186</v>
      </c>
      <c r="C831" s="2" t="s">
        <v>187</v>
      </c>
      <c r="D831" s="2">
        <v>2030</v>
      </c>
      <c r="J831" s="2" t="s">
        <v>186</v>
      </c>
      <c r="K831" s="2" t="s">
        <v>187</v>
      </c>
      <c r="L831" s="2">
        <v>2030</v>
      </c>
      <c r="M831" s="2" t="str">
        <f>IF(sum!A824="AT",sum!B824,"*")</f>
        <v>*</v>
      </c>
      <c r="N831" s="2"/>
      <c r="O831" s="2" t="str">
        <f>IF(sum!A824="AT",sum!F824,"*")</f>
        <v>*</v>
      </c>
      <c r="R831" s="2" t="s">
        <v>186</v>
      </c>
      <c r="S831" s="2" t="s">
        <v>187</v>
      </c>
      <c r="T831" s="2">
        <v>2030</v>
      </c>
      <c r="U831" s="2" t="str">
        <f>IF(sum!A824="BC",sum!B824,"*")</f>
        <v>*</v>
      </c>
      <c r="V831" s="2"/>
      <c r="W831" s="2" t="str">
        <f>IF(sum!A824="BC",sum!F824,"*")</f>
        <v>*</v>
      </c>
      <c r="Z831" s="2" t="s">
        <v>186</v>
      </c>
      <c r="AA831" s="2" t="s">
        <v>187</v>
      </c>
      <c r="AB831" s="2">
        <v>2030</v>
      </c>
      <c r="AC831" s="2" t="str">
        <f>IF(sum!A824="MA",sum!B824,"*")</f>
        <v>*</v>
      </c>
      <c r="AD831" s="2"/>
      <c r="AE831" s="2" t="str">
        <f>IF(sum!A824="MA",sum!F824,"*")</f>
        <v>*</v>
      </c>
      <c r="AH831" s="2" t="s">
        <v>186</v>
      </c>
      <c r="AI831" s="2" t="s">
        <v>187</v>
      </c>
      <c r="AJ831" s="2">
        <v>2030</v>
      </c>
      <c r="AK831" s="2" t="str">
        <f>IF(sum!A824="ON",sum!B824,"*")</f>
        <v>*</v>
      </c>
      <c r="AL831" s="2"/>
      <c r="AM831" s="2" t="str">
        <f>IF(sum!A824="ON",sum!F824,"*")</f>
        <v>*</v>
      </c>
      <c r="AP831" s="4" t="s">
        <v>186</v>
      </c>
      <c r="AQ831" s="4" t="s">
        <v>187</v>
      </c>
      <c r="AR831" s="4">
        <v>2030</v>
      </c>
      <c r="AS831" s="2" t="str">
        <f>IF(sum!A824="QU",sum!B824,"*")</f>
        <v>*</v>
      </c>
      <c r="AT831" s="2"/>
      <c r="AU831" s="2" t="str">
        <f>IF(sum!A824="QU",sum!F824,"*")</f>
        <v>*</v>
      </c>
      <c r="AX831" s="2" t="s">
        <v>186</v>
      </c>
      <c r="AY831" s="2" t="s">
        <v>187</v>
      </c>
      <c r="AZ831" s="2">
        <v>2030</v>
      </c>
      <c r="BA831" s="2" t="str">
        <f>IF(sum!A824="SA",sum!B824,"*")</f>
        <v>*</v>
      </c>
      <c r="BB831" s="2"/>
      <c r="BC831" s="2" t="str">
        <f>IF(sum!A824="SA",sum!F824,"*")</f>
        <v>*</v>
      </c>
    </row>
    <row r="832" spans="2:55">
      <c r="B832" s="4" t="s">
        <v>186</v>
      </c>
      <c r="C832" s="4" t="s">
        <v>187</v>
      </c>
      <c r="D832" s="4">
        <v>2030</v>
      </c>
      <c r="J832" s="4" t="s">
        <v>186</v>
      </c>
      <c r="K832" s="4" t="s">
        <v>187</v>
      </c>
      <c r="L832" s="4">
        <v>2030</v>
      </c>
      <c r="M832" s="2" t="str">
        <f>IF(sum!A825="AT",sum!B825,"*")</f>
        <v>*</v>
      </c>
      <c r="N832" s="2"/>
      <c r="O832" s="2" t="str">
        <f>IF(sum!A825="AT",sum!F825,"*")</f>
        <v>*</v>
      </c>
      <c r="R832" s="4" t="s">
        <v>186</v>
      </c>
      <c r="S832" s="4" t="s">
        <v>187</v>
      </c>
      <c r="T832" s="4">
        <v>2030</v>
      </c>
      <c r="U832" s="2" t="str">
        <f>IF(sum!A825="BC",sum!B825,"*")</f>
        <v>*</v>
      </c>
      <c r="V832" s="2"/>
      <c r="W832" s="2" t="str">
        <f>IF(sum!A825="BC",sum!F825,"*")</f>
        <v>*</v>
      </c>
      <c r="Z832" s="4" t="s">
        <v>186</v>
      </c>
      <c r="AA832" s="4" t="s">
        <v>187</v>
      </c>
      <c r="AB832" s="4">
        <v>2030</v>
      </c>
      <c r="AC832" s="2" t="str">
        <f>IF(sum!A825="MA",sum!B825,"*")</f>
        <v>*</v>
      </c>
      <c r="AD832" s="2"/>
      <c r="AE832" s="2" t="str">
        <f>IF(sum!A825="MA",sum!F825,"*")</f>
        <v>*</v>
      </c>
      <c r="AH832" s="4" t="s">
        <v>186</v>
      </c>
      <c r="AI832" s="4" t="s">
        <v>187</v>
      </c>
      <c r="AJ832" s="4">
        <v>2030</v>
      </c>
      <c r="AK832" s="2" t="str">
        <f>IF(sum!A825="ON",sum!B825,"*")</f>
        <v>*</v>
      </c>
      <c r="AL832" s="2"/>
      <c r="AM832" s="2" t="str">
        <f>IF(sum!A825="ON",sum!F825,"*")</f>
        <v>*</v>
      </c>
      <c r="AP832" s="2" t="s">
        <v>186</v>
      </c>
      <c r="AQ832" s="2" t="s">
        <v>187</v>
      </c>
      <c r="AR832" s="2">
        <v>2030</v>
      </c>
      <c r="AS832" s="2" t="str">
        <f>IF(sum!A825="QU",sum!B825,"*")</f>
        <v>*</v>
      </c>
      <c r="AT832" s="2"/>
      <c r="AU832" s="2" t="str">
        <f>IF(sum!A825="QU",sum!F825,"*")</f>
        <v>*</v>
      </c>
      <c r="AX832" s="4" t="s">
        <v>186</v>
      </c>
      <c r="AY832" s="4" t="s">
        <v>187</v>
      </c>
      <c r="AZ832" s="4">
        <v>2030</v>
      </c>
      <c r="BA832" s="2" t="str">
        <f>IF(sum!A825="SA",sum!B825,"*")</f>
        <v>*</v>
      </c>
      <c r="BB832" s="2"/>
      <c r="BC832" s="2" t="str">
        <f>IF(sum!A825="SA",sum!F825,"*")</f>
        <v>*</v>
      </c>
    </row>
    <row r="833" spans="2:55">
      <c r="B833" s="2" t="s">
        <v>186</v>
      </c>
      <c r="C833" s="2" t="s">
        <v>187</v>
      </c>
      <c r="D833" s="2">
        <v>2030</v>
      </c>
      <c r="J833" s="2" t="s">
        <v>186</v>
      </c>
      <c r="K833" s="2" t="s">
        <v>187</v>
      </c>
      <c r="L833" s="2">
        <v>2030</v>
      </c>
      <c r="M833" s="2" t="str">
        <f>IF(sum!A826="AT",sum!B826,"*")</f>
        <v>*</v>
      </c>
      <c r="N833" s="2"/>
      <c r="O833" s="2" t="str">
        <f>IF(sum!A826="AT",sum!F826,"*")</f>
        <v>*</v>
      </c>
      <c r="R833" s="2" t="s">
        <v>186</v>
      </c>
      <c r="S833" s="2" t="s">
        <v>187</v>
      </c>
      <c r="T833" s="2">
        <v>2030</v>
      </c>
      <c r="U833" s="2" t="str">
        <f>IF(sum!A826="BC",sum!B826,"*")</f>
        <v>*</v>
      </c>
      <c r="V833" s="2"/>
      <c r="W833" s="2" t="str">
        <f>IF(sum!A826="BC",sum!F826,"*")</f>
        <v>*</v>
      </c>
      <c r="Z833" s="2" t="s">
        <v>186</v>
      </c>
      <c r="AA833" s="2" t="s">
        <v>187</v>
      </c>
      <c r="AB833" s="2">
        <v>2030</v>
      </c>
      <c r="AC833" s="2" t="str">
        <f>IF(sum!A826="MA",sum!B826,"*")</f>
        <v>*</v>
      </c>
      <c r="AD833" s="2"/>
      <c r="AE833" s="2" t="str">
        <f>IF(sum!A826="MA",sum!F826,"*")</f>
        <v>*</v>
      </c>
      <c r="AH833" s="2" t="s">
        <v>186</v>
      </c>
      <c r="AI833" s="2" t="s">
        <v>187</v>
      </c>
      <c r="AJ833" s="2">
        <v>2030</v>
      </c>
      <c r="AK833" s="2" t="str">
        <f>IF(sum!A826="ON",sum!B826,"*")</f>
        <v>*</v>
      </c>
      <c r="AL833" s="2"/>
      <c r="AM833" s="2" t="str">
        <f>IF(sum!A826="ON",sum!F826,"*")</f>
        <v>*</v>
      </c>
      <c r="AP833" s="4" t="s">
        <v>186</v>
      </c>
      <c r="AQ833" s="4" t="s">
        <v>187</v>
      </c>
      <c r="AR833" s="4">
        <v>2030</v>
      </c>
      <c r="AS833" s="2" t="str">
        <f>IF(sum!A826="QU",sum!B826,"*")</f>
        <v>*</v>
      </c>
      <c r="AT833" s="2"/>
      <c r="AU833" s="2" t="str">
        <f>IF(sum!A826="QU",sum!F826,"*")</f>
        <v>*</v>
      </c>
      <c r="AX833" s="2" t="s">
        <v>186</v>
      </c>
      <c r="AY833" s="2" t="s">
        <v>187</v>
      </c>
      <c r="AZ833" s="2">
        <v>2030</v>
      </c>
      <c r="BA833" s="2" t="str">
        <f>IF(sum!A826="SA",sum!B826,"*")</f>
        <v>*</v>
      </c>
      <c r="BB833" s="2"/>
      <c r="BC833" s="2" t="str">
        <f>IF(sum!A826="SA",sum!F826,"*")</f>
        <v>*</v>
      </c>
    </row>
    <row r="834" spans="2:55">
      <c r="B834" s="4" t="s">
        <v>186</v>
      </c>
      <c r="C834" s="4" t="s">
        <v>187</v>
      </c>
      <c r="D834" s="4">
        <v>2030</v>
      </c>
      <c r="J834" s="4" t="s">
        <v>186</v>
      </c>
      <c r="K834" s="4" t="s">
        <v>187</v>
      </c>
      <c r="L834" s="4">
        <v>2030</v>
      </c>
      <c r="M834" s="2" t="str">
        <f>IF(sum!A827="AT",sum!B827,"*")</f>
        <v>*</v>
      </c>
      <c r="N834" s="2"/>
      <c r="O834" s="2" t="str">
        <f>IF(sum!A827="AT",sum!F827,"*")</f>
        <v>*</v>
      </c>
      <c r="R834" s="4" t="s">
        <v>186</v>
      </c>
      <c r="S834" s="4" t="s">
        <v>187</v>
      </c>
      <c r="T834" s="4">
        <v>2030</v>
      </c>
      <c r="U834" s="2" t="str">
        <f>IF(sum!A827="BC",sum!B827,"*")</f>
        <v>*</v>
      </c>
      <c r="V834" s="2"/>
      <c r="W834" s="2" t="str">
        <f>IF(sum!A827="BC",sum!F827,"*")</f>
        <v>*</v>
      </c>
      <c r="Z834" s="4" t="s">
        <v>186</v>
      </c>
      <c r="AA834" s="4" t="s">
        <v>187</v>
      </c>
      <c r="AB834" s="4">
        <v>2030</v>
      </c>
      <c r="AC834" s="2" t="str">
        <f>IF(sum!A827="MA",sum!B827,"*")</f>
        <v>*</v>
      </c>
      <c r="AD834" s="2"/>
      <c r="AE834" s="2" t="str">
        <f>IF(sum!A827="MA",sum!F827,"*")</f>
        <v>*</v>
      </c>
      <c r="AH834" s="4" t="s">
        <v>186</v>
      </c>
      <c r="AI834" s="4" t="s">
        <v>187</v>
      </c>
      <c r="AJ834" s="4">
        <v>2030</v>
      </c>
      <c r="AK834" s="2" t="str">
        <f>IF(sum!A827="ON",sum!B827,"*")</f>
        <v>*</v>
      </c>
      <c r="AL834" s="2"/>
      <c r="AM834" s="2" t="str">
        <f>IF(sum!A827="ON",sum!F827,"*")</f>
        <v>*</v>
      </c>
      <c r="AP834" s="2" t="s">
        <v>186</v>
      </c>
      <c r="AQ834" s="2" t="s">
        <v>187</v>
      </c>
      <c r="AR834" s="2">
        <v>2030</v>
      </c>
      <c r="AS834" s="2" t="str">
        <f>IF(sum!A827="QU",sum!B827,"*")</f>
        <v>*</v>
      </c>
      <c r="AT834" s="2"/>
      <c r="AU834" s="2" t="str">
        <f>IF(sum!A827="QU",sum!F827,"*")</f>
        <v>*</v>
      </c>
      <c r="AX834" s="4" t="s">
        <v>186</v>
      </c>
      <c r="AY834" s="4" t="s">
        <v>187</v>
      </c>
      <c r="AZ834" s="4">
        <v>2030</v>
      </c>
      <c r="BA834" s="2" t="str">
        <f>IF(sum!A827="SA",sum!B827,"*")</f>
        <v>*</v>
      </c>
      <c r="BB834" s="2"/>
      <c r="BC834" s="2" t="str">
        <f>IF(sum!A827="SA",sum!F827,"*")</f>
        <v>*</v>
      </c>
    </row>
    <row r="835" spans="2:55">
      <c r="B835" s="2" t="s">
        <v>186</v>
      </c>
      <c r="C835" s="2" t="s">
        <v>187</v>
      </c>
      <c r="D835" s="2">
        <v>2030</v>
      </c>
      <c r="J835" s="2" t="s">
        <v>186</v>
      </c>
      <c r="K835" s="2" t="s">
        <v>187</v>
      </c>
      <c r="L835" s="2">
        <v>2030</v>
      </c>
      <c r="M835" s="2" t="str">
        <f>IF(sum!A828="AT",sum!B828,"*")</f>
        <v>*</v>
      </c>
      <c r="N835" s="2"/>
      <c r="O835" s="2" t="str">
        <f>IF(sum!A828="AT",sum!F828,"*")</f>
        <v>*</v>
      </c>
      <c r="R835" s="2" t="s">
        <v>186</v>
      </c>
      <c r="S835" s="2" t="s">
        <v>187</v>
      </c>
      <c r="T835" s="2">
        <v>2030</v>
      </c>
      <c r="U835" s="2" t="str">
        <f>IF(sum!A828="BC",sum!B828,"*")</f>
        <v>*</v>
      </c>
      <c r="V835" s="2"/>
      <c r="W835" s="2" t="str">
        <f>IF(sum!A828="BC",sum!F828,"*")</f>
        <v>*</v>
      </c>
      <c r="Z835" s="2" t="s">
        <v>186</v>
      </c>
      <c r="AA835" s="2" t="s">
        <v>187</v>
      </c>
      <c r="AB835" s="2">
        <v>2030</v>
      </c>
      <c r="AC835" s="2" t="str">
        <f>IF(sum!A828="MA",sum!B828,"*")</f>
        <v>*</v>
      </c>
      <c r="AD835" s="2"/>
      <c r="AE835" s="2" t="str">
        <f>IF(sum!A828="MA",sum!F828,"*")</f>
        <v>*</v>
      </c>
      <c r="AH835" s="2" t="s">
        <v>186</v>
      </c>
      <c r="AI835" s="2" t="s">
        <v>187</v>
      </c>
      <c r="AJ835" s="2">
        <v>2030</v>
      </c>
      <c r="AK835" s="2" t="str">
        <f>IF(sum!A828="ON",sum!B828,"*")</f>
        <v>*</v>
      </c>
      <c r="AL835" s="2"/>
      <c r="AM835" s="2" t="str">
        <f>IF(sum!A828="ON",sum!F828,"*")</f>
        <v>*</v>
      </c>
      <c r="AP835" s="4" t="s">
        <v>186</v>
      </c>
      <c r="AQ835" s="4" t="s">
        <v>187</v>
      </c>
      <c r="AR835" s="4">
        <v>2030</v>
      </c>
      <c r="AS835" s="2" t="str">
        <f>IF(sum!A828="QU",sum!B828,"*")</f>
        <v>*</v>
      </c>
      <c r="AT835" s="2"/>
      <c r="AU835" s="2" t="str">
        <f>IF(sum!A828="QU",sum!F828,"*")</f>
        <v>*</v>
      </c>
      <c r="AX835" s="2" t="s">
        <v>186</v>
      </c>
      <c r="AY835" s="2" t="s">
        <v>187</v>
      </c>
      <c r="AZ835" s="2">
        <v>2030</v>
      </c>
      <c r="BA835" s="2" t="str">
        <f>IF(sum!A828="SA",sum!B828,"*")</f>
        <v>*</v>
      </c>
      <c r="BB835" s="2"/>
      <c r="BC835" s="2" t="str">
        <f>IF(sum!A828="SA",sum!F828,"*")</f>
        <v>*</v>
      </c>
    </row>
    <row r="836" spans="2:55">
      <c r="B836" s="4" t="s">
        <v>186</v>
      </c>
      <c r="C836" s="4" t="s">
        <v>187</v>
      </c>
      <c r="D836" s="4">
        <v>2030</v>
      </c>
      <c r="J836" s="4" t="s">
        <v>186</v>
      </c>
      <c r="K836" s="4" t="s">
        <v>187</v>
      </c>
      <c r="L836" s="4">
        <v>2030</v>
      </c>
      <c r="M836" s="2" t="str">
        <f>IF(sum!A829="AT",sum!B829,"*")</f>
        <v>*</v>
      </c>
      <c r="N836" s="2"/>
      <c r="O836" s="2" t="str">
        <f>IF(sum!A829="AT",sum!F829,"*")</f>
        <v>*</v>
      </c>
      <c r="R836" s="4" t="s">
        <v>186</v>
      </c>
      <c r="S836" s="4" t="s">
        <v>187</v>
      </c>
      <c r="T836" s="4">
        <v>2030</v>
      </c>
      <c r="U836" s="2" t="str">
        <f>IF(sum!A829="BC",sum!B829,"*")</f>
        <v>*</v>
      </c>
      <c r="V836" s="2"/>
      <c r="W836" s="2" t="str">
        <f>IF(sum!A829="BC",sum!F829,"*")</f>
        <v>*</v>
      </c>
      <c r="Z836" s="4" t="s">
        <v>186</v>
      </c>
      <c r="AA836" s="4" t="s">
        <v>187</v>
      </c>
      <c r="AB836" s="4">
        <v>2030</v>
      </c>
      <c r="AC836" s="2" t="str">
        <f>IF(sum!A829="MA",sum!B829,"*")</f>
        <v>*</v>
      </c>
      <c r="AD836" s="2"/>
      <c r="AE836" s="2" t="str">
        <f>IF(sum!A829="MA",sum!F829,"*")</f>
        <v>*</v>
      </c>
      <c r="AH836" s="4" t="s">
        <v>186</v>
      </c>
      <c r="AI836" s="4" t="s">
        <v>187</v>
      </c>
      <c r="AJ836" s="4">
        <v>2030</v>
      </c>
      <c r="AK836" s="2" t="str">
        <f>IF(sum!A829="ON",sum!B829,"*")</f>
        <v>*</v>
      </c>
      <c r="AL836" s="2"/>
      <c r="AM836" s="2" t="str">
        <f>IF(sum!A829="ON",sum!F829,"*")</f>
        <v>*</v>
      </c>
      <c r="AP836" s="2" t="s">
        <v>186</v>
      </c>
      <c r="AQ836" s="2" t="s">
        <v>187</v>
      </c>
      <c r="AR836" s="2">
        <v>2030</v>
      </c>
      <c r="AS836" s="2" t="str">
        <f>IF(sum!A829="QU",sum!B829,"*")</f>
        <v>*</v>
      </c>
      <c r="AT836" s="2"/>
      <c r="AU836" s="2" t="str">
        <f>IF(sum!A829="QU",sum!F829,"*")</f>
        <v>*</v>
      </c>
      <c r="AX836" s="4" t="s">
        <v>186</v>
      </c>
      <c r="AY836" s="4" t="s">
        <v>187</v>
      </c>
      <c r="AZ836" s="4">
        <v>2030</v>
      </c>
      <c r="BA836" s="2" t="str">
        <f>IF(sum!A829="SA",sum!B829,"*")</f>
        <v>*</v>
      </c>
      <c r="BB836" s="2"/>
      <c r="BC836" s="2" t="str">
        <f>IF(sum!A829="SA",sum!F829,"*")</f>
        <v>*</v>
      </c>
    </row>
    <row r="837" spans="2:55">
      <c r="B837" s="2" t="s">
        <v>186</v>
      </c>
      <c r="C837" s="2" t="s">
        <v>187</v>
      </c>
      <c r="D837" s="2">
        <v>2030</v>
      </c>
      <c r="J837" s="2" t="s">
        <v>186</v>
      </c>
      <c r="K837" s="2" t="s">
        <v>187</v>
      </c>
      <c r="L837" s="2">
        <v>2030</v>
      </c>
      <c r="M837" s="2" t="str">
        <f>IF(sum!A830="AT",sum!B830,"*")</f>
        <v>*</v>
      </c>
      <c r="N837" s="2"/>
      <c r="O837" s="2" t="str">
        <f>IF(sum!A830="AT",sum!F830,"*")</f>
        <v>*</v>
      </c>
      <c r="R837" s="2" t="s">
        <v>186</v>
      </c>
      <c r="S837" s="2" t="s">
        <v>187</v>
      </c>
      <c r="T837" s="2">
        <v>2030</v>
      </c>
      <c r="U837" s="2" t="str">
        <f>IF(sum!A830="BC",sum!B830,"*")</f>
        <v>*</v>
      </c>
      <c r="V837" s="2"/>
      <c r="W837" s="2" t="str">
        <f>IF(sum!A830="BC",sum!F830,"*")</f>
        <v>*</v>
      </c>
      <c r="Z837" s="2" t="s">
        <v>186</v>
      </c>
      <c r="AA837" s="2" t="s">
        <v>187</v>
      </c>
      <c r="AB837" s="2">
        <v>2030</v>
      </c>
      <c r="AC837" s="2" t="str">
        <f>IF(sum!A830="MA",sum!B830,"*")</f>
        <v>*</v>
      </c>
      <c r="AD837" s="2"/>
      <c r="AE837" s="2" t="str">
        <f>IF(sum!A830="MA",sum!F830,"*")</f>
        <v>*</v>
      </c>
      <c r="AH837" s="2" t="s">
        <v>186</v>
      </c>
      <c r="AI837" s="2" t="s">
        <v>187</v>
      </c>
      <c r="AJ837" s="2">
        <v>2030</v>
      </c>
      <c r="AK837" s="2" t="str">
        <f>IF(sum!A830="ON",sum!B830,"*")</f>
        <v>*</v>
      </c>
      <c r="AL837" s="2"/>
      <c r="AM837" s="2" t="str">
        <f>IF(sum!A830="ON",sum!F830,"*")</f>
        <v>*</v>
      </c>
      <c r="AP837" s="4" t="s">
        <v>186</v>
      </c>
      <c r="AQ837" s="4" t="s">
        <v>187</v>
      </c>
      <c r="AR837" s="4">
        <v>2030</v>
      </c>
      <c r="AS837" s="2" t="str">
        <f>IF(sum!A830="QU",sum!B830,"*")</f>
        <v>*</v>
      </c>
      <c r="AT837" s="2"/>
      <c r="AU837" s="2" t="str">
        <f>IF(sum!A830="QU",sum!F830,"*")</f>
        <v>*</v>
      </c>
      <c r="AX837" s="2" t="s">
        <v>186</v>
      </c>
      <c r="AY837" s="2" t="s">
        <v>187</v>
      </c>
      <c r="AZ837" s="2">
        <v>2030</v>
      </c>
      <c r="BA837" s="2" t="str">
        <f>IF(sum!A830="SA",sum!B830,"*")</f>
        <v>*</v>
      </c>
      <c r="BB837" s="2"/>
      <c r="BC837" s="2" t="str">
        <f>IF(sum!A830="SA",sum!F830,"*")</f>
        <v>*</v>
      </c>
    </row>
    <row r="838" spans="2:55">
      <c r="B838" s="4" t="s">
        <v>186</v>
      </c>
      <c r="C838" s="4" t="s">
        <v>187</v>
      </c>
      <c r="D838" s="4">
        <v>2030</v>
      </c>
      <c r="J838" s="4" t="s">
        <v>186</v>
      </c>
      <c r="K838" s="4" t="s">
        <v>187</v>
      </c>
      <c r="L838" s="4">
        <v>2030</v>
      </c>
      <c r="M838" s="2" t="str">
        <f>IF(sum!A831="AT",sum!B831,"*")</f>
        <v>*</v>
      </c>
      <c r="N838" s="2"/>
      <c r="O838" s="2" t="str">
        <f>IF(sum!A831="AT",sum!F831,"*")</f>
        <v>*</v>
      </c>
      <c r="R838" s="4" t="s">
        <v>186</v>
      </c>
      <c r="S838" s="4" t="s">
        <v>187</v>
      </c>
      <c r="T838" s="4">
        <v>2030</v>
      </c>
      <c r="U838" s="2" t="str">
        <f>IF(sum!A831="BC",sum!B831,"*")</f>
        <v>*</v>
      </c>
      <c r="V838" s="2"/>
      <c r="W838" s="2" t="str">
        <f>IF(sum!A831="BC",sum!F831,"*")</f>
        <v>*</v>
      </c>
      <c r="Z838" s="4" t="s">
        <v>186</v>
      </c>
      <c r="AA838" s="4" t="s">
        <v>187</v>
      </c>
      <c r="AB838" s="4">
        <v>2030</v>
      </c>
      <c r="AC838" s="2" t="str">
        <f>IF(sum!A831="MA",sum!B831,"*")</f>
        <v>*</v>
      </c>
      <c r="AD838" s="2"/>
      <c r="AE838" s="2" t="str">
        <f>IF(sum!A831="MA",sum!F831,"*")</f>
        <v>*</v>
      </c>
      <c r="AH838" s="4" t="s">
        <v>186</v>
      </c>
      <c r="AI838" s="4" t="s">
        <v>187</v>
      </c>
      <c r="AJ838" s="4">
        <v>2030</v>
      </c>
      <c r="AK838" s="2" t="str">
        <f>IF(sum!A831="ON",sum!B831,"*")</f>
        <v>*</v>
      </c>
      <c r="AL838" s="2"/>
      <c r="AM838" s="2" t="str">
        <f>IF(sum!A831="ON",sum!F831,"*")</f>
        <v>*</v>
      </c>
      <c r="AP838" s="2" t="s">
        <v>186</v>
      </c>
      <c r="AQ838" s="2" t="s">
        <v>187</v>
      </c>
      <c r="AR838" s="2">
        <v>2030</v>
      </c>
      <c r="AS838" s="2" t="str">
        <f>IF(sum!A831="QU",sum!B831,"*")</f>
        <v>*</v>
      </c>
      <c r="AT838" s="2"/>
      <c r="AU838" s="2" t="str">
        <f>IF(sum!A831="QU",sum!F831,"*")</f>
        <v>*</v>
      </c>
      <c r="AX838" s="4" t="s">
        <v>186</v>
      </c>
      <c r="AY838" s="4" t="s">
        <v>187</v>
      </c>
      <c r="AZ838" s="4">
        <v>2030</v>
      </c>
      <c r="BA838" s="2" t="str">
        <f>IF(sum!A831="SA",sum!B831,"*")</f>
        <v>*</v>
      </c>
      <c r="BB838" s="2"/>
      <c r="BC838" s="2" t="str">
        <f>IF(sum!A831="SA",sum!F831,"*")</f>
        <v>*</v>
      </c>
    </row>
    <row r="839" spans="2:55">
      <c r="B839" s="2" t="s">
        <v>186</v>
      </c>
      <c r="C839" s="2" t="s">
        <v>187</v>
      </c>
      <c r="D839" s="2">
        <v>2030</v>
      </c>
      <c r="J839" s="2" t="s">
        <v>186</v>
      </c>
      <c r="K839" s="2" t="s">
        <v>187</v>
      </c>
      <c r="L839" s="2">
        <v>2030</v>
      </c>
      <c r="M839" s="2" t="str">
        <f>IF(sum!A832="AT",sum!B832,"*")</f>
        <v>*</v>
      </c>
      <c r="N839" s="2"/>
      <c r="O839" s="2" t="str">
        <f>IF(sum!A832="AT",sum!F832,"*")</f>
        <v>*</v>
      </c>
      <c r="R839" s="2" t="s">
        <v>186</v>
      </c>
      <c r="S839" s="2" t="s">
        <v>187</v>
      </c>
      <c r="T839" s="2">
        <v>2030</v>
      </c>
      <c r="U839" s="2" t="str">
        <f>IF(sum!A832="BC",sum!B832,"*")</f>
        <v>*</v>
      </c>
      <c r="V839" s="2"/>
      <c r="W839" s="2" t="str">
        <f>IF(sum!A832="BC",sum!F832,"*")</f>
        <v>*</v>
      </c>
      <c r="Z839" s="2" t="s">
        <v>186</v>
      </c>
      <c r="AA839" s="2" t="s">
        <v>187</v>
      </c>
      <c r="AB839" s="2">
        <v>2030</v>
      </c>
      <c r="AC839" s="2" t="str">
        <f>IF(sum!A832="MA",sum!B832,"*")</f>
        <v>*</v>
      </c>
      <c r="AD839" s="2"/>
      <c r="AE839" s="2" t="str">
        <f>IF(sum!A832="MA",sum!F832,"*")</f>
        <v>*</v>
      </c>
      <c r="AH839" s="2" t="s">
        <v>186</v>
      </c>
      <c r="AI839" s="2" t="s">
        <v>187</v>
      </c>
      <c r="AJ839" s="2">
        <v>2030</v>
      </c>
      <c r="AK839" s="2" t="str">
        <f>IF(sum!A832="ON",sum!B832,"*")</f>
        <v>*</v>
      </c>
      <c r="AL839" s="2"/>
      <c r="AM839" s="2" t="str">
        <f>IF(sum!A832="ON",sum!F832,"*")</f>
        <v>*</v>
      </c>
      <c r="AP839" s="4" t="s">
        <v>186</v>
      </c>
      <c r="AQ839" s="4" t="s">
        <v>187</v>
      </c>
      <c r="AR839" s="4">
        <v>2030</v>
      </c>
      <c r="AS839" s="2" t="str">
        <f>IF(sum!A832="QU",sum!B832,"*")</f>
        <v>*</v>
      </c>
      <c r="AT839" s="2"/>
      <c r="AU839" s="2" t="str">
        <f>IF(sum!A832="QU",sum!F832,"*")</f>
        <v>*</v>
      </c>
      <c r="AX839" s="2" t="s">
        <v>186</v>
      </c>
      <c r="AY839" s="2" t="s">
        <v>187</v>
      </c>
      <c r="AZ839" s="2">
        <v>2030</v>
      </c>
      <c r="BA839" s="2" t="str">
        <f>IF(sum!A832="SA",sum!B832,"*")</f>
        <v>*</v>
      </c>
      <c r="BB839" s="2"/>
      <c r="BC839" s="2" t="str">
        <f>IF(sum!A832="SA",sum!F832,"*")</f>
        <v>*</v>
      </c>
    </row>
    <row r="840" spans="2:55">
      <c r="B840" s="4" t="s">
        <v>186</v>
      </c>
      <c r="C840" s="4" t="s">
        <v>187</v>
      </c>
      <c r="D840" s="4">
        <v>2030</v>
      </c>
      <c r="J840" s="4" t="s">
        <v>186</v>
      </c>
      <c r="K840" s="4" t="s">
        <v>187</v>
      </c>
      <c r="L840" s="4">
        <v>2030</v>
      </c>
      <c r="M840" s="2" t="str">
        <f>IF(sum!A833="AT",sum!B833,"*")</f>
        <v>*</v>
      </c>
      <c r="N840" s="2"/>
      <c r="O840" s="2" t="str">
        <f>IF(sum!A833="AT",sum!F833,"*")</f>
        <v>*</v>
      </c>
      <c r="R840" s="4" t="s">
        <v>186</v>
      </c>
      <c r="S840" s="4" t="s">
        <v>187</v>
      </c>
      <c r="T840" s="4">
        <v>2030</v>
      </c>
      <c r="U840" s="2" t="str">
        <f>IF(sum!A833="BC",sum!B833,"*")</f>
        <v>*</v>
      </c>
      <c r="V840" s="2"/>
      <c r="W840" s="2" t="str">
        <f>IF(sum!A833="BC",sum!F833,"*")</f>
        <v>*</v>
      </c>
      <c r="Z840" s="4" t="s">
        <v>186</v>
      </c>
      <c r="AA840" s="4" t="s">
        <v>187</v>
      </c>
      <c r="AB840" s="4">
        <v>2030</v>
      </c>
      <c r="AC840" s="2" t="str">
        <f>IF(sum!A833="MA",sum!B833,"*")</f>
        <v>*</v>
      </c>
      <c r="AD840" s="2"/>
      <c r="AE840" s="2" t="str">
        <f>IF(sum!A833="MA",sum!F833,"*")</f>
        <v>*</v>
      </c>
      <c r="AH840" s="4" t="s">
        <v>186</v>
      </c>
      <c r="AI840" s="4" t="s">
        <v>187</v>
      </c>
      <c r="AJ840" s="4">
        <v>2030</v>
      </c>
      <c r="AK840" s="2" t="str">
        <f>IF(sum!A833="ON",sum!B833,"*")</f>
        <v>*</v>
      </c>
      <c r="AL840" s="2"/>
      <c r="AM840" s="2" t="str">
        <f>IF(sum!A833="ON",sum!F833,"*")</f>
        <v>*</v>
      </c>
      <c r="AP840" s="2" t="s">
        <v>186</v>
      </c>
      <c r="AQ840" s="2" t="s">
        <v>187</v>
      </c>
      <c r="AR840" s="2">
        <v>2030</v>
      </c>
      <c r="AS840" s="2" t="str">
        <f>IF(sum!A833="QU",sum!B833,"*")</f>
        <v>*</v>
      </c>
      <c r="AT840" s="2"/>
      <c r="AU840" s="2" t="str">
        <f>IF(sum!A833="QU",sum!F833,"*")</f>
        <v>*</v>
      </c>
      <c r="AX840" s="4" t="s">
        <v>186</v>
      </c>
      <c r="AY840" s="4" t="s">
        <v>187</v>
      </c>
      <c r="AZ840" s="4">
        <v>2030</v>
      </c>
      <c r="BA840" s="2" t="str">
        <f>IF(sum!A833="SA",sum!B833,"*")</f>
        <v>*</v>
      </c>
      <c r="BB840" s="2"/>
      <c r="BC840" s="2" t="str">
        <f>IF(sum!A833="SA",sum!F833,"*")</f>
        <v>*</v>
      </c>
    </row>
    <row r="841" spans="2:55">
      <c r="B841" s="2" t="s">
        <v>186</v>
      </c>
      <c r="C841" s="2" t="s">
        <v>187</v>
      </c>
      <c r="D841" s="2">
        <v>2030</v>
      </c>
      <c r="J841" s="2" t="s">
        <v>186</v>
      </c>
      <c r="K841" s="2" t="s">
        <v>187</v>
      </c>
      <c r="L841" s="2">
        <v>2030</v>
      </c>
      <c r="M841" s="2" t="str">
        <f>IF(sum!A834="AT",sum!B834,"*")</f>
        <v>*</v>
      </c>
      <c r="N841" s="2"/>
      <c r="O841" s="2" t="str">
        <f>IF(sum!A834="AT",sum!F834,"*")</f>
        <v>*</v>
      </c>
      <c r="R841" s="2" t="s">
        <v>186</v>
      </c>
      <c r="S841" s="2" t="s">
        <v>187</v>
      </c>
      <c r="T841" s="2">
        <v>2030</v>
      </c>
      <c r="U841" s="2" t="str">
        <f>IF(sum!A834="BC",sum!B834,"*")</f>
        <v>*</v>
      </c>
      <c r="V841" s="2"/>
      <c r="W841" s="2" t="str">
        <f>IF(sum!A834="BC",sum!F834,"*")</f>
        <v>*</v>
      </c>
      <c r="Z841" s="2" t="s">
        <v>186</v>
      </c>
      <c r="AA841" s="2" t="s">
        <v>187</v>
      </c>
      <c r="AB841" s="2">
        <v>2030</v>
      </c>
      <c r="AC841" s="2" t="str">
        <f>IF(sum!A834="MA",sum!B834,"*")</f>
        <v>*</v>
      </c>
      <c r="AD841" s="2"/>
      <c r="AE841" s="2" t="str">
        <f>IF(sum!A834="MA",sum!F834,"*")</f>
        <v>*</v>
      </c>
      <c r="AH841" s="2" t="s">
        <v>186</v>
      </c>
      <c r="AI841" s="2" t="s">
        <v>187</v>
      </c>
      <c r="AJ841" s="2">
        <v>2030</v>
      </c>
      <c r="AK841" s="2" t="str">
        <f>IF(sum!A834="ON",sum!B834,"*")</f>
        <v>*</v>
      </c>
      <c r="AL841" s="2"/>
      <c r="AM841" s="2" t="str">
        <f>IF(sum!A834="ON",sum!F834,"*")</f>
        <v>*</v>
      </c>
      <c r="AP841" s="4" t="s">
        <v>186</v>
      </c>
      <c r="AQ841" s="4" t="s">
        <v>187</v>
      </c>
      <c r="AR841" s="4">
        <v>2030</v>
      </c>
      <c r="AS841" s="2" t="str">
        <f>IF(sum!A834="QU",sum!B834,"*")</f>
        <v>*</v>
      </c>
      <c r="AT841" s="2"/>
      <c r="AU841" s="2" t="str">
        <f>IF(sum!A834="QU",sum!F834,"*")</f>
        <v>*</v>
      </c>
      <c r="AX841" s="2" t="s">
        <v>186</v>
      </c>
      <c r="AY841" s="2" t="s">
        <v>187</v>
      </c>
      <c r="AZ841" s="2">
        <v>2030</v>
      </c>
      <c r="BA841" s="2" t="str">
        <f>IF(sum!A834="SA",sum!B834,"*")</f>
        <v>*</v>
      </c>
      <c r="BB841" s="2"/>
      <c r="BC841" s="2" t="str">
        <f>IF(sum!A834="SA",sum!F834,"*")</f>
        <v>*</v>
      </c>
    </row>
    <row r="842" spans="2:55">
      <c r="B842" s="4" t="s">
        <v>186</v>
      </c>
      <c r="C842" s="4" t="s">
        <v>187</v>
      </c>
      <c r="D842" s="4">
        <v>2030</v>
      </c>
      <c r="J842" s="4" t="s">
        <v>186</v>
      </c>
      <c r="K842" s="4" t="s">
        <v>187</v>
      </c>
      <c r="L842" s="4">
        <v>2030</v>
      </c>
      <c r="M842" s="2" t="str">
        <f>IF(sum!A835="AT",sum!B835,"*")</f>
        <v>*</v>
      </c>
      <c r="N842" s="2"/>
      <c r="O842" s="2" t="str">
        <f>IF(sum!A835="AT",sum!F835,"*")</f>
        <v>*</v>
      </c>
      <c r="R842" s="4" t="s">
        <v>186</v>
      </c>
      <c r="S842" s="4" t="s">
        <v>187</v>
      </c>
      <c r="T842" s="4">
        <v>2030</v>
      </c>
      <c r="U842" s="2" t="str">
        <f>IF(sum!A835="BC",sum!B835,"*")</f>
        <v>*</v>
      </c>
      <c r="V842" s="2"/>
      <c r="W842" s="2" t="str">
        <f>IF(sum!A835="BC",sum!F835,"*")</f>
        <v>*</v>
      </c>
      <c r="Z842" s="4" t="s">
        <v>186</v>
      </c>
      <c r="AA842" s="4" t="s">
        <v>187</v>
      </c>
      <c r="AB842" s="4">
        <v>2030</v>
      </c>
      <c r="AC842" s="2" t="str">
        <f>IF(sum!A835="MA",sum!B835,"*")</f>
        <v>*</v>
      </c>
      <c r="AD842" s="2"/>
      <c r="AE842" s="2" t="str">
        <f>IF(sum!A835="MA",sum!F835,"*")</f>
        <v>*</v>
      </c>
      <c r="AH842" s="4" t="s">
        <v>186</v>
      </c>
      <c r="AI842" s="4" t="s">
        <v>187</v>
      </c>
      <c r="AJ842" s="4">
        <v>2030</v>
      </c>
      <c r="AK842" s="2" t="str">
        <f>IF(sum!A835="ON",sum!B835,"*")</f>
        <v>*</v>
      </c>
      <c r="AL842" s="2"/>
      <c r="AM842" s="2" t="str">
        <f>IF(sum!A835="ON",sum!F835,"*")</f>
        <v>*</v>
      </c>
      <c r="AP842" s="2" t="s">
        <v>186</v>
      </c>
      <c r="AQ842" s="2" t="s">
        <v>187</v>
      </c>
      <c r="AR842" s="2">
        <v>2030</v>
      </c>
      <c r="AS842" s="2" t="str">
        <f>IF(sum!A835="QU",sum!B835,"*")</f>
        <v>*</v>
      </c>
      <c r="AT842" s="2"/>
      <c r="AU842" s="2" t="str">
        <f>IF(sum!A835="QU",sum!F835,"*")</f>
        <v>*</v>
      </c>
      <c r="AX842" s="4" t="s">
        <v>186</v>
      </c>
      <c r="AY842" s="4" t="s">
        <v>187</v>
      </c>
      <c r="AZ842" s="4">
        <v>2030</v>
      </c>
      <c r="BA842" s="2" t="str">
        <f>IF(sum!A835="SA",sum!B835,"*")</f>
        <v>*</v>
      </c>
      <c r="BB842" s="2"/>
      <c r="BC842" s="2" t="str">
        <f>IF(sum!A835="SA",sum!F835,"*")</f>
        <v>*</v>
      </c>
    </row>
    <row r="843" spans="2:55">
      <c r="B843" s="2" t="s">
        <v>186</v>
      </c>
      <c r="C843" s="2" t="s">
        <v>187</v>
      </c>
      <c r="D843" s="2">
        <v>2030</v>
      </c>
      <c r="J843" s="2" t="s">
        <v>186</v>
      </c>
      <c r="K843" s="2" t="s">
        <v>187</v>
      </c>
      <c r="L843" s="2">
        <v>2030</v>
      </c>
      <c r="M843" s="2" t="str">
        <f>IF(sum!A836="AT",sum!B836,"*")</f>
        <v>*</v>
      </c>
      <c r="N843" s="2"/>
      <c r="O843" s="2" t="str">
        <f>IF(sum!A836="AT",sum!F836,"*")</f>
        <v>*</v>
      </c>
      <c r="R843" s="2" t="s">
        <v>186</v>
      </c>
      <c r="S843" s="2" t="s">
        <v>187</v>
      </c>
      <c r="T843" s="2">
        <v>2030</v>
      </c>
      <c r="U843" s="2" t="str">
        <f>IF(sum!A836="BC",sum!B836,"*")</f>
        <v>*</v>
      </c>
      <c r="V843" s="2"/>
      <c r="W843" s="2" t="str">
        <f>IF(sum!A836="BC",sum!F836,"*")</f>
        <v>*</v>
      </c>
      <c r="Z843" s="2" t="s">
        <v>186</v>
      </c>
      <c r="AA843" s="2" t="s">
        <v>187</v>
      </c>
      <c r="AB843" s="2">
        <v>2030</v>
      </c>
      <c r="AC843" s="2" t="str">
        <f>IF(sum!A836="MA",sum!B836,"*")</f>
        <v>*</v>
      </c>
      <c r="AD843" s="2"/>
      <c r="AE843" s="2" t="str">
        <f>IF(sum!A836="MA",sum!F836,"*")</f>
        <v>*</v>
      </c>
      <c r="AH843" s="2" t="s">
        <v>186</v>
      </c>
      <c r="AI843" s="2" t="s">
        <v>187</v>
      </c>
      <c r="AJ843" s="2">
        <v>2030</v>
      </c>
      <c r="AK843" s="2" t="str">
        <f>IF(sum!A836="ON",sum!B836,"*")</f>
        <v>*</v>
      </c>
      <c r="AL843" s="2"/>
      <c r="AM843" s="2" t="str">
        <f>IF(sum!A836="ON",sum!F836,"*")</f>
        <v>*</v>
      </c>
      <c r="AP843" s="4" t="s">
        <v>186</v>
      </c>
      <c r="AQ843" s="4" t="s">
        <v>187</v>
      </c>
      <c r="AR843" s="4">
        <v>2030</v>
      </c>
      <c r="AS843" s="2" t="str">
        <f>IF(sum!A836="QU",sum!B836,"*")</f>
        <v>*</v>
      </c>
      <c r="AT843" s="2"/>
      <c r="AU843" s="2" t="str">
        <f>IF(sum!A836="QU",sum!F836,"*")</f>
        <v>*</v>
      </c>
      <c r="AX843" s="2" t="s">
        <v>186</v>
      </c>
      <c r="AY843" s="2" t="s">
        <v>187</v>
      </c>
      <c r="AZ843" s="2">
        <v>2030</v>
      </c>
      <c r="BA843" s="2" t="str">
        <f>IF(sum!A836="SA",sum!B836,"*")</f>
        <v>*</v>
      </c>
      <c r="BB843" s="2"/>
      <c r="BC843" s="2" t="str">
        <f>IF(sum!A836="SA",sum!F836,"*")</f>
        <v>*</v>
      </c>
    </row>
    <row r="844" spans="2:55">
      <c r="B844" s="4" t="s">
        <v>186</v>
      </c>
      <c r="C844" s="4" t="s">
        <v>187</v>
      </c>
      <c r="D844" s="4">
        <v>2030</v>
      </c>
      <c r="J844" s="4" t="s">
        <v>186</v>
      </c>
      <c r="K844" s="4" t="s">
        <v>187</v>
      </c>
      <c r="L844" s="4">
        <v>2030</v>
      </c>
      <c r="M844" s="2" t="str">
        <f>IF(sum!A837="AT",sum!B837,"*")</f>
        <v>*</v>
      </c>
      <c r="N844" s="2"/>
      <c r="O844" s="2" t="str">
        <f>IF(sum!A837="AT",sum!F837,"*")</f>
        <v>*</v>
      </c>
      <c r="R844" s="4" t="s">
        <v>186</v>
      </c>
      <c r="S844" s="4" t="s">
        <v>187</v>
      </c>
      <c r="T844" s="4">
        <v>2030</v>
      </c>
      <c r="U844" s="2" t="str">
        <f>IF(sum!A837="BC",sum!B837,"*")</f>
        <v>*</v>
      </c>
      <c r="V844" s="2"/>
      <c r="W844" s="2" t="str">
        <f>IF(sum!A837="BC",sum!F837,"*")</f>
        <v>*</v>
      </c>
      <c r="Z844" s="4" t="s">
        <v>186</v>
      </c>
      <c r="AA844" s="4" t="s">
        <v>187</v>
      </c>
      <c r="AB844" s="4">
        <v>2030</v>
      </c>
      <c r="AC844" s="2" t="str">
        <f>IF(sum!A837="MA",sum!B837,"*")</f>
        <v>*</v>
      </c>
      <c r="AD844" s="2"/>
      <c r="AE844" s="2" t="str">
        <f>IF(sum!A837="MA",sum!F837,"*")</f>
        <v>*</v>
      </c>
      <c r="AH844" s="4" t="s">
        <v>186</v>
      </c>
      <c r="AI844" s="4" t="s">
        <v>187</v>
      </c>
      <c r="AJ844" s="4">
        <v>2030</v>
      </c>
      <c r="AK844" s="2" t="str">
        <f>IF(sum!A837="ON",sum!B837,"*")</f>
        <v>*</v>
      </c>
      <c r="AL844" s="2"/>
      <c r="AM844" s="2" t="str">
        <f>IF(sum!A837="ON",sum!F837,"*")</f>
        <v>*</v>
      </c>
      <c r="AP844" s="2" t="s">
        <v>186</v>
      </c>
      <c r="AQ844" s="2" t="s">
        <v>187</v>
      </c>
      <c r="AR844" s="2">
        <v>2030</v>
      </c>
      <c r="AS844" s="2" t="str">
        <f>IF(sum!A837="QU",sum!B837,"*")</f>
        <v>*</v>
      </c>
      <c r="AT844" s="2"/>
      <c r="AU844" s="2" t="str">
        <f>IF(sum!A837="QU",sum!F837,"*")</f>
        <v>*</v>
      </c>
      <c r="AX844" s="4" t="s">
        <v>186</v>
      </c>
      <c r="AY844" s="4" t="s">
        <v>187</v>
      </c>
      <c r="AZ844" s="4">
        <v>2030</v>
      </c>
      <c r="BA844" s="2" t="str">
        <f>IF(sum!A837="SA",sum!B837,"*")</f>
        <v>*</v>
      </c>
      <c r="BB844" s="2"/>
      <c r="BC844" s="2" t="str">
        <f>IF(sum!A837="SA",sum!F837,"*")</f>
        <v>*</v>
      </c>
    </row>
    <row r="845" spans="2:55">
      <c r="B845" s="2" t="s">
        <v>186</v>
      </c>
      <c r="C845" s="2" t="s">
        <v>187</v>
      </c>
      <c r="D845" s="2">
        <v>2030</v>
      </c>
      <c r="J845" s="2" t="s">
        <v>186</v>
      </c>
      <c r="K845" s="2" t="s">
        <v>187</v>
      </c>
      <c r="L845" s="2">
        <v>2030</v>
      </c>
      <c r="M845" s="2" t="str">
        <f>IF(sum!A838="AT",sum!B838,"*")</f>
        <v>*</v>
      </c>
      <c r="N845" s="2"/>
      <c r="O845" s="2" t="str">
        <f>IF(sum!A838="AT",sum!F838,"*")</f>
        <v>*</v>
      </c>
      <c r="R845" s="2" t="s">
        <v>186</v>
      </c>
      <c r="S845" s="2" t="s">
        <v>187</v>
      </c>
      <c r="T845" s="2">
        <v>2030</v>
      </c>
      <c r="U845" s="2" t="str">
        <f>IF(sum!A838="BC",sum!B838,"*")</f>
        <v>*</v>
      </c>
      <c r="V845" s="2"/>
      <c r="W845" s="2" t="str">
        <f>IF(sum!A838="BC",sum!F838,"*")</f>
        <v>*</v>
      </c>
      <c r="Z845" s="2" t="s">
        <v>186</v>
      </c>
      <c r="AA845" s="2" t="s">
        <v>187</v>
      </c>
      <c r="AB845" s="2">
        <v>2030</v>
      </c>
      <c r="AC845" s="2" t="str">
        <f>IF(sum!A838="MA",sum!B838,"*")</f>
        <v>*</v>
      </c>
      <c r="AD845" s="2"/>
      <c r="AE845" s="2" t="str">
        <f>IF(sum!A838="MA",sum!F838,"*")</f>
        <v>*</v>
      </c>
      <c r="AH845" s="2" t="s">
        <v>186</v>
      </c>
      <c r="AI845" s="2" t="s">
        <v>187</v>
      </c>
      <c r="AJ845" s="2">
        <v>2030</v>
      </c>
      <c r="AK845" s="2" t="str">
        <f>IF(sum!A838="ON",sum!B838,"*")</f>
        <v>*</v>
      </c>
      <c r="AL845" s="2"/>
      <c r="AM845" s="2" t="str">
        <f>IF(sum!A838="ON",sum!F838,"*")</f>
        <v>*</v>
      </c>
      <c r="AP845" s="4" t="s">
        <v>186</v>
      </c>
      <c r="AQ845" s="4" t="s">
        <v>187</v>
      </c>
      <c r="AR845" s="4">
        <v>2030</v>
      </c>
      <c r="AS845" s="2" t="str">
        <f>IF(sum!A838="QU",sum!B838,"*")</f>
        <v>*</v>
      </c>
      <c r="AT845" s="2"/>
      <c r="AU845" s="2" t="str">
        <f>IF(sum!A838="QU",sum!F838,"*")</f>
        <v>*</v>
      </c>
      <c r="AX845" s="2" t="s">
        <v>186</v>
      </c>
      <c r="AY845" s="2" t="s">
        <v>187</v>
      </c>
      <c r="AZ845" s="2">
        <v>2030</v>
      </c>
      <c r="BA845" s="2" t="str">
        <f>IF(sum!A838="SA",sum!B838,"*")</f>
        <v>*</v>
      </c>
      <c r="BB845" s="2"/>
      <c r="BC845" s="2" t="str">
        <f>IF(sum!A838="SA",sum!F838,"*")</f>
        <v>*</v>
      </c>
    </row>
    <row r="846" spans="2:55">
      <c r="B846" s="4" t="s">
        <v>186</v>
      </c>
      <c r="C846" s="4" t="s">
        <v>187</v>
      </c>
      <c r="D846" s="4">
        <v>2030</v>
      </c>
      <c r="J846" s="4" t="s">
        <v>186</v>
      </c>
      <c r="K846" s="4" t="s">
        <v>187</v>
      </c>
      <c r="L846" s="4">
        <v>2030</v>
      </c>
      <c r="M846" s="2" t="str">
        <f>IF(sum!A839="AT",sum!B839,"*")</f>
        <v>*</v>
      </c>
      <c r="N846" s="2"/>
      <c r="O846" s="2" t="str">
        <f>IF(sum!A839="AT",sum!F839,"*")</f>
        <v>*</v>
      </c>
      <c r="R846" s="4" t="s">
        <v>186</v>
      </c>
      <c r="S846" s="4" t="s">
        <v>187</v>
      </c>
      <c r="T846" s="4">
        <v>2030</v>
      </c>
      <c r="U846" s="2" t="str">
        <f>IF(sum!A839="BC",sum!B839,"*")</f>
        <v>*</v>
      </c>
      <c r="V846" s="2"/>
      <c r="W846" s="2" t="str">
        <f>IF(sum!A839="BC",sum!F839,"*")</f>
        <v>*</v>
      </c>
      <c r="Z846" s="4" t="s">
        <v>186</v>
      </c>
      <c r="AA846" s="4" t="s">
        <v>187</v>
      </c>
      <c r="AB846" s="4">
        <v>2030</v>
      </c>
      <c r="AC846" s="2" t="str">
        <f>IF(sum!A839="MA",sum!B839,"*")</f>
        <v>*</v>
      </c>
      <c r="AD846" s="2"/>
      <c r="AE846" s="2" t="str">
        <f>IF(sum!A839="MA",sum!F839,"*")</f>
        <v>*</v>
      </c>
      <c r="AH846" s="4" t="s">
        <v>186</v>
      </c>
      <c r="AI846" s="4" t="s">
        <v>187</v>
      </c>
      <c r="AJ846" s="4">
        <v>2030</v>
      </c>
      <c r="AK846" s="2" t="str">
        <f>IF(sum!A839="ON",sum!B839,"*")</f>
        <v>*</v>
      </c>
      <c r="AL846" s="2"/>
      <c r="AM846" s="2" t="str">
        <f>IF(sum!A839="ON",sum!F839,"*")</f>
        <v>*</v>
      </c>
      <c r="AP846" s="2" t="s">
        <v>186</v>
      </c>
      <c r="AQ846" s="2" t="s">
        <v>187</v>
      </c>
      <c r="AR846" s="2">
        <v>2030</v>
      </c>
      <c r="AS846" s="2" t="str">
        <f>IF(sum!A839="QU",sum!B839,"*")</f>
        <v>*</v>
      </c>
      <c r="AT846" s="2"/>
      <c r="AU846" s="2" t="str">
        <f>IF(sum!A839="QU",sum!F839,"*")</f>
        <v>*</v>
      </c>
      <c r="AX846" s="4" t="s">
        <v>186</v>
      </c>
      <c r="AY846" s="4" t="s">
        <v>187</v>
      </c>
      <c r="AZ846" s="4">
        <v>2030</v>
      </c>
      <c r="BA846" s="2" t="str">
        <f>IF(sum!A839="SA",sum!B839,"*")</f>
        <v>*</v>
      </c>
      <c r="BB846" s="2"/>
      <c r="BC846" s="2" t="str">
        <f>IF(sum!A839="SA",sum!F839,"*")</f>
        <v>*</v>
      </c>
    </row>
    <row r="847" spans="2:55">
      <c r="B847" s="2" t="s">
        <v>186</v>
      </c>
      <c r="C847" s="2" t="s">
        <v>187</v>
      </c>
      <c r="D847" s="2">
        <v>2030</v>
      </c>
      <c r="J847" s="2" t="s">
        <v>186</v>
      </c>
      <c r="K847" s="2" t="s">
        <v>187</v>
      </c>
      <c r="L847" s="2">
        <v>2030</v>
      </c>
      <c r="M847" s="2" t="str">
        <f>IF(sum!A840="AT",sum!B840,"*")</f>
        <v>*</v>
      </c>
      <c r="N847" s="2"/>
      <c r="O847" s="2" t="str">
        <f>IF(sum!A840="AT",sum!F840,"*")</f>
        <v>*</v>
      </c>
      <c r="R847" s="2" t="s">
        <v>186</v>
      </c>
      <c r="S847" s="2" t="s">
        <v>187</v>
      </c>
      <c r="T847" s="2">
        <v>2030</v>
      </c>
      <c r="U847" s="2" t="str">
        <f>IF(sum!A840="BC",sum!B840,"*")</f>
        <v>*</v>
      </c>
      <c r="V847" s="2"/>
      <c r="W847" s="2" t="str">
        <f>IF(sum!A840="BC",sum!F840,"*")</f>
        <v>*</v>
      </c>
      <c r="Z847" s="2" t="s">
        <v>186</v>
      </c>
      <c r="AA847" s="2" t="s">
        <v>187</v>
      </c>
      <c r="AB847" s="2">
        <v>2030</v>
      </c>
      <c r="AC847" s="2" t="str">
        <f>IF(sum!A840="MA",sum!B840,"*")</f>
        <v>*</v>
      </c>
      <c r="AD847" s="2"/>
      <c r="AE847" s="2" t="str">
        <f>IF(sum!A840="MA",sum!F840,"*")</f>
        <v>*</v>
      </c>
      <c r="AH847" s="2" t="s">
        <v>186</v>
      </c>
      <c r="AI847" s="2" t="s">
        <v>187</v>
      </c>
      <c r="AJ847" s="2">
        <v>2030</v>
      </c>
      <c r="AK847" s="2" t="str">
        <f>IF(sum!A840="ON",sum!B840,"*")</f>
        <v>*</v>
      </c>
      <c r="AL847" s="2"/>
      <c r="AM847" s="2" t="str">
        <f>IF(sum!A840="ON",sum!F840,"*")</f>
        <v>*</v>
      </c>
      <c r="AP847" s="4" t="s">
        <v>186</v>
      </c>
      <c r="AQ847" s="4" t="s">
        <v>187</v>
      </c>
      <c r="AR847" s="4">
        <v>2030</v>
      </c>
      <c r="AS847" s="2" t="str">
        <f>IF(sum!A840="QU",sum!B840,"*")</f>
        <v>*</v>
      </c>
      <c r="AT847" s="2"/>
      <c r="AU847" s="2" t="str">
        <f>IF(sum!A840="QU",sum!F840,"*")</f>
        <v>*</v>
      </c>
      <c r="AX847" s="2" t="s">
        <v>186</v>
      </c>
      <c r="AY847" s="2" t="s">
        <v>187</v>
      </c>
      <c r="AZ847" s="2">
        <v>2030</v>
      </c>
      <c r="BA847" s="2" t="str">
        <f>IF(sum!A840="SA",sum!B840,"*")</f>
        <v>*</v>
      </c>
      <c r="BB847" s="2"/>
      <c r="BC847" s="2" t="str">
        <f>IF(sum!A840="SA",sum!F840,"*")</f>
        <v>*</v>
      </c>
    </row>
    <row r="848" spans="2:55">
      <c r="B848" s="4" t="s">
        <v>186</v>
      </c>
      <c r="C848" s="4" t="s">
        <v>187</v>
      </c>
      <c r="D848" s="4">
        <v>2030</v>
      </c>
      <c r="J848" s="4" t="s">
        <v>186</v>
      </c>
      <c r="K848" s="4" t="s">
        <v>187</v>
      </c>
      <c r="L848" s="4">
        <v>2030</v>
      </c>
      <c r="M848" s="2" t="str">
        <f>IF(sum!A841="AT",sum!B841,"*")</f>
        <v>*</v>
      </c>
      <c r="N848" s="2"/>
      <c r="O848" s="2" t="str">
        <f>IF(sum!A841="AT",sum!F841,"*")</f>
        <v>*</v>
      </c>
      <c r="R848" s="4" t="s">
        <v>186</v>
      </c>
      <c r="S848" s="4" t="s">
        <v>187</v>
      </c>
      <c r="T848" s="4">
        <v>2030</v>
      </c>
      <c r="U848" s="2" t="str">
        <f>IF(sum!A841="BC",sum!B841,"*")</f>
        <v>*</v>
      </c>
      <c r="V848" s="2"/>
      <c r="W848" s="2" t="str">
        <f>IF(sum!A841="BC",sum!F841,"*")</f>
        <v>*</v>
      </c>
      <c r="Z848" s="4" t="s">
        <v>186</v>
      </c>
      <c r="AA848" s="4" t="s">
        <v>187</v>
      </c>
      <c r="AB848" s="4">
        <v>2030</v>
      </c>
      <c r="AC848" s="2" t="str">
        <f>IF(sum!A841="MA",sum!B841,"*")</f>
        <v>*</v>
      </c>
      <c r="AD848" s="2"/>
      <c r="AE848" s="2" t="str">
        <f>IF(sum!A841="MA",sum!F841,"*")</f>
        <v>*</v>
      </c>
      <c r="AH848" s="4" t="s">
        <v>186</v>
      </c>
      <c r="AI848" s="4" t="s">
        <v>187</v>
      </c>
      <c r="AJ848" s="4">
        <v>2030</v>
      </c>
      <c r="AK848" s="2" t="str">
        <f>IF(sum!A841="ON",sum!B841,"*")</f>
        <v>*</v>
      </c>
      <c r="AL848" s="2"/>
      <c r="AM848" s="2" t="str">
        <f>IF(sum!A841="ON",sum!F841,"*")</f>
        <v>*</v>
      </c>
      <c r="AP848" s="2" t="s">
        <v>186</v>
      </c>
      <c r="AQ848" s="2" t="s">
        <v>187</v>
      </c>
      <c r="AR848" s="2">
        <v>2030</v>
      </c>
      <c r="AS848" s="2" t="str">
        <f>IF(sum!A841="QU",sum!B841,"*")</f>
        <v>*</v>
      </c>
      <c r="AT848" s="2"/>
      <c r="AU848" s="2" t="str">
        <f>IF(sum!A841="QU",sum!F841,"*")</f>
        <v>*</v>
      </c>
      <c r="AX848" s="4" t="s">
        <v>186</v>
      </c>
      <c r="AY848" s="4" t="s">
        <v>187</v>
      </c>
      <c r="AZ848" s="4">
        <v>2030</v>
      </c>
      <c r="BA848" s="2" t="str">
        <f>IF(sum!A841="SA",sum!B841,"*")</f>
        <v>*</v>
      </c>
      <c r="BB848" s="2"/>
      <c r="BC848" s="2" t="str">
        <f>IF(sum!A841="SA",sum!F841,"*")</f>
        <v>*</v>
      </c>
    </row>
    <row r="849" spans="2:55">
      <c r="B849" s="2" t="s">
        <v>186</v>
      </c>
      <c r="C849" s="2" t="s">
        <v>187</v>
      </c>
      <c r="D849" s="2">
        <v>2030</v>
      </c>
      <c r="J849" s="2" t="s">
        <v>186</v>
      </c>
      <c r="K849" s="2" t="s">
        <v>187</v>
      </c>
      <c r="L849" s="2">
        <v>2030</v>
      </c>
      <c r="M849" s="2" t="str">
        <f>IF(sum!A842="AT",sum!B842,"*")</f>
        <v>*</v>
      </c>
      <c r="N849" s="2"/>
      <c r="O849" s="2" t="str">
        <f>IF(sum!A842="AT",sum!F842,"*")</f>
        <v>*</v>
      </c>
      <c r="R849" s="2" t="s">
        <v>186</v>
      </c>
      <c r="S849" s="2" t="s">
        <v>187</v>
      </c>
      <c r="T849" s="2">
        <v>2030</v>
      </c>
      <c r="U849" s="2" t="str">
        <f>IF(sum!A842="BC",sum!B842,"*")</f>
        <v>*</v>
      </c>
      <c r="V849" s="2"/>
      <c r="W849" s="2" t="str">
        <f>IF(sum!A842="BC",sum!F842,"*")</f>
        <v>*</v>
      </c>
      <c r="Z849" s="2" t="s">
        <v>186</v>
      </c>
      <c r="AA849" s="2" t="s">
        <v>187</v>
      </c>
      <c r="AB849" s="2">
        <v>2030</v>
      </c>
      <c r="AC849" s="2" t="str">
        <f>IF(sum!A842="MA",sum!B842,"*")</f>
        <v>*</v>
      </c>
      <c r="AD849" s="2"/>
      <c r="AE849" s="2" t="str">
        <f>IF(sum!A842="MA",sum!F842,"*")</f>
        <v>*</v>
      </c>
      <c r="AH849" s="2" t="s">
        <v>186</v>
      </c>
      <c r="AI849" s="2" t="s">
        <v>187</v>
      </c>
      <c r="AJ849" s="2">
        <v>2030</v>
      </c>
      <c r="AK849" s="2" t="str">
        <f>IF(sum!A842="ON",sum!B842,"*")</f>
        <v>*</v>
      </c>
      <c r="AL849" s="2"/>
      <c r="AM849" s="2" t="str">
        <f>IF(sum!A842="ON",sum!F842,"*")</f>
        <v>*</v>
      </c>
      <c r="AP849" s="4" t="s">
        <v>186</v>
      </c>
      <c r="AQ849" s="4" t="s">
        <v>187</v>
      </c>
      <c r="AR849" s="4">
        <v>2030</v>
      </c>
      <c r="AS849" s="2" t="str">
        <f>IF(sum!A842="QU",sum!B842,"*")</f>
        <v>*</v>
      </c>
      <c r="AT849" s="2"/>
      <c r="AU849" s="2" t="str">
        <f>IF(sum!A842="QU",sum!F842,"*")</f>
        <v>*</v>
      </c>
      <c r="AX849" s="2" t="s">
        <v>186</v>
      </c>
      <c r="AY849" s="2" t="s">
        <v>187</v>
      </c>
      <c r="AZ849" s="2">
        <v>2030</v>
      </c>
      <c r="BA849" s="2" t="str">
        <f>IF(sum!A842="SA",sum!B842,"*")</f>
        <v>*</v>
      </c>
      <c r="BB849" s="2"/>
      <c r="BC849" s="2" t="str">
        <f>IF(sum!A842="SA",sum!F842,"*")</f>
        <v>*</v>
      </c>
    </row>
    <row r="850" spans="2:55">
      <c r="B850" s="4" t="s">
        <v>186</v>
      </c>
      <c r="C850" s="4" t="s">
        <v>187</v>
      </c>
      <c r="D850" s="4">
        <v>2030</v>
      </c>
      <c r="J850" s="4" t="s">
        <v>186</v>
      </c>
      <c r="K850" s="4" t="s">
        <v>187</v>
      </c>
      <c r="L850" s="4">
        <v>2030</v>
      </c>
      <c r="M850" s="2" t="str">
        <f>IF(sum!A843="AT",sum!B843,"*")</f>
        <v>*</v>
      </c>
      <c r="N850" s="2"/>
      <c r="O850" s="2" t="str">
        <f>IF(sum!A843="AT",sum!F843,"*")</f>
        <v>*</v>
      </c>
      <c r="R850" s="4" t="s">
        <v>186</v>
      </c>
      <c r="S850" s="4" t="s">
        <v>187</v>
      </c>
      <c r="T850" s="4">
        <v>2030</v>
      </c>
      <c r="U850" s="2" t="str">
        <f>IF(sum!A843="BC",sum!B843,"*")</f>
        <v>*</v>
      </c>
      <c r="V850" s="2"/>
      <c r="W850" s="2" t="str">
        <f>IF(sum!A843="BC",sum!F843,"*")</f>
        <v>*</v>
      </c>
      <c r="Z850" s="4" t="s">
        <v>186</v>
      </c>
      <c r="AA850" s="4" t="s">
        <v>187</v>
      </c>
      <c r="AB850" s="4">
        <v>2030</v>
      </c>
      <c r="AC850" s="2" t="str">
        <f>IF(sum!A843="MA",sum!B843,"*")</f>
        <v>*</v>
      </c>
      <c r="AD850" s="2"/>
      <c r="AE850" s="2" t="str">
        <f>IF(sum!A843="MA",sum!F843,"*")</f>
        <v>*</v>
      </c>
      <c r="AH850" s="4" t="s">
        <v>186</v>
      </c>
      <c r="AI850" s="4" t="s">
        <v>187</v>
      </c>
      <c r="AJ850" s="4">
        <v>2030</v>
      </c>
      <c r="AK850" s="2" t="str">
        <f>IF(sum!A843="ON",sum!B843,"*")</f>
        <v>*</v>
      </c>
      <c r="AL850" s="2"/>
      <c r="AM850" s="2" t="str">
        <f>IF(sum!A843="ON",sum!F843,"*")</f>
        <v>*</v>
      </c>
      <c r="AP850" s="2" t="s">
        <v>186</v>
      </c>
      <c r="AQ850" s="2" t="s">
        <v>187</v>
      </c>
      <c r="AR850" s="2">
        <v>2030</v>
      </c>
      <c r="AS850" s="2" t="str">
        <f>IF(sum!A843="QU",sum!B843,"*")</f>
        <v>*</v>
      </c>
      <c r="AT850" s="2"/>
      <c r="AU850" s="2" t="str">
        <f>IF(sum!A843="QU",sum!F843,"*")</f>
        <v>*</v>
      </c>
      <c r="AX850" s="4" t="s">
        <v>186</v>
      </c>
      <c r="AY850" s="4" t="s">
        <v>187</v>
      </c>
      <c r="AZ850" s="4">
        <v>2030</v>
      </c>
      <c r="BA850" s="2" t="str">
        <f>IF(sum!A843="SA",sum!B843,"*")</f>
        <v>*</v>
      </c>
      <c r="BB850" s="2"/>
      <c r="BC850" s="2" t="str">
        <f>IF(sum!A843="SA",sum!F843,"*")</f>
        <v>*</v>
      </c>
    </row>
    <row r="851" spans="2:55">
      <c r="B851" s="2" t="s">
        <v>186</v>
      </c>
      <c r="C851" s="2" t="s">
        <v>187</v>
      </c>
      <c r="D851" s="2">
        <v>2030</v>
      </c>
      <c r="J851" s="2" t="s">
        <v>186</v>
      </c>
      <c r="K851" s="2" t="s">
        <v>187</v>
      </c>
      <c r="L851" s="2">
        <v>2030</v>
      </c>
      <c r="M851" s="2" t="str">
        <f>IF(sum!A844="AT",sum!B844,"*")</f>
        <v>*</v>
      </c>
      <c r="N851" s="2"/>
      <c r="O851" s="2" t="str">
        <f>IF(sum!A844="AT",sum!F844,"*")</f>
        <v>*</v>
      </c>
      <c r="R851" s="2" t="s">
        <v>186</v>
      </c>
      <c r="S851" s="2" t="s">
        <v>187</v>
      </c>
      <c r="T851" s="2">
        <v>2030</v>
      </c>
      <c r="U851" s="2" t="str">
        <f>IF(sum!A844="BC",sum!B844,"*")</f>
        <v>*</v>
      </c>
      <c r="V851" s="2"/>
      <c r="W851" s="2" t="str">
        <f>IF(sum!A844="BC",sum!F844,"*")</f>
        <v>*</v>
      </c>
      <c r="Z851" s="2" t="s">
        <v>186</v>
      </c>
      <c r="AA851" s="2" t="s">
        <v>187</v>
      </c>
      <c r="AB851" s="2">
        <v>2030</v>
      </c>
      <c r="AC851" s="2" t="str">
        <f>IF(sum!A844="MA",sum!B844,"*")</f>
        <v>*</v>
      </c>
      <c r="AD851" s="2"/>
      <c r="AE851" s="2" t="str">
        <f>IF(sum!A844="MA",sum!F844,"*")</f>
        <v>*</v>
      </c>
      <c r="AH851" s="2" t="s">
        <v>186</v>
      </c>
      <c r="AI851" s="2" t="s">
        <v>187</v>
      </c>
      <c r="AJ851" s="2">
        <v>2030</v>
      </c>
      <c r="AK851" s="2" t="str">
        <f>IF(sum!A844="ON",sum!B844,"*")</f>
        <v>*</v>
      </c>
      <c r="AL851" s="2"/>
      <c r="AM851" s="2" t="str">
        <f>IF(sum!A844="ON",sum!F844,"*")</f>
        <v>*</v>
      </c>
      <c r="AP851" s="4" t="s">
        <v>186</v>
      </c>
      <c r="AQ851" s="4" t="s">
        <v>187</v>
      </c>
      <c r="AR851" s="4">
        <v>2030</v>
      </c>
      <c r="AS851" s="2" t="str">
        <f>IF(sum!A844="QU",sum!B844,"*")</f>
        <v>*</v>
      </c>
      <c r="AT851" s="2"/>
      <c r="AU851" s="2" t="str">
        <f>IF(sum!A844="QU",sum!F844,"*")</f>
        <v>*</v>
      </c>
      <c r="AX851" s="2" t="s">
        <v>186</v>
      </c>
      <c r="AY851" s="2" t="s">
        <v>187</v>
      </c>
      <c r="AZ851" s="2">
        <v>2030</v>
      </c>
      <c r="BA851" s="2" t="str">
        <f>IF(sum!A844="SA",sum!B844,"*")</f>
        <v>*</v>
      </c>
      <c r="BB851" s="2"/>
      <c r="BC851" s="2" t="str">
        <f>IF(sum!A844="SA",sum!F844,"*")</f>
        <v>*</v>
      </c>
    </row>
    <row r="852" spans="2:55">
      <c r="B852" s="4" t="s">
        <v>186</v>
      </c>
      <c r="C852" s="4" t="s">
        <v>187</v>
      </c>
      <c r="D852" s="4">
        <v>2030</v>
      </c>
      <c r="J852" s="4" t="s">
        <v>186</v>
      </c>
      <c r="K852" s="4" t="s">
        <v>187</v>
      </c>
      <c r="L852" s="4">
        <v>2030</v>
      </c>
      <c r="M852" s="2" t="str">
        <f>IF(sum!A845="AT",sum!B845,"*")</f>
        <v>*</v>
      </c>
      <c r="N852" s="2"/>
      <c r="O852" s="2" t="str">
        <f>IF(sum!A845="AT",sum!F845,"*")</f>
        <v>*</v>
      </c>
      <c r="R852" s="4" t="s">
        <v>186</v>
      </c>
      <c r="S852" s="4" t="s">
        <v>187</v>
      </c>
      <c r="T852" s="4">
        <v>2030</v>
      </c>
      <c r="U852" s="2" t="str">
        <f>IF(sum!A845="BC",sum!B845,"*")</f>
        <v>*</v>
      </c>
      <c r="V852" s="2"/>
      <c r="W852" s="2" t="str">
        <f>IF(sum!A845="BC",sum!F845,"*")</f>
        <v>*</v>
      </c>
      <c r="Z852" s="4" t="s">
        <v>186</v>
      </c>
      <c r="AA852" s="4" t="s">
        <v>187</v>
      </c>
      <c r="AB852" s="4">
        <v>2030</v>
      </c>
      <c r="AC852" s="2" t="str">
        <f>IF(sum!A845="MA",sum!B845,"*")</f>
        <v>*</v>
      </c>
      <c r="AD852" s="2"/>
      <c r="AE852" s="2" t="str">
        <f>IF(sum!A845="MA",sum!F845,"*")</f>
        <v>*</v>
      </c>
      <c r="AH852" s="4" t="s">
        <v>186</v>
      </c>
      <c r="AI852" s="4" t="s">
        <v>187</v>
      </c>
      <c r="AJ852" s="4">
        <v>2030</v>
      </c>
      <c r="AK852" s="2" t="str">
        <f>IF(sum!A845="ON",sum!B845,"*")</f>
        <v>*</v>
      </c>
      <c r="AL852" s="2"/>
      <c r="AM852" s="2" t="str">
        <f>IF(sum!A845="ON",sum!F845,"*")</f>
        <v>*</v>
      </c>
      <c r="AP852" s="2" t="s">
        <v>186</v>
      </c>
      <c r="AQ852" s="2" t="s">
        <v>187</v>
      </c>
      <c r="AR852" s="2">
        <v>2030</v>
      </c>
      <c r="AS852" s="2" t="str">
        <f>IF(sum!A845="QU",sum!B845,"*")</f>
        <v>*</v>
      </c>
      <c r="AT852" s="2"/>
      <c r="AU852" s="2" t="str">
        <f>IF(sum!A845="QU",sum!F845,"*")</f>
        <v>*</v>
      </c>
      <c r="AX852" s="4" t="s">
        <v>186</v>
      </c>
      <c r="AY852" s="4" t="s">
        <v>187</v>
      </c>
      <c r="AZ852" s="4">
        <v>2030</v>
      </c>
      <c r="BA852" s="2" t="str">
        <f>IF(sum!A845="SA",sum!B845,"*")</f>
        <v>*</v>
      </c>
      <c r="BB852" s="2"/>
      <c r="BC852" s="2" t="str">
        <f>IF(sum!A845="SA",sum!F845,"*")</f>
        <v>*</v>
      </c>
    </row>
    <row r="853" spans="2:55">
      <c r="B853" s="2" t="s">
        <v>186</v>
      </c>
      <c r="C853" s="2" t="s">
        <v>187</v>
      </c>
      <c r="D853" s="2">
        <v>2030</v>
      </c>
      <c r="J853" s="2" t="s">
        <v>186</v>
      </c>
      <c r="K853" s="2" t="s">
        <v>187</v>
      </c>
      <c r="L853" s="2">
        <v>2030</v>
      </c>
      <c r="M853" s="2" t="str">
        <f>IF(sum!A846="AT",sum!B846,"*")</f>
        <v>*</v>
      </c>
      <c r="N853" s="2"/>
      <c r="O853" s="2" t="str">
        <f>IF(sum!A846="AT",sum!F846,"*")</f>
        <v>*</v>
      </c>
      <c r="R853" s="2" t="s">
        <v>186</v>
      </c>
      <c r="S853" s="2" t="s">
        <v>187</v>
      </c>
      <c r="T853" s="2">
        <v>2030</v>
      </c>
      <c r="U853" s="2" t="str">
        <f>IF(sum!A846="BC",sum!B846,"*")</f>
        <v>*</v>
      </c>
      <c r="V853" s="2"/>
      <c r="W853" s="2" t="str">
        <f>IF(sum!A846="BC",sum!F846,"*")</f>
        <v>*</v>
      </c>
      <c r="Z853" s="2" t="s">
        <v>186</v>
      </c>
      <c r="AA853" s="2" t="s">
        <v>187</v>
      </c>
      <c r="AB853" s="2">
        <v>2030</v>
      </c>
      <c r="AC853" s="2" t="str">
        <f>IF(sum!A846="MA",sum!B846,"*")</f>
        <v>*</v>
      </c>
      <c r="AD853" s="2"/>
      <c r="AE853" s="2" t="str">
        <f>IF(sum!A846="MA",sum!F846,"*")</f>
        <v>*</v>
      </c>
      <c r="AH853" s="2" t="s">
        <v>186</v>
      </c>
      <c r="AI853" s="2" t="s">
        <v>187</v>
      </c>
      <c r="AJ853" s="2">
        <v>2030</v>
      </c>
      <c r="AK853" s="2" t="str">
        <f>IF(sum!A846="ON",sum!B846,"*")</f>
        <v>*</v>
      </c>
      <c r="AL853" s="2"/>
      <c r="AM853" s="2" t="str">
        <f>IF(sum!A846="ON",sum!F846,"*")</f>
        <v>*</v>
      </c>
      <c r="AP853" s="4" t="s">
        <v>186</v>
      </c>
      <c r="AQ853" s="4" t="s">
        <v>187</v>
      </c>
      <c r="AR853" s="4">
        <v>2030</v>
      </c>
      <c r="AS853" s="2" t="str">
        <f>IF(sum!A846="QU",sum!B846,"*")</f>
        <v>*</v>
      </c>
      <c r="AT853" s="2"/>
      <c r="AU853" s="2" t="str">
        <f>IF(sum!A846="QU",sum!F846,"*")</f>
        <v>*</v>
      </c>
      <c r="AX853" s="2" t="s">
        <v>186</v>
      </c>
      <c r="AY853" s="2" t="s">
        <v>187</v>
      </c>
      <c r="AZ853" s="2">
        <v>2030</v>
      </c>
      <c r="BA853" s="2" t="str">
        <f>IF(sum!A846="SA",sum!B846,"*")</f>
        <v>*</v>
      </c>
      <c r="BB853" s="2"/>
      <c r="BC853" s="2" t="str">
        <f>IF(sum!A846="SA",sum!F846,"*")</f>
        <v>*</v>
      </c>
    </row>
    <row r="854" spans="2:55">
      <c r="B854" s="4" t="s">
        <v>186</v>
      </c>
      <c r="C854" s="4" t="s">
        <v>187</v>
      </c>
      <c r="D854" s="4">
        <v>2030</v>
      </c>
      <c r="J854" s="4" t="s">
        <v>186</v>
      </c>
      <c r="K854" s="4" t="s">
        <v>187</v>
      </c>
      <c r="L854" s="4">
        <v>2030</v>
      </c>
      <c r="M854" s="2" t="str">
        <f>IF(sum!A847="AT",sum!B847,"*")</f>
        <v>*</v>
      </c>
      <c r="N854" s="2"/>
      <c r="O854" s="2" t="str">
        <f>IF(sum!A847="AT",sum!F847,"*")</f>
        <v>*</v>
      </c>
      <c r="R854" s="4" t="s">
        <v>186</v>
      </c>
      <c r="S854" s="4" t="s">
        <v>187</v>
      </c>
      <c r="T854" s="4">
        <v>2030</v>
      </c>
      <c r="U854" s="2" t="str">
        <f>IF(sum!A847="BC",sum!B847,"*")</f>
        <v>*</v>
      </c>
      <c r="V854" s="2"/>
      <c r="W854" s="2" t="str">
        <f>IF(sum!A847="BC",sum!F847,"*")</f>
        <v>*</v>
      </c>
      <c r="Z854" s="4" t="s">
        <v>186</v>
      </c>
      <c r="AA854" s="4" t="s">
        <v>187</v>
      </c>
      <c r="AB854" s="4">
        <v>2030</v>
      </c>
      <c r="AC854" s="2" t="str">
        <f>IF(sum!A847="MA",sum!B847,"*")</f>
        <v>*</v>
      </c>
      <c r="AD854" s="2"/>
      <c r="AE854" s="2" t="str">
        <f>IF(sum!A847="MA",sum!F847,"*")</f>
        <v>*</v>
      </c>
      <c r="AH854" s="4" t="s">
        <v>186</v>
      </c>
      <c r="AI854" s="4" t="s">
        <v>187</v>
      </c>
      <c r="AJ854" s="4">
        <v>2030</v>
      </c>
      <c r="AK854" s="2" t="str">
        <f>IF(sum!A847="ON",sum!B847,"*")</f>
        <v>*</v>
      </c>
      <c r="AL854" s="2"/>
      <c r="AM854" s="2" t="str">
        <f>IF(sum!A847="ON",sum!F847,"*")</f>
        <v>*</v>
      </c>
      <c r="AP854" s="2" t="s">
        <v>186</v>
      </c>
      <c r="AQ854" s="2" t="s">
        <v>187</v>
      </c>
      <c r="AR854" s="2">
        <v>2030</v>
      </c>
      <c r="AS854" s="2" t="str">
        <f>IF(sum!A847="QU",sum!B847,"*")</f>
        <v>*</v>
      </c>
      <c r="AT854" s="2"/>
      <c r="AU854" s="2" t="str">
        <f>IF(sum!A847="QU",sum!F847,"*")</f>
        <v>*</v>
      </c>
      <c r="AX854" s="4" t="s">
        <v>186</v>
      </c>
      <c r="AY854" s="4" t="s">
        <v>187</v>
      </c>
      <c r="AZ854" s="4">
        <v>2030</v>
      </c>
      <c r="BA854" s="2" t="str">
        <f>IF(sum!A847="SA",sum!B847,"*")</f>
        <v>*</v>
      </c>
      <c r="BB854" s="2"/>
      <c r="BC854" s="2" t="str">
        <f>IF(sum!A847="SA",sum!F847,"*")</f>
        <v>*</v>
      </c>
    </row>
    <row r="855" spans="2:55">
      <c r="B855" s="2" t="s">
        <v>186</v>
      </c>
      <c r="C855" s="2" t="s">
        <v>187</v>
      </c>
      <c r="D855" s="2">
        <v>2030</v>
      </c>
      <c r="J855" s="2" t="s">
        <v>186</v>
      </c>
      <c r="K855" s="2" t="s">
        <v>187</v>
      </c>
      <c r="L855" s="2">
        <v>2030</v>
      </c>
      <c r="M855" s="2" t="str">
        <f>IF(sum!A848="AT",sum!B848,"*")</f>
        <v>*</v>
      </c>
      <c r="N855" s="2"/>
      <c r="O855" s="2" t="str">
        <f>IF(sum!A848="AT",sum!F848,"*")</f>
        <v>*</v>
      </c>
      <c r="R855" s="2" t="s">
        <v>186</v>
      </c>
      <c r="S855" s="2" t="s">
        <v>187</v>
      </c>
      <c r="T855" s="2">
        <v>2030</v>
      </c>
      <c r="U855" s="2" t="str">
        <f>IF(sum!A848="BC",sum!B848,"*")</f>
        <v>*</v>
      </c>
      <c r="V855" s="2"/>
      <c r="W855" s="2" t="str">
        <f>IF(sum!A848="BC",sum!F848,"*")</f>
        <v>*</v>
      </c>
      <c r="Z855" s="2" t="s">
        <v>186</v>
      </c>
      <c r="AA855" s="2" t="s">
        <v>187</v>
      </c>
      <c r="AB855" s="2">
        <v>2030</v>
      </c>
      <c r="AC855" s="2" t="str">
        <f>IF(sum!A848="MA",sum!B848,"*")</f>
        <v>*</v>
      </c>
      <c r="AD855" s="2"/>
      <c r="AE855" s="2" t="str">
        <f>IF(sum!A848="MA",sum!F848,"*")</f>
        <v>*</v>
      </c>
      <c r="AH855" s="2" t="s">
        <v>186</v>
      </c>
      <c r="AI855" s="2" t="s">
        <v>187</v>
      </c>
      <c r="AJ855" s="2">
        <v>2030</v>
      </c>
      <c r="AK855" s="2" t="str">
        <f>IF(sum!A848="ON",sum!B848,"*")</f>
        <v>*</v>
      </c>
      <c r="AL855" s="2"/>
      <c r="AM855" s="2" t="str">
        <f>IF(sum!A848="ON",sum!F848,"*")</f>
        <v>*</v>
      </c>
      <c r="AP855" s="4" t="s">
        <v>186</v>
      </c>
      <c r="AQ855" s="4" t="s">
        <v>187</v>
      </c>
      <c r="AR855" s="4">
        <v>2030</v>
      </c>
      <c r="AS855" s="2" t="str">
        <f>IF(sum!A848="QU",sum!B848,"*")</f>
        <v>*</v>
      </c>
      <c r="AT855" s="2"/>
      <c r="AU855" s="2" t="str">
        <f>IF(sum!A848="QU",sum!F848,"*")</f>
        <v>*</v>
      </c>
      <c r="AX855" s="2" t="s">
        <v>186</v>
      </c>
      <c r="AY855" s="2" t="s">
        <v>187</v>
      </c>
      <c r="AZ855" s="2">
        <v>2030</v>
      </c>
      <c r="BA855" s="2" t="str">
        <f>IF(sum!A848="SA",sum!B848,"*")</f>
        <v>*</v>
      </c>
      <c r="BB855" s="2"/>
      <c r="BC855" s="2" t="str">
        <f>IF(sum!A848="SA",sum!F848,"*")</f>
        <v>*</v>
      </c>
    </row>
    <row r="856" spans="2:55">
      <c r="B856" s="4" t="s">
        <v>186</v>
      </c>
      <c r="C856" s="4" t="s">
        <v>187</v>
      </c>
      <c r="D856" s="4">
        <v>2030</v>
      </c>
      <c r="J856" s="4" t="s">
        <v>186</v>
      </c>
      <c r="K856" s="4" t="s">
        <v>187</v>
      </c>
      <c r="L856" s="4">
        <v>2030</v>
      </c>
      <c r="M856" s="2" t="str">
        <f>IF(sum!A849="AT",sum!B849,"*")</f>
        <v>*</v>
      </c>
      <c r="N856" s="2"/>
      <c r="O856" s="2" t="str">
        <f>IF(sum!A849="AT",sum!F849,"*")</f>
        <v>*</v>
      </c>
      <c r="R856" s="4" t="s">
        <v>186</v>
      </c>
      <c r="S856" s="4" t="s">
        <v>187</v>
      </c>
      <c r="T856" s="4">
        <v>2030</v>
      </c>
      <c r="U856" s="2" t="str">
        <f>IF(sum!A849="BC",sum!B849,"*")</f>
        <v>*</v>
      </c>
      <c r="V856" s="2"/>
      <c r="W856" s="2" t="str">
        <f>IF(sum!A849="BC",sum!F849,"*")</f>
        <v>*</v>
      </c>
      <c r="Z856" s="4" t="s">
        <v>186</v>
      </c>
      <c r="AA856" s="4" t="s">
        <v>187</v>
      </c>
      <c r="AB856" s="4">
        <v>2030</v>
      </c>
      <c r="AC856" s="2" t="str">
        <f>IF(sum!A849="MA",sum!B849,"*")</f>
        <v>*</v>
      </c>
      <c r="AD856" s="2"/>
      <c r="AE856" s="2" t="str">
        <f>IF(sum!A849="MA",sum!F849,"*")</f>
        <v>*</v>
      </c>
      <c r="AH856" s="4" t="s">
        <v>186</v>
      </c>
      <c r="AI856" s="4" t="s">
        <v>187</v>
      </c>
      <c r="AJ856" s="4">
        <v>2030</v>
      </c>
      <c r="AK856" s="2" t="str">
        <f>IF(sum!A849="ON",sum!B849,"*")</f>
        <v>*</v>
      </c>
      <c r="AL856" s="2"/>
      <c r="AM856" s="2" t="str">
        <f>IF(sum!A849="ON",sum!F849,"*")</f>
        <v>*</v>
      </c>
      <c r="AP856" s="2" t="s">
        <v>186</v>
      </c>
      <c r="AQ856" s="2" t="s">
        <v>187</v>
      </c>
      <c r="AR856" s="2">
        <v>2030</v>
      </c>
      <c r="AS856" s="2" t="str">
        <f>IF(sum!A849="QU",sum!B849,"*")</f>
        <v>*</v>
      </c>
      <c r="AT856" s="2"/>
      <c r="AU856" s="2" t="str">
        <f>IF(sum!A849="QU",sum!F849,"*")</f>
        <v>*</v>
      </c>
      <c r="AX856" s="4" t="s">
        <v>186</v>
      </c>
      <c r="AY856" s="4" t="s">
        <v>187</v>
      </c>
      <c r="AZ856" s="4">
        <v>2030</v>
      </c>
      <c r="BA856" s="2" t="str">
        <f>IF(sum!A849="SA",sum!B849,"*")</f>
        <v>*</v>
      </c>
      <c r="BB856" s="2"/>
      <c r="BC856" s="2" t="str">
        <f>IF(sum!A849="SA",sum!F849,"*")</f>
        <v>*</v>
      </c>
    </row>
    <row r="857" spans="2:55">
      <c r="B857" s="2" t="s">
        <v>186</v>
      </c>
      <c r="C857" s="2" t="s">
        <v>187</v>
      </c>
      <c r="D857" s="2">
        <v>2030</v>
      </c>
      <c r="J857" s="2" t="s">
        <v>186</v>
      </c>
      <c r="K857" s="2" t="s">
        <v>187</v>
      </c>
      <c r="L857" s="2">
        <v>2030</v>
      </c>
      <c r="M857" s="2" t="str">
        <f>IF(sum!A850="AT",sum!B850,"*")</f>
        <v>*</v>
      </c>
      <c r="N857" s="2"/>
      <c r="O857" s="2" t="str">
        <f>IF(sum!A850="AT",sum!F850,"*")</f>
        <v>*</v>
      </c>
      <c r="R857" s="2" t="s">
        <v>186</v>
      </c>
      <c r="S857" s="2" t="s">
        <v>187</v>
      </c>
      <c r="T857" s="2">
        <v>2030</v>
      </c>
      <c r="U857" s="2" t="str">
        <f>IF(sum!A850="BC",sum!B850,"*")</f>
        <v>*</v>
      </c>
      <c r="V857" s="2"/>
      <c r="W857" s="2" t="str">
        <f>IF(sum!A850="BC",sum!F850,"*")</f>
        <v>*</v>
      </c>
      <c r="Z857" s="2" t="s">
        <v>186</v>
      </c>
      <c r="AA857" s="2" t="s">
        <v>187</v>
      </c>
      <c r="AB857" s="2">
        <v>2030</v>
      </c>
      <c r="AC857" s="2" t="str">
        <f>IF(sum!A850="MA",sum!B850,"*")</f>
        <v>*</v>
      </c>
      <c r="AD857" s="2"/>
      <c r="AE857" s="2" t="str">
        <f>IF(sum!A850="MA",sum!F850,"*")</f>
        <v>*</v>
      </c>
      <c r="AH857" s="2" t="s">
        <v>186</v>
      </c>
      <c r="AI857" s="2" t="s">
        <v>187</v>
      </c>
      <c r="AJ857" s="2">
        <v>2030</v>
      </c>
      <c r="AK857" s="2" t="str">
        <f>IF(sum!A850="ON",sum!B850,"*")</f>
        <v>*</v>
      </c>
      <c r="AL857" s="2"/>
      <c r="AM857" s="2" t="str">
        <f>IF(sum!A850="ON",sum!F850,"*")</f>
        <v>*</v>
      </c>
      <c r="AP857" s="4" t="s">
        <v>186</v>
      </c>
      <c r="AQ857" s="4" t="s">
        <v>187</v>
      </c>
      <c r="AR857" s="4">
        <v>2030</v>
      </c>
      <c r="AS857" s="2" t="str">
        <f>IF(sum!A850="QU",sum!B850,"*")</f>
        <v>*</v>
      </c>
      <c r="AT857" s="2"/>
      <c r="AU857" s="2" t="str">
        <f>IF(sum!A850="QU",sum!F850,"*")</f>
        <v>*</v>
      </c>
      <c r="AX857" s="2" t="s">
        <v>186</v>
      </c>
      <c r="AY857" s="2" t="s">
        <v>187</v>
      </c>
      <c r="AZ857" s="2">
        <v>2030</v>
      </c>
      <c r="BA857" s="2" t="str">
        <f>IF(sum!A850="SA",sum!B850,"*")</f>
        <v>*</v>
      </c>
      <c r="BB857" s="2"/>
      <c r="BC857" s="2" t="str">
        <f>IF(sum!A850="SA",sum!F850,"*")</f>
        <v>*</v>
      </c>
    </row>
    <row r="858" spans="2:55">
      <c r="B858" s="4" t="s">
        <v>186</v>
      </c>
      <c r="C858" s="4" t="s">
        <v>187</v>
      </c>
      <c r="D858" s="4">
        <v>2030</v>
      </c>
      <c r="J858" s="4" t="s">
        <v>186</v>
      </c>
      <c r="K858" s="4" t="s">
        <v>187</v>
      </c>
      <c r="L858" s="4">
        <v>2030</v>
      </c>
      <c r="M858" s="2" t="str">
        <f>IF(sum!A851="AT",sum!B851,"*")</f>
        <v>*</v>
      </c>
      <c r="N858" s="2"/>
      <c r="O858" s="2" t="str">
        <f>IF(sum!A851="AT",sum!F851,"*")</f>
        <v>*</v>
      </c>
      <c r="R858" s="4" t="s">
        <v>186</v>
      </c>
      <c r="S858" s="4" t="s">
        <v>187</v>
      </c>
      <c r="T858" s="4">
        <v>2030</v>
      </c>
      <c r="U858" s="2" t="str">
        <f>IF(sum!A851="BC",sum!B851,"*")</f>
        <v>*</v>
      </c>
      <c r="V858" s="2"/>
      <c r="W858" s="2" t="str">
        <f>IF(sum!A851="BC",sum!F851,"*")</f>
        <v>*</v>
      </c>
      <c r="Z858" s="4" t="s">
        <v>186</v>
      </c>
      <c r="AA858" s="4" t="s">
        <v>187</v>
      </c>
      <c r="AB858" s="4">
        <v>2030</v>
      </c>
      <c r="AC858" s="2" t="str">
        <f>IF(sum!A851="MA",sum!B851,"*")</f>
        <v>*</v>
      </c>
      <c r="AD858" s="2"/>
      <c r="AE858" s="2" t="str">
        <f>IF(sum!A851="MA",sum!F851,"*")</f>
        <v>*</v>
      </c>
      <c r="AH858" s="4" t="s">
        <v>186</v>
      </c>
      <c r="AI858" s="4" t="s">
        <v>187</v>
      </c>
      <c r="AJ858" s="4">
        <v>2030</v>
      </c>
      <c r="AK858" s="2" t="str">
        <f>IF(sum!A851="ON",sum!B851,"*")</f>
        <v>*</v>
      </c>
      <c r="AL858" s="2"/>
      <c r="AM858" s="2" t="str">
        <f>IF(sum!A851="ON",sum!F851,"*")</f>
        <v>*</v>
      </c>
      <c r="AP858" s="2" t="s">
        <v>186</v>
      </c>
      <c r="AQ858" s="2" t="s">
        <v>187</v>
      </c>
      <c r="AR858" s="2">
        <v>2030</v>
      </c>
      <c r="AS858" s="2" t="str">
        <f>IF(sum!A851="QU",sum!B851,"*")</f>
        <v>*</v>
      </c>
      <c r="AT858" s="2"/>
      <c r="AU858" s="2" t="str">
        <f>IF(sum!A851="QU",sum!F851,"*")</f>
        <v>*</v>
      </c>
      <c r="AX858" s="4" t="s">
        <v>186</v>
      </c>
      <c r="AY858" s="4" t="s">
        <v>187</v>
      </c>
      <c r="AZ858" s="4">
        <v>2030</v>
      </c>
      <c r="BA858" s="2" t="str">
        <f>IF(sum!A851="SA",sum!B851,"*")</f>
        <v>*</v>
      </c>
      <c r="BB858" s="2"/>
      <c r="BC858" s="2" t="str">
        <f>IF(sum!A851="SA",sum!F851,"*")</f>
        <v>*</v>
      </c>
    </row>
    <row r="859" spans="2:55">
      <c r="B859" s="2" t="s">
        <v>186</v>
      </c>
      <c r="C859" s="2" t="s">
        <v>187</v>
      </c>
      <c r="D859" s="2">
        <v>2030</v>
      </c>
      <c r="J859" s="2" t="s">
        <v>186</v>
      </c>
      <c r="K859" s="2" t="s">
        <v>187</v>
      </c>
      <c r="L859" s="2">
        <v>2030</v>
      </c>
      <c r="M859" s="2" t="str">
        <f>IF(sum!A852="AT",sum!B852,"*")</f>
        <v>*</v>
      </c>
      <c r="N859" s="2"/>
      <c r="O859" s="2" t="str">
        <f>IF(sum!A852="AT",sum!F852,"*")</f>
        <v>*</v>
      </c>
      <c r="R859" s="2" t="s">
        <v>186</v>
      </c>
      <c r="S859" s="2" t="s">
        <v>187</v>
      </c>
      <c r="T859" s="2">
        <v>2030</v>
      </c>
      <c r="U859" s="2" t="str">
        <f>IF(sum!A852="BC",sum!B852,"*")</f>
        <v>*</v>
      </c>
      <c r="V859" s="2"/>
      <c r="W859" s="2" t="str">
        <f>IF(sum!A852="BC",sum!F852,"*")</f>
        <v>*</v>
      </c>
      <c r="Z859" s="2" t="s">
        <v>186</v>
      </c>
      <c r="AA859" s="2" t="s">
        <v>187</v>
      </c>
      <c r="AB859" s="2">
        <v>2030</v>
      </c>
      <c r="AC859" s="2" t="str">
        <f>IF(sum!A852="MA",sum!B852,"*")</f>
        <v>*</v>
      </c>
      <c r="AD859" s="2"/>
      <c r="AE859" s="2" t="str">
        <f>IF(sum!A852="MA",sum!F852,"*")</f>
        <v>*</v>
      </c>
      <c r="AH859" s="2" t="s">
        <v>186</v>
      </c>
      <c r="AI859" s="2" t="s">
        <v>187</v>
      </c>
      <c r="AJ859" s="2">
        <v>2030</v>
      </c>
      <c r="AK859" s="2" t="str">
        <f>IF(sum!A852="ON",sum!B852,"*")</f>
        <v>*</v>
      </c>
      <c r="AL859" s="2"/>
      <c r="AM859" s="2" t="str">
        <f>IF(sum!A852="ON",sum!F852,"*")</f>
        <v>*</v>
      </c>
      <c r="AP859" s="4" t="s">
        <v>186</v>
      </c>
      <c r="AQ859" s="4" t="s">
        <v>187</v>
      </c>
      <c r="AR859" s="4">
        <v>2030</v>
      </c>
      <c r="AS859" s="2" t="str">
        <f>IF(sum!A852="QU",sum!B852,"*")</f>
        <v>*</v>
      </c>
      <c r="AT859" s="2"/>
      <c r="AU859" s="2" t="str">
        <f>IF(sum!A852="QU",sum!F852,"*")</f>
        <v>*</v>
      </c>
      <c r="AX859" s="2" t="s">
        <v>186</v>
      </c>
      <c r="AY859" s="2" t="s">
        <v>187</v>
      </c>
      <c r="AZ859" s="2">
        <v>2030</v>
      </c>
      <c r="BA859" s="2" t="str">
        <f>IF(sum!A852="SA",sum!B852,"*")</f>
        <v>*</v>
      </c>
      <c r="BB859" s="2"/>
      <c r="BC859" s="2" t="str">
        <f>IF(sum!A852="SA",sum!F852,"*")</f>
        <v>*</v>
      </c>
    </row>
    <row r="860" spans="2:55">
      <c r="B860" s="4" t="s">
        <v>186</v>
      </c>
      <c r="C860" s="4" t="s">
        <v>187</v>
      </c>
      <c r="D860" s="4">
        <v>2030</v>
      </c>
      <c r="J860" s="4" t="s">
        <v>186</v>
      </c>
      <c r="K860" s="4" t="s">
        <v>187</v>
      </c>
      <c r="L860" s="4">
        <v>2030</v>
      </c>
      <c r="M860" s="2" t="str">
        <f>IF(sum!A853="AT",sum!B853,"*")</f>
        <v>*</v>
      </c>
      <c r="N860" s="2"/>
      <c r="O860" s="2" t="str">
        <f>IF(sum!A853="AT",sum!F853,"*")</f>
        <v>*</v>
      </c>
      <c r="R860" s="4" t="s">
        <v>186</v>
      </c>
      <c r="S860" s="4" t="s">
        <v>187</v>
      </c>
      <c r="T860" s="4">
        <v>2030</v>
      </c>
      <c r="U860" s="2" t="str">
        <f>IF(sum!A853="BC",sum!B853,"*")</f>
        <v>*</v>
      </c>
      <c r="V860" s="2"/>
      <c r="W860" s="2" t="str">
        <f>IF(sum!A853="BC",sum!F853,"*")</f>
        <v>*</v>
      </c>
      <c r="Z860" s="4" t="s">
        <v>186</v>
      </c>
      <c r="AA860" s="4" t="s">
        <v>187</v>
      </c>
      <c r="AB860" s="4">
        <v>2030</v>
      </c>
      <c r="AC860" s="2" t="str">
        <f>IF(sum!A853="MA",sum!B853,"*")</f>
        <v>*</v>
      </c>
      <c r="AD860" s="2"/>
      <c r="AE860" s="2" t="str">
        <f>IF(sum!A853="MA",sum!F853,"*")</f>
        <v>*</v>
      </c>
      <c r="AH860" s="4" t="s">
        <v>186</v>
      </c>
      <c r="AI860" s="4" t="s">
        <v>187</v>
      </c>
      <c r="AJ860" s="4">
        <v>2030</v>
      </c>
      <c r="AK860" s="2" t="str">
        <f>IF(sum!A853="ON",sum!B853,"*")</f>
        <v>*</v>
      </c>
      <c r="AL860" s="2"/>
      <c r="AM860" s="2" t="str">
        <f>IF(sum!A853="ON",sum!F853,"*")</f>
        <v>*</v>
      </c>
      <c r="AP860" s="2" t="s">
        <v>186</v>
      </c>
      <c r="AQ860" s="2" t="s">
        <v>187</v>
      </c>
      <c r="AR860" s="2">
        <v>2030</v>
      </c>
      <c r="AS860" s="2" t="str">
        <f>IF(sum!A853="QU",sum!B853,"*")</f>
        <v>*</v>
      </c>
      <c r="AT860" s="2"/>
      <c r="AU860" s="2" t="str">
        <f>IF(sum!A853="QU",sum!F853,"*")</f>
        <v>*</v>
      </c>
      <c r="AX860" s="4" t="s">
        <v>186</v>
      </c>
      <c r="AY860" s="4" t="s">
        <v>187</v>
      </c>
      <c r="AZ860" s="4">
        <v>2030</v>
      </c>
      <c r="BA860" s="2" t="str">
        <f>IF(sum!A853="SA",sum!B853,"*")</f>
        <v>*</v>
      </c>
      <c r="BB860" s="2"/>
      <c r="BC860" s="2" t="str">
        <f>IF(sum!A853="SA",sum!F853,"*")</f>
        <v>*</v>
      </c>
    </row>
    <row r="861" spans="2:55">
      <c r="B861" s="2" t="s">
        <v>186</v>
      </c>
      <c r="C861" s="2" t="s">
        <v>187</v>
      </c>
      <c r="D861" s="2">
        <v>2030</v>
      </c>
      <c r="J861" s="2" t="s">
        <v>186</v>
      </c>
      <c r="K861" s="2" t="s">
        <v>187</v>
      </c>
      <c r="L861" s="2">
        <v>2030</v>
      </c>
      <c r="M861" s="2" t="str">
        <f>IF(sum!A854="AT",sum!B854,"*")</f>
        <v>*</v>
      </c>
      <c r="N861" s="2"/>
      <c r="O861" s="2" t="str">
        <f>IF(sum!A854="AT",sum!F854,"*")</f>
        <v>*</v>
      </c>
      <c r="R861" s="2" t="s">
        <v>186</v>
      </c>
      <c r="S861" s="2" t="s">
        <v>187</v>
      </c>
      <c r="T861" s="2">
        <v>2030</v>
      </c>
      <c r="U861" s="2" t="str">
        <f>IF(sum!A854="BC",sum!B854,"*")</f>
        <v>*</v>
      </c>
      <c r="V861" s="2"/>
      <c r="W861" s="2" t="str">
        <f>IF(sum!A854="BC",sum!F854,"*")</f>
        <v>*</v>
      </c>
      <c r="Z861" s="2" t="s">
        <v>186</v>
      </c>
      <c r="AA861" s="2" t="s">
        <v>187</v>
      </c>
      <c r="AB861" s="2">
        <v>2030</v>
      </c>
      <c r="AC861" s="2" t="str">
        <f>IF(sum!A854="MA",sum!B854,"*")</f>
        <v>*</v>
      </c>
      <c r="AD861" s="2"/>
      <c r="AE861" s="2" t="str">
        <f>IF(sum!A854="MA",sum!F854,"*")</f>
        <v>*</v>
      </c>
      <c r="AH861" s="2" t="s">
        <v>186</v>
      </c>
      <c r="AI861" s="2" t="s">
        <v>187</v>
      </c>
      <c r="AJ861" s="2">
        <v>2030</v>
      </c>
      <c r="AK861" s="2" t="str">
        <f>IF(sum!A854="ON",sum!B854,"*")</f>
        <v>*</v>
      </c>
      <c r="AL861" s="2"/>
      <c r="AM861" s="2" t="str">
        <f>IF(sum!A854="ON",sum!F854,"*")</f>
        <v>*</v>
      </c>
      <c r="AP861" s="4" t="s">
        <v>186</v>
      </c>
      <c r="AQ861" s="4" t="s">
        <v>187</v>
      </c>
      <c r="AR861" s="4">
        <v>2030</v>
      </c>
      <c r="AS861" s="2" t="str">
        <f>IF(sum!A854="QU",sum!B854,"*")</f>
        <v>*</v>
      </c>
      <c r="AT861" s="2"/>
      <c r="AU861" s="2" t="str">
        <f>IF(sum!A854="QU",sum!F854,"*")</f>
        <v>*</v>
      </c>
      <c r="AX861" s="2" t="s">
        <v>186</v>
      </c>
      <c r="AY861" s="2" t="s">
        <v>187</v>
      </c>
      <c r="AZ861" s="2">
        <v>2030</v>
      </c>
      <c r="BA861" s="2" t="str">
        <f>IF(sum!A854="SA",sum!B854,"*")</f>
        <v>*</v>
      </c>
      <c r="BB861" s="2"/>
      <c r="BC861" s="2" t="str">
        <f>IF(sum!A854="SA",sum!F854,"*")</f>
        <v>*</v>
      </c>
    </row>
    <row r="862" spans="2:55">
      <c r="B862" s="4" t="s">
        <v>186</v>
      </c>
      <c r="C862" s="4" t="s">
        <v>187</v>
      </c>
      <c r="D862" s="4">
        <v>2030</v>
      </c>
      <c r="J862" s="4" t="s">
        <v>186</v>
      </c>
      <c r="K862" s="4" t="s">
        <v>187</v>
      </c>
      <c r="L862" s="4">
        <v>2030</v>
      </c>
      <c r="M862" s="2" t="str">
        <f>IF(sum!A855="AT",sum!B855,"*")</f>
        <v>*</v>
      </c>
      <c r="N862" s="2"/>
      <c r="O862" s="2" t="str">
        <f>IF(sum!A855="AT",sum!F855,"*")</f>
        <v>*</v>
      </c>
      <c r="R862" s="4" t="s">
        <v>186</v>
      </c>
      <c r="S862" s="4" t="s">
        <v>187</v>
      </c>
      <c r="T862" s="4">
        <v>2030</v>
      </c>
      <c r="U862" s="2" t="str">
        <f>IF(sum!A855="BC",sum!B855,"*")</f>
        <v>*</v>
      </c>
      <c r="V862" s="2"/>
      <c r="W862" s="2" t="str">
        <f>IF(sum!A855="BC",sum!F855,"*")</f>
        <v>*</v>
      </c>
      <c r="Z862" s="4" t="s">
        <v>186</v>
      </c>
      <c r="AA862" s="4" t="s">
        <v>187</v>
      </c>
      <c r="AB862" s="4">
        <v>2030</v>
      </c>
      <c r="AC862" s="2" t="str">
        <f>IF(sum!A855="MA",sum!B855,"*")</f>
        <v>*</v>
      </c>
      <c r="AD862" s="2"/>
      <c r="AE862" s="2" t="str">
        <f>IF(sum!A855="MA",sum!F855,"*")</f>
        <v>*</v>
      </c>
      <c r="AH862" s="4" t="s">
        <v>186</v>
      </c>
      <c r="AI862" s="4" t="s">
        <v>187</v>
      </c>
      <c r="AJ862" s="4">
        <v>2030</v>
      </c>
      <c r="AK862" s="2" t="str">
        <f>IF(sum!A855="ON",sum!B855,"*")</f>
        <v>*</v>
      </c>
      <c r="AL862" s="2"/>
      <c r="AM862" s="2" t="str">
        <f>IF(sum!A855="ON",sum!F855,"*")</f>
        <v>*</v>
      </c>
      <c r="AP862" s="2" t="s">
        <v>186</v>
      </c>
      <c r="AQ862" s="2" t="s">
        <v>187</v>
      </c>
      <c r="AR862" s="2">
        <v>2030</v>
      </c>
      <c r="AS862" s="2" t="str">
        <f>IF(sum!A855="QU",sum!B855,"*")</f>
        <v>*</v>
      </c>
      <c r="AT862" s="2"/>
      <c r="AU862" s="2" t="str">
        <f>IF(sum!A855="QU",sum!F855,"*")</f>
        <v>*</v>
      </c>
      <c r="AX862" s="4" t="s">
        <v>186</v>
      </c>
      <c r="AY862" s="4" t="s">
        <v>187</v>
      </c>
      <c r="AZ862" s="4">
        <v>2030</v>
      </c>
      <c r="BA862" s="2" t="str">
        <f>IF(sum!A855="SA",sum!B855,"*")</f>
        <v>*</v>
      </c>
      <c r="BB862" s="2"/>
      <c r="BC862" s="2" t="str">
        <f>IF(sum!A855="SA",sum!F855,"*")</f>
        <v>*</v>
      </c>
    </row>
    <row r="863" spans="2:55">
      <c r="B863" s="2" t="s">
        <v>186</v>
      </c>
      <c r="C863" s="2" t="s">
        <v>187</v>
      </c>
      <c r="D863" s="2">
        <v>2030</v>
      </c>
      <c r="J863" s="2" t="s">
        <v>186</v>
      </c>
      <c r="K863" s="2" t="s">
        <v>187</v>
      </c>
      <c r="L863" s="2">
        <v>2030</v>
      </c>
      <c r="M863" s="2" t="str">
        <f>IF(sum!A856="AT",sum!B856,"*")</f>
        <v>*</v>
      </c>
      <c r="N863" s="2"/>
      <c r="O863" s="2" t="str">
        <f>IF(sum!A856="AT",sum!F856,"*")</f>
        <v>*</v>
      </c>
      <c r="R863" s="2" t="s">
        <v>186</v>
      </c>
      <c r="S863" s="2" t="s">
        <v>187</v>
      </c>
      <c r="T863" s="2">
        <v>2030</v>
      </c>
      <c r="U863" s="2" t="str">
        <f>IF(sum!A856="BC",sum!B856,"*")</f>
        <v>*</v>
      </c>
      <c r="V863" s="2"/>
      <c r="W863" s="2" t="str">
        <f>IF(sum!A856="BC",sum!F856,"*")</f>
        <v>*</v>
      </c>
      <c r="Z863" s="2" t="s">
        <v>186</v>
      </c>
      <c r="AA863" s="2" t="s">
        <v>187</v>
      </c>
      <c r="AB863" s="2">
        <v>2030</v>
      </c>
      <c r="AC863" s="2" t="str">
        <f>IF(sum!A856="MA",sum!B856,"*")</f>
        <v>*</v>
      </c>
      <c r="AD863" s="2"/>
      <c r="AE863" s="2" t="str">
        <f>IF(sum!A856="MA",sum!F856,"*")</f>
        <v>*</v>
      </c>
      <c r="AH863" s="2" t="s">
        <v>186</v>
      </c>
      <c r="AI863" s="2" t="s">
        <v>187</v>
      </c>
      <c r="AJ863" s="2">
        <v>2030</v>
      </c>
      <c r="AK863" s="2" t="str">
        <f>IF(sum!A856="ON",sum!B856,"*")</f>
        <v>*</v>
      </c>
      <c r="AL863" s="2"/>
      <c r="AM863" s="2" t="str">
        <f>IF(sum!A856="ON",sum!F856,"*")</f>
        <v>*</v>
      </c>
      <c r="AP863" s="4" t="s">
        <v>186</v>
      </c>
      <c r="AQ863" s="4" t="s">
        <v>187</v>
      </c>
      <c r="AR863" s="4">
        <v>2030</v>
      </c>
      <c r="AS863" s="2" t="str">
        <f>IF(sum!A856="QU",sum!B856,"*")</f>
        <v>*</v>
      </c>
      <c r="AT863" s="2"/>
      <c r="AU863" s="2" t="str">
        <f>IF(sum!A856="QU",sum!F856,"*")</f>
        <v>*</v>
      </c>
      <c r="AX863" s="2" t="s">
        <v>186</v>
      </c>
      <c r="AY863" s="2" t="s">
        <v>187</v>
      </c>
      <c r="AZ863" s="2">
        <v>2030</v>
      </c>
      <c r="BA863" s="2" t="str">
        <f>IF(sum!A856="SA",sum!B856,"*")</f>
        <v>*</v>
      </c>
      <c r="BB863" s="2"/>
      <c r="BC863" s="2" t="str">
        <f>IF(sum!A856="SA",sum!F856,"*")</f>
        <v>*</v>
      </c>
    </row>
    <row r="864" spans="2:55">
      <c r="B864" s="4" t="s">
        <v>186</v>
      </c>
      <c r="C864" s="4" t="s">
        <v>187</v>
      </c>
      <c r="D864" s="4">
        <v>2030</v>
      </c>
      <c r="J864" s="4" t="s">
        <v>186</v>
      </c>
      <c r="K864" s="4" t="s">
        <v>187</v>
      </c>
      <c r="L864" s="4">
        <v>2030</v>
      </c>
      <c r="M864" s="2" t="str">
        <f>IF(sum!A857="AT",sum!B857,"*")</f>
        <v>*</v>
      </c>
      <c r="N864" s="2"/>
      <c r="O864" s="2" t="str">
        <f>IF(sum!A857="AT",sum!F857,"*")</f>
        <v>*</v>
      </c>
      <c r="R864" s="4" t="s">
        <v>186</v>
      </c>
      <c r="S864" s="4" t="s">
        <v>187</v>
      </c>
      <c r="T864" s="4">
        <v>2030</v>
      </c>
      <c r="U864" s="2" t="str">
        <f>IF(sum!A857="BC",sum!B857,"*")</f>
        <v>*</v>
      </c>
      <c r="V864" s="2"/>
      <c r="W864" s="2" t="str">
        <f>IF(sum!A857="BC",sum!F857,"*")</f>
        <v>*</v>
      </c>
      <c r="Z864" s="4" t="s">
        <v>186</v>
      </c>
      <c r="AA864" s="4" t="s">
        <v>187</v>
      </c>
      <c r="AB864" s="4">
        <v>2030</v>
      </c>
      <c r="AC864" s="2" t="str">
        <f>IF(sum!A857="MA",sum!B857,"*")</f>
        <v>*</v>
      </c>
      <c r="AD864" s="2"/>
      <c r="AE864" s="2" t="str">
        <f>IF(sum!A857="MA",sum!F857,"*")</f>
        <v>*</v>
      </c>
      <c r="AH864" s="4" t="s">
        <v>186</v>
      </c>
      <c r="AI864" s="4" t="s">
        <v>187</v>
      </c>
      <c r="AJ864" s="4">
        <v>2030</v>
      </c>
      <c r="AK864" s="2" t="str">
        <f>IF(sum!A857="ON",sum!B857,"*")</f>
        <v>*</v>
      </c>
      <c r="AL864" s="2"/>
      <c r="AM864" s="2" t="str">
        <f>IF(sum!A857="ON",sum!F857,"*")</f>
        <v>*</v>
      </c>
      <c r="AP864" s="2" t="s">
        <v>186</v>
      </c>
      <c r="AQ864" s="2" t="s">
        <v>187</v>
      </c>
      <c r="AR864" s="2">
        <v>2030</v>
      </c>
      <c r="AS864" s="2" t="str">
        <f>IF(sum!A857="QU",sum!B857,"*")</f>
        <v>*</v>
      </c>
      <c r="AT864" s="2"/>
      <c r="AU864" s="2" t="str">
        <f>IF(sum!A857="QU",sum!F857,"*")</f>
        <v>*</v>
      </c>
      <c r="AX864" s="4" t="s">
        <v>186</v>
      </c>
      <c r="AY864" s="4" t="s">
        <v>187</v>
      </c>
      <c r="AZ864" s="4">
        <v>2030</v>
      </c>
      <c r="BA864" s="2" t="str">
        <f>IF(sum!A857="SA",sum!B857,"*")</f>
        <v>*</v>
      </c>
      <c r="BB864" s="2"/>
      <c r="BC864" s="2" t="str">
        <f>IF(sum!A857="SA",sum!F857,"*")</f>
        <v>*</v>
      </c>
    </row>
    <row r="865" spans="2:55">
      <c r="B865" s="2" t="s">
        <v>186</v>
      </c>
      <c r="C865" s="2" t="s">
        <v>187</v>
      </c>
      <c r="D865" s="2">
        <v>2030</v>
      </c>
      <c r="J865" s="2" t="s">
        <v>186</v>
      </c>
      <c r="K865" s="2" t="s">
        <v>187</v>
      </c>
      <c r="L865" s="2">
        <v>2030</v>
      </c>
      <c r="M865" s="2" t="str">
        <f>IF(sum!A858="AT",sum!B858,"*")</f>
        <v>*</v>
      </c>
      <c r="N865" s="2"/>
      <c r="O865" s="2" t="str">
        <f>IF(sum!A858="AT",sum!F858,"*")</f>
        <v>*</v>
      </c>
      <c r="R865" s="2" t="s">
        <v>186</v>
      </c>
      <c r="S865" s="2" t="s">
        <v>187</v>
      </c>
      <c r="T865" s="2">
        <v>2030</v>
      </c>
      <c r="U865" s="2" t="str">
        <f>IF(sum!A858="BC",sum!B858,"*")</f>
        <v>*</v>
      </c>
      <c r="V865" s="2"/>
      <c r="W865" s="2" t="str">
        <f>IF(sum!A858="BC",sum!F858,"*")</f>
        <v>*</v>
      </c>
      <c r="Z865" s="2" t="s">
        <v>186</v>
      </c>
      <c r="AA865" s="2" t="s">
        <v>187</v>
      </c>
      <c r="AB865" s="2">
        <v>2030</v>
      </c>
      <c r="AC865" s="2" t="str">
        <f>IF(sum!A858="MA",sum!B858,"*")</f>
        <v>*</v>
      </c>
      <c r="AD865" s="2"/>
      <c r="AE865" s="2" t="str">
        <f>IF(sum!A858="MA",sum!F858,"*")</f>
        <v>*</v>
      </c>
      <c r="AH865" s="2" t="s">
        <v>186</v>
      </c>
      <c r="AI865" s="2" t="s">
        <v>187</v>
      </c>
      <c r="AJ865" s="2">
        <v>2030</v>
      </c>
      <c r="AK865" s="2" t="str">
        <f>IF(sum!A858="ON",sum!B858,"*")</f>
        <v>*</v>
      </c>
      <c r="AL865" s="2"/>
      <c r="AM865" s="2" t="str">
        <f>IF(sum!A858="ON",sum!F858,"*")</f>
        <v>*</v>
      </c>
      <c r="AP865" s="4" t="s">
        <v>186</v>
      </c>
      <c r="AQ865" s="4" t="s">
        <v>187</v>
      </c>
      <c r="AR865" s="4">
        <v>2030</v>
      </c>
      <c r="AS865" s="2" t="str">
        <f>IF(sum!A858="QU",sum!B858,"*")</f>
        <v>*</v>
      </c>
      <c r="AT865" s="2"/>
      <c r="AU865" s="2" t="str">
        <f>IF(sum!A858="QU",sum!F858,"*")</f>
        <v>*</v>
      </c>
      <c r="AX865" s="2" t="s">
        <v>186</v>
      </c>
      <c r="AY865" s="2" t="s">
        <v>187</v>
      </c>
      <c r="AZ865" s="2">
        <v>2030</v>
      </c>
      <c r="BA865" s="2" t="str">
        <f>IF(sum!A858="SA",sum!B858,"*")</f>
        <v>*</v>
      </c>
      <c r="BB865" s="2"/>
      <c r="BC865" s="2" t="str">
        <f>IF(sum!A858="SA",sum!F858,"*")</f>
        <v>*</v>
      </c>
    </row>
    <row r="866" spans="2:55">
      <c r="B866" s="4" t="s">
        <v>186</v>
      </c>
      <c r="C866" s="4" t="s">
        <v>187</v>
      </c>
      <c r="D866" s="4">
        <v>2030</v>
      </c>
      <c r="J866" s="4" t="s">
        <v>186</v>
      </c>
      <c r="K866" s="4" t="s">
        <v>187</v>
      </c>
      <c r="L866" s="4">
        <v>2030</v>
      </c>
      <c r="M866" s="2" t="str">
        <f>IF(sum!A859="AT",sum!B859,"*")</f>
        <v>*</v>
      </c>
      <c r="N866" s="2"/>
      <c r="O866" s="2" t="str">
        <f>IF(sum!A859="AT",sum!F859,"*")</f>
        <v>*</v>
      </c>
      <c r="R866" s="4" t="s">
        <v>186</v>
      </c>
      <c r="S866" s="4" t="s">
        <v>187</v>
      </c>
      <c r="T866" s="4">
        <v>2030</v>
      </c>
      <c r="U866" s="2" t="str">
        <f>IF(sum!A859="BC",sum!B859,"*")</f>
        <v>*</v>
      </c>
      <c r="V866" s="2"/>
      <c r="W866" s="2" t="str">
        <f>IF(sum!A859="BC",sum!F859,"*")</f>
        <v>*</v>
      </c>
      <c r="Z866" s="4" t="s">
        <v>186</v>
      </c>
      <c r="AA866" s="4" t="s">
        <v>187</v>
      </c>
      <c r="AB866" s="4">
        <v>2030</v>
      </c>
      <c r="AC866" s="2" t="str">
        <f>IF(sum!A859="MA",sum!B859,"*")</f>
        <v>*</v>
      </c>
      <c r="AD866" s="2"/>
      <c r="AE866" s="2" t="str">
        <f>IF(sum!A859="MA",sum!F859,"*")</f>
        <v>*</v>
      </c>
      <c r="AH866" s="4" t="s">
        <v>186</v>
      </c>
      <c r="AI866" s="4" t="s">
        <v>187</v>
      </c>
      <c r="AJ866" s="4">
        <v>2030</v>
      </c>
      <c r="AK866" s="2" t="str">
        <f>IF(sum!A859="ON",sum!B859,"*")</f>
        <v>*</v>
      </c>
      <c r="AL866" s="2"/>
      <c r="AM866" s="2" t="str">
        <f>IF(sum!A859="ON",sum!F859,"*")</f>
        <v>*</v>
      </c>
      <c r="AP866" s="2" t="s">
        <v>186</v>
      </c>
      <c r="AQ866" s="2" t="s">
        <v>187</v>
      </c>
      <c r="AR866" s="2">
        <v>2030</v>
      </c>
      <c r="AS866" s="2" t="str">
        <f>IF(sum!A859="QU",sum!B859,"*")</f>
        <v>*</v>
      </c>
      <c r="AT866" s="2"/>
      <c r="AU866" s="2" t="str">
        <f>IF(sum!A859="QU",sum!F859,"*")</f>
        <v>*</v>
      </c>
      <c r="AX866" s="4" t="s">
        <v>186</v>
      </c>
      <c r="AY866" s="4" t="s">
        <v>187</v>
      </c>
      <c r="AZ866" s="4">
        <v>2030</v>
      </c>
      <c r="BA866" s="2" t="str">
        <f>IF(sum!A859="SA",sum!B859,"*")</f>
        <v>*</v>
      </c>
      <c r="BB866" s="2"/>
      <c r="BC866" s="2" t="str">
        <f>IF(sum!A859="SA",sum!F859,"*")</f>
        <v>*</v>
      </c>
    </row>
    <row r="867" spans="2:55">
      <c r="B867" s="2" t="s">
        <v>186</v>
      </c>
      <c r="C867" s="2" t="s">
        <v>187</v>
      </c>
      <c r="D867" s="2">
        <v>2030</v>
      </c>
      <c r="J867" s="2" t="s">
        <v>186</v>
      </c>
      <c r="K867" s="2" t="s">
        <v>187</v>
      </c>
      <c r="L867" s="2">
        <v>2030</v>
      </c>
      <c r="M867" s="2" t="str">
        <f>IF(sum!A860="AT",sum!B860,"*")</f>
        <v>*</v>
      </c>
      <c r="N867" s="2"/>
      <c r="O867" s="2" t="str">
        <f>IF(sum!A860="AT",sum!F860,"*")</f>
        <v>*</v>
      </c>
      <c r="R867" s="2" t="s">
        <v>186</v>
      </c>
      <c r="S867" s="2" t="s">
        <v>187</v>
      </c>
      <c r="T867" s="2">
        <v>2030</v>
      </c>
      <c r="U867" s="2" t="str">
        <f>IF(sum!A860="BC",sum!B860,"*")</f>
        <v>*</v>
      </c>
      <c r="V867" s="2"/>
      <c r="W867" s="2" t="str">
        <f>IF(sum!A860="BC",sum!F860,"*")</f>
        <v>*</v>
      </c>
      <c r="Z867" s="2" t="s">
        <v>186</v>
      </c>
      <c r="AA867" s="2" t="s">
        <v>187</v>
      </c>
      <c r="AB867" s="2">
        <v>2030</v>
      </c>
      <c r="AC867" s="2" t="str">
        <f>IF(sum!A860="MA",sum!B860,"*")</f>
        <v>*</v>
      </c>
      <c r="AD867" s="2"/>
      <c r="AE867" s="2" t="str">
        <f>IF(sum!A860="MA",sum!F860,"*")</f>
        <v>*</v>
      </c>
      <c r="AH867" s="2" t="s">
        <v>186</v>
      </c>
      <c r="AI867" s="2" t="s">
        <v>187</v>
      </c>
      <c r="AJ867" s="2">
        <v>2030</v>
      </c>
      <c r="AK867" s="2" t="str">
        <f>IF(sum!A860="ON",sum!B860,"*")</f>
        <v>*</v>
      </c>
      <c r="AL867" s="2"/>
      <c r="AM867" s="2" t="str">
        <f>IF(sum!A860="ON",sum!F860,"*")</f>
        <v>*</v>
      </c>
      <c r="AP867" s="4" t="s">
        <v>186</v>
      </c>
      <c r="AQ867" s="4" t="s">
        <v>187</v>
      </c>
      <c r="AR867" s="4">
        <v>2030</v>
      </c>
      <c r="AS867" s="2" t="str">
        <f>IF(sum!A860="QU",sum!B860,"*")</f>
        <v>*</v>
      </c>
      <c r="AT867" s="2"/>
      <c r="AU867" s="2" t="str">
        <f>IF(sum!A860="QU",sum!F860,"*")</f>
        <v>*</v>
      </c>
      <c r="AX867" s="2" t="s">
        <v>186</v>
      </c>
      <c r="AY867" s="2" t="s">
        <v>187</v>
      </c>
      <c r="AZ867" s="2">
        <v>2030</v>
      </c>
      <c r="BA867" s="2" t="str">
        <f>IF(sum!A860="SA",sum!B860,"*")</f>
        <v>*</v>
      </c>
      <c r="BB867" s="2"/>
      <c r="BC867" s="2" t="str">
        <f>IF(sum!A860="SA",sum!F860,"*")</f>
        <v>*</v>
      </c>
    </row>
    <row r="868" spans="2:55">
      <c r="B868" s="4" t="s">
        <v>186</v>
      </c>
      <c r="C868" s="4" t="s">
        <v>187</v>
      </c>
      <c r="D868" s="4">
        <v>2030</v>
      </c>
      <c r="J868" s="4" t="s">
        <v>186</v>
      </c>
      <c r="K868" s="4" t="s">
        <v>187</v>
      </c>
      <c r="L868" s="4">
        <v>2030</v>
      </c>
      <c r="M868" s="2" t="str">
        <f>IF(sum!A861="AT",sum!B861,"*")</f>
        <v>*</v>
      </c>
      <c r="N868" s="2"/>
      <c r="O868" s="2" t="str">
        <f>IF(sum!A861="AT",sum!F861,"*")</f>
        <v>*</v>
      </c>
      <c r="R868" s="4" t="s">
        <v>186</v>
      </c>
      <c r="S868" s="4" t="s">
        <v>187</v>
      </c>
      <c r="T868" s="4">
        <v>2030</v>
      </c>
      <c r="U868" s="2" t="str">
        <f>IF(sum!A861="BC",sum!B861,"*")</f>
        <v>*</v>
      </c>
      <c r="V868" s="2"/>
      <c r="W868" s="2" t="str">
        <f>IF(sum!A861="BC",sum!F861,"*")</f>
        <v>*</v>
      </c>
      <c r="Z868" s="4" t="s">
        <v>186</v>
      </c>
      <c r="AA868" s="4" t="s">
        <v>187</v>
      </c>
      <c r="AB868" s="4">
        <v>2030</v>
      </c>
      <c r="AC868" s="2" t="str">
        <f>IF(sum!A861="MA",sum!B861,"*")</f>
        <v>*</v>
      </c>
      <c r="AD868" s="2"/>
      <c r="AE868" s="2" t="str">
        <f>IF(sum!A861="MA",sum!F861,"*")</f>
        <v>*</v>
      </c>
      <c r="AH868" s="4" t="s">
        <v>186</v>
      </c>
      <c r="AI868" s="4" t="s">
        <v>187</v>
      </c>
      <c r="AJ868" s="4">
        <v>2030</v>
      </c>
      <c r="AK868" s="2" t="str">
        <f>IF(sum!A861="ON",sum!B861,"*")</f>
        <v>*</v>
      </c>
      <c r="AL868" s="2"/>
      <c r="AM868" s="2" t="str">
        <f>IF(sum!A861="ON",sum!F861,"*")</f>
        <v>*</v>
      </c>
      <c r="AP868" s="2" t="s">
        <v>186</v>
      </c>
      <c r="AQ868" s="2" t="s">
        <v>187</v>
      </c>
      <c r="AR868" s="2">
        <v>2030</v>
      </c>
      <c r="AS868" s="2" t="str">
        <f>IF(sum!A861="QU",sum!B861,"*")</f>
        <v>*</v>
      </c>
      <c r="AT868" s="2"/>
      <c r="AU868" s="2" t="str">
        <f>IF(sum!A861="QU",sum!F861,"*")</f>
        <v>*</v>
      </c>
      <c r="AX868" s="4" t="s">
        <v>186</v>
      </c>
      <c r="AY868" s="4" t="s">
        <v>187</v>
      </c>
      <c r="AZ868" s="4">
        <v>2030</v>
      </c>
      <c r="BA868" s="2" t="str">
        <f>IF(sum!A861="SA",sum!B861,"*")</f>
        <v>*</v>
      </c>
      <c r="BB868" s="2"/>
      <c r="BC868" s="2" t="str">
        <f>IF(sum!A861="SA",sum!F861,"*")</f>
        <v>*</v>
      </c>
    </row>
    <row r="869" spans="2:55">
      <c r="B869" s="2" t="s">
        <v>186</v>
      </c>
      <c r="C869" s="2" t="s">
        <v>187</v>
      </c>
      <c r="D869" s="2">
        <v>2030</v>
      </c>
      <c r="J869" s="2" t="s">
        <v>186</v>
      </c>
      <c r="K869" s="2" t="s">
        <v>187</v>
      </c>
      <c r="L869" s="2">
        <v>2030</v>
      </c>
      <c r="M869" s="2" t="str">
        <f>IF(sum!A862="AT",sum!B862,"*")</f>
        <v>*</v>
      </c>
      <c r="N869" s="2"/>
      <c r="O869" s="2" t="str">
        <f>IF(sum!A862="AT",sum!F862,"*")</f>
        <v>*</v>
      </c>
      <c r="R869" s="2" t="s">
        <v>186</v>
      </c>
      <c r="S869" s="2" t="s">
        <v>187</v>
      </c>
      <c r="T869" s="2">
        <v>2030</v>
      </c>
      <c r="U869" s="2" t="str">
        <f>IF(sum!A862="BC",sum!B862,"*")</f>
        <v>*</v>
      </c>
      <c r="V869" s="2"/>
      <c r="W869" s="2" t="str">
        <f>IF(sum!A862="BC",sum!F862,"*")</f>
        <v>*</v>
      </c>
      <c r="Z869" s="2" t="s">
        <v>186</v>
      </c>
      <c r="AA869" s="2" t="s">
        <v>187</v>
      </c>
      <c r="AB869" s="2">
        <v>2030</v>
      </c>
      <c r="AC869" s="2" t="str">
        <f>IF(sum!A862="MA",sum!B862,"*")</f>
        <v>*</v>
      </c>
      <c r="AD869" s="2"/>
      <c r="AE869" s="2" t="str">
        <f>IF(sum!A862="MA",sum!F862,"*")</f>
        <v>*</v>
      </c>
      <c r="AH869" s="2" t="s">
        <v>186</v>
      </c>
      <c r="AI869" s="2" t="s">
        <v>187</v>
      </c>
      <c r="AJ869" s="2">
        <v>2030</v>
      </c>
      <c r="AK869" s="2" t="str">
        <f>IF(sum!A862="ON",sum!B862,"*")</f>
        <v>*</v>
      </c>
      <c r="AL869" s="2"/>
      <c r="AM869" s="2" t="str">
        <f>IF(sum!A862="ON",sum!F862,"*")</f>
        <v>*</v>
      </c>
      <c r="AP869" s="4" t="s">
        <v>186</v>
      </c>
      <c r="AQ869" s="4" t="s">
        <v>187</v>
      </c>
      <c r="AR869" s="4">
        <v>2030</v>
      </c>
      <c r="AS869" s="2" t="str">
        <f>IF(sum!A862="QU",sum!B862,"*")</f>
        <v>*</v>
      </c>
      <c r="AT869" s="2"/>
      <c r="AU869" s="2" t="str">
        <f>IF(sum!A862="QU",sum!F862,"*")</f>
        <v>*</v>
      </c>
      <c r="AX869" s="2" t="s">
        <v>186</v>
      </c>
      <c r="AY869" s="2" t="s">
        <v>187</v>
      </c>
      <c r="AZ869" s="2">
        <v>2030</v>
      </c>
      <c r="BA869" s="2" t="str">
        <f>IF(sum!A862="SA",sum!B862,"*")</f>
        <v>*</v>
      </c>
      <c r="BB869" s="2"/>
      <c r="BC869" s="2" t="str">
        <f>IF(sum!A862="SA",sum!F862,"*")</f>
        <v>*</v>
      </c>
    </row>
    <row r="870" spans="2:55">
      <c r="B870" s="4" t="s">
        <v>186</v>
      </c>
      <c r="C870" s="4" t="s">
        <v>187</v>
      </c>
      <c r="D870" s="4">
        <v>2030</v>
      </c>
      <c r="J870" s="4" t="s">
        <v>186</v>
      </c>
      <c r="K870" s="4" t="s">
        <v>187</v>
      </c>
      <c r="L870" s="4">
        <v>2030</v>
      </c>
      <c r="M870" s="2" t="str">
        <f>IF(sum!A863="AT",sum!B863,"*")</f>
        <v>*</v>
      </c>
      <c r="N870" s="2"/>
      <c r="O870" s="2" t="str">
        <f>IF(sum!A863="AT",sum!F863,"*")</f>
        <v>*</v>
      </c>
      <c r="R870" s="4" t="s">
        <v>186</v>
      </c>
      <c r="S870" s="4" t="s">
        <v>187</v>
      </c>
      <c r="T870" s="4">
        <v>2030</v>
      </c>
      <c r="U870" s="2" t="str">
        <f>IF(sum!A863="BC",sum!B863,"*")</f>
        <v>*</v>
      </c>
      <c r="V870" s="2"/>
      <c r="W870" s="2" t="str">
        <f>IF(sum!A863="BC",sum!F863,"*")</f>
        <v>*</v>
      </c>
      <c r="Z870" s="4" t="s">
        <v>186</v>
      </c>
      <c r="AA870" s="4" t="s">
        <v>187</v>
      </c>
      <c r="AB870" s="4">
        <v>2030</v>
      </c>
      <c r="AC870" s="2" t="str">
        <f>IF(sum!A863="MA",sum!B863,"*")</f>
        <v>*</v>
      </c>
      <c r="AD870" s="2"/>
      <c r="AE870" s="2" t="str">
        <f>IF(sum!A863="MA",sum!F863,"*")</f>
        <v>*</v>
      </c>
      <c r="AH870" s="4" t="s">
        <v>186</v>
      </c>
      <c r="AI870" s="4" t="s">
        <v>187</v>
      </c>
      <c r="AJ870" s="4">
        <v>2030</v>
      </c>
      <c r="AK870" s="2" t="str">
        <f>IF(sum!A863="ON",sum!B863,"*")</f>
        <v>*</v>
      </c>
      <c r="AL870" s="2"/>
      <c r="AM870" s="2" t="str">
        <f>IF(sum!A863="ON",sum!F863,"*")</f>
        <v>*</v>
      </c>
      <c r="AP870" s="2" t="s">
        <v>186</v>
      </c>
      <c r="AQ870" s="2" t="s">
        <v>187</v>
      </c>
      <c r="AR870" s="2">
        <v>2030</v>
      </c>
      <c r="AS870" s="2" t="str">
        <f>IF(sum!A863="QU",sum!B863,"*")</f>
        <v>*</v>
      </c>
      <c r="AT870" s="2"/>
      <c r="AU870" s="2" t="str">
        <f>IF(sum!A863="QU",sum!F863,"*")</f>
        <v>*</v>
      </c>
      <c r="AX870" s="4" t="s">
        <v>186</v>
      </c>
      <c r="AY870" s="4" t="s">
        <v>187</v>
      </c>
      <c r="AZ870" s="4">
        <v>2030</v>
      </c>
      <c r="BA870" s="2" t="str">
        <f>IF(sum!A863="SA",sum!B863,"*")</f>
        <v>*</v>
      </c>
      <c r="BB870" s="2"/>
      <c r="BC870" s="2" t="str">
        <f>IF(sum!A863="SA",sum!F863,"*")</f>
        <v>*</v>
      </c>
    </row>
    <row r="871" spans="2:55">
      <c r="B871" s="2" t="s">
        <v>186</v>
      </c>
      <c r="C871" s="2" t="s">
        <v>187</v>
      </c>
      <c r="D871" s="2">
        <v>2030</v>
      </c>
      <c r="J871" s="2" t="s">
        <v>186</v>
      </c>
      <c r="K871" s="2" t="s">
        <v>187</v>
      </c>
      <c r="L871" s="2">
        <v>2030</v>
      </c>
      <c r="M871" s="2" t="str">
        <f>IF(sum!A864="AT",sum!B864,"*")</f>
        <v>*</v>
      </c>
      <c r="N871" s="2"/>
      <c r="O871" s="2" t="str">
        <f>IF(sum!A864="AT",sum!F864,"*")</f>
        <v>*</v>
      </c>
      <c r="R871" s="2" t="s">
        <v>186</v>
      </c>
      <c r="S871" s="2" t="s">
        <v>187</v>
      </c>
      <c r="T871" s="2">
        <v>2030</v>
      </c>
      <c r="U871" s="2" t="str">
        <f>IF(sum!A864="BC",sum!B864,"*")</f>
        <v>*</v>
      </c>
      <c r="V871" s="2"/>
      <c r="W871" s="2" t="str">
        <f>IF(sum!A864="BC",sum!F864,"*")</f>
        <v>*</v>
      </c>
      <c r="Z871" s="2" t="s">
        <v>186</v>
      </c>
      <c r="AA871" s="2" t="s">
        <v>187</v>
      </c>
      <c r="AB871" s="2">
        <v>2030</v>
      </c>
      <c r="AC871" s="2" t="str">
        <f>IF(sum!A864="MA",sum!B864,"*")</f>
        <v>*</v>
      </c>
      <c r="AD871" s="2"/>
      <c r="AE871" s="2" t="str">
        <f>IF(sum!A864="MA",sum!F864,"*")</f>
        <v>*</v>
      </c>
      <c r="AH871" s="2" t="s">
        <v>186</v>
      </c>
      <c r="AI871" s="2" t="s">
        <v>187</v>
      </c>
      <c r="AJ871" s="2">
        <v>2030</v>
      </c>
      <c r="AK871" s="2" t="str">
        <f>IF(sum!A864="ON",sum!B864,"*")</f>
        <v>*</v>
      </c>
      <c r="AL871" s="2"/>
      <c r="AM871" s="2" t="str">
        <f>IF(sum!A864="ON",sum!F864,"*")</f>
        <v>*</v>
      </c>
      <c r="AP871" s="4" t="s">
        <v>186</v>
      </c>
      <c r="AQ871" s="4" t="s">
        <v>187</v>
      </c>
      <c r="AR871" s="4">
        <v>2030</v>
      </c>
      <c r="AS871" s="2" t="str">
        <f>IF(sum!A864="QU",sum!B864,"*")</f>
        <v>*</v>
      </c>
      <c r="AT871" s="2"/>
      <c r="AU871" s="2" t="str">
        <f>IF(sum!A864="QU",sum!F864,"*")</f>
        <v>*</v>
      </c>
      <c r="AX871" s="2" t="s">
        <v>186</v>
      </c>
      <c r="AY871" s="2" t="s">
        <v>187</v>
      </c>
      <c r="AZ871" s="2">
        <v>2030</v>
      </c>
      <c r="BA871" s="2" t="str">
        <f>IF(sum!A864="SA",sum!B864,"*")</f>
        <v>*</v>
      </c>
      <c r="BB871" s="2"/>
      <c r="BC871" s="2" t="str">
        <f>IF(sum!A864="SA",sum!F864,"*")</f>
        <v>*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2035</v>
      </c>
      <c r="E9" s="2" t="str">
        <f>IF(sum!A2="AL",sum!B2,"*")</f>
        <v>AFM-AuxiliaryEquip_ELE1</v>
      </c>
      <c r="F9" s="2"/>
      <c r="G9" s="2">
        <f>IF(sum!A2="AL",sum!G2,"*")</f>
        <v>0.261113848459522</v>
      </c>
      <c r="H9" s="2"/>
      <c r="I9" s="2"/>
      <c r="J9" s="2" t="s">
        <v>186</v>
      </c>
      <c r="K9" s="2" t="s">
        <v>187</v>
      </c>
      <c r="L9" s="2">
        <v>2035</v>
      </c>
      <c r="M9" s="2" t="str">
        <f>IF(sum!A2="AT",sum!B2,"*")</f>
        <v>*</v>
      </c>
      <c r="N9" s="2"/>
      <c r="O9" s="2" t="str">
        <f>IF(sum!A2="AT",sum!G2,"*")</f>
        <v>*</v>
      </c>
      <c r="R9" s="2" t="s">
        <v>186</v>
      </c>
      <c r="S9" s="2" t="s">
        <v>187</v>
      </c>
      <c r="T9" s="2">
        <v>2035</v>
      </c>
      <c r="U9" s="2" t="str">
        <f>IF(sum!A2="BC",sum!B2,"*")</f>
        <v>*</v>
      </c>
      <c r="V9" s="2"/>
      <c r="W9" s="2" t="str">
        <f>IF(sum!A2="BC",sum!G2,"*")</f>
        <v>*</v>
      </c>
      <c r="Z9" s="2" t="s">
        <v>186</v>
      </c>
      <c r="AA9" s="2" t="s">
        <v>187</v>
      </c>
      <c r="AB9" s="2">
        <v>2035</v>
      </c>
      <c r="AC9" s="2" t="str">
        <f>IF(sum!A2="MA",sum!B2,"*")</f>
        <v>*</v>
      </c>
      <c r="AD9" s="2"/>
      <c r="AE9" s="2" t="str">
        <f>IF(sum!A2="MA",sum!G2,"*")</f>
        <v>*</v>
      </c>
      <c r="AH9" s="2" t="s">
        <v>186</v>
      </c>
      <c r="AI9" s="2" t="s">
        <v>187</v>
      </c>
      <c r="AJ9" s="2">
        <v>2035</v>
      </c>
      <c r="AK9" s="2" t="str">
        <f>IF(sum!A2="ON",sum!B2,"*")</f>
        <v>*</v>
      </c>
      <c r="AL9" s="2"/>
      <c r="AM9" s="2" t="str">
        <f>IF(sum!A2="ON",sum!G2,"*")</f>
        <v>*</v>
      </c>
      <c r="AP9" s="2" t="s">
        <v>186</v>
      </c>
      <c r="AQ9" s="2" t="s">
        <v>187</v>
      </c>
      <c r="AR9" s="2">
        <v>2035</v>
      </c>
      <c r="AS9" s="2" t="str">
        <f>IF(sum!A2="QU",sum!B2,"*")</f>
        <v>*</v>
      </c>
      <c r="AT9" s="2"/>
      <c r="AU9" s="2" t="str">
        <f>IF(sum!A2="QU",sum!G2,"*")</f>
        <v>*</v>
      </c>
      <c r="AX9" s="2" t="s">
        <v>186</v>
      </c>
      <c r="AY9" s="2" t="s">
        <v>187</v>
      </c>
      <c r="AZ9" s="2">
        <v>2035</v>
      </c>
      <c r="BA9" s="2" t="str">
        <f>IF(sum!A2="SA",sum!B2,"*")</f>
        <v>*</v>
      </c>
      <c r="BB9" s="2"/>
      <c r="BC9" s="2" t="str">
        <f>IF(sum!A2="SA",sum!G2,"*")</f>
        <v>*</v>
      </c>
    </row>
    <row r="10" spans="2:55">
      <c r="B10" s="2" t="s">
        <v>186</v>
      </c>
      <c r="C10" s="2" t="s">
        <v>187</v>
      </c>
      <c r="D10" s="2">
        <v>2035</v>
      </c>
      <c r="E10" s="2" t="str">
        <f>IF(sum!A3="AL",sum!B3,"*")</f>
        <v>AFM-AuxiliaryMot_ELE1</v>
      </c>
      <c r="F10" s="2"/>
      <c r="G10" s="2">
        <f>IF(sum!A3="AL",sum!G3,"*")</f>
        <v>0.0733830321012657</v>
      </c>
      <c r="H10" s="2"/>
      <c r="I10" s="2"/>
      <c r="J10" s="2" t="s">
        <v>186</v>
      </c>
      <c r="K10" s="2" t="s">
        <v>187</v>
      </c>
      <c r="L10" s="2">
        <v>2035</v>
      </c>
      <c r="M10" s="2" t="str">
        <f>IF(sum!A3="AT",sum!B3,"*")</f>
        <v>*</v>
      </c>
      <c r="N10" s="2"/>
      <c r="O10" s="2" t="str">
        <f>IF(sum!A3="AT",sum!G3,"*")</f>
        <v>*</v>
      </c>
      <c r="R10" s="2" t="s">
        <v>186</v>
      </c>
      <c r="S10" s="2" t="s">
        <v>187</v>
      </c>
      <c r="T10" s="2">
        <v>2035</v>
      </c>
      <c r="U10" s="2" t="str">
        <f>IF(sum!A3="BC",sum!B3,"*")</f>
        <v>*</v>
      </c>
      <c r="V10" s="2"/>
      <c r="W10" s="2" t="str">
        <f>IF(sum!A3="BC",sum!G3,"*")</f>
        <v>*</v>
      </c>
      <c r="Z10" s="2" t="s">
        <v>186</v>
      </c>
      <c r="AA10" s="2" t="s">
        <v>187</v>
      </c>
      <c r="AB10" s="2">
        <v>2035</v>
      </c>
      <c r="AC10" s="2" t="str">
        <f>IF(sum!A3="MA",sum!B3,"*")</f>
        <v>*</v>
      </c>
      <c r="AD10" s="2"/>
      <c r="AE10" s="2" t="str">
        <f>IF(sum!A3="MA",sum!G3,"*")</f>
        <v>*</v>
      </c>
      <c r="AH10" s="2" t="s">
        <v>186</v>
      </c>
      <c r="AI10" s="2" t="s">
        <v>187</v>
      </c>
      <c r="AJ10" s="2">
        <v>2035</v>
      </c>
      <c r="AK10" s="2" t="str">
        <f>IF(sum!A3="ON",sum!B3,"*")</f>
        <v>*</v>
      </c>
      <c r="AL10" s="2"/>
      <c r="AM10" s="2" t="str">
        <f>IF(sum!A3="ON",sum!G3,"*")</f>
        <v>*</v>
      </c>
      <c r="AP10" s="2" t="s">
        <v>186</v>
      </c>
      <c r="AQ10" s="2" t="s">
        <v>187</v>
      </c>
      <c r="AR10" s="2">
        <v>2035</v>
      </c>
      <c r="AS10" s="2" t="str">
        <f>IF(sum!A3="QU",sum!B3,"*")</f>
        <v>*</v>
      </c>
      <c r="AT10" s="2"/>
      <c r="AU10" s="2" t="str">
        <f>IF(sum!A3="QU",sum!G3,"*")</f>
        <v>*</v>
      </c>
      <c r="AX10" s="2" t="s">
        <v>186</v>
      </c>
      <c r="AY10" s="2" t="s">
        <v>187</v>
      </c>
      <c r="AZ10" s="2">
        <v>2035</v>
      </c>
      <c r="BA10" s="2" t="str">
        <f>IF(sum!A3="SA",sum!B3,"*")</f>
        <v>*</v>
      </c>
      <c r="BB10" s="2"/>
      <c r="BC10" s="2" t="str">
        <f>IF(sum!A3="SA",sum!G3,"*")</f>
        <v>*</v>
      </c>
    </row>
    <row r="11" spans="2:55">
      <c r="B11" s="2" t="s">
        <v>186</v>
      </c>
      <c r="C11" s="2" t="s">
        <v>187</v>
      </c>
      <c r="D11" s="2">
        <v>2035</v>
      </c>
      <c r="E11" s="2" t="str">
        <f>IF(sum!A4="AL",sum!B4,"*")</f>
        <v>AFM-Light_ELE1</v>
      </c>
      <c r="F11" s="2"/>
      <c r="G11" s="2">
        <f>IF(sum!A4="AL",sum!G4,"*")</f>
        <v>0.293532128405063</v>
      </c>
      <c r="H11" s="2"/>
      <c r="J11" s="2" t="s">
        <v>186</v>
      </c>
      <c r="K11" s="2" t="s">
        <v>187</v>
      </c>
      <c r="L11" s="2">
        <v>2035</v>
      </c>
      <c r="M11" s="2" t="str">
        <f>IF(sum!A4="AT",sum!B4,"*")</f>
        <v>*</v>
      </c>
      <c r="N11" s="2"/>
      <c r="O11" s="2" t="str">
        <f>IF(sum!A4="AT",sum!G4,"*")</f>
        <v>*</v>
      </c>
      <c r="R11" s="2" t="s">
        <v>186</v>
      </c>
      <c r="S11" s="2" t="s">
        <v>187</v>
      </c>
      <c r="T11" s="2">
        <v>2035</v>
      </c>
      <c r="U11" s="2" t="str">
        <f>IF(sum!A4="BC",sum!B4,"*")</f>
        <v>*</v>
      </c>
      <c r="V11" s="2"/>
      <c r="W11" s="2" t="str">
        <f>IF(sum!A4="BC",sum!G4,"*")</f>
        <v>*</v>
      </c>
      <c r="Z11" s="2" t="s">
        <v>186</v>
      </c>
      <c r="AA11" s="2" t="s">
        <v>187</v>
      </c>
      <c r="AB11" s="2">
        <v>2035</v>
      </c>
      <c r="AC11" s="2" t="str">
        <f>IF(sum!A4="MA",sum!B4,"*")</f>
        <v>*</v>
      </c>
      <c r="AD11" s="2"/>
      <c r="AE11" s="2" t="str">
        <f>IF(sum!A4="MA",sum!G4,"*")</f>
        <v>*</v>
      </c>
      <c r="AH11" s="2" t="s">
        <v>186</v>
      </c>
      <c r="AI11" s="2" t="s">
        <v>187</v>
      </c>
      <c r="AJ11" s="2">
        <v>2035</v>
      </c>
      <c r="AK11" s="2" t="str">
        <f>IF(sum!A4="ON",sum!B4,"*")</f>
        <v>*</v>
      </c>
      <c r="AL11" s="2"/>
      <c r="AM11" s="2" t="str">
        <f>IF(sum!A4="ON",sum!G4,"*")</f>
        <v>*</v>
      </c>
      <c r="AP11" s="2" t="s">
        <v>186</v>
      </c>
      <c r="AQ11" s="2" t="s">
        <v>187</v>
      </c>
      <c r="AR11" s="2">
        <v>2035</v>
      </c>
      <c r="AS11" s="2" t="str">
        <f>IF(sum!A4="QU",sum!B4,"*")</f>
        <v>*</v>
      </c>
      <c r="AT11" s="2"/>
      <c r="AU11" s="2" t="str">
        <f>IF(sum!A4="QU",sum!G4,"*")</f>
        <v>*</v>
      </c>
      <c r="AX11" s="2" t="s">
        <v>186</v>
      </c>
      <c r="AY11" s="2" t="s">
        <v>187</v>
      </c>
      <c r="AZ11" s="2">
        <v>2035</v>
      </c>
      <c r="BA11" s="2" t="str">
        <f>IF(sum!A4="SA",sum!B4,"*")</f>
        <v>*</v>
      </c>
      <c r="BB11" s="2"/>
      <c r="BC11" s="2" t="str">
        <f>IF(sum!A4="SA",sum!G4,"*")</f>
        <v>*</v>
      </c>
    </row>
    <row r="12" spans="2:55">
      <c r="B12" s="2" t="s">
        <v>186</v>
      </c>
      <c r="C12" s="2" t="s">
        <v>187</v>
      </c>
      <c r="D12" s="2">
        <v>2035</v>
      </c>
      <c r="E12" s="2" t="str">
        <f>IF(sum!A5="AL",sum!B5,"*")</f>
        <v>AFM-SpCool_ELE1</v>
      </c>
      <c r="F12" s="2"/>
      <c r="G12" s="2">
        <f>IF(sum!A5="AL",sum!G5,"*")</f>
        <v>0.0282935039998052</v>
      </c>
      <c r="H12" s="2"/>
      <c r="J12" s="2" t="s">
        <v>186</v>
      </c>
      <c r="K12" s="2" t="s">
        <v>187</v>
      </c>
      <c r="L12" s="2">
        <v>2035</v>
      </c>
      <c r="M12" s="2" t="str">
        <f>IF(sum!A5="AT",sum!B5,"*")</f>
        <v>*</v>
      </c>
      <c r="N12" s="2"/>
      <c r="O12" s="2" t="str">
        <f>IF(sum!A5="AT",sum!G5,"*")</f>
        <v>*</v>
      </c>
      <c r="R12" s="2" t="s">
        <v>186</v>
      </c>
      <c r="S12" s="2" t="s">
        <v>187</v>
      </c>
      <c r="T12" s="2">
        <v>2035</v>
      </c>
      <c r="U12" s="2" t="str">
        <f>IF(sum!A5="BC",sum!B5,"*")</f>
        <v>*</v>
      </c>
      <c r="V12" s="2"/>
      <c r="W12" s="2" t="str">
        <f>IF(sum!A5="BC",sum!G5,"*")</f>
        <v>*</v>
      </c>
      <c r="Z12" s="2" t="s">
        <v>186</v>
      </c>
      <c r="AA12" s="2" t="s">
        <v>187</v>
      </c>
      <c r="AB12" s="2">
        <v>2035</v>
      </c>
      <c r="AC12" s="2" t="str">
        <f>IF(sum!A5="MA",sum!B5,"*")</f>
        <v>*</v>
      </c>
      <c r="AD12" s="2"/>
      <c r="AE12" s="2" t="str">
        <f>IF(sum!A5="MA",sum!G5,"*")</f>
        <v>*</v>
      </c>
      <c r="AH12" s="2" t="s">
        <v>186</v>
      </c>
      <c r="AI12" s="2" t="s">
        <v>187</v>
      </c>
      <c r="AJ12" s="2">
        <v>2035</v>
      </c>
      <c r="AK12" s="2" t="str">
        <f>IF(sum!A5="ON",sum!B5,"*")</f>
        <v>*</v>
      </c>
      <c r="AL12" s="2"/>
      <c r="AM12" s="2" t="str">
        <f>IF(sum!A5="ON",sum!G5,"*")</f>
        <v>*</v>
      </c>
      <c r="AP12" s="2" t="s">
        <v>186</v>
      </c>
      <c r="AQ12" s="2" t="s">
        <v>187</v>
      </c>
      <c r="AR12" s="2">
        <v>2035</v>
      </c>
      <c r="AS12" s="2" t="str">
        <f>IF(sum!A5="QU",sum!B5,"*")</f>
        <v>*</v>
      </c>
      <c r="AT12" s="2"/>
      <c r="AU12" s="2" t="str">
        <f>IF(sum!A5="QU",sum!G5,"*")</f>
        <v>*</v>
      </c>
      <c r="AX12" s="2" t="s">
        <v>186</v>
      </c>
      <c r="AY12" s="2" t="s">
        <v>187</v>
      </c>
      <c r="AZ12" s="2">
        <v>2035</v>
      </c>
      <c r="BA12" s="2" t="str">
        <f>IF(sum!A5="SA",sum!B5,"*")</f>
        <v>*</v>
      </c>
      <c r="BB12" s="2"/>
      <c r="BC12" s="2" t="str">
        <f>IF(sum!A5="SA",sum!G5,"*")</f>
        <v>*</v>
      </c>
    </row>
    <row r="13" spans="2:55">
      <c r="B13" s="2" t="s">
        <v>186</v>
      </c>
      <c r="C13" s="2" t="s">
        <v>187</v>
      </c>
      <c r="D13" s="2">
        <v>2035</v>
      </c>
      <c r="E13" s="2" t="str">
        <f>IF(sum!A6="AL",sum!B6,"*")</f>
        <v>AFM-SpHeat_ELE1</v>
      </c>
      <c r="F13" s="2"/>
      <c r="G13" s="2">
        <f>IF(sum!A6="AL",sum!G6,"*")</f>
        <v>0.938496150984947</v>
      </c>
      <c r="H13" s="2"/>
      <c r="J13" s="2" t="s">
        <v>186</v>
      </c>
      <c r="K13" s="2" t="s">
        <v>187</v>
      </c>
      <c r="L13" s="2">
        <v>2035</v>
      </c>
      <c r="M13" s="2" t="str">
        <f>IF(sum!A6="AT",sum!B6,"*")</f>
        <v>*</v>
      </c>
      <c r="N13" s="2"/>
      <c r="O13" s="2" t="str">
        <f>IF(sum!A6="AT",sum!G6,"*")</f>
        <v>*</v>
      </c>
      <c r="R13" s="2" t="s">
        <v>186</v>
      </c>
      <c r="S13" s="2" t="s">
        <v>187</v>
      </c>
      <c r="T13" s="2">
        <v>2035</v>
      </c>
      <c r="U13" s="2" t="str">
        <f>IF(sum!A6="BC",sum!B6,"*")</f>
        <v>*</v>
      </c>
      <c r="V13" s="2"/>
      <c r="W13" s="2" t="str">
        <f>IF(sum!A6="BC",sum!G6,"*")</f>
        <v>*</v>
      </c>
      <c r="Z13" s="2" t="s">
        <v>186</v>
      </c>
      <c r="AA13" s="2" t="s">
        <v>187</v>
      </c>
      <c r="AB13" s="2">
        <v>2035</v>
      </c>
      <c r="AC13" s="2" t="str">
        <f>IF(sum!A6="MA",sum!B6,"*")</f>
        <v>*</v>
      </c>
      <c r="AD13" s="2"/>
      <c r="AE13" s="2" t="str">
        <f>IF(sum!A6="MA",sum!G6,"*")</f>
        <v>*</v>
      </c>
      <c r="AH13" s="2" t="s">
        <v>186</v>
      </c>
      <c r="AI13" s="2" t="s">
        <v>187</v>
      </c>
      <c r="AJ13" s="2">
        <v>2035</v>
      </c>
      <c r="AK13" s="2" t="str">
        <f>IF(sum!A6="ON",sum!B6,"*")</f>
        <v>*</v>
      </c>
      <c r="AL13" s="2"/>
      <c r="AM13" s="2" t="str">
        <f>IF(sum!A6="ON",sum!G6,"*")</f>
        <v>*</v>
      </c>
      <c r="AP13" s="2" t="s">
        <v>186</v>
      </c>
      <c r="AQ13" s="2" t="s">
        <v>187</v>
      </c>
      <c r="AR13" s="2">
        <v>2035</v>
      </c>
      <c r="AS13" s="2" t="str">
        <f>IF(sum!A6="QU",sum!B6,"*")</f>
        <v>*</v>
      </c>
      <c r="AT13" s="2"/>
      <c r="AU13" s="2" t="str">
        <f>IF(sum!A6="QU",sum!G6,"*")</f>
        <v>*</v>
      </c>
      <c r="AX13" s="2" t="s">
        <v>186</v>
      </c>
      <c r="AY13" s="2" t="s">
        <v>187</v>
      </c>
      <c r="AZ13" s="2">
        <v>2035</v>
      </c>
      <c r="BA13" s="2" t="str">
        <f>IF(sum!A6="SA",sum!B6,"*")</f>
        <v>*</v>
      </c>
      <c r="BB13" s="2"/>
      <c r="BC13" s="2" t="str">
        <f>IF(sum!A6="SA",sum!G6,"*")</f>
        <v>*</v>
      </c>
    </row>
    <row r="14" spans="2:55">
      <c r="B14" s="2" t="s">
        <v>186</v>
      </c>
      <c r="C14" s="2" t="s">
        <v>187</v>
      </c>
      <c r="D14" s="2">
        <v>2035</v>
      </c>
      <c r="E14" s="2" t="str">
        <f>IF(sum!A7="AL",sum!B7,"*")</f>
        <v>AFM-WaterHeat_ELE1</v>
      </c>
      <c r="F14" s="2"/>
      <c r="G14" s="2">
        <f>IF(sum!A7="AL",sum!G7,"*")</f>
        <v>0.124880536219771</v>
      </c>
      <c r="H14" s="2"/>
      <c r="J14" s="2" t="s">
        <v>186</v>
      </c>
      <c r="K14" s="2" t="s">
        <v>187</v>
      </c>
      <c r="L14" s="2">
        <v>2035</v>
      </c>
      <c r="M14" s="2" t="str">
        <f>IF(sum!A7="AT",sum!B7,"*")</f>
        <v>*</v>
      </c>
      <c r="N14" s="2"/>
      <c r="O14" s="2" t="str">
        <f>IF(sum!A7="AT",sum!G7,"*")</f>
        <v>*</v>
      </c>
      <c r="R14" s="2" t="s">
        <v>186</v>
      </c>
      <c r="S14" s="2" t="s">
        <v>187</v>
      </c>
      <c r="T14" s="2">
        <v>2035</v>
      </c>
      <c r="U14" s="2" t="str">
        <f>IF(sum!A7="BC",sum!B7,"*")</f>
        <v>*</v>
      </c>
      <c r="V14" s="2"/>
      <c r="W14" s="2" t="str">
        <f>IF(sum!A7="BC",sum!G7,"*")</f>
        <v>*</v>
      </c>
      <c r="Z14" s="2" t="s">
        <v>186</v>
      </c>
      <c r="AA14" s="2" t="s">
        <v>187</v>
      </c>
      <c r="AB14" s="2">
        <v>2035</v>
      </c>
      <c r="AC14" s="2" t="str">
        <f>IF(sum!A7="MA",sum!B7,"*")</f>
        <v>*</v>
      </c>
      <c r="AD14" s="2"/>
      <c r="AE14" s="2" t="str">
        <f>IF(sum!A7="MA",sum!G7,"*")</f>
        <v>*</v>
      </c>
      <c r="AH14" s="2" t="s">
        <v>186</v>
      </c>
      <c r="AI14" s="2" t="s">
        <v>187</v>
      </c>
      <c r="AJ14" s="2">
        <v>2035</v>
      </c>
      <c r="AK14" s="2" t="str">
        <f>IF(sum!A7="ON",sum!B7,"*")</f>
        <v>*</v>
      </c>
      <c r="AL14" s="2"/>
      <c r="AM14" s="2" t="str">
        <f>IF(sum!A7="ON",sum!G7,"*")</f>
        <v>*</v>
      </c>
      <c r="AP14" s="2" t="s">
        <v>186</v>
      </c>
      <c r="AQ14" s="2" t="s">
        <v>187</v>
      </c>
      <c r="AR14" s="2">
        <v>2035</v>
      </c>
      <c r="AS14" s="2" t="str">
        <f>IF(sum!A7="QU",sum!B7,"*")</f>
        <v>*</v>
      </c>
      <c r="AT14" s="2"/>
      <c r="AU14" s="2" t="str">
        <f>IF(sum!A7="QU",sum!G7,"*")</f>
        <v>*</v>
      </c>
      <c r="AX14" s="2" t="s">
        <v>186</v>
      </c>
      <c r="AY14" s="2" t="s">
        <v>187</v>
      </c>
      <c r="AZ14" s="2">
        <v>2035</v>
      </c>
      <c r="BA14" s="2" t="str">
        <f>IF(sum!A7="SA",sum!B7,"*")</f>
        <v>*</v>
      </c>
      <c r="BB14" s="2"/>
      <c r="BC14" s="2" t="str">
        <f>IF(sum!A7="SA",sum!G7,"*")</f>
        <v>*</v>
      </c>
    </row>
    <row r="15" spans="2:55">
      <c r="B15" s="2" t="s">
        <v>186</v>
      </c>
      <c r="C15" s="2" t="s">
        <v>187</v>
      </c>
      <c r="D15" s="2">
        <v>2035</v>
      </c>
      <c r="E15" s="2" t="str">
        <f>IF(sum!A8="AL",sum!B8,"*")</f>
        <v>ART-AuxiliaryEquip_ELE1</v>
      </c>
      <c r="F15" s="2"/>
      <c r="G15" s="2">
        <f>IF(sum!A8="AL",sum!G8,"*")</f>
        <v>0.0681166561198752</v>
      </c>
      <c r="H15" s="2"/>
      <c r="J15" s="2" t="s">
        <v>186</v>
      </c>
      <c r="K15" s="2" t="s">
        <v>187</v>
      </c>
      <c r="L15" s="2">
        <v>2035</v>
      </c>
      <c r="M15" s="2" t="str">
        <f>IF(sum!A8="AT",sum!B8,"*")</f>
        <v>*</v>
      </c>
      <c r="N15" s="2"/>
      <c r="O15" s="2" t="str">
        <f>IF(sum!A8="AT",sum!G8,"*")</f>
        <v>*</v>
      </c>
      <c r="R15" s="2" t="s">
        <v>186</v>
      </c>
      <c r="S15" s="2" t="s">
        <v>187</v>
      </c>
      <c r="T15" s="2">
        <v>2035</v>
      </c>
      <c r="U15" s="2" t="str">
        <f>IF(sum!A8="BC",sum!B8,"*")</f>
        <v>*</v>
      </c>
      <c r="V15" s="2"/>
      <c r="W15" s="2" t="str">
        <f>IF(sum!A8="BC",sum!G8,"*")</f>
        <v>*</v>
      </c>
      <c r="Z15" s="2" t="s">
        <v>186</v>
      </c>
      <c r="AA15" s="2" t="s">
        <v>187</v>
      </c>
      <c r="AB15" s="2">
        <v>2035</v>
      </c>
      <c r="AC15" s="2" t="str">
        <f>IF(sum!A8="MA",sum!B8,"*")</f>
        <v>*</v>
      </c>
      <c r="AD15" s="2"/>
      <c r="AE15" s="2" t="str">
        <f>IF(sum!A8="MA",sum!G8,"*")</f>
        <v>*</v>
      </c>
      <c r="AH15" s="2" t="s">
        <v>186</v>
      </c>
      <c r="AI15" s="2" t="s">
        <v>187</v>
      </c>
      <c r="AJ15" s="2">
        <v>2035</v>
      </c>
      <c r="AK15" s="2" t="str">
        <f>IF(sum!A8="ON",sum!B8,"*")</f>
        <v>*</v>
      </c>
      <c r="AL15" s="2"/>
      <c r="AM15" s="2" t="str">
        <f>IF(sum!A8="ON",sum!G8,"*")</f>
        <v>*</v>
      </c>
      <c r="AP15" s="2" t="s">
        <v>186</v>
      </c>
      <c r="AQ15" s="2" t="s">
        <v>187</v>
      </c>
      <c r="AR15" s="2">
        <v>2035</v>
      </c>
      <c r="AS15" s="2" t="str">
        <f>IF(sum!A8="QU",sum!B8,"*")</f>
        <v>*</v>
      </c>
      <c r="AT15" s="2"/>
      <c r="AU15" s="2" t="str">
        <f>IF(sum!A8="QU",sum!G8,"*")</f>
        <v>*</v>
      </c>
      <c r="AX15" s="2" t="s">
        <v>186</v>
      </c>
      <c r="AY15" s="2" t="s">
        <v>187</v>
      </c>
      <c r="AZ15" s="2">
        <v>2035</v>
      </c>
      <c r="BA15" s="2" t="str">
        <f>IF(sum!A8="SA",sum!B8,"*")</f>
        <v>*</v>
      </c>
      <c r="BB15" s="2"/>
      <c r="BC15" s="2" t="str">
        <f>IF(sum!A8="SA",sum!G8,"*")</f>
        <v>*</v>
      </c>
    </row>
    <row r="16" spans="2:55">
      <c r="B16" s="2" t="s">
        <v>186</v>
      </c>
      <c r="C16" s="2" t="s">
        <v>187</v>
      </c>
      <c r="D16" s="2">
        <v>2035</v>
      </c>
      <c r="E16" s="2" t="str">
        <f>IF(sum!A9="AL",sum!B9,"*")</f>
        <v>ART-AuxiliaryMot_ELE1</v>
      </c>
      <c r="F16" s="2"/>
      <c r="G16" s="2">
        <f>IF(sum!A9="AL",sum!G9,"*")</f>
        <v>0.0293532128405063</v>
      </c>
      <c r="H16" s="2"/>
      <c r="J16" s="2" t="s">
        <v>186</v>
      </c>
      <c r="K16" s="2" t="s">
        <v>187</v>
      </c>
      <c r="L16" s="2">
        <v>2035</v>
      </c>
      <c r="M16" s="2" t="str">
        <f>IF(sum!A9="AT",sum!B9,"*")</f>
        <v>*</v>
      </c>
      <c r="N16" s="2"/>
      <c r="O16" s="2" t="str">
        <f>IF(sum!A9="AT",sum!G9,"*")</f>
        <v>*</v>
      </c>
      <c r="R16" s="2" t="s">
        <v>186</v>
      </c>
      <c r="S16" s="2" t="s">
        <v>187</v>
      </c>
      <c r="T16" s="2">
        <v>2035</v>
      </c>
      <c r="U16" s="2" t="str">
        <f>IF(sum!A9="BC",sum!B9,"*")</f>
        <v>*</v>
      </c>
      <c r="V16" s="2"/>
      <c r="W16" s="2" t="str">
        <f>IF(sum!A9="BC",sum!G9,"*")</f>
        <v>*</v>
      </c>
      <c r="Z16" s="2" t="s">
        <v>186</v>
      </c>
      <c r="AA16" s="2" t="s">
        <v>187</v>
      </c>
      <c r="AB16" s="2">
        <v>2035</v>
      </c>
      <c r="AC16" s="2" t="str">
        <f>IF(sum!A9="MA",sum!B9,"*")</f>
        <v>*</v>
      </c>
      <c r="AD16" s="2"/>
      <c r="AE16" s="2" t="str">
        <f>IF(sum!A9="MA",sum!G9,"*")</f>
        <v>*</v>
      </c>
      <c r="AH16" s="2" t="s">
        <v>186</v>
      </c>
      <c r="AI16" s="2" t="s">
        <v>187</v>
      </c>
      <c r="AJ16" s="2">
        <v>2035</v>
      </c>
      <c r="AK16" s="2" t="str">
        <f>IF(sum!A9="ON",sum!B9,"*")</f>
        <v>*</v>
      </c>
      <c r="AL16" s="2"/>
      <c r="AM16" s="2" t="str">
        <f>IF(sum!A9="ON",sum!G9,"*")</f>
        <v>*</v>
      </c>
      <c r="AP16" s="2" t="s">
        <v>186</v>
      </c>
      <c r="AQ16" s="2" t="s">
        <v>187</v>
      </c>
      <c r="AR16" s="2">
        <v>2035</v>
      </c>
      <c r="AS16" s="2" t="str">
        <f>IF(sum!A9="QU",sum!B9,"*")</f>
        <v>*</v>
      </c>
      <c r="AT16" s="2"/>
      <c r="AU16" s="2" t="str">
        <f>IF(sum!A9="QU",sum!G9,"*")</f>
        <v>*</v>
      </c>
      <c r="AX16" s="2" t="s">
        <v>186</v>
      </c>
      <c r="AY16" s="2" t="s">
        <v>187</v>
      </c>
      <c r="AZ16" s="2">
        <v>2035</v>
      </c>
      <c r="BA16" s="2" t="str">
        <f>IF(sum!A9="SA",sum!B9,"*")</f>
        <v>*</v>
      </c>
      <c r="BB16" s="2"/>
      <c r="BC16" s="2" t="str">
        <f>IF(sum!A9="SA",sum!G9,"*")</f>
        <v>*</v>
      </c>
    </row>
    <row r="17" spans="2:55">
      <c r="B17" s="2" t="s">
        <v>186</v>
      </c>
      <c r="C17" s="2" t="s">
        <v>187</v>
      </c>
      <c r="D17" s="2">
        <v>2035</v>
      </c>
      <c r="E17" s="2" t="str">
        <f>IF(sum!A10="AL",sum!B10,"*")</f>
        <v>ART-Light_ELE1</v>
      </c>
      <c r="F17" s="2"/>
      <c r="G17" s="2">
        <f>IF(sum!A10="AL",sum!G10,"*")</f>
        <v>0.0733830321012657</v>
      </c>
      <c r="H17" s="2"/>
      <c r="J17" s="2" t="s">
        <v>186</v>
      </c>
      <c r="K17" s="2" t="s">
        <v>187</v>
      </c>
      <c r="L17" s="2">
        <v>2035</v>
      </c>
      <c r="M17" s="2" t="str">
        <f>IF(sum!A10="AT",sum!B10,"*")</f>
        <v>*</v>
      </c>
      <c r="N17" s="2"/>
      <c r="O17" s="2" t="str">
        <f>IF(sum!A10="AT",sum!G10,"*")</f>
        <v>*</v>
      </c>
      <c r="R17" s="2" t="s">
        <v>186</v>
      </c>
      <c r="S17" s="2" t="s">
        <v>187</v>
      </c>
      <c r="T17" s="2">
        <v>2035</v>
      </c>
      <c r="U17" s="2" t="str">
        <f>IF(sum!A10="BC",sum!B10,"*")</f>
        <v>*</v>
      </c>
      <c r="V17" s="2"/>
      <c r="W17" s="2" t="str">
        <f>IF(sum!A10="BC",sum!G10,"*")</f>
        <v>*</v>
      </c>
      <c r="Z17" s="2" t="s">
        <v>186</v>
      </c>
      <c r="AA17" s="2" t="s">
        <v>187</v>
      </c>
      <c r="AB17" s="2">
        <v>2035</v>
      </c>
      <c r="AC17" s="2" t="str">
        <f>IF(sum!A10="MA",sum!B10,"*")</f>
        <v>*</v>
      </c>
      <c r="AD17" s="2"/>
      <c r="AE17" s="2" t="str">
        <f>IF(sum!A10="MA",sum!G10,"*")</f>
        <v>*</v>
      </c>
      <c r="AH17" s="2" t="s">
        <v>186</v>
      </c>
      <c r="AI17" s="2" t="s">
        <v>187</v>
      </c>
      <c r="AJ17" s="2">
        <v>2035</v>
      </c>
      <c r="AK17" s="2" t="str">
        <f>IF(sum!A10="ON",sum!B10,"*")</f>
        <v>*</v>
      </c>
      <c r="AL17" s="2"/>
      <c r="AM17" s="2" t="str">
        <f>IF(sum!A10="ON",sum!G10,"*")</f>
        <v>*</v>
      </c>
      <c r="AP17" s="2" t="s">
        <v>186</v>
      </c>
      <c r="AQ17" s="2" t="s">
        <v>187</v>
      </c>
      <c r="AR17" s="2">
        <v>2035</v>
      </c>
      <c r="AS17" s="2" t="str">
        <f>IF(sum!A10="QU",sum!B10,"*")</f>
        <v>*</v>
      </c>
      <c r="AT17" s="2"/>
      <c r="AU17" s="2" t="str">
        <f>IF(sum!A10="QU",sum!G10,"*")</f>
        <v>*</v>
      </c>
      <c r="AX17" s="2" t="s">
        <v>186</v>
      </c>
      <c r="AY17" s="2" t="s">
        <v>187</v>
      </c>
      <c r="AZ17" s="2">
        <v>2035</v>
      </c>
      <c r="BA17" s="2" t="str">
        <f>IF(sum!A10="SA",sum!B10,"*")</f>
        <v>*</v>
      </c>
      <c r="BB17" s="2"/>
      <c r="BC17" s="2" t="str">
        <f>IF(sum!A10="SA",sum!G10,"*")</f>
        <v>*</v>
      </c>
    </row>
    <row r="18" spans="2:55">
      <c r="B18" s="2" t="s">
        <v>186</v>
      </c>
      <c r="C18" s="2" t="s">
        <v>187</v>
      </c>
      <c r="D18" s="2">
        <v>2035</v>
      </c>
      <c r="E18" s="2" t="str">
        <f>IF(sum!A11="AL",sum!B11,"*")</f>
        <v>ART-SpHeat_ELE1</v>
      </c>
      <c r="F18" s="2"/>
      <c r="G18" s="2">
        <f>IF(sum!A11="AL",sum!G11,"*")</f>
        <v>0.249761072439542</v>
      </c>
      <c r="H18" s="2"/>
      <c r="J18" s="2" t="s">
        <v>186</v>
      </c>
      <c r="K18" s="2" t="s">
        <v>187</v>
      </c>
      <c r="L18" s="2">
        <v>2035</v>
      </c>
      <c r="M18" s="2" t="str">
        <f>IF(sum!A11="AT",sum!B11,"*")</f>
        <v>*</v>
      </c>
      <c r="N18" s="2"/>
      <c r="O18" s="2" t="str">
        <f>IF(sum!A11="AT",sum!G11,"*")</f>
        <v>*</v>
      </c>
      <c r="R18" s="2" t="s">
        <v>186</v>
      </c>
      <c r="S18" s="2" t="s">
        <v>187</v>
      </c>
      <c r="T18" s="2">
        <v>2035</v>
      </c>
      <c r="U18" s="2" t="str">
        <f>IF(sum!A11="BC",sum!B11,"*")</f>
        <v>*</v>
      </c>
      <c r="V18" s="2"/>
      <c r="W18" s="2" t="str">
        <f>IF(sum!A11="BC",sum!G11,"*")</f>
        <v>*</v>
      </c>
      <c r="Z18" s="2" t="s">
        <v>186</v>
      </c>
      <c r="AA18" s="2" t="s">
        <v>187</v>
      </c>
      <c r="AB18" s="2">
        <v>2035</v>
      </c>
      <c r="AC18" s="2" t="str">
        <f>IF(sum!A11="MA",sum!B11,"*")</f>
        <v>*</v>
      </c>
      <c r="AD18" s="2"/>
      <c r="AE18" s="2" t="str">
        <f>IF(sum!A11="MA",sum!G11,"*")</f>
        <v>*</v>
      </c>
      <c r="AH18" s="2" t="s">
        <v>186</v>
      </c>
      <c r="AI18" s="2" t="s">
        <v>187</v>
      </c>
      <c r="AJ18" s="2">
        <v>2035</v>
      </c>
      <c r="AK18" s="2" t="str">
        <f>IF(sum!A11="ON",sum!B11,"*")</f>
        <v>*</v>
      </c>
      <c r="AL18" s="2"/>
      <c r="AM18" s="2" t="str">
        <f>IF(sum!A11="ON",sum!G11,"*")</f>
        <v>*</v>
      </c>
      <c r="AP18" s="2" t="s">
        <v>186</v>
      </c>
      <c r="AQ18" s="2" t="s">
        <v>187</v>
      </c>
      <c r="AR18" s="2">
        <v>2035</v>
      </c>
      <c r="AS18" s="2" t="str">
        <f>IF(sum!A11="QU",sum!B11,"*")</f>
        <v>*</v>
      </c>
      <c r="AT18" s="2"/>
      <c r="AU18" s="2" t="str">
        <f>IF(sum!A11="QU",sum!G11,"*")</f>
        <v>*</v>
      </c>
      <c r="AX18" s="2" t="s">
        <v>186</v>
      </c>
      <c r="AY18" s="2" t="s">
        <v>187</v>
      </c>
      <c r="AZ18" s="2">
        <v>2035</v>
      </c>
      <c r="BA18" s="2" t="str">
        <f>IF(sum!A11="SA",sum!B11,"*")</f>
        <v>*</v>
      </c>
      <c r="BB18" s="2"/>
      <c r="BC18" s="2" t="str">
        <f>IF(sum!A11="SA",sum!G11,"*")</f>
        <v>*</v>
      </c>
    </row>
    <row r="19" spans="2:55">
      <c r="B19" s="2" t="s">
        <v>186</v>
      </c>
      <c r="C19" s="2" t="s">
        <v>187</v>
      </c>
      <c r="D19" s="2">
        <v>2035</v>
      </c>
      <c r="E19" s="2" t="str">
        <f>IF(sum!A12="AL",sum!B12,"*")</f>
        <v>ART-WaterHeat_ELE1</v>
      </c>
      <c r="F19" s="2"/>
      <c r="G19" s="2">
        <f>IF(sum!A12="AL",sum!G12,"*")</f>
        <v>0.0227055520399584</v>
      </c>
      <c r="H19" s="2"/>
      <c r="J19" s="2" t="s">
        <v>186</v>
      </c>
      <c r="K19" s="2" t="s">
        <v>187</v>
      </c>
      <c r="L19" s="2">
        <v>2035</v>
      </c>
      <c r="M19" s="2" t="str">
        <f>IF(sum!A12="AT",sum!B12,"*")</f>
        <v>*</v>
      </c>
      <c r="N19" s="2"/>
      <c r="O19" s="2" t="str">
        <f>IF(sum!A12="AT",sum!G12,"*")</f>
        <v>*</v>
      </c>
      <c r="R19" s="2" t="s">
        <v>186</v>
      </c>
      <c r="S19" s="2" t="s">
        <v>187</v>
      </c>
      <c r="T19" s="2">
        <v>2035</v>
      </c>
      <c r="U19" s="2" t="str">
        <f>IF(sum!A12="BC",sum!B12,"*")</f>
        <v>*</v>
      </c>
      <c r="V19" s="2"/>
      <c r="W19" s="2" t="str">
        <f>IF(sum!A12="BC",sum!G12,"*")</f>
        <v>*</v>
      </c>
      <c r="Z19" s="2" t="s">
        <v>186</v>
      </c>
      <c r="AA19" s="2" t="s">
        <v>187</v>
      </c>
      <c r="AB19" s="2">
        <v>2035</v>
      </c>
      <c r="AC19" s="2" t="str">
        <f>IF(sum!A12="MA",sum!B12,"*")</f>
        <v>*</v>
      </c>
      <c r="AD19" s="2"/>
      <c r="AE19" s="2" t="str">
        <f>IF(sum!A12="MA",sum!G12,"*")</f>
        <v>*</v>
      </c>
      <c r="AH19" s="2" t="s">
        <v>186</v>
      </c>
      <c r="AI19" s="2" t="s">
        <v>187</v>
      </c>
      <c r="AJ19" s="2">
        <v>2035</v>
      </c>
      <c r="AK19" s="2" t="str">
        <f>IF(sum!A12="ON",sum!B12,"*")</f>
        <v>*</v>
      </c>
      <c r="AL19" s="2"/>
      <c r="AM19" s="2" t="str">
        <f>IF(sum!A12="ON",sum!G12,"*")</f>
        <v>*</v>
      </c>
      <c r="AP19" s="2" t="s">
        <v>186</v>
      </c>
      <c r="AQ19" s="2" t="s">
        <v>187</v>
      </c>
      <c r="AR19" s="2">
        <v>2035</v>
      </c>
      <c r="AS19" s="2" t="str">
        <f>IF(sum!A12="QU",sum!B12,"*")</f>
        <v>*</v>
      </c>
      <c r="AT19" s="2"/>
      <c r="AU19" s="2" t="str">
        <f>IF(sum!A12="QU",sum!G12,"*")</f>
        <v>*</v>
      </c>
      <c r="AX19" s="2" t="s">
        <v>186</v>
      </c>
      <c r="AY19" s="2" t="s">
        <v>187</v>
      </c>
      <c r="AZ19" s="2">
        <v>2035</v>
      </c>
      <c r="BA19" s="2" t="str">
        <f>IF(sum!A12="SA",sum!B12,"*")</f>
        <v>*</v>
      </c>
      <c r="BB19" s="2"/>
      <c r="BC19" s="2" t="str">
        <f>IF(sum!A12="SA",sum!G12,"*")</f>
        <v>*</v>
      </c>
    </row>
    <row r="20" spans="2:55">
      <c r="B20" s="2" t="s">
        <v>186</v>
      </c>
      <c r="C20" s="2" t="s">
        <v>187</v>
      </c>
      <c r="D20" s="2">
        <v>2035</v>
      </c>
      <c r="E20" s="2" t="str">
        <f>IF(sum!A13="AL",sum!B13,"*")</f>
        <v>ECHP_biomass_thermal01</v>
      </c>
      <c r="F20" s="2"/>
      <c r="G20" s="2">
        <f>IF(sum!A13="AL",sum!G13,"*")</f>
        <v>0.866046945423197</v>
      </c>
      <c r="H20" s="2"/>
      <c r="J20" s="2" t="s">
        <v>186</v>
      </c>
      <c r="K20" s="2" t="s">
        <v>187</v>
      </c>
      <c r="L20" s="2">
        <v>2035</v>
      </c>
      <c r="M20" s="2" t="str">
        <f>IF(sum!A13="AT",sum!B13,"*")</f>
        <v>*</v>
      </c>
      <c r="N20" s="2"/>
      <c r="O20" s="2" t="str">
        <f>IF(sum!A13="AT",sum!G13,"*")</f>
        <v>*</v>
      </c>
      <c r="R20" s="2" t="s">
        <v>186</v>
      </c>
      <c r="S20" s="2" t="s">
        <v>187</v>
      </c>
      <c r="T20" s="2">
        <v>2035</v>
      </c>
      <c r="U20" s="2" t="str">
        <f>IF(sum!A13="BC",sum!B13,"*")</f>
        <v>*</v>
      </c>
      <c r="V20" s="2"/>
      <c r="W20" s="2" t="str">
        <f>IF(sum!A13="BC",sum!G13,"*")</f>
        <v>*</v>
      </c>
      <c r="Z20" s="2" t="s">
        <v>186</v>
      </c>
      <c r="AA20" s="2" t="s">
        <v>187</v>
      </c>
      <c r="AB20" s="2">
        <v>2035</v>
      </c>
      <c r="AC20" s="2" t="str">
        <f>IF(sum!A13="MA",sum!B13,"*")</f>
        <v>*</v>
      </c>
      <c r="AD20" s="2"/>
      <c r="AE20" s="2" t="str">
        <f>IF(sum!A13="MA",sum!G13,"*")</f>
        <v>*</v>
      </c>
      <c r="AH20" s="2" t="s">
        <v>186</v>
      </c>
      <c r="AI20" s="2" t="s">
        <v>187</v>
      </c>
      <c r="AJ20" s="2">
        <v>2035</v>
      </c>
      <c r="AK20" s="2" t="str">
        <f>IF(sum!A13="ON",sum!B13,"*")</f>
        <v>*</v>
      </c>
      <c r="AL20" s="2"/>
      <c r="AM20" s="2" t="str">
        <f>IF(sum!A13="ON",sum!G13,"*")</f>
        <v>*</v>
      </c>
      <c r="AP20" s="2" t="s">
        <v>186</v>
      </c>
      <c r="AQ20" s="2" t="s">
        <v>187</v>
      </c>
      <c r="AR20" s="2">
        <v>2035</v>
      </c>
      <c r="AS20" s="2" t="str">
        <f>IF(sum!A13="QU",sum!B13,"*")</f>
        <v>*</v>
      </c>
      <c r="AT20" s="2"/>
      <c r="AU20" s="2" t="str">
        <f>IF(sum!A13="QU",sum!G13,"*")</f>
        <v>*</v>
      </c>
      <c r="AX20" s="2" t="s">
        <v>186</v>
      </c>
      <c r="AY20" s="2" t="s">
        <v>187</v>
      </c>
      <c r="AZ20" s="2">
        <v>2035</v>
      </c>
      <c r="BA20" s="2" t="str">
        <f>IF(sum!A13="SA",sum!B13,"*")</f>
        <v>*</v>
      </c>
      <c r="BB20" s="2"/>
      <c r="BC20" s="2" t="str">
        <f>IF(sum!A13="SA",sum!G13,"*")</f>
        <v>*</v>
      </c>
    </row>
    <row r="21" spans="2:55">
      <c r="B21" s="2" t="s">
        <v>186</v>
      </c>
      <c r="C21" s="2" t="s">
        <v>187</v>
      </c>
      <c r="D21" s="2">
        <v>2035</v>
      </c>
      <c r="E21" s="2" t="str">
        <f>IF(sum!A14="AL",sum!B14,"*")</f>
        <v>EDU-AuxiliaryEquip_ELE1</v>
      </c>
      <c r="F21" s="2"/>
      <c r="G21" s="2">
        <f>IF(sum!A14="AL",sum!G14,"*")</f>
        <v>0.42005271273923</v>
      </c>
      <c r="H21" s="2"/>
      <c r="J21" s="2" t="s">
        <v>186</v>
      </c>
      <c r="K21" s="2" t="s">
        <v>187</v>
      </c>
      <c r="L21" s="2">
        <v>2035</v>
      </c>
      <c r="M21" s="2" t="str">
        <f>IF(sum!A14="AT",sum!B14,"*")</f>
        <v>*</v>
      </c>
      <c r="N21" s="2"/>
      <c r="O21" s="2" t="str">
        <f>IF(sum!A14="AT",sum!G14,"*")</f>
        <v>*</v>
      </c>
      <c r="R21" s="2" t="s">
        <v>186</v>
      </c>
      <c r="S21" s="2" t="s">
        <v>187</v>
      </c>
      <c r="T21" s="2">
        <v>2035</v>
      </c>
      <c r="U21" s="2" t="str">
        <f>IF(sum!A14="BC",sum!B14,"*")</f>
        <v>*</v>
      </c>
      <c r="V21" s="2"/>
      <c r="W21" s="2" t="str">
        <f>IF(sum!A14="BC",sum!G14,"*")</f>
        <v>*</v>
      </c>
      <c r="Z21" s="2" t="s">
        <v>186</v>
      </c>
      <c r="AA21" s="2" t="s">
        <v>187</v>
      </c>
      <c r="AB21" s="2">
        <v>2035</v>
      </c>
      <c r="AC21" s="2" t="str">
        <f>IF(sum!A14="MA",sum!B14,"*")</f>
        <v>*</v>
      </c>
      <c r="AD21" s="2"/>
      <c r="AE21" s="2" t="str">
        <f>IF(sum!A14="MA",sum!G14,"*")</f>
        <v>*</v>
      </c>
      <c r="AH21" s="2" t="s">
        <v>186</v>
      </c>
      <c r="AI21" s="2" t="s">
        <v>187</v>
      </c>
      <c r="AJ21" s="2">
        <v>2035</v>
      </c>
      <c r="AK21" s="2" t="str">
        <f>IF(sum!A14="ON",sum!B14,"*")</f>
        <v>*</v>
      </c>
      <c r="AL21" s="2"/>
      <c r="AM21" s="2" t="str">
        <f>IF(sum!A14="ON",sum!G14,"*")</f>
        <v>*</v>
      </c>
      <c r="AP21" s="2" t="s">
        <v>186</v>
      </c>
      <c r="AQ21" s="2" t="s">
        <v>187</v>
      </c>
      <c r="AR21" s="2">
        <v>2035</v>
      </c>
      <c r="AS21" s="2" t="str">
        <f>IF(sum!A14="QU",sum!B14,"*")</f>
        <v>*</v>
      </c>
      <c r="AT21" s="2"/>
      <c r="AU21" s="2" t="str">
        <f>IF(sum!A14="QU",sum!G14,"*")</f>
        <v>*</v>
      </c>
      <c r="AX21" s="2" t="s">
        <v>186</v>
      </c>
      <c r="AY21" s="2" t="s">
        <v>187</v>
      </c>
      <c r="AZ21" s="2">
        <v>2035</v>
      </c>
      <c r="BA21" s="2" t="str">
        <f>IF(sum!A14="SA",sum!B14,"*")</f>
        <v>*</v>
      </c>
      <c r="BB21" s="2"/>
      <c r="BC21" s="2" t="str">
        <f>IF(sum!A14="SA",sum!G14,"*")</f>
        <v>*</v>
      </c>
    </row>
    <row r="22" spans="2:55">
      <c r="B22" s="2" t="s">
        <v>186</v>
      </c>
      <c r="C22" s="2" t="s">
        <v>187</v>
      </c>
      <c r="D22" s="2">
        <v>2035</v>
      </c>
      <c r="E22" s="2" t="str">
        <f>IF(sum!A15="AL",sum!B15,"*")</f>
        <v>EDU-AuxiliaryMot_ELE1</v>
      </c>
      <c r="F22" s="2"/>
      <c r="G22" s="2">
        <f>IF(sum!A15="AL",sum!G15,"*")</f>
        <v>0.132089457782278</v>
      </c>
      <c r="H22" s="2"/>
      <c r="J22" s="2" t="s">
        <v>186</v>
      </c>
      <c r="K22" s="2" t="s">
        <v>187</v>
      </c>
      <c r="L22" s="2">
        <v>2035</v>
      </c>
      <c r="M22" s="2" t="str">
        <f>IF(sum!A15="AT",sum!B15,"*")</f>
        <v>*</v>
      </c>
      <c r="N22" s="2"/>
      <c r="O22" s="2" t="str">
        <f>IF(sum!A15="AT",sum!G15,"*")</f>
        <v>*</v>
      </c>
      <c r="R22" s="2" t="s">
        <v>186</v>
      </c>
      <c r="S22" s="2" t="s">
        <v>187</v>
      </c>
      <c r="T22" s="2">
        <v>2035</v>
      </c>
      <c r="U22" s="2" t="str">
        <f>IF(sum!A15="BC",sum!B15,"*")</f>
        <v>*</v>
      </c>
      <c r="V22" s="2"/>
      <c r="W22" s="2" t="str">
        <f>IF(sum!A15="BC",sum!G15,"*")</f>
        <v>*</v>
      </c>
      <c r="Z22" s="2" t="s">
        <v>186</v>
      </c>
      <c r="AA22" s="2" t="s">
        <v>187</v>
      </c>
      <c r="AB22" s="2">
        <v>2035</v>
      </c>
      <c r="AC22" s="2" t="str">
        <f>IF(sum!A15="MA",sum!B15,"*")</f>
        <v>*</v>
      </c>
      <c r="AD22" s="2"/>
      <c r="AE22" s="2" t="str">
        <f>IF(sum!A15="MA",sum!G15,"*")</f>
        <v>*</v>
      </c>
      <c r="AH22" s="2" t="s">
        <v>186</v>
      </c>
      <c r="AI22" s="2" t="s">
        <v>187</v>
      </c>
      <c r="AJ22" s="2">
        <v>2035</v>
      </c>
      <c r="AK22" s="2" t="str">
        <f>IF(sum!A15="ON",sum!B15,"*")</f>
        <v>*</v>
      </c>
      <c r="AL22" s="2"/>
      <c r="AM22" s="2" t="str">
        <f>IF(sum!A15="ON",sum!G15,"*")</f>
        <v>*</v>
      </c>
      <c r="AP22" s="2" t="s">
        <v>186</v>
      </c>
      <c r="AQ22" s="2" t="s">
        <v>187</v>
      </c>
      <c r="AR22" s="2">
        <v>2035</v>
      </c>
      <c r="AS22" s="2" t="str">
        <f>IF(sum!A15="QU",sum!B15,"*")</f>
        <v>*</v>
      </c>
      <c r="AT22" s="2"/>
      <c r="AU22" s="2" t="str">
        <f>IF(sum!A15="QU",sum!G15,"*")</f>
        <v>*</v>
      </c>
      <c r="AX22" s="2" t="s">
        <v>186</v>
      </c>
      <c r="AY22" s="2" t="s">
        <v>187</v>
      </c>
      <c r="AZ22" s="2">
        <v>2035</v>
      </c>
      <c r="BA22" s="2" t="str">
        <f>IF(sum!A15="SA",sum!B15,"*")</f>
        <v>*</v>
      </c>
      <c r="BB22" s="2"/>
      <c r="BC22" s="2" t="str">
        <f>IF(sum!A15="SA",sum!G15,"*")</f>
        <v>*</v>
      </c>
    </row>
    <row r="23" spans="2:55">
      <c r="B23" s="2" t="s">
        <v>186</v>
      </c>
      <c r="C23" s="2" t="s">
        <v>187</v>
      </c>
      <c r="D23" s="2">
        <v>2035</v>
      </c>
      <c r="E23" s="2" t="str">
        <f>IF(sum!A16="AL",sum!B16,"*")</f>
        <v>EDU-Light_ELE1</v>
      </c>
      <c r="F23" s="2"/>
      <c r="G23" s="2">
        <f>IF(sum!A16="AL",sum!G16,"*")</f>
        <v>0.381591766926582</v>
      </c>
      <c r="H23" s="2"/>
      <c r="J23" s="2" t="s">
        <v>186</v>
      </c>
      <c r="K23" s="2" t="s">
        <v>187</v>
      </c>
      <c r="L23" s="2">
        <v>2035</v>
      </c>
      <c r="M23" s="2" t="str">
        <f>IF(sum!A16="AT",sum!B16,"*")</f>
        <v>*</v>
      </c>
      <c r="N23" s="2"/>
      <c r="O23" s="2" t="str">
        <f>IF(sum!A16="AT",sum!G16,"*")</f>
        <v>*</v>
      </c>
      <c r="R23" s="2" t="s">
        <v>186</v>
      </c>
      <c r="S23" s="2" t="s">
        <v>187</v>
      </c>
      <c r="T23" s="2">
        <v>2035</v>
      </c>
      <c r="U23" s="2" t="str">
        <f>IF(sum!A16="BC",sum!B16,"*")</f>
        <v>*</v>
      </c>
      <c r="V23" s="2"/>
      <c r="W23" s="2" t="str">
        <f>IF(sum!A16="BC",sum!G16,"*")</f>
        <v>*</v>
      </c>
      <c r="Z23" s="2" t="s">
        <v>186</v>
      </c>
      <c r="AA23" s="2" t="s">
        <v>187</v>
      </c>
      <c r="AB23" s="2">
        <v>2035</v>
      </c>
      <c r="AC23" s="2" t="str">
        <f>IF(sum!A16="MA",sum!B16,"*")</f>
        <v>*</v>
      </c>
      <c r="AD23" s="2"/>
      <c r="AE23" s="2" t="str">
        <f>IF(sum!A16="MA",sum!G16,"*")</f>
        <v>*</v>
      </c>
      <c r="AH23" s="2" t="s">
        <v>186</v>
      </c>
      <c r="AI23" s="2" t="s">
        <v>187</v>
      </c>
      <c r="AJ23" s="2">
        <v>2035</v>
      </c>
      <c r="AK23" s="2" t="str">
        <f>IF(sum!A16="ON",sum!B16,"*")</f>
        <v>*</v>
      </c>
      <c r="AL23" s="2"/>
      <c r="AM23" s="2" t="str">
        <f>IF(sum!A16="ON",sum!G16,"*")</f>
        <v>*</v>
      </c>
      <c r="AP23" s="2" t="s">
        <v>186</v>
      </c>
      <c r="AQ23" s="2" t="s">
        <v>187</v>
      </c>
      <c r="AR23" s="2">
        <v>2035</v>
      </c>
      <c r="AS23" s="2" t="str">
        <f>IF(sum!A16="QU",sum!B16,"*")</f>
        <v>*</v>
      </c>
      <c r="AT23" s="2"/>
      <c r="AU23" s="2" t="str">
        <f>IF(sum!A16="QU",sum!G16,"*")</f>
        <v>*</v>
      </c>
      <c r="AX23" s="2" t="s">
        <v>186</v>
      </c>
      <c r="AY23" s="2" t="s">
        <v>187</v>
      </c>
      <c r="AZ23" s="2">
        <v>2035</v>
      </c>
      <c r="BA23" s="2" t="str">
        <f>IF(sum!A16="SA",sum!B16,"*")</f>
        <v>*</v>
      </c>
      <c r="BB23" s="2"/>
      <c r="BC23" s="2" t="str">
        <f>IF(sum!A16="SA",sum!G16,"*")</f>
        <v>*</v>
      </c>
    </row>
    <row r="24" spans="2:55">
      <c r="B24" s="2" t="s">
        <v>186</v>
      </c>
      <c r="C24" s="2" t="s">
        <v>187</v>
      </c>
      <c r="D24" s="2">
        <v>2035</v>
      </c>
      <c r="E24" s="2" t="str">
        <f>IF(sum!A17="AL",sum!B17,"*")</f>
        <v>EDU-SpCool_ELE1</v>
      </c>
      <c r="F24" s="2"/>
      <c r="G24" s="2">
        <f>IF(sum!A17="AL",sum!G17,"*")</f>
        <v>0.0282935039998052</v>
      </c>
      <c r="H24" s="2"/>
      <c r="J24" s="2" t="s">
        <v>186</v>
      </c>
      <c r="K24" s="2" t="s">
        <v>187</v>
      </c>
      <c r="L24" s="2">
        <v>2035</v>
      </c>
      <c r="M24" s="2" t="str">
        <f>IF(sum!A17="AT",sum!B17,"*")</f>
        <v>*</v>
      </c>
      <c r="N24" s="2"/>
      <c r="O24" s="2" t="str">
        <f>IF(sum!A17="AT",sum!G17,"*")</f>
        <v>*</v>
      </c>
      <c r="R24" s="2" t="s">
        <v>186</v>
      </c>
      <c r="S24" s="2" t="s">
        <v>187</v>
      </c>
      <c r="T24" s="2">
        <v>2035</v>
      </c>
      <c r="U24" s="2" t="str">
        <f>IF(sum!A17="BC",sum!B17,"*")</f>
        <v>*</v>
      </c>
      <c r="V24" s="2"/>
      <c r="W24" s="2" t="str">
        <f>IF(sum!A17="BC",sum!G17,"*")</f>
        <v>*</v>
      </c>
      <c r="Z24" s="2" t="s">
        <v>186</v>
      </c>
      <c r="AA24" s="2" t="s">
        <v>187</v>
      </c>
      <c r="AB24" s="2">
        <v>2035</v>
      </c>
      <c r="AC24" s="2" t="str">
        <f>IF(sum!A17="MA",sum!B17,"*")</f>
        <v>*</v>
      </c>
      <c r="AD24" s="2"/>
      <c r="AE24" s="2" t="str">
        <f>IF(sum!A17="MA",sum!G17,"*")</f>
        <v>*</v>
      </c>
      <c r="AH24" s="2" t="s">
        <v>186</v>
      </c>
      <c r="AI24" s="2" t="s">
        <v>187</v>
      </c>
      <c r="AJ24" s="2">
        <v>2035</v>
      </c>
      <c r="AK24" s="2" t="str">
        <f>IF(sum!A17="ON",sum!B17,"*")</f>
        <v>*</v>
      </c>
      <c r="AL24" s="2"/>
      <c r="AM24" s="2" t="str">
        <f>IF(sum!A17="ON",sum!G17,"*")</f>
        <v>*</v>
      </c>
      <c r="AP24" s="2" t="s">
        <v>186</v>
      </c>
      <c r="AQ24" s="2" t="s">
        <v>187</v>
      </c>
      <c r="AR24" s="2">
        <v>2035</v>
      </c>
      <c r="AS24" s="2" t="str">
        <f>IF(sum!A17="QU",sum!B17,"*")</f>
        <v>*</v>
      </c>
      <c r="AT24" s="2"/>
      <c r="AU24" s="2" t="str">
        <f>IF(sum!A17="QU",sum!G17,"*")</f>
        <v>*</v>
      </c>
      <c r="AX24" s="2" t="s">
        <v>186</v>
      </c>
      <c r="AY24" s="2" t="s">
        <v>187</v>
      </c>
      <c r="AZ24" s="2">
        <v>2035</v>
      </c>
      <c r="BA24" s="2" t="str">
        <f>IF(sum!A17="SA",sum!B17,"*")</f>
        <v>*</v>
      </c>
      <c r="BB24" s="2"/>
      <c r="BC24" s="2" t="str">
        <f>IF(sum!A17="SA",sum!G17,"*")</f>
        <v>*</v>
      </c>
    </row>
    <row r="25" spans="2:55">
      <c r="B25" s="2" t="s">
        <v>186</v>
      </c>
      <c r="C25" s="2" t="s">
        <v>187</v>
      </c>
      <c r="D25" s="2">
        <v>2035</v>
      </c>
      <c r="E25" s="2" t="str">
        <f>IF(sum!A18="AL",sum!B18,"*")</f>
        <v>EDU-SpHeat_ELE1</v>
      </c>
      <c r="F25" s="2"/>
      <c r="G25" s="2">
        <f>IF(sum!A18="AL",sum!G18,"*")</f>
        <v>1.52884050402387</v>
      </c>
      <c r="H25" s="2"/>
      <c r="J25" s="2" t="s">
        <v>186</v>
      </c>
      <c r="K25" s="2" t="s">
        <v>187</v>
      </c>
      <c r="L25" s="2">
        <v>2035</v>
      </c>
      <c r="M25" s="2" t="str">
        <f>IF(sum!A18="AT",sum!B18,"*")</f>
        <v>*</v>
      </c>
      <c r="N25" s="2"/>
      <c r="O25" s="2" t="str">
        <f>IF(sum!A18="AT",sum!G18,"*")</f>
        <v>*</v>
      </c>
      <c r="R25" s="2" t="s">
        <v>186</v>
      </c>
      <c r="S25" s="2" t="s">
        <v>187</v>
      </c>
      <c r="T25" s="2">
        <v>2035</v>
      </c>
      <c r="U25" s="2" t="str">
        <f>IF(sum!A18="BC",sum!B18,"*")</f>
        <v>*</v>
      </c>
      <c r="V25" s="2"/>
      <c r="W25" s="2" t="str">
        <f>IF(sum!A18="BC",sum!G18,"*")</f>
        <v>*</v>
      </c>
      <c r="Z25" s="2" t="s">
        <v>186</v>
      </c>
      <c r="AA25" s="2" t="s">
        <v>187</v>
      </c>
      <c r="AB25" s="2">
        <v>2035</v>
      </c>
      <c r="AC25" s="2" t="str">
        <f>IF(sum!A18="MA",sum!B18,"*")</f>
        <v>*</v>
      </c>
      <c r="AD25" s="2"/>
      <c r="AE25" s="2" t="str">
        <f>IF(sum!A18="MA",sum!G18,"*")</f>
        <v>*</v>
      </c>
      <c r="AH25" s="2" t="s">
        <v>186</v>
      </c>
      <c r="AI25" s="2" t="s">
        <v>187</v>
      </c>
      <c r="AJ25" s="2">
        <v>2035</v>
      </c>
      <c r="AK25" s="2" t="str">
        <f>IF(sum!A18="ON",sum!B18,"*")</f>
        <v>*</v>
      </c>
      <c r="AL25" s="2"/>
      <c r="AM25" s="2" t="str">
        <f>IF(sum!A18="ON",sum!G18,"*")</f>
        <v>*</v>
      </c>
      <c r="AP25" s="2" t="s">
        <v>186</v>
      </c>
      <c r="AQ25" s="2" t="s">
        <v>187</v>
      </c>
      <c r="AR25" s="2">
        <v>2035</v>
      </c>
      <c r="AS25" s="2" t="str">
        <f>IF(sum!A18="QU",sum!B18,"*")</f>
        <v>*</v>
      </c>
      <c r="AT25" s="2"/>
      <c r="AU25" s="2" t="str">
        <f>IF(sum!A18="QU",sum!G18,"*")</f>
        <v>*</v>
      </c>
      <c r="AX25" s="2" t="s">
        <v>186</v>
      </c>
      <c r="AY25" s="2" t="s">
        <v>187</v>
      </c>
      <c r="AZ25" s="2">
        <v>2035</v>
      </c>
      <c r="BA25" s="2" t="str">
        <f>IF(sum!A18="SA",sum!B18,"*")</f>
        <v>*</v>
      </c>
      <c r="BB25" s="2"/>
      <c r="BC25" s="2" t="str">
        <f>IF(sum!A18="SA",sum!G18,"*")</f>
        <v>*</v>
      </c>
    </row>
    <row r="26" spans="2:55">
      <c r="B26" s="2" t="s">
        <v>186</v>
      </c>
      <c r="C26" s="2" t="s">
        <v>187</v>
      </c>
      <c r="D26" s="2">
        <v>2035</v>
      </c>
      <c r="E26" s="2" t="str">
        <f>IF(sum!A19="AL",sum!B19,"*")</f>
        <v>EDU-WaterHeat_ELE1</v>
      </c>
      <c r="F26" s="2"/>
      <c r="G26" s="2">
        <f>IF(sum!A19="AL",sum!G19,"*")</f>
        <v>0.158938864279709</v>
      </c>
      <c r="H26" s="2"/>
      <c r="J26" s="2" t="s">
        <v>186</v>
      </c>
      <c r="K26" s="2" t="s">
        <v>187</v>
      </c>
      <c r="L26" s="2">
        <v>2035</v>
      </c>
      <c r="M26" s="2" t="str">
        <f>IF(sum!A19="AT",sum!B19,"*")</f>
        <v>*</v>
      </c>
      <c r="N26" s="2"/>
      <c r="O26" s="2" t="str">
        <f>IF(sum!A19="AT",sum!G19,"*")</f>
        <v>*</v>
      </c>
      <c r="R26" s="2" t="s">
        <v>186</v>
      </c>
      <c r="S26" s="2" t="s">
        <v>187</v>
      </c>
      <c r="T26" s="2">
        <v>2035</v>
      </c>
      <c r="U26" s="2" t="str">
        <f>IF(sum!A19="BC",sum!B19,"*")</f>
        <v>*</v>
      </c>
      <c r="V26" s="2"/>
      <c r="W26" s="2" t="str">
        <f>IF(sum!A19="BC",sum!G19,"*")</f>
        <v>*</v>
      </c>
      <c r="Z26" s="2" t="s">
        <v>186</v>
      </c>
      <c r="AA26" s="2" t="s">
        <v>187</v>
      </c>
      <c r="AB26" s="2">
        <v>2035</v>
      </c>
      <c r="AC26" s="2" t="str">
        <f>IF(sum!A19="MA",sum!B19,"*")</f>
        <v>*</v>
      </c>
      <c r="AD26" s="2"/>
      <c r="AE26" s="2" t="str">
        <f>IF(sum!A19="MA",sum!G19,"*")</f>
        <v>*</v>
      </c>
      <c r="AH26" s="2" t="s">
        <v>186</v>
      </c>
      <c r="AI26" s="2" t="s">
        <v>187</v>
      </c>
      <c r="AJ26" s="2">
        <v>2035</v>
      </c>
      <c r="AK26" s="2" t="str">
        <f>IF(sum!A19="ON",sum!B19,"*")</f>
        <v>*</v>
      </c>
      <c r="AL26" s="2"/>
      <c r="AM26" s="2" t="str">
        <f>IF(sum!A19="ON",sum!G19,"*")</f>
        <v>*</v>
      </c>
      <c r="AP26" s="2" t="s">
        <v>186</v>
      </c>
      <c r="AQ26" s="2" t="s">
        <v>187</v>
      </c>
      <c r="AR26" s="2">
        <v>2035</v>
      </c>
      <c r="AS26" s="2" t="str">
        <f>IF(sum!A19="QU",sum!B19,"*")</f>
        <v>*</v>
      </c>
      <c r="AT26" s="2"/>
      <c r="AU26" s="2" t="str">
        <f>IF(sum!A19="QU",sum!G19,"*")</f>
        <v>*</v>
      </c>
      <c r="AX26" s="2" t="s">
        <v>186</v>
      </c>
      <c r="AY26" s="2" t="s">
        <v>187</v>
      </c>
      <c r="AZ26" s="2">
        <v>2035</v>
      </c>
      <c r="BA26" s="2" t="str">
        <f>IF(sum!A19="SA",sum!B19,"*")</f>
        <v>*</v>
      </c>
      <c r="BB26" s="2"/>
      <c r="BC26" s="2" t="str">
        <f>IF(sum!A19="SA",sum!G19,"*")</f>
        <v>*</v>
      </c>
    </row>
    <row r="27" spans="2:55">
      <c r="B27" s="2" t="s">
        <v>186</v>
      </c>
      <c r="C27" s="2" t="s">
        <v>187</v>
      </c>
      <c r="D27" s="2">
        <v>2035</v>
      </c>
      <c r="E27" s="2" t="str">
        <f>IF(sum!A20="AL",sum!B20,"*")</f>
        <v>ESTBATS101_2h</v>
      </c>
      <c r="F27" s="2"/>
      <c r="G27" s="2">
        <f>IF(sum!A20="AL",sum!G20,"*")</f>
        <v>0.644275931063152</v>
      </c>
      <c r="H27" s="2"/>
      <c r="J27" s="2" t="s">
        <v>186</v>
      </c>
      <c r="K27" s="2" t="s">
        <v>187</v>
      </c>
      <c r="L27" s="2">
        <v>2035</v>
      </c>
      <c r="M27" s="2" t="str">
        <f>IF(sum!A20="AT",sum!B20,"*")</f>
        <v>*</v>
      </c>
      <c r="N27" s="2"/>
      <c r="O27" s="2" t="str">
        <f>IF(sum!A20="AT",sum!G20,"*")</f>
        <v>*</v>
      </c>
      <c r="R27" s="2" t="s">
        <v>186</v>
      </c>
      <c r="S27" s="2" t="s">
        <v>187</v>
      </c>
      <c r="T27" s="2">
        <v>2035</v>
      </c>
      <c r="U27" s="2" t="str">
        <f>IF(sum!A20="BC",sum!B20,"*")</f>
        <v>*</v>
      </c>
      <c r="V27" s="2"/>
      <c r="W27" s="2" t="str">
        <f>IF(sum!A20="BC",sum!G20,"*")</f>
        <v>*</v>
      </c>
      <c r="Z27" s="2" t="s">
        <v>186</v>
      </c>
      <c r="AA27" s="2" t="s">
        <v>187</v>
      </c>
      <c r="AB27" s="2">
        <v>2035</v>
      </c>
      <c r="AC27" s="2" t="str">
        <f>IF(sum!A20="MA",sum!B20,"*")</f>
        <v>*</v>
      </c>
      <c r="AD27" s="2"/>
      <c r="AE27" s="2" t="str">
        <f>IF(sum!A20="MA",sum!G20,"*")</f>
        <v>*</v>
      </c>
      <c r="AH27" s="2" t="s">
        <v>186</v>
      </c>
      <c r="AI27" s="2" t="s">
        <v>187</v>
      </c>
      <c r="AJ27" s="2">
        <v>2035</v>
      </c>
      <c r="AK27" s="2" t="str">
        <f>IF(sum!A20="ON",sum!B20,"*")</f>
        <v>*</v>
      </c>
      <c r="AL27" s="2"/>
      <c r="AM27" s="2" t="str">
        <f>IF(sum!A20="ON",sum!G20,"*")</f>
        <v>*</v>
      </c>
      <c r="AP27" s="2" t="s">
        <v>186</v>
      </c>
      <c r="AQ27" s="2" t="s">
        <v>187</v>
      </c>
      <c r="AR27" s="2">
        <v>2035</v>
      </c>
      <c r="AS27" s="2" t="str">
        <f>IF(sum!A20="QU",sum!B20,"*")</f>
        <v>*</v>
      </c>
      <c r="AT27" s="2"/>
      <c r="AU27" s="2" t="str">
        <f>IF(sum!A20="QU",sum!G20,"*")</f>
        <v>*</v>
      </c>
      <c r="AX27" s="2" t="s">
        <v>186</v>
      </c>
      <c r="AY27" s="2" t="s">
        <v>187</v>
      </c>
      <c r="AZ27" s="2">
        <v>2035</v>
      </c>
      <c r="BA27" s="2" t="str">
        <f>IF(sum!A20="SA",sum!B20,"*")</f>
        <v>*</v>
      </c>
      <c r="BB27" s="2"/>
      <c r="BC27" s="2" t="str">
        <f>IF(sum!A20="SA",sum!G20,"*")</f>
        <v>*</v>
      </c>
    </row>
    <row r="28" spans="2:55">
      <c r="B28" s="2" t="s">
        <v>186</v>
      </c>
      <c r="C28" s="2" t="s">
        <v>187</v>
      </c>
      <c r="D28" s="2">
        <v>2035</v>
      </c>
      <c r="E28" s="2" t="str">
        <f>IF(sum!A21="AL",sum!B21,"*")</f>
        <v>EUGEOF01</v>
      </c>
      <c r="F28" s="2"/>
      <c r="G28" s="2">
        <f>IF(sum!A21="AL",sum!G21,"*")</f>
        <v>9.55858968884295</v>
      </c>
      <c r="H28" s="2"/>
      <c r="J28" s="2" t="s">
        <v>186</v>
      </c>
      <c r="K28" s="2" t="s">
        <v>187</v>
      </c>
      <c r="L28" s="2">
        <v>2035</v>
      </c>
      <c r="M28" s="2" t="str">
        <f>IF(sum!A21="AT",sum!B21,"*")</f>
        <v>*</v>
      </c>
      <c r="N28" s="2"/>
      <c r="O28" s="2" t="str">
        <f>IF(sum!A21="AT",sum!G21,"*")</f>
        <v>*</v>
      </c>
      <c r="R28" s="2" t="s">
        <v>186</v>
      </c>
      <c r="S28" s="2" t="s">
        <v>187</v>
      </c>
      <c r="T28" s="2">
        <v>2035</v>
      </c>
      <c r="U28" s="2" t="str">
        <f>IF(sum!A21="BC",sum!B21,"*")</f>
        <v>*</v>
      </c>
      <c r="V28" s="2"/>
      <c r="W28" s="2" t="str">
        <f>IF(sum!A21="BC",sum!G21,"*")</f>
        <v>*</v>
      </c>
      <c r="Z28" s="2" t="s">
        <v>186</v>
      </c>
      <c r="AA28" s="2" t="s">
        <v>187</v>
      </c>
      <c r="AB28" s="2">
        <v>2035</v>
      </c>
      <c r="AC28" s="2" t="str">
        <f>IF(sum!A21="MA",sum!B21,"*")</f>
        <v>*</v>
      </c>
      <c r="AD28" s="2"/>
      <c r="AE28" s="2" t="str">
        <f>IF(sum!A21="MA",sum!G21,"*")</f>
        <v>*</v>
      </c>
      <c r="AH28" s="2" t="s">
        <v>186</v>
      </c>
      <c r="AI28" s="2" t="s">
        <v>187</v>
      </c>
      <c r="AJ28" s="2">
        <v>2035</v>
      </c>
      <c r="AK28" s="2" t="str">
        <f>IF(sum!A21="ON",sum!B21,"*")</f>
        <v>*</v>
      </c>
      <c r="AL28" s="2"/>
      <c r="AM28" s="2" t="str">
        <f>IF(sum!A21="ON",sum!G21,"*")</f>
        <v>*</v>
      </c>
      <c r="AP28" s="2" t="s">
        <v>186</v>
      </c>
      <c r="AQ28" s="2" t="s">
        <v>187</v>
      </c>
      <c r="AR28" s="2">
        <v>2035</v>
      </c>
      <c r="AS28" s="2" t="str">
        <f>IF(sum!A21="QU",sum!B21,"*")</f>
        <v>*</v>
      </c>
      <c r="AT28" s="2"/>
      <c r="AU28" s="2" t="str">
        <f>IF(sum!A21="QU",sum!G21,"*")</f>
        <v>*</v>
      </c>
      <c r="AX28" s="2" t="s">
        <v>186</v>
      </c>
      <c r="AY28" s="2" t="s">
        <v>187</v>
      </c>
      <c r="AZ28" s="2">
        <v>2035</v>
      </c>
      <c r="BA28" s="2" t="str">
        <f>IF(sum!A21="SA",sum!B21,"*")</f>
        <v>*</v>
      </c>
      <c r="BB28" s="2"/>
      <c r="BC28" s="2" t="str">
        <f>IF(sum!A21="SA",sum!G21,"*")</f>
        <v>*</v>
      </c>
    </row>
    <row r="29" spans="2:55">
      <c r="B29" s="2" t="s">
        <v>186</v>
      </c>
      <c r="C29" s="2" t="s">
        <v>187</v>
      </c>
      <c r="D29" s="2">
        <v>2035</v>
      </c>
      <c r="E29" s="2" t="str">
        <f>IF(sum!A22="AL",sum!B22,"*")</f>
        <v>EUPVSOLS201</v>
      </c>
      <c r="F29" s="2"/>
      <c r="G29" s="2">
        <f>IF(sum!A22="AL",sum!G22,"*")</f>
        <v>0</v>
      </c>
      <c r="H29" s="2"/>
      <c r="J29" s="2" t="s">
        <v>186</v>
      </c>
      <c r="K29" s="2" t="s">
        <v>187</v>
      </c>
      <c r="L29" s="2">
        <v>2035</v>
      </c>
      <c r="M29" s="2" t="str">
        <f>IF(sum!A22="AT",sum!B22,"*")</f>
        <v>*</v>
      </c>
      <c r="N29" s="2"/>
      <c r="O29" s="2" t="str">
        <f>IF(sum!A22="AT",sum!G22,"*")</f>
        <v>*</v>
      </c>
      <c r="R29" s="2" t="s">
        <v>186</v>
      </c>
      <c r="S29" s="2" t="s">
        <v>187</v>
      </c>
      <c r="T29" s="2">
        <v>2035</v>
      </c>
      <c r="U29" s="2" t="str">
        <f>IF(sum!A22="BC",sum!B22,"*")</f>
        <v>*</v>
      </c>
      <c r="V29" s="2"/>
      <c r="W29" s="2" t="str">
        <f>IF(sum!A22="BC",sum!G22,"*")</f>
        <v>*</v>
      </c>
      <c r="Z29" s="2" t="s">
        <v>186</v>
      </c>
      <c r="AA29" s="2" t="s">
        <v>187</v>
      </c>
      <c r="AB29" s="2">
        <v>2035</v>
      </c>
      <c r="AC29" s="2" t="str">
        <f>IF(sum!A22="MA",sum!B22,"*")</f>
        <v>*</v>
      </c>
      <c r="AD29" s="2"/>
      <c r="AE29" s="2" t="str">
        <f>IF(sum!A22="MA",sum!G22,"*")</f>
        <v>*</v>
      </c>
      <c r="AH29" s="2" t="s">
        <v>186</v>
      </c>
      <c r="AI29" s="2" t="s">
        <v>187</v>
      </c>
      <c r="AJ29" s="2">
        <v>2035</v>
      </c>
      <c r="AK29" s="2" t="str">
        <f>IF(sum!A22="ON",sum!B22,"*")</f>
        <v>*</v>
      </c>
      <c r="AL29" s="2"/>
      <c r="AM29" s="2" t="str">
        <f>IF(sum!A22="ON",sum!G22,"*")</f>
        <v>*</v>
      </c>
      <c r="AP29" s="2" t="s">
        <v>186</v>
      </c>
      <c r="AQ29" s="2" t="s">
        <v>187</v>
      </c>
      <c r="AR29" s="2">
        <v>2035</v>
      </c>
      <c r="AS29" s="2" t="str">
        <f>IF(sum!A22="QU",sum!B22,"*")</f>
        <v>*</v>
      </c>
      <c r="AT29" s="2"/>
      <c r="AU29" s="2" t="str">
        <f>IF(sum!A22="QU",sum!G22,"*")</f>
        <v>*</v>
      </c>
      <c r="AX29" s="2" t="s">
        <v>186</v>
      </c>
      <c r="AY29" s="2" t="s">
        <v>187</v>
      </c>
      <c r="AZ29" s="2">
        <v>2035</v>
      </c>
      <c r="BA29" s="2" t="str">
        <f>IF(sum!A22="SA",sum!B22,"*")</f>
        <v>*</v>
      </c>
      <c r="BB29" s="2"/>
      <c r="BC29" s="2" t="str">
        <f>IF(sum!A22="SA",sum!G22,"*")</f>
        <v>*</v>
      </c>
    </row>
    <row r="30" spans="2:55">
      <c r="B30" s="2" t="s">
        <v>186</v>
      </c>
      <c r="C30" s="2" t="s">
        <v>187</v>
      </c>
      <c r="D30" s="2">
        <v>2035</v>
      </c>
      <c r="E30" s="2" t="str">
        <f>IF(sum!A23="AL",sum!B23,"*")</f>
        <v>EUWINONL01</v>
      </c>
      <c r="F30" s="2"/>
      <c r="G30" s="2">
        <f>IF(sum!A23="AL",sum!G23,"*")</f>
        <v>0</v>
      </c>
      <c r="H30" s="2"/>
      <c r="J30" s="2" t="s">
        <v>186</v>
      </c>
      <c r="K30" s="2" t="s">
        <v>187</v>
      </c>
      <c r="L30" s="2">
        <v>2035</v>
      </c>
      <c r="M30" s="2" t="str">
        <f>IF(sum!A23="AT",sum!B23,"*")</f>
        <v>*</v>
      </c>
      <c r="N30" s="2"/>
      <c r="O30" s="2" t="str">
        <f>IF(sum!A23="AT",sum!G23,"*")</f>
        <v>*</v>
      </c>
      <c r="R30" s="2" t="s">
        <v>186</v>
      </c>
      <c r="S30" s="2" t="s">
        <v>187</v>
      </c>
      <c r="T30" s="2">
        <v>2035</v>
      </c>
      <c r="U30" s="2" t="str">
        <f>IF(sum!A23="BC",sum!B23,"*")</f>
        <v>*</v>
      </c>
      <c r="V30" s="2"/>
      <c r="W30" s="2" t="str">
        <f>IF(sum!A23="BC",sum!G23,"*")</f>
        <v>*</v>
      </c>
      <c r="Z30" s="2" t="s">
        <v>186</v>
      </c>
      <c r="AA30" s="2" t="s">
        <v>187</v>
      </c>
      <c r="AB30" s="2">
        <v>2035</v>
      </c>
      <c r="AC30" s="2" t="str">
        <f>IF(sum!A23="MA",sum!B23,"*")</f>
        <v>*</v>
      </c>
      <c r="AD30" s="2"/>
      <c r="AE30" s="2" t="str">
        <f>IF(sum!A23="MA",sum!G23,"*")</f>
        <v>*</v>
      </c>
      <c r="AH30" s="2" t="s">
        <v>186</v>
      </c>
      <c r="AI30" s="2" t="s">
        <v>187</v>
      </c>
      <c r="AJ30" s="2">
        <v>2035</v>
      </c>
      <c r="AK30" s="2" t="str">
        <f>IF(sum!A23="ON",sum!B23,"*")</f>
        <v>*</v>
      </c>
      <c r="AL30" s="2"/>
      <c r="AM30" s="2" t="str">
        <f>IF(sum!A23="ON",sum!G23,"*")</f>
        <v>*</v>
      </c>
      <c r="AP30" s="2" t="s">
        <v>186</v>
      </c>
      <c r="AQ30" s="2" t="s">
        <v>187</v>
      </c>
      <c r="AR30" s="2">
        <v>2035</v>
      </c>
      <c r="AS30" s="2" t="str">
        <f>IF(sum!A23="QU",sum!B23,"*")</f>
        <v>*</v>
      </c>
      <c r="AT30" s="2"/>
      <c r="AU30" s="2" t="str">
        <f>IF(sum!A23="QU",sum!G23,"*")</f>
        <v>*</v>
      </c>
      <c r="AX30" s="2" t="s">
        <v>186</v>
      </c>
      <c r="AY30" s="2" t="s">
        <v>187</v>
      </c>
      <c r="AZ30" s="2">
        <v>2035</v>
      </c>
      <c r="BA30" s="2" t="str">
        <f>IF(sum!A23="SA",sum!B23,"*")</f>
        <v>*</v>
      </c>
      <c r="BB30" s="2"/>
      <c r="BC30" s="2" t="str">
        <f>IF(sum!A23="SA",sum!G23,"*")</f>
        <v>*</v>
      </c>
    </row>
    <row r="31" spans="2:55">
      <c r="B31" s="2" t="s">
        <v>186</v>
      </c>
      <c r="C31" s="2" t="s">
        <v>187</v>
      </c>
      <c r="D31" s="2">
        <v>2035</v>
      </c>
      <c r="E31" s="2" t="str">
        <f>IF(sum!A24="AL",sum!B24,"*")</f>
        <v>EUWINONM01</v>
      </c>
      <c r="F31" s="2"/>
      <c r="G31" s="2">
        <f>IF(sum!A24="AL",sum!G24,"*")</f>
        <v>0</v>
      </c>
      <c r="H31" s="2"/>
      <c r="J31" s="2" t="s">
        <v>186</v>
      </c>
      <c r="K31" s="2" t="s">
        <v>187</v>
      </c>
      <c r="L31" s="2">
        <v>2035</v>
      </c>
      <c r="M31" s="2" t="str">
        <f>IF(sum!A24="AT",sum!B24,"*")</f>
        <v>*</v>
      </c>
      <c r="N31" s="2"/>
      <c r="O31" s="2" t="str">
        <f>IF(sum!A24="AT",sum!G24,"*")</f>
        <v>*</v>
      </c>
      <c r="R31" s="2" t="s">
        <v>186</v>
      </c>
      <c r="S31" s="2" t="s">
        <v>187</v>
      </c>
      <c r="T31" s="2">
        <v>2035</v>
      </c>
      <c r="U31" s="2" t="str">
        <f>IF(sum!A24="BC",sum!B24,"*")</f>
        <v>*</v>
      </c>
      <c r="V31" s="2"/>
      <c r="W31" s="2" t="str">
        <f>IF(sum!A24="BC",sum!G24,"*")</f>
        <v>*</v>
      </c>
      <c r="Z31" s="2" t="s">
        <v>186</v>
      </c>
      <c r="AA31" s="2" t="s">
        <v>187</v>
      </c>
      <c r="AB31" s="2">
        <v>2035</v>
      </c>
      <c r="AC31" s="2" t="str">
        <f>IF(sum!A24="MA",sum!B24,"*")</f>
        <v>*</v>
      </c>
      <c r="AD31" s="2"/>
      <c r="AE31" s="2" t="str">
        <f>IF(sum!A24="MA",sum!G24,"*")</f>
        <v>*</v>
      </c>
      <c r="AH31" s="2" t="s">
        <v>186</v>
      </c>
      <c r="AI31" s="2" t="s">
        <v>187</v>
      </c>
      <c r="AJ31" s="2">
        <v>2035</v>
      </c>
      <c r="AK31" s="2" t="str">
        <f>IF(sum!A24="ON",sum!B24,"*")</f>
        <v>*</v>
      </c>
      <c r="AL31" s="2"/>
      <c r="AM31" s="2" t="str">
        <f>IF(sum!A24="ON",sum!G24,"*")</f>
        <v>*</v>
      </c>
      <c r="AP31" s="2" t="s">
        <v>186</v>
      </c>
      <c r="AQ31" s="2" t="s">
        <v>187</v>
      </c>
      <c r="AR31" s="2">
        <v>2035</v>
      </c>
      <c r="AS31" s="2" t="str">
        <f>IF(sum!A24="QU",sum!B24,"*")</f>
        <v>*</v>
      </c>
      <c r="AT31" s="2"/>
      <c r="AU31" s="2" t="str">
        <f>IF(sum!A24="QU",sum!G24,"*")</f>
        <v>*</v>
      </c>
      <c r="AX31" s="2" t="s">
        <v>186</v>
      </c>
      <c r="AY31" s="2" t="s">
        <v>187</v>
      </c>
      <c r="AZ31" s="2">
        <v>2035</v>
      </c>
      <c r="BA31" s="2" t="str">
        <f>IF(sum!A24="SA",sum!B24,"*")</f>
        <v>*</v>
      </c>
      <c r="BB31" s="2"/>
      <c r="BC31" s="2" t="str">
        <f>IF(sum!A24="SA",sum!G24,"*")</f>
        <v>*</v>
      </c>
    </row>
    <row r="32" spans="2:55">
      <c r="B32" s="2" t="s">
        <v>186</v>
      </c>
      <c r="C32" s="2" t="s">
        <v>187</v>
      </c>
      <c r="D32" s="2">
        <v>2035</v>
      </c>
      <c r="E32" s="2" t="str">
        <f>IF(sum!A25="AL",sum!B25,"*")</f>
        <v>HSS-AuxiliaryEquip_ELE1</v>
      </c>
      <c r="F32" s="2"/>
      <c r="G32" s="2">
        <f>IF(sum!A25="AL",sum!G25,"*")</f>
        <v>0.930927633638294</v>
      </c>
      <c r="H32" s="2"/>
      <c r="J32" s="2" t="s">
        <v>186</v>
      </c>
      <c r="K32" s="2" t="s">
        <v>187</v>
      </c>
      <c r="L32" s="2">
        <v>2035</v>
      </c>
      <c r="M32" s="2" t="str">
        <f>IF(sum!A25="AT",sum!B25,"*")</f>
        <v>*</v>
      </c>
      <c r="N32" s="2"/>
      <c r="O32" s="2" t="str">
        <f>IF(sum!A25="AT",sum!G25,"*")</f>
        <v>*</v>
      </c>
      <c r="R32" s="2" t="s">
        <v>186</v>
      </c>
      <c r="S32" s="2" t="s">
        <v>187</v>
      </c>
      <c r="T32" s="2">
        <v>2035</v>
      </c>
      <c r="U32" s="2" t="str">
        <f>IF(sum!A25="BC",sum!B25,"*")</f>
        <v>*</v>
      </c>
      <c r="V32" s="2"/>
      <c r="W32" s="2" t="str">
        <f>IF(sum!A25="BC",sum!G25,"*")</f>
        <v>*</v>
      </c>
      <c r="Z32" s="2" t="s">
        <v>186</v>
      </c>
      <c r="AA32" s="2" t="s">
        <v>187</v>
      </c>
      <c r="AB32" s="2">
        <v>2035</v>
      </c>
      <c r="AC32" s="2" t="str">
        <f>IF(sum!A25="MA",sum!B25,"*")</f>
        <v>*</v>
      </c>
      <c r="AD32" s="2"/>
      <c r="AE32" s="2" t="str">
        <f>IF(sum!A25="MA",sum!G25,"*")</f>
        <v>*</v>
      </c>
      <c r="AH32" s="2" t="s">
        <v>186</v>
      </c>
      <c r="AI32" s="2" t="s">
        <v>187</v>
      </c>
      <c r="AJ32" s="2">
        <v>2035</v>
      </c>
      <c r="AK32" s="2" t="str">
        <f>IF(sum!A25="ON",sum!B25,"*")</f>
        <v>*</v>
      </c>
      <c r="AL32" s="2"/>
      <c r="AM32" s="2" t="str">
        <f>IF(sum!A25="ON",sum!G25,"*")</f>
        <v>*</v>
      </c>
      <c r="AP32" s="2" t="s">
        <v>186</v>
      </c>
      <c r="AQ32" s="2" t="s">
        <v>187</v>
      </c>
      <c r="AR32" s="2">
        <v>2035</v>
      </c>
      <c r="AS32" s="2" t="str">
        <f>IF(sum!A25="QU",sum!B25,"*")</f>
        <v>*</v>
      </c>
      <c r="AT32" s="2"/>
      <c r="AU32" s="2" t="str">
        <f>IF(sum!A25="QU",sum!G25,"*")</f>
        <v>*</v>
      </c>
      <c r="AX32" s="2" t="s">
        <v>186</v>
      </c>
      <c r="AY32" s="2" t="s">
        <v>187</v>
      </c>
      <c r="AZ32" s="2">
        <v>2035</v>
      </c>
      <c r="BA32" s="2" t="str">
        <f>IF(sum!A25="SA",sum!B25,"*")</f>
        <v>*</v>
      </c>
      <c r="BB32" s="2"/>
      <c r="BC32" s="2" t="str">
        <f>IF(sum!A25="SA",sum!G25,"*")</f>
        <v>*</v>
      </c>
    </row>
    <row r="33" spans="2:55">
      <c r="B33" s="2" t="s">
        <v>186</v>
      </c>
      <c r="C33" s="2" t="s">
        <v>187</v>
      </c>
      <c r="D33" s="2">
        <v>2035</v>
      </c>
      <c r="E33" s="2" t="str">
        <f>IF(sum!A26="AL",sum!B26,"*")</f>
        <v>HSS-AuxiliaryMot_ELE1</v>
      </c>
      <c r="F33" s="2"/>
      <c r="G33" s="2">
        <f>IF(sum!A26="AL",sum!G26,"*")</f>
        <v>0.132089457782278</v>
      </c>
      <c r="H33" s="2"/>
      <c r="J33" s="2" t="s">
        <v>186</v>
      </c>
      <c r="K33" s="2" t="s">
        <v>187</v>
      </c>
      <c r="L33" s="2">
        <v>2035</v>
      </c>
      <c r="M33" s="2" t="str">
        <f>IF(sum!A26="AT",sum!B26,"*")</f>
        <v>*</v>
      </c>
      <c r="N33" s="2"/>
      <c r="O33" s="2" t="str">
        <f>IF(sum!A26="AT",sum!G26,"*")</f>
        <v>*</v>
      </c>
      <c r="R33" s="2" t="s">
        <v>186</v>
      </c>
      <c r="S33" s="2" t="s">
        <v>187</v>
      </c>
      <c r="T33" s="2">
        <v>2035</v>
      </c>
      <c r="U33" s="2" t="str">
        <f>IF(sum!A26="BC",sum!B26,"*")</f>
        <v>*</v>
      </c>
      <c r="V33" s="2"/>
      <c r="W33" s="2" t="str">
        <f>IF(sum!A26="BC",sum!G26,"*")</f>
        <v>*</v>
      </c>
      <c r="Z33" s="2" t="s">
        <v>186</v>
      </c>
      <c r="AA33" s="2" t="s">
        <v>187</v>
      </c>
      <c r="AB33" s="2">
        <v>2035</v>
      </c>
      <c r="AC33" s="2" t="str">
        <f>IF(sum!A26="MA",sum!B26,"*")</f>
        <v>*</v>
      </c>
      <c r="AD33" s="2"/>
      <c r="AE33" s="2" t="str">
        <f>IF(sum!A26="MA",sum!G26,"*")</f>
        <v>*</v>
      </c>
      <c r="AH33" s="2" t="s">
        <v>186</v>
      </c>
      <c r="AI33" s="2" t="s">
        <v>187</v>
      </c>
      <c r="AJ33" s="2">
        <v>2035</v>
      </c>
      <c r="AK33" s="2" t="str">
        <f>IF(sum!A26="ON",sum!B26,"*")</f>
        <v>*</v>
      </c>
      <c r="AL33" s="2"/>
      <c r="AM33" s="2" t="str">
        <f>IF(sum!A26="ON",sum!G26,"*")</f>
        <v>*</v>
      </c>
      <c r="AP33" s="2" t="s">
        <v>186</v>
      </c>
      <c r="AQ33" s="2" t="s">
        <v>187</v>
      </c>
      <c r="AR33" s="2">
        <v>2035</v>
      </c>
      <c r="AS33" s="2" t="str">
        <f>IF(sum!A26="QU",sum!B26,"*")</f>
        <v>*</v>
      </c>
      <c r="AT33" s="2"/>
      <c r="AU33" s="2" t="str">
        <f>IF(sum!A26="QU",sum!G26,"*")</f>
        <v>*</v>
      </c>
      <c r="AX33" s="2" t="s">
        <v>186</v>
      </c>
      <c r="AY33" s="2" t="s">
        <v>187</v>
      </c>
      <c r="AZ33" s="2">
        <v>2035</v>
      </c>
      <c r="BA33" s="2" t="str">
        <f>IF(sum!A26="SA",sum!B26,"*")</f>
        <v>*</v>
      </c>
      <c r="BB33" s="2"/>
      <c r="BC33" s="2" t="str">
        <f>IF(sum!A26="SA",sum!G26,"*")</f>
        <v>*</v>
      </c>
    </row>
    <row r="34" spans="2:55">
      <c r="B34" s="2" t="s">
        <v>186</v>
      </c>
      <c r="C34" s="2" t="s">
        <v>187</v>
      </c>
      <c r="D34" s="2">
        <v>2035</v>
      </c>
      <c r="E34" s="2" t="str">
        <f>IF(sum!A27="AL",sum!B27,"*")</f>
        <v>HSS-Light_ELE1</v>
      </c>
      <c r="F34" s="2"/>
      <c r="G34" s="2">
        <f>IF(sum!A27="AL",sum!G27,"*")</f>
        <v>0.425621586187341</v>
      </c>
      <c r="H34" s="2"/>
      <c r="J34" s="2" t="s">
        <v>186</v>
      </c>
      <c r="K34" s="2" t="s">
        <v>187</v>
      </c>
      <c r="L34" s="2">
        <v>2035</v>
      </c>
      <c r="M34" s="2" t="str">
        <f>IF(sum!A27="AT",sum!B27,"*")</f>
        <v>*</v>
      </c>
      <c r="N34" s="2"/>
      <c r="O34" s="2" t="str">
        <f>IF(sum!A27="AT",sum!G27,"*")</f>
        <v>*</v>
      </c>
      <c r="R34" s="2" t="s">
        <v>186</v>
      </c>
      <c r="S34" s="2" t="s">
        <v>187</v>
      </c>
      <c r="T34" s="2">
        <v>2035</v>
      </c>
      <c r="U34" s="2" t="str">
        <f>IF(sum!A27="BC",sum!B27,"*")</f>
        <v>*</v>
      </c>
      <c r="V34" s="2"/>
      <c r="W34" s="2" t="str">
        <f>IF(sum!A27="BC",sum!G27,"*")</f>
        <v>*</v>
      </c>
      <c r="Z34" s="2" t="s">
        <v>186</v>
      </c>
      <c r="AA34" s="2" t="s">
        <v>187</v>
      </c>
      <c r="AB34" s="2">
        <v>2035</v>
      </c>
      <c r="AC34" s="2" t="str">
        <f>IF(sum!A27="MA",sum!B27,"*")</f>
        <v>*</v>
      </c>
      <c r="AD34" s="2"/>
      <c r="AE34" s="2" t="str">
        <f>IF(sum!A27="MA",sum!G27,"*")</f>
        <v>*</v>
      </c>
      <c r="AH34" s="2" t="s">
        <v>186</v>
      </c>
      <c r="AI34" s="2" t="s">
        <v>187</v>
      </c>
      <c r="AJ34" s="2">
        <v>2035</v>
      </c>
      <c r="AK34" s="2" t="str">
        <f>IF(sum!A27="ON",sum!B27,"*")</f>
        <v>*</v>
      </c>
      <c r="AL34" s="2"/>
      <c r="AM34" s="2" t="str">
        <f>IF(sum!A27="ON",sum!G27,"*")</f>
        <v>*</v>
      </c>
      <c r="AP34" s="2" t="s">
        <v>186</v>
      </c>
      <c r="AQ34" s="2" t="s">
        <v>187</v>
      </c>
      <c r="AR34" s="2">
        <v>2035</v>
      </c>
      <c r="AS34" s="2" t="str">
        <f>IF(sum!A27="QU",sum!B27,"*")</f>
        <v>*</v>
      </c>
      <c r="AT34" s="2"/>
      <c r="AU34" s="2" t="str">
        <f>IF(sum!A27="QU",sum!G27,"*")</f>
        <v>*</v>
      </c>
      <c r="AX34" s="2" t="s">
        <v>186</v>
      </c>
      <c r="AY34" s="2" t="s">
        <v>187</v>
      </c>
      <c r="AZ34" s="2">
        <v>2035</v>
      </c>
      <c r="BA34" s="2" t="str">
        <f>IF(sum!A27="SA",sum!B27,"*")</f>
        <v>*</v>
      </c>
      <c r="BB34" s="2"/>
      <c r="BC34" s="2" t="str">
        <f>IF(sum!A27="SA",sum!G27,"*")</f>
        <v>*</v>
      </c>
    </row>
    <row r="35" spans="2:55">
      <c r="B35" s="2" t="s">
        <v>186</v>
      </c>
      <c r="C35" s="2" t="s">
        <v>187</v>
      </c>
      <c r="D35" s="2">
        <v>2035</v>
      </c>
      <c r="E35" s="2" t="str">
        <f>IF(sum!A28="AL",sum!B28,"*")</f>
        <v>HSS-SpCool_ELE1</v>
      </c>
      <c r="F35" s="2"/>
      <c r="G35" s="2">
        <f>IF(sum!A28="AL",sum!G28,"*")</f>
        <v>0.0293532128405063</v>
      </c>
      <c r="H35" s="2"/>
      <c r="J35" s="2" t="s">
        <v>186</v>
      </c>
      <c r="K35" s="2" t="s">
        <v>187</v>
      </c>
      <c r="L35" s="2">
        <v>2035</v>
      </c>
      <c r="M35" s="2" t="str">
        <f>IF(sum!A28="AT",sum!B28,"*")</f>
        <v>*</v>
      </c>
      <c r="N35" s="2"/>
      <c r="O35" s="2" t="str">
        <f>IF(sum!A28="AT",sum!G28,"*")</f>
        <v>*</v>
      </c>
      <c r="R35" s="2" t="s">
        <v>186</v>
      </c>
      <c r="S35" s="2" t="s">
        <v>187</v>
      </c>
      <c r="T35" s="2">
        <v>2035</v>
      </c>
      <c r="U35" s="2" t="str">
        <f>IF(sum!A28="BC",sum!B28,"*")</f>
        <v>*</v>
      </c>
      <c r="V35" s="2"/>
      <c r="W35" s="2" t="str">
        <f>IF(sum!A28="BC",sum!G28,"*")</f>
        <v>*</v>
      </c>
      <c r="Z35" s="2" t="s">
        <v>186</v>
      </c>
      <c r="AA35" s="2" t="s">
        <v>187</v>
      </c>
      <c r="AB35" s="2">
        <v>2035</v>
      </c>
      <c r="AC35" s="2" t="str">
        <f>IF(sum!A28="MA",sum!B28,"*")</f>
        <v>*</v>
      </c>
      <c r="AD35" s="2"/>
      <c r="AE35" s="2" t="str">
        <f>IF(sum!A28="MA",sum!G28,"*")</f>
        <v>*</v>
      </c>
      <c r="AH35" s="2" t="s">
        <v>186</v>
      </c>
      <c r="AI35" s="2" t="s">
        <v>187</v>
      </c>
      <c r="AJ35" s="2">
        <v>2035</v>
      </c>
      <c r="AK35" s="2" t="str">
        <f>IF(sum!A28="ON",sum!B28,"*")</f>
        <v>*</v>
      </c>
      <c r="AL35" s="2"/>
      <c r="AM35" s="2" t="str">
        <f>IF(sum!A28="ON",sum!G28,"*")</f>
        <v>*</v>
      </c>
      <c r="AP35" s="2" t="s">
        <v>186</v>
      </c>
      <c r="AQ35" s="2" t="s">
        <v>187</v>
      </c>
      <c r="AR35" s="2">
        <v>2035</v>
      </c>
      <c r="AS35" s="2" t="str">
        <f>IF(sum!A28="QU",sum!B28,"*")</f>
        <v>*</v>
      </c>
      <c r="AT35" s="2"/>
      <c r="AU35" s="2" t="str">
        <f>IF(sum!A28="QU",sum!G28,"*")</f>
        <v>*</v>
      </c>
      <c r="AX35" s="2" t="s">
        <v>186</v>
      </c>
      <c r="AY35" s="2" t="s">
        <v>187</v>
      </c>
      <c r="AZ35" s="2">
        <v>2035</v>
      </c>
      <c r="BA35" s="2" t="str">
        <f>IF(sum!A28="SA",sum!B28,"*")</f>
        <v>*</v>
      </c>
      <c r="BB35" s="2"/>
      <c r="BC35" s="2" t="str">
        <f>IF(sum!A28="SA",sum!G28,"*")</f>
        <v>*</v>
      </c>
    </row>
    <row r="36" spans="2:55">
      <c r="B36" s="2" t="s">
        <v>186</v>
      </c>
      <c r="C36" s="2" t="s">
        <v>187</v>
      </c>
      <c r="D36" s="2">
        <v>2035</v>
      </c>
      <c r="E36" s="2" t="str">
        <f>IF(sum!A29="AL",sum!B29,"*")</f>
        <v>HSS-SpHeat_ELE1</v>
      </c>
      <c r="F36" s="2"/>
      <c r="G36" s="2">
        <f>IF(sum!A29="AL",sum!G29,"*")</f>
        <v>1.19582574077114</v>
      </c>
      <c r="H36" s="2"/>
      <c r="J36" s="2" t="s">
        <v>186</v>
      </c>
      <c r="K36" s="2" t="s">
        <v>187</v>
      </c>
      <c r="L36" s="2">
        <v>2035</v>
      </c>
      <c r="M36" s="2" t="str">
        <f>IF(sum!A29="AT",sum!B29,"*")</f>
        <v>*</v>
      </c>
      <c r="N36" s="2"/>
      <c r="O36" s="2" t="str">
        <f>IF(sum!A29="AT",sum!G29,"*")</f>
        <v>*</v>
      </c>
      <c r="R36" s="2" t="s">
        <v>186</v>
      </c>
      <c r="S36" s="2" t="s">
        <v>187</v>
      </c>
      <c r="T36" s="2">
        <v>2035</v>
      </c>
      <c r="U36" s="2" t="str">
        <f>IF(sum!A29="BC",sum!B29,"*")</f>
        <v>*</v>
      </c>
      <c r="V36" s="2"/>
      <c r="W36" s="2" t="str">
        <f>IF(sum!A29="BC",sum!G29,"*")</f>
        <v>*</v>
      </c>
      <c r="Z36" s="2" t="s">
        <v>186</v>
      </c>
      <c r="AA36" s="2" t="s">
        <v>187</v>
      </c>
      <c r="AB36" s="2">
        <v>2035</v>
      </c>
      <c r="AC36" s="2" t="str">
        <f>IF(sum!A29="MA",sum!B29,"*")</f>
        <v>*</v>
      </c>
      <c r="AD36" s="2"/>
      <c r="AE36" s="2" t="str">
        <f>IF(sum!A29="MA",sum!G29,"*")</f>
        <v>*</v>
      </c>
      <c r="AH36" s="2" t="s">
        <v>186</v>
      </c>
      <c r="AI36" s="2" t="s">
        <v>187</v>
      </c>
      <c r="AJ36" s="2">
        <v>2035</v>
      </c>
      <c r="AK36" s="2" t="str">
        <f>IF(sum!A29="ON",sum!B29,"*")</f>
        <v>*</v>
      </c>
      <c r="AL36" s="2"/>
      <c r="AM36" s="2" t="str">
        <f>IF(sum!A29="ON",sum!G29,"*")</f>
        <v>*</v>
      </c>
      <c r="AP36" s="2" t="s">
        <v>186</v>
      </c>
      <c r="AQ36" s="2" t="s">
        <v>187</v>
      </c>
      <c r="AR36" s="2">
        <v>2035</v>
      </c>
      <c r="AS36" s="2" t="str">
        <f>IF(sum!A29="QU",sum!B29,"*")</f>
        <v>*</v>
      </c>
      <c r="AT36" s="2"/>
      <c r="AU36" s="2" t="str">
        <f>IF(sum!A29="QU",sum!G29,"*")</f>
        <v>*</v>
      </c>
      <c r="AX36" s="2" t="s">
        <v>186</v>
      </c>
      <c r="AY36" s="2" t="s">
        <v>187</v>
      </c>
      <c r="AZ36" s="2">
        <v>2035</v>
      </c>
      <c r="BA36" s="2" t="str">
        <f>IF(sum!A29="SA",sum!B29,"*")</f>
        <v>*</v>
      </c>
      <c r="BB36" s="2"/>
      <c r="BC36" s="2" t="str">
        <f>IF(sum!A29="SA",sum!G29,"*")</f>
        <v>*</v>
      </c>
    </row>
    <row r="37" spans="2:55">
      <c r="B37" s="2" t="s">
        <v>186</v>
      </c>
      <c r="C37" s="2" t="s">
        <v>187</v>
      </c>
      <c r="D37" s="2">
        <v>2035</v>
      </c>
      <c r="E37" s="2" t="str">
        <f>IF(sum!A30="AL",sum!B30,"*")</f>
        <v>HSS-WaterHeat_ELE1</v>
      </c>
      <c r="F37" s="2"/>
      <c r="G37" s="2">
        <f>IF(sum!A30="AL",sum!G30,"*")</f>
        <v>0.578991577018939</v>
      </c>
      <c r="H37" s="2"/>
      <c r="J37" s="2" t="s">
        <v>186</v>
      </c>
      <c r="K37" s="2" t="s">
        <v>187</v>
      </c>
      <c r="L37" s="2">
        <v>2035</v>
      </c>
      <c r="M37" s="2" t="str">
        <f>IF(sum!A30="AT",sum!B30,"*")</f>
        <v>*</v>
      </c>
      <c r="N37" s="2"/>
      <c r="O37" s="2" t="str">
        <f>IF(sum!A30="AT",sum!G30,"*")</f>
        <v>*</v>
      </c>
      <c r="R37" s="2" t="s">
        <v>186</v>
      </c>
      <c r="S37" s="2" t="s">
        <v>187</v>
      </c>
      <c r="T37" s="2">
        <v>2035</v>
      </c>
      <c r="U37" s="2" t="str">
        <f>IF(sum!A30="BC",sum!B30,"*")</f>
        <v>*</v>
      </c>
      <c r="V37" s="2"/>
      <c r="W37" s="2" t="str">
        <f>IF(sum!A30="BC",sum!G30,"*")</f>
        <v>*</v>
      </c>
      <c r="Z37" s="2" t="s">
        <v>186</v>
      </c>
      <c r="AA37" s="2" t="s">
        <v>187</v>
      </c>
      <c r="AB37" s="2">
        <v>2035</v>
      </c>
      <c r="AC37" s="2" t="str">
        <f>IF(sum!A30="MA",sum!B30,"*")</f>
        <v>*</v>
      </c>
      <c r="AD37" s="2"/>
      <c r="AE37" s="2" t="str">
        <f>IF(sum!A30="MA",sum!G30,"*")</f>
        <v>*</v>
      </c>
      <c r="AH37" s="2" t="s">
        <v>186</v>
      </c>
      <c r="AI37" s="2" t="s">
        <v>187</v>
      </c>
      <c r="AJ37" s="2">
        <v>2035</v>
      </c>
      <c r="AK37" s="2" t="str">
        <f>IF(sum!A30="ON",sum!B30,"*")</f>
        <v>*</v>
      </c>
      <c r="AL37" s="2"/>
      <c r="AM37" s="2" t="str">
        <f>IF(sum!A30="ON",sum!G30,"*")</f>
        <v>*</v>
      </c>
      <c r="AP37" s="2" t="s">
        <v>186</v>
      </c>
      <c r="AQ37" s="2" t="s">
        <v>187</v>
      </c>
      <c r="AR37" s="2">
        <v>2035</v>
      </c>
      <c r="AS37" s="2" t="str">
        <f>IF(sum!A30="QU",sum!B30,"*")</f>
        <v>*</v>
      </c>
      <c r="AT37" s="2"/>
      <c r="AU37" s="2" t="str">
        <f>IF(sum!A30="QU",sum!G30,"*")</f>
        <v>*</v>
      </c>
      <c r="AX37" s="2" t="s">
        <v>186</v>
      </c>
      <c r="AY37" s="2" t="s">
        <v>187</v>
      </c>
      <c r="AZ37" s="2">
        <v>2035</v>
      </c>
      <c r="BA37" s="2" t="str">
        <f>IF(sum!A30="SA",sum!B30,"*")</f>
        <v>*</v>
      </c>
      <c r="BB37" s="2"/>
      <c r="BC37" s="2" t="str">
        <f>IF(sum!A30="SA",sum!G30,"*")</f>
        <v>*</v>
      </c>
    </row>
    <row r="38" spans="2:55">
      <c r="B38" s="2" t="s">
        <v>186</v>
      </c>
      <c r="C38" s="2" t="s">
        <v>187</v>
      </c>
      <c r="D38" s="2">
        <v>2035</v>
      </c>
      <c r="E38" s="2" t="str">
        <f>IF(sum!A31="AL",sum!B31,"*")</f>
        <v>ICS-AuxiliaryEquip_ELE1</v>
      </c>
      <c r="F38" s="2"/>
      <c r="G38" s="2">
        <f>IF(sum!A31="AL",sum!G31,"*")</f>
        <v>0.0794694321398544</v>
      </c>
      <c r="H38" s="2"/>
      <c r="J38" s="2" t="s">
        <v>186</v>
      </c>
      <c r="K38" s="2" t="s">
        <v>187</v>
      </c>
      <c r="L38" s="2">
        <v>2035</v>
      </c>
      <c r="M38" s="2" t="str">
        <f>IF(sum!A31="AT",sum!B31,"*")</f>
        <v>*</v>
      </c>
      <c r="N38" s="2"/>
      <c r="O38" s="2" t="str">
        <f>IF(sum!A31="AT",sum!G31,"*")</f>
        <v>*</v>
      </c>
      <c r="R38" s="2" t="s">
        <v>186</v>
      </c>
      <c r="S38" s="2" t="s">
        <v>187</v>
      </c>
      <c r="T38" s="2">
        <v>2035</v>
      </c>
      <c r="U38" s="2" t="str">
        <f>IF(sum!A31="BC",sum!B31,"*")</f>
        <v>*</v>
      </c>
      <c r="V38" s="2"/>
      <c r="W38" s="2" t="str">
        <f>IF(sum!A31="BC",sum!G31,"*")</f>
        <v>*</v>
      </c>
      <c r="Z38" s="2" t="s">
        <v>186</v>
      </c>
      <c r="AA38" s="2" t="s">
        <v>187</v>
      </c>
      <c r="AB38" s="2">
        <v>2035</v>
      </c>
      <c r="AC38" s="2" t="str">
        <f>IF(sum!A31="MA",sum!B31,"*")</f>
        <v>*</v>
      </c>
      <c r="AD38" s="2"/>
      <c r="AE38" s="2" t="str">
        <f>IF(sum!A31="MA",sum!G31,"*")</f>
        <v>*</v>
      </c>
      <c r="AH38" s="2" t="s">
        <v>186</v>
      </c>
      <c r="AI38" s="2" t="s">
        <v>187</v>
      </c>
      <c r="AJ38" s="2">
        <v>2035</v>
      </c>
      <c r="AK38" s="2" t="str">
        <f>IF(sum!A31="ON",sum!B31,"*")</f>
        <v>*</v>
      </c>
      <c r="AL38" s="2"/>
      <c r="AM38" s="2" t="str">
        <f>IF(sum!A31="ON",sum!G31,"*")</f>
        <v>*</v>
      </c>
      <c r="AP38" s="2" t="s">
        <v>186</v>
      </c>
      <c r="AQ38" s="2" t="s">
        <v>187</v>
      </c>
      <c r="AR38" s="2">
        <v>2035</v>
      </c>
      <c r="AS38" s="2" t="str">
        <f>IF(sum!A31="QU",sum!B31,"*")</f>
        <v>*</v>
      </c>
      <c r="AT38" s="2"/>
      <c r="AU38" s="2" t="str">
        <f>IF(sum!A31="QU",sum!G31,"*")</f>
        <v>*</v>
      </c>
      <c r="AX38" s="2" t="s">
        <v>186</v>
      </c>
      <c r="AY38" s="2" t="s">
        <v>187</v>
      </c>
      <c r="AZ38" s="2">
        <v>2035</v>
      </c>
      <c r="BA38" s="2" t="str">
        <f>IF(sum!A31="SA",sum!B31,"*")</f>
        <v>*</v>
      </c>
      <c r="BB38" s="2"/>
      <c r="BC38" s="2" t="str">
        <f>IF(sum!A31="SA",sum!G31,"*")</f>
        <v>*</v>
      </c>
    </row>
    <row r="39" spans="2:55">
      <c r="B39" s="2" t="s">
        <v>186</v>
      </c>
      <c r="C39" s="2" t="s">
        <v>187</v>
      </c>
      <c r="D39" s="2">
        <v>2035</v>
      </c>
      <c r="E39" s="2" t="str">
        <f>IF(sum!A32="AL",sum!B32,"*")</f>
        <v>ICS-AuxiliaryMot_ELE1</v>
      </c>
      <c r="F39" s="2"/>
      <c r="G39" s="2">
        <f>IF(sum!A32="AL",sum!G32,"*")</f>
        <v>0.0146766064202532</v>
      </c>
      <c r="H39" s="2"/>
      <c r="J39" s="2" t="s">
        <v>186</v>
      </c>
      <c r="K39" s="2" t="s">
        <v>187</v>
      </c>
      <c r="L39" s="2">
        <v>2035</v>
      </c>
      <c r="M39" s="2" t="str">
        <f>IF(sum!A32="AT",sum!B32,"*")</f>
        <v>*</v>
      </c>
      <c r="N39" s="2"/>
      <c r="O39" s="2" t="str">
        <f>IF(sum!A32="AT",sum!G32,"*")</f>
        <v>*</v>
      </c>
      <c r="R39" s="2" t="s">
        <v>186</v>
      </c>
      <c r="S39" s="2" t="s">
        <v>187</v>
      </c>
      <c r="T39" s="2">
        <v>2035</v>
      </c>
      <c r="U39" s="2" t="str">
        <f>IF(sum!A32="BC",sum!B32,"*")</f>
        <v>*</v>
      </c>
      <c r="V39" s="2"/>
      <c r="W39" s="2" t="str">
        <f>IF(sum!A32="BC",sum!G32,"*")</f>
        <v>*</v>
      </c>
      <c r="Z39" s="2" t="s">
        <v>186</v>
      </c>
      <c r="AA39" s="2" t="s">
        <v>187</v>
      </c>
      <c r="AB39" s="2">
        <v>2035</v>
      </c>
      <c r="AC39" s="2" t="str">
        <f>IF(sum!A32="MA",sum!B32,"*")</f>
        <v>*</v>
      </c>
      <c r="AD39" s="2"/>
      <c r="AE39" s="2" t="str">
        <f>IF(sum!A32="MA",sum!G32,"*")</f>
        <v>*</v>
      </c>
      <c r="AH39" s="2" t="s">
        <v>186</v>
      </c>
      <c r="AI39" s="2" t="s">
        <v>187</v>
      </c>
      <c r="AJ39" s="2">
        <v>2035</v>
      </c>
      <c r="AK39" s="2" t="str">
        <f>IF(sum!A32="ON",sum!B32,"*")</f>
        <v>*</v>
      </c>
      <c r="AL39" s="2"/>
      <c r="AM39" s="2" t="str">
        <f>IF(sum!A32="ON",sum!G32,"*")</f>
        <v>*</v>
      </c>
      <c r="AP39" s="2" t="s">
        <v>186</v>
      </c>
      <c r="AQ39" s="2" t="s">
        <v>187</v>
      </c>
      <c r="AR39" s="2">
        <v>2035</v>
      </c>
      <c r="AS39" s="2" t="str">
        <f>IF(sum!A32="QU",sum!B32,"*")</f>
        <v>*</v>
      </c>
      <c r="AT39" s="2"/>
      <c r="AU39" s="2" t="str">
        <f>IF(sum!A32="QU",sum!G32,"*")</f>
        <v>*</v>
      </c>
      <c r="AX39" s="2" t="s">
        <v>186</v>
      </c>
      <c r="AY39" s="2" t="s">
        <v>187</v>
      </c>
      <c r="AZ39" s="2">
        <v>2035</v>
      </c>
      <c r="BA39" s="2" t="str">
        <f>IF(sum!A32="SA",sum!B32,"*")</f>
        <v>*</v>
      </c>
      <c r="BB39" s="2"/>
      <c r="BC39" s="2" t="str">
        <f>IF(sum!A32="SA",sum!G32,"*")</f>
        <v>*</v>
      </c>
    </row>
    <row r="40" spans="2:55">
      <c r="B40" s="2" t="s">
        <v>186</v>
      </c>
      <c r="C40" s="2" t="s">
        <v>187</v>
      </c>
      <c r="D40" s="2">
        <v>2035</v>
      </c>
      <c r="E40" s="2" t="str">
        <f>IF(sum!A33="AL",sum!B33,"*")</f>
        <v>ICS-Light_ELE1</v>
      </c>
      <c r="F40" s="2"/>
      <c r="G40" s="2">
        <f>IF(sum!A33="AL",sum!G33,"*")</f>
        <v>0.0733830321012657</v>
      </c>
      <c r="H40" s="2"/>
      <c r="J40" s="2" t="s">
        <v>186</v>
      </c>
      <c r="K40" s="2" t="s">
        <v>187</v>
      </c>
      <c r="L40" s="2">
        <v>2035</v>
      </c>
      <c r="M40" s="2" t="str">
        <f>IF(sum!A33="AT",sum!B33,"*")</f>
        <v>*</v>
      </c>
      <c r="N40" s="2"/>
      <c r="O40" s="2" t="str">
        <f>IF(sum!A33="AT",sum!G33,"*")</f>
        <v>*</v>
      </c>
      <c r="R40" s="2" t="s">
        <v>186</v>
      </c>
      <c r="S40" s="2" t="s">
        <v>187</v>
      </c>
      <c r="T40" s="2">
        <v>2035</v>
      </c>
      <c r="U40" s="2" t="str">
        <f>IF(sum!A33="BC",sum!B33,"*")</f>
        <v>*</v>
      </c>
      <c r="V40" s="2"/>
      <c r="W40" s="2" t="str">
        <f>IF(sum!A33="BC",sum!G33,"*")</f>
        <v>*</v>
      </c>
      <c r="Z40" s="2" t="s">
        <v>186</v>
      </c>
      <c r="AA40" s="2" t="s">
        <v>187</v>
      </c>
      <c r="AB40" s="2">
        <v>2035</v>
      </c>
      <c r="AC40" s="2" t="str">
        <f>IF(sum!A33="MA",sum!B33,"*")</f>
        <v>*</v>
      </c>
      <c r="AD40" s="2"/>
      <c r="AE40" s="2" t="str">
        <f>IF(sum!A33="MA",sum!G33,"*")</f>
        <v>*</v>
      </c>
      <c r="AH40" s="2" t="s">
        <v>186</v>
      </c>
      <c r="AI40" s="2" t="s">
        <v>187</v>
      </c>
      <c r="AJ40" s="2">
        <v>2035</v>
      </c>
      <c r="AK40" s="2" t="str">
        <f>IF(sum!A33="ON",sum!B33,"*")</f>
        <v>*</v>
      </c>
      <c r="AL40" s="2"/>
      <c r="AM40" s="2" t="str">
        <f>IF(sum!A33="ON",sum!G33,"*")</f>
        <v>*</v>
      </c>
      <c r="AP40" s="2" t="s">
        <v>186</v>
      </c>
      <c r="AQ40" s="2" t="s">
        <v>187</v>
      </c>
      <c r="AR40" s="2">
        <v>2035</v>
      </c>
      <c r="AS40" s="2" t="str">
        <f>IF(sum!A33="QU",sum!B33,"*")</f>
        <v>*</v>
      </c>
      <c r="AT40" s="2"/>
      <c r="AU40" s="2" t="str">
        <f>IF(sum!A33="QU",sum!G33,"*")</f>
        <v>*</v>
      </c>
      <c r="AX40" s="2" t="s">
        <v>186</v>
      </c>
      <c r="AY40" s="2" t="s">
        <v>187</v>
      </c>
      <c r="AZ40" s="2">
        <v>2035</v>
      </c>
      <c r="BA40" s="2" t="str">
        <f>IF(sum!A33="SA",sum!B33,"*")</f>
        <v>*</v>
      </c>
      <c r="BB40" s="2"/>
      <c r="BC40" s="2" t="str">
        <f>IF(sum!A33="SA",sum!G33,"*")</f>
        <v>*</v>
      </c>
    </row>
    <row r="41" spans="2:55">
      <c r="B41" s="2" t="s">
        <v>186</v>
      </c>
      <c r="C41" s="2" t="s">
        <v>187</v>
      </c>
      <c r="D41" s="2">
        <v>2035</v>
      </c>
      <c r="E41" s="2" t="str">
        <f>IF(sum!A34="AL",sum!B34,"*")</f>
        <v>ICS-SpCool_ELE1</v>
      </c>
      <c r="F41" s="2"/>
      <c r="G41" s="2">
        <f>IF(sum!A34="AL",sum!G34,"*")</f>
        <v>0.0136168975795521</v>
      </c>
      <c r="H41" s="2"/>
      <c r="J41" s="2" t="s">
        <v>186</v>
      </c>
      <c r="K41" s="2" t="s">
        <v>187</v>
      </c>
      <c r="L41" s="2">
        <v>2035</v>
      </c>
      <c r="M41" s="2" t="str">
        <f>IF(sum!A34="AT",sum!B34,"*")</f>
        <v>*</v>
      </c>
      <c r="N41" s="2"/>
      <c r="O41" s="2" t="str">
        <f>IF(sum!A34="AT",sum!G34,"*")</f>
        <v>*</v>
      </c>
      <c r="R41" s="2" t="s">
        <v>186</v>
      </c>
      <c r="S41" s="2" t="s">
        <v>187</v>
      </c>
      <c r="T41" s="2">
        <v>2035</v>
      </c>
      <c r="U41" s="2" t="str">
        <f>IF(sum!A34="BC",sum!B34,"*")</f>
        <v>*</v>
      </c>
      <c r="V41" s="2"/>
      <c r="W41" s="2" t="str">
        <f>IF(sum!A34="BC",sum!G34,"*")</f>
        <v>*</v>
      </c>
      <c r="Z41" s="2" t="s">
        <v>186</v>
      </c>
      <c r="AA41" s="2" t="s">
        <v>187</v>
      </c>
      <c r="AB41" s="2">
        <v>2035</v>
      </c>
      <c r="AC41" s="2" t="str">
        <f>IF(sum!A34="MA",sum!B34,"*")</f>
        <v>*</v>
      </c>
      <c r="AD41" s="2"/>
      <c r="AE41" s="2" t="str">
        <f>IF(sum!A34="MA",sum!G34,"*")</f>
        <v>*</v>
      </c>
      <c r="AH41" s="2" t="s">
        <v>186</v>
      </c>
      <c r="AI41" s="2" t="s">
        <v>187</v>
      </c>
      <c r="AJ41" s="2">
        <v>2035</v>
      </c>
      <c r="AK41" s="2" t="str">
        <f>IF(sum!A34="ON",sum!B34,"*")</f>
        <v>*</v>
      </c>
      <c r="AL41" s="2"/>
      <c r="AM41" s="2" t="str">
        <f>IF(sum!A34="ON",sum!G34,"*")</f>
        <v>*</v>
      </c>
      <c r="AP41" s="2" t="s">
        <v>186</v>
      </c>
      <c r="AQ41" s="2" t="s">
        <v>187</v>
      </c>
      <c r="AR41" s="2">
        <v>2035</v>
      </c>
      <c r="AS41" s="2" t="str">
        <f>IF(sum!A34="QU",sum!B34,"*")</f>
        <v>*</v>
      </c>
      <c r="AT41" s="2"/>
      <c r="AU41" s="2" t="str">
        <f>IF(sum!A34="QU",sum!G34,"*")</f>
        <v>*</v>
      </c>
      <c r="AX41" s="2" t="s">
        <v>186</v>
      </c>
      <c r="AY41" s="2" t="s">
        <v>187</v>
      </c>
      <c r="AZ41" s="2">
        <v>2035</v>
      </c>
      <c r="BA41" s="2" t="str">
        <f>IF(sum!A34="SA",sum!B34,"*")</f>
        <v>*</v>
      </c>
      <c r="BB41" s="2"/>
      <c r="BC41" s="2" t="str">
        <f>IF(sum!A34="SA",sum!G34,"*")</f>
        <v>*</v>
      </c>
    </row>
    <row r="42" spans="2:55">
      <c r="B42" s="2" t="s">
        <v>186</v>
      </c>
      <c r="C42" s="2" t="s">
        <v>187</v>
      </c>
      <c r="D42" s="2">
        <v>2035</v>
      </c>
      <c r="E42" s="2" t="str">
        <f>IF(sum!A35="AL",sum!B35,"*")</f>
        <v>ICS-SpHeat_ELE1</v>
      </c>
      <c r="F42" s="2"/>
      <c r="G42" s="2">
        <f>IF(sum!A35="AL",sum!G35,"*")</f>
        <v>0.234350696393837</v>
      </c>
      <c r="H42" s="2"/>
      <c r="J42" s="2" t="s">
        <v>186</v>
      </c>
      <c r="K42" s="2" t="s">
        <v>187</v>
      </c>
      <c r="L42" s="2">
        <v>2035</v>
      </c>
      <c r="M42" s="2" t="str">
        <f>IF(sum!A35="AT",sum!B35,"*")</f>
        <v>*</v>
      </c>
      <c r="N42" s="2"/>
      <c r="O42" s="2" t="str">
        <f>IF(sum!A35="AT",sum!G35,"*")</f>
        <v>*</v>
      </c>
      <c r="R42" s="2" t="s">
        <v>186</v>
      </c>
      <c r="S42" s="2" t="s">
        <v>187</v>
      </c>
      <c r="T42" s="2">
        <v>2035</v>
      </c>
      <c r="U42" s="2" t="str">
        <f>IF(sum!A35="BC",sum!B35,"*")</f>
        <v>*</v>
      </c>
      <c r="V42" s="2"/>
      <c r="W42" s="2" t="str">
        <f>IF(sum!A35="BC",sum!G35,"*")</f>
        <v>*</v>
      </c>
      <c r="Z42" s="2" t="s">
        <v>186</v>
      </c>
      <c r="AA42" s="2" t="s">
        <v>187</v>
      </c>
      <c r="AB42" s="2">
        <v>2035</v>
      </c>
      <c r="AC42" s="2" t="str">
        <f>IF(sum!A35="MA",sum!B35,"*")</f>
        <v>*</v>
      </c>
      <c r="AD42" s="2"/>
      <c r="AE42" s="2" t="str">
        <f>IF(sum!A35="MA",sum!G35,"*")</f>
        <v>*</v>
      </c>
      <c r="AH42" s="2" t="s">
        <v>186</v>
      </c>
      <c r="AI42" s="2" t="s">
        <v>187</v>
      </c>
      <c r="AJ42" s="2">
        <v>2035</v>
      </c>
      <c r="AK42" s="2" t="str">
        <f>IF(sum!A35="ON",sum!B35,"*")</f>
        <v>*</v>
      </c>
      <c r="AL42" s="2"/>
      <c r="AM42" s="2" t="str">
        <f>IF(sum!A35="ON",sum!G35,"*")</f>
        <v>*</v>
      </c>
      <c r="AP42" s="2" t="s">
        <v>186</v>
      </c>
      <c r="AQ42" s="2" t="s">
        <v>187</v>
      </c>
      <c r="AR42" s="2">
        <v>2035</v>
      </c>
      <c r="AS42" s="2" t="str">
        <f>IF(sum!A35="QU",sum!B35,"*")</f>
        <v>*</v>
      </c>
      <c r="AT42" s="2"/>
      <c r="AU42" s="2" t="str">
        <f>IF(sum!A35="QU",sum!G35,"*")</f>
        <v>*</v>
      </c>
      <c r="AX42" s="2" t="s">
        <v>186</v>
      </c>
      <c r="AY42" s="2" t="s">
        <v>187</v>
      </c>
      <c r="AZ42" s="2">
        <v>2035</v>
      </c>
      <c r="BA42" s="2" t="str">
        <f>IF(sum!A35="SA",sum!B35,"*")</f>
        <v>*</v>
      </c>
      <c r="BB42" s="2"/>
      <c r="BC42" s="2" t="str">
        <f>IF(sum!A35="SA",sum!G35,"*")</f>
        <v>*</v>
      </c>
    </row>
    <row r="43" spans="2:55">
      <c r="B43" s="2" t="s">
        <v>186</v>
      </c>
      <c r="C43" s="2" t="s">
        <v>187</v>
      </c>
      <c r="D43" s="2">
        <v>2035</v>
      </c>
      <c r="E43" s="2" t="str">
        <f>IF(sum!A36="AL",sum!B36,"*")</f>
        <v>ICS-WaterHeat_ELE1</v>
      </c>
      <c r="F43" s="2"/>
      <c r="G43" s="2">
        <f>IF(sum!A36="AL",sum!G36,"*")</f>
        <v>0.0227055520399584</v>
      </c>
      <c r="H43" s="2"/>
      <c r="J43" s="2" t="s">
        <v>186</v>
      </c>
      <c r="K43" s="2" t="s">
        <v>187</v>
      </c>
      <c r="L43" s="2">
        <v>2035</v>
      </c>
      <c r="M43" s="2" t="str">
        <f>IF(sum!A36="AT",sum!B36,"*")</f>
        <v>*</v>
      </c>
      <c r="N43" s="2"/>
      <c r="O43" s="2" t="str">
        <f>IF(sum!A36="AT",sum!G36,"*")</f>
        <v>*</v>
      </c>
      <c r="R43" s="2" t="s">
        <v>186</v>
      </c>
      <c r="S43" s="2" t="s">
        <v>187</v>
      </c>
      <c r="T43" s="2">
        <v>2035</v>
      </c>
      <c r="U43" s="2" t="str">
        <f>IF(sum!A36="BC",sum!B36,"*")</f>
        <v>*</v>
      </c>
      <c r="V43" s="2"/>
      <c r="W43" s="2" t="str">
        <f>IF(sum!A36="BC",sum!G36,"*")</f>
        <v>*</v>
      </c>
      <c r="Z43" s="2" t="s">
        <v>186</v>
      </c>
      <c r="AA43" s="2" t="s">
        <v>187</v>
      </c>
      <c r="AB43" s="2">
        <v>2035</v>
      </c>
      <c r="AC43" s="2" t="str">
        <f>IF(sum!A36="MA",sum!B36,"*")</f>
        <v>*</v>
      </c>
      <c r="AD43" s="2"/>
      <c r="AE43" s="2" t="str">
        <f>IF(sum!A36="MA",sum!G36,"*")</f>
        <v>*</v>
      </c>
      <c r="AH43" s="2" t="s">
        <v>186</v>
      </c>
      <c r="AI43" s="2" t="s">
        <v>187</v>
      </c>
      <c r="AJ43" s="2">
        <v>2035</v>
      </c>
      <c r="AK43" s="2" t="str">
        <f>IF(sum!A36="ON",sum!B36,"*")</f>
        <v>*</v>
      </c>
      <c r="AL43" s="2"/>
      <c r="AM43" s="2" t="str">
        <f>IF(sum!A36="ON",sum!G36,"*")</f>
        <v>*</v>
      </c>
      <c r="AP43" s="2" t="s">
        <v>186</v>
      </c>
      <c r="AQ43" s="2" t="s">
        <v>187</v>
      </c>
      <c r="AR43" s="2">
        <v>2035</v>
      </c>
      <c r="AS43" s="2" t="str">
        <f>IF(sum!A36="QU",sum!B36,"*")</f>
        <v>*</v>
      </c>
      <c r="AT43" s="2"/>
      <c r="AU43" s="2" t="str">
        <f>IF(sum!A36="QU",sum!G36,"*")</f>
        <v>*</v>
      </c>
      <c r="AX43" s="2" t="s">
        <v>186</v>
      </c>
      <c r="AY43" s="2" t="s">
        <v>187</v>
      </c>
      <c r="AZ43" s="2">
        <v>2035</v>
      </c>
      <c r="BA43" s="2" t="str">
        <f>IF(sum!A36="SA",sum!B36,"*")</f>
        <v>*</v>
      </c>
      <c r="BB43" s="2"/>
      <c r="BC43" s="2" t="str">
        <f>IF(sum!A36="SA",sum!G36,"*")</f>
        <v>*</v>
      </c>
    </row>
    <row r="44" spans="2:55">
      <c r="B44" s="2" t="s">
        <v>186</v>
      </c>
      <c r="C44" s="2" t="s">
        <v>187</v>
      </c>
      <c r="D44" s="2">
        <v>2035</v>
      </c>
      <c r="E44" s="2" t="str">
        <f>IF(sum!A37="AL",sum!B37,"*")</f>
        <v>OS-AuxiliaryEquip_ELE1</v>
      </c>
      <c r="F44" s="2"/>
      <c r="G44" s="2">
        <f>IF(sum!A37="AL",sum!G37,"*")</f>
        <v>0.976338737718211</v>
      </c>
      <c r="H44" s="2"/>
      <c r="J44" s="2" t="s">
        <v>186</v>
      </c>
      <c r="K44" s="2" t="s">
        <v>187</v>
      </c>
      <c r="L44" s="2">
        <v>2035</v>
      </c>
      <c r="M44" s="2" t="str">
        <f>IF(sum!A37="AT",sum!B37,"*")</f>
        <v>*</v>
      </c>
      <c r="N44" s="2"/>
      <c r="O44" s="2" t="str">
        <f>IF(sum!A37="AT",sum!G37,"*")</f>
        <v>*</v>
      </c>
      <c r="R44" s="2" t="s">
        <v>186</v>
      </c>
      <c r="S44" s="2" t="s">
        <v>187</v>
      </c>
      <c r="T44" s="2">
        <v>2035</v>
      </c>
      <c r="U44" s="2" t="str">
        <f>IF(sum!A37="BC",sum!B37,"*")</f>
        <v>*</v>
      </c>
      <c r="V44" s="2"/>
      <c r="W44" s="2" t="str">
        <f>IF(sum!A37="BC",sum!G37,"*")</f>
        <v>*</v>
      </c>
      <c r="Z44" s="2" t="s">
        <v>186</v>
      </c>
      <c r="AA44" s="2" t="s">
        <v>187</v>
      </c>
      <c r="AB44" s="2">
        <v>2035</v>
      </c>
      <c r="AC44" s="2" t="str">
        <f>IF(sum!A37="MA",sum!B37,"*")</f>
        <v>*</v>
      </c>
      <c r="AD44" s="2"/>
      <c r="AE44" s="2" t="str">
        <f>IF(sum!A37="MA",sum!G37,"*")</f>
        <v>*</v>
      </c>
      <c r="AH44" s="2" t="s">
        <v>186</v>
      </c>
      <c r="AI44" s="2" t="s">
        <v>187</v>
      </c>
      <c r="AJ44" s="2">
        <v>2035</v>
      </c>
      <c r="AK44" s="2" t="str">
        <f>IF(sum!A37="ON",sum!B37,"*")</f>
        <v>*</v>
      </c>
      <c r="AL44" s="2"/>
      <c r="AM44" s="2" t="str">
        <f>IF(sum!A37="ON",sum!G37,"*")</f>
        <v>*</v>
      </c>
      <c r="AP44" s="2" t="s">
        <v>186</v>
      </c>
      <c r="AQ44" s="2" t="s">
        <v>187</v>
      </c>
      <c r="AR44" s="2">
        <v>2035</v>
      </c>
      <c r="AS44" s="2" t="str">
        <f>IF(sum!A37="QU",sum!B37,"*")</f>
        <v>*</v>
      </c>
      <c r="AT44" s="2"/>
      <c r="AU44" s="2" t="str">
        <f>IF(sum!A37="QU",sum!G37,"*")</f>
        <v>*</v>
      </c>
      <c r="AX44" s="2" t="s">
        <v>186</v>
      </c>
      <c r="AY44" s="2" t="s">
        <v>187</v>
      </c>
      <c r="AZ44" s="2">
        <v>2035</v>
      </c>
      <c r="BA44" s="2" t="str">
        <f>IF(sum!A37="SA",sum!B37,"*")</f>
        <v>*</v>
      </c>
      <c r="BB44" s="2"/>
      <c r="BC44" s="2" t="str">
        <f>IF(sum!A37="SA",sum!G37,"*")</f>
        <v>*</v>
      </c>
    </row>
    <row r="45" spans="2:55">
      <c r="B45" s="2" t="s">
        <v>186</v>
      </c>
      <c r="C45" s="2" t="s">
        <v>187</v>
      </c>
      <c r="D45" s="2">
        <v>2035</v>
      </c>
      <c r="E45" s="2" t="str">
        <f>IF(sum!A38="AL",sum!B38,"*")</f>
        <v>OS-AuxiliaryMot_ELE1</v>
      </c>
      <c r="F45" s="2"/>
      <c r="G45" s="2">
        <f>IF(sum!A38="AL",sum!G38,"*")</f>
        <v>0.308208734825316</v>
      </c>
      <c r="H45" s="2"/>
      <c r="J45" s="2" t="s">
        <v>186</v>
      </c>
      <c r="K45" s="2" t="s">
        <v>187</v>
      </c>
      <c r="L45" s="2">
        <v>2035</v>
      </c>
      <c r="M45" s="2" t="str">
        <f>IF(sum!A38="AT",sum!B38,"*")</f>
        <v>*</v>
      </c>
      <c r="N45" s="2"/>
      <c r="O45" s="2" t="str">
        <f>IF(sum!A38="AT",sum!G38,"*")</f>
        <v>*</v>
      </c>
      <c r="R45" s="2" t="s">
        <v>186</v>
      </c>
      <c r="S45" s="2" t="s">
        <v>187</v>
      </c>
      <c r="T45" s="2">
        <v>2035</v>
      </c>
      <c r="U45" s="2" t="str">
        <f>IF(sum!A38="BC",sum!B38,"*")</f>
        <v>*</v>
      </c>
      <c r="V45" s="2"/>
      <c r="W45" s="2" t="str">
        <f>IF(sum!A38="BC",sum!G38,"*")</f>
        <v>*</v>
      </c>
      <c r="Z45" s="2" t="s">
        <v>186</v>
      </c>
      <c r="AA45" s="2" t="s">
        <v>187</v>
      </c>
      <c r="AB45" s="2">
        <v>2035</v>
      </c>
      <c r="AC45" s="2" t="str">
        <f>IF(sum!A38="MA",sum!B38,"*")</f>
        <v>*</v>
      </c>
      <c r="AD45" s="2"/>
      <c r="AE45" s="2" t="str">
        <f>IF(sum!A38="MA",sum!G38,"*")</f>
        <v>*</v>
      </c>
      <c r="AH45" s="2" t="s">
        <v>186</v>
      </c>
      <c r="AI45" s="2" t="s">
        <v>187</v>
      </c>
      <c r="AJ45" s="2">
        <v>2035</v>
      </c>
      <c r="AK45" s="2" t="str">
        <f>IF(sum!A38="ON",sum!B38,"*")</f>
        <v>*</v>
      </c>
      <c r="AL45" s="2"/>
      <c r="AM45" s="2" t="str">
        <f>IF(sum!A38="ON",sum!G38,"*")</f>
        <v>*</v>
      </c>
      <c r="AP45" s="2" t="s">
        <v>186</v>
      </c>
      <c r="AQ45" s="2" t="s">
        <v>187</v>
      </c>
      <c r="AR45" s="2">
        <v>2035</v>
      </c>
      <c r="AS45" s="2" t="str">
        <f>IF(sum!A38="QU",sum!B38,"*")</f>
        <v>*</v>
      </c>
      <c r="AT45" s="2"/>
      <c r="AU45" s="2" t="str">
        <f>IF(sum!A38="QU",sum!G38,"*")</f>
        <v>*</v>
      </c>
      <c r="AX45" s="2" t="s">
        <v>186</v>
      </c>
      <c r="AY45" s="2" t="s">
        <v>187</v>
      </c>
      <c r="AZ45" s="2">
        <v>2035</v>
      </c>
      <c r="BA45" s="2" t="str">
        <f>IF(sum!A38="SA",sum!B38,"*")</f>
        <v>*</v>
      </c>
      <c r="BB45" s="2"/>
      <c r="BC45" s="2" t="str">
        <f>IF(sum!A38="SA",sum!G38,"*")</f>
        <v>*</v>
      </c>
    </row>
    <row r="46" spans="2:55">
      <c r="B46" s="2" t="s">
        <v>186</v>
      </c>
      <c r="C46" s="2" t="s">
        <v>187</v>
      </c>
      <c r="D46" s="2">
        <v>2035</v>
      </c>
      <c r="E46" s="2" t="str">
        <f>IF(sum!A39="AL",sum!B39,"*")</f>
        <v>OS-Light_ELE1</v>
      </c>
      <c r="F46" s="2"/>
      <c r="G46" s="2">
        <f>IF(sum!A39="AL",sum!G39,"*")</f>
        <v>1.11542208793924</v>
      </c>
      <c r="H46" s="2"/>
      <c r="J46" s="2" t="s">
        <v>186</v>
      </c>
      <c r="K46" s="2" t="s">
        <v>187</v>
      </c>
      <c r="L46" s="2">
        <v>2035</v>
      </c>
      <c r="M46" s="2" t="str">
        <f>IF(sum!A39="AT",sum!B39,"*")</f>
        <v>*</v>
      </c>
      <c r="N46" s="2"/>
      <c r="O46" s="2" t="str">
        <f>IF(sum!A39="AT",sum!G39,"*")</f>
        <v>*</v>
      </c>
      <c r="R46" s="2" t="s">
        <v>186</v>
      </c>
      <c r="S46" s="2" t="s">
        <v>187</v>
      </c>
      <c r="T46" s="2">
        <v>2035</v>
      </c>
      <c r="U46" s="2" t="str">
        <f>IF(sum!A39="BC",sum!B39,"*")</f>
        <v>*</v>
      </c>
      <c r="V46" s="2"/>
      <c r="W46" s="2" t="str">
        <f>IF(sum!A39="BC",sum!G39,"*")</f>
        <v>*</v>
      </c>
      <c r="Z46" s="2" t="s">
        <v>186</v>
      </c>
      <c r="AA46" s="2" t="s">
        <v>187</v>
      </c>
      <c r="AB46" s="2">
        <v>2035</v>
      </c>
      <c r="AC46" s="2" t="str">
        <f>IF(sum!A39="MA",sum!B39,"*")</f>
        <v>*</v>
      </c>
      <c r="AD46" s="2"/>
      <c r="AE46" s="2" t="str">
        <f>IF(sum!A39="MA",sum!G39,"*")</f>
        <v>*</v>
      </c>
      <c r="AH46" s="2" t="s">
        <v>186</v>
      </c>
      <c r="AI46" s="2" t="s">
        <v>187</v>
      </c>
      <c r="AJ46" s="2">
        <v>2035</v>
      </c>
      <c r="AK46" s="2" t="str">
        <f>IF(sum!A39="ON",sum!B39,"*")</f>
        <v>*</v>
      </c>
      <c r="AL46" s="2"/>
      <c r="AM46" s="2" t="str">
        <f>IF(sum!A39="ON",sum!G39,"*")</f>
        <v>*</v>
      </c>
      <c r="AP46" s="2" t="s">
        <v>186</v>
      </c>
      <c r="AQ46" s="2" t="s">
        <v>187</v>
      </c>
      <c r="AR46" s="2">
        <v>2035</v>
      </c>
      <c r="AS46" s="2" t="str">
        <f>IF(sum!A39="QU",sum!B39,"*")</f>
        <v>*</v>
      </c>
      <c r="AT46" s="2"/>
      <c r="AU46" s="2" t="str">
        <f>IF(sum!A39="QU",sum!G39,"*")</f>
        <v>*</v>
      </c>
      <c r="AX46" s="2" t="s">
        <v>186</v>
      </c>
      <c r="AY46" s="2" t="s">
        <v>187</v>
      </c>
      <c r="AZ46" s="2">
        <v>2035</v>
      </c>
      <c r="BA46" s="2" t="str">
        <f>IF(sum!A39="SA",sum!B39,"*")</f>
        <v>*</v>
      </c>
      <c r="BB46" s="2"/>
      <c r="BC46" s="2" t="str">
        <f>IF(sum!A39="SA",sum!G39,"*")</f>
        <v>*</v>
      </c>
    </row>
    <row r="47" spans="2:55">
      <c r="B47" s="2" t="s">
        <v>186</v>
      </c>
      <c r="C47" s="2" t="s">
        <v>187</v>
      </c>
      <c r="D47" s="2">
        <v>2035</v>
      </c>
      <c r="E47" s="2" t="str">
        <f>IF(sum!A40="AL",sum!B40,"*")</f>
        <v>OS-SpCool_ELE1</v>
      </c>
      <c r="F47" s="2"/>
      <c r="G47" s="2">
        <f>IF(sum!A40="AL",sum!G40,"*")</f>
        <v>0.0880596385215188</v>
      </c>
      <c r="H47" s="2"/>
      <c r="J47" s="2" t="s">
        <v>186</v>
      </c>
      <c r="K47" s="2" t="s">
        <v>187</v>
      </c>
      <c r="L47" s="2">
        <v>2035</v>
      </c>
      <c r="M47" s="2" t="str">
        <f>IF(sum!A40="AT",sum!B40,"*")</f>
        <v>*</v>
      </c>
      <c r="N47" s="2"/>
      <c r="O47" s="2" t="str">
        <f>IF(sum!A40="AT",sum!G40,"*")</f>
        <v>*</v>
      </c>
      <c r="R47" s="2" t="s">
        <v>186</v>
      </c>
      <c r="S47" s="2" t="s">
        <v>187</v>
      </c>
      <c r="T47" s="2">
        <v>2035</v>
      </c>
      <c r="U47" s="2" t="str">
        <f>IF(sum!A40="BC",sum!B40,"*")</f>
        <v>*</v>
      </c>
      <c r="V47" s="2"/>
      <c r="W47" s="2" t="str">
        <f>IF(sum!A40="BC",sum!G40,"*")</f>
        <v>*</v>
      </c>
      <c r="Z47" s="2" t="s">
        <v>186</v>
      </c>
      <c r="AA47" s="2" t="s">
        <v>187</v>
      </c>
      <c r="AB47" s="2">
        <v>2035</v>
      </c>
      <c r="AC47" s="2" t="str">
        <f>IF(sum!A40="MA",sum!B40,"*")</f>
        <v>*</v>
      </c>
      <c r="AD47" s="2"/>
      <c r="AE47" s="2" t="str">
        <f>IF(sum!A40="MA",sum!G40,"*")</f>
        <v>*</v>
      </c>
      <c r="AH47" s="2" t="s">
        <v>186</v>
      </c>
      <c r="AI47" s="2" t="s">
        <v>187</v>
      </c>
      <c r="AJ47" s="2">
        <v>2035</v>
      </c>
      <c r="AK47" s="2" t="str">
        <f>IF(sum!A40="ON",sum!B40,"*")</f>
        <v>*</v>
      </c>
      <c r="AL47" s="2"/>
      <c r="AM47" s="2" t="str">
        <f>IF(sum!A40="ON",sum!G40,"*")</f>
        <v>*</v>
      </c>
      <c r="AP47" s="2" t="s">
        <v>186</v>
      </c>
      <c r="AQ47" s="2" t="s">
        <v>187</v>
      </c>
      <c r="AR47" s="2">
        <v>2035</v>
      </c>
      <c r="AS47" s="2" t="str">
        <f>IF(sum!A40="QU",sum!B40,"*")</f>
        <v>*</v>
      </c>
      <c r="AT47" s="2"/>
      <c r="AU47" s="2" t="str">
        <f>IF(sum!A40="QU",sum!G40,"*")</f>
        <v>*</v>
      </c>
      <c r="AX47" s="2" t="s">
        <v>186</v>
      </c>
      <c r="AY47" s="2" t="s">
        <v>187</v>
      </c>
      <c r="AZ47" s="2">
        <v>2035</v>
      </c>
      <c r="BA47" s="2" t="str">
        <f>IF(sum!A40="SA",sum!B40,"*")</f>
        <v>*</v>
      </c>
      <c r="BB47" s="2"/>
      <c r="BC47" s="2" t="str">
        <f>IF(sum!A40="SA",sum!G40,"*")</f>
        <v>*</v>
      </c>
    </row>
    <row r="48" spans="2:55">
      <c r="B48" s="2" t="s">
        <v>186</v>
      </c>
      <c r="C48" s="2" t="s">
        <v>187</v>
      </c>
      <c r="D48" s="2">
        <v>2035</v>
      </c>
      <c r="E48" s="2" t="str">
        <f>IF(sum!A41="AL",sum!B41,"*")</f>
        <v>OS-SpHeat_ELE1</v>
      </c>
      <c r="F48" s="2"/>
      <c r="G48" s="2">
        <f>IF(sum!A41="AL",sum!G41,"*")</f>
        <v>3.69035867905371</v>
      </c>
      <c r="H48" s="2"/>
      <c r="J48" s="2" t="s">
        <v>186</v>
      </c>
      <c r="K48" s="2" t="s">
        <v>187</v>
      </c>
      <c r="L48" s="2">
        <v>2035</v>
      </c>
      <c r="M48" s="2" t="str">
        <f>IF(sum!A41="AT",sum!B41,"*")</f>
        <v>*</v>
      </c>
      <c r="N48" s="2"/>
      <c r="O48" s="2" t="str">
        <f>IF(sum!A41="AT",sum!G41,"*")</f>
        <v>*</v>
      </c>
      <c r="R48" s="2" t="s">
        <v>186</v>
      </c>
      <c r="S48" s="2" t="s">
        <v>187</v>
      </c>
      <c r="T48" s="2">
        <v>2035</v>
      </c>
      <c r="U48" s="2" t="str">
        <f>IF(sum!A41="BC",sum!B41,"*")</f>
        <v>*</v>
      </c>
      <c r="V48" s="2"/>
      <c r="W48" s="2" t="str">
        <f>IF(sum!A41="BC",sum!G41,"*")</f>
        <v>*</v>
      </c>
      <c r="Z48" s="2" t="s">
        <v>186</v>
      </c>
      <c r="AA48" s="2" t="s">
        <v>187</v>
      </c>
      <c r="AB48" s="2">
        <v>2035</v>
      </c>
      <c r="AC48" s="2" t="str">
        <f>IF(sum!A41="MA",sum!B41,"*")</f>
        <v>*</v>
      </c>
      <c r="AD48" s="2"/>
      <c r="AE48" s="2" t="str">
        <f>IF(sum!A41="MA",sum!G41,"*")</f>
        <v>*</v>
      </c>
      <c r="AH48" s="2" t="s">
        <v>186</v>
      </c>
      <c r="AI48" s="2" t="s">
        <v>187</v>
      </c>
      <c r="AJ48" s="2">
        <v>2035</v>
      </c>
      <c r="AK48" s="2" t="str">
        <f>IF(sum!A41="ON",sum!B41,"*")</f>
        <v>*</v>
      </c>
      <c r="AL48" s="2"/>
      <c r="AM48" s="2" t="str">
        <f>IF(sum!A41="ON",sum!G41,"*")</f>
        <v>*</v>
      </c>
      <c r="AP48" s="2" t="s">
        <v>186</v>
      </c>
      <c r="AQ48" s="2" t="s">
        <v>187</v>
      </c>
      <c r="AR48" s="2">
        <v>2035</v>
      </c>
      <c r="AS48" s="2" t="str">
        <f>IF(sum!A41="QU",sum!B41,"*")</f>
        <v>*</v>
      </c>
      <c r="AT48" s="2"/>
      <c r="AU48" s="2" t="str">
        <f>IF(sum!A41="QU",sum!G41,"*")</f>
        <v>*</v>
      </c>
      <c r="AX48" s="2" t="s">
        <v>186</v>
      </c>
      <c r="AY48" s="2" t="s">
        <v>187</v>
      </c>
      <c r="AZ48" s="2">
        <v>2035</v>
      </c>
      <c r="BA48" s="2" t="str">
        <f>IF(sum!A41="SA",sum!B41,"*")</f>
        <v>*</v>
      </c>
      <c r="BB48" s="2"/>
      <c r="BC48" s="2" t="str">
        <f>IF(sum!A41="SA",sum!G41,"*")</f>
        <v>*</v>
      </c>
    </row>
    <row r="49" spans="2:55">
      <c r="B49" s="2" t="s">
        <v>186</v>
      </c>
      <c r="C49" s="2" t="s">
        <v>187</v>
      </c>
      <c r="D49" s="2">
        <v>2035</v>
      </c>
      <c r="E49" s="2" t="str">
        <f>IF(sum!A42="AL",sum!B42,"*")</f>
        <v>OS-WaterHeat_ELE1</v>
      </c>
      <c r="F49" s="2"/>
      <c r="G49" s="2">
        <f>IF(sum!A42="AL",sum!G42,"*")</f>
        <v>0.204349968359626</v>
      </c>
      <c r="H49" s="2"/>
      <c r="J49" s="2" t="s">
        <v>186</v>
      </c>
      <c r="K49" s="2" t="s">
        <v>187</v>
      </c>
      <c r="L49" s="2">
        <v>2035</v>
      </c>
      <c r="M49" s="2" t="str">
        <f>IF(sum!A42="AT",sum!B42,"*")</f>
        <v>*</v>
      </c>
      <c r="N49" s="2"/>
      <c r="O49" s="2" t="str">
        <f>IF(sum!A42="AT",sum!G42,"*")</f>
        <v>*</v>
      </c>
      <c r="R49" s="2" t="s">
        <v>186</v>
      </c>
      <c r="S49" s="2" t="s">
        <v>187</v>
      </c>
      <c r="T49" s="2">
        <v>2035</v>
      </c>
      <c r="U49" s="2" t="str">
        <f>IF(sum!A42="BC",sum!B42,"*")</f>
        <v>*</v>
      </c>
      <c r="V49" s="2"/>
      <c r="W49" s="2" t="str">
        <f>IF(sum!A42="BC",sum!G42,"*")</f>
        <v>*</v>
      </c>
      <c r="Z49" s="2" t="s">
        <v>186</v>
      </c>
      <c r="AA49" s="2" t="s">
        <v>187</v>
      </c>
      <c r="AB49" s="2">
        <v>2035</v>
      </c>
      <c r="AC49" s="2" t="str">
        <f>IF(sum!A42="MA",sum!B42,"*")</f>
        <v>*</v>
      </c>
      <c r="AD49" s="2"/>
      <c r="AE49" s="2" t="str">
        <f>IF(sum!A42="MA",sum!G42,"*")</f>
        <v>*</v>
      </c>
      <c r="AH49" s="2" t="s">
        <v>186</v>
      </c>
      <c r="AI49" s="2" t="s">
        <v>187</v>
      </c>
      <c r="AJ49" s="2">
        <v>2035</v>
      </c>
      <c r="AK49" s="2" t="str">
        <f>IF(sum!A42="ON",sum!B42,"*")</f>
        <v>*</v>
      </c>
      <c r="AL49" s="2"/>
      <c r="AM49" s="2" t="str">
        <f>IF(sum!A42="ON",sum!G42,"*")</f>
        <v>*</v>
      </c>
      <c r="AP49" s="2" t="s">
        <v>186</v>
      </c>
      <c r="AQ49" s="2" t="s">
        <v>187</v>
      </c>
      <c r="AR49" s="2">
        <v>2035</v>
      </c>
      <c r="AS49" s="2" t="str">
        <f>IF(sum!A42="QU",sum!B42,"*")</f>
        <v>*</v>
      </c>
      <c r="AT49" s="2"/>
      <c r="AU49" s="2" t="str">
        <f>IF(sum!A42="QU",sum!G42,"*")</f>
        <v>*</v>
      </c>
      <c r="AX49" s="2" t="s">
        <v>186</v>
      </c>
      <c r="AY49" s="2" t="s">
        <v>187</v>
      </c>
      <c r="AZ49" s="2">
        <v>2035</v>
      </c>
      <c r="BA49" s="2" t="str">
        <f>IF(sum!A42="SA",sum!B42,"*")</f>
        <v>*</v>
      </c>
      <c r="BB49" s="2"/>
      <c r="BC49" s="2" t="str">
        <f>IF(sum!A42="SA",sum!G42,"*")</f>
        <v>*</v>
      </c>
    </row>
    <row r="50" spans="2:55">
      <c r="B50" s="2" t="s">
        <v>186</v>
      </c>
      <c r="C50" s="2" t="s">
        <v>187</v>
      </c>
      <c r="D50" s="2">
        <v>2035</v>
      </c>
      <c r="E50" s="2" t="str">
        <f>IF(sum!A43="AL",sum!B43,"*")</f>
        <v>OTH-AuxiliaryEquip_ELE1</v>
      </c>
      <c r="F50" s="2"/>
      <c r="G50" s="2">
        <f>IF(sum!A43="AL",sum!G43,"*")</f>
        <v>0.056763880099896</v>
      </c>
      <c r="H50" s="2"/>
      <c r="J50" s="2" t="s">
        <v>186</v>
      </c>
      <c r="K50" s="2" t="s">
        <v>187</v>
      </c>
      <c r="L50" s="2">
        <v>2035</v>
      </c>
      <c r="M50" s="2" t="str">
        <f>IF(sum!A43="AT",sum!B43,"*")</f>
        <v>*</v>
      </c>
      <c r="N50" s="2"/>
      <c r="O50" s="2" t="str">
        <f>IF(sum!A43="AT",sum!G43,"*")</f>
        <v>*</v>
      </c>
      <c r="R50" s="2" t="s">
        <v>186</v>
      </c>
      <c r="S50" s="2" t="s">
        <v>187</v>
      </c>
      <c r="T50" s="2">
        <v>2035</v>
      </c>
      <c r="U50" s="2" t="str">
        <f>IF(sum!A43="BC",sum!B43,"*")</f>
        <v>*</v>
      </c>
      <c r="V50" s="2"/>
      <c r="W50" s="2" t="str">
        <f>IF(sum!A43="BC",sum!G43,"*")</f>
        <v>*</v>
      </c>
      <c r="Z50" s="2" t="s">
        <v>186</v>
      </c>
      <c r="AA50" s="2" t="s">
        <v>187</v>
      </c>
      <c r="AB50" s="2">
        <v>2035</v>
      </c>
      <c r="AC50" s="2" t="str">
        <f>IF(sum!A43="MA",sum!B43,"*")</f>
        <v>*</v>
      </c>
      <c r="AD50" s="2"/>
      <c r="AE50" s="2" t="str">
        <f>IF(sum!A43="MA",sum!G43,"*")</f>
        <v>*</v>
      </c>
      <c r="AH50" s="2" t="s">
        <v>186</v>
      </c>
      <c r="AI50" s="2" t="s">
        <v>187</v>
      </c>
      <c r="AJ50" s="2">
        <v>2035</v>
      </c>
      <c r="AK50" s="2" t="str">
        <f>IF(sum!A43="ON",sum!B43,"*")</f>
        <v>*</v>
      </c>
      <c r="AL50" s="2"/>
      <c r="AM50" s="2" t="str">
        <f>IF(sum!A43="ON",sum!G43,"*")</f>
        <v>*</v>
      </c>
      <c r="AP50" s="2" t="s">
        <v>186</v>
      </c>
      <c r="AQ50" s="2" t="s">
        <v>187</v>
      </c>
      <c r="AR50" s="2">
        <v>2035</v>
      </c>
      <c r="AS50" s="2" t="str">
        <f>IF(sum!A43="QU",sum!B43,"*")</f>
        <v>*</v>
      </c>
      <c r="AT50" s="2"/>
      <c r="AU50" s="2" t="str">
        <f>IF(sum!A43="QU",sum!G43,"*")</f>
        <v>*</v>
      </c>
      <c r="AX50" s="2" t="s">
        <v>186</v>
      </c>
      <c r="AY50" s="2" t="s">
        <v>187</v>
      </c>
      <c r="AZ50" s="2">
        <v>2035</v>
      </c>
      <c r="BA50" s="2" t="str">
        <f>IF(sum!A43="SA",sum!B43,"*")</f>
        <v>*</v>
      </c>
      <c r="BB50" s="2"/>
      <c r="BC50" s="2" t="str">
        <f>IF(sum!A43="SA",sum!G43,"*")</f>
        <v>*</v>
      </c>
    </row>
    <row r="51" spans="2:55">
      <c r="B51" s="2" t="s">
        <v>186</v>
      </c>
      <c r="C51" s="2" t="s">
        <v>187</v>
      </c>
      <c r="D51" s="2">
        <v>2035</v>
      </c>
      <c r="E51" s="2" t="str">
        <f>IF(sum!A44="AL",sum!B44,"*")</f>
        <v>OTH-AuxiliaryMot_ELE1</v>
      </c>
      <c r="F51" s="2"/>
      <c r="G51" s="2">
        <f>IF(sum!A44="AL",sum!G44,"*")</f>
        <v>0.0146766064202532</v>
      </c>
      <c r="H51" s="2"/>
      <c r="J51" s="2" t="s">
        <v>186</v>
      </c>
      <c r="K51" s="2" t="s">
        <v>187</v>
      </c>
      <c r="L51" s="2">
        <v>2035</v>
      </c>
      <c r="M51" s="2" t="str">
        <f>IF(sum!A44="AT",sum!B44,"*")</f>
        <v>*</v>
      </c>
      <c r="N51" s="2"/>
      <c r="O51" s="2" t="str">
        <f>IF(sum!A44="AT",sum!G44,"*")</f>
        <v>*</v>
      </c>
      <c r="R51" s="2" t="s">
        <v>186</v>
      </c>
      <c r="S51" s="2" t="s">
        <v>187</v>
      </c>
      <c r="T51" s="2">
        <v>2035</v>
      </c>
      <c r="U51" s="2" t="str">
        <f>IF(sum!A44="BC",sum!B44,"*")</f>
        <v>*</v>
      </c>
      <c r="V51" s="2"/>
      <c r="W51" s="2" t="str">
        <f>IF(sum!A44="BC",sum!G44,"*")</f>
        <v>*</v>
      </c>
      <c r="Z51" s="2" t="s">
        <v>186</v>
      </c>
      <c r="AA51" s="2" t="s">
        <v>187</v>
      </c>
      <c r="AB51" s="2">
        <v>2035</v>
      </c>
      <c r="AC51" s="2" t="str">
        <f>IF(sum!A44="MA",sum!B44,"*")</f>
        <v>*</v>
      </c>
      <c r="AD51" s="2"/>
      <c r="AE51" s="2" t="str">
        <f>IF(sum!A44="MA",sum!G44,"*")</f>
        <v>*</v>
      </c>
      <c r="AH51" s="2" t="s">
        <v>186</v>
      </c>
      <c r="AI51" s="2" t="s">
        <v>187</v>
      </c>
      <c r="AJ51" s="2">
        <v>2035</v>
      </c>
      <c r="AK51" s="2" t="str">
        <f>IF(sum!A44="ON",sum!B44,"*")</f>
        <v>*</v>
      </c>
      <c r="AL51" s="2"/>
      <c r="AM51" s="2" t="str">
        <f>IF(sum!A44="ON",sum!G44,"*")</f>
        <v>*</v>
      </c>
      <c r="AP51" s="2" t="s">
        <v>186</v>
      </c>
      <c r="AQ51" s="2" t="s">
        <v>187</v>
      </c>
      <c r="AR51" s="2">
        <v>2035</v>
      </c>
      <c r="AS51" s="2" t="str">
        <f>IF(sum!A44="QU",sum!B44,"*")</f>
        <v>*</v>
      </c>
      <c r="AT51" s="2"/>
      <c r="AU51" s="2" t="str">
        <f>IF(sum!A44="QU",sum!G44,"*")</f>
        <v>*</v>
      </c>
      <c r="AX51" s="2" t="s">
        <v>186</v>
      </c>
      <c r="AY51" s="2" t="s">
        <v>187</v>
      </c>
      <c r="AZ51" s="2">
        <v>2035</v>
      </c>
      <c r="BA51" s="2" t="str">
        <f>IF(sum!A44="SA",sum!B44,"*")</f>
        <v>*</v>
      </c>
      <c r="BB51" s="2"/>
      <c r="BC51" s="2" t="str">
        <f>IF(sum!A44="SA",sum!G44,"*")</f>
        <v>*</v>
      </c>
    </row>
    <row r="52" spans="2:55">
      <c r="B52" s="2" t="s">
        <v>186</v>
      </c>
      <c r="C52" s="2" t="s">
        <v>187</v>
      </c>
      <c r="D52" s="2">
        <v>2035</v>
      </c>
      <c r="E52" s="2" t="str">
        <f>IF(sum!A45="AL",sum!B45,"*")</f>
        <v>OTH-Light_ELE1</v>
      </c>
      <c r="F52" s="2"/>
      <c r="G52" s="2">
        <f>IF(sum!A45="AL",sum!G45,"*")</f>
        <v>0.0587064256810125</v>
      </c>
      <c r="H52" s="2"/>
      <c r="J52" s="2" t="s">
        <v>186</v>
      </c>
      <c r="K52" s="2" t="s">
        <v>187</v>
      </c>
      <c r="L52" s="2">
        <v>2035</v>
      </c>
      <c r="M52" s="2" t="str">
        <f>IF(sum!A45="AT",sum!B45,"*")</f>
        <v>*</v>
      </c>
      <c r="N52" s="2"/>
      <c r="O52" s="2" t="str">
        <f>IF(sum!A45="AT",sum!G45,"*")</f>
        <v>*</v>
      </c>
      <c r="R52" s="2" t="s">
        <v>186</v>
      </c>
      <c r="S52" s="2" t="s">
        <v>187</v>
      </c>
      <c r="T52" s="2">
        <v>2035</v>
      </c>
      <c r="U52" s="2" t="str">
        <f>IF(sum!A45="BC",sum!B45,"*")</f>
        <v>*</v>
      </c>
      <c r="V52" s="2"/>
      <c r="W52" s="2" t="str">
        <f>IF(sum!A45="BC",sum!G45,"*")</f>
        <v>*</v>
      </c>
      <c r="Z52" s="2" t="s">
        <v>186</v>
      </c>
      <c r="AA52" s="2" t="s">
        <v>187</v>
      </c>
      <c r="AB52" s="2">
        <v>2035</v>
      </c>
      <c r="AC52" s="2" t="str">
        <f>IF(sum!A45="MA",sum!B45,"*")</f>
        <v>*</v>
      </c>
      <c r="AD52" s="2"/>
      <c r="AE52" s="2" t="str">
        <f>IF(sum!A45="MA",sum!G45,"*")</f>
        <v>*</v>
      </c>
      <c r="AH52" s="2" t="s">
        <v>186</v>
      </c>
      <c r="AI52" s="2" t="s">
        <v>187</v>
      </c>
      <c r="AJ52" s="2">
        <v>2035</v>
      </c>
      <c r="AK52" s="2" t="str">
        <f>IF(sum!A45="ON",sum!B45,"*")</f>
        <v>*</v>
      </c>
      <c r="AL52" s="2"/>
      <c r="AM52" s="2" t="str">
        <f>IF(sum!A45="ON",sum!G45,"*")</f>
        <v>*</v>
      </c>
      <c r="AP52" s="2" t="s">
        <v>186</v>
      </c>
      <c r="AQ52" s="2" t="s">
        <v>187</v>
      </c>
      <c r="AR52" s="2">
        <v>2035</v>
      </c>
      <c r="AS52" s="2" t="str">
        <f>IF(sum!A45="QU",sum!B45,"*")</f>
        <v>*</v>
      </c>
      <c r="AT52" s="2"/>
      <c r="AU52" s="2" t="str">
        <f>IF(sum!A45="QU",sum!G45,"*")</f>
        <v>*</v>
      </c>
      <c r="AX52" s="2" t="s">
        <v>186</v>
      </c>
      <c r="AY52" s="2" t="s">
        <v>187</v>
      </c>
      <c r="AZ52" s="2">
        <v>2035</v>
      </c>
      <c r="BA52" s="2" t="str">
        <f>IF(sum!A45="SA",sum!B45,"*")</f>
        <v>*</v>
      </c>
      <c r="BB52" s="2"/>
      <c r="BC52" s="2" t="str">
        <f>IF(sum!A45="SA",sum!G45,"*")</f>
        <v>*</v>
      </c>
    </row>
    <row r="53" spans="2:55">
      <c r="B53" s="2" t="s">
        <v>186</v>
      </c>
      <c r="C53" s="2" t="s">
        <v>187</v>
      </c>
      <c r="D53" s="2">
        <v>2035</v>
      </c>
      <c r="E53" s="2" t="str">
        <f>IF(sum!A46="AL",sum!B46,"*")</f>
        <v>OTH-SpHeat_ELE1</v>
      </c>
      <c r="F53" s="2"/>
      <c r="G53" s="2">
        <f>IF(sum!A46="AL",sum!G46,"*")</f>
        <v>0.178566630206808</v>
      </c>
      <c r="H53" s="2"/>
      <c r="J53" s="2" t="s">
        <v>186</v>
      </c>
      <c r="K53" s="2" t="s">
        <v>187</v>
      </c>
      <c r="L53" s="2">
        <v>2035</v>
      </c>
      <c r="M53" s="2" t="str">
        <f>IF(sum!A46="AT",sum!B46,"*")</f>
        <v>*</v>
      </c>
      <c r="N53" s="2"/>
      <c r="O53" s="2" t="str">
        <f>IF(sum!A46="AT",sum!G46,"*")</f>
        <v>*</v>
      </c>
      <c r="R53" s="2" t="s">
        <v>186</v>
      </c>
      <c r="S53" s="2" t="s">
        <v>187</v>
      </c>
      <c r="T53" s="2">
        <v>2035</v>
      </c>
      <c r="U53" s="2" t="str">
        <f>IF(sum!A46="BC",sum!B46,"*")</f>
        <v>*</v>
      </c>
      <c r="V53" s="2"/>
      <c r="W53" s="2" t="str">
        <f>IF(sum!A46="BC",sum!G46,"*")</f>
        <v>*</v>
      </c>
      <c r="Z53" s="2" t="s">
        <v>186</v>
      </c>
      <c r="AA53" s="2" t="s">
        <v>187</v>
      </c>
      <c r="AB53" s="2">
        <v>2035</v>
      </c>
      <c r="AC53" s="2" t="str">
        <f>IF(sum!A46="MA",sum!B46,"*")</f>
        <v>*</v>
      </c>
      <c r="AD53" s="2"/>
      <c r="AE53" s="2" t="str">
        <f>IF(sum!A46="MA",sum!G46,"*")</f>
        <v>*</v>
      </c>
      <c r="AH53" s="2" t="s">
        <v>186</v>
      </c>
      <c r="AI53" s="2" t="s">
        <v>187</v>
      </c>
      <c r="AJ53" s="2">
        <v>2035</v>
      </c>
      <c r="AK53" s="2" t="str">
        <f>IF(sum!A46="ON",sum!B46,"*")</f>
        <v>*</v>
      </c>
      <c r="AL53" s="2"/>
      <c r="AM53" s="2" t="str">
        <f>IF(sum!A46="ON",sum!G46,"*")</f>
        <v>*</v>
      </c>
      <c r="AP53" s="2" t="s">
        <v>186</v>
      </c>
      <c r="AQ53" s="2" t="s">
        <v>187</v>
      </c>
      <c r="AR53" s="2">
        <v>2035</v>
      </c>
      <c r="AS53" s="2" t="str">
        <f>IF(sum!A46="QU",sum!B46,"*")</f>
        <v>*</v>
      </c>
      <c r="AT53" s="2"/>
      <c r="AU53" s="2" t="str">
        <f>IF(sum!A46="QU",sum!G46,"*")</f>
        <v>*</v>
      </c>
      <c r="AX53" s="2" t="s">
        <v>186</v>
      </c>
      <c r="AY53" s="2" t="s">
        <v>187</v>
      </c>
      <c r="AZ53" s="2">
        <v>2035</v>
      </c>
      <c r="BA53" s="2" t="str">
        <f>IF(sum!A46="SA",sum!B46,"*")</f>
        <v>*</v>
      </c>
      <c r="BB53" s="2"/>
      <c r="BC53" s="2" t="str">
        <f>IF(sum!A46="SA",sum!G46,"*")</f>
        <v>*</v>
      </c>
    </row>
    <row r="54" spans="2:55">
      <c r="B54" s="2" t="s">
        <v>186</v>
      </c>
      <c r="C54" s="2" t="s">
        <v>187</v>
      </c>
      <c r="D54" s="2">
        <v>2035</v>
      </c>
      <c r="E54" s="2" t="str">
        <f>IF(sum!A47="AL",sum!B47,"*")</f>
        <v>OTH-WaterHeat_ELE1</v>
      </c>
      <c r="F54" s="2"/>
      <c r="G54" s="2">
        <f>IF(sum!A47="AL",sum!G47,"*")</f>
        <v>0.0113527760199792</v>
      </c>
      <c r="H54" s="2"/>
      <c r="J54" s="2" t="s">
        <v>186</v>
      </c>
      <c r="K54" s="2" t="s">
        <v>187</v>
      </c>
      <c r="L54" s="2">
        <v>2035</v>
      </c>
      <c r="M54" s="2" t="str">
        <f>IF(sum!A47="AT",sum!B47,"*")</f>
        <v>*</v>
      </c>
      <c r="N54" s="2"/>
      <c r="O54" s="2" t="str">
        <f>IF(sum!A47="AT",sum!G47,"*")</f>
        <v>*</v>
      </c>
      <c r="R54" s="2" t="s">
        <v>186</v>
      </c>
      <c r="S54" s="2" t="s">
        <v>187</v>
      </c>
      <c r="T54" s="2">
        <v>2035</v>
      </c>
      <c r="U54" s="2" t="str">
        <f>IF(sum!A47="BC",sum!B47,"*")</f>
        <v>*</v>
      </c>
      <c r="V54" s="2"/>
      <c r="W54" s="2" t="str">
        <f>IF(sum!A47="BC",sum!G47,"*")</f>
        <v>*</v>
      </c>
      <c r="Z54" s="2" t="s">
        <v>186</v>
      </c>
      <c r="AA54" s="2" t="s">
        <v>187</v>
      </c>
      <c r="AB54" s="2">
        <v>2035</v>
      </c>
      <c r="AC54" s="2" t="str">
        <f>IF(sum!A47="MA",sum!B47,"*")</f>
        <v>*</v>
      </c>
      <c r="AD54" s="2"/>
      <c r="AE54" s="2" t="str">
        <f>IF(sum!A47="MA",sum!G47,"*")</f>
        <v>*</v>
      </c>
      <c r="AH54" s="2" t="s">
        <v>186</v>
      </c>
      <c r="AI54" s="2" t="s">
        <v>187</v>
      </c>
      <c r="AJ54" s="2">
        <v>2035</v>
      </c>
      <c r="AK54" s="2" t="str">
        <f>IF(sum!A47="ON",sum!B47,"*")</f>
        <v>*</v>
      </c>
      <c r="AL54" s="2"/>
      <c r="AM54" s="2" t="str">
        <f>IF(sum!A47="ON",sum!G47,"*")</f>
        <v>*</v>
      </c>
      <c r="AP54" s="2" t="s">
        <v>186</v>
      </c>
      <c r="AQ54" s="2" t="s">
        <v>187</v>
      </c>
      <c r="AR54" s="2">
        <v>2035</v>
      </c>
      <c r="AS54" s="2" t="str">
        <f>IF(sum!A47="QU",sum!B47,"*")</f>
        <v>*</v>
      </c>
      <c r="AT54" s="2"/>
      <c r="AU54" s="2" t="str">
        <f>IF(sum!A47="QU",sum!G47,"*")</f>
        <v>*</v>
      </c>
      <c r="AX54" s="2" t="s">
        <v>186</v>
      </c>
      <c r="AY54" s="2" t="s">
        <v>187</v>
      </c>
      <c r="AZ54" s="2">
        <v>2035</v>
      </c>
      <c r="BA54" s="2" t="str">
        <f>IF(sum!A47="SA",sum!B47,"*")</f>
        <v>*</v>
      </c>
      <c r="BB54" s="2"/>
      <c r="BC54" s="2" t="str">
        <f>IF(sum!A47="SA",sum!G47,"*")</f>
        <v>*</v>
      </c>
    </row>
    <row r="55" spans="2:55">
      <c r="B55" s="2" t="s">
        <v>186</v>
      </c>
      <c r="C55" s="2" t="s">
        <v>187</v>
      </c>
      <c r="D55" s="2">
        <v>2035</v>
      </c>
      <c r="E55" s="2" t="str">
        <f>IF(sum!A48="AL",sum!B48,"*")</f>
        <v>R_ES-APP-CD_ELC1</v>
      </c>
      <c r="F55" s="2"/>
      <c r="G55" s="2">
        <f>IF(sum!A48="AL",sum!G48,"*")</f>
        <v>0</v>
      </c>
      <c r="H55" s="2"/>
      <c r="J55" s="2" t="s">
        <v>186</v>
      </c>
      <c r="K55" s="2" t="s">
        <v>187</v>
      </c>
      <c r="L55" s="2">
        <v>2035</v>
      </c>
      <c r="M55" s="2" t="str">
        <f>IF(sum!A48="AT",sum!B48,"*")</f>
        <v>*</v>
      </c>
      <c r="N55" s="2"/>
      <c r="O55" s="2" t="str">
        <f>IF(sum!A48="AT",sum!G48,"*")</f>
        <v>*</v>
      </c>
      <c r="R55" s="2" t="s">
        <v>186</v>
      </c>
      <c r="S55" s="2" t="s">
        <v>187</v>
      </c>
      <c r="T55" s="2">
        <v>2035</v>
      </c>
      <c r="U55" s="2" t="str">
        <f>IF(sum!A48="BC",sum!B48,"*")</f>
        <v>*</v>
      </c>
      <c r="V55" s="2"/>
      <c r="W55" s="2" t="str">
        <f>IF(sum!A48="BC",sum!G48,"*")</f>
        <v>*</v>
      </c>
      <c r="Z55" s="2" t="s">
        <v>186</v>
      </c>
      <c r="AA55" s="2" t="s">
        <v>187</v>
      </c>
      <c r="AB55" s="2">
        <v>2035</v>
      </c>
      <c r="AC55" s="2" t="str">
        <f>IF(sum!A48="MA",sum!B48,"*")</f>
        <v>*</v>
      </c>
      <c r="AD55" s="2"/>
      <c r="AE55" s="2" t="str">
        <f>IF(sum!A48="MA",sum!G48,"*")</f>
        <v>*</v>
      </c>
      <c r="AH55" s="2" t="s">
        <v>186</v>
      </c>
      <c r="AI55" s="2" t="s">
        <v>187</v>
      </c>
      <c r="AJ55" s="2">
        <v>2035</v>
      </c>
      <c r="AK55" s="2" t="str">
        <f>IF(sum!A48="ON",sum!B48,"*")</f>
        <v>*</v>
      </c>
      <c r="AL55" s="2"/>
      <c r="AM55" s="2" t="str">
        <f>IF(sum!A48="ON",sum!G48,"*")</f>
        <v>*</v>
      </c>
      <c r="AP55" s="2" t="s">
        <v>186</v>
      </c>
      <c r="AQ55" s="2" t="s">
        <v>187</v>
      </c>
      <c r="AR55" s="2">
        <v>2035</v>
      </c>
      <c r="AS55" s="2" t="str">
        <f>IF(sum!A48="QU",sum!B48,"*")</f>
        <v>*</v>
      </c>
      <c r="AT55" s="2"/>
      <c r="AU55" s="2" t="str">
        <f>IF(sum!A48="QU",sum!G48,"*")</f>
        <v>*</v>
      </c>
      <c r="AX55" s="2" t="s">
        <v>186</v>
      </c>
      <c r="AY55" s="2" t="s">
        <v>187</v>
      </c>
      <c r="AZ55" s="2">
        <v>2035</v>
      </c>
      <c r="BA55" s="2" t="str">
        <f>IF(sum!A48="SA",sum!B48,"*")</f>
        <v>*</v>
      </c>
      <c r="BB55" s="2"/>
      <c r="BC55" s="2" t="str">
        <f>IF(sum!A48="SA",sum!G48,"*")</f>
        <v>*</v>
      </c>
    </row>
    <row r="56" spans="2:55">
      <c r="B56" s="2" t="s">
        <v>186</v>
      </c>
      <c r="C56" s="2" t="s">
        <v>187</v>
      </c>
      <c r="D56" s="2">
        <v>2035</v>
      </c>
      <c r="E56" s="2" t="str">
        <f>IF(sum!A49="AL",sum!B49,"*")</f>
        <v>R_ES-APP-CW_ELC1</v>
      </c>
      <c r="F56" s="2"/>
      <c r="G56" s="2">
        <f>IF(sum!A49="AL",sum!G49,"*")</f>
        <v>0</v>
      </c>
      <c r="H56" s="2"/>
      <c r="J56" s="2" t="s">
        <v>186</v>
      </c>
      <c r="K56" s="2" t="s">
        <v>187</v>
      </c>
      <c r="L56" s="2">
        <v>2035</v>
      </c>
      <c r="M56" s="2" t="str">
        <f>IF(sum!A49="AT",sum!B49,"*")</f>
        <v>*</v>
      </c>
      <c r="N56" s="2"/>
      <c r="O56" s="2" t="str">
        <f>IF(sum!A49="AT",sum!G49,"*")</f>
        <v>*</v>
      </c>
      <c r="R56" s="2" t="s">
        <v>186</v>
      </c>
      <c r="S56" s="2" t="s">
        <v>187</v>
      </c>
      <c r="T56" s="2">
        <v>2035</v>
      </c>
      <c r="U56" s="2" t="str">
        <f>IF(sum!A49="BC",sum!B49,"*")</f>
        <v>*</v>
      </c>
      <c r="V56" s="2"/>
      <c r="W56" s="2" t="str">
        <f>IF(sum!A49="BC",sum!G49,"*")</f>
        <v>*</v>
      </c>
      <c r="Z56" s="2" t="s">
        <v>186</v>
      </c>
      <c r="AA56" s="2" t="s">
        <v>187</v>
      </c>
      <c r="AB56" s="2">
        <v>2035</v>
      </c>
      <c r="AC56" s="2" t="str">
        <f>IF(sum!A49="MA",sum!B49,"*")</f>
        <v>*</v>
      </c>
      <c r="AD56" s="2"/>
      <c r="AE56" s="2" t="str">
        <f>IF(sum!A49="MA",sum!G49,"*")</f>
        <v>*</v>
      </c>
      <c r="AH56" s="2" t="s">
        <v>186</v>
      </c>
      <c r="AI56" s="2" t="s">
        <v>187</v>
      </c>
      <c r="AJ56" s="2">
        <v>2035</v>
      </c>
      <c r="AK56" s="2" t="str">
        <f>IF(sum!A49="ON",sum!B49,"*")</f>
        <v>*</v>
      </c>
      <c r="AL56" s="2"/>
      <c r="AM56" s="2" t="str">
        <f>IF(sum!A49="ON",sum!G49,"*")</f>
        <v>*</v>
      </c>
      <c r="AP56" s="2" t="s">
        <v>186</v>
      </c>
      <c r="AQ56" s="2" t="s">
        <v>187</v>
      </c>
      <c r="AR56" s="2">
        <v>2035</v>
      </c>
      <c r="AS56" s="2" t="str">
        <f>IF(sum!A49="QU",sum!B49,"*")</f>
        <v>*</v>
      </c>
      <c r="AT56" s="2"/>
      <c r="AU56" s="2" t="str">
        <f>IF(sum!A49="QU",sum!G49,"*")</f>
        <v>*</v>
      </c>
      <c r="AX56" s="2" t="s">
        <v>186</v>
      </c>
      <c r="AY56" s="2" t="s">
        <v>187</v>
      </c>
      <c r="AZ56" s="2">
        <v>2035</v>
      </c>
      <c r="BA56" s="2" t="str">
        <f>IF(sum!A49="SA",sum!B49,"*")</f>
        <v>*</v>
      </c>
      <c r="BB56" s="2"/>
      <c r="BC56" s="2" t="str">
        <f>IF(sum!A49="SA",sum!G49,"*")</f>
        <v>*</v>
      </c>
    </row>
    <row r="57" spans="2:55">
      <c r="B57" s="2" t="s">
        <v>186</v>
      </c>
      <c r="C57" s="2" t="s">
        <v>187</v>
      </c>
      <c r="D57" s="2">
        <v>2035</v>
      </c>
      <c r="E57" s="2" t="str">
        <f>IF(sum!A50="AL",sum!B50,"*")</f>
        <v>R_ES-APP-DW_ELC1</v>
      </c>
      <c r="F57" s="2"/>
      <c r="G57" s="2">
        <f>IF(sum!A50="AL",sum!G50,"*")</f>
        <v>0</v>
      </c>
      <c r="H57" s="2"/>
      <c r="J57" s="2" t="s">
        <v>186</v>
      </c>
      <c r="K57" s="2" t="s">
        <v>187</v>
      </c>
      <c r="L57" s="2">
        <v>2035</v>
      </c>
      <c r="M57" s="2" t="str">
        <f>IF(sum!A50="AT",sum!B50,"*")</f>
        <v>*</v>
      </c>
      <c r="N57" s="2"/>
      <c r="O57" s="2" t="str">
        <f>IF(sum!A50="AT",sum!G50,"*")</f>
        <v>*</v>
      </c>
      <c r="R57" s="2" t="s">
        <v>186</v>
      </c>
      <c r="S57" s="2" t="s">
        <v>187</v>
      </c>
      <c r="T57" s="2">
        <v>2035</v>
      </c>
      <c r="U57" s="2" t="str">
        <f>IF(sum!A50="BC",sum!B50,"*")</f>
        <v>*</v>
      </c>
      <c r="V57" s="2"/>
      <c r="W57" s="2" t="str">
        <f>IF(sum!A50="BC",sum!G50,"*")</f>
        <v>*</v>
      </c>
      <c r="Z57" s="2" t="s">
        <v>186</v>
      </c>
      <c r="AA57" s="2" t="s">
        <v>187</v>
      </c>
      <c r="AB57" s="2">
        <v>2035</v>
      </c>
      <c r="AC57" s="2" t="str">
        <f>IF(sum!A50="MA",sum!B50,"*")</f>
        <v>*</v>
      </c>
      <c r="AD57" s="2"/>
      <c r="AE57" s="2" t="str">
        <f>IF(sum!A50="MA",sum!G50,"*")</f>
        <v>*</v>
      </c>
      <c r="AH57" s="2" t="s">
        <v>186</v>
      </c>
      <c r="AI57" s="2" t="s">
        <v>187</v>
      </c>
      <c r="AJ57" s="2">
        <v>2035</v>
      </c>
      <c r="AK57" s="2" t="str">
        <f>IF(sum!A50="ON",sum!B50,"*")</f>
        <v>*</v>
      </c>
      <c r="AL57" s="2"/>
      <c r="AM57" s="2" t="str">
        <f>IF(sum!A50="ON",sum!G50,"*")</f>
        <v>*</v>
      </c>
      <c r="AP57" s="2" t="s">
        <v>186</v>
      </c>
      <c r="AQ57" s="2" t="s">
        <v>187</v>
      </c>
      <c r="AR57" s="2">
        <v>2035</v>
      </c>
      <c r="AS57" s="2" t="str">
        <f>IF(sum!A50="QU",sum!B50,"*")</f>
        <v>*</v>
      </c>
      <c r="AT57" s="2"/>
      <c r="AU57" s="2" t="str">
        <f>IF(sum!A50="QU",sum!G50,"*")</f>
        <v>*</v>
      </c>
      <c r="AX57" s="2" t="s">
        <v>186</v>
      </c>
      <c r="AY57" s="2" t="s">
        <v>187</v>
      </c>
      <c r="AZ57" s="2">
        <v>2035</v>
      </c>
      <c r="BA57" s="2" t="str">
        <f>IF(sum!A50="SA",sum!B50,"*")</f>
        <v>*</v>
      </c>
      <c r="BB57" s="2"/>
      <c r="BC57" s="2" t="str">
        <f>IF(sum!A50="SA",sum!G50,"*")</f>
        <v>*</v>
      </c>
    </row>
    <row r="58" spans="2:55">
      <c r="B58" s="2" t="s">
        <v>186</v>
      </c>
      <c r="C58" s="2" t="s">
        <v>187</v>
      </c>
      <c r="D58" s="2">
        <v>2035</v>
      </c>
      <c r="E58" s="2" t="str">
        <f>IF(sum!A51="AL",sum!B51,"*")</f>
        <v>R_ES-APP-FR_ELC1</v>
      </c>
      <c r="F58" s="2"/>
      <c r="G58" s="2">
        <f>IF(sum!A51="AL",sum!G51,"*")</f>
        <v>0</v>
      </c>
      <c r="H58" s="2"/>
      <c r="J58" s="2" t="s">
        <v>186</v>
      </c>
      <c r="K58" s="2" t="s">
        <v>187</v>
      </c>
      <c r="L58" s="2">
        <v>2035</v>
      </c>
      <c r="M58" s="2" t="str">
        <f>IF(sum!A51="AT",sum!B51,"*")</f>
        <v>*</v>
      </c>
      <c r="N58" s="2"/>
      <c r="O58" s="2" t="str">
        <f>IF(sum!A51="AT",sum!G51,"*")</f>
        <v>*</v>
      </c>
      <c r="R58" s="2" t="s">
        <v>186</v>
      </c>
      <c r="S58" s="2" t="s">
        <v>187</v>
      </c>
      <c r="T58" s="2">
        <v>2035</v>
      </c>
      <c r="U58" s="2" t="str">
        <f>IF(sum!A51="BC",sum!B51,"*")</f>
        <v>*</v>
      </c>
      <c r="V58" s="2"/>
      <c r="W58" s="2" t="str">
        <f>IF(sum!A51="BC",sum!G51,"*")</f>
        <v>*</v>
      </c>
      <c r="Z58" s="2" t="s">
        <v>186</v>
      </c>
      <c r="AA58" s="2" t="s">
        <v>187</v>
      </c>
      <c r="AB58" s="2">
        <v>2035</v>
      </c>
      <c r="AC58" s="2" t="str">
        <f>IF(sum!A51="MA",sum!B51,"*")</f>
        <v>*</v>
      </c>
      <c r="AD58" s="2"/>
      <c r="AE58" s="2" t="str">
        <f>IF(sum!A51="MA",sum!G51,"*")</f>
        <v>*</v>
      </c>
      <c r="AH58" s="2" t="s">
        <v>186</v>
      </c>
      <c r="AI58" s="2" t="s">
        <v>187</v>
      </c>
      <c r="AJ58" s="2">
        <v>2035</v>
      </c>
      <c r="AK58" s="2" t="str">
        <f>IF(sum!A51="ON",sum!B51,"*")</f>
        <v>*</v>
      </c>
      <c r="AL58" s="2"/>
      <c r="AM58" s="2" t="str">
        <f>IF(sum!A51="ON",sum!G51,"*")</f>
        <v>*</v>
      </c>
      <c r="AP58" s="2" t="s">
        <v>186</v>
      </c>
      <c r="AQ58" s="2" t="s">
        <v>187</v>
      </c>
      <c r="AR58" s="2">
        <v>2035</v>
      </c>
      <c r="AS58" s="2" t="str">
        <f>IF(sum!A51="QU",sum!B51,"*")</f>
        <v>*</v>
      </c>
      <c r="AT58" s="2"/>
      <c r="AU58" s="2" t="str">
        <f>IF(sum!A51="QU",sum!G51,"*")</f>
        <v>*</v>
      </c>
      <c r="AX58" s="2" t="s">
        <v>186</v>
      </c>
      <c r="AY58" s="2" t="s">
        <v>187</v>
      </c>
      <c r="AZ58" s="2">
        <v>2035</v>
      </c>
      <c r="BA58" s="2" t="str">
        <f>IF(sum!A51="SA",sum!B51,"*")</f>
        <v>*</v>
      </c>
      <c r="BB58" s="2"/>
      <c r="BC58" s="2" t="str">
        <f>IF(sum!A51="SA",sum!G51,"*")</f>
        <v>*</v>
      </c>
    </row>
    <row r="59" spans="2:55">
      <c r="B59" s="2" t="s">
        <v>186</v>
      </c>
      <c r="C59" s="2" t="s">
        <v>187</v>
      </c>
      <c r="D59" s="2">
        <v>2035</v>
      </c>
      <c r="E59" s="2" t="str">
        <f>IF(sum!A52="AL",sum!B52,"*")</f>
        <v>R_ES-APP-OTH_ELC1</v>
      </c>
      <c r="F59" s="2"/>
      <c r="G59" s="2">
        <f>IF(sum!A52="AL",sum!G52,"*")</f>
        <v>0</v>
      </c>
      <c r="H59" s="2"/>
      <c r="J59" s="2" t="s">
        <v>186</v>
      </c>
      <c r="K59" s="2" t="s">
        <v>187</v>
      </c>
      <c r="L59" s="2">
        <v>2035</v>
      </c>
      <c r="M59" s="2" t="str">
        <f>IF(sum!A52="AT",sum!B52,"*")</f>
        <v>*</v>
      </c>
      <c r="N59" s="2"/>
      <c r="O59" s="2" t="str">
        <f>IF(sum!A52="AT",sum!G52,"*")</f>
        <v>*</v>
      </c>
      <c r="R59" s="2" t="s">
        <v>186</v>
      </c>
      <c r="S59" s="2" t="s">
        <v>187</v>
      </c>
      <c r="T59" s="2">
        <v>2035</v>
      </c>
      <c r="U59" s="2" t="str">
        <f>IF(sum!A52="BC",sum!B52,"*")</f>
        <v>*</v>
      </c>
      <c r="V59" s="2"/>
      <c r="W59" s="2" t="str">
        <f>IF(sum!A52="BC",sum!G52,"*")</f>
        <v>*</v>
      </c>
      <c r="Z59" s="2" t="s">
        <v>186</v>
      </c>
      <c r="AA59" s="2" t="s">
        <v>187</v>
      </c>
      <c r="AB59" s="2">
        <v>2035</v>
      </c>
      <c r="AC59" s="2" t="str">
        <f>IF(sum!A52="MA",sum!B52,"*")</f>
        <v>*</v>
      </c>
      <c r="AD59" s="2"/>
      <c r="AE59" s="2" t="str">
        <f>IF(sum!A52="MA",sum!G52,"*")</f>
        <v>*</v>
      </c>
      <c r="AH59" s="2" t="s">
        <v>186</v>
      </c>
      <c r="AI59" s="2" t="s">
        <v>187</v>
      </c>
      <c r="AJ59" s="2">
        <v>2035</v>
      </c>
      <c r="AK59" s="2" t="str">
        <f>IF(sum!A52="ON",sum!B52,"*")</f>
        <v>*</v>
      </c>
      <c r="AL59" s="2"/>
      <c r="AM59" s="2" t="str">
        <f>IF(sum!A52="ON",sum!G52,"*")</f>
        <v>*</v>
      </c>
      <c r="AP59" s="2" t="s">
        <v>186</v>
      </c>
      <c r="AQ59" s="2" t="s">
        <v>187</v>
      </c>
      <c r="AR59" s="2">
        <v>2035</v>
      </c>
      <c r="AS59" s="2" t="str">
        <f>IF(sum!A52="QU",sum!B52,"*")</f>
        <v>*</v>
      </c>
      <c r="AT59" s="2"/>
      <c r="AU59" s="2" t="str">
        <f>IF(sum!A52="QU",sum!G52,"*")</f>
        <v>*</v>
      </c>
      <c r="AX59" s="2" t="s">
        <v>186</v>
      </c>
      <c r="AY59" s="2" t="s">
        <v>187</v>
      </c>
      <c r="AZ59" s="2">
        <v>2035</v>
      </c>
      <c r="BA59" s="2" t="str">
        <f>IF(sum!A52="SA",sum!B52,"*")</f>
        <v>*</v>
      </c>
      <c r="BB59" s="2"/>
      <c r="BC59" s="2" t="str">
        <f>IF(sum!A52="SA",sum!G52,"*")</f>
        <v>*</v>
      </c>
    </row>
    <row r="60" spans="2:55">
      <c r="B60" s="2" t="s">
        <v>186</v>
      </c>
      <c r="C60" s="2" t="s">
        <v>187</v>
      </c>
      <c r="D60" s="2">
        <v>2035</v>
      </c>
      <c r="E60" s="2" t="str">
        <f>IF(sum!A53="AL",sum!B53,"*")</f>
        <v>R_ES-APP-RA_ELC1</v>
      </c>
      <c r="F60" s="2"/>
      <c r="G60" s="2">
        <f>IF(sum!A53="AL",sum!G53,"*")</f>
        <v>0</v>
      </c>
      <c r="H60" s="2"/>
      <c r="J60" s="2" t="s">
        <v>186</v>
      </c>
      <c r="K60" s="2" t="s">
        <v>187</v>
      </c>
      <c r="L60" s="2">
        <v>2035</v>
      </c>
      <c r="M60" s="2" t="str">
        <f>IF(sum!A53="AT",sum!B53,"*")</f>
        <v>*</v>
      </c>
      <c r="N60" s="2"/>
      <c r="O60" s="2" t="str">
        <f>IF(sum!A53="AT",sum!G53,"*")</f>
        <v>*</v>
      </c>
      <c r="R60" s="2" t="s">
        <v>186</v>
      </c>
      <c r="S60" s="2" t="s">
        <v>187</v>
      </c>
      <c r="T60" s="2">
        <v>2035</v>
      </c>
      <c r="U60" s="2" t="str">
        <f>IF(sum!A53="BC",sum!B53,"*")</f>
        <v>*</v>
      </c>
      <c r="V60" s="2"/>
      <c r="W60" s="2" t="str">
        <f>IF(sum!A53="BC",sum!G53,"*")</f>
        <v>*</v>
      </c>
      <c r="Z60" s="2" t="s">
        <v>186</v>
      </c>
      <c r="AA60" s="2" t="s">
        <v>187</v>
      </c>
      <c r="AB60" s="2">
        <v>2035</v>
      </c>
      <c r="AC60" s="2" t="str">
        <f>IF(sum!A53="MA",sum!B53,"*")</f>
        <v>*</v>
      </c>
      <c r="AD60" s="2"/>
      <c r="AE60" s="2" t="str">
        <f>IF(sum!A53="MA",sum!G53,"*")</f>
        <v>*</v>
      </c>
      <c r="AH60" s="2" t="s">
        <v>186</v>
      </c>
      <c r="AI60" s="2" t="s">
        <v>187</v>
      </c>
      <c r="AJ60" s="2">
        <v>2035</v>
      </c>
      <c r="AK60" s="2" t="str">
        <f>IF(sum!A53="ON",sum!B53,"*")</f>
        <v>*</v>
      </c>
      <c r="AL60" s="2"/>
      <c r="AM60" s="2" t="str">
        <f>IF(sum!A53="ON",sum!G53,"*")</f>
        <v>*</v>
      </c>
      <c r="AP60" s="2" t="s">
        <v>186</v>
      </c>
      <c r="AQ60" s="2" t="s">
        <v>187</v>
      </c>
      <c r="AR60" s="2">
        <v>2035</v>
      </c>
      <c r="AS60" s="2" t="str">
        <f>IF(sum!A53="QU",sum!B53,"*")</f>
        <v>*</v>
      </c>
      <c r="AT60" s="2"/>
      <c r="AU60" s="2" t="str">
        <f>IF(sum!A53="QU",sum!G53,"*")</f>
        <v>*</v>
      </c>
      <c r="AX60" s="2" t="s">
        <v>186</v>
      </c>
      <c r="AY60" s="2" t="s">
        <v>187</v>
      </c>
      <c r="AZ60" s="2">
        <v>2035</v>
      </c>
      <c r="BA60" s="2" t="str">
        <f>IF(sum!A53="SA",sum!B53,"*")</f>
        <v>*</v>
      </c>
      <c r="BB60" s="2"/>
      <c r="BC60" s="2" t="str">
        <f>IF(sum!A53="SA",sum!G53,"*")</f>
        <v>*</v>
      </c>
    </row>
    <row r="61" spans="2:55">
      <c r="B61" s="2" t="s">
        <v>186</v>
      </c>
      <c r="C61" s="2" t="s">
        <v>187</v>
      </c>
      <c r="D61" s="2">
        <v>2035</v>
      </c>
      <c r="E61" s="2" t="str">
        <f>IF(sum!A54="AL",sum!B54,"*")</f>
        <v>R_ES-APP-RE_ELC1</v>
      </c>
      <c r="F61" s="2"/>
      <c r="G61" s="2">
        <f>IF(sum!A54="AL",sum!G54,"*")</f>
        <v>0</v>
      </c>
      <c r="H61" s="2"/>
      <c r="J61" s="2" t="s">
        <v>186</v>
      </c>
      <c r="K61" s="2" t="s">
        <v>187</v>
      </c>
      <c r="L61" s="2">
        <v>2035</v>
      </c>
      <c r="M61" s="2" t="str">
        <f>IF(sum!A54="AT",sum!B54,"*")</f>
        <v>*</v>
      </c>
      <c r="N61" s="2"/>
      <c r="O61" s="2" t="str">
        <f>IF(sum!A54="AT",sum!G54,"*")</f>
        <v>*</v>
      </c>
      <c r="R61" s="2" t="s">
        <v>186</v>
      </c>
      <c r="S61" s="2" t="s">
        <v>187</v>
      </c>
      <c r="T61" s="2">
        <v>2035</v>
      </c>
      <c r="U61" s="2" t="str">
        <f>IF(sum!A54="BC",sum!B54,"*")</f>
        <v>*</v>
      </c>
      <c r="V61" s="2"/>
      <c r="W61" s="2" t="str">
        <f>IF(sum!A54="BC",sum!G54,"*")</f>
        <v>*</v>
      </c>
      <c r="Z61" s="2" t="s">
        <v>186</v>
      </c>
      <c r="AA61" s="2" t="s">
        <v>187</v>
      </c>
      <c r="AB61" s="2">
        <v>2035</v>
      </c>
      <c r="AC61" s="2" t="str">
        <f>IF(sum!A54="MA",sum!B54,"*")</f>
        <v>*</v>
      </c>
      <c r="AD61" s="2"/>
      <c r="AE61" s="2" t="str">
        <f>IF(sum!A54="MA",sum!G54,"*")</f>
        <v>*</v>
      </c>
      <c r="AH61" s="2" t="s">
        <v>186</v>
      </c>
      <c r="AI61" s="2" t="s">
        <v>187</v>
      </c>
      <c r="AJ61" s="2">
        <v>2035</v>
      </c>
      <c r="AK61" s="2" t="str">
        <f>IF(sum!A54="ON",sum!B54,"*")</f>
        <v>*</v>
      </c>
      <c r="AL61" s="2"/>
      <c r="AM61" s="2" t="str">
        <f>IF(sum!A54="ON",sum!G54,"*")</f>
        <v>*</v>
      </c>
      <c r="AP61" s="2" t="s">
        <v>186</v>
      </c>
      <c r="AQ61" s="2" t="s">
        <v>187</v>
      </c>
      <c r="AR61" s="2">
        <v>2035</v>
      </c>
      <c r="AS61" s="2" t="str">
        <f>IF(sum!A54="QU",sum!B54,"*")</f>
        <v>*</v>
      </c>
      <c r="AT61" s="2"/>
      <c r="AU61" s="2" t="str">
        <f>IF(sum!A54="QU",sum!G54,"*")</f>
        <v>*</v>
      </c>
      <c r="AX61" s="2" t="s">
        <v>186</v>
      </c>
      <c r="AY61" s="2" t="s">
        <v>187</v>
      </c>
      <c r="AZ61" s="2">
        <v>2035</v>
      </c>
      <c r="BA61" s="2" t="str">
        <f>IF(sum!A54="SA",sum!B54,"*")</f>
        <v>*</v>
      </c>
      <c r="BB61" s="2"/>
      <c r="BC61" s="2" t="str">
        <f>IF(sum!A54="SA",sum!G54,"*")</f>
        <v>*</v>
      </c>
    </row>
    <row r="62" spans="2:55">
      <c r="B62" s="2" t="s">
        <v>186</v>
      </c>
      <c r="C62" s="2" t="s">
        <v>187</v>
      </c>
      <c r="D62" s="2">
        <v>2035</v>
      </c>
      <c r="E62" s="2" t="str">
        <f>IF(sum!A55="AL",sum!B55,"*")</f>
        <v>R_ES-LI_ELC1</v>
      </c>
      <c r="F62" s="2"/>
      <c r="G62" s="2">
        <f>IF(sum!A55="AL",sum!G55,"*")</f>
        <v>0</v>
      </c>
      <c r="H62" s="2"/>
      <c r="J62" s="2" t="s">
        <v>186</v>
      </c>
      <c r="K62" s="2" t="s">
        <v>187</v>
      </c>
      <c r="L62" s="2">
        <v>2035</v>
      </c>
      <c r="M62" s="2" t="str">
        <f>IF(sum!A55="AT",sum!B55,"*")</f>
        <v>*</v>
      </c>
      <c r="N62" s="2"/>
      <c r="O62" s="2" t="str">
        <f>IF(sum!A55="AT",sum!G55,"*")</f>
        <v>*</v>
      </c>
      <c r="R62" s="2" t="s">
        <v>186</v>
      </c>
      <c r="S62" s="2" t="s">
        <v>187</v>
      </c>
      <c r="T62" s="2">
        <v>2035</v>
      </c>
      <c r="U62" s="2" t="str">
        <f>IF(sum!A55="BC",sum!B55,"*")</f>
        <v>*</v>
      </c>
      <c r="V62" s="2"/>
      <c r="W62" s="2" t="str">
        <f>IF(sum!A55="BC",sum!G55,"*")</f>
        <v>*</v>
      </c>
      <c r="Z62" s="2" t="s">
        <v>186</v>
      </c>
      <c r="AA62" s="2" t="s">
        <v>187</v>
      </c>
      <c r="AB62" s="2">
        <v>2035</v>
      </c>
      <c r="AC62" s="2" t="str">
        <f>IF(sum!A55="MA",sum!B55,"*")</f>
        <v>*</v>
      </c>
      <c r="AD62" s="2"/>
      <c r="AE62" s="2" t="str">
        <f>IF(sum!A55="MA",sum!G55,"*")</f>
        <v>*</v>
      </c>
      <c r="AH62" s="2" t="s">
        <v>186</v>
      </c>
      <c r="AI62" s="2" t="s">
        <v>187</v>
      </c>
      <c r="AJ62" s="2">
        <v>2035</v>
      </c>
      <c r="AK62" s="2" t="str">
        <f>IF(sum!A55="ON",sum!B55,"*")</f>
        <v>*</v>
      </c>
      <c r="AL62" s="2"/>
      <c r="AM62" s="2" t="str">
        <f>IF(sum!A55="ON",sum!G55,"*")</f>
        <v>*</v>
      </c>
      <c r="AP62" s="2" t="s">
        <v>186</v>
      </c>
      <c r="AQ62" s="2" t="s">
        <v>187</v>
      </c>
      <c r="AR62" s="2">
        <v>2035</v>
      </c>
      <c r="AS62" s="2" t="str">
        <f>IF(sum!A55="QU",sum!B55,"*")</f>
        <v>*</v>
      </c>
      <c r="AT62" s="2"/>
      <c r="AU62" s="2" t="str">
        <f>IF(sum!A55="QU",sum!G55,"*")</f>
        <v>*</v>
      </c>
      <c r="AX62" s="2" t="s">
        <v>186</v>
      </c>
      <c r="AY62" s="2" t="s">
        <v>187</v>
      </c>
      <c r="AZ62" s="2">
        <v>2035</v>
      </c>
      <c r="BA62" s="2" t="str">
        <f>IF(sum!A55="SA",sum!B55,"*")</f>
        <v>*</v>
      </c>
      <c r="BB62" s="2"/>
      <c r="BC62" s="2" t="str">
        <f>IF(sum!A55="SA",sum!G55,"*")</f>
        <v>*</v>
      </c>
    </row>
    <row r="63" spans="2:55">
      <c r="B63" s="2" t="s">
        <v>186</v>
      </c>
      <c r="C63" s="2" t="s">
        <v>187</v>
      </c>
      <c r="D63" s="2">
        <v>2035</v>
      </c>
      <c r="E63" s="2" t="str">
        <f>IF(sum!A56="AL",sum!B56,"*")</f>
        <v>R_ES-SC-AP_ELC1_ROOM_CENTRAL</v>
      </c>
      <c r="F63" s="2"/>
      <c r="G63" s="2">
        <f>IF(sum!A56="AL",sum!G56,"*")</f>
        <v>0.0305103080982992</v>
      </c>
      <c r="H63" s="2"/>
      <c r="J63" s="2" t="s">
        <v>186</v>
      </c>
      <c r="K63" s="2" t="s">
        <v>187</v>
      </c>
      <c r="L63" s="2">
        <v>2035</v>
      </c>
      <c r="M63" s="2" t="str">
        <f>IF(sum!A56="AT",sum!B56,"*")</f>
        <v>*</v>
      </c>
      <c r="N63" s="2"/>
      <c r="O63" s="2" t="str">
        <f>IF(sum!A56="AT",sum!G56,"*")</f>
        <v>*</v>
      </c>
      <c r="R63" s="2" t="s">
        <v>186</v>
      </c>
      <c r="S63" s="2" t="s">
        <v>187</v>
      </c>
      <c r="T63" s="2">
        <v>2035</v>
      </c>
      <c r="U63" s="2" t="str">
        <f>IF(sum!A56="BC",sum!B56,"*")</f>
        <v>*</v>
      </c>
      <c r="V63" s="2"/>
      <c r="W63" s="2" t="str">
        <f>IF(sum!A56="BC",sum!G56,"*")</f>
        <v>*</v>
      </c>
      <c r="Z63" s="2" t="s">
        <v>186</v>
      </c>
      <c r="AA63" s="2" t="s">
        <v>187</v>
      </c>
      <c r="AB63" s="2">
        <v>2035</v>
      </c>
      <c r="AC63" s="2" t="str">
        <f>IF(sum!A56="MA",sum!B56,"*")</f>
        <v>*</v>
      </c>
      <c r="AD63" s="2"/>
      <c r="AE63" s="2" t="str">
        <f>IF(sum!A56="MA",sum!G56,"*")</f>
        <v>*</v>
      </c>
      <c r="AH63" s="2" t="s">
        <v>186</v>
      </c>
      <c r="AI63" s="2" t="s">
        <v>187</v>
      </c>
      <c r="AJ63" s="2">
        <v>2035</v>
      </c>
      <c r="AK63" s="2" t="str">
        <f>IF(sum!A56="ON",sum!B56,"*")</f>
        <v>*</v>
      </c>
      <c r="AL63" s="2"/>
      <c r="AM63" s="2" t="str">
        <f>IF(sum!A56="ON",sum!G56,"*")</f>
        <v>*</v>
      </c>
      <c r="AP63" s="2" t="s">
        <v>186</v>
      </c>
      <c r="AQ63" s="2" t="s">
        <v>187</v>
      </c>
      <c r="AR63" s="2">
        <v>2035</v>
      </c>
      <c r="AS63" s="2" t="str">
        <f>IF(sum!A56="QU",sum!B56,"*")</f>
        <v>*</v>
      </c>
      <c r="AT63" s="2"/>
      <c r="AU63" s="2" t="str">
        <f>IF(sum!A56="QU",sum!G56,"*")</f>
        <v>*</v>
      </c>
      <c r="AX63" s="2" t="s">
        <v>186</v>
      </c>
      <c r="AY63" s="2" t="s">
        <v>187</v>
      </c>
      <c r="AZ63" s="2">
        <v>2035</v>
      </c>
      <c r="BA63" s="2" t="str">
        <f>IF(sum!A56="SA",sum!B56,"*")</f>
        <v>*</v>
      </c>
      <c r="BB63" s="2"/>
      <c r="BC63" s="2" t="str">
        <f>IF(sum!A56="SA",sum!G56,"*")</f>
        <v>*</v>
      </c>
    </row>
    <row r="64" spans="2:55">
      <c r="B64" s="2" t="s">
        <v>186</v>
      </c>
      <c r="C64" s="2" t="s">
        <v>187</v>
      </c>
      <c r="D64" s="2">
        <v>2035</v>
      </c>
      <c r="E64" s="2" t="str">
        <f>IF(sum!A57="AL",sum!B57,"*")</f>
        <v>R_ES-SC-MOB_ELC1_ROOM_CENTRAL</v>
      </c>
      <c r="F64" s="2"/>
      <c r="G64" s="2">
        <f>IF(sum!A57="AL",sum!G57,"*")</f>
        <v>0.00521804894342924</v>
      </c>
      <c r="H64" s="2"/>
      <c r="J64" s="2" t="s">
        <v>186</v>
      </c>
      <c r="K64" s="2" t="s">
        <v>187</v>
      </c>
      <c r="L64" s="2">
        <v>2035</v>
      </c>
      <c r="M64" s="2" t="str">
        <f>IF(sum!A57="AT",sum!B57,"*")</f>
        <v>*</v>
      </c>
      <c r="N64" s="2"/>
      <c r="O64" s="2" t="str">
        <f>IF(sum!A57="AT",sum!G57,"*")</f>
        <v>*</v>
      </c>
      <c r="R64" s="2" t="s">
        <v>186</v>
      </c>
      <c r="S64" s="2" t="s">
        <v>187</v>
      </c>
      <c r="T64" s="2">
        <v>2035</v>
      </c>
      <c r="U64" s="2" t="str">
        <f>IF(sum!A57="BC",sum!B57,"*")</f>
        <v>*</v>
      </c>
      <c r="V64" s="2"/>
      <c r="W64" s="2" t="str">
        <f>IF(sum!A57="BC",sum!G57,"*")</f>
        <v>*</v>
      </c>
      <c r="Z64" s="2" t="s">
        <v>186</v>
      </c>
      <c r="AA64" s="2" t="s">
        <v>187</v>
      </c>
      <c r="AB64" s="2">
        <v>2035</v>
      </c>
      <c r="AC64" s="2" t="str">
        <f>IF(sum!A57="MA",sum!B57,"*")</f>
        <v>*</v>
      </c>
      <c r="AD64" s="2"/>
      <c r="AE64" s="2" t="str">
        <f>IF(sum!A57="MA",sum!G57,"*")</f>
        <v>*</v>
      </c>
      <c r="AH64" s="2" t="s">
        <v>186</v>
      </c>
      <c r="AI64" s="2" t="s">
        <v>187</v>
      </c>
      <c r="AJ64" s="2">
        <v>2035</v>
      </c>
      <c r="AK64" s="2" t="str">
        <f>IF(sum!A57="ON",sum!B57,"*")</f>
        <v>*</v>
      </c>
      <c r="AL64" s="2"/>
      <c r="AM64" s="2" t="str">
        <f>IF(sum!A57="ON",sum!G57,"*")</f>
        <v>*</v>
      </c>
      <c r="AP64" s="2" t="s">
        <v>186</v>
      </c>
      <c r="AQ64" s="2" t="s">
        <v>187</v>
      </c>
      <c r="AR64" s="2">
        <v>2035</v>
      </c>
      <c r="AS64" s="2" t="str">
        <f>IF(sum!A57="QU",sum!B57,"*")</f>
        <v>*</v>
      </c>
      <c r="AT64" s="2"/>
      <c r="AU64" s="2" t="str">
        <f>IF(sum!A57="QU",sum!G57,"*")</f>
        <v>*</v>
      </c>
      <c r="AX64" s="2" t="s">
        <v>186</v>
      </c>
      <c r="AY64" s="2" t="s">
        <v>187</v>
      </c>
      <c r="AZ64" s="2">
        <v>2035</v>
      </c>
      <c r="BA64" s="2" t="str">
        <f>IF(sum!A57="SA",sum!B57,"*")</f>
        <v>*</v>
      </c>
      <c r="BB64" s="2"/>
      <c r="BC64" s="2" t="str">
        <f>IF(sum!A57="SA",sum!G57,"*")</f>
        <v>*</v>
      </c>
    </row>
    <row r="65" spans="2:55">
      <c r="B65" s="2" t="s">
        <v>186</v>
      </c>
      <c r="C65" s="2" t="s">
        <v>187</v>
      </c>
      <c r="D65" s="2">
        <v>2035</v>
      </c>
      <c r="E65" s="2" t="str">
        <f>IF(sum!A58="AL",sum!B58,"*")</f>
        <v>R_ES-SC-SA_ELC1_ROOM_CENTRAL</v>
      </c>
      <c r="F65" s="2"/>
      <c r="G65" s="2">
        <f>IF(sum!A58="AL",sum!G58,"*")</f>
        <v>0.0196426282006451</v>
      </c>
      <c r="H65" s="2"/>
      <c r="J65" s="2" t="s">
        <v>186</v>
      </c>
      <c r="K65" s="2" t="s">
        <v>187</v>
      </c>
      <c r="L65" s="2">
        <v>2035</v>
      </c>
      <c r="M65" s="2" t="str">
        <f>IF(sum!A58="AT",sum!B58,"*")</f>
        <v>*</v>
      </c>
      <c r="N65" s="2"/>
      <c r="O65" s="2" t="str">
        <f>IF(sum!A58="AT",sum!G58,"*")</f>
        <v>*</v>
      </c>
      <c r="R65" s="2" t="s">
        <v>186</v>
      </c>
      <c r="S65" s="2" t="s">
        <v>187</v>
      </c>
      <c r="T65" s="2">
        <v>2035</v>
      </c>
      <c r="U65" s="2" t="str">
        <f>IF(sum!A58="BC",sum!B58,"*")</f>
        <v>*</v>
      </c>
      <c r="V65" s="2"/>
      <c r="W65" s="2" t="str">
        <f>IF(sum!A58="BC",sum!G58,"*")</f>
        <v>*</v>
      </c>
      <c r="Z65" s="2" t="s">
        <v>186</v>
      </c>
      <c r="AA65" s="2" t="s">
        <v>187</v>
      </c>
      <c r="AB65" s="2">
        <v>2035</v>
      </c>
      <c r="AC65" s="2" t="str">
        <f>IF(sum!A58="MA",sum!B58,"*")</f>
        <v>*</v>
      </c>
      <c r="AD65" s="2"/>
      <c r="AE65" s="2" t="str">
        <f>IF(sum!A58="MA",sum!G58,"*")</f>
        <v>*</v>
      </c>
      <c r="AH65" s="2" t="s">
        <v>186</v>
      </c>
      <c r="AI65" s="2" t="s">
        <v>187</v>
      </c>
      <c r="AJ65" s="2">
        <v>2035</v>
      </c>
      <c r="AK65" s="2" t="str">
        <f>IF(sum!A58="ON",sum!B58,"*")</f>
        <v>*</v>
      </c>
      <c r="AL65" s="2"/>
      <c r="AM65" s="2" t="str">
        <f>IF(sum!A58="ON",sum!G58,"*")</f>
        <v>*</v>
      </c>
      <c r="AP65" s="2" t="s">
        <v>186</v>
      </c>
      <c r="AQ65" s="2" t="s">
        <v>187</v>
      </c>
      <c r="AR65" s="2">
        <v>2035</v>
      </c>
      <c r="AS65" s="2" t="str">
        <f>IF(sum!A58="QU",sum!B58,"*")</f>
        <v>*</v>
      </c>
      <c r="AT65" s="2"/>
      <c r="AU65" s="2" t="str">
        <f>IF(sum!A58="QU",sum!G58,"*")</f>
        <v>*</v>
      </c>
      <c r="AX65" s="2" t="s">
        <v>186</v>
      </c>
      <c r="AY65" s="2" t="s">
        <v>187</v>
      </c>
      <c r="AZ65" s="2">
        <v>2035</v>
      </c>
      <c r="BA65" s="2" t="str">
        <f>IF(sum!A58="SA",sum!B58,"*")</f>
        <v>*</v>
      </c>
      <c r="BB65" s="2"/>
      <c r="BC65" s="2" t="str">
        <f>IF(sum!A58="SA",sum!G58,"*")</f>
        <v>*</v>
      </c>
    </row>
    <row r="66" spans="2:55">
      <c r="B66" s="2" t="s">
        <v>186</v>
      </c>
      <c r="C66" s="2" t="s">
        <v>187</v>
      </c>
      <c r="D66" s="2">
        <v>2035</v>
      </c>
      <c r="E66" s="2" t="str">
        <f>IF(sum!A59="AL",sum!B59,"*")</f>
        <v>R_ES-SC-SD_ELC1_ROOM_CENTRAL</v>
      </c>
      <c r="F66" s="2"/>
      <c r="G66" s="2">
        <f>IF(sum!A59="AL",sum!G59,"*")</f>
        <v>0.0809571036827644</v>
      </c>
      <c r="H66" s="2"/>
      <c r="J66" s="2" t="s">
        <v>186</v>
      </c>
      <c r="K66" s="2" t="s">
        <v>187</v>
      </c>
      <c r="L66" s="2">
        <v>2035</v>
      </c>
      <c r="M66" s="2" t="str">
        <f>IF(sum!A59="AT",sum!B59,"*")</f>
        <v>*</v>
      </c>
      <c r="N66" s="2"/>
      <c r="O66" s="2" t="str">
        <f>IF(sum!A59="AT",sum!G59,"*")</f>
        <v>*</v>
      </c>
      <c r="R66" s="2" t="s">
        <v>186</v>
      </c>
      <c r="S66" s="2" t="s">
        <v>187</v>
      </c>
      <c r="T66" s="2">
        <v>2035</v>
      </c>
      <c r="U66" s="2" t="str">
        <f>IF(sum!A59="BC",sum!B59,"*")</f>
        <v>*</v>
      </c>
      <c r="V66" s="2"/>
      <c r="W66" s="2" t="str">
        <f>IF(sum!A59="BC",sum!G59,"*")</f>
        <v>*</v>
      </c>
      <c r="Z66" s="2" t="s">
        <v>186</v>
      </c>
      <c r="AA66" s="2" t="s">
        <v>187</v>
      </c>
      <c r="AB66" s="2">
        <v>2035</v>
      </c>
      <c r="AC66" s="2" t="str">
        <f>IF(sum!A59="MA",sum!B59,"*")</f>
        <v>*</v>
      </c>
      <c r="AD66" s="2"/>
      <c r="AE66" s="2" t="str">
        <f>IF(sum!A59="MA",sum!G59,"*")</f>
        <v>*</v>
      </c>
      <c r="AH66" s="2" t="s">
        <v>186</v>
      </c>
      <c r="AI66" s="2" t="s">
        <v>187</v>
      </c>
      <c r="AJ66" s="2">
        <v>2035</v>
      </c>
      <c r="AK66" s="2" t="str">
        <f>IF(sum!A59="ON",sum!B59,"*")</f>
        <v>*</v>
      </c>
      <c r="AL66" s="2"/>
      <c r="AM66" s="2" t="str">
        <f>IF(sum!A59="ON",sum!G59,"*")</f>
        <v>*</v>
      </c>
      <c r="AP66" s="2" t="s">
        <v>186</v>
      </c>
      <c r="AQ66" s="2" t="s">
        <v>187</v>
      </c>
      <c r="AR66" s="2">
        <v>2035</v>
      </c>
      <c r="AS66" s="2" t="str">
        <f>IF(sum!A59="QU",sum!B59,"*")</f>
        <v>*</v>
      </c>
      <c r="AT66" s="2"/>
      <c r="AU66" s="2" t="str">
        <f>IF(sum!A59="QU",sum!G59,"*")</f>
        <v>*</v>
      </c>
      <c r="AX66" s="2" t="s">
        <v>186</v>
      </c>
      <c r="AY66" s="2" t="s">
        <v>187</v>
      </c>
      <c r="AZ66" s="2">
        <v>2035</v>
      </c>
      <c r="BA66" s="2" t="str">
        <f>IF(sum!A59="SA",sum!B59,"*")</f>
        <v>*</v>
      </c>
      <c r="BB66" s="2"/>
      <c r="BC66" s="2" t="str">
        <f>IF(sum!A59="SA",sum!G59,"*")</f>
        <v>*</v>
      </c>
    </row>
    <row r="67" spans="2:55">
      <c r="B67" s="2" t="s">
        <v>186</v>
      </c>
      <c r="C67" s="2" t="s">
        <v>187</v>
      </c>
      <c r="D67" s="2">
        <v>2035</v>
      </c>
      <c r="E67" s="2" t="str">
        <f>IF(sum!A60="AL",sum!B60,"*")</f>
        <v>R_ES-SH-AP_ELC1</v>
      </c>
      <c r="F67" s="2"/>
      <c r="G67" s="2">
        <f>IF(sum!A60="AL",sum!G60,"*")</f>
        <v>0</v>
      </c>
      <c r="H67" s="2"/>
      <c r="J67" s="2" t="s">
        <v>186</v>
      </c>
      <c r="K67" s="2" t="s">
        <v>187</v>
      </c>
      <c r="L67" s="2">
        <v>2035</v>
      </c>
      <c r="M67" s="2" t="str">
        <f>IF(sum!A60="AT",sum!B60,"*")</f>
        <v>*</v>
      </c>
      <c r="N67" s="2"/>
      <c r="O67" s="2" t="str">
        <f>IF(sum!A60="AT",sum!G60,"*")</f>
        <v>*</v>
      </c>
      <c r="R67" s="2" t="s">
        <v>186</v>
      </c>
      <c r="S67" s="2" t="s">
        <v>187</v>
      </c>
      <c r="T67" s="2">
        <v>2035</v>
      </c>
      <c r="U67" s="2" t="str">
        <f>IF(sum!A60="BC",sum!B60,"*")</f>
        <v>*</v>
      </c>
      <c r="V67" s="2"/>
      <c r="W67" s="2" t="str">
        <f>IF(sum!A60="BC",sum!G60,"*")</f>
        <v>*</v>
      </c>
      <c r="Z67" s="2" t="s">
        <v>186</v>
      </c>
      <c r="AA67" s="2" t="s">
        <v>187</v>
      </c>
      <c r="AB67" s="2">
        <v>2035</v>
      </c>
      <c r="AC67" s="2" t="str">
        <f>IF(sum!A60="MA",sum!B60,"*")</f>
        <v>*</v>
      </c>
      <c r="AD67" s="2"/>
      <c r="AE67" s="2" t="str">
        <f>IF(sum!A60="MA",sum!G60,"*")</f>
        <v>*</v>
      </c>
      <c r="AH67" s="2" t="s">
        <v>186</v>
      </c>
      <c r="AI67" s="2" t="s">
        <v>187</v>
      </c>
      <c r="AJ67" s="2">
        <v>2035</v>
      </c>
      <c r="AK67" s="2" t="str">
        <f>IF(sum!A60="ON",sum!B60,"*")</f>
        <v>*</v>
      </c>
      <c r="AL67" s="2"/>
      <c r="AM67" s="2" t="str">
        <f>IF(sum!A60="ON",sum!G60,"*")</f>
        <v>*</v>
      </c>
      <c r="AP67" s="2" t="s">
        <v>186</v>
      </c>
      <c r="AQ67" s="2" t="s">
        <v>187</v>
      </c>
      <c r="AR67" s="2">
        <v>2035</v>
      </c>
      <c r="AS67" s="2" t="str">
        <f>IF(sum!A60="QU",sum!B60,"*")</f>
        <v>*</v>
      </c>
      <c r="AT67" s="2"/>
      <c r="AU67" s="2" t="str">
        <f>IF(sum!A60="QU",sum!G60,"*")</f>
        <v>*</v>
      </c>
      <c r="AX67" s="2" t="s">
        <v>186</v>
      </c>
      <c r="AY67" s="2" t="s">
        <v>187</v>
      </c>
      <c r="AZ67" s="2">
        <v>2035</v>
      </c>
      <c r="BA67" s="2" t="str">
        <f>IF(sum!A60="SA",sum!B60,"*")</f>
        <v>*</v>
      </c>
      <c r="BB67" s="2"/>
      <c r="BC67" s="2" t="str">
        <f>IF(sum!A60="SA",sum!G60,"*")</f>
        <v>*</v>
      </c>
    </row>
    <row r="68" spans="2:55">
      <c r="B68" s="2" t="s">
        <v>186</v>
      </c>
      <c r="C68" s="2" t="s">
        <v>187</v>
      </c>
      <c r="D68" s="2">
        <v>2035</v>
      </c>
      <c r="E68" s="2" t="str">
        <f>IF(sum!A61="AL",sum!B61,"*")</f>
        <v>R_ES-SH-AP_HET1</v>
      </c>
      <c r="F68" s="2"/>
      <c r="G68" s="2">
        <f>IF(sum!A61="AL",sum!G61,"*")</f>
        <v>0.0196524921377642</v>
      </c>
      <c r="H68" s="2"/>
      <c r="J68" s="2" t="s">
        <v>186</v>
      </c>
      <c r="K68" s="2" t="s">
        <v>187</v>
      </c>
      <c r="L68" s="2">
        <v>2035</v>
      </c>
      <c r="M68" s="2" t="str">
        <f>IF(sum!A61="AT",sum!B61,"*")</f>
        <v>*</v>
      </c>
      <c r="N68" s="2"/>
      <c r="O68" s="2" t="str">
        <f>IF(sum!A61="AT",sum!G61,"*")</f>
        <v>*</v>
      </c>
      <c r="R68" s="2" t="s">
        <v>186</v>
      </c>
      <c r="S68" s="2" t="s">
        <v>187</v>
      </c>
      <c r="T68" s="2">
        <v>2035</v>
      </c>
      <c r="U68" s="2" t="str">
        <f>IF(sum!A61="BC",sum!B61,"*")</f>
        <v>*</v>
      </c>
      <c r="V68" s="2"/>
      <c r="W68" s="2" t="str">
        <f>IF(sum!A61="BC",sum!G61,"*")</f>
        <v>*</v>
      </c>
      <c r="Z68" s="2" t="s">
        <v>186</v>
      </c>
      <c r="AA68" s="2" t="s">
        <v>187</v>
      </c>
      <c r="AB68" s="2">
        <v>2035</v>
      </c>
      <c r="AC68" s="2" t="str">
        <f>IF(sum!A61="MA",sum!B61,"*")</f>
        <v>*</v>
      </c>
      <c r="AD68" s="2"/>
      <c r="AE68" s="2" t="str">
        <f>IF(sum!A61="MA",sum!G61,"*")</f>
        <v>*</v>
      </c>
      <c r="AH68" s="2" t="s">
        <v>186</v>
      </c>
      <c r="AI68" s="2" t="s">
        <v>187</v>
      </c>
      <c r="AJ68" s="2">
        <v>2035</v>
      </c>
      <c r="AK68" s="2" t="str">
        <f>IF(sum!A61="ON",sum!B61,"*")</f>
        <v>*</v>
      </c>
      <c r="AL68" s="2"/>
      <c r="AM68" s="2" t="str">
        <f>IF(sum!A61="ON",sum!G61,"*")</f>
        <v>*</v>
      </c>
      <c r="AP68" s="2" t="s">
        <v>186</v>
      </c>
      <c r="AQ68" s="2" t="s">
        <v>187</v>
      </c>
      <c r="AR68" s="2">
        <v>2035</v>
      </c>
      <c r="AS68" s="2" t="str">
        <f>IF(sum!A61="QU",sum!B61,"*")</f>
        <v>*</v>
      </c>
      <c r="AT68" s="2"/>
      <c r="AU68" s="2" t="str">
        <f>IF(sum!A61="QU",sum!G61,"*")</f>
        <v>*</v>
      </c>
      <c r="AX68" s="2" t="s">
        <v>186</v>
      </c>
      <c r="AY68" s="2" t="s">
        <v>187</v>
      </c>
      <c r="AZ68" s="2">
        <v>2035</v>
      </c>
      <c r="BA68" s="2" t="str">
        <f>IF(sum!A61="SA",sum!B61,"*")</f>
        <v>*</v>
      </c>
      <c r="BB68" s="2"/>
      <c r="BC68" s="2" t="str">
        <f>IF(sum!A61="SA",sum!G61,"*")</f>
        <v>*</v>
      </c>
    </row>
    <row r="69" spans="2:55">
      <c r="B69" s="2" t="s">
        <v>186</v>
      </c>
      <c r="C69" s="2" t="s">
        <v>187</v>
      </c>
      <c r="D69" s="2">
        <v>2035</v>
      </c>
      <c r="E69" s="2" t="str">
        <f>IF(sum!A62="AL",sum!B62,"*")</f>
        <v>R_ES-SH-MOB_ELC1</v>
      </c>
      <c r="F69" s="2"/>
      <c r="G69" s="2">
        <f>IF(sum!A62="AL",sum!G62,"*")</f>
        <v>0</v>
      </c>
      <c r="H69" s="2"/>
      <c r="J69" s="2" t="s">
        <v>186</v>
      </c>
      <c r="K69" s="2" t="s">
        <v>187</v>
      </c>
      <c r="L69" s="2">
        <v>2035</v>
      </c>
      <c r="M69" s="2" t="str">
        <f>IF(sum!A62="AT",sum!B62,"*")</f>
        <v>*</v>
      </c>
      <c r="N69" s="2"/>
      <c r="O69" s="2" t="str">
        <f>IF(sum!A62="AT",sum!G62,"*")</f>
        <v>*</v>
      </c>
      <c r="R69" s="2" t="s">
        <v>186</v>
      </c>
      <c r="S69" s="2" t="s">
        <v>187</v>
      </c>
      <c r="T69" s="2">
        <v>2035</v>
      </c>
      <c r="U69" s="2" t="str">
        <f>IF(sum!A62="BC",sum!B62,"*")</f>
        <v>*</v>
      </c>
      <c r="V69" s="2"/>
      <c r="W69" s="2" t="str">
        <f>IF(sum!A62="BC",sum!G62,"*")</f>
        <v>*</v>
      </c>
      <c r="Z69" s="2" t="s">
        <v>186</v>
      </c>
      <c r="AA69" s="2" t="s">
        <v>187</v>
      </c>
      <c r="AB69" s="2">
        <v>2035</v>
      </c>
      <c r="AC69" s="2" t="str">
        <f>IF(sum!A62="MA",sum!B62,"*")</f>
        <v>*</v>
      </c>
      <c r="AD69" s="2"/>
      <c r="AE69" s="2" t="str">
        <f>IF(sum!A62="MA",sum!G62,"*")</f>
        <v>*</v>
      </c>
      <c r="AH69" s="2" t="s">
        <v>186</v>
      </c>
      <c r="AI69" s="2" t="s">
        <v>187</v>
      </c>
      <c r="AJ69" s="2">
        <v>2035</v>
      </c>
      <c r="AK69" s="2" t="str">
        <f>IF(sum!A62="ON",sum!B62,"*")</f>
        <v>*</v>
      </c>
      <c r="AL69" s="2"/>
      <c r="AM69" s="2" t="str">
        <f>IF(sum!A62="ON",sum!G62,"*")</f>
        <v>*</v>
      </c>
      <c r="AP69" s="2" t="s">
        <v>186</v>
      </c>
      <c r="AQ69" s="2" t="s">
        <v>187</v>
      </c>
      <c r="AR69" s="2">
        <v>2035</v>
      </c>
      <c r="AS69" s="2" t="str">
        <f>IF(sum!A62="QU",sum!B62,"*")</f>
        <v>*</v>
      </c>
      <c r="AT69" s="2"/>
      <c r="AU69" s="2" t="str">
        <f>IF(sum!A62="QU",sum!G62,"*")</f>
        <v>*</v>
      </c>
      <c r="AX69" s="2" t="s">
        <v>186</v>
      </c>
      <c r="AY69" s="2" t="s">
        <v>187</v>
      </c>
      <c r="AZ69" s="2">
        <v>2035</v>
      </c>
      <c r="BA69" s="2" t="str">
        <f>IF(sum!A62="SA",sum!B62,"*")</f>
        <v>*</v>
      </c>
      <c r="BB69" s="2"/>
      <c r="BC69" s="2" t="str">
        <f>IF(sum!A62="SA",sum!G62,"*")</f>
        <v>*</v>
      </c>
    </row>
    <row r="70" spans="2:55">
      <c r="B70" s="2" t="s">
        <v>186</v>
      </c>
      <c r="C70" s="2" t="s">
        <v>187</v>
      </c>
      <c r="D70" s="2">
        <v>2035</v>
      </c>
      <c r="E70" s="2" t="str">
        <f>IF(sum!A63="AL",sum!B63,"*")</f>
        <v>R_ES-SH-MOB_GAS_HE1</v>
      </c>
      <c r="F70" s="2"/>
      <c r="G70" s="2">
        <f>IF(sum!A63="AL",sum!G63,"*")</f>
        <v>0.000589681710487047</v>
      </c>
      <c r="H70" s="2"/>
      <c r="J70" s="2" t="s">
        <v>186</v>
      </c>
      <c r="K70" s="2" t="s">
        <v>187</v>
      </c>
      <c r="L70" s="2">
        <v>2035</v>
      </c>
      <c r="M70" s="2" t="str">
        <f>IF(sum!A63="AT",sum!B63,"*")</f>
        <v>*</v>
      </c>
      <c r="N70" s="2"/>
      <c r="O70" s="2" t="str">
        <f>IF(sum!A63="AT",sum!G63,"*")</f>
        <v>*</v>
      </c>
      <c r="R70" s="2" t="s">
        <v>186</v>
      </c>
      <c r="S70" s="2" t="s">
        <v>187</v>
      </c>
      <c r="T70" s="2">
        <v>2035</v>
      </c>
      <c r="U70" s="2" t="str">
        <f>IF(sum!A63="BC",sum!B63,"*")</f>
        <v>*</v>
      </c>
      <c r="V70" s="2"/>
      <c r="W70" s="2" t="str">
        <f>IF(sum!A63="BC",sum!G63,"*")</f>
        <v>*</v>
      </c>
      <c r="Z70" s="2" t="s">
        <v>186</v>
      </c>
      <c r="AA70" s="2" t="s">
        <v>187</v>
      </c>
      <c r="AB70" s="2">
        <v>2035</v>
      </c>
      <c r="AC70" s="2" t="str">
        <f>IF(sum!A63="MA",sum!B63,"*")</f>
        <v>*</v>
      </c>
      <c r="AD70" s="2"/>
      <c r="AE70" s="2" t="str">
        <f>IF(sum!A63="MA",sum!G63,"*")</f>
        <v>*</v>
      </c>
      <c r="AH70" s="2" t="s">
        <v>186</v>
      </c>
      <c r="AI70" s="2" t="s">
        <v>187</v>
      </c>
      <c r="AJ70" s="2">
        <v>2035</v>
      </c>
      <c r="AK70" s="2" t="str">
        <f>IF(sum!A63="ON",sum!B63,"*")</f>
        <v>*</v>
      </c>
      <c r="AL70" s="2"/>
      <c r="AM70" s="2" t="str">
        <f>IF(sum!A63="ON",sum!G63,"*")</f>
        <v>*</v>
      </c>
      <c r="AP70" s="2" t="s">
        <v>186</v>
      </c>
      <c r="AQ70" s="2" t="s">
        <v>187</v>
      </c>
      <c r="AR70" s="2">
        <v>2035</v>
      </c>
      <c r="AS70" s="2" t="str">
        <f>IF(sum!A63="QU",sum!B63,"*")</f>
        <v>*</v>
      </c>
      <c r="AT70" s="2"/>
      <c r="AU70" s="2" t="str">
        <f>IF(sum!A63="QU",sum!G63,"*")</f>
        <v>*</v>
      </c>
      <c r="AX70" s="2" t="s">
        <v>186</v>
      </c>
      <c r="AY70" s="2" t="s">
        <v>187</v>
      </c>
      <c r="AZ70" s="2">
        <v>2035</v>
      </c>
      <c r="BA70" s="2" t="str">
        <f>IF(sum!A63="SA",sum!B63,"*")</f>
        <v>*</v>
      </c>
      <c r="BB70" s="2"/>
      <c r="BC70" s="2" t="str">
        <f>IF(sum!A63="SA",sum!G63,"*")</f>
        <v>*</v>
      </c>
    </row>
    <row r="71" spans="2:55">
      <c r="B71" s="2" t="s">
        <v>186</v>
      </c>
      <c r="C71" s="2" t="s">
        <v>187</v>
      </c>
      <c r="D71" s="2">
        <v>2035</v>
      </c>
      <c r="E71" s="2" t="str">
        <f>IF(sum!A64="AL",sum!B64,"*")</f>
        <v>R_ES-SH-SA_ELC1</v>
      </c>
      <c r="F71" s="2"/>
      <c r="G71" s="2">
        <f>IF(sum!A64="AL",sum!G64,"*")</f>
        <v>0</v>
      </c>
      <c r="H71" s="2"/>
      <c r="J71" s="2" t="s">
        <v>186</v>
      </c>
      <c r="K71" s="2" t="s">
        <v>187</v>
      </c>
      <c r="L71" s="2">
        <v>2035</v>
      </c>
      <c r="M71" s="2" t="str">
        <f>IF(sum!A64="AT",sum!B64,"*")</f>
        <v>*</v>
      </c>
      <c r="N71" s="2"/>
      <c r="O71" s="2" t="str">
        <f>IF(sum!A64="AT",sum!G64,"*")</f>
        <v>*</v>
      </c>
      <c r="R71" s="2" t="s">
        <v>186</v>
      </c>
      <c r="S71" s="2" t="s">
        <v>187</v>
      </c>
      <c r="T71" s="2">
        <v>2035</v>
      </c>
      <c r="U71" s="2" t="str">
        <f>IF(sum!A64="BC",sum!B64,"*")</f>
        <v>*</v>
      </c>
      <c r="V71" s="2"/>
      <c r="W71" s="2" t="str">
        <f>IF(sum!A64="BC",sum!G64,"*")</f>
        <v>*</v>
      </c>
      <c r="Z71" s="2" t="s">
        <v>186</v>
      </c>
      <c r="AA71" s="2" t="s">
        <v>187</v>
      </c>
      <c r="AB71" s="2">
        <v>2035</v>
      </c>
      <c r="AC71" s="2" t="str">
        <f>IF(sum!A64="MA",sum!B64,"*")</f>
        <v>*</v>
      </c>
      <c r="AD71" s="2"/>
      <c r="AE71" s="2" t="str">
        <f>IF(sum!A64="MA",sum!G64,"*")</f>
        <v>*</v>
      </c>
      <c r="AH71" s="2" t="s">
        <v>186</v>
      </c>
      <c r="AI71" s="2" t="s">
        <v>187</v>
      </c>
      <c r="AJ71" s="2">
        <v>2035</v>
      </c>
      <c r="AK71" s="2" t="str">
        <f>IF(sum!A64="ON",sum!B64,"*")</f>
        <v>*</v>
      </c>
      <c r="AL71" s="2"/>
      <c r="AM71" s="2" t="str">
        <f>IF(sum!A64="ON",sum!G64,"*")</f>
        <v>*</v>
      </c>
      <c r="AP71" s="2" t="s">
        <v>186</v>
      </c>
      <c r="AQ71" s="2" t="s">
        <v>187</v>
      </c>
      <c r="AR71" s="2">
        <v>2035</v>
      </c>
      <c r="AS71" s="2" t="str">
        <f>IF(sum!A64="QU",sum!B64,"*")</f>
        <v>*</v>
      </c>
      <c r="AT71" s="2"/>
      <c r="AU71" s="2" t="str">
        <f>IF(sum!A64="QU",sum!G64,"*")</f>
        <v>*</v>
      </c>
      <c r="AX71" s="2" t="s">
        <v>186</v>
      </c>
      <c r="AY71" s="2" t="s">
        <v>187</v>
      </c>
      <c r="AZ71" s="2">
        <v>2035</v>
      </c>
      <c r="BA71" s="2" t="str">
        <f>IF(sum!A64="SA",sum!B64,"*")</f>
        <v>*</v>
      </c>
      <c r="BB71" s="2"/>
      <c r="BC71" s="2" t="str">
        <f>IF(sum!A64="SA",sum!G64,"*")</f>
        <v>*</v>
      </c>
    </row>
    <row r="72" spans="2:55">
      <c r="B72" s="2" t="s">
        <v>186</v>
      </c>
      <c r="C72" s="2" t="s">
        <v>187</v>
      </c>
      <c r="D72" s="2">
        <v>2035</v>
      </c>
      <c r="E72" s="2" t="str">
        <f>IF(sum!A65="AL",sum!B65,"*")</f>
        <v>R_ES-SH-SA_HET1</v>
      </c>
      <c r="F72" s="2"/>
      <c r="G72" s="2">
        <f>IF(sum!A65="AL",sum!G65,"*")</f>
        <v>0.000600000000000005</v>
      </c>
      <c r="H72" s="2"/>
      <c r="J72" s="2" t="s">
        <v>186</v>
      </c>
      <c r="K72" s="2" t="s">
        <v>187</v>
      </c>
      <c r="L72" s="2">
        <v>2035</v>
      </c>
      <c r="M72" s="2" t="str">
        <f>IF(sum!A65="AT",sum!B65,"*")</f>
        <v>*</v>
      </c>
      <c r="N72" s="2"/>
      <c r="O72" s="2" t="str">
        <f>IF(sum!A65="AT",sum!G65,"*")</f>
        <v>*</v>
      </c>
      <c r="R72" s="2" t="s">
        <v>186</v>
      </c>
      <c r="S72" s="2" t="s">
        <v>187</v>
      </c>
      <c r="T72" s="2">
        <v>2035</v>
      </c>
      <c r="U72" s="2" t="str">
        <f>IF(sum!A65="BC",sum!B65,"*")</f>
        <v>*</v>
      </c>
      <c r="V72" s="2"/>
      <c r="W72" s="2" t="str">
        <f>IF(sum!A65="BC",sum!G65,"*")</f>
        <v>*</v>
      </c>
      <c r="Z72" s="2" t="s">
        <v>186</v>
      </c>
      <c r="AA72" s="2" t="s">
        <v>187</v>
      </c>
      <c r="AB72" s="2">
        <v>2035</v>
      </c>
      <c r="AC72" s="2" t="str">
        <f>IF(sum!A65="MA",sum!B65,"*")</f>
        <v>*</v>
      </c>
      <c r="AD72" s="2"/>
      <c r="AE72" s="2" t="str">
        <f>IF(sum!A65="MA",sum!G65,"*")</f>
        <v>*</v>
      </c>
      <c r="AH72" s="2" t="s">
        <v>186</v>
      </c>
      <c r="AI72" s="2" t="s">
        <v>187</v>
      </c>
      <c r="AJ72" s="2">
        <v>2035</v>
      </c>
      <c r="AK72" s="2" t="str">
        <f>IF(sum!A65="ON",sum!B65,"*")</f>
        <v>*</v>
      </c>
      <c r="AL72" s="2"/>
      <c r="AM72" s="2" t="str">
        <f>IF(sum!A65="ON",sum!G65,"*")</f>
        <v>*</v>
      </c>
      <c r="AP72" s="2" t="s">
        <v>186</v>
      </c>
      <c r="AQ72" s="2" t="s">
        <v>187</v>
      </c>
      <c r="AR72" s="2">
        <v>2035</v>
      </c>
      <c r="AS72" s="2" t="str">
        <f>IF(sum!A65="QU",sum!B65,"*")</f>
        <v>*</v>
      </c>
      <c r="AT72" s="2"/>
      <c r="AU72" s="2" t="str">
        <f>IF(sum!A65="QU",sum!G65,"*")</f>
        <v>*</v>
      </c>
      <c r="AX72" s="2" t="s">
        <v>186</v>
      </c>
      <c r="AY72" s="2" t="s">
        <v>187</v>
      </c>
      <c r="AZ72" s="2">
        <v>2035</v>
      </c>
      <c r="BA72" s="2" t="str">
        <f>IF(sum!A65="SA",sum!B65,"*")</f>
        <v>*</v>
      </c>
      <c r="BB72" s="2"/>
      <c r="BC72" s="2" t="str">
        <f>IF(sum!A65="SA",sum!G65,"*")</f>
        <v>*</v>
      </c>
    </row>
    <row r="73" spans="2:55">
      <c r="B73" s="2" t="s">
        <v>186</v>
      </c>
      <c r="C73" s="2" t="s">
        <v>187</v>
      </c>
      <c r="D73" s="2">
        <v>2035</v>
      </c>
      <c r="E73" s="2" t="str">
        <f>IF(sum!A66="AL",sum!B66,"*")</f>
        <v>R_ES-SH-SD_ELC1</v>
      </c>
      <c r="F73" s="2"/>
      <c r="G73" s="2">
        <f>IF(sum!A66="AL",sum!G66,"*")</f>
        <v>0.00426175451763238</v>
      </c>
      <c r="H73" s="2"/>
      <c r="J73" s="2" t="s">
        <v>186</v>
      </c>
      <c r="K73" s="2" t="s">
        <v>187</v>
      </c>
      <c r="L73" s="2">
        <v>2035</v>
      </c>
      <c r="M73" s="2" t="str">
        <f>IF(sum!A66="AT",sum!B66,"*")</f>
        <v>*</v>
      </c>
      <c r="N73" s="2"/>
      <c r="O73" s="2" t="str">
        <f>IF(sum!A66="AT",sum!G66,"*")</f>
        <v>*</v>
      </c>
      <c r="R73" s="2" t="s">
        <v>186</v>
      </c>
      <c r="S73" s="2" t="s">
        <v>187</v>
      </c>
      <c r="T73" s="2">
        <v>2035</v>
      </c>
      <c r="U73" s="2" t="str">
        <f>IF(sum!A66="BC",sum!B66,"*")</f>
        <v>*</v>
      </c>
      <c r="V73" s="2"/>
      <c r="W73" s="2" t="str">
        <f>IF(sum!A66="BC",sum!G66,"*")</f>
        <v>*</v>
      </c>
      <c r="Z73" s="2" t="s">
        <v>186</v>
      </c>
      <c r="AA73" s="2" t="s">
        <v>187</v>
      </c>
      <c r="AB73" s="2">
        <v>2035</v>
      </c>
      <c r="AC73" s="2" t="str">
        <f>IF(sum!A66="MA",sum!B66,"*")</f>
        <v>*</v>
      </c>
      <c r="AD73" s="2"/>
      <c r="AE73" s="2" t="str">
        <f>IF(sum!A66="MA",sum!G66,"*")</f>
        <v>*</v>
      </c>
      <c r="AH73" s="2" t="s">
        <v>186</v>
      </c>
      <c r="AI73" s="2" t="s">
        <v>187</v>
      </c>
      <c r="AJ73" s="2">
        <v>2035</v>
      </c>
      <c r="AK73" s="2" t="str">
        <f>IF(sum!A66="ON",sum!B66,"*")</f>
        <v>*</v>
      </c>
      <c r="AL73" s="2"/>
      <c r="AM73" s="2" t="str">
        <f>IF(sum!A66="ON",sum!G66,"*")</f>
        <v>*</v>
      </c>
      <c r="AP73" s="2" t="s">
        <v>186</v>
      </c>
      <c r="AQ73" s="2" t="s">
        <v>187</v>
      </c>
      <c r="AR73" s="2">
        <v>2035</v>
      </c>
      <c r="AS73" s="2" t="str">
        <f>IF(sum!A66="QU",sum!B66,"*")</f>
        <v>*</v>
      </c>
      <c r="AT73" s="2"/>
      <c r="AU73" s="2" t="str">
        <f>IF(sum!A66="QU",sum!G66,"*")</f>
        <v>*</v>
      </c>
      <c r="AX73" s="2" t="s">
        <v>186</v>
      </c>
      <c r="AY73" s="2" t="s">
        <v>187</v>
      </c>
      <c r="AZ73" s="2">
        <v>2035</v>
      </c>
      <c r="BA73" s="2" t="str">
        <f>IF(sum!A66="SA",sum!B66,"*")</f>
        <v>*</v>
      </c>
      <c r="BB73" s="2"/>
      <c r="BC73" s="2" t="str">
        <f>IF(sum!A66="SA",sum!G66,"*")</f>
        <v>*</v>
      </c>
    </row>
    <row r="74" spans="2:55">
      <c r="B74" s="2" t="s">
        <v>186</v>
      </c>
      <c r="C74" s="2" t="s">
        <v>187</v>
      </c>
      <c r="D74" s="2">
        <v>2035</v>
      </c>
      <c r="E74" s="2" t="str">
        <f>IF(sum!A67="AL",sum!B67,"*")</f>
        <v>R_ES-SH-SD_GAS_HE1</v>
      </c>
      <c r="F74" s="2"/>
      <c r="G74" s="2">
        <f>IF(sum!A67="AL",sum!G67,"*")</f>
        <v>0.205987725314431</v>
      </c>
      <c r="H74" s="2"/>
      <c r="J74" s="2" t="s">
        <v>186</v>
      </c>
      <c r="K74" s="2" t="s">
        <v>187</v>
      </c>
      <c r="L74" s="2">
        <v>2035</v>
      </c>
      <c r="M74" s="2" t="str">
        <f>IF(sum!A67="AT",sum!B67,"*")</f>
        <v>*</v>
      </c>
      <c r="N74" s="2"/>
      <c r="O74" s="2" t="str">
        <f>IF(sum!A67="AT",sum!G67,"*")</f>
        <v>*</v>
      </c>
      <c r="R74" s="2" t="s">
        <v>186</v>
      </c>
      <c r="S74" s="2" t="s">
        <v>187</v>
      </c>
      <c r="T74" s="2">
        <v>2035</v>
      </c>
      <c r="U74" s="2" t="str">
        <f>IF(sum!A67="BC",sum!B67,"*")</f>
        <v>*</v>
      </c>
      <c r="V74" s="2"/>
      <c r="W74" s="2" t="str">
        <f>IF(sum!A67="BC",sum!G67,"*")</f>
        <v>*</v>
      </c>
      <c r="Z74" s="2" t="s">
        <v>186</v>
      </c>
      <c r="AA74" s="2" t="s">
        <v>187</v>
      </c>
      <c r="AB74" s="2">
        <v>2035</v>
      </c>
      <c r="AC74" s="2" t="str">
        <f>IF(sum!A67="MA",sum!B67,"*")</f>
        <v>*</v>
      </c>
      <c r="AD74" s="2"/>
      <c r="AE74" s="2" t="str">
        <f>IF(sum!A67="MA",sum!G67,"*")</f>
        <v>*</v>
      </c>
      <c r="AH74" s="2" t="s">
        <v>186</v>
      </c>
      <c r="AI74" s="2" t="s">
        <v>187</v>
      </c>
      <c r="AJ74" s="2">
        <v>2035</v>
      </c>
      <c r="AK74" s="2" t="str">
        <f>IF(sum!A67="ON",sum!B67,"*")</f>
        <v>*</v>
      </c>
      <c r="AL74" s="2"/>
      <c r="AM74" s="2" t="str">
        <f>IF(sum!A67="ON",sum!G67,"*")</f>
        <v>*</v>
      </c>
      <c r="AP74" s="2" t="s">
        <v>186</v>
      </c>
      <c r="AQ74" s="2" t="s">
        <v>187</v>
      </c>
      <c r="AR74" s="2">
        <v>2035</v>
      </c>
      <c r="AS74" s="2" t="str">
        <f>IF(sum!A67="QU",sum!B67,"*")</f>
        <v>*</v>
      </c>
      <c r="AT74" s="2"/>
      <c r="AU74" s="2" t="str">
        <f>IF(sum!A67="QU",sum!G67,"*")</f>
        <v>*</v>
      </c>
      <c r="AX74" s="2" t="s">
        <v>186</v>
      </c>
      <c r="AY74" s="2" t="s">
        <v>187</v>
      </c>
      <c r="AZ74" s="2">
        <v>2035</v>
      </c>
      <c r="BA74" s="2" t="str">
        <f>IF(sum!A67="SA",sum!B67,"*")</f>
        <v>*</v>
      </c>
      <c r="BB74" s="2"/>
      <c r="BC74" s="2" t="str">
        <f>IF(sum!A67="SA",sum!G67,"*")</f>
        <v>*</v>
      </c>
    </row>
    <row r="75" spans="2:55">
      <c r="B75" s="2" t="s">
        <v>186</v>
      </c>
      <c r="C75" s="2" t="s">
        <v>187</v>
      </c>
      <c r="D75" s="2">
        <v>2035</v>
      </c>
      <c r="E75" s="2" t="str">
        <f>IF(sum!A68="AL",sum!B68,"*")</f>
        <v>R_ES-SH-SD_WOD1</v>
      </c>
      <c r="F75" s="2"/>
      <c r="G75" s="2">
        <f>IF(sum!A68="AL",sum!G68,"*")</f>
        <v>0.0515770265134709</v>
      </c>
      <c r="H75" s="2"/>
      <c r="J75" s="2" t="s">
        <v>186</v>
      </c>
      <c r="K75" s="2" t="s">
        <v>187</v>
      </c>
      <c r="L75" s="2">
        <v>2035</v>
      </c>
      <c r="M75" s="2" t="str">
        <f>IF(sum!A68="AT",sum!B68,"*")</f>
        <v>*</v>
      </c>
      <c r="N75" s="2"/>
      <c r="O75" s="2" t="str">
        <f>IF(sum!A68="AT",sum!G68,"*")</f>
        <v>*</v>
      </c>
      <c r="R75" s="2" t="s">
        <v>186</v>
      </c>
      <c r="S75" s="2" t="s">
        <v>187</v>
      </c>
      <c r="T75" s="2">
        <v>2035</v>
      </c>
      <c r="U75" s="2" t="str">
        <f>IF(sum!A68="BC",sum!B68,"*")</f>
        <v>*</v>
      </c>
      <c r="V75" s="2"/>
      <c r="W75" s="2" t="str">
        <f>IF(sum!A68="BC",sum!G68,"*")</f>
        <v>*</v>
      </c>
      <c r="Z75" s="2" t="s">
        <v>186</v>
      </c>
      <c r="AA75" s="2" t="s">
        <v>187</v>
      </c>
      <c r="AB75" s="2">
        <v>2035</v>
      </c>
      <c r="AC75" s="2" t="str">
        <f>IF(sum!A68="MA",sum!B68,"*")</f>
        <v>*</v>
      </c>
      <c r="AD75" s="2"/>
      <c r="AE75" s="2" t="str">
        <f>IF(sum!A68="MA",sum!G68,"*")</f>
        <v>*</v>
      </c>
      <c r="AH75" s="2" t="s">
        <v>186</v>
      </c>
      <c r="AI75" s="2" t="s">
        <v>187</v>
      </c>
      <c r="AJ75" s="2">
        <v>2035</v>
      </c>
      <c r="AK75" s="2" t="str">
        <f>IF(sum!A68="ON",sum!B68,"*")</f>
        <v>*</v>
      </c>
      <c r="AL75" s="2"/>
      <c r="AM75" s="2" t="str">
        <f>IF(sum!A68="ON",sum!G68,"*")</f>
        <v>*</v>
      </c>
      <c r="AP75" s="2" t="s">
        <v>186</v>
      </c>
      <c r="AQ75" s="2" t="s">
        <v>187</v>
      </c>
      <c r="AR75" s="2">
        <v>2035</v>
      </c>
      <c r="AS75" s="2" t="str">
        <f>IF(sum!A68="QU",sum!B68,"*")</f>
        <v>*</v>
      </c>
      <c r="AT75" s="2"/>
      <c r="AU75" s="2" t="str">
        <f>IF(sum!A68="QU",sum!G68,"*")</f>
        <v>*</v>
      </c>
      <c r="AX75" s="2" t="s">
        <v>186</v>
      </c>
      <c r="AY75" s="2" t="s">
        <v>187</v>
      </c>
      <c r="AZ75" s="2">
        <v>2035</v>
      </c>
      <c r="BA75" s="2" t="str">
        <f>IF(sum!A68="SA",sum!B68,"*")</f>
        <v>*</v>
      </c>
      <c r="BB75" s="2"/>
      <c r="BC75" s="2" t="str">
        <f>IF(sum!A68="SA",sum!G68,"*")</f>
        <v>*</v>
      </c>
    </row>
    <row r="76" spans="2:55">
      <c r="B76" s="2" t="s">
        <v>186</v>
      </c>
      <c r="C76" s="2" t="s">
        <v>187</v>
      </c>
      <c r="D76" s="2">
        <v>2035</v>
      </c>
      <c r="E76" s="2" t="str">
        <f>IF(sum!A69="AL",sum!B69,"*")</f>
        <v>R_ES-WH-AP_COAPRO1</v>
      </c>
      <c r="F76" s="2"/>
      <c r="G76" s="2">
        <f>IF(sum!A69="AL",sum!G69,"*")</f>
        <v>0</v>
      </c>
      <c r="H76" s="2"/>
      <c r="J76" s="2" t="s">
        <v>186</v>
      </c>
      <c r="K76" s="2" t="s">
        <v>187</v>
      </c>
      <c r="L76" s="2">
        <v>2035</v>
      </c>
      <c r="M76" s="2" t="str">
        <f>IF(sum!A69="AT",sum!B69,"*")</f>
        <v>*</v>
      </c>
      <c r="N76" s="2"/>
      <c r="O76" s="2" t="str">
        <f>IF(sum!A69="AT",sum!G69,"*")</f>
        <v>*</v>
      </c>
      <c r="R76" s="2" t="s">
        <v>186</v>
      </c>
      <c r="S76" s="2" t="s">
        <v>187</v>
      </c>
      <c r="T76" s="2">
        <v>2035</v>
      </c>
      <c r="U76" s="2" t="str">
        <f>IF(sum!A69="BC",sum!B69,"*")</f>
        <v>*</v>
      </c>
      <c r="V76" s="2"/>
      <c r="W76" s="2" t="str">
        <f>IF(sum!A69="BC",sum!G69,"*")</f>
        <v>*</v>
      </c>
      <c r="Z76" s="2" t="s">
        <v>186</v>
      </c>
      <c r="AA76" s="2" t="s">
        <v>187</v>
      </c>
      <c r="AB76" s="2">
        <v>2035</v>
      </c>
      <c r="AC76" s="2" t="str">
        <f>IF(sum!A69="MA",sum!B69,"*")</f>
        <v>*</v>
      </c>
      <c r="AD76" s="2"/>
      <c r="AE76" s="2" t="str">
        <f>IF(sum!A69="MA",sum!G69,"*")</f>
        <v>*</v>
      </c>
      <c r="AH76" s="2" t="s">
        <v>186</v>
      </c>
      <c r="AI76" s="2" t="s">
        <v>187</v>
      </c>
      <c r="AJ76" s="2">
        <v>2035</v>
      </c>
      <c r="AK76" s="2" t="str">
        <f>IF(sum!A69="ON",sum!B69,"*")</f>
        <v>*</v>
      </c>
      <c r="AL76" s="2"/>
      <c r="AM76" s="2" t="str">
        <f>IF(sum!A69="ON",sum!G69,"*")</f>
        <v>*</v>
      </c>
      <c r="AP76" s="2" t="s">
        <v>186</v>
      </c>
      <c r="AQ76" s="2" t="s">
        <v>187</v>
      </c>
      <c r="AR76" s="2">
        <v>2035</v>
      </c>
      <c r="AS76" s="2" t="str">
        <f>IF(sum!A69="QU",sum!B69,"*")</f>
        <v>*</v>
      </c>
      <c r="AT76" s="2"/>
      <c r="AU76" s="2" t="str">
        <f>IF(sum!A69="QU",sum!G69,"*")</f>
        <v>*</v>
      </c>
      <c r="AX76" s="2" t="s">
        <v>186</v>
      </c>
      <c r="AY76" s="2" t="s">
        <v>187</v>
      </c>
      <c r="AZ76" s="2">
        <v>2035</v>
      </c>
      <c r="BA76" s="2" t="str">
        <f>IF(sum!A69="SA",sum!B69,"*")</f>
        <v>*</v>
      </c>
      <c r="BB76" s="2"/>
      <c r="BC76" s="2" t="str">
        <f>IF(sum!A69="SA",sum!G69,"*")</f>
        <v>*</v>
      </c>
    </row>
    <row r="77" spans="2:55">
      <c r="B77" s="2" t="s">
        <v>186</v>
      </c>
      <c r="C77" s="2" t="s">
        <v>187</v>
      </c>
      <c r="D77" s="2">
        <v>2035</v>
      </c>
      <c r="E77" s="2" t="str">
        <f>IF(sum!A70="AL",sum!B70,"*")</f>
        <v>R_ES-WH-AP_GAS1</v>
      </c>
      <c r="F77" s="2"/>
      <c r="G77" s="2">
        <f>IF(sum!A70="AL",sum!G70,"*")</f>
        <v>0</v>
      </c>
      <c r="H77" s="2"/>
      <c r="J77" s="2" t="s">
        <v>186</v>
      </c>
      <c r="K77" s="2" t="s">
        <v>187</v>
      </c>
      <c r="L77" s="2">
        <v>2035</v>
      </c>
      <c r="M77" s="2" t="str">
        <f>IF(sum!A70="AT",sum!B70,"*")</f>
        <v>*</v>
      </c>
      <c r="N77" s="2"/>
      <c r="O77" s="2" t="str">
        <f>IF(sum!A70="AT",sum!G70,"*")</f>
        <v>*</v>
      </c>
      <c r="R77" s="2" t="s">
        <v>186</v>
      </c>
      <c r="S77" s="2" t="s">
        <v>187</v>
      </c>
      <c r="T77" s="2">
        <v>2035</v>
      </c>
      <c r="U77" s="2" t="str">
        <f>IF(sum!A70="BC",sum!B70,"*")</f>
        <v>*</v>
      </c>
      <c r="V77" s="2"/>
      <c r="W77" s="2" t="str">
        <f>IF(sum!A70="BC",sum!G70,"*")</f>
        <v>*</v>
      </c>
      <c r="Z77" s="2" t="s">
        <v>186</v>
      </c>
      <c r="AA77" s="2" t="s">
        <v>187</v>
      </c>
      <c r="AB77" s="2">
        <v>2035</v>
      </c>
      <c r="AC77" s="2" t="str">
        <f>IF(sum!A70="MA",sum!B70,"*")</f>
        <v>*</v>
      </c>
      <c r="AD77" s="2"/>
      <c r="AE77" s="2" t="str">
        <f>IF(sum!A70="MA",sum!G70,"*")</f>
        <v>*</v>
      </c>
      <c r="AH77" s="2" t="s">
        <v>186</v>
      </c>
      <c r="AI77" s="2" t="s">
        <v>187</v>
      </c>
      <c r="AJ77" s="2">
        <v>2035</v>
      </c>
      <c r="AK77" s="2" t="str">
        <f>IF(sum!A70="ON",sum!B70,"*")</f>
        <v>*</v>
      </c>
      <c r="AL77" s="2"/>
      <c r="AM77" s="2" t="str">
        <f>IF(sum!A70="ON",sum!G70,"*")</f>
        <v>*</v>
      </c>
      <c r="AP77" s="2" t="s">
        <v>186</v>
      </c>
      <c r="AQ77" s="2" t="s">
        <v>187</v>
      </c>
      <c r="AR77" s="2">
        <v>2035</v>
      </c>
      <c r="AS77" s="2" t="str">
        <f>IF(sum!A70="QU",sum!B70,"*")</f>
        <v>*</v>
      </c>
      <c r="AT77" s="2"/>
      <c r="AU77" s="2" t="str">
        <f>IF(sum!A70="QU",sum!G70,"*")</f>
        <v>*</v>
      </c>
      <c r="AX77" s="2" t="s">
        <v>186</v>
      </c>
      <c r="AY77" s="2" t="s">
        <v>187</v>
      </c>
      <c r="AZ77" s="2">
        <v>2035</v>
      </c>
      <c r="BA77" s="2" t="str">
        <f>IF(sum!A70="SA",sum!B70,"*")</f>
        <v>*</v>
      </c>
      <c r="BB77" s="2"/>
      <c r="BC77" s="2" t="str">
        <f>IF(sum!A70="SA",sum!G70,"*")</f>
        <v>*</v>
      </c>
    </row>
    <row r="78" spans="2:55">
      <c r="B78" s="2" t="s">
        <v>186</v>
      </c>
      <c r="C78" s="2" t="s">
        <v>187</v>
      </c>
      <c r="D78" s="2">
        <v>2035</v>
      </c>
      <c r="E78" s="2" t="str">
        <f>IF(sum!A71="AL",sum!B71,"*")</f>
        <v>R_ES-WH-AP_STEAM1</v>
      </c>
      <c r="F78" s="2"/>
      <c r="G78" s="2">
        <f>IF(sum!A71="AL",sum!G71,"*")</f>
        <v>0.481672365802863</v>
      </c>
      <c r="H78" s="2"/>
      <c r="J78" s="2" t="s">
        <v>186</v>
      </c>
      <c r="K78" s="2" t="s">
        <v>187</v>
      </c>
      <c r="L78" s="2">
        <v>2035</v>
      </c>
      <c r="M78" s="2" t="str">
        <f>IF(sum!A71="AT",sum!B71,"*")</f>
        <v>*</v>
      </c>
      <c r="N78" s="2"/>
      <c r="O78" s="2" t="str">
        <f>IF(sum!A71="AT",sum!G71,"*")</f>
        <v>*</v>
      </c>
      <c r="R78" s="2" t="s">
        <v>186</v>
      </c>
      <c r="S78" s="2" t="s">
        <v>187</v>
      </c>
      <c r="T78" s="2">
        <v>2035</v>
      </c>
      <c r="U78" s="2" t="str">
        <f>IF(sum!A71="BC",sum!B71,"*")</f>
        <v>*</v>
      </c>
      <c r="V78" s="2"/>
      <c r="W78" s="2" t="str">
        <f>IF(sum!A71="BC",sum!G71,"*")</f>
        <v>*</v>
      </c>
      <c r="Z78" s="2" t="s">
        <v>186</v>
      </c>
      <c r="AA78" s="2" t="s">
        <v>187</v>
      </c>
      <c r="AB78" s="2">
        <v>2035</v>
      </c>
      <c r="AC78" s="2" t="str">
        <f>IF(sum!A71="MA",sum!B71,"*")</f>
        <v>*</v>
      </c>
      <c r="AD78" s="2"/>
      <c r="AE78" s="2" t="str">
        <f>IF(sum!A71="MA",sum!G71,"*")</f>
        <v>*</v>
      </c>
      <c r="AH78" s="2" t="s">
        <v>186</v>
      </c>
      <c r="AI78" s="2" t="s">
        <v>187</v>
      </c>
      <c r="AJ78" s="2">
        <v>2035</v>
      </c>
      <c r="AK78" s="2" t="str">
        <f>IF(sum!A71="ON",sum!B71,"*")</f>
        <v>*</v>
      </c>
      <c r="AL78" s="2"/>
      <c r="AM78" s="2" t="str">
        <f>IF(sum!A71="ON",sum!G71,"*")</f>
        <v>*</v>
      </c>
      <c r="AP78" s="2" t="s">
        <v>186</v>
      </c>
      <c r="AQ78" s="2" t="s">
        <v>187</v>
      </c>
      <c r="AR78" s="2">
        <v>2035</v>
      </c>
      <c r="AS78" s="2" t="str">
        <f>IF(sum!A71="QU",sum!B71,"*")</f>
        <v>*</v>
      </c>
      <c r="AT78" s="2"/>
      <c r="AU78" s="2" t="str">
        <f>IF(sum!A71="QU",sum!G71,"*")</f>
        <v>*</v>
      </c>
      <c r="AX78" s="2" t="s">
        <v>186</v>
      </c>
      <c r="AY78" s="2" t="s">
        <v>187</v>
      </c>
      <c r="AZ78" s="2">
        <v>2035</v>
      </c>
      <c r="BA78" s="2" t="str">
        <f>IF(sum!A71="SA",sum!B71,"*")</f>
        <v>*</v>
      </c>
      <c r="BB78" s="2"/>
      <c r="BC78" s="2" t="str">
        <f>IF(sum!A71="SA",sum!G71,"*")</f>
        <v>*</v>
      </c>
    </row>
    <row r="79" spans="2:55">
      <c r="B79" s="2" t="s">
        <v>186</v>
      </c>
      <c r="C79" s="2" t="s">
        <v>187</v>
      </c>
      <c r="D79" s="2">
        <v>2035</v>
      </c>
      <c r="E79" s="2" t="str">
        <f>IF(sum!A72="AL",sum!B72,"*")</f>
        <v>R_ES-WH-MOB_COAPRO1</v>
      </c>
      <c r="F79" s="2"/>
      <c r="G79" s="2">
        <f>IF(sum!A72="AL",sum!G72,"*")</f>
        <v>0</v>
      </c>
      <c r="H79" s="2"/>
      <c r="J79" s="2" t="s">
        <v>186</v>
      </c>
      <c r="K79" s="2" t="s">
        <v>187</v>
      </c>
      <c r="L79" s="2">
        <v>2035</v>
      </c>
      <c r="M79" s="2" t="str">
        <f>IF(sum!A72="AT",sum!B72,"*")</f>
        <v>*</v>
      </c>
      <c r="N79" s="2"/>
      <c r="O79" s="2" t="str">
        <f>IF(sum!A72="AT",sum!G72,"*")</f>
        <v>*</v>
      </c>
      <c r="R79" s="2" t="s">
        <v>186</v>
      </c>
      <c r="S79" s="2" t="s">
        <v>187</v>
      </c>
      <c r="T79" s="2">
        <v>2035</v>
      </c>
      <c r="U79" s="2" t="str">
        <f>IF(sum!A72="BC",sum!B72,"*")</f>
        <v>*</v>
      </c>
      <c r="V79" s="2"/>
      <c r="W79" s="2" t="str">
        <f>IF(sum!A72="BC",sum!G72,"*")</f>
        <v>*</v>
      </c>
      <c r="Z79" s="2" t="s">
        <v>186</v>
      </c>
      <c r="AA79" s="2" t="s">
        <v>187</v>
      </c>
      <c r="AB79" s="2">
        <v>2035</v>
      </c>
      <c r="AC79" s="2" t="str">
        <f>IF(sum!A72="MA",sum!B72,"*")</f>
        <v>*</v>
      </c>
      <c r="AD79" s="2"/>
      <c r="AE79" s="2" t="str">
        <f>IF(sum!A72="MA",sum!G72,"*")</f>
        <v>*</v>
      </c>
      <c r="AH79" s="2" t="s">
        <v>186</v>
      </c>
      <c r="AI79" s="2" t="s">
        <v>187</v>
      </c>
      <c r="AJ79" s="2">
        <v>2035</v>
      </c>
      <c r="AK79" s="2" t="str">
        <f>IF(sum!A72="ON",sum!B72,"*")</f>
        <v>*</v>
      </c>
      <c r="AL79" s="2"/>
      <c r="AM79" s="2" t="str">
        <f>IF(sum!A72="ON",sum!G72,"*")</f>
        <v>*</v>
      </c>
      <c r="AP79" s="2" t="s">
        <v>186</v>
      </c>
      <c r="AQ79" s="2" t="s">
        <v>187</v>
      </c>
      <c r="AR79" s="2">
        <v>2035</v>
      </c>
      <c r="AS79" s="2" t="str">
        <f>IF(sum!A72="QU",sum!B72,"*")</f>
        <v>*</v>
      </c>
      <c r="AT79" s="2"/>
      <c r="AU79" s="2" t="str">
        <f>IF(sum!A72="QU",sum!G72,"*")</f>
        <v>*</v>
      </c>
      <c r="AX79" s="2" t="s">
        <v>186</v>
      </c>
      <c r="AY79" s="2" t="s">
        <v>187</v>
      </c>
      <c r="AZ79" s="2">
        <v>2035</v>
      </c>
      <c r="BA79" s="2" t="str">
        <f>IF(sum!A72="SA",sum!B72,"*")</f>
        <v>*</v>
      </c>
      <c r="BB79" s="2"/>
      <c r="BC79" s="2" t="str">
        <f>IF(sum!A72="SA",sum!G72,"*")</f>
        <v>*</v>
      </c>
    </row>
    <row r="80" spans="2:55">
      <c r="B80" s="2" t="s">
        <v>186</v>
      </c>
      <c r="C80" s="2" t="s">
        <v>187</v>
      </c>
      <c r="D80" s="2">
        <v>2035</v>
      </c>
      <c r="E80" s="2" t="str">
        <f>IF(sum!A73="AL",sum!B73,"*")</f>
        <v>R_ES-WH-MOB_STEAM1</v>
      </c>
      <c r="F80" s="2"/>
      <c r="G80" s="2">
        <f>IF(sum!A73="AL",sum!G73,"*")</f>
        <v>0.11246585655921</v>
      </c>
      <c r="H80" s="2"/>
      <c r="J80" s="2" t="s">
        <v>186</v>
      </c>
      <c r="K80" s="2" t="s">
        <v>187</v>
      </c>
      <c r="L80" s="2">
        <v>2035</v>
      </c>
      <c r="M80" s="2" t="str">
        <f>IF(sum!A73="AT",sum!B73,"*")</f>
        <v>*</v>
      </c>
      <c r="N80" s="2"/>
      <c r="O80" s="2" t="str">
        <f>IF(sum!A73="AT",sum!G73,"*")</f>
        <v>*</v>
      </c>
      <c r="R80" s="2" t="s">
        <v>186</v>
      </c>
      <c r="S80" s="2" t="s">
        <v>187</v>
      </c>
      <c r="T80" s="2">
        <v>2035</v>
      </c>
      <c r="U80" s="2" t="str">
        <f>IF(sum!A73="BC",sum!B73,"*")</f>
        <v>*</v>
      </c>
      <c r="V80" s="2"/>
      <c r="W80" s="2" t="str">
        <f>IF(sum!A73="BC",sum!G73,"*")</f>
        <v>*</v>
      </c>
      <c r="Z80" s="2" t="s">
        <v>186</v>
      </c>
      <c r="AA80" s="2" t="s">
        <v>187</v>
      </c>
      <c r="AB80" s="2">
        <v>2035</v>
      </c>
      <c r="AC80" s="2" t="str">
        <f>IF(sum!A73="MA",sum!B73,"*")</f>
        <v>*</v>
      </c>
      <c r="AD80" s="2"/>
      <c r="AE80" s="2" t="str">
        <f>IF(sum!A73="MA",sum!G73,"*")</f>
        <v>*</v>
      </c>
      <c r="AH80" s="2" t="s">
        <v>186</v>
      </c>
      <c r="AI80" s="2" t="s">
        <v>187</v>
      </c>
      <c r="AJ80" s="2">
        <v>2035</v>
      </c>
      <c r="AK80" s="2" t="str">
        <f>IF(sum!A73="ON",sum!B73,"*")</f>
        <v>*</v>
      </c>
      <c r="AL80" s="2"/>
      <c r="AM80" s="2" t="str">
        <f>IF(sum!A73="ON",sum!G73,"*")</f>
        <v>*</v>
      </c>
      <c r="AP80" s="2" t="s">
        <v>186</v>
      </c>
      <c r="AQ80" s="2" t="s">
        <v>187</v>
      </c>
      <c r="AR80" s="2">
        <v>2035</v>
      </c>
      <c r="AS80" s="2" t="str">
        <f>IF(sum!A73="QU",sum!B73,"*")</f>
        <v>*</v>
      </c>
      <c r="AT80" s="2"/>
      <c r="AU80" s="2" t="str">
        <f>IF(sum!A73="QU",sum!G73,"*")</f>
        <v>*</v>
      </c>
      <c r="AX80" s="2" t="s">
        <v>186</v>
      </c>
      <c r="AY80" s="2" t="s">
        <v>187</v>
      </c>
      <c r="AZ80" s="2">
        <v>2035</v>
      </c>
      <c r="BA80" s="2" t="str">
        <f>IF(sum!A73="SA",sum!B73,"*")</f>
        <v>*</v>
      </c>
      <c r="BB80" s="2"/>
      <c r="BC80" s="2" t="str">
        <f>IF(sum!A73="SA",sum!G73,"*")</f>
        <v>*</v>
      </c>
    </row>
    <row r="81" spans="2:55">
      <c r="B81" s="2" t="s">
        <v>186</v>
      </c>
      <c r="C81" s="2" t="s">
        <v>187</v>
      </c>
      <c r="D81" s="2">
        <v>2035</v>
      </c>
      <c r="E81" s="2" t="str">
        <f>IF(sum!A74="AL",sum!B74,"*")</f>
        <v>R_ES-WH-SA_COAPRO1</v>
      </c>
      <c r="F81" s="2"/>
      <c r="G81" s="2">
        <f>IF(sum!A74="AL",sum!G74,"*")</f>
        <v>0</v>
      </c>
      <c r="H81" s="2"/>
      <c r="J81" s="2" t="s">
        <v>186</v>
      </c>
      <c r="K81" s="2" t="s">
        <v>187</v>
      </c>
      <c r="L81" s="2">
        <v>2035</v>
      </c>
      <c r="M81" s="2" t="str">
        <f>IF(sum!A74="AT",sum!B74,"*")</f>
        <v>*</v>
      </c>
      <c r="N81" s="2"/>
      <c r="O81" s="2" t="str">
        <f>IF(sum!A74="AT",sum!G74,"*")</f>
        <v>*</v>
      </c>
      <c r="R81" s="2" t="s">
        <v>186</v>
      </c>
      <c r="S81" s="2" t="s">
        <v>187</v>
      </c>
      <c r="T81" s="2">
        <v>2035</v>
      </c>
      <c r="U81" s="2" t="str">
        <f>IF(sum!A74="BC",sum!B74,"*")</f>
        <v>*</v>
      </c>
      <c r="V81" s="2"/>
      <c r="W81" s="2" t="str">
        <f>IF(sum!A74="BC",sum!G74,"*")</f>
        <v>*</v>
      </c>
      <c r="Z81" s="2" t="s">
        <v>186</v>
      </c>
      <c r="AA81" s="2" t="s">
        <v>187</v>
      </c>
      <c r="AB81" s="2">
        <v>2035</v>
      </c>
      <c r="AC81" s="2" t="str">
        <f>IF(sum!A74="MA",sum!B74,"*")</f>
        <v>*</v>
      </c>
      <c r="AD81" s="2"/>
      <c r="AE81" s="2" t="str">
        <f>IF(sum!A74="MA",sum!G74,"*")</f>
        <v>*</v>
      </c>
      <c r="AH81" s="2" t="s">
        <v>186</v>
      </c>
      <c r="AI81" s="2" t="s">
        <v>187</v>
      </c>
      <c r="AJ81" s="2">
        <v>2035</v>
      </c>
      <c r="AK81" s="2" t="str">
        <f>IF(sum!A74="ON",sum!B74,"*")</f>
        <v>*</v>
      </c>
      <c r="AL81" s="2"/>
      <c r="AM81" s="2" t="str">
        <f>IF(sum!A74="ON",sum!G74,"*")</f>
        <v>*</v>
      </c>
      <c r="AP81" s="2" t="s">
        <v>186</v>
      </c>
      <c r="AQ81" s="2" t="s">
        <v>187</v>
      </c>
      <c r="AR81" s="2">
        <v>2035</v>
      </c>
      <c r="AS81" s="2" t="str">
        <f>IF(sum!A74="QU",sum!B74,"*")</f>
        <v>*</v>
      </c>
      <c r="AT81" s="2"/>
      <c r="AU81" s="2" t="str">
        <f>IF(sum!A74="QU",sum!G74,"*")</f>
        <v>*</v>
      </c>
      <c r="AX81" s="2" t="s">
        <v>186</v>
      </c>
      <c r="AY81" s="2" t="s">
        <v>187</v>
      </c>
      <c r="AZ81" s="2">
        <v>2035</v>
      </c>
      <c r="BA81" s="2" t="str">
        <f>IF(sum!A74="SA",sum!B74,"*")</f>
        <v>*</v>
      </c>
      <c r="BB81" s="2"/>
      <c r="BC81" s="2" t="str">
        <f>IF(sum!A74="SA",sum!G74,"*")</f>
        <v>*</v>
      </c>
    </row>
    <row r="82" spans="2:55">
      <c r="B82" s="2" t="s">
        <v>186</v>
      </c>
      <c r="C82" s="2" t="s">
        <v>187</v>
      </c>
      <c r="D82" s="2">
        <v>2035</v>
      </c>
      <c r="E82" s="2" t="str">
        <f>IF(sum!A75="AL",sum!B75,"*")</f>
        <v>R_ES-WH-SA_GAS1</v>
      </c>
      <c r="F82" s="2"/>
      <c r="G82" s="2">
        <f>IF(sum!A75="AL",sum!G75,"*")</f>
        <v>0</v>
      </c>
      <c r="H82" s="2"/>
      <c r="J82" s="2" t="s">
        <v>186</v>
      </c>
      <c r="K82" s="2" t="s">
        <v>187</v>
      </c>
      <c r="L82" s="2">
        <v>2035</v>
      </c>
      <c r="M82" s="2" t="str">
        <f>IF(sum!A75="AT",sum!B75,"*")</f>
        <v>*</v>
      </c>
      <c r="N82" s="2"/>
      <c r="O82" s="2" t="str">
        <f>IF(sum!A75="AT",sum!G75,"*")</f>
        <v>*</v>
      </c>
      <c r="R82" s="2" t="s">
        <v>186</v>
      </c>
      <c r="S82" s="2" t="s">
        <v>187</v>
      </c>
      <c r="T82" s="2">
        <v>2035</v>
      </c>
      <c r="U82" s="2" t="str">
        <f>IF(sum!A75="BC",sum!B75,"*")</f>
        <v>*</v>
      </c>
      <c r="V82" s="2"/>
      <c r="W82" s="2" t="str">
        <f>IF(sum!A75="BC",sum!G75,"*")</f>
        <v>*</v>
      </c>
      <c r="Z82" s="2" t="s">
        <v>186</v>
      </c>
      <c r="AA82" s="2" t="s">
        <v>187</v>
      </c>
      <c r="AB82" s="2">
        <v>2035</v>
      </c>
      <c r="AC82" s="2" t="str">
        <f>IF(sum!A75="MA",sum!B75,"*")</f>
        <v>*</v>
      </c>
      <c r="AD82" s="2"/>
      <c r="AE82" s="2" t="str">
        <f>IF(sum!A75="MA",sum!G75,"*")</f>
        <v>*</v>
      </c>
      <c r="AH82" s="2" t="s">
        <v>186</v>
      </c>
      <c r="AI82" s="2" t="s">
        <v>187</v>
      </c>
      <c r="AJ82" s="2">
        <v>2035</v>
      </c>
      <c r="AK82" s="2" t="str">
        <f>IF(sum!A75="ON",sum!B75,"*")</f>
        <v>*</v>
      </c>
      <c r="AL82" s="2"/>
      <c r="AM82" s="2" t="str">
        <f>IF(sum!A75="ON",sum!G75,"*")</f>
        <v>*</v>
      </c>
      <c r="AP82" s="2" t="s">
        <v>186</v>
      </c>
      <c r="AQ82" s="2" t="s">
        <v>187</v>
      </c>
      <c r="AR82" s="2">
        <v>2035</v>
      </c>
      <c r="AS82" s="2" t="str">
        <f>IF(sum!A75="QU",sum!B75,"*")</f>
        <v>*</v>
      </c>
      <c r="AT82" s="2"/>
      <c r="AU82" s="2" t="str">
        <f>IF(sum!A75="QU",sum!G75,"*")</f>
        <v>*</v>
      </c>
      <c r="AX82" s="2" t="s">
        <v>186</v>
      </c>
      <c r="AY82" s="2" t="s">
        <v>187</v>
      </c>
      <c r="AZ82" s="2">
        <v>2035</v>
      </c>
      <c r="BA82" s="2" t="str">
        <f>IF(sum!A75="SA",sum!B75,"*")</f>
        <v>*</v>
      </c>
      <c r="BB82" s="2"/>
      <c r="BC82" s="2" t="str">
        <f>IF(sum!A75="SA",sum!G75,"*")</f>
        <v>*</v>
      </c>
    </row>
    <row r="83" spans="2:55">
      <c r="B83" s="2" t="s">
        <v>186</v>
      </c>
      <c r="C83" s="2" t="s">
        <v>187</v>
      </c>
      <c r="D83" s="2">
        <v>2035</v>
      </c>
      <c r="E83" s="2" t="str">
        <f>IF(sum!A76="AL",sum!B76,"*")</f>
        <v>R_ES-WH-SA_STEAM1</v>
      </c>
      <c r="F83" s="2"/>
      <c r="G83" s="2">
        <f>IF(sum!A76="AL",sum!G76,"*")</f>
        <v>0.263504441338847</v>
      </c>
      <c r="H83" s="2"/>
      <c r="J83" s="2" t="s">
        <v>186</v>
      </c>
      <c r="K83" s="2" t="s">
        <v>187</v>
      </c>
      <c r="L83" s="2">
        <v>2035</v>
      </c>
      <c r="M83" s="2" t="str">
        <f>IF(sum!A76="AT",sum!B76,"*")</f>
        <v>*</v>
      </c>
      <c r="N83" s="2"/>
      <c r="O83" s="2" t="str">
        <f>IF(sum!A76="AT",sum!G76,"*")</f>
        <v>*</v>
      </c>
      <c r="R83" s="2" t="s">
        <v>186</v>
      </c>
      <c r="S83" s="2" t="s">
        <v>187</v>
      </c>
      <c r="T83" s="2">
        <v>2035</v>
      </c>
      <c r="U83" s="2" t="str">
        <f>IF(sum!A76="BC",sum!B76,"*")</f>
        <v>*</v>
      </c>
      <c r="V83" s="2"/>
      <c r="W83" s="2" t="str">
        <f>IF(sum!A76="BC",sum!G76,"*")</f>
        <v>*</v>
      </c>
      <c r="Z83" s="2" t="s">
        <v>186</v>
      </c>
      <c r="AA83" s="2" t="s">
        <v>187</v>
      </c>
      <c r="AB83" s="2">
        <v>2035</v>
      </c>
      <c r="AC83" s="2" t="str">
        <f>IF(sum!A76="MA",sum!B76,"*")</f>
        <v>*</v>
      </c>
      <c r="AD83" s="2"/>
      <c r="AE83" s="2" t="str">
        <f>IF(sum!A76="MA",sum!G76,"*")</f>
        <v>*</v>
      </c>
      <c r="AH83" s="2" t="s">
        <v>186</v>
      </c>
      <c r="AI83" s="2" t="s">
        <v>187</v>
      </c>
      <c r="AJ83" s="2">
        <v>2035</v>
      </c>
      <c r="AK83" s="2" t="str">
        <f>IF(sum!A76="ON",sum!B76,"*")</f>
        <v>*</v>
      </c>
      <c r="AL83" s="2"/>
      <c r="AM83" s="2" t="str">
        <f>IF(sum!A76="ON",sum!G76,"*")</f>
        <v>*</v>
      </c>
      <c r="AP83" s="2" t="s">
        <v>186</v>
      </c>
      <c r="AQ83" s="2" t="s">
        <v>187</v>
      </c>
      <c r="AR83" s="2">
        <v>2035</v>
      </c>
      <c r="AS83" s="2" t="str">
        <f>IF(sum!A76="QU",sum!B76,"*")</f>
        <v>*</v>
      </c>
      <c r="AT83" s="2"/>
      <c r="AU83" s="2" t="str">
        <f>IF(sum!A76="QU",sum!G76,"*")</f>
        <v>*</v>
      </c>
      <c r="AX83" s="2" t="s">
        <v>186</v>
      </c>
      <c r="AY83" s="2" t="s">
        <v>187</v>
      </c>
      <c r="AZ83" s="2">
        <v>2035</v>
      </c>
      <c r="BA83" s="2" t="str">
        <f>IF(sum!A76="SA",sum!B76,"*")</f>
        <v>*</v>
      </c>
      <c r="BB83" s="2"/>
      <c r="BC83" s="2" t="str">
        <f>IF(sum!A76="SA",sum!G76,"*")</f>
        <v>*</v>
      </c>
    </row>
    <row r="84" spans="2:55">
      <c r="B84" s="2" t="s">
        <v>186</v>
      </c>
      <c r="C84" s="2" t="s">
        <v>187</v>
      </c>
      <c r="D84" s="2">
        <v>2035</v>
      </c>
      <c r="E84" s="2" t="str">
        <f>IF(sum!A77="AL",sum!B77,"*")</f>
        <v>R_ES-WH-SD_COAPRO1</v>
      </c>
      <c r="F84" s="2"/>
      <c r="G84" s="2">
        <f>IF(sum!A77="AL",sum!G77,"*")</f>
        <v>0</v>
      </c>
      <c r="H84" s="2"/>
      <c r="J84" s="2" t="s">
        <v>186</v>
      </c>
      <c r="K84" s="2" t="s">
        <v>187</v>
      </c>
      <c r="L84" s="2">
        <v>2035</v>
      </c>
      <c r="M84" s="2" t="str">
        <f>IF(sum!A77="AT",sum!B77,"*")</f>
        <v>*</v>
      </c>
      <c r="N84" s="2"/>
      <c r="O84" s="2" t="str">
        <f>IF(sum!A77="AT",sum!G77,"*")</f>
        <v>*</v>
      </c>
      <c r="R84" s="2" t="s">
        <v>186</v>
      </c>
      <c r="S84" s="2" t="s">
        <v>187</v>
      </c>
      <c r="T84" s="2">
        <v>2035</v>
      </c>
      <c r="U84" s="2" t="str">
        <f>IF(sum!A77="BC",sum!B77,"*")</f>
        <v>*</v>
      </c>
      <c r="V84" s="2"/>
      <c r="W84" s="2" t="str">
        <f>IF(sum!A77="BC",sum!G77,"*")</f>
        <v>*</v>
      </c>
      <c r="Z84" s="2" t="s">
        <v>186</v>
      </c>
      <c r="AA84" s="2" t="s">
        <v>187</v>
      </c>
      <c r="AB84" s="2">
        <v>2035</v>
      </c>
      <c r="AC84" s="2" t="str">
        <f>IF(sum!A77="MA",sum!B77,"*")</f>
        <v>*</v>
      </c>
      <c r="AD84" s="2"/>
      <c r="AE84" s="2" t="str">
        <f>IF(sum!A77="MA",sum!G77,"*")</f>
        <v>*</v>
      </c>
      <c r="AH84" s="2" t="s">
        <v>186</v>
      </c>
      <c r="AI84" s="2" t="s">
        <v>187</v>
      </c>
      <c r="AJ84" s="2">
        <v>2035</v>
      </c>
      <c r="AK84" s="2" t="str">
        <f>IF(sum!A77="ON",sum!B77,"*")</f>
        <v>*</v>
      </c>
      <c r="AL84" s="2"/>
      <c r="AM84" s="2" t="str">
        <f>IF(sum!A77="ON",sum!G77,"*")</f>
        <v>*</v>
      </c>
      <c r="AP84" s="2" t="s">
        <v>186</v>
      </c>
      <c r="AQ84" s="2" t="s">
        <v>187</v>
      </c>
      <c r="AR84" s="2">
        <v>2035</v>
      </c>
      <c r="AS84" s="2" t="str">
        <f>IF(sum!A77="QU",sum!B77,"*")</f>
        <v>*</v>
      </c>
      <c r="AT84" s="2"/>
      <c r="AU84" s="2" t="str">
        <f>IF(sum!A77="QU",sum!G77,"*")</f>
        <v>*</v>
      </c>
      <c r="AX84" s="2" t="s">
        <v>186</v>
      </c>
      <c r="AY84" s="2" t="s">
        <v>187</v>
      </c>
      <c r="AZ84" s="2">
        <v>2035</v>
      </c>
      <c r="BA84" s="2" t="str">
        <f>IF(sum!A77="SA",sum!B77,"*")</f>
        <v>*</v>
      </c>
      <c r="BB84" s="2"/>
      <c r="BC84" s="2" t="str">
        <f>IF(sum!A77="SA",sum!G77,"*")</f>
        <v>*</v>
      </c>
    </row>
    <row r="85" spans="2:55">
      <c r="B85" s="2" t="s">
        <v>186</v>
      </c>
      <c r="C85" s="2" t="s">
        <v>187</v>
      </c>
      <c r="D85" s="2">
        <v>2035</v>
      </c>
      <c r="E85" s="2" t="str">
        <f>IF(sum!A78="AL",sum!B78,"*")</f>
        <v>R_ES-WH-SD_GAS1</v>
      </c>
      <c r="F85" s="2"/>
      <c r="G85" s="2">
        <f>IF(sum!A78="AL",sum!G78,"*")</f>
        <v>0</v>
      </c>
      <c r="H85" s="2"/>
      <c r="J85" s="2" t="s">
        <v>186</v>
      </c>
      <c r="K85" s="2" t="s">
        <v>187</v>
      </c>
      <c r="L85" s="2">
        <v>2035</v>
      </c>
      <c r="M85" s="2" t="str">
        <f>IF(sum!A78="AT",sum!B78,"*")</f>
        <v>*</v>
      </c>
      <c r="N85" s="2"/>
      <c r="O85" s="2" t="str">
        <f>IF(sum!A78="AT",sum!G78,"*")</f>
        <v>*</v>
      </c>
      <c r="R85" s="2" t="s">
        <v>186</v>
      </c>
      <c r="S85" s="2" t="s">
        <v>187</v>
      </c>
      <c r="T85" s="2">
        <v>2035</v>
      </c>
      <c r="U85" s="2" t="str">
        <f>IF(sum!A78="BC",sum!B78,"*")</f>
        <v>*</v>
      </c>
      <c r="V85" s="2"/>
      <c r="W85" s="2" t="str">
        <f>IF(sum!A78="BC",sum!G78,"*")</f>
        <v>*</v>
      </c>
      <c r="Z85" s="2" t="s">
        <v>186</v>
      </c>
      <c r="AA85" s="2" t="s">
        <v>187</v>
      </c>
      <c r="AB85" s="2">
        <v>2035</v>
      </c>
      <c r="AC85" s="2" t="str">
        <f>IF(sum!A78="MA",sum!B78,"*")</f>
        <v>*</v>
      </c>
      <c r="AD85" s="2"/>
      <c r="AE85" s="2" t="str">
        <f>IF(sum!A78="MA",sum!G78,"*")</f>
        <v>*</v>
      </c>
      <c r="AH85" s="2" t="s">
        <v>186</v>
      </c>
      <c r="AI85" s="2" t="s">
        <v>187</v>
      </c>
      <c r="AJ85" s="2">
        <v>2035</v>
      </c>
      <c r="AK85" s="2" t="str">
        <f>IF(sum!A78="ON",sum!B78,"*")</f>
        <v>*</v>
      </c>
      <c r="AL85" s="2"/>
      <c r="AM85" s="2" t="str">
        <f>IF(sum!A78="ON",sum!G78,"*")</f>
        <v>*</v>
      </c>
      <c r="AP85" s="2" t="s">
        <v>186</v>
      </c>
      <c r="AQ85" s="2" t="s">
        <v>187</v>
      </c>
      <c r="AR85" s="2">
        <v>2035</v>
      </c>
      <c r="AS85" s="2" t="str">
        <f>IF(sum!A78="QU",sum!B78,"*")</f>
        <v>*</v>
      </c>
      <c r="AT85" s="2"/>
      <c r="AU85" s="2" t="str">
        <f>IF(sum!A78="QU",sum!G78,"*")</f>
        <v>*</v>
      </c>
      <c r="AX85" s="2" t="s">
        <v>186</v>
      </c>
      <c r="AY85" s="2" t="s">
        <v>187</v>
      </c>
      <c r="AZ85" s="2">
        <v>2035</v>
      </c>
      <c r="BA85" s="2" t="str">
        <f>IF(sum!A78="SA",sum!B78,"*")</f>
        <v>*</v>
      </c>
      <c r="BB85" s="2"/>
      <c r="BC85" s="2" t="str">
        <f>IF(sum!A78="SA",sum!G78,"*")</f>
        <v>*</v>
      </c>
    </row>
    <row r="86" spans="2:55">
      <c r="B86" s="2" t="s">
        <v>186</v>
      </c>
      <c r="C86" s="2" t="s">
        <v>187</v>
      </c>
      <c r="D86" s="2">
        <v>2035</v>
      </c>
      <c r="E86" s="2" t="str">
        <f>IF(sum!A79="AL",sum!B79,"*")</f>
        <v>R_ES-WH-SD_STEAM1</v>
      </c>
      <c r="F86" s="2"/>
      <c r="G86" s="2">
        <f>IF(sum!A79="AL",sum!G79,"*")</f>
        <v>1.83099296464663</v>
      </c>
      <c r="H86" s="2"/>
      <c r="J86" s="2" t="s">
        <v>186</v>
      </c>
      <c r="K86" s="2" t="s">
        <v>187</v>
      </c>
      <c r="L86" s="2">
        <v>2035</v>
      </c>
      <c r="M86" s="2" t="str">
        <f>IF(sum!A79="AT",sum!B79,"*")</f>
        <v>*</v>
      </c>
      <c r="N86" s="2"/>
      <c r="O86" s="2" t="str">
        <f>IF(sum!A79="AT",sum!G79,"*")</f>
        <v>*</v>
      </c>
      <c r="R86" s="2" t="s">
        <v>186</v>
      </c>
      <c r="S86" s="2" t="s">
        <v>187</v>
      </c>
      <c r="T86" s="2">
        <v>2035</v>
      </c>
      <c r="U86" s="2" t="str">
        <f>IF(sum!A79="BC",sum!B79,"*")</f>
        <v>*</v>
      </c>
      <c r="V86" s="2"/>
      <c r="W86" s="2" t="str">
        <f>IF(sum!A79="BC",sum!G79,"*")</f>
        <v>*</v>
      </c>
      <c r="Z86" s="2" t="s">
        <v>186</v>
      </c>
      <c r="AA86" s="2" t="s">
        <v>187</v>
      </c>
      <c r="AB86" s="2">
        <v>2035</v>
      </c>
      <c r="AC86" s="2" t="str">
        <f>IF(sum!A79="MA",sum!B79,"*")</f>
        <v>*</v>
      </c>
      <c r="AD86" s="2"/>
      <c r="AE86" s="2" t="str">
        <f>IF(sum!A79="MA",sum!G79,"*")</f>
        <v>*</v>
      </c>
      <c r="AH86" s="2" t="s">
        <v>186</v>
      </c>
      <c r="AI86" s="2" t="s">
        <v>187</v>
      </c>
      <c r="AJ86" s="2">
        <v>2035</v>
      </c>
      <c r="AK86" s="2" t="str">
        <f>IF(sum!A79="ON",sum!B79,"*")</f>
        <v>*</v>
      </c>
      <c r="AL86" s="2"/>
      <c r="AM86" s="2" t="str">
        <f>IF(sum!A79="ON",sum!G79,"*")</f>
        <v>*</v>
      </c>
      <c r="AP86" s="2" t="s">
        <v>186</v>
      </c>
      <c r="AQ86" s="2" t="s">
        <v>187</v>
      </c>
      <c r="AR86" s="2">
        <v>2035</v>
      </c>
      <c r="AS86" s="2" t="str">
        <f>IF(sum!A79="QU",sum!B79,"*")</f>
        <v>*</v>
      </c>
      <c r="AT86" s="2"/>
      <c r="AU86" s="2" t="str">
        <f>IF(sum!A79="QU",sum!G79,"*")</f>
        <v>*</v>
      </c>
      <c r="AX86" s="2" t="s">
        <v>186</v>
      </c>
      <c r="AY86" s="2" t="s">
        <v>187</v>
      </c>
      <c r="AZ86" s="2">
        <v>2035</v>
      </c>
      <c r="BA86" s="2" t="str">
        <f>IF(sum!A79="SA",sum!B79,"*")</f>
        <v>*</v>
      </c>
      <c r="BB86" s="2"/>
      <c r="BC86" s="2" t="str">
        <f>IF(sum!A79="SA",sum!G79,"*")</f>
        <v>*</v>
      </c>
    </row>
    <row r="87" spans="2:55">
      <c r="B87" s="2" t="s">
        <v>186</v>
      </c>
      <c r="C87" s="2" t="s">
        <v>187</v>
      </c>
      <c r="D87" s="2">
        <v>2035</v>
      </c>
      <c r="E87" s="2" t="str">
        <f>IF(sum!A80="AL",sum!B80,"*")</f>
        <v>RTS-AuxiliaryEquip_ELE1</v>
      </c>
      <c r="F87" s="2"/>
      <c r="G87" s="2">
        <f>IF(sum!A80="AL",sum!G80,"*")</f>
        <v>0.465463816819147</v>
      </c>
      <c r="H87" s="2"/>
      <c r="J87" s="2" t="s">
        <v>186</v>
      </c>
      <c r="K87" s="2" t="s">
        <v>187</v>
      </c>
      <c r="L87" s="2">
        <v>2035</v>
      </c>
      <c r="M87" s="2" t="str">
        <f>IF(sum!A80="AT",sum!B80,"*")</f>
        <v>*</v>
      </c>
      <c r="N87" s="2"/>
      <c r="O87" s="2" t="str">
        <f>IF(sum!A80="AT",sum!G80,"*")</f>
        <v>*</v>
      </c>
      <c r="R87" s="2" t="s">
        <v>186</v>
      </c>
      <c r="S87" s="2" t="s">
        <v>187</v>
      </c>
      <c r="T87" s="2">
        <v>2035</v>
      </c>
      <c r="U87" s="2" t="str">
        <f>IF(sum!A80="BC",sum!B80,"*")</f>
        <v>*</v>
      </c>
      <c r="V87" s="2"/>
      <c r="W87" s="2" t="str">
        <f>IF(sum!A80="BC",sum!G80,"*")</f>
        <v>*</v>
      </c>
      <c r="Z87" s="2" t="s">
        <v>186</v>
      </c>
      <c r="AA87" s="2" t="s">
        <v>187</v>
      </c>
      <c r="AB87" s="2">
        <v>2035</v>
      </c>
      <c r="AC87" s="2" t="str">
        <f>IF(sum!A80="MA",sum!B80,"*")</f>
        <v>*</v>
      </c>
      <c r="AD87" s="2"/>
      <c r="AE87" s="2" t="str">
        <f>IF(sum!A80="MA",sum!G80,"*")</f>
        <v>*</v>
      </c>
      <c r="AH87" s="2" t="s">
        <v>186</v>
      </c>
      <c r="AI87" s="2" t="s">
        <v>187</v>
      </c>
      <c r="AJ87" s="2">
        <v>2035</v>
      </c>
      <c r="AK87" s="2" t="str">
        <f>IF(sum!A80="ON",sum!B80,"*")</f>
        <v>*</v>
      </c>
      <c r="AL87" s="2"/>
      <c r="AM87" s="2" t="str">
        <f>IF(sum!A80="ON",sum!G80,"*")</f>
        <v>*</v>
      </c>
      <c r="AP87" s="2" t="s">
        <v>186</v>
      </c>
      <c r="AQ87" s="2" t="s">
        <v>187</v>
      </c>
      <c r="AR87" s="2">
        <v>2035</v>
      </c>
      <c r="AS87" s="2" t="str">
        <f>IF(sum!A80="QU",sum!B80,"*")</f>
        <v>*</v>
      </c>
      <c r="AT87" s="2"/>
      <c r="AU87" s="2" t="str">
        <f>IF(sum!A80="QU",sum!G80,"*")</f>
        <v>*</v>
      </c>
      <c r="AX87" s="2" t="s">
        <v>186</v>
      </c>
      <c r="AY87" s="2" t="s">
        <v>187</v>
      </c>
      <c r="AZ87" s="2">
        <v>2035</v>
      </c>
      <c r="BA87" s="2" t="str">
        <f>IF(sum!A80="SA",sum!B80,"*")</f>
        <v>*</v>
      </c>
      <c r="BB87" s="2"/>
      <c r="BC87" s="2" t="str">
        <f>IF(sum!A80="SA",sum!G80,"*")</f>
        <v>*</v>
      </c>
    </row>
    <row r="88" spans="2:55">
      <c r="B88" s="2" t="s">
        <v>186</v>
      </c>
      <c r="C88" s="2" t="s">
        <v>187</v>
      </c>
      <c r="D88" s="2">
        <v>2035</v>
      </c>
      <c r="E88" s="2" t="str">
        <f>IF(sum!A81="AL",sum!B81,"*")</f>
        <v>RTS-AuxiliaryMot_ELE1</v>
      </c>
      <c r="F88" s="2"/>
      <c r="G88" s="2">
        <f>IF(sum!A81="AL",sum!G81,"*")</f>
        <v>0.146766064202532</v>
      </c>
      <c r="H88" s="2"/>
      <c r="J88" s="2" t="s">
        <v>186</v>
      </c>
      <c r="K88" s="2" t="s">
        <v>187</v>
      </c>
      <c r="L88" s="2">
        <v>2035</v>
      </c>
      <c r="M88" s="2" t="str">
        <f>IF(sum!A81="AT",sum!B81,"*")</f>
        <v>*</v>
      </c>
      <c r="N88" s="2"/>
      <c r="O88" s="2" t="str">
        <f>IF(sum!A81="AT",sum!G81,"*")</f>
        <v>*</v>
      </c>
      <c r="R88" s="2" t="s">
        <v>186</v>
      </c>
      <c r="S88" s="2" t="s">
        <v>187</v>
      </c>
      <c r="T88" s="2">
        <v>2035</v>
      </c>
      <c r="U88" s="2" t="str">
        <f>IF(sum!A81="BC",sum!B81,"*")</f>
        <v>*</v>
      </c>
      <c r="V88" s="2"/>
      <c r="W88" s="2" t="str">
        <f>IF(sum!A81="BC",sum!G81,"*")</f>
        <v>*</v>
      </c>
      <c r="Z88" s="2" t="s">
        <v>186</v>
      </c>
      <c r="AA88" s="2" t="s">
        <v>187</v>
      </c>
      <c r="AB88" s="2">
        <v>2035</v>
      </c>
      <c r="AC88" s="2" t="str">
        <f>IF(sum!A81="MA",sum!B81,"*")</f>
        <v>*</v>
      </c>
      <c r="AD88" s="2"/>
      <c r="AE88" s="2" t="str">
        <f>IF(sum!A81="MA",sum!G81,"*")</f>
        <v>*</v>
      </c>
      <c r="AH88" s="2" t="s">
        <v>186</v>
      </c>
      <c r="AI88" s="2" t="s">
        <v>187</v>
      </c>
      <c r="AJ88" s="2">
        <v>2035</v>
      </c>
      <c r="AK88" s="2" t="str">
        <f>IF(sum!A81="ON",sum!B81,"*")</f>
        <v>*</v>
      </c>
      <c r="AL88" s="2"/>
      <c r="AM88" s="2" t="str">
        <f>IF(sum!A81="ON",sum!G81,"*")</f>
        <v>*</v>
      </c>
      <c r="AP88" s="2" t="s">
        <v>186</v>
      </c>
      <c r="AQ88" s="2" t="s">
        <v>187</v>
      </c>
      <c r="AR88" s="2">
        <v>2035</v>
      </c>
      <c r="AS88" s="2" t="str">
        <f>IF(sum!A81="QU",sum!B81,"*")</f>
        <v>*</v>
      </c>
      <c r="AT88" s="2"/>
      <c r="AU88" s="2" t="str">
        <f>IF(sum!A81="QU",sum!G81,"*")</f>
        <v>*</v>
      </c>
      <c r="AX88" s="2" t="s">
        <v>186</v>
      </c>
      <c r="AY88" s="2" t="s">
        <v>187</v>
      </c>
      <c r="AZ88" s="2">
        <v>2035</v>
      </c>
      <c r="BA88" s="2" t="str">
        <f>IF(sum!A81="SA",sum!B81,"*")</f>
        <v>*</v>
      </c>
      <c r="BB88" s="2"/>
      <c r="BC88" s="2" t="str">
        <f>IF(sum!A81="SA",sum!G81,"*")</f>
        <v>*</v>
      </c>
    </row>
    <row r="89" spans="2:55">
      <c r="B89" s="2" t="s">
        <v>186</v>
      </c>
      <c r="C89" s="2" t="s">
        <v>187</v>
      </c>
      <c r="D89" s="2">
        <v>2035</v>
      </c>
      <c r="E89" s="2" t="str">
        <f>IF(sum!A82="AL",sum!B82,"*")</f>
        <v>RTS-Light_ELE1</v>
      </c>
      <c r="F89" s="2"/>
      <c r="G89" s="2">
        <f>IF(sum!A82="AL",sum!G82,"*")</f>
        <v>0.660447288911391</v>
      </c>
      <c r="H89" s="2"/>
      <c r="J89" s="2" t="s">
        <v>186</v>
      </c>
      <c r="K89" s="2" t="s">
        <v>187</v>
      </c>
      <c r="L89" s="2">
        <v>2035</v>
      </c>
      <c r="M89" s="2" t="str">
        <f>IF(sum!A82="AT",sum!B82,"*")</f>
        <v>*</v>
      </c>
      <c r="N89" s="2"/>
      <c r="O89" s="2" t="str">
        <f>IF(sum!A82="AT",sum!G82,"*")</f>
        <v>*</v>
      </c>
      <c r="R89" s="2" t="s">
        <v>186</v>
      </c>
      <c r="S89" s="2" t="s">
        <v>187</v>
      </c>
      <c r="T89" s="2">
        <v>2035</v>
      </c>
      <c r="U89" s="2" t="str">
        <f>IF(sum!A82="BC",sum!B82,"*")</f>
        <v>*</v>
      </c>
      <c r="V89" s="2"/>
      <c r="W89" s="2" t="str">
        <f>IF(sum!A82="BC",sum!G82,"*")</f>
        <v>*</v>
      </c>
      <c r="Z89" s="2" t="s">
        <v>186</v>
      </c>
      <c r="AA89" s="2" t="s">
        <v>187</v>
      </c>
      <c r="AB89" s="2">
        <v>2035</v>
      </c>
      <c r="AC89" s="2" t="str">
        <f>IF(sum!A82="MA",sum!B82,"*")</f>
        <v>*</v>
      </c>
      <c r="AD89" s="2"/>
      <c r="AE89" s="2" t="str">
        <f>IF(sum!A82="MA",sum!G82,"*")</f>
        <v>*</v>
      </c>
      <c r="AH89" s="2" t="s">
        <v>186</v>
      </c>
      <c r="AI89" s="2" t="s">
        <v>187</v>
      </c>
      <c r="AJ89" s="2">
        <v>2035</v>
      </c>
      <c r="AK89" s="2" t="str">
        <f>IF(sum!A82="ON",sum!B82,"*")</f>
        <v>*</v>
      </c>
      <c r="AL89" s="2"/>
      <c r="AM89" s="2" t="str">
        <f>IF(sum!A82="ON",sum!G82,"*")</f>
        <v>*</v>
      </c>
      <c r="AP89" s="2" t="s">
        <v>186</v>
      </c>
      <c r="AQ89" s="2" t="s">
        <v>187</v>
      </c>
      <c r="AR89" s="2">
        <v>2035</v>
      </c>
      <c r="AS89" s="2" t="str">
        <f>IF(sum!A82="QU",sum!B82,"*")</f>
        <v>*</v>
      </c>
      <c r="AT89" s="2"/>
      <c r="AU89" s="2" t="str">
        <f>IF(sum!A82="QU",sum!G82,"*")</f>
        <v>*</v>
      </c>
      <c r="AX89" s="2" t="s">
        <v>186</v>
      </c>
      <c r="AY89" s="2" t="s">
        <v>187</v>
      </c>
      <c r="AZ89" s="2">
        <v>2035</v>
      </c>
      <c r="BA89" s="2" t="str">
        <f>IF(sum!A82="SA",sum!B82,"*")</f>
        <v>*</v>
      </c>
      <c r="BB89" s="2"/>
      <c r="BC89" s="2" t="str">
        <f>IF(sum!A82="SA",sum!G82,"*")</f>
        <v>*</v>
      </c>
    </row>
    <row r="90" spans="2:55">
      <c r="B90" s="2" t="s">
        <v>186</v>
      </c>
      <c r="C90" s="2" t="s">
        <v>187</v>
      </c>
      <c r="D90" s="2">
        <v>2035</v>
      </c>
      <c r="E90" s="2" t="str">
        <f>IF(sum!A83="AL",sum!B83,"*")</f>
        <v>RTS-SpCool_ELE1</v>
      </c>
      <c r="F90" s="2"/>
      <c r="G90" s="2">
        <f>IF(sum!A83="AL",sum!G83,"*")</f>
        <v>0.0429701104200584</v>
      </c>
      <c r="H90" s="2"/>
      <c r="J90" s="2" t="s">
        <v>186</v>
      </c>
      <c r="K90" s="2" t="s">
        <v>187</v>
      </c>
      <c r="L90" s="2">
        <v>2035</v>
      </c>
      <c r="M90" s="2" t="str">
        <f>IF(sum!A83="AT",sum!B83,"*")</f>
        <v>*</v>
      </c>
      <c r="N90" s="2"/>
      <c r="O90" s="2" t="str">
        <f>IF(sum!A83="AT",sum!G83,"*")</f>
        <v>*</v>
      </c>
      <c r="R90" s="2" t="s">
        <v>186</v>
      </c>
      <c r="S90" s="2" t="s">
        <v>187</v>
      </c>
      <c r="T90" s="2">
        <v>2035</v>
      </c>
      <c r="U90" s="2" t="str">
        <f>IF(sum!A83="BC",sum!B83,"*")</f>
        <v>*</v>
      </c>
      <c r="V90" s="2"/>
      <c r="W90" s="2" t="str">
        <f>IF(sum!A83="BC",sum!G83,"*")</f>
        <v>*</v>
      </c>
      <c r="Z90" s="2" t="s">
        <v>186</v>
      </c>
      <c r="AA90" s="2" t="s">
        <v>187</v>
      </c>
      <c r="AB90" s="2">
        <v>2035</v>
      </c>
      <c r="AC90" s="2" t="str">
        <f>IF(sum!A83="MA",sum!B83,"*")</f>
        <v>*</v>
      </c>
      <c r="AD90" s="2"/>
      <c r="AE90" s="2" t="str">
        <f>IF(sum!A83="MA",sum!G83,"*")</f>
        <v>*</v>
      </c>
      <c r="AH90" s="2" t="s">
        <v>186</v>
      </c>
      <c r="AI90" s="2" t="s">
        <v>187</v>
      </c>
      <c r="AJ90" s="2">
        <v>2035</v>
      </c>
      <c r="AK90" s="2" t="str">
        <f>IF(sum!A83="ON",sum!B83,"*")</f>
        <v>*</v>
      </c>
      <c r="AL90" s="2"/>
      <c r="AM90" s="2" t="str">
        <f>IF(sum!A83="ON",sum!G83,"*")</f>
        <v>*</v>
      </c>
      <c r="AP90" s="2" t="s">
        <v>186</v>
      </c>
      <c r="AQ90" s="2" t="s">
        <v>187</v>
      </c>
      <c r="AR90" s="2">
        <v>2035</v>
      </c>
      <c r="AS90" s="2" t="str">
        <f>IF(sum!A83="QU",sum!B83,"*")</f>
        <v>*</v>
      </c>
      <c r="AT90" s="2"/>
      <c r="AU90" s="2" t="str">
        <f>IF(sum!A83="QU",sum!G83,"*")</f>
        <v>*</v>
      </c>
      <c r="AX90" s="2" t="s">
        <v>186</v>
      </c>
      <c r="AY90" s="2" t="s">
        <v>187</v>
      </c>
      <c r="AZ90" s="2">
        <v>2035</v>
      </c>
      <c r="BA90" s="2" t="str">
        <f>IF(sum!A83="SA",sum!B83,"*")</f>
        <v>*</v>
      </c>
      <c r="BB90" s="2"/>
      <c r="BC90" s="2" t="str">
        <f>IF(sum!A83="SA",sum!G83,"*")</f>
        <v>*</v>
      </c>
    </row>
    <row r="91" spans="2:55">
      <c r="B91" s="2" t="s">
        <v>186</v>
      </c>
      <c r="C91" s="2" t="s">
        <v>187</v>
      </c>
      <c r="D91" s="2">
        <v>2035</v>
      </c>
      <c r="E91" s="2" t="str">
        <f>IF(sum!A84="AL",sum!B84,"*")</f>
        <v>RTS-SpHeat_ELE1</v>
      </c>
      <c r="F91" s="2"/>
      <c r="G91" s="2">
        <f>IF(sum!A84="AL",sum!G84,"*")</f>
        <v>1.77103305911676</v>
      </c>
      <c r="H91" s="2"/>
      <c r="J91" s="2" t="s">
        <v>186</v>
      </c>
      <c r="K91" s="2" t="s">
        <v>187</v>
      </c>
      <c r="L91" s="2">
        <v>2035</v>
      </c>
      <c r="M91" s="2" t="str">
        <f>IF(sum!A84="AT",sum!B84,"*")</f>
        <v>*</v>
      </c>
      <c r="N91" s="2"/>
      <c r="O91" s="2" t="str">
        <f>IF(sum!A84="AT",sum!G84,"*")</f>
        <v>*</v>
      </c>
      <c r="R91" s="2" t="s">
        <v>186</v>
      </c>
      <c r="S91" s="2" t="s">
        <v>187</v>
      </c>
      <c r="T91" s="2">
        <v>2035</v>
      </c>
      <c r="U91" s="2" t="str">
        <f>IF(sum!A84="BC",sum!B84,"*")</f>
        <v>*</v>
      </c>
      <c r="V91" s="2"/>
      <c r="W91" s="2" t="str">
        <f>IF(sum!A84="BC",sum!G84,"*")</f>
        <v>*</v>
      </c>
      <c r="Z91" s="2" t="s">
        <v>186</v>
      </c>
      <c r="AA91" s="2" t="s">
        <v>187</v>
      </c>
      <c r="AB91" s="2">
        <v>2035</v>
      </c>
      <c r="AC91" s="2" t="str">
        <f>IF(sum!A84="MA",sum!B84,"*")</f>
        <v>*</v>
      </c>
      <c r="AD91" s="2"/>
      <c r="AE91" s="2" t="str">
        <f>IF(sum!A84="MA",sum!G84,"*")</f>
        <v>*</v>
      </c>
      <c r="AH91" s="2" t="s">
        <v>186</v>
      </c>
      <c r="AI91" s="2" t="s">
        <v>187</v>
      </c>
      <c r="AJ91" s="2">
        <v>2035</v>
      </c>
      <c r="AK91" s="2" t="str">
        <f>IF(sum!A84="ON",sum!B84,"*")</f>
        <v>*</v>
      </c>
      <c r="AL91" s="2"/>
      <c r="AM91" s="2" t="str">
        <f>IF(sum!A84="ON",sum!G84,"*")</f>
        <v>*</v>
      </c>
      <c r="AP91" s="2" t="s">
        <v>186</v>
      </c>
      <c r="AQ91" s="2" t="s">
        <v>187</v>
      </c>
      <c r="AR91" s="2">
        <v>2035</v>
      </c>
      <c r="AS91" s="2" t="str">
        <f>IF(sum!A84="QU",sum!B84,"*")</f>
        <v>*</v>
      </c>
      <c r="AT91" s="2"/>
      <c r="AU91" s="2" t="str">
        <f>IF(sum!A84="QU",sum!G84,"*")</f>
        <v>*</v>
      </c>
      <c r="AX91" s="2" t="s">
        <v>186</v>
      </c>
      <c r="AY91" s="2" t="s">
        <v>187</v>
      </c>
      <c r="AZ91" s="2">
        <v>2035</v>
      </c>
      <c r="BA91" s="2" t="str">
        <f>IF(sum!A84="SA",sum!B84,"*")</f>
        <v>*</v>
      </c>
      <c r="BB91" s="2"/>
      <c r="BC91" s="2" t="str">
        <f>IF(sum!A84="SA",sum!G84,"*")</f>
        <v>*</v>
      </c>
    </row>
    <row r="92" spans="2:55">
      <c r="B92" s="2" t="s">
        <v>186</v>
      </c>
      <c r="C92" s="2" t="s">
        <v>187</v>
      </c>
      <c r="D92" s="2">
        <v>2035</v>
      </c>
      <c r="E92" s="2" t="str">
        <f>IF(sum!A85="AL",sum!B85,"*")</f>
        <v>RTS-WaterHeat_ELE1</v>
      </c>
      <c r="F92" s="2"/>
      <c r="G92" s="2">
        <f>IF(sum!A85="AL",sum!G85,"*")</f>
        <v>0.192997192339646</v>
      </c>
      <c r="H92" s="2"/>
      <c r="J92" s="2" t="s">
        <v>186</v>
      </c>
      <c r="K92" s="2" t="s">
        <v>187</v>
      </c>
      <c r="L92" s="2">
        <v>2035</v>
      </c>
      <c r="M92" s="2" t="str">
        <f>IF(sum!A85="AT",sum!B85,"*")</f>
        <v>*</v>
      </c>
      <c r="N92" s="2"/>
      <c r="O92" s="2" t="str">
        <f>IF(sum!A85="AT",sum!G85,"*")</f>
        <v>*</v>
      </c>
      <c r="R92" s="2" t="s">
        <v>186</v>
      </c>
      <c r="S92" s="2" t="s">
        <v>187</v>
      </c>
      <c r="T92" s="2">
        <v>2035</v>
      </c>
      <c r="U92" s="2" t="str">
        <f>IF(sum!A85="BC",sum!B85,"*")</f>
        <v>*</v>
      </c>
      <c r="V92" s="2"/>
      <c r="W92" s="2" t="str">
        <f>IF(sum!A85="BC",sum!G85,"*")</f>
        <v>*</v>
      </c>
      <c r="Z92" s="2" t="s">
        <v>186</v>
      </c>
      <c r="AA92" s="2" t="s">
        <v>187</v>
      </c>
      <c r="AB92" s="2">
        <v>2035</v>
      </c>
      <c r="AC92" s="2" t="str">
        <f>IF(sum!A85="MA",sum!B85,"*")</f>
        <v>*</v>
      </c>
      <c r="AD92" s="2"/>
      <c r="AE92" s="2" t="str">
        <f>IF(sum!A85="MA",sum!G85,"*")</f>
        <v>*</v>
      </c>
      <c r="AH92" s="2" t="s">
        <v>186</v>
      </c>
      <c r="AI92" s="2" t="s">
        <v>187</v>
      </c>
      <c r="AJ92" s="2">
        <v>2035</v>
      </c>
      <c r="AK92" s="2" t="str">
        <f>IF(sum!A85="ON",sum!B85,"*")</f>
        <v>*</v>
      </c>
      <c r="AL92" s="2"/>
      <c r="AM92" s="2" t="str">
        <f>IF(sum!A85="ON",sum!G85,"*")</f>
        <v>*</v>
      </c>
      <c r="AP92" s="2" t="s">
        <v>186</v>
      </c>
      <c r="AQ92" s="2" t="s">
        <v>187</v>
      </c>
      <c r="AR92" s="2">
        <v>2035</v>
      </c>
      <c r="AS92" s="2" t="str">
        <f>IF(sum!A85="QU",sum!B85,"*")</f>
        <v>*</v>
      </c>
      <c r="AT92" s="2"/>
      <c r="AU92" s="2" t="str">
        <f>IF(sum!A85="QU",sum!G85,"*")</f>
        <v>*</v>
      </c>
      <c r="AX92" s="2" t="s">
        <v>186</v>
      </c>
      <c r="AY92" s="2" t="s">
        <v>187</v>
      </c>
      <c r="AZ92" s="2">
        <v>2035</v>
      </c>
      <c r="BA92" s="2" t="str">
        <f>IF(sum!A85="SA",sum!B85,"*")</f>
        <v>*</v>
      </c>
      <c r="BB92" s="2"/>
      <c r="BC92" s="2" t="str">
        <f>IF(sum!A85="SA",sum!G85,"*")</f>
        <v>*</v>
      </c>
    </row>
    <row r="93" spans="2:55">
      <c r="B93" s="2" t="s">
        <v>186</v>
      </c>
      <c r="C93" s="2" t="s">
        <v>187</v>
      </c>
      <c r="D93" s="2">
        <v>2035</v>
      </c>
      <c r="E93" s="2" t="str">
        <f>IF(sum!A86="AL",sum!B86,"*")</f>
        <v>S_CCUS_ATM</v>
      </c>
      <c r="F93" s="2"/>
      <c r="G93" s="2">
        <f>IF(sum!A86="AL",sum!G86,"*")</f>
        <v>0</v>
      </c>
      <c r="H93" s="2"/>
      <c r="J93" s="2" t="s">
        <v>186</v>
      </c>
      <c r="K93" s="2" t="s">
        <v>187</v>
      </c>
      <c r="L93" s="2">
        <v>2035</v>
      </c>
      <c r="M93" s="2" t="str">
        <f>IF(sum!A86="AT",sum!B86,"*")</f>
        <v>*</v>
      </c>
      <c r="N93" s="2"/>
      <c r="O93" s="2" t="str">
        <f>IF(sum!A86="AT",sum!G86,"*")</f>
        <v>*</v>
      </c>
      <c r="R93" s="2" t="s">
        <v>186</v>
      </c>
      <c r="S93" s="2" t="s">
        <v>187</v>
      </c>
      <c r="T93" s="2">
        <v>2035</v>
      </c>
      <c r="U93" s="2" t="str">
        <f>IF(sum!A86="BC",sum!B86,"*")</f>
        <v>*</v>
      </c>
      <c r="V93" s="2"/>
      <c r="W93" s="2" t="str">
        <f>IF(sum!A86="BC",sum!G86,"*")</f>
        <v>*</v>
      </c>
      <c r="Z93" s="2" t="s">
        <v>186</v>
      </c>
      <c r="AA93" s="2" t="s">
        <v>187</v>
      </c>
      <c r="AB93" s="2">
        <v>2035</v>
      </c>
      <c r="AC93" s="2" t="str">
        <f>IF(sum!A86="MA",sum!B86,"*")</f>
        <v>*</v>
      </c>
      <c r="AD93" s="2"/>
      <c r="AE93" s="2" t="str">
        <f>IF(sum!A86="MA",sum!G86,"*")</f>
        <v>*</v>
      </c>
      <c r="AH93" s="2" t="s">
        <v>186</v>
      </c>
      <c r="AI93" s="2" t="s">
        <v>187</v>
      </c>
      <c r="AJ93" s="2">
        <v>2035</v>
      </c>
      <c r="AK93" s="2" t="str">
        <f>IF(sum!A86="ON",sum!B86,"*")</f>
        <v>*</v>
      </c>
      <c r="AL93" s="2"/>
      <c r="AM93" s="2" t="str">
        <f>IF(sum!A86="ON",sum!G86,"*")</f>
        <v>*</v>
      </c>
      <c r="AP93" s="2" t="s">
        <v>186</v>
      </c>
      <c r="AQ93" s="2" t="s">
        <v>187</v>
      </c>
      <c r="AR93" s="2">
        <v>2035</v>
      </c>
      <c r="AS93" s="2" t="str">
        <f>IF(sum!A86="QU",sum!B86,"*")</f>
        <v>*</v>
      </c>
      <c r="AT93" s="2"/>
      <c r="AU93" s="2" t="str">
        <f>IF(sum!A86="QU",sum!G86,"*")</f>
        <v>*</v>
      </c>
      <c r="AX93" s="2" t="s">
        <v>186</v>
      </c>
      <c r="AY93" s="2" t="s">
        <v>187</v>
      </c>
      <c r="AZ93" s="2">
        <v>2035</v>
      </c>
      <c r="BA93" s="2" t="str">
        <f>IF(sum!A86="SA",sum!B86,"*")</f>
        <v>*</v>
      </c>
      <c r="BB93" s="2"/>
      <c r="BC93" s="2" t="str">
        <f>IF(sum!A86="SA",sum!G86,"*")</f>
        <v>*</v>
      </c>
    </row>
    <row r="94" spans="2:55">
      <c r="B94" s="2" t="s">
        <v>186</v>
      </c>
      <c r="C94" s="2" t="s">
        <v>187</v>
      </c>
      <c r="D94" s="2">
        <v>2035</v>
      </c>
      <c r="E94" s="2" t="str">
        <f>IF(sum!A87="AL",sum!B87,"*")</f>
        <v>S_CCUS_EMIS_H2T</v>
      </c>
      <c r="F94" s="2"/>
      <c r="G94" s="2">
        <f>IF(sum!A87="AL",sum!G87,"*")</f>
        <v>0</v>
      </c>
      <c r="H94" s="2"/>
      <c r="J94" s="2" t="s">
        <v>186</v>
      </c>
      <c r="K94" s="2" t="s">
        <v>187</v>
      </c>
      <c r="L94" s="2">
        <v>2035</v>
      </c>
      <c r="M94" s="2" t="str">
        <f>IF(sum!A87="AT",sum!B87,"*")</f>
        <v>*</v>
      </c>
      <c r="N94" s="2"/>
      <c r="O94" s="2" t="str">
        <f>IF(sum!A87="AT",sum!G87,"*")</f>
        <v>*</v>
      </c>
      <c r="R94" s="2" t="s">
        <v>186</v>
      </c>
      <c r="S94" s="2" t="s">
        <v>187</v>
      </c>
      <c r="T94" s="2">
        <v>2035</v>
      </c>
      <c r="U94" s="2" t="str">
        <f>IF(sum!A87="BC",sum!B87,"*")</f>
        <v>*</v>
      </c>
      <c r="V94" s="2"/>
      <c r="W94" s="2" t="str">
        <f>IF(sum!A87="BC",sum!G87,"*")</f>
        <v>*</v>
      </c>
      <c r="Z94" s="2" t="s">
        <v>186</v>
      </c>
      <c r="AA94" s="2" t="s">
        <v>187</v>
      </c>
      <c r="AB94" s="2">
        <v>2035</v>
      </c>
      <c r="AC94" s="2" t="str">
        <f>IF(sum!A87="MA",sum!B87,"*")</f>
        <v>*</v>
      </c>
      <c r="AD94" s="2"/>
      <c r="AE94" s="2" t="str">
        <f>IF(sum!A87="MA",sum!G87,"*")</f>
        <v>*</v>
      </c>
      <c r="AH94" s="2" t="s">
        <v>186</v>
      </c>
      <c r="AI94" s="2" t="s">
        <v>187</v>
      </c>
      <c r="AJ94" s="2">
        <v>2035</v>
      </c>
      <c r="AK94" s="2" t="str">
        <f>IF(sum!A87="ON",sum!B87,"*")</f>
        <v>*</v>
      </c>
      <c r="AL94" s="2"/>
      <c r="AM94" s="2" t="str">
        <f>IF(sum!A87="ON",sum!G87,"*")</f>
        <v>*</v>
      </c>
      <c r="AP94" s="2" t="s">
        <v>186</v>
      </c>
      <c r="AQ94" s="2" t="s">
        <v>187</v>
      </c>
      <c r="AR94" s="2">
        <v>2035</v>
      </c>
      <c r="AS94" s="2" t="str">
        <f>IF(sum!A87="QU",sum!B87,"*")</f>
        <v>*</v>
      </c>
      <c r="AT94" s="2"/>
      <c r="AU94" s="2" t="str">
        <f>IF(sum!A87="QU",sum!G87,"*")</f>
        <v>*</v>
      </c>
      <c r="AX94" s="2" t="s">
        <v>186</v>
      </c>
      <c r="AY94" s="2" t="s">
        <v>187</v>
      </c>
      <c r="AZ94" s="2">
        <v>2035</v>
      </c>
      <c r="BA94" s="2" t="str">
        <f>IF(sum!A87="SA",sum!B87,"*")</f>
        <v>*</v>
      </c>
      <c r="BB94" s="2"/>
      <c r="BC94" s="2" t="str">
        <f>IF(sum!A87="SA",sum!G87,"*")</f>
        <v>*</v>
      </c>
    </row>
    <row r="95" spans="2:55">
      <c r="B95" s="2" t="s">
        <v>186</v>
      </c>
      <c r="C95" s="2" t="s">
        <v>187</v>
      </c>
      <c r="D95" s="2">
        <v>2035</v>
      </c>
      <c r="E95" s="2" t="str">
        <f>IF(sum!A88="AL",sum!B88,"*")</f>
        <v>S_CCUS_EMIS_H2U</v>
      </c>
      <c r="F95" s="2"/>
      <c r="G95" s="2">
        <f>IF(sum!A88="AL",sum!G88,"*")</f>
        <v>0</v>
      </c>
      <c r="H95" s="2"/>
      <c r="J95" s="2" t="s">
        <v>186</v>
      </c>
      <c r="K95" s="2" t="s">
        <v>187</v>
      </c>
      <c r="L95" s="2">
        <v>2035</v>
      </c>
      <c r="M95" s="2" t="str">
        <f>IF(sum!A88="AT",sum!B88,"*")</f>
        <v>*</v>
      </c>
      <c r="N95" s="2"/>
      <c r="O95" s="2" t="str">
        <f>IF(sum!A88="AT",sum!G88,"*")</f>
        <v>*</v>
      </c>
      <c r="R95" s="2" t="s">
        <v>186</v>
      </c>
      <c r="S95" s="2" t="s">
        <v>187</v>
      </c>
      <c r="T95" s="2">
        <v>2035</v>
      </c>
      <c r="U95" s="2" t="str">
        <f>IF(sum!A88="BC",sum!B88,"*")</f>
        <v>*</v>
      </c>
      <c r="V95" s="2"/>
      <c r="W95" s="2" t="str">
        <f>IF(sum!A88="BC",sum!G88,"*")</f>
        <v>*</v>
      </c>
      <c r="Z95" s="2" t="s">
        <v>186</v>
      </c>
      <c r="AA95" s="2" t="s">
        <v>187</v>
      </c>
      <c r="AB95" s="2">
        <v>2035</v>
      </c>
      <c r="AC95" s="2" t="str">
        <f>IF(sum!A88="MA",sum!B88,"*")</f>
        <v>*</v>
      </c>
      <c r="AD95" s="2"/>
      <c r="AE95" s="2" t="str">
        <f>IF(sum!A88="MA",sum!G88,"*")</f>
        <v>*</v>
      </c>
      <c r="AH95" s="2" t="s">
        <v>186</v>
      </c>
      <c r="AI95" s="2" t="s">
        <v>187</v>
      </c>
      <c r="AJ95" s="2">
        <v>2035</v>
      </c>
      <c r="AK95" s="2" t="str">
        <f>IF(sum!A88="ON",sum!B88,"*")</f>
        <v>*</v>
      </c>
      <c r="AL95" s="2"/>
      <c r="AM95" s="2" t="str">
        <f>IF(sum!A88="ON",sum!G88,"*")</f>
        <v>*</v>
      </c>
      <c r="AP95" s="2" t="s">
        <v>186</v>
      </c>
      <c r="AQ95" s="2" t="s">
        <v>187</v>
      </c>
      <c r="AR95" s="2">
        <v>2035</v>
      </c>
      <c r="AS95" s="2" t="str">
        <f>IF(sum!A88="QU",sum!B88,"*")</f>
        <v>*</v>
      </c>
      <c r="AT95" s="2"/>
      <c r="AU95" s="2" t="str">
        <f>IF(sum!A88="QU",sum!G88,"*")</f>
        <v>*</v>
      </c>
      <c r="AX95" s="2" t="s">
        <v>186</v>
      </c>
      <c r="AY95" s="2" t="s">
        <v>187</v>
      </c>
      <c r="AZ95" s="2">
        <v>2035</v>
      </c>
      <c r="BA95" s="2" t="str">
        <f>IF(sum!A88="SA",sum!B88,"*")</f>
        <v>*</v>
      </c>
      <c r="BB95" s="2"/>
      <c r="BC95" s="2" t="str">
        <f>IF(sum!A88="SA",sum!G88,"*")</f>
        <v>*</v>
      </c>
    </row>
    <row r="96" spans="2:55">
      <c r="B96" s="2" t="s">
        <v>186</v>
      </c>
      <c r="C96" s="2" t="s">
        <v>187</v>
      </c>
      <c r="D96" s="2">
        <v>2035</v>
      </c>
      <c r="E96" s="2" t="str">
        <f>IF(sum!A89="AL",sum!B89,"*")</f>
        <v>S_CCUS_EMISMeOH_H2</v>
      </c>
      <c r="F96" s="2"/>
      <c r="G96" s="2">
        <f>IF(sum!A89="AL",sum!G89,"*")</f>
        <v>0</v>
      </c>
      <c r="H96" s="2"/>
      <c r="J96" s="2" t="s">
        <v>186</v>
      </c>
      <c r="K96" s="2" t="s">
        <v>187</v>
      </c>
      <c r="L96" s="2">
        <v>2035</v>
      </c>
      <c r="M96" s="2" t="str">
        <f>IF(sum!A89="AT",sum!B89,"*")</f>
        <v>*</v>
      </c>
      <c r="N96" s="2"/>
      <c r="O96" s="2" t="str">
        <f>IF(sum!A89="AT",sum!G89,"*")</f>
        <v>*</v>
      </c>
      <c r="R96" s="2" t="s">
        <v>186</v>
      </c>
      <c r="S96" s="2" t="s">
        <v>187</v>
      </c>
      <c r="T96" s="2">
        <v>2035</v>
      </c>
      <c r="U96" s="2" t="str">
        <f>IF(sum!A89="BC",sum!B89,"*")</f>
        <v>*</v>
      </c>
      <c r="V96" s="2"/>
      <c r="W96" s="2" t="str">
        <f>IF(sum!A89="BC",sum!G89,"*")</f>
        <v>*</v>
      </c>
      <c r="Z96" s="2" t="s">
        <v>186</v>
      </c>
      <c r="AA96" s="2" t="s">
        <v>187</v>
      </c>
      <c r="AB96" s="2">
        <v>2035</v>
      </c>
      <c r="AC96" s="2" t="str">
        <f>IF(sum!A89="MA",sum!B89,"*")</f>
        <v>*</v>
      </c>
      <c r="AD96" s="2"/>
      <c r="AE96" s="2" t="str">
        <f>IF(sum!A89="MA",sum!G89,"*")</f>
        <v>*</v>
      </c>
      <c r="AH96" s="2" t="s">
        <v>186</v>
      </c>
      <c r="AI96" s="2" t="s">
        <v>187</v>
      </c>
      <c r="AJ96" s="2">
        <v>2035</v>
      </c>
      <c r="AK96" s="2" t="str">
        <f>IF(sum!A89="ON",sum!B89,"*")</f>
        <v>*</v>
      </c>
      <c r="AL96" s="2"/>
      <c r="AM96" s="2" t="str">
        <f>IF(sum!A89="ON",sum!G89,"*")</f>
        <v>*</v>
      </c>
      <c r="AP96" s="2" t="s">
        <v>186</v>
      </c>
      <c r="AQ96" s="2" t="s">
        <v>187</v>
      </c>
      <c r="AR96" s="2">
        <v>2035</v>
      </c>
      <c r="AS96" s="2" t="str">
        <f>IF(sum!A89="QU",sum!B89,"*")</f>
        <v>*</v>
      </c>
      <c r="AT96" s="2"/>
      <c r="AU96" s="2" t="str">
        <f>IF(sum!A89="QU",sum!G89,"*")</f>
        <v>*</v>
      </c>
      <c r="AX96" s="2" t="s">
        <v>186</v>
      </c>
      <c r="AY96" s="2" t="s">
        <v>187</v>
      </c>
      <c r="AZ96" s="2">
        <v>2035</v>
      </c>
      <c r="BA96" s="2" t="str">
        <f>IF(sum!A89="SA",sum!B89,"*")</f>
        <v>*</v>
      </c>
      <c r="BB96" s="2"/>
      <c r="BC96" s="2" t="str">
        <f>IF(sum!A89="SA",sum!G89,"*")</f>
        <v>*</v>
      </c>
    </row>
    <row r="97" spans="2:55">
      <c r="B97" s="2" t="s">
        <v>186</v>
      </c>
      <c r="C97" s="2" t="s">
        <v>187</v>
      </c>
      <c r="D97" s="2">
        <v>2035</v>
      </c>
      <c r="E97" s="2" t="str">
        <f>IF(sum!A90="AL",sum!B90,"*")</f>
        <v>SCOAH2GC01</v>
      </c>
      <c r="F97" s="2"/>
      <c r="G97" s="2">
        <f>IF(sum!A90="AL",sum!G90,"*")</f>
        <v>0</v>
      </c>
      <c r="H97" s="2"/>
      <c r="J97" s="2" t="s">
        <v>186</v>
      </c>
      <c r="K97" s="2" t="s">
        <v>187</v>
      </c>
      <c r="L97" s="2">
        <v>2035</v>
      </c>
      <c r="M97" s="2" t="str">
        <f>IF(sum!A90="AT",sum!B90,"*")</f>
        <v>*</v>
      </c>
      <c r="N97" s="2"/>
      <c r="O97" s="2" t="str">
        <f>IF(sum!A90="AT",sum!G90,"*")</f>
        <v>*</v>
      </c>
      <c r="R97" s="2" t="s">
        <v>186</v>
      </c>
      <c r="S97" s="2" t="s">
        <v>187</v>
      </c>
      <c r="T97" s="2">
        <v>2035</v>
      </c>
      <c r="U97" s="2" t="str">
        <f>IF(sum!A90="BC",sum!B90,"*")</f>
        <v>*</v>
      </c>
      <c r="V97" s="2"/>
      <c r="W97" s="2" t="str">
        <f>IF(sum!A90="BC",sum!G90,"*")</f>
        <v>*</v>
      </c>
      <c r="Z97" s="2" t="s">
        <v>186</v>
      </c>
      <c r="AA97" s="2" t="s">
        <v>187</v>
      </c>
      <c r="AB97" s="2">
        <v>2035</v>
      </c>
      <c r="AC97" s="2" t="str">
        <f>IF(sum!A90="MA",sum!B90,"*")</f>
        <v>*</v>
      </c>
      <c r="AD97" s="2"/>
      <c r="AE97" s="2" t="str">
        <f>IF(sum!A90="MA",sum!G90,"*")</f>
        <v>*</v>
      </c>
      <c r="AH97" s="2" t="s">
        <v>186</v>
      </c>
      <c r="AI97" s="2" t="s">
        <v>187</v>
      </c>
      <c r="AJ97" s="2">
        <v>2035</v>
      </c>
      <c r="AK97" s="2" t="str">
        <f>IF(sum!A90="ON",sum!B90,"*")</f>
        <v>*</v>
      </c>
      <c r="AL97" s="2"/>
      <c r="AM97" s="2" t="str">
        <f>IF(sum!A90="ON",sum!G90,"*")</f>
        <v>*</v>
      </c>
      <c r="AP97" s="2" t="s">
        <v>186</v>
      </c>
      <c r="AQ97" s="2" t="s">
        <v>187</v>
      </c>
      <c r="AR97" s="2">
        <v>2035</v>
      </c>
      <c r="AS97" s="2" t="str">
        <f>IF(sum!A90="QU",sum!B90,"*")</f>
        <v>*</v>
      </c>
      <c r="AT97" s="2"/>
      <c r="AU97" s="2" t="str">
        <f>IF(sum!A90="QU",sum!G90,"*")</f>
        <v>*</v>
      </c>
      <c r="AX97" s="2" t="s">
        <v>186</v>
      </c>
      <c r="AY97" s="2" t="s">
        <v>187</v>
      </c>
      <c r="AZ97" s="2">
        <v>2035</v>
      </c>
      <c r="BA97" s="2" t="str">
        <f>IF(sum!A90="SA",sum!B90,"*")</f>
        <v>*</v>
      </c>
      <c r="BB97" s="2"/>
      <c r="BC97" s="2" t="str">
        <f>IF(sum!A90="SA",sum!G90,"*")</f>
        <v>*</v>
      </c>
    </row>
    <row r="98" spans="2:55">
      <c r="B98" s="2" t="s">
        <v>186</v>
      </c>
      <c r="C98" s="2" t="s">
        <v>187</v>
      </c>
      <c r="D98" s="2">
        <v>2035</v>
      </c>
      <c r="E98" s="2" t="str">
        <f>IF(sum!A91="AL",sum!B91,"*")</f>
        <v>SGASSH2RC01</v>
      </c>
      <c r="F98" s="2"/>
      <c r="G98" s="2">
        <f>IF(sum!A91="AL",sum!G91,"*")</f>
        <v>0</v>
      </c>
      <c r="H98" s="2"/>
      <c r="J98" s="2" t="s">
        <v>186</v>
      </c>
      <c r="K98" s="2" t="s">
        <v>187</v>
      </c>
      <c r="L98" s="2">
        <v>2035</v>
      </c>
      <c r="M98" s="2" t="str">
        <f>IF(sum!A91="AT",sum!B91,"*")</f>
        <v>*</v>
      </c>
      <c r="N98" s="2"/>
      <c r="O98" s="2" t="str">
        <f>IF(sum!A91="AT",sum!G91,"*")</f>
        <v>*</v>
      </c>
      <c r="R98" s="2" t="s">
        <v>186</v>
      </c>
      <c r="S98" s="2" t="s">
        <v>187</v>
      </c>
      <c r="T98" s="2">
        <v>2035</v>
      </c>
      <c r="U98" s="2" t="str">
        <f>IF(sum!A91="BC",sum!B91,"*")</f>
        <v>*</v>
      </c>
      <c r="V98" s="2"/>
      <c r="W98" s="2" t="str">
        <f>IF(sum!A91="BC",sum!G91,"*")</f>
        <v>*</v>
      </c>
      <c r="Z98" s="2" t="s">
        <v>186</v>
      </c>
      <c r="AA98" s="2" t="s">
        <v>187</v>
      </c>
      <c r="AB98" s="2">
        <v>2035</v>
      </c>
      <c r="AC98" s="2" t="str">
        <f>IF(sum!A91="MA",sum!B91,"*")</f>
        <v>*</v>
      </c>
      <c r="AD98" s="2"/>
      <c r="AE98" s="2" t="str">
        <f>IF(sum!A91="MA",sum!G91,"*")</f>
        <v>*</v>
      </c>
      <c r="AH98" s="2" t="s">
        <v>186</v>
      </c>
      <c r="AI98" s="2" t="s">
        <v>187</v>
      </c>
      <c r="AJ98" s="2">
        <v>2035</v>
      </c>
      <c r="AK98" s="2" t="str">
        <f>IF(sum!A91="ON",sum!B91,"*")</f>
        <v>*</v>
      </c>
      <c r="AL98" s="2"/>
      <c r="AM98" s="2" t="str">
        <f>IF(sum!A91="ON",sum!G91,"*")</f>
        <v>*</v>
      </c>
      <c r="AP98" s="2" t="s">
        <v>186</v>
      </c>
      <c r="AQ98" s="2" t="s">
        <v>187</v>
      </c>
      <c r="AR98" s="2">
        <v>2035</v>
      </c>
      <c r="AS98" s="2" t="str">
        <f>IF(sum!A91="QU",sum!B91,"*")</f>
        <v>*</v>
      </c>
      <c r="AT98" s="2"/>
      <c r="AU98" s="2" t="str">
        <f>IF(sum!A91="QU",sum!G91,"*")</f>
        <v>*</v>
      </c>
      <c r="AX98" s="2" t="s">
        <v>186</v>
      </c>
      <c r="AY98" s="2" t="s">
        <v>187</v>
      </c>
      <c r="AZ98" s="2">
        <v>2035</v>
      </c>
      <c r="BA98" s="2" t="str">
        <f>IF(sum!A91="SA",sum!B91,"*")</f>
        <v>*</v>
      </c>
      <c r="BB98" s="2"/>
      <c r="BC98" s="2" t="str">
        <f>IF(sum!A91="SA",sum!G91,"*")</f>
        <v>*</v>
      </c>
    </row>
    <row r="99" spans="2:55">
      <c r="B99" s="2" t="s">
        <v>186</v>
      </c>
      <c r="C99" s="2" t="s">
        <v>187</v>
      </c>
      <c r="D99" s="2">
        <v>2035</v>
      </c>
      <c r="E99" s="2" t="str">
        <f>IF(sum!A92="AL",sum!B92,"*")</f>
        <v>SINKCCU</v>
      </c>
      <c r="F99" s="2"/>
      <c r="G99" s="2">
        <f>IF(sum!A92="AL",sum!G92,"*")</f>
        <v>0</v>
      </c>
      <c r="H99" s="2"/>
      <c r="J99" s="2" t="s">
        <v>186</v>
      </c>
      <c r="K99" s="2" t="s">
        <v>187</v>
      </c>
      <c r="L99" s="2">
        <v>2035</v>
      </c>
      <c r="M99" s="2" t="str">
        <f>IF(sum!A92="AT",sum!B92,"*")</f>
        <v>*</v>
      </c>
      <c r="N99" s="2"/>
      <c r="O99" s="2" t="str">
        <f>IF(sum!A92="AT",sum!G92,"*")</f>
        <v>*</v>
      </c>
      <c r="R99" s="2" t="s">
        <v>186</v>
      </c>
      <c r="S99" s="2" t="s">
        <v>187</v>
      </c>
      <c r="T99" s="2">
        <v>2035</v>
      </c>
      <c r="U99" s="2" t="str">
        <f>IF(sum!A92="BC",sum!B92,"*")</f>
        <v>*</v>
      </c>
      <c r="V99" s="2"/>
      <c r="W99" s="2" t="str">
        <f>IF(sum!A92="BC",sum!G92,"*")</f>
        <v>*</v>
      </c>
      <c r="Z99" s="2" t="s">
        <v>186</v>
      </c>
      <c r="AA99" s="2" t="s">
        <v>187</v>
      </c>
      <c r="AB99" s="2">
        <v>2035</v>
      </c>
      <c r="AC99" s="2" t="str">
        <f>IF(sum!A92="MA",sum!B92,"*")</f>
        <v>*</v>
      </c>
      <c r="AD99" s="2"/>
      <c r="AE99" s="2" t="str">
        <f>IF(sum!A92="MA",sum!G92,"*")</f>
        <v>*</v>
      </c>
      <c r="AH99" s="2" t="s">
        <v>186</v>
      </c>
      <c r="AI99" s="2" t="s">
        <v>187</v>
      </c>
      <c r="AJ99" s="2">
        <v>2035</v>
      </c>
      <c r="AK99" s="2" t="str">
        <f>IF(sum!A92="ON",sum!B92,"*")</f>
        <v>*</v>
      </c>
      <c r="AL99" s="2"/>
      <c r="AM99" s="2" t="str">
        <f>IF(sum!A92="ON",sum!G92,"*")</f>
        <v>*</v>
      </c>
      <c r="AP99" s="2" t="s">
        <v>186</v>
      </c>
      <c r="AQ99" s="2" t="s">
        <v>187</v>
      </c>
      <c r="AR99" s="2">
        <v>2035</v>
      </c>
      <c r="AS99" s="2" t="str">
        <f>IF(sum!A92="QU",sum!B92,"*")</f>
        <v>*</v>
      </c>
      <c r="AT99" s="2"/>
      <c r="AU99" s="2" t="str">
        <f>IF(sum!A92="QU",sum!G92,"*")</f>
        <v>*</v>
      </c>
      <c r="AX99" s="2" t="s">
        <v>186</v>
      </c>
      <c r="AY99" s="2" t="s">
        <v>187</v>
      </c>
      <c r="AZ99" s="2">
        <v>2035</v>
      </c>
      <c r="BA99" s="2" t="str">
        <f>IF(sum!A92="SA",sum!B92,"*")</f>
        <v>*</v>
      </c>
      <c r="BB99" s="2"/>
      <c r="BC99" s="2" t="str">
        <f>IF(sum!A92="SA",sum!G92,"*")</f>
        <v>*</v>
      </c>
    </row>
    <row r="100" spans="2:55">
      <c r="B100" s="2" t="s">
        <v>186</v>
      </c>
      <c r="C100" s="2" t="s">
        <v>187</v>
      </c>
      <c r="D100" s="2">
        <v>2035</v>
      </c>
      <c r="E100" s="2" t="str">
        <f>IF(sum!A93="AL",sum!B93,"*")</f>
        <v>SNK_DAC</v>
      </c>
      <c r="F100" s="2"/>
      <c r="G100" s="2">
        <f>IF(sum!A93="AL",sum!G93,"*")</f>
        <v>0</v>
      </c>
      <c r="H100" s="2"/>
      <c r="J100" s="2" t="s">
        <v>186</v>
      </c>
      <c r="K100" s="2" t="s">
        <v>187</v>
      </c>
      <c r="L100" s="2">
        <v>2035</v>
      </c>
      <c r="M100" s="2" t="str">
        <f>IF(sum!A93="AT",sum!B93,"*")</f>
        <v>*</v>
      </c>
      <c r="N100" s="2"/>
      <c r="O100" s="2" t="str">
        <f>IF(sum!A93="AT",sum!G93,"*")</f>
        <v>*</v>
      </c>
      <c r="R100" s="2" t="s">
        <v>186</v>
      </c>
      <c r="S100" s="2" t="s">
        <v>187</v>
      </c>
      <c r="T100" s="2">
        <v>2035</v>
      </c>
      <c r="U100" s="2" t="str">
        <f>IF(sum!A93="BC",sum!B93,"*")</f>
        <v>*</v>
      </c>
      <c r="V100" s="2"/>
      <c r="W100" s="2" t="str">
        <f>IF(sum!A93="BC",sum!G93,"*")</f>
        <v>*</v>
      </c>
      <c r="Z100" s="2" t="s">
        <v>186</v>
      </c>
      <c r="AA100" s="2" t="s">
        <v>187</v>
      </c>
      <c r="AB100" s="2">
        <v>2035</v>
      </c>
      <c r="AC100" s="2" t="str">
        <f>IF(sum!A93="MA",sum!B93,"*")</f>
        <v>*</v>
      </c>
      <c r="AD100" s="2"/>
      <c r="AE100" s="2" t="str">
        <f>IF(sum!A93="MA",sum!G93,"*")</f>
        <v>*</v>
      </c>
      <c r="AH100" s="2" t="s">
        <v>186</v>
      </c>
      <c r="AI100" s="2" t="s">
        <v>187</v>
      </c>
      <c r="AJ100" s="2">
        <v>2035</v>
      </c>
      <c r="AK100" s="2" t="str">
        <f>IF(sum!A93="ON",sum!B93,"*")</f>
        <v>*</v>
      </c>
      <c r="AL100" s="2"/>
      <c r="AM100" s="2" t="str">
        <f>IF(sum!A93="ON",sum!G93,"*")</f>
        <v>*</v>
      </c>
      <c r="AP100" s="2" t="s">
        <v>186</v>
      </c>
      <c r="AQ100" s="2" t="s">
        <v>187</v>
      </c>
      <c r="AR100" s="2">
        <v>2035</v>
      </c>
      <c r="AS100" s="2" t="str">
        <f>IF(sum!A93="QU",sum!B93,"*")</f>
        <v>*</v>
      </c>
      <c r="AT100" s="2"/>
      <c r="AU100" s="2" t="str">
        <f>IF(sum!A93="QU",sum!G93,"*")</f>
        <v>*</v>
      </c>
      <c r="AX100" s="2" t="s">
        <v>186</v>
      </c>
      <c r="AY100" s="2" t="s">
        <v>187</v>
      </c>
      <c r="AZ100" s="2">
        <v>2035</v>
      </c>
      <c r="BA100" s="2" t="str">
        <f>IF(sum!A93="SA",sum!B93,"*")</f>
        <v>*</v>
      </c>
      <c r="BB100" s="2"/>
      <c r="BC100" s="2" t="str">
        <f>IF(sum!A93="SA",sum!G93,"*")</f>
        <v>*</v>
      </c>
    </row>
    <row r="101" spans="2:55">
      <c r="B101" s="2" t="s">
        <v>186</v>
      </c>
      <c r="C101" s="2" t="s">
        <v>187</v>
      </c>
      <c r="D101" s="2">
        <v>2035</v>
      </c>
      <c r="E101" s="2" t="str">
        <f>IF(sum!A94="AL",sum!B94,"*")</f>
        <v>TB_ELC_AL_BC_01</v>
      </c>
      <c r="F101" s="2"/>
      <c r="G101" s="2">
        <f>IF(sum!A94="AL",sum!G94,"*")</f>
        <v>18.0037740484374</v>
      </c>
      <c r="H101" s="2"/>
      <c r="J101" s="2" t="s">
        <v>186</v>
      </c>
      <c r="K101" s="2" t="s">
        <v>187</v>
      </c>
      <c r="L101" s="2">
        <v>2035</v>
      </c>
      <c r="M101" s="2" t="str">
        <f>IF(sum!A94="AT",sum!B94,"*")</f>
        <v>*</v>
      </c>
      <c r="N101" s="2"/>
      <c r="O101" s="2" t="str">
        <f>IF(sum!A94="AT",sum!G94,"*")</f>
        <v>*</v>
      </c>
      <c r="R101" s="2" t="s">
        <v>186</v>
      </c>
      <c r="S101" s="2" t="s">
        <v>187</v>
      </c>
      <c r="T101" s="2">
        <v>2035</v>
      </c>
      <c r="U101" s="2" t="str">
        <f>IF(sum!A94="BC",sum!B94,"*")</f>
        <v>*</v>
      </c>
      <c r="V101" s="2"/>
      <c r="W101" s="2" t="str">
        <f>IF(sum!A94="BC",sum!G94,"*")</f>
        <v>*</v>
      </c>
      <c r="Z101" s="2" t="s">
        <v>186</v>
      </c>
      <c r="AA101" s="2" t="s">
        <v>187</v>
      </c>
      <c r="AB101" s="2">
        <v>2035</v>
      </c>
      <c r="AC101" s="2" t="str">
        <f>IF(sum!A94="MA",sum!B94,"*")</f>
        <v>*</v>
      </c>
      <c r="AD101" s="2"/>
      <c r="AE101" s="2" t="str">
        <f>IF(sum!A94="MA",sum!G94,"*")</f>
        <v>*</v>
      </c>
      <c r="AH101" s="2" t="s">
        <v>186</v>
      </c>
      <c r="AI101" s="2" t="s">
        <v>187</v>
      </c>
      <c r="AJ101" s="2">
        <v>2035</v>
      </c>
      <c r="AK101" s="2" t="str">
        <f>IF(sum!A94="ON",sum!B94,"*")</f>
        <v>*</v>
      </c>
      <c r="AL101" s="2"/>
      <c r="AM101" s="2" t="str">
        <f>IF(sum!A94="ON",sum!G94,"*")</f>
        <v>*</v>
      </c>
      <c r="AP101" s="2" t="s">
        <v>186</v>
      </c>
      <c r="AQ101" s="2" t="s">
        <v>187</v>
      </c>
      <c r="AR101" s="2">
        <v>2035</v>
      </c>
      <c r="AS101" s="2" t="str">
        <f>IF(sum!A94="QU",sum!B94,"*")</f>
        <v>*</v>
      </c>
      <c r="AT101" s="2"/>
      <c r="AU101" s="2" t="str">
        <f>IF(sum!A94="QU",sum!G94,"*")</f>
        <v>*</v>
      </c>
      <c r="AX101" s="2" t="s">
        <v>186</v>
      </c>
      <c r="AY101" s="2" t="s">
        <v>187</v>
      </c>
      <c r="AZ101" s="2">
        <v>2035</v>
      </c>
      <c r="BA101" s="2" t="str">
        <f>IF(sum!A94="SA",sum!B94,"*")</f>
        <v>*</v>
      </c>
      <c r="BB101" s="2"/>
      <c r="BC101" s="2" t="str">
        <f>IF(sum!A94="SA",sum!G94,"*")</f>
        <v>*</v>
      </c>
    </row>
    <row r="102" spans="2:55">
      <c r="B102" s="2" t="s">
        <v>186</v>
      </c>
      <c r="C102" s="2" t="s">
        <v>187</v>
      </c>
      <c r="D102" s="2">
        <v>2035</v>
      </c>
      <c r="E102" s="2" t="str">
        <f>IF(sum!A95="AL",sum!B95,"*")</f>
        <v>TB_ELC_SA_AL_01</v>
      </c>
      <c r="F102" s="2"/>
      <c r="G102" s="2">
        <f>IF(sum!A95="AL",sum!G95,"*")</f>
        <v>37.5194233968808</v>
      </c>
      <c r="H102" s="2"/>
      <c r="J102" s="2" t="s">
        <v>186</v>
      </c>
      <c r="K102" s="2" t="s">
        <v>187</v>
      </c>
      <c r="L102" s="2">
        <v>2035</v>
      </c>
      <c r="M102" s="2" t="str">
        <f>IF(sum!A95="AT",sum!B95,"*")</f>
        <v>*</v>
      </c>
      <c r="N102" s="2"/>
      <c r="O102" s="2" t="str">
        <f>IF(sum!A95="AT",sum!G95,"*")</f>
        <v>*</v>
      </c>
      <c r="R102" s="2" t="s">
        <v>186</v>
      </c>
      <c r="S102" s="2" t="s">
        <v>187</v>
      </c>
      <c r="T102" s="2">
        <v>2035</v>
      </c>
      <c r="U102" s="2" t="str">
        <f>IF(sum!A95="BC",sum!B95,"*")</f>
        <v>*</v>
      </c>
      <c r="V102" s="2"/>
      <c r="W102" s="2" t="str">
        <f>IF(sum!A95="BC",sum!G95,"*")</f>
        <v>*</v>
      </c>
      <c r="Z102" s="2" t="s">
        <v>186</v>
      </c>
      <c r="AA102" s="2" t="s">
        <v>187</v>
      </c>
      <c r="AB102" s="2">
        <v>2035</v>
      </c>
      <c r="AC102" s="2" t="str">
        <f>IF(sum!A95="MA",sum!B95,"*")</f>
        <v>*</v>
      </c>
      <c r="AD102" s="2"/>
      <c r="AE102" s="2" t="str">
        <f>IF(sum!A95="MA",sum!G95,"*")</f>
        <v>*</v>
      </c>
      <c r="AH102" s="2" t="s">
        <v>186</v>
      </c>
      <c r="AI102" s="2" t="s">
        <v>187</v>
      </c>
      <c r="AJ102" s="2">
        <v>2035</v>
      </c>
      <c r="AK102" s="2" t="str">
        <f>IF(sum!A95="ON",sum!B95,"*")</f>
        <v>*</v>
      </c>
      <c r="AL102" s="2"/>
      <c r="AM102" s="2" t="str">
        <f>IF(sum!A95="ON",sum!G95,"*")</f>
        <v>*</v>
      </c>
      <c r="AP102" s="2" t="s">
        <v>186</v>
      </c>
      <c r="AQ102" s="2" t="s">
        <v>187</v>
      </c>
      <c r="AR102" s="2">
        <v>2035</v>
      </c>
      <c r="AS102" s="2" t="str">
        <f>IF(sum!A95="QU",sum!B95,"*")</f>
        <v>*</v>
      </c>
      <c r="AT102" s="2"/>
      <c r="AU102" s="2" t="str">
        <f>IF(sum!A95="QU",sum!G95,"*")</f>
        <v>*</v>
      </c>
      <c r="AX102" s="2" t="s">
        <v>186</v>
      </c>
      <c r="AY102" s="2" t="s">
        <v>187</v>
      </c>
      <c r="AZ102" s="2">
        <v>2035</v>
      </c>
      <c r="BA102" s="2" t="str">
        <f>IF(sum!A95="SA",sum!B95,"*")</f>
        <v>*</v>
      </c>
      <c r="BB102" s="2"/>
      <c r="BC102" s="2" t="str">
        <f>IF(sum!A95="SA",sum!G95,"*")</f>
        <v>*</v>
      </c>
    </row>
    <row r="103" spans="2:55">
      <c r="B103" s="2" t="s">
        <v>186</v>
      </c>
      <c r="C103" s="2" t="s">
        <v>187</v>
      </c>
      <c r="D103" s="2">
        <v>2035</v>
      </c>
      <c r="E103" s="2" t="str">
        <f>IF(sum!A96="AL",sum!B96,"*")</f>
        <v>TRA_Bus_IC_GSL1</v>
      </c>
      <c r="F103" s="2"/>
      <c r="G103" s="2">
        <f>IF(sum!A96="AL",sum!G96,"*")</f>
        <v>5.75000000000003</v>
      </c>
      <c r="H103" s="2"/>
      <c r="J103" s="2" t="s">
        <v>186</v>
      </c>
      <c r="K103" s="2" t="s">
        <v>187</v>
      </c>
      <c r="L103" s="2">
        <v>2035</v>
      </c>
      <c r="M103" s="2" t="str">
        <f>IF(sum!A96="AT",sum!B96,"*")</f>
        <v>*</v>
      </c>
      <c r="N103" s="2"/>
      <c r="O103" s="2" t="str">
        <f>IF(sum!A96="AT",sum!G96,"*")</f>
        <v>*</v>
      </c>
      <c r="R103" s="2" t="s">
        <v>186</v>
      </c>
      <c r="S103" s="2" t="s">
        <v>187</v>
      </c>
      <c r="T103" s="2">
        <v>2035</v>
      </c>
      <c r="U103" s="2" t="str">
        <f>IF(sum!A96="BC",sum!B96,"*")</f>
        <v>*</v>
      </c>
      <c r="V103" s="2"/>
      <c r="W103" s="2" t="str">
        <f>IF(sum!A96="BC",sum!G96,"*")</f>
        <v>*</v>
      </c>
      <c r="Z103" s="2" t="s">
        <v>186</v>
      </c>
      <c r="AA103" s="2" t="s">
        <v>187</v>
      </c>
      <c r="AB103" s="2">
        <v>2035</v>
      </c>
      <c r="AC103" s="2" t="str">
        <f>IF(sum!A96="MA",sum!B96,"*")</f>
        <v>*</v>
      </c>
      <c r="AD103" s="2"/>
      <c r="AE103" s="2" t="str">
        <f>IF(sum!A96="MA",sum!G96,"*")</f>
        <v>*</v>
      </c>
      <c r="AH103" s="2" t="s">
        <v>186</v>
      </c>
      <c r="AI103" s="2" t="s">
        <v>187</v>
      </c>
      <c r="AJ103" s="2">
        <v>2035</v>
      </c>
      <c r="AK103" s="2" t="str">
        <f>IF(sum!A96="ON",sum!B96,"*")</f>
        <v>*</v>
      </c>
      <c r="AL103" s="2"/>
      <c r="AM103" s="2" t="str">
        <f>IF(sum!A96="ON",sum!G96,"*")</f>
        <v>*</v>
      </c>
      <c r="AP103" s="2" t="s">
        <v>186</v>
      </c>
      <c r="AQ103" s="2" t="s">
        <v>187</v>
      </c>
      <c r="AR103" s="2">
        <v>2035</v>
      </c>
      <c r="AS103" s="2" t="str">
        <f>IF(sum!A96="QU",sum!B96,"*")</f>
        <v>*</v>
      </c>
      <c r="AT103" s="2"/>
      <c r="AU103" s="2" t="str">
        <f>IF(sum!A96="QU",sum!G96,"*")</f>
        <v>*</v>
      </c>
      <c r="AX103" s="2" t="s">
        <v>186</v>
      </c>
      <c r="AY103" s="2" t="s">
        <v>187</v>
      </c>
      <c r="AZ103" s="2">
        <v>2035</v>
      </c>
      <c r="BA103" s="2" t="str">
        <f>IF(sum!A96="SA",sum!B96,"*")</f>
        <v>*</v>
      </c>
      <c r="BB103" s="2"/>
      <c r="BC103" s="2" t="str">
        <f>IF(sum!A96="SA",sum!G96,"*")</f>
        <v>*</v>
      </c>
    </row>
    <row r="104" spans="2:55">
      <c r="B104" s="2" t="s">
        <v>186</v>
      </c>
      <c r="C104" s="2" t="s">
        <v>187</v>
      </c>
      <c r="D104" s="2">
        <v>2035</v>
      </c>
      <c r="E104" s="2" t="str">
        <f>IF(sum!A97="AL",sum!B97,"*")</f>
        <v>TRA_Bus_SB_DST1</v>
      </c>
      <c r="F104" s="2"/>
      <c r="G104" s="2">
        <f>IF(sum!A97="AL",sum!G97,"*")</f>
        <v>0</v>
      </c>
      <c r="H104" s="2"/>
      <c r="J104" s="2" t="s">
        <v>186</v>
      </c>
      <c r="K104" s="2" t="s">
        <v>187</v>
      </c>
      <c r="L104" s="2">
        <v>2035</v>
      </c>
      <c r="M104" s="2" t="str">
        <f>IF(sum!A97="AT",sum!B97,"*")</f>
        <v>*</v>
      </c>
      <c r="N104" s="2"/>
      <c r="O104" s="2" t="str">
        <f>IF(sum!A97="AT",sum!G97,"*")</f>
        <v>*</v>
      </c>
      <c r="R104" s="2" t="s">
        <v>186</v>
      </c>
      <c r="S104" s="2" t="s">
        <v>187</v>
      </c>
      <c r="T104" s="2">
        <v>2035</v>
      </c>
      <c r="U104" s="2" t="str">
        <f>IF(sum!A97="BC",sum!B97,"*")</f>
        <v>*</v>
      </c>
      <c r="V104" s="2"/>
      <c r="W104" s="2" t="str">
        <f>IF(sum!A97="BC",sum!G97,"*")</f>
        <v>*</v>
      </c>
      <c r="Z104" s="2" t="s">
        <v>186</v>
      </c>
      <c r="AA104" s="2" t="s">
        <v>187</v>
      </c>
      <c r="AB104" s="2">
        <v>2035</v>
      </c>
      <c r="AC104" s="2" t="str">
        <f>IF(sum!A97="MA",sum!B97,"*")</f>
        <v>*</v>
      </c>
      <c r="AD104" s="2"/>
      <c r="AE104" s="2" t="str">
        <f>IF(sum!A97="MA",sum!G97,"*")</f>
        <v>*</v>
      </c>
      <c r="AH104" s="2" t="s">
        <v>186</v>
      </c>
      <c r="AI104" s="2" t="s">
        <v>187</v>
      </c>
      <c r="AJ104" s="2">
        <v>2035</v>
      </c>
      <c r="AK104" s="2" t="str">
        <f>IF(sum!A97="ON",sum!B97,"*")</f>
        <v>*</v>
      </c>
      <c r="AL104" s="2"/>
      <c r="AM104" s="2" t="str">
        <f>IF(sum!A97="ON",sum!G97,"*")</f>
        <v>*</v>
      </c>
      <c r="AP104" s="2" t="s">
        <v>186</v>
      </c>
      <c r="AQ104" s="2" t="s">
        <v>187</v>
      </c>
      <c r="AR104" s="2">
        <v>2035</v>
      </c>
      <c r="AS104" s="2" t="str">
        <f>IF(sum!A97="QU",sum!B97,"*")</f>
        <v>*</v>
      </c>
      <c r="AT104" s="2"/>
      <c r="AU104" s="2" t="str">
        <f>IF(sum!A97="QU",sum!G97,"*")</f>
        <v>*</v>
      </c>
      <c r="AX104" s="2" t="s">
        <v>186</v>
      </c>
      <c r="AY104" s="2" t="s">
        <v>187</v>
      </c>
      <c r="AZ104" s="2">
        <v>2035</v>
      </c>
      <c r="BA104" s="2" t="str">
        <f>IF(sum!A97="SA",sum!B97,"*")</f>
        <v>*</v>
      </c>
      <c r="BB104" s="2"/>
      <c r="BC104" s="2" t="str">
        <f>IF(sum!A97="SA",sum!G97,"*")</f>
        <v>*</v>
      </c>
    </row>
    <row r="105" spans="2:55">
      <c r="B105" s="4" t="s">
        <v>186</v>
      </c>
      <c r="C105" s="4" t="s">
        <v>187</v>
      </c>
      <c r="D105" s="4">
        <v>2035</v>
      </c>
      <c r="E105" s="2" t="str">
        <f>IF(sum!A98="AL",sum!B98,"*")</f>
        <v>TRA_Car_DST1</v>
      </c>
      <c r="F105" s="2"/>
      <c r="G105" s="2">
        <f>IF(sum!A98="AL",sum!G98,"*")</f>
        <v>0</v>
      </c>
      <c r="H105" s="2"/>
      <c r="J105" s="4" t="s">
        <v>186</v>
      </c>
      <c r="K105" s="4" t="s">
        <v>187</v>
      </c>
      <c r="L105" s="4">
        <v>2035</v>
      </c>
      <c r="M105" s="2" t="str">
        <f>IF(sum!A98="AT",sum!B98,"*")</f>
        <v>*</v>
      </c>
      <c r="N105" s="2"/>
      <c r="O105" s="2" t="str">
        <f>IF(sum!A98="AT",sum!G98,"*")</f>
        <v>*</v>
      </c>
      <c r="R105" s="4" t="s">
        <v>186</v>
      </c>
      <c r="S105" s="4" t="s">
        <v>187</v>
      </c>
      <c r="T105" s="4">
        <v>2035</v>
      </c>
      <c r="U105" s="2" t="str">
        <f>IF(sum!A98="BC",sum!B98,"*")</f>
        <v>*</v>
      </c>
      <c r="V105" s="2"/>
      <c r="W105" s="2" t="str">
        <f>IF(sum!A98="BC",sum!G98,"*")</f>
        <v>*</v>
      </c>
      <c r="Z105" s="4" t="s">
        <v>186</v>
      </c>
      <c r="AA105" s="4" t="s">
        <v>187</v>
      </c>
      <c r="AB105" s="4">
        <v>2035</v>
      </c>
      <c r="AC105" s="2" t="str">
        <f>IF(sum!A98="MA",sum!B98,"*")</f>
        <v>*</v>
      </c>
      <c r="AD105" s="2"/>
      <c r="AE105" s="2" t="str">
        <f>IF(sum!A98="MA",sum!G98,"*")</f>
        <v>*</v>
      </c>
      <c r="AH105" s="4" t="s">
        <v>186</v>
      </c>
      <c r="AI105" s="4" t="s">
        <v>187</v>
      </c>
      <c r="AJ105" s="4">
        <v>2035</v>
      </c>
      <c r="AK105" s="2" t="str">
        <f>IF(sum!A98="ON",sum!B98,"*")</f>
        <v>*</v>
      </c>
      <c r="AL105" s="2"/>
      <c r="AM105" s="2" t="str">
        <f>IF(sum!A98="ON",sum!G98,"*")</f>
        <v>*</v>
      </c>
      <c r="AP105" s="2" t="s">
        <v>186</v>
      </c>
      <c r="AQ105" s="2" t="s">
        <v>187</v>
      </c>
      <c r="AR105" s="2">
        <v>2035</v>
      </c>
      <c r="AS105" s="2" t="str">
        <f>IF(sum!A98="QU",sum!B98,"*")</f>
        <v>*</v>
      </c>
      <c r="AT105" s="2"/>
      <c r="AU105" s="2" t="str">
        <f>IF(sum!A98="QU",sum!G98,"*")</f>
        <v>*</v>
      </c>
      <c r="AX105" s="4" t="s">
        <v>186</v>
      </c>
      <c r="AY105" s="4" t="s">
        <v>187</v>
      </c>
      <c r="AZ105" s="4">
        <v>2035</v>
      </c>
      <c r="BA105" s="2" t="str">
        <f>IF(sum!A98="SA",sum!B98,"*")</f>
        <v>*</v>
      </c>
      <c r="BB105" s="2"/>
      <c r="BC105" s="2" t="str">
        <f>IF(sum!A98="SA",sum!G98,"*")</f>
        <v>*</v>
      </c>
    </row>
    <row r="106" spans="2:55">
      <c r="B106" s="2" t="s">
        <v>186</v>
      </c>
      <c r="C106" s="2" t="s">
        <v>187</v>
      </c>
      <c r="D106" s="2">
        <v>2035</v>
      </c>
      <c r="E106" s="2" t="str">
        <f>IF(sum!A99="AL",sum!B99,"*")</f>
        <v>TRA_Car_GSL1</v>
      </c>
      <c r="F106" s="2"/>
      <c r="G106" s="2">
        <f>IF(sum!A99="AL",sum!G99,"*")</f>
        <v>513.649160875568</v>
      </c>
      <c r="H106" s="2"/>
      <c r="J106" s="2" t="s">
        <v>186</v>
      </c>
      <c r="K106" s="2" t="s">
        <v>187</v>
      </c>
      <c r="L106" s="2">
        <v>2035</v>
      </c>
      <c r="M106" s="2" t="str">
        <f>IF(sum!A99="AT",sum!B99,"*")</f>
        <v>*</v>
      </c>
      <c r="N106" s="2"/>
      <c r="O106" s="2" t="str">
        <f>IF(sum!A99="AT",sum!G99,"*")</f>
        <v>*</v>
      </c>
      <c r="R106" s="2" t="s">
        <v>186</v>
      </c>
      <c r="S106" s="2" t="s">
        <v>187</v>
      </c>
      <c r="T106" s="2">
        <v>2035</v>
      </c>
      <c r="U106" s="2" t="str">
        <f>IF(sum!A99="BC",sum!B99,"*")</f>
        <v>*</v>
      </c>
      <c r="V106" s="2"/>
      <c r="W106" s="2" t="str">
        <f>IF(sum!A99="BC",sum!G99,"*")</f>
        <v>*</v>
      </c>
      <c r="Z106" s="2" t="s">
        <v>186</v>
      </c>
      <c r="AA106" s="2" t="s">
        <v>187</v>
      </c>
      <c r="AB106" s="2">
        <v>2035</v>
      </c>
      <c r="AC106" s="2" t="str">
        <f>IF(sum!A99="MA",sum!B99,"*")</f>
        <v>*</v>
      </c>
      <c r="AD106" s="2"/>
      <c r="AE106" s="2" t="str">
        <f>IF(sum!A99="MA",sum!G99,"*")</f>
        <v>*</v>
      </c>
      <c r="AH106" s="2" t="s">
        <v>186</v>
      </c>
      <c r="AI106" s="2" t="s">
        <v>187</v>
      </c>
      <c r="AJ106" s="2">
        <v>2035</v>
      </c>
      <c r="AK106" s="2" t="str">
        <f>IF(sum!A99="ON",sum!B99,"*")</f>
        <v>*</v>
      </c>
      <c r="AL106" s="2"/>
      <c r="AM106" s="2" t="str">
        <f>IF(sum!A99="ON",sum!G99,"*")</f>
        <v>*</v>
      </c>
      <c r="AP106" s="2" t="s">
        <v>186</v>
      </c>
      <c r="AQ106" s="2" t="s">
        <v>187</v>
      </c>
      <c r="AR106" s="2">
        <v>2035</v>
      </c>
      <c r="AS106" s="2" t="str">
        <f>IF(sum!A99="QU",sum!B99,"*")</f>
        <v>*</v>
      </c>
      <c r="AT106" s="2"/>
      <c r="AU106" s="2" t="str">
        <f>IF(sum!A99="QU",sum!G99,"*")</f>
        <v>*</v>
      </c>
      <c r="AX106" s="2" t="s">
        <v>186</v>
      </c>
      <c r="AY106" s="2" t="s">
        <v>187</v>
      </c>
      <c r="AZ106" s="2">
        <v>2035</v>
      </c>
      <c r="BA106" s="2" t="str">
        <f>IF(sum!A99="SA",sum!B99,"*")</f>
        <v>*</v>
      </c>
      <c r="BB106" s="2"/>
      <c r="BC106" s="2" t="str">
        <f>IF(sum!A99="SA",sum!G99,"*")</f>
        <v>*</v>
      </c>
    </row>
    <row r="107" spans="2:55">
      <c r="B107" s="2" t="s">
        <v>186</v>
      </c>
      <c r="C107" s="2" t="s">
        <v>187</v>
      </c>
      <c r="D107" s="2">
        <v>2035</v>
      </c>
      <c r="E107" s="2" t="str">
        <f>IF(sum!A100="AL",sum!B100,"*")</f>
        <v>TRA_Car_PHEV01</v>
      </c>
      <c r="F107" s="2"/>
      <c r="G107" s="2">
        <f>IF(sum!A100="AL",sum!G100,"*")</f>
        <v>0</v>
      </c>
      <c r="H107" s="2"/>
      <c r="J107" s="2" t="s">
        <v>186</v>
      </c>
      <c r="K107" s="2" t="s">
        <v>187</v>
      </c>
      <c r="L107" s="2">
        <v>2035</v>
      </c>
      <c r="M107" s="2" t="str">
        <f>IF(sum!A100="AT",sum!B100,"*")</f>
        <v>*</v>
      </c>
      <c r="N107" s="2"/>
      <c r="O107" s="2" t="str">
        <f>IF(sum!A100="AT",sum!G100,"*")</f>
        <v>*</v>
      </c>
      <c r="R107" s="2" t="s">
        <v>186</v>
      </c>
      <c r="S107" s="2" t="s">
        <v>187</v>
      </c>
      <c r="T107" s="2">
        <v>2035</v>
      </c>
      <c r="U107" s="2" t="str">
        <f>IF(sum!A100="BC",sum!B100,"*")</f>
        <v>*</v>
      </c>
      <c r="V107" s="2"/>
      <c r="W107" s="2" t="str">
        <f>IF(sum!A100="BC",sum!G100,"*")</f>
        <v>*</v>
      </c>
      <c r="Z107" s="2" t="s">
        <v>186</v>
      </c>
      <c r="AA107" s="2" t="s">
        <v>187</v>
      </c>
      <c r="AB107" s="2">
        <v>2035</v>
      </c>
      <c r="AC107" s="2" t="str">
        <f>IF(sum!A100="MA",sum!B100,"*")</f>
        <v>*</v>
      </c>
      <c r="AD107" s="2"/>
      <c r="AE107" s="2" t="str">
        <f>IF(sum!A100="MA",sum!G100,"*")</f>
        <v>*</v>
      </c>
      <c r="AH107" s="2" t="s">
        <v>186</v>
      </c>
      <c r="AI107" s="2" t="s">
        <v>187</v>
      </c>
      <c r="AJ107" s="2">
        <v>2035</v>
      </c>
      <c r="AK107" s="2" t="str">
        <f>IF(sum!A100="ON",sum!B100,"*")</f>
        <v>*</v>
      </c>
      <c r="AL107" s="2"/>
      <c r="AM107" s="2" t="str">
        <f>IF(sum!A100="ON",sum!G100,"*")</f>
        <v>*</v>
      </c>
      <c r="AP107" s="2" t="s">
        <v>186</v>
      </c>
      <c r="AQ107" s="2" t="s">
        <v>187</v>
      </c>
      <c r="AR107" s="2">
        <v>2035</v>
      </c>
      <c r="AS107" s="2" t="str">
        <f>IF(sum!A100="QU",sum!B100,"*")</f>
        <v>*</v>
      </c>
      <c r="AT107" s="2"/>
      <c r="AU107" s="2" t="str">
        <f>IF(sum!A100="QU",sum!G100,"*")</f>
        <v>*</v>
      </c>
      <c r="AX107" s="2" t="s">
        <v>186</v>
      </c>
      <c r="AY107" s="2" t="s">
        <v>187</v>
      </c>
      <c r="AZ107" s="2">
        <v>2035</v>
      </c>
      <c r="BA107" s="2" t="str">
        <f>IF(sum!A100="SA",sum!B100,"*")</f>
        <v>*</v>
      </c>
      <c r="BB107" s="2"/>
      <c r="BC107" s="2" t="str">
        <f>IF(sum!A100="SA",sum!G100,"*")</f>
        <v>*</v>
      </c>
    </row>
    <row r="108" spans="2:55">
      <c r="B108" s="4" t="s">
        <v>186</v>
      </c>
      <c r="C108" s="4" t="s">
        <v>187</v>
      </c>
      <c r="D108" s="4">
        <v>2035</v>
      </c>
      <c r="E108" s="2" t="str">
        <f>IF(sum!A101="AL",sum!B101,"*")</f>
        <v>TRA_Mot_ELC1</v>
      </c>
      <c r="F108" s="2"/>
      <c r="G108" s="2">
        <f>IF(sum!A101="AL",sum!G101,"*")</f>
        <v>69.05210067654</v>
      </c>
      <c r="H108" s="2"/>
      <c r="J108" s="4" t="s">
        <v>186</v>
      </c>
      <c r="K108" s="4" t="s">
        <v>187</v>
      </c>
      <c r="L108" s="4">
        <v>2035</v>
      </c>
      <c r="M108" s="2" t="str">
        <f>IF(sum!A101="AT",sum!B101,"*")</f>
        <v>*</v>
      </c>
      <c r="N108" s="2"/>
      <c r="O108" s="2" t="str">
        <f>IF(sum!A101="AT",sum!G101,"*")</f>
        <v>*</v>
      </c>
      <c r="R108" s="4" t="s">
        <v>186</v>
      </c>
      <c r="S108" s="4" t="s">
        <v>187</v>
      </c>
      <c r="T108" s="4">
        <v>2035</v>
      </c>
      <c r="U108" s="2" t="str">
        <f>IF(sum!A101="BC",sum!B101,"*")</f>
        <v>*</v>
      </c>
      <c r="V108" s="2"/>
      <c r="W108" s="2" t="str">
        <f>IF(sum!A101="BC",sum!G101,"*")</f>
        <v>*</v>
      </c>
      <c r="Z108" s="4" t="s">
        <v>186</v>
      </c>
      <c r="AA108" s="4" t="s">
        <v>187</v>
      </c>
      <c r="AB108" s="4">
        <v>2035</v>
      </c>
      <c r="AC108" s="2" t="str">
        <f>IF(sum!A101="MA",sum!B101,"*")</f>
        <v>*</v>
      </c>
      <c r="AD108" s="2"/>
      <c r="AE108" s="2" t="str">
        <f>IF(sum!A101="MA",sum!G101,"*")</f>
        <v>*</v>
      </c>
      <c r="AH108" s="4" t="s">
        <v>186</v>
      </c>
      <c r="AI108" s="4" t="s">
        <v>187</v>
      </c>
      <c r="AJ108" s="4">
        <v>2035</v>
      </c>
      <c r="AK108" s="2" t="str">
        <f>IF(sum!A101="ON",sum!B101,"*")</f>
        <v>*</v>
      </c>
      <c r="AL108" s="2"/>
      <c r="AM108" s="2" t="str">
        <f>IF(sum!A101="ON",sum!G101,"*")</f>
        <v>*</v>
      </c>
      <c r="AP108" s="2" t="s">
        <v>186</v>
      </c>
      <c r="AQ108" s="2" t="s">
        <v>187</v>
      </c>
      <c r="AR108" s="2">
        <v>2035</v>
      </c>
      <c r="AS108" s="2" t="str">
        <f>IF(sum!A101="QU",sum!B101,"*")</f>
        <v>*</v>
      </c>
      <c r="AT108" s="2"/>
      <c r="AU108" s="2" t="str">
        <f>IF(sum!A101="QU",sum!G101,"*")</f>
        <v>*</v>
      </c>
      <c r="AX108" s="4" t="s">
        <v>186</v>
      </c>
      <c r="AY108" s="4" t="s">
        <v>187</v>
      </c>
      <c r="AZ108" s="4">
        <v>2035</v>
      </c>
      <c r="BA108" s="2" t="str">
        <f>IF(sum!A101="SA",sum!B101,"*")</f>
        <v>*</v>
      </c>
      <c r="BB108" s="2"/>
      <c r="BC108" s="2" t="str">
        <f>IF(sum!A101="SA",sum!G101,"*")</f>
        <v>*</v>
      </c>
    </row>
    <row r="109" spans="2:55">
      <c r="B109" s="2" t="s">
        <v>186</v>
      </c>
      <c r="C109" s="2" t="s">
        <v>187</v>
      </c>
      <c r="D109" s="2">
        <v>2035</v>
      </c>
      <c r="E109" s="2" t="str">
        <f>IF(sum!A102="AL",sum!B102,"*")</f>
        <v>TRA_Rai_Frt-ELC01</v>
      </c>
      <c r="F109" s="2"/>
      <c r="G109" s="2">
        <f>IF(sum!A102="AL",sum!G102,"*")</f>
        <v>0</v>
      </c>
      <c r="H109" s="2"/>
      <c r="J109" s="2" t="s">
        <v>186</v>
      </c>
      <c r="K109" s="2" t="s">
        <v>187</v>
      </c>
      <c r="L109" s="2">
        <v>2035</v>
      </c>
      <c r="M109" s="2" t="str">
        <f>IF(sum!A102="AT",sum!B102,"*")</f>
        <v>*</v>
      </c>
      <c r="N109" s="2"/>
      <c r="O109" s="2" t="str">
        <f>IF(sum!A102="AT",sum!G102,"*")</f>
        <v>*</v>
      </c>
      <c r="R109" s="2" t="s">
        <v>186</v>
      </c>
      <c r="S109" s="2" t="s">
        <v>187</v>
      </c>
      <c r="T109" s="2">
        <v>2035</v>
      </c>
      <c r="U109" s="2" t="str">
        <f>IF(sum!A102="BC",sum!B102,"*")</f>
        <v>*</v>
      </c>
      <c r="V109" s="2"/>
      <c r="W109" s="2" t="str">
        <f>IF(sum!A102="BC",sum!G102,"*")</f>
        <v>*</v>
      </c>
      <c r="Z109" s="2" t="s">
        <v>186</v>
      </c>
      <c r="AA109" s="2" t="s">
        <v>187</v>
      </c>
      <c r="AB109" s="2">
        <v>2035</v>
      </c>
      <c r="AC109" s="2" t="str">
        <f>IF(sum!A102="MA",sum!B102,"*")</f>
        <v>*</v>
      </c>
      <c r="AD109" s="2"/>
      <c r="AE109" s="2" t="str">
        <f>IF(sum!A102="MA",sum!G102,"*")</f>
        <v>*</v>
      </c>
      <c r="AH109" s="2" t="s">
        <v>186</v>
      </c>
      <c r="AI109" s="2" t="s">
        <v>187</v>
      </c>
      <c r="AJ109" s="2">
        <v>2035</v>
      </c>
      <c r="AK109" s="2" t="str">
        <f>IF(sum!A102="ON",sum!B102,"*")</f>
        <v>*</v>
      </c>
      <c r="AL109" s="2"/>
      <c r="AM109" s="2" t="str">
        <f>IF(sum!A102="ON",sum!G102,"*")</f>
        <v>*</v>
      </c>
      <c r="AP109" s="2" t="s">
        <v>186</v>
      </c>
      <c r="AQ109" s="2" t="s">
        <v>187</v>
      </c>
      <c r="AR109" s="2">
        <v>2035</v>
      </c>
      <c r="AS109" s="2" t="str">
        <f>IF(sum!A102="QU",sum!B102,"*")</f>
        <v>*</v>
      </c>
      <c r="AT109" s="2"/>
      <c r="AU109" s="2" t="str">
        <f>IF(sum!A102="QU",sum!G102,"*")</f>
        <v>*</v>
      </c>
      <c r="AX109" s="2" t="s">
        <v>186</v>
      </c>
      <c r="AY109" s="2" t="s">
        <v>187</v>
      </c>
      <c r="AZ109" s="2">
        <v>2035</v>
      </c>
      <c r="BA109" s="2" t="str">
        <f>IF(sum!A102="SA",sum!B102,"*")</f>
        <v>*</v>
      </c>
      <c r="BB109" s="2"/>
      <c r="BC109" s="2" t="str">
        <f>IF(sum!A102="SA",sum!G102,"*")</f>
        <v>*</v>
      </c>
    </row>
    <row r="110" spans="2:55">
      <c r="B110" s="2" t="s">
        <v>186</v>
      </c>
      <c r="C110" s="2" t="s">
        <v>187</v>
      </c>
      <c r="D110" s="2">
        <v>2035</v>
      </c>
      <c r="E110" s="2" t="str">
        <f>IF(sum!A103="AL",sum!B103,"*")</f>
        <v>TRA_Rai_Pas-ELC01</v>
      </c>
      <c r="F110" s="2"/>
      <c r="G110" s="2">
        <f>IF(sum!A103="AL",sum!G103,"*")</f>
        <v>0.0117</v>
      </c>
      <c r="H110" s="2"/>
      <c r="J110" s="2" t="s">
        <v>186</v>
      </c>
      <c r="K110" s="2" t="s">
        <v>187</v>
      </c>
      <c r="L110" s="2">
        <v>2035</v>
      </c>
      <c r="M110" s="2" t="str">
        <f>IF(sum!A103="AT",sum!B103,"*")</f>
        <v>*</v>
      </c>
      <c r="N110" s="2"/>
      <c r="O110" s="2" t="str">
        <f>IF(sum!A103="AT",sum!G103,"*")</f>
        <v>*</v>
      </c>
      <c r="R110" s="2" t="s">
        <v>186</v>
      </c>
      <c r="S110" s="2" t="s">
        <v>187</v>
      </c>
      <c r="T110" s="2">
        <v>2035</v>
      </c>
      <c r="U110" s="2" t="str">
        <f>IF(sum!A103="BC",sum!B103,"*")</f>
        <v>*</v>
      </c>
      <c r="V110" s="2"/>
      <c r="W110" s="2" t="str">
        <f>IF(sum!A103="BC",sum!G103,"*")</f>
        <v>*</v>
      </c>
      <c r="Z110" s="2" t="s">
        <v>186</v>
      </c>
      <c r="AA110" s="2" t="s">
        <v>187</v>
      </c>
      <c r="AB110" s="2">
        <v>2035</v>
      </c>
      <c r="AC110" s="2" t="str">
        <f>IF(sum!A103="MA",sum!B103,"*")</f>
        <v>*</v>
      </c>
      <c r="AD110" s="2"/>
      <c r="AE110" s="2" t="str">
        <f>IF(sum!A103="MA",sum!G103,"*")</f>
        <v>*</v>
      </c>
      <c r="AH110" s="2" t="s">
        <v>186</v>
      </c>
      <c r="AI110" s="2" t="s">
        <v>187</v>
      </c>
      <c r="AJ110" s="2">
        <v>2035</v>
      </c>
      <c r="AK110" s="2" t="str">
        <f>IF(sum!A103="ON",sum!B103,"*")</f>
        <v>*</v>
      </c>
      <c r="AL110" s="2"/>
      <c r="AM110" s="2" t="str">
        <f>IF(sum!A103="ON",sum!G103,"*")</f>
        <v>*</v>
      </c>
      <c r="AP110" s="2" t="s">
        <v>186</v>
      </c>
      <c r="AQ110" s="2" t="s">
        <v>187</v>
      </c>
      <c r="AR110" s="2">
        <v>2035</v>
      </c>
      <c r="AS110" s="2" t="str">
        <f>IF(sum!A103="QU",sum!B103,"*")</f>
        <v>*</v>
      </c>
      <c r="AT110" s="2"/>
      <c r="AU110" s="2" t="str">
        <f>IF(sum!A103="QU",sum!G103,"*")</f>
        <v>*</v>
      </c>
      <c r="AX110" s="2" t="s">
        <v>186</v>
      </c>
      <c r="AY110" s="2" t="s">
        <v>187</v>
      </c>
      <c r="AZ110" s="2">
        <v>2035</v>
      </c>
      <c r="BA110" s="2" t="str">
        <f>IF(sum!A103="SA",sum!B103,"*")</f>
        <v>*</v>
      </c>
      <c r="BB110" s="2"/>
      <c r="BC110" s="2" t="str">
        <f>IF(sum!A103="SA",sum!G103,"*")</f>
        <v>*</v>
      </c>
    </row>
    <row r="111" spans="2:55">
      <c r="B111" s="4" t="s">
        <v>186</v>
      </c>
      <c r="C111" s="4" t="s">
        <v>187</v>
      </c>
      <c r="D111" s="4">
        <v>2035</v>
      </c>
      <c r="E111" s="2" t="str">
        <f>IF(sum!A104="AL",sum!B104,"*")</f>
        <v>TRA_Tru_BEV01</v>
      </c>
      <c r="F111" s="2"/>
      <c r="G111" s="2">
        <f>IF(sum!A104="AL",sum!G104,"*")</f>
        <v>0</v>
      </c>
      <c r="H111" s="2"/>
      <c r="J111" s="4" t="s">
        <v>186</v>
      </c>
      <c r="K111" s="4" t="s">
        <v>187</v>
      </c>
      <c r="L111" s="4">
        <v>2035</v>
      </c>
      <c r="M111" s="2" t="str">
        <f>IF(sum!A104="AT",sum!B104,"*")</f>
        <v>*</v>
      </c>
      <c r="N111" s="2"/>
      <c r="O111" s="2" t="str">
        <f>IF(sum!A104="AT",sum!G104,"*")</f>
        <v>*</v>
      </c>
      <c r="R111" s="4" t="s">
        <v>186</v>
      </c>
      <c r="S111" s="4" t="s">
        <v>187</v>
      </c>
      <c r="T111" s="4">
        <v>2035</v>
      </c>
      <c r="U111" s="2" t="str">
        <f>IF(sum!A104="BC",sum!B104,"*")</f>
        <v>*</v>
      </c>
      <c r="V111" s="2"/>
      <c r="W111" s="2" t="str">
        <f>IF(sum!A104="BC",sum!G104,"*")</f>
        <v>*</v>
      </c>
      <c r="Z111" s="4" t="s">
        <v>186</v>
      </c>
      <c r="AA111" s="4" t="s">
        <v>187</v>
      </c>
      <c r="AB111" s="4">
        <v>2035</v>
      </c>
      <c r="AC111" s="2" t="str">
        <f>IF(sum!A104="MA",sum!B104,"*")</f>
        <v>*</v>
      </c>
      <c r="AD111" s="2"/>
      <c r="AE111" s="2" t="str">
        <f>IF(sum!A104="MA",sum!G104,"*")</f>
        <v>*</v>
      </c>
      <c r="AH111" s="4" t="s">
        <v>186</v>
      </c>
      <c r="AI111" s="4" t="s">
        <v>187</v>
      </c>
      <c r="AJ111" s="4">
        <v>2035</v>
      </c>
      <c r="AK111" s="2" t="str">
        <f>IF(sum!A104="ON",sum!B104,"*")</f>
        <v>*</v>
      </c>
      <c r="AL111" s="2"/>
      <c r="AM111" s="2" t="str">
        <f>IF(sum!A104="ON",sum!G104,"*")</f>
        <v>*</v>
      </c>
      <c r="AP111" s="2" t="s">
        <v>186</v>
      </c>
      <c r="AQ111" s="2" t="s">
        <v>187</v>
      </c>
      <c r="AR111" s="2">
        <v>2035</v>
      </c>
      <c r="AS111" s="2" t="str">
        <f>IF(sum!A104="QU",sum!B104,"*")</f>
        <v>*</v>
      </c>
      <c r="AT111" s="2"/>
      <c r="AU111" s="2" t="str">
        <f>IF(sum!A104="QU",sum!G104,"*")</f>
        <v>*</v>
      </c>
      <c r="AX111" s="4" t="s">
        <v>186</v>
      </c>
      <c r="AY111" s="4" t="s">
        <v>187</v>
      </c>
      <c r="AZ111" s="4">
        <v>2035</v>
      </c>
      <c r="BA111" s="2" t="str">
        <f>IF(sum!A104="SA",sum!B104,"*")</f>
        <v>*</v>
      </c>
      <c r="BB111" s="2"/>
      <c r="BC111" s="2" t="str">
        <f>IF(sum!A104="SA",sum!G104,"*")</f>
        <v>*</v>
      </c>
    </row>
    <row r="112" spans="2:55">
      <c r="B112" s="2" t="s">
        <v>186</v>
      </c>
      <c r="C112" s="2" t="s">
        <v>187</v>
      </c>
      <c r="D112" s="2">
        <v>2035</v>
      </c>
      <c r="E112" s="2" t="str">
        <f>IF(sum!A105="AL",sum!B105,"*")</f>
        <v>TRA_Tru_HT_DST1</v>
      </c>
      <c r="F112" s="2"/>
      <c r="G112" s="2">
        <f>IF(sum!A105="AL",sum!G105,"*")</f>
        <v>213.776722381102</v>
      </c>
      <c r="H112" s="2"/>
      <c r="J112" s="2" t="s">
        <v>186</v>
      </c>
      <c r="K112" s="2" t="s">
        <v>187</v>
      </c>
      <c r="L112" s="2">
        <v>2035</v>
      </c>
      <c r="M112" s="2" t="str">
        <f>IF(sum!A105="AT",sum!B105,"*")</f>
        <v>*</v>
      </c>
      <c r="N112" s="2"/>
      <c r="O112" s="2" t="str">
        <f>IF(sum!A105="AT",sum!G105,"*")</f>
        <v>*</v>
      </c>
      <c r="R112" s="2" t="s">
        <v>186</v>
      </c>
      <c r="S112" s="2" t="s">
        <v>187</v>
      </c>
      <c r="T112" s="2">
        <v>2035</v>
      </c>
      <c r="U112" s="2" t="str">
        <f>IF(sum!A105="BC",sum!B105,"*")</f>
        <v>*</v>
      </c>
      <c r="V112" s="2"/>
      <c r="W112" s="2" t="str">
        <f>IF(sum!A105="BC",sum!G105,"*")</f>
        <v>*</v>
      </c>
      <c r="Z112" s="2" t="s">
        <v>186</v>
      </c>
      <c r="AA112" s="2" t="s">
        <v>187</v>
      </c>
      <c r="AB112" s="2">
        <v>2035</v>
      </c>
      <c r="AC112" s="2" t="str">
        <f>IF(sum!A105="MA",sum!B105,"*")</f>
        <v>*</v>
      </c>
      <c r="AD112" s="2"/>
      <c r="AE112" s="2" t="str">
        <f>IF(sum!A105="MA",sum!G105,"*")</f>
        <v>*</v>
      </c>
      <c r="AH112" s="2" t="s">
        <v>186</v>
      </c>
      <c r="AI112" s="2" t="s">
        <v>187</v>
      </c>
      <c r="AJ112" s="2">
        <v>2035</v>
      </c>
      <c r="AK112" s="2" t="str">
        <f>IF(sum!A105="ON",sum!B105,"*")</f>
        <v>*</v>
      </c>
      <c r="AL112" s="2"/>
      <c r="AM112" s="2" t="str">
        <f>IF(sum!A105="ON",sum!G105,"*")</f>
        <v>*</v>
      </c>
      <c r="AP112" s="2" t="s">
        <v>186</v>
      </c>
      <c r="AQ112" s="2" t="s">
        <v>187</v>
      </c>
      <c r="AR112" s="2">
        <v>2035</v>
      </c>
      <c r="AS112" s="2" t="str">
        <f>IF(sum!A105="QU",sum!B105,"*")</f>
        <v>*</v>
      </c>
      <c r="AT112" s="2"/>
      <c r="AU112" s="2" t="str">
        <f>IF(sum!A105="QU",sum!G105,"*")</f>
        <v>*</v>
      </c>
      <c r="AX112" s="2" t="s">
        <v>186</v>
      </c>
      <c r="AY112" s="2" t="s">
        <v>187</v>
      </c>
      <c r="AZ112" s="2">
        <v>2035</v>
      </c>
      <c r="BA112" s="2" t="str">
        <f>IF(sum!A105="SA",sum!B105,"*")</f>
        <v>*</v>
      </c>
      <c r="BB112" s="2"/>
      <c r="BC112" s="2" t="str">
        <f>IF(sum!A105="SA",sum!G105,"*")</f>
        <v>*</v>
      </c>
    </row>
    <row r="113" spans="2:55">
      <c r="B113" s="2" t="s">
        <v>186</v>
      </c>
      <c r="C113" s="2" t="s">
        <v>187</v>
      </c>
      <c r="D113" s="2">
        <v>2035</v>
      </c>
      <c r="E113" s="2" t="str">
        <f>IF(sum!A106="AL",sum!B106,"*")</f>
        <v>TRA_Tru_PHEV01</v>
      </c>
      <c r="F113" s="2"/>
      <c r="G113" s="2">
        <f>IF(sum!A106="AL",sum!G106,"*")</f>
        <v>0</v>
      </c>
      <c r="H113" s="2"/>
      <c r="J113" s="2" t="s">
        <v>186</v>
      </c>
      <c r="K113" s="2" t="s">
        <v>187</v>
      </c>
      <c r="L113" s="2">
        <v>2035</v>
      </c>
      <c r="M113" s="2" t="str">
        <f>IF(sum!A106="AT",sum!B106,"*")</f>
        <v>*</v>
      </c>
      <c r="N113" s="2"/>
      <c r="O113" s="2" t="str">
        <f>IF(sum!A106="AT",sum!G106,"*")</f>
        <v>*</v>
      </c>
      <c r="R113" s="2" t="s">
        <v>186</v>
      </c>
      <c r="S113" s="2" t="s">
        <v>187</v>
      </c>
      <c r="T113" s="2">
        <v>2035</v>
      </c>
      <c r="U113" s="2" t="str">
        <f>IF(sum!A106="BC",sum!B106,"*")</f>
        <v>*</v>
      </c>
      <c r="V113" s="2"/>
      <c r="W113" s="2" t="str">
        <f>IF(sum!A106="BC",sum!G106,"*")</f>
        <v>*</v>
      </c>
      <c r="Z113" s="2" t="s">
        <v>186</v>
      </c>
      <c r="AA113" s="2" t="s">
        <v>187</v>
      </c>
      <c r="AB113" s="2">
        <v>2035</v>
      </c>
      <c r="AC113" s="2" t="str">
        <f>IF(sum!A106="MA",sum!B106,"*")</f>
        <v>*</v>
      </c>
      <c r="AD113" s="2"/>
      <c r="AE113" s="2" t="str">
        <f>IF(sum!A106="MA",sum!G106,"*")</f>
        <v>*</v>
      </c>
      <c r="AH113" s="2" t="s">
        <v>186</v>
      </c>
      <c r="AI113" s="2" t="s">
        <v>187</v>
      </c>
      <c r="AJ113" s="2">
        <v>2035</v>
      </c>
      <c r="AK113" s="2" t="str">
        <f>IF(sum!A106="ON",sum!B106,"*")</f>
        <v>*</v>
      </c>
      <c r="AL113" s="2"/>
      <c r="AM113" s="2" t="str">
        <f>IF(sum!A106="ON",sum!G106,"*")</f>
        <v>*</v>
      </c>
      <c r="AP113" s="2" t="s">
        <v>186</v>
      </c>
      <c r="AQ113" s="2" t="s">
        <v>187</v>
      </c>
      <c r="AR113" s="2">
        <v>2035</v>
      </c>
      <c r="AS113" s="2" t="str">
        <f>IF(sum!A106="QU",sum!B106,"*")</f>
        <v>*</v>
      </c>
      <c r="AT113" s="2"/>
      <c r="AU113" s="2" t="str">
        <f>IF(sum!A106="QU",sum!G106,"*")</f>
        <v>*</v>
      </c>
      <c r="AX113" s="2" t="s">
        <v>186</v>
      </c>
      <c r="AY113" s="2" t="s">
        <v>187</v>
      </c>
      <c r="AZ113" s="2">
        <v>2035</v>
      </c>
      <c r="BA113" s="2" t="str">
        <f>IF(sum!A106="SA",sum!B106,"*")</f>
        <v>*</v>
      </c>
      <c r="BB113" s="2"/>
      <c r="BC113" s="2" t="str">
        <f>IF(sum!A106="SA",sum!G106,"*")</f>
        <v>*</v>
      </c>
    </row>
    <row r="114" spans="2:55">
      <c r="B114" s="4" t="s">
        <v>186</v>
      </c>
      <c r="C114" s="4" t="s">
        <v>187</v>
      </c>
      <c r="D114" s="4">
        <v>2035</v>
      </c>
      <c r="E114" s="2" t="str">
        <f>IF(sum!A107="AL",sum!B107,"*")</f>
        <v>TRA_Tru_PLT_GSL1</v>
      </c>
      <c r="F114" s="2"/>
      <c r="G114" s="2">
        <f>IF(sum!A107="AL",sum!G107,"*")</f>
        <v>139.509430851857</v>
      </c>
      <c r="H114" s="2"/>
      <c r="J114" s="4" t="s">
        <v>186</v>
      </c>
      <c r="K114" s="4" t="s">
        <v>187</v>
      </c>
      <c r="L114" s="4">
        <v>2035</v>
      </c>
      <c r="M114" s="2" t="str">
        <f>IF(sum!A107="AT",sum!B107,"*")</f>
        <v>*</v>
      </c>
      <c r="N114" s="2"/>
      <c r="O114" s="2" t="str">
        <f>IF(sum!A107="AT",sum!G107,"*")</f>
        <v>*</v>
      </c>
      <c r="R114" s="4" t="s">
        <v>186</v>
      </c>
      <c r="S114" s="4" t="s">
        <v>187</v>
      </c>
      <c r="T114" s="4">
        <v>2035</v>
      </c>
      <c r="U114" s="2" t="str">
        <f>IF(sum!A107="BC",sum!B107,"*")</f>
        <v>*</v>
      </c>
      <c r="V114" s="2"/>
      <c r="W114" s="2" t="str">
        <f>IF(sum!A107="BC",sum!G107,"*")</f>
        <v>*</v>
      </c>
      <c r="Z114" s="4" t="s">
        <v>186</v>
      </c>
      <c r="AA114" s="4" t="s">
        <v>187</v>
      </c>
      <c r="AB114" s="4">
        <v>2035</v>
      </c>
      <c r="AC114" s="2" t="str">
        <f>IF(sum!A107="MA",sum!B107,"*")</f>
        <v>*</v>
      </c>
      <c r="AD114" s="2"/>
      <c r="AE114" s="2" t="str">
        <f>IF(sum!A107="MA",sum!G107,"*")</f>
        <v>*</v>
      </c>
      <c r="AH114" s="4" t="s">
        <v>186</v>
      </c>
      <c r="AI114" s="4" t="s">
        <v>187</v>
      </c>
      <c r="AJ114" s="4">
        <v>2035</v>
      </c>
      <c r="AK114" s="2" t="str">
        <f>IF(sum!A107="ON",sum!B107,"*")</f>
        <v>*</v>
      </c>
      <c r="AL114" s="2"/>
      <c r="AM114" s="2" t="str">
        <f>IF(sum!A107="ON",sum!G107,"*")</f>
        <v>*</v>
      </c>
      <c r="AP114" s="2" t="s">
        <v>186</v>
      </c>
      <c r="AQ114" s="2" t="s">
        <v>187</v>
      </c>
      <c r="AR114" s="2">
        <v>2035</v>
      </c>
      <c r="AS114" s="2" t="str">
        <f>IF(sum!A107="QU",sum!B107,"*")</f>
        <v>*</v>
      </c>
      <c r="AT114" s="2"/>
      <c r="AU114" s="2" t="str">
        <f>IF(sum!A107="QU",sum!G107,"*")</f>
        <v>*</v>
      </c>
      <c r="AX114" s="4" t="s">
        <v>186</v>
      </c>
      <c r="AY114" s="4" t="s">
        <v>187</v>
      </c>
      <c r="AZ114" s="4">
        <v>2035</v>
      </c>
      <c r="BA114" s="2" t="str">
        <f>IF(sum!A107="SA",sum!B107,"*")</f>
        <v>*</v>
      </c>
      <c r="BB114" s="2"/>
      <c r="BC114" s="2" t="str">
        <f>IF(sum!A107="SA",sum!G107,"*")</f>
        <v>*</v>
      </c>
    </row>
    <row r="115" spans="2:55">
      <c r="B115" s="2" t="s">
        <v>186</v>
      </c>
      <c r="C115" s="2" t="s">
        <v>187</v>
      </c>
      <c r="D115" s="2">
        <v>2035</v>
      </c>
      <c r="E115" s="2" t="str">
        <f>IF(sum!A108="AL",sum!B108,"*")</f>
        <v>TU_GASNAT_AL_ON_01</v>
      </c>
      <c r="F115" s="2"/>
      <c r="G115" s="2">
        <f>IF(sum!A108="AL",sum!G108,"*")</f>
        <v>0</v>
      </c>
      <c r="H115" s="2"/>
      <c r="J115" s="2" t="s">
        <v>186</v>
      </c>
      <c r="K115" s="2" t="s">
        <v>187</v>
      </c>
      <c r="L115" s="2">
        <v>2035</v>
      </c>
      <c r="M115" s="2" t="str">
        <f>IF(sum!A108="AT",sum!B108,"*")</f>
        <v>*</v>
      </c>
      <c r="N115" s="2"/>
      <c r="O115" s="2" t="str">
        <f>IF(sum!A108="AT",sum!G108,"*")</f>
        <v>*</v>
      </c>
      <c r="R115" s="2" t="s">
        <v>186</v>
      </c>
      <c r="S115" s="2" t="s">
        <v>187</v>
      </c>
      <c r="T115" s="2">
        <v>2035</v>
      </c>
      <c r="U115" s="2" t="str">
        <f>IF(sum!A108="BC",sum!B108,"*")</f>
        <v>*</v>
      </c>
      <c r="V115" s="2"/>
      <c r="W115" s="2" t="str">
        <f>IF(sum!A108="BC",sum!G108,"*")</f>
        <v>*</v>
      </c>
      <c r="Z115" s="2" t="s">
        <v>186</v>
      </c>
      <c r="AA115" s="2" t="s">
        <v>187</v>
      </c>
      <c r="AB115" s="2">
        <v>2035</v>
      </c>
      <c r="AC115" s="2" t="str">
        <f>IF(sum!A108="MA",sum!B108,"*")</f>
        <v>*</v>
      </c>
      <c r="AD115" s="2"/>
      <c r="AE115" s="2" t="str">
        <f>IF(sum!A108="MA",sum!G108,"*")</f>
        <v>*</v>
      </c>
      <c r="AH115" s="2" t="s">
        <v>186</v>
      </c>
      <c r="AI115" s="2" t="s">
        <v>187</v>
      </c>
      <c r="AJ115" s="2">
        <v>2035</v>
      </c>
      <c r="AK115" s="2" t="str">
        <f>IF(sum!A108="ON",sum!B108,"*")</f>
        <v>*</v>
      </c>
      <c r="AL115" s="2"/>
      <c r="AM115" s="2" t="str">
        <f>IF(sum!A108="ON",sum!G108,"*")</f>
        <v>*</v>
      </c>
      <c r="AP115" s="2" t="s">
        <v>186</v>
      </c>
      <c r="AQ115" s="2" t="s">
        <v>187</v>
      </c>
      <c r="AR115" s="2">
        <v>2035</v>
      </c>
      <c r="AS115" s="2" t="str">
        <f>IF(sum!A108="QU",sum!B108,"*")</f>
        <v>*</v>
      </c>
      <c r="AT115" s="2"/>
      <c r="AU115" s="2" t="str">
        <f>IF(sum!A108="QU",sum!G108,"*")</f>
        <v>*</v>
      </c>
      <c r="AX115" s="2" t="s">
        <v>186</v>
      </c>
      <c r="AY115" s="2" t="s">
        <v>187</v>
      </c>
      <c r="AZ115" s="2">
        <v>2035</v>
      </c>
      <c r="BA115" s="2" t="str">
        <f>IF(sum!A108="SA",sum!B108,"*")</f>
        <v>*</v>
      </c>
      <c r="BB115" s="2"/>
      <c r="BC115" s="2" t="str">
        <f>IF(sum!A108="SA",sum!G108,"*")</f>
        <v>*</v>
      </c>
    </row>
    <row r="116" spans="2:55">
      <c r="B116" s="2" t="s">
        <v>186</v>
      </c>
      <c r="C116" s="2" t="s">
        <v>187</v>
      </c>
      <c r="D116" s="2">
        <v>2035</v>
      </c>
      <c r="E116" s="2" t="str">
        <f>IF(sum!A109="AL",sum!B109,"*")</f>
        <v>TU_GASNAT_BC_AL_01</v>
      </c>
      <c r="F116" s="2"/>
      <c r="G116" s="2">
        <f>IF(sum!A109="AL",sum!G109,"*")</f>
        <v>0</v>
      </c>
      <c r="H116" s="2"/>
      <c r="J116" s="2" t="s">
        <v>186</v>
      </c>
      <c r="K116" s="2" t="s">
        <v>187</v>
      </c>
      <c r="L116" s="2">
        <v>2035</v>
      </c>
      <c r="M116" s="2" t="str">
        <f>IF(sum!A109="AT",sum!B109,"*")</f>
        <v>*</v>
      </c>
      <c r="N116" s="2"/>
      <c r="O116" s="2" t="str">
        <f>IF(sum!A109="AT",sum!G109,"*")</f>
        <v>*</v>
      </c>
      <c r="R116" s="2" t="s">
        <v>186</v>
      </c>
      <c r="S116" s="2" t="s">
        <v>187</v>
      </c>
      <c r="T116" s="2">
        <v>2035</v>
      </c>
      <c r="U116" s="2" t="str">
        <f>IF(sum!A109="BC",sum!B109,"*")</f>
        <v>*</v>
      </c>
      <c r="V116" s="2"/>
      <c r="W116" s="2" t="str">
        <f>IF(sum!A109="BC",sum!G109,"*")</f>
        <v>*</v>
      </c>
      <c r="Z116" s="2" t="s">
        <v>186</v>
      </c>
      <c r="AA116" s="2" t="s">
        <v>187</v>
      </c>
      <c r="AB116" s="2">
        <v>2035</v>
      </c>
      <c r="AC116" s="2" t="str">
        <f>IF(sum!A109="MA",sum!B109,"*")</f>
        <v>*</v>
      </c>
      <c r="AD116" s="2"/>
      <c r="AE116" s="2" t="str">
        <f>IF(sum!A109="MA",sum!G109,"*")</f>
        <v>*</v>
      </c>
      <c r="AH116" s="2" t="s">
        <v>186</v>
      </c>
      <c r="AI116" s="2" t="s">
        <v>187</v>
      </c>
      <c r="AJ116" s="2">
        <v>2035</v>
      </c>
      <c r="AK116" s="2" t="str">
        <f>IF(sum!A109="ON",sum!B109,"*")</f>
        <v>*</v>
      </c>
      <c r="AL116" s="2"/>
      <c r="AM116" s="2" t="str">
        <f>IF(sum!A109="ON",sum!G109,"*")</f>
        <v>*</v>
      </c>
      <c r="AP116" s="2" t="s">
        <v>186</v>
      </c>
      <c r="AQ116" s="2" t="s">
        <v>187</v>
      </c>
      <c r="AR116" s="2">
        <v>2035</v>
      </c>
      <c r="AS116" s="2" t="str">
        <f>IF(sum!A109="QU",sum!B109,"*")</f>
        <v>*</v>
      </c>
      <c r="AT116" s="2"/>
      <c r="AU116" s="2" t="str">
        <f>IF(sum!A109="QU",sum!G109,"*")</f>
        <v>*</v>
      </c>
      <c r="AX116" s="2" t="s">
        <v>186</v>
      </c>
      <c r="AY116" s="2" t="s">
        <v>187</v>
      </c>
      <c r="AZ116" s="2">
        <v>2035</v>
      </c>
      <c r="BA116" s="2" t="str">
        <f>IF(sum!A109="SA",sum!B109,"*")</f>
        <v>*</v>
      </c>
      <c r="BB116" s="2"/>
      <c r="BC116" s="2" t="str">
        <f>IF(sum!A109="SA",sum!G109,"*")</f>
        <v>*</v>
      </c>
    </row>
    <row r="117" spans="2:55">
      <c r="B117" s="4" t="s">
        <v>186</v>
      </c>
      <c r="C117" s="4" t="s">
        <v>187</v>
      </c>
      <c r="D117" s="4">
        <v>2035</v>
      </c>
      <c r="E117" s="2" t="str">
        <f>IF(sum!A110="AL",sum!B110,"*")</f>
        <v>TU_OILCRD_AL_MA_01</v>
      </c>
      <c r="F117" s="2"/>
      <c r="G117" s="2">
        <f>IF(sum!A110="AL",sum!G110,"*")</f>
        <v>0</v>
      </c>
      <c r="H117" s="2"/>
      <c r="J117" s="4" t="s">
        <v>186</v>
      </c>
      <c r="K117" s="4" t="s">
        <v>187</v>
      </c>
      <c r="L117" s="4">
        <v>2035</v>
      </c>
      <c r="M117" s="2" t="str">
        <f>IF(sum!A110="AT",sum!B110,"*")</f>
        <v>*</v>
      </c>
      <c r="N117" s="2"/>
      <c r="O117" s="2" t="str">
        <f>IF(sum!A110="AT",sum!G110,"*")</f>
        <v>*</v>
      </c>
      <c r="R117" s="4" t="s">
        <v>186</v>
      </c>
      <c r="S117" s="4" t="s">
        <v>187</v>
      </c>
      <c r="T117" s="4">
        <v>2035</v>
      </c>
      <c r="U117" s="2" t="str">
        <f>IF(sum!A110="BC",sum!B110,"*")</f>
        <v>*</v>
      </c>
      <c r="V117" s="2"/>
      <c r="W117" s="2" t="str">
        <f>IF(sum!A110="BC",sum!G110,"*")</f>
        <v>*</v>
      </c>
      <c r="Z117" s="4" t="s">
        <v>186</v>
      </c>
      <c r="AA117" s="4" t="s">
        <v>187</v>
      </c>
      <c r="AB117" s="4">
        <v>2035</v>
      </c>
      <c r="AC117" s="2" t="str">
        <f>IF(sum!A110="MA",sum!B110,"*")</f>
        <v>*</v>
      </c>
      <c r="AD117" s="2"/>
      <c r="AE117" s="2" t="str">
        <f>IF(sum!A110="MA",sum!G110,"*")</f>
        <v>*</v>
      </c>
      <c r="AH117" s="4" t="s">
        <v>186</v>
      </c>
      <c r="AI117" s="4" t="s">
        <v>187</v>
      </c>
      <c r="AJ117" s="4">
        <v>2035</v>
      </c>
      <c r="AK117" s="2" t="str">
        <f>IF(sum!A110="ON",sum!B110,"*")</f>
        <v>*</v>
      </c>
      <c r="AL117" s="2"/>
      <c r="AM117" s="2" t="str">
        <f>IF(sum!A110="ON",sum!G110,"*")</f>
        <v>*</v>
      </c>
      <c r="AP117" s="2" t="s">
        <v>186</v>
      </c>
      <c r="AQ117" s="2" t="s">
        <v>187</v>
      </c>
      <c r="AR117" s="2">
        <v>2035</v>
      </c>
      <c r="AS117" s="2" t="str">
        <f>IF(sum!A110="QU",sum!B110,"*")</f>
        <v>*</v>
      </c>
      <c r="AT117" s="2"/>
      <c r="AU117" s="2" t="str">
        <f>IF(sum!A110="QU",sum!G110,"*")</f>
        <v>*</v>
      </c>
      <c r="AX117" s="4" t="s">
        <v>186</v>
      </c>
      <c r="AY117" s="4" t="s">
        <v>187</v>
      </c>
      <c r="AZ117" s="4">
        <v>2035</v>
      </c>
      <c r="BA117" s="2" t="str">
        <f>IF(sum!A110="SA",sum!B110,"*")</f>
        <v>*</v>
      </c>
      <c r="BB117" s="2"/>
      <c r="BC117" s="2" t="str">
        <f>IF(sum!A110="SA",sum!G110,"*")</f>
        <v>*</v>
      </c>
    </row>
    <row r="118" spans="2:55">
      <c r="B118" s="2" t="s">
        <v>186</v>
      </c>
      <c r="C118" s="2" t="s">
        <v>187</v>
      </c>
      <c r="D118" s="2">
        <v>2035</v>
      </c>
      <c r="E118" s="2" t="str">
        <f>IF(sum!A111="AL",sum!B111,"*")</f>
        <v>TU_OILCRD_AL_ON_01</v>
      </c>
      <c r="F118" s="2"/>
      <c r="G118" s="2">
        <f>IF(sum!A111="AL",sum!G111,"*")</f>
        <v>164.137649025273</v>
      </c>
      <c r="H118" s="2"/>
      <c r="J118" s="2" t="s">
        <v>186</v>
      </c>
      <c r="K118" s="2" t="s">
        <v>187</v>
      </c>
      <c r="L118" s="2">
        <v>2035</v>
      </c>
      <c r="M118" s="2" t="str">
        <f>IF(sum!A111="AT",sum!B111,"*")</f>
        <v>*</v>
      </c>
      <c r="N118" s="2"/>
      <c r="O118" s="2" t="str">
        <f>IF(sum!A111="AT",sum!G111,"*")</f>
        <v>*</v>
      </c>
      <c r="R118" s="2" t="s">
        <v>186</v>
      </c>
      <c r="S118" s="2" t="s">
        <v>187</v>
      </c>
      <c r="T118" s="2">
        <v>2035</v>
      </c>
      <c r="U118" s="2" t="str">
        <f>IF(sum!A111="BC",sum!B111,"*")</f>
        <v>*</v>
      </c>
      <c r="V118" s="2"/>
      <c r="W118" s="2" t="str">
        <f>IF(sum!A111="BC",sum!G111,"*")</f>
        <v>*</v>
      </c>
      <c r="Z118" s="2" t="s">
        <v>186</v>
      </c>
      <c r="AA118" s="2" t="s">
        <v>187</v>
      </c>
      <c r="AB118" s="2">
        <v>2035</v>
      </c>
      <c r="AC118" s="2" t="str">
        <f>IF(sum!A111="MA",sum!B111,"*")</f>
        <v>*</v>
      </c>
      <c r="AD118" s="2"/>
      <c r="AE118" s="2" t="str">
        <f>IF(sum!A111="MA",sum!G111,"*")</f>
        <v>*</v>
      </c>
      <c r="AH118" s="2" t="s">
        <v>186</v>
      </c>
      <c r="AI118" s="2" t="s">
        <v>187</v>
      </c>
      <c r="AJ118" s="2">
        <v>2035</v>
      </c>
      <c r="AK118" s="2" t="str">
        <f>IF(sum!A111="ON",sum!B111,"*")</f>
        <v>*</v>
      </c>
      <c r="AL118" s="2"/>
      <c r="AM118" s="2" t="str">
        <f>IF(sum!A111="ON",sum!G111,"*")</f>
        <v>*</v>
      </c>
      <c r="AP118" s="2" t="s">
        <v>186</v>
      </c>
      <c r="AQ118" s="2" t="s">
        <v>187</v>
      </c>
      <c r="AR118" s="2">
        <v>2035</v>
      </c>
      <c r="AS118" s="2" t="str">
        <f>IF(sum!A111="QU",sum!B111,"*")</f>
        <v>*</v>
      </c>
      <c r="AT118" s="2"/>
      <c r="AU118" s="2" t="str">
        <f>IF(sum!A111="QU",sum!G111,"*")</f>
        <v>*</v>
      </c>
      <c r="AX118" s="2" t="s">
        <v>186</v>
      </c>
      <c r="AY118" s="2" t="s">
        <v>187</v>
      </c>
      <c r="AZ118" s="2">
        <v>2035</v>
      </c>
      <c r="BA118" s="2" t="str">
        <f>IF(sum!A111="SA",sum!B111,"*")</f>
        <v>*</v>
      </c>
      <c r="BB118" s="2"/>
      <c r="BC118" s="2" t="str">
        <f>IF(sum!A111="SA",sum!G111,"*")</f>
        <v>*</v>
      </c>
    </row>
    <row r="119" s="1" customFormat="1" spans="2:55">
      <c r="B119" s="2" t="s">
        <v>186</v>
      </c>
      <c r="C119" s="2" t="s">
        <v>187</v>
      </c>
      <c r="D119" s="2">
        <v>2035</v>
      </c>
      <c r="E119" s="2" t="str">
        <f>IF(sum!A112="AL",sum!B112,"*")</f>
        <v>TWS-AuxiliaryMot_ELE1</v>
      </c>
      <c r="F119" s="2"/>
      <c r="G119" s="2">
        <f>IF(sum!A112="AL",sum!G112,"*")</f>
        <v>0.0440298192607594</v>
      </c>
      <c r="H119" s="4"/>
      <c r="J119" s="2" t="s">
        <v>186</v>
      </c>
      <c r="K119" s="2" t="s">
        <v>187</v>
      </c>
      <c r="L119" s="2">
        <v>2035</v>
      </c>
      <c r="M119" s="2" t="str">
        <f>IF(sum!A112="AT",sum!B112,"*")</f>
        <v>*</v>
      </c>
      <c r="N119" s="2"/>
      <c r="O119" s="2" t="str">
        <f>IF(sum!A112="AT",sum!G112,"*")</f>
        <v>*</v>
      </c>
      <c r="R119" s="2" t="s">
        <v>186</v>
      </c>
      <c r="S119" s="2" t="s">
        <v>187</v>
      </c>
      <c r="T119" s="2">
        <v>2035</v>
      </c>
      <c r="U119" s="2" t="str">
        <f>IF(sum!A112="BC",sum!B112,"*")</f>
        <v>*</v>
      </c>
      <c r="V119" s="2"/>
      <c r="W119" s="2" t="str">
        <f>IF(sum!A112="BC",sum!G112,"*")</f>
        <v>*</v>
      </c>
      <c r="Z119" s="2" t="s">
        <v>186</v>
      </c>
      <c r="AA119" s="2" t="s">
        <v>187</v>
      </c>
      <c r="AB119" s="2">
        <v>2035</v>
      </c>
      <c r="AC119" s="2" t="str">
        <f>IF(sum!A112="MA",sum!B112,"*")</f>
        <v>*</v>
      </c>
      <c r="AD119" s="2"/>
      <c r="AE119" s="2" t="str">
        <f>IF(sum!A112="MA",sum!G112,"*")</f>
        <v>*</v>
      </c>
      <c r="AH119" s="2" t="s">
        <v>186</v>
      </c>
      <c r="AI119" s="2" t="s">
        <v>187</v>
      </c>
      <c r="AJ119" s="2">
        <v>2035</v>
      </c>
      <c r="AK119" s="2" t="str">
        <f>IF(sum!A112="ON",sum!B112,"*")</f>
        <v>*</v>
      </c>
      <c r="AL119" s="2"/>
      <c r="AM119" s="2" t="str">
        <f>IF(sum!A112="ON",sum!G112,"*")</f>
        <v>*</v>
      </c>
      <c r="AP119" s="4" t="s">
        <v>186</v>
      </c>
      <c r="AQ119" s="4" t="s">
        <v>187</v>
      </c>
      <c r="AR119" s="4">
        <v>2035</v>
      </c>
      <c r="AS119" s="2" t="str">
        <f>IF(sum!A112="QU",sum!B112,"*")</f>
        <v>*</v>
      </c>
      <c r="AT119" s="2"/>
      <c r="AU119" s="2" t="str">
        <f>IF(sum!A112="QU",sum!G112,"*")</f>
        <v>*</v>
      </c>
      <c r="AX119" s="2" t="s">
        <v>186</v>
      </c>
      <c r="AY119" s="2" t="s">
        <v>187</v>
      </c>
      <c r="AZ119" s="2">
        <v>2035</v>
      </c>
      <c r="BA119" s="2" t="str">
        <f>IF(sum!A112="SA",sum!B112,"*")</f>
        <v>*</v>
      </c>
      <c r="BB119" s="2"/>
      <c r="BC119" s="2" t="str">
        <f>IF(sum!A112="SA",sum!G112,"*")</f>
        <v>*</v>
      </c>
    </row>
    <row r="120" spans="2:55">
      <c r="B120" s="4" t="s">
        <v>186</v>
      </c>
      <c r="C120" s="4" t="s">
        <v>187</v>
      </c>
      <c r="D120" s="4">
        <v>2035</v>
      </c>
      <c r="E120" s="2" t="str">
        <f>IF(sum!A113="AL",sum!B113,"*")</f>
        <v>TWS-Light_ELE1</v>
      </c>
      <c r="F120" s="2"/>
      <c r="G120" s="2">
        <f>IF(sum!A113="AL",sum!G113,"*")</f>
        <v>0.146766064202532</v>
      </c>
      <c r="H120" s="2"/>
      <c r="J120" s="4" t="s">
        <v>186</v>
      </c>
      <c r="K120" s="4" t="s">
        <v>187</v>
      </c>
      <c r="L120" s="4">
        <v>2035</v>
      </c>
      <c r="M120" s="2" t="str">
        <f>IF(sum!A113="AT",sum!B113,"*")</f>
        <v>*</v>
      </c>
      <c r="N120" s="2"/>
      <c r="O120" s="2" t="str">
        <f>IF(sum!A113="AT",sum!G113,"*")</f>
        <v>*</v>
      </c>
      <c r="R120" s="4" t="s">
        <v>186</v>
      </c>
      <c r="S120" s="4" t="s">
        <v>187</v>
      </c>
      <c r="T120" s="4">
        <v>2035</v>
      </c>
      <c r="U120" s="2" t="str">
        <f>IF(sum!A113="BC",sum!B113,"*")</f>
        <v>*</v>
      </c>
      <c r="V120" s="2"/>
      <c r="W120" s="2" t="str">
        <f>IF(sum!A113="BC",sum!G113,"*")</f>
        <v>*</v>
      </c>
      <c r="Z120" s="4" t="s">
        <v>186</v>
      </c>
      <c r="AA120" s="4" t="s">
        <v>187</v>
      </c>
      <c r="AB120" s="4">
        <v>2035</v>
      </c>
      <c r="AC120" s="2" t="str">
        <f>IF(sum!A113="MA",sum!B113,"*")</f>
        <v>*</v>
      </c>
      <c r="AD120" s="2"/>
      <c r="AE120" s="2" t="str">
        <f>IF(sum!A113="MA",sum!G113,"*")</f>
        <v>*</v>
      </c>
      <c r="AH120" s="4" t="s">
        <v>186</v>
      </c>
      <c r="AI120" s="4" t="s">
        <v>187</v>
      </c>
      <c r="AJ120" s="4">
        <v>2035</v>
      </c>
      <c r="AK120" s="2" t="str">
        <f>IF(sum!A113="ON",sum!B113,"*")</f>
        <v>*</v>
      </c>
      <c r="AL120" s="2"/>
      <c r="AM120" s="2" t="str">
        <f>IF(sum!A113="ON",sum!G113,"*")</f>
        <v>*</v>
      </c>
      <c r="AP120" s="2" t="s">
        <v>186</v>
      </c>
      <c r="AQ120" s="2" t="s">
        <v>187</v>
      </c>
      <c r="AR120" s="2">
        <v>2035</v>
      </c>
      <c r="AS120" s="2" t="str">
        <f>IF(sum!A113="QU",sum!B113,"*")</f>
        <v>*</v>
      </c>
      <c r="AT120" s="2"/>
      <c r="AU120" s="2" t="str">
        <f>IF(sum!A113="QU",sum!G113,"*")</f>
        <v>*</v>
      </c>
      <c r="AX120" s="4" t="s">
        <v>186</v>
      </c>
      <c r="AY120" s="4" t="s">
        <v>187</v>
      </c>
      <c r="AZ120" s="4">
        <v>2035</v>
      </c>
      <c r="BA120" s="2" t="str">
        <f>IF(sum!A113="SA",sum!B113,"*")</f>
        <v>*</v>
      </c>
      <c r="BB120" s="2"/>
      <c r="BC120" s="2" t="str">
        <f>IF(sum!A113="SA",sum!G113,"*")</f>
        <v>*</v>
      </c>
    </row>
    <row r="121" spans="2:55">
      <c r="B121" s="2" t="s">
        <v>186</v>
      </c>
      <c r="C121" s="2" t="s">
        <v>187</v>
      </c>
      <c r="D121" s="2">
        <v>2035</v>
      </c>
      <c r="E121" s="2" t="str">
        <f>IF(sum!A114="AL",sum!B114,"*")</f>
        <v>TWS-SpCool_ELE1</v>
      </c>
      <c r="F121" s="2"/>
      <c r="G121" s="2">
        <f>IF(sum!A114="AL",sum!G114,"*")</f>
        <v>0.0136168975795521</v>
      </c>
      <c r="H121" s="2"/>
      <c r="J121" s="2" t="s">
        <v>186</v>
      </c>
      <c r="K121" s="2" t="s">
        <v>187</v>
      </c>
      <c r="L121" s="2">
        <v>2035</v>
      </c>
      <c r="M121" s="2" t="str">
        <f>IF(sum!A114="AT",sum!B114,"*")</f>
        <v>*</v>
      </c>
      <c r="N121" s="2"/>
      <c r="O121" s="2" t="str">
        <f>IF(sum!A114="AT",sum!G114,"*")</f>
        <v>*</v>
      </c>
      <c r="R121" s="2" t="s">
        <v>186</v>
      </c>
      <c r="S121" s="2" t="s">
        <v>187</v>
      </c>
      <c r="T121" s="2">
        <v>2035</v>
      </c>
      <c r="U121" s="2" t="str">
        <f>IF(sum!A114="BC",sum!B114,"*")</f>
        <v>*</v>
      </c>
      <c r="V121" s="2"/>
      <c r="W121" s="2" t="str">
        <f>IF(sum!A114="BC",sum!G114,"*")</f>
        <v>*</v>
      </c>
      <c r="Z121" s="2" t="s">
        <v>186</v>
      </c>
      <c r="AA121" s="2" t="s">
        <v>187</v>
      </c>
      <c r="AB121" s="2">
        <v>2035</v>
      </c>
      <c r="AC121" s="2" t="str">
        <f>IF(sum!A114="MA",sum!B114,"*")</f>
        <v>*</v>
      </c>
      <c r="AD121" s="2"/>
      <c r="AE121" s="2" t="str">
        <f>IF(sum!A114="MA",sum!G114,"*")</f>
        <v>*</v>
      </c>
      <c r="AH121" s="2" t="s">
        <v>186</v>
      </c>
      <c r="AI121" s="2" t="s">
        <v>187</v>
      </c>
      <c r="AJ121" s="2">
        <v>2035</v>
      </c>
      <c r="AK121" s="2" t="str">
        <f>IF(sum!A114="ON",sum!B114,"*")</f>
        <v>*</v>
      </c>
      <c r="AL121" s="2"/>
      <c r="AM121" s="2" t="str">
        <f>IF(sum!A114="ON",sum!G114,"*")</f>
        <v>*</v>
      </c>
      <c r="AP121" s="2" t="s">
        <v>186</v>
      </c>
      <c r="AQ121" s="2" t="s">
        <v>187</v>
      </c>
      <c r="AR121" s="2">
        <v>2035</v>
      </c>
      <c r="AS121" s="2" t="str">
        <f>IF(sum!A114="QU",sum!B114,"*")</f>
        <v>*</v>
      </c>
      <c r="AT121" s="2"/>
      <c r="AU121" s="2" t="str">
        <f>IF(sum!A114="QU",sum!G114,"*")</f>
        <v>*</v>
      </c>
      <c r="AX121" s="2" t="s">
        <v>186</v>
      </c>
      <c r="AY121" s="2" t="s">
        <v>187</v>
      </c>
      <c r="AZ121" s="2">
        <v>2035</v>
      </c>
      <c r="BA121" s="2" t="str">
        <f>IF(sum!A114="SA",sum!B114,"*")</f>
        <v>*</v>
      </c>
      <c r="BB121" s="2"/>
      <c r="BC121" s="2" t="str">
        <f>IF(sum!A114="SA",sum!G114,"*")</f>
        <v>*</v>
      </c>
    </row>
    <row r="122" spans="2:55">
      <c r="B122" s="2" t="s">
        <v>186</v>
      </c>
      <c r="C122" s="2" t="s">
        <v>187</v>
      </c>
      <c r="D122" s="2">
        <v>2035</v>
      </c>
      <c r="E122" s="2" t="str">
        <f>IF(sum!A115="AL",sum!B115,"*")</f>
        <v>TWS-SpHeat_ELE1</v>
      </c>
      <c r="F122" s="2"/>
      <c r="G122" s="2">
        <f>IF(sum!A115="AL",sum!G115,"*")</f>
        <v>0.537364731612349</v>
      </c>
      <c r="H122" s="2"/>
      <c r="J122" s="2" t="s">
        <v>186</v>
      </c>
      <c r="K122" s="2" t="s">
        <v>187</v>
      </c>
      <c r="L122" s="2">
        <v>2035</v>
      </c>
      <c r="M122" s="2" t="str">
        <f>IF(sum!A115="AT",sum!B115,"*")</f>
        <v>*</v>
      </c>
      <c r="N122" s="2"/>
      <c r="O122" s="2" t="str">
        <f>IF(sum!A115="AT",sum!G115,"*")</f>
        <v>*</v>
      </c>
      <c r="R122" s="2" t="s">
        <v>186</v>
      </c>
      <c r="S122" s="2" t="s">
        <v>187</v>
      </c>
      <c r="T122" s="2">
        <v>2035</v>
      </c>
      <c r="U122" s="2" t="str">
        <f>IF(sum!A115="BC",sum!B115,"*")</f>
        <v>*</v>
      </c>
      <c r="V122" s="2"/>
      <c r="W122" s="2" t="str">
        <f>IF(sum!A115="BC",sum!G115,"*")</f>
        <v>*</v>
      </c>
      <c r="Z122" s="2" t="s">
        <v>186</v>
      </c>
      <c r="AA122" s="2" t="s">
        <v>187</v>
      </c>
      <c r="AB122" s="2">
        <v>2035</v>
      </c>
      <c r="AC122" s="2" t="str">
        <f>IF(sum!A115="MA",sum!B115,"*")</f>
        <v>*</v>
      </c>
      <c r="AD122" s="2"/>
      <c r="AE122" s="2" t="str">
        <f>IF(sum!A115="MA",sum!G115,"*")</f>
        <v>*</v>
      </c>
      <c r="AH122" s="2" t="s">
        <v>186</v>
      </c>
      <c r="AI122" s="2" t="s">
        <v>187</v>
      </c>
      <c r="AJ122" s="2">
        <v>2035</v>
      </c>
      <c r="AK122" s="2" t="str">
        <f>IF(sum!A115="ON",sum!B115,"*")</f>
        <v>*</v>
      </c>
      <c r="AL122" s="2"/>
      <c r="AM122" s="2" t="str">
        <f>IF(sum!A115="ON",sum!G115,"*")</f>
        <v>*</v>
      </c>
      <c r="AP122" s="2" t="s">
        <v>186</v>
      </c>
      <c r="AQ122" s="2" t="s">
        <v>187</v>
      </c>
      <c r="AR122" s="2">
        <v>2035</v>
      </c>
      <c r="AS122" s="2" t="str">
        <f>IF(sum!A115="QU",sum!B115,"*")</f>
        <v>*</v>
      </c>
      <c r="AT122" s="2"/>
      <c r="AU122" s="2" t="str">
        <f>IF(sum!A115="QU",sum!G115,"*")</f>
        <v>*</v>
      </c>
      <c r="AX122" s="2" t="s">
        <v>186</v>
      </c>
      <c r="AY122" s="2" t="s">
        <v>187</v>
      </c>
      <c r="AZ122" s="2">
        <v>2035</v>
      </c>
      <c r="BA122" s="2" t="str">
        <f>IF(sum!A115="SA",sum!B115,"*")</f>
        <v>*</v>
      </c>
      <c r="BB122" s="2"/>
      <c r="BC122" s="2" t="str">
        <f>IF(sum!A115="SA",sum!G115,"*")</f>
        <v>*</v>
      </c>
    </row>
    <row r="123" spans="2:55">
      <c r="B123" s="4" t="s">
        <v>186</v>
      </c>
      <c r="C123" s="4" t="s">
        <v>187</v>
      </c>
      <c r="D123" s="4">
        <v>2035</v>
      </c>
      <c r="E123" s="2" t="str">
        <f>IF(sum!A116="AL",sum!B116,"*")</f>
        <v>TWS-WaterHeat_ELE1</v>
      </c>
      <c r="F123" s="2"/>
      <c r="G123" s="2">
        <f>IF(sum!A116="AL",sum!G116,"*")</f>
        <v>0.0227055520399584</v>
      </c>
      <c r="H123" s="2"/>
      <c r="J123" s="4" t="s">
        <v>186</v>
      </c>
      <c r="K123" s="4" t="s">
        <v>187</v>
      </c>
      <c r="L123" s="4">
        <v>2035</v>
      </c>
      <c r="M123" s="2" t="str">
        <f>IF(sum!A116="AT",sum!B116,"*")</f>
        <v>*</v>
      </c>
      <c r="N123" s="2"/>
      <c r="O123" s="2" t="str">
        <f>IF(sum!A116="AT",sum!G116,"*")</f>
        <v>*</v>
      </c>
      <c r="R123" s="4" t="s">
        <v>186</v>
      </c>
      <c r="S123" s="4" t="s">
        <v>187</v>
      </c>
      <c r="T123" s="4">
        <v>2035</v>
      </c>
      <c r="U123" s="2" t="str">
        <f>IF(sum!A116="BC",sum!B116,"*")</f>
        <v>*</v>
      </c>
      <c r="V123" s="2"/>
      <c r="W123" s="2" t="str">
        <f>IF(sum!A116="BC",sum!G116,"*")</f>
        <v>*</v>
      </c>
      <c r="Z123" s="4" t="s">
        <v>186</v>
      </c>
      <c r="AA123" s="4" t="s">
        <v>187</v>
      </c>
      <c r="AB123" s="4">
        <v>2035</v>
      </c>
      <c r="AC123" s="2" t="str">
        <f>IF(sum!A116="MA",sum!B116,"*")</f>
        <v>*</v>
      </c>
      <c r="AD123" s="2"/>
      <c r="AE123" s="2" t="str">
        <f>IF(sum!A116="MA",sum!G116,"*")</f>
        <v>*</v>
      </c>
      <c r="AH123" s="4" t="s">
        <v>186</v>
      </c>
      <c r="AI123" s="4" t="s">
        <v>187</v>
      </c>
      <c r="AJ123" s="4">
        <v>2035</v>
      </c>
      <c r="AK123" s="2" t="str">
        <f>IF(sum!A116="ON",sum!B116,"*")</f>
        <v>*</v>
      </c>
      <c r="AL123" s="2"/>
      <c r="AM123" s="2" t="str">
        <f>IF(sum!A116="ON",sum!G116,"*")</f>
        <v>*</v>
      </c>
      <c r="AP123" s="2" t="s">
        <v>186</v>
      </c>
      <c r="AQ123" s="2" t="s">
        <v>187</v>
      </c>
      <c r="AR123" s="2">
        <v>2035</v>
      </c>
      <c r="AS123" s="2" t="str">
        <f>IF(sum!A116="QU",sum!B116,"*")</f>
        <v>*</v>
      </c>
      <c r="AT123" s="2"/>
      <c r="AU123" s="2" t="str">
        <f>IF(sum!A116="QU",sum!G116,"*")</f>
        <v>*</v>
      </c>
      <c r="AX123" s="4" t="s">
        <v>186</v>
      </c>
      <c r="AY123" s="4" t="s">
        <v>187</v>
      </c>
      <c r="AZ123" s="4">
        <v>2035</v>
      </c>
      <c r="BA123" s="2" t="str">
        <f>IF(sum!A116="SA",sum!B116,"*")</f>
        <v>*</v>
      </c>
      <c r="BB123" s="2"/>
      <c r="BC123" s="2" t="str">
        <f>IF(sum!A116="SA",sum!G116,"*")</f>
        <v>*</v>
      </c>
    </row>
    <row r="124" spans="2:55">
      <c r="B124" s="2" t="s">
        <v>186</v>
      </c>
      <c r="C124" s="2" t="s">
        <v>187</v>
      </c>
      <c r="D124" s="2">
        <v>2035</v>
      </c>
      <c r="E124" s="2" t="str">
        <f>IF(sum!A117="AL",sum!B117,"*")</f>
        <v>WST-AuxiliaryEquip_ELE1</v>
      </c>
      <c r="F124" s="2"/>
      <c r="G124" s="2">
        <f>IF(sum!A117="AL",sum!G117,"*")</f>
        <v>0.192997192339646</v>
      </c>
      <c r="H124" s="2"/>
      <c r="J124" s="2" t="s">
        <v>186</v>
      </c>
      <c r="K124" s="2" t="s">
        <v>187</v>
      </c>
      <c r="L124" s="2">
        <v>2035</v>
      </c>
      <c r="M124" s="2" t="str">
        <f>IF(sum!A117="AT",sum!B117,"*")</f>
        <v>*</v>
      </c>
      <c r="N124" s="2"/>
      <c r="O124" s="2" t="str">
        <f>IF(sum!A117="AT",sum!G117,"*")</f>
        <v>*</v>
      </c>
      <c r="R124" s="2" t="s">
        <v>186</v>
      </c>
      <c r="S124" s="2" t="s">
        <v>187</v>
      </c>
      <c r="T124" s="2">
        <v>2035</v>
      </c>
      <c r="U124" s="2" t="str">
        <f>IF(sum!A117="BC",sum!B117,"*")</f>
        <v>*</v>
      </c>
      <c r="V124" s="2"/>
      <c r="W124" s="2" t="str">
        <f>IF(sum!A117="BC",sum!G117,"*")</f>
        <v>*</v>
      </c>
      <c r="Z124" s="2" t="s">
        <v>186</v>
      </c>
      <c r="AA124" s="2" t="s">
        <v>187</v>
      </c>
      <c r="AB124" s="2">
        <v>2035</v>
      </c>
      <c r="AC124" s="2" t="str">
        <f>IF(sum!A117="MA",sum!B117,"*")</f>
        <v>*</v>
      </c>
      <c r="AD124" s="2"/>
      <c r="AE124" s="2" t="str">
        <f>IF(sum!A117="MA",sum!G117,"*")</f>
        <v>*</v>
      </c>
      <c r="AH124" s="2" t="s">
        <v>186</v>
      </c>
      <c r="AI124" s="2" t="s">
        <v>187</v>
      </c>
      <c r="AJ124" s="2">
        <v>2035</v>
      </c>
      <c r="AK124" s="2" t="str">
        <f>IF(sum!A117="ON",sum!B117,"*")</f>
        <v>*</v>
      </c>
      <c r="AL124" s="2"/>
      <c r="AM124" s="2" t="str">
        <f>IF(sum!A117="ON",sum!G117,"*")</f>
        <v>*</v>
      </c>
      <c r="AP124" s="2" t="s">
        <v>186</v>
      </c>
      <c r="AQ124" s="2" t="s">
        <v>187</v>
      </c>
      <c r="AR124" s="2">
        <v>2035</v>
      </c>
      <c r="AS124" s="2" t="str">
        <f>IF(sum!A117="QU",sum!B117,"*")</f>
        <v>*</v>
      </c>
      <c r="AT124" s="2"/>
      <c r="AU124" s="2" t="str">
        <f>IF(sum!A117="QU",sum!G117,"*")</f>
        <v>*</v>
      </c>
      <c r="AX124" s="2" t="s">
        <v>186</v>
      </c>
      <c r="AY124" s="2" t="s">
        <v>187</v>
      </c>
      <c r="AZ124" s="2">
        <v>2035</v>
      </c>
      <c r="BA124" s="2" t="str">
        <f>IF(sum!A117="SA",sum!B117,"*")</f>
        <v>*</v>
      </c>
      <c r="BB124" s="2"/>
      <c r="BC124" s="2" t="str">
        <f>IF(sum!A117="SA",sum!G117,"*")</f>
        <v>*</v>
      </c>
    </row>
    <row r="125" spans="2:55">
      <c r="B125" s="2" t="s">
        <v>186</v>
      </c>
      <c r="C125" s="2" t="s">
        <v>187</v>
      </c>
      <c r="D125" s="2">
        <v>2035</v>
      </c>
      <c r="E125" s="2" t="str">
        <f>IF(sum!A118="AL",sum!B118,"*")</f>
        <v>WST-AuxiliaryMot_ELE1</v>
      </c>
      <c r="F125" s="2"/>
      <c r="G125" s="2">
        <f>IF(sum!A118="AL",sum!G118,"*")</f>
        <v>0.678602800585498</v>
      </c>
      <c r="H125" s="2"/>
      <c r="J125" s="2" t="s">
        <v>186</v>
      </c>
      <c r="K125" s="2" t="s">
        <v>187</v>
      </c>
      <c r="L125" s="2">
        <v>2035</v>
      </c>
      <c r="M125" s="2" t="str">
        <f>IF(sum!A118="AT",sum!B118,"*")</f>
        <v>*</v>
      </c>
      <c r="N125" s="2"/>
      <c r="O125" s="2" t="str">
        <f>IF(sum!A118="AT",sum!G118,"*")</f>
        <v>*</v>
      </c>
      <c r="R125" s="2" t="s">
        <v>186</v>
      </c>
      <c r="S125" s="2" t="s">
        <v>187</v>
      </c>
      <c r="T125" s="2">
        <v>2035</v>
      </c>
      <c r="U125" s="2" t="str">
        <f>IF(sum!A118="BC",sum!B118,"*")</f>
        <v>*</v>
      </c>
      <c r="V125" s="2"/>
      <c r="W125" s="2" t="str">
        <f>IF(sum!A118="BC",sum!G118,"*")</f>
        <v>*</v>
      </c>
      <c r="Z125" s="2" t="s">
        <v>186</v>
      </c>
      <c r="AA125" s="2" t="s">
        <v>187</v>
      </c>
      <c r="AB125" s="2">
        <v>2035</v>
      </c>
      <c r="AC125" s="2" t="str">
        <f>IF(sum!A118="MA",sum!B118,"*")</f>
        <v>*</v>
      </c>
      <c r="AD125" s="2"/>
      <c r="AE125" s="2" t="str">
        <f>IF(sum!A118="MA",sum!G118,"*")</f>
        <v>*</v>
      </c>
      <c r="AH125" s="2" t="s">
        <v>186</v>
      </c>
      <c r="AI125" s="2" t="s">
        <v>187</v>
      </c>
      <c r="AJ125" s="2">
        <v>2035</v>
      </c>
      <c r="AK125" s="2" t="str">
        <f>IF(sum!A118="ON",sum!B118,"*")</f>
        <v>*</v>
      </c>
      <c r="AL125" s="2"/>
      <c r="AM125" s="2" t="str">
        <f>IF(sum!A118="ON",sum!G118,"*")</f>
        <v>*</v>
      </c>
      <c r="AP125" s="2" t="s">
        <v>186</v>
      </c>
      <c r="AQ125" s="2" t="s">
        <v>187</v>
      </c>
      <c r="AR125" s="2">
        <v>2035</v>
      </c>
      <c r="AS125" s="2" t="str">
        <f>IF(sum!A118="QU",sum!B118,"*")</f>
        <v>*</v>
      </c>
      <c r="AT125" s="2"/>
      <c r="AU125" s="2" t="str">
        <f>IF(sum!A118="QU",sum!G118,"*")</f>
        <v>*</v>
      </c>
      <c r="AX125" s="2" t="s">
        <v>186</v>
      </c>
      <c r="AY125" s="2" t="s">
        <v>187</v>
      </c>
      <c r="AZ125" s="2">
        <v>2035</v>
      </c>
      <c r="BA125" s="2" t="str">
        <f>IF(sum!A118="SA",sum!B118,"*")</f>
        <v>*</v>
      </c>
      <c r="BB125" s="2"/>
      <c r="BC125" s="2" t="str">
        <f>IF(sum!A118="SA",sum!G118,"*")</f>
        <v>*</v>
      </c>
    </row>
    <row r="126" spans="2:55">
      <c r="B126" s="4" t="s">
        <v>186</v>
      </c>
      <c r="C126" s="4" t="s">
        <v>187</v>
      </c>
      <c r="D126" s="4">
        <v>2035</v>
      </c>
      <c r="E126" s="2" t="str">
        <f>IF(sum!A119="AL",sum!B119,"*")</f>
        <v>WST-Light_ELE1</v>
      </c>
      <c r="F126" s="2"/>
      <c r="G126" s="2">
        <f>IF(sum!A119="AL",sum!G119,"*")</f>
        <v>0.190795883463291</v>
      </c>
      <c r="H126" s="2"/>
      <c r="J126" s="4" t="s">
        <v>186</v>
      </c>
      <c r="K126" s="4" t="s">
        <v>187</v>
      </c>
      <c r="L126" s="4">
        <v>2035</v>
      </c>
      <c r="M126" s="2" t="str">
        <f>IF(sum!A119="AT",sum!B119,"*")</f>
        <v>*</v>
      </c>
      <c r="N126" s="2"/>
      <c r="O126" s="2" t="str">
        <f>IF(sum!A119="AT",sum!G119,"*")</f>
        <v>*</v>
      </c>
      <c r="R126" s="4" t="s">
        <v>186</v>
      </c>
      <c r="S126" s="4" t="s">
        <v>187</v>
      </c>
      <c r="T126" s="4">
        <v>2035</v>
      </c>
      <c r="U126" s="2" t="str">
        <f>IF(sum!A119="BC",sum!B119,"*")</f>
        <v>*</v>
      </c>
      <c r="V126" s="2"/>
      <c r="W126" s="2" t="str">
        <f>IF(sum!A119="BC",sum!G119,"*")</f>
        <v>*</v>
      </c>
      <c r="Z126" s="4" t="s">
        <v>186</v>
      </c>
      <c r="AA126" s="4" t="s">
        <v>187</v>
      </c>
      <c r="AB126" s="4">
        <v>2035</v>
      </c>
      <c r="AC126" s="2" t="str">
        <f>IF(sum!A119="MA",sum!B119,"*")</f>
        <v>*</v>
      </c>
      <c r="AD126" s="2"/>
      <c r="AE126" s="2" t="str">
        <f>IF(sum!A119="MA",sum!G119,"*")</f>
        <v>*</v>
      </c>
      <c r="AH126" s="4" t="s">
        <v>186</v>
      </c>
      <c r="AI126" s="4" t="s">
        <v>187</v>
      </c>
      <c r="AJ126" s="4">
        <v>2035</v>
      </c>
      <c r="AK126" s="2" t="str">
        <f>IF(sum!A119="ON",sum!B119,"*")</f>
        <v>*</v>
      </c>
      <c r="AL126" s="2"/>
      <c r="AM126" s="2" t="str">
        <f>IF(sum!A119="ON",sum!G119,"*")</f>
        <v>*</v>
      </c>
      <c r="AP126" s="2" t="s">
        <v>186</v>
      </c>
      <c r="AQ126" s="2" t="s">
        <v>187</v>
      </c>
      <c r="AR126" s="2">
        <v>2035</v>
      </c>
      <c r="AS126" s="2" t="str">
        <f>IF(sum!A119="QU",sum!B119,"*")</f>
        <v>*</v>
      </c>
      <c r="AT126" s="2"/>
      <c r="AU126" s="2" t="str">
        <f>IF(sum!A119="QU",sum!G119,"*")</f>
        <v>*</v>
      </c>
      <c r="AX126" s="4" t="s">
        <v>186</v>
      </c>
      <c r="AY126" s="4" t="s">
        <v>187</v>
      </c>
      <c r="AZ126" s="4">
        <v>2035</v>
      </c>
      <c r="BA126" s="2" t="str">
        <f>IF(sum!A119="SA",sum!B119,"*")</f>
        <v>*</v>
      </c>
      <c r="BB126" s="2"/>
      <c r="BC126" s="2" t="str">
        <f>IF(sum!A119="SA",sum!G119,"*")</f>
        <v>*</v>
      </c>
    </row>
    <row r="127" spans="2:55">
      <c r="B127" s="2" t="s">
        <v>186</v>
      </c>
      <c r="C127" s="2" t="s">
        <v>187</v>
      </c>
      <c r="D127" s="2">
        <v>2035</v>
      </c>
      <c r="E127" s="2" t="str">
        <f>IF(sum!A120="AL",sum!B120,"*")</f>
        <v>WST-SpCool_ELE1</v>
      </c>
      <c r="F127" s="2"/>
      <c r="G127" s="2">
        <f>IF(sum!A120="AL",sum!G120,"*")</f>
        <v>0.0146766064202532</v>
      </c>
      <c r="H127" s="2"/>
      <c r="J127" s="2" t="s">
        <v>186</v>
      </c>
      <c r="K127" s="2" t="s">
        <v>187</v>
      </c>
      <c r="L127" s="2">
        <v>2035</v>
      </c>
      <c r="M127" s="2" t="str">
        <f>IF(sum!A120="AT",sum!B120,"*")</f>
        <v>*</v>
      </c>
      <c r="N127" s="2"/>
      <c r="O127" s="2" t="str">
        <f>IF(sum!A120="AT",sum!G120,"*")</f>
        <v>*</v>
      </c>
      <c r="R127" s="2" t="s">
        <v>186</v>
      </c>
      <c r="S127" s="2" t="s">
        <v>187</v>
      </c>
      <c r="T127" s="2">
        <v>2035</v>
      </c>
      <c r="U127" s="2" t="str">
        <f>IF(sum!A120="BC",sum!B120,"*")</f>
        <v>*</v>
      </c>
      <c r="V127" s="2"/>
      <c r="W127" s="2" t="str">
        <f>IF(sum!A120="BC",sum!G120,"*")</f>
        <v>*</v>
      </c>
      <c r="Z127" s="2" t="s">
        <v>186</v>
      </c>
      <c r="AA127" s="2" t="s">
        <v>187</v>
      </c>
      <c r="AB127" s="2">
        <v>2035</v>
      </c>
      <c r="AC127" s="2" t="str">
        <f>IF(sum!A120="MA",sum!B120,"*")</f>
        <v>*</v>
      </c>
      <c r="AD127" s="2"/>
      <c r="AE127" s="2" t="str">
        <f>IF(sum!A120="MA",sum!G120,"*")</f>
        <v>*</v>
      </c>
      <c r="AH127" s="2" t="s">
        <v>186</v>
      </c>
      <c r="AI127" s="2" t="s">
        <v>187</v>
      </c>
      <c r="AJ127" s="2">
        <v>2035</v>
      </c>
      <c r="AK127" s="2" t="str">
        <f>IF(sum!A120="ON",sum!B120,"*")</f>
        <v>*</v>
      </c>
      <c r="AL127" s="2"/>
      <c r="AM127" s="2" t="str">
        <f>IF(sum!A120="ON",sum!G120,"*")</f>
        <v>*</v>
      </c>
      <c r="AP127" s="2" t="s">
        <v>186</v>
      </c>
      <c r="AQ127" s="2" t="s">
        <v>187</v>
      </c>
      <c r="AR127" s="2">
        <v>2035</v>
      </c>
      <c r="AS127" s="2" t="str">
        <f>IF(sum!A120="QU",sum!B120,"*")</f>
        <v>*</v>
      </c>
      <c r="AT127" s="2"/>
      <c r="AU127" s="2" t="str">
        <f>IF(sum!A120="QU",sum!G120,"*")</f>
        <v>*</v>
      </c>
      <c r="AX127" s="2" t="s">
        <v>186</v>
      </c>
      <c r="AY127" s="2" t="s">
        <v>187</v>
      </c>
      <c r="AZ127" s="2">
        <v>2035</v>
      </c>
      <c r="BA127" s="2" t="str">
        <f>IF(sum!A120="SA",sum!B120,"*")</f>
        <v>*</v>
      </c>
      <c r="BB127" s="2"/>
      <c r="BC127" s="2" t="str">
        <f>IF(sum!A120="SA",sum!G120,"*")</f>
        <v>*</v>
      </c>
    </row>
    <row r="128" spans="2:55">
      <c r="B128" s="2" t="s">
        <v>186</v>
      </c>
      <c r="C128" s="2" t="s">
        <v>187</v>
      </c>
      <c r="D128" s="2">
        <v>2035</v>
      </c>
      <c r="E128" s="2" t="str">
        <f>IF(sum!A121="AL",sum!B121,"*")</f>
        <v>WST-SpHeat_ELE1</v>
      </c>
      <c r="F128" s="2"/>
      <c r="G128" s="2">
        <f>IF(sum!A121="AL",sum!G121,"*")</f>
        <v>0.597912870385571</v>
      </c>
      <c r="H128" s="2"/>
      <c r="J128" s="2" t="s">
        <v>186</v>
      </c>
      <c r="K128" s="2" t="s">
        <v>187</v>
      </c>
      <c r="L128" s="2">
        <v>2035</v>
      </c>
      <c r="M128" s="2" t="str">
        <f>IF(sum!A121="AT",sum!B121,"*")</f>
        <v>*</v>
      </c>
      <c r="N128" s="2"/>
      <c r="O128" s="2" t="str">
        <f>IF(sum!A121="AT",sum!G121,"*")</f>
        <v>*</v>
      </c>
      <c r="R128" s="2" t="s">
        <v>186</v>
      </c>
      <c r="S128" s="2" t="s">
        <v>187</v>
      </c>
      <c r="T128" s="2">
        <v>2035</v>
      </c>
      <c r="U128" s="2" t="str">
        <f>IF(sum!A121="BC",sum!B121,"*")</f>
        <v>*</v>
      </c>
      <c r="V128" s="2"/>
      <c r="W128" s="2" t="str">
        <f>IF(sum!A121="BC",sum!G121,"*")</f>
        <v>*</v>
      </c>
      <c r="Z128" s="2" t="s">
        <v>186</v>
      </c>
      <c r="AA128" s="2" t="s">
        <v>187</v>
      </c>
      <c r="AB128" s="2">
        <v>2035</v>
      </c>
      <c r="AC128" s="2" t="str">
        <f>IF(sum!A121="MA",sum!B121,"*")</f>
        <v>*</v>
      </c>
      <c r="AD128" s="2"/>
      <c r="AE128" s="2" t="str">
        <f>IF(sum!A121="MA",sum!G121,"*")</f>
        <v>*</v>
      </c>
      <c r="AH128" s="2" t="s">
        <v>186</v>
      </c>
      <c r="AI128" s="2" t="s">
        <v>187</v>
      </c>
      <c r="AJ128" s="2">
        <v>2035</v>
      </c>
      <c r="AK128" s="2" t="str">
        <f>IF(sum!A121="ON",sum!B121,"*")</f>
        <v>*</v>
      </c>
      <c r="AL128" s="2"/>
      <c r="AM128" s="2" t="str">
        <f>IF(sum!A121="ON",sum!G121,"*")</f>
        <v>*</v>
      </c>
      <c r="AP128" s="2" t="s">
        <v>186</v>
      </c>
      <c r="AQ128" s="2" t="s">
        <v>187</v>
      </c>
      <c r="AR128" s="2">
        <v>2035</v>
      </c>
      <c r="AS128" s="2" t="str">
        <f>IF(sum!A121="QU",sum!B121,"*")</f>
        <v>*</v>
      </c>
      <c r="AT128" s="2"/>
      <c r="AU128" s="2" t="str">
        <f>IF(sum!A121="QU",sum!G121,"*")</f>
        <v>*</v>
      </c>
      <c r="AX128" s="2" t="s">
        <v>186</v>
      </c>
      <c r="AY128" s="2" t="s">
        <v>187</v>
      </c>
      <c r="AZ128" s="2">
        <v>2035</v>
      </c>
      <c r="BA128" s="2" t="str">
        <f>IF(sum!A121="SA",sum!B121,"*")</f>
        <v>*</v>
      </c>
      <c r="BB128" s="2"/>
      <c r="BC128" s="2" t="str">
        <f>IF(sum!A121="SA",sum!G121,"*")</f>
        <v>*</v>
      </c>
    </row>
    <row r="129" spans="2:55">
      <c r="B129" s="4" t="s">
        <v>186</v>
      </c>
      <c r="C129" s="4" t="s">
        <v>187</v>
      </c>
      <c r="D129" s="4">
        <v>2035</v>
      </c>
      <c r="E129" s="2" t="str">
        <f>IF(sum!A122="AL",sum!B122,"*")</f>
        <v>WST-WaterHeat_ELE1</v>
      </c>
      <c r="F129" s="2"/>
      <c r="G129" s="2">
        <f>IF(sum!A122="AL",sum!G122,"*")</f>
        <v>0.0681166561198752</v>
      </c>
      <c r="H129" s="2"/>
      <c r="J129" s="4" t="s">
        <v>186</v>
      </c>
      <c r="K129" s="4" t="s">
        <v>187</v>
      </c>
      <c r="L129" s="4">
        <v>2035</v>
      </c>
      <c r="M129" s="2" t="str">
        <f>IF(sum!A122="AT",sum!B122,"*")</f>
        <v>*</v>
      </c>
      <c r="N129" s="2"/>
      <c r="O129" s="2" t="str">
        <f>IF(sum!A122="AT",sum!G122,"*")</f>
        <v>*</v>
      </c>
      <c r="R129" s="4" t="s">
        <v>186</v>
      </c>
      <c r="S129" s="4" t="s">
        <v>187</v>
      </c>
      <c r="T129" s="4">
        <v>2035</v>
      </c>
      <c r="U129" s="2" t="str">
        <f>IF(sum!A122="BC",sum!B122,"*")</f>
        <v>*</v>
      </c>
      <c r="V129" s="2"/>
      <c r="W129" s="2" t="str">
        <f>IF(sum!A122="BC",sum!G122,"*")</f>
        <v>*</v>
      </c>
      <c r="Z129" s="4" t="s">
        <v>186</v>
      </c>
      <c r="AA129" s="4" t="s">
        <v>187</v>
      </c>
      <c r="AB129" s="4">
        <v>2035</v>
      </c>
      <c r="AC129" s="2" t="str">
        <f>IF(sum!A122="MA",sum!B122,"*")</f>
        <v>*</v>
      </c>
      <c r="AD129" s="2"/>
      <c r="AE129" s="2" t="str">
        <f>IF(sum!A122="MA",sum!G122,"*")</f>
        <v>*</v>
      </c>
      <c r="AH129" s="4" t="s">
        <v>186</v>
      </c>
      <c r="AI129" s="4" t="s">
        <v>187</v>
      </c>
      <c r="AJ129" s="4">
        <v>2035</v>
      </c>
      <c r="AK129" s="2" t="str">
        <f>IF(sum!A122="ON",sum!B122,"*")</f>
        <v>*</v>
      </c>
      <c r="AL129" s="2"/>
      <c r="AM129" s="2" t="str">
        <f>IF(sum!A122="ON",sum!G122,"*")</f>
        <v>*</v>
      </c>
      <c r="AP129" s="4" t="s">
        <v>186</v>
      </c>
      <c r="AQ129" s="4" t="s">
        <v>187</v>
      </c>
      <c r="AR129" s="4">
        <v>2035</v>
      </c>
      <c r="AS129" s="2" t="str">
        <f>IF(sum!A122="QU",sum!B122,"*")</f>
        <v>*</v>
      </c>
      <c r="AT129" s="2"/>
      <c r="AU129" s="2" t="str">
        <f>IF(sum!A122="QU",sum!G122,"*")</f>
        <v>*</v>
      </c>
      <c r="AX129" s="4" t="s">
        <v>186</v>
      </c>
      <c r="AY129" s="4" t="s">
        <v>187</v>
      </c>
      <c r="AZ129" s="4">
        <v>2035</v>
      </c>
      <c r="BA129" s="2" t="str">
        <f>IF(sum!A122="SA",sum!B122,"*")</f>
        <v>*</v>
      </c>
      <c r="BB129" s="2"/>
      <c r="BC129" s="2" t="str">
        <f>IF(sum!A122="SA",sum!G122,"*")</f>
        <v>*</v>
      </c>
    </row>
    <row r="130" spans="2:55">
      <c r="B130" s="2" t="s">
        <v>186</v>
      </c>
      <c r="C130" s="2" t="s">
        <v>187</v>
      </c>
      <c r="D130" s="2">
        <v>2035</v>
      </c>
      <c r="E130" s="2" t="str">
        <f>IF(sum!A123="AL",sum!B123,"*")</f>
        <v>*</v>
      </c>
      <c r="F130" s="2"/>
      <c r="G130" s="2" t="str">
        <f>IF(sum!A123="AL",sum!G123,"*")</f>
        <v>*</v>
      </c>
      <c r="H130" s="2"/>
      <c r="J130" s="2" t="s">
        <v>186</v>
      </c>
      <c r="K130" s="2" t="s">
        <v>187</v>
      </c>
      <c r="L130" s="2">
        <v>2035</v>
      </c>
      <c r="M130" s="2" t="str">
        <f>IF(sum!A123="AT",sum!B123,"*")</f>
        <v>AFM-AuxiliaryEquip_ELE1</v>
      </c>
      <c r="N130" s="2"/>
      <c r="O130" s="2">
        <f>IF(sum!A123="AT",sum!G123,"*")</f>
        <v>0.0794694321398544</v>
      </c>
      <c r="R130" s="2" t="s">
        <v>186</v>
      </c>
      <c r="S130" s="2" t="s">
        <v>187</v>
      </c>
      <c r="T130" s="2">
        <v>2035</v>
      </c>
      <c r="U130" s="2" t="str">
        <f>IF(sum!A123="BC",sum!B123,"*")</f>
        <v>*</v>
      </c>
      <c r="V130" s="2"/>
      <c r="W130" s="2" t="str">
        <f>IF(sum!A123="BC",sum!G123,"*")</f>
        <v>*</v>
      </c>
      <c r="Z130" s="2" t="s">
        <v>186</v>
      </c>
      <c r="AA130" s="2" t="s">
        <v>187</v>
      </c>
      <c r="AB130" s="2">
        <v>2035</v>
      </c>
      <c r="AC130" s="2" t="str">
        <f>IF(sum!A123="MA",sum!B123,"*")</f>
        <v>*</v>
      </c>
      <c r="AD130" s="2"/>
      <c r="AE130" s="2" t="str">
        <f>IF(sum!A123="MA",sum!G123,"*")</f>
        <v>*</v>
      </c>
      <c r="AH130" s="2" t="s">
        <v>186</v>
      </c>
      <c r="AI130" s="2" t="s">
        <v>187</v>
      </c>
      <c r="AJ130" s="2">
        <v>2035</v>
      </c>
      <c r="AK130" s="2" t="str">
        <f>IF(sum!A123="ON",sum!B123,"*")</f>
        <v>*</v>
      </c>
      <c r="AL130" s="2"/>
      <c r="AM130" s="2" t="str">
        <f>IF(sum!A123="ON",sum!G123,"*")</f>
        <v>*</v>
      </c>
      <c r="AP130" s="2" t="s">
        <v>186</v>
      </c>
      <c r="AQ130" s="2" t="s">
        <v>187</v>
      </c>
      <c r="AR130" s="2">
        <v>2035</v>
      </c>
      <c r="AS130" s="2" t="str">
        <f>IF(sum!A123="QU",sum!B123,"*")</f>
        <v>*</v>
      </c>
      <c r="AT130" s="2"/>
      <c r="AU130" s="2" t="str">
        <f>IF(sum!A123="QU",sum!G123,"*")</f>
        <v>*</v>
      </c>
      <c r="AX130" s="2" t="s">
        <v>186</v>
      </c>
      <c r="AY130" s="2" t="s">
        <v>187</v>
      </c>
      <c r="AZ130" s="2">
        <v>2035</v>
      </c>
      <c r="BA130" s="2" t="str">
        <f>IF(sum!A123="SA",sum!B123,"*")</f>
        <v>*</v>
      </c>
      <c r="BB130" s="2"/>
      <c r="BC130" s="2" t="str">
        <f>IF(sum!A123="SA",sum!G123,"*")</f>
        <v>*</v>
      </c>
    </row>
    <row r="131" spans="2:55">
      <c r="B131" s="2" t="s">
        <v>186</v>
      </c>
      <c r="C131" s="2" t="s">
        <v>187</v>
      </c>
      <c r="D131" s="2">
        <v>2035</v>
      </c>
      <c r="E131" s="2" t="str">
        <f>IF(sum!A124="AL",sum!B124,"*")</f>
        <v>*</v>
      </c>
      <c r="F131" s="2"/>
      <c r="G131" s="2" t="str">
        <f>IF(sum!A124="AL",sum!G124,"*")</f>
        <v>*</v>
      </c>
      <c r="H131" s="2"/>
      <c r="J131" s="2" t="s">
        <v>186</v>
      </c>
      <c r="K131" s="2" t="s">
        <v>187</v>
      </c>
      <c r="L131" s="2">
        <v>2035</v>
      </c>
      <c r="M131" s="2" t="str">
        <f>IF(sum!A124="AT",sum!B124,"*")</f>
        <v>AFM-AuxiliaryMot_ELE1</v>
      </c>
      <c r="N131" s="2"/>
      <c r="O131" s="2">
        <f>IF(sum!A124="AT",sum!G124,"*")</f>
        <v>0.0293532128405063</v>
      </c>
      <c r="R131" s="2" t="s">
        <v>186</v>
      </c>
      <c r="S131" s="2" t="s">
        <v>187</v>
      </c>
      <c r="T131" s="2">
        <v>2035</v>
      </c>
      <c r="U131" s="2" t="str">
        <f>IF(sum!A124="BC",sum!B124,"*")</f>
        <v>*</v>
      </c>
      <c r="V131" s="2"/>
      <c r="W131" s="2" t="str">
        <f>IF(sum!A124="BC",sum!G124,"*")</f>
        <v>*</v>
      </c>
      <c r="Z131" s="2" t="s">
        <v>186</v>
      </c>
      <c r="AA131" s="2" t="s">
        <v>187</v>
      </c>
      <c r="AB131" s="2">
        <v>2035</v>
      </c>
      <c r="AC131" s="2" t="str">
        <f>IF(sum!A124="MA",sum!B124,"*")</f>
        <v>*</v>
      </c>
      <c r="AD131" s="2"/>
      <c r="AE131" s="2" t="str">
        <f>IF(sum!A124="MA",sum!G124,"*")</f>
        <v>*</v>
      </c>
      <c r="AH131" s="2" t="s">
        <v>186</v>
      </c>
      <c r="AI131" s="2" t="s">
        <v>187</v>
      </c>
      <c r="AJ131" s="2">
        <v>2035</v>
      </c>
      <c r="AK131" s="2" t="str">
        <f>IF(sum!A124="ON",sum!B124,"*")</f>
        <v>*</v>
      </c>
      <c r="AL131" s="2"/>
      <c r="AM131" s="2" t="str">
        <f>IF(sum!A124="ON",sum!G124,"*")</f>
        <v>*</v>
      </c>
      <c r="AP131" s="4" t="s">
        <v>186</v>
      </c>
      <c r="AQ131" s="4" t="s">
        <v>187</v>
      </c>
      <c r="AR131" s="4">
        <v>2035</v>
      </c>
      <c r="AS131" s="2" t="str">
        <f>IF(sum!A124="QU",sum!B124,"*")</f>
        <v>*</v>
      </c>
      <c r="AT131" s="2"/>
      <c r="AU131" s="2" t="str">
        <f>IF(sum!A124="QU",sum!G124,"*")</f>
        <v>*</v>
      </c>
      <c r="AX131" s="2" t="s">
        <v>186</v>
      </c>
      <c r="AY131" s="2" t="s">
        <v>187</v>
      </c>
      <c r="AZ131" s="2">
        <v>2035</v>
      </c>
      <c r="BA131" s="2" t="str">
        <f>IF(sum!A124="SA",sum!B124,"*")</f>
        <v>*</v>
      </c>
      <c r="BB131" s="2"/>
      <c r="BC131" s="2" t="str">
        <f>IF(sum!A124="SA",sum!G124,"*")</f>
        <v>*</v>
      </c>
    </row>
    <row r="132" spans="2:55">
      <c r="B132" s="4" t="s">
        <v>186</v>
      </c>
      <c r="C132" s="4" t="s">
        <v>187</v>
      </c>
      <c r="D132" s="4">
        <v>2035</v>
      </c>
      <c r="E132" s="2" t="str">
        <f>IF(sum!A125="AL",sum!B125,"*")</f>
        <v>*</v>
      </c>
      <c r="F132" s="2"/>
      <c r="G132" s="2" t="str">
        <f>IF(sum!A125="AL",sum!G125,"*")</f>
        <v>*</v>
      </c>
      <c r="H132" s="2"/>
      <c r="J132" s="4" t="s">
        <v>186</v>
      </c>
      <c r="K132" s="4" t="s">
        <v>187</v>
      </c>
      <c r="L132" s="4">
        <v>2035</v>
      </c>
      <c r="M132" s="2" t="str">
        <f>IF(sum!A125="AT",sum!B125,"*")</f>
        <v>AFM-Light_ELE1</v>
      </c>
      <c r="N132" s="2"/>
      <c r="O132" s="2">
        <f>IF(sum!A125="AT",sum!G125,"*")</f>
        <v>0.102736244941772</v>
      </c>
      <c r="R132" s="4" t="s">
        <v>186</v>
      </c>
      <c r="S132" s="4" t="s">
        <v>187</v>
      </c>
      <c r="T132" s="4">
        <v>2035</v>
      </c>
      <c r="U132" s="2" t="str">
        <f>IF(sum!A125="BC",sum!B125,"*")</f>
        <v>*</v>
      </c>
      <c r="V132" s="2"/>
      <c r="W132" s="2" t="str">
        <f>IF(sum!A125="BC",sum!G125,"*")</f>
        <v>*</v>
      </c>
      <c r="Z132" s="4" t="s">
        <v>186</v>
      </c>
      <c r="AA132" s="4" t="s">
        <v>187</v>
      </c>
      <c r="AB132" s="4">
        <v>2035</v>
      </c>
      <c r="AC132" s="2" t="str">
        <f>IF(sum!A125="MA",sum!B125,"*")</f>
        <v>*</v>
      </c>
      <c r="AD132" s="2"/>
      <c r="AE132" s="2" t="str">
        <f>IF(sum!A125="MA",sum!G125,"*")</f>
        <v>*</v>
      </c>
      <c r="AH132" s="4" t="s">
        <v>186</v>
      </c>
      <c r="AI132" s="4" t="s">
        <v>187</v>
      </c>
      <c r="AJ132" s="4">
        <v>2035</v>
      </c>
      <c r="AK132" s="2" t="str">
        <f>IF(sum!A125="ON",sum!B125,"*")</f>
        <v>*</v>
      </c>
      <c r="AL132" s="2"/>
      <c r="AM132" s="2" t="str">
        <f>IF(sum!A125="ON",sum!G125,"*")</f>
        <v>*</v>
      </c>
      <c r="AP132" s="2" t="s">
        <v>186</v>
      </c>
      <c r="AQ132" s="2" t="s">
        <v>187</v>
      </c>
      <c r="AR132" s="2">
        <v>2035</v>
      </c>
      <c r="AS132" s="2" t="str">
        <f>IF(sum!A125="QU",sum!B125,"*")</f>
        <v>*</v>
      </c>
      <c r="AT132" s="2"/>
      <c r="AU132" s="2" t="str">
        <f>IF(sum!A125="QU",sum!G125,"*")</f>
        <v>*</v>
      </c>
      <c r="AX132" s="4" t="s">
        <v>186</v>
      </c>
      <c r="AY132" s="4" t="s">
        <v>187</v>
      </c>
      <c r="AZ132" s="4">
        <v>2035</v>
      </c>
      <c r="BA132" s="2" t="str">
        <f>IF(sum!A125="SA",sum!B125,"*")</f>
        <v>*</v>
      </c>
      <c r="BB132" s="2"/>
      <c r="BC132" s="2" t="str">
        <f>IF(sum!A125="SA",sum!G125,"*")</f>
        <v>*</v>
      </c>
    </row>
    <row r="133" spans="2:55">
      <c r="B133" s="2" t="s">
        <v>186</v>
      </c>
      <c r="C133" s="2" t="s">
        <v>187</v>
      </c>
      <c r="D133" s="2">
        <v>2035</v>
      </c>
      <c r="E133" s="2" t="str">
        <f>IF(sum!A126="AL",sum!B126,"*")</f>
        <v>*</v>
      </c>
      <c r="F133" s="2"/>
      <c r="G133" s="2" t="str">
        <f>IF(sum!A126="AL",sum!G126,"*")</f>
        <v>*</v>
      </c>
      <c r="H133" s="2"/>
      <c r="J133" s="2" t="s">
        <v>186</v>
      </c>
      <c r="K133" s="2" t="s">
        <v>187</v>
      </c>
      <c r="L133" s="2">
        <v>2035</v>
      </c>
      <c r="M133" s="2" t="str">
        <f>IF(sum!A126="AT",sum!B126,"*")</f>
        <v>AFM-SpCool_ELE1</v>
      </c>
      <c r="N133" s="2"/>
      <c r="O133" s="2">
        <f>IF(sum!A126="AT",sum!G126,"*")</f>
        <v>0.0733830321012657</v>
      </c>
      <c r="R133" s="2" t="s">
        <v>186</v>
      </c>
      <c r="S133" s="2" t="s">
        <v>187</v>
      </c>
      <c r="T133" s="2">
        <v>2035</v>
      </c>
      <c r="U133" s="2" t="str">
        <f>IF(sum!A126="BC",sum!B126,"*")</f>
        <v>*</v>
      </c>
      <c r="V133" s="2"/>
      <c r="W133" s="2" t="str">
        <f>IF(sum!A126="BC",sum!G126,"*")</f>
        <v>*</v>
      </c>
      <c r="Z133" s="2" t="s">
        <v>186</v>
      </c>
      <c r="AA133" s="2" t="s">
        <v>187</v>
      </c>
      <c r="AB133" s="2">
        <v>2035</v>
      </c>
      <c r="AC133" s="2" t="str">
        <f>IF(sum!A126="MA",sum!B126,"*")</f>
        <v>*</v>
      </c>
      <c r="AD133" s="2"/>
      <c r="AE133" s="2" t="str">
        <f>IF(sum!A126="MA",sum!G126,"*")</f>
        <v>*</v>
      </c>
      <c r="AH133" s="2" t="s">
        <v>186</v>
      </c>
      <c r="AI133" s="2" t="s">
        <v>187</v>
      </c>
      <c r="AJ133" s="2">
        <v>2035</v>
      </c>
      <c r="AK133" s="2" t="str">
        <f>IF(sum!A126="ON",sum!B126,"*")</f>
        <v>*</v>
      </c>
      <c r="AL133" s="2"/>
      <c r="AM133" s="2" t="str">
        <f>IF(sum!A126="ON",sum!G126,"*")</f>
        <v>*</v>
      </c>
      <c r="AP133" s="4" t="s">
        <v>186</v>
      </c>
      <c r="AQ133" s="4" t="s">
        <v>187</v>
      </c>
      <c r="AR133" s="4">
        <v>2035</v>
      </c>
      <c r="AS133" s="2" t="str">
        <f>IF(sum!A126="QU",sum!B126,"*")</f>
        <v>*</v>
      </c>
      <c r="AT133" s="2"/>
      <c r="AU133" s="2" t="str">
        <f>IF(sum!A126="QU",sum!G126,"*")</f>
        <v>*</v>
      </c>
      <c r="AX133" s="2" t="s">
        <v>186</v>
      </c>
      <c r="AY133" s="2" t="s">
        <v>187</v>
      </c>
      <c r="AZ133" s="2">
        <v>2035</v>
      </c>
      <c r="BA133" s="2" t="str">
        <f>IF(sum!A126="SA",sum!B126,"*")</f>
        <v>*</v>
      </c>
      <c r="BB133" s="2"/>
      <c r="BC133" s="2" t="str">
        <f>IF(sum!A126="SA",sum!G126,"*")</f>
        <v>*</v>
      </c>
    </row>
    <row r="134" spans="2:55">
      <c r="B134" s="2" t="s">
        <v>186</v>
      </c>
      <c r="C134" s="2" t="s">
        <v>187</v>
      </c>
      <c r="D134" s="2">
        <v>2035</v>
      </c>
      <c r="E134" s="2" t="str">
        <f>IF(sum!A127="AL",sum!B127,"*")</f>
        <v>*</v>
      </c>
      <c r="F134" s="2"/>
      <c r="G134" s="2" t="str">
        <f>IF(sum!A127="AL",sum!G127,"*")</f>
        <v>*</v>
      </c>
      <c r="H134" s="2"/>
      <c r="J134" s="2" t="s">
        <v>186</v>
      </c>
      <c r="K134" s="2" t="s">
        <v>187</v>
      </c>
      <c r="L134" s="2">
        <v>2035</v>
      </c>
      <c r="M134" s="2" t="str">
        <f>IF(sum!A127="AT",sum!B127,"*")</f>
        <v>AFM-SpHeat_ELE1</v>
      </c>
      <c r="N134" s="2"/>
      <c r="O134" s="2">
        <f>IF(sum!A127="AT",sum!G127,"*")</f>
        <v>0.135959970887351</v>
      </c>
      <c r="R134" s="2" t="s">
        <v>186</v>
      </c>
      <c r="S134" s="2" t="s">
        <v>187</v>
      </c>
      <c r="T134" s="2">
        <v>2035</v>
      </c>
      <c r="U134" s="2" t="str">
        <f>IF(sum!A127="BC",sum!B127,"*")</f>
        <v>*</v>
      </c>
      <c r="V134" s="2"/>
      <c r="W134" s="2" t="str">
        <f>IF(sum!A127="BC",sum!G127,"*")</f>
        <v>*</v>
      </c>
      <c r="Z134" s="2" t="s">
        <v>186</v>
      </c>
      <c r="AA134" s="2" t="s">
        <v>187</v>
      </c>
      <c r="AB134" s="2">
        <v>2035</v>
      </c>
      <c r="AC134" s="2" t="str">
        <f>IF(sum!A127="MA",sum!B127,"*")</f>
        <v>*</v>
      </c>
      <c r="AD134" s="2"/>
      <c r="AE134" s="2" t="str">
        <f>IF(sum!A127="MA",sum!G127,"*")</f>
        <v>*</v>
      </c>
      <c r="AH134" s="2" t="s">
        <v>186</v>
      </c>
      <c r="AI134" s="2" t="s">
        <v>187</v>
      </c>
      <c r="AJ134" s="2">
        <v>2035</v>
      </c>
      <c r="AK134" s="2" t="str">
        <f>IF(sum!A127="ON",sum!B127,"*")</f>
        <v>*</v>
      </c>
      <c r="AL134" s="2"/>
      <c r="AM134" s="2" t="str">
        <f>IF(sum!A127="ON",sum!G127,"*")</f>
        <v>*</v>
      </c>
      <c r="AP134" s="2" t="s">
        <v>186</v>
      </c>
      <c r="AQ134" s="2" t="s">
        <v>187</v>
      </c>
      <c r="AR134" s="2">
        <v>2035</v>
      </c>
      <c r="AS134" s="2" t="str">
        <f>IF(sum!A127="QU",sum!B127,"*")</f>
        <v>*</v>
      </c>
      <c r="AT134" s="2"/>
      <c r="AU134" s="2" t="str">
        <f>IF(sum!A127="QU",sum!G127,"*")</f>
        <v>*</v>
      </c>
      <c r="AX134" s="2" t="s">
        <v>186</v>
      </c>
      <c r="AY134" s="2" t="s">
        <v>187</v>
      </c>
      <c r="AZ134" s="2">
        <v>2035</v>
      </c>
      <c r="BA134" s="2" t="str">
        <f>IF(sum!A127="SA",sum!B127,"*")</f>
        <v>*</v>
      </c>
      <c r="BB134" s="2"/>
      <c r="BC134" s="2" t="str">
        <f>IF(sum!A127="SA",sum!G127,"*")</f>
        <v>*</v>
      </c>
    </row>
    <row r="135" spans="2:55">
      <c r="B135" s="4" t="s">
        <v>186</v>
      </c>
      <c r="C135" s="4" t="s">
        <v>187</v>
      </c>
      <c r="D135" s="4">
        <v>2035</v>
      </c>
      <c r="E135" s="2" t="str">
        <f>IF(sum!A128="AL",sum!B128,"*")</f>
        <v>*</v>
      </c>
      <c r="F135" s="2"/>
      <c r="G135" s="2" t="str">
        <f>IF(sum!A128="AL",sum!G128,"*")</f>
        <v>*</v>
      </c>
      <c r="H135" s="2"/>
      <c r="J135" s="4" t="s">
        <v>186</v>
      </c>
      <c r="K135" s="4" t="s">
        <v>187</v>
      </c>
      <c r="L135" s="4">
        <v>2035</v>
      </c>
      <c r="M135" s="2" t="str">
        <f>IF(sum!A128="AT",sum!B128,"*")</f>
        <v>AFM-WaterHeat_ELE1</v>
      </c>
      <c r="N135" s="2"/>
      <c r="O135" s="2">
        <f>IF(sum!A128="AT",sum!G128,"*")</f>
        <v>0.0113527760199792</v>
      </c>
      <c r="R135" s="4" t="s">
        <v>186</v>
      </c>
      <c r="S135" s="4" t="s">
        <v>187</v>
      </c>
      <c r="T135" s="4">
        <v>2035</v>
      </c>
      <c r="U135" s="2" t="str">
        <f>IF(sum!A128="BC",sum!B128,"*")</f>
        <v>*</v>
      </c>
      <c r="V135" s="2"/>
      <c r="W135" s="2" t="str">
        <f>IF(sum!A128="BC",sum!G128,"*")</f>
        <v>*</v>
      </c>
      <c r="Z135" s="4" t="s">
        <v>186</v>
      </c>
      <c r="AA135" s="4" t="s">
        <v>187</v>
      </c>
      <c r="AB135" s="4">
        <v>2035</v>
      </c>
      <c r="AC135" s="2" t="str">
        <f>IF(sum!A128="MA",sum!B128,"*")</f>
        <v>*</v>
      </c>
      <c r="AD135" s="2"/>
      <c r="AE135" s="2" t="str">
        <f>IF(sum!A128="MA",sum!G128,"*")</f>
        <v>*</v>
      </c>
      <c r="AH135" s="4" t="s">
        <v>186</v>
      </c>
      <c r="AI135" s="4" t="s">
        <v>187</v>
      </c>
      <c r="AJ135" s="4">
        <v>2035</v>
      </c>
      <c r="AK135" s="2" t="str">
        <f>IF(sum!A128="ON",sum!B128,"*")</f>
        <v>*</v>
      </c>
      <c r="AL135" s="2"/>
      <c r="AM135" s="2" t="str">
        <f>IF(sum!A128="ON",sum!G128,"*")</f>
        <v>*</v>
      </c>
      <c r="AP135" s="4" t="s">
        <v>186</v>
      </c>
      <c r="AQ135" s="4" t="s">
        <v>187</v>
      </c>
      <c r="AR135" s="4">
        <v>2035</v>
      </c>
      <c r="AS135" s="2" t="str">
        <f>IF(sum!A128="QU",sum!B128,"*")</f>
        <v>*</v>
      </c>
      <c r="AT135" s="2"/>
      <c r="AU135" s="2" t="str">
        <f>IF(sum!A128="QU",sum!G128,"*")</f>
        <v>*</v>
      </c>
      <c r="AX135" s="4" t="s">
        <v>186</v>
      </c>
      <c r="AY135" s="4" t="s">
        <v>187</v>
      </c>
      <c r="AZ135" s="4">
        <v>2035</v>
      </c>
      <c r="BA135" s="2" t="str">
        <f>IF(sum!A128="SA",sum!B128,"*")</f>
        <v>*</v>
      </c>
      <c r="BB135" s="2"/>
      <c r="BC135" s="2" t="str">
        <f>IF(sum!A128="SA",sum!G128,"*")</f>
        <v>*</v>
      </c>
    </row>
    <row r="136" spans="2:55">
      <c r="B136" s="2" t="s">
        <v>186</v>
      </c>
      <c r="C136" s="2" t="s">
        <v>187</v>
      </c>
      <c r="D136" s="2">
        <v>2035</v>
      </c>
      <c r="E136" s="2" t="str">
        <f>IF(sum!A129="AL",sum!B129,"*")</f>
        <v>*</v>
      </c>
      <c r="F136" s="2"/>
      <c r="G136" s="2" t="str">
        <f>IF(sum!A129="AL",sum!G129,"*")</f>
        <v>*</v>
      </c>
      <c r="H136" s="2"/>
      <c r="J136" s="2" t="s">
        <v>186</v>
      </c>
      <c r="K136" s="2" t="s">
        <v>187</v>
      </c>
      <c r="L136" s="2">
        <v>2035</v>
      </c>
      <c r="M136" s="2" t="str">
        <f>IF(sum!A129="AT",sum!B129,"*")</f>
        <v>ART-AuxiliaryEquip_ELE1</v>
      </c>
      <c r="N136" s="2"/>
      <c r="O136" s="2">
        <f>IF(sum!A129="AT",sum!G129,"*")</f>
        <v>0.0227055520399584</v>
      </c>
      <c r="R136" s="2" t="s">
        <v>186</v>
      </c>
      <c r="S136" s="2" t="s">
        <v>187</v>
      </c>
      <c r="T136" s="2">
        <v>2035</v>
      </c>
      <c r="U136" s="2" t="str">
        <f>IF(sum!A129="BC",sum!B129,"*")</f>
        <v>*</v>
      </c>
      <c r="V136" s="2"/>
      <c r="W136" s="2" t="str">
        <f>IF(sum!A129="BC",sum!G129,"*")</f>
        <v>*</v>
      </c>
      <c r="Z136" s="2" t="s">
        <v>186</v>
      </c>
      <c r="AA136" s="2" t="s">
        <v>187</v>
      </c>
      <c r="AB136" s="2">
        <v>2035</v>
      </c>
      <c r="AC136" s="2" t="str">
        <f>IF(sum!A129="MA",sum!B129,"*")</f>
        <v>*</v>
      </c>
      <c r="AD136" s="2"/>
      <c r="AE136" s="2" t="str">
        <f>IF(sum!A129="MA",sum!G129,"*")</f>
        <v>*</v>
      </c>
      <c r="AH136" s="2" t="s">
        <v>186</v>
      </c>
      <c r="AI136" s="2" t="s">
        <v>187</v>
      </c>
      <c r="AJ136" s="2">
        <v>2035</v>
      </c>
      <c r="AK136" s="2" t="str">
        <f>IF(sum!A129="ON",sum!B129,"*")</f>
        <v>*</v>
      </c>
      <c r="AL136" s="2"/>
      <c r="AM136" s="2" t="str">
        <f>IF(sum!A129="ON",sum!G129,"*")</f>
        <v>*</v>
      </c>
      <c r="AP136" s="2" t="s">
        <v>186</v>
      </c>
      <c r="AQ136" s="2" t="s">
        <v>187</v>
      </c>
      <c r="AR136" s="2">
        <v>2035</v>
      </c>
      <c r="AS136" s="2" t="str">
        <f>IF(sum!A129="QU",sum!B129,"*")</f>
        <v>*</v>
      </c>
      <c r="AT136" s="2"/>
      <c r="AU136" s="2" t="str">
        <f>IF(sum!A129="QU",sum!G129,"*")</f>
        <v>*</v>
      </c>
      <c r="AX136" s="2" t="s">
        <v>186</v>
      </c>
      <c r="AY136" s="2" t="s">
        <v>187</v>
      </c>
      <c r="AZ136" s="2">
        <v>2035</v>
      </c>
      <c r="BA136" s="2" t="str">
        <f>IF(sum!A129="SA",sum!B129,"*")</f>
        <v>*</v>
      </c>
      <c r="BB136" s="2"/>
      <c r="BC136" s="2" t="str">
        <f>IF(sum!A129="SA",sum!G129,"*")</f>
        <v>*</v>
      </c>
    </row>
    <row r="137" spans="2:55">
      <c r="B137" s="2" t="s">
        <v>186</v>
      </c>
      <c r="C137" s="2" t="s">
        <v>187</v>
      </c>
      <c r="D137" s="2">
        <v>2035</v>
      </c>
      <c r="E137" s="2" t="str">
        <f>IF(sum!A130="AL",sum!B130,"*")</f>
        <v>*</v>
      </c>
      <c r="F137" s="2"/>
      <c r="G137" s="2" t="str">
        <f>IF(sum!A130="AL",sum!G130,"*")</f>
        <v>*</v>
      </c>
      <c r="J137" s="2" t="s">
        <v>186</v>
      </c>
      <c r="K137" s="2" t="s">
        <v>187</v>
      </c>
      <c r="L137" s="2">
        <v>2035</v>
      </c>
      <c r="M137" s="2" t="str">
        <f>IF(sum!A130="AT",sum!B130,"*")</f>
        <v>ART-Light_ELE1</v>
      </c>
      <c r="N137" s="2"/>
      <c r="O137" s="2">
        <f>IF(sum!A130="AT",sum!G130,"*")</f>
        <v>0.0293532128405063</v>
      </c>
      <c r="R137" s="2" t="s">
        <v>186</v>
      </c>
      <c r="S137" s="2" t="s">
        <v>187</v>
      </c>
      <c r="T137" s="2">
        <v>2035</v>
      </c>
      <c r="U137" s="2" t="str">
        <f>IF(sum!A130="BC",sum!B130,"*")</f>
        <v>*</v>
      </c>
      <c r="V137" s="2"/>
      <c r="W137" s="2" t="str">
        <f>IF(sum!A130="BC",sum!G130,"*")</f>
        <v>*</v>
      </c>
      <c r="Z137" s="2" t="s">
        <v>186</v>
      </c>
      <c r="AA137" s="2" t="s">
        <v>187</v>
      </c>
      <c r="AB137" s="2">
        <v>2035</v>
      </c>
      <c r="AC137" s="2" t="str">
        <f>IF(sum!A130="MA",sum!B130,"*")</f>
        <v>*</v>
      </c>
      <c r="AD137" s="2"/>
      <c r="AE137" s="2" t="str">
        <f>IF(sum!A130="MA",sum!G130,"*")</f>
        <v>*</v>
      </c>
      <c r="AH137" s="2" t="s">
        <v>186</v>
      </c>
      <c r="AI137" s="2" t="s">
        <v>187</v>
      </c>
      <c r="AJ137" s="2">
        <v>2035</v>
      </c>
      <c r="AK137" s="2" t="str">
        <f>IF(sum!A130="ON",sum!B130,"*")</f>
        <v>*</v>
      </c>
      <c r="AL137" s="2"/>
      <c r="AM137" s="2" t="str">
        <f>IF(sum!A130="ON",sum!G130,"*")</f>
        <v>*</v>
      </c>
      <c r="AP137" s="4" t="s">
        <v>186</v>
      </c>
      <c r="AQ137" s="4" t="s">
        <v>187</v>
      </c>
      <c r="AR137" s="4">
        <v>2035</v>
      </c>
      <c r="AS137" s="2" t="str">
        <f>IF(sum!A130="QU",sum!B130,"*")</f>
        <v>*</v>
      </c>
      <c r="AT137" s="2"/>
      <c r="AU137" s="2" t="str">
        <f>IF(sum!A130="QU",sum!G130,"*")</f>
        <v>*</v>
      </c>
      <c r="AX137" s="2" t="s">
        <v>186</v>
      </c>
      <c r="AY137" s="2" t="s">
        <v>187</v>
      </c>
      <c r="AZ137" s="2">
        <v>2035</v>
      </c>
      <c r="BA137" s="2" t="str">
        <f>IF(sum!A130="SA",sum!B130,"*")</f>
        <v>*</v>
      </c>
      <c r="BB137" s="2"/>
      <c r="BC137" s="2" t="str">
        <f>IF(sum!A130="SA",sum!G130,"*")</f>
        <v>*</v>
      </c>
    </row>
    <row r="138" spans="2:55">
      <c r="B138" s="4" t="s">
        <v>186</v>
      </c>
      <c r="C138" s="4" t="s">
        <v>187</v>
      </c>
      <c r="D138" s="4">
        <v>2035</v>
      </c>
      <c r="E138" s="2" t="str">
        <f>IF(sum!A131="AL",sum!B131,"*")</f>
        <v>*</v>
      </c>
      <c r="F138" s="2"/>
      <c r="G138" s="2" t="str">
        <f>IF(sum!A131="AL",sum!G131,"*")</f>
        <v>*</v>
      </c>
      <c r="J138" s="4" t="s">
        <v>186</v>
      </c>
      <c r="K138" s="4" t="s">
        <v>187</v>
      </c>
      <c r="L138" s="4">
        <v>2035</v>
      </c>
      <c r="M138" s="2" t="str">
        <f>IF(sum!A131="AT",sum!B131,"*")</f>
        <v>ART-SpCool_ELE1</v>
      </c>
      <c r="N138" s="2"/>
      <c r="O138" s="2">
        <f>IF(sum!A131="AT",sum!G131,"*")</f>
        <v>0.0146766064202532</v>
      </c>
      <c r="R138" s="4" t="s">
        <v>186</v>
      </c>
      <c r="S138" s="4" t="s">
        <v>187</v>
      </c>
      <c r="T138" s="4">
        <v>2035</v>
      </c>
      <c r="U138" s="2" t="str">
        <f>IF(sum!A131="BC",sum!B131,"*")</f>
        <v>*</v>
      </c>
      <c r="V138" s="2"/>
      <c r="W138" s="2" t="str">
        <f>IF(sum!A131="BC",sum!G131,"*")</f>
        <v>*</v>
      </c>
      <c r="Z138" s="4" t="s">
        <v>186</v>
      </c>
      <c r="AA138" s="4" t="s">
        <v>187</v>
      </c>
      <c r="AB138" s="4">
        <v>2035</v>
      </c>
      <c r="AC138" s="2" t="str">
        <f>IF(sum!A131="MA",sum!B131,"*")</f>
        <v>*</v>
      </c>
      <c r="AD138" s="2"/>
      <c r="AE138" s="2" t="str">
        <f>IF(sum!A131="MA",sum!G131,"*")</f>
        <v>*</v>
      </c>
      <c r="AH138" s="4" t="s">
        <v>186</v>
      </c>
      <c r="AI138" s="4" t="s">
        <v>187</v>
      </c>
      <c r="AJ138" s="4">
        <v>2035</v>
      </c>
      <c r="AK138" s="2" t="str">
        <f>IF(sum!A131="ON",sum!B131,"*")</f>
        <v>*</v>
      </c>
      <c r="AL138" s="2"/>
      <c r="AM138" s="2" t="str">
        <f>IF(sum!A131="ON",sum!G131,"*")</f>
        <v>*</v>
      </c>
      <c r="AP138" s="2" t="s">
        <v>186</v>
      </c>
      <c r="AQ138" s="2" t="s">
        <v>187</v>
      </c>
      <c r="AR138" s="2">
        <v>2035</v>
      </c>
      <c r="AS138" s="2" t="str">
        <f>IF(sum!A131="QU",sum!B131,"*")</f>
        <v>*</v>
      </c>
      <c r="AT138" s="2"/>
      <c r="AU138" s="2" t="str">
        <f>IF(sum!A131="QU",sum!G131,"*")</f>
        <v>*</v>
      </c>
      <c r="AX138" s="4" t="s">
        <v>186</v>
      </c>
      <c r="AY138" s="4" t="s">
        <v>187</v>
      </c>
      <c r="AZ138" s="4">
        <v>2035</v>
      </c>
      <c r="BA138" s="2" t="str">
        <f>IF(sum!A131="SA",sum!B131,"*")</f>
        <v>*</v>
      </c>
      <c r="BB138" s="2"/>
      <c r="BC138" s="2" t="str">
        <f>IF(sum!A131="SA",sum!G131,"*")</f>
        <v>*</v>
      </c>
    </row>
    <row r="139" spans="2:55">
      <c r="B139" s="2" t="s">
        <v>186</v>
      </c>
      <c r="C139" s="2" t="s">
        <v>187</v>
      </c>
      <c r="D139" s="2">
        <v>2035</v>
      </c>
      <c r="E139" s="2" t="str">
        <f>IF(sum!A132="AL",sum!B132,"*")</f>
        <v>*</v>
      </c>
      <c r="F139" s="2"/>
      <c r="G139" s="2" t="str">
        <f>IF(sum!A132="AL",sum!G132,"*")</f>
        <v>*</v>
      </c>
      <c r="J139" s="2" t="s">
        <v>186</v>
      </c>
      <c r="K139" s="2" t="s">
        <v>187</v>
      </c>
      <c r="L139" s="2">
        <v>2035</v>
      </c>
      <c r="M139" s="2" t="str">
        <f>IF(sum!A132="AT",sum!B132,"*")</f>
        <v>ART-SpHeat_ELE1</v>
      </c>
      <c r="N139" s="2"/>
      <c r="O139" s="2">
        <f>IF(sum!A132="AT",sum!G132,"*")</f>
        <v>0.0423333179670578</v>
      </c>
      <c r="R139" s="2" t="s">
        <v>186</v>
      </c>
      <c r="S139" s="2" t="s">
        <v>187</v>
      </c>
      <c r="T139" s="2">
        <v>2035</v>
      </c>
      <c r="U139" s="2" t="str">
        <f>IF(sum!A132="BC",sum!B132,"*")</f>
        <v>*</v>
      </c>
      <c r="V139" s="2"/>
      <c r="W139" s="2" t="str">
        <f>IF(sum!A132="BC",sum!G132,"*")</f>
        <v>*</v>
      </c>
      <c r="Z139" s="2" t="s">
        <v>186</v>
      </c>
      <c r="AA139" s="2" t="s">
        <v>187</v>
      </c>
      <c r="AB139" s="2">
        <v>2035</v>
      </c>
      <c r="AC139" s="2" t="str">
        <f>IF(sum!A132="MA",sum!B132,"*")</f>
        <v>*</v>
      </c>
      <c r="AD139" s="2"/>
      <c r="AE139" s="2" t="str">
        <f>IF(sum!A132="MA",sum!G132,"*")</f>
        <v>*</v>
      </c>
      <c r="AH139" s="2" t="s">
        <v>186</v>
      </c>
      <c r="AI139" s="2" t="s">
        <v>187</v>
      </c>
      <c r="AJ139" s="2">
        <v>2035</v>
      </c>
      <c r="AK139" s="2" t="str">
        <f>IF(sum!A132="ON",sum!B132,"*")</f>
        <v>*</v>
      </c>
      <c r="AL139" s="2"/>
      <c r="AM139" s="2" t="str">
        <f>IF(sum!A132="ON",sum!G132,"*")</f>
        <v>*</v>
      </c>
      <c r="AP139" s="4" t="s">
        <v>186</v>
      </c>
      <c r="AQ139" s="4" t="s">
        <v>187</v>
      </c>
      <c r="AR139" s="4">
        <v>2035</v>
      </c>
      <c r="AS139" s="2" t="str">
        <f>IF(sum!A132="QU",sum!B132,"*")</f>
        <v>*</v>
      </c>
      <c r="AT139" s="2"/>
      <c r="AU139" s="2" t="str">
        <f>IF(sum!A132="QU",sum!G132,"*")</f>
        <v>*</v>
      </c>
      <c r="AX139" s="2" t="s">
        <v>186</v>
      </c>
      <c r="AY139" s="2" t="s">
        <v>187</v>
      </c>
      <c r="AZ139" s="2">
        <v>2035</v>
      </c>
      <c r="BA139" s="2" t="str">
        <f>IF(sum!A132="SA",sum!B132,"*")</f>
        <v>*</v>
      </c>
      <c r="BB139" s="2"/>
      <c r="BC139" s="2" t="str">
        <f>IF(sum!A132="SA",sum!G132,"*")</f>
        <v>*</v>
      </c>
    </row>
    <row r="140" spans="2:55">
      <c r="B140" s="2" t="s">
        <v>186</v>
      </c>
      <c r="C140" s="2" t="s">
        <v>187</v>
      </c>
      <c r="D140" s="2">
        <v>2035</v>
      </c>
      <c r="E140" s="2" t="str">
        <f>IF(sum!A133="AL",sum!B133,"*")</f>
        <v>*</v>
      </c>
      <c r="F140" s="2"/>
      <c r="G140" s="2" t="str">
        <f>IF(sum!A133="AL",sum!G133,"*")</f>
        <v>*</v>
      </c>
      <c r="J140" s="2" t="s">
        <v>186</v>
      </c>
      <c r="K140" s="2" t="s">
        <v>187</v>
      </c>
      <c r="L140" s="2">
        <v>2035</v>
      </c>
      <c r="M140" s="2" t="str">
        <f>IF(sum!A133="AT",sum!B133,"*")</f>
        <v>ECHP_biomass_thermal01</v>
      </c>
      <c r="N140" s="2"/>
      <c r="O140" s="2">
        <f>IF(sum!A133="AT",sum!G133,"*")</f>
        <v>0.0892124196826503</v>
      </c>
      <c r="R140" s="2" t="s">
        <v>186</v>
      </c>
      <c r="S140" s="2" t="s">
        <v>187</v>
      </c>
      <c r="T140" s="2">
        <v>2035</v>
      </c>
      <c r="U140" s="2" t="str">
        <f>IF(sum!A133="BC",sum!B133,"*")</f>
        <v>*</v>
      </c>
      <c r="V140" s="2"/>
      <c r="W140" s="2" t="str">
        <f>IF(sum!A133="BC",sum!G133,"*")</f>
        <v>*</v>
      </c>
      <c r="Z140" s="2" t="s">
        <v>186</v>
      </c>
      <c r="AA140" s="2" t="s">
        <v>187</v>
      </c>
      <c r="AB140" s="2">
        <v>2035</v>
      </c>
      <c r="AC140" s="2" t="str">
        <f>IF(sum!A133="MA",sum!B133,"*")</f>
        <v>*</v>
      </c>
      <c r="AD140" s="2"/>
      <c r="AE140" s="2" t="str">
        <f>IF(sum!A133="MA",sum!G133,"*")</f>
        <v>*</v>
      </c>
      <c r="AH140" s="2" t="s">
        <v>186</v>
      </c>
      <c r="AI140" s="2" t="s">
        <v>187</v>
      </c>
      <c r="AJ140" s="2">
        <v>2035</v>
      </c>
      <c r="AK140" s="2" t="str">
        <f>IF(sum!A133="ON",sum!B133,"*")</f>
        <v>*</v>
      </c>
      <c r="AL140" s="2"/>
      <c r="AM140" s="2" t="str">
        <f>IF(sum!A133="ON",sum!G133,"*")</f>
        <v>*</v>
      </c>
      <c r="AP140" s="2" t="s">
        <v>186</v>
      </c>
      <c r="AQ140" s="2" t="s">
        <v>187</v>
      </c>
      <c r="AR140" s="2">
        <v>2035</v>
      </c>
      <c r="AS140" s="2" t="str">
        <f>IF(sum!A133="QU",sum!B133,"*")</f>
        <v>*</v>
      </c>
      <c r="AT140" s="2"/>
      <c r="AU140" s="2" t="str">
        <f>IF(sum!A133="QU",sum!G133,"*")</f>
        <v>*</v>
      </c>
      <c r="AX140" s="2" t="s">
        <v>186</v>
      </c>
      <c r="AY140" s="2" t="s">
        <v>187</v>
      </c>
      <c r="AZ140" s="2">
        <v>2035</v>
      </c>
      <c r="BA140" s="2" t="str">
        <f>IF(sum!A133="SA",sum!B133,"*")</f>
        <v>*</v>
      </c>
      <c r="BB140" s="2"/>
      <c r="BC140" s="2" t="str">
        <f>IF(sum!A133="SA",sum!G133,"*")</f>
        <v>*</v>
      </c>
    </row>
    <row r="141" spans="2:55">
      <c r="B141" s="4" t="s">
        <v>186</v>
      </c>
      <c r="C141" s="4" t="s">
        <v>187</v>
      </c>
      <c r="D141" s="4">
        <v>2035</v>
      </c>
      <c r="J141" s="4" t="s">
        <v>186</v>
      </c>
      <c r="K141" s="4" t="s">
        <v>187</v>
      </c>
      <c r="L141" s="4">
        <v>2035</v>
      </c>
      <c r="M141" s="2" t="str">
        <f>IF(sum!A134="AT",sum!B134,"*")</f>
        <v>EDU-AuxiliaryEquip_ELE1</v>
      </c>
      <c r="N141" s="2"/>
      <c r="O141" s="2">
        <f>IF(sum!A134="AT",sum!G134,"*")</f>
        <v>0.14758608825973</v>
      </c>
      <c r="R141" s="4" t="s">
        <v>186</v>
      </c>
      <c r="S141" s="4" t="s">
        <v>187</v>
      </c>
      <c r="T141" s="4">
        <v>2035</v>
      </c>
      <c r="U141" s="2" t="str">
        <f>IF(sum!A134="BC",sum!B134,"*")</f>
        <v>*</v>
      </c>
      <c r="V141" s="2"/>
      <c r="W141" s="2" t="str">
        <f>IF(sum!A134="BC",sum!G134,"*")</f>
        <v>*</v>
      </c>
      <c r="Z141" s="4" t="s">
        <v>186</v>
      </c>
      <c r="AA141" s="4" t="s">
        <v>187</v>
      </c>
      <c r="AB141" s="4">
        <v>2035</v>
      </c>
      <c r="AC141" s="2" t="str">
        <f>IF(sum!A134="MA",sum!B134,"*")</f>
        <v>*</v>
      </c>
      <c r="AD141" s="2"/>
      <c r="AE141" s="2" t="str">
        <f>IF(sum!A134="MA",sum!G134,"*")</f>
        <v>*</v>
      </c>
      <c r="AH141" s="4" t="s">
        <v>186</v>
      </c>
      <c r="AI141" s="4" t="s">
        <v>187</v>
      </c>
      <c r="AJ141" s="4">
        <v>2035</v>
      </c>
      <c r="AK141" s="2" t="str">
        <f>IF(sum!A134="ON",sum!B134,"*")</f>
        <v>*</v>
      </c>
      <c r="AL141" s="2"/>
      <c r="AM141" s="2" t="str">
        <f>IF(sum!A134="ON",sum!G134,"*")</f>
        <v>*</v>
      </c>
      <c r="AP141" s="4" t="s">
        <v>186</v>
      </c>
      <c r="AQ141" s="4" t="s">
        <v>187</v>
      </c>
      <c r="AR141" s="4">
        <v>2035</v>
      </c>
      <c r="AS141" s="2" t="str">
        <f>IF(sum!A134="QU",sum!B134,"*")</f>
        <v>*</v>
      </c>
      <c r="AT141" s="2"/>
      <c r="AU141" s="2" t="str">
        <f>IF(sum!A134="QU",sum!G134,"*")</f>
        <v>*</v>
      </c>
      <c r="AX141" s="4" t="s">
        <v>186</v>
      </c>
      <c r="AY141" s="4" t="s">
        <v>187</v>
      </c>
      <c r="AZ141" s="4">
        <v>2035</v>
      </c>
      <c r="BA141" s="2" t="str">
        <f>IF(sum!A134="SA",sum!B134,"*")</f>
        <v>*</v>
      </c>
      <c r="BB141" s="2"/>
      <c r="BC141" s="2" t="str">
        <f>IF(sum!A134="SA",sum!G134,"*")</f>
        <v>*</v>
      </c>
    </row>
    <row r="142" spans="2:55">
      <c r="B142" s="2" t="s">
        <v>186</v>
      </c>
      <c r="C142" s="2" t="s">
        <v>187</v>
      </c>
      <c r="D142" s="2">
        <v>2035</v>
      </c>
      <c r="J142" s="2" t="s">
        <v>186</v>
      </c>
      <c r="K142" s="2" t="s">
        <v>187</v>
      </c>
      <c r="L142" s="2">
        <v>2035</v>
      </c>
      <c r="M142" s="2" t="str">
        <f>IF(sum!A135="AT",sum!B135,"*")</f>
        <v>EDU-AuxiliaryMot_ELE1</v>
      </c>
      <c r="N142" s="2"/>
      <c r="O142" s="2">
        <f>IF(sum!A135="AT",sum!G135,"*")</f>
        <v>0.0440298192607594</v>
      </c>
      <c r="R142" s="2" t="s">
        <v>186</v>
      </c>
      <c r="S142" s="2" t="s">
        <v>187</v>
      </c>
      <c r="T142" s="2">
        <v>2035</v>
      </c>
      <c r="U142" s="2" t="str">
        <f>IF(sum!A135="BC",sum!B135,"*")</f>
        <v>*</v>
      </c>
      <c r="V142" s="2"/>
      <c r="W142" s="2" t="str">
        <f>IF(sum!A135="BC",sum!G135,"*")</f>
        <v>*</v>
      </c>
      <c r="Z142" s="2" t="s">
        <v>186</v>
      </c>
      <c r="AA142" s="2" t="s">
        <v>187</v>
      </c>
      <c r="AB142" s="2">
        <v>2035</v>
      </c>
      <c r="AC142" s="2" t="str">
        <f>IF(sum!A135="MA",sum!B135,"*")</f>
        <v>*</v>
      </c>
      <c r="AD142" s="2"/>
      <c r="AE142" s="2" t="str">
        <f>IF(sum!A135="MA",sum!G135,"*")</f>
        <v>*</v>
      </c>
      <c r="AH142" s="2" t="s">
        <v>186</v>
      </c>
      <c r="AI142" s="2" t="s">
        <v>187</v>
      </c>
      <c r="AJ142" s="2">
        <v>2035</v>
      </c>
      <c r="AK142" s="2" t="str">
        <f>IF(sum!A135="ON",sum!B135,"*")</f>
        <v>*</v>
      </c>
      <c r="AL142" s="2"/>
      <c r="AM142" s="2" t="str">
        <f>IF(sum!A135="ON",sum!G135,"*")</f>
        <v>*</v>
      </c>
      <c r="AP142" s="2" t="s">
        <v>186</v>
      </c>
      <c r="AQ142" s="2" t="s">
        <v>187</v>
      </c>
      <c r="AR142" s="2">
        <v>2035</v>
      </c>
      <c r="AS142" s="2" t="str">
        <f>IF(sum!A135="QU",sum!B135,"*")</f>
        <v>*</v>
      </c>
      <c r="AT142" s="2"/>
      <c r="AU142" s="2" t="str">
        <f>IF(sum!A135="QU",sum!G135,"*")</f>
        <v>*</v>
      </c>
      <c r="AX142" s="2" t="s">
        <v>186</v>
      </c>
      <c r="AY142" s="2" t="s">
        <v>187</v>
      </c>
      <c r="AZ142" s="2">
        <v>2035</v>
      </c>
      <c r="BA142" s="2" t="str">
        <f>IF(sum!A135="SA",sum!B135,"*")</f>
        <v>*</v>
      </c>
      <c r="BB142" s="2"/>
      <c r="BC142" s="2" t="str">
        <f>IF(sum!A135="SA",sum!G135,"*")</f>
        <v>*</v>
      </c>
    </row>
    <row r="143" spans="2:55">
      <c r="B143" s="2" t="s">
        <v>186</v>
      </c>
      <c r="C143" s="2" t="s">
        <v>187</v>
      </c>
      <c r="D143" s="2">
        <v>2035</v>
      </c>
      <c r="J143" s="2" t="s">
        <v>186</v>
      </c>
      <c r="K143" s="2" t="s">
        <v>187</v>
      </c>
      <c r="L143" s="2">
        <v>2035</v>
      </c>
      <c r="M143" s="2" t="str">
        <f>IF(sum!A136="AT",sum!B136,"*")</f>
        <v>EDU-Light_ELE1</v>
      </c>
      <c r="N143" s="2"/>
      <c r="O143" s="2">
        <f>IF(sum!A136="AT",sum!G136,"*")</f>
        <v>0.205472489883544</v>
      </c>
      <c r="R143" s="2" t="s">
        <v>186</v>
      </c>
      <c r="S143" s="2" t="s">
        <v>187</v>
      </c>
      <c r="T143" s="2">
        <v>2035</v>
      </c>
      <c r="U143" s="2" t="str">
        <f>IF(sum!A136="BC",sum!B136,"*")</f>
        <v>*</v>
      </c>
      <c r="V143" s="2"/>
      <c r="W143" s="2" t="str">
        <f>IF(sum!A136="BC",sum!G136,"*")</f>
        <v>*</v>
      </c>
      <c r="Z143" s="2" t="s">
        <v>186</v>
      </c>
      <c r="AA143" s="2" t="s">
        <v>187</v>
      </c>
      <c r="AB143" s="2">
        <v>2035</v>
      </c>
      <c r="AC143" s="2" t="str">
        <f>IF(sum!A136="MA",sum!B136,"*")</f>
        <v>*</v>
      </c>
      <c r="AD143" s="2"/>
      <c r="AE143" s="2" t="str">
        <f>IF(sum!A136="MA",sum!G136,"*")</f>
        <v>*</v>
      </c>
      <c r="AH143" s="2" t="s">
        <v>186</v>
      </c>
      <c r="AI143" s="2" t="s">
        <v>187</v>
      </c>
      <c r="AJ143" s="2">
        <v>2035</v>
      </c>
      <c r="AK143" s="2" t="str">
        <f>IF(sum!A136="ON",sum!B136,"*")</f>
        <v>*</v>
      </c>
      <c r="AL143" s="2"/>
      <c r="AM143" s="2" t="str">
        <f>IF(sum!A136="ON",sum!G136,"*")</f>
        <v>*</v>
      </c>
      <c r="AP143" s="4" t="s">
        <v>186</v>
      </c>
      <c r="AQ143" s="4" t="s">
        <v>187</v>
      </c>
      <c r="AR143" s="4">
        <v>2035</v>
      </c>
      <c r="AS143" s="2" t="str">
        <f>IF(sum!A136="QU",sum!B136,"*")</f>
        <v>*</v>
      </c>
      <c r="AT143" s="2"/>
      <c r="AU143" s="2" t="str">
        <f>IF(sum!A136="QU",sum!G136,"*")</f>
        <v>*</v>
      </c>
      <c r="AX143" s="2" t="s">
        <v>186</v>
      </c>
      <c r="AY143" s="2" t="s">
        <v>187</v>
      </c>
      <c r="AZ143" s="2">
        <v>2035</v>
      </c>
      <c r="BA143" s="2" t="str">
        <f>IF(sum!A136="SA",sum!B136,"*")</f>
        <v>*</v>
      </c>
      <c r="BB143" s="2"/>
      <c r="BC143" s="2" t="str">
        <f>IF(sum!A136="SA",sum!G136,"*")</f>
        <v>*</v>
      </c>
    </row>
    <row r="144" spans="2:55">
      <c r="B144" s="4" t="s">
        <v>186</v>
      </c>
      <c r="C144" s="4" t="s">
        <v>187</v>
      </c>
      <c r="D144" s="4">
        <v>2035</v>
      </c>
      <c r="J144" s="4" t="s">
        <v>186</v>
      </c>
      <c r="K144" s="4" t="s">
        <v>187</v>
      </c>
      <c r="L144" s="4">
        <v>2035</v>
      </c>
      <c r="M144" s="2" t="str">
        <f>IF(sum!A137="AT",sum!B137,"*")</f>
        <v>EDU-SpCool_ELE1</v>
      </c>
      <c r="N144" s="2"/>
      <c r="O144" s="2">
        <f>IF(sum!A137="AT",sum!G137,"*")</f>
        <v>0.117412851362025</v>
      </c>
      <c r="R144" s="4" t="s">
        <v>186</v>
      </c>
      <c r="S144" s="4" t="s">
        <v>187</v>
      </c>
      <c r="T144" s="4">
        <v>2035</v>
      </c>
      <c r="U144" s="2" t="str">
        <f>IF(sum!A137="BC",sum!B137,"*")</f>
        <v>*</v>
      </c>
      <c r="V144" s="2"/>
      <c r="W144" s="2" t="str">
        <f>IF(sum!A137="BC",sum!G137,"*")</f>
        <v>*</v>
      </c>
      <c r="Z144" s="4" t="s">
        <v>186</v>
      </c>
      <c r="AA144" s="4" t="s">
        <v>187</v>
      </c>
      <c r="AB144" s="4">
        <v>2035</v>
      </c>
      <c r="AC144" s="2" t="str">
        <f>IF(sum!A137="MA",sum!B137,"*")</f>
        <v>*</v>
      </c>
      <c r="AD144" s="2"/>
      <c r="AE144" s="2" t="str">
        <f>IF(sum!A137="MA",sum!G137,"*")</f>
        <v>*</v>
      </c>
      <c r="AH144" s="4" t="s">
        <v>186</v>
      </c>
      <c r="AI144" s="4" t="s">
        <v>187</v>
      </c>
      <c r="AJ144" s="4">
        <v>2035</v>
      </c>
      <c r="AK144" s="2" t="str">
        <f>IF(sum!A137="ON",sum!B137,"*")</f>
        <v>*</v>
      </c>
      <c r="AL144" s="2"/>
      <c r="AM144" s="2" t="str">
        <f>IF(sum!A137="ON",sum!G137,"*")</f>
        <v>*</v>
      </c>
      <c r="AP144" s="2" t="s">
        <v>186</v>
      </c>
      <c r="AQ144" s="2" t="s">
        <v>187</v>
      </c>
      <c r="AR144" s="2">
        <v>2035</v>
      </c>
      <c r="AS144" s="2" t="str">
        <f>IF(sum!A137="QU",sum!B137,"*")</f>
        <v>*</v>
      </c>
      <c r="AT144" s="2"/>
      <c r="AU144" s="2" t="str">
        <f>IF(sum!A137="QU",sum!G137,"*")</f>
        <v>*</v>
      </c>
      <c r="AX144" s="4" t="s">
        <v>186</v>
      </c>
      <c r="AY144" s="4" t="s">
        <v>187</v>
      </c>
      <c r="AZ144" s="4">
        <v>2035</v>
      </c>
      <c r="BA144" s="2" t="str">
        <f>IF(sum!A137="SA",sum!B137,"*")</f>
        <v>*</v>
      </c>
      <c r="BB144" s="2"/>
      <c r="BC144" s="2" t="str">
        <f>IF(sum!A137="SA",sum!G137,"*")</f>
        <v>*</v>
      </c>
    </row>
    <row r="145" spans="2:55">
      <c r="B145" s="2" t="s">
        <v>186</v>
      </c>
      <c r="C145" s="2" t="s">
        <v>187</v>
      </c>
      <c r="D145" s="2">
        <v>2035</v>
      </c>
      <c r="J145" s="2" t="s">
        <v>186</v>
      </c>
      <c r="K145" s="2" t="s">
        <v>187</v>
      </c>
      <c r="L145" s="2">
        <v>2035</v>
      </c>
      <c r="M145" s="2" t="str">
        <f>IF(sum!A138="AT",sum!B138,"*")</f>
        <v>EDU-SpHeat_ELE1</v>
      </c>
      <c r="N145" s="2"/>
      <c r="O145" s="2">
        <f>IF(sum!A138="AT",sum!G138,"*")</f>
        <v>0.280035141826153</v>
      </c>
      <c r="R145" s="2" t="s">
        <v>186</v>
      </c>
      <c r="S145" s="2" t="s">
        <v>187</v>
      </c>
      <c r="T145" s="2">
        <v>2035</v>
      </c>
      <c r="U145" s="2" t="str">
        <f>IF(sum!A138="BC",sum!B138,"*")</f>
        <v>*</v>
      </c>
      <c r="V145" s="2"/>
      <c r="W145" s="2" t="str">
        <f>IF(sum!A138="BC",sum!G138,"*")</f>
        <v>*</v>
      </c>
      <c r="Z145" s="2" t="s">
        <v>186</v>
      </c>
      <c r="AA145" s="2" t="s">
        <v>187</v>
      </c>
      <c r="AB145" s="2">
        <v>2035</v>
      </c>
      <c r="AC145" s="2" t="str">
        <f>IF(sum!A138="MA",sum!B138,"*")</f>
        <v>*</v>
      </c>
      <c r="AD145" s="2"/>
      <c r="AE145" s="2" t="str">
        <f>IF(sum!A138="MA",sum!G138,"*")</f>
        <v>*</v>
      </c>
      <c r="AH145" s="2" t="s">
        <v>186</v>
      </c>
      <c r="AI145" s="2" t="s">
        <v>187</v>
      </c>
      <c r="AJ145" s="2">
        <v>2035</v>
      </c>
      <c r="AK145" s="2" t="str">
        <f>IF(sum!A138="ON",sum!B138,"*")</f>
        <v>*</v>
      </c>
      <c r="AL145" s="2"/>
      <c r="AM145" s="2" t="str">
        <f>IF(sum!A138="ON",sum!G138,"*")</f>
        <v>*</v>
      </c>
      <c r="AP145" s="4" t="s">
        <v>186</v>
      </c>
      <c r="AQ145" s="4" t="s">
        <v>187</v>
      </c>
      <c r="AR145" s="4">
        <v>2035</v>
      </c>
      <c r="AS145" s="2" t="str">
        <f>IF(sum!A138="QU",sum!B138,"*")</f>
        <v>*</v>
      </c>
      <c r="AT145" s="2"/>
      <c r="AU145" s="2" t="str">
        <f>IF(sum!A138="QU",sum!G138,"*")</f>
        <v>*</v>
      </c>
      <c r="AX145" s="2" t="s">
        <v>186</v>
      </c>
      <c r="AY145" s="2" t="s">
        <v>187</v>
      </c>
      <c r="AZ145" s="2">
        <v>2035</v>
      </c>
      <c r="BA145" s="2" t="str">
        <f>IF(sum!A138="SA",sum!B138,"*")</f>
        <v>*</v>
      </c>
      <c r="BB145" s="2"/>
      <c r="BC145" s="2" t="str">
        <f>IF(sum!A138="SA",sum!G138,"*")</f>
        <v>*</v>
      </c>
    </row>
    <row r="146" spans="2:55">
      <c r="B146" s="2" t="s">
        <v>186</v>
      </c>
      <c r="C146" s="2" t="s">
        <v>187</v>
      </c>
      <c r="D146" s="2">
        <v>2035</v>
      </c>
      <c r="J146" s="2" t="s">
        <v>186</v>
      </c>
      <c r="K146" s="2" t="s">
        <v>187</v>
      </c>
      <c r="L146" s="2">
        <v>2035</v>
      </c>
      <c r="M146" s="2" t="str">
        <f>IF(sum!A139="AT",sum!B139,"*")</f>
        <v>EDU-WaterHeat_ELE1</v>
      </c>
      <c r="N146" s="2"/>
      <c r="O146" s="2">
        <f>IF(sum!A139="AT",sum!G139,"*")</f>
        <v>0.0340583280599376</v>
      </c>
      <c r="R146" s="2" t="s">
        <v>186</v>
      </c>
      <c r="S146" s="2" t="s">
        <v>187</v>
      </c>
      <c r="T146" s="2">
        <v>2035</v>
      </c>
      <c r="U146" s="2" t="str">
        <f>IF(sum!A139="BC",sum!B139,"*")</f>
        <v>*</v>
      </c>
      <c r="V146" s="2"/>
      <c r="W146" s="2" t="str">
        <f>IF(sum!A139="BC",sum!G139,"*")</f>
        <v>*</v>
      </c>
      <c r="Z146" s="2" t="s">
        <v>186</v>
      </c>
      <c r="AA146" s="2" t="s">
        <v>187</v>
      </c>
      <c r="AB146" s="2">
        <v>2035</v>
      </c>
      <c r="AC146" s="2" t="str">
        <f>IF(sum!A139="MA",sum!B139,"*")</f>
        <v>*</v>
      </c>
      <c r="AD146" s="2"/>
      <c r="AE146" s="2" t="str">
        <f>IF(sum!A139="MA",sum!G139,"*")</f>
        <v>*</v>
      </c>
      <c r="AH146" s="2" t="s">
        <v>186</v>
      </c>
      <c r="AI146" s="2" t="s">
        <v>187</v>
      </c>
      <c r="AJ146" s="2">
        <v>2035</v>
      </c>
      <c r="AK146" s="2" t="str">
        <f>IF(sum!A139="ON",sum!B139,"*")</f>
        <v>*</v>
      </c>
      <c r="AL146" s="2"/>
      <c r="AM146" s="2" t="str">
        <f>IF(sum!A139="ON",sum!G139,"*")</f>
        <v>*</v>
      </c>
      <c r="AP146" s="2" t="s">
        <v>186</v>
      </c>
      <c r="AQ146" s="2" t="s">
        <v>187</v>
      </c>
      <c r="AR146" s="2">
        <v>2035</v>
      </c>
      <c r="AS146" s="2" t="str">
        <f>IF(sum!A139="QU",sum!B139,"*")</f>
        <v>*</v>
      </c>
      <c r="AT146" s="2"/>
      <c r="AU146" s="2" t="str">
        <f>IF(sum!A139="QU",sum!G139,"*")</f>
        <v>*</v>
      </c>
      <c r="AX146" s="2" t="s">
        <v>186</v>
      </c>
      <c r="AY146" s="2" t="s">
        <v>187</v>
      </c>
      <c r="AZ146" s="2">
        <v>2035</v>
      </c>
      <c r="BA146" s="2" t="str">
        <f>IF(sum!A139="SA",sum!B139,"*")</f>
        <v>*</v>
      </c>
      <c r="BB146" s="2"/>
      <c r="BC146" s="2" t="str">
        <f>IF(sum!A139="SA",sum!G139,"*")</f>
        <v>*</v>
      </c>
    </row>
    <row r="147" spans="2:55">
      <c r="B147" s="4" t="s">
        <v>186</v>
      </c>
      <c r="C147" s="4" t="s">
        <v>187</v>
      </c>
      <c r="D147" s="4">
        <v>2035</v>
      </c>
      <c r="J147" s="4" t="s">
        <v>186</v>
      </c>
      <c r="K147" s="4" t="s">
        <v>187</v>
      </c>
      <c r="L147" s="4">
        <v>2035</v>
      </c>
      <c r="M147" s="2" t="str">
        <f>IF(sum!A140="AT",sum!B140,"*")</f>
        <v>EUPVSOLS101</v>
      </c>
      <c r="N147" s="2"/>
      <c r="O147" s="2">
        <f>IF(sum!A140="AT",sum!G140,"*")</f>
        <v>0</v>
      </c>
      <c r="R147" s="4" t="s">
        <v>186</v>
      </c>
      <c r="S147" s="4" t="s">
        <v>187</v>
      </c>
      <c r="T147" s="4">
        <v>2035</v>
      </c>
      <c r="U147" s="2" t="str">
        <f>IF(sum!A140="BC",sum!B140,"*")</f>
        <v>*</v>
      </c>
      <c r="V147" s="2"/>
      <c r="W147" s="2" t="str">
        <f>IF(sum!A140="BC",sum!G140,"*")</f>
        <v>*</v>
      </c>
      <c r="Z147" s="4" t="s">
        <v>186</v>
      </c>
      <c r="AA147" s="4" t="s">
        <v>187</v>
      </c>
      <c r="AB147" s="4">
        <v>2035</v>
      </c>
      <c r="AC147" s="2" t="str">
        <f>IF(sum!A140="MA",sum!B140,"*")</f>
        <v>*</v>
      </c>
      <c r="AD147" s="2"/>
      <c r="AE147" s="2" t="str">
        <f>IF(sum!A140="MA",sum!G140,"*")</f>
        <v>*</v>
      </c>
      <c r="AH147" s="4" t="s">
        <v>186</v>
      </c>
      <c r="AI147" s="4" t="s">
        <v>187</v>
      </c>
      <c r="AJ147" s="4">
        <v>2035</v>
      </c>
      <c r="AK147" s="2" t="str">
        <f>IF(sum!A140="ON",sum!B140,"*")</f>
        <v>*</v>
      </c>
      <c r="AL147" s="2"/>
      <c r="AM147" s="2" t="str">
        <f>IF(sum!A140="ON",sum!G140,"*")</f>
        <v>*</v>
      </c>
      <c r="AP147" s="4" t="s">
        <v>186</v>
      </c>
      <c r="AQ147" s="4" t="s">
        <v>187</v>
      </c>
      <c r="AR147" s="4">
        <v>2035</v>
      </c>
      <c r="AS147" s="2" t="str">
        <f>IF(sum!A140="QU",sum!B140,"*")</f>
        <v>*</v>
      </c>
      <c r="AT147" s="2"/>
      <c r="AU147" s="2" t="str">
        <f>IF(sum!A140="QU",sum!G140,"*")</f>
        <v>*</v>
      </c>
      <c r="AX147" s="4" t="s">
        <v>186</v>
      </c>
      <c r="AY147" s="4" t="s">
        <v>187</v>
      </c>
      <c r="AZ147" s="4">
        <v>2035</v>
      </c>
      <c r="BA147" s="2" t="str">
        <f>IF(sum!A140="SA",sum!B140,"*")</f>
        <v>*</v>
      </c>
      <c r="BB147" s="2"/>
      <c r="BC147" s="2" t="str">
        <f>IF(sum!A140="SA",sum!G140,"*")</f>
        <v>*</v>
      </c>
    </row>
    <row r="148" spans="2:55">
      <c r="B148" s="2" t="s">
        <v>186</v>
      </c>
      <c r="C148" s="2" t="s">
        <v>187</v>
      </c>
      <c r="D148" s="2">
        <v>2035</v>
      </c>
      <c r="J148" s="2" t="s">
        <v>186</v>
      </c>
      <c r="K148" s="2" t="s">
        <v>187</v>
      </c>
      <c r="L148" s="2">
        <v>2035</v>
      </c>
      <c r="M148" s="2" t="str">
        <f>IF(sum!A141="AT",sum!B141,"*")</f>
        <v>HSS-AuxiliaryEquip_ELE1</v>
      </c>
      <c r="N148" s="2"/>
      <c r="O148" s="2">
        <f>IF(sum!A141="AT",sum!G141,"*")</f>
        <v>0.317877728559418</v>
      </c>
      <c r="R148" s="2" t="s">
        <v>186</v>
      </c>
      <c r="S148" s="2" t="s">
        <v>187</v>
      </c>
      <c r="T148" s="2">
        <v>2035</v>
      </c>
      <c r="U148" s="2" t="str">
        <f>IF(sum!A141="BC",sum!B141,"*")</f>
        <v>*</v>
      </c>
      <c r="V148" s="2"/>
      <c r="W148" s="2" t="str">
        <f>IF(sum!A141="BC",sum!G141,"*")</f>
        <v>*</v>
      </c>
      <c r="Z148" s="2" t="s">
        <v>186</v>
      </c>
      <c r="AA148" s="2" t="s">
        <v>187</v>
      </c>
      <c r="AB148" s="2">
        <v>2035</v>
      </c>
      <c r="AC148" s="2" t="str">
        <f>IF(sum!A141="MA",sum!B141,"*")</f>
        <v>*</v>
      </c>
      <c r="AD148" s="2"/>
      <c r="AE148" s="2" t="str">
        <f>IF(sum!A141="MA",sum!G141,"*")</f>
        <v>*</v>
      </c>
      <c r="AH148" s="2" t="s">
        <v>186</v>
      </c>
      <c r="AI148" s="2" t="s">
        <v>187</v>
      </c>
      <c r="AJ148" s="2">
        <v>2035</v>
      </c>
      <c r="AK148" s="2" t="str">
        <f>IF(sum!A141="ON",sum!B141,"*")</f>
        <v>*</v>
      </c>
      <c r="AL148" s="2"/>
      <c r="AM148" s="2" t="str">
        <f>IF(sum!A141="ON",sum!G141,"*")</f>
        <v>*</v>
      </c>
      <c r="AP148" s="2" t="s">
        <v>186</v>
      </c>
      <c r="AQ148" s="2" t="s">
        <v>187</v>
      </c>
      <c r="AR148" s="2">
        <v>2035</v>
      </c>
      <c r="AS148" s="2" t="str">
        <f>IF(sum!A141="QU",sum!B141,"*")</f>
        <v>*</v>
      </c>
      <c r="AT148" s="2"/>
      <c r="AU148" s="2" t="str">
        <f>IF(sum!A141="QU",sum!G141,"*")</f>
        <v>*</v>
      </c>
      <c r="AX148" s="2" t="s">
        <v>186</v>
      </c>
      <c r="AY148" s="2" t="s">
        <v>187</v>
      </c>
      <c r="AZ148" s="2">
        <v>2035</v>
      </c>
      <c r="BA148" s="2" t="str">
        <f>IF(sum!A141="SA",sum!B141,"*")</f>
        <v>*</v>
      </c>
      <c r="BB148" s="2"/>
      <c r="BC148" s="2" t="str">
        <f>IF(sum!A141="SA",sum!G141,"*")</f>
        <v>*</v>
      </c>
    </row>
    <row r="149" spans="2:55">
      <c r="B149" s="2" t="s">
        <v>186</v>
      </c>
      <c r="C149" s="2" t="s">
        <v>187</v>
      </c>
      <c r="D149" s="2">
        <v>2035</v>
      </c>
      <c r="J149" s="2" t="s">
        <v>186</v>
      </c>
      <c r="K149" s="2" t="s">
        <v>187</v>
      </c>
      <c r="L149" s="2">
        <v>2035</v>
      </c>
      <c r="M149" s="2" t="str">
        <f>IF(sum!A142="AT",sum!B142,"*")</f>
        <v>HSS-AuxiliaryMot_ELE1</v>
      </c>
      <c r="N149" s="2"/>
      <c r="O149" s="2">
        <f>IF(sum!A142="AT",sum!G142,"*")</f>
        <v>0.0733830321012657</v>
      </c>
      <c r="R149" s="2" t="s">
        <v>186</v>
      </c>
      <c r="S149" s="2" t="s">
        <v>187</v>
      </c>
      <c r="T149" s="2">
        <v>2035</v>
      </c>
      <c r="U149" s="2" t="str">
        <f>IF(sum!A142="BC",sum!B142,"*")</f>
        <v>*</v>
      </c>
      <c r="V149" s="2"/>
      <c r="W149" s="2" t="str">
        <f>IF(sum!A142="BC",sum!G142,"*")</f>
        <v>*</v>
      </c>
      <c r="Z149" s="2" t="s">
        <v>186</v>
      </c>
      <c r="AA149" s="2" t="s">
        <v>187</v>
      </c>
      <c r="AB149" s="2">
        <v>2035</v>
      </c>
      <c r="AC149" s="2" t="str">
        <f>IF(sum!A142="MA",sum!B142,"*")</f>
        <v>*</v>
      </c>
      <c r="AD149" s="2"/>
      <c r="AE149" s="2" t="str">
        <f>IF(sum!A142="MA",sum!G142,"*")</f>
        <v>*</v>
      </c>
      <c r="AH149" s="2" t="s">
        <v>186</v>
      </c>
      <c r="AI149" s="2" t="s">
        <v>187</v>
      </c>
      <c r="AJ149" s="2">
        <v>2035</v>
      </c>
      <c r="AK149" s="2" t="str">
        <f>IF(sum!A142="ON",sum!B142,"*")</f>
        <v>*</v>
      </c>
      <c r="AL149" s="2"/>
      <c r="AM149" s="2" t="str">
        <f>IF(sum!A142="ON",sum!G142,"*")</f>
        <v>*</v>
      </c>
      <c r="AP149" s="4" t="s">
        <v>186</v>
      </c>
      <c r="AQ149" s="4" t="s">
        <v>187</v>
      </c>
      <c r="AR149" s="4">
        <v>2035</v>
      </c>
      <c r="AS149" s="2" t="str">
        <f>IF(sum!A142="QU",sum!B142,"*")</f>
        <v>*</v>
      </c>
      <c r="AT149" s="2"/>
      <c r="AU149" s="2" t="str">
        <f>IF(sum!A142="QU",sum!G142,"*")</f>
        <v>*</v>
      </c>
      <c r="AX149" s="2" t="s">
        <v>186</v>
      </c>
      <c r="AY149" s="2" t="s">
        <v>187</v>
      </c>
      <c r="AZ149" s="2">
        <v>2035</v>
      </c>
      <c r="BA149" s="2" t="str">
        <f>IF(sum!A142="SA",sum!B142,"*")</f>
        <v>*</v>
      </c>
      <c r="BB149" s="2"/>
      <c r="BC149" s="2" t="str">
        <f>IF(sum!A142="SA",sum!G142,"*")</f>
        <v>*</v>
      </c>
    </row>
    <row r="150" spans="2:55">
      <c r="B150" s="4" t="s">
        <v>186</v>
      </c>
      <c r="C150" s="4" t="s">
        <v>187</v>
      </c>
      <c r="D150" s="4">
        <v>2035</v>
      </c>
      <c r="J150" s="4" t="s">
        <v>186</v>
      </c>
      <c r="K150" s="4" t="s">
        <v>187</v>
      </c>
      <c r="L150" s="4">
        <v>2035</v>
      </c>
      <c r="M150" s="2" t="str">
        <f>IF(sum!A143="AT",sum!B143,"*")</f>
        <v>HSS-Light_ELE1</v>
      </c>
      <c r="N150" s="2"/>
      <c r="O150" s="2">
        <f>IF(sum!A143="AT",sum!G143,"*")</f>
        <v>0.249502309144303</v>
      </c>
      <c r="R150" s="4" t="s">
        <v>186</v>
      </c>
      <c r="S150" s="4" t="s">
        <v>187</v>
      </c>
      <c r="T150" s="4">
        <v>2035</v>
      </c>
      <c r="U150" s="2" t="str">
        <f>IF(sum!A143="BC",sum!B143,"*")</f>
        <v>*</v>
      </c>
      <c r="V150" s="2"/>
      <c r="W150" s="2" t="str">
        <f>IF(sum!A143="BC",sum!G143,"*")</f>
        <v>*</v>
      </c>
      <c r="Z150" s="4" t="s">
        <v>186</v>
      </c>
      <c r="AA150" s="4" t="s">
        <v>187</v>
      </c>
      <c r="AB150" s="4">
        <v>2035</v>
      </c>
      <c r="AC150" s="2" t="str">
        <f>IF(sum!A143="MA",sum!B143,"*")</f>
        <v>*</v>
      </c>
      <c r="AD150" s="2"/>
      <c r="AE150" s="2" t="str">
        <f>IF(sum!A143="MA",sum!G143,"*")</f>
        <v>*</v>
      </c>
      <c r="AH150" s="4" t="s">
        <v>186</v>
      </c>
      <c r="AI150" s="4" t="s">
        <v>187</v>
      </c>
      <c r="AJ150" s="4">
        <v>2035</v>
      </c>
      <c r="AK150" s="2" t="str">
        <f>IF(sum!A143="ON",sum!B143,"*")</f>
        <v>*</v>
      </c>
      <c r="AL150" s="2"/>
      <c r="AM150" s="2" t="str">
        <f>IF(sum!A143="ON",sum!G143,"*")</f>
        <v>*</v>
      </c>
      <c r="AP150" s="2" t="s">
        <v>186</v>
      </c>
      <c r="AQ150" s="2" t="s">
        <v>187</v>
      </c>
      <c r="AR150" s="2">
        <v>2035</v>
      </c>
      <c r="AS150" s="2" t="str">
        <f>IF(sum!A143="QU",sum!B143,"*")</f>
        <v>*</v>
      </c>
      <c r="AT150" s="2"/>
      <c r="AU150" s="2" t="str">
        <f>IF(sum!A143="QU",sum!G143,"*")</f>
        <v>*</v>
      </c>
      <c r="AX150" s="4" t="s">
        <v>186</v>
      </c>
      <c r="AY150" s="4" t="s">
        <v>187</v>
      </c>
      <c r="AZ150" s="4">
        <v>2035</v>
      </c>
      <c r="BA150" s="2" t="str">
        <f>IF(sum!A143="SA",sum!B143,"*")</f>
        <v>*</v>
      </c>
      <c r="BB150" s="2"/>
      <c r="BC150" s="2" t="str">
        <f>IF(sum!A143="SA",sum!G143,"*")</f>
        <v>*</v>
      </c>
    </row>
    <row r="151" spans="2:55">
      <c r="B151" s="2" t="s">
        <v>186</v>
      </c>
      <c r="C151" s="2" t="s">
        <v>187</v>
      </c>
      <c r="D151" s="2">
        <v>2035</v>
      </c>
      <c r="J151" s="2" t="s">
        <v>186</v>
      </c>
      <c r="K151" s="2" t="s">
        <v>187</v>
      </c>
      <c r="L151" s="2">
        <v>2035</v>
      </c>
      <c r="M151" s="2" t="str">
        <f>IF(sum!A144="AT",sum!B144,"*")</f>
        <v>HSS-SpCool_ELE1</v>
      </c>
      <c r="N151" s="2"/>
      <c r="O151" s="2">
        <f>IF(sum!A144="AT",sum!G144,"*")</f>
        <v>0.117412851362025</v>
      </c>
      <c r="R151" s="2" t="s">
        <v>186</v>
      </c>
      <c r="S151" s="2" t="s">
        <v>187</v>
      </c>
      <c r="T151" s="2">
        <v>2035</v>
      </c>
      <c r="U151" s="2" t="str">
        <f>IF(sum!A144="BC",sum!B144,"*")</f>
        <v>*</v>
      </c>
      <c r="V151" s="2"/>
      <c r="W151" s="2" t="str">
        <f>IF(sum!A144="BC",sum!G144,"*")</f>
        <v>*</v>
      </c>
      <c r="Z151" s="2" t="s">
        <v>186</v>
      </c>
      <c r="AA151" s="2" t="s">
        <v>187</v>
      </c>
      <c r="AB151" s="2">
        <v>2035</v>
      </c>
      <c r="AC151" s="2" t="str">
        <f>IF(sum!A144="MA",sum!B144,"*")</f>
        <v>*</v>
      </c>
      <c r="AD151" s="2"/>
      <c r="AE151" s="2" t="str">
        <f>IF(sum!A144="MA",sum!G144,"*")</f>
        <v>*</v>
      </c>
      <c r="AH151" s="2" t="s">
        <v>186</v>
      </c>
      <c r="AI151" s="2" t="s">
        <v>187</v>
      </c>
      <c r="AJ151" s="2">
        <v>2035</v>
      </c>
      <c r="AK151" s="2" t="str">
        <f>IF(sum!A144="ON",sum!B144,"*")</f>
        <v>*</v>
      </c>
      <c r="AL151" s="2"/>
      <c r="AM151" s="2" t="str">
        <f>IF(sum!A144="ON",sum!G144,"*")</f>
        <v>*</v>
      </c>
      <c r="AP151" s="4" t="s">
        <v>186</v>
      </c>
      <c r="AQ151" s="4" t="s">
        <v>187</v>
      </c>
      <c r="AR151" s="4">
        <v>2035</v>
      </c>
      <c r="AS151" s="2" t="str">
        <f>IF(sum!A144="QU",sum!B144,"*")</f>
        <v>*</v>
      </c>
      <c r="AT151" s="2"/>
      <c r="AU151" s="2" t="str">
        <f>IF(sum!A144="QU",sum!G144,"*")</f>
        <v>*</v>
      </c>
      <c r="AX151" s="2" t="s">
        <v>186</v>
      </c>
      <c r="AY151" s="2" t="s">
        <v>187</v>
      </c>
      <c r="AZ151" s="2">
        <v>2035</v>
      </c>
      <c r="BA151" s="2" t="str">
        <f>IF(sum!A144="SA",sum!B144,"*")</f>
        <v>*</v>
      </c>
      <c r="BB151" s="2"/>
      <c r="BC151" s="2" t="str">
        <f>IF(sum!A144="SA",sum!G144,"*")</f>
        <v>*</v>
      </c>
    </row>
    <row r="152" spans="2:55">
      <c r="B152" s="2" t="s">
        <v>186</v>
      </c>
      <c r="C152" s="2" t="s">
        <v>187</v>
      </c>
      <c r="D152" s="2">
        <v>2035</v>
      </c>
      <c r="J152" s="2" t="s">
        <v>186</v>
      </c>
      <c r="K152" s="2" t="s">
        <v>187</v>
      </c>
      <c r="L152" s="2">
        <v>2035</v>
      </c>
      <c r="M152" s="2" t="str">
        <f>IF(sum!A145="AT",sum!B145,"*")</f>
        <v>HSS-SpHeat_ELE1</v>
      </c>
      <c r="N152" s="2"/>
      <c r="O152" s="2">
        <f>IF(sum!A145="AT",sum!G145,"*")</f>
        <v>0.317877728559418</v>
      </c>
      <c r="R152" s="2" t="s">
        <v>186</v>
      </c>
      <c r="S152" s="2" t="s">
        <v>187</v>
      </c>
      <c r="T152" s="2">
        <v>2035</v>
      </c>
      <c r="U152" s="2" t="str">
        <f>IF(sum!A145="BC",sum!B145,"*")</f>
        <v>*</v>
      </c>
      <c r="V152" s="2"/>
      <c r="W152" s="2" t="str">
        <f>IF(sum!A145="BC",sum!G145,"*")</f>
        <v>*</v>
      </c>
      <c r="Z152" s="2" t="s">
        <v>186</v>
      </c>
      <c r="AA152" s="2" t="s">
        <v>187</v>
      </c>
      <c r="AB152" s="2">
        <v>2035</v>
      </c>
      <c r="AC152" s="2" t="str">
        <f>IF(sum!A145="MA",sum!B145,"*")</f>
        <v>*</v>
      </c>
      <c r="AD152" s="2"/>
      <c r="AE152" s="2" t="str">
        <f>IF(sum!A145="MA",sum!G145,"*")</f>
        <v>*</v>
      </c>
      <c r="AH152" s="2" t="s">
        <v>186</v>
      </c>
      <c r="AI152" s="2" t="s">
        <v>187</v>
      </c>
      <c r="AJ152" s="2">
        <v>2035</v>
      </c>
      <c r="AK152" s="2" t="str">
        <f>IF(sum!A145="ON",sum!B145,"*")</f>
        <v>*</v>
      </c>
      <c r="AL152" s="2"/>
      <c r="AM152" s="2" t="str">
        <f>IF(sum!A145="ON",sum!G145,"*")</f>
        <v>*</v>
      </c>
      <c r="AP152" s="2" t="s">
        <v>186</v>
      </c>
      <c r="AQ152" s="2" t="s">
        <v>187</v>
      </c>
      <c r="AR152" s="2">
        <v>2035</v>
      </c>
      <c r="AS152" s="2" t="str">
        <f>IF(sum!A145="QU",sum!B145,"*")</f>
        <v>*</v>
      </c>
      <c r="AT152" s="2"/>
      <c r="AU152" s="2" t="str">
        <f>IF(sum!A145="QU",sum!G145,"*")</f>
        <v>*</v>
      </c>
      <c r="AX152" s="2" t="s">
        <v>186</v>
      </c>
      <c r="AY152" s="2" t="s">
        <v>187</v>
      </c>
      <c r="AZ152" s="2">
        <v>2035</v>
      </c>
      <c r="BA152" s="2" t="str">
        <f>IF(sum!A145="SA",sum!B145,"*")</f>
        <v>*</v>
      </c>
      <c r="BB152" s="2"/>
      <c r="BC152" s="2" t="str">
        <f>IF(sum!A145="SA",sum!G145,"*")</f>
        <v>*</v>
      </c>
    </row>
    <row r="153" spans="2:55">
      <c r="B153" s="4" t="s">
        <v>186</v>
      </c>
      <c r="C153" s="4" t="s">
        <v>187</v>
      </c>
      <c r="D153" s="4">
        <v>2035</v>
      </c>
      <c r="J153" s="4" t="s">
        <v>186</v>
      </c>
      <c r="K153" s="4" t="s">
        <v>187</v>
      </c>
      <c r="L153" s="4">
        <v>2035</v>
      </c>
      <c r="M153" s="2" t="str">
        <f>IF(sum!A146="AT",sum!B146,"*")</f>
        <v>HSS-WaterHeat_ELE1</v>
      </c>
      <c r="N153" s="2"/>
      <c r="O153" s="2">
        <f>IF(sum!A146="AT",sum!G146,"*")</f>
        <v>0.0908222081598336</v>
      </c>
      <c r="R153" s="4" t="s">
        <v>186</v>
      </c>
      <c r="S153" s="4" t="s">
        <v>187</v>
      </c>
      <c r="T153" s="4">
        <v>2035</v>
      </c>
      <c r="U153" s="2" t="str">
        <f>IF(sum!A146="BC",sum!B146,"*")</f>
        <v>*</v>
      </c>
      <c r="V153" s="2"/>
      <c r="W153" s="2" t="str">
        <f>IF(sum!A146="BC",sum!G146,"*")</f>
        <v>*</v>
      </c>
      <c r="Z153" s="4" t="s">
        <v>186</v>
      </c>
      <c r="AA153" s="4" t="s">
        <v>187</v>
      </c>
      <c r="AB153" s="4">
        <v>2035</v>
      </c>
      <c r="AC153" s="2" t="str">
        <f>IF(sum!A146="MA",sum!B146,"*")</f>
        <v>*</v>
      </c>
      <c r="AD153" s="2"/>
      <c r="AE153" s="2" t="str">
        <f>IF(sum!A146="MA",sum!G146,"*")</f>
        <v>*</v>
      </c>
      <c r="AH153" s="4" t="s">
        <v>186</v>
      </c>
      <c r="AI153" s="4" t="s">
        <v>187</v>
      </c>
      <c r="AJ153" s="4">
        <v>2035</v>
      </c>
      <c r="AK153" s="2" t="str">
        <f>IF(sum!A146="ON",sum!B146,"*")</f>
        <v>*</v>
      </c>
      <c r="AL153" s="2"/>
      <c r="AM153" s="2" t="str">
        <f>IF(sum!A146="ON",sum!G146,"*")</f>
        <v>*</v>
      </c>
      <c r="AP153" s="4" t="s">
        <v>186</v>
      </c>
      <c r="AQ153" s="4" t="s">
        <v>187</v>
      </c>
      <c r="AR153" s="4">
        <v>2035</v>
      </c>
      <c r="AS153" s="2" t="str">
        <f>IF(sum!A146="QU",sum!B146,"*")</f>
        <v>*</v>
      </c>
      <c r="AT153" s="2"/>
      <c r="AU153" s="2" t="str">
        <f>IF(sum!A146="QU",sum!G146,"*")</f>
        <v>*</v>
      </c>
      <c r="AX153" s="4" t="s">
        <v>186</v>
      </c>
      <c r="AY153" s="4" t="s">
        <v>187</v>
      </c>
      <c r="AZ153" s="4">
        <v>2035</v>
      </c>
      <c r="BA153" s="2" t="str">
        <f>IF(sum!A146="SA",sum!B146,"*")</f>
        <v>*</v>
      </c>
      <c r="BB153" s="2"/>
      <c r="BC153" s="2" t="str">
        <f>IF(sum!A146="SA",sum!G146,"*")</f>
        <v>*</v>
      </c>
    </row>
    <row r="154" spans="2:55">
      <c r="B154" s="2" t="s">
        <v>186</v>
      </c>
      <c r="C154" s="2" t="s">
        <v>187</v>
      </c>
      <c r="D154" s="2">
        <v>2035</v>
      </c>
      <c r="J154" s="2" t="s">
        <v>186</v>
      </c>
      <c r="K154" s="2" t="s">
        <v>187</v>
      </c>
      <c r="L154" s="2">
        <v>2035</v>
      </c>
      <c r="M154" s="2" t="str">
        <f>IF(sum!A147="AT",sum!B147,"*")</f>
        <v>ICS-AuxiliaryEquip_ELE1</v>
      </c>
      <c r="N154" s="2"/>
      <c r="O154" s="2">
        <f>IF(sum!A147="AT",sum!G147,"*")</f>
        <v>0.0227055520399584</v>
      </c>
      <c r="R154" s="2" t="s">
        <v>186</v>
      </c>
      <c r="S154" s="2" t="s">
        <v>187</v>
      </c>
      <c r="T154" s="2">
        <v>2035</v>
      </c>
      <c r="U154" s="2" t="str">
        <f>IF(sum!A147="BC",sum!B147,"*")</f>
        <v>*</v>
      </c>
      <c r="V154" s="2"/>
      <c r="W154" s="2" t="str">
        <f>IF(sum!A147="BC",sum!G147,"*")</f>
        <v>*</v>
      </c>
      <c r="Z154" s="2" t="s">
        <v>186</v>
      </c>
      <c r="AA154" s="2" t="s">
        <v>187</v>
      </c>
      <c r="AB154" s="2">
        <v>2035</v>
      </c>
      <c r="AC154" s="2" t="str">
        <f>IF(sum!A147="MA",sum!B147,"*")</f>
        <v>*</v>
      </c>
      <c r="AD154" s="2"/>
      <c r="AE154" s="2" t="str">
        <f>IF(sum!A147="MA",sum!G147,"*")</f>
        <v>*</v>
      </c>
      <c r="AH154" s="2" t="s">
        <v>186</v>
      </c>
      <c r="AI154" s="2" t="s">
        <v>187</v>
      </c>
      <c r="AJ154" s="2">
        <v>2035</v>
      </c>
      <c r="AK154" s="2" t="str">
        <f>IF(sum!A147="ON",sum!B147,"*")</f>
        <v>*</v>
      </c>
      <c r="AL154" s="2"/>
      <c r="AM154" s="2" t="str">
        <f>IF(sum!A147="ON",sum!G147,"*")</f>
        <v>*</v>
      </c>
      <c r="AP154" s="2" t="s">
        <v>186</v>
      </c>
      <c r="AQ154" s="2" t="s">
        <v>187</v>
      </c>
      <c r="AR154" s="2">
        <v>2035</v>
      </c>
      <c r="AS154" s="2" t="str">
        <f>IF(sum!A147="QU",sum!B147,"*")</f>
        <v>*</v>
      </c>
      <c r="AT154" s="2"/>
      <c r="AU154" s="2" t="str">
        <f>IF(sum!A147="QU",sum!G147,"*")</f>
        <v>*</v>
      </c>
      <c r="AX154" s="2" t="s">
        <v>186</v>
      </c>
      <c r="AY154" s="2" t="s">
        <v>187</v>
      </c>
      <c r="AZ154" s="2">
        <v>2035</v>
      </c>
      <c r="BA154" s="2" t="str">
        <f>IF(sum!A147="SA",sum!B147,"*")</f>
        <v>*</v>
      </c>
      <c r="BB154" s="2"/>
      <c r="BC154" s="2" t="str">
        <f>IF(sum!A147="SA",sum!G147,"*")</f>
        <v>*</v>
      </c>
    </row>
    <row r="155" spans="2:55">
      <c r="B155" s="2" t="s">
        <v>186</v>
      </c>
      <c r="C155" s="2" t="s">
        <v>187</v>
      </c>
      <c r="D155" s="2">
        <v>2035</v>
      </c>
      <c r="J155" s="2" t="s">
        <v>186</v>
      </c>
      <c r="K155" s="2" t="s">
        <v>187</v>
      </c>
      <c r="L155" s="2">
        <v>2035</v>
      </c>
      <c r="M155" s="2" t="str">
        <f>IF(sum!A148="AT",sum!B148,"*")</f>
        <v>ICS-Light_ELE1</v>
      </c>
      <c r="N155" s="2"/>
      <c r="O155" s="2">
        <f>IF(sum!A148="AT",sum!G148,"*")</f>
        <v>0.0293532128405063</v>
      </c>
      <c r="R155" s="2" t="s">
        <v>186</v>
      </c>
      <c r="S155" s="2" t="s">
        <v>187</v>
      </c>
      <c r="T155" s="2">
        <v>2035</v>
      </c>
      <c r="U155" s="2" t="str">
        <f>IF(sum!A148="BC",sum!B148,"*")</f>
        <v>*</v>
      </c>
      <c r="V155" s="2"/>
      <c r="W155" s="2" t="str">
        <f>IF(sum!A148="BC",sum!G148,"*")</f>
        <v>*</v>
      </c>
      <c r="Z155" s="2" t="s">
        <v>186</v>
      </c>
      <c r="AA155" s="2" t="s">
        <v>187</v>
      </c>
      <c r="AB155" s="2">
        <v>2035</v>
      </c>
      <c r="AC155" s="2" t="str">
        <f>IF(sum!A148="MA",sum!B148,"*")</f>
        <v>*</v>
      </c>
      <c r="AD155" s="2"/>
      <c r="AE155" s="2" t="str">
        <f>IF(sum!A148="MA",sum!G148,"*")</f>
        <v>*</v>
      </c>
      <c r="AH155" s="2" t="s">
        <v>186</v>
      </c>
      <c r="AI155" s="2" t="s">
        <v>187</v>
      </c>
      <c r="AJ155" s="2">
        <v>2035</v>
      </c>
      <c r="AK155" s="2" t="str">
        <f>IF(sum!A148="ON",sum!B148,"*")</f>
        <v>*</v>
      </c>
      <c r="AL155" s="2"/>
      <c r="AM155" s="2" t="str">
        <f>IF(sum!A148="ON",sum!G148,"*")</f>
        <v>*</v>
      </c>
      <c r="AP155" s="4" t="s">
        <v>186</v>
      </c>
      <c r="AQ155" s="4" t="s">
        <v>187</v>
      </c>
      <c r="AR155" s="4">
        <v>2035</v>
      </c>
      <c r="AS155" s="2" t="str">
        <f>IF(sum!A148="QU",sum!B148,"*")</f>
        <v>*</v>
      </c>
      <c r="AT155" s="2"/>
      <c r="AU155" s="2" t="str">
        <f>IF(sum!A148="QU",sum!G148,"*")</f>
        <v>*</v>
      </c>
      <c r="AX155" s="2" t="s">
        <v>186</v>
      </c>
      <c r="AY155" s="2" t="s">
        <v>187</v>
      </c>
      <c r="AZ155" s="2">
        <v>2035</v>
      </c>
      <c r="BA155" s="2" t="str">
        <f>IF(sum!A148="SA",sum!B148,"*")</f>
        <v>*</v>
      </c>
      <c r="BB155" s="2"/>
      <c r="BC155" s="2" t="str">
        <f>IF(sum!A148="SA",sum!G148,"*")</f>
        <v>*</v>
      </c>
    </row>
    <row r="156" spans="2:55">
      <c r="B156" s="4" t="s">
        <v>186</v>
      </c>
      <c r="C156" s="4" t="s">
        <v>187</v>
      </c>
      <c r="D156" s="4">
        <v>2035</v>
      </c>
      <c r="J156" s="4" t="s">
        <v>186</v>
      </c>
      <c r="K156" s="4" t="s">
        <v>187</v>
      </c>
      <c r="L156" s="4">
        <v>2035</v>
      </c>
      <c r="M156" s="2" t="str">
        <f>IF(sum!A149="AT",sum!B149,"*")</f>
        <v>ICS-SpCool_ELE1</v>
      </c>
      <c r="N156" s="2"/>
      <c r="O156" s="2">
        <f>IF(sum!A149="AT",sum!G149,"*")</f>
        <v>0.0146766064202532</v>
      </c>
      <c r="R156" s="4" t="s">
        <v>186</v>
      </c>
      <c r="S156" s="4" t="s">
        <v>187</v>
      </c>
      <c r="T156" s="4">
        <v>2035</v>
      </c>
      <c r="U156" s="2" t="str">
        <f>IF(sum!A149="BC",sum!B149,"*")</f>
        <v>*</v>
      </c>
      <c r="V156" s="2"/>
      <c r="W156" s="2" t="str">
        <f>IF(sum!A149="BC",sum!G149,"*")</f>
        <v>*</v>
      </c>
      <c r="Z156" s="4" t="s">
        <v>186</v>
      </c>
      <c r="AA156" s="4" t="s">
        <v>187</v>
      </c>
      <c r="AB156" s="4">
        <v>2035</v>
      </c>
      <c r="AC156" s="2" t="str">
        <f>IF(sum!A149="MA",sum!B149,"*")</f>
        <v>*</v>
      </c>
      <c r="AD156" s="2"/>
      <c r="AE156" s="2" t="str">
        <f>IF(sum!A149="MA",sum!G149,"*")</f>
        <v>*</v>
      </c>
      <c r="AH156" s="4" t="s">
        <v>186</v>
      </c>
      <c r="AI156" s="4" t="s">
        <v>187</v>
      </c>
      <c r="AJ156" s="4">
        <v>2035</v>
      </c>
      <c r="AK156" s="2" t="str">
        <f>IF(sum!A149="ON",sum!B149,"*")</f>
        <v>*</v>
      </c>
      <c r="AL156" s="2"/>
      <c r="AM156" s="2" t="str">
        <f>IF(sum!A149="ON",sum!G149,"*")</f>
        <v>*</v>
      </c>
      <c r="AP156" s="2" t="s">
        <v>186</v>
      </c>
      <c r="AQ156" s="2" t="s">
        <v>187</v>
      </c>
      <c r="AR156" s="2">
        <v>2035</v>
      </c>
      <c r="AS156" s="2" t="str">
        <f>IF(sum!A149="QU",sum!B149,"*")</f>
        <v>*</v>
      </c>
      <c r="AT156" s="2"/>
      <c r="AU156" s="2" t="str">
        <f>IF(sum!A149="QU",sum!G149,"*")</f>
        <v>*</v>
      </c>
      <c r="AX156" s="4" t="s">
        <v>186</v>
      </c>
      <c r="AY156" s="4" t="s">
        <v>187</v>
      </c>
      <c r="AZ156" s="4">
        <v>2035</v>
      </c>
      <c r="BA156" s="2" t="str">
        <f>IF(sum!A149="SA",sum!B149,"*")</f>
        <v>*</v>
      </c>
      <c r="BB156" s="2"/>
      <c r="BC156" s="2" t="str">
        <f>IF(sum!A149="SA",sum!G149,"*")</f>
        <v>*</v>
      </c>
    </row>
    <row r="157" spans="2:55">
      <c r="B157" s="2" t="s">
        <v>186</v>
      </c>
      <c r="C157" s="2" t="s">
        <v>187</v>
      </c>
      <c r="D157" s="2">
        <v>2035</v>
      </c>
      <c r="J157" s="2" t="s">
        <v>186</v>
      </c>
      <c r="K157" s="2" t="s">
        <v>187</v>
      </c>
      <c r="L157" s="2">
        <v>2035</v>
      </c>
      <c r="M157" s="2" t="str">
        <f>IF(sum!A150="AT",sum!B150,"*")</f>
        <v>ICS-SpHeat_ELE1</v>
      </c>
      <c r="N157" s="2"/>
      <c r="O157" s="2">
        <f>IF(sum!A150="AT",sum!G150,"*")</f>
        <v>0.0423333179670578</v>
      </c>
      <c r="R157" s="2" t="s">
        <v>186</v>
      </c>
      <c r="S157" s="2" t="s">
        <v>187</v>
      </c>
      <c r="T157" s="2">
        <v>2035</v>
      </c>
      <c r="U157" s="2" t="str">
        <f>IF(sum!A150="BC",sum!B150,"*")</f>
        <v>*</v>
      </c>
      <c r="V157" s="2"/>
      <c r="W157" s="2" t="str">
        <f>IF(sum!A150="BC",sum!G150,"*")</f>
        <v>*</v>
      </c>
      <c r="Z157" s="2" t="s">
        <v>186</v>
      </c>
      <c r="AA157" s="2" t="s">
        <v>187</v>
      </c>
      <c r="AB157" s="2">
        <v>2035</v>
      </c>
      <c r="AC157" s="2" t="str">
        <f>IF(sum!A150="MA",sum!B150,"*")</f>
        <v>*</v>
      </c>
      <c r="AD157" s="2"/>
      <c r="AE157" s="2" t="str">
        <f>IF(sum!A150="MA",sum!G150,"*")</f>
        <v>*</v>
      </c>
      <c r="AH157" s="2" t="s">
        <v>186</v>
      </c>
      <c r="AI157" s="2" t="s">
        <v>187</v>
      </c>
      <c r="AJ157" s="2">
        <v>2035</v>
      </c>
      <c r="AK157" s="2" t="str">
        <f>IF(sum!A150="ON",sum!B150,"*")</f>
        <v>*</v>
      </c>
      <c r="AL157" s="2"/>
      <c r="AM157" s="2" t="str">
        <f>IF(sum!A150="ON",sum!G150,"*")</f>
        <v>*</v>
      </c>
      <c r="AP157" s="4" t="s">
        <v>186</v>
      </c>
      <c r="AQ157" s="4" t="s">
        <v>187</v>
      </c>
      <c r="AR157" s="4">
        <v>2035</v>
      </c>
      <c r="AS157" s="2" t="str">
        <f>IF(sum!A150="QU",sum!B150,"*")</f>
        <v>*</v>
      </c>
      <c r="AT157" s="2"/>
      <c r="AU157" s="2" t="str">
        <f>IF(sum!A150="QU",sum!G150,"*")</f>
        <v>*</v>
      </c>
      <c r="AX157" s="2" t="s">
        <v>186</v>
      </c>
      <c r="AY157" s="2" t="s">
        <v>187</v>
      </c>
      <c r="AZ157" s="2">
        <v>2035</v>
      </c>
      <c r="BA157" s="2" t="str">
        <f>IF(sum!A150="SA",sum!B150,"*")</f>
        <v>*</v>
      </c>
      <c r="BB157" s="2"/>
      <c r="BC157" s="2" t="str">
        <f>IF(sum!A150="SA",sum!G150,"*")</f>
        <v>*</v>
      </c>
    </row>
    <row r="158" spans="2:55">
      <c r="B158" s="2" t="s">
        <v>186</v>
      </c>
      <c r="C158" s="2" t="s">
        <v>187</v>
      </c>
      <c r="D158" s="2">
        <v>2035</v>
      </c>
      <c r="J158" s="2" t="s">
        <v>186</v>
      </c>
      <c r="K158" s="2" t="s">
        <v>187</v>
      </c>
      <c r="L158" s="2">
        <v>2035</v>
      </c>
      <c r="M158" s="2" t="str">
        <f>IF(sum!A151="AT",sum!B151,"*")</f>
        <v>OS-AuxiliaryEquip_ELE1</v>
      </c>
      <c r="N158" s="2"/>
      <c r="O158" s="2">
        <f>IF(sum!A151="AT",sum!G151,"*")</f>
        <v>0.295172176519459</v>
      </c>
      <c r="R158" s="2" t="s">
        <v>186</v>
      </c>
      <c r="S158" s="2" t="s">
        <v>187</v>
      </c>
      <c r="T158" s="2">
        <v>2035</v>
      </c>
      <c r="U158" s="2" t="str">
        <f>IF(sum!A151="BC",sum!B151,"*")</f>
        <v>*</v>
      </c>
      <c r="V158" s="2"/>
      <c r="W158" s="2" t="str">
        <f>IF(sum!A151="BC",sum!G151,"*")</f>
        <v>*</v>
      </c>
      <c r="Z158" s="2" t="s">
        <v>186</v>
      </c>
      <c r="AA158" s="2" t="s">
        <v>187</v>
      </c>
      <c r="AB158" s="2">
        <v>2035</v>
      </c>
      <c r="AC158" s="2" t="str">
        <f>IF(sum!A151="MA",sum!B151,"*")</f>
        <v>*</v>
      </c>
      <c r="AD158" s="2"/>
      <c r="AE158" s="2" t="str">
        <f>IF(sum!A151="MA",sum!G151,"*")</f>
        <v>*</v>
      </c>
      <c r="AH158" s="2" t="s">
        <v>186</v>
      </c>
      <c r="AI158" s="2" t="s">
        <v>187</v>
      </c>
      <c r="AJ158" s="2">
        <v>2035</v>
      </c>
      <c r="AK158" s="2" t="str">
        <f>IF(sum!A151="ON",sum!B151,"*")</f>
        <v>*</v>
      </c>
      <c r="AL158" s="2"/>
      <c r="AM158" s="2" t="str">
        <f>IF(sum!A151="ON",sum!G151,"*")</f>
        <v>*</v>
      </c>
      <c r="AP158" s="2" t="s">
        <v>186</v>
      </c>
      <c r="AQ158" s="2" t="s">
        <v>187</v>
      </c>
      <c r="AR158" s="2">
        <v>2035</v>
      </c>
      <c r="AS158" s="2" t="str">
        <f>IF(sum!A151="QU",sum!B151,"*")</f>
        <v>*</v>
      </c>
      <c r="AT158" s="2"/>
      <c r="AU158" s="2" t="str">
        <f>IF(sum!A151="QU",sum!G151,"*")</f>
        <v>*</v>
      </c>
      <c r="AX158" s="2" t="s">
        <v>186</v>
      </c>
      <c r="AY158" s="2" t="s">
        <v>187</v>
      </c>
      <c r="AZ158" s="2">
        <v>2035</v>
      </c>
      <c r="BA158" s="2" t="str">
        <f>IF(sum!A151="SA",sum!B151,"*")</f>
        <v>*</v>
      </c>
      <c r="BB158" s="2"/>
      <c r="BC158" s="2" t="str">
        <f>IF(sum!A151="SA",sum!G151,"*")</f>
        <v>*</v>
      </c>
    </row>
    <row r="159" spans="2:55">
      <c r="B159" s="4" t="s">
        <v>186</v>
      </c>
      <c r="C159" s="4" t="s">
        <v>187</v>
      </c>
      <c r="D159" s="4">
        <v>2035</v>
      </c>
      <c r="J159" s="4" t="s">
        <v>186</v>
      </c>
      <c r="K159" s="4" t="s">
        <v>187</v>
      </c>
      <c r="L159" s="4">
        <v>2035</v>
      </c>
      <c r="M159" s="2" t="str">
        <f>IF(sum!A152="AT",sum!B152,"*")</f>
        <v>OS-AuxiliaryMot_ELE1</v>
      </c>
      <c r="N159" s="2"/>
      <c r="O159" s="2">
        <f>IF(sum!A152="AT",sum!G152,"*")</f>
        <v>0.0880596385215188</v>
      </c>
      <c r="R159" s="4" t="s">
        <v>186</v>
      </c>
      <c r="S159" s="4" t="s">
        <v>187</v>
      </c>
      <c r="T159" s="4">
        <v>2035</v>
      </c>
      <c r="U159" s="2" t="str">
        <f>IF(sum!A152="BC",sum!B152,"*")</f>
        <v>*</v>
      </c>
      <c r="V159" s="2"/>
      <c r="W159" s="2" t="str">
        <f>IF(sum!A152="BC",sum!G152,"*")</f>
        <v>*</v>
      </c>
      <c r="Z159" s="4" t="s">
        <v>186</v>
      </c>
      <c r="AA159" s="4" t="s">
        <v>187</v>
      </c>
      <c r="AB159" s="4">
        <v>2035</v>
      </c>
      <c r="AC159" s="2" t="str">
        <f>IF(sum!A152="MA",sum!B152,"*")</f>
        <v>*</v>
      </c>
      <c r="AD159" s="2"/>
      <c r="AE159" s="2" t="str">
        <f>IF(sum!A152="MA",sum!G152,"*")</f>
        <v>*</v>
      </c>
      <c r="AH159" s="4" t="s">
        <v>186</v>
      </c>
      <c r="AI159" s="4" t="s">
        <v>187</v>
      </c>
      <c r="AJ159" s="4">
        <v>2035</v>
      </c>
      <c r="AK159" s="2" t="str">
        <f>IF(sum!A152="ON",sum!B152,"*")</f>
        <v>*</v>
      </c>
      <c r="AL159" s="2"/>
      <c r="AM159" s="2" t="str">
        <f>IF(sum!A152="ON",sum!G152,"*")</f>
        <v>*</v>
      </c>
      <c r="AP159" s="4" t="s">
        <v>186</v>
      </c>
      <c r="AQ159" s="4" t="s">
        <v>187</v>
      </c>
      <c r="AR159" s="4">
        <v>2035</v>
      </c>
      <c r="AS159" s="2" t="str">
        <f>IF(sum!A152="QU",sum!B152,"*")</f>
        <v>*</v>
      </c>
      <c r="AT159" s="2"/>
      <c r="AU159" s="2" t="str">
        <f>IF(sum!A152="QU",sum!G152,"*")</f>
        <v>*</v>
      </c>
      <c r="AX159" s="4" t="s">
        <v>186</v>
      </c>
      <c r="AY159" s="4" t="s">
        <v>187</v>
      </c>
      <c r="AZ159" s="4">
        <v>2035</v>
      </c>
      <c r="BA159" s="2" t="str">
        <f>IF(sum!A152="SA",sum!B152,"*")</f>
        <v>*</v>
      </c>
      <c r="BB159" s="2"/>
      <c r="BC159" s="2" t="str">
        <f>IF(sum!A152="SA",sum!G152,"*")</f>
        <v>*</v>
      </c>
    </row>
    <row r="160" spans="2:55">
      <c r="B160" s="2" t="s">
        <v>186</v>
      </c>
      <c r="C160" s="2" t="s">
        <v>187</v>
      </c>
      <c r="D160" s="2">
        <v>2035</v>
      </c>
      <c r="J160" s="2" t="s">
        <v>186</v>
      </c>
      <c r="K160" s="2" t="s">
        <v>187</v>
      </c>
      <c r="L160" s="2">
        <v>2035</v>
      </c>
      <c r="M160" s="2" t="str">
        <f>IF(sum!A153="AT",sum!B153,"*")</f>
        <v>OS-Light_ELE1</v>
      </c>
      <c r="N160" s="2"/>
      <c r="O160" s="2">
        <f>IF(sum!A153="AT",sum!G153,"*")</f>
        <v>0.484328011868354</v>
      </c>
      <c r="R160" s="2" t="s">
        <v>186</v>
      </c>
      <c r="S160" s="2" t="s">
        <v>187</v>
      </c>
      <c r="T160" s="2">
        <v>2035</v>
      </c>
      <c r="U160" s="2" t="str">
        <f>IF(sum!A153="BC",sum!B153,"*")</f>
        <v>*</v>
      </c>
      <c r="V160" s="2"/>
      <c r="W160" s="2" t="str">
        <f>IF(sum!A153="BC",sum!G153,"*")</f>
        <v>*</v>
      </c>
      <c r="Z160" s="2" t="s">
        <v>186</v>
      </c>
      <c r="AA160" s="2" t="s">
        <v>187</v>
      </c>
      <c r="AB160" s="2">
        <v>2035</v>
      </c>
      <c r="AC160" s="2" t="str">
        <f>IF(sum!A153="MA",sum!B153,"*")</f>
        <v>*</v>
      </c>
      <c r="AD160" s="2"/>
      <c r="AE160" s="2" t="str">
        <f>IF(sum!A153="MA",sum!G153,"*")</f>
        <v>*</v>
      </c>
      <c r="AH160" s="2" t="s">
        <v>186</v>
      </c>
      <c r="AI160" s="2" t="s">
        <v>187</v>
      </c>
      <c r="AJ160" s="2">
        <v>2035</v>
      </c>
      <c r="AK160" s="2" t="str">
        <f>IF(sum!A153="ON",sum!B153,"*")</f>
        <v>*</v>
      </c>
      <c r="AL160" s="2"/>
      <c r="AM160" s="2" t="str">
        <f>IF(sum!A153="ON",sum!G153,"*")</f>
        <v>*</v>
      </c>
      <c r="AP160" s="2" t="s">
        <v>186</v>
      </c>
      <c r="AQ160" s="2" t="s">
        <v>187</v>
      </c>
      <c r="AR160" s="2">
        <v>2035</v>
      </c>
      <c r="AS160" s="2" t="str">
        <f>IF(sum!A153="QU",sum!B153,"*")</f>
        <v>*</v>
      </c>
      <c r="AT160" s="2"/>
      <c r="AU160" s="2" t="str">
        <f>IF(sum!A153="QU",sum!G153,"*")</f>
        <v>*</v>
      </c>
      <c r="AX160" s="2" t="s">
        <v>186</v>
      </c>
      <c r="AY160" s="2" t="s">
        <v>187</v>
      </c>
      <c r="AZ160" s="2">
        <v>2035</v>
      </c>
      <c r="BA160" s="2" t="str">
        <f>IF(sum!A153="SA",sum!B153,"*")</f>
        <v>*</v>
      </c>
      <c r="BB160" s="2"/>
      <c r="BC160" s="2" t="str">
        <f>IF(sum!A153="SA",sum!G153,"*")</f>
        <v>*</v>
      </c>
    </row>
    <row r="161" spans="2:55">
      <c r="B161" s="2" t="s">
        <v>186</v>
      </c>
      <c r="C161" s="2" t="s">
        <v>187</v>
      </c>
      <c r="D161" s="2">
        <v>2035</v>
      </c>
      <c r="J161" s="2" t="s">
        <v>186</v>
      </c>
      <c r="K161" s="2" t="s">
        <v>187</v>
      </c>
      <c r="L161" s="2">
        <v>2035</v>
      </c>
      <c r="M161" s="2" t="str">
        <f>IF(sum!A154="AT",sum!B154,"*")</f>
        <v>OS-SpCool_ELE1</v>
      </c>
      <c r="N161" s="2"/>
      <c r="O161" s="2">
        <f>IF(sum!A154="AT",sum!G154,"*")</f>
        <v>0.205472489883544</v>
      </c>
      <c r="R161" s="2" t="s">
        <v>186</v>
      </c>
      <c r="S161" s="2" t="s">
        <v>187</v>
      </c>
      <c r="T161" s="2">
        <v>2035</v>
      </c>
      <c r="U161" s="2" t="str">
        <f>IF(sum!A154="BC",sum!B154,"*")</f>
        <v>*</v>
      </c>
      <c r="V161" s="2"/>
      <c r="W161" s="2" t="str">
        <f>IF(sum!A154="BC",sum!G154,"*")</f>
        <v>*</v>
      </c>
      <c r="Z161" s="2" t="s">
        <v>186</v>
      </c>
      <c r="AA161" s="2" t="s">
        <v>187</v>
      </c>
      <c r="AB161" s="2">
        <v>2035</v>
      </c>
      <c r="AC161" s="2" t="str">
        <f>IF(sum!A154="MA",sum!B154,"*")</f>
        <v>*</v>
      </c>
      <c r="AD161" s="2"/>
      <c r="AE161" s="2" t="str">
        <f>IF(sum!A154="MA",sum!G154,"*")</f>
        <v>*</v>
      </c>
      <c r="AH161" s="2" t="s">
        <v>186</v>
      </c>
      <c r="AI161" s="2" t="s">
        <v>187</v>
      </c>
      <c r="AJ161" s="2">
        <v>2035</v>
      </c>
      <c r="AK161" s="2" t="str">
        <f>IF(sum!A154="ON",sum!B154,"*")</f>
        <v>*</v>
      </c>
      <c r="AL161" s="2"/>
      <c r="AM161" s="2" t="str">
        <f>IF(sum!A154="ON",sum!G154,"*")</f>
        <v>*</v>
      </c>
      <c r="AP161" s="4" t="s">
        <v>186</v>
      </c>
      <c r="AQ161" s="4" t="s">
        <v>187</v>
      </c>
      <c r="AR161" s="4">
        <v>2035</v>
      </c>
      <c r="AS161" s="2" t="str">
        <f>IF(sum!A154="QU",sum!B154,"*")</f>
        <v>*</v>
      </c>
      <c r="AT161" s="2"/>
      <c r="AU161" s="2" t="str">
        <f>IF(sum!A154="QU",sum!G154,"*")</f>
        <v>*</v>
      </c>
      <c r="AX161" s="2" t="s">
        <v>186</v>
      </c>
      <c r="AY161" s="2" t="s">
        <v>187</v>
      </c>
      <c r="AZ161" s="2">
        <v>2035</v>
      </c>
      <c r="BA161" s="2" t="str">
        <f>IF(sum!A154="SA",sum!B154,"*")</f>
        <v>*</v>
      </c>
      <c r="BB161" s="2"/>
      <c r="BC161" s="2" t="str">
        <f>IF(sum!A154="SA",sum!G154,"*")</f>
        <v>*</v>
      </c>
    </row>
    <row r="162" spans="2:55">
      <c r="B162" s="4" t="s">
        <v>186</v>
      </c>
      <c r="C162" s="4" t="s">
        <v>187</v>
      </c>
      <c r="D162" s="4">
        <v>2035</v>
      </c>
      <c r="J162" s="4" t="s">
        <v>186</v>
      </c>
      <c r="K162" s="4" t="s">
        <v>187</v>
      </c>
      <c r="L162" s="4">
        <v>2035</v>
      </c>
      <c r="M162" s="2" t="str">
        <f>IF(sum!A155="AT",sum!B155,"*")</f>
        <v>OS-SpHeat_ELE1</v>
      </c>
      <c r="N162" s="2"/>
      <c r="O162" s="2">
        <f>IF(sum!A155="AT",sum!G155,"*")</f>
        <v>0.541855462846143</v>
      </c>
      <c r="R162" s="4" t="s">
        <v>186</v>
      </c>
      <c r="S162" s="4" t="s">
        <v>187</v>
      </c>
      <c r="T162" s="4">
        <v>2035</v>
      </c>
      <c r="U162" s="2" t="str">
        <f>IF(sum!A155="BC",sum!B155,"*")</f>
        <v>*</v>
      </c>
      <c r="V162" s="2"/>
      <c r="W162" s="2" t="str">
        <f>IF(sum!A155="BC",sum!G155,"*")</f>
        <v>*</v>
      </c>
      <c r="Z162" s="4" t="s">
        <v>186</v>
      </c>
      <c r="AA162" s="4" t="s">
        <v>187</v>
      </c>
      <c r="AB162" s="4">
        <v>2035</v>
      </c>
      <c r="AC162" s="2" t="str">
        <f>IF(sum!A155="MA",sum!B155,"*")</f>
        <v>*</v>
      </c>
      <c r="AD162" s="2"/>
      <c r="AE162" s="2" t="str">
        <f>IF(sum!A155="MA",sum!G155,"*")</f>
        <v>*</v>
      </c>
      <c r="AH162" s="4" t="s">
        <v>186</v>
      </c>
      <c r="AI162" s="4" t="s">
        <v>187</v>
      </c>
      <c r="AJ162" s="4">
        <v>2035</v>
      </c>
      <c r="AK162" s="2" t="str">
        <f>IF(sum!A155="ON",sum!B155,"*")</f>
        <v>*</v>
      </c>
      <c r="AL162" s="2"/>
      <c r="AM162" s="2" t="str">
        <f>IF(sum!A155="ON",sum!G155,"*")</f>
        <v>*</v>
      </c>
      <c r="AP162" s="2" t="s">
        <v>186</v>
      </c>
      <c r="AQ162" s="2" t="s">
        <v>187</v>
      </c>
      <c r="AR162" s="2">
        <v>2035</v>
      </c>
      <c r="AS162" s="2" t="str">
        <f>IF(sum!A155="QU",sum!B155,"*")</f>
        <v>*</v>
      </c>
      <c r="AT162" s="2"/>
      <c r="AU162" s="2" t="str">
        <f>IF(sum!A155="QU",sum!G155,"*")</f>
        <v>*</v>
      </c>
      <c r="AX162" s="4" t="s">
        <v>186</v>
      </c>
      <c r="AY162" s="4" t="s">
        <v>187</v>
      </c>
      <c r="AZ162" s="4">
        <v>2035</v>
      </c>
      <c r="BA162" s="2" t="str">
        <f>IF(sum!A155="SA",sum!B155,"*")</f>
        <v>*</v>
      </c>
      <c r="BB162" s="2"/>
      <c r="BC162" s="2" t="str">
        <f>IF(sum!A155="SA",sum!G155,"*")</f>
        <v>*</v>
      </c>
    </row>
    <row r="163" spans="2:55">
      <c r="B163" s="2" t="s">
        <v>186</v>
      </c>
      <c r="C163" s="2" t="s">
        <v>187</v>
      </c>
      <c r="D163" s="2">
        <v>2035</v>
      </c>
      <c r="J163" s="2" t="s">
        <v>186</v>
      </c>
      <c r="K163" s="2" t="s">
        <v>187</v>
      </c>
      <c r="L163" s="2">
        <v>2035</v>
      </c>
      <c r="M163" s="2" t="str">
        <f>IF(sum!A156="AT",sum!B156,"*")</f>
        <v>OS-WaterHeat_ELE1</v>
      </c>
      <c r="N163" s="2"/>
      <c r="O163" s="2">
        <f>IF(sum!A156="AT",sum!G156,"*")</f>
        <v>0.0227055520399584</v>
      </c>
      <c r="R163" s="2" t="s">
        <v>186</v>
      </c>
      <c r="S163" s="2" t="s">
        <v>187</v>
      </c>
      <c r="T163" s="2">
        <v>2035</v>
      </c>
      <c r="U163" s="2" t="str">
        <f>IF(sum!A156="BC",sum!B156,"*")</f>
        <v>*</v>
      </c>
      <c r="V163" s="2"/>
      <c r="W163" s="2" t="str">
        <f>IF(sum!A156="BC",sum!G156,"*")</f>
        <v>*</v>
      </c>
      <c r="Z163" s="2" t="s">
        <v>186</v>
      </c>
      <c r="AA163" s="2" t="s">
        <v>187</v>
      </c>
      <c r="AB163" s="2">
        <v>2035</v>
      </c>
      <c r="AC163" s="2" t="str">
        <f>IF(sum!A156="MA",sum!B156,"*")</f>
        <v>*</v>
      </c>
      <c r="AD163" s="2"/>
      <c r="AE163" s="2" t="str">
        <f>IF(sum!A156="MA",sum!G156,"*")</f>
        <v>*</v>
      </c>
      <c r="AH163" s="2" t="s">
        <v>186</v>
      </c>
      <c r="AI163" s="2" t="s">
        <v>187</v>
      </c>
      <c r="AJ163" s="2">
        <v>2035</v>
      </c>
      <c r="AK163" s="2" t="str">
        <f>IF(sum!A156="ON",sum!B156,"*")</f>
        <v>*</v>
      </c>
      <c r="AL163" s="2"/>
      <c r="AM163" s="2" t="str">
        <f>IF(sum!A156="ON",sum!G156,"*")</f>
        <v>*</v>
      </c>
      <c r="AP163" s="4" t="s">
        <v>186</v>
      </c>
      <c r="AQ163" s="4" t="s">
        <v>187</v>
      </c>
      <c r="AR163" s="4">
        <v>2035</v>
      </c>
      <c r="AS163" s="2" t="str">
        <f>IF(sum!A156="QU",sum!B156,"*")</f>
        <v>*</v>
      </c>
      <c r="AT163" s="2"/>
      <c r="AU163" s="2" t="str">
        <f>IF(sum!A156="QU",sum!G156,"*")</f>
        <v>*</v>
      </c>
      <c r="AX163" s="2" t="s">
        <v>186</v>
      </c>
      <c r="AY163" s="2" t="s">
        <v>187</v>
      </c>
      <c r="AZ163" s="2">
        <v>2035</v>
      </c>
      <c r="BA163" s="2" t="str">
        <f>IF(sum!A156="SA",sum!B156,"*")</f>
        <v>*</v>
      </c>
      <c r="BB163" s="2"/>
      <c r="BC163" s="2" t="str">
        <f>IF(sum!A156="SA",sum!G156,"*")</f>
        <v>*</v>
      </c>
    </row>
    <row r="164" spans="2:55">
      <c r="B164" s="2" t="s">
        <v>186</v>
      </c>
      <c r="C164" s="2" t="s">
        <v>187</v>
      </c>
      <c r="D164" s="2">
        <v>2035</v>
      </c>
      <c r="J164" s="2" t="s">
        <v>186</v>
      </c>
      <c r="K164" s="2" t="s">
        <v>187</v>
      </c>
      <c r="L164" s="2">
        <v>2035</v>
      </c>
      <c r="M164" s="2" t="str">
        <f>IF(sum!A157="AT",sum!B157,"*")</f>
        <v>OTH-AuxiliaryEquip_ELE1</v>
      </c>
      <c r="N164" s="2"/>
      <c r="O164" s="2">
        <f>IF(sum!A157="AT",sum!G157,"*")</f>
        <v>0.0227055520399584</v>
      </c>
      <c r="R164" s="2" t="s">
        <v>186</v>
      </c>
      <c r="S164" s="2" t="s">
        <v>187</v>
      </c>
      <c r="T164" s="2">
        <v>2035</v>
      </c>
      <c r="U164" s="2" t="str">
        <f>IF(sum!A157="BC",sum!B157,"*")</f>
        <v>*</v>
      </c>
      <c r="V164" s="2"/>
      <c r="W164" s="2" t="str">
        <f>IF(sum!A157="BC",sum!G157,"*")</f>
        <v>*</v>
      </c>
      <c r="Z164" s="2" t="s">
        <v>186</v>
      </c>
      <c r="AA164" s="2" t="s">
        <v>187</v>
      </c>
      <c r="AB164" s="2">
        <v>2035</v>
      </c>
      <c r="AC164" s="2" t="str">
        <f>IF(sum!A157="MA",sum!B157,"*")</f>
        <v>*</v>
      </c>
      <c r="AD164" s="2"/>
      <c r="AE164" s="2" t="str">
        <f>IF(sum!A157="MA",sum!G157,"*")</f>
        <v>*</v>
      </c>
      <c r="AH164" s="2" t="s">
        <v>186</v>
      </c>
      <c r="AI164" s="2" t="s">
        <v>187</v>
      </c>
      <c r="AJ164" s="2">
        <v>2035</v>
      </c>
      <c r="AK164" s="2" t="str">
        <f>IF(sum!A157="ON",sum!B157,"*")</f>
        <v>*</v>
      </c>
      <c r="AL164" s="2"/>
      <c r="AM164" s="2" t="str">
        <f>IF(sum!A157="ON",sum!G157,"*")</f>
        <v>*</v>
      </c>
      <c r="AP164" s="2" t="s">
        <v>186</v>
      </c>
      <c r="AQ164" s="2" t="s">
        <v>187</v>
      </c>
      <c r="AR164" s="2">
        <v>2035</v>
      </c>
      <c r="AS164" s="2" t="str">
        <f>IF(sum!A157="QU",sum!B157,"*")</f>
        <v>*</v>
      </c>
      <c r="AT164" s="2"/>
      <c r="AU164" s="2" t="str">
        <f>IF(sum!A157="QU",sum!G157,"*")</f>
        <v>*</v>
      </c>
      <c r="AX164" s="2" t="s">
        <v>186</v>
      </c>
      <c r="AY164" s="2" t="s">
        <v>187</v>
      </c>
      <c r="AZ164" s="2">
        <v>2035</v>
      </c>
      <c r="BA164" s="2" t="str">
        <f>IF(sum!A157="SA",sum!B157,"*")</f>
        <v>*</v>
      </c>
      <c r="BB164" s="2"/>
      <c r="BC164" s="2" t="str">
        <f>IF(sum!A157="SA",sum!G157,"*")</f>
        <v>*</v>
      </c>
    </row>
    <row r="165" spans="2:55">
      <c r="B165" s="4" t="s">
        <v>186</v>
      </c>
      <c r="C165" s="4" t="s">
        <v>187</v>
      </c>
      <c r="D165" s="4">
        <v>2035</v>
      </c>
      <c r="J165" s="4" t="s">
        <v>186</v>
      </c>
      <c r="K165" s="4" t="s">
        <v>187</v>
      </c>
      <c r="L165" s="4">
        <v>2035</v>
      </c>
      <c r="M165" s="2" t="str">
        <f>IF(sum!A158="AT",sum!B158,"*")</f>
        <v>OTH-Light_ELE1</v>
      </c>
      <c r="N165" s="2"/>
      <c r="O165" s="2">
        <f>IF(sum!A158="AT",sum!G158,"*")</f>
        <v>0.0293532128405063</v>
      </c>
      <c r="R165" s="4" t="s">
        <v>186</v>
      </c>
      <c r="S165" s="4" t="s">
        <v>187</v>
      </c>
      <c r="T165" s="4">
        <v>2035</v>
      </c>
      <c r="U165" s="2" t="str">
        <f>IF(sum!A158="BC",sum!B158,"*")</f>
        <v>*</v>
      </c>
      <c r="V165" s="2"/>
      <c r="W165" s="2" t="str">
        <f>IF(sum!A158="BC",sum!G158,"*")</f>
        <v>*</v>
      </c>
      <c r="Z165" s="4" t="s">
        <v>186</v>
      </c>
      <c r="AA165" s="4" t="s">
        <v>187</v>
      </c>
      <c r="AB165" s="4">
        <v>2035</v>
      </c>
      <c r="AC165" s="2" t="str">
        <f>IF(sum!A158="MA",sum!B158,"*")</f>
        <v>*</v>
      </c>
      <c r="AD165" s="2"/>
      <c r="AE165" s="2" t="str">
        <f>IF(sum!A158="MA",sum!G158,"*")</f>
        <v>*</v>
      </c>
      <c r="AH165" s="4" t="s">
        <v>186</v>
      </c>
      <c r="AI165" s="4" t="s">
        <v>187</v>
      </c>
      <c r="AJ165" s="4">
        <v>2035</v>
      </c>
      <c r="AK165" s="2" t="str">
        <f>IF(sum!A158="ON",sum!B158,"*")</f>
        <v>*</v>
      </c>
      <c r="AL165" s="2"/>
      <c r="AM165" s="2" t="str">
        <f>IF(sum!A158="ON",sum!G158,"*")</f>
        <v>*</v>
      </c>
      <c r="AP165" s="4" t="s">
        <v>186</v>
      </c>
      <c r="AQ165" s="4" t="s">
        <v>187</v>
      </c>
      <c r="AR165" s="4">
        <v>2035</v>
      </c>
      <c r="AS165" s="2" t="str">
        <f>IF(sum!A158="QU",sum!B158,"*")</f>
        <v>*</v>
      </c>
      <c r="AT165" s="2"/>
      <c r="AU165" s="2" t="str">
        <f>IF(sum!A158="QU",sum!G158,"*")</f>
        <v>*</v>
      </c>
      <c r="AX165" s="4" t="s">
        <v>186</v>
      </c>
      <c r="AY165" s="4" t="s">
        <v>187</v>
      </c>
      <c r="AZ165" s="4">
        <v>2035</v>
      </c>
      <c r="BA165" s="2" t="str">
        <f>IF(sum!A158="SA",sum!B158,"*")</f>
        <v>*</v>
      </c>
      <c r="BB165" s="2"/>
      <c r="BC165" s="2" t="str">
        <f>IF(sum!A158="SA",sum!G158,"*")</f>
        <v>*</v>
      </c>
    </row>
    <row r="166" spans="2:55">
      <c r="B166" s="2" t="s">
        <v>186</v>
      </c>
      <c r="C166" s="2" t="s">
        <v>187</v>
      </c>
      <c r="D166" s="2">
        <v>2035</v>
      </c>
      <c r="J166" s="2" t="s">
        <v>186</v>
      </c>
      <c r="K166" s="2" t="s">
        <v>187</v>
      </c>
      <c r="L166" s="2">
        <v>2035</v>
      </c>
      <c r="M166" s="2" t="str">
        <f>IF(sum!A159="AT",sum!B159,"*")</f>
        <v>OTH-SpCool_ELE1</v>
      </c>
      <c r="N166" s="2"/>
      <c r="O166" s="2">
        <f>IF(sum!A159="AT",sum!G159,"*")</f>
        <v>0.0146766064202532</v>
      </c>
      <c r="R166" s="2" t="s">
        <v>186</v>
      </c>
      <c r="S166" s="2" t="s">
        <v>187</v>
      </c>
      <c r="T166" s="2">
        <v>2035</v>
      </c>
      <c r="U166" s="2" t="str">
        <f>IF(sum!A159="BC",sum!B159,"*")</f>
        <v>*</v>
      </c>
      <c r="V166" s="2"/>
      <c r="W166" s="2" t="str">
        <f>IF(sum!A159="BC",sum!G159,"*")</f>
        <v>*</v>
      </c>
      <c r="Z166" s="2" t="s">
        <v>186</v>
      </c>
      <c r="AA166" s="2" t="s">
        <v>187</v>
      </c>
      <c r="AB166" s="2">
        <v>2035</v>
      </c>
      <c r="AC166" s="2" t="str">
        <f>IF(sum!A159="MA",sum!B159,"*")</f>
        <v>*</v>
      </c>
      <c r="AD166" s="2"/>
      <c r="AE166" s="2" t="str">
        <f>IF(sum!A159="MA",sum!G159,"*")</f>
        <v>*</v>
      </c>
      <c r="AH166" s="2" t="s">
        <v>186</v>
      </c>
      <c r="AI166" s="2" t="s">
        <v>187</v>
      </c>
      <c r="AJ166" s="2">
        <v>2035</v>
      </c>
      <c r="AK166" s="2" t="str">
        <f>IF(sum!A159="ON",sum!B159,"*")</f>
        <v>*</v>
      </c>
      <c r="AL166" s="2"/>
      <c r="AM166" s="2" t="str">
        <f>IF(sum!A159="ON",sum!G159,"*")</f>
        <v>*</v>
      </c>
      <c r="AP166" s="2" t="s">
        <v>186</v>
      </c>
      <c r="AQ166" s="2" t="s">
        <v>187</v>
      </c>
      <c r="AR166" s="2">
        <v>2035</v>
      </c>
      <c r="AS166" s="2" t="str">
        <f>IF(sum!A159="QU",sum!B159,"*")</f>
        <v>*</v>
      </c>
      <c r="AT166" s="2"/>
      <c r="AU166" s="2" t="str">
        <f>IF(sum!A159="QU",sum!G159,"*")</f>
        <v>*</v>
      </c>
      <c r="AX166" s="2" t="s">
        <v>186</v>
      </c>
      <c r="AY166" s="2" t="s">
        <v>187</v>
      </c>
      <c r="AZ166" s="2">
        <v>2035</v>
      </c>
      <c r="BA166" s="2" t="str">
        <f>IF(sum!A159="SA",sum!B159,"*")</f>
        <v>*</v>
      </c>
      <c r="BB166" s="2"/>
      <c r="BC166" s="2" t="str">
        <f>IF(sum!A159="SA",sum!G159,"*")</f>
        <v>*</v>
      </c>
    </row>
    <row r="167" spans="2:55">
      <c r="B167" s="2" t="s">
        <v>186</v>
      </c>
      <c r="C167" s="2" t="s">
        <v>187</v>
      </c>
      <c r="D167" s="2">
        <v>2035</v>
      </c>
      <c r="J167" s="2" t="s">
        <v>186</v>
      </c>
      <c r="K167" s="2" t="s">
        <v>187</v>
      </c>
      <c r="L167" s="2">
        <v>2035</v>
      </c>
      <c r="M167" s="2" t="str">
        <f>IF(sum!A160="AT",sum!B160,"*")</f>
        <v>OTH-SpHeat_ELE1</v>
      </c>
      <c r="N167" s="2"/>
      <c r="O167" s="2">
        <f>IF(sum!A160="AT",sum!G160,"*")</f>
        <v>0.0302740693866112</v>
      </c>
      <c r="R167" s="2" t="s">
        <v>186</v>
      </c>
      <c r="S167" s="2" t="s">
        <v>187</v>
      </c>
      <c r="T167" s="2">
        <v>2035</v>
      </c>
      <c r="U167" s="2" t="str">
        <f>IF(sum!A160="BC",sum!B160,"*")</f>
        <v>*</v>
      </c>
      <c r="V167" s="2"/>
      <c r="W167" s="2" t="str">
        <f>IF(sum!A160="BC",sum!G160,"*")</f>
        <v>*</v>
      </c>
      <c r="Z167" s="2" t="s">
        <v>186</v>
      </c>
      <c r="AA167" s="2" t="s">
        <v>187</v>
      </c>
      <c r="AB167" s="2">
        <v>2035</v>
      </c>
      <c r="AC167" s="2" t="str">
        <f>IF(sum!A160="MA",sum!B160,"*")</f>
        <v>*</v>
      </c>
      <c r="AD167" s="2"/>
      <c r="AE167" s="2" t="str">
        <f>IF(sum!A160="MA",sum!G160,"*")</f>
        <v>*</v>
      </c>
      <c r="AH167" s="2" t="s">
        <v>186</v>
      </c>
      <c r="AI167" s="2" t="s">
        <v>187</v>
      </c>
      <c r="AJ167" s="2">
        <v>2035</v>
      </c>
      <c r="AK167" s="2" t="str">
        <f>IF(sum!A160="ON",sum!B160,"*")</f>
        <v>*</v>
      </c>
      <c r="AL167" s="2"/>
      <c r="AM167" s="2" t="str">
        <f>IF(sum!A160="ON",sum!G160,"*")</f>
        <v>*</v>
      </c>
      <c r="AP167" s="4" t="s">
        <v>186</v>
      </c>
      <c r="AQ167" s="4" t="s">
        <v>187</v>
      </c>
      <c r="AR167" s="4">
        <v>2035</v>
      </c>
      <c r="AS167" s="2" t="str">
        <f>IF(sum!A160="QU",sum!B160,"*")</f>
        <v>*</v>
      </c>
      <c r="AT167" s="2"/>
      <c r="AU167" s="2" t="str">
        <f>IF(sum!A160="QU",sum!G160,"*")</f>
        <v>*</v>
      </c>
      <c r="AX167" s="2" t="s">
        <v>186</v>
      </c>
      <c r="AY167" s="2" t="s">
        <v>187</v>
      </c>
      <c r="AZ167" s="2">
        <v>2035</v>
      </c>
      <c r="BA167" s="2" t="str">
        <f>IF(sum!A160="SA",sum!B160,"*")</f>
        <v>*</v>
      </c>
      <c r="BB167" s="2"/>
      <c r="BC167" s="2" t="str">
        <f>IF(sum!A160="SA",sum!G160,"*")</f>
        <v>*</v>
      </c>
    </row>
    <row r="168" spans="2:55">
      <c r="B168" s="4" t="s">
        <v>186</v>
      </c>
      <c r="C168" s="4" t="s">
        <v>187</v>
      </c>
      <c r="D168" s="4">
        <v>2035</v>
      </c>
      <c r="J168" s="4" t="s">
        <v>186</v>
      </c>
      <c r="K168" s="4" t="s">
        <v>187</v>
      </c>
      <c r="L168" s="4">
        <v>2035</v>
      </c>
      <c r="M168" s="2" t="str">
        <f>IF(sum!A161="AT",sum!B161,"*")</f>
        <v>R_ES-APP-CD_ELC1</v>
      </c>
      <c r="N168" s="2"/>
      <c r="O168" s="2">
        <f>IF(sum!A161="AT",sum!G161,"*")</f>
        <v>0</v>
      </c>
      <c r="R168" s="4" t="s">
        <v>186</v>
      </c>
      <c r="S168" s="4" t="s">
        <v>187</v>
      </c>
      <c r="T168" s="4">
        <v>2035</v>
      </c>
      <c r="U168" s="2" t="str">
        <f>IF(sum!A161="BC",sum!B161,"*")</f>
        <v>*</v>
      </c>
      <c r="V168" s="2"/>
      <c r="W168" s="2" t="str">
        <f>IF(sum!A161="BC",sum!G161,"*")</f>
        <v>*</v>
      </c>
      <c r="Z168" s="4" t="s">
        <v>186</v>
      </c>
      <c r="AA168" s="4" t="s">
        <v>187</v>
      </c>
      <c r="AB168" s="4">
        <v>2035</v>
      </c>
      <c r="AC168" s="2" t="str">
        <f>IF(sum!A161="MA",sum!B161,"*")</f>
        <v>*</v>
      </c>
      <c r="AD168" s="2"/>
      <c r="AE168" s="2" t="str">
        <f>IF(sum!A161="MA",sum!G161,"*")</f>
        <v>*</v>
      </c>
      <c r="AH168" s="4" t="s">
        <v>186</v>
      </c>
      <c r="AI168" s="4" t="s">
        <v>187</v>
      </c>
      <c r="AJ168" s="4">
        <v>2035</v>
      </c>
      <c r="AK168" s="2" t="str">
        <f>IF(sum!A161="ON",sum!B161,"*")</f>
        <v>*</v>
      </c>
      <c r="AL168" s="2"/>
      <c r="AM168" s="2" t="str">
        <f>IF(sum!A161="ON",sum!G161,"*")</f>
        <v>*</v>
      </c>
      <c r="AP168" s="2" t="s">
        <v>186</v>
      </c>
      <c r="AQ168" s="2" t="s">
        <v>187</v>
      </c>
      <c r="AR168" s="2">
        <v>2035</v>
      </c>
      <c r="AS168" s="2" t="str">
        <f>IF(sum!A161="QU",sum!B161,"*")</f>
        <v>*</v>
      </c>
      <c r="AT168" s="2"/>
      <c r="AU168" s="2" t="str">
        <f>IF(sum!A161="QU",sum!G161,"*")</f>
        <v>*</v>
      </c>
      <c r="AX168" s="4" t="s">
        <v>186</v>
      </c>
      <c r="AY168" s="4" t="s">
        <v>187</v>
      </c>
      <c r="AZ168" s="4">
        <v>2035</v>
      </c>
      <c r="BA168" s="2" t="str">
        <f>IF(sum!A161="SA",sum!B161,"*")</f>
        <v>*</v>
      </c>
      <c r="BB168" s="2"/>
      <c r="BC168" s="2" t="str">
        <f>IF(sum!A161="SA",sum!G161,"*")</f>
        <v>*</v>
      </c>
    </row>
    <row r="169" spans="2:55">
      <c r="B169" s="2" t="s">
        <v>186</v>
      </c>
      <c r="C169" s="2" t="s">
        <v>187</v>
      </c>
      <c r="D169" s="2">
        <v>2035</v>
      </c>
      <c r="J169" s="2" t="s">
        <v>186</v>
      </c>
      <c r="K169" s="2" t="s">
        <v>187</v>
      </c>
      <c r="L169" s="2">
        <v>2035</v>
      </c>
      <c r="M169" s="2" t="str">
        <f>IF(sum!A162="AT",sum!B162,"*")</f>
        <v>R_ES-APP-CW_ELC1</v>
      </c>
      <c r="N169" s="2"/>
      <c r="O169" s="2">
        <f>IF(sum!A162="AT",sum!G162,"*")</f>
        <v>0</v>
      </c>
      <c r="R169" s="2" t="s">
        <v>186</v>
      </c>
      <c r="S169" s="2" t="s">
        <v>187</v>
      </c>
      <c r="T169" s="2">
        <v>2035</v>
      </c>
      <c r="U169" s="2" t="str">
        <f>IF(sum!A162="BC",sum!B162,"*")</f>
        <v>*</v>
      </c>
      <c r="V169" s="2"/>
      <c r="W169" s="2" t="str">
        <f>IF(sum!A162="BC",sum!G162,"*")</f>
        <v>*</v>
      </c>
      <c r="Z169" s="2" t="s">
        <v>186</v>
      </c>
      <c r="AA169" s="2" t="s">
        <v>187</v>
      </c>
      <c r="AB169" s="2">
        <v>2035</v>
      </c>
      <c r="AC169" s="2" t="str">
        <f>IF(sum!A162="MA",sum!B162,"*")</f>
        <v>*</v>
      </c>
      <c r="AD169" s="2"/>
      <c r="AE169" s="2" t="str">
        <f>IF(sum!A162="MA",sum!G162,"*")</f>
        <v>*</v>
      </c>
      <c r="AH169" s="2" t="s">
        <v>186</v>
      </c>
      <c r="AI169" s="2" t="s">
        <v>187</v>
      </c>
      <c r="AJ169" s="2">
        <v>2035</v>
      </c>
      <c r="AK169" s="2" t="str">
        <f>IF(sum!A162="ON",sum!B162,"*")</f>
        <v>*</v>
      </c>
      <c r="AL169" s="2"/>
      <c r="AM169" s="2" t="str">
        <f>IF(sum!A162="ON",sum!G162,"*")</f>
        <v>*</v>
      </c>
      <c r="AP169" s="4" t="s">
        <v>186</v>
      </c>
      <c r="AQ169" s="4" t="s">
        <v>187</v>
      </c>
      <c r="AR169" s="4">
        <v>2035</v>
      </c>
      <c r="AS169" s="2" t="str">
        <f>IF(sum!A162="QU",sum!B162,"*")</f>
        <v>*</v>
      </c>
      <c r="AT169" s="2"/>
      <c r="AU169" s="2" t="str">
        <f>IF(sum!A162="QU",sum!G162,"*")</f>
        <v>*</v>
      </c>
      <c r="AX169" s="2" t="s">
        <v>186</v>
      </c>
      <c r="AY169" s="2" t="s">
        <v>187</v>
      </c>
      <c r="AZ169" s="2">
        <v>2035</v>
      </c>
      <c r="BA169" s="2" t="str">
        <f>IF(sum!A162="SA",sum!B162,"*")</f>
        <v>*</v>
      </c>
      <c r="BB169" s="2"/>
      <c r="BC169" s="2" t="str">
        <f>IF(sum!A162="SA",sum!G162,"*")</f>
        <v>*</v>
      </c>
    </row>
    <row r="170" spans="2:55">
      <c r="B170" s="2" t="s">
        <v>186</v>
      </c>
      <c r="C170" s="2" t="s">
        <v>187</v>
      </c>
      <c r="D170" s="2">
        <v>2035</v>
      </c>
      <c r="J170" s="2" t="s">
        <v>186</v>
      </c>
      <c r="K170" s="2" t="s">
        <v>187</v>
      </c>
      <c r="L170" s="2">
        <v>2035</v>
      </c>
      <c r="M170" s="2" t="str">
        <f>IF(sum!A163="AT",sum!B163,"*")</f>
        <v>R_ES-APP-DW_ELC1</v>
      </c>
      <c r="N170" s="2"/>
      <c r="O170" s="2">
        <f>IF(sum!A163="AT",sum!G163,"*")</f>
        <v>0</v>
      </c>
      <c r="R170" s="2" t="s">
        <v>186</v>
      </c>
      <c r="S170" s="2" t="s">
        <v>187</v>
      </c>
      <c r="T170" s="2">
        <v>2035</v>
      </c>
      <c r="U170" s="2" t="str">
        <f>IF(sum!A163="BC",sum!B163,"*")</f>
        <v>*</v>
      </c>
      <c r="V170" s="2"/>
      <c r="W170" s="2" t="str">
        <f>IF(sum!A163="BC",sum!G163,"*")</f>
        <v>*</v>
      </c>
      <c r="Z170" s="2" t="s">
        <v>186</v>
      </c>
      <c r="AA170" s="2" t="s">
        <v>187</v>
      </c>
      <c r="AB170" s="2">
        <v>2035</v>
      </c>
      <c r="AC170" s="2" t="str">
        <f>IF(sum!A163="MA",sum!B163,"*")</f>
        <v>*</v>
      </c>
      <c r="AD170" s="2"/>
      <c r="AE170" s="2" t="str">
        <f>IF(sum!A163="MA",sum!G163,"*")</f>
        <v>*</v>
      </c>
      <c r="AH170" s="2" t="s">
        <v>186</v>
      </c>
      <c r="AI170" s="2" t="s">
        <v>187</v>
      </c>
      <c r="AJ170" s="2">
        <v>2035</v>
      </c>
      <c r="AK170" s="2" t="str">
        <f>IF(sum!A163="ON",sum!B163,"*")</f>
        <v>*</v>
      </c>
      <c r="AL170" s="2"/>
      <c r="AM170" s="2" t="str">
        <f>IF(sum!A163="ON",sum!G163,"*")</f>
        <v>*</v>
      </c>
      <c r="AP170" s="2" t="s">
        <v>186</v>
      </c>
      <c r="AQ170" s="2" t="s">
        <v>187</v>
      </c>
      <c r="AR170" s="2">
        <v>2035</v>
      </c>
      <c r="AS170" s="2" t="str">
        <f>IF(sum!A163="QU",sum!B163,"*")</f>
        <v>*</v>
      </c>
      <c r="AT170" s="2"/>
      <c r="AU170" s="2" t="str">
        <f>IF(sum!A163="QU",sum!G163,"*")</f>
        <v>*</v>
      </c>
      <c r="AX170" s="2" t="s">
        <v>186</v>
      </c>
      <c r="AY170" s="2" t="s">
        <v>187</v>
      </c>
      <c r="AZ170" s="2">
        <v>2035</v>
      </c>
      <c r="BA170" s="2" t="str">
        <f>IF(sum!A163="SA",sum!B163,"*")</f>
        <v>*</v>
      </c>
      <c r="BB170" s="2"/>
      <c r="BC170" s="2" t="str">
        <f>IF(sum!A163="SA",sum!G163,"*")</f>
        <v>*</v>
      </c>
    </row>
    <row r="171" spans="2:55">
      <c r="B171" s="4" t="s">
        <v>186</v>
      </c>
      <c r="C171" s="4" t="s">
        <v>187</v>
      </c>
      <c r="D171" s="4">
        <v>2035</v>
      </c>
      <c r="J171" s="4" t="s">
        <v>186</v>
      </c>
      <c r="K171" s="4" t="s">
        <v>187</v>
      </c>
      <c r="L171" s="4">
        <v>2035</v>
      </c>
      <c r="M171" s="2" t="str">
        <f>IF(sum!A164="AT",sum!B164,"*")</f>
        <v>R_ES-APP-FR_ELC1</v>
      </c>
      <c r="N171" s="2"/>
      <c r="O171" s="2">
        <f>IF(sum!A164="AT",sum!G164,"*")</f>
        <v>0</v>
      </c>
      <c r="R171" s="4" t="s">
        <v>186</v>
      </c>
      <c r="S171" s="4" t="s">
        <v>187</v>
      </c>
      <c r="T171" s="4">
        <v>2035</v>
      </c>
      <c r="U171" s="2" t="str">
        <f>IF(sum!A164="BC",sum!B164,"*")</f>
        <v>*</v>
      </c>
      <c r="V171" s="2"/>
      <c r="W171" s="2" t="str">
        <f>IF(sum!A164="BC",sum!G164,"*")</f>
        <v>*</v>
      </c>
      <c r="Z171" s="4" t="s">
        <v>186</v>
      </c>
      <c r="AA171" s="4" t="s">
        <v>187</v>
      </c>
      <c r="AB171" s="4">
        <v>2035</v>
      </c>
      <c r="AC171" s="2" t="str">
        <f>IF(sum!A164="MA",sum!B164,"*")</f>
        <v>*</v>
      </c>
      <c r="AD171" s="2"/>
      <c r="AE171" s="2" t="str">
        <f>IF(sum!A164="MA",sum!G164,"*")</f>
        <v>*</v>
      </c>
      <c r="AH171" s="4" t="s">
        <v>186</v>
      </c>
      <c r="AI171" s="4" t="s">
        <v>187</v>
      </c>
      <c r="AJ171" s="4">
        <v>2035</v>
      </c>
      <c r="AK171" s="2" t="str">
        <f>IF(sum!A164="ON",sum!B164,"*")</f>
        <v>*</v>
      </c>
      <c r="AL171" s="2"/>
      <c r="AM171" s="2" t="str">
        <f>IF(sum!A164="ON",sum!G164,"*")</f>
        <v>*</v>
      </c>
      <c r="AP171" s="4" t="s">
        <v>186</v>
      </c>
      <c r="AQ171" s="4" t="s">
        <v>187</v>
      </c>
      <c r="AR171" s="4">
        <v>2035</v>
      </c>
      <c r="AS171" s="2" t="str">
        <f>IF(sum!A164="QU",sum!B164,"*")</f>
        <v>*</v>
      </c>
      <c r="AT171" s="2"/>
      <c r="AU171" s="2" t="str">
        <f>IF(sum!A164="QU",sum!G164,"*")</f>
        <v>*</v>
      </c>
      <c r="AX171" s="4" t="s">
        <v>186</v>
      </c>
      <c r="AY171" s="4" t="s">
        <v>187</v>
      </c>
      <c r="AZ171" s="4">
        <v>2035</v>
      </c>
      <c r="BA171" s="2" t="str">
        <f>IF(sum!A164="SA",sum!B164,"*")</f>
        <v>*</v>
      </c>
      <c r="BB171" s="2"/>
      <c r="BC171" s="2" t="str">
        <f>IF(sum!A164="SA",sum!G164,"*")</f>
        <v>*</v>
      </c>
    </row>
    <row r="172" spans="2:55">
      <c r="B172" s="2" t="s">
        <v>186</v>
      </c>
      <c r="C172" s="2" t="s">
        <v>187</v>
      </c>
      <c r="D172" s="2">
        <v>2035</v>
      </c>
      <c r="J172" s="2" t="s">
        <v>186</v>
      </c>
      <c r="K172" s="2" t="s">
        <v>187</v>
      </c>
      <c r="L172" s="2">
        <v>2035</v>
      </c>
      <c r="M172" s="2" t="str">
        <f>IF(sum!A165="AT",sum!B165,"*")</f>
        <v>R_ES-APP-OTH_ELC1</v>
      </c>
      <c r="N172" s="2"/>
      <c r="O172" s="2">
        <f>IF(sum!A165="AT",sum!G165,"*")</f>
        <v>0</v>
      </c>
      <c r="R172" s="2" t="s">
        <v>186</v>
      </c>
      <c r="S172" s="2" t="s">
        <v>187</v>
      </c>
      <c r="T172" s="2">
        <v>2035</v>
      </c>
      <c r="U172" s="2" t="str">
        <f>IF(sum!A165="BC",sum!B165,"*")</f>
        <v>*</v>
      </c>
      <c r="V172" s="2"/>
      <c r="W172" s="2" t="str">
        <f>IF(sum!A165="BC",sum!G165,"*")</f>
        <v>*</v>
      </c>
      <c r="Z172" s="2" t="s">
        <v>186</v>
      </c>
      <c r="AA172" s="2" t="s">
        <v>187</v>
      </c>
      <c r="AB172" s="2">
        <v>2035</v>
      </c>
      <c r="AC172" s="2" t="str">
        <f>IF(sum!A165="MA",sum!B165,"*")</f>
        <v>*</v>
      </c>
      <c r="AD172" s="2"/>
      <c r="AE172" s="2" t="str">
        <f>IF(sum!A165="MA",sum!G165,"*")</f>
        <v>*</v>
      </c>
      <c r="AH172" s="2" t="s">
        <v>186</v>
      </c>
      <c r="AI172" s="2" t="s">
        <v>187</v>
      </c>
      <c r="AJ172" s="2">
        <v>2035</v>
      </c>
      <c r="AK172" s="2" t="str">
        <f>IF(sum!A165="ON",sum!B165,"*")</f>
        <v>*</v>
      </c>
      <c r="AL172" s="2"/>
      <c r="AM172" s="2" t="str">
        <f>IF(sum!A165="ON",sum!G165,"*")</f>
        <v>*</v>
      </c>
      <c r="AP172" s="2" t="s">
        <v>186</v>
      </c>
      <c r="AQ172" s="2" t="s">
        <v>187</v>
      </c>
      <c r="AR172" s="2">
        <v>2035</v>
      </c>
      <c r="AS172" s="2" t="str">
        <f>IF(sum!A165="QU",sum!B165,"*")</f>
        <v>*</v>
      </c>
      <c r="AT172" s="2"/>
      <c r="AU172" s="2" t="str">
        <f>IF(sum!A165="QU",sum!G165,"*")</f>
        <v>*</v>
      </c>
      <c r="AX172" s="2" t="s">
        <v>186</v>
      </c>
      <c r="AY172" s="2" t="s">
        <v>187</v>
      </c>
      <c r="AZ172" s="2">
        <v>2035</v>
      </c>
      <c r="BA172" s="2" t="str">
        <f>IF(sum!A165="SA",sum!B165,"*")</f>
        <v>*</v>
      </c>
      <c r="BB172" s="2"/>
      <c r="BC172" s="2" t="str">
        <f>IF(sum!A165="SA",sum!G165,"*")</f>
        <v>*</v>
      </c>
    </row>
    <row r="173" spans="2:55">
      <c r="B173" s="2" t="s">
        <v>186</v>
      </c>
      <c r="C173" s="2" t="s">
        <v>187</v>
      </c>
      <c r="D173" s="2">
        <v>2035</v>
      </c>
      <c r="J173" s="2" t="s">
        <v>186</v>
      </c>
      <c r="K173" s="2" t="s">
        <v>187</v>
      </c>
      <c r="L173" s="2">
        <v>2035</v>
      </c>
      <c r="M173" s="2" t="str">
        <f>IF(sum!A166="AT",sum!B166,"*")</f>
        <v>R_ES-APP-RA_ELC1</v>
      </c>
      <c r="N173" s="2"/>
      <c r="O173" s="2">
        <f>IF(sum!A166="AT",sum!G166,"*")</f>
        <v>0</v>
      </c>
      <c r="R173" s="2" t="s">
        <v>186</v>
      </c>
      <c r="S173" s="2" t="s">
        <v>187</v>
      </c>
      <c r="T173" s="2">
        <v>2035</v>
      </c>
      <c r="U173" s="2" t="str">
        <f>IF(sum!A166="BC",sum!B166,"*")</f>
        <v>*</v>
      </c>
      <c r="V173" s="2"/>
      <c r="W173" s="2" t="str">
        <f>IF(sum!A166="BC",sum!G166,"*")</f>
        <v>*</v>
      </c>
      <c r="Z173" s="2" t="s">
        <v>186</v>
      </c>
      <c r="AA173" s="2" t="s">
        <v>187</v>
      </c>
      <c r="AB173" s="2">
        <v>2035</v>
      </c>
      <c r="AC173" s="2" t="str">
        <f>IF(sum!A166="MA",sum!B166,"*")</f>
        <v>*</v>
      </c>
      <c r="AD173" s="2"/>
      <c r="AE173" s="2" t="str">
        <f>IF(sum!A166="MA",sum!G166,"*")</f>
        <v>*</v>
      </c>
      <c r="AH173" s="2" t="s">
        <v>186</v>
      </c>
      <c r="AI173" s="2" t="s">
        <v>187</v>
      </c>
      <c r="AJ173" s="2">
        <v>2035</v>
      </c>
      <c r="AK173" s="2" t="str">
        <f>IF(sum!A166="ON",sum!B166,"*")</f>
        <v>*</v>
      </c>
      <c r="AL173" s="2"/>
      <c r="AM173" s="2" t="str">
        <f>IF(sum!A166="ON",sum!G166,"*")</f>
        <v>*</v>
      </c>
      <c r="AP173" s="4" t="s">
        <v>186</v>
      </c>
      <c r="AQ173" s="4" t="s">
        <v>187</v>
      </c>
      <c r="AR173" s="4">
        <v>2035</v>
      </c>
      <c r="AS173" s="2" t="str">
        <f>IF(sum!A166="QU",sum!B166,"*")</f>
        <v>*</v>
      </c>
      <c r="AT173" s="2"/>
      <c r="AU173" s="2" t="str">
        <f>IF(sum!A166="QU",sum!G166,"*")</f>
        <v>*</v>
      </c>
      <c r="AX173" s="2" t="s">
        <v>186</v>
      </c>
      <c r="AY173" s="2" t="s">
        <v>187</v>
      </c>
      <c r="AZ173" s="2">
        <v>2035</v>
      </c>
      <c r="BA173" s="2" t="str">
        <f>IF(sum!A166="SA",sum!B166,"*")</f>
        <v>*</v>
      </c>
      <c r="BB173" s="2"/>
      <c r="BC173" s="2" t="str">
        <f>IF(sum!A166="SA",sum!G166,"*")</f>
        <v>*</v>
      </c>
    </row>
    <row r="174" spans="2:55">
      <c r="B174" s="4" t="s">
        <v>186</v>
      </c>
      <c r="C174" s="4" t="s">
        <v>187</v>
      </c>
      <c r="D174" s="4">
        <v>2035</v>
      </c>
      <c r="J174" s="4" t="s">
        <v>186</v>
      </c>
      <c r="K174" s="4" t="s">
        <v>187</v>
      </c>
      <c r="L174" s="4">
        <v>2035</v>
      </c>
      <c r="M174" s="2" t="str">
        <f>IF(sum!A167="AT",sum!B167,"*")</f>
        <v>R_ES-APP-RE_ELC1</v>
      </c>
      <c r="N174" s="2"/>
      <c r="O174" s="2">
        <f>IF(sum!A167="AT",sum!G167,"*")</f>
        <v>0</v>
      </c>
      <c r="R174" s="4" t="s">
        <v>186</v>
      </c>
      <c r="S174" s="4" t="s">
        <v>187</v>
      </c>
      <c r="T174" s="4">
        <v>2035</v>
      </c>
      <c r="U174" s="2" t="str">
        <f>IF(sum!A167="BC",sum!B167,"*")</f>
        <v>*</v>
      </c>
      <c r="V174" s="2"/>
      <c r="W174" s="2" t="str">
        <f>IF(sum!A167="BC",sum!G167,"*")</f>
        <v>*</v>
      </c>
      <c r="Z174" s="4" t="s">
        <v>186</v>
      </c>
      <c r="AA174" s="4" t="s">
        <v>187</v>
      </c>
      <c r="AB174" s="4">
        <v>2035</v>
      </c>
      <c r="AC174" s="2" t="str">
        <f>IF(sum!A167="MA",sum!B167,"*")</f>
        <v>*</v>
      </c>
      <c r="AD174" s="2"/>
      <c r="AE174" s="2" t="str">
        <f>IF(sum!A167="MA",sum!G167,"*")</f>
        <v>*</v>
      </c>
      <c r="AH174" s="4" t="s">
        <v>186</v>
      </c>
      <c r="AI174" s="4" t="s">
        <v>187</v>
      </c>
      <c r="AJ174" s="4">
        <v>2035</v>
      </c>
      <c r="AK174" s="2" t="str">
        <f>IF(sum!A167="ON",sum!B167,"*")</f>
        <v>*</v>
      </c>
      <c r="AL174" s="2"/>
      <c r="AM174" s="2" t="str">
        <f>IF(sum!A167="ON",sum!G167,"*")</f>
        <v>*</v>
      </c>
      <c r="AP174" s="2" t="s">
        <v>186</v>
      </c>
      <c r="AQ174" s="2" t="s">
        <v>187</v>
      </c>
      <c r="AR174" s="2">
        <v>2035</v>
      </c>
      <c r="AS174" s="2" t="str">
        <f>IF(sum!A167="QU",sum!B167,"*")</f>
        <v>*</v>
      </c>
      <c r="AT174" s="2"/>
      <c r="AU174" s="2" t="str">
        <f>IF(sum!A167="QU",sum!G167,"*")</f>
        <v>*</v>
      </c>
      <c r="AX174" s="4" t="s">
        <v>186</v>
      </c>
      <c r="AY174" s="4" t="s">
        <v>187</v>
      </c>
      <c r="AZ174" s="4">
        <v>2035</v>
      </c>
      <c r="BA174" s="2" t="str">
        <f>IF(sum!A167="SA",sum!B167,"*")</f>
        <v>*</v>
      </c>
      <c r="BB174" s="2"/>
      <c r="BC174" s="2" t="str">
        <f>IF(sum!A167="SA",sum!G167,"*")</f>
        <v>*</v>
      </c>
    </row>
    <row r="175" spans="2:55">
      <c r="B175" s="2" t="s">
        <v>186</v>
      </c>
      <c r="C175" s="2" t="s">
        <v>187</v>
      </c>
      <c r="D175" s="2">
        <v>2035</v>
      </c>
      <c r="J175" s="2" t="s">
        <v>186</v>
      </c>
      <c r="K175" s="2" t="s">
        <v>187</v>
      </c>
      <c r="L175" s="2">
        <v>2035</v>
      </c>
      <c r="M175" s="2" t="str">
        <f>IF(sum!A168="AT",sum!B168,"*")</f>
        <v>R_ES-LI_ELC1</v>
      </c>
      <c r="N175" s="2"/>
      <c r="O175" s="2">
        <f>IF(sum!A168="AT",sum!G168,"*")</f>
        <v>0</v>
      </c>
      <c r="R175" s="2" t="s">
        <v>186</v>
      </c>
      <c r="S175" s="2" t="s">
        <v>187</v>
      </c>
      <c r="T175" s="2">
        <v>2035</v>
      </c>
      <c r="U175" s="2" t="str">
        <f>IF(sum!A168="BC",sum!B168,"*")</f>
        <v>*</v>
      </c>
      <c r="V175" s="2"/>
      <c r="W175" s="2" t="str">
        <f>IF(sum!A168="BC",sum!G168,"*")</f>
        <v>*</v>
      </c>
      <c r="Z175" s="2" t="s">
        <v>186</v>
      </c>
      <c r="AA175" s="2" t="s">
        <v>187</v>
      </c>
      <c r="AB175" s="2">
        <v>2035</v>
      </c>
      <c r="AC175" s="2" t="str">
        <f>IF(sum!A168="MA",sum!B168,"*")</f>
        <v>*</v>
      </c>
      <c r="AD175" s="2"/>
      <c r="AE175" s="2" t="str">
        <f>IF(sum!A168="MA",sum!G168,"*")</f>
        <v>*</v>
      </c>
      <c r="AH175" s="2" t="s">
        <v>186</v>
      </c>
      <c r="AI175" s="2" t="s">
        <v>187</v>
      </c>
      <c r="AJ175" s="2">
        <v>2035</v>
      </c>
      <c r="AK175" s="2" t="str">
        <f>IF(sum!A168="ON",sum!B168,"*")</f>
        <v>*</v>
      </c>
      <c r="AL175" s="2"/>
      <c r="AM175" s="2" t="str">
        <f>IF(sum!A168="ON",sum!G168,"*")</f>
        <v>*</v>
      </c>
      <c r="AP175" s="4" t="s">
        <v>186</v>
      </c>
      <c r="AQ175" s="4" t="s">
        <v>187</v>
      </c>
      <c r="AR175" s="4">
        <v>2035</v>
      </c>
      <c r="AS175" s="2" t="str">
        <f>IF(sum!A168="QU",sum!B168,"*")</f>
        <v>*</v>
      </c>
      <c r="AT175" s="2"/>
      <c r="AU175" s="2" t="str">
        <f>IF(sum!A168="QU",sum!G168,"*")</f>
        <v>*</v>
      </c>
      <c r="AX175" s="2" t="s">
        <v>186</v>
      </c>
      <c r="AY175" s="2" t="s">
        <v>187</v>
      </c>
      <c r="AZ175" s="2">
        <v>2035</v>
      </c>
      <c r="BA175" s="2" t="str">
        <f>IF(sum!A168="SA",sum!B168,"*")</f>
        <v>*</v>
      </c>
      <c r="BB175" s="2"/>
      <c r="BC175" s="2" t="str">
        <f>IF(sum!A168="SA",sum!G168,"*")</f>
        <v>*</v>
      </c>
    </row>
    <row r="176" spans="2:55">
      <c r="B176" s="2" t="s">
        <v>186</v>
      </c>
      <c r="C176" s="2" t="s">
        <v>187</v>
      </c>
      <c r="D176" s="2">
        <v>2035</v>
      </c>
      <c r="J176" s="2" t="s">
        <v>186</v>
      </c>
      <c r="K176" s="2" t="s">
        <v>187</v>
      </c>
      <c r="L176" s="2">
        <v>2035</v>
      </c>
      <c r="M176" s="2" t="str">
        <f>IF(sum!A169="AT",sum!B169,"*")</f>
        <v>R_ES-SC-AP_ELC1_ROOM_CENTRAL</v>
      </c>
      <c r="N176" s="2"/>
      <c r="O176" s="2">
        <f>IF(sum!A169="AT",sum!G169,"*")</f>
        <v>0.0426009040921316</v>
      </c>
      <c r="R176" s="2" t="s">
        <v>186</v>
      </c>
      <c r="S176" s="2" t="s">
        <v>187</v>
      </c>
      <c r="T176" s="2">
        <v>2035</v>
      </c>
      <c r="U176" s="2" t="str">
        <f>IF(sum!A169="BC",sum!B169,"*")</f>
        <v>*</v>
      </c>
      <c r="V176" s="2"/>
      <c r="W176" s="2" t="str">
        <f>IF(sum!A169="BC",sum!G169,"*")</f>
        <v>*</v>
      </c>
      <c r="Z176" s="2" t="s">
        <v>186</v>
      </c>
      <c r="AA176" s="2" t="s">
        <v>187</v>
      </c>
      <c r="AB176" s="2">
        <v>2035</v>
      </c>
      <c r="AC176" s="2" t="str">
        <f>IF(sum!A169="MA",sum!B169,"*")</f>
        <v>*</v>
      </c>
      <c r="AD176" s="2"/>
      <c r="AE176" s="2" t="str">
        <f>IF(sum!A169="MA",sum!G169,"*")</f>
        <v>*</v>
      </c>
      <c r="AH176" s="2" t="s">
        <v>186</v>
      </c>
      <c r="AI176" s="2" t="s">
        <v>187</v>
      </c>
      <c r="AJ176" s="2">
        <v>2035</v>
      </c>
      <c r="AK176" s="2" t="str">
        <f>IF(sum!A169="ON",sum!B169,"*")</f>
        <v>*</v>
      </c>
      <c r="AL176" s="2"/>
      <c r="AM176" s="2" t="str">
        <f>IF(sum!A169="ON",sum!G169,"*")</f>
        <v>*</v>
      </c>
      <c r="AP176" s="2" t="s">
        <v>186</v>
      </c>
      <c r="AQ176" s="2" t="s">
        <v>187</v>
      </c>
      <c r="AR176" s="2">
        <v>2035</v>
      </c>
      <c r="AS176" s="2" t="str">
        <f>IF(sum!A169="QU",sum!B169,"*")</f>
        <v>*</v>
      </c>
      <c r="AT176" s="2"/>
      <c r="AU176" s="2" t="str">
        <f>IF(sum!A169="QU",sum!G169,"*")</f>
        <v>*</v>
      </c>
      <c r="AX176" s="2" t="s">
        <v>186</v>
      </c>
      <c r="AY176" s="2" t="s">
        <v>187</v>
      </c>
      <c r="AZ176" s="2">
        <v>2035</v>
      </c>
      <c r="BA176" s="2" t="str">
        <f>IF(sum!A169="SA",sum!B169,"*")</f>
        <v>*</v>
      </c>
      <c r="BB176" s="2"/>
      <c r="BC176" s="2" t="str">
        <f>IF(sum!A169="SA",sum!G169,"*")</f>
        <v>*</v>
      </c>
    </row>
    <row r="177" spans="2:55">
      <c r="B177" s="4" t="s">
        <v>186</v>
      </c>
      <c r="C177" s="4" t="s">
        <v>187</v>
      </c>
      <c r="D177" s="4">
        <v>2035</v>
      </c>
      <c r="J177" s="4" t="s">
        <v>186</v>
      </c>
      <c r="K177" s="4" t="s">
        <v>187</v>
      </c>
      <c r="L177" s="4">
        <v>2035</v>
      </c>
      <c r="M177" s="2" t="str">
        <f>IF(sum!A170="AT",sum!B170,"*")</f>
        <v>R_ES-SC-MOB_ELC1_ROOM_CENTRAL</v>
      </c>
      <c r="N177" s="2"/>
      <c r="O177" s="2">
        <f>IF(sum!A170="AT",sum!G170,"*")</f>
        <v>0.00787512572938772</v>
      </c>
      <c r="R177" s="4" t="s">
        <v>186</v>
      </c>
      <c r="S177" s="4" t="s">
        <v>187</v>
      </c>
      <c r="T177" s="4">
        <v>2035</v>
      </c>
      <c r="U177" s="2" t="str">
        <f>IF(sum!A170="BC",sum!B170,"*")</f>
        <v>*</v>
      </c>
      <c r="V177" s="2"/>
      <c r="W177" s="2" t="str">
        <f>IF(sum!A170="BC",sum!G170,"*")</f>
        <v>*</v>
      </c>
      <c r="Z177" s="4" t="s">
        <v>186</v>
      </c>
      <c r="AA177" s="4" t="s">
        <v>187</v>
      </c>
      <c r="AB177" s="4">
        <v>2035</v>
      </c>
      <c r="AC177" s="2" t="str">
        <f>IF(sum!A170="MA",sum!B170,"*")</f>
        <v>*</v>
      </c>
      <c r="AD177" s="2"/>
      <c r="AE177" s="2" t="str">
        <f>IF(sum!A170="MA",sum!G170,"*")</f>
        <v>*</v>
      </c>
      <c r="AH177" s="4" t="s">
        <v>186</v>
      </c>
      <c r="AI177" s="4" t="s">
        <v>187</v>
      </c>
      <c r="AJ177" s="4">
        <v>2035</v>
      </c>
      <c r="AK177" s="2" t="str">
        <f>IF(sum!A170="ON",sum!B170,"*")</f>
        <v>*</v>
      </c>
      <c r="AL177" s="2"/>
      <c r="AM177" s="2" t="str">
        <f>IF(sum!A170="ON",sum!G170,"*")</f>
        <v>*</v>
      </c>
      <c r="AP177" s="4" t="s">
        <v>186</v>
      </c>
      <c r="AQ177" s="4" t="s">
        <v>187</v>
      </c>
      <c r="AR177" s="4">
        <v>2035</v>
      </c>
      <c r="AS177" s="2" t="str">
        <f>IF(sum!A170="QU",sum!B170,"*")</f>
        <v>*</v>
      </c>
      <c r="AT177" s="2"/>
      <c r="AU177" s="2" t="str">
        <f>IF(sum!A170="QU",sum!G170,"*")</f>
        <v>*</v>
      </c>
      <c r="AX177" s="4" t="s">
        <v>186</v>
      </c>
      <c r="AY177" s="4" t="s">
        <v>187</v>
      </c>
      <c r="AZ177" s="4">
        <v>2035</v>
      </c>
      <c r="BA177" s="2" t="str">
        <f>IF(sum!A170="SA",sum!B170,"*")</f>
        <v>*</v>
      </c>
      <c r="BB177" s="2"/>
      <c r="BC177" s="2" t="str">
        <f>IF(sum!A170="SA",sum!G170,"*")</f>
        <v>*</v>
      </c>
    </row>
    <row r="178" spans="2:55">
      <c r="B178" s="2" t="s">
        <v>186</v>
      </c>
      <c r="C178" s="2" t="s">
        <v>187</v>
      </c>
      <c r="D178" s="2">
        <v>2035</v>
      </c>
      <c r="J178" s="2" t="s">
        <v>186</v>
      </c>
      <c r="K178" s="2" t="s">
        <v>187</v>
      </c>
      <c r="L178" s="2">
        <v>2035</v>
      </c>
      <c r="M178" s="2" t="str">
        <f>IF(sum!A171="AT",sum!B171,"*")</f>
        <v>R_ES-SC-SA_ELC1_ROOM_CENTRAL</v>
      </c>
      <c r="N178" s="2"/>
      <c r="O178" s="2">
        <f>IF(sum!A171="AT",sum!G171,"*")</f>
        <v>0.0167652056706012</v>
      </c>
      <c r="R178" s="2" t="s">
        <v>186</v>
      </c>
      <c r="S178" s="2" t="s">
        <v>187</v>
      </c>
      <c r="T178" s="2">
        <v>2035</v>
      </c>
      <c r="U178" s="2" t="str">
        <f>IF(sum!A171="BC",sum!B171,"*")</f>
        <v>*</v>
      </c>
      <c r="V178" s="2"/>
      <c r="W178" s="2" t="str">
        <f>IF(sum!A171="BC",sum!G171,"*")</f>
        <v>*</v>
      </c>
      <c r="Z178" s="2" t="s">
        <v>186</v>
      </c>
      <c r="AA178" s="2" t="s">
        <v>187</v>
      </c>
      <c r="AB178" s="2">
        <v>2035</v>
      </c>
      <c r="AC178" s="2" t="str">
        <f>IF(sum!A171="MA",sum!B171,"*")</f>
        <v>*</v>
      </c>
      <c r="AD178" s="2"/>
      <c r="AE178" s="2" t="str">
        <f>IF(sum!A171="MA",sum!G171,"*")</f>
        <v>*</v>
      </c>
      <c r="AH178" s="2" t="s">
        <v>186</v>
      </c>
      <c r="AI178" s="2" t="s">
        <v>187</v>
      </c>
      <c r="AJ178" s="2">
        <v>2035</v>
      </c>
      <c r="AK178" s="2" t="str">
        <f>IF(sum!A171="ON",sum!B171,"*")</f>
        <v>*</v>
      </c>
      <c r="AL178" s="2"/>
      <c r="AM178" s="2" t="str">
        <f>IF(sum!A171="ON",sum!G171,"*")</f>
        <v>*</v>
      </c>
      <c r="AP178" s="2" t="s">
        <v>186</v>
      </c>
      <c r="AQ178" s="2" t="s">
        <v>187</v>
      </c>
      <c r="AR178" s="2">
        <v>2035</v>
      </c>
      <c r="AS178" s="2" t="str">
        <f>IF(sum!A171="QU",sum!B171,"*")</f>
        <v>*</v>
      </c>
      <c r="AT178" s="2"/>
      <c r="AU178" s="2" t="str">
        <f>IF(sum!A171="QU",sum!G171,"*")</f>
        <v>*</v>
      </c>
      <c r="AX178" s="2" t="s">
        <v>186</v>
      </c>
      <c r="AY178" s="2" t="s">
        <v>187</v>
      </c>
      <c r="AZ178" s="2">
        <v>2035</v>
      </c>
      <c r="BA178" s="2" t="str">
        <f>IF(sum!A171="SA",sum!B171,"*")</f>
        <v>*</v>
      </c>
      <c r="BB178" s="2"/>
      <c r="BC178" s="2" t="str">
        <f>IF(sum!A171="SA",sum!G171,"*")</f>
        <v>*</v>
      </c>
    </row>
    <row r="179" spans="2:55">
      <c r="B179" s="2" t="s">
        <v>186</v>
      </c>
      <c r="C179" s="2" t="s">
        <v>187</v>
      </c>
      <c r="D179" s="2">
        <v>2035</v>
      </c>
      <c r="J179" s="2" t="s">
        <v>186</v>
      </c>
      <c r="K179" s="2" t="s">
        <v>187</v>
      </c>
      <c r="L179" s="2">
        <v>2035</v>
      </c>
      <c r="M179" s="2" t="str">
        <f>IF(sum!A172="AT",sum!B172,"*")</f>
        <v>R_ES-SC-SD_ELC1_ROOM_CENTRAL</v>
      </c>
      <c r="N179" s="2"/>
      <c r="O179" s="2">
        <f>IF(sum!A172="AT",sum!G172,"*")</f>
        <v>0.147648480210943</v>
      </c>
      <c r="R179" s="2" t="s">
        <v>186</v>
      </c>
      <c r="S179" s="2" t="s">
        <v>187</v>
      </c>
      <c r="T179" s="2">
        <v>2035</v>
      </c>
      <c r="U179" s="2" t="str">
        <f>IF(sum!A172="BC",sum!B172,"*")</f>
        <v>*</v>
      </c>
      <c r="V179" s="2"/>
      <c r="W179" s="2" t="str">
        <f>IF(sum!A172="BC",sum!G172,"*")</f>
        <v>*</v>
      </c>
      <c r="Z179" s="2" t="s">
        <v>186</v>
      </c>
      <c r="AA179" s="2" t="s">
        <v>187</v>
      </c>
      <c r="AB179" s="2">
        <v>2035</v>
      </c>
      <c r="AC179" s="2" t="str">
        <f>IF(sum!A172="MA",sum!B172,"*")</f>
        <v>*</v>
      </c>
      <c r="AD179" s="2"/>
      <c r="AE179" s="2" t="str">
        <f>IF(sum!A172="MA",sum!G172,"*")</f>
        <v>*</v>
      </c>
      <c r="AH179" s="2" t="s">
        <v>186</v>
      </c>
      <c r="AI179" s="2" t="s">
        <v>187</v>
      </c>
      <c r="AJ179" s="2">
        <v>2035</v>
      </c>
      <c r="AK179" s="2" t="str">
        <f>IF(sum!A172="ON",sum!B172,"*")</f>
        <v>*</v>
      </c>
      <c r="AL179" s="2"/>
      <c r="AM179" s="2" t="str">
        <f>IF(sum!A172="ON",sum!G172,"*")</f>
        <v>*</v>
      </c>
      <c r="AP179" s="4" t="s">
        <v>186</v>
      </c>
      <c r="AQ179" s="4" t="s">
        <v>187</v>
      </c>
      <c r="AR179" s="4">
        <v>2035</v>
      </c>
      <c r="AS179" s="2" t="str">
        <f>IF(sum!A172="QU",sum!B172,"*")</f>
        <v>*</v>
      </c>
      <c r="AT179" s="2"/>
      <c r="AU179" s="2" t="str">
        <f>IF(sum!A172="QU",sum!G172,"*")</f>
        <v>*</v>
      </c>
      <c r="AX179" s="2" t="s">
        <v>186</v>
      </c>
      <c r="AY179" s="2" t="s">
        <v>187</v>
      </c>
      <c r="AZ179" s="2">
        <v>2035</v>
      </c>
      <c r="BA179" s="2" t="str">
        <f>IF(sum!A172="SA",sum!B172,"*")</f>
        <v>*</v>
      </c>
      <c r="BB179" s="2"/>
      <c r="BC179" s="2" t="str">
        <f>IF(sum!A172="SA",sum!G172,"*")</f>
        <v>*</v>
      </c>
    </row>
    <row r="180" spans="2:55">
      <c r="B180" s="4" t="s">
        <v>186</v>
      </c>
      <c r="C180" s="4" t="s">
        <v>187</v>
      </c>
      <c r="D180" s="4">
        <v>2035</v>
      </c>
      <c r="J180" s="4" t="s">
        <v>186</v>
      </c>
      <c r="K180" s="4" t="s">
        <v>187</v>
      </c>
      <c r="L180" s="4">
        <v>2035</v>
      </c>
      <c r="M180" s="2" t="str">
        <f>IF(sum!A173="AT",sum!B173,"*")</f>
        <v>R_ES-SH-AP_ELC1</v>
      </c>
      <c r="N180" s="2"/>
      <c r="O180" s="2">
        <f>IF(sum!A173="AT",sum!G173,"*")</f>
        <v>0.0299167522300528</v>
      </c>
      <c r="R180" s="4" t="s">
        <v>186</v>
      </c>
      <c r="S180" s="4" t="s">
        <v>187</v>
      </c>
      <c r="T180" s="4">
        <v>2035</v>
      </c>
      <c r="U180" s="2" t="str">
        <f>IF(sum!A173="BC",sum!B173,"*")</f>
        <v>*</v>
      </c>
      <c r="V180" s="2"/>
      <c r="W180" s="2" t="str">
        <f>IF(sum!A173="BC",sum!G173,"*")</f>
        <v>*</v>
      </c>
      <c r="Z180" s="4" t="s">
        <v>186</v>
      </c>
      <c r="AA180" s="4" t="s">
        <v>187</v>
      </c>
      <c r="AB180" s="4">
        <v>2035</v>
      </c>
      <c r="AC180" s="2" t="str">
        <f>IF(sum!A173="MA",sum!B173,"*")</f>
        <v>*</v>
      </c>
      <c r="AD180" s="2"/>
      <c r="AE180" s="2" t="str">
        <f>IF(sum!A173="MA",sum!G173,"*")</f>
        <v>*</v>
      </c>
      <c r="AH180" s="4" t="s">
        <v>186</v>
      </c>
      <c r="AI180" s="4" t="s">
        <v>187</v>
      </c>
      <c r="AJ180" s="4">
        <v>2035</v>
      </c>
      <c r="AK180" s="2" t="str">
        <f>IF(sum!A173="ON",sum!B173,"*")</f>
        <v>*</v>
      </c>
      <c r="AL180" s="2"/>
      <c r="AM180" s="2" t="str">
        <f>IF(sum!A173="ON",sum!G173,"*")</f>
        <v>*</v>
      </c>
      <c r="AP180" s="2" t="s">
        <v>186</v>
      </c>
      <c r="AQ180" s="2" t="s">
        <v>187</v>
      </c>
      <c r="AR180" s="2">
        <v>2035</v>
      </c>
      <c r="AS180" s="2" t="str">
        <f>IF(sum!A173="QU",sum!B173,"*")</f>
        <v>*</v>
      </c>
      <c r="AT180" s="2"/>
      <c r="AU180" s="2" t="str">
        <f>IF(sum!A173="QU",sum!G173,"*")</f>
        <v>*</v>
      </c>
      <c r="AX180" s="4" t="s">
        <v>186</v>
      </c>
      <c r="AY180" s="4" t="s">
        <v>187</v>
      </c>
      <c r="AZ180" s="4">
        <v>2035</v>
      </c>
      <c r="BA180" s="2" t="str">
        <f>IF(sum!A173="SA",sum!B173,"*")</f>
        <v>*</v>
      </c>
      <c r="BB180" s="2"/>
      <c r="BC180" s="2" t="str">
        <f>IF(sum!A173="SA",sum!G173,"*")</f>
        <v>*</v>
      </c>
    </row>
    <row r="181" spans="2:55">
      <c r="B181" s="2" t="s">
        <v>186</v>
      </c>
      <c r="C181" s="2" t="s">
        <v>187</v>
      </c>
      <c r="D181" s="2">
        <v>2035</v>
      </c>
      <c r="J181" s="2" t="s">
        <v>186</v>
      </c>
      <c r="K181" s="2" t="s">
        <v>187</v>
      </c>
      <c r="L181" s="2">
        <v>2035</v>
      </c>
      <c r="M181" s="2" t="str">
        <f>IF(sum!A174="AT",sum!B174,"*")</f>
        <v>R_ES-SH-AP_HET1</v>
      </c>
      <c r="N181" s="2"/>
      <c r="O181" s="2">
        <f>IF(sum!A174="AT",sum!G174,"*")</f>
        <v>0</v>
      </c>
      <c r="R181" s="2" t="s">
        <v>186</v>
      </c>
      <c r="S181" s="2" t="s">
        <v>187</v>
      </c>
      <c r="T181" s="2">
        <v>2035</v>
      </c>
      <c r="U181" s="2" t="str">
        <f>IF(sum!A174="BC",sum!B174,"*")</f>
        <v>*</v>
      </c>
      <c r="V181" s="2"/>
      <c r="W181" s="2" t="str">
        <f>IF(sum!A174="BC",sum!G174,"*")</f>
        <v>*</v>
      </c>
      <c r="Z181" s="2" t="s">
        <v>186</v>
      </c>
      <c r="AA181" s="2" t="s">
        <v>187</v>
      </c>
      <c r="AB181" s="2">
        <v>2035</v>
      </c>
      <c r="AC181" s="2" t="str">
        <f>IF(sum!A174="MA",sum!B174,"*")</f>
        <v>*</v>
      </c>
      <c r="AD181" s="2"/>
      <c r="AE181" s="2" t="str">
        <f>IF(sum!A174="MA",sum!G174,"*")</f>
        <v>*</v>
      </c>
      <c r="AH181" s="2" t="s">
        <v>186</v>
      </c>
      <c r="AI181" s="2" t="s">
        <v>187</v>
      </c>
      <c r="AJ181" s="2">
        <v>2035</v>
      </c>
      <c r="AK181" s="2" t="str">
        <f>IF(sum!A174="ON",sum!B174,"*")</f>
        <v>*</v>
      </c>
      <c r="AL181" s="2"/>
      <c r="AM181" s="2" t="str">
        <f>IF(sum!A174="ON",sum!G174,"*")</f>
        <v>*</v>
      </c>
      <c r="AP181" s="4" t="s">
        <v>186</v>
      </c>
      <c r="AQ181" s="4" t="s">
        <v>187</v>
      </c>
      <c r="AR181" s="4">
        <v>2035</v>
      </c>
      <c r="AS181" s="2" t="str">
        <f>IF(sum!A174="QU",sum!B174,"*")</f>
        <v>*</v>
      </c>
      <c r="AT181" s="2"/>
      <c r="AU181" s="2" t="str">
        <f>IF(sum!A174="QU",sum!G174,"*")</f>
        <v>*</v>
      </c>
      <c r="AX181" s="2" t="s">
        <v>186</v>
      </c>
      <c r="AY181" s="2" t="s">
        <v>187</v>
      </c>
      <c r="AZ181" s="2">
        <v>2035</v>
      </c>
      <c r="BA181" s="2" t="str">
        <f>IF(sum!A174="SA",sum!B174,"*")</f>
        <v>*</v>
      </c>
      <c r="BB181" s="2"/>
      <c r="BC181" s="2" t="str">
        <f>IF(sum!A174="SA",sum!G174,"*")</f>
        <v>*</v>
      </c>
    </row>
    <row r="182" spans="2:55">
      <c r="B182" s="2" t="s">
        <v>186</v>
      </c>
      <c r="C182" s="2" t="s">
        <v>187</v>
      </c>
      <c r="D182" s="2">
        <v>2035</v>
      </c>
      <c r="J182" s="2" t="s">
        <v>186</v>
      </c>
      <c r="K182" s="2" t="s">
        <v>187</v>
      </c>
      <c r="L182" s="2">
        <v>2035</v>
      </c>
      <c r="M182" s="2" t="str">
        <f>IF(sum!A175="AT",sum!B175,"*")</f>
        <v>R_ES-SH-MOB_ELC1</v>
      </c>
      <c r="N182" s="2"/>
      <c r="O182" s="2">
        <f>IF(sum!A175="AT",sum!G175,"*")</f>
        <v>0.0112163992713791</v>
      </c>
      <c r="R182" s="2" t="s">
        <v>186</v>
      </c>
      <c r="S182" s="2" t="s">
        <v>187</v>
      </c>
      <c r="T182" s="2">
        <v>2035</v>
      </c>
      <c r="U182" s="2" t="str">
        <f>IF(sum!A175="BC",sum!B175,"*")</f>
        <v>*</v>
      </c>
      <c r="V182" s="2"/>
      <c r="W182" s="2" t="str">
        <f>IF(sum!A175="BC",sum!G175,"*")</f>
        <v>*</v>
      </c>
      <c r="Z182" s="2" t="s">
        <v>186</v>
      </c>
      <c r="AA182" s="2" t="s">
        <v>187</v>
      </c>
      <c r="AB182" s="2">
        <v>2035</v>
      </c>
      <c r="AC182" s="2" t="str">
        <f>IF(sum!A175="MA",sum!B175,"*")</f>
        <v>*</v>
      </c>
      <c r="AD182" s="2"/>
      <c r="AE182" s="2" t="str">
        <f>IF(sum!A175="MA",sum!G175,"*")</f>
        <v>*</v>
      </c>
      <c r="AH182" s="2" t="s">
        <v>186</v>
      </c>
      <c r="AI182" s="2" t="s">
        <v>187</v>
      </c>
      <c r="AJ182" s="2">
        <v>2035</v>
      </c>
      <c r="AK182" s="2" t="str">
        <f>IF(sum!A175="ON",sum!B175,"*")</f>
        <v>*</v>
      </c>
      <c r="AL182" s="2"/>
      <c r="AM182" s="2" t="str">
        <f>IF(sum!A175="ON",sum!G175,"*")</f>
        <v>*</v>
      </c>
      <c r="AP182" s="2" t="s">
        <v>186</v>
      </c>
      <c r="AQ182" s="2" t="s">
        <v>187</v>
      </c>
      <c r="AR182" s="2">
        <v>2035</v>
      </c>
      <c r="AS182" s="2" t="str">
        <f>IF(sum!A175="QU",sum!B175,"*")</f>
        <v>*</v>
      </c>
      <c r="AT182" s="2"/>
      <c r="AU182" s="2" t="str">
        <f>IF(sum!A175="QU",sum!G175,"*")</f>
        <v>*</v>
      </c>
      <c r="AX182" s="2" t="s">
        <v>186</v>
      </c>
      <c r="AY182" s="2" t="s">
        <v>187</v>
      </c>
      <c r="AZ182" s="2">
        <v>2035</v>
      </c>
      <c r="BA182" s="2" t="str">
        <f>IF(sum!A175="SA",sum!B175,"*")</f>
        <v>*</v>
      </c>
      <c r="BB182" s="2"/>
      <c r="BC182" s="2" t="str">
        <f>IF(sum!A175="SA",sum!G175,"*")</f>
        <v>*</v>
      </c>
    </row>
    <row r="183" spans="2:55">
      <c r="B183" s="4" t="s">
        <v>186</v>
      </c>
      <c r="C183" s="4" t="s">
        <v>187</v>
      </c>
      <c r="D183" s="4">
        <v>2035</v>
      </c>
      <c r="J183" s="4" t="s">
        <v>186</v>
      </c>
      <c r="K183" s="4" t="s">
        <v>187</v>
      </c>
      <c r="L183" s="4">
        <v>2035</v>
      </c>
      <c r="M183" s="2" t="str">
        <f>IF(sum!A176="AT",sum!B176,"*")</f>
        <v>R_ES-SH-MOB_GAS_HE1</v>
      </c>
      <c r="N183" s="2"/>
      <c r="O183" s="2">
        <f>IF(sum!A176="AT",sum!G176,"*")</f>
        <v>0.0103133187872204</v>
      </c>
      <c r="R183" s="4" t="s">
        <v>186</v>
      </c>
      <c r="S183" s="4" t="s">
        <v>187</v>
      </c>
      <c r="T183" s="4">
        <v>2035</v>
      </c>
      <c r="U183" s="2" t="str">
        <f>IF(sum!A176="BC",sum!B176,"*")</f>
        <v>*</v>
      </c>
      <c r="V183" s="2"/>
      <c r="W183" s="2" t="str">
        <f>IF(sum!A176="BC",sum!G176,"*")</f>
        <v>*</v>
      </c>
      <c r="Z183" s="4" t="s">
        <v>186</v>
      </c>
      <c r="AA183" s="4" t="s">
        <v>187</v>
      </c>
      <c r="AB183" s="4">
        <v>2035</v>
      </c>
      <c r="AC183" s="2" t="str">
        <f>IF(sum!A176="MA",sum!B176,"*")</f>
        <v>*</v>
      </c>
      <c r="AD183" s="2"/>
      <c r="AE183" s="2" t="str">
        <f>IF(sum!A176="MA",sum!G176,"*")</f>
        <v>*</v>
      </c>
      <c r="AH183" s="4" t="s">
        <v>186</v>
      </c>
      <c r="AI183" s="4" t="s">
        <v>187</v>
      </c>
      <c r="AJ183" s="4">
        <v>2035</v>
      </c>
      <c r="AK183" s="2" t="str">
        <f>IF(sum!A176="ON",sum!B176,"*")</f>
        <v>*</v>
      </c>
      <c r="AL183" s="2"/>
      <c r="AM183" s="2" t="str">
        <f>IF(sum!A176="ON",sum!G176,"*")</f>
        <v>*</v>
      </c>
      <c r="AP183" s="4" t="s">
        <v>186</v>
      </c>
      <c r="AQ183" s="4" t="s">
        <v>187</v>
      </c>
      <c r="AR183" s="4">
        <v>2035</v>
      </c>
      <c r="AS183" s="2" t="str">
        <f>IF(sum!A176="QU",sum!B176,"*")</f>
        <v>*</v>
      </c>
      <c r="AT183" s="2"/>
      <c r="AU183" s="2" t="str">
        <f>IF(sum!A176="QU",sum!G176,"*")</f>
        <v>*</v>
      </c>
      <c r="AX183" s="4" t="s">
        <v>186</v>
      </c>
      <c r="AY183" s="4" t="s">
        <v>187</v>
      </c>
      <c r="AZ183" s="4">
        <v>2035</v>
      </c>
      <c r="BA183" s="2" t="str">
        <f>IF(sum!A176="SA",sum!B176,"*")</f>
        <v>*</v>
      </c>
      <c r="BB183" s="2"/>
      <c r="BC183" s="2" t="str">
        <f>IF(sum!A176="SA",sum!G176,"*")</f>
        <v>*</v>
      </c>
    </row>
    <row r="184" spans="2:55">
      <c r="B184" s="2" t="s">
        <v>186</v>
      </c>
      <c r="C184" s="2" t="s">
        <v>187</v>
      </c>
      <c r="D184" s="2">
        <v>2035</v>
      </c>
      <c r="J184" s="2" t="s">
        <v>186</v>
      </c>
      <c r="K184" s="2" t="s">
        <v>187</v>
      </c>
      <c r="L184" s="2">
        <v>2035</v>
      </c>
      <c r="M184" s="2" t="str">
        <f>IF(sum!A177="AT",sum!B177,"*")</f>
        <v>R_ES-SH-MOB_HET1</v>
      </c>
      <c r="N184" s="2"/>
      <c r="O184" s="2">
        <f>IF(sum!A177="AT",sum!G177,"*")</f>
        <v>0</v>
      </c>
      <c r="R184" s="2" t="s">
        <v>186</v>
      </c>
      <c r="S184" s="2" t="s">
        <v>187</v>
      </c>
      <c r="T184" s="2">
        <v>2035</v>
      </c>
      <c r="U184" s="2" t="str">
        <f>IF(sum!A177="BC",sum!B177,"*")</f>
        <v>*</v>
      </c>
      <c r="V184" s="2"/>
      <c r="W184" s="2" t="str">
        <f>IF(sum!A177="BC",sum!G177,"*")</f>
        <v>*</v>
      </c>
      <c r="Z184" s="2" t="s">
        <v>186</v>
      </c>
      <c r="AA184" s="2" t="s">
        <v>187</v>
      </c>
      <c r="AB184" s="2">
        <v>2035</v>
      </c>
      <c r="AC184" s="2" t="str">
        <f>IF(sum!A177="MA",sum!B177,"*")</f>
        <v>*</v>
      </c>
      <c r="AD184" s="2"/>
      <c r="AE184" s="2" t="str">
        <f>IF(sum!A177="MA",sum!G177,"*")</f>
        <v>*</v>
      </c>
      <c r="AH184" s="2" t="s">
        <v>186</v>
      </c>
      <c r="AI184" s="2" t="s">
        <v>187</v>
      </c>
      <c r="AJ184" s="2">
        <v>2035</v>
      </c>
      <c r="AK184" s="2" t="str">
        <f>IF(sum!A177="ON",sum!B177,"*")</f>
        <v>*</v>
      </c>
      <c r="AL184" s="2"/>
      <c r="AM184" s="2" t="str">
        <f>IF(sum!A177="ON",sum!G177,"*")</f>
        <v>*</v>
      </c>
      <c r="AP184" s="2" t="s">
        <v>186</v>
      </c>
      <c r="AQ184" s="2" t="s">
        <v>187</v>
      </c>
      <c r="AR184" s="2">
        <v>2035</v>
      </c>
      <c r="AS184" s="2" t="str">
        <f>IF(sum!A177="QU",sum!B177,"*")</f>
        <v>*</v>
      </c>
      <c r="AT184" s="2"/>
      <c r="AU184" s="2" t="str">
        <f>IF(sum!A177="QU",sum!G177,"*")</f>
        <v>*</v>
      </c>
      <c r="AX184" s="2" t="s">
        <v>186</v>
      </c>
      <c r="AY184" s="2" t="s">
        <v>187</v>
      </c>
      <c r="AZ184" s="2">
        <v>2035</v>
      </c>
      <c r="BA184" s="2" t="str">
        <f>IF(sum!A177="SA",sum!B177,"*")</f>
        <v>*</v>
      </c>
      <c r="BB184" s="2"/>
      <c r="BC184" s="2" t="str">
        <f>IF(sum!A177="SA",sum!G177,"*")</f>
        <v>*</v>
      </c>
    </row>
    <row r="185" spans="2:55">
      <c r="B185" s="2" t="s">
        <v>186</v>
      </c>
      <c r="C185" s="2" t="s">
        <v>187</v>
      </c>
      <c r="D185" s="2">
        <v>2035</v>
      </c>
      <c r="J185" s="2" t="s">
        <v>186</v>
      </c>
      <c r="K185" s="2" t="s">
        <v>187</v>
      </c>
      <c r="L185" s="2">
        <v>2035</v>
      </c>
      <c r="M185" s="2" t="str">
        <f>IF(sum!A178="AT",sum!B178,"*")</f>
        <v>R_ES-SH-SA_ELC1</v>
      </c>
      <c r="N185" s="2"/>
      <c r="O185" s="2">
        <f>IF(sum!A178="AT",sum!G178,"*")</f>
        <v>0.106137205039455</v>
      </c>
      <c r="R185" s="2" t="s">
        <v>186</v>
      </c>
      <c r="S185" s="2" t="s">
        <v>187</v>
      </c>
      <c r="T185" s="2">
        <v>2035</v>
      </c>
      <c r="U185" s="2" t="str">
        <f>IF(sum!A178="BC",sum!B178,"*")</f>
        <v>*</v>
      </c>
      <c r="V185" s="2"/>
      <c r="W185" s="2" t="str">
        <f>IF(sum!A178="BC",sum!G178,"*")</f>
        <v>*</v>
      </c>
      <c r="Z185" s="2" t="s">
        <v>186</v>
      </c>
      <c r="AA185" s="2" t="s">
        <v>187</v>
      </c>
      <c r="AB185" s="2">
        <v>2035</v>
      </c>
      <c r="AC185" s="2" t="str">
        <f>IF(sum!A178="MA",sum!B178,"*")</f>
        <v>*</v>
      </c>
      <c r="AD185" s="2"/>
      <c r="AE185" s="2" t="str">
        <f>IF(sum!A178="MA",sum!G178,"*")</f>
        <v>*</v>
      </c>
      <c r="AH185" s="2" t="s">
        <v>186</v>
      </c>
      <c r="AI185" s="2" t="s">
        <v>187</v>
      </c>
      <c r="AJ185" s="2">
        <v>2035</v>
      </c>
      <c r="AK185" s="2" t="str">
        <f>IF(sum!A178="ON",sum!B178,"*")</f>
        <v>*</v>
      </c>
      <c r="AL185" s="2"/>
      <c r="AM185" s="2" t="str">
        <f>IF(sum!A178="ON",sum!G178,"*")</f>
        <v>*</v>
      </c>
      <c r="AP185" s="4" t="s">
        <v>186</v>
      </c>
      <c r="AQ185" s="4" t="s">
        <v>187</v>
      </c>
      <c r="AR185" s="4">
        <v>2035</v>
      </c>
      <c r="AS185" s="2" t="str">
        <f>IF(sum!A178="QU",sum!B178,"*")</f>
        <v>*</v>
      </c>
      <c r="AT185" s="2"/>
      <c r="AU185" s="2" t="str">
        <f>IF(sum!A178="QU",sum!G178,"*")</f>
        <v>*</v>
      </c>
      <c r="AX185" s="2" t="s">
        <v>186</v>
      </c>
      <c r="AY185" s="2" t="s">
        <v>187</v>
      </c>
      <c r="AZ185" s="2">
        <v>2035</v>
      </c>
      <c r="BA185" s="2" t="str">
        <f>IF(sum!A178="SA",sum!B178,"*")</f>
        <v>*</v>
      </c>
      <c r="BB185" s="2"/>
      <c r="BC185" s="2" t="str">
        <f>IF(sum!A178="SA",sum!G178,"*")</f>
        <v>*</v>
      </c>
    </row>
    <row r="186" spans="2:55">
      <c r="B186" s="4" t="s">
        <v>186</v>
      </c>
      <c r="C186" s="4" t="s">
        <v>187</v>
      </c>
      <c r="D186" s="4">
        <v>2035</v>
      </c>
      <c r="J186" s="4" t="s">
        <v>186</v>
      </c>
      <c r="K186" s="4" t="s">
        <v>187</v>
      </c>
      <c r="L186" s="4">
        <v>2035</v>
      </c>
      <c r="M186" s="2" t="str">
        <f>IF(sum!A179="AT",sum!B179,"*")</f>
        <v>R_ES-SH-SA_HET1</v>
      </c>
      <c r="N186" s="2"/>
      <c r="O186" s="2">
        <f>IF(sum!A179="AT",sum!G179,"*")</f>
        <v>0</v>
      </c>
      <c r="R186" s="4" t="s">
        <v>186</v>
      </c>
      <c r="S186" s="4" t="s">
        <v>187</v>
      </c>
      <c r="T186" s="4">
        <v>2035</v>
      </c>
      <c r="U186" s="2" t="str">
        <f>IF(sum!A179="BC",sum!B179,"*")</f>
        <v>*</v>
      </c>
      <c r="V186" s="2"/>
      <c r="W186" s="2" t="str">
        <f>IF(sum!A179="BC",sum!G179,"*")</f>
        <v>*</v>
      </c>
      <c r="Z186" s="4" t="s">
        <v>186</v>
      </c>
      <c r="AA186" s="4" t="s">
        <v>187</v>
      </c>
      <c r="AB186" s="4">
        <v>2035</v>
      </c>
      <c r="AC186" s="2" t="str">
        <f>IF(sum!A179="MA",sum!B179,"*")</f>
        <v>*</v>
      </c>
      <c r="AD186" s="2"/>
      <c r="AE186" s="2" t="str">
        <f>IF(sum!A179="MA",sum!G179,"*")</f>
        <v>*</v>
      </c>
      <c r="AH186" s="4" t="s">
        <v>186</v>
      </c>
      <c r="AI186" s="4" t="s">
        <v>187</v>
      </c>
      <c r="AJ186" s="4">
        <v>2035</v>
      </c>
      <c r="AK186" s="2" t="str">
        <f>IF(sum!A179="ON",sum!B179,"*")</f>
        <v>*</v>
      </c>
      <c r="AL186" s="2"/>
      <c r="AM186" s="2" t="str">
        <f>IF(sum!A179="ON",sum!G179,"*")</f>
        <v>*</v>
      </c>
      <c r="AP186" s="2" t="s">
        <v>186</v>
      </c>
      <c r="AQ186" s="2" t="s">
        <v>187</v>
      </c>
      <c r="AR186" s="2">
        <v>2035</v>
      </c>
      <c r="AS186" s="2" t="str">
        <f>IF(sum!A179="QU",sum!B179,"*")</f>
        <v>*</v>
      </c>
      <c r="AT186" s="2"/>
      <c r="AU186" s="2" t="str">
        <f>IF(sum!A179="QU",sum!G179,"*")</f>
        <v>*</v>
      </c>
      <c r="AX186" s="4" t="s">
        <v>186</v>
      </c>
      <c r="AY186" s="4" t="s">
        <v>187</v>
      </c>
      <c r="AZ186" s="4">
        <v>2035</v>
      </c>
      <c r="BA186" s="2" t="str">
        <f>IF(sum!A179="SA",sum!B179,"*")</f>
        <v>*</v>
      </c>
      <c r="BB186" s="2"/>
      <c r="BC186" s="2" t="str">
        <f>IF(sum!A179="SA",sum!G179,"*")</f>
        <v>*</v>
      </c>
    </row>
    <row r="187" spans="2:55">
      <c r="B187" s="2" t="s">
        <v>186</v>
      </c>
      <c r="C187" s="2" t="s">
        <v>187</v>
      </c>
      <c r="D187" s="2">
        <v>2035</v>
      </c>
      <c r="J187" s="2" t="s">
        <v>186</v>
      </c>
      <c r="K187" s="2" t="s">
        <v>187</v>
      </c>
      <c r="L187" s="2">
        <v>2035</v>
      </c>
      <c r="M187" s="2" t="str">
        <f>IF(sum!A180="AT",sum!B180,"*")</f>
        <v>R_ES-SH-SD_ELC1</v>
      </c>
      <c r="N187" s="2"/>
      <c r="O187" s="2">
        <f>IF(sum!A180="AT",sum!G180,"*")</f>
        <v>0.547377654559244</v>
      </c>
      <c r="R187" s="2" t="s">
        <v>186</v>
      </c>
      <c r="S187" s="2" t="s">
        <v>187</v>
      </c>
      <c r="T187" s="2">
        <v>2035</v>
      </c>
      <c r="U187" s="2" t="str">
        <f>IF(sum!A180="BC",sum!B180,"*")</f>
        <v>*</v>
      </c>
      <c r="V187" s="2"/>
      <c r="W187" s="2" t="str">
        <f>IF(sum!A180="BC",sum!G180,"*")</f>
        <v>*</v>
      </c>
      <c r="Z187" s="2" t="s">
        <v>186</v>
      </c>
      <c r="AA187" s="2" t="s">
        <v>187</v>
      </c>
      <c r="AB187" s="2">
        <v>2035</v>
      </c>
      <c r="AC187" s="2" t="str">
        <f>IF(sum!A180="MA",sum!B180,"*")</f>
        <v>*</v>
      </c>
      <c r="AD187" s="2"/>
      <c r="AE187" s="2" t="str">
        <f>IF(sum!A180="MA",sum!G180,"*")</f>
        <v>*</v>
      </c>
      <c r="AH187" s="2" t="s">
        <v>186</v>
      </c>
      <c r="AI187" s="2" t="s">
        <v>187</v>
      </c>
      <c r="AJ187" s="2">
        <v>2035</v>
      </c>
      <c r="AK187" s="2" t="str">
        <f>IF(sum!A180="ON",sum!B180,"*")</f>
        <v>*</v>
      </c>
      <c r="AL187" s="2"/>
      <c r="AM187" s="2" t="str">
        <f>IF(sum!A180="ON",sum!G180,"*")</f>
        <v>*</v>
      </c>
      <c r="AP187" s="4" t="s">
        <v>186</v>
      </c>
      <c r="AQ187" s="4" t="s">
        <v>187</v>
      </c>
      <c r="AR187" s="4">
        <v>2035</v>
      </c>
      <c r="AS187" s="2" t="str">
        <f>IF(sum!A180="QU",sum!B180,"*")</f>
        <v>*</v>
      </c>
      <c r="AT187" s="2"/>
      <c r="AU187" s="2" t="str">
        <f>IF(sum!A180="QU",sum!G180,"*")</f>
        <v>*</v>
      </c>
      <c r="AX187" s="2" t="s">
        <v>186</v>
      </c>
      <c r="AY187" s="2" t="s">
        <v>187</v>
      </c>
      <c r="AZ187" s="2">
        <v>2035</v>
      </c>
      <c r="BA187" s="2" t="str">
        <f>IF(sum!A180="SA",sum!B180,"*")</f>
        <v>*</v>
      </c>
      <c r="BB187" s="2"/>
      <c r="BC187" s="2" t="str">
        <f>IF(sum!A180="SA",sum!G180,"*")</f>
        <v>*</v>
      </c>
    </row>
    <row r="188" spans="2:55">
      <c r="B188" s="2" t="s">
        <v>186</v>
      </c>
      <c r="C188" s="2" t="s">
        <v>187</v>
      </c>
      <c r="D188" s="2">
        <v>2035</v>
      </c>
      <c r="J188" s="2" t="s">
        <v>186</v>
      </c>
      <c r="K188" s="2" t="s">
        <v>187</v>
      </c>
      <c r="L188" s="2">
        <v>2035</v>
      </c>
      <c r="M188" s="2" t="str">
        <f>IF(sum!A181="AT",sum!B181,"*")</f>
        <v>R_ES-SH-SD_GAS_HE1</v>
      </c>
      <c r="N188" s="2"/>
      <c r="O188" s="2">
        <f>IF(sum!A181="AT",sum!G181,"*")</f>
        <v>0</v>
      </c>
      <c r="R188" s="2" t="s">
        <v>186</v>
      </c>
      <c r="S188" s="2" t="s">
        <v>187</v>
      </c>
      <c r="T188" s="2">
        <v>2035</v>
      </c>
      <c r="U188" s="2" t="str">
        <f>IF(sum!A181="BC",sum!B181,"*")</f>
        <v>*</v>
      </c>
      <c r="V188" s="2"/>
      <c r="W188" s="2" t="str">
        <f>IF(sum!A181="BC",sum!G181,"*")</f>
        <v>*</v>
      </c>
      <c r="Z188" s="2" t="s">
        <v>186</v>
      </c>
      <c r="AA188" s="2" t="s">
        <v>187</v>
      </c>
      <c r="AB188" s="2">
        <v>2035</v>
      </c>
      <c r="AC188" s="2" t="str">
        <f>IF(sum!A181="MA",sum!B181,"*")</f>
        <v>*</v>
      </c>
      <c r="AD188" s="2"/>
      <c r="AE188" s="2" t="str">
        <f>IF(sum!A181="MA",sum!G181,"*")</f>
        <v>*</v>
      </c>
      <c r="AH188" s="2" t="s">
        <v>186</v>
      </c>
      <c r="AI188" s="2" t="s">
        <v>187</v>
      </c>
      <c r="AJ188" s="2">
        <v>2035</v>
      </c>
      <c r="AK188" s="2" t="str">
        <f>IF(sum!A181="ON",sum!B181,"*")</f>
        <v>*</v>
      </c>
      <c r="AL188" s="2"/>
      <c r="AM188" s="2" t="str">
        <f>IF(sum!A181="ON",sum!G181,"*")</f>
        <v>*</v>
      </c>
      <c r="AP188" s="2" t="s">
        <v>186</v>
      </c>
      <c r="AQ188" s="2" t="s">
        <v>187</v>
      </c>
      <c r="AR188" s="2">
        <v>2035</v>
      </c>
      <c r="AS188" s="2" t="str">
        <f>IF(sum!A181="QU",sum!B181,"*")</f>
        <v>*</v>
      </c>
      <c r="AT188" s="2"/>
      <c r="AU188" s="2" t="str">
        <f>IF(sum!A181="QU",sum!G181,"*")</f>
        <v>*</v>
      </c>
      <c r="AX188" s="2" t="s">
        <v>186</v>
      </c>
      <c r="AY188" s="2" t="s">
        <v>187</v>
      </c>
      <c r="AZ188" s="2">
        <v>2035</v>
      </c>
      <c r="BA188" s="2" t="str">
        <f>IF(sum!A181="SA",sum!B181,"*")</f>
        <v>*</v>
      </c>
      <c r="BB188" s="2"/>
      <c r="BC188" s="2" t="str">
        <f>IF(sum!A181="SA",sum!G181,"*")</f>
        <v>*</v>
      </c>
    </row>
    <row r="189" spans="2:55">
      <c r="B189" s="4" t="s">
        <v>186</v>
      </c>
      <c r="C189" s="4" t="s">
        <v>187</v>
      </c>
      <c r="D189" s="4">
        <v>2035</v>
      </c>
      <c r="J189" s="4" t="s">
        <v>186</v>
      </c>
      <c r="K189" s="4" t="s">
        <v>187</v>
      </c>
      <c r="L189" s="4">
        <v>2035</v>
      </c>
      <c r="M189" s="2" t="str">
        <f>IF(sum!A182="AT",sum!B182,"*")</f>
        <v>R_ES-SH-SD_HET1</v>
      </c>
      <c r="N189" s="2"/>
      <c r="O189" s="2">
        <f>IF(sum!A182="AT",sum!G182,"*")</f>
        <v>0</v>
      </c>
      <c r="R189" s="4" t="s">
        <v>186</v>
      </c>
      <c r="S189" s="4" t="s">
        <v>187</v>
      </c>
      <c r="T189" s="4">
        <v>2035</v>
      </c>
      <c r="U189" s="2" t="str">
        <f>IF(sum!A182="BC",sum!B182,"*")</f>
        <v>*</v>
      </c>
      <c r="V189" s="2"/>
      <c r="W189" s="2" t="str">
        <f>IF(sum!A182="BC",sum!G182,"*")</f>
        <v>*</v>
      </c>
      <c r="Z189" s="4" t="s">
        <v>186</v>
      </c>
      <c r="AA189" s="4" t="s">
        <v>187</v>
      </c>
      <c r="AB189" s="4">
        <v>2035</v>
      </c>
      <c r="AC189" s="2" t="str">
        <f>IF(sum!A182="MA",sum!B182,"*")</f>
        <v>*</v>
      </c>
      <c r="AD189" s="2"/>
      <c r="AE189" s="2" t="str">
        <f>IF(sum!A182="MA",sum!G182,"*")</f>
        <v>*</v>
      </c>
      <c r="AH189" s="4" t="s">
        <v>186</v>
      </c>
      <c r="AI189" s="4" t="s">
        <v>187</v>
      </c>
      <c r="AJ189" s="4">
        <v>2035</v>
      </c>
      <c r="AK189" s="2" t="str">
        <f>IF(sum!A182="ON",sum!B182,"*")</f>
        <v>*</v>
      </c>
      <c r="AL189" s="2"/>
      <c r="AM189" s="2" t="str">
        <f>IF(sum!A182="ON",sum!G182,"*")</f>
        <v>*</v>
      </c>
      <c r="AP189" s="4" t="s">
        <v>186</v>
      </c>
      <c r="AQ189" s="4" t="s">
        <v>187</v>
      </c>
      <c r="AR189" s="4">
        <v>2035</v>
      </c>
      <c r="AS189" s="2" t="str">
        <f>IF(sum!A182="QU",sum!B182,"*")</f>
        <v>*</v>
      </c>
      <c r="AT189" s="2"/>
      <c r="AU189" s="2" t="str">
        <f>IF(sum!A182="QU",sum!G182,"*")</f>
        <v>*</v>
      </c>
      <c r="AX189" s="4" t="s">
        <v>186</v>
      </c>
      <c r="AY189" s="4" t="s">
        <v>187</v>
      </c>
      <c r="AZ189" s="4">
        <v>2035</v>
      </c>
      <c r="BA189" s="2" t="str">
        <f>IF(sum!A182="SA",sum!B182,"*")</f>
        <v>*</v>
      </c>
      <c r="BB189" s="2"/>
      <c r="BC189" s="2" t="str">
        <f>IF(sum!A182="SA",sum!G182,"*")</f>
        <v>*</v>
      </c>
    </row>
    <row r="190" spans="2:55">
      <c r="B190" s="2" t="s">
        <v>186</v>
      </c>
      <c r="C190" s="2" t="s">
        <v>187</v>
      </c>
      <c r="D190" s="2">
        <v>2035</v>
      </c>
      <c r="J190" s="2" t="s">
        <v>186</v>
      </c>
      <c r="K190" s="2" t="s">
        <v>187</v>
      </c>
      <c r="L190" s="2">
        <v>2035</v>
      </c>
      <c r="M190" s="2" t="str">
        <f>IF(sum!A183="AT",sum!B183,"*")</f>
        <v>R_ES-WH-AP_COAPRO1</v>
      </c>
      <c r="N190" s="2"/>
      <c r="O190" s="2">
        <f>IF(sum!A183="AT",sum!G183,"*")</f>
        <v>0</v>
      </c>
      <c r="R190" s="2" t="s">
        <v>186</v>
      </c>
      <c r="S190" s="2" t="s">
        <v>187</v>
      </c>
      <c r="T190" s="2">
        <v>2035</v>
      </c>
      <c r="U190" s="2" t="str">
        <f>IF(sum!A183="BC",sum!B183,"*")</f>
        <v>*</v>
      </c>
      <c r="V190" s="2"/>
      <c r="W190" s="2" t="str">
        <f>IF(sum!A183="BC",sum!G183,"*")</f>
        <v>*</v>
      </c>
      <c r="Z190" s="2" t="s">
        <v>186</v>
      </c>
      <c r="AA190" s="2" t="s">
        <v>187</v>
      </c>
      <c r="AB190" s="2">
        <v>2035</v>
      </c>
      <c r="AC190" s="2" t="str">
        <f>IF(sum!A183="MA",sum!B183,"*")</f>
        <v>*</v>
      </c>
      <c r="AD190" s="2"/>
      <c r="AE190" s="2" t="str">
        <f>IF(sum!A183="MA",sum!G183,"*")</f>
        <v>*</v>
      </c>
      <c r="AH190" s="2" t="s">
        <v>186</v>
      </c>
      <c r="AI190" s="2" t="s">
        <v>187</v>
      </c>
      <c r="AJ190" s="2">
        <v>2035</v>
      </c>
      <c r="AK190" s="2" t="str">
        <f>IF(sum!A183="ON",sum!B183,"*")</f>
        <v>*</v>
      </c>
      <c r="AL190" s="2"/>
      <c r="AM190" s="2" t="str">
        <f>IF(sum!A183="ON",sum!G183,"*")</f>
        <v>*</v>
      </c>
      <c r="AP190" s="2" t="s">
        <v>186</v>
      </c>
      <c r="AQ190" s="2" t="s">
        <v>187</v>
      </c>
      <c r="AR190" s="2">
        <v>2035</v>
      </c>
      <c r="AS190" s="2" t="str">
        <f>IF(sum!A183="QU",sum!B183,"*")</f>
        <v>*</v>
      </c>
      <c r="AT190" s="2"/>
      <c r="AU190" s="2" t="str">
        <f>IF(sum!A183="QU",sum!G183,"*")</f>
        <v>*</v>
      </c>
      <c r="AX190" s="2" t="s">
        <v>186</v>
      </c>
      <c r="AY190" s="2" t="s">
        <v>187</v>
      </c>
      <c r="AZ190" s="2">
        <v>2035</v>
      </c>
      <c r="BA190" s="2" t="str">
        <f>IF(sum!A183="SA",sum!B183,"*")</f>
        <v>*</v>
      </c>
      <c r="BB190" s="2"/>
      <c r="BC190" s="2" t="str">
        <f>IF(sum!A183="SA",sum!G183,"*")</f>
        <v>*</v>
      </c>
    </row>
    <row r="191" spans="2:55">
      <c r="B191" s="2" t="s">
        <v>186</v>
      </c>
      <c r="C191" s="2" t="s">
        <v>187</v>
      </c>
      <c r="D191" s="2">
        <v>2035</v>
      </c>
      <c r="J191" s="2" t="s">
        <v>186</v>
      </c>
      <c r="K191" s="2" t="s">
        <v>187</v>
      </c>
      <c r="L191" s="2">
        <v>2035</v>
      </c>
      <c r="M191" s="2" t="str">
        <f>IF(sum!A184="AT",sum!B184,"*")</f>
        <v>R_ES-WH-AP_STEAM1</v>
      </c>
      <c r="N191" s="2"/>
      <c r="O191" s="2">
        <f>IF(sum!A184="AT",sum!G184,"*")</f>
        <v>0.124110653374653</v>
      </c>
      <c r="R191" s="2" t="s">
        <v>186</v>
      </c>
      <c r="S191" s="2" t="s">
        <v>187</v>
      </c>
      <c r="T191" s="2">
        <v>2035</v>
      </c>
      <c r="U191" s="2" t="str">
        <f>IF(sum!A184="BC",sum!B184,"*")</f>
        <v>*</v>
      </c>
      <c r="V191" s="2"/>
      <c r="W191" s="2" t="str">
        <f>IF(sum!A184="BC",sum!G184,"*")</f>
        <v>*</v>
      </c>
      <c r="Z191" s="2" t="s">
        <v>186</v>
      </c>
      <c r="AA191" s="2" t="s">
        <v>187</v>
      </c>
      <c r="AB191" s="2">
        <v>2035</v>
      </c>
      <c r="AC191" s="2" t="str">
        <f>IF(sum!A184="MA",sum!B184,"*")</f>
        <v>*</v>
      </c>
      <c r="AD191" s="2"/>
      <c r="AE191" s="2" t="str">
        <f>IF(sum!A184="MA",sum!G184,"*")</f>
        <v>*</v>
      </c>
      <c r="AH191" s="2" t="s">
        <v>186</v>
      </c>
      <c r="AI191" s="2" t="s">
        <v>187</v>
      </c>
      <c r="AJ191" s="2">
        <v>2035</v>
      </c>
      <c r="AK191" s="2" t="str">
        <f>IF(sum!A184="ON",sum!B184,"*")</f>
        <v>*</v>
      </c>
      <c r="AL191" s="2"/>
      <c r="AM191" s="2" t="str">
        <f>IF(sum!A184="ON",sum!G184,"*")</f>
        <v>*</v>
      </c>
      <c r="AP191" s="4" t="s">
        <v>186</v>
      </c>
      <c r="AQ191" s="4" t="s">
        <v>187</v>
      </c>
      <c r="AR191" s="4">
        <v>2035</v>
      </c>
      <c r="AS191" s="2" t="str">
        <f>IF(sum!A184="QU",sum!B184,"*")</f>
        <v>*</v>
      </c>
      <c r="AT191" s="2"/>
      <c r="AU191" s="2" t="str">
        <f>IF(sum!A184="QU",sum!G184,"*")</f>
        <v>*</v>
      </c>
      <c r="AX191" s="2" t="s">
        <v>186</v>
      </c>
      <c r="AY191" s="2" t="s">
        <v>187</v>
      </c>
      <c r="AZ191" s="2">
        <v>2035</v>
      </c>
      <c r="BA191" s="2" t="str">
        <f>IF(sum!A184="SA",sum!B184,"*")</f>
        <v>*</v>
      </c>
      <c r="BB191" s="2"/>
      <c r="BC191" s="2" t="str">
        <f>IF(sum!A184="SA",sum!G184,"*")</f>
        <v>*</v>
      </c>
    </row>
    <row r="192" spans="2:55">
      <c r="B192" s="4" t="s">
        <v>186</v>
      </c>
      <c r="C192" s="4" t="s">
        <v>187</v>
      </c>
      <c r="D192" s="4">
        <v>2035</v>
      </c>
      <c r="J192" s="4" t="s">
        <v>186</v>
      </c>
      <c r="K192" s="4" t="s">
        <v>187</v>
      </c>
      <c r="L192" s="4">
        <v>2035</v>
      </c>
      <c r="M192" s="2" t="str">
        <f>IF(sum!A185="AT",sum!B185,"*")</f>
        <v>R_ES-WH-MOB_COAPRO1</v>
      </c>
      <c r="N192" s="2"/>
      <c r="O192" s="2">
        <f>IF(sum!A185="AT",sum!G185,"*")</f>
        <v>0</v>
      </c>
      <c r="R192" s="4" t="s">
        <v>186</v>
      </c>
      <c r="S192" s="4" t="s">
        <v>187</v>
      </c>
      <c r="T192" s="4">
        <v>2035</v>
      </c>
      <c r="U192" s="2" t="str">
        <f>IF(sum!A185="BC",sum!B185,"*")</f>
        <v>*</v>
      </c>
      <c r="V192" s="2"/>
      <c r="W192" s="2" t="str">
        <f>IF(sum!A185="BC",sum!G185,"*")</f>
        <v>*</v>
      </c>
      <c r="Z192" s="4" t="s">
        <v>186</v>
      </c>
      <c r="AA192" s="4" t="s">
        <v>187</v>
      </c>
      <c r="AB192" s="4">
        <v>2035</v>
      </c>
      <c r="AC192" s="2" t="str">
        <f>IF(sum!A185="MA",sum!B185,"*")</f>
        <v>*</v>
      </c>
      <c r="AD192" s="2"/>
      <c r="AE192" s="2" t="str">
        <f>IF(sum!A185="MA",sum!G185,"*")</f>
        <v>*</v>
      </c>
      <c r="AH192" s="4" t="s">
        <v>186</v>
      </c>
      <c r="AI192" s="4" t="s">
        <v>187</v>
      </c>
      <c r="AJ192" s="4">
        <v>2035</v>
      </c>
      <c r="AK192" s="2" t="str">
        <f>IF(sum!A185="ON",sum!B185,"*")</f>
        <v>*</v>
      </c>
      <c r="AL192" s="2"/>
      <c r="AM192" s="2" t="str">
        <f>IF(sum!A185="ON",sum!G185,"*")</f>
        <v>*</v>
      </c>
      <c r="AP192" s="2" t="s">
        <v>186</v>
      </c>
      <c r="AQ192" s="2" t="s">
        <v>187</v>
      </c>
      <c r="AR192" s="2">
        <v>2035</v>
      </c>
      <c r="AS192" s="2" t="str">
        <f>IF(sum!A185="QU",sum!B185,"*")</f>
        <v>*</v>
      </c>
      <c r="AT192" s="2"/>
      <c r="AU192" s="2" t="str">
        <f>IF(sum!A185="QU",sum!G185,"*")</f>
        <v>*</v>
      </c>
      <c r="AX192" s="4" t="s">
        <v>186</v>
      </c>
      <c r="AY192" s="4" t="s">
        <v>187</v>
      </c>
      <c r="AZ192" s="4">
        <v>2035</v>
      </c>
      <c r="BA192" s="2" t="str">
        <f>IF(sum!A185="SA",sum!B185,"*")</f>
        <v>*</v>
      </c>
      <c r="BB192" s="2"/>
      <c r="BC192" s="2" t="str">
        <f>IF(sum!A185="SA",sum!G185,"*")</f>
        <v>*</v>
      </c>
    </row>
    <row r="193" spans="2:55">
      <c r="B193" s="2" t="s">
        <v>186</v>
      </c>
      <c r="C193" s="2" t="s">
        <v>187</v>
      </c>
      <c r="D193" s="2">
        <v>2035</v>
      </c>
      <c r="J193" s="2" t="s">
        <v>186</v>
      </c>
      <c r="K193" s="2" t="s">
        <v>187</v>
      </c>
      <c r="L193" s="2">
        <v>2035</v>
      </c>
      <c r="M193" s="2" t="str">
        <f>IF(sum!A186="AT",sum!B186,"*")</f>
        <v>R_ES-WH-MOB_STEAM1</v>
      </c>
      <c r="N193" s="2"/>
      <c r="O193" s="2">
        <f>IF(sum!A186="AT",sum!G186,"*")</f>
        <v>0.0206742815281183</v>
      </c>
      <c r="R193" s="2" t="s">
        <v>186</v>
      </c>
      <c r="S193" s="2" t="s">
        <v>187</v>
      </c>
      <c r="T193" s="2">
        <v>2035</v>
      </c>
      <c r="U193" s="2" t="str">
        <f>IF(sum!A186="BC",sum!B186,"*")</f>
        <v>*</v>
      </c>
      <c r="V193" s="2"/>
      <c r="W193" s="2" t="str">
        <f>IF(sum!A186="BC",sum!G186,"*")</f>
        <v>*</v>
      </c>
      <c r="Z193" s="2" t="s">
        <v>186</v>
      </c>
      <c r="AA193" s="2" t="s">
        <v>187</v>
      </c>
      <c r="AB193" s="2">
        <v>2035</v>
      </c>
      <c r="AC193" s="2" t="str">
        <f>IF(sum!A186="MA",sum!B186,"*")</f>
        <v>*</v>
      </c>
      <c r="AD193" s="2"/>
      <c r="AE193" s="2" t="str">
        <f>IF(sum!A186="MA",sum!G186,"*")</f>
        <v>*</v>
      </c>
      <c r="AH193" s="2" t="s">
        <v>186</v>
      </c>
      <c r="AI193" s="2" t="s">
        <v>187</v>
      </c>
      <c r="AJ193" s="2">
        <v>2035</v>
      </c>
      <c r="AK193" s="2" t="str">
        <f>IF(sum!A186="ON",sum!B186,"*")</f>
        <v>*</v>
      </c>
      <c r="AL193" s="2"/>
      <c r="AM193" s="2" t="str">
        <f>IF(sum!A186="ON",sum!G186,"*")</f>
        <v>*</v>
      </c>
      <c r="AP193" s="4" t="s">
        <v>186</v>
      </c>
      <c r="AQ193" s="4" t="s">
        <v>187</v>
      </c>
      <c r="AR193" s="4">
        <v>2035</v>
      </c>
      <c r="AS193" s="2" t="str">
        <f>IF(sum!A186="QU",sum!B186,"*")</f>
        <v>*</v>
      </c>
      <c r="AT193" s="2"/>
      <c r="AU193" s="2" t="str">
        <f>IF(sum!A186="QU",sum!G186,"*")</f>
        <v>*</v>
      </c>
      <c r="AX193" s="2" t="s">
        <v>186</v>
      </c>
      <c r="AY193" s="2" t="s">
        <v>187</v>
      </c>
      <c r="AZ193" s="2">
        <v>2035</v>
      </c>
      <c r="BA193" s="2" t="str">
        <f>IF(sum!A186="SA",sum!B186,"*")</f>
        <v>*</v>
      </c>
      <c r="BB193" s="2"/>
      <c r="BC193" s="2" t="str">
        <f>IF(sum!A186="SA",sum!G186,"*")</f>
        <v>*</v>
      </c>
    </row>
    <row r="194" spans="2:55">
      <c r="B194" s="2" t="s">
        <v>186</v>
      </c>
      <c r="C194" s="2" t="s">
        <v>187</v>
      </c>
      <c r="D194" s="2">
        <v>2035</v>
      </c>
      <c r="J194" s="2" t="s">
        <v>186</v>
      </c>
      <c r="K194" s="2" t="s">
        <v>187</v>
      </c>
      <c r="L194" s="2">
        <v>2035</v>
      </c>
      <c r="M194" s="2" t="str">
        <f>IF(sum!A187="AT",sum!B187,"*")</f>
        <v>R_ES-WH-SA_COAPRO1</v>
      </c>
      <c r="N194" s="2"/>
      <c r="O194" s="2">
        <f>IF(sum!A187="AT",sum!G187,"*")</f>
        <v>0</v>
      </c>
      <c r="R194" s="2" t="s">
        <v>186</v>
      </c>
      <c r="S194" s="2" t="s">
        <v>187</v>
      </c>
      <c r="T194" s="2">
        <v>2035</v>
      </c>
      <c r="U194" s="2" t="str">
        <f>IF(sum!A187="BC",sum!B187,"*")</f>
        <v>*</v>
      </c>
      <c r="V194" s="2"/>
      <c r="W194" s="2" t="str">
        <f>IF(sum!A187="BC",sum!G187,"*")</f>
        <v>*</v>
      </c>
      <c r="Z194" s="2" t="s">
        <v>186</v>
      </c>
      <c r="AA194" s="2" t="s">
        <v>187</v>
      </c>
      <c r="AB194" s="2">
        <v>2035</v>
      </c>
      <c r="AC194" s="2" t="str">
        <f>IF(sum!A187="MA",sum!B187,"*")</f>
        <v>*</v>
      </c>
      <c r="AD194" s="2"/>
      <c r="AE194" s="2" t="str">
        <f>IF(sum!A187="MA",sum!G187,"*")</f>
        <v>*</v>
      </c>
      <c r="AH194" s="2" t="s">
        <v>186</v>
      </c>
      <c r="AI194" s="2" t="s">
        <v>187</v>
      </c>
      <c r="AJ194" s="2">
        <v>2035</v>
      </c>
      <c r="AK194" s="2" t="str">
        <f>IF(sum!A187="ON",sum!B187,"*")</f>
        <v>*</v>
      </c>
      <c r="AL194" s="2"/>
      <c r="AM194" s="2" t="str">
        <f>IF(sum!A187="ON",sum!G187,"*")</f>
        <v>*</v>
      </c>
      <c r="AP194" s="2" t="s">
        <v>186</v>
      </c>
      <c r="AQ194" s="2" t="s">
        <v>187</v>
      </c>
      <c r="AR194" s="2">
        <v>2035</v>
      </c>
      <c r="AS194" s="2" t="str">
        <f>IF(sum!A187="QU",sum!B187,"*")</f>
        <v>*</v>
      </c>
      <c r="AT194" s="2"/>
      <c r="AU194" s="2" t="str">
        <f>IF(sum!A187="QU",sum!G187,"*")</f>
        <v>*</v>
      </c>
      <c r="AX194" s="2" t="s">
        <v>186</v>
      </c>
      <c r="AY194" s="2" t="s">
        <v>187</v>
      </c>
      <c r="AZ194" s="2">
        <v>2035</v>
      </c>
      <c r="BA194" s="2" t="str">
        <f>IF(sum!A187="SA",sum!B187,"*")</f>
        <v>*</v>
      </c>
      <c r="BB194" s="2"/>
      <c r="BC194" s="2" t="str">
        <f>IF(sum!A187="SA",sum!G187,"*")</f>
        <v>*</v>
      </c>
    </row>
    <row r="195" spans="2:55">
      <c r="B195" s="4" t="s">
        <v>186</v>
      </c>
      <c r="C195" s="4" t="s">
        <v>187</v>
      </c>
      <c r="D195" s="4">
        <v>2035</v>
      </c>
      <c r="J195" s="4" t="s">
        <v>186</v>
      </c>
      <c r="K195" s="4" t="s">
        <v>187</v>
      </c>
      <c r="L195" s="4">
        <v>2035</v>
      </c>
      <c r="M195" s="2" t="str">
        <f>IF(sum!A188="AT",sum!B188,"*")</f>
        <v>R_ES-WH-SA_STEAM1</v>
      </c>
      <c r="N195" s="2"/>
      <c r="O195" s="2">
        <f>IF(sum!A188="AT",sum!G188,"*")</f>
        <v>0.0417973921651608</v>
      </c>
      <c r="R195" s="4" t="s">
        <v>186</v>
      </c>
      <c r="S195" s="4" t="s">
        <v>187</v>
      </c>
      <c r="T195" s="4">
        <v>2035</v>
      </c>
      <c r="U195" s="2" t="str">
        <f>IF(sum!A188="BC",sum!B188,"*")</f>
        <v>*</v>
      </c>
      <c r="V195" s="2"/>
      <c r="W195" s="2" t="str">
        <f>IF(sum!A188="BC",sum!G188,"*")</f>
        <v>*</v>
      </c>
      <c r="Z195" s="4" t="s">
        <v>186</v>
      </c>
      <c r="AA195" s="4" t="s">
        <v>187</v>
      </c>
      <c r="AB195" s="4">
        <v>2035</v>
      </c>
      <c r="AC195" s="2" t="str">
        <f>IF(sum!A188="MA",sum!B188,"*")</f>
        <v>*</v>
      </c>
      <c r="AD195" s="2"/>
      <c r="AE195" s="2" t="str">
        <f>IF(sum!A188="MA",sum!G188,"*")</f>
        <v>*</v>
      </c>
      <c r="AH195" s="4" t="s">
        <v>186</v>
      </c>
      <c r="AI195" s="4" t="s">
        <v>187</v>
      </c>
      <c r="AJ195" s="4">
        <v>2035</v>
      </c>
      <c r="AK195" s="2" t="str">
        <f>IF(sum!A188="ON",sum!B188,"*")</f>
        <v>*</v>
      </c>
      <c r="AL195" s="2"/>
      <c r="AM195" s="2" t="str">
        <f>IF(sum!A188="ON",sum!G188,"*")</f>
        <v>*</v>
      </c>
      <c r="AP195" s="4" t="s">
        <v>186</v>
      </c>
      <c r="AQ195" s="4" t="s">
        <v>187</v>
      </c>
      <c r="AR195" s="4">
        <v>2035</v>
      </c>
      <c r="AS195" s="2" t="str">
        <f>IF(sum!A188="QU",sum!B188,"*")</f>
        <v>*</v>
      </c>
      <c r="AT195" s="2"/>
      <c r="AU195" s="2" t="str">
        <f>IF(sum!A188="QU",sum!G188,"*")</f>
        <v>*</v>
      </c>
      <c r="AX195" s="4" t="s">
        <v>186</v>
      </c>
      <c r="AY195" s="4" t="s">
        <v>187</v>
      </c>
      <c r="AZ195" s="4">
        <v>2035</v>
      </c>
      <c r="BA195" s="2" t="str">
        <f>IF(sum!A188="SA",sum!B188,"*")</f>
        <v>*</v>
      </c>
      <c r="BB195" s="2"/>
      <c r="BC195" s="2" t="str">
        <f>IF(sum!A188="SA",sum!G188,"*")</f>
        <v>*</v>
      </c>
    </row>
    <row r="196" spans="2:55">
      <c r="B196" s="2" t="s">
        <v>186</v>
      </c>
      <c r="C196" s="2" t="s">
        <v>187</v>
      </c>
      <c r="D196" s="2">
        <v>2035</v>
      </c>
      <c r="J196" s="2" t="s">
        <v>186</v>
      </c>
      <c r="K196" s="2" t="s">
        <v>187</v>
      </c>
      <c r="L196" s="2">
        <v>2035</v>
      </c>
      <c r="M196" s="2" t="str">
        <f>IF(sum!A189="AT",sum!B189,"*")</f>
        <v>R_ES-WH-SD_COAPRO1</v>
      </c>
      <c r="N196" s="2"/>
      <c r="O196" s="2">
        <f>IF(sum!A189="AT",sum!G189,"*")</f>
        <v>0</v>
      </c>
      <c r="R196" s="2" t="s">
        <v>186</v>
      </c>
      <c r="S196" s="2" t="s">
        <v>187</v>
      </c>
      <c r="T196" s="2">
        <v>2035</v>
      </c>
      <c r="U196" s="2" t="str">
        <f>IF(sum!A189="BC",sum!B189,"*")</f>
        <v>*</v>
      </c>
      <c r="V196" s="2"/>
      <c r="W196" s="2" t="str">
        <f>IF(sum!A189="BC",sum!G189,"*")</f>
        <v>*</v>
      </c>
      <c r="Z196" s="2" t="s">
        <v>186</v>
      </c>
      <c r="AA196" s="2" t="s">
        <v>187</v>
      </c>
      <c r="AB196" s="2">
        <v>2035</v>
      </c>
      <c r="AC196" s="2" t="str">
        <f>IF(sum!A189="MA",sum!B189,"*")</f>
        <v>*</v>
      </c>
      <c r="AD196" s="2"/>
      <c r="AE196" s="2" t="str">
        <f>IF(sum!A189="MA",sum!G189,"*")</f>
        <v>*</v>
      </c>
      <c r="AH196" s="2" t="s">
        <v>186</v>
      </c>
      <c r="AI196" s="2" t="s">
        <v>187</v>
      </c>
      <c r="AJ196" s="2">
        <v>2035</v>
      </c>
      <c r="AK196" s="2" t="str">
        <f>IF(sum!A189="ON",sum!B189,"*")</f>
        <v>*</v>
      </c>
      <c r="AL196" s="2"/>
      <c r="AM196" s="2" t="str">
        <f>IF(sum!A189="ON",sum!G189,"*")</f>
        <v>*</v>
      </c>
      <c r="AP196" s="2" t="s">
        <v>186</v>
      </c>
      <c r="AQ196" s="2" t="s">
        <v>187</v>
      </c>
      <c r="AR196" s="2">
        <v>2035</v>
      </c>
      <c r="AS196" s="2" t="str">
        <f>IF(sum!A189="QU",sum!B189,"*")</f>
        <v>*</v>
      </c>
      <c r="AT196" s="2"/>
      <c r="AU196" s="2" t="str">
        <f>IF(sum!A189="QU",sum!G189,"*")</f>
        <v>*</v>
      </c>
      <c r="AX196" s="2" t="s">
        <v>186</v>
      </c>
      <c r="AY196" s="2" t="s">
        <v>187</v>
      </c>
      <c r="AZ196" s="2">
        <v>2035</v>
      </c>
      <c r="BA196" s="2" t="str">
        <f>IF(sum!A189="SA",sum!B189,"*")</f>
        <v>*</v>
      </c>
      <c r="BB196" s="2"/>
      <c r="BC196" s="2" t="str">
        <f>IF(sum!A189="SA",sum!G189,"*")</f>
        <v>*</v>
      </c>
    </row>
    <row r="197" spans="2:55">
      <c r="B197" s="2" t="s">
        <v>186</v>
      </c>
      <c r="C197" s="2" t="s">
        <v>187</v>
      </c>
      <c r="D197" s="2">
        <v>2035</v>
      </c>
      <c r="J197" s="2" t="s">
        <v>186</v>
      </c>
      <c r="K197" s="2" t="s">
        <v>187</v>
      </c>
      <c r="L197" s="2">
        <v>2035</v>
      </c>
      <c r="M197" s="2" t="str">
        <f>IF(sum!A190="AT",sum!B190,"*")</f>
        <v>R_ES-WH-SD_STEAM1</v>
      </c>
      <c r="N197" s="2"/>
      <c r="O197" s="2">
        <f>IF(sum!A190="AT",sum!G190,"*")</f>
        <v>0.414081399941727</v>
      </c>
      <c r="R197" s="2" t="s">
        <v>186</v>
      </c>
      <c r="S197" s="2" t="s">
        <v>187</v>
      </c>
      <c r="T197" s="2">
        <v>2035</v>
      </c>
      <c r="U197" s="2" t="str">
        <f>IF(sum!A190="BC",sum!B190,"*")</f>
        <v>*</v>
      </c>
      <c r="V197" s="2"/>
      <c r="W197" s="2" t="str">
        <f>IF(sum!A190="BC",sum!G190,"*")</f>
        <v>*</v>
      </c>
      <c r="Z197" s="2" t="s">
        <v>186</v>
      </c>
      <c r="AA197" s="2" t="s">
        <v>187</v>
      </c>
      <c r="AB197" s="2">
        <v>2035</v>
      </c>
      <c r="AC197" s="2" t="str">
        <f>IF(sum!A190="MA",sum!B190,"*")</f>
        <v>*</v>
      </c>
      <c r="AD197" s="2"/>
      <c r="AE197" s="2" t="str">
        <f>IF(sum!A190="MA",sum!G190,"*")</f>
        <v>*</v>
      </c>
      <c r="AH197" s="2" t="s">
        <v>186</v>
      </c>
      <c r="AI197" s="2" t="s">
        <v>187</v>
      </c>
      <c r="AJ197" s="2">
        <v>2035</v>
      </c>
      <c r="AK197" s="2" t="str">
        <f>IF(sum!A190="ON",sum!B190,"*")</f>
        <v>*</v>
      </c>
      <c r="AL197" s="2"/>
      <c r="AM197" s="2" t="str">
        <f>IF(sum!A190="ON",sum!G190,"*")</f>
        <v>*</v>
      </c>
      <c r="AP197" s="4" t="s">
        <v>186</v>
      </c>
      <c r="AQ197" s="4" t="s">
        <v>187</v>
      </c>
      <c r="AR197" s="4">
        <v>2035</v>
      </c>
      <c r="AS197" s="2" t="str">
        <f>IF(sum!A190="QU",sum!B190,"*")</f>
        <v>*</v>
      </c>
      <c r="AT197" s="2"/>
      <c r="AU197" s="2" t="str">
        <f>IF(sum!A190="QU",sum!G190,"*")</f>
        <v>*</v>
      </c>
      <c r="AX197" s="2" t="s">
        <v>186</v>
      </c>
      <c r="AY197" s="2" t="s">
        <v>187</v>
      </c>
      <c r="AZ197" s="2">
        <v>2035</v>
      </c>
      <c r="BA197" s="2" t="str">
        <f>IF(sum!A190="SA",sum!B190,"*")</f>
        <v>*</v>
      </c>
      <c r="BB197" s="2"/>
      <c r="BC197" s="2" t="str">
        <f>IF(sum!A190="SA",sum!G190,"*")</f>
        <v>*</v>
      </c>
    </row>
    <row r="198" spans="2:55">
      <c r="B198" s="4" t="s">
        <v>186</v>
      </c>
      <c r="C198" s="4" t="s">
        <v>187</v>
      </c>
      <c r="D198" s="4">
        <v>2035</v>
      </c>
      <c r="J198" s="4" t="s">
        <v>186</v>
      </c>
      <c r="K198" s="4" t="s">
        <v>187</v>
      </c>
      <c r="L198" s="4">
        <v>2035</v>
      </c>
      <c r="M198" s="2" t="str">
        <f>IF(sum!A191="AT",sum!B191,"*")</f>
        <v>RTS-AuxiliaryEquip_ELE1</v>
      </c>
      <c r="N198" s="2"/>
      <c r="O198" s="2">
        <f>IF(sum!A191="AT",sum!G191,"*")</f>
        <v>0.14758608825973</v>
      </c>
      <c r="R198" s="4" t="s">
        <v>186</v>
      </c>
      <c r="S198" s="4" t="s">
        <v>187</v>
      </c>
      <c r="T198" s="4">
        <v>2035</v>
      </c>
      <c r="U198" s="2" t="str">
        <f>IF(sum!A191="BC",sum!B191,"*")</f>
        <v>*</v>
      </c>
      <c r="V198" s="2"/>
      <c r="W198" s="2" t="str">
        <f>IF(sum!A191="BC",sum!G191,"*")</f>
        <v>*</v>
      </c>
      <c r="Z198" s="4" t="s">
        <v>186</v>
      </c>
      <c r="AA198" s="4" t="s">
        <v>187</v>
      </c>
      <c r="AB198" s="4">
        <v>2035</v>
      </c>
      <c r="AC198" s="2" t="str">
        <f>IF(sum!A191="MA",sum!B191,"*")</f>
        <v>*</v>
      </c>
      <c r="AD198" s="2"/>
      <c r="AE198" s="2" t="str">
        <f>IF(sum!A191="MA",sum!G191,"*")</f>
        <v>*</v>
      </c>
      <c r="AH198" s="4" t="s">
        <v>186</v>
      </c>
      <c r="AI198" s="4" t="s">
        <v>187</v>
      </c>
      <c r="AJ198" s="4">
        <v>2035</v>
      </c>
      <c r="AK198" s="2" t="str">
        <f>IF(sum!A191="ON",sum!B191,"*")</f>
        <v>*</v>
      </c>
      <c r="AL198" s="2"/>
      <c r="AM198" s="2" t="str">
        <f>IF(sum!A191="ON",sum!G191,"*")</f>
        <v>*</v>
      </c>
      <c r="AP198" s="2" t="s">
        <v>186</v>
      </c>
      <c r="AQ198" s="2" t="s">
        <v>187</v>
      </c>
      <c r="AR198" s="2">
        <v>2035</v>
      </c>
      <c r="AS198" s="2" t="str">
        <f>IF(sum!A191="QU",sum!B191,"*")</f>
        <v>*</v>
      </c>
      <c r="AT198" s="2"/>
      <c r="AU198" s="2" t="str">
        <f>IF(sum!A191="QU",sum!G191,"*")</f>
        <v>*</v>
      </c>
      <c r="AX198" s="4" t="s">
        <v>186</v>
      </c>
      <c r="AY198" s="4" t="s">
        <v>187</v>
      </c>
      <c r="AZ198" s="4">
        <v>2035</v>
      </c>
      <c r="BA198" s="2" t="str">
        <f>IF(sum!A191="SA",sum!B191,"*")</f>
        <v>*</v>
      </c>
      <c r="BB198" s="2"/>
      <c r="BC198" s="2" t="str">
        <f>IF(sum!A191="SA",sum!G191,"*")</f>
        <v>*</v>
      </c>
    </row>
    <row r="199" spans="2:55">
      <c r="B199" s="2" t="s">
        <v>186</v>
      </c>
      <c r="C199" s="2" t="s">
        <v>187</v>
      </c>
      <c r="D199" s="2">
        <v>2035</v>
      </c>
      <c r="J199" s="2" t="s">
        <v>186</v>
      </c>
      <c r="K199" s="2" t="s">
        <v>187</v>
      </c>
      <c r="L199" s="2">
        <v>2035</v>
      </c>
      <c r="M199" s="2" t="str">
        <f>IF(sum!A192="AT",sum!B192,"*")</f>
        <v>RTS-AuxiliaryMot_ELE1</v>
      </c>
      <c r="N199" s="2"/>
      <c r="O199" s="2">
        <f>IF(sum!A192="AT",sum!G192,"*")</f>
        <v>0.0440298192607594</v>
      </c>
      <c r="R199" s="2" t="s">
        <v>186</v>
      </c>
      <c r="S199" s="2" t="s">
        <v>187</v>
      </c>
      <c r="T199" s="2">
        <v>2035</v>
      </c>
      <c r="U199" s="2" t="str">
        <f>IF(sum!A192="BC",sum!B192,"*")</f>
        <v>*</v>
      </c>
      <c r="V199" s="2"/>
      <c r="W199" s="2" t="str">
        <f>IF(sum!A192="BC",sum!G192,"*")</f>
        <v>*</v>
      </c>
      <c r="Z199" s="2" t="s">
        <v>186</v>
      </c>
      <c r="AA199" s="2" t="s">
        <v>187</v>
      </c>
      <c r="AB199" s="2">
        <v>2035</v>
      </c>
      <c r="AC199" s="2" t="str">
        <f>IF(sum!A192="MA",sum!B192,"*")</f>
        <v>*</v>
      </c>
      <c r="AD199" s="2"/>
      <c r="AE199" s="2" t="str">
        <f>IF(sum!A192="MA",sum!G192,"*")</f>
        <v>*</v>
      </c>
      <c r="AH199" s="2" t="s">
        <v>186</v>
      </c>
      <c r="AI199" s="2" t="s">
        <v>187</v>
      </c>
      <c r="AJ199" s="2">
        <v>2035</v>
      </c>
      <c r="AK199" s="2" t="str">
        <f>IF(sum!A192="ON",sum!B192,"*")</f>
        <v>*</v>
      </c>
      <c r="AL199" s="2"/>
      <c r="AM199" s="2" t="str">
        <f>IF(sum!A192="ON",sum!G192,"*")</f>
        <v>*</v>
      </c>
      <c r="AP199" s="4" t="s">
        <v>186</v>
      </c>
      <c r="AQ199" s="4" t="s">
        <v>187</v>
      </c>
      <c r="AR199" s="4">
        <v>2035</v>
      </c>
      <c r="AS199" s="2" t="str">
        <f>IF(sum!A192="QU",sum!B192,"*")</f>
        <v>*</v>
      </c>
      <c r="AT199" s="2"/>
      <c r="AU199" s="2" t="str">
        <f>IF(sum!A192="QU",sum!G192,"*")</f>
        <v>*</v>
      </c>
      <c r="AX199" s="2" t="s">
        <v>186</v>
      </c>
      <c r="AY199" s="2" t="s">
        <v>187</v>
      </c>
      <c r="AZ199" s="2">
        <v>2035</v>
      </c>
      <c r="BA199" s="2" t="str">
        <f>IF(sum!A192="SA",sum!B192,"*")</f>
        <v>*</v>
      </c>
      <c r="BB199" s="2"/>
      <c r="BC199" s="2" t="str">
        <f>IF(sum!A192="SA",sum!G192,"*")</f>
        <v>*</v>
      </c>
    </row>
    <row r="200" spans="2:55">
      <c r="B200" s="2" t="s">
        <v>186</v>
      </c>
      <c r="C200" s="2" t="s">
        <v>187</v>
      </c>
      <c r="D200" s="2">
        <v>2035</v>
      </c>
      <c r="J200" s="2" t="s">
        <v>186</v>
      </c>
      <c r="K200" s="2" t="s">
        <v>187</v>
      </c>
      <c r="L200" s="2">
        <v>2035</v>
      </c>
      <c r="M200" s="2" t="str">
        <f>IF(sum!A193="AT",sum!B193,"*")</f>
        <v>RTS-Light_ELE1</v>
      </c>
      <c r="N200" s="2"/>
      <c r="O200" s="2">
        <f>IF(sum!A193="AT",sum!G193,"*")</f>
        <v>0.249502309144303</v>
      </c>
      <c r="R200" s="2" t="s">
        <v>186</v>
      </c>
      <c r="S200" s="2" t="s">
        <v>187</v>
      </c>
      <c r="T200" s="2">
        <v>2035</v>
      </c>
      <c r="U200" s="2" t="str">
        <f>IF(sum!A193="BC",sum!B193,"*")</f>
        <v>*</v>
      </c>
      <c r="V200" s="2"/>
      <c r="W200" s="2" t="str">
        <f>IF(sum!A193="BC",sum!G193,"*")</f>
        <v>*</v>
      </c>
      <c r="Z200" s="2" t="s">
        <v>186</v>
      </c>
      <c r="AA200" s="2" t="s">
        <v>187</v>
      </c>
      <c r="AB200" s="2">
        <v>2035</v>
      </c>
      <c r="AC200" s="2" t="str">
        <f>IF(sum!A193="MA",sum!B193,"*")</f>
        <v>*</v>
      </c>
      <c r="AD200" s="2"/>
      <c r="AE200" s="2" t="str">
        <f>IF(sum!A193="MA",sum!G193,"*")</f>
        <v>*</v>
      </c>
      <c r="AH200" s="2" t="s">
        <v>186</v>
      </c>
      <c r="AI200" s="2" t="s">
        <v>187</v>
      </c>
      <c r="AJ200" s="2">
        <v>2035</v>
      </c>
      <c r="AK200" s="2" t="str">
        <f>IF(sum!A193="ON",sum!B193,"*")</f>
        <v>*</v>
      </c>
      <c r="AL200" s="2"/>
      <c r="AM200" s="2" t="str">
        <f>IF(sum!A193="ON",sum!G193,"*")</f>
        <v>*</v>
      </c>
      <c r="AP200" s="2" t="s">
        <v>186</v>
      </c>
      <c r="AQ200" s="2" t="s">
        <v>187</v>
      </c>
      <c r="AR200" s="2">
        <v>2035</v>
      </c>
      <c r="AS200" s="2" t="str">
        <f>IF(sum!A193="QU",sum!B193,"*")</f>
        <v>*</v>
      </c>
      <c r="AT200" s="2"/>
      <c r="AU200" s="2" t="str">
        <f>IF(sum!A193="QU",sum!G193,"*")</f>
        <v>*</v>
      </c>
      <c r="AX200" s="2" t="s">
        <v>186</v>
      </c>
      <c r="AY200" s="2" t="s">
        <v>187</v>
      </c>
      <c r="AZ200" s="2">
        <v>2035</v>
      </c>
      <c r="BA200" s="2" t="str">
        <f>IF(sum!A193="SA",sum!B193,"*")</f>
        <v>*</v>
      </c>
      <c r="BB200" s="2"/>
      <c r="BC200" s="2" t="str">
        <f>IF(sum!A193="SA",sum!G193,"*")</f>
        <v>*</v>
      </c>
    </row>
    <row r="201" spans="2:55">
      <c r="B201" s="4" t="s">
        <v>186</v>
      </c>
      <c r="C201" s="4" t="s">
        <v>187</v>
      </c>
      <c r="D201" s="4">
        <v>2035</v>
      </c>
      <c r="J201" s="4" t="s">
        <v>186</v>
      </c>
      <c r="K201" s="4" t="s">
        <v>187</v>
      </c>
      <c r="L201" s="4">
        <v>2035</v>
      </c>
      <c r="M201" s="2" t="str">
        <f>IF(sum!A194="AT",sum!B194,"*")</f>
        <v>RTS-SpCool_ELE1</v>
      </c>
      <c r="N201" s="2"/>
      <c r="O201" s="2">
        <f>IF(sum!A194="AT",sum!G194,"*")</f>
        <v>0.132089457782278</v>
      </c>
      <c r="R201" s="4" t="s">
        <v>186</v>
      </c>
      <c r="S201" s="4" t="s">
        <v>187</v>
      </c>
      <c r="T201" s="4">
        <v>2035</v>
      </c>
      <c r="U201" s="2" t="str">
        <f>IF(sum!A194="BC",sum!B194,"*")</f>
        <v>*</v>
      </c>
      <c r="V201" s="2"/>
      <c r="W201" s="2" t="str">
        <f>IF(sum!A194="BC",sum!G194,"*")</f>
        <v>*</v>
      </c>
      <c r="Z201" s="4" t="s">
        <v>186</v>
      </c>
      <c r="AA201" s="4" t="s">
        <v>187</v>
      </c>
      <c r="AB201" s="4">
        <v>2035</v>
      </c>
      <c r="AC201" s="2" t="str">
        <f>IF(sum!A194="MA",sum!B194,"*")</f>
        <v>*</v>
      </c>
      <c r="AD201" s="2"/>
      <c r="AE201" s="2" t="str">
        <f>IF(sum!A194="MA",sum!G194,"*")</f>
        <v>*</v>
      </c>
      <c r="AH201" s="4" t="s">
        <v>186</v>
      </c>
      <c r="AI201" s="4" t="s">
        <v>187</v>
      </c>
      <c r="AJ201" s="4">
        <v>2035</v>
      </c>
      <c r="AK201" s="2" t="str">
        <f>IF(sum!A194="ON",sum!B194,"*")</f>
        <v>*</v>
      </c>
      <c r="AL201" s="2"/>
      <c r="AM201" s="2" t="str">
        <f>IF(sum!A194="ON",sum!G194,"*")</f>
        <v>*</v>
      </c>
      <c r="AP201" s="4" t="s">
        <v>186</v>
      </c>
      <c r="AQ201" s="4" t="s">
        <v>187</v>
      </c>
      <c r="AR201" s="4">
        <v>2035</v>
      </c>
      <c r="AS201" s="2" t="str">
        <f>IF(sum!A194="QU",sum!B194,"*")</f>
        <v>*</v>
      </c>
      <c r="AT201" s="2"/>
      <c r="AU201" s="2" t="str">
        <f>IF(sum!A194="QU",sum!G194,"*")</f>
        <v>*</v>
      </c>
      <c r="AX201" s="4" t="s">
        <v>186</v>
      </c>
      <c r="AY201" s="4" t="s">
        <v>187</v>
      </c>
      <c r="AZ201" s="4">
        <v>2035</v>
      </c>
      <c r="BA201" s="2" t="str">
        <f>IF(sum!A194="SA",sum!B194,"*")</f>
        <v>*</v>
      </c>
      <c r="BB201" s="2"/>
      <c r="BC201" s="2" t="str">
        <f>IF(sum!A194="SA",sum!G194,"*")</f>
        <v>*</v>
      </c>
    </row>
    <row r="202" spans="2:55">
      <c r="B202" s="2" t="s">
        <v>186</v>
      </c>
      <c r="C202" s="2" t="s">
        <v>187</v>
      </c>
      <c r="D202" s="2">
        <v>2035</v>
      </c>
      <c r="J202" s="2" t="s">
        <v>186</v>
      </c>
      <c r="K202" s="2" t="s">
        <v>187</v>
      </c>
      <c r="L202" s="2">
        <v>2035</v>
      </c>
      <c r="M202" s="2" t="str">
        <f>IF(sum!A195="AT",sum!B195,"*")</f>
        <v>RTS-SpHeat_ELE1</v>
      </c>
      <c r="N202" s="2"/>
      <c r="O202" s="2">
        <f>IF(sum!A195="AT",sum!G195,"*")</f>
        <v>0.317877728559417</v>
      </c>
      <c r="R202" s="2" t="s">
        <v>186</v>
      </c>
      <c r="S202" s="2" t="s">
        <v>187</v>
      </c>
      <c r="T202" s="2">
        <v>2035</v>
      </c>
      <c r="U202" s="2" t="str">
        <f>IF(sum!A195="BC",sum!B195,"*")</f>
        <v>*</v>
      </c>
      <c r="V202" s="2"/>
      <c r="W202" s="2" t="str">
        <f>IF(sum!A195="BC",sum!G195,"*")</f>
        <v>*</v>
      </c>
      <c r="Z202" s="2" t="s">
        <v>186</v>
      </c>
      <c r="AA202" s="2" t="s">
        <v>187</v>
      </c>
      <c r="AB202" s="2">
        <v>2035</v>
      </c>
      <c r="AC202" s="2" t="str">
        <f>IF(sum!A195="MA",sum!B195,"*")</f>
        <v>*</v>
      </c>
      <c r="AD202" s="2"/>
      <c r="AE202" s="2" t="str">
        <f>IF(sum!A195="MA",sum!G195,"*")</f>
        <v>*</v>
      </c>
      <c r="AH202" s="2" t="s">
        <v>186</v>
      </c>
      <c r="AI202" s="2" t="s">
        <v>187</v>
      </c>
      <c r="AJ202" s="2">
        <v>2035</v>
      </c>
      <c r="AK202" s="2" t="str">
        <f>IF(sum!A195="ON",sum!B195,"*")</f>
        <v>*</v>
      </c>
      <c r="AL202" s="2"/>
      <c r="AM202" s="2" t="str">
        <f>IF(sum!A195="ON",sum!G195,"*")</f>
        <v>*</v>
      </c>
      <c r="AP202" s="2" t="s">
        <v>186</v>
      </c>
      <c r="AQ202" s="2" t="s">
        <v>187</v>
      </c>
      <c r="AR202" s="2">
        <v>2035</v>
      </c>
      <c r="AS202" s="2" t="str">
        <f>IF(sum!A195="QU",sum!B195,"*")</f>
        <v>*</v>
      </c>
      <c r="AT202" s="2"/>
      <c r="AU202" s="2" t="str">
        <f>IF(sum!A195="QU",sum!G195,"*")</f>
        <v>*</v>
      </c>
      <c r="AX202" s="2" t="s">
        <v>186</v>
      </c>
      <c r="AY202" s="2" t="s">
        <v>187</v>
      </c>
      <c r="AZ202" s="2">
        <v>2035</v>
      </c>
      <c r="BA202" s="2" t="str">
        <f>IF(sum!A195="SA",sum!B195,"*")</f>
        <v>*</v>
      </c>
      <c r="BB202" s="2"/>
      <c r="BC202" s="2" t="str">
        <f>IF(sum!A195="SA",sum!G195,"*")</f>
        <v>*</v>
      </c>
    </row>
    <row r="203" spans="2:55">
      <c r="B203" s="2" t="s">
        <v>186</v>
      </c>
      <c r="C203" s="2" t="s">
        <v>187</v>
      </c>
      <c r="D203" s="2">
        <v>2035</v>
      </c>
      <c r="J203" s="2" t="s">
        <v>186</v>
      </c>
      <c r="K203" s="2" t="s">
        <v>187</v>
      </c>
      <c r="L203" s="2">
        <v>2035</v>
      </c>
      <c r="M203" s="2" t="str">
        <f>IF(sum!A196="AT",sum!B196,"*")</f>
        <v>RTS-WaterHeat_ELE1</v>
      </c>
      <c r="N203" s="2"/>
      <c r="O203" s="2">
        <f>IF(sum!A196="AT",sum!G196,"*")</f>
        <v>0.0340583280599376</v>
      </c>
      <c r="R203" s="2" t="s">
        <v>186</v>
      </c>
      <c r="S203" s="2" t="s">
        <v>187</v>
      </c>
      <c r="T203" s="2">
        <v>2035</v>
      </c>
      <c r="U203" s="2" t="str">
        <f>IF(sum!A196="BC",sum!B196,"*")</f>
        <v>*</v>
      </c>
      <c r="V203" s="2"/>
      <c r="W203" s="2" t="str">
        <f>IF(sum!A196="BC",sum!G196,"*")</f>
        <v>*</v>
      </c>
      <c r="Z203" s="2" t="s">
        <v>186</v>
      </c>
      <c r="AA203" s="2" t="s">
        <v>187</v>
      </c>
      <c r="AB203" s="2">
        <v>2035</v>
      </c>
      <c r="AC203" s="2" t="str">
        <f>IF(sum!A196="MA",sum!B196,"*")</f>
        <v>*</v>
      </c>
      <c r="AD203" s="2"/>
      <c r="AE203" s="2" t="str">
        <f>IF(sum!A196="MA",sum!G196,"*")</f>
        <v>*</v>
      </c>
      <c r="AH203" s="2" t="s">
        <v>186</v>
      </c>
      <c r="AI203" s="2" t="s">
        <v>187</v>
      </c>
      <c r="AJ203" s="2">
        <v>2035</v>
      </c>
      <c r="AK203" s="2" t="str">
        <f>IF(sum!A196="ON",sum!B196,"*")</f>
        <v>*</v>
      </c>
      <c r="AL203" s="2"/>
      <c r="AM203" s="2" t="str">
        <f>IF(sum!A196="ON",sum!G196,"*")</f>
        <v>*</v>
      </c>
      <c r="AP203" s="4" t="s">
        <v>186</v>
      </c>
      <c r="AQ203" s="4" t="s">
        <v>187</v>
      </c>
      <c r="AR203" s="4">
        <v>2035</v>
      </c>
      <c r="AS203" s="2" t="str">
        <f>IF(sum!A196="QU",sum!B196,"*")</f>
        <v>*</v>
      </c>
      <c r="AT203" s="2"/>
      <c r="AU203" s="2" t="str">
        <f>IF(sum!A196="QU",sum!G196,"*")</f>
        <v>*</v>
      </c>
      <c r="AX203" s="2" t="s">
        <v>186</v>
      </c>
      <c r="AY203" s="2" t="s">
        <v>187</v>
      </c>
      <c r="AZ203" s="2">
        <v>2035</v>
      </c>
      <c r="BA203" s="2" t="str">
        <f>IF(sum!A196="SA",sum!B196,"*")</f>
        <v>*</v>
      </c>
      <c r="BB203" s="2"/>
      <c r="BC203" s="2" t="str">
        <f>IF(sum!A196="SA",sum!G196,"*")</f>
        <v>*</v>
      </c>
    </row>
    <row r="204" spans="2:55">
      <c r="B204" s="4" t="s">
        <v>186</v>
      </c>
      <c r="C204" s="4" t="s">
        <v>187</v>
      </c>
      <c r="D204" s="4">
        <v>2035</v>
      </c>
      <c r="J204" s="4" t="s">
        <v>186</v>
      </c>
      <c r="K204" s="4" t="s">
        <v>187</v>
      </c>
      <c r="L204" s="4">
        <v>2035</v>
      </c>
      <c r="M204" s="2" t="str">
        <f>IF(sum!A197="AT",sum!B197,"*")</f>
        <v>S_CCUS_EMIS_H2T</v>
      </c>
      <c r="N204" s="2"/>
      <c r="O204" s="2">
        <f>IF(sum!A197="AT",sum!G197,"*")</f>
        <v>0</v>
      </c>
      <c r="R204" s="4" t="s">
        <v>186</v>
      </c>
      <c r="S204" s="4" t="s">
        <v>187</v>
      </c>
      <c r="T204" s="4">
        <v>2035</v>
      </c>
      <c r="U204" s="2" t="str">
        <f>IF(sum!A197="BC",sum!B197,"*")</f>
        <v>*</v>
      </c>
      <c r="V204" s="2"/>
      <c r="W204" s="2" t="str">
        <f>IF(sum!A197="BC",sum!G197,"*")</f>
        <v>*</v>
      </c>
      <c r="Z204" s="4" t="s">
        <v>186</v>
      </c>
      <c r="AA204" s="4" t="s">
        <v>187</v>
      </c>
      <c r="AB204" s="4">
        <v>2035</v>
      </c>
      <c r="AC204" s="2" t="str">
        <f>IF(sum!A197="MA",sum!B197,"*")</f>
        <v>*</v>
      </c>
      <c r="AD204" s="2"/>
      <c r="AE204" s="2" t="str">
        <f>IF(sum!A197="MA",sum!G197,"*")</f>
        <v>*</v>
      </c>
      <c r="AH204" s="4" t="s">
        <v>186</v>
      </c>
      <c r="AI204" s="4" t="s">
        <v>187</v>
      </c>
      <c r="AJ204" s="4">
        <v>2035</v>
      </c>
      <c r="AK204" s="2" t="str">
        <f>IF(sum!A197="ON",sum!B197,"*")</f>
        <v>*</v>
      </c>
      <c r="AL204" s="2"/>
      <c r="AM204" s="2" t="str">
        <f>IF(sum!A197="ON",sum!G197,"*")</f>
        <v>*</v>
      </c>
      <c r="AP204" s="2" t="s">
        <v>186</v>
      </c>
      <c r="AQ204" s="2" t="s">
        <v>187</v>
      </c>
      <c r="AR204" s="2">
        <v>2035</v>
      </c>
      <c r="AS204" s="2" t="str">
        <f>IF(sum!A197="QU",sum!B197,"*")</f>
        <v>*</v>
      </c>
      <c r="AT204" s="2"/>
      <c r="AU204" s="2" t="str">
        <f>IF(sum!A197="QU",sum!G197,"*")</f>
        <v>*</v>
      </c>
      <c r="AX204" s="4" t="s">
        <v>186</v>
      </c>
      <c r="AY204" s="4" t="s">
        <v>187</v>
      </c>
      <c r="AZ204" s="4">
        <v>2035</v>
      </c>
      <c r="BA204" s="2" t="str">
        <f>IF(sum!A197="SA",sum!B197,"*")</f>
        <v>*</v>
      </c>
      <c r="BB204" s="2"/>
      <c r="BC204" s="2" t="str">
        <f>IF(sum!A197="SA",sum!G197,"*")</f>
        <v>*</v>
      </c>
    </row>
    <row r="205" spans="2:55">
      <c r="B205" s="2" t="s">
        <v>186</v>
      </c>
      <c r="C205" s="2" t="s">
        <v>187</v>
      </c>
      <c r="D205" s="2">
        <v>2035</v>
      </c>
      <c r="J205" s="2" t="s">
        <v>186</v>
      </c>
      <c r="K205" s="2" t="s">
        <v>187</v>
      </c>
      <c r="L205" s="2">
        <v>2035</v>
      </c>
      <c r="M205" s="2" t="str">
        <f>IF(sum!A198="AT",sum!B198,"*")</f>
        <v>S_CCUS_EMIS_H2U</v>
      </c>
      <c r="N205" s="2"/>
      <c r="O205" s="2">
        <f>IF(sum!A198="AT",sum!G198,"*")</f>
        <v>0</v>
      </c>
      <c r="R205" s="2" t="s">
        <v>186</v>
      </c>
      <c r="S205" s="2" t="s">
        <v>187</v>
      </c>
      <c r="T205" s="2">
        <v>2035</v>
      </c>
      <c r="U205" s="2" t="str">
        <f>IF(sum!A198="BC",sum!B198,"*")</f>
        <v>*</v>
      </c>
      <c r="V205" s="2"/>
      <c r="W205" s="2" t="str">
        <f>IF(sum!A198="BC",sum!G198,"*")</f>
        <v>*</v>
      </c>
      <c r="Z205" s="2" t="s">
        <v>186</v>
      </c>
      <c r="AA205" s="2" t="s">
        <v>187</v>
      </c>
      <c r="AB205" s="2">
        <v>2035</v>
      </c>
      <c r="AC205" s="2" t="str">
        <f>IF(sum!A198="MA",sum!B198,"*")</f>
        <v>*</v>
      </c>
      <c r="AD205" s="2"/>
      <c r="AE205" s="2" t="str">
        <f>IF(sum!A198="MA",sum!G198,"*")</f>
        <v>*</v>
      </c>
      <c r="AH205" s="2" t="s">
        <v>186</v>
      </c>
      <c r="AI205" s="2" t="s">
        <v>187</v>
      </c>
      <c r="AJ205" s="2">
        <v>2035</v>
      </c>
      <c r="AK205" s="2" t="str">
        <f>IF(sum!A198="ON",sum!B198,"*")</f>
        <v>*</v>
      </c>
      <c r="AL205" s="2"/>
      <c r="AM205" s="2" t="str">
        <f>IF(sum!A198="ON",sum!G198,"*")</f>
        <v>*</v>
      </c>
      <c r="AP205" s="4" t="s">
        <v>186</v>
      </c>
      <c r="AQ205" s="4" t="s">
        <v>187</v>
      </c>
      <c r="AR205" s="4">
        <v>2035</v>
      </c>
      <c r="AS205" s="2" t="str">
        <f>IF(sum!A198="QU",sum!B198,"*")</f>
        <v>*</v>
      </c>
      <c r="AT205" s="2"/>
      <c r="AU205" s="2" t="str">
        <f>IF(sum!A198="QU",sum!G198,"*")</f>
        <v>*</v>
      </c>
      <c r="AX205" s="2" t="s">
        <v>186</v>
      </c>
      <c r="AY205" s="2" t="s">
        <v>187</v>
      </c>
      <c r="AZ205" s="2">
        <v>2035</v>
      </c>
      <c r="BA205" s="2" t="str">
        <f>IF(sum!A198="SA",sum!B198,"*")</f>
        <v>*</v>
      </c>
      <c r="BB205" s="2"/>
      <c r="BC205" s="2" t="str">
        <f>IF(sum!A198="SA",sum!G198,"*")</f>
        <v>*</v>
      </c>
    </row>
    <row r="206" spans="2:55">
      <c r="B206" s="2" t="s">
        <v>186</v>
      </c>
      <c r="C206" s="2" t="s">
        <v>187</v>
      </c>
      <c r="D206" s="2">
        <v>2035</v>
      </c>
      <c r="J206" s="2" t="s">
        <v>186</v>
      </c>
      <c r="K206" s="2" t="s">
        <v>187</v>
      </c>
      <c r="L206" s="2">
        <v>2035</v>
      </c>
      <c r="M206" s="2" t="str">
        <f>IF(sum!A199="AT",sum!B199,"*")</f>
        <v>S_CCUS_EMISMeOH_H2</v>
      </c>
      <c r="N206" s="2"/>
      <c r="O206" s="2">
        <f>IF(sum!A199="AT",sum!G199,"*")</f>
        <v>0</v>
      </c>
      <c r="R206" s="2" t="s">
        <v>186</v>
      </c>
      <c r="S206" s="2" t="s">
        <v>187</v>
      </c>
      <c r="T206" s="2">
        <v>2035</v>
      </c>
      <c r="U206" s="2" t="str">
        <f>IF(sum!A199="BC",sum!B199,"*")</f>
        <v>*</v>
      </c>
      <c r="V206" s="2"/>
      <c r="W206" s="2" t="str">
        <f>IF(sum!A199="BC",sum!G199,"*")</f>
        <v>*</v>
      </c>
      <c r="Z206" s="2" t="s">
        <v>186</v>
      </c>
      <c r="AA206" s="2" t="s">
        <v>187</v>
      </c>
      <c r="AB206" s="2">
        <v>2035</v>
      </c>
      <c r="AC206" s="2" t="str">
        <f>IF(sum!A199="MA",sum!B199,"*")</f>
        <v>*</v>
      </c>
      <c r="AD206" s="2"/>
      <c r="AE206" s="2" t="str">
        <f>IF(sum!A199="MA",sum!G199,"*")</f>
        <v>*</v>
      </c>
      <c r="AH206" s="2" t="s">
        <v>186</v>
      </c>
      <c r="AI206" s="2" t="s">
        <v>187</v>
      </c>
      <c r="AJ206" s="2">
        <v>2035</v>
      </c>
      <c r="AK206" s="2" t="str">
        <f>IF(sum!A199="ON",sum!B199,"*")</f>
        <v>*</v>
      </c>
      <c r="AL206" s="2"/>
      <c r="AM206" s="2" t="str">
        <f>IF(sum!A199="ON",sum!G199,"*")</f>
        <v>*</v>
      </c>
      <c r="AP206" s="2" t="s">
        <v>186</v>
      </c>
      <c r="AQ206" s="2" t="s">
        <v>187</v>
      </c>
      <c r="AR206" s="2">
        <v>2035</v>
      </c>
      <c r="AS206" s="2" t="str">
        <f>IF(sum!A199="QU",sum!B199,"*")</f>
        <v>*</v>
      </c>
      <c r="AT206" s="2"/>
      <c r="AU206" s="2" t="str">
        <f>IF(sum!A199="QU",sum!G199,"*")</f>
        <v>*</v>
      </c>
      <c r="AX206" s="2" t="s">
        <v>186</v>
      </c>
      <c r="AY206" s="2" t="s">
        <v>187</v>
      </c>
      <c r="AZ206" s="2">
        <v>2035</v>
      </c>
      <c r="BA206" s="2" t="str">
        <f>IF(sum!A199="SA",sum!B199,"*")</f>
        <v>*</v>
      </c>
      <c r="BB206" s="2"/>
      <c r="BC206" s="2" t="str">
        <f>IF(sum!A199="SA",sum!G199,"*")</f>
        <v>*</v>
      </c>
    </row>
    <row r="207" spans="2:55">
      <c r="B207" s="4" t="s">
        <v>186</v>
      </c>
      <c r="C207" s="4" t="s">
        <v>187</v>
      </c>
      <c r="D207" s="4">
        <v>2035</v>
      </c>
      <c r="J207" s="4" t="s">
        <v>186</v>
      </c>
      <c r="K207" s="4" t="s">
        <v>187</v>
      </c>
      <c r="L207" s="4">
        <v>2035</v>
      </c>
      <c r="M207" s="2" t="str">
        <f>IF(sum!A200="AT",sum!B200,"*")</f>
        <v>SCOAH2GC01</v>
      </c>
      <c r="N207" s="2"/>
      <c r="O207" s="2">
        <f>IF(sum!A200="AT",sum!G200,"*")</f>
        <v>0</v>
      </c>
      <c r="R207" s="4" t="s">
        <v>186</v>
      </c>
      <c r="S207" s="4" t="s">
        <v>187</v>
      </c>
      <c r="T207" s="4">
        <v>2035</v>
      </c>
      <c r="U207" s="2" t="str">
        <f>IF(sum!A200="BC",sum!B200,"*")</f>
        <v>*</v>
      </c>
      <c r="V207" s="2"/>
      <c r="W207" s="2" t="str">
        <f>IF(sum!A200="BC",sum!G200,"*")</f>
        <v>*</v>
      </c>
      <c r="Z207" s="4" t="s">
        <v>186</v>
      </c>
      <c r="AA207" s="4" t="s">
        <v>187</v>
      </c>
      <c r="AB207" s="4">
        <v>2035</v>
      </c>
      <c r="AC207" s="2" t="str">
        <f>IF(sum!A200="MA",sum!B200,"*")</f>
        <v>*</v>
      </c>
      <c r="AD207" s="2"/>
      <c r="AE207" s="2" t="str">
        <f>IF(sum!A200="MA",sum!G200,"*")</f>
        <v>*</v>
      </c>
      <c r="AH207" s="4" t="s">
        <v>186</v>
      </c>
      <c r="AI207" s="4" t="s">
        <v>187</v>
      </c>
      <c r="AJ207" s="4">
        <v>2035</v>
      </c>
      <c r="AK207" s="2" t="str">
        <f>IF(sum!A200="ON",sum!B200,"*")</f>
        <v>*</v>
      </c>
      <c r="AL207" s="2"/>
      <c r="AM207" s="2" t="str">
        <f>IF(sum!A200="ON",sum!G200,"*")</f>
        <v>*</v>
      </c>
      <c r="AP207" s="4" t="s">
        <v>186</v>
      </c>
      <c r="AQ207" s="4" t="s">
        <v>187</v>
      </c>
      <c r="AR207" s="4">
        <v>2035</v>
      </c>
      <c r="AS207" s="2" t="str">
        <f>IF(sum!A200="QU",sum!B200,"*")</f>
        <v>*</v>
      </c>
      <c r="AT207" s="2"/>
      <c r="AU207" s="2" t="str">
        <f>IF(sum!A200="QU",sum!G200,"*")</f>
        <v>*</v>
      </c>
      <c r="AX207" s="4" t="s">
        <v>186</v>
      </c>
      <c r="AY207" s="4" t="s">
        <v>187</v>
      </c>
      <c r="AZ207" s="4">
        <v>2035</v>
      </c>
      <c r="BA207" s="2" t="str">
        <f>IF(sum!A200="SA",sum!B200,"*")</f>
        <v>*</v>
      </c>
      <c r="BB207" s="2"/>
      <c r="BC207" s="2" t="str">
        <f>IF(sum!A200="SA",sum!G200,"*")</f>
        <v>*</v>
      </c>
    </row>
    <row r="208" spans="2:55">
      <c r="B208" s="2" t="s">
        <v>186</v>
      </c>
      <c r="C208" s="2" t="s">
        <v>187</v>
      </c>
      <c r="D208" s="2">
        <v>2035</v>
      </c>
      <c r="J208" s="2" t="s">
        <v>186</v>
      </c>
      <c r="K208" s="2" t="s">
        <v>187</v>
      </c>
      <c r="L208" s="2">
        <v>2035</v>
      </c>
      <c r="M208" s="2" t="str">
        <f>IF(sum!A201="AT",sum!B201,"*")</f>
        <v>SELCH2EC01</v>
      </c>
      <c r="N208" s="2"/>
      <c r="O208" s="2">
        <f>IF(sum!A201="AT",sum!G201,"*")</f>
        <v>0</v>
      </c>
      <c r="R208" s="2" t="s">
        <v>186</v>
      </c>
      <c r="S208" s="2" t="s">
        <v>187</v>
      </c>
      <c r="T208" s="2">
        <v>2035</v>
      </c>
      <c r="U208" s="2" t="str">
        <f>IF(sum!A201="BC",sum!B201,"*")</f>
        <v>*</v>
      </c>
      <c r="V208" s="2"/>
      <c r="W208" s="2" t="str">
        <f>IF(sum!A201="BC",sum!G201,"*")</f>
        <v>*</v>
      </c>
      <c r="Z208" s="2" t="s">
        <v>186</v>
      </c>
      <c r="AA208" s="2" t="s">
        <v>187</v>
      </c>
      <c r="AB208" s="2">
        <v>2035</v>
      </c>
      <c r="AC208" s="2" t="str">
        <f>IF(sum!A201="MA",sum!B201,"*")</f>
        <v>*</v>
      </c>
      <c r="AD208" s="2"/>
      <c r="AE208" s="2" t="str">
        <f>IF(sum!A201="MA",sum!G201,"*")</f>
        <v>*</v>
      </c>
      <c r="AH208" s="2" t="s">
        <v>186</v>
      </c>
      <c r="AI208" s="2" t="s">
        <v>187</v>
      </c>
      <c r="AJ208" s="2">
        <v>2035</v>
      </c>
      <c r="AK208" s="2" t="str">
        <f>IF(sum!A201="ON",sum!B201,"*")</f>
        <v>*</v>
      </c>
      <c r="AL208" s="2"/>
      <c r="AM208" s="2" t="str">
        <f>IF(sum!A201="ON",sum!G201,"*")</f>
        <v>*</v>
      </c>
      <c r="AP208" s="2" t="s">
        <v>186</v>
      </c>
      <c r="AQ208" s="2" t="s">
        <v>187</v>
      </c>
      <c r="AR208" s="2">
        <v>2035</v>
      </c>
      <c r="AS208" s="2" t="str">
        <f>IF(sum!A201="QU",sum!B201,"*")</f>
        <v>*</v>
      </c>
      <c r="AT208" s="2"/>
      <c r="AU208" s="2" t="str">
        <f>IF(sum!A201="QU",sum!G201,"*")</f>
        <v>*</v>
      </c>
      <c r="AX208" s="2" t="s">
        <v>186</v>
      </c>
      <c r="AY208" s="2" t="s">
        <v>187</v>
      </c>
      <c r="AZ208" s="2">
        <v>2035</v>
      </c>
      <c r="BA208" s="2" t="str">
        <f>IF(sum!A201="SA",sum!B201,"*")</f>
        <v>*</v>
      </c>
      <c r="BB208" s="2"/>
      <c r="BC208" s="2" t="str">
        <f>IF(sum!A201="SA",sum!G201,"*")</f>
        <v>*</v>
      </c>
    </row>
    <row r="209" spans="2:55">
      <c r="B209" s="2" t="s">
        <v>186</v>
      </c>
      <c r="C209" s="2" t="s">
        <v>187</v>
      </c>
      <c r="D209" s="2">
        <v>2035</v>
      </c>
      <c r="J209" s="2" t="s">
        <v>186</v>
      </c>
      <c r="K209" s="2" t="s">
        <v>187</v>
      </c>
      <c r="L209" s="2">
        <v>2035</v>
      </c>
      <c r="M209" s="2" t="str">
        <f>IF(sum!A202="AT",sum!B202,"*")</f>
        <v>SGASSH2RC01</v>
      </c>
      <c r="N209" s="2"/>
      <c r="O209" s="2">
        <f>IF(sum!A202="AT",sum!G202,"*")</f>
        <v>0</v>
      </c>
      <c r="R209" s="2" t="s">
        <v>186</v>
      </c>
      <c r="S209" s="2" t="s">
        <v>187</v>
      </c>
      <c r="T209" s="2">
        <v>2035</v>
      </c>
      <c r="U209" s="2" t="str">
        <f>IF(sum!A202="BC",sum!B202,"*")</f>
        <v>*</v>
      </c>
      <c r="V209" s="2"/>
      <c r="W209" s="2" t="str">
        <f>IF(sum!A202="BC",sum!G202,"*")</f>
        <v>*</v>
      </c>
      <c r="Z209" s="2" t="s">
        <v>186</v>
      </c>
      <c r="AA209" s="2" t="s">
        <v>187</v>
      </c>
      <c r="AB209" s="2">
        <v>2035</v>
      </c>
      <c r="AC209" s="2" t="str">
        <f>IF(sum!A202="MA",sum!B202,"*")</f>
        <v>*</v>
      </c>
      <c r="AD209" s="2"/>
      <c r="AE209" s="2" t="str">
        <f>IF(sum!A202="MA",sum!G202,"*")</f>
        <v>*</v>
      </c>
      <c r="AH209" s="2" t="s">
        <v>186</v>
      </c>
      <c r="AI209" s="2" t="s">
        <v>187</v>
      </c>
      <c r="AJ209" s="2">
        <v>2035</v>
      </c>
      <c r="AK209" s="2" t="str">
        <f>IF(sum!A202="ON",sum!B202,"*")</f>
        <v>*</v>
      </c>
      <c r="AL209" s="2"/>
      <c r="AM209" s="2" t="str">
        <f>IF(sum!A202="ON",sum!G202,"*")</f>
        <v>*</v>
      </c>
      <c r="AP209" s="4" t="s">
        <v>186</v>
      </c>
      <c r="AQ209" s="4" t="s">
        <v>187</v>
      </c>
      <c r="AR209" s="4">
        <v>2035</v>
      </c>
      <c r="AS209" s="2" t="str">
        <f>IF(sum!A202="QU",sum!B202,"*")</f>
        <v>*</v>
      </c>
      <c r="AT209" s="2"/>
      <c r="AU209" s="2" t="str">
        <f>IF(sum!A202="QU",sum!G202,"*")</f>
        <v>*</v>
      </c>
      <c r="AX209" s="2" t="s">
        <v>186</v>
      </c>
      <c r="AY209" s="2" t="s">
        <v>187</v>
      </c>
      <c r="AZ209" s="2">
        <v>2035</v>
      </c>
      <c r="BA209" s="2" t="str">
        <f>IF(sum!A202="SA",sum!B202,"*")</f>
        <v>*</v>
      </c>
      <c r="BB209" s="2"/>
      <c r="BC209" s="2" t="str">
        <f>IF(sum!A202="SA",sum!G202,"*")</f>
        <v>*</v>
      </c>
    </row>
    <row r="210" spans="2:55">
      <c r="B210" s="4" t="s">
        <v>186</v>
      </c>
      <c r="C210" s="4" t="s">
        <v>187</v>
      </c>
      <c r="D210" s="4">
        <v>2035</v>
      </c>
      <c r="J210" s="4" t="s">
        <v>186</v>
      </c>
      <c r="K210" s="4" t="s">
        <v>187</v>
      </c>
      <c r="L210" s="4">
        <v>2035</v>
      </c>
      <c r="M210" s="2" t="str">
        <f>IF(sum!A203="AT",sum!B203,"*")</f>
        <v>SINKCCU</v>
      </c>
      <c r="N210" s="2"/>
      <c r="O210" s="2">
        <f>IF(sum!A203="AT",sum!G203,"*")</f>
        <v>0</v>
      </c>
      <c r="R210" s="4" t="s">
        <v>186</v>
      </c>
      <c r="S210" s="4" t="s">
        <v>187</v>
      </c>
      <c r="T210" s="4">
        <v>2035</v>
      </c>
      <c r="U210" s="2" t="str">
        <f>IF(sum!A203="BC",sum!B203,"*")</f>
        <v>*</v>
      </c>
      <c r="V210" s="2"/>
      <c r="W210" s="2" t="str">
        <f>IF(sum!A203="BC",sum!G203,"*")</f>
        <v>*</v>
      </c>
      <c r="Z210" s="4" t="s">
        <v>186</v>
      </c>
      <c r="AA210" s="4" t="s">
        <v>187</v>
      </c>
      <c r="AB210" s="4">
        <v>2035</v>
      </c>
      <c r="AC210" s="2" t="str">
        <f>IF(sum!A203="MA",sum!B203,"*")</f>
        <v>*</v>
      </c>
      <c r="AD210" s="2"/>
      <c r="AE210" s="2" t="str">
        <f>IF(sum!A203="MA",sum!G203,"*")</f>
        <v>*</v>
      </c>
      <c r="AH210" s="4" t="s">
        <v>186</v>
      </c>
      <c r="AI210" s="4" t="s">
        <v>187</v>
      </c>
      <c r="AJ210" s="4">
        <v>2035</v>
      </c>
      <c r="AK210" s="2" t="str">
        <f>IF(sum!A203="ON",sum!B203,"*")</f>
        <v>*</v>
      </c>
      <c r="AL210" s="2"/>
      <c r="AM210" s="2" t="str">
        <f>IF(sum!A203="ON",sum!G203,"*")</f>
        <v>*</v>
      </c>
      <c r="AP210" s="2" t="s">
        <v>186</v>
      </c>
      <c r="AQ210" s="2" t="s">
        <v>187</v>
      </c>
      <c r="AR210" s="2">
        <v>2035</v>
      </c>
      <c r="AS210" s="2" t="str">
        <f>IF(sum!A203="QU",sum!B203,"*")</f>
        <v>*</v>
      </c>
      <c r="AT210" s="2"/>
      <c r="AU210" s="2" t="str">
        <f>IF(sum!A203="QU",sum!G203,"*")</f>
        <v>*</v>
      </c>
      <c r="AX210" s="4" t="s">
        <v>186</v>
      </c>
      <c r="AY210" s="4" t="s">
        <v>187</v>
      </c>
      <c r="AZ210" s="4">
        <v>2035</v>
      </c>
      <c r="BA210" s="2" t="str">
        <f>IF(sum!A203="SA",sum!B203,"*")</f>
        <v>*</v>
      </c>
      <c r="BB210" s="2"/>
      <c r="BC210" s="2" t="str">
        <f>IF(sum!A203="SA",sum!G203,"*")</f>
        <v>*</v>
      </c>
    </row>
    <row r="211" spans="2:55">
      <c r="B211" s="2" t="s">
        <v>186</v>
      </c>
      <c r="C211" s="2" t="s">
        <v>187</v>
      </c>
      <c r="D211" s="2">
        <v>2035</v>
      </c>
      <c r="J211" s="2" t="s">
        <v>186</v>
      </c>
      <c r="K211" s="2" t="s">
        <v>187</v>
      </c>
      <c r="L211" s="2">
        <v>2035</v>
      </c>
      <c r="M211" s="2" t="str">
        <f>IF(sum!A204="AT",sum!B204,"*")</f>
        <v>SNK_DAC</v>
      </c>
      <c r="N211" s="2"/>
      <c r="O211" s="2">
        <f>IF(sum!A204="AT",sum!G204,"*")</f>
        <v>0</v>
      </c>
      <c r="R211" s="2" t="s">
        <v>186</v>
      </c>
      <c r="S211" s="2" t="s">
        <v>187</v>
      </c>
      <c r="T211" s="2">
        <v>2035</v>
      </c>
      <c r="U211" s="2" t="str">
        <f>IF(sum!A204="BC",sum!B204,"*")</f>
        <v>*</v>
      </c>
      <c r="V211" s="2"/>
      <c r="W211" s="2" t="str">
        <f>IF(sum!A204="BC",sum!G204,"*")</f>
        <v>*</v>
      </c>
      <c r="Z211" s="2" t="s">
        <v>186</v>
      </c>
      <c r="AA211" s="2" t="s">
        <v>187</v>
      </c>
      <c r="AB211" s="2">
        <v>2035</v>
      </c>
      <c r="AC211" s="2" t="str">
        <f>IF(sum!A204="MA",sum!B204,"*")</f>
        <v>*</v>
      </c>
      <c r="AD211" s="2"/>
      <c r="AE211" s="2" t="str">
        <f>IF(sum!A204="MA",sum!G204,"*")</f>
        <v>*</v>
      </c>
      <c r="AH211" s="2" t="s">
        <v>186</v>
      </c>
      <c r="AI211" s="2" t="s">
        <v>187</v>
      </c>
      <c r="AJ211" s="2">
        <v>2035</v>
      </c>
      <c r="AK211" s="2" t="str">
        <f>IF(sum!A204="ON",sum!B204,"*")</f>
        <v>*</v>
      </c>
      <c r="AL211" s="2"/>
      <c r="AM211" s="2" t="str">
        <f>IF(sum!A204="ON",sum!G204,"*")</f>
        <v>*</v>
      </c>
      <c r="AP211" s="4" t="s">
        <v>186</v>
      </c>
      <c r="AQ211" s="4" t="s">
        <v>187</v>
      </c>
      <c r="AR211" s="4">
        <v>2035</v>
      </c>
      <c r="AS211" s="2" t="str">
        <f>IF(sum!A204="QU",sum!B204,"*")</f>
        <v>*</v>
      </c>
      <c r="AT211" s="2"/>
      <c r="AU211" s="2" t="str">
        <f>IF(sum!A204="QU",sum!G204,"*")</f>
        <v>*</v>
      </c>
      <c r="AX211" s="2" t="s">
        <v>186</v>
      </c>
      <c r="AY211" s="2" t="s">
        <v>187</v>
      </c>
      <c r="AZ211" s="2">
        <v>2035</v>
      </c>
      <c r="BA211" s="2" t="str">
        <f>IF(sum!A204="SA",sum!B204,"*")</f>
        <v>*</v>
      </c>
      <c r="BB211" s="2"/>
      <c r="BC211" s="2" t="str">
        <f>IF(sum!A204="SA",sum!G204,"*")</f>
        <v>*</v>
      </c>
    </row>
    <row r="212" spans="2:55">
      <c r="B212" s="2" t="s">
        <v>186</v>
      </c>
      <c r="C212" s="2" t="s">
        <v>187</v>
      </c>
      <c r="D212" s="2">
        <v>2035</v>
      </c>
      <c r="J212" s="2" t="s">
        <v>186</v>
      </c>
      <c r="K212" s="2" t="s">
        <v>187</v>
      </c>
      <c r="L212" s="2">
        <v>2035</v>
      </c>
      <c r="M212" s="2" t="str">
        <f>IF(sum!A205="AT",sum!B205,"*")</f>
        <v>STH2SGT</v>
      </c>
      <c r="N212" s="2"/>
      <c r="O212" s="2">
        <f>IF(sum!A205="AT",sum!G205,"*")</f>
        <v>0</v>
      </c>
      <c r="R212" s="2" t="s">
        <v>186</v>
      </c>
      <c r="S212" s="2" t="s">
        <v>187</v>
      </c>
      <c r="T212" s="2">
        <v>2035</v>
      </c>
      <c r="U212" s="2" t="str">
        <f>IF(sum!A205="BC",sum!B205,"*")</f>
        <v>*</v>
      </c>
      <c r="V212" s="2"/>
      <c r="W212" s="2" t="str">
        <f>IF(sum!A205="BC",sum!G205,"*")</f>
        <v>*</v>
      </c>
      <c r="Z212" s="2" t="s">
        <v>186</v>
      </c>
      <c r="AA212" s="2" t="s">
        <v>187</v>
      </c>
      <c r="AB212" s="2">
        <v>2035</v>
      </c>
      <c r="AC212" s="2" t="str">
        <f>IF(sum!A205="MA",sum!B205,"*")</f>
        <v>*</v>
      </c>
      <c r="AD212" s="2"/>
      <c r="AE212" s="2" t="str">
        <f>IF(sum!A205="MA",sum!G205,"*")</f>
        <v>*</v>
      </c>
      <c r="AH212" s="2" t="s">
        <v>186</v>
      </c>
      <c r="AI212" s="2" t="s">
        <v>187</v>
      </c>
      <c r="AJ212" s="2">
        <v>2035</v>
      </c>
      <c r="AK212" s="2" t="str">
        <f>IF(sum!A205="ON",sum!B205,"*")</f>
        <v>*</v>
      </c>
      <c r="AL212" s="2"/>
      <c r="AM212" s="2" t="str">
        <f>IF(sum!A205="ON",sum!G205,"*")</f>
        <v>*</v>
      </c>
      <c r="AP212" s="2" t="s">
        <v>186</v>
      </c>
      <c r="AQ212" s="2" t="s">
        <v>187</v>
      </c>
      <c r="AR212" s="2">
        <v>2035</v>
      </c>
      <c r="AS212" s="2" t="str">
        <f>IF(sum!A205="QU",sum!B205,"*")</f>
        <v>*</v>
      </c>
      <c r="AT212" s="2"/>
      <c r="AU212" s="2" t="str">
        <f>IF(sum!A205="QU",sum!G205,"*")</f>
        <v>*</v>
      </c>
      <c r="AX212" s="2" t="s">
        <v>186</v>
      </c>
      <c r="AY212" s="2" t="s">
        <v>187</v>
      </c>
      <c r="AZ212" s="2">
        <v>2035</v>
      </c>
      <c r="BA212" s="2" t="str">
        <f>IF(sum!A205="SA",sum!B205,"*")</f>
        <v>*</v>
      </c>
      <c r="BB212" s="2"/>
      <c r="BC212" s="2" t="str">
        <f>IF(sum!A205="SA",sum!G205,"*")</f>
        <v>*</v>
      </c>
    </row>
    <row r="213" spans="2:55">
      <c r="B213" s="4" t="s">
        <v>186</v>
      </c>
      <c r="C213" s="4" t="s">
        <v>187</v>
      </c>
      <c r="D213" s="4">
        <v>2035</v>
      </c>
      <c r="J213" s="4" t="s">
        <v>186</v>
      </c>
      <c r="K213" s="4" t="s">
        <v>187</v>
      </c>
      <c r="L213" s="4">
        <v>2035</v>
      </c>
      <c r="M213" s="2" t="str">
        <f>IF(sum!A206="AT",sum!B206,"*")</f>
        <v>STH2SUG</v>
      </c>
      <c r="N213" s="2"/>
      <c r="O213" s="2">
        <f>IF(sum!A206="AT",sum!G206,"*")</f>
        <v>0</v>
      </c>
      <c r="R213" s="4" t="s">
        <v>186</v>
      </c>
      <c r="S213" s="4" t="s">
        <v>187</v>
      </c>
      <c r="T213" s="4">
        <v>2035</v>
      </c>
      <c r="U213" s="2" t="str">
        <f>IF(sum!A206="BC",sum!B206,"*")</f>
        <v>*</v>
      </c>
      <c r="V213" s="2"/>
      <c r="W213" s="2" t="str">
        <f>IF(sum!A206="BC",sum!G206,"*")</f>
        <v>*</v>
      </c>
      <c r="Z213" s="4" t="s">
        <v>186</v>
      </c>
      <c r="AA213" s="4" t="s">
        <v>187</v>
      </c>
      <c r="AB213" s="4">
        <v>2035</v>
      </c>
      <c r="AC213" s="2" t="str">
        <f>IF(sum!A206="MA",sum!B206,"*")</f>
        <v>*</v>
      </c>
      <c r="AD213" s="2"/>
      <c r="AE213" s="2" t="str">
        <f>IF(sum!A206="MA",sum!G206,"*")</f>
        <v>*</v>
      </c>
      <c r="AH213" s="4" t="s">
        <v>186</v>
      </c>
      <c r="AI213" s="4" t="s">
        <v>187</v>
      </c>
      <c r="AJ213" s="4">
        <v>2035</v>
      </c>
      <c r="AK213" s="2" t="str">
        <f>IF(sum!A206="ON",sum!B206,"*")</f>
        <v>*</v>
      </c>
      <c r="AL213" s="2"/>
      <c r="AM213" s="2" t="str">
        <f>IF(sum!A206="ON",sum!G206,"*")</f>
        <v>*</v>
      </c>
      <c r="AP213" s="4" t="s">
        <v>186</v>
      </c>
      <c r="AQ213" s="4" t="s">
        <v>187</v>
      </c>
      <c r="AR213" s="4">
        <v>2035</v>
      </c>
      <c r="AS213" s="2" t="str">
        <f>IF(sum!A206="QU",sum!B206,"*")</f>
        <v>*</v>
      </c>
      <c r="AT213" s="2"/>
      <c r="AU213" s="2" t="str">
        <f>IF(sum!A206="QU",sum!G206,"*")</f>
        <v>*</v>
      </c>
      <c r="AX213" s="4" t="s">
        <v>186</v>
      </c>
      <c r="AY213" s="4" t="s">
        <v>187</v>
      </c>
      <c r="AZ213" s="4">
        <v>2035</v>
      </c>
      <c r="BA213" s="2" t="str">
        <f>IF(sum!A206="SA",sum!B206,"*")</f>
        <v>*</v>
      </c>
      <c r="BB213" s="2"/>
      <c r="BC213" s="2" t="str">
        <f>IF(sum!A206="SA",sum!G206,"*")</f>
        <v>*</v>
      </c>
    </row>
    <row r="214" spans="2:55">
      <c r="B214" s="2" t="s">
        <v>186</v>
      </c>
      <c r="C214" s="2" t="s">
        <v>187</v>
      </c>
      <c r="D214" s="2">
        <v>2035</v>
      </c>
      <c r="J214" s="2" t="s">
        <v>186</v>
      </c>
      <c r="K214" s="2" t="s">
        <v>187</v>
      </c>
      <c r="L214" s="2">
        <v>2035</v>
      </c>
      <c r="M214" s="2" t="str">
        <f>IF(sum!A207="AT",sum!B207,"*")</f>
        <v>TB_ELC_AT_QU_01</v>
      </c>
      <c r="N214" s="2"/>
      <c r="O214" s="2">
        <f>IF(sum!A207="AT",sum!G207,"*")</f>
        <v>0</v>
      </c>
      <c r="R214" s="2" t="s">
        <v>186</v>
      </c>
      <c r="S214" s="2" t="s">
        <v>187</v>
      </c>
      <c r="T214" s="2">
        <v>2035</v>
      </c>
      <c r="U214" s="2" t="str">
        <f>IF(sum!A207="BC",sum!B207,"*")</f>
        <v>*</v>
      </c>
      <c r="V214" s="2"/>
      <c r="W214" s="2" t="str">
        <f>IF(sum!A207="BC",sum!G207,"*")</f>
        <v>*</v>
      </c>
      <c r="Z214" s="2" t="s">
        <v>186</v>
      </c>
      <c r="AA214" s="2" t="s">
        <v>187</v>
      </c>
      <c r="AB214" s="2">
        <v>2035</v>
      </c>
      <c r="AC214" s="2" t="str">
        <f>IF(sum!A207="MA",sum!B207,"*")</f>
        <v>*</v>
      </c>
      <c r="AD214" s="2"/>
      <c r="AE214" s="2" t="str">
        <f>IF(sum!A207="MA",sum!G207,"*")</f>
        <v>*</v>
      </c>
      <c r="AH214" s="2" t="s">
        <v>186</v>
      </c>
      <c r="AI214" s="2" t="s">
        <v>187</v>
      </c>
      <c r="AJ214" s="2">
        <v>2035</v>
      </c>
      <c r="AK214" s="2" t="str">
        <f>IF(sum!A207="ON",sum!B207,"*")</f>
        <v>*</v>
      </c>
      <c r="AL214" s="2"/>
      <c r="AM214" s="2" t="str">
        <f>IF(sum!A207="ON",sum!G207,"*")</f>
        <v>*</v>
      </c>
      <c r="AP214" s="2" t="s">
        <v>186</v>
      </c>
      <c r="AQ214" s="2" t="s">
        <v>187</v>
      </c>
      <c r="AR214" s="2">
        <v>2035</v>
      </c>
      <c r="AS214" s="2" t="str">
        <f>IF(sum!A207="QU",sum!B207,"*")</f>
        <v>*</v>
      </c>
      <c r="AT214" s="2"/>
      <c r="AU214" s="2" t="str">
        <f>IF(sum!A207="QU",sum!G207,"*")</f>
        <v>*</v>
      </c>
      <c r="AX214" s="2" t="s">
        <v>186</v>
      </c>
      <c r="AY214" s="2" t="s">
        <v>187</v>
      </c>
      <c r="AZ214" s="2">
        <v>2035</v>
      </c>
      <c r="BA214" s="2" t="str">
        <f>IF(sum!A207="SA",sum!B207,"*")</f>
        <v>*</v>
      </c>
      <c r="BB214" s="2"/>
      <c r="BC214" s="2" t="str">
        <f>IF(sum!A207="SA",sum!G207,"*")</f>
        <v>*</v>
      </c>
    </row>
    <row r="215" spans="2:55">
      <c r="B215" s="2" t="s">
        <v>186</v>
      </c>
      <c r="C215" s="2" t="s">
        <v>187</v>
      </c>
      <c r="D215" s="2">
        <v>2035</v>
      </c>
      <c r="J215" s="2" t="s">
        <v>186</v>
      </c>
      <c r="K215" s="2" t="s">
        <v>187</v>
      </c>
      <c r="L215" s="2">
        <v>2035</v>
      </c>
      <c r="M215" s="2" t="str">
        <f>IF(sum!A208="AT",sum!B208,"*")</f>
        <v>TRA_Bus_IC_GSL1</v>
      </c>
      <c r="N215" s="2"/>
      <c r="O215" s="2">
        <f>IF(sum!A208="AT",sum!G208,"*")</f>
        <v>0.999999999999999</v>
      </c>
      <c r="R215" s="2" t="s">
        <v>186</v>
      </c>
      <c r="S215" s="2" t="s">
        <v>187</v>
      </c>
      <c r="T215" s="2">
        <v>2035</v>
      </c>
      <c r="U215" s="2" t="str">
        <f>IF(sum!A208="BC",sum!B208,"*")</f>
        <v>*</v>
      </c>
      <c r="V215" s="2"/>
      <c r="W215" s="2" t="str">
        <f>IF(sum!A208="BC",sum!G208,"*")</f>
        <v>*</v>
      </c>
      <c r="Z215" s="2" t="s">
        <v>186</v>
      </c>
      <c r="AA215" s="2" t="s">
        <v>187</v>
      </c>
      <c r="AB215" s="2">
        <v>2035</v>
      </c>
      <c r="AC215" s="2" t="str">
        <f>IF(sum!A208="MA",sum!B208,"*")</f>
        <v>*</v>
      </c>
      <c r="AD215" s="2"/>
      <c r="AE215" s="2" t="str">
        <f>IF(sum!A208="MA",sum!G208,"*")</f>
        <v>*</v>
      </c>
      <c r="AH215" s="2" t="s">
        <v>186</v>
      </c>
      <c r="AI215" s="2" t="s">
        <v>187</v>
      </c>
      <c r="AJ215" s="2">
        <v>2035</v>
      </c>
      <c r="AK215" s="2" t="str">
        <f>IF(sum!A208="ON",sum!B208,"*")</f>
        <v>*</v>
      </c>
      <c r="AL215" s="2"/>
      <c r="AM215" s="2" t="str">
        <f>IF(sum!A208="ON",sum!G208,"*")</f>
        <v>*</v>
      </c>
      <c r="AP215" s="4" t="s">
        <v>186</v>
      </c>
      <c r="AQ215" s="4" t="s">
        <v>187</v>
      </c>
      <c r="AR215" s="4">
        <v>2035</v>
      </c>
      <c r="AS215" s="2" t="str">
        <f>IF(sum!A208="QU",sum!B208,"*")</f>
        <v>*</v>
      </c>
      <c r="AT215" s="2"/>
      <c r="AU215" s="2" t="str">
        <f>IF(sum!A208="QU",sum!G208,"*")</f>
        <v>*</v>
      </c>
      <c r="AX215" s="2" t="s">
        <v>186</v>
      </c>
      <c r="AY215" s="2" t="s">
        <v>187</v>
      </c>
      <c r="AZ215" s="2">
        <v>2035</v>
      </c>
      <c r="BA215" s="2" t="str">
        <f>IF(sum!A208="SA",sum!B208,"*")</f>
        <v>*</v>
      </c>
      <c r="BB215" s="2"/>
      <c r="BC215" s="2" t="str">
        <f>IF(sum!A208="SA",sum!G208,"*")</f>
        <v>*</v>
      </c>
    </row>
    <row r="216" spans="2:55">
      <c r="B216" s="4" t="s">
        <v>186</v>
      </c>
      <c r="C216" s="4" t="s">
        <v>187</v>
      </c>
      <c r="D216" s="4">
        <v>2035</v>
      </c>
      <c r="J216" s="4" t="s">
        <v>186</v>
      </c>
      <c r="K216" s="4" t="s">
        <v>187</v>
      </c>
      <c r="L216" s="4">
        <v>2035</v>
      </c>
      <c r="M216" s="2" t="str">
        <f>IF(sum!A209="AT",sum!B209,"*")</f>
        <v>TRA_Car_BEV01</v>
      </c>
      <c r="N216" s="2"/>
      <c r="O216" s="2">
        <f>IF(sum!A209="AT",sum!G209,"*")</f>
        <v>0</v>
      </c>
      <c r="R216" s="4" t="s">
        <v>186</v>
      </c>
      <c r="S216" s="4" t="s">
        <v>187</v>
      </c>
      <c r="T216" s="4">
        <v>2035</v>
      </c>
      <c r="U216" s="2" t="str">
        <f>IF(sum!A209="BC",sum!B209,"*")</f>
        <v>*</v>
      </c>
      <c r="V216" s="2"/>
      <c r="W216" s="2" t="str">
        <f>IF(sum!A209="BC",sum!G209,"*")</f>
        <v>*</v>
      </c>
      <c r="Z216" s="4" t="s">
        <v>186</v>
      </c>
      <c r="AA216" s="4" t="s">
        <v>187</v>
      </c>
      <c r="AB216" s="4">
        <v>2035</v>
      </c>
      <c r="AC216" s="2" t="str">
        <f>IF(sum!A209="MA",sum!B209,"*")</f>
        <v>*</v>
      </c>
      <c r="AD216" s="2"/>
      <c r="AE216" s="2" t="str">
        <f>IF(sum!A209="MA",sum!G209,"*")</f>
        <v>*</v>
      </c>
      <c r="AH216" s="4" t="s">
        <v>186</v>
      </c>
      <c r="AI216" s="4" t="s">
        <v>187</v>
      </c>
      <c r="AJ216" s="4">
        <v>2035</v>
      </c>
      <c r="AK216" s="2" t="str">
        <f>IF(sum!A209="ON",sum!B209,"*")</f>
        <v>*</v>
      </c>
      <c r="AL216" s="2"/>
      <c r="AM216" s="2" t="str">
        <f>IF(sum!A209="ON",sum!G209,"*")</f>
        <v>*</v>
      </c>
      <c r="AP216" s="2" t="s">
        <v>186</v>
      </c>
      <c r="AQ216" s="2" t="s">
        <v>187</v>
      </c>
      <c r="AR216" s="2">
        <v>2035</v>
      </c>
      <c r="AS216" s="2" t="str">
        <f>IF(sum!A209="QU",sum!B209,"*")</f>
        <v>*</v>
      </c>
      <c r="AT216" s="2"/>
      <c r="AU216" s="2" t="str">
        <f>IF(sum!A209="QU",sum!G209,"*")</f>
        <v>*</v>
      </c>
      <c r="AX216" s="4" t="s">
        <v>186</v>
      </c>
      <c r="AY216" s="4" t="s">
        <v>187</v>
      </c>
      <c r="AZ216" s="4">
        <v>2035</v>
      </c>
      <c r="BA216" s="2" t="str">
        <f>IF(sum!A209="SA",sum!B209,"*")</f>
        <v>*</v>
      </c>
      <c r="BB216" s="2"/>
      <c r="BC216" s="2" t="str">
        <f>IF(sum!A209="SA",sum!G209,"*")</f>
        <v>*</v>
      </c>
    </row>
    <row r="217" spans="2:55">
      <c r="B217" s="2" t="s">
        <v>186</v>
      </c>
      <c r="C217" s="2" t="s">
        <v>187</v>
      </c>
      <c r="D217" s="2">
        <v>2035</v>
      </c>
      <c r="J217" s="2" t="s">
        <v>186</v>
      </c>
      <c r="K217" s="2" t="s">
        <v>187</v>
      </c>
      <c r="L217" s="2">
        <v>2035</v>
      </c>
      <c r="M217" s="2" t="str">
        <f>IF(sum!A210="AT",sum!B210,"*")</f>
        <v>TRA_Car_GSL1</v>
      </c>
      <c r="N217" s="2"/>
      <c r="O217" s="2">
        <f>IF(sum!A210="AT",sum!G210,"*")</f>
        <v>365.005427176531</v>
      </c>
      <c r="R217" s="2" t="s">
        <v>186</v>
      </c>
      <c r="S217" s="2" t="s">
        <v>187</v>
      </c>
      <c r="T217" s="2">
        <v>2035</v>
      </c>
      <c r="U217" s="2" t="str">
        <f>IF(sum!A210="BC",sum!B210,"*")</f>
        <v>*</v>
      </c>
      <c r="V217" s="2"/>
      <c r="W217" s="2" t="str">
        <f>IF(sum!A210="BC",sum!G210,"*")</f>
        <v>*</v>
      </c>
      <c r="Z217" s="2" t="s">
        <v>186</v>
      </c>
      <c r="AA217" s="2" t="s">
        <v>187</v>
      </c>
      <c r="AB217" s="2">
        <v>2035</v>
      </c>
      <c r="AC217" s="2" t="str">
        <f>IF(sum!A210="MA",sum!B210,"*")</f>
        <v>*</v>
      </c>
      <c r="AD217" s="2"/>
      <c r="AE217" s="2" t="str">
        <f>IF(sum!A210="MA",sum!G210,"*")</f>
        <v>*</v>
      </c>
      <c r="AH217" s="2" t="s">
        <v>186</v>
      </c>
      <c r="AI217" s="2" t="s">
        <v>187</v>
      </c>
      <c r="AJ217" s="2">
        <v>2035</v>
      </c>
      <c r="AK217" s="2" t="str">
        <f>IF(sum!A210="ON",sum!B210,"*")</f>
        <v>*</v>
      </c>
      <c r="AL217" s="2"/>
      <c r="AM217" s="2" t="str">
        <f>IF(sum!A210="ON",sum!G210,"*")</f>
        <v>*</v>
      </c>
      <c r="AP217" s="4" t="s">
        <v>186</v>
      </c>
      <c r="AQ217" s="4" t="s">
        <v>187</v>
      </c>
      <c r="AR217" s="4">
        <v>2035</v>
      </c>
      <c r="AS217" s="2" t="str">
        <f>IF(sum!A210="QU",sum!B210,"*")</f>
        <v>*</v>
      </c>
      <c r="AT217" s="2"/>
      <c r="AU217" s="2" t="str">
        <f>IF(sum!A210="QU",sum!G210,"*")</f>
        <v>*</v>
      </c>
      <c r="AX217" s="2" t="s">
        <v>186</v>
      </c>
      <c r="AY217" s="2" t="s">
        <v>187</v>
      </c>
      <c r="AZ217" s="2">
        <v>2035</v>
      </c>
      <c r="BA217" s="2" t="str">
        <f>IF(sum!A210="SA",sum!B210,"*")</f>
        <v>*</v>
      </c>
      <c r="BB217" s="2"/>
      <c r="BC217" s="2" t="str">
        <f>IF(sum!A210="SA",sum!G210,"*")</f>
        <v>*</v>
      </c>
    </row>
    <row r="218" spans="2:55">
      <c r="B218" s="2" t="s">
        <v>186</v>
      </c>
      <c r="C218" s="2" t="s">
        <v>187</v>
      </c>
      <c r="D218" s="2">
        <v>2035</v>
      </c>
      <c r="J218" s="2" t="s">
        <v>186</v>
      </c>
      <c r="K218" s="2" t="s">
        <v>187</v>
      </c>
      <c r="L218" s="2">
        <v>2035</v>
      </c>
      <c r="M218" s="2" t="str">
        <f>IF(sum!A211="AT",sum!B211,"*")</f>
        <v>TRA_Mot_ELC1</v>
      </c>
      <c r="N218" s="2"/>
      <c r="O218" s="2">
        <f>IF(sum!A211="AT",sum!G211,"*")</f>
        <v>32.1473847482954</v>
      </c>
      <c r="R218" s="2" t="s">
        <v>186</v>
      </c>
      <c r="S218" s="2" t="s">
        <v>187</v>
      </c>
      <c r="T218" s="2">
        <v>2035</v>
      </c>
      <c r="U218" s="2" t="str">
        <f>IF(sum!A211="BC",sum!B211,"*")</f>
        <v>*</v>
      </c>
      <c r="V218" s="2"/>
      <c r="W218" s="2" t="str">
        <f>IF(sum!A211="BC",sum!G211,"*")</f>
        <v>*</v>
      </c>
      <c r="Z218" s="2" t="s">
        <v>186</v>
      </c>
      <c r="AA218" s="2" t="s">
        <v>187</v>
      </c>
      <c r="AB218" s="2">
        <v>2035</v>
      </c>
      <c r="AC218" s="2" t="str">
        <f>IF(sum!A211="MA",sum!B211,"*")</f>
        <v>*</v>
      </c>
      <c r="AD218" s="2"/>
      <c r="AE218" s="2" t="str">
        <f>IF(sum!A211="MA",sum!G211,"*")</f>
        <v>*</v>
      </c>
      <c r="AH218" s="2" t="s">
        <v>186</v>
      </c>
      <c r="AI218" s="2" t="s">
        <v>187</v>
      </c>
      <c r="AJ218" s="2">
        <v>2035</v>
      </c>
      <c r="AK218" s="2" t="str">
        <f>IF(sum!A211="ON",sum!B211,"*")</f>
        <v>*</v>
      </c>
      <c r="AL218" s="2"/>
      <c r="AM218" s="2" t="str">
        <f>IF(sum!A211="ON",sum!G211,"*")</f>
        <v>*</v>
      </c>
      <c r="AP218" s="2" t="s">
        <v>186</v>
      </c>
      <c r="AQ218" s="2" t="s">
        <v>187</v>
      </c>
      <c r="AR218" s="2">
        <v>2035</v>
      </c>
      <c r="AS218" s="2" t="str">
        <f>IF(sum!A211="QU",sum!B211,"*")</f>
        <v>*</v>
      </c>
      <c r="AT218" s="2"/>
      <c r="AU218" s="2" t="str">
        <f>IF(sum!A211="QU",sum!G211,"*")</f>
        <v>*</v>
      </c>
      <c r="AX218" s="2" t="s">
        <v>186</v>
      </c>
      <c r="AY218" s="2" t="s">
        <v>187</v>
      </c>
      <c r="AZ218" s="2">
        <v>2035</v>
      </c>
      <c r="BA218" s="2" t="str">
        <f>IF(sum!A211="SA",sum!B211,"*")</f>
        <v>*</v>
      </c>
      <c r="BB218" s="2"/>
      <c r="BC218" s="2" t="str">
        <f>IF(sum!A211="SA",sum!G211,"*")</f>
        <v>*</v>
      </c>
    </row>
    <row r="219" spans="2:55">
      <c r="B219" s="4" t="s">
        <v>186</v>
      </c>
      <c r="C219" s="4" t="s">
        <v>187</v>
      </c>
      <c r="D219" s="4">
        <v>2035</v>
      </c>
      <c r="J219" s="4" t="s">
        <v>186</v>
      </c>
      <c r="K219" s="4" t="s">
        <v>187</v>
      </c>
      <c r="L219" s="4">
        <v>2035</v>
      </c>
      <c r="M219" s="2" t="str">
        <f>IF(sum!A212="AT",sum!B212,"*")</f>
        <v>TRA_Rai_Frt-ELC01</v>
      </c>
      <c r="N219" s="2"/>
      <c r="O219" s="2">
        <f>IF(sum!A212="AT",sum!G212,"*")</f>
        <v>0</v>
      </c>
      <c r="R219" s="4" t="s">
        <v>186</v>
      </c>
      <c r="S219" s="4" t="s">
        <v>187</v>
      </c>
      <c r="T219" s="4">
        <v>2035</v>
      </c>
      <c r="U219" s="2" t="str">
        <f>IF(sum!A212="BC",sum!B212,"*")</f>
        <v>*</v>
      </c>
      <c r="V219" s="2"/>
      <c r="W219" s="2" t="str">
        <f>IF(sum!A212="BC",sum!G212,"*")</f>
        <v>*</v>
      </c>
      <c r="Z219" s="4" t="s">
        <v>186</v>
      </c>
      <c r="AA219" s="4" t="s">
        <v>187</v>
      </c>
      <c r="AB219" s="4">
        <v>2035</v>
      </c>
      <c r="AC219" s="2" t="str">
        <f>IF(sum!A212="MA",sum!B212,"*")</f>
        <v>*</v>
      </c>
      <c r="AD219" s="2"/>
      <c r="AE219" s="2" t="str">
        <f>IF(sum!A212="MA",sum!G212,"*")</f>
        <v>*</v>
      </c>
      <c r="AH219" s="4" t="s">
        <v>186</v>
      </c>
      <c r="AI219" s="4" t="s">
        <v>187</v>
      </c>
      <c r="AJ219" s="4">
        <v>2035</v>
      </c>
      <c r="AK219" s="2" t="str">
        <f>IF(sum!A212="ON",sum!B212,"*")</f>
        <v>*</v>
      </c>
      <c r="AL219" s="2"/>
      <c r="AM219" s="2" t="str">
        <f>IF(sum!A212="ON",sum!G212,"*")</f>
        <v>*</v>
      </c>
      <c r="AP219" s="4" t="s">
        <v>186</v>
      </c>
      <c r="AQ219" s="4" t="s">
        <v>187</v>
      </c>
      <c r="AR219" s="4">
        <v>2035</v>
      </c>
      <c r="AS219" s="2" t="str">
        <f>IF(sum!A212="QU",sum!B212,"*")</f>
        <v>*</v>
      </c>
      <c r="AT219" s="2"/>
      <c r="AU219" s="2" t="str">
        <f>IF(sum!A212="QU",sum!G212,"*")</f>
        <v>*</v>
      </c>
      <c r="AX219" s="4" t="s">
        <v>186</v>
      </c>
      <c r="AY219" s="4" t="s">
        <v>187</v>
      </c>
      <c r="AZ219" s="4">
        <v>2035</v>
      </c>
      <c r="BA219" s="2" t="str">
        <f>IF(sum!A212="SA",sum!B212,"*")</f>
        <v>*</v>
      </c>
      <c r="BB219" s="2"/>
      <c r="BC219" s="2" t="str">
        <f>IF(sum!A212="SA",sum!G212,"*")</f>
        <v>*</v>
      </c>
    </row>
    <row r="220" spans="2:55">
      <c r="B220" s="2" t="s">
        <v>186</v>
      </c>
      <c r="C220" s="2" t="s">
        <v>187</v>
      </c>
      <c r="D220" s="2">
        <v>2035</v>
      </c>
      <c r="J220" s="2" t="s">
        <v>186</v>
      </c>
      <c r="K220" s="2" t="s">
        <v>187</v>
      </c>
      <c r="L220" s="2">
        <v>2035</v>
      </c>
      <c r="M220" s="2" t="str">
        <f>IF(sum!A213="AT",sum!B213,"*")</f>
        <v>TRA_Tru_BEV01</v>
      </c>
      <c r="N220" s="2"/>
      <c r="O220" s="2">
        <f>IF(sum!A213="AT",sum!G213,"*")</f>
        <v>0</v>
      </c>
      <c r="R220" s="2" t="s">
        <v>186</v>
      </c>
      <c r="S220" s="2" t="s">
        <v>187</v>
      </c>
      <c r="T220" s="2">
        <v>2035</v>
      </c>
      <c r="U220" s="2" t="str">
        <f>IF(sum!A213="BC",sum!B213,"*")</f>
        <v>*</v>
      </c>
      <c r="V220" s="2"/>
      <c r="W220" s="2" t="str">
        <f>IF(sum!A213="BC",sum!G213,"*")</f>
        <v>*</v>
      </c>
      <c r="Z220" s="2" t="s">
        <v>186</v>
      </c>
      <c r="AA220" s="2" t="s">
        <v>187</v>
      </c>
      <c r="AB220" s="2">
        <v>2035</v>
      </c>
      <c r="AC220" s="2" t="str">
        <f>IF(sum!A213="MA",sum!B213,"*")</f>
        <v>*</v>
      </c>
      <c r="AD220" s="2"/>
      <c r="AE220" s="2" t="str">
        <f>IF(sum!A213="MA",sum!G213,"*")</f>
        <v>*</v>
      </c>
      <c r="AH220" s="2" t="s">
        <v>186</v>
      </c>
      <c r="AI220" s="2" t="s">
        <v>187</v>
      </c>
      <c r="AJ220" s="2">
        <v>2035</v>
      </c>
      <c r="AK220" s="2" t="str">
        <f>IF(sum!A213="ON",sum!B213,"*")</f>
        <v>*</v>
      </c>
      <c r="AL220" s="2"/>
      <c r="AM220" s="2" t="str">
        <f>IF(sum!A213="ON",sum!G213,"*")</f>
        <v>*</v>
      </c>
      <c r="AP220" s="2" t="s">
        <v>186</v>
      </c>
      <c r="AQ220" s="2" t="s">
        <v>187</v>
      </c>
      <c r="AR220" s="2">
        <v>2035</v>
      </c>
      <c r="AS220" s="2" t="str">
        <f>IF(sum!A213="QU",sum!B213,"*")</f>
        <v>*</v>
      </c>
      <c r="AT220" s="2"/>
      <c r="AU220" s="2" t="str">
        <f>IF(sum!A213="QU",sum!G213,"*")</f>
        <v>*</v>
      </c>
      <c r="AX220" s="2" t="s">
        <v>186</v>
      </c>
      <c r="AY220" s="2" t="s">
        <v>187</v>
      </c>
      <c r="AZ220" s="2">
        <v>2035</v>
      </c>
      <c r="BA220" s="2" t="str">
        <f>IF(sum!A213="SA",sum!B213,"*")</f>
        <v>*</v>
      </c>
      <c r="BB220" s="2"/>
      <c r="BC220" s="2" t="str">
        <f>IF(sum!A213="SA",sum!G213,"*")</f>
        <v>*</v>
      </c>
    </row>
    <row r="221" spans="2:55">
      <c r="B221" s="2" t="s">
        <v>186</v>
      </c>
      <c r="C221" s="2" t="s">
        <v>187</v>
      </c>
      <c r="D221" s="2">
        <v>2035</v>
      </c>
      <c r="J221" s="2" t="s">
        <v>186</v>
      </c>
      <c r="K221" s="2" t="s">
        <v>187</v>
      </c>
      <c r="L221" s="2">
        <v>2035</v>
      </c>
      <c r="M221" s="2" t="str">
        <f>IF(sum!A214="AT",sum!B214,"*")</f>
        <v>TRA_Tru_HT_DST1</v>
      </c>
      <c r="N221" s="2"/>
      <c r="O221" s="2">
        <f>IF(sum!A214="AT",sum!G214,"*")</f>
        <v>28.2202851825138</v>
      </c>
      <c r="R221" s="2" t="s">
        <v>186</v>
      </c>
      <c r="S221" s="2" t="s">
        <v>187</v>
      </c>
      <c r="T221" s="2">
        <v>2035</v>
      </c>
      <c r="U221" s="2" t="str">
        <f>IF(sum!A214="BC",sum!B214,"*")</f>
        <v>*</v>
      </c>
      <c r="V221" s="2"/>
      <c r="W221" s="2" t="str">
        <f>IF(sum!A214="BC",sum!G214,"*")</f>
        <v>*</v>
      </c>
      <c r="Z221" s="2" t="s">
        <v>186</v>
      </c>
      <c r="AA221" s="2" t="s">
        <v>187</v>
      </c>
      <c r="AB221" s="2">
        <v>2035</v>
      </c>
      <c r="AC221" s="2" t="str">
        <f>IF(sum!A214="MA",sum!B214,"*")</f>
        <v>*</v>
      </c>
      <c r="AD221" s="2"/>
      <c r="AE221" s="2" t="str">
        <f>IF(sum!A214="MA",sum!G214,"*")</f>
        <v>*</v>
      </c>
      <c r="AH221" s="2" t="s">
        <v>186</v>
      </c>
      <c r="AI221" s="2" t="s">
        <v>187</v>
      </c>
      <c r="AJ221" s="2">
        <v>2035</v>
      </c>
      <c r="AK221" s="2" t="str">
        <f>IF(sum!A214="ON",sum!B214,"*")</f>
        <v>*</v>
      </c>
      <c r="AL221" s="2"/>
      <c r="AM221" s="2" t="str">
        <f>IF(sum!A214="ON",sum!G214,"*")</f>
        <v>*</v>
      </c>
      <c r="AP221" s="4" t="s">
        <v>186</v>
      </c>
      <c r="AQ221" s="4" t="s">
        <v>187</v>
      </c>
      <c r="AR221" s="4">
        <v>2035</v>
      </c>
      <c r="AS221" s="2" t="str">
        <f>IF(sum!A214="QU",sum!B214,"*")</f>
        <v>*</v>
      </c>
      <c r="AT221" s="2"/>
      <c r="AU221" s="2" t="str">
        <f>IF(sum!A214="QU",sum!G214,"*")</f>
        <v>*</v>
      </c>
      <c r="AX221" s="2" t="s">
        <v>186</v>
      </c>
      <c r="AY221" s="2" t="s">
        <v>187</v>
      </c>
      <c r="AZ221" s="2">
        <v>2035</v>
      </c>
      <c r="BA221" s="2" t="str">
        <f>IF(sum!A214="SA",sum!B214,"*")</f>
        <v>*</v>
      </c>
      <c r="BB221" s="2"/>
      <c r="BC221" s="2" t="str">
        <f>IF(sum!A214="SA",sum!G214,"*")</f>
        <v>*</v>
      </c>
    </row>
    <row r="222" spans="2:55">
      <c r="B222" s="4" t="s">
        <v>186</v>
      </c>
      <c r="C222" s="4" t="s">
        <v>187</v>
      </c>
      <c r="D222" s="4">
        <v>2035</v>
      </c>
      <c r="J222" s="4" t="s">
        <v>186</v>
      </c>
      <c r="K222" s="4" t="s">
        <v>187</v>
      </c>
      <c r="L222" s="4">
        <v>2035</v>
      </c>
      <c r="M222" s="2" t="str">
        <f>IF(sum!A215="AT",sum!B215,"*")</f>
        <v>TRA_Tru_PHEV01</v>
      </c>
      <c r="N222" s="2"/>
      <c r="O222" s="2">
        <f>IF(sum!A215="AT",sum!G215,"*")</f>
        <v>183.76861619203</v>
      </c>
      <c r="R222" s="4" t="s">
        <v>186</v>
      </c>
      <c r="S222" s="4" t="s">
        <v>187</v>
      </c>
      <c r="T222" s="4">
        <v>2035</v>
      </c>
      <c r="U222" s="2" t="str">
        <f>IF(sum!A215="BC",sum!B215,"*")</f>
        <v>*</v>
      </c>
      <c r="V222" s="2"/>
      <c r="W222" s="2" t="str">
        <f>IF(sum!A215="BC",sum!G215,"*")</f>
        <v>*</v>
      </c>
      <c r="Z222" s="4" t="s">
        <v>186</v>
      </c>
      <c r="AA222" s="4" t="s">
        <v>187</v>
      </c>
      <c r="AB222" s="4">
        <v>2035</v>
      </c>
      <c r="AC222" s="2" t="str">
        <f>IF(sum!A215="MA",sum!B215,"*")</f>
        <v>*</v>
      </c>
      <c r="AD222" s="2"/>
      <c r="AE222" s="2" t="str">
        <f>IF(sum!A215="MA",sum!G215,"*")</f>
        <v>*</v>
      </c>
      <c r="AH222" s="4" t="s">
        <v>186</v>
      </c>
      <c r="AI222" s="4" t="s">
        <v>187</v>
      </c>
      <c r="AJ222" s="4">
        <v>2035</v>
      </c>
      <c r="AK222" s="2" t="str">
        <f>IF(sum!A215="ON",sum!B215,"*")</f>
        <v>*</v>
      </c>
      <c r="AL222" s="2"/>
      <c r="AM222" s="2" t="str">
        <f>IF(sum!A215="ON",sum!G215,"*")</f>
        <v>*</v>
      </c>
      <c r="AP222" s="2" t="s">
        <v>186</v>
      </c>
      <c r="AQ222" s="2" t="s">
        <v>187</v>
      </c>
      <c r="AR222" s="2">
        <v>2035</v>
      </c>
      <c r="AS222" s="2" t="str">
        <f>IF(sum!A215="QU",sum!B215,"*")</f>
        <v>*</v>
      </c>
      <c r="AT222" s="2"/>
      <c r="AU222" s="2" t="str">
        <f>IF(sum!A215="QU",sum!G215,"*")</f>
        <v>*</v>
      </c>
      <c r="AX222" s="4" t="s">
        <v>186</v>
      </c>
      <c r="AY222" s="4" t="s">
        <v>187</v>
      </c>
      <c r="AZ222" s="4">
        <v>2035</v>
      </c>
      <c r="BA222" s="2" t="str">
        <f>IF(sum!A215="SA",sum!B215,"*")</f>
        <v>*</v>
      </c>
      <c r="BB222" s="2"/>
      <c r="BC222" s="2" t="str">
        <f>IF(sum!A215="SA",sum!G215,"*")</f>
        <v>*</v>
      </c>
    </row>
    <row r="223" spans="2:55">
      <c r="B223" s="2" t="s">
        <v>186</v>
      </c>
      <c r="C223" s="2" t="s">
        <v>187</v>
      </c>
      <c r="D223" s="2">
        <v>2035</v>
      </c>
      <c r="J223" s="2" t="s">
        <v>186</v>
      </c>
      <c r="K223" s="2" t="s">
        <v>187</v>
      </c>
      <c r="L223" s="2">
        <v>2035</v>
      </c>
      <c r="M223" s="2" t="str">
        <f>IF(sum!A216="AT",sum!B216,"*")</f>
        <v>TU_OILCRD_AT_ON_01</v>
      </c>
      <c r="N223" s="2"/>
      <c r="O223" s="2">
        <f>IF(sum!A216="AT",sum!G216,"*")</f>
        <v>0</v>
      </c>
      <c r="R223" s="2" t="s">
        <v>186</v>
      </c>
      <c r="S223" s="2" t="s">
        <v>187</v>
      </c>
      <c r="T223" s="2">
        <v>2035</v>
      </c>
      <c r="U223" s="2" t="str">
        <f>IF(sum!A216="BC",sum!B216,"*")</f>
        <v>*</v>
      </c>
      <c r="V223" s="2"/>
      <c r="W223" s="2" t="str">
        <f>IF(sum!A216="BC",sum!G216,"*")</f>
        <v>*</v>
      </c>
      <c r="Z223" s="2" t="s">
        <v>186</v>
      </c>
      <c r="AA223" s="2" t="s">
        <v>187</v>
      </c>
      <c r="AB223" s="2">
        <v>2035</v>
      </c>
      <c r="AC223" s="2" t="str">
        <f>IF(sum!A216="MA",sum!B216,"*")</f>
        <v>*</v>
      </c>
      <c r="AD223" s="2"/>
      <c r="AE223" s="2" t="str">
        <f>IF(sum!A216="MA",sum!G216,"*")</f>
        <v>*</v>
      </c>
      <c r="AH223" s="2" t="s">
        <v>186</v>
      </c>
      <c r="AI223" s="2" t="s">
        <v>187</v>
      </c>
      <c r="AJ223" s="2">
        <v>2035</v>
      </c>
      <c r="AK223" s="2" t="str">
        <f>IF(sum!A216="ON",sum!B216,"*")</f>
        <v>*</v>
      </c>
      <c r="AL223" s="2"/>
      <c r="AM223" s="2" t="str">
        <f>IF(sum!A216="ON",sum!G216,"*")</f>
        <v>*</v>
      </c>
      <c r="AP223" s="4" t="s">
        <v>186</v>
      </c>
      <c r="AQ223" s="4" t="s">
        <v>187</v>
      </c>
      <c r="AR223" s="4">
        <v>2035</v>
      </c>
      <c r="AS223" s="2" t="str">
        <f>IF(sum!A216="QU",sum!B216,"*")</f>
        <v>*</v>
      </c>
      <c r="AT223" s="2"/>
      <c r="AU223" s="2" t="str">
        <f>IF(sum!A216="QU",sum!G216,"*")</f>
        <v>*</v>
      </c>
      <c r="AX223" s="2" t="s">
        <v>186</v>
      </c>
      <c r="AY223" s="2" t="s">
        <v>187</v>
      </c>
      <c r="AZ223" s="2">
        <v>2035</v>
      </c>
      <c r="BA223" s="2" t="str">
        <f>IF(sum!A216="SA",sum!B216,"*")</f>
        <v>*</v>
      </c>
      <c r="BB223" s="2"/>
      <c r="BC223" s="2" t="str">
        <f>IF(sum!A216="SA",sum!G216,"*")</f>
        <v>*</v>
      </c>
    </row>
    <row r="224" spans="2:55">
      <c r="B224" s="2" t="s">
        <v>186</v>
      </c>
      <c r="C224" s="2" t="s">
        <v>187</v>
      </c>
      <c r="D224" s="2">
        <v>2035</v>
      </c>
      <c r="J224" s="2" t="s">
        <v>186</v>
      </c>
      <c r="K224" s="2" t="s">
        <v>187</v>
      </c>
      <c r="L224" s="2">
        <v>2035</v>
      </c>
      <c r="M224" s="2" t="str">
        <f>IF(sum!A217="AT",sum!B217,"*")</f>
        <v>TWS-AuxiliaryEquip_ELE1</v>
      </c>
      <c r="N224" s="2"/>
      <c r="O224" s="2">
        <f>IF(sum!A217="AT",sum!G217,"*")</f>
        <v>0.0227055520399584</v>
      </c>
      <c r="R224" s="2" t="s">
        <v>186</v>
      </c>
      <c r="S224" s="2" t="s">
        <v>187</v>
      </c>
      <c r="T224" s="2">
        <v>2035</v>
      </c>
      <c r="U224" s="2" t="str">
        <f>IF(sum!A217="BC",sum!B217,"*")</f>
        <v>*</v>
      </c>
      <c r="V224" s="2"/>
      <c r="W224" s="2" t="str">
        <f>IF(sum!A217="BC",sum!G217,"*")</f>
        <v>*</v>
      </c>
      <c r="Z224" s="2" t="s">
        <v>186</v>
      </c>
      <c r="AA224" s="2" t="s">
        <v>187</v>
      </c>
      <c r="AB224" s="2">
        <v>2035</v>
      </c>
      <c r="AC224" s="2" t="str">
        <f>IF(sum!A217="MA",sum!B217,"*")</f>
        <v>*</v>
      </c>
      <c r="AD224" s="2"/>
      <c r="AE224" s="2" t="str">
        <f>IF(sum!A217="MA",sum!G217,"*")</f>
        <v>*</v>
      </c>
      <c r="AH224" s="2" t="s">
        <v>186</v>
      </c>
      <c r="AI224" s="2" t="s">
        <v>187</v>
      </c>
      <c r="AJ224" s="2">
        <v>2035</v>
      </c>
      <c r="AK224" s="2" t="str">
        <f>IF(sum!A217="ON",sum!B217,"*")</f>
        <v>*</v>
      </c>
      <c r="AL224" s="2"/>
      <c r="AM224" s="2" t="str">
        <f>IF(sum!A217="ON",sum!G217,"*")</f>
        <v>*</v>
      </c>
      <c r="AP224" s="2" t="s">
        <v>186</v>
      </c>
      <c r="AQ224" s="2" t="s">
        <v>187</v>
      </c>
      <c r="AR224" s="2">
        <v>2035</v>
      </c>
      <c r="AS224" s="2" t="str">
        <f>IF(sum!A217="QU",sum!B217,"*")</f>
        <v>*</v>
      </c>
      <c r="AT224" s="2"/>
      <c r="AU224" s="2" t="str">
        <f>IF(sum!A217="QU",sum!G217,"*")</f>
        <v>*</v>
      </c>
      <c r="AX224" s="2" t="s">
        <v>186</v>
      </c>
      <c r="AY224" s="2" t="s">
        <v>187</v>
      </c>
      <c r="AZ224" s="2">
        <v>2035</v>
      </c>
      <c r="BA224" s="2" t="str">
        <f>IF(sum!A217="SA",sum!B217,"*")</f>
        <v>*</v>
      </c>
      <c r="BB224" s="2"/>
      <c r="BC224" s="2" t="str">
        <f>IF(sum!A217="SA",sum!G217,"*")</f>
        <v>*</v>
      </c>
    </row>
    <row r="225" spans="2:55">
      <c r="B225" s="4" t="s">
        <v>186</v>
      </c>
      <c r="C225" s="4" t="s">
        <v>187</v>
      </c>
      <c r="D225" s="4">
        <v>2035</v>
      </c>
      <c r="J225" s="4" t="s">
        <v>186</v>
      </c>
      <c r="K225" s="4" t="s">
        <v>187</v>
      </c>
      <c r="L225" s="4">
        <v>2035</v>
      </c>
      <c r="M225" s="2" t="str">
        <f>IF(sum!A218="AT",sum!B218,"*")</f>
        <v>TWS-AuxiliaryMot_ELE1</v>
      </c>
      <c r="N225" s="2"/>
      <c r="O225" s="2">
        <f>IF(sum!A218="AT",sum!G218,"*")</f>
        <v>0.0146766064202532</v>
      </c>
      <c r="R225" s="4" t="s">
        <v>186</v>
      </c>
      <c r="S225" s="4" t="s">
        <v>187</v>
      </c>
      <c r="T225" s="4">
        <v>2035</v>
      </c>
      <c r="U225" s="2" t="str">
        <f>IF(sum!A218="BC",sum!B218,"*")</f>
        <v>*</v>
      </c>
      <c r="V225" s="2"/>
      <c r="W225" s="2" t="str">
        <f>IF(sum!A218="BC",sum!G218,"*")</f>
        <v>*</v>
      </c>
      <c r="Z225" s="4" t="s">
        <v>186</v>
      </c>
      <c r="AA225" s="4" t="s">
        <v>187</v>
      </c>
      <c r="AB225" s="4">
        <v>2035</v>
      </c>
      <c r="AC225" s="2" t="str">
        <f>IF(sum!A218="MA",sum!B218,"*")</f>
        <v>*</v>
      </c>
      <c r="AD225" s="2"/>
      <c r="AE225" s="2" t="str">
        <f>IF(sum!A218="MA",sum!G218,"*")</f>
        <v>*</v>
      </c>
      <c r="AH225" s="4" t="s">
        <v>186</v>
      </c>
      <c r="AI225" s="4" t="s">
        <v>187</v>
      </c>
      <c r="AJ225" s="4">
        <v>2035</v>
      </c>
      <c r="AK225" s="2" t="str">
        <f>IF(sum!A218="ON",sum!B218,"*")</f>
        <v>*</v>
      </c>
      <c r="AL225" s="2"/>
      <c r="AM225" s="2" t="str">
        <f>IF(sum!A218="ON",sum!G218,"*")</f>
        <v>*</v>
      </c>
      <c r="AP225" s="4" t="s">
        <v>186</v>
      </c>
      <c r="AQ225" s="4" t="s">
        <v>187</v>
      </c>
      <c r="AR225" s="4">
        <v>2035</v>
      </c>
      <c r="AS225" s="2" t="str">
        <f>IF(sum!A218="QU",sum!B218,"*")</f>
        <v>*</v>
      </c>
      <c r="AT225" s="2"/>
      <c r="AU225" s="2" t="str">
        <f>IF(sum!A218="QU",sum!G218,"*")</f>
        <v>*</v>
      </c>
      <c r="AX225" s="4" t="s">
        <v>186</v>
      </c>
      <c r="AY225" s="4" t="s">
        <v>187</v>
      </c>
      <c r="AZ225" s="4">
        <v>2035</v>
      </c>
      <c r="BA225" s="2" t="str">
        <f>IF(sum!A218="SA",sum!B218,"*")</f>
        <v>*</v>
      </c>
      <c r="BB225" s="2"/>
      <c r="BC225" s="2" t="str">
        <f>IF(sum!A218="SA",sum!G218,"*")</f>
        <v>*</v>
      </c>
    </row>
    <row r="226" spans="2:55">
      <c r="B226" s="2" t="s">
        <v>186</v>
      </c>
      <c r="C226" s="2" t="s">
        <v>187</v>
      </c>
      <c r="D226" s="2">
        <v>2035</v>
      </c>
      <c r="J226" s="2" t="s">
        <v>186</v>
      </c>
      <c r="K226" s="2" t="s">
        <v>187</v>
      </c>
      <c r="L226" s="2">
        <v>2035</v>
      </c>
      <c r="M226" s="2" t="str">
        <f>IF(sum!A219="AT",sum!B219,"*")</f>
        <v>TWS-Light_ELE1</v>
      </c>
      <c r="N226" s="2"/>
      <c r="O226" s="2">
        <f>IF(sum!A219="AT",sum!G219,"*")</f>
        <v>0.0587064256810125</v>
      </c>
      <c r="R226" s="2" t="s">
        <v>186</v>
      </c>
      <c r="S226" s="2" t="s">
        <v>187</v>
      </c>
      <c r="T226" s="2">
        <v>2035</v>
      </c>
      <c r="U226" s="2" t="str">
        <f>IF(sum!A219="BC",sum!B219,"*")</f>
        <v>*</v>
      </c>
      <c r="V226" s="2"/>
      <c r="W226" s="2" t="str">
        <f>IF(sum!A219="BC",sum!G219,"*")</f>
        <v>*</v>
      </c>
      <c r="Z226" s="2" t="s">
        <v>186</v>
      </c>
      <c r="AA226" s="2" t="s">
        <v>187</v>
      </c>
      <c r="AB226" s="2">
        <v>2035</v>
      </c>
      <c r="AC226" s="2" t="str">
        <f>IF(sum!A219="MA",sum!B219,"*")</f>
        <v>*</v>
      </c>
      <c r="AD226" s="2"/>
      <c r="AE226" s="2" t="str">
        <f>IF(sum!A219="MA",sum!G219,"*")</f>
        <v>*</v>
      </c>
      <c r="AH226" s="2" t="s">
        <v>186</v>
      </c>
      <c r="AI226" s="2" t="s">
        <v>187</v>
      </c>
      <c r="AJ226" s="2">
        <v>2035</v>
      </c>
      <c r="AK226" s="2" t="str">
        <f>IF(sum!A219="ON",sum!B219,"*")</f>
        <v>*</v>
      </c>
      <c r="AL226" s="2"/>
      <c r="AM226" s="2" t="str">
        <f>IF(sum!A219="ON",sum!G219,"*")</f>
        <v>*</v>
      </c>
      <c r="AP226" s="2" t="s">
        <v>186</v>
      </c>
      <c r="AQ226" s="2" t="s">
        <v>187</v>
      </c>
      <c r="AR226" s="2">
        <v>2035</v>
      </c>
      <c r="AS226" s="2" t="str">
        <f>IF(sum!A219="QU",sum!B219,"*")</f>
        <v>*</v>
      </c>
      <c r="AT226" s="2"/>
      <c r="AU226" s="2" t="str">
        <f>IF(sum!A219="QU",sum!G219,"*")</f>
        <v>*</v>
      </c>
      <c r="AX226" s="2" t="s">
        <v>186</v>
      </c>
      <c r="AY226" s="2" t="s">
        <v>187</v>
      </c>
      <c r="AZ226" s="2">
        <v>2035</v>
      </c>
      <c r="BA226" s="2" t="str">
        <f>IF(sum!A219="SA",sum!B219,"*")</f>
        <v>*</v>
      </c>
      <c r="BB226" s="2"/>
      <c r="BC226" s="2" t="str">
        <f>IF(sum!A219="SA",sum!G219,"*")</f>
        <v>*</v>
      </c>
    </row>
    <row r="227" spans="2:55">
      <c r="B227" s="2" t="s">
        <v>186</v>
      </c>
      <c r="C227" s="2" t="s">
        <v>187</v>
      </c>
      <c r="D227" s="2">
        <v>2035</v>
      </c>
      <c r="J227" s="2" t="s">
        <v>186</v>
      </c>
      <c r="K227" s="2" t="s">
        <v>187</v>
      </c>
      <c r="L227" s="2">
        <v>2035</v>
      </c>
      <c r="M227" s="2" t="str">
        <f>IF(sum!A220="AT",sum!B220,"*")</f>
        <v>TWS-SpCool_ELE1</v>
      </c>
      <c r="N227" s="2"/>
      <c r="O227" s="2">
        <f>IF(sum!A220="AT",sum!G220,"*")</f>
        <v>0.0293532128405063</v>
      </c>
      <c r="R227" s="2" t="s">
        <v>186</v>
      </c>
      <c r="S227" s="2" t="s">
        <v>187</v>
      </c>
      <c r="T227" s="2">
        <v>2035</v>
      </c>
      <c r="U227" s="2" t="str">
        <f>IF(sum!A220="BC",sum!B220,"*")</f>
        <v>*</v>
      </c>
      <c r="V227" s="2"/>
      <c r="W227" s="2" t="str">
        <f>IF(sum!A220="BC",sum!G220,"*")</f>
        <v>*</v>
      </c>
      <c r="Z227" s="2" t="s">
        <v>186</v>
      </c>
      <c r="AA227" s="2" t="s">
        <v>187</v>
      </c>
      <c r="AB227" s="2">
        <v>2035</v>
      </c>
      <c r="AC227" s="2" t="str">
        <f>IF(sum!A220="MA",sum!B220,"*")</f>
        <v>*</v>
      </c>
      <c r="AD227" s="2"/>
      <c r="AE227" s="2" t="str">
        <f>IF(sum!A220="MA",sum!G220,"*")</f>
        <v>*</v>
      </c>
      <c r="AH227" s="2" t="s">
        <v>186</v>
      </c>
      <c r="AI227" s="2" t="s">
        <v>187</v>
      </c>
      <c r="AJ227" s="2">
        <v>2035</v>
      </c>
      <c r="AK227" s="2" t="str">
        <f>IF(sum!A220="ON",sum!B220,"*")</f>
        <v>*</v>
      </c>
      <c r="AL227" s="2"/>
      <c r="AM227" s="2" t="str">
        <f>IF(sum!A220="ON",sum!G220,"*")</f>
        <v>*</v>
      </c>
      <c r="AP227" s="4" t="s">
        <v>186</v>
      </c>
      <c r="AQ227" s="4" t="s">
        <v>187</v>
      </c>
      <c r="AR227" s="4">
        <v>2035</v>
      </c>
      <c r="AS227" s="2" t="str">
        <f>IF(sum!A220="QU",sum!B220,"*")</f>
        <v>*</v>
      </c>
      <c r="AT227" s="2"/>
      <c r="AU227" s="2" t="str">
        <f>IF(sum!A220="QU",sum!G220,"*")</f>
        <v>*</v>
      </c>
      <c r="AX227" s="2" t="s">
        <v>186</v>
      </c>
      <c r="AY227" s="2" t="s">
        <v>187</v>
      </c>
      <c r="AZ227" s="2">
        <v>2035</v>
      </c>
      <c r="BA227" s="2" t="str">
        <f>IF(sum!A220="SA",sum!B220,"*")</f>
        <v>*</v>
      </c>
      <c r="BB227" s="2"/>
      <c r="BC227" s="2" t="str">
        <f>IF(sum!A220="SA",sum!G220,"*")</f>
        <v>*</v>
      </c>
    </row>
    <row r="228" spans="2:55">
      <c r="B228" s="4" t="s">
        <v>186</v>
      </c>
      <c r="C228" s="4" t="s">
        <v>187</v>
      </c>
      <c r="D228" s="4">
        <v>2035</v>
      </c>
      <c r="J228" s="4" t="s">
        <v>186</v>
      </c>
      <c r="K228" s="4" t="s">
        <v>187</v>
      </c>
      <c r="L228" s="4">
        <v>2035</v>
      </c>
      <c r="M228" s="2" t="str">
        <f>IF(sum!A221="AT",sum!B221,"*")</f>
        <v>TWS-SpHeat_ELE1</v>
      </c>
      <c r="N228" s="2"/>
      <c r="O228" s="2">
        <f>IF(sum!A221="AT",sum!G221,"*")</f>
        <v>0.075685173466528</v>
      </c>
      <c r="R228" s="4" t="s">
        <v>186</v>
      </c>
      <c r="S228" s="4" t="s">
        <v>187</v>
      </c>
      <c r="T228" s="4">
        <v>2035</v>
      </c>
      <c r="U228" s="2" t="str">
        <f>IF(sum!A221="BC",sum!B221,"*")</f>
        <v>*</v>
      </c>
      <c r="V228" s="2"/>
      <c r="W228" s="2" t="str">
        <f>IF(sum!A221="BC",sum!G221,"*")</f>
        <v>*</v>
      </c>
      <c r="Z228" s="4" t="s">
        <v>186</v>
      </c>
      <c r="AA228" s="4" t="s">
        <v>187</v>
      </c>
      <c r="AB228" s="4">
        <v>2035</v>
      </c>
      <c r="AC228" s="2" t="str">
        <f>IF(sum!A221="MA",sum!B221,"*")</f>
        <v>*</v>
      </c>
      <c r="AD228" s="2"/>
      <c r="AE228" s="2" t="str">
        <f>IF(sum!A221="MA",sum!G221,"*")</f>
        <v>*</v>
      </c>
      <c r="AH228" s="4" t="s">
        <v>186</v>
      </c>
      <c r="AI228" s="4" t="s">
        <v>187</v>
      </c>
      <c r="AJ228" s="4">
        <v>2035</v>
      </c>
      <c r="AK228" s="2" t="str">
        <f>IF(sum!A221="ON",sum!B221,"*")</f>
        <v>*</v>
      </c>
      <c r="AL228" s="2"/>
      <c r="AM228" s="2" t="str">
        <f>IF(sum!A221="ON",sum!G221,"*")</f>
        <v>*</v>
      </c>
      <c r="AP228" s="2" t="s">
        <v>186</v>
      </c>
      <c r="AQ228" s="2" t="s">
        <v>187</v>
      </c>
      <c r="AR228" s="2">
        <v>2035</v>
      </c>
      <c r="AS228" s="2" t="str">
        <f>IF(sum!A221="QU",sum!B221,"*")</f>
        <v>*</v>
      </c>
      <c r="AT228" s="2"/>
      <c r="AU228" s="2" t="str">
        <f>IF(sum!A221="QU",sum!G221,"*")</f>
        <v>*</v>
      </c>
      <c r="AX228" s="4" t="s">
        <v>186</v>
      </c>
      <c r="AY228" s="4" t="s">
        <v>187</v>
      </c>
      <c r="AZ228" s="4">
        <v>2035</v>
      </c>
      <c r="BA228" s="2" t="str">
        <f>IF(sum!A221="SA",sum!B221,"*")</f>
        <v>*</v>
      </c>
      <c r="BB228" s="2"/>
      <c r="BC228" s="2" t="str">
        <f>IF(sum!A221="SA",sum!G221,"*")</f>
        <v>*</v>
      </c>
    </row>
    <row r="229" spans="2:55">
      <c r="B229" s="2" t="s">
        <v>186</v>
      </c>
      <c r="C229" s="2" t="s">
        <v>187</v>
      </c>
      <c r="D229" s="2">
        <v>2035</v>
      </c>
      <c r="J229" s="2" t="s">
        <v>186</v>
      </c>
      <c r="K229" s="2" t="s">
        <v>187</v>
      </c>
      <c r="L229" s="2">
        <v>2035</v>
      </c>
      <c r="M229" s="2" t="str">
        <f>IF(sum!A222="AT",sum!B222,"*")</f>
        <v>TWS-WaterHeat_ELE1</v>
      </c>
      <c r="N229" s="2"/>
      <c r="O229" s="2">
        <f>IF(sum!A222="AT",sum!G222,"*")</f>
        <v>0.0113527760199792</v>
      </c>
      <c r="R229" s="2" t="s">
        <v>186</v>
      </c>
      <c r="S229" s="2" t="s">
        <v>187</v>
      </c>
      <c r="T229" s="2">
        <v>2035</v>
      </c>
      <c r="U229" s="2" t="str">
        <f>IF(sum!A222="BC",sum!B222,"*")</f>
        <v>*</v>
      </c>
      <c r="V229" s="2"/>
      <c r="W229" s="2" t="str">
        <f>IF(sum!A222="BC",sum!G222,"*")</f>
        <v>*</v>
      </c>
      <c r="Z229" s="2" t="s">
        <v>186</v>
      </c>
      <c r="AA229" s="2" t="s">
        <v>187</v>
      </c>
      <c r="AB229" s="2">
        <v>2035</v>
      </c>
      <c r="AC229" s="2" t="str">
        <f>IF(sum!A222="MA",sum!B222,"*")</f>
        <v>*</v>
      </c>
      <c r="AD229" s="2"/>
      <c r="AE229" s="2" t="str">
        <f>IF(sum!A222="MA",sum!G222,"*")</f>
        <v>*</v>
      </c>
      <c r="AH229" s="2" t="s">
        <v>186</v>
      </c>
      <c r="AI229" s="2" t="s">
        <v>187</v>
      </c>
      <c r="AJ229" s="2">
        <v>2035</v>
      </c>
      <c r="AK229" s="2" t="str">
        <f>IF(sum!A222="ON",sum!B222,"*")</f>
        <v>*</v>
      </c>
      <c r="AL229" s="2"/>
      <c r="AM229" s="2" t="str">
        <f>IF(sum!A222="ON",sum!G222,"*")</f>
        <v>*</v>
      </c>
      <c r="AP229" s="4" t="s">
        <v>186</v>
      </c>
      <c r="AQ229" s="4" t="s">
        <v>187</v>
      </c>
      <c r="AR229" s="4">
        <v>2035</v>
      </c>
      <c r="AS229" s="2" t="str">
        <f>IF(sum!A222="QU",sum!B222,"*")</f>
        <v>*</v>
      </c>
      <c r="AT229" s="2"/>
      <c r="AU229" s="2" t="str">
        <f>IF(sum!A222="QU",sum!G222,"*")</f>
        <v>*</v>
      </c>
      <c r="AX229" s="2" t="s">
        <v>186</v>
      </c>
      <c r="AY229" s="2" t="s">
        <v>187</v>
      </c>
      <c r="AZ229" s="2">
        <v>2035</v>
      </c>
      <c r="BA229" s="2" t="str">
        <f>IF(sum!A222="SA",sum!B222,"*")</f>
        <v>*</v>
      </c>
      <c r="BB229" s="2"/>
      <c r="BC229" s="2" t="str">
        <f>IF(sum!A222="SA",sum!G222,"*")</f>
        <v>*</v>
      </c>
    </row>
    <row r="230" spans="2:55">
      <c r="B230" s="2" t="s">
        <v>186</v>
      </c>
      <c r="C230" s="2" t="s">
        <v>187</v>
      </c>
      <c r="D230" s="2">
        <v>2035</v>
      </c>
      <c r="J230" s="2" t="s">
        <v>186</v>
      </c>
      <c r="K230" s="2" t="s">
        <v>187</v>
      </c>
      <c r="L230" s="2">
        <v>2035</v>
      </c>
      <c r="M230" s="2" t="str">
        <f>IF(sum!A223="AT",sum!B223,"*")</f>
        <v>WST-AuxiliaryEquip_ELE1</v>
      </c>
      <c r="N230" s="2"/>
      <c r="O230" s="2">
        <f>IF(sum!A223="AT",sum!G223,"*")</f>
        <v>0.056763880099896</v>
      </c>
      <c r="R230" s="2" t="s">
        <v>186</v>
      </c>
      <c r="S230" s="2" t="s">
        <v>187</v>
      </c>
      <c r="T230" s="2">
        <v>2035</v>
      </c>
      <c r="U230" s="2" t="str">
        <f>IF(sum!A223="BC",sum!B223,"*")</f>
        <v>*</v>
      </c>
      <c r="V230" s="2"/>
      <c r="W230" s="2" t="str">
        <f>IF(sum!A223="BC",sum!G223,"*")</f>
        <v>*</v>
      </c>
      <c r="Z230" s="2" t="s">
        <v>186</v>
      </c>
      <c r="AA230" s="2" t="s">
        <v>187</v>
      </c>
      <c r="AB230" s="2">
        <v>2035</v>
      </c>
      <c r="AC230" s="2" t="str">
        <f>IF(sum!A223="MA",sum!B223,"*")</f>
        <v>*</v>
      </c>
      <c r="AD230" s="2"/>
      <c r="AE230" s="2" t="str">
        <f>IF(sum!A223="MA",sum!G223,"*")</f>
        <v>*</v>
      </c>
      <c r="AH230" s="2" t="s">
        <v>186</v>
      </c>
      <c r="AI230" s="2" t="s">
        <v>187</v>
      </c>
      <c r="AJ230" s="2">
        <v>2035</v>
      </c>
      <c r="AK230" s="2" t="str">
        <f>IF(sum!A223="ON",sum!B223,"*")</f>
        <v>*</v>
      </c>
      <c r="AL230" s="2"/>
      <c r="AM230" s="2" t="str">
        <f>IF(sum!A223="ON",sum!G223,"*")</f>
        <v>*</v>
      </c>
      <c r="AP230" s="2" t="s">
        <v>186</v>
      </c>
      <c r="AQ230" s="2" t="s">
        <v>187</v>
      </c>
      <c r="AR230" s="2">
        <v>2035</v>
      </c>
      <c r="AS230" s="2" t="str">
        <f>IF(sum!A223="QU",sum!B223,"*")</f>
        <v>*</v>
      </c>
      <c r="AT230" s="2"/>
      <c r="AU230" s="2" t="str">
        <f>IF(sum!A223="QU",sum!G223,"*")</f>
        <v>*</v>
      </c>
      <c r="AX230" s="2" t="s">
        <v>186</v>
      </c>
      <c r="AY230" s="2" t="s">
        <v>187</v>
      </c>
      <c r="AZ230" s="2">
        <v>2035</v>
      </c>
      <c r="BA230" s="2" t="str">
        <f>IF(sum!A223="SA",sum!B223,"*")</f>
        <v>*</v>
      </c>
      <c r="BB230" s="2"/>
      <c r="BC230" s="2" t="str">
        <f>IF(sum!A223="SA",sum!G223,"*")</f>
        <v>*</v>
      </c>
    </row>
    <row r="231" spans="2:55">
      <c r="B231" s="4" t="s">
        <v>186</v>
      </c>
      <c r="C231" s="4" t="s">
        <v>187</v>
      </c>
      <c r="D231" s="4">
        <v>2035</v>
      </c>
      <c r="J231" s="4" t="s">
        <v>186</v>
      </c>
      <c r="K231" s="4" t="s">
        <v>187</v>
      </c>
      <c r="L231" s="4">
        <v>2035</v>
      </c>
      <c r="M231" s="2" t="str">
        <f>IF(sum!A224="AT",sum!B224,"*")</f>
        <v>WST-AuxiliaryMot_ELE1</v>
      </c>
      <c r="N231" s="2"/>
      <c r="O231" s="2">
        <f>IF(sum!A224="AT",sum!G224,"*")</f>
        <v>0.0146766064202532</v>
      </c>
      <c r="R231" s="4" t="s">
        <v>186</v>
      </c>
      <c r="S231" s="4" t="s">
        <v>187</v>
      </c>
      <c r="T231" s="4">
        <v>2035</v>
      </c>
      <c r="U231" s="2" t="str">
        <f>IF(sum!A224="BC",sum!B224,"*")</f>
        <v>*</v>
      </c>
      <c r="V231" s="2"/>
      <c r="W231" s="2" t="str">
        <f>IF(sum!A224="BC",sum!G224,"*")</f>
        <v>*</v>
      </c>
      <c r="Z231" s="4" t="s">
        <v>186</v>
      </c>
      <c r="AA231" s="4" t="s">
        <v>187</v>
      </c>
      <c r="AB231" s="4">
        <v>2035</v>
      </c>
      <c r="AC231" s="2" t="str">
        <f>IF(sum!A224="MA",sum!B224,"*")</f>
        <v>*</v>
      </c>
      <c r="AD231" s="2"/>
      <c r="AE231" s="2" t="str">
        <f>IF(sum!A224="MA",sum!G224,"*")</f>
        <v>*</v>
      </c>
      <c r="AH231" s="4" t="s">
        <v>186</v>
      </c>
      <c r="AI231" s="4" t="s">
        <v>187</v>
      </c>
      <c r="AJ231" s="4">
        <v>2035</v>
      </c>
      <c r="AK231" s="2" t="str">
        <f>IF(sum!A224="ON",sum!B224,"*")</f>
        <v>*</v>
      </c>
      <c r="AL231" s="2"/>
      <c r="AM231" s="2" t="str">
        <f>IF(sum!A224="ON",sum!G224,"*")</f>
        <v>*</v>
      </c>
      <c r="AP231" s="4" t="s">
        <v>186</v>
      </c>
      <c r="AQ231" s="4" t="s">
        <v>187</v>
      </c>
      <c r="AR231" s="4">
        <v>2035</v>
      </c>
      <c r="AS231" s="2" t="str">
        <f>IF(sum!A224="QU",sum!B224,"*")</f>
        <v>*</v>
      </c>
      <c r="AT231" s="2"/>
      <c r="AU231" s="2" t="str">
        <f>IF(sum!A224="QU",sum!G224,"*")</f>
        <v>*</v>
      </c>
      <c r="AX231" s="4" t="s">
        <v>186</v>
      </c>
      <c r="AY231" s="4" t="s">
        <v>187</v>
      </c>
      <c r="AZ231" s="4">
        <v>2035</v>
      </c>
      <c r="BA231" s="2" t="str">
        <f>IF(sum!A224="SA",sum!B224,"*")</f>
        <v>*</v>
      </c>
      <c r="BB231" s="2"/>
      <c r="BC231" s="2" t="str">
        <f>IF(sum!A224="SA",sum!G224,"*")</f>
        <v>*</v>
      </c>
    </row>
    <row r="232" spans="2:55">
      <c r="B232" s="2" t="s">
        <v>186</v>
      </c>
      <c r="C232" s="2" t="s">
        <v>187</v>
      </c>
      <c r="D232" s="2">
        <v>2035</v>
      </c>
      <c r="J232" s="2" t="s">
        <v>186</v>
      </c>
      <c r="K232" s="2" t="s">
        <v>187</v>
      </c>
      <c r="L232" s="2">
        <v>2035</v>
      </c>
      <c r="M232" s="2" t="str">
        <f>IF(sum!A225="AT",sum!B225,"*")</f>
        <v>WST-Light_ELE1</v>
      </c>
      <c r="N232" s="2"/>
      <c r="O232" s="2">
        <f>IF(sum!A225="AT",sum!G225,"*")</f>
        <v>0.0733830321012657</v>
      </c>
      <c r="R232" s="2" t="s">
        <v>186</v>
      </c>
      <c r="S232" s="2" t="s">
        <v>187</v>
      </c>
      <c r="T232" s="2">
        <v>2035</v>
      </c>
      <c r="U232" s="2" t="str">
        <f>IF(sum!A225="BC",sum!B225,"*")</f>
        <v>*</v>
      </c>
      <c r="V232" s="2"/>
      <c r="W232" s="2" t="str">
        <f>IF(sum!A225="BC",sum!G225,"*")</f>
        <v>*</v>
      </c>
      <c r="Z232" s="2" t="s">
        <v>186</v>
      </c>
      <c r="AA232" s="2" t="s">
        <v>187</v>
      </c>
      <c r="AB232" s="2">
        <v>2035</v>
      </c>
      <c r="AC232" s="2" t="str">
        <f>IF(sum!A225="MA",sum!B225,"*")</f>
        <v>*</v>
      </c>
      <c r="AD232" s="2"/>
      <c r="AE232" s="2" t="str">
        <f>IF(sum!A225="MA",sum!G225,"*")</f>
        <v>*</v>
      </c>
      <c r="AH232" s="2" t="s">
        <v>186</v>
      </c>
      <c r="AI232" s="2" t="s">
        <v>187</v>
      </c>
      <c r="AJ232" s="2">
        <v>2035</v>
      </c>
      <c r="AK232" s="2" t="str">
        <f>IF(sum!A225="ON",sum!B225,"*")</f>
        <v>*</v>
      </c>
      <c r="AL232" s="2"/>
      <c r="AM232" s="2" t="str">
        <f>IF(sum!A225="ON",sum!G225,"*")</f>
        <v>*</v>
      </c>
      <c r="AP232" s="2" t="s">
        <v>186</v>
      </c>
      <c r="AQ232" s="2" t="s">
        <v>187</v>
      </c>
      <c r="AR232" s="2">
        <v>2035</v>
      </c>
      <c r="AS232" s="2" t="str">
        <f>IF(sum!A225="QU",sum!B225,"*")</f>
        <v>*</v>
      </c>
      <c r="AT232" s="2"/>
      <c r="AU232" s="2" t="str">
        <f>IF(sum!A225="QU",sum!G225,"*")</f>
        <v>*</v>
      </c>
      <c r="AX232" s="2" t="s">
        <v>186</v>
      </c>
      <c r="AY232" s="2" t="s">
        <v>187</v>
      </c>
      <c r="AZ232" s="2">
        <v>2035</v>
      </c>
      <c r="BA232" s="2" t="str">
        <f>IF(sum!A225="SA",sum!B225,"*")</f>
        <v>*</v>
      </c>
      <c r="BB232" s="2"/>
      <c r="BC232" s="2" t="str">
        <f>IF(sum!A225="SA",sum!G225,"*")</f>
        <v>*</v>
      </c>
    </row>
    <row r="233" spans="2:55">
      <c r="B233" s="2" t="s">
        <v>186</v>
      </c>
      <c r="C233" s="2" t="s">
        <v>187</v>
      </c>
      <c r="D233" s="2">
        <v>2035</v>
      </c>
      <c r="J233" s="2" t="s">
        <v>186</v>
      </c>
      <c r="K233" s="2" t="s">
        <v>187</v>
      </c>
      <c r="L233" s="2">
        <v>2035</v>
      </c>
      <c r="M233" s="2" t="str">
        <f>IF(sum!A226="AT",sum!B226,"*")</f>
        <v>WST-SpCool_ELE1</v>
      </c>
      <c r="N233" s="2"/>
      <c r="O233" s="2">
        <f>IF(sum!A226="AT",sum!G226,"*")</f>
        <v>0.0440298192607594</v>
      </c>
      <c r="R233" s="2" t="s">
        <v>186</v>
      </c>
      <c r="S233" s="2" t="s">
        <v>187</v>
      </c>
      <c r="T233" s="2">
        <v>2035</v>
      </c>
      <c r="U233" s="2" t="str">
        <f>IF(sum!A226="BC",sum!B226,"*")</f>
        <v>*</v>
      </c>
      <c r="V233" s="2"/>
      <c r="W233" s="2" t="str">
        <f>IF(sum!A226="BC",sum!G226,"*")</f>
        <v>*</v>
      </c>
      <c r="Z233" s="2" t="s">
        <v>186</v>
      </c>
      <c r="AA233" s="2" t="s">
        <v>187</v>
      </c>
      <c r="AB233" s="2">
        <v>2035</v>
      </c>
      <c r="AC233" s="2" t="str">
        <f>IF(sum!A226="MA",sum!B226,"*")</f>
        <v>*</v>
      </c>
      <c r="AD233" s="2"/>
      <c r="AE233" s="2" t="str">
        <f>IF(sum!A226="MA",sum!G226,"*")</f>
        <v>*</v>
      </c>
      <c r="AH233" s="2" t="s">
        <v>186</v>
      </c>
      <c r="AI233" s="2" t="s">
        <v>187</v>
      </c>
      <c r="AJ233" s="2">
        <v>2035</v>
      </c>
      <c r="AK233" s="2" t="str">
        <f>IF(sum!A226="ON",sum!B226,"*")</f>
        <v>*</v>
      </c>
      <c r="AL233" s="2"/>
      <c r="AM233" s="2" t="str">
        <f>IF(sum!A226="ON",sum!G226,"*")</f>
        <v>*</v>
      </c>
      <c r="AP233" s="4" t="s">
        <v>186</v>
      </c>
      <c r="AQ233" s="4" t="s">
        <v>187</v>
      </c>
      <c r="AR233" s="4">
        <v>2035</v>
      </c>
      <c r="AS233" s="2" t="str">
        <f>IF(sum!A226="QU",sum!B226,"*")</f>
        <v>*</v>
      </c>
      <c r="AT233" s="2"/>
      <c r="AU233" s="2" t="str">
        <f>IF(sum!A226="QU",sum!G226,"*")</f>
        <v>*</v>
      </c>
      <c r="AX233" s="2" t="s">
        <v>186</v>
      </c>
      <c r="AY233" s="2" t="s">
        <v>187</v>
      </c>
      <c r="AZ233" s="2">
        <v>2035</v>
      </c>
      <c r="BA233" s="2" t="str">
        <f>IF(sum!A226="SA",sum!B226,"*")</f>
        <v>*</v>
      </c>
      <c r="BB233" s="2"/>
      <c r="BC233" s="2" t="str">
        <f>IF(sum!A226="SA",sum!G226,"*")</f>
        <v>*</v>
      </c>
    </row>
    <row r="234" spans="2:55">
      <c r="B234" s="4" t="s">
        <v>186</v>
      </c>
      <c r="C234" s="4" t="s">
        <v>187</v>
      </c>
      <c r="D234" s="4">
        <v>2035</v>
      </c>
      <c r="J234" s="4" t="s">
        <v>186</v>
      </c>
      <c r="K234" s="4" t="s">
        <v>187</v>
      </c>
      <c r="L234" s="4">
        <v>2035</v>
      </c>
      <c r="M234" s="2" t="str">
        <f>IF(sum!A227="AT",sum!B227,"*")</f>
        <v>WST-SpHeat_ELE1</v>
      </c>
      <c r="N234" s="2"/>
      <c r="O234" s="2">
        <f>IF(sum!A227="AT",sum!G227,"*")</f>
        <v>0.0983907255064864</v>
      </c>
      <c r="R234" s="4" t="s">
        <v>186</v>
      </c>
      <c r="S234" s="4" t="s">
        <v>187</v>
      </c>
      <c r="T234" s="4">
        <v>2035</v>
      </c>
      <c r="U234" s="2" t="str">
        <f>IF(sum!A227="BC",sum!B227,"*")</f>
        <v>*</v>
      </c>
      <c r="V234" s="2"/>
      <c r="W234" s="2" t="str">
        <f>IF(sum!A227="BC",sum!G227,"*")</f>
        <v>*</v>
      </c>
      <c r="Z234" s="4" t="s">
        <v>186</v>
      </c>
      <c r="AA234" s="4" t="s">
        <v>187</v>
      </c>
      <c r="AB234" s="4">
        <v>2035</v>
      </c>
      <c r="AC234" s="2" t="str">
        <f>IF(sum!A227="MA",sum!B227,"*")</f>
        <v>*</v>
      </c>
      <c r="AD234" s="2"/>
      <c r="AE234" s="2" t="str">
        <f>IF(sum!A227="MA",sum!G227,"*")</f>
        <v>*</v>
      </c>
      <c r="AH234" s="4" t="s">
        <v>186</v>
      </c>
      <c r="AI234" s="4" t="s">
        <v>187</v>
      </c>
      <c r="AJ234" s="4">
        <v>2035</v>
      </c>
      <c r="AK234" s="2" t="str">
        <f>IF(sum!A227="ON",sum!B227,"*")</f>
        <v>*</v>
      </c>
      <c r="AL234" s="2"/>
      <c r="AM234" s="2" t="str">
        <f>IF(sum!A227="ON",sum!G227,"*")</f>
        <v>*</v>
      </c>
      <c r="AP234" s="2" t="s">
        <v>186</v>
      </c>
      <c r="AQ234" s="2" t="s">
        <v>187</v>
      </c>
      <c r="AR234" s="2">
        <v>2035</v>
      </c>
      <c r="AS234" s="2" t="str">
        <f>IF(sum!A227="QU",sum!B227,"*")</f>
        <v>*</v>
      </c>
      <c r="AT234" s="2"/>
      <c r="AU234" s="2" t="str">
        <f>IF(sum!A227="QU",sum!G227,"*")</f>
        <v>*</v>
      </c>
      <c r="AX234" s="4" t="s">
        <v>186</v>
      </c>
      <c r="AY234" s="4" t="s">
        <v>187</v>
      </c>
      <c r="AZ234" s="4">
        <v>2035</v>
      </c>
      <c r="BA234" s="2" t="str">
        <f>IF(sum!A227="SA",sum!B227,"*")</f>
        <v>*</v>
      </c>
      <c r="BB234" s="2"/>
      <c r="BC234" s="2" t="str">
        <f>IF(sum!A227="SA",sum!G227,"*")</f>
        <v>*</v>
      </c>
    </row>
    <row r="235" spans="2:55">
      <c r="B235" s="2" t="s">
        <v>186</v>
      </c>
      <c r="C235" s="2" t="s">
        <v>187</v>
      </c>
      <c r="D235" s="2">
        <v>2035</v>
      </c>
      <c r="J235" s="2" t="s">
        <v>186</v>
      </c>
      <c r="K235" s="2" t="s">
        <v>187</v>
      </c>
      <c r="L235" s="2">
        <v>2035</v>
      </c>
      <c r="M235" s="2" t="str">
        <f>IF(sum!A228="AT",sum!B228,"*")</f>
        <v>WST-WaterHeat_ELE1</v>
      </c>
      <c r="N235" s="2"/>
      <c r="O235" s="2">
        <f>IF(sum!A228="AT",sum!G228,"*")</f>
        <v>0.0113527760199792</v>
      </c>
      <c r="R235" s="2" t="s">
        <v>186</v>
      </c>
      <c r="S235" s="2" t="s">
        <v>187</v>
      </c>
      <c r="T235" s="2">
        <v>2035</v>
      </c>
      <c r="U235" s="2" t="str">
        <f>IF(sum!A228="BC",sum!B228,"*")</f>
        <v>*</v>
      </c>
      <c r="V235" s="2"/>
      <c r="W235" s="2" t="str">
        <f>IF(sum!A228="BC",sum!G228,"*")</f>
        <v>*</v>
      </c>
      <c r="Z235" s="2" t="s">
        <v>186</v>
      </c>
      <c r="AA235" s="2" t="s">
        <v>187</v>
      </c>
      <c r="AB235" s="2">
        <v>2035</v>
      </c>
      <c r="AC235" s="2" t="str">
        <f>IF(sum!A228="MA",sum!B228,"*")</f>
        <v>*</v>
      </c>
      <c r="AD235" s="2"/>
      <c r="AE235" s="2" t="str">
        <f>IF(sum!A228="MA",sum!G228,"*")</f>
        <v>*</v>
      </c>
      <c r="AH235" s="2" t="s">
        <v>186</v>
      </c>
      <c r="AI235" s="2" t="s">
        <v>187</v>
      </c>
      <c r="AJ235" s="2">
        <v>2035</v>
      </c>
      <c r="AK235" s="2" t="str">
        <f>IF(sum!A228="ON",sum!B228,"*")</f>
        <v>*</v>
      </c>
      <c r="AL235" s="2"/>
      <c r="AM235" s="2" t="str">
        <f>IF(sum!A228="ON",sum!G228,"*")</f>
        <v>*</v>
      </c>
      <c r="AP235" s="4" t="s">
        <v>186</v>
      </c>
      <c r="AQ235" s="4" t="s">
        <v>187</v>
      </c>
      <c r="AR235" s="4">
        <v>2035</v>
      </c>
      <c r="AS235" s="2" t="str">
        <f>IF(sum!A228="QU",sum!B228,"*")</f>
        <v>*</v>
      </c>
      <c r="AT235" s="2"/>
      <c r="AU235" s="2" t="str">
        <f>IF(sum!A228="QU",sum!G228,"*")</f>
        <v>*</v>
      </c>
      <c r="AX235" s="2" t="s">
        <v>186</v>
      </c>
      <c r="AY235" s="2" t="s">
        <v>187</v>
      </c>
      <c r="AZ235" s="2">
        <v>2035</v>
      </c>
      <c r="BA235" s="2" t="str">
        <f>IF(sum!A228="SA",sum!B228,"*")</f>
        <v>*</v>
      </c>
      <c r="BB235" s="2"/>
      <c r="BC235" s="2" t="str">
        <f>IF(sum!A228="SA",sum!G228,"*")</f>
        <v>*</v>
      </c>
    </row>
    <row r="236" spans="2:55">
      <c r="B236" s="2" t="s">
        <v>186</v>
      </c>
      <c r="C236" s="2" t="s">
        <v>187</v>
      </c>
      <c r="D236" s="2">
        <v>2035</v>
      </c>
      <c r="J236" s="2" t="s">
        <v>186</v>
      </c>
      <c r="K236" s="2" t="s">
        <v>187</v>
      </c>
      <c r="L236" s="2">
        <v>2035</v>
      </c>
      <c r="M236" s="2" t="str">
        <f>IF(sum!A229="AT",sum!B229,"*")</f>
        <v>*</v>
      </c>
      <c r="N236" s="2"/>
      <c r="O236" s="2" t="str">
        <f>IF(sum!A229="AT",sum!G229,"*")</f>
        <v>*</v>
      </c>
      <c r="R236" s="2" t="s">
        <v>186</v>
      </c>
      <c r="S236" s="2" t="s">
        <v>187</v>
      </c>
      <c r="T236" s="2">
        <v>2035</v>
      </c>
      <c r="U236" s="2" t="str">
        <f>IF(sum!A229="BC",sum!B229,"*")</f>
        <v>AFM-AuxiliaryEquip_ELE1</v>
      </c>
      <c r="V236" s="2"/>
      <c r="W236" s="2">
        <f>IF(sum!A229="BC",sum!G229,"*")</f>
        <v>0.204349968359626</v>
      </c>
      <c r="Z236" s="2" t="s">
        <v>186</v>
      </c>
      <c r="AA236" s="2" t="s">
        <v>187</v>
      </c>
      <c r="AB236" s="2">
        <v>2035</v>
      </c>
      <c r="AC236" s="2" t="str">
        <f>IF(sum!A229="MA",sum!B229,"*")</f>
        <v>*</v>
      </c>
      <c r="AD236" s="2"/>
      <c r="AE236" s="2" t="str">
        <f>IF(sum!A229="MA",sum!G229,"*")</f>
        <v>*</v>
      </c>
      <c r="AH236" s="2" t="s">
        <v>186</v>
      </c>
      <c r="AI236" s="2" t="s">
        <v>187</v>
      </c>
      <c r="AJ236" s="2">
        <v>2035</v>
      </c>
      <c r="AK236" s="2" t="str">
        <f>IF(sum!A229="ON",sum!B229,"*")</f>
        <v>*</v>
      </c>
      <c r="AL236" s="2"/>
      <c r="AM236" s="2" t="str">
        <f>IF(sum!A229="ON",sum!G229,"*")</f>
        <v>*</v>
      </c>
      <c r="AP236" s="2" t="s">
        <v>186</v>
      </c>
      <c r="AQ236" s="2" t="s">
        <v>187</v>
      </c>
      <c r="AR236" s="2">
        <v>2035</v>
      </c>
      <c r="AS236" s="2" t="str">
        <f>IF(sum!A229="QU",sum!B229,"*")</f>
        <v>*</v>
      </c>
      <c r="AT236" s="2"/>
      <c r="AU236" s="2" t="str">
        <f>IF(sum!A229="QU",sum!G229,"*")</f>
        <v>*</v>
      </c>
      <c r="AX236" s="2" t="s">
        <v>186</v>
      </c>
      <c r="AY236" s="2" t="s">
        <v>187</v>
      </c>
      <c r="AZ236" s="2">
        <v>2035</v>
      </c>
      <c r="BA236" s="2" t="str">
        <f>IF(sum!A229="SA",sum!B229,"*")</f>
        <v>*</v>
      </c>
      <c r="BB236" s="2"/>
      <c r="BC236" s="2" t="str">
        <f>IF(sum!A229="SA",sum!G229,"*")</f>
        <v>*</v>
      </c>
    </row>
    <row r="237" spans="2:55">
      <c r="B237" s="4" t="s">
        <v>186</v>
      </c>
      <c r="C237" s="4" t="s">
        <v>187</v>
      </c>
      <c r="D237" s="4">
        <v>2035</v>
      </c>
      <c r="J237" s="4" t="s">
        <v>186</v>
      </c>
      <c r="K237" s="4" t="s">
        <v>187</v>
      </c>
      <c r="L237" s="4">
        <v>2035</v>
      </c>
      <c r="M237" s="2" t="str">
        <f>IF(sum!A230="AT",sum!B230,"*")</f>
        <v>*</v>
      </c>
      <c r="N237" s="2"/>
      <c r="O237" s="2" t="str">
        <f>IF(sum!A230="AT",sum!G230,"*")</f>
        <v>*</v>
      </c>
      <c r="R237" s="4" t="s">
        <v>186</v>
      </c>
      <c r="S237" s="4" t="s">
        <v>187</v>
      </c>
      <c r="T237" s="4">
        <v>2035</v>
      </c>
      <c r="U237" s="2" t="str">
        <f>IF(sum!A230="BC",sum!B230,"*")</f>
        <v>AFM-AuxiliaryMot_ELE1</v>
      </c>
      <c r="V237" s="2"/>
      <c r="W237" s="2">
        <f>IF(sum!A230="BC",sum!G230,"*")</f>
        <v>0.0880596385215188</v>
      </c>
      <c r="Z237" s="4" t="s">
        <v>186</v>
      </c>
      <c r="AA237" s="4" t="s">
        <v>187</v>
      </c>
      <c r="AB237" s="4">
        <v>2035</v>
      </c>
      <c r="AC237" s="2" t="str">
        <f>IF(sum!A230="MA",sum!B230,"*")</f>
        <v>*</v>
      </c>
      <c r="AD237" s="2"/>
      <c r="AE237" s="2" t="str">
        <f>IF(sum!A230="MA",sum!G230,"*")</f>
        <v>*</v>
      </c>
      <c r="AH237" s="4" t="s">
        <v>186</v>
      </c>
      <c r="AI237" s="4" t="s">
        <v>187</v>
      </c>
      <c r="AJ237" s="4">
        <v>2035</v>
      </c>
      <c r="AK237" s="2" t="str">
        <f>IF(sum!A230="ON",sum!B230,"*")</f>
        <v>*</v>
      </c>
      <c r="AL237" s="2"/>
      <c r="AM237" s="2" t="str">
        <f>IF(sum!A230="ON",sum!G230,"*")</f>
        <v>*</v>
      </c>
      <c r="AP237" s="4" t="s">
        <v>186</v>
      </c>
      <c r="AQ237" s="4" t="s">
        <v>187</v>
      </c>
      <c r="AR237" s="4">
        <v>2035</v>
      </c>
      <c r="AS237" s="2" t="str">
        <f>IF(sum!A230="QU",sum!B230,"*")</f>
        <v>*</v>
      </c>
      <c r="AT237" s="2"/>
      <c r="AU237" s="2" t="str">
        <f>IF(sum!A230="QU",sum!G230,"*")</f>
        <v>*</v>
      </c>
      <c r="AX237" s="4" t="s">
        <v>186</v>
      </c>
      <c r="AY237" s="4" t="s">
        <v>187</v>
      </c>
      <c r="AZ237" s="4">
        <v>2035</v>
      </c>
      <c r="BA237" s="2" t="str">
        <f>IF(sum!A230="SA",sum!B230,"*")</f>
        <v>*</v>
      </c>
      <c r="BB237" s="2"/>
      <c r="BC237" s="2" t="str">
        <f>IF(sum!A230="SA",sum!G230,"*")</f>
        <v>*</v>
      </c>
    </row>
    <row r="238" spans="2:55">
      <c r="B238" s="2" t="s">
        <v>186</v>
      </c>
      <c r="C238" s="2" t="s">
        <v>187</v>
      </c>
      <c r="D238" s="2">
        <v>2035</v>
      </c>
      <c r="J238" s="2" t="s">
        <v>186</v>
      </c>
      <c r="K238" s="2" t="s">
        <v>187</v>
      </c>
      <c r="L238" s="2">
        <v>2035</v>
      </c>
      <c r="M238" s="2" t="str">
        <f>IF(sum!A231="AT",sum!B231,"*")</f>
        <v>*</v>
      </c>
      <c r="N238" s="2"/>
      <c r="O238" s="2" t="str">
        <f>IF(sum!A231="AT",sum!G231,"*")</f>
        <v>*</v>
      </c>
      <c r="R238" s="2" t="s">
        <v>186</v>
      </c>
      <c r="S238" s="2" t="s">
        <v>187</v>
      </c>
      <c r="T238" s="2">
        <v>2035</v>
      </c>
      <c r="U238" s="2" t="str">
        <f>IF(sum!A231="BC",sum!B231,"*")</f>
        <v>AFM-Light_ELE1</v>
      </c>
      <c r="V238" s="2"/>
      <c r="W238" s="2">
        <f>IF(sum!A231="BC",sum!G231,"*")</f>
        <v>0.27885552198481</v>
      </c>
      <c r="Z238" s="2" t="s">
        <v>186</v>
      </c>
      <c r="AA238" s="2" t="s">
        <v>187</v>
      </c>
      <c r="AB238" s="2">
        <v>2035</v>
      </c>
      <c r="AC238" s="2" t="str">
        <f>IF(sum!A231="MA",sum!B231,"*")</f>
        <v>*</v>
      </c>
      <c r="AD238" s="2"/>
      <c r="AE238" s="2" t="str">
        <f>IF(sum!A231="MA",sum!G231,"*")</f>
        <v>*</v>
      </c>
      <c r="AH238" s="2" t="s">
        <v>186</v>
      </c>
      <c r="AI238" s="2" t="s">
        <v>187</v>
      </c>
      <c r="AJ238" s="2">
        <v>2035</v>
      </c>
      <c r="AK238" s="2" t="str">
        <f>IF(sum!A231="ON",sum!B231,"*")</f>
        <v>*</v>
      </c>
      <c r="AL238" s="2"/>
      <c r="AM238" s="2" t="str">
        <f>IF(sum!A231="ON",sum!G231,"*")</f>
        <v>*</v>
      </c>
      <c r="AP238" s="2" t="s">
        <v>186</v>
      </c>
      <c r="AQ238" s="2" t="s">
        <v>187</v>
      </c>
      <c r="AR238" s="2">
        <v>2035</v>
      </c>
      <c r="AS238" s="2" t="str">
        <f>IF(sum!A231="QU",sum!B231,"*")</f>
        <v>*</v>
      </c>
      <c r="AT238" s="2"/>
      <c r="AU238" s="2" t="str">
        <f>IF(sum!A231="QU",sum!G231,"*")</f>
        <v>*</v>
      </c>
      <c r="AX238" s="2" t="s">
        <v>186</v>
      </c>
      <c r="AY238" s="2" t="s">
        <v>187</v>
      </c>
      <c r="AZ238" s="2">
        <v>2035</v>
      </c>
      <c r="BA238" s="2" t="str">
        <f>IF(sum!A231="SA",sum!B231,"*")</f>
        <v>*</v>
      </c>
      <c r="BB238" s="2"/>
      <c r="BC238" s="2" t="str">
        <f>IF(sum!A231="SA",sum!G231,"*")</f>
        <v>*</v>
      </c>
    </row>
    <row r="239" spans="2:55">
      <c r="B239" s="2" t="s">
        <v>186</v>
      </c>
      <c r="C239" s="2" t="s">
        <v>187</v>
      </c>
      <c r="D239" s="2">
        <v>2035</v>
      </c>
      <c r="J239" s="2" t="s">
        <v>186</v>
      </c>
      <c r="K239" s="2" t="s">
        <v>187</v>
      </c>
      <c r="L239" s="2">
        <v>2035</v>
      </c>
      <c r="M239" s="2" t="str">
        <f>IF(sum!A232="AT",sum!B232,"*")</f>
        <v>*</v>
      </c>
      <c r="N239" s="2"/>
      <c r="O239" s="2" t="str">
        <f>IF(sum!A232="AT",sum!G232,"*")</f>
        <v>*</v>
      </c>
      <c r="R239" s="2" t="s">
        <v>186</v>
      </c>
      <c r="S239" s="2" t="s">
        <v>187</v>
      </c>
      <c r="T239" s="2">
        <v>2035</v>
      </c>
      <c r="U239" s="2" t="str">
        <f>IF(sum!A232="BC",sum!B232,"*")</f>
        <v>AFM-SpCool_ELE1</v>
      </c>
      <c r="V239" s="2"/>
      <c r="W239" s="2">
        <f>IF(sum!A232="BC",sum!G232,"*")</f>
        <v>0.0733830321012657</v>
      </c>
      <c r="Z239" s="2" t="s">
        <v>186</v>
      </c>
      <c r="AA239" s="2" t="s">
        <v>187</v>
      </c>
      <c r="AB239" s="2">
        <v>2035</v>
      </c>
      <c r="AC239" s="2" t="str">
        <f>IF(sum!A232="MA",sum!B232,"*")</f>
        <v>*</v>
      </c>
      <c r="AD239" s="2"/>
      <c r="AE239" s="2" t="str">
        <f>IF(sum!A232="MA",sum!G232,"*")</f>
        <v>*</v>
      </c>
      <c r="AH239" s="2" t="s">
        <v>186</v>
      </c>
      <c r="AI239" s="2" t="s">
        <v>187</v>
      </c>
      <c r="AJ239" s="2">
        <v>2035</v>
      </c>
      <c r="AK239" s="2" t="str">
        <f>IF(sum!A232="ON",sum!B232,"*")</f>
        <v>*</v>
      </c>
      <c r="AL239" s="2"/>
      <c r="AM239" s="2" t="str">
        <f>IF(sum!A232="ON",sum!G232,"*")</f>
        <v>*</v>
      </c>
      <c r="AP239" s="4" t="s">
        <v>186</v>
      </c>
      <c r="AQ239" s="4" t="s">
        <v>187</v>
      </c>
      <c r="AR239" s="4">
        <v>2035</v>
      </c>
      <c r="AS239" s="2" t="str">
        <f>IF(sum!A232="QU",sum!B232,"*")</f>
        <v>*</v>
      </c>
      <c r="AT239" s="2"/>
      <c r="AU239" s="2" t="str">
        <f>IF(sum!A232="QU",sum!G232,"*")</f>
        <v>*</v>
      </c>
      <c r="AX239" s="2" t="s">
        <v>186</v>
      </c>
      <c r="AY239" s="2" t="s">
        <v>187</v>
      </c>
      <c r="AZ239" s="2">
        <v>2035</v>
      </c>
      <c r="BA239" s="2" t="str">
        <f>IF(sum!A232="SA",sum!B232,"*")</f>
        <v>*</v>
      </c>
      <c r="BB239" s="2"/>
      <c r="BC239" s="2" t="str">
        <f>IF(sum!A232="SA",sum!G232,"*")</f>
        <v>*</v>
      </c>
    </row>
    <row r="240" spans="2:55">
      <c r="B240" s="4" t="s">
        <v>186</v>
      </c>
      <c r="C240" s="4" t="s">
        <v>187</v>
      </c>
      <c r="D240" s="4">
        <v>2035</v>
      </c>
      <c r="J240" s="4" t="s">
        <v>186</v>
      </c>
      <c r="K240" s="4" t="s">
        <v>187</v>
      </c>
      <c r="L240" s="4">
        <v>2035</v>
      </c>
      <c r="M240" s="2" t="str">
        <f>IF(sum!A233="AT",sum!B233,"*")</f>
        <v>*</v>
      </c>
      <c r="N240" s="2"/>
      <c r="O240" s="2" t="str">
        <f>IF(sum!A233="AT",sum!G233,"*")</f>
        <v>*</v>
      </c>
      <c r="R240" s="4" t="s">
        <v>186</v>
      </c>
      <c r="S240" s="4" t="s">
        <v>187</v>
      </c>
      <c r="T240" s="4">
        <v>2035</v>
      </c>
      <c r="U240" s="2" t="str">
        <f>IF(sum!A233="BC",sum!B233,"*")</f>
        <v>AFM-SpHeat_ELE1</v>
      </c>
      <c r="V240" s="2"/>
      <c r="W240" s="2">
        <f>IF(sum!A233="BC",sum!G233,"*")</f>
        <v>0.507090662225737</v>
      </c>
      <c r="Z240" s="4" t="s">
        <v>186</v>
      </c>
      <c r="AA240" s="4" t="s">
        <v>187</v>
      </c>
      <c r="AB240" s="4">
        <v>2035</v>
      </c>
      <c r="AC240" s="2" t="str">
        <f>IF(sum!A233="MA",sum!B233,"*")</f>
        <v>*</v>
      </c>
      <c r="AD240" s="2"/>
      <c r="AE240" s="2" t="str">
        <f>IF(sum!A233="MA",sum!G233,"*")</f>
        <v>*</v>
      </c>
      <c r="AH240" s="4" t="s">
        <v>186</v>
      </c>
      <c r="AI240" s="4" t="s">
        <v>187</v>
      </c>
      <c r="AJ240" s="4">
        <v>2035</v>
      </c>
      <c r="AK240" s="2" t="str">
        <f>IF(sum!A233="ON",sum!B233,"*")</f>
        <v>*</v>
      </c>
      <c r="AL240" s="2"/>
      <c r="AM240" s="2" t="str">
        <f>IF(sum!A233="ON",sum!G233,"*")</f>
        <v>*</v>
      </c>
      <c r="AP240" s="2" t="s">
        <v>186</v>
      </c>
      <c r="AQ240" s="2" t="s">
        <v>187</v>
      </c>
      <c r="AR240" s="2">
        <v>2035</v>
      </c>
      <c r="AS240" s="2" t="str">
        <f>IF(sum!A233="QU",sum!B233,"*")</f>
        <v>*</v>
      </c>
      <c r="AT240" s="2"/>
      <c r="AU240" s="2" t="str">
        <f>IF(sum!A233="QU",sum!G233,"*")</f>
        <v>*</v>
      </c>
      <c r="AX240" s="4" t="s">
        <v>186</v>
      </c>
      <c r="AY240" s="4" t="s">
        <v>187</v>
      </c>
      <c r="AZ240" s="4">
        <v>2035</v>
      </c>
      <c r="BA240" s="2" t="str">
        <f>IF(sum!A233="SA",sum!B233,"*")</f>
        <v>*</v>
      </c>
      <c r="BB240" s="2"/>
      <c r="BC240" s="2" t="str">
        <f>IF(sum!A233="SA",sum!G233,"*")</f>
        <v>*</v>
      </c>
    </row>
    <row r="241" spans="2:55">
      <c r="B241" s="2" t="s">
        <v>186</v>
      </c>
      <c r="C241" s="2" t="s">
        <v>187</v>
      </c>
      <c r="D241" s="2">
        <v>2035</v>
      </c>
      <c r="J241" s="2" t="s">
        <v>186</v>
      </c>
      <c r="K241" s="2" t="s">
        <v>187</v>
      </c>
      <c r="L241" s="2">
        <v>2035</v>
      </c>
      <c r="M241" s="2" t="str">
        <f>IF(sum!A234="AT",sum!B234,"*")</f>
        <v>*</v>
      </c>
      <c r="N241" s="2"/>
      <c r="O241" s="2" t="str">
        <f>IF(sum!A234="AT",sum!G234,"*")</f>
        <v>*</v>
      </c>
      <c r="R241" s="2" t="s">
        <v>186</v>
      </c>
      <c r="S241" s="2" t="s">
        <v>187</v>
      </c>
      <c r="T241" s="2">
        <v>2035</v>
      </c>
      <c r="U241" s="2" t="str">
        <f>IF(sum!A234="BC",sum!B234,"*")</f>
        <v>AFM-WaterHeat_ELE1</v>
      </c>
      <c r="V241" s="2"/>
      <c r="W241" s="2">
        <f>IF(sum!A234="BC",sum!G234,"*")</f>
        <v>0.0908222081598336</v>
      </c>
      <c r="Z241" s="2" t="s">
        <v>186</v>
      </c>
      <c r="AA241" s="2" t="s">
        <v>187</v>
      </c>
      <c r="AB241" s="2">
        <v>2035</v>
      </c>
      <c r="AC241" s="2" t="str">
        <f>IF(sum!A234="MA",sum!B234,"*")</f>
        <v>*</v>
      </c>
      <c r="AD241" s="2"/>
      <c r="AE241" s="2" t="str">
        <f>IF(sum!A234="MA",sum!G234,"*")</f>
        <v>*</v>
      </c>
      <c r="AH241" s="2" t="s">
        <v>186</v>
      </c>
      <c r="AI241" s="2" t="s">
        <v>187</v>
      </c>
      <c r="AJ241" s="2">
        <v>2035</v>
      </c>
      <c r="AK241" s="2" t="str">
        <f>IF(sum!A234="ON",sum!B234,"*")</f>
        <v>*</v>
      </c>
      <c r="AL241" s="2"/>
      <c r="AM241" s="2" t="str">
        <f>IF(sum!A234="ON",sum!G234,"*")</f>
        <v>*</v>
      </c>
      <c r="AP241" s="4" t="s">
        <v>186</v>
      </c>
      <c r="AQ241" s="4" t="s">
        <v>187</v>
      </c>
      <c r="AR241" s="4">
        <v>2035</v>
      </c>
      <c r="AS241" s="2" t="str">
        <f>IF(sum!A234="QU",sum!B234,"*")</f>
        <v>*</v>
      </c>
      <c r="AT241" s="2"/>
      <c r="AU241" s="2" t="str">
        <f>IF(sum!A234="QU",sum!G234,"*")</f>
        <v>*</v>
      </c>
      <c r="AX241" s="2" t="s">
        <v>186</v>
      </c>
      <c r="AY241" s="2" t="s">
        <v>187</v>
      </c>
      <c r="AZ241" s="2">
        <v>2035</v>
      </c>
      <c r="BA241" s="2" t="str">
        <f>IF(sum!A234="SA",sum!B234,"*")</f>
        <v>*</v>
      </c>
      <c r="BB241" s="2"/>
      <c r="BC241" s="2" t="str">
        <f>IF(sum!A234="SA",sum!G234,"*")</f>
        <v>*</v>
      </c>
    </row>
    <row r="242" spans="2:55">
      <c r="B242" s="2" t="s">
        <v>186</v>
      </c>
      <c r="C242" s="2" t="s">
        <v>187</v>
      </c>
      <c r="D242" s="2">
        <v>2035</v>
      </c>
      <c r="J242" s="2" t="s">
        <v>186</v>
      </c>
      <c r="K242" s="2" t="s">
        <v>187</v>
      </c>
      <c r="L242" s="2">
        <v>2035</v>
      </c>
      <c r="M242" s="2" t="str">
        <f>IF(sum!A235="AT",sum!B235,"*")</f>
        <v>*</v>
      </c>
      <c r="N242" s="2"/>
      <c r="O242" s="2" t="str">
        <f>IF(sum!A235="AT",sum!G235,"*")</f>
        <v>*</v>
      </c>
      <c r="R242" s="2" t="s">
        <v>186</v>
      </c>
      <c r="S242" s="2" t="s">
        <v>187</v>
      </c>
      <c r="T242" s="2">
        <v>2035</v>
      </c>
      <c r="U242" s="2" t="str">
        <f>IF(sum!A235="BC",sum!B235,"*")</f>
        <v>ART-AuxiliaryEquip_ELE1</v>
      </c>
      <c r="V242" s="2"/>
      <c r="W242" s="2">
        <f>IF(sum!A235="BC",sum!G235,"*")</f>
        <v>0.0454111040799168</v>
      </c>
      <c r="Z242" s="2" t="s">
        <v>186</v>
      </c>
      <c r="AA242" s="2" t="s">
        <v>187</v>
      </c>
      <c r="AB242" s="2">
        <v>2035</v>
      </c>
      <c r="AC242" s="2" t="str">
        <f>IF(sum!A235="MA",sum!B235,"*")</f>
        <v>*</v>
      </c>
      <c r="AD242" s="2"/>
      <c r="AE242" s="2" t="str">
        <f>IF(sum!A235="MA",sum!G235,"*")</f>
        <v>*</v>
      </c>
      <c r="AH242" s="2" t="s">
        <v>186</v>
      </c>
      <c r="AI242" s="2" t="s">
        <v>187</v>
      </c>
      <c r="AJ242" s="2">
        <v>2035</v>
      </c>
      <c r="AK242" s="2" t="str">
        <f>IF(sum!A235="ON",sum!B235,"*")</f>
        <v>*</v>
      </c>
      <c r="AL242" s="2"/>
      <c r="AM242" s="2" t="str">
        <f>IF(sum!A235="ON",sum!G235,"*")</f>
        <v>*</v>
      </c>
      <c r="AP242" s="2" t="s">
        <v>186</v>
      </c>
      <c r="AQ242" s="2" t="s">
        <v>187</v>
      </c>
      <c r="AR242" s="2">
        <v>2035</v>
      </c>
      <c r="AS242" s="2" t="str">
        <f>IF(sum!A235="QU",sum!B235,"*")</f>
        <v>*</v>
      </c>
      <c r="AT242" s="2"/>
      <c r="AU242" s="2" t="str">
        <f>IF(sum!A235="QU",sum!G235,"*")</f>
        <v>*</v>
      </c>
      <c r="AX242" s="2" t="s">
        <v>186</v>
      </c>
      <c r="AY242" s="2" t="s">
        <v>187</v>
      </c>
      <c r="AZ242" s="2">
        <v>2035</v>
      </c>
      <c r="BA242" s="2" t="str">
        <f>IF(sum!A235="SA",sum!B235,"*")</f>
        <v>*</v>
      </c>
      <c r="BB242" s="2"/>
      <c r="BC242" s="2" t="str">
        <f>IF(sum!A235="SA",sum!G235,"*")</f>
        <v>*</v>
      </c>
    </row>
    <row r="243" spans="2:55">
      <c r="B243" s="4" t="s">
        <v>186</v>
      </c>
      <c r="C243" s="4" t="s">
        <v>187</v>
      </c>
      <c r="D243" s="4">
        <v>2035</v>
      </c>
      <c r="J243" s="4" t="s">
        <v>186</v>
      </c>
      <c r="K243" s="4" t="s">
        <v>187</v>
      </c>
      <c r="L243" s="4">
        <v>2035</v>
      </c>
      <c r="M243" s="2" t="str">
        <f>IF(sum!A236="AT",sum!B236,"*")</f>
        <v>*</v>
      </c>
      <c r="N243" s="2"/>
      <c r="O243" s="2" t="str">
        <f>IF(sum!A236="AT",sum!G236,"*")</f>
        <v>*</v>
      </c>
      <c r="R243" s="4" t="s">
        <v>186</v>
      </c>
      <c r="S243" s="4" t="s">
        <v>187</v>
      </c>
      <c r="T243" s="4">
        <v>2035</v>
      </c>
      <c r="U243" s="2" t="str">
        <f>IF(sum!A236="BC",sum!B236,"*")</f>
        <v>ART-AuxiliaryMot_ELE1</v>
      </c>
      <c r="V243" s="2"/>
      <c r="W243" s="2">
        <f>IF(sum!A236="BC",sum!G236,"*")</f>
        <v>0.0293532128405063</v>
      </c>
      <c r="Z243" s="4" t="s">
        <v>186</v>
      </c>
      <c r="AA243" s="4" t="s">
        <v>187</v>
      </c>
      <c r="AB243" s="4">
        <v>2035</v>
      </c>
      <c r="AC243" s="2" t="str">
        <f>IF(sum!A236="MA",sum!B236,"*")</f>
        <v>*</v>
      </c>
      <c r="AD243" s="2"/>
      <c r="AE243" s="2" t="str">
        <f>IF(sum!A236="MA",sum!G236,"*")</f>
        <v>*</v>
      </c>
      <c r="AH243" s="4" t="s">
        <v>186</v>
      </c>
      <c r="AI243" s="4" t="s">
        <v>187</v>
      </c>
      <c r="AJ243" s="4">
        <v>2035</v>
      </c>
      <c r="AK243" s="2" t="str">
        <f>IF(sum!A236="ON",sum!B236,"*")</f>
        <v>*</v>
      </c>
      <c r="AL243" s="2"/>
      <c r="AM243" s="2" t="str">
        <f>IF(sum!A236="ON",sum!G236,"*")</f>
        <v>*</v>
      </c>
      <c r="AP243" s="4" t="s">
        <v>186</v>
      </c>
      <c r="AQ243" s="4" t="s">
        <v>187</v>
      </c>
      <c r="AR243" s="4">
        <v>2035</v>
      </c>
      <c r="AS243" s="2" t="str">
        <f>IF(sum!A236="QU",sum!B236,"*")</f>
        <v>*</v>
      </c>
      <c r="AT243" s="2"/>
      <c r="AU243" s="2" t="str">
        <f>IF(sum!A236="QU",sum!G236,"*")</f>
        <v>*</v>
      </c>
      <c r="AX243" s="4" t="s">
        <v>186</v>
      </c>
      <c r="AY243" s="4" t="s">
        <v>187</v>
      </c>
      <c r="AZ243" s="4">
        <v>2035</v>
      </c>
      <c r="BA243" s="2" t="str">
        <f>IF(sum!A236="SA",sum!B236,"*")</f>
        <v>*</v>
      </c>
      <c r="BB243" s="2"/>
      <c r="BC243" s="2" t="str">
        <f>IF(sum!A236="SA",sum!G236,"*")</f>
        <v>*</v>
      </c>
    </row>
    <row r="244" spans="2:55">
      <c r="B244" s="2" t="s">
        <v>186</v>
      </c>
      <c r="C244" s="2" t="s">
        <v>187</v>
      </c>
      <c r="D244" s="2">
        <v>2035</v>
      </c>
      <c r="J244" s="2" t="s">
        <v>186</v>
      </c>
      <c r="K244" s="2" t="s">
        <v>187</v>
      </c>
      <c r="L244" s="2">
        <v>2035</v>
      </c>
      <c r="M244" s="2" t="str">
        <f>IF(sum!A237="AT",sum!B237,"*")</f>
        <v>*</v>
      </c>
      <c r="N244" s="2"/>
      <c r="O244" s="2" t="str">
        <f>IF(sum!A237="AT",sum!G237,"*")</f>
        <v>*</v>
      </c>
      <c r="R244" s="2" t="s">
        <v>186</v>
      </c>
      <c r="S244" s="2" t="s">
        <v>187</v>
      </c>
      <c r="T244" s="2">
        <v>2035</v>
      </c>
      <c r="U244" s="2" t="str">
        <f>IF(sum!A237="BC",sum!B237,"*")</f>
        <v>ART-Light_ELE1</v>
      </c>
      <c r="V244" s="2"/>
      <c r="W244" s="2">
        <f>IF(sum!A237="BC",sum!G237,"*")</f>
        <v>0.0880596385215188</v>
      </c>
      <c r="Z244" s="2" t="s">
        <v>186</v>
      </c>
      <c r="AA244" s="2" t="s">
        <v>187</v>
      </c>
      <c r="AB244" s="2">
        <v>2035</v>
      </c>
      <c r="AC244" s="2" t="str">
        <f>IF(sum!A237="MA",sum!B237,"*")</f>
        <v>*</v>
      </c>
      <c r="AD244" s="2"/>
      <c r="AE244" s="2" t="str">
        <f>IF(sum!A237="MA",sum!G237,"*")</f>
        <v>*</v>
      </c>
      <c r="AH244" s="2" t="s">
        <v>186</v>
      </c>
      <c r="AI244" s="2" t="s">
        <v>187</v>
      </c>
      <c r="AJ244" s="2">
        <v>2035</v>
      </c>
      <c r="AK244" s="2" t="str">
        <f>IF(sum!A237="ON",sum!B237,"*")</f>
        <v>*</v>
      </c>
      <c r="AL244" s="2"/>
      <c r="AM244" s="2" t="str">
        <f>IF(sum!A237="ON",sum!G237,"*")</f>
        <v>*</v>
      </c>
      <c r="AP244" s="2" t="s">
        <v>186</v>
      </c>
      <c r="AQ244" s="2" t="s">
        <v>187</v>
      </c>
      <c r="AR244" s="2">
        <v>2035</v>
      </c>
      <c r="AS244" s="2" t="str">
        <f>IF(sum!A237="QU",sum!B237,"*")</f>
        <v>*</v>
      </c>
      <c r="AT244" s="2"/>
      <c r="AU244" s="2" t="str">
        <f>IF(sum!A237="QU",sum!G237,"*")</f>
        <v>*</v>
      </c>
      <c r="AX244" s="2" t="s">
        <v>186</v>
      </c>
      <c r="AY244" s="2" t="s">
        <v>187</v>
      </c>
      <c r="AZ244" s="2">
        <v>2035</v>
      </c>
      <c r="BA244" s="2" t="str">
        <f>IF(sum!A237="SA",sum!B237,"*")</f>
        <v>*</v>
      </c>
      <c r="BB244" s="2"/>
      <c r="BC244" s="2" t="str">
        <f>IF(sum!A237="SA",sum!G237,"*")</f>
        <v>*</v>
      </c>
    </row>
    <row r="245" spans="2:55">
      <c r="B245" s="2" t="s">
        <v>186</v>
      </c>
      <c r="C245" s="2" t="s">
        <v>187</v>
      </c>
      <c r="D245" s="2">
        <v>2035</v>
      </c>
      <c r="J245" s="2" t="s">
        <v>186</v>
      </c>
      <c r="K245" s="2" t="s">
        <v>187</v>
      </c>
      <c r="L245" s="2">
        <v>2035</v>
      </c>
      <c r="M245" s="2" t="str">
        <f>IF(sum!A238="AT",sum!B238,"*")</f>
        <v>*</v>
      </c>
      <c r="N245" s="2"/>
      <c r="O245" s="2" t="str">
        <f>IF(sum!A238="AT",sum!G238,"*")</f>
        <v>*</v>
      </c>
      <c r="R245" s="2" t="s">
        <v>186</v>
      </c>
      <c r="S245" s="2" t="s">
        <v>187</v>
      </c>
      <c r="T245" s="2">
        <v>2035</v>
      </c>
      <c r="U245" s="2" t="str">
        <f>IF(sum!A238="BC",sum!B238,"*")</f>
        <v>ART-SpCool_ELE1</v>
      </c>
      <c r="V245" s="2"/>
      <c r="W245" s="2">
        <f>IF(sum!A238="BC",sum!G238,"*")</f>
        <v>0.0146766064202532</v>
      </c>
      <c r="Z245" s="2" t="s">
        <v>186</v>
      </c>
      <c r="AA245" s="2" t="s">
        <v>187</v>
      </c>
      <c r="AB245" s="2">
        <v>2035</v>
      </c>
      <c r="AC245" s="2" t="str">
        <f>IF(sum!A238="MA",sum!B238,"*")</f>
        <v>*</v>
      </c>
      <c r="AD245" s="2"/>
      <c r="AE245" s="2" t="str">
        <f>IF(sum!A238="MA",sum!G238,"*")</f>
        <v>*</v>
      </c>
      <c r="AH245" s="2" t="s">
        <v>186</v>
      </c>
      <c r="AI245" s="2" t="s">
        <v>187</v>
      </c>
      <c r="AJ245" s="2">
        <v>2035</v>
      </c>
      <c r="AK245" s="2" t="str">
        <f>IF(sum!A238="ON",sum!B238,"*")</f>
        <v>*</v>
      </c>
      <c r="AL245" s="2"/>
      <c r="AM245" s="2" t="str">
        <f>IF(sum!A238="ON",sum!G238,"*")</f>
        <v>*</v>
      </c>
      <c r="AP245" s="4" t="s">
        <v>186</v>
      </c>
      <c r="AQ245" s="4" t="s">
        <v>187</v>
      </c>
      <c r="AR245" s="4">
        <v>2035</v>
      </c>
      <c r="AS245" s="2" t="str">
        <f>IF(sum!A238="QU",sum!B238,"*")</f>
        <v>*</v>
      </c>
      <c r="AT245" s="2"/>
      <c r="AU245" s="2" t="str">
        <f>IF(sum!A238="QU",sum!G238,"*")</f>
        <v>*</v>
      </c>
      <c r="AX245" s="2" t="s">
        <v>186</v>
      </c>
      <c r="AY245" s="2" t="s">
        <v>187</v>
      </c>
      <c r="AZ245" s="2">
        <v>2035</v>
      </c>
      <c r="BA245" s="2" t="str">
        <f>IF(sum!A238="SA",sum!B238,"*")</f>
        <v>*</v>
      </c>
      <c r="BB245" s="2"/>
      <c r="BC245" s="2" t="str">
        <f>IF(sum!A238="SA",sum!G238,"*")</f>
        <v>*</v>
      </c>
    </row>
    <row r="246" spans="2:55">
      <c r="B246" s="4" t="s">
        <v>186</v>
      </c>
      <c r="C246" s="4" t="s">
        <v>187</v>
      </c>
      <c r="D246" s="4">
        <v>2035</v>
      </c>
      <c r="J246" s="4" t="s">
        <v>186</v>
      </c>
      <c r="K246" s="4" t="s">
        <v>187</v>
      </c>
      <c r="L246" s="4">
        <v>2035</v>
      </c>
      <c r="M246" s="2" t="str">
        <f>IF(sum!A239="AT",sum!B239,"*")</f>
        <v>*</v>
      </c>
      <c r="N246" s="2"/>
      <c r="O246" s="2" t="str">
        <f>IF(sum!A239="AT",sum!G239,"*")</f>
        <v>*</v>
      </c>
      <c r="R246" s="4" t="s">
        <v>186</v>
      </c>
      <c r="S246" s="4" t="s">
        <v>187</v>
      </c>
      <c r="T246" s="4">
        <v>2035</v>
      </c>
      <c r="U246" s="2" t="str">
        <f>IF(sum!A239="BC",sum!B239,"*")</f>
        <v>ART-SpHeat_ELE1</v>
      </c>
      <c r="V246" s="2"/>
      <c r="W246" s="2">
        <f>IF(sum!A239="BC",sum!G239,"*")</f>
        <v>0.13623331223975</v>
      </c>
      <c r="Z246" s="4" t="s">
        <v>186</v>
      </c>
      <c r="AA246" s="4" t="s">
        <v>187</v>
      </c>
      <c r="AB246" s="4">
        <v>2035</v>
      </c>
      <c r="AC246" s="2" t="str">
        <f>IF(sum!A239="MA",sum!B239,"*")</f>
        <v>*</v>
      </c>
      <c r="AD246" s="2"/>
      <c r="AE246" s="2" t="str">
        <f>IF(sum!A239="MA",sum!G239,"*")</f>
        <v>*</v>
      </c>
      <c r="AH246" s="4" t="s">
        <v>186</v>
      </c>
      <c r="AI246" s="4" t="s">
        <v>187</v>
      </c>
      <c r="AJ246" s="4">
        <v>2035</v>
      </c>
      <c r="AK246" s="2" t="str">
        <f>IF(sum!A239="ON",sum!B239,"*")</f>
        <v>*</v>
      </c>
      <c r="AL246" s="2"/>
      <c r="AM246" s="2" t="str">
        <f>IF(sum!A239="ON",sum!G239,"*")</f>
        <v>*</v>
      </c>
      <c r="AP246" s="2" t="s">
        <v>186</v>
      </c>
      <c r="AQ246" s="2" t="s">
        <v>187</v>
      </c>
      <c r="AR246" s="2">
        <v>2035</v>
      </c>
      <c r="AS246" s="2" t="str">
        <f>IF(sum!A239="QU",sum!B239,"*")</f>
        <v>*</v>
      </c>
      <c r="AT246" s="2"/>
      <c r="AU246" s="2" t="str">
        <f>IF(sum!A239="QU",sum!G239,"*")</f>
        <v>*</v>
      </c>
      <c r="AX246" s="4" t="s">
        <v>186</v>
      </c>
      <c r="AY246" s="4" t="s">
        <v>187</v>
      </c>
      <c r="AZ246" s="4">
        <v>2035</v>
      </c>
      <c r="BA246" s="2" t="str">
        <f>IF(sum!A239="SA",sum!B239,"*")</f>
        <v>*</v>
      </c>
      <c r="BB246" s="2"/>
      <c r="BC246" s="2" t="str">
        <f>IF(sum!A239="SA",sum!G239,"*")</f>
        <v>*</v>
      </c>
    </row>
    <row r="247" spans="2:55">
      <c r="B247" s="2" t="s">
        <v>186</v>
      </c>
      <c r="C247" s="2" t="s">
        <v>187</v>
      </c>
      <c r="D247" s="2">
        <v>2035</v>
      </c>
      <c r="J247" s="2" t="s">
        <v>186</v>
      </c>
      <c r="K247" s="2" t="s">
        <v>187</v>
      </c>
      <c r="L247" s="2">
        <v>2035</v>
      </c>
      <c r="M247" s="2" t="str">
        <f>IF(sum!A240="AT",sum!B240,"*")</f>
        <v>*</v>
      </c>
      <c r="N247" s="2"/>
      <c r="O247" s="2" t="str">
        <f>IF(sum!A240="AT",sum!G240,"*")</f>
        <v>*</v>
      </c>
      <c r="R247" s="2" t="s">
        <v>186</v>
      </c>
      <c r="S247" s="2" t="s">
        <v>187</v>
      </c>
      <c r="T247" s="2">
        <v>2035</v>
      </c>
      <c r="U247" s="2" t="str">
        <f>IF(sum!A240="BC",sum!B240,"*")</f>
        <v>ART-WaterHeat_ELE1</v>
      </c>
      <c r="V247" s="2"/>
      <c r="W247" s="2">
        <f>IF(sum!A240="BC",sum!G240,"*")</f>
        <v>0.0113527760199792</v>
      </c>
      <c r="Z247" s="2" t="s">
        <v>186</v>
      </c>
      <c r="AA247" s="2" t="s">
        <v>187</v>
      </c>
      <c r="AB247" s="2">
        <v>2035</v>
      </c>
      <c r="AC247" s="2" t="str">
        <f>IF(sum!A240="MA",sum!B240,"*")</f>
        <v>*</v>
      </c>
      <c r="AD247" s="2"/>
      <c r="AE247" s="2" t="str">
        <f>IF(sum!A240="MA",sum!G240,"*")</f>
        <v>*</v>
      </c>
      <c r="AH247" s="2" t="s">
        <v>186</v>
      </c>
      <c r="AI247" s="2" t="s">
        <v>187</v>
      </c>
      <c r="AJ247" s="2">
        <v>2035</v>
      </c>
      <c r="AK247" s="2" t="str">
        <f>IF(sum!A240="ON",sum!B240,"*")</f>
        <v>*</v>
      </c>
      <c r="AL247" s="2"/>
      <c r="AM247" s="2" t="str">
        <f>IF(sum!A240="ON",sum!G240,"*")</f>
        <v>*</v>
      </c>
      <c r="AP247" s="4" t="s">
        <v>186</v>
      </c>
      <c r="AQ247" s="4" t="s">
        <v>187</v>
      </c>
      <c r="AR247" s="4">
        <v>2035</v>
      </c>
      <c r="AS247" s="2" t="str">
        <f>IF(sum!A240="QU",sum!B240,"*")</f>
        <v>*</v>
      </c>
      <c r="AT247" s="2"/>
      <c r="AU247" s="2" t="str">
        <f>IF(sum!A240="QU",sum!G240,"*")</f>
        <v>*</v>
      </c>
      <c r="AX247" s="2" t="s">
        <v>186</v>
      </c>
      <c r="AY247" s="2" t="s">
        <v>187</v>
      </c>
      <c r="AZ247" s="2">
        <v>2035</v>
      </c>
      <c r="BA247" s="2" t="str">
        <f>IF(sum!A240="SA",sum!B240,"*")</f>
        <v>*</v>
      </c>
      <c r="BB247" s="2"/>
      <c r="BC247" s="2" t="str">
        <f>IF(sum!A240="SA",sum!G240,"*")</f>
        <v>*</v>
      </c>
    </row>
    <row r="248" spans="2:55">
      <c r="B248" s="2" t="s">
        <v>186</v>
      </c>
      <c r="C248" s="2" t="s">
        <v>187</v>
      </c>
      <c r="D248" s="2">
        <v>2035</v>
      </c>
      <c r="J248" s="2" t="s">
        <v>186</v>
      </c>
      <c r="K248" s="2" t="s">
        <v>187</v>
      </c>
      <c r="L248" s="2">
        <v>2035</v>
      </c>
      <c r="M248" s="2" t="str">
        <f>IF(sum!A241="AT",sum!B241,"*")</f>
        <v>*</v>
      </c>
      <c r="N248" s="2"/>
      <c r="O248" s="2" t="str">
        <f>IF(sum!A241="AT",sum!G241,"*")</f>
        <v>*</v>
      </c>
      <c r="R248" s="2" t="s">
        <v>186</v>
      </c>
      <c r="S248" s="2" t="s">
        <v>187</v>
      </c>
      <c r="T248" s="2">
        <v>2035</v>
      </c>
      <c r="U248" s="2" t="str">
        <f>IF(sum!A241="BC",sum!B241,"*")</f>
        <v>ECHP_biomass_thermal01</v>
      </c>
      <c r="V248" s="2"/>
      <c r="W248" s="2">
        <f>IF(sum!A241="BC",sum!G241,"*")</f>
        <v>0.450891585259705</v>
      </c>
      <c r="Z248" s="2" t="s">
        <v>186</v>
      </c>
      <c r="AA248" s="2" t="s">
        <v>187</v>
      </c>
      <c r="AB248" s="2">
        <v>2035</v>
      </c>
      <c r="AC248" s="2" t="str">
        <f>IF(sum!A241="MA",sum!B241,"*")</f>
        <v>*</v>
      </c>
      <c r="AD248" s="2"/>
      <c r="AE248" s="2" t="str">
        <f>IF(sum!A241="MA",sum!G241,"*")</f>
        <v>*</v>
      </c>
      <c r="AH248" s="2" t="s">
        <v>186</v>
      </c>
      <c r="AI248" s="2" t="s">
        <v>187</v>
      </c>
      <c r="AJ248" s="2">
        <v>2035</v>
      </c>
      <c r="AK248" s="2" t="str">
        <f>IF(sum!A241="ON",sum!B241,"*")</f>
        <v>*</v>
      </c>
      <c r="AL248" s="2"/>
      <c r="AM248" s="2" t="str">
        <f>IF(sum!A241="ON",sum!G241,"*")</f>
        <v>*</v>
      </c>
      <c r="AP248" s="2" t="s">
        <v>186</v>
      </c>
      <c r="AQ248" s="2" t="s">
        <v>187</v>
      </c>
      <c r="AR248" s="2">
        <v>2035</v>
      </c>
      <c r="AS248" s="2" t="str">
        <f>IF(sum!A241="QU",sum!B241,"*")</f>
        <v>*</v>
      </c>
      <c r="AT248" s="2"/>
      <c r="AU248" s="2" t="str">
        <f>IF(sum!A241="QU",sum!G241,"*")</f>
        <v>*</v>
      </c>
      <c r="AX248" s="2" t="s">
        <v>186</v>
      </c>
      <c r="AY248" s="2" t="s">
        <v>187</v>
      </c>
      <c r="AZ248" s="2">
        <v>2035</v>
      </c>
      <c r="BA248" s="2" t="str">
        <f>IF(sum!A241="SA",sum!B241,"*")</f>
        <v>*</v>
      </c>
      <c r="BB248" s="2"/>
      <c r="BC248" s="2" t="str">
        <f>IF(sum!A241="SA",sum!G241,"*")</f>
        <v>*</v>
      </c>
    </row>
    <row r="249" spans="2:55">
      <c r="B249" s="4" t="s">
        <v>186</v>
      </c>
      <c r="C249" s="4" t="s">
        <v>187</v>
      </c>
      <c r="D249" s="4">
        <v>2035</v>
      </c>
      <c r="J249" s="4" t="s">
        <v>186</v>
      </c>
      <c r="K249" s="4" t="s">
        <v>187</v>
      </c>
      <c r="L249" s="4">
        <v>2035</v>
      </c>
      <c r="M249" s="2" t="str">
        <f>IF(sum!A242="AT",sum!B242,"*")</f>
        <v>*</v>
      </c>
      <c r="N249" s="2"/>
      <c r="O249" s="2" t="str">
        <f>IF(sum!A242="AT",sum!G242,"*")</f>
        <v>*</v>
      </c>
      <c r="R249" s="4" t="s">
        <v>186</v>
      </c>
      <c r="S249" s="4" t="s">
        <v>187</v>
      </c>
      <c r="T249" s="4">
        <v>2035</v>
      </c>
      <c r="U249" s="2" t="str">
        <f>IF(sum!A242="BC",sum!B242,"*")</f>
        <v>EDU-AuxiliaryEquip_ELE1</v>
      </c>
      <c r="V249" s="2"/>
      <c r="W249" s="2">
        <f>IF(sum!A242="BC",sum!G242,"*")</f>
        <v>0.261113848459522</v>
      </c>
      <c r="Z249" s="4" t="s">
        <v>186</v>
      </c>
      <c r="AA249" s="4" t="s">
        <v>187</v>
      </c>
      <c r="AB249" s="4">
        <v>2035</v>
      </c>
      <c r="AC249" s="2" t="str">
        <f>IF(sum!A242="MA",sum!B242,"*")</f>
        <v>*</v>
      </c>
      <c r="AD249" s="2"/>
      <c r="AE249" s="2" t="str">
        <f>IF(sum!A242="MA",sum!G242,"*")</f>
        <v>*</v>
      </c>
      <c r="AH249" s="4" t="s">
        <v>186</v>
      </c>
      <c r="AI249" s="4" t="s">
        <v>187</v>
      </c>
      <c r="AJ249" s="4">
        <v>2035</v>
      </c>
      <c r="AK249" s="2" t="str">
        <f>IF(sum!A242="ON",sum!B242,"*")</f>
        <v>*</v>
      </c>
      <c r="AL249" s="2"/>
      <c r="AM249" s="2" t="str">
        <f>IF(sum!A242="ON",sum!G242,"*")</f>
        <v>*</v>
      </c>
      <c r="AP249" s="4" t="s">
        <v>186</v>
      </c>
      <c r="AQ249" s="4" t="s">
        <v>187</v>
      </c>
      <c r="AR249" s="4">
        <v>2035</v>
      </c>
      <c r="AS249" s="2" t="str">
        <f>IF(sum!A242="QU",sum!B242,"*")</f>
        <v>*</v>
      </c>
      <c r="AT249" s="2"/>
      <c r="AU249" s="2" t="str">
        <f>IF(sum!A242="QU",sum!G242,"*")</f>
        <v>*</v>
      </c>
      <c r="AX249" s="4" t="s">
        <v>186</v>
      </c>
      <c r="AY249" s="4" t="s">
        <v>187</v>
      </c>
      <c r="AZ249" s="4">
        <v>2035</v>
      </c>
      <c r="BA249" s="2" t="str">
        <f>IF(sum!A242="SA",sum!B242,"*")</f>
        <v>*</v>
      </c>
      <c r="BB249" s="2"/>
      <c r="BC249" s="2" t="str">
        <f>IF(sum!A242="SA",sum!G242,"*")</f>
        <v>*</v>
      </c>
    </row>
    <row r="250" spans="2:55">
      <c r="B250" s="2" t="s">
        <v>186</v>
      </c>
      <c r="C250" s="2" t="s">
        <v>187</v>
      </c>
      <c r="D250" s="2">
        <v>2035</v>
      </c>
      <c r="J250" s="2" t="s">
        <v>186</v>
      </c>
      <c r="K250" s="2" t="s">
        <v>187</v>
      </c>
      <c r="L250" s="2">
        <v>2035</v>
      </c>
      <c r="M250" s="2" t="str">
        <f>IF(sum!A243="AT",sum!B243,"*")</f>
        <v>*</v>
      </c>
      <c r="N250" s="2"/>
      <c r="O250" s="2" t="str">
        <f>IF(sum!A243="AT",sum!G243,"*")</f>
        <v>*</v>
      </c>
      <c r="R250" s="2" t="s">
        <v>186</v>
      </c>
      <c r="S250" s="2" t="s">
        <v>187</v>
      </c>
      <c r="T250" s="2">
        <v>2035</v>
      </c>
      <c r="U250" s="2" t="str">
        <f>IF(sum!A243="BC",sum!B243,"*")</f>
        <v>EDU-AuxiliaryMot_ELE1</v>
      </c>
      <c r="V250" s="2"/>
      <c r="W250" s="2">
        <f>IF(sum!A243="BC",sum!G243,"*")</f>
        <v>0.117412851362025</v>
      </c>
      <c r="Z250" s="2" t="s">
        <v>186</v>
      </c>
      <c r="AA250" s="2" t="s">
        <v>187</v>
      </c>
      <c r="AB250" s="2">
        <v>2035</v>
      </c>
      <c r="AC250" s="2" t="str">
        <f>IF(sum!A243="MA",sum!B243,"*")</f>
        <v>*</v>
      </c>
      <c r="AD250" s="2"/>
      <c r="AE250" s="2" t="str">
        <f>IF(sum!A243="MA",sum!G243,"*")</f>
        <v>*</v>
      </c>
      <c r="AH250" s="2" t="s">
        <v>186</v>
      </c>
      <c r="AI250" s="2" t="s">
        <v>187</v>
      </c>
      <c r="AJ250" s="2">
        <v>2035</v>
      </c>
      <c r="AK250" s="2" t="str">
        <f>IF(sum!A243="ON",sum!B243,"*")</f>
        <v>*</v>
      </c>
      <c r="AL250" s="2"/>
      <c r="AM250" s="2" t="str">
        <f>IF(sum!A243="ON",sum!G243,"*")</f>
        <v>*</v>
      </c>
      <c r="AP250" s="2" t="s">
        <v>186</v>
      </c>
      <c r="AQ250" s="2" t="s">
        <v>187</v>
      </c>
      <c r="AR250" s="2">
        <v>2035</v>
      </c>
      <c r="AS250" s="2" t="str">
        <f>IF(sum!A243="QU",sum!B243,"*")</f>
        <v>*</v>
      </c>
      <c r="AT250" s="2"/>
      <c r="AU250" s="2" t="str">
        <f>IF(sum!A243="QU",sum!G243,"*")</f>
        <v>*</v>
      </c>
      <c r="AX250" s="2" t="s">
        <v>186</v>
      </c>
      <c r="AY250" s="2" t="s">
        <v>187</v>
      </c>
      <c r="AZ250" s="2">
        <v>2035</v>
      </c>
      <c r="BA250" s="2" t="str">
        <f>IF(sum!A243="SA",sum!B243,"*")</f>
        <v>*</v>
      </c>
      <c r="BB250" s="2"/>
      <c r="BC250" s="2" t="str">
        <f>IF(sum!A243="SA",sum!G243,"*")</f>
        <v>*</v>
      </c>
    </row>
    <row r="251" spans="2:55">
      <c r="B251" s="2" t="s">
        <v>186</v>
      </c>
      <c r="C251" s="2" t="s">
        <v>187</v>
      </c>
      <c r="D251" s="2">
        <v>2035</v>
      </c>
      <c r="J251" s="2" t="s">
        <v>186</v>
      </c>
      <c r="K251" s="2" t="s">
        <v>187</v>
      </c>
      <c r="L251" s="2">
        <v>2035</v>
      </c>
      <c r="M251" s="2" t="str">
        <f>IF(sum!A244="AT",sum!B244,"*")</f>
        <v>*</v>
      </c>
      <c r="N251" s="2"/>
      <c r="O251" s="2" t="str">
        <f>IF(sum!A244="AT",sum!G244,"*")</f>
        <v>*</v>
      </c>
      <c r="R251" s="2" t="s">
        <v>186</v>
      </c>
      <c r="S251" s="2" t="s">
        <v>187</v>
      </c>
      <c r="T251" s="2">
        <v>2035</v>
      </c>
      <c r="U251" s="2" t="str">
        <f>IF(sum!A244="BC",sum!B244,"*")</f>
        <v>EDU-Light_ELE1</v>
      </c>
      <c r="V251" s="2"/>
      <c r="W251" s="2">
        <f>IF(sum!A244="BC",sum!G244,"*")</f>
        <v>0.322885341245569</v>
      </c>
      <c r="Z251" s="2" t="s">
        <v>186</v>
      </c>
      <c r="AA251" s="2" t="s">
        <v>187</v>
      </c>
      <c r="AB251" s="2">
        <v>2035</v>
      </c>
      <c r="AC251" s="2" t="str">
        <f>IF(sum!A244="MA",sum!B244,"*")</f>
        <v>*</v>
      </c>
      <c r="AD251" s="2"/>
      <c r="AE251" s="2" t="str">
        <f>IF(sum!A244="MA",sum!G244,"*")</f>
        <v>*</v>
      </c>
      <c r="AH251" s="2" t="s">
        <v>186</v>
      </c>
      <c r="AI251" s="2" t="s">
        <v>187</v>
      </c>
      <c r="AJ251" s="2">
        <v>2035</v>
      </c>
      <c r="AK251" s="2" t="str">
        <f>IF(sum!A244="ON",sum!B244,"*")</f>
        <v>*</v>
      </c>
      <c r="AL251" s="2"/>
      <c r="AM251" s="2" t="str">
        <f>IF(sum!A244="ON",sum!G244,"*")</f>
        <v>*</v>
      </c>
      <c r="AP251" s="4" t="s">
        <v>186</v>
      </c>
      <c r="AQ251" s="4" t="s">
        <v>187</v>
      </c>
      <c r="AR251" s="4">
        <v>2035</v>
      </c>
      <c r="AS251" s="2" t="str">
        <f>IF(sum!A244="QU",sum!B244,"*")</f>
        <v>*</v>
      </c>
      <c r="AT251" s="2"/>
      <c r="AU251" s="2" t="str">
        <f>IF(sum!A244="QU",sum!G244,"*")</f>
        <v>*</v>
      </c>
      <c r="AX251" s="2" t="s">
        <v>186</v>
      </c>
      <c r="AY251" s="2" t="s">
        <v>187</v>
      </c>
      <c r="AZ251" s="2">
        <v>2035</v>
      </c>
      <c r="BA251" s="2" t="str">
        <f>IF(sum!A244="SA",sum!B244,"*")</f>
        <v>*</v>
      </c>
      <c r="BB251" s="2"/>
      <c r="BC251" s="2" t="str">
        <f>IF(sum!A244="SA",sum!G244,"*")</f>
        <v>*</v>
      </c>
    </row>
    <row r="252" spans="2:55">
      <c r="B252" s="4" t="s">
        <v>186</v>
      </c>
      <c r="C252" s="4" t="s">
        <v>187</v>
      </c>
      <c r="D252" s="4">
        <v>2035</v>
      </c>
      <c r="J252" s="4" t="s">
        <v>186</v>
      </c>
      <c r="K252" s="4" t="s">
        <v>187</v>
      </c>
      <c r="L252" s="4">
        <v>2035</v>
      </c>
      <c r="M252" s="2" t="str">
        <f>IF(sum!A245="AT",sum!B245,"*")</f>
        <v>*</v>
      </c>
      <c r="N252" s="2"/>
      <c r="O252" s="2" t="str">
        <f>IF(sum!A245="AT",sum!G245,"*")</f>
        <v>*</v>
      </c>
      <c r="R252" s="4" t="s">
        <v>186</v>
      </c>
      <c r="S252" s="4" t="s">
        <v>187</v>
      </c>
      <c r="T252" s="4">
        <v>2035</v>
      </c>
      <c r="U252" s="2" t="str">
        <f>IF(sum!A245="BC",sum!B245,"*")</f>
        <v>EDU-SpCool_ELE1</v>
      </c>
      <c r="V252" s="2"/>
      <c r="W252" s="2">
        <f>IF(sum!A245="BC",sum!G245,"*")</f>
        <v>0.0880596385215188</v>
      </c>
      <c r="Z252" s="4" t="s">
        <v>186</v>
      </c>
      <c r="AA252" s="4" t="s">
        <v>187</v>
      </c>
      <c r="AB252" s="4">
        <v>2035</v>
      </c>
      <c r="AC252" s="2" t="str">
        <f>IF(sum!A245="MA",sum!B245,"*")</f>
        <v>*</v>
      </c>
      <c r="AD252" s="2"/>
      <c r="AE252" s="2" t="str">
        <f>IF(sum!A245="MA",sum!G245,"*")</f>
        <v>*</v>
      </c>
      <c r="AH252" s="4" t="s">
        <v>186</v>
      </c>
      <c r="AI252" s="4" t="s">
        <v>187</v>
      </c>
      <c r="AJ252" s="4">
        <v>2035</v>
      </c>
      <c r="AK252" s="2" t="str">
        <f>IF(sum!A245="ON",sum!B245,"*")</f>
        <v>*</v>
      </c>
      <c r="AL252" s="2"/>
      <c r="AM252" s="2" t="str">
        <f>IF(sum!A245="ON",sum!G245,"*")</f>
        <v>*</v>
      </c>
      <c r="AP252" s="2" t="s">
        <v>186</v>
      </c>
      <c r="AQ252" s="2" t="s">
        <v>187</v>
      </c>
      <c r="AR252" s="2">
        <v>2035</v>
      </c>
      <c r="AS252" s="2" t="str">
        <f>IF(sum!A245="QU",sum!B245,"*")</f>
        <v>*</v>
      </c>
      <c r="AT252" s="2"/>
      <c r="AU252" s="2" t="str">
        <f>IF(sum!A245="QU",sum!G245,"*")</f>
        <v>*</v>
      </c>
      <c r="AX252" s="4" t="s">
        <v>186</v>
      </c>
      <c r="AY252" s="4" t="s">
        <v>187</v>
      </c>
      <c r="AZ252" s="4">
        <v>2035</v>
      </c>
      <c r="BA252" s="2" t="str">
        <f>IF(sum!A245="SA",sum!B245,"*")</f>
        <v>*</v>
      </c>
      <c r="BB252" s="2"/>
      <c r="BC252" s="2" t="str">
        <f>IF(sum!A245="SA",sum!G245,"*")</f>
        <v>*</v>
      </c>
    </row>
    <row r="253" spans="2:55">
      <c r="B253" s="2" t="s">
        <v>186</v>
      </c>
      <c r="C253" s="2" t="s">
        <v>187</v>
      </c>
      <c r="D253" s="2">
        <v>2035</v>
      </c>
      <c r="J253" s="2" t="s">
        <v>186</v>
      </c>
      <c r="K253" s="2" t="s">
        <v>187</v>
      </c>
      <c r="L253" s="2">
        <v>2035</v>
      </c>
      <c r="M253" s="2" t="str">
        <f>IF(sum!A246="AT",sum!B246,"*")</f>
        <v>*</v>
      </c>
      <c r="N253" s="2"/>
      <c r="O253" s="2" t="str">
        <f>IF(sum!A246="AT",sum!G246,"*")</f>
        <v>*</v>
      </c>
      <c r="R253" s="2" t="s">
        <v>186</v>
      </c>
      <c r="S253" s="2" t="s">
        <v>187</v>
      </c>
      <c r="T253" s="2">
        <v>2035</v>
      </c>
      <c r="U253" s="2" t="str">
        <f>IF(sum!A246="BC",sum!B246,"*")</f>
        <v>EDU-SpHeat_ELE1</v>
      </c>
      <c r="V253" s="2"/>
      <c r="W253" s="2">
        <f>IF(sum!A246="BC",sum!G246,"*")</f>
        <v>0.605481387732224</v>
      </c>
      <c r="Z253" s="2" t="s">
        <v>186</v>
      </c>
      <c r="AA253" s="2" t="s">
        <v>187</v>
      </c>
      <c r="AB253" s="2">
        <v>2035</v>
      </c>
      <c r="AC253" s="2" t="str">
        <f>IF(sum!A246="MA",sum!B246,"*")</f>
        <v>*</v>
      </c>
      <c r="AD253" s="2"/>
      <c r="AE253" s="2" t="str">
        <f>IF(sum!A246="MA",sum!G246,"*")</f>
        <v>*</v>
      </c>
      <c r="AH253" s="2" t="s">
        <v>186</v>
      </c>
      <c r="AI253" s="2" t="s">
        <v>187</v>
      </c>
      <c r="AJ253" s="2">
        <v>2035</v>
      </c>
      <c r="AK253" s="2" t="str">
        <f>IF(sum!A246="ON",sum!B246,"*")</f>
        <v>*</v>
      </c>
      <c r="AL253" s="2"/>
      <c r="AM253" s="2" t="str">
        <f>IF(sum!A246="ON",sum!G246,"*")</f>
        <v>*</v>
      </c>
      <c r="AP253" s="4" t="s">
        <v>186</v>
      </c>
      <c r="AQ253" s="4" t="s">
        <v>187</v>
      </c>
      <c r="AR253" s="4">
        <v>2035</v>
      </c>
      <c r="AS253" s="2" t="str">
        <f>IF(sum!A246="QU",sum!B246,"*")</f>
        <v>*</v>
      </c>
      <c r="AT253" s="2"/>
      <c r="AU253" s="2" t="str">
        <f>IF(sum!A246="QU",sum!G246,"*")</f>
        <v>*</v>
      </c>
      <c r="AX253" s="2" t="s">
        <v>186</v>
      </c>
      <c r="AY253" s="2" t="s">
        <v>187</v>
      </c>
      <c r="AZ253" s="2">
        <v>2035</v>
      </c>
      <c r="BA253" s="2" t="str">
        <f>IF(sum!A246="SA",sum!B246,"*")</f>
        <v>*</v>
      </c>
      <c r="BB253" s="2"/>
      <c r="BC253" s="2" t="str">
        <f>IF(sum!A246="SA",sum!G246,"*")</f>
        <v>*</v>
      </c>
    </row>
    <row r="254" spans="2:55">
      <c r="B254" s="2" t="s">
        <v>186</v>
      </c>
      <c r="C254" s="2" t="s">
        <v>187</v>
      </c>
      <c r="D254" s="2">
        <v>2035</v>
      </c>
      <c r="J254" s="2" t="s">
        <v>186</v>
      </c>
      <c r="K254" s="2" t="s">
        <v>187</v>
      </c>
      <c r="L254" s="2">
        <v>2035</v>
      </c>
      <c r="M254" s="2" t="str">
        <f>IF(sum!A247="AT",sum!B247,"*")</f>
        <v>*</v>
      </c>
      <c r="N254" s="2"/>
      <c r="O254" s="2" t="str">
        <f>IF(sum!A247="AT",sum!G247,"*")</f>
        <v>*</v>
      </c>
      <c r="R254" s="2" t="s">
        <v>186</v>
      </c>
      <c r="S254" s="2" t="s">
        <v>187</v>
      </c>
      <c r="T254" s="2">
        <v>2035</v>
      </c>
      <c r="U254" s="2" t="str">
        <f>IF(sum!A247="BC",sum!B247,"*")</f>
        <v>EDU-WaterHeat_ELE1</v>
      </c>
      <c r="V254" s="2"/>
      <c r="W254" s="2">
        <f>IF(sum!A247="BC",sum!G247,"*")</f>
        <v>0.0794694321398544</v>
      </c>
      <c r="Z254" s="2" t="s">
        <v>186</v>
      </c>
      <c r="AA254" s="2" t="s">
        <v>187</v>
      </c>
      <c r="AB254" s="2">
        <v>2035</v>
      </c>
      <c r="AC254" s="2" t="str">
        <f>IF(sum!A247="MA",sum!B247,"*")</f>
        <v>*</v>
      </c>
      <c r="AD254" s="2"/>
      <c r="AE254" s="2" t="str">
        <f>IF(sum!A247="MA",sum!G247,"*")</f>
        <v>*</v>
      </c>
      <c r="AH254" s="2" t="s">
        <v>186</v>
      </c>
      <c r="AI254" s="2" t="s">
        <v>187</v>
      </c>
      <c r="AJ254" s="2">
        <v>2035</v>
      </c>
      <c r="AK254" s="2" t="str">
        <f>IF(sum!A247="ON",sum!B247,"*")</f>
        <v>*</v>
      </c>
      <c r="AL254" s="2"/>
      <c r="AM254" s="2" t="str">
        <f>IF(sum!A247="ON",sum!G247,"*")</f>
        <v>*</v>
      </c>
      <c r="AP254" s="2" t="s">
        <v>186</v>
      </c>
      <c r="AQ254" s="2" t="s">
        <v>187</v>
      </c>
      <c r="AR254" s="2">
        <v>2035</v>
      </c>
      <c r="AS254" s="2" t="str">
        <f>IF(sum!A247="QU",sum!B247,"*")</f>
        <v>*</v>
      </c>
      <c r="AT254" s="2"/>
      <c r="AU254" s="2" t="str">
        <f>IF(sum!A247="QU",sum!G247,"*")</f>
        <v>*</v>
      </c>
      <c r="AX254" s="2" t="s">
        <v>186</v>
      </c>
      <c r="AY254" s="2" t="s">
        <v>187</v>
      </c>
      <c r="AZ254" s="2">
        <v>2035</v>
      </c>
      <c r="BA254" s="2" t="str">
        <f>IF(sum!A247="SA",sum!B247,"*")</f>
        <v>*</v>
      </c>
      <c r="BB254" s="2"/>
      <c r="BC254" s="2" t="str">
        <f>IF(sum!A247="SA",sum!G247,"*")</f>
        <v>*</v>
      </c>
    </row>
    <row r="255" spans="2:55">
      <c r="B255" s="4" t="s">
        <v>186</v>
      </c>
      <c r="C255" s="4" t="s">
        <v>187</v>
      </c>
      <c r="D255" s="4">
        <v>2035</v>
      </c>
      <c r="J255" s="4" t="s">
        <v>186</v>
      </c>
      <c r="K255" s="4" t="s">
        <v>187</v>
      </c>
      <c r="L255" s="4">
        <v>2035</v>
      </c>
      <c r="M255" s="2" t="str">
        <f>IF(sum!A248="AT",sum!B248,"*")</f>
        <v>*</v>
      </c>
      <c r="N255" s="2"/>
      <c r="O255" s="2" t="str">
        <f>IF(sum!A248="AT",sum!G248,"*")</f>
        <v>*</v>
      </c>
      <c r="R255" s="4" t="s">
        <v>186</v>
      </c>
      <c r="S255" s="4" t="s">
        <v>187</v>
      </c>
      <c r="T255" s="4">
        <v>2035</v>
      </c>
      <c r="U255" s="2" t="str">
        <f>IF(sum!A248="BC",sum!B248,"*")</f>
        <v>ESTBATS101_2h</v>
      </c>
      <c r="V255" s="2"/>
      <c r="W255" s="2">
        <f>IF(sum!A248="BC",sum!G248,"*")</f>
        <v>0</v>
      </c>
      <c r="Z255" s="4" t="s">
        <v>186</v>
      </c>
      <c r="AA255" s="4" t="s">
        <v>187</v>
      </c>
      <c r="AB255" s="4">
        <v>2035</v>
      </c>
      <c r="AC255" s="2" t="str">
        <f>IF(sum!A248="MA",sum!B248,"*")</f>
        <v>*</v>
      </c>
      <c r="AD255" s="2"/>
      <c r="AE255" s="2" t="str">
        <f>IF(sum!A248="MA",sum!G248,"*")</f>
        <v>*</v>
      </c>
      <c r="AH255" s="4" t="s">
        <v>186</v>
      </c>
      <c r="AI255" s="4" t="s">
        <v>187</v>
      </c>
      <c r="AJ255" s="4">
        <v>2035</v>
      </c>
      <c r="AK255" s="2" t="str">
        <f>IF(sum!A248="ON",sum!B248,"*")</f>
        <v>*</v>
      </c>
      <c r="AL255" s="2"/>
      <c r="AM255" s="2" t="str">
        <f>IF(sum!A248="ON",sum!G248,"*")</f>
        <v>*</v>
      </c>
      <c r="AP255" s="4" t="s">
        <v>186</v>
      </c>
      <c r="AQ255" s="4" t="s">
        <v>187</v>
      </c>
      <c r="AR255" s="4">
        <v>2035</v>
      </c>
      <c r="AS255" s="2" t="str">
        <f>IF(sum!A248="QU",sum!B248,"*")</f>
        <v>*</v>
      </c>
      <c r="AT255" s="2"/>
      <c r="AU255" s="2" t="str">
        <f>IF(sum!A248="QU",sum!G248,"*")</f>
        <v>*</v>
      </c>
      <c r="AX255" s="4" t="s">
        <v>186</v>
      </c>
      <c r="AY255" s="4" t="s">
        <v>187</v>
      </c>
      <c r="AZ255" s="4">
        <v>2035</v>
      </c>
      <c r="BA255" s="2" t="str">
        <f>IF(sum!A248="SA",sum!B248,"*")</f>
        <v>*</v>
      </c>
      <c r="BB255" s="2"/>
      <c r="BC255" s="2" t="str">
        <f>IF(sum!A248="SA",sum!G248,"*")</f>
        <v>*</v>
      </c>
    </row>
    <row r="256" spans="2:55">
      <c r="B256" s="2" t="s">
        <v>186</v>
      </c>
      <c r="C256" s="2" t="s">
        <v>187</v>
      </c>
      <c r="D256" s="2">
        <v>2035</v>
      </c>
      <c r="J256" s="2" t="s">
        <v>186</v>
      </c>
      <c r="K256" s="2" t="s">
        <v>187</v>
      </c>
      <c r="L256" s="2">
        <v>2035</v>
      </c>
      <c r="M256" s="2" t="str">
        <f>IF(sum!A249="AT",sum!B249,"*")</f>
        <v>*</v>
      </c>
      <c r="N256" s="2"/>
      <c r="O256" s="2" t="str">
        <f>IF(sum!A249="AT",sum!G249,"*")</f>
        <v>*</v>
      </c>
      <c r="R256" s="2" t="s">
        <v>186</v>
      </c>
      <c r="S256" s="2" t="s">
        <v>187</v>
      </c>
      <c r="T256" s="2">
        <v>2035</v>
      </c>
      <c r="U256" s="2" t="str">
        <f>IF(sum!A249="BC",sum!B249,"*")</f>
        <v>ESTCAESS101_24h</v>
      </c>
      <c r="V256" s="2"/>
      <c r="W256" s="2">
        <f>IF(sum!A249="BC",sum!G249,"*")</f>
        <v>0</v>
      </c>
      <c r="Z256" s="2" t="s">
        <v>186</v>
      </c>
      <c r="AA256" s="2" t="s">
        <v>187</v>
      </c>
      <c r="AB256" s="2">
        <v>2035</v>
      </c>
      <c r="AC256" s="2" t="str">
        <f>IF(sum!A249="MA",sum!B249,"*")</f>
        <v>*</v>
      </c>
      <c r="AD256" s="2"/>
      <c r="AE256" s="2" t="str">
        <f>IF(sum!A249="MA",sum!G249,"*")</f>
        <v>*</v>
      </c>
      <c r="AH256" s="2" t="s">
        <v>186</v>
      </c>
      <c r="AI256" s="2" t="s">
        <v>187</v>
      </c>
      <c r="AJ256" s="2">
        <v>2035</v>
      </c>
      <c r="AK256" s="2" t="str">
        <f>IF(sum!A249="ON",sum!B249,"*")</f>
        <v>*</v>
      </c>
      <c r="AL256" s="2"/>
      <c r="AM256" s="2" t="str">
        <f>IF(sum!A249="ON",sum!G249,"*")</f>
        <v>*</v>
      </c>
      <c r="AP256" s="2" t="s">
        <v>186</v>
      </c>
      <c r="AQ256" s="2" t="s">
        <v>187</v>
      </c>
      <c r="AR256" s="2">
        <v>2035</v>
      </c>
      <c r="AS256" s="2" t="str">
        <f>IF(sum!A249="QU",sum!B249,"*")</f>
        <v>*</v>
      </c>
      <c r="AT256" s="2"/>
      <c r="AU256" s="2" t="str">
        <f>IF(sum!A249="QU",sum!G249,"*")</f>
        <v>*</v>
      </c>
      <c r="AX256" s="2" t="s">
        <v>186</v>
      </c>
      <c r="AY256" s="2" t="s">
        <v>187</v>
      </c>
      <c r="AZ256" s="2">
        <v>2035</v>
      </c>
      <c r="BA256" s="2" t="str">
        <f>IF(sum!A249="SA",sum!B249,"*")</f>
        <v>*</v>
      </c>
      <c r="BB256" s="2"/>
      <c r="BC256" s="2" t="str">
        <f>IF(sum!A249="SA",sum!G249,"*")</f>
        <v>*</v>
      </c>
    </row>
    <row r="257" spans="2:55">
      <c r="B257" s="2" t="s">
        <v>186</v>
      </c>
      <c r="C257" s="2" t="s">
        <v>187</v>
      </c>
      <c r="D257" s="2">
        <v>2035</v>
      </c>
      <c r="J257" s="2" t="s">
        <v>186</v>
      </c>
      <c r="K257" s="2" t="s">
        <v>187</v>
      </c>
      <c r="L257" s="2">
        <v>2035</v>
      </c>
      <c r="M257" s="2" t="str">
        <f>IF(sum!A250="AT",sum!B250,"*")</f>
        <v>*</v>
      </c>
      <c r="N257" s="2"/>
      <c r="O257" s="2" t="str">
        <f>IF(sum!A250="AT",sum!G250,"*")</f>
        <v>*</v>
      </c>
      <c r="R257" s="2" t="s">
        <v>186</v>
      </c>
      <c r="S257" s="2" t="s">
        <v>187</v>
      </c>
      <c r="T257" s="2">
        <v>2035</v>
      </c>
      <c r="U257" s="2" t="str">
        <f>IF(sum!A250="BC",sum!B250,"*")</f>
        <v>EUGEOF01</v>
      </c>
      <c r="V257" s="2"/>
      <c r="W257" s="2">
        <f>IF(sum!A250="BC",sum!G250,"*")</f>
        <v>1.03164040752026</v>
      </c>
      <c r="Z257" s="2" t="s">
        <v>186</v>
      </c>
      <c r="AA257" s="2" t="s">
        <v>187</v>
      </c>
      <c r="AB257" s="2">
        <v>2035</v>
      </c>
      <c r="AC257" s="2" t="str">
        <f>IF(sum!A250="MA",sum!B250,"*")</f>
        <v>*</v>
      </c>
      <c r="AD257" s="2"/>
      <c r="AE257" s="2" t="str">
        <f>IF(sum!A250="MA",sum!G250,"*")</f>
        <v>*</v>
      </c>
      <c r="AH257" s="2" t="s">
        <v>186</v>
      </c>
      <c r="AI257" s="2" t="s">
        <v>187</v>
      </c>
      <c r="AJ257" s="2">
        <v>2035</v>
      </c>
      <c r="AK257" s="2" t="str">
        <f>IF(sum!A250="ON",sum!B250,"*")</f>
        <v>*</v>
      </c>
      <c r="AL257" s="2"/>
      <c r="AM257" s="2" t="str">
        <f>IF(sum!A250="ON",sum!G250,"*")</f>
        <v>*</v>
      </c>
      <c r="AP257" s="4" t="s">
        <v>186</v>
      </c>
      <c r="AQ257" s="4" t="s">
        <v>187</v>
      </c>
      <c r="AR257" s="4">
        <v>2035</v>
      </c>
      <c r="AS257" s="2" t="str">
        <f>IF(sum!A250="QU",sum!B250,"*")</f>
        <v>*</v>
      </c>
      <c r="AT257" s="2"/>
      <c r="AU257" s="2" t="str">
        <f>IF(sum!A250="QU",sum!G250,"*")</f>
        <v>*</v>
      </c>
      <c r="AX257" s="2" t="s">
        <v>186</v>
      </c>
      <c r="AY257" s="2" t="s">
        <v>187</v>
      </c>
      <c r="AZ257" s="2">
        <v>2035</v>
      </c>
      <c r="BA257" s="2" t="str">
        <f>IF(sum!A250="SA",sum!B250,"*")</f>
        <v>*</v>
      </c>
      <c r="BB257" s="2"/>
      <c r="BC257" s="2" t="str">
        <f>IF(sum!A250="SA",sum!G250,"*")</f>
        <v>*</v>
      </c>
    </row>
    <row r="258" spans="2:55">
      <c r="B258" s="4" t="s">
        <v>186</v>
      </c>
      <c r="C258" s="4" t="s">
        <v>187</v>
      </c>
      <c r="D258" s="4">
        <v>2035</v>
      </c>
      <c r="J258" s="4" t="s">
        <v>186</v>
      </c>
      <c r="K258" s="4" t="s">
        <v>187</v>
      </c>
      <c r="L258" s="4">
        <v>2035</v>
      </c>
      <c r="M258" s="2" t="str">
        <f>IF(sum!A251="AT",sum!B251,"*")</f>
        <v>*</v>
      </c>
      <c r="N258" s="2"/>
      <c r="O258" s="2" t="str">
        <f>IF(sum!A251="AT",sum!G251,"*")</f>
        <v>*</v>
      </c>
      <c r="R258" s="4" t="s">
        <v>186</v>
      </c>
      <c r="S258" s="4" t="s">
        <v>187</v>
      </c>
      <c r="T258" s="4">
        <v>2035</v>
      </c>
      <c r="U258" s="2" t="str">
        <f>IF(sum!A251="BC",sum!B251,"*")</f>
        <v>EUPVSOLL201</v>
      </c>
      <c r="V258" s="2"/>
      <c r="W258" s="2">
        <f>IF(sum!A251="BC",sum!G251,"*")</f>
        <v>0</v>
      </c>
      <c r="Z258" s="4" t="s">
        <v>186</v>
      </c>
      <c r="AA258" s="4" t="s">
        <v>187</v>
      </c>
      <c r="AB258" s="4">
        <v>2035</v>
      </c>
      <c r="AC258" s="2" t="str">
        <f>IF(sum!A251="MA",sum!B251,"*")</f>
        <v>*</v>
      </c>
      <c r="AD258" s="2"/>
      <c r="AE258" s="2" t="str">
        <f>IF(sum!A251="MA",sum!G251,"*")</f>
        <v>*</v>
      </c>
      <c r="AH258" s="4" t="s">
        <v>186</v>
      </c>
      <c r="AI258" s="4" t="s">
        <v>187</v>
      </c>
      <c r="AJ258" s="4">
        <v>2035</v>
      </c>
      <c r="AK258" s="2" t="str">
        <f>IF(sum!A251="ON",sum!B251,"*")</f>
        <v>*</v>
      </c>
      <c r="AL258" s="2"/>
      <c r="AM258" s="2" t="str">
        <f>IF(sum!A251="ON",sum!G251,"*")</f>
        <v>*</v>
      </c>
      <c r="AP258" s="2" t="s">
        <v>186</v>
      </c>
      <c r="AQ258" s="2" t="s">
        <v>187</v>
      </c>
      <c r="AR258" s="2">
        <v>2035</v>
      </c>
      <c r="AS258" s="2" t="str">
        <f>IF(sum!A251="QU",sum!B251,"*")</f>
        <v>*</v>
      </c>
      <c r="AT258" s="2"/>
      <c r="AU258" s="2" t="str">
        <f>IF(sum!A251="QU",sum!G251,"*")</f>
        <v>*</v>
      </c>
      <c r="AX258" s="4" t="s">
        <v>186</v>
      </c>
      <c r="AY258" s="4" t="s">
        <v>187</v>
      </c>
      <c r="AZ258" s="4">
        <v>2035</v>
      </c>
      <c r="BA258" s="2" t="str">
        <f>IF(sum!A251="SA",sum!B251,"*")</f>
        <v>*</v>
      </c>
      <c r="BB258" s="2"/>
      <c r="BC258" s="2" t="str">
        <f>IF(sum!A251="SA",sum!G251,"*")</f>
        <v>*</v>
      </c>
    </row>
    <row r="259" spans="2:55">
      <c r="B259" s="2" t="s">
        <v>186</v>
      </c>
      <c r="C259" s="2" t="s">
        <v>187</v>
      </c>
      <c r="D259" s="2">
        <v>2035</v>
      </c>
      <c r="J259" s="2" t="s">
        <v>186</v>
      </c>
      <c r="K259" s="2" t="s">
        <v>187</v>
      </c>
      <c r="L259" s="2">
        <v>2035</v>
      </c>
      <c r="M259" s="2" t="str">
        <f>IF(sum!A252="AT",sum!B252,"*")</f>
        <v>*</v>
      </c>
      <c r="N259" s="2"/>
      <c r="O259" s="2" t="str">
        <f>IF(sum!A252="AT",sum!G252,"*")</f>
        <v>*</v>
      </c>
      <c r="R259" s="2" t="s">
        <v>186</v>
      </c>
      <c r="S259" s="2" t="s">
        <v>187</v>
      </c>
      <c r="T259" s="2">
        <v>2035</v>
      </c>
      <c r="U259" s="2" t="str">
        <f>IF(sum!A252="BC",sum!B252,"*")</f>
        <v>HSS-AuxiliaryEquip_ELE1</v>
      </c>
      <c r="V259" s="2"/>
      <c r="W259" s="2">
        <f>IF(sum!A252="BC",sum!G252,"*")</f>
        <v>0.601697129058897</v>
      </c>
      <c r="Z259" s="2" t="s">
        <v>186</v>
      </c>
      <c r="AA259" s="2" t="s">
        <v>187</v>
      </c>
      <c r="AB259" s="2">
        <v>2035</v>
      </c>
      <c r="AC259" s="2" t="str">
        <f>IF(sum!A252="MA",sum!B252,"*")</f>
        <v>*</v>
      </c>
      <c r="AD259" s="2"/>
      <c r="AE259" s="2" t="str">
        <f>IF(sum!A252="MA",sum!G252,"*")</f>
        <v>*</v>
      </c>
      <c r="AH259" s="2" t="s">
        <v>186</v>
      </c>
      <c r="AI259" s="2" t="s">
        <v>187</v>
      </c>
      <c r="AJ259" s="2">
        <v>2035</v>
      </c>
      <c r="AK259" s="2" t="str">
        <f>IF(sum!A252="ON",sum!B252,"*")</f>
        <v>*</v>
      </c>
      <c r="AL259" s="2"/>
      <c r="AM259" s="2" t="str">
        <f>IF(sum!A252="ON",sum!G252,"*")</f>
        <v>*</v>
      </c>
      <c r="AP259" s="4" t="s">
        <v>186</v>
      </c>
      <c r="AQ259" s="4" t="s">
        <v>187</v>
      </c>
      <c r="AR259" s="4">
        <v>2035</v>
      </c>
      <c r="AS259" s="2" t="str">
        <f>IF(sum!A252="QU",sum!B252,"*")</f>
        <v>*</v>
      </c>
      <c r="AT259" s="2"/>
      <c r="AU259" s="2" t="str">
        <f>IF(sum!A252="QU",sum!G252,"*")</f>
        <v>*</v>
      </c>
      <c r="AX259" s="2" t="s">
        <v>186</v>
      </c>
      <c r="AY259" s="2" t="s">
        <v>187</v>
      </c>
      <c r="AZ259" s="2">
        <v>2035</v>
      </c>
      <c r="BA259" s="2" t="str">
        <f>IF(sum!A252="SA",sum!B252,"*")</f>
        <v>*</v>
      </c>
      <c r="BB259" s="2"/>
      <c r="BC259" s="2" t="str">
        <f>IF(sum!A252="SA",sum!G252,"*")</f>
        <v>*</v>
      </c>
    </row>
    <row r="260" spans="2:55">
      <c r="B260" s="2" t="s">
        <v>186</v>
      </c>
      <c r="C260" s="2" t="s">
        <v>187</v>
      </c>
      <c r="D260" s="2">
        <v>2035</v>
      </c>
      <c r="J260" s="2" t="s">
        <v>186</v>
      </c>
      <c r="K260" s="2" t="s">
        <v>187</v>
      </c>
      <c r="L260" s="2">
        <v>2035</v>
      </c>
      <c r="M260" s="2" t="str">
        <f>IF(sum!A253="AT",sum!B253,"*")</f>
        <v>*</v>
      </c>
      <c r="N260" s="2"/>
      <c r="O260" s="2" t="str">
        <f>IF(sum!A253="AT",sum!G253,"*")</f>
        <v>*</v>
      </c>
      <c r="R260" s="2" t="s">
        <v>186</v>
      </c>
      <c r="S260" s="2" t="s">
        <v>187</v>
      </c>
      <c r="T260" s="2">
        <v>2035</v>
      </c>
      <c r="U260" s="2" t="str">
        <f>IF(sum!A253="BC",sum!B253,"*")</f>
        <v>HSS-AuxiliaryMot_ELE1</v>
      </c>
      <c r="V260" s="2"/>
      <c r="W260" s="2">
        <f>IF(sum!A253="BC",sum!G253,"*")</f>
        <v>0.190795883463291</v>
      </c>
      <c r="Z260" s="2" t="s">
        <v>186</v>
      </c>
      <c r="AA260" s="2" t="s">
        <v>187</v>
      </c>
      <c r="AB260" s="2">
        <v>2035</v>
      </c>
      <c r="AC260" s="2" t="str">
        <f>IF(sum!A253="MA",sum!B253,"*")</f>
        <v>*</v>
      </c>
      <c r="AD260" s="2"/>
      <c r="AE260" s="2" t="str">
        <f>IF(sum!A253="MA",sum!G253,"*")</f>
        <v>*</v>
      </c>
      <c r="AH260" s="2" t="s">
        <v>186</v>
      </c>
      <c r="AI260" s="2" t="s">
        <v>187</v>
      </c>
      <c r="AJ260" s="2">
        <v>2035</v>
      </c>
      <c r="AK260" s="2" t="str">
        <f>IF(sum!A253="ON",sum!B253,"*")</f>
        <v>*</v>
      </c>
      <c r="AL260" s="2"/>
      <c r="AM260" s="2" t="str">
        <f>IF(sum!A253="ON",sum!G253,"*")</f>
        <v>*</v>
      </c>
      <c r="AP260" s="2" t="s">
        <v>186</v>
      </c>
      <c r="AQ260" s="2" t="s">
        <v>187</v>
      </c>
      <c r="AR260" s="2">
        <v>2035</v>
      </c>
      <c r="AS260" s="2" t="str">
        <f>IF(sum!A253="QU",sum!B253,"*")</f>
        <v>*</v>
      </c>
      <c r="AT260" s="2"/>
      <c r="AU260" s="2" t="str">
        <f>IF(sum!A253="QU",sum!G253,"*")</f>
        <v>*</v>
      </c>
      <c r="AX260" s="2" t="s">
        <v>186</v>
      </c>
      <c r="AY260" s="2" t="s">
        <v>187</v>
      </c>
      <c r="AZ260" s="2">
        <v>2035</v>
      </c>
      <c r="BA260" s="2" t="str">
        <f>IF(sum!A253="SA",sum!B253,"*")</f>
        <v>*</v>
      </c>
      <c r="BB260" s="2"/>
      <c r="BC260" s="2" t="str">
        <f>IF(sum!A253="SA",sum!G253,"*")</f>
        <v>*</v>
      </c>
    </row>
    <row r="261" spans="2:55">
      <c r="B261" s="4" t="s">
        <v>186</v>
      </c>
      <c r="C261" s="4" t="s">
        <v>187</v>
      </c>
      <c r="D261" s="4">
        <v>2035</v>
      </c>
      <c r="J261" s="4" t="s">
        <v>186</v>
      </c>
      <c r="K261" s="4" t="s">
        <v>187</v>
      </c>
      <c r="L261" s="4">
        <v>2035</v>
      </c>
      <c r="M261" s="2" t="str">
        <f>IF(sum!A254="AT",sum!B254,"*")</f>
        <v>*</v>
      </c>
      <c r="N261" s="2"/>
      <c r="O261" s="2" t="str">
        <f>IF(sum!A254="AT",sum!G254,"*")</f>
        <v>*</v>
      </c>
      <c r="R261" s="4" t="s">
        <v>186</v>
      </c>
      <c r="S261" s="4" t="s">
        <v>187</v>
      </c>
      <c r="T261" s="4">
        <v>2035</v>
      </c>
      <c r="U261" s="2" t="str">
        <f>IF(sum!A254="BC",sum!B254,"*")</f>
        <v>HSS-Light_ELE1</v>
      </c>
      <c r="V261" s="2"/>
      <c r="W261" s="2">
        <f>IF(sum!A254="BC",sum!G254,"*")</f>
        <v>0.587064256810125</v>
      </c>
      <c r="Z261" s="4" t="s">
        <v>186</v>
      </c>
      <c r="AA261" s="4" t="s">
        <v>187</v>
      </c>
      <c r="AB261" s="4">
        <v>2035</v>
      </c>
      <c r="AC261" s="2" t="str">
        <f>IF(sum!A254="MA",sum!B254,"*")</f>
        <v>*</v>
      </c>
      <c r="AD261" s="2"/>
      <c r="AE261" s="2" t="str">
        <f>IF(sum!A254="MA",sum!G254,"*")</f>
        <v>*</v>
      </c>
      <c r="AH261" s="4" t="s">
        <v>186</v>
      </c>
      <c r="AI261" s="4" t="s">
        <v>187</v>
      </c>
      <c r="AJ261" s="4">
        <v>2035</v>
      </c>
      <c r="AK261" s="2" t="str">
        <f>IF(sum!A254="ON",sum!B254,"*")</f>
        <v>*</v>
      </c>
      <c r="AL261" s="2"/>
      <c r="AM261" s="2" t="str">
        <f>IF(sum!A254="ON",sum!G254,"*")</f>
        <v>*</v>
      </c>
      <c r="AP261" s="4" t="s">
        <v>186</v>
      </c>
      <c r="AQ261" s="4" t="s">
        <v>187</v>
      </c>
      <c r="AR261" s="4">
        <v>2035</v>
      </c>
      <c r="AS261" s="2" t="str">
        <f>IF(sum!A254="QU",sum!B254,"*")</f>
        <v>*</v>
      </c>
      <c r="AT261" s="2"/>
      <c r="AU261" s="2" t="str">
        <f>IF(sum!A254="QU",sum!G254,"*")</f>
        <v>*</v>
      </c>
      <c r="AX261" s="4" t="s">
        <v>186</v>
      </c>
      <c r="AY261" s="4" t="s">
        <v>187</v>
      </c>
      <c r="AZ261" s="4">
        <v>2035</v>
      </c>
      <c r="BA261" s="2" t="str">
        <f>IF(sum!A254="SA",sum!B254,"*")</f>
        <v>*</v>
      </c>
      <c r="BB261" s="2"/>
      <c r="BC261" s="2" t="str">
        <f>IF(sum!A254="SA",sum!G254,"*")</f>
        <v>*</v>
      </c>
    </row>
    <row r="262" spans="2:55">
      <c r="B262" s="2" t="s">
        <v>186</v>
      </c>
      <c r="C262" s="2" t="s">
        <v>187</v>
      </c>
      <c r="D262" s="2">
        <v>2035</v>
      </c>
      <c r="J262" s="2" t="s">
        <v>186</v>
      </c>
      <c r="K262" s="2" t="s">
        <v>187</v>
      </c>
      <c r="L262" s="2">
        <v>2035</v>
      </c>
      <c r="M262" s="2" t="str">
        <f>IF(sum!A255="AT",sum!B255,"*")</f>
        <v>*</v>
      </c>
      <c r="N262" s="2"/>
      <c r="O262" s="2" t="str">
        <f>IF(sum!A255="AT",sum!G255,"*")</f>
        <v>*</v>
      </c>
      <c r="R262" s="2" t="s">
        <v>186</v>
      </c>
      <c r="S262" s="2" t="s">
        <v>187</v>
      </c>
      <c r="T262" s="2">
        <v>2035</v>
      </c>
      <c r="U262" s="2" t="str">
        <f>IF(sum!A255="BC",sum!B255,"*")</f>
        <v>HSS-SpCool_ELE1</v>
      </c>
      <c r="V262" s="2"/>
      <c r="W262" s="2">
        <f>IF(sum!A255="BC",sum!G255,"*")</f>
        <v>0.102736244941772</v>
      </c>
      <c r="Z262" s="2" t="s">
        <v>186</v>
      </c>
      <c r="AA262" s="2" t="s">
        <v>187</v>
      </c>
      <c r="AB262" s="2">
        <v>2035</v>
      </c>
      <c r="AC262" s="2" t="str">
        <f>IF(sum!A255="MA",sum!B255,"*")</f>
        <v>*</v>
      </c>
      <c r="AD262" s="2"/>
      <c r="AE262" s="2" t="str">
        <f>IF(sum!A255="MA",sum!G255,"*")</f>
        <v>*</v>
      </c>
      <c r="AH262" s="2" t="s">
        <v>186</v>
      </c>
      <c r="AI262" s="2" t="s">
        <v>187</v>
      </c>
      <c r="AJ262" s="2">
        <v>2035</v>
      </c>
      <c r="AK262" s="2" t="str">
        <f>IF(sum!A255="ON",sum!B255,"*")</f>
        <v>*</v>
      </c>
      <c r="AL262" s="2"/>
      <c r="AM262" s="2" t="str">
        <f>IF(sum!A255="ON",sum!G255,"*")</f>
        <v>*</v>
      </c>
      <c r="AP262" s="2" t="s">
        <v>186</v>
      </c>
      <c r="AQ262" s="2" t="s">
        <v>187</v>
      </c>
      <c r="AR262" s="2">
        <v>2035</v>
      </c>
      <c r="AS262" s="2" t="str">
        <f>IF(sum!A255="QU",sum!B255,"*")</f>
        <v>*</v>
      </c>
      <c r="AT262" s="2"/>
      <c r="AU262" s="2" t="str">
        <f>IF(sum!A255="QU",sum!G255,"*")</f>
        <v>*</v>
      </c>
      <c r="AX262" s="2" t="s">
        <v>186</v>
      </c>
      <c r="AY262" s="2" t="s">
        <v>187</v>
      </c>
      <c r="AZ262" s="2">
        <v>2035</v>
      </c>
      <c r="BA262" s="2" t="str">
        <f>IF(sum!A255="SA",sum!B255,"*")</f>
        <v>*</v>
      </c>
      <c r="BB262" s="2"/>
      <c r="BC262" s="2" t="str">
        <f>IF(sum!A255="SA",sum!G255,"*")</f>
        <v>*</v>
      </c>
    </row>
    <row r="263" spans="2:55">
      <c r="B263" s="2" t="s">
        <v>186</v>
      </c>
      <c r="C263" s="2" t="s">
        <v>187</v>
      </c>
      <c r="D263" s="2">
        <v>2035</v>
      </c>
      <c r="J263" s="2" t="s">
        <v>186</v>
      </c>
      <c r="K263" s="2" t="s">
        <v>187</v>
      </c>
      <c r="L263" s="2">
        <v>2035</v>
      </c>
      <c r="M263" s="2" t="str">
        <f>IF(sum!A256="AT",sum!B256,"*")</f>
        <v>*</v>
      </c>
      <c r="N263" s="2"/>
      <c r="O263" s="2" t="str">
        <f>IF(sum!A256="AT",sum!G256,"*")</f>
        <v>*</v>
      </c>
      <c r="R263" s="2" t="s">
        <v>186</v>
      </c>
      <c r="S263" s="2" t="s">
        <v>187</v>
      </c>
      <c r="T263" s="2">
        <v>2035</v>
      </c>
      <c r="U263" s="2" t="str">
        <f>IF(sum!A256="BC",sum!B256,"*")</f>
        <v>HSS-SpHeat_ELE1</v>
      </c>
      <c r="V263" s="2"/>
      <c r="W263" s="2">
        <f>IF(sum!A256="BC",sum!G256,"*")</f>
        <v>0.749283217318627</v>
      </c>
      <c r="Z263" s="2" t="s">
        <v>186</v>
      </c>
      <c r="AA263" s="2" t="s">
        <v>187</v>
      </c>
      <c r="AB263" s="2">
        <v>2035</v>
      </c>
      <c r="AC263" s="2" t="str">
        <f>IF(sum!A256="MA",sum!B256,"*")</f>
        <v>*</v>
      </c>
      <c r="AD263" s="2"/>
      <c r="AE263" s="2" t="str">
        <f>IF(sum!A256="MA",sum!G256,"*")</f>
        <v>*</v>
      </c>
      <c r="AH263" s="2" t="s">
        <v>186</v>
      </c>
      <c r="AI263" s="2" t="s">
        <v>187</v>
      </c>
      <c r="AJ263" s="2">
        <v>2035</v>
      </c>
      <c r="AK263" s="2" t="str">
        <f>IF(sum!A256="ON",sum!B256,"*")</f>
        <v>*</v>
      </c>
      <c r="AL263" s="2"/>
      <c r="AM263" s="2" t="str">
        <f>IF(sum!A256="ON",sum!G256,"*")</f>
        <v>*</v>
      </c>
      <c r="AP263" s="4" t="s">
        <v>186</v>
      </c>
      <c r="AQ263" s="4" t="s">
        <v>187</v>
      </c>
      <c r="AR263" s="4">
        <v>2035</v>
      </c>
      <c r="AS263" s="2" t="str">
        <f>IF(sum!A256="QU",sum!B256,"*")</f>
        <v>*</v>
      </c>
      <c r="AT263" s="2"/>
      <c r="AU263" s="2" t="str">
        <f>IF(sum!A256="QU",sum!G256,"*")</f>
        <v>*</v>
      </c>
      <c r="AX263" s="2" t="s">
        <v>186</v>
      </c>
      <c r="AY263" s="2" t="s">
        <v>187</v>
      </c>
      <c r="AZ263" s="2">
        <v>2035</v>
      </c>
      <c r="BA263" s="2" t="str">
        <f>IF(sum!A256="SA",sum!B256,"*")</f>
        <v>*</v>
      </c>
      <c r="BB263" s="2"/>
      <c r="BC263" s="2" t="str">
        <f>IF(sum!A256="SA",sum!G256,"*")</f>
        <v>*</v>
      </c>
    </row>
    <row r="264" spans="2:55">
      <c r="B264" s="4" t="s">
        <v>186</v>
      </c>
      <c r="C264" s="4" t="s">
        <v>187</v>
      </c>
      <c r="D264" s="4">
        <v>2035</v>
      </c>
      <c r="J264" s="4" t="s">
        <v>186</v>
      </c>
      <c r="K264" s="4" t="s">
        <v>187</v>
      </c>
      <c r="L264" s="4">
        <v>2035</v>
      </c>
      <c r="M264" s="2" t="str">
        <f>IF(sum!A257="AT",sum!B257,"*")</f>
        <v>*</v>
      </c>
      <c r="N264" s="2"/>
      <c r="O264" s="2" t="str">
        <f>IF(sum!A257="AT",sum!G257,"*")</f>
        <v>*</v>
      </c>
      <c r="R264" s="4" t="s">
        <v>186</v>
      </c>
      <c r="S264" s="4" t="s">
        <v>187</v>
      </c>
      <c r="T264" s="4">
        <v>2035</v>
      </c>
      <c r="U264" s="2" t="str">
        <f>IF(sum!A257="BC",sum!B257,"*")</f>
        <v>HSS-WaterHeat_ELE1</v>
      </c>
      <c r="V264" s="2"/>
      <c r="W264" s="2">
        <f>IF(sum!A257="BC",sum!G257,"*")</f>
        <v>0.317877728559418</v>
      </c>
      <c r="Z264" s="4" t="s">
        <v>186</v>
      </c>
      <c r="AA264" s="4" t="s">
        <v>187</v>
      </c>
      <c r="AB264" s="4">
        <v>2035</v>
      </c>
      <c r="AC264" s="2" t="str">
        <f>IF(sum!A257="MA",sum!B257,"*")</f>
        <v>*</v>
      </c>
      <c r="AD264" s="2"/>
      <c r="AE264" s="2" t="str">
        <f>IF(sum!A257="MA",sum!G257,"*")</f>
        <v>*</v>
      </c>
      <c r="AH264" s="4" t="s">
        <v>186</v>
      </c>
      <c r="AI264" s="4" t="s">
        <v>187</v>
      </c>
      <c r="AJ264" s="4">
        <v>2035</v>
      </c>
      <c r="AK264" s="2" t="str">
        <f>IF(sum!A257="ON",sum!B257,"*")</f>
        <v>*</v>
      </c>
      <c r="AL264" s="2"/>
      <c r="AM264" s="2" t="str">
        <f>IF(sum!A257="ON",sum!G257,"*")</f>
        <v>*</v>
      </c>
      <c r="AP264" s="2" t="s">
        <v>186</v>
      </c>
      <c r="AQ264" s="2" t="s">
        <v>187</v>
      </c>
      <c r="AR264" s="2">
        <v>2035</v>
      </c>
      <c r="AS264" s="2" t="str">
        <f>IF(sum!A257="QU",sum!B257,"*")</f>
        <v>*</v>
      </c>
      <c r="AT264" s="2"/>
      <c r="AU264" s="2" t="str">
        <f>IF(sum!A257="QU",sum!G257,"*")</f>
        <v>*</v>
      </c>
      <c r="AX264" s="4" t="s">
        <v>186</v>
      </c>
      <c r="AY264" s="4" t="s">
        <v>187</v>
      </c>
      <c r="AZ264" s="4">
        <v>2035</v>
      </c>
      <c r="BA264" s="2" t="str">
        <f>IF(sum!A257="SA",sum!B257,"*")</f>
        <v>*</v>
      </c>
      <c r="BB264" s="2"/>
      <c r="BC264" s="2" t="str">
        <f>IF(sum!A257="SA",sum!G257,"*")</f>
        <v>*</v>
      </c>
    </row>
    <row r="265" spans="2:55">
      <c r="B265" s="2" t="s">
        <v>186</v>
      </c>
      <c r="C265" s="2" t="s">
        <v>187</v>
      </c>
      <c r="D265" s="2">
        <v>2035</v>
      </c>
      <c r="J265" s="2" t="s">
        <v>186</v>
      </c>
      <c r="K265" s="2" t="s">
        <v>187</v>
      </c>
      <c r="L265" s="2">
        <v>2035</v>
      </c>
      <c r="M265" s="2" t="str">
        <f>IF(sum!A258="AT",sum!B258,"*")</f>
        <v>*</v>
      </c>
      <c r="N265" s="2"/>
      <c r="O265" s="2" t="str">
        <f>IF(sum!A258="AT",sum!G258,"*")</f>
        <v>*</v>
      </c>
      <c r="R265" s="2" t="s">
        <v>186</v>
      </c>
      <c r="S265" s="2" t="s">
        <v>187</v>
      </c>
      <c r="T265" s="2">
        <v>2035</v>
      </c>
      <c r="U265" s="2" t="str">
        <f>IF(sum!A258="BC",sum!B258,"*")</f>
        <v>ICS-AuxiliaryEquip_ELE1</v>
      </c>
      <c r="V265" s="2"/>
      <c r="W265" s="2">
        <f>IF(sum!A258="BC",sum!G258,"*")</f>
        <v>0.0227055520399584</v>
      </c>
      <c r="Z265" s="2" t="s">
        <v>186</v>
      </c>
      <c r="AA265" s="2" t="s">
        <v>187</v>
      </c>
      <c r="AB265" s="2">
        <v>2035</v>
      </c>
      <c r="AC265" s="2" t="str">
        <f>IF(sum!A258="MA",sum!B258,"*")</f>
        <v>*</v>
      </c>
      <c r="AD265" s="2"/>
      <c r="AE265" s="2" t="str">
        <f>IF(sum!A258="MA",sum!G258,"*")</f>
        <v>*</v>
      </c>
      <c r="AH265" s="2" t="s">
        <v>186</v>
      </c>
      <c r="AI265" s="2" t="s">
        <v>187</v>
      </c>
      <c r="AJ265" s="2">
        <v>2035</v>
      </c>
      <c r="AK265" s="2" t="str">
        <f>IF(sum!A258="ON",sum!B258,"*")</f>
        <v>*</v>
      </c>
      <c r="AL265" s="2"/>
      <c r="AM265" s="2" t="str">
        <f>IF(sum!A258="ON",sum!G258,"*")</f>
        <v>*</v>
      </c>
      <c r="AP265" s="4" t="s">
        <v>186</v>
      </c>
      <c r="AQ265" s="4" t="s">
        <v>187</v>
      </c>
      <c r="AR265" s="4">
        <v>2035</v>
      </c>
      <c r="AS265" s="2" t="str">
        <f>IF(sum!A258="QU",sum!B258,"*")</f>
        <v>*</v>
      </c>
      <c r="AT265" s="2"/>
      <c r="AU265" s="2" t="str">
        <f>IF(sum!A258="QU",sum!G258,"*")</f>
        <v>*</v>
      </c>
      <c r="AX265" s="2" t="s">
        <v>186</v>
      </c>
      <c r="AY265" s="2" t="s">
        <v>187</v>
      </c>
      <c r="AZ265" s="2">
        <v>2035</v>
      </c>
      <c r="BA265" s="2" t="str">
        <f>IF(sum!A258="SA",sum!B258,"*")</f>
        <v>*</v>
      </c>
      <c r="BB265" s="2"/>
      <c r="BC265" s="2" t="str">
        <f>IF(sum!A258="SA",sum!G258,"*")</f>
        <v>*</v>
      </c>
    </row>
    <row r="266" spans="2:55">
      <c r="B266" s="2" t="s">
        <v>186</v>
      </c>
      <c r="C266" s="2" t="s">
        <v>187</v>
      </c>
      <c r="D266" s="2">
        <v>2035</v>
      </c>
      <c r="J266" s="2" t="s">
        <v>186</v>
      </c>
      <c r="K266" s="2" t="s">
        <v>187</v>
      </c>
      <c r="L266" s="2">
        <v>2035</v>
      </c>
      <c r="M266" s="2" t="str">
        <f>IF(sum!A259="AT",sum!B259,"*")</f>
        <v>*</v>
      </c>
      <c r="N266" s="2"/>
      <c r="O266" s="2" t="str">
        <f>IF(sum!A259="AT",sum!G259,"*")</f>
        <v>*</v>
      </c>
      <c r="R266" s="2" t="s">
        <v>186</v>
      </c>
      <c r="S266" s="2" t="s">
        <v>187</v>
      </c>
      <c r="T266" s="2">
        <v>2035</v>
      </c>
      <c r="U266" s="2" t="str">
        <f>IF(sum!A259="BC",sum!B259,"*")</f>
        <v>ICS-AuxiliaryMot_ELE1</v>
      </c>
      <c r="V266" s="2"/>
      <c r="W266" s="2">
        <f>IF(sum!A259="BC",sum!G259,"*")</f>
        <v>0.0146766064202532</v>
      </c>
      <c r="Z266" s="2" t="s">
        <v>186</v>
      </c>
      <c r="AA266" s="2" t="s">
        <v>187</v>
      </c>
      <c r="AB266" s="2">
        <v>2035</v>
      </c>
      <c r="AC266" s="2" t="str">
        <f>IF(sum!A259="MA",sum!B259,"*")</f>
        <v>*</v>
      </c>
      <c r="AD266" s="2"/>
      <c r="AE266" s="2" t="str">
        <f>IF(sum!A259="MA",sum!G259,"*")</f>
        <v>*</v>
      </c>
      <c r="AH266" s="2" t="s">
        <v>186</v>
      </c>
      <c r="AI266" s="2" t="s">
        <v>187</v>
      </c>
      <c r="AJ266" s="2">
        <v>2035</v>
      </c>
      <c r="AK266" s="2" t="str">
        <f>IF(sum!A259="ON",sum!B259,"*")</f>
        <v>*</v>
      </c>
      <c r="AL266" s="2"/>
      <c r="AM266" s="2" t="str">
        <f>IF(sum!A259="ON",sum!G259,"*")</f>
        <v>*</v>
      </c>
      <c r="AP266" s="2" t="s">
        <v>186</v>
      </c>
      <c r="AQ266" s="2" t="s">
        <v>187</v>
      </c>
      <c r="AR266" s="2">
        <v>2035</v>
      </c>
      <c r="AS266" s="2" t="str">
        <f>IF(sum!A259="QU",sum!B259,"*")</f>
        <v>*</v>
      </c>
      <c r="AT266" s="2"/>
      <c r="AU266" s="2" t="str">
        <f>IF(sum!A259="QU",sum!G259,"*")</f>
        <v>*</v>
      </c>
      <c r="AX266" s="2" t="s">
        <v>186</v>
      </c>
      <c r="AY266" s="2" t="s">
        <v>187</v>
      </c>
      <c r="AZ266" s="2">
        <v>2035</v>
      </c>
      <c r="BA266" s="2" t="str">
        <f>IF(sum!A259="SA",sum!B259,"*")</f>
        <v>*</v>
      </c>
      <c r="BB266" s="2"/>
      <c r="BC266" s="2" t="str">
        <f>IF(sum!A259="SA",sum!G259,"*")</f>
        <v>*</v>
      </c>
    </row>
    <row r="267" spans="2:55">
      <c r="B267" s="4" t="s">
        <v>186</v>
      </c>
      <c r="C267" s="4" t="s">
        <v>187</v>
      </c>
      <c r="D267" s="4">
        <v>2035</v>
      </c>
      <c r="J267" s="4" t="s">
        <v>186</v>
      </c>
      <c r="K267" s="4" t="s">
        <v>187</v>
      </c>
      <c r="L267" s="4">
        <v>2035</v>
      </c>
      <c r="M267" s="2" t="str">
        <f>IF(sum!A260="AT",sum!B260,"*")</f>
        <v>*</v>
      </c>
      <c r="N267" s="2"/>
      <c r="O267" s="2" t="str">
        <f>IF(sum!A260="AT",sum!G260,"*")</f>
        <v>*</v>
      </c>
      <c r="R267" s="4" t="s">
        <v>186</v>
      </c>
      <c r="S267" s="4" t="s">
        <v>187</v>
      </c>
      <c r="T267" s="4">
        <v>2035</v>
      </c>
      <c r="U267" s="2" t="str">
        <f>IF(sum!A260="BC",sum!B260,"*")</f>
        <v>ICS-Light_ELE1</v>
      </c>
      <c r="V267" s="2"/>
      <c r="W267" s="2">
        <f>IF(sum!A260="BC",sum!G260,"*")</f>
        <v>0.0440298192607594</v>
      </c>
      <c r="Z267" s="4" t="s">
        <v>186</v>
      </c>
      <c r="AA267" s="4" t="s">
        <v>187</v>
      </c>
      <c r="AB267" s="4">
        <v>2035</v>
      </c>
      <c r="AC267" s="2" t="str">
        <f>IF(sum!A260="MA",sum!B260,"*")</f>
        <v>*</v>
      </c>
      <c r="AD267" s="2"/>
      <c r="AE267" s="2" t="str">
        <f>IF(sum!A260="MA",sum!G260,"*")</f>
        <v>*</v>
      </c>
      <c r="AH267" s="4" t="s">
        <v>186</v>
      </c>
      <c r="AI267" s="4" t="s">
        <v>187</v>
      </c>
      <c r="AJ267" s="4">
        <v>2035</v>
      </c>
      <c r="AK267" s="2" t="str">
        <f>IF(sum!A260="ON",sum!B260,"*")</f>
        <v>*</v>
      </c>
      <c r="AL267" s="2"/>
      <c r="AM267" s="2" t="str">
        <f>IF(sum!A260="ON",sum!G260,"*")</f>
        <v>*</v>
      </c>
      <c r="AP267" s="4" t="s">
        <v>186</v>
      </c>
      <c r="AQ267" s="4" t="s">
        <v>187</v>
      </c>
      <c r="AR267" s="4">
        <v>2035</v>
      </c>
      <c r="AS267" s="2" t="str">
        <f>IF(sum!A260="QU",sum!B260,"*")</f>
        <v>*</v>
      </c>
      <c r="AT267" s="2"/>
      <c r="AU267" s="2" t="str">
        <f>IF(sum!A260="QU",sum!G260,"*")</f>
        <v>*</v>
      </c>
      <c r="AX267" s="4" t="s">
        <v>186</v>
      </c>
      <c r="AY267" s="4" t="s">
        <v>187</v>
      </c>
      <c r="AZ267" s="4">
        <v>2035</v>
      </c>
      <c r="BA267" s="2" t="str">
        <f>IF(sum!A260="SA",sum!B260,"*")</f>
        <v>*</v>
      </c>
      <c r="BB267" s="2"/>
      <c r="BC267" s="2" t="str">
        <f>IF(sum!A260="SA",sum!G260,"*")</f>
        <v>*</v>
      </c>
    </row>
    <row r="268" spans="2:55">
      <c r="B268" s="2" t="s">
        <v>186</v>
      </c>
      <c r="C268" s="2" t="s">
        <v>187</v>
      </c>
      <c r="D268" s="2">
        <v>2035</v>
      </c>
      <c r="J268" s="2" t="s">
        <v>186</v>
      </c>
      <c r="K268" s="2" t="s">
        <v>187</v>
      </c>
      <c r="L268" s="2">
        <v>2035</v>
      </c>
      <c r="M268" s="2" t="str">
        <f>IF(sum!A261="AT",sum!B261,"*")</f>
        <v>*</v>
      </c>
      <c r="N268" s="2"/>
      <c r="O268" s="2" t="str">
        <f>IF(sum!A261="AT",sum!G261,"*")</f>
        <v>*</v>
      </c>
      <c r="R268" s="2" t="s">
        <v>186</v>
      </c>
      <c r="S268" s="2" t="s">
        <v>187</v>
      </c>
      <c r="T268" s="2">
        <v>2035</v>
      </c>
      <c r="U268" s="2" t="str">
        <f>IF(sum!A261="BC",sum!B261,"*")</f>
        <v>ICS-SpCool_ELE1</v>
      </c>
      <c r="V268" s="2"/>
      <c r="W268" s="2">
        <f>IF(sum!A261="BC",sum!G261,"*")</f>
        <v>0.0146766064202532</v>
      </c>
      <c r="Z268" s="2" t="s">
        <v>186</v>
      </c>
      <c r="AA268" s="2" t="s">
        <v>187</v>
      </c>
      <c r="AB268" s="2">
        <v>2035</v>
      </c>
      <c r="AC268" s="2" t="str">
        <f>IF(sum!A261="MA",sum!B261,"*")</f>
        <v>*</v>
      </c>
      <c r="AD268" s="2"/>
      <c r="AE268" s="2" t="str">
        <f>IF(sum!A261="MA",sum!G261,"*")</f>
        <v>*</v>
      </c>
      <c r="AH268" s="2" t="s">
        <v>186</v>
      </c>
      <c r="AI268" s="2" t="s">
        <v>187</v>
      </c>
      <c r="AJ268" s="2">
        <v>2035</v>
      </c>
      <c r="AK268" s="2" t="str">
        <f>IF(sum!A261="ON",sum!B261,"*")</f>
        <v>*</v>
      </c>
      <c r="AL268" s="2"/>
      <c r="AM268" s="2" t="str">
        <f>IF(sum!A261="ON",sum!G261,"*")</f>
        <v>*</v>
      </c>
      <c r="AP268" s="2" t="s">
        <v>186</v>
      </c>
      <c r="AQ268" s="2" t="s">
        <v>187</v>
      </c>
      <c r="AR268" s="2">
        <v>2035</v>
      </c>
      <c r="AS268" s="2" t="str">
        <f>IF(sum!A261="QU",sum!B261,"*")</f>
        <v>*</v>
      </c>
      <c r="AT268" s="2"/>
      <c r="AU268" s="2" t="str">
        <f>IF(sum!A261="QU",sum!G261,"*")</f>
        <v>*</v>
      </c>
      <c r="AX268" s="2" t="s">
        <v>186</v>
      </c>
      <c r="AY268" s="2" t="s">
        <v>187</v>
      </c>
      <c r="AZ268" s="2">
        <v>2035</v>
      </c>
      <c r="BA268" s="2" t="str">
        <f>IF(sum!A261="SA",sum!B261,"*")</f>
        <v>*</v>
      </c>
      <c r="BB268" s="2"/>
      <c r="BC268" s="2" t="str">
        <f>IF(sum!A261="SA",sum!G261,"*")</f>
        <v>*</v>
      </c>
    </row>
    <row r="269" spans="2:55">
      <c r="B269" s="2" t="s">
        <v>186</v>
      </c>
      <c r="C269" s="2" t="s">
        <v>187</v>
      </c>
      <c r="D269" s="2">
        <v>2035</v>
      </c>
      <c r="J269" s="2" t="s">
        <v>186</v>
      </c>
      <c r="K269" s="2" t="s">
        <v>187</v>
      </c>
      <c r="L269" s="2">
        <v>2035</v>
      </c>
      <c r="M269" s="2" t="str">
        <f>IF(sum!A262="AT",sum!B262,"*")</f>
        <v>*</v>
      </c>
      <c r="N269" s="2"/>
      <c r="O269" s="2" t="str">
        <f>IF(sum!A262="AT",sum!G262,"*")</f>
        <v>*</v>
      </c>
      <c r="R269" s="2" t="s">
        <v>186</v>
      </c>
      <c r="S269" s="2" t="s">
        <v>187</v>
      </c>
      <c r="T269" s="2">
        <v>2035</v>
      </c>
      <c r="U269" s="2" t="str">
        <f>IF(sum!A262="BC",sum!B262,"*")</f>
        <v>ICS-SpHeat_ELE1</v>
      </c>
      <c r="V269" s="2"/>
      <c r="W269" s="2">
        <f>IF(sum!A262="BC",sum!G262,"*")</f>
        <v>0.0650388700070162</v>
      </c>
      <c r="Z269" s="2" t="s">
        <v>186</v>
      </c>
      <c r="AA269" s="2" t="s">
        <v>187</v>
      </c>
      <c r="AB269" s="2">
        <v>2035</v>
      </c>
      <c r="AC269" s="2" t="str">
        <f>IF(sum!A262="MA",sum!B262,"*")</f>
        <v>*</v>
      </c>
      <c r="AD269" s="2"/>
      <c r="AE269" s="2" t="str">
        <f>IF(sum!A262="MA",sum!G262,"*")</f>
        <v>*</v>
      </c>
      <c r="AH269" s="2" t="s">
        <v>186</v>
      </c>
      <c r="AI269" s="2" t="s">
        <v>187</v>
      </c>
      <c r="AJ269" s="2">
        <v>2035</v>
      </c>
      <c r="AK269" s="2" t="str">
        <f>IF(sum!A262="ON",sum!B262,"*")</f>
        <v>*</v>
      </c>
      <c r="AL269" s="2"/>
      <c r="AM269" s="2" t="str">
        <f>IF(sum!A262="ON",sum!G262,"*")</f>
        <v>*</v>
      </c>
      <c r="AP269" s="4" t="s">
        <v>186</v>
      </c>
      <c r="AQ269" s="4" t="s">
        <v>187</v>
      </c>
      <c r="AR269" s="4">
        <v>2035</v>
      </c>
      <c r="AS269" s="2" t="str">
        <f>IF(sum!A262="QU",sum!B262,"*")</f>
        <v>*</v>
      </c>
      <c r="AT269" s="2"/>
      <c r="AU269" s="2" t="str">
        <f>IF(sum!A262="QU",sum!G262,"*")</f>
        <v>*</v>
      </c>
      <c r="AX269" s="2" t="s">
        <v>186</v>
      </c>
      <c r="AY269" s="2" t="s">
        <v>187</v>
      </c>
      <c r="AZ269" s="2">
        <v>2035</v>
      </c>
      <c r="BA269" s="2" t="str">
        <f>IF(sum!A262="SA",sum!B262,"*")</f>
        <v>*</v>
      </c>
      <c r="BB269" s="2"/>
      <c r="BC269" s="2" t="str">
        <f>IF(sum!A262="SA",sum!G262,"*")</f>
        <v>*</v>
      </c>
    </row>
    <row r="270" spans="2:55">
      <c r="B270" s="4" t="s">
        <v>186</v>
      </c>
      <c r="C270" s="4" t="s">
        <v>187</v>
      </c>
      <c r="D270" s="4">
        <v>2035</v>
      </c>
      <c r="J270" s="4" t="s">
        <v>186</v>
      </c>
      <c r="K270" s="4" t="s">
        <v>187</v>
      </c>
      <c r="L270" s="4">
        <v>2035</v>
      </c>
      <c r="M270" s="2" t="str">
        <f>IF(sum!A263="AT",sum!B263,"*")</f>
        <v>*</v>
      </c>
      <c r="N270" s="2"/>
      <c r="O270" s="2" t="str">
        <f>IF(sum!A263="AT",sum!G263,"*")</f>
        <v>*</v>
      </c>
      <c r="R270" s="4" t="s">
        <v>186</v>
      </c>
      <c r="S270" s="4" t="s">
        <v>187</v>
      </c>
      <c r="T270" s="4">
        <v>2035</v>
      </c>
      <c r="U270" s="2" t="str">
        <f>IF(sum!A263="BC",sum!B263,"*")</f>
        <v>ICS-WaterHeat_ELE1</v>
      </c>
      <c r="V270" s="2"/>
      <c r="W270" s="2">
        <f>IF(sum!A263="BC",sum!G263,"*")</f>
        <v>0.0113527760199792</v>
      </c>
      <c r="Z270" s="4" t="s">
        <v>186</v>
      </c>
      <c r="AA270" s="4" t="s">
        <v>187</v>
      </c>
      <c r="AB270" s="4">
        <v>2035</v>
      </c>
      <c r="AC270" s="2" t="str">
        <f>IF(sum!A263="MA",sum!B263,"*")</f>
        <v>*</v>
      </c>
      <c r="AD270" s="2"/>
      <c r="AE270" s="2" t="str">
        <f>IF(sum!A263="MA",sum!G263,"*")</f>
        <v>*</v>
      </c>
      <c r="AH270" s="4" t="s">
        <v>186</v>
      </c>
      <c r="AI270" s="4" t="s">
        <v>187</v>
      </c>
      <c r="AJ270" s="4">
        <v>2035</v>
      </c>
      <c r="AK270" s="2" t="str">
        <f>IF(sum!A263="ON",sum!B263,"*")</f>
        <v>*</v>
      </c>
      <c r="AL270" s="2"/>
      <c r="AM270" s="2" t="str">
        <f>IF(sum!A263="ON",sum!G263,"*")</f>
        <v>*</v>
      </c>
      <c r="AP270" s="2" t="s">
        <v>186</v>
      </c>
      <c r="AQ270" s="2" t="s">
        <v>187</v>
      </c>
      <c r="AR270" s="2">
        <v>2035</v>
      </c>
      <c r="AS270" s="2" t="str">
        <f>IF(sum!A263="QU",sum!B263,"*")</f>
        <v>*</v>
      </c>
      <c r="AT270" s="2"/>
      <c r="AU270" s="2" t="str">
        <f>IF(sum!A263="QU",sum!G263,"*")</f>
        <v>*</v>
      </c>
      <c r="AX270" s="4" t="s">
        <v>186</v>
      </c>
      <c r="AY270" s="4" t="s">
        <v>187</v>
      </c>
      <c r="AZ270" s="4">
        <v>2035</v>
      </c>
      <c r="BA270" s="2" t="str">
        <f>IF(sum!A263="SA",sum!B263,"*")</f>
        <v>*</v>
      </c>
      <c r="BB270" s="2"/>
      <c r="BC270" s="2" t="str">
        <f>IF(sum!A263="SA",sum!G263,"*")</f>
        <v>*</v>
      </c>
    </row>
    <row r="271" spans="2:55">
      <c r="B271" s="2" t="s">
        <v>186</v>
      </c>
      <c r="C271" s="2" t="s">
        <v>187</v>
      </c>
      <c r="D271" s="2">
        <v>2035</v>
      </c>
      <c r="J271" s="2" t="s">
        <v>186</v>
      </c>
      <c r="K271" s="2" t="s">
        <v>187</v>
      </c>
      <c r="L271" s="2">
        <v>2035</v>
      </c>
      <c r="M271" s="2" t="str">
        <f>IF(sum!A264="AT",sum!B264,"*")</f>
        <v>*</v>
      </c>
      <c r="N271" s="2"/>
      <c r="O271" s="2" t="str">
        <f>IF(sum!A264="AT",sum!G264,"*")</f>
        <v>*</v>
      </c>
      <c r="R271" s="2" t="s">
        <v>186</v>
      </c>
      <c r="S271" s="2" t="s">
        <v>187</v>
      </c>
      <c r="T271" s="2">
        <v>2035</v>
      </c>
      <c r="U271" s="2" t="str">
        <f>IF(sum!A264="BC",sum!B264,"*")</f>
        <v>OS-AuxiliaryEquip_ELE1</v>
      </c>
      <c r="V271" s="2"/>
      <c r="W271" s="2">
        <f>IF(sum!A264="BC",sum!G264,"*")</f>
        <v>0.70387211323871</v>
      </c>
      <c r="Z271" s="2" t="s">
        <v>186</v>
      </c>
      <c r="AA271" s="2" t="s">
        <v>187</v>
      </c>
      <c r="AB271" s="2">
        <v>2035</v>
      </c>
      <c r="AC271" s="2" t="str">
        <f>IF(sum!A264="MA",sum!B264,"*")</f>
        <v>*</v>
      </c>
      <c r="AD271" s="2"/>
      <c r="AE271" s="2" t="str">
        <f>IF(sum!A264="MA",sum!G264,"*")</f>
        <v>*</v>
      </c>
      <c r="AH271" s="2" t="s">
        <v>186</v>
      </c>
      <c r="AI271" s="2" t="s">
        <v>187</v>
      </c>
      <c r="AJ271" s="2">
        <v>2035</v>
      </c>
      <c r="AK271" s="2" t="str">
        <f>IF(sum!A264="ON",sum!B264,"*")</f>
        <v>*</v>
      </c>
      <c r="AL271" s="2"/>
      <c r="AM271" s="2" t="str">
        <f>IF(sum!A264="ON",sum!G264,"*")</f>
        <v>*</v>
      </c>
      <c r="AP271" s="4" t="s">
        <v>186</v>
      </c>
      <c r="AQ271" s="4" t="s">
        <v>187</v>
      </c>
      <c r="AR271" s="4">
        <v>2035</v>
      </c>
      <c r="AS271" s="2" t="str">
        <f>IF(sum!A264="QU",sum!B264,"*")</f>
        <v>*</v>
      </c>
      <c r="AT271" s="2"/>
      <c r="AU271" s="2" t="str">
        <f>IF(sum!A264="QU",sum!G264,"*")</f>
        <v>*</v>
      </c>
      <c r="AX271" s="2" t="s">
        <v>186</v>
      </c>
      <c r="AY271" s="2" t="s">
        <v>187</v>
      </c>
      <c r="AZ271" s="2">
        <v>2035</v>
      </c>
      <c r="BA271" s="2" t="str">
        <f>IF(sum!A264="SA",sum!B264,"*")</f>
        <v>*</v>
      </c>
      <c r="BB271" s="2"/>
      <c r="BC271" s="2" t="str">
        <f>IF(sum!A264="SA",sum!G264,"*")</f>
        <v>*</v>
      </c>
    </row>
    <row r="272" spans="2:55">
      <c r="B272" s="2" t="s">
        <v>186</v>
      </c>
      <c r="C272" s="2" t="s">
        <v>187</v>
      </c>
      <c r="D272" s="2">
        <v>2035</v>
      </c>
      <c r="J272" s="2" t="s">
        <v>186</v>
      </c>
      <c r="K272" s="2" t="s">
        <v>187</v>
      </c>
      <c r="L272" s="2">
        <v>2035</v>
      </c>
      <c r="M272" s="2" t="str">
        <f>IF(sum!A265="AT",sum!B265,"*")</f>
        <v>*</v>
      </c>
      <c r="N272" s="2"/>
      <c r="O272" s="2" t="str">
        <f>IF(sum!A265="AT",sum!G265,"*")</f>
        <v>*</v>
      </c>
      <c r="R272" s="2" t="s">
        <v>186</v>
      </c>
      <c r="S272" s="2" t="s">
        <v>187</v>
      </c>
      <c r="T272" s="2">
        <v>2035</v>
      </c>
      <c r="U272" s="2" t="str">
        <f>IF(sum!A265="BC",sum!B265,"*")</f>
        <v>OS-AuxiliaryMot_ELE1</v>
      </c>
      <c r="V272" s="2"/>
      <c r="W272" s="2">
        <f>IF(sum!A265="BC",sum!G265,"*")</f>
        <v>0.264178915564557</v>
      </c>
      <c r="Z272" s="2" t="s">
        <v>186</v>
      </c>
      <c r="AA272" s="2" t="s">
        <v>187</v>
      </c>
      <c r="AB272" s="2">
        <v>2035</v>
      </c>
      <c r="AC272" s="2" t="str">
        <f>IF(sum!A265="MA",sum!B265,"*")</f>
        <v>*</v>
      </c>
      <c r="AD272" s="2"/>
      <c r="AE272" s="2" t="str">
        <f>IF(sum!A265="MA",sum!G265,"*")</f>
        <v>*</v>
      </c>
      <c r="AH272" s="2" t="s">
        <v>186</v>
      </c>
      <c r="AI272" s="2" t="s">
        <v>187</v>
      </c>
      <c r="AJ272" s="2">
        <v>2035</v>
      </c>
      <c r="AK272" s="2" t="str">
        <f>IF(sum!A265="ON",sum!B265,"*")</f>
        <v>*</v>
      </c>
      <c r="AL272" s="2"/>
      <c r="AM272" s="2" t="str">
        <f>IF(sum!A265="ON",sum!G265,"*")</f>
        <v>*</v>
      </c>
      <c r="AP272" s="2" t="s">
        <v>186</v>
      </c>
      <c r="AQ272" s="2" t="s">
        <v>187</v>
      </c>
      <c r="AR272" s="2">
        <v>2035</v>
      </c>
      <c r="AS272" s="2" t="str">
        <f>IF(sum!A265="QU",sum!B265,"*")</f>
        <v>*</v>
      </c>
      <c r="AT272" s="2"/>
      <c r="AU272" s="2" t="str">
        <f>IF(sum!A265="QU",sum!G265,"*")</f>
        <v>*</v>
      </c>
      <c r="AX272" s="2" t="s">
        <v>186</v>
      </c>
      <c r="AY272" s="2" t="s">
        <v>187</v>
      </c>
      <c r="AZ272" s="2">
        <v>2035</v>
      </c>
      <c r="BA272" s="2" t="str">
        <f>IF(sum!A265="SA",sum!B265,"*")</f>
        <v>*</v>
      </c>
      <c r="BB272" s="2"/>
      <c r="BC272" s="2" t="str">
        <f>IF(sum!A265="SA",sum!G265,"*")</f>
        <v>*</v>
      </c>
    </row>
    <row r="273" spans="2:55">
      <c r="B273" s="4" t="s">
        <v>186</v>
      </c>
      <c r="C273" s="4" t="s">
        <v>187</v>
      </c>
      <c r="D273" s="4">
        <v>2035</v>
      </c>
      <c r="J273" s="4" t="s">
        <v>186</v>
      </c>
      <c r="K273" s="4" t="s">
        <v>187</v>
      </c>
      <c r="L273" s="4">
        <v>2035</v>
      </c>
      <c r="M273" s="2" t="str">
        <f>IF(sum!A266="AT",sum!B266,"*")</f>
        <v>*</v>
      </c>
      <c r="N273" s="2"/>
      <c r="O273" s="2" t="str">
        <f>IF(sum!A266="AT",sum!G266,"*")</f>
        <v>*</v>
      </c>
      <c r="R273" s="4" t="s">
        <v>186</v>
      </c>
      <c r="S273" s="4" t="s">
        <v>187</v>
      </c>
      <c r="T273" s="4">
        <v>2035</v>
      </c>
      <c r="U273" s="2" t="str">
        <f>IF(sum!A266="BC",sum!B266,"*")</f>
        <v>OS-Light_ELE1</v>
      </c>
      <c r="V273" s="2"/>
      <c r="W273" s="2">
        <f>IF(sum!A266="BC",sum!G266,"*")</f>
        <v>0.953979417316454</v>
      </c>
      <c r="Z273" s="4" t="s">
        <v>186</v>
      </c>
      <c r="AA273" s="4" t="s">
        <v>187</v>
      </c>
      <c r="AB273" s="4">
        <v>2035</v>
      </c>
      <c r="AC273" s="2" t="str">
        <f>IF(sum!A266="MA",sum!B266,"*")</f>
        <v>*</v>
      </c>
      <c r="AD273" s="2"/>
      <c r="AE273" s="2" t="str">
        <f>IF(sum!A266="MA",sum!G266,"*")</f>
        <v>*</v>
      </c>
      <c r="AH273" s="4" t="s">
        <v>186</v>
      </c>
      <c r="AI273" s="4" t="s">
        <v>187</v>
      </c>
      <c r="AJ273" s="4">
        <v>2035</v>
      </c>
      <c r="AK273" s="2" t="str">
        <f>IF(sum!A266="ON",sum!B266,"*")</f>
        <v>*</v>
      </c>
      <c r="AL273" s="2"/>
      <c r="AM273" s="2" t="str">
        <f>IF(sum!A266="ON",sum!G266,"*")</f>
        <v>*</v>
      </c>
      <c r="AP273" s="4" t="s">
        <v>186</v>
      </c>
      <c r="AQ273" s="4" t="s">
        <v>187</v>
      </c>
      <c r="AR273" s="4">
        <v>2035</v>
      </c>
      <c r="AS273" s="2" t="str">
        <f>IF(sum!A266="QU",sum!B266,"*")</f>
        <v>*</v>
      </c>
      <c r="AT273" s="2"/>
      <c r="AU273" s="2" t="str">
        <f>IF(sum!A266="QU",sum!G266,"*")</f>
        <v>*</v>
      </c>
      <c r="AX273" s="4" t="s">
        <v>186</v>
      </c>
      <c r="AY273" s="4" t="s">
        <v>187</v>
      </c>
      <c r="AZ273" s="4">
        <v>2035</v>
      </c>
      <c r="BA273" s="2" t="str">
        <f>IF(sum!A266="SA",sum!B266,"*")</f>
        <v>*</v>
      </c>
      <c r="BB273" s="2"/>
      <c r="BC273" s="2" t="str">
        <f>IF(sum!A266="SA",sum!G266,"*")</f>
        <v>*</v>
      </c>
    </row>
    <row r="274" spans="2:55">
      <c r="B274" s="2" t="s">
        <v>186</v>
      </c>
      <c r="C274" s="2" t="s">
        <v>187</v>
      </c>
      <c r="D274" s="2">
        <v>2035</v>
      </c>
      <c r="J274" s="2" t="s">
        <v>186</v>
      </c>
      <c r="K274" s="2" t="s">
        <v>187</v>
      </c>
      <c r="L274" s="2">
        <v>2035</v>
      </c>
      <c r="M274" s="2" t="str">
        <f>IF(sum!A267="AT",sum!B267,"*")</f>
        <v>*</v>
      </c>
      <c r="N274" s="2"/>
      <c r="O274" s="2" t="str">
        <f>IF(sum!A267="AT",sum!G267,"*")</f>
        <v>*</v>
      </c>
      <c r="R274" s="2" t="s">
        <v>186</v>
      </c>
      <c r="S274" s="2" t="s">
        <v>187</v>
      </c>
      <c r="T274" s="2">
        <v>2035</v>
      </c>
      <c r="U274" s="2" t="str">
        <f>IF(sum!A267="BC",sum!B267,"*")</f>
        <v>OS-SpCool_ELE1</v>
      </c>
      <c r="V274" s="2"/>
      <c r="W274" s="2">
        <f>IF(sum!A267="BC",sum!G267,"*")</f>
        <v>0.410944979767088</v>
      </c>
      <c r="Z274" s="2" t="s">
        <v>186</v>
      </c>
      <c r="AA274" s="2" t="s">
        <v>187</v>
      </c>
      <c r="AB274" s="2">
        <v>2035</v>
      </c>
      <c r="AC274" s="2" t="str">
        <f>IF(sum!A267="MA",sum!B267,"*")</f>
        <v>*</v>
      </c>
      <c r="AD274" s="2"/>
      <c r="AE274" s="2" t="str">
        <f>IF(sum!A267="MA",sum!G267,"*")</f>
        <v>*</v>
      </c>
      <c r="AH274" s="2" t="s">
        <v>186</v>
      </c>
      <c r="AI274" s="2" t="s">
        <v>187</v>
      </c>
      <c r="AJ274" s="2">
        <v>2035</v>
      </c>
      <c r="AK274" s="2" t="str">
        <f>IF(sum!A267="ON",sum!B267,"*")</f>
        <v>*</v>
      </c>
      <c r="AL274" s="2"/>
      <c r="AM274" s="2" t="str">
        <f>IF(sum!A267="ON",sum!G267,"*")</f>
        <v>*</v>
      </c>
      <c r="AP274" s="2" t="s">
        <v>186</v>
      </c>
      <c r="AQ274" s="2" t="s">
        <v>187</v>
      </c>
      <c r="AR274" s="2">
        <v>2035</v>
      </c>
      <c r="AS274" s="2" t="str">
        <f>IF(sum!A267="QU",sum!B267,"*")</f>
        <v>*</v>
      </c>
      <c r="AT274" s="2"/>
      <c r="AU274" s="2" t="str">
        <f>IF(sum!A267="QU",sum!G267,"*")</f>
        <v>*</v>
      </c>
      <c r="AX274" s="2" t="s">
        <v>186</v>
      </c>
      <c r="AY274" s="2" t="s">
        <v>187</v>
      </c>
      <c r="AZ274" s="2">
        <v>2035</v>
      </c>
      <c r="BA274" s="2" t="str">
        <f>IF(sum!A267="SA",sum!B267,"*")</f>
        <v>*</v>
      </c>
      <c r="BB274" s="2"/>
      <c r="BC274" s="2" t="str">
        <f>IF(sum!A267="SA",sum!G267,"*")</f>
        <v>*</v>
      </c>
    </row>
    <row r="275" spans="2:55">
      <c r="B275" s="2" t="s">
        <v>186</v>
      </c>
      <c r="C275" s="2" t="s">
        <v>187</v>
      </c>
      <c r="D275" s="2">
        <v>2035</v>
      </c>
      <c r="J275" s="2" t="s">
        <v>186</v>
      </c>
      <c r="K275" s="2" t="s">
        <v>187</v>
      </c>
      <c r="L275" s="2">
        <v>2035</v>
      </c>
      <c r="M275" s="2" t="str">
        <f>IF(sum!A268="AT",sum!B268,"*")</f>
        <v>*</v>
      </c>
      <c r="N275" s="2"/>
      <c r="O275" s="2" t="str">
        <f>IF(sum!A268="AT",sum!G268,"*")</f>
        <v>*</v>
      </c>
      <c r="R275" s="2" t="s">
        <v>186</v>
      </c>
      <c r="S275" s="2" t="s">
        <v>187</v>
      </c>
      <c r="T275" s="2">
        <v>2035</v>
      </c>
      <c r="U275" s="2" t="str">
        <f>IF(sum!A268="BC",sum!B268,"*")</f>
        <v>OS-SpHeat_ELE1</v>
      </c>
      <c r="V275" s="2"/>
      <c r="W275" s="2">
        <f>IF(sum!A268="BC",sum!G268,"*")</f>
        <v>1.50613495198391</v>
      </c>
      <c r="Z275" s="2" t="s">
        <v>186</v>
      </c>
      <c r="AA275" s="2" t="s">
        <v>187</v>
      </c>
      <c r="AB275" s="2">
        <v>2035</v>
      </c>
      <c r="AC275" s="2" t="str">
        <f>IF(sum!A268="MA",sum!B268,"*")</f>
        <v>*</v>
      </c>
      <c r="AD275" s="2"/>
      <c r="AE275" s="2" t="str">
        <f>IF(sum!A268="MA",sum!G268,"*")</f>
        <v>*</v>
      </c>
      <c r="AH275" s="2" t="s">
        <v>186</v>
      </c>
      <c r="AI275" s="2" t="s">
        <v>187</v>
      </c>
      <c r="AJ275" s="2">
        <v>2035</v>
      </c>
      <c r="AK275" s="2" t="str">
        <f>IF(sum!A268="ON",sum!B268,"*")</f>
        <v>*</v>
      </c>
      <c r="AL275" s="2"/>
      <c r="AM275" s="2" t="str">
        <f>IF(sum!A268="ON",sum!G268,"*")</f>
        <v>*</v>
      </c>
      <c r="AP275" s="4" t="s">
        <v>186</v>
      </c>
      <c r="AQ275" s="4" t="s">
        <v>187</v>
      </c>
      <c r="AR275" s="4">
        <v>2035</v>
      </c>
      <c r="AS275" s="2" t="str">
        <f>IF(sum!A268="QU",sum!B268,"*")</f>
        <v>*</v>
      </c>
      <c r="AT275" s="2"/>
      <c r="AU275" s="2" t="str">
        <f>IF(sum!A268="QU",sum!G268,"*")</f>
        <v>*</v>
      </c>
      <c r="AX275" s="2" t="s">
        <v>186</v>
      </c>
      <c r="AY275" s="2" t="s">
        <v>187</v>
      </c>
      <c r="AZ275" s="2">
        <v>2035</v>
      </c>
      <c r="BA275" s="2" t="str">
        <f>IF(sum!A268="SA",sum!B268,"*")</f>
        <v>*</v>
      </c>
      <c r="BB275" s="2"/>
      <c r="BC275" s="2" t="str">
        <f>IF(sum!A268="SA",sum!G268,"*")</f>
        <v>*</v>
      </c>
    </row>
    <row r="276" spans="2:55">
      <c r="B276" s="4" t="s">
        <v>186</v>
      </c>
      <c r="C276" s="4" t="s">
        <v>187</v>
      </c>
      <c r="D276" s="4">
        <v>2035</v>
      </c>
      <c r="J276" s="4" t="s">
        <v>186</v>
      </c>
      <c r="K276" s="4" t="s">
        <v>187</v>
      </c>
      <c r="L276" s="4">
        <v>2035</v>
      </c>
      <c r="M276" s="2" t="str">
        <f>IF(sum!A269="AT",sum!B269,"*")</f>
        <v>*</v>
      </c>
      <c r="N276" s="2"/>
      <c r="O276" s="2" t="str">
        <f>IF(sum!A269="AT",sum!G269,"*")</f>
        <v>*</v>
      </c>
      <c r="R276" s="4" t="s">
        <v>186</v>
      </c>
      <c r="S276" s="4" t="s">
        <v>187</v>
      </c>
      <c r="T276" s="4">
        <v>2035</v>
      </c>
      <c r="U276" s="2" t="str">
        <f>IF(sum!A269="BC",sum!B269,"*")</f>
        <v>OS-WaterHeat_ELE1</v>
      </c>
      <c r="V276" s="2"/>
      <c r="W276" s="2">
        <f>IF(sum!A269="BC",sum!G269,"*")</f>
        <v>0.102174984179813</v>
      </c>
      <c r="Z276" s="4" t="s">
        <v>186</v>
      </c>
      <c r="AA276" s="4" t="s">
        <v>187</v>
      </c>
      <c r="AB276" s="4">
        <v>2035</v>
      </c>
      <c r="AC276" s="2" t="str">
        <f>IF(sum!A269="MA",sum!B269,"*")</f>
        <v>*</v>
      </c>
      <c r="AD276" s="2"/>
      <c r="AE276" s="2" t="str">
        <f>IF(sum!A269="MA",sum!G269,"*")</f>
        <v>*</v>
      </c>
      <c r="AH276" s="4" t="s">
        <v>186</v>
      </c>
      <c r="AI276" s="4" t="s">
        <v>187</v>
      </c>
      <c r="AJ276" s="4">
        <v>2035</v>
      </c>
      <c r="AK276" s="2" t="str">
        <f>IF(sum!A269="ON",sum!B269,"*")</f>
        <v>*</v>
      </c>
      <c r="AL276" s="2"/>
      <c r="AM276" s="2" t="str">
        <f>IF(sum!A269="ON",sum!G269,"*")</f>
        <v>*</v>
      </c>
      <c r="AP276" s="2" t="s">
        <v>186</v>
      </c>
      <c r="AQ276" s="2" t="s">
        <v>187</v>
      </c>
      <c r="AR276" s="2">
        <v>2035</v>
      </c>
      <c r="AS276" s="2" t="str">
        <f>IF(sum!A269="QU",sum!B269,"*")</f>
        <v>*</v>
      </c>
      <c r="AT276" s="2"/>
      <c r="AU276" s="2" t="str">
        <f>IF(sum!A269="QU",sum!G269,"*")</f>
        <v>*</v>
      </c>
      <c r="AX276" s="4" t="s">
        <v>186</v>
      </c>
      <c r="AY276" s="4" t="s">
        <v>187</v>
      </c>
      <c r="AZ276" s="4">
        <v>2035</v>
      </c>
      <c r="BA276" s="2" t="str">
        <f>IF(sum!A269="SA",sum!B269,"*")</f>
        <v>*</v>
      </c>
      <c r="BB276" s="2"/>
      <c r="BC276" s="2" t="str">
        <f>IF(sum!A269="SA",sum!G269,"*")</f>
        <v>*</v>
      </c>
    </row>
    <row r="277" spans="2:55">
      <c r="B277" s="2" t="s">
        <v>186</v>
      </c>
      <c r="C277" s="2" t="s">
        <v>187</v>
      </c>
      <c r="D277" s="2">
        <v>2035</v>
      </c>
      <c r="J277" s="2" t="s">
        <v>186</v>
      </c>
      <c r="K277" s="2" t="s">
        <v>187</v>
      </c>
      <c r="L277" s="2">
        <v>2035</v>
      </c>
      <c r="M277" s="2" t="str">
        <f>IF(sum!A270="AT",sum!B270,"*")</f>
        <v>*</v>
      </c>
      <c r="N277" s="2"/>
      <c r="O277" s="2" t="str">
        <f>IF(sum!A270="AT",sum!G270,"*")</f>
        <v>*</v>
      </c>
      <c r="R277" s="2" t="s">
        <v>186</v>
      </c>
      <c r="S277" s="2" t="s">
        <v>187</v>
      </c>
      <c r="T277" s="2">
        <v>2035</v>
      </c>
      <c r="U277" s="2" t="str">
        <f>IF(sum!A270="BC",sum!B270,"*")</f>
        <v>OTH-AuxiliaryEquip_ELE1</v>
      </c>
      <c r="V277" s="2"/>
      <c r="W277" s="2">
        <f>IF(sum!A270="BC",sum!G270,"*")</f>
        <v>0.0227055520399584</v>
      </c>
      <c r="Z277" s="2" t="s">
        <v>186</v>
      </c>
      <c r="AA277" s="2" t="s">
        <v>187</v>
      </c>
      <c r="AB277" s="2">
        <v>2035</v>
      </c>
      <c r="AC277" s="2" t="str">
        <f>IF(sum!A270="MA",sum!B270,"*")</f>
        <v>*</v>
      </c>
      <c r="AD277" s="2"/>
      <c r="AE277" s="2" t="str">
        <f>IF(sum!A270="MA",sum!G270,"*")</f>
        <v>*</v>
      </c>
      <c r="AH277" s="2" t="s">
        <v>186</v>
      </c>
      <c r="AI277" s="2" t="s">
        <v>187</v>
      </c>
      <c r="AJ277" s="2">
        <v>2035</v>
      </c>
      <c r="AK277" s="2" t="str">
        <f>IF(sum!A270="ON",sum!B270,"*")</f>
        <v>*</v>
      </c>
      <c r="AL277" s="2"/>
      <c r="AM277" s="2" t="str">
        <f>IF(sum!A270="ON",sum!G270,"*")</f>
        <v>*</v>
      </c>
      <c r="AP277" s="4" t="s">
        <v>186</v>
      </c>
      <c r="AQ277" s="4" t="s">
        <v>187</v>
      </c>
      <c r="AR277" s="4">
        <v>2035</v>
      </c>
      <c r="AS277" s="2" t="str">
        <f>IF(sum!A270="QU",sum!B270,"*")</f>
        <v>*</v>
      </c>
      <c r="AT277" s="2"/>
      <c r="AU277" s="2" t="str">
        <f>IF(sum!A270="QU",sum!G270,"*")</f>
        <v>*</v>
      </c>
      <c r="AX277" s="2" t="s">
        <v>186</v>
      </c>
      <c r="AY277" s="2" t="s">
        <v>187</v>
      </c>
      <c r="AZ277" s="2">
        <v>2035</v>
      </c>
      <c r="BA277" s="2" t="str">
        <f>IF(sum!A270="SA",sum!B270,"*")</f>
        <v>*</v>
      </c>
      <c r="BB277" s="2"/>
      <c r="BC277" s="2" t="str">
        <f>IF(sum!A270="SA",sum!G270,"*")</f>
        <v>*</v>
      </c>
    </row>
    <row r="278" spans="2:55">
      <c r="B278" s="2" t="s">
        <v>186</v>
      </c>
      <c r="C278" s="2" t="s">
        <v>187</v>
      </c>
      <c r="D278" s="2">
        <v>2035</v>
      </c>
      <c r="J278" s="2" t="s">
        <v>186</v>
      </c>
      <c r="K278" s="2" t="s">
        <v>187</v>
      </c>
      <c r="L278" s="2">
        <v>2035</v>
      </c>
      <c r="M278" s="2" t="str">
        <f>IF(sum!A271="AT",sum!B271,"*")</f>
        <v>*</v>
      </c>
      <c r="N278" s="2"/>
      <c r="O278" s="2" t="str">
        <f>IF(sum!A271="AT",sum!G271,"*")</f>
        <v>*</v>
      </c>
      <c r="R278" s="2" t="s">
        <v>186</v>
      </c>
      <c r="S278" s="2" t="s">
        <v>187</v>
      </c>
      <c r="T278" s="2">
        <v>2035</v>
      </c>
      <c r="U278" s="2" t="str">
        <f>IF(sum!A271="BC",sum!B271,"*")</f>
        <v>OTH-AuxiliaryMot_ELE1</v>
      </c>
      <c r="V278" s="2"/>
      <c r="W278" s="2">
        <f>IF(sum!A271="BC",sum!G271,"*")</f>
        <v>0.0146766064202532</v>
      </c>
      <c r="Z278" s="2" t="s">
        <v>186</v>
      </c>
      <c r="AA278" s="2" t="s">
        <v>187</v>
      </c>
      <c r="AB278" s="2">
        <v>2035</v>
      </c>
      <c r="AC278" s="2" t="str">
        <f>IF(sum!A271="MA",sum!B271,"*")</f>
        <v>*</v>
      </c>
      <c r="AD278" s="2"/>
      <c r="AE278" s="2" t="str">
        <f>IF(sum!A271="MA",sum!G271,"*")</f>
        <v>*</v>
      </c>
      <c r="AH278" s="2" t="s">
        <v>186</v>
      </c>
      <c r="AI278" s="2" t="s">
        <v>187</v>
      </c>
      <c r="AJ278" s="2">
        <v>2035</v>
      </c>
      <c r="AK278" s="2" t="str">
        <f>IF(sum!A271="ON",sum!B271,"*")</f>
        <v>*</v>
      </c>
      <c r="AL278" s="2"/>
      <c r="AM278" s="2" t="str">
        <f>IF(sum!A271="ON",sum!G271,"*")</f>
        <v>*</v>
      </c>
      <c r="AP278" s="2" t="s">
        <v>186</v>
      </c>
      <c r="AQ278" s="2" t="s">
        <v>187</v>
      </c>
      <c r="AR278" s="2">
        <v>2035</v>
      </c>
      <c r="AS278" s="2" t="str">
        <f>IF(sum!A271="QU",sum!B271,"*")</f>
        <v>*</v>
      </c>
      <c r="AT278" s="2"/>
      <c r="AU278" s="2" t="str">
        <f>IF(sum!A271="QU",sum!G271,"*")</f>
        <v>*</v>
      </c>
      <c r="AX278" s="2" t="s">
        <v>186</v>
      </c>
      <c r="AY278" s="2" t="s">
        <v>187</v>
      </c>
      <c r="AZ278" s="2">
        <v>2035</v>
      </c>
      <c r="BA278" s="2" t="str">
        <f>IF(sum!A271="SA",sum!B271,"*")</f>
        <v>*</v>
      </c>
      <c r="BB278" s="2"/>
      <c r="BC278" s="2" t="str">
        <f>IF(sum!A271="SA",sum!G271,"*")</f>
        <v>*</v>
      </c>
    </row>
    <row r="279" spans="2:55">
      <c r="B279" s="4" t="s">
        <v>186</v>
      </c>
      <c r="C279" s="4" t="s">
        <v>187</v>
      </c>
      <c r="D279" s="4">
        <v>2035</v>
      </c>
      <c r="J279" s="4" t="s">
        <v>186</v>
      </c>
      <c r="K279" s="4" t="s">
        <v>187</v>
      </c>
      <c r="L279" s="4">
        <v>2035</v>
      </c>
      <c r="M279" s="2" t="str">
        <f>IF(sum!A272="AT",sum!B272,"*")</f>
        <v>*</v>
      </c>
      <c r="N279" s="2"/>
      <c r="O279" s="2" t="str">
        <f>IF(sum!A272="AT",sum!G272,"*")</f>
        <v>*</v>
      </c>
      <c r="R279" s="4" t="s">
        <v>186</v>
      </c>
      <c r="S279" s="4" t="s">
        <v>187</v>
      </c>
      <c r="T279" s="4">
        <v>2035</v>
      </c>
      <c r="U279" s="2" t="str">
        <f>IF(sum!A272="BC",sum!B272,"*")</f>
        <v>OTH-Light_ELE1</v>
      </c>
      <c r="V279" s="2"/>
      <c r="W279" s="2">
        <f>IF(sum!A272="BC",sum!G272,"*")</f>
        <v>0.0440298192607594</v>
      </c>
      <c r="Z279" s="4" t="s">
        <v>186</v>
      </c>
      <c r="AA279" s="4" t="s">
        <v>187</v>
      </c>
      <c r="AB279" s="4">
        <v>2035</v>
      </c>
      <c r="AC279" s="2" t="str">
        <f>IF(sum!A272="MA",sum!B272,"*")</f>
        <v>*</v>
      </c>
      <c r="AD279" s="2"/>
      <c r="AE279" s="2" t="str">
        <f>IF(sum!A272="MA",sum!G272,"*")</f>
        <v>*</v>
      </c>
      <c r="AH279" s="4" t="s">
        <v>186</v>
      </c>
      <c r="AI279" s="4" t="s">
        <v>187</v>
      </c>
      <c r="AJ279" s="4">
        <v>2035</v>
      </c>
      <c r="AK279" s="2" t="str">
        <f>IF(sum!A272="ON",sum!B272,"*")</f>
        <v>*</v>
      </c>
      <c r="AL279" s="2"/>
      <c r="AM279" s="2" t="str">
        <f>IF(sum!A272="ON",sum!G272,"*")</f>
        <v>*</v>
      </c>
      <c r="AP279" s="4" t="s">
        <v>186</v>
      </c>
      <c r="AQ279" s="4" t="s">
        <v>187</v>
      </c>
      <c r="AR279" s="4">
        <v>2035</v>
      </c>
      <c r="AS279" s="2" t="str">
        <f>IF(sum!A272="QU",sum!B272,"*")</f>
        <v>*</v>
      </c>
      <c r="AT279" s="2"/>
      <c r="AU279" s="2" t="str">
        <f>IF(sum!A272="QU",sum!G272,"*")</f>
        <v>*</v>
      </c>
      <c r="AX279" s="4" t="s">
        <v>186</v>
      </c>
      <c r="AY279" s="4" t="s">
        <v>187</v>
      </c>
      <c r="AZ279" s="4">
        <v>2035</v>
      </c>
      <c r="BA279" s="2" t="str">
        <f>IF(sum!A272="SA",sum!B272,"*")</f>
        <v>*</v>
      </c>
      <c r="BB279" s="2"/>
      <c r="BC279" s="2" t="str">
        <f>IF(sum!A272="SA",sum!G272,"*")</f>
        <v>*</v>
      </c>
    </row>
    <row r="280" spans="2:55">
      <c r="B280" s="2" t="s">
        <v>186</v>
      </c>
      <c r="C280" s="2" t="s">
        <v>187</v>
      </c>
      <c r="D280" s="2">
        <v>2035</v>
      </c>
      <c r="J280" s="2" t="s">
        <v>186</v>
      </c>
      <c r="K280" s="2" t="s">
        <v>187</v>
      </c>
      <c r="L280" s="2">
        <v>2035</v>
      </c>
      <c r="M280" s="2" t="str">
        <f>IF(sum!A273="AT",sum!B273,"*")</f>
        <v>*</v>
      </c>
      <c r="N280" s="2"/>
      <c r="O280" s="2" t="str">
        <f>IF(sum!A273="AT",sum!G273,"*")</f>
        <v>*</v>
      </c>
      <c r="R280" s="2" t="s">
        <v>186</v>
      </c>
      <c r="S280" s="2" t="s">
        <v>187</v>
      </c>
      <c r="T280" s="2">
        <v>2035</v>
      </c>
      <c r="U280" s="2" t="str">
        <f>IF(sum!A273="BC",sum!B273,"*")</f>
        <v>OTH-SpHeat_ELE1</v>
      </c>
      <c r="V280" s="2"/>
      <c r="W280" s="2">
        <f>IF(sum!A273="BC",sum!G273,"*")</f>
        <v>0.0605481387732224</v>
      </c>
      <c r="Z280" s="2" t="s">
        <v>186</v>
      </c>
      <c r="AA280" s="2" t="s">
        <v>187</v>
      </c>
      <c r="AB280" s="2">
        <v>2035</v>
      </c>
      <c r="AC280" s="2" t="str">
        <f>IF(sum!A273="MA",sum!B273,"*")</f>
        <v>*</v>
      </c>
      <c r="AD280" s="2"/>
      <c r="AE280" s="2" t="str">
        <f>IF(sum!A273="MA",sum!G273,"*")</f>
        <v>*</v>
      </c>
      <c r="AH280" s="2" t="s">
        <v>186</v>
      </c>
      <c r="AI280" s="2" t="s">
        <v>187</v>
      </c>
      <c r="AJ280" s="2">
        <v>2035</v>
      </c>
      <c r="AK280" s="2" t="str">
        <f>IF(sum!A273="ON",sum!B273,"*")</f>
        <v>*</v>
      </c>
      <c r="AL280" s="2"/>
      <c r="AM280" s="2" t="str">
        <f>IF(sum!A273="ON",sum!G273,"*")</f>
        <v>*</v>
      </c>
      <c r="AP280" s="2" t="s">
        <v>186</v>
      </c>
      <c r="AQ280" s="2" t="s">
        <v>187</v>
      </c>
      <c r="AR280" s="2">
        <v>2035</v>
      </c>
      <c r="AS280" s="2" t="str">
        <f>IF(sum!A273="QU",sum!B273,"*")</f>
        <v>*</v>
      </c>
      <c r="AT280" s="2"/>
      <c r="AU280" s="2" t="str">
        <f>IF(sum!A273="QU",sum!G273,"*")</f>
        <v>*</v>
      </c>
      <c r="AX280" s="2" t="s">
        <v>186</v>
      </c>
      <c r="AY280" s="2" t="s">
        <v>187</v>
      </c>
      <c r="AZ280" s="2">
        <v>2035</v>
      </c>
      <c r="BA280" s="2" t="str">
        <f>IF(sum!A273="SA",sum!B273,"*")</f>
        <v>*</v>
      </c>
      <c r="BB280" s="2"/>
      <c r="BC280" s="2" t="str">
        <f>IF(sum!A273="SA",sum!G273,"*")</f>
        <v>*</v>
      </c>
    </row>
    <row r="281" spans="2:55">
      <c r="B281" s="2" t="s">
        <v>186</v>
      </c>
      <c r="C281" s="2" t="s">
        <v>187</v>
      </c>
      <c r="D281" s="2">
        <v>2035</v>
      </c>
      <c r="J281" s="2" t="s">
        <v>186</v>
      </c>
      <c r="K281" s="2" t="s">
        <v>187</v>
      </c>
      <c r="L281" s="2">
        <v>2035</v>
      </c>
      <c r="M281" s="2" t="str">
        <f>IF(sum!A274="AT",sum!B274,"*")</f>
        <v>*</v>
      </c>
      <c r="N281" s="2"/>
      <c r="O281" s="2" t="str">
        <f>IF(sum!A274="AT",sum!G274,"*")</f>
        <v>*</v>
      </c>
      <c r="R281" s="2" t="s">
        <v>186</v>
      </c>
      <c r="S281" s="2" t="s">
        <v>187</v>
      </c>
      <c r="T281" s="2">
        <v>2035</v>
      </c>
      <c r="U281" s="2" t="str">
        <f>IF(sum!A274="BC",sum!B274,"*")</f>
        <v>OTH-WaterHeat_ELE1</v>
      </c>
      <c r="V281" s="2"/>
      <c r="W281" s="2">
        <f>IF(sum!A274="BC",sum!G274,"*")</f>
        <v>0.0113527760199792</v>
      </c>
      <c r="Z281" s="2" t="s">
        <v>186</v>
      </c>
      <c r="AA281" s="2" t="s">
        <v>187</v>
      </c>
      <c r="AB281" s="2">
        <v>2035</v>
      </c>
      <c r="AC281" s="2" t="str">
        <f>IF(sum!A274="MA",sum!B274,"*")</f>
        <v>*</v>
      </c>
      <c r="AD281" s="2"/>
      <c r="AE281" s="2" t="str">
        <f>IF(sum!A274="MA",sum!G274,"*")</f>
        <v>*</v>
      </c>
      <c r="AH281" s="2" t="s">
        <v>186</v>
      </c>
      <c r="AI281" s="2" t="s">
        <v>187</v>
      </c>
      <c r="AJ281" s="2">
        <v>2035</v>
      </c>
      <c r="AK281" s="2" t="str">
        <f>IF(sum!A274="ON",sum!B274,"*")</f>
        <v>*</v>
      </c>
      <c r="AL281" s="2"/>
      <c r="AM281" s="2" t="str">
        <f>IF(sum!A274="ON",sum!G274,"*")</f>
        <v>*</v>
      </c>
      <c r="AP281" s="4" t="s">
        <v>186</v>
      </c>
      <c r="AQ281" s="4" t="s">
        <v>187</v>
      </c>
      <c r="AR281" s="4">
        <v>2035</v>
      </c>
      <c r="AS281" s="2" t="str">
        <f>IF(sum!A274="QU",sum!B274,"*")</f>
        <v>*</v>
      </c>
      <c r="AT281" s="2"/>
      <c r="AU281" s="2" t="str">
        <f>IF(sum!A274="QU",sum!G274,"*")</f>
        <v>*</v>
      </c>
      <c r="AX281" s="2" t="s">
        <v>186</v>
      </c>
      <c r="AY281" s="2" t="s">
        <v>187</v>
      </c>
      <c r="AZ281" s="2">
        <v>2035</v>
      </c>
      <c r="BA281" s="2" t="str">
        <f>IF(sum!A274="SA",sum!B274,"*")</f>
        <v>*</v>
      </c>
      <c r="BB281" s="2"/>
      <c r="BC281" s="2" t="str">
        <f>IF(sum!A274="SA",sum!G274,"*")</f>
        <v>*</v>
      </c>
    </row>
    <row r="282" spans="2:55">
      <c r="B282" s="4" t="s">
        <v>186</v>
      </c>
      <c r="C282" s="4" t="s">
        <v>187</v>
      </c>
      <c r="D282" s="4">
        <v>2035</v>
      </c>
      <c r="J282" s="4" t="s">
        <v>186</v>
      </c>
      <c r="K282" s="4" t="s">
        <v>187</v>
      </c>
      <c r="L282" s="4">
        <v>2035</v>
      </c>
      <c r="M282" s="2" t="str">
        <f>IF(sum!A275="AT",sum!B275,"*")</f>
        <v>*</v>
      </c>
      <c r="N282" s="2"/>
      <c r="O282" s="2" t="str">
        <f>IF(sum!A275="AT",sum!G275,"*")</f>
        <v>*</v>
      </c>
      <c r="R282" s="4" t="s">
        <v>186</v>
      </c>
      <c r="S282" s="4" t="s">
        <v>187</v>
      </c>
      <c r="T282" s="4">
        <v>2035</v>
      </c>
      <c r="U282" s="2" t="str">
        <f>IF(sum!A275="BC",sum!B275,"*")</f>
        <v>R_ES-APP-CD_ELC1</v>
      </c>
      <c r="V282" s="2"/>
      <c r="W282" s="2">
        <f>IF(sum!A275="BC",sum!G275,"*")</f>
        <v>0</v>
      </c>
      <c r="Z282" s="4" t="s">
        <v>186</v>
      </c>
      <c r="AA282" s="4" t="s">
        <v>187</v>
      </c>
      <c r="AB282" s="4">
        <v>2035</v>
      </c>
      <c r="AC282" s="2" t="str">
        <f>IF(sum!A275="MA",sum!B275,"*")</f>
        <v>*</v>
      </c>
      <c r="AD282" s="2"/>
      <c r="AE282" s="2" t="str">
        <f>IF(sum!A275="MA",sum!G275,"*")</f>
        <v>*</v>
      </c>
      <c r="AH282" s="4" t="s">
        <v>186</v>
      </c>
      <c r="AI282" s="4" t="s">
        <v>187</v>
      </c>
      <c r="AJ282" s="4">
        <v>2035</v>
      </c>
      <c r="AK282" s="2" t="str">
        <f>IF(sum!A275="ON",sum!B275,"*")</f>
        <v>*</v>
      </c>
      <c r="AL282" s="2"/>
      <c r="AM282" s="2" t="str">
        <f>IF(sum!A275="ON",sum!G275,"*")</f>
        <v>*</v>
      </c>
      <c r="AP282" s="2" t="s">
        <v>186</v>
      </c>
      <c r="AQ282" s="2" t="s">
        <v>187</v>
      </c>
      <c r="AR282" s="2">
        <v>2035</v>
      </c>
      <c r="AS282" s="2" t="str">
        <f>IF(sum!A275="QU",sum!B275,"*")</f>
        <v>*</v>
      </c>
      <c r="AT282" s="2"/>
      <c r="AU282" s="2" t="str">
        <f>IF(sum!A275="QU",sum!G275,"*")</f>
        <v>*</v>
      </c>
      <c r="AX282" s="4" t="s">
        <v>186</v>
      </c>
      <c r="AY282" s="4" t="s">
        <v>187</v>
      </c>
      <c r="AZ282" s="4">
        <v>2035</v>
      </c>
      <c r="BA282" s="2" t="str">
        <f>IF(sum!A275="SA",sum!B275,"*")</f>
        <v>*</v>
      </c>
      <c r="BB282" s="2"/>
      <c r="BC282" s="2" t="str">
        <f>IF(sum!A275="SA",sum!G275,"*")</f>
        <v>*</v>
      </c>
    </row>
    <row r="283" spans="2:55">
      <c r="B283" s="2" t="s">
        <v>186</v>
      </c>
      <c r="C283" s="2" t="s">
        <v>187</v>
      </c>
      <c r="D283" s="2">
        <v>2035</v>
      </c>
      <c r="J283" s="2" t="s">
        <v>186</v>
      </c>
      <c r="K283" s="2" t="s">
        <v>187</v>
      </c>
      <c r="L283" s="2">
        <v>2035</v>
      </c>
      <c r="M283" s="2" t="str">
        <f>IF(sum!A276="AT",sum!B276,"*")</f>
        <v>*</v>
      </c>
      <c r="N283" s="2"/>
      <c r="O283" s="2" t="str">
        <f>IF(sum!A276="AT",sum!G276,"*")</f>
        <v>*</v>
      </c>
      <c r="R283" s="2" t="s">
        <v>186</v>
      </c>
      <c r="S283" s="2" t="s">
        <v>187</v>
      </c>
      <c r="T283" s="2">
        <v>2035</v>
      </c>
      <c r="U283" s="2" t="str">
        <f>IF(sum!A276="BC",sum!B276,"*")</f>
        <v>R_ES-APP-CW_ELC1</v>
      </c>
      <c r="V283" s="2"/>
      <c r="W283" s="2">
        <f>IF(sum!A276="BC",sum!G276,"*")</f>
        <v>0</v>
      </c>
      <c r="Z283" s="2" t="s">
        <v>186</v>
      </c>
      <c r="AA283" s="2" t="s">
        <v>187</v>
      </c>
      <c r="AB283" s="2">
        <v>2035</v>
      </c>
      <c r="AC283" s="2" t="str">
        <f>IF(sum!A276="MA",sum!B276,"*")</f>
        <v>*</v>
      </c>
      <c r="AD283" s="2"/>
      <c r="AE283" s="2" t="str">
        <f>IF(sum!A276="MA",sum!G276,"*")</f>
        <v>*</v>
      </c>
      <c r="AH283" s="2" t="s">
        <v>186</v>
      </c>
      <c r="AI283" s="2" t="s">
        <v>187</v>
      </c>
      <c r="AJ283" s="2">
        <v>2035</v>
      </c>
      <c r="AK283" s="2" t="str">
        <f>IF(sum!A276="ON",sum!B276,"*")</f>
        <v>*</v>
      </c>
      <c r="AL283" s="2"/>
      <c r="AM283" s="2" t="str">
        <f>IF(sum!A276="ON",sum!G276,"*")</f>
        <v>*</v>
      </c>
      <c r="AP283" s="4" t="s">
        <v>186</v>
      </c>
      <c r="AQ283" s="4" t="s">
        <v>187</v>
      </c>
      <c r="AR283" s="4">
        <v>2035</v>
      </c>
      <c r="AS283" s="2" t="str">
        <f>IF(sum!A276="QU",sum!B276,"*")</f>
        <v>*</v>
      </c>
      <c r="AT283" s="2"/>
      <c r="AU283" s="2" t="str">
        <f>IF(sum!A276="QU",sum!G276,"*")</f>
        <v>*</v>
      </c>
      <c r="AX283" s="2" t="s">
        <v>186</v>
      </c>
      <c r="AY283" s="2" t="s">
        <v>187</v>
      </c>
      <c r="AZ283" s="2">
        <v>2035</v>
      </c>
      <c r="BA283" s="2" t="str">
        <f>IF(sum!A276="SA",sum!B276,"*")</f>
        <v>*</v>
      </c>
      <c r="BB283" s="2"/>
      <c r="BC283" s="2" t="str">
        <f>IF(sum!A276="SA",sum!G276,"*")</f>
        <v>*</v>
      </c>
    </row>
    <row r="284" spans="2:55">
      <c r="B284" s="2" t="s">
        <v>186</v>
      </c>
      <c r="C284" s="2" t="s">
        <v>187</v>
      </c>
      <c r="D284" s="2">
        <v>2035</v>
      </c>
      <c r="J284" s="2" t="s">
        <v>186</v>
      </c>
      <c r="K284" s="2" t="s">
        <v>187</v>
      </c>
      <c r="L284" s="2">
        <v>2035</v>
      </c>
      <c r="M284" s="2" t="str">
        <f>IF(sum!A277="AT",sum!B277,"*")</f>
        <v>*</v>
      </c>
      <c r="N284" s="2"/>
      <c r="O284" s="2" t="str">
        <f>IF(sum!A277="AT",sum!G277,"*")</f>
        <v>*</v>
      </c>
      <c r="R284" s="2" t="s">
        <v>186</v>
      </c>
      <c r="S284" s="2" t="s">
        <v>187</v>
      </c>
      <c r="T284" s="2">
        <v>2035</v>
      </c>
      <c r="U284" s="2" t="str">
        <f>IF(sum!A277="BC",sum!B277,"*")</f>
        <v>R_ES-APP-DW_ELC1</v>
      </c>
      <c r="V284" s="2"/>
      <c r="W284" s="2">
        <f>IF(sum!A277="BC",sum!G277,"*")</f>
        <v>0</v>
      </c>
      <c r="Z284" s="2" t="s">
        <v>186</v>
      </c>
      <c r="AA284" s="2" t="s">
        <v>187</v>
      </c>
      <c r="AB284" s="2">
        <v>2035</v>
      </c>
      <c r="AC284" s="2" t="str">
        <f>IF(sum!A277="MA",sum!B277,"*")</f>
        <v>*</v>
      </c>
      <c r="AD284" s="2"/>
      <c r="AE284" s="2" t="str">
        <f>IF(sum!A277="MA",sum!G277,"*")</f>
        <v>*</v>
      </c>
      <c r="AH284" s="2" t="s">
        <v>186</v>
      </c>
      <c r="AI284" s="2" t="s">
        <v>187</v>
      </c>
      <c r="AJ284" s="2">
        <v>2035</v>
      </c>
      <c r="AK284" s="2" t="str">
        <f>IF(sum!A277="ON",sum!B277,"*")</f>
        <v>*</v>
      </c>
      <c r="AL284" s="2"/>
      <c r="AM284" s="2" t="str">
        <f>IF(sum!A277="ON",sum!G277,"*")</f>
        <v>*</v>
      </c>
      <c r="AP284" s="2" t="s">
        <v>186</v>
      </c>
      <c r="AQ284" s="2" t="s">
        <v>187</v>
      </c>
      <c r="AR284" s="2">
        <v>2035</v>
      </c>
      <c r="AS284" s="2" t="str">
        <f>IF(sum!A277="QU",sum!B277,"*")</f>
        <v>*</v>
      </c>
      <c r="AT284" s="2"/>
      <c r="AU284" s="2" t="str">
        <f>IF(sum!A277="QU",sum!G277,"*")</f>
        <v>*</v>
      </c>
      <c r="AX284" s="2" t="s">
        <v>186</v>
      </c>
      <c r="AY284" s="2" t="s">
        <v>187</v>
      </c>
      <c r="AZ284" s="2">
        <v>2035</v>
      </c>
      <c r="BA284" s="2" t="str">
        <f>IF(sum!A277="SA",sum!B277,"*")</f>
        <v>*</v>
      </c>
      <c r="BB284" s="2"/>
      <c r="BC284" s="2" t="str">
        <f>IF(sum!A277="SA",sum!G277,"*")</f>
        <v>*</v>
      </c>
    </row>
    <row r="285" spans="2:55">
      <c r="B285" s="4" t="s">
        <v>186</v>
      </c>
      <c r="C285" s="4" t="s">
        <v>187</v>
      </c>
      <c r="D285" s="4">
        <v>2035</v>
      </c>
      <c r="J285" s="4" t="s">
        <v>186</v>
      </c>
      <c r="K285" s="4" t="s">
        <v>187</v>
      </c>
      <c r="L285" s="4">
        <v>2035</v>
      </c>
      <c r="M285" s="2" t="str">
        <f>IF(sum!A278="AT",sum!B278,"*")</f>
        <v>*</v>
      </c>
      <c r="N285" s="2"/>
      <c r="O285" s="2" t="str">
        <f>IF(sum!A278="AT",sum!G278,"*")</f>
        <v>*</v>
      </c>
      <c r="R285" s="4" t="s">
        <v>186</v>
      </c>
      <c r="S285" s="4" t="s">
        <v>187</v>
      </c>
      <c r="T285" s="4">
        <v>2035</v>
      </c>
      <c r="U285" s="2" t="str">
        <f>IF(sum!A278="BC",sum!B278,"*")</f>
        <v>R_ES-APP-FR_ELC1</v>
      </c>
      <c r="V285" s="2"/>
      <c r="W285" s="2">
        <f>IF(sum!A278="BC",sum!G278,"*")</f>
        <v>0</v>
      </c>
      <c r="Z285" s="4" t="s">
        <v>186</v>
      </c>
      <c r="AA285" s="4" t="s">
        <v>187</v>
      </c>
      <c r="AB285" s="4">
        <v>2035</v>
      </c>
      <c r="AC285" s="2" t="str">
        <f>IF(sum!A278="MA",sum!B278,"*")</f>
        <v>*</v>
      </c>
      <c r="AD285" s="2"/>
      <c r="AE285" s="2" t="str">
        <f>IF(sum!A278="MA",sum!G278,"*")</f>
        <v>*</v>
      </c>
      <c r="AH285" s="4" t="s">
        <v>186</v>
      </c>
      <c r="AI285" s="4" t="s">
        <v>187</v>
      </c>
      <c r="AJ285" s="4">
        <v>2035</v>
      </c>
      <c r="AK285" s="2" t="str">
        <f>IF(sum!A278="ON",sum!B278,"*")</f>
        <v>*</v>
      </c>
      <c r="AL285" s="2"/>
      <c r="AM285" s="2" t="str">
        <f>IF(sum!A278="ON",sum!G278,"*")</f>
        <v>*</v>
      </c>
      <c r="AP285" s="4" t="s">
        <v>186</v>
      </c>
      <c r="AQ285" s="4" t="s">
        <v>187</v>
      </c>
      <c r="AR285" s="4">
        <v>2035</v>
      </c>
      <c r="AS285" s="2" t="str">
        <f>IF(sum!A278="QU",sum!B278,"*")</f>
        <v>*</v>
      </c>
      <c r="AT285" s="2"/>
      <c r="AU285" s="2" t="str">
        <f>IF(sum!A278="QU",sum!G278,"*")</f>
        <v>*</v>
      </c>
      <c r="AX285" s="4" t="s">
        <v>186</v>
      </c>
      <c r="AY285" s="4" t="s">
        <v>187</v>
      </c>
      <c r="AZ285" s="4">
        <v>2035</v>
      </c>
      <c r="BA285" s="2" t="str">
        <f>IF(sum!A278="SA",sum!B278,"*")</f>
        <v>*</v>
      </c>
      <c r="BB285" s="2"/>
      <c r="BC285" s="2" t="str">
        <f>IF(sum!A278="SA",sum!G278,"*")</f>
        <v>*</v>
      </c>
    </row>
    <row r="286" spans="2:55">
      <c r="B286" s="2" t="s">
        <v>186</v>
      </c>
      <c r="C286" s="2" t="s">
        <v>187</v>
      </c>
      <c r="D286" s="2">
        <v>2035</v>
      </c>
      <c r="J286" s="2" t="s">
        <v>186</v>
      </c>
      <c r="K286" s="2" t="s">
        <v>187</v>
      </c>
      <c r="L286" s="2">
        <v>2035</v>
      </c>
      <c r="M286" s="2" t="str">
        <f>IF(sum!A279="AT",sum!B279,"*")</f>
        <v>*</v>
      </c>
      <c r="N286" s="2"/>
      <c r="O286" s="2" t="str">
        <f>IF(sum!A279="AT",sum!G279,"*")</f>
        <v>*</v>
      </c>
      <c r="R286" s="2" t="s">
        <v>186</v>
      </c>
      <c r="S286" s="2" t="s">
        <v>187</v>
      </c>
      <c r="T286" s="2">
        <v>2035</v>
      </c>
      <c r="U286" s="2" t="str">
        <f>IF(sum!A279="BC",sum!B279,"*")</f>
        <v>R_ES-APP-OTH_ELC1</v>
      </c>
      <c r="V286" s="2"/>
      <c r="W286" s="2">
        <f>IF(sum!A279="BC",sum!G279,"*")</f>
        <v>0</v>
      </c>
      <c r="Z286" s="2" t="s">
        <v>186</v>
      </c>
      <c r="AA286" s="2" t="s">
        <v>187</v>
      </c>
      <c r="AB286" s="2">
        <v>2035</v>
      </c>
      <c r="AC286" s="2" t="str">
        <f>IF(sum!A279="MA",sum!B279,"*")</f>
        <v>*</v>
      </c>
      <c r="AD286" s="2"/>
      <c r="AE286" s="2" t="str">
        <f>IF(sum!A279="MA",sum!G279,"*")</f>
        <v>*</v>
      </c>
      <c r="AH286" s="2" t="s">
        <v>186</v>
      </c>
      <c r="AI286" s="2" t="s">
        <v>187</v>
      </c>
      <c r="AJ286" s="2">
        <v>2035</v>
      </c>
      <c r="AK286" s="2" t="str">
        <f>IF(sum!A279="ON",sum!B279,"*")</f>
        <v>*</v>
      </c>
      <c r="AL286" s="2"/>
      <c r="AM286" s="2" t="str">
        <f>IF(sum!A279="ON",sum!G279,"*")</f>
        <v>*</v>
      </c>
      <c r="AP286" s="2" t="s">
        <v>186</v>
      </c>
      <c r="AQ286" s="2" t="s">
        <v>187</v>
      </c>
      <c r="AR286" s="2">
        <v>2035</v>
      </c>
      <c r="AS286" s="2" t="str">
        <f>IF(sum!A279="QU",sum!B279,"*")</f>
        <v>*</v>
      </c>
      <c r="AT286" s="2"/>
      <c r="AU286" s="2" t="str">
        <f>IF(sum!A279="QU",sum!G279,"*")</f>
        <v>*</v>
      </c>
      <c r="AX286" s="2" t="s">
        <v>186</v>
      </c>
      <c r="AY286" s="2" t="s">
        <v>187</v>
      </c>
      <c r="AZ286" s="2">
        <v>2035</v>
      </c>
      <c r="BA286" s="2" t="str">
        <f>IF(sum!A279="SA",sum!B279,"*")</f>
        <v>*</v>
      </c>
      <c r="BB286" s="2"/>
      <c r="BC286" s="2" t="str">
        <f>IF(sum!A279="SA",sum!G279,"*")</f>
        <v>*</v>
      </c>
    </row>
    <row r="287" spans="2:55">
      <c r="B287" s="2" t="s">
        <v>186</v>
      </c>
      <c r="C287" s="2" t="s">
        <v>187</v>
      </c>
      <c r="D287" s="2">
        <v>2035</v>
      </c>
      <c r="J287" s="2" t="s">
        <v>186</v>
      </c>
      <c r="K287" s="2" t="s">
        <v>187</v>
      </c>
      <c r="L287" s="2">
        <v>2035</v>
      </c>
      <c r="M287" s="2" t="str">
        <f>IF(sum!A280="AT",sum!B280,"*")</f>
        <v>*</v>
      </c>
      <c r="N287" s="2"/>
      <c r="O287" s="2" t="str">
        <f>IF(sum!A280="AT",sum!G280,"*")</f>
        <v>*</v>
      </c>
      <c r="R287" s="2" t="s">
        <v>186</v>
      </c>
      <c r="S287" s="2" t="s">
        <v>187</v>
      </c>
      <c r="T287" s="2">
        <v>2035</v>
      </c>
      <c r="U287" s="2" t="str">
        <f>IF(sum!A280="BC",sum!B280,"*")</f>
        <v>R_ES-APP-RA_ELC1</v>
      </c>
      <c r="V287" s="2"/>
      <c r="W287" s="2">
        <f>IF(sum!A280="BC",sum!G280,"*")</f>
        <v>0</v>
      </c>
      <c r="Z287" s="2" t="s">
        <v>186</v>
      </c>
      <c r="AA287" s="2" t="s">
        <v>187</v>
      </c>
      <c r="AB287" s="2">
        <v>2035</v>
      </c>
      <c r="AC287" s="2" t="str">
        <f>IF(sum!A280="MA",sum!B280,"*")</f>
        <v>*</v>
      </c>
      <c r="AD287" s="2"/>
      <c r="AE287" s="2" t="str">
        <f>IF(sum!A280="MA",sum!G280,"*")</f>
        <v>*</v>
      </c>
      <c r="AH287" s="2" t="s">
        <v>186</v>
      </c>
      <c r="AI287" s="2" t="s">
        <v>187</v>
      </c>
      <c r="AJ287" s="2">
        <v>2035</v>
      </c>
      <c r="AK287" s="2" t="str">
        <f>IF(sum!A280="ON",sum!B280,"*")</f>
        <v>*</v>
      </c>
      <c r="AL287" s="2"/>
      <c r="AM287" s="2" t="str">
        <f>IF(sum!A280="ON",sum!G280,"*")</f>
        <v>*</v>
      </c>
      <c r="AP287" s="4" t="s">
        <v>186</v>
      </c>
      <c r="AQ287" s="4" t="s">
        <v>187</v>
      </c>
      <c r="AR287" s="4">
        <v>2035</v>
      </c>
      <c r="AS287" s="2" t="str">
        <f>IF(sum!A280="QU",sum!B280,"*")</f>
        <v>*</v>
      </c>
      <c r="AT287" s="2"/>
      <c r="AU287" s="2" t="str">
        <f>IF(sum!A280="QU",sum!G280,"*")</f>
        <v>*</v>
      </c>
      <c r="AX287" s="2" t="s">
        <v>186</v>
      </c>
      <c r="AY287" s="2" t="s">
        <v>187</v>
      </c>
      <c r="AZ287" s="2">
        <v>2035</v>
      </c>
      <c r="BA287" s="2" t="str">
        <f>IF(sum!A280="SA",sum!B280,"*")</f>
        <v>*</v>
      </c>
      <c r="BB287" s="2"/>
      <c r="BC287" s="2" t="str">
        <f>IF(sum!A280="SA",sum!G280,"*")</f>
        <v>*</v>
      </c>
    </row>
    <row r="288" spans="2:55">
      <c r="B288" s="4" t="s">
        <v>186</v>
      </c>
      <c r="C288" s="4" t="s">
        <v>187</v>
      </c>
      <c r="D288" s="4">
        <v>2035</v>
      </c>
      <c r="J288" s="4" t="s">
        <v>186</v>
      </c>
      <c r="K288" s="4" t="s">
        <v>187</v>
      </c>
      <c r="L288" s="4">
        <v>2035</v>
      </c>
      <c r="M288" s="2" t="str">
        <f>IF(sum!A281="AT",sum!B281,"*")</f>
        <v>*</v>
      </c>
      <c r="N288" s="2"/>
      <c r="O288" s="2" t="str">
        <f>IF(sum!A281="AT",sum!G281,"*")</f>
        <v>*</v>
      </c>
      <c r="R288" s="4" t="s">
        <v>186</v>
      </c>
      <c r="S288" s="4" t="s">
        <v>187</v>
      </c>
      <c r="T288" s="4">
        <v>2035</v>
      </c>
      <c r="U288" s="2" t="str">
        <f>IF(sum!A281="BC",sum!B281,"*")</f>
        <v>R_ES-APP-RE_ELC1</v>
      </c>
      <c r="V288" s="2"/>
      <c r="W288" s="2">
        <f>IF(sum!A281="BC",sum!G281,"*")</f>
        <v>0</v>
      </c>
      <c r="Z288" s="4" t="s">
        <v>186</v>
      </c>
      <c r="AA288" s="4" t="s">
        <v>187</v>
      </c>
      <c r="AB288" s="4">
        <v>2035</v>
      </c>
      <c r="AC288" s="2" t="str">
        <f>IF(sum!A281="MA",sum!B281,"*")</f>
        <v>*</v>
      </c>
      <c r="AD288" s="2"/>
      <c r="AE288" s="2" t="str">
        <f>IF(sum!A281="MA",sum!G281,"*")</f>
        <v>*</v>
      </c>
      <c r="AH288" s="4" t="s">
        <v>186</v>
      </c>
      <c r="AI288" s="4" t="s">
        <v>187</v>
      </c>
      <c r="AJ288" s="4">
        <v>2035</v>
      </c>
      <c r="AK288" s="2" t="str">
        <f>IF(sum!A281="ON",sum!B281,"*")</f>
        <v>*</v>
      </c>
      <c r="AL288" s="2"/>
      <c r="AM288" s="2" t="str">
        <f>IF(sum!A281="ON",sum!G281,"*")</f>
        <v>*</v>
      </c>
      <c r="AP288" s="2" t="s">
        <v>186</v>
      </c>
      <c r="AQ288" s="2" t="s">
        <v>187</v>
      </c>
      <c r="AR288" s="2">
        <v>2035</v>
      </c>
      <c r="AS288" s="2" t="str">
        <f>IF(sum!A281="QU",sum!B281,"*")</f>
        <v>*</v>
      </c>
      <c r="AT288" s="2"/>
      <c r="AU288" s="2" t="str">
        <f>IF(sum!A281="QU",sum!G281,"*")</f>
        <v>*</v>
      </c>
      <c r="AX288" s="4" t="s">
        <v>186</v>
      </c>
      <c r="AY288" s="4" t="s">
        <v>187</v>
      </c>
      <c r="AZ288" s="4">
        <v>2035</v>
      </c>
      <c r="BA288" s="2" t="str">
        <f>IF(sum!A281="SA",sum!B281,"*")</f>
        <v>*</v>
      </c>
      <c r="BB288" s="2"/>
      <c r="BC288" s="2" t="str">
        <f>IF(sum!A281="SA",sum!G281,"*")</f>
        <v>*</v>
      </c>
    </row>
    <row r="289" spans="2:55">
      <c r="B289" s="2" t="s">
        <v>186</v>
      </c>
      <c r="C289" s="2" t="s">
        <v>187</v>
      </c>
      <c r="D289" s="2">
        <v>2035</v>
      </c>
      <c r="J289" s="2" t="s">
        <v>186</v>
      </c>
      <c r="K289" s="2" t="s">
        <v>187</v>
      </c>
      <c r="L289" s="2">
        <v>2035</v>
      </c>
      <c r="M289" s="2" t="str">
        <f>IF(sum!A282="AT",sum!B282,"*")</f>
        <v>*</v>
      </c>
      <c r="N289" s="2"/>
      <c r="O289" s="2" t="str">
        <f>IF(sum!A282="AT",sum!G282,"*")</f>
        <v>*</v>
      </c>
      <c r="R289" s="2" t="s">
        <v>186</v>
      </c>
      <c r="S289" s="2" t="s">
        <v>187</v>
      </c>
      <c r="T289" s="2">
        <v>2035</v>
      </c>
      <c r="U289" s="2" t="str">
        <f>IF(sum!A282="BC",sum!B282,"*")</f>
        <v>R_ES-LI_ELC1</v>
      </c>
      <c r="V289" s="2"/>
      <c r="W289" s="2">
        <f>IF(sum!A282="BC",sum!G282,"*")</f>
        <v>0</v>
      </c>
      <c r="Z289" s="2" t="s">
        <v>186</v>
      </c>
      <c r="AA289" s="2" t="s">
        <v>187</v>
      </c>
      <c r="AB289" s="2">
        <v>2035</v>
      </c>
      <c r="AC289" s="2" t="str">
        <f>IF(sum!A282="MA",sum!B282,"*")</f>
        <v>*</v>
      </c>
      <c r="AD289" s="2"/>
      <c r="AE289" s="2" t="str">
        <f>IF(sum!A282="MA",sum!G282,"*")</f>
        <v>*</v>
      </c>
      <c r="AH289" s="2" t="s">
        <v>186</v>
      </c>
      <c r="AI289" s="2" t="s">
        <v>187</v>
      </c>
      <c r="AJ289" s="2">
        <v>2035</v>
      </c>
      <c r="AK289" s="2" t="str">
        <f>IF(sum!A282="ON",sum!B282,"*")</f>
        <v>*</v>
      </c>
      <c r="AL289" s="2"/>
      <c r="AM289" s="2" t="str">
        <f>IF(sum!A282="ON",sum!G282,"*")</f>
        <v>*</v>
      </c>
      <c r="AP289" s="4" t="s">
        <v>186</v>
      </c>
      <c r="AQ289" s="4" t="s">
        <v>187</v>
      </c>
      <c r="AR289" s="4">
        <v>2035</v>
      </c>
      <c r="AS289" s="2" t="str">
        <f>IF(sum!A282="QU",sum!B282,"*")</f>
        <v>*</v>
      </c>
      <c r="AT289" s="2"/>
      <c r="AU289" s="2" t="str">
        <f>IF(sum!A282="QU",sum!G282,"*")</f>
        <v>*</v>
      </c>
      <c r="AX289" s="2" t="s">
        <v>186</v>
      </c>
      <c r="AY289" s="2" t="s">
        <v>187</v>
      </c>
      <c r="AZ289" s="2">
        <v>2035</v>
      </c>
      <c r="BA289" s="2" t="str">
        <f>IF(sum!A282="SA",sum!B282,"*")</f>
        <v>*</v>
      </c>
      <c r="BB289" s="2"/>
      <c r="BC289" s="2" t="str">
        <f>IF(sum!A282="SA",sum!G282,"*")</f>
        <v>*</v>
      </c>
    </row>
    <row r="290" spans="2:55">
      <c r="B290" s="2" t="s">
        <v>186</v>
      </c>
      <c r="C290" s="2" t="s">
        <v>187</v>
      </c>
      <c r="D290" s="2">
        <v>2035</v>
      </c>
      <c r="J290" s="2" t="s">
        <v>186</v>
      </c>
      <c r="K290" s="2" t="s">
        <v>187</v>
      </c>
      <c r="L290" s="2">
        <v>2035</v>
      </c>
      <c r="M290" s="2" t="str">
        <f>IF(sum!A283="AT",sum!B283,"*")</f>
        <v>*</v>
      </c>
      <c r="N290" s="2"/>
      <c r="O290" s="2" t="str">
        <f>IF(sum!A283="AT",sum!G283,"*")</f>
        <v>*</v>
      </c>
      <c r="R290" s="2" t="s">
        <v>186</v>
      </c>
      <c r="S290" s="2" t="s">
        <v>187</v>
      </c>
      <c r="T290" s="2">
        <v>2035</v>
      </c>
      <c r="U290" s="2" t="str">
        <f>IF(sum!A283="BC",sum!B283,"*")</f>
        <v>R_ES-SC-AP_ELC1_ROOM_CENTRAL</v>
      </c>
      <c r="V290" s="2"/>
      <c r="W290" s="2">
        <f>IF(sum!A283="BC",sum!G283,"*")</f>
        <v>0.126350119582709</v>
      </c>
      <c r="Z290" s="2" t="s">
        <v>186</v>
      </c>
      <c r="AA290" s="2" t="s">
        <v>187</v>
      </c>
      <c r="AB290" s="2">
        <v>2035</v>
      </c>
      <c r="AC290" s="2" t="str">
        <f>IF(sum!A283="MA",sum!B283,"*")</f>
        <v>*</v>
      </c>
      <c r="AD290" s="2"/>
      <c r="AE290" s="2" t="str">
        <f>IF(sum!A283="MA",sum!G283,"*")</f>
        <v>*</v>
      </c>
      <c r="AH290" s="2" t="s">
        <v>186</v>
      </c>
      <c r="AI290" s="2" t="s">
        <v>187</v>
      </c>
      <c r="AJ290" s="2">
        <v>2035</v>
      </c>
      <c r="AK290" s="2" t="str">
        <f>IF(sum!A283="ON",sum!B283,"*")</f>
        <v>*</v>
      </c>
      <c r="AL290" s="2"/>
      <c r="AM290" s="2" t="str">
        <f>IF(sum!A283="ON",sum!G283,"*")</f>
        <v>*</v>
      </c>
      <c r="AP290" s="2" t="s">
        <v>186</v>
      </c>
      <c r="AQ290" s="2" t="s">
        <v>187</v>
      </c>
      <c r="AR290" s="2">
        <v>2035</v>
      </c>
      <c r="AS290" s="2" t="str">
        <f>IF(sum!A283="QU",sum!B283,"*")</f>
        <v>*</v>
      </c>
      <c r="AT290" s="2"/>
      <c r="AU290" s="2" t="str">
        <f>IF(sum!A283="QU",sum!G283,"*")</f>
        <v>*</v>
      </c>
      <c r="AX290" s="2" t="s">
        <v>186</v>
      </c>
      <c r="AY290" s="2" t="s">
        <v>187</v>
      </c>
      <c r="AZ290" s="2">
        <v>2035</v>
      </c>
      <c r="BA290" s="2" t="str">
        <f>IF(sum!A283="SA",sum!B283,"*")</f>
        <v>*</v>
      </c>
      <c r="BB290" s="2"/>
      <c r="BC290" s="2" t="str">
        <f>IF(sum!A283="SA",sum!G283,"*")</f>
        <v>*</v>
      </c>
    </row>
    <row r="291" spans="2:55">
      <c r="B291" s="4" t="s">
        <v>186</v>
      </c>
      <c r="C291" s="4" t="s">
        <v>187</v>
      </c>
      <c r="D291" s="4">
        <v>2035</v>
      </c>
      <c r="J291" s="4" t="s">
        <v>186</v>
      </c>
      <c r="K291" s="4" t="s">
        <v>187</v>
      </c>
      <c r="L291" s="4">
        <v>2035</v>
      </c>
      <c r="M291" s="2" t="str">
        <f>IF(sum!A284="AT",sum!B284,"*")</f>
        <v>*</v>
      </c>
      <c r="N291" s="2"/>
      <c r="O291" s="2" t="str">
        <f>IF(sum!A284="AT",sum!G284,"*")</f>
        <v>*</v>
      </c>
      <c r="R291" s="4" t="s">
        <v>186</v>
      </c>
      <c r="S291" s="4" t="s">
        <v>187</v>
      </c>
      <c r="T291" s="4">
        <v>2035</v>
      </c>
      <c r="U291" s="2" t="str">
        <f>IF(sum!A284="BC",sum!B284,"*")</f>
        <v>R_ES-SC-MOB_ELC1_ROOM_CENTRAL</v>
      </c>
      <c r="V291" s="2"/>
      <c r="W291" s="2">
        <f>IF(sum!A284="BC",sum!G284,"*")</f>
        <v>0.0124788987658903</v>
      </c>
      <c r="Z291" s="4" t="s">
        <v>186</v>
      </c>
      <c r="AA291" s="4" t="s">
        <v>187</v>
      </c>
      <c r="AB291" s="4">
        <v>2035</v>
      </c>
      <c r="AC291" s="2" t="str">
        <f>IF(sum!A284="MA",sum!B284,"*")</f>
        <v>*</v>
      </c>
      <c r="AD291" s="2"/>
      <c r="AE291" s="2" t="str">
        <f>IF(sum!A284="MA",sum!G284,"*")</f>
        <v>*</v>
      </c>
      <c r="AH291" s="4" t="s">
        <v>186</v>
      </c>
      <c r="AI291" s="4" t="s">
        <v>187</v>
      </c>
      <c r="AJ291" s="4">
        <v>2035</v>
      </c>
      <c r="AK291" s="2" t="str">
        <f>IF(sum!A284="ON",sum!B284,"*")</f>
        <v>*</v>
      </c>
      <c r="AL291" s="2"/>
      <c r="AM291" s="2" t="str">
        <f>IF(sum!A284="ON",sum!G284,"*")</f>
        <v>*</v>
      </c>
      <c r="AP291" s="4" t="s">
        <v>186</v>
      </c>
      <c r="AQ291" s="4" t="s">
        <v>187</v>
      </c>
      <c r="AR291" s="4">
        <v>2035</v>
      </c>
      <c r="AS291" s="2" t="str">
        <f>IF(sum!A284="QU",sum!B284,"*")</f>
        <v>*</v>
      </c>
      <c r="AT291" s="2"/>
      <c r="AU291" s="2" t="str">
        <f>IF(sum!A284="QU",sum!G284,"*")</f>
        <v>*</v>
      </c>
      <c r="AX291" s="4" t="s">
        <v>186</v>
      </c>
      <c r="AY291" s="4" t="s">
        <v>187</v>
      </c>
      <c r="AZ291" s="4">
        <v>2035</v>
      </c>
      <c r="BA291" s="2" t="str">
        <f>IF(sum!A284="SA",sum!B284,"*")</f>
        <v>*</v>
      </c>
      <c r="BB291" s="2"/>
      <c r="BC291" s="2" t="str">
        <f>IF(sum!A284="SA",sum!G284,"*")</f>
        <v>*</v>
      </c>
    </row>
    <row r="292" spans="2:55">
      <c r="B292" s="2" t="s">
        <v>186</v>
      </c>
      <c r="C292" s="2" t="s">
        <v>187</v>
      </c>
      <c r="D292" s="2">
        <v>2035</v>
      </c>
      <c r="J292" s="2" t="s">
        <v>186</v>
      </c>
      <c r="K292" s="2" t="s">
        <v>187</v>
      </c>
      <c r="L292" s="2">
        <v>2035</v>
      </c>
      <c r="M292" s="2" t="str">
        <f>IF(sum!A285="AT",sum!B285,"*")</f>
        <v>*</v>
      </c>
      <c r="N292" s="2"/>
      <c r="O292" s="2" t="str">
        <f>IF(sum!A285="AT",sum!G285,"*")</f>
        <v>*</v>
      </c>
      <c r="R292" s="2" t="s">
        <v>186</v>
      </c>
      <c r="S292" s="2" t="s">
        <v>187</v>
      </c>
      <c r="T292" s="2">
        <v>2035</v>
      </c>
      <c r="U292" s="2" t="str">
        <f>IF(sum!A285="BC",sum!B285,"*")</f>
        <v>R_ES-SC-SA_ELC1_ROOM_CENTRAL</v>
      </c>
      <c r="V292" s="2"/>
      <c r="W292" s="2">
        <f>IF(sum!A285="BC",sum!G285,"*")</f>
        <v>0.0431769268556378</v>
      </c>
      <c r="Z292" s="2" t="s">
        <v>186</v>
      </c>
      <c r="AA292" s="2" t="s">
        <v>187</v>
      </c>
      <c r="AB292" s="2">
        <v>2035</v>
      </c>
      <c r="AC292" s="2" t="str">
        <f>IF(sum!A285="MA",sum!B285,"*")</f>
        <v>*</v>
      </c>
      <c r="AD292" s="2"/>
      <c r="AE292" s="2" t="str">
        <f>IF(sum!A285="MA",sum!G285,"*")</f>
        <v>*</v>
      </c>
      <c r="AH292" s="2" t="s">
        <v>186</v>
      </c>
      <c r="AI292" s="2" t="s">
        <v>187</v>
      </c>
      <c r="AJ292" s="2">
        <v>2035</v>
      </c>
      <c r="AK292" s="2" t="str">
        <f>IF(sum!A285="ON",sum!B285,"*")</f>
        <v>*</v>
      </c>
      <c r="AL292" s="2"/>
      <c r="AM292" s="2" t="str">
        <f>IF(sum!A285="ON",sum!G285,"*")</f>
        <v>*</v>
      </c>
      <c r="AP292" s="2" t="s">
        <v>186</v>
      </c>
      <c r="AQ292" s="2" t="s">
        <v>187</v>
      </c>
      <c r="AR292" s="2">
        <v>2035</v>
      </c>
      <c r="AS292" s="2" t="str">
        <f>IF(sum!A285="QU",sum!B285,"*")</f>
        <v>*</v>
      </c>
      <c r="AT292" s="2"/>
      <c r="AU292" s="2" t="str">
        <f>IF(sum!A285="QU",sum!G285,"*")</f>
        <v>*</v>
      </c>
      <c r="AX292" s="2" t="s">
        <v>186</v>
      </c>
      <c r="AY292" s="2" t="s">
        <v>187</v>
      </c>
      <c r="AZ292" s="2">
        <v>2035</v>
      </c>
      <c r="BA292" s="2" t="str">
        <f>IF(sum!A285="SA",sum!B285,"*")</f>
        <v>*</v>
      </c>
      <c r="BB292" s="2"/>
      <c r="BC292" s="2" t="str">
        <f>IF(sum!A285="SA",sum!G285,"*")</f>
        <v>*</v>
      </c>
    </row>
    <row r="293" spans="2:55">
      <c r="B293" s="2" t="s">
        <v>186</v>
      </c>
      <c r="C293" s="2" t="s">
        <v>187</v>
      </c>
      <c r="D293" s="2">
        <v>2035</v>
      </c>
      <c r="J293" s="2" t="s">
        <v>186</v>
      </c>
      <c r="K293" s="2" t="s">
        <v>187</v>
      </c>
      <c r="L293" s="2">
        <v>2035</v>
      </c>
      <c r="M293" s="2" t="str">
        <f>IF(sum!A286="AT",sum!B286,"*")</f>
        <v>*</v>
      </c>
      <c r="N293" s="2"/>
      <c r="O293" s="2" t="str">
        <f>IF(sum!A286="AT",sum!G286,"*")</f>
        <v>*</v>
      </c>
      <c r="R293" s="2" t="s">
        <v>186</v>
      </c>
      <c r="S293" s="2" t="s">
        <v>187</v>
      </c>
      <c r="T293" s="2">
        <v>2035</v>
      </c>
      <c r="U293" s="2" t="str">
        <f>IF(sum!A286="BC",sum!B286,"*")</f>
        <v>R_ES-SC-SD_ELC1_ROOM_CENTRAL</v>
      </c>
      <c r="V293" s="2"/>
      <c r="W293" s="2">
        <f>IF(sum!A286="BC",sum!G286,"*")</f>
        <v>0.16345747523777</v>
      </c>
      <c r="Z293" s="2" t="s">
        <v>186</v>
      </c>
      <c r="AA293" s="2" t="s">
        <v>187</v>
      </c>
      <c r="AB293" s="2">
        <v>2035</v>
      </c>
      <c r="AC293" s="2" t="str">
        <f>IF(sum!A286="MA",sum!B286,"*")</f>
        <v>*</v>
      </c>
      <c r="AD293" s="2"/>
      <c r="AE293" s="2" t="str">
        <f>IF(sum!A286="MA",sum!G286,"*")</f>
        <v>*</v>
      </c>
      <c r="AH293" s="2" t="s">
        <v>186</v>
      </c>
      <c r="AI293" s="2" t="s">
        <v>187</v>
      </c>
      <c r="AJ293" s="2">
        <v>2035</v>
      </c>
      <c r="AK293" s="2" t="str">
        <f>IF(sum!A286="ON",sum!B286,"*")</f>
        <v>*</v>
      </c>
      <c r="AL293" s="2"/>
      <c r="AM293" s="2" t="str">
        <f>IF(sum!A286="ON",sum!G286,"*")</f>
        <v>*</v>
      </c>
      <c r="AP293" s="4" t="s">
        <v>186</v>
      </c>
      <c r="AQ293" s="4" t="s">
        <v>187</v>
      </c>
      <c r="AR293" s="4">
        <v>2035</v>
      </c>
      <c r="AS293" s="2" t="str">
        <f>IF(sum!A286="QU",sum!B286,"*")</f>
        <v>*</v>
      </c>
      <c r="AT293" s="2"/>
      <c r="AU293" s="2" t="str">
        <f>IF(sum!A286="QU",sum!G286,"*")</f>
        <v>*</v>
      </c>
      <c r="AX293" s="2" t="s">
        <v>186</v>
      </c>
      <c r="AY293" s="2" t="s">
        <v>187</v>
      </c>
      <c r="AZ293" s="2">
        <v>2035</v>
      </c>
      <c r="BA293" s="2" t="str">
        <f>IF(sum!A286="SA",sum!B286,"*")</f>
        <v>*</v>
      </c>
      <c r="BB293" s="2"/>
      <c r="BC293" s="2" t="str">
        <f>IF(sum!A286="SA",sum!G286,"*")</f>
        <v>*</v>
      </c>
    </row>
    <row r="294" spans="2:55">
      <c r="B294" s="4" t="s">
        <v>186</v>
      </c>
      <c r="C294" s="4" t="s">
        <v>187</v>
      </c>
      <c r="D294" s="4">
        <v>2035</v>
      </c>
      <c r="J294" s="4" t="s">
        <v>186</v>
      </c>
      <c r="K294" s="4" t="s">
        <v>187</v>
      </c>
      <c r="L294" s="4">
        <v>2035</v>
      </c>
      <c r="M294" s="2" t="str">
        <f>IF(sum!A287="AT",sum!B287,"*")</f>
        <v>*</v>
      </c>
      <c r="N294" s="2"/>
      <c r="O294" s="2" t="str">
        <f>IF(sum!A287="AT",sum!G287,"*")</f>
        <v>*</v>
      </c>
      <c r="R294" s="4" t="s">
        <v>186</v>
      </c>
      <c r="S294" s="4" t="s">
        <v>187</v>
      </c>
      <c r="T294" s="4">
        <v>2035</v>
      </c>
      <c r="U294" s="2" t="str">
        <f>IF(sum!A287="BC",sum!B287,"*")</f>
        <v>R_ES-SH-AP_ELC1</v>
      </c>
      <c r="V294" s="2"/>
      <c r="W294" s="2">
        <f>IF(sum!A287="BC",sum!G287,"*")</f>
        <v>0.0151012410617691</v>
      </c>
      <c r="Z294" s="4" t="s">
        <v>186</v>
      </c>
      <c r="AA294" s="4" t="s">
        <v>187</v>
      </c>
      <c r="AB294" s="4">
        <v>2035</v>
      </c>
      <c r="AC294" s="2" t="str">
        <f>IF(sum!A287="MA",sum!B287,"*")</f>
        <v>*</v>
      </c>
      <c r="AD294" s="2"/>
      <c r="AE294" s="2" t="str">
        <f>IF(sum!A287="MA",sum!G287,"*")</f>
        <v>*</v>
      </c>
      <c r="AH294" s="4" t="s">
        <v>186</v>
      </c>
      <c r="AI294" s="4" t="s">
        <v>187</v>
      </c>
      <c r="AJ294" s="4">
        <v>2035</v>
      </c>
      <c r="AK294" s="2" t="str">
        <f>IF(sum!A287="ON",sum!B287,"*")</f>
        <v>*</v>
      </c>
      <c r="AL294" s="2"/>
      <c r="AM294" s="2" t="str">
        <f>IF(sum!A287="ON",sum!G287,"*")</f>
        <v>*</v>
      </c>
      <c r="AP294" s="2" t="s">
        <v>186</v>
      </c>
      <c r="AQ294" s="2" t="s">
        <v>187</v>
      </c>
      <c r="AR294" s="2">
        <v>2035</v>
      </c>
      <c r="AS294" s="2" t="str">
        <f>IF(sum!A287="QU",sum!B287,"*")</f>
        <v>*</v>
      </c>
      <c r="AT294" s="2"/>
      <c r="AU294" s="2" t="str">
        <f>IF(sum!A287="QU",sum!G287,"*")</f>
        <v>*</v>
      </c>
      <c r="AX294" s="4" t="s">
        <v>186</v>
      </c>
      <c r="AY294" s="4" t="s">
        <v>187</v>
      </c>
      <c r="AZ294" s="4">
        <v>2035</v>
      </c>
      <c r="BA294" s="2" t="str">
        <f>IF(sum!A287="SA",sum!B287,"*")</f>
        <v>*</v>
      </c>
      <c r="BB294" s="2"/>
      <c r="BC294" s="2" t="str">
        <f>IF(sum!A287="SA",sum!G287,"*")</f>
        <v>*</v>
      </c>
    </row>
    <row r="295" spans="2:55">
      <c r="B295" s="2" t="s">
        <v>186</v>
      </c>
      <c r="C295" s="2" t="s">
        <v>187</v>
      </c>
      <c r="D295" s="2">
        <v>2035</v>
      </c>
      <c r="J295" s="2" t="s">
        <v>186</v>
      </c>
      <c r="K295" s="2" t="s">
        <v>187</v>
      </c>
      <c r="L295" s="2">
        <v>2035</v>
      </c>
      <c r="M295" s="2" t="str">
        <f>IF(sum!A288="AT",sum!B288,"*")</f>
        <v>*</v>
      </c>
      <c r="N295" s="2"/>
      <c r="O295" s="2" t="str">
        <f>IF(sum!A288="AT",sum!G288,"*")</f>
        <v>*</v>
      </c>
      <c r="R295" s="2" t="s">
        <v>186</v>
      </c>
      <c r="S295" s="2" t="s">
        <v>187</v>
      </c>
      <c r="T295" s="2">
        <v>2035</v>
      </c>
      <c r="U295" s="2" t="str">
        <f>IF(sum!A288="BC",sum!B288,"*")</f>
        <v>R_ES-SH-AP_HET1</v>
      </c>
      <c r="V295" s="2"/>
      <c r="W295" s="2">
        <f>IF(sum!A288="BC",sum!G288,"*")</f>
        <v>0</v>
      </c>
      <c r="Z295" s="2" t="s">
        <v>186</v>
      </c>
      <c r="AA295" s="2" t="s">
        <v>187</v>
      </c>
      <c r="AB295" s="2">
        <v>2035</v>
      </c>
      <c r="AC295" s="2" t="str">
        <f>IF(sum!A288="MA",sum!B288,"*")</f>
        <v>*</v>
      </c>
      <c r="AD295" s="2"/>
      <c r="AE295" s="2" t="str">
        <f>IF(sum!A288="MA",sum!G288,"*")</f>
        <v>*</v>
      </c>
      <c r="AH295" s="2" t="s">
        <v>186</v>
      </c>
      <c r="AI295" s="2" t="s">
        <v>187</v>
      </c>
      <c r="AJ295" s="2">
        <v>2035</v>
      </c>
      <c r="AK295" s="2" t="str">
        <f>IF(sum!A288="ON",sum!B288,"*")</f>
        <v>*</v>
      </c>
      <c r="AL295" s="2"/>
      <c r="AM295" s="2" t="str">
        <f>IF(sum!A288="ON",sum!G288,"*")</f>
        <v>*</v>
      </c>
      <c r="AP295" s="4" t="s">
        <v>186</v>
      </c>
      <c r="AQ295" s="4" t="s">
        <v>187</v>
      </c>
      <c r="AR295" s="4">
        <v>2035</v>
      </c>
      <c r="AS295" s="2" t="str">
        <f>IF(sum!A288="QU",sum!B288,"*")</f>
        <v>*</v>
      </c>
      <c r="AT295" s="2"/>
      <c r="AU295" s="2" t="str">
        <f>IF(sum!A288="QU",sum!G288,"*")</f>
        <v>*</v>
      </c>
      <c r="AX295" s="2" t="s">
        <v>186</v>
      </c>
      <c r="AY295" s="2" t="s">
        <v>187</v>
      </c>
      <c r="AZ295" s="2">
        <v>2035</v>
      </c>
      <c r="BA295" s="2" t="str">
        <f>IF(sum!A288="SA",sum!B288,"*")</f>
        <v>*</v>
      </c>
      <c r="BB295" s="2"/>
      <c r="BC295" s="2" t="str">
        <f>IF(sum!A288="SA",sum!G288,"*")</f>
        <v>*</v>
      </c>
    </row>
    <row r="296" spans="2:55">
      <c r="B296" s="2" t="s">
        <v>186</v>
      </c>
      <c r="C296" s="2" t="s">
        <v>187</v>
      </c>
      <c r="D296" s="2">
        <v>2035</v>
      </c>
      <c r="J296" s="2" t="s">
        <v>186</v>
      </c>
      <c r="K296" s="2" t="s">
        <v>187</v>
      </c>
      <c r="L296" s="2">
        <v>2035</v>
      </c>
      <c r="M296" s="2" t="str">
        <f>IF(sum!A289="AT",sum!B289,"*")</f>
        <v>*</v>
      </c>
      <c r="N296" s="2"/>
      <c r="O296" s="2" t="str">
        <f>IF(sum!A289="AT",sum!G289,"*")</f>
        <v>*</v>
      </c>
      <c r="R296" s="2" t="s">
        <v>186</v>
      </c>
      <c r="S296" s="2" t="s">
        <v>187</v>
      </c>
      <c r="T296" s="2">
        <v>2035</v>
      </c>
      <c r="U296" s="2" t="str">
        <f>IF(sum!A289="BC",sum!B289,"*")</f>
        <v>R_ES-SH-MOB_ELC1</v>
      </c>
      <c r="V296" s="2"/>
      <c r="W296" s="2">
        <f>IF(sum!A289="BC",sum!G289,"*")</f>
        <v>0</v>
      </c>
      <c r="Z296" s="2" t="s">
        <v>186</v>
      </c>
      <c r="AA296" s="2" t="s">
        <v>187</v>
      </c>
      <c r="AB296" s="2">
        <v>2035</v>
      </c>
      <c r="AC296" s="2" t="str">
        <f>IF(sum!A289="MA",sum!B289,"*")</f>
        <v>*</v>
      </c>
      <c r="AD296" s="2"/>
      <c r="AE296" s="2" t="str">
        <f>IF(sum!A289="MA",sum!G289,"*")</f>
        <v>*</v>
      </c>
      <c r="AH296" s="2" t="s">
        <v>186</v>
      </c>
      <c r="AI296" s="2" t="s">
        <v>187</v>
      </c>
      <c r="AJ296" s="2">
        <v>2035</v>
      </c>
      <c r="AK296" s="2" t="str">
        <f>IF(sum!A289="ON",sum!B289,"*")</f>
        <v>*</v>
      </c>
      <c r="AL296" s="2"/>
      <c r="AM296" s="2" t="str">
        <f>IF(sum!A289="ON",sum!G289,"*")</f>
        <v>*</v>
      </c>
      <c r="AP296" s="2" t="s">
        <v>186</v>
      </c>
      <c r="AQ296" s="2" t="s">
        <v>187</v>
      </c>
      <c r="AR296" s="2">
        <v>2035</v>
      </c>
      <c r="AS296" s="2" t="str">
        <f>IF(sum!A289="QU",sum!B289,"*")</f>
        <v>*</v>
      </c>
      <c r="AT296" s="2"/>
      <c r="AU296" s="2" t="str">
        <f>IF(sum!A289="QU",sum!G289,"*")</f>
        <v>*</v>
      </c>
      <c r="AX296" s="2" t="s">
        <v>186</v>
      </c>
      <c r="AY296" s="2" t="s">
        <v>187</v>
      </c>
      <c r="AZ296" s="2">
        <v>2035</v>
      </c>
      <c r="BA296" s="2" t="str">
        <f>IF(sum!A289="SA",sum!B289,"*")</f>
        <v>*</v>
      </c>
      <c r="BB296" s="2"/>
      <c r="BC296" s="2" t="str">
        <f>IF(sum!A289="SA",sum!G289,"*")</f>
        <v>*</v>
      </c>
    </row>
    <row r="297" spans="2:55">
      <c r="B297" s="4" t="s">
        <v>186</v>
      </c>
      <c r="C297" s="4" t="s">
        <v>187</v>
      </c>
      <c r="D297" s="4">
        <v>2035</v>
      </c>
      <c r="J297" s="4" t="s">
        <v>186</v>
      </c>
      <c r="K297" s="4" t="s">
        <v>187</v>
      </c>
      <c r="L297" s="4">
        <v>2035</v>
      </c>
      <c r="M297" s="2" t="str">
        <f>IF(sum!A290="AT",sum!B290,"*")</f>
        <v>*</v>
      </c>
      <c r="N297" s="2"/>
      <c r="O297" s="2" t="str">
        <f>IF(sum!A290="AT",sum!G290,"*")</f>
        <v>*</v>
      </c>
      <c r="R297" s="4" t="s">
        <v>186</v>
      </c>
      <c r="S297" s="4" t="s">
        <v>187</v>
      </c>
      <c r="T297" s="4">
        <v>2035</v>
      </c>
      <c r="U297" s="2" t="str">
        <f>IF(sum!A290="BC",sum!B290,"*")</f>
        <v>R_ES-SH-MOB_GAS_HE1</v>
      </c>
      <c r="V297" s="2"/>
      <c r="W297" s="2">
        <f>IF(sum!A290="BC",sum!G290,"*")</f>
        <v>0.0318828214480586</v>
      </c>
      <c r="Z297" s="4" t="s">
        <v>186</v>
      </c>
      <c r="AA297" s="4" t="s">
        <v>187</v>
      </c>
      <c r="AB297" s="4">
        <v>2035</v>
      </c>
      <c r="AC297" s="2" t="str">
        <f>IF(sum!A290="MA",sum!B290,"*")</f>
        <v>*</v>
      </c>
      <c r="AD297" s="2"/>
      <c r="AE297" s="2" t="str">
        <f>IF(sum!A290="MA",sum!G290,"*")</f>
        <v>*</v>
      </c>
      <c r="AH297" s="4" t="s">
        <v>186</v>
      </c>
      <c r="AI297" s="4" t="s">
        <v>187</v>
      </c>
      <c r="AJ297" s="4">
        <v>2035</v>
      </c>
      <c r="AK297" s="2" t="str">
        <f>IF(sum!A290="ON",sum!B290,"*")</f>
        <v>*</v>
      </c>
      <c r="AL297" s="2"/>
      <c r="AM297" s="2" t="str">
        <f>IF(sum!A290="ON",sum!G290,"*")</f>
        <v>*</v>
      </c>
      <c r="AP297" s="4" t="s">
        <v>186</v>
      </c>
      <c r="AQ297" s="4" t="s">
        <v>187</v>
      </c>
      <c r="AR297" s="4">
        <v>2035</v>
      </c>
      <c r="AS297" s="2" t="str">
        <f>IF(sum!A290="QU",sum!B290,"*")</f>
        <v>*</v>
      </c>
      <c r="AT297" s="2"/>
      <c r="AU297" s="2" t="str">
        <f>IF(sum!A290="QU",sum!G290,"*")</f>
        <v>*</v>
      </c>
      <c r="AX297" s="4" t="s">
        <v>186</v>
      </c>
      <c r="AY297" s="4" t="s">
        <v>187</v>
      </c>
      <c r="AZ297" s="4">
        <v>2035</v>
      </c>
      <c r="BA297" s="2" t="str">
        <f>IF(sum!A290="SA",sum!B290,"*")</f>
        <v>*</v>
      </c>
      <c r="BB297" s="2"/>
      <c r="BC297" s="2" t="str">
        <f>IF(sum!A290="SA",sum!G290,"*")</f>
        <v>*</v>
      </c>
    </row>
    <row r="298" spans="2:55">
      <c r="B298" s="2" t="s">
        <v>186</v>
      </c>
      <c r="C298" s="2" t="s">
        <v>187</v>
      </c>
      <c r="D298" s="2">
        <v>2035</v>
      </c>
      <c r="J298" s="2" t="s">
        <v>186</v>
      </c>
      <c r="K298" s="2" t="s">
        <v>187</v>
      </c>
      <c r="L298" s="2">
        <v>2035</v>
      </c>
      <c r="M298" s="2" t="str">
        <f>IF(sum!A291="AT",sum!B291,"*")</f>
        <v>*</v>
      </c>
      <c r="N298" s="2"/>
      <c r="O298" s="2" t="str">
        <f>IF(sum!A291="AT",sum!G291,"*")</f>
        <v>*</v>
      </c>
      <c r="R298" s="2" t="s">
        <v>186</v>
      </c>
      <c r="S298" s="2" t="s">
        <v>187</v>
      </c>
      <c r="T298" s="2">
        <v>2035</v>
      </c>
      <c r="U298" s="2" t="str">
        <f>IF(sum!A291="BC",sum!B291,"*")</f>
        <v>R_ES-SH-MOB_HET1</v>
      </c>
      <c r="V298" s="2"/>
      <c r="W298" s="2">
        <f>IF(sum!A291="BC",sum!G291,"*")</f>
        <v>0</v>
      </c>
      <c r="Z298" s="2" t="s">
        <v>186</v>
      </c>
      <c r="AA298" s="2" t="s">
        <v>187</v>
      </c>
      <c r="AB298" s="2">
        <v>2035</v>
      </c>
      <c r="AC298" s="2" t="str">
        <f>IF(sum!A291="MA",sum!B291,"*")</f>
        <v>*</v>
      </c>
      <c r="AD298" s="2"/>
      <c r="AE298" s="2" t="str">
        <f>IF(sum!A291="MA",sum!G291,"*")</f>
        <v>*</v>
      </c>
      <c r="AH298" s="2" t="s">
        <v>186</v>
      </c>
      <c r="AI298" s="2" t="s">
        <v>187</v>
      </c>
      <c r="AJ298" s="2">
        <v>2035</v>
      </c>
      <c r="AK298" s="2" t="str">
        <f>IF(sum!A291="ON",sum!B291,"*")</f>
        <v>*</v>
      </c>
      <c r="AL298" s="2"/>
      <c r="AM298" s="2" t="str">
        <f>IF(sum!A291="ON",sum!G291,"*")</f>
        <v>*</v>
      </c>
      <c r="AP298" s="2" t="s">
        <v>186</v>
      </c>
      <c r="AQ298" s="2" t="s">
        <v>187</v>
      </c>
      <c r="AR298" s="2">
        <v>2035</v>
      </c>
      <c r="AS298" s="2" t="str">
        <f>IF(sum!A291="QU",sum!B291,"*")</f>
        <v>*</v>
      </c>
      <c r="AT298" s="2"/>
      <c r="AU298" s="2" t="str">
        <f>IF(sum!A291="QU",sum!G291,"*")</f>
        <v>*</v>
      </c>
      <c r="AX298" s="2" t="s">
        <v>186</v>
      </c>
      <c r="AY298" s="2" t="s">
        <v>187</v>
      </c>
      <c r="AZ298" s="2">
        <v>2035</v>
      </c>
      <c r="BA298" s="2" t="str">
        <f>IF(sum!A291="SA",sum!B291,"*")</f>
        <v>*</v>
      </c>
      <c r="BB298" s="2"/>
      <c r="BC298" s="2" t="str">
        <f>IF(sum!A291="SA",sum!G291,"*")</f>
        <v>*</v>
      </c>
    </row>
    <row r="299" spans="2:55">
      <c r="B299" s="2" t="s">
        <v>186</v>
      </c>
      <c r="C299" s="2" t="s">
        <v>187</v>
      </c>
      <c r="D299" s="2">
        <v>2035</v>
      </c>
      <c r="J299" s="2" t="s">
        <v>186</v>
      </c>
      <c r="K299" s="2" t="s">
        <v>187</v>
      </c>
      <c r="L299" s="2">
        <v>2035</v>
      </c>
      <c r="M299" s="2" t="str">
        <f>IF(sum!A292="AT",sum!B292,"*")</f>
        <v>*</v>
      </c>
      <c r="N299" s="2"/>
      <c r="O299" s="2" t="str">
        <f>IF(sum!A292="AT",sum!G292,"*")</f>
        <v>*</v>
      </c>
      <c r="R299" s="2" t="s">
        <v>186</v>
      </c>
      <c r="S299" s="2" t="s">
        <v>187</v>
      </c>
      <c r="T299" s="2">
        <v>2035</v>
      </c>
      <c r="U299" s="2" t="str">
        <f>IF(sum!A292="BC",sum!B292,"*")</f>
        <v>R_ES-SH-SA_ELC1</v>
      </c>
      <c r="V299" s="2"/>
      <c r="W299" s="2">
        <f>IF(sum!A292="BC",sum!G292,"*")</f>
        <v>0.0683045819282306</v>
      </c>
      <c r="Z299" s="2" t="s">
        <v>186</v>
      </c>
      <c r="AA299" s="2" t="s">
        <v>187</v>
      </c>
      <c r="AB299" s="2">
        <v>2035</v>
      </c>
      <c r="AC299" s="2" t="str">
        <f>IF(sum!A292="MA",sum!B292,"*")</f>
        <v>*</v>
      </c>
      <c r="AD299" s="2"/>
      <c r="AE299" s="2" t="str">
        <f>IF(sum!A292="MA",sum!G292,"*")</f>
        <v>*</v>
      </c>
      <c r="AH299" s="2" t="s">
        <v>186</v>
      </c>
      <c r="AI299" s="2" t="s">
        <v>187</v>
      </c>
      <c r="AJ299" s="2">
        <v>2035</v>
      </c>
      <c r="AK299" s="2" t="str">
        <f>IF(sum!A292="ON",sum!B292,"*")</f>
        <v>*</v>
      </c>
      <c r="AL299" s="2"/>
      <c r="AM299" s="2" t="str">
        <f>IF(sum!A292="ON",sum!G292,"*")</f>
        <v>*</v>
      </c>
      <c r="AP299" s="4" t="s">
        <v>186</v>
      </c>
      <c r="AQ299" s="4" t="s">
        <v>187</v>
      </c>
      <c r="AR299" s="4">
        <v>2035</v>
      </c>
      <c r="AS299" s="2" t="str">
        <f>IF(sum!A292="QU",sum!B292,"*")</f>
        <v>*</v>
      </c>
      <c r="AT299" s="2"/>
      <c r="AU299" s="2" t="str">
        <f>IF(sum!A292="QU",sum!G292,"*")</f>
        <v>*</v>
      </c>
      <c r="AX299" s="2" t="s">
        <v>186</v>
      </c>
      <c r="AY299" s="2" t="s">
        <v>187</v>
      </c>
      <c r="AZ299" s="2">
        <v>2035</v>
      </c>
      <c r="BA299" s="2" t="str">
        <f>IF(sum!A292="SA",sum!B292,"*")</f>
        <v>*</v>
      </c>
      <c r="BB299" s="2"/>
      <c r="BC299" s="2" t="str">
        <f>IF(sum!A292="SA",sum!G292,"*")</f>
        <v>*</v>
      </c>
    </row>
    <row r="300" spans="2:55">
      <c r="B300" s="4" t="s">
        <v>186</v>
      </c>
      <c r="C300" s="4" t="s">
        <v>187</v>
      </c>
      <c r="D300" s="4">
        <v>2035</v>
      </c>
      <c r="J300" s="4" t="s">
        <v>186</v>
      </c>
      <c r="K300" s="4" t="s">
        <v>187</v>
      </c>
      <c r="L300" s="4">
        <v>2035</v>
      </c>
      <c r="M300" s="2" t="str">
        <f>IF(sum!A293="AT",sum!B293,"*")</f>
        <v>*</v>
      </c>
      <c r="N300" s="2"/>
      <c r="O300" s="2" t="str">
        <f>IF(sum!A293="AT",sum!G293,"*")</f>
        <v>*</v>
      </c>
      <c r="R300" s="4" t="s">
        <v>186</v>
      </c>
      <c r="S300" s="4" t="s">
        <v>187</v>
      </c>
      <c r="T300" s="4">
        <v>2035</v>
      </c>
      <c r="U300" s="2" t="str">
        <f>IF(sum!A293="BC",sum!B293,"*")</f>
        <v>R_ES-SH-SA_HET1</v>
      </c>
      <c r="V300" s="2"/>
      <c r="W300" s="2">
        <f>IF(sum!A293="BC",sum!G293,"*")</f>
        <v>0</v>
      </c>
      <c r="Z300" s="4" t="s">
        <v>186</v>
      </c>
      <c r="AA300" s="4" t="s">
        <v>187</v>
      </c>
      <c r="AB300" s="4">
        <v>2035</v>
      </c>
      <c r="AC300" s="2" t="str">
        <f>IF(sum!A293="MA",sum!B293,"*")</f>
        <v>*</v>
      </c>
      <c r="AD300" s="2"/>
      <c r="AE300" s="2" t="str">
        <f>IF(sum!A293="MA",sum!G293,"*")</f>
        <v>*</v>
      </c>
      <c r="AH300" s="4" t="s">
        <v>186</v>
      </c>
      <c r="AI300" s="4" t="s">
        <v>187</v>
      </c>
      <c r="AJ300" s="4">
        <v>2035</v>
      </c>
      <c r="AK300" s="2" t="str">
        <f>IF(sum!A293="ON",sum!B293,"*")</f>
        <v>*</v>
      </c>
      <c r="AL300" s="2"/>
      <c r="AM300" s="2" t="str">
        <f>IF(sum!A293="ON",sum!G293,"*")</f>
        <v>*</v>
      </c>
      <c r="AP300" s="2" t="s">
        <v>186</v>
      </c>
      <c r="AQ300" s="2" t="s">
        <v>187</v>
      </c>
      <c r="AR300" s="2">
        <v>2035</v>
      </c>
      <c r="AS300" s="2" t="str">
        <f>IF(sum!A293="QU",sum!B293,"*")</f>
        <v>*</v>
      </c>
      <c r="AT300" s="2"/>
      <c r="AU300" s="2" t="str">
        <f>IF(sum!A293="QU",sum!G293,"*")</f>
        <v>*</v>
      </c>
      <c r="AX300" s="4" t="s">
        <v>186</v>
      </c>
      <c r="AY300" s="4" t="s">
        <v>187</v>
      </c>
      <c r="AZ300" s="4">
        <v>2035</v>
      </c>
      <c r="BA300" s="2" t="str">
        <f>IF(sum!A293="SA",sum!B293,"*")</f>
        <v>*</v>
      </c>
      <c r="BB300" s="2"/>
      <c r="BC300" s="2" t="str">
        <f>IF(sum!A293="SA",sum!G293,"*")</f>
        <v>*</v>
      </c>
    </row>
    <row r="301" spans="2:55">
      <c r="B301" s="2" t="s">
        <v>186</v>
      </c>
      <c r="C301" s="2" t="s">
        <v>187</v>
      </c>
      <c r="D301" s="2">
        <v>2035</v>
      </c>
      <c r="J301" s="2" t="s">
        <v>186</v>
      </c>
      <c r="K301" s="2" t="s">
        <v>187</v>
      </c>
      <c r="L301" s="2">
        <v>2035</v>
      </c>
      <c r="M301" s="2" t="str">
        <f>IF(sum!A294="AT",sum!B294,"*")</f>
        <v>*</v>
      </c>
      <c r="N301" s="2"/>
      <c r="O301" s="2" t="str">
        <f>IF(sum!A294="AT",sum!G294,"*")</f>
        <v>*</v>
      </c>
      <c r="R301" s="2" t="s">
        <v>186</v>
      </c>
      <c r="S301" s="2" t="s">
        <v>187</v>
      </c>
      <c r="T301" s="2">
        <v>2035</v>
      </c>
      <c r="U301" s="2" t="str">
        <f>IF(sum!A294="BC",sum!B294,"*")</f>
        <v>R_ES-SH-SD_ELC1</v>
      </c>
      <c r="V301" s="2"/>
      <c r="W301" s="2">
        <f>IF(sum!A294="BC",sum!G294,"*")</f>
        <v>0.257012815075367</v>
      </c>
      <c r="Z301" s="2" t="s">
        <v>186</v>
      </c>
      <c r="AA301" s="2" t="s">
        <v>187</v>
      </c>
      <c r="AB301" s="2">
        <v>2035</v>
      </c>
      <c r="AC301" s="2" t="str">
        <f>IF(sum!A294="MA",sum!B294,"*")</f>
        <v>*</v>
      </c>
      <c r="AD301" s="2"/>
      <c r="AE301" s="2" t="str">
        <f>IF(sum!A294="MA",sum!G294,"*")</f>
        <v>*</v>
      </c>
      <c r="AH301" s="2" t="s">
        <v>186</v>
      </c>
      <c r="AI301" s="2" t="s">
        <v>187</v>
      </c>
      <c r="AJ301" s="2">
        <v>2035</v>
      </c>
      <c r="AK301" s="2" t="str">
        <f>IF(sum!A294="ON",sum!B294,"*")</f>
        <v>*</v>
      </c>
      <c r="AL301" s="2"/>
      <c r="AM301" s="2" t="str">
        <f>IF(sum!A294="ON",sum!G294,"*")</f>
        <v>*</v>
      </c>
      <c r="AP301" s="4" t="s">
        <v>186</v>
      </c>
      <c r="AQ301" s="4" t="s">
        <v>187</v>
      </c>
      <c r="AR301" s="4">
        <v>2035</v>
      </c>
      <c r="AS301" s="2" t="str">
        <f>IF(sum!A294="QU",sum!B294,"*")</f>
        <v>*</v>
      </c>
      <c r="AT301" s="2"/>
      <c r="AU301" s="2" t="str">
        <f>IF(sum!A294="QU",sum!G294,"*")</f>
        <v>*</v>
      </c>
      <c r="AX301" s="2" t="s">
        <v>186</v>
      </c>
      <c r="AY301" s="2" t="s">
        <v>187</v>
      </c>
      <c r="AZ301" s="2">
        <v>2035</v>
      </c>
      <c r="BA301" s="2" t="str">
        <f>IF(sum!A294="SA",sum!B294,"*")</f>
        <v>*</v>
      </c>
      <c r="BB301" s="2"/>
      <c r="BC301" s="2" t="str">
        <f>IF(sum!A294="SA",sum!G294,"*")</f>
        <v>*</v>
      </c>
    </row>
    <row r="302" spans="2:55">
      <c r="B302" s="2" t="s">
        <v>186</v>
      </c>
      <c r="C302" s="2" t="s">
        <v>187</v>
      </c>
      <c r="D302" s="2">
        <v>2035</v>
      </c>
      <c r="J302" s="2" t="s">
        <v>186</v>
      </c>
      <c r="K302" s="2" t="s">
        <v>187</v>
      </c>
      <c r="L302" s="2">
        <v>2035</v>
      </c>
      <c r="M302" s="2" t="str">
        <f>IF(sum!A295="AT",sum!B295,"*")</f>
        <v>*</v>
      </c>
      <c r="N302" s="2"/>
      <c r="O302" s="2" t="str">
        <f>IF(sum!A295="AT",sum!G295,"*")</f>
        <v>*</v>
      </c>
      <c r="R302" s="2" t="s">
        <v>186</v>
      </c>
      <c r="S302" s="2" t="s">
        <v>187</v>
      </c>
      <c r="T302" s="2">
        <v>2035</v>
      </c>
      <c r="U302" s="2" t="str">
        <f>IF(sum!A295="BC",sum!B295,"*")</f>
        <v>R_ES-SH-SD_GAS_HE1</v>
      </c>
      <c r="V302" s="2"/>
      <c r="W302" s="2">
        <f>IF(sum!A295="BC",sum!G295,"*")</f>
        <v>0.127508459177582</v>
      </c>
      <c r="Z302" s="2" t="s">
        <v>186</v>
      </c>
      <c r="AA302" s="2" t="s">
        <v>187</v>
      </c>
      <c r="AB302" s="2">
        <v>2035</v>
      </c>
      <c r="AC302" s="2" t="str">
        <f>IF(sum!A295="MA",sum!B295,"*")</f>
        <v>*</v>
      </c>
      <c r="AD302" s="2"/>
      <c r="AE302" s="2" t="str">
        <f>IF(sum!A295="MA",sum!G295,"*")</f>
        <v>*</v>
      </c>
      <c r="AH302" s="2" t="s">
        <v>186</v>
      </c>
      <c r="AI302" s="2" t="s">
        <v>187</v>
      </c>
      <c r="AJ302" s="2">
        <v>2035</v>
      </c>
      <c r="AK302" s="2" t="str">
        <f>IF(sum!A295="ON",sum!B295,"*")</f>
        <v>*</v>
      </c>
      <c r="AL302" s="2"/>
      <c r="AM302" s="2" t="str">
        <f>IF(sum!A295="ON",sum!G295,"*")</f>
        <v>*</v>
      </c>
      <c r="AP302" s="2" t="s">
        <v>186</v>
      </c>
      <c r="AQ302" s="2" t="s">
        <v>187</v>
      </c>
      <c r="AR302" s="2">
        <v>2035</v>
      </c>
      <c r="AS302" s="2" t="str">
        <f>IF(sum!A295="QU",sum!B295,"*")</f>
        <v>*</v>
      </c>
      <c r="AT302" s="2"/>
      <c r="AU302" s="2" t="str">
        <f>IF(sum!A295="QU",sum!G295,"*")</f>
        <v>*</v>
      </c>
      <c r="AX302" s="2" t="s">
        <v>186</v>
      </c>
      <c r="AY302" s="2" t="s">
        <v>187</v>
      </c>
      <c r="AZ302" s="2">
        <v>2035</v>
      </c>
      <c r="BA302" s="2" t="str">
        <f>IF(sum!A295="SA",sum!B295,"*")</f>
        <v>*</v>
      </c>
      <c r="BB302" s="2"/>
      <c r="BC302" s="2" t="str">
        <f>IF(sum!A295="SA",sum!G295,"*")</f>
        <v>*</v>
      </c>
    </row>
    <row r="303" spans="2:55">
      <c r="B303" s="4" t="s">
        <v>186</v>
      </c>
      <c r="C303" s="4" t="s">
        <v>187</v>
      </c>
      <c r="D303" s="4">
        <v>2035</v>
      </c>
      <c r="J303" s="4" t="s">
        <v>186</v>
      </c>
      <c r="K303" s="4" t="s">
        <v>187</v>
      </c>
      <c r="L303" s="4">
        <v>2035</v>
      </c>
      <c r="M303" s="2" t="str">
        <f>IF(sum!A296="AT",sum!B296,"*")</f>
        <v>*</v>
      </c>
      <c r="N303" s="2"/>
      <c r="O303" s="2" t="str">
        <f>IF(sum!A296="AT",sum!G296,"*")</f>
        <v>*</v>
      </c>
      <c r="R303" s="4" t="s">
        <v>186</v>
      </c>
      <c r="S303" s="4" t="s">
        <v>187</v>
      </c>
      <c r="T303" s="4">
        <v>2035</v>
      </c>
      <c r="U303" s="2" t="str">
        <f>IF(sum!A296="BC",sum!B296,"*")</f>
        <v>R_ES-SH-SD_HET1</v>
      </c>
      <c r="V303" s="2"/>
      <c r="W303" s="2">
        <f>IF(sum!A296="BC",sum!G296,"*")</f>
        <v>0</v>
      </c>
      <c r="Z303" s="4" t="s">
        <v>186</v>
      </c>
      <c r="AA303" s="4" t="s">
        <v>187</v>
      </c>
      <c r="AB303" s="4">
        <v>2035</v>
      </c>
      <c r="AC303" s="2" t="str">
        <f>IF(sum!A296="MA",sum!B296,"*")</f>
        <v>*</v>
      </c>
      <c r="AD303" s="2"/>
      <c r="AE303" s="2" t="str">
        <f>IF(sum!A296="MA",sum!G296,"*")</f>
        <v>*</v>
      </c>
      <c r="AH303" s="4" t="s">
        <v>186</v>
      </c>
      <c r="AI303" s="4" t="s">
        <v>187</v>
      </c>
      <c r="AJ303" s="4">
        <v>2035</v>
      </c>
      <c r="AK303" s="2" t="str">
        <f>IF(sum!A296="ON",sum!B296,"*")</f>
        <v>*</v>
      </c>
      <c r="AL303" s="2"/>
      <c r="AM303" s="2" t="str">
        <f>IF(sum!A296="ON",sum!G296,"*")</f>
        <v>*</v>
      </c>
      <c r="AP303" s="4" t="s">
        <v>186</v>
      </c>
      <c r="AQ303" s="4" t="s">
        <v>187</v>
      </c>
      <c r="AR303" s="4">
        <v>2035</v>
      </c>
      <c r="AS303" s="2" t="str">
        <f>IF(sum!A296="QU",sum!B296,"*")</f>
        <v>*</v>
      </c>
      <c r="AT303" s="2"/>
      <c r="AU303" s="2" t="str">
        <f>IF(sum!A296="QU",sum!G296,"*")</f>
        <v>*</v>
      </c>
      <c r="AX303" s="4" t="s">
        <v>186</v>
      </c>
      <c r="AY303" s="4" t="s">
        <v>187</v>
      </c>
      <c r="AZ303" s="4">
        <v>2035</v>
      </c>
      <c r="BA303" s="2" t="str">
        <f>IF(sum!A296="SA",sum!B296,"*")</f>
        <v>*</v>
      </c>
      <c r="BB303" s="2"/>
      <c r="BC303" s="2" t="str">
        <f>IF(sum!A296="SA",sum!G296,"*")</f>
        <v>*</v>
      </c>
    </row>
    <row r="304" spans="2:55">
      <c r="B304" s="2" t="s">
        <v>186</v>
      </c>
      <c r="C304" s="2" t="s">
        <v>187</v>
      </c>
      <c r="D304" s="2">
        <v>2035</v>
      </c>
      <c r="J304" s="2" t="s">
        <v>186</v>
      </c>
      <c r="K304" s="2" t="s">
        <v>187</v>
      </c>
      <c r="L304" s="2">
        <v>2035</v>
      </c>
      <c r="M304" s="2" t="str">
        <f>IF(sum!A297="AT",sum!B297,"*")</f>
        <v>*</v>
      </c>
      <c r="N304" s="2"/>
      <c r="O304" s="2" t="str">
        <f>IF(sum!A297="AT",sum!G297,"*")</f>
        <v>*</v>
      </c>
      <c r="R304" s="2" t="s">
        <v>186</v>
      </c>
      <c r="S304" s="2" t="s">
        <v>187</v>
      </c>
      <c r="T304" s="2">
        <v>2035</v>
      </c>
      <c r="U304" s="2" t="str">
        <f>IF(sum!A297="BC",sum!B297,"*")</f>
        <v>R_ES-WH-AP_GAS1</v>
      </c>
      <c r="V304" s="2"/>
      <c r="W304" s="2">
        <f>IF(sum!A297="BC",sum!G297,"*")</f>
        <v>0</v>
      </c>
      <c r="Z304" s="2" t="s">
        <v>186</v>
      </c>
      <c r="AA304" s="2" t="s">
        <v>187</v>
      </c>
      <c r="AB304" s="2">
        <v>2035</v>
      </c>
      <c r="AC304" s="2" t="str">
        <f>IF(sum!A297="MA",sum!B297,"*")</f>
        <v>*</v>
      </c>
      <c r="AD304" s="2"/>
      <c r="AE304" s="2" t="str">
        <f>IF(sum!A297="MA",sum!G297,"*")</f>
        <v>*</v>
      </c>
      <c r="AH304" s="2" t="s">
        <v>186</v>
      </c>
      <c r="AI304" s="2" t="s">
        <v>187</v>
      </c>
      <c r="AJ304" s="2">
        <v>2035</v>
      </c>
      <c r="AK304" s="2" t="str">
        <f>IF(sum!A297="ON",sum!B297,"*")</f>
        <v>*</v>
      </c>
      <c r="AL304" s="2"/>
      <c r="AM304" s="2" t="str">
        <f>IF(sum!A297="ON",sum!G297,"*")</f>
        <v>*</v>
      </c>
      <c r="AP304" s="2" t="s">
        <v>186</v>
      </c>
      <c r="AQ304" s="2" t="s">
        <v>187</v>
      </c>
      <c r="AR304" s="2">
        <v>2035</v>
      </c>
      <c r="AS304" s="2" t="str">
        <f>IF(sum!A297="QU",sum!B297,"*")</f>
        <v>*</v>
      </c>
      <c r="AT304" s="2"/>
      <c r="AU304" s="2" t="str">
        <f>IF(sum!A297="QU",sum!G297,"*")</f>
        <v>*</v>
      </c>
      <c r="AX304" s="2" t="s">
        <v>186</v>
      </c>
      <c r="AY304" s="2" t="s">
        <v>187</v>
      </c>
      <c r="AZ304" s="2">
        <v>2035</v>
      </c>
      <c r="BA304" s="2" t="str">
        <f>IF(sum!A297="SA",sum!B297,"*")</f>
        <v>*</v>
      </c>
      <c r="BB304" s="2"/>
      <c r="BC304" s="2" t="str">
        <f>IF(sum!A297="SA",sum!G297,"*")</f>
        <v>*</v>
      </c>
    </row>
    <row r="305" spans="2:55">
      <c r="B305" s="2" t="s">
        <v>186</v>
      </c>
      <c r="C305" s="2" t="s">
        <v>187</v>
      </c>
      <c r="D305" s="2">
        <v>2035</v>
      </c>
      <c r="J305" s="2" t="s">
        <v>186</v>
      </c>
      <c r="K305" s="2" t="s">
        <v>187</v>
      </c>
      <c r="L305" s="2">
        <v>2035</v>
      </c>
      <c r="M305" s="2" t="str">
        <f>IF(sum!A298="AT",sum!B298,"*")</f>
        <v>*</v>
      </c>
      <c r="N305" s="2"/>
      <c r="O305" s="2" t="str">
        <f>IF(sum!A298="AT",sum!G298,"*")</f>
        <v>*</v>
      </c>
      <c r="R305" s="2" t="s">
        <v>186</v>
      </c>
      <c r="S305" s="2" t="s">
        <v>187</v>
      </c>
      <c r="T305" s="2">
        <v>2035</v>
      </c>
      <c r="U305" s="2" t="str">
        <f>IF(sum!A298="BC",sum!B298,"*")</f>
        <v>R_ES-WH-AP_STEAM1</v>
      </c>
      <c r="V305" s="2"/>
      <c r="W305" s="2">
        <f>IF(sum!A298="BC",sum!G298,"*")</f>
        <v>0.921342656693565</v>
      </c>
      <c r="Z305" s="2" t="s">
        <v>186</v>
      </c>
      <c r="AA305" s="2" t="s">
        <v>187</v>
      </c>
      <c r="AB305" s="2">
        <v>2035</v>
      </c>
      <c r="AC305" s="2" t="str">
        <f>IF(sum!A298="MA",sum!B298,"*")</f>
        <v>*</v>
      </c>
      <c r="AD305" s="2"/>
      <c r="AE305" s="2" t="str">
        <f>IF(sum!A298="MA",sum!G298,"*")</f>
        <v>*</v>
      </c>
      <c r="AH305" s="2" t="s">
        <v>186</v>
      </c>
      <c r="AI305" s="2" t="s">
        <v>187</v>
      </c>
      <c r="AJ305" s="2">
        <v>2035</v>
      </c>
      <c r="AK305" s="2" t="str">
        <f>IF(sum!A298="ON",sum!B298,"*")</f>
        <v>*</v>
      </c>
      <c r="AL305" s="2"/>
      <c r="AM305" s="2" t="str">
        <f>IF(sum!A298="ON",sum!G298,"*")</f>
        <v>*</v>
      </c>
      <c r="AP305" s="4" t="s">
        <v>186</v>
      </c>
      <c r="AQ305" s="4" t="s">
        <v>187</v>
      </c>
      <c r="AR305" s="4">
        <v>2035</v>
      </c>
      <c r="AS305" s="2" t="str">
        <f>IF(sum!A298="QU",sum!B298,"*")</f>
        <v>*</v>
      </c>
      <c r="AT305" s="2"/>
      <c r="AU305" s="2" t="str">
        <f>IF(sum!A298="QU",sum!G298,"*")</f>
        <v>*</v>
      </c>
      <c r="AX305" s="2" t="s">
        <v>186</v>
      </c>
      <c r="AY305" s="2" t="s">
        <v>187</v>
      </c>
      <c r="AZ305" s="2">
        <v>2035</v>
      </c>
      <c r="BA305" s="2" t="str">
        <f>IF(sum!A298="SA",sum!B298,"*")</f>
        <v>*</v>
      </c>
      <c r="BB305" s="2"/>
      <c r="BC305" s="2" t="str">
        <f>IF(sum!A298="SA",sum!G298,"*")</f>
        <v>*</v>
      </c>
    </row>
    <row r="306" spans="2:55">
      <c r="B306" s="4" t="s">
        <v>186</v>
      </c>
      <c r="C306" s="4" t="s">
        <v>187</v>
      </c>
      <c r="D306" s="4">
        <v>2035</v>
      </c>
      <c r="J306" s="4" t="s">
        <v>186</v>
      </c>
      <c r="K306" s="4" t="s">
        <v>187</v>
      </c>
      <c r="L306" s="4">
        <v>2035</v>
      </c>
      <c r="M306" s="2" t="str">
        <f>IF(sum!A299="AT",sum!B299,"*")</f>
        <v>*</v>
      </c>
      <c r="N306" s="2"/>
      <c r="O306" s="2" t="str">
        <f>IF(sum!A299="AT",sum!G299,"*")</f>
        <v>*</v>
      </c>
      <c r="R306" s="4" t="s">
        <v>186</v>
      </c>
      <c r="S306" s="4" t="s">
        <v>187</v>
      </c>
      <c r="T306" s="4">
        <v>2035</v>
      </c>
      <c r="U306" s="2" t="str">
        <f>IF(sum!A299="BC",sum!B299,"*")</f>
        <v>R_ES-WH-MOB_GAS1</v>
      </c>
      <c r="V306" s="2"/>
      <c r="W306" s="2">
        <f>IF(sum!A299="BC",sum!G299,"*")</f>
        <v>0</v>
      </c>
      <c r="Z306" s="4" t="s">
        <v>186</v>
      </c>
      <c r="AA306" s="4" t="s">
        <v>187</v>
      </c>
      <c r="AB306" s="4">
        <v>2035</v>
      </c>
      <c r="AC306" s="2" t="str">
        <f>IF(sum!A299="MA",sum!B299,"*")</f>
        <v>*</v>
      </c>
      <c r="AD306" s="2"/>
      <c r="AE306" s="2" t="str">
        <f>IF(sum!A299="MA",sum!G299,"*")</f>
        <v>*</v>
      </c>
      <c r="AH306" s="4" t="s">
        <v>186</v>
      </c>
      <c r="AI306" s="4" t="s">
        <v>187</v>
      </c>
      <c r="AJ306" s="4">
        <v>2035</v>
      </c>
      <c r="AK306" s="2" t="str">
        <f>IF(sum!A299="ON",sum!B299,"*")</f>
        <v>*</v>
      </c>
      <c r="AL306" s="2"/>
      <c r="AM306" s="2" t="str">
        <f>IF(sum!A299="ON",sum!G299,"*")</f>
        <v>*</v>
      </c>
      <c r="AP306" s="2" t="s">
        <v>186</v>
      </c>
      <c r="AQ306" s="2" t="s">
        <v>187</v>
      </c>
      <c r="AR306" s="2">
        <v>2035</v>
      </c>
      <c r="AS306" s="2" t="str">
        <f>IF(sum!A299="QU",sum!B299,"*")</f>
        <v>*</v>
      </c>
      <c r="AT306" s="2"/>
      <c r="AU306" s="2" t="str">
        <f>IF(sum!A299="QU",sum!G299,"*")</f>
        <v>*</v>
      </c>
      <c r="AX306" s="4" t="s">
        <v>186</v>
      </c>
      <c r="AY306" s="4" t="s">
        <v>187</v>
      </c>
      <c r="AZ306" s="4">
        <v>2035</v>
      </c>
      <c r="BA306" s="2" t="str">
        <f>IF(sum!A299="SA",sum!B299,"*")</f>
        <v>*</v>
      </c>
      <c r="BB306" s="2"/>
      <c r="BC306" s="2" t="str">
        <f>IF(sum!A299="SA",sum!G299,"*")</f>
        <v>*</v>
      </c>
    </row>
    <row r="307" spans="2:55">
      <c r="B307" s="2" t="s">
        <v>186</v>
      </c>
      <c r="C307" s="2" t="s">
        <v>187</v>
      </c>
      <c r="D307" s="2">
        <v>2035</v>
      </c>
      <c r="J307" s="2" t="s">
        <v>186</v>
      </c>
      <c r="K307" s="2" t="s">
        <v>187</v>
      </c>
      <c r="L307" s="2">
        <v>2035</v>
      </c>
      <c r="M307" s="2" t="str">
        <f>IF(sum!A300="AT",sum!B300,"*")</f>
        <v>*</v>
      </c>
      <c r="N307" s="2"/>
      <c r="O307" s="2" t="str">
        <f>IF(sum!A300="AT",sum!G300,"*")</f>
        <v>*</v>
      </c>
      <c r="R307" s="2" t="s">
        <v>186</v>
      </c>
      <c r="S307" s="2" t="s">
        <v>187</v>
      </c>
      <c r="T307" s="2">
        <v>2035</v>
      </c>
      <c r="U307" s="2" t="str">
        <f>IF(sum!A300="BC",sum!B300,"*")</f>
        <v>R_ES-WH-MOB_STEAM1</v>
      </c>
      <c r="V307" s="2"/>
      <c r="W307" s="2">
        <f>IF(sum!A300="BC",sum!G300,"*")</f>
        <v>0.0871440482409591</v>
      </c>
      <c r="Z307" s="2" t="s">
        <v>186</v>
      </c>
      <c r="AA307" s="2" t="s">
        <v>187</v>
      </c>
      <c r="AB307" s="2">
        <v>2035</v>
      </c>
      <c r="AC307" s="2" t="str">
        <f>IF(sum!A300="MA",sum!B300,"*")</f>
        <v>*</v>
      </c>
      <c r="AD307" s="2"/>
      <c r="AE307" s="2" t="str">
        <f>IF(sum!A300="MA",sum!G300,"*")</f>
        <v>*</v>
      </c>
      <c r="AH307" s="2" t="s">
        <v>186</v>
      </c>
      <c r="AI307" s="2" t="s">
        <v>187</v>
      </c>
      <c r="AJ307" s="2">
        <v>2035</v>
      </c>
      <c r="AK307" s="2" t="str">
        <f>IF(sum!A300="ON",sum!B300,"*")</f>
        <v>*</v>
      </c>
      <c r="AL307" s="2"/>
      <c r="AM307" s="2" t="str">
        <f>IF(sum!A300="ON",sum!G300,"*")</f>
        <v>*</v>
      </c>
      <c r="AP307" s="4" t="s">
        <v>186</v>
      </c>
      <c r="AQ307" s="4" t="s">
        <v>187</v>
      </c>
      <c r="AR307" s="4">
        <v>2035</v>
      </c>
      <c r="AS307" s="2" t="str">
        <f>IF(sum!A300="QU",sum!B300,"*")</f>
        <v>*</v>
      </c>
      <c r="AT307" s="2"/>
      <c r="AU307" s="2" t="str">
        <f>IF(sum!A300="QU",sum!G300,"*")</f>
        <v>*</v>
      </c>
      <c r="AX307" s="2" t="s">
        <v>186</v>
      </c>
      <c r="AY307" s="2" t="s">
        <v>187</v>
      </c>
      <c r="AZ307" s="2">
        <v>2035</v>
      </c>
      <c r="BA307" s="2" t="str">
        <f>IF(sum!A300="SA",sum!B300,"*")</f>
        <v>*</v>
      </c>
      <c r="BB307" s="2"/>
      <c r="BC307" s="2" t="str">
        <f>IF(sum!A300="SA",sum!G300,"*")</f>
        <v>*</v>
      </c>
    </row>
    <row r="308" spans="2:55">
      <c r="B308" s="2" t="s">
        <v>186</v>
      </c>
      <c r="C308" s="2" t="s">
        <v>187</v>
      </c>
      <c r="D308" s="2">
        <v>2035</v>
      </c>
      <c r="J308" s="2" t="s">
        <v>186</v>
      </c>
      <c r="K308" s="2" t="s">
        <v>187</v>
      </c>
      <c r="L308" s="2">
        <v>2035</v>
      </c>
      <c r="M308" s="2" t="str">
        <f>IF(sum!A301="AT",sum!B301,"*")</f>
        <v>*</v>
      </c>
      <c r="N308" s="2"/>
      <c r="O308" s="2" t="str">
        <f>IF(sum!A301="AT",sum!G301,"*")</f>
        <v>*</v>
      </c>
      <c r="R308" s="2" t="s">
        <v>186</v>
      </c>
      <c r="S308" s="2" t="s">
        <v>187</v>
      </c>
      <c r="T308" s="2">
        <v>2035</v>
      </c>
      <c r="U308" s="2" t="str">
        <f>IF(sum!A301="BC",sum!B301,"*")</f>
        <v>R_ES-WH-SA_GAS1</v>
      </c>
      <c r="V308" s="2"/>
      <c r="W308" s="2">
        <f>IF(sum!A301="BC",sum!G301,"*")</f>
        <v>0</v>
      </c>
      <c r="Z308" s="2" t="s">
        <v>186</v>
      </c>
      <c r="AA308" s="2" t="s">
        <v>187</v>
      </c>
      <c r="AB308" s="2">
        <v>2035</v>
      </c>
      <c r="AC308" s="2" t="str">
        <f>IF(sum!A301="MA",sum!B301,"*")</f>
        <v>*</v>
      </c>
      <c r="AD308" s="2"/>
      <c r="AE308" s="2" t="str">
        <f>IF(sum!A301="MA",sum!G301,"*")</f>
        <v>*</v>
      </c>
      <c r="AH308" s="2" t="s">
        <v>186</v>
      </c>
      <c r="AI308" s="2" t="s">
        <v>187</v>
      </c>
      <c r="AJ308" s="2">
        <v>2035</v>
      </c>
      <c r="AK308" s="2" t="str">
        <f>IF(sum!A301="ON",sum!B301,"*")</f>
        <v>*</v>
      </c>
      <c r="AL308" s="2"/>
      <c r="AM308" s="2" t="str">
        <f>IF(sum!A301="ON",sum!G301,"*")</f>
        <v>*</v>
      </c>
      <c r="AP308" s="2" t="s">
        <v>186</v>
      </c>
      <c r="AQ308" s="2" t="s">
        <v>187</v>
      </c>
      <c r="AR308" s="2">
        <v>2035</v>
      </c>
      <c r="AS308" s="2" t="str">
        <f>IF(sum!A301="QU",sum!B301,"*")</f>
        <v>*</v>
      </c>
      <c r="AT308" s="2"/>
      <c r="AU308" s="2" t="str">
        <f>IF(sum!A301="QU",sum!G301,"*")</f>
        <v>*</v>
      </c>
      <c r="AX308" s="2" t="s">
        <v>186</v>
      </c>
      <c r="AY308" s="2" t="s">
        <v>187</v>
      </c>
      <c r="AZ308" s="2">
        <v>2035</v>
      </c>
      <c r="BA308" s="2" t="str">
        <f>IF(sum!A301="SA",sum!B301,"*")</f>
        <v>*</v>
      </c>
      <c r="BB308" s="2"/>
      <c r="BC308" s="2" t="str">
        <f>IF(sum!A301="SA",sum!G301,"*")</f>
        <v>*</v>
      </c>
    </row>
    <row r="309" spans="2:55">
      <c r="B309" s="4" t="s">
        <v>186</v>
      </c>
      <c r="C309" s="4" t="s">
        <v>187</v>
      </c>
      <c r="D309" s="4">
        <v>2035</v>
      </c>
      <c r="J309" s="4" t="s">
        <v>186</v>
      </c>
      <c r="K309" s="4" t="s">
        <v>187</v>
      </c>
      <c r="L309" s="4">
        <v>2035</v>
      </c>
      <c r="M309" s="2" t="str">
        <f>IF(sum!A302="AT",sum!B302,"*")</f>
        <v>*</v>
      </c>
      <c r="N309" s="2"/>
      <c r="O309" s="2" t="str">
        <f>IF(sum!A302="AT",sum!G302,"*")</f>
        <v>*</v>
      </c>
      <c r="R309" s="4" t="s">
        <v>186</v>
      </c>
      <c r="S309" s="4" t="s">
        <v>187</v>
      </c>
      <c r="T309" s="4">
        <v>2035</v>
      </c>
      <c r="U309" s="2" t="str">
        <f>IF(sum!A302="BC",sum!B302,"*")</f>
        <v>R_ES-WH-SA_STEAM1</v>
      </c>
      <c r="V309" s="2"/>
      <c r="W309" s="2">
        <f>IF(sum!A302="BC",sum!G302,"*")</f>
        <v>0.281258684594568</v>
      </c>
      <c r="Z309" s="4" t="s">
        <v>186</v>
      </c>
      <c r="AA309" s="4" t="s">
        <v>187</v>
      </c>
      <c r="AB309" s="4">
        <v>2035</v>
      </c>
      <c r="AC309" s="2" t="str">
        <f>IF(sum!A302="MA",sum!B302,"*")</f>
        <v>*</v>
      </c>
      <c r="AD309" s="2"/>
      <c r="AE309" s="2" t="str">
        <f>IF(sum!A302="MA",sum!G302,"*")</f>
        <v>*</v>
      </c>
      <c r="AH309" s="4" t="s">
        <v>186</v>
      </c>
      <c r="AI309" s="4" t="s">
        <v>187</v>
      </c>
      <c r="AJ309" s="4">
        <v>2035</v>
      </c>
      <c r="AK309" s="2" t="str">
        <f>IF(sum!A302="ON",sum!B302,"*")</f>
        <v>*</v>
      </c>
      <c r="AL309" s="2"/>
      <c r="AM309" s="2" t="str">
        <f>IF(sum!A302="ON",sum!G302,"*")</f>
        <v>*</v>
      </c>
      <c r="AP309" s="4" t="s">
        <v>186</v>
      </c>
      <c r="AQ309" s="4" t="s">
        <v>187</v>
      </c>
      <c r="AR309" s="4">
        <v>2035</v>
      </c>
      <c r="AS309" s="2" t="str">
        <f>IF(sum!A302="QU",sum!B302,"*")</f>
        <v>*</v>
      </c>
      <c r="AT309" s="2"/>
      <c r="AU309" s="2" t="str">
        <f>IF(sum!A302="QU",sum!G302,"*")</f>
        <v>*</v>
      </c>
      <c r="AX309" s="4" t="s">
        <v>186</v>
      </c>
      <c r="AY309" s="4" t="s">
        <v>187</v>
      </c>
      <c r="AZ309" s="4">
        <v>2035</v>
      </c>
      <c r="BA309" s="2" t="str">
        <f>IF(sum!A302="SA",sum!B302,"*")</f>
        <v>*</v>
      </c>
      <c r="BB309" s="2"/>
      <c r="BC309" s="2" t="str">
        <f>IF(sum!A302="SA",sum!G302,"*")</f>
        <v>*</v>
      </c>
    </row>
    <row r="310" spans="2:55">
      <c r="B310" s="2" t="s">
        <v>186</v>
      </c>
      <c r="C310" s="2" t="s">
        <v>187</v>
      </c>
      <c r="D310" s="2">
        <v>2035</v>
      </c>
      <c r="J310" s="2" t="s">
        <v>186</v>
      </c>
      <c r="K310" s="2" t="s">
        <v>187</v>
      </c>
      <c r="L310" s="2">
        <v>2035</v>
      </c>
      <c r="M310" s="2" t="str">
        <f>IF(sum!A303="AT",sum!B303,"*")</f>
        <v>*</v>
      </c>
      <c r="N310" s="2"/>
      <c r="O310" s="2" t="str">
        <f>IF(sum!A303="AT",sum!G303,"*")</f>
        <v>*</v>
      </c>
      <c r="R310" s="2" t="s">
        <v>186</v>
      </c>
      <c r="S310" s="2" t="s">
        <v>187</v>
      </c>
      <c r="T310" s="2">
        <v>2035</v>
      </c>
      <c r="U310" s="2" t="str">
        <f>IF(sum!A303="BC",sum!B303,"*")</f>
        <v>R_ES-WH-SD_GAS1</v>
      </c>
      <c r="V310" s="2"/>
      <c r="W310" s="2">
        <f>IF(sum!A303="BC",sum!G303,"*")</f>
        <v>0</v>
      </c>
      <c r="Z310" s="2" t="s">
        <v>186</v>
      </c>
      <c r="AA310" s="2" t="s">
        <v>187</v>
      </c>
      <c r="AB310" s="2">
        <v>2035</v>
      </c>
      <c r="AC310" s="2" t="str">
        <f>IF(sum!A303="MA",sum!B303,"*")</f>
        <v>*</v>
      </c>
      <c r="AD310" s="2"/>
      <c r="AE310" s="2" t="str">
        <f>IF(sum!A303="MA",sum!G303,"*")</f>
        <v>*</v>
      </c>
      <c r="AH310" s="2" t="s">
        <v>186</v>
      </c>
      <c r="AI310" s="2" t="s">
        <v>187</v>
      </c>
      <c r="AJ310" s="2">
        <v>2035</v>
      </c>
      <c r="AK310" s="2" t="str">
        <f>IF(sum!A303="ON",sum!B303,"*")</f>
        <v>*</v>
      </c>
      <c r="AL310" s="2"/>
      <c r="AM310" s="2" t="str">
        <f>IF(sum!A303="ON",sum!G303,"*")</f>
        <v>*</v>
      </c>
      <c r="AP310" s="2" t="s">
        <v>186</v>
      </c>
      <c r="AQ310" s="2" t="s">
        <v>187</v>
      </c>
      <c r="AR310" s="2">
        <v>2035</v>
      </c>
      <c r="AS310" s="2" t="str">
        <f>IF(sum!A303="QU",sum!B303,"*")</f>
        <v>*</v>
      </c>
      <c r="AT310" s="2"/>
      <c r="AU310" s="2" t="str">
        <f>IF(sum!A303="QU",sum!G303,"*")</f>
        <v>*</v>
      </c>
      <c r="AX310" s="2" t="s">
        <v>186</v>
      </c>
      <c r="AY310" s="2" t="s">
        <v>187</v>
      </c>
      <c r="AZ310" s="2">
        <v>2035</v>
      </c>
      <c r="BA310" s="2" t="str">
        <f>IF(sum!A303="SA",sum!B303,"*")</f>
        <v>*</v>
      </c>
      <c r="BB310" s="2"/>
      <c r="BC310" s="2" t="str">
        <f>IF(sum!A303="SA",sum!G303,"*")</f>
        <v>*</v>
      </c>
    </row>
    <row r="311" spans="2:55">
      <c r="B311" s="2" t="s">
        <v>186</v>
      </c>
      <c r="C311" s="2" t="s">
        <v>187</v>
      </c>
      <c r="D311" s="2">
        <v>2035</v>
      </c>
      <c r="J311" s="2" t="s">
        <v>186</v>
      </c>
      <c r="K311" s="2" t="s">
        <v>187</v>
      </c>
      <c r="L311" s="2">
        <v>2035</v>
      </c>
      <c r="M311" s="2" t="str">
        <f>IF(sum!A304="AT",sum!B304,"*")</f>
        <v>*</v>
      </c>
      <c r="N311" s="2"/>
      <c r="O311" s="2" t="str">
        <f>IF(sum!A304="AT",sum!G304,"*")</f>
        <v>*</v>
      </c>
      <c r="R311" s="2" t="s">
        <v>186</v>
      </c>
      <c r="S311" s="2" t="s">
        <v>187</v>
      </c>
      <c r="T311" s="2">
        <v>2035</v>
      </c>
      <c r="U311" s="2" t="str">
        <f>IF(sum!A304="BC",sum!B304,"*")</f>
        <v>R_ES-WH-SD_STEAM1</v>
      </c>
      <c r="V311" s="2"/>
      <c r="W311" s="2">
        <f>IF(sum!A304="BC",sum!G304,"*")</f>
        <v>0.752586612405889</v>
      </c>
      <c r="Z311" s="2" t="s">
        <v>186</v>
      </c>
      <c r="AA311" s="2" t="s">
        <v>187</v>
      </c>
      <c r="AB311" s="2">
        <v>2035</v>
      </c>
      <c r="AC311" s="2" t="str">
        <f>IF(sum!A304="MA",sum!B304,"*")</f>
        <v>*</v>
      </c>
      <c r="AD311" s="2"/>
      <c r="AE311" s="2" t="str">
        <f>IF(sum!A304="MA",sum!G304,"*")</f>
        <v>*</v>
      </c>
      <c r="AH311" s="2" t="s">
        <v>186</v>
      </c>
      <c r="AI311" s="2" t="s">
        <v>187</v>
      </c>
      <c r="AJ311" s="2">
        <v>2035</v>
      </c>
      <c r="AK311" s="2" t="str">
        <f>IF(sum!A304="ON",sum!B304,"*")</f>
        <v>*</v>
      </c>
      <c r="AL311" s="2"/>
      <c r="AM311" s="2" t="str">
        <f>IF(sum!A304="ON",sum!G304,"*")</f>
        <v>*</v>
      </c>
      <c r="AP311" s="4" t="s">
        <v>186</v>
      </c>
      <c r="AQ311" s="4" t="s">
        <v>187</v>
      </c>
      <c r="AR311" s="4">
        <v>2035</v>
      </c>
      <c r="AS311" s="2" t="str">
        <f>IF(sum!A304="QU",sum!B304,"*")</f>
        <v>*</v>
      </c>
      <c r="AT311" s="2"/>
      <c r="AU311" s="2" t="str">
        <f>IF(sum!A304="QU",sum!G304,"*")</f>
        <v>*</v>
      </c>
      <c r="AX311" s="2" t="s">
        <v>186</v>
      </c>
      <c r="AY311" s="2" t="s">
        <v>187</v>
      </c>
      <c r="AZ311" s="2">
        <v>2035</v>
      </c>
      <c r="BA311" s="2" t="str">
        <f>IF(sum!A304="SA",sum!B304,"*")</f>
        <v>*</v>
      </c>
      <c r="BB311" s="2"/>
      <c r="BC311" s="2" t="str">
        <f>IF(sum!A304="SA",sum!G304,"*")</f>
        <v>*</v>
      </c>
    </row>
    <row r="312" spans="2:55">
      <c r="B312" s="4" t="s">
        <v>186</v>
      </c>
      <c r="C312" s="4" t="s">
        <v>187</v>
      </c>
      <c r="D312" s="4">
        <v>2035</v>
      </c>
      <c r="J312" s="4" t="s">
        <v>186</v>
      </c>
      <c r="K312" s="4" t="s">
        <v>187</v>
      </c>
      <c r="L312" s="4">
        <v>2035</v>
      </c>
      <c r="M312" s="2" t="str">
        <f>IF(sum!A305="AT",sum!B305,"*")</f>
        <v>*</v>
      </c>
      <c r="N312" s="2"/>
      <c r="O312" s="2" t="str">
        <f>IF(sum!A305="AT",sum!G305,"*")</f>
        <v>*</v>
      </c>
      <c r="R312" s="4" t="s">
        <v>186</v>
      </c>
      <c r="S312" s="4" t="s">
        <v>187</v>
      </c>
      <c r="T312" s="4">
        <v>2035</v>
      </c>
      <c r="U312" s="2" t="str">
        <f>IF(sum!A305="BC",sum!B305,"*")</f>
        <v>RTS-AuxiliaryEquip_ELE1</v>
      </c>
      <c r="V312" s="2"/>
      <c r="W312" s="2">
        <f>IF(sum!A305="BC",sum!G305,"*")</f>
        <v>0.295172176519459</v>
      </c>
      <c r="Z312" s="4" t="s">
        <v>186</v>
      </c>
      <c r="AA312" s="4" t="s">
        <v>187</v>
      </c>
      <c r="AB312" s="4">
        <v>2035</v>
      </c>
      <c r="AC312" s="2" t="str">
        <f>IF(sum!A305="MA",sum!B305,"*")</f>
        <v>*</v>
      </c>
      <c r="AD312" s="2"/>
      <c r="AE312" s="2" t="str">
        <f>IF(sum!A305="MA",sum!G305,"*")</f>
        <v>*</v>
      </c>
      <c r="AH312" s="4" t="s">
        <v>186</v>
      </c>
      <c r="AI312" s="4" t="s">
        <v>187</v>
      </c>
      <c r="AJ312" s="4">
        <v>2035</v>
      </c>
      <c r="AK312" s="2" t="str">
        <f>IF(sum!A305="ON",sum!B305,"*")</f>
        <v>*</v>
      </c>
      <c r="AL312" s="2"/>
      <c r="AM312" s="2" t="str">
        <f>IF(sum!A305="ON",sum!G305,"*")</f>
        <v>*</v>
      </c>
      <c r="AP312" s="2" t="s">
        <v>186</v>
      </c>
      <c r="AQ312" s="2" t="s">
        <v>187</v>
      </c>
      <c r="AR312" s="2">
        <v>2035</v>
      </c>
      <c r="AS312" s="2" t="str">
        <f>IF(sum!A305="QU",sum!B305,"*")</f>
        <v>*</v>
      </c>
      <c r="AT312" s="2"/>
      <c r="AU312" s="2" t="str">
        <f>IF(sum!A305="QU",sum!G305,"*")</f>
        <v>*</v>
      </c>
      <c r="AX312" s="4" t="s">
        <v>186</v>
      </c>
      <c r="AY312" s="4" t="s">
        <v>187</v>
      </c>
      <c r="AZ312" s="4">
        <v>2035</v>
      </c>
      <c r="BA312" s="2" t="str">
        <f>IF(sum!A305="SA",sum!B305,"*")</f>
        <v>*</v>
      </c>
      <c r="BB312" s="2"/>
      <c r="BC312" s="2" t="str">
        <f>IF(sum!A305="SA",sum!G305,"*")</f>
        <v>*</v>
      </c>
    </row>
    <row r="313" spans="2:55">
      <c r="B313" s="2" t="s">
        <v>186</v>
      </c>
      <c r="C313" s="2" t="s">
        <v>187</v>
      </c>
      <c r="D313" s="2">
        <v>2035</v>
      </c>
      <c r="J313" s="2" t="s">
        <v>186</v>
      </c>
      <c r="K313" s="2" t="s">
        <v>187</v>
      </c>
      <c r="L313" s="2">
        <v>2035</v>
      </c>
      <c r="M313" s="2" t="str">
        <f>IF(sum!A306="AT",sum!B306,"*")</f>
        <v>*</v>
      </c>
      <c r="N313" s="2"/>
      <c r="O313" s="2" t="str">
        <f>IF(sum!A306="AT",sum!G306,"*")</f>
        <v>*</v>
      </c>
      <c r="R313" s="2" t="s">
        <v>186</v>
      </c>
      <c r="S313" s="2" t="s">
        <v>187</v>
      </c>
      <c r="T313" s="2">
        <v>2035</v>
      </c>
      <c r="U313" s="2" t="str">
        <f>IF(sum!A306="BC",sum!B306,"*")</f>
        <v>RTS-AuxiliaryMot_ELE1</v>
      </c>
      <c r="V313" s="2"/>
      <c r="W313" s="2">
        <f>IF(sum!A306="BC",sum!G306,"*")</f>
        <v>0.132089457782278</v>
      </c>
      <c r="Z313" s="2" t="s">
        <v>186</v>
      </c>
      <c r="AA313" s="2" t="s">
        <v>187</v>
      </c>
      <c r="AB313" s="2">
        <v>2035</v>
      </c>
      <c r="AC313" s="2" t="str">
        <f>IF(sum!A306="MA",sum!B306,"*")</f>
        <v>*</v>
      </c>
      <c r="AD313" s="2"/>
      <c r="AE313" s="2" t="str">
        <f>IF(sum!A306="MA",sum!G306,"*")</f>
        <v>*</v>
      </c>
      <c r="AH313" s="2" t="s">
        <v>186</v>
      </c>
      <c r="AI313" s="2" t="s">
        <v>187</v>
      </c>
      <c r="AJ313" s="2">
        <v>2035</v>
      </c>
      <c r="AK313" s="2" t="str">
        <f>IF(sum!A306="ON",sum!B306,"*")</f>
        <v>*</v>
      </c>
      <c r="AL313" s="2"/>
      <c r="AM313" s="2" t="str">
        <f>IF(sum!A306="ON",sum!G306,"*")</f>
        <v>*</v>
      </c>
      <c r="AP313" s="4" t="s">
        <v>186</v>
      </c>
      <c r="AQ313" s="4" t="s">
        <v>187</v>
      </c>
      <c r="AR313" s="4">
        <v>2035</v>
      </c>
      <c r="AS313" s="2" t="str">
        <f>IF(sum!A306="QU",sum!B306,"*")</f>
        <v>*</v>
      </c>
      <c r="AT313" s="2"/>
      <c r="AU313" s="2" t="str">
        <f>IF(sum!A306="QU",sum!G306,"*")</f>
        <v>*</v>
      </c>
      <c r="AX313" s="2" t="s">
        <v>186</v>
      </c>
      <c r="AY313" s="2" t="s">
        <v>187</v>
      </c>
      <c r="AZ313" s="2">
        <v>2035</v>
      </c>
      <c r="BA313" s="2" t="str">
        <f>IF(sum!A306="SA",sum!B306,"*")</f>
        <v>*</v>
      </c>
      <c r="BB313" s="2"/>
      <c r="BC313" s="2" t="str">
        <f>IF(sum!A306="SA",sum!G306,"*")</f>
        <v>*</v>
      </c>
    </row>
    <row r="314" spans="2:55">
      <c r="B314" s="2" t="s">
        <v>186</v>
      </c>
      <c r="C314" s="2" t="s">
        <v>187</v>
      </c>
      <c r="D314" s="2">
        <v>2035</v>
      </c>
      <c r="J314" s="2" t="s">
        <v>186</v>
      </c>
      <c r="K314" s="2" t="s">
        <v>187</v>
      </c>
      <c r="L314" s="2">
        <v>2035</v>
      </c>
      <c r="M314" s="2" t="str">
        <f>IF(sum!A307="AT",sum!B307,"*")</f>
        <v>*</v>
      </c>
      <c r="N314" s="2"/>
      <c r="O314" s="2" t="str">
        <f>IF(sum!A307="AT",sum!G307,"*")</f>
        <v>*</v>
      </c>
      <c r="R314" s="2" t="s">
        <v>186</v>
      </c>
      <c r="S314" s="2" t="s">
        <v>187</v>
      </c>
      <c r="T314" s="2">
        <v>2035</v>
      </c>
      <c r="U314" s="2" t="str">
        <f>IF(sum!A307="BC",sum!B307,"*")</f>
        <v>RTS-Light_ELE1</v>
      </c>
      <c r="V314" s="2"/>
      <c r="W314" s="2">
        <f>IF(sum!A307="BC",sum!G307,"*")</f>
        <v>0.543034437549367</v>
      </c>
      <c r="Z314" s="2" t="s">
        <v>186</v>
      </c>
      <c r="AA314" s="2" t="s">
        <v>187</v>
      </c>
      <c r="AB314" s="2">
        <v>2035</v>
      </c>
      <c r="AC314" s="2" t="str">
        <f>IF(sum!A307="MA",sum!B307,"*")</f>
        <v>*</v>
      </c>
      <c r="AD314" s="2"/>
      <c r="AE314" s="2" t="str">
        <f>IF(sum!A307="MA",sum!G307,"*")</f>
        <v>*</v>
      </c>
      <c r="AH314" s="2" t="s">
        <v>186</v>
      </c>
      <c r="AI314" s="2" t="s">
        <v>187</v>
      </c>
      <c r="AJ314" s="2">
        <v>2035</v>
      </c>
      <c r="AK314" s="2" t="str">
        <f>IF(sum!A307="ON",sum!B307,"*")</f>
        <v>*</v>
      </c>
      <c r="AL314" s="2"/>
      <c r="AM314" s="2" t="str">
        <f>IF(sum!A307="ON",sum!G307,"*")</f>
        <v>*</v>
      </c>
      <c r="AP314" s="2" t="s">
        <v>186</v>
      </c>
      <c r="AQ314" s="2" t="s">
        <v>187</v>
      </c>
      <c r="AR314" s="2">
        <v>2035</v>
      </c>
      <c r="AS314" s="2" t="str">
        <f>IF(sum!A307="QU",sum!B307,"*")</f>
        <v>*</v>
      </c>
      <c r="AT314" s="2"/>
      <c r="AU314" s="2" t="str">
        <f>IF(sum!A307="QU",sum!G307,"*")</f>
        <v>*</v>
      </c>
      <c r="AX314" s="2" t="s">
        <v>186</v>
      </c>
      <c r="AY314" s="2" t="s">
        <v>187</v>
      </c>
      <c r="AZ314" s="2">
        <v>2035</v>
      </c>
      <c r="BA314" s="2" t="str">
        <f>IF(sum!A307="SA",sum!B307,"*")</f>
        <v>*</v>
      </c>
      <c r="BB314" s="2"/>
      <c r="BC314" s="2" t="str">
        <f>IF(sum!A307="SA",sum!G307,"*")</f>
        <v>*</v>
      </c>
    </row>
    <row r="315" spans="2:55">
      <c r="B315" s="4" t="s">
        <v>186</v>
      </c>
      <c r="C315" s="4" t="s">
        <v>187</v>
      </c>
      <c r="D315" s="4">
        <v>2035</v>
      </c>
      <c r="J315" s="4" t="s">
        <v>186</v>
      </c>
      <c r="K315" s="4" t="s">
        <v>187</v>
      </c>
      <c r="L315" s="4">
        <v>2035</v>
      </c>
      <c r="M315" s="2" t="str">
        <f>IF(sum!A308="AT",sum!B308,"*")</f>
        <v>*</v>
      </c>
      <c r="N315" s="2"/>
      <c r="O315" s="2" t="str">
        <f>IF(sum!A308="AT",sum!G308,"*")</f>
        <v>*</v>
      </c>
      <c r="R315" s="4" t="s">
        <v>186</v>
      </c>
      <c r="S315" s="4" t="s">
        <v>187</v>
      </c>
      <c r="T315" s="4">
        <v>2035</v>
      </c>
      <c r="U315" s="2" t="str">
        <f>IF(sum!A308="BC",sum!B308,"*")</f>
        <v>RTS-SpCool_ELE1</v>
      </c>
      <c r="V315" s="2"/>
      <c r="W315" s="2">
        <f>IF(sum!A308="BC",sum!G308,"*")</f>
        <v>0.0880596385215188</v>
      </c>
      <c r="Z315" s="4" t="s">
        <v>186</v>
      </c>
      <c r="AA315" s="4" t="s">
        <v>187</v>
      </c>
      <c r="AB315" s="4">
        <v>2035</v>
      </c>
      <c r="AC315" s="2" t="str">
        <f>IF(sum!A308="MA",sum!B308,"*")</f>
        <v>*</v>
      </c>
      <c r="AD315" s="2"/>
      <c r="AE315" s="2" t="str">
        <f>IF(sum!A308="MA",sum!G308,"*")</f>
        <v>*</v>
      </c>
      <c r="AH315" s="4" t="s">
        <v>186</v>
      </c>
      <c r="AI315" s="4" t="s">
        <v>187</v>
      </c>
      <c r="AJ315" s="4">
        <v>2035</v>
      </c>
      <c r="AK315" s="2" t="str">
        <f>IF(sum!A308="ON",sum!B308,"*")</f>
        <v>*</v>
      </c>
      <c r="AL315" s="2"/>
      <c r="AM315" s="2" t="str">
        <f>IF(sum!A308="ON",sum!G308,"*")</f>
        <v>*</v>
      </c>
      <c r="AP315" s="4" t="s">
        <v>186</v>
      </c>
      <c r="AQ315" s="4" t="s">
        <v>187</v>
      </c>
      <c r="AR315" s="4">
        <v>2035</v>
      </c>
      <c r="AS315" s="2" t="str">
        <f>IF(sum!A308="QU",sum!B308,"*")</f>
        <v>*</v>
      </c>
      <c r="AT315" s="2"/>
      <c r="AU315" s="2" t="str">
        <f>IF(sum!A308="QU",sum!G308,"*")</f>
        <v>*</v>
      </c>
      <c r="AX315" s="4" t="s">
        <v>186</v>
      </c>
      <c r="AY315" s="4" t="s">
        <v>187</v>
      </c>
      <c r="AZ315" s="4">
        <v>2035</v>
      </c>
      <c r="BA315" s="2" t="str">
        <f>IF(sum!A308="SA",sum!B308,"*")</f>
        <v>*</v>
      </c>
      <c r="BB315" s="2"/>
      <c r="BC315" s="2" t="str">
        <f>IF(sum!A308="SA",sum!G308,"*")</f>
        <v>*</v>
      </c>
    </row>
    <row r="316" spans="2:55">
      <c r="B316" s="2" t="s">
        <v>186</v>
      </c>
      <c r="C316" s="2" t="s">
        <v>187</v>
      </c>
      <c r="D316" s="2">
        <v>2035</v>
      </c>
      <c r="J316" s="2" t="s">
        <v>186</v>
      </c>
      <c r="K316" s="2" t="s">
        <v>187</v>
      </c>
      <c r="L316" s="2">
        <v>2035</v>
      </c>
      <c r="M316" s="2" t="str">
        <f>IF(sum!A309="AT",sum!B309,"*")</f>
        <v>*</v>
      </c>
      <c r="N316" s="2"/>
      <c r="O316" s="2" t="str">
        <f>IF(sum!A309="AT",sum!G309,"*")</f>
        <v>*</v>
      </c>
      <c r="R316" s="2" t="s">
        <v>186</v>
      </c>
      <c r="S316" s="2" t="s">
        <v>187</v>
      </c>
      <c r="T316" s="2">
        <v>2035</v>
      </c>
      <c r="U316" s="2" t="str">
        <f>IF(sum!A309="BC",sum!B309,"*")</f>
        <v>RTS-SpHeat_ELE1</v>
      </c>
      <c r="V316" s="2"/>
      <c r="W316" s="2">
        <f>IF(sum!A309="BC",sum!G309,"*")</f>
        <v>0.696030254539658</v>
      </c>
      <c r="Z316" s="2" t="s">
        <v>186</v>
      </c>
      <c r="AA316" s="2" t="s">
        <v>187</v>
      </c>
      <c r="AB316" s="2">
        <v>2035</v>
      </c>
      <c r="AC316" s="2" t="str">
        <f>IF(sum!A309="MA",sum!B309,"*")</f>
        <v>*</v>
      </c>
      <c r="AD316" s="2"/>
      <c r="AE316" s="2" t="str">
        <f>IF(sum!A309="MA",sum!G309,"*")</f>
        <v>*</v>
      </c>
      <c r="AH316" s="2" t="s">
        <v>186</v>
      </c>
      <c r="AI316" s="2" t="s">
        <v>187</v>
      </c>
      <c r="AJ316" s="2">
        <v>2035</v>
      </c>
      <c r="AK316" s="2" t="str">
        <f>IF(sum!A309="ON",sum!B309,"*")</f>
        <v>*</v>
      </c>
      <c r="AL316" s="2"/>
      <c r="AM316" s="2" t="str">
        <f>IF(sum!A309="ON",sum!G309,"*")</f>
        <v>*</v>
      </c>
      <c r="AP316" s="2" t="s">
        <v>186</v>
      </c>
      <c r="AQ316" s="2" t="s">
        <v>187</v>
      </c>
      <c r="AR316" s="2">
        <v>2035</v>
      </c>
      <c r="AS316" s="2" t="str">
        <f>IF(sum!A309="QU",sum!B309,"*")</f>
        <v>*</v>
      </c>
      <c r="AT316" s="2"/>
      <c r="AU316" s="2" t="str">
        <f>IF(sum!A309="QU",sum!G309,"*")</f>
        <v>*</v>
      </c>
      <c r="AX316" s="2" t="s">
        <v>186</v>
      </c>
      <c r="AY316" s="2" t="s">
        <v>187</v>
      </c>
      <c r="AZ316" s="2">
        <v>2035</v>
      </c>
      <c r="BA316" s="2" t="str">
        <f>IF(sum!A309="SA",sum!B309,"*")</f>
        <v>*</v>
      </c>
      <c r="BB316" s="2"/>
      <c r="BC316" s="2" t="str">
        <f>IF(sum!A309="SA",sum!G309,"*")</f>
        <v>*</v>
      </c>
    </row>
    <row r="317" spans="2:55">
      <c r="B317" s="2" t="s">
        <v>186</v>
      </c>
      <c r="C317" s="2" t="s">
        <v>187</v>
      </c>
      <c r="D317" s="2">
        <v>2035</v>
      </c>
      <c r="J317" s="2" t="s">
        <v>186</v>
      </c>
      <c r="K317" s="2" t="s">
        <v>187</v>
      </c>
      <c r="L317" s="2">
        <v>2035</v>
      </c>
      <c r="M317" s="2" t="str">
        <f>IF(sum!A310="AT",sum!B310,"*")</f>
        <v>*</v>
      </c>
      <c r="N317" s="2"/>
      <c r="O317" s="2" t="str">
        <f>IF(sum!A310="AT",sum!G310,"*")</f>
        <v>*</v>
      </c>
      <c r="R317" s="2" t="s">
        <v>186</v>
      </c>
      <c r="S317" s="2" t="s">
        <v>187</v>
      </c>
      <c r="T317" s="2">
        <v>2035</v>
      </c>
      <c r="U317" s="2" t="str">
        <f>IF(sum!A310="BC",sum!B310,"*")</f>
        <v>RTS-WaterHeat_ELE1</v>
      </c>
      <c r="V317" s="2"/>
      <c r="W317" s="2">
        <f>IF(sum!A310="BC",sum!G310,"*")</f>
        <v>0.102174984179813</v>
      </c>
      <c r="Z317" s="2" t="s">
        <v>186</v>
      </c>
      <c r="AA317" s="2" t="s">
        <v>187</v>
      </c>
      <c r="AB317" s="2">
        <v>2035</v>
      </c>
      <c r="AC317" s="2" t="str">
        <f>IF(sum!A310="MA",sum!B310,"*")</f>
        <v>*</v>
      </c>
      <c r="AD317" s="2"/>
      <c r="AE317" s="2" t="str">
        <f>IF(sum!A310="MA",sum!G310,"*")</f>
        <v>*</v>
      </c>
      <c r="AH317" s="2" t="s">
        <v>186</v>
      </c>
      <c r="AI317" s="2" t="s">
        <v>187</v>
      </c>
      <c r="AJ317" s="2">
        <v>2035</v>
      </c>
      <c r="AK317" s="2" t="str">
        <f>IF(sum!A310="ON",sum!B310,"*")</f>
        <v>*</v>
      </c>
      <c r="AL317" s="2"/>
      <c r="AM317" s="2" t="str">
        <f>IF(sum!A310="ON",sum!G310,"*")</f>
        <v>*</v>
      </c>
      <c r="AP317" s="4" t="s">
        <v>186</v>
      </c>
      <c r="AQ317" s="4" t="s">
        <v>187</v>
      </c>
      <c r="AR317" s="4">
        <v>2035</v>
      </c>
      <c r="AS317" s="2" t="str">
        <f>IF(sum!A310="QU",sum!B310,"*")</f>
        <v>*</v>
      </c>
      <c r="AT317" s="2"/>
      <c r="AU317" s="2" t="str">
        <f>IF(sum!A310="QU",sum!G310,"*")</f>
        <v>*</v>
      </c>
      <c r="AX317" s="2" t="s">
        <v>186</v>
      </c>
      <c r="AY317" s="2" t="s">
        <v>187</v>
      </c>
      <c r="AZ317" s="2">
        <v>2035</v>
      </c>
      <c r="BA317" s="2" t="str">
        <f>IF(sum!A310="SA",sum!B310,"*")</f>
        <v>*</v>
      </c>
      <c r="BB317" s="2"/>
      <c r="BC317" s="2" t="str">
        <f>IF(sum!A310="SA",sum!G310,"*")</f>
        <v>*</v>
      </c>
    </row>
    <row r="318" spans="2:55">
      <c r="B318" s="4" t="s">
        <v>186</v>
      </c>
      <c r="C318" s="4" t="s">
        <v>187</v>
      </c>
      <c r="D318" s="4">
        <v>2035</v>
      </c>
      <c r="J318" s="4" t="s">
        <v>186</v>
      </c>
      <c r="K318" s="4" t="s">
        <v>187</v>
      </c>
      <c r="L318" s="4">
        <v>2035</v>
      </c>
      <c r="M318" s="2" t="str">
        <f>IF(sum!A311="AT",sum!B311,"*")</f>
        <v>*</v>
      </c>
      <c r="N318" s="2"/>
      <c r="O318" s="2" t="str">
        <f>IF(sum!A311="AT",sum!G311,"*")</f>
        <v>*</v>
      </c>
      <c r="R318" s="4" t="s">
        <v>186</v>
      </c>
      <c r="S318" s="4" t="s">
        <v>187</v>
      </c>
      <c r="T318" s="4">
        <v>2035</v>
      </c>
      <c r="U318" s="2" t="str">
        <f>IF(sum!A311="BC",sum!B311,"*")</f>
        <v>S_CCUS_ATM</v>
      </c>
      <c r="V318" s="2"/>
      <c r="W318" s="2">
        <f>IF(sum!A311="BC",sum!G311,"*")</f>
        <v>0</v>
      </c>
      <c r="Z318" s="4" t="s">
        <v>186</v>
      </c>
      <c r="AA318" s="4" t="s">
        <v>187</v>
      </c>
      <c r="AB318" s="4">
        <v>2035</v>
      </c>
      <c r="AC318" s="2" t="str">
        <f>IF(sum!A311="MA",sum!B311,"*")</f>
        <v>*</v>
      </c>
      <c r="AD318" s="2"/>
      <c r="AE318" s="2" t="str">
        <f>IF(sum!A311="MA",sum!G311,"*")</f>
        <v>*</v>
      </c>
      <c r="AH318" s="4" t="s">
        <v>186</v>
      </c>
      <c r="AI318" s="4" t="s">
        <v>187</v>
      </c>
      <c r="AJ318" s="4">
        <v>2035</v>
      </c>
      <c r="AK318" s="2" t="str">
        <f>IF(sum!A311="ON",sum!B311,"*")</f>
        <v>*</v>
      </c>
      <c r="AL318" s="2"/>
      <c r="AM318" s="2" t="str">
        <f>IF(sum!A311="ON",sum!G311,"*")</f>
        <v>*</v>
      </c>
      <c r="AP318" s="2" t="s">
        <v>186</v>
      </c>
      <c r="AQ318" s="2" t="s">
        <v>187</v>
      </c>
      <c r="AR318" s="2">
        <v>2035</v>
      </c>
      <c r="AS318" s="2" t="str">
        <f>IF(sum!A311="QU",sum!B311,"*")</f>
        <v>*</v>
      </c>
      <c r="AT318" s="2"/>
      <c r="AU318" s="2" t="str">
        <f>IF(sum!A311="QU",sum!G311,"*")</f>
        <v>*</v>
      </c>
      <c r="AX318" s="4" t="s">
        <v>186</v>
      </c>
      <c r="AY318" s="4" t="s">
        <v>187</v>
      </c>
      <c r="AZ318" s="4">
        <v>2035</v>
      </c>
      <c r="BA318" s="2" t="str">
        <f>IF(sum!A311="SA",sum!B311,"*")</f>
        <v>*</v>
      </c>
      <c r="BB318" s="2"/>
      <c r="BC318" s="2" t="str">
        <f>IF(sum!A311="SA",sum!G311,"*")</f>
        <v>*</v>
      </c>
    </row>
    <row r="319" spans="2:55">
      <c r="B319" s="2" t="s">
        <v>186</v>
      </c>
      <c r="C319" s="2" t="s">
        <v>187</v>
      </c>
      <c r="D319" s="2">
        <v>2035</v>
      </c>
      <c r="J319" s="2" t="s">
        <v>186</v>
      </c>
      <c r="K319" s="2" t="s">
        <v>187</v>
      </c>
      <c r="L319" s="2">
        <v>2035</v>
      </c>
      <c r="M319" s="2" t="str">
        <f>IF(sum!A312="AT",sum!B312,"*")</f>
        <v>*</v>
      </c>
      <c r="N319" s="2"/>
      <c r="O319" s="2" t="str">
        <f>IF(sum!A312="AT",sum!G312,"*")</f>
        <v>*</v>
      </c>
      <c r="R319" s="2" t="s">
        <v>186</v>
      </c>
      <c r="S319" s="2" t="s">
        <v>187</v>
      </c>
      <c r="T319" s="2">
        <v>2035</v>
      </c>
      <c r="U319" s="2" t="str">
        <f>IF(sum!A312="BC",sum!B312,"*")</f>
        <v>S_CCUS_EMISMeOH_H2</v>
      </c>
      <c r="V319" s="2"/>
      <c r="W319" s="2">
        <f>IF(sum!A312="BC",sum!G312,"*")</f>
        <v>0</v>
      </c>
      <c r="Z319" s="2" t="s">
        <v>186</v>
      </c>
      <c r="AA319" s="2" t="s">
        <v>187</v>
      </c>
      <c r="AB319" s="2">
        <v>2035</v>
      </c>
      <c r="AC319" s="2" t="str">
        <f>IF(sum!A312="MA",sum!B312,"*")</f>
        <v>*</v>
      </c>
      <c r="AD319" s="2"/>
      <c r="AE319" s="2" t="str">
        <f>IF(sum!A312="MA",sum!G312,"*")</f>
        <v>*</v>
      </c>
      <c r="AH319" s="2" t="s">
        <v>186</v>
      </c>
      <c r="AI319" s="2" t="s">
        <v>187</v>
      </c>
      <c r="AJ319" s="2">
        <v>2035</v>
      </c>
      <c r="AK319" s="2" t="str">
        <f>IF(sum!A312="ON",sum!B312,"*")</f>
        <v>*</v>
      </c>
      <c r="AL319" s="2"/>
      <c r="AM319" s="2" t="str">
        <f>IF(sum!A312="ON",sum!G312,"*")</f>
        <v>*</v>
      </c>
      <c r="AP319" s="4" t="s">
        <v>186</v>
      </c>
      <c r="AQ319" s="4" t="s">
        <v>187</v>
      </c>
      <c r="AR319" s="4">
        <v>2035</v>
      </c>
      <c r="AS319" s="2" t="str">
        <f>IF(sum!A312="QU",sum!B312,"*")</f>
        <v>*</v>
      </c>
      <c r="AT319" s="2"/>
      <c r="AU319" s="2" t="str">
        <f>IF(sum!A312="QU",sum!G312,"*")</f>
        <v>*</v>
      </c>
      <c r="AX319" s="2" t="s">
        <v>186</v>
      </c>
      <c r="AY319" s="2" t="s">
        <v>187</v>
      </c>
      <c r="AZ319" s="2">
        <v>2035</v>
      </c>
      <c r="BA319" s="2" t="str">
        <f>IF(sum!A312="SA",sum!B312,"*")</f>
        <v>*</v>
      </c>
      <c r="BB319" s="2"/>
      <c r="BC319" s="2" t="str">
        <f>IF(sum!A312="SA",sum!G312,"*")</f>
        <v>*</v>
      </c>
    </row>
    <row r="320" spans="2:55">
      <c r="B320" s="2" t="s">
        <v>186</v>
      </c>
      <c r="C320" s="2" t="s">
        <v>187</v>
      </c>
      <c r="D320" s="2">
        <v>2035</v>
      </c>
      <c r="J320" s="2" t="s">
        <v>186</v>
      </c>
      <c r="K320" s="2" t="s">
        <v>187</v>
      </c>
      <c r="L320" s="2">
        <v>2035</v>
      </c>
      <c r="M320" s="2" t="str">
        <f>IF(sum!A313="AT",sum!B313,"*")</f>
        <v>*</v>
      </c>
      <c r="N320" s="2"/>
      <c r="O320" s="2" t="str">
        <f>IF(sum!A313="AT",sum!G313,"*")</f>
        <v>*</v>
      </c>
      <c r="R320" s="2" t="s">
        <v>186</v>
      </c>
      <c r="S320" s="2" t="s">
        <v>187</v>
      </c>
      <c r="T320" s="2">
        <v>2035</v>
      </c>
      <c r="U320" s="2" t="str">
        <f>IF(sum!A313="BC",sum!B313,"*")</f>
        <v>SGASSH2RC01</v>
      </c>
      <c r="V320" s="2"/>
      <c r="W320" s="2">
        <f>IF(sum!A313="BC",sum!G313,"*")</f>
        <v>0</v>
      </c>
      <c r="Z320" s="2" t="s">
        <v>186</v>
      </c>
      <c r="AA320" s="2" t="s">
        <v>187</v>
      </c>
      <c r="AB320" s="2">
        <v>2035</v>
      </c>
      <c r="AC320" s="2" t="str">
        <f>IF(sum!A313="MA",sum!B313,"*")</f>
        <v>*</v>
      </c>
      <c r="AD320" s="2"/>
      <c r="AE320" s="2" t="str">
        <f>IF(sum!A313="MA",sum!G313,"*")</f>
        <v>*</v>
      </c>
      <c r="AH320" s="2" t="s">
        <v>186</v>
      </c>
      <c r="AI320" s="2" t="s">
        <v>187</v>
      </c>
      <c r="AJ320" s="2">
        <v>2035</v>
      </c>
      <c r="AK320" s="2" t="str">
        <f>IF(sum!A313="ON",sum!B313,"*")</f>
        <v>*</v>
      </c>
      <c r="AL320" s="2"/>
      <c r="AM320" s="2" t="str">
        <f>IF(sum!A313="ON",sum!G313,"*")</f>
        <v>*</v>
      </c>
      <c r="AP320" s="2" t="s">
        <v>186</v>
      </c>
      <c r="AQ320" s="2" t="s">
        <v>187</v>
      </c>
      <c r="AR320" s="2">
        <v>2035</v>
      </c>
      <c r="AS320" s="2" t="str">
        <f>IF(sum!A313="QU",sum!B313,"*")</f>
        <v>*</v>
      </c>
      <c r="AT320" s="2"/>
      <c r="AU320" s="2" t="str">
        <f>IF(sum!A313="QU",sum!G313,"*")</f>
        <v>*</v>
      </c>
      <c r="AX320" s="2" t="s">
        <v>186</v>
      </c>
      <c r="AY320" s="2" t="s">
        <v>187</v>
      </c>
      <c r="AZ320" s="2">
        <v>2035</v>
      </c>
      <c r="BA320" s="2" t="str">
        <f>IF(sum!A313="SA",sum!B313,"*")</f>
        <v>*</v>
      </c>
      <c r="BB320" s="2"/>
      <c r="BC320" s="2" t="str">
        <f>IF(sum!A313="SA",sum!G313,"*")</f>
        <v>*</v>
      </c>
    </row>
    <row r="321" spans="2:55">
      <c r="B321" s="4" t="s">
        <v>186</v>
      </c>
      <c r="C321" s="4" t="s">
        <v>187</v>
      </c>
      <c r="D321" s="4">
        <v>2035</v>
      </c>
      <c r="J321" s="4" t="s">
        <v>186</v>
      </c>
      <c r="K321" s="4" t="s">
        <v>187</v>
      </c>
      <c r="L321" s="4">
        <v>2035</v>
      </c>
      <c r="M321" s="2" t="str">
        <f>IF(sum!A314="AT",sum!B314,"*")</f>
        <v>*</v>
      </c>
      <c r="N321" s="2"/>
      <c r="O321" s="2" t="str">
        <f>IF(sum!A314="AT",sum!G314,"*")</f>
        <v>*</v>
      </c>
      <c r="R321" s="4" t="s">
        <v>186</v>
      </c>
      <c r="S321" s="4" t="s">
        <v>187</v>
      </c>
      <c r="T321" s="4">
        <v>2035</v>
      </c>
      <c r="U321" s="2" t="str">
        <f>IF(sum!A314="BC",sum!B314,"*")</f>
        <v>SHFOH2POC01</v>
      </c>
      <c r="V321" s="2"/>
      <c r="W321" s="2">
        <f>IF(sum!A314="BC",sum!G314,"*")</f>
        <v>0</v>
      </c>
      <c r="Z321" s="4" t="s">
        <v>186</v>
      </c>
      <c r="AA321" s="4" t="s">
        <v>187</v>
      </c>
      <c r="AB321" s="4">
        <v>2035</v>
      </c>
      <c r="AC321" s="2" t="str">
        <f>IF(sum!A314="MA",sum!B314,"*")</f>
        <v>*</v>
      </c>
      <c r="AD321" s="2"/>
      <c r="AE321" s="2" t="str">
        <f>IF(sum!A314="MA",sum!G314,"*")</f>
        <v>*</v>
      </c>
      <c r="AH321" s="4" t="s">
        <v>186</v>
      </c>
      <c r="AI321" s="4" t="s">
        <v>187</v>
      </c>
      <c r="AJ321" s="4">
        <v>2035</v>
      </c>
      <c r="AK321" s="2" t="str">
        <f>IF(sum!A314="ON",sum!B314,"*")</f>
        <v>*</v>
      </c>
      <c r="AL321" s="2"/>
      <c r="AM321" s="2" t="str">
        <f>IF(sum!A314="ON",sum!G314,"*")</f>
        <v>*</v>
      </c>
      <c r="AP321" s="4" t="s">
        <v>186</v>
      </c>
      <c r="AQ321" s="4" t="s">
        <v>187</v>
      </c>
      <c r="AR321" s="4">
        <v>2035</v>
      </c>
      <c r="AS321" s="2" t="str">
        <f>IF(sum!A314="QU",sum!B314,"*")</f>
        <v>*</v>
      </c>
      <c r="AT321" s="2"/>
      <c r="AU321" s="2" t="str">
        <f>IF(sum!A314="QU",sum!G314,"*")</f>
        <v>*</v>
      </c>
      <c r="AX321" s="4" t="s">
        <v>186</v>
      </c>
      <c r="AY321" s="4" t="s">
        <v>187</v>
      </c>
      <c r="AZ321" s="4">
        <v>2035</v>
      </c>
      <c r="BA321" s="2" t="str">
        <f>IF(sum!A314="SA",sum!B314,"*")</f>
        <v>*</v>
      </c>
      <c r="BB321" s="2"/>
      <c r="BC321" s="2" t="str">
        <f>IF(sum!A314="SA",sum!G314,"*")</f>
        <v>*</v>
      </c>
    </row>
    <row r="322" spans="2:55">
      <c r="B322" s="2" t="s">
        <v>186</v>
      </c>
      <c r="C322" s="2" t="s">
        <v>187</v>
      </c>
      <c r="D322" s="2">
        <v>2035</v>
      </c>
      <c r="J322" s="2" t="s">
        <v>186</v>
      </c>
      <c r="K322" s="2" t="s">
        <v>187</v>
      </c>
      <c r="L322" s="2">
        <v>2035</v>
      </c>
      <c r="M322" s="2" t="str">
        <f>IF(sum!A315="AT",sum!B315,"*")</f>
        <v>*</v>
      </c>
      <c r="N322" s="2"/>
      <c r="O322" s="2" t="str">
        <f>IF(sum!A315="AT",sum!G315,"*")</f>
        <v>*</v>
      </c>
      <c r="R322" s="2" t="s">
        <v>186</v>
      </c>
      <c r="S322" s="2" t="s">
        <v>187</v>
      </c>
      <c r="T322" s="2">
        <v>2035</v>
      </c>
      <c r="U322" s="2" t="str">
        <f>IF(sum!A315="BC",sum!B315,"*")</f>
        <v>SINKCCU</v>
      </c>
      <c r="V322" s="2"/>
      <c r="W322" s="2">
        <f>IF(sum!A315="BC",sum!G315,"*")</f>
        <v>0</v>
      </c>
      <c r="Z322" s="2" t="s">
        <v>186</v>
      </c>
      <c r="AA322" s="2" t="s">
        <v>187</v>
      </c>
      <c r="AB322" s="2">
        <v>2035</v>
      </c>
      <c r="AC322" s="2" t="str">
        <f>IF(sum!A315="MA",sum!B315,"*")</f>
        <v>*</v>
      </c>
      <c r="AD322" s="2"/>
      <c r="AE322" s="2" t="str">
        <f>IF(sum!A315="MA",sum!G315,"*")</f>
        <v>*</v>
      </c>
      <c r="AH322" s="2" t="s">
        <v>186</v>
      </c>
      <c r="AI322" s="2" t="s">
        <v>187</v>
      </c>
      <c r="AJ322" s="2">
        <v>2035</v>
      </c>
      <c r="AK322" s="2" t="str">
        <f>IF(sum!A315="ON",sum!B315,"*")</f>
        <v>*</v>
      </c>
      <c r="AL322" s="2"/>
      <c r="AM322" s="2" t="str">
        <f>IF(sum!A315="ON",sum!G315,"*")</f>
        <v>*</v>
      </c>
      <c r="AP322" s="2" t="s">
        <v>186</v>
      </c>
      <c r="AQ322" s="2" t="s">
        <v>187</v>
      </c>
      <c r="AR322" s="2">
        <v>2035</v>
      </c>
      <c r="AS322" s="2" t="str">
        <f>IF(sum!A315="QU",sum!B315,"*")</f>
        <v>*</v>
      </c>
      <c r="AT322" s="2"/>
      <c r="AU322" s="2" t="str">
        <f>IF(sum!A315="QU",sum!G315,"*")</f>
        <v>*</v>
      </c>
      <c r="AX322" s="2" t="s">
        <v>186</v>
      </c>
      <c r="AY322" s="2" t="s">
        <v>187</v>
      </c>
      <c r="AZ322" s="2">
        <v>2035</v>
      </c>
      <c r="BA322" s="2" t="str">
        <f>IF(sum!A315="SA",sum!B315,"*")</f>
        <v>*</v>
      </c>
      <c r="BB322" s="2"/>
      <c r="BC322" s="2" t="str">
        <f>IF(sum!A315="SA",sum!G315,"*")</f>
        <v>*</v>
      </c>
    </row>
    <row r="323" spans="2:55">
      <c r="B323" s="2" t="s">
        <v>186</v>
      </c>
      <c r="C323" s="2" t="s">
        <v>187</v>
      </c>
      <c r="D323" s="2">
        <v>2035</v>
      </c>
      <c r="J323" s="2" t="s">
        <v>186</v>
      </c>
      <c r="K323" s="2" t="s">
        <v>187</v>
      </c>
      <c r="L323" s="2">
        <v>2035</v>
      </c>
      <c r="M323" s="2" t="str">
        <f>IF(sum!A316="AT",sum!B316,"*")</f>
        <v>*</v>
      </c>
      <c r="N323" s="2"/>
      <c r="O323" s="2" t="str">
        <f>IF(sum!A316="AT",sum!G316,"*")</f>
        <v>*</v>
      </c>
      <c r="R323" s="2" t="s">
        <v>186</v>
      </c>
      <c r="S323" s="2" t="s">
        <v>187</v>
      </c>
      <c r="T323" s="2">
        <v>2035</v>
      </c>
      <c r="U323" s="2" t="str">
        <f>IF(sum!A316="BC",sum!B316,"*")</f>
        <v>SNK_DAC</v>
      </c>
      <c r="V323" s="2"/>
      <c r="W323" s="2">
        <f>IF(sum!A316="BC",sum!G316,"*")</f>
        <v>0</v>
      </c>
      <c r="Z323" s="2" t="s">
        <v>186</v>
      </c>
      <c r="AA323" s="2" t="s">
        <v>187</v>
      </c>
      <c r="AB323" s="2">
        <v>2035</v>
      </c>
      <c r="AC323" s="2" t="str">
        <f>IF(sum!A316="MA",sum!B316,"*")</f>
        <v>*</v>
      </c>
      <c r="AD323" s="2"/>
      <c r="AE323" s="2" t="str">
        <f>IF(sum!A316="MA",sum!G316,"*")</f>
        <v>*</v>
      </c>
      <c r="AH323" s="2" t="s">
        <v>186</v>
      </c>
      <c r="AI323" s="2" t="s">
        <v>187</v>
      </c>
      <c r="AJ323" s="2">
        <v>2035</v>
      </c>
      <c r="AK323" s="2" t="str">
        <f>IF(sum!A316="ON",sum!B316,"*")</f>
        <v>*</v>
      </c>
      <c r="AL323" s="2"/>
      <c r="AM323" s="2" t="str">
        <f>IF(sum!A316="ON",sum!G316,"*")</f>
        <v>*</v>
      </c>
      <c r="AP323" s="4" t="s">
        <v>186</v>
      </c>
      <c r="AQ323" s="4" t="s">
        <v>187</v>
      </c>
      <c r="AR323" s="4">
        <v>2035</v>
      </c>
      <c r="AS323" s="2" t="str">
        <f>IF(sum!A316="QU",sum!B316,"*")</f>
        <v>*</v>
      </c>
      <c r="AT323" s="2"/>
      <c r="AU323" s="2" t="str">
        <f>IF(sum!A316="QU",sum!G316,"*")</f>
        <v>*</v>
      </c>
      <c r="AX323" s="2" t="s">
        <v>186</v>
      </c>
      <c r="AY323" s="2" t="s">
        <v>187</v>
      </c>
      <c r="AZ323" s="2">
        <v>2035</v>
      </c>
      <c r="BA323" s="2" t="str">
        <f>IF(sum!A316="SA",sum!B316,"*")</f>
        <v>*</v>
      </c>
      <c r="BB323" s="2"/>
      <c r="BC323" s="2" t="str">
        <f>IF(sum!A316="SA",sum!G316,"*")</f>
        <v>*</v>
      </c>
    </row>
    <row r="324" spans="2:55">
      <c r="B324" s="4" t="s">
        <v>186</v>
      </c>
      <c r="C324" s="4" t="s">
        <v>187</v>
      </c>
      <c r="D324" s="4">
        <v>2035</v>
      </c>
      <c r="J324" s="4" t="s">
        <v>186</v>
      </c>
      <c r="K324" s="4" t="s">
        <v>187</v>
      </c>
      <c r="L324" s="4">
        <v>2035</v>
      </c>
      <c r="M324" s="2" t="str">
        <f>IF(sum!A317="AT",sum!B317,"*")</f>
        <v>*</v>
      </c>
      <c r="N324" s="2"/>
      <c r="O324" s="2" t="str">
        <f>IF(sum!A317="AT",sum!G317,"*")</f>
        <v>*</v>
      </c>
      <c r="R324" s="4" t="s">
        <v>186</v>
      </c>
      <c r="S324" s="4" t="s">
        <v>187</v>
      </c>
      <c r="T324" s="4">
        <v>2035</v>
      </c>
      <c r="U324" s="2" t="str">
        <f>IF(sum!A317="BC",sum!B317,"*")</f>
        <v>TB_ELC_AL_BC_01</v>
      </c>
      <c r="V324" s="2"/>
      <c r="W324" s="2">
        <f>IF(sum!A317="BC",sum!G317,"*")</f>
        <v>18.0037740484374</v>
      </c>
      <c r="Z324" s="4" t="s">
        <v>186</v>
      </c>
      <c r="AA324" s="4" t="s">
        <v>187</v>
      </c>
      <c r="AB324" s="4">
        <v>2035</v>
      </c>
      <c r="AC324" s="2" t="str">
        <f>IF(sum!A317="MA",sum!B317,"*")</f>
        <v>*</v>
      </c>
      <c r="AD324" s="2"/>
      <c r="AE324" s="2" t="str">
        <f>IF(sum!A317="MA",sum!G317,"*")</f>
        <v>*</v>
      </c>
      <c r="AH324" s="4" t="s">
        <v>186</v>
      </c>
      <c r="AI324" s="4" t="s">
        <v>187</v>
      </c>
      <c r="AJ324" s="4">
        <v>2035</v>
      </c>
      <c r="AK324" s="2" t="str">
        <f>IF(sum!A317="ON",sum!B317,"*")</f>
        <v>*</v>
      </c>
      <c r="AL324" s="2"/>
      <c r="AM324" s="2" t="str">
        <f>IF(sum!A317="ON",sum!G317,"*")</f>
        <v>*</v>
      </c>
      <c r="AP324" s="2" t="s">
        <v>186</v>
      </c>
      <c r="AQ324" s="2" t="s">
        <v>187</v>
      </c>
      <c r="AR324" s="2">
        <v>2035</v>
      </c>
      <c r="AS324" s="2" t="str">
        <f>IF(sum!A317="QU",sum!B317,"*")</f>
        <v>*</v>
      </c>
      <c r="AT324" s="2"/>
      <c r="AU324" s="2" t="str">
        <f>IF(sum!A317="QU",sum!G317,"*")</f>
        <v>*</v>
      </c>
      <c r="AX324" s="4" t="s">
        <v>186</v>
      </c>
      <c r="AY324" s="4" t="s">
        <v>187</v>
      </c>
      <c r="AZ324" s="4">
        <v>2035</v>
      </c>
      <c r="BA324" s="2" t="str">
        <f>IF(sum!A317="SA",sum!B317,"*")</f>
        <v>*</v>
      </c>
      <c r="BB324" s="2"/>
      <c r="BC324" s="2" t="str">
        <f>IF(sum!A317="SA",sum!G317,"*")</f>
        <v>*</v>
      </c>
    </row>
    <row r="325" spans="2:55">
      <c r="B325" s="2" t="s">
        <v>186</v>
      </c>
      <c r="C325" s="2" t="s">
        <v>187</v>
      </c>
      <c r="D325" s="2">
        <v>2035</v>
      </c>
      <c r="J325" s="2" t="s">
        <v>186</v>
      </c>
      <c r="K325" s="2" t="s">
        <v>187</v>
      </c>
      <c r="L325" s="2">
        <v>2035</v>
      </c>
      <c r="M325" s="2" t="str">
        <f>IF(sum!A318="AT",sum!B318,"*")</f>
        <v>*</v>
      </c>
      <c r="N325" s="2"/>
      <c r="O325" s="2" t="str">
        <f>IF(sum!A318="AT",sum!G318,"*")</f>
        <v>*</v>
      </c>
      <c r="R325" s="2" t="s">
        <v>186</v>
      </c>
      <c r="S325" s="2" t="s">
        <v>187</v>
      </c>
      <c r="T325" s="2">
        <v>2035</v>
      </c>
      <c r="U325" s="2" t="str">
        <f>IF(sum!A318="BC",sum!B318,"*")</f>
        <v>TRA_Bus_IC_GSL1</v>
      </c>
      <c r="V325" s="2"/>
      <c r="W325" s="2">
        <f>IF(sum!A318="BC",sum!G318,"*")</f>
        <v>0</v>
      </c>
      <c r="Z325" s="2" t="s">
        <v>186</v>
      </c>
      <c r="AA325" s="2" t="s">
        <v>187</v>
      </c>
      <c r="AB325" s="2">
        <v>2035</v>
      </c>
      <c r="AC325" s="2" t="str">
        <f>IF(sum!A318="MA",sum!B318,"*")</f>
        <v>*</v>
      </c>
      <c r="AD325" s="2"/>
      <c r="AE325" s="2" t="str">
        <f>IF(sum!A318="MA",sum!G318,"*")</f>
        <v>*</v>
      </c>
      <c r="AH325" s="2" t="s">
        <v>186</v>
      </c>
      <c r="AI325" s="2" t="s">
        <v>187</v>
      </c>
      <c r="AJ325" s="2">
        <v>2035</v>
      </c>
      <c r="AK325" s="2" t="str">
        <f>IF(sum!A318="ON",sum!B318,"*")</f>
        <v>*</v>
      </c>
      <c r="AL325" s="2"/>
      <c r="AM325" s="2" t="str">
        <f>IF(sum!A318="ON",sum!G318,"*")</f>
        <v>*</v>
      </c>
      <c r="AP325" s="4" t="s">
        <v>186</v>
      </c>
      <c r="AQ325" s="4" t="s">
        <v>187</v>
      </c>
      <c r="AR325" s="4">
        <v>2035</v>
      </c>
      <c r="AS325" s="2" t="str">
        <f>IF(sum!A318="QU",sum!B318,"*")</f>
        <v>*</v>
      </c>
      <c r="AT325" s="2"/>
      <c r="AU325" s="2" t="str">
        <f>IF(sum!A318="QU",sum!G318,"*")</f>
        <v>*</v>
      </c>
      <c r="AX325" s="2" t="s">
        <v>186</v>
      </c>
      <c r="AY325" s="2" t="s">
        <v>187</v>
      </c>
      <c r="AZ325" s="2">
        <v>2035</v>
      </c>
      <c r="BA325" s="2" t="str">
        <f>IF(sum!A318="SA",sum!B318,"*")</f>
        <v>*</v>
      </c>
      <c r="BB325" s="2"/>
      <c r="BC325" s="2" t="str">
        <f>IF(sum!A318="SA",sum!G318,"*")</f>
        <v>*</v>
      </c>
    </row>
    <row r="326" spans="2:55">
      <c r="B326" s="2" t="s">
        <v>186</v>
      </c>
      <c r="C326" s="2" t="s">
        <v>187</v>
      </c>
      <c r="D326" s="2">
        <v>2035</v>
      </c>
      <c r="J326" s="2" t="s">
        <v>186</v>
      </c>
      <c r="K326" s="2" t="s">
        <v>187</v>
      </c>
      <c r="L326" s="2">
        <v>2035</v>
      </c>
      <c r="M326" s="2" t="str">
        <f>IF(sum!A319="AT",sum!B319,"*")</f>
        <v>*</v>
      </c>
      <c r="N326" s="2"/>
      <c r="O326" s="2" t="str">
        <f>IF(sum!A319="AT",sum!G319,"*")</f>
        <v>*</v>
      </c>
      <c r="R326" s="2" t="s">
        <v>186</v>
      </c>
      <c r="S326" s="2" t="s">
        <v>187</v>
      </c>
      <c r="T326" s="2">
        <v>2035</v>
      </c>
      <c r="U326" s="2" t="str">
        <f>IF(sum!A319="BC",sum!B319,"*")</f>
        <v>TRA_Bus_SB_DST1</v>
      </c>
      <c r="V326" s="2"/>
      <c r="W326" s="2">
        <f>IF(sum!A319="BC",sum!G319,"*")</f>
        <v>2</v>
      </c>
      <c r="Z326" s="2" t="s">
        <v>186</v>
      </c>
      <c r="AA326" s="2" t="s">
        <v>187</v>
      </c>
      <c r="AB326" s="2">
        <v>2035</v>
      </c>
      <c r="AC326" s="2" t="str">
        <f>IF(sum!A319="MA",sum!B319,"*")</f>
        <v>*</v>
      </c>
      <c r="AD326" s="2"/>
      <c r="AE326" s="2" t="str">
        <f>IF(sum!A319="MA",sum!G319,"*")</f>
        <v>*</v>
      </c>
      <c r="AH326" s="2" t="s">
        <v>186</v>
      </c>
      <c r="AI326" s="2" t="s">
        <v>187</v>
      </c>
      <c r="AJ326" s="2">
        <v>2035</v>
      </c>
      <c r="AK326" s="2" t="str">
        <f>IF(sum!A319="ON",sum!B319,"*")</f>
        <v>*</v>
      </c>
      <c r="AL326" s="2"/>
      <c r="AM326" s="2" t="str">
        <f>IF(sum!A319="ON",sum!G319,"*")</f>
        <v>*</v>
      </c>
      <c r="AP326" s="2" t="s">
        <v>186</v>
      </c>
      <c r="AQ326" s="2" t="s">
        <v>187</v>
      </c>
      <c r="AR326" s="2">
        <v>2035</v>
      </c>
      <c r="AS326" s="2" t="str">
        <f>IF(sum!A319="QU",sum!B319,"*")</f>
        <v>*</v>
      </c>
      <c r="AT326" s="2"/>
      <c r="AU326" s="2" t="str">
        <f>IF(sum!A319="QU",sum!G319,"*")</f>
        <v>*</v>
      </c>
      <c r="AX326" s="2" t="s">
        <v>186</v>
      </c>
      <c r="AY326" s="2" t="s">
        <v>187</v>
      </c>
      <c r="AZ326" s="2">
        <v>2035</v>
      </c>
      <c r="BA326" s="2" t="str">
        <f>IF(sum!A319="SA",sum!B319,"*")</f>
        <v>*</v>
      </c>
      <c r="BB326" s="2"/>
      <c r="BC326" s="2" t="str">
        <f>IF(sum!A319="SA",sum!G319,"*")</f>
        <v>*</v>
      </c>
    </row>
    <row r="327" spans="2:55">
      <c r="B327" s="4" t="s">
        <v>186</v>
      </c>
      <c r="C327" s="4" t="s">
        <v>187</v>
      </c>
      <c r="D327" s="4">
        <v>2035</v>
      </c>
      <c r="J327" s="4" t="s">
        <v>186</v>
      </c>
      <c r="K327" s="4" t="s">
        <v>187</v>
      </c>
      <c r="L327" s="4">
        <v>2035</v>
      </c>
      <c r="M327" s="2" t="str">
        <f>IF(sum!A320="AT",sum!B320,"*")</f>
        <v>*</v>
      </c>
      <c r="N327" s="2"/>
      <c r="O327" s="2" t="str">
        <f>IF(sum!A320="AT",sum!G320,"*")</f>
        <v>*</v>
      </c>
      <c r="R327" s="4" t="s">
        <v>186</v>
      </c>
      <c r="S327" s="4" t="s">
        <v>187</v>
      </c>
      <c r="T327" s="4">
        <v>2035</v>
      </c>
      <c r="U327" s="2" t="str">
        <f>IF(sum!A320="BC",sum!B320,"*")</f>
        <v>TRA_Car_BEV01</v>
      </c>
      <c r="V327" s="2"/>
      <c r="W327" s="2">
        <f>IF(sum!A320="BC",sum!G320,"*")</f>
        <v>0</v>
      </c>
      <c r="Z327" s="4" t="s">
        <v>186</v>
      </c>
      <c r="AA327" s="4" t="s">
        <v>187</v>
      </c>
      <c r="AB327" s="4">
        <v>2035</v>
      </c>
      <c r="AC327" s="2" t="str">
        <f>IF(sum!A320="MA",sum!B320,"*")</f>
        <v>*</v>
      </c>
      <c r="AD327" s="2"/>
      <c r="AE327" s="2" t="str">
        <f>IF(sum!A320="MA",sum!G320,"*")</f>
        <v>*</v>
      </c>
      <c r="AH327" s="4" t="s">
        <v>186</v>
      </c>
      <c r="AI327" s="4" t="s">
        <v>187</v>
      </c>
      <c r="AJ327" s="4">
        <v>2035</v>
      </c>
      <c r="AK327" s="2" t="str">
        <f>IF(sum!A320="ON",sum!B320,"*")</f>
        <v>*</v>
      </c>
      <c r="AL327" s="2"/>
      <c r="AM327" s="2" t="str">
        <f>IF(sum!A320="ON",sum!G320,"*")</f>
        <v>*</v>
      </c>
      <c r="AP327" s="4" t="s">
        <v>186</v>
      </c>
      <c r="AQ327" s="4" t="s">
        <v>187</v>
      </c>
      <c r="AR327" s="4">
        <v>2035</v>
      </c>
      <c r="AS327" s="2" t="str">
        <f>IF(sum!A320="QU",sum!B320,"*")</f>
        <v>*</v>
      </c>
      <c r="AT327" s="2"/>
      <c r="AU327" s="2" t="str">
        <f>IF(sum!A320="QU",sum!G320,"*")</f>
        <v>*</v>
      </c>
      <c r="AX327" s="4" t="s">
        <v>186</v>
      </c>
      <c r="AY327" s="4" t="s">
        <v>187</v>
      </c>
      <c r="AZ327" s="4">
        <v>2035</v>
      </c>
      <c r="BA327" s="2" t="str">
        <f>IF(sum!A320="SA",sum!B320,"*")</f>
        <v>*</v>
      </c>
      <c r="BB327" s="2"/>
      <c r="BC327" s="2" t="str">
        <f>IF(sum!A320="SA",sum!G320,"*")</f>
        <v>*</v>
      </c>
    </row>
    <row r="328" spans="2:55">
      <c r="B328" s="2" t="s">
        <v>186</v>
      </c>
      <c r="C328" s="2" t="s">
        <v>187</v>
      </c>
      <c r="D328" s="2">
        <v>2035</v>
      </c>
      <c r="J328" s="2" t="s">
        <v>186</v>
      </c>
      <c r="K328" s="2" t="s">
        <v>187</v>
      </c>
      <c r="L328" s="2">
        <v>2035</v>
      </c>
      <c r="M328" s="2" t="str">
        <f>IF(sum!A321="AT",sum!B321,"*")</f>
        <v>*</v>
      </c>
      <c r="N328" s="2"/>
      <c r="O328" s="2" t="str">
        <f>IF(sum!A321="AT",sum!G321,"*")</f>
        <v>*</v>
      </c>
      <c r="R328" s="2" t="s">
        <v>186</v>
      </c>
      <c r="S328" s="2" t="s">
        <v>187</v>
      </c>
      <c r="T328" s="2">
        <v>2035</v>
      </c>
      <c r="U328" s="2" t="str">
        <f>IF(sum!A321="BC",sum!B321,"*")</f>
        <v>TRA_Car_GSL1</v>
      </c>
      <c r="V328" s="2"/>
      <c r="W328" s="2">
        <f>IF(sum!A321="BC",sum!G321,"*")</f>
        <v>741.720457978813</v>
      </c>
      <c r="Z328" s="2" t="s">
        <v>186</v>
      </c>
      <c r="AA328" s="2" t="s">
        <v>187</v>
      </c>
      <c r="AB328" s="2">
        <v>2035</v>
      </c>
      <c r="AC328" s="2" t="str">
        <f>IF(sum!A321="MA",sum!B321,"*")</f>
        <v>*</v>
      </c>
      <c r="AD328" s="2"/>
      <c r="AE328" s="2" t="str">
        <f>IF(sum!A321="MA",sum!G321,"*")</f>
        <v>*</v>
      </c>
      <c r="AH328" s="2" t="s">
        <v>186</v>
      </c>
      <c r="AI328" s="2" t="s">
        <v>187</v>
      </c>
      <c r="AJ328" s="2">
        <v>2035</v>
      </c>
      <c r="AK328" s="2" t="str">
        <f>IF(sum!A321="ON",sum!B321,"*")</f>
        <v>*</v>
      </c>
      <c r="AL328" s="2"/>
      <c r="AM328" s="2" t="str">
        <f>IF(sum!A321="ON",sum!G321,"*")</f>
        <v>*</v>
      </c>
      <c r="AP328" s="2" t="s">
        <v>186</v>
      </c>
      <c r="AQ328" s="2" t="s">
        <v>187</v>
      </c>
      <c r="AR328" s="2">
        <v>2035</v>
      </c>
      <c r="AS328" s="2" t="str">
        <f>IF(sum!A321="QU",sum!B321,"*")</f>
        <v>*</v>
      </c>
      <c r="AT328" s="2"/>
      <c r="AU328" s="2" t="str">
        <f>IF(sum!A321="QU",sum!G321,"*")</f>
        <v>*</v>
      </c>
      <c r="AX328" s="2" t="s">
        <v>186</v>
      </c>
      <c r="AY328" s="2" t="s">
        <v>187</v>
      </c>
      <c r="AZ328" s="2">
        <v>2035</v>
      </c>
      <c r="BA328" s="2" t="str">
        <f>IF(sum!A321="SA",sum!B321,"*")</f>
        <v>*</v>
      </c>
      <c r="BB328" s="2"/>
      <c r="BC328" s="2" t="str">
        <f>IF(sum!A321="SA",sum!G321,"*")</f>
        <v>*</v>
      </c>
    </row>
    <row r="329" spans="2:55">
      <c r="B329" s="2" t="s">
        <v>186</v>
      </c>
      <c r="C329" s="2" t="s">
        <v>187</v>
      </c>
      <c r="D329" s="2">
        <v>2035</v>
      </c>
      <c r="J329" s="2" t="s">
        <v>186</v>
      </c>
      <c r="K329" s="2" t="s">
        <v>187</v>
      </c>
      <c r="L329" s="2">
        <v>2035</v>
      </c>
      <c r="M329" s="2" t="str">
        <f>IF(sum!A322="AT",sum!B322,"*")</f>
        <v>*</v>
      </c>
      <c r="N329" s="2"/>
      <c r="O329" s="2" t="str">
        <f>IF(sum!A322="AT",sum!G322,"*")</f>
        <v>*</v>
      </c>
      <c r="R329" s="2" t="s">
        <v>186</v>
      </c>
      <c r="S329" s="2" t="s">
        <v>187</v>
      </c>
      <c r="T329" s="2">
        <v>2035</v>
      </c>
      <c r="U329" s="2" t="str">
        <f>IF(sum!A322="BC",sum!B322,"*")</f>
        <v>TRA_Car_PHEV01</v>
      </c>
      <c r="V329" s="2"/>
      <c r="W329" s="2">
        <f>IF(sum!A322="BC",sum!G322,"*")</f>
        <v>0</v>
      </c>
      <c r="Z329" s="2" t="s">
        <v>186</v>
      </c>
      <c r="AA329" s="2" t="s">
        <v>187</v>
      </c>
      <c r="AB329" s="2">
        <v>2035</v>
      </c>
      <c r="AC329" s="2" t="str">
        <f>IF(sum!A322="MA",sum!B322,"*")</f>
        <v>*</v>
      </c>
      <c r="AD329" s="2"/>
      <c r="AE329" s="2" t="str">
        <f>IF(sum!A322="MA",sum!G322,"*")</f>
        <v>*</v>
      </c>
      <c r="AH329" s="2" t="s">
        <v>186</v>
      </c>
      <c r="AI329" s="2" t="s">
        <v>187</v>
      </c>
      <c r="AJ329" s="2">
        <v>2035</v>
      </c>
      <c r="AK329" s="2" t="str">
        <f>IF(sum!A322="ON",sum!B322,"*")</f>
        <v>*</v>
      </c>
      <c r="AL329" s="2"/>
      <c r="AM329" s="2" t="str">
        <f>IF(sum!A322="ON",sum!G322,"*")</f>
        <v>*</v>
      </c>
      <c r="AP329" s="4" t="s">
        <v>186</v>
      </c>
      <c r="AQ329" s="4" t="s">
        <v>187</v>
      </c>
      <c r="AR329" s="4">
        <v>2035</v>
      </c>
      <c r="AS329" s="2" t="str">
        <f>IF(sum!A322="QU",sum!B322,"*")</f>
        <v>*</v>
      </c>
      <c r="AT329" s="2"/>
      <c r="AU329" s="2" t="str">
        <f>IF(sum!A322="QU",sum!G322,"*")</f>
        <v>*</v>
      </c>
      <c r="AX329" s="2" t="s">
        <v>186</v>
      </c>
      <c r="AY329" s="2" t="s">
        <v>187</v>
      </c>
      <c r="AZ329" s="2">
        <v>2035</v>
      </c>
      <c r="BA329" s="2" t="str">
        <f>IF(sum!A322="SA",sum!B322,"*")</f>
        <v>*</v>
      </c>
      <c r="BB329" s="2"/>
      <c r="BC329" s="2" t="str">
        <f>IF(sum!A322="SA",sum!G322,"*")</f>
        <v>*</v>
      </c>
    </row>
    <row r="330" spans="2:55">
      <c r="B330" s="4" t="s">
        <v>186</v>
      </c>
      <c r="C330" s="4" t="s">
        <v>187</v>
      </c>
      <c r="D330" s="4">
        <v>2035</v>
      </c>
      <c r="J330" s="4" t="s">
        <v>186</v>
      </c>
      <c r="K330" s="4" t="s">
        <v>187</v>
      </c>
      <c r="L330" s="4">
        <v>2035</v>
      </c>
      <c r="M330" s="2" t="str">
        <f>IF(sum!A323="AT",sum!B323,"*")</f>
        <v>*</v>
      </c>
      <c r="N330" s="2"/>
      <c r="O330" s="2" t="str">
        <f>IF(sum!A323="AT",sum!G323,"*")</f>
        <v>*</v>
      </c>
      <c r="R330" s="4" t="s">
        <v>186</v>
      </c>
      <c r="S330" s="4" t="s">
        <v>187</v>
      </c>
      <c r="T330" s="4">
        <v>2035</v>
      </c>
      <c r="U330" s="2" t="str">
        <f>IF(sum!A323="BC",sum!B323,"*")</f>
        <v>TRA_Mot_ELC1</v>
      </c>
      <c r="V330" s="2"/>
      <c r="W330" s="2">
        <f>IF(sum!A323="BC",sum!G323,"*")</f>
        <v>41.2558104269791</v>
      </c>
      <c r="Z330" s="4" t="s">
        <v>186</v>
      </c>
      <c r="AA330" s="4" t="s">
        <v>187</v>
      </c>
      <c r="AB330" s="4">
        <v>2035</v>
      </c>
      <c r="AC330" s="2" t="str">
        <f>IF(sum!A323="MA",sum!B323,"*")</f>
        <v>*</v>
      </c>
      <c r="AD330" s="2"/>
      <c r="AE330" s="2" t="str">
        <f>IF(sum!A323="MA",sum!G323,"*")</f>
        <v>*</v>
      </c>
      <c r="AH330" s="4" t="s">
        <v>186</v>
      </c>
      <c r="AI330" s="4" t="s">
        <v>187</v>
      </c>
      <c r="AJ330" s="4">
        <v>2035</v>
      </c>
      <c r="AK330" s="2" t="str">
        <f>IF(sum!A323="ON",sum!B323,"*")</f>
        <v>*</v>
      </c>
      <c r="AL330" s="2"/>
      <c r="AM330" s="2" t="str">
        <f>IF(sum!A323="ON",sum!G323,"*")</f>
        <v>*</v>
      </c>
      <c r="AP330" s="2" t="s">
        <v>186</v>
      </c>
      <c r="AQ330" s="2" t="s">
        <v>187</v>
      </c>
      <c r="AR330" s="2">
        <v>2035</v>
      </c>
      <c r="AS330" s="2" t="str">
        <f>IF(sum!A323="QU",sum!B323,"*")</f>
        <v>*</v>
      </c>
      <c r="AT330" s="2"/>
      <c r="AU330" s="2" t="str">
        <f>IF(sum!A323="QU",sum!G323,"*")</f>
        <v>*</v>
      </c>
      <c r="AX330" s="4" t="s">
        <v>186</v>
      </c>
      <c r="AY330" s="4" t="s">
        <v>187</v>
      </c>
      <c r="AZ330" s="4">
        <v>2035</v>
      </c>
      <c r="BA330" s="2" t="str">
        <f>IF(sum!A323="SA",sum!B323,"*")</f>
        <v>*</v>
      </c>
      <c r="BB330" s="2"/>
      <c r="BC330" s="2" t="str">
        <f>IF(sum!A323="SA",sum!G323,"*")</f>
        <v>*</v>
      </c>
    </row>
    <row r="331" spans="2:55">
      <c r="B331" s="2" t="s">
        <v>186</v>
      </c>
      <c r="C331" s="2" t="s">
        <v>187</v>
      </c>
      <c r="D331" s="2">
        <v>2035</v>
      </c>
      <c r="J331" s="2" t="s">
        <v>186</v>
      </c>
      <c r="K331" s="2" t="s">
        <v>187</v>
      </c>
      <c r="L331" s="2">
        <v>2035</v>
      </c>
      <c r="M331" s="2" t="str">
        <f>IF(sum!A324="AT",sum!B324,"*")</f>
        <v>*</v>
      </c>
      <c r="N331" s="2"/>
      <c r="O331" s="2" t="str">
        <f>IF(sum!A324="AT",sum!G324,"*")</f>
        <v>*</v>
      </c>
      <c r="R331" s="2" t="s">
        <v>186</v>
      </c>
      <c r="S331" s="2" t="s">
        <v>187</v>
      </c>
      <c r="T331" s="2">
        <v>2035</v>
      </c>
      <c r="U331" s="2" t="str">
        <f>IF(sum!A324="BC",sum!B324,"*")</f>
        <v>TRA_Rai_Frt-ELC01</v>
      </c>
      <c r="V331" s="2"/>
      <c r="W331" s="2">
        <f>IF(sum!A324="BC",sum!G324,"*")</f>
        <v>0</v>
      </c>
      <c r="Z331" s="2" t="s">
        <v>186</v>
      </c>
      <c r="AA331" s="2" t="s">
        <v>187</v>
      </c>
      <c r="AB331" s="2">
        <v>2035</v>
      </c>
      <c r="AC331" s="2" t="str">
        <f>IF(sum!A324="MA",sum!B324,"*")</f>
        <v>*</v>
      </c>
      <c r="AD331" s="2"/>
      <c r="AE331" s="2" t="str">
        <f>IF(sum!A324="MA",sum!G324,"*")</f>
        <v>*</v>
      </c>
      <c r="AH331" s="2" t="s">
        <v>186</v>
      </c>
      <c r="AI331" s="2" t="s">
        <v>187</v>
      </c>
      <c r="AJ331" s="2">
        <v>2035</v>
      </c>
      <c r="AK331" s="2" t="str">
        <f>IF(sum!A324="ON",sum!B324,"*")</f>
        <v>*</v>
      </c>
      <c r="AL331" s="2"/>
      <c r="AM331" s="2" t="str">
        <f>IF(sum!A324="ON",sum!G324,"*")</f>
        <v>*</v>
      </c>
      <c r="AP331" s="4" t="s">
        <v>186</v>
      </c>
      <c r="AQ331" s="4" t="s">
        <v>187</v>
      </c>
      <c r="AR331" s="4">
        <v>2035</v>
      </c>
      <c r="AS331" s="2" t="str">
        <f>IF(sum!A324="QU",sum!B324,"*")</f>
        <v>*</v>
      </c>
      <c r="AT331" s="2"/>
      <c r="AU331" s="2" t="str">
        <f>IF(sum!A324="QU",sum!G324,"*")</f>
        <v>*</v>
      </c>
      <c r="AX331" s="2" t="s">
        <v>186</v>
      </c>
      <c r="AY331" s="2" t="s">
        <v>187</v>
      </c>
      <c r="AZ331" s="2">
        <v>2035</v>
      </c>
      <c r="BA331" s="2" t="str">
        <f>IF(sum!A324="SA",sum!B324,"*")</f>
        <v>*</v>
      </c>
      <c r="BB331" s="2"/>
      <c r="BC331" s="2" t="str">
        <f>IF(sum!A324="SA",sum!G324,"*")</f>
        <v>*</v>
      </c>
    </row>
    <row r="332" spans="2:55">
      <c r="B332" s="2" t="s">
        <v>186</v>
      </c>
      <c r="C332" s="2" t="s">
        <v>187</v>
      </c>
      <c r="D332" s="2">
        <v>2035</v>
      </c>
      <c r="J332" s="2" t="s">
        <v>186</v>
      </c>
      <c r="K332" s="2" t="s">
        <v>187</v>
      </c>
      <c r="L332" s="2">
        <v>2035</v>
      </c>
      <c r="M332" s="2" t="str">
        <f>IF(sum!A325="AT",sum!B325,"*")</f>
        <v>*</v>
      </c>
      <c r="N332" s="2"/>
      <c r="O332" s="2" t="str">
        <f>IF(sum!A325="AT",sum!G325,"*")</f>
        <v>*</v>
      </c>
      <c r="R332" s="2" t="s">
        <v>186</v>
      </c>
      <c r="S332" s="2" t="s">
        <v>187</v>
      </c>
      <c r="T332" s="2">
        <v>2035</v>
      </c>
      <c r="U332" s="2" t="str">
        <f>IF(sum!A325="BC",sum!B325,"*")</f>
        <v>TRA_Rai_Pas-ELC01</v>
      </c>
      <c r="V332" s="2"/>
      <c r="W332" s="2">
        <f>IF(sum!A325="BC",sum!G325,"*")</f>
        <v>0</v>
      </c>
      <c r="Z332" s="2" t="s">
        <v>186</v>
      </c>
      <c r="AA332" s="2" t="s">
        <v>187</v>
      </c>
      <c r="AB332" s="2">
        <v>2035</v>
      </c>
      <c r="AC332" s="2" t="str">
        <f>IF(sum!A325="MA",sum!B325,"*")</f>
        <v>*</v>
      </c>
      <c r="AD332" s="2"/>
      <c r="AE332" s="2" t="str">
        <f>IF(sum!A325="MA",sum!G325,"*")</f>
        <v>*</v>
      </c>
      <c r="AH332" s="2" t="s">
        <v>186</v>
      </c>
      <c r="AI332" s="2" t="s">
        <v>187</v>
      </c>
      <c r="AJ332" s="2">
        <v>2035</v>
      </c>
      <c r="AK332" s="2" t="str">
        <f>IF(sum!A325="ON",sum!B325,"*")</f>
        <v>*</v>
      </c>
      <c r="AL332" s="2"/>
      <c r="AM332" s="2" t="str">
        <f>IF(sum!A325="ON",sum!G325,"*")</f>
        <v>*</v>
      </c>
      <c r="AP332" s="2" t="s">
        <v>186</v>
      </c>
      <c r="AQ332" s="2" t="s">
        <v>187</v>
      </c>
      <c r="AR332" s="2">
        <v>2035</v>
      </c>
      <c r="AS332" s="2" t="str">
        <f>IF(sum!A325="QU",sum!B325,"*")</f>
        <v>*</v>
      </c>
      <c r="AT332" s="2"/>
      <c r="AU332" s="2" t="str">
        <f>IF(sum!A325="QU",sum!G325,"*")</f>
        <v>*</v>
      </c>
      <c r="AX332" s="2" t="s">
        <v>186</v>
      </c>
      <c r="AY332" s="2" t="s">
        <v>187</v>
      </c>
      <c r="AZ332" s="2">
        <v>2035</v>
      </c>
      <c r="BA332" s="2" t="str">
        <f>IF(sum!A325="SA",sum!B325,"*")</f>
        <v>*</v>
      </c>
      <c r="BB332" s="2"/>
      <c r="BC332" s="2" t="str">
        <f>IF(sum!A325="SA",sum!G325,"*")</f>
        <v>*</v>
      </c>
    </row>
    <row r="333" spans="2:55">
      <c r="B333" s="4" t="s">
        <v>186</v>
      </c>
      <c r="C333" s="4" t="s">
        <v>187</v>
      </c>
      <c r="D333" s="4">
        <v>2035</v>
      </c>
      <c r="J333" s="4" t="s">
        <v>186</v>
      </c>
      <c r="K333" s="4" t="s">
        <v>187</v>
      </c>
      <c r="L333" s="4">
        <v>2035</v>
      </c>
      <c r="M333" s="2" t="str">
        <f>IF(sum!A326="AT",sum!B326,"*")</f>
        <v>*</v>
      </c>
      <c r="N333" s="2"/>
      <c r="O333" s="2" t="str">
        <f>IF(sum!A326="AT",sum!G326,"*")</f>
        <v>*</v>
      </c>
      <c r="R333" s="4" t="s">
        <v>186</v>
      </c>
      <c r="S333" s="4" t="s">
        <v>187</v>
      </c>
      <c r="T333" s="4">
        <v>2035</v>
      </c>
      <c r="U333" s="2" t="str">
        <f>IF(sum!A326="BC",sum!B326,"*")</f>
        <v>TRA_Tru_BEV01</v>
      </c>
      <c r="V333" s="2"/>
      <c r="W333" s="2">
        <f>IF(sum!A326="BC",sum!G326,"*")</f>
        <v>0</v>
      </c>
      <c r="Z333" s="4" t="s">
        <v>186</v>
      </c>
      <c r="AA333" s="4" t="s">
        <v>187</v>
      </c>
      <c r="AB333" s="4">
        <v>2035</v>
      </c>
      <c r="AC333" s="2" t="str">
        <f>IF(sum!A326="MA",sum!B326,"*")</f>
        <v>*</v>
      </c>
      <c r="AD333" s="2"/>
      <c r="AE333" s="2" t="str">
        <f>IF(sum!A326="MA",sum!G326,"*")</f>
        <v>*</v>
      </c>
      <c r="AH333" s="4" t="s">
        <v>186</v>
      </c>
      <c r="AI333" s="4" t="s">
        <v>187</v>
      </c>
      <c r="AJ333" s="4">
        <v>2035</v>
      </c>
      <c r="AK333" s="2" t="str">
        <f>IF(sum!A326="ON",sum!B326,"*")</f>
        <v>*</v>
      </c>
      <c r="AL333" s="2"/>
      <c r="AM333" s="2" t="str">
        <f>IF(sum!A326="ON",sum!G326,"*")</f>
        <v>*</v>
      </c>
      <c r="AP333" s="4" t="s">
        <v>186</v>
      </c>
      <c r="AQ333" s="4" t="s">
        <v>187</v>
      </c>
      <c r="AR333" s="4">
        <v>2035</v>
      </c>
      <c r="AS333" s="2" t="str">
        <f>IF(sum!A326="QU",sum!B326,"*")</f>
        <v>*</v>
      </c>
      <c r="AT333" s="2"/>
      <c r="AU333" s="2" t="str">
        <f>IF(sum!A326="QU",sum!G326,"*")</f>
        <v>*</v>
      </c>
      <c r="AX333" s="4" t="s">
        <v>186</v>
      </c>
      <c r="AY333" s="4" t="s">
        <v>187</v>
      </c>
      <c r="AZ333" s="4">
        <v>2035</v>
      </c>
      <c r="BA333" s="2" t="str">
        <f>IF(sum!A326="SA",sum!B326,"*")</f>
        <v>*</v>
      </c>
      <c r="BB333" s="2"/>
      <c r="BC333" s="2" t="str">
        <f>IF(sum!A326="SA",sum!G326,"*")</f>
        <v>*</v>
      </c>
    </row>
    <row r="334" spans="2:55">
      <c r="B334" s="2" t="s">
        <v>186</v>
      </c>
      <c r="C334" s="2" t="s">
        <v>187</v>
      </c>
      <c r="D334" s="2">
        <v>2035</v>
      </c>
      <c r="J334" s="2" t="s">
        <v>186</v>
      </c>
      <c r="K334" s="2" t="s">
        <v>187</v>
      </c>
      <c r="L334" s="2">
        <v>2035</v>
      </c>
      <c r="M334" s="2" t="str">
        <f>IF(sum!A327="AT",sum!B327,"*")</f>
        <v>*</v>
      </c>
      <c r="N334" s="2"/>
      <c r="O334" s="2" t="str">
        <f>IF(sum!A327="AT",sum!G327,"*")</f>
        <v>*</v>
      </c>
      <c r="R334" s="2" t="s">
        <v>186</v>
      </c>
      <c r="S334" s="2" t="s">
        <v>187</v>
      </c>
      <c r="T334" s="2">
        <v>2035</v>
      </c>
      <c r="U334" s="2" t="str">
        <f>IF(sum!A327="BC",sum!B327,"*")</f>
        <v>TRA_Tru_HT_DST1</v>
      </c>
      <c r="V334" s="2"/>
      <c r="W334" s="2">
        <f>IF(sum!A327="BC",sum!G327,"*")</f>
        <v>0</v>
      </c>
      <c r="Z334" s="2" t="s">
        <v>186</v>
      </c>
      <c r="AA334" s="2" t="s">
        <v>187</v>
      </c>
      <c r="AB334" s="2">
        <v>2035</v>
      </c>
      <c r="AC334" s="2" t="str">
        <f>IF(sum!A327="MA",sum!B327,"*")</f>
        <v>*</v>
      </c>
      <c r="AD334" s="2"/>
      <c r="AE334" s="2" t="str">
        <f>IF(sum!A327="MA",sum!G327,"*")</f>
        <v>*</v>
      </c>
      <c r="AH334" s="2" t="s">
        <v>186</v>
      </c>
      <c r="AI334" s="2" t="s">
        <v>187</v>
      </c>
      <c r="AJ334" s="2">
        <v>2035</v>
      </c>
      <c r="AK334" s="2" t="str">
        <f>IF(sum!A327="ON",sum!B327,"*")</f>
        <v>*</v>
      </c>
      <c r="AL334" s="2"/>
      <c r="AM334" s="2" t="str">
        <f>IF(sum!A327="ON",sum!G327,"*")</f>
        <v>*</v>
      </c>
      <c r="AP334" s="2" t="s">
        <v>186</v>
      </c>
      <c r="AQ334" s="2" t="s">
        <v>187</v>
      </c>
      <c r="AR334" s="2">
        <v>2035</v>
      </c>
      <c r="AS334" s="2" t="str">
        <f>IF(sum!A327="QU",sum!B327,"*")</f>
        <v>*</v>
      </c>
      <c r="AT334" s="2"/>
      <c r="AU334" s="2" t="str">
        <f>IF(sum!A327="QU",sum!G327,"*")</f>
        <v>*</v>
      </c>
      <c r="AX334" s="2" t="s">
        <v>186</v>
      </c>
      <c r="AY334" s="2" t="s">
        <v>187</v>
      </c>
      <c r="AZ334" s="2">
        <v>2035</v>
      </c>
      <c r="BA334" s="2" t="str">
        <f>IF(sum!A327="SA",sum!B327,"*")</f>
        <v>*</v>
      </c>
      <c r="BB334" s="2"/>
      <c r="BC334" s="2" t="str">
        <f>IF(sum!A327="SA",sum!G327,"*")</f>
        <v>*</v>
      </c>
    </row>
    <row r="335" spans="2:55">
      <c r="B335" s="2" t="s">
        <v>186</v>
      </c>
      <c r="C335" s="2" t="s">
        <v>187</v>
      </c>
      <c r="D335" s="2">
        <v>2035</v>
      </c>
      <c r="J335" s="2" t="s">
        <v>186</v>
      </c>
      <c r="K335" s="2" t="s">
        <v>187</v>
      </c>
      <c r="L335" s="2">
        <v>2035</v>
      </c>
      <c r="M335" s="2" t="str">
        <f>IF(sum!A328="AT",sum!B328,"*")</f>
        <v>*</v>
      </c>
      <c r="N335" s="2"/>
      <c r="O335" s="2" t="str">
        <f>IF(sum!A328="AT",sum!G328,"*")</f>
        <v>*</v>
      </c>
      <c r="R335" s="2" t="s">
        <v>186</v>
      </c>
      <c r="S335" s="2" t="s">
        <v>187</v>
      </c>
      <c r="T335" s="2">
        <v>2035</v>
      </c>
      <c r="U335" s="2" t="str">
        <f>IF(sum!A328="BC",sum!B328,"*")</f>
        <v>TRA_Tru_PHEV01</v>
      </c>
      <c r="V335" s="2"/>
      <c r="W335" s="2">
        <f>IF(sum!A328="BC",sum!G328,"*")</f>
        <v>465.113568712276</v>
      </c>
      <c r="Z335" s="2" t="s">
        <v>186</v>
      </c>
      <c r="AA335" s="2" t="s">
        <v>187</v>
      </c>
      <c r="AB335" s="2">
        <v>2035</v>
      </c>
      <c r="AC335" s="2" t="str">
        <f>IF(sum!A328="MA",sum!B328,"*")</f>
        <v>*</v>
      </c>
      <c r="AD335" s="2"/>
      <c r="AE335" s="2" t="str">
        <f>IF(sum!A328="MA",sum!G328,"*")</f>
        <v>*</v>
      </c>
      <c r="AH335" s="2" t="s">
        <v>186</v>
      </c>
      <c r="AI335" s="2" t="s">
        <v>187</v>
      </c>
      <c r="AJ335" s="2">
        <v>2035</v>
      </c>
      <c r="AK335" s="2" t="str">
        <f>IF(sum!A328="ON",sum!B328,"*")</f>
        <v>*</v>
      </c>
      <c r="AL335" s="2"/>
      <c r="AM335" s="2" t="str">
        <f>IF(sum!A328="ON",sum!G328,"*")</f>
        <v>*</v>
      </c>
      <c r="AP335" s="4" t="s">
        <v>186</v>
      </c>
      <c r="AQ335" s="4" t="s">
        <v>187</v>
      </c>
      <c r="AR335" s="4">
        <v>2035</v>
      </c>
      <c r="AS335" s="2" t="str">
        <f>IF(sum!A328="QU",sum!B328,"*")</f>
        <v>*</v>
      </c>
      <c r="AT335" s="2"/>
      <c r="AU335" s="2" t="str">
        <f>IF(sum!A328="QU",sum!G328,"*")</f>
        <v>*</v>
      </c>
      <c r="AX335" s="2" t="s">
        <v>186</v>
      </c>
      <c r="AY335" s="2" t="s">
        <v>187</v>
      </c>
      <c r="AZ335" s="2">
        <v>2035</v>
      </c>
      <c r="BA335" s="2" t="str">
        <f>IF(sum!A328="SA",sum!B328,"*")</f>
        <v>*</v>
      </c>
      <c r="BB335" s="2"/>
      <c r="BC335" s="2" t="str">
        <f>IF(sum!A328="SA",sum!G328,"*")</f>
        <v>*</v>
      </c>
    </row>
    <row r="336" spans="2:55">
      <c r="B336" s="4" t="s">
        <v>186</v>
      </c>
      <c r="C336" s="4" t="s">
        <v>187</v>
      </c>
      <c r="D336" s="4">
        <v>2035</v>
      </c>
      <c r="J336" s="4" t="s">
        <v>186</v>
      </c>
      <c r="K336" s="4" t="s">
        <v>187</v>
      </c>
      <c r="L336" s="4">
        <v>2035</v>
      </c>
      <c r="M336" s="2" t="str">
        <f>IF(sum!A329="AT",sum!B329,"*")</f>
        <v>*</v>
      </c>
      <c r="N336" s="2"/>
      <c r="O336" s="2" t="str">
        <f>IF(sum!A329="AT",sum!G329,"*")</f>
        <v>*</v>
      </c>
      <c r="R336" s="4" t="s">
        <v>186</v>
      </c>
      <c r="S336" s="4" t="s">
        <v>187</v>
      </c>
      <c r="T336" s="4">
        <v>2035</v>
      </c>
      <c r="U336" s="2" t="str">
        <f>IF(sum!A329="BC",sum!B329,"*")</f>
        <v>TU_GASNAT_BC_AL_01</v>
      </c>
      <c r="V336" s="2"/>
      <c r="W336" s="2">
        <f>IF(sum!A329="BC",sum!G329,"*")</f>
        <v>0</v>
      </c>
      <c r="Z336" s="4" t="s">
        <v>186</v>
      </c>
      <c r="AA336" s="4" t="s">
        <v>187</v>
      </c>
      <c r="AB336" s="4">
        <v>2035</v>
      </c>
      <c r="AC336" s="2" t="str">
        <f>IF(sum!A329="MA",sum!B329,"*")</f>
        <v>*</v>
      </c>
      <c r="AD336" s="2"/>
      <c r="AE336" s="2" t="str">
        <f>IF(sum!A329="MA",sum!G329,"*")</f>
        <v>*</v>
      </c>
      <c r="AH336" s="4" t="s">
        <v>186</v>
      </c>
      <c r="AI336" s="4" t="s">
        <v>187</v>
      </c>
      <c r="AJ336" s="4">
        <v>2035</v>
      </c>
      <c r="AK336" s="2" t="str">
        <f>IF(sum!A329="ON",sum!B329,"*")</f>
        <v>*</v>
      </c>
      <c r="AL336" s="2"/>
      <c r="AM336" s="2" t="str">
        <f>IF(sum!A329="ON",sum!G329,"*")</f>
        <v>*</v>
      </c>
      <c r="AP336" s="2" t="s">
        <v>186</v>
      </c>
      <c r="AQ336" s="2" t="s">
        <v>187</v>
      </c>
      <c r="AR336" s="2">
        <v>2035</v>
      </c>
      <c r="AS336" s="2" t="str">
        <f>IF(sum!A329="QU",sum!B329,"*")</f>
        <v>*</v>
      </c>
      <c r="AT336" s="2"/>
      <c r="AU336" s="2" t="str">
        <f>IF(sum!A329="QU",sum!G329,"*")</f>
        <v>*</v>
      </c>
      <c r="AX336" s="4" t="s">
        <v>186</v>
      </c>
      <c r="AY336" s="4" t="s">
        <v>187</v>
      </c>
      <c r="AZ336" s="4">
        <v>2035</v>
      </c>
      <c r="BA336" s="2" t="str">
        <f>IF(sum!A329="SA",sum!B329,"*")</f>
        <v>*</v>
      </c>
      <c r="BB336" s="2"/>
      <c r="BC336" s="2" t="str">
        <f>IF(sum!A329="SA",sum!G329,"*")</f>
        <v>*</v>
      </c>
    </row>
    <row r="337" spans="2:55">
      <c r="B337" s="2" t="s">
        <v>186</v>
      </c>
      <c r="C337" s="2" t="s">
        <v>187</v>
      </c>
      <c r="D337" s="2">
        <v>2035</v>
      </c>
      <c r="J337" s="2" t="s">
        <v>186</v>
      </c>
      <c r="K337" s="2" t="s">
        <v>187</v>
      </c>
      <c r="L337" s="2">
        <v>2035</v>
      </c>
      <c r="M337" s="2" t="str">
        <f>IF(sum!A330="AT",sum!B330,"*")</f>
        <v>*</v>
      </c>
      <c r="N337" s="2"/>
      <c r="O337" s="2" t="str">
        <f>IF(sum!A330="AT",sum!G330,"*")</f>
        <v>*</v>
      </c>
      <c r="R337" s="2" t="s">
        <v>186</v>
      </c>
      <c r="S337" s="2" t="s">
        <v>187</v>
      </c>
      <c r="T337" s="2">
        <v>2035</v>
      </c>
      <c r="U337" s="2" t="str">
        <f>IF(sum!A330="BC",sum!B330,"*")</f>
        <v>TU_OILCRD_SA_BC_01</v>
      </c>
      <c r="V337" s="2"/>
      <c r="W337" s="2">
        <f>IF(sum!A330="BC",sum!G330,"*")</f>
        <v>0</v>
      </c>
      <c r="Z337" s="2" t="s">
        <v>186</v>
      </c>
      <c r="AA337" s="2" t="s">
        <v>187</v>
      </c>
      <c r="AB337" s="2">
        <v>2035</v>
      </c>
      <c r="AC337" s="2" t="str">
        <f>IF(sum!A330="MA",sum!B330,"*")</f>
        <v>*</v>
      </c>
      <c r="AD337" s="2"/>
      <c r="AE337" s="2" t="str">
        <f>IF(sum!A330="MA",sum!G330,"*")</f>
        <v>*</v>
      </c>
      <c r="AH337" s="2" t="s">
        <v>186</v>
      </c>
      <c r="AI337" s="2" t="s">
        <v>187</v>
      </c>
      <c r="AJ337" s="2">
        <v>2035</v>
      </c>
      <c r="AK337" s="2" t="str">
        <f>IF(sum!A330="ON",sum!B330,"*")</f>
        <v>*</v>
      </c>
      <c r="AL337" s="2"/>
      <c r="AM337" s="2" t="str">
        <f>IF(sum!A330="ON",sum!G330,"*")</f>
        <v>*</v>
      </c>
      <c r="AP337" s="4" t="s">
        <v>186</v>
      </c>
      <c r="AQ337" s="4" t="s">
        <v>187</v>
      </c>
      <c r="AR337" s="4">
        <v>2035</v>
      </c>
      <c r="AS337" s="2" t="str">
        <f>IF(sum!A330="QU",sum!B330,"*")</f>
        <v>*</v>
      </c>
      <c r="AT337" s="2"/>
      <c r="AU337" s="2" t="str">
        <f>IF(sum!A330="QU",sum!G330,"*")</f>
        <v>*</v>
      </c>
      <c r="AX337" s="2" t="s">
        <v>186</v>
      </c>
      <c r="AY337" s="2" t="s">
        <v>187</v>
      </c>
      <c r="AZ337" s="2">
        <v>2035</v>
      </c>
      <c r="BA337" s="2" t="str">
        <f>IF(sum!A330="SA",sum!B330,"*")</f>
        <v>*</v>
      </c>
      <c r="BB337" s="2"/>
      <c r="BC337" s="2" t="str">
        <f>IF(sum!A330="SA",sum!G330,"*")</f>
        <v>*</v>
      </c>
    </row>
    <row r="338" spans="2:55">
      <c r="B338" s="2" t="s">
        <v>186</v>
      </c>
      <c r="C338" s="2" t="s">
        <v>187</v>
      </c>
      <c r="D338" s="2">
        <v>2035</v>
      </c>
      <c r="J338" s="2" t="s">
        <v>186</v>
      </c>
      <c r="K338" s="2" t="s">
        <v>187</v>
      </c>
      <c r="L338" s="2">
        <v>2035</v>
      </c>
      <c r="M338" s="2" t="str">
        <f>IF(sum!A331="AT",sum!B331,"*")</f>
        <v>*</v>
      </c>
      <c r="N338" s="2"/>
      <c r="O338" s="2" t="str">
        <f>IF(sum!A331="AT",sum!G331,"*")</f>
        <v>*</v>
      </c>
      <c r="R338" s="2" t="s">
        <v>186</v>
      </c>
      <c r="S338" s="2" t="s">
        <v>187</v>
      </c>
      <c r="T338" s="2">
        <v>2035</v>
      </c>
      <c r="U338" s="2" t="str">
        <f>IF(sum!A331="BC",sum!B331,"*")</f>
        <v>TWS-AuxiliaryEquip_ELE1</v>
      </c>
      <c r="V338" s="2"/>
      <c r="W338" s="2">
        <f>IF(sum!A331="BC",sum!G331,"*")</f>
        <v>0.0113527760199792</v>
      </c>
      <c r="Z338" s="2" t="s">
        <v>186</v>
      </c>
      <c r="AA338" s="2" t="s">
        <v>187</v>
      </c>
      <c r="AB338" s="2">
        <v>2035</v>
      </c>
      <c r="AC338" s="2" t="str">
        <f>IF(sum!A331="MA",sum!B331,"*")</f>
        <v>*</v>
      </c>
      <c r="AD338" s="2"/>
      <c r="AE338" s="2" t="str">
        <f>IF(sum!A331="MA",sum!G331,"*")</f>
        <v>*</v>
      </c>
      <c r="AH338" s="2" t="s">
        <v>186</v>
      </c>
      <c r="AI338" s="2" t="s">
        <v>187</v>
      </c>
      <c r="AJ338" s="2">
        <v>2035</v>
      </c>
      <c r="AK338" s="2" t="str">
        <f>IF(sum!A331="ON",sum!B331,"*")</f>
        <v>*</v>
      </c>
      <c r="AL338" s="2"/>
      <c r="AM338" s="2" t="str">
        <f>IF(sum!A331="ON",sum!G331,"*")</f>
        <v>*</v>
      </c>
      <c r="AP338" s="2" t="s">
        <v>186</v>
      </c>
      <c r="AQ338" s="2" t="s">
        <v>187</v>
      </c>
      <c r="AR338" s="2">
        <v>2035</v>
      </c>
      <c r="AS338" s="2" t="str">
        <f>IF(sum!A331="QU",sum!B331,"*")</f>
        <v>*</v>
      </c>
      <c r="AT338" s="2"/>
      <c r="AU338" s="2" t="str">
        <f>IF(sum!A331="QU",sum!G331,"*")</f>
        <v>*</v>
      </c>
      <c r="AX338" s="2" t="s">
        <v>186</v>
      </c>
      <c r="AY338" s="2" t="s">
        <v>187</v>
      </c>
      <c r="AZ338" s="2">
        <v>2035</v>
      </c>
      <c r="BA338" s="2" t="str">
        <f>IF(sum!A331="SA",sum!B331,"*")</f>
        <v>*</v>
      </c>
      <c r="BB338" s="2"/>
      <c r="BC338" s="2" t="str">
        <f>IF(sum!A331="SA",sum!G331,"*")</f>
        <v>*</v>
      </c>
    </row>
    <row r="339" spans="2:55">
      <c r="B339" s="4" t="s">
        <v>186</v>
      </c>
      <c r="C339" s="4" t="s">
        <v>187</v>
      </c>
      <c r="D339" s="4">
        <v>2035</v>
      </c>
      <c r="J339" s="4" t="s">
        <v>186</v>
      </c>
      <c r="K339" s="4" t="s">
        <v>187</v>
      </c>
      <c r="L339" s="4">
        <v>2035</v>
      </c>
      <c r="M339" s="2" t="str">
        <f>IF(sum!A332="AT",sum!B332,"*")</f>
        <v>*</v>
      </c>
      <c r="N339" s="2"/>
      <c r="O339" s="2" t="str">
        <f>IF(sum!A332="AT",sum!G332,"*")</f>
        <v>*</v>
      </c>
      <c r="R339" s="4" t="s">
        <v>186</v>
      </c>
      <c r="S339" s="4" t="s">
        <v>187</v>
      </c>
      <c r="T339" s="4">
        <v>2035</v>
      </c>
      <c r="U339" s="2" t="str">
        <f>IF(sum!A332="BC",sum!B332,"*")</f>
        <v>TWS-AuxiliaryMot_ELE1</v>
      </c>
      <c r="V339" s="2"/>
      <c r="W339" s="2">
        <f>IF(sum!A332="BC",sum!G332,"*")</f>
        <v>0.0440298192607594</v>
      </c>
      <c r="Z339" s="4" t="s">
        <v>186</v>
      </c>
      <c r="AA339" s="4" t="s">
        <v>187</v>
      </c>
      <c r="AB339" s="4">
        <v>2035</v>
      </c>
      <c r="AC339" s="2" t="str">
        <f>IF(sum!A332="MA",sum!B332,"*")</f>
        <v>*</v>
      </c>
      <c r="AD339" s="2"/>
      <c r="AE339" s="2" t="str">
        <f>IF(sum!A332="MA",sum!G332,"*")</f>
        <v>*</v>
      </c>
      <c r="AH339" s="4" t="s">
        <v>186</v>
      </c>
      <c r="AI339" s="4" t="s">
        <v>187</v>
      </c>
      <c r="AJ339" s="4">
        <v>2035</v>
      </c>
      <c r="AK339" s="2" t="str">
        <f>IF(sum!A332="ON",sum!B332,"*")</f>
        <v>*</v>
      </c>
      <c r="AL339" s="2"/>
      <c r="AM339" s="2" t="str">
        <f>IF(sum!A332="ON",sum!G332,"*")</f>
        <v>*</v>
      </c>
      <c r="AP339" s="4" t="s">
        <v>186</v>
      </c>
      <c r="AQ339" s="4" t="s">
        <v>187</v>
      </c>
      <c r="AR339" s="4">
        <v>2035</v>
      </c>
      <c r="AS339" s="2" t="str">
        <f>IF(sum!A332="QU",sum!B332,"*")</f>
        <v>*</v>
      </c>
      <c r="AT339" s="2"/>
      <c r="AU339" s="2" t="str">
        <f>IF(sum!A332="QU",sum!G332,"*")</f>
        <v>*</v>
      </c>
      <c r="AX339" s="4" t="s">
        <v>186</v>
      </c>
      <c r="AY339" s="4" t="s">
        <v>187</v>
      </c>
      <c r="AZ339" s="4">
        <v>2035</v>
      </c>
      <c r="BA339" s="2" t="str">
        <f>IF(sum!A332="SA",sum!B332,"*")</f>
        <v>*</v>
      </c>
      <c r="BB339" s="2"/>
      <c r="BC339" s="2" t="str">
        <f>IF(sum!A332="SA",sum!G332,"*")</f>
        <v>*</v>
      </c>
    </row>
    <row r="340" spans="2:55">
      <c r="B340" s="2" t="s">
        <v>186</v>
      </c>
      <c r="C340" s="2" t="s">
        <v>187</v>
      </c>
      <c r="D340" s="2">
        <v>2035</v>
      </c>
      <c r="J340" s="2" t="s">
        <v>186</v>
      </c>
      <c r="K340" s="2" t="s">
        <v>187</v>
      </c>
      <c r="L340" s="2">
        <v>2035</v>
      </c>
      <c r="M340" s="2" t="str">
        <f>IF(sum!A333="AT",sum!B333,"*")</f>
        <v>*</v>
      </c>
      <c r="N340" s="2"/>
      <c r="O340" s="2" t="str">
        <f>IF(sum!A333="AT",sum!G333,"*")</f>
        <v>*</v>
      </c>
      <c r="R340" s="2" t="s">
        <v>186</v>
      </c>
      <c r="S340" s="2" t="s">
        <v>187</v>
      </c>
      <c r="T340" s="2">
        <v>2035</v>
      </c>
      <c r="U340" s="2" t="str">
        <f>IF(sum!A333="BC",sum!B333,"*")</f>
        <v>TWS-Light_ELE1</v>
      </c>
      <c r="V340" s="2"/>
      <c r="W340" s="2">
        <f>IF(sum!A333="BC",sum!G333,"*")</f>
        <v>0.102736244941772</v>
      </c>
      <c r="Z340" s="2" t="s">
        <v>186</v>
      </c>
      <c r="AA340" s="2" t="s">
        <v>187</v>
      </c>
      <c r="AB340" s="2">
        <v>2035</v>
      </c>
      <c r="AC340" s="2" t="str">
        <f>IF(sum!A333="MA",sum!B333,"*")</f>
        <v>*</v>
      </c>
      <c r="AD340" s="2"/>
      <c r="AE340" s="2" t="str">
        <f>IF(sum!A333="MA",sum!G333,"*")</f>
        <v>*</v>
      </c>
      <c r="AH340" s="2" t="s">
        <v>186</v>
      </c>
      <c r="AI340" s="2" t="s">
        <v>187</v>
      </c>
      <c r="AJ340" s="2">
        <v>2035</v>
      </c>
      <c r="AK340" s="2" t="str">
        <f>IF(sum!A333="ON",sum!B333,"*")</f>
        <v>*</v>
      </c>
      <c r="AL340" s="2"/>
      <c r="AM340" s="2" t="str">
        <f>IF(sum!A333="ON",sum!G333,"*")</f>
        <v>*</v>
      </c>
      <c r="AP340" s="2" t="s">
        <v>186</v>
      </c>
      <c r="AQ340" s="2" t="s">
        <v>187</v>
      </c>
      <c r="AR340" s="2">
        <v>2035</v>
      </c>
      <c r="AS340" s="2" t="str">
        <f>IF(sum!A333="QU",sum!B333,"*")</f>
        <v>*</v>
      </c>
      <c r="AT340" s="2"/>
      <c r="AU340" s="2" t="str">
        <f>IF(sum!A333="QU",sum!G333,"*")</f>
        <v>*</v>
      </c>
      <c r="AX340" s="2" t="s">
        <v>186</v>
      </c>
      <c r="AY340" s="2" t="s">
        <v>187</v>
      </c>
      <c r="AZ340" s="2">
        <v>2035</v>
      </c>
      <c r="BA340" s="2" t="str">
        <f>IF(sum!A333="SA",sum!B333,"*")</f>
        <v>*</v>
      </c>
      <c r="BB340" s="2"/>
      <c r="BC340" s="2" t="str">
        <f>IF(sum!A333="SA",sum!G333,"*")</f>
        <v>*</v>
      </c>
    </row>
    <row r="341" spans="2:55">
      <c r="B341" s="2" t="s">
        <v>186</v>
      </c>
      <c r="C341" s="2" t="s">
        <v>187</v>
      </c>
      <c r="D341" s="2">
        <v>2035</v>
      </c>
      <c r="J341" s="2" t="s">
        <v>186</v>
      </c>
      <c r="K341" s="2" t="s">
        <v>187</v>
      </c>
      <c r="L341" s="2">
        <v>2035</v>
      </c>
      <c r="M341" s="2" t="str">
        <f>IF(sum!A334="AT",sum!B334,"*")</f>
        <v>*</v>
      </c>
      <c r="N341" s="2"/>
      <c r="O341" s="2" t="str">
        <f>IF(sum!A334="AT",sum!G334,"*")</f>
        <v>*</v>
      </c>
      <c r="R341" s="2" t="s">
        <v>186</v>
      </c>
      <c r="S341" s="2" t="s">
        <v>187</v>
      </c>
      <c r="T341" s="2">
        <v>2035</v>
      </c>
      <c r="U341" s="2" t="str">
        <f>IF(sum!A334="BC",sum!B334,"*")</f>
        <v>TWS-SpCool_ELE1</v>
      </c>
      <c r="V341" s="2"/>
      <c r="W341" s="2">
        <f>IF(sum!A334="BC",sum!G334,"*")</f>
        <v>0.0146766064202532</v>
      </c>
      <c r="Z341" s="2" t="s">
        <v>186</v>
      </c>
      <c r="AA341" s="2" t="s">
        <v>187</v>
      </c>
      <c r="AB341" s="2">
        <v>2035</v>
      </c>
      <c r="AC341" s="2" t="str">
        <f>IF(sum!A334="MA",sum!B334,"*")</f>
        <v>*</v>
      </c>
      <c r="AD341" s="2"/>
      <c r="AE341" s="2" t="str">
        <f>IF(sum!A334="MA",sum!G334,"*")</f>
        <v>*</v>
      </c>
      <c r="AH341" s="2" t="s">
        <v>186</v>
      </c>
      <c r="AI341" s="2" t="s">
        <v>187</v>
      </c>
      <c r="AJ341" s="2">
        <v>2035</v>
      </c>
      <c r="AK341" s="2" t="str">
        <f>IF(sum!A334="ON",sum!B334,"*")</f>
        <v>*</v>
      </c>
      <c r="AL341" s="2"/>
      <c r="AM341" s="2" t="str">
        <f>IF(sum!A334="ON",sum!G334,"*")</f>
        <v>*</v>
      </c>
      <c r="AP341" s="4" t="s">
        <v>186</v>
      </c>
      <c r="AQ341" s="4" t="s">
        <v>187</v>
      </c>
      <c r="AR341" s="4">
        <v>2035</v>
      </c>
      <c r="AS341" s="2" t="str">
        <f>IF(sum!A334="QU",sum!B334,"*")</f>
        <v>*</v>
      </c>
      <c r="AT341" s="2"/>
      <c r="AU341" s="2" t="str">
        <f>IF(sum!A334="QU",sum!G334,"*")</f>
        <v>*</v>
      </c>
      <c r="AX341" s="2" t="s">
        <v>186</v>
      </c>
      <c r="AY341" s="2" t="s">
        <v>187</v>
      </c>
      <c r="AZ341" s="2">
        <v>2035</v>
      </c>
      <c r="BA341" s="2" t="str">
        <f>IF(sum!A334="SA",sum!B334,"*")</f>
        <v>*</v>
      </c>
      <c r="BB341" s="2"/>
      <c r="BC341" s="2" t="str">
        <f>IF(sum!A334="SA",sum!G334,"*")</f>
        <v>*</v>
      </c>
    </row>
    <row r="342" spans="2:55">
      <c r="B342" s="4" t="s">
        <v>186</v>
      </c>
      <c r="C342" s="4" t="s">
        <v>187</v>
      </c>
      <c r="D342" s="4">
        <v>2035</v>
      </c>
      <c r="J342" s="4" t="s">
        <v>186</v>
      </c>
      <c r="K342" s="4" t="s">
        <v>187</v>
      </c>
      <c r="L342" s="4">
        <v>2035</v>
      </c>
      <c r="M342" s="2" t="str">
        <f>IF(sum!A335="AT",sum!B335,"*")</f>
        <v>*</v>
      </c>
      <c r="N342" s="2"/>
      <c r="O342" s="2" t="str">
        <f>IF(sum!A335="AT",sum!G335,"*")</f>
        <v>*</v>
      </c>
      <c r="R342" s="4" t="s">
        <v>186</v>
      </c>
      <c r="S342" s="4" t="s">
        <v>187</v>
      </c>
      <c r="T342" s="4">
        <v>2035</v>
      </c>
      <c r="U342" s="2" t="str">
        <f>IF(sum!A335="BC",sum!B335,"*")</f>
        <v>TWS-SpHeat_ELE1</v>
      </c>
      <c r="V342" s="2"/>
      <c r="W342" s="2">
        <f>IF(sum!A335="BC",sum!G335,"*")</f>
        <v>0.201272182246766</v>
      </c>
      <c r="Z342" s="4" t="s">
        <v>186</v>
      </c>
      <c r="AA342" s="4" t="s">
        <v>187</v>
      </c>
      <c r="AB342" s="4">
        <v>2035</v>
      </c>
      <c r="AC342" s="2" t="str">
        <f>IF(sum!A335="MA",sum!B335,"*")</f>
        <v>*</v>
      </c>
      <c r="AD342" s="2"/>
      <c r="AE342" s="2" t="str">
        <f>IF(sum!A335="MA",sum!G335,"*")</f>
        <v>*</v>
      </c>
      <c r="AH342" s="4" t="s">
        <v>186</v>
      </c>
      <c r="AI342" s="4" t="s">
        <v>187</v>
      </c>
      <c r="AJ342" s="4">
        <v>2035</v>
      </c>
      <c r="AK342" s="2" t="str">
        <f>IF(sum!A335="ON",sum!B335,"*")</f>
        <v>*</v>
      </c>
      <c r="AL342" s="2"/>
      <c r="AM342" s="2" t="str">
        <f>IF(sum!A335="ON",sum!G335,"*")</f>
        <v>*</v>
      </c>
      <c r="AP342" s="2" t="s">
        <v>186</v>
      </c>
      <c r="AQ342" s="2" t="s">
        <v>187</v>
      </c>
      <c r="AR342" s="2">
        <v>2035</v>
      </c>
      <c r="AS342" s="2" t="str">
        <f>IF(sum!A335="QU",sum!B335,"*")</f>
        <v>*</v>
      </c>
      <c r="AT342" s="2"/>
      <c r="AU342" s="2" t="str">
        <f>IF(sum!A335="QU",sum!G335,"*")</f>
        <v>*</v>
      </c>
      <c r="AX342" s="4" t="s">
        <v>186</v>
      </c>
      <c r="AY342" s="4" t="s">
        <v>187</v>
      </c>
      <c r="AZ342" s="4">
        <v>2035</v>
      </c>
      <c r="BA342" s="2" t="str">
        <f>IF(sum!A335="SA",sum!B335,"*")</f>
        <v>*</v>
      </c>
      <c r="BB342" s="2"/>
      <c r="BC342" s="2" t="str">
        <f>IF(sum!A335="SA",sum!G335,"*")</f>
        <v>*</v>
      </c>
    </row>
    <row r="343" spans="2:55">
      <c r="B343" s="2" t="s">
        <v>186</v>
      </c>
      <c r="C343" s="2" t="s">
        <v>187</v>
      </c>
      <c r="D343" s="2">
        <v>2035</v>
      </c>
      <c r="J343" s="2" t="s">
        <v>186</v>
      </c>
      <c r="K343" s="2" t="s">
        <v>187</v>
      </c>
      <c r="L343" s="2">
        <v>2035</v>
      </c>
      <c r="M343" s="2" t="str">
        <f>IF(sum!A336="AT",sum!B336,"*")</f>
        <v>*</v>
      </c>
      <c r="N343" s="2"/>
      <c r="O343" s="2" t="str">
        <f>IF(sum!A336="AT",sum!G336,"*")</f>
        <v>*</v>
      </c>
      <c r="R343" s="2" t="s">
        <v>186</v>
      </c>
      <c r="S343" s="2" t="s">
        <v>187</v>
      </c>
      <c r="T343" s="2">
        <v>2035</v>
      </c>
      <c r="U343" s="2" t="str">
        <f>IF(sum!A336="BC",sum!B336,"*")</f>
        <v>TWS-WaterHeat_ELE1</v>
      </c>
      <c r="V343" s="2"/>
      <c r="W343" s="2">
        <f>IF(sum!A336="BC",sum!G336,"*")</f>
        <v>0.0113527760199792</v>
      </c>
      <c r="Z343" s="2" t="s">
        <v>186</v>
      </c>
      <c r="AA343" s="2" t="s">
        <v>187</v>
      </c>
      <c r="AB343" s="2">
        <v>2035</v>
      </c>
      <c r="AC343" s="2" t="str">
        <f>IF(sum!A336="MA",sum!B336,"*")</f>
        <v>*</v>
      </c>
      <c r="AD343" s="2"/>
      <c r="AE343" s="2" t="str">
        <f>IF(sum!A336="MA",sum!G336,"*")</f>
        <v>*</v>
      </c>
      <c r="AH343" s="2" t="s">
        <v>186</v>
      </c>
      <c r="AI343" s="2" t="s">
        <v>187</v>
      </c>
      <c r="AJ343" s="2">
        <v>2035</v>
      </c>
      <c r="AK343" s="2" t="str">
        <f>IF(sum!A336="ON",sum!B336,"*")</f>
        <v>*</v>
      </c>
      <c r="AL343" s="2"/>
      <c r="AM343" s="2" t="str">
        <f>IF(sum!A336="ON",sum!G336,"*")</f>
        <v>*</v>
      </c>
      <c r="AP343" s="4" t="s">
        <v>186</v>
      </c>
      <c r="AQ343" s="4" t="s">
        <v>187</v>
      </c>
      <c r="AR343" s="4">
        <v>2035</v>
      </c>
      <c r="AS343" s="2" t="str">
        <f>IF(sum!A336="QU",sum!B336,"*")</f>
        <v>*</v>
      </c>
      <c r="AT343" s="2"/>
      <c r="AU343" s="2" t="str">
        <f>IF(sum!A336="QU",sum!G336,"*")</f>
        <v>*</v>
      </c>
      <c r="AX343" s="2" t="s">
        <v>186</v>
      </c>
      <c r="AY343" s="2" t="s">
        <v>187</v>
      </c>
      <c r="AZ343" s="2">
        <v>2035</v>
      </c>
      <c r="BA343" s="2" t="str">
        <f>IF(sum!A336="SA",sum!B336,"*")</f>
        <v>*</v>
      </c>
      <c r="BB343" s="2"/>
      <c r="BC343" s="2" t="str">
        <f>IF(sum!A336="SA",sum!G336,"*")</f>
        <v>*</v>
      </c>
    </row>
    <row r="344" spans="2:55">
      <c r="B344" s="2" t="s">
        <v>186</v>
      </c>
      <c r="C344" s="2" t="s">
        <v>187</v>
      </c>
      <c r="D344" s="2">
        <v>2035</v>
      </c>
      <c r="J344" s="2" t="s">
        <v>186</v>
      </c>
      <c r="K344" s="2" t="s">
        <v>187</v>
      </c>
      <c r="L344" s="2">
        <v>2035</v>
      </c>
      <c r="M344" s="2" t="str">
        <f>IF(sum!A337="AT",sum!B337,"*")</f>
        <v>*</v>
      </c>
      <c r="N344" s="2"/>
      <c r="O344" s="2" t="str">
        <f>IF(sum!A337="AT",sum!G337,"*")</f>
        <v>*</v>
      </c>
      <c r="R344" s="2" t="s">
        <v>186</v>
      </c>
      <c r="S344" s="2" t="s">
        <v>187</v>
      </c>
      <c r="T344" s="2">
        <v>2035</v>
      </c>
      <c r="U344" s="2" t="str">
        <f>IF(sum!A337="BC",sum!B337,"*")</f>
        <v>WST-AuxiliaryEquip_ELE1</v>
      </c>
      <c r="V344" s="2"/>
      <c r="W344" s="2">
        <f>IF(sum!A337="BC",sum!G337,"*")</f>
        <v>0.0908222081598336</v>
      </c>
      <c r="Z344" s="2" t="s">
        <v>186</v>
      </c>
      <c r="AA344" s="2" t="s">
        <v>187</v>
      </c>
      <c r="AB344" s="2">
        <v>2035</v>
      </c>
      <c r="AC344" s="2" t="str">
        <f>IF(sum!A337="MA",sum!B337,"*")</f>
        <v>*</v>
      </c>
      <c r="AD344" s="2"/>
      <c r="AE344" s="2" t="str">
        <f>IF(sum!A337="MA",sum!G337,"*")</f>
        <v>*</v>
      </c>
      <c r="AH344" s="2" t="s">
        <v>186</v>
      </c>
      <c r="AI344" s="2" t="s">
        <v>187</v>
      </c>
      <c r="AJ344" s="2">
        <v>2035</v>
      </c>
      <c r="AK344" s="2" t="str">
        <f>IF(sum!A337="ON",sum!B337,"*")</f>
        <v>*</v>
      </c>
      <c r="AL344" s="2"/>
      <c r="AM344" s="2" t="str">
        <f>IF(sum!A337="ON",sum!G337,"*")</f>
        <v>*</v>
      </c>
      <c r="AP344" s="2" t="s">
        <v>186</v>
      </c>
      <c r="AQ344" s="2" t="s">
        <v>187</v>
      </c>
      <c r="AR344" s="2">
        <v>2035</v>
      </c>
      <c r="AS344" s="2" t="str">
        <f>IF(sum!A337="QU",sum!B337,"*")</f>
        <v>*</v>
      </c>
      <c r="AT344" s="2"/>
      <c r="AU344" s="2" t="str">
        <f>IF(sum!A337="QU",sum!G337,"*")</f>
        <v>*</v>
      </c>
      <c r="AX344" s="2" t="s">
        <v>186</v>
      </c>
      <c r="AY344" s="2" t="s">
        <v>187</v>
      </c>
      <c r="AZ344" s="2">
        <v>2035</v>
      </c>
      <c r="BA344" s="2" t="str">
        <f>IF(sum!A337="SA",sum!B337,"*")</f>
        <v>*</v>
      </c>
      <c r="BB344" s="2"/>
      <c r="BC344" s="2" t="str">
        <f>IF(sum!A337="SA",sum!G337,"*")</f>
        <v>*</v>
      </c>
    </row>
    <row r="345" spans="2:55">
      <c r="B345" s="4" t="s">
        <v>186</v>
      </c>
      <c r="C345" s="4" t="s">
        <v>187</v>
      </c>
      <c r="D345" s="4">
        <v>2035</v>
      </c>
      <c r="J345" s="4" t="s">
        <v>186</v>
      </c>
      <c r="K345" s="4" t="s">
        <v>187</v>
      </c>
      <c r="L345" s="4">
        <v>2035</v>
      </c>
      <c r="M345" s="2" t="str">
        <f>IF(sum!A338="AT",sum!B338,"*")</f>
        <v>*</v>
      </c>
      <c r="N345" s="2"/>
      <c r="O345" s="2" t="str">
        <f>IF(sum!A338="AT",sum!G338,"*")</f>
        <v>*</v>
      </c>
      <c r="R345" s="4" t="s">
        <v>186</v>
      </c>
      <c r="S345" s="4" t="s">
        <v>187</v>
      </c>
      <c r="T345" s="4">
        <v>2035</v>
      </c>
      <c r="U345" s="2" t="str">
        <f>IF(sum!A338="BC",sum!B338,"*")</f>
        <v>WST-AuxiliaryMot_ELE1</v>
      </c>
      <c r="V345" s="2"/>
      <c r="W345" s="2">
        <f>IF(sum!A338="BC",sum!G338,"*")</f>
        <v>0.825368864788029</v>
      </c>
      <c r="Z345" s="4" t="s">
        <v>186</v>
      </c>
      <c r="AA345" s="4" t="s">
        <v>187</v>
      </c>
      <c r="AB345" s="4">
        <v>2035</v>
      </c>
      <c r="AC345" s="2" t="str">
        <f>IF(sum!A338="MA",sum!B338,"*")</f>
        <v>*</v>
      </c>
      <c r="AD345" s="2"/>
      <c r="AE345" s="2" t="str">
        <f>IF(sum!A338="MA",sum!G338,"*")</f>
        <v>*</v>
      </c>
      <c r="AH345" s="4" t="s">
        <v>186</v>
      </c>
      <c r="AI345" s="4" t="s">
        <v>187</v>
      </c>
      <c r="AJ345" s="4">
        <v>2035</v>
      </c>
      <c r="AK345" s="2" t="str">
        <f>IF(sum!A338="ON",sum!B338,"*")</f>
        <v>*</v>
      </c>
      <c r="AL345" s="2"/>
      <c r="AM345" s="2" t="str">
        <f>IF(sum!A338="ON",sum!G338,"*")</f>
        <v>*</v>
      </c>
      <c r="AP345" s="4" t="s">
        <v>186</v>
      </c>
      <c r="AQ345" s="4" t="s">
        <v>187</v>
      </c>
      <c r="AR345" s="4">
        <v>2035</v>
      </c>
      <c r="AS345" s="2" t="str">
        <f>IF(sum!A338="QU",sum!B338,"*")</f>
        <v>*</v>
      </c>
      <c r="AT345" s="2"/>
      <c r="AU345" s="2" t="str">
        <f>IF(sum!A338="QU",sum!G338,"*")</f>
        <v>*</v>
      </c>
      <c r="AX345" s="4" t="s">
        <v>186</v>
      </c>
      <c r="AY345" s="4" t="s">
        <v>187</v>
      </c>
      <c r="AZ345" s="4">
        <v>2035</v>
      </c>
      <c r="BA345" s="2" t="str">
        <f>IF(sum!A338="SA",sum!B338,"*")</f>
        <v>*</v>
      </c>
      <c r="BB345" s="2"/>
      <c r="BC345" s="2" t="str">
        <f>IF(sum!A338="SA",sum!G338,"*")</f>
        <v>*</v>
      </c>
    </row>
    <row r="346" spans="2:55">
      <c r="B346" s="2" t="s">
        <v>186</v>
      </c>
      <c r="C346" s="2" t="s">
        <v>187</v>
      </c>
      <c r="D346" s="2">
        <v>2035</v>
      </c>
      <c r="J346" s="2" t="s">
        <v>186</v>
      </c>
      <c r="K346" s="2" t="s">
        <v>187</v>
      </c>
      <c r="L346" s="2">
        <v>2035</v>
      </c>
      <c r="M346" s="2" t="str">
        <f>IF(sum!A339="AT",sum!B339,"*")</f>
        <v>*</v>
      </c>
      <c r="N346" s="2"/>
      <c r="O346" s="2" t="str">
        <f>IF(sum!A339="AT",sum!G339,"*")</f>
        <v>*</v>
      </c>
      <c r="R346" s="2" t="s">
        <v>186</v>
      </c>
      <c r="S346" s="2" t="s">
        <v>187</v>
      </c>
      <c r="T346" s="2">
        <v>2035</v>
      </c>
      <c r="U346" s="2" t="str">
        <f>IF(sum!A339="BC",sum!B339,"*")</f>
        <v>WST-Light_ELE1</v>
      </c>
      <c r="V346" s="2"/>
      <c r="W346" s="2">
        <f>IF(sum!A339="BC",sum!G339,"*")</f>
        <v>0.146766064202532</v>
      </c>
      <c r="Z346" s="2" t="s">
        <v>186</v>
      </c>
      <c r="AA346" s="2" t="s">
        <v>187</v>
      </c>
      <c r="AB346" s="2">
        <v>2035</v>
      </c>
      <c r="AC346" s="2" t="str">
        <f>IF(sum!A339="MA",sum!B339,"*")</f>
        <v>*</v>
      </c>
      <c r="AD346" s="2"/>
      <c r="AE346" s="2" t="str">
        <f>IF(sum!A339="MA",sum!G339,"*")</f>
        <v>*</v>
      </c>
      <c r="AH346" s="2" t="s">
        <v>186</v>
      </c>
      <c r="AI346" s="2" t="s">
        <v>187</v>
      </c>
      <c r="AJ346" s="2">
        <v>2035</v>
      </c>
      <c r="AK346" s="2" t="str">
        <f>IF(sum!A339="ON",sum!B339,"*")</f>
        <v>*</v>
      </c>
      <c r="AL346" s="2"/>
      <c r="AM346" s="2" t="str">
        <f>IF(sum!A339="ON",sum!G339,"*")</f>
        <v>*</v>
      </c>
      <c r="AP346" s="2" t="s">
        <v>186</v>
      </c>
      <c r="AQ346" s="2" t="s">
        <v>187</v>
      </c>
      <c r="AR346" s="2">
        <v>2035</v>
      </c>
      <c r="AS346" s="2" t="str">
        <f>IF(sum!A339="QU",sum!B339,"*")</f>
        <v>*</v>
      </c>
      <c r="AT346" s="2"/>
      <c r="AU346" s="2" t="str">
        <f>IF(sum!A339="QU",sum!G339,"*")</f>
        <v>*</v>
      </c>
      <c r="AX346" s="2" t="s">
        <v>186</v>
      </c>
      <c r="AY346" s="2" t="s">
        <v>187</v>
      </c>
      <c r="AZ346" s="2">
        <v>2035</v>
      </c>
      <c r="BA346" s="2" t="str">
        <f>IF(sum!A339="SA",sum!B339,"*")</f>
        <v>*</v>
      </c>
      <c r="BB346" s="2"/>
      <c r="BC346" s="2" t="str">
        <f>IF(sum!A339="SA",sum!G339,"*")</f>
        <v>*</v>
      </c>
    </row>
    <row r="347" spans="2:55">
      <c r="B347" s="2" t="s">
        <v>186</v>
      </c>
      <c r="C347" s="2" t="s">
        <v>187</v>
      </c>
      <c r="D347" s="2">
        <v>2035</v>
      </c>
      <c r="J347" s="2" t="s">
        <v>186</v>
      </c>
      <c r="K347" s="2" t="s">
        <v>187</v>
      </c>
      <c r="L347" s="2">
        <v>2035</v>
      </c>
      <c r="M347" s="2" t="str">
        <f>IF(sum!A340="AT",sum!B340,"*")</f>
        <v>*</v>
      </c>
      <c r="N347" s="2"/>
      <c r="O347" s="2" t="str">
        <f>IF(sum!A340="AT",sum!G340,"*")</f>
        <v>*</v>
      </c>
      <c r="R347" s="2" t="s">
        <v>186</v>
      </c>
      <c r="S347" s="2" t="s">
        <v>187</v>
      </c>
      <c r="T347" s="2">
        <v>2035</v>
      </c>
      <c r="U347" s="2" t="str">
        <f>IF(sum!A340="BC",sum!B340,"*")</f>
        <v>WST-SpCool_ELE1</v>
      </c>
      <c r="V347" s="2"/>
      <c r="W347" s="2">
        <f>IF(sum!A340="BC",sum!G340,"*")</f>
        <v>0.0293532128405063</v>
      </c>
      <c r="Z347" s="2" t="s">
        <v>186</v>
      </c>
      <c r="AA347" s="2" t="s">
        <v>187</v>
      </c>
      <c r="AB347" s="2">
        <v>2035</v>
      </c>
      <c r="AC347" s="2" t="str">
        <f>IF(sum!A340="MA",sum!B340,"*")</f>
        <v>*</v>
      </c>
      <c r="AD347" s="2"/>
      <c r="AE347" s="2" t="str">
        <f>IF(sum!A340="MA",sum!G340,"*")</f>
        <v>*</v>
      </c>
      <c r="AH347" s="2" t="s">
        <v>186</v>
      </c>
      <c r="AI347" s="2" t="s">
        <v>187</v>
      </c>
      <c r="AJ347" s="2">
        <v>2035</v>
      </c>
      <c r="AK347" s="2" t="str">
        <f>IF(sum!A340="ON",sum!B340,"*")</f>
        <v>*</v>
      </c>
      <c r="AL347" s="2"/>
      <c r="AM347" s="2" t="str">
        <f>IF(sum!A340="ON",sum!G340,"*")</f>
        <v>*</v>
      </c>
      <c r="AP347" s="4" t="s">
        <v>186</v>
      </c>
      <c r="AQ347" s="4" t="s">
        <v>187</v>
      </c>
      <c r="AR347" s="4">
        <v>2035</v>
      </c>
      <c r="AS347" s="2" t="str">
        <f>IF(sum!A340="QU",sum!B340,"*")</f>
        <v>*</v>
      </c>
      <c r="AT347" s="2"/>
      <c r="AU347" s="2" t="str">
        <f>IF(sum!A340="QU",sum!G340,"*")</f>
        <v>*</v>
      </c>
      <c r="AX347" s="2" t="s">
        <v>186</v>
      </c>
      <c r="AY347" s="2" t="s">
        <v>187</v>
      </c>
      <c r="AZ347" s="2">
        <v>2035</v>
      </c>
      <c r="BA347" s="2" t="str">
        <f>IF(sum!A340="SA",sum!B340,"*")</f>
        <v>*</v>
      </c>
      <c r="BB347" s="2"/>
      <c r="BC347" s="2" t="str">
        <f>IF(sum!A340="SA",sum!G340,"*")</f>
        <v>*</v>
      </c>
    </row>
    <row r="348" spans="2:55">
      <c r="B348" s="4" t="s">
        <v>186</v>
      </c>
      <c r="C348" s="4" t="s">
        <v>187</v>
      </c>
      <c r="D348" s="4">
        <v>2035</v>
      </c>
      <c r="J348" s="4" t="s">
        <v>186</v>
      </c>
      <c r="K348" s="4" t="s">
        <v>187</v>
      </c>
      <c r="L348" s="4">
        <v>2035</v>
      </c>
      <c r="M348" s="2" t="str">
        <f>IF(sum!A341="AT",sum!B341,"*")</f>
        <v>*</v>
      </c>
      <c r="N348" s="2"/>
      <c r="O348" s="2" t="str">
        <f>IF(sum!A341="AT",sum!G341,"*")</f>
        <v>*</v>
      </c>
      <c r="R348" s="4" t="s">
        <v>186</v>
      </c>
      <c r="S348" s="4" t="s">
        <v>187</v>
      </c>
      <c r="T348" s="4">
        <v>2035</v>
      </c>
      <c r="U348" s="2" t="str">
        <f>IF(sum!A341="BC",sum!B341,"*")</f>
        <v>WST-SpHeat_ELE1</v>
      </c>
      <c r="V348" s="2"/>
      <c r="W348" s="2">
        <f>IF(sum!A341="BC",sum!G341,"*")</f>
        <v>0.219487003052931</v>
      </c>
      <c r="Z348" s="4" t="s">
        <v>186</v>
      </c>
      <c r="AA348" s="4" t="s">
        <v>187</v>
      </c>
      <c r="AB348" s="4">
        <v>2035</v>
      </c>
      <c r="AC348" s="2" t="str">
        <f>IF(sum!A341="MA",sum!B341,"*")</f>
        <v>*</v>
      </c>
      <c r="AD348" s="2"/>
      <c r="AE348" s="2" t="str">
        <f>IF(sum!A341="MA",sum!G341,"*")</f>
        <v>*</v>
      </c>
      <c r="AH348" s="4" t="s">
        <v>186</v>
      </c>
      <c r="AI348" s="4" t="s">
        <v>187</v>
      </c>
      <c r="AJ348" s="4">
        <v>2035</v>
      </c>
      <c r="AK348" s="2" t="str">
        <f>IF(sum!A341="ON",sum!B341,"*")</f>
        <v>*</v>
      </c>
      <c r="AL348" s="2"/>
      <c r="AM348" s="2" t="str">
        <f>IF(sum!A341="ON",sum!G341,"*")</f>
        <v>*</v>
      </c>
      <c r="AP348" s="2" t="s">
        <v>186</v>
      </c>
      <c r="AQ348" s="2" t="s">
        <v>187</v>
      </c>
      <c r="AR348" s="2">
        <v>2035</v>
      </c>
      <c r="AS348" s="2" t="str">
        <f>IF(sum!A341="QU",sum!B341,"*")</f>
        <v>*</v>
      </c>
      <c r="AT348" s="2"/>
      <c r="AU348" s="2" t="str">
        <f>IF(sum!A341="QU",sum!G341,"*")</f>
        <v>*</v>
      </c>
      <c r="AX348" s="4" t="s">
        <v>186</v>
      </c>
      <c r="AY348" s="4" t="s">
        <v>187</v>
      </c>
      <c r="AZ348" s="4">
        <v>2035</v>
      </c>
      <c r="BA348" s="2" t="str">
        <f>IF(sum!A341="SA",sum!B341,"*")</f>
        <v>*</v>
      </c>
      <c r="BB348" s="2"/>
      <c r="BC348" s="2" t="str">
        <f>IF(sum!A341="SA",sum!G341,"*")</f>
        <v>*</v>
      </c>
    </row>
    <row r="349" spans="2:55">
      <c r="B349" s="2" t="s">
        <v>186</v>
      </c>
      <c r="C349" s="2" t="s">
        <v>187</v>
      </c>
      <c r="D349" s="2">
        <v>2035</v>
      </c>
      <c r="J349" s="2" t="s">
        <v>186</v>
      </c>
      <c r="K349" s="2" t="s">
        <v>187</v>
      </c>
      <c r="L349" s="2">
        <v>2035</v>
      </c>
      <c r="M349" s="2" t="str">
        <f>IF(sum!A342="AT",sum!B342,"*")</f>
        <v>*</v>
      </c>
      <c r="N349" s="2"/>
      <c r="O349" s="2" t="str">
        <f>IF(sum!A342="AT",sum!G342,"*")</f>
        <v>*</v>
      </c>
      <c r="R349" s="2" t="s">
        <v>186</v>
      </c>
      <c r="S349" s="2" t="s">
        <v>187</v>
      </c>
      <c r="T349" s="2">
        <v>2035</v>
      </c>
      <c r="U349" s="2" t="str">
        <f>IF(sum!A342="BC",sum!B342,"*")</f>
        <v>WST-WaterHeat_ELE1</v>
      </c>
      <c r="V349" s="2"/>
      <c r="W349" s="2">
        <f>IF(sum!A342="BC",sum!G342,"*")</f>
        <v>0.0340583280599376</v>
      </c>
      <c r="Z349" s="2" t="s">
        <v>186</v>
      </c>
      <c r="AA349" s="2" t="s">
        <v>187</v>
      </c>
      <c r="AB349" s="2">
        <v>2035</v>
      </c>
      <c r="AC349" s="2" t="str">
        <f>IF(sum!A342="MA",sum!B342,"*")</f>
        <v>*</v>
      </c>
      <c r="AD349" s="2"/>
      <c r="AE349" s="2" t="str">
        <f>IF(sum!A342="MA",sum!G342,"*")</f>
        <v>*</v>
      </c>
      <c r="AH349" s="2" t="s">
        <v>186</v>
      </c>
      <c r="AI349" s="2" t="s">
        <v>187</v>
      </c>
      <c r="AJ349" s="2">
        <v>2035</v>
      </c>
      <c r="AK349" s="2" t="str">
        <f>IF(sum!A342="ON",sum!B342,"*")</f>
        <v>*</v>
      </c>
      <c r="AL349" s="2"/>
      <c r="AM349" s="2" t="str">
        <f>IF(sum!A342="ON",sum!G342,"*")</f>
        <v>*</v>
      </c>
      <c r="AP349" s="4" t="s">
        <v>186</v>
      </c>
      <c r="AQ349" s="4" t="s">
        <v>187</v>
      </c>
      <c r="AR349" s="4">
        <v>2035</v>
      </c>
      <c r="AS349" s="2" t="str">
        <f>IF(sum!A342="QU",sum!B342,"*")</f>
        <v>*</v>
      </c>
      <c r="AT349" s="2"/>
      <c r="AU349" s="2" t="str">
        <f>IF(sum!A342="QU",sum!G342,"*")</f>
        <v>*</v>
      </c>
      <c r="AX349" s="2" t="s">
        <v>186</v>
      </c>
      <c r="AY349" s="2" t="s">
        <v>187</v>
      </c>
      <c r="AZ349" s="2">
        <v>2035</v>
      </c>
      <c r="BA349" s="2" t="str">
        <f>IF(sum!A342="SA",sum!B342,"*")</f>
        <v>*</v>
      </c>
      <c r="BB349" s="2"/>
      <c r="BC349" s="2" t="str">
        <f>IF(sum!A342="SA",sum!G342,"*")</f>
        <v>*</v>
      </c>
    </row>
    <row r="350" spans="2:55">
      <c r="B350" s="2" t="s">
        <v>186</v>
      </c>
      <c r="C350" s="2" t="s">
        <v>187</v>
      </c>
      <c r="D350" s="2">
        <v>2035</v>
      </c>
      <c r="J350" s="2" t="s">
        <v>186</v>
      </c>
      <c r="K350" s="2" t="s">
        <v>187</v>
      </c>
      <c r="L350" s="2">
        <v>2035</v>
      </c>
      <c r="M350" s="2" t="str">
        <f>IF(sum!A343="AT",sum!B343,"*")</f>
        <v>*</v>
      </c>
      <c r="N350" s="2"/>
      <c r="O350" s="2" t="str">
        <f>IF(sum!A343="AT",sum!G343,"*")</f>
        <v>*</v>
      </c>
      <c r="R350" s="2" t="s">
        <v>186</v>
      </c>
      <c r="S350" s="2" t="s">
        <v>187</v>
      </c>
      <c r="T350" s="2">
        <v>2035</v>
      </c>
      <c r="U350" s="2" t="str">
        <f>IF(sum!A343="BC",sum!B343,"*")</f>
        <v>*</v>
      </c>
      <c r="V350" s="2"/>
      <c r="W350" s="2" t="str">
        <f>IF(sum!A343="BC",sum!G343,"*")</f>
        <v>*</v>
      </c>
      <c r="Z350" s="2" t="s">
        <v>186</v>
      </c>
      <c r="AA350" s="2" t="s">
        <v>187</v>
      </c>
      <c r="AB350" s="2">
        <v>2035</v>
      </c>
      <c r="AC350" s="2" t="str">
        <f>IF(sum!A343="MA",sum!B343,"*")</f>
        <v>AFM-AuxiliaryEquip_ELE1</v>
      </c>
      <c r="AD350" s="2"/>
      <c r="AE350" s="2">
        <f>IF(sum!A343="MA",sum!G343,"*")</f>
        <v>0.0227055520399584</v>
      </c>
      <c r="AH350" s="2" t="s">
        <v>186</v>
      </c>
      <c r="AI350" s="2" t="s">
        <v>187</v>
      </c>
      <c r="AJ350" s="2">
        <v>2035</v>
      </c>
      <c r="AK350" s="2" t="str">
        <f>IF(sum!A343="ON",sum!B343,"*")</f>
        <v>*</v>
      </c>
      <c r="AL350" s="2"/>
      <c r="AM350" s="2" t="str">
        <f>IF(sum!A343="ON",sum!G343,"*")</f>
        <v>*</v>
      </c>
      <c r="AP350" s="2" t="s">
        <v>186</v>
      </c>
      <c r="AQ350" s="2" t="s">
        <v>187</v>
      </c>
      <c r="AR350" s="2">
        <v>2035</v>
      </c>
      <c r="AS350" s="2" t="str">
        <f>IF(sum!A343="QU",sum!B343,"*")</f>
        <v>*</v>
      </c>
      <c r="AT350" s="2"/>
      <c r="AU350" s="2" t="str">
        <f>IF(sum!A343="QU",sum!G343,"*")</f>
        <v>*</v>
      </c>
      <c r="AX350" s="2" t="s">
        <v>186</v>
      </c>
      <c r="AY350" s="2" t="s">
        <v>187</v>
      </c>
      <c r="AZ350" s="2">
        <v>2035</v>
      </c>
      <c r="BA350" s="2" t="str">
        <f>IF(sum!A343="SA",sum!B343,"*")</f>
        <v>*</v>
      </c>
      <c r="BB350" s="2"/>
      <c r="BC350" s="2" t="str">
        <f>IF(sum!A343="SA",sum!G343,"*")</f>
        <v>*</v>
      </c>
    </row>
    <row r="351" spans="2:55">
      <c r="B351" s="4" t="s">
        <v>186</v>
      </c>
      <c r="C351" s="4" t="s">
        <v>187</v>
      </c>
      <c r="D351" s="4">
        <v>2035</v>
      </c>
      <c r="J351" s="4" t="s">
        <v>186</v>
      </c>
      <c r="K351" s="4" t="s">
        <v>187</v>
      </c>
      <c r="L351" s="4">
        <v>2035</v>
      </c>
      <c r="M351" s="2" t="str">
        <f>IF(sum!A344="AT",sum!B344,"*")</f>
        <v>*</v>
      </c>
      <c r="N351" s="2"/>
      <c r="O351" s="2" t="str">
        <f>IF(sum!A344="AT",sum!G344,"*")</f>
        <v>*</v>
      </c>
      <c r="R351" s="4" t="s">
        <v>186</v>
      </c>
      <c r="S351" s="4" t="s">
        <v>187</v>
      </c>
      <c r="T351" s="4">
        <v>2035</v>
      </c>
      <c r="U351" s="2" t="str">
        <f>IF(sum!A344="BC",sum!B344,"*")</f>
        <v>*</v>
      </c>
      <c r="V351" s="2"/>
      <c r="W351" s="2" t="str">
        <f>IF(sum!A344="BC",sum!G344,"*")</f>
        <v>*</v>
      </c>
      <c r="Z351" s="4" t="s">
        <v>186</v>
      </c>
      <c r="AA351" s="4" t="s">
        <v>187</v>
      </c>
      <c r="AB351" s="4">
        <v>2035</v>
      </c>
      <c r="AC351" s="2" t="str">
        <f>IF(sum!A344="MA",sum!B344,"*")</f>
        <v>AFM-AuxiliaryMot_ELE1</v>
      </c>
      <c r="AD351" s="2"/>
      <c r="AE351" s="2">
        <f>IF(sum!A344="MA",sum!G344,"*")</f>
        <v>0.0146766064202532</v>
      </c>
      <c r="AH351" s="4" t="s">
        <v>186</v>
      </c>
      <c r="AI351" s="4" t="s">
        <v>187</v>
      </c>
      <c r="AJ351" s="4">
        <v>2035</v>
      </c>
      <c r="AK351" s="2" t="str">
        <f>IF(sum!A344="ON",sum!B344,"*")</f>
        <v>*</v>
      </c>
      <c r="AL351" s="2"/>
      <c r="AM351" s="2" t="str">
        <f>IF(sum!A344="ON",sum!G344,"*")</f>
        <v>*</v>
      </c>
      <c r="AP351" s="4" t="s">
        <v>186</v>
      </c>
      <c r="AQ351" s="4" t="s">
        <v>187</v>
      </c>
      <c r="AR351" s="4">
        <v>2035</v>
      </c>
      <c r="AS351" s="2" t="str">
        <f>IF(sum!A344="QU",sum!B344,"*")</f>
        <v>*</v>
      </c>
      <c r="AT351" s="2"/>
      <c r="AU351" s="2" t="str">
        <f>IF(sum!A344="QU",sum!G344,"*")</f>
        <v>*</v>
      </c>
      <c r="AX351" s="4" t="s">
        <v>186</v>
      </c>
      <c r="AY351" s="4" t="s">
        <v>187</v>
      </c>
      <c r="AZ351" s="4">
        <v>2035</v>
      </c>
      <c r="BA351" s="2" t="str">
        <f>IF(sum!A344="SA",sum!B344,"*")</f>
        <v>*</v>
      </c>
      <c r="BB351" s="2"/>
      <c r="BC351" s="2" t="str">
        <f>IF(sum!A344="SA",sum!G344,"*")</f>
        <v>*</v>
      </c>
    </row>
    <row r="352" spans="2:55">
      <c r="B352" s="2" t="s">
        <v>186</v>
      </c>
      <c r="C352" s="2" t="s">
        <v>187</v>
      </c>
      <c r="D352" s="2">
        <v>2035</v>
      </c>
      <c r="J352" s="2" t="s">
        <v>186</v>
      </c>
      <c r="K352" s="2" t="s">
        <v>187</v>
      </c>
      <c r="L352" s="2">
        <v>2035</v>
      </c>
      <c r="M352" s="2" t="str">
        <f>IF(sum!A345="AT",sum!B345,"*")</f>
        <v>*</v>
      </c>
      <c r="N352" s="2"/>
      <c r="O352" s="2" t="str">
        <f>IF(sum!A345="AT",sum!G345,"*")</f>
        <v>*</v>
      </c>
      <c r="R352" s="2" t="s">
        <v>186</v>
      </c>
      <c r="S352" s="2" t="s">
        <v>187</v>
      </c>
      <c r="T352" s="2">
        <v>2035</v>
      </c>
      <c r="U352" s="2" t="str">
        <f>IF(sum!A345="BC",sum!B345,"*")</f>
        <v>*</v>
      </c>
      <c r="V352" s="2"/>
      <c r="W352" s="2" t="str">
        <f>IF(sum!A345="BC",sum!G345,"*")</f>
        <v>*</v>
      </c>
      <c r="Z352" s="2" t="s">
        <v>186</v>
      </c>
      <c r="AA352" s="2" t="s">
        <v>187</v>
      </c>
      <c r="AB352" s="2">
        <v>2035</v>
      </c>
      <c r="AC352" s="2" t="str">
        <f>IF(sum!A345="MA",sum!B345,"*")</f>
        <v>AFM-Light_ELE1</v>
      </c>
      <c r="AD352" s="2"/>
      <c r="AE352" s="2">
        <f>IF(sum!A345="MA",sum!G345,"*")</f>
        <v>0.0440298192607594</v>
      </c>
      <c r="AH352" s="2" t="s">
        <v>186</v>
      </c>
      <c r="AI352" s="2" t="s">
        <v>187</v>
      </c>
      <c r="AJ352" s="2">
        <v>2035</v>
      </c>
      <c r="AK352" s="2" t="str">
        <f>IF(sum!A345="ON",sum!B345,"*")</f>
        <v>*</v>
      </c>
      <c r="AL352" s="2"/>
      <c r="AM352" s="2" t="str">
        <f>IF(sum!A345="ON",sum!G345,"*")</f>
        <v>*</v>
      </c>
      <c r="AP352" s="2" t="s">
        <v>186</v>
      </c>
      <c r="AQ352" s="2" t="s">
        <v>187</v>
      </c>
      <c r="AR352" s="2">
        <v>2035</v>
      </c>
      <c r="AS352" s="2" t="str">
        <f>IF(sum!A345="QU",sum!B345,"*")</f>
        <v>*</v>
      </c>
      <c r="AT352" s="2"/>
      <c r="AU352" s="2" t="str">
        <f>IF(sum!A345="QU",sum!G345,"*")</f>
        <v>*</v>
      </c>
      <c r="AX352" s="2" t="s">
        <v>186</v>
      </c>
      <c r="AY352" s="2" t="s">
        <v>187</v>
      </c>
      <c r="AZ352" s="2">
        <v>2035</v>
      </c>
      <c r="BA352" s="2" t="str">
        <f>IF(sum!A345="SA",sum!B345,"*")</f>
        <v>*</v>
      </c>
      <c r="BB352" s="2"/>
      <c r="BC352" s="2" t="str">
        <f>IF(sum!A345="SA",sum!G345,"*")</f>
        <v>*</v>
      </c>
    </row>
    <row r="353" spans="2:55">
      <c r="B353" s="2" t="s">
        <v>186</v>
      </c>
      <c r="C353" s="2" t="s">
        <v>187</v>
      </c>
      <c r="D353" s="2">
        <v>2035</v>
      </c>
      <c r="J353" s="2" t="s">
        <v>186</v>
      </c>
      <c r="K353" s="2" t="s">
        <v>187</v>
      </c>
      <c r="L353" s="2">
        <v>2035</v>
      </c>
      <c r="M353" s="2" t="str">
        <f>IF(sum!A346="AT",sum!B346,"*")</f>
        <v>*</v>
      </c>
      <c r="N353" s="2"/>
      <c r="O353" s="2" t="str">
        <f>IF(sum!A346="AT",sum!G346,"*")</f>
        <v>*</v>
      </c>
      <c r="R353" s="2" t="s">
        <v>186</v>
      </c>
      <c r="S353" s="2" t="s">
        <v>187</v>
      </c>
      <c r="T353" s="2">
        <v>2035</v>
      </c>
      <c r="U353" s="2" t="str">
        <f>IF(sum!A346="BC",sum!B346,"*")</f>
        <v>*</v>
      </c>
      <c r="V353" s="2"/>
      <c r="W353" s="2" t="str">
        <f>IF(sum!A346="BC",sum!G346,"*")</f>
        <v>*</v>
      </c>
      <c r="Z353" s="2" t="s">
        <v>186</v>
      </c>
      <c r="AA353" s="2" t="s">
        <v>187</v>
      </c>
      <c r="AB353" s="2">
        <v>2035</v>
      </c>
      <c r="AC353" s="2" t="str">
        <f>IF(sum!A346="MA",sum!B346,"*")</f>
        <v>AFM-SpCool_ELE1</v>
      </c>
      <c r="AD353" s="2"/>
      <c r="AE353" s="2">
        <f>IF(sum!A346="MA",sum!G346,"*")</f>
        <v>0.0146766064202532</v>
      </c>
      <c r="AH353" s="2" t="s">
        <v>186</v>
      </c>
      <c r="AI353" s="2" t="s">
        <v>187</v>
      </c>
      <c r="AJ353" s="2">
        <v>2035</v>
      </c>
      <c r="AK353" s="2" t="str">
        <f>IF(sum!A346="ON",sum!B346,"*")</f>
        <v>*</v>
      </c>
      <c r="AL353" s="2"/>
      <c r="AM353" s="2" t="str">
        <f>IF(sum!A346="ON",sum!G346,"*")</f>
        <v>*</v>
      </c>
      <c r="AP353" s="4" t="s">
        <v>186</v>
      </c>
      <c r="AQ353" s="4" t="s">
        <v>187</v>
      </c>
      <c r="AR353" s="4">
        <v>2035</v>
      </c>
      <c r="AS353" s="2" t="str">
        <f>IF(sum!A346="QU",sum!B346,"*")</f>
        <v>*</v>
      </c>
      <c r="AT353" s="2"/>
      <c r="AU353" s="2" t="str">
        <f>IF(sum!A346="QU",sum!G346,"*")</f>
        <v>*</v>
      </c>
      <c r="AX353" s="2" t="s">
        <v>186</v>
      </c>
      <c r="AY353" s="2" t="s">
        <v>187</v>
      </c>
      <c r="AZ353" s="2">
        <v>2035</v>
      </c>
      <c r="BA353" s="2" t="str">
        <f>IF(sum!A346="SA",sum!B346,"*")</f>
        <v>*</v>
      </c>
      <c r="BB353" s="2"/>
      <c r="BC353" s="2" t="str">
        <f>IF(sum!A346="SA",sum!G346,"*")</f>
        <v>*</v>
      </c>
    </row>
    <row r="354" spans="2:55">
      <c r="B354" s="4" t="s">
        <v>186</v>
      </c>
      <c r="C354" s="4" t="s">
        <v>187</v>
      </c>
      <c r="D354" s="4">
        <v>2035</v>
      </c>
      <c r="J354" s="4" t="s">
        <v>186</v>
      </c>
      <c r="K354" s="4" t="s">
        <v>187</v>
      </c>
      <c r="L354" s="4">
        <v>2035</v>
      </c>
      <c r="M354" s="2" t="str">
        <f>IF(sum!A347="AT",sum!B347,"*")</f>
        <v>*</v>
      </c>
      <c r="N354" s="2"/>
      <c r="O354" s="2" t="str">
        <f>IF(sum!A347="AT",sum!G347,"*")</f>
        <v>*</v>
      </c>
      <c r="R354" s="4" t="s">
        <v>186</v>
      </c>
      <c r="S354" s="4" t="s">
        <v>187</v>
      </c>
      <c r="T354" s="4">
        <v>2035</v>
      </c>
      <c r="U354" s="2" t="str">
        <f>IF(sum!A347="BC",sum!B347,"*")</f>
        <v>*</v>
      </c>
      <c r="V354" s="2"/>
      <c r="W354" s="2" t="str">
        <f>IF(sum!A347="BC",sum!G347,"*")</f>
        <v>*</v>
      </c>
      <c r="Z354" s="4" t="s">
        <v>186</v>
      </c>
      <c r="AA354" s="4" t="s">
        <v>187</v>
      </c>
      <c r="AB354" s="4">
        <v>2035</v>
      </c>
      <c r="AC354" s="2" t="str">
        <f>IF(sum!A347="MA",sum!B347,"*")</f>
        <v>AFM-SpHeat_ELE1</v>
      </c>
      <c r="AD354" s="2"/>
      <c r="AE354" s="2">
        <f>IF(sum!A347="MA",sum!G347,"*")</f>
        <v>0.219129911456242</v>
      </c>
      <c r="AH354" s="4" t="s">
        <v>186</v>
      </c>
      <c r="AI354" s="4" t="s">
        <v>187</v>
      </c>
      <c r="AJ354" s="4">
        <v>2035</v>
      </c>
      <c r="AK354" s="2" t="str">
        <f>IF(sum!A347="ON",sum!B347,"*")</f>
        <v>*</v>
      </c>
      <c r="AL354" s="2"/>
      <c r="AM354" s="2" t="str">
        <f>IF(sum!A347="ON",sum!G347,"*")</f>
        <v>*</v>
      </c>
      <c r="AP354" s="2" t="s">
        <v>186</v>
      </c>
      <c r="AQ354" s="2" t="s">
        <v>187</v>
      </c>
      <c r="AR354" s="2">
        <v>2035</v>
      </c>
      <c r="AS354" s="2" t="str">
        <f>IF(sum!A347="QU",sum!B347,"*")</f>
        <v>*</v>
      </c>
      <c r="AT354" s="2"/>
      <c r="AU354" s="2" t="str">
        <f>IF(sum!A347="QU",sum!G347,"*")</f>
        <v>*</v>
      </c>
      <c r="AX354" s="4" t="s">
        <v>186</v>
      </c>
      <c r="AY354" s="4" t="s">
        <v>187</v>
      </c>
      <c r="AZ354" s="4">
        <v>2035</v>
      </c>
      <c r="BA354" s="2" t="str">
        <f>IF(sum!A347="SA",sum!B347,"*")</f>
        <v>*</v>
      </c>
      <c r="BB354" s="2"/>
      <c r="BC354" s="2" t="str">
        <f>IF(sum!A347="SA",sum!G347,"*")</f>
        <v>*</v>
      </c>
    </row>
    <row r="355" spans="2:55">
      <c r="B355" s="2" t="s">
        <v>186</v>
      </c>
      <c r="C355" s="2" t="s">
        <v>187</v>
      </c>
      <c r="D355" s="2">
        <v>2035</v>
      </c>
      <c r="J355" s="2" t="s">
        <v>186</v>
      </c>
      <c r="K355" s="2" t="s">
        <v>187</v>
      </c>
      <c r="L355" s="2">
        <v>2035</v>
      </c>
      <c r="M355" s="2" t="str">
        <f>IF(sum!A348="AT",sum!B348,"*")</f>
        <v>*</v>
      </c>
      <c r="N355" s="2"/>
      <c r="O355" s="2" t="str">
        <f>IF(sum!A348="AT",sum!G348,"*")</f>
        <v>*</v>
      </c>
      <c r="R355" s="2" t="s">
        <v>186</v>
      </c>
      <c r="S355" s="2" t="s">
        <v>187</v>
      </c>
      <c r="T355" s="2">
        <v>2035</v>
      </c>
      <c r="U355" s="2" t="str">
        <f>IF(sum!A348="BC",sum!B348,"*")</f>
        <v>*</v>
      </c>
      <c r="V355" s="2"/>
      <c r="W355" s="2" t="str">
        <f>IF(sum!A348="BC",sum!G348,"*")</f>
        <v>*</v>
      </c>
      <c r="Z355" s="2" t="s">
        <v>186</v>
      </c>
      <c r="AA355" s="2" t="s">
        <v>187</v>
      </c>
      <c r="AB355" s="2">
        <v>2035</v>
      </c>
      <c r="AC355" s="2" t="str">
        <f>IF(sum!A348="MA",sum!B348,"*")</f>
        <v>AFM-WaterHeat_ELE1</v>
      </c>
      <c r="AD355" s="2"/>
      <c r="AE355" s="2">
        <f>IF(sum!A348="MA",sum!G348,"*")</f>
        <v>0.0113527760199792</v>
      </c>
      <c r="AH355" s="2" t="s">
        <v>186</v>
      </c>
      <c r="AI355" s="2" t="s">
        <v>187</v>
      </c>
      <c r="AJ355" s="2">
        <v>2035</v>
      </c>
      <c r="AK355" s="2" t="str">
        <f>IF(sum!A348="ON",sum!B348,"*")</f>
        <v>*</v>
      </c>
      <c r="AL355" s="2"/>
      <c r="AM355" s="2" t="str">
        <f>IF(sum!A348="ON",sum!G348,"*")</f>
        <v>*</v>
      </c>
      <c r="AP355" s="4" t="s">
        <v>186</v>
      </c>
      <c r="AQ355" s="4" t="s">
        <v>187</v>
      </c>
      <c r="AR355" s="4">
        <v>2035</v>
      </c>
      <c r="AS355" s="2" t="str">
        <f>IF(sum!A348="QU",sum!B348,"*")</f>
        <v>*</v>
      </c>
      <c r="AT355" s="2"/>
      <c r="AU355" s="2" t="str">
        <f>IF(sum!A348="QU",sum!G348,"*")</f>
        <v>*</v>
      </c>
      <c r="AX355" s="2" t="s">
        <v>186</v>
      </c>
      <c r="AY355" s="2" t="s">
        <v>187</v>
      </c>
      <c r="AZ355" s="2">
        <v>2035</v>
      </c>
      <c r="BA355" s="2" t="str">
        <f>IF(sum!A348="SA",sum!B348,"*")</f>
        <v>*</v>
      </c>
      <c r="BB355" s="2"/>
      <c r="BC355" s="2" t="str">
        <f>IF(sum!A348="SA",sum!G348,"*")</f>
        <v>*</v>
      </c>
    </row>
    <row r="356" spans="2:55">
      <c r="B356" s="2" t="s">
        <v>186</v>
      </c>
      <c r="C356" s="2" t="s">
        <v>187</v>
      </c>
      <c r="D356" s="2">
        <v>2035</v>
      </c>
      <c r="J356" s="2" t="s">
        <v>186</v>
      </c>
      <c r="K356" s="2" t="s">
        <v>187</v>
      </c>
      <c r="L356" s="2">
        <v>2035</v>
      </c>
      <c r="M356" s="2" t="str">
        <f>IF(sum!A349="AT",sum!B349,"*")</f>
        <v>*</v>
      </c>
      <c r="N356" s="2"/>
      <c r="O356" s="2" t="str">
        <f>IF(sum!A349="AT",sum!G349,"*")</f>
        <v>*</v>
      </c>
      <c r="R356" s="2" t="s">
        <v>186</v>
      </c>
      <c r="S356" s="2" t="s">
        <v>187</v>
      </c>
      <c r="T356" s="2">
        <v>2035</v>
      </c>
      <c r="U356" s="2" t="str">
        <f>IF(sum!A349="BC",sum!B349,"*")</f>
        <v>*</v>
      </c>
      <c r="V356" s="2"/>
      <c r="W356" s="2" t="str">
        <f>IF(sum!A349="BC",sum!G349,"*")</f>
        <v>*</v>
      </c>
      <c r="Z356" s="2" t="s">
        <v>186</v>
      </c>
      <c r="AA356" s="2" t="s">
        <v>187</v>
      </c>
      <c r="AB356" s="2">
        <v>2035</v>
      </c>
      <c r="AC356" s="2" t="str">
        <f>IF(sum!A349="MA",sum!B349,"*")</f>
        <v>ART-AuxiliaryEquip_ELE1</v>
      </c>
      <c r="AD356" s="2"/>
      <c r="AE356" s="2">
        <f>IF(sum!A349="MA",sum!G349,"*")</f>
        <v>0.0113527760199792</v>
      </c>
      <c r="AH356" s="2" t="s">
        <v>186</v>
      </c>
      <c r="AI356" s="2" t="s">
        <v>187</v>
      </c>
      <c r="AJ356" s="2">
        <v>2035</v>
      </c>
      <c r="AK356" s="2" t="str">
        <f>IF(sum!A349="ON",sum!B349,"*")</f>
        <v>*</v>
      </c>
      <c r="AL356" s="2"/>
      <c r="AM356" s="2" t="str">
        <f>IF(sum!A349="ON",sum!G349,"*")</f>
        <v>*</v>
      </c>
      <c r="AP356" s="2" t="s">
        <v>186</v>
      </c>
      <c r="AQ356" s="2" t="s">
        <v>187</v>
      </c>
      <c r="AR356" s="2">
        <v>2035</v>
      </c>
      <c r="AS356" s="2" t="str">
        <f>IF(sum!A349="QU",sum!B349,"*")</f>
        <v>*</v>
      </c>
      <c r="AT356" s="2"/>
      <c r="AU356" s="2" t="str">
        <f>IF(sum!A349="QU",sum!G349,"*")</f>
        <v>*</v>
      </c>
      <c r="AX356" s="2" t="s">
        <v>186</v>
      </c>
      <c r="AY356" s="2" t="s">
        <v>187</v>
      </c>
      <c r="AZ356" s="2">
        <v>2035</v>
      </c>
      <c r="BA356" s="2" t="str">
        <f>IF(sum!A349="SA",sum!B349,"*")</f>
        <v>*</v>
      </c>
      <c r="BB356" s="2"/>
      <c r="BC356" s="2" t="str">
        <f>IF(sum!A349="SA",sum!G349,"*")</f>
        <v>*</v>
      </c>
    </row>
    <row r="357" spans="2:55">
      <c r="B357" s="4" t="s">
        <v>186</v>
      </c>
      <c r="C357" s="4" t="s">
        <v>187</v>
      </c>
      <c r="D357" s="4">
        <v>2035</v>
      </c>
      <c r="J357" s="4" t="s">
        <v>186</v>
      </c>
      <c r="K357" s="4" t="s">
        <v>187</v>
      </c>
      <c r="L357" s="4">
        <v>2035</v>
      </c>
      <c r="M357" s="2" t="str">
        <f>IF(sum!A350="AT",sum!B350,"*")</f>
        <v>*</v>
      </c>
      <c r="N357" s="2"/>
      <c r="O357" s="2" t="str">
        <f>IF(sum!A350="AT",sum!G350,"*")</f>
        <v>*</v>
      </c>
      <c r="R357" s="4" t="s">
        <v>186</v>
      </c>
      <c r="S357" s="4" t="s">
        <v>187</v>
      </c>
      <c r="T357" s="4">
        <v>2035</v>
      </c>
      <c r="U357" s="2" t="str">
        <f>IF(sum!A350="BC",sum!B350,"*")</f>
        <v>*</v>
      </c>
      <c r="V357" s="2"/>
      <c r="W357" s="2" t="str">
        <f>IF(sum!A350="BC",sum!G350,"*")</f>
        <v>*</v>
      </c>
      <c r="Z357" s="4" t="s">
        <v>186</v>
      </c>
      <c r="AA357" s="4" t="s">
        <v>187</v>
      </c>
      <c r="AB357" s="4">
        <v>2035</v>
      </c>
      <c r="AC357" s="2" t="str">
        <f>IF(sum!A350="MA",sum!B350,"*")</f>
        <v>ART-Light_ELE1</v>
      </c>
      <c r="AD357" s="2"/>
      <c r="AE357" s="2">
        <f>IF(sum!A350="MA",sum!G350,"*")</f>
        <v>0.0146766064202532</v>
      </c>
      <c r="AH357" s="4" t="s">
        <v>186</v>
      </c>
      <c r="AI357" s="4" t="s">
        <v>187</v>
      </c>
      <c r="AJ357" s="4">
        <v>2035</v>
      </c>
      <c r="AK357" s="2" t="str">
        <f>IF(sum!A350="ON",sum!B350,"*")</f>
        <v>*</v>
      </c>
      <c r="AL357" s="2"/>
      <c r="AM357" s="2" t="str">
        <f>IF(sum!A350="ON",sum!G350,"*")</f>
        <v>*</v>
      </c>
      <c r="AP357" s="4" t="s">
        <v>186</v>
      </c>
      <c r="AQ357" s="4" t="s">
        <v>187</v>
      </c>
      <c r="AR357" s="4">
        <v>2035</v>
      </c>
      <c r="AS357" s="2" t="str">
        <f>IF(sum!A350="QU",sum!B350,"*")</f>
        <v>*</v>
      </c>
      <c r="AT357" s="2"/>
      <c r="AU357" s="2" t="str">
        <f>IF(sum!A350="QU",sum!G350,"*")</f>
        <v>*</v>
      </c>
      <c r="AX357" s="4" t="s">
        <v>186</v>
      </c>
      <c r="AY357" s="4" t="s">
        <v>187</v>
      </c>
      <c r="AZ357" s="4">
        <v>2035</v>
      </c>
      <c r="BA357" s="2" t="str">
        <f>IF(sum!A350="SA",sum!B350,"*")</f>
        <v>*</v>
      </c>
      <c r="BB357" s="2"/>
      <c r="BC357" s="2" t="str">
        <f>IF(sum!A350="SA",sum!G350,"*")</f>
        <v>*</v>
      </c>
    </row>
    <row r="358" spans="2:55">
      <c r="B358" s="2" t="s">
        <v>186</v>
      </c>
      <c r="C358" s="2" t="s">
        <v>187</v>
      </c>
      <c r="D358" s="2">
        <v>2035</v>
      </c>
      <c r="J358" s="2" t="s">
        <v>186</v>
      </c>
      <c r="K358" s="2" t="s">
        <v>187</v>
      </c>
      <c r="L358" s="2">
        <v>2035</v>
      </c>
      <c r="M358" s="2" t="str">
        <f>IF(sum!A351="AT",sum!B351,"*")</f>
        <v>*</v>
      </c>
      <c r="N358" s="2"/>
      <c r="O358" s="2" t="str">
        <f>IF(sum!A351="AT",sum!G351,"*")</f>
        <v>*</v>
      </c>
      <c r="R358" s="2" t="s">
        <v>186</v>
      </c>
      <c r="S358" s="2" t="s">
        <v>187</v>
      </c>
      <c r="T358" s="2">
        <v>2035</v>
      </c>
      <c r="U358" s="2" t="str">
        <f>IF(sum!A351="BC",sum!B351,"*")</f>
        <v>*</v>
      </c>
      <c r="V358" s="2"/>
      <c r="W358" s="2" t="str">
        <f>IF(sum!A351="BC",sum!G351,"*")</f>
        <v>*</v>
      </c>
      <c r="Z358" s="2" t="s">
        <v>186</v>
      </c>
      <c r="AA358" s="2" t="s">
        <v>187</v>
      </c>
      <c r="AB358" s="2">
        <v>2035</v>
      </c>
      <c r="AC358" s="2" t="str">
        <f>IF(sum!A351="MA",sum!B351,"*")</f>
        <v>ART-SpHeat_ELE1</v>
      </c>
      <c r="AD358" s="2"/>
      <c r="AE358" s="2">
        <f>IF(sum!A351="MA",sum!G351,"*")</f>
        <v>0.0470980600324746</v>
      </c>
      <c r="AH358" s="2" t="s">
        <v>186</v>
      </c>
      <c r="AI358" s="2" t="s">
        <v>187</v>
      </c>
      <c r="AJ358" s="2">
        <v>2035</v>
      </c>
      <c r="AK358" s="2" t="str">
        <f>IF(sum!A351="ON",sum!B351,"*")</f>
        <v>*</v>
      </c>
      <c r="AL358" s="2"/>
      <c r="AM358" s="2" t="str">
        <f>IF(sum!A351="ON",sum!G351,"*")</f>
        <v>*</v>
      </c>
      <c r="AP358" s="2" t="s">
        <v>186</v>
      </c>
      <c r="AQ358" s="2" t="s">
        <v>187</v>
      </c>
      <c r="AR358" s="2">
        <v>2035</v>
      </c>
      <c r="AS358" s="2" t="str">
        <f>IF(sum!A351="QU",sum!B351,"*")</f>
        <v>*</v>
      </c>
      <c r="AT358" s="2"/>
      <c r="AU358" s="2" t="str">
        <f>IF(sum!A351="QU",sum!G351,"*")</f>
        <v>*</v>
      </c>
      <c r="AX358" s="2" t="s">
        <v>186</v>
      </c>
      <c r="AY358" s="2" t="s">
        <v>187</v>
      </c>
      <c r="AZ358" s="2">
        <v>2035</v>
      </c>
      <c r="BA358" s="2" t="str">
        <f>IF(sum!A351="SA",sum!B351,"*")</f>
        <v>*</v>
      </c>
      <c r="BB358" s="2"/>
      <c r="BC358" s="2" t="str">
        <f>IF(sum!A351="SA",sum!G351,"*")</f>
        <v>*</v>
      </c>
    </row>
    <row r="359" spans="2:55">
      <c r="B359" s="2" t="s">
        <v>186</v>
      </c>
      <c r="C359" s="2" t="s">
        <v>187</v>
      </c>
      <c r="D359" s="2">
        <v>2035</v>
      </c>
      <c r="J359" s="2" t="s">
        <v>186</v>
      </c>
      <c r="K359" s="2" t="s">
        <v>187</v>
      </c>
      <c r="L359" s="2">
        <v>2035</v>
      </c>
      <c r="M359" s="2" t="str">
        <f>IF(sum!A352="AT",sum!B352,"*")</f>
        <v>*</v>
      </c>
      <c r="N359" s="2"/>
      <c r="O359" s="2" t="str">
        <f>IF(sum!A352="AT",sum!G352,"*")</f>
        <v>*</v>
      </c>
      <c r="R359" s="2" t="s">
        <v>186</v>
      </c>
      <c r="S359" s="2" t="s">
        <v>187</v>
      </c>
      <c r="T359" s="2">
        <v>2035</v>
      </c>
      <c r="U359" s="2" t="str">
        <f>IF(sum!A352="BC",sum!B352,"*")</f>
        <v>*</v>
      </c>
      <c r="V359" s="2"/>
      <c r="W359" s="2" t="str">
        <f>IF(sum!A352="BC",sum!G352,"*")</f>
        <v>*</v>
      </c>
      <c r="Z359" s="2" t="s">
        <v>186</v>
      </c>
      <c r="AA359" s="2" t="s">
        <v>187</v>
      </c>
      <c r="AB359" s="2">
        <v>2035</v>
      </c>
      <c r="AC359" s="2" t="str">
        <f>IF(sum!A352="MA",sum!B352,"*")</f>
        <v>ECHP_biomass_thermal01</v>
      </c>
      <c r="AD359" s="2"/>
      <c r="AE359" s="2">
        <f>IF(sum!A352="MA",sum!G352,"*")</f>
        <v>0.335773254187276</v>
      </c>
      <c r="AH359" s="2" t="s">
        <v>186</v>
      </c>
      <c r="AI359" s="2" t="s">
        <v>187</v>
      </c>
      <c r="AJ359" s="2">
        <v>2035</v>
      </c>
      <c r="AK359" s="2" t="str">
        <f>IF(sum!A352="ON",sum!B352,"*")</f>
        <v>*</v>
      </c>
      <c r="AL359" s="2"/>
      <c r="AM359" s="2" t="str">
        <f>IF(sum!A352="ON",sum!G352,"*")</f>
        <v>*</v>
      </c>
      <c r="AP359" s="4" t="s">
        <v>186</v>
      </c>
      <c r="AQ359" s="4" t="s">
        <v>187</v>
      </c>
      <c r="AR359" s="4">
        <v>2035</v>
      </c>
      <c r="AS359" s="2" t="str">
        <f>IF(sum!A352="QU",sum!B352,"*")</f>
        <v>*</v>
      </c>
      <c r="AT359" s="2"/>
      <c r="AU359" s="2" t="str">
        <f>IF(sum!A352="QU",sum!G352,"*")</f>
        <v>*</v>
      </c>
      <c r="AX359" s="2" t="s">
        <v>186</v>
      </c>
      <c r="AY359" s="2" t="s">
        <v>187</v>
      </c>
      <c r="AZ359" s="2">
        <v>2035</v>
      </c>
      <c r="BA359" s="2" t="str">
        <f>IF(sum!A352="SA",sum!B352,"*")</f>
        <v>*</v>
      </c>
      <c r="BB359" s="2"/>
      <c r="BC359" s="2" t="str">
        <f>IF(sum!A352="SA",sum!G352,"*")</f>
        <v>*</v>
      </c>
    </row>
    <row r="360" spans="2:55">
      <c r="B360" s="4" t="s">
        <v>186</v>
      </c>
      <c r="C360" s="4" t="s">
        <v>187</v>
      </c>
      <c r="D360" s="4">
        <v>2035</v>
      </c>
      <c r="J360" s="4" t="s">
        <v>186</v>
      </c>
      <c r="K360" s="4" t="s">
        <v>187</v>
      </c>
      <c r="L360" s="4">
        <v>2035</v>
      </c>
      <c r="M360" s="2" t="str">
        <f>IF(sum!A353="AT",sum!B353,"*")</f>
        <v>*</v>
      </c>
      <c r="N360" s="2"/>
      <c r="O360" s="2" t="str">
        <f>IF(sum!A353="AT",sum!G353,"*")</f>
        <v>*</v>
      </c>
      <c r="R360" s="4" t="s">
        <v>186</v>
      </c>
      <c r="S360" s="4" t="s">
        <v>187</v>
      </c>
      <c r="T360" s="4">
        <v>2035</v>
      </c>
      <c r="U360" s="2" t="str">
        <f>IF(sum!A353="BC",sum!B353,"*")</f>
        <v>*</v>
      </c>
      <c r="V360" s="2"/>
      <c r="W360" s="2" t="str">
        <f>IF(sum!A353="BC",sum!G353,"*")</f>
        <v>*</v>
      </c>
      <c r="Z360" s="4" t="s">
        <v>186</v>
      </c>
      <c r="AA360" s="4" t="s">
        <v>187</v>
      </c>
      <c r="AB360" s="4">
        <v>2035</v>
      </c>
      <c r="AC360" s="2" t="str">
        <f>IF(sum!A353="MA",sum!B353,"*")</f>
        <v>EDU-AuxiliaryEquip_ELE1</v>
      </c>
      <c r="AD360" s="2"/>
      <c r="AE360" s="2">
        <f>IF(sum!A353="MA",sum!G353,"*")</f>
        <v>0.0794694321398544</v>
      </c>
      <c r="AH360" s="4" t="s">
        <v>186</v>
      </c>
      <c r="AI360" s="4" t="s">
        <v>187</v>
      </c>
      <c r="AJ360" s="4">
        <v>2035</v>
      </c>
      <c r="AK360" s="2" t="str">
        <f>IF(sum!A353="ON",sum!B353,"*")</f>
        <v>*</v>
      </c>
      <c r="AL360" s="2"/>
      <c r="AM360" s="2" t="str">
        <f>IF(sum!A353="ON",sum!G353,"*")</f>
        <v>*</v>
      </c>
      <c r="AP360" s="2" t="s">
        <v>186</v>
      </c>
      <c r="AQ360" s="2" t="s">
        <v>187</v>
      </c>
      <c r="AR360" s="2">
        <v>2035</v>
      </c>
      <c r="AS360" s="2" t="str">
        <f>IF(sum!A353="QU",sum!B353,"*")</f>
        <v>*</v>
      </c>
      <c r="AT360" s="2"/>
      <c r="AU360" s="2" t="str">
        <f>IF(sum!A353="QU",sum!G353,"*")</f>
        <v>*</v>
      </c>
      <c r="AX360" s="4" t="s">
        <v>186</v>
      </c>
      <c r="AY360" s="4" t="s">
        <v>187</v>
      </c>
      <c r="AZ360" s="4">
        <v>2035</v>
      </c>
      <c r="BA360" s="2" t="str">
        <f>IF(sum!A353="SA",sum!B353,"*")</f>
        <v>*</v>
      </c>
      <c r="BB360" s="2"/>
      <c r="BC360" s="2" t="str">
        <f>IF(sum!A353="SA",sum!G353,"*")</f>
        <v>*</v>
      </c>
    </row>
    <row r="361" spans="2:55">
      <c r="B361" s="2" t="s">
        <v>186</v>
      </c>
      <c r="C361" s="2" t="s">
        <v>187</v>
      </c>
      <c r="D361" s="2">
        <v>2035</v>
      </c>
      <c r="J361" s="2" t="s">
        <v>186</v>
      </c>
      <c r="K361" s="2" t="s">
        <v>187</v>
      </c>
      <c r="L361" s="2">
        <v>2035</v>
      </c>
      <c r="M361" s="2" t="str">
        <f>IF(sum!A354="AT",sum!B354,"*")</f>
        <v>*</v>
      </c>
      <c r="N361" s="2"/>
      <c r="O361" s="2" t="str">
        <f>IF(sum!A354="AT",sum!G354,"*")</f>
        <v>*</v>
      </c>
      <c r="R361" s="2" t="s">
        <v>186</v>
      </c>
      <c r="S361" s="2" t="s">
        <v>187</v>
      </c>
      <c r="T361" s="2">
        <v>2035</v>
      </c>
      <c r="U361" s="2" t="str">
        <f>IF(sum!A354="BC",sum!B354,"*")</f>
        <v>*</v>
      </c>
      <c r="V361" s="2"/>
      <c r="W361" s="2" t="str">
        <f>IF(sum!A354="BC",sum!G354,"*")</f>
        <v>*</v>
      </c>
      <c r="Z361" s="2" t="s">
        <v>186</v>
      </c>
      <c r="AA361" s="2" t="s">
        <v>187</v>
      </c>
      <c r="AB361" s="2">
        <v>2035</v>
      </c>
      <c r="AC361" s="2" t="str">
        <f>IF(sum!A354="MA",sum!B354,"*")</f>
        <v>EDU-AuxiliaryMot_ELE1</v>
      </c>
      <c r="AD361" s="2"/>
      <c r="AE361" s="2">
        <f>IF(sum!A354="MA",sum!G354,"*")</f>
        <v>0.0293532128405063</v>
      </c>
      <c r="AH361" s="2" t="s">
        <v>186</v>
      </c>
      <c r="AI361" s="2" t="s">
        <v>187</v>
      </c>
      <c r="AJ361" s="2">
        <v>2035</v>
      </c>
      <c r="AK361" s="2" t="str">
        <f>IF(sum!A354="ON",sum!B354,"*")</f>
        <v>*</v>
      </c>
      <c r="AL361" s="2"/>
      <c r="AM361" s="2" t="str">
        <f>IF(sum!A354="ON",sum!G354,"*")</f>
        <v>*</v>
      </c>
      <c r="AP361" s="4" t="s">
        <v>186</v>
      </c>
      <c r="AQ361" s="4" t="s">
        <v>187</v>
      </c>
      <c r="AR361" s="4">
        <v>2035</v>
      </c>
      <c r="AS361" s="2" t="str">
        <f>IF(sum!A354="QU",sum!B354,"*")</f>
        <v>*</v>
      </c>
      <c r="AT361" s="2"/>
      <c r="AU361" s="2" t="str">
        <f>IF(sum!A354="QU",sum!G354,"*")</f>
        <v>*</v>
      </c>
      <c r="AX361" s="2" t="s">
        <v>186</v>
      </c>
      <c r="AY361" s="2" t="s">
        <v>187</v>
      </c>
      <c r="AZ361" s="2">
        <v>2035</v>
      </c>
      <c r="BA361" s="2" t="str">
        <f>IF(sum!A354="SA",sum!B354,"*")</f>
        <v>*</v>
      </c>
      <c r="BB361" s="2"/>
      <c r="BC361" s="2" t="str">
        <f>IF(sum!A354="SA",sum!G354,"*")</f>
        <v>*</v>
      </c>
    </row>
    <row r="362" spans="2:55">
      <c r="B362" s="2" t="s">
        <v>186</v>
      </c>
      <c r="C362" s="2" t="s">
        <v>187</v>
      </c>
      <c r="D362" s="2">
        <v>2035</v>
      </c>
      <c r="J362" s="2" t="s">
        <v>186</v>
      </c>
      <c r="K362" s="2" t="s">
        <v>187</v>
      </c>
      <c r="L362" s="2">
        <v>2035</v>
      </c>
      <c r="M362" s="2" t="str">
        <f>IF(sum!A355="AT",sum!B355,"*")</f>
        <v>*</v>
      </c>
      <c r="N362" s="2"/>
      <c r="O362" s="2" t="str">
        <f>IF(sum!A355="AT",sum!G355,"*")</f>
        <v>*</v>
      </c>
      <c r="R362" s="2" t="s">
        <v>186</v>
      </c>
      <c r="S362" s="2" t="s">
        <v>187</v>
      </c>
      <c r="T362" s="2">
        <v>2035</v>
      </c>
      <c r="U362" s="2" t="str">
        <f>IF(sum!A355="BC",sum!B355,"*")</f>
        <v>*</v>
      </c>
      <c r="V362" s="2"/>
      <c r="W362" s="2" t="str">
        <f>IF(sum!A355="BC",sum!G355,"*")</f>
        <v>*</v>
      </c>
      <c r="Z362" s="2" t="s">
        <v>186</v>
      </c>
      <c r="AA362" s="2" t="s">
        <v>187</v>
      </c>
      <c r="AB362" s="2">
        <v>2035</v>
      </c>
      <c r="AC362" s="2" t="str">
        <f>IF(sum!A355="MA",sum!B355,"*")</f>
        <v>EDU-Light_ELE1</v>
      </c>
      <c r="AD362" s="2"/>
      <c r="AE362" s="2">
        <f>IF(sum!A355="MA",sum!G355,"*")</f>
        <v>0.0880596385215188</v>
      </c>
      <c r="AH362" s="2" t="s">
        <v>186</v>
      </c>
      <c r="AI362" s="2" t="s">
        <v>187</v>
      </c>
      <c r="AJ362" s="2">
        <v>2035</v>
      </c>
      <c r="AK362" s="2" t="str">
        <f>IF(sum!A355="ON",sum!B355,"*")</f>
        <v>*</v>
      </c>
      <c r="AL362" s="2"/>
      <c r="AM362" s="2" t="str">
        <f>IF(sum!A355="ON",sum!G355,"*")</f>
        <v>*</v>
      </c>
      <c r="AP362" s="2" t="s">
        <v>186</v>
      </c>
      <c r="AQ362" s="2" t="s">
        <v>187</v>
      </c>
      <c r="AR362" s="2">
        <v>2035</v>
      </c>
      <c r="AS362" s="2" t="str">
        <f>IF(sum!A355="QU",sum!B355,"*")</f>
        <v>*</v>
      </c>
      <c r="AT362" s="2"/>
      <c r="AU362" s="2" t="str">
        <f>IF(sum!A355="QU",sum!G355,"*")</f>
        <v>*</v>
      </c>
      <c r="AX362" s="2" t="s">
        <v>186</v>
      </c>
      <c r="AY362" s="2" t="s">
        <v>187</v>
      </c>
      <c r="AZ362" s="2">
        <v>2035</v>
      </c>
      <c r="BA362" s="2" t="str">
        <f>IF(sum!A355="SA",sum!B355,"*")</f>
        <v>*</v>
      </c>
      <c r="BB362" s="2"/>
      <c r="BC362" s="2" t="str">
        <f>IF(sum!A355="SA",sum!G355,"*")</f>
        <v>*</v>
      </c>
    </row>
    <row r="363" spans="2:55">
      <c r="B363" s="4" t="s">
        <v>186</v>
      </c>
      <c r="C363" s="4" t="s">
        <v>187</v>
      </c>
      <c r="D363" s="4">
        <v>2035</v>
      </c>
      <c r="J363" s="4" t="s">
        <v>186</v>
      </c>
      <c r="K363" s="4" t="s">
        <v>187</v>
      </c>
      <c r="L363" s="4">
        <v>2035</v>
      </c>
      <c r="M363" s="2" t="str">
        <f>IF(sum!A356="AT",sum!B356,"*")</f>
        <v>*</v>
      </c>
      <c r="N363" s="2"/>
      <c r="O363" s="2" t="str">
        <f>IF(sum!A356="AT",sum!G356,"*")</f>
        <v>*</v>
      </c>
      <c r="R363" s="4" t="s">
        <v>186</v>
      </c>
      <c r="S363" s="4" t="s">
        <v>187</v>
      </c>
      <c r="T363" s="4">
        <v>2035</v>
      </c>
      <c r="U363" s="2" t="str">
        <f>IF(sum!A356="BC",sum!B356,"*")</f>
        <v>*</v>
      </c>
      <c r="V363" s="2"/>
      <c r="W363" s="2" t="str">
        <f>IF(sum!A356="BC",sum!G356,"*")</f>
        <v>*</v>
      </c>
      <c r="Z363" s="4" t="s">
        <v>186</v>
      </c>
      <c r="AA363" s="4" t="s">
        <v>187</v>
      </c>
      <c r="AB363" s="4">
        <v>2035</v>
      </c>
      <c r="AC363" s="2" t="str">
        <f>IF(sum!A356="MA",sum!B356,"*")</f>
        <v>EDU-SpCool_ELE1</v>
      </c>
      <c r="AD363" s="2"/>
      <c r="AE363" s="2">
        <f>IF(sum!A356="MA",sum!G356,"*")</f>
        <v>0.0282935039998052</v>
      </c>
      <c r="AH363" s="4" t="s">
        <v>186</v>
      </c>
      <c r="AI363" s="4" t="s">
        <v>187</v>
      </c>
      <c r="AJ363" s="4">
        <v>2035</v>
      </c>
      <c r="AK363" s="2" t="str">
        <f>IF(sum!A356="ON",sum!B356,"*")</f>
        <v>*</v>
      </c>
      <c r="AL363" s="2"/>
      <c r="AM363" s="2" t="str">
        <f>IF(sum!A356="ON",sum!G356,"*")</f>
        <v>*</v>
      </c>
      <c r="AP363" s="4" t="s">
        <v>186</v>
      </c>
      <c r="AQ363" s="4" t="s">
        <v>187</v>
      </c>
      <c r="AR363" s="4">
        <v>2035</v>
      </c>
      <c r="AS363" s="2" t="str">
        <f>IF(sum!A356="QU",sum!B356,"*")</f>
        <v>*</v>
      </c>
      <c r="AT363" s="2"/>
      <c r="AU363" s="2" t="str">
        <f>IF(sum!A356="QU",sum!G356,"*")</f>
        <v>*</v>
      </c>
      <c r="AX363" s="4" t="s">
        <v>186</v>
      </c>
      <c r="AY363" s="4" t="s">
        <v>187</v>
      </c>
      <c r="AZ363" s="4">
        <v>2035</v>
      </c>
      <c r="BA363" s="2" t="str">
        <f>IF(sum!A356="SA",sum!B356,"*")</f>
        <v>*</v>
      </c>
      <c r="BB363" s="2"/>
      <c r="BC363" s="2" t="str">
        <f>IF(sum!A356="SA",sum!G356,"*")</f>
        <v>*</v>
      </c>
    </row>
    <row r="364" spans="2:55">
      <c r="B364" s="2" t="s">
        <v>186</v>
      </c>
      <c r="C364" s="2" t="s">
        <v>187</v>
      </c>
      <c r="D364" s="2">
        <v>2035</v>
      </c>
      <c r="J364" s="2" t="s">
        <v>186</v>
      </c>
      <c r="K364" s="2" t="s">
        <v>187</v>
      </c>
      <c r="L364" s="2">
        <v>2035</v>
      </c>
      <c r="M364" s="2" t="str">
        <f>IF(sum!A357="AT",sum!B357,"*")</f>
        <v>*</v>
      </c>
      <c r="N364" s="2"/>
      <c r="O364" s="2" t="str">
        <f>IF(sum!A357="AT",sum!G357,"*")</f>
        <v>*</v>
      </c>
      <c r="R364" s="2" t="s">
        <v>186</v>
      </c>
      <c r="S364" s="2" t="s">
        <v>187</v>
      </c>
      <c r="T364" s="2">
        <v>2035</v>
      </c>
      <c r="U364" s="2" t="str">
        <f>IF(sum!A357="BC",sum!B357,"*")</f>
        <v>*</v>
      </c>
      <c r="V364" s="2"/>
      <c r="W364" s="2" t="str">
        <f>IF(sum!A357="BC",sum!G357,"*")</f>
        <v>*</v>
      </c>
      <c r="Z364" s="2" t="s">
        <v>186</v>
      </c>
      <c r="AA364" s="2" t="s">
        <v>187</v>
      </c>
      <c r="AB364" s="2">
        <v>2035</v>
      </c>
      <c r="AC364" s="2" t="str">
        <f>IF(sum!A357="MA",sum!B357,"*")</f>
        <v>EDU-SpHeat_ELE1</v>
      </c>
      <c r="AD364" s="2"/>
      <c r="AE364" s="2">
        <f>IF(sum!A357="MA",sum!G357,"*")</f>
        <v>0.438543460970359</v>
      </c>
      <c r="AH364" s="2" t="s">
        <v>186</v>
      </c>
      <c r="AI364" s="2" t="s">
        <v>187</v>
      </c>
      <c r="AJ364" s="2">
        <v>2035</v>
      </c>
      <c r="AK364" s="2" t="str">
        <f>IF(sum!A357="ON",sum!B357,"*")</f>
        <v>*</v>
      </c>
      <c r="AL364" s="2"/>
      <c r="AM364" s="2" t="str">
        <f>IF(sum!A357="ON",sum!G357,"*")</f>
        <v>*</v>
      </c>
      <c r="AP364" s="2" t="s">
        <v>186</v>
      </c>
      <c r="AQ364" s="2" t="s">
        <v>187</v>
      </c>
      <c r="AR364" s="2">
        <v>2035</v>
      </c>
      <c r="AS364" s="2" t="str">
        <f>IF(sum!A357="QU",sum!B357,"*")</f>
        <v>*</v>
      </c>
      <c r="AT364" s="2"/>
      <c r="AU364" s="2" t="str">
        <f>IF(sum!A357="QU",sum!G357,"*")</f>
        <v>*</v>
      </c>
      <c r="AX364" s="2" t="s">
        <v>186</v>
      </c>
      <c r="AY364" s="2" t="s">
        <v>187</v>
      </c>
      <c r="AZ364" s="2">
        <v>2035</v>
      </c>
      <c r="BA364" s="2" t="str">
        <f>IF(sum!A357="SA",sum!B357,"*")</f>
        <v>*</v>
      </c>
      <c r="BB364" s="2"/>
      <c r="BC364" s="2" t="str">
        <f>IF(sum!A357="SA",sum!G357,"*")</f>
        <v>*</v>
      </c>
    </row>
    <row r="365" spans="2:55">
      <c r="B365" s="2" t="s">
        <v>186</v>
      </c>
      <c r="C365" s="2" t="s">
        <v>187</v>
      </c>
      <c r="D365" s="2">
        <v>2035</v>
      </c>
      <c r="J365" s="2" t="s">
        <v>186</v>
      </c>
      <c r="K365" s="2" t="s">
        <v>187</v>
      </c>
      <c r="L365" s="2">
        <v>2035</v>
      </c>
      <c r="M365" s="2" t="str">
        <f>IF(sum!A358="AT",sum!B358,"*")</f>
        <v>*</v>
      </c>
      <c r="N365" s="2"/>
      <c r="O365" s="2" t="str">
        <f>IF(sum!A358="AT",sum!G358,"*")</f>
        <v>*</v>
      </c>
      <c r="R365" s="2" t="s">
        <v>186</v>
      </c>
      <c r="S365" s="2" t="s">
        <v>187</v>
      </c>
      <c r="T365" s="2">
        <v>2035</v>
      </c>
      <c r="U365" s="2" t="str">
        <f>IF(sum!A358="BC",sum!B358,"*")</f>
        <v>*</v>
      </c>
      <c r="V365" s="2"/>
      <c r="W365" s="2" t="str">
        <f>IF(sum!A358="BC",sum!G358,"*")</f>
        <v>*</v>
      </c>
      <c r="Z365" s="2" t="s">
        <v>186</v>
      </c>
      <c r="AA365" s="2" t="s">
        <v>187</v>
      </c>
      <c r="AB365" s="2">
        <v>2035</v>
      </c>
      <c r="AC365" s="2" t="str">
        <f>IF(sum!A358="MA",sum!B358,"*")</f>
        <v>EDU-WaterHeat_ELE1</v>
      </c>
      <c r="AD365" s="2"/>
      <c r="AE365" s="2">
        <f>IF(sum!A358="MA",sum!G358,"*")</f>
        <v>0.0227055520399584</v>
      </c>
      <c r="AH365" s="2" t="s">
        <v>186</v>
      </c>
      <c r="AI365" s="2" t="s">
        <v>187</v>
      </c>
      <c r="AJ365" s="2">
        <v>2035</v>
      </c>
      <c r="AK365" s="2" t="str">
        <f>IF(sum!A358="ON",sum!B358,"*")</f>
        <v>*</v>
      </c>
      <c r="AL365" s="2"/>
      <c r="AM365" s="2" t="str">
        <f>IF(sum!A358="ON",sum!G358,"*")</f>
        <v>*</v>
      </c>
      <c r="AP365" s="4" t="s">
        <v>186</v>
      </c>
      <c r="AQ365" s="4" t="s">
        <v>187</v>
      </c>
      <c r="AR365" s="4">
        <v>2035</v>
      </c>
      <c r="AS365" s="2" t="str">
        <f>IF(sum!A358="QU",sum!B358,"*")</f>
        <v>*</v>
      </c>
      <c r="AT365" s="2"/>
      <c r="AU365" s="2" t="str">
        <f>IF(sum!A358="QU",sum!G358,"*")</f>
        <v>*</v>
      </c>
      <c r="AX365" s="2" t="s">
        <v>186</v>
      </c>
      <c r="AY365" s="2" t="s">
        <v>187</v>
      </c>
      <c r="AZ365" s="2">
        <v>2035</v>
      </c>
      <c r="BA365" s="2" t="str">
        <f>IF(sum!A358="SA",sum!B358,"*")</f>
        <v>*</v>
      </c>
      <c r="BB365" s="2"/>
      <c r="BC365" s="2" t="str">
        <f>IF(sum!A358="SA",sum!G358,"*")</f>
        <v>*</v>
      </c>
    </row>
    <row r="366" spans="2:55">
      <c r="B366" s="4" t="s">
        <v>186</v>
      </c>
      <c r="C366" s="4" t="s">
        <v>187</v>
      </c>
      <c r="D366" s="4">
        <v>2035</v>
      </c>
      <c r="J366" s="4" t="s">
        <v>186</v>
      </c>
      <c r="K366" s="4" t="s">
        <v>187</v>
      </c>
      <c r="L366" s="4">
        <v>2035</v>
      </c>
      <c r="M366" s="2" t="str">
        <f>IF(sum!A359="AT",sum!B359,"*")</f>
        <v>*</v>
      </c>
      <c r="N366" s="2"/>
      <c r="O366" s="2" t="str">
        <f>IF(sum!A359="AT",sum!G359,"*")</f>
        <v>*</v>
      </c>
      <c r="R366" s="4" t="s">
        <v>186</v>
      </c>
      <c r="S366" s="4" t="s">
        <v>187</v>
      </c>
      <c r="T366" s="4">
        <v>2035</v>
      </c>
      <c r="U366" s="2" t="str">
        <f>IF(sum!A359="BC",sum!B359,"*")</f>
        <v>*</v>
      </c>
      <c r="V366" s="2"/>
      <c r="W366" s="2" t="str">
        <f>IF(sum!A359="BC",sum!G359,"*")</f>
        <v>*</v>
      </c>
      <c r="Z366" s="4" t="s">
        <v>186</v>
      </c>
      <c r="AA366" s="4" t="s">
        <v>187</v>
      </c>
      <c r="AB366" s="4">
        <v>2035</v>
      </c>
      <c r="AC366" s="2" t="str">
        <f>IF(sum!A359="MA",sum!B359,"*")</f>
        <v>EUPVSOLL101</v>
      </c>
      <c r="AD366" s="2"/>
      <c r="AE366" s="2">
        <f>IF(sum!A359="MA",sum!G359,"*")</f>
        <v>0</v>
      </c>
      <c r="AH366" s="4" t="s">
        <v>186</v>
      </c>
      <c r="AI366" s="4" t="s">
        <v>187</v>
      </c>
      <c r="AJ366" s="4">
        <v>2035</v>
      </c>
      <c r="AK366" s="2" t="str">
        <f>IF(sum!A359="ON",sum!B359,"*")</f>
        <v>*</v>
      </c>
      <c r="AL366" s="2"/>
      <c r="AM366" s="2" t="str">
        <f>IF(sum!A359="ON",sum!G359,"*")</f>
        <v>*</v>
      </c>
      <c r="AP366" s="2" t="s">
        <v>186</v>
      </c>
      <c r="AQ366" s="2" t="s">
        <v>187</v>
      </c>
      <c r="AR366" s="2">
        <v>2035</v>
      </c>
      <c r="AS366" s="2" t="str">
        <f>IF(sum!A359="QU",sum!B359,"*")</f>
        <v>*</v>
      </c>
      <c r="AT366" s="2"/>
      <c r="AU366" s="2" t="str">
        <f>IF(sum!A359="QU",sum!G359,"*")</f>
        <v>*</v>
      </c>
      <c r="AX366" s="4" t="s">
        <v>186</v>
      </c>
      <c r="AY366" s="4" t="s">
        <v>187</v>
      </c>
      <c r="AZ366" s="4">
        <v>2035</v>
      </c>
      <c r="BA366" s="2" t="str">
        <f>IF(sum!A359="SA",sum!B359,"*")</f>
        <v>*</v>
      </c>
      <c r="BB366" s="2"/>
      <c r="BC366" s="2" t="str">
        <f>IF(sum!A359="SA",sum!G359,"*")</f>
        <v>*</v>
      </c>
    </row>
    <row r="367" spans="2:55">
      <c r="B367" s="2" t="s">
        <v>186</v>
      </c>
      <c r="C367" s="2" t="s">
        <v>187</v>
      </c>
      <c r="D367" s="2">
        <v>2035</v>
      </c>
      <c r="J367" s="2" t="s">
        <v>186</v>
      </c>
      <c r="K367" s="2" t="s">
        <v>187</v>
      </c>
      <c r="L367" s="2">
        <v>2035</v>
      </c>
      <c r="M367" s="2" t="str">
        <f>IF(sum!A360="AT",sum!B360,"*")</f>
        <v>*</v>
      </c>
      <c r="N367" s="2"/>
      <c r="O367" s="2" t="str">
        <f>IF(sum!A360="AT",sum!G360,"*")</f>
        <v>*</v>
      </c>
      <c r="R367" s="2" t="s">
        <v>186</v>
      </c>
      <c r="S367" s="2" t="s">
        <v>187</v>
      </c>
      <c r="T367" s="2">
        <v>2035</v>
      </c>
      <c r="U367" s="2" t="str">
        <f>IF(sum!A360="BC",sum!B360,"*")</f>
        <v>*</v>
      </c>
      <c r="V367" s="2"/>
      <c r="W367" s="2" t="str">
        <f>IF(sum!A360="BC",sum!G360,"*")</f>
        <v>*</v>
      </c>
      <c r="Z367" s="2" t="s">
        <v>186</v>
      </c>
      <c r="AA367" s="2" t="s">
        <v>187</v>
      </c>
      <c r="AB367" s="2">
        <v>2035</v>
      </c>
      <c r="AC367" s="2" t="str">
        <f>IF(sum!A360="MA",sum!B360,"*")</f>
        <v>HSS-AuxiliaryEquip_ELE1</v>
      </c>
      <c r="AD367" s="2"/>
      <c r="AE367" s="2">
        <f>IF(sum!A360="MA",sum!G360,"*")</f>
        <v>0.164890775260494</v>
      </c>
      <c r="AH367" s="2" t="s">
        <v>186</v>
      </c>
      <c r="AI367" s="2" t="s">
        <v>187</v>
      </c>
      <c r="AJ367" s="2">
        <v>2035</v>
      </c>
      <c r="AK367" s="2" t="str">
        <f>IF(sum!A360="ON",sum!B360,"*")</f>
        <v>*</v>
      </c>
      <c r="AL367" s="2"/>
      <c r="AM367" s="2" t="str">
        <f>IF(sum!A360="ON",sum!G360,"*")</f>
        <v>*</v>
      </c>
      <c r="AP367" s="4" t="s">
        <v>186</v>
      </c>
      <c r="AQ367" s="4" t="s">
        <v>187</v>
      </c>
      <c r="AR367" s="4">
        <v>2035</v>
      </c>
      <c r="AS367" s="2" t="str">
        <f>IF(sum!A360="QU",sum!B360,"*")</f>
        <v>*</v>
      </c>
      <c r="AT367" s="2"/>
      <c r="AU367" s="2" t="str">
        <f>IF(sum!A360="QU",sum!G360,"*")</f>
        <v>*</v>
      </c>
      <c r="AX367" s="2" t="s">
        <v>186</v>
      </c>
      <c r="AY367" s="2" t="s">
        <v>187</v>
      </c>
      <c r="AZ367" s="2">
        <v>2035</v>
      </c>
      <c r="BA367" s="2" t="str">
        <f>IF(sum!A360="SA",sum!B360,"*")</f>
        <v>*</v>
      </c>
      <c r="BB367" s="2"/>
      <c r="BC367" s="2" t="str">
        <f>IF(sum!A360="SA",sum!G360,"*")</f>
        <v>*</v>
      </c>
    </row>
    <row r="368" spans="2:55">
      <c r="B368" s="2" t="s">
        <v>186</v>
      </c>
      <c r="C368" s="2" t="s">
        <v>187</v>
      </c>
      <c r="D368" s="2">
        <v>2035</v>
      </c>
      <c r="J368" s="2" t="s">
        <v>186</v>
      </c>
      <c r="K368" s="2" t="s">
        <v>187</v>
      </c>
      <c r="L368" s="2">
        <v>2035</v>
      </c>
      <c r="M368" s="2" t="str">
        <f>IF(sum!A361="AT",sum!B361,"*")</f>
        <v>*</v>
      </c>
      <c r="N368" s="2"/>
      <c r="O368" s="2" t="str">
        <f>IF(sum!A361="AT",sum!G361,"*")</f>
        <v>*</v>
      </c>
      <c r="R368" s="2" t="s">
        <v>186</v>
      </c>
      <c r="S368" s="2" t="s">
        <v>187</v>
      </c>
      <c r="T368" s="2">
        <v>2035</v>
      </c>
      <c r="U368" s="2" t="str">
        <f>IF(sum!A361="BC",sum!B361,"*")</f>
        <v>*</v>
      </c>
      <c r="V368" s="2"/>
      <c r="W368" s="2" t="str">
        <f>IF(sum!A361="BC",sum!G361,"*")</f>
        <v>*</v>
      </c>
      <c r="Z368" s="2" t="s">
        <v>186</v>
      </c>
      <c r="AA368" s="2" t="s">
        <v>187</v>
      </c>
      <c r="AB368" s="2">
        <v>2035</v>
      </c>
      <c r="AC368" s="2" t="str">
        <f>IF(sum!A361="MA",sum!B361,"*")</f>
        <v>HSS-AuxiliaryMot_ELE1</v>
      </c>
      <c r="AD368" s="2"/>
      <c r="AE368" s="2">
        <f>IF(sum!A361="MA",sum!G361,"*")</f>
        <v>0.0440298192607594</v>
      </c>
      <c r="AH368" s="2" t="s">
        <v>186</v>
      </c>
      <c r="AI368" s="2" t="s">
        <v>187</v>
      </c>
      <c r="AJ368" s="2">
        <v>2035</v>
      </c>
      <c r="AK368" s="2" t="str">
        <f>IF(sum!A361="ON",sum!B361,"*")</f>
        <v>*</v>
      </c>
      <c r="AL368" s="2"/>
      <c r="AM368" s="2" t="str">
        <f>IF(sum!A361="ON",sum!G361,"*")</f>
        <v>*</v>
      </c>
      <c r="AP368" s="2" t="s">
        <v>186</v>
      </c>
      <c r="AQ368" s="2" t="s">
        <v>187</v>
      </c>
      <c r="AR368" s="2">
        <v>2035</v>
      </c>
      <c r="AS368" s="2" t="str">
        <f>IF(sum!A361="QU",sum!B361,"*")</f>
        <v>*</v>
      </c>
      <c r="AT368" s="2"/>
      <c r="AU368" s="2" t="str">
        <f>IF(sum!A361="QU",sum!G361,"*")</f>
        <v>*</v>
      </c>
      <c r="AX368" s="2" t="s">
        <v>186</v>
      </c>
      <c r="AY368" s="2" t="s">
        <v>187</v>
      </c>
      <c r="AZ368" s="2">
        <v>2035</v>
      </c>
      <c r="BA368" s="2" t="str">
        <f>IF(sum!A361="SA",sum!B361,"*")</f>
        <v>*</v>
      </c>
      <c r="BB368" s="2"/>
      <c r="BC368" s="2" t="str">
        <f>IF(sum!A361="SA",sum!G361,"*")</f>
        <v>*</v>
      </c>
    </row>
    <row r="369" spans="2:55">
      <c r="B369" s="4" t="s">
        <v>186</v>
      </c>
      <c r="C369" s="4" t="s">
        <v>187</v>
      </c>
      <c r="D369" s="4">
        <v>2035</v>
      </c>
      <c r="J369" s="4" t="s">
        <v>186</v>
      </c>
      <c r="K369" s="4" t="s">
        <v>187</v>
      </c>
      <c r="L369" s="4">
        <v>2035</v>
      </c>
      <c r="M369" s="2" t="str">
        <f>IF(sum!A362="AT",sum!B362,"*")</f>
        <v>*</v>
      </c>
      <c r="N369" s="2"/>
      <c r="O369" s="2" t="str">
        <f>IF(sum!A362="AT",sum!G362,"*")</f>
        <v>*</v>
      </c>
      <c r="R369" s="4" t="s">
        <v>186</v>
      </c>
      <c r="S369" s="4" t="s">
        <v>187</v>
      </c>
      <c r="T369" s="4">
        <v>2035</v>
      </c>
      <c r="U369" s="2" t="str">
        <f>IF(sum!A362="BC",sum!B362,"*")</f>
        <v>*</v>
      </c>
      <c r="V369" s="2"/>
      <c r="W369" s="2" t="str">
        <f>IF(sum!A362="BC",sum!G362,"*")</f>
        <v>*</v>
      </c>
      <c r="Z369" s="4" t="s">
        <v>186</v>
      </c>
      <c r="AA369" s="4" t="s">
        <v>187</v>
      </c>
      <c r="AB369" s="4">
        <v>2035</v>
      </c>
      <c r="AC369" s="2" t="str">
        <f>IF(sum!A362="MA",sum!B362,"*")</f>
        <v>HSS-Light_ELE1</v>
      </c>
      <c r="AD369" s="2"/>
      <c r="AE369" s="2">
        <f>IF(sum!A362="MA",sum!G362,"*")</f>
        <v>0.102736244941772</v>
      </c>
      <c r="AH369" s="4" t="s">
        <v>186</v>
      </c>
      <c r="AI369" s="4" t="s">
        <v>187</v>
      </c>
      <c r="AJ369" s="4">
        <v>2035</v>
      </c>
      <c r="AK369" s="2" t="str">
        <f>IF(sum!A362="ON",sum!B362,"*")</f>
        <v>*</v>
      </c>
      <c r="AL369" s="2"/>
      <c r="AM369" s="2" t="str">
        <f>IF(sum!A362="ON",sum!G362,"*")</f>
        <v>*</v>
      </c>
      <c r="AP369" s="4" t="s">
        <v>186</v>
      </c>
      <c r="AQ369" s="4" t="s">
        <v>187</v>
      </c>
      <c r="AR369" s="4">
        <v>2035</v>
      </c>
      <c r="AS369" s="2" t="str">
        <f>IF(sum!A362="QU",sum!B362,"*")</f>
        <v>*</v>
      </c>
      <c r="AT369" s="2"/>
      <c r="AU369" s="2" t="str">
        <f>IF(sum!A362="QU",sum!G362,"*")</f>
        <v>*</v>
      </c>
      <c r="AX369" s="4" t="s">
        <v>186</v>
      </c>
      <c r="AY369" s="4" t="s">
        <v>187</v>
      </c>
      <c r="AZ369" s="4">
        <v>2035</v>
      </c>
      <c r="BA369" s="2" t="str">
        <f>IF(sum!A362="SA",sum!B362,"*")</f>
        <v>*</v>
      </c>
      <c r="BB369" s="2"/>
      <c r="BC369" s="2" t="str">
        <f>IF(sum!A362="SA",sum!G362,"*")</f>
        <v>*</v>
      </c>
    </row>
    <row r="370" spans="2:55">
      <c r="B370" s="2" t="s">
        <v>186</v>
      </c>
      <c r="C370" s="2" t="s">
        <v>187</v>
      </c>
      <c r="D370" s="2">
        <v>2035</v>
      </c>
      <c r="J370" s="2" t="s">
        <v>186</v>
      </c>
      <c r="K370" s="2" t="s">
        <v>187</v>
      </c>
      <c r="L370" s="2">
        <v>2035</v>
      </c>
      <c r="M370" s="2" t="str">
        <f>IF(sum!A363="AT",sum!B363,"*")</f>
        <v>*</v>
      </c>
      <c r="N370" s="2"/>
      <c r="O370" s="2" t="str">
        <f>IF(sum!A363="AT",sum!G363,"*")</f>
        <v>*</v>
      </c>
      <c r="R370" s="2" t="s">
        <v>186</v>
      </c>
      <c r="S370" s="2" t="s">
        <v>187</v>
      </c>
      <c r="T370" s="2">
        <v>2035</v>
      </c>
      <c r="U370" s="2" t="str">
        <f>IF(sum!A363="BC",sum!B363,"*")</f>
        <v>*</v>
      </c>
      <c r="V370" s="2"/>
      <c r="W370" s="2" t="str">
        <f>IF(sum!A363="BC",sum!G363,"*")</f>
        <v>*</v>
      </c>
      <c r="Z370" s="2" t="s">
        <v>186</v>
      </c>
      <c r="AA370" s="2" t="s">
        <v>187</v>
      </c>
      <c r="AB370" s="2">
        <v>2035</v>
      </c>
      <c r="AC370" s="2" t="str">
        <f>IF(sum!A363="MA",sum!B363,"*")</f>
        <v>HSS-SpCool_ELE1</v>
      </c>
      <c r="AD370" s="2"/>
      <c r="AE370" s="2">
        <f>IF(sum!A363="MA",sum!G363,"*")</f>
        <v>0.0146766064202532</v>
      </c>
      <c r="AH370" s="2" t="s">
        <v>186</v>
      </c>
      <c r="AI370" s="2" t="s">
        <v>187</v>
      </c>
      <c r="AJ370" s="2">
        <v>2035</v>
      </c>
      <c r="AK370" s="2" t="str">
        <f>IF(sum!A363="ON",sum!B363,"*")</f>
        <v>*</v>
      </c>
      <c r="AL370" s="2"/>
      <c r="AM370" s="2" t="str">
        <f>IF(sum!A363="ON",sum!G363,"*")</f>
        <v>*</v>
      </c>
      <c r="AP370" s="2" t="s">
        <v>186</v>
      </c>
      <c r="AQ370" s="2" t="s">
        <v>187</v>
      </c>
      <c r="AR370" s="2">
        <v>2035</v>
      </c>
      <c r="AS370" s="2" t="str">
        <f>IF(sum!A363="QU",sum!B363,"*")</f>
        <v>*</v>
      </c>
      <c r="AT370" s="2"/>
      <c r="AU370" s="2" t="str">
        <f>IF(sum!A363="QU",sum!G363,"*")</f>
        <v>*</v>
      </c>
      <c r="AX370" s="2" t="s">
        <v>186</v>
      </c>
      <c r="AY370" s="2" t="s">
        <v>187</v>
      </c>
      <c r="AZ370" s="2">
        <v>2035</v>
      </c>
      <c r="BA370" s="2" t="str">
        <f>IF(sum!A363="SA",sum!B363,"*")</f>
        <v>*</v>
      </c>
      <c r="BB370" s="2"/>
      <c r="BC370" s="2" t="str">
        <f>IF(sum!A363="SA",sum!G363,"*")</f>
        <v>*</v>
      </c>
    </row>
    <row r="371" spans="2:55">
      <c r="B371" s="2" t="s">
        <v>186</v>
      </c>
      <c r="C371" s="2" t="s">
        <v>187</v>
      </c>
      <c r="D371" s="2">
        <v>2035</v>
      </c>
      <c r="J371" s="2" t="s">
        <v>186</v>
      </c>
      <c r="K371" s="2" t="s">
        <v>187</v>
      </c>
      <c r="L371" s="2">
        <v>2035</v>
      </c>
      <c r="M371" s="2" t="str">
        <f>IF(sum!A364="AT",sum!B364,"*")</f>
        <v>*</v>
      </c>
      <c r="N371" s="2"/>
      <c r="O371" s="2" t="str">
        <f>IF(sum!A364="AT",sum!G364,"*")</f>
        <v>*</v>
      </c>
      <c r="R371" s="2" t="s">
        <v>186</v>
      </c>
      <c r="S371" s="2" t="s">
        <v>187</v>
      </c>
      <c r="T371" s="2">
        <v>2035</v>
      </c>
      <c r="U371" s="2" t="str">
        <f>IF(sum!A364="BC",sum!B364,"*")</f>
        <v>*</v>
      </c>
      <c r="V371" s="2"/>
      <c r="W371" s="2" t="str">
        <f>IF(sum!A364="BC",sum!G364,"*")</f>
        <v>*</v>
      </c>
      <c r="Z371" s="2" t="s">
        <v>186</v>
      </c>
      <c r="AA371" s="2" t="s">
        <v>187</v>
      </c>
      <c r="AB371" s="2">
        <v>2035</v>
      </c>
      <c r="AC371" s="2" t="str">
        <f>IF(sum!A364="MA",sum!B364,"*")</f>
        <v>HSS-SpHeat_ELE1</v>
      </c>
      <c r="AD371" s="2"/>
      <c r="AE371" s="2">
        <f>IF(sum!A364="MA",sum!G364,"*")</f>
        <v>0.375746047593726</v>
      </c>
      <c r="AH371" s="2" t="s">
        <v>186</v>
      </c>
      <c r="AI371" s="2" t="s">
        <v>187</v>
      </c>
      <c r="AJ371" s="2">
        <v>2035</v>
      </c>
      <c r="AK371" s="2" t="str">
        <f>IF(sum!A364="ON",sum!B364,"*")</f>
        <v>*</v>
      </c>
      <c r="AL371" s="2"/>
      <c r="AM371" s="2" t="str">
        <f>IF(sum!A364="ON",sum!G364,"*")</f>
        <v>*</v>
      </c>
      <c r="AP371" s="4" t="s">
        <v>186</v>
      </c>
      <c r="AQ371" s="4" t="s">
        <v>187</v>
      </c>
      <c r="AR371" s="4">
        <v>2035</v>
      </c>
      <c r="AS371" s="2" t="str">
        <f>IF(sum!A364="QU",sum!B364,"*")</f>
        <v>*</v>
      </c>
      <c r="AT371" s="2"/>
      <c r="AU371" s="2" t="str">
        <f>IF(sum!A364="QU",sum!G364,"*")</f>
        <v>*</v>
      </c>
      <c r="AX371" s="2" t="s">
        <v>186</v>
      </c>
      <c r="AY371" s="2" t="s">
        <v>187</v>
      </c>
      <c r="AZ371" s="2">
        <v>2035</v>
      </c>
      <c r="BA371" s="2" t="str">
        <f>IF(sum!A364="SA",sum!B364,"*")</f>
        <v>*</v>
      </c>
      <c r="BB371" s="2"/>
      <c r="BC371" s="2" t="str">
        <f>IF(sum!A364="SA",sum!G364,"*")</f>
        <v>*</v>
      </c>
    </row>
    <row r="372" spans="2:55">
      <c r="B372" s="4" t="s">
        <v>186</v>
      </c>
      <c r="C372" s="4" t="s">
        <v>187</v>
      </c>
      <c r="D372" s="4">
        <v>2035</v>
      </c>
      <c r="J372" s="4" t="s">
        <v>186</v>
      </c>
      <c r="K372" s="4" t="s">
        <v>187</v>
      </c>
      <c r="L372" s="4">
        <v>2035</v>
      </c>
      <c r="M372" s="2" t="str">
        <f>IF(sum!A365="AT",sum!B365,"*")</f>
        <v>*</v>
      </c>
      <c r="N372" s="2"/>
      <c r="O372" s="2" t="str">
        <f>IF(sum!A365="AT",sum!G365,"*")</f>
        <v>*</v>
      </c>
      <c r="R372" s="4" t="s">
        <v>186</v>
      </c>
      <c r="S372" s="4" t="s">
        <v>187</v>
      </c>
      <c r="T372" s="4">
        <v>2035</v>
      </c>
      <c r="U372" s="2" t="str">
        <f>IF(sum!A365="BC",sum!B365,"*")</f>
        <v>*</v>
      </c>
      <c r="V372" s="2"/>
      <c r="W372" s="2" t="str">
        <f>IF(sum!A365="BC",sum!G365,"*")</f>
        <v>*</v>
      </c>
      <c r="Z372" s="4" t="s">
        <v>186</v>
      </c>
      <c r="AA372" s="4" t="s">
        <v>187</v>
      </c>
      <c r="AB372" s="4">
        <v>2035</v>
      </c>
      <c r="AC372" s="2" t="str">
        <f>IF(sum!A365="MA",sum!B365,"*")</f>
        <v>HSS-WaterHeat_ELE1</v>
      </c>
      <c r="AD372" s="2"/>
      <c r="AE372" s="2">
        <f>IF(sum!A365="MA",sum!G365,"*")</f>
        <v>0.0681166561198752</v>
      </c>
      <c r="AH372" s="4" t="s">
        <v>186</v>
      </c>
      <c r="AI372" s="4" t="s">
        <v>187</v>
      </c>
      <c r="AJ372" s="4">
        <v>2035</v>
      </c>
      <c r="AK372" s="2" t="str">
        <f>IF(sum!A365="ON",sum!B365,"*")</f>
        <v>*</v>
      </c>
      <c r="AL372" s="2"/>
      <c r="AM372" s="2" t="str">
        <f>IF(sum!A365="ON",sum!G365,"*")</f>
        <v>*</v>
      </c>
      <c r="AP372" s="2" t="s">
        <v>186</v>
      </c>
      <c r="AQ372" s="2" t="s">
        <v>187</v>
      </c>
      <c r="AR372" s="2">
        <v>2035</v>
      </c>
      <c r="AS372" s="2" t="str">
        <f>IF(sum!A365="QU",sum!B365,"*")</f>
        <v>*</v>
      </c>
      <c r="AT372" s="2"/>
      <c r="AU372" s="2" t="str">
        <f>IF(sum!A365="QU",sum!G365,"*")</f>
        <v>*</v>
      </c>
      <c r="AX372" s="4" t="s">
        <v>186</v>
      </c>
      <c r="AY372" s="4" t="s">
        <v>187</v>
      </c>
      <c r="AZ372" s="4">
        <v>2035</v>
      </c>
      <c r="BA372" s="2" t="str">
        <f>IF(sum!A365="SA",sum!B365,"*")</f>
        <v>*</v>
      </c>
      <c r="BB372" s="2"/>
      <c r="BC372" s="2" t="str">
        <f>IF(sum!A365="SA",sum!G365,"*")</f>
        <v>*</v>
      </c>
    </row>
    <row r="373" spans="2:55">
      <c r="B373" s="2" t="s">
        <v>186</v>
      </c>
      <c r="C373" s="2" t="s">
        <v>187</v>
      </c>
      <c r="D373" s="2">
        <v>2035</v>
      </c>
      <c r="J373" s="2" t="s">
        <v>186</v>
      </c>
      <c r="K373" s="2" t="s">
        <v>187</v>
      </c>
      <c r="L373" s="2">
        <v>2035</v>
      </c>
      <c r="M373" s="2" t="str">
        <f>IF(sum!A366="AT",sum!B366,"*")</f>
        <v>*</v>
      </c>
      <c r="N373" s="2"/>
      <c r="O373" s="2" t="str">
        <f>IF(sum!A366="AT",sum!G366,"*")</f>
        <v>*</v>
      </c>
      <c r="R373" s="2" t="s">
        <v>186</v>
      </c>
      <c r="S373" s="2" t="s">
        <v>187</v>
      </c>
      <c r="T373" s="2">
        <v>2035</v>
      </c>
      <c r="U373" s="2" t="str">
        <f>IF(sum!A366="BC",sum!B366,"*")</f>
        <v>*</v>
      </c>
      <c r="V373" s="2"/>
      <c r="W373" s="2" t="str">
        <f>IF(sum!A366="BC",sum!G366,"*")</f>
        <v>*</v>
      </c>
      <c r="Z373" s="2" t="s">
        <v>186</v>
      </c>
      <c r="AA373" s="2" t="s">
        <v>187</v>
      </c>
      <c r="AB373" s="2">
        <v>2035</v>
      </c>
      <c r="AC373" s="2" t="str">
        <f>IF(sum!A366="MA",sum!B366,"*")</f>
        <v>ICS-AuxiliaryEquip_ELE1</v>
      </c>
      <c r="AD373" s="2"/>
      <c r="AE373" s="2">
        <f>IF(sum!A366="MA",sum!G366,"*")</f>
        <v>0.0113527760199792</v>
      </c>
      <c r="AH373" s="2" t="s">
        <v>186</v>
      </c>
      <c r="AI373" s="2" t="s">
        <v>187</v>
      </c>
      <c r="AJ373" s="2">
        <v>2035</v>
      </c>
      <c r="AK373" s="2" t="str">
        <f>IF(sum!A366="ON",sum!B366,"*")</f>
        <v>*</v>
      </c>
      <c r="AL373" s="2"/>
      <c r="AM373" s="2" t="str">
        <f>IF(sum!A366="ON",sum!G366,"*")</f>
        <v>*</v>
      </c>
      <c r="AP373" s="4" t="s">
        <v>186</v>
      </c>
      <c r="AQ373" s="4" t="s">
        <v>187</v>
      </c>
      <c r="AR373" s="4">
        <v>2035</v>
      </c>
      <c r="AS373" s="2" t="str">
        <f>IF(sum!A366="QU",sum!B366,"*")</f>
        <v>*</v>
      </c>
      <c r="AT373" s="2"/>
      <c r="AU373" s="2" t="str">
        <f>IF(sum!A366="QU",sum!G366,"*")</f>
        <v>*</v>
      </c>
      <c r="AX373" s="2" t="s">
        <v>186</v>
      </c>
      <c r="AY373" s="2" t="s">
        <v>187</v>
      </c>
      <c r="AZ373" s="2">
        <v>2035</v>
      </c>
      <c r="BA373" s="2" t="str">
        <f>IF(sum!A366="SA",sum!B366,"*")</f>
        <v>*</v>
      </c>
      <c r="BB373" s="2"/>
      <c r="BC373" s="2" t="str">
        <f>IF(sum!A366="SA",sum!G366,"*")</f>
        <v>*</v>
      </c>
    </row>
    <row r="374" spans="2:55">
      <c r="B374" s="2" t="s">
        <v>186</v>
      </c>
      <c r="C374" s="2" t="s">
        <v>187</v>
      </c>
      <c r="D374" s="2">
        <v>2035</v>
      </c>
      <c r="J374" s="2" t="s">
        <v>186</v>
      </c>
      <c r="K374" s="2" t="s">
        <v>187</v>
      </c>
      <c r="L374" s="2">
        <v>2035</v>
      </c>
      <c r="M374" s="2" t="str">
        <f>IF(sum!A367="AT",sum!B367,"*")</f>
        <v>*</v>
      </c>
      <c r="N374" s="2"/>
      <c r="O374" s="2" t="str">
        <f>IF(sum!A367="AT",sum!G367,"*")</f>
        <v>*</v>
      </c>
      <c r="R374" s="2" t="s">
        <v>186</v>
      </c>
      <c r="S374" s="2" t="s">
        <v>187</v>
      </c>
      <c r="T374" s="2">
        <v>2035</v>
      </c>
      <c r="U374" s="2" t="str">
        <f>IF(sum!A367="BC",sum!B367,"*")</f>
        <v>*</v>
      </c>
      <c r="V374" s="2"/>
      <c r="W374" s="2" t="str">
        <f>IF(sum!A367="BC",sum!G367,"*")</f>
        <v>*</v>
      </c>
      <c r="Z374" s="2" t="s">
        <v>186</v>
      </c>
      <c r="AA374" s="2" t="s">
        <v>187</v>
      </c>
      <c r="AB374" s="2">
        <v>2035</v>
      </c>
      <c r="AC374" s="2" t="str">
        <f>IF(sum!A367="MA",sum!B367,"*")</f>
        <v>ICS-Light_ELE1</v>
      </c>
      <c r="AD374" s="2"/>
      <c r="AE374" s="2">
        <f>IF(sum!A367="MA",sum!G367,"*")</f>
        <v>0.0146766064202532</v>
      </c>
      <c r="AH374" s="2" t="s">
        <v>186</v>
      </c>
      <c r="AI374" s="2" t="s">
        <v>187</v>
      </c>
      <c r="AJ374" s="2">
        <v>2035</v>
      </c>
      <c r="AK374" s="2" t="str">
        <f>IF(sum!A367="ON",sum!B367,"*")</f>
        <v>*</v>
      </c>
      <c r="AL374" s="2"/>
      <c r="AM374" s="2" t="str">
        <f>IF(sum!A367="ON",sum!G367,"*")</f>
        <v>*</v>
      </c>
      <c r="AP374" s="2" t="s">
        <v>186</v>
      </c>
      <c r="AQ374" s="2" t="s">
        <v>187</v>
      </c>
      <c r="AR374" s="2">
        <v>2035</v>
      </c>
      <c r="AS374" s="2" t="str">
        <f>IF(sum!A367="QU",sum!B367,"*")</f>
        <v>*</v>
      </c>
      <c r="AT374" s="2"/>
      <c r="AU374" s="2" t="str">
        <f>IF(sum!A367="QU",sum!G367,"*")</f>
        <v>*</v>
      </c>
      <c r="AX374" s="2" t="s">
        <v>186</v>
      </c>
      <c r="AY374" s="2" t="s">
        <v>187</v>
      </c>
      <c r="AZ374" s="2">
        <v>2035</v>
      </c>
      <c r="BA374" s="2" t="str">
        <f>IF(sum!A367="SA",sum!B367,"*")</f>
        <v>*</v>
      </c>
      <c r="BB374" s="2"/>
      <c r="BC374" s="2" t="str">
        <f>IF(sum!A367="SA",sum!G367,"*")</f>
        <v>*</v>
      </c>
    </row>
    <row r="375" spans="2:55">
      <c r="B375" s="4" t="s">
        <v>186</v>
      </c>
      <c r="C375" s="4" t="s">
        <v>187</v>
      </c>
      <c r="D375" s="4">
        <v>2035</v>
      </c>
      <c r="J375" s="4" t="s">
        <v>186</v>
      </c>
      <c r="K375" s="4" t="s">
        <v>187</v>
      </c>
      <c r="L375" s="4">
        <v>2035</v>
      </c>
      <c r="M375" s="2" t="str">
        <f>IF(sum!A368="AT",sum!B368,"*")</f>
        <v>*</v>
      </c>
      <c r="N375" s="2"/>
      <c r="O375" s="2" t="str">
        <f>IF(sum!A368="AT",sum!G368,"*")</f>
        <v>*</v>
      </c>
      <c r="R375" s="4" t="s">
        <v>186</v>
      </c>
      <c r="S375" s="4" t="s">
        <v>187</v>
      </c>
      <c r="T375" s="4">
        <v>2035</v>
      </c>
      <c r="U375" s="2" t="str">
        <f>IF(sum!A368="BC",sum!B368,"*")</f>
        <v>*</v>
      </c>
      <c r="V375" s="2"/>
      <c r="W375" s="2" t="str">
        <f>IF(sum!A368="BC",sum!G368,"*")</f>
        <v>*</v>
      </c>
      <c r="Z375" s="4" t="s">
        <v>186</v>
      </c>
      <c r="AA375" s="4" t="s">
        <v>187</v>
      </c>
      <c r="AB375" s="4">
        <v>2035</v>
      </c>
      <c r="AC375" s="2" t="str">
        <f>IF(sum!A368="MA",sum!B368,"*")</f>
        <v>ICS-SpHeat_ELE1</v>
      </c>
      <c r="AD375" s="2"/>
      <c r="AE375" s="2">
        <f>IF(sum!A368="MA",sum!G368,"*")</f>
        <v>0.0662030353796371</v>
      </c>
      <c r="AH375" s="4" t="s">
        <v>186</v>
      </c>
      <c r="AI375" s="4" t="s">
        <v>187</v>
      </c>
      <c r="AJ375" s="4">
        <v>2035</v>
      </c>
      <c r="AK375" s="2" t="str">
        <f>IF(sum!A368="ON",sum!B368,"*")</f>
        <v>*</v>
      </c>
      <c r="AL375" s="2"/>
      <c r="AM375" s="2" t="str">
        <f>IF(sum!A368="ON",sum!G368,"*")</f>
        <v>*</v>
      </c>
      <c r="AP375" s="4" t="s">
        <v>186</v>
      </c>
      <c r="AQ375" s="4" t="s">
        <v>187</v>
      </c>
      <c r="AR375" s="4">
        <v>2035</v>
      </c>
      <c r="AS375" s="2" t="str">
        <f>IF(sum!A368="QU",sum!B368,"*")</f>
        <v>*</v>
      </c>
      <c r="AT375" s="2"/>
      <c r="AU375" s="2" t="str">
        <f>IF(sum!A368="QU",sum!G368,"*")</f>
        <v>*</v>
      </c>
      <c r="AX375" s="4" t="s">
        <v>186</v>
      </c>
      <c r="AY375" s="4" t="s">
        <v>187</v>
      </c>
      <c r="AZ375" s="4">
        <v>2035</v>
      </c>
      <c r="BA375" s="2" t="str">
        <f>IF(sum!A368="SA",sum!B368,"*")</f>
        <v>*</v>
      </c>
      <c r="BB375" s="2"/>
      <c r="BC375" s="2" t="str">
        <f>IF(sum!A368="SA",sum!G368,"*")</f>
        <v>*</v>
      </c>
    </row>
    <row r="376" spans="2:55">
      <c r="B376" s="2" t="s">
        <v>186</v>
      </c>
      <c r="C376" s="2" t="s">
        <v>187</v>
      </c>
      <c r="D376" s="2">
        <v>2035</v>
      </c>
      <c r="J376" s="2" t="s">
        <v>186</v>
      </c>
      <c r="K376" s="2" t="s">
        <v>187</v>
      </c>
      <c r="L376" s="2">
        <v>2035</v>
      </c>
      <c r="M376" s="2" t="str">
        <f>IF(sum!A369="AT",sum!B369,"*")</f>
        <v>*</v>
      </c>
      <c r="N376" s="2"/>
      <c r="O376" s="2" t="str">
        <f>IF(sum!A369="AT",sum!G369,"*")</f>
        <v>*</v>
      </c>
      <c r="R376" s="2" t="s">
        <v>186</v>
      </c>
      <c r="S376" s="2" t="s">
        <v>187</v>
      </c>
      <c r="T376" s="2">
        <v>2035</v>
      </c>
      <c r="U376" s="2" t="str">
        <f>IF(sum!A369="BC",sum!B369,"*")</f>
        <v>*</v>
      </c>
      <c r="V376" s="2"/>
      <c r="W376" s="2" t="str">
        <f>IF(sum!A369="BC",sum!G369,"*")</f>
        <v>*</v>
      </c>
      <c r="Z376" s="2" t="s">
        <v>186</v>
      </c>
      <c r="AA376" s="2" t="s">
        <v>187</v>
      </c>
      <c r="AB376" s="2">
        <v>2035</v>
      </c>
      <c r="AC376" s="2" t="str">
        <f>IF(sum!A369="MA",sum!B369,"*")</f>
        <v>OS-AuxiliaryEquip_ELE1</v>
      </c>
      <c r="AD376" s="2"/>
      <c r="AE376" s="2">
        <f>IF(sum!A369="MA",sum!G369,"*")</f>
        <v>0.210301879340411</v>
      </c>
      <c r="AH376" s="2" t="s">
        <v>186</v>
      </c>
      <c r="AI376" s="2" t="s">
        <v>187</v>
      </c>
      <c r="AJ376" s="2">
        <v>2035</v>
      </c>
      <c r="AK376" s="2" t="str">
        <f>IF(sum!A369="ON",sum!B369,"*")</f>
        <v>*</v>
      </c>
      <c r="AL376" s="2"/>
      <c r="AM376" s="2" t="str">
        <f>IF(sum!A369="ON",sum!G369,"*")</f>
        <v>*</v>
      </c>
      <c r="AP376" s="2" t="s">
        <v>186</v>
      </c>
      <c r="AQ376" s="2" t="s">
        <v>187</v>
      </c>
      <c r="AR376" s="2">
        <v>2035</v>
      </c>
      <c r="AS376" s="2" t="str">
        <f>IF(sum!A369="QU",sum!B369,"*")</f>
        <v>*</v>
      </c>
      <c r="AT376" s="2"/>
      <c r="AU376" s="2" t="str">
        <f>IF(sum!A369="QU",sum!G369,"*")</f>
        <v>*</v>
      </c>
      <c r="AX376" s="2" t="s">
        <v>186</v>
      </c>
      <c r="AY376" s="2" t="s">
        <v>187</v>
      </c>
      <c r="AZ376" s="2">
        <v>2035</v>
      </c>
      <c r="BA376" s="2" t="str">
        <f>IF(sum!A369="SA",sum!B369,"*")</f>
        <v>*</v>
      </c>
      <c r="BB376" s="2"/>
      <c r="BC376" s="2" t="str">
        <f>IF(sum!A369="SA",sum!G369,"*")</f>
        <v>*</v>
      </c>
    </row>
    <row r="377" spans="2:55">
      <c r="B377" s="2" t="s">
        <v>186</v>
      </c>
      <c r="C377" s="2" t="s">
        <v>187</v>
      </c>
      <c r="D377" s="2">
        <v>2035</v>
      </c>
      <c r="J377" s="2" t="s">
        <v>186</v>
      </c>
      <c r="K377" s="2" t="s">
        <v>187</v>
      </c>
      <c r="L377" s="2">
        <v>2035</v>
      </c>
      <c r="M377" s="2" t="str">
        <f>IF(sum!A370="AT",sum!B370,"*")</f>
        <v>*</v>
      </c>
      <c r="N377" s="2"/>
      <c r="O377" s="2" t="str">
        <f>IF(sum!A370="AT",sum!G370,"*")</f>
        <v>*</v>
      </c>
      <c r="R377" s="2" t="s">
        <v>186</v>
      </c>
      <c r="S377" s="2" t="s">
        <v>187</v>
      </c>
      <c r="T377" s="2">
        <v>2035</v>
      </c>
      <c r="U377" s="2" t="str">
        <f>IF(sum!A370="BC",sum!B370,"*")</f>
        <v>*</v>
      </c>
      <c r="V377" s="2"/>
      <c r="W377" s="2" t="str">
        <f>IF(sum!A370="BC",sum!G370,"*")</f>
        <v>*</v>
      </c>
      <c r="Z377" s="2" t="s">
        <v>186</v>
      </c>
      <c r="AA377" s="2" t="s">
        <v>187</v>
      </c>
      <c r="AB377" s="2">
        <v>2035</v>
      </c>
      <c r="AC377" s="2" t="str">
        <f>IF(sum!A370="MA",sum!B370,"*")</f>
        <v>OS-AuxiliaryMot_ELE1</v>
      </c>
      <c r="AD377" s="2"/>
      <c r="AE377" s="2">
        <f>IF(sum!A370="MA",sum!G370,"*")</f>
        <v>0.0733830321012657</v>
      </c>
      <c r="AH377" s="2" t="s">
        <v>186</v>
      </c>
      <c r="AI377" s="2" t="s">
        <v>187</v>
      </c>
      <c r="AJ377" s="2">
        <v>2035</v>
      </c>
      <c r="AK377" s="2" t="str">
        <f>IF(sum!A370="ON",sum!B370,"*")</f>
        <v>*</v>
      </c>
      <c r="AL377" s="2"/>
      <c r="AM377" s="2" t="str">
        <f>IF(sum!A370="ON",sum!G370,"*")</f>
        <v>*</v>
      </c>
      <c r="AP377" s="4" t="s">
        <v>186</v>
      </c>
      <c r="AQ377" s="4" t="s">
        <v>187</v>
      </c>
      <c r="AR377" s="4">
        <v>2035</v>
      </c>
      <c r="AS377" s="2" t="str">
        <f>IF(sum!A370="QU",sum!B370,"*")</f>
        <v>*</v>
      </c>
      <c r="AT377" s="2"/>
      <c r="AU377" s="2" t="str">
        <f>IF(sum!A370="QU",sum!G370,"*")</f>
        <v>*</v>
      </c>
      <c r="AX377" s="2" t="s">
        <v>186</v>
      </c>
      <c r="AY377" s="2" t="s">
        <v>187</v>
      </c>
      <c r="AZ377" s="2">
        <v>2035</v>
      </c>
      <c r="BA377" s="2" t="str">
        <f>IF(sum!A370="SA",sum!B370,"*")</f>
        <v>*</v>
      </c>
      <c r="BB377" s="2"/>
      <c r="BC377" s="2" t="str">
        <f>IF(sum!A370="SA",sum!G370,"*")</f>
        <v>*</v>
      </c>
    </row>
    <row r="378" spans="2:55">
      <c r="B378" s="4" t="s">
        <v>186</v>
      </c>
      <c r="C378" s="4" t="s">
        <v>187</v>
      </c>
      <c r="D378" s="4">
        <v>2035</v>
      </c>
      <c r="J378" s="4" t="s">
        <v>186</v>
      </c>
      <c r="K378" s="4" t="s">
        <v>187</v>
      </c>
      <c r="L378" s="4">
        <v>2035</v>
      </c>
      <c r="M378" s="2" t="str">
        <f>IF(sum!A371="AT",sum!B371,"*")</f>
        <v>*</v>
      </c>
      <c r="N378" s="2"/>
      <c r="O378" s="2" t="str">
        <f>IF(sum!A371="AT",sum!G371,"*")</f>
        <v>*</v>
      </c>
      <c r="R378" s="4" t="s">
        <v>186</v>
      </c>
      <c r="S378" s="4" t="s">
        <v>187</v>
      </c>
      <c r="T378" s="4">
        <v>2035</v>
      </c>
      <c r="U378" s="2" t="str">
        <f>IF(sum!A371="BC",sum!B371,"*")</f>
        <v>*</v>
      </c>
      <c r="V378" s="2"/>
      <c r="W378" s="2" t="str">
        <f>IF(sum!A371="BC",sum!G371,"*")</f>
        <v>*</v>
      </c>
      <c r="Z378" s="4" t="s">
        <v>186</v>
      </c>
      <c r="AA378" s="4" t="s">
        <v>187</v>
      </c>
      <c r="AB378" s="4">
        <v>2035</v>
      </c>
      <c r="AC378" s="2" t="str">
        <f>IF(sum!A371="MA",sum!B371,"*")</f>
        <v>OS-Light_ELE1</v>
      </c>
      <c r="AD378" s="2"/>
      <c r="AE378" s="2">
        <f>IF(sum!A371="MA",sum!G371,"*")</f>
        <v>0.264178915564557</v>
      </c>
      <c r="AH378" s="4" t="s">
        <v>186</v>
      </c>
      <c r="AI378" s="4" t="s">
        <v>187</v>
      </c>
      <c r="AJ378" s="4">
        <v>2035</v>
      </c>
      <c r="AK378" s="2" t="str">
        <f>IF(sum!A371="ON",sum!B371,"*")</f>
        <v>*</v>
      </c>
      <c r="AL378" s="2"/>
      <c r="AM378" s="2" t="str">
        <f>IF(sum!A371="ON",sum!G371,"*")</f>
        <v>*</v>
      </c>
      <c r="AP378" s="2" t="s">
        <v>186</v>
      </c>
      <c r="AQ378" s="2" t="s">
        <v>187</v>
      </c>
      <c r="AR378" s="2">
        <v>2035</v>
      </c>
      <c r="AS378" s="2" t="str">
        <f>IF(sum!A371="QU",sum!B371,"*")</f>
        <v>*</v>
      </c>
      <c r="AT378" s="2"/>
      <c r="AU378" s="2" t="str">
        <f>IF(sum!A371="QU",sum!G371,"*")</f>
        <v>*</v>
      </c>
      <c r="AX378" s="4" t="s">
        <v>186</v>
      </c>
      <c r="AY378" s="4" t="s">
        <v>187</v>
      </c>
      <c r="AZ378" s="4">
        <v>2035</v>
      </c>
      <c r="BA378" s="2" t="str">
        <f>IF(sum!A371="SA",sum!B371,"*")</f>
        <v>*</v>
      </c>
      <c r="BB378" s="2"/>
      <c r="BC378" s="2" t="str">
        <f>IF(sum!A371="SA",sum!G371,"*")</f>
        <v>*</v>
      </c>
    </row>
    <row r="379" spans="2:55">
      <c r="B379" s="2" t="s">
        <v>186</v>
      </c>
      <c r="C379" s="2" t="s">
        <v>187</v>
      </c>
      <c r="D379" s="2">
        <v>2035</v>
      </c>
      <c r="J379" s="2" t="s">
        <v>186</v>
      </c>
      <c r="K379" s="2" t="s">
        <v>187</v>
      </c>
      <c r="L379" s="2">
        <v>2035</v>
      </c>
      <c r="M379" s="2" t="str">
        <f>IF(sum!A372="AT",sum!B372,"*")</f>
        <v>*</v>
      </c>
      <c r="N379" s="2"/>
      <c r="O379" s="2" t="str">
        <f>IF(sum!A372="AT",sum!G372,"*")</f>
        <v>*</v>
      </c>
      <c r="R379" s="2" t="s">
        <v>186</v>
      </c>
      <c r="S379" s="2" t="s">
        <v>187</v>
      </c>
      <c r="T379" s="2">
        <v>2035</v>
      </c>
      <c r="U379" s="2" t="str">
        <f>IF(sum!A372="BC",sum!B372,"*")</f>
        <v>*</v>
      </c>
      <c r="V379" s="2"/>
      <c r="W379" s="2" t="str">
        <f>IF(sum!A372="BC",sum!G372,"*")</f>
        <v>*</v>
      </c>
      <c r="Z379" s="2" t="s">
        <v>186</v>
      </c>
      <c r="AA379" s="2" t="s">
        <v>187</v>
      </c>
      <c r="AB379" s="2">
        <v>2035</v>
      </c>
      <c r="AC379" s="2" t="str">
        <f>IF(sum!A372="MA",sum!B372,"*")</f>
        <v>OS-SpCool_ELE1</v>
      </c>
      <c r="AD379" s="2"/>
      <c r="AE379" s="2">
        <f>IF(sum!A372="MA",sum!G372,"*")</f>
        <v>0.0576467168403115</v>
      </c>
      <c r="AH379" s="2" t="s">
        <v>186</v>
      </c>
      <c r="AI379" s="2" t="s">
        <v>187</v>
      </c>
      <c r="AJ379" s="2">
        <v>2035</v>
      </c>
      <c r="AK379" s="2" t="str">
        <f>IF(sum!A372="ON",sum!B372,"*")</f>
        <v>*</v>
      </c>
      <c r="AL379" s="2"/>
      <c r="AM379" s="2" t="str">
        <f>IF(sum!A372="ON",sum!G372,"*")</f>
        <v>*</v>
      </c>
      <c r="AP379" s="4" t="s">
        <v>186</v>
      </c>
      <c r="AQ379" s="4" t="s">
        <v>187</v>
      </c>
      <c r="AR379" s="4">
        <v>2035</v>
      </c>
      <c r="AS379" s="2" t="str">
        <f>IF(sum!A372="QU",sum!B372,"*")</f>
        <v>*</v>
      </c>
      <c r="AT379" s="2"/>
      <c r="AU379" s="2" t="str">
        <f>IF(sum!A372="QU",sum!G372,"*")</f>
        <v>*</v>
      </c>
      <c r="AX379" s="2" t="s">
        <v>186</v>
      </c>
      <c r="AY379" s="2" t="s">
        <v>187</v>
      </c>
      <c r="AZ379" s="2">
        <v>2035</v>
      </c>
      <c r="BA379" s="2" t="str">
        <f>IF(sum!A372="SA",sum!B372,"*")</f>
        <v>*</v>
      </c>
      <c r="BB379" s="2"/>
      <c r="BC379" s="2" t="str">
        <f>IF(sum!A372="SA",sum!G372,"*")</f>
        <v>*</v>
      </c>
    </row>
    <row r="380" spans="2:55">
      <c r="B380" s="2" t="s">
        <v>186</v>
      </c>
      <c r="C380" s="2" t="s">
        <v>187</v>
      </c>
      <c r="D380" s="2">
        <v>2035</v>
      </c>
      <c r="J380" s="2" t="s">
        <v>186</v>
      </c>
      <c r="K380" s="2" t="s">
        <v>187</v>
      </c>
      <c r="L380" s="2">
        <v>2035</v>
      </c>
      <c r="M380" s="2" t="str">
        <f>IF(sum!A373="AT",sum!B373,"*")</f>
        <v>*</v>
      </c>
      <c r="N380" s="2"/>
      <c r="O380" s="2" t="str">
        <f>IF(sum!A373="AT",sum!G373,"*")</f>
        <v>*</v>
      </c>
      <c r="R380" s="2" t="s">
        <v>186</v>
      </c>
      <c r="S380" s="2" t="s">
        <v>187</v>
      </c>
      <c r="T380" s="2">
        <v>2035</v>
      </c>
      <c r="U380" s="2" t="str">
        <f>IF(sum!A373="BC",sum!B373,"*")</f>
        <v>*</v>
      </c>
      <c r="V380" s="2"/>
      <c r="W380" s="2" t="str">
        <f>IF(sum!A373="BC",sum!G373,"*")</f>
        <v>*</v>
      </c>
      <c r="Z380" s="2" t="s">
        <v>186</v>
      </c>
      <c r="AA380" s="2" t="s">
        <v>187</v>
      </c>
      <c r="AB380" s="2">
        <v>2035</v>
      </c>
      <c r="AC380" s="2" t="str">
        <f>IF(sum!A373="MA",sum!B373,"*")</f>
        <v>OS-SpHeat_ELE1</v>
      </c>
      <c r="AD380" s="2"/>
      <c r="AE380" s="2">
        <f>IF(sum!A373="MA",sum!G373,"*")</f>
        <v>1.03351172172651</v>
      </c>
      <c r="AH380" s="2" t="s">
        <v>186</v>
      </c>
      <c r="AI380" s="2" t="s">
        <v>187</v>
      </c>
      <c r="AJ380" s="2">
        <v>2035</v>
      </c>
      <c r="AK380" s="2" t="str">
        <f>IF(sum!A373="ON",sum!B373,"*")</f>
        <v>*</v>
      </c>
      <c r="AL380" s="2"/>
      <c r="AM380" s="2" t="str">
        <f>IF(sum!A373="ON",sum!G373,"*")</f>
        <v>*</v>
      </c>
      <c r="AP380" s="2" t="s">
        <v>186</v>
      </c>
      <c r="AQ380" s="2" t="s">
        <v>187</v>
      </c>
      <c r="AR380" s="2">
        <v>2035</v>
      </c>
      <c r="AS380" s="2" t="str">
        <f>IF(sum!A373="QU",sum!B373,"*")</f>
        <v>*</v>
      </c>
      <c r="AT380" s="2"/>
      <c r="AU380" s="2" t="str">
        <f>IF(sum!A373="QU",sum!G373,"*")</f>
        <v>*</v>
      </c>
      <c r="AX380" s="2" t="s">
        <v>186</v>
      </c>
      <c r="AY380" s="2" t="s">
        <v>187</v>
      </c>
      <c r="AZ380" s="2">
        <v>2035</v>
      </c>
      <c r="BA380" s="2" t="str">
        <f>IF(sum!A373="SA",sum!B373,"*")</f>
        <v>*</v>
      </c>
      <c r="BB380" s="2"/>
      <c r="BC380" s="2" t="str">
        <f>IF(sum!A373="SA",sum!G373,"*")</f>
        <v>*</v>
      </c>
    </row>
    <row r="381" spans="2:55">
      <c r="B381" s="4" t="s">
        <v>186</v>
      </c>
      <c r="C381" s="4" t="s">
        <v>187</v>
      </c>
      <c r="D381" s="4">
        <v>2035</v>
      </c>
      <c r="J381" s="4" t="s">
        <v>186</v>
      </c>
      <c r="K381" s="4" t="s">
        <v>187</v>
      </c>
      <c r="L381" s="4">
        <v>2035</v>
      </c>
      <c r="M381" s="2" t="str">
        <f>IF(sum!A374="AT",sum!B374,"*")</f>
        <v>*</v>
      </c>
      <c r="N381" s="2"/>
      <c r="O381" s="2" t="str">
        <f>IF(sum!A374="AT",sum!G374,"*")</f>
        <v>*</v>
      </c>
      <c r="R381" s="4" t="s">
        <v>186</v>
      </c>
      <c r="S381" s="4" t="s">
        <v>187</v>
      </c>
      <c r="T381" s="4">
        <v>2035</v>
      </c>
      <c r="U381" s="2" t="str">
        <f>IF(sum!A374="BC",sum!B374,"*")</f>
        <v>*</v>
      </c>
      <c r="V381" s="2"/>
      <c r="W381" s="2" t="str">
        <f>IF(sum!A374="BC",sum!G374,"*")</f>
        <v>*</v>
      </c>
      <c r="Z381" s="4" t="s">
        <v>186</v>
      </c>
      <c r="AA381" s="4" t="s">
        <v>187</v>
      </c>
      <c r="AB381" s="4">
        <v>2035</v>
      </c>
      <c r="AC381" s="2" t="str">
        <f>IF(sum!A374="MA",sum!B374,"*")</f>
        <v>OS-WaterHeat_ELE1</v>
      </c>
      <c r="AD381" s="2"/>
      <c r="AE381" s="2">
        <f>IF(sum!A374="MA",sum!G374,"*")</f>
        <v>0.0227055520399584</v>
      </c>
      <c r="AH381" s="4" t="s">
        <v>186</v>
      </c>
      <c r="AI381" s="4" t="s">
        <v>187</v>
      </c>
      <c r="AJ381" s="4">
        <v>2035</v>
      </c>
      <c r="AK381" s="2" t="str">
        <f>IF(sum!A374="ON",sum!B374,"*")</f>
        <v>*</v>
      </c>
      <c r="AL381" s="2"/>
      <c r="AM381" s="2" t="str">
        <f>IF(sum!A374="ON",sum!G374,"*")</f>
        <v>*</v>
      </c>
      <c r="AP381" s="4" t="s">
        <v>186</v>
      </c>
      <c r="AQ381" s="4" t="s">
        <v>187</v>
      </c>
      <c r="AR381" s="4">
        <v>2035</v>
      </c>
      <c r="AS381" s="2" t="str">
        <f>IF(sum!A374="QU",sum!B374,"*")</f>
        <v>*</v>
      </c>
      <c r="AT381" s="2"/>
      <c r="AU381" s="2" t="str">
        <f>IF(sum!A374="QU",sum!G374,"*")</f>
        <v>*</v>
      </c>
      <c r="AX381" s="4" t="s">
        <v>186</v>
      </c>
      <c r="AY381" s="4" t="s">
        <v>187</v>
      </c>
      <c r="AZ381" s="4">
        <v>2035</v>
      </c>
      <c r="BA381" s="2" t="str">
        <f>IF(sum!A374="SA",sum!B374,"*")</f>
        <v>*</v>
      </c>
      <c r="BB381" s="2"/>
      <c r="BC381" s="2" t="str">
        <f>IF(sum!A374="SA",sum!G374,"*")</f>
        <v>*</v>
      </c>
    </row>
    <row r="382" spans="2:55">
      <c r="B382" s="2" t="s">
        <v>186</v>
      </c>
      <c r="C382" s="2" t="s">
        <v>187</v>
      </c>
      <c r="D382" s="2">
        <v>2035</v>
      </c>
      <c r="J382" s="2" t="s">
        <v>186</v>
      </c>
      <c r="K382" s="2" t="s">
        <v>187</v>
      </c>
      <c r="L382" s="2">
        <v>2035</v>
      </c>
      <c r="M382" s="2" t="str">
        <f>IF(sum!A375="AT",sum!B375,"*")</f>
        <v>*</v>
      </c>
      <c r="N382" s="2"/>
      <c r="O382" s="2" t="str">
        <f>IF(sum!A375="AT",sum!G375,"*")</f>
        <v>*</v>
      </c>
      <c r="R382" s="2" t="s">
        <v>186</v>
      </c>
      <c r="S382" s="2" t="s">
        <v>187</v>
      </c>
      <c r="T382" s="2">
        <v>2035</v>
      </c>
      <c r="U382" s="2" t="str">
        <f>IF(sum!A375="BC",sum!B375,"*")</f>
        <v>*</v>
      </c>
      <c r="V382" s="2"/>
      <c r="W382" s="2" t="str">
        <f>IF(sum!A375="BC",sum!G375,"*")</f>
        <v>*</v>
      </c>
      <c r="Z382" s="2" t="s">
        <v>186</v>
      </c>
      <c r="AA382" s="2" t="s">
        <v>187</v>
      </c>
      <c r="AB382" s="2">
        <v>2035</v>
      </c>
      <c r="AC382" s="2" t="str">
        <f>IF(sum!A375="MA",sum!B375,"*")</f>
        <v>OTH-AuxiliaryEquip_ELE1</v>
      </c>
      <c r="AD382" s="2"/>
      <c r="AE382" s="2">
        <f>IF(sum!A375="MA",sum!G375,"*")</f>
        <v>0.0113527760199792</v>
      </c>
      <c r="AH382" s="2" t="s">
        <v>186</v>
      </c>
      <c r="AI382" s="2" t="s">
        <v>187</v>
      </c>
      <c r="AJ382" s="2">
        <v>2035</v>
      </c>
      <c r="AK382" s="2" t="str">
        <f>IF(sum!A375="ON",sum!B375,"*")</f>
        <v>*</v>
      </c>
      <c r="AL382" s="2"/>
      <c r="AM382" s="2" t="str">
        <f>IF(sum!A375="ON",sum!G375,"*")</f>
        <v>*</v>
      </c>
      <c r="AP382" s="2" t="s">
        <v>186</v>
      </c>
      <c r="AQ382" s="2" t="s">
        <v>187</v>
      </c>
      <c r="AR382" s="2">
        <v>2035</v>
      </c>
      <c r="AS382" s="2" t="str">
        <f>IF(sum!A375="QU",sum!B375,"*")</f>
        <v>*</v>
      </c>
      <c r="AT382" s="2"/>
      <c r="AU382" s="2" t="str">
        <f>IF(sum!A375="QU",sum!G375,"*")</f>
        <v>*</v>
      </c>
      <c r="AX382" s="2" t="s">
        <v>186</v>
      </c>
      <c r="AY382" s="2" t="s">
        <v>187</v>
      </c>
      <c r="AZ382" s="2">
        <v>2035</v>
      </c>
      <c r="BA382" s="2" t="str">
        <f>IF(sum!A375="SA",sum!B375,"*")</f>
        <v>*</v>
      </c>
      <c r="BB382" s="2"/>
      <c r="BC382" s="2" t="str">
        <f>IF(sum!A375="SA",sum!G375,"*")</f>
        <v>*</v>
      </c>
    </row>
    <row r="383" spans="2:55">
      <c r="B383" s="2" t="s">
        <v>186</v>
      </c>
      <c r="C383" s="2" t="s">
        <v>187</v>
      </c>
      <c r="D383" s="2">
        <v>2035</v>
      </c>
      <c r="J383" s="2" t="s">
        <v>186</v>
      </c>
      <c r="K383" s="2" t="s">
        <v>187</v>
      </c>
      <c r="L383" s="2">
        <v>2035</v>
      </c>
      <c r="M383" s="2" t="str">
        <f>IF(sum!A376="AT",sum!B376,"*")</f>
        <v>*</v>
      </c>
      <c r="N383" s="2"/>
      <c r="O383" s="2" t="str">
        <f>IF(sum!A376="AT",sum!G376,"*")</f>
        <v>*</v>
      </c>
      <c r="R383" s="2" t="s">
        <v>186</v>
      </c>
      <c r="S383" s="2" t="s">
        <v>187</v>
      </c>
      <c r="T383" s="2">
        <v>2035</v>
      </c>
      <c r="U383" s="2" t="str">
        <f>IF(sum!A376="BC",sum!B376,"*")</f>
        <v>*</v>
      </c>
      <c r="V383" s="2"/>
      <c r="W383" s="2" t="str">
        <f>IF(sum!A376="BC",sum!G376,"*")</f>
        <v>*</v>
      </c>
      <c r="Z383" s="2" t="s">
        <v>186</v>
      </c>
      <c r="AA383" s="2" t="s">
        <v>187</v>
      </c>
      <c r="AB383" s="2">
        <v>2035</v>
      </c>
      <c r="AC383" s="2" t="str">
        <f>IF(sum!A376="MA",sum!B376,"*")</f>
        <v>OTH-Light_ELE1</v>
      </c>
      <c r="AD383" s="2"/>
      <c r="AE383" s="2">
        <f>IF(sum!A376="MA",sum!G376,"*")</f>
        <v>0.0146766064202532</v>
      </c>
      <c r="AH383" s="2" t="s">
        <v>186</v>
      </c>
      <c r="AI383" s="2" t="s">
        <v>187</v>
      </c>
      <c r="AJ383" s="2">
        <v>2035</v>
      </c>
      <c r="AK383" s="2" t="str">
        <f>IF(sum!A376="ON",sum!B376,"*")</f>
        <v>*</v>
      </c>
      <c r="AL383" s="2"/>
      <c r="AM383" s="2" t="str">
        <f>IF(sum!A376="ON",sum!G376,"*")</f>
        <v>*</v>
      </c>
      <c r="AP383" s="4" t="s">
        <v>186</v>
      </c>
      <c r="AQ383" s="4" t="s">
        <v>187</v>
      </c>
      <c r="AR383" s="4">
        <v>2035</v>
      </c>
      <c r="AS383" s="2" t="str">
        <f>IF(sum!A376="QU",sum!B376,"*")</f>
        <v>*</v>
      </c>
      <c r="AT383" s="2"/>
      <c r="AU383" s="2" t="str">
        <f>IF(sum!A376="QU",sum!G376,"*")</f>
        <v>*</v>
      </c>
      <c r="AX383" s="2" t="s">
        <v>186</v>
      </c>
      <c r="AY383" s="2" t="s">
        <v>187</v>
      </c>
      <c r="AZ383" s="2">
        <v>2035</v>
      </c>
      <c r="BA383" s="2" t="str">
        <f>IF(sum!A376="SA",sum!B376,"*")</f>
        <v>*</v>
      </c>
      <c r="BB383" s="2"/>
      <c r="BC383" s="2" t="str">
        <f>IF(sum!A376="SA",sum!G376,"*")</f>
        <v>*</v>
      </c>
    </row>
    <row r="384" spans="2:55">
      <c r="B384" s="4" t="s">
        <v>186</v>
      </c>
      <c r="C384" s="4" t="s">
        <v>187</v>
      </c>
      <c r="D384" s="4">
        <v>2035</v>
      </c>
      <c r="J384" s="4" t="s">
        <v>186</v>
      </c>
      <c r="K384" s="4" t="s">
        <v>187</v>
      </c>
      <c r="L384" s="4">
        <v>2035</v>
      </c>
      <c r="M384" s="2" t="str">
        <f>IF(sum!A377="AT",sum!B377,"*")</f>
        <v>*</v>
      </c>
      <c r="N384" s="2"/>
      <c r="O384" s="2" t="str">
        <f>IF(sum!A377="AT",sum!G377,"*")</f>
        <v>*</v>
      </c>
      <c r="R384" s="4" t="s">
        <v>186</v>
      </c>
      <c r="S384" s="4" t="s">
        <v>187</v>
      </c>
      <c r="T384" s="4">
        <v>2035</v>
      </c>
      <c r="U384" s="2" t="str">
        <f>IF(sum!A377="BC",sum!B377,"*")</f>
        <v>*</v>
      </c>
      <c r="V384" s="2"/>
      <c r="W384" s="2" t="str">
        <f>IF(sum!A377="BC",sum!G377,"*")</f>
        <v>*</v>
      </c>
      <c r="Z384" s="4" t="s">
        <v>186</v>
      </c>
      <c r="AA384" s="4" t="s">
        <v>187</v>
      </c>
      <c r="AB384" s="4">
        <v>2035</v>
      </c>
      <c r="AC384" s="2" t="str">
        <f>IF(sum!A377="MA",sum!B377,"*")</f>
        <v>OTH-SpHeat_ELE1</v>
      </c>
      <c r="AD384" s="2"/>
      <c r="AE384" s="2">
        <f>IF(sum!A377="MA",sum!G377,"*")</f>
        <v>0.0663928577611891</v>
      </c>
      <c r="AH384" s="4" t="s">
        <v>186</v>
      </c>
      <c r="AI384" s="4" t="s">
        <v>187</v>
      </c>
      <c r="AJ384" s="4">
        <v>2035</v>
      </c>
      <c r="AK384" s="2" t="str">
        <f>IF(sum!A377="ON",sum!B377,"*")</f>
        <v>*</v>
      </c>
      <c r="AL384" s="2"/>
      <c r="AM384" s="2" t="str">
        <f>IF(sum!A377="ON",sum!G377,"*")</f>
        <v>*</v>
      </c>
      <c r="AP384" s="2" t="s">
        <v>186</v>
      </c>
      <c r="AQ384" s="2" t="s">
        <v>187</v>
      </c>
      <c r="AR384" s="2">
        <v>2035</v>
      </c>
      <c r="AS384" s="2" t="str">
        <f>IF(sum!A377="QU",sum!B377,"*")</f>
        <v>*</v>
      </c>
      <c r="AT384" s="2"/>
      <c r="AU384" s="2" t="str">
        <f>IF(sum!A377="QU",sum!G377,"*")</f>
        <v>*</v>
      </c>
      <c r="AX384" s="4" t="s">
        <v>186</v>
      </c>
      <c r="AY384" s="4" t="s">
        <v>187</v>
      </c>
      <c r="AZ384" s="4">
        <v>2035</v>
      </c>
      <c r="BA384" s="2" t="str">
        <f>IF(sum!A377="SA",sum!B377,"*")</f>
        <v>*</v>
      </c>
      <c r="BB384" s="2"/>
      <c r="BC384" s="2" t="str">
        <f>IF(sum!A377="SA",sum!G377,"*")</f>
        <v>*</v>
      </c>
    </row>
    <row r="385" spans="2:55">
      <c r="B385" s="2" t="s">
        <v>186</v>
      </c>
      <c r="C385" s="2" t="s">
        <v>187</v>
      </c>
      <c r="D385" s="2">
        <v>2035</v>
      </c>
      <c r="J385" s="2" t="s">
        <v>186</v>
      </c>
      <c r="K385" s="2" t="s">
        <v>187</v>
      </c>
      <c r="L385" s="2">
        <v>2035</v>
      </c>
      <c r="M385" s="2" t="str">
        <f>IF(sum!A378="AT",sum!B378,"*")</f>
        <v>*</v>
      </c>
      <c r="N385" s="2"/>
      <c r="O385" s="2" t="str">
        <f>IF(sum!A378="AT",sum!G378,"*")</f>
        <v>*</v>
      </c>
      <c r="R385" s="2" t="s">
        <v>186</v>
      </c>
      <c r="S385" s="2" t="s">
        <v>187</v>
      </c>
      <c r="T385" s="2">
        <v>2035</v>
      </c>
      <c r="U385" s="2" t="str">
        <f>IF(sum!A378="BC",sum!B378,"*")</f>
        <v>*</v>
      </c>
      <c r="V385" s="2"/>
      <c r="W385" s="2" t="str">
        <f>IF(sum!A378="BC",sum!G378,"*")</f>
        <v>*</v>
      </c>
      <c r="Z385" s="2" t="s">
        <v>186</v>
      </c>
      <c r="AA385" s="2" t="s">
        <v>187</v>
      </c>
      <c r="AB385" s="2">
        <v>2035</v>
      </c>
      <c r="AC385" s="2" t="str">
        <f>IF(sum!A378="MA",sum!B378,"*")</f>
        <v>R_ES-APP-CD_ELC1</v>
      </c>
      <c r="AD385" s="2"/>
      <c r="AE385" s="2">
        <f>IF(sum!A378="MA",sum!G378,"*")</f>
        <v>0</v>
      </c>
      <c r="AH385" s="2" t="s">
        <v>186</v>
      </c>
      <c r="AI385" s="2" t="s">
        <v>187</v>
      </c>
      <c r="AJ385" s="2">
        <v>2035</v>
      </c>
      <c r="AK385" s="2" t="str">
        <f>IF(sum!A378="ON",sum!B378,"*")</f>
        <v>*</v>
      </c>
      <c r="AL385" s="2"/>
      <c r="AM385" s="2" t="str">
        <f>IF(sum!A378="ON",sum!G378,"*")</f>
        <v>*</v>
      </c>
      <c r="AP385" s="4" t="s">
        <v>186</v>
      </c>
      <c r="AQ385" s="4" t="s">
        <v>187</v>
      </c>
      <c r="AR385" s="4">
        <v>2035</v>
      </c>
      <c r="AS385" s="2" t="str">
        <f>IF(sum!A378="QU",sum!B378,"*")</f>
        <v>*</v>
      </c>
      <c r="AT385" s="2"/>
      <c r="AU385" s="2" t="str">
        <f>IF(sum!A378="QU",sum!G378,"*")</f>
        <v>*</v>
      </c>
      <c r="AX385" s="2" t="s">
        <v>186</v>
      </c>
      <c r="AY385" s="2" t="s">
        <v>187</v>
      </c>
      <c r="AZ385" s="2">
        <v>2035</v>
      </c>
      <c r="BA385" s="2" t="str">
        <f>IF(sum!A378="SA",sum!B378,"*")</f>
        <v>*</v>
      </c>
      <c r="BB385" s="2"/>
      <c r="BC385" s="2" t="str">
        <f>IF(sum!A378="SA",sum!G378,"*")</f>
        <v>*</v>
      </c>
    </row>
    <row r="386" spans="2:55">
      <c r="B386" s="2" t="s">
        <v>186</v>
      </c>
      <c r="C386" s="2" t="s">
        <v>187</v>
      </c>
      <c r="D386" s="2">
        <v>2035</v>
      </c>
      <c r="J386" s="2" t="s">
        <v>186</v>
      </c>
      <c r="K386" s="2" t="s">
        <v>187</v>
      </c>
      <c r="L386" s="2">
        <v>2035</v>
      </c>
      <c r="M386" s="2" t="str">
        <f>IF(sum!A379="AT",sum!B379,"*")</f>
        <v>*</v>
      </c>
      <c r="N386" s="2"/>
      <c r="O386" s="2" t="str">
        <f>IF(sum!A379="AT",sum!G379,"*")</f>
        <v>*</v>
      </c>
      <c r="R386" s="2" t="s">
        <v>186</v>
      </c>
      <c r="S386" s="2" t="s">
        <v>187</v>
      </c>
      <c r="T386" s="2">
        <v>2035</v>
      </c>
      <c r="U386" s="2" t="str">
        <f>IF(sum!A379="BC",sum!B379,"*")</f>
        <v>*</v>
      </c>
      <c r="V386" s="2"/>
      <c r="W386" s="2" t="str">
        <f>IF(sum!A379="BC",sum!G379,"*")</f>
        <v>*</v>
      </c>
      <c r="Z386" s="2" t="s">
        <v>186</v>
      </c>
      <c r="AA386" s="2" t="s">
        <v>187</v>
      </c>
      <c r="AB386" s="2">
        <v>2035</v>
      </c>
      <c r="AC386" s="2" t="str">
        <f>IF(sum!A379="MA",sum!B379,"*")</f>
        <v>R_ES-APP-CW_ELC1</v>
      </c>
      <c r="AD386" s="2"/>
      <c r="AE386" s="2">
        <f>IF(sum!A379="MA",sum!G379,"*")</f>
        <v>0</v>
      </c>
      <c r="AH386" s="2" t="s">
        <v>186</v>
      </c>
      <c r="AI386" s="2" t="s">
        <v>187</v>
      </c>
      <c r="AJ386" s="2">
        <v>2035</v>
      </c>
      <c r="AK386" s="2" t="str">
        <f>IF(sum!A379="ON",sum!B379,"*")</f>
        <v>*</v>
      </c>
      <c r="AL386" s="2"/>
      <c r="AM386" s="2" t="str">
        <f>IF(sum!A379="ON",sum!G379,"*")</f>
        <v>*</v>
      </c>
      <c r="AP386" s="2" t="s">
        <v>186</v>
      </c>
      <c r="AQ386" s="2" t="s">
        <v>187</v>
      </c>
      <c r="AR386" s="2">
        <v>2035</v>
      </c>
      <c r="AS386" s="2" t="str">
        <f>IF(sum!A379="QU",sum!B379,"*")</f>
        <v>*</v>
      </c>
      <c r="AT386" s="2"/>
      <c r="AU386" s="2" t="str">
        <f>IF(sum!A379="QU",sum!G379,"*")</f>
        <v>*</v>
      </c>
      <c r="AX386" s="2" t="s">
        <v>186</v>
      </c>
      <c r="AY386" s="2" t="s">
        <v>187</v>
      </c>
      <c r="AZ386" s="2">
        <v>2035</v>
      </c>
      <c r="BA386" s="2" t="str">
        <f>IF(sum!A379="SA",sum!B379,"*")</f>
        <v>*</v>
      </c>
      <c r="BB386" s="2"/>
      <c r="BC386" s="2" t="str">
        <f>IF(sum!A379="SA",sum!G379,"*")</f>
        <v>*</v>
      </c>
    </row>
    <row r="387" spans="2:55">
      <c r="B387" s="4" t="s">
        <v>186</v>
      </c>
      <c r="C387" s="4" t="s">
        <v>187</v>
      </c>
      <c r="D387" s="4">
        <v>2035</v>
      </c>
      <c r="J387" s="4" t="s">
        <v>186</v>
      </c>
      <c r="K387" s="4" t="s">
        <v>187</v>
      </c>
      <c r="L387" s="4">
        <v>2035</v>
      </c>
      <c r="M387" s="2" t="str">
        <f>IF(sum!A380="AT",sum!B380,"*")</f>
        <v>*</v>
      </c>
      <c r="N387" s="2"/>
      <c r="O387" s="2" t="str">
        <f>IF(sum!A380="AT",sum!G380,"*")</f>
        <v>*</v>
      </c>
      <c r="R387" s="4" t="s">
        <v>186</v>
      </c>
      <c r="S387" s="4" t="s">
        <v>187</v>
      </c>
      <c r="T387" s="4">
        <v>2035</v>
      </c>
      <c r="U387" s="2" t="str">
        <f>IF(sum!A380="BC",sum!B380,"*")</f>
        <v>*</v>
      </c>
      <c r="V387" s="2"/>
      <c r="W387" s="2" t="str">
        <f>IF(sum!A380="BC",sum!G380,"*")</f>
        <v>*</v>
      </c>
      <c r="Z387" s="4" t="s">
        <v>186</v>
      </c>
      <c r="AA387" s="4" t="s">
        <v>187</v>
      </c>
      <c r="AB387" s="4">
        <v>2035</v>
      </c>
      <c r="AC387" s="2" t="str">
        <f>IF(sum!A380="MA",sum!B380,"*")</f>
        <v>R_ES-APP-DW_ELC1</v>
      </c>
      <c r="AD387" s="2"/>
      <c r="AE387" s="2">
        <f>IF(sum!A380="MA",sum!G380,"*")</f>
        <v>0</v>
      </c>
      <c r="AH387" s="4" t="s">
        <v>186</v>
      </c>
      <c r="AI387" s="4" t="s">
        <v>187</v>
      </c>
      <c r="AJ387" s="4">
        <v>2035</v>
      </c>
      <c r="AK387" s="2" t="str">
        <f>IF(sum!A380="ON",sum!B380,"*")</f>
        <v>*</v>
      </c>
      <c r="AL387" s="2"/>
      <c r="AM387" s="2" t="str">
        <f>IF(sum!A380="ON",sum!G380,"*")</f>
        <v>*</v>
      </c>
      <c r="AP387" s="4" t="s">
        <v>186</v>
      </c>
      <c r="AQ387" s="4" t="s">
        <v>187</v>
      </c>
      <c r="AR387" s="4">
        <v>2035</v>
      </c>
      <c r="AS387" s="2" t="str">
        <f>IF(sum!A380="QU",sum!B380,"*")</f>
        <v>*</v>
      </c>
      <c r="AT387" s="2"/>
      <c r="AU387" s="2" t="str">
        <f>IF(sum!A380="QU",sum!G380,"*")</f>
        <v>*</v>
      </c>
      <c r="AX387" s="4" t="s">
        <v>186</v>
      </c>
      <c r="AY387" s="4" t="s">
        <v>187</v>
      </c>
      <c r="AZ387" s="4">
        <v>2035</v>
      </c>
      <c r="BA387" s="2" t="str">
        <f>IF(sum!A380="SA",sum!B380,"*")</f>
        <v>*</v>
      </c>
      <c r="BB387" s="2"/>
      <c r="BC387" s="2" t="str">
        <f>IF(sum!A380="SA",sum!G380,"*")</f>
        <v>*</v>
      </c>
    </row>
    <row r="388" spans="2:55">
      <c r="B388" s="2" t="s">
        <v>186</v>
      </c>
      <c r="C388" s="2" t="s">
        <v>187</v>
      </c>
      <c r="D388" s="2">
        <v>2035</v>
      </c>
      <c r="J388" s="2" t="s">
        <v>186</v>
      </c>
      <c r="K388" s="2" t="s">
        <v>187</v>
      </c>
      <c r="L388" s="2">
        <v>2035</v>
      </c>
      <c r="M388" s="2" t="str">
        <f>IF(sum!A381="AT",sum!B381,"*")</f>
        <v>*</v>
      </c>
      <c r="N388" s="2"/>
      <c r="O388" s="2" t="str">
        <f>IF(sum!A381="AT",sum!G381,"*")</f>
        <v>*</v>
      </c>
      <c r="R388" s="2" t="s">
        <v>186</v>
      </c>
      <c r="S388" s="2" t="s">
        <v>187</v>
      </c>
      <c r="T388" s="2">
        <v>2035</v>
      </c>
      <c r="U388" s="2" t="str">
        <f>IF(sum!A381="BC",sum!B381,"*")</f>
        <v>*</v>
      </c>
      <c r="V388" s="2"/>
      <c r="W388" s="2" t="str">
        <f>IF(sum!A381="BC",sum!G381,"*")</f>
        <v>*</v>
      </c>
      <c r="Z388" s="2" t="s">
        <v>186</v>
      </c>
      <c r="AA388" s="2" t="s">
        <v>187</v>
      </c>
      <c r="AB388" s="2">
        <v>2035</v>
      </c>
      <c r="AC388" s="2" t="str">
        <f>IF(sum!A381="MA",sum!B381,"*")</f>
        <v>R_ES-APP-FR_ELC1</v>
      </c>
      <c r="AD388" s="2"/>
      <c r="AE388" s="2">
        <f>IF(sum!A381="MA",sum!G381,"*")</f>
        <v>0</v>
      </c>
      <c r="AH388" s="2" t="s">
        <v>186</v>
      </c>
      <c r="AI388" s="2" t="s">
        <v>187</v>
      </c>
      <c r="AJ388" s="2">
        <v>2035</v>
      </c>
      <c r="AK388" s="2" t="str">
        <f>IF(sum!A381="ON",sum!B381,"*")</f>
        <v>*</v>
      </c>
      <c r="AL388" s="2"/>
      <c r="AM388" s="2" t="str">
        <f>IF(sum!A381="ON",sum!G381,"*")</f>
        <v>*</v>
      </c>
      <c r="AP388" s="2" t="s">
        <v>186</v>
      </c>
      <c r="AQ388" s="2" t="s">
        <v>187</v>
      </c>
      <c r="AR388" s="2">
        <v>2035</v>
      </c>
      <c r="AS388" s="2" t="str">
        <f>IF(sum!A381="QU",sum!B381,"*")</f>
        <v>*</v>
      </c>
      <c r="AT388" s="2"/>
      <c r="AU388" s="2" t="str">
        <f>IF(sum!A381="QU",sum!G381,"*")</f>
        <v>*</v>
      </c>
      <c r="AX388" s="2" t="s">
        <v>186</v>
      </c>
      <c r="AY388" s="2" t="s">
        <v>187</v>
      </c>
      <c r="AZ388" s="2">
        <v>2035</v>
      </c>
      <c r="BA388" s="2" t="str">
        <f>IF(sum!A381="SA",sum!B381,"*")</f>
        <v>*</v>
      </c>
      <c r="BB388" s="2"/>
      <c r="BC388" s="2" t="str">
        <f>IF(sum!A381="SA",sum!G381,"*")</f>
        <v>*</v>
      </c>
    </row>
    <row r="389" spans="2:55">
      <c r="B389" s="2" t="s">
        <v>186</v>
      </c>
      <c r="C389" s="2" t="s">
        <v>187</v>
      </c>
      <c r="D389" s="2">
        <v>2035</v>
      </c>
      <c r="J389" s="2" t="s">
        <v>186</v>
      </c>
      <c r="K389" s="2" t="s">
        <v>187</v>
      </c>
      <c r="L389" s="2">
        <v>2035</v>
      </c>
      <c r="M389" s="2" t="str">
        <f>IF(sum!A382="AT",sum!B382,"*")</f>
        <v>*</v>
      </c>
      <c r="N389" s="2"/>
      <c r="O389" s="2" t="str">
        <f>IF(sum!A382="AT",sum!G382,"*")</f>
        <v>*</v>
      </c>
      <c r="R389" s="2" t="s">
        <v>186</v>
      </c>
      <c r="S389" s="2" t="s">
        <v>187</v>
      </c>
      <c r="T389" s="2">
        <v>2035</v>
      </c>
      <c r="U389" s="2" t="str">
        <f>IF(sum!A382="BC",sum!B382,"*")</f>
        <v>*</v>
      </c>
      <c r="V389" s="2"/>
      <c r="W389" s="2" t="str">
        <f>IF(sum!A382="BC",sum!G382,"*")</f>
        <v>*</v>
      </c>
      <c r="Z389" s="2" t="s">
        <v>186</v>
      </c>
      <c r="AA389" s="2" t="s">
        <v>187</v>
      </c>
      <c r="AB389" s="2">
        <v>2035</v>
      </c>
      <c r="AC389" s="2" t="str">
        <f>IF(sum!A382="MA",sum!B382,"*")</f>
        <v>R_ES-APP-OTH_ELC1</v>
      </c>
      <c r="AD389" s="2"/>
      <c r="AE389" s="2">
        <f>IF(sum!A382="MA",sum!G382,"*")</f>
        <v>0</v>
      </c>
      <c r="AH389" s="2" t="s">
        <v>186</v>
      </c>
      <c r="AI389" s="2" t="s">
        <v>187</v>
      </c>
      <c r="AJ389" s="2">
        <v>2035</v>
      </c>
      <c r="AK389" s="2" t="str">
        <f>IF(sum!A382="ON",sum!B382,"*")</f>
        <v>*</v>
      </c>
      <c r="AL389" s="2"/>
      <c r="AM389" s="2" t="str">
        <f>IF(sum!A382="ON",sum!G382,"*")</f>
        <v>*</v>
      </c>
      <c r="AP389" s="4" t="s">
        <v>186</v>
      </c>
      <c r="AQ389" s="4" t="s">
        <v>187</v>
      </c>
      <c r="AR389" s="4">
        <v>2035</v>
      </c>
      <c r="AS389" s="2" t="str">
        <f>IF(sum!A382="QU",sum!B382,"*")</f>
        <v>*</v>
      </c>
      <c r="AT389" s="2"/>
      <c r="AU389" s="2" t="str">
        <f>IF(sum!A382="QU",sum!G382,"*")</f>
        <v>*</v>
      </c>
      <c r="AX389" s="2" t="s">
        <v>186</v>
      </c>
      <c r="AY389" s="2" t="s">
        <v>187</v>
      </c>
      <c r="AZ389" s="2">
        <v>2035</v>
      </c>
      <c r="BA389" s="2" t="str">
        <f>IF(sum!A382="SA",sum!B382,"*")</f>
        <v>*</v>
      </c>
      <c r="BB389" s="2"/>
      <c r="BC389" s="2" t="str">
        <f>IF(sum!A382="SA",sum!G382,"*")</f>
        <v>*</v>
      </c>
    </row>
    <row r="390" spans="2:55">
      <c r="B390" s="4" t="s">
        <v>186</v>
      </c>
      <c r="C390" s="4" t="s">
        <v>187</v>
      </c>
      <c r="D390" s="4">
        <v>2035</v>
      </c>
      <c r="J390" s="4" t="s">
        <v>186</v>
      </c>
      <c r="K390" s="4" t="s">
        <v>187</v>
      </c>
      <c r="L390" s="4">
        <v>2035</v>
      </c>
      <c r="M390" s="2" t="str">
        <f>IF(sum!A383="AT",sum!B383,"*")</f>
        <v>*</v>
      </c>
      <c r="N390" s="2"/>
      <c r="O390" s="2" t="str">
        <f>IF(sum!A383="AT",sum!G383,"*")</f>
        <v>*</v>
      </c>
      <c r="R390" s="4" t="s">
        <v>186</v>
      </c>
      <c r="S390" s="4" t="s">
        <v>187</v>
      </c>
      <c r="T390" s="4">
        <v>2035</v>
      </c>
      <c r="U390" s="2" t="str">
        <f>IF(sum!A383="BC",sum!B383,"*")</f>
        <v>*</v>
      </c>
      <c r="V390" s="2"/>
      <c r="W390" s="2" t="str">
        <f>IF(sum!A383="BC",sum!G383,"*")</f>
        <v>*</v>
      </c>
      <c r="Z390" s="4" t="s">
        <v>186</v>
      </c>
      <c r="AA390" s="4" t="s">
        <v>187</v>
      </c>
      <c r="AB390" s="4">
        <v>2035</v>
      </c>
      <c r="AC390" s="2" t="str">
        <f>IF(sum!A383="MA",sum!B383,"*")</f>
        <v>R_ES-APP-RA_ELC1</v>
      </c>
      <c r="AD390" s="2"/>
      <c r="AE390" s="2">
        <f>IF(sum!A383="MA",sum!G383,"*")</f>
        <v>0</v>
      </c>
      <c r="AH390" s="4" t="s">
        <v>186</v>
      </c>
      <c r="AI390" s="4" t="s">
        <v>187</v>
      </c>
      <c r="AJ390" s="4">
        <v>2035</v>
      </c>
      <c r="AK390" s="2" t="str">
        <f>IF(sum!A383="ON",sum!B383,"*")</f>
        <v>*</v>
      </c>
      <c r="AL390" s="2"/>
      <c r="AM390" s="2" t="str">
        <f>IF(sum!A383="ON",sum!G383,"*")</f>
        <v>*</v>
      </c>
      <c r="AP390" s="2" t="s">
        <v>186</v>
      </c>
      <c r="AQ390" s="2" t="s">
        <v>187</v>
      </c>
      <c r="AR390" s="2">
        <v>2035</v>
      </c>
      <c r="AS390" s="2" t="str">
        <f>IF(sum!A383="QU",sum!B383,"*")</f>
        <v>*</v>
      </c>
      <c r="AT390" s="2"/>
      <c r="AU390" s="2" t="str">
        <f>IF(sum!A383="QU",sum!G383,"*")</f>
        <v>*</v>
      </c>
      <c r="AX390" s="4" t="s">
        <v>186</v>
      </c>
      <c r="AY390" s="4" t="s">
        <v>187</v>
      </c>
      <c r="AZ390" s="4">
        <v>2035</v>
      </c>
      <c r="BA390" s="2" t="str">
        <f>IF(sum!A383="SA",sum!B383,"*")</f>
        <v>*</v>
      </c>
      <c r="BB390" s="2"/>
      <c r="BC390" s="2" t="str">
        <f>IF(sum!A383="SA",sum!G383,"*")</f>
        <v>*</v>
      </c>
    </row>
    <row r="391" spans="2:55">
      <c r="B391" s="2" t="s">
        <v>186</v>
      </c>
      <c r="C391" s="2" t="s">
        <v>187</v>
      </c>
      <c r="D391" s="2">
        <v>2035</v>
      </c>
      <c r="J391" s="2" t="s">
        <v>186</v>
      </c>
      <c r="K391" s="2" t="s">
        <v>187</v>
      </c>
      <c r="L391" s="2">
        <v>2035</v>
      </c>
      <c r="M391" s="2" t="str">
        <f>IF(sum!A384="AT",sum!B384,"*")</f>
        <v>*</v>
      </c>
      <c r="N391" s="2"/>
      <c r="O391" s="2" t="str">
        <f>IF(sum!A384="AT",sum!G384,"*")</f>
        <v>*</v>
      </c>
      <c r="R391" s="2" t="s">
        <v>186</v>
      </c>
      <c r="S391" s="2" t="s">
        <v>187</v>
      </c>
      <c r="T391" s="2">
        <v>2035</v>
      </c>
      <c r="U391" s="2" t="str">
        <f>IF(sum!A384="BC",sum!B384,"*")</f>
        <v>*</v>
      </c>
      <c r="V391" s="2"/>
      <c r="W391" s="2" t="str">
        <f>IF(sum!A384="BC",sum!G384,"*")</f>
        <v>*</v>
      </c>
      <c r="Z391" s="2" t="s">
        <v>186</v>
      </c>
      <c r="AA391" s="2" t="s">
        <v>187</v>
      </c>
      <c r="AB391" s="2">
        <v>2035</v>
      </c>
      <c r="AC391" s="2" t="str">
        <f>IF(sum!A384="MA",sum!B384,"*")</f>
        <v>R_ES-APP-RE_ELC1</v>
      </c>
      <c r="AD391" s="2"/>
      <c r="AE391" s="2">
        <f>IF(sum!A384="MA",sum!G384,"*")</f>
        <v>0</v>
      </c>
      <c r="AH391" s="2" t="s">
        <v>186</v>
      </c>
      <c r="AI391" s="2" t="s">
        <v>187</v>
      </c>
      <c r="AJ391" s="2">
        <v>2035</v>
      </c>
      <c r="AK391" s="2" t="str">
        <f>IF(sum!A384="ON",sum!B384,"*")</f>
        <v>*</v>
      </c>
      <c r="AL391" s="2"/>
      <c r="AM391" s="2" t="str">
        <f>IF(sum!A384="ON",sum!G384,"*")</f>
        <v>*</v>
      </c>
      <c r="AP391" s="4" t="s">
        <v>186</v>
      </c>
      <c r="AQ391" s="4" t="s">
        <v>187</v>
      </c>
      <c r="AR391" s="4">
        <v>2035</v>
      </c>
      <c r="AS391" s="2" t="str">
        <f>IF(sum!A384="QU",sum!B384,"*")</f>
        <v>*</v>
      </c>
      <c r="AT391" s="2"/>
      <c r="AU391" s="2" t="str">
        <f>IF(sum!A384="QU",sum!G384,"*")</f>
        <v>*</v>
      </c>
      <c r="AX391" s="2" t="s">
        <v>186</v>
      </c>
      <c r="AY391" s="2" t="s">
        <v>187</v>
      </c>
      <c r="AZ391" s="2">
        <v>2035</v>
      </c>
      <c r="BA391" s="2" t="str">
        <f>IF(sum!A384="SA",sum!B384,"*")</f>
        <v>*</v>
      </c>
      <c r="BB391" s="2"/>
      <c r="BC391" s="2" t="str">
        <f>IF(sum!A384="SA",sum!G384,"*")</f>
        <v>*</v>
      </c>
    </row>
    <row r="392" spans="2:55">
      <c r="B392" s="2" t="s">
        <v>186</v>
      </c>
      <c r="C392" s="2" t="s">
        <v>187</v>
      </c>
      <c r="D392" s="2">
        <v>2035</v>
      </c>
      <c r="J392" s="2" t="s">
        <v>186</v>
      </c>
      <c r="K392" s="2" t="s">
        <v>187</v>
      </c>
      <c r="L392" s="2">
        <v>2035</v>
      </c>
      <c r="M392" s="2" t="str">
        <f>IF(sum!A385="AT",sum!B385,"*")</f>
        <v>*</v>
      </c>
      <c r="N392" s="2"/>
      <c r="O392" s="2" t="str">
        <f>IF(sum!A385="AT",sum!G385,"*")</f>
        <v>*</v>
      </c>
      <c r="R392" s="2" t="s">
        <v>186</v>
      </c>
      <c r="S392" s="2" t="s">
        <v>187</v>
      </c>
      <c r="T392" s="2">
        <v>2035</v>
      </c>
      <c r="U392" s="2" t="str">
        <f>IF(sum!A385="BC",sum!B385,"*")</f>
        <v>*</v>
      </c>
      <c r="V392" s="2"/>
      <c r="W392" s="2" t="str">
        <f>IF(sum!A385="BC",sum!G385,"*")</f>
        <v>*</v>
      </c>
      <c r="Z392" s="2" t="s">
        <v>186</v>
      </c>
      <c r="AA392" s="2" t="s">
        <v>187</v>
      </c>
      <c r="AB392" s="2">
        <v>2035</v>
      </c>
      <c r="AC392" s="2" t="str">
        <f>IF(sum!A385="MA",sum!B385,"*")</f>
        <v>R_ES-LI_ELC1</v>
      </c>
      <c r="AD392" s="2"/>
      <c r="AE392" s="2">
        <f>IF(sum!A385="MA",sum!G385,"*")</f>
        <v>0</v>
      </c>
      <c r="AH392" s="2" t="s">
        <v>186</v>
      </c>
      <c r="AI392" s="2" t="s">
        <v>187</v>
      </c>
      <c r="AJ392" s="2">
        <v>2035</v>
      </c>
      <c r="AK392" s="2" t="str">
        <f>IF(sum!A385="ON",sum!B385,"*")</f>
        <v>*</v>
      </c>
      <c r="AL392" s="2"/>
      <c r="AM392" s="2" t="str">
        <f>IF(sum!A385="ON",sum!G385,"*")</f>
        <v>*</v>
      </c>
      <c r="AP392" s="2" t="s">
        <v>186</v>
      </c>
      <c r="AQ392" s="2" t="s">
        <v>187</v>
      </c>
      <c r="AR392" s="2">
        <v>2035</v>
      </c>
      <c r="AS392" s="2" t="str">
        <f>IF(sum!A385="QU",sum!B385,"*")</f>
        <v>*</v>
      </c>
      <c r="AT392" s="2"/>
      <c r="AU392" s="2" t="str">
        <f>IF(sum!A385="QU",sum!G385,"*")</f>
        <v>*</v>
      </c>
      <c r="AX392" s="2" t="s">
        <v>186</v>
      </c>
      <c r="AY392" s="2" t="s">
        <v>187</v>
      </c>
      <c r="AZ392" s="2">
        <v>2035</v>
      </c>
      <c r="BA392" s="2" t="str">
        <f>IF(sum!A385="SA",sum!B385,"*")</f>
        <v>*</v>
      </c>
      <c r="BB392" s="2"/>
      <c r="BC392" s="2" t="str">
        <f>IF(sum!A385="SA",sum!G385,"*")</f>
        <v>*</v>
      </c>
    </row>
    <row r="393" spans="2:55">
      <c r="B393" s="4" t="s">
        <v>186</v>
      </c>
      <c r="C393" s="4" t="s">
        <v>187</v>
      </c>
      <c r="D393" s="4">
        <v>2035</v>
      </c>
      <c r="J393" s="4" t="s">
        <v>186</v>
      </c>
      <c r="K393" s="4" t="s">
        <v>187</v>
      </c>
      <c r="L393" s="4">
        <v>2035</v>
      </c>
      <c r="M393" s="2" t="str">
        <f>IF(sum!A386="AT",sum!B386,"*")</f>
        <v>*</v>
      </c>
      <c r="N393" s="2"/>
      <c r="O393" s="2" t="str">
        <f>IF(sum!A386="AT",sum!G386,"*")</f>
        <v>*</v>
      </c>
      <c r="R393" s="4" t="s">
        <v>186</v>
      </c>
      <c r="S393" s="4" t="s">
        <v>187</v>
      </c>
      <c r="T393" s="4">
        <v>2035</v>
      </c>
      <c r="U393" s="2" t="str">
        <f>IF(sum!A386="BC",sum!B386,"*")</f>
        <v>*</v>
      </c>
      <c r="V393" s="2"/>
      <c r="W393" s="2" t="str">
        <f>IF(sum!A386="BC",sum!G386,"*")</f>
        <v>*</v>
      </c>
      <c r="Z393" s="4" t="s">
        <v>186</v>
      </c>
      <c r="AA393" s="4" t="s">
        <v>187</v>
      </c>
      <c r="AB393" s="4">
        <v>2035</v>
      </c>
      <c r="AC393" s="2" t="str">
        <f>IF(sum!A386="MA",sum!B386,"*")</f>
        <v>R_ES-SC-AP_ELC1_ROOM_CENTRAL</v>
      </c>
      <c r="AD393" s="2"/>
      <c r="AE393" s="2">
        <f>IF(sum!A386="MA",sum!G386,"*")</f>
        <v>0.278005248382516</v>
      </c>
      <c r="AH393" s="4" t="s">
        <v>186</v>
      </c>
      <c r="AI393" s="4" t="s">
        <v>187</v>
      </c>
      <c r="AJ393" s="4">
        <v>2035</v>
      </c>
      <c r="AK393" s="2" t="str">
        <f>IF(sum!A386="ON",sum!B386,"*")</f>
        <v>*</v>
      </c>
      <c r="AL393" s="2"/>
      <c r="AM393" s="2" t="str">
        <f>IF(sum!A386="ON",sum!G386,"*")</f>
        <v>*</v>
      </c>
      <c r="AP393" s="4" t="s">
        <v>186</v>
      </c>
      <c r="AQ393" s="4" t="s">
        <v>187</v>
      </c>
      <c r="AR393" s="4">
        <v>2035</v>
      </c>
      <c r="AS393" s="2" t="str">
        <f>IF(sum!A386="QU",sum!B386,"*")</f>
        <v>*</v>
      </c>
      <c r="AT393" s="2"/>
      <c r="AU393" s="2" t="str">
        <f>IF(sum!A386="QU",sum!G386,"*")</f>
        <v>*</v>
      </c>
      <c r="AX393" s="4" t="s">
        <v>186</v>
      </c>
      <c r="AY393" s="4" t="s">
        <v>187</v>
      </c>
      <c r="AZ393" s="4">
        <v>2035</v>
      </c>
      <c r="BA393" s="2" t="str">
        <f>IF(sum!A386="SA",sum!B386,"*")</f>
        <v>*</v>
      </c>
      <c r="BB393" s="2"/>
      <c r="BC393" s="2" t="str">
        <f>IF(sum!A386="SA",sum!G386,"*")</f>
        <v>*</v>
      </c>
    </row>
    <row r="394" spans="2:55">
      <c r="B394" s="2" t="s">
        <v>186</v>
      </c>
      <c r="C394" s="2" t="s">
        <v>187</v>
      </c>
      <c r="D394" s="2">
        <v>2035</v>
      </c>
      <c r="J394" s="2" t="s">
        <v>186</v>
      </c>
      <c r="K394" s="2" t="s">
        <v>187</v>
      </c>
      <c r="L394" s="2">
        <v>2035</v>
      </c>
      <c r="M394" s="2" t="str">
        <f>IF(sum!A387="AT",sum!B387,"*")</f>
        <v>*</v>
      </c>
      <c r="N394" s="2"/>
      <c r="O394" s="2" t="str">
        <f>IF(sum!A387="AT",sum!G387,"*")</f>
        <v>*</v>
      </c>
      <c r="R394" s="2" t="s">
        <v>186</v>
      </c>
      <c r="S394" s="2" t="s">
        <v>187</v>
      </c>
      <c r="T394" s="2">
        <v>2035</v>
      </c>
      <c r="U394" s="2" t="str">
        <f>IF(sum!A387="BC",sum!B387,"*")</f>
        <v>*</v>
      </c>
      <c r="V394" s="2"/>
      <c r="W394" s="2" t="str">
        <f>IF(sum!A387="BC",sum!G387,"*")</f>
        <v>*</v>
      </c>
      <c r="Z394" s="2" t="s">
        <v>186</v>
      </c>
      <c r="AA394" s="2" t="s">
        <v>187</v>
      </c>
      <c r="AB394" s="2">
        <v>2035</v>
      </c>
      <c r="AC394" s="2" t="str">
        <f>IF(sum!A387="MA",sum!B387,"*")</f>
        <v>R_ES-SC-MOB_ELC1_ROOM_CENTRAL</v>
      </c>
      <c r="AD394" s="2"/>
      <c r="AE394" s="2">
        <f>IF(sum!A387="MA",sum!G387,"*")</f>
        <v>0.0239110399756084</v>
      </c>
      <c r="AH394" s="2" t="s">
        <v>186</v>
      </c>
      <c r="AI394" s="2" t="s">
        <v>187</v>
      </c>
      <c r="AJ394" s="2">
        <v>2035</v>
      </c>
      <c r="AK394" s="2" t="str">
        <f>IF(sum!A387="ON",sum!B387,"*")</f>
        <v>*</v>
      </c>
      <c r="AL394" s="2"/>
      <c r="AM394" s="2" t="str">
        <f>IF(sum!A387="ON",sum!G387,"*")</f>
        <v>*</v>
      </c>
      <c r="AP394" s="2" t="s">
        <v>186</v>
      </c>
      <c r="AQ394" s="2" t="s">
        <v>187</v>
      </c>
      <c r="AR394" s="2">
        <v>2035</v>
      </c>
      <c r="AS394" s="2" t="str">
        <f>IF(sum!A387="QU",sum!B387,"*")</f>
        <v>*</v>
      </c>
      <c r="AT394" s="2"/>
      <c r="AU394" s="2" t="str">
        <f>IF(sum!A387="QU",sum!G387,"*")</f>
        <v>*</v>
      </c>
      <c r="AX394" s="2" t="s">
        <v>186</v>
      </c>
      <c r="AY394" s="2" t="s">
        <v>187</v>
      </c>
      <c r="AZ394" s="2">
        <v>2035</v>
      </c>
      <c r="BA394" s="2" t="str">
        <f>IF(sum!A387="SA",sum!B387,"*")</f>
        <v>*</v>
      </c>
      <c r="BB394" s="2"/>
      <c r="BC394" s="2" t="str">
        <f>IF(sum!A387="SA",sum!G387,"*")</f>
        <v>*</v>
      </c>
    </row>
    <row r="395" spans="2:55">
      <c r="B395" s="2" t="s">
        <v>186</v>
      </c>
      <c r="C395" s="2" t="s">
        <v>187</v>
      </c>
      <c r="D395" s="2">
        <v>2035</v>
      </c>
      <c r="J395" s="2" t="s">
        <v>186</v>
      </c>
      <c r="K395" s="2" t="s">
        <v>187</v>
      </c>
      <c r="L395" s="2">
        <v>2035</v>
      </c>
      <c r="M395" s="2" t="str">
        <f>IF(sum!A388="AT",sum!B388,"*")</f>
        <v>*</v>
      </c>
      <c r="N395" s="2"/>
      <c r="O395" s="2" t="str">
        <f>IF(sum!A388="AT",sum!G388,"*")</f>
        <v>*</v>
      </c>
      <c r="R395" s="2" t="s">
        <v>186</v>
      </c>
      <c r="S395" s="2" t="s">
        <v>187</v>
      </c>
      <c r="T395" s="2">
        <v>2035</v>
      </c>
      <c r="U395" s="2" t="str">
        <f>IF(sum!A388="BC",sum!B388,"*")</f>
        <v>*</v>
      </c>
      <c r="V395" s="2"/>
      <c r="W395" s="2" t="str">
        <f>IF(sum!A388="BC",sum!G388,"*")</f>
        <v>*</v>
      </c>
      <c r="Z395" s="2" t="s">
        <v>186</v>
      </c>
      <c r="AA395" s="2" t="s">
        <v>187</v>
      </c>
      <c r="AB395" s="2">
        <v>2035</v>
      </c>
      <c r="AC395" s="2" t="str">
        <f>IF(sum!A388="MA",sum!B388,"*")</f>
        <v>R_ES-SC-SA_ELC1_ROOM_CENTRAL</v>
      </c>
      <c r="AD395" s="2"/>
      <c r="AE395" s="2">
        <f>IF(sum!A388="MA",sum!G388,"*")</f>
        <v>0.0833273311675101</v>
      </c>
      <c r="AH395" s="2" t="s">
        <v>186</v>
      </c>
      <c r="AI395" s="2" t="s">
        <v>187</v>
      </c>
      <c r="AJ395" s="2">
        <v>2035</v>
      </c>
      <c r="AK395" s="2" t="str">
        <f>IF(sum!A388="ON",sum!B388,"*")</f>
        <v>*</v>
      </c>
      <c r="AL395" s="2"/>
      <c r="AM395" s="2" t="str">
        <f>IF(sum!A388="ON",sum!G388,"*")</f>
        <v>*</v>
      </c>
      <c r="AP395" s="4" t="s">
        <v>186</v>
      </c>
      <c r="AQ395" s="4" t="s">
        <v>187</v>
      </c>
      <c r="AR395" s="4">
        <v>2035</v>
      </c>
      <c r="AS395" s="2" t="str">
        <f>IF(sum!A388="QU",sum!B388,"*")</f>
        <v>*</v>
      </c>
      <c r="AT395" s="2"/>
      <c r="AU395" s="2" t="str">
        <f>IF(sum!A388="QU",sum!G388,"*")</f>
        <v>*</v>
      </c>
      <c r="AX395" s="2" t="s">
        <v>186</v>
      </c>
      <c r="AY395" s="2" t="s">
        <v>187</v>
      </c>
      <c r="AZ395" s="2">
        <v>2035</v>
      </c>
      <c r="BA395" s="2" t="str">
        <f>IF(sum!A388="SA",sum!B388,"*")</f>
        <v>*</v>
      </c>
      <c r="BB395" s="2"/>
      <c r="BC395" s="2" t="str">
        <f>IF(sum!A388="SA",sum!G388,"*")</f>
        <v>*</v>
      </c>
    </row>
    <row r="396" spans="2:55">
      <c r="B396" s="4" t="s">
        <v>186</v>
      </c>
      <c r="C396" s="4" t="s">
        <v>187</v>
      </c>
      <c r="D396" s="4">
        <v>2035</v>
      </c>
      <c r="J396" s="4" t="s">
        <v>186</v>
      </c>
      <c r="K396" s="4" t="s">
        <v>187</v>
      </c>
      <c r="L396" s="4">
        <v>2035</v>
      </c>
      <c r="M396" s="2" t="str">
        <f>IF(sum!A389="AT",sum!B389,"*")</f>
        <v>*</v>
      </c>
      <c r="N396" s="2"/>
      <c r="O396" s="2" t="str">
        <f>IF(sum!A389="AT",sum!G389,"*")</f>
        <v>*</v>
      </c>
      <c r="R396" s="4" t="s">
        <v>186</v>
      </c>
      <c r="S396" s="4" t="s">
        <v>187</v>
      </c>
      <c r="T396" s="4">
        <v>2035</v>
      </c>
      <c r="U396" s="2" t="str">
        <f>IF(sum!A389="BC",sum!B389,"*")</f>
        <v>*</v>
      </c>
      <c r="V396" s="2"/>
      <c r="W396" s="2" t="str">
        <f>IF(sum!A389="BC",sum!G389,"*")</f>
        <v>*</v>
      </c>
      <c r="Z396" s="4" t="s">
        <v>186</v>
      </c>
      <c r="AA396" s="4" t="s">
        <v>187</v>
      </c>
      <c r="AB396" s="4">
        <v>2035</v>
      </c>
      <c r="AC396" s="2" t="str">
        <f>IF(sum!A389="MA",sum!B389,"*")</f>
        <v>R_ES-SC-SD_ELC1_ROOM_CENTRAL</v>
      </c>
      <c r="AD396" s="2"/>
      <c r="AE396" s="2">
        <f>IF(sum!A389="MA",sum!G389,"*")</f>
        <v>0.724273637362536</v>
      </c>
      <c r="AH396" s="4" t="s">
        <v>186</v>
      </c>
      <c r="AI396" s="4" t="s">
        <v>187</v>
      </c>
      <c r="AJ396" s="4">
        <v>2035</v>
      </c>
      <c r="AK396" s="2" t="str">
        <f>IF(sum!A389="ON",sum!B389,"*")</f>
        <v>*</v>
      </c>
      <c r="AL396" s="2"/>
      <c r="AM396" s="2" t="str">
        <f>IF(sum!A389="ON",sum!G389,"*")</f>
        <v>*</v>
      </c>
      <c r="AP396" s="2" t="s">
        <v>186</v>
      </c>
      <c r="AQ396" s="2" t="s">
        <v>187</v>
      </c>
      <c r="AR396" s="2">
        <v>2035</v>
      </c>
      <c r="AS396" s="2" t="str">
        <f>IF(sum!A389="QU",sum!B389,"*")</f>
        <v>*</v>
      </c>
      <c r="AT396" s="2"/>
      <c r="AU396" s="2" t="str">
        <f>IF(sum!A389="QU",sum!G389,"*")</f>
        <v>*</v>
      </c>
      <c r="AX396" s="4" t="s">
        <v>186</v>
      </c>
      <c r="AY396" s="4" t="s">
        <v>187</v>
      </c>
      <c r="AZ396" s="4">
        <v>2035</v>
      </c>
      <c r="BA396" s="2" t="str">
        <f>IF(sum!A389="SA",sum!B389,"*")</f>
        <v>*</v>
      </c>
      <c r="BB396" s="2"/>
      <c r="BC396" s="2" t="str">
        <f>IF(sum!A389="SA",sum!G389,"*")</f>
        <v>*</v>
      </c>
    </row>
    <row r="397" spans="2:55">
      <c r="B397" s="2" t="s">
        <v>186</v>
      </c>
      <c r="C397" s="2" t="s">
        <v>187</v>
      </c>
      <c r="D397" s="2">
        <v>2035</v>
      </c>
      <c r="J397" s="2" t="s">
        <v>186</v>
      </c>
      <c r="K397" s="2" t="s">
        <v>187</v>
      </c>
      <c r="L397" s="2">
        <v>2035</v>
      </c>
      <c r="M397" s="2" t="str">
        <f>IF(sum!A390="AT",sum!B390,"*")</f>
        <v>*</v>
      </c>
      <c r="N397" s="2"/>
      <c r="O397" s="2" t="str">
        <f>IF(sum!A390="AT",sum!G390,"*")</f>
        <v>*</v>
      </c>
      <c r="R397" s="2" t="s">
        <v>186</v>
      </c>
      <c r="S397" s="2" t="s">
        <v>187</v>
      </c>
      <c r="T397" s="2">
        <v>2035</v>
      </c>
      <c r="U397" s="2" t="str">
        <f>IF(sum!A390="BC",sum!B390,"*")</f>
        <v>*</v>
      </c>
      <c r="V397" s="2"/>
      <c r="W397" s="2" t="str">
        <f>IF(sum!A390="BC",sum!G390,"*")</f>
        <v>*</v>
      </c>
      <c r="Z397" s="2" t="s">
        <v>186</v>
      </c>
      <c r="AA397" s="2" t="s">
        <v>187</v>
      </c>
      <c r="AB397" s="2">
        <v>2035</v>
      </c>
      <c r="AC397" s="2" t="str">
        <f>IF(sum!A390="MA",sum!B390,"*")</f>
        <v>R_ES-SH-AP_HET1</v>
      </c>
      <c r="AD397" s="2"/>
      <c r="AE397" s="2">
        <f>IF(sum!A390="MA",sum!G390,"*")</f>
        <v>0.00213333333333334</v>
      </c>
      <c r="AH397" s="2" t="s">
        <v>186</v>
      </c>
      <c r="AI397" s="2" t="s">
        <v>187</v>
      </c>
      <c r="AJ397" s="2">
        <v>2035</v>
      </c>
      <c r="AK397" s="2" t="str">
        <f>IF(sum!A390="ON",sum!B390,"*")</f>
        <v>*</v>
      </c>
      <c r="AL397" s="2"/>
      <c r="AM397" s="2" t="str">
        <f>IF(sum!A390="ON",sum!G390,"*")</f>
        <v>*</v>
      </c>
      <c r="AP397" s="4" t="s">
        <v>186</v>
      </c>
      <c r="AQ397" s="4" t="s">
        <v>187</v>
      </c>
      <c r="AR397" s="4">
        <v>2035</v>
      </c>
      <c r="AS397" s="2" t="str">
        <f>IF(sum!A390="QU",sum!B390,"*")</f>
        <v>*</v>
      </c>
      <c r="AT397" s="2"/>
      <c r="AU397" s="2" t="str">
        <f>IF(sum!A390="QU",sum!G390,"*")</f>
        <v>*</v>
      </c>
      <c r="AX397" s="2" t="s">
        <v>186</v>
      </c>
      <c r="AY397" s="2" t="s">
        <v>187</v>
      </c>
      <c r="AZ397" s="2">
        <v>2035</v>
      </c>
      <c r="BA397" s="2" t="str">
        <f>IF(sum!A390="SA",sum!B390,"*")</f>
        <v>*</v>
      </c>
      <c r="BB397" s="2"/>
      <c r="BC397" s="2" t="str">
        <f>IF(sum!A390="SA",sum!G390,"*")</f>
        <v>*</v>
      </c>
    </row>
    <row r="398" spans="2:55">
      <c r="B398" s="2" t="s">
        <v>186</v>
      </c>
      <c r="C398" s="2" t="s">
        <v>187</v>
      </c>
      <c r="D398" s="2">
        <v>2035</v>
      </c>
      <c r="J398" s="2" t="s">
        <v>186</v>
      </c>
      <c r="K398" s="2" t="s">
        <v>187</v>
      </c>
      <c r="L398" s="2">
        <v>2035</v>
      </c>
      <c r="M398" s="2" t="str">
        <f>IF(sum!A391="AT",sum!B391,"*")</f>
        <v>*</v>
      </c>
      <c r="N398" s="2"/>
      <c r="O398" s="2" t="str">
        <f>IF(sum!A391="AT",sum!G391,"*")</f>
        <v>*</v>
      </c>
      <c r="R398" s="2" t="s">
        <v>186</v>
      </c>
      <c r="S398" s="2" t="s">
        <v>187</v>
      </c>
      <c r="T398" s="2">
        <v>2035</v>
      </c>
      <c r="U398" s="2" t="str">
        <f>IF(sum!A391="BC",sum!B391,"*")</f>
        <v>*</v>
      </c>
      <c r="V398" s="2"/>
      <c r="W398" s="2" t="str">
        <f>IF(sum!A391="BC",sum!G391,"*")</f>
        <v>*</v>
      </c>
      <c r="Z398" s="2" t="s">
        <v>186</v>
      </c>
      <c r="AA398" s="2" t="s">
        <v>187</v>
      </c>
      <c r="AB398" s="2">
        <v>2035</v>
      </c>
      <c r="AC398" s="2" t="str">
        <f>IF(sum!A391="MA",sum!B391,"*")</f>
        <v>R_ES-SH-MOB_GAS_HE1</v>
      </c>
      <c r="AD398" s="2"/>
      <c r="AE398" s="2">
        <f>IF(sum!A391="MA",sum!G391,"*")</f>
        <v>0.00574159928862557</v>
      </c>
      <c r="AH398" s="2" t="s">
        <v>186</v>
      </c>
      <c r="AI398" s="2" t="s">
        <v>187</v>
      </c>
      <c r="AJ398" s="2">
        <v>2035</v>
      </c>
      <c r="AK398" s="2" t="str">
        <f>IF(sum!A391="ON",sum!B391,"*")</f>
        <v>*</v>
      </c>
      <c r="AL398" s="2"/>
      <c r="AM398" s="2" t="str">
        <f>IF(sum!A391="ON",sum!G391,"*")</f>
        <v>*</v>
      </c>
      <c r="AP398" s="2" t="s">
        <v>186</v>
      </c>
      <c r="AQ398" s="2" t="s">
        <v>187</v>
      </c>
      <c r="AR398" s="2">
        <v>2035</v>
      </c>
      <c r="AS398" s="2" t="str">
        <f>IF(sum!A391="QU",sum!B391,"*")</f>
        <v>*</v>
      </c>
      <c r="AT398" s="2"/>
      <c r="AU398" s="2" t="str">
        <f>IF(sum!A391="QU",sum!G391,"*")</f>
        <v>*</v>
      </c>
      <c r="AX398" s="2" t="s">
        <v>186</v>
      </c>
      <c r="AY398" s="2" t="s">
        <v>187</v>
      </c>
      <c r="AZ398" s="2">
        <v>2035</v>
      </c>
      <c r="BA398" s="2" t="str">
        <f>IF(sum!A391="SA",sum!B391,"*")</f>
        <v>*</v>
      </c>
      <c r="BB398" s="2"/>
      <c r="BC398" s="2" t="str">
        <f>IF(sum!A391="SA",sum!G391,"*")</f>
        <v>*</v>
      </c>
    </row>
    <row r="399" spans="2:55">
      <c r="B399" s="4" t="s">
        <v>186</v>
      </c>
      <c r="C399" s="4" t="s">
        <v>187</v>
      </c>
      <c r="D399" s="4">
        <v>2035</v>
      </c>
      <c r="J399" s="4" t="s">
        <v>186</v>
      </c>
      <c r="K399" s="4" t="s">
        <v>187</v>
      </c>
      <c r="L399" s="4">
        <v>2035</v>
      </c>
      <c r="M399" s="2" t="str">
        <f>IF(sum!A392="AT",sum!B392,"*")</f>
        <v>*</v>
      </c>
      <c r="N399" s="2"/>
      <c r="O399" s="2" t="str">
        <f>IF(sum!A392="AT",sum!G392,"*")</f>
        <v>*</v>
      </c>
      <c r="R399" s="4" t="s">
        <v>186</v>
      </c>
      <c r="S399" s="4" t="s">
        <v>187</v>
      </c>
      <c r="T399" s="4">
        <v>2035</v>
      </c>
      <c r="U399" s="2" t="str">
        <f>IF(sum!A392="BC",sum!B392,"*")</f>
        <v>*</v>
      </c>
      <c r="V399" s="2"/>
      <c r="W399" s="2" t="str">
        <f>IF(sum!A392="BC",sum!G392,"*")</f>
        <v>*</v>
      </c>
      <c r="Z399" s="4" t="s">
        <v>186</v>
      </c>
      <c r="AA399" s="4" t="s">
        <v>187</v>
      </c>
      <c r="AB399" s="4">
        <v>2035</v>
      </c>
      <c r="AC399" s="2" t="str">
        <f>IF(sum!A392="MA",sum!B392,"*")</f>
        <v>R_ES-SH-MOB_HET1</v>
      </c>
      <c r="AD399" s="2"/>
      <c r="AE399" s="2">
        <f>IF(sum!A392="MA",sum!G392,"*")</f>
        <v>0</v>
      </c>
      <c r="AH399" s="4" t="s">
        <v>186</v>
      </c>
      <c r="AI399" s="4" t="s">
        <v>187</v>
      </c>
      <c r="AJ399" s="4">
        <v>2035</v>
      </c>
      <c r="AK399" s="2" t="str">
        <f>IF(sum!A392="ON",sum!B392,"*")</f>
        <v>*</v>
      </c>
      <c r="AL399" s="2"/>
      <c r="AM399" s="2" t="str">
        <f>IF(sum!A392="ON",sum!G392,"*")</f>
        <v>*</v>
      </c>
      <c r="AP399" s="4" t="s">
        <v>186</v>
      </c>
      <c r="AQ399" s="4" t="s">
        <v>187</v>
      </c>
      <c r="AR399" s="4">
        <v>2035</v>
      </c>
      <c r="AS399" s="2" t="str">
        <f>IF(sum!A392="QU",sum!B392,"*")</f>
        <v>*</v>
      </c>
      <c r="AT399" s="2"/>
      <c r="AU399" s="2" t="str">
        <f>IF(sum!A392="QU",sum!G392,"*")</f>
        <v>*</v>
      </c>
      <c r="AX399" s="4" t="s">
        <v>186</v>
      </c>
      <c r="AY399" s="4" t="s">
        <v>187</v>
      </c>
      <c r="AZ399" s="4">
        <v>2035</v>
      </c>
      <c r="BA399" s="2" t="str">
        <f>IF(sum!A392="SA",sum!B392,"*")</f>
        <v>*</v>
      </c>
      <c r="BB399" s="2"/>
      <c r="BC399" s="2" t="str">
        <f>IF(sum!A392="SA",sum!G392,"*")</f>
        <v>*</v>
      </c>
    </row>
    <row r="400" spans="2:55">
      <c r="B400" s="2" t="s">
        <v>186</v>
      </c>
      <c r="C400" s="2" t="s">
        <v>187</v>
      </c>
      <c r="D400" s="2">
        <v>2035</v>
      </c>
      <c r="J400" s="2" t="s">
        <v>186</v>
      </c>
      <c r="K400" s="2" t="s">
        <v>187</v>
      </c>
      <c r="L400" s="2">
        <v>2035</v>
      </c>
      <c r="M400" s="2" t="str">
        <f>IF(sum!A393="AT",sum!B393,"*")</f>
        <v>*</v>
      </c>
      <c r="N400" s="2"/>
      <c r="O400" s="2" t="str">
        <f>IF(sum!A393="AT",sum!G393,"*")</f>
        <v>*</v>
      </c>
      <c r="R400" s="2" t="s">
        <v>186</v>
      </c>
      <c r="S400" s="2" t="s">
        <v>187</v>
      </c>
      <c r="T400" s="2">
        <v>2035</v>
      </c>
      <c r="U400" s="2" t="str">
        <f>IF(sum!A393="BC",sum!B393,"*")</f>
        <v>*</v>
      </c>
      <c r="V400" s="2"/>
      <c r="W400" s="2" t="str">
        <f>IF(sum!A393="BC",sum!G393,"*")</f>
        <v>*</v>
      </c>
      <c r="Z400" s="2" t="s">
        <v>186</v>
      </c>
      <c r="AA400" s="2" t="s">
        <v>187</v>
      </c>
      <c r="AB400" s="2">
        <v>2035</v>
      </c>
      <c r="AC400" s="2" t="str">
        <f>IF(sum!A393="MA",sum!B393,"*")</f>
        <v>R_ES-SH-SA_ELC1</v>
      </c>
      <c r="AD400" s="2"/>
      <c r="AE400" s="2">
        <f>IF(sum!A393="MA",sum!G393,"*")</f>
        <v>0.00111242854360063</v>
      </c>
      <c r="AH400" s="2" t="s">
        <v>186</v>
      </c>
      <c r="AI400" s="2" t="s">
        <v>187</v>
      </c>
      <c r="AJ400" s="2">
        <v>2035</v>
      </c>
      <c r="AK400" s="2" t="str">
        <f>IF(sum!A393="ON",sum!B393,"*")</f>
        <v>*</v>
      </c>
      <c r="AL400" s="2"/>
      <c r="AM400" s="2" t="str">
        <f>IF(sum!A393="ON",sum!G393,"*")</f>
        <v>*</v>
      </c>
      <c r="AP400" s="2" t="s">
        <v>186</v>
      </c>
      <c r="AQ400" s="2" t="s">
        <v>187</v>
      </c>
      <c r="AR400" s="2">
        <v>2035</v>
      </c>
      <c r="AS400" s="2" t="str">
        <f>IF(sum!A393="QU",sum!B393,"*")</f>
        <v>*</v>
      </c>
      <c r="AT400" s="2"/>
      <c r="AU400" s="2" t="str">
        <f>IF(sum!A393="QU",sum!G393,"*")</f>
        <v>*</v>
      </c>
      <c r="AX400" s="2" t="s">
        <v>186</v>
      </c>
      <c r="AY400" s="2" t="s">
        <v>187</v>
      </c>
      <c r="AZ400" s="2">
        <v>2035</v>
      </c>
      <c r="BA400" s="2" t="str">
        <f>IF(sum!A393="SA",sum!B393,"*")</f>
        <v>*</v>
      </c>
      <c r="BB400" s="2"/>
      <c r="BC400" s="2" t="str">
        <f>IF(sum!A393="SA",sum!G393,"*")</f>
        <v>*</v>
      </c>
    </row>
    <row r="401" spans="2:55">
      <c r="B401" s="2" t="s">
        <v>186</v>
      </c>
      <c r="C401" s="2" t="s">
        <v>187</v>
      </c>
      <c r="D401" s="2">
        <v>2035</v>
      </c>
      <c r="J401" s="2" t="s">
        <v>186</v>
      </c>
      <c r="K401" s="2" t="s">
        <v>187</v>
      </c>
      <c r="L401" s="2">
        <v>2035</v>
      </c>
      <c r="M401" s="2" t="str">
        <f>IF(sum!A394="AT",sum!B394,"*")</f>
        <v>*</v>
      </c>
      <c r="N401" s="2"/>
      <c r="O401" s="2" t="str">
        <f>IF(sum!A394="AT",sum!G394,"*")</f>
        <v>*</v>
      </c>
      <c r="R401" s="2" t="s">
        <v>186</v>
      </c>
      <c r="S401" s="2" t="s">
        <v>187</v>
      </c>
      <c r="T401" s="2">
        <v>2035</v>
      </c>
      <c r="U401" s="2" t="str">
        <f>IF(sum!A394="BC",sum!B394,"*")</f>
        <v>*</v>
      </c>
      <c r="V401" s="2"/>
      <c r="W401" s="2" t="str">
        <f>IF(sum!A394="BC",sum!G394,"*")</f>
        <v>*</v>
      </c>
      <c r="Z401" s="2" t="s">
        <v>186</v>
      </c>
      <c r="AA401" s="2" t="s">
        <v>187</v>
      </c>
      <c r="AB401" s="2">
        <v>2035</v>
      </c>
      <c r="AC401" s="2" t="str">
        <f>IF(sum!A394="MA",sum!B394,"*")</f>
        <v>R_ES-SH-SA_HET1</v>
      </c>
      <c r="AD401" s="2"/>
      <c r="AE401" s="2">
        <f>IF(sum!A394="MA",sum!G394,"*")</f>
        <v>0</v>
      </c>
      <c r="AH401" s="2" t="s">
        <v>186</v>
      </c>
      <c r="AI401" s="2" t="s">
        <v>187</v>
      </c>
      <c r="AJ401" s="2">
        <v>2035</v>
      </c>
      <c r="AK401" s="2" t="str">
        <f>IF(sum!A394="ON",sum!B394,"*")</f>
        <v>*</v>
      </c>
      <c r="AL401" s="2"/>
      <c r="AM401" s="2" t="str">
        <f>IF(sum!A394="ON",sum!G394,"*")</f>
        <v>*</v>
      </c>
      <c r="AP401" s="4" t="s">
        <v>186</v>
      </c>
      <c r="AQ401" s="4" t="s">
        <v>187</v>
      </c>
      <c r="AR401" s="4">
        <v>2035</v>
      </c>
      <c r="AS401" s="2" t="str">
        <f>IF(sum!A394="QU",sum!B394,"*")</f>
        <v>*</v>
      </c>
      <c r="AT401" s="2"/>
      <c r="AU401" s="2" t="str">
        <f>IF(sum!A394="QU",sum!G394,"*")</f>
        <v>*</v>
      </c>
      <c r="AX401" s="2" t="s">
        <v>186</v>
      </c>
      <c r="AY401" s="2" t="s">
        <v>187</v>
      </c>
      <c r="AZ401" s="2">
        <v>2035</v>
      </c>
      <c r="BA401" s="2" t="str">
        <f>IF(sum!A394="SA",sum!B394,"*")</f>
        <v>*</v>
      </c>
      <c r="BB401" s="2"/>
      <c r="BC401" s="2" t="str">
        <f>IF(sum!A394="SA",sum!G394,"*")</f>
        <v>*</v>
      </c>
    </row>
    <row r="402" spans="2:55">
      <c r="B402" s="4" t="s">
        <v>186</v>
      </c>
      <c r="C402" s="4" t="s">
        <v>187</v>
      </c>
      <c r="D402" s="4">
        <v>2035</v>
      </c>
      <c r="J402" s="4" t="s">
        <v>186</v>
      </c>
      <c r="K402" s="4" t="s">
        <v>187</v>
      </c>
      <c r="L402" s="4">
        <v>2035</v>
      </c>
      <c r="M402" s="2" t="str">
        <f>IF(sum!A395="AT",sum!B395,"*")</f>
        <v>*</v>
      </c>
      <c r="N402" s="2"/>
      <c r="O402" s="2" t="str">
        <f>IF(sum!A395="AT",sum!G395,"*")</f>
        <v>*</v>
      </c>
      <c r="R402" s="4" t="s">
        <v>186</v>
      </c>
      <c r="S402" s="4" t="s">
        <v>187</v>
      </c>
      <c r="T402" s="4">
        <v>2035</v>
      </c>
      <c r="U402" s="2" t="str">
        <f>IF(sum!A395="BC",sum!B395,"*")</f>
        <v>*</v>
      </c>
      <c r="V402" s="2"/>
      <c r="W402" s="2" t="str">
        <f>IF(sum!A395="BC",sum!G395,"*")</f>
        <v>*</v>
      </c>
      <c r="Z402" s="4" t="s">
        <v>186</v>
      </c>
      <c r="AA402" s="4" t="s">
        <v>187</v>
      </c>
      <c r="AB402" s="4">
        <v>2035</v>
      </c>
      <c r="AC402" s="2" t="str">
        <f>IF(sum!A395="MA",sum!B395,"*")</f>
        <v>R_ES-SH-SD_ELC1</v>
      </c>
      <c r="AD402" s="2"/>
      <c r="AE402" s="2">
        <f>IF(sum!A395="MA",sum!G395,"*")</f>
        <v>0.198500202398443</v>
      </c>
      <c r="AH402" s="4" t="s">
        <v>186</v>
      </c>
      <c r="AI402" s="4" t="s">
        <v>187</v>
      </c>
      <c r="AJ402" s="4">
        <v>2035</v>
      </c>
      <c r="AK402" s="2" t="str">
        <f>IF(sum!A395="ON",sum!B395,"*")</f>
        <v>*</v>
      </c>
      <c r="AL402" s="2"/>
      <c r="AM402" s="2" t="str">
        <f>IF(sum!A395="ON",sum!G395,"*")</f>
        <v>*</v>
      </c>
      <c r="AP402" s="2" t="s">
        <v>186</v>
      </c>
      <c r="AQ402" s="2" t="s">
        <v>187</v>
      </c>
      <c r="AR402" s="2">
        <v>2035</v>
      </c>
      <c r="AS402" s="2" t="str">
        <f>IF(sum!A395="QU",sum!B395,"*")</f>
        <v>*</v>
      </c>
      <c r="AT402" s="2"/>
      <c r="AU402" s="2" t="str">
        <f>IF(sum!A395="QU",sum!G395,"*")</f>
        <v>*</v>
      </c>
      <c r="AX402" s="4" t="s">
        <v>186</v>
      </c>
      <c r="AY402" s="4" t="s">
        <v>187</v>
      </c>
      <c r="AZ402" s="4">
        <v>2035</v>
      </c>
      <c r="BA402" s="2" t="str">
        <f>IF(sum!A395="SA",sum!B395,"*")</f>
        <v>*</v>
      </c>
      <c r="BB402" s="2"/>
      <c r="BC402" s="2" t="str">
        <f>IF(sum!A395="SA",sum!G395,"*")</f>
        <v>*</v>
      </c>
    </row>
    <row r="403" spans="2:55">
      <c r="B403" s="2" t="s">
        <v>186</v>
      </c>
      <c r="C403" s="2" t="s">
        <v>187</v>
      </c>
      <c r="D403" s="2">
        <v>2035</v>
      </c>
      <c r="J403" s="2" t="s">
        <v>186</v>
      </c>
      <c r="K403" s="2" t="s">
        <v>187</v>
      </c>
      <c r="L403" s="2">
        <v>2035</v>
      </c>
      <c r="M403" s="2" t="str">
        <f>IF(sum!A396="AT",sum!B396,"*")</f>
        <v>*</v>
      </c>
      <c r="N403" s="2"/>
      <c r="O403" s="2" t="str">
        <f>IF(sum!A396="AT",sum!G396,"*")</f>
        <v>*</v>
      </c>
      <c r="R403" s="2" t="s">
        <v>186</v>
      </c>
      <c r="S403" s="2" t="s">
        <v>187</v>
      </c>
      <c r="T403" s="2">
        <v>2035</v>
      </c>
      <c r="U403" s="2" t="str">
        <f>IF(sum!A396="BC",sum!B396,"*")</f>
        <v>*</v>
      </c>
      <c r="V403" s="2"/>
      <c r="W403" s="2" t="str">
        <f>IF(sum!A396="BC",sum!G396,"*")</f>
        <v>*</v>
      </c>
      <c r="Z403" s="2" t="s">
        <v>186</v>
      </c>
      <c r="AA403" s="2" t="s">
        <v>187</v>
      </c>
      <c r="AB403" s="2">
        <v>2035</v>
      </c>
      <c r="AC403" s="2" t="str">
        <f>IF(sum!A396="MA",sum!B396,"*")</f>
        <v>R_ES-SH-SD_GAS_HE1</v>
      </c>
      <c r="AD403" s="2"/>
      <c r="AE403" s="2">
        <f>IF(sum!A396="MA",sum!G396,"*")</f>
        <v>0.0496402301709046</v>
      </c>
      <c r="AH403" s="2" t="s">
        <v>186</v>
      </c>
      <c r="AI403" s="2" t="s">
        <v>187</v>
      </c>
      <c r="AJ403" s="2">
        <v>2035</v>
      </c>
      <c r="AK403" s="2" t="str">
        <f>IF(sum!A396="ON",sum!B396,"*")</f>
        <v>*</v>
      </c>
      <c r="AL403" s="2"/>
      <c r="AM403" s="2" t="str">
        <f>IF(sum!A396="ON",sum!G396,"*")</f>
        <v>*</v>
      </c>
      <c r="AP403" s="4" t="s">
        <v>186</v>
      </c>
      <c r="AQ403" s="4" t="s">
        <v>187</v>
      </c>
      <c r="AR403" s="4">
        <v>2035</v>
      </c>
      <c r="AS403" s="2" t="str">
        <f>IF(sum!A396="QU",sum!B396,"*")</f>
        <v>*</v>
      </c>
      <c r="AT403" s="2"/>
      <c r="AU403" s="2" t="str">
        <f>IF(sum!A396="QU",sum!G396,"*")</f>
        <v>*</v>
      </c>
      <c r="AX403" s="2" t="s">
        <v>186</v>
      </c>
      <c r="AY403" s="2" t="s">
        <v>187</v>
      </c>
      <c r="AZ403" s="2">
        <v>2035</v>
      </c>
      <c r="BA403" s="2" t="str">
        <f>IF(sum!A396="SA",sum!B396,"*")</f>
        <v>*</v>
      </c>
      <c r="BB403" s="2"/>
      <c r="BC403" s="2" t="str">
        <f>IF(sum!A396="SA",sum!G396,"*")</f>
        <v>*</v>
      </c>
    </row>
    <row r="404" spans="2:55">
      <c r="B404" s="2" t="s">
        <v>186</v>
      </c>
      <c r="C404" s="2" t="s">
        <v>187</v>
      </c>
      <c r="D404" s="2">
        <v>2035</v>
      </c>
      <c r="J404" s="2" t="s">
        <v>186</v>
      </c>
      <c r="K404" s="2" t="s">
        <v>187</v>
      </c>
      <c r="L404" s="2">
        <v>2035</v>
      </c>
      <c r="M404" s="2" t="str">
        <f>IF(sum!A397="AT",sum!B397,"*")</f>
        <v>*</v>
      </c>
      <c r="N404" s="2"/>
      <c r="O404" s="2" t="str">
        <f>IF(sum!A397="AT",sum!G397,"*")</f>
        <v>*</v>
      </c>
      <c r="R404" s="2" t="s">
        <v>186</v>
      </c>
      <c r="S404" s="2" t="s">
        <v>187</v>
      </c>
      <c r="T404" s="2">
        <v>2035</v>
      </c>
      <c r="U404" s="2" t="str">
        <f>IF(sum!A397="BC",sum!B397,"*")</f>
        <v>*</v>
      </c>
      <c r="V404" s="2"/>
      <c r="W404" s="2" t="str">
        <f>IF(sum!A397="BC",sum!G397,"*")</f>
        <v>*</v>
      </c>
      <c r="Z404" s="2" t="s">
        <v>186</v>
      </c>
      <c r="AA404" s="2" t="s">
        <v>187</v>
      </c>
      <c r="AB404" s="2">
        <v>2035</v>
      </c>
      <c r="AC404" s="2" t="str">
        <f>IF(sum!A397="MA",sum!B397,"*")</f>
        <v>R_ES-SH-SD_HET1</v>
      </c>
      <c r="AD404" s="2"/>
      <c r="AE404" s="2">
        <f>IF(sum!A397="MA",sum!G397,"*")</f>
        <v>0</v>
      </c>
      <c r="AH404" s="2" t="s">
        <v>186</v>
      </c>
      <c r="AI404" s="2" t="s">
        <v>187</v>
      </c>
      <c r="AJ404" s="2">
        <v>2035</v>
      </c>
      <c r="AK404" s="2" t="str">
        <f>IF(sum!A397="ON",sum!B397,"*")</f>
        <v>*</v>
      </c>
      <c r="AL404" s="2"/>
      <c r="AM404" s="2" t="str">
        <f>IF(sum!A397="ON",sum!G397,"*")</f>
        <v>*</v>
      </c>
      <c r="AP404" s="2" t="s">
        <v>186</v>
      </c>
      <c r="AQ404" s="2" t="s">
        <v>187</v>
      </c>
      <c r="AR404" s="2">
        <v>2035</v>
      </c>
      <c r="AS404" s="2" t="str">
        <f>IF(sum!A397="QU",sum!B397,"*")</f>
        <v>*</v>
      </c>
      <c r="AT404" s="2"/>
      <c r="AU404" s="2" t="str">
        <f>IF(sum!A397="QU",sum!G397,"*")</f>
        <v>*</v>
      </c>
      <c r="AX404" s="2" t="s">
        <v>186</v>
      </c>
      <c r="AY404" s="2" t="s">
        <v>187</v>
      </c>
      <c r="AZ404" s="2">
        <v>2035</v>
      </c>
      <c r="BA404" s="2" t="str">
        <f>IF(sum!A397="SA",sum!B397,"*")</f>
        <v>*</v>
      </c>
      <c r="BB404" s="2"/>
      <c r="BC404" s="2" t="str">
        <f>IF(sum!A397="SA",sum!G397,"*")</f>
        <v>*</v>
      </c>
    </row>
    <row r="405" spans="2:55">
      <c r="B405" s="4" t="s">
        <v>186</v>
      </c>
      <c r="C405" s="4" t="s">
        <v>187</v>
      </c>
      <c r="D405" s="4">
        <v>2035</v>
      </c>
      <c r="J405" s="4" t="s">
        <v>186</v>
      </c>
      <c r="K405" s="4" t="s">
        <v>187</v>
      </c>
      <c r="L405" s="4">
        <v>2035</v>
      </c>
      <c r="M405" s="2" t="str">
        <f>IF(sum!A398="AT",sum!B398,"*")</f>
        <v>*</v>
      </c>
      <c r="N405" s="2"/>
      <c r="O405" s="2" t="str">
        <f>IF(sum!A398="AT",sum!G398,"*")</f>
        <v>*</v>
      </c>
      <c r="R405" s="4" t="s">
        <v>186</v>
      </c>
      <c r="S405" s="4" t="s">
        <v>187</v>
      </c>
      <c r="T405" s="4">
        <v>2035</v>
      </c>
      <c r="U405" s="2" t="str">
        <f>IF(sum!A398="BC",sum!B398,"*")</f>
        <v>*</v>
      </c>
      <c r="V405" s="2"/>
      <c r="W405" s="2" t="str">
        <f>IF(sum!A398="BC",sum!G398,"*")</f>
        <v>*</v>
      </c>
      <c r="Z405" s="4" t="s">
        <v>186</v>
      </c>
      <c r="AA405" s="4" t="s">
        <v>187</v>
      </c>
      <c r="AB405" s="4">
        <v>2035</v>
      </c>
      <c r="AC405" s="2" t="str">
        <f>IF(sum!A398="MA",sum!B398,"*")</f>
        <v>R_ES-WH-AP_COAPRO1</v>
      </c>
      <c r="AD405" s="2"/>
      <c r="AE405" s="2">
        <f>IF(sum!A398="MA",sum!G398,"*")</f>
        <v>0</v>
      </c>
      <c r="AH405" s="4" t="s">
        <v>186</v>
      </c>
      <c r="AI405" s="4" t="s">
        <v>187</v>
      </c>
      <c r="AJ405" s="4">
        <v>2035</v>
      </c>
      <c r="AK405" s="2" t="str">
        <f>IF(sum!A398="ON",sum!B398,"*")</f>
        <v>*</v>
      </c>
      <c r="AL405" s="2"/>
      <c r="AM405" s="2" t="str">
        <f>IF(sum!A398="ON",sum!G398,"*")</f>
        <v>*</v>
      </c>
      <c r="AP405" s="4" t="s">
        <v>186</v>
      </c>
      <c r="AQ405" s="4" t="s">
        <v>187</v>
      </c>
      <c r="AR405" s="4">
        <v>2035</v>
      </c>
      <c r="AS405" s="2" t="str">
        <f>IF(sum!A398="QU",sum!B398,"*")</f>
        <v>*</v>
      </c>
      <c r="AT405" s="2"/>
      <c r="AU405" s="2" t="str">
        <f>IF(sum!A398="QU",sum!G398,"*")</f>
        <v>*</v>
      </c>
      <c r="AX405" s="4" t="s">
        <v>186</v>
      </c>
      <c r="AY405" s="4" t="s">
        <v>187</v>
      </c>
      <c r="AZ405" s="4">
        <v>2035</v>
      </c>
      <c r="BA405" s="2" t="str">
        <f>IF(sum!A398="SA",sum!B398,"*")</f>
        <v>*</v>
      </c>
      <c r="BB405" s="2"/>
      <c r="BC405" s="2" t="str">
        <f>IF(sum!A398="SA",sum!G398,"*")</f>
        <v>*</v>
      </c>
    </row>
    <row r="406" spans="2:55">
      <c r="B406" s="2" t="s">
        <v>186</v>
      </c>
      <c r="C406" s="2" t="s">
        <v>187</v>
      </c>
      <c r="D406" s="2">
        <v>2035</v>
      </c>
      <c r="J406" s="2" t="s">
        <v>186</v>
      </c>
      <c r="K406" s="2" t="s">
        <v>187</v>
      </c>
      <c r="L406" s="2">
        <v>2035</v>
      </c>
      <c r="M406" s="2" t="str">
        <f>IF(sum!A399="AT",sum!B399,"*")</f>
        <v>*</v>
      </c>
      <c r="N406" s="2"/>
      <c r="O406" s="2" t="str">
        <f>IF(sum!A399="AT",sum!G399,"*")</f>
        <v>*</v>
      </c>
      <c r="R406" s="2" t="s">
        <v>186</v>
      </c>
      <c r="S406" s="2" t="s">
        <v>187</v>
      </c>
      <c r="T406" s="2">
        <v>2035</v>
      </c>
      <c r="U406" s="2" t="str">
        <f>IF(sum!A399="BC",sum!B399,"*")</f>
        <v>*</v>
      </c>
      <c r="V406" s="2"/>
      <c r="W406" s="2" t="str">
        <f>IF(sum!A399="BC",sum!G399,"*")</f>
        <v>*</v>
      </c>
      <c r="Z406" s="2" t="s">
        <v>186</v>
      </c>
      <c r="AA406" s="2" t="s">
        <v>187</v>
      </c>
      <c r="AB406" s="2">
        <v>2035</v>
      </c>
      <c r="AC406" s="2" t="str">
        <f>IF(sum!A399="MA",sum!B399,"*")</f>
        <v>R_ES-WH-AP_GAS1</v>
      </c>
      <c r="AD406" s="2"/>
      <c r="AE406" s="2">
        <f>IF(sum!A399="MA",sum!G399,"*")</f>
        <v>0</v>
      </c>
      <c r="AH406" s="2" t="s">
        <v>186</v>
      </c>
      <c r="AI406" s="2" t="s">
        <v>187</v>
      </c>
      <c r="AJ406" s="2">
        <v>2035</v>
      </c>
      <c r="AK406" s="2" t="str">
        <f>IF(sum!A399="ON",sum!B399,"*")</f>
        <v>*</v>
      </c>
      <c r="AL406" s="2"/>
      <c r="AM406" s="2" t="str">
        <f>IF(sum!A399="ON",sum!G399,"*")</f>
        <v>*</v>
      </c>
      <c r="AP406" s="2" t="s">
        <v>186</v>
      </c>
      <c r="AQ406" s="2" t="s">
        <v>187</v>
      </c>
      <c r="AR406" s="2">
        <v>2035</v>
      </c>
      <c r="AS406" s="2" t="str">
        <f>IF(sum!A399="QU",sum!B399,"*")</f>
        <v>*</v>
      </c>
      <c r="AT406" s="2"/>
      <c r="AU406" s="2" t="str">
        <f>IF(sum!A399="QU",sum!G399,"*")</f>
        <v>*</v>
      </c>
      <c r="AX406" s="2" t="s">
        <v>186</v>
      </c>
      <c r="AY406" s="2" t="s">
        <v>187</v>
      </c>
      <c r="AZ406" s="2">
        <v>2035</v>
      </c>
      <c r="BA406" s="2" t="str">
        <f>IF(sum!A399="SA",sum!B399,"*")</f>
        <v>*</v>
      </c>
      <c r="BB406" s="2"/>
      <c r="BC406" s="2" t="str">
        <f>IF(sum!A399="SA",sum!G399,"*")</f>
        <v>*</v>
      </c>
    </row>
    <row r="407" spans="2:55">
      <c r="B407" s="2" t="s">
        <v>186</v>
      </c>
      <c r="C407" s="2" t="s">
        <v>187</v>
      </c>
      <c r="D407" s="2">
        <v>2035</v>
      </c>
      <c r="J407" s="2" t="s">
        <v>186</v>
      </c>
      <c r="K407" s="2" t="s">
        <v>187</v>
      </c>
      <c r="L407" s="2">
        <v>2035</v>
      </c>
      <c r="M407" s="2" t="str">
        <f>IF(sum!A400="AT",sum!B400,"*")</f>
        <v>*</v>
      </c>
      <c r="N407" s="2"/>
      <c r="O407" s="2" t="str">
        <f>IF(sum!A400="AT",sum!G400,"*")</f>
        <v>*</v>
      </c>
      <c r="R407" s="2" t="s">
        <v>186</v>
      </c>
      <c r="S407" s="2" t="s">
        <v>187</v>
      </c>
      <c r="T407" s="2">
        <v>2035</v>
      </c>
      <c r="U407" s="2" t="str">
        <f>IF(sum!A400="BC",sum!B400,"*")</f>
        <v>*</v>
      </c>
      <c r="V407" s="2"/>
      <c r="W407" s="2" t="str">
        <f>IF(sum!A400="BC",sum!G400,"*")</f>
        <v>*</v>
      </c>
      <c r="Z407" s="2" t="s">
        <v>186</v>
      </c>
      <c r="AA407" s="2" t="s">
        <v>187</v>
      </c>
      <c r="AB407" s="2">
        <v>2035</v>
      </c>
      <c r="AC407" s="2" t="str">
        <f>IF(sum!A400="MA",sum!B400,"*")</f>
        <v>R_ES-WH-AP_STEAM1</v>
      </c>
      <c r="AD407" s="2"/>
      <c r="AE407" s="2">
        <f>IF(sum!A400="MA",sum!G400,"*")</f>
        <v>0.117816830445023</v>
      </c>
      <c r="AH407" s="2" t="s">
        <v>186</v>
      </c>
      <c r="AI407" s="2" t="s">
        <v>187</v>
      </c>
      <c r="AJ407" s="2">
        <v>2035</v>
      </c>
      <c r="AK407" s="2" t="str">
        <f>IF(sum!A400="ON",sum!B400,"*")</f>
        <v>*</v>
      </c>
      <c r="AL407" s="2"/>
      <c r="AM407" s="2" t="str">
        <f>IF(sum!A400="ON",sum!G400,"*")</f>
        <v>*</v>
      </c>
      <c r="AP407" s="4" t="s">
        <v>186</v>
      </c>
      <c r="AQ407" s="4" t="s">
        <v>187</v>
      </c>
      <c r="AR407" s="4">
        <v>2035</v>
      </c>
      <c r="AS407" s="2" t="str">
        <f>IF(sum!A400="QU",sum!B400,"*")</f>
        <v>*</v>
      </c>
      <c r="AT407" s="2"/>
      <c r="AU407" s="2" t="str">
        <f>IF(sum!A400="QU",sum!G400,"*")</f>
        <v>*</v>
      </c>
      <c r="AX407" s="2" t="s">
        <v>186</v>
      </c>
      <c r="AY407" s="2" t="s">
        <v>187</v>
      </c>
      <c r="AZ407" s="2">
        <v>2035</v>
      </c>
      <c r="BA407" s="2" t="str">
        <f>IF(sum!A400="SA",sum!B400,"*")</f>
        <v>*</v>
      </c>
      <c r="BB407" s="2"/>
      <c r="BC407" s="2" t="str">
        <f>IF(sum!A400="SA",sum!G400,"*")</f>
        <v>*</v>
      </c>
    </row>
    <row r="408" spans="2:55">
      <c r="B408" s="4" t="s">
        <v>186</v>
      </c>
      <c r="C408" s="4" t="s">
        <v>187</v>
      </c>
      <c r="D408" s="4">
        <v>2035</v>
      </c>
      <c r="J408" s="4" t="s">
        <v>186</v>
      </c>
      <c r="K408" s="4" t="s">
        <v>187</v>
      </c>
      <c r="L408" s="4">
        <v>2035</v>
      </c>
      <c r="M408" s="2" t="str">
        <f>IF(sum!A401="AT",sum!B401,"*")</f>
        <v>*</v>
      </c>
      <c r="N408" s="2"/>
      <c r="O408" s="2" t="str">
        <f>IF(sum!A401="AT",sum!G401,"*")</f>
        <v>*</v>
      </c>
      <c r="R408" s="4" t="s">
        <v>186</v>
      </c>
      <c r="S408" s="4" t="s">
        <v>187</v>
      </c>
      <c r="T408" s="4">
        <v>2035</v>
      </c>
      <c r="U408" s="2" t="str">
        <f>IF(sum!A401="BC",sum!B401,"*")</f>
        <v>*</v>
      </c>
      <c r="V408" s="2"/>
      <c r="W408" s="2" t="str">
        <f>IF(sum!A401="BC",sum!G401,"*")</f>
        <v>*</v>
      </c>
      <c r="Z408" s="4" t="s">
        <v>186</v>
      </c>
      <c r="AA408" s="4" t="s">
        <v>187</v>
      </c>
      <c r="AB408" s="4">
        <v>2035</v>
      </c>
      <c r="AC408" s="2" t="str">
        <f>IF(sum!A401="MA",sum!B401,"*")</f>
        <v>R_ES-WH-MOB_COAPRO1</v>
      </c>
      <c r="AD408" s="2"/>
      <c r="AE408" s="2">
        <f>IF(sum!A401="MA",sum!G401,"*")</f>
        <v>0</v>
      </c>
      <c r="AH408" s="4" t="s">
        <v>186</v>
      </c>
      <c r="AI408" s="4" t="s">
        <v>187</v>
      </c>
      <c r="AJ408" s="4">
        <v>2035</v>
      </c>
      <c r="AK408" s="2" t="str">
        <f>IF(sum!A401="ON",sum!B401,"*")</f>
        <v>*</v>
      </c>
      <c r="AL408" s="2"/>
      <c r="AM408" s="2" t="str">
        <f>IF(sum!A401="ON",sum!G401,"*")</f>
        <v>*</v>
      </c>
      <c r="AP408" s="2" t="s">
        <v>186</v>
      </c>
      <c r="AQ408" s="2" t="s">
        <v>187</v>
      </c>
      <c r="AR408" s="2">
        <v>2035</v>
      </c>
      <c r="AS408" s="2" t="str">
        <f>IF(sum!A401="QU",sum!B401,"*")</f>
        <v>*</v>
      </c>
      <c r="AT408" s="2"/>
      <c r="AU408" s="2" t="str">
        <f>IF(sum!A401="QU",sum!G401,"*")</f>
        <v>*</v>
      </c>
      <c r="AX408" s="4" t="s">
        <v>186</v>
      </c>
      <c r="AY408" s="4" t="s">
        <v>187</v>
      </c>
      <c r="AZ408" s="4">
        <v>2035</v>
      </c>
      <c r="BA408" s="2" t="str">
        <f>IF(sum!A401="SA",sum!B401,"*")</f>
        <v>*</v>
      </c>
      <c r="BB408" s="2"/>
      <c r="BC408" s="2" t="str">
        <f>IF(sum!A401="SA",sum!G401,"*")</f>
        <v>*</v>
      </c>
    </row>
    <row r="409" spans="2:55">
      <c r="B409" s="2" t="s">
        <v>186</v>
      </c>
      <c r="C409" s="2" t="s">
        <v>187</v>
      </c>
      <c r="D409" s="2">
        <v>2035</v>
      </c>
      <c r="J409" s="2" t="s">
        <v>186</v>
      </c>
      <c r="K409" s="2" t="s">
        <v>187</v>
      </c>
      <c r="L409" s="2">
        <v>2035</v>
      </c>
      <c r="M409" s="2" t="str">
        <f>IF(sum!A402="AT",sum!B402,"*")</f>
        <v>*</v>
      </c>
      <c r="N409" s="2"/>
      <c r="O409" s="2" t="str">
        <f>IF(sum!A402="AT",sum!G402,"*")</f>
        <v>*</v>
      </c>
      <c r="R409" s="2" t="s">
        <v>186</v>
      </c>
      <c r="S409" s="2" t="s">
        <v>187</v>
      </c>
      <c r="T409" s="2">
        <v>2035</v>
      </c>
      <c r="U409" s="2" t="str">
        <f>IF(sum!A402="BC",sum!B402,"*")</f>
        <v>*</v>
      </c>
      <c r="V409" s="2"/>
      <c r="W409" s="2" t="str">
        <f>IF(sum!A402="BC",sum!G402,"*")</f>
        <v>*</v>
      </c>
      <c r="Z409" s="2" t="s">
        <v>186</v>
      </c>
      <c r="AA409" s="2" t="s">
        <v>187</v>
      </c>
      <c r="AB409" s="2">
        <v>2035</v>
      </c>
      <c r="AC409" s="2" t="str">
        <f>IF(sum!A402="MA",sum!B402,"*")</f>
        <v>R_ES-WH-MOB_GAS1</v>
      </c>
      <c r="AD409" s="2"/>
      <c r="AE409" s="2">
        <f>IF(sum!A402="MA",sum!G402,"*")</f>
        <v>0</v>
      </c>
      <c r="AH409" s="2" t="s">
        <v>186</v>
      </c>
      <c r="AI409" s="2" t="s">
        <v>187</v>
      </c>
      <c r="AJ409" s="2">
        <v>2035</v>
      </c>
      <c r="AK409" s="2" t="str">
        <f>IF(sum!A402="ON",sum!B402,"*")</f>
        <v>*</v>
      </c>
      <c r="AL409" s="2"/>
      <c r="AM409" s="2" t="str">
        <f>IF(sum!A402="ON",sum!G402,"*")</f>
        <v>*</v>
      </c>
      <c r="AP409" s="4" t="s">
        <v>186</v>
      </c>
      <c r="AQ409" s="4" t="s">
        <v>187</v>
      </c>
      <c r="AR409" s="4">
        <v>2035</v>
      </c>
      <c r="AS409" s="2" t="str">
        <f>IF(sum!A402="QU",sum!B402,"*")</f>
        <v>*</v>
      </c>
      <c r="AT409" s="2"/>
      <c r="AU409" s="2" t="str">
        <f>IF(sum!A402="QU",sum!G402,"*")</f>
        <v>*</v>
      </c>
      <c r="AX409" s="2" t="s">
        <v>186</v>
      </c>
      <c r="AY409" s="2" t="s">
        <v>187</v>
      </c>
      <c r="AZ409" s="2">
        <v>2035</v>
      </c>
      <c r="BA409" s="2" t="str">
        <f>IF(sum!A402="SA",sum!B402,"*")</f>
        <v>*</v>
      </c>
      <c r="BB409" s="2"/>
      <c r="BC409" s="2" t="str">
        <f>IF(sum!A402="SA",sum!G402,"*")</f>
        <v>*</v>
      </c>
    </row>
    <row r="410" spans="2:55">
      <c r="B410" s="2" t="s">
        <v>186</v>
      </c>
      <c r="C410" s="2" t="s">
        <v>187</v>
      </c>
      <c r="D410" s="2">
        <v>2035</v>
      </c>
      <c r="J410" s="2" t="s">
        <v>186</v>
      </c>
      <c r="K410" s="2" t="s">
        <v>187</v>
      </c>
      <c r="L410" s="2">
        <v>2035</v>
      </c>
      <c r="M410" s="2" t="str">
        <f>IF(sum!A403="AT",sum!B403,"*")</f>
        <v>*</v>
      </c>
      <c r="N410" s="2"/>
      <c r="O410" s="2" t="str">
        <f>IF(sum!A403="AT",sum!G403,"*")</f>
        <v>*</v>
      </c>
      <c r="R410" s="2" t="s">
        <v>186</v>
      </c>
      <c r="S410" s="2" t="s">
        <v>187</v>
      </c>
      <c r="T410" s="2">
        <v>2035</v>
      </c>
      <c r="U410" s="2" t="str">
        <f>IF(sum!A403="BC",sum!B403,"*")</f>
        <v>*</v>
      </c>
      <c r="V410" s="2"/>
      <c r="W410" s="2" t="str">
        <f>IF(sum!A403="BC",sum!G403,"*")</f>
        <v>*</v>
      </c>
      <c r="Z410" s="2" t="s">
        <v>186</v>
      </c>
      <c r="AA410" s="2" t="s">
        <v>187</v>
      </c>
      <c r="AB410" s="2">
        <v>2035</v>
      </c>
      <c r="AC410" s="2" t="str">
        <f>IF(sum!A403="MA",sum!B403,"*")</f>
        <v>R_ES-WH-MOB_STEAM1</v>
      </c>
      <c r="AD410" s="2"/>
      <c r="AE410" s="2">
        <f>IF(sum!A403="MA",sum!G403,"*")</f>
        <v>0.00878282084769218</v>
      </c>
      <c r="AH410" s="2" t="s">
        <v>186</v>
      </c>
      <c r="AI410" s="2" t="s">
        <v>187</v>
      </c>
      <c r="AJ410" s="2">
        <v>2035</v>
      </c>
      <c r="AK410" s="2" t="str">
        <f>IF(sum!A403="ON",sum!B403,"*")</f>
        <v>*</v>
      </c>
      <c r="AL410" s="2"/>
      <c r="AM410" s="2" t="str">
        <f>IF(sum!A403="ON",sum!G403,"*")</f>
        <v>*</v>
      </c>
      <c r="AP410" s="2" t="s">
        <v>186</v>
      </c>
      <c r="AQ410" s="2" t="s">
        <v>187</v>
      </c>
      <c r="AR410" s="2">
        <v>2035</v>
      </c>
      <c r="AS410" s="2" t="str">
        <f>IF(sum!A403="QU",sum!B403,"*")</f>
        <v>*</v>
      </c>
      <c r="AT410" s="2"/>
      <c r="AU410" s="2" t="str">
        <f>IF(sum!A403="QU",sum!G403,"*")</f>
        <v>*</v>
      </c>
      <c r="AX410" s="2" t="s">
        <v>186</v>
      </c>
      <c r="AY410" s="2" t="s">
        <v>187</v>
      </c>
      <c r="AZ410" s="2">
        <v>2035</v>
      </c>
      <c r="BA410" s="2" t="str">
        <f>IF(sum!A403="SA",sum!B403,"*")</f>
        <v>*</v>
      </c>
      <c r="BB410" s="2"/>
      <c r="BC410" s="2" t="str">
        <f>IF(sum!A403="SA",sum!G403,"*")</f>
        <v>*</v>
      </c>
    </row>
    <row r="411" spans="2:55">
      <c r="B411" s="4" t="s">
        <v>186</v>
      </c>
      <c r="C411" s="4" t="s">
        <v>187</v>
      </c>
      <c r="D411" s="4">
        <v>2035</v>
      </c>
      <c r="J411" s="4" t="s">
        <v>186</v>
      </c>
      <c r="K411" s="4" t="s">
        <v>187</v>
      </c>
      <c r="L411" s="4">
        <v>2035</v>
      </c>
      <c r="M411" s="2" t="str">
        <f>IF(sum!A404="AT",sum!B404,"*")</f>
        <v>*</v>
      </c>
      <c r="N411" s="2"/>
      <c r="O411" s="2" t="str">
        <f>IF(sum!A404="AT",sum!G404,"*")</f>
        <v>*</v>
      </c>
      <c r="R411" s="4" t="s">
        <v>186</v>
      </c>
      <c r="S411" s="4" t="s">
        <v>187</v>
      </c>
      <c r="T411" s="4">
        <v>2035</v>
      </c>
      <c r="U411" s="2" t="str">
        <f>IF(sum!A404="BC",sum!B404,"*")</f>
        <v>*</v>
      </c>
      <c r="V411" s="2"/>
      <c r="W411" s="2" t="str">
        <f>IF(sum!A404="BC",sum!G404,"*")</f>
        <v>*</v>
      </c>
      <c r="Z411" s="4" t="s">
        <v>186</v>
      </c>
      <c r="AA411" s="4" t="s">
        <v>187</v>
      </c>
      <c r="AB411" s="4">
        <v>2035</v>
      </c>
      <c r="AC411" s="2" t="str">
        <f>IF(sum!A404="MA",sum!B404,"*")</f>
        <v>R_ES-WH-SA_GAS1</v>
      </c>
      <c r="AD411" s="2"/>
      <c r="AE411" s="2">
        <f>IF(sum!A404="MA",sum!G404,"*")</f>
        <v>0</v>
      </c>
      <c r="AH411" s="4" t="s">
        <v>186</v>
      </c>
      <c r="AI411" s="4" t="s">
        <v>187</v>
      </c>
      <c r="AJ411" s="4">
        <v>2035</v>
      </c>
      <c r="AK411" s="2" t="str">
        <f>IF(sum!A404="ON",sum!B404,"*")</f>
        <v>*</v>
      </c>
      <c r="AL411" s="2"/>
      <c r="AM411" s="2" t="str">
        <f>IF(sum!A404="ON",sum!G404,"*")</f>
        <v>*</v>
      </c>
      <c r="AP411" s="4" t="s">
        <v>186</v>
      </c>
      <c r="AQ411" s="4" t="s">
        <v>187</v>
      </c>
      <c r="AR411" s="4">
        <v>2035</v>
      </c>
      <c r="AS411" s="2" t="str">
        <f>IF(sum!A404="QU",sum!B404,"*")</f>
        <v>*</v>
      </c>
      <c r="AT411" s="2"/>
      <c r="AU411" s="2" t="str">
        <f>IF(sum!A404="QU",sum!G404,"*")</f>
        <v>*</v>
      </c>
      <c r="AX411" s="4" t="s">
        <v>186</v>
      </c>
      <c r="AY411" s="4" t="s">
        <v>187</v>
      </c>
      <c r="AZ411" s="4">
        <v>2035</v>
      </c>
      <c r="BA411" s="2" t="str">
        <f>IF(sum!A404="SA",sum!B404,"*")</f>
        <v>*</v>
      </c>
      <c r="BB411" s="2"/>
      <c r="BC411" s="2" t="str">
        <f>IF(sum!A404="SA",sum!G404,"*")</f>
        <v>*</v>
      </c>
    </row>
    <row r="412" spans="2:55">
      <c r="B412" s="2" t="s">
        <v>186</v>
      </c>
      <c r="C412" s="2" t="s">
        <v>187</v>
      </c>
      <c r="D412" s="2">
        <v>2035</v>
      </c>
      <c r="J412" s="2" t="s">
        <v>186</v>
      </c>
      <c r="K412" s="2" t="s">
        <v>187</v>
      </c>
      <c r="L412" s="2">
        <v>2035</v>
      </c>
      <c r="M412" s="2" t="str">
        <f>IF(sum!A405="AT",sum!B405,"*")</f>
        <v>*</v>
      </c>
      <c r="N412" s="2"/>
      <c r="O412" s="2" t="str">
        <f>IF(sum!A405="AT",sum!G405,"*")</f>
        <v>*</v>
      </c>
      <c r="R412" s="2" t="s">
        <v>186</v>
      </c>
      <c r="S412" s="2" t="s">
        <v>187</v>
      </c>
      <c r="T412" s="2">
        <v>2035</v>
      </c>
      <c r="U412" s="2" t="str">
        <f>IF(sum!A405="BC",sum!B405,"*")</f>
        <v>*</v>
      </c>
      <c r="V412" s="2"/>
      <c r="W412" s="2" t="str">
        <f>IF(sum!A405="BC",sum!G405,"*")</f>
        <v>*</v>
      </c>
      <c r="Z412" s="2" t="s">
        <v>186</v>
      </c>
      <c r="AA412" s="2" t="s">
        <v>187</v>
      </c>
      <c r="AB412" s="2">
        <v>2035</v>
      </c>
      <c r="AC412" s="2" t="str">
        <f>IF(sum!A405="MA",sum!B405,"*")</f>
        <v>R_ES-WH-SA_STEAM1</v>
      </c>
      <c r="AD412" s="2"/>
      <c r="AE412" s="2">
        <f>IF(sum!A405="MA",sum!G405,"*")</f>
        <v>0.0257772810421133</v>
      </c>
      <c r="AH412" s="2" t="s">
        <v>186</v>
      </c>
      <c r="AI412" s="2" t="s">
        <v>187</v>
      </c>
      <c r="AJ412" s="2">
        <v>2035</v>
      </c>
      <c r="AK412" s="2" t="str">
        <f>IF(sum!A405="ON",sum!B405,"*")</f>
        <v>*</v>
      </c>
      <c r="AL412" s="2"/>
      <c r="AM412" s="2" t="str">
        <f>IF(sum!A405="ON",sum!G405,"*")</f>
        <v>*</v>
      </c>
      <c r="AP412" s="2" t="s">
        <v>186</v>
      </c>
      <c r="AQ412" s="2" t="s">
        <v>187</v>
      </c>
      <c r="AR412" s="2">
        <v>2035</v>
      </c>
      <c r="AS412" s="2" t="str">
        <f>IF(sum!A405="QU",sum!B405,"*")</f>
        <v>*</v>
      </c>
      <c r="AT412" s="2"/>
      <c r="AU412" s="2" t="str">
        <f>IF(sum!A405="QU",sum!G405,"*")</f>
        <v>*</v>
      </c>
      <c r="AX412" s="2" t="s">
        <v>186</v>
      </c>
      <c r="AY412" s="2" t="s">
        <v>187</v>
      </c>
      <c r="AZ412" s="2">
        <v>2035</v>
      </c>
      <c r="BA412" s="2" t="str">
        <f>IF(sum!A405="SA",sum!B405,"*")</f>
        <v>*</v>
      </c>
      <c r="BB412" s="2"/>
      <c r="BC412" s="2" t="str">
        <f>IF(sum!A405="SA",sum!G405,"*")</f>
        <v>*</v>
      </c>
    </row>
    <row r="413" spans="2:55">
      <c r="B413" s="2" t="s">
        <v>186</v>
      </c>
      <c r="C413" s="2" t="s">
        <v>187</v>
      </c>
      <c r="D413" s="2">
        <v>2035</v>
      </c>
      <c r="J413" s="2" t="s">
        <v>186</v>
      </c>
      <c r="K413" s="2" t="s">
        <v>187</v>
      </c>
      <c r="L413" s="2">
        <v>2035</v>
      </c>
      <c r="M413" s="2" t="str">
        <f>IF(sum!A406="AT",sum!B406,"*")</f>
        <v>*</v>
      </c>
      <c r="N413" s="2"/>
      <c r="O413" s="2" t="str">
        <f>IF(sum!A406="AT",sum!G406,"*")</f>
        <v>*</v>
      </c>
      <c r="R413" s="2" t="s">
        <v>186</v>
      </c>
      <c r="S413" s="2" t="s">
        <v>187</v>
      </c>
      <c r="T413" s="2">
        <v>2035</v>
      </c>
      <c r="U413" s="2" t="str">
        <f>IF(sum!A406="BC",sum!B406,"*")</f>
        <v>*</v>
      </c>
      <c r="V413" s="2"/>
      <c r="W413" s="2" t="str">
        <f>IF(sum!A406="BC",sum!G406,"*")</f>
        <v>*</v>
      </c>
      <c r="Z413" s="2" t="s">
        <v>186</v>
      </c>
      <c r="AA413" s="2" t="s">
        <v>187</v>
      </c>
      <c r="AB413" s="2">
        <v>2035</v>
      </c>
      <c r="AC413" s="2" t="str">
        <f>IF(sum!A406="MA",sum!B406,"*")</f>
        <v>R_ES-WH-SD_COAPRO1</v>
      </c>
      <c r="AD413" s="2"/>
      <c r="AE413" s="2">
        <f>IF(sum!A406="MA",sum!G406,"*")</f>
        <v>0</v>
      </c>
      <c r="AH413" s="2" t="s">
        <v>186</v>
      </c>
      <c r="AI413" s="2" t="s">
        <v>187</v>
      </c>
      <c r="AJ413" s="2">
        <v>2035</v>
      </c>
      <c r="AK413" s="2" t="str">
        <f>IF(sum!A406="ON",sum!B406,"*")</f>
        <v>*</v>
      </c>
      <c r="AL413" s="2"/>
      <c r="AM413" s="2" t="str">
        <f>IF(sum!A406="ON",sum!G406,"*")</f>
        <v>*</v>
      </c>
      <c r="AP413" s="4" t="s">
        <v>186</v>
      </c>
      <c r="AQ413" s="4" t="s">
        <v>187</v>
      </c>
      <c r="AR413" s="4">
        <v>2035</v>
      </c>
      <c r="AS413" s="2" t="str">
        <f>IF(sum!A406="QU",sum!B406,"*")</f>
        <v>*</v>
      </c>
      <c r="AT413" s="2"/>
      <c r="AU413" s="2" t="str">
        <f>IF(sum!A406="QU",sum!G406,"*")</f>
        <v>*</v>
      </c>
      <c r="AX413" s="2" t="s">
        <v>186</v>
      </c>
      <c r="AY413" s="2" t="s">
        <v>187</v>
      </c>
      <c r="AZ413" s="2">
        <v>2035</v>
      </c>
      <c r="BA413" s="2" t="str">
        <f>IF(sum!A406="SA",sum!B406,"*")</f>
        <v>*</v>
      </c>
      <c r="BB413" s="2"/>
      <c r="BC413" s="2" t="str">
        <f>IF(sum!A406="SA",sum!G406,"*")</f>
        <v>*</v>
      </c>
    </row>
    <row r="414" spans="2:55">
      <c r="B414" s="4" t="s">
        <v>186</v>
      </c>
      <c r="C414" s="4" t="s">
        <v>187</v>
      </c>
      <c r="D414" s="4">
        <v>2035</v>
      </c>
      <c r="J414" s="4" t="s">
        <v>186</v>
      </c>
      <c r="K414" s="4" t="s">
        <v>187</v>
      </c>
      <c r="L414" s="4">
        <v>2035</v>
      </c>
      <c r="M414" s="2" t="str">
        <f>IF(sum!A407="AT",sum!B407,"*")</f>
        <v>*</v>
      </c>
      <c r="N414" s="2"/>
      <c r="O414" s="2" t="str">
        <f>IF(sum!A407="AT",sum!G407,"*")</f>
        <v>*</v>
      </c>
      <c r="R414" s="4" t="s">
        <v>186</v>
      </c>
      <c r="S414" s="4" t="s">
        <v>187</v>
      </c>
      <c r="T414" s="4">
        <v>2035</v>
      </c>
      <c r="U414" s="2" t="str">
        <f>IF(sum!A407="BC",sum!B407,"*")</f>
        <v>*</v>
      </c>
      <c r="V414" s="2"/>
      <c r="W414" s="2" t="str">
        <f>IF(sum!A407="BC",sum!G407,"*")</f>
        <v>*</v>
      </c>
      <c r="Z414" s="4" t="s">
        <v>186</v>
      </c>
      <c r="AA414" s="4" t="s">
        <v>187</v>
      </c>
      <c r="AB414" s="4">
        <v>2035</v>
      </c>
      <c r="AC414" s="2" t="str">
        <f>IF(sum!A407="MA",sum!B407,"*")</f>
        <v>R_ES-WH-SD_GAS1</v>
      </c>
      <c r="AD414" s="2"/>
      <c r="AE414" s="2">
        <f>IF(sum!A407="MA",sum!G407,"*")</f>
        <v>0</v>
      </c>
      <c r="AH414" s="4" t="s">
        <v>186</v>
      </c>
      <c r="AI414" s="4" t="s">
        <v>187</v>
      </c>
      <c r="AJ414" s="4">
        <v>2035</v>
      </c>
      <c r="AK414" s="2" t="str">
        <f>IF(sum!A407="ON",sum!B407,"*")</f>
        <v>*</v>
      </c>
      <c r="AL414" s="2"/>
      <c r="AM414" s="2" t="str">
        <f>IF(sum!A407="ON",sum!G407,"*")</f>
        <v>*</v>
      </c>
      <c r="AP414" s="2" t="s">
        <v>186</v>
      </c>
      <c r="AQ414" s="2" t="s">
        <v>187</v>
      </c>
      <c r="AR414" s="2">
        <v>2035</v>
      </c>
      <c r="AS414" s="2" t="str">
        <f>IF(sum!A407="QU",sum!B407,"*")</f>
        <v>*</v>
      </c>
      <c r="AT414" s="2"/>
      <c r="AU414" s="2" t="str">
        <f>IF(sum!A407="QU",sum!G407,"*")</f>
        <v>*</v>
      </c>
      <c r="AX414" s="4" t="s">
        <v>186</v>
      </c>
      <c r="AY414" s="4" t="s">
        <v>187</v>
      </c>
      <c r="AZ414" s="4">
        <v>2035</v>
      </c>
      <c r="BA414" s="2" t="str">
        <f>IF(sum!A407="SA",sum!B407,"*")</f>
        <v>*</v>
      </c>
      <c r="BB414" s="2"/>
      <c r="BC414" s="2" t="str">
        <f>IF(sum!A407="SA",sum!G407,"*")</f>
        <v>*</v>
      </c>
    </row>
    <row r="415" spans="2:55">
      <c r="B415" s="2" t="s">
        <v>186</v>
      </c>
      <c r="C415" s="2" t="s">
        <v>187</v>
      </c>
      <c r="D415" s="2">
        <v>2035</v>
      </c>
      <c r="J415" s="2" t="s">
        <v>186</v>
      </c>
      <c r="K415" s="2" t="s">
        <v>187</v>
      </c>
      <c r="L415" s="2">
        <v>2035</v>
      </c>
      <c r="M415" s="2" t="str">
        <f>IF(sum!A408="AT",sum!B408,"*")</f>
        <v>*</v>
      </c>
      <c r="N415" s="2"/>
      <c r="O415" s="2" t="str">
        <f>IF(sum!A408="AT",sum!G408,"*")</f>
        <v>*</v>
      </c>
      <c r="R415" s="2" t="s">
        <v>186</v>
      </c>
      <c r="S415" s="2" t="s">
        <v>187</v>
      </c>
      <c r="T415" s="2">
        <v>2035</v>
      </c>
      <c r="U415" s="2" t="str">
        <f>IF(sum!A408="BC",sum!B408,"*")</f>
        <v>*</v>
      </c>
      <c r="V415" s="2"/>
      <c r="W415" s="2" t="str">
        <f>IF(sum!A408="BC",sum!G408,"*")</f>
        <v>*</v>
      </c>
      <c r="Z415" s="2" t="s">
        <v>186</v>
      </c>
      <c r="AA415" s="2" t="s">
        <v>187</v>
      </c>
      <c r="AB415" s="2">
        <v>2035</v>
      </c>
      <c r="AC415" s="2" t="str">
        <f>IF(sum!A408="MA",sum!B408,"*")</f>
        <v>R_ES-WH-SD_STEAM1</v>
      </c>
      <c r="AD415" s="2"/>
      <c r="AE415" s="2">
        <f>IF(sum!A408="MA",sum!G408,"*")</f>
        <v>0.351164586124288</v>
      </c>
      <c r="AH415" s="2" t="s">
        <v>186</v>
      </c>
      <c r="AI415" s="2" t="s">
        <v>187</v>
      </c>
      <c r="AJ415" s="2">
        <v>2035</v>
      </c>
      <c r="AK415" s="2" t="str">
        <f>IF(sum!A408="ON",sum!B408,"*")</f>
        <v>*</v>
      </c>
      <c r="AL415" s="2"/>
      <c r="AM415" s="2" t="str">
        <f>IF(sum!A408="ON",sum!G408,"*")</f>
        <v>*</v>
      </c>
      <c r="AP415" s="4" t="s">
        <v>186</v>
      </c>
      <c r="AQ415" s="4" t="s">
        <v>187</v>
      </c>
      <c r="AR415" s="4">
        <v>2035</v>
      </c>
      <c r="AS415" s="2" t="str">
        <f>IF(sum!A408="QU",sum!B408,"*")</f>
        <v>*</v>
      </c>
      <c r="AT415" s="2"/>
      <c r="AU415" s="2" t="str">
        <f>IF(sum!A408="QU",sum!G408,"*")</f>
        <v>*</v>
      </c>
      <c r="AX415" s="2" t="s">
        <v>186</v>
      </c>
      <c r="AY415" s="2" t="s">
        <v>187</v>
      </c>
      <c r="AZ415" s="2">
        <v>2035</v>
      </c>
      <c r="BA415" s="2" t="str">
        <f>IF(sum!A408="SA",sum!B408,"*")</f>
        <v>*</v>
      </c>
      <c r="BB415" s="2"/>
      <c r="BC415" s="2" t="str">
        <f>IF(sum!A408="SA",sum!G408,"*")</f>
        <v>*</v>
      </c>
    </row>
    <row r="416" spans="2:55">
      <c r="B416" s="2" t="s">
        <v>186</v>
      </c>
      <c r="C416" s="2" t="s">
        <v>187</v>
      </c>
      <c r="D416" s="2">
        <v>2035</v>
      </c>
      <c r="J416" s="2" t="s">
        <v>186</v>
      </c>
      <c r="K416" s="2" t="s">
        <v>187</v>
      </c>
      <c r="L416" s="2">
        <v>2035</v>
      </c>
      <c r="M416" s="2" t="str">
        <f>IF(sum!A409="AT",sum!B409,"*")</f>
        <v>*</v>
      </c>
      <c r="N416" s="2"/>
      <c r="O416" s="2" t="str">
        <f>IF(sum!A409="AT",sum!G409,"*")</f>
        <v>*</v>
      </c>
      <c r="R416" s="2" t="s">
        <v>186</v>
      </c>
      <c r="S416" s="2" t="s">
        <v>187</v>
      </c>
      <c r="T416" s="2">
        <v>2035</v>
      </c>
      <c r="U416" s="2" t="str">
        <f>IF(sum!A409="BC",sum!B409,"*")</f>
        <v>*</v>
      </c>
      <c r="V416" s="2"/>
      <c r="W416" s="2" t="str">
        <f>IF(sum!A409="BC",sum!G409,"*")</f>
        <v>*</v>
      </c>
      <c r="Z416" s="2" t="s">
        <v>186</v>
      </c>
      <c r="AA416" s="2" t="s">
        <v>187</v>
      </c>
      <c r="AB416" s="2">
        <v>2035</v>
      </c>
      <c r="AC416" s="2" t="str">
        <f>IF(sum!A409="MA",sum!B409,"*")</f>
        <v>RTS-AuxiliaryEquip_ELE1</v>
      </c>
      <c r="AD416" s="2"/>
      <c r="AE416" s="2">
        <f>IF(sum!A409="MA",sum!G409,"*")</f>
        <v>0.056763880099896</v>
      </c>
      <c r="AH416" s="2" t="s">
        <v>186</v>
      </c>
      <c r="AI416" s="2" t="s">
        <v>187</v>
      </c>
      <c r="AJ416" s="2">
        <v>2035</v>
      </c>
      <c r="AK416" s="2" t="str">
        <f>IF(sum!A409="ON",sum!B409,"*")</f>
        <v>*</v>
      </c>
      <c r="AL416" s="2"/>
      <c r="AM416" s="2" t="str">
        <f>IF(sum!A409="ON",sum!G409,"*")</f>
        <v>*</v>
      </c>
      <c r="AP416" s="2" t="s">
        <v>186</v>
      </c>
      <c r="AQ416" s="2" t="s">
        <v>187</v>
      </c>
      <c r="AR416" s="2">
        <v>2035</v>
      </c>
      <c r="AS416" s="2" t="str">
        <f>IF(sum!A409="QU",sum!B409,"*")</f>
        <v>*</v>
      </c>
      <c r="AT416" s="2"/>
      <c r="AU416" s="2" t="str">
        <f>IF(sum!A409="QU",sum!G409,"*")</f>
        <v>*</v>
      </c>
      <c r="AX416" s="2" t="s">
        <v>186</v>
      </c>
      <c r="AY416" s="2" t="s">
        <v>187</v>
      </c>
      <c r="AZ416" s="2">
        <v>2035</v>
      </c>
      <c r="BA416" s="2" t="str">
        <f>IF(sum!A409="SA",sum!B409,"*")</f>
        <v>*</v>
      </c>
      <c r="BB416" s="2"/>
      <c r="BC416" s="2" t="str">
        <f>IF(sum!A409="SA",sum!G409,"*")</f>
        <v>*</v>
      </c>
    </row>
    <row r="417" spans="2:55">
      <c r="B417" s="4" t="s">
        <v>186</v>
      </c>
      <c r="C417" s="4" t="s">
        <v>187</v>
      </c>
      <c r="D417" s="4">
        <v>2035</v>
      </c>
      <c r="J417" s="4" t="s">
        <v>186</v>
      </c>
      <c r="K417" s="4" t="s">
        <v>187</v>
      </c>
      <c r="L417" s="4">
        <v>2035</v>
      </c>
      <c r="M417" s="2" t="str">
        <f>IF(sum!A410="AT",sum!B410,"*")</f>
        <v>*</v>
      </c>
      <c r="N417" s="2"/>
      <c r="O417" s="2" t="str">
        <f>IF(sum!A410="AT",sum!G410,"*")</f>
        <v>*</v>
      </c>
      <c r="R417" s="4" t="s">
        <v>186</v>
      </c>
      <c r="S417" s="4" t="s">
        <v>187</v>
      </c>
      <c r="T417" s="4">
        <v>2035</v>
      </c>
      <c r="U417" s="2" t="str">
        <f>IF(sum!A410="BC",sum!B410,"*")</f>
        <v>*</v>
      </c>
      <c r="V417" s="2"/>
      <c r="W417" s="2" t="str">
        <f>IF(sum!A410="BC",sum!G410,"*")</f>
        <v>*</v>
      </c>
      <c r="Z417" s="4" t="s">
        <v>186</v>
      </c>
      <c r="AA417" s="4" t="s">
        <v>187</v>
      </c>
      <c r="AB417" s="4">
        <v>2035</v>
      </c>
      <c r="AC417" s="2" t="str">
        <f>IF(sum!A410="MA",sum!B410,"*")</f>
        <v>RTS-AuxiliaryMot_ELE1</v>
      </c>
      <c r="AD417" s="2"/>
      <c r="AE417" s="2">
        <f>IF(sum!A410="MA",sum!G410,"*")</f>
        <v>0.0293532128405063</v>
      </c>
      <c r="AH417" s="4" t="s">
        <v>186</v>
      </c>
      <c r="AI417" s="4" t="s">
        <v>187</v>
      </c>
      <c r="AJ417" s="4">
        <v>2035</v>
      </c>
      <c r="AK417" s="2" t="str">
        <f>IF(sum!A410="ON",sum!B410,"*")</f>
        <v>*</v>
      </c>
      <c r="AL417" s="2"/>
      <c r="AM417" s="2" t="str">
        <f>IF(sum!A410="ON",sum!G410,"*")</f>
        <v>*</v>
      </c>
      <c r="AP417" s="4" t="s">
        <v>186</v>
      </c>
      <c r="AQ417" s="4" t="s">
        <v>187</v>
      </c>
      <c r="AR417" s="4">
        <v>2035</v>
      </c>
      <c r="AS417" s="2" t="str">
        <f>IF(sum!A410="QU",sum!B410,"*")</f>
        <v>*</v>
      </c>
      <c r="AT417" s="2"/>
      <c r="AU417" s="2" t="str">
        <f>IF(sum!A410="QU",sum!G410,"*")</f>
        <v>*</v>
      </c>
      <c r="AX417" s="4" t="s">
        <v>186</v>
      </c>
      <c r="AY417" s="4" t="s">
        <v>187</v>
      </c>
      <c r="AZ417" s="4">
        <v>2035</v>
      </c>
      <c r="BA417" s="2" t="str">
        <f>IF(sum!A410="SA",sum!B410,"*")</f>
        <v>*</v>
      </c>
      <c r="BB417" s="2"/>
      <c r="BC417" s="2" t="str">
        <f>IF(sum!A410="SA",sum!G410,"*")</f>
        <v>*</v>
      </c>
    </row>
    <row r="418" spans="2:55">
      <c r="B418" s="2" t="s">
        <v>186</v>
      </c>
      <c r="C418" s="2" t="s">
        <v>187</v>
      </c>
      <c r="D418" s="2">
        <v>2035</v>
      </c>
      <c r="J418" s="2" t="s">
        <v>186</v>
      </c>
      <c r="K418" s="2" t="s">
        <v>187</v>
      </c>
      <c r="L418" s="2">
        <v>2035</v>
      </c>
      <c r="M418" s="2" t="str">
        <f>IF(sum!A411="AT",sum!B411,"*")</f>
        <v>*</v>
      </c>
      <c r="N418" s="2"/>
      <c r="O418" s="2" t="str">
        <f>IF(sum!A411="AT",sum!G411,"*")</f>
        <v>*</v>
      </c>
      <c r="R418" s="2" t="s">
        <v>186</v>
      </c>
      <c r="S418" s="2" t="s">
        <v>187</v>
      </c>
      <c r="T418" s="2">
        <v>2035</v>
      </c>
      <c r="U418" s="2" t="str">
        <f>IF(sum!A411="BC",sum!B411,"*")</f>
        <v>*</v>
      </c>
      <c r="V418" s="2"/>
      <c r="W418" s="2" t="str">
        <f>IF(sum!A411="BC",sum!G411,"*")</f>
        <v>*</v>
      </c>
      <c r="Z418" s="2" t="s">
        <v>186</v>
      </c>
      <c r="AA418" s="2" t="s">
        <v>187</v>
      </c>
      <c r="AB418" s="2">
        <v>2035</v>
      </c>
      <c r="AC418" s="2" t="str">
        <f>IF(sum!A411="MA",sum!B411,"*")</f>
        <v>RTS-Light_ELE1</v>
      </c>
      <c r="AD418" s="2"/>
      <c r="AE418" s="2">
        <f>IF(sum!A411="MA",sum!G411,"*")</f>
        <v>0.132089457782278</v>
      </c>
      <c r="AH418" s="2" t="s">
        <v>186</v>
      </c>
      <c r="AI418" s="2" t="s">
        <v>187</v>
      </c>
      <c r="AJ418" s="2">
        <v>2035</v>
      </c>
      <c r="AK418" s="2" t="str">
        <f>IF(sum!A411="ON",sum!B411,"*")</f>
        <v>*</v>
      </c>
      <c r="AL418" s="2"/>
      <c r="AM418" s="2" t="str">
        <f>IF(sum!A411="ON",sum!G411,"*")</f>
        <v>*</v>
      </c>
      <c r="AP418" s="2" t="s">
        <v>186</v>
      </c>
      <c r="AQ418" s="2" t="s">
        <v>187</v>
      </c>
      <c r="AR418" s="2">
        <v>2035</v>
      </c>
      <c r="AS418" s="2" t="str">
        <f>IF(sum!A411="QU",sum!B411,"*")</f>
        <v>*</v>
      </c>
      <c r="AT418" s="2"/>
      <c r="AU418" s="2" t="str">
        <f>IF(sum!A411="QU",sum!G411,"*")</f>
        <v>*</v>
      </c>
      <c r="AX418" s="2" t="s">
        <v>186</v>
      </c>
      <c r="AY418" s="2" t="s">
        <v>187</v>
      </c>
      <c r="AZ418" s="2">
        <v>2035</v>
      </c>
      <c r="BA418" s="2" t="str">
        <f>IF(sum!A411="SA",sum!B411,"*")</f>
        <v>*</v>
      </c>
      <c r="BB418" s="2"/>
      <c r="BC418" s="2" t="str">
        <f>IF(sum!A411="SA",sum!G411,"*")</f>
        <v>*</v>
      </c>
    </row>
    <row r="419" spans="2:55">
      <c r="B419" s="2" t="s">
        <v>186</v>
      </c>
      <c r="C419" s="2" t="s">
        <v>187</v>
      </c>
      <c r="D419" s="2">
        <v>2035</v>
      </c>
      <c r="J419" s="2" t="s">
        <v>186</v>
      </c>
      <c r="K419" s="2" t="s">
        <v>187</v>
      </c>
      <c r="L419" s="2">
        <v>2035</v>
      </c>
      <c r="M419" s="2" t="str">
        <f>IF(sum!A412="AT",sum!B412,"*")</f>
        <v>*</v>
      </c>
      <c r="N419" s="2"/>
      <c r="O419" s="2" t="str">
        <f>IF(sum!A412="AT",sum!G412,"*")</f>
        <v>*</v>
      </c>
      <c r="R419" s="2" t="s">
        <v>186</v>
      </c>
      <c r="S419" s="2" t="s">
        <v>187</v>
      </c>
      <c r="T419" s="2">
        <v>2035</v>
      </c>
      <c r="U419" s="2" t="str">
        <f>IF(sum!A412="BC",sum!B412,"*")</f>
        <v>*</v>
      </c>
      <c r="V419" s="2"/>
      <c r="W419" s="2" t="str">
        <f>IF(sum!A412="BC",sum!G412,"*")</f>
        <v>*</v>
      </c>
      <c r="Z419" s="2" t="s">
        <v>186</v>
      </c>
      <c r="AA419" s="2" t="s">
        <v>187</v>
      </c>
      <c r="AB419" s="2">
        <v>2035</v>
      </c>
      <c r="AC419" s="2" t="str">
        <f>IF(sum!A412="MA",sum!B412,"*")</f>
        <v>RTS-SpCool_ELE1</v>
      </c>
      <c r="AD419" s="2"/>
      <c r="AE419" s="2">
        <f>IF(sum!A412="MA",sum!G412,"*")</f>
        <v>0.0293532128405063</v>
      </c>
      <c r="AH419" s="2" t="s">
        <v>186</v>
      </c>
      <c r="AI419" s="2" t="s">
        <v>187</v>
      </c>
      <c r="AJ419" s="2">
        <v>2035</v>
      </c>
      <c r="AK419" s="2" t="str">
        <f>IF(sum!A412="ON",sum!B412,"*")</f>
        <v>*</v>
      </c>
      <c r="AL419" s="2"/>
      <c r="AM419" s="2" t="str">
        <f>IF(sum!A412="ON",sum!G412,"*")</f>
        <v>*</v>
      </c>
      <c r="AP419" s="4" t="s">
        <v>186</v>
      </c>
      <c r="AQ419" s="4" t="s">
        <v>187</v>
      </c>
      <c r="AR419" s="4">
        <v>2035</v>
      </c>
      <c r="AS419" s="2" t="str">
        <f>IF(sum!A412="QU",sum!B412,"*")</f>
        <v>*</v>
      </c>
      <c r="AT419" s="2"/>
      <c r="AU419" s="2" t="str">
        <f>IF(sum!A412="QU",sum!G412,"*")</f>
        <v>*</v>
      </c>
      <c r="AX419" s="2" t="s">
        <v>186</v>
      </c>
      <c r="AY419" s="2" t="s">
        <v>187</v>
      </c>
      <c r="AZ419" s="2">
        <v>2035</v>
      </c>
      <c r="BA419" s="2" t="str">
        <f>IF(sum!A412="SA",sum!B412,"*")</f>
        <v>*</v>
      </c>
      <c r="BB419" s="2"/>
      <c r="BC419" s="2" t="str">
        <f>IF(sum!A412="SA",sum!G412,"*")</f>
        <v>*</v>
      </c>
    </row>
    <row r="420" spans="2:55">
      <c r="B420" s="4" t="s">
        <v>186</v>
      </c>
      <c r="C420" s="4" t="s">
        <v>187</v>
      </c>
      <c r="D420" s="4">
        <v>2035</v>
      </c>
      <c r="J420" s="4" t="s">
        <v>186</v>
      </c>
      <c r="K420" s="4" t="s">
        <v>187</v>
      </c>
      <c r="L420" s="4">
        <v>2035</v>
      </c>
      <c r="M420" s="2" t="str">
        <f>IF(sum!A413="AT",sum!B413,"*")</f>
        <v>*</v>
      </c>
      <c r="N420" s="2"/>
      <c r="O420" s="2" t="str">
        <f>IF(sum!A413="AT",sum!G413,"*")</f>
        <v>*</v>
      </c>
      <c r="R420" s="4" t="s">
        <v>186</v>
      </c>
      <c r="S420" s="4" t="s">
        <v>187</v>
      </c>
      <c r="T420" s="4">
        <v>2035</v>
      </c>
      <c r="U420" s="2" t="str">
        <f>IF(sum!A413="BC",sum!B413,"*")</f>
        <v>*</v>
      </c>
      <c r="V420" s="2"/>
      <c r="W420" s="2" t="str">
        <f>IF(sum!A413="BC",sum!G413,"*")</f>
        <v>*</v>
      </c>
      <c r="Z420" s="4" t="s">
        <v>186</v>
      </c>
      <c r="AA420" s="4" t="s">
        <v>187</v>
      </c>
      <c r="AB420" s="4">
        <v>2035</v>
      </c>
      <c r="AC420" s="2" t="str">
        <f>IF(sum!A413="MA",sum!B413,"*")</f>
        <v>RTS-SpHeat_ELE1</v>
      </c>
      <c r="AD420" s="2"/>
      <c r="AE420" s="2">
        <f>IF(sum!A413="MA",sum!G413,"*")</f>
        <v>0.446393137642438</v>
      </c>
      <c r="AH420" s="4" t="s">
        <v>186</v>
      </c>
      <c r="AI420" s="4" t="s">
        <v>187</v>
      </c>
      <c r="AJ420" s="4">
        <v>2035</v>
      </c>
      <c r="AK420" s="2" t="str">
        <f>IF(sum!A413="ON",sum!B413,"*")</f>
        <v>*</v>
      </c>
      <c r="AL420" s="2"/>
      <c r="AM420" s="2" t="str">
        <f>IF(sum!A413="ON",sum!G413,"*")</f>
        <v>*</v>
      </c>
      <c r="AP420" s="2" t="s">
        <v>186</v>
      </c>
      <c r="AQ420" s="2" t="s">
        <v>187</v>
      </c>
      <c r="AR420" s="2">
        <v>2035</v>
      </c>
      <c r="AS420" s="2" t="str">
        <f>IF(sum!A413="QU",sum!B413,"*")</f>
        <v>*</v>
      </c>
      <c r="AT420" s="2"/>
      <c r="AU420" s="2" t="str">
        <f>IF(sum!A413="QU",sum!G413,"*")</f>
        <v>*</v>
      </c>
      <c r="AX420" s="4" t="s">
        <v>186</v>
      </c>
      <c r="AY420" s="4" t="s">
        <v>187</v>
      </c>
      <c r="AZ420" s="4">
        <v>2035</v>
      </c>
      <c r="BA420" s="2" t="str">
        <f>IF(sum!A413="SA",sum!B413,"*")</f>
        <v>*</v>
      </c>
      <c r="BB420" s="2"/>
      <c r="BC420" s="2" t="str">
        <f>IF(sum!A413="SA",sum!G413,"*")</f>
        <v>*</v>
      </c>
    </row>
    <row r="421" spans="2:55">
      <c r="B421" s="2" t="s">
        <v>186</v>
      </c>
      <c r="C421" s="2" t="s">
        <v>187</v>
      </c>
      <c r="D421" s="2">
        <v>2035</v>
      </c>
      <c r="J421" s="2" t="s">
        <v>186</v>
      </c>
      <c r="K421" s="2" t="s">
        <v>187</v>
      </c>
      <c r="L421" s="2">
        <v>2035</v>
      </c>
      <c r="M421" s="2" t="str">
        <f>IF(sum!A414="AT",sum!B414,"*")</f>
        <v>*</v>
      </c>
      <c r="N421" s="2"/>
      <c r="O421" s="2" t="str">
        <f>IF(sum!A414="AT",sum!G414,"*")</f>
        <v>*</v>
      </c>
      <c r="R421" s="2" t="s">
        <v>186</v>
      </c>
      <c r="S421" s="2" t="s">
        <v>187</v>
      </c>
      <c r="T421" s="2">
        <v>2035</v>
      </c>
      <c r="U421" s="2" t="str">
        <f>IF(sum!A414="BC",sum!B414,"*")</f>
        <v>*</v>
      </c>
      <c r="V421" s="2"/>
      <c r="W421" s="2" t="str">
        <f>IF(sum!A414="BC",sum!G414,"*")</f>
        <v>*</v>
      </c>
      <c r="Z421" s="2" t="s">
        <v>186</v>
      </c>
      <c r="AA421" s="2" t="s">
        <v>187</v>
      </c>
      <c r="AB421" s="2">
        <v>2035</v>
      </c>
      <c r="AC421" s="2" t="str">
        <f>IF(sum!A414="MA",sum!B414,"*")</f>
        <v>RTS-WaterHeat_ELE1</v>
      </c>
      <c r="AD421" s="2"/>
      <c r="AE421" s="2">
        <f>IF(sum!A414="MA",sum!G414,"*")</f>
        <v>0.0227055520399584</v>
      </c>
      <c r="AH421" s="2" t="s">
        <v>186</v>
      </c>
      <c r="AI421" s="2" t="s">
        <v>187</v>
      </c>
      <c r="AJ421" s="2">
        <v>2035</v>
      </c>
      <c r="AK421" s="2" t="str">
        <f>IF(sum!A414="ON",sum!B414,"*")</f>
        <v>*</v>
      </c>
      <c r="AL421" s="2"/>
      <c r="AM421" s="2" t="str">
        <f>IF(sum!A414="ON",sum!G414,"*")</f>
        <v>*</v>
      </c>
      <c r="AP421" s="4" t="s">
        <v>186</v>
      </c>
      <c r="AQ421" s="4" t="s">
        <v>187</v>
      </c>
      <c r="AR421" s="4">
        <v>2035</v>
      </c>
      <c r="AS421" s="2" t="str">
        <f>IF(sum!A414="QU",sum!B414,"*")</f>
        <v>*</v>
      </c>
      <c r="AT421" s="2"/>
      <c r="AU421" s="2" t="str">
        <f>IF(sum!A414="QU",sum!G414,"*")</f>
        <v>*</v>
      </c>
      <c r="AX421" s="2" t="s">
        <v>186</v>
      </c>
      <c r="AY421" s="2" t="s">
        <v>187</v>
      </c>
      <c r="AZ421" s="2">
        <v>2035</v>
      </c>
      <c r="BA421" s="2" t="str">
        <f>IF(sum!A414="SA",sum!B414,"*")</f>
        <v>*</v>
      </c>
      <c r="BB421" s="2"/>
      <c r="BC421" s="2" t="str">
        <f>IF(sum!A414="SA",sum!G414,"*")</f>
        <v>*</v>
      </c>
    </row>
    <row r="422" spans="2:55">
      <c r="B422" s="2" t="s">
        <v>186</v>
      </c>
      <c r="C422" s="2" t="s">
        <v>187</v>
      </c>
      <c r="D422" s="2">
        <v>2035</v>
      </c>
      <c r="J422" s="2" t="s">
        <v>186</v>
      </c>
      <c r="K422" s="2" t="s">
        <v>187</v>
      </c>
      <c r="L422" s="2">
        <v>2035</v>
      </c>
      <c r="M422" s="2" t="str">
        <f>IF(sum!A415="AT",sum!B415,"*")</f>
        <v>*</v>
      </c>
      <c r="N422" s="2"/>
      <c r="O422" s="2" t="str">
        <f>IF(sum!A415="AT",sum!G415,"*")</f>
        <v>*</v>
      </c>
      <c r="R422" s="2" t="s">
        <v>186</v>
      </c>
      <c r="S422" s="2" t="s">
        <v>187</v>
      </c>
      <c r="T422" s="2">
        <v>2035</v>
      </c>
      <c r="U422" s="2" t="str">
        <f>IF(sum!A415="BC",sum!B415,"*")</f>
        <v>*</v>
      </c>
      <c r="V422" s="2"/>
      <c r="W422" s="2" t="str">
        <f>IF(sum!A415="BC",sum!G415,"*")</f>
        <v>*</v>
      </c>
      <c r="Z422" s="2" t="s">
        <v>186</v>
      </c>
      <c r="AA422" s="2" t="s">
        <v>187</v>
      </c>
      <c r="AB422" s="2">
        <v>2035</v>
      </c>
      <c r="AC422" s="2" t="str">
        <f>IF(sum!A415="MA",sum!B415,"*")</f>
        <v>S_CCUS_EMIS_H2T</v>
      </c>
      <c r="AD422" s="2"/>
      <c r="AE422" s="2">
        <f>IF(sum!A415="MA",sum!G415,"*")</f>
        <v>0</v>
      </c>
      <c r="AH422" s="2" t="s">
        <v>186</v>
      </c>
      <c r="AI422" s="2" t="s">
        <v>187</v>
      </c>
      <c r="AJ422" s="2">
        <v>2035</v>
      </c>
      <c r="AK422" s="2" t="str">
        <f>IF(sum!A415="ON",sum!B415,"*")</f>
        <v>*</v>
      </c>
      <c r="AL422" s="2"/>
      <c r="AM422" s="2" t="str">
        <f>IF(sum!A415="ON",sum!G415,"*")</f>
        <v>*</v>
      </c>
      <c r="AP422" s="2" t="s">
        <v>186</v>
      </c>
      <c r="AQ422" s="2" t="s">
        <v>187</v>
      </c>
      <c r="AR422" s="2">
        <v>2035</v>
      </c>
      <c r="AS422" s="2" t="str">
        <f>IF(sum!A415="QU",sum!B415,"*")</f>
        <v>*</v>
      </c>
      <c r="AT422" s="2"/>
      <c r="AU422" s="2" t="str">
        <f>IF(sum!A415="QU",sum!G415,"*")</f>
        <v>*</v>
      </c>
      <c r="AX422" s="2" t="s">
        <v>186</v>
      </c>
      <c r="AY422" s="2" t="s">
        <v>187</v>
      </c>
      <c r="AZ422" s="2">
        <v>2035</v>
      </c>
      <c r="BA422" s="2" t="str">
        <f>IF(sum!A415="SA",sum!B415,"*")</f>
        <v>*</v>
      </c>
      <c r="BB422" s="2"/>
      <c r="BC422" s="2" t="str">
        <f>IF(sum!A415="SA",sum!G415,"*")</f>
        <v>*</v>
      </c>
    </row>
    <row r="423" spans="2:55">
      <c r="B423" s="4" t="s">
        <v>186</v>
      </c>
      <c r="C423" s="4" t="s">
        <v>187</v>
      </c>
      <c r="D423" s="4">
        <v>2035</v>
      </c>
      <c r="J423" s="4" t="s">
        <v>186</v>
      </c>
      <c r="K423" s="4" t="s">
        <v>187</v>
      </c>
      <c r="L423" s="4">
        <v>2035</v>
      </c>
      <c r="M423" s="2" t="str">
        <f>IF(sum!A416="AT",sum!B416,"*")</f>
        <v>*</v>
      </c>
      <c r="N423" s="2"/>
      <c r="O423" s="2" t="str">
        <f>IF(sum!A416="AT",sum!G416,"*")</f>
        <v>*</v>
      </c>
      <c r="R423" s="4" t="s">
        <v>186</v>
      </c>
      <c r="S423" s="4" t="s">
        <v>187</v>
      </c>
      <c r="T423" s="4">
        <v>2035</v>
      </c>
      <c r="U423" s="2" t="str">
        <f>IF(sum!A416="BC",sum!B416,"*")</f>
        <v>*</v>
      </c>
      <c r="V423" s="2"/>
      <c r="W423" s="2" t="str">
        <f>IF(sum!A416="BC",sum!G416,"*")</f>
        <v>*</v>
      </c>
      <c r="Z423" s="4" t="s">
        <v>186</v>
      </c>
      <c r="AA423" s="4" t="s">
        <v>187</v>
      </c>
      <c r="AB423" s="4">
        <v>2035</v>
      </c>
      <c r="AC423" s="2" t="str">
        <f>IF(sum!A416="MA",sum!B416,"*")</f>
        <v>S_CCUS_EMISMeOH_H2</v>
      </c>
      <c r="AD423" s="2"/>
      <c r="AE423" s="2">
        <f>IF(sum!A416="MA",sum!G416,"*")</f>
        <v>0</v>
      </c>
      <c r="AH423" s="4" t="s">
        <v>186</v>
      </c>
      <c r="AI423" s="4" t="s">
        <v>187</v>
      </c>
      <c r="AJ423" s="4">
        <v>2035</v>
      </c>
      <c r="AK423" s="2" t="str">
        <f>IF(sum!A416="ON",sum!B416,"*")</f>
        <v>*</v>
      </c>
      <c r="AL423" s="2"/>
      <c r="AM423" s="2" t="str">
        <f>IF(sum!A416="ON",sum!G416,"*")</f>
        <v>*</v>
      </c>
      <c r="AP423" s="4" t="s">
        <v>186</v>
      </c>
      <c r="AQ423" s="4" t="s">
        <v>187</v>
      </c>
      <c r="AR423" s="4">
        <v>2035</v>
      </c>
      <c r="AS423" s="2" t="str">
        <f>IF(sum!A416="QU",sum!B416,"*")</f>
        <v>*</v>
      </c>
      <c r="AT423" s="2"/>
      <c r="AU423" s="2" t="str">
        <f>IF(sum!A416="QU",sum!G416,"*")</f>
        <v>*</v>
      </c>
      <c r="AX423" s="4" t="s">
        <v>186</v>
      </c>
      <c r="AY423" s="4" t="s">
        <v>187</v>
      </c>
      <c r="AZ423" s="4">
        <v>2035</v>
      </c>
      <c r="BA423" s="2" t="str">
        <f>IF(sum!A416="SA",sum!B416,"*")</f>
        <v>*</v>
      </c>
      <c r="BB423" s="2"/>
      <c r="BC423" s="2" t="str">
        <f>IF(sum!A416="SA",sum!G416,"*")</f>
        <v>*</v>
      </c>
    </row>
    <row r="424" spans="2:55">
      <c r="B424" s="2" t="s">
        <v>186</v>
      </c>
      <c r="C424" s="2" t="s">
        <v>187</v>
      </c>
      <c r="D424" s="2">
        <v>2035</v>
      </c>
      <c r="J424" s="2" t="s">
        <v>186</v>
      </c>
      <c r="K424" s="2" t="s">
        <v>187</v>
      </c>
      <c r="L424" s="2">
        <v>2035</v>
      </c>
      <c r="M424" s="2" t="str">
        <f>IF(sum!A417="AT",sum!B417,"*")</f>
        <v>*</v>
      </c>
      <c r="N424" s="2"/>
      <c r="O424" s="2" t="str">
        <f>IF(sum!A417="AT",sum!G417,"*")</f>
        <v>*</v>
      </c>
      <c r="R424" s="2" t="s">
        <v>186</v>
      </c>
      <c r="S424" s="2" t="s">
        <v>187</v>
      </c>
      <c r="T424" s="2">
        <v>2035</v>
      </c>
      <c r="U424" s="2" t="str">
        <f>IF(sum!A417="BC",sum!B417,"*")</f>
        <v>*</v>
      </c>
      <c r="V424" s="2"/>
      <c r="W424" s="2" t="str">
        <f>IF(sum!A417="BC",sum!G417,"*")</f>
        <v>*</v>
      </c>
      <c r="Z424" s="2" t="s">
        <v>186</v>
      </c>
      <c r="AA424" s="2" t="s">
        <v>187</v>
      </c>
      <c r="AB424" s="2">
        <v>2035</v>
      </c>
      <c r="AC424" s="2" t="str">
        <f>IF(sum!A417="MA",sum!B417,"*")</f>
        <v>SGASSH2RC01</v>
      </c>
      <c r="AD424" s="2"/>
      <c r="AE424" s="2">
        <f>IF(sum!A417="MA",sum!G417,"*")</f>
        <v>0</v>
      </c>
      <c r="AH424" s="2" t="s">
        <v>186</v>
      </c>
      <c r="AI424" s="2" t="s">
        <v>187</v>
      </c>
      <c r="AJ424" s="2">
        <v>2035</v>
      </c>
      <c r="AK424" s="2" t="str">
        <f>IF(sum!A417="ON",sum!B417,"*")</f>
        <v>*</v>
      </c>
      <c r="AL424" s="2"/>
      <c r="AM424" s="2" t="str">
        <f>IF(sum!A417="ON",sum!G417,"*")</f>
        <v>*</v>
      </c>
      <c r="AP424" s="2" t="s">
        <v>186</v>
      </c>
      <c r="AQ424" s="2" t="s">
        <v>187</v>
      </c>
      <c r="AR424" s="2">
        <v>2035</v>
      </c>
      <c r="AS424" s="2" t="str">
        <f>IF(sum!A417="QU",sum!B417,"*")</f>
        <v>*</v>
      </c>
      <c r="AT424" s="2"/>
      <c r="AU424" s="2" t="str">
        <f>IF(sum!A417="QU",sum!G417,"*")</f>
        <v>*</v>
      </c>
      <c r="AX424" s="2" t="s">
        <v>186</v>
      </c>
      <c r="AY424" s="2" t="s">
        <v>187</v>
      </c>
      <c r="AZ424" s="2">
        <v>2035</v>
      </c>
      <c r="BA424" s="2" t="str">
        <f>IF(sum!A417="SA",sum!B417,"*")</f>
        <v>*</v>
      </c>
      <c r="BB424" s="2"/>
      <c r="BC424" s="2" t="str">
        <f>IF(sum!A417="SA",sum!G417,"*")</f>
        <v>*</v>
      </c>
    </row>
    <row r="425" spans="2:55">
      <c r="B425" s="2" t="s">
        <v>186</v>
      </c>
      <c r="C425" s="2" t="s">
        <v>187</v>
      </c>
      <c r="D425" s="2">
        <v>2035</v>
      </c>
      <c r="J425" s="2" t="s">
        <v>186</v>
      </c>
      <c r="K425" s="2" t="s">
        <v>187</v>
      </c>
      <c r="L425" s="2">
        <v>2035</v>
      </c>
      <c r="M425" s="2" t="str">
        <f>IF(sum!A418="AT",sum!B418,"*")</f>
        <v>*</v>
      </c>
      <c r="N425" s="2"/>
      <c r="O425" s="2" t="str">
        <f>IF(sum!A418="AT",sum!G418,"*")</f>
        <v>*</v>
      </c>
      <c r="R425" s="2" t="s">
        <v>186</v>
      </c>
      <c r="S425" s="2" t="s">
        <v>187</v>
      </c>
      <c r="T425" s="2">
        <v>2035</v>
      </c>
      <c r="U425" s="2" t="str">
        <f>IF(sum!A418="BC",sum!B418,"*")</f>
        <v>*</v>
      </c>
      <c r="V425" s="2"/>
      <c r="W425" s="2" t="str">
        <f>IF(sum!A418="BC",sum!G418,"*")</f>
        <v>*</v>
      </c>
      <c r="Z425" s="2" t="s">
        <v>186</v>
      </c>
      <c r="AA425" s="2" t="s">
        <v>187</v>
      </c>
      <c r="AB425" s="2">
        <v>2035</v>
      </c>
      <c r="AC425" s="2" t="str">
        <f>IF(sum!A418="MA",sum!B418,"*")</f>
        <v>SINKCCU</v>
      </c>
      <c r="AD425" s="2"/>
      <c r="AE425" s="2">
        <f>IF(sum!A418="MA",sum!G418,"*")</f>
        <v>0</v>
      </c>
      <c r="AH425" s="2" t="s">
        <v>186</v>
      </c>
      <c r="AI425" s="2" t="s">
        <v>187</v>
      </c>
      <c r="AJ425" s="2">
        <v>2035</v>
      </c>
      <c r="AK425" s="2" t="str">
        <f>IF(sum!A418="ON",sum!B418,"*")</f>
        <v>*</v>
      </c>
      <c r="AL425" s="2"/>
      <c r="AM425" s="2" t="str">
        <f>IF(sum!A418="ON",sum!G418,"*")</f>
        <v>*</v>
      </c>
      <c r="AP425" s="4" t="s">
        <v>186</v>
      </c>
      <c r="AQ425" s="4" t="s">
        <v>187</v>
      </c>
      <c r="AR425" s="4">
        <v>2035</v>
      </c>
      <c r="AS425" s="2" t="str">
        <f>IF(sum!A418="QU",sum!B418,"*")</f>
        <v>*</v>
      </c>
      <c r="AT425" s="2"/>
      <c r="AU425" s="2" t="str">
        <f>IF(sum!A418="QU",sum!G418,"*")</f>
        <v>*</v>
      </c>
      <c r="AX425" s="2" t="s">
        <v>186</v>
      </c>
      <c r="AY425" s="2" t="s">
        <v>187</v>
      </c>
      <c r="AZ425" s="2">
        <v>2035</v>
      </c>
      <c r="BA425" s="2" t="str">
        <f>IF(sum!A418="SA",sum!B418,"*")</f>
        <v>*</v>
      </c>
      <c r="BB425" s="2"/>
      <c r="BC425" s="2" t="str">
        <f>IF(sum!A418="SA",sum!G418,"*")</f>
        <v>*</v>
      </c>
    </row>
    <row r="426" spans="2:55">
      <c r="B426" s="4" t="s">
        <v>186</v>
      </c>
      <c r="C426" s="4" t="s">
        <v>187</v>
      </c>
      <c r="D426" s="4">
        <v>2035</v>
      </c>
      <c r="J426" s="4" t="s">
        <v>186</v>
      </c>
      <c r="K426" s="4" t="s">
        <v>187</v>
      </c>
      <c r="L426" s="4">
        <v>2035</v>
      </c>
      <c r="M426" s="2" t="str">
        <f>IF(sum!A419="AT",sum!B419,"*")</f>
        <v>*</v>
      </c>
      <c r="N426" s="2"/>
      <c r="O426" s="2" t="str">
        <f>IF(sum!A419="AT",sum!G419,"*")</f>
        <v>*</v>
      </c>
      <c r="R426" s="4" t="s">
        <v>186</v>
      </c>
      <c r="S426" s="4" t="s">
        <v>187</v>
      </c>
      <c r="T426" s="4">
        <v>2035</v>
      </c>
      <c r="U426" s="2" t="str">
        <f>IF(sum!A419="BC",sum!B419,"*")</f>
        <v>*</v>
      </c>
      <c r="V426" s="2"/>
      <c r="W426" s="2" t="str">
        <f>IF(sum!A419="BC",sum!G419,"*")</f>
        <v>*</v>
      </c>
      <c r="Z426" s="4" t="s">
        <v>186</v>
      </c>
      <c r="AA426" s="4" t="s">
        <v>187</v>
      </c>
      <c r="AB426" s="4">
        <v>2035</v>
      </c>
      <c r="AC426" s="2" t="str">
        <f>IF(sum!A419="MA",sum!B419,"*")</f>
        <v>SNK_DAC</v>
      </c>
      <c r="AD426" s="2"/>
      <c r="AE426" s="2">
        <f>IF(sum!A419="MA",sum!G419,"*")</f>
        <v>0</v>
      </c>
      <c r="AH426" s="4" t="s">
        <v>186</v>
      </c>
      <c r="AI426" s="4" t="s">
        <v>187</v>
      </c>
      <c r="AJ426" s="4">
        <v>2035</v>
      </c>
      <c r="AK426" s="2" t="str">
        <f>IF(sum!A419="ON",sum!B419,"*")</f>
        <v>*</v>
      </c>
      <c r="AL426" s="2"/>
      <c r="AM426" s="2" t="str">
        <f>IF(sum!A419="ON",sum!G419,"*")</f>
        <v>*</v>
      </c>
      <c r="AP426" s="2" t="s">
        <v>186</v>
      </c>
      <c r="AQ426" s="2" t="s">
        <v>187</v>
      </c>
      <c r="AR426" s="2">
        <v>2035</v>
      </c>
      <c r="AS426" s="2" t="str">
        <f>IF(sum!A419="QU",sum!B419,"*")</f>
        <v>*</v>
      </c>
      <c r="AT426" s="2"/>
      <c r="AU426" s="2" t="str">
        <f>IF(sum!A419="QU",sum!G419,"*")</f>
        <v>*</v>
      </c>
      <c r="AX426" s="4" t="s">
        <v>186</v>
      </c>
      <c r="AY426" s="4" t="s">
        <v>187</v>
      </c>
      <c r="AZ426" s="4">
        <v>2035</v>
      </c>
      <c r="BA426" s="2" t="str">
        <f>IF(sum!A419="SA",sum!B419,"*")</f>
        <v>*</v>
      </c>
      <c r="BB426" s="2"/>
      <c r="BC426" s="2" t="str">
        <f>IF(sum!A419="SA",sum!G419,"*")</f>
        <v>*</v>
      </c>
    </row>
    <row r="427" spans="2:55">
      <c r="B427" s="2" t="s">
        <v>186</v>
      </c>
      <c r="C427" s="2" t="s">
        <v>187</v>
      </c>
      <c r="D427" s="2">
        <v>2035</v>
      </c>
      <c r="J427" s="2" t="s">
        <v>186</v>
      </c>
      <c r="K427" s="2" t="s">
        <v>187</v>
      </c>
      <c r="L427" s="2">
        <v>2035</v>
      </c>
      <c r="M427" s="2" t="str">
        <f>IF(sum!A420="AT",sum!B420,"*")</f>
        <v>*</v>
      </c>
      <c r="N427" s="2"/>
      <c r="O427" s="2" t="str">
        <f>IF(sum!A420="AT",sum!G420,"*")</f>
        <v>*</v>
      </c>
      <c r="R427" s="2" t="s">
        <v>186</v>
      </c>
      <c r="S427" s="2" t="s">
        <v>187</v>
      </c>
      <c r="T427" s="2">
        <v>2035</v>
      </c>
      <c r="U427" s="2" t="str">
        <f>IF(sum!A420="BC",sum!B420,"*")</f>
        <v>*</v>
      </c>
      <c r="V427" s="2"/>
      <c r="W427" s="2" t="str">
        <f>IF(sum!A420="BC",sum!G420,"*")</f>
        <v>*</v>
      </c>
      <c r="Z427" s="2" t="s">
        <v>186</v>
      </c>
      <c r="AA427" s="2" t="s">
        <v>187</v>
      </c>
      <c r="AB427" s="2">
        <v>2035</v>
      </c>
      <c r="AC427" s="2" t="str">
        <f>IF(sum!A420="MA",sum!B420,"*")</f>
        <v>TB_ELC_MA_SA_01</v>
      </c>
      <c r="AD427" s="2"/>
      <c r="AE427" s="2">
        <f>IF(sum!A420="MA",sum!G420,"*")</f>
        <v>0</v>
      </c>
      <c r="AH427" s="2" t="s">
        <v>186</v>
      </c>
      <c r="AI427" s="2" t="s">
        <v>187</v>
      </c>
      <c r="AJ427" s="2">
        <v>2035</v>
      </c>
      <c r="AK427" s="2" t="str">
        <f>IF(sum!A420="ON",sum!B420,"*")</f>
        <v>*</v>
      </c>
      <c r="AL427" s="2"/>
      <c r="AM427" s="2" t="str">
        <f>IF(sum!A420="ON",sum!G420,"*")</f>
        <v>*</v>
      </c>
      <c r="AP427" s="4" t="s">
        <v>186</v>
      </c>
      <c r="AQ427" s="4" t="s">
        <v>187</v>
      </c>
      <c r="AR427" s="4">
        <v>2035</v>
      </c>
      <c r="AS427" s="2" t="str">
        <f>IF(sum!A420="QU",sum!B420,"*")</f>
        <v>*</v>
      </c>
      <c r="AT427" s="2"/>
      <c r="AU427" s="2" t="str">
        <f>IF(sum!A420="QU",sum!G420,"*")</f>
        <v>*</v>
      </c>
      <c r="AX427" s="2" t="s">
        <v>186</v>
      </c>
      <c r="AY427" s="2" t="s">
        <v>187</v>
      </c>
      <c r="AZ427" s="2">
        <v>2035</v>
      </c>
      <c r="BA427" s="2" t="str">
        <f>IF(sum!A420="SA",sum!B420,"*")</f>
        <v>*</v>
      </c>
      <c r="BB427" s="2"/>
      <c r="BC427" s="2" t="str">
        <f>IF(sum!A420="SA",sum!G420,"*")</f>
        <v>*</v>
      </c>
    </row>
    <row r="428" spans="2:55">
      <c r="B428" s="2" t="s">
        <v>186</v>
      </c>
      <c r="C428" s="2" t="s">
        <v>187</v>
      </c>
      <c r="D428" s="2">
        <v>2035</v>
      </c>
      <c r="J428" s="2" t="s">
        <v>186</v>
      </c>
      <c r="K428" s="2" t="s">
        <v>187</v>
      </c>
      <c r="L428" s="2">
        <v>2035</v>
      </c>
      <c r="M428" s="2" t="str">
        <f>IF(sum!A421="AT",sum!B421,"*")</f>
        <v>*</v>
      </c>
      <c r="N428" s="2"/>
      <c r="O428" s="2" t="str">
        <f>IF(sum!A421="AT",sum!G421,"*")</f>
        <v>*</v>
      </c>
      <c r="R428" s="2" t="s">
        <v>186</v>
      </c>
      <c r="S428" s="2" t="s">
        <v>187</v>
      </c>
      <c r="T428" s="2">
        <v>2035</v>
      </c>
      <c r="U428" s="2" t="str">
        <f>IF(sum!A421="BC",sum!B421,"*")</f>
        <v>*</v>
      </c>
      <c r="V428" s="2"/>
      <c r="W428" s="2" t="str">
        <f>IF(sum!A421="BC",sum!G421,"*")</f>
        <v>*</v>
      </c>
      <c r="Z428" s="2" t="s">
        <v>186</v>
      </c>
      <c r="AA428" s="2" t="s">
        <v>187</v>
      </c>
      <c r="AB428" s="2">
        <v>2035</v>
      </c>
      <c r="AC428" s="2" t="str">
        <f>IF(sum!A421="MA",sum!B421,"*")</f>
        <v>TB_ELC_ON_MA_01</v>
      </c>
      <c r="AD428" s="2"/>
      <c r="AE428" s="2">
        <f>IF(sum!A421="MA",sum!G421,"*")</f>
        <v>21.7173649462631</v>
      </c>
      <c r="AH428" s="2" t="s">
        <v>186</v>
      </c>
      <c r="AI428" s="2" t="s">
        <v>187</v>
      </c>
      <c r="AJ428" s="2">
        <v>2035</v>
      </c>
      <c r="AK428" s="2" t="str">
        <f>IF(sum!A421="ON",sum!B421,"*")</f>
        <v>*</v>
      </c>
      <c r="AL428" s="2"/>
      <c r="AM428" s="2" t="str">
        <f>IF(sum!A421="ON",sum!G421,"*")</f>
        <v>*</v>
      </c>
      <c r="AP428" s="2" t="s">
        <v>186</v>
      </c>
      <c r="AQ428" s="2" t="s">
        <v>187</v>
      </c>
      <c r="AR428" s="2">
        <v>2035</v>
      </c>
      <c r="AS428" s="2" t="str">
        <f>IF(sum!A421="QU",sum!B421,"*")</f>
        <v>*</v>
      </c>
      <c r="AT428" s="2"/>
      <c r="AU428" s="2" t="str">
        <f>IF(sum!A421="QU",sum!G421,"*")</f>
        <v>*</v>
      </c>
      <c r="AX428" s="2" t="s">
        <v>186</v>
      </c>
      <c r="AY428" s="2" t="s">
        <v>187</v>
      </c>
      <c r="AZ428" s="2">
        <v>2035</v>
      </c>
      <c r="BA428" s="2" t="str">
        <f>IF(sum!A421="SA",sum!B421,"*")</f>
        <v>*</v>
      </c>
      <c r="BB428" s="2"/>
      <c r="BC428" s="2" t="str">
        <f>IF(sum!A421="SA",sum!G421,"*")</f>
        <v>*</v>
      </c>
    </row>
    <row r="429" spans="2:55">
      <c r="B429" s="4" t="s">
        <v>186</v>
      </c>
      <c r="C429" s="4" t="s">
        <v>187</v>
      </c>
      <c r="D429" s="4">
        <v>2035</v>
      </c>
      <c r="J429" s="4" t="s">
        <v>186</v>
      </c>
      <c r="K429" s="4" t="s">
        <v>187</v>
      </c>
      <c r="L429" s="4">
        <v>2035</v>
      </c>
      <c r="M429" s="2" t="str">
        <f>IF(sum!A422="AT",sum!B422,"*")</f>
        <v>*</v>
      </c>
      <c r="N429" s="2"/>
      <c r="O429" s="2" t="str">
        <f>IF(sum!A422="AT",sum!G422,"*")</f>
        <v>*</v>
      </c>
      <c r="R429" s="4" t="s">
        <v>186</v>
      </c>
      <c r="S429" s="4" t="s">
        <v>187</v>
      </c>
      <c r="T429" s="4">
        <v>2035</v>
      </c>
      <c r="U429" s="2" t="str">
        <f>IF(sum!A422="BC",sum!B422,"*")</f>
        <v>*</v>
      </c>
      <c r="V429" s="2"/>
      <c r="W429" s="2" t="str">
        <f>IF(sum!A422="BC",sum!G422,"*")</f>
        <v>*</v>
      </c>
      <c r="Z429" s="4" t="s">
        <v>186</v>
      </c>
      <c r="AA429" s="4" t="s">
        <v>187</v>
      </c>
      <c r="AB429" s="4">
        <v>2035</v>
      </c>
      <c r="AC429" s="2" t="str">
        <f>IF(sum!A422="MA",sum!B422,"*")</f>
        <v>TRA_Bus_IC_GSL1</v>
      </c>
      <c r="AD429" s="2"/>
      <c r="AE429" s="2">
        <f>IF(sum!A422="MA",sum!G422,"*")</f>
        <v>0.75</v>
      </c>
      <c r="AH429" s="4" t="s">
        <v>186</v>
      </c>
      <c r="AI429" s="4" t="s">
        <v>187</v>
      </c>
      <c r="AJ429" s="4">
        <v>2035</v>
      </c>
      <c r="AK429" s="2" t="str">
        <f>IF(sum!A422="ON",sum!B422,"*")</f>
        <v>*</v>
      </c>
      <c r="AL429" s="2"/>
      <c r="AM429" s="2" t="str">
        <f>IF(sum!A422="ON",sum!G422,"*")</f>
        <v>*</v>
      </c>
      <c r="AP429" s="4" t="s">
        <v>186</v>
      </c>
      <c r="AQ429" s="4" t="s">
        <v>187</v>
      </c>
      <c r="AR429" s="4">
        <v>2035</v>
      </c>
      <c r="AS429" s="2" t="str">
        <f>IF(sum!A422="QU",sum!B422,"*")</f>
        <v>*</v>
      </c>
      <c r="AT429" s="2"/>
      <c r="AU429" s="2" t="str">
        <f>IF(sum!A422="QU",sum!G422,"*")</f>
        <v>*</v>
      </c>
      <c r="AX429" s="4" t="s">
        <v>186</v>
      </c>
      <c r="AY429" s="4" t="s">
        <v>187</v>
      </c>
      <c r="AZ429" s="4">
        <v>2035</v>
      </c>
      <c r="BA429" s="2" t="str">
        <f>IF(sum!A422="SA",sum!B422,"*")</f>
        <v>*</v>
      </c>
      <c r="BB429" s="2"/>
      <c r="BC429" s="2" t="str">
        <f>IF(sum!A422="SA",sum!G422,"*")</f>
        <v>*</v>
      </c>
    </row>
    <row r="430" spans="2:55">
      <c r="B430" s="2" t="s">
        <v>186</v>
      </c>
      <c r="C430" s="2" t="s">
        <v>187</v>
      </c>
      <c r="D430" s="2">
        <v>2035</v>
      </c>
      <c r="J430" s="2" t="s">
        <v>186</v>
      </c>
      <c r="K430" s="2" t="s">
        <v>187</v>
      </c>
      <c r="L430" s="2">
        <v>2035</v>
      </c>
      <c r="M430" s="2" t="str">
        <f>IF(sum!A423="AT",sum!B423,"*")</f>
        <v>*</v>
      </c>
      <c r="N430" s="2"/>
      <c r="O430" s="2" t="str">
        <f>IF(sum!A423="AT",sum!G423,"*")</f>
        <v>*</v>
      </c>
      <c r="R430" s="2" t="s">
        <v>186</v>
      </c>
      <c r="S430" s="2" t="s">
        <v>187</v>
      </c>
      <c r="T430" s="2">
        <v>2035</v>
      </c>
      <c r="U430" s="2" t="str">
        <f>IF(sum!A423="BC",sum!B423,"*")</f>
        <v>*</v>
      </c>
      <c r="V430" s="2"/>
      <c r="W430" s="2" t="str">
        <f>IF(sum!A423="BC",sum!G423,"*")</f>
        <v>*</v>
      </c>
      <c r="Z430" s="2" t="s">
        <v>186</v>
      </c>
      <c r="AA430" s="2" t="s">
        <v>187</v>
      </c>
      <c r="AB430" s="2">
        <v>2035</v>
      </c>
      <c r="AC430" s="2" t="str">
        <f>IF(sum!A423="MA",sum!B423,"*")</f>
        <v>TRA_Car_GSL1</v>
      </c>
      <c r="AD430" s="2"/>
      <c r="AE430" s="2">
        <f>IF(sum!A423="MA",sum!G423,"*")</f>
        <v>131.066407329154</v>
      </c>
      <c r="AH430" s="2" t="s">
        <v>186</v>
      </c>
      <c r="AI430" s="2" t="s">
        <v>187</v>
      </c>
      <c r="AJ430" s="2">
        <v>2035</v>
      </c>
      <c r="AK430" s="2" t="str">
        <f>IF(sum!A423="ON",sum!B423,"*")</f>
        <v>*</v>
      </c>
      <c r="AL430" s="2"/>
      <c r="AM430" s="2" t="str">
        <f>IF(sum!A423="ON",sum!G423,"*")</f>
        <v>*</v>
      </c>
      <c r="AP430" s="2" t="s">
        <v>186</v>
      </c>
      <c r="AQ430" s="2" t="s">
        <v>187</v>
      </c>
      <c r="AR430" s="2">
        <v>2035</v>
      </c>
      <c r="AS430" s="2" t="str">
        <f>IF(sum!A423="QU",sum!B423,"*")</f>
        <v>*</v>
      </c>
      <c r="AT430" s="2"/>
      <c r="AU430" s="2" t="str">
        <f>IF(sum!A423="QU",sum!G423,"*")</f>
        <v>*</v>
      </c>
      <c r="AX430" s="2" t="s">
        <v>186</v>
      </c>
      <c r="AY430" s="2" t="s">
        <v>187</v>
      </c>
      <c r="AZ430" s="2">
        <v>2035</v>
      </c>
      <c r="BA430" s="2" t="str">
        <f>IF(sum!A423="SA",sum!B423,"*")</f>
        <v>*</v>
      </c>
      <c r="BB430" s="2"/>
      <c r="BC430" s="2" t="str">
        <f>IF(sum!A423="SA",sum!G423,"*")</f>
        <v>*</v>
      </c>
    </row>
    <row r="431" spans="2:55">
      <c r="B431" s="2" t="s">
        <v>186</v>
      </c>
      <c r="C431" s="2" t="s">
        <v>187</v>
      </c>
      <c r="D431" s="2">
        <v>2035</v>
      </c>
      <c r="J431" s="2" t="s">
        <v>186</v>
      </c>
      <c r="K431" s="2" t="s">
        <v>187</v>
      </c>
      <c r="L431" s="2">
        <v>2035</v>
      </c>
      <c r="M431" s="2" t="str">
        <f>IF(sum!A424="AT",sum!B424,"*")</f>
        <v>*</v>
      </c>
      <c r="N431" s="2"/>
      <c r="O431" s="2" t="str">
        <f>IF(sum!A424="AT",sum!G424,"*")</f>
        <v>*</v>
      </c>
      <c r="R431" s="2" t="s">
        <v>186</v>
      </c>
      <c r="S431" s="2" t="s">
        <v>187</v>
      </c>
      <c r="T431" s="2">
        <v>2035</v>
      </c>
      <c r="U431" s="2" t="str">
        <f>IF(sum!A424="BC",sum!B424,"*")</f>
        <v>*</v>
      </c>
      <c r="V431" s="2"/>
      <c r="W431" s="2" t="str">
        <f>IF(sum!A424="BC",sum!G424,"*")</f>
        <v>*</v>
      </c>
      <c r="Z431" s="2" t="s">
        <v>186</v>
      </c>
      <c r="AA431" s="2" t="s">
        <v>187</v>
      </c>
      <c r="AB431" s="2">
        <v>2035</v>
      </c>
      <c r="AC431" s="2" t="str">
        <f>IF(sum!A424="MA",sum!B424,"*")</f>
        <v>TRA_Mot_ELC1</v>
      </c>
      <c r="AD431" s="2"/>
      <c r="AE431" s="2">
        <f>IF(sum!A424="MA",sum!G424,"*")</f>
        <v>12.8589538993182</v>
      </c>
      <c r="AH431" s="2" t="s">
        <v>186</v>
      </c>
      <c r="AI431" s="2" t="s">
        <v>187</v>
      </c>
      <c r="AJ431" s="2">
        <v>2035</v>
      </c>
      <c r="AK431" s="2" t="str">
        <f>IF(sum!A424="ON",sum!B424,"*")</f>
        <v>*</v>
      </c>
      <c r="AL431" s="2"/>
      <c r="AM431" s="2" t="str">
        <f>IF(sum!A424="ON",sum!G424,"*")</f>
        <v>*</v>
      </c>
      <c r="AP431" s="4" t="s">
        <v>186</v>
      </c>
      <c r="AQ431" s="4" t="s">
        <v>187</v>
      </c>
      <c r="AR431" s="4">
        <v>2035</v>
      </c>
      <c r="AS431" s="2" t="str">
        <f>IF(sum!A424="QU",sum!B424,"*")</f>
        <v>*</v>
      </c>
      <c r="AT431" s="2"/>
      <c r="AU431" s="2" t="str">
        <f>IF(sum!A424="QU",sum!G424,"*")</f>
        <v>*</v>
      </c>
      <c r="AX431" s="2" t="s">
        <v>186</v>
      </c>
      <c r="AY431" s="2" t="s">
        <v>187</v>
      </c>
      <c r="AZ431" s="2">
        <v>2035</v>
      </c>
      <c r="BA431" s="2" t="str">
        <f>IF(sum!A424="SA",sum!B424,"*")</f>
        <v>*</v>
      </c>
      <c r="BB431" s="2"/>
      <c r="BC431" s="2" t="str">
        <f>IF(sum!A424="SA",sum!G424,"*")</f>
        <v>*</v>
      </c>
    </row>
    <row r="432" spans="2:55">
      <c r="B432" s="4" t="s">
        <v>186</v>
      </c>
      <c r="C432" s="4" t="s">
        <v>187</v>
      </c>
      <c r="D432" s="4">
        <v>2035</v>
      </c>
      <c r="J432" s="4" t="s">
        <v>186</v>
      </c>
      <c r="K432" s="4" t="s">
        <v>187</v>
      </c>
      <c r="L432" s="4">
        <v>2035</v>
      </c>
      <c r="M432" s="2" t="str">
        <f>IF(sum!A425="AT",sum!B425,"*")</f>
        <v>*</v>
      </c>
      <c r="N432" s="2"/>
      <c r="O432" s="2" t="str">
        <f>IF(sum!A425="AT",sum!G425,"*")</f>
        <v>*</v>
      </c>
      <c r="R432" s="4" t="s">
        <v>186</v>
      </c>
      <c r="S432" s="4" t="s">
        <v>187</v>
      </c>
      <c r="T432" s="4">
        <v>2035</v>
      </c>
      <c r="U432" s="2" t="str">
        <f>IF(sum!A425="BC",sum!B425,"*")</f>
        <v>*</v>
      </c>
      <c r="V432" s="2"/>
      <c r="W432" s="2" t="str">
        <f>IF(sum!A425="BC",sum!G425,"*")</f>
        <v>*</v>
      </c>
      <c r="Z432" s="4" t="s">
        <v>186</v>
      </c>
      <c r="AA432" s="4" t="s">
        <v>187</v>
      </c>
      <c r="AB432" s="4">
        <v>2035</v>
      </c>
      <c r="AC432" s="2" t="str">
        <f>IF(sum!A425="MA",sum!B425,"*")</f>
        <v>TRA_Rai_Pas-ELC01</v>
      </c>
      <c r="AD432" s="2"/>
      <c r="AE432" s="2">
        <f>IF(sum!A425="MA",sum!G425,"*")</f>
        <v>0</v>
      </c>
      <c r="AH432" s="4" t="s">
        <v>186</v>
      </c>
      <c r="AI432" s="4" t="s">
        <v>187</v>
      </c>
      <c r="AJ432" s="4">
        <v>2035</v>
      </c>
      <c r="AK432" s="2" t="str">
        <f>IF(sum!A425="ON",sum!B425,"*")</f>
        <v>*</v>
      </c>
      <c r="AL432" s="2"/>
      <c r="AM432" s="2" t="str">
        <f>IF(sum!A425="ON",sum!G425,"*")</f>
        <v>*</v>
      </c>
      <c r="AP432" s="2" t="s">
        <v>186</v>
      </c>
      <c r="AQ432" s="2" t="s">
        <v>187</v>
      </c>
      <c r="AR432" s="2">
        <v>2035</v>
      </c>
      <c r="AS432" s="2" t="str">
        <f>IF(sum!A425="QU",sum!B425,"*")</f>
        <v>*</v>
      </c>
      <c r="AT432" s="2"/>
      <c r="AU432" s="2" t="str">
        <f>IF(sum!A425="QU",sum!G425,"*")</f>
        <v>*</v>
      </c>
      <c r="AX432" s="4" t="s">
        <v>186</v>
      </c>
      <c r="AY432" s="4" t="s">
        <v>187</v>
      </c>
      <c r="AZ432" s="4">
        <v>2035</v>
      </c>
      <c r="BA432" s="2" t="str">
        <f>IF(sum!A425="SA",sum!B425,"*")</f>
        <v>*</v>
      </c>
      <c r="BB432" s="2"/>
      <c r="BC432" s="2" t="str">
        <f>IF(sum!A425="SA",sum!G425,"*")</f>
        <v>*</v>
      </c>
    </row>
    <row r="433" spans="2:55">
      <c r="B433" s="2" t="s">
        <v>186</v>
      </c>
      <c r="C433" s="2" t="s">
        <v>187</v>
      </c>
      <c r="D433" s="2">
        <v>2035</v>
      </c>
      <c r="J433" s="2" t="s">
        <v>186</v>
      </c>
      <c r="K433" s="2" t="s">
        <v>187</v>
      </c>
      <c r="L433" s="2">
        <v>2035</v>
      </c>
      <c r="M433" s="2" t="str">
        <f>IF(sum!A426="AT",sum!B426,"*")</f>
        <v>*</v>
      </c>
      <c r="N433" s="2"/>
      <c r="O433" s="2" t="str">
        <f>IF(sum!A426="AT",sum!G426,"*")</f>
        <v>*</v>
      </c>
      <c r="R433" s="2" t="s">
        <v>186</v>
      </c>
      <c r="S433" s="2" t="s">
        <v>187</v>
      </c>
      <c r="T433" s="2">
        <v>2035</v>
      </c>
      <c r="U433" s="2" t="str">
        <f>IF(sum!A426="BC",sum!B426,"*")</f>
        <v>*</v>
      </c>
      <c r="V433" s="2"/>
      <c r="W433" s="2" t="str">
        <f>IF(sum!A426="BC",sum!G426,"*")</f>
        <v>*</v>
      </c>
      <c r="Z433" s="2" t="s">
        <v>186</v>
      </c>
      <c r="AA433" s="2" t="s">
        <v>187</v>
      </c>
      <c r="AB433" s="2">
        <v>2035</v>
      </c>
      <c r="AC433" s="2" t="str">
        <f>IF(sum!A426="MA",sum!B426,"*")</f>
        <v>TRA_Tru_BEV01</v>
      </c>
      <c r="AD433" s="2"/>
      <c r="AE433" s="2">
        <f>IF(sum!A426="MA",sum!G426,"*")</f>
        <v>0</v>
      </c>
      <c r="AH433" s="2" t="s">
        <v>186</v>
      </c>
      <c r="AI433" s="2" t="s">
        <v>187</v>
      </c>
      <c r="AJ433" s="2">
        <v>2035</v>
      </c>
      <c r="AK433" s="2" t="str">
        <f>IF(sum!A426="ON",sum!B426,"*")</f>
        <v>*</v>
      </c>
      <c r="AL433" s="2"/>
      <c r="AM433" s="2" t="str">
        <f>IF(sum!A426="ON",sum!G426,"*")</f>
        <v>*</v>
      </c>
      <c r="AP433" s="4" t="s">
        <v>186</v>
      </c>
      <c r="AQ433" s="4" t="s">
        <v>187</v>
      </c>
      <c r="AR433" s="4">
        <v>2035</v>
      </c>
      <c r="AS433" s="2" t="str">
        <f>IF(sum!A426="QU",sum!B426,"*")</f>
        <v>*</v>
      </c>
      <c r="AT433" s="2"/>
      <c r="AU433" s="2" t="str">
        <f>IF(sum!A426="QU",sum!G426,"*")</f>
        <v>*</v>
      </c>
      <c r="AX433" s="2" t="s">
        <v>186</v>
      </c>
      <c r="AY433" s="2" t="s">
        <v>187</v>
      </c>
      <c r="AZ433" s="2">
        <v>2035</v>
      </c>
      <c r="BA433" s="2" t="str">
        <f>IF(sum!A426="SA",sum!B426,"*")</f>
        <v>*</v>
      </c>
      <c r="BB433" s="2"/>
      <c r="BC433" s="2" t="str">
        <f>IF(sum!A426="SA",sum!G426,"*")</f>
        <v>*</v>
      </c>
    </row>
    <row r="434" spans="2:55">
      <c r="B434" s="2" t="s">
        <v>186</v>
      </c>
      <c r="C434" s="2" t="s">
        <v>187</v>
      </c>
      <c r="D434" s="2">
        <v>2035</v>
      </c>
      <c r="J434" s="2" t="s">
        <v>186</v>
      </c>
      <c r="K434" s="2" t="s">
        <v>187</v>
      </c>
      <c r="L434" s="2">
        <v>2035</v>
      </c>
      <c r="M434" s="2" t="str">
        <f>IF(sum!A427="AT",sum!B427,"*")</f>
        <v>*</v>
      </c>
      <c r="N434" s="2"/>
      <c r="O434" s="2" t="str">
        <f>IF(sum!A427="AT",sum!G427,"*")</f>
        <v>*</v>
      </c>
      <c r="R434" s="2" t="s">
        <v>186</v>
      </c>
      <c r="S434" s="2" t="s">
        <v>187</v>
      </c>
      <c r="T434" s="2">
        <v>2035</v>
      </c>
      <c r="U434" s="2" t="str">
        <f>IF(sum!A427="BC",sum!B427,"*")</f>
        <v>*</v>
      </c>
      <c r="V434" s="2"/>
      <c r="W434" s="2" t="str">
        <f>IF(sum!A427="BC",sum!G427,"*")</f>
        <v>*</v>
      </c>
      <c r="Z434" s="2" t="s">
        <v>186</v>
      </c>
      <c r="AA434" s="2" t="s">
        <v>187</v>
      </c>
      <c r="AB434" s="2">
        <v>2035</v>
      </c>
      <c r="AC434" s="2" t="str">
        <f>IF(sum!A427="MA",sum!B427,"*")</f>
        <v>TRA_Tru_HT_DST1</v>
      </c>
      <c r="AD434" s="2"/>
      <c r="AE434" s="2">
        <f>IF(sum!A427="MA",sum!G427,"*")</f>
        <v>5.93051652029073</v>
      </c>
      <c r="AH434" s="2" t="s">
        <v>186</v>
      </c>
      <c r="AI434" s="2" t="s">
        <v>187</v>
      </c>
      <c r="AJ434" s="2">
        <v>2035</v>
      </c>
      <c r="AK434" s="2" t="str">
        <f>IF(sum!A427="ON",sum!B427,"*")</f>
        <v>*</v>
      </c>
      <c r="AL434" s="2"/>
      <c r="AM434" s="2" t="str">
        <f>IF(sum!A427="ON",sum!G427,"*")</f>
        <v>*</v>
      </c>
      <c r="AP434" s="2" t="s">
        <v>186</v>
      </c>
      <c r="AQ434" s="2" t="s">
        <v>187</v>
      </c>
      <c r="AR434" s="2">
        <v>2035</v>
      </c>
      <c r="AS434" s="2" t="str">
        <f>IF(sum!A427="QU",sum!B427,"*")</f>
        <v>*</v>
      </c>
      <c r="AT434" s="2"/>
      <c r="AU434" s="2" t="str">
        <f>IF(sum!A427="QU",sum!G427,"*")</f>
        <v>*</v>
      </c>
      <c r="AX434" s="2" t="s">
        <v>186</v>
      </c>
      <c r="AY434" s="2" t="s">
        <v>187</v>
      </c>
      <c r="AZ434" s="2">
        <v>2035</v>
      </c>
      <c r="BA434" s="2" t="str">
        <f>IF(sum!A427="SA",sum!B427,"*")</f>
        <v>*</v>
      </c>
      <c r="BB434" s="2"/>
      <c r="BC434" s="2" t="str">
        <f>IF(sum!A427="SA",sum!G427,"*")</f>
        <v>*</v>
      </c>
    </row>
    <row r="435" spans="2:55">
      <c r="B435" s="4" t="s">
        <v>186</v>
      </c>
      <c r="C435" s="4" t="s">
        <v>187</v>
      </c>
      <c r="D435" s="4">
        <v>2035</v>
      </c>
      <c r="J435" s="4" t="s">
        <v>186</v>
      </c>
      <c r="K435" s="4" t="s">
        <v>187</v>
      </c>
      <c r="L435" s="4">
        <v>2035</v>
      </c>
      <c r="M435" s="2" t="str">
        <f>IF(sum!A428="AT",sum!B428,"*")</f>
        <v>*</v>
      </c>
      <c r="N435" s="2"/>
      <c r="O435" s="2" t="str">
        <f>IF(sum!A428="AT",sum!G428,"*")</f>
        <v>*</v>
      </c>
      <c r="R435" s="4" t="s">
        <v>186</v>
      </c>
      <c r="S435" s="4" t="s">
        <v>187</v>
      </c>
      <c r="T435" s="4">
        <v>2035</v>
      </c>
      <c r="U435" s="2" t="str">
        <f>IF(sum!A428="BC",sum!B428,"*")</f>
        <v>*</v>
      </c>
      <c r="V435" s="2"/>
      <c r="W435" s="2" t="str">
        <f>IF(sum!A428="BC",sum!G428,"*")</f>
        <v>*</v>
      </c>
      <c r="Z435" s="4" t="s">
        <v>186</v>
      </c>
      <c r="AA435" s="4" t="s">
        <v>187</v>
      </c>
      <c r="AB435" s="4">
        <v>2035</v>
      </c>
      <c r="AC435" s="2" t="str">
        <f>IF(sum!A428="MA",sum!B428,"*")</f>
        <v>TRA_Tru_PHEV01</v>
      </c>
      <c r="AD435" s="2"/>
      <c r="AE435" s="2">
        <f>IF(sum!A428="MA",sum!G428,"*")</f>
        <v>115.582579017777</v>
      </c>
      <c r="AH435" s="4" t="s">
        <v>186</v>
      </c>
      <c r="AI435" s="4" t="s">
        <v>187</v>
      </c>
      <c r="AJ435" s="4">
        <v>2035</v>
      </c>
      <c r="AK435" s="2" t="str">
        <f>IF(sum!A428="ON",sum!B428,"*")</f>
        <v>*</v>
      </c>
      <c r="AL435" s="2"/>
      <c r="AM435" s="2" t="str">
        <f>IF(sum!A428="ON",sum!G428,"*")</f>
        <v>*</v>
      </c>
      <c r="AP435" s="4" t="s">
        <v>186</v>
      </c>
      <c r="AQ435" s="4" t="s">
        <v>187</v>
      </c>
      <c r="AR435" s="4">
        <v>2035</v>
      </c>
      <c r="AS435" s="2" t="str">
        <f>IF(sum!A428="QU",sum!B428,"*")</f>
        <v>*</v>
      </c>
      <c r="AT435" s="2"/>
      <c r="AU435" s="2" t="str">
        <f>IF(sum!A428="QU",sum!G428,"*")</f>
        <v>*</v>
      </c>
      <c r="AX435" s="4" t="s">
        <v>186</v>
      </c>
      <c r="AY435" s="4" t="s">
        <v>187</v>
      </c>
      <c r="AZ435" s="4">
        <v>2035</v>
      </c>
      <c r="BA435" s="2" t="str">
        <f>IF(sum!A428="SA",sum!B428,"*")</f>
        <v>*</v>
      </c>
      <c r="BB435" s="2"/>
      <c r="BC435" s="2" t="str">
        <f>IF(sum!A428="SA",sum!G428,"*")</f>
        <v>*</v>
      </c>
    </row>
    <row r="436" spans="2:55">
      <c r="B436" s="2" t="s">
        <v>186</v>
      </c>
      <c r="C436" s="2" t="s">
        <v>187</v>
      </c>
      <c r="D436" s="2">
        <v>2035</v>
      </c>
      <c r="J436" s="2" t="s">
        <v>186</v>
      </c>
      <c r="K436" s="2" t="s">
        <v>187</v>
      </c>
      <c r="L436" s="2">
        <v>2035</v>
      </c>
      <c r="M436" s="2" t="str">
        <f>IF(sum!A429="AT",sum!B429,"*")</f>
        <v>*</v>
      </c>
      <c r="N436" s="2"/>
      <c r="O436" s="2" t="str">
        <f>IF(sum!A429="AT",sum!G429,"*")</f>
        <v>*</v>
      </c>
      <c r="R436" s="2" t="s">
        <v>186</v>
      </c>
      <c r="S436" s="2" t="s">
        <v>187</v>
      </c>
      <c r="T436" s="2">
        <v>2035</v>
      </c>
      <c r="U436" s="2" t="str">
        <f>IF(sum!A429="BC",sum!B429,"*")</f>
        <v>*</v>
      </c>
      <c r="V436" s="2"/>
      <c r="W436" s="2" t="str">
        <f>IF(sum!A429="BC",sum!G429,"*")</f>
        <v>*</v>
      </c>
      <c r="Z436" s="2" t="s">
        <v>186</v>
      </c>
      <c r="AA436" s="2" t="s">
        <v>187</v>
      </c>
      <c r="AB436" s="2">
        <v>2035</v>
      </c>
      <c r="AC436" s="2" t="str">
        <f>IF(sum!A429="MA",sum!B429,"*")</f>
        <v>TRA_Tru_PLT_GSL1</v>
      </c>
      <c r="AD436" s="2"/>
      <c r="AE436" s="2">
        <f>IF(sum!A429="MA",sum!G429,"*")</f>
        <v>0</v>
      </c>
      <c r="AH436" s="2" t="s">
        <v>186</v>
      </c>
      <c r="AI436" s="2" t="s">
        <v>187</v>
      </c>
      <c r="AJ436" s="2">
        <v>2035</v>
      </c>
      <c r="AK436" s="2" t="str">
        <f>IF(sum!A429="ON",sum!B429,"*")</f>
        <v>*</v>
      </c>
      <c r="AL436" s="2"/>
      <c r="AM436" s="2" t="str">
        <f>IF(sum!A429="ON",sum!G429,"*")</f>
        <v>*</v>
      </c>
      <c r="AP436" s="2" t="s">
        <v>186</v>
      </c>
      <c r="AQ436" s="2" t="s">
        <v>187</v>
      </c>
      <c r="AR436" s="2">
        <v>2035</v>
      </c>
      <c r="AS436" s="2" t="str">
        <f>IF(sum!A429="QU",sum!B429,"*")</f>
        <v>*</v>
      </c>
      <c r="AT436" s="2"/>
      <c r="AU436" s="2" t="str">
        <f>IF(sum!A429="QU",sum!G429,"*")</f>
        <v>*</v>
      </c>
      <c r="AX436" s="2" t="s">
        <v>186</v>
      </c>
      <c r="AY436" s="2" t="s">
        <v>187</v>
      </c>
      <c r="AZ436" s="2">
        <v>2035</v>
      </c>
      <c r="BA436" s="2" t="str">
        <f>IF(sum!A429="SA",sum!B429,"*")</f>
        <v>*</v>
      </c>
      <c r="BB436" s="2"/>
      <c r="BC436" s="2" t="str">
        <f>IF(sum!A429="SA",sum!G429,"*")</f>
        <v>*</v>
      </c>
    </row>
    <row r="437" spans="2:55">
      <c r="B437" s="2" t="s">
        <v>186</v>
      </c>
      <c r="C437" s="2" t="s">
        <v>187</v>
      </c>
      <c r="D437" s="2">
        <v>2035</v>
      </c>
      <c r="J437" s="2" t="s">
        <v>186</v>
      </c>
      <c r="K437" s="2" t="s">
        <v>187</v>
      </c>
      <c r="L437" s="2">
        <v>2035</v>
      </c>
      <c r="M437" s="2" t="str">
        <f>IF(sum!A430="AT",sum!B430,"*")</f>
        <v>*</v>
      </c>
      <c r="N437" s="2"/>
      <c r="O437" s="2" t="str">
        <f>IF(sum!A430="AT",sum!G430,"*")</f>
        <v>*</v>
      </c>
      <c r="R437" s="2" t="s">
        <v>186</v>
      </c>
      <c r="S437" s="2" t="s">
        <v>187</v>
      </c>
      <c r="T437" s="2">
        <v>2035</v>
      </c>
      <c r="U437" s="2" t="str">
        <f>IF(sum!A430="BC",sum!B430,"*")</f>
        <v>*</v>
      </c>
      <c r="V437" s="2"/>
      <c r="W437" s="2" t="str">
        <f>IF(sum!A430="BC",sum!G430,"*")</f>
        <v>*</v>
      </c>
      <c r="Z437" s="2" t="s">
        <v>186</v>
      </c>
      <c r="AA437" s="2" t="s">
        <v>187</v>
      </c>
      <c r="AB437" s="2">
        <v>2035</v>
      </c>
      <c r="AC437" s="2" t="str">
        <f>IF(sum!A430="MA",sum!B430,"*")</f>
        <v>TU_OILCRD_AL_MA_01</v>
      </c>
      <c r="AD437" s="2"/>
      <c r="AE437" s="2">
        <f>IF(sum!A430="MA",sum!G430,"*")</f>
        <v>0</v>
      </c>
      <c r="AH437" s="2" t="s">
        <v>186</v>
      </c>
      <c r="AI437" s="2" t="s">
        <v>187</v>
      </c>
      <c r="AJ437" s="2">
        <v>2035</v>
      </c>
      <c r="AK437" s="2" t="str">
        <f>IF(sum!A430="ON",sum!B430,"*")</f>
        <v>*</v>
      </c>
      <c r="AL437" s="2"/>
      <c r="AM437" s="2" t="str">
        <f>IF(sum!A430="ON",sum!G430,"*")</f>
        <v>*</v>
      </c>
      <c r="AP437" s="4" t="s">
        <v>186</v>
      </c>
      <c r="AQ437" s="4" t="s">
        <v>187</v>
      </c>
      <c r="AR437" s="4">
        <v>2035</v>
      </c>
      <c r="AS437" s="2" t="str">
        <f>IF(sum!A430="QU",sum!B430,"*")</f>
        <v>*</v>
      </c>
      <c r="AT437" s="2"/>
      <c r="AU437" s="2" t="str">
        <f>IF(sum!A430="QU",sum!G430,"*")</f>
        <v>*</v>
      </c>
      <c r="AX437" s="2" t="s">
        <v>186</v>
      </c>
      <c r="AY437" s="2" t="s">
        <v>187</v>
      </c>
      <c r="AZ437" s="2">
        <v>2035</v>
      </c>
      <c r="BA437" s="2" t="str">
        <f>IF(sum!A430="SA",sum!B430,"*")</f>
        <v>*</v>
      </c>
      <c r="BB437" s="2"/>
      <c r="BC437" s="2" t="str">
        <f>IF(sum!A430="SA",sum!G430,"*")</f>
        <v>*</v>
      </c>
    </row>
    <row r="438" spans="2:55">
      <c r="B438" s="4" t="s">
        <v>186</v>
      </c>
      <c r="C438" s="4" t="s">
        <v>187</v>
      </c>
      <c r="D438" s="4">
        <v>2035</v>
      </c>
      <c r="J438" s="4" t="s">
        <v>186</v>
      </c>
      <c r="K438" s="4" t="s">
        <v>187</v>
      </c>
      <c r="L438" s="4">
        <v>2035</v>
      </c>
      <c r="M438" s="2" t="str">
        <f>IF(sum!A431="AT",sum!B431,"*")</f>
        <v>*</v>
      </c>
      <c r="N438" s="2"/>
      <c r="O438" s="2" t="str">
        <f>IF(sum!A431="AT",sum!G431,"*")</f>
        <v>*</v>
      </c>
      <c r="R438" s="4" t="s">
        <v>186</v>
      </c>
      <c r="S438" s="4" t="s">
        <v>187</v>
      </c>
      <c r="T438" s="4">
        <v>2035</v>
      </c>
      <c r="U438" s="2" t="str">
        <f>IF(sum!A431="BC",sum!B431,"*")</f>
        <v>*</v>
      </c>
      <c r="V438" s="2"/>
      <c r="W438" s="2" t="str">
        <f>IF(sum!A431="BC",sum!G431,"*")</f>
        <v>*</v>
      </c>
      <c r="Z438" s="4" t="s">
        <v>186</v>
      </c>
      <c r="AA438" s="4" t="s">
        <v>187</v>
      </c>
      <c r="AB438" s="4">
        <v>2035</v>
      </c>
      <c r="AC438" s="2" t="str">
        <f>IF(sum!A431="MA",sum!B431,"*")</f>
        <v>TWS-AuxiliaryMot_ELE1</v>
      </c>
      <c r="AD438" s="2"/>
      <c r="AE438" s="2">
        <f>IF(sum!A431="MA",sum!G431,"*")</f>
        <v>0.0146766064202532</v>
      </c>
      <c r="AH438" s="4" t="s">
        <v>186</v>
      </c>
      <c r="AI438" s="4" t="s">
        <v>187</v>
      </c>
      <c r="AJ438" s="4">
        <v>2035</v>
      </c>
      <c r="AK438" s="2" t="str">
        <f>IF(sum!A431="ON",sum!B431,"*")</f>
        <v>*</v>
      </c>
      <c r="AL438" s="2"/>
      <c r="AM438" s="2" t="str">
        <f>IF(sum!A431="ON",sum!G431,"*")</f>
        <v>*</v>
      </c>
      <c r="AP438" s="2" t="s">
        <v>186</v>
      </c>
      <c r="AQ438" s="2" t="s">
        <v>187</v>
      </c>
      <c r="AR438" s="2">
        <v>2035</v>
      </c>
      <c r="AS438" s="2" t="str">
        <f>IF(sum!A431="QU",sum!B431,"*")</f>
        <v>*</v>
      </c>
      <c r="AT438" s="2"/>
      <c r="AU438" s="2" t="str">
        <f>IF(sum!A431="QU",sum!G431,"*")</f>
        <v>*</v>
      </c>
      <c r="AX438" s="4" t="s">
        <v>186</v>
      </c>
      <c r="AY438" s="4" t="s">
        <v>187</v>
      </c>
      <c r="AZ438" s="4">
        <v>2035</v>
      </c>
      <c r="BA438" s="2" t="str">
        <f>IF(sum!A431="SA",sum!B431,"*")</f>
        <v>*</v>
      </c>
      <c r="BB438" s="2"/>
      <c r="BC438" s="2" t="str">
        <f>IF(sum!A431="SA",sum!G431,"*")</f>
        <v>*</v>
      </c>
    </row>
    <row r="439" spans="2:55">
      <c r="B439" s="2" t="s">
        <v>186</v>
      </c>
      <c r="C439" s="2" t="s">
        <v>187</v>
      </c>
      <c r="D439" s="2">
        <v>2035</v>
      </c>
      <c r="J439" s="2" t="s">
        <v>186</v>
      </c>
      <c r="K439" s="2" t="s">
        <v>187</v>
      </c>
      <c r="L439" s="2">
        <v>2035</v>
      </c>
      <c r="M439" s="2" t="str">
        <f>IF(sum!A432="AT",sum!B432,"*")</f>
        <v>*</v>
      </c>
      <c r="N439" s="2"/>
      <c r="O439" s="2" t="str">
        <f>IF(sum!A432="AT",sum!G432,"*")</f>
        <v>*</v>
      </c>
      <c r="R439" s="2" t="s">
        <v>186</v>
      </c>
      <c r="S439" s="2" t="s">
        <v>187</v>
      </c>
      <c r="T439" s="2">
        <v>2035</v>
      </c>
      <c r="U439" s="2" t="str">
        <f>IF(sum!A432="BC",sum!B432,"*")</f>
        <v>*</v>
      </c>
      <c r="V439" s="2"/>
      <c r="W439" s="2" t="str">
        <f>IF(sum!A432="BC",sum!G432,"*")</f>
        <v>*</v>
      </c>
      <c r="Z439" s="2" t="s">
        <v>186</v>
      </c>
      <c r="AA439" s="2" t="s">
        <v>187</v>
      </c>
      <c r="AB439" s="2">
        <v>2035</v>
      </c>
      <c r="AC439" s="2" t="str">
        <f>IF(sum!A432="MA",sum!B432,"*")</f>
        <v>TWS-Light_ELE1</v>
      </c>
      <c r="AD439" s="2"/>
      <c r="AE439" s="2">
        <f>IF(sum!A432="MA",sum!G432,"*")</f>
        <v>0.0293532128405063</v>
      </c>
      <c r="AH439" s="2" t="s">
        <v>186</v>
      </c>
      <c r="AI439" s="2" t="s">
        <v>187</v>
      </c>
      <c r="AJ439" s="2">
        <v>2035</v>
      </c>
      <c r="AK439" s="2" t="str">
        <f>IF(sum!A432="ON",sum!B432,"*")</f>
        <v>*</v>
      </c>
      <c r="AL439" s="2"/>
      <c r="AM439" s="2" t="str">
        <f>IF(sum!A432="ON",sum!G432,"*")</f>
        <v>*</v>
      </c>
      <c r="AP439" s="4" t="s">
        <v>186</v>
      </c>
      <c r="AQ439" s="4" t="s">
        <v>187</v>
      </c>
      <c r="AR439" s="4">
        <v>2035</v>
      </c>
      <c r="AS439" s="2" t="str">
        <f>IF(sum!A432="QU",sum!B432,"*")</f>
        <v>*</v>
      </c>
      <c r="AT439" s="2"/>
      <c r="AU439" s="2" t="str">
        <f>IF(sum!A432="QU",sum!G432,"*")</f>
        <v>*</v>
      </c>
      <c r="AX439" s="2" t="s">
        <v>186</v>
      </c>
      <c r="AY439" s="2" t="s">
        <v>187</v>
      </c>
      <c r="AZ439" s="2">
        <v>2035</v>
      </c>
      <c r="BA439" s="2" t="str">
        <f>IF(sum!A432="SA",sum!B432,"*")</f>
        <v>*</v>
      </c>
      <c r="BB439" s="2"/>
      <c r="BC439" s="2" t="str">
        <f>IF(sum!A432="SA",sum!G432,"*")</f>
        <v>*</v>
      </c>
    </row>
    <row r="440" spans="2:55">
      <c r="B440" s="2" t="s">
        <v>186</v>
      </c>
      <c r="C440" s="2" t="s">
        <v>187</v>
      </c>
      <c r="D440" s="2">
        <v>2035</v>
      </c>
      <c r="J440" s="2" t="s">
        <v>186</v>
      </c>
      <c r="K440" s="2" t="s">
        <v>187</v>
      </c>
      <c r="L440" s="2">
        <v>2035</v>
      </c>
      <c r="M440" s="2" t="str">
        <f>IF(sum!A433="AT",sum!B433,"*")</f>
        <v>*</v>
      </c>
      <c r="N440" s="2"/>
      <c r="O440" s="2" t="str">
        <f>IF(sum!A433="AT",sum!G433,"*")</f>
        <v>*</v>
      </c>
      <c r="R440" s="2" t="s">
        <v>186</v>
      </c>
      <c r="S440" s="2" t="s">
        <v>187</v>
      </c>
      <c r="T440" s="2">
        <v>2035</v>
      </c>
      <c r="U440" s="2" t="str">
        <f>IF(sum!A433="BC",sum!B433,"*")</f>
        <v>*</v>
      </c>
      <c r="V440" s="2"/>
      <c r="W440" s="2" t="str">
        <f>IF(sum!A433="BC",sum!G433,"*")</f>
        <v>*</v>
      </c>
      <c r="Z440" s="2" t="s">
        <v>186</v>
      </c>
      <c r="AA440" s="2" t="s">
        <v>187</v>
      </c>
      <c r="AB440" s="2">
        <v>2035</v>
      </c>
      <c r="AC440" s="2" t="str">
        <f>IF(sum!A433="MA",sum!B433,"*")</f>
        <v>TWS-SpHeat_ELE1</v>
      </c>
      <c r="AD440" s="2"/>
      <c r="AE440" s="2">
        <f>IF(sum!A433="MA",sum!G433,"*")</f>
        <v>0.22130952587063</v>
      </c>
      <c r="AH440" s="2" t="s">
        <v>186</v>
      </c>
      <c r="AI440" s="2" t="s">
        <v>187</v>
      </c>
      <c r="AJ440" s="2">
        <v>2035</v>
      </c>
      <c r="AK440" s="2" t="str">
        <f>IF(sum!A433="ON",sum!B433,"*")</f>
        <v>*</v>
      </c>
      <c r="AL440" s="2"/>
      <c r="AM440" s="2" t="str">
        <f>IF(sum!A433="ON",sum!G433,"*")</f>
        <v>*</v>
      </c>
      <c r="AP440" s="2" t="s">
        <v>186</v>
      </c>
      <c r="AQ440" s="2" t="s">
        <v>187</v>
      </c>
      <c r="AR440" s="2">
        <v>2035</v>
      </c>
      <c r="AS440" s="2" t="str">
        <f>IF(sum!A433="QU",sum!B433,"*")</f>
        <v>*</v>
      </c>
      <c r="AT440" s="2"/>
      <c r="AU440" s="2" t="str">
        <f>IF(sum!A433="QU",sum!G433,"*")</f>
        <v>*</v>
      </c>
      <c r="AX440" s="2" t="s">
        <v>186</v>
      </c>
      <c r="AY440" s="2" t="s">
        <v>187</v>
      </c>
      <c r="AZ440" s="2">
        <v>2035</v>
      </c>
      <c r="BA440" s="2" t="str">
        <f>IF(sum!A433="SA",sum!B433,"*")</f>
        <v>*</v>
      </c>
      <c r="BB440" s="2"/>
      <c r="BC440" s="2" t="str">
        <f>IF(sum!A433="SA",sum!G433,"*")</f>
        <v>*</v>
      </c>
    </row>
    <row r="441" spans="2:55">
      <c r="B441" s="4" t="s">
        <v>186</v>
      </c>
      <c r="C441" s="4" t="s">
        <v>187</v>
      </c>
      <c r="D441" s="4">
        <v>2035</v>
      </c>
      <c r="J441" s="4" t="s">
        <v>186</v>
      </c>
      <c r="K441" s="4" t="s">
        <v>187</v>
      </c>
      <c r="L441" s="4">
        <v>2035</v>
      </c>
      <c r="M441" s="2" t="str">
        <f>IF(sum!A434="AT",sum!B434,"*")</f>
        <v>*</v>
      </c>
      <c r="N441" s="2"/>
      <c r="O441" s="2" t="str">
        <f>IF(sum!A434="AT",sum!G434,"*")</f>
        <v>*</v>
      </c>
      <c r="R441" s="4" t="s">
        <v>186</v>
      </c>
      <c r="S441" s="4" t="s">
        <v>187</v>
      </c>
      <c r="T441" s="4">
        <v>2035</v>
      </c>
      <c r="U441" s="2" t="str">
        <f>IF(sum!A434="BC",sum!B434,"*")</f>
        <v>*</v>
      </c>
      <c r="V441" s="2"/>
      <c r="W441" s="2" t="str">
        <f>IF(sum!A434="BC",sum!G434,"*")</f>
        <v>*</v>
      </c>
      <c r="Z441" s="4" t="s">
        <v>186</v>
      </c>
      <c r="AA441" s="4" t="s">
        <v>187</v>
      </c>
      <c r="AB441" s="4">
        <v>2035</v>
      </c>
      <c r="AC441" s="2" t="str">
        <f>IF(sum!A434="MA",sum!B434,"*")</f>
        <v>WST-AuxiliaryEquip_ELE1</v>
      </c>
      <c r="AD441" s="2"/>
      <c r="AE441" s="2">
        <f>IF(sum!A434="MA",sum!G434,"*")</f>
        <v>0.0227055520399584</v>
      </c>
      <c r="AH441" s="4" t="s">
        <v>186</v>
      </c>
      <c r="AI441" s="4" t="s">
        <v>187</v>
      </c>
      <c r="AJ441" s="4">
        <v>2035</v>
      </c>
      <c r="AK441" s="2" t="str">
        <f>IF(sum!A434="ON",sum!B434,"*")</f>
        <v>*</v>
      </c>
      <c r="AL441" s="2"/>
      <c r="AM441" s="2" t="str">
        <f>IF(sum!A434="ON",sum!G434,"*")</f>
        <v>*</v>
      </c>
      <c r="AP441" s="4" t="s">
        <v>186</v>
      </c>
      <c r="AQ441" s="4" t="s">
        <v>187</v>
      </c>
      <c r="AR441" s="4">
        <v>2035</v>
      </c>
      <c r="AS441" s="2" t="str">
        <f>IF(sum!A434="QU",sum!B434,"*")</f>
        <v>*</v>
      </c>
      <c r="AT441" s="2"/>
      <c r="AU441" s="2" t="str">
        <f>IF(sum!A434="QU",sum!G434,"*")</f>
        <v>*</v>
      </c>
      <c r="AX441" s="4" t="s">
        <v>186</v>
      </c>
      <c r="AY441" s="4" t="s">
        <v>187</v>
      </c>
      <c r="AZ441" s="4">
        <v>2035</v>
      </c>
      <c r="BA441" s="2" t="str">
        <f>IF(sum!A434="SA",sum!B434,"*")</f>
        <v>*</v>
      </c>
      <c r="BB441" s="2"/>
      <c r="BC441" s="2" t="str">
        <f>IF(sum!A434="SA",sum!G434,"*")</f>
        <v>*</v>
      </c>
    </row>
    <row r="442" spans="2:55">
      <c r="B442" s="2" t="s">
        <v>186</v>
      </c>
      <c r="C442" s="2" t="s">
        <v>187</v>
      </c>
      <c r="D442" s="2">
        <v>2035</v>
      </c>
      <c r="J442" s="2" t="s">
        <v>186</v>
      </c>
      <c r="K442" s="2" t="s">
        <v>187</v>
      </c>
      <c r="L442" s="2">
        <v>2035</v>
      </c>
      <c r="M442" s="2" t="str">
        <f>IF(sum!A435="AT",sum!B435,"*")</f>
        <v>*</v>
      </c>
      <c r="N442" s="2"/>
      <c r="O442" s="2" t="str">
        <f>IF(sum!A435="AT",sum!G435,"*")</f>
        <v>*</v>
      </c>
      <c r="R442" s="2" t="s">
        <v>186</v>
      </c>
      <c r="S442" s="2" t="s">
        <v>187</v>
      </c>
      <c r="T442" s="2">
        <v>2035</v>
      </c>
      <c r="U442" s="2" t="str">
        <f>IF(sum!A435="BC",sum!B435,"*")</f>
        <v>*</v>
      </c>
      <c r="V442" s="2"/>
      <c r="W442" s="2" t="str">
        <f>IF(sum!A435="BC",sum!G435,"*")</f>
        <v>*</v>
      </c>
      <c r="Z442" s="2" t="s">
        <v>186</v>
      </c>
      <c r="AA442" s="2" t="s">
        <v>187</v>
      </c>
      <c r="AB442" s="2">
        <v>2035</v>
      </c>
      <c r="AC442" s="2" t="str">
        <f>IF(sum!A435="MA",sum!B435,"*")</f>
        <v>WST-AuxiliaryMot_ELE1</v>
      </c>
      <c r="AD442" s="2"/>
      <c r="AE442" s="2">
        <f>IF(sum!A435="MA",sum!G435,"*")</f>
        <v>0.385070672180436</v>
      </c>
      <c r="AH442" s="2" t="s">
        <v>186</v>
      </c>
      <c r="AI442" s="2" t="s">
        <v>187</v>
      </c>
      <c r="AJ442" s="2">
        <v>2035</v>
      </c>
      <c r="AK442" s="2" t="str">
        <f>IF(sum!A435="ON",sum!B435,"*")</f>
        <v>*</v>
      </c>
      <c r="AL442" s="2"/>
      <c r="AM442" s="2" t="str">
        <f>IF(sum!A435="ON",sum!G435,"*")</f>
        <v>*</v>
      </c>
      <c r="AP442" s="2" t="s">
        <v>186</v>
      </c>
      <c r="AQ442" s="2" t="s">
        <v>187</v>
      </c>
      <c r="AR442" s="2">
        <v>2035</v>
      </c>
      <c r="AS442" s="2" t="str">
        <f>IF(sum!A435="QU",sum!B435,"*")</f>
        <v>*</v>
      </c>
      <c r="AT442" s="2"/>
      <c r="AU442" s="2" t="str">
        <f>IF(sum!A435="QU",sum!G435,"*")</f>
        <v>*</v>
      </c>
      <c r="AX442" s="2" t="s">
        <v>186</v>
      </c>
      <c r="AY442" s="2" t="s">
        <v>187</v>
      </c>
      <c r="AZ442" s="2">
        <v>2035</v>
      </c>
      <c r="BA442" s="2" t="str">
        <f>IF(sum!A435="SA",sum!B435,"*")</f>
        <v>*</v>
      </c>
      <c r="BB442" s="2"/>
      <c r="BC442" s="2" t="str">
        <f>IF(sum!A435="SA",sum!G435,"*")</f>
        <v>*</v>
      </c>
    </row>
    <row r="443" spans="2:55">
      <c r="B443" s="2" t="s">
        <v>186</v>
      </c>
      <c r="C443" s="2" t="s">
        <v>187</v>
      </c>
      <c r="D443" s="2">
        <v>2035</v>
      </c>
      <c r="J443" s="2" t="s">
        <v>186</v>
      </c>
      <c r="K443" s="2" t="s">
        <v>187</v>
      </c>
      <c r="L443" s="2">
        <v>2035</v>
      </c>
      <c r="M443" s="2" t="str">
        <f>IF(sum!A436="AT",sum!B436,"*")</f>
        <v>*</v>
      </c>
      <c r="N443" s="2"/>
      <c r="O443" s="2" t="str">
        <f>IF(sum!A436="AT",sum!G436,"*")</f>
        <v>*</v>
      </c>
      <c r="R443" s="2" t="s">
        <v>186</v>
      </c>
      <c r="S443" s="2" t="s">
        <v>187</v>
      </c>
      <c r="T443" s="2">
        <v>2035</v>
      </c>
      <c r="U443" s="2" t="str">
        <f>IF(sum!A436="BC",sum!B436,"*")</f>
        <v>*</v>
      </c>
      <c r="V443" s="2"/>
      <c r="W443" s="2" t="str">
        <f>IF(sum!A436="BC",sum!G436,"*")</f>
        <v>*</v>
      </c>
      <c r="Z443" s="2" t="s">
        <v>186</v>
      </c>
      <c r="AA443" s="2" t="s">
        <v>187</v>
      </c>
      <c r="AB443" s="2">
        <v>2035</v>
      </c>
      <c r="AC443" s="2" t="str">
        <f>IF(sum!A436="MA",sum!B436,"*")</f>
        <v>WST-Light_ELE1</v>
      </c>
      <c r="AD443" s="2"/>
      <c r="AE443" s="2">
        <f>IF(sum!A436="MA",sum!G436,"*")</f>
        <v>0.0293532128405063</v>
      </c>
      <c r="AH443" s="2" t="s">
        <v>186</v>
      </c>
      <c r="AI443" s="2" t="s">
        <v>187</v>
      </c>
      <c r="AJ443" s="2">
        <v>2035</v>
      </c>
      <c r="AK443" s="2" t="str">
        <f>IF(sum!A436="ON",sum!B436,"*")</f>
        <v>*</v>
      </c>
      <c r="AL443" s="2"/>
      <c r="AM443" s="2" t="str">
        <f>IF(sum!A436="ON",sum!G436,"*")</f>
        <v>*</v>
      </c>
      <c r="AP443" s="4" t="s">
        <v>186</v>
      </c>
      <c r="AQ443" s="4" t="s">
        <v>187</v>
      </c>
      <c r="AR443" s="4">
        <v>2035</v>
      </c>
      <c r="AS443" s="2" t="str">
        <f>IF(sum!A436="QU",sum!B436,"*")</f>
        <v>*</v>
      </c>
      <c r="AT443" s="2"/>
      <c r="AU443" s="2" t="str">
        <f>IF(sum!A436="QU",sum!G436,"*")</f>
        <v>*</v>
      </c>
      <c r="AX443" s="2" t="s">
        <v>186</v>
      </c>
      <c r="AY443" s="2" t="s">
        <v>187</v>
      </c>
      <c r="AZ443" s="2">
        <v>2035</v>
      </c>
      <c r="BA443" s="2" t="str">
        <f>IF(sum!A436="SA",sum!B436,"*")</f>
        <v>*</v>
      </c>
      <c r="BB443" s="2"/>
      <c r="BC443" s="2" t="str">
        <f>IF(sum!A436="SA",sum!G436,"*")</f>
        <v>*</v>
      </c>
    </row>
    <row r="444" spans="2:55">
      <c r="B444" s="4" t="s">
        <v>186</v>
      </c>
      <c r="C444" s="4" t="s">
        <v>187</v>
      </c>
      <c r="D444" s="4">
        <v>2035</v>
      </c>
      <c r="J444" s="4" t="s">
        <v>186</v>
      </c>
      <c r="K444" s="4" t="s">
        <v>187</v>
      </c>
      <c r="L444" s="4">
        <v>2035</v>
      </c>
      <c r="M444" s="2" t="str">
        <f>IF(sum!A437="AT",sum!B437,"*")</f>
        <v>*</v>
      </c>
      <c r="N444" s="2"/>
      <c r="O444" s="2" t="str">
        <f>IF(sum!A437="AT",sum!G437,"*")</f>
        <v>*</v>
      </c>
      <c r="R444" s="4" t="s">
        <v>186</v>
      </c>
      <c r="S444" s="4" t="s">
        <v>187</v>
      </c>
      <c r="T444" s="4">
        <v>2035</v>
      </c>
      <c r="U444" s="2" t="str">
        <f>IF(sum!A437="BC",sum!B437,"*")</f>
        <v>*</v>
      </c>
      <c r="V444" s="2"/>
      <c r="W444" s="2" t="str">
        <f>IF(sum!A437="BC",sum!G437,"*")</f>
        <v>*</v>
      </c>
      <c r="Z444" s="4" t="s">
        <v>186</v>
      </c>
      <c r="AA444" s="4" t="s">
        <v>187</v>
      </c>
      <c r="AB444" s="4">
        <v>2035</v>
      </c>
      <c r="AC444" s="2" t="str">
        <f>IF(sum!A437="MA",sum!B437,"*")</f>
        <v>WST-SpCool_ELE1</v>
      </c>
      <c r="AD444" s="2"/>
      <c r="AE444" s="2">
        <f>IF(sum!A437="MA",sum!G437,"*")</f>
        <v>0.0146766064202532</v>
      </c>
      <c r="AH444" s="4" t="s">
        <v>186</v>
      </c>
      <c r="AI444" s="4" t="s">
        <v>187</v>
      </c>
      <c r="AJ444" s="4">
        <v>2035</v>
      </c>
      <c r="AK444" s="2" t="str">
        <f>IF(sum!A437="ON",sum!B437,"*")</f>
        <v>*</v>
      </c>
      <c r="AL444" s="2"/>
      <c r="AM444" s="2" t="str">
        <f>IF(sum!A437="ON",sum!G437,"*")</f>
        <v>*</v>
      </c>
      <c r="AP444" s="2" t="s">
        <v>186</v>
      </c>
      <c r="AQ444" s="2" t="s">
        <v>187</v>
      </c>
      <c r="AR444" s="2">
        <v>2035</v>
      </c>
      <c r="AS444" s="2" t="str">
        <f>IF(sum!A437="QU",sum!B437,"*")</f>
        <v>*</v>
      </c>
      <c r="AT444" s="2"/>
      <c r="AU444" s="2" t="str">
        <f>IF(sum!A437="QU",sum!G437,"*")</f>
        <v>*</v>
      </c>
      <c r="AX444" s="4" t="s">
        <v>186</v>
      </c>
      <c r="AY444" s="4" t="s">
        <v>187</v>
      </c>
      <c r="AZ444" s="4">
        <v>2035</v>
      </c>
      <c r="BA444" s="2" t="str">
        <f>IF(sum!A437="SA",sum!B437,"*")</f>
        <v>*</v>
      </c>
      <c r="BB444" s="2"/>
      <c r="BC444" s="2" t="str">
        <f>IF(sum!A437="SA",sum!G437,"*")</f>
        <v>*</v>
      </c>
    </row>
    <row r="445" spans="2:55">
      <c r="B445" s="2" t="s">
        <v>186</v>
      </c>
      <c r="C445" s="2" t="s">
        <v>187</v>
      </c>
      <c r="D445" s="2">
        <v>2035</v>
      </c>
      <c r="J445" s="2" t="s">
        <v>186</v>
      </c>
      <c r="K445" s="2" t="s">
        <v>187</v>
      </c>
      <c r="L445" s="2">
        <v>2035</v>
      </c>
      <c r="M445" s="2" t="str">
        <f>IF(sum!A438="AT",sum!B438,"*")</f>
        <v>*</v>
      </c>
      <c r="N445" s="2"/>
      <c r="O445" s="2" t="str">
        <f>IF(sum!A438="AT",sum!G438,"*")</f>
        <v>*</v>
      </c>
      <c r="R445" s="2" t="s">
        <v>186</v>
      </c>
      <c r="S445" s="2" t="s">
        <v>187</v>
      </c>
      <c r="T445" s="2">
        <v>2035</v>
      </c>
      <c r="U445" s="2" t="str">
        <f>IF(sum!A438="BC",sum!B438,"*")</f>
        <v>*</v>
      </c>
      <c r="V445" s="2"/>
      <c r="W445" s="2" t="str">
        <f>IF(sum!A438="BC",sum!G438,"*")</f>
        <v>*</v>
      </c>
      <c r="Z445" s="2" t="s">
        <v>186</v>
      </c>
      <c r="AA445" s="2" t="s">
        <v>187</v>
      </c>
      <c r="AB445" s="2">
        <v>2035</v>
      </c>
      <c r="AC445" s="2" t="str">
        <f>IF(sum!A438="MA",sum!B438,"*")</f>
        <v>WST-SpHeat_ELE1</v>
      </c>
      <c r="AD445" s="2"/>
      <c r="AE445" s="2">
        <f>IF(sum!A438="MA",sum!G438,"*")</f>
        <v>0.176098508788745</v>
      </c>
      <c r="AH445" s="2" t="s">
        <v>186</v>
      </c>
      <c r="AI445" s="2" t="s">
        <v>187</v>
      </c>
      <c r="AJ445" s="2">
        <v>2035</v>
      </c>
      <c r="AK445" s="2" t="str">
        <f>IF(sum!A438="ON",sum!B438,"*")</f>
        <v>*</v>
      </c>
      <c r="AL445" s="2"/>
      <c r="AM445" s="2" t="str">
        <f>IF(sum!A438="ON",sum!G438,"*")</f>
        <v>*</v>
      </c>
      <c r="AP445" s="4" t="s">
        <v>186</v>
      </c>
      <c r="AQ445" s="4" t="s">
        <v>187</v>
      </c>
      <c r="AR445" s="4">
        <v>2035</v>
      </c>
      <c r="AS445" s="2" t="str">
        <f>IF(sum!A438="QU",sum!B438,"*")</f>
        <v>*</v>
      </c>
      <c r="AT445" s="2"/>
      <c r="AU445" s="2" t="str">
        <f>IF(sum!A438="QU",sum!G438,"*")</f>
        <v>*</v>
      </c>
      <c r="AX445" s="2" t="s">
        <v>186</v>
      </c>
      <c r="AY445" s="2" t="s">
        <v>187</v>
      </c>
      <c r="AZ445" s="2">
        <v>2035</v>
      </c>
      <c r="BA445" s="2" t="str">
        <f>IF(sum!A438="SA",sum!B438,"*")</f>
        <v>*</v>
      </c>
      <c r="BB445" s="2"/>
      <c r="BC445" s="2" t="str">
        <f>IF(sum!A438="SA",sum!G438,"*")</f>
        <v>*</v>
      </c>
    </row>
    <row r="446" spans="2:55">
      <c r="B446" s="2" t="s">
        <v>186</v>
      </c>
      <c r="C446" s="2" t="s">
        <v>187</v>
      </c>
      <c r="D446" s="2">
        <v>2035</v>
      </c>
      <c r="J446" s="2" t="s">
        <v>186</v>
      </c>
      <c r="K446" s="2" t="s">
        <v>187</v>
      </c>
      <c r="L446" s="2">
        <v>2035</v>
      </c>
      <c r="M446" s="2" t="str">
        <f>IF(sum!A439="AT",sum!B439,"*")</f>
        <v>*</v>
      </c>
      <c r="N446" s="2"/>
      <c r="O446" s="2" t="str">
        <f>IF(sum!A439="AT",sum!G439,"*")</f>
        <v>*</v>
      </c>
      <c r="R446" s="2" t="s">
        <v>186</v>
      </c>
      <c r="S446" s="2" t="s">
        <v>187</v>
      </c>
      <c r="T446" s="2">
        <v>2035</v>
      </c>
      <c r="U446" s="2" t="str">
        <f>IF(sum!A439="BC",sum!B439,"*")</f>
        <v>*</v>
      </c>
      <c r="V446" s="2"/>
      <c r="W446" s="2" t="str">
        <f>IF(sum!A439="BC",sum!G439,"*")</f>
        <v>*</v>
      </c>
      <c r="Z446" s="2" t="s">
        <v>186</v>
      </c>
      <c r="AA446" s="2" t="s">
        <v>187</v>
      </c>
      <c r="AB446" s="2">
        <v>2035</v>
      </c>
      <c r="AC446" s="2" t="str">
        <f>IF(sum!A439="MA",sum!B439,"*")</f>
        <v>WST-WaterHeat_ELE1</v>
      </c>
      <c r="AD446" s="2"/>
      <c r="AE446" s="2">
        <f>IF(sum!A439="MA",sum!G439,"*")</f>
        <v>0.0113527760199792</v>
      </c>
      <c r="AH446" s="2" t="s">
        <v>186</v>
      </c>
      <c r="AI446" s="2" t="s">
        <v>187</v>
      </c>
      <c r="AJ446" s="2">
        <v>2035</v>
      </c>
      <c r="AK446" s="2" t="str">
        <f>IF(sum!A439="ON",sum!B439,"*")</f>
        <v>*</v>
      </c>
      <c r="AL446" s="2"/>
      <c r="AM446" s="2" t="str">
        <f>IF(sum!A439="ON",sum!G439,"*")</f>
        <v>*</v>
      </c>
      <c r="AP446" s="2" t="s">
        <v>186</v>
      </c>
      <c r="AQ446" s="2" t="s">
        <v>187</v>
      </c>
      <c r="AR446" s="2">
        <v>2035</v>
      </c>
      <c r="AS446" s="2" t="str">
        <f>IF(sum!A439="QU",sum!B439,"*")</f>
        <v>*</v>
      </c>
      <c r="AT446" s="2"/>
      <c r="AU446" s="2" t="str">
        <f>IF(sum!A439="QU",sum!G439,"*")</f>
        <v>*</v>
      </c>
      <c r="AX446" s="2" t="s">
        <v>186</v>
      </c>
      <c r="AY446" s="2" t="s">
        <v>187</v>
      </c>
      <c r="AZ446" s="2">
        <v>2035</v>
      </c>
      <c r="BA446" s="2" t="str">
        <f>IF(sum!A439="SA",sum!B439,"*")</f>
        <v>*</v>
      </c>
      <c r="BB446" s="2"/>
      <c r="BC446" s="2" t="str">
        <f>IF(sum!A439="SA",sum!G439,"*")</f>
        <v>*</v>
      </c>
    </row>
    <row r="447" spans="2:55">
      <c r="B447" s="4" t="s">
        <v>186</v>
      </c>
      <c r="C447" s="4" t="s">
        <v>187</v>
      </c>
      <c r="D447" s="4">
        <v>2035</v>
      </c>
      <c r="J447" s="4" t="s">
        <v>186</v>
      </c>
      <c r="K447" s="4" t="s">
        <v>187</v>
      </c>
      <c r="L447" s="4">
        <v>2035</v>
      </c>
      <c r="M447" s="2" t="str">
        <f>IF(sum!A440="AT",sum!B440,"*")</f>
        <v>*</v>
      </c>
      <c r="N447" s="2"/>
      <c r="O447" s="2" t="str">
        <f>IF(sum!A440="AT",sum!G440,"*")</f>
        <v>*</v>
      </c>
      <c r="R447" s="4" t="s">
        <v>186</v>
      </c>
      <c r="S447" s="4" t="s">
        <v>187</v>
      </c>
      <c r="T447" s="4">
        <v>2035</v>
      </c>
      <c r="U447" s="2" t="str">
        <f>IF(sum!A440="BC",sum!B440,"*")</f>
        <v>*</v>
      </c>
      <c r="V447" s="2"/>
      <c r="W447" s="2" t="str">
        <f>IF(sum!A440="BC",sum!G440,"*")</f>
        <v>*</v>
      </c>
      <c r="Z447" s="4" t="s">
        <v>186</v>
      </c>
      <c r="AA447" s="4" t="s">
        <v>187</v>
      </c>
      <c r="AB447" s="4">
        <v>2035</v>
      </c>
      <c r="AC447" s="2" t="str">
        <f>IF(sum!A440="MA",sum!B440,"*")</f>
        <v>*</v>
      </c>
      <c r="AD447" s="2"/>
      <c r="AE447" s="2" t="str">
        <f>IF(sum!A440="MA",sum!G440,"*")</f>
        <v>*</v>
      </c>
      <c r="AH447" s="4" t="s">
        <v>186</v>
      </c>
      <c r="AI447" s="4" t="s">
        <v>187</v>
      </c>
      <c r="AJ447" s="4">
        <v>2035</v>
      </c>
      <c r="AK447" s="2" t="str">
        <f>IF(sum!A440="ON",sum!B440,"*")</f>
        <v>AFM-AuxiliaryEquip_ELE1</v>
      </c>
      <c r="AL447" s="2"/>
      <c r="AM447" s="2">
        <f>IF(sum!A440="ON",sum!G440,"*")</f>
        <v>0.492050790056161</v>
      </c>
      <c r="AP447" s="4" t="s">
        <v>186</v>
      </c>
      <c r="AQ447" s="4" t="s">
        <v>187</v>
      </c>
      <c r="AR447" s="4">
        <v>2035</v>
      </c>
      <c r="AS447" s="2" t="str">
        <f>IF(sum!A440="QU",sum!B440,"*")</f>
        <v>*</v>
      </c>
      <c r="AT447" s="2"/>
      <c r="AU447" s="2" t="str">
        <f>IF(sum!A440="QU",sum!G440,"*")</f>
        <v>*</v>
      </c>
      <c r="AX447" s="4" t="s">
        <v>186</v>
      </c>
      <c r="AY447" s="4" t="s">
        <v>187</v>
      </c>
      <c r="AZ447" s="4">
        <v>2035</v>
      </c>
      <c r="BA447" s="2" t="str">
        <f>IF(sum!A440="SA",sum!B440,"*")</f>
        <v>*</v>
      </c>
      <c r="BB447" s="2"/>
      <c r="BC447" s="2" t="str">
        <f>IF(sum!A440="SA",sum!G440,"*")</f>
        <v>*</v>
      </c>
    </row>
    <row r="448" spans="2:55">
      <c r="B448" s="2" t="s">
        <v>186</v>
      </c>
      <c r="C448" s="2" t="s">
        <v>187</v>
      </c>
      <c r="D448" s="2">
        <v>2035</v>
      </c>
      <c r="J448" s="2" t="s">
        <v>186</v>
      </c>
      <c r="K448" s="2" t="s">
        <v>187</v>
      </c>
      <c r="L448" s="2">
        <v>2035</v>
      </c>
      <c r="M448" s="2" t="str">
        <f>IF(sum!A441="AT",sum!B441,"*")</f>
        <v>*</v>
      </c>
      <c r="N448" s="2"/>
      <c r="O448" s="2" t="str">
        <f>IF(sum!A441="AT",sum!G441,"*")</f>
        <v>*</v>
      </c>
      <c r="R448" s="2" t="s">
        <v>186</v>
      </c>
      <c r="S448" s="2" t="s">
        <v>187</v>
      </c>
      <c r="T448" s="2">
        <v>2035</v>
      </c>
      <c r="U448" s="2" t="str">
        <f>IF(sum!A441="BC",sum!B441,"*")</f>
        <v>*</v>
      </c>
      <c r="V448" s="2"/>
      <c r="W448" s="2" t="str">
        <f>IF(sum!A441="BC",sum!G441,"*")</f>
        <v>*</v>
      </c>
      <c r="Z448" s="2" t="s">
        <v>186</v>
      </c>
      <c r="AA448" s="2" t="s">
        <v>187</v>
      </c>
      <c r="AB448" s="2">
        <v>2035</v>
      </c>
      <c r="AC448" s="2" t="str">
        <f>IF(sum!A441="MA",sum!B441,"*")</f>
        <v>*</v>
      </c>
      <c r="AD448" s="2"/>
      <c r="AE448" s="2" t="str">
        <f>IF(sum!A441="MA",sum!G441,"*")</f>
        <v>*</v>
      </c>
      <c r="AH448" s="2" t="s">
        <v>186</v>
      </c>
      <c r="AI448" s="2" t="s">
        <v>187</v>
      </c>
      <c r="AJ448" s="2">
        <v>2035</v>
      </c>
      <c r="AK448" s="2" t="str">
        <f>IF(sum!A441="ON",sum!B441,"*")</f>
        <v>AFM-AuxiliaryMot_ELE1</v>
      </c>
      <c r="AL448" s="2"/>
      <c r="AM448" s="2">
        <f>IF(sum!A441="ON",sum!G441,"*")</f>
        <v>0.132089457782278</v>
      </c>
      <c r="AP448" s="2" t="s">
        <v>186</v>
      </c>
      <c r="AQ448" s="2" t="s">
        <v>187</v>
      </c>
      <c r="AR448" s="2">
        <v>2035</v>
      </c>
      <c r="AS448" s="2" t="str">
        <f>IF(sum!A441="QU",sum!B441,"*")</f>
        <v>*</v>
      </c>
      <c r="AT448" s="2"/>
      <c r="AU448" s="2" t="str">
        <f>IF(sum!A441="QU",sum!G441,"*")</f>
        <v>*</v>
      </c>
      <c r="AX448" s="2" t="s">
        <v>186</v>
      </c>
      <c r="AY448" s="2" t="s">
        <v>187</v>
      </c>
      <c r="AZ448" s="2">
        <v>2035</v>
      </c>
      <c r="BA448" s="2" t="str">
        <f>IF(sum!A441="SA",sum!B441,"*")</f>
        <v>*</v>
      </c>
      <c r="BB448" s="2"/>
      <c r="BC448" s="2" t="str">
        <f>IF(sum!A441="SA",sum!G441,"*")</f>
        <v>*</v>
      </c>
    </row>
    <row r="449" spans="2:55">
      <c r="B449" s="2" t="s">
        <v>186</v>
      </c>
      <c r="C449" s="2" t="s">
        <v>187</v>
      </c>
      <c r="D449" s="2">
        <v>2035</v>
      </c>
      <c r="J449" s="2" t="s">
        <v>186</v>
      </c>
      <c r="K449" s="2" t="s">
        <v>187</v>
      </c>
      <c r="L449" s="2">
        <v>2035</v>
      </c>
      <c r="M449" s="2" t="str">
        <f>IF(sum!A442="AT",sum!B442,"*")</f>
        <v>*</v>
      </c>
      <c r="N449" s="2"/>
      <c r="O449" s="2" t="str">
        <f>IF(sum!A442="AT",sum!G442,"*")</f>
        <v>*</v>
      </c>
      <c r="R449" s="2" t="s">
        <v>186</v>
      </c>
      <c r="S449" s="2" t="s">
        <v>187</v>
      </c>
      <c r="T449" s="2">
        <v>2035</v>
      </c>
      <c r="U449" s="2" t="str">
        <f>IF(sum!A442="BC",sum!B442,"*")</f>
        <v>*</v>
      </c>
      <c r="V449" s="2"/>
      <c r="W449" s="2" t="str">
        <f>IF(sum!A442="BC",sum!G442,"*")</f>
        <v>*</v>
      </c>
      <c r="Z449" s="2" t="s">
        <v>186</v>
      </c>
      <c r="AA449" s="2" t="s">
        <v>187</v>
      </c>
      <c r="AB449" s="2">
        <v>2035</v>
      </c>
      <c r="AC449" s="2" t="str">
        <f>IF(sum!A442="MA",sum!B442,"*")</f>
        <v>*</v>
      </c>
      <c r="AD449" s="2"/>
      <c r="AE449" s="2" t="str">
        <f>IF(sum!A442="MA",sum!G442,"*")</f>
        <v>*</v>
      </c>
      <c r="AH449" s="2" t="s">
        <v>186</v>
      </c>
      <c r="AI449" s="2" t="s">
        <v>187</v>
      </c>
      <c r="AJ449" s="2">
        <v>2035</v>
      </c>
      <c r="AK449" s="2" t="str">
        <f>IF(sum!A442="ON",sum!B442,"*")</f>
        <v>AFM-Light_ELE1</v>
      </c>
      <c r="AL449" s="2"/>
      <c r="AM449" s="2">
        <f>IF(sum!A442="ON",sum!G442,"*")</f>
        <v>0.499004618288606</v>
      </c>
      <c r="AP449" s="4" t="s">
        <v>186</v>
      </c>
      <c r="AQ449" s="4" t="s">
        <v>187</v>
      </c>
      <c r="AR449" s="4">
        <v>2035</v>
      </c>
      <c r="AS449" s="2" t="str">
        <f>IF(sum!A442="QU",sum!B442,"*")</f>
        <v>*</v>
      </c>
      <c r="AT449" s="2"/>
      <c r="AU449" s="2" t="str">
        <f>IF(sum!A442="QU",sum!G442,"*")</f>
        <v>*</v>
      </c>
      <c r="AX449" s="2" t="s">
        <v>186</v>
      </c>
      <c r="AY449" s="2" t="s">
        <v>187</v>
      </c>
      <c r="AZ449" s="2">
        <v>2035</v>
      </c>
      <c r="BA449" s="2" t="str">
        <f>IF(sum!A442="SA",sum!B442,"*")</f>
        <v>*</v>
      </c>
      <c r="BB449" s="2"/>
      <c r="BC449" s="2" t="str">
        <f>IF(sum!A442="SA",sum!G442,"*")</f>
        <v>*</v>
      </c>
    </row>
    <row r="450" spans="2:55">
      <c r="B450" s="4" t="s">
        <v>186</v>
      </c>
      <c r="C450" s="4" t="s">
        <v>187</v>
      </c>
      <c r="D450" s="4">
        <v>2035</v>
      </c>
      <c r="J450" s="4" t="s">
        <v>186</v>
      </c>
      <c r="K450" s="4" t="s">
        <v>187</v>
      </c>
      <c r="L450" s="4">
        <v>2035</v>
      </c>
      <c r="M450" s="2" t="str">
        <f>IF(sum!A443="AT",sum!B443,"*")</f>
        <v>*</v>
      </c>
      <c r="N450" s="2"/>
      <c r="O450" s="2" t="str">
        <f>IF(sum!A443="AT",sum!G443,"*")</f>
        <v>*</v>
      </c>
      <c r="R450" s="4" t="s">
        <v>186</v>
      </c>
      <c r="S450" s="4" t="s">
        <v>187</v>
      </c>
      <c r="T450" s="4">
        <v>2035</v>
      </c>
      <c r="U450" s="2" t="str">
        <f>IF(sum!A443="BC",sum!B443,"*")</f>
        <v>*</v>
      </c>
      <c r="V450" s="2"/>
      <c r="W450" s="2" t="str">
        <f>IF(sum!A443="BC",sum!G443,"*")</f>
        <v>*</v>
      </c>
      <c r="Z450" s="4" t="s">
        <v>186</v>
      </c>
      <c r="AA450" s="4" t="s">
        <v>187</v>
      </c>
      <c r="AB450" s="4">
        <v>2035</v>
      </c>
      <c r="AC450" s="2" t="str">
        <f>IF(sum!A443="MA",sum!B443,"*")</f>
        <v>*</v>
      </c>
      <c r="AD450" s="2"/>
      <c r="AE450" s="2" t="str">
        <f>IF(sum!A443="MA",sum!G443,"*")</f>
        <v>*</v>
      </c>
      <c r="AH450" s="4" t="s">
        <v>186</v>
      </c>
      <c r="AI450" s="4" t="s">
        <v>187</v>
      </c>
      <c r="AJ450" s="4">
        <v>2035</v>
      </c>
      <c r="AK450" s="2" t="str">
        <f>IF(sum!A443="ON",sum!B443,"*")</f>
        <v>AFM-SpCool_ELE1</v>
      </c>
      <c r="AL450" s="2"/>
      <c r="AM450" s="2">
        <f>IF(sum!A443="ON",sum!G443,"*")</f>
        <v>0.287206043582971</v>
      </c>
      <c r="AP450" s="2" t="s">
        <v>186</v>
      </c>
      <c r="AQ450" s="2" t="s">
        <v>187</v>
      </c>
      <c r="AR450" s="2">
        <v>2035</v>
      </c>
      <c r="AS450" s="2" t="str">
        <f>IF(sum!A443="QU",sum!B443,"*")</f>
        <v>*</v>
      </c>
      <c r="AT450" s="2"/>
      <c r="AU450" s="2" t="str">
        <f>IF(sum!A443="QU",sum!G443,"*")</f>
        <v>*</v>
      </c>
      <c r="AX450" s="4" t="s">
        <v>186</v>
      </c>
      <c r="AY450" s="4" t="s">
        <v>187</v>
      </c>
      <c r="AZ450" s="4">
        <v>2035</v>
      </c>
      <c r="BA450" s="2" t="str">
        <f>IF(sum!A443="SA",sum!B443,"*")</f>
        <v>*</v>
      </c>
      <c r="BB450" s="2"/>
      <c r="BC450" s="2" t="str">
        <f>IF(sum!A443="SA",sum!G443,"*")</f>
        <v>*</v>
      </c>
    </row>
    <row r="451" spans="2:55">
      <c r="B451" s="2" t="s">
        <v>186</v>
      </c>
      <c r="C451" s="2" t="s">
        <v>187</v>
      </c>
      <c r="D451" s="2">
        <v>2035</v>
      </c>
      <c r="J451" s="2" t="s">
        <v>186</v>
      </c>
      <c r="K451" s="2" t="s">
        <v>187</v>
      </c>
      <c r="L451" s="2">
        <v>2035</v>
      </c>
      <c r="M451" s="2" t="str">
        <f>IF(sum!A444="AT",sum!B444,"*")</f>
        <v>*</v>
      </c>
      <c r="N451" s="2"/>
      <c r="O451" s="2" t="str">
        <f>IF(sum!A444="AT",sum!G444,"*")</f>
        <v>*</v>
      </c>
      <c r="R451" s="2" t="s">
        <v>186</v>
      </c>
      <c r="S451" s="2" t="s">
        <v>187</v>
      </c>
      <c r="T451" s="2">
        <v>2035</v>
      </c>
      <c r="U451" s="2" t="str">
        <f>IF(sum!A444="BC",sum!B444,"*")</f>
        <v>*</v>
      </c>
      <c r="V451" s="2"/>
      <c r="W451" s="2" t="str">
        <f>IF(sum!A444="BC",sum!G444,"*")</f>
        <v>*</v>
      </c>
      <c r="Z451" s="2" t="s">
        <v>186</v>
      </c>
      <c r="AA451" s="2" t="s">
        <v>187</v>
      </c>
      <c r="AB451" s="2">
        <v>2035</v>
      </c>
      <c r="AC451" s="2" t="str">
        <f>IF(sum!A444="MA",sum!B444,"*")</f>
        <v>*</v>
      </c>
      <c r="AD451" s="2"/>
      <c r="AE451" s="2" t="str">
        <f>IF(sum!A444="MA",sum!G444,"*")</f>
        <v>*</v>
      </c>
      <c r="AH451" s="2" t="s">
        <v>186</v>
      </c>
      <c r="AI451" s="2" t="s">
        <v>187</v>
      </c>
      <c r="AJ451" s="2">
        <v>2035</v>
      </c>
      <c r="AK451" s="2" t="str">
        <f>IF(sum!A444="ON",sum!B444,"*")</f>
        <v>AFM-SpHeat_ELE1</v>
      </c>
      <c r="AL451" s="2"/>
      <c r="AM451" s="2">
        <f>IF(sum!A444="ON",sum!G444,"*")</f>
        <v>2.09936985815193</v>
      </c>
      <c r="AP451" s="4" t="s">
        <v>186</v>
      </c>
      <c r="AQ451" s="4" t="s">
        <v>187</v>
      </c>
      <c r="AR451" s="4">
        <v>2035</v>
      </c>
      <c r="AS451" s="2" t="str">
        <f>IF(sum!A444="QU",sum!B444,"*")</f>
        <v>*</v>
      </c>
      <c r="AT451" s="2"/>
      <c r="AU451" s="2" t="str">
        <f>IF(sum!A444="QU",sum!G444,"*")</f>
        <v>*</v>
      </c>
      <c r="AX451" s="2" t="s">
        <v>186</v>
      </c>
      <c r="AY451" s="2" t="s">
        <v>187</v>
      </c>
      <c r="AZ451" s="2">
        <v>2035</v>
      </c>
      <c r="BA451" s="2" t="str">
        <f>IF(sum!A444="SA",sum!B444,"*")</f>
        <v>*</v>
      </c>
      <c r="BB451" s="2"/>
      <c r="BC451" s="2" t="str">
        <f>IF(sum!A444="SA",sum!G444,"*")</f>
        <v>*</v>
      </c>
    </row>
    <row r="452" spans="2:55">
      <c r="B452" s="2" t="s">
        <v>186</v>
      </c>
      <c r="C452" s="2" t="s">
        <v>187</v>
      </c>
      <c r="D452" s="2">
        <v>2035</v>
      </c>
      <c r="J452" s="2" t="s">
        <v>186</v>
      </c>
      <c r="K452" s="2" t="s">
        <v>187</v>
      </c>
      <c r="L452" s="2">
        <v>2035</v>
      </c>
      <c r="M452" s="2" t="str">
        <f>IF(sum!A445="AT",sum!B445,"*")</f>
        <v>*</v>
      </c>
      <c r="N452" s="2"/>
      <c r="O452" s="2" t="str">
        <f>IF(sum!A445="AT",sum!G445,"*")</f>
        <v>*</v>
      </c>
      <c r="R452" s="2" t="s">
        <v>186</v>
      </c>
      <c r="S452" s="2" t="s">
        <v>187</v>
      </c>
      <c r="T452" s="2">
        <v>2035</v>
      </c>
      <c r="U452" s="2" t="str">
        <f>IF(sum!A445="BC",sum!B445,"*")</f>
        <v>*</v>
      </c>
      <c r="V452" s="2"/>
      <c r="W452" s="2" t="str">
        <f>IF(sum!A445="BC",sum!G445,"*")</f>
        <v>*</v>
      </c>
      <c r="Z452" s="2" t="s">
        <v>186</v>
      </c>
      <c r="AA452" s="2" t="s">
        <v>187</v>
      </c>
      <c r="AB452" s="2">
        <v>2035</v>
      </c>
      <c r="AC452" s="2" t="str">
        <f>IF(sum!A445="MA",sum!B445,"*")</f>
        <v>*</v>
      </c>
      <c r="AD452" s="2"/>
      <c r="AE452" s="2" t="str">
        <f>IF(sum!A445="MA",sum!G445,"*")</f>
        <v>*</v>
      </c>
      <c r="AH452" s="2" t="s">
        <v>186</v>
      </c>
      <c r="AI452" s="2" t="s">
        <v>187</v>
      </c>
      <c r="AJ452" s="2">
        <v>2035</v>
      </c>
      <c r="AK452" s="2" t="str">
        <f>IF(sum!A445="ON",sum!B445,"*")</f>
        <v>AFM-WaterHeat_ELE1</v>
      </c>
      <c r="AL452" s="2"/>
      <c r="AM452" s="2">
        <f>IF(sum!A445="ON",sum!G445,"*")</f>
        <v>0.235490300162373</v>
      </c>
      <c r="AP452" s="2" t="s">
        <v>186</v>
      </c>
      <c r="AQ452" s="2" t="s">
        <v>187</v>
      </c>
      <c r="AR452" s="2">
        <v>2035</v>
      </c>
      <c r="AS452" s="2" t="str">
        <f>IF(sum!A445="QU",sum!B445,"*")</f>
        <v>*</v>
      </c>
      <c r="AT452" s="2"/>
      <c r="AU452" s="2" t="str">
        <f>IF(sum!A445="QU",sum!G445,"*")</f>
        <v>*</v>
      </c>
      <c r="AX452" s="2" t="s">
        <v>186</v>
      </c>
      <c r="AY452" s="2" t="s">
        <v>187</v>
      </c>
      <c r="AZ452" s="2">
        <v>2035</v>
      </c>
      <c r="BA452" s="2" t="str">
        <f>IF(sum!A445="SA",sum!B445,"*")</f>
        <v>*</v>
      </c>
      <c r="BB452" s="2"/>
      <c r="BC452" s="2" t="str">
        <f>IF(sum!A445="SA",sum!G445,"*")</f>
        <v>*</v>
      </c>
    </row>
    <row r="453" spans="2:55">
      <c r="B453" s="4" t="s">
        <v>186</v>
      </c>
      <c r="C453" s="4" t="s">
        <v>187</v>
      </c>
      <c r="D453" s="4">
        <v>2035</v>
      </c>
      <c r="J453" s="4" t="s">
        <v>186</v>
      </c>
      <c r="K453" s="4" t="s">
        <v>187</v>
      </c>
      <c r="L453" s="4">
        <v>2035</v>
      </c>
      <c r="M453" s="2" t="str">
        <f>IF(sum!A446="AT",sum!B446,"*")</f>
        <v>*</v>
      </c>
      <c r="N453" s="2"/>
      <c r="O453" s="2" t="str">
        <f>IF(sum!A446="AT",sum!G446,"*")</f>
        <v>*</v>
      </c>
      <c r="R453" s="4" t="s">
        <v>186</v>
      </c>
      <c r="S453" s="4" t="s">
        <v>187</v>
      </c>
      <c r="T453" s="4">
        <v>2035</v>
      </c>
      <c r="U453" s="2" t="str">
        <f>IF(sum!A446="BC",sum!B446,"*")</f>
        <v>*</v>
      </c>
      <c r="V453" s="2"/>
      <c r="W453" s="2" t="str">
        <f>IF(sum!A446="BC",sum!G446,"*")</f>
        <v>*</v>
      </c>
      <c r="Z453" s="4" t="s">
        <v>186</v>
      </c>
      <c r="AA453" s="4" t="s">
        <v>187</v>
      </c>
      <c r="AB453" s="4">
        <v>2035</v>
      </c>
      <c r="AC453" s="2" t="str">
        <f>IF(sum!A446="MA",sum!B446,"*")</f>
        <v>*</v>
      </c>
      <c r="AD453" s="2"/>
      <c r="AE453" s="2" t="str">
        <f>IF(sum!A446="MA",sum!G446,"*")</f>
        <v>*</v>
      </c>
      <c r="AH453" s="4" t="s">
        <v>186</v>
      </c>
      <c r="AI453" s="4" t="s">
        <v>187</v>
      </c>
      <c r="AJ453" s="4">
        <v>2035</v>
      </c>
      <c r="AK453" s="2" t="str">
        <f>IF(sum!A446="ON",sum!B446,"*")</f>
        <v>ART-AuxiliaryEquip_ELE1</v>
      </c>
      <c r="AL453" s="2"/>
      <c r="AM453" s="2">
        <f>IF(sum!A446="ON",sum!G446,"*")</f>
        <v>0.113527760199792</v>
      </c>
      <c r="AP453" s="4" t="s">
        <v>186</v>
      </c>
      <c r="AQ453" s="4" t="s">
        <v>187</v>
      </c>
      <c r="AR453" s="4">
        <v>2035</v>
      </c>
      <c r="AS453" s="2" t="str">
        <f>IF(sum!A446="QU",sum!B446,"*")</f>
        <v>*</v>
      </c>
      <c r="AT453" s="2"/>
      <c r="AU453" s="2" t="str">
        <f>IF(sum!A446="QU",sum!G446,"*")</f>
        <v>*</v>
      </c>
      <c r="AX453" s="4" t="s">
        <v>186</v>
      </c>
      <c r="AY453" s="4" t="s">
        <v>187</v>
      </c>
      <c r="AZ453" s="4">
        <v>2035</v>
      </c>
      <c r="BA453" s="2" t="str">
        <f>IF(sum!A446="SA",sum!B446,"*")</f>
        <v>*</v>
      </c>
      <c r="BB453" s="2"/>
      <c r="BC453" s="2" t="str">
        <f>IF(sum!A446="SA",sum!G446,"*")</f>
        <v>*</v>
      </c>
    </row>
    <row r="454" spans="2:55">
      <c r="B454" s="2" t="s">
        <v>186</v>
      </c>
      <c r="C454" s="2" t="s">
        <v>187</v>
      </c>
      <c r="D454" s="2">
        <v>2035</v>
      </c>
      <c r="J454" s="2" t="s">
        <v>186</v>
      </c>
      <c r="K454" s="2" t="s">
        <v>187</v>
      </c>
      <c r="L454" s="2">
        <v>2035</v>
      </c>
      <c r="M454" s="2" t="str">
        <f>IF(sum!A447="AT",sum!B447,"*")</f>
        <v>*</v>
      </c>
      <c r="N454" s="2"/>
      <c r="O454" s="2" t="str">
        <f>IF(sum!A447="AT",sum!G447,"*")</f>
        <v>*</v>
      </c>
      <c r="R454" s="2" t="s">
        <v>186</v>
      </c>
      <c r="S454" s="2" t="s">
        <v>187</v>
      </c>
      <c r="T454" s="2">
        <v>2035</v>
      </c>
      <c r="U454" s="2" t="str">
        <f>IF(sum!A447="BC",sum!B447,"*")</f>
        <v>*</v>
      </c>
      <c r="V454" s="2"/>
      <c r="W454" s="2" t="str">
        <f>IF(sum!A447="BC",sum!G447,"*")</f>
        <v>*</v>
      </c>
      <c r="Z454" s="2" t="s">
        <v>186</v>
      </c>
      <c r="AA454" s="2" t="s">
        <v>187</v>
      </c>
      <c r="AB454" s="2">
        <v>2035</v>
      </c>
      <c r="AC454" s="2" t="str">
        <f>IF(sum!A447="MA",sum!B447,"*")</f>
        <v>*</v>
      </c>
      <c r="AD454" s="2"/>
      <c r="AE454" s="2" t="str">
        <f>IF(sum!A447="MA",sum!G447,"*")</f>
        <v>*</v>
      </c>
      <c r="AH454" s="2" t="s">
        <v>186</v>
      </c>
      <c r="AI454" s="2" t="s">
        <v>187</v>
      </c>
      <c r="AJ454" s="2">
        <v>2035</v>
      </c>
      <c r="AK454" s="2" t="str">
        <f>IF(sum!A447="ON",sum!B447,"*")</f>
        <v>ART-AuxiliaryMot_ELE1</v>
      </c>
      <c r="AL454" s="2"/>
      <c r="AM454" s="2">
        <f>IF(sum!A447="ON",sum!G447,"*")</f>
        <v>0.0440298192607594</v>
      </c>
      <c r="AP454" s="2" t="s">
        <v>186</v>
      </c>
      <c r="AQ454" s="2" t="s">
        <v>187</v>
      </c>
      <c r="AR454" s="2">
        <v>2035</v>
      </c>
      <c r="AS454" s="2" t="str">
        <f>IF(sum!A447="QU",sum!B447,"*")</f>
        <v>*</v>
      </c>
      <c r="AT454" s="2"/>
      <c r="AU454" s="2" t="str">
        <f>IF(sum!A447="QU",sum!G447,"*")</f>
        <v>*</v>
      </c>
      <c r="AX454" s="2" t="s">
        <v>186</v>
      </c>
      <c r="AY454" s="2" t="s">
        <v>187</v>
      </c>
      <c r="AZ454" s="2">
        <v>2035</v>
      </c>
      <c r="BA454" s="2" t="str">
        <f>IF(sum!A447="SA",sum!B447,"*")</f>
        <v>*</v>
      </c>
      <c r="BB454" s="2"/>
      <c r="BC454" s="2" t="str">
        <f>IF(sum!A447="SA",sum!G447,"*")</f>
        <v>*</v>
      </c>
    </row>
    <row r="455" spans="2:55">
      <c r="B455" s="2" t="s">
        <v>186</v>
      </c>
      <c r="C455" s="2" t="s">
        <v>187</v>
      </c>
      <c r="D455" s="2">
        <v>2035</v>
      </c>
      <c r="J455" s="2" t="s">
        <v>186</v>
      </c>
      <c r="K455" s="2" t="s">
        <v>187</v>
      </c>
      <c r="L455" s="2">
        <v>2035</v>
      </c>
      <c r="M455" s="2" t="str">
        <f>IF(sum!A448="AT",sum!B448,"*")</f>
        <v>*</v>
      </c>
      <c r="N455" s="2"/>
      <c r="O455" s="2" t="str">
        <f>IF(sum!A448="AT",sum!G448,"*")</f>
        <v>*</v>
      </c>
      <c r="R455" s="2" t="s">
        <v>186</v>
      </c>
      <c r="S455" s="2" t="s">
        <v>187</v>
      </c>
      <c r="T455" s="2">
        <v>2035</v>
      </c>
      <c r="U455" s="2" t="str">
        <f>IF(sum!A448="BC",sum!B448,"*")</f>
        <v>*</v>
      </c>
      <c r="V455" s="2"/>
      <c r="W455" s="2" t="str">
        <f>IF(sum!A448="BC",sum!G448,"*")</f>
        <v>*</v>
      </c>
      <c r="Z455" s="2" t="s">
        <v>186</v>
      </c>
      <c r="AA455" s="2" t="s">
        <v>187</v>
      </c>
      <c r="AB455" s="2">
        <v>2035</v>
      </c>
      <c r="AC455" s="2" t="str">
        <f>IF(sum!A448="MA",sum!B448,"*")</f>
        <v>*</v>
      </c>
      <c r="AD455" s="2"/>
      <c r="AE455" s="2" t="str">
        <f>IF(sum!A448="MA",sum!G448,"*")</f>
        <v>*</v>
      </c>
      <c r="AH455" s="2" t="s">
        <v>186</v>
      </c>
      <c r="AI455" s="2" t="s">
        <v>187</v>
      </c>
      <c r="AJ455" s="2">
        <v>2035</v>
      </c>
      <c r="AK455" s="2" t="str">
        <f>IF(sum!A448="ON",sum!B448,"*")</f>
        <v>ART-Light_ELE1</v>
      </c>
      <c r="AL455" s="2"/>
      <c r="AM455" s="2">
        <f>IF(sum!A448="ON",sum!G448,"*")</f>
        <v>0.176119277043038</v>
      </c>
      <c r="AP455" s="4" t="s">
        <v>186</v>
      </c>
      <c r="AQ455" s="4" t="s">
        <v>187</v>
      </c>
      <c r="AR455" s="4">
        <v>2035</v>
      </c>
      <c r="AS455" s="2" t="str">
        <f>IF(sum!A448="QU",sum!B448,"*")</f>
        <v>*</v>
      </c>
      <c r="AT455" s="2"/>
      <c r="AU455" s="2" t="str">
        <f>IF(sum!A448="QU",sum!G448,"*")</f>
        <v>*</v>
      </c>
      <c r="AX455" s="2" t="s">
        <v>186</v>
      </c>
      <c r="AY455" s="2" t="s">
        <v>187</v>
      </c>
      <c r="AZ455" s="2">
        <v>2035</v>
      </c>
      <c r="BA455" s="2" t="str">
        <f>IF(sum!A448="SA",sum!B448,"*")</f>
        <v>*</v>
      </c>
      <c r="BB455" s="2"/>
      <c r="BC455" s="2" t="str">
        <f>IF(sum!A448="SA",sum!G448,"*")</f>
        <v>*</v>
      </c>
    </row>
    <row r="456" spans="2:55">
      <c r="B456" s="4" t="s">
        <v>186</v>
      </c>
      <c r="C456" s="4" t="s">
        <v>187</v>
      </c>
      <c r="D456" s="4">
        <v>2035</v>
      </c>
      <c r="J456" s="4" t="s">
        <v>186</v>
      </c>
      <c r="K456" s="4" t="s">
        <v>187</v>
      </c>
      <c r="L456" s="4">
        <v>2035</v>
      </c>
      <c r="M456" s="2" t="str">
        <f>IF(sum!A449="AT",sum!B449,"*")</f>
        <v>*</v>
      </c>
      <c r="N456" s="2"/>
      <c r="O456" s="2" t="str">
        <f>IF(sum!A449="AT",sum!G449,"*")</f>
        <v>*</v>
      </c>
      <c r="R456" s="4" t="s">
        <v>186</v>
      </c>
      <c r="S456" s="4" t="s">
        <v>187</v>
      </c>
      <c r="T456" s="4">
        <v>2035</v>
      </c>
      <c r="U456" s="2" t="str">
        <f>IF(sum!A449="BC",sum!B449,"*")</f>
        <v>*</v>
      </c>
      <c r="V456" s="2"/>
      <c r="W456" s="2" t="str">
        <f>IF(sum!A449="BC",sum!G449,"*")</f>
        <v>*</v>
      </c>
      <c r="Z456" s="4" t="s">
        <v>186</v>
      </c>
      <c r="AA456" s="4" t="s">
        <v>187</v>
      </c>
      <c r="AB456" s="4">
        <v>2035</v>
      </c>
      <c r="AC456" s="2" t="str">
        <f>IF(sum!A449="MA",sum!B449,"*")</f>
        <v>*</v>
      </c>
      <c r="AD456" s="2"/>
      <c r="AE456" s="2" t="str">
        <f>IF(sum!A449="MA",sum!G449,"*")</f>
        <v>*</v>
      </c>
      <c r="AH456" s="4" t="s">
        <v>186</v>
      </c>
      <c r="AI456" s="4" t="s">
        <v>187</v>
      </c>
      <c r="AJ456" s="4">
        <v>2035</v>
      </c>
      <c r="AK456" s="2" t="str">
        <f>IF(sum!A449="ON",sum!B449,"*")</f>
        <v>ART-SpCool_ELE1</v>
      </c>
      <c r="AL456" s="2"/>
      <c r="AM456" s="2">
        <f>IF(sum!A449="ON",sum!G449,"*")</f>
        <v>0.101676536101071</v>
      </c>
      <c r="AP456" s="2" t="s">
        <v>186</v>
      </c>
      <c r="AQ456" s="2" t="s">
        <v>187</v>
      </c>
      <c r="AR456" s="2">
        <v>2035</v>
      </c>
      <c r="AS456" s="2" t="str">
        <f>IF(sum!A449="QU",sum!B449,"*")</f>
        <v>*</v>
      </c>
      <c r="AT456" s="2"/>
      <c r="AU456" s="2" t="str">
        <f>IF(sum!A449="QU",sum!G449,"*")</f>
        <v>*</v>
      </c>
      <c r="AX456" s="4" t="s">
        <v>186</v>
      </c>
      <c r="AY456" s="4" t="s">
        <v>187</v>
      </c>
      <c r="AZ456" s="4">
        <v>2035</v>
      </c>
      <c r="BA456" s="2" t="str">
        <f>IF(sum!A449="SA",sum!B449,"*")</f>
        <v>*</v>
      </c>
      <c r="BB456" s="2"/>
      <c r="BC456" s="2" t="str">
        <f>IF(sum!A449="SA",sum!G449,"*")</f>
        <v>*</v>
      </c>
    </row>
    <row r="457" spans="2:55">
      <c r="B457" s="2" t="s">
        <v>186</v>
      </c>
      <c r="C457" s="2" t="s">
        <v>187</v>
      </c>
      <c r="D457" s="2">
        <v>2035</v>
      </c>
      <c r="J457" s="2" t="s">
        <v>186</v>
      </c>
      <c r="K457" s="2" t="s">
        <v>187</v>
      </c>
      <c r="L457" s="2">
        <v>2035</v>
      </c>
      <c r="M457" s="2" t="str">
        <f>IF(sum!A450="AT",sum!B450,"*")</f>
        <v>*</v>
      </c>
      <c r="N457" s="2"/>
      <c r="O457" s="2" t="str">
        <f>IF(sum!A450="AT",sum!G450,"*")</f>
        <v>*</v>
      </c>
      <c r="R457" s="2" t="s">
        <v>186</v>
      </c>
      <c r="S457" s="2" t="s">
        <v>187</v>
      </c>
      <c r="T457" s="2">
        <v>2035</v>
      </c>
      <c r="U457" s="2" t="str">
        <f>IF(sum!A450="BC",sum!B450,"*")</f>
        <v>*</v>
      </c>
      <c r="V457" s="2"/>
      <c r="W457" s="2" t="str">
        <f>IF(sum!A450="BC",sum!G450,"*")</f>
        <v>*</v>
      </c>
      <c r="Z457" s="2" t="s">
        <v>186</v>
      </c>
      <c r="AA457" s="2" t="s">
        <v>187</v>
      </c>
      <c r="AB457" s="2">
        <v>2035</v>
      </c>
      <c r="AC457" s="2" t="str">
        <f>IF(sum!A450="MA",sum!B450,"*")</f>
        <v>*</v>
      </c>
      <c r="AD457" s="2"/>
      <c r="AE457" s="2" t="str">
        <f>IF(sum!A450="MA",sum!G450,"*")</f>
        <v>*</v>
      </c>
      <c r="AH457" s="2" t="s">
        <v>186</v>
      </c>
      <c r="AI457" s="2" t="s">
        <v>187</v>
      </c>
      <c r="AJ457" s="2">
        <v>2035</v>
      </c>
      <c r="AK457" s="2" t="str">
        <f>IF(sum!A450="ON",sum!B450,"*")</f>
        <v>ART-SpHeat_ELE1</v>
      </c>
      <c r="AL457" s="2"/>
      <c r="AM457" s="2">
        <f>IF(sum!A450="ON",sum!G450,"*")</f>
        <v>0.724269480893279</v>
      </c>
      <c r="AP457" s="4" t="s">
        <v>186</v>
      </c>
      <c r="AQ457" s="4" t="s">
        <v>187</v>
      </c>
      <c r="AR457" s="4">
        <v>2035</v>
      </c>
      <c r="AS457" s="2" t="str">
        <f>IF(sum!A450="QU",sum!B450,"*")</f>
        <v>*</v>
      </c>
      <c r="AT457" s="2"/>
      <c r="AU457" s="2" t="str">
        <f>IF(sum!A450="QU",sum!G450,"*")</f>
        <v>*</v>
      </c>
      <c r="AX457" s="2" t="s">
        <v>186</v>
      </c>
      <c r="AY457" s="2" t="s">
        <v>187</v>
      </c>
      <c r="AZ457" s="2">
        <v>2035</v>
      </c>
      <c r="BA457" s="2" t="str">
        <f>IF(sum!A450="SA",sum!B450,"*")</f>
        <v>*</v>
      </c>
      <c r="BB457" s="2"/>
      <c r="BC457" s="2" t="str">
        <f>IF(sum!A450="SA",sum!G450,"*")</f>
        <v>*</v>
      </c>
    </row>
    <row r="458" spans="2:55">
      <c r="B458" s="2" t="s">
        <v>186</v>
      </c>
      <c r="C458" s="2" t="s">
        <v>187</v>
      </c>
      <c r="D458" s="2">
        <v>2035</v>
      </c>
      <c r="J458" s="2" t="s">
        <v>186</v>
      </c>
      <c r="K458" s="2" t="s">
        <v>187</v>
      </c>
      <c r="L458" s="2">
        <v>2035</v>
      </c>
      <c r="M458" s="2" t="str">
        <f>IF(sum!A451="AT",sum!B451,"*")</f>
        <v>*</v>
      </c>
      <c r="N458" s="2"/>
      <c r="O458" s="2" t="str">
        <f>IF(sum!A451="AT",sum!G451,"*")</f>
        <v>*</v>
      </c>
      <c r="R458" s="2" t="s">
        <v>186</v>
      </c>
      <c r="S458" s="2" t="s">
        <v>187</v>
      </c>
      <c r="T458" s="2">
        <v>2035</v>
      </c>
      <c r="U458" s="2" t="str">
        <f>IF(sum!A451="BC",sum!B451,"*")</f>
        <v>*</v>
      </c>
      <c r="V458" s="2"/>
      <c r="W458" s="2" t="str">
        <f>IF(sum!A451="BC",sum!G451,"*")</f>
        <v>*</v>
      </c>
      <c r="Z458" s="2" t="s">
        <v>186</v>
      </c>
      <c r="AA458" s="2" t="s">
        <v>187</v>
      </c>
      <c r="AB458" s="2">
        <v>2035</v>
      </c>
      <c r="AC458" s="2" t="str">
        <f>IF(sum!A451="MA",sum!B451,"*")</f>
        <v>*</v>
      </c>
      <c r="AD458" s="2"/>
      <c r="AE458" s="2" t="str">
        <f>IF(sum!A451="MA",sum!G451,"*")</f>
        <v>*</v>
      </c>
      <c r="AH458" s="2" t="s">
        <v>186</v>
      </c>
      <c r="AI458" s="2" t="s">
        <v>187</v>
      </c>
      <c r="AJ458" s="2">
        <v>2035</v>
      </c>
      <c r="AK458" s="2" t="str">
        <f>IF(sum!A451="ON",sum!B451,"*")</f>
        <v>ART-WaterHeat_ELE1</v>
      </c>
      <c r="AL458" s="2"/>
      <c r="AM458" s="2">
        <f>IF(sum!A451="ON",sum!G451,"*")</f>
        <v>0.0588725750405932</v>
      </c>
      <c r="AP458" s="2" t="s">
        <v>186</v>
      </c>
      <c r="AQ458" s="2" t="s">
        <v>187</v>
      </c>
      <c r="AR458" s="2">
        <v>2035</v>
      </c>
      <c r="AS458" s="2" t="str">
        <f>IF(sum!A451="QU",sum!B451,"*")</f>
        <v>*</v>
      </c>
      <c r="AT458" s="2"/>
      <c r="AU458" s="2" t="str">
        <f>IF(sum!A451="QU",sum!G451,"*")</f>
        <v>*</v>
      </c>
      <c r="AX458" s="2" t="s">
        <v>186</v>
      </c>
      <c r="AY458" s="2" t="s">
        <v>187</v>
      </c>
      <c r="AZ458" s="2">
        <v>2035</v>
      </c>
      <c r="BA458" s="2" t="str">
        <f>IF(sum!A451="SA",sum!B451,"*")</f>
        <v>*</v>
      </c>
      <c r="BB458" s="2"/>
      <c r="BC458" s="2" t="str">
        <f>IF(sum!A451="SA",sum!G451,"*")</f>
        <v>*</v>
      </c>
    </row>
    <row r="459" spans="2:55">
      <c r="B459" s="4" t="s">
        <v>186</v>
      </c>
      <c r="C459" s="4" t="s">
        <v>187</v>
      </c>
      <c r="D459" s="4">
        <v>2035</v>
      </c>
      <c r="J459" s="4" t="s">
        <v>186</v>
      </c>
      <c r="K459" s="4" t="s">
        <v>187</v>
      </c>
      <c r="L459" s="4">
        <v>2035</v>
      </c>
      <c r="M459" s="2" t="str">
        <f>IF(sum!A452="AT",sum!B452,"*")</f>
        <v>*</v>
      </c>
      <c r="N459" s="2"/>
      <c r="O459" s="2" t="str">
        <f>IF(sum!A452="AT",sum!G452,"*")</f>
        <v>*</v>
      </c>
      <c r="R459" s="4" t="s">
        <v>186</v>
      </c>
      <c r="S459" s="4" t="s">
        <v>187</v>
      </c>
      <c r="T459" s="4">
        <v>2035</v>
      </c>
      <c r="U459" s="2" t="str">
        <f>IF(sum!A452="BC",sum!B452,"*")</f>
        <v>*</v>
      </c>
      <c r="V459" s="2"/>
      <c r="W459" s="2" t="str">
        <f>IF(sum!A452="BC",sum!G452,"*")</f>
        <v>*</v>
      </c>
      <c r="Z459" s="4" t="s">
        <v>186</v>
      </c>
      <c r="AA459" s="4" t="s">
        <v>187</v>
      </c>
      <c r="AB459" s="4">
        <v>2035</v>
      </c>
      <c r="AC459" s="2" t="str">
        <f>IF(sum!A452="MA",sum!B452,"*")</f>
        <v>*</v>
      </c>
      <c r="AD459" s="2"/>
      <c r="AE459" s="2" t="str">
        <f>IF(sum!A452="MA",sum!G452,"*")</f>
        <v>*</v>
      </c>
      <c r="AH459" s="4" t="s">
        <v>186</v>
      </c>
      <c r="AI459" s="4" t="s">
        <v>187</v>
      </c>
      <c r="AJ459" s="4">
        <v>2035</v>
      </c>
      <c r="AK459" s="2" t="str">
        <f>IF(sum!A452="ON",sum!B452,"*")</f>
        <v>ECHP_biomass_thermal01</v>
      </c>
      <c r="AL459" s="2"/>
      <c r="AM459" s="2">
        <f>IF(sum!A452="ON",sum!G452,"*")</f>
        <v>0.618362075260998</v>
      </c>
      <c r="AP459" s="4" t="s">
        <v>186</v>
      </c>
      <c r="AQ459" s="4" t="s">
        <v>187</v>
      </c>
      <c r="AR459" s="4">
        <v>2035</v>
      </c>
      <c r="AS459" s="2" t="str">
        <f>IF(sum!A452="QU",sum!B452,"*")</f>
        <v>*</v>
      </c>
      <c r="AT459" s="2"/>
      <c r="AU459" s="2" t="str">
        <f>IF(sum!A452="QU",sum!G452,"*")</f>
        <v>*</v>
      </c>
      <c r="AX459" s="4" t="s">
        <v>186</v>
      </c>
      <c r="AY459" s="4" t="s">
        <v>187</v>
      </c>
      <c r="AZ459" s="4">
        <v>2035</v>
      </c>
      <c r="BA459" s="2" t="str">
        <f>IF(sum!A452="SA",sum!B452,"*")</f>
        <v>*</v>
      </c>
      <c r="BB459" s="2"/>
      <c r="BC459" s="2" t="str">
        <f>IF(sum!A452="SA",sum!G452,"*")</f>
        <v>*</v>
      </c>
    </row>
    <row r="460" spans="2:55">
      <c r="B460" s="2" t="s">
        <v>186</v>
      </c>
      <c r="C460" s="2" t="s">
        <v>187</v>
      </c>
      <c r="D460" s="2">
        <v>2035</v>
      </c>
      <c r="J460" s="2" t="s">
        <v>186</v>
      </c>
      <c r="K460" s="2" t="s">
        <v>187</v>
      </c>
      <c r="L460" s="2">
        <v>2035</v>
      </c>
      <c r="M460" s="2" t="str">
        <f>IF(sum!A453="AT",sum!B453,"*")</f>
        <v>*</v>
      </c>
      <c r="N460" s="2"/>
      <c r="O460" s="2" t="str">
        <f>IF(sum!A453="AT",sum!G453,"*")</f>
        <v>*</v>
      </c>
      <c r="R460" s="2" t="s">
        <v>186</v>
      </c>
      <c r="S460" s="2" t="s">
        <v>187</v>
      </c>
      <c r="T460" s="2">
        <v>2035</v>
      </c>
      <c r="U460" s="2" t="str">
        <f>IF(sum!A453="BC",sum!B453,"*")</f>
        <v>*</v>
      </c>
      <c r="V460" s="2"/>
      <c r="W460" s="2" t="str">
        <f>IF(sum!A453="BC",sum!G453,"*")</f>
        <v>*</v>
      </c>
      <c r="Z460" s="2" t="s">
        <v>186</v>
      </c>
      <c r="AA460" s="2" t="s">
        <v>187</v>
      </c>
      <c r="AB460" s="2">
        <v>2035</v>
      </c>
      <c r="AC460" s="2" t="str">
        <f>IF(sum!A453="MA",sum!B453,"*")</f>
        <v>*</v>
      </c>
      <c r="AD460" s="2"/>
      <c r="AE460" s="2" t="str">
        <f>IF(sum!A453="MA",sum!G453,"*")</f>
        <v>*</v>
      </c>
      <c r="AH460" s="2" t="s">
        <v>186</v>
      </c>
      <c r="AI460" s="2" t="s">
        <v>187</v>
      </c>
      <c r="AJ460" s="2">
        <v>2035</v>
      </c>
      <c r="AK460" s="2" t="str">
        <f>IF(sum!A453="ON",sum!B453,"*")</f>
        <v>EDU-AuxiliaryEquip_ELE1</v>
      </c>
      <c r="AL460" s="2"/>
      <c r="AM460" s="2">
        <f>IF(sum!A453="ON",sum!G453,"*")</f>
        <v>0.996793257908976</v>
      </c>
      <c r="AP460" s="2" t="s">
        <v>186</v>
      </c>
      <c r="AQ460" s="2" t="s">
        <v>187</v>
      </c>
      <c r="AR460" s="2">
        <v>2035</v>
      </c>
      <c r="AS460" s="2" t="str">
        <f>IF(sum!A453="QU",sum!B453,"*")</f>
        <v>*</v>
      </c>
      <c r="AT460" s="2"/>
      <c r="AU460" s="2" t="str">
        <f>IF(sum!A453="QU",sum!G453,"*")</f>
        <v>*</v>
      </c>
      <c r="AX460" s="2" t="s">
        <v>186</v>
      </c>
      <c r="AY460" s="2" t="s">
        <v>187</v>
      </c>
      <c r="AZ460" s="2">
        <v>2035</v>
      </c>
      <c r="BA460" s="2" t="str">
        <f>IF(sum!A453="SA",sum!B453,"*")</f>
        <v>*</v>
      </c>
      <c r="BB460" s="2"/>
      <c r="BC460" s="2" t="str">
        <f>IF(sum!A453="SA",sum!G453,"*")</f>
        <v>*</v>
      </c>
    </row>
    <row r="461" spans="2:55">
      <c r="B461" s="2" t="s">
        <v>186</v>
      </c>
      <c r="C461" s="2" t="s">
        <v>187</v>
      </c>
      <c r="D461" s="2">
        <v>2035</v>
      </c>
      <c r="J461" s="2" t="s">
        <v>186</v>
      </c>
      <c r="K461" s="2" t="s">
        <v>187</v>
      </c>
      <c r="L461" s="2">
        <v>2035</v>
      </c>
      <c r="M461" s="2" t="str">
        <f>IF(sum!A454="AT",sum!B454,"*")</f>
        <v>*</v>
      </c>
      <c r="N461" s="2"/>
      <c r="O461" s="2" t="str">
        <f>IF(sum!A454="AT",sum!G454,"*")</f>
        <v>*</v>
      </c>
      <c r="R461" s="2" t="s">
        <v>186</v>
      </c>
      <c r="S461" s="2" t="s">
        <v>187</v>
      </c>
      <c r="T461" s="2">
        <v>2035</v>
      </c>
      <c r="U461" s="2" t="str">
        <f>IF(sum!A454="BC",sum!B454,"*")</f>
        <v>*</v>
      </c>
      <c r="V461" s="2"/>
      <c r="W461" s="2" t="str">
        <f>IF(sum!A454="BC",sum!G454,"*")</f>
        <v>*</v>
      </c>
      <c r="Z461" s="2" t="s">
        <v>186</v>
      </c>
      <c r="AA461" s="2" t="s">
        <v>187</v>
      </c>
      <c r="AB461" s="2">
        <v>2035</v>
      </c>
      <c r="AC461" s="2" t="str">
        <f>IF(sum!A454="MA",sum!B454,"*")</f>
        <v>*</v>
      </c>
      <c r="AD461" s="2"/>
      <c r="AE461" s="2" t="str">
        <f>IF(sum!A454="MA",sum!G454,"*")</f>
        <v>*</v>
      </c>
      <c r="AH461" s="2" t="s">
        <v>186</v>
      </c>
      <c r="AI461" s="2" t="s">
        <v>187</v>
      </c>
      <c r="AJ461" s="2">
        <v>2035</v>
      </c>
      <c r="AK461" s="2" t="str">
        <f>IF(sum!A454="ON",sum!B454,"*")</f>
        <v>EDU-AuxiliaryMot_ELE1</v>
      </c>
      <c r="AL461" s="2"/>
      <c r="AM461" s="2">
        <f>IF(sum!A454="ON",sum!G454,"*")</f>
        <v>0.264178915564557</v>
      </c>
      <c r="AP461" s="4" t="s">
        <v>186</v>
      </c>
      <c r="AQ461" s="4" t="s">
        <v>187</v>
      </c>
      <c r="AR461" s="4">
        <v>2035</v>
      </c>
      <c r="AS461" s="2" t="str">
        <f>IF(sum!A454="QU",sum!B454,"*")</f>
        <v>*</v>
      </c>
      <c r="AT461" s="2"/>
      <c r="AU461" s="2" t="str">
        <f>IF(sum!A454="QU",sum!G454,"*")</f>
        <v>*</v>
      </c>
      <c r="AX461" s="2" t="s">
        <v>186</v>
      </c>
      <c r="AY461" s="2" t="s">
        <v>187</v>
      </c>
      <c r="AZ461" s="2">
        <v>2035</v>
      </c>
      <c r="BA461" s="2" t="str">
        <f>IF(sum!A454="SA",sum!B454,"*")</f>
        <v>*</v>
      </c>
      <c r="BB461" s="2"/>
      <c r="BC461" s="2" t="str">
        <f>IF(sum!A454="SA",sum!G454,"*")</f>
        <v>*</v>
      </c>
    </row>
    <row r="462" spans="2:55">
      <c r="B462" s="4" t="s">
        <v>186</v>
      </c>
      <c r="C462" s="4" t="s">
        <v>187</v>
      </c>
      <c r="D462" s="4">
        <v>2035</v>
      </c>
      <c r="J462" s="4" t="s">
        <v>186</v>
      </c>
      <c r="K462" s="4" t="s">
        <v>187</v>
      </c>
      <c r="L462" s="4">
        <v>2035</v>
      </c>
      <c r="M462" s="2" t="str">
        <f>IF(sum!A455="AT",sum!B455,"*")</f>
        <v>*</v>
      </c>
      <c r="N462" s="2"/>
      <c r="O462" s="2" t="str">
        <f>IF(sum!A455="AT",sum!G455,"*")</f>
        <v>*</v>
      </c>
      <c r="R462" s="4" t="s">
        <v>186</v>
      </c>
      <c r="S462" s="4" t="s">
        <v>187</v>
      </c>
      <c r="T462" s="4">
        <v>2035</v>
      </c>
      <c r="U462" s="2" t="str">
        <f>IF(sum!A455="BC",sum!B455,"*")</f>
        <v>*</v>
      </c>
      <c r="V462" s="2"/>
      <c r="W462" s="2" t="str">
        <f>IF(sum!A455="BC",sum!G455,"*")</f>
        <v>*</v>
      </c>
      <c r="Z462" s="4" t="s">
        <v>186</v>
      </c>
      <c r="AA462" s="4" t="s">
        <v>187</v>
      </c>
      <c r="AB462" s="4">
        <v>2035</v>
      </c>
      <c r="AC462" s="2" t="str">
        <f>IF(sum!A455="MA",sum!B455,"*")</f>
        <v>*</v>
      </c>
      <c r="AD462" s="2"/>
      <c r="AE462" s="2" t="str">
        <f>IF(sum!A455="MA",sum!G455,"*")</f>
        <v>*</v>
      </c>
      <c r="AH462" s="4" t="s">
        <v>186</v>
      </c>
      <c r="AI462" s="4" t="s">
        <v>187</v>
      </c>
      <c r="AJ462" s="4">
        <v>2035</v>
      </c>
      <c r="AK462" s="2" t="str">
        <f>IF(sum!A455="ON",sum!B455,"*")</f>
        <v>EDU-Light_ELE1</v>
      </c>
      <c r="AL462" s="2"/>
      <c r="AM462" s="2">
        <f>IF(sum!A455="ON",sum!G455,"*")</f>
        <v>1.02736244941772</v>
      </c>
      <c r="AP462" s="2" t="s">
        <v>186</v>
      </c>
      <c r="AQ462" s="2" t="s">
        <v>187</v>
      </c>
      <c r="AR462" s="2">
        <v>2035</v>
      </c>
      <c r="AS462" s="2" t="str">
        <f>IF(sum!A455="QU",sum!B455,"*")</f>
        <v>*</v>
      </c>
      <c r="AT462" s="2"/>
      <c r="AU462" s="2" t="str">
        <f>IF(sum!A455="QU",sum!G455,"*")</f>
        <v>*</v>
      </c>
      <c r="AX462" s="4" t="s">
        <v>186</v>
      </c>
      <c r="AY462" s="4" t="s">
        <v>187</v>
      </c>
      <c r="AZ462" s="4">
        <v>2035</v>
      </c>
      <c r="BA462" s="2" t="str">
        <f>IF(sum!A455="SA",sum!B455,"*")</f>
        <v>*</v>
      </c>
      <c r="BB462" s="2"/>
      <c r="BC462" s="2" t="str">
        <f>IF(sum!A455="SA",sum!G455,"*")</f>
        <v>*</v>
      </c>
    </row>
    <row r="463" spans="2:55">
      <c r="B463" s="2" t="s">
        <v>186</v>
      </c>
      <c r="C463" s="2" t="s">
        <v>187</v>
      </c>
      <c r="D463" s="2">
        <v>2035</v>
      </c>
      <c r="J463" s="2" t="s">
        <v>186</v>
      </c>
      <c r="K463" s="2" t="s">
        <v>187</v>
      </c>
      <c r="L463" s="2">
        <v>2035</v>
      </c>
      <c r="M463" s="2" t="str">
        <f>IF(sum!A456="AT",sum!B456,"*")</f>
        <v>*</v>
      </c>
      <c r="N463" s="2"/>
      <c r="O463" s="2" t="str">
        <f>IF(sum!A456="AT",sum!G456,"*")</f>
        <v>*</v>
      </c>
      <c r="R463" s="2" t="s">
        <v>186</v>
      </c>
      <c r="S463" s="2" t="s">
        <v>187</v>
      </c>
      <c r="T463" s="2">
        <v>2035</v>
      </c>
      <c r="U463" s="2" t="str">
        <f>IF(sum!A456="BC",sum!B456,"*")</f>
        <v>*</v>
      </c>
      <c r="V463" s="2"/>
      <c r="W463" s="2" t="str">
        <f>IF(sum!A456="BC",sum!G456,"*")</f>
        <v>*</v>
      </c>
      <c r="Z463" s="2" t="s">
        <v>186</v>
      </c>
      <c r="AA463" s="2" t="s">
        <v>187</v>
      </c>
      <c r="AB463" s="2">
        <v>2035</v>
      </c>
      <c r="AC463" s="2" t="str">
        <f>IF(sum!A456="MA",sum!B456,"*")</f>
        <v>*</v>
      </c>
      <c r="AD463" s="2"/>
      <c r="AE463" s="2" t="str">
        <f>IF(sum!A456="MA",sum!G456,"*")</f>
        <v>*</v>
      </c>
      <c r="AH463" s="2" t="s">
        <v>186</v>
      </c>
      <c r="AI463" s="2" t="s">
        <v>187</v>
      </c>
      <c r="AJ463" s="2">
        <v>2035</v>
      </c>
      <c r="AK463" s="2" t="str">
        <f>IF(sum!A456="ON",sum!B456,"*")</f>
        <v>EDU-SpCool_ELE1</v>
      </c>
      <c r="AL463" s="2"/>
      <c r="AM463" s="2">
        <f>IF(sum!A456="ON",sum!G456,"*")</f>
        <v>0.545058874325436</v>
      </c>
      <c r="AP463" s="4" t="s">
        <v>186</v>
      </c>
      <c r="AQ463" s="4" t="s">
        <v>187</v>
      </c>
      <c r="AR463" s="4">
        <v>2035</v>
      </c>
      <c r="AS463" s="2" t="str">
        <f>IF(sum!A456="QU",sum!B456,"*")</f>
        <v>*</v>
      </c>
      <c r="AT463" s="2"/>
      <c r="AU463" s="2" t="str">
        <f>IF(sum!A456="QU",sum!G456,"*")</f>
        <v>*</v>
      </c>
      <c r="AX463" s="2" t="s">
        <v>186</v>
      </c>
      <c r="AY463" s="2" t="s">
        <v>187</v>
      </c>
      <c r="AZ463" s="2">
        <v>2035</v>
      </c>
      <c r="BA463" s="2" t="str">
        <f>IF(sum!A456="SA",sum!B456,"*")</f>
        <v>*</v>
      </c>
      <c r="BB463" s="2"/>
      <c r="BC463" s="2" t="str">
        <f>IF(sum!A456="SA",sum!G456,"*")</f>
        <v>*</v>
      </c>
    </row>
    <row r="464" spans="2:55">
      <c r="B464" s="2" t="s">
        <v>186</v>
      </c>
      <c r="C464" s="2" t="s">
        <v>187</v>
      </c>
      <c r="D464" s="2">
        <v>2035</v>
      </c>
      <c r="J464" s="2" t="s">
        <v>186</v>
      </c>
      <c r="K464" s="2" t="s">
        <v>187</v>
      </c>
      <c r="L464" s="2">
        <v>2035</v>
      </c>
      <c r="M464" s="2" t="str">
        <f>IF(sum!A457="AT",sum!B457,"*")</f>
        <v>*</v>
      </c>
      <c r="N464" s="2"/>
      <c r="O464" s="2" t="str">
        <f>IF(sum!A457="AT",sum!G457,"*")</f>
        <v>*</v>
      </c>
      <c r="R464" s="2" t="s">
        <v>186</v>
      </c>
      <c r="S464" s="2" t="s">
        <v>187</v>
      </c>
      <c r="T464" s="2">
        <v>2035</v>
      </c>
      <c r="U464" s="2" t="str">
        <f>IF(sum!A457="BC",sum!B457,"*")</f>
        <v>*</v>
      </c>
      <c r="V464" s="2"/>
      <c r="W464" s="2" t="str">
        <f>IF(sum!A457="BC",sum!G457,"*")</f>
        <v>*</v>
      </c>
      <c r="Z464" s="2" t="s">
        <v>186</v>
      </c>
      <c r="AA464" s="2" t="s">
        <v>187</v>
      </c>
      <c r="AB464" s="2">
        <v>2035</v>
      </c>
      <c r="AC464" s="2" t="str">
        <f>IF(sum!A457="MA",sum!B457,"*")</f>
        <v>*</v>
      </c>
      <c r="AD464" s="2"/>
      <c r="AE464" s="2" t="str">
        <f>IF(sum!A457="MA",sum!G457,"*")</f>
        <v>*</v>
      </c>
      <c r="AH464" s="2" t="s">
        <v>186</v>
      </c>
      <c r="AI464" s="2" t="s">
        <v>187</v>
      </c>
      <c r="AJ464" s="2">
        <v>2035</v>
      </c>
      <c r="AK464" s="2" t="str">
        <f>IF(sum!A457="ON",sum!B457,"*")</f>
        <v>EDU-SpHeat_ELE1</v>
      </c>
      <c r="AL464" s="2"/>
      <c r="AM464" s="2">
        <f>IF(sum!A457="ON",sum!G457,"*")</f>
        <v>5.47291099554607</v>
      </c>
      <c r="AP464" s="2" t="s">
        <v>186</v>
      </c>
      <c r="AQ464" s="2" t="s">
        <v>187</v>
      </c>
      <c r="AR464" s="2">
        <v>2035</v>
      </c>
      <c r="AS464" s="2" t="str">
        <f>IF(sum!A457="QU",sum!B457,"*")</f>
        <v>*</v>
      </c>
      <c r="AT464" s="2"/>
      <c r="AU464" s="2" t="str">
        <f>IF(sum!A457="QU",sum!G457,"*")</f>
        <v>*</v>
      </c>
      <c r="AX464" s="2" t="s">
        <v>186</v>
      </c>
      <c r="AY464" s="2" t="s">
        <v>187</v>
      </c>
      <c r="AZ464" s="2">
        <v>2035</v>
      </c>
      <c r="BA464" s="2" t="str">
        <f>IF(sum!A457="SA",sum!B457,"*")</f>
        <v>*</v>
      </c>
      <c r="BB464" s="2"/>
      <c r="BC464" s="2" t="str">
        <f>IF(sum!A457="SA",sum!G457,"*")</f>
        <v>*</v>
      </c>
    </row>
    <row r="465" spans="2:55">
      <c r="B465" s="4" t="s">
        <v>186</v>
      </c>
      <c r="C465" s="4" t="s">
        <v>187</v>
      </c>
      <c r="D465" s="4">
        <v>2035</v>
      </c>
      <c r="J465" s="4" t="s">
        <v>186</v>
      </c>
      <c r="K465" s="4" t="s">
        <v>187</v>
      </c>
      <c r="L465" s="4">
        <v>2035</v>
      </c>
      <c r="M465" s="2" t="str">
        <f>IF(sum!A458="AT",sum!B458,"*")</f>
        <v>*</v>
      </c>
      <c r="N465" s="2"/>
      <c r="O465" s="2" t="str">
        <f>IF(sum!A458="AT",sum!G458,"*")</f>
        <v>*</v>
      </c>
      <c r="R465" s="4" t="s">
        <v>186</v>
      </c>
      <c r="S465" s="4" t="s">
        <v>187</v>
      </c>
      <c r="T465" s="4">
        <v>2035</v>
      </c>
      <c r="U465" s="2" t="str">
        <f>IF(sum!A458="BC",sum!B458,"*")</f>
        <v>*</v>
      </c>
      <c r="V465" s="2"/>
      <c r="W465" s="2" t="str">
        <f>IF(sum!A458="BC",sum!G458,"*")</f>
        <v>*</v>
      </c>
      <c r="Z465" s="4" t="s">
        <v>186</v>
      </c>
      <c r="AA465" s="4" t="s">
        <v>187</v>
      </c>
      <c r="AB465" s="4">
        <v>2035</v>
      </c>
      <c r="AC465" s="2" t="str">
        <f>IF(sum!A458="MA",sum!B458,"*")</f>
        <v>*</v>
      </c>
      <c r="AD465" s="2"/>
      <c r="AE465" s="2" t="str">
        <f>IF(sum!A458="MA",sum!G458,"*")</f>
        <v>*</v>
      </c>
      <c r="AH465" s="4" t="s">
        <v>186</v>
      </c>
      <c r="AI465" s="4" t="s">
        <v>187</v>
      </c>
      <c r="AJ465" s="4">
        <v>2035</v>
      </c>
      <c r="AK465" s="2" t="str">
        <f>IF(sum!A458="ON",sum!B458,"*")</f>
        <v>EDU-WaterHeat_ELE1</v>
      </c>
      <c r="AL465" s="2"/>
      <c r="AM465" s="2">
        <f>IF(sum!A458="ON",sum!G458,"*")</f>
        <v>0.476089033329252</v>
      </c>
      <c r="AP465" s="4" t="s">
        <v>186</v>
      </c>
      <c r="AQ465" s="4" t="s">
        <v>187</v>
      </c>
      <c r="AR465" s="4">
        <v>2035</v>
      </c>
      <c r="AS465" s="2" t="str">
        <f>IF(sum!A458="QU",sum!B458,"*")</f>
        <v>*</v>
      </c>
      <c r="AT465" s="2"/>
      <c r="AU465" s="2" t="str">
        <f>IF(sum!A458="QU",sum!G458,"*")</f>
        <v>*</v>
      </c>
      <c r="AX465" s="4" t="s">
        <v>186</v>
      </c>
      <c r="AY465" s="4" t="s">
        <v>187</v>
      </c>
      <c r="AZ465" s="4">
        <v>2035</v>
      </c>
      <c r="BA465" s="2" t="str">
        <f>IF(sum!A458="SA",sum!B458,"*")</f>
        <v>*</v>
      </c>
      <c r="BB465" s="2"/>
      <c r="BC465" s="2" t="str">
        <f>IF(sum!A458="SA",sum!G458,"*")</f>
        <v>*</v>
      </c>
    </row>
    <row r="466" spans="2:55">
      <c r="B466" s="2" t="s">
        <v>186</v>
      </c>
      <c r="C466" s="2" t="s">
        <v>187</v>
      </c>
      <c r="D466" s="2">
        <v>2035</v>
      </c>
      <c r="J466" s="2" t="s">
        <v>186</v>
      </c>
      <c r="K466" s="2" t="s">
        <v>187</v>
      </c>
      <c r="L466" s="2">
        <v>2035</v>
      </c>
      <c r="M466" s="2" t="str">
        <f>IF(sum!A459="AT",sum!B459,"*")</f>
        <v>*</v>
      </c>
      <c r="N466" s="2"/>
      <c r="O466" s="2" t="str">
        <f>IF(sum!A459="AT",sum!G459,"*")</f>
        <v>*</v>
      </c>
      <c r="R466" s="2" t="s">
        <v>186</v>
      </c>
      <c r="S466" s="2" t="s">
        <v>187</v>
      </c>
      <c r="T466" s="2">
        <v>2035</v>
      </c>
      <c r="U466" s="2" t="str">
        <f>IF(sum!A459="BC",sum!B459,"*")</f>
        <v>*</v>
      </c>
      <c r="V466" s="2"/>
      <c r="W466" s="2" t="str">
        <f>IF(sum!A459="BC",sum!G459,"*")</f>
        <v>*</v>
      </c>
      <c r="Z466" s="2" t="s">
        <v>186</v>
      </c>
      <c r="AA466" s="2" t="s">
        <v>187</v>
      </c>
      <c r="AB466" s="2">
        <v>2035</v>
      </c>
      <c r="AC466" s="2" t="str">
        <f>IF(sum!A459="MA",sum!B459,"*")</f>
        <v>*</v>
      </c>
      <c r="AD466" s="2"/>
      <c r="AE466" s="2" t="str">
        <f>IF(sum!A459="MA",sum!G459,"*")</f>
        <v>*</v>
      </c>
      <c r="AH466" s="2" t="s">
        <v>186</v>
      </c>
      <c r="AI466" s="2" t="s">
        <v>187</v>
      </c>
      <c r="AJ466" s="2">
        <v>2035</v>
      </c>
      <c r="AK466" s="2" t="str">
        <f>IF(sum!A459="ON",sum!B459,"*")</f>
        <v>ESTBATS101_2h</v>
      </c>
      <c r="AL466" s="2"/>
      <c r="AM466" s="2">
        <f>IF(sum!A459="ON",sum!G459,"*")</f>
        <v>8.43633222652859</v>
      </c>
      <c r="AP466" s="2" t="s">
        <v>186</v>
      </c>
      <c r="AQ466" s="2" t="s">
        <v>187</v>
      </c>
      <c r="AR466" s="2">
        <v>2035</v>
      </c>
      <c r="AS466" s="2" t="str">
        <f>IF(sum!A459="QU",sum!B459,"*")</f>
        <v>*</v>
      </c>
      <c r="AT466" s="2"/>
      <c r="AU466" s="2" t="str">
        <f>IF(sum!A459="QU",sum!G459,"*")</f>
        <v>*</v>
      </c>
      <c r="AX466" s="2" t="s">
        <v>186</v>
      </c>
      <c r="AY466" s="2" t="s">
        <v>187</v>
      </c>
      <c r="AZ466" s="2">
        <v>2035</v>
      </c>
      <c r="BA466" s="2" t="str">
        <f>IF(sum!A459="SA",sum!B459,"*")</f>
        <v>*</v>
      </c>
      <c r="BB466" s="2"/>
      <c r="BC466" s="2" t="str">
        <f>IF(sum!A459="SA",sum!G459,"*")</f>
        <v>*</v>
      </c>
    </row>
    <row r="467" spans="2:55">
      <c r="B467" s="2" t="s">
        <v>186</v>
      </c>
      <c r="C467" s="2" t="s">
        <v>187</v>
      </c>
      <c r="D467" s="2">
        <v>2035</v>
      </c>
      <c r="J467" s="2" t="s">
        <v>186</v>
      </c>
      <c r="K467" s="2" t="s">
        <v>187</v>
      </c>
      <c r="L467" s="2">
        <v>2035</v>
      </c>
      <c r="M467" s="2" t="str">
        <f>IF(sum!A460="AT",sum!B460,"*")</f>
        <v>*</v>
      </c>
      <c r="N467" s="2"/>
      <c r="O467" s="2" t="str">
        <f>IF(sum!A460="AT",sum!G460,"*")</f>
        <v>*</v>
      </c>
      <c r="R467" s="2" t="s">
        <v>186</v>
      </c>
      <c r="S467" s="2" t="s">
        <v>187</v>
      </c>
      <c r="T467" s="2">
        <v>2035</v>
      </c>
      <c r="U467" s="2" t="str">
        <f>IF(sum!A460="BC",sum!B460,"*")</f>
        <v>*</v>
      </c>
      <c r="V467" s="2"/>
      <c r="W467" s="2" t="str">
        <f>IF(sum!A460="BC",sum!G460,"*")</f>
        <v>*</v>
      </c>
      <c r="Z467" s="2" t="s">
        <v>186</v>
      </c>
      <c r="AA467" s="2" t="s">
        <v>187</v>
      </c>
      <c r="AB467" s="2">
        <v>2035</v>
      </c>
      <c r="AC467" s="2" t="str">
        <f>IF(sum!A460="MA",sum!B460,"*")</f>
        <v>*</v>
      </c>
      <c r="AD467" s="2"/>
      <c r="AE467" s="2" t="str">
        <f>IF(sum!A460="MA",sum!G460,"*")</f>
        <v>*</v>
      </c>
      <c r="AH467" s="2" t="s">
        <v>186</v>
      </c>
      <c r="AI467" s="2" t="s">
        <v>187</v>
      </c>
      <c r="AJ467" s="2">
        <v>2035</v>
      </c>
      <c r="AK467" s="2" t="str">
        <f>IF(sum!A460="ON",sum!B460,"*")</f>
        <v>ESTCAESS101_4h</v>
      </c>
      <c r="AL467" s="2"/>
      <c r="AM467" s="2">
        <f>IF(sum!A460="ON",sum!G460,"*")</f>
        <v>0</v>
      </c>
      <c r="AP467" s="4" t="s">
        <v>186</v>
      </c>
      <c r="AQ467" s="4" t="s">
        <v>187</v>
      </c>
      <c r="AR467" s="4">
        <v>2035</v>
      </c>
      <c r="AS467" s="2" t="str">
        <f>IF(sum!A460="QU",sum!B460,"*")</f>
        <v>*</v>
      </c>
      <c r="AT467" s="2"/>
      <c r="AU467" s="2" t="str">
        <f>IF(sum!A460="QU",sum!G460,"*")</f>
        <v>*</v>
      </c>
      <c r="AX467" s="2" t="s">
        <v>186</v>
      </c>
      <c r="AY467" s="2" t="s">
        <v>187</v>
      </c>
      <c r="AZ467" s="2">
        <v>2035</v>
      </c>
      <c r="BA467" s="2" t="str">
        <f>IF(sum!A460="SA",sum!B460,"*")</f>
        <v>*</v>
      </c>
      <c r="BB467" s="2"/>
      <c r="BC467" s="2" t="str">
        <f>IF(sum!A460="SA",sum!G460,"*")</f>
        <v>*</v>
      </c>
    </row>
    <row r="468" spans="2:55">
      <c r="B468" s="4" t="s">
        <v>186</v>
      </c>
      <c r="C468" s="4" t="s">
        <v>187</v>
      </c>
      <c r="D468" s="4">
        <v>2035</v>
      </c>
      <c r="J468" s="4" t="s">
        <v>186</v>
      </c>
      <c r="K468" s="4" t="s">
        <v>187</v>
      </c>
      <c r="L468" s="4">
        <v>2035</v>
      </c>
      <c r="M468" s="2" t="str">
        <f>IF(sum!A461="AT",sum!B461,"*")</f>
        <v>*</v>
      </c>
      <c r="N468" s="2"/>
      <c r="O468" s="2" t="str">
        <f>IF(sum!A461="AT",sum!G461,"*")</f>
        <v>*</v>
      </c>
      <c r="R468" s="4" t="s">
        <v>186</v>
      </c>
      <c r="S468" s="4" t="s">
        <v>187</v>
      </c>
      <c r="T468" s="4">
        <v>2035</v>
      </c>
      <c r="U468" s="2" t="str">
        <f>IF(sum!A461="BC",sum!B461,"*")</f>
        <v>*</v>
      </c>
      <c r="V468" s="2"/>
      <c r="W468" s="2" t="str">
        <f>IF(sum!A461="BC",sum!G461,"*")</f>
        <v>*</v>
      </c>
      <c r="Z468" s="4" t="s">
        <v>186</v>
      </c>
      <c r="AA468" s="4" t="s">
        <v>187</v>
      </c>
      <c r="AB468" s="4">
        <v>2035</v>
      </c>
      <c r="AC468" s="2" t="str">
        <f>IF(sum!A461="MA",sum!B461,"*")</f>
        <v>*</v>
      </c>
      <c r="AD468" s="2"/>
      <c r="AE468" s="2" t="str">
        <f>IF(sum!A461="MA",sum!G461,"*")</f>
        <v>*</v>
      </c>
      <c r="AH468" s="4" t="s">
        <v>186</v>
      </c>
      <c r="AI468" s="4" t="s">
        <v>187</v>
      </c>
      <c r="AJ468" s="4">
        <v>2035</v>
      </c>
      <c r="AK468" s="2" t="str">
        <f>IF(sum!A461="ON",sum!B461,"*")</f>
        <v>EUGEOF01</v>
      </c>
      <c r="AL468" s="2"/>
      <c r="AM468" s="2">
        <f>IF(sum!A461="ON",sum!G461,"*")</f>
        <v>0.298668357641091</v>
      </c>
      <c r="AP468" s="2" t="s">
        <v>186</v>
      </c>
      <c r="AQ468" s="2" t="s">
        <v>187</v>
      </c>
      <c r="AR468" s="2">
        <v>2035</v>
      </c>
      <c r="AS468" s="2" t="str">
        <f>IF(sum!A461="QU",sum!B461,"*")</f>
        <v>*</v>
      </c>
      <c r="AT468" s="2"/>
      <c r="AU468" s="2" t="str">
        <f>IF(sum!A461="QU",sum!G461,"*")</f>
        <v>*</v>
      </c>
      <c r="AX468" s="4" t="s">
        <v>186</v>
      </c>
      <c r="AY468" s="4" t="s">
        <v>187</v>
      </c>
      <c r="AZ468" s="4">
        <v>2035</v>
      </c>
      <c r="BA468" s="2" t="str">
        <f>IF(sum!A461="SA",sum!B461,"*")</f>
        <v>*</v>
      </c>
      <c r="BB468" s="2"/>
      <c r="BC468" s="2" t="str">
        <f>IF(sum!A461="SA",sum!G461,"*")</f>
        <v>*</v>
      </c>
    </row>
    <row r="469" spans="2:55">
      <c r="B469" s="2" t="s">
        <v>186</v>
      </c>
      <c r="C469" s="2" t="s">
        <v>187</v>
      </c>
      <c r="D469" s="2">
        <v>2035</v>
      </c>
      <c r="J469" s="2" t="s">
        <v>186</v>
      </c>
      <c r="K469" s="2" t="s">
        <v>187</v>
      </c>
      <c r="L469" s="2">
        <v>2035</v>
      </c>
      <c r="M469" s="2" t="str">
        <f>IF(sum!A462="AT",sum!B462,"*")</f>
        <v>*</v>
      </c>
      <c r="N469" s="2"/>
      <c r="O469" s="2" t="str">
        <f>IF(sum!A462="AT",sum!G462,"*")</f>
        <v>*</v>
      </c>
      <c r="R469" s="2" t="s">
        <v>186</v>
      </c>
      <c r="S469" s="2" t="s">
        <v>187</v>
      </c>
      <c r="T469" s="2">
        <v>2035</v>
      </c>
      <c r="U469" s="2" t="str">
        <f>IF(sum!A462="BC",sum!B462,"*")</f>
        <v>*</v>
      </c>
      <c r="V469" s="2"/>
      <c r="W469" s="2" t="str">
        <f>IF(sum!A462="BC",sum!G462,"*")</f>
        <v>*</v>
      </c>
      <c r="Z469" s="2" t="s">
        <v>186</v>
      </c>
      <c r="AA469" s="2" t="s">
        <v>187</v>
      </c>
      <c r="AB469" s="2">
        <v>2035</v>
      </c>
      <c r="AC469" s="2" t="str">
        <f>IF(sum!A462="MA",sum!B462,"*")</f>
        <v>*</v>
      </c>
      <c r="AD469" s="2"/>
      <c r="AE469" s="2" t="str">
        <f>IF(sum!A462="MA",sum!G462,"*")</f>
        <v>*</v>
      </c>
      <c r="AH469" s="2" t="s">
        <v>186</v>
      </c>
      <c r="AI469" s="2" t="s">
        <v>187</v>
      </c>
      <c r="AJ469" s="2">
        <v>2035</v>
      </c>
      <c r="AK469" s="2" t="str">
        <f>IF(sum!A462="ON",sum!B462,"*")</f>
        <v>EUPVSOLHC01</v>
      </c>
      <c r="AL469" s="2"/>
      <c r="AM469" s="2">
        <f>IF(sum!A462="ON",sum!G462,"*")</f>
        <v>44.3882848392857</v>
      </c>
      <c r="AP469" s="4" t="s">
        <v>186</v>
      </c>
      <c r="AQ469" s="4" t="s">
        <v>187</v>
      </c>
      <c r="AR469" s="4">
        <v>2035</v>
      </c>
      <c r="AS469" s="2" t="str">
        <f>IF(sum!A462="QU",sum!B462,"*")</f>
        <v>*</v>
      </c>
      <c r="AT469" s="2"/>
      <c r="AU469" s="2" t="str">
        <f>IF(sum!A462="QU",sum!G462,"*")</f>
        <v>*</v>
      </c>
      <c r="AX469" s="2" t="s">
        <v>186</v>
      </c>
      <c r="AY469" s="2" t="s">
        <v>187</v>
      </c>
      <c r="AZ469" s="2">
        <v>2035</v>
      </c>
      <c r="BA469" s="2" t="str">
        <f>IF(sum!A462="SA",sum!B462,"*")</f>
        <v>*</v>
      </c>
      <c r="BB469" s="2"/>
      <c r="BC469" s="2" t="str">
        <f>IF(sum!A462="SA",sum!G462,"*")</f>
        <v>*</v>
      </c>
    </row>
    <row r="470" spans="2:55">
      <c r="B470" s="2" t="s">
        <v>186</v>
      </c>
      <c r="C470" s="2" t="s">
        <v>187</v>
      </c>
      <c r="D470" s="2">
        <v>2035</v>
      </c>
      <c r="J470" s="2" t="s">
        <v>186</v>
      </c>
      <c r="K470" s="2" t="s">
        <v>187</v>
      </c>
      <c r="L470" s="2">
        <v>2035</v>
      </c>
      <c r="M470" s="2" t="str">
        <f>IF(sum!A463="AT",sum!B463,"*")</f>
        <v>*</v>
      </c>
      <c r="N470" s="2"/>
      <c r="O470" s="2" t="str">
        <f>IF(sum!A463="AT",sum!G463,"*")</f>
        <v>*</v>
      </c>
      <c r="R470" s="2" t="s">
        <v>186</v>
      </c>
      <c r="S470" s="2" t="s">
        <v>187</v>
      </c>
      <c r="T470" s="2">
        <v>2035</v>
      </c>
      <c r="U470" s="2" t="str">
        <f>IF(sum!A463="BC",sum!B463,"*")</f>
        <v>*</v>
      </c>
      <c r="V470" s="2"/>
      <c r="W470" s="2" t="str">
        <f>IF(sum!A463="BC",sum!G463,"*")</f>
        <v>*</v>
      </c>
      <c r="Z470" s="2" t="s">
        <v>186</v>
      </c>
      <c r="AA470" s="2" t="s">
        <v>187</v>
      </c>
      <c r="AB470" s="2">
        <v>2035</v>
      </c>
      <c r="AC470" s="2" t="str">
        <f>IF(sum!A463="MA",sum!B463,"*")</f>
        <v>*</v>
      </c>
      <c r="AD470" s="2"/>
      <c r="AE470" s="2" t="str">
        <f>IF(sum!A463="MA",sum!G463,"*")</f>
        <v>*</v>
      </c>
      <c r="AH470" s="2" t="s">
        <v>186</v>
      </c>
      <c r="AI470" s="2" t="s">
        <v>187</v>
      </c>
      <c r="AJ470" s="2">
        <v>2035</v>
      </c>
      <c r="AK470" s="2" t="str">
        <f>IF(sum!A463="ON",sum!B463,"*")</f>
        <v>EUWINONH01</v>
      </c>
      <c r="AL470" s="2"/>
      <c r="AM470" s="2">
        <f>IF(sum!A463="ON",sum!G463,"*")</f>
        <v>0</v>
      </c>
      <c r="AP470" s="2" t="s">
        <v>186</v>
      </c>
      <c r="AQ470" s="2" t="s">
        <v>187</v>
      </c>
      <c r="AR470" s="2">
        <v>2035</v>
      </c>
      <c r="AS470" s="2" t="str">
        <f>IF(sum!A463="QU",sum!B463,"*")</f>
        <v>*</v>
      </c>
      <c r="AT470" s="2"/>
      <c r="AU470" s="2" t="str">
        <f>IF(sum!A463="QU",sum!G463,"*")</f>
        <v>*</v>
      </c>
      <c r="AX470" s="2" t="s">
        <v>186</v>
      </c>
      <c r="AY470" s="2" t="s">
        <v>187</v>
      </c>
      <c r="AZ470" s="2">
        <v>2035</v>
      </c>
      <c r="BA470" s="2" t="str">
        <f>IF(sum!A463="SA",sum!B463,"*")</f>
        <v>*</v>
      </c>
      <c r="BB470" s="2"/>
      <c r="BC470" s="2" t="str">
        <f>IF(sum!A463="SA",sum!G463,"*")</f>
        <v>*</v>
      </c>
    </row>
    <row r="471" spans="2:55">
      <c r="B471" s="4" t="s">
        <v>186</v>
      </c>
      <c r="C471" s="4" t="s">
        <v>187</v>
      </c>
      <c r="D471" s="4">
        <v>2035</v>
      </c>
      <c r="J471" s="4" t="s">
        <v>186</v>
      </c>
      <c r="K471" s="4" t="s">
        <v>187</v>
      </c>
      <c r="L471" s="4">
        <v>2035</v>
      </c>
      <c r="M471" s="2" t="str">
        <f>IF(sum!A464="AT",sum!B464,"*")</f>
        <v>*</v>
      </c>
      <c r="N471" s="2"/>
      <c r="O471" s="2" t="str">
        <f>IF(sum!A464="AT",sum!G464,"*")</f>
        <v>*</v>
      </c>
      <c r="R471" s="4" t="s">
        <v>186</v>
      </c>
      <c r="S471" s="4" t="s">
        <v>187</v>
      </c>
      <c r="T471" s="4">
        <v>2035</v>
      </c>
      <c r="U471" s="2" t="str">
        <f>IF(sum!A464="BC",sum!B464,"*")</f>
        <v>*</v>
      </c>
      <c r="V471" s="2"/>
      <c r="W471" s="2" t="str">
        <f>IF(sum!A464="BC",sum!G464,"*")</f>
        <v>*</v>
      </c>
      <c r="Z471" s="4" t="s">
        <v>186</v>
      </c>
      <c r="AA471" s="4" t="s">
        <v>187</v>
      </c>
      <c r="AB471" s="4">
        <v>2035</v>
      </c>
      <c r="AC471" s="2" t="str">
        <f>IF(sum!A464="MA",sum!B464,"*")</f>
        <v>*</v>
      </c>
      <c r="AD471" s="2"/>
      <c r="AE471" s="2" t="str">
        <f>IF(sum!A464="MA",sum!G464,"*")</f>
        <v>*</v>
      </c>
      <c r="AH471" s="4" t="s">
        <v>186</v>
      </c>
      <c r="AI471" s="4" t="s">
        <v>187</v>
      </c>
      <c r="AJ471" s="4">
        <v>2035</v>
      </c>
      <c r="AK471" s="2" t="str">
        <f>IF(sum!A464="ON",sum!B464,"*")</f>
        <v>EUWINONL01</v>
      </c>
      <c r="AL471" s="2"/>
      <c r="AM471" s="2">
        <f>IF(sum!A464="ON",sum!G464,"*")</f>
        <v>12.763511873287</v>
      </c>
      <c r="AP471" s="4" t="s">
        <v>186</v>
      </c>
      <c r="AQ471" s="4" t="s">
        <v>187</v>
      </c>
      <c r="AR471" s="4">
        <v>2035</v>
      </c>
      <c r="AS471" s="2" t="str">
        <f>IF(sum!A464="QU",sum!B464,"*")</f>
        <v>*</v>
      </c>
      <c r="AT471" s="2"/>
      <c r="AU471" s="2" t="str">
        <f>IF(sum!A464="QU",sum!G464,"*")</f>
        <v>*</v>
      </c>
      <c r="AX471" s="4" t="s">
        <v>186</v>
      </c>
      <c r="AY471" s="4" t="s">
        <v>187</v>
      </c>
      <c r="AZ471" s="4">
        <v>2035</v>
      </c>
      <c r="BA471" s="2" t="str">
        <f>IF(sum!A464="SA",sum!B464,"*")</f>
        <v>*</v>
      </c>
      <c r="BB471" s="2"/>
      <c r="BC471" s="2" t="str">
        <f>IF(sum!A464="SA",sum!G464,"*")</f>
        <v>*</v>
      </c>
    </row>
    <row r="472" spans="2:55">
      <c r="B472" s="2" t="s">
        <v>186</v>
      </c>
      <c r="C472" s="2" t="s">
        <v>187</v>
      </c>
      <c r="D472" s="2">
        <v>2035</v>
      </c>
      <c r="J472" s="2" t="s">
        <v>186</v>
      </c>
      <c r="K472" s="2" t="s">
        <v>187</v>
      </c>
      <c r="L472" s="2">
        <v>2035</v>
      </c>
      <c r="M472" s="2" t="str">
        <f>IF(sum!A465="AT",sum!B465,"*")</f>
        <v>*</v>
      </c>
      <c r="N472" s="2"/>
      <c r="O472" s="2" t="str">
        <f>IF(sum!A465="AT",sum!G465,"*")</f>
        <v>*</v>
      </c>
      <c r="R472" s="2" t="s">
        <v>186</v>
      </c>
      <c r="S472" s="2" t="s">
        <v>187</v>
      </c>
      <c r="T472" s="2">
        <v>2035</v>
      </c>
      <c r="U472" s="2" t="str">
        <f>IF(sum!A465="BC",sum!B465,"*")</f>
        <v>*</v>
      </c>
      <c r="V472" s="2"/>
      <c r="W472" s="2" t="str">
        <f>IF(sum!A465="BC",sum!G465,"*")</f>
        <v>*</v>
      </c>
      <c r="Z472" s="2" t="s">
        <v>186</v>
      </c>
      <c r="AA472" s="2" t="s">
        <v>187</v>
      </c>
      <c r="AB472" s="2">
        <v>2035</v>
      </c>
      <c r="AC472" s="2" t="str">
        <f>IF(sum!A465="MA",sum!B465,"*")</f>
        <v>*</v>
      </c>
      <c r="AD472" s="2"/>
      <c r="AE472" s="2" t="str">
        <f>IF(sum!A465="MA",sum!G465,"*")</f>
        <v>*</v>
      </c>
      <c r="AH472" s="2" t="s">
        <v>186</v>
      </c>
      <c r="AI472" s="2" t="s">
        <v>187</v>
      </c>
      <c r="AJ472" s="2">
        <v>2035</v>
      </c>
      <c r="AK472" s="2" t="str">
        <f>IF(sum!A465="ON",sum!B465,"*")</f>
        <v>EUWINONM01</v>
      </c>
      <c r="AL472" s="2"/>
      <c r="AM472" s="2">
        <f>IF(sum!A465="ON",sum!G465,"*")</f>
        <v>0</v>
      </c>
      <c r="AP472" s="2" t="s">
        <v>186</v>
      </c>
      <c r="AQ472" s="2" t="s">
        <v>187</v>
      </c>
      <c r="AR472" s="2">
        <v>2035</v>
      </c>
      <c r="AS472" s="2" t="str">
        <f>IF(sum!A465="QU",sum!B465,"*")</f>
        <v>*</v>
      </c>
      <c r="AT472" s="2"/>
      <c r="AU472" s="2" t="str">
        <f>IF(sum!A465="QU",sum!G465,"*")</f>
        <v>*</v>
      </c>
      <c r="AX472" s="2" t="s">
        <v>186</v>
      </c>
      <c r="AY472" s="2" t="s">
        <v>187</v>
      </c>
      <c r="AZ472" s="2">
        <v>2035</v>
      </c>
      <c r="BA472" s="2" t="str">
        <f>IF(sum!A465="SA",sum!B465,"*")</f>
        <v>*</v>
      </c>
      <c r="BB472" s="2"/>
      <c r="BC472" s="2" t="str">
        <f>IF(sum!A465="SA",sum!G465,"*")</f>
        <v>*</v>
      </c>
    </row>
    <row r="473" spans="2:55">
      <c r="B473" s="2" t="s">
        <v>186</v>
      </c>
      <c r="C473" s="2" t="s">
        <v>187</v>
      </c>
      <c r="D473" s="2">
        <v>2035</v>
      </c>
      <c r="J473" s="2" t="s">
        <v>186</v>
      </c>
      <c r="K473" s="2" t="s">
        <v>187</v>
      </c>
      <c r="L473" s="2">
        <v>2035</v>
      </c>
      <c r="M473" s="2" t="str">
        <f>IF(sum!A466="AT",sum!B466,"*")</f>
        <v>*</v>
      </c>
      <c r="N473" s="2"/>
      <c r="O473" s="2" t="str">
        <f>IF(sum!A466="AT",sum!G466,"*")</f>
        <v>*</v>
      </c>
      <c r="R473" s="2" t="s">
        <v>186</v>
      </c>
      <c r="S473" s="2" t="s">
        <v>187</v>
      </c>
      <c r="T473" s="2">
        <v>2035</v>
      </c>
      <c r="U473" s="2" t="str">
        <f>IF(sum!A466="BC",sum!B466,"*")</f>
        <v>*</v>
      </c>
      <c r="V473" s="2"/>
      <c r="W473" s="2" t="str">
        <f>IF(sum!A466="BC",sum!G466,"*")</f>
        <v>*</v>
      </c>
      <c r="Z473" s="2" t="s">
        <v>186</v>
      </c>
      <c r="AA473" s="2" t="s">
        <v>187</v>
      </c>
      <c r="AB473" s="2">
        <v>2035</v>
      </c>
      <c r="AC473" s="2" t="str">
        <f>IF(sum!A466="MA",sum!B466,"*")</f>
        <v>*</v>
      </c>
      <c r="AD473" s="2"/>
      <c r="AE473" s="2" t="str">
        <f>IF(sum!A466="MA",sum!G466,"*")</f>
        <v>*</v>
      </c>
      <c r="AH473" s="2" t="s">
        <v>186</v>
      </c>
      <c r="AI473" s="2" t="s">
        <v>187</v>
      </c>
      <c r="AJ473" s="2">
        <v>2035</v>
      </c>
      <c r="AK473" s="2" t="str">
        <f>IF(sum!A466="ON",sum!B466,"*")</f>
        <v>HSS-AuxiliaryEquip_ELE1</v>
      </c>
      <c r="AL473" s="2"/>
      <c r="AM473" s="2">
        <f>IF(sum!A466="ON",sum!G466,"*")</f>
        <v>3.12162002036259</v>
      </c>
      <c r="AP473" s="4" t="s">
        <v>186</v>
      </c>
      <c r="AQ473" s="4" t="s">
        <v>187</v>
      </c>
      <c r="AR473" s="4">
        <v>2035</v>
      </c>
      <c r="AS473" s="2" t="str">
        <f>IF(sum!A466="QU",sum!B466,"*")</f>
        <v>*</v>
      </c>
      <c r="AT473" s="2"/>
      <c r="AU473" s="2" t="str">
        <f>IF(sum!A466="QU",sum!G466,"*")</f>
        <v>*</v>
      </c>
      <c r="AX473" s="2" t="s">
        <v>186</v>
      </c>
      <c r="AY473" s="2" t="s">
        <v>187</v>
      </c>
      <c r="AZ473" s="2">
        <v>2035</v>
      </c>
      <c r="BA473" s="2" t="str">
        <f>IF(sum!A466="SA",sum!B466,"*")</f>
        <v>*</v>
      </c>
      <c r="BB473" s="2"/>
      <c r="BC473" s="2" t="str">
        <f>IF(sum!A466="SA",sum!G466,"*")</f>
        <v>*</v>
      </c>
    </row>
    <row r="474" spans="2:55">
      <c r="B474" s="4" t="s">
        <v>186</v>
      </c>
      <c r="C474" s="4" t="s">
        <v>187</v>
      </c>
      <c r="D474" s="4">
        <v>2035</v>
      </c>
      <c r="J474" s="4" t="s">
        <v>186</v>
      </c>
      <c r="K474" s="4" t="s">
        <v>187</v>
      </c>
      <c r="L474" s="4">
        <v>2035</v>
      </c>
      <c r="M474" s="2" t="str">
        <f>IF(sum!A467="AT",sum!B467,"*")</f>
        <v>*</v>
      </c>
      <c r="N474" s="2"/>
      <c r="O474" s="2" t="str">
        <f>IF(sum!A467="AT",sum!G467,"*")</f>
        <v>*</v>
      </c>
      <c r="R474" s="4" t="s">
        <v>186</v>
      </c>
      <c r="S474" s="4" t="s">
        <v>187</v>
      </c>
      <c r="T474" s="4">
        <v>2035</v>
      </c>
      <c r="U474" s="2" t="str">
        <f>IF(sum!A467="BC",sum!B467,"*")</f>
        <v>*</v>
      </c>
      <c r="V474" s="2"/>
      <c r="W474" s="2" t="str">
        <f>IF(sum!A467="BC",sum!G467,"*")</f>
        <v>*</v>
      </c>
      <c r="Z474" s="4" t="s">
        <v>186</v>
      </c>
      <c r="AA474" s="4" t="s">
        <v>187</v>
      </c>
      <c r="AB474" s="4">
        <v>2035</v>
      </c>
      <c r="AC474" s="2" t="str">
        <f>IF(sum!A467="MA",sum!B467,"*")</f>
        <v>*</v>
      </c>
      <c r="AD474" s="2"/>
      <c r="AE474" s="2" t="str">
        <f>IF(sum!A467="MA",sum!G467,"*")</f>
        <v>*</v>
      </c>
      <c r="AH474" s="4" t="s">
        <v>186</v>
      </c>
      <c r="AI474" s="4" t="s">
        <v>187</v>
      </c>
      <c r="AJ474" s="4">
        <v>2035</v>
      </c>
      <c r="AK474" s="2" t="str">
        <f>IF(sum!A467="ON",sum!B467,"*")</f>
        <v>HSS-AuxiliaryMot_ELE1</v>
      </c>
      <c r="AL474" s="2"/>
      <c r="AM474" s="2">
        <f>IF(sum!A467="ON",sum!G467,"*")</f>
        <v>0.366915160506328</v>
      </c>
      <c r="AP474" s="2" t="s">
        <v>186</v>
      </c>
      <c r="AQ474" s="2" t="s">
        <v>187</v>
      </c>
      <c r="AR474" s="2">
        <v>2035</v>
      </c>
      <c r="AS474" s="2" t="str">
        <f>IF(sum!A467="QU",sum!B467,"*")</f>
        <v>*</v>
      </c>
      <c r="AT474" s="2"/>
      <c r="AU474" s="2" t="str">
        <f>IF(sum!A467="QU",sum!G467,"*")</f>
        <v>*</v>
      </c>
      <c r="AX474" s="4" t="s">
        <v>186</v>
      </c>
      <c r="AY474" s="4" t="s">
        <v>187</v>
      </c>
      <c r="AZ474" s="4">
        <v>2035</v>
      </c>
      <c r="BA474" s="2" t="str">
        <f>IF(sum!A467="SA",sum!B467,"*")</f>
        <v>*</v>
      </c>
      <c r="BB474" s="2"/>
      <c r="BC474" s="2" t="str">
        <f>IF(sum!A467="SA",sum!G467,"*")</f>
        <v>*</v>
      </c>
    </row>
    <row r="475" spans="2:55">
      <c r="B475" s="2" t="s">
        <v>186</v>
      </c>
      <c r="C475" s="2" t="s">
        <v>187</v>
      </c>
      <c r="D475" s="2">
        <v>2035</v>
      </c>
      <c r="J475" s="2" t="s">
        <v>186</v>
      </c>
      <c r="K475" s="2" t="s">
        <v>187</v>
      </c>
      <c r="L475" s="2">
        <v>2035</v>
      </c>
      <c r="M475" s="2" t="str">
        <f>IF(sum!A468="AT",sum!B468,"*")</f>
        <v>*</v>
      </c>
      <c r="N475" s="2"/>
      <c r="O475" s="2" t="str">
        <f>IF(sum!A468="AT",sum!G468,"*")</f>
        <v>*</v>
      </c>
      <c r="R475" s="2" t="s">
        <v>186</v>
      </c>
      <c r="S475" s="2" t="s">
        <v>187</v>
      </c>
      <c r="T475" s="2">
        <v>2035</v>
      </c>
      <c r="U475" s="2" t="str">
        <f>IF(sum!A468="BC",sum!B468,"*")</f>
        <v>*</v>
      </c>
      <c r="V475" s="2"/>
      <c r="W475" s="2" t="str">
        <f>IF(sum!A468="BC",sum!G468,"*")</f>
        <v>*</v>
      </c>
      <c r="Z475" s="2" t="s">
        <v>186</v>
      </c>
      <c r="AA475" s="2" t="s">
        <v>187</v>
      </c>
      <c r="AB475" s="2">
        <v>2035</v>
      </c>
      <c r="AC475" s="2" t="str">
        <f>IF(sum!A468="MA",sum!B468,"*")</f>
        <v>*</v>
      </c>
      <c r="AD475" s="2"/>
      <c r="AE475" s="2" t="str">
        <f>IF(sum!A468="MA",sum!G468,"*")</f>
        <v>*</v>
      </c>
      <c r="AH475" s="2" t="s">
        <v>186</v>
      </c>
      <c r="AI475" s="2" t="s">
        <v>187</v>
      </c>
      <c r="AJ475" s="2">
        <v>2035</v>
      </c>
      <c r="AK475" s="2" t="str">
        <f>IF(sum!A468="ON",sum!B468,"*")</f>
        <v>HSS-Light_ELE1</v>
      </c>
      <c r="AL475" s="2"/>
      <c r="AM475" s="2">
        <f>IF(sum!A468="ON",sum!G468,"*")</f>
        <v>1.43830742918481</v>
      </c>
      <c r="AP475" s="4" t="s">
        <v>186</v>
      </c>
      <c r="AQ475" s="4" t="s">
        <v>187</v>
      </c>
      <c r="AR475" s="4">
        <v>2035</v>
      </c>
      <c r="AS475" s="2" t="str">
        <f>IF(sum!A468="QU",sum!B468,"*")</f>
        <v>*</v>
      </c>
      <c r="AT475" s="2"/>
      <c r="AU475" s="2" t="str">
        <f>IF(sum!A468="QU",sum!G468,"*")</f>
        <v>*</v>
      </c>
      <c r="AX475" s="2" t="s">
        <v>186</v>
      </c>
      <c r="AY475" s="2" t="s">
        <v>187</v>
      </c>
      <c r="AZ475" s="2">
        <v>2035</v>
      </c>
      <c r="BA475" s="2" t="str">
        <f>IF(sum!A468="SA",sum!B468,"*")</f>
        <v>*</v>
      </c>
      <c r="BB475" s="2"/>
      <c r="BC475" s="2" t="str">
        <f>IF(sum!A468="SA",sum!G468,"*")</f>
        <v>*</v>
      </c>
    </row>
    <row r="476" spans="2:55">
      <c r="B476" s="2" t="s">
        <v>186</v>
      </c>
      <c r="C476" s="2" t="s">
        <v>187</v>
      </c>
      <c r="D476" s="2">
        <v>2035</v>
      </c>
      <c r="J476" s="2" t="s">
        <v>186</v>
      </c>
      <c r="K476" s="2" t="s">
        <v>187</v>
      </c>
      <c r="L476" s="2">
        <v>2035</v>
      </c>
      <c r="M476" s="2" t="str">
        <f>IF(sum!A469="AT",sum!B469,"*")</f>
        <v>*</v>
      </c>
      <c r="N476" s="2"/>
      <c r="O476" s="2" t="str">
        <f>IF(sum!A469="AT",sum!G469,"*")</f>
        <v>*</v>
      </c>
      <c r="R476" s="2" t="s">
        <v>186</v>
      </c>
      <c r="S476" s="2" t="s">
        <v>187</v>
      </c>
      <c r="T476" s="2">
        <v>2035</v>
      </c>
      <c r="U476" s="2" t="str">
        <f>IF(sum!A469="BC",sum!B469,"*")</f>
        <v>*</v>
      </c>
      <c r="V476" s="2"/>
      <c r="W476" s="2" t="str">
        <f>IF(sum!A469="BC",sum!G469,"*")</f>
        <v>*</v>
      </c>
      <c r="Z476" s="2" t="s">
        <v>186</v>
      </c>
      <c r="AA476" s="2" t="s">
        <v>187</v>
      </c>
      <c r="AB476" s="2">
        <v>2035</v>
      </c>
      <c r="AC476" s="2" t="str">
        <f>IF(sum!A469="MA",sum!B469,"*")</f>
        <v>*</v>
      </c>
      <c r="AD476" s="2"/>
      <c r="AE476" s="2" t="str">
        <f>IF(sum!A469="MA",sum!G469,"*")</f>
        <v>*</v>
      </c>
      <c r="AH476" s="2" t="s">
        <v>186</v>
      </c>
      <c r="AI476" s="2" t="s">
        <v>187</v>
      </c>
      <c r="AJ476" s="2">
        <v>2035</v>
      </c>
      <c r="AK476" s="2" t="str">
        <f>IF(sum!A469="ON",sum!B469,"*")</f>
        <v>HSS-SpCool_ELE1</v>
      </c>
      <c r="AL476" s="2"/>
      <c r="AM476" s="2">
        <f>IF(sum!A469="ON",sum!G469,"*")</f>
        <v>0.51570566148493</v>
      </c>
      <c r="AP476" s="2" t="s">
        <v>186</v>
      </c>
      <c r="AQ476" s="2" t="s">
        <v>187</v>
      </c>
      <c r="AR476" s="2">
        <v>2035</v>
      </c>
      <c r="AS476" s="2" t="str">
        <f>IF(sum!A469="QU",sum!B469,"*")</f>
        <v>*</v>
      </c>
      <c r="AT476" s="2"/>
      <c r="AU476" s="2" t="str">
        <f>IF(sum!A469="QU",sum!G469,"*")</f>
        <v>*</v>
      </c>
      <c r="AX476" s="2" t="s">
        <v>186</v>
      </c>
      <c r="AY476" s="2" t="s">
        <v>187</v>
      </c>
      <c r="AZ476" s="2">
        <v>2035</v>
      </c>
      <c r="BA476" s="2" t="str">
        <f>IF(sum!A469="SA",sum!B469,"*")</f>
        <v>*</v>
      </c>
      <c r="BB476" s="2"/>
      <c r="BC476" s="2" t="str">
        <f>IF(sum!A469="SA",sum!G469,"*")</f>
        <v>*</v>
      </c>
    </row>
    <row r="477" spans="2:55">
      <c r="B477" s="4" t="s">
        <v>186</v>
      </c>
      <c r="C477" s="4" t="s">
        <v>187</v>
      </c>
      <c r="D477" s="4">
        <v>2035</v>
      </c>
      <c r="J477" s="4" t="s">
        <v>186</v>
      </c>
      <c r="K477" s="4" t="s">
        <v>187</v>
      </c>
      <c r="L477" s="4">
        <v>2035</v>
      </c>
      <c r="M477" s="2" t="str">
        <f>IF(sum!A470="AT",sum!B470,"*")</f>
        <v>*</v>
      </c>
      <c r="N477" s="2"/>
      <c r="O477" s="2" t="str">
        <f>IF(sum!A470="AT",sum!G470,"*")</f>
        <v>*</v>
      </c>
      <c r="R477" s="4" t="s">
        <v>186</v>
      </c>
      <c r="S477" s="4" t="s">
        <v>187</v>
      </c>
      <c r="T477" s="4">
        <v>2035</v>
      </c>
      <c r="U477" s="2" t="str">
        <f>IF(sum!A470="BC",sum!B470,"*")</f>
        <v>*</v>
      </c>
      <c r="V477" s="2"/>
      <c r="W477" s="2" t="str">
        <f>IF(sum!A470="BC",sum!G470,"*")</f>
        <v>*</v>
      </c>
      <c r="Z477" s="4" t="s">
        <v>186</v>
      </c>
      <c r="AA477" s="4" t="s">
        <v>187</v>
      </c>
      <c r="AB477" s="4">
        <v>2035</v>
      </c>
      <c r="AC477" s="2" t="str">
        <f>IF(sum!A470="MA",sum!B470,"*")</f>
        <v>*</v>
      </c>
      <c r="AD477" s="2"/>
      <c r="AE477" s="2" t="str">
        <f>IF(sum!A470="MA",sum!G470,"*")</f>
        <v>*</v>
      </c>
      <c r="AH477" s="4" t="s">
        <v>186</v>
      </c>
      <c r="AI477" s="4" t="s">
        <v>187</v>
      </c>
      <c r="AJ477" s="4">
        <v>2035</v>
      </c>
      <c r="AK477" s="2" t="str">
        <f>IF(sum!A470="ON",sum!B470,"*")</f>
        <v>HSS-SpHeat_ELE1</v>
      </c>
      <c r="AL477" s="2"/>
      <c r="AM477" s="2">
        <f>IF(sum!A470="ON",sum!G470,"*")</f>
        <v>3.5782233184881</v>
      </c>
      <c r="AP477" s="4" t="s">
        <v>186</v>
      </c>
      <c r="AQ477" s="4" t="s">
        <v>187</v>
      </c>
      <c r="AR477" s="4">
        <v>2035</v>
      </c>
      <c r="AS477" s="2" t="str">
        <f>IF(sum!A470="QU",sum!B470,"*")</f>
        <v>*</v>
      </c>
      <c r="AT477" s="2"/>
      <c r="AU477" s="2" t="str">
        <f>IF(sum!A470="QU",sum!G470,"*")</f>
        <v>*</v>
      </c>
      <c r="AX477" s="4" t="s">
        <v>186</v>
      </c>
      <c r="AY477" s="4" t="s">
        <v>187</v>
      </c>
      <c r="AZ477" s="4">
        <v>2035</v>
      </c>
      <c r="BA477" s="2" t="str">
        <f>IF(sum!A470="SA",sum!B470,"*")</f>
        <v>*</v>
      </c>
      <c r="BB477" s="2"/>
      <c r="BC477" s="2" t="str">
        <f>IF(sum!A470="SA",sum!G470,"*")</f>
        <v>*</v>
      </c>
    </row>
    <row r="478" spans="2:55">
      <c r="B478" s="2" t="s">
        <v>186</v>
      </c>
      <c r="C478" s="2" t="s">
        <v>187</v>
      </c>
      <c r="D478" s="2">
        <v>2035</v>
      </c>
      <c r="J478" s="2" t="s">
        <v>186</v>
      </c>
      <c r="K478" s="2" t="s">
        <v>187</v>
      </c>
      <c r="L478" s="2">
        <v>2035</v>
      </c>
      <c r="M478" s="2" t="str">
        <f>IF(sum!A471="AT",sum!B471,"*")</f>
        <v>*</v>
      </c>
      <c r="N478" s="2"/>
      <c r="O478" s="2" t="str">
        <f>IF(sum!A471="AT",sum!G471,"*")</f>
        <v>*</v>
      </c>
      <c r="R478" s="2" t="s">
        <v>186</v>
      </c>
      <c r="S478" s="2" t="s">
        <v>187</v>
      </c>
      <c r="T478" s="2">
        <v>2035</v>
      </c>
      <c r="U478" s="2" t="str">
        <f>IF(sum!A471="BC",sum!B471,"*")</f>
        <v>*</v>
      </c>
      <c r="V478" s="2"/>
      <c r="W478" s="2" t="str">
        <f>IF(sum!A471="BC",sum!G471,"*")</f>
        <v>*</v>
      </c>
      <c r="Z478" s="2" t="s">
        <v>186</v>
      </c>
      <c r="AA478" s="2" t="s">
        <v>187</v>
      </c>
      <c r="AB478" s="2">
        <v>2035</v>
      </c>
      <c r="AC478" s="2" t="str">
        <f>IF(sum!A471="MA",sum!B471,"*")</f>
        <v>*</v>
      </c>
      <c r="AD478" s="2"/>
      <c r="AE478" s="2" t="str">
        <f>IF(sum!A471="MA",sum!G471,"*")</f>
        <v>*</v>
      </c>
      <c r="AH478" s="2" t="s">
        <v>186</v>
      </c>
      <c r="AI478" s="2" t="s">
        <v>187</v>
      </c>
      <c r="AJ478" s="2">
        <v>2035</v>
      </c>
      <c r="AK478" s="2" t="str">
        <f>IF(sum!A471="ON",sum!B471,"*")</f>
        <v>HSS-WaterHeat_ELE1</v>
      </c>
      <c r="AL478" s="2"/>
      <c r="AM478" s="2">
        <f>IF(sum!A471="ON",sum!G471,"*")</f>
        <v>1.19121915082628</v>
      </c>
      <c r="AP478" s="2" t="s">
        <v>186</v>
      </c>
      <c r="AQ478" s="2" t="s">
        <v>187</v>
      </c>
      <c r="AR478" s="2">
        <v>2035</v>
      </c>
      <c r="AS478" s="2" t="str">
        <f>IF(sum!A471="QU",sum!B471,"*")</f>
        <v>*</v>
      </c>
      <c r="AT478" s="2"/>
      <c r="AU478" s="2" t="str">
        <f>IF(sum!A471="QU",sum!G471,"*")</f>
        <v>*</v>
      </c>
      <c r="AX478" s="2" t="s">
        <v>186</v>
      </c>
      <c r="AY478" s="2" t="s">
        <v>187</v>
      </c>
      <c r="AZ478" s="2">
        <v>2035</v>
      </c>
      <c r="BA478" s="2" t="str">
        <f>IF(sum!A471="SA",sum!B471,"*")</f>
        <v>*</v>
      </c>
      <c r="BB478" s="2"/>
      <c r="BC478" s="2" t="str">
        <f>IF(sum!A471="SA",sum!G471,"*")</f>
        <v>*</v>
      </c>
    </row>
    <row r="479" spans="2:55">
      <c r="B479" s="2" t="s">
        <v>186</v>
      </c>
      <c r="C479" s="2" t="s">
        <v>187</v>
      </c>
      <c r="D479" s="2">
        <v>2035</v>
      </c>
      <c r="J479" s="2" t="s">
        <v>186</v>
      </c>
      <c r="K479" s="2" t="s">
        <v>187</v>
      </c>
      <c r="L479" s="2">
        <v>2035</v>
      </c>
      <c r="M479" s="2" t="str">
        <f>IF(sum!A472="AT",sum!B472,"*")</f>
        <v>*</v>
      </c>
      <c r="N479" s="2"/>
      <c r="O479" s="2" t="str">
        <f>IF(sum!A472="AT",sum!G472,"*")</f>
        <v>*</v>
      </c>
      <c r="R479" s="2" t="s">
        <v>186</v>
      </c>
      <c r="S479" s="2" t="s">
        <v>187</v>
      </c>
      <c r="T479" s="2">
        <v>2035</v>
      </c>
      <c r="U479" s="2" t="str">
        <f>IF(sum!A472="BC",sum!B472,"*")</f>
        <v>*</v>
      </c>
      <c r="V479" s="2"/>
      <c r="W479" s="2" t="str">
        <f>IF(sum!A472="BC",sum!G472,"*")</f>
        <v>*</v>
      </c>
      <c r="Z479" s="2" t="s">
        <v>186</v>
      </c>
      <c r="AA479" s="2" t="s">
        <v>187</v>
      </c>
      <c r="AB479" s="2">
        <v>2035</v>
      </c>
      <c r="AC479" s="2" t="str">
        <f>IF(sum!A472="MA",sum!B472,"*")</f>
        <v>*</v>
      </c>
      <c r="AD479" s="2"/>
      <c r="AE479" s="2" t="str">
        <f>IF(sum!A472="MA",sum!G472,"*")</f>
        <v>*</v>
      </c>
      <c r="AH479" s="2" t="s">
        <v>186</v>
      </c>
      <c r="AI479" s="2" t="s">
        <v>187</v>
      </c>
      <c r="AJ479" s="2">
        <v>2035</v>
      </c>
      <c r="AK479" s="2" t="str">
        <f>IF(sum!A472="ON",sum!B472,"*")</f>
        <v>ICS-AuxiliaryEquip_ELE1</v>
      </c>
      <c r="AL479" s="2"/>
      <c r="AM479" s="2">
        <f>IF(sum!A472="ON",sum!G472,"*")</f>
        <v>0.0908222081598336</v>
      </c>
      <c r="AP479" s="4" t="s">
        <v>186</v>
      </c>
      <c r="AQ479" s="4" t="s">
        <v>187</v>
      </c>
      <c r="AR479" s="4">
        <v>2035</v>
      </c>
      <c r="AS479" s="2" t="str">
        <f>IF(sum!A472="QU",sum!B472,"*")</f>
        <v>*</v>
      </c>
      <c r="AT479" s="2"/>
      <c r="AU479" s="2" t="str">
        <f>IF(sum!A472="QU",sum!G472,"*")</f>
        <v>*</v>
      </c>
      <c r="AX479" s="2" t="s">
        <v>186</v>
      </c>
      <c r="AY479" s="2" t="s">
        <v>187</v>
      </c>
      <c r="AZ479" s="2">
        <v>2035</v>
      </c>
      <c r="BA479" s="2" t="str">
        <f>IF(sum!A472="SA",sum!B472,"*")</f>
        <v>*</v>
      </c>
      <c r="BB479" s="2"/>
      <c r="BC479" s="2" t="str">
        <f>IF(sum!A472="SA",sum!G472,"*")</f>
        <v>*</v>
      </c>
    </row>
    <row r="480" spans="2:55">
      <c r="B480" s="4" t="s">
        <v>186</v>
      </c>
      <c r="C480" s="4" t="s">
        <v>187</v>
      </c>
      <c r="D480" s="4">
        <v>2035</v>
      </c>
      <c r="J480" s="4" t="s">
        <v>186</v>
      </c>
      <c r="K480" s="4" t="s">
        <v>187</v>
      </c>
      <c r="L480" s="4">
        <v>2035</v>
      </c>
      <c r="M480" s="2" t="str">
        <f>IF(sum!A473="AT",sum!B473,"*")</f>
        <v>*</v>
      </c>
      <c r="N480" s="2"/>
      <c r="O480" s="2" t="str">
        <f>IF(sum!A473="AT",sum!G473,"*")</f>
        <v>*</v>
      </c>
      <c r="R480" s="4" t="s">
        <v>186</v>
      </c>
      <c r="S480" s="4" t="s">
        <v>187</v>
      </c>
      <c r="T480" s="4">
        <v>2035</v>
      </c>
      <c r="U480" s="2" t="str">
        <f>IF(sum!A473="BC",sum!B473,"*")</f>
        <v>*</v>
      </c>
      <c r="V480" s="2"/>
      <c r="W480" s="2" t="str">
        <f>IF(sum!A473="BC",sum!G473,"*")</f>
        <v>*</v>
      </c>
      <c r="Z480" s="4" t="s">
        <v>186</v>
      </c>
      <c r="AA480" s="4" t="s">
        <v>187</v>
      </c>
      <c r="AB480" s="4">
        <v>2035</v>
      </c>
      <c r="AC480" s="2" t="str">
        <f>IF(sum!A473="MA",sum!B473,"*")</f>
        <v>*</v>
      </c>
      <c r="AD480" s="2"/>
      <c r="AE480" s="2" t="str">
        <f>IF(sum!A473="MA",sum!G473,"*")</f>
        <v>*</v>
      </c>
      <c r="AH480" s="4" t="s">
        <v>186</v>
      </c>
      <c r="AI480" s="4" t="s">
        <v>187</v>
      </c>
      <c r="AJ480" s="4">
        <v>2035</v>
      </c>
      <c r="AK480" s="2" t="str">
        <f>IF(sum!A473="ON",sum!B473,"*")</f>
        <v>ICS-AuxiliaryMot_ELE1</v>
      </c>
      <c r="AL480" s="2"/>
      <c r="AM480" s="2">
        <f>IF(sum!A473="ON",sum!G473,"*")</f>
        <v>0.0293532128405063</v>
      </c>
      <c r="AP480" s="2" t="s">
        <v>186</v>
      </c>
      <c r="AQ480" s="2" t="s">
        <v>187</v>
      </c>
      <c r="AR480" s="2">
        <v>2035</v>
      </c>
      <c r="AS480" s="2" t="str">
        <f>IF(sum!A473="QU",sum!B473,"*")</f>
        <v>*</v>
      </c>
      <c r="AT480" s="2"/>
      <c r="AU480" s="2" t="str">
        <f>IF(sum!A473="QU",sum!G473,"*")</f>
        <v>*</v>
      </c>
      <c r="AX480" s="4" t="s">
        <v>186</v>
      </c>
      <c r="AY480" s="4" t="s">
        <v>187</v>
      </c>
      <c r="AZ480" s="4">
        <v>2035</v>
      </c>
      <c r="BA480" s="2" t="str">
        <f>IF(sum!A473="SA",sum!B473,"*")</f>
        <v>*</v>
      </c>
      <c r="BB480" s="2"/>
      <c r="BC480" s="2" t="str">
        <f>IF(sum!A473="SA",sum!G473,"*")</f>
        <v>*</v>
      </c>
    </row>
    <row r="481" spans="2:55">
      <c r="B481" s="2" t="s">
        <v>186</v>
      </c>
      <c r="C481" s="2" t="s">
        <v>187</v>
      </c>
      <c r="D481" s="2">
        <v>2035</v>
      </c>
      <c r="J481" s="2" t="s">
        <v>186</v>
      </c>
      <c r="K481" s="2" t="s">
        <v>187</v>
      </c>
      <c r="L481" s="2">
        <v>2035</v>
      </c>
      <c r="M481" s="2" t="str">
        <f>IF(sum!A474="AT",sum!B474,"*")</f>
        <v>*</v>
      </c>
      <c r="N481" s="2"/>
      <c r="O481" s="2" t="str">
        <f>IF(sum!A474="AT",sum!G474,"*")</f>
        <v>*</v>
      </c>
      <c r="R481" s="2" t="s">
        <v>186</v>
      </c>
      <c r="S481" s="2" t="s">
        <v>187</v>
      </c>
      <c r="T481" s="2">
        <v>2035</v>
      </c>
      <c r="U481" s="2" t="str">
        <f>IF(sum!A474="BC",sum!B474,"*")</f>
        <v>*</v>
      </c>
      <c r="V481" s="2"/>
      <c r="W481" s="2" t="str">
        <f>IF(sum!A474="BC",sum!G474,"*")</f>
        <v>*</v>
      </c>
      <c r="Z481" s="2" t="s">
        <v>186</v>
      </c>
      <c r="AA481" s="2" t="s">
        <v>187</v>
      </c>
      <c r="AB481" s="2">
        <v>2035</v>
      </c>
      <c r="AC481" s="2" t="str">
        <f>IF(sum!A474="MA",sum!B474,"*")</f>
        <v>*</v>
      </c>
      <c r="AD481" s="2"/>
      <c r="AE481" s="2" t="str">
        <f>IF(sum!A474="MA",sum!G474,"*")</f>
        <v>*</v>
      </c>
      <c r="AH481" s="2" t="s">
        <v>186</v>
      </c>
      <c r="AI481" s="2" t="s">
        <v>187</v>
      </c>
      <c r="AJ481" s="2">
        <v>2035</v>
      </c>
      <c r="AK481" s="2" t="str">
        <f>IF(sum!A474="ON",sum!B474,"*")</f>
        <v>ICS-Light_ELE1</v>
      </c>
      <c r="AL481" s="2"/>
      <c r="AM481" s="2">
        <f>IF(sum!A474="ON",sum!G474,"*")</f>
        <v>0.176119277043038</v>
      </c>
      <c r="AP481" s="4" t="s">
        <v>186</v>
      </c>
      <c r="AQ481" s="4" t="s">
        <v>187</v>
      </c>
      <c r="AR481" s="4">
        <v>2035</v>
      </c>
      <c r="AS481" s="2" t="str">
        <f>IF(sum!A474="QU",sum!B474,"*")</f>
        <v>*</v>
      </c>
      <c r="AT481" s="2"/>
      <c r="AU481" s="2" t="str">
        <f>IF(sum!A474="QU",sum!G474,"*")</f>
        <v>*</v>
      </c>
      <c r="AX481" s="2" t="s">
        <v>186</v>
      </c>
      <c r="AY481" s="2" t="s">
        <v>187</v>
      </c>
      <c r="AZ481" s="2">
        <v>2035</v>
      </c>
      <c r="BA481" s="2" t="str">
        <f>IF(sum!A474="SA",sum!B474,"*")</f>
        <v>*</v>
      </c>
      <c r="BB481" s="2"/>
      <c r="BC481" s="2" t="str">
        <f>IF(sum!A474="SA",sum!G474,"*")</f>
        <v>*</v>
      </c>
    </row>
    <row r="482" spans="2:55">
      <c r="B482" s="2" t="s">
        <v>186</v>
      </c>
      <c r="C482" s="2" t="s">
        <v>187</v>
      </c>
      <c r="D482" s="2">
        <v>2035</v>
      </c>
      <c r="J482" s="2" t="s">
        <v>186</v>
      </c>
      <c r="K482" s="2" t="s">
        <v>187</v>
      </c>
      <c r="L482" s="2">
        <v>2035</v>
      </c>
      <c r="M482" s="2" t="str">
        <f>IF(sum!A475="AT",sum!B475,"*")</f>
        <v>*</v>
      </c>
      <c r="N482" s="2"/>
      <c r="O482" s="2" t="str">
        <f>IF(sum!A475="AT",sum!G475,"*")</f>
        <v>*</v>
      </c>
      <c r="R482" s="2" t="s">
        <v>186</v>
      </c>
      <c r="S482" s="2" t="s">
        <v>187</v>
      </c>
      <c r="T482" s="2">
        <v>2035</v>
      </c>
      <c r="U482" s="2" t="str">
        <f>IF(sum!A475="BC",sum!B475,"*")</f>
        <v>*</v>
      </c>
      <c r="V482" s="2"/>
      <c r="W482" s="2" t="str">
        <f>IF(sum!A475="BC",sum!G475,"*")</f>
        <v>*</v>
      </c>
      <c r="Z482" s="2" t="s">
        <v>186</v>
      </c>
      <c r="AA482" s="2" t="s">
        <v>187</v>
      </c>
      <c r="AB482" s="2">
        <v>2035</v>
      </c>
      <c r="AC482" s="2" t="str">
        <f>IF(sum!A475="MA",sum!B475,"*")</f>
        <v>*</v>
      </c>
      <c r="AD482" s="2"/>
      <c r="AE482" s="2" t="str">
        <f>IF(sum!A475="MA",sum!G475,"*")</f>
        <v>*</v>
      </c>
      <c r="AH482" s="2" t="s">
        <v>186</v>
      </c>
      <c r="AI482" s="2" t="s">
        <v>187</v>
      </c>
      <c r="AJ482" s="2">
        <v>2035</v>
      </c>
      <c r="AK482" s="2" t="str">
        <f>IF(sum!A475="ON",sum!B475,"*")</f>
        <v>ICS-SpCool_ELE1</v>
      </c>
      <c r="AL482" s="2"/>
      <c r="AM482" s="2">
        <f>IF(sum!A475="ON",sum!G475,"*")</f>
        <v>0.0880596385215188</v>
      </c>
      <c r="AP482" s="2" t="s">
        <v>186</v>
      </c>
      <c r="AQ482" s="2" t="s">
        <v>187</v>
      </c>
      <c r="AR482" s="2">
        <v>2035</v>
      </c>
      <c r="AS482" s="2" t="str">
        <f>IF(sum!A475="QU",sum!B475,"*")</f>
        <v>*</v>
      </c>
      <c r="AT482" s="2"/>
      <c r="AU482" s="2" t="str">
        <f>IF(sum!A475="QU",sum!G475,"*")</f>
        <v>*</v>
      </c>
      <c r="AX482" s="2" t="s">
        <v>186</v>
      </c>
      <c r="AY482" s="2" t="s">
        <v>187</v>
      </c>
      <c r="AZ482" s="2">
        <v>2035</v>
      </c>
      <c r="BA482" s="2" t="str">
        <f>IF(sum!A475="SA",sum!B475,"*")</f>
        <v>*</v>
      </c>
      <c r="BB482" s="2"/>
      <c r="BC482" s="2" t="str">
        <f>IF(sum!A475="SA",sum!G475,"*")</f>
        <v>*</v>
      </c>
    </row>
    <row r="483" spans="2:55">
      <c r="B483" s="4" t="s">
        <v>186</v>
      </c>
      <c r="C483" s="4" t="s">
        <v>187</v>
      </c>
      <c r="D483" s="4">
        <v>2035</v>
      </c>
      <c r="J483" s="4" t="s">
        <v>186</v>
      </c>
      <c r="K483" s="4" t="s">
        <v>187</v>
      </c>
      <c r="L483" s="4">
        <v>2035</v>
      </c>
      <c r="M483" s="2" t="str">
        <f>IF(sum!A476="AT",sum!B476,"*")</f>
        <v>*</v>
      </c>
      <c r="N483" s="2"/>
      <c r="O483" s="2" t="str">
        <f>IF(sum!A476="AT",sum!G476,"*")</f>
        <v>*</v>
      </c>
      <c r="R483" s="4" t="s">
        <v>186</v>
      </c>
      <c r="S483" s="4" t="s">
        <v>187</v>
      </c>
      <c r="T483" s="4">
        <v>2035</v>
      </c>
      <c r="U483" s="2" t="str">
        <f>IF(sum!A476="BC",sum!B476,"*")</f>
        <v>*</v>
      </c>
      <c r="V483" s="2"/>
      <c r="W483" s="2" t="str">
        <f>IF(sum!A476="BC",sum!G476,"*")</f>
        <v>*</v>
      </c>
      <c r="Z483" s="4" t="s">
        <v>186</v>
      </c>
      <c r="AA483" s="4" t="s">
        <v>187</v>
      </c>
      <c r="AB483" s="4">
        <v>2035</v>
      </c>
      <c r="AC483" s="2" t="str">
        <f>IF(sum!A476="MA",sum!B476,"*")</f>
        <v>*</v>
      </c>
      <c r="AD483" s="2"/>
      <c r="AE483" s="2" t="str">
        <f>IF(sum!A476="MA",sum!G476,"*")</f>
        <v>*</v>
      </c>
      <c r="AH483" s="4" t="s">
        <v>186</v>
      </c>
      <c r="AI483" s="4" t="s">
        <v>187</v>
      </c>
      <c r="AJ483" s="4">
        <v>2035</v>
      </c>
      <c r="AK483" s="2" t="str">
        <f>IF(sum!A476="ON",sum!B476,"*")</f>
        <v>ICS-SpHeat_ELE1</v>
      </c>
      <c r="AL483" s="2"/>
      <c r="AM483" s="2">
        <f>IF(sum!A476="ON",sum!G476,"*")</f>
        <v>0.668942099425621</v>
      </c>
      <c r="AP483" s="4" t="s">
        <v>186</v>
      </c>
      <c r="AQ483" s="4" t="s">
        <v>187</v>
      </c>
      <c r="AR483" s="4">
        <v>2035</v>
      </c>
      <c r="AS483" s="2" t="str">
        <f>IF(sum!A476="QU",sum!B476,"*")</f>
        <v>*</v>
      </c>
      <c r="AT483" s="2"/>
      <c r="AU483" s="2" t="str">
        <f>IF(sum!A476="QU",sum!G476,"*")</f>
        <v>*</v>
      </c>
      <c r="AX483" s="4" t="s">
        <v>186</v>
      </c>
      <c r="AY483" s="4" t="s">
        <v>187</v>
      </c>
      <c r="AZ483" s="4">
        <v>2035</v>
      </c>
      <c r="BA483" s="2" t="str">
        <f>IF(sum!A476="SA",sum!B476,"*")</f>
        <v>*</v>
      </c>
      <c r="BB483" s="2"/>
      <c r="BC483" s="2" t="str">
        <f>IF(sum!A476="SA",sum!G476,"*")</f>
        <v>*</v>
      </c>
    </row>
    <row r="484" spans="2:55">
      <c r="B484" s="2" t="s">
        <v>186</v>
      </c>
      <c r="C484" s="2" t="s">
        <v>187</v>
      </c>
      <c r="D484" s="2">
        <v>2035</v>
      </c>
      <c r="J484" s="2" t="s">
        <v>186</v>
      </c>
      <c r="K484" s="2" t="s">
        <v>187</v>
      </c>
      <c r="L484" s="2">
        <v>2035</v>
      </c>
      <c r="M484" s="2" t="str">
        <f>IF(sum!A477="AT",sum!B477,"*")</f>
        <v>*</v>
      </c>
      <c r="N484" s="2"/>
      <c r="O484" s="2" t="str">
        <f>IF(sum!A477="AT",sum!G477,"*")</f>
        <v>*</v>
      </c>
      <c r="R484" s="2" t="s">
        <v>186</v>
      </c>
      <c r="S484" s="2" t="s">
        <v>187</v>
      </c>
      <c r="T484" s="2">
        <v>2035</v>
      </c>
      <c r="U484" s="2" t="str">
        <f>IF(sum!A477="BC",sum!B477,"*")</f>
        <v>*</v>
      </c>
      <c r="V484" s="2"/>
      <c r="W484" s="2" t="str">
        <f>IF(sum!A477="BC",sum!G477,"*")</f>
        <v>*</v>
      </c>
      <c r="Z484" s="2" t="s">
        <v>186</v>
      </c>
      <c r="AA484" s="2" t="s">
        <v>187</v>
      </c>
      <c r="AB484" s="2">
        <v>2035</v>
      </c>
      <c r="AC484" s="2" t="str">
        <f>IF(sum!A477="MA",sum!B477,"*")</f>
        <v>*</v>
      </c>
      <c r="AD484" s="2"/>
      <c r="AE484" s="2" t="str">
        <f>IF(sum!A477="MA",sum!G477,"*")</f>
        <v>*</v>
      </c>
      <c r="AH484" s="2" t="s">
        <v>186</v>
      </c>
      <c r="AI484" s="2" t="s">
        <v>187</v>
      </c>
      <c r="AJ484" s="2">
        <v>2035</v>
      </c>
      <c r="AK484" s="2" t="str">
        <f>IF(sum!A477="ON",sum!B477,"*")</f>
        <v>ICS-WaterHeat_ELE1</v>
      </c>
      <c r="AL484" s="2"/>
      <c r="AM484" s="2">
        <f>IF(sum!A477="ON",sum!G477,"*")</f>
        <v>0.0706470900487118</v>
      </c>
      <c r="AP484" s="2" t="s">
        <v>186</v>
      </c>
      <c r="AQ484" s="2" t="s">
        <v>187</v>
      </c>
      <c r="AR484" s="2">
        <v>2035</v>
      </c>
      <c r="AS484" s="2" t="str">
        <f>IF(sum!A477="QU",sum!B477,"*")</f>
        <v>*</v>
      </c>
      <c r="AT484" s="2"/>
      <c r="AU484" s="2" t="str">
        <f>IF(sum!A477="QU",sum!G477,"*")</f>
        <v>*</v>
      </c>
      <c r="AX484" s="2" t="s">
        <v>186</v>
      </c>
      <c r="AY484" s="2" t="s">
        <v>187</v>
      </c>
      <c r="AZ484" s="2">
        <v>2035</v>
      </c>
      <c r="BA484" s="2" t="str">
        <f>IF(sum!A477="SA",sum!B477,"*")</f>
        <v>*</v>
      </c>
      <c r="BB484" s="2"/>
      <c r="BC484" s="2" t="str">
        <f>IF(sum!A477="SA",sum!G477,"*")</f>
        <v>*</v>
      </c>
    </row>
    <row r="485" spans="2:55">
      <c r="B485" s="2" t="s">
        <v>186</v>
      </c>
      <c r="C485" s="2" t="s">
        <v>187</v>
      </c>
      <c r="D485" s="2">
        <v>2035</v>
      </c>
      <c r="J485" s="2" t="s">
        <v>186</v>
      </c>
      <c r="K485" s="2" t="s">
        <v>187</v>
      </c>
      <c r="L485" s="2">
        <v>2035</v>
      </c>
      <c r="M485" s="2" t="str">
        <f>IF(sum!A478="AT",sum!B478,"*")</f>
        <v>*</v>
      </c>
      <c r="N485" s="2"/>
      <c r="O485" s="2" t="str">
        <f>IF(sum!A478="AT",sum!G478,"*")</f>
        <v>*</v>
      </c>
      <c r="R485" s="2" t="s">
        <v>186</v>
      </c>
      <c r="S485" s="2" t="s">
        <v>187</v>
      </c>
      <c r="T485" s="2">
        <v>2035</v>
      </c>
      <c r="U485" s="2" t="str">
        <f>IF(sum!A478="BC",sum!B478,"*")</f>
        <v>*</v>
      </c>
      <c r="V485" s="2"/>
      <c r="W485" s="2" t="str">
        <f>IF(sum!A478="BC",sum!G478,"*")</f>
        <v>*</v>
      </c>
      <c r="Z485" s="2" t="s">
        <v>186</v>
      </c>
      <c r="AA485" s="2" t="s">
        <v>187</v>
      </c>
      <c r="AB485" s="2">
        <v>2035</v>
      </c>
      <c r="AC485" s="2" t="str">
        <f>IF(sum!A478="MA",sum!B478,"*")</f>
        <v>*</v>
      </c>
      <c r="AD485" s="2"/>
      <c r="AE485" s="2" t="str">
        <f>IF(sum!A478="MA",sum!G478,"*")</f>
        <v>*</v>
      </c>
      <c r="AH485" s="2" t="s">
        <v>186</v>
      </c>
      <c r="AI485" s="2" t="s">
        <v>187</v>
      </c>
      <c r="AJ485" s="2">
        <v>2035</v>
      </c>
      <c r="AK485" s="2" t="str">
        <f>IF(sum!A478="ON",sum!B478,"*")</f>
        <v>OS-AuxiliaryEquip_ELE1</v>
      </c>
      <c r="AL485" s="2"/>
      <c r="AM485" s="2">
        <f>IF(sum!A478="ON",sum!G478,"*")</f>
        <v>3.03449148418264</v>
      </c>
      <c r="AP485" s="4" t="s">
        <v>186</v>
      </c>
      <c r="AQ485" s="4" t="s">
        <v>187</v>
      </c>
      <c r="AR485" s="4">
        <v>2035</v>
      </c>
      <c r="AS485" s="2" t="str">
        <f>IF(sum!A478="QU",sum!B478,"*")</f>
        <v>*</v>
      </c>
      <c r="AT485" s="2"/>
      <c r="AU485" s="2" t="str">
        <f>IF(sum!A478="QU",sum!G478,"*")</f>
        <v>*</v>
      </c>
      <c r="AX485" s="2" t="s">
        <v>186</v>
      </c>
      <c r="AY485" s="2" t="s">
        <v>187</v>
      </c>
      <c r="AZ485" s="2">
        <v>2035</v>
      </c>
      <c r="BA485" s="2" t="str">
        <f>IF(sum!A478="SA",sum!B478,"*")</f>
        <v>*</v>
      </c>
      <c r="BB485" s="2"/>
      <c r="BC485" s="2" t="str">
        <f>IF(sum!A478="SA",sum!G478,"*")</f>
        <v>*</v>
      </c>
    </row>
    <row r="486" spans="2:55">
      <c r="B486" s="4" t="s">
        <v>186</v>
      </c>
      <c r="C486" s="4" t="s">
        <v>187</v>
      </c>
      <c r="D486" s="4">
        <v>2035</v>
      </c>
      <c r="J486" s="4" t="s">
        <v>186</v>
      </c>
      <c r="K486" s="4" t="s">
        <v>187</v>
      </c>
      <c r="L486" s="4">
        <v>2035</v>
      </c>
      <c r="M486" s="2" t="str">
        <f>IF(sum!A479="AT",sum!B479,"*")</f>
        <v>*</v>
      </c>
      <c r="N486" s="2"/>
      <c r="O486" s="2" t="str">
        <f>IF(sum!A479="AT",sum!G479,"*")</f>
        <v>*</v>
      </c>
      <c r="R486" s="4" t="s">
        <v>186</v>
      </c>
      <c r="S486" s="4" t="s">
        <v>187</v>
      </c>
      <c r="T486" s="4">
        <v>2035</v>
      </c>
      <c r="U486" s="2" t="str">
        <f>IF(sum!A479="BC",sum!B479,"*")</f>
        <v>*</v>
      </c>
      <c r="V486" s="2"/>
      <c r="W486" s="2" t="str">
        <f>IF(sum!A479="BC",sum!G479,"*")</f>
        <v>*</v>
      </c>
      <c r="Z486" s="4" t="s">
        <v>186</v>
      </c>
      <c r="AA486" s="4" t="s">
        <v>187</v>
      </c>
      <c r="AB486" s="4">
        <v>2035</v>
      </c>
      <c r="AC486" s="2" t="str">
        <f>IF(sum!A479="MA",sum!B479,"*")</f>
        <v>*</v>
      </c>
      <c r="AD486" s="2"/>
      <c r="AE486" s="2" t="str">
        <f>IF(sum!A479="MA",sum!G479,"*")</f>
        <v>*</v>
      </c>
      <c r="AH486" s="4" t="s">
        <v>186</v>
      </c>
      <c r="AI486" s="4" t="s">
        <v>187</v>
      </c>
      <c r="AJ486" s="4">
        <v>2035</v>
      </c>
      <c r="AK486" s="2" t="str">
        <f>IF(sum!A479="ON",sum!B479,"*")</f>
        <v>OS-AuxiliaryMot_ELE1</v>
      </c>
      <c r="AL486" s="2"/>
      <c r="AM486" s="2">
        <f>IF(sum!A479="ON",sum!G479,"*")</f>
        <v>0.733830321012657</v>
      </c>
      <c r="AP486" s="2" t="s">
        <v>186</v>
      </c>
      <c r="AQ486" s="2" t="s">
        <v>187</v>
      </c>
      <c r="AR486" s="2">
        <v>2035</v>
      </c>
      <c r="AS486" s="2" t="str">
        <f>IF(sum!A479="QU",sum!B479,"*")</f>
        <v>*</v>
      </c>
      <c r="AT486" s="2"/>
      <c r="AU486" s="2" t="str">
        <f>IF(sum!A479="QU",sum!G479,"*")</f>
        <v>*</v>
      </c>
      <c r="AX486" s="4" t="s">
        <v>186</v>
      </c>
      <c r="AY486" s="4" t="s">
        <v>187</v>
      </c>
      <c r="AZ486" s="4">
        <v>2035</v>
      </c>
      <c r="BA486" s="2" t="str">
        <f>IF(sum!A479="SA",sum!B479,"*")</f>
        <v>*</v>
      </c>
      <c r="BB486" s="2"/>
      <c r="BC486" s="2" t="str">
        <f>IF(sum!A479="SA",sum!G479,"*")</f>
        <v>*</v>
      </c>
    </row>
    <row r="487" spans="2:55">
      <c r="B487" s="2" t="s">
        <v>186</v>
      </c>
      <c r="C487" s="2" t="s">
        <v>187</v>
      </c>
      <c r="D487" s="2">
        <v>2035</v>
      </c>
      <c r="J487" s="2" t="s">
        <v>186</v>
      </c>
      <c r="K487" s="2" t="s">
        <v>187</v>
      </c>
      <c r="L487" s="2">
        <v>2035</v>
      </c>
      <c r="M487" s="2" t="str">
        <f>IF(sum!A480="AT",sum!B480,"*")</f>
        <v>*</v>
      </c>
      <c r="N487" s="2"/>
      <c r="O487" s="2" t="str">
        <f>IF(sum!A480="AT",sum!G480,"*")</f>
        <v>*</v>
      </c>
      <c r="R487" s="2" t="s">
        <v>186</v>
      </c>
      <c r="S487" s="2" t="s">
        <v>187</v>
      </c>
      <c r="T487" s="2">
        <v>2035</v>
      </c>
      <c r="U487" s="2" t="str">
        <f>IF(sum!A480="BC",sum!B480,"*")</f>
        <v>*</v>
      </c>
      <c r="V487" s="2"/>
      <c r="W487" s="2" t="str">
        <f>IF(sum!A480="BC",sum!G480,"*")</f>
        <v>*</v>
      </c>
      <c r="Z487" s="2" t="s">
        <v>186</v>
      </c>
      <c r="AA487" s="2" t="s">
        <v>187</v>
      </c>
      <c r="AB487" s="2">
        <v>2035</v>
      </c>
      <c r="AC487" s="2" t="str">
        <f>IF(sum!A480="MA",sum!B480,"*")</f>
        <v>*</v>
      </c>
      <c r="AD487" s="2"/>
      <c r="AE487" s="2" t="str">
        <f>IF(sum!A480="MA",sum!G480,"*")</f>
        <v>*</v>
      </c>
      <c r="AH487" s="2" t="s">
        <v>186</v>
      </c>
      <c r="AI487" s="2" t="s">
        <v>187</v>
      </c>
      <c r="AJ487" s="2">
        <v>2035</v>
      </c>
      <c r="AK487" s="2" t="str">
        <f>IF(sum!A480="ON",sum!B480,"*")</f>
        <v>OS-Light_ELE1</v>
      </c>
      <c r="AL487" s="2"/>
      <c r="AM487" s="2">
        <f>IF(sum!A480="ON",sum!G480,"*")</f>
        <v>3.80124106284556</v>
      </c>
      <c r="AP487" s="4" t="s">
        <v>186</v>
      </c>
      <c r="AQ487" s="4" t="s">
        <v>187</v>
      </c>
      <c r="AR487" s="4">
        <v>2035</v>
      </c>
      <c r="AS487" s="2" t="str">
        <f>IF(sum!A480="QU",sum!B480,"*")</f>
        <v>*</v>
      </c>
      <c r="AT487" s="2"/>
      <c r="AU487" s="2" t="str">
        <f>IF(sum!A480="QU",sum!G480,"*")</f>
        <v>*</v>
      </c>
      <c r="AX487" s="2" t="s">
        <v>186</v>
      </c>
      <c r="AY487" s="2" t="s">
        <v>187</v>
      </c>
      <c r="AZ487" s="2">
        <v>2035</v>
      </c>
      <c r="BA487" s="2" t="str">
        <f>IF(sum!A480="SA",sum!B480,"*")</f>
        <v>*</v>
      </c>
      <c r="BB487" s="2"/>
      <c r="BC487" s="2" t="str">
        <f>IF(sum!A480="SA",sum!G480,"*")</f>
        <v>*</v>
      </c>
    </row>
    <row r="488" spans="2:55">
      <c r="B488" s="2" t="s">
        <v>186</v>
      </c>
      <c r="C488" s="2" t="s">
        <v>187</v>
      </c>
      <c r="D488" s="2">
        <v>2035</v>
      </c>
      <c r="J488" s="2" t="s">
        <v>186</v>
      </c>
      <c r="K488" s="2" t="s">
        <v>187</v>
      </c>
      <c r="L488" s="2">
        <v>2035</v>
      </c>
      <c r="M488" s="2" t="str">
        <f>IF(sum!A481="AT",sum!B481,"*")</f>
        <v>*</v>
      </c>
      <c r="N488" s="2"/>
      <c r="O488" s="2" t="str">
        <f>IF(sum!A481="AT",sum!G481,"*")</f>
        <v>*</v>
      </c>
      <c r="R488" s="2" t="s">
        <v>186</v>
      </c>
      <c r="S488" s="2" t="s">
        <v>187</v>
      </c>
      <c r="T488" s="2">
        <v>2035</v>
      </c>
      <c r="U488" s="2" t="str">
        <f>IF(sum!A481="BC",sum!B481,"*")</f>
        <v>*</v>
      </c>
      <c r="V488" s="2"/>
      <c r="W488" s="2" t="str">
        <f>IF(sum!A481="BC",sum!G481,"*")</f>
        <v>*</v>
      </c>
      <c r="Z488" s="2" t="s">
        <v>186</v>
      </c>
      <c r="AA488" s="2" t="s">
        <v>187</v>
      </c>
      <c r="AB488" s="2">
        <v>2035</v>
      </c>
      <c r="AC488" s="2" t="str">
        <f>IF(sum!A481="MA",sum!B481,"*")</f>
        <v>*</v>
      </c>
      <c r="AD488" s="2"/>
      <c r="AE488" s="2" t="str">
        <f>IF(sum!A481="MA",sum!G481,"*")</f>
        <v>*</v>
      </c>
      <c r="AH488" s="2" t="s">
        <v>186</v>
      </c>
      <c r="AI488" s="2" t="s">
        <v>187</v>
      </c>
      <c r="AJ488" s="2">
        <v>2035</v>
      </c>
      <c r="AK488" s="2" t="str">
        <f>IF(sum!A481="ON",sum!B481,"*")</f>
        <v>OS-SpCool_ELE1</v>
      </c>
      <c r="AL488" s="2"/>
      <c r="AM488" s="2">
        <f>IF(sum!A481="ON",sum!G481,"*")</f>
        <v>1.42970413309276</v>
      </c>
      <c r="AP488" s="2" t="s">
        <v>186</v>
      </c>
      <c r="AQ488" s="2" t="s">
        <v>187</v>
      </c>
      <c r="AR488" s="2">
        <v>2035</v>
      </c>
      <c r="AS488" s="2" t="str">
        <f>IF(sum!A481="QU",sum!B481,"*")</f>
        <v>*</v>
      </c>
      <c r="AT488" s="2"/>
      <c r="AU488" s="2" t="str">
        <f>IF(sum!A481="QU",sum!G481,"*")</f>
        <v>*</v>
      </c>
      <c r="AX488" s="2" t="s">
        <v>186</v>
      </c>
      <c r="AY488" s="2" t="s">
        <v>187</v>
      </c>
      <c r="AZ488" s="2">
        <v>2035</v>
      </c>
      <c r="BA488" s="2" t="str">
        <f>IF(sum!A481="SA",sum!B481,"*")</f>
        <v>*</v>
      </c>
      <c r="BB488" s="2"/>
      <c r="BC488" s="2" t="str">
        <f>IF(sum!A481="SA",sum!G481,"*")</f>
        <v>*</v>
      </c>
    </row>
    <row r="489" spans="2:55">
      <c r="B489" s="4" t="s">
        <v>186</v>
      </c>
      <c r="C489" s="4" t="s">
        <v>187</v>
      </c>
      <c r="D489" s="4">
        <v>2035</v>
      </c>
      <c r="J489" s="4" t="s">
        <v>186</v>
      </c>
      <c r="K489" s="4" t="s">
        <v>187</v>
      </c>
      <c r="L489" s="4">
        <v>2035</v>
      </c>
      <c r="M489" s="2" t="str">
        <f>IF(sum!A482="AT",sum!B482,"*")</f>
        <v>*</v>
      </c>
      <c r="N489" s="2"/>
      <c r="O489" s="2" t="str">
        <f>IF(sum!A482="AT",sum!G482,"*")</f>
        <v>*</v>
      </c>
      <c r="R489" s="4" t="s">
        <v>186</v>
      </c>
      <c r="S489" s="4" t="s">
        <v>187</v>
      </c>
      <c r="T489" s="4">
        <v>2035</v>
      </c>
      <c r="U489" s="2" t="str">
        <f>IF(sum!A482="BC",sum!B482,"*")</f>
        <v>*</v>
      </c>
      <c r="V489" s="2"/>
      <c r="W489" s="2" t="str">
        <f>IF(sum!A482="BC",sum!G482,"*")</f>
        <v>*</v>
      </c>
      <c r="Z489" s="4" t="s">
        <v>186</v>
      </c>
      <c r="AA489" s="4" t="s">
        <v>187</v>
      </c>
      <c r="AB489" s="4">
        <v>2035</v>
      </c>
      <c r="AC489" s="2" t="str">
        <f>IF(sum!A482="MA",sum!B482,"*")</f>
        <v>*</v>
      </c>
      <c r="AD489" s="2"/>
      <c r="AE489" s="2" t="str">
        <f>IF(sum!A482="MA",sum!G482,"*")</f>
        <v>*</v>
      </c>
      <c r="AH489" s="4" t="s">
        <v>186</v>
      </c>
      <c r="AI489" s="4" t="s">
        <v>187</v>
      </c>
      <c r="AJ489" s="4">
        <v>2035</v>
      </c>
      <c r="AK489" s="2" t="str">
        <f>IF(sum!A482="ON",sum!B482,"*")</f>
        <v>OS-SpHeat_ELE1</v>
      </c>
      <c r="AL489" s="2"/>
      <c r="AM489" s="2">
        <f>IF(sum!A482="ON",sum!G482,"*")</f>
        <v>12.8735975268949</v>
      </c>
      <c r="AP489" s="4" t="s">
        <v>186</v>
      </c>
      <c r="AQ489" s="4" t="s">
        <v>187</v>
      </c>
      <c r="AR489" s="4">
        <v>2035</v>
      </c>
      <c r="AS489" s="2" t="str">
        <f>IF(sum!A482="QU",sum!B482,"*")</f>
        <v>*</v>
      </c>
      <c r="AT489" s="2"/>
      <c r="AU489" s="2" t="str">
        <f>IF(sum!A482="QU",sum!G482,"*")</f>
        <v>*</v>
      </c>
      <c r="AX489" s="4" t="s">
        <v>186</v>
      </c>
      <c r="AY489" s="4" t="s">
        <v>187</v>
      </c>
      <c r="AZ489" s="4">
        <v>2035</v>
      </c>
      <c r="BA489" s="2" t="str">
        <f>IF(sum!A482="SA",sum!B482,"*")</f>
        <v>*</v>
      </c>
      <c r="BB489" s="2"/>
      <c r="BC489" s="2" t="str">
        <f>IF(sum!A482="SA",sum!G482,"*")</f>
        <v>*</v>
      </c>
    </row>
    <row r="490" spans="2:55">
      <c r="B490" s="2" t="s">
        <v>186</v>
      </c>
      <c r="C490" s="2" t="s">
        <v>187</v>
      </c>
      <c r="D490" s="2">
        <v>2035</v>
      </c>
      <c r="J490" s="2" t="s">
        <v>186</v>
      </c>
      <c r="K490" s="2" t="s">
        <v>187</v>
      </c>
      <c r="L490" s="2">
        <v>2035</v>
      </c>
      <c r="M490" s="2" t="str">
        <f>IF(sum!A483="AT",sum!B483,"*")</f>
        <v>*</v>
      </c>
      <c r="N490" s="2"/>
      <c r="O490" s="2" t="str">
        <f>IF(sum!A483="AT",sum!G483,"*")</f>
        <v>*</v>
      </c>
      <c r="R490" s="2" t="s">
        <v>186</v>
      </c>
      <c r="S490" s="2" t="s">
        <v>187</v>
      </c>
      <c r="T490" s="2">
        <v>2035</v>
      </c>
      <c r="U490" s="2" t="str">
        <f>IF(sum!A483="BC",sum!B483,"*")</f>
        <v>*</v>
      </c>
      <c r="V490" s="2"/>
      <c r="W490" s="2" t="str">
        <f>IF(sum!A483="BC",sum!G483,"*")</f>
        <v>*</v>
      </c>
      <c r="Z490" s="2" t="s">
        <v>186</v>
      </c>
      <c r="AA490" s="2" t="s">
        <v>187</v>
      </c>
      <c r="AB490" s="2">
        <v>2035</v>
      </c>
      <c r="AC490" s="2" t="str">
        <f>IF(sum!A483="MA",sum!B483,"*")</f>
        <v>*</v>
      </c>
      <c r="AD490" s="2"/>
      <c r="AE490" s="2" t="str">
        <f>IF(sum!A483="MA",sum!G483,"*")</f>
        <v>*</v>
      </c>
      <c r="AH490" s="2" t="s">
        <v>186</v>
      </c>
      <c r="AI490" s="2" t="s">
        <v>187</v>
      </c>
      <c r="AJ490" s="2">
        <v>2035</v>
      </c>
      <c r="AK490" s="2" t="str">
        <f>IF(sum!A483="ON",sum!B483,"*")</f>
        <v>OS-WaterHeat_ELE1</v>
      </c>
      <c r="AL490" s="2"/>
      <c r="AM490" s="2">
        <f>IF(sum!A483="ON",sum!G483,"*")</f>
        <v>0.610717131423064</v>
      </c>
      <c r="AP490" s="2" t="s">
        <v>186</v>
      </c>
      <c r="AQ490" s="2" t="s">
        <v>187</v>
      </c>
      <c r="AR490" s="2">
        <v>2035</v>
      </c>
      <c r="AS490" s="2" t="str">
        <f>IF(sum!A483="QU",sum!B483,"*")</f>
        <v>*</v>
      </c>
      <c r="AT490" s="2"/>
      <c r="AU490" s="2" t="str">
        <f>IF(sum!A483="QU",sum!G483,"*")</f>
        <v>*</v>
      </c>
      <c r="AX490" s="2" t="s">
        <v>186</v>
      </c>
      <c r="AY490" s="2" t="s">
        <v>187</v>
      </c>
      <c r="AZ490" s="2">
        <v>2035</v>
      </c>
      <c r="BA490" s="2" t="str">
        <f>IF(sum!A483="SA",sum!B483,"*")</f>
        <v>*</v>
      </c>
      <c r="BB490" s="2"/>
      <c r="BC490" s="2" t="str">
        <f>IF(sum!A483="SA",sum!G483,"*")</f>
        <v>*</v>
      </c>
    </row>
    <row r="491" spans="2:55">
      <c r="B491" s="2" t="s">
        <v>186</v>
      </c>
      <c r="C491" s="2" t="s">
        <v>187</v>
      </c>
      <c r="D491" s="2">
        <v>2035</v>
      </c>
      <c r="J491" s="2" t="s">
        <v>186</v>
      </c>
      <c r="K491" s="2" t="s">
        <v>187</v>
      </c>
      <c r="L491" s="2">
        <v>2035</v>
      </c>
      <c r="M491" s="2" t="str">
        <f>IF(sum!A484="AT",sum!B484,"*")</f>
        <v>*</v>
      </c>
      <c r="N491" s="2"/>
      <c r="O491" s="2" t="str">
        <f>IF(sum!A484="AT",sum!G484,"*")</f>
        <v>*</v>
      </c>
      <c r="R491" s="2" t="s">
        <v>186</v>
      </c>
      <c r="S491" s="2" t="s">
        <v>187</v>
      </c>
      <c r="T491" s="2">
        <v>2035</v>
      </c>
      <c r="U491" s="2" t="str">
        <f>IF(sum!A484="BC",sum!B484,"*")</f>
        <v>*</v>
      </c>
      <c r="V491" s="2"/>
      <c r="W491" s="2" t="str">
        <f>IF(sum!A484="BC",sum!G484,"*")</f>
        <v>*</v>
      </c>
      <c r="Z491" s="2" t="s">
        <v>186</v>
      </c>
      <c r="AA491" s="2" t="s">
        <v>187</v>
      </c>
      <c r="AB491" s="2">
        <v>2035</v>
      </c>
      <c r="AC491" s="2" t="str">
        <f>IF(sum!A484="MA",sum!B484,"*")</f>
        <v>*</v>
      </c>
      <c r="AD491" s="2"/>
      <c r="AE491" s="2" t="str">
        <f>IF(sum!A484="MA",sum!G484,"*")</f>
        <v>*</v>
      </c>
      <c r="AH491" s="2" t="s">
        <v>186</v>
      </c>
      <c r="AI491" s="2" t="s">
        <v>187</v>
      </c>
      <c r="AJ491" s="2">
        <v>2035</v>
      </c>
      <c r="AK491" s="2" t="str">
        <f>IF(sum!A484="ON",sum!B484,"*")</f>
        <v>OTH-AuxiliaryEquip_ELE1</v>
      </c>
      <c r="AL491" s="2"/>
      <c r="AM491" s="2">
        <f>IF(sum!A484="ON",sum!G484,"*")</f>
        <v>0.0794694321398544</v>
      </c>
      <c r="AP491" s="4" t="s">
        <v>186</v>
      </c>
      <c r="AQ491" s="4" t="s">
        <v>187</v>
      </c>
      <c r="AR491" s="4">
        <v>2035</v>
      </c>
      <c r="AS491" s="2" t="str">
        <f>IF(sum!A484="QU",sum!B484,"*")</f>
        <v>*</v>
      </c>
      <c r="AT491" s="2"/>
      <c r="AU491" s="2" t="str">
        <f>IF(sum!A484="QU",sum!G484,"*")</f>
        <v>*</v>
      </c>
      <c r="AX491" s="2" t="s">
        <v>186</v>
      </c>
      <c r="AY491" s="2" t="s">
        <v>187</v>
      </c>
      <c r="AZ491" s="2">
        <v>2035</v>
      </c>
      <c r="BA491" s="2" t="str">
        <f>IF(sum!A484="SA",sum!B484,"*")</f>
        <v>*</v>
      </c>
      <c r="BB491" s="2"/>
      <c r="BC491" s="2" t="str">
        <f>IF(sum!A484="SA",sum!G484,"*")</f>
        <v>*</v>
      </c>
    </row>
    <row r="492" spans="2:55">
      <c r="B492" s="4" t="s">
        <v>186</v>
      </c>
      <c r="C492" s="4" t="s">
        <v>187</v>
      </c>
      <c r="D492" s="4">
        <v>2035</v>
      </c>
      <c r="J492" s="4" t="s">
        <v>186</v>
      </c>
      <c r="K492" s="4" t="s">
        <v>187</v>
      </c>
      <c r="L492" s="4">
        <v>2035</v>
      </c>
      <c r="M492" s="2" t="str">
        <f>IF(sum!A485="AT",sum!B485,"*")</f>
        <v>*</v>
      </c>
      <c r="N492" s="2"/>
      <c r="O492" s="2" t="str">
        <f>IF(sum!A485="AT",sum!G485,"*")</f>
        <v>*</v>
      </c>
      <c r="R492" s="4" t="s">
        <v>186</v>
      </c>
      <c r="S492" s="4" t="s">
        <v>187</v>
      </c>
      <c r="T492" s="4">
        <v>2035</v>
      </c>
      <c r="U492" s="2" t="str">
        <f>IF(sum!A485="BC",sum!B485,"*")</f>
        <v>*</v>
      </c>
      <c r="V492" s="2"/>
      <c r="W492" s="2" t="str">
        <f>IF(sum!A485="BC",sum!G485,"*")</f>
        <v>*</v>
      </c>
      <c r="Z492" s="4" t="s">
        <v>186</v>
      </c>
      <c r="AA492" s="4" t="s">
        <v>187</v>
      </c>
      <c r="AB492" s="4">
        <v>2035</v>
      </c>
      <c r="AC492" s="2" t="str">
        <f>IF(sum!A485="MA",sum!B485,"*")</f>
        <v>*</v>
      </c>
      <c r="AD492" s="2"/>
      <c r="AE492" s="2" t="str">
        <f>IF(sum!A485="MA",sum!G485,"*")</f>
        <v>*</v>
      </c>
      <c r="AH492" s="4" t="s">
        <v>186</v>
      </c>
      <c r="AI492" s="4" t="s">
        <v>187</v>
      </c>
      <c r="AJ492" s="4">
        <v>2035</v>
      </c>
      <c r="AK492" s="2" t="str">
        <f>IF(sum!A485="ON",sum!B485,"*")</f>
        <v>OTH-AuxiliaryMot_ELE1</v>
      </c>
      <c r="AL492" s="2"/>
      <c r="AM492" s="2">
        <f>IF(sum!A485="ON",sum!G485,"*")</f>
        <v>0.0293532128405063</v>
      </c>
      <c r="AP492" s="2" t="s">
        <v>186</v>
      </c>
      <c r="AQ492" s="2" t="s">
        <v>187</v>
      </c>
      <c r="AR492" s="2">
        <v>2035</v>
      </c>
      <c r="AS492" s="2" t="str">
        <f>IF(sum!A485="QU",sum!B485,"*")</f>
        <v>*</v>
      </c>
      <c r="AT492" s="2"/>
      <c r="AU492" s="2" t="str">
        <f>IF(sum!A485="QU",sum!G485,"*")</f>
        <v>*</v>
      </c>
      <c r="AX492" s="4" t="s">
        <v>186</v>
      </c>
      <c r="AY492" s="4" t="s">
        <v>187</v>
      </c>
      <c r="AZ492" s="4">
        <v>2035</v>
      </c>
      <c r="BA492" s="2" t="str">
        <f>IF(sum!A485="SA",sum!B485,"*")</f>
        <v>*</v>
      </c>
      <c r="BB492" s="2"/>
      <c r="BC492" s="2" t="str">
        <f>IF(sum!A485="SA",sum!G485,"*")</f>
        <v>*</v>
      </c>
    </row>
    <row r="493" spans="2:55">
      <c r="B493" s="2" t="s">
        <v>186</v>
      </c>
      <c r="C493" s="2" t="s">
        <v>187</v>
      </c>
      <c r="D493" s="2">
        <v>2035</v>
      </c>
      <c r="J493" s="2" t="s">
        <v>186</v>
      </c>
      <c r="K493" s="2" t="s">
        <v>187</v>
      </c>
      <c r="L493" s="2">
        <v>2035</v>
      </c>
      <c r="M493" s="2" t="str">
        <f>IF(sum!A486="AT",sum!B486,"*")</f>
        <v>*</v>
      </c>
      <c r="N493" s="2"/>
      <c r="O493" s="2" t="str">
        <f>IF(sum!A486="AT",sum!G486,"*")</f>
        <v>*</v>
      </c>
      <c r="R493" s="2" t="s">
        <v>186</v>
      </c>
      <c r="S493" s="2" t="s">
        <v>187</v>
      </c>
      <c r="T493" s="2">
        <v>2035</v>
      </c>
      <c r="U493" s="2" t="str">
        <f>IF(sum!A486="BC",sum!B486,"*")</f>
        <v>*</v>
      </c>
      <c r="V493" s="2"/>
      <c r="W493" s="2" t="str">
        <f>IF(sum!A486="BC",sum!G486,"*")</f>
        <v>*</v>
      </c>
      <c r="Z493" s="2" t="s">
        <v>186</v>
      </c>
      <c r="AA493" s="2" t="s">
        <v>187</v>
      </c>
      <c r="AB493" s="2">
        <v>2035</v>
      </c>
      <c r="AC493" s="2" t="str">
        <f>IF(sum!A486="MA",sum!B486,"*")</f>
        <v>*</v>
      </c>
      <c r="AD493" s="2"/>
      <c r="AE493" s="2" t="str">
        <f>IF(sum!A486="MA",sum!G486,"*")</f>
        <v>*</v>
      </c>
      <c r="AH493" s="2" t="s">
        <v>186</v>
      </c>
      <c r="AI493" s="2" t="s">
        <v>187</v>
      </c>
      <c r="AJ493" s="2">
        <v>2035</v>
      </c>
      <c r="AK493" s="2" t="str">
        <f>IF(sum!A486="ON",sum!B486,"*")</f>
        <v>OTH-Light_ELE1</v>
      </c>
      <c r="AL493" s="2"/>
      <c r="AM493" s="2">
        <f>IF(sum!A486="ON",sum!G486,"*")</f>
        <v>0.132089457782278</v>
      </c>
      <c r="AP493" s="4" t="s">
        <v>186</v>
      </c>
      <c r="AQ493" s="4" t="s">
        <v>187</v>
      </c>
      <c r="AR493" s="4">
        <v>2035</v>
      </c>
      <c r="AS493" s="2" t="str">
        <f>IF(sum!A486="QU",sum!B486,"*")</f>
        <v>*</v>
      </c>
      <c r="AT493" s="2"/>
      <c r="AU493" s="2" t="str">
        <f>IF(sum!A486="QU",sum!G486,"*")</f>
        <v>*</v>
      </c>
      <c r="AX493" s="2" t="s">
        <v>186</v>
      </c>
      <c r="AY493" s="2" t="s">
        <v>187</v>
      </c>
      <c r="AZ493" s="2">
        <v>2035</v>
      </c>
      <c r="BA493" s="2" t="str">
        <f>IF(sum!A486="SA",sum!B486,"*")</f>
        <v>*</v>
      </c>
      <c r="BB493" s="2"/>
      <c r="BC493" s="2" t="str">
        <f>IF(sum!A486="SA",sum!G486,"*")</f>
        <v>*</v>
      </c>
    </row>
    <row r="494" spans="2:55">
      <c r="B494" s="2" t="s">
        <v>186</v>
      </c>
      <c r="C494" s="2" t="s">
        <v>187</v>
      </c>
      <c r="D494" s="2">
        <v>2035</v>
      </c>
      <c r="J494" s="2" t="s">
        <v>186</v>
      </c>
      <c r="K494" s="2" t="s">
        <v>187</v>
      </c>
      <c r="L494" s="2">
        <v>2035</v>
      </c>
      <c r="M494" s="2" t="str">
        <f>IF(sum!A487="AT",sum!B487,"*")</f>
        <v>*</v>
      </c>
      <c r="N494" s="2"/>
      <c r="O494" s="2" t="str">
        <f>IF(sum!A487="AT",sum!G487,"*")</f>
        <v>*</v>
      </c>
      <c r="R494" s="2" t="s">
        <v>186</v>
      </c>
      <c r="S494" s="2" t="s">
        <v>187</v>
      </c>
      <c r="T494" s="2">
        <v>2035</v>
      </c>
      <c r="U494" s="2" t="str">
        <f>IF(sum!A487="BC",sum!B487,"*")</f>
        <v>*</v>
      </c>
      <c r="V494" s="2"/>
      <c r="W494" s="2" t="str">
        <f>IF(sum!A487="BC",sum!G487,"*")</f>
        <v>*</v>
      </c>
      <c r="Z494" s="2" t="s">
        <v>186</v>
      </c>
      <c r="AA494" s="2" t="s">
        <v>187</v>
      </c>
      <c r="AB494" s="2">
        <v>2035</v>
      </c>
      <c r="AC494" s="2" t="str">
        <f>IF(sum!A487="MA",sum!B487,"*")</f>
        <v>*</v>
      </c>
      <c r="AD494" s="2"/>
      <c r="AE494" s="2" t="str">
        <f>IF(sum!A487="MA",sum!G487,"*")</f>
        <v>*</v>
      </c>
      <c r="AH494" s="2" t="s">
        <v>186</v>
      </c>
      <c r="AI494" s="2" t="s">
        <v>187</v>
      </c>
      <c r="AJ494" s="2">
        <v>2035</v>
      </c>
      <c r="AK494" s="2" t="str">
        <f>IF(sum!A487="ON",sum!B487,"*")</f>
        <v>OTH-SpCool_ELE1</v>
      </c>
      <c r="AL494" s="2"/>
      <c r="AM494" s="2">
        <f>IF(sum!A487="ON",sum!G487,"*")</f>
        <v>0.0733830321012657</v>
      </c>
      <c r="AP494" s="2" t="s">
        <v>186</v>
      </c>
      <c r="AQ494" s="2" t="s">
        <v>187</v>
      </c>
      <c r="AR494" s="2">
        <v>2035</v>
      </c>
      <c r="AS494" s="2" t="str">
        <f>IF(sum!A487="QU",sum!B487,"*")</f>
        <v>*</v>
      </c>
      <c r="AT494" s="2"/>
      <c r="AU494" s="2" t="str">
        <f>IF(sum!A487="QU",sum!G487,"*")</f>
        <v>*</v>
      </c>
      <c r="AX494" s="2" t="s">
        <v>186</v>
      </c>
      <c r="AY494" s="2" t="s">
        <v>187</v>
      </c>
      <c r="AZ494" s="2">
        <v>2035</v>
      </c>
      <c r="BA494" s="2" t="str">
        <f>IF(sum!A487="SA",sum!B487,"*")</f>
        <v>*</v>
      </c>
      <c r="BB494" s="2"/>
      <c r="BC494" s="2" t="str">
        <f>IF(sum!A487="SA",sum!G487,"*")</f>
        <v>*</v>
      </c>
    </row>
    <row r="495" spans="2:55">
      <c r="B495" s="4" t="s">
        <v>186</v>
      </c>
      <c r="C495" s="4" t="s">
        <v>187</v>
      </c>
      <c r="D495" s="4">
        <v>2035</v>
      </c>
      <c r="J495" s="4" t="s">
        <v>186</v>
      </c>
      <c r="K495" s="4" t="s">
        <v>187</v>
      </c>
      <c r="L495" s="4">
        <v>2035</v>
      </c>
      <c r="M495" s="2" t="str">
        <f>IF(sum!A488="AT",sum!B488,"*")</f>
        <v>*</v>
      </c>
      <c r="N495" s="2"/>
      <c r="O495" s="2" t="str">
        <f>IF(sum!A488="AT",sum!G488,"*")</f>
        <v>*</v>
      </c>
      <c r="R495" s="4" t="s">
        <v>186</v>
      </c>
      <c r="S495" s="4" t="s">
        <v>187</v>
      </c>
      <c r="T495" s="4">
        <v>2035</v>
      </c>
      <c r="U495" s="2" t="str">
        <f>IF(sum!A488="BC",sum!B488,"*")</f>
        <v>*</v>
      </c>
      <c r="V495" s="2"/>
      <c r="W495" s="2" t="str">
        <f>IF(sum!A488="BC",sum!G488,"*")</f>
        <v>*</v>
      </c>
      <c r="Z495" s="4" t="s">
        <v>186</v>
      </c>
      <c r="AA495" s="4" t="s">
        <v>187</v>
      </c>
      <c r="AB495" s="4">
        <v>2035</v>
      </c>
      <c r="AC495" s="2" t="str">
        <f>IF(sum!A488="MA",sum!B488,"*")</f>
        <v>*</v>
      </c>
      <c r="AD495" s="2"/>
      <c r="AE495" s="2" t="str">
        <f>IF(sum!A488="MA",sum!G488,"*")</f>
        <v>*</v>
      </c>
      <c r="AH495" s="4" t="s">
        <v>186</v>
      </c>
      <c r="AI495" s="4" t="s">
        <v>187</v>
      </c>
      <c r="AJ495" s="4">
        <v>2035</v>
      </c>
      <c r="AK495" s="2" t="str">
        <f>IF(sum!A488="ON",sum!B488,"*")</f>
        <v>OTH-SpHeat_ELE1</v>
      </c>
      <c r="AL495" s="2"/>
      <c r="AM495" s="2">
        <f>IF(sum!A488="ON",sum!G488,"*")</f>
        <v>0.528116884849612</v>
      </c>
      <c r="AP495" s="4" t="s">
        <v>186</v>
      </c>
      <c r="AQ495" s="4" t="s">
        <v>187</v>
      </c>
      <c r="AR495" s="4">
        <v>2035</v>
      </c>
      <c r="AS495" s="2" t="str">
        <f>IF(sum!A488="QU",sum!B488,"*")</f>
        <v>*</v>
      </c>
      <c r="AT495" s="2"/>
      <c r="AU495" s="2" t="str">
        <f>IF(sum!A488="QU",sum!G488,"*")</f>
        <v>*</v>
      </c>
      <c r="AX495" s="4" t="s">
        <v>186</v>
      </c>
      <c r="AY495" s="4" t="s">
        <v>187</v>
      </c>
      <c r="AZ495" s="4">
        <v>2035</v>
      </c>
      <c r="BA495" s="2" t="str">
        <f>IF(sum!A488="SA",sum!B488,"*")</f>
        <v>*</v>
      </c>
      <c r="BB495" s="2"/>
      <c r="BC495" s="2" t="str">
        <f>IF(sum!A488="SA",sum!G488,"*")</f>
        <v>*</v>
      </c>
    </row>
    <row r="496" spans="2:55">
      <c r="B496" s="2" t="s">
        <v>186</v>
      </c>
      <c r="C496" s="2" t="s">
        <v>187</v>
      </c>
      <c r="D496" s="2">
        <v>2035</v>
      </c>
      <c r="J496" s="2" t="s">
        <v>186</v>
      </c>
      <c r="K496" s="2" t="s">
        <v>187</v>
      </c>
      <c r="L496" s="2">
        <v>2035</v>
      </c>
      <c r="M496" s="2" t="str">
        <f>IF(sum!A489="AT",sum!B489,"*")</f>
        <v>*</v>
      </c>
      <c r="N496" s="2"/>
      <c r="O496" s="2" t="str">
        <f>IF(sum!A489="AT",sum!G489,"*")</f>
        <v>*</v>
      </c>
      <c r="R496" s="2" t="s">
        <v>186</v>
      </c>
      <c r="S496" s="2" t="s">
        <v>187</v>
      </c>
      <c r="T496" s="2">
        <v>2035</v>
      </c>
      <c r="U496" s="2" t="str">
        <f>IF(sum!A489="BC",sum!B489,"*")</f>
        <v>*</v>
      </c>
      <c r="V496" s="2"/>
      <c r="W496" s="2" t="str">
        <f>IF(sum!A489="BC",sum!G489,"*")</f>
        <v>*</v>
      </c>
      <c r="Z496" s="2" t="s">
        <v>186</v>
      </c>
      <c r="AA496" s="2" t="s">
        <v>187</v>
      </c>
      <c r="AB496" s="2">
        <v>2035</v>
      </c>
      <c r="AC496" s="2" t="str">
        <f>IF(sum!A489="MA",sum!B489,"*")</f>
        <v>*</v>
      </c>
      <c r="AD496" s="2"/>
      <c r="AE496" s="2" t="str">
        <f>IF(sum!A489="MA",sum!G489,"*")</f>
        <v>*</v>
      </c>
      <c r="AH496" s="2" t="s">
        <v>186</v>
      </c>
      <c r="AI496" s="2" t="s">
        <v>187</v>
      </c>
      <c r="AJ496" s="2">
        <v>2035</v>
      </c>
      <c r="AK496" s="2" t="str">
        <f>IF(sum!A489="ON",sum!B489,"*")</f>
        <v>OTH-WaterHeat_ELE1</v>
      </c>
      <c r="AL496" s="2"/>
      <c r="AM496" s="2">
        <f>IF(sum!A489="ON",sum!G489,"*")</f>
        <v>0.0470980600324745</v>
      </c>
      <c r="AP496" s="2" t="s">
        <v>186</v>
      </c>
      <c r="AQ496" s="2" t="s">
        <v>187</v>
      </c>
      <c r="AR496" s="2">
        <v>2035</v>
      </c>
      <c r="AS496" s="2" t="str">
        <f>IF(sum!A489="QU",sum!B489,"*")</f>
        <v>*</v>
      </c>
      <c r="AT496" s="2"/>
      <c r="AU496" s="2" t="str">
        <f>IF(sum!A489="QU",sum!G489,"*")</f>
        <v>*</v>
      </c>
      <c r="AX496" s="2" t="s">
        <v>186</v>
      </c>
      <c r="AY496" s="2" t="s">
        <v>187</v>
      </c>
      <c r="AZ496" s="2">
        <v>2035</v>
      </c>
      <c r="BA496" s="2" t="str">
        <f>IF(sum!A489="SA",sum!B489,"*")</f>
        <v>*</v>
      </c>
      <c r="BB496" s="2"/>
      <c r="BC496" s="2" t="str">
        <f>IF(sum!A489="SA",sum!G489,"*")</f>
        <v>*</v>
      </c>
    </row>
    <row r="497" spans="2:55">
      <c r="B497" s="2" t="s">
        <v>186</v>
      </c>
      <c r="C497" s="2" t="s">
        <v>187</v>
      </c>
      <c r="D497" s="2">
        <v>2035</v>
      </c>
      <c r="J497" s="2" t="s">
        <v>186</v>
      </c>
      <c r="K497" s="2" t="s">
        <v>187</v>
      </c>
      <c r="L497" s="2">
        <v>2035</v>
      </c>
      <c r="M497" s="2" t="str">
        <f>IF(sum!A490="AT",sum!B490,"*")</f>
        <v>*</v>
      </c>
      <c r="N497" s="2"/>
      <c r="O497" s="2" t="str">
        <f>IF(sum!A490="AT",sum!G490,"*")</f>
        <v>*</v>
      </c>
      <c r="R497" s="2" t="s">
        <v>186</v>
      </c>
      <c r="S497" s="2" t="s">
        <v>187</v>
      </c>
      <c r="T497" s="2">
        <v>2035</v>
      </c>
      <c r="U497" s="2" t="str">
        <f>IF(sum!A490="BC",sum!B490,"*")</f>
        <v>*</v>
      </c>
      <c r="V497" s="2"/>
      <c r="W497" s="2" t="str">
        <f>IF(sum!A490="BC",sum!G490,"*")</f>
        <v>*</v>
      </c>
      <c r="Z497" s="2" t="s">
        <v>186</v>
      </c>
      <c r="AA497" s="2" t="s">
        <v>187</v>
      </c>
      <c r="AB497" s="2">
        <v>2035</v>
      </c>
      <c r="AC497" s="2" t="str">
        <f>IF(sum!A490="MA",sum!B490,"*")</f>
        <v>*</v>
      </c>
      <c r="AD497" s="2"/>
      <c r="AE497" s="2" t="str">
        <f>IF(sum!A490="MA",sum!G490,"*")</f>
        <v>*</v>
      </c>
      <c r="AH497" s="2" t="s">
        <v>186</v>
      </c>
      <c r="AI497" s="2" t="s">
        <v>187</v>
      </c>
      <c r="AJ497" s="2">
        <v>2035</v>
      </c>
      <c r="AK497" s="2" t="str">
        <f>IF(sum!A490="ON",sum!B490,"*")</f>
        <v>R_ES-APP-CD_ELC1</v>
      </c>
      <c r="AL497" s="2"/>
      <c r="AM497" s="2">
        <f>IF(sum!A490="ON",sum!G490,"*")</f>
        <v>0</v>
      </c>
      <c r="AP497" s="4" t="s">
        <v>186</v>
      </c>
      <c r="AQ497" s="4" t="s">
        <v>187</v>
      </c>
      <c r="AR497" s="4">
        <v>2035</v>
      </c>
      <c r="AS497" s="2" t="str">
        <f>IF(sum!A490="QU",sum!B490,"*")</f>
        <v>*</v>
      </c>
      <c r="AT497" s="2"/>
      <c r="AU497" s="2" t="str">
        <f>IF(sum!A490="QU",sum!G490,"*")</f>
        <v>*</v>
      </c>
      <c r="AX497" s="2" t="s">
        <v>186</v>
      </c>
      <c r="AY497" s="2" t="s">
        <v>187</v>
      </c>
      <c r="AZ497" s="2">
        <v>2035</v>
      </c>
      <c r="BA497" s="2" t="str">
        <f>IF(sum!A490="SA",sum!B490,"*")</f>
        <v>*</v>
      </c>
      <c r="BB497" s="2"/>
      <c r="BC497" s="2" t="str">
        <f>IF(sum!A490="SA",sum!G490,"*")</f>
        <v>*</v>
      </c>
    </row>
    <row r="498" spans="2:55">
      <c r="B498" s="4" t="s">
        <v>186</v>
      </c>
      <c r="C498" s="4" t="s">
        <v>187</v>
      </c>
      <c r="D498" s="4">
        <v>2035</v>
      </c>
      <c r="J498" s="4" t="s">
        <v>186</v>
      </c>
      <c r="K498" s="4" t="s">
        <v>187</v>
      </c>
      <c r="L498" s="4">
        <v>2035</v>
      </c>
      <c r="M498" s="2" t="str">
        <f>IF(sum!A491="AT",sum!B491,"*")</f>
        <v>*</v>
      </c>
      <c r="N498" s="2"/>
      <c r="O498" s="2" t="str">
        <f>IF(sum!A491="AT",sum!G491,"*")</f>
        <v>*</v>
      </c>
      <c r="R498" s="4" t="s">
        <v>186</v>
      </c>
      <c r="S498" s="4" t="s">
        <v>187</v>
      </c>
      <c r="T498" s="4">
        <v>2035</v>
      </c>
      <c r="U498" s="2" t="str">
        <f>IF(sum!A491="BC",sum!B491,"*")</f>
        <v>*</v>
      </c>
      <c r="V498" s="2"/>
      <c r="W498" s="2" t="str">
        <f>IF(sum!A491="BC",sum!G491,"*")</f>
        <v>*</v>
      </c>
      <c r="Z498" s="4" t="s">
        <v>186</v>
      </c>
      <c r="AA498" s="4" t="s">
        <v>187</v>
      </c>
      <c r="AB498" s="4">
        <v>2035</v>
      </c>
      <c r="AC498" s="2" t="str">
        <f>IF(sum!A491="MA",sum!B491,"*")</f>
        <v>*</v>
      </c>
      <c r="AD498" s="2"/>
      <c r="AE498" s="2" t="str">
        <f>IF(sum!A491="MA",sum!G491,"*")</f>
        <v>*</v>
      </c>
      <c r="AH498" s="4" t="s">
        <v>186</v>
      </c>
      <c r="AI498" s="4" t="s">
        <v>187</v>
      </c>
      <c r="AJ498" s="4">
        <v>2035</v>
      </c>
      <c r="AK498" s="2" t="str">
        <f>IF(sum!A491="ON",sum!B491,"*")</f>
        <v>R_ES-APP-CW_ELC1</v>
      </c>
      <c r="AL498" s="2"/>
      <c r="AM498" s="2">
        <f>IF(sum!A491="ON",sum!G491,"*")</f>
        <v>0</v>
      </c>
      <c r="AP498" s="2" t="s">
        <v>186</v>
      </c>
      <c r="AQ498" s="2" t="s">
        <v>187</v>
      </c>
      <c r="AR498" s="2">
        <v>2035</v>
      </c>
      <c r="AS498" s="2" t="str">
        <f>IF(sum!A491="QU",sum!B491,"*")</f>
        <v>*</v>
      </c>
      <c r="AT498" s="2"/>
      <c r="AU498" s="2" t="str">
        <f>IF(sum!A491="QU",sum!G491,"*")</f>
        <v>*</v>
      </c>
      <c r="AX498" s="4" t="s">
        <v>186</v>
      </c>
      <c r="AY498" s="4" t="s">
        <v>187</v>
      </c>
      <c r="AZ498" s="4">
        <v>2035</v>
      </c>
      <c r="BA498" s="2" t="str">
        <f>IF(sum!A491="SA",sum!B491,"*")</f>
        <v>*</v>
      </c>
      <c r="BB498" s="2"/>
      <c r="BC498" s="2" t="str">
        <f>IF(sum!A491="SA",sum!G491,"*")</f>
        <v>*</v>
      </c>
    </row>
    <row r="499" spans="2:55">
      <c r="B499" s="2" t="s">
        <v>186</v>
      </c>
      <c r="C499" s="2" t="s">
        <v>187</v>
      </c>
      <c r="D499" s="2">
        <v>2035</v>
      </c>
      <c r="J499" s="2" t="s">
        <v>186</v>
      </c>
      <c r="K499" s="2" t="s">
        <v>187</v>
      </c>
      <c r="L499" s="2">
        <v>2035</v>
      </c>
      <c r="M499" s="2" t="str">
        <f>IF(sum!A492="AT",sum!B492,"*")</f>
        <v>*</v>
      </c>
      <c r="N499" s="2"/>
      <c r="O499" s="2" t="str">
        <f>IF(sum!A492="AT",sum!G492,"*")</f>
        <v>*</v>
      </c>
      <c r="R499" s="2" t="s">
        <v>186</v>
      </c>
      <c r="S499" s="2" t="s">
        <v>187</v>
      </c>
      <c r="T499" s="2">
        <v>2035</v>
      </c>
      <c r="U499" s="2" t="str">
        <f>IF(sum!A492="BC",sum!B492,"*")</f>
        <v>*</v>
      </c>
      <c r="V499" s="2"/>
      <c r="W499" s="2" t="str">
        <f>IF(sum!A492="BC",sum!G492,"*")</f>
        <v>*</v>
      </c>
      <c r="Z499" s="2" t="s">
        <v>186</v>
      </c>
      <c r="AA499" s="2" t="s">
        <v>187</v>
      </c>
      <c r="AB499" s="2">
        <v>2035</v>
      </c>
      <c r="AC499" s="2" t="str">
        <f>IF(sum!A492="MA",sum!B492,"*")</f>
        <v>*</v>
      </c>
      <c r="AD499" s="2"/>
      <c r="AE499" s="2" t="str">
        <f>IF(sum!A492="MA",sum!G492,"*")</f>
        <v>*</v>
      </c>
      <c r="AH499" s="2" t="s">
        <v>186</v>
      </c>
      <c r="AI499" s="2" t="s">
        <v>187</v>
      </c>
      <c r="AJ499" s="2">
        <v>2035</v>
      </c>
      <c r="AK499" s="2" t="str">
        <f>IF(sum!A492="ON",sum!B492,"*")</f>
        <v>R_ES-APP-DW_ELC1</v>
      </c>
      <c r="AL499" s="2"/>
      <c r="AM499" s="2">
        <f>IF(sum!A492="ON",sum!G492,"*")</f>
        <v>0</v>
      </c>
      <c r="AP499" s="4" t="s">
        <v>186</v>
      </c>
      <c r="AQ499" s="4" t="s">
        <v>187</v>
      </c>
      <c r="AR499" s="4">
        <v>2035</v>
      </c>
      <c r="AS499" s="2" t="str">
        <f>IF(sum!A492="QU",sum!B492,"*")</f>
        <v>*</v>
      </c>
      <c r="AT499" s="2"/>
      <c r="AU499" s="2" t="str">
        <f>IF(sum!A492="QU",sum!G492,"*")</f>
        <v>*</v>
      </c>
      <c r="AX499" s="2" t="s">
        <v>186</v>
      </c>
      <c r="AY499" s="2" t="s">
        <v>187</v>
      </c>
      <c r="AZ499" s="2">
        <v>2035</v>
      </c>
      <c r="BA499" s="2" t="str">
        <f>IF(sum!A492="SA",sum!B492,"*")</f>
        <v>*</v>
      </c>
      <c r="BB499" s="2"/>
      <c r="BC499" s="2" t="str">
        <f>IF(sum!A492="SA",sum!G492,"*")</f>
        <v>*</v>
      </c>
    </row>
    <row r="500" spans="2:55">
      <c r="B500" s="2" t="s">
        <v>186</v>
      </c>
      <c r="C500" s="2" t="s">
        <v>187</v>
      </c>
      <c r="D500" s="2">
        <v>2035</v>
      </c>
      <c r="J500" s="2" t="s">
        <v>186</v>
      </c>
      <c r="K500" s="2" t="s">
        <v>187</v>
      </c>
      <c r="L500" s="2">
        <v>2035</v>
      </c>
      <c r="M500" s="2" t="str">
        <f>IF(sum!A493="AT",sum!B493,"*")</f>
        <v>*</v>
      </c>
      <c r="N500" s="2"/>
      <c r="O500" s="2" t="str">
        <f>IF(sum!A493="AT",sum!G493,"*")</f>
        <v>*</v>
      </c>
      <c r="R500" s="2" t="s">
        <v>186</v>
      </c>
      <c r="S500" s="2" t="s">
        <v>187</v>
      </c>
      <c r="T500" s="2">
        <v>2035</v>
      </c>
      <c r="U500" s="2" t="str">
        <f>IF(sum!A493="BC",sum!B493,"*")</f>
        <v>*</v>
      </c>
      <c r="V500" s="2"/>
      <c r="W500" s="2" t="str">
        <f>IF(sum!A493="BC",sum!G493,"*")</f>
        <v>*</v>
      </c>
      <c r="Z500" s="2" t="s">
        <v>186</v>
      </c>
      <c r="AA500" s="2" t="s">
        <v>187</v>
      </c>
      <c r="AB500" s="2">
        <v>2035</v>
      </c>
      <c r="AC500" s="2" t="str">
        <f>IF(sum!A493="MA",sum!B493,"*")</f>
        <v>*</v>
      </c>
      <c r="AD500" s="2"/>
      <c r="AE500" s="2" t="str">
        <f>IF(sum!A493="MA",sum!G493,"*")</f>
        <v>*</v>
      </c>
      <c r="AH500" s="2" t="s">
        <v>186</v>
      </c>
      <c r="AI500" s="2" t="s">
        <v>187</v>
      </c>
      <c r="AJ500" s="2">
        <v>2035</v>
      </c>
      <c r="AK500" s="2" t="str">
        <f>IF(sum!A493="ON",sum!B493,"*")</f>
        <v>R_ES-APP-FR_ELC1</v>
      </c>
      <c r="AL500" s="2"/>
      <c r="AM500" s="2">
        <f>IF(sum!A493="ON",sum!G493,"*")</f>
        <v>0</v>
      </c>
      <c r="AP500" s="2" t="s">
        <v>186</v>
      </c>
      <c r="AQ500" s="2" t="s">
        <v>187</v>
      </c>
      <c r="AR500" s="2">
        <v>2035</v>
      </c>
      <c r="AS500" s="2" t="str">
        <f>IF(sum!A493="QU",sum!B493,"*")</f>
        <v>*</v>
      </c>
      <c r="AT500" s="2"/>
      <c r="AU500" s="2" t="str">
        <f>IF(sum!A493="QU",sum!G493,"*")</f>
        <v>*</v>
      </c>
      <c r="AX500" s="2" t="s">
        <v>186</v>
      </c>
      <c r="AY500" s="2" t="s">
        <v>187</v>
      </c>
      <c r="AZ500" s="2">
        <v>2035</v>
      </c>
      <c r="BA500" s="2" t="str">
        <f>IF(sum!A493="SA",sum!B493,"*")</f>
        <v>*</v>
      </c>
      <c r="BB500" s="2"/>
      <c r="BC500" s="2" t="str">
        <f>IF(sum!A493="SA",sum!G493,"*")</f>
        <v>*</v>
      </c>
    </row>
    <row r="501" spans="2:55">
      <c r="B501" s="4" t="s">
        <v>186</v>
      </c>
      <c r="C501" s="4" t="s">
        <v>187</v>
      </c>
      <c r="D501" s="4">
        <v>2035</v>
      </c>
      <c r="J501" s="4" t="s">
        <v>186</v>
      </c>
      <c r="K501" s="4" t="s">
        <v>187</v>
      </c>
      <c r="L501" s="4">
        <v>2035</v>
      </c>
      <c r="M501" s="2" t="str">
        <f>IF(sum!A494="AT",sum!B494,"*")</f>
        <v>*</v>
      </c>
      <c r="N501" s="2"/>
      <c r="O501" s="2" t="str">
        <f>IF(sum!A494="AT",sum!G494,"*")</f>
        <v>*</v>
      </c>
      <c r="R501" s="4" t="s">
        <v>186</v>
      </c>
      <c r="S501" s="4" t="s">
        <v>187</v>
      </c>
      <c r="T501" s="4">
        <v>2035</v>
      </c>
      <c r="U501" s="2" t="str">
        <f>IF(sum!A494="BC",sum!B494,"*")</f>
        <v>*</v>
      </c>
      <c r="V501" s="2"/>
      <c r="W501" s="2" t="str">
        <f>IF(sum!A494="BC",sum!G494,"*")</f>
        <v>*</v>
      </c>
      <c r="Z501" s="4" t="s">
        <v>186</v>
      </c>
      <c r="AA501" s="4" t="s">
        <v>187</v>
      </c>
      <c r="AB501" s="4">
        <v>2035</v>
      </c>
      <c r="AC501" s="2" t="str">
        <f>IF(sum!A494="MA",sum!B494,"*")</f>
        <v>*</v>
      </c>
      <c r="AD501" s="2"/>
      <c r="AE501" s="2" t="str">
        <f>IF(sum!A494="MA",sum!G494,"*")</f>
        <v>*</v>
      </c>
      <c r="AH501" s="4" t="s">
        <v>186</v>
      </c>
      <c r="AI501" s="4" t="s">
        <v>187</v>
      </c>
      <c r="AJ501" s="4">
        <v>2035</v>
      </c>
      <c r="AK501" s="2" t="str">
        <f>IF(sum!A494="ON",sum!B494,"*")</f>
        <v>R_ES-APP-OTH_ELC1</v>
      </c>
      <c r="AL501" s="2"/>
      <c r="AM501" s="2">
        <f>IF(sum!A494="ON",sum!G494,"*")</f>
        <v>0</v>
      </c>
      <c r="AP501" s="4" t="s">
        <v>186</v>
      </c>
      <c r="AQ501" s="4" t="s">
        <v>187</v>
      </c>
      <c r="AR501" s="4">
        <v>2035</v>
      </c>
      <c r="AS501" s="2" t="str">
        <f>IF(sum!A494="QU",sum!B494,"*")</f>
        <v>*</v>
      </c>
      <c r="AT501" s="2"/>
      <c r="AU501" s="2" t="str">
        <f>IF(sum!A494="QU",sum!G494,"*")</f>
        <v>*</v>
      </c>
      <c r="AX501" s="4" t="s">
        <v>186</v>
      </c>
      <c r="AY501" s="4" t="s">
        <v>187</v>
      </c>
      <c r="AZ501" s="4">
        <v>2035</v>
      </c>
      <c r="BA501" s="2" t="str">
        <f>IF(sum!A494="SA",sum!B494,"*")</f>
        <v>*</v>
      </c>
      <c r="BB501" s="2"/>
      <c r="BC501" s="2" t="str">
        <f>IF(sum!A494="SA",sum!G494,"*")</f>
        <v>*</v>
      </c>
    </row>
    <row r="502" spans="2:55">
      <c r="B502" s="2" t="s">
        <v>186</v>
      </c>
      <c r="C502" s="2" t="s">
        <v>187</v>
      </c>
      <c r="D502" s="2">
        <v>2035</v>
      </c>
      <c r="J502" s="2" t="s">
        <v>186</v>
      </c>
      <c r="K502" s="2" t="s">
        <v>187</v>
      </c>
      <c r="L502" s="2">
        <v>2035</v>
      </c>
      <c r="M502" s="2" t="str">
        <f>IF(sum!A495="AT",sum!B495,"*")</f>
        <v>*</v>
      </c>
      <c r="N502" s="2"/>
      <c r="O502" s="2" t="str">
        <f>IF(sum!A495="AT",sum!G495,"*")</f>
        <v>*</v>
      </c>
      <c r="R502" s="2" t="s">
        <v>186</v>
      </c>
      <c r="S502" s="2" t="s">
        <v>187</v>
      </c>
      <c r="T502" s="2">
        <v>2035</v>
      </c>
      <c r="U502" s="2" t="str">
        <f>IF(sum!A495="BC",sum!B495,"*")</f>
        <v>*</v>
      </c>
      <c r="V502" s="2"/>
      <c r="W502" s="2" t="str">
        <f>IF(sum!A495="BC",sum!G495,"*")</f>
        <v>*</v>
      </c>
      <c r="Z502" s="2" t="s">
        <v>186</v>
      </c>
      <c r="AA502" s="2" t="s">
        <v>187</v>
      </c>
      <c r="AB502" s="2">
        <v>2035</v>
      </c>
      <c r="AC502" s="2" t="str">
        <f>IF(sum!A495="MA",sum!B495,"*")</f>
        <v>*</v>
      </c>
      <c r="AD502" s="2"/>
      <c r="AE502" s="2" t="str">
        <f>IF(sum!A495="MA",sum!G495,"*")</f>
        <v>*</v>
      </c>
      <c r="AH502" s="2" t="s">
        <v>186</v>
      </c>
      <c r="AI502" s="2" t="s">
        <v>187</v>
      </c>
      <c r="AJ502" s="2">
        <v>2035</v>
      </c>
      <c r="AK502" s="2" t="str">
        <f>IF(sum!A495="ON",sum!B495,"*")</f>
        <v>R_ES-APP-RA_ELC1</v>
      </c>
      <c r="AL502" s="2"/>
      <c r="AM502" s="2">
        <f>IF(sum!A495="ON",sum!G495,"*")</f>
        <v>0</v>
      </c>
      <c r="AP502" s="2" t="s">
        <v>186</v>
      </c>
      <c r="AQ502" s="2" t="s">
        <v>187</v>
      </c>
      <c r="AR502" s="2">
        <v>2035</v>
      </c>
      <c r="AS502" s="2" t="str">
        <f>IF(sum!A495="QU",sum!B495,"*")</f>
        <v>*</v>
      </c>
      <c r="AT502" s="2"/>
      <c r="AU502" s="2" t="str">
        <f>IF(sum!A495="QU",sum!G495,"*")</f>
        <v>*</v>
      </c>
      <c r="AX502" s="2" t="s">
        <v>186</v>
      </c>
      <c r="AY502" s="2" t="s">
        <v>187</v>
      </c>
      <c r="AZ502" s="2">
        <v>2035</v>
      </c>
      <c r="BA502" s="2" t="str">
        <f>IF(sum!A495="SA",sum!B495,"*")</f>
        <v>*</v>
      </c>
      <c r="BB502" s="2"/>
      <c r="BC502" s="2" t="str">
        <f>IF(sum!A495="SA",sum!G495,"*")</f>
        <v>*</v>
      </c>
    </row>
    <row r="503" spans="2:55">
      <c r="B503" s="2" t="s">
        <v>186</v>
      </c>
      <c r="C503" s="2" t="s">
        <v>187</v>
      </c>
      <c r="D503" s="2">
        <v>2035</v>
      </c>
      <c r="J503" s="2" t="s">
        <v>186</v>
      </c>
      <c r="K503" s="2" t="s">
        <v>187</v>
      </c>
      <c r="L503" s="2">
        <v>2035</v>
      </c>
      <c r="M503" s="2" t="str">
        <f>IF(sum!A496="AT",sum!B496,"*")</f>
        <v>*</v>
      </c>
      <c r="N503" s="2"/>
      <c r="O503" s="2" t="str">
        <f>IF(sum!A496="AT",sum!G496,"*")</f>
        <v>*</v>
      </c>
      <c r="R503" s="2" t="s">
        <v>186</v>
      </c>
      <c r="S503" s="2" t="s">
        <v>187</v>
      </c>
      <c r="T503" s="2">
        <v>2035</v>
      </c>
      <c r="U503" s="2" t="str">
        <f>IF(sum!A496="BC",sum!B496,"*")</f>
        <v>*</v>
      </c>
      <c r="V503" s="2"/>
      <c r="W503" s="2" t="str">
        <f>IF(sum!A496="BC",sum!G496,"*")</f>
        <v>*</v>
      </c>
      <c r="Z503" s="2" t="s">
        <v>186</v>
      </c>
      <c r="AA503" s="2" t="s">
        <v>187</v>
      </c>
      <c r="AB503" s="2">
        <v>2035</v>
      </c>
      <c r="AC503" s="2" t="str">
        <f>IF(sum!A496="MA",sum!B496,"*")</f>
        <v>*</v>
      </c>
      <c r="AD503" s="2"/>
      <c r="AE503" s="2" t="str">
        <f>IF(sum!A496="MA",sum!G496,"*")</f>
        <v>*</v>
      </c>
      <c r="AH503" s="2" t="s">
        <v>186</v>
      </c>
      <c r="AI503" s="2" t="s">
        <v>187</v>
      </c>
      <c r="AJ503" s="2">
        <v>2035</v>
      </c>
      <c r="AK503" s="2" t="str">
        <f>IF(sum!A496="ON",sum!B496,"*")</f>
        <v>R_ES-APP-RE_ELC1</v>
      </c>
      <c r="AL503" s="2"/>
      <c r="AM503" s="2">
        <f>IF(sum!A496="ON",sum!G496,"*")</f>
        <v>0</v>
      </c>
      <c r="AP503" s="4" t="s">
        <v>186</v>
      </c>
      <c r="AQ503" s="4" t="s">
        <v>187</v>
      </c>
      <c r="AR503" s="4">
        <v>2035</v>
      </c>
      <c r="AS503" s="2" t="str">
        <f>IF(sum!A496="QU",sum!B496,"*")</f>
        <v>*</v>
      </c>
      <c r="AT503" s="2"/>
      <c r="AU503" s="2" t="str">
        <f>IF(sum!A496="QU",sum!G496,"*")</f>
        <v>*</v>
      </c>
      <c r="AX503" s="2" t="s">
        <v>186</v>
      </c>
      <c r="AY503" s="2" t="s">
        <v>187</v>
      </c>
      <c r="AZ503" s="2">
        <v>2035</v>
      </c>
      <c r="BA503" s="2" t="str">
        <f>IF(sum!A496="SA",sum!B496,"*")</f>
        <v>*</v>
      </c>
      <c r="BB503" s="2"/>
      <c r="BC503" s="2" t="str">
        <f>IF(sum!A496="SA",sum!G496,"*")</f>
        <v>*</v>
      </c>
    </row>
    <row r="504" spans="2:55">
      <c r="B504" s="4" t="s">
        <v>186</v>
      </c>
      <c r="C504" s="4" t="s">
        <v>187</v>
      </c>
      <c r="D504" s="4">
        <v>2035</v>
      </c>
      <c r="J504" s="4" t="s">
        <v>186</v>
      </c>
      <c r="K504" s="4" t="s">
        <v>187</v>
      </c>
      <c r="L504" s="4">
        <v>2035</v>
      </c>
      <c r="M504" s="2" t="str">
        <f>IF(sum!A497="AT",sum!B497,"*")</f>
        <v>*</v>
      </c>
      <c r="N504" s="2"/>
      <c r="O504" s="2" t="str">
        <f>IF(sum!A497="AT",sum!G497,"*")</f>
        <v>*</v>
      </c>
      <c r="R504" s="4" t="s">
        <v>186</v>
      </c>
      <c r="S504" s="4" t="s">
        <v>187</v>
      </c>
      <c r="T504" s="4">
        <v>2035</v>
      </c>
      <c r="U504" s="2" t="str">
        <f>IF(sum!A497="BC",sum!B497,"*")</f>
        <v>*</v>
      </c>
      <c r="V504" s="2"/>
      <c r="W504" s="2" t="str">
        <f>IF(sum!A497="BC",sum!G497,"*")</f>
        <v>*</v>
      </c>
      <c r="Z504" s="4" t="s">
        <v>186</v>
      </c>
      <c r="AA504" s="4" t="s">
        <v>187</v>
      </c>
      <c r="AB504" s="4">
        <v>2035</v>
      </c>
      <c r="AC504" s="2" t="str">
        <f>IF(sum!A497="MA",sum!B497,"*")</f>
        <v>*</v>
      </c>
      <c r="AD504" s="2"/>
      <c r="AE504" s="2" t="str">
        <f>IF(sum!A497="MA",sum!G497,"*")</f>
        <v>*</v>
      </c>
      <c r="AH504" s="4" t="s">
        <v>186</v>
      </c>
      <c r="AI504" s="4" t="s">
        <v>187</v>
      </c>
      <c r="AJ504" s="4">
        <v>2035</v>
      </c>
      <c r="AK504" s="2" t="str">
        <f>IF(sum!A497="ON",sum!B497,"*")</f>
        <v>R_ES-LI_ELC1</v>
      </c>
      <c r="AL504" s="2"/>
      <c r="AM504" s="2">
        <f>IF(sum!A497="ON",sum!G497,"*")</f>
        <v>0</v>
      </c>
      <c r="AP504" s="2" t="s">
        <v>186</v>
      </c>
      <c r="AQ504" s="2" t="s">
        <v>187</v>
      </c>
      <c r="AR504" s="2">
        <v>2035</v>
      </c>
      <c r="AS504" s="2" t="str">
        <f>IF(sum!A497="QU",sum!B497,"*")</f>
        <v>*</v>
      </c>
      <c r="AT504" s="2"/>
      <c r="AU504" s="2" t="str">
        <f>IF(sum!A497="QU",sum!G497,"*")</f>
        <v>*</v>
      </c>
      <c r="AX504" s="4" t="s">
        <v>186</v>
      </c>
      <c r="AY504" s="4" t="s">
        <v>187</v>
      </c>
      <c r="AZ504" s="4">
        <v>2035</v>
      </c>
      <c r="BA504" s="2" t="str">
        <f>IF(sum!A497="SA",sum!B497,"*")</f>
        <v>*</v>
      </c>
      <c r="BB504" s="2"/>
      <c r="BC504" s="2" t="str">
        <f>IF(sum!A497="SA",sum!G497,"*")</f>
        <v>*</v>
      </c>
    </row>
    <row r="505" spans="2:55">
      <c r="B505" s="2" t="s">
        <v>186</v>
      </c>
      <c r="C505" s="2" t="s">
        <v>187</v>
      </c>
      <c r="D505" s="2">
        <v>2035</v>
      </c>
      <c r="J505" s="2" t="s">
        <v>186</v>
      </c>
      <c r="K505" s="2" t="s">
        <v>187</v>
      </c>
      <c r="L505" s="2">
        <v>2035</v>
      </c>
      <c r="M505" s="2" t="str">
        <f>IF(sum!A498="AT",sum!B498,"*")</f>
        <v>*</v>
      </c>
      <c r="N505" s="2"/>
      <c r="O505" s="2" t="str">
        <f>IF(sum!A498="AT",sum!G498,"*")</f>
        <v>*</v>
      </c>
      <c r="R505" s="2" t="s">
        <v>186</v>
      </c>
      <c r="S505" s="2" t="s">
        <v>187</v>
      </c>
      <c r="T505" s="2">
        <v>2035</v>
      </c>
      <c r="U505" s="2" t="str">
        <f>IF(sum!A498="BC",sum!B498,"*")</f>
        <v>*</v>
      </c>
      <c r="V505" s="2"/>
      <c r="W505" s="2" t="str">
        <f>IF(sum!A498="BC",sum!G498,"*")</f>
        <v>*</v>
      </c>
      <c r="Z505" s="2" t="s">
        <v>186</v>
      </c>
      <c r="AA505" s="2" t="s">
        <v>187</v>
      </c>
      <c r="AB505" s="2">
        <v>2035</v>
      </c>
      <c r="AC505" s="2" t="str">
        <f>IF(sum!A498="MA",sum!B498,"*")</f>
        <v>*</v>
      </c>
      <c r="AD505" s="2"/>
      <c r="AE505" s="2" t="str">
        <f>IF(sum!A498="MA",sum!G498,"*")</f>
        <v>*</v>
      </c>
      <c r="AH505" s="2" t="s">
        <v>186</v>
      </c>
      <c r="AI505" s="2" t="s">
        <v>187</v>
      </c>
      <c r="AJ505" s="2">
        <v>2035</v>
      </c>
      <c r="AK505" s="2" t="str">
        <f>IF(sum!A498="ON",sum!B498,"*")</f>
        <v>R_ES-SC-AP_ELC1_ROOM_CENTRAL</v>
      </c>
      <c r="AL505" s="2"/>
      <c r="AM505" s="2">
        <f>IF(sum!A498="ON",sum!G498,"*")</f>
        <v>3.31095156687115</v>
      </c>
      <c r="AP505" s="4" t="s">
        <v>186</v>
      </c>
      <c r="AQ505" s="4" t="s">
        <v>187</v>
      </c>
      <c r="AR505" s="4">
        <v>2035</v>
      </c>
      <c r="AS505" s="2" t="str">
        <f>IF(sum!A498="QU",sum!B498,"*")</f>
        <v>*</v>
      </c>
      <c r="AT505" s="2"/>
      <c r="AU505" s="2" t="str">
        <f>IF(sum!A498="QU",sum!G498,"*")</f>
        <v>*</v>
      </c>
      <c r="AX505" s="2" t="s">
        <v>186</v>
      </c>
      <c r="AY505" s="2" t="s">
        <v>187</v>
      </c>
      <c r="AZ505" s="2">
        <v>2035</v>
      </c>
      <c r="BA505" s="2" t="str">
        <f>IF(sum!A498="SA",sum!B498,"*")</f>
        <v>*</v>
      </c>
      <c r="BB505" s="2"/>
      <c r="BC505" s="2" t="str">
        <f>IF(sum!A498="SA",sum!G498,"*")</f>
        <v>*</v>
      </c>
    </row>
    <row r="506" spans="2:55">
      <c r="B506" s="2" t="s">
        <v>186</v>
      </c>
      <c r="C506" s="2" t="s">
        <v>187</v>
      </c>
      <c r="D506" s="2">
        <v>2035</v>
      </c>
      <c r="J506" s="2" t="s">
        <v>186</v>
      </c>
      <c r="K506" s="2" t="s">
        <v>187</v>
      </c>
      <c r="L506" s="2">
        <v>2035</v>
      </c>
      <c r="M506" s="2" t="str">
        <f>IF(sum!A499="AT",sum!B499,"*")</f>
        <v>*</v>
      </c>
      <c r="N506" s="2"/>
      <c r="O506" s="2" t="str">
        <f>IF(sum!A499="AT",sum!G499,"*")</f>
        <v>*</v>
      </c>
      <c r="R506" s="2" t="s">
        <v>186</v>
      </c>
      <c r="S506" s="2" t="s">
        <v>187</v>
      </c>
      <c r="T506" s="2">
        <v>2035</v>
      </c>
      <c r="U506" s="2" t="str">
        <f>IF(sum!A499="BC",sum!B499,"*")</f>
        <v>*</v>
      </c>
      <c r="V506" s="2"/>
      <c r="W506" s="2" t="str">
        <f>IF(sum!A499="BC",sum!G499,"*")</f>
        <v>*</v>
      </c>
      <c r="Z506" s="2" t="s">
        <v>186</v>
      </c>
      <c r="AA506" s="2" t="s">
        <v>187</v>
      </c>
      <c r="AB506" s="2">
        <v>2035</v>
      </c>
      <c r="AC506" s="2" t="str">
        <f>IF(sum!A499="MA",sum!B499,"*")</f>
        <v>*</v>
      </c>
      <c r="AD506" s="2"/>
      <c r="AE506" s="2" t="str">
        <f>IF(sum!A499="MA",sum!G499,"*")</f>
        <v>*</v>
      </c>
      <c r="AH506" s="2" t="s">
        <v>186</v>
      </c>
      <c r="AI506" s="2" t="s">
        <v>187</v>
      </c>
      <c r="AJ506" s="2">
        <v>2035</v>
      </c>
      <c r="AK506" s="2" t="str">
        <f>IF(sum!A499="ON",sum!B499,"*")</f>
        <v>R_ES-SC-MOB_ELC1_ROOM_CENTRAL</v>
      </c>
      <c r="AL506" s="2"/>
      <c r="AM506" s="2">
        <f>IF(sum!A499="ON",sum!G499,"*")</f>
        <v>0.0516151227080001</v>
      </c>
      <c r="AP506" s="2" t="s">
        <v>186</v>
      </c>
      <c r="AQ506" s="2" t="s">
        <v>187</v>
      </c>
      <c r="AR506" s="2">
        <v>2035</v>
      </c>
      <c r="AS506" s="2" t="str">
        <f>IF(sum!A499="QU",sum!B499,"*")</f>
        <v>*</v>
      </c>
      <c r="AT506" s="2"/>
      <c r="AU506" s="2" t="str">
        <f>IF(sum!A499="QU",sum!G499,"*")</f>
        <v>*</v>
      </c>
      <c r="AX506" s="2" t="s">
        <v>186</v>
      </c>
      <c r="AY506" s="2" t="s">
        <v>187</v>
      </c>
      <c r="AZ506" s="2">
        <v>2035</v>
      </c>
      <c r="BA506" s="2" t="str">
        <f>IF(sum!A499="SA",sum!B499,"*")</f>
        <v>*</v>
      </c>
      <c r="BB506" s="2"/>
      <c r="BC506" s="2" t="str">
        <f>IF(sum!A499="SA",sum!G499,"*")</f>
        <v>*</v>
      </c>
    </row>
    <row r="507" spans="2:55">
      <c r="B507" s="4" t="s">
        <v>186</v>
      </c>
      <c r="C507" s="4" t="s">
        <v>187</v>
      </c>
      <c r="D507" s="4">
        <v>2035</v>
      </c>
      <c r="J507" s="4" t="s">
        <v>186</v>
      </c>
      <c r="K507" s="4" t="s">
        <v>187</v>
      </c>
      <c r="L507" s="4">
        <v>2035</v>
      </c>
      <c r="M507" s="2" t="str">
        <f>IF(sum!A500="AT",sum!B500,"*")</f>
        <v>*</v>
      </c>
      <c r="N507" s="2"/>
      <c r="O507" s="2" t="str">
        <f>IF(sum!A500="AT",sum!G500,"*")</f>
        <v>*</v>
      </c>
      <c r="R507" s="4" t="s">
        <v>186</v>
      </c>
      <c r="S507" s="4" t="s">
        <v>187</v>
      </c>
      <c r="T507" s="4">
        <v>2035</v>
      </c>
      <c r="U507" s="2" t="str">
        <f>IF(sum!A500="BC",sum!B500,"*")</f>
        <v>*</v>
      </c>
      <c r="V507" s="2"/>
      <c r="W507" s="2" t="str">
        <f>IF(sum!A500="BC",sum!G500,"*")</f>
        <v>*</v>
      </c>
      <c r="Z507" s="4" t="s">
        <v>186</v>
      </c>
      <c r="AA507" s="4" t="s">
        <v>187</v>
      </c>
      <c r="AB507" s="4">
        <v>2035</v>
      </c>
      <c r="AC507" s="2" t="str">
        <f>IF(sum!A500="MA",sum!B500,"*")</f>
        <v>*</v>
      </c>
      <c r="AD507" s="2"/>
      <c r="AE507" s="2" t="str">
        <f>IF(sum!A500="MA",sum!G500,"*")</f>
        <v>*</v>
      </c>
      <c r="AH507" s="4" t="s">
        <v>186</v>
      </c>
      <c r="AI507" s="4" t="s">
        <v>187</v>
      </c>
      <c r="AJ507" s="4">
        <v>2035</v>
      </c>
      <c r="AK507" s="2" t="str">
        <f>IF(sum!A500="ON",sum!B500,"*")</f>
        <v>R_ES-SC-SA_ELC1_ROOM_CENTRAL</v>
      </c>
      <c r="AL507" s="2"/>
      <c r="AM507" s="2">
        <f>IF(sum!A500="ON",sum!G500,"*")</f>
        <v>1.7668742649997</v>
      </c>
      <c r="AP507" s="4" t="s">
        <v>186</v>
      </c>
      <c r="AQ507" s="4" t="s">
        <v>187</v>
      </c>
      <c r="AR507" s="4">
        <v>2035</v>
      </c>
      <c r="AS507" s="2" t="str">
        <f>IF(sum!A500="QU",sum!B500,"*")</f>
        <v>*</v>
      </c>
      <c r="AT507" s="2"/>
      <c r="AU507" s="2" t="str">
        <f>IF(sum!A500="QU",sum!G500,"*")</f>
        <v>*</v>
      </c>
      <c r="AX507" s="4" t="s">
        <v>186</v>
      </c>
      <c r="AY507" s="4" t="s">
        <v>187</v>
      </c>
      <c r="AZ507" s="4">
        <v>2035</v>
      </c>
      <c r="BA507" s="2" t="str">
        <f>IF(sum!A500="SA",sum!B500,"*")</f>
        <v>*</v>
      </c>
      <c r="BB507" s="2"/>
      <c r="BC507" s="2" t="str">
        <f>IF(sum!A500="SA",sum!G500,"*")</f>
        <v>*</v>
      </c>
    </row>
    <row r="508" spans="2:55">
      <c r="B508" s="2" t="s">
        <v>186</v>
      </c>
      <c r="C508" s="2" t="s">
        <v>187</v>
      </c>
      <c r="D508" s="2">
        <v>2035</v>
      </c>
      <c r="J508" s="2" t="s">
        <v>186</v>
      </c>
      <c r="K508" s="2" t="s">
        <v>187</v>
      </c>
      <c r="L508" s="2">
        <v>2035</v>
      </c>
      <c r="M508" s="2" t="str">
        <f>IF(sum!A501="AT",sum!B501,"*")</f>
        <v>*</v>
      </c>
      <c r="N508" s="2"/>
      <c r="O508" s="2" t="str">
        <f>IF(sum!A501="AT",sum!G501,"*")</f>
        <v>*</v>
      </c>
      <c r="R508" s="2" t="s">
        <v>186</v>
      </c>
      <c r="S508" s="2" t="s">
        <v>187</v>
      </c>
      <c r="T508" s="2">
        <v>2035</v>
      </c>
      <c r="U508" s="2" t="str">
        <f>IF(sum!A501="BC",sum!B501,"*")</f>
        <v>*</v>
      </c>
      <c r="V508" s="2"/>
      <c r="W508" s="2" t="str">
        <f>IF(sum!A501="BC",sum!G501,"*")</f>
        <v>*</v>
      </c>
      <c r="Z508" s="2" t="s">
        <v>186</v>
      </c>
      <c r="AA508" s="2" t="s">
        <v>187</v>
      </c>
      <c r="AB508" s="2">
        <v>2035</v>
      </c>
      <c r="AC508" s="2" t="str">
        <f>IF(sum!A501="MA",sum!B501,"*")</f>
        <v>*</v>
      </c>
      <c r="AD508" s="2"/>
      <c r="AE508" s="2" t="str">
        <f>IF(sum!A501="MA",sum!G501,"*")</f>
        <v>*</v>
      </c>
      <c r="AH508" s="2" t="s">
        <v>186</v>
      </c>
      <c r="AI508" s="2" t="s">
        <v>187</v>
      </c>
      <c r="AJ508" s="2">
        <v>2035</v>
      </c>
      <c r="AK508" s="2" t="str">
        <f>IF(sum!A501="ON",sum!B501,"*")</f>
        <v>R_ES-SC-SD_ELC1_ROOM_CENTRAL</v>
      </c>
      <c r="AL508" s="2"/>
      <c r="AM508" s="2">
        <f>IF(sum!A501="ON",sum!G501,"*")</f>
        <v>6.12436322293498</v>
      </c>
      <c r="AP508" s="2" t="s">
        <v>186</v>
      </c>
      <c r="AQ508" s="2" t="s">
        <v>187</v>
      </c>
      <c r="AR508" s="2">
        <v>2035</v>
      </c>
      <c r="AS508" s="2" t="str">
        <f>IF(sum!A501="QU",sum!B501,"*")</f>
        <v>*</v>
      </c>
      <c r="AT508" s="2"/>
      <c r="AU508" s="2" t="str">
        <f>IF(sum!A501="QU",sum!G501,"*")</f>
        <v>*</v>
      </c>
      <c r="AX508" s="2" t="s">
        <v>186</v>
      </c>
      <c r="AY508" s="2" t="s">
        <v>187</v>
      </c>
      <c r="AZ508" s="2">
        <v>2035</v>
      </c>
      <c r="BA508" s="2" t="str">
        <f>IF(sum!A501="SA",sum!B501,"*")</f>
        <v>*</v>
      </c>
      <c r="BB508" s="2"/>
      <c r="BC508" s="2" t="str">
        <f>IF(sum!A501="SA",sum!G501,"*")</f>
        <v>*</v>
      </c>
    </row>
    <row r="509" spans="2:55">
      <c r="B509" s="2" t="s">
        <v>186</v>
      </c>
      <c r="C509" s="2" t="s">
        <v>187</v>
      </c>
      <c r="D509" s="2">
        <v>2035</v>
      </c>
      <c r="J509" s="2" t="s">
        <v>186</v>
      </c>
      <c r="K509" s="2" t="s">
        <v>187</v>
      </c>
      <c r="L509" s="2">
        <v>2035</v>
      </c>
      <c r="M509" s="2" t="str">
        <f>IF(sum!A502="AT",sum!B502,"*")</f>
        <v>*</v>
      </c>
      <c r="N509" s="2"/>
      <c r="O509" s="2" t="str">
        <f>IF(sum!A502="AT",sum!G502,"*")</f>
        <v>*</v>
      </c>
      <c r="R509" s="2" t="s">
        <v>186</v>
      </c>
      <c r="S509" s="2" t="s">
        <v>187</v>
      </c>
      <c r="T509" s="2">
        <v>2035</v>
      </c>
      <c r="U509" s="2" t="str">
        <f>IF(sum!A502="BC",sum!B502,"*")</f>
        <v>*</v>
      </c>
      <c r="V509" s="2"/>
      <c r="W509" s="2" t="str">
        <f>IF(sum!A502="BC",sum!G502,"*")</f>
        <v>*</v>
      </c>
      <c r="Z509" s="2" t="s">
        <v>186</v>
      </c>
      <c r="AA509" s="2" t="s">
        <v>187</v>
      </c>
      <c r="AB509" s="2">
        <v>2035</v>
      </c>
      <c r="AC509" s="2" t="str">
        <f>IF(sum!A502="MA",sum!B502,"*")</f>
        <v>*</v>
      </c>
      <c r="AD509" s="2"/>
      <c r="AE509" s="2" t="str">
        <f>IF(sum!A502="MA",sum!G502,"*")</f>
        <v>*</v>
      </c>
      <c r="AH509" s="2" t="s">
        <v>186</v>
      </c>
      <c r="AI509" s="2" t="s">
        <v>187</v>
      </c>
      <c r="AJ509" s="2">
        <v>2035</v>
      </c>
      <c r="AK509" s="2" t="str">
        <f>IF(sum!A502="ON",sum!B502,"*")</f>
        <v>R_ES-SH-AP_COAPRO1</v>
      </c>
      <c r="AL509" s="2"/>
      <c r="AM509" s="2">
        <f>IF(sum!A502="ON",sum!G502,"*")</f>
        <v>0.0262464442035534</v>
      </c>
      <c r="AP509" s="4" t="s">
        <v>186</v>
      </c>
      <c r="AQ509" s="4" t="s">
        <v>187</v>
      </c>
      <c r="AR509" s="4">
        <v>2035</v>
      </c>
      <c r="AS509" s="2" t="str">
        <f>IF(sum!A502="QU",sum!B502,"*")</f>
        <v>*</v>
      </c>
      <c r="AT509" s="2"/>
      <c r="AU509" s="2" t="str">
        <f>IF(sum!A502="QU",sum!G502,"*")</f>
        <v>*</v>
      </c>
      <c r="AX509" s="2" t="s">
        <v>186</v>
      </c>
      <c r="AY509" s="2" t="s">
        <v>187</v>
      </c>
      <c r="AZ509" s="2">
        <v>2035</v>
      </c>
      <c r="BA509" s="2" t="str">
        <f>IF(sum!A502="SA",sum!B502,"*")</f>
        <v>*</v>
      </c>
      <c r="BB509" s="2"/>
      <c r="BC509" s="2" t="str">
        <f>IF(sum!A502="SA",sum!G502,"*")</f>
        <v>*</v>
      </c>
    </row>
    <row r="510" spans="2:55">
      <c r="B510" s="4" t="s">
        <v>186</v>
      </c>
      <c r="C510" s="4" t="s">
        <v>187</v>
      </c>
      <c r="D510" s="4">
        <v>2035</v>
      </c>
      <c r="J510" s="4" t="s">
        <v>186</v>
      </c>
      <c r="K510" s="4" t="s">
        <v>187</v>
      </c>
      <c r="L510" s="4">
        <v>2035</v>
      </c>
      <c r="M510" s="2" t="str">
        <f>IF(sum!A503="AT",sum!B503,"*")</f>
        <v>*</v>
      </c>
      <c r="N510" s="2"/>
      <c r="O510" s="2" t="str">
        <f>IF(sum!A503="AT",sum!G503,"*")</f>
        <v>*</v>
      </c>
      <c r="R510" s="4" t="s">
        <v>186</v>
      </c>
      <c r="S510" s="4" t="s">
        <v>187</v>
      </c>
      <c r="T510" s="4">
        <v>2035</v>
      </c>
      <c r="U510" s="2" t="str">
        <f>IF(sum!A503="BC",sum!B503,"*")</f>
        <v>*</v>
      </c>
      <c r="V510" s="2"/>
      <c r="W510" s="2" t="str">
        <f>IF(sum!A503="BC",sum!G503,"*")</f>
        <v>*</v>
      </c>
      <c r="Z510" s="4" t="s">
        <v>186</v>
      </c>
      <c r="AA510" s="4" t="s">
        <v>187</v>
      </c>
      <c r="AB510" s="4">
        <v>2035</v>
      </c>
      <c r="AC510" s="2" t="str">
        <f>IF(sum!A503="MA",sum!B503,"*")</f>
        <v>*</v>
      </c>
      <c r="AD510" s="2"/>
      <c r="AE510" s="2" t="str">
        <f>IF(sum!A503="MA",sum!G503,"*")</f>
        <v>*</v>
      </c>
      <c r="AH510" s="4" t="s">
        <v>186</v>
      </c>
      <c r="AI510" s="4" t="s">
        <v>187</v>
      </c>
      <c r="AJ510" s="4">
        <v>2035</v>
      </c>
      <c r="AK510" s="2" t="str">
        <f>IF(sum!A503="ON",sum!B503,"*")</f>
        <v>R_ES-SH-AP_ELC1</v>
      </c>
      <c r="AL510" s="2"/>
      <c r="AM510" s="2">
        <f>IF(sum!A503="ON",sum!G503,"*")</f>
        <v>0</v>
      </c>
      <c r="AP510" s="2" t="s">
        <v>186</v>
      </c>
      <c r="AQ510" s="2" t="s">
        <v>187</v>
      </c>
      <c r="AR510" s="2">
        <v>2035</v>
      </c>
      <c r="AS510" s="2" t="str">
        <f>IF(sum!A503="QU",sum!B503,"*")</f>
        <v>*</v>
      </c>
      <c r="AT510" s="2"/>
      <c r="AU510" s="2" t="str">
        <f>IF(sum!A503="QU",sum!G503,"*")</f>
        <v>*</v>
      </c>
      <c r="AX510" s="4" t="s">
        <v>186</v>
      </c>
      <c r="AY510" s="4" t="s">
        <v>187</v>
      </c>
      <c r="AZ510" s="4">
        <v>2035</v>
      </c>
      <c r="BA510" s="2" t="str">
        <f>IF(sum!A503="SA",sum!B503,"*")</f>
        <v>*</v>
      </c>
      <c r="BB510" s="2"/>
      <c r="BC510" s="2" t="str">
        <f>IF(sum!A503="SA",sum!G503,"*")</f>
        <v>*</v>
      </c>
    </row>
    <row r="511" spans="2:55">
      <c r="B511" s="2" t="s">
        <v>186</v>
      </c>
      <c r="C511" s="2" t="s">
        <v>187</v>
      </c>
      <c r="D511" s="2">
        <v>2035</v>
      </c>
      <c r="J511" s="2" t="s">
        <v>186</v>
      </c>
      <c r="K511" s="2" t="s">
        <v>187</v>
      </c>
      <c r="L511" s="2">
        <v>2035</v>
      </c>
      <c r="M511" s="2" t="str">
        <f>IF(sum!A504="AT",sum!B504,"*")</f>
        <v>*</v>
      </c>
      <c r="N511" s="2"/>
      <c r="O511" s="2" t="str">
        <f>IF(sum!A504="AT",sum!G504,"*")</f>
        <v>*</v>
      </c>
      <c r="R511" s="2" t="s">
        <v>186</v>
      </c>
      <c r="S511" s="2" t="s">
        <v>187</v>
      </c>
      <c r="T511" s="2">
        <v>2035</v>
      </c>
      <c r="U511" s="2" t="str">
        <f>IF(sum!A504="BC",sum!B504,"*")</f>
        <v>*</v>
      </c>
      <c r="V511" s="2"/>
      <c r="W511" s="2" t="str">
        <f>IF(sum!A504="BC",sum!G504,"*")</f>
        <v>*</v>
      </c>
      <c r="Z511" s="2" t="s">
        <v>186</v>
      </c>
      <c r="AA511" s="2" t="s">
        <v>187</v>
      </c>
      <c r="AB511" s="2">
        <v>2035</v>
      </c>
      <c r="AC511" s="2" t="str">
        <f>IF(sum!A504="MA",sum!B504,"*")</f>
        <v>*</v>
      </c>
      <c r="AD511" s="2"/>
      <c r="AE511" s="2" t="str">
        <f>IF(sum!A504="MA",sum!G504,"*")</f>
        <v>*</v>
      </c>
      <c r="AH511" s="2" t="s">
        <v>186</v>
      </c>
      <c r="AI511" s="2" t="s">
        <v>187</v>
      </c>
      <c r="AJ511" s="2">
        <v>2035</v>
      </c>
      <c r="AK511" s="2" t="str">
        <f>IF(sum!A504="ON",sum!B504,"*")</f>
        <v>R_ES-SH-AP_HET1</v>
      </c>
      <c r="AL511" s="2"/>
      <c r="AM511" s="2">
        <f>IF(sum!A504="ON",sum!G504,"*")</f>
        <v>0</v>
      </c>
      <c r="AP511" s="4" t="s">
        <v>186</v>
      </c>
      <c r="AQ511" s="4" t="s">
        <v>187</v>
      </c>
      <c r="AR511" s="4">
        <v>2035</v>
      </c>
      <c r="AS511" s="2" t="str">
        <f>IF(sum!A504="QU",sum!B504,"*")</f>
        <v>*</v>
      </c>
      <c r="AT511" s="2"/>
      <c r="AU511" s="2" t="str">
        <f>IF(sum!A504="QU",sum!G504,"*")</f>
        <v>*</v>
      </c>
      <c r="AX511" s="2" t="s">
        <v>186</v>
      </c>
      <c r="AY511" s="2" t="s">
        <v>187</v>
      </c>
      <c r="AZ511" s="2">
        <v>2035</v>
      </c>
      <c r="BA511" s="2" t="str">
        <f>IF(sum!A504="SA",sum!B504,"*")</f>
        <v>*</v>
      </c>
      <c r="BB511" s="2"/>
      <c r="BC511" s="2" t="str">
        <f>IF(sum!A504="SA",sum!G504,"*")</f>
        <v>*</v>
      </c>
    </row>
    <row r="512" spans="2:55">
      <c r="B512" s="2" t="s">
        <v>186</v>
      </c>
      <c r="C512" s="2" t="s">
        <v>187</v>
      </c>
      <c r="D512" s="2">
        <v>2035</v>
      </c>
      <c r="J512" s="2" t="s">
        <v>186</v>
      </c>
      <c r="K512" s="2" t="s">
        <v>187</v>
      </c>
      <c r="L512" s="2">
        <v>2035</v>
      </c>
      <c r="M512" s="2" t="str">
        <f>IF(sum!A505="AT",sum!B505,"*")</f>
        <v>*</v>
      </c>
      <c r="N512" s="2"/>
      <c r="O512" s="2" t="str">
        <f>IF(sum!A505="AT",sum!G505,"*")</f>
        <v>*</v>
      </c>
      <c r="R512" s="2" t="s">
        <v>186</v>
      </c>
      <c r="S512" s="2" t="s">
        <v>187</v>
      </c>
      <c r="T512" s="2">
        <v>2035</v>
      </c>
      <c r="U512" s="2" t="str">
        <f>IF(sum!A505="BC",sum!B505,"*")</f>
        <v>*</v>
      </c>
      <c r="V512" s="2"/>
      <c r="W512" s="2" t="str">
        <f>IF(sum!A505="BC",sum!G505,"*")</f>
        <v>*</v>
      </c>
      <c r="Z512" s="2" t="s">
        <v>186</v>
      </c>
      <c r="AA512" s="2" t="s">
        <v>187</v>
      </c>
      <c r="AB512" s="2">
        <v>2035</v>
      </c>
      <c r="AC512" s="2" t="str">
        <f>IF(sum!A505="MA",sum!B505,"*")</f>
        <v>*</v>
      </c>
      <c r="AD512" s="2"/>
      <c r="AE512" s="2" t="str">
        <f>IF(sum!A505="MA",sum!G505,"*")</f>
        <v>*</v>
      </c>
      <c r="AH512" s="2" t="s">
        <v>186</v>
      </c>
      <c r="AI512" s="2" t="s">
        <v>187</v>
      </c>
      <c r="AJ512" s="2">
        <v>2035</v>
      </c>
      <c r="AK512" s="2" t="str">
        <f>IF(sum!A505="ON",sum!B505,"*")</f>
        <v>R_ES-SH-MOB_ELC1</v>
      </c>
      <c r="AL512" s="2"/>
      <c r="AM512" s="2">
        <f>IF(sum!A505="ON",sum!G505,"*")</f>
        <v>0</v>
      </c>
      <c r="AP512" s="2" t="s">
        <v>186</v>
      </c>
      <c r="AQ512" s="2" t="s">
        <v>187</v>
      </c>
      <c r="AR512" s="2">
        <v>2035</v>
      </c>
      <c r="AS512" s="2" t="str">
        <f>IF(sum!A505="QU",sum!B505,"*")</f>
        <v>*</v>
      </c>
      <c r="AT512" s="2"/>
      <c r="AU512" s="2" t="str">
        <f>IF(sum!A505="QU",sum!G505,"*")</f>
        <v>*</v>
      </c>
      <c r="AX512" s="2" t="s">
        <v>186</v>
      </c>
      <c r="AY512" s="2" t="s">
        <v>187</v>
      </c>
      <c r="AZ512" s="2">
        <v>2035</v>
      </c>
      <c r="BA512" s="2" t="str">
        <f>IF(sum!A505="SA",sum!B505,"*")</f>
        <v>*</v>
      </c>
      <c r="BB512" s="2"/>
      <c r="BC512" s="2" t="str">
        <f>IF(sum!A505="SA",sum!G505,"*")</f>
        <v>*</v>
      </c>
    </row>
    <row r="513" spans="2:55">
      <c r="B513" s="4" t="s">
        <v>186</v>
      </c>
      <c r="C513" s="4" t="s">
        <v>187</v>
      </c>
      <c r="D513" s="4">
        <v>2035</v>
      </c>
      <c r="J513" s="4" t="s">
        <v>186</v>
      </c>
      <c r="K513" s="4" t="s">
        <v>187</v>
      </c>
      <c r="L513" s="4">
        <v>2035</v>
      </c>
      <c r="M513" s="2" t="str">
        <f>IF(sum!A506="AT",sum!B506,"*")</f>
        <v>*</v>
      </c>
      <c r="N513" s="2"/>
      <c r="O513" s="2" t="str">
        <f>IF(sum!A506="AT",sum!G506,"*")</f>
        <v>*</v>
      </c>
      <c r="R513" s="4" t="s">
        <v>186</v>
      </c>
      <c r="S513" s="4" t="s">
        <v>187</v>
      </c>
      <c r="T513" s="4">
        <v>2035</v>
      </c>
      <c r="U513" s="2" t="str">
        <f>IF(sum!A506="BC",sum!B506,"*")</f>
        <v>*</v>
      </c>
      <c r="V513" s="2"/>
      <c r="W513" s="2" t="str">
        <f>IF(sum!A506="BC",sum!G506,"*")</f>
        <v>*</v>
      </c>
      <c r="Z513" s="4" t="s">
        <v>186</v>
      </c>
      <c r="AA513" s="4" t="s">
        <v>187</v>
      </c>
      <c r="AB513" s="4">
        <v>2035</v>
      </c>
      <c r="AC513" s="2" t="str">
        <f>IF(sum!A506="MA",sum!B506,"*")</f>
        <v>*</v>
      </c>
      <c r="AD513" s="2"/>
      <c r="AE513" s="2" t="str">
        <f>IF(sum!A506="MA",sum!G506,"*")</f>
        <v>*</v>
      </c>
      <c r="AH513" s="4" t="s">
        <v>186</v>
      </c>
      <c r="AI513" s="4" t="s">
        <v>187</v>
      </c>
      <c r="AJ513" s="4">
        <v>2035</v>
      </c>
      <c r="AK513" s="2" t="str">
        <f>IF(sum!A506="ON",sum!B506,"*")</f>
        <v>R_ES-SH-MOB_GAS_HE1</v>
      </c>
      <c r="AL513" s="2"/>
      <c r="AM513" s="2">
        <f>IF(sum!A506="ON",sum!G506,"*")</f>
        <v>0.0164561646743751</v>
      </c>
      <c r="AP513" s="4" t="s">
        <v>186</v>
      </c>
      <c r="AQ513" s="4" t="s">
        <v>187</v>
      </c>
      <c r="AR513" s="4">
        <v>2035</v>
      </c>
      <c r="AS513" s="2" t="str">
        <f>IF(sum!A506="QU",sum!B506,"*")</f>
        <v>*</v>
      </c>
      <c r="AT513" s="2"/>
      <c r="AU513" s="2" t="str">
        <f>IF(sum!A506="QU",sum!G506,"*")</f>
        <v>*</v>
      </c>
      <c r="AX513" s="4" t="s">
        <v>186</v>
      </c>
      <c r="AY513" s="4" t="s">
        <v>187</v>
      </c>
      <c r="AZ513" s="4">
        <v>2035</v>
      </c>
      <c r="BA513" s="2" t="str">
        <f>IF(sum!A506="SA",sum!B506,"*")</f>
        <v>*</v>
      </c>
      <c r="BB513" s="2"/>
      <c r="BC513" s="2" t="str">
        <f>IF(sum!A506="SA",sum!G506,"*")</f>
        <v>*</v>
      </c>
    </row>
    <row r="514" spans="2:55">
      <c r="B514" s="2" t="s">
        <v>186</v>
      </c>
      <c r="C514" s="2" t="s">
        <v>187</v>
      </c>
      <c r="D514" s="2">
        <v>2035</v>
      </c>
      <c r="J514" s="2" t="s">
        <v>186</v>
      </c>
      <c r="K514" s="2" t="s">
        <v>187</v>
      </c>
      <c r="L514" s="2">
        <v>2035</v>
      </c>
      <c r="M514" s="2" t="str">
        <f>IF(sum!A507="AT",sum!B507,"*")</f>
        <v>*</v>
      </c>
      <c r="N514" s="2"/>
      <c r="O514" s="2" t="str">
        <f>IF(sum!A507="AT",sum!G507,"*")</f>
        <v>*</v>
      </c>
      <c r="R514" s="2" t="s">
        <v>186</v>
      </c>
      <c r="S514" s="2" t="s">
        <v>187</v>
      </c>
      <c r="T514" s="2">
        <v>2035</v>
      </c>
      <c r="U514" s="2" t="str">
        <f>IF(sum!A507="BC",sum!B507,"*")</f>
        <v>*</v>
      </c>
      <c r="V514" s="2"/>
      <c r="W514" s="2" t="str">
        <f>IF(sum!A507="BC",sum!G507,"*")</f>
        <v>*</v>
      </c>
      <c r="Z514" s="2" t="s">
        <v>186</v>
      </c>
      <c r="AA514" s="2" t="s">
        <v>187</v>
      </c>
      <c r="AB514" s="2">
        <v>2035</v>
      </c>
      <c r="AC514" s="2" t="str">
        <f>IF(sum!A507="MA",sum!B507,"*")</f>
        <v>*</v>
      </c>
      <c r="AD514" s="2"/>
      <c r="AE514" s="2" t="str">
        <f>IF(sum!A507="MA",sum!G507,"*")</f>
        <v>*</v>
      </c>
      <c r="AH514" s="2" t="s">
        <v>186</v>
      </c>
      <c r="AI514" s="2" t="s">
        <v>187</v>
      </c>
      <c r="AJ514" s="2">
        <v>2035</v>
      </c>
      <c r="AK514" s="2" t="str">
        <f>IF(sum!A507="ON",sum!B507,"*")</f>
        <v>R_ES-SH-MOB_HET1</v>
      </c>
      <c r="AL514" s="2"/>
      <c r="AM514" s="2">
        <f>IF(sum!A507="ON",sum!G507,"*")</f>
        <v>0</v>
      </c>
      <c r="AP514" s="2" t="s">
        <v>186</v>
      </c>
      <c r="AQ514" s="2" t="s">
        <v>187</v>
      </c>
      <c r="AR514" s="2">
        <v>2035</v>
      </c>
      <c r="AS514" s="2" t="str">
        <f>IF(sum!A507="QU",sum!B507,"*")</f>
        <v>*</v>
      </c>
      <c r="AT514" s="2"/>
      <c r="AU514" s="2" t="str">
        <f>IF(sum!A507="QU",sum!G507,"*")</f>
        <v>*</v>
      </c>
      <c r="AX514" s="2" t="s">
        <v>186</v>
      </c>
      <c r="AY514" s="2" t="s">
        <v>187</v>
      </c>
      <c r="AZ514" s="2">
        <v>2035</v>
      </c>
      <c r="BA514" s="2" t="str">
        <f>IF(sum!A507="SA",sum!B507,"*")</f>
        <v>*</v>
      </c>
      <c r="BB514" s="2"/>
      <c r="BC514" s="2" t="str">
        <f>IF(sum!A507="SA",sum!G507,"*")</f>
        <v>*</v>
      </c>
    </row>
    <row r="515" spans="2:55">
      <c r="B515" s="2" t="s">
        <v>186</v>
      </c>
      <c r="C515" s="2" t="s">
        <v>187</v>
      </c>
      <c r="D515" s="2">
        <v>2035</v>
      </c>
      <c r="J515" s="2" t="s">
        <v>186</v>
      </c>
      <c r="K515" s="2" t="s">
        <v>187</v>
      </c>
      <c r="L515" s="2">
        <v>2035</v>
      </c>
      <c r="M515" s="2" t="str">
        <f>IF(sum!A508="AT",sum!B508,"*")</f>
        <v>*</v>
      </c>
      <c r="N515" s="2"/>
      <c r="O515" s="2" t="str">
        <f>IF(sum!A508="AT",sum!G508,"*")</f>
        <v>*</v>
      </c>
      <c r="R515" s="2" t="s">
        <v>186</v>
      </c>
      <c r="S515" s="2" t="s">
        <v>187</v>
      </c>
      <c r="T515" s="2">
        <v>2035</v>
      </c>
      <c r="U515" s="2" t="str">
        <f>IF(sum!A508="BC",sum!B508,"*")</f>
        <v>*</v>
      </c>
      <c r="V515" s="2"/>
      <c r="W515" s="2" t="str">
        <f>IF(sum!A508="BC",sum!G508,"*")</f>
        <v>*</v>
      </c>
      <c r="Z515" s="2" t="s">
        <v>186</v>
      </c>
      <c r="AA515" s="2" t="s">
        <v>187</v>
      </c>
      <c r="AB515" s="2">
        <v>2035</v>
      </c>
      <c r="AC515" s="2" t="str">
        <f>IF(sum!A508="MA",sum!B508,"*")</f>
        <v>*</v>
      </c>
      <c r="AD515" s="2"/>
      <c r="AE515" s="2" t="str">
        <f>IF(sum!A508="MA",sum!G508,"*")</f>
        <v>*</v>
      </c>
      <c r="AH515" s="2" t="s">
        <v>186</v>
      </c>
      <c r="AI515" s="2" t="s">
        <v>187</v>
      </c>
      <c r="AJ515" s="2">
        <v>2035</v>
      </c>
      <c r="AK515" s="2" t="str">
        <f>IF(sum!A508="ON",sum!B508,"*")</f>
        <v>R_ES-SH-SA_ELC1</v>
      </c>
      <c r="AL515" s="2"/>
      <c r="AM515" s="2">
        <f>IF(sum!A508="ON",sum!G508,"*")</f>
        <v>0</v>
      </c>
      <c r="AP515" s="4" t="s">
        <v>186</v>
      </c>
      <c r="AQ515" s="4" t="s">
        <v>187</v>
      </c>
      <c r="AR515" s="4">
        <v>2035</v>
      </c>
      <c r="AS515" s="2" t="str">
        <f>IF(sum!A508="QU",sum!B508,"*")</f>
        <v>*</v>
      </c>
      <c r="AT515" s="2"/>
      <c r="AU515" s="2" t="str">
        <f>IF(sum!A508="QU",sum!G508,"*")</f>
        <v>*</v>
      </c>
      <c r="AX515" s="2" t="s">
        <v>186</v>
      </c>
      <c r="AY515" s="2" t="s">
        <v>187</v>
      </c>
      <c r="AZ515" s="2">
        <v>2035</v>
      </c>
      <c r="BA515" s="2" t="str">
        <f>IF(sum!A508="SA",sum!B508,"*")</f>
        <v>*</v>
      </c>
      <c r="BB515" s="2"/>
      <c r="BC515" s="2" t="str">
        <f>IF(sum!A508="SA",sum!G508,"*")</f>
        <v>*</v>
      </c>
    </row>
    <row r="516" spans="2:55">
      <c r="B516" s="4" t="s">
        <v>186</v>
      </c>
      <c r="C516" s="4" t="s">
        <v>187</v>
      </c>
      <c r="D516" s="4">
        <v>2035</v>
      </c>
      <c r="J516" s="4" t="s">
        <v>186</v>
      </c>
      <c r="K516" s="4" t="s">
        <v>187</v>
      </c>
      <c r="L516" s="4">
        <v>2035</v>
      </c>
      <c r="M516" s="2" t="str">
        <f>IF(sum!A509="AT",sum!B509,"*")</f>
        <v>*</v>
      </c>
      <c r="N516" s="2"/>
      <c r="O516" s="2" t="str">
        <f>IF(sum!A509="AT",sum!G509,"*")</f>
        <v>*</v>
      </c>
      <c r="R516" s="4" t="s">
        <v>186</v>
      </c>
      <c r="S516" s="4" t="s">
        <v>187</v>
      </c>
      <c r="T516" s="4">
        <v>2035</v>
      </c>
      <c r="U516" s="2" t="str">
        <f>IF(sum!A509="BC",sum!B509,"*")</f>
        <v>*</v>
      </c>
      <c r="V516" s="2"/>
      <c r="W516" s="2" t="str">
        <f>IF(sum!A509="BC",sum!G509,"*")</f>
        <v>*</v>
      </c>
      <c r="Z516" s="4" t="s">
        <v>186</v>
      </c>
      <c r="AA516" s="4" t="s">
        <v>187</v>
      </c>
      <c r="AB516" s="4">
        <v>2035</v>
      </c>
      <c r="AC516" s="2" t="str">
        <f>IF(sum!A509="MA",sum!B509,"*")</f>
        <v>*</v>
      </c>
      <c r="AD516" s="2"/>
      <c r="AE516" s="2" t="str">
        <f>IF(sum!A509="MA",sum!G509,"*")</f>
        <v>*</v>
      </c>
      <c r="AH516" s="4" t="s">
        <v>186</v>
      </c>
      <c r="AI516" s="4" t="s">
        <v>187</v>
      </c>
      <c r="AJ516" s="4">
        <v>2035</v>
      </c>
      <c r="AK516" s="2" t="str">
        <f>IF(sum!A509="ON",sum!B509,"*")</f>
        <v>R_ES-SH-SA_HET1</v>
      </c>
      <c r="AL516" s="2"/>
      <c r="AM516" s="2">
        <f>IF(sum!A509="ON",sum!G509,"*")</f>
        <v>0</v>
      </c>
      <c r="AP516" s="2" t="s">
        <v>186</v>
      </c>
      <c r="AQ516" s="2" t="s">
        <v>187</v>
      </c>
      <c r="AR516" s="2">
        <v>2035</v>
      </c>
      <c r="AS516" s="2" t="str">
        <f>IF(sum!A509="QU",sum!B509,"*")</f>
        <v>*</v>
      </c>
      <c r="AT516" s="2"/>
      <c r="AU516" s="2" t="str">
        <f>IF(sum!A509="QU",sum!G509,"*")</f>
        <v>*</v>
      </c>
      <c r="AX516" s="4" t="s">
        <v>186</v>
      </c>
      <c r="AY516" s="4" t="s">
        <v>187</v>
      </c>
      <c r="AZ516" s="4">
        <v>2035</v>
      </c>
      <c r="BA516" s="2" t="str">
        <f>IF(sum!A509="SA",sum!B509,"*")</f>
        <v>*</v>
      </c>
      <c r="BB516" s="2"/>
      <c r="BC516" s="2" t="str">
        <f>IF(sum!A509="SA",sum!G509,"*")</f>
        <v>*</v>
      </c>
    </row>
    <row r="517" spans="2:55">
      <c r="B517" s="2" t="s">
        <v>186</v>
      </c>
      <c r="C517" s="2" t="s">
        <v>187</v>
      </c>
      <c r="D517" s="2">
        <v>2035</v>
      </c>
      <c r="J517" s="2" t="s">
        <v>186</v>
      </c>
      <c r="K517" s="2" t="s">
        <v>187</v>
      </c>
      <c r="L517" s="2">
        <v>2035</v>
      </c>
      <c r="M517" s="2" t="str">
        <f>IF(sum!A510="AT",sum!B510,"*")</f>
        <v>*</v>
      </c>
      <c r="N517" s="2"/>
      <c r="O517" s="2" t="str">
        <f>IF(sum!A510="AT",sum!G510,"*")</f>
        <v>*</v>
      </c>
      <c r="R517" s="2" t="s">
        <v>186</v>
      </c>
      <c r="S517" s="2" t="s">
        <v>187</v>
      </c>
      <c r="T517" s="2">
        <v>2035</v>
      </c>
      <c r="U517" s="2" t="str">
        <f>IF(sum!A510="BC",sum!B510,"*")</f>
        <v>*</v>
      </c>
      <c r="V517" s="2"/>
      <c r="W517" s="2" t="str">
        <f>IF(sum!A510="BC",sum!G510,"*")</f>
        <v>*</v>
      </c>
      <c r="Z517" s="2" t="s">
        <v>186</v>
      </c>
      <c r="AA517" s="2" t="s">
        <v>187</v>
      </c>
      <c r="AB517" s="2">
        <v>2035</v>
      </c>
      <c r="AC517" s="2" t="str">
        <f>IF(sum!A510="MA",sum!B510,"*")</f>
        <v>*</v>
      </c>
      <c r="AD517" s="2"/>
      <c r="AE517" s="2" t="str">
        <f>IF(sum!A510="MA",sum!G510,"*")</f>
        <v>*</v>
      </c>
      <c r="AH517" s="2" t="s">
        <v>186</v>
      </c>
      <c r="AI517" s="2" t="s">
        <v>187</v>
      </c>
      <c r="AJ517" s="2">
        <v>2035</v>
      </c>
      <c r="AK517" s="2" t="str">
        <f>IF(sum!A510="ON",sum!B510,"*")</f>
        <v>R_ES-SH-SA_OIL_HE1</v>
      </c>
      <c r="AL517" s="2"/>
      <c r="AM517" s="2">
        <f>IF(sum!A510="ON",sum!G510,"*")</f>
        <v>0.291986850445173</v>
      </c>
      <c r="AP517" s="4" t="s">
        <v>186</v>
      </c>
      <c r="AQ517" s="4" t="s">
        <v>187</v>
      </c>
      <c r="AR517" s="4">
        <v>2035</v>
      </c>
      <c r="AS517" s="2" t="str">
        <f>IF(sum!A510="QU",sum!B510,"*")</f>
        <v>*</v>
      </c>
      <c r="AT517" s="2"/>
      <c r="AU517" s="2" t="str">
        <f>IF(sum!A510="QU",sum!G510,"*")</f>
        <v>*</v>
      </c>
      <c r="AX517" s="2" t="s">
        <v>186</v>
      </c>
      <c r="AY517" s="2" t="s">
        <v>187</v>
      </c>
      <c r="AZ517" s="2">
        <v>2035</v>
      </c>
      <c r="BA517" s="2" t="str">
        <f>IF(sum!A510="SA",sum!B510,"*")</f>
        <v>*</v>
      </c>
      <c r="BB517" s="2"/>
      <c r="BC517" s="2" t="str">
        <f>IF(sum!A510="SA",sum!G510,"*")</f>
        <v>*</v>
      </c>
    </row>
    <row r="518" spans="2:55">
      <c r="B518" s="2" t="s">
        <v>186</v>
      </c>
      <c r="C518" s="2" t="s">
        <v>187</v>
      </c>
      <c r="D518" s="2">
        <v>2035</v>
      </c>
      <c r="J518" s="2" t="s">
        <v>186</v>
      </c>
      <c r="K518" s="2" t="s">
        <v>187</v>
      </c>
      <c r="L518" s="2">
        <v>2035</v>
      </c>
      <c r="M518" s="2" t="str">
        <f>IF(sum!A511="AT",sum!B511,"*")</f>
        <v>*</v>
      </c>
      <c r="N518" s="2"/>
      <c r="O518" s="2" t="str">
        <f>IF(sum!A511="AT",sum!G511,"*")</f>
        <v>*</v>
      </c>
      <c r="R518" s="2" t="s">
        <v>186</v>
      </c>
      <c r="S518" s="2" t="s">
        <v>187</v>
      </c>
      <c r="T518" s="2">
        <v>2035</v>
      </c>
      <c r="U518" s="2" t="str">
        <f>IF(sum!A511="BC",sum!B511,"*")</f>
        <v>*</v>
      </c>
      <c r="V518" s="2"/>
      <c r="W518" s="2" t="str">
        <f>IF(sum!A511="BC",sum!G511,"*")</f>
        <v>*</v>
      </c>
      <c r="Z518" s="2" t="s">
        <v>186</v>
      </c>
      <c r="AA518" s="2" t="s">
        <v>187</v>
      </c>
      <c r="AB518" s="2">
        <v>2035</v>
      </c>
      <c r="AC518" s="2" t="str">
        <f>IF(sum!A511="MA",sum!B511,"*")</f>
        <v>*</v>
      </c>
      <c r="AD518" s="2"/>
      <c r="AE518" s="2" t="str">
        <f>IF(sum!A511="MA",sum!G511,"*")</f>
        <v>*</v>
      </c>
      <c r="AH518" s="2" t="s">
        <v>186</v>
      </c>
      <c r="AI518" s="2" t="s">
        <v>187</v>
      </c>
      <c r="AJ518" s="2">
        <v>2035</v>
      </c>
      <c r="AK518" s="2" t="str">
        <f>IF(sum!A511="ON",sum!B511,"*")</f>
        <v>R_ES-SH-SD_COAPRO1</v>
      </c>
      <c r="AL518" s="2"/>
      <c r="AM518" s="2">
        <f>IF(sum!A511="ON",sum!G511,"*")</f>
        <v>0.0115600482365076</v>
      </c>
      <c r="AP518" s="2" t="s">
        <v>186</v>
      </c>
      <c r="AQ518" s="2" t="s">
        <v>187</v>
      </c>
      <c r="AR518" s="2">
        <v>2035</v>
      </c>
      <c r="AS518" s="2" t="str">
        <f>IF(sum!A511="QU",sum!B511,"*")</f>
        <v>*</v>
      </c>
      <c r="AT518" s="2"/>
      <c r="AU518" s="2" t="str">
        <f>IF(sum!A511="QU",sum!G511,"*")</f>
        <v>*</v>
      </c>
      <c r="AX518" s="2" t="s">
        <v>186</v>
      </c>
      <c r="AY518" s="2" t="s">
        <v>187</v>
      </c>
      <c r="AZ518" s="2">
        <v>2035</v>
      </c>
      <c r="BA518" s="2" t="str">
        <f>IF(sum!A511="SA",sum!B511,"*")</f>
        <v>*</v>
      </c>
      <c r="BB518" s="2"/>
      <c r="BC518" s="2" t="str">
        <f>IF(sum!A511="SA",sum!G511,"*")</f>
        <v>*</v>
      </c>
    </row>
    <row r="519" spans="2:55">
      <c r="B519" s="4" t="s">
        <v>186</v>
      </c>
      <c r="C519" s="4" t="s">
        <v>187</v>
      </c>
      <c r="D519" s="4">
        <v>2035</v>
      </c>
      <c r="J519" s="4" t="s">
        <v>186</v>
      </c>
      <c r="K519" s="4" t="s">
        <v>187</v>
      </c>
      <c r="L519" s="4">
        <v>2035</v>
      </c>
      <c r="M519" s="2" t="str">
        <f>IF(sum!A512="AT",sum!B512,"*")</f>
        <v>*</v>
      </c>
      <c r="N519" s="2"/>
      <c r="O519" s="2" t="str">
        <f>IF(sum!A512="AT",sum!G512,"*")</f>
        <v>*</v>
      </c>
      <c r="R519" s="4" t="s">
        <v>186</v>
      </c>
      <c r="S519" s="4" t="s">
        <v>187</v>
      </c>
      <c r="T519" s="4">
        <v>2035</v>
      </c>
      <c r="U519" s="2" t="str">
        <f>IF(sum!A512="BC",sum!B512,"*")</f>
        <v>*</v>
      </c>
      <c r="V519" s="2"/>
      <c r="W519" s="2" t="str">
        <f>IF(sum!A512="BC",sum!G512,"*")</f>
        <v>*</v>
      </c>
      <c r="Z519" s="4" t="s">
        <v>186</v>
      </c>
      <c r="AA519" s="4" t="s">
        <v>187</v>
      </c>
      <c r="AB519" s="4">
        <v>2035</v>
      </c>
      <c r="AC519" s="2" t="str">
        <f>IF(sum!A512="MA",sum!B512,"*")</f>
        <v>*</v>
      </c>
      <c r="AD519" s="2"/>
      <c r="AE519" s="2" t="str">
        <f>IF(sum!A512="MA",sum!G512,"*")</f>
        <v>*</v>
      </c>
      <c r="AH519" s="4" t="s">
        <v>186</v>
      </c>
      <c r="AI519" s="4" t="s">
        <v>187</v>
      </c>
      <c r="AJ519" s="4">
        <v>2035</v>
      </c>
      <c r="AK519" s="2" t="str">
        <f>IF(sum!A512="ON",sum!B512,"*")</f>
        <v>R_ES-SH-SD_ELC1</v>
      </c>
      <c r="AL519" s="2"/>
      <c r="AM519" s="2">
        <f>IF(sum!A512="ON",sum!G512,"*")</f>
        <v>1.33193903939196</v>
      </c>
      <c r="AP519" s="4" t="s">
        <v>186</v>
      </c>
      <c r="AQ519" s="4" t="s">
        <v>187</v>
      </c>
      <c r="AR519" s="4">
        <v>2035</v>
      </c>
      <c r="AS519" s="2" t="str">
        <f>IF(sum!A512="QU",sum!B512,"*")</f>
        <v>*</v>
      </c>
      <c r="AT519" s="2"/>
      <c r="AU519" s="2" t="str">
        <f>IF(sum!A512="QU",sum!G512,"*")</f>
        <v>*</v>
      </c>
      <c r="AX519" s="4" t="s">
        <v>186</v>
      </c>
      <c r="AY519" s="4" t="s">
        <v>187</v>
      </c>
      <c r="AZ519" s="4">
        <v>2035</v>
      </c>
      <c r="BA519" s="2" t="str">
        <f>IF(sum!A512="SA",sum!B512,"*")</f>
        <v>*</v>
      </c>
      <c r="BB519" s="2"/>
      <c r="BC519" s="2" t="str">
        <f>IF(sum!A512="SA",sum!G512,"*")</f>
        <v>*</v>
      </c>
    </row>
    <row r="520" spans="2:55">
      <c r="B520" s="2" t="s">
        <v>186</v>
      </c>
      <c r="C520" s="2" t="s">
        <v>187</v>
      </c>
      <c r="D520" s="2">
        <v>2035</v>
      </c>
      <c r="J520" s="2" t="s">
        <v>186</v>
      </c>
      <c r="K520" s="2" t="s">
        <v>187</v>
      </c>
      <c r="L520" s="2">
        <v>2035</v>
      </c>
      <c r="M520" s="2" t="str">
        <f>IF(sum!A513="AT",sum!B513,"*")</f>
        <v>*</v>
      </c>
      <c r="N520" s="2"/>
      <c r="O520" s="2" t="str">
        <f>IF(sum!A513="AT",sum!G513,"*")</f>
        <v>*</v>
      </c>
      <c r="R520" s="2" t="s">
        <v>186</v>
      </c>
      <c r="S520" s="2" t="s">
        <v>187</v>
      </c>
      <c r="T520" s="2">
        <v>2035</v>
      </c>
      <c r="U520" s="2" t="str">
        <f>IF(sum!A513="BC",sum!B513,"*")</f>
        <v>*</v>
      </c>
      <c r="V520" s="2"/>
      <c r="W520" s="2" t="str">
        <f>IF(sum!A513="BC",sum!G513,"*")</f>
        <v>*</v>
      </c>
      <c r="Z520" s="2" t="s">
        <v>186</v>
      </c>
      <c r="AA520" s="2" t="s">
        <v>187</v>
      </c>
      <c r="AB520" s="2">
        <v>2035</v>
      </c>
      <c r="AC520" s="2" t="str">
        <f>IF(sum!A513="MA",sum!B513,"*")</f>
        <v>*</v>
      </c>
      <c r="AD520" s="2"/>
      <c r="AE520" s="2" t="str">
        <f>IF(sum!A513="MA",sum!G513,"*")</f>
        <v>*</v>
      </c>
      <c r="AH520" s="2" t="s">
        <v>186</v>
      </c>
      <c r="AI520" s="2" t="s">
        <v>187</v>
      </c>
      <c r="AJ520" s="2">
        <v>2035</v>
      </c>
      <c r="AK520" s="2" t="str">
        <f>IF(sum!A513="ON",sum!B513,"*")</f>
        <v>R_ES-SH-SD_GAS_HE1</v>
      </c>
      <c r="AL520" s="2"/>
      <c r="AM520" s="2">
        <f>IF(sum!A513="ON",sum!G513,"*")</f>
        <v>0.209105443467503</v>
      </c>
      <c r="AP520" s="2" t="s">
        <v>186</v>
      </c>
      <c r="AQ520" s="2" t="s">
        <v>187</v>
      </c>
      <c r="AR520" s="2">
        <v>2035</v>
      </c>
      <c r="AS520" s="2" t="str">
        <f>IF(sum!A513="QU",sum!B513,"*")</f>
        <v>*</v>
      </c>
      <c r="AT520" s="2"/>
      <c r="AU520" s="2" t="str">
        <f>IF(sum!A513="QU",sum!G513,"*")</f>
        <v>*</v>
      </c>
      <c r="AX520" s="2" t="s">
        <v>186</v>
      </c>
      <c r="AY520" s="2" t="s">
        <v>187</v>
      </c>
      <c r="AZ520" s="2">
        <v>2035</v>
      </c>
      <c r="BA520" s="2" t="str">
        <f>IF(sum!A513="SA",sum!B513,"*")</f>
        <v>*</v>
      </c>
      <c r="BB520" s="2"/>
      <c r="BC520" s="2" t="str">
        <f>IF(sum!A513="SA",sum!G513,"*")</f>
        <v>*</v>
      </c>
    </row>
    <row r="521" spans="2:55">
      <c r="B521" s="2" t="s">
        <v>186</v>
      </c>
      <c r="C521" s="2" t="s">
        <v>187</v>
      </c>
      <c r="D521" s="2">
        <v>2035</v>
      </c>
      <c r="J521" s="2" t="s">
        <v>186</v>
      </c>
      <c r="K521" s="2" t="s">
        <v>187</v>
      </c>
      <c r="L521" s="2">
        <v>2035</v>
      </c>
      <c r="M521" s="2" t="str">
        <f>IF(sum!A514="AT",sum!B514,"*")</f>
        <v>*</v>
      </c>
      <c r="N521" s="2"/>
      <c r="O521" s="2" t="str">
        <f>IF(sum!A514="AT",sum!G514,"*")</f>
        <v>*</v>
      </c>
      <c r="R521" s="2" t="s">
        <v>186</v>
      </c>
      <c r="S521" s="2" t="s">
        <v>187</v>
      </c>
      <c r="T521" s="2">
        <v>2035</v>
      </c>
      <c r="U521" s="2" t="str">
        <f>IF(sum!A514="BC",sum!B514,"*")</f>
        <v>*</v>
      </c>
      <c r="V521" s="2"/>
      <c r="W521" s="2" t="str">
        <f>IF(sum!A514="BC",sum!G514,"*")</f>
        <v>*</v>
      </c>
      <c r="Z521" s="2" t="s">
        <v>186</v>
      </c>
      <c r="AA521" s="2" t="s">
        <v>187</v>
      </c>
      <c r="AB521" s="2">
        <v>2035</v>
      </c>
      <c r="AC521" s="2" t="str">
        <f>IF(sum!A514="MA",sum!B514,"*")</f>
        <v>*</v>
      </c>
      <c r="AD521" s="2"/>
      <c r="AE521" s="2" t="str">
        <f>IF(sum!A514="MA",sum!G514,"*")</f>
        <v>*</v>
      </c>
      <c r="AH521" s="2" t="s">
        <v>186</v>
      </c>
      <c r="AI521" s="2" t="s">
        <v>187</v>
      </c>
      <c r="AJ521" s="2">
        <v>2035</v>
      </c>
      <c r="AK521" s="2" t="str">
        <f>IF(sum!A514="ON",sum!B514,"*")</f>
        <v>R_ES-SH-SD_HET1</v>
      </c>
      <c r="AL521" s="2"/>
      <c r="AM521" s="2">
        <f>IF(sum!A514="ON",sum!G514,"*")</f>
        <v>0</v>
      </c>
      <c r="AP521" s="4" t="s">
        <v>186</v>
      </c>
      <c r="AQ521" s="4" t="s">
        <v>187</v>
      </c>
      <c r="AR521" s="4">
        <v>2035</v>
      </c>
      <c r="AS521" s="2" t="str">
        <f>IF(sum!A514="QU",sum!B514,"*")</f>
        <v>*</v>
      </c>
      <c r="AT521" s="2"/>
      <c r="AU521" s="2" t="str">
        <f>IF(sum!A514="QU",sum!G514,"*")</f>
        <v>*</v>
      </c>
      <c r="AX521" s="2" t="s">
        <v>186</v>
      </c>
      <c r="AY521" s="2" t="s">
        <v>187</v>
      </c>
      <c r="AZ521" s="2">
        <v>2035</v>
      </c>
      <c r="BA521" s="2" t="str">
        <f>IF(sum!A514="SA",sum!B514,"*")</f>
        <v>*</v>
      </c>
      <c r="BB521" s="2"/>
      <c r="BC521" s="2" t="str">
        <f>IF(sum!A514="SA",sum!G514,"*")</f>
        <v>*</v>
      </c>
    </row>
    <row r="522" spans="2:55">
      <c r="B522" s="4" t="s">
        <v>186</v>
      </c>
      <c r="C522" s="4" t="s">
        <v>187</v>
      </c>
      <c r="D522" s="4">
        <v>2035</v>
      </c>
      <c r="J522" s="4" t="s">
        <v>186</v>
      </c>
      <c r="K522" s="4" t="s">
        <v>187</v>
      </c>
      <c r="L522" s="4">
        <v>2035</v>
      </c>
      <c r="M522" s="2" t="str">
        <f>IF(sum!A515="AT",sum!B515,"*")</f>
        <v>*</v>
      </c>
      <c r="N522" s="2"/>
      <c r="O522" s="2" t="str">
        <f>IF(sum!A515="AT",sum!G515,"*")</f>
        <v>*</v>
      </c>
      <c r="R522" s="4" t="s">
        <v>186</v>
      </c>
      <c r="S522" s="4" t="s">
        <v>187</v>
      </c>
      <c r="T522" s="4">
        <v>2035</v>
      </c>
      <c r="U522" s="2" t="str">
        <f>IF(sum!A515="BC",sum!B515,"*")</f>
        <v>*</v>
      </c>
      <c r="V522" s="2"/>
      <c r="W522" s="2" t="str">
        <f>IF(sum!A515="BC",sum!G515,"*")</f>
        <v>*</v>
      </c>
      <c r="Z522" s="4" t="s">
        <v>186</v>
      </c>
      <c r="AA522" s="4" t="s">
        <v>187</v>
      </c>
      <c r="AB522" s="4">
        <v>2035</v>
      </c>
      <c r="AC522" s="2" t="str">
        <f>IF(sum!A515="MA",sum!B515,"*")</f>
        <v>*</v>
      </c>
      <c r="AD522" s="2"/>
      <c r="AE522" s="2" t="str">
        <f>IF(sum!A515="MA",sum!G515,"*")</f>
        <v>*</v>
      </c>
      <c r="AH522" s="4" t="s">
        <v>186</v>
      </c>
      <c r="AI522" s="4" t="s">
        <v>187</v>
      </c>
      <c r="AJ522" s="4">
        <v>2035</v>
      </c>
      <c r="AK522" s="2" t="str">
        <f>IF(sum!A515="ON",sum!B515,"*")</f>
        <v>R_ES-SH-SD_WOD1</v>
      </c>
      <c r="AL522" s="2"/>
      <c r="AM522" s="2">
        <f>IF(sum!A515="ON",sum!G515,"*")</f>
        <v>0</v>
      </c>
      <c r="AP522" s="2" t="s">
        <v>186</v>
      </c>
      <c r="AQ522" s="2" t="s">
        <v>187</v>
      </c>
      <c r="AR522" s="2">
        <v>2035</v>
      </c>
      <c r="AS522" s="2" t="str">
        <f>IF(sum!A515="QU",sum!B515,"*")</f>
        <v>*</v>
      </c>
      <c r="AT522" s="2"/>
      <c r="AU522" s="2" t="str">
        <f>IF(sum!A515="QU",sum!G515,"*")</f>
        <v>*</v>
      </c>
      <c r="AX522" s="4" t="s">
        <v>186</v>
      </c>
      <c r="AY522" s="4" t="s">
        <v>187</v>
      </c>
      <c r="AZ522" s="4">
        <v>2035</v>
      </c>
      <c r="BA522" s="2" t="str">
        <f>IF(sum!A515="SA",sum!B515,"*")</f>
        <v>*</v>
      </c>
      <c r="BB522" s="2"/>
      <c r="BC522" s="2" t="str">
        <f>IF(sum!A515="SA",sum!G515,"*")</f>
        <v>*</v>
      </c>
    </row>
    <row r="523" spans="2:55">
      <c r="B523" s="2" t="s">
        <v>186</v>
      </c>
      <c r="C523" s="2" t="s">
        <v>187</v>
      </c>
      <c r="D523" s="2">
        <v>2035</v>
      </c>
      <c r="J523" s="2" t="s">
        <v>186</v>
      </c>
      <c r="K523" s="2" t="s">
        <v>187</v>
      </c>
      <c r="L523" s="2">
        <v>2035</v>
      </c>
      <c r="M523" s="2" t="str">
        <f>IF(sum!A516="AT",sum!B516,"*")</f>
        <v>*</v>
      </c>
      <c r="N523" s="2"/>
      <c r="O523" s="2" t="str">
        <f>IF(sum!A516="AT",sum!G516,"*")</f>
        <v>*</v>
      </c>
      <c r="R523" s="2" t="s">
        <v>186</v>
      </c>
      <c r="S523" s="2" t="s">
        <v>187</v>
      </c>
      <c r="T523" s="2">
        <v>2035</v>
      </c>
      <c r="U523" s="2" t="str">
        <f>IF(sum!A516="BC",sum!B516,"*")</f>
        <v>*</v>
      </c>
      <c r="V523" s="2"/>
      <c r="W523" s="2" t="str">
        <f>IF(sum!A516="BC",sum!G516,"*")</f>
        <v>*</v>
      </c>
      <c r="Z523" s="2" t="s">
        <v>186</v>
      </c>
      <c r="AA523" s="2" t="s">
        <v>187</v>
      </c>
      <c r="AB523" s="2">
        <v>2035</v>
      </c>
      <c r="AC523" s="2" t="str">
        <f>IF(sum!A516="MA",sum!B516,"*")</f>
        <v>*</v>
      </c>
      <c r="AD523" s="2"/>
      <c r="AE523" s="2" t="str">
        <f>IF(sum!A516="MA",sum!G516,"*")</f>
        <v>*</v>
      </c>
      <c r="AH523" s="2" t="s">
        <v>186</v>
      </c>
      <c r="AI523" s="2" t="s">
        <v>187</v>
      </c>
      <c r="AJ523" s="2">
        <v>2035</v>
      </c>
      <c r="AK523" s="2" t="str">
        <f>IF(sum!A516="ON",sum!B516,"*")</f>
        <v>R_ES-WH-AP_COAPRO1</v>
      </c>
      <c r="AL523" s="2"/>
      <c r="AM523" s="2">
        <f>IF(sum!A516="ON",sum!G516,"*")</f>
        <v>0</v>
      </c>
      <c r="AP523" s="4" t="s">
        <v>186</v>
      </c>
      <c r="AQ523" s="4" t="s">
        <v>187</v>
      </c>
      <c r="AR523" s="4">
        <v>2035</v>
      </c>
      <c r="AS523" s="2" t="str">
        <f>IF(sum!A516="QU",sum!B516,"*")</f>
        <v>*</v>
      </c>
      <c r="AT523" s="2"/>
      <c r="AU523" s="2" t="str">
        <f>IF(sum!A516="QU",sum!G516,"*")</f>
        <v>*</v>
      </c>
      <c r="AX523" s="2" t="s">
        <v>186</v>
      </c>
      <c r="AY523" s="2" t="s">
        <v>187</v>
      </c>
      <c r="AZ523" s="2">
        <v>2035</v>
      </c>
      <c r="BA523" s="2" t="str">
        <f>IF(sum!A516="SA",sum!B516,"*")</f>
        <v>*</v>
      </c>
      <c r="BB523" s="2"/>
      <c r="BC523" s="2" t="str">
        <f>IF(sum!A516="SA",sum!G516,"*")</f>
        <v>*</v>
      </c>
    </row>
    <row r="524" spans="2:55">
      <c r="B524" s="2" t="s">
        <v>186</v>
      </c>
      <c r="C524" s="2" t="s">
        <v>187</v>
      </c>
      <c r="D524" s="2">
        <v>2035</v>
      </c>
      <c r="J524" s="2" t="s">
        <v>186</v>
      </c>
      <c r="K524" s="2" t="s">
        <v>187</v>
      </c>
      <c r="L524" s="2">
        <v>2035</v>
      </c>
      <c r="M524" s="2" t="str">
        <f>IF(sum!A517="AT",sum!B517,"*")</f>
        <v>*</v>
      </c>
      <c r="N524" s="2"/>
      <c r="O524" s="2" t="str">
        <f>IF(sum!A517="AT",sum!G517,"*")</f>
        <v>*</v>
      </c>
      <c r="R524" s="2" t="s">
        <v>186</v>
      </c>
      <c r="S524" s="2" t="s">
        <v>187</v>
      </c>
      <c r="T524" s="2">
        <v>2035</v>
      </c>
      <c r="U524" s="2" t="str">
        <f>IF(sum!A517="BC",sum!B517,"*")</f>
        <v>*</v>
      </c>
      <c r="V524" s="2"/>
      <c r="W524" s="2" t="str">
        <f>IF(sum!A517="BC",sum!G517,"*")</f>
        <v>*</v>
      </c>
      <c r="Z524" s="2" t="s">
        <v>186</v>
      </c>
      <c r="AA524" s="2" t="s">
        <v>187</v>
      </c>
      <c r="AB524" s="2">
        <v>2035</v>
      </c>
      <c r="AC524" s="2" t="str">
        <f>IF(sum!A517="MA",sum!B517,"*")</f>
        <v>*</v>
      </c>
      <c r="AD524" s="2"/>
      <c r="AE524" s="2" t="str">
        <f>IF(sum!A517="MA",sum!G517,"*")</f>
        <v>*</v>
      </c>
      <c r="AH524" s="2" t="s">
        <v>186</v>
      </c>
      <c r="AI524" s="2" t="s">
        <v>187</v>
      </c>
      <c r="AJ524" s="2">
        <v>2035</v>
      </c>
      <c r="AK524" s="2" t="str">
        <f>IF(sum!A517="ON",sum!B517,"*")</f>
        <v>R_ES-WH-AP_STEAM1</v>
      </c>
      <c r="AL524" s="2"/>
      <c r="AM524" s="2">
        <f>IF(sum!A517="ON",sum!G517,"*")</f>
        <v>1.49396968130108</v>
      </c>
      <c r="AP524" s="2" t="s">
        <v>186</v>
      </c>
      <c r="AQ524" s="2" t="s">
        <v>187</v>
      </c>
      <c r="AR524" s="2">
        <v>2035</v>
      </c>
      <c r="AS524" s="2" t="str">
        <f>IF(sum!A517="QU",sum!B517,"*")</f>
        <v>*</v>
      </c>
      <c r="AT524" s="2"/>
      <c r="AU524" s="2" t="str">
        <f>IF(sum!A517="QU",sum!G517,"*")</f>
        <v>*</v>
      </c>
      <c r="AX524" s="2" t="s">
        <v>186</v>
      </c>
      <c r="AY524" s="2" t="s">
        <v>187</v>
      </c>
      <c r="AZ524" s="2">
        <v>2035</v>
      </c>
      <c r="BA524" s="2" t="str">
        <f>IF(sum!A517="SA",sum!B517,"*")</f>
        <v>*</v>
      </c>
      <c r="BB524" s="2"/>
      <c r="BC524" s="2" t="str">
        <f>IF(sum!A517="SA",sum!G517,"*")</f>
        <v>*</v>
      </c>
    </row>
    <row r="525" spans="2:55">
      <c r="B525" s="4" t="s">
        <v>186</v>
      </c>
      <c r="C525" s="4" t="s">
        <v>187</v>
      </c>
      <c r="D525" s="4">
        <v>2035</v>
      </c>
      <c r="J525" s="4" t="s">
        <v>186</v>
      </c>
      <c r="K525" s="4" t="s">
        <v>187</v>
      </c>
      <c r="L525" s="4">
        <v>2035</v>
      </c>
      <c r="M525" s="2" t="str">
        <f>IF(sum!A518="AT",sum!B518,"*")</f>
        <v>*</v>
      </c>
      <c r="N525" s="2"/>
      <c r="O525" s="2" t="str">
        <f>IF(sum!A518="AT",sum!G518,"*")</f>
        <v>*</v>
      </c>
      <c r="R525" s="4" t="s">
        <v>186</v>
      </c>
      <c r="S525" s="4" t="s">
        <v>187</v>
      </c>
      <c r="T525" s="4">
        <v>2035</v>
      </c>
      <c r="U525" s="2" t="str">
        <f>IF(sum!A518="BC",sum!B518,"*")</f>
        <v>*</v>
      </c>
      <c r="V525" s="2"/>
      <c r="W525" s="2" t="str">
        <f>IF(sum!A518="BC",sum!G518,"*")</f>
        <v>*</v>
      </c>
      <c r="Z525" s="4" t="s">
        <v>186</v>
      </c>
      <c r="AA525" s="4" t="s">
        <v>187</v>
      </c>
      <c r="AB525" s="4">
        <v>2035</v>
      </c>
      <c r="AC525" s="2" t="str">
        <f>IF(sum!A518="MA",sum!B518,"*")</f>
        <v>*</v>
      </c>
      <c r="AD525" s="2"/>
      <c r="AE525" s="2" t="str">
        <f>IF(sum!A518="MA",sum!G518,"*")</f>
        <v>*</v>
      </c>
      <c r="AH525" s="4" t="s">
        <v>186</v>
      </c>
      <c r="AI525" s="4" t="s">
        <v>187</v>
      </c>
      <c r="AJ525" s="4">
        <v>2035</v>
      </c>
      <c r="AK525" s="2" t="str">
        <f>IF(sum!A518="ON",sum!B518,"*")</f>
        <v>R_ES-WH-MOB_COAPRO1</v>
      </c>
      <c r="AL525" s="2"/>
      <c r="AM525" s="2">
        <f>IF(sum!A518="ON",sum!G518,"*")</f>
        <v>0</v>
      </c>
      <c r="AP525" s="4" t="s">
        <v>186</v>
      </c>
      <c r="AQ525" s="4" t="s">
        <v>187</v>
      </c>
      <c r="AR525" s="4">
        <v>2035</v>
      </c>
      <c r="AS525" s="2" t="str">
        <f>IF(sum!A518="QU",sum!B518,"*")</f>
        <v>*</v>
      </c>
      <c r="AT525" s="2"/>
      <c r="AU525" s="2" t="str">
        <f>IF(sum!A518="QU",sum!G518,"*")</f>
        <v>*</v>
      </c>
      <c r="AX525" s="4" t="s">
        <v>186</v>
      </c>
      <c r="AY525" s="4" t="s">
        <v>187</v>
      </c>
      <c r="AZ525" s="4">
        <v>2035</v>
      </c>
      <c r="BA525" s="2" t="str">
        <f>IF(sum!A518="SA",sum!B518,"*")</f>
        <v>*</v>
      </c>
      <c r="BB525" s="2"/>
      <c r="BC525" s="2" t="str">
        <f>IF(sum!A518="SA",sum!G518,"*")</f>
        <v>*</v>
      </c>
    </row>
    <row r="526" spans="2:55">
      <c r="B526" s="2" t="s">
        <v>186</v>
      </c>
      <c r="C526" s="2" t="s">
        <v>187</v>
      </c>
      <c r="D526" s="2">
        <v>2035</v>
      </c>
      <c r="J526" s="2" t="s">
        <v>186</v>
      </c>
      <c r="K526" s="2" t="s">
        <v>187</v>
      </c>
      <c r="L526" s="2">
        <v>2035</v>
      </c>
      <c r="M526" s="2" t="str">
        <f>IF(sum!A519="AT",sum!B519,"*")</f>
        <v>*</v>
      </c>
      <c r="N526" s="2"/>
      <c r="O526" s="2" t="str">
        <f>IF(sum!A519="AT",sum!G519,"*")</f>
        <v>*</v>
      </c>
      <c r="R526" s="2" t="s">
        <v>186</v>
      </c>
      <c r="S526" s="2" t="s">
        <v>187</v>
      </c>
      <c r="T526" s="2">
        <v>2035</v>
      </c>
      <c r="U526" s="2" t="str">
        <f>IF(sum!A519="BC",sum!B519,"*")</f>
        <v>*</v>
      </c>
      <c r="V526" s="2"/>
      <c r="W526" s="2" t="str">
        <f>IF(sum!A519="BC",sum!G519,"*")</f>
        <v>*</v>
      </c>
      <c r="Z526" s="2" t="s">
        <v>186</v>
      </c>
      <c r="AA526" s="2" t="s">
        <v>187</v>
      </c>
      <c r="AB526" s="2">
        <v>2035</v>
      </c>
      <c r="AC526" s="2" t="str">
        <f>IF(sum!A519="MA",sum!B519,"*")</f>
        <v>*</v>
      </c>
      <c r="AD526" s="2"/>
      <c r="AE526" s="2" t="str">
        <f>IF(sum!A519="MA",sum!G519,"*")</f>
        <v>*</v>
      </c>
      <c r="AH526" s="2" t="s">
        <v>186</v>
      </c>
      <c r="AI526" s="2" t="s">
        <v>187</v>
      </c>
      <c r="AJ526" s="2">
        <v>2035</v>
      </c>
      <c r="AK526" s="2" t="str">
        <f>IF(sum!A519="ON",sum!B519,"*")</f>
        <v>R_ES-WH-MOB_STEAM1</v>
      </c>
      <c r="AL526" s="2"/>
      <c r="AM526" s="2">
        <f>IF(sum!A519="ON",sum!G519,"*")</f>
        <v>0.0109952054429872</v>
      </c>
      <c r="AP526" s="2" t="s">
        <v>186</v>
      </c>
      <c r="AQ526" s="2" t="s">
        <v>187</v>
      </c>
      <c r="AR526" s="2">
        <v>2035</v>
      </c>
      <c r="AS526" s="2" t="str">
        <f>IF(sum!A519="QU",sum!B519,"*")</f>
        <v>*</v>
      </c>
      <c r="AT526" s="2"/>
      <c r="AU526" s="2" t="str">
        <f>IF(sum!A519="QU",sum!G519,"*")</f>
        <v>*</v>
      </c>
      <c r="AX526" s="2" t="s">
        <v>186</v>
      </c>
      <c r="AY526" s="2" t="s">
        <v>187</v>
      </c>
      <c r="AZ526" s="2">
        <v>2035</v>
      </c>
      <c r="BA526" s="2" t="str">
        <f>IF(sum!A519="SA",sum!B519,"*")</f>
        <v>*</v>
      </c>
      <c r="BB526" s="2"/>
      <c r="BC526" s="2" t="str">
        <f>IF(sum!A519="SA",sum!G519,"*")</f>
        <v>*</v>
      </c>
    </row>
    <row r="527" spans="2:55">
      <c r="B527" s="2" t="s">
        <v>186</v>
      </c>
      <c r="C527" s="2" t="s">
        <v>187</v>
      </c>
      <c r="D527" s="2">
        <v>2035</v>
      </c>
      <c r="J527" s="2" t="s">
        <v>186</v>
      </c>
      <c r="K527" s="2" t="s">
        <v>187</v>
      </c>
      <c r="L527" s="2">
        <v>2035</v>
      </c>
      <c r="M527" s="2" t="str">
        <f>IF(sum!A520="AT",sum!B520,"*")</f>
        <v>*</v>
      </c>
      <c r="N527" s="2"/>
      <c r="O527" s="2" t="str">
        <f>IF(sum!A520="AT",sum!G520,"*")</f>
        <v>*</v>
      </c>
      <c r="R527" s="2" t="s">
        <v>186</v>
      </c>
      <c r="S527" s="2" t="s">
        <v>187</v>
      </c>
      <c r="T527" s="2">
        <v>2035</v>
      </c>
      <c r="U527" s="2" t="str">
        <f>IF(sum!A520="BC",sum!B520,"*")</f>
        <v>*</v>
      </c>
      <c r="V527" s="2"/>
      <c r="W527" s="2" t="str">
        <f>IF(sum!A520="BC",sum!G520,"*")</f>
        <v>*</v>
      </c>
      <c r="Z527" s="2" t="s">
        <v>186</v>
      </c>
      <c r="AA527" s="2" t="s">
        <v>187</v>
      </c>
      <c r="AB527" s="2">
        <v>2035</v>
      </c>
      <c r="AC527" s="2" t="str">
        <f>IF(sum!A520="MA",sum!B520,"*")</f>
        <v>*</v>
      </c>
      <c r="AD527" s="2"/>
      <c r="AE527" s="2" t="str">
        <f>IF(sum!A520="MA",sum!G520,"*")</f>
        <v>*</v>
      </c>
      <c r="AH527" s="2" t="s">
        <v>186</v>
      </c>
      <c r="AI527" s="2" t="s">
        <v>187</v>
      </c>
      <c r="AJ527" s="2">
        <v>2035</v>
      </c>
      <c r="AK527" s="2" t="str">
        <f>IF(sum!A520="ON",sum!B520,"*")</f>
        <v>R_ES-WH-SA_COAPRO1</v>
      </c>
      <c r="AL527" s="2"/>
      <c r="AM527" s="2">
        <f>IF(sum!A520="ON",sum!G520,"*")</f>
        <v>0</v>
      </c>
      <c r="AP527" s="4" t="s">
        <v>186</v>
      </c>
      <c r="AQ527" s="4" t="s">
        <v>187</v>
      </c>
      <c r="AR527" s="4">
        <v>2035</v>
      </c>
      <c r="AS527" s="2" t="str">
        <f>IF(sum!A520="QU",sum!B520,"*")</f>
        <v>*</v>
      </c>
      <c r="AT527" s="2"/>
      <c r="AU527" s="2" t="str">
        <f>IF(sum!A520="QU",sum!G520,"*")</f>
        <v>*</v>
      </c>
      <c r="AX527" s="2" t="s">
        <v>186</v>
      </c>
      <c r="AY527" s="2" t="s">
        <v>187</v>
      </c>
      <c r="AZ527" s="2">
        <v>2035</v>
      </c>
      <c r="BA527" s="2" t="str">
        <f>IF(sum!A520="SA",sum!B520,"*")</f>
        <v>*</v>
      </c>
      <c r="BB527" s="2"/>
      <c r="BC527" s="2" t="str">
        <f>IF(sum!A520="SA",sum!G520,"*")</f>
        <v>*</v>
      </c>
    </row>
    <row r="528" spans="2:55">
      <c r="B528" s="4" t="s">
        <v>186</v>
      </c>
      <c r="C528" s="4" t="s">
        <v>187</v>
      </c>
      <c r="D528" s="4">
        <v>2035</v>
      </c>
      <c r="J528" s="4" t="s">
        <v>186</v>
      </c>
      <c r="K528" s="4" t="s">
        <v>187</v>
      </c>
      <c r="L528" s="4">
        <v>2035</v>
      </c>
      <c r="M528" s="2" t="str">
        <f>IF(sum!A521="AT",sum!B521,"*")</f>
        <v>*</v>
      </c>
      <c r="N528" s="2"/>
      <c r="O528" s="2" t="str">
        <f>IF(sum!A521="AT",sum!G521,"*")</f>
        <v>*</v>
      </c>
      <c r="R528" s="4" t="s">
        <v>186</v>
      </c>
      <c r="S528" s="4" t="s">
        <v>187</v>
      </c>
      <c r="T528" s="4">
        <v>2035</v>
      </c>
      <c r="U528" s="2" t="str">
        <f>IF(sum!A521="BC",sum!B521,"*")</f>
        <v>*</v>
      </c>
      <c r="V528" s="2"/>
      <c r="W528" s="2" t="str">
        <f>IF(sum!A521="BC",sum!G521,"*")</f>
        <v>*</v>
      </c>
      <c r="Z528" s="4" t="s">
        <v>186</v>
      </c>
      <c r="AA528" s="4" t="s">
        <v>187</v>
      </c>
      <c r="AB528" s="4">
        <v>2035</v>
      </c>
      <c r="AC528" s="2" t="str">
        <f>IF(sum!A521="MA",sum!B521,"*")</f>
        <v>*</v>
      </c>
      <c r="AD528" s="2"/>
      <c r="AE528" s="2" t="str">
        <f>IF(sum!A521="MA",sum!G521,"*")</f>
        <v>*</v>
      </c>
      <c r="AH528" s="4" t="s">
        <v>186</v>
      </c>
      <c r="AI528" s="4" t="s">
        <v>187</v>
      </c>
      <c r="AJ528" s="4">
        <v>2035</v>
      </c>
      <c r="AK528" s="2" t="str">
        <f>IF(sum!A521="ON",sum!B521,"*")</f>
        <v>R_ES-WH-SA_STEAM1</v>
      </c>
      <c r="AL528" s="2"/>
      <c r="AM528" s="2">
        <f>IF(sum!A521="ON",sum!G521,"*")</f>
        <v>0.615581746916447</v>
      </c>
      <c r="AP528" s="2" t="s">
        <v>186</v>
      </c>
      <c r="AQ528" s="2" t="s">
        <v>187</v>
      </c>
      <c r="AR528" s="2">
        <v>2035</v>
      </c>
      <c r="AS528" s="2" t="str">
        <f>IF(sum!A521="QU",sum!B521,"*")</f>
        <v>*</v>
      </c>
      <c r="AT528" s="2"/>
      <c r="AU528" s="2" t="str">
        <f>IF(sum!A521="QU",sum!G521,"*")</f>
        <v>*</v>
      </c>
      <c r="AX528" s="4" t="s">
        <v>186</v>
      </c>
      <c r="AY528" s="4" t="s">
        <v>187</v>
      </c>
      <c r="AZ528" s="4">
        <v>2035</v>
      </c>
      <c r="BA528" s="2" t="str">
        <f>IF(sum!A521="SA",sum!B521,"*")</f>
        <v>*</v>
      </c>
      <c r="BB528" s="2"/>
      <c r="BC528" s="2" t="str">
        <f>IF(sum!A521="SA",sum!G521,"*")</f>
        <v>*</v>
      </c>
    </row>
    <row r="529" spans="2:55">
      <c r="B529" s="2" t="s">
        <v>186</v>
      </c>
      <c r="C529" s="2" t="s">
        <v>187</v>
      </c>
      <c r="D529" s="2">
        <v>2035</v>
      </c>
      <c r="J529" s="2" t="s">
        <v>186</v>
      </c>
      <c r="K529" s="2" t="s">
        <v>187</v>
      </c>
      <c r="L529" s="2">
        <v>2035</v>
      </c>
      <c r="M529" s="2" t="str">
        <f>IF(sum!A522="AT",sum!B522,"*")</f>
        <v>*</v>
      </c>
      <c r="N529" s="2"/>
      <c r="O529" s="2" t="str">
        <f>IF(sum!A522="AT",sum!G522,"*")</f>
        <v>*</v>
      </c>
      <c r="R529" s="2" t="s">
        <v>186</v>
      </c>
      <c r="S529" s="2" t="s">
        <v>187</v>
      </c>
      <c r="T529" s="2">
        <v>2035</v>
      </c>
      <c r="U529" s="2" t="str">
        <f>IF(sum!A522="BC",sum!B522,"*")</f>
        <v>*</v>
      </c>
      <c r="V529" s="2"/>
      <c r="W529" s="2" t="str">
        <f>IF(sum!A522="BC",sum!G522,"*")</f>
        <v>*</v>
      </c>
      <c r="Z529" s="2" t="s">
        <v>186</v>
      </c>
      <c r="AA529" s="2" t="s">
        <v>187</v>
      </c>
      <c r="AB529" s="2">
        <v>2035</v>
      </c>
      <c r="AC529" s="2" t="str">
        <f>IF(sum!A522="MA",sum!B522,"*")</f>
        <v>*</v>
      </c>
      <c r="AD529" s="2"/>
      <c r="AE529" s="2" t="str">
        <f>IF(sum!A522="MA",sum!G522,"*")</f>
        <v>*</v>
      </c>
      <c r="AH529" s="2" t="s">
        <v>186</v>
      </c>
      <c r="AI529" s="2" t="s">
        <v>187</v>
      </c>
      <c r="AJ529" s="2">
        <v>2035</v>
      </c>
      <c r="AK529" s="2" t="str">
        <f>IF(sum!A522="ON",sum!B522,"*")</f>
        <v>R_ES-WH-SD_STEAM1</v>
      </c>
      <c r="AL529" s="2"/>
      <c r="AM529" s="2">
        <f>IF(sum!A522="ON",sum!G522,"*")</f>
        <v>1.62466694824151</v>
      </c>
      <c r="AP529" s="4" t="s">
        <v>186</v>
      </c>
      <c r="AQ529" s="4" t="s">
        <v>187</v>
      </c>
      <c r="AR529" s="4">
        <v>2035</v>
      </c>
      <c r="AS529" s="2" t="str">
        <f>IF(sum!A522="QU",sum!B522,"*")</f>
        <v>*</v>
      </c>
      <c r="AT529" s="2"/>
      <c r="AU529" s="2" t="str">
        <f>IF(sum!A522="QU",sum!G522,"*")</f>
        <v>*</v>
      </c>
      <c r="AX529" s="2" t="s">
        <v>186</v>
      </c>
      <c r="AY529" s="2" t="s">
        <v>187</v>
      </c>
      <c r="AZ529" s="2">
        <v>2035</v>
      </c>
      <c r="BA529" s="2" t="str">
        <f>IF(sum!A522="SA",sum!B522,"*")</f>
        <v>*</v>
      </c>
      <c r="BB529" s="2"/>
      <c r="BC529" s="2" t="str">
        <f>IF(sum!A522="SA",sum!G522,"*")</f>
        <v>*</v>
      </c>
    </row>
    <row r="530" spans="2:55">
      <c r="B530" s="2" t="s">
        <v>186</v>
      </c>
      <c r="C530" s="2" t="s">
        <v>187</v>
      </c>
      <c r="D530" s="2">
        <v>2035</v>
      </c>
      <c r="J530" s="2" t="s">
        <v>186</v>
      </c>
      <c r="K530" s="2" t="s">
        <v>187</v>
      </c>
      <c r="L530" s="2">
        <v>2035</v>
      </c>
      <c r="M530" s="2" t="str">
        <f>IF(sum!A523="AT",sum!B523,"*")</f>
        <v>*</v>
      </c>
      <c r="N530" s="2"/>
      <c r="O530" s="2" t="str">
        <f>IF(sum!A523="AT",sum!G523,"*")</f>
        <v>*</v>
      </c>
      <c r="R530" s="2" t="s">
        <v>186</v>
      </c>
      <c r="S530" s="2" t="s">
        <v>187</v>
      </c>
      <c r="T530" s="2">
        <v>2035</v>
      </c>
      <c r="U530" s="2" t="str">
        <f>IF(sum!A523="BC",sum!B523,"*")</f>
        <v>*</v>
      </c>
      <c r="V530" s="2"/>
      <c r="W530" s="2" t="str">
        <f>IF(sum!A523="BC",sum!G523,"*")</f>
        <v>*</v>
      </c>
      <c r="Z530" s="2" t="s">
        <v>186</v>
      </c>
      <c r="AA530" s="2" t="s">
        <v>187</v>
      </c>
      <c r="AB530" s="2">
        <v>2035</v>
      </c>
      <c r="AC530" s="2" t="str">
        <f>IF(sum!A523="MA",sum!B523,"*")</f>
        <v>*</v>
      </c>
      <c r="AD530" s="2"/>
      <c r="AE530" s="2" t="str">
        <f>IF(sum!A523="MA",sum!G523,"*")</f>
        <v>*</v>
      </c>
      <c r="AH530" s="2" t="s">
        <v>186</v>
      </c>
      <c r="AI530" s="2" t="s">
        <v>187</v>
      </c>
      <c r="AJ530" s="2">
        <v>2035</v>
      </c>
      <c r="AK530" s="2" t="str">
        <f>IF(sum!A523="ON",sum!B523,"*")</f>
        <v>RTS-AuxiliaryEquip_ELE1</v>
      </c>
      <c r="AL530" s="2"/>
      <c r="AM530" s="2">
        <f>IF(sum!A523="ON",sum!G523,"*")</f>
        <v>0.768812517726494</v>
      </c>
      <c r="AP530" s="2" t="s">
        <v>186</v>
      </c>
      <c r="AQ530" s="2" t="s">
        <v>187</v>
      </c>
      <c r="AR530" s="2">
        <v>2035</v>
      </c>
      <c r="AS530" s="2" t="str">
        <f>IF(sum!A523="QU",sum!B523,"*")</f>
        <v>*</v>
      </c>
      <c r="AT530" s="2"/>
      <c r="AU530" s="2" t="str">
        <f>IF(sum!A523="QU",sum!G523,"*")</f>
        <v>*</v>
      </c>
      <c r="AX530" s="2" t="s">
        <v>186</v>
      </c>
      <c r="AY530" s="2" t="s">
        <v>187</v>
      </c>
      <c r="AZ530" s="2">
        <v>2035</v>
      </c>
      <c r="BA530" s="2" t="str">
        <f>IF(sum!A523="SA",sum!B523,"*")</f>
        <v>*</v>
      </c>
      <c r="BB530" s="2"/>
      <c r="BC530" s="2" t="str">
        <f>IF(sum!A523="SA",sum!G523,"*")</f>
        <v>*</v>
      </c>
    </row>
    <row r="531" spans="2:55">
      <c r="B531" s="4" t="s">
        <v>186</v>
      </c>
      <c r="C531" s="4" t="s">
        <v>187</v>
      </c>
      <c r="D531" s="4">
        <v>2035</v>
      </c>
      <c r="J531" s="4" t="s">
        <v>186</v>
      </c>
      <c r="K531" s="4" t="s">
        <v>187</v>
      </c>
      <c r="L531" s="4">
        <v>2035</v>
      </c>
      <c r="M531" s="2" t="str">
        <f>IF(sum!A524="AT",sum!B524,"*")</f>
        <v>*</v>
      </c>
      <c r="N531" s="2"/>
      <c r="O531" s="2" t="str">
        <f>IF(sum!A524="AT",sum!G524,"*")</f>
        <v>*</v>
      </c>
      <c r="R531" s="4" t="s">
        <v>186</v>
      </c>
      <c r="S531" s="4" t="s">
        <v>187</v>
      </c>
      <c r="T531" s="4">
        <v>2035</v>
      </c>
      <c r="U531" s="2" t="str">
        <f>IF(sum!A524="BC",sum!B524,"*")</f>
        <v>*</v>
      </c>
      <c r="V531" s="2"/>
      <c r="W531" s="2" t="str">
        <f>IF(sum!A524="BC",sum!G524,"*")</f>
        <v>*</v>
      </c>
      <c r="Z531" s="4" t="s">
        <v>186</v>
      </c>
      <c r="AA531" s="4" t="s">
        <v>187</v>
      </c>
      <c r="AB531" s="4">
        <v>2035</v>
      </c>
      <c r="AC531" s="2" t="str">
        <f>IF(sum!A524="MA",sum!B524,"*")</f>
        <v>*</v>
      </c>
      <c r="AD531" s="2"/>
      <c r="AE531" s="2" t="str">
        <f>IF(sum!A524="MA",sum!G524,"*")</f>
        <v>*</v>
      </c>
      <c r="AH531" s="4" t="s">
        <v>186</v>
      </c>
      <c r="AI531" s="4" t="s">
        <v>187</v>
      </c>
      <c r="AJ531" s="4">
        <v>2035</v>
      </c>
      <c r="AK531" s="2" t="str">
        <f>IF(sum!A524="ON",sum!B524,"*")</f>
        <v>RTS-AuxiliaryMot_ELE1</v>
      </c>
      <c r="AL531" s="2"/>
      <c r="AM531" s="2">
        <f>IF(sum!A524="ON",sum!G524,"*")</f>
        <v>0.308208734825316</v>
      </c>
      <c r="AP531" s="4" t="s">
        <v>186</v>
      </c>
      <c r="AQ531" s="4" t="s">
        <v>187</v>
      </c>
      <c r="AR531" s="4">
        <v>2035</v>
      </c>
      <c r="AS531" s="2" t="str">
        <f>IF(sum!A524="QU",sum!B524,"*")</f>
        <v>*</v>
      </c>
      <c r="AT531" s="2"/>
      <c r="AU531" s="2" t="str">
        <f>IF(sum!A524="QU",sum!G524,"*")</f>
        <v>*</v>
      </c>
      <c r="AX531" s="4" t="s">
        <v>186</v>
      </c>
      <c r="AY531" s="4" t="s">
        <v>187</v>
      </c>
      <c r="AZ531" s="4">
        <v>2035</v>
      </c>
      <c r="BA531" s="2" t="str">
        <f>IF(sum!A524="SA",sum!B524,"*")</f>
        <v>*</v>
      </c>
      <c r="BB531" s="2"/>
      <c r="BC531" s="2" t="str">
        <f>IF(sum!A524="SA",sum!G524,"*")</f>
        <v>*</v>
      </c>
    </row>
    <row r="532" spans="2:55">
      <c r="B532" s="2" t="s">
        <v>186</v>
      </c>
      <c r="C532" s="2" t="s">
        <v>187</v>
      </c>
      <c r="D532" s="2">
        <v>2035</v>
      </c>
      <c r="J532" s="2" t="s">
        <v>186</v>
      </c>
      <c r="K532" s="2" t="s">
        <v>187</v>
      </c>
      <c r="L532" s="2">
        <v>2035</v>
      </c>
      <c r="M532" s="2" t="str">
        <f>IF(sum!A525="AT",sum!B525,"*")</f>
        <v>*</v>
      </c>
      <c r="N532" s="2"/>
      <c r="O532" s="2" t="str">
        <f>IF(sum!A525="AT",sum!G525,"*")</f>
        <v>*</v>
      </c>
      <c r="R532" s="2" t="s">
        <v>186</v>
      </c>
      <c r="S532" s="2" t="s">
        <v>187</v>
      </c>
      <c r="T532" s="2">
        <v>2035</v>
      </c>
      <c r="U532" s="2" t="str">
        <f>IF(sum!A525="BC",sum!B525,"*")</f>
        <v>*</v>
      </c>
      <c r="V532" s="2"/>
      <c r="W532" s="2" t="str">
        <f>IF(sum!A525="BC",sum!G525,"*")</f>
        <v>*</v>
      </c>
      <c r="Z532" s="2" t="s">
        <v>186</v>
      </c>
      <c r="AA532" s="2" t="s">
        <v>187</v>
      </c>
      <c r="AB532" s="2">
        <v>2035</v>
      </c>
      <c r="AC532" s="2" t="str">
        <f>IF(sum!A525="MA",sum!B525,"*")</f>
        <v>*</v>
      </c>
      <c r="AD532" s="2"/>
      <c r="AE532" s="2" t="str">
        <f>IF(sum!A525="MA",sum!G525,"*")</f>
        <v>*</v>
      </c>
      <c r="AH532" s="2" t="s">
        <v>186</v>
      </c>
      <c r="AI532" s="2" t="s">
        <v>187</v>
      </c>
      <c r="AJ532" s="2">
        <v>2035</v>
      </c>
      <c r="AK532" s="2" t="str">
        <f>IF(sum!A525="ON",sum!B525,"*")</f>
        <v>RTS-Light_ELE1</v>
      </c>
      <c r="AL532" s="2"/>
      <c r="AM532" s="2">
        <f>IF(sum!A525="ON",sum!G525,"*")</f>
        <v>1.59975009980759</v>
      </c>
      <c r="AP532" s="2" t="s">
        <v>186</v>
      </c>
      <c r="AQ532" s="2" t="s">
        <v>187</v>
      </c>
      <c r="AR532" s="2">
        <v>2035</v>
      </c>
      <c r="AS532" s="2" t="str">
        <f>IF(sum!A525="QU",sum!B525,"*")</f>
        <v>*</v>
      </c>
      <c r="AT532" s="2"/>
      <c r="AU532" s="2" t="str">
        <f>IF(sum!A525="QU",sum!G525,"*")</f>
        <v>*</v>
      </c>
      <c r="AX532" s="2" t="s">
        <v>186</v>
      </c>
      <c r="AY532" s="2" t="s">
        <v>187</v>
      </c>
      <c r="AZ532" s="2">
        <v>2035</v>
      </c>
      <c r="BA532" s="2" t="str">
        <f>IF(sum!A525="SA",sum!B525,"*")</f>
        <v>*</v>
      </c>
      <c r="BB532" s="2"/>
      <c r="BC532" s="2" t="str">
        <f>IF(sum!A525="SA",sum!G525,"*")</f>
        <v>*</v>
      </c>
    </row>
    <row r="533" spans="2:55">
      <c r="B533" s="2" t="s">
        <v>186</v>
      </c>
      <c r="C533" s="2" t="s">
        <v>187</v>
      </c>
      <c r="D533" s="2">
        <v>2035</v>
      </c>
      <c r="J533" s="2" t="s">
        <v>186</v>
      </c>
      <c r="K533" s="2" t="s">
        <v>187</v>
      </c>
      <c r="L533" s="2">
        <v>2035</v>
      </c>
      <c r="M533" s="2" t="str">
        <f>IF(sum!A526="AT",sum!B526,"*")</f>
        <v>*</v>
      </c>
      <c r="N533" s="2"/>
      <c r="O533" s="2" t="str">
        <f>IF(sum!A526="AT",sum!G526,"*")</f>
        <v>*</v>
      </c>
      <c r="R533" s="2" t="s">
        <v>186</v>
      </c>
      <c r="S533" s="2" t="s">
        <v>187</v>
      </c>
      <c r="T533" s="2">
        <v>2035</v>
      </c>
      <c r="U533" s="2" t="str">
        <f>IF(sum!A526="BC",sum!B526,"*")</f>
        <v>*</v>
      </c>
      <c r="V533" s="2"/>
      <c r="W533" s="2" t="str">
        <f>IF(sum!A526="BC",sum!G526,"*")</f>
        <v>*</v>
      </c>
      <c r="Z533" s="2" t="s">
        <v>186</v>
      </c>
      <c r="AA533" s="2" t="s">
        <v>187</v>
      </c>
      <c r="AB533" s="2">
        <v>2035</v>
      </c>
      <c r="AC533" s="2" t="str">
        <f>IF(sum!A526="MA",sum!B526,"*")</f>
        <v>*</v>
      </c>
      <c r="AD533" s="2"/>
      <c r="AE533" s="2" t="str">
        <f>IF(sum!A526="MA",sum!G526,"*")</f>
        <v>*</v>
      </c>
      <c r="AH533" s="2" t="s">
        <v>186</v>
      </c>
      <c r="AI533" s="2" t="s">
        <v>187</v>
      </c>
      <c r="AJ533" s="2">
        <v>2035</v>
      </c>
      <c r="AK533" s="2" t="str">
        <f>IF(sum!A526="ON",sum!B526,"*")</f>
        <v>RTS-SpCool_ELE1</v>
      </c>
      <c r="AL533" s="2"/>
      <c r="AM533" s="2">
        <f>IF(sum!A526="ON",sum!G526,"*")</f>
        <v>0.714852066546382</v>
      </c>
      <c r="AP533" s="4" t="s">
        <v>186</v>
      </c>
      <c r="AQ533" s="4" t="s">
        <v>187</v>
      </c>
      <c r="AR533" s="4">
        <v>2035</v>
      </c>
      <c r="AS533" s="2" t="str">
        <f>IF(sum!A526="QU",sum!B526,"*")</f>
        <v>*</v>
      </c>
      <c r="AT533" s="2"/>
      <c r="AU533" s="2" t="str">
        <f>IF(sum!A526="QU",sum!G526,"*")</f>
        <v>*</v>
      </c>
      <c r="AX533" s="2" t="s">
        <v>186</v>
      </c>
      <c r="AY533" s="2" t="s">
        <v>187</v>
      </c>
      <c r="AZ533" s="2">
        <v>2035</v>
      </c>
      <c r="BA533" s="2" t="str">
        <f>IF(sum!A526="SA",sum!B526,"*")</f>
        <v>*</v>
      </c>
      <c r="BB533" s="2"/>
      <c r="BC533" s="2" t="str">
        <f>IF(sum!A526="SA",sum!G526,"*")</f>
        <v>*</v>
      </c>
    </row>
    <row r="534" spans="2:55">
      <c r="B534" s="4" t="s">
        <v>186</v>
      </c>
      <c r="C534" s="4" t="s">
        <v>187</v>
      </c>
      <c r="D534" s="4">
        <v>2035</v>
      </c>
      <c r="J534" s="4" t="s">
        <v>186</v>
      </c>
      <c r="K534" s="4" t="s">
        <v>187</v>
      </c>
      <c r="L534" s="4">
        <v>2035</v>
      </c>
      <c r="M534" s="2" t="str">
        <f>IF(sum!A527="AT",sum!B527,"*")</f>
        <v>*</v>
      </c>
      <c r="N534" s="2"/>
      <c r="O534" s="2" t="str">
        <f>IF(sum!A527="AT",sum!G527,"*")</f>
        <v>*</v>
      </c>
      <c r="R534" s="4" t="s">
        <v>186</v>
      </c>
      <c r="S534" s="4" t="s">
        <v>187</v>
      </c>
      <c r="T534" s="4">
        <v>2035</v>
      </c>
      <c r="U534" s="2" t="str">
        <f>IF(sum!A527="BC",sum!B527,"*")</f>
        <v>*</v>
      </c>
      <c r="V534" s="2"/>
      <c r="W534" s="2" t="str">
        <f>IF(sum!A527="BC",sum!G527,"*")</f>
        <v>*</v>
      </c>
      <c r="Z534" s="4" t="s">
        <v>186</v>
      </c>
      <c r="AA534" s="4" t="s">
        <v>187</v>
      </c>
      <c r="AB534" s="4">
        <v>2035</v>
      </c>
      <c r="AC534" s="2" t="str">
        <f>IF(sum!A527="MA",sum!B527,"*")</f>
        <v>*</v>
      </c>
      <c r="AD534" s="2"/>
      <c r="AE534" s="2" t="str">
        <f>IF(sum!A527="MA",sum!G527,"*")</f>
        <v>*</v>
      </c>
      <c r="AH534" s="4" t="s">
        <v>186</v>
      </c>
      <c r="AI534" s="4" t="s">
        <v>187</v>
      </c>
      <c r="AJ534" s="4">
        <v>2035</v>
      </c>
      <c r="AK534" s="2" t="str">
        <f>IF(sum!A527="ON",sum!B527,"*")</f>
        <v>RTS-SpHeat_ELE1</v>
      </c>
      <c r="AL534" s="2"/>
      <c r="AM534" s="2">
        <f>IF(sum!A527="ON",sum!G527,"*")</f>
        <v>6.84869252243755</v>
      </c>
      <c r="AP534" s="2" t="s">
        <v>186</v>
      </c>
      <c r="AQ534" s="2" t="s">
        <v>187</v>
      </c>
      <c r="AR534" s="2">
        <v>2035</v>
      </c>
      <c r="AS534" s="2" t="str">
        <f>IF(sum!A527="QU",sum!B527,"*")</f>
        <v>*</v>
      </c>
      <c r="AT534" s="2"/>
      <c r="AU534" s="2" t="str">
        <f>IF(sum!A527="QU",sum!G527,"*")</f>
        <v>*</v>
      </c>
      <c r="AX534" s="4" t="s">
        <v>186</v>
      </c>
      <c r="AY534" s="4" t="s">
        <v>187</v>
      </c>
      <c r="AZ534" s="4">
        <v>2035</v>
      </c>
      <c r="BA534" s="2" t="str">
        <f>IF(sum!A527="SA",sum!B527,"*")</f>
        <v>*</v>
      </c>
      <c r="BB534" s="2"/>
      <c r="BC534" s="2" t="str">
        <f>IF(sum!A527="SA",sum!G527,"*")</f>
        <v>*</v>
      </c>
    </row>
    <row r="535" spans="2:55">
      <c r="B535" s="2" t="s">
        <v>186</v>
      </c>
      <c r="C535" s="2" t="s">
        <v>187</v>
      </c>
      <c r="D535" s="2">
        <v>2035</v>
      </c>
      <c r="J535" s="2" t="s">
        <v>186</v>
      </c>
      <c r="K535" s="2" t="s">
        <v>187</v>
      </c>
      <c r="L535" s="2">
        <v>2035</v>
      </c>
      <c r="M535" s="2" t="str">
        <f>IF(sum!A528="AT",sum!B528,"*")</f>
        <v>*</v>
      </c>
      <c r="N535" s="2"/>
      <c r="O535" s="2" t="str">
        <f>IF(sum!A528="AT",sum!G528,"*")</f>
        <v>*</v>
      </c>
      <c r="R535" s="2" t="s">
        <v>186</v>
      </c>
      <c r="S535" s="2" t="s">
        <v>187</v>
      </c>
      <c r="T535" s="2">
        <v>2035</v>
      </c>
      <c r="U535" s="2" t="str">
        <f>IF(sum!A528="BC",sum!B528,"*")</f>
        <v>*</v>
      </c>
      <c r="V535" s="2"/>
      <c r="W535" s="2" t="str">
        <f>IF(sum!A528="BC",sum!G528,"*")</f>
        <v>*</v>
      </c>
      <c r="Z535" s="2" t="s">
        <v>186</v>
      </c>
      <c r="AA535" s="2" t="s">
        <v>187</v>
      </c>
      <c r="AB535" s="2">
        <v>2035</v>
      </c>
      <c r="AC535" s="2" t="str">
        <f>IF(sum!A528="MA",sum!B528,"*")</f>
        <v>*</v>
      </c>
      <c r="AD535" s="2"/>
      <c r="AE535" s="2" t="str">
        <f>IF(sum!A528="MA",sum!G528,"*")</f>
        <v>*</v>
      </c>
      <c r="AH535" s="2" t="s">
        <v>186</v>
      </c>
      <c r="AI535" s="2" t="s">
        <v>187</v>
      </c>
      <c r="AJ535" s="2">
        <v>2035</v>
      </c>
      <c r="AK535" s="2" t="str">
        <f>IF(sum!A528="ON",sum!B528,"*")</f>
        <v>RTS-WaterHeat_ELE1</v>
      </c>
      <c r="AL535" s="2"/>
      <c r="AM535" s="2">
        <f>IF(sum!A528="ON",sum!G528,"*")</f>
        <v>0.447431570308508</v>
      </c>
      <c r="AP535" s="4" t="s">
        <v>186</v>
      </c>
      <c r="AQ535" s="4" t="s">
        <v>187</v>
      </c>
      <c r="AR535" s="4">
        <v>2035</v>
      </c>
      <c r="AS535" s="2" t="str">
        <f>IF(sum!A528="QU",sum!B528,"*")</f>
        <v>*</v>
      </c>
      <c r="AT535" s="2"/>
      <c r="AU535" s="2" t="str">
        <f>IF(sum!A528="QU",sum!G528,"*")</f>
        <v>*</v>
      </c>
      <c r="AX535" s="2" t="s">
        <v>186</v>
      </c>
      <c r="AY535" s="2" t="s">
        <v>187</v>
      </c>
      <c r="AZ535" s="2">
        <v>2035</v>
      </c>
      <c r="BA535" s="2" t="str">
        <f>IF(sum!A528="SA",sum!B528,"*")</f>
        <v>*</v>
      </c>
      <c r="BB535" s="2"/>
      <c r="BC535" s="2" t="str">
        <f>IF(sum!A528="SA",sum!G528,"*")</f>
        <v>*</v>
      </c>
    </row>
    <row r="536" spans="2:55">
      <c r="B536" s="2" t="s">
        <v>186</v>
      </c>
      <c r="C536" s="2" t="s">
        <v>187</v>
      </c>
      <c r="D536" s="2">
        <v>2035</v>
      </c>
      <c r="J536" s="2" t="s">
        <v>186</v>
      </c>
      <c r="K536" s="2" t="s">
        <v>187</v>
      </c>
      <c r="L536" s="2">
        <v>2035</v>
      </c>
      <c r="M536" s="2" t="str">
        <f>IF(sum!A529="AT",sum!B529,"*")</f>
        <v>*</v>
      </c>
      <c r="N536" s="2"/>
      <c r="O536" s="2" t="str">
        <f>IF(sum!A529="AT",sum!G529,"*")</f>
        <v>*</v>
      </c>
      <c r="R536" s="2" t="s">
        <v>186</v>
      </c>
      <c r="S536" s="2" t="s">
        <v>187</v>
      </c>
      <c r="T536" s="2">
        <v>2035</v>
      </c>
      <c r="U536" s="2" t="str">
        <f>IF(sum!A529="BC",sum!B529,"*")</f>
        <v>*</v>
      </c>
      <c r="V536" s="2"/>
      <c r="W536" s="2" t="str">
        <f>IF(sum!A529="BC",sum!G529,"*")</f>
        <v>*</v>
      </c>
      <c r="Z536" s="2" t="s">
        <v>186</v>
      </c>
      <c r="AA536" s="2" t="s">
        <v>187</v>
      </c>
      <c r="AB536" s="2">
        <v>2035</v>
      </c>
      <c r="AC536" s="2" t="str">
        <f>IF(sum!A529="MA",sum!B529,"*")</f>
        <v>*</v>
      </c>
      <c r="AD536" s="2"/>
      <c r="AE536" s="2" t="str">
        <f>IF(sum!A529="MA",sum!G529,"*")</f>
        <v>*</v>
      </c>
      <c r="AH536" s="2" t="s">
        <v>186</v>
      </c>
      <c r="AI536" s="2" t="s">
        <v>187</v>
      </c>
      <c r="AJ536" s="2">
        <v>2035</v>
      </c>
      <c r="AK536" s="2" t="str">
        <f>IF(sum!A529="ON",sum!B529,"*")</f>
        <v>S_CCUS_ATM</v>
      </c>
      <c r="AL536" s="2"/>
      <c r="AM536" s="2">
        <f>IF(sum!A529="ON",sum!G529,"*")</f>
        <v>0</v>
      </c>
      <c r="AP536" s="2" t="s">
        <v>186</v>
      </c>
      <c r="AQ536" s="2" t="s">
        <v>187</v>
      </c>
      <c r="AR536" s="2">
        <v>2035</v>
      </c>
      <c r="AS536" s="2" t="str">
        <f>IF(sum!A529="QU",sum!B529,"*")</f>
        <v>*</v>
      </c>
      <c r="AT536" s="2"/>
      <c r="AU536" s="2" t="str">
        <f>IF(sum!A529="QU",sum!G529,"*")</f>
        <v>*</v>
      </c>
      <c r="AX536" s="2" t="s">
        <v>186</v>
      </c>
      <c r="AY536" s="2" t="s">
        <v>187</v>
      </c>
      <c r="AZ536" s="2">
        <v>2035</v>
      </c>
      <c r="BA536" s="2" t="str">
        <f>IF(sum!A529="SA",sum!B529,"*")</f>
        <v>*</v>
      </c>
      <c r="BB536" s="2"/>
      <c r="BC536" s="2" t="str">
        <f>IF(sum!A529="SA",sum!G529,"*")</f>
        <v>*</v>
      </c>
    </row>
    <row r="537" spans="2:55">
      <c r="B537" s="4" t="s">
        <v>186</v>
      </c>
      <c r="C537" s="4" t="s">
        <v>187</v>
      </c>
      <c r="D537" s="4">
        <v>2035</v>
      </c>
      <c r="J537" s="4" t="s">
        <v>186</v>
      </c>
      <c r="K537" s="4" t="s">
        <v>187</v>
      </c>
      <c r="L537" s="4">
        <v>2035</v>
      </c>
      <c r="M537" s="2" t="str">
        <f>IF(sum!A530="AT",sum!B530,"*")</f>
        <v>*</v>
      </c>
      <c r="N537" s="2"/>
      <c r="O537" s="2" t="str">
        <f>IF(sum!A530="AT",sum!G530,"*")</f>
        <v>*</v>
      </c>
      <c r="R537" s="4" t="s">
        <v>186</v>
      </c>
      <c r="S537" s="4" t="s">
        <v>187</v>
      </c>
      <c r="T537" s="4">
        <v>2035</v>
      </c>
      <c r="U537" s="2" t="str">
        <f>IF(sum!A530="BC",sum!B530,"*")</f>
        <v>*</v>
      </c>
      <c r="V537" s="2"/>
      <c r="W537" s="2" t="str">
        <f>IF(sum!A530="BC",sum!G530,"*")</f>
        <v>*</v>
      </c>
      <c r="Z537" s="4" t="s">
        <v>186</v>
      </c>
      <c r="AA537" s="4" t="s">
        <v>187</v>
      </c>
      <c r="AB537" s="4">
        <v>2035</v>
      </c>
      <c r="AC537" s="2" t="str">
        <f>IF(sum!A530="MA",sum!B530,"*")</f>
        <v>*</v>
      </c>
      <c r="AD537" s="2"/>
      <c r="AE537" s="2" t="str">
        <f>IF(sum!A530="MA",sum!G530,"*")</f>
        <v>*</v>
      </c>
      <c r="AH537" s="4" t="s">
        <v>186</v>
      </c>
      <c r="AI537" s="4" t="s">
        <v>187</v>
      </c>
      <c r="AJ537" s="4">
        <v>2035</v>
      </c>
      <c r="AK537" s="2" t="str">
        <f>IF(sum!A530="ON",sum!B530,"*")</f>
        <v>S_CCUS_EMIS_H2T</v>
      </c>
      <c r="AL537" s="2"/>
      <c r="AM537" s="2">
        <f>IF(sum!A530="ON",sum!G530,"*")</f>
        <v>0</v>
      </c>
      <c r="AP537" s="4" t="s">
        <v>186</v>
      </c>
      <c r="AQ537" s="4" t="s">
        <v>187</v>
      </c>
      <c r="AR537" s="4">
        <v>2035</v>
      </c>
      <c r="AS537" s="2" t="str">
        <f>IF(sum!A530="QU",sum!B530,"*")</f>
        <v>*</v>
      </c>
      <c r="AT537" s="2"/>
      <c r="AU537" s="2" t="str">
        <f>IF(sum!A530="QU",sum!G530,"*")</f>
        <v>*</v>
      </c>
      <c r="AX537" s="4" t="s">
        <v>186</v>
      </c>
      <c r="AY537" s="4" t="s">
        <v>187</v>
      </c>
      <c r="AZ537" s="4">
        <v>2035</v>
      </c>
      <c r="BA537" s="2" t="str">
        <f>IF(sum!A530="SA",sum!B530,"*")</f>
        <v>*</v>
      </c>
      <c r="BB537" s="2"/>
      <c r="BC537" s="2" t="str">
        <f>IF(sum!A530="SA",sum!G530,"*")</f>
        <v>*</v>
      </c>
    </row>
    <row r="538" spans="2:55">
      <c r="B538" s="2" t="s">
        <v>186</v>
      </c>
      <c r="C538" s="2" t="s">
        <v>187</v>
      </c>
      <c r="D538" s="2">
        <v>2035</v>
      </c>
      <c r="J538" s="2" t="s">
        <v>186</v>
      </c>
      <c r="K538" s="2" t="s">
        <v>187</v>
      </c>
      <c r="L538" s="2">
        <v>2035</v>
      </c>
      <c r="M538" s="2" t="str">
        <f>IF(sum!A531="AT",sum!B531,"*")</f>
        <v>*</v>
      </c>
      <c r="N538" s="2"/>
      <c r="O538" s="2" t="str">
        <f>IF(sum!A531="AT",sum!G531,"*")</f>
        <v>*</v>
      </c>
      <c r="R538" s="2" t="s">
        <v>186</v>
      </c>
      <c r="S538" s="2" t="s">
        <v>187</v>
      </c>
      <c r="T538" s="2">
        <v>2035</v>
      </c>
      <c r="U538" s="2" t="str">
        <f>IF(sum!A531="BC",sum!B531,"*")</f>
        <v>*</v>
      </c>
      <c r="V538" s="2"/>
      <c r="W538" s="2" t="str">
        <f>IF(sum!A531="BC",sum!G531,"*")</f>
        <v>*</v>
      </c>
      <c r="Z538" s="2" t="s">
        <v>186</v>
      </c>
      <c r="AA538" s="2" t="s">
        <v>187</v>
      </c>
      <c r="AB538" s="2">
        <v>2035</v>
      </c>
      <c r="AC538" s="2" t="str">
        <f>IF(sum!A531="MA",sum!B531,"*")</f>
        <v>*</v>
      </c>
      <c r="AD538" s="2"/>
      <c r="AE538" s="2" t="str">
        <f>IF(sum!A531="MA",sum!G531,"*")</f>
        <v>*</v>
      </c>
      <c r="AH538" s="2" t="s">
        <v>186</v>
      </c>
      <c r="AI538" s="2" t="s">
        <v>187</v>
      </c>
      <c r="AJ538" s="2">
        <v>2035</v>
      </c>
      <c r="AK538" s="2" t="str">
        <f>IF(sum!A531="ON",sum!B531,"*")</f>
        <v>S_CCUS_EMISMeOH_H2</v>
      </c>
      <c r="AL538" s="2"/>
      <c r="AM538" s="2">
        <f>IF(sum!A531="ON",sum!G531,"*")</f>
        <v>0</v>
      </c>
      <c r="AP538" s="2" t="s">
        <v>186</v>
      </c>
      <c r="AQ538" s="2" t="s">
        <v>187</v>
      </c>
      <c r="AR538" s="2">
        <v>2035</v>
      </c>
      <c r="AS538" s="2" t="str">
        <f>IF(sum!A531="QU",sum!B531,"*")</f>
        <v>*</v>
      </c>
      <c r="AT538" s="2"/>
      <c r="AU538" s="2" t="str">
        <f>IF(sum!A531="QU",sum!G531,"*")</f>
        <v>*</v>
      </c>
      <c r="AX538" s="2" t="s">
        <v>186</v>
      </c>
      <c r="AY538" s="2" t="s">
        <v>187</v>
      </c>
      <c r="AZ538" s="2">
        <v>2035</v>
      </c>
      <c r="BA538" s="2" t="str">
        <f>IF(sum!A531="SA",sum!B531,"*")</f>
        <v>*</v>
      </c>
      <c r="BB538" s="2"/>
      <c r="BC538" s="2" t="str">
        <f>IF(sum!A531="SA",sum!G531,"*")</f>
        <v>*</v>
      </c>
    </row>
    <row r="539" spans="2:55">
      <c r="B539" s="2" t="s">
        <v>186</v>
      </c>
      <c r="C539" s="2" t="s">
        <v>187</v>
      </c>
      <c r="D539" s="2">
        <v>2035</v>
      </c>
      <c r="J539" s="2" t="s">
        <v>186</v>
      </c>
      <c r="K539" s="2" t="s">
        <v>187</v>
      </c>
      <c r="L539" s="2">
        <v>2035</v>
      </c>
      <c r="M539" s="2" t="str">
        <f>IF(sum!A532="AT",sum!B532,"*")</f>
        <v>*</v>
      </c>
      <c r="N539" s="2"/>
      <c r="O539" s="2" t="str">
        <f>IF(sum!A532="AT",sum!G532,"*")</f>
        <v>*</v>
      </c>
      <c r="R539" s="2" t="s">
        <v>186</v>
      </c>
      <c r="S539" s="2" t="s">
        <v>187</v>
      </c>
      <c r="T539" s="2">
        <v>2035</v>
      </c>
      <c r="U539" s="2" t="str">
        <f>IF(sum!A532="BC",sum!B532,"*")</f>
        <v>*</v>
      </c>
      <c r="V539" s="2"/>
      <c r="W539" s="2" t="str">
        <f>IF(sum!A532="BC",sum!G532,"*")</f>
        <v>*</v>
      </c>
      <c r="Z539" s="2" t="s">
        <v>186</v>
      </c>
      <c r="AA539" s="2" t="s">
        <v>187</v>
      </c>
      <c r="AB539" s="2">
        <v>2035</v>
      </c>
      <c r="AC539" s="2" t="str">
        <f>IF(sum!A532="MA",sum!B532,"*")</f>
        <v>*</v>
      </c>
      <c r="AD539" s="2"/>
      <c r="AE539" s="2" t="str">
        <f>IF(sum!A532="MA",sum!G532,"*")</f>
        <v>*</v>
      </c>
      <c r="AH539" s="2" t="s">
        <v>186</v>
      </c>
      <c r="AI539" s="2" t="s">
        <v>187</v>
      </c>
      <c r="AJ539" s="2">
        <v>2035</v>
      </c>
      <c r="AK539" s="2" t="str">
        <f>IF(sum!A532="ON",sum!B532,"*")</f>
        <v>SCOAH2GC01</v>
      </c>
      <c r="AL539" s="2"/>
      <c r="AM539" s="2">
        <f>IF(sum!A532="ON",sum!G532,"*")</f>
        <v>0</v>
      </c>
      <c r="AP539" s="4" t="s">
        <v>186</v>
      </c>
      <c r="AQ539" s="4" t="s">
        <v>187</v>
      </c>
      <c r="AR539" s="4">
        <v>2035</v>
      </c>
      <c r="AS539" s="2" t="str">
        <f>IF(sum!A532="QU",sum!B532,"*")</f>
        <v>*</v>
      </c>
      <c r="AT539" s="2"/>
      <c r="AU539" s="2" t="str">
        <f>IF(sum!A532="QU",sum!G532,"*")</f>
        <v>*</v>
      </c>
      <c r="AX539" s="2" t="s">
        <v>186</v>
      </c>
      <c r="AY539" s="2" t="s">
        <v>187</v>
      </c>
      <c r="AZ539" s="2">
        <v>2035</v>
      </c>
      <c r="BA539" s="2" t="str">
        <f>IF(sum!A532="SA",sum!B532,"*")</f>
        <v>*</v>
      </c>
      <c r="BB539" s="2"/>
      <c r="BC539" s="2" t="str">
        <f>IF(sum!A532="SA",sum!G532,"*")</f>
        <v>*</v>
      </c>
    </row>
    <row r="540" spans="2:55">
      <c r="B540" s="4" t="s">
        <v>186</v>
      </c>
      <c r="C540" s="4" t="s">
        <v>187</v>
      </c>
      <c r="D540" s="4">
        <v>2035</v>
      </c>
      <c r="J540" s="4" t="s">
        <v>186</v>
      </c>
      <c r="K540" s="4" t="s">
        <v>187</v>
      </c>
      <c r="L540" s="4">
        <v>2035</v>
      </c>
      <c r="M540" s="2" t="str">
        <f>IF(sum!A533="AT",sum!B533,"*")</f>
        <v>*</v>
      </c>
      <c r="N540" s="2"/>
      <c r="O540" s="2" t="str">
        <f>IF(sum!A533="AT",sum!G533,"*")</f>
        <v>*</v>
      </c>
      <c r="R540" s="4" t="s">
        <v>186</v>
      </c>
      <c r="S540" s="4" t="s">
        <v>187</v>
      </c>
      <c r="T540" s="4">
        <v>2035</v>
      </c>
      <c r="U540" s="2" t="str">
        <f>IF(sum!A533="BC",sum!B533,"*")</f>
        <v>*</v>
      </c>
      <c r="V540" s="2"/>
      <c r="W540" s="2" t="str">
        <f>IF(sum!A533="BC",sum!G533,"*")</f>
        <v>*</v>
      </c>
      <c r="Z540" s="4" t="s">
        <v>186</v>
      </c>
      <c r="AA540" s="4" t="s">
        <v>187</v>
      </c>
      <c r="AB540" s="4">
        <v>2035</v>
      </c>
      <c r="AC540" s="2" t="str">
        <f>IF(sum!A533="MA",sum!B533,"*")</f>
        <v>*</v>
      </c>
      <c r="AD540" s="2"/>
      <c r="AE540" s="2" t="str">
        <f>IF(sum!A533="MA",sum!G533,"*")</f>
        <v>*</v>
      </c>
      <c r="AH540" s="4" t="s">
        <v>186</v>
      </c>
      <c r="AI540" s="4" t="s">
        <v>187</v>
      </c>
      <c r="AJ540" s="4">
        <v>2035</v>
      </c>
      <c r="AK540" s="2" t="str">
        <f>IF(sum!A533="ON",sum!B533,"*")</f>
        <v>SELCH2EC01</v>
      </c>
      <c r="AL540" s="2"/>
      <c r="AM540" s="2">
        <f>IF(sum!A533="ON",sum!G533,"*")</f>
        <v>0</v>
      </c>
      <c r="AP540" s="2" t="s">
        <v>186</v>
      </c>
      <c r="AQ540" s="2" t="s">
        <v>187</v>
      </c>
      <c r="AR540" s="2">
        <v>2035</v>
      </c>
      <c r="AS540" s="2" t="str">
        <f>IF(sum!A533="QU",sum!B533,"*")</f>
        <v>*</v>
      </c>
      <c r="AT540" s="2"/>
      <c r="AU540" s="2" t="str">
        <f>IF(sum!A533="QU",sum!G533,"*")</f>
        <v>*</v>
      </c>
      <c r="AX540" s="4" t="s">
        <v>186</v>
      </c>
      <c r="AY540" s="4" t="s">
        <v>187</v>
      </c>
      <c r="AZ540" s="4">
        <v>2035</v>
      </c>
      <c r="BA540" s="2" t="str">
        <f>IF(sum!A533="SA",sum!B533,"*")</f>
        <v>*</v>
      </c>
      <c r="BB540" s="2"/>
      <c r="BC540" s="2" t="str">
        <f>IF(sum!A533="SA",sum!G533,"*")</f>
        <v>*</v>
      </c>
    </row>
    <row r="541" spans="2:55">
      <c r="B541" s="2" t="s">
        <v>186</v>
      </c>
      <c r="C541" s="2" t="s">
        <v>187</v>
      </c>
      <c r="D541" s="2">
        <v>2035</v>
      </c>
      <c r="J541" s="2" t="s">
        <v>186</v>
      </c>
      <c r="K541" s="2" t="s">
        <v>187</v>
      </c>
      <c r="L541" s="2">
        <v>2035</v>
      </c>
      <c r="M541" s="2" t="str">
        <f>IF(sum!A534="AT",sum!B534,"*")</f>
        <v>*</v>
      </c>
      <c r="N541" s="2"/>
      <c r="O541" s="2" t="str">
        <f>IF(sum!A534="AT",sum!G534,"*")</f>
        <v>*</v>
      </c>
      <c r="R541" s="2" t="s">
        <v>186</v>
      </c>
      <c r="S541" s="2" t="s">
        <v>187</v>
      </c>
      <c r="T541" s="2">
        <v>2035</v>
      </c>
      <c r="U541" s="2" t="str">
        <f>IF(sum!A534="BC",sum!B534,"*")</f>
        <v>*</v>
      </c>
      <c r="V541" s="2"/>
      <c r="W541" s="2" t="str">
        <f>IF(sum!A534="BC",sum!G534,"*")</f>
        <v>*</v>
      </c>
      <c r="Z541" s="2" t="s">
        <v>186</v>
      </c>
      <c r="AA541" s="2" t="s">
        <v>187</v>
      </c>
      <c r="AB541" s="2">
        <v>2035</v>
      </c>
      <c r="AC541" s="2" t="str">
        <f>IF(sum!A534="MA",sum!B534,"*")</f>
        <v>*</v>
      </c>
      <c r="AD541" s="2"/>
      <c r="AE541" s="2" t="str">
        <f>IF(sum!A534="MA",sum!G534,"*")</f>
        <v>*</v>
      </c>
      <c r="AH541" s="2" t="s">
        <v>186</v>
      </c>
      <c r="AI541" s="2" t="s">
        <v>187</v>
      </c>
      <c r="AJ541" s="2">
        <v>2035</v>
      </c>
      <c r="AK541" s="2" t="str">
        <f>IF(sum!A534="ON",sum!B534,"*")</f>
        <v>SGASSH2RC01</v>
      </c>
      <c r="AL541" s="2"/>
      <c r="AM541" s="2">
        <f>IF(sum!A534="ON",sum!G534,"*")</f>
        <v>0</v>
      </c>
      <c r="AP541" s="4" t="s">
        <v>186</v>
      </c>
      <c r="AQ541" s="4" t="s">
        <v>187</v>
      </c>
      <c r="AR541" s="4">
        <v>2035</v>
      </c>
      <c r="AS541" s="2" t="str">
        <f>IF(sum!A534="QU",sum!B534,"*")</f>
        <v>*</v>
      </c>
      <c r="AT541" s="2"/>
      <c r="AU541" s="2" t="str">
        <f>IF(sum!A534="QU",sum!G534,"*")</f>
        <v>*</v>
      </c>
      <c r="AX541" s="2" t="s">
        <v>186</v>
      </c>
      <c r="AY541" s="2" t="s">
        <v>187</v>
      </c>
      <c r="AZ541" s="2">
        <v>2035</v>
      </c>
      <c r="BA541" s="2" t="str">
        <f>IF(sum!A534="SA",sum!B534,"*")</f>
        <v>*</v>
      </c>
      <c r="BB541" s="2"/>
      <c r="BC541" s="2" t="str">
        <f>IF(sum!A534="SA",sum!G534,"*")</f>
        <v>*</v>
      </c>
    </row>
    <row r="542" spans="2:55">
      <c r="B542" s="2" t="s">
        <v>186</v>
      </c>
      <c r="C542" s="2" t="s">
        <v>187</v>
      </c>
      <c r="D542" s="2">
        <v>2035</v>
      </c>
      <c r="J542" s="2" t="s">
        <v>186</v>
      </c>
      <c r="K542" s="2" t="s">
        <v>187</v>
      </c>
      <c r="L542" s="2">
        <v>2035</v>
      </c>
      <c r="M542" s="2" t="str">
        <f>IF(sum!A535="AT",sum!B535,"*")</f>
        <v>*</v>
      </c>
      <c r="N542" s="2"/>
      <c r="O542" s="2" t="str">
        <f>IF(sum!A535="AT",sum!G535,"*")</f>
        <v>*</v>
      </c>
      <c r="R542" s="2" t="s">
        <v>186</v>
      </c>
      <c r="S542" s="2" t="s">
        <v>187</v>
      </c>
      <c r="T542" s="2">
        <v>2035</v>
      </c>
      <c r="U542" s="2" t="str">
        <f>IF(sum!A535="BC",sum!B535,"*")</f>
        <v>*</v>
      </c>
      <c r="V542" s="2"/>
      <c r="W542" s="2" t="str">
        <f>IF(sum!A535="BC",sum!G535,"*")</f>
        <v>*</v>
      </c>
      <c r="Z542" s="2" t="s">
        <v>186</v>
      </c>
      <c r="AA542" s="2" t="s">
        <v>187</v>
      </c>
      <c r="AB542" s="2">
        <v>2035</v>
      </c>
      <c r="AC542" s="2" t="str">
        <f>IF(sum!A535="MA",sum!B535,"*")</f>
        <v>*</v>
      </c>
      <c r="AD542" s="2"/>
      <c r="AE542" s="2" t="str">
        <f>IF(sum!A535="MA",sum!G535,"*")</f>
        <v>*</v>
      </c>
      <c r="AH542" s="2" t="s">
        <v>186</v>
      </c>
      <c r="AI542" s="2" t="s">
        <v>187</v>
      </c>
      <c r="AJ542" s="2">
        <v>2035</v>
      </c>
      <c r="AK542" s="2" t="str">
        <f>IF(sum!A535="ON",sum!B535,"*")</f>
        <v>SHFOH2POC01</v>
      </c>
      <c r="AL542" s="2"/>
      <c r="AM542" s="2">
        <f>IF(sum!A535="ON",sum!G535,"*")</f>
        <v>0</v>
      </c>
      <c r="AP542" s="2" t="s">
        <v>186</v>
      </c>
      <c r="AQ542" s="2" t="s">
        <v>187</v>
      </c>
      <c r="AR542" s="2">
        <v>2035</v>
      </c>
      <c r="AS542" s="2" t="str">
        <f>IF(sum!A535="QU",sum!B535,"*")</f>
        <v>*</v>
      </c>
      <c r="AT542" s="2"/>
      <c r="AU542" s="2" t="str">
        <f>IF(sum!A535="QU",sum!G535,"*")</f>
        <v>*</v>
      </c>
      <c r="AX542" s="2" t="s">
        <v>186</v>
      </c>
      <c r="AY542" s="2" t="s">
        <v>187</v>
      </c>
      <c r="AZ542" s="2">
        <v>2035</v>
      </c>
      <c r="BA542" s="2" t="str">
        <f>IF(sum!A535="SA",sum!B535,"*")</f>
        <v>*</v>
      </c>
      <c r="BB542" s="2"/>
      <c r="BC542" s="2" t="str">
        <f>IF(sum!A535="SA",sum!G535,"*")</f>
        <v>*</v>
      </c>
    </row>
    <row r="543" spans="2:55">
      <c r="B543" s="4" t="s">
        <v>186</v>
      </c>
      <c r="C543" s="4" t="s">
        <v>187</v>
      </c>
      <c r="D543" s="4">
        <v>2035</v>
      </c>
      <c r="J543" s="4" t="s">
        <v>186</v>
      </c>
      <c r="K543" s="4" t="s">
        <v>187</v>
      </c>
      <c r="L543" s="4">
        <v>2035</v>
      </c>
      <c r="M543" s="2" t="str">
        <f>IF(sum!A536="AT",sum!B536,"*")</f>
        <v>*</v>
      </c>
      <c r="N543" s="2"/>
      <c r="O543" s="2" t="str">
        <f>IF(sum!A536="AT",sum!G536,"*")</f>
        <v>*</v>
      </c>
      <c r="R543" s="4" t="s">
        <v>186</v>
      </c>
      <c r="S543" s="4" t="s">
        <v>187</v>
      </c>
      <c r="T543" s="4">
        <v>2035</v>
      </c>
      <c r="U543" s="2" t="str">
        <f>IF(sum!A536="BC",sum!B536,"*")</f>
        <v>*</v>
      </c>
      <c r="V543" s="2"/>
      <c r="W543" s="2" t="str">
        <f>IF(sum!A536="BC",sum!G536,"*")</f>
        <v>*</v>
      </c>
      <c r="Z543" s="4" t="s">
        <v>186</v>
      </c>
      <c r="AA543" s="4" t="s">
        <v>187</v>
      </c>
      <c r="AB543" s="4">
        <v>2035</v>
      </c>
      <c r="AC543" s="2" t="str">
        <f>IF(sum!A536="MA",sum!B536,"*")</f>
        <v>*</v>
      </c>
      <c r="AD543" s="2"/>
      <c r="AE543" s="2" t="str">
        <f>IF(sum!A536="MA",sum!G536,"*")</f>
        <v>*</v>
      </c>
      <c r="AH543" s="4" t="s">
        <v>186</v>
      </c>
      <c r="AI543" s="4" t="s">
        <v>187</v>
      </c>
      <c r="AJ543" s="4">
        <v>2035</v>
      </c>
      <c r="AK543" s="2" t="str">
        <f>IF(sum!A536="ON",sum!B536,"*")</f>
        <v>SINKCCU</v>
      </c>
      <c r="AL543" s="2"/>
      <c r="AM543" s="2">
        <f>IF(sum!A536="ON",sum!G536,"*")</f>
        <v>0</v>
      </c>
      <c r="AP543" s="4" t="s">
        <v>186</v>
      </c>
      <c r="AQ543" s="4" t="s">
        <v>187</v>
      </c>
      <c r="AR543" s="4">
        <v>2035</v>
      </c>
      <c r="AS543" s="2" t="str">
        <f>IF(sum!A536="QU",sum!B536,"*")</f>
        <v>*</v>
      </c>
      <c r="AT543" s="2"/>
      <c r="AU543" s="2" t="str">
        <f>IF(sum!A536="QU",sum!G536,"*")</f>
        <v>*</v>
      </c>
      <c r="AX543" s="4" t="s">
        <v>186</v>
      </c>
      <c r="AY543" s="4" t="s">
        <v>187</v>
      </c>
      <c r="AZ543" s="4">
        <v>2035</v>
      </c>
      <c r="BA543" s="2" t="str">
        <f>IF(sum!A536="SA",sum!B536,"*")</f>
        <v>*</v>
      </c>
      <c r="BB543" s="2"/>
      <c r="BC543" s="2" t="str">
        <f>IF(sum!A536="SA",sum!G536,"*")</f>
        <v>*</v>
      </c>
    </row>
    <row r="544" spans="2:55">
      <c r="B544" s="2" t="s">
        <v>186</v>
      </c>
      <c r="C544" s="2" t="s">
        <v>187</v>
      </c>
      <c r="D544" s="2">
        <v>2035</v>
      </c>
      <c r="J544" s="2" t="s">
        <v>186</v>
      </c>
      <c r="K544" s="2" t="s">
        <v>187</v>
      </c>
      <c r="L544" s="2">
        <v>2035</v>
      </c>
      <c r="M544" s="2" t="str">
        <f>IF(sum!A537="AT",sum!B537,"*")</f>
        <v>*</v>
      </c>
      <c r="N544" s="2"/>
      <c r="O544" s="2" t="str">
        <f>IF(sum!A537="AT",sum!G537,"*")</f>
        <v>*</v>
      </c>
      <c r="R544" s="2" t="s">
        <v>186</v>
      </c>
      <c r="S544" s="2" t="s">
        <v>187</v>
      </c>
      <c r="T544" s="2">
        <v>2035</v>
      </c>
      <c r="U544" s="2" t="str">
        <f>IF(sum!A537="BC",sum!B537,"*")</f>
        <v>*</v>
      </c>
      <c r="V544" s="2"/>
      <c r="W544" s="2" t="str">
        <f>IF(sum!A537="BC",sum!G537,"*")</f>
        <v>*</v>
      </c>
      <c r="Z544" s="2" t="s">
        <v>186</v>
      </c>
      <c r="AA544" s="2" t="s">
        <v>187</v>
      </c>
      <c r="AB544" s="2">
        <v>2035</v>
      </c>
      <c r="AC544" s="2" t="str">
        <f>IF(sum!A537="MA",sum!B537,"*")</f>
        <v>*</v>
      </c>
      <c r="AD544" s="2"/>
      <c r="AE544" s="2" t="str">
        <f>IF(sum!A537="MA",sum!G537,"*")</f>
        <v>*</v>
      </c>
      <c r="AH544" s="2" t="s">
        <v>186</v>
      </c>
      <c r="AI544" s="2" t="s">
        <v>187</v>
      </c>
      <c r="AJ544" s="2">
        <v>2035</v>
      </c>
      <c r="AK544" s="2" t="str">
        <f>IF(sum!A537="ON",sum!B537,"*")</f>
        <v>SNK_DAC</v>
      </c>
      <c r="AL544" s="2"/>
      <c r="AM544" s="2">
        <f>IF(sum!A537="ON",sum!G537,"*")</f>
        <v>0</v>
      </c>
      <c r="AP544" s="2" t="s">
        <v>186</v>
      </c>
      <c r="AQ544" s="2" t="s">
        <v>187</v>
      </c>
      <c r="AR544" s="2">
        <v>2035</v>
      </c>
      <c r="AS544" s="2" t="str">
        <f>IF(sum!A537="QU",sum!B537,"*")</f>
        <v>*</v>
      </c>
      <c r="AT544" s="2"/>
      <c r="AU544" s="2" t="str">
        <f>IF(sum!A537="QU",sum!G537,"*")</f>
        <v>*</v>
      </c>
      <c r="AX544" s="2" t="s">
        <v>186</v>
      </c>
      <c r="AY544" s="2" t="s">
        <v>187</v>
      </c>
      <c r="AZ544" s="2">
        <v>2035</v>
      </c>
      <c r="BA544" s="2" t="str">
        <f>IF(sum!A537="SA",sum!B537,"*")</f>
        <v>*</v>
      </c>
      <c r="BB544" s="2"/>
      <c r="BC544" s="2" t="str">
        <f>IF(sum!A537="SA",sum!G537,"*")</f>
        <v>*</v>
      </c>
    </row>
    <row r="545" spans="2:55">
      <c r="B545" s="2" t="s">
        <v>186</v>
      </c>
      <c r="C545" s="2" t="s">
        <v>187</v>
      </c>
      <c r="D545" s="2">
        <v>2035</v>
      </c>
      <c r="J545" s="2" t="s">
        <v>186</v>
      </c>
      <c r="K545" s="2" t="s">
        <v>187</v>
      </c>
      <c r="L545" s="2">
        <v>2035</v>
      </c>
      <c r="M545" s="2" t="str">
        <f>IF(sum!A538="AT",sum!B538,"*")</f>
        <v>*</v>
      </c>
      <c r="N545" s="2"/>
      <c r="O545" s="2" t="str">
        <f>IF(sum!A538="AT",sum!G538,"*")</f>
        <v>*</v>
      </c>
      <c r="R545" s="2" t="s">
        <v>186</v>
      </c>
      <c r="S545" s="2" t="s">
        <v>187</v>
      </c>
      <c r="T545" s="2">
        <v>2035</v>
      </c>
      <c r="U545" s="2" t="str">
        <f>IF(sum!A538="BC",sum!B538,"*")</f>
        <v>*</v>
      </c>
      <c r="V545" s="2"/>
      <c r="W545" s="2" t="str">
        <f>IF(sum!A538="BC",sum!G538,"*")</f>
        <v>*</v>
      </c>
      <c r="Z545" s="2" t="s">
        <v>186</v>
      </c>
      <c r="AA545" s="2" t="s">
        <v>187</v>
      </c>
      <c r="AB545" s="2">
        <v>2035</v>
      </c>
      <c r="AC545" s="2" t="str">
        <f>IF(sum!A538="MA",sum!B538,"*")</f>
        <v>*</v>
      </c>
      <c r="AD545" s="2"/>
      <c r="AE545" s="2" t="str">
        <f>IF(sum!A538="MA",sum!G538,"*")</f>
        <v>*</v>
      </c>
      <c r="AH545" s="2" t="s">
        <v>186</v>
      </c>
      <c r="AI545" s="2" t="s">
        <v>187</v>
      </c>
      <c r="AJ545" s="2">
        <v>2035</v>
      </c>
      <c r="AK545" s="2" t="str">
        <f>IF(sum!A538="ON",sum!B538,"*")</f>
        <v>STH2SGT</v>
      </c>
      <c r="AL545" s="2"/>
      <c r="AM545" s="2">
        <f>IF(sum!A538="ON",sum!G538,"*")</f>
        <v>0</v>
      </c>
      <c r="AP545" s="4" t="s">
        <v>186</v>
      </c>
      <c r="AQ545" s="4" t="s">
        <v>187</v>
      </c>
      <c r="AR545" s="4">
        <v>2035</v>
      </c>
      <c r="AS545" s="2" t="str">
        <f>IF(sum!A538="QU",sum!B538,"*")</f>
        <v>*</v>
      </c>
      <c r="AT545" s="2"/>
      <c r="AU545" s="2" t="str">
        <f>IF(sum!A538="QU",sum!G538,"*")</f>
        <v>*</v>
      </c>
      <c r="AX545" s="2" t="s">
        <v>186</v>
      </c>
      <c r="AY545" s="2" t="s">
        <v>187</v>
      </c>
      <c r="AZ545" s="2">
        <v>2035</v>
      </c>
      <c r="BA545" s="2" t="str">
        <f>IF(sum!A538="SA",sum!B538,"*")</f>
        <v>*</v>
      </c>
      <c r="BB545" s="2"/>
      <c r="BC545" s="2" t="str">
        <f>IF(sum!A538="SA",sum!G538,"*")</f>
        <v>*</v>
      </c>
    </row>
    <row r="546" spans="2:55">
      <c r="B546" s="4" t="s">
        <v>186</v>
      </c>
      <c r="C546" s="4" t="s">
        <v>187</v>
      </c>
      <c r="D546" s="4">
        <v>2035</v>
      </c>
      <c r="J546" s="4" t="s">
        <v>186</v>
      </c>
      <c r="K546" s="4" t="s">
        <v>187</v>
      </c>
      <c r="L546" s="4">
        <v>2035</v>
      </c>
      <c r="M546" s="2" t="str">
        <f>IF(sum!A539="AT",sum!B539,"*")</f>
        <v>*</v>
      </c>
      <c r="N546" s="2"/>
      <c r="O546" s="2" t="str">
        <f>IF(sum!A539="AT",sum!G539,"*")</f>
        <v>*</v>
      </c>
      <c r="R546" s="4" t="s">
        <v>186</v>
      </c>
      <c r="S546" s="4" t="s">
        <v>187</v>
      </c>
      <c r="T546" s="4">
        <v>2035</v>
      </c>
      <c r="U546" s="2" t="str">
        <f>IF(sum!A539="BC",sum!B539,"*")</f>
        <v>*</v>
      </c>
      <c r="V546" s="2"/>
      <c r="W546" s="2" t="str">
        <f>IF(sum!A539="BC",sum!G539,"*")</f>
        <v>*</v>
      </c>
      <c r="Z546" s="4" t="s">
        <v>186</v>
      </c>
      <c r="AA546" s="4" t="s">
        <v>187</v>
      </c>
      <c r="AB546" s="4">
        <v>2035</v>
      </c>
      <c r="AC546" s="2" t="str">
        <f>IF(sum!A539="MA",sum!B539,"*")</f>
        <v>*</v>
      </c>
      <c r="AD546" s="2"/>
      <c r="AE546" s="2" t="str">
        <f>IF(sum!A539="MA",sum!G539,"*")</f>
        <v>*</v>
      </c>
      <c r="AH546" s="4" t="s">
        <v>186</v>
      </c>
      <c r="AI546" s="4" t="s">
        <v>187</v>
      </c>
      <c r="AJ546" s="4">
        <v>2035</v>
      </c>
      <c r="AK546" s="2" t="str">
        <f>IF(sum!A539="ON",sum!B539,"*")</f>
        <v>STH2SUG</v>
      </c>
      <c r="AL546" s="2"/>
      <c r="AM546" s="2">
        <f>IF(sum!A539="ON",sum!G539,"*")</f>
        <v>0</v>
      </c>
      <c r="AP546" s="2" t="s">
        <v>186</v>
      </c>
      <c r="AQ546" s="2" t="s">
        <v>187</v>
      </c>
      <c r="AR546" s="2">
        <v>2035</v>
      </c>
      <c r="AS546" s="2" t="str">
        <f>IF(sum!A539="QU",sum!B539,"*")</f>
        <v>*</v>
      </c>
      <c r="AT546" s="2"/>
      <c r="AU546" s="2" t="str">
        <f>IF(sum!A539="QU",sum!G539,"*")</f>
        <v>*</v>
      </c>
      <c r="AX546" s="4" t="s">
        <v>186</v>
      </c>
      <c r="AY546" s="4" t="s">
        <v>187</v>
      </c>
      <c r="AZ546" s="4">
        <v>2035</v>
      </c>
      <c r="BA546" s="2" t="str">
        <f>IF(sum!A539="SA",sum!B539,"*")</f>
        <v>*</v>
      </c>
      <c r="BB546" s="2"/>
      <c r="BC546" s="2" t="str">
        <f>IF(sum!A539="SA",sum!G539,"*")</f>
        <v>*</v>
      </c>
    </row>
    <row r="547" spans="2:55">
      <c r="B547" s="2" t="s">
        <v>186</v>
      </c>
      <c r="C547" s="2" t="s">
        <v>187</v>
      </c>
      <c r="D547" s="2">
        <v>2035</v>
      </c>
      <c r="J547" s="2" t="s">
        <v>186</v>
      </c>
      <c r="K547" s="2" t="s">
        <v>187</v>
      </c>
      <c r="L547" s="2">
        <v>2035</v>
      </c>
      <c r="M547" s="2" t="str">
        <f>IF(sum!A540="AT",sum!B540,"*")</f>
        <v>*</v>
      </c>
      <c r="N547" s="2"/>
      <c r="O547" s="2" t="str">
        <f>IF(sum!A540="AT",sum!G540,"*")</f>
        <v>*</v>
      </c>
      <c r="R547" s="2" t="s">
        <v>186</v>
      </c>
      <c r="S547" s="2" t="s">
        <v>187</v>
      </c>
      <c r="T547" s="2">
        <v>2035</v>
      </c>
      <c r="U547" s="2" t="str">
        <f>IF(sum!A540="BC",sum!B540,"*")</f>
        <v>*</v>
      </c>
      <c r="V547" s="2"/>
      <c r="W547" s="2" t="str">
        <f>IF(sum!A540="BC",sum!G540,"*")</f>
        <v>*</v>
      </c>
      <c r="Z547" s="2" t="s">
        <v>186</v>
      </c>
      <c r="AA547" s="2" t="s">
        <v>187</v>
      </c>
      <c r="AB547" s="2">
        <v>2035</v>
      </c>
      <c r="AC547" s="2" t="str">
        <f>IF(sum!A540="MA",sum!B540,"*")</f>
        <v>*</v>
      </c>
      <c r="AD547" s="2"/>
      <c r="AE547" s="2" t="str">
        <f>IF(sum!A540="MA",sum!G540,"*")</f>
        <v>*</v>
      </c>
      <c r="AH547" s="2" t="s">
        <v>186</v>
      </c>
      <c r="AI547" s="2" t="s">
        <v>187</v>
      </c>
      <c r="AJ547" s="2">
        <v>2035</v>
      </c>
      <c r="AK547" s="2" t="str">
        <f>IF(sum!A540="ON",sum!B540,"*")</f>
        <v>TB_ELC_ON_MA_01</v>
      </c>
      <c r="AL547" s="2"/>
      <c r="AM547" s="2">
        <f>IF(sum!A540="ON",sum!G540,"*")</f>
        <v>21.7173649462631</v>
      </c>
      <c r="AP547" s="4" t="s">
        <v>186</v>
      </c>
      <c r="AQ547" s="4" t="s">
        <v>187</v>
      </c>
      <c r="AR547" s="4">
        <v>2035</v>
      </c>
      <c r="AS547" s="2" t="str">
        <f>IF(sum!A540="QU",sum!B540,"*")</f>
        <v>*</v>
      </c>
      <c r="AT547" s="2"/>
      <c r="AU547" s="2" t="str">
        <f>IF(sum!A540="QU",sum!G540,"*")</f>
        <v>*</v>
      </c>
      <c r="AX547" s="2" t="s">
        <v>186</v>
      </c>
      <c r="AY547" s="2" t="s">
        <v>187</v>
      </c>
      <c r="AZ547" s="2">
        <v>2035</v>
      </c>
      <c r="BA547" s="2" t="str">
        <f>IF(sum!A540="SA",sum!B540,"*")</f>
        <v>*</v>
      </c>
      <c r="BB547" s="2"/>
      <c r="BC547" s="2" t="str">
        <f>IF(sum!A540="SA",sum!G540,"*")</f>
        <v>*</v>
      </c>
    </row>
    <row r="548" spans="2:55">
      <c r="B548" s="2" t="s">
        <v>186</v>
      </c>
      <c r="C548" s="2" t="s">
        <v>187</v>
      </c>
      <c r="D548" s="2">
        <v>2035</v>
      </c>
      <c r="J548" s="2" t="s">
        <v>186</v>
      </c>
      <c r="K548" s="2" t="s">
        <v>187</v>
      </c>
      <c r="L548" s="2">
        <v>2035</v>
      </c>
      <c r="M548" s="2" t="str">
        <f>IF(sum!A541="AT",sum!B541,"*")</f>
        <v>*</v>
      </c>
      <c r="N548" s="2"/>
      <c r="O548" s="2" t="str">
        <f>IF(sum!A541="AT",sum!G541,"*")</f>
        <v>*</v>
      </c>
      <c r="R548" s="2" t="s">
        <v>186</v>
      </c>
      <c r="S548" s="2" t="s">
        <v>187</v>
      </c>
      <c r="T548" s="2">
        <v>2035</v>
      </c>
      <c r="U548" s="2" t="str">
        <f>IF(sum!A541="BC",sum!B541,"*")</f>
        <v>*</v>
      </c>
      <c r="V548" s="2"/>
      <c r="W548" s="2" t="str">
        <f>IF(sum!A541="BC",sum!G541,"*")</f>
        <v>*</v>
      </c>
      <c r="Z548" s="2" t="s">
        <v>186</v>
      </c>
      <c r="AA548" s="2" t="s">
        <v>187</v>
      </c>
      <c r="AB548" s="2">
        <v>2035</v>
      </c>
      <c r="AC548" s="2" t="str">
        <f>IF(sum!A541="MA",sum!B541,"*")</f>
        <v>*</v>
      </c>
      <c r="AD548" s="2"/>
      <c r="AE548" s="2" t="str">
        <f>IF(sum!A541="MA",sum!G541,"*")</f>
        <v>*</v>
      </c>
      <c r="AH548" s="2" t="s">
        <v>186</v>
      </c>
      <c r="AI548" s="2" t="s">
        <v>187</v>
      </c>
      <c r="AJ548" s="2">
        <v>2035</v>
      </c>
      <c r="AK548" s="2" t="str">
        <f>IF(sum!A541="ON",sum!B541,"*")</f>
        <v>TB_ELC_QU_ON_01</v>
      </c>
      <c r="AL548" s="2"/>
      <c r="AM548" s="2">
        <f>IF(sum!A541="ON",sum!G541,"*")</f>
        <v>44.1719358579026</v>
      </c>
      <c r="AP548" s="2" t="s">
        <v>186</v>
      </c>
      <c r="AQ548" s="2" t="s">
        <v>187</v>
      </c>
      <c r="AR548" s="2">
        <v>2035</v>
      </c>
      <c r="AS548" s="2" t="str">
        <f>IF(sum!A541="QU",sum!B541,"*")</f>
        <v>*</v>
      </c>
      <c r="AT548" s="2"/>
      <c r="AU548" s="2" t="str">
        <f>IF(sum!A541="QU",sum!G541,"*")</f>
        <v>*</v>
      </c>
      <c r="AX548" s="2" t="s">
        <v>186</v>
      </c>
      <c r="AY548" s="2" t="s">
        <v>187</v>
      </c>
      <c r="AZ548" s="2">
        <v>2035</v>
      </c>
      <c r="BA548" s="2" t="str">
        <f>IF(sum!A541="SA",sum!B541,"*")</f>
        <v>*</v>
      </c>
      <c r="BB548" s="2"/>
      <c r="BC548" s="2" t="str">
        <f>IF(sum!A541="SA",sum!G541,"*")</f>
        <v>*</v>
      </c>
    </row>
    <row r="549" spans="2:55">
      <c r="B549" s="4" t="s">
        <v>186</v>
      </c>
      <c r="C549" s="4" t="s">
        <v>187</v>
      </c>
      <c r="D549" s="4">
        <v>2035</v>
      </c>
      <c r="J549" s="4" t="s">
        <v>186</v>
      </c>
      <c r="K549" s="4" t="s">
        <v>187</v>
      </c>
      <c r="L549" s="4">
        <v>2035</v>
      </c>
      <c r="M549" s="2" t="str">
        <f>IF(sum!A542="AT",sum!B542,"*")</f>
        <v>*</v>
      </c>
      <c r="N549" s="2"/>
      <c r="O549" s="2" t="str">
        <f>IF(sum!A542="AT",sum!G542,"*")</f>
        <v>*</v>
      </c>
      <c r="R549" s="4" t="s">
        <v>186</v>
      </c>
      <c r="S549" s="4" t="s">
        <v>187</v>
      </c>
      <c r="T549" s="4">
        <v>2035</v>
      </c>
      <c r="U549" s="2" t="str">
        <f>IF(sum!A542="BC",sum!B542,"*")</f>
        <v>*</v>
      </c>
      <c r="V549" s="2"/>
      <c r="W549" s="2" t="str">
        <f>IF(sum!A542="BC",sum!G542,"*")</f>
        <v>*</v>
      </c>
      <c r="Z549" s="4" t="s">
        <v>186</v>
      </c>
      <c r="AA549" s="4" t="s">
        <v>187</v>
      </c>
      <c r="AB549" s="4">
        <v>2035</v>
      </c>
      <c r="AC549" s="2" t="str">
        <f>IF(sum!A542="MA",sum!B542,"*")</f>
        <v>*</v>
      </c>
      <c r="AD549" s="2"/>
      <c r="AE549" s="2" t="str">
        <f>IF(sum!A542="MA",sum!G542,"*")</f>
        <v>*</v>
      </c>
      <c r="AH549" s="4" t="s">
        <v>186</v>
      </c>
      <c r="AI549" s="4" t="s">
        <v>187</v>
      </c>
      <c r="AJ549" s="4">
        <v>2035</v>
      </c>
      <c r="AK549" s="2" t="str">
        <f>IF(sum!A542="ON",sum!B542,"*")</f>
        <v>TRA_Bus_IC_GSL1</v>
      </c>
      <c r="AL549" s="2"/>
      <c r="AM549" s="2">
        <f>IF(sum!A542="ON",sum!G542,"*")</f>
        <v>0</v>
      </c>
      <c r="AP549" s="4" t="s">
        <v>186</v>
      </c>
      <c r="AQ549" s="4" t="s">
        <v>187</v>
      </c>
      <c r="AR549" s="4">
        <v>2035</v>
      </c>
      <c r="AS549" s="2" t="str">
        <f>IF(sum!A542="QU",sum!B542,"*")</f>
        <v>*</v>
      </c>
      <c r="AT549" s="2"/>
      <c r="AU549" s="2" t="str">
        <f>IF(sum!A542="QU",sum!G542,"*")</f>
        <v>*</v>
      </c>
      <c r="AX549" s="4" t="s">
        <v>186</v>
      </c>
      <c r="AY549" s="4" t="s">
        <v>187</v>
      </c>
      <c r="AZ549" s="4">
        <v>2035</v>
      </c>
      <c r="BA549" s="2" t="str">
        <f>IF(sum!A542="SA",sum!B542,"*")</f>
        <v>*</v>
      </c>
      <c r="BB549" s="2"/>
      <c r="BC549" s="2" t="str">
        <f>IF(sum!A542="SA",sum!G542,"*")</f>
        <v>*</v>
      </c>
    </row>
    <row r="550" spans="2:55">
      <c r="B550" s="2" t="s">
        <v>186</v>
      </c>
      <c r="C550" s="2" t="s">
        <v>187</v>
      </c>
      <c r="D550" s="2">
        <v>2035</v>
      </c>
      <c r="J550" s="2" t="s">
        <v>186</v>
      </c>
      <c r="K550" s="2" t="s">
        <v>187</v>
      </c>
      <c r="L550" s="2">
        <v>2035</v>
      </c>
      <c r="M550" s="2" t="str">
        <f>IF(sum!A543="AT",sum!B543,"*")</f>
        <v>*</v>
      </c>
      <c r="N550" s="2"/>
      <c r="O550" s="2" t="str">
        <f>IF(sum!A543="AT",sum!G543,"*")</f>
        <v>*</v>
      </c>
      <c r="R550" s="2" t="s">
        <v>186</v>
      </c>
      <c r="S550" s="2" t="s">
        <v>187</v>
      </c>
      <c r="T550" s="2">
        <v>2035</v>
      </c>
      <c r="U550" s="2" t="str">
        <f>IF(sum!A543="BC",sum!B543,"*")</f>
        <v>*</v>
      </c>
      <c r="V550" s="2"/>
      <c r="W550" s="2" t="str">
        <f>IF(sum!A543="BC",sum!G543,"*")</f>
        <v>*</v>
      </c>
      <c r="Z550" s="2" t="s">
        <v>186</v>
      </c>
      <c r="AA550" s="2" t="s">
        <v>187</v>
      </c>
      <c r="AB550" s="2">
        <v>2035</v>
      </c>
      <c r="AC550" s="2" t="str">
        <f>IF(sum!A543="MA",sum!B543,"*")</f>
        <v>*</v>
      </c>
      <c r="AD550" s="2"/>
      <c r="AE550" s="2" t="str">
        <f>IF(sum!A543="MA",sum!G543,"*")</f>
        <v>*</v>
      </c>
      <c r="AH550" s="2" t="s">
        <v>186</v>
      </c>
      <c r="AI550" s="2" t="s">
        <v>187</v>
      </c>
      <c r="AJ550" s="2">
        <v>2035</v>
      </c>
      <c r="AK550" s="2" t="str">
        <f>IF(sum!A543="ON",sum!B543,"*")</f>
        <v>TRA_Bus_SB_DST1</v>
      </c>
      <c r="AL550" s="2"/>
      <c r="AM550" s="2">
        <f>IF(sum!A543="ON",sum!G543,"*")</f>
        <v>23.6911612290334</v>
      </c>
      <c r="AP550" s="2" t="s">
        <v>186</v>
      </c>
      <c r="AQ550" s="2" t="s">
        <v>187</v>
      </c>
      <c r="AR550" s="2">
        <v>2035</v>
      </c>
      <c r="AS550" s="2" t="str">
        <f>IF(sum!A543="QU",sum!B543,"*")</f>
        <v>*</v>
      </c>
      <c r="AT550" s="2"/>
      <c r="AU550" s="2" t="str">
        <f>IF(sum!A543="QU",sum!G543,"*")</f>
        <v>*</v>
      </c>
      <c r="AX550" s="2" t="s">
        <v>186</v>
      </c>
      <c r="AY550" s="2" t="s">
        <v>187</v>
      </c>
      <c r="AZ550" s="2">
        <v>2035</v>
      </c>
      <c r="BA550" s="2" t="str">
        <f>IF(sum!A543="SA",sum!B543,"*")</f>
        <v>*</v>
      </c>
      <c r="BB550" s="2"/>
      <c r="BC550" s="2" t="str">
        <f>IF(sum!A543="SA",sum!G543,"*")</f>
        <v>*</v>
      </c>
    </row>
    <row r="551" spans="2:55">
      <c r="B551" s="2" t="s">
        <v>186</v>
      </c>
      <c r="C551" s="2" t="s">
        <v>187</v>
      </c>
      <c r="D551" s="2">
        <v>2035</v>
      </c>
      <c r="J551" s="2" t="s">
        <v>186</v>
      </c>
      <c r="K551" s="2" t="s">
        <v>187</v>
      </c>
      <c r="L551" s="2">
        <v>2035</v>
      </c>
      <c r="M551" s="2" t="str">
        <f>IF(sum!A544="AT",sum!B544,"*")</f>
        <v>*</v>
      </c>
      <c r="N551" s="2"/>
      <c r="O551" s="2" t="str">
        <f>IF(sum!A544="AT",sum!G544,"*")</f>
        <v>*</v>
      </c>
      <c r="R551" s="2" t="s">
        <v>186</v>
      </c>
      <c r="S551" s="2" t="s">
        <v>187</v>
      </c>
      <c r="T551" s="2">
        <v>2035</v>
      </c>
      <c r="U551" s="2" t="str">
        <f>IF(sum!A544="BC",sum!B544,"*")</f>
        <v>*</v>
      </c>
      <c r="V551" s="2"/>
      <c r="W551" s="2" t="str">
        <f>IF(sum!A544="BC",sum!G544,"*")</f>
        <v>*</v>
      </c>
      <c r="Z551" s="2" t="s">
        <v>186</v>
      </c>
      <c r="AA551" s="2" t="s">
        <v>187</v>
      </c>
      <c r="AB551" s="2">
        <v>2035</v>
      </c>
      <c r="AC551" s="2" t="str">
        <f>IF(sum!A544="MA",sum!B544,"*")</f>
        <v>*</v>
      </c>
      <c r="AD551" s="2"/>
      <c r="AE551" s="2" t="str">
        <f>IF(sum!A544="MA",sum!G544,"*")</f>
        <v>*</v>
      </c>
      <c r="AH551" s="2" t="s">
        <v>186</v>
      </c>
      <c r="AI551" s="2" t="s">
        <v>187</v>
      </c>
      <c r="AJ551" s="2">
        <v>2035</v>
      </c>
      <c r="AK551" s="2" t="str">
        <f>IF(sum!A544="ON",sum!B544,"*")</f>
        <v>TRA_Car_BEV01</v>
      </c>
      <c r="AL551" s="2"/>
      <c r="AM551" s="2">
        <f>IF(sum!A544="ON",sum!G544,"*")</f>
        <v>0</v>
      </c>
      <c r="AP551" s="4" t="s">
        <v>186</v>
      </c>
      <c r="AQ551" s="4" t="s">
        <v>187</v>
      </c>
      <c r="AR551" s="4">
        <v>2035</v>
      </c>
      <c r="AS551" s="2" t="str">
        <f>IF(sum!A544="QU",sum!B544,"*")</f>
        <v>*</v>
      </c>
      <c r="AT551" s="2"/>
      <c r="AU551" s="2" t="str">
        <f>IF(sum!A544="QU",sum!G544,"*")</f>
        <v>*</v>
      </c>
      <c r="AX551" s="2" t="s">
        <v>186</v>
      </c>
      <c r="AY551" s="2" t="s">
        <v>187</v>
      </c>
      <c r="AZ551" s="2">
        <v>2035</v>
      </c>
      <c r="BA551" s="2" t="str">
        <f>IF(sum!A544="SA",sum!B544,"*")</f>
        <v>*</v>
      </c>
      <c r="BB551" s="2"/>
      <c r="BC551" s="2" t="str">
        <f>IF(sum!A544="SA",sum!G544,"*")</f>
        <v>*</v>
      </c>
    </row>
    <row r="552" spans="2:55">
      <c r="B552" s="4" t="s">
        <v>186</v>
      </c>
      <c r="C552" s="4" t="s">
        <v>187</v>
      </c>
      <c r="D552" s="4">
        <v>2035</v>
      </c>
      <c r="J552" s="4" t="s">
        <v>186</v>
      </c>
      <c r="K552" s="4" t="s">
        <v>187</v>
      </c>
      <c r="L552" s="4">
        <v>2035</v>
      </c>
      <c r="M552" s="2" t="str">
        <f>IF(sum!A545="AT",sum!B545,"*")</f>
        <v>*</v>
      </c>
      <c r="N552" s="2"/>
      <c r="O552" s="2" t="str">
        <f>IF(sum!A545="AT",sum!G545,"*")</f>
        <v>*</v>
      </c>
      <c r="R552" s="4" t="s">
        <v>186</v>
      </c>
      <c r="S552" s="4" t="s">
        <v>187</v>
      </c>
      <c r="T552" s="4">
        <v>2035</v>
      </c>
      <c r="U552" s="2" t="str">
        <f>IF(sum!A545="BC",sum!B545,"*")</f>
        <v>*</v>
      </c>
      <c r="V552" s="2"/>
      <c r="W552" s="2" t="str">
        <f>IF(sum!A545="BC",sum!G545,"*")</f>
        <v>*</v>
      </c>
      <c r="Z552" s="4" t="s">
        <v>186</v>
      </c>
      <c r="AA552" s="4" t="s">
        <v>187</v>
      </c>
      <c r="AB552" s="4">
        <v>2035</v>
      </c>
      <c r="AC552" s="2" t="str">
        <f>IF(sum!A545="MA",sum!B545,"*")</f>
        <v>*</v>
      </c>
      <c r="AD552" s="2"/>
      <c r="AE552" s="2" t="str">
        <f>IF(sum!A545="MA",sum!G545,"*")</f>
        <v>*</v>
      </c>
      <c r="AH552" s="4" t="s">
        <v>186</v>
      </c>
      <c r="AI552" s="4" t="s">
        <v>187</v>
      </c>
      <c r="AJ552" s="4">
        <v>2035</v>
      </c>
      <c r="AK552" s="2" t="str">
        <f>IF(sum!A545="ON",sum!B545,"*")</f>
        <v>TRA_Car_GSL1</v>
      </c>
      <c r="AL552" s="2"/>
      <c r="AM552" s="2">
        <f>IF(sum!A545="ON",sum!G545,"*")</f>
        <v>1880.13976471168</v>
      </c>
      <c r="AP552" s="2" t="s">
        <v>186</v>
      </c>
      <c r="AQ552" s="2" t="s">
        <v>187</v>
      </c>
      <c r="AR552" s="2">
        <v>2035</v>
      </c>
      <c r="AS552" s="2" t="str">
        <f>IF(sum!A545="QU",sum!B545,"*")</f>
        <v>*</v>
      </c>
      <c r="AT552" s="2"/>
      <c r="AU552" s="2" t="str">
        <f>IF(sum!A545="QU",sum!G545,"*")</f>
        <v>*</v>
      </c>
      <c r="AX552" s="4" t="s">
        <v>186</v>
      </c>
      <c r="AY552" s="4" t="s">
        <v>187</v>
      </c>
      <c r="AZ552" s="4">
        <v>2035</v>
      </c>
      <c r="BA552" s="2" t="str">
        <f>IF(sum!A545="SA",sum!B545,"*")</f>
        <v>*</v>
      </c>
      <c r="BB552" s="2"/>
      <c r="BC552" s="2" t="str">
        <f>IF(sum!A545="SA",sum!G545,"*")</f>
        <v>*</v>
      </c>
    </row>
    <row r="553" spans="2:55">
      <c r="B553" s="2" t="s">
        <v>186</v>
      </c>
      <c r="C553" s="2" t="s">
        <v>187</v>
      </c>
      <c r="D553" s="2">
        <v>2035</v>
      </c>
      <c r="J553" s="2" t="s">
        <v>186</v>
      </c>
      <c r="K553" s="2" t="s">
        <v>187</v>
      </c>
      <c r="L553" s="2">
        <v>2035</v>
      </c>
      <c r="M553" s="2" t="str">
        <f>IF(sum!A546="AT",sum!B546,"*")</f>
        <v>*</v>
      </c>
      <c r="N553" s="2"/>
      <c r="O553" s="2" t="str">
        <f>IF(sum!A546="AT",sum!G546,"*")</f>
        <v>*</v>
      </c>
      <c r="R553" s="2" t="s">
        <v>186</v>
      </c>
      <c r="S553" s="2" t="s">
        <v>187</v>
      </c>
      <c r="T553" s="2">
        <v>2035</v>
      </c>
      <c r="U553" s="2" t="str">
        <f>IF(sum!A546="BC",sum!B546,"*")</f>
        <v>*</v>
      </c>
      <c r="V553" s="2"/>
      <c r="W553" s="2" t="str">
        <f>IF(sum!A546="BC",sum!G546,"*")</f>
        <v>*</v>
      </c>
      <c r="Z553" s="2" t="s">
        <v>186</v>
      </c>
      <c r="AA553" s="2" t="s">
        <v>187</v>
      </c>
      <c r="AB553" s="2">
        <v>2035</v>
      </c>
      <c r="AC553" s="2" t="str">
        <f>IF(sum!A546="MA",sum!B546,"*")</f>
        <v>*</v>
      </c>
      <c r="AD553" s="2"/>
      <c r="AE553" s="2" t="str">
        <f>IF(sum!A546="MA",sum!G546,"*")</f>
        <v>*</v>
      </c>
      <c r="AH553" s="2" t="s">
        <v>186</v>
      </c>
      <c r="AI553" s="2" t="s">
        <v>187</v>
      </c>
      <c r="AJ553" s="2">
        <v>2035</v>
      </c>
      <c r="AK553" s="2" t="str">
        <f>IF(sum!A546="ON",sum!B546,"*")</f>
        <v>TRA_Mot_ELC1</v>
      </c>
      <c r="AL553" s="2"/>
      <c r="AM553" s="2">
        <f>IF(sum!A546="ON",sum!G546,"*")</f>
        <v>117.873744077083</v>
      </c>
      <c r="AP553" s="4" t="s">
        <v>186</v>
      </c>
      <c r="AQ553" s="4" t="s">
        <v>187</v>
      </c>
      <c r="AR553" s="4">
        <v>2035</v>
      </c>
      <c r="AS553" s="2" t="str">
        <f>IF(sum!A546="QU",sum!B546,"*")</f>
        <v>*</v>
      </c>
      <c r="AT553" s="2"/>
      <c r="AU553" s="2" t="str">
        <f>IF(sum!A546="QU",sum!G546,"*")</f>
        <v>*</v>
      </c>
      <c r="AX553" s="2" t="s">
        <v>186</v>
      </c>
      <c r="AY553" s="2" t="s">
        <v>187</v>
      </c>
      <c r="AZ553" s="2">
        <v>2035</v>
      </c>
      <c r="BA553" s="2" t="str">
        <f>IF(sum!A546="SA",sum!B546,"*")</f>
        <v>*</v>
      </c>
      <c r="BB553" s="2"/>
      <c r="BC553" s="2" t="str">
        <f>IF(sum!A546="SA",sum!G546,"*")</f>
        <v>*</v>
      </c>
    </row>
    <row r="554" spans="2:55">
      <c r="B554" s="2" t="s">
        <v>186</v>
      </c>
      <c r="C554" s="2" t="s">
        <v>187</v>
      </c>
      <c r="D554" s="2">
        <v>2035</v>
      </c>
      <c r="J554" s="2" t="s">
        <v>186</v>
      </c>
      <c r="K554" s="2" t="s">
        <v>187</v>
      </c>
      <c r="L554" s="2">
        <v>2035</v>
      </c>
      <c r="M554" s="2" t="str">
        <f>IF(sum!A547="AT",sum!B547,"*")</f>
        <v>*</v>
      </c>
      <c r="N554" s="2"/>
      <c r="O554" s="2" t="str">
        <f>IF(sum!A547="AT",sum!G547,"*")</f>
        <v>*</v>
      </c>
      <c r="R554" s="2" t="s">
        <v>186</v>
      </c>
      <c r="S554" s="2" t="s">
        <v>187</v>
      </c>
      <c r="T554" s="2">
        <v>2035</v>
      </c>
      <c r="U554" s="2" t="str">
        <f>IF(sum!A547="BC",sum!B547,"*")</f>
        <v>*</v>
      </c>
      <c r="V554" s="2"/>
      <c r="W554" s="2" t="str">
        <f>IF(sum!A547="BC",sum!G547,"*")</f>
        <v>*</v>
      </c>
      <c r="Z554" s="2" t="s">
        <v>186</v>
      </c>
      <c r="AA554" s="2" t="s">
        <v>187</v>
      </c>
      <c r="AB554" s="2">
        <v>2035</v>
      </c>
      <c r="AC554" s="2" t="str">
        <f>IF(sum!A547="MA",sum!B547,"*")</f>
        <v>*</v>
      </c>
      <c r="AD554" s="2"/>
      <c r="AE554" s="2" t="str">
        <f>IF(sum!A547="MA",sum!G547,"*")</f>
        <v>*</v>
      </c>
      <c r="AH554" s="2" t="s">
        <v>186</v>
      </c>
      <c r="AI554" s="2" t="s">
        <v>187</v>
      </c>
      <c r="AJ554" s="2">
        <v>2035</v>
      </c>
      <c r="AK554" s="2" t="str">
        <f>IF(sum!A547="ON",sum!B547,"*")</f>
        <v>TRA_Rai_Frt-ELC01</v>
      </c>
      <c r="AL554" s="2"/>
      <c r="AM554" s="2">
        <f>IF(sum!A547="ON",sum!G547,"*")</f>
        <v>0</v>
      </c>
      <c r="AP554" s="2" t="s">
        <v>186</v>
      </c>
      <c r="AQ554" s="2" t="s">
        <v>187</v>
      </c>
      <c r="AR554" s="2">
        <v>2035</v>
      </c>
      <c r="AS554" s="2" t="str">
        <f>IF(sum!A547="QU",sum!B547,"*")</f>
        <v>*</v>
      </c>
      <c r="AT554" s="2"/>
      <c r="AU554" s="2" t="str">
        <f>IF(sum!A547="QU",sum!G547,"*")</f>
        <v>*</v>
      </c>
      <c r="AX554" s="2" t="s">
        <v>186</v>
      </c>
      <c r="AY554" s="2" t="s">
        <v>187</v>
      </c>
      <c r="AZ554" s="2">
        <v>2035</v>
      </c>
      <c r="BA554" s="2" t="str">
        <f>IF(sum!A547="SA",sum!B547,"*")</f>
        <v>*</v>
      </c>
      <c r="BB554" s="2"/>
      <c r="BC554" s="2" t="str">
        <f>IF(sum!A547="SA",sum!G547,"*")</f>
        <v>*</v>
      </c>
    </row>
    <row r="555" spans="2:55">
      <c r="B555" s="4" t="s">
        <v>186</v>
      </c>
      <c r="C555" s="4" t="s">
        <v>187</v>
      </c>
      <c r="D555" s="4">
        <v>2035</v>
      </c>
      <c r="J555" s="4" t="s">
        <v>186</v>
      </c>
      <c r="K555" s="4" t="s">
        <v>187</v>
      </c>
      <c r="L555" s="4">
        <v>2035</v>
      </c>
      <c r="M555" s="2" t="str">
        <f>IF(sum!A548="AT",sum!B548,"*")</f>
        <v>*</v>
      </c>
      <c r="N555" s="2"/>
      <c r="O555" s="2" t="str">
        <f>IF(sum!A548="AT",sum!G548,"*")</f>
        <v>*</v>
      </c>
      <c r="R555" s="4" t="s">
        <v>186</v>
      </c>
      <c r="S555" s="4" t="s">
        <v>187</v>
      </c>
      <c r="T555" s="4">
        <v>2035</v>
      </c>
      <c r="U555" s="2" t="str">
        <f>IF(sum!A548="BC",sum!B548,"*")</f>
        <v>*</v>
      </c>
      <c r="V555" s="2"/>
      <c r="W555" s="2" t="str">
        <f>IF(sum!A548="BC",sum!G548,"*")</f>
        <v>*</v>
      </c>
      <c r="Z555" s="4" t="s">
        <v>186</v>
      </c>
      <c r="AA555" s="4" t="s">
        <v>187</v>
      </c>
      <c r="AB555" s="4">
        <v>2035</v>
      </c>
      <c r="AC555" s="2" t="str">
        <f>IF(sum!A548="MA",sum!B548,"*")</f>
        <v>*</v>
      </c>
      <c r="AD555" s="2"/>
      <c r="AE555" s="2" t="str">
        <f>IF(sum!A548="MA",sum!G548,"*")</f>
        <v>*</v>
      </c>
      <c r="AH555" s="4" t="s">
        <v>186</v>
      </c>
      <c r="AI555" s="4" t="s">
        <v>187</v>
      </c>
      <c r="AJ555" s="4">
        <v>2035</v>
      </c>
      <c r="AK555" s="2" t="str">
        <f>IF(sum!A548="ON",sum!B548,"*")</f>
        <v>TRA_Rai_Pas-ELC01</v>
      </c>
      <c r="AL555" s="2"/>
      <c r="AM555" s="2">
        <f>IF(sum!A548="ON",sum!G548,"*")</f>
        <v>0</v>
      </c>
      <c r="AP555" s="4" t="s">
        <v>186</v>
      </c>
      <c r="AQ555" s="4" t="s">
        <v>187</v>
      </c>
      <c r="AR555" s="4">
        <v>2035</v>
      </c>
      <c r="AS555" s="2" t="str">
        <f>IF(sum!A548="QU",sum!B548,"*")</f>
        <v>*</v>
      </c>
      <c r="AT555" s="2"/>
      <c r="AU555" s="2" t="str">
        <f>IF(sum!A548="QU",sum!G548,"*")</f>
        <v>*</v>
      </c>
      <c r="AX555" s="4" t="s">
        <v>186</v>
      </c>
      <c r="AY555" s="4" t="s">
        <v>187</v>
      </c>
      <c r="AZ555" s="4">
        <v>2035</v>
      </c>
      <c r="BA555" s="2" t="str">
        <f>IF(sum!A548="SA",sum!B548,"*")</f>
        <v>*</v>
      </c>
      <c r="BB555" s="2"/>
      <c r="BC555" s="2" t="str">
        <f>IF(sum!A548="SA",sum!G548,"*")</f>
        <v>*</v>
      </c>
    </row>
    <row r="556" spans="2:55">
      <c r="B556" s="2" t="s">
        <v>186</v>
      </c>
      <c r="C556" s="2" t="s">
        <v>187</v>
      </c>
      <c r="D556" s="2">
        <v>2035</v>
      </c>
      <c r="J556" s="2" t="s">
        <v>186</v>
      </c>
      <c r="K556" s="2" t="s">
        <v>187</v>
      </c>
      <c r="L556" s="2">
        <v>2035</v>
      </c>
      <c r="M556" s="2" t="str">
        <f>IF(sum!A549="AT",sum!B549,"*")</f>
        <v>*</v>
      </c>
      <c r="N556" s="2"/>
      <c r="O556" s="2" t="str">
        <f>IF(sum!A549="AT",sum!G549,"*")</f>
        <v>*</v>
      </c>
      <c r="R556" s="2" t="s">
        <v>186</v>
      </c>
      <c r="S556" s="2" t="s">
        <v>187</v>
      </c>
      <c r="T556" s="2">
        <v>2035</v>
      </c>
      <c r="U556" s="2" t="str">
        <f>IF(sum!A549="BC",sum!B549,"*")</f>
        <v>*</v>
      </c>
      <c r="V556" s="2"/>
      <c r="W556" s="2" t="str">
        <f>IF(sum!A549="BC",sum!G549,"*")</f>
        <v>*</v>
      </c>
      <c r="Z556" s="2" t="s">
        <v>186</v>
      </c>
      <c r="AA556" s="2" t="s">
        <v>187</v>
      </c>
      <c r="AB556" s="2">
        <v>2035</v>
      </c>
      <c r="AC556" s="2" t="str">
        <f>IF(sum!A549="MA",sum!B549,"*")</f>
        <v>*</v>
      </c>
      <c r="AD556" s="2"/>
      <c r="AE556" s="2" t="str">
        <f>IF(sum!A549="MA",sum!G549,"*")</f>
        <v>*</v>
      </c>
      <c r="AH556" s="2" t="s">
        <v>186</v>
      </c>
      <c r="AI556" s="2" t="s">
        <v>187</v>
      </c>
      <c r="AJ556" s="2">
        <v>2035</v>
      </c>
      <c r="AK556" s="2" t="str">
        <f>IF(sum!A549="ON",sum!B549,"*")</f>
        <v>TRA_Tru_BEV01</v>
      </c>
      <c r="AL556" s="2"/>
      <c r="AM556" s="2">
        <f>IF(sum!A549="ON",sum!G549,"*")</f>
        <v>0</v>
      </c>
      <c r="AP556" s="2" t="s">
        <v>186</v>
      </c>
      <c r="AQ556" s="2" t="s">
        <v>187</v>
      </c>
      <c r="AR556" s="2">
        <v>2035</v>
      </c>
      <c r="AS556" s="2" t="str">
        <f>IF(sum!A549="QU",sum!B549,"*")</f>
        <v>*</v>
      </c>
      <c r="AT556" s="2"/>
      <c r="AU556" s="2" t="str">
        <f>IF(sum!A549="QU",sum!G549,"*")</f>
        <v>*</v>
      </c>
      <c r="AX556" s="2" t="s">
        <v>186</v>
      </c>
      <c r="AY556" s="2" t="s">
        <v>187</v>
      </c>
      <c r="AZ556" s="2">
        <v>2035</v>
      </c>
      <c r="BA556" s="2" t="str">
        <f>IF(sum!A549="SA",sum!B549,"*")</f>
        <v>*</v>
      </c>
      <c r="BB556" s="2"/>
      <c r="BC556" s="2" t="str">
        <f>IF(sum!A549="SA",sum!G549,"*")</f>
        <v>*</v>
      </c>
    </row>
    <row r="557" spans="2:55">
      <c r="B557" s="2" t="s">
        <v>186</v>
      </c>
      <c r="C557" s="2" t="s">
        <v>187</v>
      </c>
      <c r="D557" s="2">
        <v>2035</v>
      </c>
      <c r="J557" s="2" t="s">
        <v>186</v>
      </c>
      <c r="K557" s="2" t="s">
        <v>187</v>
      </c>
      <c r="L557" s="2">
        <v>2035</v>
      </c>
      <c r="M557" s="2" t="str">
        <f>IF(sum!A550="AT",sum!B550,"*")</f>
        <v>*</v>
      </c>
      <c r="N557" s="2"/>
      <c r="O557" s="2" t="str">
        <f>IF(sum!A550="AT",sum!G550,"*")</f>
        <v>*</v>
      </c>
      <c r="R557" s="2" t="s">
        <v>186</v>
      </c>
      <c r="S557" s="2" t="s">
        <v>187</v>
      </c>
      <c r="T557" s="2">
        <v>2035</v>
      </c>
      <c r="U557" s="2" t="str">
        <f>IF(sum!A550="BC",sum!B550,"*")</f>
        <v>*</v>
      </c>
      <c r="V557" s="2"/>
      <c r="W557" s="2" t="str">
        <f>IF(sum!A550="BC",sum!G550,"*")</f>
        <v>*</v>
      </c>
      <c r="Z557" s="2" t="s">
        <v>186</v>
      </c>
      <c r="AA557" s="2" t="s">
        <v>187</v>
      </c>
      <c r="AB557" s="2">
        <v>2035</v>
      </c>
      <c r="AC557" s="2" t="str">
        <f>IF(sum!A550="MA",sum!B550,"*")</f>
        <v>*</v>
      </c>
      <c r="AD557" s="2"/>
      <c r="AE557" s="2" t="str">
        <f>IF(sum!A550="MA",sum!G550,"*")</f>
        <v>*</v>
      </c>
      <c r="AH557" s="2" t="s">
        <v>186</v>
      </c>
      <c r="AI557" s="2" t="s">
        <v>187</v>
      </c>
      <c r="AJ557" s="2">
        <v>2035</v>
      </c>
      <c r="AK557" s="2" t="str">
        <f>IF(sum!A550="ON",sum!B550,"*")</f>
        <v>TRA_Tru_HT_DST1</v>
      </c>
      <c r="AL557" s="2"/>
      <c r="AM557" s="2">
        <f>IF(sum!A550="ON",sum!G550,"*")</f>
        <v>43.5682186450679</v>
      </c>
      <c r="AP557" s="4" t="s">
        <v>186</v>
      </c>
      <c r="AQ557" s="4" t="s">
        <v>187</v>
      </c>
      <c r="AR557" s="4">
        <v>2035</v>
      </c>
      <c r="AS557" s="2" t="str">
        <f>IF(sum!A550="QU",sum!B550,"*")</f>
        <v>*</v>
      </c>
      <c r="AT557" s="2"/>
      <c r="AU557" s="2" t="str">
        <f>IF(sum!A550="QU",sum!G550,"*")</f>
        <v>*</v>
      </c>
      <c r="AX557" s="2" t="s">
        <v>186</v>
      </c>
      <c r="AY557" s="2" t="s">
        <v>187</v>
      </c>
      <c r="AZ557" s="2">
        <v>2035</v>
      </c>
      <c r="BA557" s="2" t="str">
        <f>IF(sum!A550="SA",sum!B550,"*")</f>
        <v>*</v>
      </c>
      <c r="BB557" s="2"/>
      <c r="BC557" s="2" t="str">
        <f>IF(sum!A550="SA",sum!G550,"*")</f>
        <v>*</v>
      </c>
    </row>
    <row r="558" spans="2:55">
      <c r="B558" s="4" t="s">
        <v>186</v>
      </c>
      <c r="C558" s="4" t="s">
        <v>187</v>
      </c>
      <c r="D558" s="4">
        <v>2035</v>
      </c>
      <c r="J558" s="4" t="s">
        <v>186</v>
      </c>
      <c r="K558" s="4" t="s">
        <v>187</v>
      </c>
      <c r="L558" s="4">
        <v>2035</v>
      </c>
      <c r="M558" s="2" t="str">
        <f>IF(sum!A551="AT",sum!B551,"*")</f>
        <v>*</v>
      </c>
      <c r="N558" s="2"/>
      <c r="O558" s="2" t="str">
        <f>IF(sum!A551="AT",sum!G551,"*")</f>
        <v>*</v>
      </c>
      <c r="R558" s="4" t="s">
        <v>186</v>
      </c>
      <c r="S558" s="4" t="s">
        <v>187</v>
      </c>
      <c r="T558" s="4">
        <v>2035</v>
      </c>
      <c r="U558" s="2" t="str">
        <f>IF(sum!A551="BC",sum!B551,"*")</f>
        <v>*</v>
      </c>
      <c r="V558" s="2"/>
      <c r="W558" s="2" t="str">
        <f>IF(sum!A551="BC",sum!G551,"*")</f>
        <v>*</v>
      </c>
      <c r="Z558" s="4" t="s">
        <v>186</v>
      </c>
      <c r="AA558" s="4" t="s">
        <v>187</v>
      </c>
      <c r="AB558" s="4">
        <v>2035</v>
      </c>
      <c r="AC558" s="2" t="str">
        <f>IF(sum!A551="MA",sum!B551,"*")</f>
        <v>*</v>
      </c>
      <c r="AD558" s="2"/>
      <c r="AE558" s="2" t="str">
        <f>IF(sum!A551="MA",sum!G551,"*")</f>
        <v>*</v>
      </c>
      <c r="AH558" s="4" t="s">
        <v>186</v>
      </c>
      <c r="AI558" s="4" t="s">
        <v>187</v>
      </c>
      <c r="AJ558" s="4">
        <v>2035</v>
      </c>
      <c r="AK558" s="2" t="str">
        <f>IF(sum!A551="ON",sum!B551,"*")</f>
        <v>TRA_Tru_PHEV01</v>
      </c>
      <c r="AL558" s="2"/>
      <c r="AM558" s="2">
        <f>IF(sum!A551="ON",sum!G551,"*")</f>
        <v>989.11140098298</v>
      </c>
      <c r="AP558" s="2" t="s">
        <v>186</v>
      </c>
      <c r="AQ558" s="2" t="s">
        <v>187</v>
      </c>
      <c r="AR558" s="2">
        <v>2035</v>
      </c>
      <c r="AS558" s="2" t="str">
        <f>IF(sum!A551="QU",sum!B551,"*")</f>
        <v>*</v>
      </c>
      <c r="AT558" s="2"/>
      <c r="AU558" s="2" t="str">
        <f>IF(sum!A551="QU",sum!G551,"*")</f>
        <v>*</v>
      </c>
      <c r="AX558" s="4" t="s">
        <v>186</v>
      </c>
      <c r="AY558" s="4" t="s">
        <v>187</v>
      </c>
      <c r="AZ558" s="4">
        <v>2035</v>
      </c>
      <c r="BA558" s="2" t="str">
        <f>IF(sum!A551="SA",sum!B551,"*")</f>
        <v>*</v>
      </c>
      <c r="BB558" s="2"/>
      <c r="BC558" s="2" t="str">
        <f>IF(sum!A551="SA",sum!G551,"*")</f>
        <v>*</v>
      </c>
    </row>
    <row r="559" spans="2:55">
      <c r="B559" s="2" t="s">
        <v>186</v>
      </c>
      <c r="C559" s="2" t="s">
        <v>187</v>
      </c>
      <c r="D559" s="2">
        <v>2035</v>
      </c>
      <c r="J559" s="2" t="s">
        <v>186</v>
      </c>
      <c r="K559" s="2" t="s">
        <v>187</v>
      </c>
      <c r="L559" s="2">
        <v>2035</v>
      </c>
      <c r="M559" s="2" t="str">
        <f>IF(sum!A552="AT",sum!B552,"*")</f>
        <v>*</v>
      </c>
      <c r="N559" s="2"/>
      <c r="O559" s="2" t="str">
        <f>IF(sum!A552="AT",sum!G552,"*")</f>
        <v>*</v>
      </c>
      <c r="R559" s="2" t="s">
        <v>186</v>
      </c>
      <c r="S559" s="2" t="s">
        <v>187</v>
      </c>
      <c r="T559" s="2">
        <v>2035</v>
      </c>
      <c r="U559" s="2" t="str">
        <f>IF(sum!A552="BC",sum!B552,"*")</f>
        <v>*</v>
      </c>
      <c r="V559" s="2"/>
      <c r="W559" s="2" t="str">
        <f>IF(sum!A552="BC",sum!G552,"*")</f>
        <v>*</v>
      </c>
      <c r="Z559" s="2" t="s">
        <v>186</v>
      </c>
      <c r="AA559" s="2" t="s">
        <v>187</v>
      </c>
      <c r="AB559" s="2">
        <v>2035</v>
      </c>
      <c r="AC559" s="2" t="str">
        <f>IF(sum!A552="MA",sum!B552,"*")</f>
        <v>*</v>
      </c>
      <c r="AD559" s="2"/>
      <c r="AE559" s="2" t="str">
        <f>IF(sum!A552="MA",sum!G552,"*")</f>
        <v>*</v>
      </c>
      <c r="AH559" s="2" t="s">
        <v>186</v>
      </c>
      <c r="AI559" s="2" t="s">
        <v>187</v>
      </c>
      <c r="AJ559" s="2">
        <v>2035</v>
      </c>
      <c r="AK559" s="2" t="str">
        <f>IF(sum!A552="ON",sum!B552,"*")</f>
        <v>TU_GASNAT_AL_ON_01</v>
      </c>
      <c r="AL559" s="2"/>
      <c r="AM559" s="2">
        <f>IF(sum!A552="ON",sum!G552,"*")</f>
        <v>0</v>
      </c>
      <c r="AP559" s="4" t="s">
        <v>186</v>
      </c>
      <c r="AQ559" s="4" t="s">
        <v>187</v>
      </c>
      <c r="AR559" s="4">
        <v>2035</v>
      </c>
      <c r="AS559" s="2" t="str">
        <f>IF(sum!A552="QU",sum!B552,"*")</f>
        <v>*</v>
      </c>
      <c r="AT559" s="2"/>
      <c r="AU559" s="2" t="str">
        <f>IF(sum!A552="QU",sum!G552,"*")</f>
        <v>*</v>
      </c>
      <c r="AX559" s="2" t="s">
        <v>186</v>
      </c>
      <c r="AY559" s="2" t="s">
        <v>187</v>
      </c>
      <c r="AZ559" s="2">
        <v>2035</v>
      </c>
      <c r="BA559" s="2" t="str">
        <f>IF(sum!A552="SA",sum!B552,"*")</f>
        <v>*</v>
      </c>
      <c r="BB559" s="2"/>
      <c r="BC559" s="2" t="str">
        <f>IF(sum!A552="SA",sum!G552,"*")</f>
        <v>*</v>
      </c>
    </row>
    <row r="560" spans="2:55">
      <c r="B560" s="2" t="s">
        <v>186</v>
      </c>
      <c r="C560" s="2" t="s">
        <v>187</v>
      </c>
      <c r="D560" s="2">
        <v>2035</v>
      </c>
      <c r="J560" s="2" t="s">
        <v>186</v>
      </c>
      <c r="K560" s="2" t="s">
        <v>187</v>
      </c>
      <c r="L560" s="2">
        <v>2035</v>
      </c>
      <c r="M560" s="2" t="str">
        <f>IF(sum!A553="AT",sum!B553,"*")</f>
        <v>*</v>
      </c>
      <c r="N560" s="2"/>
      <c r="O560" s="2" t="str">
        <f>IF(sum!A553="AT",sum!G553,"*")</f>
        <v>*</v>
      </c>
      <c r="R560" s="2" t="s">
        <v>186</v>
      </c>
      <c r="S560" s="2" t="s">
        <v>187</v>
      </c>
      <c r="T560" s="2">
        <v>2035</v>
      </c>
      <c r="U560" s="2" t="str">
        <f>IF(sum!A553="BC",sum!B553,"*")</f>
        <v>*</v>
      </c>
      <c r="V560" s="2"/>
      <c r="W560" s="2" t="str">
        <f>IF(sum!A553="BC",sum!G553,"*")</f>
        <v>*</v>
      </c>
      <c r="Z560" s="2" t="s">
        <v>186</v>
      </c>
      <c r="AA560" s="2" t="s">
        <v>187</v>
      </c>
      <c r="AB560" s="2">
        <v>2035</v>
      </c>
      <c r="AC560" s="2" t="str">
        <f>IF(sum!A553="MA",sum!B553,"*")</f>
        <v>*</v>
      </c>
      <c r="AD560" s="2"/>
      <c r="AE560" s="2" t="str">
        <f>IF(sum!A553="MA",sum!G553,"*")</f>
        <v>*</v>
      </c>
      <c r="AH560" s="2" t="s">
        <v>186</v>
      </c>
      <c r="AI560" s="2" t="s">
        <v>187</v>
      </c>
      <c r="AJ560" s="2">
        <v>2035</v>
      </c>
      <c r="AK560" s="2" t="str">
        <f>IF(sum!A553="ON",sum!B553,"*")</f>
        <v>TU_OILCRD_AL_ON_01</v>
      </c>
      <c r="AL560" s="2"/>
      <c r="AM560" s="2">
        <f>IF(sum!A553="ON",sum!G553,"*")</f>
        <v>164.137649025273</v>
      </c>
      <c r="AP560" s="2" t="s">
        <v>186</v>
      </c>
      <c r="AQ560" s="2" t="s">
        <v>187</v>
      </c>
      <c r="AR560" s="2">
        <v>2035</v>
      </c>
      <c r="AS560" s="2" t="str">
        <f>IF(sum!A553="QU",sum!B553,"*")</f>
        <v>*</v>
      </c>
      <c r="AT560" s="2"/>
      <c r="AU560" s="2" t="str">
        <f>IF(sum!A553="QU",sum!G553,"*")</f>
        <v>*</v>
      </c>
      <c r="AX560" s="2" t="s">
        <v>186</v>
      </c>
      <c r="AY560" s="2" t="s">
        <v>187</v>
      </c>
      <c r="AZ560" s="2">
        <v>2035</v>
      </c>
      <c r="BA560" s="2" t="str">
        <f>IF(sum!A553="SA",sum!B553,"*")</f>
        <v>*</v>
      </c>
      <c r="BB560" s="2"/>
      <c r="BC560" s="2" t="str">
        <f>IF(sum!A553="SA",sum!G553,"*")</f>
        <v>*</v>
      </c>
    </row>
    <row r="561" spans="2:55">
      <c r="B561" s="4" t="s">
        <v>186</v>
      </c>
      <c r="C561" s="4" t="s">
        <v>187</v>
      </c>
      <c r="D561" s="4">
        <v>2035</v>
      </c>
      <c r="J561" s="4" t="s">
        <v>186</v>
      </c>
      <c r="K561" s="4" t="s">
        <v>187</v>
      </c>
      <c r="L561" s="4">
        <v>2035</v>
      </c>
      <c r="M561" s="2" t="str">
        <f>IF(sum!A554="AT",sum!B554,"*")</f>
        <v>*</v>
      </c>
      <c r="N561" s="2"/>
      <c r="O561" s="2" t="str">
        <f>IF(sum!A554="AT",sum!G554,"*")</f>
        <v>*</v>
      </c>
      <c r="R561" s="4" t="s">
        <v>186</v>
      </c>
      <c r="S561" s="4" t="s">
        <v>187</v>
      </c>
      <c r="T561" s="4">
        <v>2035</v>
      </c>
      <c r="U561" s="2" t="str">
        <f>IF(sum!A554="BC",sum!B554,"*")</f>
        <v>*</v>
      </c>
      <c r="V561" s="2"/>
      <c r="W561" s="2" t="str">
        <f>IF(sum!A554="BC",sum!G554,"*")</f>
        <v>*</v>
      </c>
      <c r="Z561" s="4" t="s">
        <v>186</v>
      </c>
      <c r="AA561" s="4" t="s">
        <v>187</v>
      </c>
      <c r="AB561" s="4">
        <v>2035</v>
      </c>
      <c r="AC561" s="2" t="str">
        <f>IF(sum!A554="MA",sum!B554,"*")</f>
        <v>*</v>
      </c>
      <c r="AD561" s="2"/>
      <c r="AE561" s="2" t="str">
        <f>IF(sum!A554="MA",sum!G554,"*")</f>
        <v>*</v>
      </c>
      <c r="AH561" s="4" t="s">
        <v>186</v>
      </c>
      <c r="AI561" s="4" t="s">
        <v>187</v>
      </c>
      <c r="AJ561" s="4">
        <v>2035</v>
      </c>
      <c r="AK561" s="2" t="str">
        <f>IF(sum!A554="ON",sum!B554,"*")</f>
        <v>TU_OILCRD_AT_ON_01</v>
      </c>
      <c r="AL561" s="2"/>
      <c r="AM561" s="2">
        <f>IF(sum!A554="ON",sum!G554,"*")</f>
        <v>0</v>
      </c>
      <c r="AP561" s="4" t="s">
        <v>186</v>
      </c>
      <c r="AQ561" s="4" t="s">
        <v>187</v>
      </c>
      <c r="AR561" s="4">
        <v>2035</v>
      </c>
      <c r="AS561" s="2" t="str">
        <f>IF(sum!A554="QU",sum!B554,"*")</f>
        <v>*</v>
      </c>
      <c r="AT561" s="2"/>
      <c r="AU561" s="2" t="str">
        <f>IF(sum!A554="QU",sum!G554,"*")</f>
        <v>*</v>
      </c>
      <c r="AX561" s="4" t="s">
        <v>186</v>
      </c>
      <c r="AY561" s="4" t="s">
        <v>187</v>
      </c>
      <c r="AZ561" s="4">
        <v>2035</v>
      </c>
      <c r="BA561" s="2" t="str">
        <f>IF(sum!A554="SA",sum!B554,"*")</f>
        <v>*</v>
      </c>
      <c r="BB561" s="2"/>
      <c r="BC561" s="2" t="str">
        <f>IF(sum!A554="SA",sum!G554,"*")</f>
        <v>*</v>
      </c>
    </row>
    <row r="562" spans="2:55">
      <c r="B562" s="2" t="s">
        <v>186</v>
      </c>
      <c r="C562" s="2" t="s">
        <v>187</v>
      </c>
      <c r="D562" s="2">
        <v>2035</v>
      </c>
      <c r="J562" s="2" t="s">
        <v>186</v>
      </c>
      <c r="K562" s="2" t="s">
        <v>187</v>
      </c>
      <c r="L562" s="2">
        <v>2035</v>
      </c>
      <c r="M562" s="2" t="str">
        <f>IF(sum!A555="AT",sum!B555,"*")</f>
        <v>*</v>
      </c>
      <c r="N562" s="2"/>
      <c r="O562" s="2" t="str">
        <f>IF(sum!A555="AT",sum!G555,"*")</f>
        <v>*</v>
      </c>
      <c r="R562" s="2" t="s">
        <v>186</v>
      </c>
      <c r="S562" s="2" t="s">
        <v>187</v>
      </c>
      <c r="T562" s="2">
        <v>2035</v>
      </c>
      <c r="U562" s="2" t="str">
        <f>IF(sum!A555="BC",sum!B555,"*")</f>
        <v>*</v>
      </c>
      <c r="V562" s="2"/>
      <c r="W562" s="2" t="str">
        <f>IF(sum!A555="BC",sum!G555,"*")</f>
        <v>*</v>
      </c>
      <c r="Z562" s="2" t="s">
        <v>186</v>
      </c>
      <c r="AA562" s="2" t="s">
        <v>187</v>
      </c>
      <c r="AB562" s="2">
        <v>2035</v>
      </c>
      <c r="AC562" s="2" t="str">
        <f>IF(sum!A555="MA",sum!B555,"*")</f>
        <v>*</v>
      </c>
      <c r="AD562" s="2"/>
      <c r="AE562" s="2" t="str">
        <f>IF(sum!A555="MA",sum!G555,"*")</f>
        <v>*</v>
      </c>
      <c r="AH562" s="2" t="s">
        <v>186</v>
      </c>
      <c r="AI562" s="2" t="s">
        <v>187</v>
      </c>
      <c r="AJ562" s="2">
        <v>2035</v>
      </c>
      <c r="AK562" s="2" t="str">
        <f>IF(sum!A555="ON",sum!B555,"*")</f>
        <v>TU_OILCRD_SA_ON_01</v>
      </c>
      <c r="AL562" s="2"/>
      <c r="AM562" s="2">
        <f>IF(sum!A555="ON",sum!G555,"*")</f>
        <v>0</v>
      </c>
      <c r="AP562" s="2" t="s">
        <v>186</v>
      </c>
      <c r="AQ562" s="2" t="s">
        <v>187</v>
      </c>
      <c r="AR562" s="2">
        <v>2035</v>
      </c>
      <c r="AS562" s="2" t="str">
        <f>IF(sum!A555="QU",sum!B555,"*")</f>
        <v>*</v>
      </c>
      <c r="AT562" s="2"/>
      <c r="AU562" s="2" t="str">
        <f>IF(sum!A555="QU",sum!G555,"*")</f>
        <v>*</v>
      </c>
      <c r="AX562" s="2" t="s">
        <v>186</v>
      </c>
      <c r="AY562" s="2" t="s">
        <v>187</v>
      </c>
      <c r="AZ562" s="2">
        <v>2035</v>
      </c>
      <c r="BA562" s="2" t="str">
        <f>IF(sum!A555="SA",sum!B555,"*")</f>
        <v>*</v>
      </c>
      <c r="BB562" s="2"/>
      <c r="BC562" s="2" t="str">
        <f>IF(sum!A555="SA",sum!G555,"*")</f>
        <v>*</v>
      </c>
    </row>
    <row r="563" spans="2:55">
      <c r="B563" s="2" t="s">
        <v>186</v>
      </c>
      <c r="C563" s="2" t="s">
        <v>187</v>
      </c>
      <c r="D563" s="2">
        <v>2035</v>
      </c>
      <c r="J563" s="2" t="s">
        <v>186</v>
      </c>
      <c r="K563" s="2" t="s">
        <v>187</v>
      </c>
      <c r="L563" s="2">
        <v>2035</v>
      </c>
      <c r="M563" s="2" t="str">
        <f>IF(sum!A556="AT",sum!B556,"*")</f>
        <v>*</v>
      </c>
      <c r="N563" s="2"/>
      <c r="O563" s="2" t="str">
        <f>IF(sum!A556="AT",sum!G556,"*")</f>
        <v>*</v>
      </c>
      <c r="R563" s="2" t="s">
        <v>186</v>
      </c>
      <c r="S563" s="2" t="s">
        <v>187</v>
      </c>
      <c r="T563" s="2">
        <v>2035</v>
      </c>
      <c r="U563" s="2" t="str">
        <f>IF(sum!A556="BC",sum!B556,"*")</f>
        <v>*</v>
      </c>
      <c r="V563" s="2"/>
      <c r="W563" s="2" t="str">
        <f>IF(sum!A556="BC",sum!G556,"*")</f>
        <v>*</v>
      </c>
      <c r="Z563" s="2" t="s">
        <v>186</v>
      </c>
      <c r="AA563" s="2" t="s">
        <v>187</v>
      </c>
      <c r="AB563" s="2">
        <v>2035</v>
      </c>
      <c r="AC563" s="2" t="str">
        <f>IF(sum!A556="MA",sum!B556,"*")</f>
        <v>*</v>
      </c>
      <c r="AD563" s="2"/>
      <c r="AE563" s="2" t="str">
        <f>IF(sum!A556="MA",sum!G556,"*")</f>
        <v>*</v>
      </c>
      <c r="AH563" s="2" t="s">
        <v>186</v>
      </c>
      <c r="AI563" s="2" t="s">
        <v>187</v>
      </c>
      <c r="AJ563" s="2">
        <v>2035</v>
      </c>
      <c r="AK563" s="2" t="str">
        <f>IF(sum!A556="ON",sum!B556,"*")</f>
        <v>TWS-AuxiliaryEquip_ELE1</v>
      </c>
      <c r="AL563" s="2"/>
      <c r="AM563" s="2">
        <f>IF(sum!A556="ON",sum!G556,"*")</f>
        <v>0.14758608825973</v>
      </c>
      <c r="AP563" s="4" t="s">
        <v>186</v>
      </c>
      <c r="AQ563" s="4" t="s">
        <v>187</v>
      </c>
      <c r="AR563" s="4">
        <v>2035</v>
      </c>
      <c r="AS563" s="2" t="str">
        <f>IF(sum!A556="QU",sum!B556,"*")</f>
        <v>*</v>
      </c>
      <c r="AT563" s="2"/>
      <c r="AU563" s="2" t="str">
        <f>IF(sum!A556="QU",sum!G556,"*")</f>
        <v>*</v>
      </c>
      <c r="AX563" s="2" t="s">
        <v>186</v>
      </c>
      <c r="AY563" s="2" t="s">
        <v>187</v>
      </c>
      <c r="AZ563" s="2">
        <v>2035</v>
      </c>
      <c r="BA563" s="2" t="str">
        <f>IF(sum!A556="SA",sum!B556,"*")</f>
        <v>*</v>
      </c>
      <c r="BB563" s="2"/>
      <c r="BC563" s="2" t="str">
        <f>IF(sum!A556="SA",sum!G556,"*")</f>
        <v>*</v>
      </c>
    </row>
    <row r="564" spans="2:55">
      <c r="B564" s="4" t="s">
        <v>186</v>
      </c>
      <c r="C564" s="4" t="s">
        <v>187</v>
      </c>
      <c r="D564" s="4">
        <v>2035</v>
      </c>
      <c r="J564" s="4" t="s">
        <v>186</v>
      </c>
      <c r="K564" s="4" t="s">
        <v>187</v>
      </c>
      <c r="L564" s="4">
        <v>2035</v>
      </c>
      <c r="M564" s="2" t="str">
        <f>IF(sum!A557="AT",sum!B557,"*")</f>
        <v>*</v>
      </c>
      <c r="N564" s="2"/>
      <c r="O564" s="2" t="str">
        <f>IF(sum!A557="AT",sum!G557,"*")</f>
        <v>*</v>
      </c>
      <c r="R564" s="4" t="s">
        <v>186</v>
      </c>
      <c r="S564" s="4" t="s">
        <v>187</v>
      </c>
      <c r="T564" s="4">
        <v>2035</v>
      </c>
      <c r="U564" s="2" t="str">
        <f>IF(sum!A557="BC",sum!B557,"*")</f>
        <v>*</v>
      </c>
      <c r="V564" s="2"/>
      <c r="W564" s="2" t="str">
        <f>IF(sum!A557="BC",sum!G557,"*")</f>
        <v>*</v>
      </c>
      <c r="Z564" s="4" t="s">
        <v>186</v>
      </c>
      <c r="AA564" s="4" t="s">
        <v>187</v>
      </c>
      <c r="AB564" s="4">
        <v>2035</v>
      </c>
      <c r="AC564" s="2" t="str">
        <f>IF(sum!A557="MA",sum!B557,"*")</f>
        <v>*</v>
      </c>
      <c r="AD564" s="2"/>
      <c r="AE564" s="2" t="str">
        <f>IF(sum!A557="MA",sum!G557,"*")</f>
        <v>*</v>
      </c>
      <c r="AH564" s="4" t="s">
        <v>186</v>
      </c>
      <c r="AI564" s="4" t="s">
        <v>187</v>
      </c>
      <c r="AJ564" s="4">
        <v>2035</v>
      </c>
      <c r="AK564" s="2" t="str">
        <f>IF(sum!A557="ON",sum!B557,"*")</f>
        <v>TWS-AuxiliaryMot_ELE1</v>
      </c>
      <c r="AL564" s="2"/>
      <c r="AM564" s="2">
        <f>IF(sum!A557="ON",sum!G557,"*")</f>
        <v>0.102736244941772</v>
      </c>
      <c r="AP564" s="2" t="s">
        <v>186</v>
      </c>
      <c r="AQ564" s="2" t="s">
        <v>187</v>
      </c>
      <c r="AR564" s="2">
        <v>2035</v>
      </c>
      <c r="AS564" s="2" t="str">
        <f>IF(sum!A557="QU",sum!B557,"*")</f>
        <v>*</v>
      </c>
      <c r="AT564" s="2"/>
      <c r="AU564" s="2" t="str">
        <f>IF(sum!A557="QU",sum!G557,"*")</f>
        <v>*</v>
      </c>
      <c r="AX564" s="4" t="s">
        <v>186</v>
      </c>
      <c r="AY564" s="4" t="s">
        <v>187</v>
      </c>
      <c r="AZ564" s="4">
        <v>2035</v>
      </c>
      <c r="BA564" s="2" t="str">
        <f>IF(sum!A557="SA",sum!B557,"*")</f>
        <v>*</v>
      </c>
      <c r="BB564" s="2"/>
      <c r="BC564" s="2" t="str">
        <f>IF(sum!A557="SA",sum!G557,"*")</f>
        <v>*</v>
      </c>
    </row>
    <row r="565" spans="2:55">
      <c r="B565" s="2" t="s">
        <v>186</v>
      </c>
      <c r="C565" s="2" t="s">
        <v>187</v>
      </c>
      <c r="D565" s="2">
        <v>2035</v>
      </c>
      <c r="J565" s="2" t="s">
        <v>186</v>
      </c>
      <c r="K565" s="2" t="s">
        <v>187</v>
      </c>
      <c r="L565" s="2">
        <v>2035</v>
      </c>
      <c r="M565" s="2" t="str">
        <f>IF(sum!A558="AT",sum!B558,"*")</f>
        <v>*</v>
      </c>
      <c r="N565" s="2"/>
      <c r="O565" s="2" t="str">
        <f>IF(sum!A558="AT",sum!G558,"*")</f>
        <v>*</v>
      </c>
      <c r="R565" s="2" t="s">
        <v>186</v>
      </c>
      <c r="S565" s="2" t="s">
        <v>187</v>
      </c>
      <c r="T565" s="2">
        <v>2035</v>
      </c>
      <c r="U565" s="2" t="str">
        <f>IF(sum!A558="BC",sum!B558,"*")</f>
        <v>*</v>
      </c>
      <c r="V565" s="2"/>
      <c r="W565" s="2" t="str">
        <f>IF(sum!A558="BC",sum!G558,"*")</f>
        <v>*</v>
      </c>
      <c r="Z565" s="2" t="s">
        <v>186</v>
      </c>
      <c r="AA565" s="2" t="s">
        <v>187</v>
      </c>
      <c r="AB565" s="2">
        <v>2035</v>
      </c>
      <c r="AC565" s="2" t="str">
        <f>IF(sum!A558="MA",sum!B558,"*")</f>
        <v>*</v>
      </c>
      <c r="AD565" s="2"/>
      <c r="AE565" s="2" t="str">
        <f>IF(sum!A558="MA",sum!G558,"*")</f>
        <v>*</v>
      </c>
      <c r="AH565" s="2" t="s">
        <v>186</v>
      </c>
      <c r="AI565" s="2" t="s">
        <v>187</v>
      </c>
      <c r="AJ565" s="2">
        <v>2035</v>
      </c>
      <c r="AK565" s="2" t="str">
        <f>IF(sum!A558="ON",sum!B558,"*")</f>
        <v>TWS-Light_ELE1</v>
      </c>
      <c r="AL565" s="2"/>
      <c r="AM565" s="2">
        <f>IF(sum!A558="ON",sum!G558,"*")</f>
        <v>0.264178915564557</v>
      </c>
      <c r="AP565" s="4" t="s">
        <v>186</v>
      </c>
      <c r="AQ565" s="4" t="s">
        <v>187</v>
      </c>
      <c r="AR565" s="4">
        <v>2035</v>
      </c>
      <c r="AS565" s="2" t="str">
        <f>IF(sum!A558="QU",sum!B558,"*")</f>
        <v>*</v>
      </c>
      <c r="AT565" s="2"/>
      <c r="AU565" s="2" t="str">
        <f>IF(sum!A558="QU",sum!G558,"*")</f>
        <v>*</v>
      </c>
      <c r="AX565" s="2" t="s">
        <v>186</v>
      </c>
      <c r="AY565" s="2" t="s">
        <v>187</v>
      </c>
      <c r="AZ565" s="2">
        <v>2035</v>
      </c>
      <c r="BA565" s="2" t="str">
        <f>IF(sum!A558="SA",sum!B558,"*")</f>
        <v>*</v>
      </c>
      <c r="BB565" s="2"/>
      <c r="BC565" s="2" t="str">
        <f>IF(sum!A558="SA",sum!G558,"*")</f>
        <v>*</v>
      </c>
    </row>
    <row r="566" spans="2:55">
      <c r="B566" s="2" t="s">
        <v>186</v>
      </c>
      <c r="C566" s="2" t="s">
        <v>187</v>
      </c>
      <c r="D566" s="2">
        <v>2035</v>
      </c>
      <c r="J566" s="2" t="s">
        <v>186</v>
      </c>
      <c r="K566" s="2" t="s">
        <v>187</v>
      </c>
      <c r="L566" s="2">
        <v>2035</v>
      </c>
      <c r="M566" s="2" t="str">
        <f>IF(sum!A559="AT",sum!B559,"*")</f>
        <v>*</v>
      </c>
      <c r="N566" s="2"/>
      <c r="O566" s="2" t="str">
        <f>IF(sum!A559="AT",sum!G559,"*")</f>
        <v>*</v>
      </c>
      <c r="R566" s="2" t="s">
        <v>186</v>
      </c>
      <c r="S566" s="2" t="s">
        <v>187</v>
      </c>
      <c r="T566" s="2">
        <v>2035</v>
      </c>
      <c r="U566" s="2" t="str">
        <f>IF(sum!A559="BC",sum!B559,"*")</f>
        <v>*</v>
      </c>
      <c r="V566" s="2"/>
      <c r="W566" s="2" t="str">
        <f>IF(sum!A559="BC",sum!G559,"*")</f>
        <v>*</v>
      </c>
      <c r="Z566" s="2" t="s">
        <v>186</v>
      </c>
      <c r="AA566" s="2" t="s">
        <v>187</v>
      </c>
      <c r="AB566" s="2">
        <v>2035</v>
      </c>
      <c r="AC566" s="2" t="str">
        <f>IF(sum!A559="MA",sum!B559,"*")</f>
        <v>*</v>
      </c>
      <c r="AD566" s="2"/>
      <c r="AE566" s="2" t="str">
        <f>IF(sum!A559="MA",sum!G559,"*")</f>
        <v>*</v>
      </c>
      <c r="AH566" s="2" t="s">
        <v>186</v>
      </c>
      <c r="AI566" s="2" t="s">
        <v>187</v>
      </c>
      <c r="AJ566" s="2">
        <v>2035</v>
      </c>
      <c r="AK566" s="2" t="str">
        <f>IF(sum!A559="ON",sum!B559,"*")</f>
        <v>TWS-SpCool_ELE1</v>
      </c>
      <c r="AL566" s="2"/>
      <c r="AM566" s="2">
        <f>IF(sum!A559="ON",sum!G559,"*")</f>
        <v>0.126395981442396</v>
      </c>
      <c r="AP566" s="2" t="s">
        <v>186</v>
      </c>
      <c r="AQ566" s="2" t="s">
        <v>187</v>
      </c>
      <c r="AR566" s="2">
        <v>2035</v>
      </c>
      <c r="AS566" s="2" t="str">
        <f>IF(sum!A559="QU",sum!B559,"*")</f>
        <v>*</v>
      </c>
      <c r="AT566" s="2"/>
      <c r="AU566" s="2" t="str">
        <f>IF(sum!A559="QU",sum!G559,"*")</f>
        <v>*</v>
      </c>
      <c r="AX566" s="2" t="s">
        <v>186</v>
      </c>
      <c r="AY566" s="2" t="s">
        <v>187</v>
      </c>
      <c r="AZ566" s="2">
        <v>2035</v>
      </c>
      <c r="BA566" s="2" t="str">
        <f>IF(sum!A559="SA",sum!B559,"*")</f>
        <v>*</v>
      </c>
      <c r="BB566" s="2"/>
      <c r="BC566" s="2" t="str">
        <f>IF(sum!A559="SA",sum!G559,"*")</f>
        <v>*</v>
      </c>
    </row>
    <row r="567" spans="2:55">
      <c r="B567" s="4" t="s">
        <v>186</v>
      </c>
      <c r="C567" s="4" t="s">
        <v>187</v>
      </c>
      <c r="D567" s="4">
        <v>2035</v>
      </c>
      <c r="J567" s="4" t="s">
        <v>186</v>
      </c>
      <c r="K567" s="4" t="s">
        <v>187</v>
      </c>
      <c r="L567" s="4">
        <v>2035</v>
      </c>
      <c r="M567" s="2" t="str">
        <f>IF(sum!A560="AT",sum!B560,"*")</f>
        <v>*</v>
      </c>
      <c r="N567" s="2"/>
      <c r="O567" s="2" t="str">
        <f>IF(sum!A560="AT",sum!G560,"*")</f>
        <v>*</v>
      </c>
      <c r="R567" s="4" t="s">
        <v>186</v>
      </c>
      <c r="S567" s="4" t="s">
        <v>187</v>
      </c>
      <c r="T567" s="4">
        <v>2035</v>
      </c>
      <c r="U567" s="2" t="str">
        <f>IF(sum!A560="BC",sum!B560,"*")</f>
        <v>*</v>
      </c>
      <c r="V567" s="2"/>
      <c r="W567" s="2" t="str">
        <f>IF(sum!A560="BC",sum!G560,"*")</f>
        <v>*</v>
      </c>
      <c r="Z567" s="4" t="s">
        <v>186</v>
      </c>
      <c r="AA567" s="4" t="s">
        <v>187</v>
      </c>
      <c r="AB567" s="4">
        <v>2035</v>
      </c>
      <c r="AC567" s="2" t="str">
        <f>IF(sum!A560="MA",sum!B560,"*")</f>
        <v>*</v>
      </c>
      <c r="AD567" s="2"/>
      <c r="AE567" s="2" t="str">
        <f>IF(sum!A560="MA",sum!G560,"*")</f>
        <v>*</v>
      </c>
      <c r="AH567" s="4" t="s">
        <v>186</v>
      </c>
      <c r="AI567" s="4" t="s">
        <v>187</v>
      </c>
      <c r="AJ567" s="4">
        <v>2035</v>
      </c>
      <c r="AK567" s="2" t="str">
        <f>IF(sum!A560="ON",sum!B560,"*")</f>
        <v>TWS-SpHeat_ELE1</v>
      </c>
      <c r="AL567" s="2"/>
      <c r="AM567" s="2">
        <f>IF(sum!A560="ON",sum!G560,"*")</f>
        <v>1.4968206164875</v>
      </c>
      <c r="AP567" s="4" t="s">
        <v>186</v>
      </c>
      <c r="AQ567" s="4" t="s">
        <v>187</v>
      </c>
      <c r="AR567" s="4">
        <v>2035</v>
      </c>
      <c r="AS567" s="2" t="str">
        <f>IF(sum!A560="QU",sum!B560,"*")</f>
        <v>*</v>
      </c>
      <c r="AT567" s="2"/>
      <c r="AU567" s="2" t="str">
        <f>IF(sum!A560="QU",sum!G560,"*")</f>
        <v>*</v>
      </c>
      <c r="AX567" s="4" t="s">
        <v>186</v>
      </c>
      <c r="AY567" s="4" t="s">
        <v>187</v>
      </c>
      <c r="AZ567" s="4">
        <v>2035</v>
      </c>
      <c r="BA567" s="2" t="str">
        <f>IF(sum!A560="SA",sum!B560,"*")</f>
        <v>*</v>
      </c>
      <c r="BB567" s="2"/>
      <c r="BC567" s="2" t="str">
        <f>IF(sum!A560="SA",sum!G560,"*")</f>
        <v>*</v>
      </c>
    </row>
    <row r="568" spans="2:55">
      <c r="B568" s="2" t="s">
        <v>186</v>
      </c>
      <c r="C568" s="2" t="s">
        <v>187</v>
      </c>
      <c r="D568" s="2">
        <v>2035</v>
      </c>
      <c r="J568" s="2" t="s">
        <v>186</v>
      </c>
      <c r="K568" s="2" t="s">
        <v>187</v>
      </c>
      <c r="L568" s="2">
        <v>2035</v>
      </c>
      <c r="M568" s="2" t="str">
        <f>IF(sum!A561="AT",sum!B561,"*")</f>
        <v>*</v>
      </c>
      <c r="N568" s="2"/>
      <c r="O568" s="2" t="str">
        <f>IF(sum!A561="AT",sum!G561,"*")</f>
        <v>*</v>
      </c>
      <c r="R568" s="2" t="s">
        <v>186</v>
      </c>
      <c r="S568" s="2" t="s">
        <v>187</v>
      </c>
      <c r="T568" s="2">
        <v>2035</v>
      </c>
      <c r="U568" s="2" t="str">
        <f>IF(sum!A561="BC",sum!B561,"*")</f>
        <v>*</v>
      </c>
      <c r="V568" s="2"/>
      <c r="W568" s="2" t="str">
        <f>IF(sum!A561="BC",sum!G561,"*")</f>
        <v>*</v>
      </c>
      <c r="Z568" s="2" t="s">
        <v>186</v>
      </c>
      <c r="AA568" s="2" t="s">
        <v>187</v>
      </c>
      <c r="AB568" s="2">
        <v>2035</v>
      </c>
      <c r="AC568" s="2" t="str">
        <f>IF(sum!A561="MA",sum!B561,"*")</f>
        <v>*</v>
      </c>
      <c r="AD568" s="2"/>
      <c r="AE568" s="2" t="str">
        <f>IF(sum!A561="MA",sum!G561,"*")</f>
        <v>*</v>
      </c>
      <c r="AH568" s="2" t="s">
        <v>186</v>
      </c>
      <c r="AI568" s="2" t="s">
        <v>187</v>
      </c>
      <c r="AJ568" s="2">
        <v>2035</v>
      </c>
      <c r="AK568" s="2" t="str">
        <f>IF(sum!A561="ON",sum!B561,"*")</f>
        <v>TWS-WaterHeat_ELE1</v>
      </c>
      <c r="AL568" s="2"/>
      <c r="AM568" s="2">
        <f>IF(sum!A561="ON",sum!G561,"*")</f>
        <v>0.0588725750405932</v>
      </c>
      <c r="AP568" s="2" t="s">
        <v>186</v>
      </c>
      <c r="AQ568" s="2" t="s">
        <v>187</v>
      </c>
      <c r="AR568" s="2">
        <v>2035</v>
      </c>
      <c r="AS568" s="2" t="str">
        <f>IF(sum!A561="QU",sum!B561,"*")</f>
        <v>*</v>
      </c>
      <c r="AT568" s="2"/>
      <c r="AU568" s="2" t="str">
        <f>IF(sum!A561="QU",sum!G561,"*")</f>
        <v>*</v>
      </c>
      <c r="AX568" s="2" t="s">
        <v>186</v>
      </c>
      <c r="AY568" s="2" t="s">
        <v>187</v>
      </c>
      <c r="AZ568" s="2">
        <v>2035</v>
      </c>
      <c r="BA568" s="2" t="str">
        <f>IF(sum!A561="SA",sum!B561,"*")</f>
        <v>*</v>
      </c>
      <c r="BB568" s="2"/>
      <c r="BC568" s="2" t="str">
        <f>IF(sum!A561="SA",sum!G561,"*")</f>
        <v>*</v>
      </c>
    </row>
    <row r="569" spans="2:55">
      <c r="B569" s="2" t="s">
        <v>186</v>
      </c>
      <c r="C569" s="2" t="s">
        <v>187</v>
      </c>
      <c r="D569" s="2">
        <v>2035</v>
      </c>
      <c r="J569" s="2" t="s">
        <v>186</v>
      </c>
      <c r="K569" s="2" t="s">
        <v>187</v>
      </c>
      <c r="L569" s="2">
        <v>2035</v>
      </c>
      <c r="M569" s="2" t="str">
        <f>IF(sum!A562="AT",sum!B562,"*")</f>
        <v>*</v>
      </c>
      <c r="N569" s="2"/>
      <c r="O569" s="2" t="str">
        <f>IF(sum!A562="AT",sum!G562,"*")</f>
        <v>*</v>
      </c>
      <c r="R569" s="2" t="s">
        <v>186</v>
      </c>
      <c r="S569" s="2" t="s">
        <v>187</v>
      </c>
      <c r="T569" s="2">
        <v>2035</v>
      </c>
      <c r="U569" s="2" t="str">
        <f>IF(sum!A562="BC",sum!B562,"*")</f>
        <v>*</v>
      </c>
      <c r="V569" s="2"/>
      <c r="W569" s="2" t="str">
        <f>IF(sum!A562="BC",sum!G562,"*")</f>
        <v>*</v>
      </c>
      <c r="Z569" s="2" t="s">
        <v>186</v>
      </c>
      <c r="AA569" s="2" t="s">
        <v>187</v>
      </c>
      <c r="AB569" s="2">
        <v>2035</v>
      </c>
      <c r="AC569" s="2" t="str">
        <f>IF(sum!A562="MA",sum!B562,"*")</f>
        <v>*</v>
      </c>
      <c r="AD569" s="2"/>
      <c r="AE569" s="2" t="str">
        <f>IF(sum!A562="MA",sum!G562,"*")</f>
        <v>*</v>
      </c>
      <c r="AH569" s="2" t="s">
        <v>186</v>
      </c>
      <c r="AI569" s="2" t="s">
        <v>187</v>
      </c>
      <c r="AJ569" s="2">
        <v>2035</v>
      </c>
      <c r="AK569" s="2" t="str">
        <f>IF(sum!A562="ON",sum!B562,"*")</f>
        <v>WST-AuxiliaryEquip_ELE1</v>
      </c>
      <c r="AL569" s="2"/>
      <c r="AM569" s="2">
        <f>IF(sum!A562="ON",sum!G562,"*")</f>
        <v>0.296097396302357</v>
      </c>
      <c r="AP569" s="4" t="s">
        <v>186</v>
      </c>
      <c r="AQ569" s="4" t="s">
        <v>187</v>
      </c>
      <c r="AR569" s="4">
        <v>2035</v>
      </c>
      <c r="AS569" s="2" t="str">
        <f>IF(sum!A562="QU",sum!B562,"*")</f>
        <v>*</v>
      </c>
      <c r="AT569" s="2"/>
      <c r="AU569" s="2" t="str">
        <f>IF(sum!A562="QU",sum!G562,"*")</f>
        <v>*</v>
      </c>
      <c r="AX569" s="2" t="s">
        <v>186</v>
      </c>
      <c r="AY569" s="2" t="s">
        <v>187</v>
      </c>
      <c r="AZ569" s="2">
        <v>2035</v>
      </c>
      <c r="BA569" s="2" t="str">
        <f>IF(sum!A562="SA",sum!B562,"*")</f>
        <v>*</v>
      </c>
      <c r="BB569" s="2"/>
      <c r="BC569" s="2" t="str">
        <f>IF(sum!A562="SA",sum!G562,"*")</f>
        <v>*</v>
      </c>
    </row>
    <row r="570" spans="2:55">
      <c r="B570" s="4" t="s">
        <v>186</v>
      </c>
      <c r="C570" s="4" t="s">
        <v>187</v>
      </c>
      <c r="D570" s="4">
        <v>2035</v>
      </c>
      <c r="J570" s="4" t="s">
        <v>186</v>
      </c>
      <c r="K570" s="4" t="s">
        <v>187</v>
      </c>
      <c r="L570" s="4">
        <v>2035</v>
      </c>
      <c r="M570" s="2" t="str">
        <f>IF(sum!A563="AT",sum!B563,"*")</f>
        <v>*</v>
      </c>
      <c r="N570" s="2"/>
      <c r="O570" s="2" t="str">
        <f>IF(sum!A563="AT",sum!G563,"*")</f>
        <v>*</v>
      </c>
      <c r="R570" s="4" t="s">
        <v>186</v>
      </c>
      <c r="S570" s="4" t="s">
        <v>187</v>
      </c>
      <c r="T570" s="4">
        <v>2035</v>
      </c>
      <c r="U570" s="2" t="str">
        <f>IF(sum!A563="BC",sum!B563,"*")</f>
        <v>*</v>
      </c>
      <c r="V570" s="2"/>
      <c r="W570" s="2" t="str">
        <f>IF(sum!A563="BC",sum!G563,"*")</f>
        <v>*</v>
      </c>
      <c r="Z570" s="4" t="s">
        <v>186</v>
      </c>
      <c r="AA570" s="4" t="s">
        <v>187</v>
      </c>
      <c r="AB570" s="4">
        <v>2035</v>
      </c>
      <c r="AC570" s="2" t="str">
        <f>IF(sum!A563="MA",sum!B563,"*")</f>
        <v>*</v>
      </c>
      <c r="AD570" s="2"/>
      <c r="AE570" s="2" t="str">
        <f>IF(sum!A563="MA",sum!G563,"*")</f>
        <v>*</v>
      </c>
      <c r="AH570" s="4" t="s">
        <v>186</v>
      </c>
      <c r="AI570" s="4" t="s">
        <v>187</v>
      </c>
      <c r="AJ570" s="4">
        <v>2035</v>
      </c>
      <c r="AK570" s="2" t="str">
        <f>IF(sum!A563="ON",sum!B563,"*")</f>
        <v>WST-AuxiliaryMot_ELE1</v>
      </c>
      <c r="AL570" s="2"/>
      <c r="AM570" s="2">
        <f>IF(sum!A563="ON",sum!G563,"*")</f>
        <v>0.238304607977904</v>
      </c>
      <c r="AP570" s="2" t="s">
        <v>186</v>
      </c>
      <c r="AQ570" s="2" t="s">
        <v>187</v>
      </c>
      <c r="AR570" s="2">
        <v>2035</v>
      </c>
      <c r="AS570" s="2" t="str">
        <f>IF(sum!A563="QU",sum!B563,"*")</f>
        <v>*</v>
      </c>
      <c r="AT570" s="2"/>
      <c r="AU570" s="2" t="str">
        <f>IF(sum!A563="QU",sum!G563,"*")</f>
        <v>*</v>
      </c>
      <c r="AX570" s="4" t="s">
        <v>186</v>
      </c>
      <c r="AY570" s="4" t="s">
        <v>187</v>
      </c>
      <c r="AZ570" s="4">
        <v>2035</v>
      </c>
      <c r="BA570" s="2" t="str">
        <f>IF(sum!A563="SA",sum!B563,"*")</f>
        <v>*</v>
      </c>
      <c r="BB570" s="2"/>
      <c r="BC570" s="2" t="str">
        <f>IF(sum!A563="SA",sum!G563,"*")</f>
        <v>*</v>
      </c>
    </row>
    <row r="571" spans="2:55">
      <c r="B571" s="2" t="s">
        <v>186</v>
      </c>
      <c r="C571" s="2" t="s">
        <v>187</v>
      </c>
      <c r="D571" s="2">
        <v>2035</v>
      </c>
      <c r="J571" s="2" t="s">
        <v>186</v>
      </c>
      <c r="K571" s="2" t="s">
        <v>187</v>
      </c>
      <c r="L571" s="2">
        <v>2035</v>
      </c>
      <c r="M571" s="2" t="str">
        <f>IF(sum!A564="AT",sum!B564,"*")</f>
        <v>*</v>
      </c>
      <c r="N571" s="2"/>
      <c r="O571" s="2" t="str">
        <f>IF(sum!A564="AT",sum!G564,"*")</f>
        <v>*</v>
      </c>
      <c r="R571" s="2" t="s">
        <v>186</v>
      </c>
      <c r="S571" s="2" t="s">
        <v>187</v>
      </c>
      <c r="T571" s="2">
        <v>2035</v>
      </c>
      <c r="U571" s="2" t="str">
        <f>IF(sum!A564="BC",sum!B564,"*")</f>
        <v>*</v>
      </c>
      <c r="V571" s="2"/>
      <c r="W571" s="2" t="str">
        <f>IF(sum!A564="BC",sum!G564,"*")</f>
        <v>*</v>
      </c>
      <c r="Z571" s="2" t="s">
        <v>186</v>
      </c>
      <c r="AA571" s="2" t="s">
        <v>187</v>
      </c>
      <c r="AB571" s="2">
        <v>2035</v>
      </c>
      <c r="AC571" s="2" t="str">
        <f>IF(sum!A564="MA",sum!B564,"*")</f>
        <v>*</v>
      </c>
      <c r="AD571" s="2"/>
      <c r="AE571" s="2" t="str">
        <f>IF(sum!A564="MA",sum!G564,"*")</f>
        <v>*</v>
      </c>
      <c r="AH571" s="2" t="s">
        <v>186</v>
      </c>
      <c r="AI571" s="2" t="s">
        <v>187</v>
      </c>
      <c r="AJ571" s="2">
        <v>2035</v>
      </c>
      <c r="AK571" s="2" t="str">
        <f>IF(sum!A564="ON",sum!B564,"*")</f>
        <v>WST-Light_ELE1</v>
      </c>
      <c r="AL571" s="2"/>
      <c r="AM571" s="2">
        <f>IF(sum!A564="ON",sum!G564,"*")</f>
        <v>0.425621586187341</v>
      </c>
      <c r="AP571" s="4" t="s">
        <v>186</v>
      </c>
      <c r="AQ571" s="4" t="s">
        <v>187</v>
      </c>
      <c r="AR571" s="4">
        <v>2035</v>
      </c>
      <c r="AS571" s="2" t="str">
        <f>IF(sum!A564="QU",sum!B564,"*")</f>
        <v>*</v>
      </c>
      <c r="AT571" s="2"/>
      <c r="AU571" s="2" t="str">
        <f>IF(sum!A564="QU",sum!G564,"*")</f>
        <v>*</v>
      </c>
      <c r="AX571" s="2" t="s">
        <v>186</v>
      </c>
      <c r="AY571" s="2" t="s">
        <v>187</v>
      </c>
      <c r="AZ571" s="2">
        <v>2035</v>
      </c>
      <c r="BA571" s="2" t="str">
        <f>IF(sum!A564="SA",sum!B564,"*")</f>
        <v>*</v>
      </c>
      <c r="BB571" s="2"/>
      <c r="BC571" s="2" t="str">
        <f>IF(sum!A564="SA",sum!G564,"*")</f>
        <v>*</v>
      </c>
    </row>
    <row r="572" spans="2:55">
      <c r="B572" s="2" t="s">
        <v>186</v>
      </c>
      <c r="C572" s="2" t="s">
        <v>187</v>
      </c>
      <c r="D572" s="2">
        <v>2035</v>
      </c>
      <c r="J572" s="2" t="s">
        <v>186</v>
      </c>
      <c r="K572" s="2" t="s">
        <v>187</v>
      </c>
      <c r="L572" s="2">
        <v>2035</v>
      </c>
      <c r="M572" s="2" t="str">
        <f>IF(sum!A565="AT",sum!B565,"*")</f>
        <v>*</v>
      </c>
      <c r="N572" s="2"/>
      <c r="O572" s="2" t="str">
        <f>IF(sum!A565="AT",sum!G565,"*")</f>
        <v>*</v>
      </c>
      <c r="R572" s="2" t="s">
        <v>186</v>
      </c>
      <c r="S572" s="2" t="s">
        <v>187</v>
      </c>
      <c r="T572" s="2">
        <v>2035</v>
      </c>
      <c r="U572" s="2" t="str">
        <f>IF(sum!A565="BC",sum!B565,"*")</f>
        <v>*</v>
      </c>
      <c r="V572" s="2"/>
      <c r="W572" s="2" t="str">
        <f>IF(sum!A565="BC",sum!G565,"*")</f>
        <v>*</v>
      </c>
      <c r="Z572" s="2" t="s">
        <v>186</v>
      </c>
      <c r="AA572" s="2" t="s">
        <v>187</v>
      </c>
      <c r="AB572" s="2">
        <v>2035</v>
      </c>
      <c r="AC572" s="2" t="str">
        <f>IF(sum!A565="MA",sum!B565,"*")</f>
        <v>*</v>
      </c>
      <c r="AD572" s="2"/>
      <c r="AE572" s="2" t="str">
        <f>IF(sum!A565="MA",sum!G565,"*")</f>
        <v>*</v>
      </c>
      <c r="AH572" s="2" t="s">
        <v>186</v>
      </c>
      <c r="AI572" s="2" t="s">
        <v>187</v>
      </c>
      <c r="AJ572" s="2">
        <v>2035</v>
      </c>
      <c r="AK572" s="2" t="str">
        <f>IF(sum!A565="ON",sum!B565,"*")</f>
        <v>WST-SpCool_ELE1</v>
      </c>
      <c r="AL572" s="2"/>
      <c r="AM572" s="2">
        <f>IF(sum!A565="ON",sum!G565,"*")</f>
        <v>0.257852830742465</v>
      </c>
      <c r="AP572" s="2" t="s">
        <v>186</v>
      </c>
      <c r="AQ572" s="2" t="s">
        <v>187</v>
      </c>
      <c r="AR572" s="2">
        <v>2035</v>
      </c>
      <c r="AS572" s="2" t="str">
        <f>IF(sum!A565="QU",sum!B565,"*")</f>
        <v>*</v>
      </c>
      <c r="AT572" s="2"/>
      <c r="AU572" s="2" t="str">
        <f>IF(sum!A565="QU",sum!G565,"*")</f>
        <v>*</v>
      </c>
      <c r="AX572" s="2" t="s">
        <v>186</v>
      </c>
      <c r="AY572" s="2" t="s">
        <v>187</v>
      </c>
      <c r="AZ572" s="2">
        <v>2035</v>
      </c>
      <c r="BA572" s="2" t="str">
        <f>IF(sum!A565="SA",sum!B565,"*")</f>
        <v>*</v>
      </c>
      <c r="BB572" s="2"/>
      <c r="BC572" s="2" t="str">
        <f>IF(sum!A565="SA",sum!G565,"*")</f>
        <v>*</v>
      </c>
    </row>
    <row r="573" spans="2:55">
      <c r="B573" s="4" t="s">
        <v>186</v>
      </c>
      <c r="C573" s="4" t="s">
        <v>187</v>
      </c>
      <c r="D573" s="4">
        <v>2035</v>
      </c>
      <c r="J573" s="4" t="s">
        <v>186</v>
      </c>
      <c r="K573" s="4" t="s">
        <v>187</v>
      </c>
      <c r="L573" s="4">
        <v>2035</v>
      </c>
      <c r="M573" s="2" t="str">
        <f>IF(sum!A566="AT",sum!B566,"*")</f>
        <v>*</v>
      </c>
      <c r="N573" s="2"/>
      <c r="O573" s="2" t="str">
        <f>IF(sum!A566="AT",sum!G566,"*")</f>
        <v>*</v>
      </c>
      <c r="R573" s="4" t="s">
        <v>186</v>
      </c>
      <c r="S573" s="4" t="s">
        <v>187</v>
      </c>
      <c r="T573" s="4">
        <v>2035</v>
      </c>
      <c r="U573" s="2" t="str">
        <f>IF(sum!A566="BC",sum!B566,"*")</f>
        <v>*</v>
      </c>
      <c r="V573" s="2"/>
      <c r="W573" s="2" t="str">
        <f>IF(sum!A566="BC",sum!G566,"*")</f>
        <v>*</v>
      </c>
      <c r="Z573" s="4" t="s">
        <v>186</v>
      </c>
      <c r="AA573" s="4" t="s">
        <v>187</v>
      </c>
      <c r="AB573" s="4">
        <v>2035</v>
      </c>
      <c r="AC573" s="2" t="str">
        <f>IF(sum!A566="MA",sum!B566,"*")</f>
        <v>*</v>
      </c>
      <c r="AD573" s="2"/>
      <c r="AE573" s="2" t="str">
        <f>IF(sum!A566="MA",sum!G566,"*")</f>
        <v>*</v>
      </c>
      <c r="AH573" s="4" t="s">
        <v>186</v>
      </c>
      <c r="AI573" s="4" t="s">
        <v>187</v>
      </c>
      <c r="AJ573" s="4">
        <v>2035</v>
      </c>
      <c r="AK573" s="2" t="str">
        <f>IF(sum!A566="ON",sum!B566,"*")</f>
        <v>WST-SpHeat_ELE1</v>
      </c>
      <c r="AL573" s="2"/>
      <c r="AM573" s="2">
        <f>IF(sum!A566="ON",sum!G566,"*")</f>
        <v>1.86500731141394</v>
      </c>
      <c r="AP573" s="4" t="s">
        <v>186</v>
      </c>
      <c r="AQ573" s="4" t="s">
        <v>187</v>
      </c>
      <c r="AR573" s="4">
        <v>2035</v>
      </c>
      <c r="AS573" s="2" t="str">
        <f>IF(sum!A566="QU",sum!B566,"*")</f>
        <v>*</v>
      </c>
      <c r="AT573" s="2"/>
      <c r="AU573" s="2" t="str">
        <f>IF(sum!A566="QU",sum!G566,"*")</f>
        <v>*</v>
      </c>
      <c r="AX573" s="4" t="s">
        <v>186</v>
      </c>
      <c r="AY573" s="4" t="s">
        <v>187</v>
      </c>
      <c r="AZ573" s="4">
        <v>2035</v>
      </c>
      <c r="BA573" s="2" t="str">
        <f>IF(sum!A566="SA",sum!B566,"*")</f>
        <v>*</v>
      </c>
      <c r="BB573" s="2"/>
      <c r="BC573" s="2" t="str">
        <f>IF(sum!A566="SA",sum!G566,"*")</f>
        <v>*</v>
      </c>
    </row>
    <row r="574" spans="2:55">
      <c r="B574" s="2" t="s">
        <v>186</v>
      </c>
      <c r="C574" s="2" t="s">
        <v>187</v>
      </c>
      <c r="D574" s="2">
        <v>2035</v>
      </c>
      <c r="J574" s="2" t="s">
        <v>186</v>
      </c>
      <c r="K574" s="2" t="s">
        <v>187</v>
      </c>
      <c r="L574" s="2">
        <v>2035</v>
      </c>
      <c r="M574" s="2" t="str">
        <f>IF(sum!A567="AT",sum!B567,"*")</f>
        <v>*</v>
      </c>
      <c r="N574" s="2"/>
      <c r="O574" s="2" t="str">
        <f>IF(sum!A567="AT",sum!G567,"*")</f>
        <v>*</v>
      </c>
      <c r="R574" s="2" t="s">
        <v>186</v>
      </c>
      <c r="S574" s="2" t="s">
        <v>187</v>
      </c>
      <c r="T574" s="2">
        <v>2035</v>
      </c>
      <c r="U574" s="2" t="str">
        <f>IF(sum!A567="BC",sum!B567,"*")</f>
        <v>*</v>
      </c>
      <c r="V574" s="2"/>
      <c r="W574" s="2" t="str">
        <f>IF(sum!A567="BC",sum!G567,"*")</f>
        <v>*</v>
      </c>
      <c r="Z574" s="2" t="s">
        <v>186</v>
      </c>
      <c r="AA574" s="2" t="s">
        <v>187</v>
      </c>
      <c r="AB574" s="2">
        <v>2035</v>
      </c>
      <c r="AC574" s="2" t="str">
        <f>IF(sum!A567="MA",sum!B567,"*")</f>
        <v>*</v>
      </c>
      <c r="AD574" s="2"/>
      <c r="AE574" s="2" t="str">
        <f>IF(sum!A567="MA",sum!G567,"*")</f>
        <v>*</v>
      </c>
      <c r="AH574" s="2" t="s">
        <v>186</v>
      </c>
      <c r="AI574" s="2" t="s">
        <v>187</v>
      </c>
      <c r="AJ574" s="2">
        <v>2035</v>
      </c>
      <c r="AK574" s="2" t="str">
        <f>IF(sum!A567="ON",sum!B567,"*")</f>
        <v>WST-WaterHeat_ELE1</v>
      </c>
      <c r="AL574" s="2"/>
      <c r="AM574" s="2">
        <f>IF(sum!A567="ON",sum!G567,"*")</f>
        <v>0.164843210113661</v>
      </c>
      <c r="AP574" s="2" t="s">
        <v>186</v>
      </c>
      <c r="AQ574" s="2" t="s">
        <v>187</v>
      </c>
      <c r="AR574" s="2">
        <v>2035</v>
      </c>
      <c r="AS574" s="2" t="str">
        <f>IF(sum!A567="QU",sum!B567,"*")</f>
        <v>*</v>
      </c>
      <c r="AT574" s="2"/>
      <c r="AU574" s="2" t="str">
        <f>IF(sum!A567="QU",sum!G567,"*")</f>
        <v>*</v>
      </c>
      <c r="AX574" s="2" t="s">
        <v>186</v>
      </c>
      <c r="AY574" s="2" t="s">
        <v>187</v>
      </c>
      <c r="AZ574" s="2">
        <v>2035</v>
      </c>
      <c r="BA574" s="2" t="str">
        <f>IF(sum!A567="SA",sum!B567,"*")</f>
        <v>*</v>
      </c>
      <c r="BB574" s="2"/>
      <c r="BC574" s="2" t="str">
        <f>IF(sum!A567="SA",sum!G567,"*")</f>
        <v>*</v>
      </c>
    </row>
    <row r="575" spans="2:55">
      <c r="B575" s="2" t="s">
        <v>186</v>
      </c>
      <c r="C575" s="2" t="s">
        <v>187</v>
      </c>
      <c r="D575" s="2">
        <v>2035</v>
      </c>
      <c r="J575" s="2" t="s">
        <v>186</v>
      </c>
      <c r="K575" s="2" t="s">
        <v>187</v>
      </c>
      <c r="L575" s="2">
        <v>2035</v>
      </c>
      <c r="M575" s="2" t="str">
        <f>IF(sum!A568="AT",sum!B568,"*")</f>
        <v>*</v>
      </c>
      <c r="N575" s="2"/>
      <c r="O575" s="2" t="str">
        <f>IF(sum!A568="AT",sum!G568,"*")</f>
        <v>*</v>
      </c>
      <c r="R575" s="2" t="s">
        <v>186</v>
      </c>
      <c r="S575" s="2" t="s">
        <v>187</v>
      </c>
      <c r="T575" s="2">
        <v>2035</v>
      </c>
      <c r="U575" s="2" t="str">
        <f>IF(sum!A568="BC",sum!B568,"*")</f>
        <v>*</v>
      </c>
      <c r="V575" s="2"/>
      <c r="W575" s="2" t="str">
        <f>IF(sum!A568="BC",sum!G568,"*")</f>
        <v>*</v>
      </c>
      <c r="Z575" s="2" t="s">
        <v>186</v>
      </c>
      <c r="AA575" s="2" t="s">
        <v>187</v>
      </c>
      <c r="AB575" s="2">
        <v>2035</v>
      </c>
      <c r="AC575" s="2" t="str">
        <f>IF(sum!A568="MA",sum!B568,"*")</f>
        <v>*</v>
      </c>
      <c r="AD575" s="2"/>
      <c r="AE575" s="2" t="str">
        <f>IF(sum!A568="MA",sum!G568,"*")</f>
        <v>*</v>
      </c>
      <c r="AH575" s="2" t="s">
        <v>186</v>
      </c>
      <c r="AI575" s="2" t="s">
        <v>187</v>
      </c>
      <c r="AJ575" s="2">
        <v>2035</v>
      </c>
      <c r="AK575" s="2" t="str">
        <f>IF(sum!A568="ON",sum!B568,"*")</f>
        <v>*</v>
      </c>
      <c r="AL575" s="2"/>
      <c r="AM575" s="2" t="str">
        <f>IF(sum!A568="ON",sum!G568,"*")</f>
        <v>*</v>
      </c>
      <c r="AP575" s="4" t="s">
        <v>186</v>
      </c>
      <c r="AQ575" s="4" t="s">
        <v>187</v>
      </c>
      <c r="AR575" s="4">
        <v>2035</v>
      </c>
      <c r="AS575" s="2" t="str">
        <f>IF(sum!A568="QU",sum!B568,"*")</f>
        <v>AFM-AuxiliaryEquip_ELE1</v>
      </c>
      <c r="AT575" s="2"/>
      <c r="AU575" s="2">
        <f>IF(sum!A568="QU",sum!G568,"*")</f>
        <v>0.340583280599376</v>
      </c>
      <c r="AX575" s="2" t="s">
        <v>186</v>
      </c>
      <c r="AY575" s="2" t="s">
        <v>187</v>
      </c>
      <c r="AZ575" s="2">
        <v>2035</v>
      </c>
      <c r="BA575" s="2" t="str">
        <f>IF(sum!A568="SA",sum!B568,"*")</f>
        <v>*</v>
      </c>
      <c r="BB575" s="2"/>
      <c r="BC575" s="2" t="str">
        <f>IF(sum!A568="SA",sum!G568,"*")</f>
        <v>*</v>
      </c>
    </row>
    <row r="576" spans="2:55">
      <c r="B576" s="4" t="s">
        <v>186</v>
      </c>
      <c r="C576" s="4" t="s">
        <v>187</v>
      </c>
      <c r="D576" s="4">
        <v>2035</v>
      </c>
      <c r="J576" s="4" t="s">
        <v>186</v>
      </c>
      <c r="K576" s="4" t="s">
        <v>187</v>
      </c>
      <c r="L576" s="4">
        <v>2035</v>
      </c>
      <c r="M576" s="2" t="str">
        <f>IF(sum!A569="AT",sum!B569,"*")</f>
        <v>*</v>
      </c>
      <c r="N576" s="2"/>
      <c r="O576" s="2" t="str">
        <f>IF(sum!A569="AT",sum!G569,"*")</f>
        <v>*</v>
      </c>
      <c r="R576" s="4" t="s">
        <v>186</v>
      </c>
      <c r="S576" s="4" t="s">
        <v>187</v>
      </c>
      <c r="T576" s="4">
        <v>2035</v>
      </c>
      <c r="U576" s="2" t="str">
        <f>IF(sum!A569="BC",sum!B569,"*")</f>
        <v>*</v>
      </c>
      <c r="V576" s="2"/>
      <c r="W576" s="2" t="str">
        <f>IF(sum!A569="BC",sum!G569,"*")</f>
        <v>*</v>
      </c>
      <c r="Z576" s="4" t="s">
        <v>186</v>
      </c>
      <c r="AA576" s="4" t="s">
        <v>187</v>
      </c>
      <c r="AB576" s="4">
        <v>2035</v>
      </c>
      <c r="AC576" s="2" t="str">
        <f>IF(sum!A569="MA",sum!B569,"*")</f>
        <v>*</v>
      </c>
      <c r="AD576" s="2"/>
      <c r="AE576" s="2" t="str">
        <f>IF(sum!A569="MA",sum!G569,"*")</f>
        <v>*</v>
      </c>
      <c r="AH576" s="4" t="s">
        <v>186</v>
      </c>
      <c r="AI576" s="4" t="s">
        <v>187</v>
      </c>
      <c r="AJ576" s="4">
        <v>2035</v>
      </c>
      <c r="AK576" s="2" t="str">
        <f>IF(sum!A569="ON",sum!B569,"*")</f>
        <v>*</v>
      </c>
      <c r="AL576" s="2"/>
      <c r="AM576" s="2" t="str">
        <f>IF(sum!A569="ON",sum!G569,"*")</f>
        <v>*</v>
      </c>
      <c r="AP576" s="2" t="s">
        <v>186</v>
      </c>
      <c r="AQ576" s="2" t="s">
        <v>187</v>
      </c>
      <c r="AR576" s="2">
        <v>2035</v>
      </c>
      <c r="AS576" s="2" t="str">
        <f>IF(sum!A569="QU",sum!B569,"*")</f>
        <v>AFM-AuxiliaryMot_ELE1</v>
      </c>
      <c r="AT576" s="2"/>
      <c r="AU576" s="2">
        <f>IF(sum!A569="QU",sum!G569,"*")</f>
        <v>0.0880596385215188</v>
      </c>
      <c r="AX576" s="4" t="s">
        <v>186</v>
      </c>
      <c r="AY576" s="4" t="s">
        <v>187</v>
      </c>
      <c r="AZ576" s="4">
        <v>2035</v>
      </c>
      <c r="BA576" s="2" t="str">
        <f>IF(sum!A569="SA",sum!B569,"*")</f>
        <v>*</v>
      </c>
      <c r="BB576" s="2"/>
      <c r="BC576" s="2" t="str">
        <f>IF(sum!A569="SA",sum!G569,"*")</f>
        <v>*</v>
      </c>
    </row>
    <row r="577" spans="2:55">
      <c r="B577" s="2" t="s">
        <v>186</v>
      </c>
      <c r="C577" s="2" t="s">
        <v>187</v>
      </c>
      <c r="D577" s="2">
        <v>2035</v>
      </c>
      <c r="J577" s="2" t="s">
        <v>186</v>
      </c>
      <c r="K577" s="2" t="s">
        <v>187</v>
      </c>
      <c r="L577" s="2">
        <v>2035</v>
      </c>
      <c r="M577" s="2" t="str">
        <f>IF(sum!A570="AT",sum!B570,"*")</f>
        <v>*</v>
      </c>
      <c r="N577" s="2"/>
      <c r="O577" s="2" t="str">
        <f>IF(sum!A570="AT",sum!G570,"*")</f>
        <v>*</v>
      </c>
      <c r="R577" s="2" t="s">
        <v>186</v>
      </c>
      <c r="S577" s="2" t="s">
        <v>187</v>
      </c>
      <c r="T577" s="2">
        <v>2035</v>
      </c>
      <c r="U577" s="2" t="str">
        <f>IF(sum!A570="BC",sum!B570,"*")</f>
        <v>*</v>
      </c>
      <c r="V577" s="2"/>
      <c r="W577" s="2" t="str">
        <f>IF(sum!A570="BC",sum!G570,"*")</f>
        <v>*</v>
      </c>
      <c r="Z577" s="2" t="s">
        <v>186</v>
      </c>
      <c r="AA577" s="2" t="s">
        <v>187</v>
      </c>
      <c r="AB577" s="2">
        <v>2035</v>
      </c>
      <c r="AC577" s="2" t="str">
        <f>IF(sum!A570="MA",sum!B570,"*")</f>
        <v>*</v>
      </c>
      <c r="AD577" s="2"/>
      <c r="AE577" s="2" t="str">
        <f>IF(sum!A570="MA",sum!G570,"*")</f>
        <v>*</v>
      </c>
      <c r="AH577" s="2" t="s">
        <v>186</v>
      </c>
      <c r="AI577" s="2" t="s">
        <v>187</v>
      </c>
      <c r="AJ577" s="2">
        <v>2035</v>
      </c>
      <c r="AK577" s="2" t="str">
        <f>IF(sum!A570="ON",sum!B570,"*")</f>
        <v>*</v>
      </c>
      <c r="AL577" s="2"/>
      <c r="AM577" s="2" t="str">
        <f>IF(sum!A570="ON",sum!G570,"*")</f>
        <v>*</v>
      </c>
      <c r="AP577" s="4" t="s">
        <v>186</v>
      </c>
      <c r="AQ577" s="4" t="s">
        <v>187</v>
      </c>
      <c r="AR577" s="4">
        <v>2035</v>
      </c>
      <c r="AS577" s="2" t="str">
        <f>IF(sum!A570="QU",sum!B570,"*")</f>
        <v>AFM-Light_ELE1</v>
      </c>
      <c r="AT577" s="2"/>
      <c r="AU577" s="2">
        <f>IF(sum!A570="QU",sum!G570,"*")</f>
        <v>0.381591766926582</v>
      </c>
      <c r="AX577" s="2" t="s">
        <v>186</v>
      </c>
      <c r="AY577" s="2" t="s">
        <v>187</v>
      </c>
      <c r="AZ577" s="2">
        <v>2035</v>
      </c>
      <c r="BA577" s="2" t="str">
        <f>IF(sum!A570="SA",sum!B570,"*")</f>
        <v>*</v>
      </c>
      <c r="BB577" s="2"/>
      <c r="BC577" s="2" t="str">
        <f>IF(sum!A570="SA",sum!G570,"*")</f>
        <v>*</v>
      </c>
    </row>
    <row r="578" spans="2:55">
      <c r="B578" s="2" t="s">
        <v>186</v>
      </c>
      <c r="C578" s="2" t="s">
        <v>187</v>
      </c>
      <c r="D578" s="2">
        <v>2035</v>
      </c>
      <c r="J578" s="2" t="s">
        <v>186</v>
      </c>
      <c r="K578" s="2" t="s">
        <v>187</v>
      </c>
      <c r="L578" s="2">
        <v>2035</v>
      </c>
      <c r="M578" s="2" t="str">
        <f>IF(sum!A571="AT",sum!B571,"*")</f>
        <v>*</v>
      </c>
      <c r="N578" s="2"/>
      <c r="O578" s="2" t="str">
        <f>IF(sum!A571="AT",sum!G571,"*")</f>
        <v>*</v>
      </c>
      <c r="R578" s="2" t="s">
        <v>186</v>
      </c>
      <c r="S578" s="2" t="s">
        <v>187</v>
      </c>
      <c r="T578" s="2">
        <v>2035</v>
      </c>
      <c r="U578" s="2" t="str">
        <f>IF(sum!A571="BC",sum!B571,"*")</f>
        <v>*</v>
      </c>
      <c r="V578" s="2"/>
      <c r="W578" s="2" t="str">
        <f>IF(sum!A571="BC",sum!G571,"*")</f>
        <v>*</v>
      </c>
      <c r="Z578" s="2" t="s">
        <v>186</v>
      </c>
      <c r="AA578" s="2" t="s">
        <v>187</v>
      </c>
      <c r="AB578" s="2">
        <v>2035</v>
      </c>
      <c r="AC578" s="2" t="str">
        <f>IF(sum!A571="MA",sum!B571,"*")</f>
        <v>*</v>
      </c>
      <c r="AD578" s="2"/>
      <c r="AE578" s="2" t="str">
        <f>IF(sum!A571="MA",sum!G571,"*")</f>
        <v>*</v>
      </c>
      <c r="AH578" s="2" t="s">
        <v>186</v>
      </c>
      <c r="AI578" s="2" t="s">
        <v>187</v>
      </c>
      <c r="AJ578" s="2">
        <v>2035</v>
      </c>
      <c r="AK578" s="2" t="str">
        <f>IF(sum!A571="ON",sum!B571,"*")</f>
        <v>*</v>
      </c>
      <c r="AL578" s="2"/>
      <c r="AM578" s="2" t="str">
        <f>IF(sum!A571="ON",sum!G571,"*")</f>
        <v>*</v>
      </c>
      <c r="AP578" s="2" t="s">
        <v>186</v>
      </c>
      <c r="AQ578" s="2" t="s">
        <v>187</v>
      </c>
      <c r="AR578" s="2">
        <v>2035</v>
      </c>
      <c r="AS578" s="2" t="str">
        <f>IF(sum!A571="QU",sum!B571,"*")</f>
        <v>AFM-SpCool_ELE1</v>
      </c>
      <c r="AT578" s="2"/>
      <c r="AU578" s="2">
        <f>IF(sum!A571="QU",sum!G571,"*")</f>
        <v>0.101676536101071</v>
      </c>
      <c r="AX578" s="2" t="s">
        <v>186</v>
      </c>
      <c r="AY578" s="2" t="s">
        <v>187</v>
      </c>
      <c r="AZ578" s="2">
        <v>2035</v>
      </c>
      <c r="BA578" s="2" t="str">
        <f>IF(sum!A571="SA",sum!B571,"*")</f>
        <v>*</v>
      </c>
      <c r="BB578" s="2"/>
      <c r="BC578" s="2" t="str">
        <f>IF(sum!A571="SA",sum!G571,"*")</f>
        <v>*</v>
      </c>
    </row>
    <row r="579" spans="2:55">
      <c r="B579" s="4" t="s">
        <v>186</v>
      </c>
      <c r="C579" s="4" t="s">
        <v>187</v>
      </c>
      <c r="D579" s="4">
        <v>2035</v>
      </c>
      <c r="J579" s="4" t="s">
        <v>186</v>
      </c>
      <c r="K579" s="4" t="s">
        <v>187</v>
      </c>
      <c r="L579" s="4">
        <v>2035</v>
      </c>
      <c r="M579" s="2" t="str">
        <f>IF(sum!A572="AT",sum!B572,"*")</f>
        <v>*</v>
      </c>
      <c r="N579" s="2"/>
      <c r="O579" s="2" t="str">
        <f>IF(sum!A572="AT",sum!G572,"*")</f>
        <v>*</v>
      </c>
      <c r="R579" s="4" t="s">
        <v>186</v>
      </c>
      <c r="S579" s="4" t="s">
        <v>187</v>
      </c>
      <c r="T579" s="4">
        <v>2035</v>
      </c>
      <c r="U579" s="2" t="str">
        <f>IF(sum!A572="BC",sum!B572,"*")</f>
        <v>*</v>
      </c>
      <c r="V579" s="2"/>
      <c r="W579" s="2" t="str">
        <f>IF(sum!A572="BC",sum!G572,"*")</f>
        <v>*</v>
      </c>
      <c r="Z579" s="4" t="s">
        <v>186</v>
      </c>
      <c r="AA579" s="4" t="s">
        <v>187</v>
      </c>
      <c r="AB579" s="4">
        <v>2035</v>
      </c>
      <c r="AC579" s="2" t="str">
        <f>IF(sum!A572="MA",sum!B572,"*")</f>
        <v>*</v>
      </c>
      <c r="AD579" s="2"/>
      <c r="AE579" s="2" t="str">
        <f>IF(sum!A572="MA",sum!G572,"*")</f>
        <v>*</v>
      </c>
      <c r="AH579" s="4" t="s">
        <v>186</v>
      </c>
      <c r="AI579" s="4" t="s">
        <v>187</v>
      </c>
      <c r="AJ579" s="4">
        <v>2035</v>
      </c>
      <c r="AK579" s="2" t="str">
        <f>IF(sum!A572="ON",sum!B572,"*")</f>
        <v>*</v>
      </c>
      <c r="AL579" s="2"/>
      <c r="AM579" s="2" t="str">
        <f>IF(sum!A572="ON",sum!G572,"*")</f>
        <v>*</v>
      </c>
      <c r="AP579" s="4" t="s">
        <v>186</v>
      </c>
      <c r="AQ579" s="4" t="s">
        <v>187</v>
      </c>
      <c r="AR579" s="4">
        <v>2035</v>
      </c>
      <c r="AS579" s="2" t="str">
        <f>IF(sum!A572="QU",sum!B572,"*")</f>
        <v>AFM-SpHeat_ELE1</v>
      </c>
      <c r="AT579" s="2"/>
      <c r="AU579" s="2">
        <f>IF(sum!A572="QU",sum!G572,"*")</f>
        <v>0.537364731612349</v>
      </c>
      <c r="AX579" s="4" t="s">
        <v>186</v>
      </c>
      <c r="AY579" s="4" t="s">
        <v>187</v>
      </c>
      <c r="AZ579" s="4">
        <v>2035</v>
      </c>
      <c r="BA579" s="2" t="str">
        <f>IF(sum!A572="SA",sum!B572,"*")</f>
        <v>*</v>
      </c>
      <c r="BB579" s="2"/>
      <c r="BC579" s="2" t="str">
        <f>IF(sum!A572="SA",sum!G572,"*")</f>
        <v>*</v>
      </c>
    </row>
    <row r="580" spans="2:55">
      <c r="B580" s="2" t="s">
        <v>186</v>
      </c>
      <c r="C580" s="2" t="s">
        <v>187</v>
      </c>
      <c r="D580" s="2">
        <v>2035</v>
      </c>
      <c r="J580" s="2" t="s">
        <v>186</v>
      </c>
      <c r="K580" s="2" t="s">
        <v>187</v>
      </c>
      <c r="L580" s="2">
        <v>2035</v>
      </c>
      <c r="M580" s="2" t="str">
        <f>IF(sum!A573="AT",sum!B573,"*")</f>
        <v>*</v>
      </c>
      <c r="N580" s="2"/>
      <c r="O580" s="2" t="str">
        <f>IF(sum!A573="AT",sum!G573,"*")</f>
        <v>*</v>
      </c>
      <c r="R580" s="2" t="s">
        <v>186</v>
      </c>
      <c r="S580" s="2" t="s">
        <v>187</v>
      </c>
      <c r="T580" s="2">
        <v>2035</v>
      </c>
      <c r="U580" s="2" t="str">
        <f>IF(sum!A573="BC",sum!B573,"*")</f>
        <v>*</v>
      </c>
      <c r="V580" s="2"/>
      <c r="W580" s="2" t="str">
        <f>IF(sum!A573="BC",sum!G573,"*")</f>
        <v>*</v>
      </c>
      <c r="Z580" s="2" t="s">
        <v>186</v>
      </c>
      <c r="AA580" s="2" t="s">
        <v>187</v>
      </c>
      <c r="AB580" s="2">
        <v>2035</v>
      </c>
      <c r="AC580" s="2" t="str">
        <f>IF(sum!A573="MA",sum!B573,"*")</f>
        <v>*</v>
      </c>
      <c r="AD580" s="2"/>
      <c r="AE580" s="2" t="str">
        <f>IF(sum!A573="MA",sum!G573,"*")</f>
        <v>*</v>
      </c>
      <c r="AH580" s="2" t="s">
        <v>186</v>
      </c>
      <c r="AI580" s="2" t="s">
        <v>187</v>
      </c>
      <c r="AJ580" s="2">
        <v>2035</v>
      </c>
      <c r="AK580" s="2" t="str">
        <f>IF(sum!A573="ON",sum!B573,"*")</f>
        <v>*</v>
      </c>
      <c r="AL580" s="2"/>
      <c r="AM580" s="2" t="str">
        <f>IF(sum!A573="ON",sum!G573,"*")</f>
        <v>*</v>
      </c>
      <c r="AP580" s="2" t="s">
        <v>186</v>
      </c>
      <c r="AQ580" s="2" t="s">
        <v>187</v>
      </c>
      <c r="AR580" s="2">
        <v>2035</v>
      </c>
      <c r="AS580" s="2" t="str">
        <f>IF(sum!A573="QU",sum!B573,"*")</f>
        <v>AFM-WaterHeat_ELE1</v>
      </c>
      <c r="AT580" s="2"/>
      <c r="AU580" s="2">
        <f>IF(sum!A573="QU",sum!G573,"*")</f>
        <v>0.102174984179813</v>
      </c>
      <c r="AX580" s="2" t="s">
        <v>186</v>
      </c>
      <c r="AY580" s="2" t="s">
        <v>187</v>
      </c>
      <c r="AZ580" s="2">
        <v>2035</v>
      </c>
      <c r="BA580" s="2" t="str">
        <f>IF(sum!A573="SA",sum!B573,"*")</f>
        <v>*</v>
      </c>
      <c r="BB580" s="2"/>
      <c r="BC580" s="2" t="str">
        <f>IF(sum!A573="SA",sum!G573,"*")</f>
        <v>*</v>
      </c>
    </row>
    <row r="581" spans="2:55">
      <c r="B581" s="2" t="s">
        <v>186</v>
      </c>
      <c r="C581" s="2" t="s">
        <v>187</v>
      </c>
      <c r="D581" s="2">
        <v>2035</v>
      </c>
      <c r="J581" s="2" t="s">
        <v>186</v>
      </c>
      <c r="K581" s="2" t="s">
        <v>187</v>
      </c>
      <c r="L581" s="2">
        <v>2035</v>
      </c>
      <c r="M581" s="2" t="str">
        <f>IF(sum!A574="AT",sum!B574,"*")</f>
        <v>*</v>
      </c>
      <c r="N581" s="2"/>
      <c r="O581" s="2" t="str">
        <f>IF(sum!A574="AT",sum!G574,"*")</f>
        <v>*</v>
      </c>
      <c r="R581" s="2" t="s">
        <v>186</v>
      </c>
      <c r="S581" s="2" t="s">
        <v>187</v>
      </c>
      <c r="T581" s="2">
        <v>2035</v>
      </c>
      <c r="U581" s="2" t="str">
        <f>IF(sum!A574="BC",sum!B574,"*")</f>
        <v>*</v>
      </c>
      <c r="V581" s="2"/>
      <c r="W581" s="2" t="str">
        <f>IF(sum!A574="BC",sum!G574,"*")</f>
        <v>*</v>
      </c>
      <c r="Z581" s="2" t="s">
        <v>186</v>
      </c>
      <c r="AA581" s="2" t="s">
        <v>187</v>
      </c>
      <c r="AB581" s="2">
        <v>2035</v>
      </c>
      <c r="AC581" s="2" t="str">
        <f>IF(sum!A574="MA",sum!B574,"*")</f>
        <v>*</v>
      </c>
      <c r="AD581" s="2"/>
      <c r="AE581" s="2" t="str">
        <f>IF(sum!A574="MA",sum!G574,"*")</f>
        <v>*</v>
      </c>
      <c r="AH581" s="2" t="s">
        <v>186</v>
      </c>
      <c r="AI581" s="2" t="s">
        <v>187</v>
      </c>
      <c r="AJ581" s="2">
        <v>2035</v>
      </c>
      <c r="AK581" s="2" t="str">
        <f>IF(sum!A574="ON",sum!B574,"*")</f>
        <v>*</v>
      </c>
      <c r="AL581" s="2"/>
      <c r="AM581" s="2" t="str">
        <f>IF(sum!A574="ON",sum!G574,"*")</f>
        <v>*</v>
      </c>
      <c r="AP581" s="4" t="s">
        <v>186</v>
      </c>
      <c r="AQ581" s="4" t="s">
        <v>187</v>
      </c>
      <c r="AR581" s="4">
        <v>2035</v>
      </c>
      <c r="AS581" s="2" t="str">
        <f>IF(sum!A574="QU",sum!B574,"*")</f>
        <v>ART-AuxiliaryEquip_ELE1</v>
      </c>
      <c r="AT581" s="2"/>
      <c r="AU581" s="2">
        <f>IF(sum!A574="QU",sum!G574,"*")</f>
        <v>0.124880536219771</v>
      </c>
      <c r="AX581" s="2" t="s">
        <v>186</v>
      </c>
      <c r="AY581" s="2" t="s">
        <v>187</v>
      </c>
      <c r="AZ581" s="2">
        <v>2035</v>
      </c>
      <c r="BA581" s="2" t="str">
        <f>IF(sum!A574="SA",sum!B574,"*")</f>
        <v>*</v>
      </c>
      <c r="BB581" s="2"/>
      <c r="BC581" s="2" t="str">
        <f>IF(sum!A574="SA",sum!G574,"*")</f>
        <v>*</v>
      </c>
    </row>
    <row r="582" spans="2:55">
      <c r="B582" s="4" t="s">
        <v>186</v>
      </c>
      <c r="C582" s="4" t="s">
        <v>187</v>
      </c>
      <c r="D582" s="4">
        <v>2035</v>
      </c>
      <c r="J582" s="4" t="s">
        <v>186</v>
      </c>
      <c r="K582" s="4" t="s">
        <v>187</v>
      </c>
      <c r="L582" s="4">
        <v>2035</v>
      </c>
      <c r="M582" s="2" t="str">
        <f>IF(sum!A575="AT",sum!B575,"*")</f>
        <v>*</v>
      </c>
      <c r="N582" s="2"/>
      <c r="O582" s="2" t="str">
        <f>IF(sum!A575="AT",sum!G575,"*")</f>
        <v>*</v>
      </c>
      <c r="R582" s="4" t="s">
        <v>186</v>
      </c>
      <c r="S582" s="4" t="s">
        <v>187</v>
      </c>
      <c r="T582" s="4">
        <v>2035</v>
      </c>
      <c r="U582" s="2" t="str">
        <f>IF(sum!A575="BC",sum!B575,"*")</f>
        <v>*</v>
      </c>
      <c r="V582" s="2"/>
      <c r="W582" s="2" t="str">
        <f>IF(sum!A575="BC",sum!G575,"*")</f>
        <v>*</v>
      </c>
      <c r="Z582" s="4" t="s">
        <v>186</v>
      </c>
      <c r="AA582" s="4" t="s">
        <v>187</v>
      </c>
      <c r="AB582" s="4">
        <v>2035</v>
      </c>
      <c r="AC582" s="2" t="str">
        <f>IF(sum!A575="MA",sum!B575,"*")</f>
        <v>*</v>
      </c>
      <c r="AD582" s="2"/>
      <c r="AE582" s="2" t="str">
        <f>IF(sum!A575="MA",sum!G575,"*")</f>
        <v>*</v>
      </c>
      <c r="AH582" s="4" t="s">
        <v>186</v>
      </c>
      <c r="AI582" s="4" t="s">
        <v>187</v>
      </c>
      <c r="AJ582" s="4">
        <v>2035</v>
      </c>
      <c r="AK582" s="2" t="str">
        <f>IF(sum!A575="ON",sum!B575,"*")</f>
        <v>*</v>
      </c>
      <c r="AL582" s="2"/>
      <c r="AM582" s="2" t="str">
        <f>IF(sum!A575="ON",sum!G575,"*")</f>
        <v>*</v>
      </c>
      <c r="AP582" s="2" t="s">
        <v>186</v>
      </c>
      <c r="AQ582" s="2" t="s">
        <v>187</v>
      </c>
      <c r="AR582" s="2">
        <v>2035</v>
      </c>
      <c r="AS582" s="2" t="str">
        <f>IF(sum!A575="QU",sum!B575,"*")</f>
        <v>ART-AuxiliaryMot_ELE1</v>
      </c>
      <c r="AT582" s="2"/>
      <c r="AU582" s="2">
        <f>IF(sum!A575="QU",sum!G575,"*")</f>
        <v>0.0293532128405063</v>
      </c>
      <c r="AX582" s="4" t="s">
        <v>186</v>
      </c>
      <c r="AY582" s="4" t="s">
        <v>187</v>
      </c>
      <c r="AZ582" s="4">
        <v>2035</v>
      </c>
      <c r="BA582" s="2" t="str">
        <f>IF(sum!A575="SA",sum!B575,"*")</f>
        <v>*</v>
      </c>
      <c r="BB582" s="2"/>
      <c r="BC582" s="2" t="str">
        <f>IF(sum!A575="SA",sum!G575,"*")</f>
        <v>*</v>
      </c>
    </row>
    <row r="583" spans="2:55">
      <c r="B583" s="2" t="s">
        <v>186</v>
      </c>
      <c r="C583" s="2" t="s">
        <v>187</v>
      </c>
      <c r="D583" s="2">
        <v>2035</v>
      </c>
      <c r="J583" s="2" t="s">
        <v>186</v>
      </c>
      <c r="K583" s="2" t="s">
        <v>187</v>
      </c>
      <c r="L583" s="2">
        <v>2035</v>
      </c>
      <c r="M583" s="2" t="str">
        <f>IF(sum!A576="AT",sum!B576,"*")</f>
        <v>*</v>
      </c>
      <c r="N583" s="2"/>
      <c r="O583" s="2" t="str">
        <f>IF(sum!A576="AT",sum!G576,"*")</f>
        <v>*</v>
      </c>
      <c r="R583" s="2" t="s">
        <v>186</v>
      </c>
      <c r="S583" s="2" t="s">
        <v>187</v>
      </c>
      <c r="T583" s="2">
        <v>2035</v>
      </c>
      <c r="U583" s="2" t="str">
        <f>IF(sum!A576="BC",sum!B576,"*")</f>
        <v>*</v>
      </c>
      <c r="V583" s="2"/>
      <c r="W583" s="2" t="str">
        <f>IF(sum!A576="BC",sum!G576,"*")</f>
        <v>*</v>
      </c>
      <c r="Z583" s="2" t="s">
        <v>186</v>
      </c>
      <c r="AA583" s="2" t="s">
        <v>187</v>
      </c>
      <c r="AB583" s="2">
        <v>2035</v>
      </c>
      <c r="AC583" s="2" t="str">
        <f>IF(sum!A576="MA",sum!B576,"*")</f>
        <v>*</v>
      </c>
      <c r="AD583" s="2"/>
      <c r="AE583" s="2" t="str">
        <f>IF(sum!A576="MA",sum!G576,"*")</f>
        <v>*</v>
      </c>
      <c r="AH583" s="2" t="s">
        <v>186</v>
      </c>
      <c r="AI583" s="2" t="s">
        <v>187</v>
      </c>
      <c r="AJ583" s="2">
        <v>2035</v>
      </c>
      <c r="AK583" s="2" t="str">
        <f>IF(sum!A576="ON",sum!B576,"*")</f>
        <v>*</v>
      </c>
      <c r="AL583" s="2"/>
      <c r="AM583" s="2" t="str">
        <f>IF(sum!A576="ON",sum!G576,"*")</f>
        <v>*</v>
      </c>
      <c r="AP583" s="4" t="s">
        <v>186</v>
      </c>
      <c r="AQ583" s="4" t="s">
        <v>187</v>
      </c>
      <c r="AR583" s="4">
        <v>2035</v>
      </c>
      <c r="AS583" s="2" t="str">
        <f>IF(sum!A576="QU",sum!B576,"*")</f>
        <v>ART-Light_ELE1</v>
      </c>
      <c r="AT583" s="2"/>
      <c r="AU583" s="2">
        <f>IF(sum!A576="QU",sum!G576,"*")</f>
        <v>0.161442670622785</v>
      </c>
      <c r="AX583" s="2" t="s">
        <v>186</v>
      </c>
      <c r="AY583" s="2" t="s">
        <v>187</v>
      </c>
      <c r="AZ583" s="2">
        <v>2035</v>
      </c>
      <c r="BA583" s="2" t="str">
        <f>IF(sum!A576="SA",sum!B576,"*")</f>
        <v>*</v>
      </c>
      <c r="BB583" s="2"/>
      <c r="BC583" s="2" t="str">
        <f>IF(sum!A576="SA",sum!G576,"*")</f>
        <v>*</v>
      </c>
    </row>
    <row r="584" spans="2:55">
      <c r="B584" s="2" t="s">
        <v>186</v>
      </c>
      <c r="C584" s="2" t="s">
        <v>187</v>
      </c>
      <c r="D584" s="2">
        <v>2035</v>
      </c>
      <c r="J584" s="2" t="s">
        <v>186</v>
      </c>
      <c r="K584" s="2" t="s">
        <v>187</v>
      </c>
      <c r="L584" s="2">
        <v>2035</v>
      </c>
      <c r="M584" s="2" t="str">
        <f>IF(sum!A577="AT",sum!B577,"*")</f>
        <v>*</v>
      </c>
      <c r="N584" s="2"/>
      <c r="O584" s="2" t="str">
        <f>IF(sum!A577="AT",sum!G577,"*")</f>
        <v>*</v>
      </c>
      <c r="R584" s="2" t="s">
        <v>186</v>
      </c>
      <c r="S584" s="2" t="s">
        <v>187</v>
      </c>
      <c r="T584" s="2">
        <v>2035</v>
      </c>
      <c r="U584" s="2" t="str">
        <f>IF(sum!A577="BC",sum!B577,"*")</f>
        <v>*</v>
      </c>
      <c r="V584" s="2"/>
      <c r="W584" s="2" t="str">
        <f>IF(sum!A577="BC",sum!G577,"*")</f>
        <v>*</v>
      </c>
      <c r="Z584" s="2" t="s">
        <v>186</v>
      </c>
      <c r="AA584" s="2" t="s">
        <v>187</v>
      </c>
      <c r="AB584" s="2">
        <v>2035</v>
      </c>
      <c r="AC584" s="2" t="str">
        <f>IF(sum!A577="MA",sum!B577,"*")</f>
        <v>*</v>
      </c>
      <c r="AD584" s="2"/>
      <c r="AE584" s="2" t="str">
        <f>IF(sum!A577="MA",sum!G577,"*")</f>
        <v>*</v>
      </c>
      <c r="AH584" s="2" t="s">
        <v>186</v>
      </c>
      <c r="AI584" s="2" t="s">
        <v>187</v>
      </c>
      <c r="AJ584" s="2">
        <v>2035</v>
      </c>
      <c r="AK584" s="2" t="str">
        <f>IF(sum!A577="ON",sum!B577,"*")</f>
        <v>*</v>
      </c>
      <c r="AL584" s="2"/>
      <c r="AM584" s="2" t="str">
        <f>IF(sum!A577="ON",sum!G577,"*")</f>
        <v>*</v>
      </c>
      <c r="AP584" s="2" t="s">
        <v>186</v>
      </c>
      <c r="AQ584" s="2" t="s">
        <v>187</v>
      </c>
      <c r="AR584" s="2">
        <v>2035</v>
      </c>
      <c r="AS584" s="2" t="str">
        <f>IF(sum!A577="QU",sum!B577,"*")</f>
        <v>ART-SpCool_ELE1</v>
      </c>
      <c r="AT584" s="2"/>
      <c r="AU584" s="2">
        <f>IF(sum!A577="QU",sum!G577,"*")</f>
        <v>0.0440298192607594</v>
      </c>
      <c r="AX584" s="2" t="s">
        <v>186</v>
      </c>
      <c r="AY584" s="2" t="s">
        <v>187</v>
      </c>
      <c r="AZ584" s="2">
        <v>2035</v>
      </c>
      <c r="BA584" s="2" t="str">
        <f>IF(sum!A577="SA",sum!B577,"*")</f>
        <v>*</v>
      </c>
      <c r="BB584" s="2"/>
      <c r="BC584" s="2" t="str">
        <f>IF(sum!A577="SA",sum!G577,"*")</f>
        <v>*</v>
      </c>
    </row>
    <row r="585" spans="2:55">
      <c r="B585" s="4" t="s">
        <v>186</v>
      </c>
      <c r="C585" s="4" t="s">
        <v>187</v>
      </c>
      <c r="D585" s="4">
        <v>2035</v>
      </c>
      <c r="J585" s="4" t="s">
        <v>186</v>
      </c>
      <c r="K585" s="4" t="s">
        <v>187</v>
      </c>
      <c r="L585" s="4">
        <v>2035</v>
      </c>
      <c r="M585" s="2" t="str">
        <f>IF(sum!A578="AT",sum!B578,"*")</f>
        <v>*</v>
      </c>
      <c r="N585" s="2"/>
      <c r="O585" s="2" t="str">
        <f>IF(sum!A578="AT",sum!G578,"*")</f>
        <v>*</v>
      </c>
      <c r="R585" s="4" t="s">
        <v>186</v>
      </c>
      <c r="S585" s="4" t="s">
        <v>187</v>
      </c>
      <c r="T585" s="4">
        <v>2035</v>
      </c>
      <c r="U585" s="2" t="str">
        <f>IF(sum!A578="BC",sum!B578,"*")</f>
        <v>*</v>
      </c>
      <c r="V585" s="2"/>
      <c r="W585" s="2" t="str">
        <f>IF(sum!A578="BC",sum!G578,"*")</f>
        <v>*</v>
      </c>
      <c r="Z585" s="4" t="s">
        <v>186</v>
      </c>
      <c r="AA585" s="4" t="s">
        <v>187</v>
      </c>
      <c r="AB585" s="4">
        <v>2035</v>
      </c>
      <c r="AC585" s="2" t="str">
        <f>IF(sum!A578="MA",sum!B578,"*")</f>
        <v>*</v>
      </c>
      <c r="AD585" s="2"/>
      <c r="AE585" s="2" t="str">
        <f>IF(sum!A578="MA",sum!G578,"*")</f>
        <v>*</v>
      </c>
      <c r="AH585" s="4" t="s">
        <v>186</v>
      </c>
      <c r="AI585" s="4" t="s">
        <v>187</v>
      </c>
      <c r="AJ585" s="4">
        <v>2035</v>
      </c>
      <c r="AK585" s="2" t="str">
        <f>IF(sum!A578="ON",sum!B578,"*")</f>
        <v>*</v>
      </c>
      <c r="AL585" s="2"/>
      <c r="AM585" s="2" t="str">
        <f>IF(sum!A578="ON",sum!G578,"*")</f>
        <v>*</v>
      </c>
      <c r="AP585" s="4" t="s">
        <v>186</v>
      </c>
      <c r="AQ585" s="4" t="s">
        <v>187</v>
      </c>
      <c r="AR585" s="4">
        <v>2035</v>
      </c>
      <c r="AS585" s="2" t="str">
        <f>IF(sum!A578="QU",sum!B578,"*")</f>
        <v>ART-SpHeat_ELE1</v>
      </c>
      <c r="AT585" s="2"/>
      <c r="AU585" s="2">
        <f>IF(sum!A578="QU",sum!G578,"*")</f>
        <v>0.196781451012973</v>
      </c>
      <c r="AX585" s="4" t="s">
        <v>186</v>
      </c>
      <c r="AY585" s="4" t="s">
        <v>187</v>
      </c>
      <c r="AZ585" s="4">
        <v>2035</v>
      </c>
      <c r="BA585" s="2" t="str">
        <f>IF(sum!A578="SA",sum!B578,"*")</f>
        <v>*</v>
      </c>
      <c r="BB585" s="2"/>
      <c r="BC585" s="2" t="str">
        <f>IF(sum!A578="SA",sum!G578,"*")</f>
        <v>*</v>
      </c>
    </row>
    <row r="586" spans="2:55">
      <c r="B586" s="2" t="s">
        <v>186</v>
      </c>
      <c r="C586" s="2" t="s">
        <v>187</v>
      </c>
      <c r="D586" s="2">
        <v>2035</v>
      </c>
      <c r="J586" s="2" t="s">
        <v>186</v>
      </c>
      <c r="K586" s="2" t="s">
        <v>187</v>
      </c>
      <c r="L586" s="2">
        <v>2035</v>
      </c>
      <c r="M586" s="2" t="str">
        <f>IF(sum!A579="AT",sum!B579,"*")</f>
        <v>*</v>
      </c>
      <c r="N586" s="2"/>
      <c r="O586" s="2" t="str">
        <f>IF(sum!A579="AT",sum!G579,"*")</f>
        <v>*</v>
      </c>
      <c r="R586" s="2" t="s">
        <v>186</v>
      </c>
      <c r="S586" s="2" t="s">
        <v>187</v>
      </c>
      <c r="T586" s="2">
        <v>2035</v>
      </c>
      <c r="U586" s="2" t="str">
        <f>IF(sum!A579="BC",sum!B579,"*")</f>
        <v>*</v>
      </c>
      <c r="V586" s="2"/>
      <c r="W586" s="2" t="str">
        <f>IF(sum!A579="BC",sum!G579,"*")</f>
        <v>*</v>
      </c>
      <c r="Z586" s="2" t="s">
        <v>186</v>
      </c>
      <c r="AA586" s="2" t="s">
        <v>187</v>
      </c>
      <c r="AB586" s="2">
        <v>2035</v>
      </c>
      <c r="AC586" s="2" t="str">
        <f>IF(sum!A579="MA",sum!B579,"*")</f>
        <v>*</v>
      </c>
      <c r="AD586" s="2"/>
      <c r="AE586" s="2" t="str">
        <f>IF(sum!A579="MA",sum!G579,"*")</f>
        <v>*</v>
      </c>
      <c r="AH586" s="2" t="s">
        <v>186</v>
      </c>
      <c r="AI586" s="2" t="s">
        <v>187</v>
      </c>
      <c r="AJ586" s="2">
        <v>2035</v>
      </c>
      <c r="AK586" s="2" t="str">
        <f>IF(sum!A579="ON",sum!B579,"*")</f>
        <v>*</v>
      </c>
      <c r="AL586" s="2"/>
      <c r="AM586" s="2" t="str">
        <f>IF(sum!A579="ON",sum!G579,"*")</f>
        <v>*</v>
      </c>
      <c r="AP586" s="2" t="s">
        <v>186</v>
      </c>
      <c r="AQ586" s="2" t="s">
        <v>187</v>
      </c>
      <c r="AR586" s="2">
        <v>2035</v>
      </c>
      <c r="AS586" s="2" t="str">
        <f>IF(sum!A579="QU",sum!B579,"*")</f>
        <v>ART-WaterHeat_ELE1</v>
      </c>
      <c r="AT586" s="2"/>
      <c r="AU586" s="2">
        <f>IF(sum!A579="QU",sum!G579,"*")</f>
        <v>0.0227055520399584</v>
      </c>
      <c r="AX586" s="2" t="s">
        <v>186</v>
      </c>
      <c r="AY586" s="2" t="s">
        <v>187</v>
      </c>
      <c r="AZ586" s="2">
        <v>2035</v>
      </c>
      <c r="BA586" s="2" t="str">
        <f>IF(sum!A579="SA",sum!B579,"*")</f>
        <v>*</v>
      </c>
      <c r="BB586" s="2"/>
      <c r="BC586" s="2" t="str">
        <f>IF(sum!A579="SA",sum!G579,"*")</f>
        <v>*</v>
      </c>
    </row>
    <row r="587" spans="2:55">
      <c r="B587" s="2" t="s">
        <v>186</v>
      </c>
      <c r="C587" s="2" t="s">
        <v>187</v>
      </c>
      <c r="D587" s="2">
        <v>2035</v>
      </c>
      <c r="J587" s="2" t="s">
        <v>186</v>
      </c>
      <c r="K587" s="2" t="s">
        <v>187</v>
      </c>
      <c r="L587" s="2">
        <v>2035</v>
      </c>
      <c r="M587" s="2" t="str">
        <f>IF(sum!A580="AT",sum!B580,"*")</f>
        <v>*</v>
      </c>
      <c r="N587" s="2"/>
      <c r="O587" s="2" t="str">
        <f>IF(sum!A580="AT",sum!G580,"*")</f>
        <v>*</v>
      </c>
      <c r="R587" s="2" t="s">
        <v>186</v>
      </c>
      <c r="S587" s="2" t="s">
        <v>187</v>
      </c>
      <c r="T587" s="2">
        <v>2035</v>
      </c>
      <c r="U587" s="2" t="str">
        <f>IF(sum!A580="BC",sum!B580,"*")</f>
        <v>*</v>
      </c>
      <c r="V587" s="2"/>
      <c r="W587" s="2" t="str">
        <f>IF(sum!A580="BC",sum!G580,"*")</f>
        <v>*</v>
      </c>
      <c r="Z587" s="2" t="s">
        <v>186</v>
      </c>
      <c r="AA587" s="2" t="s">
        <v>187</v>
      </c>
      <c r="AB587" s="2">
        <v>2035</v>
      </c>
      <c r="AC587" s="2" t="str">
        <f>IF(sum!A580="MA",sum!B580,"*")</f>
        <v>*</v>
      </c>
      <c r="AD587" s="2"/>
      <c r="AE587" s="2" t="str">
        <f>IF(sum!A580="MA",sum!G580,"*")</f>
        <v>*</v>
      </c>
      <c r="AH587" s="2" t="s">
        <v>186</v>
      </c>
      <c r="AI587" s="2" t="s">
        <v>187</v>
      </c>
      <c r="AJ587" s="2">
        <v>2035</v>
      </c>
      <c r="AK587" s="2" t="str">
        <f>IF(sum!A580="ON",sum!B580,"*")</f>
        <v>*</v>
      </c>
      <c r="AL587" s="2"/>
      <c r="AM587" s="2" t="str">
        <f>IF(sum!A580="ON",sum!G580,"*")</f>
        <v>*</v>
      </c>
      <c r="AP587" s="4" t="s">
        <v>186</v>
      </c>
      <c r="AQ587" s="4" t="s">
        <v>187</v>
      </c>
      <c r="AR587" s="4">
        <v>2035</v>
      </c>
      <c r="AS587" s="2" t="str">
        <f>IF(sum!A580="QU",sum!B580,"*")</f>
        <v>ECHP_biomass_thermal01</v>
      </c>
      <c r="AT587" s="2"/>
      <c r="AU587" s="2">
        <f>IF(sum!A580="QU",sum!G580,"*")</f>
        <v>1.06435391673642</v>
      </c>
      <c r="AX587" s="2" t="s">
        <v>186</v>
      </c>
      <c r="AY587" s="2" t="s">
        <v>187</v>
      </c>
      <c r="AZ587" s="2">
        <v>2035</v>
      </c>
      <c r="BA587" s="2" t="str">
        <f>IF(sum!A580="SA",sum!B580,"*")</f>
        <v>*</v>
      </c>
      <c r="BB587" s="2"/>
      <c r="BC587" s="2" t="str">
        <f>IF(sum!A580="SA",sum!G580,"*")</f>
        <v>*</v>
      </c>
    </row>
    <row r="588" spans="2:55">
      <c r="B588" s="4" t="s">
        <v>186</v>
      </c>
      <c r="C588" s="4" t="s">
        <v>187</v>
      </c>
      <c r="D588" s="4">
        <v>2035</v>
      </c>
      <c r="J588" s="4" t="s">
        <v>186</v>
      </c>
      <c r="K588" s="4" t="s">
        <v>187</v>
      </c>
      <c r="L588" s="4">
        <v>2035</v>
      </c>
      <c r="M588" s="2" t="str">
        <f>IF(sum!A581="AT",sum!B581,"*")</f>
        <v>*</v>
      </c>
      <c r="N588" s="2"/>
      <c r="O588" s="2" t="str">
        <f>IF(sum!A581="AT",sum!G581,"*")</f>
        <v>*</v>
      </c>
      <c r="R588" s="4" t="s">
        <v>186</v>
      </c>
      <c r="S588" s="4" t="s">
        <v>187</v>
      </c>
      <c r="T588" s="4">
        <v>2035</v>
      </c>
      <c r="U588" s="2" t="str">
        <f>IF(sum!A581="BC",sum!B581,"*")</f>
        <v>*</v>
      </c>
      <c r="V588" s="2"/>
      <c r="W588" s="2" t="str">
        <f>IF(sum!A581="BC",sum!G581,"*")</f>
        <v>*</v>
      </c>
      <c r="Z588" s="4" t="s">
        <v>186</v>
      </c>
      <c r="AA588" s="4" t="s">
        <v>187</v>
      </c>
      <c r="AB588" s="4">
        <v>2035</v>
      </c>
      <c r="AC588" s="2" t="str">
        <f>IF(sum!A581="MA",sum!B581,"*")</f>
        <v>*</v>
      </c>
      <c r="AD588" s="2"/>
      <c r="AE588" s="2" t="str">
        <f>IF(sum!A581="MA",sum!G581,"*")</f>
        <v>*</v>
      </c>
      <c r="AH588" s="4" t="s">
        <v>186</v>
      </c>
      <c r="AI588" s="4" t="s">
        <v>187</v>
      </c>
      <c r="AJ588" s="4">
        <v>2035</v>
      </c>
      <c r="AK588" s="2" t="str">
        <f>IF(sum!A581="ON",sum!B581,"*")</f>
        <v>*</v>
      </c>
      <c r="AL588" s="2"/>
      <c r="AM588" s="2" t="str">
        <f>IF(sum!A581="ON",sum!G581,"*")</f>
        <v>*</v>
      </c>
      <c r="AP588" s="2" t="s">
        <v>186</v>
      </c>
      <c r="AQ588" s="2" t="s">
        <v>187</v>
      </c>
      <c r="AR588" s="2">
        <v>2035</v>
      </c>
      <c r="AS588" s="2" t="str">
        <f>IF(sum!A581="QU",sum!B581,"*")</f>
        <v>EDU-AuxiliaryEquip_ELE1</v>
      </c>
      <c r="AT588" s="2"/>
      <c r="AU588" s="2">
        <f>IF(sum!A581="QU",sum!G581,"*")</f>
        <v>0.624402681098856</v>
      </c>
      <c r="AX588" s="4" t="s">
        <v>186</v>
      </c>
      <c r="AY588" s="4" t="s">
        <v>187</v>
      </c>
      <c r="AZ588" s="4">
        <v>2035</v>
      </c>
      <c r="BA588" s="2" t="str">
        <f>IF(sum!A581="SA",sum!B581,"*")</f>
        <v>*</v>
      </c>
      <c r="BB588" s="2"/>
      <c r="BC588" s="2" t="str">
        <f>IF(sum!A581="SA",sum!G581,"*")</f>
        <v>*</v>
      </c>
    </row>
    <row r="589" spans="2:55">
      <c r="B589" s="2" t="s">
        <v>186</v>
      </c>
      <c r="C589" s="2" t="s">
        <v>187</v>
      </c>
      <c r="D589" s="2">
        <v>2035</v>
      </c>
      <c r="J589" s="2" t="s">
        <v>186</v>
      </c>
      <c r="K589" s="2" t="s">
        <v>187</v>
      </c>
      <c r="L589" s="2">
        <v>2035</v>
      </c>
      <c r="M589" s="2" t="str">
        <f>IF(sum!A582="AT",sum!B582,"*")</f>
        <v>*</v>
      </c>
      <c r="N589" s="2"/>
      <c r="O589" s="2" t="str">
        <f>IF(sum!A582="AT",sum!G582,"*")</f>
        <v>*</v>
      </c>
      <c r="R589" s="2" t="s">
        <v>186</v>
      </c>
      <c r="S589" s="2" t="s">
        <v>187</v>
      </c>
      <c r="T589" s="2">
        <v>2035</v>
      </c>
      <c r="U589" s="2" t="str">
        <f>IF(sum!A582="BC",sum!B582,"*")</f>
        <v>*</v>
      </c>
      <c r="V589" s="2"/>
      <c r="W589" s="2" t="str">
        <f>IF(sum!A582="BC",sum!G582,"*")</f>
        <v>*</v>
      </c>
      <c r="Z589" s="2" t="s">
        <v>186</v>
      </c>
      <c r="AA589" s="2" t="s">
        <v>187</v>
      </c>
      <c r="AB589" s="2">
        <v>2035</v>
      </c>
      <c r="AC589" s="2" t="str">
        <f>IF(sum!A582="MA",sum!B582,"*")</f>
        <v>*</v>
      </c>
      <c r="AD589" s="2"/>
      <c r="AE589" s="2" t="str">
        <f>IF(sum!A582="MA",sum!G582,"*")</f>
        <v>*</v>
      </c>
      <c r="AH589" s="2" t="s">
        <v>186</v>
      </c>
      <c r="AI589" s="2" t="s">
        <v>187</v>
      </c>
      <c r="AJ589" s="2">
        <v>2035</v>
      </c>
      <c r="AK589" s="2" t="str">
        <f>IF(sum!A582="ON",sum!B582,"*")</f>
        <v>*</v>
      </c>
      <c r="AL589" s="2"/>
      <c r="AM589" s="2" t="str">
        <f>IF(sum!A582="ON",sum!G582,"*")</f>
        <v>*</v>
      </c>
      <c r="AP589" s="4" t="s">
        <v>186</v>
      </c>
      <c r="AQ589" s="4" t="s">
        <v>187</v>
      </c>
      <c r="AR589" s="4">
        <v>2035</v>
      </c>
      <c r="AS589" s="2" t="str">
        <f>IF(sum!A582="QU",sum!B582,"*")</f>
        <v>EDU-AuxiliaryMot_ELE1</v>
      </c>
      <c r="AT589" s="2"/>
      <c r="AU589" s="2">
        <f>IF(sum!A582="QU",sum!G582,"*")</f>
        <v>0.161442670622785</v>
      </c>
      <c r="AX589" s="2" t="s">
        <v>186</v>
      </c>
      <c r="AY589" s="2" t="s">
        <v>187</v>
      </c>
      <c r="AZ589" s="2">
        <v>2035</v>
      </c>
      <c r="BA589" s="2" t="str">
        <f>IF(sum!A582="SA",sum!B582,"*")</f>
        <v>*</v>
      </c>
      <c r="BB589" s="2"/>
      <c r="BC589" s="2" t="str">
        <f>IF(sum!A582="SA",sum!G582,"*")</f>
        <v>*</v>
      </c>
    </row>
    <row r="590" spans="2:55">
      <c r="B590" s="2" t="s">
        <v>186</v>
      </c>
      <c r="C590" s="2" t="s">
        <v>187</v>
      </c>
      <c r="D590" s="2">
        <v>2035</v>
      </c>
      <c r="J590" s="2" t="s">
        <v>186</v>
      </c>
      <c r="K590" s="2" t="s">
        <v>187</v>
      </c>
      <c r="L590" s="2">
        <v>2035</v>
      </c>
      <c r="M590" s="2" t="str">
        <f>IF(sum!A583="AT",sum!B583,"*")</f>
        <v>*</v>
      </c>
      <c r="N590" s="2"/>
      <c r="O590" s="2" t="str">
        <f>IF(sum!A583="AT",sum!G583,"*")</f>
        <v>*</v>
      </c>
      <c r="R590" s="2" t="s">
        <v>186</v>
      </c>
      <c r="S590" s="2" t="s">
        <v>187</v>
      </c>
      <c r="T590" s="2">
        <v>2035</v>
      </c>
      <c r="U590" s="2" t="str">
        <f>IF(sum!A583="BC",sum!B583,"*")</f>
        <v>*</v>
      </c>
      <c r="V590" s="2"/>
      <c r="W590" s="2" t="str">
        <f>IF(sum!A583="BC",sum!G583,"*")</f>
        <v>*</v>
      </c>
      <c r="Z590" s="2" t="s">
        <v>186</v>
      </c>
      <c r="AA590" s="2" t="s">
        <v>187</v>
      </c>
      <c r="AB590" s="2">
        <v>2035</v>
      </c>
      <c r="AC590" s="2" t="str">
        <f>IF(sum!A583="MA",sum!B583,"*")</f>
        <v>*</v>
      </c>
      <c r="AD590" s="2"/>
      <c r="AE590" s="2" t="str">
        <f>IF(sum!A583="MA",sum!G583,"*")</f>
        <v>*</v>
      </c>
      <c r="AH590" s="2" t="s">
        <v>186</v>
      </c>
      <c r="AI590" s="2" t="s">
        <v>187</v>
      </c>
      <c r="AJ590" s="2">
        <v>2035</v>
      </c>
      <c r="AK590" s="2" t="str">
        <f>IF(sum!A583="ON",sum!B583,"*")</f>
        <v>*</v>
      </c>
      <c r="AL590" s="2"/>
      <c r="AM590" s="2" t="str">
        <f>IF(sum!A583="ON",sum!G583,"*")</f>
        <v>*</v>
      </c>
      <c r="AP590" s="2" t="s">
        <v>186</v>
      </c>
      <c r="AQ590" s="2" t="s">
        <v>187</v>
      </c>
      <c r="AR590" s="2">
        <v>2035</v>
      </c>
      <c r="AS590" s="2" t="str">
        <f>IF(sum!A583="QU",sum!B583,"*")</f>
        <v>EDU-Light_ELE1</v>
      </c>
      <c r="AT590" s="2"/>
      <c r="AU590" s="2">
        <f>IF(sum!A583="QU",sum!G583,"*")</f>
        <v>0.660447288911391</v>
      </c>
      <c r="AX590" s="2" t="s">
        <v>186</v>
      </c>
      <c r="AY590" s="2" t="s">
        <v>187</v>
      </c>
      <c r="AZ590" s="2">
        <v>2035</v>
      </c>
      <c r="BA590" s="2" t="str">
        <f>IF(sum!A583="SA",sum!B583,"*")</f>
        <v>*</v>
      </c>
      <c r="BB590" s="2"/>
      <c r="BC590" s="2" t="str">
        <f>IF(sum!A583="SA",sum!G583,"*")</f>
        <v>*</v>
      </c>
    </row>
    <row r="591" spans="2:55">
      <c r="B591" s="4" t="s">
        <v>186</v>
      </c>
      <c r="C591" s="4" t="s">
        <v>187</v>
      </c>
      <c r="D591" s="4">
        <v>2035</v>
      </c>
      <c r="J591" s="4" t="s">
        <v>186</v>
      </c>
      <c r="K591" s="4" t="s">
        <v>187</v>
      </c>
      <c r="L591" s="4">
        <v>2035</v>
      </c>
      <c r="M591" s="2" t="str">
        <f>IF(sum!A584="AT",sum!B584,"*")</f>
        <v>*</v>
      </c>
      <c r="N591" s="2"/>
      <c r="O591" s="2" t="str">
        <f>IF(sum!A584="AT",sum!G584,"*")</f>
        <v>*</v>
      </c>
      <c r="R591" s="4" t="s">
        <v>186</v>
      </c>
      <c r="S591" s="4" t="s">
        <v>187</v>
      </c>
      <c r="T591" s="4">
        <v>2035</v>
      </c>
      <c r="U591" s="2" t="str">
        <f>IF(sum!A584="BC",sum!B584,"*")</f>
        <v>*</v>
      </c>
      <c r="V591" s="2"/>
      <c r="W591" s="2" t="str">
        <f>IF(sum!A584="BC",sum!G584,"*")</f>
        <v>*</v>
      </c>
      <c r="Z591" s="4" t="s">
        <v>186</v>
      </c>
      <c r="AA591" s="4" t="s">
        <v>187</v>
      </c>
      <c r="AB591" s="4">
        <v>2035</v>
      </c>
      <c r="AC591" s="2" t="str">
        <f>IF(sum!A584="MA",sum!B584,"*")</f>
        <v>*</v>
      </c>
      <c r="AD591" s="2"/>
      <c r="AE591" s="2" t="str">
        <f>IF(sum!A584="MA",sum!G584,"*")</f>
        <v>*</v>
      </c>
      <c r="AH591" s="4" t="s">
        <v>186</v>
      </c>
      <c r="AI591" s="4" t="s">
        <v>187</v>
      </c>
      <c r="AJ591" s="4">
        <v>2035</v>
      </c>
      <c r="AK591" s="2" t="str">
        <f>IF(sum!A584="ON",sum!B584,"*")</f>
        <v>*</v>
      </c>
      <c r="AL591" s="2"/>
      <c r="AM591" s="2" t="str">
        <f>IF(sum!A584="ON",sum!G584,"*")</f>
        <v>*</v>
      </c>
      <c r="AP591" s="4" t="s">
        <v>186</v>
      </c>
      <c r="AQ591" s="4" t="s">
        <v>187</v>
      </c>
      <c r="AR591" s="4">
        <v>2035</v>
      </c>
      <c r="AS591" s="2" t="str">
        <f>IF(sum!A584="QU",sum!B584,"*")</f>
        <v>EDU-SpCool_ELE1</v>
      </c>
      <c r="AT591" s="2"/>
      <c r="AU591" s="2">
        <f>IF(sum!A584="QU",sum!G584,"*")</f>
        <v>0.23482570272405</v>
      </c>
      <c r="AX591" s="4" t="s">
        <v>186</v>
      </c>
      <c r="AY591" s="4" t="s">
        <v>187</v>
      </c>
      <c r="AZ591" s="4">
        <v>2035</v>
      </c>
      <c r="BA591" s="2" t="str">
        <f>IF(sum!A584="SA",sum!B584,"*")</f>
        <v>*</v>
      </c>
      <c r="BB591" s="2"/>
      <c r="BC591" s="2" t="str">
        <f>IF(sum!A584="SA",sum!G584,"*")</f>
        <v>*</v>
      </c>
    </row>
    <row r="592" spans="2:55">
      <c r="B592" s="2" t="s">
        <v>186</v>
      </c>
      <c r="C592" s="2" t="s">
        <v>187</v>
      </c>
      <c r="D592" s="2">
        <v>2035</v>
      </c>
      <c r="J592" s="2" t="s">
        <v>186</v>
      </c>
      <c r="K592" s="2" t="s">
        <v>187</v>
      </c>
      <c r="L592" s="2">
        <v>2035</v>
      </c>
      <c r="M592" s="2" t="str">
        <f>IF(sum!A585="AT",sum!B585,"*")</f>
        <v>*</v>
      </c>
      <c r="N592" s="2"/>
      <c r="O592" s="2" t="str">
        <f>IF(sum!A585="AT",sum!G585,"*")</f>
        <v>*</v>
      </c>
      <c r="R592" s="2" t="s">
        <v>186</v>
      </c>
      <c r="S592" s="2" t="s">
        <v>187</v>
      </c>
      <c r="T592" s="2">
        <v>2035</v>
      </c>
      <c r="U592" s="2" t="str">
        <f>IF(sum!A585="BC",sum!B585,"*")</f>
        <v>*</v>
      </c>
      <c r="V592" s="2"/>
      <c r="W592" s="2" t="str">
        <f>IF(sum!A585="BC",sum!G585,"*")</f>
        <v>*</v>
      </c>
      <c r="Z592" s="2" t="s">
        <v>186</v>
      </c>
      <c r="AA592" s="2" t="s">
        <v>187</v>
      </c>
      <c r="AB592" s="2">
        <v>2035</v>
      </c>
      <c r="AC592" s="2" t="str">
        <f>IF(sum!A585="MA",sum!B585,"*")</f>
        <v>*</v>
      </c>
      <c r="AD592" s="2"/>
      <c r="AE592" s="2" t="str">
        <f>IF(sum!A585="MA",sum!G585,"*")</f>
        <v>*</v>
      </c>
      <c r="AH592" s="2" t="s">
        <v>186</v>
      </c>
      <c r="AI592" s="2" t="s">
        <v>187</v>
      </c>
      <c r="AJ592" s="2">
        <v>2035</v>
      </c>
      <c r="AK592" s="2" t="str">
        <f>IF(sum!A585="ON",sum!B585,"*")</f>
        <v>*</v>
      </c>
      <c r="AL592" s="2"/>
      <c r="AM592" s="2" t="str">
        <f>IF(sum!A585="ON",sum!G585,"*")</f>
        <v>*</v>
      </c>
      <c r="AP592" s="2" t="s">
        <v>186</v>
      </c>
      <c r="AQ592" s="2" t="s">
        <v>187</v>
      </c>
      <c r="AR592" s="2">
        <v>2035</v>
      </c>
      <c r="AS592" s="2" t="str">
        <f>IF(sum!A585="QU",sum!B585,"*")</f>
        <v>EDU-SpHeat_ELE1</v>
      </c>
      <c r="AT592" s="2"/>
      <c r="AU592" s="2">
        <f>IF(sum!A585="QU",sum!G585,"*")</f>
        <v>0.927849847525436</v>
      </c>
      <c r="AX592" s="2" t="s">
        <v>186</v>
      </c>
      <c r="AY592" s="2" t="s">
        <v>187</v>
      </c>
      <c r="AZ592" s="2">
        <v>2035</v>
      </c>
      <c r="BA592" s="2" t="str">
        <f>IF(sum!A585="SA",sum!B585,"*")</f>
        <v>*</v>
      </c>
      <c r="BB592" s="2"/>
      <c r="BC592" s="2" t="str">
        <f>IF(sum!A585="SA",sum!G585,"*")</f>
        <v>*</v>
      </c>
    </row>
    <row r="593" spans="2:55">
      <c r="B593" s="2" t="s">
        <v>186</v>
      </c>
      <c r="C593" s="2" t="s">
        <v>187</v>
      </c>
      <c r="D593" s="2">
        <v>2035</v>
      </c>
      <c r="J593" s="2" t="s">
        <v>186</v>
      </c>
      <c r="K593" s="2" t="s">
        <v>187</v>
      </c>
      <c r="L593" s="2">
        <v>2035</v>
      </c>
      <c r="M593" s="2" t="str">
        <f>IF(sum!A586="AT",sum!B586,"*")</f>
        <v>*</v>
      </c>
      <c r="N593" s="2"/>
      <c r="O593" s="2" t="str">
        <f>IF(sum!A586="AT",sum!G586,"*")</f>
        <v>*</v>
      </c>
      <c r="R593" s="2" t="s">
        <v>186</v>
      </c>
      <c r="S593" s="2" t="s">
        <v>187</v>
      </c>
      <c r="T593" s="2">
        <v>2035</v>
      </c>
      <c r="U593" s="2" t="str">
        <f>IF(sum!A586="BC",sum!B586,"*")</f>
        <v>*</v>
      </c>
      <c r="V593" s="2"/>
      <c r="W593" s="2" t="str">
        <f>IF(sum!A586="BC",sum!G586,"*")</f>
        <v>*</v>
      </c>
      <c r="Z593" s="2" t="s">
        <v>186</v>
      </c>
      <c r="AA593" s="2" t="s">
        <v>187</v>
      </c>
      <c r="AB593" s="2">
        <v>2035</v>
      </c>
      <c r="AC593" s="2" t="str">
        <f>IF(sum!A586="MA",sum!B586,"*")</f>
        <v>*</v>
      </c>
      <c r="AD593" s="2"/>
      <c r="AE593" s="2" t="str">
        <f>IF(sum!A586="MA",sum!G586,"*")</f>
        <v>*</v>
      </c>
      <c r="AH593" s="2" t="s">
        <v>186</v>
      </c>
      <c r="AI593" s="2" t="s">
        <v>187</v>
      </c>
      <c r="AJ593" s="2">
        <v>2035</v>
      </c>
      <c r="AK593" s="2" t="str">
        <f>IF(sum!A586="ON",sum!B586,"*")</f>
        <v>*</v>
      </c>
      <c r="AL593" s="2"/>
      <c r="AM593" s="2" t="str">
        <f>IF(sum!A586="ON",sum!G586,"*")</f>
        <v>*</v>
      </c>
      <c r="AP593" s="4" t="s">
        <v>186</v>
      </c>
      <c r="AQ593" s="4" t="s">
        <v>187</v>
      </c>
      <c r="AR593" s="4">
        <v>2035</v>
      </c>
      <c r="AS593" s="2" t="str">
        <f>IF(sum!A586="QU",sum!B586,"*")</f>
        <v>EDU-WaterHeat_ELE1</v>
      </c>
      <c r="AT593" s="2"/>
      <c r="AU593" s="2">
        <f>IF(sum!A586="QU",sum!G586,"*")</f>
        <v>0.192997192339646</v>
      </c>
      <c r="AX593" s="2" t="s">
        <v>186</v>
      </c>
      <c r="AY593" s="2" t="s">
        <v>187</v>
      </c>
      <c r="AZ593" s="2">
        <v>2035</v>
      </c>
      <c r="BA593" s="2" t="str">
        <f>IF(sum!A586="SA",sum!B586,"*")</f>
        <v>*</v>
      </c>
      <c r="BB593" s="2"/>
      <c r="BC593" s="2" t="str">
        <f>IF(sum!A586="SA",sum!G586,"*")</f>
        <v>*</v>
      </c>
    </row>
    <row r="594" spans="2:55">
      <c r="B594" s="4" t="s">
        <v>186</v>
      </c>
      <c r="C594" s="4" t="s">
        <v>187</v>
      </c>
      <c r="D594" s="4">
        <v>2035</v>
      </c>
      <c r="J594" s="4" t="s">
        <v>186</v>
      </c>
      <c r="K594" s="4" t="s">
        <v>187</v>
      </c>
      <c r="L594" s="4">
        <v>2035</v>
      </c>
      <c r="M594" s="2" t="str">
        <f>IF(sum!A587="AT",sum!B587,"*")</f>
        <v>*</v>
      </c>
      <c r="N594" s="2"/>
      <c r="O594" s="2" t="str">
        <f>IF(sum!A587="AT",sum!G587,"*")</f>
        <v>*</v>
      </c>
      <c r="R594" s="4" t="s">
        <v>186</v>
      </c>
      <c r="S594" s="4" t="s">
        <v>187</v>
      </c>
      <c r="T594" s="4">
        <v>2035</v>
      </c>
      <c r="U594" s="2" t="str">
        <f>IF(sum!A587="BC",sum!B587,"*")</f>
        <v>*</v>
      </c>
      <c r="V594" s="2"/>
      <c r="W594" s="2" t="str">
        <f>IF(sum!A587="BC",sum!G587,"*")</f>
        <v>*</v>
      </c>
      <c r="Z594" s="4" t="s">
        <v>186</v>
      </c>
      <c r="AA594" s="4" t="s">
        <v>187</v>
      </c>
      <c r="AB594" s="4">
        <v>2035</v>
      </c>
      <c r="AC594" s="2" t="str">
        <f>IF(sum!A587="MA",sum!B587,"*")</f>
        <v>*</v>
      </c>
      <c r="AD594" s="2"/>
      <c r="AE594" s="2" t="str">
        <f>IF(sum!A587="MA",sum!G587,"*")</f>
        <v>*</v>
      </c>
      <c r="AH594" s="4" t="s">
        <v>186</v>
      </c>
      <c r="AI594" s="4" t="s">
        <v>187</v>
      </c>
      <c r="AJ594" s="4">
        <v>2035</v>
      </c>
      <c r="AK594" s="2" t="str">
        <f>IF(sum!A587="ON",sum!B587,"*")</f>
        <v>*</v>
      </c>
      <c r="AL594" s="2"/>
      <c r="AM594" s="2" t="str">
        <f>IF(sum!A587="ON",sum!G587,"*")</f>
        <v>*</v>
      </c>
      <c r="AP594" s="2" t="s">
        <v>186</v>
      </c>
      <c r="AQ594" s="2" t="s">
        <v>187</v>
      </c>
      <c r="AR594" s="2">
        <v>2035</v>
      </c>
      <c r="AS594" s="2" t="str">
        <f>IF(sum!A587="QU",sum!B587,"*")</f>
        <v>ESTBATS101_2h</v>
      </c>
      <c r="AT594" s="2"/>
      <c r="AU594" s="2">
        <f>IF(sum!A587="QU",sum!G587,"*")</f>
        <v>3.43200155193278</v>
      </c>
      <c r="AX594" s="4" t="s">
        <v>186</v>
      </c>
      <c r="AY594" s="4" t="s">
        <v>187</v>
      </c>
      <c r="AZ594" s="4">
        <v>2035</v>
      </c>
      <c r="BA594" s="2" t="str">
        <f>IF(sum!A587="SA",sum!B587,"*")</f>
        <v>*</v>
      </c>
      <c r="BB594" s="2"/>
      <c r="BC594" s="2" t="str">
        <f>IF(sum!A587="SA",sum!G587,"*")</f>
        <v>*</v>
      </c>
    </row>
    <row r="595" spans="2:55">
      <c r="B595" s="2" t="s">
        <v>186</v>
      </c>
      <c r="C595" s="2" t="s">
        <v>187</v>
      </c>
      <c r="D595" s="2">
        <v>2035</v>
      </c>
      <c r="J595" s="2" t="s">
        <v>186</v>
      </c>
      <c r="K595" s="2" t="s">
        <v>187</v>
      </c>
      <c r="L595" s="2">
        <v>2035</v>
      </c>
      <c r="M595" s="2" t="str">
        <f>IF(sum!A588="AT",sum!B588,"*")</f>
        <v>*</v>
      </c>
      <c r="N595" s="2"/>
      <c r="O595" s="2" t="str">
        <f>IF(sum!A588="AT",sum!G588,"*")</f>
        <v>*</v>
      </c>
      <c r="R595" s="2" t="s">
        <v>186</v>
      </c>
      <c r="S595" s="2" t="s">
        <v>187</v>
      </c>
      <c r="T595" s="2">
        <v>2035</v>
      </c>
      <c r="U595" s="2" t="str">
        <f>IF(sum!A588="BC",sum!B588,"*")</f>
        <v>*</v>
      </c>
      <c r="V595" s="2"/>
      <c r="W595" s="2" t="str">
        <f>IF(sum!A588="BC",sum!G588,"*")</f>
        <v>*</v>
      </c>
      <c r="Z595" s="2" t="s">
        <v>186</v>
      </c>
      <c r="AA595" s="2" t="s">
        <v>187</v>
      </c>
      <c r="AB595" s="2">
        <v>2035</v>
      </c>
      <c r="AC595" s="2" t="str">
        <f>IF(sum!A588="MA",sum!B588,"*")</f>
        <v>*</v>
      </c>
      <c r="AD595" s="2"/>
      <c r="AE595" s="2" t="str">
        <f>IF(sum!A588="MA",sum!G588,"*")</f>
        <v>*</v>
      </c>
      <c r="AH595" s="2" t="s">
        <v>186</v>
      </c>
      <c r="AI595" s="2" t="s">
        <v>187</v>
      </c>
      <c r="AJ595" s="2">
        <v>2035</v>
      </c>
      <c r="AK595" s="2" t="str">
        <f>IF(sum!A588="ON",sum!B588,"*")</f>
        <v>*</v>
      </c>
      <c r="AL595" s="2"/>
      <c r="AM595" s="2" t="str">
        <f>IF(sum!A588="ON",sum!G588,"*")</f>
        <v>*</v>
      </c>
      <c r="AP595" s="4" t="s">
        <v>186</v>
      </c>
      <c r="AQ595" s="4" t="s">
        <v>187</v>
      </c>
      <c r="AR595" s="4">
        <v>2035</v>
      </c>
      <c r="AS595" s="2" t="str">
        <f>IF(sum!A588="QU",sum!B588,"*")</f>
        <v>ESTCAESS101_4h</v>
      </c>
      <c r="AT595" s="2"/>
      <c r="AU595" s="2">
        <f>IF(sum!A588="QU",sum!G588,"*")</f>
        <v>0</v>
      </c>
      <c r="AX595" s="2" t="s">
        <v>186</v>
      </c>
      <c r="AY595" s="2" t="s">
        <v>187</v>
      </c>
      <c r="AZ595" s="2">
        <v>2035</v>
      </c>
      <c r="BA595" s="2" t="str">
        <f>IF(sum!A588="SA",sum!B588,"*")</f>
        <v>*</v>
      </c>
      <c r="BB595" s="2"/>
      <c r="BC595" s="2" t="str">
        <f>IF(sum!A588="SA",sum!G588,"*")</f>
        <v>*</v>
      </c>
    </row>
    <row r="596" spans="2:55">
      <c r="B596" s="2" t="s">
        <v>186</v>
      </c>
      <c r="C596" s="2" t="s">
        <v>187</v>
      </c>
      <c r="D596" s="2">
        <v>2035</v>
      </c>
      <c r="J596" s="2" t="s">
        <v>186</v>
      </c>
      <c r="K596" s="2" t="s">
        <v>187</v>
      </c>
      <c r="L596" s="2">
        <v>2035</v>
      </c>
      <c r="M596" s="2" t="str">
        <f>IF(sum!A589="AT",sum!B589,"*")</f>
        <v>*</v>
      </c>
      <c r="N596" s="2"/>
      <c r="O596" s="2" t="str">
        <f>IF(sum!A589="AT",sum!G589,"*")</f>
        <v>*</v>
      </c>
      <c r="R596" s="2" t="s">
        <v>186</v>
      </c>
      <c r="S596" s="2" t="s">
        <v>187</v>
      </c>
      <c r="T596" s="2">
        <v>2035</v>
      </c>
      <c r="U596" s="2" t="str">
        <f>IF(sum!A589="BC",sum!B589,"*")</f>
        <v>*</v>
      </c>
      <c r="V596" s="2"/>
      <c r="W596" s="2" t="str">
        <f>IF(sum!A589="BC",sum!G589,"*")</f>
        <v>*</v>
      </c>
      <c r="Z596" s="2" t="s">
        <v>186</v>
      </c>
      <c r="AA596" s="2" t="s">
        <v>187</v>
      </c>
      <c r="AB596" s="2">
        <v>2035</v>
      </c>
      <c r="AC596" s="2" t="str">
        <f>IF(sum!A589="MA",sum!B589,"*")</f>
        <v>*</v>
      </c>
      <c r="AD596" s="2"/>
      <c r="AE596" s="2" t="str">
        <f>IF(sum!A589="MA",sum!G589,"*")</f>
        <v>*</v>
      </c>
      <c r="AH596" s="2" t="s">
        <v>186</v>
      </c>
      <c r="AI596" s="2" t="s">
        <v>187</v>
      </c>
      <c r="AJ596" s="2">
        <v>2035</v>
      </c>
      <c r="AK596" s="2" t="str">
        <f>IF(sum!A589="ON",sum!B589,"*")</f>
        <v>*</v>
      </c>
      <c r="AL596" s="2"/>
      <c r="AM596" s="2" t="str">
        <f>IF(sum!A589="ON",sum!G589,"*")</f>
        <v>*</v>
      </c>
      <c r="AP596" s="2" t="s">
        <v>186</v>
      </c>
      <c r="AQ596" s="2" t="s">
        <v>187</v>
      </c>
      <c r="AR596" s="2">
        <v>2035</v>
      </c>
      <c r="AS596" s="2" t="str">
        <f>IF(sum!A589="QU",sum!B589,"*")</f>
        <v>ESTCAESS101_24h</v>
      </c>
      <c r="AT596" s="2"/>
      <c r="AU596" s="2">
        <f>IF(sum!A589="QU",sum!G589,"*")</f>
        <v>0</v>
      </c>
      <c r="AX596" s="2" t="s">
        <v>186</v>
      </c>
      <c r="AY596" s="2" t="s">
        <v>187</v>
      </c>
      <c r="AZ596" s="2">
        <v>2035</v>
      </c>
      <c r="BA596" s="2" t="str">
        <f>IF(sum!A589="SA",sum!B589,"*")</f>
        <v>*</v>
      </c>
      <c r="BB596" s="2"/>
      <c r="BC596" s="2" t="str">
        <f>IF(sum!A589="SA",sum!G589,"*")</f>
        <v>*</v>
      </c>
    </row>
    <row r="597" spans="2:55">
      <c r="B597" s="4" t="s">
        <v>186</v>
      </c>
      <c r="C597" s="4" t="s">
        <v>187</v>
      </c>
      <c r="D597" s="4">
        <v>2035</v>
      </c>
      <c r="J597" s="4" t="s">
        <v>186</v>
      </c>
      <c r="K597" s="4" t="s">
        <v>187</v>
      </c>
      <c r="L597" s="4">
        <v>2035</v>
      </c>
      <c r="M597" s="2" t="str">
        <f>IF(sum!A590="AT",sum!B590,"*")</f>
        <v>*</v>
      </c>
      <c r="N597" s="2"/>
      <c r="O597" s="2" t="str">
        <f>IF(sum!A590="AT",sum!G590,"*")</f>
        <v>*</v>
      </c>
      <c r="R597" s="4" t="s">
        <v>186</v>
      </c>
      <c r="S597" s="4" t="s">
        <v>187</v>
      </c>
      <c r="T597" s="4">
        <v>2035</v>
      </c>
      <c r="U597" s="2" t="str">
        <f>IF(sum!A590="BC",sum!B590,"*")</f>
        <v>*</v>
      </c>
      <c r="V597" s="2"/>
      <c r="W597" s="2" t="str">
        <f>IF(sum!A590="BC",sum!G590,"*")</f>
        <v>*</v>
      </c>
      <c r="Z597" s="4" t="s">
        <v>186</v>
      </c>
      <c r="AA597" s="4" t="s">
        <v>187</v>
      </c>
      <c r="AB597" s="4">
        <v>2035</v>
      </c>
      <c r="AC597" s="2" t="str">
        <f>IF(sum!A590="MA",sum!B590,"*")</f>
        <v>*</v>
      </c>
      <c r="AD597" s="2"/>
      <c r="AE597" s="2" t="str">
        <f>IF(sum!A590="MA",sum!G590,"*")</f>
        <v>*</v>
      </c>
      <c r="AH597" s="4" t="s">
        <v>186</v>
      </c>
      <c r="AI597" s="4" t="s">
        <v>187</v>
      </c>
      <c r="AJ597" s="4">
        <v>2035</v>
      </c>
      <c r="AK597" s="2" t="str">
        <f>IF(sum!A590="ON",sum!B590,"*")</f>
        <v>*</v>
      </c>
      <c r="AL597" s="2"/>
      <c r="AM597" s="2" t="str">
        <f>IF(sum!A590="ON",sum!G590,"*")</f>
        <v>*</v>
      </c>
      <c r="AP597" s="4" t="s">
        <v>186</v>
      </c>
      <c r="AQ597" s="4" t="s">
        <v>187</v>
      </c>
      <c r="AR597" s="4">
        <v>2035</v>
      </c>
      <c r="AS597" s="2" t="str">
        <f>IF(sum!A590="QU",sum!B590,"*")</f>
        <v>EUGEOF01</v>
      </c>
      <c r="AT597" s="2"/>
      <c r="AU597" s="2">
        <f>IF(sum!A590="QU",sum!G590,"*")</f>
        <v>1.09511731135066</v>
      </c>
      <c r="AX597" s="4" t="s">
        <v>186</v>
      </c>
      <c r="AY597" s="4" t="s">
        <v>187</v>
      </c>
      <c r="AZ597" s="4">
        <v>2035</v>
      </c>
      <c r="BA597" s="2" t="str">
        <f>IF(sum!A590="SA",sum!B590,"*")</f>
        <v>*</v>
      </c>
      <c r="BB597" s="2"/>
      <c r="BC597" s="2" t="str">
        <f>IF(sum!A590="SA",sum!G590,"*")</f>
        <v>*</v>
      </c>
    </row>
    <row r="598" spans="2:55">
      <c r="B598" s="2" t="s">
        <v>186</v>
      </c>
      <c r="C598" s="2" t="s">
        <v>187</v>
      </c>
      <c r="D598" s="2">
        <v>2035</v>
      </c>
      <c r="J598" s="2" t="s">
        <v>186</v>
      </c>
      <c r="K598" s="2" t="s">
        <v>187</v>
      </c>
      <c r="L598" s="2">
        <v>2035</v>
      </c>
      <c r="M598" s="2" t="str">
        <f>IF(sum!A591="AT",sum!B591,"*")</f>
        <v>*</v>
      </c>
      <c r="N598" s="2"/>
      <c r="O598" s="2" t="str">
        <f>IF(sum!A591="AT",sum!G591,"*")</f>
        <v>*</v>
      </c>
      <c r="R598" s="2" t="s">
        <v>186</v>
      </c>
      <c r="S598" s="2" t="s">
        <v>187</v>
      </c>
      <c r="T598" s="2">
        <v>2035</v>
      </c>
      <c r="U598" s="2" t="str">
        <f>IF(sum!A591="BC",sum!B591,"*")</f>
        <v>*</v>
      </c>
      <c r="V598" s="2"/>
      <c r="W598" s="2" t="str">
        <f>IF(sum!A591="BC",sum!G591,"*")</f>
        <v>*</v>
      </c>
      <c r="Z598" s="2" t="s">
        <v>186</v>
      </c>
      <c r="AA598" s="2" t="s">
        <v>187</v>
      </c>
      <c r="AB598" s="2">
        <v>2035</v>
      </c>
      <c r="AC598" s="2" t="str">
        <f>IF(sum!A591="MA",sum!B591,"*")</f>
        <v>*</v>
      </c>
      <c r="AD598" s="2"/>
      <c r="AE598" s="2" t="str">
        <f>IF(sum!A591="MA",sum!G591,"*")</f>
        <v>*</v>
      </c>
      <c r="AH598" s="2" t="s">
        <v>186</v>
      </c>
      <c r="AI598" s="2" t="s">
        <v>187</v>
      </c>
      <c r="AJ598" s="2">
        <v>2035</v>
      </c>
      <c r="AK598" s="2" t="str">
        <f>IF(sum!A591="ON",sum!B591,"*")</f>
        <v>*</v>
      </c>
      <c r="AL598" s="2"/>
      <c r="AM598" s="2" t="str">
        <f>IF(sum!A591="ON",sum!G591,"*")</f>
        <v>*</v>
      </c>
      <c r="AP598" s="2" t="s">
        <v>186</v>
      </c>
      <c r="AQ598" s="2" t="s">
        <v>187</v>
      </c>
      <c r="AR598" s="2">
        <v>2035</v>
      </c>
      <c r="AS598" s="2" t="str">
        <f>IF(sum!A591="QU",sum!B591,"*")</f>
        <v>EUPVSOLL201</v>
      </c>
      <c r="AT598" s="2"/>
      <c r="AU598" s="2">
        <f>IF(sum!A591="QU",sum!G591,"*")</f>
        <v>0</v>
      </c>
      <c r="AX598" s="2" t="s">
        <v>186</v>
      </c>
      <c r="AY598" s="2" t="s">
        <v>187</v>
      </c>
      <c r="AZ598" s="2">
        <v>2035</v>
      </c>
      <c r="BA598" s="2" t="str">
        <f>IF(sum!A591="SA",sum!B591,"*")</f>
        <v>*</v>
      </c>
      <c r="BB598" s="2"/>
      <c r="BC598" s="2" t="str">
        <f>IF(sum!A591="SA",sum!G591,"*")</f>
        <v>*</v>
      </c>
    </row>
    <row r="599" spans="2:55">
      <c r="B599" s="2" t="s">
        <v>186</v>
      </c>
      <c r="C599" s="2" t="s">
        <v>187</v>
      </c>
      <c r="D599" s="2">
        <v>2035</v>
      </c>
      <c r="J599" s="2" t="s">
        <v>186</v>
      </c>
      <c r="K599" s="2" t="s">
        <v>187</v>
      </c>
      <c r="L599" s="2">
        <v>2035</v>
      </c>
      <c r="M599" s="2" t="str">
        <f>IF(sum!A592="AT",sum!B592,"*")</f>
        <v>*</v>
      </c>
      <c r="N599" s="2"/>
      <c r="O599" s="2" t="str">
        <f>IF(sum!A592="AT",sum!G592,"*")</f>
        <v>*</v>
      </c>
      <c r="R599" s="2" t="s">
        <v>186</v>
      </c>
      <c r="S599" s="2" t="s">
        <v>187</v>
      </c>
      <c r="T599" s="2">
        <v>2035</v>
      </c>
      <c r="U599" s="2" t="str">
        <f>IF(sum!A592="BC",sum!B592,"*")</f>
        <v>*</v>
      </c>
      <c r="V599" s="2"/>
      <c r="W599" s="2" t="str">
        <f>IF(sum!A592="BC",sum!G592,"*")</f>
        <v>*</v>
      </c>
      <c r="Z599" s="2" t="s">
        <v>186</v>
      </c>
      <c r="AA599" s="2" t="s">
        <v>187</v>
      </c>
      <c r="AB599" s="2">
        <v>2035</v>
      </c>
      <c r="AC599" s="2" t="str">
        <f>IF(sum!A592="MA",sum!B592,"*")</f>
        <v>*</v>
      </c>
      <c r="AD599" s="2"/>
      <c r="AE599" s="2" t="str">
        <f>IF(sum!A592="MA",sum!G592,"*")</f>
        <v>*</v>
      </c>
      <c r="AH599" s="2" t="s">
        <v>186</v>
      </c>
      <c r="AI599" s="2" t="s">
        <v>187</v>
      </c>
      <c r="AJ599" s="2">
        <v>2035</v>
      </c>
      <c r="AK599" s="2" t="str">
        <f>IF(sum!A592="ON",sum!B592,"*")</f>
        <v>*</v>
      </c>
      <c r="AL599" s="2"/>
      <c r="AM599" s="2" t="str">
        <f>IF(sum!A592="ON",sum!G592,"*")</f>
        <v>*</v>
      </c>
      <c r="AP599" s="4" t="s">
        <v>186</v>
      </c>
      <c r="AQ599" s="4" t="s">
        <v>187</v>
      </c>
      <c r="AR599" s="4">
        <v>2035</v>
      </c>
      <c r="AS599" s="2" t="str">
        <f>IF(sum!A592="QU",sum!B592,"*")</f>
        <v>EUPVSOLS201</v>
      </c>
      <c r="AT599" s="2"/>
      <c r="AU599" s="2">
        <f>IF(sum!A592="QU",sum!G592,"*")</f>
        <v>0</v>
      </c>
      <c r="AX599" s="2" t="s">
        <v>186</v>
      </c>
      <c r="AY599" s="2" t="s">
        <v>187</v>
      </c>
      <c r="AZ599" s="2">
        <v>2035</v>
      </c>
      <c r="BA599" s="2" t="str">
        <f>IF(sum!A592="SA",sum!B592,"*")</f>
        <v>*</v>
      </c>
      <c r="BB599" s="2"/>
      <c r="BC599" s="2" t="str">
        <f>IF(sum!A592="SA",sum!G592,"*")</f>
        <v>*</v>
      </c>
    </row>
    <row r="600" spans="2:55">
      <c r="B600" s="4" t="s">
        <v>186</v>
      </c>
      <c r="C600" s="4" t="s">
        <v>187</v>
      </c>
      <c r="D600" s="4">
        <v>2035</v>
      </c>
      <c r="J600" s="4" t="s">
        <v>186</v>
      </c>
      <c r="K600" s="4" t="s">
        <v>187</v>
      </c>
      <c r="L600" s="4">
        <v>2035</v>
      </c>
      <c r="M600" s="2" t="str">
        <f>IF(sum!A593="AT",sum!B593,"*")</f>
        <v>*</v>
      </c>
      <c r="N600" s="2"/>
      <c r="O600" s="2" t="str">
        <f>IF(sum!A593="AT",sum!G593,"*")</f>
        <v>*</v>
      </c>
      <c r="R600" s="4" t="s">
        <v>186</v>
      </c>
      <c r="S600" s="4" t="s">
        <v>187</v>
      </c>
      <c r="T600" s="4">
        <v>2035</v>
      </c>
      <c r="U600" s="2" t="str">
        <f>IF(sum!A593="BC",sum!B593,"*")</f>
        <v>*</v>
      </c>
      <c r="V600" s="2"/>
      <c r="W600" s="2" t="str">
        <f>IF(sum!A593="BC",sum!G593,"*")</f>
        <v>*</v>
      </c>
      <c r="Z600" s="4" t="s">
        <v>186</v>
      </c>
      <c r="AA600" s="4" t="s">
        <v>187</v>
      </c>
      <c r="AB600" s="4">
        <v>2035</v>
      </c>
      <c r="AC600" s="2" t="str">
        <f>IF(sum!A593="MA",sum!B593,"*")</f>
        <v>*</v>
      </c>
      <c r="AD600" s="2"/>
      <c r="AE600" s="2" t="str">
        <f>IF(sum!A593="MA",sum!G593,"*")</f>
        <v>*</v>
      </c>
      <c r="AH600" s="4" t="s">
        <v>186</v>
      </c>
      <c r="AI600" s="4" t="s">
        <v>187</v>
      </c>
      <c r="AJ600" s="4">
        <v>2035</v>
      </c>
      <c r="AK600" s="2" t="str">
        <f>IF(sum!A593="ON",sum!B593,"*")</f>
        <v>*</v>
      </c>
      <c r="AL600" s="2"/>
      <c r="AM600" s="2" t="str">
        <f>IF(sum!A593="ON",sum!G593,"*")</f>
        <v>*</v>
      </c>
      <c r="AP600" s="2" t="s">
        <v>186</v>
      </c>
      <c r="AQ600" s="2" t="s">
        <v>187</v>
      </c>
      <c r="AR600" s="2">
        <v>2035</v>
      </c>
      <c r="AS600" s="2" t="str">
        <f>IF(sum!A593="QU",sum!B593,"*")</f>
        <v>EUWINONH01</v>
      </c>
      <c r="AT600" s="2"/>
      <c r="AU600" s="2">
        <f>IF(sum!A593="QU",sum!G593,"*")</f>
        <v>5.00859835579462</v>
      </c>
      <c r="AX600" s="4" t="s">
        <v>186</v>
      </c>
      <c r="AY600" s="4" t="s">
        <v>187</v>
      </c>
      <c r="AZ600" s="4">
        <v>2035</v>
      </c>
      <c r="BA600" s="2" t="str">
        <f>IF(sum!A593="SA",sum!B593,"*")</f>
        <v>*</v>
      </c>
      <c r="BB600" s="2"/>
      <c r="BC600" s="2" t="str">
        <f>IF(sum!A593="SA",sum!G593,"*")</f>
        <v>*</v>
      </c>
    </row>
    <row r="601" spans="2:55">
      <c r="B601" s="2" t="s">
        <v>186</v>
      </c>
      <c r="C601" s="2" t="s">
        <v>187</v>
      </c>
      <c r="D601" s="2">
        <v>2035</v>
      </c>
      <c r="J601" s="2" t="s">
        <v>186</v>
      </c>
      <c r="K601" s="2" t="s">
        <v>187</v>
      </c>
      <c r="L601" s="2">
        <v>2035</v>
      </c>
      <c r="M601" s="2" t="str">
        <f>IF(sum!A594="AT",sum!B594,"*")</f>
        <v>*</v>
      </c>
      <c r="N601" s="2"/>
      <c r="O601" s="2" t="str">
        <f>IF(sum!A594="AT",sum!G594,"*")</f>
        <v>*</v>
      </c>
      <c r="R601" s="2" t="s">
        <v>186</v>
      </c>
      <c r="S601" s="2" t="s">
        <v>187</v>
      </c>
      <c r="T601" s="2">
        <v>2035</v>
      </c>
      <c r="U601" s="2" t="str">
        <f>IF(sum!A594="BC",sum!B594,"*")</f>
        <v>*</v>
      </c>
      <c r="V601" s="2"/>
      <c r="W601" s="2" t="str">
        <f>IF(sum!A594="BC",sum!G594,"*")</f>
        <v>*</v>
      </c>
      <c r="Z601" s="2" t="s">
        <v>186</v>
      </c>
      <c r="AA601" s="2" t="s">
        <v>187</v>
      </c>
      <c r="AB601" s="2">
        <v>2035</v>
      </c>
      <c r="AC601" s="2" t="str">
        <f>IF(sum!A594="MA",sum!B594,"*")</f>
        <v>*</v>
      </c>
      <c r="AD601" s="2"/>
      <c r="AE601" s="2" t="str">
        <f>IF(sum!A594="MA",sum!G594,"*")</f>
        <v>*</v>
      </c>
      <c r="AH601" s="2" t="s">
        <v>186</v>
      </c>
      <c r="AI601" s="2" t="s">
        <v>187</v>
      </c>
      <c r="AJ601" s="2">
        <v>2035</v>
      </c>
      <c r="AK601" s="2" t="str">
        <f>IF(sum!A594="ON",sum!B594,"*")</f>
        <v>*</v>
      </c>
      <c r="AL601" s="2"/>
      <c r="AM601" s="2" t="str">
        <f>IF(sum!A594="ON",sum!G594,"*")</f>
        <v>*</v>
      </c>
      <c r="AP601" s="4" t="s">
        <v>186</v>
      </c>
      <c r="AQ601" s="4" t="s">
        <v>187</v>
      </c>
      <c r="AR601" s="4">
        <v>2035</v>
      </c>
      <c r="AS601" s="2" t="str">
        <f>IF(sum!A594="QU",sum!B594,"*")</f>
        <v>EUWINONL01</v>
      </c>
      <c r="AT601" s="2"/>
      <c r="AU601" s="2">
        <f>IF(sum!A594="QU",sum!G594,"*")</f>
        <v>0</v>
      </c>
      <c r="AX601" s="2" t="s">
        <v>186</v>
      </c>
      <c r="AY601" s="2" t="s">
        <v>187</v>
      </c>
      <c r="AZ601" s="2">
        <v>2035</v>
      </c>
      <c r="BA601" s="2" t="str">
        <f>IF(sum!A594="SA",sum!B594,"*")</f>
        <v>*</v>
      </c>
      <c r="BB601" s="2"/>
      <c r="BC601" s="2" t="str">
        <f>IF(sum!A594="SA",sum!G594,"*")</f>
        <v>*</v>
      </c>
    </row>
    <row r="602" spans="2:55">
      <c r="B602" s="2" t="s">
        <v>186</v>
      </c>
      <c r="C602" s="2" t="s">
        <v>187</v>
      </c>
      <c r="D602" s="2">
        <v>2035</v>
      </c>
      <c r="J602" s="2" t="s">
        <v>186</v>
      </c>
      <c r="K602" s="2" t="s">
        <v>187</v>
      </c>
      <c r="L602" s="2">
        <v>2035</v>
      </c>
      <c r="M602" s="2" t="str">
        <f>IF(sum!A595="AT",sum!B595,"*")</f>
        <v>*</v>
      </c>
      <c r="N602" s="2"/>
      <c r="O602" s="2" t="str">
        <f>IF(sum!A595="AT",sum!G595,"*")</f>
        <v>*</v>
      </c>
      <c r="R602" s="2" t="s">
        <v>186</v>
      </c>
      <c r="S602" s="2" t="s">
        <v>187</v>
      </c>
      <c r="T602" s="2">
        <v>2035</v>
      </c>
      <c r="U602" s="2" t="str">
        <f>IF(sum!A595="BC",sum!B595,"*")</f>
        <v>*</v>
      </c>
      <c r="V602" s="2"/>
      <c r="W602" s="2" t="str">
        <f>IF(sum!A595="BC",sum!G595,"*")</f>
        <v>*</v>
      </c>
      <c r="Z602" s="2" t="s">
        <v>186</v>
      </c>
      <c r="AA602" s="2" t="s">
        <v>187</v>
      </c>
      <c r="AB602" s="2">
        <v>2035</v>
      </c>
      <c r="AC602" s="2" t="str">
        <f>IF(sum!A595="MA",sum!B595,"*")</f>
        <v>*</v>
      </c>
      <c r="AD602" s="2"/>
      <c r="AE602" s="2" t="str">
        <f>IF(sum!A595="MA",sum!G595,"*")</f>
        <v>*</v>
      </c>
      <c r="AH602" s="2" t="s">
        <v>186</v>
      </c>
      <c r="AI602" s="2" t="s">
        <v>187</v>
      </c>
      <c r="AJ602" s="2">
        <v>2035</v>
      </c>
      <c r="AK602" s="2" t="str">
        <f>IF(sum!A595="ON",sum!B595,"*")</f>
        <v>*</v>
      </c>
      <c r="AL602" s="2"/>
      <c r="AM602" s="2" t="str">
        <f>IF(sum!A595="ON",sum!G595,"*")</f>
        <v>*</v>
      </c>
      <c r="AP602" s="2" t="s">
        <v>186</v>
      </c>
      <c r="AQ602" s="2" t="s">
        <v>187</v>
      </c>
      <c r="AR602" s="2">
        <v>2035</v>
      </c>
      <c r="AS602" s="2" t="str">
        <f>IF(sum!A595="QU",sum!B595,"*")</f>
        <v>EUWINONM01</v>
      </c>
      <c r="AT602" s="2"/>
      <c r="AU602" s="2">
        <f>IF(sum!A595="QU",sum!G595,"*")</f>
        <v>0</v>
      </c>
      <c r="AX602" s="2" t="s">
        <v>186</v>
      </c>
      <c r="AY602" s="2" t="s">
        <v>187</v>
      </c>
      <c r="AZ602" s="2">
        <v>2035</v>
      </c>
      <c r="BA602" s="2" t="str">
        <f>IF(sum!A595="SA",sum!B595,"*")</f>
        <v>*</v>
      </c>
      <c r="BB602" s="2"/>
      <c r="BC602" s="2" t="str">
        <f>IF(sum!A595="SA",sum!G595,"*")</f>
        <v>*</v>
      </c>
    </row>
    <row r="603" spans="2:55">
      <c r="B603" s="4" t="s">
        <v>186</v>
      </c>
      <c r="C603" s="4" t="s">
        <v>187</v>
      </c>
      <c r="D603" s="4">
        <v>2035</v>
      </c>
      <c r="J603" s="4" t="s">
        <v>186</v>
      </c>
      <c r="K603" s="4" t="s">
        <v>187</v>
      </c>
      <c r="L603" s="4">
        <v>2035</v>
      </c>
      <c r="M603" s="2" t="str">
        <f>IF(sum!A596="AT",sum!B596,"*")</f>
        <v>*</v>
      </c>
      <c r="N603" s="2"/>
      <c r="O603" s="2" t="str">
        <f>IF(sum!A596="AT",sum!G596,"*")</f>
        <v>*</v>
      </c>
      <c r="R603" s="4" t="s">
        <v>186</v>
      </c>
      <c r="S603" s="4" t="s">
        <v>187</v>
      </c>
      <c r="T603" s="4">
        <v>2035</v>
      </c>
      <c r="U603" s="2" t="str">
        <f>IF(sum!A596="BC",sum!B596,"*")</f>
        <v>*</v>
      </c>
      <c r="V603" s="2"/>
      <c r="W603" s="2" t="str">
        <f>IF(sum!A596="BC",sum!G596,"*")</f>
        <v>*</v>
      </c>
      <c r="Z603" s="4" t="s">
        <v>186</v>
      </c>
      <c r="AA603" s="4" t="s">
        <v>187</v>
      </c>
      <c r="AB603" s="4">
        <v>2035</v>
      </c>
      <c r="AC603" s="2" t="str">
        <f>IF(sum!A596="MA",sum!B596,"*")</f>
        <v>*</v>
      </c>
      <c r="AD603" s="2"/>
      <c r="AE603" s="2" t="str">
        <f>IF(sum!A596="MA",sum!G596,"*")</f>
        <v>*</v>
      </c>
      <c r="AH603" s="4" t="s">
        <v>186</v>
      </c>
      <c r="AI603" s="4" t="s">
        <v>187</v>
      </c>
      <c r="AJ603" s="4">
        <v>2035</v>
      </c>
      <c r="AK603" s="2" t="str">
        <f>IF(sum!A596="ON",sum!B596,"*")</f>
        <v>*</v>
      </c>
      <c r="AL603" s="2"/>
      <c r="AM603" s="2" t="str">
        <f>IF(sum!A596="ON",sum!G596,"*")</f>
        <v>*</v>
      </c>
      <c r="AP603" s="4" t="s">
        <v>186</v>
      </c>
      <c r="AQ603" s="4" t="s">
        <v>187</v>
      </c>
      <c r="AR603" s="4">
        <v>2035</v>
      </c>
      <c r="AS603" s="2" t="str">
        <f>IF(sum!A596="QU",sum!B596,"*")</f>
        <v>HSS-AuxiliaryEquip_ELE1</v>
      </c>
      <c r="AT603" s="2"/>
      <c r="AU603" s="2">
        <f>IF(sum!A596="QU",sum!G596,"*")</f>
        <v>1.28286369025765</v>
      </c>
      <c r="AX603" s="4" t="s">
        <v>186</v>
      </c>
      <c r="AY603" s="4" t="s">
        <v>187</v>
      </c>
      <c r="AZ603" s="4">
        <v>2035</v>
      </c>
      <c r="BA603" s="2" t="str">
        <f>IF(sum!A596="SA",sum!B596,"*")</f>
        <v>*</v>
      </c>
      <c r="BB603" s="2"/>
      <c r="BC603" s="2" t="str">
        <f>IF(sum!A596="SA",sum!G596,"*")</f>
        <v>*</v>
      </c>
    </row>
    <row r="604" spans="2:55">
      <c r="B604" s="2" t="s">
        <v>186</v>
      </c>
      <c r="C604" s="2" t="s">
        <v>187</v>
      </c>
      <c r="D604" s="2">
        <v>2035</v>
      </c>
      <c r="J604" s="2" t="s">
        <v>186</v>
      </c>
      <c r="K604" s="2" t="s">
        <v>187</v>
      </c>
      <c r="L604" s="2">
        <v>2035</v>
      </c>
      <c r="M604" s="2" t="str">
        <f>IF(sum!A597="AT",sum!B597,"*")</f>
        <v>*</v>
      </c>
      <c r="N604" s="2"/>
      <c r="O604" s="2" t="str">
        <f>IF(sum!A597="AT",sum!G597,"*")</f>
        <v>*</v>
      </c>
      <c r="R604" s="2" t="s">
        <v>186</v>
      </c>
      <c r="S604" s="2" t="s">
        <v>187</v>
      </c>
      <c r="T604" s="2">
        <v>2035</v>
      </c>
      <c r="U604" s="2" t="str">
        <f>IF(sum!A597="BC",sum!B597,"*")</f>
        <v>*</v>
      </c>
      <c r="V604" s="2"/>
      <c r="W604" s="2" t="str">
        <f>IF(sum!A597="BC",sum!G597,"*")</f>
        <v>*</v>
      </c>
      <c r="Z604" s="2" t="s">
        <v>186</v>
      </c>
      <c r="AA604" s="2" t="s">
        <v>187</v>
      </c>
      <c r="AB604" s="2">
        <v>2035</v>
      </c>
      <c r="AC604" s="2" t="str">
        <f>IF(sum!A597="MA",sum!B597,"*")</f>
        <v>*</v>
      </c>
      <c r="AD604" s="2"/>
      <c r="AE604" s="2" t="str">
        <f>IF(sum!A597="MA",sum!G597,"*")</f>
        <v>*</v>
      </c>
      <c r="AH604" s="2" t="s">
        <v>186</v>
      </c>
      <c r="AI604" s="2" t="s">
        <v>187</v>
      </c>
      <c r="AJ604" s="2">
        <v>2035</v>
      </c>
      <c r="AK604" s="2" t="str">
        <f>IF(sum!A597="ON",sum!B597,"*")</f>
        <v>*</v>
      </c>
      <c r="AL604" s="2"/>
      <c r="AM604" s="2" t="str">
        <f>IF(sum!A597="ON",sum!G597,"*")</f>
        <v>*</v>
      </c>
      <c r="AP604" s="2" t="s">
        <v>186</v>
      </c>
      <c r="AQ604" s="2" t="s">
        <v>187</v>
      </c>
      <c r="AR604" s="2">
        <v>2035</v>
      </c>
      <c r="AS604" s="2" t="str">
        <f>IF(sum!A597="QU",sum!B597,"*")</f>
        <v>HSS-AuxiliaryMot_ELE1</v>
      </c>
      <c r="AT604" s="2"/>
      <c r="AU604" s="2">
        <f>IF(sum!A597="QU",sum!G597,"*")</f>
        <v>0.27885552198481</v>
      </c>
      <c r="AX604" s="2" t="s">
        <v>186</v>
      </c>
      <c r="AY604" s="2" t="s">
        <v>187</v>
      </c>
      <c r="AZ604" s="2">
        <v>2035</v>
      </c>
      <c r="BA604" s="2" t="str">
        <f>IF(sum!A597="SA",sum!B597,"*")</f>
        <v>*</v>
      </c>
      <c r="BB604" s="2"/>
      <c r="BC604" s="2" t="str">
        <f>IF(sum!A597="SA",sum!G597,"*")</f>
        <v>*</v>
      </c>
    </row>
    <row r="605" spans="2:55">
      <c r="B605" s="2" t="s">
        <v>186</v>
      </c>
      <c r="C605" s="2" t="s">
        <v>187</v>
      </c>
      <c r="D605" s="2">
        <v>2035</v>
      </c>
      <c r="J605" s="2" t="s">
        <v>186</v>
      </c>
      <c r="K605" s="2" t="s">
        <v>187</v>
      </c>
      <c r="L605" s="2">
        <v>2035</v>
      </c>
      <c r="M605" s="2" t="str">
        <f>IF(sum!A598="AT",sum!B598,"*")</f>
        <v>*</v>
      </c>
      <c r="N605" s="2"/>
      <c r="O605" s="2" t="str">
        <f>IF(sum!A598="AT",sum!G598,"*")</f>
        <v>*</v>
      </c>
      <c r="R605" s="2" t="s">
        <v>186</v>
      </c>
      <c r="S605" s="2" t="s">
        <v>187</v>
      </c>
      <c r="T605" s="2">
        <v>2035</v>
      </c>
      <c r="U605" s="2" t="str">
        <f>IF(sum!A598="BC",sum!B598,"*")</f>
        <v>*</v>
      </c>
      <c r="V605" s="2"/>
      <c r="W605" s="2" t="str">
        <f>IF(sum!A598="BC",sum!G598,"*")</f>
        <v>*</v>
      </c>
      <c r="Z605" s="2" t="s">
        <v>186</v>
      </c>
      <c r="AA605" s="2" t="s">
        <v>187</v>
      </c>
      <c r="AB605" s="2">
        <v>2035</v>
      </c>
      <c r="AC605" s="2" t="str">
        <f>IF(sum!A598="MA",sum!B598,"*")</f>
        <v>*</v>
      </c>
      <c r="AD605" s="2"/>
      <c r="AE605" s="2" t="str">
        <f>IF(sum!A598="MA",sum!G598,"*")</f>
        <v>*</v>
      </c>
      <c r="AH605" s="2" t="s">
        <v>186</v>
      </c>
      <c r="AI605" s="2" t="s">
        <v>187</v>
      </c>
      <c r="AJ605" s="2">
        <v>2035</v>
      </c>
      <c r="AK605" s="2" t="str">
        <f>IF(sum!A598="ON",sum!B598,"*")</f>
        <v>*</v>
      </c>
      <c r="AL605" s="2"/>
      <c r="AM605" s="2" t="str">
        <f>IF(sum!A598="ON",sum!G598,"*")</f>
        <v>*</v>
      </c>
      <c r="AP605" s="4" t="s">
        <v>186</v>
      </c>
      <c r="AQ605" s="4" t="s">
        <v>187</v>
      </c>
      <c r="AR605" s="4">
        <v>2035</v>
      </c>
      <c r="AS605" s="2" t="str">
        <f>IF(sum!A598="QU",sum!B598,"*")</f>
        <v>HSS-Light_ELE1</v>
      </c>
      <c r="AT605" s="2"/>
      <c r="AU605" s="2">
        <f>IF(sum!A598="QU",sum!G598,"*")</f>
        <v>0.939302810896202</v>
      </c>
      <c r="AX605" s="2" t="s">
        <v>186</v>
      </c>
      <c r="AY605" s="2" t="s">
        <v>187</v>
      </c>
      <c r="AZ605" s="2">
        <v>2035</v>
      </c>
      <c r="BA605" s="2" t="str">
        <f>IF(sum!A598="SA",sum!B598,"*")</f>
        <v>*</v>
      </c>
      <c r="BB605" s="2"/>
      <c r="BC605" s="2" t="str">
        <f>IF(sum!A598="SA",sum!G598,"*")</f>
        <v>*</v>
      </c>
    </row>
    <row r="606" spans="2:55">
      <c r="B606" s="4" t="s">
        <v>186</v>
      </c>
      <c r="C606" s="4" t="s">
        <v>187</v>
      </c>
      <c r="D606" s="4">
        <v>2035</v>
      </c>
      <c r="J606" s="4" t="s">
        <v>186</v>
      </c>
      <c r="K606" s="4" t="s">
        <v>187</v>
      </c>
      <c r="L606" s="4">
        <v>2035</v>
      </c>
      <c r="M606" s="2" t="str">
        <f>IF(sum!A599="AT",sum!B599,"*")</f>
        <v>*</v>
      </c>
      <c r="N606" s="2"/>
      <c r="O606" s="2" t="str">
        <f>IF(sum!A599="AT",sum!G599,"*")</f>
        <v>*</v>
      </c>
      <c r="R606" s="4" t="s">
        <v>186</v>
      </c>
      <c r="S606" s="4" t="s">
        <v>187</v>
      </c>
      <c r="T606" s="4">
        <v>2035</v>
      </c>
      <c r="U606" s="2" t="str">
        <f>IF(sum!A599="BC",sum!B599,"*")</f>
        <v>*</v>
      </c>
      <c r="V606" s="2"/>
      <c r="W606" s="2" t="str">
        <f>IF(sum!A599="BC",sum!G599,"*")</f>
        <v>*</v>
      </c>
      <c r="Z606" s="4" t="s">
        <v>186</v>
      </c>
      <c r="AA606" s="4" t="s">
        <v>187</v>
      </c>
      <c r="AB606" s="4">
        <v>2035</v>
      </c>
      <c r="AC606" s="2" t="str">
        <f>IF(sum!A599="MA",sum!B599,"*")</f>
        <v>*</v>
      </c>
      <c r="AD606" s="2"/>
      <c r="AE606" s="2" t="str">
        <f>IF(sum!A599="MA",sum!G599,"*")</f>
        <v>*</v>
      </c>
      <c r="AH606" s="4" t="s">
        <v>186</v>
      </c>
      <c r="AI606" s="4" t="s">
        <v>187</v>
      </c>
      <c r="AJ606" s="4">
        <v>2035</v>
      </c>
      <c r="AK606" s="2" t="str">
        <f>IF(sum!A599="ON",sum!B599,"*")</f>
        <v>*</v>
      </c>
      <c r="AL606" s="2"/>
      <c r="AM606" s="2" t="str">
        <f>IF(sum!A599="ON",sum!G599,"*")</f>
        <v>*</v>
      </c>
      <c r="AP606" s="2" t="s">
        <v>186</v>
      </c>
      <c r="AQ606" s="2" t="s">
        <v>187</v>
      </c>
      <c r="AR606" s="2">
        <v>2035</v>
      </c>
      <c r="AS606" s="2" t="str">
        <f>IF(sum!A599="QU",sum!B599,"*")</f>
        <v>HSS-SpCool_ELE1</v>
      </c>
      <c r="AT606" s="2"/>
      <c r="AU606" s="2">
        <f>IF(sum!A599="QU",sum!G599,"*")</f>
        <v>0.264178915564557</v>
      </c>
      <c r="AX606" s="4" t="s">
        <v>186</v>
      </c>
      <c r="AY606" s="4" t="s">
        <v>187</v>
      </c>
      <c r="AZ606" s="4">
        <v>2035</v>
      </c>
      <c r="BA606" s="2" t="str">
        <f>IF(sum!A599="SA",sum!B599,"*")</f>
        <v>*</v>
      </c>
      <c r="BB606" s="2"/>
      <c r="BC606" s="2" t="str">
        <f>IF(sum!A599="SA",sum!G599,"*")</f>
        <v>*</v>
      </c>
    </row>
    <row r="607" spans="2:55">
      <c r="B607" s="2" t="s">
        <v>186</v>
      </c>
      <c r="C607" s="2" t="s">
        <v>187</v>
      </c>
      <c r="D607" s="2">
        <v>2035</v>
      </c>
      <c r="J607" s="2" t="s">
        <v>186</v>
      </c>
      <c r="K607" s="2" t="s">
        <v>187</v>
      </c>
      <c r="L607" s="2">
        <v>2035</v>
      </c>
      <c r="M607" s="2" t="str">
        <f>IF(sum!A600="AT",sum!B600,"*")</f>
        <v>*</v>
      </c>
      <c r="N607" s="2"/>
      <c r="O607" s="2" t="str">
        <f>IF(sum!A600="AT",sum!G600,"*")</f>
        <v>*</v>
      </c>
      <c r="R607" s="2" t="s">
        <v>186</v>
      </c>
      <c r="S607" s="2" t="s">
        <v>187</v>
      </c>
      <c r="T607" s="2">
        <v>2035</v>
      </c>
      <c r="U607" s="2" t="str">
        <f>IF(sum!A600="BC",sum!B600,"*")</f>
        <v>*</v>
      </c>
      <c r="V607" s="2"/>
      <c r="W607" s="2" t="str">
        <f>IF(sum!A600="BC",sum!G600,"*")</f>
        <v>*</v>
      </c>
      <c r="Z607" s="2" t="s">
        <v>186</v>
      </c>
      <c r="AA607" s="2" t="s">
        <v>187</v>
      </c>
      <c r="AB607" s="2">
        <v>2035</v>
      </c>
      <c r="AC607" s="2" t="str">
        <f>IF(sum!A600="MA",sum!B600,"*")</f>
        <v>*</v>
      </c>
      <c r="AD607" s="2"/>
      <c r="AE607" s="2" t="str">
        <f>IF(sum!A600="MA",sum!G600,"*")</f>
        <v>*</v>
      </c>
      <c r="AH607" s="2" t="s">
        <v>186</v>
      </c>
      <c r="AI607" s="2" t="s">
        <v>187</v>
      </c>
      <c r="AJ607" s="2">
        <v>2035</v>
      </c>
      <c r="AK607" s="2" t="str">
        <f>IF(sum!A600="ON",sum!B600,"*")</f>
        <v>*</v>
      </c>
      <c r="AL607" s="2"/>
      <c r="AM607" s="2" t="str">
        <f>IF(sum!A600="ON",sum!G600,"*")</f>
        <v>*</v>
      </c>
      <c r="AP607" s="4" t="s">
        <v>186</v>
      </c>
      <c r="AQ607" s="4" t="s">
        <v>187</v>
      </c>
      <c r="AR607" s="4">
        <v>2035</v>
      </c>
      <c r="AS607" s="2" t="str">
        <f>IF(sum!A600="QU",sum!B600,"*")</f>
        <v>HSS-SpHeat_ELE1</v>
      </c>
      <c r="AT607" s="2"/>
      <c r="AU607" s="2">
        <f>IF(sum!A600="QU",sum!G600,"*")</f>
        <v>1.32141274955138</v>
      </c>
      <c r="AX607" s="2" t="s">
        <v>186</v>
      </c>
      <c r="AY607" s="2" t="s">
        <v>187</v>
      </c>
      <c r="AZ607" s="2">
        <v>2035</v>
      </c>
      <c r="BA607" s="2" t="str">
        <f>IF(sum!A600="SA",sum!B600,"*")</f>
        <v>*</v>
      </c>
      <c r="BB607" s="2"/>
      <c r="BC607" s="2" t="str">
        <f>IF(sum!A600="SA",sum!G600,"*")</f>
        <v>*</v>
      </c>
    </row>
    <row r="608" spans="2:55">
      <c r="B608" s="2" t="s">
        <v>186</v>
      </c>
      <c r="C608" s="2" t="s">
        <v>187</v>
      </c>
      <c r="D608" s="2">
        <v>2035</v>
      </c>
      <c r="J608" s="2" t="s">
        <v>186</v>
      </c>
      <c r="K608" s="2" t="s">
        <v>187</v>
      </c>
      <c r="L608" s="2">
        <v>2035</v>
      </c>
      <c r="M608" s="2" t="str">
        <f>IF(sum!A601="AT",sum!B601,"*")</f>
        <v>*</v>
      </c>
      <c r="N608" s="2"/>
      <c r="O608" s="2" t="str">
        <f>IF(sum!A601="AT",sum!G601,"*")</f>
        <v>*</v>
      </c>
      <c r="R608" s="2" t="s">
        <v>186</v>
      </c>
      <c r="S608" s="2" t="s">
        <v>187</v>
      </c>
      <c r="T608" s="2">
        <v>2035</v>
      </c>
      <c r="U608" s="2" t="str">
        <f>IF(sum!A601="BC",sum!B601,"*")</f>
        <v>*</v>
      </c>
      <c r="V608" s="2"/>
      <c r="W608" s="2" t="str">
        <f>IF(sum!A601="BC",sum!G601,"*")</f>
        <v>*</v>
      </c>
      <c r="Z608" s="2" t="s">
        <v>186</v>
      </c>
      <c r="AA608" s="2" t="s">
        <v>187</v>
      </c>
      <c r="AB608" s="2">
        <v>2035</v>
      </c>
      <c r="AC608" s="2" t="str">
        <f>IF(sum!A601="MA",sum!B601,"*")</f>
        <v>*</v>
      </c>
      <c r="AD608" s="2"/>
      <c r="AE608" s="2" t="str">
        <f>IF(sum!A601="MA",sum!G601,"*")</f>
        <v>*</v>
      </c>
      <c r="AH608" s="2" t="s">
        <v>186</v>
      </c>
      <c r="AI608" s="2" t="s">
        <v>187</v>
      </c>
      <c r="AJ608" s="2">
        <v>2035</v>
      </c>
      <c r="AK608" s="2" t="str">
        <f>IF(sum!A601="ON",sum!B601,"*")</f>
        <v>*</v>
      </c>
      <c r="AL608" s="2"/>
      <c r="AM608" s="2" t="str">
        <f>IF(sum!A601="ON",sum!G601,"*")</f>
        <v>*</v>
      </c>
      <c r="AP608" s="2" t="s">
        <v>186</v>
      </c>
      <c r="AQ608" s="2" t="s">
        <v>187</v>
      </c>
      <c r="AR608" s="2">
        <v>2035</v>
      </c>
      <c r="AS608" s="2" t="str">
        <f>IF(sum!A601="QU",sum!B601,"*")</f>
        <v>HSS-WaterHeat_ELE1</v>
      </c>
      <c r="AT608" s="2"/>
      <c r="AU608" s="2">
        <f>IF(sum!A601="QU",sum!G601,"*")</f>
        <v>0.669813785178773</v>
      </c>
      <c r="AX608" s="2" t="s">
        <v>186</v>
      </c>
      <c r="AY608" s="2" t="s">
        <v>187</v>
      </c>
      <c r="AZ608" s="2">
        <v>2035</v>
      </c>
      <c r="BA608" s="2" t="str">
        <f>IF(sum!A601="SA",sum!B601,"*")</f>
        <v>*</v>
      </c>
      <c r="BB608" s="2"/>
      <c r="BC608" s="2" t="str">
        <f>IF(sum!A601="SA",sum!G601,"*")</f>
        <v>*</v>
      </c>
    </row>
    <row r="609" spans="2:55">
      <c r="B609" s="4" t="s">
        <v>186</v>
      </c>
      <c r="C609" s="4" t="s">
        <v>187</v>
      </c>
      <c r="D609" s="4">
        <v>2035</v>
      </c>
      <c r="J609" s="4" t="s">
        <v>186</v>
      </c>
      <c r="K609" s="4" t="s">
        <v>187</v>
      </c>
      <c r="L609" s="4">
        <v>2035</v>
      </c>
      <c r="M609" s="2" t="str">
        <f>IF(sum!A602="AT",sum!B602,"*")</f>
        <v>*</v>
      </c>
      <c r="N609" s="2"/>
      <c r="O609" s="2" t="str">
        <f>IF(sum!A602="AT",sum!G602,"*")</f>
        <v>*</v>
      </c>
      <c r="R609" s="4" t="s">
        <v>186</v>
      </c>
      <c r="S609" s="4" t="s">
        <v>187</v>
      </c>
      <c r="T609" s="4">
        <v>2035</v>
      </c>
      <c r="U609" s="2" t="str">
        <f>IF(sum!A602="BC",sum!B602,"*")</f>
        <v>*</v>
      </c>
      <c r="V609" s="2"/>
      <c r="W609" s="2" t="str">
        <f>IF(sum!A602="BC",sum!G602,"*")</f>
        <v>*</v>
      </c>
      <c r="Z609" s="4" t="s">
        <v>186</v>
      </c>
      <c r="AA609" s="4" t="s">
        <v>187</v>
      </c>
      <c r="AB609" s="4">
        <v>2035</v>
      </c>
      <c r="AC609" s="2" t="str">
        <f>IF(sum!A602="MA",sum!B602,"*")</f>
        <v>*</v>
      </c>
      <c r="AD609" s="2"/>
      <c r="AE609" s="2" t="str">
        <f>IF(sum!A602="MA",sum!G602,"*")</f>
        <v>*</v>
      </c>
      <c r="AH609" s="4" t="s">
        <v>186</v>
      </c>
      <c r="AI609" s="4" t="s">
        <v>187</v>
      </c>
      <c r="AJ609" s="4">
        <v>2035</v>
      </c>
      <c r="AK609" s="2" t="str">
        <f>IF(sum!A602="ON",sum!B602,"*")</f>
        <v>*</v>
      </c>
      <c r="AL609" s="2"/>
      <c r="AM609" s="2" t="str">
        <f>IF(sum!A602="ON",sum!G602,"*")</f>
        <v>*</v>
      </c>
      <c r="AP609" s="4" t="s">
        <v>186</v>
      </c>
      <c r="AQ609" s="4" t="s">
        <v>187</v>
      </c>
      <c r="AR609" s="4">
        <v>2035</v>
      </c>
      <c r="AS609" s="2" t="str">
        <f>IF(sum!A602="QU",sum!B602,"*")</f>
        <v>ICS-AuxiliaryEquip_ELE1</v>
      </c>
      <c r="AT609" s="2"/>
      <c r="AU609" s="2">
        <f>IF(sum!A602="QU",sum!G602,"*")</f>
        <v>0.124880536219771</v>
      </c>
      <c r="AX609" s="4" t="s">
        <v>186</v>
      </c>
      <c r="AY609" s="4" t="s">
        <v>187</v>
      </c>
      <c r="AZ609" s="4">
        <v>2035</v>
      </c>
      <c r="BA609" s="2" t="str">
        <f>IF(sum!A602="SA",sum!B602,"*")</f>
        <v>*</v>
      </c>
      <c r="BB609" s="2"/>
      <c r="BC609" s="2" t="str">
        <f>IF(sum!A602="SA",sum!G602,"*")</f>
        <v>*</v>
      </c>
    </row>
    <row r="610" spans="2:55">
      <c r="B610" s="2" t="s">
        <v>186</v>
      </c>
      <c r="C610" s="2" t="s">
        <v>187</v>
      </c>
      <c r="D610" s="2">
        <v>2035</v>
      </c>
      <c r="J610" s="2" t="s">
        <v>186</v>
      </c>
      <c r="K610" s="2" t="s">
        <v>187</v>
      </c>
      <c r="L610" s="2">
        <v>2035</v>
      </c>
      <c r="M610" s="2" t="str">
        <f>IF(sum!A603="AT",sum!B603,"*")</f>
        <v>*</v>
      </c>
      <c r="N610" s="2"/>
      <c r="O610" s="2" t="str">
        <f>IF(sum!A603="AT",sum!G603,"*")</f>
        <v>*</v>
      </c>
      <c r="R610" s="2" t="s">
        <v>186</v>
      </c>
      <c r="S610" s="2" t="s">
        <v>187</v>
      </c>
      <c r="T610" s="2">
        <v>2035</v>
      </c>
      <c r="U610" s="2" t="str">
        <f>IF(sum!A603="BC",sum!B603,"*")</f>
        <v>*</v>
      </c>
      <c r="V610" s="2"/>
      <c r="W610" s="2" t="str">
        <f>IF(sum!A603="BC",sum!G603,"*")</f>
        <v>*</v>
      </c>
      <c r="Z610" s="2" t="s">
        <v>186</v>
      </c>
      <c r="AA610" s="2" t="s">
        <v>187</v>
      </c>
      <c r="AB610" s="2">
        <v>2035</v>
      </c>
      <c r="AC610" s="2" t="str">
        <f>IF(sum!A603="MA",sum!B603,"*")</f>
        <v>*</v>
      </c>
      <c r="AD610" s="2"/>
      <c r="AE610" s="2" t="str">
        <f>IF(sum!A603="MA",sum!G603,"*")</f>
        <v>*</v>
      </c>
      <c r="AH610" s="2" t="s">
        <v>186</v>
      </c>
      <c r="AI610" s="2" t="s">
        <v>187</v>
      </c>
      <c r="AJ610" s="2">
        <v>2035</v>
      </c>
      <c r="AK610" s="2" t="str">
        <f>IF(sum!A603="ON",sum!B603,"*")</f>
        <v>*</v>
      </c>
      <c r="AL610" s="2"/>
      <c r="AM610" s="2" t="str">
        <f>IF(sum!A603="ON",sum!G603,"*")</f>
        <v>*</v>
      </c>
      <c r="AP610" s="2" t="s">
        <v>186</v>
      </c>
      <c r="AQ610" s="2" t="s">
        <v>187</v>
      </c>
      <c r="AR610" s="2">
        <v>2035</v>
      </c>
      <c r="AS610" s="2" t="str">
        <f>IF(sum!A603="QU",sum!B603,"*")</f>
        <v>ICS-AuxiliaryMot_ELE1</v>
      </c>
      <c r="AT610" s="2"/>
      <c r="AU610" s="2">
        <f>IF(sum!A603="QU",sum!G603,"*")</f>
        <v>0.0293532128405063</v>
      </c>
      <c r="AX610" s="2" t="s">
        <v>186</v>
      </c>
      <c r="AY610" s="2" t="s">
        <v>187</v>
      </c>
      <c r="AZ610" s="2">
        <v>2035</v>
      </c>
      <c r="BA610" s="2" t="str">
        <f>IF(sum!A603="SA",sum!B603,"*")</f>
        <v>*</v>
      </c>
      <c r="BB610" s="2"/>
      <c r="BC610" s="2" t="str">
        <f>IF(sum!A603="SA",sum!G603,"*")</f>
        <v>*</v>
      </c>
    </row>
    <row r="611" spans="2:55">
      <c r="B611" s="2" t="s">
        <v>186</v>
      </c>
      <c r="C611" s="2" t="s">
        <v>187</v>
      </c>
      <c r="D611" s="2">
        <v>2035</v>
      </c>
      <c r="J611" s="2" t="s">
        <v>186</v>
      </c>
      <c r="K611" s="2" t="s">
        <v>187</v>
      </c>
      <c r="L611" s="2">
        <v>2035</v>
      </c>
      <c r="M611" s="2" t="str">
        <f>IF(sum!A604="AT",sum!B604,"*")</f>
        <v>*</v>
      </c>
      <c r="N611" s="2"/>
      <c r="O611" s="2" t="str">
        <f>IF(sum!A604="AT",sum!G604,"*")</f>
        <v>*</v>
      </c>
      <c r="R611" s="2" t="s">
        <v>186</v>
      </c>
      <c r="S611" s="2" t="s">
        <v>187</v>
      </c>
      <c r="T611" s="2">
        <v>2035</v>
      </c>
      <c r="U611" s="2" t="str">
        <f>IF(sum!A604="BC",sum!B604,"*")</f>
        <v>*</v>
      </c>
      <c r="V611" s="2"/>
      <c r="W611" s="2" t="str">
        <f>IF(sum!A604="BC",sum!G604,"*")</f>
        <v>*</v>
      </c>
      <c r="Z611" s="2" t="s">
        <v>186</v>
      </c>
      <c r="AA611" s="2" t="s">
        <v>187</v>
      </c>
      <c r="AB611" s="2">
        <v>2035</v>
      </c>
      <c r="AC611" s="2" t="str">
        <f>IF(sum!A604="MA",sum!B604,"*")</f>
        <v>*</v>
      </c>
      <c r="AD611" s="2"/>
      <c r="AE611" s="2" t="str">
        <f>IF(sum!A604="MA",sum!G604,"*")</f>
        <v>*</v>
      </c>
      <c r="AH611" s="2" t="s">
        <v>186</v>
      </c>
      <c r="AI611" s="2" t="s">
        <v>187</v>
      </c>
      <c r="AJ611" s="2">
        <v>2035</v>
      </c>
      <c r="AK611" s="2" t="str">
        <f>IF(sum!A604="ON",sum!B604,"*")</f>
        <v>*</v>
      </c>
      <c r="AL611" s="2"/>
      <c r="AM611" s="2" t="str">
        <f>IF(sum!A604="ON",sum!G604,"*")</f>
        <v>*</v>
      </c>
      <c r="AP611" s="4" t="s">
        <v>186</v>
      </c>
      <c r="AQ611" s="4" t="s">
        <v>187</v>
      </c>
      <c r="AR611" s="4">
        <v>2035</v>
      </c>
      <c r="AS611" s="2" t="str">
        <f>IF(sum!A604="QU",sum!B604,"*")</f>
        <v>ICS-Light_ELE1</v>
      </c>
      <c r="AT611" s="2"/>
      <c r="AU611" s="2">
        <f>IF(sum!A604="QU",sum!G604,"*")</f>
        <v>0.132089457782278</v>
      </c>
      <c r="AX611" s="2" t="s">
        <v>186</v>
      </c>
      <c r="AY611" s="2" t="s">
        <v>187</v>
      </c>
      <c r="AZ611" s="2">
        <v>2035</v>
      </c>
      <c r="BA611" s="2" t="str">
        <f>IF(sum!A604="SA",sum!B604,"*")</f>
        <v>*</v>
      </c>
      <c r="BB611" s="2"/>
      <c r="BC611" s="2" t="str">
        <f>IF(sum!A604="SA",sum!G604,"*")</f>
        <v>*</v>
      </c>
    </row>
    <row r="612" spans="2:55">
      <c r="B612" s="4" t="s">
        <v>186</v>
      </c>
      <c r="C612" s="4" t="s">
        <v>187</v>
      </c>
      <c r="D612" s="4">
        <v>2035</v>
      </c>
      <c r="J612" s="4" t="s">
        <v>186</v>
      </c>
      <c r="K612" s="4" t="s">
        <v>187</v>
      </c>
      <c r="L612" s="4">
        <v>2035</v>
      </c>
      <c r="M612" s="2" t="str">
        <f>IF(sum!A605="AT",sum!B605,"*")</f>
        <v>*</v>
      </c>
      <c r="N612" s="2"/>
      <c r="O612" s="2" t="str">
        <f>IF(sum!A605="AT",sum!G605,"*")</f>
        <v>*</v>
      </c>
      <c r="R612" s="4" t="s">
        <v>186</v>
      </c>
      <c r="S612" s="4" t="s">
        <v>187</v>
      </c>
      <c r="T612" s="4">
        <v>2035</v>
      </c>
      <c r="U612" s="2" t="str">
        <f>IF(sum!A605="BC",sum!B605,"*")</f>
        <v>*</v>
      </c>
      <c r="V612" s="2"/>
      <c r="W612" s="2" t="str">
        <f>IF(sum!A605="BC",sum!G605,"*")</f>
        <v>*</v>
      </c>
      <c r="Z612" s="4" t="s">
        <v>186</v>
      </c>
      <c r="AA612" s="4" t="s">
        <v>187</v>
      </c>
      <c r="AB612" s="4">
        <v>2035</v>
      </c>
      <c r="AC612" s="2" t="str">
        <f>IF(sum!A605="MA",sum!B605,"*")</f>
        <v>*</v>
      </c>
      <c r="AD612" s="2"/>
      <c r="AE612" s="2" t="str">
        <f>IF(sum!A605="MA",sum!G605,"*")</f>
        <v>*</v>
      </c>
      <c r="AH612" s="4" t="s">
        <v>186</v>
      </c>
      <c r="AI612" s="4" t="s">
        <v>187</v>
      </c>
      <c r="AJ612" s="4">
        <v>2035</v>
      </c>
      <c r="AK612" s="2" t="str">
        <f>IF(sum!A605="ON",sum!B605,"*")</f>
        <v>*</v>
      </c>
      <c r="AL612" s="2"/>
      <c r="AM612" s="2" t="str">
        <f>IF(sum!A605="ON",sum!G605,"*")</f>
        <v>*</v>
      </c>
      <c r="AP612" s="2" t="s">
        <v>186</v>
      </c>
      <c r="AQ612" s="2" t="s">
        <v>187</v>
      </c>
      <c r="AR612" s="2">
        <v>2035</v>
      </c>
      <c r="AS612" s="2" t="str">
        <f>IF(sum!A605="QU",sum!B605,"*")</f>
        <v>ICS-SpCool_ELE1</v>
      </c>
      <c r="AT612" s="2"/>
      <c r="AU612" s="2">
        <f>IF(sum!A605="QU",sum!G605,"*")</f>
        <v>0.0440298192607594</v>
      </c>
      <c r="AX612" s="4" t="s">
        <v>186</v>
      </c>
      <c r="AY612" s="4" t="s">
        <v>187</v>
      </c>
      <c r="AZ612" s="4">
        <v>2035</v>
      </c>
      <c r="BA612" s="2" t="str">
        <f>IF(sum!A605="SA",sum!B605,"*")</f>
        <v>*</v>
      </c>
      <c r="BB612" s="2"/>
      <c r="BC612" s="2" t="str">
        <f>IF(sum!A605="SA",sum!G605,"*")</f>
        <v>*</v>
      </c>
    </row>
    <row r="613" spans="2:55">
      <c r="B613" s="2" t="s">
        <v>186</v>
      </c>
      <c r="C613" s="2" t="s">
        <v>187</v>
      </c>
      <c r="D613" s="2">
        <v>2035</v>
      </c>
      <c r="J613" s="2" t="s">
        <v>186</v>
      </c>
      <c r="K613" s="2" t="s">
        <v>187</v>
      </c>
      <c r="L613" s="2">
        <v>2035</v>
      </c>
      <c r="M613" s="2" t="str">
        <f>IF(sum!A606="AT",sum!B606,"*")</f>
        <v>*</v>
      </c>
      <c r="N613" s="2"/>
      <c r="O613" s="2" t="str">
        <f>IF(sum!A606="AT",sum!G606,"*")</f>
        <v>*</v>
      </c>
      <c r="R613" s="2" t="s">
        <v>186</v>
      </c>
      <c r="S613" s="2" t="s">
        <v>187</v>
      </c>
      <c r="T613" s="2">
        <v>2035</v>
      </c>
      <c r="U613" s="2" t="str">
        <f>IF(sum!A606="BC",sum!B606,"*")</f>
        <v>*</v>
      </c>
      <c r="V613" s="2"/>
      <c r="W613" s="2" t="str">
        <f>IF(sum!A606="BC",sum!G606,"*")</f>
        <v>*</v>
      </c>
      <c r="Z613" s="2" t="s">
        <v>186</v>
      </c>
      <c r="AA613" s="2" t="s">
        <v>187</v>
      </c>
      <c r="AB613" s="2">
        <v>2035</v>
      </c>
      <c r="AC613" s="2" t="str">
        <f>IF(sum!A606="MA",sum!B606,"*")</f>
        <v>*</v>
      </c>
      <c r="AD613" s="2"/>
      <c r="AE613" s="2" t="str">
        <f>IF(sum!A606="MA",sum!G606,"*")</f>
        <v>*</v>
      </c>
      <c r="AH613" s="2" t="s">
        <v>186</v>
      </c>
      <c r="AI613" s="2" t="s">
        <v>187</v>
      </c>
      <c r="AJ613" s="2">
        <v>2035</v>
      </c>
      <c r="AK613" s="2" t="str">
        <f>IF(sum!A606="ON",sum!B606,"*")</f>
        <v>*</v>
      </c>
      <c r="AL613" s="2"/>
      <c r="AM613" s="2" t="str">
        <f>IF(sum!A606="ON",sum!G606,"*")</f>
        <v>*</v>
      </c>
      <c r="AP613" s="4" t="s">
        <v>186</v>
      </c>
      <c r="AQ613" s="4" t="s">
        <v>187</v>
      </c>
      <c r="AR613" s="4">
        <v>2035</v>
      </c>
      <c r="AS613" s="2" t="str">
        <f>IF(sum!A606="QU",sum!B606,"*")</f>
        <v>ICS-SpHeat_ELE1</v>
      </c>
      <c r="AT613" s="2"/>
      <c r="AU613" s="2">
        <f>IF(sum!A606="QU",sum!G606,"*")</f>
        <v>0.178566630206808</v>
      </c>
      <c r="AX613" s="2" t="s">
        <v>186</v>
      </c>
      <c r="AY613" s="2" t="s">
        <v>187</v>
      </c>
      <c r="AZ613" s="2">
        <v>2035</v>
      </c>
      <c r="BA613" s="2" t="str">
        <f>IF(sum!A606="SA",sum!B606,"*")</f>
        <v>*</v>
      </c>
      <c r="BB613" s="2"/>
      <c r="BC613" s="2" t="str">
        <f>IF(sum!A606="SA",sum!G606,"*")</f>
        <v>*</v>
      </c>
    </row>
    <row r="614" spans="2:55">
      <c r="B614" s="2" t="s">
        <v>186</v>
      </c>
      <c r="C614" s="2" t="s">
        <v>187</v>
      </c>
      <c r="D614" s="2">
        <v>2035</v>
      </c>
      <c r="J614" s="2" t="s">
        <v>186</v>
      </c>
      <c r="K614" s="2" t="s">
        <v>187</v>
      </c>
      <c r="L614" s="2">
        <v>2035</v>
      </c>
      <c r="M614" s="2" t="str">
        <f>IF(sum!A607="AT",sum!B607,"*")</f>
        <v>*</v>
      </c>
      <c r="N614" s="2"/>
      <c r="O614" s="2" t="str">
        <f>IF(sum!A607="AT",sum!G607,"*")</f>
        <v>*</v>
      </c>
      <c r="R614" s="2" t="s">
        <v>186</v>
      </c>
      <c r="S614" s="2" t="s">
        <v>187</v>
      </c>
      <c r="T614" s="2">
        <v>2035</v>
      </c>
      <c r="U614" s="2" t="str">
        <f>IF(sum!A607="BC",sum!B607,"*")</f>
        <v>*</v>
      </c>
      <c r="V614" s="2"/>
      <c r="W614" s="2" t="str">
        <f>IF(sum!A607="BC",sum!G607,"*")</f>
        <v>*</v>
      </c>
      <c r="Z614" s="2" t="s">
        <v>186</v>
      </c>
      <c r="AA614" s="2" t="s">
        <v>187</v>
      </c>
      <c r="AB614" s="2">
        <v>2035</v>
      </c>
      <c r="AC614" s="2" t="str">
        <f>IF(sum!A607="MA",sum!B607,"*")</f>
        <v>*</v>
      </c>
      <c r="AD614" s="2"/>
      <c r="AE614" s="2" t="str">
        <f>IF(sum!A607="MA",sum!G607,"*")</f>
        <v>*</v>
      </c>
      <c r="AH614" s="2" t="s">
        <v>186</v>
      </c>
      <c r="AI614" s="2" t="s">
        <v>187</v>
      </c>
      <c r="AJ614" s="2">
        <v>2035</v>
      </c>
      <c r="AK614" s="2" t="str">
        <f>IF(sum!A607="ON",sum!B607,"*")</f>
        <v>*</v>
      </c>
      <c r="AL614" s="2"/>
      <c r="AM614" s="2" t="str">
        <f>IF(sum!A607="ON",sum!G607,"*")</f>
        <v>*</v>
      </c>
      <c r="AP614" s="2" t="s">
        <v>186</v>
      </c>
      <c r="AQ614" s="2" t="s">
        <v>187</v>
      </c>
      <c r="AR614" s="2">
        <v>2035</v>
      </c>
      <c r="AS614" s="2" t="str">
        <f>IF(sum!A607="QU",sum!B607,"*")</f>
        <v>ICS-WaterHeat_ELE1</v>
      </c>
      <c r="AT614" s="2"/>
      <c r="AU614" s="2">
        <f>IF(sum!A607="QU",sum!G607,"*")</f>
        <v>0.0227055520399584</v>
      </c>
      <c r="AX614" s="2" t="s">
        <v>186</v>
      </c>
      <c r="AY614" s="2" t="s">
        <v>187</v>
      </c>
      <c r="AZ614" s="2">
        <v>2035</v>
      </c>
      <c r="BA614" s="2" t="str">
        <f>IF(sum!A607="SA",sum!B607,"*")</f>
        <v>*</v>
      </c>
      <c r="BB614" s="2"/>
      <c r="BC614" s="2" t="str">
        <f>IF(sum!A607="SA",sum!G607,"*")</f>
        <v>*</v>
      </c>
    </row>
    <row r="615" spans="2:55">
      <c r="B615" s="4" t="s">
        <v>186</v>
      </c>
      <c r="C615" s="4" t="s">
        <v>187</v>
      </c>
      <c r="D615" s="4">
        <v>2035</v>
      </c>
      <c r="J615" s="4" t="s">
        <v>186</v>
      </c>
      <c r="K615" s="4" t="s">
        <v>187</v>
      </c>
      <c r="L615" s="4">
        <v>2035</v>
      </c>
      <c r="M615" s="2" t="str">
        <f>IF(sum!A608="AT",sum!B608,"*")</f>
        <v>*</v>
      </c>
      <c r="N615" s="2"/>
      <c r="O615" s="2" t="str">
        <f>IF(sum!A608="AT",sum!G608,"*")</f>
        <v>*</v>
      </c>
      <c r="R615" s="4" t="s">
        <v>186</v>
      </c>
      <c r="S615" s="4" t="s">
        <v>187</v>
      </c>
      <c r="T615" s="4">
        <v>2035</v>
      </c>
      <c r="U615" s="2" t="str">
        <f>IF(sum!A608="BC",sum!B608,"*")</f>
        <v>*</v>
      </c>
      <c r="V615" s="2"/>
      <c r="W615" s="2" t="str">
        <f>IF(sum!A608="BC",sum!G608,"*")</f>
        <v>*</v>
      </c>
      <c r="Z615" s="4" t="s">
        <v>186</v>
      </c>
      <c r="AA615" s="4" t="s">
        <v>187</v>
      </c>
      <c r="AB615" s="4">
        <v>2035</v>
      </c>
      <c r="AC615" s="2" t="str">
        <f>IF(sum!A608="MA",sum!B608,"*")</f>
        <v>*</v>
      </c>
      <c r="AD615" s="2"/>
      <c r="AE615" s="2" t="str">
        <f>IF(sum!A608="MA",sum!G608,"*")</f>
        <v>*</v>
      </c>
      <c r="AH615" s="4" t="s">
        <v>186</v>
      </c>
      <c r="AI615" s="4" t="s">
        <v>187</v>
      </c>
      <c r="AJ615" s="4">
        <v>2035</v>
      </c>
      <c r="AK615" s="2" t="str">
        <f>IF(sum!A608="ON",sum!B608,"*")</f>
        <v>*</v>
      </c>
      <c r="AL615" s="2"/>
      <c r="AM615" s="2" t="str">
        <f>IF(sum!A608="ON",sum!G608,"*")</f>
        <v>*</v>
      </c>
      <c r="AP615" s="4" t="s">
        <v>186</v>
      </c>
      <c r="AQ615" s="4" t="s">
        <v>187</v>
      </c>
      <c r="AR615" s="4">
        <v>2035</v>
      </c>
      <c r="AS615" s="2" t="str">
        <f>IF(sum!A608="QU",sum!B608,"*")</f>
        <v>OS-AuxiliaryEquip_ELE1</v>
      </c>
      <c r="AT615" s="2"/>
      <c r="AU615" s="2">
        <f>IF(sum!A608="QU",sum!G608,"*")</f>
        <v>1.66885807493694</v>
      </c>
      <c r="AX615" s="4" t="s">
        <v>186</v>
      </c>
      <c r="AY615" s="4" t="s">
        <v>187</v>
      </c>
      <c r="AZ615" s="4">
        <v>2035</v>
      </c>
      <c r="BA615" s="2" t="str">
        <f>IF(sum!A608="SA",sum!B608,"*")</f>
        <v>*</v>
      </c>
      <c r="BB615" s="2"/>
      <c r="BC615" s="2" t="str">
        <f>IF(sum!A608="SA",sum!G608,"*")</f>
        <v>*</v>
      </c>
    </row>
    <row r="616" spans="2:55">
      <c r="B616" s="2" t="s">
        <v>186</v>
      </c>
      <c r="C616" s="2" t="s">
        <v>187</v>
      </c>
      <c r="D616" s="2">
        <v>2035</v>
      </c>
      <c r="J616" s="2" t="s">
        <v>186</v>
      </c>
      <c r="K616" s="2" t="s">
        <v>187</v>
      </c>
      <c r="L616" s="2">
        <v>2035</v>
      </c>
      <c r="M616" s="2" t="str">
        <f>IF(sum!A609="AT",sum!B609,"*")</f>
        <v>*</v>
      </c>
      <c r="N616" s="2"/>
      <c r="O616" s="2" t="str">
        <f>IF(sum!A609="AT",sum!G609,"*")</f>
        <v>*</v>
      </c>
      <c r="R616" s="2" t="s">
        <v>186</v>
      </c>
      <c r="S616" s="2" t="s">
        <v>187</v>
      </c>
      <c r="T616" s="2">
        <v>2035</v>
      </c>
      <c r="U616" s="2" t="str">
        <f>IF(sum!A609="BC",sum!B609,"*")</f>
        <v>*</v>
      </c>
      <c r="V616" s="2"/>
      <c r="W616" s="2" t="str">
        <f>IF(sum!A609="BC",sum!G609,"*")</f>
        <v>*</v>
      </c>
      <c r="Z616" s="2" t="s">
        <v>186</v>
      </c>
      <c r="AA616" s="2" t="s">
        <v>187</v>
      </c>
      <c r="AB616" s="2">
        <v>2035</v>
      </c>
      <c r="AC616" s="2" t="str">
        <f>IF(sum!A609="MA",sum!B609,"*")</f>
        <v>*</v>
      </c>
      <c r="AD616" s="2"/>
      <c r="AE616" s="2" t="str">
        <f>IF(sum!A609="MA",sum!G609,"*")</f>
        <v>*</v>
      </c>
      <c r="AH616" s="2" t="s">
        <v>186</v>
      </c>
      <c r="AI616" s="2" t="s">
        <v>187</v>
      </c>
      <c r="AJ616" s="2">
        <v>2035</v>
      </c>
      <c r="AK616" s="2" t="str">
        <f>IF(sum!A609="ON",sum!B609,"*")</f>
        <v>*</v>
      </c>
      <c r="AL616" s="2"/>
      <c r="AM616" s="2" t="str">
        <f>IF(sum!A609="ON",sum!G609,"*")</f>
        <v>*</v>
      </c>
      <c r="AP616" s="2" t="s">
        <v>186</v>
      </c>
      <c r="AQ616" s="2" t="s">
        <v>187</v>
      </c>
      <c r="AR616" s="2">
        <v>2035</v>
      </c>
      <c r="AS616" s="2" t="str">
        <f>IF(sum!A609="QU",sum!B609,"*")</f>
        <v>OS-AuxiliaryMot_ELE1</v>
      </c>
      <c r="AT616" s="2"/>
      <c r="AU616" s="2">
        <f>IF(sum!A609="QU",sum!G609,"*")</f>
        <v>0.454974799027847</v>
      </c>
      <c r="AX616" s="2" t="s">
        <v>186</v>
      </c>
      <c r="AY616" s="2" t="s">
        <v>187</v>
      </c>
      <c r="AZ616" s="2">
        <v>2035</v>
      </c>
      <c r="BA616" s="2" t="str">
        <f>IF(sum!A609="SA",sum!B609,"*")</f>
        <v>*</v>
      </c>
      <c r="BB616" s="2"/>
      <c r="BC616" s="2" t="str">
        <f>IF(sum!A609="SA",sum!G609,"*")</f>
        <v>*</v>
      </c>
    </row>
    <row r="617" spans="2:55">
      <c r="B617" s="2" t="s">
        <v>186</v>
      </c>
      <c r="C617" s="2" t="s">
        <v>187</v>
      </c>
      <c r="D617" s="2">
        <v>2035</v>
      </c>
      <c r="J617" s="2" t="s">
        <v>186</v>
      </c>
      <c r="K617" s="2" t="s">
        <v>187</v>
      </c>
      <c r="L617" s="2">
        <v>2035</v>
      </c>
      <c r="M617" s="2" t="str">
        <f>IF(sum!A610="AT",sum!B610,"*")</f>
        <v>*</v>
      </c>
      <c r="N617" s="2"/>
      <c r="O617" s="2" t="str">
        <f>IF(sum!A610="AT",sum!G610,"*")</f>
        <v>*</v>
      </c>
      <c r="R617" s="2" t="s">
        <v>186</v>
      </c>
      <c r="S617" s="2" t="s">
        <v>187</v>
      </c>
      <c r="T617" s="2">
        <v>2035</v>
      </c>
      <c r="U617" s="2" t="str">
        <f>IF(sum!A610="BC",sum!B610,"*")</f>
        <v>*</v>
      </c>
      <c r="V617" s="2"/>
      <c r="W617" s="2" t="str">
        <f>IF(sum!A610="BC",sum!G610,"*")</f>
        <v>*</v>
      </c>
      <c r="Z617" s="2" t="s">
        <v>186</v>
      </c>
      <c r="AA617" s="2" t="s">
        <v>187</v>
      </c>
      <c r="AB617" s="2">
        <v>2035</v>
      </c>
      <c r="AC617" s="2" t="str">
        <f>IF(sum!A610="MA",sum!B610,"*")</f>
        <v>*</v>
      </c>
      <c r="AD617" s="2"/>
      <c r="AE617" s="2" t="str">
        <f>IF(sum!A610="MA",sum!G610,"*")</f>
        <v>*</v>
      </c>
      <c r="AH617" s="2" t="s">
        <v>186</v>
      </c>
      <c r="AI617" s="2" t="s">
        <v>187</v>
      </c>
      <c r="AJ617" s="2">
        <v>2035</v>
      </c>
      <c r="AK617" s="2" t="str">
        <f>IF(sum!A610="ON",sum!B610,"*")</f>
        <v>*</v>
      </c>
      <c r="AL617" s="2"/>
      <c r="AM617" s="2" t="str">
        <f>IF(sum!A610="ON",sum!G610,"*")</f>
        <v>*</v>
      </c>
      <c r="AP617" s="4" t="s">
        <v>186</v>
      </c>
      <c r="AQ617" s="4" t="s">
        <v>187</v>
      </c>
      <c r="AR617" s="4">
        <v>2035</v>
      </c>
      <c r="AS617" s="2" t="str">
        <f>IF(sum!A610="QU",sum!B610,"*")</f>
        <v>OS-Light_ELE1</v>
      </c>
      <c r="AT617" s="2"/>
      <c r="AU617" s="2">
        <f>IF(sum!A610="QU",sum!G610,"*")</f>
        <v>2.17213775019746</v>
      </c>
      <c r="AX617" s="2" t="s">
        <v>186</v>
      </c>
      <c r="AY617" s="2" t="s">
        <v>187</v>
      </c>
      <c r="AZ617" s="2">
        <v>2035</v>
      </c>
      <c r="BA617" s="2" t="str">
        <f>IF(sum!A610="SA",sum!B610,"*")</f>
        <v>*</v>
      </c>
      <c r="BB617" s="2"/>
      <c r="BC617" s="2" t="str">
        <f>IF(sum!A610="SA",sum!G610,"*")</f>
        <v>*</v>
      </c>
    </row>
    <row r="618" spans="2:55">
      <c r="B618" s="4" t="s">
        <v>186</v>
      </c>
      <c r="C618" s="4" t="s">
        <v>187</v>
      </c>
      <c r="D618" s="4">
        <v>2035</v>
      </c>
      <c r="J618" s="4" t="s">
        <v>186</v>
      </c>
      <c r="K618" s="4" t="s">
        <v>187</v>
      </c>
      <c r="L618" s="4">
        <v>2035</v>
      </c>
      <c r="M618" s="2" t="str">
        <f>IF(sum!A611="AT",sum!B611,"*")</f>
        <v>*</v>
      </c>
      <c r="N618" s="2"/>
      <c r="O618" s="2" t="str">
        <f>IF(sum!A611="AT",sum!G611,"*")</f>
        <v>*</v>
      </c>
      <c r="R618" s="4" t="s">
        <v>186</v>
      </c>
      <c r="S618" s="4" t="s">
        <v>187</v>
      </c>
      <c r="T618" s="4">
        <v>2035</v>
      </c>
      <c r="U618" s="2" t="str">
        <f>IF(sum!A611="BC",sum!B611,"*")</f>
        <v>*</v>
      </c>
      <c r="V618" s="2"/>
      <c r="W618" s="2" t="str">
        <f>IF(sum!A611="BC",sum!G611,"*")</f>
        <v>*</v>
      </c>
      <c r="Z618" s="4" t="s">
        <v>186</v>
      </c>
      <c r="AA618" s="4" t="s">
        <v>187</v>
      </c>
      <c r="AB618" s="4">
        <v>2035</v>
      </c>
      <c r="AC618" s="2" t="str">
        <f>IF(sum!A611="MA",sum!B611,"*")</f>
        <v>*</v>
      </c>
      <c r="AD618" s="2"/>
      <c r="AE618" s="2" t="str">
        <f>IF(sum!A611="MA",sum!G611,"*")</f>
        <v>*</v>
      </c>
      <c r="AH618" s="4" t="s">
        <v>186</v>
      </c>
      <c r="AI618" s="4" t="s">
        <v>187</v>
      </c>
      <c r="AJ618" s="4">
        <v>2035</v>
      </c>
      <c r="AK618" s="2" t="str">
        <f>IF(sum!A611="ON",sum!B611,"*")</f>
        <v>*</v>
      </c>
      <c r="AL618" s="2"/>
      <c r="AM618" s="2" t="str">
        <f>IF(sum!A611="ON",sum!G611,"*")</f>
        <v>*</v>
      </c>
      <c r="AP618" s="2" t="s">
        <v>186</v>
      </c>
      <c r="AQ618" s="2" t="s">
        <v>187</v>
      </c>
      <c r="AR618" s="2">
        <v>2035</v>
      </c>
      <c r="AS618" s="2" t="str">
        <f>IF(sum!A611="QU",sum!B611,"*")</f>
        <v>OS-SpCool_ELE1</v>
      </c>
      <c r="AT618" s="2"/>
      <c r="AU618" s="2">
        <f>IF(sum!A611="QU",sum!G611,"*")</f>
        <v>0.645770682491138</v>
      </c>
      <c r="AX618" s="4" t="s">
        <v>186</v>
      </c>
      <c r="AY618" s="4" t="s">
        <v>187</v>
      </c>
      <c r="AZ618" s="4">
        <v>2035</v>
      </c>
      <c r="BA618" s="2" t="str">
        <f>IF(sum!A611="SA",sum!B611,"*")</f>
        <v>*</v>
      </c>
      <c r="BB618" s="2"/>
      <c r="BC618" s="2" t="str">
        <f>IF(sum!A611="SA",sum!G611,"*")</f>
        <v>*</v>
      </c>
    </row>
    <row r="619" spans="2:55">
      <c r="B619" s="2" t="s">
        <v>186</v>
      </c>
      <c r="C619" s="2" t="s">
        <v>187</v>
      </c>
      <c r="D619" s="2">
        <v>2035</v>
      </c>
      <c r="J619" s="2" t="s">
        <v>186</v>
      </c>
      <c r="K619" s="2" t="s">
        <v>187</v>
      </c>
      <c r="L619" s="2">
        <v>2035</v>
      </c>
      <c r="M619" s="2" t="str">
        <f>IF(sum!A612="AT",sum!B612,"*")</f>
        <v>*</v>
      </c>
      <c r="N619" s="2"/>
      <c r="O619" s="2" t="str">
        <f>IF(sum!A612="AT",sum!G612,"*")</f>
        <v>*</v>
      </c>
      <c r="R619" s="2" t="s">
        <v>186</v>
      </c>
      <c r="S619" s="2" t="s">
        <v>187</v>
      </c>
      <c r="T619" s="2">
        <v>2035</v>
      </c>
      <c r="U619" s="2" t="str">
        <f>IF(sum!A612="BC",sum!B612,"*")</f>
        <v>*</v>
      </c>
      <c r="V619" s="2"/>
      <c r="W619" s="2" t="str">
        <f>IF(sum!A612="BC",sum!G612,"*")</f>
        <v>*</v>
      </c>
      <c r="Z619" s="2" t="s">
        <v>186</v>
      </c>
      <c r="AA619" s="2" t="s">
        <v>187</v>
      </c>
      <c r="AB619" s="2">
        <v>2035</v>
      </c>
      <c r="AC619" s="2" t="str">
        <f>IF(sum!A612="MA",sum!B612,"*")</f>
        <v>*</v>
      </c>
      <c r="AD619" s="2"/>
      <c r="AE619" s="2" t="str">
        <f>IF(sum!A612="MA",sum!G612,"*")</f>
        <v>*</v>
      </c>
      <c r="AH619" s="2" t="s">
        <v>186</v>
      </c>
      <c r="AI619" s="2" t="s">
        <v>187</v>
      </c>
      <c r="AJ619" s="2">
        <v>2035</v>
      </c>
      <c r="AK619" s="2" t="str">
        <f>IF(sum!A612="ON",sum!B612,"*")</f>
        <v>*</v>
      </c>
      <c r="AL619" s="2"/>
      <c r="AM619" s="2" t="str">
        <f>IF(sum!A612="ON",sum!G612,"*")</f>
        <v>*</v>
      </c>
      <c r="AP619" s="4" t="s">
        <v>186</v>
      </c>
      <c r="AQ619" s="4" t="s">
        <v>187</v>
      </c>
      <c r="AR619" s="4">
        <v>2035</v>
      </c>
      <c r="AS619" s="2" t="str">
        <f>IF(sum!A612="QU",sum!B612,"*")</f>
        <v>OS-SpHeat_ELE1</v>
      </c>
      <c r="AT619" s="2"/>
      <c r="AU619" s="2">
        <f>IF(sum!A612="QU",sum!G612,"*")</f>
        <v>2.22487075856352</v>
      </c>
      <c r="AX619" s="2" t="s">
        <v>186</v>
      </c>
      <c r="AY619" s="2" t="s">
        <v>187</v>
      </c>
      <c r="AZ619" s="2">
        <v>2035</v>
      </c>
      <c r="BA619" s="2" t="str">
        <f>IF(sum!A612="SA",sum!B612,"*")</f>
        <v>*</v>
      </c>
      <c r="BB619" s="2"/>
      <c r="BC619" s="2" t="str">
        <f>IF(sum!A612="SA",sum!G612,"*")</f>
        <v>*</v>
      </c>
    </row>
    <row r="620" spans="2:55">
      <c r="B620" s="2" t="s">
        <v>186</v>
      </c>
      <c r="C620" s="2" t="s">
        <v>187</v>
      </c>
      <c r="D620" s="2">
        <v>2035</v>
      </c>
      <c r="J620" s="2" t="s">
        <v>186</v>
      </c>
      <c r="K620" s="2" t="s">
        <v>187</v>
      </c>
      <c r="L620" s="2">
        <v>2035</v>
      </c>
      <c r="M620" s="2" t="str">
        <f>IF(sum!A613="AT",sum!B613,"*")</f>
        <v>*</v>
      </c>
      <c r="N620" s="2"/>
      <c r="O620" s="2" t="str">
        <f>IF(sum!A613="AT",sum!G613,"*")</f>
        <v>*</v>
      </c>
      <c r="R620" s="2" t="s">
        <v>186</v>
      </c>
      <c r="S620" s="2" t="s">
        <v>187</v>
      </c>
      <c r="T620" s="2">
        <v>2035</v>
      </c>
      <c r="U620" s="2" t="str">
        <f>IF(sum!A613="BC",sum!B613,"*")</f>
        <v>*</v>
      </c>
      <c r="V620" s="2"/>
      <c r="W620" s="2" t="str">
        <f>IF(sum!A613="BC",sum!G613,"*")</f>
        <v>*</v>
      </c>
      <c r="Z620" s="2" t="s">
        <v>186</v>
      </c>
      <c r="AA620" s="2" t="s">
        <v>187</v>
      </c>
      <c r="AB620" s="2">
        <v>2035</v>
      </c>
      <c r="AC620" s="2" t="str">
        <f>IF(sum!A613="MA",sum!B613,"*")</f>
        <v>*</v>
      </c>
      <c r="AD620" s="2"/>
      <c r="AE620" s="2" t="str">
        <f>IF(sum!A613="MA",sum!G613,"*")</f>
        <v>*</v>
      </c>
      <c r="AH620" s="2" t="s">
        <v>186</v>
      </c>
      <c r="AI620" s="2" t="s">
        <v>187</v>
      </c>
      <c r="AJ620" s="2">
        <v>2035</v>
      </c>
      <c r="AK620" s="2" t="str">
        <f>IF(sum!A613="ON",sum!B613,"*")</f>
        <v>*</v>
      </c>
      <c r="AL620" s="2"/>
      <c r="AM620" s="2" t="str">
        <f>IF(sum!A613="ON",sum!G613,"*")</f>
        <v>*</v>
      </c>
      <c r="AP620" s="2" t="s">
        <v>186</v>
      </c>
      <c r="AQ620" s="2" t="s">
        <v>187</v>
      </c>
      <c r="AR620" s="2">
        <v>2035</v>
      </c>
      <c r="AS620" s="2" t="str">
        <f>IF(sum!A613="QU",sum!B613,"*")</f>
        <v>OS-WaterHeat_ELE1</v>
      </c>
      <c r="AT620" s="2"/>
      <c r="AU620" s="2">
        <f>IF(sum!A613="QU",sum!G613,"*")</f>
        <v>0.204349968359626</v>
      </c>
      <c r="AX620" s="2" t="s">
        <v>186</v>
      </c>
      <c r="AY620" s="2" t="s">
        <v>187</v>
      </c>
      <c r="AZ620" s="2">
        <v>2035</v>
      </c>
      <c r="BA620" s="2" t="str">
        <f>IF(sum!A613="SA",sum!B613,"*")</f>
        <v>*</v>
      </c>
      <c r="BB620" s="2"/>
      <c r="BC620" s="2" t="str">
        <f>IF(sum!A613="SA",sum!G613,"*")</f>
        <v>*</v>
      </c>
    </row>
    <row r="621" spans="2:55">
      <c r="B621" s="4" t="s">
        <v>186</v>
      </c>
      <c r="C621" s="4" t="s">
        <v>187</v>
      </c>
      <c r="D621" s="4">
        <v>2035</v>
      </c>
      <c r="J621" s="4" t="s">
        <v>186</v>
      </c>
      <c r="K621" s="4" t="s">
        <v>187</v>
      </c>
      <c r="L621" s="4">
        <v>2035</v>
      </c>
      <c r="M621" s="2" t="str">
        <f>IF(sum!A614="AT",sum!B614,"*")</f>
        <v>*</v>
      </c>
      <c r="N621" s="2"/>
      <c r="O621" s="2" t="str">
        <f>IF(sum!A614="AT",sum!G614,"*")</f>
        <v>*</v>
      </c>
      <c r="R621" s="4" t="s">
        <v>186</v>
      </c>
      <c r="S621" s="4" t="s">
        <v>187</v>
      </c>
      <c r="T621" s="4">
        <v>2035</v>
      </c>
      <c r="U621" s="2" t="str">
        <f>IF(sum!A614="BC",sum!B614,"*")</f>
        <v>*</v>
      </c>
      <c r="V621" s="2"/>
      <c r="W621" s="2" t="str">
        <f>IF(sum!A614="BC",sum!G614,"*")</f>
        <v>*</v>
      </c>
      <c r="Z621" s="4" t="s">
        <v>186</v>
      </c>
      <c r="AA621" s="4" t="s">
        <v>187</v>
      </c>
      <c r="AB621" s="4">
        <v>2035</v>
      </c>
      <c r="AC621" s="2" t="str">
        <f>IF(sum!A614="MA",sum!B614,"*")</f>
        <v>*</v>
      </c>
      <c r="AD621" s="2"/>
      <c r="AE621" s="2" t="str">
        <f>IF(sum!A614="MA",sum!G614,"*")</f>
        <v>*</v>
      </c>
      <c r="AH621" s="4" t="s">
        <v>186</v>
      </c>
      <c r="AI621" s="4" t="s">
        <v>187</v>
      </c>
      <c r="AJ621" s="4">
        <v>2035</v>
      </c>
      <c r="AK621" s="2" t="str">
        <f>IF(sum!A614="ON",sum!B614,"*")</f>
        <v>*</v>
      </c>
      <c r="AL621" s="2"/>
      <c r="AM621" s="2" t="str">
        <f>IF(sum!A614="ON",sum!G614,"*")</f>
        <v>*</v>
      </c>
      <c r="AP621" s="4" t="s">
        <v>186</v>
      </c>
      <c r="AQ621" s="4" t="s">
        <v>187</v>
      </c>
      <c r="AR621" s="4">
        <v>2035</v>
      </c>
      <c r="AS621" s="2" t="str">
        <f>IF(sum!A614="QU",sum!B614,"*")</f>
        <v>OTH-AuxiliaryEquip_ELE1</v>
      </c>
      <c r="AT621" s="2"/>
      <c r="AU621" s="2">
        <f>IF(sum!A614="QU",sum!G614,"*")</f>
        <v>0.056763880099896</v>
      </c>
      <c r="AX621" s="4" t="s">
        <v>186</v>
      </c>
      <c r="AY621" s="4" t="s">
        <v>187</v>
      </c>
      <c r="AZ621" s="4">
        <v>2035</v>
      </c>
      <c r="BA621" s="2" t="str">
        <f>IF(sum!A614="SA",sum!B614,"*")</f>
        <v>*</v>
      </c>
      <c r="BB621" s="2"/>
      <c r="BC621" s="2" t="str">
        <f>IF(sum!A614="SA",sum!G614,"*")</f>
        <v>*</v>
      </c>
    </row>
    <row r="622" spans="2:55">
      <c r="B622" s="2" t="s">
        <v>186</v>
      </c>
      <c r="C622" s="2" t="s">
        <v>187</v>
      </c>
      <c r="D622" s="2">
        <v>2035</v>
      </c>
      <c r="J622" s="2" t="s">
        <v>186</v>
      </c>
      <c r="K622" s="2" t="s">
        <v>187</v>
      </c>
      <c r="L622" s="2">
        <v>2035</v>
      </c>
      <c r="M622" s="2" t="str">
        <f>IF(sum!A615="AT",sum!B615,"*")</f>
        <v>*</v>
      </c>
      <c r="N622" s="2"/>
      <c r="O622" s="2" t="str">
        <f>IF(sum!A615="AT",sum!G615,"*")</f>
        <v>*</v>
      </c>
      <c r="R622" s="2" t="s">
        <v>186</v>
      </c>
      <c r="S622" s="2" t="s">
        <v>187</v>
      </c>
      <c r="T622" s="2">
        <v>2035</v>
      </c>
      <c r="U622" s="2" t="str">
        <f>IF(sum!A615="BC",sum!B615,"*")</f>
        <v>*</v>
      </c>
      <c r="V622" s="2"/>
      <c r="W622" s="2" t="str">
        <f>IF(sum!A615="BC",sum!G615,"*")</f>
        <v>*</v>
      </c>
      <c r="Z622" s="2" t="s">
        <v>186</v>
      </c>
      <c r="AA622" s="2" t="s">
        <v>187</v>
      </c>
      <c r="AB622" s="2">
        <v>2035</v>
      </c>
      <c r="AC622" s="2" t="str">
        <f>IF(sum!A615="MA",sum!B615,"*")</f>
        <v>*</v>
      </c>
      <c r="AD622" s="2"/>
      <c r="AE622" s="2" t="str">
        <f>IF(sum!A615="MA",sum!G615,"*")</f>
        <v>*</v>
      </c>
      <c r="AH622" s="2" t="s">
        <v>186</v>
      </c>
      <c r="AI622" s="2" t="s">
        <v>187</v>
      </c>
      <c r="AJ622" s="2">
        <v>2035</v>
      </c>
      <c r="AK622" s="2" t="str">
        <f>IF(sum!A615="ON",sum!B615,"*")</f>
        <v>*</v>
      </c>
      <c r="AL622" s="2"/>
      <c r="AM622" s="2" t="str">
        <f>IF(sum!A615="ON",sum!G615,"*")</f>
        <v>*</v>
      </c>
      <c r="AP622" s="2" t="s">
        <v>186</v>
      </c>
      <c r="AQ622" s="2" t="s">
        <v>187</v>
      </c>
      <c r="AR622" s="2">
        <v>2035</v>
      </c>
      <c r="AS622" s="2" t="str">
        <f>IF(sum!A615="QU",sum!B615,"*")</f>
        <v>OTH-AuxiliaryMot_ELE1</v>
      </c>
      <c r="AT622" s="2"/>
      <c r="AU622" s="2">
        <f>IF(sum!A615="QU",sum!G615,"*")</f>
        <v>0.0146766064202532</v>
      </c>
      <c r="AX622" s="2" t="s">
        <v>186</v>
      </c>
      <c r="AY622" s="2" t="s">
        <v>187</v>
      </c>
      <c r="AZ622" s="2">
        <v>2035</v>
      </c>
      <c r="BA622" s="2" t="str">
        <f>IF(sum!A615="SA",sum!B615,"*")</f>
        <v>*</v>
      </c>
      <c r="BB622" s="2"/>
      <c r="BC622" s="2" t="str">
        <f>IF(sum!A615="SA",sum!G615,"*")</f>
        <v>*</v>
      </c>
    </row>
    <row r="623" spans="2:55">
      <c r="B623" s="2" t="s">
        <v>186</v>
      </c>
      <c r="C623" s="2" t="s">
        <v>187</v>
      </c>
      <c r="D623" s="2">
        <v>2035</v>
      </c>
      <c r="J623" s="2" t="s">
        <v>186</v>
      </c>
      <c r="K623" s="2" t="s">
        <v>187</v>
      </c>
      <c r="L623" s="2">
        <v>2035</v>
      </c>
      <c r="M623" s="2" t="str">
        <f>IF(sum!A616="AT",sum!B616,"*")</f>
        <v>*</v>
      </c>
      <c r="N623" s="2"/>
      <c r="O623" s="2" t="str">
        <f>IF(sum!A616="AT",sum!G616,"*")</f>
        <v>*</v>
      </c>
      <c r="R623" s="2" t="s">
        <v>186</v>
      </c>
      <c r="S623" s="2" t="s">
        <v>187</v>
      </c>
      <c r="T623" s="2">
        <v>2035</v>
      </c>
      <c r="U623" s="2" t="str">
        <f>IF(sum!A616="BC",sum!B616,"*")</f>
        <v>*</v>
      </c>
      <c r="V623" s="2"/>
      <c r="W623" s="2" t="str">
        <f>IF(sum!A616="BC",sum!G616,"*")</f>
        <v>*</v>
      </c>
      <c r="Z623" s="2" t="s">
        <v>186</v>
      </c>
      <c r="AA623" s="2" t="s">
        <v>187</v>
      </c>
      <c r="AB623" s="2">
        <v>2035</v>
      </c>
      <c r="AC623" s="2" t="str">
        <f>IF(sum!A616="MA",sum!B616,"*")</f>
        <v>*</v>
      </c>
      <c r="AD623" s="2"/>
      <c r="AE623" s="2" t="str">
        <f>IF(sum!A616="MA",sum!G616,"*")</f>
        <v>*</v>
      </c>
      <c r="AH623" s="2" t="s">
        <v>186</v>
      </c>
      <c r="AI623" s="2" t="s">
        <v>187</v>
      </c>
      <c r="AJ623" s="2">
        <v>2035</v>
      </c>
      <c r="AK623" s="2" t="str">
        <f>IF(sum!A616="ON",sum!B616,"*")</f>
        <v>*</v>
      </c>
      <c r="AL623" s="2"/>
      <c r="AM623" s="2" t="str">
        <f>IF(sum!A616="ON",sum!G616,"*")</f>
        <v>*</v>
      </c>
      <c r="AP623" s="4" t="s">
        <v>186</v>
      </c>
      <c r="AQ623" s="4" t="s">
        <v>187</v>
      </c>
      <c r="AR623" s="4">
        <v>2035</v>
      </c>
      <c r="AS623" s="2" t="str">
        <f>IF(sum!A616="QU",sum!B616,"*")</f>
        <v>OTH-Light_ELE1</v>
      </c>
      <c r="AT623" s="2"/>
      <c r="AU623" s="2">
        <f>IF(sum!A616="QU",sum!G616,"*")</f>
        <v>0.0733830321012657</v>
      </c>
      <c r="AX623" s="2" t="s">
        <v>186</v>
      </c>
      <c r="AY623" s="2" t="s">
        <v>187</v>
      </c>
      <c r="AZ623" s="2">
        <v>2035</v>
      </c>
      <c r="BA623" s="2" t="str">
        <f>IF(sum!A616="SA",sum!B616,"*")</f>
        <v>*</v>
      </c>
      <c r="BB623" s="2"/>
      <c r="BC623" s="2" t="str">
        <f>IF(sum!A616="SA",sum!G616,"*")</f>
        <v>*</v>
      </c>
    </row>
    <row r="624" spans="2:55">
      <c r="B624" s="4" t="s">
        <v>186</v>
      </c>
      <c r="C624" s="4" t="s">
        <v>187</v>
      </c>
      <c r="D624" s="4">
        <v>2035</v>
      </c>
      <c r="J624" s="4" t="s">
        <v>186</v>
      </c>
      <c r="K624" s="4" t="s">
        <v>187</v>
      </c>
      <c r="L624" s="4">
        <v>2035</v>
      </c>
      <c r="M624" s="2" t="str">
        <f>IF(sum!A617="AT",sum!B617,"*")</f>
        <v>*</v>
      </c>
      <c r="N624" s="2"/>
      <c r="O624" s="2" t="str">
        <f>IF(sum!A617="AT",sum!G617,"*")</f>
        <v>*</v>
      </c>
      <c r="R624" s="4" t="s">
        <v>186</v>
      </c>
      <c r="S624" s="4" t="s">
        <v>187</v>
      </c>
      <c r="T624" s="4">
        <v>2035</v>
      </c>
      <c r="U624" s="2" t="str">
        <f>IF(sum!A617="BC",sum!B617,"*")</f>
        <v>*</v>
      </c>
      <c r="V624" s="2"/>
      <c r="W624" s="2" t="str">
        <f>IF(sum!A617="BC",sum!G617,"*")</f>
        <v>*</v>
      </c>
      <c r="Z624" s="4" t="s">
        <v>186</v>
      </c>
      <c r="AA624" s="4" t="s">
        <v>187</v>
      </c>
      <c r="AB624" s="4">
        <v>2035</v>
      </c>
      <c r="AC624" s="2" t="str">
        <f>IF(sum!A617="MA",sum!B617,"*")</f>
        <v>*</v>
      </c>
      <c r="AD624" s="2"/>
      <c r="AE624" s="2" t="str">
        <f>IF(sum!A617="MA",sum!G617,"*")</f>
        <v>*</v>
      </c>
      <c r="AH624" s="4" t="s">
        <v>186</v>
      </c>
      <c r="AI624" s="4" t="s">
        <v>187</v>
      </c>
      <c r="AJ624" s="4">
        <v>2035</v>
      </c>
      <c r="AK624" s="2" t="str">
        <f>IF(sum!A617="ON",sum!B617,"*")</f>
        <v>*</v>
      </c>
      <c r="AL624" s="2"/>
      <c r="AM624" s="2" t="str">
        <f>IF(sum!A617="ON",sum!G617,"*")</f>
        <v>*</v>
      </c>
      <c r="AP624" s="2" t="s">
        <v>186</v>
      </c>
      <c r="AQ624" s="2" t="s">
        <v>187</v>
      </c>
      <c r="AR624" s="2">
        <v>2035</v>
      </c>
      <c r="AS624" s="2" t="str">
        <f>IF(sum!A617="QU",sum!B617,"*")</f>
        <v>OTH-SpCool_ELE1</v>
      </c>
      <c r="AT624" s="2"/>
      <c r="AU624" s="2">
        <f>IF(sum!A617="QU",sum!G617,"*")</f>
        <v>0.0146766064202532</v>
      </c>
      <c r="AX624" s="4" t="s">
        <v>186</v>
      </c>
      <c r="AY624" s="4" t="s">
        <v>187</v>
      </c>
      <c r="AZ624" s="4">
        <v>2035</v>
      </c>
      <c r="BA624" s="2" t="str">
        <f>IF(sum!A617="SA",sum!B617,"*")</f>
        <v>*</v>
      </c>
      <c r="BB624" s="2"/>
      <c r="BC624" s="2" t="str">
        <f>IF(sum!A617="SA",sum!G617,"*")</f>
        <v>*</v>
      </c>
    </row>
    <row r="625" spans="2:55">
      <c r="B625" s="2" t="s">
        <v>186</v>
      </c>
      <c r="C625" s="2" t="s">
        <v>187</v>
      </c>
      <c r="D625" s="2">
        <v>2035</v>
      </c>
      <c r="J625" s="2" t="s">
        <v>186</v>
      </c>
      <c r="K625" s="2" t="s">
        <v>187</v>
      </c>
      <c r="L625" s="2">
        <v>2035</v>
      </c>
      <c r="M625" s="2" t="str">
        <f>IF(sum!A618="AT",sum!B618,"*")</f>
        <v>*</v>
      </c>
      <c r="N625" s="2"/>
      <c r="O625" s="2" t="str">
        <f>IF(sum!A618="AT",sum!G618,"*")</f>
        <v>*</v>
      </c>
      <c r="R625" s="2" t="s">
        <v>186</v>
      </c>
      <c r="S625" s="2" t="s">
        <v>187</v>
      </c>
      <c r="T625" s="2">
        <v>2035</v>
      </c>
      <c r="U625" s="2" t="str">
        <f>IF(sum!A618="BC",sum!B618,"*")</f>
        <v>*</v>
      </c>
      <c r="V625" s="2"/>
      <c r="W625" s="2" t="str">
        <f>IF(sum!A618="BC",sum!G618,"*")</f>
        <v>*</v>
      </c>
      <c r="Z625" s="2" t="s">
        <v>186</v>
      </c>
      <c r="AA625" s="2" t="s">
        <v>187</v>
      </c>
      <c r="AB625" s="2">
        <v>2035</v>
      </c>
      <c r="AC625" s="2" t="str">
        <f>IF(sum!A618="MA",sum!B618,"*")</f>
        <v>*</v>
      </c>
      <c r="AD625" s="2"/>
      <c r="AE625" s="2" t="str">
        <f>IF(sum!A618="MA",sum!G618,"*")</f>
        <v>*</v>
      </c>
      <c r="AH625" s="2" t="s">
        <v>186</v>
      </c>
      <c r="AI625" s="2" t="s">
        <v>187</v>
      </c>
      <c r="AJ625" s="2">
        <v>2035</v>
      </c>
      <c r="AK625" s="2" t="str">
        <f>IF(sum!A618="ON",sum!B618,"*")</f>
        <v>*</v>
      </c>
      <c r="AL625" s="2"/>
      <c r="AM625" s="2" t="str">
        <f>IF(sum!A618="ON",sum!G618,"*")</f>
        <v>*</v>
      </c>
      <c r="AP625" s="4" t="s">
        <v>186</v>
      </c>
      <c r="AQ625" s="4" t="s">
        <v>187</v>
      </c>
      <c r="AR625" s="4">
        <v>2035</v>
      </c>
      <c r="AS625" s="2" t="str">
        <f>IF(sum!A618="QU",sum!B618,"*")</f>
        <v>OTH-SpHeat_ELE1</v>
      </c>
      <c r="AT625" s="2"/>
      <c r="AU625" s="2">
        <f>IF(sum!A618="QU",sum!G618,"*")</f>
        <v>0.0832536908131808</v>
      </c>
      <c r="AX625" s="2" t="s">
        <v>186</v>
      </c>
      <c r="AY625" s="2" t="s">
        <v>187</v>
      </c>
      <c r="AZ625" s="2">
        <v>2035</v>
      </c>
      <c r="BA625" s="2" t="str">
        <f>IF(sum!A618="SA",sum!B618,"*")</f>
        <v>*</v>
      </c>
      <c r="BB625" s="2"/>
      <c r="BC625" s="2" t="str">
        <f>IF(sum!A618="SA",sum!G618,"*")</f>
        <v>*</v>
      </c>
    </row>
    <row r="626" spans="2:55">
      <c r="B626" s="2" t="s">
        <v>186</v>
      </c>
      <c r="C626" s="2" t="s">
        <v>187</v>
      </c>
      <c r="D626" s="2">
        <v>2035</v>
      </c>
      <c r="J626" s="2" t="s">
        <v>186</v>
      </c>
      <c r="K626" s="2" t="s">
        <v>187</v>
      </c>
      <c r="L626" s="2">
        <v>2035</v>
      </c>
      <c r="M626" s="2" t="str">
        <f>IF(sum!A619="AT",sum!B619,"*")</f>
        <v>*</v>
      </c>
      <c r="N626" s="2"/>
      <c r="O626" s="2" t="str">
        <f>IF(sum!A619="AT",sum!G619,"*")</f>
        <v>*</v>
      </c>
      <c r="R626" s="2" t="s">
        <v>186</v>
      </c>
      <c r="S626" s="2" t="s">
        <v>187</v>
      </c>
      <c r="T626" s="2">
        <v>2035</v>
      </c>
      <c r="U626" s="2" t="str">
        <f>IF(sum!A619="BC",sum!B619,"*")</f>
        <v>*</v>
      </c>
      <c r="V626" s="2"/>
      <c r="W626" s="2" t="str">
        <f>IF(sum!A619="BC",sum!G619,"*")</f>
        <v>*</v>
      </c>
      <c r="Z626" s="2" t="s">
        <v>186</v>
      </c>
      <c r="AA626" s="2" t="s">
        <v>187</v>
      </c>
      <c r="AB626" s="2">
        <v>2035</v>
      </c>
      <c r="AC626" s="2" t="str">
        <f>IF(sum!A619="MA",sum!B619,"*")</f>
        <v>*</v>
      </c>
      <c r="AD626" s="2"/>
      <c r="AE626" s="2" t="str">
        <f>IF(sum!A619="MA",sum!G619,"*")</f>
        <v>*</v>
      </c>
      <c r="AH626" s="2" t="s">
        <v>186</v>
      </c>
      <c r="AI626" s="2" t="s">
        <v>187</v>
      </c>
      <c r="AJ626" s="2">
        <v>2035</v>
      </c>
      <c r="AK626" s="2" t="str">
        <f>IF(sum!A619="ON",sum!B619,"*")</f>
        <v>*</v>
      </c>
      <c r="AL626" s="2"/>
      <c r="AM626" s="2" t="str">
        <f>IF(sum!A619="ON",sum!G619,"*")</f>
        <v>*</v>
      </c>
      <c r="AP626" s="2" t="s">
        <v>186</v>
      </c>
      <c r="AQ626" s="2" t="s">
        <v>187</v>
      </c>
      <c r="AR626" s="2">
        <v>2035</v>
      </c>
      <c r="AS626" s="2" t="str">
        <f>IF(sum!A619="QU",sum!B619,"*")</f>
        <v>OTH-WaterHeat_ELE1</v>
      </c>
      <c r="AT626" s="2"/>
      <c r="AU626" s="2">
        <f>IF(sum!A619="QU",sum!G619,"*")</f>
        <v>0.0113527760199792</v>
      </c>
      <c r="AX626" s="2" t="s">
        <v>186</v>
      </c>
      <c r="AY626" s="2" t="s">
        <v>187</v>
      </c>
      <c r="AZ626" s="2">
        <v>2035</v>
      </c>
      <c r="BA626" s="2" t="str">
        <f>IF(sum!A619="SA",sum!B619,"*")</f>
        <v>*</v>
      </c>
      <c r="BB626" s="2"/>
      <c r="BC626" s="2" t="str">
        <f>IF(sum!A619="SA",sum!G619,"*")</f>
        <v>*</v>
      </c>
    </row>
    <row r="627" spans="2:55">
      <c r="B627" s="4" t="s">
        <v>186</v>
      </c>
      <c r="C627" s="4" t="s">
        <v>187</v>
      </c>
      <c r="D627" s="4">
        <v>2035</v>
      </c>
      <c r="J627" s="4" t="s">
        <v>186</v>
      </c>
      <c r="K627" s="4" t="s">
        <v>187</v>
      </c>
      <c r="L627" s="4">
        <v>2035</v>
      </c>
      <c r="M627" s="2" t="str">
        <f>IF(sum!A620="AT",sum!B620,"*")</f>
        <v>*</v>
      </c>
      <c r="N627" s="2"/>
      <c r="O627" s="2" t="str">
        <f>IF(sum!A620="AT",sum!G620,"*")</f>
        <v>*</v>
      </c>
      <c r="R627" s="4" t="s">
        <v>186</v>
      </c>
      <c r="S627" s="4" t="s">
        <v>187</v>
      </c>
      <c r="T627" s="4">
        <v>2035</v>
      </c>
      <c r="U627" s="2" t="str">
        <f>IF(sum!A620="BC",sum!B620,"*")</f>
        <v>*</v>
      </c>
      <c r="V627" s="2"/>
      <c r="W627" s="2" t="str">
        <f>IF(sum!A620="BC",sum!G620,"*")</f>
        <v>*</v>
      </c>
      <c r="Z627" s="4" t="s">
        <v>186</v>
      </c>
      <c r="AA627" s="4" t="s">
        <v>187</v>
      </c>
      <c r="AB627" s="4">
        <v>2035</v>
      </c>
      <c r="AC627" s="2" t="str">
        <f>IF(sum!A620="MA",sum!B620,"*")</f>
        <v>*</v>
      </c>
      <c r="AD627" s="2"/>
      <c r="AE627" s="2" t="str">
        <f>IF(sum!A620="MA",sum!G620,"*")</f>
        <v>*</v>
      </c>
      <c r="AH627" s="4" t="s">
        <v>186</v>
      </c>
      <c r="AI627" s="4" t="s">
        <v>187</v>
      </c>
      <c r="AJ627" s="4">
        <v>2035</v>
      </c>
      <c r="AK627" s="2" t="str">
        <f>IF(sum!A620="ON",sum!B620,"*")</f>
        <v>*</v>
      </c>
      <c r="AL627" s="2"/>
      <c r="AM627" s="2" t="str">
        <f>IF(sum!A620="ON",sum!G620,"*")</f>
        <v>*</v>
      </c>
      <c r="AP627" s="4" t="s">
        <v>186</v>
      </c>
      <c r="AQ627" s="4" t="s">
        <v>187</v>
      </c>
      <c r="AR627" s="4">
        <v>2035</v>
      </c>
      <c r="AS627" s="2" t="str">
        <f>IF(sum!A620="QU",sum!B620,"*")</f>
        <v>R_ES-APP-CD_ELC1</v>
      </c>
      <c r="AT627" s="2"/>
      <c r="AU627" s="2">
        <f>IF(sum!A620="QU",sum!G620,"*")</f>
        <v>0</v>
      </c>
      <c r="AX627" s="4" t="s">
        <v>186</v>
      </c>
      <c r="AY627" s="4" t="s">
        <v>187</v>
      </c>
      <c r="AZ627" s="4">
        <v>2035</v>
      </c>
      <c r="BA627" s="2" t="str">
        <f>IF(sum!A620="SA",sum!B620,"*")</f>
        <v>*</v>
      </c>
      <c r="BB627" s="2"/>
      <c r="BC627" s="2" t="str">
        <f>IF(sum!A620="SA",sum!G620,"*")</f>
        <v>*</v>
      </c>
    </row>
    <row r="628" spans="2:55">
      <c r="B628" s="2" t="s">
        <v>186</v>
      </c>
      <c r="C628" s="2" t="s">
        <v>187</v>
      </c>
      <c r="D628" s="2">
        <v>2035</v>
      </c>
      <c r="J628" s="2" t="s">
        <v>186</v>
      </c>
      <c r="K628" s="2" t="s">
        <v>187</v>
      </c>
      <c r="L628" s="2">
        <v>2035</v>
      </c>
      <c r="M628" s="2" t="str">
        <f>IF(sum!A621="AT",sum!B621,"*")</f>
        <v>*</v>
      </c>
      <c r="N628" s="2"/>
      <c r="O628" s="2" t="str">
        <f>IF(sum!A621="AT",sum!G621,"*")</f>
        <v>*</v>
      </c>
      <c r="R628" s="2" t="s">
        <v>186</v>
      </c>
      <c r="S628" s="2" t="s">
        <v>187</v>
      </c>
      <c r="T628" s="2">
        <v>2035</v>
      </c>
      <c r="U628" s="2" t="str">
        <f>IF(sum!A621="BC",sum!B621,"*")</f>
        <v>*</v>
      </c>
      <c r="V628" s="2"/>
      <c r="W628" s="2" t="str">
        <f>IF(sum!A621="BC",sum!G621,"*")</f>
        <v>*</v>
      </c>
      <c r="Z628" s="2" t="s">
        <v>186</v>
      </c>
      <c r="AA628" s="2" t="s">
        <v>187</v>
      </c>
      <c r="AB628" s="2">
        <v>2035</v>
      </c>
      <c r="AC628" s="2" t="str">
        <f>IF(sum!A621="MA",sum!B621,"*")</f>
        <v>*</v>
      </c>
      <c r="AD628" s="2"/>
      <c r="AE628" s="2" t="str">
        <f>IF(sum!A621="MA",sum!G621,"*")</f>
        <v>*</v>
      </c>
      <c r="AH628" s="2" t="s">
        <v>186</v>
      </c>
      <c r="AI628" s="2" t="s">
        <v>187</v>
      </c>
      <c r="AJ628" s="2">
        <v>2035</v>
      </c>
      <c r="AK628" s="2" t="str">
        <f>IF(sum!A621="ON",sum!B621,"*")</f>
        <v>*</v>
      </c>
      <c r="AL628" s="2"/>
      <c r="AM628" s="2" t="str">
        <f>IF(sum!A621="ON",sum!G621,"*")</f>
        <v>*</v>
      </c>
      <c r="AP628" s="2" t="s">
        <v>186</v>
      </c>
      <c r="AQ628" s="2" t="s">
        <v>187</v>
      </c>
      <c r="AR628" s="2">
        <v>2035</v>
      </c>
      <c r="AS628" s="2" t="str">
        <f>IF(sum!A621="QU",sum!B621,"*")</f>
        <v>R_ES-APP-CW_ELC1</v>
      </c>
      <c r="AT628" s="2"/>
      <c r="AU628" s="2">
        <f>IF(sum!A621="QU",sum!G621,"*")</f>
        <v>0</v>
      </c>
      <c r="AX628" s="2" t="s">
        <v>186</v>
      </c>
      <c r="AY628" s="2" t="s">
        <v>187</v>
      </c>
      <c r="AZ628" s="2">
        <v>2035</v>
      </c>
      <c r="BA628" s="2" t="str">
        <f>IF(sum!A621="SA",sum!B621,"*")</f>
        <v>*</v>
      </c>
      <c r="BB628" s="2"/>
      <c r="BC628" s="2" t="str">
        <f>IF(sum!A621="SA",sum!G621,"*")</f>
        <v>*</v>
      </c>
    </row>
    <row r="629" spans="2:55">
      <c r="B629" s="2" t="s">
        <v>186</v>
      </c>
      <c r="C629" s="2" t="s">
        <v>187</v>
      </c>
      <c r="D629" s="2">
        <v>2035</v>
      </c>
      <c r="J629" s="2" t="s">
        <v>186</v>
      </c>
      <c r="K629" s="2" t="s">
        <v>187</v>
      </c>
      <c r="L629" s="2">
        <v>2035</v>
      </c>
      <c r="M629" s="2" t="str">
        <f>IF(sum!A622="AT",sum!B622,"*")</f>
        <v>*</v>
      </c>
      <c r="N629" s="2"/>
      <c r="O629" s="2" t="str">
        <f>IF(sum!A622="AT",sum!G622,"*")</f>
        <v>*</v>
      </c>
      <c r="R629" s="2" t="s">
        <v>186</v>
      </c>
      <c r="S629" s="2" t="s">
        <v>187</v>
      </c>
      <c r="T629" s="2">
        <v>2035</v>
      </c>
      <c r="U629" s="2" t="str">
        <f>IF(sum!A622="BC",sum!B622,"*")</f>
        <v>*</v>
      </c>
      <c r="V629" s="2"/>
      <c r="W629" s="2" t="str">
        <f>IF(sum!A622="BC",sum!G622,"*")</f>
        <v>*</v>
      </c>
      <c r="Z629" s="2" t="s">
        <v>186</v>
      </c>
      <c r="AA629" s="2" t="s">
        <v>187</v>
      </c>
      <c r="AB629" s="2">
        <v>2035</v>
      </c>
      <c r="AC629" s="2" t="str">
        <f>IF(sum!A622="MA",sum!B622,"*")</f>
        <v>*</v>
      </c>
      <c r="AD629" s="2"/>
      <c r="AE629" s="2" t="str">
        <f>IF(sum!A622="MA",sum!G622,"*")</f>
        <v>*</v>
      </c>
      <c r="AH629" s="2" t="s">
        <v>186</v>
      </c>
      <c r="AI629" s="2" t="s">
        <v>187</v>
      </c>
      <c r="AJ629" s="2">
        <v>2035</v>
      </c>
      <c r="AK629" s="2" t="str">
        <f>IF(sum!A622="ON",sum!B622,"*")</f>
        <v>*</v>
      </c>
      <c r="AL629" s="2"/>
      <c r="AM629" s="2" t="str">
        <f>IF(sum!A622="ON",sum!G622,"*")</f>
        <v>*</v>
      </c>
      <c r="AP629" s="4" t="s">
        <v>186</v>
      </c>
      <c r="AQ629" s="4" t="s">
        <v>187</v>
      </c>
      <c r="AR629" s="4">
        <v>2035</v>
      </c>
      <c r="AS629" s="2" t="str">
        <f>IF(sum!A622="QU",sum!B622,"*")</f>
        <v>R_ES-APP-DW_ELC1</v>
      </c>
      <c r="AT629" s="2"/>
      <c r="AU629" s="2">
        <f>IF(sum!A622="QU",sum!G622,"*")</f>
        <v>0</v>
      </c>
      <c r="AX629" s="2" t="s">
        <v>186</v>
      </c>
      <c r="AY629" s="2" t="s">
        <v>187</v>
      </c>
      <c r="AZ629" s="2">
        <v>2035</v>
      </c>
      <c r="BA629" s="2" t="str">
        <f>IF(sum!A622="SA",sum!B622,"*")</f>
        <v>*</v>
      </c>
      <c r="BB629" s="2"/>
      <c r="BC629" s="2" t="str">
        <f>IF(sum!A622="SA",sum!G622,"*")</f>
        <v>*</v>
      </c>
    </row>
    <row r="630" spans="2:55">
      <c r="B630" s="4" t="s">
        <v>186</v>
      </c>
      <c r="C630" s="4" t="s">
        <v>187</v>
      </c>
      <c r="D630" s="4">
        <v>2035</v>
      </c>
      <c r="J630" s="4" t="s">
        <v>186</v>
      </c>
      <c r="K630" s="4" t="s">
        <v>187</v>
      </c>
      <c r="L630" s="4">
        <v>2035</v>
      </c>
      <c r="M630" s="2" t="str">
        <f>IF(sum!A623="AT",sum!B623,"*")</f>
        <v>*</v>
      </c>
      <c r="N630" s="2"/>
      <c r="O630" s="2" t="str">
        <f>IF(sum!A623="AT",sum!G623,"*")</f>
        <v>*</v>
      </c>
      <c r="R630" s="4" t="s">
        <v>186</v>
      </c>
      <c r="S630" s="4" t="s">
        <v>187</v>
      </c>
      <c r="T630" s="4">
        <v>2035</v>
      </c>
      <c r="U630" s="2" t="str">
        <f>IF(sum!A623="BC",sum!B623,"*")</f>
        <v>*</v>
      </c>
      <c r="V630" s="2"/>
      <c r="W630" s="2" t="str">
        <f>IF(sum!A623="BC",sum!G623,"*")</f>
        <v>*</v>
      </c>
      <c r="Z630" s="4" t="s">
        <v>186</v>
      </c>
      <c r="AA630" s="4" t="s">
        <v>187</v>
      </c>
      <c r="AB630" s="4">
        <v>2035</v>
      </c>
      <c r="AC630" s="2" t="str">
        <f>IF(sum!A623="MA",sum!B623,"*")</f>
        <v>*</v>
      </c>
      <c r="AD630" s="2"/>
      <c r="AE630" s="2" t="str">
        <f>IF(sum!A623="MA",sum!G623,"*")</f>
        <v>*</v>
      </c>
      <c r="AH630" s="4" t="s">
        <v>186</v>
      </c>
      <c r="AI630" s="4" t="s">
        <v>187</v>
      </c>
      <c r="AJ630" s="4">
        <v>2035</v>
      </c>
      <c r="AK630" s="2" t="str">
        <f>IF(sum!A623="ON",sum!B623,"*")</f>
        <v>*</v>
      </c>
      <c r="AL630" s="2"/>
      <c r="AM630" s="2" t="str">
        <f>IF(sum!A623="ON",sum!G623,"*")</f>
        <v>*</v>
      </c>
      <c r="AP630" s="2" t="s">
        <v>186</v>
      </c>
      <c r="AQ630" s="2" t="s">
        <v>187</v>
      </c>
      <c r="AR630" s="2">
        <v>2035</v>
      </c>
      <c r="AS630" s="2" t="str">
        <f>IF(sum!A623="QU",sum!B623,"*")</f>
        <v>R_ES-APP-FR_ELC1</v>
      </c>
      <c r="AT630" s="2"/>
      <c r="AU630" s="2">
        <f>IF(sum!A623="QU",sum!G623,"*")</f>
        <v>0</v>
      </c>
      <c r="AX630" s="4" t="s">
        <v>186</v>
      </c>
      <c r="AY630" s="4" t="s">
        <v>187</v>
      </c>
      <c r="AZ630" s="4">
        <v>2035</v>
      </c>
      <c r="BA630" s="2" t="str">
        <f>IF(sum!A623="SA",sum!B623,"*")</f>
        <v>*</v>
      </c>
      <c r="BB630" s="2"/>
      <c r="BC630" s="2" t="str">
        <f>IF(sum!A623="SA",sum!G623,"*")</f>
        <v>*</v>
      </c>
    </row>
    <row r="631" spans="2:55">
      <c r="B631" s="2" t="s">
        <v>186</v>
      </c>
      <c r="C631" s="2" t="s">
        <v>187</v>
      </c>
      <c r="D631" s="2">
        <v>2035</v>
      </c>
      <c r="J631" s="2" t="s">
        <v>186</v>
      </c>
      <c r="K631" s="2" t="s">
        <v>187</v>
      </c>
      <c r="L631" s="2">
        <v>2035</v>
      </c>
      <c r="M631" s="2" t="str">
        <f>IF(sum!A624="AT",sum!B624,"*")</f>
        <v>*</v>
      </c>
      <c r="N631" s="2"/>
      <c r="O631" s="2" t="str">
        <f>IF(sum!A624="AT",sum!G624,"*")</f>
        <v>*</v>
      </c>
      <c r="R631" s="2" t="s">
        <v>186</v>
      </c>
      <c r="S631" s="2" t="s">
        <v>187</v>
      </c>
      <c r="T631" s="2">
        <v>2035</v>
      </c>
      <c r="U631" s="2" t="str">
        <f>IF(sum!A624="BC",sum!B624,"*")</f>
        <v>*</v>
      </c>
      <c r="V631" s="2"/>
      <c r="W631" s="2" t="str">
        <f>IF(sum!A624="BC",sum!G624,"*")</f>
        <v>*</v>
      </c>
      <c r="Z631" s="2" t="s">
        <v>186</v>
      </c>
      <c r="AA631" s="2" t="s">
        <v>187</v>
      </c>
      <c r="AB631" s="2">
        <v>2035</v>
      </c>
      <c r="AC631" s="2" t="str">
        <f>IF(sum!A624="MA",sum!B624,"*")</f>
        <v>*</v>
      </c>
      <c r="AD631" s="2"/>
      <c r="AE631" s="2" t="str">
        <f>IF(sum!A624="MA",sum!G624,"*")</f>
        <v>*</v>
      </c>
      <c r="AH631" s="2" t="s">
        <v>186</v>
      </c>
      <c r="AI631" s="2" t="s">
        <v>187</v>
      </c>
      <c r="AJ631" s="2">
        <v>2035</v>
      </c>
      <c r="AK631" s="2" t="str">
        <f>IF(sum!A624="ON",sum!B624,"*")</f>
        <v>*</v>
      </c>
      <c r="AL631" s="2"/>
      <c r="AM631" s="2" t="str">
        <f>IF(sum!A624="ON",sum!G624,"*")</f>
        <v>*</v>
      </c>
      <c r="AP631" s="4" t="s">
        <v>186</v>
      </c>
      <c r="AQ631" s="4" t="s">
        <v>187</v>
      </c>
      <c r="AR631" s="4">
        <v>2035</v>
      </c>
      <c r="AS631" s="2" t="str">
        <f>IF(sum!A624="QU",sum!B624,"*")</f>
        <v>R_ES-APP-OTH_ELC1</v>
      </c>
      <c r="AT631" s="2"/>
      <c r="AU631" s="2">
        <f>IF(sum!A624="QU",sum!G624,"*")</f>
        <v>0</v>
      </c>
      <c r="AX631" s="2" t="s">
        <v>186</v>
      </c>
      <c r="AY631" s="2" t="s">
        <v>187</v>
      </c>
      <c r="AZ631" s="2">
        <v>2035</v>
      </c>
      <c r="BA631" s="2" t="str">
        <f>IF(sum!A624="SA",sum!B624,"*")</f>
        <v>*</v>
      </c>
      <c r="BB631" s="2"/>
      <c r="BC631" s="2" t="str">
        <f>IF(sum!A624="SA",sum!G624,"*")</f>
        <v>*</v>
      </c>
    </row>
    <row r="632" spans="2:55">
      <c r="B632" s="2" t="s">
        <v>186</v>
      </c>
      <c r="C632" s="2" t="s">
        <v>187</v>
      </c>
      <c r="D632" s="2">
        <v>2035</v>
      </c>
      <c r="J632" s="2" t="s">
        <v>186</v>
      </c>
      <c r="K632" s="2" t="s">
        <v>187</v>
      </c>
      <c r="L632" s="2">
        <v>2035</v>
      </c>
      <c r="M632" s="2" t="str">
        <f>IF(sum!A625="AT",sum!B625,"*")</f>
        <v>*</v>
      </c>
      <c r="N632" s="2"/>
      <c r="O632" s="2" t="str">
        <f>IF(sum!A625="AT",sum!G625,"*")</f>
        <v>*</v>
      </c>
      <c r="R632" s="2" t="s">
        <v>186</v>
      </c>
      <c r="S632" s="2" t="s">
        <v>187</v>
      </c>
      <c r="T632" s="2">
        <v>2035</v>
      </c>
      <c r="U632" s="2" t="str">
        <f>IF(sum!A625="BC",sum!B625,"*")</f>
        <v>*</v>
      </c>
      <c r="V632" s="2"/>
      <c r="W632" s="2" t="str">
        <f>IF(sum!A625="BC",sum!G625,"*")</f>
        <v>*</v>
      </c>
      <c r="Z632" s="2" t="s">
        <v>186</v>
      </c>
      <c r="AA632" s="2" t="s">
        <v>187</v>
      </c>
      <c r="AB632" s="2">
        <v>2035</v>
      </c>
      <c r="AC632" s="2" t="str">
        <f>IF(sum!A625="MA",sum!B625,"*")</f>
        <v>*</v>
      </c>
      <c r="AD632" s="2"/>
      <c r="AE632" s="2" t="str">
        <f>IF(sum!A625="MA",sum!G625,"*")</f>
        <v>*</v>
      </c>
      <c r="AH632" s="2" t="s">
        <v>186</v>
      </c>
      <c r="AI632" s="2" t="s">
        <v>187</v>
      </c>
      <c r="AJ632" s="2">
        <v>2035</v>
      </c>
      <c r="AK632" s="2" t="str">
        <f>IF(sum!A625="ON",sum!B625,"*")</f>
        <v>*</v>
      </c>
      <c r="AL632" s="2"/>
      <c r="AM632" s="2" t="str">
        <f>IF(sum!A625="ON",sum!G625,"*")</f>
        <v>*</v>
      </c>
      <c r="AP632" s="2" t="s">
        <v>186</v>
      </c>
      <c r="AQ632" s="2" t="s">
        <v>187</v>
      </c>
      <c r="AR632" s="2">
        <v>2035</v>
      </c>
      <c r="AS632" s="2" t="str">
        <f>IF(sum!A625="QU",sum!B625,"*")</f>
        <v>R_ES-APP-RA_ELC1</v>
      </c>
      <c r="AT632" s="2"/>
      <c r="AU632" s="2">
        <f>IF(sum!A625="QU",sum!G625,"*")</f>
        <v>0</v>
      </c>
      <c r="AX632" s="2" t="s">
        <v>186</v>
      </c>
      <c r="AY632" s="2" t="s">
        <v>187</v>
      </c>
      <c r="AZ632" s="2">
        <v>2035</v>
      </c>
      <c r="BA632" s="2" t="str">
        <f>IF(sum!A625="SA",sum!B625,"*")</f>
        <v>*</v>
      </c>
      <c r="BB632" s="2"/>
      <c r="BC632" s="2" t="str">
        <f>IF(sum!A625="SA",sum!G625,"*")</f>
        <v>*</v>
      </c>
    </row>
    <row r="633" spans="2:55">
      <c r="B633" s="4" t="s">
        <v>186</v>
      </c>
      <c r="C633" s="4" t="s">
        <v>187</v>
      </c>
      <c r="D633" s="4">
        <v>2035</v>
      </c>
      <c r="J633" s="4" t="s">
        <v>186</v>
      </c>
      <c r="K633" s="4" t="s">
        <v>187</v>
      </c>
      <c r="L633" s="4">
        <v>2035</v>
      </c>
      <c r="M633" s="2" t="str">
        <f>IF(sum!A626="AT",sum!B626,"*")</f>
        <v>*</v>
      </c>
      <c r="N633" s="2"/>
      <c r="O633" s="2" t="str">
        <f>IF(sum!A626="AT",sum!G626,"*")</f>
        <v>*</v>
      </c>
      <c r="R633" s="4" t="s">
        <v>186</v>
      </c>
      <c r="S633" s="4" t="s">
        <v>187</v>
      </c>
      <c r="T633" s="4">
        <v>2035</v>
      </c>
      <c r="U633" s="2" t="str">
        <f>IF(sum!A626="BC",sum!B626,"*")</f>
        <v>*</v>
      </c>
      <c r="V633" s="2"/>
      <c r="W633" s="2" t="str">
        <f>IF(sum!A626="BC",sum!G626,"*")</f>
        <v>*</v>
      </c>
      <c r="Z633" s="4" t="s">
        <v>186</v>
      </c>
      <c r="AA633" s="4" t="s">
        <v>187</v>
      </c>
      <c r="AB633" s="4">
        <v>2035</v>
      </c>
      <c r="AC633" s="2" t="str">
        <f>IF(sum!A626="MA",sum!B626,"*")</f>
        <v>*</v>
      </c>
      <c r="AD633" s="2"/>
      <c r="AE633" s="2" t="str">
        <f>IF(sum!A626="MA",sum!G626,"*")</f>
        <v>*</v>
      </c>
      <c r="AH633" s="4" t="s">
        <v>186</v>
      </c>
      <c r="AI633" s="4" t="s">
        <v>187</v>
      </c>
      <c r="AJ633" s="4">
        <v>2035</v>
      </c>
      <c r="AK633" s="2" t="str">
        <f>IF(sum!A626="ON",sum!B626,"*")</f>
        <v>*</v>
      </c>
      <c r="AL633" s="2"/>
      <c r="AM633" s="2" t="str">
        <f>IF(sum!A626="ON",sum!G626,"*")</f>
        <v>*</v>
      </c>
      <c r="AP633" s="4" t="s">
        <v>186</v>
      </c>
      <c r="AQ633" s="4" t="s">
        <v>187</v>
      </c>
      <c r="AR633" s="4">
        <v>2035</v>
      </c>
      <c r="AS633" s="2" t="str">
        <f>IF(sum!A626="QU",sum!B626,"*")</f>
        <v>R_ES-APP-RE_ELC1</v>
      </c>
      <c r="AT633" s="2"/>
      <c r="AU633" s="2">
        <f>IF(sum!A626="QU",sum!G626,"*")</f>
        <v>0</v>
      </c>
      <c r="AX633" s="4" t="s">
        <v>186</v>
      </c>
      <c r="AY633" s="4" t="s">
        <v>187</v>
      </c>
      <c r="AZ633" s="4">
        <v>2035</v>
      </c>
      <c r="BA633" s="2" t="str">
        <f>IF(sum!A626="SA",sum!B626,"*")</f>
        <v>*</v>
      </c>
      <c r="BB633" s="2"/>
      <c r="BC633" s="2" t="str">
        <f>IF(sum!A626="SA",sum!G626,"*")</f>
        <v>*</v>
      </c>
    </row>
    <row r="634" spans="2:55">
      <c r="B634" s="2" t="s">
        <v>186</v>
      </c>
      <c r="C634" s="2" t="s">
        <v>187</v>
      </c>
      <c r="D634" s="2">
        <v>2035</v>
      </c>
      <c r="J634" s="2" t="s">
        <v>186</v>
      </c>
      <c r="K634" s="2" t="s">
        <v>187</v>
      </c>
      <c r="L634" s="2">
        <v>2035</v>
      </c>
      <c r="M634" s="2" t="str">
        <f>IF(sum!A627="AT",sum!B627,"*")</f>
        <v>*</v>
      </c>
      <c r="N634" s="2"/>
      <c r="O634" s="2" t="str">
        <f>IF(sum!A627="AT",sum!G627,"*")</f>
        <v>*</v>
      </c>
      <c r="R634" s="2" t="s">
        <v>186</v>
      </c>
      <c r="S634" s="2" t="s">
        <v>187</v>
      </c>
      <c r="T634" s="2">
        <v>2035</v>
      </c>
      <c r="U634" s="2" t="str">
        <f>IF(sum!A627="BC",sum!B627,"*")</f>
        <v>*</v>
      </c>
      <c r="V634" s="2"/>
      <c r="W634" s="2" t="str">
        <f>IF(sum!A627="BC",sum!G627,"*")</f>
        <v>*</v>
      </c>
      <c r="Z634" s="2" t="s">
        <v>186</v>
      </c>
      <c r="AA634" s="2" t="s">
        <v>187</v>
      </c>
      <c r="AB634" s="2">
        <v>2035</v>
      </c>
      <c r="AC634" s="2" t="str">
        <f>IF(sum!A627="MA",sum!B627,"*")</f>
        <v>*</v>
      </c>
      <c r="AD634" s="2"/>
      <c r="AE634" s="2" t="str">
        <f>IF(sum!A627="MA",sum!G627,"*")</f>
        <v>*</v>
      </c>
      <c r="AH634" s="2" t="s">
        <v>186</v>
      </c>
      <c r="AI634" s="2" t="s">
        <v>187</v>
      </c>
      <c r="AJ634" s="2">
        <v>2035</v>
      </c>
      <c r="AK634" s="2" t="str">
        <f>IF(sum!A627="ON",sum!B627,"*")</f>
        <v>*</v>
      </c>
      <c r="AL634" s="2"/>
      <c r="AM634" s="2" t="str">
        <f>IF(sum!A627="ON",sum!G627,"*")</f>
        <v>*</v>
      </c>
      <c r="AP634" s="2" t="s">
        <v>186</v>
      </c>
      <c r="AQ634" s="2" t="s">
        <v>187</v>
      </c>
      <c r="AR634" s="2">
        <v>2035</v>
      </c>
      <c r="AS634" s="2" t="str">
        <f>IF(sum!A627="QU",sum!B627,"*")</f>
        <v>R_ES-LI_ELC1</v>
      </c>
      <c r="AT634" s="2"/>
      <c r="AU634" s="2">
        <f>IF(sum!A627="QU",sum!G627,"*")</f>
        <v>0</v>
      </c>
      <c r="AX634" s="2" t="s">
        <v>186</v>
      </c>
      <c r="AY634" s="2" t="s">
        <v>187</v>
      </c>
      <c r="AZ634" s="2">
        <v>2035</v>
      </c>
      <c r="BA634" s="2" t="str">
        <f>IF(sum!A627="SA",sum!B627,"*")</f>
        <v>*</v>
      </c>
      <c r="BB634" s="2"/>
      <c r="BC634" s="2" t="str">
        <f>IF(sum!A627="SA",sum!G627,"*")</f>
        <v>*</v>
      </c>
    </row>
    <row r="635" spans="2:55">
      <c r="B635" s="2" t="s">
        <v>186</v>
      </c>
      <c r="C635" s="2" t="s">
        <v>187</v>
      </c>
      <c r="D635" s="2">
        <v>2035</v>
      </c>
      <c r="J635" s="2" t="s">
        <v>186</v>
      </c>
      <c r="K635" s="2" t="s">
        <v>187</v>
      </c>
      <c r="L635" s="2">
        <v>2035</v>
      </c>
      <c r="M635" s="2" t="str">
        <f>IF(sum!A628="AT",sum!B628,"*")</f>
        <v>*</v>
      </c>
      <c r="N635" s="2"/>
      <c r="O635" s="2" t="str">
        <f>IF(sum!A628="AT",sum!G628,"*")</f>
        <v>*</v>
      </c>
      <c r="R635" s="2" t="s">
        <v>186</v>
      </c>
      <c r="S635" s="2" t="s">
        <v>187</v>
      </c>
      <c r="T635" s="2">
        <v>2035</v>
      </c>
      <c r="U635" s="2" t="str">
        <f>IF(sum!A628="BC",sum!B628,"*")</f>
        <v>*</v>
      </c>
      <c r="V635" s="2"/>
      <c r="W635" s="2" t="str">
        <f>IF(sum!A628="BC",sum!G628,"*")</f>
        <v>*</v>
      </c>
      <c r="Z635" s="2" t="s">
        <v>186</v>
      </c>
      <c r="AA635" s="2" t="s">
        <v>187</v>
      </c>
      <c r="AB635" s="2">
        <v>2035</v>
      </c>
      <c r="AC635" s="2" t="str">
        <f>IF(sum!A628="MA",sum!B628,"*")</f>
        <v>*</v>
      </c>
      <c r="AD635" s="2"/>
      <c r="AE635" s="2" t="str">
        <f>IF(sum!A628="MA",sum!G628,"*")</f>
        <v>*</v>
      </c>
      <c r="AH635" s="2" t="s">
        <v>186</v>
      </c>
      <c r="AI635" s="2" t="s">
        <v>187</v>
      </c>
      <c r="AJ635" s="2">
        <v>2035</v>
      </c>
      <c r="AK635" s="2" t="str">
        <f>IF(sum!A628="ON",sum!B628,"*")</f>
        <v>*</v>
      </c>
      <c r="AL635" s="2"/>
      <c r="AM635" s="2" t="str">
        <f>IF(sum!A628="ON",sum!G628,"*")</f>
        <v>*</v>
      </c>
      <c r="AP635" s="4" t="s">
        <v>186</v>
      </c>
      <c r="AQ635" s="4" t="s">
        <v>187</v>
      </c>
      <c r="AR635" s="4">
        <v>2035</v>
      </c>
      <c r="AS635" s="2" t="str">
        <f>IF(sum!A628="QU",sum!B628,"*")</f>
        <v>R_ES-SC-AP_ELC1_ROOM_CENTRAL</v>
      </c>
      <c r="AT635" s="2"/>
      <c r="AU635" s="2">
        <f>IF(sum!A628="QU",sum!G628,"*")</f>
        <v>1.25649866008839</v>
      </c>
      <c r="AX635" s="2" t="s">
        <v>186</v>
      </c>
      <c r="AY635" s="2" t="s">
        <v>187</v>
      </c>
      <c r="AZ635" s="2">
        <v>2035</v>
      </c>
      <c r="BA635" s="2" t="str">
        <f>IF(sum!A628="SA",sum!B628,"*")</f>
        <v>*</v>
      </c>
      <c r="BB635" s="2"/>
      <c r="BC635" s="2" t="str">
        <f>IF(sum!A628="SA",sum!G628,"*")</f>
        <v>*</v>
      </c>
    </row>
    <row r="636" spans="2:55">
      <c r="B636" s="4" t="s">
        <v>186</v>
      </c>
      <c r="C636" s="4" t="s">
        <v>187</v>
      </c>
      <c r="D636" s="4">
        <v>2035</v>
      </c>
      <c r="J636" s="4" t="s">
        <v>186</v>
      </c>
      <c r="K636" s="4" t="s">
        <v>187</v>
      </c>
      <c r="L636" s="4">
        <v>2035</v>
      </c>
      <c r="M636" s="2" t="str">
        <f>IF(sum!A629="AT",sum!B629,"*")</f>
        <v>*</v>
      </c>
      <c r="N636" s="2"/>
      <c r="O636" s="2" t="str">
        <f>IF(sum!A629="AT",sum!G629,"*")</f>
        <v>*</v>
      </c>
      <c r="R636" s="4" t="s">
        <v>186</v>
      </c>
      <c r="S636" s="4" t="s">
        <v>187</v>
      </c>
      <c r="T636" s="4">
        <v>2035</v>
      </c>
      <c r="U636" s="2" t="str">
        <f>IF(sum!A629="BC",sum!B629,"*")</f>
        <v>*</v>
      </c>
      <c r="V636" s="2"/>
      <c r="W636" s="2" t="str">
        <f>IF(sum!A629="BC",sum!G629,"*")</f>
        <v>*</v>
      </c>
      <c r="Z636" s="4" t="s">
        <v>186</v>
      </c>
      <c r="AA636" s="4" t="s">
        <v>187</v>
      </c>
      <c r="AB636" s="4">
        <v>2035</v>
      </c>
      <c r="AC636" s="2" t="str">
        <f>IF(sum!A629="MA",sum!B629,"*")</f>
        <v>*</v>
      </c>
      <c r="AD636" s="2"/>
      <c r="AE636" s="2" t="str">
        <f>IF(sum!A629="MA",sum!G629,"*")</f>
        <v>*</v>
      </c>
      <c r="AH636" s="4" t="s">
        <v>186</v>
      </c>
      <c r="AI636" s="4" t="s">
        <v>187</v>
      </c>
      <c r="AJ636" s="4">
        <v>2035</v>
      </c>
      <c r="AK636" s="2" t="str">
        <f>IF(sum!A629="ON",sum!B629,"*")</f>
        <v>*</v>
      </c>
      <c r="AL636" s="2"/>
      <c r="AM636" s="2" t="str">
        <f>IF(sum!A629="ON",sum!G629,"*")</f>
        <v>*</v>
      </c>
      <c r="AP636" s="2" t="s">
        <v>186</v>
      </c>
      <c r="AQ636" s="2" t="s">
        <v>187</v>
      </c>
      <c r="AR636" s="2">
        <v>2035</v>
      </c>
      <c r="AS636" s="2" t="str">
        <f>IF(sum!A629="QU",sum!B629,"*")</f>
        <v>R_ES-SC-MOB_ELC1_ROOM_CENTRAL</v>
      </c>
      <c r="AT636" s="2"/>
      <c r="AU636" s="2">
        <f>IF(sum!A629="QU",sum!G629,"*")</f>
        <v>0.0307246021644973</v>
      </c>
      <c r="AX636" s="4" t="s">
        <v>186</v>
      </c>
      <c r="AY636" s="4" t="s">
        <v>187</v>
      </c>
      <c r="AZ636" s="4">
        <v>2035</v>
      </c>
      <c r="BA636" s="2" t="str">
        <f>IF(sum!A629="SA",sum!B629,"*")</f>
        <v>*</v>
      </c>
      <c r="BB636" s="2"/>
      <c r="BC636" s="2" t="str">
        <f>IF(sum!A629="SA",sum!G629,"*")</f>
        <v>*</v>
      </c>
    </row>
    <row r="637" spans="2:55">
      <c r="B637" s="2" t="s">
        <v>186</v>
      </c>
      <c r="C637" s="2" t="s">
        <v>187</v>
      </c>
      <c r="D637" s="2">
        <v>2035</v>
      </c>
      <c r="J637" s="2" t="s">
        <v>186</v>
      </c>
      <c r="K637" s="2" t="s">
        <v>187</v>
      </c>
      <c r="L637" s="2">
        <v>2035</v>
      </c>
      <c r="M637" s="2" t="str">
        <f>IF(sum!A630="AT",sum!B630,"*")</f>
        <v>*</v>
      </c>
      <c r="N637" s="2"/>
      <c r="O637" s="2" t="str">
        <f>IF(sum!A630="AT",sum!G630,"*")</f>
        <v>*</v>
      </c>
      <c r="R637" s="2" t="s">
        <v>186</v>
      </c>
      <c r="S637" s="2" t="s">
        <v>187</v>
      </c>
      <c r="T637" s="2">
        <v>2035</v>
      </c>
      <c r="U637" s="2" t="str">
        <f>IF(sum!A630="BC",sum!B630,"*")</f>
        <v>*</v>
      </c>
      <c r="V637" s="2"/>
      <c r="W637" s="2" t="str">
        <f>IF(sum!A630="BC",sum!G630,"*")</f>
        <v>*</v>
      </c>
      <c r="Z637" s="2" t="s">
        <v>186</v>
      </c>
      <c r="AA637" s="2" t="s">
        <v>187</v>
      </c>
      <c r="AB637" s="2">
        <v>2035</v>
      </c>
      <c r="AC637" s="2" t="str">
        <f>IF(sum!A630="MA",sum!B630,"*")</f>
        <v>*</v>
      </c>
      <c r="AD637" s="2"/>
      <c r="AE637" s="2" t="str">
        <f>IF(sum!A630="MA",sum!G630,"*")</f>
        <v>*</v>
      </c>
      <c r="AH637" s="2" t="s">
        <v>186</v>
      </c>
      <c r="AI637" s="2" t="s">
        <v>187</v>
      </c>
      <c r="AJ637" s="2">
        <v>2035</v>
      </c>
      <c r="AK637" s="2" t="str">
        <f>IF(sum!A630="ON",sum!B630,"*")</f>
        <v>*</v>
      </c>
      <c r="AL637" s="2"/>
      <c r="AM637" s="2" t="str">
        <f>IF(sum!A630="ON",sum!G630,"*")</f>
        <v>*</v>
      </c>
      <c r="AP637" s="4" t="s">
        <v>186</v>
      </c>
      <c r="AQ637" s="4" t="s">
        <v>187</v>
      </c>
      <c r="AR637" s="4">
        <v>2035</v>
      </c>
      <c r="AS637" s="2" t="str">
        <f>IF(sum!A630="QU",sum!B630,"*")</f>
        <v>R_ES-SC-SA_ELC1_ROOM_CENTRAL</v>
      </c>
      <c r="AT637" s="2"/>
      <c r="AU637" s="2">
        <f>IF(sum!A630="QU",sum!G630,"*")</f>
        <v>0.224752699763587</v>
      </c>
      <c r="AX637" s="2" t="s">
        <v>186</v>
      </c>
      <c r="AY637" s="2" t="s">
        <v>187</v>
      </c>
      <c r="AZ637" s="2">
        <v>2035</v>
      </c>
      <c r="BA637" s="2" t="str">
        <f>IF(sum!A630="SA",sum!B630,"*")</f>
        <v>*</v>
      </c>
      <c r="BB637" s="2"/>
      <c r="BC637" s="2" t="str">
        <f>IF(sum!A630="SA",sum!G630,"*")</f>
        <v>*</v>
      </c>
    </row>
    <row r="638" spans="2:55">
      <c r="B638" s="2" t="s">
        <v>186</v>
      </c>
      <c r="C638" s="2" t="s">
        <v>187</v>
      </c>
      <c r="D638" s="2">
        <v>2035</v>
      </c>
      <c r="J638" s="2" t="s">
        <v>186</v>
      </c>
      <c r="K638" s="2" t="s">
        <v>187</v>
      </c>
      <c r="L638" s="2">
        <v>2035</v>
      </c>
      <c r="M638" s="2" t="str">
        <f>IF(sum!A631="AT",sum!B631,"*")</f>
        <v>*</v>
      </c>
      <c r="N638" s="2"/>
      <c r="O638" s="2" t="str">
        <f>IF(sum!A631="AT",sum!G631,"*")</f>
        <v>*</v>
      </c>
      <c r="R638" s="2" t="s">
        <v>186</v>
      </c>
      <c r="S638" s="2" t="s">
        <v>187</v>
      </c>
      <c r="T638" s="2">
        <v>2035</v>
      </c>
      <c r="U638" s="2" t="str">
        <f>IF(sum!A631="BC",sum!B631,"*")</f>
        <v>*</v>
      </c>
      <c r="V638" s="2"/>
      <c r="W638" s="2" t="str">
        <f>IF(sum!A631="BC",sum!G631,"*")</f>
        <v>*</v>
      </c>
      <c r="Z638" s="2" t="s">
        <v>186</v>
      </c>
      <c r="AA638" s="2" t="s">
        <v>187</v>
      </c>
      <c r="AB638" s="2">
        <v>2035</v>
      </c>
      <c r="AC638" s="2" t="str">
        <f>IF(sum!A631="MA",sum!B631,"*")</f>
        <v>*</v>
      </c>
      <c r="AD638" s="2"/>
      <c r="AE638" s="2" t="str">
        <f>IF(sum!A631="MA",sum!G631,"*")</f>
        <v>*</v>
      </c>
      <c r="AH638" s="2" t="s">
        <v>186</v>
      </c>
      <c r="AI638" s="2" t="s">
        <v>187</v>
      </c>
      <c r="AJ638" s="2">
        <v>2035</v>
      </c>
      <c r="AK638" s="2" t="str">
        <f>IF(sum!A631="ON",sum!B631,"*")</f>
        <v>*</v>
      </c>
      <c r="AL638" s="2"/>
      <c r="AM638" s="2" t="str">
        <f>IF(sum!A631="ON",sum!G631,"*")</f>
        <v>*</v>
      </c>
      <c r="AP638" s="2" t="s">
        <v>186</v>
      </c>
      <c r="AQ638" s="2" t="s">
        <v>187</v>
      </c>
      <c r="AR638" s="2">
        <v>2035</v>
      </c>
      <c r="AS638" s="2" t="str">
        <f>IF(sum!A631="QU",sum!B631,"*")</f>
        <v>R_ES-SC-SD_ELC1_ROOM_CENTRAL</v>
      </c>
      <c r="AT638" s="2"/>
      <c r="AU638" s="2">
        <f>IF(sum!A631="QU",sum!G631,"*")</f>
        <v>1.17165790998649</v>
      </c>
      <c r="AX638" s="2" t="s">
        <v>186</v>
      </c>
      <c r="AY638" s="2" t="s">
        <v>187</v>
      </c>
      <c r="AZ638" s="2">
        <v>2035</v>
      </c>
      <c r="BA638" s="2" t="str">
        <f>IF(sum!A631="SA",sum!B631,"*")</f>
        <v>*</v>
      </c>
      <c r="BB638" s="2"/>
      <c r="BC638" s="2" t="str">
        <f>IF(sum!A631="SA",sum!G631,"*")</f>
        <v>*</v>
      </c>
    </row>
    <row r="639" spans="2:55">
      <c r="B639" s="4" t="s">
        <v>186</v>
      </c>
      <c r="C639" s="4" t="s">
        <v>187</v>
      </c>
      <c r="D639" s="4">
        <v>2035</v>
      </c>
      <c r="J639" s="4" t="s">
        <v>186</v>
      </c>
      <c r="K639" s="4" t="s">
        <v>187</v>
      </c>
      <c r="L639" s="4">
        <v>2035</v>
      </c>
      <c r="M639" s="2" t="str">
        <f>IF(sum!A632="AT",sum!B632,"*")</f>
        <v>*</v>
      </c>
      <c r="N639" s="2"/>
      <c r="O639" s="2" t="str">
        <f>IF(sum!A632="AT",sum!G632,"*")</f>
        <v>*</v>
      </c>
      <c r="R639" s="4" t="s">
        <v>186</v>
      </c>
      <c r="S639" s="4" t="s">
        <v>187</v>
      </c>
      <c r="T639" s="4">
        <v>2035</v>
      </c>
      <c r="U639" s="2" t="str">
        <f>IF(sum!A632="BC",sum!B632,"*")</f>
        <v>*</v>
      </c>
      <c r="V639" s="2"/>
      <c r="W639" s="2" t="str">
        <f>IF(sum!A632="BC",sum!G632,"*")</f>
        <v>*</v>
      </c>
      <c r="Z639" s="4" t="s">
        <v>186</v>
      </c>
      <c r="AA639" s="4" t="s">
        <v>187</v>
      </c>
      <c r="AB639" s="4">
        <v>2035</v>
      </c>
      <c r="AC639" s="2" t="str">
        <f>IF(sum!A632="MA",sum!B632,"*")</f>
        <v>*</v>
      </c>
      <c r="AD639" s="2"/>
      <c r="AE639" s="2" t="str">
        <f>IF(sum!A632="MA",sum!G632,"*")</f>
        <v>*</v>
      </c>
      <c r="AH639" s="4" t="s">
        <v>186</v>
      </c>
      <c r="AI639" s="4" t="s">
        <v>187</v>
      </c>
      <c r="AJ639" s="4">
        <v>2035</v>
      </c>
      <c r="AK639" s="2" t="str">
        <f>IF(sum!A632="ON",sum!B632,"*")</f>
        <v>*</v>
      </c>
      <c r="AL639" s="2"/>
      <c r="AM639" s="2" t="str">
        <f>IF(sum!A632="ON",sum!G632,"*")</f>
        <v>*</v>
      </c>
      <c r="AP639" s="4" t="s">
        <v>186</v>
      </c>
      <c r="AQ639" s="4" t="s">
        <v>187</v>
      </c>
      <c r="AR639" s="4">
        <v>2035</v>
      </c>
      <c r="AS639" s="2" t="str">
        <f>IF(sum!A632="QU",sum!B632,"*")</f>
        <v>R_ES-SH-AP_ELC1</v>
      </c>
      <c r="AT639" s="2"/>
      <c r="AU639" s="2">
        <f>IF(sum!A632="QU",sum!G632,"*")</f>
        <v>0</v>
      </c>
      <c r="AX639" s="4" t="s">
        <v>186</v>
      </c>
      <c r="AY639" s="4" t="s">
        <v>187</v>
      </c>
      <c r="AZ639" s="4">
        <v>2035</v>
      </c>
      <c r="BA639" s="2" t="str">
        <f>IF(sum!A632="SA",sum!B632,"*")</f>
        <v>*</v>
      </c>
      <c r="BB639" s="2"/>
      <c r="BC639" s="2" t="str">
        <f>IF(sum!A632="SA",sum!G632,"*")</f>
        <v>*</v>
      </c>
    </row>
    <row r="640" spans="2:55">
      <c r="B640" s="2" t="s">
        <v>186</v>
      </c>
      <c r="C640" s="2" t="s">
        <v>187</v>
      </c>
      <c r="D640" s="2">
        <v>2035</v>
      </c>
      <c r="J640" s="2" t="s">
        <v>186</v>
      </c>
      <c r="K640" s="2" t="s">
        <v>187</v>
      </c>
      <c r="L640" s="2">
        <v>2035</v>
      </c>
      <c r="M640" s="2" t="str">
        <f>IF(sum!A633="AT",sum!B633,"*")</f>
        <v>*</v>
      </c>
      <c r="N640" s="2"/>
      <c r="O640" s="2" t="str">
        <f>IF(sum!A633="AT",sum!G633,"*")</f>
        <v>*</v>
      </c>
      <c r="R640" s="2" t="s">
        <v>186</v>
      </c>
      <c r="S640" s="2" t="s">
        <v>187</v>
      </c>
      <c r="T640" s="2">
        <v>2035</v>
      </c>
      <c r="U640" s="2" t="str">
        <f>IF(sum!A633="BC",sum!B633,"*")</f>
        <v>*</v>
      </c>
      <c r="V640" s="2"/>
      <c r="W640" s="2" t="str">
        <f>IF(sum!A633="BC",sum!G633,"*")</f>
        <v>*</v>
      </c>
      <c r="Z640" s="2" t="s">
        <v>186</v>
      </c>
      <c r="AA640" s="2" t="s">
        <v>187</v>
      </c>
      <c r="AB640" s="2">
        <v>2035</v>
      </c>
      <c r="AC640" s="2" t="str">
        <f>IF(sum!A633="MA",sum!B633,"*")</f>
        <v>*</v>
      </c>
      <c r="AD640" s="2"/>
      <c r="AE640" s="2" t="str">
        <f>IF(sum!A633="MA",sum!G633,"*")</f>
        <v>*</v>
      </c>
      <c r="AH640" s="2" t="s">
        <v>186</v>
      </c>
      <c r="AI640" s="2" t="s">
        <v>187</v>
      </c>
      <c r="AJ640" s="2">
        <v>2035</v>
      </c>
      <c r="AK640" s="2" t="str">
        <f>IF(sum!A633="ON",sum!B633,"*")</f>
        <v>*</v>
      </c>
      <c r="AL640" s="2"/>
      <c r="AM640" s="2" t="str">
        <f>IF(sum!A633="ON",sum!G633,"*")</f>
        <v>*</v>
      </c>
      <c r="AP640" s="2" t="s">
        <v>186</v>
      </c>
      <c r="AQ640" s="2" t="s">
        <v>187</v>
      </c>
      <c r="AR640" s="2">
        <v>2035</v>
      </c>
      <c r="AS640" s="2" t="str">
        <f>IF(sum!A633="QU",sum!B633,"*")</f>
        <v>R_ES-SH-AP_GAS_HE1</v>
      </c>
      <c r="AT640" s="2"/>
      <c r="AU640" s="2">
        <f>IF(sum!A633="QU",sum!G633,"*")</f>
        <v>0</v>
      </c>
      <c r="AX640" s="2" t="s">
        <v>186</v>
      </c>
      <c r="AY640" s="2" t="s">
        <v>187</v>
      </c>
      <c r="AZ640" s="2">
        <v>2035</v>
      </c>
      <c r="BA640" s="2" t="str">
        <f>IF(sum!A633="SA",sum!B633,"*")</f>
        <v>*</v>
      </c>
      <c r="BB640" s="2"/>
      <c r="BC640" s="2" t="str">
        <f>IF(sum!A633="SA",sum!G633,"*")</f>
        <v>*</v>
      </c>
    </row>
    <row r="641" spans="2:55">
      <c r="B641" s="2" t="s">
        <v>186</v>
      </c>
      <c r="C641" s="2" t="s">
        <v>187</v>
      </c>
      <c r="D641" s="2">
        <v>2035</v>
      </c>
      <c r="J641" s="2" t="s">
        <v>186</v>
      </c>
      <c r="K641" s="2" t="s">
        <v>187</v>
      </c>
      <c r="L641" s="2">
        <v>2035</v>
      </c>
      <c r="M641" s="2" t="str">
        <f>IF(sum!A634="AT",sum!B634,"*")</f>
        <v>*</v>
      </c>
      <c r="N641" s="2"/>
      <c r="O641" s="2" t="str">
        <f>IF(sum!A634="AT",sum!G634,"*")</f>
        <v>*</v>
      </c>
      <c r="R641" s="2" t="s">
        <v>186</v>
      </c>
      <c r="S641" s="2" t="s">
        <v>187</v>
      </c>
      <c r="T641" s="2">
        <v>2035</v>
      </c>
      <c r="U641" s="2" t="str">
        <f>IF(sum!A634="BC",sum!B634,"*")</f>
        <v>*</v>
      </c>
      <c r="V641" s="2"/>
      <c r="W641" s="2" t="str">
        <f>IF(sum!A634="BC",sum!G634,"*")</f>
        <v>*</v>
      </c>
      <c r="Z641" s="2" t="s">
        <v>186</v>
      </c>
      <c r="AA641" s="2" t="s">
        <v>187</v>
      </c>
      <c r="AB641" s="2">
        <v>2035</v>
      </c>
      <c r="AC641" s="2" t="str">
        <f>IF(sum!A634="MA",sum!B634,"*")</f>
        <v>*</v>
      </c>
      <c r="AD641" s="2"/>
      <c r="AE641" s="2" t="str">
        <f>IF(sum!A634="MA",sum!G634,"*")</f>
        <v>*</v>
      </c>
      <c r="AH641" s="2" t="s">
        <v>186</v>
      </c>
      <c r="AI641" s="2" t="s">
        <v>187</v>
      </c>
      <c r="AJ641" s="2">
        <v>2035</v>
      </c>
      <c r="AK641" s="2" t="str">
        <f>IF(sum!A634="ON",sum!B634,"*")</f>
        <v>*</v>
      </c>
      <c r="AL641" s="2"/>
      <c r="AM641" s="2" t="str">
        <f>IF(sum!A634="ON",sum!G634,"*")</f>
        <v>*</v>
      </c>
      <c r="AP641" s="4" t="s">
        <v>186</v>
      </c>
      <c r="AQ641" s="4" t="s">
        <v>187</v>
      </c>
      <c r="AR641" s="4">
        <v>2035</v>
      </c>
      <c r="AS641" s="2" t="str">
        <f>IF(sum!A634="QU",sum!B634,"*")</f>
        <v>R_ES-SH-AP_HET1</v>
      </c>
      <c r="AT641" s="2"/>
      <c r="AU641" s="2">
        <f>IF(sum!A634="QU",sum!G634,"*")</f>
        <v>0.783762327008506</v>
      </c>
      <c r="AX641" s="2" t="s">
        <v>186</v>
      </c>
      <c r="AY641" s="2" t="s">
        <v>187</v>
      </c>
      <c r="AZ641" s="2">
        <v>2035</v>
      </c>
      <c r="BA641" s="2" t="str">
        <f>IF(sum!A634="SA",sum!B634,"*")</f>
        <v>*</v>
      </c>
      <c r="BB641" s="2"/>
      <c r="BC641" s="2" t="str">
        <f>IF(sum!A634="SA",sum!G634,"*")</f>
        <v>*</v>
      </c>
    </row>
    <row r="642" spans="2:55">
      <c r="B642" s="4" t="s">
        <v>186</v>
      </c>
      <c r="C642" s="4" t="s">
        <v>187</v>
      </c>
      <c r="D642" s="4">
        <v>2035</v>
      </c>
      <c r="J642" s="4" t="s">
        <v>186</v>
      </c>
      <c r="K642" s="4" t="s">
        <v>187</v>
      </c>
      <c r="L642" s="4">
        <v>2035</v>
      </c>
      <c r="M642" s="2" t="str">
        <f>IF(sum!A635="AT",sum!B635,"*")</f>
        <v>*</v>
      </c>
      <c r="N642" s="2"/>
      <c r="O642" s="2" t="str">
        <f>IF(sum!A635="AT",sum!G635,"*")</f>
        <v>*</v>
      </c>
      <c r="R642" s="4" t="s">
        <v>186</v>
      </c>
      <c r="S642" s="4" t="s">
        <v>187</v>
      </c>
      <c r="T642" s="4">
        <v>2035</v>
      </c>
      <c r="U642" s="2" t="str">
        <f>IF(sum!A635="BC",sum!B635,"*")</f>
        <v>*</v>
      </c>
      <c r="V642" s="2"/>
      <c r="W642" s="2" t="str">
        <f>IF(sum!A635="BC",sum!G635,"*")</f>
        <v>*</v>
      </c>
      <c r="Z642" s="4" t="s">
        <v>186</v>
      </c>
      <c r="AA642" s="4" t="s">
        <v>187</v>
      </c>
      <c r="AB642" s="4">
        <v>2035</v>
      </c>
      <c r="AC642" s="2" t="str">
        <f>IF(sum!A635="MA",sum!B635,"*")</f>
        <v>*</v>
      </c>
      <c r="AD642" s="2"/>
      <c r="AE642" s="2" t="str">
        <f>IF(sum!A635="MA",sum!G635,"*")</f>
        <v>*</v>
      </c>
      <c r="AH642" s="4" t="s">
        <v>186</v>
      </c>
      <c r="AI642" s="4" t="s">
        <v>187</v>
      </c>
      <c r="AJ642" s="4">
        <v>2035</v>
      </c>
      <c r="AK642" s="2" t="str">
        <f>IF(sum!A635="ON",sum!B635,"*")</f>
        <v>*</v>
      </c>
      <c r="AL642" s="2"/>
      <c r="AM642" s="2" t="str">
        <f>IF(sum!A635="ON",sum!G635,"*")</f>
        <v>*</v>
      </c>
      <c r="AP642" s="2" t="s">
        <v>186</v>
      </c>
      <c r="AQ642" s="2" t="s">
        <v>187</v>
      </c>
      <c r="AR642" s="2">
        <v>2035</v>
      </c>
      <c r="AS642" s="2" t="str">
        <f>IF(sum!A635="QU",sum!B635,"*")</f>
        <v>R_ES-SH-MOB_ELC1</v>
      </c>
      <c r="AT642" s="2"/>
      <c r="AU642" s="2">
        <f>IF(sum!A635="QU",sum!G635,"*")</f>
        <v>0.00546081763690368</v>
      </c>
      <c r="AX642" s="4" t="s">
        <v>186</v>
      </c>
      <c r="AY642" s="4" t="s">
        <v>187</v>
      </c>
      <c r="AZ642" s="4">
        <v>2035</v>
      </c>
      <c r="BA642" s="2" t="str">
        <f>IF(sum!A635="SA",sum!B635,"*")</f>
        <v>*</v>
      </c>
      <c r="BB642" s="2"/>
      <c r="BC642" s="2" t="str">
        <f>IF(sum!A635="SA",sum!G635,"*")</f>
        <v>*</v>
      </c>
    </row>
    <row r="643" spans="2:55">
      <c r="B643" s="2" t="s">
        <v>186</v>
      </c>
      <c r="C643" s="2" t="s">
        <v>187</v>
      </c>
      <c r="D643" s="2">
        <v>2035</v>
      </c>
      <c r="J643" s="2" t="s">
        <v>186</v>
      </c>
      <c r="K643" s="2" t="s">
        <v>187</v>
      </c>
      <c r="L643" s="2">
        <v>2035</v>
      </c>
      <c r="M643" s="2" t="str">
        <f>IF(sum!A636="AT",sum!B636,"*")</f>
        <v>*</v>
      </c>
      <c r="N643" s="2"/>
      <c r="O643" s="2" t="str">
        <f>IF(sum!A636="AT",sum!G636,"*")</f>
        <v>*</v>
      </c>
      <c r="R643" s="2" t="s">
        <v>186</v>
      </c>
      <c r="S643" s="2" t="s">
        <v>187</v>
      </c>
      <c r="T643" s="2">
        <v>2035</v>
      </c>
      <c r="U643" s="2" t="str">
        <f>IF(sum!A636="BC",sum!B636,"*")</f>
        <v>*</v>
      </c>
      <c r="V643" s="2"/>
      <c r="W643" s="2" t="str">
        <f>IF(sum!A636="BC",sum!G636,"*")</f>
        <v>*</v>
      </c>
      <c r="Z643" s="2" t="s">
        <v>186</v>
      </c>
      <c r="AA643" s="2" t="s">
        <v>187</v>
      </c>
      <c r="AB643" s="2">
        <v>2035</v>
      </c>
      <c r="AC643" s="2" t="str">
        <f>IF(sum!A636="MA",sum!B636,"*")</f>
        <v>*</v>
      </c>
      <c r="AD643" s="2"/>
      <c r="AE643" s="2" t="str">
        <f>IF(sum!A636="MA",sum!G636,"*")</f>
        <v>*</v>
      </c>
      <c r="AH643" s="2" t="s">
        <v>186</v>
      </c>
      <c r="AI643" s="2" t="s">
        <v>187</v>
      </c>
      <c r="AJ643" s="2">
        <v>2035</v>
      </c>
      <c r="AK643" s="2" t="str">
        <f>IF(sum!A636="ON",sum!B636,"*")</f>
        <v>*</v>
      </c>
      <c r="AL643" s="2"/>
      <c r="AM643" s="2" t="str">
        <f>IF(sum!A636="ON",sum!G636,"*")</f>
        <v>*</v>
      </c>
      <c r="AP643" s="4" t="s">
        <v>186</v>
      </c>
      <c r="AQ643" s="4" t="s">
        <v>187</v>
      </c>
      <c r="AR643" s="4">
        <v>2035</v>
      </c>
      <c r="AS643" s="2" t="str">
        <f>IF(sum!A636="QU",sum!B636,"*")</f>
        <v>R_ES-SH-MOB_GAS_HE1</v>
      </c>
      <c r="AT643" s="2"/>
      <c r="AU643" s="2">
        <f>IF(sum!A636="QU",sum!G636,"*")</f>
        <v>0</v>
      </c>
      <c r="AX643" s="2" t="s">
        <v>186</v>
      </c>
      <c r="AY643" s="2" t="s">
        <v>187</v>
      </c>
      <c r="AZ643" s="2">
        <v>2035</v>
      </c>
      <c r="BA643" s="2" t="str">
        <f>IF(sum!A636="SA",sum!B636,"*")</f>
        <v>*</v>
      </c>
      <c r="BB643" s="2"/>
      <c r="BC643" s="2" t="str">
        <f>IF(sum!A636="SA",sum!G636,"*")</f>
        <v>*</v>
      </c>
    </row>
    <row r="644" spans="2:55">
      <c r="B644" s="2" t="s">
        <v>186</v>
      </c>
      <c r="C644" s="2" t="s">
        <v>187</v>
      </c>
      <c r="D644" s="2">
        <v>2035</v>
      </c>
      <c r="J644" s="2" t="s">
        <v>186</v>
      </c>
      <c r="K644" s="2" t="s">
        <v>187</v>
      </c>
      <c r="L644" s="2">
        <v>2035</v>
      </c>
      <c r="M644" s="2" t="str">
        <f>IF(sum!A637="AT",sum!B637,"*")</f>
        <v>*</v>
      </c>
      <c r="N644" s="2"/>
      <c r="O644" s="2" t="str">
        <f>IF(sum!A637="AT",sum!G637,"*")</f>
        <v>*</v>
      </c>
      <c r="R644" s="2" t="s">
        <v>186</v>
      </c>
      <c r="S644" s="2" t="s">
        <v>187</v>
      </c>
      <c r="T644" s="2">
        <v>2035</v>
      </c>
      <c r="U644" s="2" t="str">
        <f>IF(sum!A637="BC",sum!B637,"*")</f>
        <v>*</v>
      </c>
      <c r="V644" s="2"/>
      <c r="W644" s="2" t="str">
        <f>IF(sum!A637="BC",sum!G637,"*")</f>
        <v>*</v>
      </c>
      <c r="Z644" s="2" t="s">
        <v>186</v>
      </c>
      <c r="AA644" s="2" t="s">
        <v>187</v>
      </c>
      <c r="AB644" s="2">
        <v>2035</v>
      </c>
      <c r="AC644" s="2" t="str">
        <f>IF(sum!A637="MA",sum!B637,"*")</f>
        <v>*</v>
      </c>
      <c r="AD644" s="2"/>
      <c r="AE644" s="2" t="str">
        <f>IF(sum!A637="MA",sum!G637,"*")</f>
        <v>*</v>
      </c>
      <c r="AH644" s="2" t="s">
        <v>186</v>
      </c>
      <c r="AI644" s="2" t="s">
        <v>187</v>
      </c>
      <c r="AJ644" s="2">
        <v>2035</v>
      </c>
      <c r="AK644" s="2" t="str">
        <f>IF(sum!A637="ON",sum!B637,"*")</f>
        <v>*</v>
      </c>
      <c r="AL644" s="2"/>
      <c r="AM644" s="2" t="str">
        <f>IF(sum!A637="ON",sum!G637,"*")</f>
        <v>*</v>
      </c>
      <c r="AP644" s="2" t="s">
        <v>186</v>
      </c>
      <c r="AQ644" s="2" t="s">
        <v>187</v>
      </c>
      <c r="AR644" s="2">
        <v>2035</v>
      </c>
      <c r="AS644" s="2" t="str">
        <f>IF(sum!A637="QU",sum!B637,"*")</f>
        <v>R_ES-SH-SA_ELC1</v>
      </c>
      <c r="AT644" s="2"/>
      <c r="AU644" s="2">
        <f>IF(sum!A637="QU",sum!G637,"*")</f>
        <v>0</v>
      </c>
      <c r="AX644" s="2" t="s">
        <v>186</v>
      </c>
      <c r="AY644" s="2" t="s">
        <v>187</v>
      </c>
      <c r="AZ644" s="2">
        <v>2035</v>
      </c>
      <c r="BA644" s="2" t="str">
        <f>IF(sum!A637="SA",sum!B637,"*")</f>
        <v>*</v>
      </c>
      <c r="BB644" s="2"/>
      <c r="BC644" s="2" t="str">
        <f>IF(sum!A637="SA",sum!G637,"*")</f>
        <v>*</v>
      </c>
    </row>
    <row r="645" spans="2:55">
      <c r="B645" s="4" t="s">
        <v>186</v>
      </c>
      <c r="C645" s="4" t="s">
        <v>187</v>
      </c>
      <c r="D645" s="4">
        <v>2035</v>
      </c>
      <c r="J645" s="4" t="s">
        <v>186</v>
      </c>
      <c r="K645" s="4" t="s">
        <v>187</v>
      </c>
      <c r="L645" s="4">
        <v>2035</v>
      </c>
      <c r="M645" s="2" t="str">
        <f>IF(sum!A638="AT",sum!B638,"*")</f>
        <v>*</v>
      </c>
      <c r="N645" s="2"/>
      <c r="O645" s="2" t="str">
        <f>IF(sum!A638="AT",sum!G638,"*")</f>
        <v>*</v>
      </c>
      <c r="R645" s="4" t="s">
        <v>186</v>
      </c>
      <c r="S645" s="4" t="s">
        <v>187</v>
      </c>
      <c r="T645" s="4">
        <v>2035</v>
      </c>
      <c r="U645" s="2" t="str">
        <f>IF(sum!A638="BC",sum!B638,"*")</f>
        <v>*</v>
      </c>
      <c r="V645" s="2"/>
      <c r="W645" s="2" t="str">
        <f>IF(sum!A638="BC",sum!G638,"*")</f>
        <v>*</v>
      </c>
      <c r="Z645" s="4" t="s">
        <v>186</v>
      </c>
      <c r="AA645" s="4" t="s">
        <v>187</v>
      </c>
      <c r="AB645" s="4">
        <v>2035</v>
      </c>
      <c r="AC645" s="2" t="str">
        <f>IF(sum!A638="MA",sum!B638,"*")</f>
        <v>*</v>
      </c>
      <c r="AD645" s="2"/>
      <c r="AE645" s="2" t="str">
        <f>IF(sum!A638="MA",sum!G638,"*")</f>
        <v>*</v>
      </c>
      <c r="AH645" s="4" t="s">
        <v>186</v>
      </c>
      <c r="AI645" s="4" t="s">
        <v>187</v>
      </c>
      <c r="AJ645" s="4">
        <v>2035</v>
      </c>
      <c r="AK645" s="2" t="str">
        <f>IF(sum!A638="ON",sum!B638,"*")</f>
        <v>*</v>
      </c>
      <c r="AL645" s="2"/>
      <c r="AM645" s="2" t="str">
        <f>IF(sum!A638="ON",sum!G638,"*")</f>
        <v>*</v>
      </c>
      <c r="AP645" s="4" t="s">
        <v>186</v>
      </c>
      <c r="AQ645" s="4" t="s">
        <v>187</v>
      </c>
      <c r="AR645" s="4">
        <v>2035</v>
      </c>
      <c r="AS645" s="2" t="str">
        <f>IF(sum!A638="QU",sum!B638,"*")</f>
        <v>R_ES-SH-SA_HET1</v>
      </c>
      <c r="AT645" s="2"/>
      <c r="AU645" s="2">
        <f>IF(sum!A638="QU",sum!G638,"*")</f>
        <v>0.122714099016237</v>
      </c>
      <c r="AX645" s="4" t="s">
        <v>186</v>
      </c>
      <c r="AY645" s="4" t="s">
        <v>187</v>
      </c>
      <c r="AZ645" s="4">
        <v>2035</v>
      </c>
      <c r="BA645" s="2" t="str">
        <f>IF(sum!A638="SA",sum!B638,"*")</f>
        <v>*</v>
      </c>
      <c r="BB645" s="2"/>
      <c r="BC645" s="2" t="str">
        <f>IF(sum!A638="SA",sum!G638,"*")</f>
        <v>*</v>
      </c>
    </row>
    <row r="646" spans="2:55">
      <c r="B646" s="2" t="s">
        <v>186</v>
      </c>
      <c r="C646" s="2" t="s">
        <v>187</v>
      </c>
      <c r="D646" s="2">
        <v>2035</v>
      </c>
      <c r="J646" s="2" t="s">
        <v>186</v>
      </c>
      <c r="K646" s="2" t="s">
        <v>187</v>
      </c>
      <c r="L646" s="2">
        <v>2035</v>
      </c>
      <c r="M646" s="2" t="str">
        <f>IF(sum!A639="AT",sum!B639,"*")</f>
        <v>*</v>
      </c>
      <c r="N646" s="2"/>
      <c r="O646" s="2" t="str">
        <f>IF(sum!A639="AT",sum!G639,"*")</f>
        <v>*</v>
      </c>
      <c r="R646" s="2" t="s">
        <v>186</v>
      </c>
      <c r="S646" s="2" t="s">
        <v>187</v>
      </c>
      <c r="T646" s="2">
        <v>2035</v>
      </c>
      <c r="U646" s="2" t="str">
        <f>IF(sum!A639="BC",sum!B639,"*")</f>
        <v>*</v>
      </c>
      <c r="V646" s="2"/>
      <c r="W646" s="2" t="str">
        <f>IF(sum!A639="BC",sum!G639,"*")</f>
        <v>*</v>
      </c>
      <c r="Z646" s="2" t="s">
        <v>186</v>
      </c>
      <c r="AA646" s="2" t="s">
        <v>187</v>
      </c>
      <c r="AB646" s="2">
        <v>2035</v>
      </c>
      <c r="AC646" s="2" t="str">
        <f>IF(sum!A639="MA",sum!B639,"*")</f>
        <v>*</v>
      </c>
      <c r="AD646" s="2"/>
      <c r="AE646" s="2" t="str">
        <f>IF(sum!A639="MA",sum!G639,"*")</f>
        <v>*</v>
      </c>
      <c r="AH646" s="2" t="s">
        <v>186</v>
      </c>
      <c r="AI646" s="2" t="s">
        <v>187</v>
      </c>
      <c r="AJ646" s="2">
        <v>2035</v>
      </c>
      <c r="AK646" s="2" t="str">
        <f>IF(sum!A639="ON",sum!B639,"*")</f>
        <v>*</v>
      </c>
      <c r="AL646" s="2"/>
      <c r="AM646" s="2" t="str">
        <f>IF(sum!A639="ON",sum!G639,"*")</f>
        <v>*</v>
      </c>
      <c r="AP646" s="2" t="s">
        <v>186</v>
      </c>
      <c r="AQ646" s="2" t="s">
        <v>187</v>
      </c>
      <c r="AR646" s="2">
        <v>2035</v>
      </c>
      <c r="AS646" s="2" t="str">
        <f>IF(sum!A639="QU",sum!B639,"*")</f>
        <v>R_ES-SH-SD_COAPRO1</v>
      </c>
      <c r="AT646" s="2"/>
      <c r="AU646" s="2">
        <f>IF(sum!A639="QU",sum!G639,"*")</f>
        <v>0</v>
      </c>
      <c r="AX646" s="2" t="s">
        <v>186</v>
      </c>
      <c r="AY646" s="2" t="s">
        <v>187</v>
      </c>
      <c r="AZ646" s="2">
        <v>2035</v>
      </c>
      <c r="BA646" s="2" t="str">
        <f>IF(sum!A639="SA",sum!B639,"*")</f>
        <v>*</v>
      </c>
      <c r="BB646" s="2"/>
      <c r="BC646" s="2" t="str">
        <f>IF(sum!A639="SA",sum!G639,"*")</f>
        <v>*</v>
      </c>
    </row>
    <row r="647" spans="2:55">
      <c r="B647" s="2" t="s">
        <v>186</v>
      </c>
      <c r="C647" s="2" t="s">
        <v>187</v>
      </c>
      <c r="D647" s="2">
        <v>2035</v>
      </c>
      <c r="J647" s="2" t="s">
        <v>186</v>
      </c>
      <c r="K647" s="2" t="s">
        <v>187</v>
      </c>
      <c r="L647" s="2">
        <v>2035</v>
      </c>
      <c r="M647" s="2" t="str">
        <f>IF(sum!A640="AT",sum!B640,"*")</f>
        <v>*</v>
      </c>
      <c r="N647" s="2"/>
      <c r="O647" s="2" t="str">
        <f>IF(sum!A640="AT",sum!G640,"*")</f>
        <v>*</v>
      </c>
      <c r="R647" s="2" t="s">
        <v>186</v>
      </c>
      <c r="S647" s="2" t="s">
        <v>187</v>
      </c>
      <c r="T647" s="2">
        <v>2035</v>
      </c>
      <c r="U647" s="2" t="str">
        <f>IF(sum!A640="BC",sum!B640,"*")</f>
        <v>*</v>
      </c>
      <c r="V647" s="2"/>
      <c r="W647" s="2" t="str">
        <f>IF(sum!A640="BC",sum!G640,"*")</f>
        <v>*</v>
      </c>
      <c r="Z647" s="2" t="s">
        <v>186</v>
      </c>
      <c r="AA647" s="2" t="s">
        <v>187</v>
      </c>
      <c r="AB647" s="2">
        <v>2035</v>
      </c>
      <c r="AC647" s="2" t="str">
        <f>IF(sum!A640="MA",sum!B640,"*")</f>
        <v>*</v>
      </c>
      <c r="AD647" s="2"/>
      <c r="AE647" s="2" t="str">
        <f>IF(sum!A640="MA",sum!G640,"*")</f>
        <v>*</v>
      </c>
      <c r="AH647" s="2" t="s">
        <v>186</v>
      </c>
      <c r="AI647" s="2" t="s">
        <v>187</v>
      </c>
      <c r="AJ647" s="2">
        <v>2035</v>
      </c>
      <c r="AK647" s="2" t="str">
        <f>IF(sum!A640="ON",sum!B640,"*")</f>
        <v>*</v>
      </c>
      <c r="AL647" s="2"/>
      <c r="AM647" s="2" t="str">
        <f>IF(sum!A640="ON",sum!G640,"*")</f>
        <v>*</v>
      </c>
      <c r="AP647" s="4" t="s">
        <v>186</v>
      </c>
      <c r="AQ647" s="4" t="s">
        <v>187</v>
      </c>
      <c r="AR647" s="4">
        <v>2035</v>
      </c>
      <c r="AS647" s="2" t="str">
        <f>IF(sum!A640="QU",sum!B640,"*")</f>
        <v>R_ES-SH-SD_ELC1</v>
      </c>
      <c r="AT647" s="2"/>
      <c r="AU647" s="2">
        <f>IF(sum!A640="QU",sum!G640,"*")</f>
        <v>0.335472252992734</v>
      </c>
      <c r="AX647" s="2" t="s">
        <v>186</v>
      </c>
      <c r="AY647" s="2" t="s">
        <v>187</v>
      </c>
      <c r="AZ647" s="2">
        <v>2035</v>
      </c>
      <c r="BA647" s="2" t="str">
        <f>IF(sum!A640="SA",sum!B640,"*")</f>
        <v>*</v>
      </c>
      <c r="BB647" s="2"/>
      <c r="BC647" s="2" t="str">
        <f>IF(sum!A640="SA",sum!G640,"*")</f>
        <v>*</v>
      </c>
    </row>
    <row r="648" spans="2:55">
      <c r="B648" s="4" t="s">
        <v>186</v>
      </c>
      <c r="C648" s="4" t="s">
        <v>187</v>
      </c>
      <c r="D648" s="4">
        <v>2035</v>
      </c>
      <c r="J648" s="4" t="s">
        <v>186</v>
      </c>
      <c r="K648" s="4" t="s">
        <v>187</v>
      </c>
      <c r="L648" s="4">
        <v>2035</v>
      </c>
      <c r="M648" s="2" t="str">
        <f>IF(sum!A641="AT",sum!B641,"*")</f>
        <v>*</v>
      </c>
      <c r="N648" s="2"/>
      <c r="O648" s="2" t="str">
        <f>IF(sum!A641="AT",sum!G641,"*")</f>
        <v>*</v>
      </c>
      <c r="R648" s="4" t="s">
        <v>186</v>
      </c>
      <c r="S648" s="4" t="s">
        <v>187</v>
      </c>
      <c r="T648" s="4">
        <v>2035</v>
      </c>
      <c r="U648" s="2" t="str">
        <f>IF(sum!A641="BC",sum!B641,"*")</f>
        <v>*</v>
      </c>
      <c r="V648" s="2"/>
      <c r="W648" s="2" t="str">
        <f>IF(sum!A641="BC",sum!G641,"*")</f>
        <v>*</v>
      </c>
      <c r="Z648" s="4" t="s">
        <v>186</v>
      </c>
      <c r="AA648" s="4" t="s">
        <v>187</v>
      </c>
      <c r="AB648" s="4">
        <v>2035</v>
      </c>
      <c r="AC648" s="2" t="str">
        <f>IF(sum!A641="MA",sum!B641,"*")</f>
        <v>*</v>
      </c>
      <c r="AD648" s="2"/>
      <c r="AE648" s="2" t="str">
        <f>IF(sum!A641="MA",sum!G641,"*")</f>
        <v>*</v>
      </c>
      <c r="AH648" s="4" t="s">
        <v>186</v>
      </c>
      <c r="AI648" s="4" t="s">
        <v>187</v>
      </c>
      <c r="AJ648" s="4">
        <v>2035</v>
      </c>
      <c r="AK648" s="2" t="str">
        <f>IF(sum!A641="ON",sum!B641,"*")</f>
        <v>*</v>
      </c>
      <c r="AL648" s="2"/>
      <c r="AM648" s="2" t="str">
        <f>IF(sum!A641="ON",sum!G641,"*")</f>
        <v>*</v>
      </c>
      <c r="AP648" s="2" t="s">
        <v>186</v>
      </c>
      <c r="AQ648" s="2" t="s">
        <v>187</v>
      </c>
      <c r="AR648" s="2">
        <v>2035</v>
      </c>
      <c r="AS648" s="2" t="str">
        <f>IF(sum!A641="QU",sum!B641,"*")</f>
        <v>R_ES-SH-SD_GAS_HE1</v>
      </c>
      <c r="AT648" s="2"/>
      <c r="AU648" s="2">
        <f>IF(sum!A641="QU",sum!G641,"*")</f>
        <v>0</v>
      </c>
      <c r="AX648" s="4" t="s">
        <v>186</v>
      </c>
      <c r="AY648" s="4" t="s">
        <v>187</v>
      </c>
      <c r="AZ648" s="4">
        <v>2035</v>
      </c>
      <c r="BA648" s="2" t="str">
        <f>IF(sum!A641="SA",sum!B641,"*")</f>
        <v>*</v>
      </c>
      <c r="BB648" s="2"/>
      <c r="BC648" s="2" t="str">
        <f>IF(sum!A641="SA",sum!G641,"*")</f>
        <v>*</v>
      </c>
    </row>
    <row r="649" spans="2:55">
      <c r="B649" s="2" t="s">
        <v>186</v>
      </c>
      <c r="C649" s="2" t="s">
        <v>187</v>
      </c>
      <c r="D649" s="2">
        <v>2035</v>
      </c>
      <c r="J649" s="2" t="s">
        <v>186</v>
      </c>
      <c r="K649" s="2" t="s">
        <v>187</v>
      </c>
      <c r="L649" s="2">
        <v>2035</v>
      </c>
      <c r="M649" s="2" t="str">
        <f>IF(sum!A642="AT",sum!B642,"*")</f>
        <v>*</v>
      </c>
      <c r="N649" s="2"/>
      <c r="O649" s="2" t="str">
        <f>IF(sum!A642="AT",sum!G642,"*")</f>
        <v>*</v>
      </c>
      <c r="R649" s="2" t="s">
        <v>186</v>
      </c>
      <c r="S649" s="2" t="s">
        <v>187</v>
      </c>
      <c r="T649" s="2">
        <v>2035</v>
      </c>
      <c r="U649" s="2" t="str">
        <f>IF(sum!A642="BC",sum!B642,"*")</f>
        <v>*</v>
      </c>
      <c r="V649" s="2"/>
      <c r="W649" s="2" t="str">
        <f>IF(sum!A642="BC",sum!G642,"*")</f>
        <v>*</v>
      </c>
      <c r="Z649" s="2" t="s">
        <v>186</v>
      </c>
      <c r="AA649" s="2" t="s">
        <v>187</v>
      </c>
      <c r="AB649" s="2">
        <v>2035</v>
      </c>
      <c r="AC649" s="2" t="str">
        <f>IF(sum!A642="MA",sum!B642,"*")</f>
        <v>*</v>
      </c>
      <c r="AD649" s="2"/>
      <c r="AE649" s="2" t="str">
        <f>IF(sum!A642="MA",sum!G642,"*")</f>
        <v>*</v>
      </c>
      <c r="AH649" s="2" t="s">
        <v>186</v>
      </c>
      <c r="AI649" s="2" t="s">
        <v>187</v>
      </c>
      <c r="AJ649" s="2">
        <v>2035</v>
      </c>
      <c r="AK649" s="2" t="str">
        <f>IF(sum!A642="ON",sum!B642,"*")</f>
        <v>*</v>
      </c>
      <c r="AL649" s="2"/>
      <c r="AM649" s="2" t="str">
        <f>IF(sum!A642="ON",sum!G642,"*")</f>
        <v>*</v>
      </c>
      <c r="AP649" s="4" t="s">
        <v>186</v>
      </c>
      <c r="AQ649" s="4" t="s">
        <v>187</v>
      </c>
      <c r="AR649" s="4">
        <v>2035</v>
      </c>
      <c r="AS649" s="2" t="str">
        <f>IF(sum!A642="QU",sum!B642,"*")</f>
        <v>R_ES-WH-AP_GAS1</v>
      </c>
      <c r="AT649" s="2"/>
      <c r="AU649" s="2">
        <f>IF(sum!A642="QU",sum!G642,"*")</f>
        <v>0</v>
      </c>
      <c r="AX649" s="2" t="s">
        <v>186</v>
      </c>
      <c r="AY649" s="2" t="s">
        <v>187</v>
      </c>
      <c r="AZ649" s="2">
        <v>2035</v>
      </c>
      <c r="BA649" s="2" t="str">
        <f>IF(sum!A642="SA",sum!B642,"*")</f>
        <v>*</v>
      </c>
      <c r="BB649" s="2"/>
      <c r="BC649" s="2" t="str">
        <f>IF(sum!A642="SA",sum!G642,"*")</f>
        <v>*</v>
      </c>
    </row>
    <row r="650" spans="2:55">
      <c r="B650" s="2" t="s">
        <v>186</v>
      </c>
      <c r="C650" s="2" t="s">
        <v>187</v>
      </c>
      <c r="D650" s="2">
        <v>2035</v>
      </c>
      <c r="J650" s="2" t="s">
        <v>186</v>
      </c>
      <c r="K650" s="2" t="s">
        <v>187</v>
      </c>
      <c r="L650" s="2">
        <v>2035</v>
      </c>
      <c r="M650" s="2" t="str">
        <f>IF(sum!A643="AT",sum!B643,"*")</f>
        <v>*</v>
      </c>
      <c r="N650" s="2"/>
      <c r="O650" s="2" t="str">
        <f>IF(sum!A643="AT",sum!G643,"*")</f>
        <v>*</v>
      </c>
      <c r="R650" s="2" t="s">
        <v>186</v>
      </c>
      <c r="S650" s="2" t="s">
        <v>187</v>
      </c>
      <c r="T650" s="2">
        <v>2035</v>
      </c>
      <c r="U650" s="2" t="str">
        <f>IF(sum!A643="BC",sum!B643,"*")</f>
        <v>*</v>
      </c>
      <c r="V650" s="2"/>
      <c r="W650" s="2" t="str">
        <f>IF(sum!A643="BC",sum!G643,"*")</f>
        <v>*</v>
      </c>
      <c r="Z650" s="2" t="s">
        <v>186</v>
      </c>
      <c r="AA650" s="2" t="s">
        <v>187</v>
      </c>
      <c r="AB650" s="2">
        <v>2035</v>
      </c>
      <c r="AC650" s="2" t="str">
        <f>IF(sum!A643="MA",sum!B643,"*")</f>
        <v>*</v>
      </c>
      <c r="AD650" s="2"/>
      <c r="AE650" s="2" t="str">
        <f>IF(sum!A643="MA",sum!G643,"*")</f>
        <v>*</v>
      </c>
      <c r="AH650" s="2" t="s">
        <v>186</v>
      </c>
      <c r="AI650" s="2" t="s">
        <v>187</v>
      </c>
      <c r="AJ650" s="2">
        <v>2035</v>
      </c>
      <c r="AK650" s="2" t="str">
        <f>IF(sum!A643="ON",sum!B643,"*")</f>
        <v>*</v>
      </c>
      <c r="AL650" s="2"/>
      <c r="AM650" s="2" t="str">
        <f>IF(sum!A643="ON",sum!G643,"*")</f>
        <v>*</v>
      </c>
      <c r="AP650" s="2" t="s">
        <v>186</v>
      </c>
      <c r="AQ650" s="2" t="s">
        <v>187</v>
      </c>
      <c r="AR650" s="2">
        <v>2035</v>
      </c>
      <c r="AS650" s="2" t="str">
        <f>IF(sum!A643="QU",sum!B643,"*")</f>
        <v>R_ES-WH-AP_STEAM1</v>
      </c>
      <c r="AT650" s="2"/>
      <c r="AU650" s="2">
        <f>IF(sum!A643="QU",sum!G643,"*")</f>
        <v>1.22751853389281</v>
      </c>
      <c r="AX650" s="2" t="s">
        <v>186</v>
      </c>
      <c r="AY650" s="2" t="s">
        <v>187</v>
      </c>
      <c r="AZ650" s="2">
        <v>2035</v>
      </c>
      <c r="BA650" s="2" t="str">
        <f>IF(sum!A643="SA",sum!B643,"*")</f>
        <v>*</v>
      </c>
      <c r="BB650" s="2"/>
      <c r="BC650" s="2" t="str">
        <f>IF(sum!A643="SA",sum!G643,"*")</f>
        <v>*</v>
      </c>
    </row>
    <row r="651" spans="2:55">
      <c r="B651" s="4" t="s">
        <v>186</v>
      </c>
      <c r="C651" s="4" t="s">
        <v>187</v>
      </c>
      <c r="D651" s="4">
        <v>2035</v>
      </c>
      <c r="J651" s="4" t="s">
        <v>186</v>
      </c>
      <c r="K651" s="4" t="s">
        <v>187</v>
      </c>
      <c r="L651" s="4">
        <v>2035</v>
      </c>
      <c r="M651" s="2" t="str">
        <f>IF(sum!A644="AT",sum!B644,"*")</f>
        <v>*</v>
      </c>
      <c r="N651" s="2"/>
      <c r="O651" s="2" t="str">
        <f>IF(sum!A644="AT",sum!G644,"*")</f>
        <v>*</v>
      </c>
      <c r="R651" s="4" t="s">
        <v>186</v>
      </c>
      <c r="S651" s="4" t="s">
        <v>187</v>
      </c>
      <c r="T651" s="4">
        <v>2035</v>
      </c>
      <c r="U651" s="2" t="str">
        <f>IF(sum!A644="BC",sum!B644,"*")</f>
        <v>*</v>
      </c>
      <c r="V651" s="2"/>
      <c r="W651" s="2" t="str">
        <f>IF(sum!A644="BC",sum!G644,"*")</f>
        <v>*</v>
      </c>
      <c r="Z651" s="4" t="s">
        <v>186</v>
      </c>
      <c r="AA651" s="4" t="s">
        <v>187</v>
      </c>
      <c r="AB651" s="4">
        <v>2035</v>
      </c>
      <c r="AC651" s="2" t="str">
        <f>IF(sum!A644="MA",sum!B644,"*")</f>
        <v>*</v>
      </c>
      <c r="AD651" s="2"/>
      <c r="AE651" s="2" t="str">
        <f>IF(sum!A644="MA",sum!G644,"*")</f>
        <v>*</v>
      </c>
      <c r="AH651" s="4" t="s">
        <v>186</v>
      </c>
      <c r="AI651" s="4" t="s">
        <v>187</v>
      </c>
      <c r="AJ651" s="4">
        <v>2035</v>
      </c>
      <c r="AK651" s="2" t="str">
        <f>IF(sum!A644="ON",sum!B644,"*")</f>
        <v>*</v>
      </c>
      <c r="AL651" s="2"/>
      <c r="AM651" s="2" t="str">
        <f>IF(sum!A644="ON",sum!G644,"*")</f>
        <v>*</v>
      </c>
      <c r="AP651" s="4" t="s">
        <v>186</v>
      </c>
      <c r="AQ651" s="4" t="s">
        <v>187</v>
      </c>
      <c r="AR651" s="4">
        <v>2035</v>
      </c>
      <c r="AS651" s="2" t="str">
        <f>IF(sum!A644="QU",sum!B644,"*")</f>
        <v>R_ES-WH-MOB_GAS1</v>
      </c>
      <c r="AT651" s="2"/>
      <c r="AU651" s="2">
        <f>IF(sum!A644="QU",sum!G644,"*")</f>
        <v>0</v>
      </c>
      <c r="AX651" s="4" t="s">
        <v>186</v>
      </c>
      <c r="AY651" s="4" t="s">
        <v>187</v>
      </c>
      <c r="AZ651" s="4">
        <v>2035</v>
      </c>
      <c r="BA651" s="2" t="str">
        <f>IF(sum!A644="SA",sum!B644,"*")</f>
        <v>*</v>
      </c>
      <c r="BB651" s="2"/>
      <c r="BC651" s="2" t="str">
        <f>IF(sum!A644="SA",sum!G644,"*")</f>
        <v>*</v>
      </c>
    </row>
    <row r="652" spans="2:55">
      <c r="B652" s="2" t="s">
        <v>186</v>
      </c>
      <c r="C652" s="2" t="s">
        <v>187</v>
      </c>
      <c r="D652" s="2">
        <v>2035</v>
      </c>
      <c r="J652" s="2" t="s">
        <v>186</v>
      </c>
      <c r="K652" s="2" t="s">
        <v>187</v>
      </c>
      <c r="L652" s="2">
        <v>2035</v>
      </c>
      <c r="M652" s="2" t="str">
        <f>IF(sum!A645="AT",sum!B645,"*")</f>
        <v>*</v>
      </c>
      <c r="N652" s="2"/>
      <c r="O652" s="2" t="str">
        <f>IF(sum!A645="AT",sum!G645,"*")</f>
        <v>*</v>
      </c>
      <c r="R652" s="2" t="s">
        <v>186</v>
      </c>
      <c r="S652" s="2" t="s">
        <v>187</v>
      </c>
      <c r="T652" s="2">
        <v>2035</v>
      </c>
      <c r="U652" s="2" t="str">
        <f>IF(sum!A645="BC",sum!B645,"*")</f>
        <v>*</v>
      </c>
      <c r="V652" s="2"/>
      <c r="W652" s="2" t="str">
        <f>IF(sum!A645="BC",sum!G645,"*")</f>
        <v>*</v>
      </c>
      <c r="Z652" s="2" t="s">
        <v>186</v>
      </c>
      <c r="AA652" s="2" t="s">
        <v>187</v>
      </c>
      <c r="AB652" s="2">
        <v>2035</v>
      </c>
      <c r="AC652" s="2" t="str">
        <f>IF(sum!A645="MA",sum!B645,"*")</f>
        <v>*</v>
      </c>
      <c r="AD652" s="2"/>
      <c r="AE652" s="2" t="str">
        <f>IF(sum!A645="MA",sum!G645,"*")</f>
        <v>*</v>
      </c>
      <c r="AH652" s="2" t="s">
        <v>186</v>
      </c>
      <c r="AI652" s="2" t="s">
        <v>187</v>
      </c>
      <c r="AJ652" s="2">
        <v>2035</v>
      </c>
      <c r="AK652" s="2" t="str">
        <f>IF(sum!A645="ON",sum!B645,"*")</f>
        <v>*</v>
      </c>
      <c r="AL652" s="2"/>
      <c r="AM652" s="2" t="str">
        <f>IF(sum!A645="ON",sum!G645,"*")</f>
        <v>*</v>
      </c>
      <c r="AP652" s="2" t="s">
        <v>186</v>
      </c>
      <c r="AQ652" s="2" t="s">
        <v>187</v>
      </c>
      <c r="AR652" s="2">
        <v>2035</v>
      </c>
      <c r="AS652" s="2" t="str">
        <f>IF(sum!A645="QU",sum!B645,"*")</f>
        <v>R_ES-WH-MOB_STEAM1</v>
      </c>
      <c r="AT652" s="2"/>
      <c r="AU652" s="2">
        <f>IF(sum!A645="QU",sum!G645,"*")</f>
        <v>0.0191346669590032</v>
      </c>
      <c r="AX652" s="2" t="s">
        <v>186</v>
      </c>
      <c r="AY652" s="2" t="s">
        <v>187</v>
      </c>
      <c r="AZ652" s="2">
        <v>2035</v>
      </c>
      <c r="BA652" s="2" t="str">
        <f>IF(sum!A645="SA",sum!B645,"*")</f>
        <v>*</v>
      </c>
      <c r="BB652" s="2"/>
      <c r="BC652" s="2" t="str">
        <f>IF(sum!A645="SA",sum!G645,"*")</f>
        <v>*</v>
      </c>
    </row>
    <row r="653" spans="2:55">
      <c r="B653" s="2" t="s">
        <v>186</v>
      </c>
      <c r="C653" s="2" t="s">
        <v>187</v>
      </c>
      <c r="D653" s="2">
        <v>2035</v>
      </c>
      <c r="J653" s="2" t="s">
        <v>186</v>
      </c>
      <c r="K653" s="2" t="s">
        <v>187</v>
      </c>
      <c r="L653" s="2">
        <v>2035</v>
      </c>
      <c r="M653" s="2" t="str">
        <f>IF(sum!A646="AT",sum!B646,"*")</f>
        <v>*</v>
      </c>
      <c r="N653" s="2"/>
      <c r="O653" s="2" t="str">
        <f>IF(sum!A646="AT",sum!G646,"*")</f>
        <v>*</v>
      </c>
      <c r="R653" s="2" t="s">
        <v>186</v>
      </c>
      <c r="S653" s="2" t="s">
        <v>187</v>
      </c>
      <c r="T653" s="2">
        <v>2035</v>
      </c>
      <c r="U653" s="2" t="str">
        <f>IF(sum!A646="BC",sum!B646,"*")</f>
        <v>*</v>
      </c>
      <c r="V653" s="2"/>
      <c r="W653" s="2" t="str">
        <f>IF(sum!A646="BC",sum!G646,"*")</f>
        <v>*</v>
      </c>
      <c r="Z653" s="2" t="s">
        <v>186</v>
      </c>
      <c r="AA653" s="2" t="s">
        <v>187</v>
      </c>
      <c r="AB653" s="2">
        <v>2035</v>
      </c>
      <c r="AC653" s="2" t="str">
        <f>IF(sum!A646="MA",sum!B646,"*")</f>
        <v>*</v>
      </c>
      <c r="AD653" s="2"/>
      <c r="AE653" s="2" t="str">
        <f>IF(sum!A646="MA",sum!G646,"*")</f>
        <v>*</v>
      </c>
      <c r="AH653" s="2" t="s">
        <v>186</v>
      </c>
      <c r="AI653" s="2" t="s">
        <v>187</v>
      </c>
      <c r="AJ653" s="2">
        <v>2035</v>
      </c>
      <c r="AK653" s="2" t="str">
        <f>IF(sum!A646="ON",sum!B646,"*")</f>
        <v>*</v>
      </c>
      <c r="AL653" s="2"/>
      <c r="AM653" s="2" t="str">
        <f>IF(sum!A646="ON",sum!G646,"*")</f>
        <v>*</v>
      </c>
      <c r="AP653" s="4" t="s">
        <v>186</v>
      </c>
      <c r="AQ653" s="4" t="s">
        <v>187</v>
      </c>
      <c r="AR653" s="4">
        <v>2035</v>
      </c>
      <c r="AS653" s="2" t="str">
        <f>IF(sum!A646="QU",sum!B646,"*")</f>
        <v>R_ES-WH-SA_GAS1</v>
      </c>
      <c r="AT653" s="2"/>
      <c r="AU653" s="2">
        <f>IF(sum!A646="QU",sum!G646,"*")</f>
        <v>0</v>
      </c>
      <c r="AX653" s="2" t="s">
        <v>186</v>
      </c>
      <c r="AY653" s="2" t="s">
        <v>187</v>
      </c>
      <c r="AZ653" s="2">
        <v>2035</v>
      </c>
      <c r="BA653" s="2" t="str">
        <f>IF(sum!A646="SA",sum!B646,"*")</f>
        <v>*</v>
      </c>
      <c r="BB653" s="2"/>
      <c r="BC653" s="2" t="str">
        <f>IF(sum!A646="SA",sum!G646,"*")</f>
        <v>*</v>
      </c>
    </row>
    <row r="654" spans="2:55">
      <c r="B654" s="4" t="s">
        <v>186</v>
      </c>
      <c r="C654" s="4" t="s">
        <v>187</v>
      </c>
      <c r="D654" s="4">
        <v>2035</v>
      </c>
      <c r="J654" s="4" t="s">
        <v>186</v>
      </c>
      <c r="K654" s="4" t="s">
        <v>187</v>
      </c>
      <c r="L654" s="4">
        <v>2035</v>
      </c>
      <c r="M654" s="2" t="str">
        <f>IF(sum!A647="AT",sum!B647,"*")</f>
        <v>*</v>
      </c>
      <c r="N654" s="2"/>
      <c r="O654" s="2" t="str">
        <f>IF(sum!A647="AT",sum!G647,"*")</f>
        <v>*</v>
      </c>
      <c r="R654" s="4" t="s">
        <v>186</v>
      </c>
      <c r="S654" s="4" t="s">
        <v>187</v>
      </c>
      <c r="T654" s="4">
        <v>2035</v>
      </c>
      <c r="U654" s="2" t="str">
        <f>IF(sum!A647="BC",sum!B647,"*")</f>
        <v>*</v>
      </c>
      <c r="V654" s="2"/>
      <c r="W654" s="2" t="str">
        <f>IF(sum!A647="BC",sum!G647,"*")</f>
        <v>*</v>
      </c>
      <c r="Z654" s="4" t="s">
        <v>186</v>
      </c>
      <c r="AA654" s="4" t="s">
        <v>187</v>
      </c>
      <c r="AB654" s="4">
        <v>2035</v>
      </c>
      <c r="AC654" s="2" t="str">
        <f>IF(sum!A647="MA",sum!B647,"*")</f>
        <v>*</v>
      </c>
      <c r="AD654" s="2"/>
      <c r="AE654" s="2" t="str">
        <f>IF(sum!A647="MA",sum!G647,"*")</f>
        <v>*</v>
      </c>
      <c r="AH654" s="4" t="s">
        <v>186</v>
      </c>
      <c r="AI654" s="4" t="s">
        <v>187</v>
      </c>
      <c r="AJ654" s="4">
        <v>2035</v>
      </c>
      <c r="AK654" s="2" t="str">
        <f>IF(sum!A647="ON",sum!B647,"*")</f>
        <v>*</v>
      </c>
      <c r="AL654" s="2"/>
      <c r="AM654" s="2" t="str">
        <f>IF(sum!A647="ON",sum!G647,"*")</f>
        <v>*</v>
      </c>
      <c r="AP654" s="2" t="s">
        <v>186</v>
      </c>
      <c r="AQ654" s="2" t="s">
        <v>187</v>
      </c>
      <c r="AR654" s="2">
        <v>2035</v>
      </c>
      <c r="AS654" s="2" t="str">
        <f>IF(sum!A647="QU",sum!B647,"*")</f>
        <v>R_ES-WH-SA_STEAM1</v>
      </c>
      <c r="AT654" s="2"/>
      <c r="AU654" s="2">
        <f>IF(sum!A647="QU",sum!G647,"*")</f>
        <v>0.229424157648069</v>
      </c>
      <c r="AX654" s="4" t="s">
        <v>186</v>
      </c>
      <c r="AY654" s="4" t="s">
        <v>187</v>
      </c>
      <c r="AZ654" s="4">
        <v>2035</v>
      </c>
      <c r="BA654" s="2" t="str">
        <f>IF(sum!A647="SA",sum!B647,"*")</f>
        <v>*</v>
      </c>
      <c r="BB654" s="2"/>
      <c r="BC654" s="2" t="str">
        <f>IF(sum!A647="SA",sum!G647,"*")</f>
        <v>*</v>
      </c>
    </row>
    <row r="655" spans="2:55">
      <c r="B655" s="2" t="s">
        <v>186</v>
      </c>
      <c r="C655" s="2" t="s">
        <v>187</v>
      </c>
      <c r="D655" s="2">
        <v>2035</v>
      </c>
      <c r="J655" s="2" t="s">
        <v>186</v>
      </c>
      <c r="K655" s="2" t="s">
        <v>187</v>
      </c>
      <c r="L655" s="2">
        <v>2035</v>
      </c>
      <c r="M655" s="2" t="str">
        <f>IF(sum!A648="AT",sum!B648,"*")</f>
        <v>*</v>
      </c>
      <c r="N655" s="2"/>
      <c r="O655" s="2" t="str">
        <f>IF(sum!A648="AT",sum!G648,"*")</f>
        <v>*</v>
      </c>
      <c r="R655" s="2" t="s">
        <v>186</v>
      </c>
      <c r="S655" s="2" t="s">
        <v>187</v>
      </c>
      <c r="T655" s="2">
        <v>2035</v>
      </c>
      <c r="U655" s="2" t="str">
        <f>IF(sum!A648="BC",sum!B648,"*")</f>
        <v>*</v>
      </c>
      <c r="V655" s="2"/>
      <c r="W655" s="2" t="str">
        <f>IF(sum!A648="BC",sum!G648,"*")</f>
        <v>*</v>
      </c>
      <c r="Z655" s="2" t="s">
        <v>186</v>
      </c>
      <c r="AA655" s="2" t="s">
        <v>187</v>
      </c>
      <c r="AB655" s="2">
        <v>2035</v>
      </c>
      <c r="AC655" s="2" t="str">
        <f>IF(sum!A648="MA",sum!B648,"*")</f>
        <v>*</v>
      </c>
      <c r="AD655" s="2"/>
      <c r="AE655" s="2" t="str">
        <f>IF(sum!A648="MA",sum!G648,"*")</f>
        <v>*</v>
      </c>
      <c r="AH655" s="2" t="s">
        <v>186</v>
      </c>
      <c r="AI655" s="2" t="s">
        <v>187</v>
      </c>
      <c r="AJ655" s="2">
        <v>2035</v>
      </c>
      <c r="AK655" s="2" t="str">
        <f>IF(sum!A648="ON",sum!B648,"*")</f>
        <v>*</v>
      </c>
      <c r="AL655" s="2"/>
      <c r="AM655" s="2" t="str">
        <f>IF(sum!A648="ON",sum!G648,"*")</f>
        <v>*</v>
      </c>
      <c r="AP655" s="4" t="s">
        <v>186</v>
      </c>
      <c r="AQ655" s="4" t="s">
        <v>187</v>
      </c>
      <c r="AR655" s="4">
        <v>2035</v>
      </c>
      <c r="AS655" s="2" t="str">
        <f>IF(sum!A648="QU",sum!B648,"*")</f>
        <v>R_ES-WH-SD_COAPRO1</v>
      </c>
      <c r="AT655" s="2"/>
      <c r="AU655" s="2">
        <f>IF(sum!A648="QU",sum!G648,"*")</f>
        <v>0</v>
      </c>
      <c r="AX655" s="2" t="s">
        <v>186</v>
      </c>
      <c r="AY655" s="2" t="s">
        <v>187</v>
      </c>
      <c r="AZ655" s="2">
        <v>2035</v>
      </c>
      <c r="BA655" s="2" t="str">
        <f>IF(sum!A648="SA",sum!B648,"*")</f>
        <v>*</v>
      </c>
      <c r="BB655" s="2"/>
      <c r="BC655" s="2" t="str">
        <f>IF(sum!A648="SA",sum!G648,"*")</f>
        <v>*</v>
      </c>
    </row>
    <row r="656" spans="2:55">
      <c r="B656" s="2" t="s">
        <v>186</v>
      </c>
      <c r="C656" s="2" t="s">
        <v>187</v>
      </c>
      <c r="D656" s="2">
        <v>2035</v>
      </c>
      <c r="J656" s="2" t="s">
        <v>186</v>
      </c>
      <c r="K656" s="2" t="s">
        <v>187</v>
      </c>
      <c r="L656" s="2">
        <v>2035</v>
      </c>
      <c r="M656" s="2" t="str">
        <f>IF(sum!A649="AT",sum!B649,"*")</f>
        <v>*</v>
      </c>
      <c r="N656" s="2"/>
      <c r="O656" s="2" t="str">
        <f>IF(sum!A649="AT",sum!G649,"*")</f>
        <v>*</v>
      </c>
      <c r="R656" s="2" t="s">
        <v>186</v>
      </c>
      <c r="S656" s="2" t="s">
        <v>187</v>
      </c>
      <c r="T656" s="2">
        <v>2035</v>
      </c>
      <c r="U656" s="2" t="str">
        <f>IF(sum!A649="BC",sum!B649,"*")</f>
        <v>*</v>
      </c>
      <c r="V656" s="2"/>
      <c r="W656" s="2" t="str">
        <f>IF(sum!A649="BC",sum!G649,"*")</f>
        <v>*</v>
      </c>
      <c r="Z656" s="2" t="s">
        <v>186</v>
      </c>
      <c r="AA656" s="2" t="s">
        <v>187</v>
      </c>
      <c r="AB656" s="2">
        <v>2035</v>
      </c>
      <c r="AC656" s="2" t="str">
        <f>IF(sum!A649="MA",sum!B649,"*")</f>
        <v>*</v>
      </c>
      <c r="AD656" s="2"/>
      <c r="AE656" s="2" t="str">
        <f>IF(sum!A649="MA",sum!G649,"*")</f>
        <v>*</v>
      </c>
      <c r="AH656" s="2" t="s">
        <v>186</v>
      </c>
      <c r="AI656" s="2" t="s">
        <v>187</v>
      </c>
      <c r="AJ656" s="2">
        <v>2035</v>
      </c>
      <c r="AK656" s="2" t="str">
        <f>IF(sum!A649="ON",sum!B649,"*")</f>
        <v>*</v>
      </c>
      <c r="AL656" s="2"/>
      <c r="AM656" s="2" t="str">
        <f>IF(sum!A649="ON",sum!G649,"*")</f>
        <v>*</v>
      </c>
      <c r="AP656" s="2" t="s">
        <v>186</v>
      </c>
      <c r="AQ656" s="2" t="s">
        <v>187</v>
      </c>
      <c r="AR656" s="2">
        <v>2035</v>
      </c>
      <c r="AS656" s="2" t="str">
        <f>IF(sum!A649="QU",sum!B649,"*")</f>
        <v>R_ES-WH-SD_STEAM1</v>
      </c>
      <c r="AT656" s="2"/>
      <c r="AU656" s="2">
        <f>IF(sum!A649="QU",sum!G649,"*")</f>
        <v>0.827222186988265</v>
      </c>
      <c r="AX656" s="2" t="s">
        <v>186</v>
      </c>
      <c r="AY656" s="2" t="s">
        <v>187</v>
      </c>
      <c r="AZ656" s="2">
        <v>2035</v>
      </c>
      <c r="BA656" s="2" t="str">
        <f>IF(sum!A649="SA",sum!B649,"*")</f>
        <v>*</v>
      </c>
      <c r="BB656" s="2"/>
      <c r="BC656" s="2" t="str">
        <f>IF(sum!A649="SA",sum!G649,"*")</f>
        <v>*</v>
      </c>
    </row>
    <row r="657" spans="2:55">
      <c r="B657" s="4" t="s">
        <v>186</v>
      </c>
      <c r="C657" s="4" t="s">
        <v>187</v>
      </c>
      <c r="D657" s="4">
        <v>2035</v>
      </c>
      <c r="J657" s="4" t="s">
        <v>186</v>
      </c>
      <c r="K657" s="4" t="s">
        <v>187</v>
      </c>
      <c r="L657" s="4">
        <v>2035</v>
      </c>
      <c r="M657" s="2" t="str">
        <f>IF(sum!A650="AT",sum!B650,"*")</f>
        <v>*</v>
      </c>
      <c r="N657" s="2"/>
      <c r="O657" s="2" t="str">
        <f>IF(sum!A650="AT",sum!G650,"*")</f>
        <v>*</v>
      </c>
      <c r="R657" s="4" t="s">
        <v>186</v>
      </c>
      <c r="S657" s="4" t="s">
        <v>187</v>
      </c>
      <c r="T657" s="4">
        <v>2035</v>
      </c>
      <c r="U657" s="2" t="str">
        <f>IF(sum!A650="BC",sum!B650,"*")</f>
        <v>*</v>
      </c>
      <c r="V657" s="2"/>
      <c r="W657" s="2" t="str">
        <f>IF(sum!A650="BC",sum!G650,"*")</f>
        <v>*</v>
      </c>
      <c r="Z657" s="4" t="s">
        <v>186</v>
      </c>
      <c r="AA657" s="4" t="s">
        <v>187</v>
      </c>
      <c r="AB657" s="4">
        <v>2035</v>
      </c>
      <c r="AC657" s="2" t="str">
        <f>IF(sum!A650="MA",sum!B650,"*")</f>
        <v>*</v>
      </c>
      <c r="AD657" s="2"/>
      <c r="AE657" s="2" t="str">
        <f>IF(sum!A650="MA",sum!G650,"*")</f>
        <v>*</v>
      </c>
      <c r="AH657" s="4" t="s">
        <v>186</v>
      </c>
      <c r="AI657" s="4" t="s">
        <v>187</v>
      </c>
      <c r="AJ657" s="4">
        <v>2035</v>
      </c>
      <c r="AK657" s="2" t="str">
        <f>IF(sum!A650="ON",sum!B650,"*")</f>
        <v>*</v>
      </c>
      <c r="AL657" s="2"/>
      <c r="AM657" s="2" t="str">
        <f>IF(sum!A650="ON",sum!G650,"*")</f>
        <v>*</v>
      </c>
      <c r="AP657" s="4" t="s">
        <v>186</v>
      </c>
      <c r="AQ657" s="4" t="s">
        <v>187</v>
      </c>
      <c r="AR657" s="4">
        <v>2035</v>
      </c>
      <c r="AS657" s="2" t="str">
        <f>IF(sum!A650="QU",sum!B650,"*")</f>
        <v>RTS-AuxiliaryEquip_ELE1</v>
      </c>
      <c r="AT657" s="2"/>
      <c r="AU657" s="2">
        <f>IF(sum!A650="QU",sum!G650,"*")</f>
        <v>0.590344353038918</v>
      </c>
      <c r="AX657" s="4" t="s">
        <v>186</v>
      </c>
      <c r="AY657" s="4" t="s">
        <v>187</v>
      </c>
      <c r="AZ657" s="4">
        <v>2035</v>
      </c>
      <c r="BA657" s="2" t="str">
        <f>IF(sum!A650="SA",sum!B650,"*")</f>
        <v>*</v>
      </c>
      <c r="BB657" s="2"/>
      <c r="BC657" s="2" t="str">
        <f>IF(sum!A650="SA",sum!G650,"*")</f>
        <v>*</v>
      </c>
    </row>
    <row r="658" spans="2:55">
      <c r="B658" s="2" t="s">
        <v>186</v>
      </c>
      <c r="C658" s="2" t="s">
        <v>187</v>
      </c>
      <c r="D658" s="2">
        <v>2035</v>
      </c>
      <c r="J658" s="2" t="s">
        <v>186</v>
      </c>
      <c r="K658" s="2" t="s">
        <v>187</v>
      </c>
      <c r="L658" s="2">
        <v>2035</v>
      </c>
      <c r="M658" s="2" t="str">
        <f>IF(sum!A651="AT",sum!B651,"*")</f>
        <v>*</v>
      </c>
      <c r="N658" s="2"/>
      <c r="O658" s="2" t="str">
        <f>IF(sum!A651="AT",sum!G651,"*")</f>
        <v>*</v>
      </c>
      <c r="R658" s="2" t="s">
        <v>186</v>
      </c>
      <c r="S658" s="2" t="s">
        <v>187</v>
      </c>
      <c r="T658" s="2">
        <v>2035</v>
      </c>
      <c r="U658" s="2" t="str">
        <f>IF(sum!A651="BC",sum!B651,"*")</f>
        <v>*</v>
      </c>
      <c r="V658" s="2"/>
      <c r="W658" s="2" t="str">
        <f>IF(sum!A651="BC",sum!G651,"*")</f>
        <v>*</v>
      </c>
      <c r="Z658" s="2" t="s">
        <v>186</v>
      </c>
      <c r="AA658" s="2" t="s">
        <v>187</v>
      </c>
      <c r="AB658" s="2">
        <v>2035</v>
      </c>
      <c r="AC658" s="2" t="str">
        <f>IF(sum!A651="MA",sum!B651,"*")</f>
        <v>*</v>
      </c>
      <c r="AD658" s="2"/>
      <c r="AE658" s="2" t="str">
        <f>IF(sum!A651="MA",sum!G651,"*")</f>
        <v>*</v>
      </c>
      <c r="AH658" s="2" t="s">
        <v>186</v>
      </c>
      <c r="AI658" s="2" t="s">
        <v>187</v>
      </c>
      <c r="AJ658" s="2">
        <v>2035</v>
      </c>
      <c r="AK658" s="2" t="str">
        <f>IF(sum!A651="ON",sum!B651,"*")</f>
        <v>*</v>
      </c>
      <c r="AL658" s="2"/>
      <c r="AM658" s="2" t="str">
        <f>IF(sum!A651="ON",sum!G651,"*")</f>
        <v>*</v>
      </c>
      <c r="AP658" s="2" t="s">
        <v>186</v>
      </c>
      <c r="AQ658" s="2" t="s">
        <v>187</v>
      </c>
      <c r="AR658" s="2">
        <v>2035</v>
      </c>
      <c r="AS658" s="2" t="str">
        <f>IF(sum!A651="QU",sum!B651,"*")</f>
        <v>RTS-AuxiliaryMot_ELE1</v>
      </c>
      <c r="AT658" s="2"/>
      <c r="AU658" s="2">
        <f>IF(sum!A651="QU",sum!G651,"*")</f>
        <v>0.161442670622785</v>
      </c>
      <c r="AX658" s="2" t="s">
        <v>186</v>
      </c>
      <c r="AY658" s="2" t="s">
        <v>187</v>
      </c>
      <c r="AZ658" s="2">
        <v>2035</v>
      </c>
      <c r="BA658" s="2" t="str">
        <f>IF(sum!A651="SA",sum!B651,"*")</f>
        <v>*</v>
      </c>
      <c r="BB658" s="2"/>
      <c r="BC658" s="2" t="str">
        <f>IF(sum!A651="SA",sum!G651,"*")</f>
        <v>*</v>
      </c>
    </row>
    <row r="659" spans="2:55">
      <c r="B659" s="2" t="s">
        <v>186</v>
      </c>
      <c r="C659" s="2" t="s">
        <v>187</v>
      </c>
      <c r="D659" s="2">
        <v>2035</v>
      </c>
      <c r="J659" s="2" t="s">
        <v>186</v>
      </c>
      <c r="K659" s="2" t="s">
        <v>187</v>
      </c>
      <c r="L659" s="2">
        <v>2035</v>
      </c>
      <c r="M659" s="2" t="str">
        <f>IF(sum!A652="AT",sum!B652,"*")</f>
        <v>*</v>
      </c>
      <c r="N659" s="2"/>
      <c r="O659" s="2" t="str">
        <f>IF(sum!A652="AT",sum!G652,"*")</f>
        <v>*</v>
      </c>
      <c r="R659" s="2" t="s">
        <v>186</v>
      </c>
      <c r="S659" s="2" t="s">
        <v>187</v>
      </c>
      <c r="T659" s="2">
        <v>2035</v>
      </c>
      <c r="U659" s="2" t="str">
        <f>IF(sum!A652="BC",sum!B652,"*")</f>
        <v>*</v>
      </c>
      <c r="V659" s="2"/>
      <c r="W659" s="2" t="str">
        <f>IF(sum!A652="BC",sum!G652,"*")</f>
        <v>*</v>
      </c>
      <c r="Z659" s="2" t="s">
        <v>186</v>
      </c>
      <c r="AA659" s="2" t="s">
        <v>187</v>
      </c>
      <c r="AB659" s="2">
        <v>2035</v>
      </c>
      <c r="AC659" s="2" t="str">
        <f>IF(sum!A652="MA",sum!B652,"*")</f>
        <v>*</v>
      </c>
      <c r="AD659" s="2"/>
      <c r="AE659" s="2" t="str">
        <f>IF(sum!A652="MA",sum!G652,"*")</f>
        <v>*</v>
      </c>
      <c r="AH659" s="2" t="s">
        <v>186</v>
      </c>
      <c r="AI659" s="2" t="s">
        <v>187</v>
      </c>
      <c r="AJ659" s="2">
        <v>2035</v>
      </c>
      <c r="AK659" s="2" t="str">
        <f>IF(sum!A652="ON",sum!B652,"*")</f>
        <v>*</v>
      </c>
      <c r="AL659" s="2"/>
      <c r="AM659" s="2" t="str">
        <f>IF(sum!A652="ON",sum!G652,"*")</f>
        <v>*</v>
      </c>
      <c r="AP659" s="4" t="s">
        <v>186</v>
      </c>
      <c r="AQ659" s="4" t="s">
        <v>187</v>
      </c>
      <c r="AR659" s="4">
        <v>2035</v>
      </c>
      <c r="AS659" s="2" t="str">
        <f>IF(sum!A652="QU",sum!B652,"*")</f>
        <v>RTS-Light_ELE1</v>
      </c>
      <c r="AT659" s="2"/>
      <c r="AU659" s="2">
        <f>IF(sum!A652="QU",sum!G652,"*")</f>
        <v>0.924626204475949</v>
      </c>
      <c r="AX659" s="2" t="s">
        <v>186</v>
      </c>
      <c r="AY659" s="2" t="s">
        <v>187</v>
      </c>
      <c r="AZ659" s="2">
        <v>2035</v>
      </c>
      <c r="BA659" s="2" t="str">
        <f>IF(sum!A652="SA",sum!B652,"*")</f>
        <v>*</v>
      </c>
      <c r="BB659" s="2"/>
      <c r="BC659" s="2" t="str">
        <f>IF(sum!A652="SA",sum!G652,"*")</f>
        <v>*</v>
      </c>
    </row>
    <row r="660" spans="2:55">
      <c r="B660" s="4" t="s">
        <v>186</v>
      </c>
      <c r="C660" s="4" t="s">
        <v>187</v>
      </c>
      <c r="D660" s="4">
        <v>2035</v>
      </c>
      <c r="J660" s="4" t="s">
        <v>186</v>
      </c>
      <c r="K660" s="4" t="s">
        <v>187</v>
      </c>
      <c r="L660" s="4">
        <v>2035</v>
      </c>
      <c r="M660" s="2" t="str">
        <f>IF(sum!A653="AT",sum!B653,"*")</f>
        <v>*</v>
      </c>
      <c r="N660" s="2"/>
      <c r="O660" s="2" t="str">
        <f>IF(sum!A653="AT",sum!G653,"*")</f>
        <v>*</v>
      </c>
      <c r="R660" s="4" t="s">
        <v>186</v>
      </c>
      <c r="S660" s="4" t="s">
        <v>187</v>
      </c>
      <c r="T660" s="4">
        <v>2035</v>
      </c>
      <c r="U660" s="2" t="str">
        <f>IF(sum!A653="BC",sum!B653,"*")</f>
        <v>*</v>
      </c>
      <c r="V660" s="2"/>
      <c r="W660" s="2" t="str">
        <f>IF(sum!A653="BC",sum!G653,"*")</f>
        <v>*</v>
      </c>
      <c r="Z660" s="4" t="s">
        <v>186</v>
      </c>
      <c r="AA660" s="4" t="s">
        <v>187</v>
      </c>
      <c r="AB660" s="4">
        <v>2035</v>
      </c>
      <c r="AC660" s="2" t="str">
        <f>IF(sum!A653="MA",sum!B653,"*")</f>
        <v>*</v>
      </c>
      <c r="AD660" s="2"/>
      <c r="AE660" s="2" t="str">
        <f>IF(sum!A653="MA",sum!G653,"*")</f>
        <v>*</v>
      </c>
      <c r="AH660" s="4" t="s">
        <v>186</v>
      </c>
      <c r="AI660" s="4" t="s">
        <v>187</v>
      </c>
      <c r="AJ660" s="4">
        <v>2035</v>
      </c>
      <c r="AK660" s="2" t="str">
        <f>IF(sum!A653="ON",sum!B653,"*")</f>
        <v>*</v>
      </c>
      <c r="AL660" s="2"/>
      <c r="AM660" s="2" t="str">
        <f>IF(sum!A653="ON",sum!G653,"*")</f>
        <v>*</v>
      </c>
      <c r="AP660" s="2" t="s">
        <v>186</v>
      </c>
      <c r="AQ660" s="2" t="s">
        <v>187</v>
      </c>
      <c r="AR660" s="2">
        <v>2035</v>
      </c>
      <c r="AS660" s="2" t="str">
        <f>IF(sum!A653="QU",sum!B653,"*")</f>
        <v>RTS-SpCool_ELE1</v>
      </c>
      <c r="AT660" s="2"/>
      <c r="AU660" s="2">
        <f>IF(sum!A653="QU",sum!G653,"*")</f>
        <v>0.23482570272405</v>
      </c>
      <c r="AX660" s="4" t="s">
        <v>186</v>
      </c>
      <c r="AY660" s="4" t="s">
        <v>187</v>
      </c>
      <c r="AZ660" s="4">
        <v>2035</v>
      </c>
      <c r="BA660" s="2" t="str">
        <f>IF(sum!A653="SA",sum!B653,"*")</f>
        <v>*</v>
      </c>
      <c r="BB660" s="2"/>
      <c r="BC660" s="2" t="str">
        <f>IF(sum!A653="SA",sum!G653,"*")</f>
        <v>*</v>
      </c>
    </row>
    <row r="661" spans="2:55">
      <c r="B661" s="2" t="s">
        <v>186</v>
      </c>
      <c r="C661" s="2" t="s">
        <v>187</v>
      </c>
      <c r="D661" s="2">
        <v>2035</v>
      </c>
      <c r="J661" s="2" t="s">
        <v>186</v>
      </c>
      <c r="K661" s="2" t="s">
        <v>187</v>
      </c>
      <c r="L661" s="2">
        <v>2035</v>
      </c>
      <c r="M661" s="2" t="str">
        <f>IF(sum!A654="AT",sum!B654,"*")</f>
        <v>*</v>
      </c>
      <c r="N661" s="2"/>
      <c r="O661" s="2" t="str">
        <f>IF(sum!A654="AT",sum!G654,"*")</f>
        <v>*</v>
      </c>
      <c r="R661" s="2" t="s">
        <v>186</v>
      </c>
      <c r="S661" s="2" t="s">
        <v>187</v>
      </c>
      <c r="T661" s="2">
        <v>2035</v>
      </c>
      <c r="U661" s="2" t="str">
        <f>IF(sum!A654="BC",sum!B654,"*")</f>
        <v>*</v>
      </c>
      <c r="V661" s="2"/>
      <c r="W661" s="2" t="str">
        <f>IF(sum!A654="BC",sum!G654,"*")</f>
        <v>*</v>
      </c>
      <c r="Z661" s="2" t="s">
        <v>186</v>
      </c>
      <c r="AA661" s="2" t="s">
        <v>187</v>
      </c>
      <c r="AB661" s="2">
        <v>2035</v>
      </c>
      <c r="AC661" s="2" t="str">
        <f>IF(sum!A654="MA",sum!B654,"*")</f>
        <v>*</v>
      </c>
      <c r="AD661" s="2"/>
      <c r="AE661" s="2" t="str">
        <f>IF(sum!A654="MA",sum!G654,"*")</f>
        <v>*</v>
      </c>
      <c r="AH661" s="2" t="s">
        <v>186</v>
      </c>
      <c r="AI661" s="2" t="s">
        <v>187</v>
      </c>
      <c r="AJ661" s="2">
        <v>2035</v>
      </c>
      <c r="AK661" s="2" t="str">
        <f>IF(sum!A654="ON",sum!B654,"*")</f>
        <v>*</v>
      </c>
      <c r="AL661" s="2"/>
      <c r="AM661" s="2" t="str">
        <f>IF(sum!A654="ON",sum!G654,"*")</f>
        <v>*</v>
      </c>
      <c r="AP661" s="4" t="s">
        <v>186</v>
      </c>
      <c r="AQ661" s="4" t="s">
        <v>187</v>
      </c>
      <c r="AR661" s="4">
        <v>2035</v>
      </c>
      <c r="AS661" s="2" t="str">
        <f>IF(sum!A654="QU",sum!B654,"*")</f>
        <v>RTS-SpHeat_ELE1</v>
      </c>
      <c r="AT661" s="2"/>
      <c r="AU661" s="2">
        <f>IF(sum!A654="QU",sum!G654,"*")</f>
        <v>0.968770220371559</v>
      </c>
      <c r="AX661" s="2" t="s">
        <v>186</v>
      </c>
      <c r="AY661" s="2" t="s">
        <v>187</v>
      </c>
      <c r="AZ661" s="2">
        <v>2035</v>
      </c>
      <c r="BA661" s="2" t="str">
        <f>IF(sum!A654="SA",sum!B654,"*")</f>
        <v>*</v>
      </c>
      <c r="BB661" s="2"/>
      <c r="BC661" s="2" t="str">
        <f>IF(sum!A654="SA",sum!G654,"*")</f>
        <v>*</v>
      </c>
    </row>
    <row r="662" spans="2:55">
      <c r="B662" s="2" t="s">
        <v>186</v>
      </c>
      <c r="C662" s="2" t="s">
        <v>187</v>
      </c>
      <c r="D662" s="2">
        <v>2035</v>
      </c>
      <c r="J662" s="2" t="s">
        <v>186</v>
      </c>
      <c r="K662" s="2" t="s">
        <v>187</v>
      </c>
      <c r="L662" s="2">
        <v>2035</v>
      </c>
      <c r="M662" s="2" t="str">
        <f>IF(sum!A655="AT",sum!B655,"*")</f>
        <v>*</v>
      </c>
      <c r="N662" s="2"/>
      <c r="O662" s="2" t="str">
        <f>IF(sum!A655="AT",sum!G655,"*")</f>
        <v>*</v>
      </c>
      <c r="R662" s="2" t="s">
        <v>186</v>
      </c>
      <c r="S662" s="2" t="s">
        <v>187</v>
      </c>
      <c r="T662" s="2">
        <v>2035</v>
      </c>
      <c r="U662" s="2" t="str">
        <f>IF(sum!A655="BC",sum!B655,"*")</f>
        <v>*</v>
      </c>
      <c r="V662" s="2"/>
      <c r="W662" s="2" t="str">
        <f>IF(sum!A655="BC",sum!G655,"*")</f>
        <v>*</v>
      </c>
      <c r="Z662" s="2" t="s">
        <v>186</v>
      </c>
      <c r="AA662" s="2" t="s">
        <v>187</v>
      </c>
      <c r="AB662" s="2">
        <v>2035</v>
      </c>
      <c r="AC662" s="2" t="str">
        <f>IF(sum!A655="MA",sum!B655,"*")</f>
        <v>*</v>
      </c>
      <c r="AD662" s="2"/>
      <c r="AE662" s="2" t="str">
        <f>IF(sum!A655="MA",sum!G655,"*")</f>
        <v>*</v>
      </c>
      <c r="AH662" s="2" t="s">
        <v>186</v>
      </c>
      <c r="AI662" s="2" t="s">
        <v>187</v>
      </c>
      <c r="AJ662" s="2">
        <v>2035</v>
      </c>
      <c r="AK662" s="2" t="str">
        <f>IF(sum!A655="ON",sum!B655,"*")</f>
        <v>*</v>
      </c>
      <c r="AL662" s="2"/>
      <c r="AM662" s="2" t="str">
        <f>IF(sum!A655="ON",sum!G655,"*")</f>
        <v>*</v>
      </c>
      <c r="AP662" s="2" t="s">
        <v>186</v>
      </c>
      <c r="AQ662" s="2" t="s">
        <v>187</v>
      </c>
      <c r="AR662" s="2">
        <v>2035</v>
      </c>
      <c r="AS662" s="2" t="str">
        <f>IF(sum!A655="QU",sum!B655,"*")</f>
        <v>RTS-WaterHeat_ELE1</v>
      </c>
      <c r="AT662" s="2"/>
      <c r="AU662" s="2">
        <f>IF(sum!A655="QU",sum!G655,"*")</f>
        <v>0.181644416319667</v>
      </c>
      <c r="AX662" s="2" t="s">
        <v>186</v>
      </c>
      <c r="AY662" s="2" t="s">
        <v>187</v>
      </c>
      <c r="AZ662" s="2">
        <v>2035</v>
      </c>
      <c r="BA662" s="2" t="str">
        <f>IF(sum!A655="SA",sum!B655,"*")</f>
        <v>*</v>
      </c>
      <c r="BB662" s="2"/>
      <c r="BC662" s="2" t="str">
        <f>IF(sum!A655="SA",sum!G655,"*")</f>
        <v>*</v>
      </c>
    </row>
    <row r="663" spans="2:55">
      <c r="B663" s="4" t="s">
        <v>186</v>
      </c>
      <c r="C663" s="4" t="s">
        <v>187</v>
      </c>
      <c r="D663" s="4">
        <v>2035</v>
      </c>
      <c r="J663" s="4" t="s">
        <v>186</v>
      </c>
      <c r="K663" s="4" t="s">
        <v>187</v>
      </c>
      <c r="L663" s="4">
        <v>2035</v>
      </c>
      <c r="M663" s="2" t="str">
        <f>IF(sum!A656="AT",sum!B656,"*")</f>
        <v>*</v>
      </c>
      <c r="N663" s="2"/>
      <c r="O663" s="2" t="str">
        <f>IF(sum!A656="AT",sum!G656,"*")</f>
        <v>*</v>
      </c>
      <c r="R663" s="4" t="s">
        <v>186</v>
      </c>
      <c r="S663" s="4" t="s">
        <v>187</v>
      </c>
      <c r="T663" s="4">
        <v>2035</v>
      </c>
      <c r="U663" s="2" t="str">
        <f>IF(sum!A656="BC",sum!B656,"*")</f>
        <v>*</v>
      </c>
      <c r="V663" s="2"/>
      <c r="W663" s="2" t="str">
        <f>IF(sum!A656="BC",sum!G656,"*")</f>
        <v>*</v>
      </c>
      <c r="Z663" s="4" t="s">
        <v>186</v>
      </c>
      <c r="AA663" s="4" t="s">
        <v>187</v>
      </c>
      <c r="AB663" s="4">
        <v>2035</v>
      </c>
      <c r="AC663" s="2" t="str">
        <f>IF(sum!A656="MA",sum!B656,"*")</f>
        <v>*</v>
      </c>
      <c r="AD663" s="2"/>
      <c r="AE663" s="2" t="str">
        <f>IF(sum!A656="MA",sum!G656,"*")</f>
        <v>*</v>
      </c>
      <c r="AH663" s="4" t="s">
        <v>186</v>
      </c>
      <c r="AI663" s="4" t="s">
        <v>187</v>
      </c>
      <c r="AJ663" s="4">
        <v>2035</v>
      </c>
      <c r="AK663" s="2" t="str">
        <f>IF(sum!A656="ON",sum!B656,"*")</f>
        <v>*</v>
      </c>
      <c r="AL663" s="2"/>
      <c r="AM663" s="2" t="str">
        <f>IF(sum!A656="ON",sum!G656,"*")</f>
        <v>*</v>
      </c>
      <c r="AP663" s="4" t="s">
        <v>186</v>
      </c>
      <c r="AQ663" s="4" t="s">
        <v>187</v>
      </c>
      <c r="AR663" s="4">
        <v>2035</v>
      </c>
      <c r="AS663" s="2" t="str">
        <f>IF(sum!A656="QU",sum!B656,"*")</f>
        <v>S_CCUS_ATM</v>
      </c>
      <c r="AT663" s="2"/>
      <c r="AU663" s="2">
        <f>IF(sum!A656="QU",sum!G656,"*")</f>
        <v>0</v>
      </c>
      <c r="AX663" s="4" t="s">
        <v>186</v>
      </c>
      <c r="AY663" s="4" t="s">
        <v>187</v>
      </c>
      <c r="AZ663" s="4">
        <v>2035</v>
      </c>
      <c r="BA663" s="2" t="str">
        <f>IF(sum!A656="SA",sum!B656,"*")</f>
        <v>*</v>
      </c>
      <c r="BB663" s="2"/>
      <c r="BC663" s="2" t="str">
        <f>IF(sum!A656="SA",sum!G656,"*")</f>
        <v>*</v>
      </c>
    </row>
    <row r="664" spans="2:55">
      <c r="B664" s="2" t="s">
        <v>186</v>
      </c>
      <c r="C664" s="2" t="s">
        <v>187</v>
      </c>
      <c r="D664" s="2">
        <v>2035</v>
      </c>
      <c r="J664" s="2" t="s">
        <v>186</v>
      </c>
      <c r="K664" s="2" t="s">
        <v>187</v>
      </c>
      <c r="L664" s="2">
        <v>2035</v>
      </c>
      <c r="M664" s="2" t="str">
        <f>IF(sum!A657="AT",sum!B657,"*")</f>
        <v>*</v>
      </c>
      <c r="N664" s="2"/>
      <c r="O664" s="2" t="str">
        <f>IF(sum!A657="AT",sum!G657,"*")</f>
        <v>*</v>
      </c>
      <c r="R664" s="2" t="s">
        <v>186</v>
      </c>
      <c r="S664" s="2" t="s">
        <v>187</v>
      </c>
      <c r="T664" s="2">
        <v>2035</v>
      </c>
      <c r="U664" s="2" t="str">
        <f>IF(sum!A657="BC",sum!B657,"*")</f>
        <v>*</v>
      </c>
      <c r="V664" s="2"/>
      <c r="W664" s="2" t="str">
        <f>IF(sum!A657="BC",sum!G657,"*")</f>
        <v>*</v>
      </c>
      <c r="Z664" s="2" t="s">
        <v>186</v>
      </c>
      <c r="AA664" s="2" t="s">
        <v>187</v>
      </c>
      <c r="AB664" s="2">
        <v>2035</v>
      </c>
      <c r="AC664" s="2" t="str">
        <f>IF(sum!A657="MA",sum!B657,"*")</f>
        <v>*</v>
      </c>
      <c r="AD664" s="2"/>
      <c r="AE664" s="2" t="str">
        <f>IF(sum!A657="MA",sum!G657,"*")</f>
        <v>*</v>
      </c>
      <c r="AH664" s="2" t="s">
        <v>186</v>
      </c>
      <c r="AI664" s="2" t="s">
        <v>187</v>
      </c>
      <c r="AJ664" s="2">
        <v>2035</v>
      </c>
      <c r="AK664" s="2" t="str">
        <f>IF(sum!A657="ON",sum!B657,"*")</f>
        <v>*</v>
      </c>
      <c r="AL664" s="2"/>
      <c r="AM664" s="2" t="str">
        <f>IF(sum!A657="ON",sum!G657,"*")</f>
        <v>*</v>
      </c>
      <c r="AP664" s="2" t="s">
        <v>186</v>
      </c>
      <c r="AQ664" s="2" t="s">
        <v>187</v>
      </c>
      <c r="AR664" s="2">
        <v>2035</v>
      </c>
      <c r="AS664" s="2" t="str">
        <f>IF(sum!A657="QU",sum!B657,"*")</f>
        <v>S_CCUS_EMIS_H2T</v>
      </c>
      <c r="AT664" s="2"/>
      <c r="AU664" s="2">
        <f>IF(sum!A657="QU",sum!G657,"*")</f>
        <v>0</v>
      </c>
      <c r="AX664" s="2" t="s">
        <v>186</v>
      </c>
      <c r="AY664" s="2" t="s">
        <v>187</v>
      </c>
      <c r="AZ664" s="2">
        <v>2035</v>
      </c>
      <c r="BA664" s="2" t="str">
        <f>IF(sum!A657="SA",sum!B657,"*")</f>
        <v>*</v>
      </c>
      <c r="BB664" s="2"/>
      <c r="BC664" s="2" t="str">
        <f>IF(sum!A657="SA",sum!G657,"*")</f>
        <v>*</v>
      </c>
    </row>
    <row r="665" spans="2:55">
      <c r="B665" s="2" t="s">
        <v>186</v>
      </c>
      <c r="C665" s="2" t="s">
        <v>187</v>
      </c>
      <c r="D665" s="2">
        <v>2035</v>
      </c>
      <c r="J665" s="2" t="s">
        <v>186</v>
      </c>
      <c r="K665" s="2" t="s">
        <v>187</v>
      </c>
      <c r="L665" s="2">
        <v>2035</v>
      </c>
      <c r="M665" s="2" t="str">
        <f>IF(sum!A658="AT",sum!B658,"*")</f>
        <v>*</v>
      </c>
      <c r="N665" s="2"/>
      <c r="O665" s="2" t="str">
        <f>IF(sum!A658="AT",sum!G658,"*")</f>
        <v>*</v>
      </c>
      <c r="R665" s="2" t="s">
        <v>186</v>
      </c>
      <c r="S665" s="2" t="s">
        <v>187</v>
      </c>
      <c r="T665" s="2">
        <v>2035</v>
      </c>
      <c r="U665" s="2" t="str">
        <f>IF(sum!A658="BC",sum!B658,"*")</f>
        <v>*</v>
      </c>
      <c r="V665" s="2"/>
      <c r="W665" s="2" t="str">
        <f>IF(sum!A658="BC",sum!G658,"*")</f>
        <v>*</v>
      </c>
      <c r="Z665" s="2" t="s">
        <v>186</v>
      </c>
      <c r="AA665" s="2" t="s">
        <v>187</v>
      </c>
      <c r="AB665" s="2">
        <v>2035</v>
      </c>
      <c r="AC665" s="2" t="str">
        <f>IF(sum!A658="MA",sum!B658,"*")</f>
        <v>*</v>
      </c>
      <c r="AD665" s="2"/>
      <c r="AE665" s="2" t="str">
        <f>IF(sum!A658="MA",sum!G658,"*")</f>
        <v>*</v>
      </c>
      <c r="AH665" s="2" t="s">
        <v>186</v>
      </c>
      <c r="AI665" s="2" t="s">
        <v>187</v>
      </c>
      <c r="AJ665" s="2">
        <v>2035</v>
      </c>
      <c r="AK665" s="2" t="str">
        <f>IF(sum!A658="ON",sum!B658,"*")</f>
        <v>*</v>
      </c>
      <c r="AL665" s="2"/>
      <c r="AM665" s="2" t="str">
        <f>IF(sum!A658="ON",sum!G658,"*")</f>
        <v>*</v>
      </c>
      <c r="AP665" s="4" t="s">
        <v>186</v>
      </c>
      <c r="AQ665" s="4" t="s">
        <v>187</v>
      </c>
      <c r="AR665" s="4">
        <v>2035</v>
      </c>
      <c r="AS665" s="2" t="str">
        <f>IF(sum!A658="QU",sum!B658,"*")</f>
        <v>S_CCUS_EMISMeOH_H2</v>
      </c>
      <c r="AT665" s="2"/>
      <c r="AU665" s="2">
        <f>IF(sum!A658="QU",sum!G658,"*")</f>
        <v>0.247639625240808</v>
      </c>
      <c r="AX665" s="2" t="s">
        <v>186</v>
      </c>
      <c r="AY665" s="2" t="s">
        <v>187</v>
      </c>
      <c r="AZ665" s="2">
        <v>2035</v>
      </c>
      <c r="BA665" s="2" t="str">
        <f>IF(sum!A658="SA",sum!B658,"*")</f>
        <v>*</v>
      </c>
      <c r="BB665" s="2"/>
      <c r="BC665" s="2" t="str">
        <f>IF(sum!A658="SA",sum!G658,"*")</f>
        <v>*</v>
      </c>
    </row>
    <row r="666" spans="2:55">
      <c r="B666" s="4" t="s">
        <v>186</v>
      </c>
      <c r="C666" s="4" t="s">
        <v>187</v>
      </c>
      <c r="D666" s="4">
        <v>2035</v>
      </c>
      <c r="J666" s="4" t="s">
        <v>186</v>
      </c>
      <c r="K666" s="4" t="s">
        <v>187</v>
      </c>
      <c r="L666" s="4">
        <v>2035</v>
      </c>
      <c r="M666" s="2" t="str">
        <f>IF(sum!A659="AT",sum!B659,"*")</f>
        <v>*</v>
      </c>
      <c r="N666" s="2"/>
      <c r="O666" s="2" t="str">
        <f>IF(sum!A659="AT",sum!G659,"*")</f>
        <v>*</v>
      </c>
      <c r="R666" s="4" t="s">
        <v>186</v>
      </c>
      <c r="S666" s="4" t="s">
        <v>187</v>
      </c>
      <c r="T666" s="4">
        <v>2035</v>
      </c>
      <c r="U666" s="2" t="str">
        <f>IF(sum!A659="BC",sum!B659,"*")</f>
        <v>*</v>
      </c>
      <c r="V666" s="2"/>
      <c r="W666" s="2" t="str">
        <f>IF(sum!A659="BC",sum!G659,"*")</f>
        <v>*</v>
      </c>
      <c r="Z666" s="4" t="s">
        <v>186</v>
      </c>
      <c r="AA666" s="4" t="s">
        <v>187</v>
      </c>
      <c r="AB666" s="4">
        <v>2035</v>
      </c>
      <c r="AC666" s="2" t="str">
        <f>IF(sum!A659="MA",sum!B659,"*")</f>
        <v>*</v>
      </c>
      <c r="AD666" s="2"/>
      <c r="AE666" s="2" t="str">
        <f>IF(sum!A659="MA",sum!G659,"*")</f>
        <v>*</v>
      </c>
      <c r="AH666" s="4" t="s">
        <v>186</v>
      </c>
      <c r="AI666" s="4" t="s">
        <v>187</v>
      </c>
      <c r="AJ666" s="4">
        <v>2035</v>
      </c>
      <c r="AK666" s="2" t="str">
        <f>IF(sum!A659="ON",sum!B659,"*")</f>
        <v>*</v>
      </c>
      <c r="AL666" s="2"/>
      <c r="AM666" s="2" t="str">
        <f>IF(sum!A659="ON",sum!G659,"*")</f>
        <v>*</v>
      </c>
      <c r="AP666" s="2" t="s">
        <v>186</v>
      </c>
      <c r="AQ666" s="2" t="s">
        <v>187</v>
      </c>
      <c r="AR666" s="2">
        <v>2035</v>
      </c>
      <c r="AS666" s="2" t="str">
        <f>IF(sum!A659="QU",sum!B659,"*")</f>
        <v>SCOAH2GC01</v>
      </c>
      <c r="AT666" s="2"/>
      <c r="AU666" s="2">
        <f>IF(sum!A659="QU",sum!G659,"*")</f>
        <v>0</v>
      </c>
      <c r="AX666" s="4" t="s">
        <v>186</v>
      </c>
      <c r="AY666" s="4" t="s">
        <v>187</v>
      </c>
      <c r="AZ666" s="4">
        <v>2035</v>
      </c>
      <c r="BA666" s="2" t="str">
        <f>IF(sum!A659="SA",sum!B659,"*")</f>
        <v>*</v>
      </c>
      <c r="BB666" s="2"/>
      <c r="BC666" s="2" t="str">
        <f>IF(sum!A659="SA",sum!G659,"*")</f>
        <v>*</v>
      </c>
    </row>
    <row r="667" spans="2:55">
      <c r="B667" s="2" t="s">
        <v>186</v>
      </c>
      <c r="C667" s="2" t="s">
        <v>187</v>
      </c>
      <c r="D667" s="2">
        <v>2035</v>
      </c>
      <c r="J667" s="2" t="s">
        <v>186</v>
      </c>
      <c r="K667" s="2" t="s">
        <v>187</v>
      </c>
      <c r="L667" s="2">
        <v>2035</v>
      </c>
      <c r="M667" s="2" t="str">
        <f>IF(sum!A660="AT",sum!B660,"*")</f>
        <v>*</v>
      </c>
      <c r="N667" s="2"/>
      <c r="O667" s="2" t="str">
        <f>IF(sum!A660="AT",sum!G660,"*")</f>
        <v>*</v>
      </c>
      <c r="R667" s="2" t="s">
        <v>186</v>
      </c>
      <c r="S667" s="2" t="s">
        <v>187</v>
      </c>
      <c r="T667" s="2">
        <v>2035</v>
      </c>
      <c r="U667" s="2" t="str">
        <f>IF(sum!A660="BC",sum!B660,"*")</f>
        <v>*</v>
      </c>
      <c r="V667" s="2"/>
      <c r="W667" s="2" t="str">
        <f>IF(sum!A660="BC",sum!G660,"*")</f>
        <v>*</v>
      </c>
      <c r="Z667" s="2" t="s">
        <v>186</v>
      </c>
      <c r="AA667" s="2" t="s">
        <v>187</v>
      </c>
      <c r="AB667" s="2">
        <v>2035</v>
      </c>
      <c r="AC667" s="2" t="str">
        <f>IF(sum!A660="MA",sum!B660,"*")</f>
        <v>*</v>
      </c>
      <c r="AD667" s="2"/>
      <c r="AE667" s="2" t="str">
        <f>IF(sum!A660="MA",sum!G660,"*")</f>
        <v>*</v>
      </c>
      <c r="AH667" s="2" t="s">
        <v>186</v>
      </c>
      <c r="AI667" s="2" t="s">
        <v>187</v>
      </c>
      <c r="AJ667" s="2">
        <v>2035</v>
      </c>
      <c r="AK667" s="2" t="str">
        <f>IF(sum!A660="ON",sum!B660,"*")</f>
        <v>*</v>
      </c>
      <c r="AL667" s="2"/>
      <c r="AM667" s="2" t="str">
        <f>IF(sum!A660="ON",sum!G660,"*")</f>
        <v>*</v>
      </c>
      <c r="AP667" s="4" t="s">
        <v>186</v>
      </c>
      <c r="AQ667" s="4" t="s">
        <v>187</v>
      </c>
      <c r="AR667" s="4">
        <v>2035</v>
      </c>
      <c r="AS667" s="2" t="str">
        <f>IF(sum!A660="QU",sum!B660,"*")</f>
        <v>SGASSH2RC01</v>
      </c>
      <c r="AT667" s="2"/>
      <c r="AU667" s="2">
        <f>IF(sum!A660="QU",sum!G660,"*")</f>
        <v>0</v>
      </c>
      <c r="AX667" s="2" t="s">
        <v>186</v>
      </c>
      <c r="AY667" s="2" t="s">
        <v>187</v>
      </c>
      <c r="AZ667" s="2">
        <v>2035</v>
      </c>
      <c r="BA667" s="2" t="str">
        <f>IF(sum!A660="SA",sum!B660,"*")</f>
        <v>*</v>
      </c>
      <c r="BB667" s="2"/>
      <c r="BC667" s="2" t="str">
        <f>IF(sum!A660="SA",sum!G660,"*")</f>
        <v>*</v>
      </c>
    </row>
    <row r="668" spans="2:55">
      <c r="B668" s="2" t="s">
        <v>186</v>
      </c>
      <c r="C668" s="2" t="s">
        <v>187</v>
      </c>
      <c r="D668" s="2">
        <v>2035</v>
      </c>
      <c r="J668" s="2" t="s">
        <v>186</v>
      </c>
      <c r="K668" s="2" t="s">
        <v>187</v>
      </c>
      <c r="L668" s="2">
        <v>2035</v>
      </c>
      <c r="M668" s="2" t="str">
        <f>IF(sum!A661="AT",sum!B661,"*")</f>
        <v>*</v>
      </c>
      <c r="N668" s="2"/>
      <c r="O668" s="2" t="str">
        <f>IF(sum!A661="AT",sum!G661,"*")</f>
        <v>*</v>
      </c>
      <c r="R668" s="2" t="s">
        <v>186</v>
      </c>
      <c r="S668" s="2" t="s">
        <v>187</v>
      </c>
      <c r="T668" s="2">
        <v>2035</v>
      </c>
      <c r="U668" s="2" t="str">
        <f>IF(sum!A661="BC",sum!B661,"*")</f>
        <v>*</v>
      </c>
      <c r="V668" s="2"/>
      <c r="W668" s="2" t="str">
        <f>IF(sum!A661="BC",sum!G661,"*")</f>
        <v>*</v>
      </c>
      <c r="Z668" s="2" t="s">
        <v>186</v>
      </c>
      <c r="AA668" s="2" t="s">
        <v>187</v>
      </c>
      <c r="AB668" s="2">
        <v>2035</v>
      </c>
      <c r="AC668" s="2" t="str">
        <f>IF(sum!A661="MA",sum!B661,"*")</f>
        <v>*</v>
      </c>
      <c r="AD668" s="2"/>
      <c r="AE668" s="2" t="str">
        <f>IF(sum!A661="MA",sum!G661,"*")</f>
        <v>*</v>
      </c>
      <c r="AH668" s="2" t="s">
        <v>186</v>
      </c>
      <c r="AI668" s="2" t="s">
        <v>187</v>
      </c>
      <c r="AJ668" s="2">
        <v>2035</v>
      </c>
      <c r="AK668" s="2" t="str">
        <f>IF(sum!A661="ON",sum!B661,"*")</f>
        <v>*</v>
      </c>
      <c r="AL668" s="2"/>
      <c r="AM668" s="2" t="str">
        <f>IF(sum!A661="ON",sum!G661,"*")</f>
        <v>*</v>
      </c>
      <c r="AP668" s="2" t="s">
        <v>186</v>
      </c>
      <c r="AQ668" s="2" t="s">
        <v>187</v>
      </c>
      <c r="AR668" s="2">
        <v>2035</v>
      </c>
      <c r="AS668" s="2" t="str">
        <f>IF(sum!A661="QU",sum!B661,"*")</f>
        <v>SHFOH2POC01</v>
      </c>
      <c r="AT668" s="2"/>
      <c r="AU668" s="2">
        <f>IF(sum!A661="QU",sum!G661,"*")</f>
        <v>0.302764528427505</v>
      </c>
      <c r="AX668" s="2" t="s">
        <v>186</v>
      </c>
      <c r="AY668" s="2" t="s">
        <v>187</v>
      </c>
      <c r="AZ668" s="2">
        <v>2035</v>
      </c>
      <c r="BA668" s="2" t="str">
        <f>IF(sum!A661="SA",sum!B661,"*")</f>
        <v>*</v>
      </c>
      <c r="BB668" s="2"/>
      <c r="BC668" s="2" t="str">
        <f>IF(sum!A661="SA",sum!G661,"*")</f>
        <v>*</v>
      </c>
    </row>
    <row r="669" spans="2:55">
      <c r="B669" s="4" t="s">
        <v>186</v>
      </c>
      <c r="C669" s="4" t="s">
        <v>187</v>
      </c>
      <c r="D669" s="4">
        <v>2035</v>
      </c>
      <c r="J669" s="4" t="s">
        <v>186</v>
      </c>
      <c r="K669" s="4" t="s">
        <v>187</v>
      </c>
      <c r="L669" s="4">
        <v>2035</v>
      </c>
      <c r="M669" s="2" t="str">
        <f>IF(sum!A662="AT",sum!B662,"*")</f>
        <v>*</v>
      </c>
      <c r="N669" s="2"/>
      <c r="O669" s="2" t="str">
        <f>IF(sum!A662="AT",sum!G662,"*")</f>
        <v>*</v>
      </c>
      <c r="R669" s="4" t="s">
        <v>186</v>
      </c>
      <c r="S669" s="4" t="s">
        <v>187</v>
      </c>
      <c r="T669" s="4">
        <v>2035</v>
      </c>
      <c r="U669" s="2" t="str">
        <f>IF(sum!A662="BC",sum!B662,"*")</f>
        <v>*</v>
      </c>
      <c r="V669" s="2"/>
      <c r="W669" s="2" t="str">
        <f>IF(sum!A662="BC",sum!G662,"*")</f>
        <v>*</v>
      </c>
      <c r="Z669" s="4" t="s">
        <v>186</v>
      </c>
      <c r="AA669" s="4" t="s">
        <v>187</v>
      </c>
      <c r="AB669" s="4">
        <v>2035</v>
      </c>
      <c r="AC669" s="2" t="str">
        <f>IF(sum!A662="MA",sum!B662,"*")</f>
        <v>*</v>
      </c>
      <c r="AD669" s="2"/>
      <c r="AE669" s="2" t="str">
        <f>IF(sum!A662="MA",sum!G662,"*")</f>
        <v>*</v>
      </c>
      <c r="AH669" s="4" t="s">
        <v>186</v>
      </c>
      <c r="AI669" s="4" t="s">
        <v>187</v>
      </c>
      <c r="AJ669" s="4">
        <v>2035</v>
      </c>
      <c r="AK669" s="2" t="str">
        <f>IF(sum!A662="ON",sum!B662,"*")</f>
        <v>*</v>
      </c>
      <c r="AL669" s="2"/>
      <c r="AM669" s="2" t="str">
        <f>IF(sum!A662="ON",sum!G662,"*")</f>
        <v>*</v>
      </c>
      <c r="AP669" s="4" t="s">
        <v>186</v>
      </c>
      <c r="AQ669" s="4" t="s">
        <v>187</v>
      </c>
      <c r="AR669" s="4">
        <v>2035</v>
      </c>
      <c r="AS669" s="2" t="str">
        <f>IF(sum!A662="QU",sum!B662,"*")</f>
        <v>SINKCCU</v>
      </c>
      <c r="AT669" s="2"/>
      <c r="AU669" s="2">
        <f>IF(sum!A662="QU",sum!G662,"*")</f>
        <v>490.575354655975</v>
      </c>
      <c r="AX669" s="4" t="s">
        <v>186</v>
      </c>
      <c r="AY669" s="4" t="s">
        <v>187</v>
      </c>
      <c r="AZ669" s="4">
        <v>2035</v>
      </c>
      <c r="BA669" s="2" t="str">
        <f>IF(sum!A662="SA",sum!B662,"*")</f>
        <v>*</v>
      </c>
      <c r="BB669" s="2"/>
      <c r="BC669" s="2" t="str">
        <f>IF(sum!A662="SA",sum!G662,"*")</f>
        <v>*</v>
      </c>
    </row>
    <row r="670" spans="2:55">
      <c r="B670" s="2" t="s">
        <v>186</v>
      </c>
      <c r="C670" s="2" t="s">
        <v>187</v>
      </c>
      <c r="D670" s="2">
        <v>2035</v>
      </c>
      <c r="J670" s="2" t="s">
        <v>186</v>
      </c>
      <c r="K670" s="2" t="s">
        <v>187</v>
      </c>
      <c r="L670" s="2">
        <v>2035</v>
      </c>
      <c r="M670" s="2" t="str">
        <f>IF(sum!A663="AT",sum!B663,"*")</f>
        <v>*</v>
      </c>
      <c r="N670" s="2"/>
      <c r="O670" s="2" t="str">
        <f>IF(sum!A663="AT",sum!G663,"*")</f>
        <v>*</v>
      </c>
      <c r="R670" s="2" t="s">
        <v>186</v>
      </c>
      <c r="S670" s="2" t="s">
        <v>187</v>
      </c>
      <c r="T670" s="2">
        <v>2035</v>
      </c>
      <c r="U670" s="2" t="str">
        <f>IF(sum!A663="BC",sum!B663,"*")</f>
        <v>*</v>
      </c>
      <c r="V670" s="2"/>
      <c r="W670" s="2" t="str">
        <f>IF(sum!A663="BC",sum!G663,"*")</f>
        <v>*</v>
      </c>
      <c r="Z670" s="2" t="s">
        <v>186</v>
      </c>
      <c r="AA670" s="2" t="s">
        <v>187</v>
      </c>
      <c r="AB670" s="2">
        <v>2035</v>
      </c>
      <c r="AC670" s="2" t="str">
        <f>IF(sum!A663="MA",sum!B663,"*")</f>
        <v>*</v>
      </c>
      <c r="AD670" s="2"/>
      <c r="AE670" s="2" t="str">
        <f>IF(sum!A663="MA",sum!G663,"*")</f>
        <v>*</v>
      </c>
      <c r="AH670" s="2" t="s">
        <v>186</v>
      </c>
      <c r="AI670" s="2" t="s">
        <v>187</v>
      </c>
      <c r="AJ670" s="2">
        <v>2035</v>
      </c>
      <c r="AK670" s="2" t="str">
        <f>IF(sum!A663="ON",sum!B663,"*")</f>
        <v>*</v>
      </c>
      <c r="AL670" s="2"/>
      <c r="AM670" s="2" t="str">
        <f>IF(sum!A663="ON",sum!G663,"*")</f>
        <v>*</v>
      </c>
      <c r="AP670" s="2" t="s">
        <v>186</v>
      </c>
      <c r="AQ670" s="2" t="s">
        <v>187</v>
      </c>
      <c r="AR670" s="2">
        <v>2035</v>
      </c>
      <c r="AS670" s="2" t="str">
        <f>IF(sum!A663="QU",sum!B663,"*")</f>
        <v>SNK_DAC</v>
      </c>
      <c r="AT670" s="2"/>
      <c r="AU670" s="2">
        <f>IF(sum!A663="QU",sum!G663,"*")</f>
        <v>780.217884311245</v>
      </c>
      <c r="AX670" s="2" t="s">
        <v>186</v>
      </c>
      <c r="AY670" s="2" t="s">
        <v>187</v>
      </c>
      <c r="AZ670" s="2">
        <v>2035</v>
      </c>
      <c r="BA670" s="2" t="str">
        <f>IF(sum!A663="SA",sum!B663,"*")</f>
        <v>*</v>
      </c>
      <c r="BB670" s="2"/>
      <c r="BC670" s="2" t="str">
        <f>IF(sum!A663="SA",sum!G663,"*")</f>
        <v>*</v>
      </c>
    </row>
    <row r="671" spans="2:55">
      <c r="B671" s="2" t="s">
        <v>186</v>
      </c>
      <c r="C671" s="2" t="s">
        <v>187</v>
      </c>
      <c r="D671" s="2">
        <v>2035</v>
      </c>
      <c r="J671" s="2" t="s">
        <v>186</v>
      </c>
      <c r="K671" s="2" t="s">
        <v>187</v>
      </c>
      <c r="L671" s="2">
        <v>2035</v>
      </c>
      <c r="M671" s="2" t="str">
        <f>IF(sum!A664="AT",sum!B664,"*")</f>
        <v>*</v>
      </c>
      <c r="N671" s="2"/>
      <c r="O671" s="2" t="str">
        <f>IF(sum!A664="AT",sum!G664,"*")</f>
        <v>*</v>
      </c>
      <c r="R671" s="2" t="s">
        <v>186</v>
      </c>
      <c r="S671" s="2" t="s">
        <v>187</v>
      </c>
      <c r="T671" s="2">
        <v>2035</v>
      </c>
      <c r="U671" s="2" t="str">
        <f>IF(sum!A664="BC",sum!B664,"*")</f>
        <v>*</v>
      </c>
      <c r="V671" s="2"/>
      <c r="W671" s="2" t="str">
        <f>IF(sum!A664="BC",sum!G664,"*")</f>
        <v>*</v>
      </c>
      <c r="Z671" s="2" t="s">
        <v>186</v>
      </c>
      <c r="AA671" s="2" t="s">
        <v>187</v>
      </c>
      <c r="AB671" s="2">
        <v>2035</v>
      </c>
      <c r="AC671" s="2" t="str">
        <f>IF(sum!A664="MA",sum!B664,"*")</f>
        <v>*</v>
      </c>
      <c r="AD671" s="2"/>
      <c r="AE671" s="2" t="str">
        <f>IF(sum!A664="MA",sum!G664,"*")</f>
        <v>*</v>
      </c>
      <c r="AH671" s="2" t="s">
        <v>186</v>
      </c>
      <c r="AI671" s="2" t="s">
        <v>187</v>
      </c>
      <c r="AJ671" s="2">
        <v>2035</v>
      </c>
      <c r="AK671" s="2" t="str">
        <f>IF(sum!A664="ON",sum!B664,"*")</f>
        <v>*</v>
      </c>
      <c r="AL671" s="2"/>
      <c r="AM671" s="2" t="str">
        <f>IF(sum!A664="ON",sum!G664,"*")</f>
        <v>*</v>
      </c>
      <c r="AP671" s="4" t="s">
        <v>186</v>
      </c>
      <c r="AQ671" s="4" t="s">
        <v>187</v>
      </c>
      <c r="AR671" s="4">
        <v>2035</v>
      </c>
      <c r="AS671" s="2" t="str">
        <f>IF(sum!A664="QU",sum!B664,"*")</f>
        <v>STH2SUG</v>
      </c>
      <c r="AT671" s="2"/>
      <c r="AU671" s="2">
        <f>IF(sum!A664="QU",sum!G664,"*")</f>
        <v>0</v>
      </c>
      <c r="AX671" s="2" t="s">
        <v>186</v>
      </c>
      <c r="AY671" s="2" t="s">
        <v>187</v>
      </c>
      <c r="AZ671" s="2">
        <v>2035</v>
      </c>
      <c r="BA671" s="2" t="str">
        <f>IF(sum!A664="SA",sum!B664,"*")</f>
        <v>*</v>
      </c>
      <c r="BB671" s="2"/>
      <c r="BC671" s="2" t="str">
        <f>IF(sum!A664="SA",sum!G664,"*")</f>
        <v>*</v>
      </c>
    </row>
    <row r="672" spans="2:55">
      <c r="B672" s="4" t="s">
        <v>186</v>
      </c>
      <c r="C672" s="4" t="s">
        <v>187</v>
      </c>
      <c r="D672" s="4">
        <v>2035</v>
      </c>
      <c r="J672" s="4" t="s">
        <v>186</v>
      </c>
      <c r="K672" s="4" t="s">
        <v>187</v>
      </c>
      <c r="L672" s="4">
        <v>2035</v>
      </c>
      <c r="M672" s="2" t="str">
        <f>IF(sum!A665="AT",sum!B665,"*")</f>
        <v>*</v>
      </c>
      <c r="N672" s="2"/>
      <c r="O672" s="2" t="str">
        <f>IF(sum!A665="AT",sum!G665,"*")</f>
        <v>*</v>
      </c>
      <c r="R672" s="4" t="s">
        <v>186</v>
      </c>
      <c r="S672" s="4" t="s">
        <v>187</v>
      </c>
      <c r="T672" s="4">
        <v>2035</v>
      </c>
      <c r="U672" s="2" t="str">
        <f>IF(sum!A665="BC",sum!B665,"*")</f>
        <v>*</v>
      </c>
      <c r="V672" s="2"/>
      <c r="W672" s="2" t="str">
        <f>IF(sum!A665="BC",sum!G665,"*")</f>
        <v>*</v>
      </c>
      <c r="Z672" s="4" t="s">
        <v>186</v>
      </c>
      <c r="AA672" s="4" t="s">
        <v>187</v>
      </c>
      <c r="AB672" s="4">
        <v>2035</v>
      </c>
      <c r="AC672" s="2" t="str">
        <f>IF(sum!A665="MA",sum!B665,"*")</f>
        <v>*</v>
      </c>
      <c r="AD672" s="2"/>
      <c r="AE672" s="2" t="str">
        <f>IF(sum!A665="MA",sum!G665,"*")</f>
        <v>*</v>
      </c>
      <c r="AH672" s="4" t="s">
        <v>186</v>
      </c>
      <c r="AI672" s="4" t="s">
        <v>187</v>
      </c>
      <c r="AJ672" s="4">
        <v>2035</v>
      </c>
      <c r="AK672" s="2" t="str">
        <f>IF(sum!A665="ON",sum!B665,"*")</f>
        <v>*</v>
      </c>
      <c r="AL672" s="2"/>
      <c r="AM672" s="2" t="str">
        <f>IF(sum!A665="ON",sum!G665,"*")</f>
        <v>*</v>
      </c>
      <c r="AP672" s="2" t="s">
        <v>186</v>
      </c>
      <c r="AQ672" s="2" t="s">
        <v>187</v>
      </c>
      <c r="AR672" s="2">
        <v>2035</v>
      </c>
      <c r="AS672" s="2" t="str">
        <f>IF(sum!A665="QU",sum!B665,"*")</f>
        <v>TB_ELC_AT_QU_01</v>
      </c>
      <c r="AT672" s="2"/>
      <c r="AU672" s="2">
        <f>IF(sum!A665="QU",sum!G665,"*")</f>
        <v>0</v>
      </c>
      <c r="AX672" s="4" t="s">
        <v>186</v>
      </c>
      <c r="AY672" s="4" t="s">
        <v>187</v>
      </c>
      <c r="AZ672" s="4">
        <v>2035</v>
      </c>
      <c r="BA672" s="2" t="str">
        <f>IF(sum!A665="SA",sum!B665,"*")</f>
        <v>*</v>
      </c>
      <c r="BB672" s="2"/>
      <c r="BC672" s="2" t="str">
        <f>IF(sum!A665="SA",sum!G665,"*")</f>
        <v>*</v>
      </c>
    </row>
    <row r="673" spans="2:55">
      <c r="B673" s="2" t="s">
        <v>186</v>
      </c>
      <c r="C673" s="2" t="s">
        <v>187</v>
      </c>
      <c r="D673" s="2">
        <v>2035</v>
      </c>
      <c r="J673" s="2" t="s">
        <v>186</v>
      </c>
      <c r="K673" s="2" t="s">
        <v>187</v>
      </c>
      <c r="L673" s="2">
        <v>2035</v>
      </c>
      <c r="M673" s="2" t="str">
        <f>IF(sum!A666="AT",sum!B666,"*")</f>
        <v>*</v>
      </c>
      <c r="N673" s="2"/>
      <c r="O673" s="2" t="str">
        <f>IF(sum!A666="AT",sum!G666,"*")</f>
        <v>*</v>
      </c>
      <c r="R673" s="2" t="s">
        <v>186</v>
      </c>
      <c r="S673" s="2" t="s">
        <v>187</v>
      </c>
      <c r="T673" s="2">
        <v>2035</v>
      </c>
      <c r="U673" s="2" t="str">
        <f>IF(sum!A666="BC",sum!B666,"*")</f>
        <v>*</v>
      </c>
      <c r="V673" s="2"/>
      <c r="W673" s="2" t="str">
        <f>IF(sum!A666="BC",sum!G666,"*")</f>
        <v>*</v>
      </c>
      <c r="Z673" s="2" t="s">
        <v>186</v>
      </c>
      <c r="AA673" s="2" t="s">
        <v>187</v>
      </c>
      <c r="AB673" s="2">
        <v>2035</v>
      </c>
      <c r="AC673" s="2" t="str">
        <f>IF(sum!A666="MA",sum!B666,"*")</f>
        <v>*</v>
      </c>
      <c r="AD673" s="2"/>
      <c r="AE673" s="2" t="str">
        <f>IF(sum!A666="MA",sum!G666,"*")</f>
        <v>*</v>
      </c>
      <c r="AH673" s="2" t="s">
        <v>186</v>
      </c>
      <c r="AI673" s="2" t="s">
        <v>187</v>
      </c>
      <c r="AJ673" s="2">
        <v>2035</v>
      </c>
      <c r="AK673" s="2" t="str">
        <f>IF(sum!A666="ON",sum!B666,"*")</f>
        <v>*</v>
      </c>
      <c r="AL673" s="2"/>
      <c r="AM673" s="2" t="str">
        <f>IF(sum!A666="ON",sum!G666,"*")</f>
        <v>*</v>
      </c>
      <c r="AP673" s="4" t="s">
        <v>186</v>
      </c>
      <c r="AQ673" s="4" t="s">
        <v>187</v>
      </c>
      <c r="AR673" s="4">
        <v>2035</v>
      </c>
      <c r="AS673" s="2" t="str">
        <f>IF(sum!A666="QU",sum!B666,"*")</f>
        <v>TB_ELC_QU_ON_01</v>
      </c>
      <c r="AT673" s="2"/>
      <c r="AU673" s="2">
        <f>IF(sum!A666="QU",sum!G666,"*")</f>
        <v>44.1719358579026</v>
      </c>
      <c r="AX673" s="2" t="s">
        <v>186</v>
      </c>
      <c r="AY673" s="2" t="s">
        <v>187</v>
      </c>
      <c r="AZ673" s="2">
        <v>2035</v>
      </c>
      <c r="BA673" s="2" t="str">
        <f>IF(sum!A666="SA",sum!B666,"*")</f>
        <v>*</v>
      </c>
      <c r="BB673" s="2"/>
      <c r="BC673" s="2" t="str">
        <f>IF(sum!A666="SA",sum!G666,"*")</f>
        <v>*</v>
      </c>
    </row>
    <row r="674" spans="2:55">
      <c r="B674" s="2" t="s">
        <v>186</v>
      </c>
      <c r="C674" s="2" t="s">
        <v>187</v>
      </c>
      <c r="D674" s="2">
        <v>2035</v>
      </c>
      <c r="J674" s="2" t="s">
        <v>186</v>
      </c>
      <c r="K674" s="2" t="s">
        <v>187</v>
      </c>
      <c r="L674" s="2">
        <v>2035</v>
      </c>
      <c r="M674" s="2" t="str">
        <f>IF(sum!A667="AT",sum!B667,"*")</f>
        <v>*</v>
      </c>
      <c r="N674" s="2"/>
      <c r="O674" s="2" t="str">
        <f>IF(sum!A667="AT",sum!G667,"*")</f>
        <v>*</v>
      </c>
      <c r="R674" s="2" t="s">
        <v>186</v>
      </c>
      <c r="S674" s="2" t="s">
        <v>187</v>
      </c>
      <c r="T674" s="2">
        <v>2035</v>
      </c>
      <c r="U674" s="2" t="str">
        <f>IF(sum!A667="BC",sum!B667,"*")</f>
        <v>*</v>
      </c>
      <c r="V674" s="2"/>
      <c r="W674" s="2" t="str">
        <f>IF(sum!A667="BC",sum!G667,"*")</f>
        <v>*</v>
      </c>
      <c r="Z674" s="2" t="s">
        <v>186</v>
      </c>
      <c r="AA674" s="2" t="s">
        <v>187</v>
      </c>
      <c r="AB674" s="2">
        <v>2035</v>
      </c>
      <c r="AC674" s="2" t="str">
        <f>IF(sum!A667="MA",sum!B667,"*")</f>
        <v>*</v>
      </c>
      <c r="AD674" s="2"/>
      <c r="AE674" s="2" t="str">
        <f>IF(sum!A667="MA",sum!G667,"*")</f>
        <v>*</v>
      </c>
      <c r="AH674" s="2" t="s">
        <v>186</v>
      </c>
      <c r="AI674" s="2" t="s">
        <v>187</v>
      </c>
      <c r="AJ674" s="2">
        <v>2035</v>
      </c>
      <c r="AK674" s="2" t="str">
        <f>IF(sum!A667="ON",sum!B667,"*")</f>
        <v>*</v>
      </c>
      <c r="AL674" s="2"/>
      <c r="AM674" s="2" t="str">
        <f>IF(sum!A667="ON",sum!G667,"*")</f>
        <v>*</v>
      </c>
      <c r="AP674" s="2" t="s">
        <v>186</v>
      </c>
      <c r="AQ674" s="2" t="s">
        <v>187</v>
      </c>
      <c r="AR674" s="2">
        <v>2035</v>
      </c>
      <c r="AS674" s="2" t="str">
        <f>IF(sum!A667="QU",sum!B667,"*")</f>
        <v>TRA_Bus_IC_GSL1</v>
      </c>
      <c r="AT674" s="2"/>
      <c r="AU674" s="2">
        <f>IF(sum!A667="QU",sum!G667,"*")</f>
        <v>0</v>
      </c>
      <c r="AX674" s="2" t="s">
        <v>186</v>
      </c>
      <c r="AY674" s="2" t="s">
        <v>187</v>
      </c>
      <c r="AZ674" s="2">
        <v>2035</v>
      </c>
      <c r="BA674" s="2" t="str">
        <f>IF(sum!A667="SA",sum!B667,"*")</f>
        <v>*</v>
      </c>
      <c r="BB674" s="2"/>
      <c r="BC674" s="2" t="str">
        <f>IF(sum!A667="SA",sum!G667,"*")</f>
        <v>*</v>
      </c>
    </row>
    <row r="675" spans="2:55">
      <c r="B675" s="4" t="s">
        <v>186</v>
      </c>
      <c r="C675" s="4" t="s">
        <v>187</v>
      </c>
      <c r="D675" s="4">
        <v>2035</v>
      </c>
      <c r="J675" s="4" t="s">
        <v>186</v>
      </c>
      <c r="K675" s="4" t="s">
        <v>187</v>
      </c>
      <c r="L675" s="4">
        <v>2035</v>
      </c>
      <c r="M675" s="2" t="str">
        <f>IF(sum!A668="AT",sum!B668,"*")</f>
        <v>*</v>
      </c>
      <c r="N675" s="2"/>
      <c r="O675" s="2" t="str">
        <f>IF(sum!A668="AT",sum!G668,"*")</f>
        <v>*</v>
      </c>
      <c r="R675" s="4" t="s">
        <v>186</v>
      </c>
      <c r="S675" s="4" t="s">
        <v>187</v>
      </c>
      <c r="T675" s="4">
        <v>2035</v>
      </c>
      <c r="U675" s="2" t="str">
        <f>IF(sum!A668="BC",sum!B668,"*")</f>
        <v>*</v>
      </c>
      <c r="V675" s="2"/>
      <c r="W675" s="2" t="str">
        <f>IF(sum!A668="BC",sum!G668,"*")</f>
        <v>*</v>
      </c>
      <c r="Z675" s="4" t="s">
        <v>186</v>
      </c>
      <c r="AA675" s="4" t="s">
        <v>187</v>
      </c>
      <c r="AB675" s="4">
        <v>2035</v>
      </c>
      <c r="AC675" s="2" t="str">
        <f>IF(sum!A668="MA",sum!B668,"*")</f>
        <v>*</v>
      </c>
      <c r="AD675" s="2"/>
      <c r="AE675" s="2" t="str">
        <f>IF(sum!A668="MA",sum!G668,"*")</f>
        <v>*</v>
      </c>
      <c r="AH675" s="4" t="s">
        <v>186</v>
      </c>
      <c r="AI675" s="4" t="s">
        <v>187</v>
      </c>
      <c r="AJ675" s="4">
        <v>2035</v>
      </c>
      <c r="AK675" s="2" t="str">
        <f>IF(sum!A668="ON",sum!B668,"*")</f>
        <v>*</v>
      </c>
      <c r="AL675" s="2"/>
      <c r="AM675" s="2" t="str">
        <f>IF(sum!A668="ON",sum!G668,"*")</f>
        <v>*</v>
      </c>
      <c r="AP675" s="4" t="s">
        <v>186</v>
      </c>
      <c r="AQ675" s="4" t="s">
        <v>187</v>
      </c>
      <c r="AR675" s="4">
        <v>2035</v>
      </c>
      <c r="AS675" s="2" t="str">
        <f>IF(sum!A668="QU",sum!B668,"*")</f>
        <v>TRA_Bus_SB_DST1</v>
      </c>
      <c r="AT675" s="2"/>
      <c r="AU675" s="2">
        <f>IF(sum!A668="QU",sum!G668,"*")</f>
        <v>10.25</v>
      </c>
      <c r="AX675" s="4" t="s">
        <v>186</v>
      </c>
      <c r="AY675" s="4" t="s">
        <v>187</v>
      </c>
      <c r="AZ675" s="4">
        <v>2035</v>
      </c>
      <c r="BA675" s="2" t="str">
        <f>IF(sum!A668="SA",sum!B668,"*")</f>
        <v>*</v>
      </c>
      <c r="BB675" s="2"/>
      <c r="BC675" s="2" t="str">
        <f>IF(sum!A668="SA",sum!G668,"*")</f>
        <v>*</v>
      </c>
    </row>
    <row r="676" spans="2:55">
      <c r="B676" s="2" t="s">
        <v>186</v>
      </c>
      <c r="C676" s="2" t="s">
        <v>187</v>
      </c>
      <c r="D676" s="2">
        <v>2035</v>
      </c>
      <c r="J676" s="2" t="s">
        <v>186</v>
      </c>
      <c r="K676" s="2" t="s">
        <v>187</v>
      </c>
      <c r="L676" s="2">
        <v>2035</v>
      </c>
      <c r="M676" s="2" t="str">
        <f>IF(sum!A669="AT",sum!B669,"*")</f>
        <v>*</v>
      </c>
      <c r="N676" s="2"/>
      <c r="O676" s="2" t="str">
        <f>IF(sum!A669="AT",sum!G669,"*")</f>
        <v>*</v>
      </c>
      <c r="R676" s="2" t="s">
        <v>186</v>
      </c>
      <c r="S676" s="2" t="s">
        <v>187</v>
      </c>
      <c r="T676" s="2">
        <v>2035</v>
      </c>
      <c r="U676" s="2" t="str">
        <f>IF(sum!A669="BC",sum!B669,"*")</f>
        <v>*</v>
      </c>
      <c r="V676" s="2"/>
      <c r="W676" s="2" t="str">
        <f>IF(sum!A669="BC",sum!G669,"*")</f>
        <v>*</v>
      </c>
      <c r="Z676" s="2" t="s">
        <v>186</v>
      </c>
      <c r="AA676" s="2" t="s">
        <v>187</v>
      </c>
      <c r="AB676" s="2">
        <v>2035</v>
      </c>
      <c r="AC676" s="2" t="str">
        <f>IF(sum!A669="MA",sum!B669,"*")</f>
        <v>*</v>
      </c>
      <c r="AD676" s="2"/>
      <c r="AE676" s="2" t="str">
        <f>IF(sum!A669="MA",sum!G669,"*")</f>
        <v>*</v>
      </c>
      <c r="AH676" s="2" t="s">
        <v>186</v>
      </c>
      <c r="AI676" s="2" t="s">
        <v>187</v>
      </c>
      <c r="AJ676" s="2">
        <v>2035</v>
      </c>
      <c r="AK676" s="2" t="str">
        <f>IF(sum!A669="ON",sum!B669,"*")</f>
        <v>*</v>
      </c>
      <c r="AL676" s="2"/>
      <c r="AM676" s="2" t="str">
        <f>IF(sum!A669="ON",sum!G669,"*")</f>
        <v>*</v>
      </c>
      <c r="AP676" s="2" t="s">
        <v>186</v>
      </c>
      <c r="AQ676" s="2" t="s">
        <v>187</v>
      </c>
      <c r="AR676" s="2">
        <v>2035</v>
      </c>
      <c r="AS676" s="2" t="str">
        <f>IF(sum!A669="QU",sum!B669,"*")</f>
        <v>TRA_Car_DST1</v>
      </c>
      <c r="AT676" s="2"/>
      <c r="AU676" s="2">
        <f>IF(sum!A669="QU",sum!G669,"*")</f>
        <v>403.438140402945</v>
      </c>
      <c r="AX676" s="2" t="s">
        <v>186</v>
      </c>
      <c r="AY676" s="2" t="s">
        <v>187</v>
      </c>
      <c r="AZ676" s="2">
        <v>2035</v>
      </c>
      <c r="BA676" s="2" t="str">
        <f>IF(sum!A669="SA",sum!B669,"*")</f>
        <v>*</v>
      </c>
      <c r="BB676" s="2"/>
      <c r="BC676" s="2" t="str">
        <f>IF(sum!A669="SA",sum!G669,"*")</f>
        <v>*</v>
      </c>
    </row>
    <row r="677" spans="2:55">
      <c r="B677" s="2" t="s">
        <v>186</v>
      </c>
      <c r="C677" s="2" t="s">
        <v>187</v>
      </c>
      <c r="D677" s="2">
        <v>2035</v>
      </c>
      <c r="J677" s="2" t="s">
        <v>186</v>
      </c>
      <c r="K677" s="2" t="s">
        <v>187</v>
      </c>
      <c r="L677" s="2">
        <v>2035</v>
      </c>
      <c r="M677" s="2" t="str">
        <f>IF(sum!A670="AT",sum!B670,"*")</f>
        <v>*</v>
      </c>
      <c r="N677" s="2"/>
      <c r="O677" s="2" t="str">
        <f>IF(sum!A670="AT",sum!G670,"*")</f>
        <v>*</v>
      </c>
      <c r="R677" s="2" t="s">
        <v>186</v>
      </c>
      <c r="S677" s="2" t="s">
        <v>187</v>
      </c>
      <c r="T677" s="2">
        <v>2035</v>
      </c>
      <c r="U677" s="2" t="str">
        <f>IF(sum!A670="BC",sum!B670,"*")</f>
        <v>*</v>
      </c>
      <c r="V677" s="2"/>
      <c r="W677" s="2" t="str">
        <f>IF(sum!A670="BC",sum!G670,"*")</f>
        <v>*</v>
      </c>
      <c r="Z677" s="2" t="s">
        <v>186</v>
      </c>
      <c r="AA677" s="2" t="s">
        <v>187</v>
      </c>
      <c r="AB677" s="2">
        <v>2035</v>
      </c>
      <c r="AC677" s="2" t="str">
        <f>IF(sum!A670="MA",sum!B670,"*")</f>
        <v>*</v>
      </c>
      <c r="AD677" s="2"/>
      <c r="AE677" s="2" t="str">
        <f>IF(sum!A670="MA",sum!G670,"*")</f>
        <v>*</v>
      </c>
      <c r="AH677" s="2" t="s">
        <v>186</v>
      </c>
      <c r="AI677" s="2" t="s">
        <v>187</v>
      </c>
      <c r="AJ677" s="2">
        <v>2035</v>
      </c>
      <c r="AK677" s="2" t="str">
        <f>IF(sum!A670="ON",sum!B670,"*")</f>
        <v>*</v>
      </c>
      <c r="AL677" s="2"/>
      <c r="AM677" s="2" t="str">
        <f>IF(sum!A670="ON",sum!G670,"*")</f>
        <v>*</v>
      </c>
      <c r="AP677" s="4" t="s">
        <v>186</v>
      </c>
      <c r="AQ677" s="4" t="s">
        <v>187</v>
      </c>
      <c r="AR677" s="4">
        <v>2035</v>
      </c>
      <c r="AS677" s="2" t="str">
        <f>IF(sum!A670="QU",sum!B670,"*")</f>
        <v>TRA_Car_GSL1</v>
      </c>
      <c r="AT677" s="2"/>
      <c r="AU677" s="2">
        <f>IF(sum!A670="QU",sum!G670,"*")</f>
        <v>669.541824210275</v>
      </c>
      <c r="AX677" s="2" t="s">
        <v>186</v>
      </c>
      <c r="AY677" s="2" t="s">
        <v>187</v>
      </c>
      <c r="AZ677" s="2">
        <v>2035</v>
      </c>
      <c r="BA677" s="2" t="str">
        <f>IF(sum!A670="SA",sum!B670,"*")</f>
        <v>*</v>
      </c>
      <c r="BB677" s="2"/>
      <c r="BC677" s="2" t="str">
        <f>IF(sum!A670="SA",sum!G670,"*")</f>
        <v>*</v>
      </c>
    </row>
    <row r="678" spans="2:55">
      <c r="B678" s="4" t="s">
        <v>186</v>
      </c>
      <c r="C678" s="4" t="s">
        <v>187</v>
      </c>
      <c r="D678" s="4">
        <v>2035</v>
      </c>
      <c r="J678" s="4" t="s">
        <v>186</v>
      </c>
      <c r="K678" s="4" t="s">
        <v>187</v>
      </c>
      <c r="L678" s="4">
        <v>2035</v>
      </c>
      <c r="M678" s="2" t="str">
        <f>IF(sum!A671="AT",sum!B671,"*")</f>
        <v>*</v>
      </c>
      <c r="N678" s="2"/>
      <c r="O678" s="2" t="str">
        <f>IF(sum!A671="AT",sum!G671,"*")</f>
        <v>*</v>
      </c>
      <c r="R678" s="4" t="s">
        <v>186</v>
      </c>
      <c r="S678" s="4" t="s">
        <v>187</v>
      </c>
      <c r="T678" s="4">
        <v>2035</v>
      </c>
      <c r="U678" s="2" t="str">
        <f>IF(sum!A671="BC",sum!B671,"*")</f>
        <v>*</v>
      </c>
      <c r="V678" s="2"/>
      <c r="W678" s="2" t="str">
        <f>IF(sum!A671="BC",sum!G671,"*")</f>
        <v>*</v>
      </c>
      <c r="Z678" s="4" t="s">
        <v>186</v>
      </c>
      <c r="AA678" s="4" t="s">
        <v>187</v>
      </c>
      <c r="AB678" s="4">
        <v>2035</v>
      </c>
      <c r="AC678" s="2" t="str">
        <f>IF(sum!A671="MA",sum!B671,"*")</f>
        <v>*</v>
      </c>
      <c r="AD678" s="2"/>
      <c r="AE678" s="2" t="str">
        <f>IF(sum!A671="MA",sum!G671,"*")</f>
        <v>*</v>
      </c>
      <c r="AH678" s="4" t="s">
        <v>186</v>
      </c>
      <c r="AI678" s="4" t="s">
        <v>187</v>
      </c>
      <c r="AJ678" s="4">
        <v>2035</v>
      </c>
      <c r="AK678" s="2" t="str">
        <f>IF(sum!A671="ON",sum!B671,"*")</f>
        <v>*</v>
      </c>
      <c r="AL678" s="2"/>
      <c r="AM678" s="2" t="str">
        <f>IF(sum!A671="ON",sum!G671,"*")</f>
        <v>*</v>
      </c>
      <c r="AP678" s="2" t="s">
        <v>186</v>
      </c>
      <c r="AQ678" s="2" t="s">
        <v>187</v>
      </c>
      <c r="AR678" s="2">
        <v>2035</v>
      </c>
      <c r="AS678" s="2" t="str">
        <f>IF(sum!A671="QU",sum!B671,"*")</f>
        <v>TRA_Car_PHEV01</v>
      </c>
      <c r="AT678" s="2"/>
      <c r="AU678" s="2">
        <f>IF(sum!A671="QU",sum!G671,"*")</f>
        <v>420.999004453224</v>
      </c>
      <c r="AX678" s="4" t="s">
        <v>186</v>
      </c>
      <c r="AY678" s="4" t="s">
        <v>187</v>
      </c>
      <c r="AZ678" s="4">
        <v>2035</v>
      </c>
      <c r="BA678" s="2" t="str">
        <f>IF(sum!A671="SA",sum!B671,"*")</f>
        <v>*</v>
      </c>
      <c r="BB678" s="2"/>
      <c r="BC678" s="2" t="str">
        <f>IF(sum!A671="SA",sum!G671,"*")</f>
        <v>*</v>
      </c>
    </row>
    <row r="679" spans="2:55">
      <c r="B679" s="2" t="s">
        <v>186</v>
      </c>
      <c r="C679" s="2" t="s">
        <v>187</v>
      </c>
      <c r="D679" s="2">
        <v>2035</v>
      </c>
      <c r="J679" s="2" t="s">
        <v>186</v>
      </c>
      <c r="K679" s="2" t="s">
        <v>187</v>
      </c>
      <c r="L679" s="2">
        <v>2035</v>
      </c>
      <c r="M679" s="2" t="str">
        <f>IF(sum!A672="AT",sum!B672,"*")</f>
        <v>*</v>
      </c>
      <c r="N679" s="2"/>
      <c r="O679" s="2" t="str">
        <f>IF(sum!A672="AT",sum!G672,"*")</f>
        <v>*</v>
      </c>
      <c r="R679" s="2" t="s">
        <v>186</v>
      </c>
      <c r="S679" s="2" t="s">
        <v>187</v>
      </c>
      <c r="T679" s="2">
        <v>2035</v>
      </c>
      <c r="U679" s="2" t="str">
        <f>IF(sum!A672="BC",sum!B672,"*")</f>
        <v>*</v>
      </c>
      <c r="V679" s="2"/>
      <c r="W679" s="2" t="str">
        <f>IF(sum!A672="BC",sum!G672,"*")</f>
        <v>*</v>
      </c>
      <c r="Z679" s="2" t="s">
        <v>186</v>
      </c>
      <c r="AA679" s="2" t="s">
        <v>187</v>
      </c>
      <c r="AB679" s="2">
        <v>2035</v>
      </c>
      <c r="AC679" s="2" t="str">
        <f>IF(sum!A672="MA",sum!B672,"*")</f>
        <v>*</v>
      </c>
      <c r="AD679" s="2"/>
      <c r="AE679" s="2" t="str">
        <f>IF(sum!A672="MA",sum!G672,"*")</f>
        <v>*</v>
      </c>
      <c r="AH679" s="2" t="s">
        <v>186</v>
      </c>
      <c r="AI679" s="2" t="s">
        <v>187</v>
      </c>
      <c r="AJ679" s="2">
        <v>2035</v>
      </c>
      <c r="AK679" s="2" t="str">
        <f>IF(sum!A672="ON",sum!B672,"*")</f>
        <v>*</v>
      </c>
      <c r="AL679" s="2"/>
      <c r="AM679" s="2" t="str">
        <f>IF(sum!A672="ON",sum!G672,"*")</f>
        <v>*</v>
      </c>
      <c r="AP679" s="4" t="s">
        <v>186</v>
      </c>
      <c r="AQ679" s="4" t="s">
        <v>187</v>
      </c>
      <c r="AR679" s="4">
        <v>2035</v>
      </c>
      <c r="AS679" s="2" t="str">
        <f>IF(sum!A672="QU",sum!B672,"*")</f>
        <v>TRA_Mot_ELC1</v>
      </c>
      <c r="AT679" s="2"/>
      <c r="AU679" s="2">
        <f>IF(sum!A672="QU",sum!G672,"*")</f>
        <v>121.624272297717</v>
      </c>
      <c r="AX679" s="2" t="s">
        <v>186</v>
      </c>
      <c r="AY679" s="2" t="s">
        <v>187</v>
      </c>
      <c r="AZ679" s="2">
        <v>2035</v>
      </c>
      <c r="BA679" s="2" t="str">
        <f>IF(sum!A672="SA",sum!B672,"*")</f>
        <v>*</v>
      </c>
      <c r="BB679" s="2"/>
      <c r="BC679" s="2" t="str">
        <f>IF(sum!A672="SA",sum!G672,"*")</f>
        <v>*</v>
      </c>
    </row>
    <row r="680" spans="2:55">
      <c r="B680" s="4" t="s">
        <v>186</v>
      </c>
      <c r="C680" s="4" t="s">
        <v>187</v>
      </c>
      <c r="D680" s="4">
        <v>2035</v>
      </c>
      <c r="J680" s="4" t="s">
        <v>186</v>
      </c>
      <c r="K680" s="4" t="s">
        <v>187</v>
      </c>
      <c r="L680" s="4">
        <v>2035</v>
      </c>
      <c r="M680" s="2" t="str">
        <f>IF(sum!A673="AT",sum!B673,"*")</f>
        <v>*</v>
      </c>
      <c r="N680" s="2"/>
      <c r="O680" s="2" t="str">
        <f>IF(sum!A673="AT",sum!G673,"*")</f>
        <v>*</v>
      </c>
      <c r="R680" s="4" t="s">
        <v>186</v>
      </c>
      <c r="S680" s="4" t="s">
        <v>187</v>
      </c>
      <c r="T680" s="4">
        <v>2035</v>
      </c>
      <c r="U680" s="2" t="str">
        <f>IF(sum!A673="BC",sum!B673,"*")</f>
        <v>*</v>
      </c>
      <c r="V680" s="2"/>
      <c r="W680" s="2" t="str">
        <f>IF(sum!A673="BC",sum!G673,"*")</f>
        <v>*</v>
      </c>
      <c r="Z680" s="4" t="s">
        <v>186</v>
      </c>
      <c r="AA680" s="4" t="s">
        <v>187</v>
      </c>
      <c r="AB680" s="4">
        <v>2035</v>
      </c>
      <c r="AC680" s="2" t="str">
        <f>IF(sum!A673="MA",sum!B673,"*")</f>
        <v>*</v>
      </c>
      <c r="AD680" s="2"/>
      <c r="AE680" s="2" t="str">
        <f>IF(sum!A673="MA",sum!G673,"*")</f>
        <v>*</v>
      </c>
      <c r="AH680" s="4" t="s">
        <v>186</v>
      </c>
      <c r="AI680" s="4" t="s">
        <v>187</v>
      </c>
      <c r="AJ680" s="4">
        <v>2035</v>
      </c>
      <c r="AK680" s="2" t="str">
        <f>IF(sum!A673="ON",sum!B673,"*")</f>
        <v>*</v>
      </c>
      <c r="AL680" s="2"/>
      <c r="AM680" s="2" t="str">
        <f>IF(sum!A673="ON",sum!G673,"*")</f>
        <v>*</v>
      </c>
      <c r="AP680" s="2" t="s">
        <v>186</v>
      </c>
      <c r="AQ680" s="2" t="s">
        <v>187</v>
      </c>
      <c r="AR680" s="2">
        <v>2035</v>
      </c>
      <c r="AS680" s="2" t="str">
        <f>IF(sum!A673="QU",sum!B673,"*")</f>
        <v>TRA_Rai_Frt-ELC01</v>
      </c>
      <c r="AT680" s="2"/>
      <c r="AU680" s="2">
        <f>IF(sum!A673="QU",sum!G673,"*")</f>
        <v>0</v>
      </c>
      <c r="AX680" s="4" t="s">
        <v>186</v>
      </c>
      <c r="AY680" s="4" t="s">
        <v>187</v>
      </c>
      <c r="AZ680" s="4">
        <v>2035</v>
      </c>
      <c r="BA680" s="2" t="str">
        <f>IF(sum!A673="SA",sum!B673,"*")</f>
        <v>*</v>
      </c>
      <c r="BB680" s="2"/>
      <c r="BC680" s="2" t="str">
        <f>IF(sum!A673="SA",sum!G673,"*")</f>
        <v>*</v>
      </c>
    </row>
    <row r="681" spans="2:55">
      <c r="B681" s="2" t="s">
        <v>186</v>
      </c>
      <c r="C681" s="2" t="s">
        <v>187</v>
      </c>
      <c r="D681" s="2">
        <v>2035</v>
      </c>
      <c r="J681" s="2" t="s">
        <v>186</v>
      </c>
      <c r="K681" s="2" t="s">
        <v>187</v>
      </c>
      <c r="L681" s="2">
        <v>2035</v>
      </c>
      <c r="M681" s="2" t="str">
        <f>IF(sum!A674="AT",sum!B674,"*")</f>
        <v>*</v>
      </c>
      <c r="N681" s="2"/>
      <c r="O681" s="2" t="str">
        <f>IF(sum!A674="AT",sum!G674,"*")</f>
        <v>*</v>
      </c>
      <c r="R681" s="2" t="s">
        <v>186</v>
      </c>
      <c r="S681" s="2" t="s">
        <v>187</v>
      </c>
      <c r="T681" s="2">
        <v>2035</v>
      </c>
      <c r="U681" s="2" t="str">
        <f>IF(sum!A674="BC",sum!B674,"*")</f>
        <v>*</v>
      </c>
      <c r="V681" s="2"/>
      <c r="W681" s="2" t="str">
        <f>IF(sum!A674="BC",sum!G674,"*")</f>
        <v>*</v>
      </c>
      <c r="Z681" s="2" t="s">
        <v>186</v>
      </c>
      <c r="AA681" s="2" t="s">
        <v>187</v>
      </c>
      <c r="AB681" s="2">
        <v>2035</v>
      </c>
      <c r="AC681" s="2" t="str">
        <f>IF(sum!A674="MA",sum!B674,"*")</f>
        <v>*</v>
      </c>
      <c r="AD681" s="2"/>
      <c r="AE681" s="2" t="str">
        <f>IF(sum!A674="MA",sum!G674,"*")</f>
        <v>*</v>
      </c>
      <c r="AH681" s="2" t="s">
        <v>186</v>
      </c>
      <c r="AI681" s="2" t="s">
        <v>187</v>
      </c>
      <c r="AJ681" s="2">
        <v>2035</v>
      </c>
      <c r="AK681" s="2" t="str">
        <f>IF(sum!A674="ON",sum!B674,"*")</f>
        <v>*</v>
      </c>
      <c r="AL681" s="2"/>
      <c r="AM681" s="2" t="str">
        <f>IF(sum!A674="ON",sum!G674,"*")</f>
        <v>*</v>
      </c>
      <c r="AP681" s="4" t="s">
        <v>186</v>
      </c>
      <c r="AQ681" s="4" t="s">
        <v>187</v>
      </c>
      <c r="AR681" s="4">
        <v>2035</v>
      </c>
      <c r="AS681" s="2" t="str">
        <f>IF(sum!A674="QU",sum!B674,"*")</f>
        <v>TRA_Rai_Pas-ELC01</v>
      </c>
      <c r="AT681" s="2"/>
      <c r="AU681" s="2">
        <f>IF(sum!A674="QU",sum!G674,"*")</f>
        <v>0</v>
      </c>
      <c r="AX681" s="2" t="s">
        <v>186</v>
      </c>
      <c r="AY681" s="2" t="s">
        <v>187</v>
      </c>
      <c r="AZ681" s="2">
        <v>2035</v>
      </c>
      <c r="BA681" s="2" t="str">
        <f>IF(sum!A674="SA",sum!B674,"*")</f>
        <v>*</v>
      </c>
      <c r="BB681" s="2"/>
      <c r="BC681" s="2" t="str">
        <f>IF(sum!A674="SA",sum!G674,"*")</f>
        <v>*</v>
      </c>
    </row>
    <row r="682" spans="2:55">
      <c r="B682" s="4" t="s">
        <v>186</v>
      </c>
      <c r="C682" s="4" t="s">
        <v>187</v>
      </c>
      <c r="D682" s="4">
        <v>2035</v>
      </c>
      <c r="J682" s="4" t="s">
        <v>186</v>
      </c>
      <c r="K682" s="4" t="s">
        <v>187</v>
      </c>
      <c r="L682" s="4">
        <v>2035</v>
      </c>
      <c r="M682" s="2" t="str">
        <f>IF(sum!A675="AT",sum!B675,"*")</f>
        <v>*</v>
      </c>
      <c r="N682" s="2"/>
      <c r="O682" s="2" t="str">
        <f>IF(sum!A675="AT",sum!G675,"*")</f>
        <v>*</v>
      </c>
      <c r="R682" s="4" t="s">
        <v>186</v>
      </c>
      <c r="S682" s="4" t="s">
        <v>187</v>
      </c>
      <c r="T682" s="4">
        <v>2035</v>
      </c>
      <c r="U682" s="2" t="str">
        <f>IF(sum!A675="BC",sum!B675,"*")</f>
        <v>*</v>
      </c>
      <c r="V682" s="2"/>
      <c r="W682" s="2" t="str">
        <f>IF(sum!A675="BC",sum!G675,"*")</f>
        <v>*</v>
      </c>
      <c r="Z682" s="4" t="s">
        <v>186</v>
      </c>
      <c r="AA682" s="4" t="s">
        <v>187</v>
      </c>
      <c r="AB682" s="4">
        <v>2035</v>
      </c>
      <c r="AC682" s="2" t="str">
        <f>IF(sum!A675="MA",sum!B675,"*")</f>
        <v>*</v>
      </c>
      <c r="AD682" s="2"/>
      <c r="AE682" s="2" t="str">
        <f>IF(sum!A675="MA",sum!G675,"*")</f>
        <v>*</v>
      </c>
      <c r="AH682" s="4" t="s">
        <v>186</v>
      </c>
      <c r="AI682" s="4" t="s">
        <v>187</v>
      </c>
      <c r="AJ682" s="4">
        <v>2035</v>
      </c>
      <c r="AK682" s="2" t="str">
        <f>IF(sum!A675="ON",sum!B675,"*")</f>
        <v>*</v>
      </c>
      <c r="AL682" s="2"/>
      <c r="AM682" s="2" t="str">
        <f>IF(sum!A675="ON",sum!G675,"*")</f>
        <v>*</v>
      </c>
      <c r="AP682" s="2" t="s">
        <v>186</v>
      </c>
      <c r="AQ682" s="2" t="s">
        <v>187</v>
      </c>
      <c r="AR682" s="2">
        <v>2035</v>
      </c>
      <c r="AS682" s="2" t="str">
        <f>IF(sum!A675="QU",sum!B675,"*")</f>
        <v>TRA_Tru_BEV01</v>
      </c>
      <c r="AT682" s="2"/>
      <c r="AU682" s="2">
        <f>IF(sum!A675="QU",sum!G675,"*")</f>
        <v>0</v>
      </c>
      <c r="AX682" s="4" t="s">
        <v>186</v>
      </c>
      <c r="AY682" s="4" t="s">
        <v>187</v>
      </c>
      <c r="AZ682" s="4">
        <v>2035</v>
      </c>
      <c r="BA682" s="2" t="str">
        <f>IF(sum!A675="SA",sum!B675,"*")</f>
        <v>*</v>
      </c>
      <c r="BB682" s="2"/>
      <c r="BC682" s="2" t="str">
        <f>IF(sum!A675="SA",sum!G675,"*")</f>
        <v>*</v>
      </c>
    </row>
    <row r="683" spans="2:55">
      <c r="B683" s="2" t="s">
        <v>186</v>
      </c>
      <c r="C683" s="2" t="s">
        <v>187</v>
      </c>
      <c r="D683" s="2">
        <v>2035</v>
      </c>
      <c r="J683" s="2" t="s">
        <v>186</v>
      </c>
      <c r="K683" s="2" t="s">
        <v>187</v>
      </c>
      <c r="L683" s="2">
        <v>2035</v>
      </c>
      <c r="M683" s="2" t="str">
        <f>IF(sum!A676="AT",sum!B676,"*")</f>
        <v>*</v>
      </c>
      <c r="N683" s="2"/>
      <c r="O683" s="2" t="str">
        <f>IF(sum!A676="AT",sum!G676,"*")</f>
        <v>*</v>
      </c>
      <c r="R683" s="2" t="s">
        <v>186</v>
      </c>
      <c r="S683" s="2" t="s">
        <v>187</v>
      </c>
      <c r="T683" s="2">
        <v>2035</v>
      </c>
      <c r="U683" s="2" t="str">
        <f>IF(sum!A676="BC",sum!B676,"*")</f>
        <v>*</v>
      </c>
      <c r="V683" s="2"/>
      <c r="W683" s="2" t="str">
        <f>IF(sum!A676="BC",sum!G676,"*")</f>
        <v>*</v>
      </c>
      <c r="Z683" s="2" t="s">
        <v>186</v>
      </c>
      <c r="AA683" s="2" t="s">
        <v>187</v>
      </c>
      <c r="AB683" s="2">
        <v>2035</v>
      </c>
      <c r="AC683" s="2" t="str">
        <f>IF(sum!A676="MA",sum!B676,"*")</f>
        <v>*</v>
      </c>
      <c r="AD683" s="2"/>
      <c r="AE683" s="2" t="str">
        <f>IF(sum!A676="MA",sum!G676,"*")</f>
        <v>*</v>
      </c>
      <c r="AH683" s="2" t="s">
        <v>186</v>
      </c>
      <c r="AI683" s="2" t="s">
        <v>187</v>
      </c>
      <c r="AJ683" s="2">
        <v>2035</v>
      </c>
      <c r="AK683" s="2" t="str">
        <f>IF(sum!A676="ON",sum!B676,"*")</f>
        <v>*</v>
      </c>
      <c r="AL683" s="2"/>
      <c r="AM683" s="2" t="str">
        <f>IF(sum!A676="ON",sum!G676,"*")</f>
        <v>*</v>
      </c>
      <c r="AP683" s="4" t="s">
        <v>186</v>
      </c>
      <c r="AQ683" s="4" t="s">
        <v>187</v>
      </c>
      <c r="AR683" s="4">
        <v>2035</v>
      </c>
      <c r="AS683" s="2" t="str">
        <f>IF(sum!A676="QU",sum!B676,"*")</f>
        <v>TRA_Tru_HT_DST1</v>
      </c>
      <c r="AT683" s="2"/>
      <c r="AU683" s="2">
        <f>IF(sum!A676="QU",sum!G676,"*")</f>
        <v>0</v>
      </c>
      <c r="AX683" s="2" t="s">
        <v>186</v>
      </c>
      <c r="AY683" s="2" t="s">
        <v>187</v>
      </c>
      <c r="AZ683" s="2">
        <v>2035</v>
      </c>
      <c r="BA683" s="2" t="str">
        <f>IF(sum!A676="SA",sum!B676,"*")</f>
        <v>*</v>
      </c>
      <c r="BB683" s="2"/>
      <c r="BC683" s="2" t="str">
        <f>IF(sum!A676="SA",sum!G676,"*")</f>
        <v>*</v>
      </c>
    </row>
    <row r="684" spans="2:55">
      <c r="B684" s="4" t="s">
        <v>186</v>
      </c>
      <c r="C684" s="4" t="s">
        <v>187</v>
      </c>
      <c r="D684" s="4">
        <v>2035</v>
      </c>
      <c r="J684" s="4" t="s">
        <v>186</v>
      </c>
      <c r="K684" s="4" t="s">
        <v>187</v>
      </c>
      <c r="L684" s="4">
        <v>2035</v>
      </c>
      <c r="M684" s="2" t="str">
        <f>IF(sum!A677="AT",sum!B677,"*")</f>
        <v>*</v>
      </c>
      <c r="N684" s="2"/>
      <c r="O684" s="2" t="str">
        <f>IF(sum!A677="AT",sum!G677,"*")</f>
        <v>*</v>
      </c>
      <c r="R684" s="4" t="s">
        <v>186</v>
      </c>
      <c r="S684" s="4" t="s">
        <v>187</v>
      </c>
      <c r="T684" s="4">
        <v>2035</v>
      </c>
      <c r="U684" s="2" t="str">
        <f>IF(sum!A677="BC",sum!B677,"*")</f>
        <v>*</v>
      </c>
      <c r="V684" s="2"/>
      <c r="W684" s="2" t="str">
        <f>IF(sum!A677="BC",sum!G677,"*")</f>
        <v>*</v>
      </c>
      <c r="Z684" s="4" t="s">
        <v>186</v>
      </c>
      <c r="AA684" s="4" t="s">
        <v>187</v>
      </c>
      <c r="AB684" s="4">
        <v>2035</v>
      </c>
      <c r="AC684" s="2" t="str">
        <f>IF(sum!A677="MA",sum!B677,"*")</f>
        <v>*</v>
      </c>
      <c r="AD684" s="2"/>
      <c r="AE684" s="2" t="str">
        <f>IF(sum!A677="MA",sum!G677,"*")</f>
        <v>*</v>
      </c>
      <c r="AH684" s="4" t="s">
        <v>186</v>
      </c>
      <c r="AI684" s="4" t="s">
        <v>187</v>
      </c>
      <c r="AJ684" s="4">
        <v>2035</v>
      </c>
      <c r="AK684" s="2" t="str">
        <f>IF(sum!A677="ON",sum!B677,"*")</f>
        <v>*</v>
      </c>
      <c r="AL684" s="2"/>
      <c r="AM684" s="2" t="str">
        <f>IF(sum!A677="ON",sum!G677,"*")</f>
        <v>*</v>
      </c>
      <c r="AP684" s="2" t="s">
        <v>186</v>
      </c>
      <c r="AQ684" s="2" t="s">
        <v>187</v>
      </c>
      <c r="AR684" s="2">
        <v>2035</v>
      </c>
      <c r="AS684" s="2" t="str">
        <f>IF(sum!A677="QU",sum!B677,"*")</f>
        <v>TRA_Tru_PHEV01</v>
      </c>
      <c r="AT684" s="2"/>
      <c r="AU684" s="2">
        <f>IF(sum!A677="QU",sum!G677,"*")</f>
        <v>609.265377962283</v>
      </c>
      <c r="AX684" s="4" t="s">
        <v>186</v>
      </c>
      <c r="AY684" s="4" t="s">
        <v>187</v>
      </c>
      <c r="AZ684" s="4">
        <v>2035</v>
      </c>
      <c r="BA684" s="2" t="str">
        <f>IF(sum!A677="SA",sum!B677,"*")</f>
        <v>*</v>
      </c>
      <c r="BB684" s="2"/>
      <c r="BC684" s="2" t="str">
        <f>IF(sum!A677="SA",sum!G677,"*")</f>
        <v>*</v>
      </c>
    </row>
    <row r="685" spans="2:55">
      <c r="B685" s="2" t="s">
        <v>186</v>
      </c>
      <c r="C685" s="2" t="s">
        <v>187</v>
      </c>
      <c r="D685" s="2">
        <v>2035</v>
      </c>
      <c r="J685" s="2" t="s">
        <v>186</v>
      </c>
      <c r="K685" s="2" t="s">
        <v>187</v>
      </c>
      <c r="L685" s="2">
        <v>2035</v>
      </c>
      <c r="M685" s="2" t="str">
        <f>IF(sum!A678="AT",sum!B678,"*")</f>
        <v>*</v>
      </c>
      <c r="N685" s="2"/>
      <c r="O685" s="2" t="str">
        <f>IF(sum!A678="AT",sum!G678,"*")</f>
        <v>*</v>
      </c>
      <c r="R685" s="2" t="s">
        <v>186</v>
      </c>
      <c r="S685" s="2" t="s">
        <v>187</v>
      </c>
      <c r="T685" s="2">
        <v>2035</v>
      </c>
      <c r="U685" s="2" t="str">
        <f>IF(sum!A678="BC",sum!B678,"*")</f>
        <v>*</v>
      </c>
      <c r="V685" s="2"/>
      <c r="W685" s="2" t="str">
        <f>IF(sum!A678="BC",sum!G678,"*")</f>
        <v>*</v>
      </c>
      <c r="Z685" s="2" t="s">
        <v>186</v>
      </c>
      <c r="AA685" s="2" t="s">
        <v>187</v>
      </c>
      <c r="AB685" s="2">
        <v>2035</v>
      </c>
      <c r="AC685" s="2" t="str">
        <f>IF(sum!A678="MA",sum!B678,"*")</f>
        <v>*</v>
      </c>
      <c r="AD685" s="2"/>
      <c r="AE685" s="2" t="str">
        <f>IF(sum!A678="MA",sum!G678,"*")</f>
        <v>*</v>
      </c>
      <c r="AH685" s="2" t="s">
        <v>186</v>
      </c>
      <c r="AI685" s="2" t="s">
        <v>187</v>
      </c>
      <c r="AJ685" s="2">
        <v>2035</v>
      </c>
      <c r="AK685" s="2" t="str">
        <f>IF(sum!A678="ON",sum!B678,"*")</f>
        <v>*</v>
      </c>
      <c r="AL685" s="2"/>
      <c r="AM685" s="2" t="str">
        <f>IF(sum!A678="ON",sum!G678,"*")</f>
        <v>*</v>
      </c>
      <c r="AP685" s="4" t="s">
        <v>186</v>
      </c>
      <c r="AQ685" s="4" t="s">
        <v>187</v>
      </c>
      <c r="AR685" s="4">
        <v>2035</v>
      </c>
      <c r="AS685" s="2" t="str">
        <f>IF(sum!A678="QU",sum!B678,"*")</f>
        <v>TU_OILCRD_SA_QU_01</v>
      </c>
      <c r="AT685" s="2"/>
      <c r="AU685" s="2">
        <f>IF(sum!A678="QU",sum!G678,"*")</f>
        <v>0</v>
      </c>
      <c r="AX685" s="2" t="s">
        <v>186</v>
      </c>
      <c r="AY685" s="2" t="s">
        <v>187</v>
      </c>
      <c r="AZ685" s="2">
        <v>2035</v>
      </c>
      <c r="BA685" s="2" t="str">
        <f>IF(sum!A678="SA",sum!B678,"*")</f>
        <v>*</v>
      </c>
      <c r="BB685" s="2"/>
      <c r="BC685" s="2" t="str">
        <f>IF(sum!A678="SA",sum!G678,"*")</f>
        <v>*</v>
      </c>
    </row>
    <row r="686" spans="2:55">
      <c r="B686" s="4" t="s">
        <v>186</v>
      </c>
      <c r="C686" s="4" t="s">
        <v>187</v>
      </c>
      <c r="D686" s="4">
        <v>2035</v>
      </c>
      <c r="J686" s="4" t="s">
        <v>186</v>
      </c>
      <c r="K686" s="4" t="s">
        <v>187</v>
      </c>
      <c r="L686" s="4">
        <v>2035</v>
      </c>
      <c r="M686" s="2" t="str">
        <f>IF(sum!A679="AT",sum!B679,"*")</f>
        <v>*</v>
      </c>
      <c r="N686" s="2"/>
      <c r="O686" s="2" t="str">
        <f>IF(sum!A679="AT",sum!G679,"*")</f>
        <v>*</v>
      </c>
      <c r="R686" s="4" t="s">
        <v>186</v>
      </c>
      <c r="S686" s="4" t="s">
        <v>187</v>
      </c>
      <c r="T686" s="4">
        <v>2035</v>
      </c>
      <c r="U686" s="2" t="str">
        <f>IF(sum!A679="BC",sum!B679,"*")</f>
        <v>*</v>
      </c>
      <c r="V686" s="2"/>
      <c r="W686" s="2" t="str">
        <f>IF(sum!A679="BC",sum!G679,"*")</f>
        <v>*</v>
      </c>
      <c r="Z686" s="4" t="s">
        <v>186</v>
      </c>
      <c r="AA686" s="4" t="s">
        <v>187</v>
      </c>
      <c r="AB686" s="4">
        <v>2035</v>
      </c>
      <c r="AC686" s="2" t="str">
        <f>IF(sum!A679="MA",sum!B679,"*")</f>
        <v>*</v>
      </c>
      <c r="AD686" s="2"/>
      <c r="AE686" s="2" t="str">
        <f>IF(sum!A679="MA",sum!G679,"*")</f>
        <v>*</v>
      </c>
      <c r="AH686" s="4" t="s">
        <v>186</v>
      </c>
      <c r="AI686" s="4" t="s">
        <v>187</v>
      </c>
      <c r="AJ686" s="4">
        <v>2035</v>
      </c>
      <c r="AK686" s="2" t="str">
        <f>IF(sum!A679="ON",sum!B679,"*")</f>
        <v>*</v>
      </c>
      <c r="AL686" s="2"/>
      <c r="AM686" s="2" t="str">
        <f>IF(sum!A679="ON",sum!G679,"*")</f>
        <v>*</v>
      </c>
      <c r="AP686" s="2" t="s">
        <v>186</v>
      </c>
      <c r="AQ686" s="2" t="s">
        <v>187</v>
      </c>
      <c r="AR686" s="2">
        <v>2035</v>
      </c>
      <c r="AS686" s="2" t="str">
        <f>IF(sum!A679="QU",sum!B679,"*")</f>
        <v>TWS-AuxiliaryEquip_ELE1</v>
      </c>
      <c r="AT686" s="2"/>
      <c r="AU686" s="2">
        <f>IF(sum!A679="QU",sum!G679,"*")</f>
        <v>0.13623331223975</v>
      </c>
      <c r="AX686" s="4" t="s">
        <v>186</v>
      </c>
      <c r="AY686" s="4" t="s">
        <v>187</v>
      </c>
      <c r="AZ686" s="4">
        <v>2035</v>
      </c>
      <c r="BA686" s="2" t="str">
        <f>IF(sum!A679="SA",sum!B679,"*")</f>
        <v>*</v>
      </c>
      <c r="BB686" s="2"/>
      <c r="BC686" s="2" t="str">
        <f>IF(sum!A679="SA",sum!G679,"*")</f>
        <v>*</v>
      </c>
    </row>
    <row r="687" spans="2:55">
      <c r="B687" s="2" t="s">
        <v>186</v>
      </c>
      <c r="C687" s="2" t="s">
        <v>187</v>
      </c>
      <c r="D687" s="2">
        <v>2035</v>
      </c>
      <c r="J687" s="2" t="s">
        <v>186</v>
      </c>
      <c r="K687" s="2" t="s">
        <v>187</v>
      </c>
      <c r="L687" s="2">
        <v>2035</v>
      </c>
      <c r="M687" s="2" t="str">
        <f>IF(sum!A680="AT",sum!B680,"*")</f>
        <v>*</v>
      </c>
      <c r="N687" s="2"/>
      <c r="O687" s="2" t="str">
        <f>IF(sum!A680="AT",sum!G680,"*")</f>
        <v>*</v>
      </c>
      <c r="R687" s="2" t="s">
        <v>186</v>
      </c>
      <c r="S687" s="2" t="s">
        <v>187</v>
      </c>
      <c r="T687" s="2">
        <v>2035</v>
      </c>
      <c r="U687" s="2" t="str">
        <f>IF(sum!A680="BC",sum!B680,"*")</f>
        <v>*</v>
      </c>
      <c r="V687" s="2"/>
      <c r="W687" s="2" t="str">
        <f>IF(sum!A680="BC",sum!G680,"*")</f>
        <v>*</v>
      </c>
      <c r="Z687" s="2" t="s">
        <v>186</v>
      </c>
      <c r="AA687" s="2" t="s">
        <v>187</v>
      </c>
      <c r="AB687" s="2">
        <v>2035</v>
      </c>
      <c r="AC687" s="2" t="str">
        <f>IF(sum!A680="MA",sum!B680,"*")</f>
        <v>*</v>
      </c>
      <c r="AD687" s="2"/>
      <c r="AE687" s="2" t="str">
        <f>IF(sum!A680="MA",sum!G680,"*")</f>
        <v>*</v>
      </c>
      <c r="AH687" s="2" t="s">
        <v>186</v>
      </c>
      <c r="AI687" s="2" t="s">
        <v>187</v>
      </c>
      <c r="AJ687" s="2">
        <v>2035</v>
      </c>
      <c r="AK687" s="2" t="str">
        <f>IF(sum!A680="ON",sum!B680,"*")</f>
        <v>*</v>
      </c>
      <c r="AL687" s="2"/>
      <c r="AM687" s="2" t="str">
        <f>IF(sum!A680="ON",sum!G680,"*")</f>
        <v>*</v>
      </c>
      <c r="AP687" s="4" t="s">
        <v>186</v>
      </c>
      <c r="AQ687" s="4" t="s">
        <v>187</v>
      </c>
      <c r="AR687" s="4">
        <v>2035</v>
      </c>
      <c r="AS687" s="2" t="str">
        <f>IF(sum!A680="QU",sum!B680,"*")</f>
        <v>TWS-AuxiliaryMot_ELE1</v>
      </c>
      <c r="AT687" s="2"/>
      <c r="AU687" s="2">
        <f>IF(sum!A680="QU",sum!G680,"*")</f>
        <v>0.0440298192607594</v>
      </c>
      <c r="AX687" s="2" t="s">
        <v>186</v>
      </c>
      <c r="AY687" s="2" t="s">
        <v>187</v>
      </c>
      <c r="AZ687" s="2">
        <v>2035</v>
      </c>
      <c r="BA687" s="2" t="str">
        <f>IF(sum!A680="SA",sum!B680,"*")</f>
        <v>*</v>
      </c>
      <c r="BB687" s="2"/>
      <c r="BC687" s="2" t="str">
        <f>IF(sum!A680="SA",sum!G680,"*")</f>
        <v>*</v>
      </c>
    </row>
    <row r="688" spans="2:55">
      <c r="B688" s="4" t="s">
        <v>186</v>
      </c>
      <c r="C688" s="4" t="s">
        <v>187</v>
      </c>
      <c r="D688" s="4">
        <v>2035</v>
      </c>
      <c r="J688" s="4" t="s">
        <v>186</v>
      </c>
      <c r="K688" s="4" t="s">
        <v>187</v>
      </c>
      <c r="L688" s="4">
        <v>2035</v>
      </c>
      <c r="M688" s="2" t="str">
        <f>IF(sum!A681="AT",sum!B681,"*")</f>
        <v>*</v>
      </c>
      <c r="N688" s="2"/>
      <c r="O688" s="2" t="str">
        <f>IF(sum!A681="AT",sum!G681,"*")</f>
        <v>*</v>
      </c>
      <c r="R688" s="4" t="s">
        <v>186</v>
      </c>
      <c r="S688" s="4" t="s">
        <v>187</v>
      </c>
      <c r="T688" s="4">
        <v>2035</v>
      </c>
      <c r="U688" s="2" t="str">
        <f>IF(sum!A681="BC",sum!B681,"*")</f>
        <v>*</v>
      </c>
      <c r="V688" s="2"/>
      <c r="W688" s="2" t="str">
        <f>IF(sum!A681="BC",sum!G681,"*")</f>
        <v>*</v>
      </c>
      <c r="Z688" s="4" t="s">
        <v>186</v>
      </c>
      <c r="AA688" s="4" t="s">
        <v>187</v>
      </c>
      <c r="AB688" s="4">
        <v>2035</v>
      </c>
      <c r="AC688" s="2" t="str">
        <f>IF(sum!A681="MA",sum!B681,"*")</f>
        <v>*</v>
      </c>
      <c r="AD688" s="2"/>
      <c r="AE688" s="2" t="str">
        <f>IF(sum!A681="MA",sum!G681,"*")</f>
        <v>*</v>
      </c>
      <c r="AH688" s="4" t="s">
        <v>186</v>
      </c>
      <c r="AI688" s="4" t="s">
        <v>187</v>
      </c>
      <c r="AJ688" s="4">
        <v>2035</v>
      </c>
      <c r="AK688" s="2" t="str">
        <f>IF(sum!A681="ON",sum!B681,"*")</f>
        <v>*</v>
      </c>
      <c r="AL688" s="2"/>
      <c r="AM688" s="2" t="str">
        <f>IF(sum!A681="ON",sum!G681,"*")</f>
        <v>*</v>
      </c>
      <c r="AP688" s="2" t="s">
        <v>186</v>
      </c>
      <c r="AQ688" s="2" t="s">
        <v>187</v>
      </c>
      <c r="AR688" s="2">
        <v>2035</v>
      </c>
      <c r="AS688" s="2" t="str">
        <f>IF(sum!A681="QU",sum!B681,"*")</f>
        <v>TWS-Light_ELE1</v>
      </c>
      <c r="AT688" s="2"/>
      <c r="AU688" s="2">
        <f>IF(sum!A681="QU",sum!G681,"*")</f>
        <v>0.176119277043038</v>
      </c>
      <c r="AX688" s="4" t="s">
        <v>186</v>
      </c>
      <c r="AY688" s="4" t="s">
        <v>187</v>
      </c>
      <c r="AZ688" s="4">
        <v>2035</v>
      </c>
      <c r="BA688" s="2" t="str">
        <f>IF(sum!A681="SA",sum!B681,"*")</f>
        <v>*</v>
      </c>
      <c r="BB688" s="2"/>
      <c r="BC688" s="2" t="str">
        <f>IF(sum!A681="SA",sum!G681,"*")</f>
        <v>*</v>
      </c>
    </row>
    <row r="689" spans="2:55">
      <c r="B689" s="2" t="s">
        <v>186</v>
      </c>
      <c r="C689" s="2" t="s">
        <v>187</v>
      </c>
      <c r="D689" s="2">
        <v>2035</v>
      </c>
      <c r="J689" s="2" t="s">
        <v>186</v>
      </c>
      <c r="K689" s="2" t="s">
        <v>187</v>
      </c>
      <c r="L689" s="2">
        <v>2035</v>
      </c>
      <c r="M689" s="2" t="str">
        <f>IF(sum!A682="AT",sum!B682,"*")</f>
        <v>*</v>
      </c>
      <c r="N689" s="2"/>
      <c r="O689" s="2" t="str">
        <f>IF(sum!A682="AT",sum!G682,"*")</f>
        <v>*</v>
      </c>
      <c r="R689" s="2" t="s">
        <v>186</v>
      </c>
      <c r="S689" s="2" t="s">
        <v>187</v>
      </c>
      <c r="T689" s="2">
        <v>2035</v>
      </c>
      <c r="U689" s="2" t="str">
        <f>IF(sum!A682="BC",sum!B682,"*")</f>
        <v>*</v>
      </c>
      <c r="V689" s="2"/>
      <c r="W689" s="2" t="str">
        <f>IF(sum!A682="BC",sum!G682,"*")</f>
        <v>*</v>
      </c>
      <c r="Z689" s="2" t="s">
        <v>186</v>
      </c>
      <c r="AA689" s="2" t="s">
        <v>187</v>
      </c>
      <c r="AB689" s="2">
        <v>2035</v>
      </c>
      <c r="AC689" s="2" t="str">
        <f>IF(sum!A682="MA",sum!B682,"*")</f>
        <v>*</v>
      </c>
      <c r="AD689" s="2"/>
      <c r="AE689" s="2" t="str">
        <f>IF(sum!A682="MA",sum!G682,"*")</f>
        <v>*</v>
      </c>
      <c r="AH689" s="2" t="s">
        <v>186</v>
      </c>
      <c r="AI689" s="2" t="s">
        <v>187</v>
      </c>
      <c r="AJ689" s="2">
        <v>2035</v>
      </c>
      <c r="AK689" s="2" t="str">
        <f>IF(sum!A682="ON",sum!B682,"*")</f>
        <v>*</v>
      </c>
      <c r="AL689" s="2"/>
      <c r="AM689" s="2" t="str">
        <f>IF(sum!A682="ON",sum!G682,"*")</f>
        <v>*</v>
      </c>
      <c r="AP689" s="4" t="s">
        <v>186</v>
      </c>
      <c r="AQ689" s="4" t="s">
        <v>187</v>
      </c>
      <c r="AR689" s="4">
        <v>2035</v>
      </c>
      <c r="AS689" s="2" t="str">
        <f>IF(sum!A682="QU",sum!B682,"*")</f>
        <v>TWS-SpCool_ELE1</v>
      </c>
      <c r="AT689" s="2"/>
      <c r="AU689" s="2">
        <f>IF(sum!A682="QU",sum!G682,"*")</f>
        <v>0.0440298192607594</v>
      </c>
      <c r="AX689" s="2" t="s">
        <v>186</v>
      </c>
      <c r="AY689" s="2" t="s">
        <v>187</v>
      </c>
      <c r="AZ689" s="2">
        <v>2035</v>
      </c>
      <c r="BA689" s="2" t="str">
        <f>IF(sum!A682="SA",sum!B682,"*")</f>
        <v>*</v>
      </c>
      <c r="BB689" s="2"/>
      <c r="BC689" s="2" t="str">
        <f>IF(sum!A682="SA",sum!G682,"*")</f>
        <v>*</v>
      </c>
    </row>
    <row r="690" spans="2:55">
      <c r="B690" s="4" t="s">
        <v>186</v>
      </c>
      <c r="C690" s="4" t="s">
        <v>187</v>
      </c>
      <c r="D690" s="4">
        <v>2035</v>
      </c>
      <c r="J690" s="4" t="s">
        <v>186</v>
      </c>
      <c r="K690" s="4" t="s">
        <v>187</v>
      </c>
      <c r="L690" s="4">
        <v>2035</v>
      </c>
      <c r="M690" s="2" t="str">
        <f>IF(sum!A683="AT",sum!B683,"*")</f>
        <v>*</v>
      </c>
      <c r="N690" s="2"/>
      <c r="O690" s="2" t="str">
        <f>IF(sum!A683="AT",sum!G683,"*")</f>
        <v>*</v>
      </c>
      <c r="R690" s="4" t="s">
        <v>186</v>
      </c>
      <c r="S690" s="4" t="s">
        <v>187</v>
      </c>
      <c r="T690" s="4">
        <v>2035</v>
      </c>
      <c r="U690" s="2" t="str">
        <f>IF(sum!A683="BC",sum!B683,"*")</f>
        <v>*</v>
      </c>
      <c r="V690" s="2"/>
      <c r="W690" s="2" t="str">
        <f>IF(sum!A683="BC",sum!G683,"*")</f>
        <v>*</v>
      </c>
      <c r="Z690" s="4" t="s">
        <v>186</v>
      </c>
      <c r="AA690" s="4" t="s">
        <v>187</v>
      </c>
      <c r="AB690" s="4">
        <v>2035</v>
      </c>
      <c r="AC690" s="2" t="str">
        <f>IF(sum!A683="MA",sum!B683,"*")</f>
        <v>*</v>
      </c>
      <c r="AD690" s="2"/>
      <c r="AE690" s="2" t="str">
        <f>IF(sum!A683="MA",sum!G683,"*")</f>
        <v>*</v>
      </c>
      <c r="AH690" s="4" t="s">
        <v>186</v>
      </c>
      <c r="AI690" s="4" t="s">
        <v>187</v>
      </c>
      <c r="AJ690" s="4">
        <v>2035</v>
      </c>
      <c r="AK690" s="2" t="str">
        <f>IF(sum!A683="ON",sum!B683,"*")</f>
        <v>*</v>
      </c>
      <c r="AL690" s="2"/>
      <c r="AM690" s="2" t="str">
        <f>IF(sum!A683="ON",sum!G683,"*")</f>
        <v>*</v>
      </c>
      <c r="AP690" s="2" t="s">
        <v>186</v>
      </c>
      <c r="AQ690" s="2" t="s">
        <v>187</v>
      </c>
      <c r="AR690" s="2">
        <v>2035</v>
      </c>
      <c r="AS690" s="2" t="str">
        <f>IF(sum!A683="QU",sum!B683,"*")</f>
        <v>TWS-SpHeat_ELE1</v>
      </c>
      <c r="AT690" s="2"/>
      <c r="AU690" s="2">
        <f>IF(sum!A683="QU",sum!G683,"*")</f>
        <v>0.211918485706278</v>
      </c>
      <c r="AX690" s="4" t="s">
        <v>186</v>
      </c>
      <c r="AY690" s="4" t="s">
        <v>187</v>
      </c>
      <c r="AZ690" s="4">
        <v>2035</v>
      </c>
      <c r="BA690" s="2" t="str">
        <f>IF(sum!A683="SA",sum!B683,"*")</f>
        <v>*</v>
      </c>
      <c r="BB690" s="2"/>
      <c r="BC690" s="2" t="str">
        <f>IF(sum!A683="SA",sum!G683,"*")</f>
        <v>*</v>
      </c>
    </row>
    <row r="691" spans="2:55">
      <c r="B691" s="2" t="s">
        <v>186</v>
      </c>
      <c r="C691" s="2" t="s">
        <v>187</v>
      </c>
      <c r="D691" s="2">
        <v>2035</v>
      </c>
      <c r="J691" s="2" t="s">
        <v>186</v>
      </c>
      <c r="K691" s="2" t="s">
        <v>187</v>
      </c>
      <c r="L691" s="2">
        <v>2035</v>
      </c>
      <c r="M691" s="2" t="str">
        <f>IF(sum!A684="AT",sum!B684,"*")</f>
        <v>*</v>
      </c>
      <c r="N691" s="2"/>
      <c r="O691" s="2" t="str">
        <f>IF(sum!A684="AT",sum!G684,"*")</f>
        <v>*</v>
      </c>
      <c r="R691" s="2" t="s">
        <v>186</v>
      </c>
      <c r="S691" s="2" t="s">
        <v>187</v>
      </c>
      <c r="T691" s="2">
        <v>2035</v>
      </c>
      <c r="U691" s="2" t="str">
        <f>IF(sum!A684="BC",sum!B684,"*")</f>
        <v>*</v>
      </c>
      <c r="V691" s="2"/>
      <c r="W691" s="2" t="str">
        <f>IF(sum!A684="BC",sum!G684,"*")</f>
        <v>*</v>
      </c>
      <c r="Z691" s="2" t="s">
        <v>186</v>
      </c>
      <c r="AA691" s="2" t="s">
        <v>187</v>
      </c>
      <c r="AB691" s="2">
        <v>2035</v>
      </c>
      <c r="AC691" s="2" t="str">
        <f>IF(sum!A684="MA",sum!B684,"*")</f>
        <v>*</v>
      </c>
      <c r="AD691" s="2"/>
      <c r="AE691" s="2" t="str">
        <f>IF(sum!A684="MA",sum!G684,"*")</f>
        <v>*</v>
      </c>
      <c r="AH691" s="2" t="s">
        <v>186</v>
      </c>
      <c r="AI691" s="2" t="s">
        <v>187</v>
      </c>
      <c r="AJ691" s="2">
        <v>2035</v>
      </c>
      <c r="AK691" s="2" t="str">
        <f>IF(sum!A684="ON",sum!B684,"*")</f>
        <v>*</v>
      </c>
      <c r="AL691" s="2"/>
      <c r="AM691" s="2" t="str">
        <f>IF(sum!A684="ON",sum!G684,"*")</f>
        <v>*</v>
      </c>
      <c r="AP691" s="4" t="s">
        <v>186</v>
      </c>
      <c r="AQ691" s="4" t="s">
        <v>187</v>
      </c>
      <c r="AR691" s="4">
        <v>2035</v>
      </c>
      <c r="AS691" s="2" t="str">
        <f>IF(sum!A684="QU",sum!B684,"*")</f>
        <v>TWS-WaterHeat_ELE1</v>
      </c>
      <c r="AT691" s="2"/>
      <c r="AU691" s="2">
        <f>IF(sum!A684="QU",sum!G684,"*")</f>
        <v>0.0340583280599376</v>
      </c>
      <c r="AX691" s="2" t="s">
        <v>186</v>
      </c>
      <c r="AY691" s="2" t="s">
        <v>187</v>
      </c>
      <c r="AZ691" s="2">
        <v>2035</v>
      </c>
      <c r="BA691" s="2" t="str">
        <f>IF(sum!A684="SA",sum!B684,"*")</f>
        <v>*</v>
      </c>
      <c r="BB691" s="2"/>
      <c r="BC691" s="2" t="str">
        <f>IF(sum!A684="SA",sum!G684,"*")</f>
        <v>*</v>
      </c>
    </row>
    <row r="692" spans="2:55">
      <c r="B692" s="4" t="s">
        <v>186</v>
      </c>
      <c r="C692" s="4" t="s">
        <v>187</v>
      </c>
      <c r="D692" s="4">
        <v>2035</v>
      </c>
      <c r="J692" s="4" t="s">
        <v>186</v>
      </c>
      <c r="K692" s="4" t="s">
        <v>187</v>
      </c>
      <c r="L692" s="4">
        <v>2035</v>
      </c>
      <c r="M692" s="2" t="str">
        <f>IF(sum!A685="AT",sum!B685,"*")</f>
        <v>*</v>
      </c>
      <c r="N692" s="2"/>
      <c r="O692" s="2" t="str">
        <f>IF(sum!A685="AT",sum!G685,"*")</f>
        <v>*</v>
      </c>
      <c r="R692" s="4" t="s">
        <v>186</v>
      </c>
      <c r="S692" s="4" t="s">
        <v>187</v>
      </c>
      <c r="T692" s="4">
        <v>2035</v>
      </c>
      <c r="U692" s="2" t="str">
        <f>IF(sum!A685="BC",sum!B685,"*")</f>
        <v>*</v>
      </c>
      <c r="V692" s="2"/>
      <c r="W692" s="2" t="str">
        <f>IF(sum!A685="BC",sum!G685,"*")</f>
        <v>*</v>
      </c>
      <c r="Z692" s="4" t="s">
        <v>186</v>
      </c>
      <c r="AA692" s="4" t="s">
        <v>187</v>
      </c>
      <c r="AB692" s="4">
        <v>2035</v>
      </c>
      <c r="AC692" s="2" t="str">
        <f>IF(sum!A685="MA",sum!B685,"*")</f>
        <v>*</v>
      </c>
      <c r="AD692" s="2"/>
      <c r="AE692" s="2" t="str">
        <f>IF(sum!A685="MA",sum!G685,"*")</f>
        <v>*</v>
      </c>
      <c r="AH692" s="4" t="s">
        <v>186</v>
      </c>
      <c r="AI692" s="4" t="s">
        <v>187</v>
      </c>
      <c r="AJ692" s="4">
        <v>2035</v>
      </c>
      <c r="AK692" s="2" t="str">
        <f>IF(sum!A685="ON",sum!B685,"*")</f>
        <v>*</v>
      </c>
      <c r="AL692" s="2"/>
      <c r="AM692" s="2" t="str">
        <f>IF(sum!A685="ON",sum!G685,"*")</f>
        <v>*</v>
      </c>
      <c r="AP692" s="2" t="s">
        <v>186</v>
      </c>
      <c r="AQ692" s="2" t="s">
        <v>187</v>
      </c>
      <c r="AR692" s="2">
        <v>2035</v>
      </c>
      <c r="AS692" s="2" t="str">
        <f>IF(sum!A685="QU",sum!B685,"*")</f>
        <v>WST-AuxiliaryEquip_ELE1</v>
      </c>
      <c r="AT692" s="2"/>
      <c r="AU692" s="2">
        <f>IF(sum!A685="QU",sum!G685,"*")</f>
        <v>0.238408296419563</v>
      </c>
      <c r="AX692" s="4" t="s">
        <v>186</v>
      </c>
      <c r="AY692" s="4" t="s">
        <v>187</v>
      </c>
      <c r="AZ692" s="4">
        <v>2035</v>
      </c>
      <c r="BA692" s="2" t="str">
        <f>IF(sum!A685="SA",sum!B685,"*")</f>
        <v>*</v>
      </c>
      <c r="BB692" s="2"/>
      <c r="BC692" s="2" t="str">
        <f>IF(sum!A685="SA",sum!G685,"*")</f>
        <v>*</v>
      </c>
    </row>
    <row r="693" spans="2:55">
      <c r="B693" s="2" t="s">
        <v>186</v>
      </c>
      <c r="C693" s="2" t="s">
        <v>187</v>
      </c>
      <c r="D693" s="2">
        <v>2035</v>
      </c>
      <c r="J693" s="2" t="s">
        <v>186</v>
      </c>
      <c r="K693" s="2" t="s">
        <v>187</v>
      </c>
      <c r="L693" s="2">
        <v>2035</v>
      </c>
      <c r="M693" s="2" t="str">
        <f>IF(sum!A686="AT",sum!B686,"*")</f>
        <v>*</v>
      </c>
      <c r="N693" s="2"/>
      <c r="O693" s="2" t="str">
        <f>IF(sum!A686="AT",sum!G686,"*")</f>
        <v>*</v>
      </c>
      <c r="R693" s="2" t="s">
        <v>186</v>
      </c>
      <c r="S693" s="2" t="s">
        <v>187</v>
      </c>
      <c r="T693" s="2">
        <v>2035</v>
      </c>
      <c r="U693" s="2" t="str">
        <f>IF(sum!A686="BC",sum!B686,"*")</f>
        <v>*</v>
      </c>
      <c r="V693" s="2"/>
      <c r="W693" s="2" t="str">
        <f>IF(sum!A686="BC",sum!G686,"*")</f>
        <v>*</v>
      </c>
      <c r="Z693" s="2" t="s">
        <v>186</v>
      </c>
      <c r="AA693" s="2" t="s">
        <v>187</v>
      </c>
      <c r="AB693" s="2">
        <v>2035</v>
      </c>
      <c r="AC693" s="2" t="str">
        <f>IF(sum!A686="MA",sum!B686,"*")</f>
        <v>*</v>
      </c>
      <c r="AD693" s="2"/>
      <c r="AE693" s="2" t="str">
        <f>IF(sum!A686="MA",sum!G686,"*")</f>
        <v>*</v>
      </c>
      <c r="AH693" s="2" t="s">
        <v>186</v>
      </c>
      <c r="AI693" s="2" t="s">
        <v>187</v>
      </c>
      <c r="AJ693" s="2">
        <v>2035</v>
      </c>
      <c r="AK693" s="2" t="str">
        <f>IF(sum!A686="ON",sum!B686,"*")</f>
        <v>*</v>
      </c>
      <c r="AL693" s="2"/>
      <c r="AM693" s="2" t="str">
        <f>IF(sum!A686="ON",sum!G686,"*")</f>
        <v>*</v>
      </c>
      <c r="AP693" s="4" t="s">
        <v>186</v>
      </c>
      <c r="AQ693" s="4" t="s">
        <v>187</v>
      </c>
      <c r="AR693" s="4">
        <v>2035</v>
      </c>
      <c r="AS693" s="2" t="str">
        <f>IF(sum!A686="QU",sum!B686,"*")</f>
        <v>WST-AuxiliaryMot_ELE1</v>
      </c>
      <c r="AT693" s="2"/>
      <c r="AU693" s="2">
        <f>IF(sum!A686="QU",sum!G686,"*")</f>
        <v>0.0915385437753722</v>
      </c>
      <c r="AX693" s="2" t="s">
        <v>186</v>
      </c>
      <c r="AY693" s="2" t="s">
        <v>187</v>
      </c>
      <c r="AZ693" s="2">
        <v>2035</v>
      </c>
      <c r="BA693" s="2" t="str">
        <f>IF(sum!A686="SA",sum!B686,"*")</f>
        <v>*</v>
      </c>
      <c r="BB693" s="2"/>
      <c r="BC693" s="2" t="str">
        <f>IF(sum!A686="SA",sum!G686,"*")</f>
        <v>*</v>
      </c>
    </row>
    <row r="694" spans="2:55">
      <c r="B694" s="4" t="s">
        <v>186</v>
      </c>
      <c r="C694" s="4" t="s">
        <v>187</v>
      </c>
      <c r="D694" s="4">
        <v>2035</v>
      </c>
      <c r="J694" s="4" t="s">
        <v>186</v>
      </c>
      <c r="K694" s="4" t="s">
        <v>187</v>
      </c>
      <c r="L694" s="4">
        <v>2035</v>
      </c>
      <c r="M694" s="2" t="str">
        <f>IF(sum!A687="AT",sum!B687,"*")</f>
        <v>*</v>
      </c>
      <c r="N694" s="2"/>
      <c r="O694" s="2" t="str">
        <f>IF(sum!A687="AT",sum!G687,"*")</f>
        <v>*</v>
      </c>
      <c r="R694" s="4" t="s">
        <v>186</v>
      </c>
      <c r="S694" s="4" t="s">
        <v>187</v>
      </c>
      <c r="T694" s="4">
        <v>2035</v>
      </c>
      <c r="U694" s="2" t="str">
        <f>IF(sum!A687="BC",sum!B687,"*")</f>
        <v>*</v>
      </c>
      <c r="V694" s="2"/>
      <c r="W694" s="2" t="str">
        <f>IF(sum!A687="BC",sum!G687,"*")</f>
        <v>*</v>
      </c>
      <c r="Z694" s="4" t="s">
        <v>186</v>
      </c>
      <c r="AA694" s="4" t="s">
        <v>187</v>
      </c>
      <c r="AB694" s="4">
        <v>2035</v>
      </c>
      <c r="AC694" s="2" t="str">
        <f>IF(sum!A687="MA",sum!B687,"*")</f>
        <v>*</v>
      </c>
      <c r="AD694" s="2"/>
      <c r="AE694" s="2" t="str">
        <f>IF(sum!A687="MA",sum!G687,"*")</f>
        <v>*</v>
      </c>
      <c r="AH694" s="4" t="s">
        <v>186</v>
      </c>
      <c r="AI694" s="4" t="s">
        <v>187</v>
      </c>
      <c r="AJ694" s="4">
        <v>2035</v>
      </c>
      <c r="AK694" s="2" t="str">
        <f>IF(sum!A687="ON",sum!B687,"*")</f>
        <v>*</v>
      </c>
      <c r="AL694" s="2"/>
      <c r="AM694" s="2" t="str">
        <f>IF(sum!A687="ON",sum!G687,"*")</f>
        <v>*</v>
      </c>
      <c r="AP694" s="2" t="s">
        <v>186</v>
      </c>
      <c r="AQ694" s="2" t="s">
        <v>187</v>
      </c>
      <c r="AR694" s="2">
        <v>2035</v>
      </c>
      <c r="AS694" s="2" t="str">
        <f>IF(sum!A687="QU",sum!B687,"*")</f>
        <v>WST-Light_ELE1</v>
      </c>
      <c r="AT694" s="2"/>
      <c r="AU694" s="2">
        <f>IF(sum!A687="QU",sum!G687,"*")</f>
        <v>0.264178915564557</v>
      </c>
      <c r="AX694" s="4" t="s">
        <v>186</v>
      </c>
      <c r="AY694" s="4" t="s">
        <v>187</v>
      </c>
      <c r="AZ694" s="4">
        <v>2035</v>
      </c>
      <c r="BA694" s="2" t="str">
        <f>IF(sum!A687="SA",sum!B687,"*")</f>
        <v>*</v>
      </c>
      <c r="BB694" s="2"/>
      <c r="BC694" s="2" t="str">
        <f>IF(sum!A687="SA",sum!G687,"*")</f>
        <v>*</v>
      </c>
    </row>
    <row r="695" spans="2:55">
      <c r="B695" s="2" t="s">
        <v>186</v>
      </c>
      <c r="C695" s="2" t="s">
        <v>187</v>
      </c>
      <c r="D695" s="2">
        <v>2035</v>
      </c>
      <c r="J695" s="2" t="s">
        <v>186</v>
      </c>
      <c r="K695" s="2" t="s">
        <v>187</v>
      </c>
      <c r="L695" s="2">
        <v>2035</v>
      </c>
      <c r="M695" s="2" t="str">
        <f>IF(sum!A688="AT",sum!B688,"*")</f>
        <v>*</v>
      </c>
      <c r="N695" s="2"/>
      <c r="O695" s="2" t="str">
        <f>IF(sum!A688="AT",sum!G688,"*")</f>
        <v>*</v>
      </c>
      <c r="R695" s="2" t="s">
        <v>186</v>
      </c>
      <c r="S695" s="2" t="s">
        <v>187</v>
      </c>
      <c r="T695" s="2">
        <v>2035</v>
      </c>
      <c r="U695" s="2" t="str">
        <f>IF(sum!A688="BC",sum!B688,"*")</f>
        <v>*</v>
      </c>
      <c r="V695" s="2"/>
      <c r="W695" s="2" t="str">
        <f>IF(sum!A688="BC",sum!G688,"*")</f>
        <v>*</v>
      </c>
      <c r="Z695" s="2" t="s">
        <v>186</v>
      </c>
      <c r="AA695" s="2" t="s">
        <v>187</v>
      </c>
      <c r="AB695" s="2">
        <v>2035</v>
      </c>
      <c r="AC695" s="2" t="str">
        <f>IF(sum!A688="MA",sum!B688,"*")</f>
        <v>*</v>
      </c>
      <c r="AD695" s="2"/>
      <c r="AE695" s="2" t="str">
        <f>IF(sum!A688="MA",sum!G688,"*")</f>
        <v>*</v>
      </c>
      <c r="AH695" s="2" t="s">
        <v>186</v>
      </c>
      <c r="AI695" s="2" t="s">
        <v>187</v>
      </c>
      <c r="AJ695" s="2">
        <v>2035</v>
      </c>
      <c r="AK695" s="2" t="str">
        <f>IF(sum!A688="ON",sum!B688,"*")</f>
        <v>*</v>
      </c>
      <c r="AL695" s="2"/>
      <c r="AM695" s="2" t="str">
        <f>IF(sum!A688="ON",sum!G688,"*")</f>
        <v>*</v>
      </c>
      <c r="AP695" s="4" t="s">
        <v>186</v>
      </c>
      <c r="AQ695" s="4" t="s">
        <v>187</v>
      </c>
      <c r="AR695" s="4">
        <v>2035</v>
      </c>
      <c r="AS695" s="2" t="str">
        <f>IF(sum!A688="QU",sum!B688,"*")</f>
        <v>WST-SpCool_ELE1</v>
      </c>
      <c r="AT695" s="2"/>
      <c r="AU695" s="2">
        <f>IF(sum!A688="QU",sum!G688,"*")</f>
        <v>0.0869999296808178</v>
      </c>
      <c r="AX695" s="2" t="s">
        <v>186</v>
      </c>
      <c r="AY695" s="2" t="s">
        <v>187</v>
      </c>
      <c r="AZ695" s="2">
        <v>2035</v>
      </c>
      <c r="BA695" s="2" t="str">
        <f>IF(sum!A688="SA",sum!B688,"*")</f>
        <v>*</v>
      </c>
      <c r="BB695" s="2"/>
      <c r="BC695" s="2" t="str">
        <f>IF(sum!A688="SA",sum!G688,"*")</f>
        <v>*</v>
      </c>
    </row>
    <row r="696" spans="2:55">
      <c r="B696" s="4" t="s">
        <v>186</v>
      </c>
      <c r="C696" s="4" t="s">
        <v>187</v>
      </c>
      <c r="D696" s="4">
        <v>2035</v>
      </c>
      <c r="J696" s="4" t="s">
        <v>186</v>
      </c>
      <c r="K696" s="4" t="s">
        <v>187</v>
      </c>
      <c r="L696" s="4">
        <v>2035</v>
      </c>
      <c r="M696" s="2" t="str">
        <f>IF(sum!A689="AT",sum!B689,"*")</f>
        <v>*</v>
      </c>
      <c r="N696" s="2"/>
      <c r="O696" s="2" t="str">
        <f>IF(sum!A689="AT",sum!G689,"*")</f>
        <v>*</v>
      </c>
      <c r="R696" s="4" t="s">
        <v>186</v>
      </c>
      <c r="S696" s="4" t="s">
        <v>187</v>
      </c>
      <c r="T696" s="4">
        <v>2035</v>
      </c>
      <c r="U696" s="2" t="str">
        <f>IF(sum!A689="BC",sum!B689,"*")</f>
        <v>*</v>
      </c>
      <c r="V696" s="2"/>
      <c r="W696" s="2" t="str">
        <f>IF(sum!A689="BC",sum!G689,"*")</f>
        <v>*</v>
      </c>
      <c r="Z696" s="4" t="s">
        <v>186</v>
      </c>
      <c r="AA696" s="4" t="s">
        <v>187</v>
      </c>
      <c r="AB696" s="4">
        <v>2035</v>
      </c>
      <c r="AC696" s="2" t="str">
        <f>IF(sum!A689="MA",sum!B689,"*")</f>
        <v>*</v>
      </c>
      <c r="AD696" s="2"/>
      <c r="AE696" s="2" t="str">
        <f>IF(sum!A689="MA",sum!G689,"*")</f>
        <v>*</v>
      </c>
      <c r="AH696" s="4" t="s">
        <v>186</v>
      </c>
      <c r="AI696" s="4" t="s">
        <v>187</v>
      </c>
      <c r="AJ696" s="4">
        <v>2035</v>
      </c>
      <c r="AK696" s="2" t="str">
        <f>IF(sum!A689="ON",sum!B689,"*")</f>
        <v>*</v>
      </c>
      <c r="AL696" s="2"/>
      <c r="AM696" s="2" t="str">
        <f>IF(sum!A689="ON",sum!G689,"*")</f>
        <v>*</v>
      </c>
      <c r="AP696" s="2" t="s">
        <v>186</v>
      </c>
      <c r="AQ696" s="2" t="s">
        <v>187</v>
      </c>
      <c r="AR696" s="2">
        <v>2035</v>
      </c>
      <c r="AS696" s="2" t="str">
        <f>IF(sum!A689="QU",sum!B689,"*")</f>
        <v>WST-SpHeat_ELE1</v>
      </c>
      <c r="AT696" s="2"/>
      <c r="AU696" s="2">
        <f>IF(sum!A689="QU",sum!G689,"*")</f>
        <v>0.332741421900324</v>
      </c>
      <c r="AX696" s="4" t="s">
        <v>186</v>
      </c>
      <c r="AY696" s="4" t="s">
        <v>187</v>
      </c>
      <c r="AZ696" s="4">
        <v>2035</v>
      </c>
      <c r="BA696" s="2" t="str">
        <f>IF(sum!A689="SA",sum!B689,"*")</f>
        <v>*</v>
      </c>
      <c r="BB696" s="2"/>
      <c r="BC696" s="2" t="str">
        <f>IF(sum!A689="SA",sum!G689,"*")</f>
        <v>*</v>
      </c>
    </row>
    <row r="697" spans="2:55">
      <c r="B697" s="2" t="s">
        <v>186</v>
      </c>
      <c r="C697" s="2" t="s">
        <v>187</v>
      </c>
      <c r="D697" s="2">
        <v>2035</v>
      </c>
      <c r="J697" s="2" t="s">
        <v>186</v>
      </c>
      <c r="K697" s="2" t="s">
        <v>187</v>
      </c>
      <c r="L697" s="2">
        <v>2035</v>
      </c>
      <c r="M697" s="2" t="str">
        <f>IF(sum!A690="AT",sum!B690,"*")</f>
        <v>*</v>
      </c>
      <c r="N697" s="2"/>
      <c r="O697" s="2" t="str">
        <f>IF(sum!A690="AT",sum!G690,"*")</f>
        <v>*</v>
      </c>
      <c r="R697" s="2" t="s">
        <v>186</v>
      </c>
      <c r="S697" s="2" t="s">
        <v>187</v>
      </c>
      <c r="T697" s="2">
        <v>2035</v>
      </c>
      <c r="U697" s="2" t="str">
        <f>IF(sum!A690="BC",sum!B690,"*")</f>
        <v>*</v>
      </c>
      <c r="V697" s="2"/>
      <c r="W697" s="2" t="str">
        <f>IF(sum!A690="BC",sum!G690,"*")</f>
        <v>*</v>
      </c>
      <c r="Z697" s="2" t="s">
        <v>186</v>
      </c>
      <c r="AA697" s="2" t="s">
        <v>187</v>
      </c>
      <c r="AB697" s="2">
        <v>2035</v>
      </c>
      <c r="AC697" s="2" t="str">
        <f>IF(sum!A690="MA",sum!B690,"*")</f>
        <v>*</v>
      </c>
      <c r="AD697" s="2"/>
      <c r="AE697" s="2" t="str">
        <f>IF(sum!A690="MA",sum!G690,"*")</f>
        <v>*</v>
      </c>
      <c r="AH697" s="2" t="s">
        <v>186</v>
      </c>
      <c r="AI697" s="2" t="s">
        <v>187</v>
      </c>
      <c r="AJ697" s="2">
        <v>2035</v>
      </c>
      <c r="AK697" s="2" t="str">
        <f>IF(sum!A690="ON",sum!B690,"*")</f>
        <v>*</v>
      </c>
      <c r="AL697" s="2"/>
      <c r="AM697" s="2" t="str">
        <f>IF(sum!A690="ON",sum!G690,"*")</f>
        <v>*</v>
      </c>
      <c r="AP697" s="4" t="s">
        <v>186</v>
      </c>
      <c r="AQ697" s="4" t="s">
        <v>187</v>
      </c>
      <c r="AR697" s="4">
        <v>2035</v>
      </c>
      <c r="AS697" s="2" t="str">
        <f>IF(sum!A690="QU",sum!B690,"*")</f>
        <v>WST-WaterHeat_ELE1</v>
      </c>
      <c r="AT697" s="2"/>
      <c r="AU697" s="2">
        <f>IF(sum!A690="QU",sum!G690,"*")</f>
        <v>0.0681166561198752</v>
      </c>
      <c r="AX697" s="2" t="s">
        <v>186</v>
      </c>
      <c r="AY697" s="2" t="s">
        <v>187</v>
      </c>
      <c r="AZ697" s="2">
        <v>2035</v>
      </c>
      <c r="BA697" s="2" t="str">
        <f>IF(sum!A690="SA",sum!B690,"*")</f>
        <v>*</v>
      </c>
      <c r="BB697" s="2"/>
      <c r="BC697" s="2" t="str">
        <f>IF(sum!A690="SA",sum!G690,"*")</f>
        <v>*</v>
      </c>
    </row>
    <row r="698" spans="2:55">
      <c r="B698" s="4" t="s">
        <v>186</v>
      </c>
      <c r="C698" s="4" t="s">
        <v>187</v>
      </c>
      <c r="D698" s="4">
        <v>2035</v>
      </c>
      <c r="J698" s="4" t="s">
        <v>186</v>
      </c>
      <c r="K698" s="4" t="s">
        <v>187</v>
      </c>
      <c r="L698" s="4">
        <v>2035</v>
      </c>
      <c r="M698" s="2" t="str">
        <f>IF(sum!A691="AT",sum!B691,"*")</f>
        <v>*</v>
      </c>
      <c r="N698" s="2"/>
      <c r="O698" s="2" t="str">
        <f>IF(sum!A691="AT",sum!G691,"*")</f>
        <v>*</v>
      </c>
      <c r="R698" s="4" t="s">
        <v>186</v>
      </c>
      <c r="S698" s="4" t="s">
        <v>187</v>
      </c>
      <c r="T698" s="4">
        <v>2035</v>
      </c>
      <c r="U698" s="2" t="str">
        <f>IF(sum!A691="BC",sum!B691,"*")</f>
        <v>*</v>
      </c>
      <c r="V698" s="2"/>
      <c r="W698" s="2" t="str">
        <f>IF(sum!A691="BC",sum!G691,"*")</f>
        <v>*</v>
      </c>
      <c r="Z698" s="4" t="s">
        <v>186</v>
      </c>
      <c r="AA698" s="4" t="s">
        <v>187</v>
      </c>
      <c r="AB698" s="4">
        <v>2035</v>
      </c>
      <c r="AC698" s="2" t="str">
        <f>IF(sum!A691="MA",sum!B691,"*")</f>
        <v>*</v>
      </c>
      <c r="AD698" s="2"/>
      <c r="AE698" s="2" t="str">
        <f>IF(sum!A691="MA",sum!G691,"*")</f>
        <v>*</v>
      </c>
      <c r="AH698" s="4" t="s">
        <v>186</v>
      </c>
      <c r="AI698" s="4" t="s">
        <v>187</v>
      </c>
      <c r="AJ698" s="4">
        <v>2035</v>
      </c>
      <c r="AK698" s="2" t="str">
        <f>IF(sum!A691="ON",sum!B691,"*")</f>
        <v>*</v>
      </c>
      <c r="AL698" s="2"/>
      <c r="AM698" s="2" t="str">
        <f>IF(sum!A691="ON",sum!G691,"*")</f>
        <v>*</v>
      </c>
      <c r="AP698" s="2" t="s">
        <v>186</v>
      </c>
      <c r="AQ698" s="2" t="s">
        <v>187</v>
      </c>
      <c r="AR698" s="2">
        <v>2035</v>
      </c>
      <c r="AS698" s="2" t="str">
        <f>IF(sum!A691="QU",sum!B691,"*")</f>
        <v>*</v>
      </c>
      <c r="AT698" s="2"/>
      <c r="AU698" s="2" t="str">
        <f>IF(sum!A691="QU",sum!G691,"*")</f>
        <v>*</v>
      </c>
      <c r="AX698" s="4" t="s">
        <v>186</v>
      </c>
      <c r="AY698" s="4" t="s">
        <v>187</v>
      </c>
      <c r="AZ698" s="4">
        <v>2035</v>
      </c>
      <c r="BA698" s="2" t="str">
        <f>IF(sum!A691="SA",sum!B691,"*")</f>
        <v>AFM-AuxiliaryEquip_ELE1</v>
      </c>
      <c r="BB698" s="2"/>
      <c r="BC698" s="2">
        <f>IF(sum!A691="SA",sum!G691,"*")</f>
        <v>0.0340583280599376</v>
      </c>
    </row>
    <row r="699" spans="2:55">
      <c r="B699" s="2" t="s">
        <v>186</v>
      </c>
      <c r="C699" s="2" t="s">
        <v>187</v>
      </c>
      <c r="D699" s="2">
        <v>2035</v>
      </c>
      <c r="J699" s="2" t="s">
        <v>186</v>
      </c>
      <c r="K699" s="2" t="s">
        <v>187</v>
      </c>
      <c r="L699" s="2">
        <v>2035</v>
      </c>
      <c r="M699" s="2" t="str">
        <f>IF(sum!A692="AT",sum!B692,"*")</f>
        <v>*</v>
      </c>
      <c r="N699" s="2"/>
      <c r="O699" s="2" t="str">
        <f>IF(sum!A692="AT",sum!G692,"*")</f>
        <v>*</v>
      </c>
      <c r="R699" s="2" t="s">
        <v>186</v>
      </c>
      <c r="S699" s="2" t="s">
        <v>187</v>
      </c>
      <c r="T699" s="2">
        <v>2035</v>
      </c>
      <c r="U699" s="2" t="str">
        <f>IF(sum!A692="BC",sum!B692,"*")</f>
        <v>*</v>
      </c>
      <c r="V699" s="2"/>
      <c r="W699" s="2" t="str">
        <f>IF(sum!A692="BC",sum!G692,"*")</f>
        <v>*</v>
      </c>
      <c r="Z699" s="2" t="s">
        <v>186</v>
      </c>
      <c r="AA699" s="2" t="s">
        <v>187</v>
      </c>
      <c r="AB699" s="2">
        <v>2035</v>
      </c>
      <c r="AC699" s="2" t="str">
        <f>IF(sum!A692="MA",sum!B692,"*")</f>
        <v>*</v>
      </c>
      <c r="AD699" s="2"/>
      <c r="AE699" s="2" t="str">
        <f>IF(sum!A692="MA",sum!G692,"*")</f>
        <v>*</v>
      </c>
      <c r="AH699" s="2" t="s">
        <v>186</v>
      </c>
      <c r="AI699" s="2" t="s">
        <v>187</v>
      </c>
      <c r="AJ699" s="2">
        <v>2035</v>
      </c>
      <c r="AK699" s="2" t="str">
        <f>IF(sum!A692="ON",sum!B692,"*")</f>
        <v>*</v>
      </c>
      <c r="AL699" s="2"/>
      <c r="AM699" s="2" t="str">
        <f>IF(sum!A692="ON",sum!G692,"*")</f>
        <v>*</v>
      </c>
      <c r="AP699" s="4" t="s">
        <v>186</v>
      </c>
      <c r="AQ699" s="4" t="s">
        <v>187</v>
      </c>
      <c r="AR699" s="4">
        <v>2035</v>
      </c>
      <c r="AS699" s="2" t="str">
        <f>IF(sum!A692="QU",sum!B692,"*")</f>
        <v>*</v>
      </c>
      <c r="AT699" s="2"/>
      <c r="AU699" s="2" t="str">
        <f>IF(sum!A692="QU",sum!G692,"*")</f>
        <v>*</v>
      </c>
      <c r="AX699" s="2" t="s">
        <v>186</v>
      </c>
      <c r="AY699" s="2" t="s">
        <v>187</v>
      </c>
      <c r="AZ699" s="2">
        <v>2035</v>
      </c>
      <c r="BA699" s="2" t="str">
        <f>IF(sum!A692="SA",sum!B692,"*")</f>
        <v>AFM-AuxiliaryMot_ELE1</v>
      </c>
      <c r="BB699" s="2"/>
      <c r="BC699" s="2">
        <f>IF(sum!A692="SA",sum!G692,"*")</f>
        <v>0.0146766064202532</v>
      </c>
    </row>
    <row r="700" spans="2:55">
      <c r="B700" s="4" t="s">
        <v>186</v>
      </c>
      <c r="C700" s="4" t="s">
        <v>187</v>
      </c>
      <c r="D700" s="4">
        <v>2035</v>
      </c>
      <c r="J700" s="4" t="s">
        <v>186</v>
      </c>
      <c r="K700" s="4" t="s">
        <v>187</v>
      </c>
      <c r="L700" s="4">
        <v>2035</v>
      </c>
      <c r="M700" s="2" t="str">
        <f>IF(sum!A693="AT",sum!B693,"*")</f>
        <v>*</v>
      </c>
      <c r="N700" s="2"/>
      <c r="O700" s="2" t="str">
        <f>IF(sum!A693="AT",sum!G693,"*")</f>
        <v>*</v>
      </c>
      <c r="R700" s="4" t="s">
        <v>186</v>
      </c>
      <c r="S700" s="4" t="s">
        <v>187</v>
      </c>
      <c r="T700" s="4">
        <v>2035</v>
      </c>
      <c r="U700" s="2" t="str">
        <f>IF(sum!A693="BC",sum!B693,"*")</f>
        <v>*</v>
      </c>
      <c r="V700" s="2"/>
      <c r="W700" s="2" t="str">
        <f>IF(sum!A693="BC",sum!G693,"*")</f>
        <v>*</v>
      </c>
      <c r="Z700" s="4" t="s">
        <v>186</v>
      </c>
      <c r="AA700" s="4" t="s">
        <v>187</v>
      </c>
      <c r="AB700" s="4">
        <v>2035</v>
      </c>
      <c r="AC700" s="2" t="str">
        <f>IF(sum!A693="MA",sum!B693,"*")</f>
        <v>*</v>
      </c>
      <c r="AD700" s="2"/>
      <c r="AE700" s="2" t="str">
        <f>IF(sum!A693="MA",sum!G693,"*")</f>
        <v>*</v>
      </c>
      <c r="AH700" s="4" t="s">
        <v>186</v>
      </c>
      <c r="AI700" s="4" t="s">
        <v>187</v>
      </c>
      <c r="AJ700" s="4">
        <v>2035</v>
      </c>
      <c r="AK700" s="2" t="str">
        <f>IF(sum!A693="ON",sum!B693,"*")</f>
        <v>*</v>
      </c>
      <c r="AL700" s="2"/>
      <c r="AM700" s="2" t="str">
        <f>IF(sum!A693="ON",sum!G693,"*")</f>
        <v>*</v>
      </c>
      <c r="AP700" s="2" t="s">
        <v>186</v>
      </c>
      <c r="AQ700" s="2" t="s">
        <v>187</v>
      </c>
      <c r="AR700" s="2">
        <v>2035</v>
      </c>
      <c r="AS700" s="2" t="str">
        <f>IF(sum!A693="QU",sum!B693,"*")</f>
        <v>*</v>
      </c>
      <c r="AT700" s="2"/>
      <c r="AU700" s="2" t="str">
        <f>IF(sum!A693="QU",sum!G693,"*")</f>
        <v>*</v>
      </c>
      <c r="AX700" s="4" t="s">
        <v>186</v>
      </c>
      <c r="AY700" s="4" t="s">
        <v>187</v>
      </c>
      <c r="AZ700" s="4">
        <v>2035</v>
      </c>
      <c r="BA700" s="2" t="str">
        <f>IF(sum!A693="SA",sum!B693,"*")</f>
        <v>AFM-Light_ELE1</v>
      </c>
      <c r="BB700" s="2"/>
      <c r="BC700" s="2">
        <f>IF(sum!A693="SA",sum!G693,"*")</f>
        <v>0.0587064256810125</v>
      </c>
    </row>
    <row r="701" spans="2:55">
      <c r="B701" s="2" t="s">
        <v>186</v>
      </c>
      <c r="C701" s="2" t="s">
        <v>187</v>
      </c>
      <c r="D701" s="2">
        <v>2035</v>
      </c>
      <c r="J701" s="2" t="s">
        <v>186</v>
      </c>
      <c r="K701" s="2" t="s">
        <v>187</v>
      </c>
      <c r="L701" s="2">
        <v>2035</v>
      </c>
      <c r="M701" s="2" t="str">
        <f>IF(sum!A694="AT",sum!B694,"*")</f>
        <v>*</v>
      </c>
      <c r="N701" s="2"/>
      <c r="O701" s="2" t="str">
        <f>IF(sum!A694="AT",sum!G694,"*")</f>
        <v>*</v>
      </c>
      <c r="R701" s="2" t="s">
        <v>186</v>
      </c>
      <c r="S701" s="2" t="s">
        <v>187</v>
      </c>
      <c r="T701" s="2">
        <v>2035</v>
      </c>
      <c r="U701" s="2" t="str">
        <f>IF(sum!A694="BC",sum!B694,"*")</f>
        <v>*</v>
      </c>
      <c r="V701" s="2"/>
      <c r="W701" s="2" t="str">
        <f>IF(sum!A694="BC",sum!G694,"*")</f>
        <v>*</v>
      </c>
      <c r="Z701" s="2" t="s">
        <v>186</v>
      </c>
      <c r="AA701" s="2" t="s">
        <v>187</v>
      </c>
      <c r="AB701" s="2">
        <v>2035</v>
      </c>
      <c r="AC701" s="2" t="str">
        <f>IF(sum!A694="MA",sum!B694,"*")</f>
        <v>*</v>
      </c>
      <c r="AD701" s="2"/>
      <c r="AE701" s="2" t="str">
        <f>IF(sum!A694="MA",sum!G694,"*")</f>
        <v>*</v>
      </c>
      <c r="AH701" s="2" t="s">
        <v>186</v>
      </c>
      <c r="AI701" s="2" t="s">
        <v>187</v>
      </c>
      <c r="AJ701" s="2">
        <v>2035</v>
      </c>
      <c r="AK701" s="2" t="str">
        <f>IF(sum!A694="ON",sum!B694,"*")</f>
        <v>*</v>
      </c>
      <c r="AL701" s="2"/>
      <c r="AM701" s="2" t="str">
        <f>IF(sum!A694="ON",sum!G694,"*")</f>
        <v>*</v>
      </c>
      <c r="AP701" s="4" t="s">
        <v>186</v>
      </c>
      <c r="AQ701" s="4" t="s">
        <v>187</v>
      </c>
      <c r="AR701" s="4">
        <v>2035</v>
      </c>
      <c r="AS701" s="2" t="str">
        <f>IF(sum!A694="QU",sum!B694,"*")</f>
        <v>*</v>
      </c>
      <c r="AT701" s="2"/>
      <c r="AU701" s="2" t="str">
        <f>IF(sum!A694="QU",sum!G694,"*")</f>
        <v>*</v>
      </c>
      <c r="AX701" s="2" t="s">
        <v>186</v>
      </c>
      <c r="AY701" s="2" t="s">
        <v>187</v>
      </c>
      <c r="AZ701" s="2">
        <v>2035</v>
      </c>
      <c r="BA701" s="2" t="str">
        <f>IF(sum!A694="SA",sum!B694,"*")</f>
        <v>AFM-SpHeat_ELE1</v>
      </c>
      <c r="BB701" s="2"/>
      <c r="BC701" s="2">
        <f>IF(sum!A694="SA",sum!G694,"*")</f>
        <v>0.151370346933056</v>
      </c>
    </row>
    <row r="702" spans="2:55">
      <c r="B702" s="4" t="s">
        <v>186</v>
      </c>
      <c r="C702" s="4" t="s">
        <v>187</v>
      </c>
      <c r="D702" s="4">
        <v>2035</v>
      </c>
      <c r="J702" s="4" t="s">
        <v>186</v>
      </c>
      <c r="K702" s="4" t="s">
        <v>187</v>
      </c>
      <c r="L702" s="4">
        <v>2035</v>
      </c>
      <c r="M702" s="2" t="str">
        <f>IF(sum!A695="AT",sum!B695,"*")</f>
        <v>*</v>
      </c>
      <c r="N702" s="2"/>
      <c r="O702" s="2" t="str">
        <f>IF(sum!A695="AT",sum!G695,"*")</f>
        <v>*</v>
      </c>
      <c r="R702" s="4" t="s">
        <v>186</v>
      </c>
      <c r="S702" s="4" t="s">
        <v>187</v>
      </c>
      <c r="T702" s="4">
        <v>2035</v>
      </c>
      <c r="U702" s="2" t="str">
        <f>IF(sum!A695="BC",sum!B695,"*")</f>
        <v>*</v>
      </c>
      <c r="V702" s="2"/>
      <c r="W702" s="2" t="str">
        <f>IF(sum!A695="BC",sum!G695,"*")</f>
        <v>*</v>
      </c>
      <c r="Z702" s="4" t="s">
        <v>186</v>
      </c>
      <c r="AA702" s="4" t="s">
        <v>187</v>
      </c>
      <c r="AB702" s="4">
        <v>2035</v>
      </c>
      <c r="AC702" s="2" t="str">
        <f>IF(sum!A695="MA",sum!B695,"*")</f>
        <v>*</v>
      </c>
      <c r="AD702" s="2"/>
      <c r="AE702" s="2" t="str">
        <f>IF(sum!A695="MA",sum!G695,"*")</f>
        <v>*</v>
      </c>
      <c r="AH702" s="4" t="s">
        <v>186</v>
      </c>
      <c r="AI702" s="4" t="s">
        <v>187</v>
      </c>
      <c r="AJ702" s="4">
        <v>2035</v>
      </c>
      <c r="AK702" s="2" t="str">
        <f>IF(sum!A695="ON",sum!B695,"*")</f>
        <v>*</v>
      </c>
      <c r="AL702" s="2"/>
      <c r="AM702" s="2" t="str">
        <f>IF(sum!A695="ON",sum!G695,"*")</f>
        <v>*</v>
      </c>
      <c r="AP702" s="2" t="s">
        <v>186</v>
      </c>
      <c r="AQ702" s="2" t="s">
        <v>187</v>
      </c>
      <c r="AR702" s="2">
        <v>2035</v>
      </c>
      <c r="AS702" s="2" t="str">
        <f>IF(sum!A695="QU",sum!B695,"*")</f>
        <v>*</v>
      </c>
      <c r="AT702" s="2"/>
      <c r="AU702" s="2" t="str">
        <f>IF(sum!A695="QU",sum!G695,"*")</f>
        <v>*</v>
      </c>
      <c r="AX702" s="4" t="s">
        <v>186</v>
      </c>
      <c r="AY702" s="4" t="s">
        <v>187</v>
      </c>
      <c r="AZ702" s="4">
        <v>2035</v>
      </c>
      <c r="BA702" s="2" t="str">
        <f>IF(sum!A695="SA",sum!B695,"*")</f>
        <v>AFM-WaterHeat_ELE1</v>
      </c>
      <c r="BB702" s="2"/>
      <c r="BC702" s="2">
        <f>IF(sum!A695="SA",sum!G695,"*")</f>
        <v>0.0227055520399584</v>
      </c>
    </row>
    <row r="703" spans="2:55">
      <c r="B703" s="2" t="s">
        <v>186</v>
      </c>
      <c r="C703" s="2" t="s">
        <v>187</v>
      </c>
      <c r="D703" s="2">
        <v>2035</v>
      </c>
      <c r="J703" s="2" t="s">
        <v>186</v>
      </c>
      <c r="K703" s="2" t="s">
        <v>187</v>
      </c>
      <c r="L703" s="2">
        <v>2035</v>
      </c>
      <c r="M703" s="2" t="str">
        <f>IF(sum!A696="AT",sum!B696,"*")</f>
        <v>*</v>
      </c>
      <c r="N703" s="2"/>
      <c r="O703" s="2" t="str">
        <f>IF(sum!A696="AT",sum!G696,"*")</f>
        <v>*</v>
      </c>
      <c r="R703" s="2" t="s">
        <v>186</v>
      </c>
      <c r="S703" s="2" t="s">
        <v>187</v>
      </c>
      <c r="T703" s="2">
        <v>2035</v>
      </c>
      <c r="U703" s="2" t="str">
        <f>IF(sum!A696="BC",sum!B696,"*")</f>
        <v>*</v>
      </c>
      <c r="V703" s="2"/>
      <c r="W703" s="2" t="str">
        <f>IF(sum!A696="BC",sum!G696,"*")</f>
        <v>*</v>
      </c>
      <c r="Z703" s="2" t="s">
        <v>186</v>
      </c>
      <c r="AA703" s="2" t="s">
        <v>187</v>
      </c>
      <c r="AB703" s="2">
        <v>2035</v>
      </c>
      <c r="AC703" s="2" t="str">
        <f>IF(sum!A696="MA",sum!B696,"*")</f>
        <v>*</v>
      </c>
      <c r="AD703" s="2"/>
      <c r="AE703" s="2" t="str">
        <f>IF(sum!A696="MA",sum!G696,"*")</f>
        <v>*</v>
      </c>
      <c r="AH703" s="2" t="s">
        <v>186</v>
      </c>
      <c r="AI703" s="2" t="s">
        <v>187</v>
      </c>
      <c r="AJ703" s="2">
        <v>2035</v>
      </c>
      <c r="AK703" s="2" t="str">
        <f>IF(sum!A696="ON",sum!B696,"*")</f>
        <v>*</v>
      </c>
      <c r="AL703" s="2"/>
      <c r="AM703" s="2" t="str">
        <f>IF(sum!A696="ON",sum!G696,"*")</f>
        <v>*</v>
      </c>
      <c r="AP703" s="4" t="s">
        <v>186</v>
      </c>
      <c r="AQ703" s="4" t="s">
        <v>187</v>
      </c>
      <c r="AR703" s="4">
        <v>2035</v>
      </c>
      <c r="AS703" s="2" t="str">
        <f>IF(sum!A696="QU",sum!B696,"*")</f>
        <v>*</v>
      </c>
      <c r="AT703" s="2"/>
      <c r="AU703" s="2" t="str">
        <f>IF(sum!A696="QU",sum!G696,"*")</f>
        <v>*</v>
      </c>
      <c r="AX703" s="2" t="s">
        <v>186</v>
      </c>
      <c r="AY703" s="2" t="s">
        <v>187</v>
      </c>
      <c r="AZ703" s="2">
        <v>2035</v>
      </c>
      <c r="BA703" s="2" t="str">
        <f>IF(sum!A696="SA",sum!B696,"*")</f>
        <v>ART-AuxiliaryEquip_ELE1</v>
      </c>
      <c r="BB703" s="2"/>
      <c r="BC703" s="2">
        <f>IF(sum!A696="SA",sum!G696,"*")</f>
        <v>0.0113527760199792</v>
      </c>
    </row>
    <row r="704" spans="2:55">
      <c r="B704" s="4" t="s">
        <v>186</v>
      </c>
      <c r="C704" s="4" t="s">
        <v>187</v>
      </c>
      <c r="D704" s="4">
        <v>2035</v>
      </c>
      <c r="J704" s="4" t="s">
        <v>186</v>
      </c>
      <c r="K704" s="4" t="s">
        <v>187</v>
      </c>
      <c r="L704" s="4">
        <v>2035</v>
      </c>
      <c r="M704" s="2" t="str">
        <f>IF(sum!A697="AT",sum!B697,"*")</f>
        <v>*</v>
      </c>
      <c r="N704" s="2"/>
      <c r="O704" s="2" t="str">
        <f>IF(sum!A697="AT",sum!G697,"*")</f>
        <v>*</v>
      </c>
      <c r="R704" s="4" t="s">
        <v>186</v>
      </c>
      <c r="S704" s="4" t="s">
        <v>187</v>
      </c>
      <c r="T704" s="4">
        <v>2035</v>
      </c>
      <c r="U704" s="2" t="str">
        <f>IF(sum!A697="BC",sum!B697,"*")</f>
        <v>*</v>
      </c>
      <c r="V704" s="2"/>
      <c r="W704" s="2" t="str">
        <f>IF(sum!A697="BC",sum!G697,"*")</f>
        <v>*</v>
      </c>
      <c r="Z704" s="4" t="s">
        <v>186</v>
      </c>
      <c r="AA704" s="4" t="s">
        <v>187</v>
      </c>
      <c r="AB704" s="4">
        <v>2035</v>
      </c>
      <c r="AC704" s="2" t="str">
        <f>IF(sum!A697="MA",sum!B697,"*")</f>
        <v>*</v>
      </c>
      <c r="AD704" s="2"/>
      <c r="AE704" s="2" t="str">
        <f>IF(sum!A697="MA",sum!G697,"*")</f>
        <v>*</v>
      </c>
      <c r="AH704" s="4" t="s">
        <v>186</v>
      </c>
      <c r="AI704" s="4" t="s">
        <v>187</v>
      </c>
      <c r="AJ704" s="4">
        <v>2035</v>
      </c>
      <c r="AK704" s="2" t="str">
        <f>IF(sum!A697="ON",sum!B697,"*")</f>
        <v>*</v>
      </c>
      <c r="AL704" s="2"/>
      <c r="AM704" s="2" t="str">
        <f>IF(sum!A697="ON",sum!G697,"*")</f>
        <v>*</v>
      </c>
      <c r="AP704" s="2" t="s">
        <v>186</v>
      </c>
      <c r="AQ704" s="2" t="s">
        <v>187</v>
      </c>
      <c r="AR704" s="2">
        <v>2035</v>
      </c>
      <c r="AS704" s="2" t="str">
        <f>IF(sum!A697="QU",sum!B697,"*")</f>
        <v>*</v>
      </c>
      <c r="AT704" s="2"/>
      <c r="AU704" s="2" t="str">
        <f>IF(sum!A697="QU",sum!G697,"*")</f>
        <v>*</v>
      </c>
      <c r="AX704" s="4" t="s">
        <v>186</v>
      </c>
      <c r="AY704" s="4" t="s">
        <v>187</v>
      </c>
      <c r="AZ704" s="4">
        <v>2035</v>
      </c>
      <c r="BA704" s="2" t="str">
        <f>IF(sum!A697="SA",sum!B697,"*")</f>
        <v>ART-Light_ELE1</v>
      </c>
      <c r="BB704" s="2"/>
      <c r="BC704" s="2">
        <f>IF(sum!A697="SA",sum!G697,"*")</f>
        <v>0.0146766064202532</v>
      </c>
    </row>
    <row r="705" spans="2:55">
      <c r="B705" s="2" t="s">
        <v>186</v>
      </c>
      <c r="C705" s="2" t="s">
        <v>187</v>
      </c>
      <c r="D705" s="2">
        <v>2035</v>
      </c>
      <c r="J705" s="2" t="s">
        <v>186</v>
      </c>
      <c r="K705" s="2" t="s">
        <v>187</v>
      </c>
      <c r="L705" s="2">
        <v>2035</v>
      </c>
      <c r="M705" s="2" t="str">
        <f>IF(sum!A698="AT",sum!B698,"*")</f>
        <v>*</v>
      </c>
      <c r="N705" s="2"/>
      <c r="O705" s="2" t="str">
        <f>IF(sum!A698="AT",sum!G698,"*")</f>
        <v>*</v>
      </c>
      <c r="R705" s="2" t="s">
        <v>186</v>
      </c>
      <c r="S705" s="2" t="s">
        <v>187</v>
      </c>
      <c r="T705" s="2">
        <v>2035</v>
      </c>
      <c r="U705" s="2" t="str">
        <f>IF(sum!A698="BC",sum!B698,"*")</f>
        <v>*</v>
      </c>
      <c r="V705" s="2"/>
      <c r="W705" s="2" t="str">
        <f>IF(sum!A698="BC",sum!G698,"*")</f>
        <v>*</v>
      </c>
      <c r="Z705" s="2" t="s">
        <v>186</v>
      </c>
      <c r="AA705" s="2" t="s">
        <v>187</v>
      </c>
      <c r="AB705" s="2">
        <v>2035</v>
      </c>
      <c r="AC705" s="2" t="str">
        <f>IF(sum!A698="MA",sum!B698,"*")</f>
        <v>*</v>
      </c>
      <c r="AD705" s="2"/>
      <c r="AE705" s="2" t="str">
        <f>IF(sum!A698="MA",sum!G698,"*")</f>
        <v>*</v>
      </c>
      <c r="AH705" s="2" t="s">
        <v>186</v>
      </c>
      <c r="AI705" s="2" t="s">
        <v>187</v>
      </c>
      <c r="AJ705" s="2">
        <v>2035</v>
      </c>
      <c r="AK705" s="2" t="str">
        <f>IF(sum!A698="ON",sum!B698,"*")</f>
        <v>*</v>
      </c>
      <c r="AL705" s="2"/>
      <c r="AM705" s="2" t="str">
        <f>IF(sum!A698="ON",sum!G698,"*")</f>
        <v>*</v>
      </c>
      <c r="AP705" s="4" t="s">
        <v>186</v>
      </c>
      <c r="AQ705" s="4" t="s">
        <v>187</v>
      </c>
      <c r="AR705" s="4">
        <v>2035</v>
      </c>
      <c r="AS705" s="2" t="str">
        <f>IF(sum!A698="QU",sum!B698,"*")</f>
        <v>*</v>
      </c>
      <c r="AT705" s="2"/>
      <c r="AU705" s="2" t="str">
        <f>IF(sum!A698="QU",sum!G698,"*")</f>
        <v>*</v>
      </c>
      <c r="AX705" s="2" t="s">
        <v>186</v>
      </c>
      <c r="AY705" s="2" t="s">
        <v>187</v>
      </c>
      <c r="AZ705" s="2">
        <v>2035</v>
      </c>
      <c r="BA705" s="2" t="str">
        <f>IF(sum!A698="SA",sum!B698,"*")</f>
        <v>ART-SpHeat_ELE1</v>
      </c>
      <c r="BB705" s="2"/>
      <c r="BC705" s="2">
        <f>IF(sum!A698="SA",sum!G698,"*")</f>
        <v>0.0493200873670119</v>
      </c>
    </row>
    <row r="706" spans="2:55">
      <c r="B706" s="4" t="s">
        <v>186</v>
      </c>
      <c r="C706" s="4" t="s">
        <v>187</v>
      </c>
      <c r="D706" s="4">
        <v>2035</v>
      </c>
      <c r="J706" s="4" t="s">
        <v>186</v>
      </c>
      <c r="K706" s="4" t="s">
        <v>187</v>
      </c>
      <c r="L706" s="4">
        <v>2035</v>
      </c>
      <c r="M706" s="2" t="str">
        <f>IF(sum!A699="AT",sum!B699,"*")</f>
        <v>*</v>
      </c>
      <c r="N706" s="2"/>
      <c r="O706" s="2" t="str">
        <f>IF(sum!A699="AT",sum!G699,"*")</f>
        <v>*</v>
      </c>
      <c r="R706" s="4" t="s">
        <v>186</v>
      </c>
      <c r="S706" s="4" t="s">
        <v>187</v>
      </c>
      <c r="T706" s="4">
        <v>2035</v>
      </c>
      <c r="U706" s="2" t="str">
        <f>IF(sum!A699="BC",sum!B699,"*")</f>
        <v>*</v>
      </c>
      <c r="V706" s="2"/>
      <c r="W706" s="2" t="str">
        <f>IF(sum!A699="BC",sum!G699,"*")</f>
        <v>*</v>
      </c>
      <c r="Z706" s="4" t="s">
        <v>186</v>
      </c>
      <c r="AA706" s="4" t="s">
        <v>187</v>
      </c>
      <c r="AB706" s="4">
        <v>2035</v>
      </c>
      <c r="AC706" s="2" t="str">
        <f>IF(sum!A699="MA",sum!B699,"*")</f>
        <v>*</v>
      </c>
      <c r="AD706" s="2"/>
      <c r="AE706" s="2" t="str">
        <f>IF(sum!A699="MA",sum!G699,"*")</f>
        <v>*</v>
      </c>
      <c r="AH706" s="4" t="s">
        <v>186</v>
      </c>
      <c r="AI706" s="4" t="s">
        <v>187</v>
      </c>
      <c r="AJ706" s="4">
        <v>2035</v>
      </c>
      <c r="AK706" s="2" t="str">
        <f>IF(sum!A699="ON",sum!B699,"*")</f>
        <v>*</v>
      </c>
      <c r="AL706" s="2"/>
      <c r="AM706" s="2" t="str">
        <f>IF(sum!A699="ON",sum!G699,"*")</f>
        <v>*</v>
      </c>
      <c r="AP706" s="2" t="s">
        <v>186</v>
      </c>
      <c r="AQ706" s="2" t="s">
        <v>187</v>
      </c>
      <c r="AR706" s="2">
        <v>2035</v>
      </c>
      <c r="AS706" s="2" t="str">
        <f>IF(sum!A699="QU",sum!B699,"*")</f>
        <v>*</v>
      </c>
      <c r="AT706" s="2"/>
      <c r="AU706" s="2" t="str">
        <f>IF(sum!A699="QU",sum!G699,"*")</f>
        <v>*</v>
      </c>
      <c r="AX706" s="4" t="s">
        <v>186</v>
      </c>
      <c r="AY706" s="4" t="s">
        <v>187</v>
      </c>
      <c r="AZ706" s="4">
        <v>2035</v>
      </c>
      <c r="BA706" s="2" t="str">
        <f>IF(sum!A699="SA",sum!B699,"*")</f>
        <v>ECHP_biomass_thermal01</v>
      </c>
      <c r="BB706" s="2"/>
      <c r="BC706" s="2">
        <f>IF(sum!A699="SA",sum!G699,"*")</f>
        <v>0.0886891049490049</v>
      </c>
    </row>
    <row r="707" spans="2:55">
      <c r="B707" s="2" t="s">
        <v>186</v>
      </c>
      <c r="C707" s="2" t="s">
        <v>187</v>
      </c>
      <c r="D707" s="2">
        <v>2035</v>
      </c>
      <c r="J707" s="2" t="s">
        <v>186</v>
      </c>
      <c r="K707" s="2" t="s">
        <v>187</v>
      </c>
      <c r="L707" s="2">
        <v>2035</v>
      </c>
      <c r="M707" s="2" t="str">
        <f>IF(sum!A700="AT",sum!B700,"*")</f>
        <v>*</v>
      </c>
      <c r="N707" s="2"/>
      <c r="O707" s="2" t="str">
        <f>IF(sum!A700="AT",sum!G700,"*")</f>
        <v>*</v>
      </c>
      <c r="R707" s="2" t="s">
        <v>186</v>
      </c>
      <c r="S707" s="2" t="s">
        <v>187</v>
      </c>
      <c r="T707" s="2">
        <v>2035</v>
      </c>
      <c r="U707" s="2" t="str">
        <f>IF(sum!A700="BC",sum!B700,"*")</f>
        <v>*</v>
      </c>
      <c r="V707" s="2"/>
      <c r="W707" s="2" t="str">
        <f>IF(sum!A700="BC",sum!G700,"*")</f>
        <v>*</v>
      </c>
      <c r="Z707" s="2" t="s">
        <v>186</v>
      </c>
      <c r="AA707" s="2" t="s">
        <v>187</v>
      </c>
      <c r="AB707" s="2">
        <v>2035</v>
      </c>
      <c r="AC707" s="2" t="str">
        <f>IF(sum!A700="MA",sum!B700,"*")</f>
        <v>*</v>
      </c>
      <c r="AD707" s="2"/>
      <c r="AE707" s="2" t="str">
        <f>IF(sum!A700="MA",sum!G700,"*")</f>
        <v>*</v>
      </c>
      <c r="AH707" s="2" t="s">
        <v>186</v>
      </c>
      <c r="AI707" s="2" t="s">
        <v>187</v>
      </c>
      <c r="AJ707" s="2">
        <v>2035</v>
      </c>
      <c r="AK707" s="2" t="str">
        <f>IF(sum!A700="ON",sum!B700,"*")</f>
        <v>*</v>
      </c>
      <c r="AL707" s="2"/>
      <c r="AM707" s="2" t="str">
        <f>IF(sum!A700="ON",sum!G700,"*")</f>
        <v>*</v>
      </c>
      <c r="AP707" s="4" t="s">
        <v>186</v>
      </c>
      <c r="AQ707" s="4" t="s">
        <v>187</v>
      </c>
      <c r="AR707" s="4">
        <v>2035</v>
      </c>
      <c r="AS707" s="2" t="str">
        <f>IF(sum!A700="QU",sum!B700,"*")</f>
        <v>*</v>
      </c>
      <c r="AT707" s="2"/>
      <c r="AU707" s="2" t="str">
        <f>IF(sum!A700="QU",sum!G700,"*")</f>
        <v>*</v>
      </c>
      <c r="AX707" s="2" t="s">
        <v>186</v>
      </c>
      <c r="AY707" s="2" t="s">
        <v>187</v>
      </c>
      <c r="AZ707" s="2">
        <v>2035</v>
      </c>
      <c r="BA707" s="2" t="str">
        <f>IF(sum!A700="SA",sum!B700,"*")</f>
        <v>EDU-AuxiliaryEquip_ELE1</v>
      </c>
      <c r="BB707" s="2"/>
      <c r="BC707" s="2">
        <f>IF(sum!A700="SA",sum!G700,"*")</f>
        <v>0.113527760199792</v>
      </c>
    </row>
    <row r="708" spans="2:55">
      <c r="B708" s="4" t="s">
        <v>186</v>
      </c>
      <c r="C708" s="4" t="s">
        <v>187</v>
      </c>
      <c r="D708" s="4">
        <v>2035</v>
      </c>
      <c r="J708" s="4" t="s">
        <v>186</v>
      </c>
      <c r="K708" s="4" t="s">
        <v>187</v>
      </c>
      <c r="L708" s="4">
        <v>2035</v>
      </c>
      <c r="M708" s="2" t="str">
        <f>IF(sum!A701="AT",sum!B701,"*")</f>
        <v>*</v>
      </c>
      <c r="N708" s="2"/>
      <c r="O708" s="2" t="str">
        <f>IF(sum!A701="AT",sum!G701,"*")</f>
        <v>*</v>
      </c>
      <c r="R708" s="4" t="s">
        <v>186</v>
      </c>
      <c r="S708" s="4" t="s">
        <v>187</v>
      </c>
      <c r="T708" s="4">
        <v>2035</v>
      </c>
      <c r="U708" s="2" t="str">
        <f>IF(sum!A701="BC",sum!B701,"*")</f>
        <v>*</v>
      </c>
      <c r="V708" s="2"/>
      <c r="W708" s="2" t="str">
        <f>IF(sum!A701="BC",sum!G701,"*")</f>
        <v>*</v>
      </c>
      <c r="Z708" s="4" t="s">
        <v>186</v>
      </c>
      <c r="AA708" s="4" t="s">
        <v>187</v>
      </c>
      <c r="AB708" s="4">
        <v>2035</v>
      </c>
      <c r="AC708" s="2" t="str">
        <f>IF(sum!A701="MA",sum!B701,"*")</f>
        <v>*</v>
      </c>
      <c r="AD708" s="2"/>
      <c r="AE708" s="2" t="str">
        <f>IF(sum!A701="MA",sum!G701,"*")</f>
        <v>*</v>
      </c>
      <c r="AH708" s="4" t="s">
        <v>186</v>
      </c>
      <c r="AI708" s="4" t="s">
        <v>187</v>
      </c>
      <c r="AJ708" s="4">
        <v>2035</v>
      </c>
      <c r="AK708" s="2" t="str">
        <f>IF(sum!A701="ON",sum!B701,"*")</f>
        <v>*</v>
      </c>
      <c r="AL708" s="2"/>
      <c r="AM708" s="2" t="str">
        <f>IF(sum!A701="ON",sum!G701,"*")</f>
        <v>*</v>
      </c>
      <c r="AP708" s="2" t="s">
        <v>186</v>
      </c>
      <c r="AQ708" s="2" t="s">
        <v>187</v>
      </c>
      <c r="AR708" s="2">
        <v>2035</v>
      </c>
      <c r="AS708" s="2" t="str">
        <f>IF(sum!A701="QU",sum!B701,"*")</f>
        <v>*</v>
      </c>
      <c r="AT708" s="2"/>
      <c r="AU708" s="2" t="str">
        <f>IF(sum!A701="QU",sum!G701,"*")</f>
        <v>*</v>
      </c>
      <c r="AX708" s="4" t="s">
        <v>186</v>
      </c>
      <c r="AY708" s="4" t="s">
        <v>187</v>
      </c>
      <c r="AZ708" s="4">
        <v>2035</v>
      </c>
      <c r="BA708" s="2" t="str">
        <f>IF(sum!A701="SA",sum!B701,"*")</f>
        <v>EDU-AuxiliaryMot_ELE1</v>
      </c>
      <c r="BB708" s="2"/>
      <c r="BC708" s="2">
        <f>IF(sum!A701="SA",sum!G701,"*")</f>
        <v>0.0440298192607594</v>
      </c>
    </row>
    <row r="709" spans="2:55">
      <c r="B709" s="2" t="s">
        <v>186</v>
      </c>
      <c r="C709" s="2" t="s">
        <v>187</v>
      </c>
      <c r="D709" s="2">
        <v>2035</v>
      </c>
      <c r="J709" s="2" t="s">
        <v>186</v>
      </c>
      <c r="K709" s="2" t="s">
        <v>187</v>
      </c>
      <c r="L709" s="2">
        <v>2035</v>
      </c>
      <c r="M709" s="2" t="str">
        <f>IF(sum!A702="AT",sum!B702,"*")</f>
        <v>*</v>
      </c>
      <c r="N709" s="2"/>
      <c r="O709" s="2" t="str">
        <f>IF(sum!A702="AT",sum!G702,"*")</f>
        <v>*</v>
      </c>
      <c r="R709" s="2" t="s">
        <v>186</v>
      </c>
      <c r="S709" s="2" t="s">
        <v>187</v>
      </c>
      <c r="T709" s="2">
        <v>2035</v>
      </c>
      <c r="U709" s="2" t="str">
        <f>IF(sum!A702="BC",sum!B702,"*")</f>
        <v>*</v>
      </c>
      <c r="V709" s="2"/>
      <c r="W709" s="2" t="str">
        <f>IF(sum!A702="BC",sum!G702,"*")</f>
        <v>*</v>
      </c>
      <c r="Z709" s="2" t="s">
        <v>186</v>
      </c>
      <c r="AA709" s="2" t="s">
        <v>187</v>
      </c>
      <c r="AB709" s="2">
        <v>2035</v>
      </c>
      <c r="AC709" s="2" t="str">
        <f>IF(sum!A702="MA",sum!B702,"*")</f>
        <v>*</v>
      </c>
      <c r="AD709" s="2"/>
      <c r="AE709" s="2" t="str">
        <f>IF(sum!A702="MA",sum!G702,"*")</f>
        <v>*</v>
      </c>
      <c r="AH709" s="2" t="s">
        <v>186</v>
      </c>
      <c r="AI709" s="2" t="s">
        <v>187</v>
      </c>
      <c r="AJ709" s="2">
        <v>2035</v>
      </c>
      <c r="AK709" s="2" t="str">
        <f>IF(sum!A702="ON",sum!B702,"*")</f>
        <v>*</v>
      </c>
      <c r="AL709" s="2"/>
      <c r="AM709" s="2" t="str">
        <f>IF(sum!A702="ON",sum!G702,"*")</f>
        <v>*</v>
      </c>
      <c r="AP709" s="4" t="s">
        <v>186</v>
      </c>
      <c r="AQ709" s="4" t="s">
        <v>187</v>
      </c>
      <c r="AR709" s="4">
        <v>2035</v>
      </c>
      <c r="AS709" s="2" t="str">
        <f>IF(sum!A702="QU",sum!B702,"*")</f>
        <v>*</v>
      </c>
      <c r="AT709" s="2"/>
      <c r="AU709" s="2" t="str">
        <f>IF(sum!A702="QU",sum!G702,"*")</f>
        <v>*</v>
      </c>
      <c r="AX709" s="2" t="s">
        <v>186</v>
      </c>
      <c r="AY709" s="2" t="s">
        <v>187</v>
      </c>
      <c r="AZ709" s="2">
        <v>2035</v>
      </c>
      <c r="BA709" s="2" t="str">
        <f>IF(sum!A702="SA",sum!B702,"*")</f>
        <v>EDU-Light_ELE1</v>
      </c>
      <c r="BB709" s="2"/>
      <c r="BC709" s="2">
        <f>IF(sum!A702="SA",sum!G702,"*")</f>
        <v>0.146766064202532</v>
      </c>
    </row>
    <row r="710" spans="2:55">
      <c r="B710" s="4" t="s">
        <v>186</v>
      </c>
      <c r="C710" s="4" t="s">
        <v>187</v>
      </c>
      <c r="D710" s="4">
        <v>2035</v>
      </c>
      <c r="J710" s="4" t="s">
        <v>186</v>
      </c>
      <c r="K710" s="4" t="s">
        <v>187</v>
      </c>
      <c r="L710" s="4">
        <v>2035</v>
      </c>
      <c r="M710" s="2" t="str">
        <f>IF(sum!A703="AT",sum!B703,"*")</f>
        <v>*</v>
      </c>
      <c r="N710" s="2"/>
      <c r="O710" s="2" t="str">
        <f>IF(sum!A703="AT",sum!G703,"*")</f>
        <v>*</v>
      </c>
      <c r="R710" s="4" t="s">
        <v>186</v>
      </c>
      <c r="S710" s="4" t="s">
        <v>187</v>
      </c>
      <c r="T710" s="4">
        <v>2035</v>
      </c>
      <c r="U710" s="2" t="str">
        <f>IF(sum!A703="BC",sum!B703,"*")</f>
        <v>*</v>
      </c>
      <c r="V710" s="2"/>
      <c r="W710" s="2" t="str">
        <f>IF(sum!A703="BC",sum!G703,"*")</f>
        <v>*</v>
      </c>
      <c r="Z710" s="4" t="s">
        <v>186</v>
      </c>
      <c r="AA710" s="4" t="s">
        <v>187</v>
      </c>
      <c r="AB710" s="4">
        <v>2035</v>
      </c>
      <c r="AC710" s="2" t="str">
        <f>IF(sum!A703="MA",sum!B703,"*")</f>
        <v>*</v>
      </c>
      <c r="AD710" s="2"/>
      <c r="AE710" s="2" t="str">
        <f>IF(sum!A703="MA",sum!G703,"*")</f>
        <v>*</v>
      </c>
      <c r="AH710" s="4" t="s">
        <v>186</v>
      </c>
      <c r="AI710" s="4" t="s">
        <v>187</v>
      </c>
      <c r="AJ710" s="4">
        <v>2035</v>
      </c>
      <c r="AK710" s="2" t="str">
        <f>IF(sum!A703="ON",sum!B703,"*")</f>
        <v>*</v>
      </c>
      <c r="AL710" s="2"/>
      <c r="AM710" s="2" t="str">
        <f>IF(sum!A703="ON",sum!G703,"*")</f>
        <v>*</v>
      </c>
      <c r="AP710" s="2" t="s">
        <v>186</v>
      </c>
      <c r="AQ710" s="2" t="s">
        <v>187</v>
      </c>
      <c r="AR710" s="2">
        <v>2035</v>
      </c>
      <c r="AS710" s="2" t="str">
        <f>IF(sum!A703="QU",sum!B703,"*")</f>
        <v>*</v>
      </c>
      <c r="AT710" s="2"/>
      <c r="AU710" s="2" t="str">
        <f>IF(sum!A703="QU",sum!G703,"*")</f>
        <v>*</v>
      </c>
      <c r="AX710" s="4" t="s">
        <v>186</v>
      </c>
      <c r="AY710" s="4" t="s">
        <v>187</v>
      </c>
      <c r="AZ710" s="4">
        <v>2035</v>
      </c>
      <c r="BA710" s="2" t="str">
        <f>IF(sum!A703="SA",sum!B703,"*")</f>
        <v>EDU-SpCool_ELE1</v>
      </c>
      <c r="BB710" s="2"/>
      <c r="BC710" s="2">
        <f>IF(sum!A703="SA",sum!G703,"*")</f>
        <v>0.0146766064202532</v>
      </c>
    </row>
    <row r="711" spans="2:55">
      <c r="B711" s="2" t="s">
        <v>186</v>
      </c>
      <c r="C711" s="2" t="s">
        <v>187</v>
      </c>
      <c r="D711" s="2">
        <v>2035</v>
      </c>
      <c r="J711" s="2" t="s">
        <v>186</v>
      </c>
      <c r="K711" s="2" t="s">
        <v>187</v>
      </c>
      <c r="L711" s="2">
        <v>2035</v>
      </c>
      <c r="M711" s="2" t="str">
        <f>IF(sum!A704="AT",sum!B704,"*")</f>
        <v>*</v>
      </c>
      <c r="N711" s="2"/>
      <c r="O711" s="2" t="str">
        <f>IF(sum!A704="AT",sum!G704,"*")</f>
        <v>*</v>
      </c>
      <c r="R711" s="2" t="s">
        <v>186</v>
      </c>
      <c r="S711" s="2" t="s">
        <v>187</v>
      </c>
      <c r="T711" s="2">
        <v>2035</v>
      </c>
      <c r="U711" s="2" t="str">
        <f>IF(sum!A704="BC",sum!B704,"*")</f>
        <v>*</v>
      </c>
      <c r="V711" s="2"/>
      <c r="W711" s="2" t="str">
        <f>IF(sum!A704="BC",sum!G704,"*")</f>
        <v>*</v>
      </c>
      <c r="Z711" s="2" t="s">
        <v>186</v>
      </c>
      <c r="AA711" s="2" t="s">
        <v>187</v>
      </c>
      <c r="AB711" s="2">
        <v>2035</v>
      </c>
      <c r="AC711" s="2" t="str">
        <f>IF(sum!A704="MA",sum!B704,"*")</f>
        <v>*</v>
      </c>
      <c r="AD711" s="2"/>
      <c r="AE711" s="2" t="str">
        <f>IF(sum!A704="MA",sum!G704,"*")</f>
        <v>*</v>
      </c>
      <c r="AH711" s="2" t="s">
        <v>186</v>
      </c>
      <c r="AI711" s="2" t="s">
        <v>187</v>
      </c>
      <c r="AJ711" s="2">
        <v>2035</v>
      </c>
      <c r="AK711" s="2" t="str">
        <f>IF(sum!A704="ON",sum!B704,"*")</f>
        <v>*</v>
      </c>
      <c r="AL711" s="2"/>
      <c r="AM711" s="2" t="str">
        <f>IF(sum!A704="ON",sum!G704,"*")</f>
        <v>*</v>
      </c>
      <c r="AP711" s="4" t="s">
        <v>186</v>
      </c>
      <c r="AQ711" s="4" t="s">
        <v>187</v>
      </c>
      <c r="AR711" s="4">
        <v>2035</v>
      </c>
      <c r="AS711" s="2" t="str">
        <f>IF(sum!A704="QU",sum!B704,"*")</f>
        <v>*</v>
      </c>
      <c r="AT711" s="2"/>
      <c r="AU711" s="2" t="str">
        <f>IF(sum!A704="QU",sum!G704,"*")</f>
        <v>*</v>
      </c>
      <c r="AX711" s="2" t="s">
        <v>186</v>
      </c>
      <c r="AY711" s="2" t="s">
        <v>187</v>
      </c>
      <c r="AZ711" s="2">
        <v>2035</v>
      </c>
      <c r="BA711" s="2" t="str">
        <f>IF(sum!A704="SA",sum!B704,"*")</f>
        <v>EDU-SpHeat_ELE1</v>
      </c>
      <c r="BB711" s="2"/>
      <c r="BC711" s="2">
        <f>IF(sum!A704="SA",sum!G704,"*")</f>
        <v>0.390485115913087</v>
      </c>
    </row>
    <row r="712" spans="2:55">
      <c r="B712" s="4" t="s">
        <v>186</v>
      </c>
      <c r="C712" s="4" t="s">
        <v>187</v>
      </c>
      <c r="D712" s="4">
        <v>2035</v>
      </c>
      <c r="J712" s="4" t="s">
        <v>186</v>
      </c>
      <c r="K712" s="4" t="s">
        <v>187</v>
      </c>
      <c r="L712" s="4">
        <v>2035</v>
      </c>
      <c r="M712" s="2" t="str">
        <f>IF(sum!A705="AT",sum!B705,"*")</f>
        <v>*</v>
      </c>
      <c r="N712" s="2"/>
      <c r="O712" s="2" t="str">
        <f>IF(sum!A705="AT",sum!G705,"*")</f>
        <v>*</v>
      </c>
      <c r="R712" s="4" t="s">
        <v>186</v>
      </c>
      <c r="S712" s="4" t="s">
        <v>187</v>
      </c>
      <c r="T712" s="4">
        <v>2035</v>
      </c>
      <c r="U712" s="2" t="str">
        <f>IF(sum!A705="BC",sum!B705,"*")</f>
        <v>*</v>
      </c>
      <c r="V712" s="2"/>
      <c r="W712" s="2" t="str">
        <f>IF(sum!A705="BC",sum!G705,"*")</f>
        <v>*</v>
      </c>
      <c r="Z712" s="4" t="s">
        <v>186</v>
      </c>
      <c r="AA712" s="4" t="s">
        <v>187</v>
      </c>
      <c r="AB712" s="4">
        <v>2035</v>
      </c>
      <c r="AC712" s="2" t="str">
        <f>IF(sum!A705="MA",sum!B705,"*")</f>
        <v>*</v>
      </c>
      <c r="AD712" s="2"/>
      <c r="AE712" s="2" t="str">
        <f>IF(sum!A705="MA",sum!G705,"*")</f>
        <v>*</v>
      </c>
      <c r="AH712" s="4" t="s">
        <v>186</v>
      </c>
      <c r="AI712" s="4" t="s">
        <v>187</v>
      </c>
      <c r="AJ712" s="4">
        <v>2035</v>
      </c>
      <c r="AK712" s="2" t="str">
        <f>IF(sum!A705="ON",sum!B705,"*")</f>
        <v>*</v>
      </c>
      <c r="AL712" s="2"/>
      <c r="AM712" s="2" t="str">
        <f>IF(sum!A705="ON",sum!G705,"*")</f>
        <v>*</v>
      </c>
      <c r="AP712" s="2" t="s">
        <v>186</v>
      </c>
      <c r="AQ712" s="2" t="s">
        <v>187</v>
      </c>
      <c r="AR712" s="2">
        <v>2035</v>
      </c>
      <c r="AS712" s="2" t="str">
        <f>IF(sum!A705="QU",sum!B705,"*")</f>
        <v>*</v>
      </c>
      <c r="AT712" s="2"/>
      <c r="AU712" s="2" t="str">
        <f>IF(sum!A705="QU",sum!G705,"*")</f>
        <v>*</v>
      </c>
      <c r="AX712" s="4" t="s">
        <v>186</v>
      </c>
      <c r="AY712" s="4" t="s">
        <v>187</v>
      </c>
      <c r="AZ712" s="4">
        <v>2035</v>
      </c>
      <c r="BA712" s="2" t="str">
        <f>IF(sum!A705="SA",sum!B705,"*")</f>
        <v>EDU-WaterHeat_ELE1</v>
      </c>
      <c r="BB712" s="2"/>
      <c r="BC712" s="2">
        <f>IF(sum!A705="SA",sum!G705,"*")</f>
        <v>0.0454111040799168</v>
      </c>
    </row>
    <row r="713" spans="2:55">
      <c r="B713" s="2" t="s">
        <v>186</v>
      </c>
      <c r="C713" s="2" t="s">
        <v>187</v>
      </c>
      <c r="D713" s="2">
        <v>2035</v>
      </c>
      <c r="J713" s="2" t="s">
        <v>186</v>
      </c>
      <c r="K713" s="2" t="s">
        <v>187</v>
      </c>
      <c r="L713" s="2">
        <v>2035</v>
      </c>
      <c r="M713" s="2" t="str">
        <f>IF(sum!A706="AT",sum!B706,"*")</f>
        <v>*</v>
      </c>
      <c r="N713" s="2"/>
      <c r="O713" s="2" t="str">
        <f>IF(sum!A706="AT",sum!G706,"*")</f>
        <v>*</v>
      </c>
      <c r="R713" s="2" t="s">
        <v>186</v>
      </c>
      <c r="S713" s="2" t="s">
        <v>187</v>
      </c>
      <c r="T713" s="2">
        <v>2035</v>
      </c>
      <c r="U713" s="2" t="str">
        <f>IF(sum!A706="BC",sum!B706,"*")</f>
        <v>*</v>
      </c>
      <c r="V713" s="2"/>
      <c r="W713" s="2" t="str">
        <f>IF(sum!A706="BC",sum!G706,"*")</f>
        <v>*</v>
      </c>
      <c r="Z713" s="2" t="s">
        <v>186</v>
      </c>
      <c r="AA713" s="2" t="s">
        <v>187</v>
      </c>
      <c r="AB713" s="2">
        <v>2035</v>
      </c>
      <c r="AC713" s="2" t="str">
        <f>IF(sum!A706="MA",sum!B706,"*")</f>
        <v>*</v>
      </c>
      <c r="AD713" s="2"/>
      <c r="AE713" s="2" t="str">
        <f>IF(sum!A706="MA",sum!G706,"*")</f>
        <v>*</v>
      </c>
      <c r="AH713" s="2" t="s">
        <v>186</v>
      </c>
      <c r="AI713" s="2" t="s">
        <v>187</v>
      </c>
      <c r="AJ713" s="2">
        <v>2035</v>
      </c>
      <c r="AK713" s="2" t="str">
        <f>IF(sum!A706="ON",sum!B706,"*")</f>
        <v>*</v>
      </c>
      <c r="AL713" s="2"/>
      <c r="AM713" s="2" t="str">
        <f>IF(sum!A706="ON",sum!G706,"*")</f>
        <v>*</v>
      </c>
      <c r="AP713" s="4" t="s">
        <v>186</v>
      </c>
      <c r="AQ713" s="4" t="s">
        <v>187</v>
      </c>
      <c r="AR713" s="4">
        <v>2035</v>
      </c>
      <c r="AS713" s="2" t="str">
        <f>IF(sum!A706="QU",sum!B706,"*")</f>
        <v>*</v>
      </c>
      <c r="AT713" s="2"/>
      <c r="AU713" s="2" t="str">
        <f>IF(sum!A706="QU",sum!G706,"*")</f>
        <v>*</v>
      </c>
      <c r="AX713" s="2" t="s">
        <v>186</v>
      </c>
      <c r="AY713" s="2" t="s">
        <v>187</v>
      </c>
      <c r="AZ713" s="2">
        <v>2035</v>
      </c>
      <c r="BA713" s="2" t="str">
        <f>IF(sum!A706="SA",sum!B706,"*")</f>
        <v>EUGEOF01</v>
      </c>
      <c r="BB713" s="2"/>
      <c r="BC713" s="2">
        <f>IF(sum!A706="SA",sum!G706,"*")</f>
        <v>0.645195465342969</v>
      </c>
    </row>
    <row r="714" spans="2:55">
      <c r="B714" s="4" t="s">
        <v>186</v>
      </c>
      <c r="C714" s="4" t="s">
        <v>187</v>
      </c>
      <c r="D714" s="4">
        <v>2035</v>
      </c>
      <c r="J714" s="4" t="s">
        <v>186</v>
      </c>
      <c r="K714" s="4" t="s">
        <v>187</v>
      </c>
      <c r="L714" s="4">
        <v>2035</v>
      </c>
      <c r="M714" s="2" t="str">
        <f>IF(sum!A707="AT",sum!B707,"*")</f>
        <v>*</v>
      </c>
      <c r="N714" s="2"/>
      <c r="O714" s="2" t="str">
        <f>IF(sum!A707="AT",sum!G707,"*")</f>
        <v>*</v>
      </c>
      <c r="R714" s="4" t="s">
        <v>186</v>
      </c>
      <c r="S714" s="4" t="s">
        <v>187</v>
      </c>
      <c r="T714" s="4">
        <v>2035</v>
      </c>
      <c r="U714" s="2" t="str">
        <f>IF(sum!A707="BC",sum!B707,"*")</f>
        <v>*</v>
      </c>
      <c r="V714" s="2"/>
      <c r="W714" s="2" t="str">
        <f>IF(sum!A707="BC",sum!G707,"*")</f>
        <v>*</v>
      </c>
      <c r="Z714" s="4" t="s">
        <v>186</v>
      </c>
      <c r="AA714" s="4" t="s">
        <v>187</v>
      </c>
      <c r="AB714" s="4">
        <v>2035</v>
      </c>
      <c r="AC714" s="2" t="str">
        <f>IF(sum!A707="MA",sum!B707,"*")</f>
        <v>*</v>
      </c>
      <c r="AD714" s="2"/>
      <c r="AE714" s="2" t="str">
        <f>IF(sum!A707="MA",sum!G707,"*")</f>
        <v>*</v>
      </c>
      <c r="AH714" s="4" t="s">
        <v>186</v>
      </c>
      <c r="AI714" s="4" t="s">
        <v>187</v>
      </c>
      <c r="AJ714" s="4">
        <v>2035</v>
      </c>
      <c r="AK714" s="2" t="str">
        <f>IF(sum!A707="ON",sum!B707,"*")</f>
        <v>*</v>
      </c>
      <c r="AL714" s="2"/>
      <c r="AM714" s="2" t="str">
        <f>IF(sum!A707="ON",sum!G707,"*")</f>
        <v>*</v>
      </c>
      <c r="AP714" s="2" t="s">
        <v>186</v>
      </c>
      <c r="AQ714" s="2" t="s">
        <v>187</v>
      </c>
      <c r="AR714" s="2">
        <v>2035</v>
      </c>
      <c r="AS714" s="2" t="str">
        <f>IF(sum!A707="QU",sum!B707,"*")</f>
        <v>*</v>
      </c>
      <c r="AT714" s="2"/>
      <c r="AU714" s="2" t="str">
        <f>IF(sum!A707="QU",sum!G707,"*")</f>
        <v>*</v>
      </c>
      <c r="AX714" s="4" t="s">
        <v>186</v>
      </c>
      <c r="AY714" s="4" t="s">
        <v>187</v>
      </c>
      <c r="AZ714" s="4">
        <v>2035</v>
      </c>
      <c r="BA714" s="2" t="str">
        <f>IF(sum!A707="SA",sum!B707,"*")</f>
        <v>EUPVSOLS101</v>
      </c>
      <c r="BB714" s="2"/>
      <c r="BC714" s="2">
        <f>IF(sum!A707="SA",sum!G707,"*")</f>
        <v>0</v>
      </c>
    </row>
    <row r="715" spans="2:55">
      <c r="B715" s="2" t="s">
        <v>186</v>
      </c>
      <c r="C715" s="2" t="s">
        <v>187</v>
      </c>
      <c r="D715" s="2">
        <v>2035</v>
      </c>
      <c r="J715" s="2" t="s">
        <v>186</v>
      </c>
      <c r="K715" s="2" t="s">
        <v>187</v>
      </c>
      <c r="L715" s="2">
        <v>2035</v>
      </c>
      <c r="M715" s="2" t="str">
        <f>IF(sum!A708="AT",sum!B708,"*")</f>
        <v>*</v>
      </c>
      <c r="N715" s="2"/>
      <c r="O715" s="2" t="str">
        <f>IF(sum!A708="AT",sum!G708,"*")</f>
        <v>*</v>
      </c>
      <c r="R715" s="2" t="s">
        <v>186</v>
      </c>
      <c r="S715" s="2" t="s">
        <v>187</v>
      </c>
      <c r="T715" s="2">
        <v>2035</v>
      </c>
      <c r="U715" s="2" t="str">
        <f>IF(sum!A708="BC",sum!B708,"*")</f>
        <v>*</v>
      </c>
      <c r="V715" s="2"/>
      <c r="W715" s="2" t="str">
        <f>IF(sum!A708="BC",sum!G708,"*")</f>
        <v>*</v>
      </c>
      <c r="Z715" s="2" t="s">
        <v>186</v>
      </c>
      <c r="AA715" s="2" t="s">
        <v>187</v>
      </c>
      <c r="AB715" s="2">
        <v>2035</v>
      </c>
      <c r="AC715" s="2" t="str">
        <f>IF(sum!A708="MA",sum!B708,"*")</f>
        <v>*</v>
      </c>
      <c r="AD715" s="2"/>
      <c r="AE715" s="2" t="str">
        <f>IF(sum!A708="MA",sum!G708,"*")</f>
        <v>*</v>
      </c>
      <c r="AH715" s="2" t="s">
        <v>186</v>
      </c>
      <c r="AI715" s="2" t="s">
        <v>187</v>
      </c>
      <c r="AJ715" s="2">
        <v>2035</v>
      </c>
      <c r="AK715" s="2" t="str">
        <f>IF(sum!A708="ON",sum!B708,"*")</f>
        <v>*</v>
      </c>
      <c r="AL715" s="2"/>
      <c r="AM715" s="2" t="str">
        <f>IF(sum!A708="ON",sum!G708,"*")</f>
        <v>*</v>
      </c>
      <c r="AP715" s="4" t="s">
        <v>186</v>
      </c>
      <c r="AQ715" s="4" t="s">
        <v>187</v>
      </c>
      <c r="AR715" s="4">
        <v>2035</v>
      </c>
      <c r="AS715" s="2" t="str">
        <f>IF(sum!A708="QU",sum!B708,"*")</f>
        <v>*</v>
      </c>
      <c r="AT715" s="2"/>
      <c r="AU715" s="2" t="str">
        <f>IF(sum!A708="QU",sum!G708,"*")</f>
        <v>*</v>
      </c>
      <c r="AX715" s="2" t="s">
        <v>186</v>
      </c>
      <c r="AY715" s="2" t="s">
        <v>187</v>
      </c>
      <c r="AZ715" s="2">
        <v>2035</v>
      </c>
      <c r="BA715" s="2" t="str">
        <f>IF(sum!A708="SA",sum!B708,"*")</f>
        <v>EUWINONL01</v>
      </c>
      <c r="BB715" s="2"/>
      <c r="BC715" s="2">
        <f>IF(sum!A708="SA",sum!G708,"*")</f>
        <v>1.22842241806874</v>
      </c>
    </row>
    <row r="716" spans="2:55">
      <c r="B716" s="4" t="s">
        <v>186</v>
      </c>
      <c r="C716" s="4" t="s">
        <v>187</v>
      </c>
      <c r="D716" s="4">
        <v>2035</v>
      </c>
      <c r="J716" s="4" t="s">
        <v>186</v>
      </c>
      <c r="K716" s="4" t="s">
        <v>187</v>
      </c>
      <c r="L716" s="4">
        <v>2035</v>
      </c>
      <c r="M716" s="2" t="str">
        <f>IF(sum!A709="AT",sum!B709,"*")</f>
        <v>*</v>
      </c>
      <c r="N716" s="2"/>
      <c r="O716" s="2" t="str">
        <f>IF(sum!A709="AT",sum!G709,"*")</f>
        <v>*</v>
      </c>
      <c r="R716" s="4" t="s">
        <v>186</v>
      </c>
      <c r="S716" s="4" t="s">
        <v>187</v>
      </c>
      <c r="T716" s="4">
        <v>2035</v>
      </c>
      <c r="U716" s="2" t="str">
        <f>IF(sum!A709="BC",sum!B709,"*")</f>
        <v>*</v>
      </c>
      <c r="V716" s="2"/>
      <c r="W716" s="2" t="str">
        <f>IF(sum!A709="BC",sum!G709,"*")</f>
        <v>*</v>
      </c>
      <c r="Z716" s="4" t="s">
        <v>186</v>
      </c>
      <c r="AA716" s="4" t="s">
        <v>187</v>
      </c>
      <c r="AB716" s="4">
        <v>2035</v>
      </c>
      <c r="AC716" s="2" t="str">
        <f>IF(sum!A709="MA",sum!B709,"*")</f>
        <v>*</v>
      </c>
      <c r="AD716" s="2"/>
      <c r="AE716" s="2" t="str">
        <f>IF(sum!A709="MA",sum!G709,"*")</f>
        <v>*</v>
      </c>
      <c r="AH716" s="4" t="s">
        <v>186</v>
      </c>
      <c r="AI716" s="4" t="s">
        <v>187</v>
      </c>
      <c r="AJ716" s="4">
        <v>2035</v>
      </c>
      <c r="AK716" s="2" t="str">
        <f>IF(sum!A709="ON",sum!B709,"*")</f>
        <v>*</v>
      </c>
      <c r="AL716" s="2"/>
      <c r="AM716" s="2" t="str">
        <f>IF(sum!A709="ON",sum!G709,"*")</f>
        <v>*</v>
      </c>
      <c r="AP716" s="2" t="s">
        <v>186</v>
      </c>
      <c r="AQ716" s="2" t="s">
        <v>187</v>
      </c>
      <c r="AR716" s="2">
        <v>2035</v>
      </c>
      <c r="AS716" s="2" t="str">
        <f>IF(sum!A709="QU",sum!B709,"*")</f>
        <v>*</v>
      </c>
      <c r="AT716" s="2"/>
      <c r="AU716" s="2" t="str">
        <f>IF(sum!A709="QU",sum!G709,"*")</f>
        <v>*</v>
      </c>
      <c r="AX716" s="4" t="s">
        <v>186</v>
      </c>
      <c r="AY716" s="4" t="s">
        <v>187</v>
      </c>
      <c r="AZ716" s="4">
        <v>2035</v>
      </c>
      <c r="BA716" s="2" t="str">
        <f>IF(sum!A709="SA",sum!B709,"*")</f>
        <v>HSS-AuxiliaryEquip_ELE1</v>
      </c>
      <c r="BB716" s="2"/>
      <c r="BC716" s="2">
        <f>IF(sum!A709="SA",sum!G709,"*")</f>
        <v>0.215702744379605</v>
      </c>
    </row>
    <row r="717" spans="2:55">
      <c r="B717" s="2" t="s">
        <v>186</v>
      </c>
      <c r="C717" s="2" t="s">
        <v>187</v>
      </c>
      <c r="D717" s="2">
        <v>2035</v>
      </c>
      <c r="J717" s="2" t="s">
        <v>186</v>
      </c>
      <c r="K717" s="2" t="s">
        <v>187</v>
      </c>
      <c r="L717" s="2">
        <v>2035</v>
      </c>
      <c r="M717" s="2" t="str">
        <f>IF(sum!A710="AT",sum!B710,"*")</f>
        <v>*</v>
      </c>
      <c r="N717" s="2"/>
      <c r="O717" s="2" t="str">
        <f>IF(sum!A710="AT",sum!G710,"*")</f>
        <v>*</v>
      </c>
      <c r="R717" s="2" t="s">
        <v>186</v>
      </c>
      <c r="S717" s="2" t="s">
        <v>187</v>
      </c>
      <c r="T717" s="2">
        <v>2035</v>
      </c>
      <c r="U717" s="2" t="str">
        <f>IF(sum!A710="BC",sum!B710,"*")</f>
        <v>*</v>
      </c>
      <c r="V717" s="2"/>
      <c r="W717" s="2" t="str">
        <f>IF(sum!A710="BC",sum!G710,"*")</f>
        <v>*</v>
      </c>
      <c r="Z717" s="2" t="s">
        <v>186</v>
      </c>
      <c r="AA717" s="2" t="s">
        <v>187</v>
      </c>
      <c r="AB717" s="2">
        <v>2035</v>
      </c>
      <c r="AC717" s="2" t="str">
        <f>IF(sum!A710="MA",sum!B710,"*")</f>
        <v>*</v>
      </c>
      <c r="AD717" s="2"/>
      <c r="AE717" s="2" t="str">
        <f>IF(sum!A710="MA",sum!G710,"*")</f>
        <v>*</v>
      </c>
      <c r="AH717" s="2" t="s">
        <v>186</v>
      </c>
      <c r="AI717" s="2" t="s">
        <v>187</v>
      </c>
      <c r="AJ717" s="2">
        <v>2035</v>
      </c>
      <c r="AK717" s="2" t="str">
        <f>IF(sum!A710="ON",sum!B710,"*")</f>
        <v>*</v>
      </c>
      <c r="AL717" s="2"/>
      <c r="AM717" s="2" t="str">
        <f>IF(sum!A710="ON",sum!G710,"*")</f>
        <v>*</v>
      </c>
      <c r="AP717" s="4" t="s">
        <v>186</v>
      </c>
      <c r="AQ717" s="4" t="s">
        <v>187</v>
      </c>
      <c r="AR717" s="4">
        <v>2035</v>
      </c>
      <c r="AS717" s="2" t="str">
        <f>IF(sum!A710="QU",sum!B710,"*")</f>
        <v>*</v>
      </c>
      <c r="AT717" s="2"/>
      <c r="AU717" s="2" t="str">
        <f>IF(sum!A710="QU",sum!G710,"*")</f>
        <v>*</v>
      </c>
      <c r="AX717" s="2" t="s">
        <v>186</v>
      </c>
      <c r="AY717" s="2" t="s">
        <v>187</v>
      </c>
      <c r="AZ717" s="2">
        <v>2035</v>
      </c>
      <c r="BA717" s="2" t="str">
        <f>IF(sum!A710="SA",sum!B710,"*")</f>
        <v>HSS-AuxiliaryMot_ELE1</v>
      </c>
      <c r="BB717" s="2"/>
      <c r="BC717" s="2">
        <f>IF(sum!A710="SA",sum!G710,"*")</f>
        <v>0.0587064256810125</v>
      </c>
    </row>
    <row r="718" spans="2:55">
      <c r="B718" s="4" t="s">
        <v>186</v>
      </c>
      <c r="C718" s="4" t="s">
        <v>187</v>
      </c>
      <c r="D718" s="4">
        <v>2035</v>
      </c>
      <c r="J718" s="4" t="s">
        <v>186</v>
      </c>
      <c r="K718" s="4" t="s">
        <v>187</v>
      </c>
      <c r="L718" s="4">
        <v>2035</v>
      </c>
      <c r="M718" s="2" t="str">
        <f>IF(sum!A711="AT",sum!B711,"*")</f>
        <v>*</v>
      </c>
      <c r="N718" s="2"/>
      <c r="O718" s="2" t="str">
        <f>IF(sum!A711="AT",sum!G711,"*")</f>
        <v>*</v>
      </c>
      <c r="R718" s="4" t="s">
        <v>186</v>
      </c>
      <c r="S718" s="4" t="s">
        <v>187</v>
      </c>
      <c r="T718" s="4">
        <v>2035</v>
      </c>
      <c r="U718" s="2" t="str">
        <f>IF(sum!A711="BC",sum!B711,"*")</f>
        <v>*</v>
      </c>
      <c r="V718" s="2"/>
      <c r="W718" s="2" t="str">
        <f>IF(sum!A711="BC",sum!G711,"*")</f>
        <v>*</v>
      </c>
      <c r="Z718" s="4" t="s">
        <v>186</v>
      </c>
      <c r="AA718" s="4" t="s">
        <v>187</v>
      </c>
      <c r="AB718" s="4">
        <v>2035</v>
      </c>
      <c r="AC718" s="2" t="str">
        <f>IF(sum!A711="MA",sum!B711,"*")</f>
        <v>*</v>
      </c>
      <c r="AD718" s="2"/>
      <c r="AE718" s="2" t="str">
        <f>IF(sum!A711="MA",sum!G711,"*")</f>
        <v>*</v>
      </c>
      <c r="AH718" s="4" t="s">
        <v>186</v>
      </c>
      <c r="AI718" s="4" t="s">
        <v>187</v>
      </c>
      <c r="AJ718" s="4">
        <v>2035</v>
      </c>
      <c r="AK718" s="2" t="str">
        <f>IF(sum!A711="ON",sum!B711,"*")</f>
        <v>*</v>
      </c>
      <c r="AL718" s="2"/>
      <c r="AM718" s="2" t="str">
        <f>IF(sum!A711="ON",sum!G711,"*")</f>
        <v>*</v>
      </c>
      <c r="AP718" s="2" t="s">
        <v>186</v>
      </c>
      <c r="AQ718" s="2" t="s">
        <v>187</v>
      </c>
      <c r="AR718" s="2">
        <v>2035</v>
      </c>
      <c r="AS718" s="2" t="str">
        <f>IF(sum!A711="QU",sum!B711,"*")</f>
        <v>*</v>
      </c>
      <c r="AT718" s="2"/>
      <c r="AU718" s="2" t="str">
        <f>IF(sum!A711="QU",sum!G711,"*")</f>
        <v>*</v>
      </c>
      <c r="AX718" s="4" t="s">
        <v>186</v>
      </c>
      <c r="AY718" s="4" t="s">
        <v>187</v>
      </c>
      <c r="AZ718" s="4">
        <v>2035</v>
      </c>
      <c r="BA718" s="2" t="str">
        <f>IF(sum!A711="SA",sum!B711,"*")</f>
        <v>HSS-Light_ELE1</v>
      </c>
      <c r="BB718" s="2"/>
      <c r="BC718" s="2">
        <f>IF(sum!A711="SA",sum!G711,"*")</f>
        <v>0.176119277043038</v>
      </c>
    </row>
    <row r="719" spans="2:55">
      <c r="B719" s="2" t="s">
        <v>186</v>
      </c>
      <c r="C719" s="2" t="s">
        <v>187</v>
      </c>
      <c r="D719" s="2">
        <v>2035</v>
      </c>
      <c r="J719" s="2" t="s">
        <v>186</v>
      </c>
      <c r="K719" s="2" t="s">
        <v>187</v>
      </c>
      <c r="L719" s="2">
        <v>2035</v>
      </c>
      <c r="M719" s="2" t="str">
        <f>IF(sum!A712="AT",sum!B712,"*")</f>
        <v>*</v>
      </c>
      <c r="N719" s="2"/>
      <c r="O719" s="2" t="str">
        <f>IF(sum!A712="AT",sum!G712,"*")</f>
        <v>*</v>
      </c>
      <c r="R719" s="2" t="s">
        <v>186</v>
      </c>
      <c r="S719" s="2" t="s">
        <v>187</v>
      </c>
      <c r="T719" s="2">
        <v>2035</v>
      </c>
      <c r="U719" s="2" t="str">
        <f>IF(sum!A712="BC",sum!B712,"*")</f>
        <v>*</v>
      </c>
      <c r="V719" s="2"/>
      <c r="W719" s="2" t="str">
        <f>IF(sum!A712="BC",sum!G712,"*")</f>
        <v>*</v>
      </c>
      <c r="Z719" s="2" t="s">
        <v>186</v>
      </c>
      <c r="AA719" s="2" t="s">
        <v>187</v>
      </c>
      <c r="AB719" s="2">
        <v>2035</v>
      </c>
      <c r="AC719" s="2" t="str">
        <f>IF(sum!A712="MA",sum!B712,"*")</f>
        <v>*</v>
      </c>
      <c r="AD719" s="2"/>
      <c r="AE719" s="2" t="str">
        <f>IF(sum!A712="MA",sum!G712,"*")</f>
        <v>*</v>
      </c>
      <c r="AH719" s="2" t="s">
        <v>186</v>
      </c>
      <c r="AI719" s="2" t="s">
        <v>187</v>
      </c>
      <c r="AJ719" s="2">
        <v>2035</v>
      </c>
      <c r="AK719" s="2" t="str">
        <f>IF(sum!A712="ON",sum!B712,"*")</f>
        <v>*</v>
      </c>
      <c r="AL719" s="2"/>
      <c r="AM719" s="2" t="str">
        <f>IF(sum!A712="ON",sum!G712,"*")</f>
        <v>*</v>
      </c>
      <c r="AP719" s="4" t="s">
        <v>186</v>
      </c>
      <c r="AQ719" s="4" t="s">
        <v>187</v>
      </c>
      <c r="AR719" s="4">
        <v>2035</v>
      </c>
      <c r="AS719" s="2" t="str">
        <f>IF(sum!A712="QU",sum!B712,"*")</f>
        <v>*</v>
      </c>
      <c r="AT719" s="2"/>
      <c r="AU719" s="2" t="str">
        <f>IF(sum!A712="QU",sum!G712,"*")</f>
        <v>*</v>
      </c>
      <c r="AX719" s="2" t="s">
        <v>186</v>
      </c>
      <c r="AY719" s="2" t="s">
        <v>187</v>
      </c>
      <c r="AZ719" s="2">
        <v>2035</v>
      </c>
      <c r="BA719" s="2" t="str">
        <f>IF(sum!A712="SA",sum!B712,"*")</f>
        <v>HSS-SpCool_ELE1</v>
      </c>
      <c r="BB719" s="2"/>
      <c r="BC719" s="2">
        <f>IF(sum!A712="SA",sum!G712,"*")</f>
        <v>0.0146766064202532</v>
      </c>
    </row>
    <row r="720" spans="2:55">
      <c r="B720" s="4" t="s">
        <v>186</v>
      </c>
      <c r="C720" s="4" t="s">
        <v>187</v>
      </c>
      <c r="D720" s="4">
        <v>2035</v>
      </c>
      <c r="J720" s="4" t="s">
        <v>186</v>
      </c>
      <c r="K720" s="4" t="s">
        <v>187</v>
      </c>
      <c r="L720" s="4">
        <v>2035</v>
      </c>
      <c r="M720" s="2" t="str">
        <f>IF(sum!A713="AT",sum!B713,"*")</f>
        <v>*</v>
      </c>
      <c r="N720" s="2"/>
      <c r="O720" s="2" t="str">
        <f>IF(sum!A713="AT",sum!G713,"*")</f>
        <v>*</v>
      </c>
      <c r="R720" s="4" t="s">
        <v>186</v>
      </c>
      <c r="S720" s="4" t="s">
        <v>187</v>
      </c>
      <c r="T720" s="4">
        <v>2035</v>
      </c>
      <c r="U720" s="2" t="str">
        <f>IF(sum!A713="BC",sum!B713,"*")</f>
        <v>*</v>
      </c>
      <c r="V720" s="2"/>
      <c r="W720" s="2" t="str">
        <f>IF(sum!A713="BC",sum!G713,"*")</f>
        <v>*</v>
      </c>
      <c r="Z720" s="4" t="s">
        <v>186</v>
      </c>
      <c r="AA720" s="4" t="s">
        <v>187</v>
      </c>
      <c r="AB720" s="4">
        <v>2035</v>
      </c>
      <c r="AC720" s="2" t="str">
        <f>IF(sum!A713="MA",sum!B713,"*")</f>
        <v>*</v>
      </c>
      <c r="AD720" s="2"/>
      <c r="AE720" s="2" t="str">
        <f>IF(sum!A713="MA",sum!G713,"*")</f>
        <v>*</v>
      </c>
      <c r="AH720" s="4" t="s">
        <v>186</v>
      </c>
      <c r="AI720" s="4" t="s">
        <v>187</v>
      </c>
      <c r="AJ720" s="4">
        <v>2035</v>
      </c>
      <c r="AK720" s="2" t="str">
        <f>IF(sum!A713="ON",sum!B713,"*")</f>
        <v>*</v>
      </c>
      <c r="AL720" s="2"/>
      <c r="AM720" s="2" t="str">
        <f>IF(sum!A713="ON",sum!G713,"*")</f>
        <v>*</v>
      </c>
      <c r="AP720" s="2" t="s">
        <v>186</v>
      </c>
      <c r="AQ720" s="2" t="s">
        <v>187</v>
      </c>
      <c r="AR720" s="2">
        <v>2035</v>
      </c>
      <c r="AS720" s="2" t="str">
        <f>IF(sum!A713="QU",sum!B713,"*")</f>
        <v>*</v>
      </c>
      <c r="AT720" s="2"/>
      <c r="AU720" s="2" t="str">
        <f>IF(sum!A713="QU",sum!G713,"*")</f>
        <v>*</v>
      </c>
      <c r="AX720" s="4" t="s">
        <v>186</v>
      </c>
      <c r="AY720" s="4" t="s">
        <v>187</v>
      </c>
      <c r="AZ720" s="4">
        <v>2035</v>
      </c>
      <c r="BA720" s="2" t="str">
        <f>IF(sum!A713="SA",sum!B713,"*")</f>
        <v>HSS-SpHeat_ELE1</v>
      </c>
      <c r="BB720" s="2"/>
      <c r="BC720" s="2">
        <f>IF(sum!A713="SA",sum!G713,"*")</f>
        <v>0.355446973940282</v>
      </c>
    </row>
    <row r="721" spans="2:55">
      <c r="B721" s="2" t="s">
        <v>186</v>
      </c>
      <c r="C721" s="2" t="s">
        <v>187</v>
      </c>
      <c r="D721" s="2">
        <v>2035</v>
      </c>
      <c r="J721" s="2" t="s">
        <v>186</v>
      </c>
      <c r="K721" s="2" t="s">
        <v>187</v>
      </c>
      <c r="L721" s="2">
        <v>2035</v>
      </c>
      <c r="M721" s="2" t="str">
        <f>IF(sum!A714="AT",sum!B714,"*")</f>
        <v>*</v>
      </c>
      <c r="N721" s="2"/>
      <c r="O721" s="2" t="str">
        <f>IF(sum!A714="AT",sum!G714,"*")</f>
        <v>*</v>
      </c>
      <c r="R721" s="2" t="s">
        <v>186</v>
      </c>
      <c r="S721" s="2" t="s">
        <v>187</v>
      </c>
      <c r="T721" s="2">
        <v>2035</v>
      </c>
      <c r="U721" s="2" t="str">
        <f>IF(sum!A714="BC",sum!B714,"*")</f>
        <v>*</v>
      </c>
      <c r="V721" s="2"/>
      <c r="W721" s="2" t="str">
        <f>IF(sum!A714="BC",sum!G714,"*")</f>
        <v>*</v>
      </c>
      <c r="Z721" s="2" t="s">
        <v>186</v>
      </c>
      <c r="AA721" s="2" t="s">
        <v>187</v>
      </c>
      <c r="AB721" s="2">
        <v>2035</v>
      </c>
      <c r="AC721" s="2" t="str">
        <f>IF(sum!A714="MA",sum!B714,"*")</f>
        <v>*</v>
      </c>
      <c r="AD721" s="2"/>
      <c r="AE721" s="2" t="str">
        <f>IF(sum!A714="MA",sum!G714,"*")</f>
        <v>*</v>
      </c>
      <c r="AH721" s="2" t="s">
        <v>186</v>
      </c>
      <c r="AI721" s="2" t="s">
        <v>187</v>
      </c>
      <c r="AJ721" s="2">
        <v>2035</v>
      </c>
      <c r="AK721" s="2" t="str">
        <f>IF(sum!A714="ON",sum!B714,"*")</f>
        <v>*</v>
      </c>
      <c r="AL721" s="2"/>
      <c r="AM721" s="2" t="str">
        <f>IF(sum!A714="ON",sum!G714,"*")</f>
        <v>*</v>
      </c>
      <c r="AP721" s="4" t="s">
        <v>186</v>
      </c>
      <c r="AQ721" s="4" t="s">
        <v>187</v>
      </c>
      <c r="AR721" s="4">
        <v>2035</v>
      </c>
      <c r="AS721" s="2" t="str">
        <f>IF(sum!A714="QU",sum!B714,"*")</f>
        <v>*</v>
      </c>
      <c r="AT721" s="2"/>
      <c r="AU721" s="2" t="str">
        <f>IF(sum!A714="QU",sum!G714,"*")</f>
        <v>*</v>
      </c>
      <c r="AX721" s="2" t="s">
        <v>186</v>
      </c>
      <c r="AY721" s="2" t="s">
        <v>187</v>
      </c>
      <c r="AZ721" s="2">
        <v>2035</v>
      </c>
      <c r="BA721" s="2" t="str">
        <f>IF(sum!A714="SA",sum!B714,"*")</f>
        <v>HSS-WaterHeat_ELE1</v>
      </c>
      <c r="BB721" s="2"/>
      <c r="BC721" s="2">
        <f>IF(sum!A714="SA",sum!G714,"*")</f>
        <v>0.113527760199792</v>
      </c>
    </row>
    <row r="722" spans="2:55">
      <c r="B722" s="4" t="s">
        <v>186</v>
      </c>
      <c r="C722" s="4" t="s">
        <v>187</v>
      </c>
      <c r="D722" s="4">
        <v>2035</v>
      </c>
      <c r="J722" s="4" t="s">
        <v>186</v>
      </c>
      <c r="K722" s="4" t="s">
        <v>187</v>
      </c>
      <c r="L722" s="4">
        <v>2035</v>
      </c>
      <c r="M722" s="2" t="str">
        <f>IF(sum!A715="AT",sum!B715,"*")</f>
        <v>*</v>
      </c>
      <c r="N722" s="2"/>
      <c r="O722" s="2" t="str">
        <f>IF(sum!A715="AT",sum!G715,"*")</f>
        <v>*</v>
      </c>
      <c r="R722" s="4" t="s">
        <v>186</v>
      </c>
      <c r="S722" s="4" t="s">
        <v>187</v>
      </c>
      <c r="T722" s="4">
        <v>2035</v>
      </c>
      <c r="U722" s="2" t="str">
        <f>IF(sum!A715="BC",sum!B715,"*")</f>
        <v>*</v>
      </c>
      <c r="V722" s="2"/>
      <c r="W722" s="2" t="str">
        <f>IF(sum!A715="BC",sum!G715,"*")</f>
        <v>*</v>
      </c>
      <c r="Z722" s="4" t="s">
        <v>186</v>
      </c>
      <c r="AA722" s="4" t="s">
        <v>187</v>
      </c>
      <c r="AB722" s="4">
        <v>2035</v>
      </c>
      <c r="AC722" s="2" t="str">
        <f>IF(sum!A715="MA",sum!B715,"*")</f>
        <v>*</v>
      </c>
      <c r="AD722" s="2"/>
      <c r="AE722" s="2" t="str">
        <f>IF(sum!A715="MA",sum!G715,"*")</f>
        <v>*</v>
      </c>
      <c r="AH722" s="4" t="s">
        <v>186</v>
      </c>
      <c r="AI722" s="4" t="s">
        <v>187</v>
      </c>
      <c r="AJ722" s="4">
        <v>2035</v>
      </c>
      <c r="AK722" s="2" t="str">
        <f>IF(sum!A715="ON",sum!B715,"*")</f>
        <v>*</v>
      </c>
      <c r="AL722" s="2"/>
      <c r="AM722" s="2" t="str">
        <f>IF(sum!A715="ON",sum!G715,"*")</f>
        <v>*</v>
      </c>
      <c r="AP722" s="2" t="s">
        <v>186</v>
      </c>
      <c r="AQ722" s="2" t="s">
        <v>187</v>
      </c>
      <c r="AR722" s="2">
        <v>2035</v>
      </c>
      <c r="AS722" s="2" t="str">
        <f>IF(sum!A715="QU",sum!B715,"*")</f>
        <v>*</v>
      </c>
      <c r="AT722" s="2"/>
      <c r="AU722" s="2" t="str">
        <f>IF(sum!A715="QU",sum!G715,"*")</f>
        <v>*</v>
      </c>
      <c r="AX722" s="4" t="s">
        <v>186</v>
      </c>
      <c r="AY722" s="4" t="s">
        <v>187</v>
      </c>
      <c r="AZ722" s="4">
        <v>2035</v>
      </c>
      <c r="BA722" s="2" t="str">
        <f>IF(sum!A715="SA",sum!B715,"*")</f>
        <v>ICS-AuxiliaryEquip_ELE1</v>
      </c>
      <c r="BB722" s="2"/>
      <c r="BC722" s="2">
        <f>IF(sum!A715="SA",sum!G715,"*")</f>
        <v>0.0113527760199792</v>
      </c>
    </row>
    <row r="723" spans="2:55">
      <c r="B723" s="2" t="s">
        <v>186</v>
      </c>
      <c r="C723" s="2" t="s">
        <v>187</v>
      </c>
      <c r="D723" s="2">
        <v>2035</v>
      </c>
      <c r="J723" s="2" t="s">
        <v>186</v>
      </c>
      <c r="K723" s="2" t="s">
        <v>187</v>
      </c>
      <c r="L723" s="2">
        <v>2035</v>
      </c>
      <c r="M723" s="2" t="str">
        <f>IF(sum!A716="AT",sum!B716,"*")</f>
        <v>*</v>
      </c>
      <c r="N723" s="2"/>
      <c r="O723" s="2" t="str">
        <f>IF(sum!A716="AT",sum!G716,"*")</f>
        <v>*</v>
      </c>
      <c r="R723" s="2" t="s">
        <v>186</v>
      </c>
      <c r="S723" s="2" t="s">
        <v>187</v>
      </c>
      <c r="T723" s="2">
        <v>2035</v>
      </c>
      <c r="U723" s="2" t="str">
        <f>IF(sum!A716="BC",sum!B716,"*")</f>
        <v>*</v>
      </c>
      <c r="V723" s="2"/>
      <c r="W723" s="2" t="str">
        <f>IF(sum!A716="BC",sum!G716,"*")</f>
        <v>*</v>
      </c>
      <c r="Z723" s="2" t="s">
        <v>186</v>
      </c>
      <c r="AA723" s="2" t="s">
        <v>187</v>
      </c>
      <c r="AB723" s="2">
        <v>2035</v>
      </c>
      <c r="AC723" s="2" t="str">
        <f>IF(sum!A716="MA",sum!B716,"*")</f>
        <v>*</v>
      </c>
      <c r="AD723" s="2"/>
      <c r="AE723" s="2" t="str">
        <f>IF(sum!A716="MA",sum!G716,"*")</f>
        <v>*</v>
      </c>
      <c r="AH723" s="2" t="s">
        <v>186</v>
      </c>
      <c r="AI723" s="2" t="s">
        <v>187</v>
      </c>
      <c r="AJ723" s="2">
        <v>2035</v>
      </c>
      <c r="AK723" s="2" t="str">
        <f>IF(sum!A716="ON",sum!B716,"*")</f>
        <v>*</v>
      </c>
      <c r="AL723" s="2"/>
      <c r="AM723" s="2" t="str">
        <f>IF(sum!A716="ON",sum!G716,"*")</f>
        <v>*</v>
      </c>
      <c r="AP723" s="4" t="s">
        <v>186</v>
      </c>
      <c r="AQ723" s="4" t="s">
        <v>187</v>
      </c>
      <c r="AR723" s="4">
        <v>2035</v>
      </c>
      <c r="AS723" s="2" t="str">
        <f>IF(sum!A716="QU",sum!B716,"*")</f>
        <v>*</v>
      </c>
      <c r="AT723" s="2"/>
      <c r="AU723" s="2" t="str">
        <f>IF(sum!A716="QU",sum!G716,"*")</f>
        <v>*</v>
      </c>
      <c r="AX723" s="2" t="s">
        <v>186</v>
      </c>
      <c r="AY723" s="2" t="s">
        <v>187</v>
      </c>
      <c r="AZ723" s="2">
        <v>2035</v>
      </c>
      <c r="BA723" s="2" t="str">
        <f>IF(sum!A716="SA",sum!B716,"*")</f>
        <v>ICS-Light_ELE1</v>
      </c>
      <c r="BB723" s="2"/>
      <c r="BC723" s="2">
        <f>IF(sum!A716="SA",sum!G716,"*")</f>
        <v>0.0146766064202532</v>
      </c>
    </row>
    <row r="724" spans="2:55">
      <c r="B724" s="4" t="s">
        <v>186</v>
      </c>
      <c r="C724" s="4" t="s">
        <v>187</v>
      </c>
      <c r="D724" s="4">
        <v>2035</v>
      </c>
      <c r="J724" s="4" t="s">
        <v>186</v>
      </c>
      <c r="K724" s="4" t="s">
        <v>187</v>
      </c>
      <c r="L724" s="4">
        <v>2035</v>
      </c>
      <c r="M724" s="2" t="str">
        <f>IF(sum!A717="AT",sum!B717,"*")</f>
        <v>*</v>
      </c>
      <c r="N724" s="2"/>
      <c r="O724" s="2" t="str">
        <f>IF(sum!A717="AT",sum!G717,"*")</f>
        <v>*</v>
      </c>
      <c r="R724" s="4" t="s">
        <v>186</v>
      </c>
      <c r="S724" s="4" t="s">
        <v>187</v>
      </c>
      <c r="T724" s="4">
        <v>2035</v>
      </c>
      <c r="U724" s="2" t="str">
        <f>IF(sum!A717="BC",sum!B717,"*")</f>
        <v>*</v>
      </c>
      <c r="V724" s="2"/>
      <c r="W724" s="2" t="str">
        <f>IF(sum!A717="BC",sum!G717,"*")</f>
        <v>*</v>
      </c>
      <c r="Z724" s="4" t="s">
        <v>186</v>
      </c>
      <c r="AA724" s="4" t="s">
        <v>187</v>
      </c>
      <c r="AB724" s="4">
        <v>2035</v>
      </c>
      <c r="AC724" s="2" t="str">
        <f>IF(sum!A717="MA",sum!B717,"*")</f>
        <v>*</v>
      </c>
      <c r="AD724" s="2"/>
      <c r="AE724" s="2" t="str">
        <f>IF(sum!A717="MA",sum!G717,"*")</f>
        <v>*</v>
      </c>
      <c r="AH724" s="4" t="s">
        <v>186</v>
      </c>
      <c r="AI724" s="4" t="s">
        <v>187</v>
      </c>
      <c r="AJ724" s="4">
        <v>2035</v>
      </c>
      <c r="AK724" s="2" t="str">
        <f>IF(sum!A717="ON",sum!B717,"*")</f>
        <v>*</v>
      </c>
      <c r="AL724" s="2"/>
      <c r="AM724" s="2" t="str">
        <f>IF(sum!A717="ON",sum!G717,"*")</f>
        <v>*</v>
      </c>
      <c r="AP724" s="2" t="s">
        <v>186</v>
      </c>
      <c r="AQ724" s="2" t="s">
        <v>187</v>
      </c>
      <c r="AR724" s="2">
        <v>2035</v>
      </c>
      <c r="AS724" s="2" t="str">
        <f>IF(sum!A717="QU",sum!B717,"*")</f>
        <v>*</v>
      </c>
      <c r="AT724" s="2"/>
      <c r="AU724" s="2" t="str">
        <f>IF(sum!A717="QU",sum!G717,"*")</f>
        <v>*</v>
      </c>
      <c r="AX724" s="4" t="s">
        <v>186</v>
      </c>
      <c r="AY724" s="4" t="s">
        <v>187</v>
      </c>
      <c r="AZ724" s="4">
        <v>2035</v>
      </c>
      <c r="BA724" s="2" t="str">
        <f>IF(sum!A717="SA",sum!B717,"*")</f>
        <v>ICS-SpHeat_ELE1</v>
      </c>
      <c r="BB724" s="2"/>
      <c r="BC724" s="2">
        <f>IF(sum!A717="SA",sum!G717,"*")</f>
        <v>0.0422743606002959</v>
      </c>
    </row>
    <row r="725" spans="2:55">
      <c r="B725" s="2" t="s">
        <v>186</v>
      </c>
      <c r="C725" s="2" t="s">
        <v>187</v>
      </c>
      <c r="D725" s="2">
        <v>2035</v>
      </c>
      <c r="J725" s="2" t="s">
        <v>186</v>
      </c>
      <c r="K725" s="2" t="s">
        <v>187</v>
      </c>
      <c r="L725" s="2">
        <v>2035</v>
      </c>
      <c r="M725" s="2" t="str">
        <f>IF(sum!A718="AT",sum!B718,"*")</f>
        <v>*</v>
      </c>
      <c r="N725" s="2"/>
      <c r="O725" s="2" t="str">
        <f>IF(sum!A718="AT",sum!G718,"*")</f>
        <v>*</v>
      </c>
      <c r="R725" s="2" t="s">
        <v>186</v>
      </c>
      <c r="S725" s="2" t="s">
        <v>187</v>
      </c>
      <c r="T725" s="2">
        <v>2035</v>
      </c>
      <c r="U725" s="2" t="str">
        <f>IF(sum!A718="BC",sum!B718,"*")</f>
        <v>*</v>
      </c>
      <c r="V725" s="2"/>
      <c r="W725" s="2" t="str">
        <f>IF(sum!A718="BC",sum!G718,"*")</f>
        <v>*</v>
      </c>
      <c r="Z725" s="2" t="s">
        <v>186</v>
      </c>
      <c r="AA725" s="2" t="s">
        <v>187</v>
      </c>
      <c r="AB725" s="2">
        <v>2035</v>
      </c>
      <c r="AC725" s="2" t="str">
        <f>IF(sum!A718="MA",sum!B718,"*")</f>
        <v>*</v>
      </c>
      <c r="AD725" s="2"/>
      <c r="AE725" s="2" t="str">
        <f>IF(sum!A718="MA",sum!G718,"*")</f>
        <v>*</v>
      </c>
      <c r="AH725" s="2" t="s">
        <v>186</v>
      </c>
      <c r="AI725" s="2" t="s">
        <v>187</v>
      </c>
      <c r="AJ725" s="2">
        <v>2035</v>
      </c>
      <c r="AK725" s="2" t="str">
        <f>IF(sum!A718="ON",sum!B718,"*")</f>
        <v>*</v>
      </c>
      <c r="AL725" s="2"/>
      <c r="AM725" s="2" t="str">
        <f>IF(sum!A718="ON",sum!G718,"*")</f>
        <v>*</v>
      </c>
      <c r="AP725" s="4" t="s">
        <v>186</v>
      </c>
      <c r="AQ725" s="4" t="s">
        <v>187</v>
      </c>
      <c r="AR725" s="4">
        <v>2035</v>
      </c>
      <c r="AS725" s="2" t="str">
        <f>IF(sum!A718="QU",sum!B718,"*")</f>
        <v>*</v>
      </c>
      <c r="AT725" s="2"/>
      <c r="AU725" s="2" t="str">
        <f>IF(sum!A718="QU",sum!G718,"*")</f>
        <v>*</v>
      </c>
      <c r="AX725" s="2" t="s">
        <v>186</v>
      </c>
      <c r="AY725" s="2" t="s">
        <v>187</v>
      </c>
      <c r="AZ725" s="2">
        <v>2035</v>
      </c>
      <c r="BA725" s="2" t="str">
        <f>IF(sum!A718="SA",sum!B718,"*")</f>
        <v>OS-AuxiliaryEquip_ELE1</v>
      </c>
      <c r="BB725" s="2"/>
      <c r="BC725" s="2">
        <f>IF(sum!A718="SA",sum!G718,"*")</f>
        <v>0.204349968359626</v>
      </c>
    </row>
    <row r="726" spans="2:55">
      <c r="B726" s="4" t="s">
        <v>186</v>
      </c>
      <c r="C726" s="4" t="s">
        <v>187</v>
      </c>
      <c r="D726" s="4">
        <v>2035</v>
      </c>
      <c r="J726" s="4" t="s">
        <v>186</v>
      </c>
      <c r="K726" s="4" t="s">
        <v>187</v>
      </c>
      <c r="L726" s="4">
        <v>2035</v>
      </c>
      <c r="M726" s="2" t="str">
        <f>IF(sum!A719="AT",sum!B719,"*")</f>
        <v>*</v>
      </c>
      <c r="N726" s="2"/>
      <c r="O726" s="2" t="str">
        <f>IF(sum!A719="AT",sum!G719,"*")</f>
        <v>*</v>
      </c>
      <c r="R726" s="4" t="s">
        <v>186</v>
      </c>
      <c r="S726" s="4" t="s">
        <v>187</v>
      </c>
      <c r="T726" s="4">
        <v>2035</v>
      </c>
      <c r="U726" s="2" t="str">
        <f>IF(sum!A719="BC",sum!B719,"*")</f>
        <v>*</v>
      </c>
      <c r="V726" s="2"/>
      <c r="W726" s="2" t="str">
        <f>IF(sum!A719="BC",sum!G719,"*")</f>
        <v>*</v>
      </c>
      <c r="Z726" s="4" t="s">
        <v>186</v>
      </c>
      <c r="AA726" s="4" t="s">
        <v>187</v>
      </c>
      <c r="AB726" s="4">
        <v>2035</v>
      </c>
      <c r="AC726" s="2" t="str">
        <f>IF(sum!A719="MA",sum!B719,"*")</f>
        <v>*</v>
      </c>
      <c r="AD726" s="2"/>
      <c r="AE726" s="2" t="str">
        <f>IF(sum!A719="MA",sum!G719,"*")</f>
        <v>*</v>
      </c>
      <c r="AH726" s="4" t="s">
        <v>186</v>
      </c>
      <c r="AI726" s="4" t="s">
        <v>187</v>
      </c>
      <c r="AJ726" s="4">
        <v>2035</v>
      </c>
      <c r="AK726" s="2" t="str">
        <f>IF(sum!A719="ON",sum!B719,"*")</f>
        <v>*</v>
      </c>
      <c r="AL726" s="2"/>
      <c r="AM726" s="2" t="str">
        <f>IF(sum!A719="ON",sum!G719,"*")</f>
        <v>*</v>
      </c>
      <c r="AP726" s="2" t="s">
        <v>186</v>
      </c>
      <c r="AQ726" s="2" t="s">
        <v>187</v>
      </c>
      <c r="AR726" s="2">
        <v>2035</v>
      </c>
      <c r="AS726" s="2" t="str">
        <f>IF(sum!A719="QU",sum!B719,"*")</f>
        <v>*</v>
      </c>
      <c r="AT726" s="2"/>
      <c r="AU726" s="2" t="str">
        <f>IF(sum!A719="QU",sum!G719,"*")</f>
        <v>*</v>
      </c>
      <c r="AX726" s="4" t="s">
        <v>186</v>
      </c>
      <c r="AY726" s="4" t="s">
        <v>187</v>
      </c>
      <c r="AZ726" s="4">
        <v>2035</v>
      </c>
      <c r="BA726" s="2" t="str">
        <f>IF(sum!A719="SA",sum!B719,"*")</f>
        <v>OS-AuxiliaryMot_ELE1</v>
      </c>
      <c r="BB726" s="2"/>
      <c r="BC726" s="2">
        <f>IF(sum!A719="SA",sum!G719,"*")</f>
        <v>0.0880596385215188</v>
      </c>
    </row>
    <row r="727" spans="2:55">
      <c r="B727" s="2" t="s">
        <v>186</v>
      </c>
      <c r="C727" s="2" t="s">
        <v>187</v>
      </c>
      <c r="D727" s="2">
        <v>2035</v>
      </c>
      <c r="J727" s="2" t="s">
        <v>186</v>
      </c>
      <c r="K727" s="2" t="s">
        <v>187</v>
      </c>
      <c r="L727" s="2">
        <v>2035</v>
      </c>
      <c r="M727" s="2" t="str">
        <f>IF(sum!A720="AT",sum!B720,"*")</f>
        <v>*</v>
      </c>
      <c r="N727" s="2"/>
      <c r="O727" s="2" t="str">
        <f>IF(sum!A720="AT",sum!G720,"*")</f>
        <v>*</v>
      </c>
      <c r="R727" s="2" t="s">
        <v>186</v>
      </c>
      <c r="S727" s="2" t="s">
        <v>187</v>
      </c>
      <c r="T727" s="2">
        <v>2035</v>
      </c>
      <c r="U727" s="2" t="str">
        <f>IF(sum!A720="BC",sum!B720,"*")</f>
        <v>*</v>
      </c>
      <c r="V727" s="2"/>
      <c r="W727" s="2" t="str">
        <f>IF(sum!A720="BC",sum!G720,"*")</f>
        <v>*</v>
      </c>
      <c r="Z727" s="2" t="s">
        <v>186</v>
      </c>
      <c r="AA727" s="2" t="s">
        <v>187</v>
      </c>
      <c r="AB727" s="2">
        <v>2035</v>
      </c>
      <c r="AC727" s="2" t="str">
        <f>IF(sum!A720="MA",sum!B720,"*")</f>
        <v>*</v>
      </c>
      <c r="AD727" s="2"/>
      <c r="AE727" s="2" t="str">
        <f>IF(sum!A720="MA",sum!G720,"*")</f>
        <v>*</v>
      </c>
      <c r="AH727" s="2" t="s">
        <v>186</v>
      </c>
      <c r="AI727" s="2" t="s">
        <v>187</v>
      </c>
      <c r="AJ727" s="2">
        <v>2035</v>
      </c>
      <c r="AK727" s="2" t="str">
        <f>IF(sum!A720="ON",sum!B720,"*")</f>
        <v>*</v>
      </c>
      <c r="AL727" s="2"/>
      <c r="AM727" s="2" t="str">
        <f>IF(sum!A720="ON",sum!G720,"*")</f>
        <v>*</v>
      </c>
      <c r="AP727" s="4" t="s">
        <v>186</v>
      </c>
      <c r="AQ727" s="4" t="s">
        <v>187</v>
      </c>
      <c r="AR727" s="4">
        <v>2035</v>
      </c>
      <c r="AS727" s="2" t="str">
        <f>IF(sum!A720="QU",sum!B720,"*")</f>
        <v>*</v>
      </c>
      <c r="AT727" s="2"/>
      <c r="AU727" s="2" t="str">
        <f>IF(sum!A720="QU",sum!G720,"*")</f>
        <v>*</v>
      </c>
      <c r="AX727" s="2" t="s">
        <v>186</v>
      </c>
      <c r="AY727" s="2" t="s">
        <v>187</v>
      </c>
      <c r="AZ727" s="2">
        <v>2035</v>
      </c>
      <c r="BA727" s="2" t="str">
        <f>IF(sum!A720="SA",sum!B720,"*")</f>
        <v>OS-Light_ELE1</v>
      </c>
      <c r="BB727" s="2"/>
      <c r="BC727" s="2">
        <f>IF(sum!A720="SA",sum!G720,"*")</f>
        <v>0.322885341245569</v>
      </c>
    </row>
    <row r="728" spans="2:55">
      <c r="B728" s="4" t="s">
        <v>186</v>
      </c>
      <c r="C728" s="4" t="s">
        <v>187</v>
      </c>
      <c r="D728" s="4">
        <v>2035</v>
      </c>
      <c r="J728" s="4" t="s">
        <v>186</v>
      </c>
      <c r="K728" s="4" t="s">
        <v>187</v>
      </c>
      <c r="L728" s="4">
        <v>2035</v>
      </c>
      <c r="M728" s="2" t="str">
        <f>IF(sum!A721="AT",sum!B721,"*")</f>
        <v>*</v>
      </c>
      <c r="N728" s="2"/>
      <c r="O728" s="2" t="str">
        <f>IF(sum!A721="AT",sum!G721,"*")</f>
        <v>*</v>
      </c>
      <c r="R728" s="4" t="s">
        <v>186</v>
      </c>
      <c r="S728" s="4" t="s">
        <v>187</v>
      </c>
      <c r="T728" s="4">
        <v>2035</v>
      </c>
      <c r="U728" s="2" t="str">
        <f>IF(sum!A721="BC",sum!B721,"*")</f>
        <v>*</v>
      </c>
      <c r="V728" s="2"/>
      <c r="W728" s="2" t="str">
        <f>IF(sum!A721="BC",sum!G721,"*")</f>
        <v>*</v>
      </c>
      <c r="Z728" s="4" t="s">
        <v>186</v>
      </c>
      <c r="AA728" s="4" t="s">
        <v>187</v>
      </c>
      <c r="AB728" s="4">
        <v>2035</v>
      </c>
      <c r="AC728" s="2" t="str">
        <f>IF(sum!A721="MA",sum!B721,"*")</f>
        <v>*</v>
      </c>
      <c r="AD728" s="2"/>
      <c r="AE728" s="2" t="str">
        <f>IF(sum!A721="MA",sum!G721,"*")</f>
        <v>*</v>
      </c>
      <c r="AH728" s="4" t="s">
        <v>186</v>
      </c>
      <c r="AI728" s="4" t="s">
        <v>187</v>
      </c>
      <c r="AJ728" s="4">
        <v>2035</v>
      </c>
      <c r="AK728" s="2" t="str">
        <f>IF(sum!A721="ON",sum!B721,"*")</f>
        <v>*</v>
      </c>
      <c r="AL728" s="2"/>
      <c r="AM728" s="2" t="str">
        <f>IF(sum!A721="ON",sum!G721,"*")</f>
        <v>*</v>
      </c>
      <c r="AP728" s="2" t="s">
        <v>186</v>
      </c>
      <c r="AQ728" s="2" t="s">
        <v>187</v>
      </c>
      <c r="AR728" s="2">
        <v>2035</v>
      </c>
      <c r="AS728" s="2" t="str">
        <f>IF(sum!A721="QU",sum!B721,"*")</f>
        <v>*</v>
      </c>
      <c r="AT728" s="2"/>
      <c r="AU728" s="2" t="str">
        <f>IF(sum!A721="QU",sum!G721,"*")</f>
        <v>*</v>
      </c>
      <c r="AX728" s="4" t="s">
        <v>186</v>
      </c>
      <c r="AY728" s="4" t="s">
        <v>187</v>
      </c>
      <c r="AZ728" s="4">
        <v>2035</v>
      </c>
      <c r="BA728" s="2" t="str">
        <f>IF(sum!A721="SA",sum!B721,"*")</f>
        <v>OS-SpCool_ELE1</v>
      </c>
      <c r="BB728" s="2"/>
      <c r="BC728" s="2">
        <f>IF(sum!A721="SA",sum!G721,"*")</f>
        <v>0.0293532128405063</v>
      </c>
    </row>
    <row r="729" spans="2:55">
      <c r="B729" s="2" t="s">
        <v>186</v>
      </c>
      <c r="C729" s="2" t="s">
        <v>187</v>
      </c>
      <c r="D729" s="2">
        <v>2035</v>
      </c>
      <c r="J729" s="2" t="s">
        <v>186</v>
      </c>
      <c r="K729" s="2" t="s">
        <v>187</v>
      </c>
      <c r="L729" s="2">
        <v>2035</v>
      </c>
      <c r="M729" s="2" t="str">
        <f>IF(sum!A722="AT",sum!B722,"*")</f>
        <v>*</v>
      </c>
      <c r="N729" s="2"/>
      <c r="O729" s="2" t="str">
        <f>IF(sum!A722="AT",sum!G722,"*")</f>
        <v>*</v>
      </c>
      <c r="R729" s="2" t="s">
        <v>186</v>
      </c>
      <c r="S729" s="2" t="s">
        <v>187</v>
      </c>
      <c r="T729" s="2">
        <v>2035</v>
      </c>
      <c r="U729" s="2" t="str">
        <f>IF(sum!A722="BC",sum!B722,"*")</f>
        <v>*</v>
      </c>
      <c r="V729" s="2"/>
      <c r="W729" s="2" t="str">
        <f>IF(sum!A722="BC",sum!G722,"*")</f>
        <v>*</v>
      </c>
      <c r="Z729" s="2" t="s">
        <v>186</v>
      </c>
      <c r="AA729" s="2" t="s">
        <v>187</v>
      </c>
      <c r="AB729" s="2">
        <v>2035</v>
      </c>
      <c r="AC729" s="2" t="str">
        <f>IF(sum!A722="MA",sum!B722,"*")</f>
        <v>*</v>
      </c>
      <c r="AD729" s="2"/>
      <c r="AE729" s="2" t="str">
        <f>IF(sum!A722="MA",sum!G722,"*")</f>
        <v>*</v>
      </c>
      <c r="AH729" s="2" t="s">
        <v>186</v>
      </c>
      <c r="AI729" s="2" t="s">
        <v>187</v>
      </c>
      <c r="AJ729" s="2">
        <v>2035</v>
      </c>
      <c r="AK729" s="2" t="str">
        <f>IF(sum!A722="ON",sum!B722,"*")</f>
        <v>*</v>
      </c>
      <c r="AL729" s="2"/>
      <c r="AM729" s="2" t="str">
        <f>IF(sum!A722="ON",sum!G722,"*")</f>
        <v>*</v>
      </c>
      <c r="AP729" s="4" t="s">
        <v>186</v>
      </c>
      <c r="AQ729" s="4" t="s">
        <v>187</v>
      </c>
      <c r="AR729" s="4">
        <v>2035</v>
      </c>
      <c r="AS729" s="2" t="str">
        <f>IF(sum!A722="QU",sum!B722,"*")</f>
        <v>*</v>
      </c>
      <c r="AT729" s="2"/>
      <c r="AU729" s="2" t="str">
        <f>IF(sum!A722="QU",sum!G722,"*")</f>
        <v>*</v>
      </c>
      <c r="AX729" s="2" t="s">
        <v>186</v>
      </c>
      <c r="AY729" s="2" t="s">
        <v>187</v>
      </c>
      <c r="AZ729" s="2">
        <v>2035</v>
      </c>
      <c r="BA729" s="2" t="str">
        <f>IF(sum!A722="SA",sum!B722,"*")</f>
        <v>OS-SpHeat_ELE1</v>
      </c>
      <c r="BB729" s="2"/>
      <c r="BC729" s="2">
        <f>IF(sum!A722="SA",sum!G722,"*")</f>
        <v>0.749283217318627</v>
      </c>
    </row>
    <row r="730" spans="2:55">
      <c r="B730" s="4" t="s">
        <v>186</v>
      </c>
      <c r="C730" s="4" t="s">
        <v>187</v>
      </c>
      <c r="D730" s="4">
        <v>2035</v>
      </c>
      <c r="J730" s="4" t="s">
        <v>186</v>
      </c>
      <c r="K730" s="4" t="s">
        <v>187</v>
      </c>
      <c r="L730" s="4">
        <v>2035</v>
      </c>
      <c r="M730" s="2" t="str">
        <f>IF(sum!A723="AT",sum!B723,"*")</f>
        <v>*</v>
      </c>
      <c r="N730" s="2"/>
      <c r="O730" s="2" t="str">
        <f>IF(sum!A723="AT",sum!G723,"*")</f>
        <v>*</v>
      </c>
      <c r="R730" s="4" t="s">
        <v>186</v>
      </c>
      <c r="S730" s="4" t="s">
        <v>187</v>
      </c>
      <c r="T730" s="4">
        <v>2035</v>
      </c>
      <c r="U730" s="2" t="str">
        <f>IF(sum!A723="BC",sum!B723,"*")</f>
        <v>*</v>
      </c>
      <c r="V730" s="2"/>
      <c r="W730" s="2" t="str">
        <f>IF(sum!A723="BC",sum!G723,"*")</f>
        <v>*</v>
      </c>
      <c r="Z730" s="4" t="s">
        <v>186</v>
      </c>
      <c r="AA730" s="4" t="s">
        <v>187</v>
      </c>
      <c r="AB730" s="4">
        <v>2035</v>
      </c>
      <c r="AC730" s="2" t="str">
        <f>IF(sum!A723="MA",sum!B723,"*")</f>
        <v>*</v>
      </c>
      <c r="AD730" s="2"/>
      <c r="AE730" s="2" t="str">
        <f>IF(sum!A723="MA",sum!G723,"*")</f>
        <v>*</v>
      </c>
      <c r="AH730" s="4" t="s">
        <v>186</v>
      </c>
      <c r="AI730" s="4" t="s">
        <v>187</v>
      </c>
      <c r="AJ730" s="4">
        <v>2035</v>
      </c>
      <c r="AK730" s="2" t="str">
        <f>IF(sum!A723="ON",sum!B723,"*")</f>
        <v>*</v>
      </c>
      <c r="AL730" s="2"/>
      <c r="AM730" s="2" t="str">
        <f>IF(sum!A723="ON",sum!G723,"*")</f>
        <v>*</v>
      </c>
      <c r="AP730" s="2" t="s">
        <v>186</v>
      </c>
      <c r="AQ730" s="2" t="s">
        <v>187</v>
      </c>
      <c r="AR730" s="2">
        <v>2035</v>
      </c>
      <c r="AS730" s="2" t="str">
        <f>IF(sum!A723="QU",sum!B723,"*")</f>
        <v>*</v>
      </c>
      <c r="AT730" s="2"/>
      <c r="AU730" s="2" t="str">
        <f>IF(sum!A723="QU",sum!G723,"*")</f>
        <v>*</v>
      </c>
      <c r="AX730" s="4" t="s">
        <v>186</v>
      </c>
      <c r="AY730" s="4" t="s">
        <v>187</v>
      </c>
      <c r="AZ730" s="4">
        <v>2035</v>
      </c>
      <c r="BA730" s="2" t="str">
        <f>IF(sum!A723="SA",sum!B723,"*")</f>
        <v>OS-WaterHeat_ELE1</v>
      </c>
      <c r="BB730" s="2"/>
      <c r="BC730" s="2">
        <f>IF(sum!A723="SA",sum!G723,"*")</f>
        <v>0.0454111040799168</v>
      </c>
    </row>
    <row r="731" spans="2:55">
      <c r="B731" s="2" t="s">
        <v>186</v>
      </c>
      <c r="C731" s="2" t="s">
        <v>187</v>
      </c>
      <c r="D731" s="2">
        <v>2035</v>
      </c>
      <c r="J731" s="2" t="s">
        <v>186</v>
      </c>
      <c r="K731" s="2" t="s">
        <v>187</v>
      </c>
      <c r="L731" s="2">
        <v>2035</v>
      </c>
      <c r="M731" s="2" t="str">
        <f>IF(sum!A724="AT",sum!B724,"*")</f>
        <v>*</v>
      </c>
      <c r="N731" s="2"/>
      <c r="O731" s="2" t="str">
        <f>IF(sum!A724="AT",sum!G724,"*")</f>
        <v>*</v>
      </c>
      <c r="R731" s="2" t="s">
        <v>186</v>
      </c>
      <c r="S731" s="2" t="s">
        <v>187</v>
      </c>
      <c r="T731" s="2">
        <v>2035</v>
      </c>
      <c r="U731" s="2" t="str">
        <f>IF(sum!A724="BC",sum!B724,"*")</f>
        <v>*</v>
      </c>
      <c r="V731" s="2"/>
      <c r="W731" s="2" t="str">
        <f>IF(sum!A724="BC",sum!G724,"*")</f>
        <v>*</v>
      </c>
      <c r="Z731" s="2" t="s">
        <v>186</v>
      </c>
      <c r="AA731" s="2" t="s">
        <v>187</v>
      </c>
      <c r="AB731" s="2">
        <v>2035</v>
      </c>
      <c r="AC731" s="2" t="str">
        <f>IF(sum!A724="MA",sum!B724,"*")</f>
        <v>*</v>
      </c>
      <c r="AD731" s="2"/>
      <c r="AE731" s="2" t="str">
        <f>IF(sum!A724="MA",sum!G724,"*")</f>
        <v>*</v>
      </c>
      <c r="AH731" s="2" t="s">
        <v>186</v>
      </c>
      <c r="AI731" s="2" t="s">
        <v>187</v>
      </c>
      <c r="AJ731" s="2">
        <v>2035</v>
      </c>
      <c r="AK731" s="2" t="str">
        <f>IF(sum!A724="ON",sum!B724,"*")</f>
        <v>*</v>
      </c>
      <c r="AL731" s="2"/>
      <c r="AM731" s="2" t="str">
        <f>IF(sum!A724="ON",sum!G724,"*")</f>
        <v>*</v>
      </c>
      <c r="AP731" s="4" t="s">
        <v>186</v>
      </c>
      <c r="AQ731" s="4" t="s">
        <v>187</v>
      </c>
      <c r="AR731" s="4">
        <v>2035</v>
      </c>
      <c r="AS731" s="2" t="str">
        <f>IF(sum!A724="QU",sum!B724,"*")</f>
        <v>*</v>
      </c>
      <c r="AT731" s="2"/>
      <c r="AU731" s="2" t="str">
        <f>IF(sum!A724="QU",sum!G724,"*")</f>
        <v>*</v>
      </c>
      <c r="AX731" s="2" t="s">
        <v>186</v>
      </c>
      <c r="AY731" s="2" t="s">
        <v>187</v>
      </c>
      <c r="AZ731" s="2">
        <v>2035</v>
      </c>
      <c r="BA731" s="2" t="str">
        <f>IF(sum!A724="SA",sum!B724,"*")</f>
        <v>OTH-AuxiliaryEquip_ELE1</v>
      </c>
      <c r="BB731" s="2"/>
      <c r="BC731" s="2">
        <f>IF(sum!A724="SA",sum!G724,"*")</f>
        <v>0.0113527760199792</v>
      </c>
    </row>
    <row r="732" spans="2:55">
      <c r="B732" s="4" t="s">
        <v>186</v>
      </c>
      <c r="C732" s="4" t="s">
        <v>187</v>
      </c>
      <c r="D732" s="4">
        <v>2035</v>
      </c>
      <c r="J732" s="4" t="s">
        <v>186</v>
      </c>
      <c r="K732" s="4" t="s">
        <v>187</v>
      </c>
      <c r="L732" s="4">
        <v>2035</v>
      </c>
      <c r="M732" s="2" t="str">
        <f>IF(sum!A725="AT",sum!B725,"*")</f>
        <v>*</v>
      </c>
      <c r="N732" s="2"/>
      <c r="O732" s="2" t="str">
        <f>IF(sum!A725="AT",sum!G725,"*")</f>
        <v>*</v>
      </c>
      <c r="R732" s="4" t="s">
        <v>186</v>
      </c>
      <c r="S732" s="4" t="s">
        <v>187</v>
      </c>
      <c r="T732" s="4">
        <v>2035</v>
      </c>
      <c r="U732" s="2" t="str">
        <f>IF(sum!A725="BC",sum!B725,"*")</f>
        <v>*</v>
      </c>
      <c r="V732" s="2"/>
      <c r="W732" s="2" t="str">
        <f>IF(sum!A725="BC",sum!G725,"*")</f>
        <v>*</v>
      </c>
      <c r="Z732" s="4" t="s">
        <v>186</v>
      </c>
      <c r="AA732" s="4" t="s">
        <v>187</v>
      </c>
      <c r="AB732" s="4">
        <v>2035</v>
      </c>
      <c r="AC732" s="2" t="str">
        <f>IF(sum!A725="MA",sum!B725,"*")</f>
        <v>*</v>
      </c>
      <c r="AD732" s="2"/>
      <c r="AE732" s="2" t="str">
        <f>IF(sum!A725="MA",sum!G725,"*")</f>
        <v>*</v>
      </c>
      <c r="AH732" s="4" t="s">
        <v>186</v>
      </c>
      <c r="AI732" s="4" t="s">
        <v>187</v>
      </c>
      <c r="AJ732" s="4">
        <v>2035</v>
      </c>
      <c r="AK732" s="2" t="str">
        <f>IF(sum!A725="ON",sum!B725,"*")</f>
        <v>*</v>
      </c>
      <c r="AL732" s="2"/>
      <c r="AM732" s="2" t="str">
        <f>IF(sum!A725="ON",sum!G725,"*")</f>
        <v>*</v>
      </c>
      <c r="AP732" s="2" t="s">
        <v>186</v>
      </c>
      <c r="AQ732" s="2" t="s">
        <v>187</v>
      </c>
      <c r="AR732" s="2">
        <v>2035</v>
      </c>
      <c r="AS732" s="2" t="str">
        <f>IF(sum!A725="QU",sum!B725,"*")</f>
        <v>*</v>
      </c>
      <c r="AT732" s="2"/>
      <c r="AU732" s="2" t="str">
        <f>IF(sum!A725="QU",sum!G725,"*")</f>
        <v>*</v>
      </c>
      <c r="AX732" s="4" t="s">
        <v>186</v>
      </c>
      <c r="AY732" s="4" t="s">
        <v>187</v>
      </c>
      <c r="AZ732" s="4">
        <v>2035</v>
      </c>
      <c r="BA732" s="2" t="str">
        <f>IF(sum!A725="SA",sum!B725,"*")</f>
        <v>OTH-Light_ELE1</v>
      </c>
      <c r="BB732" s="2"/>
      <c r="BC732" s="2">
        <f>IF(sum!A725="SA",sum!G725,"*")</f>
        <v>0.0146766064202532</v>
      </c>
    </row>
    <row r="733" spans="2:55">
      <c r="B733" s="2" t="s">
        <v>186</v>
      </c>
      <c r="C733" s="2" t="s">
        <v>187</v>
      </c>
      <c r="D733" s="2">
        <v>2035</v>
      </c>
      <c r="J733" s="2" t="s">
        <v>186</v>
      </c>
      <c r="K733" s="2" t="s">
        <v>187</v>
      </c>
      <c r="L733" s="2">
        <v>2035</v>
      </c>
      <c r="M733" s="2" t="str">
        <f>IF(sum!A726="AT",sum!B726,"*")</f>
        <v>*</v>
      </c>
      <c r="N733" s="2"/>
      <c r="O733" s="2" t="str">
        <f>IF(sum!A726="AT",sum!G726,"*")</f>
        <v>*</v>
      </c>
      <c r="R733" s="2" t="s">
        <v>186</v>
      </c>
      <c r="S733" s="2" t="s">
        <v>187</v>
      </c>
      <c r="T733" s="2">
        <v>2035</v>
      </c>
      <c r="U733" s="2" t="str">
        <f>IF(sum!A726="BC",sum!B726,"*")</f>
        <v>*</v>
      </c>
      <c r="V733" s="2"/>
      <c r="W733" s="2" t="str">
        <f>IF(sum!A726="BC",sum!G726,"*")</f>
        <v>*</v>
      </c>
      <c r="Z733" s="2" t="s">
        <v>186</v>
      </c>
      <c r="AA733" s="2" t="s">
        <v>187</v>
      </c>
      <c r="AB733" s="2">
        <v>2035</v>
      </c>
      <c r="AC733" s="2" t="str">
        <f>IF(sum!A726="MA",sum!B726,"*")</f>
        <v>*</v>
      </c>
      <c r="AD733" s="2"/>
      <c r="AE733" s="2" t="str">
        <f>IF(sum!A726="MA",sum!G726,"*")</f>
        <v>*</v>
      </c>
      <c r="AH733" s="2" t="s">
        <v>186</v>
      </c>
      <c r="AI733" s="2" t="s">
        <v>187</v>
      </c>
      <c r="AJ733" s="2">
        <v>2035</v>
      </c>
      <c r="AK733" s="2" t="str">
        <f>IF(sum!A726="ON",sum!B726,"*")</f>
        <v>*</v>
      </c>
      <c r="AL733" s="2"/>
      <c r="AM733" s="2" t="str">
        <f>IF(sum!A726="ON",sum!G726,"*")</f>
        <v>*</v>
      </c>
      <c r="AP733" s="4" t="s">
        <v>186</v>
      </c>
      <c r="AQ733" s="4" t="s">
        <v>187</v>
      </c>
      <c r="AR733" s="4">
        <v>2035</v>
      </c>
      <c r="AS733" s="2" t="str">
        <f>IF(sum!A726="QU",sum!B726,"*")</f>
        <v>*</v>
      </c>
      <c r="AT733" s="2"/>
      <c r="AU733" s="2" t="str">
        <f>IF(sum!A726="QU",sum!G726,"*")</f>
        <v>*</v>
      </c>
      <c r="AX733" s="2" t="s">
        <v>186</v>
      </c>
      <c r="AY733" s="2" t="s">
        <v>187</v>
      </c>
      <c r="AZ733" s="2">
        <v>2035</v>
      </c>
      <c r="BA733" s="2" t="str">
        <f>IF(sum!A726="SA",sum!B726,"*")</f>
        <v>OTH-SpHeat_ELE1</v>
      </c>
      <c r="BB733" s="2"/>
      <c r="BC733" s="2">
        <f>IF(sum!A726="SA",sum!G726,"*")</f>
        <v>0.037842586733264</v>
      </c>
    </row>
    <row r="734" spans="2:55">
      <c r="B734" s="4" t="s">
        <v>186</v>
      </c>
      <c r="C734" s="4" t="s">
        <v>187</v>
      </c>
      <c r="D734" s="4">
        <v>2035</v>
      </c>
      <c r="J734" s="4" t="s">
        <v>186</v>
      </c>
      <c r="K734" s="4" t="s">
        <v>187</v>
      </c>
      <c r="L734" s="4">
        <v>2035</v>
      </c>
      <c r="M734" s="2" t="str">
        <f>IF(sum!A727="AT",sum!B727,"*")</f>
        <v>*</v>
      </c>
      <c r="N734" s="2"/>
      <c r="O734" s="2" t="str">
        <f>IF(sum!A727="AT",sum!G727,"*")</f>
        <v>*</v>
      </c>
      <c r="R734" s="4" t="s">
        <v>186</v>
      </c>
      <c r="S734" s="4" t="s">
        <v>187</v>
      </c>
      <c r="T734" s="4">
        <v>2035</v>
      </c>
      <c r="U734" s="2" t="str">
        <f>IF(sum!A727="BC",sum!B727,"*")</f>
        <v>*</v>
      </c>
      <c r="V734" s="2"/>
      <c r="W734" s="2" t="str">
        <f>IF(sum!A727="BC",sum!G727,"*")</f>
        <v>*</v>
      </c>
      <c r="Z734" s="4" t="s">
        <v>186</v>
      </c>
      <c r="AA734" s="4" t="s">
        <v>187</v>
      </c>
      <c r="AB734" s="4">
        <v>2035</v>
      </c>
      <c r="AC734" s="2" t="str">
        <f>IF(sum!A727="MA",sum!B727,"*")</f>
        <v>*</v>
      </c>
      <c r="AD734" s="2"/>
      <c r="AE734" s="2" t="str">
        <f>IF(sum!A727="MA",sum!G727,"*")</f>
        <v>*</v>
      </c>
      <c r="AH734" s="4" t="s">
        <v>186</v>
      </c>
      <c r="AI734" s="4" t="s">
        <v>187</v>
      </c>
      <c r="AJ734" s="4">
        <v>2035</v>
      </c>
      <c r="AK734" s="2" t="str">
        <f>IF(sum!A727="ON",sum!B727,"*")</f>
        <v>*</v>
      </c>
      <c r="AL734" s="2"/>
      <c r="AM734" s="2" t="str">
        <f>IF(sum!A727="ON",sum!G727,"*")</f>
        <v>*</v>
      </c>
      <c r="AP734" s="2" t="s">
        <v>186</v>
      </c>
      <c r="AQ734" s="2" t="s">
        <v>187</v>
      </c>
      <c r="AR734" s="2">
        <v>2035</v>
      </c>
      <c r="AS734" s="2" t="str">
        <f>IF(sum!A727="QU",sum!B727,"*")</f>
        <v>*</v>
      </c>
      <c r="AT734" s="2"/>
      <c r="AU734" s="2" t="str">
        <f>IF(sum!A727="QU",sum!G727,"*")</f>
        <v>*</v>
      </c>
      <c r="AX734" s="4" t="s">
        <v>186</v>
      </c>
      <c r="AY734" s="4" t="s">
        <v>187</v>
      </c>
      <c r="AZ734" s="4">
        <v>2035</v>
      </c>
      <c r="BA734" s="2" t="str">
        <f>IF(sum!A727="SA",sum!B727,"*")</f>
        <v>R_ES-APP-CD_ELC1</v>
      </c>
      <c r="BB734" s="2"/>
      <c r="BC734" s="2">
        <f>IF(sum!A727="SA",sum!G727,"*")</f>
        <v>0</v>
      </c>
    </row>
    <row r="735" spans="2:55">
      <c r="B735" s="2" t="s">
        <v>186</v>
      </c>
      <c r="C735" s="2" t="s">
        <v>187</v>
      </c>
      <c r="D735" s="2">
        <v>2035</v>
      </c>
      <c r="J735" s="2" t="s">
        <v>186</v>
      </c>
      <c r="K735" s="2" t="s">
        <v>187</v>
      </c>
      <c r="L735" s="2">
        <v>2035</v>
      </c>
      <c r="M735" s="2" t="str">
        <f>IF(sum!A728="AT",sum!B728,"*")</f>
        <v>*</v>
      </c>
      <c r="N735" s="2"/>
      <c r="O735" s="2" t="str">
        <f>IF(sum!A728="AT",sum!G728,"*")</f>
        <v>*</v>
      </c>
      <c r="R735" s="2" t="s">
        <v>186</v>
      </c>
      <c r="S735" s="2" t="s">
        <v>187</v>
      </c>
      <c r="T735" s="2">
        <v>2035</v>
      </c>
      <c r="U735" s="2" t="str">
        <f>IF(sum!A728="BC",sum!B728,"*")</f>
        <v>*</v>
      </c>
      <c r="V735" s="2"/>
      <c r="W735" s="2" t="str">
        <f>IF(sum!A728="BC",sum!G728,"*")</f>
        <v>*</v>
      </c>
      <c r="Z735" s="2" t="s">
        <v>186</v>
      </c>
      <c r="AA735" s="2" t="s">
        <v>187</v>
      </c>
      <c r="AB735" s="2">
        <v>2035</v>
      </c>
      <c r="AC735" s="2" t="str">
        <f>IF(sum!A728="MA",sum!B728,"*")</f>
        <v>*</v>
      </c>
      <c r="AD735" s="2"/>
      <c r="AE735" s="2" t="str">
        <f>IF(sum!A728="MA",sum!G728,"*")</f>
        <v>*</v>
      </c>
      <c r="AH735" s="2" t="s">
        <v>186</v>
      </c>
      <c r="AI735" s="2" t="s">
        <v>187</v>
      </c>
      <c r="AJ735" s="2">
        <v>2035</v>
      </c>
      <c r="AK735" s="2" t="str">
        <f>IF(sum!A728="ON",sum!B728,"*")</f>
        <v>*</v>
      </c>
      <c r="AL735" s="2"/>
      <c r="AM735" s="2" t="str">
        <f>IF(sum!A728="ON",sum!G728,"*")</f>
        <v>*</v>
      </c>
      <c r="AP735" s="4" t="s">
        <v>186</v>
      </c>
      <c r="AQ735" s="4" t="s">
        <v>187</v>
      </c>
      <c r="AR735" s="4">
        <v>2035</v>
      </c>
      <c r="AS735" s="2" t="str">
        <f>IF(sum!A728="QU",sum!B728,"*")</f>
        <v>*</v>
      </c>
      <c r="AT735" s="2"/>
      <c r="AU735" s="2" t="str">
        <f>IF(sum!A728="QU",sum!G728,"*")</f>
        <v>*</v>
      </c>
      <c r="AX735" s="2" t="s">
        <v>186</v>
      </c>
      <c r="AY735" s="2" t="s">
        <v>187</v>
      </c>
      <c r="AZ735" s="2">
        <v>2035</v>
      </c>
      <c r="BA735" s="2" t="str">
        <f>IF(sum!A728="SA",sum!B728,"*")</f>
        <v>R_ES-APP-CW_ELC1</v>
      </c>
      <c r="BB735" s="2"/>
      <c r="BC735" s="2">
        <f>IF(sum!A728="SA",sum!G728,"*")</f>
        <v>0</v>
      </c>
    </row>
    <row r="736" spans="2:55">
      <c r="B736" s="4" t="s">
        <v>186</v>
      </c>
      <c r="C736" s="4" t="s">
        <v>187</v>
      </c>
      <c r="D736" s="4">
        <v>2035</v>
      </c>
      <c r="J736" s="4" t="s">
        <v>186</v>
      </c>
      <c r="K736" s="4" t="s">
        <v>187</v>
      </c>
      <c r="L736" s="4">
        <v>2035</v>
      </c>
      <c r="M736" s="2" t="str">
        <f>IF(sum!A729="AT",sum!B729,"*")</f>
        <v>*</v>
      </c>
      <c r="N736" s="2"/>
      <c r="O736" s="2" t="str">
        <f>IF(sum!A729="AT",sum!G729,"*")</f>
        <v>*</v>
      </c>
      <c r="R736" s="4" t="s">
        <v>186</v>
      </c>
      <c r="S736" s="4" t="s">
        <v>187</v>
      </c>
      <c r="T736" s="4">
        <v>2035</v>
      </c>
      <c r="U736" s="2" t="str">
        <f>IF(sum!A729="BC",sum!B729,"*")</f>
        <v>*</v>
      </c>
      <c r="V736" s="2"/>
      <c r="W736" s="2" t="str">
        <f>IF(sum!A729="BC",sum!G729,"*")</f>
        <v>*</v>
      </c>
      <c r="Z736" s="4" t="s">
        <v>186</v>
      </c>
      <c r="AA736" s="4" t="s">
        <v>187</v>
      </c>
      <c r="AB736" s="4">
        <v>2035</v>
      </c>
      <c r="AC736" s="2" t="str">
        <f>IF(sum!A729="MA",sum!B729,"*")</f>
        <v>*</v>
      </c>
      <c r="AD736" s="2"/>
      <c r="AE736" s="2" t="str">
        <f>IF(sum!A729="MA",sum!G729,"*")</f>
        <v>*</v>
      </c>
      <c r="AH736" s="4" t="s">
        <v>186</v>
      </c>
      <c r="AI736" s="4" t="s">
        <v>187</v>
      </c>
      <c r="AJ736" s="4">
        <v>2035</v>
      </c>
      <c r="AK736" s="2" t="str">
        <f>IF(sum!A729="ON",sum!B729,"*")</f>
        <v>*</v>
      </c>
      <c r="AL736" s="2"/>
      <c r="AM736" s="2" t="str">
        <f>IF(sum!A729="ON",sum!G729,"*")</f>
        <v>*</v>
      </c>
      <c r="AP736" s="2" t="s">
        <v>186</v>
      </c>
      <c r="AQ736" s="2" t="s">
        <v>187</v>
      </c>
      <c r="AR736" s="2">
        <v>2035</v>
      </c>
      <c r="AS736" s="2" t="str">
        <f>IF(sum!A729="QU",sum!B729,"*")</f>
        <v>*</v>
      </c>
      <c r="AT736" s="2"/>
      <c r="AU736" s="2" t="str">
        <f>IF(sum!A729="QU",sum!G729,"*")</f>
        <v>*</v>
      </c>
      <c r="AX736" s="4" t="s">
        <v>186</v>
      </c>
      <c r="AY736" s="4" t="s">
        <v>187</v>
      </c>
      <c r="AZ736" s="4">
        <v>2035</v>
      </c>
      <c r="BA736" s="2" t="str">
        <f>IF(sum!A729="SA",sum!B729,"*")</f>
        <v>R_ES-APP-DW_ELC1</v>
      </c>
      <c r="BB736" s="2"/>
      <c r="BC736" s="2">
        <f>IF(sum!A729="SA",sum!G729,"*")</f>
        <v>0</v>
      </c>
    </row>
    <row r="737" spans="2:55">
      <c r="B737" s="2" t="s">
        <v>186</v>
      </c>
      <c r="C737" s="2" t="s">
        <v>187</v>
      </c>
      <c r="D737" s="2">
        <v>2035</v>
      </c>
      <c r="J737" s="2" t="s">
        <v>186</v>
      </c>
      <c r="K737" s="2" t="s">
        <v>187</v>
      </c>
      <c r="L737" s="2">
        <v>2035</v>
      </c>
      <c r="M737" s="2" t="str">
        <f>IF(sum!A730="AT",sum!B730,"*")</f>
        <v>*</v>
      </c>
      <c r="N737" s="2"/>
      <c r="O737" s="2" t="str">
        <f>IF(sum!A730="AT",sum!G730,"*")</f>
        <v>*</v>
      </c>
      <c r="R737" s="2" t="s">
        <v>186</v>
      </c>
      <c r="S737" s="2" t="s">
        <v>187</v>
      </c>
      <c r="T737" s="2">
        <v>2035</v>
      </c>
      <c r="U737" s="2" t="str">
        <f>IF(sum!A730="BC",sum!B730,"*")</f>
        <v>*</v>
      </c>
      <c r="V737" s="2"/>
      <c r="W737" s="2" t="str">
        <f>IF(sum!A730="BC",sum!G730,"*")</f>
        <v>*</v>
      </c>
      <c r="Z737" s="2" t="s">
        <v>186</v>
      </c>
      <c r="AA737" s="2" t="s">
        <v>187</v>
      </c>
      <c r="AB737" s="2">
        <v>2035</v>
      </c>
      <c r="AC737" s="2" t="str">
        <f>IF(sum!A730="MA",sum!B730,"*")</f>
        <v>*</v>
      </c>
      <c r="AD737" s="2"/>
      <c r="AE737" s="2" t="str">
        <f>IF(sum!A730="MA",sum!G730,"*")</f>
        <v>*</v>
      </c>
      <c r="AH737" s="2" t="s">
        <v>186</v>
      </c>
      <c r="AI737" s="2" t="s">
        <v>187</v>
      </c>
      <c r="AJ737" s="2">
        <v>2035</v>
      </c>
      <c r="AK737" s="2" t="str">
        <f>IF(sum!A730="ON",sum!B730,"*")</f>
        <v>*</v>
      </c>
      <c r="AL737" s="2"/>
      <c r="AM737" s="2" t="str">
        <f>IF(sum!A730="ON",sum!G730,"*")</f>
        <v>*</v>
      </c>
      <c r="AP737" s="4" t="s">
        <v>186</v>
      </c>
      <c r="AQ737" s="4" t="s">
        <v>187</v>
      </c>
      <c r="AR737" s="4">
        <v>2035</v>
      </c>
      <c r="AS737" s="2" t="str">
        <f>IF(sum!A730="QU",sum!B730,"*")</f>
        <v>*</v>
      </c>
      <c r="AT737" s="2"/>
      <c r="AU737" s="2" t="str">
        <f>IF(sum!A730="QU",sum!G730,"*")</f>
        <v>*</v>
      </c>
      <c r="AX737" s="2" t="s">
        <v>186</v>
      </c>
      <c r="AY737" s="2" t="s">
        <v>187</v>
      </c>
      <c r="AZ737" s="2">
        <v>2035</v>
      </c>
      <c r="BA737" s="2" t="str">
        <f>IF(sum!A730="SA",sum!B730,"*")</f>
        <v>R_ES-APP-FR_ELC1</v>
      </c>
      <c r="BB737" s="2"/>
      <c r="BC737" s="2">
        <f>IF(sum!A730="SA",sum!G730,"*")</f>
        <v>0</v>
      </c>
    </row>
    <row r="738" spans="2:55">
      <c r="B738" s="4" t="s">
        <v>186</v>
      </c>
      <c r="C738" s="4" t="s">
        <v>187</v>
      </c>
      <c r="D738" s="4">
        <v>2035</v>
      </c>
      <c r="J738" s="4" t="s">
        <v>186</v>
      </c>
      <c r="K738" s="4" t="s">
        <v>187</v>
      </c>
      <c r="L738" s="4">
        <v>2035</v>
      </c>
      <c r="M738" s="2" t="str">
        <f>IF(sum!A731="AT",sum!B731,"*")</f>
        <v>*</v>
      </c>
      <c r="N738" s="2"/>
      <c r="O738" s="2" t="str">
        <f>IF(sum!A731="AT",sum!G731,"*")</f>
        <v>*</v>
      </c>
      <c r="R738" s="4" t="s">
        <v>186</v>
      </c>
      <c r="S738" s="4" t="s">
        <v>187</v>
      </c>
      <c r="T738" s="4">
        <v>2035</v>
      </c>
      <c r="U738" s="2" t="str">
        <f>IF(sum!A731="BC",sum!B731,"*")</f>
        <v>*</v>
      </c>
      <c r="V738" s="2"/>
      <c r="W738" s="2" t="str">
        <f>IF(sum!A731="BC",sum!G731,"*")</f>
        <v>*</v>
      </c>
      <c r="Z738" s="4" t="s">
        <v>186</v>
      </c>
      <c r="AA738" s="4" t="s">
        <v>187</v>
      </c>
      <c r="AB738" s="4">
        <v>2035</v>
      </c>
      <c r="AC738" s="2" t="str">
        <f>IF(sum!A731="MA",sum!B731,"*")</f>
        <v>*</v>
      </c>
      <c r="AD738" s="2"/>
      <c r="AE738" s="2" t="str">
        <f>IF(sum!A731="MA",sum!G731,"*")</f>
        <v>*</v>
      </c>
      <c r="AH738" s="4" t="s">
        <v>186</v>
      </c>
      <c r="AI738" s="4" t="s">
        <v>187</v>
      </c>
      <c r="AJ738" s="4">
        <v>2035</v>
      </c>
      <c r="AK738" s="2" t="str">
        <f>IF(sum!A731="ON",sum!B731,"*")</f>
        <v>*</v>
      </c>
      <c r="AL738" s="2"/>
      <c r="AM738" s="2" t="str">
        <f>IF(sum!A731="ON",sum!G731,"*")</f>
        <v>*</v>
      </c>
      <c r="AP738" s="2" t="s">
        <v>186</v>
      </c>
      <c r="AQ738" s="2" t="s">
        <v>187</v>
      </c>
      <c r="AR738" s="2">
        <v>2035</v>
      </c>
      <c r="AS738" s="2" t="str">
        <f>IF(sum!A731="QU",sum!B731,"*")</f>
        <v>*</v>
      </c>
      <c r="AT738" s="2"/>
      <c r="AU738" s="2" t="str">
        <f>IF(sum!A731="QU",sum!G731,"*")</f>
        <v>*</v>
      </c>
      <c r="AX738" s="4" t="s">
        <v>186</v>
      </c>
      <c r="AY738" s="4" t="s">
        <v>187</v>
      </c>
      <c r="AZ738" s="4">
        <v>2035</v>
      </c>
      <c r="BA738" s="2" t="str">
        <f>IF(sum!A731="SA",sum!B731,"*")</f>
        <v>R_ES-APP-OTH_ELC1</v>
      </c>
      <c r="BB738" s="2"/>
      <c r="BC738" s="2">
        <f>IF(sum!A731="SA",sum!G731,"*")</f>
        <v>0</v>
      </c>
    </row>
    <row r="739" spans="2:55">
      <c r="B739" s="2" t="s">
        <v>186</v>
      </c>
      <c r="C739" s="2" t="s">
        <v>187</v>
      </c>
      <c r="D739" s="2">
        <v>2035</v>
      </c>
      <c r="J739" s="2" t="s">
        <v>186</v>
      </c>
      <c r="K739" s="2" t="s">
        <v>187</v>
      </c>
      <c r="L739" s="2">
        <v>2035</v>
      </c>
      <c r="M739" s="2" t="str">
        <f>IF(sum!A732="AT",sum!B732,"*")</f>
        <v>*</v>
      </c>
      <c r="N739" s="2"/>
      <c r="O739" s="2" t="str">
        <f>IF(sum!A732="AT",sum!G732,"*")</f>
        <v>*</v>
      </c>
      <c r="R739" s="2" t="s">
        <v>186</v>
      </c>
      <c r="S739" s="2" t="s">
        <v>187</v>
      </c>
      <c r="T739" s="2">
        <v>2035</v>
      </c>
      <c r="U739" s="2" t="str">
        <f>IF(sum!A732="BC",sum!B732,"*")</f>
        <v>*</v>
      </c>
      <c r="V739" s="2"/>
      <c r="W739" s="2" t="str">
        <f>IF(sum!A732="BC",sum!G732,"*")</f>
        <v>*</v>
      </c>
      <c r="Z739" s="2" t="s">
        <v>186</v>
      </c>
      <c r="AA739" s="2" t="s">
        <v>187</v>
      </c>
      <c r="AB739" s="2">
        <v>2035</v>
      </c>
      <c r="AC739" s="2" t="str">
        <f>IF(sum!A732="MA",sum!B732,"*")</f>
        <v>*</v>
      </c>
      <c r="AD739" s="2"/>
      <c r="AE739" s="2" t="str">
        <f>IF(sum!A732="MA",sum!G732,"*")</f>
        <v>*</v>
      </c>
      <c r="AH739" s="2" t="s">
        <v>186</v>
      </c>
      <c r="AI739" s="2" t="s">
        <v>187</v>
      </c>
      <c r="AJ739" s="2">
        <v>2035</v>
      </c>
      <c r="AK739" s="2" t="str">
        <f>IF(sum!A732="ON",sum!B732,"*")</f>
        <v>*</v>
      </c>
      <c r="AL739" s="2"/>
      <c r="AM739" s="2" t="str">
        <f>IF(sum!A732="ON",sum!G732,"*")</f>
        <v>*</v>
      </c>
      <c r="AP739" s="4" t="s">
        <v>186</v>
      </c>
      <c r="AQ739" s="4" t="s">
        <v>187</v>
      </c>
      <c r="AR739" s="4">
        <v>2035</v>
      </c>
      <c r="AS739" s="2" t="str">
        <f>IF(sum!A732="QU",sum!B732,"*")</f>
        <v>*</v>
      </c>
      <c r="AT739" s="2"/>
      <c r="AU739" s="2" t="str">
        <f>IF(sum!A732="QU",sum!G732,"*")</f>
        <v>*</v>
      </c>
      <c r="AX739" s="2" t="s">
        <v>186</v>
      </c>
      <c r="AY739" s="2" t="s">
        <v>187</v>
      </c>
      <c r="AZ739" s="2">
        <v>2035</v>
      </c>
      <c r="BA739" s="2" t="str">
        <f>IF(sum!A732="SA",sum!B732,"*")</f>
        <v>R_ES-APP-RA_ELC1</v>
      </c>
      <c r="BB739" s="2"/>
      <c r="BC739" s="2">
        <f>IF(sum!A732="SA",sum!G732,"*")</f>
        <v>0</v>
      </c>
    </row>
    <row r="740" spans="2:55">
      <c r="B740" s="4" t="s">
        <v>186</v>
      </c>
      <c r="C740" s="4" t="s">
        <v>187</v>
      </c>
      <c r="D740" s="4">
        <v>2035</v>
      </c>
      <c r="J740" s="4" t="s">
        <v>186</v>
      </c>
      <c r="K740" s="4" t="s">
        <v>187</v>
      </c>
      <c r="L740" s="4">
        <v>2035</v>
      </c>
      <c r="M740" s="2" t="str">
        <f>IF(sum!A733="AT",sum!B733,"*")</f>
        <v>*</v>
      </c>
      <c r="N740" s="2"/>
      <c r="O740" s="2" t="str">
        <f>IF(sum!A733="AT",sum!G733,"*")</f>
        <v>*</v>
      </c>
      <c r="R740" s="4" t="s">
        <v>186</v>
      </c>
      <c r="S740" s="4" t="s">
        <v>187</v>
      </c>
      <c r="T740" s="4">
        <v>2035</v>
      </c>
      <c r="U740" s="2" t="str">
        <f>IF(sum!A733="BC",sum!B733,"*")</f>
        <v>*</v>
      </c>
      <c r="V740" s="2"/>
      <c r="W740" s="2" t="str">
        <f>IF(sum!A733="BC",sum!G733,"*")</f>
        <v>*</v>
      </c>
      <c r="Z740" s="4" t="s">
        <v>186</v>
      </c>
      <c r="AA740" s="4" t="s">
        <v>187</v>
      </c>
      <c r="AB740" s="4">
        <v>2035</v>
      </c>
      <c r="AC740" s="2" t="str">
        <f>IF(sum!A733="MA",sum!B733,"*")</f>
        <v>*</v>
      </c>
      <c r="AD740" s="2"/>
      <c r="AE740" s="2" t="str">
        <f>IF(sum!A733="MA",sum!G733,"*")</f>
        <v>*</v>
      </c>
      <c r="AH740" s="4" t="s">
        <v>186</v>
      </c>
      <c r="AI740" s="4" t="s">
        <v>187</v>
      </c>
      <c r="AJ740" s="4">
        <v>2035</v>
      </c>
      <c r="AK740" s="2" t="str">
        <f>IF(sum!A733="ON",sum!B733,"*")</f>
        <v>*</v>
      </c>
      <c r="AL740" s="2"/>
      <c r="AM740" s="2" t="str">
        <f>IF(sum!A733="ON",sum!G733,"*")</f>
        <v>*</v>
      </c>
      <c r="AP740" s="2" t="s">
        <v>186</v>
      </c>
      <c r="AQ740" s="2" t="s">
        <v>187</v>
      </c>
      <c r="AR740" s="2">
        <v>2035</v>
      </c>
      <c r="AS740" s="2" t="str">
        <f>IF(sum!A733="QU",sum!B733,"*")</f>
        <v>*</v>
      </c>
      <c r="AT740" s="2"/>
      <c r="AU740" s="2" t="str">
        <f>IF(sum!A733="QU",sum!G733,"*")</f>
        <v>*</v>
      </c>
      <c r="AX740" s="4" t="s">
        <v>186</v>
      </c>
      <c r="AY740" s="4" t="s">
        <v>187</v>
      </c>
      <c r="AZ740" s="4">
        <v>2035</v>
      </c>
      <c r="BA740" s="2" t="str">
        <f>IF(sum!A733="SA",sum!B733,"*")</f>
        <v>R_ES-APP-RE_ELC1</v>
      </c>
      <c r="BB740" s="2"/>
      <c r="BC740" s="2">
        <f>IF(sum!A733="SA",sum!G733,"*")</f>
        <v>0</v>
      </c>
    </row>
    <row r="741" spans="2:55">
      <c r="B741" s="2" t="s">
        <v>186</v>
      </c>
      <c r="C741" s="2" t="s">
        <v>187</v>
      </c>
      <c r="D741" s="2">
        <v>2035</v>
      </c>
      <c r="J741" s="2" t="s">
        <v>186</v>
      </c>
      <c r="K741" s="2" t="s">
        <v>187</v>
      </c>
      <c r="L741" s="2">
        <v>2035</v>
      </c>
      <c r="M741" s="2" t="str">
        <f>IF(sum!A734="AT",sum!B734,"*")</f>
        <v>*</v>
      </c>
      <c r="N741" s="2"/>
      <c r="O741" s="2" t="str">
        <f>IF(sum!A734="AT",sum!G734,"*")</f>
        <v>*</v>
      </c>
      <c r="R741" s="2" t="s">
        <v>186</v>
      </c>
      <c r="S741" s="2" t="s">
        <v>187</v>
      </c>
      <c r="T741" s="2">
        <v>2035</v>
      </c>
      <c r="U741" s="2" t="str">
        <f>IF(sum!A734="BC",sum!B734,"*")</f>
        <v>*</v>
      </c>
      <c r="V741" s="2"/>
      <c r="W741" s="2" t="str">
        <f>IF(sum!A734="BC",sum!G734,"*")</f>
        <v>*</v>
      </c>
      <c r="Z741" s="2" t="s">
        <v>186</v>
      </c>
      <c r="AA741" s="2" t="s">
        <v>187</v>
      </c>
      <c r="AB741" s="2">
        <v>2035</v>
      </c>
      <c r="AC741" s="2" t="str">
        <f>IF(sum!A734="MA",sum!B734,"*")</f>
        <v>*</v>
      </c>
      <c r="AD741" s="2"/>
      <c r="AE741" s="2" t="str">
        <f>IF(sum!A734="MA",sum!G734,"*")</f>
        <v>*</v>
      </c>
      <c r="AH741" s="2" t="s">
        <v>186</v>
      </c>
      <c r="AI741" s="2" t="s">
        <v>187</v>
      </c>
      <c r="AJ741" s="2">
        <v>2035</v>
      </c>
      <c r="AK741" s="2" t="str">
        <f>IF(sum!A734="ON",sum!B734,"*")</f>
        <v>*</v>
      </c>
      <c r="AL741" s="2"/>
      <c r="AM741" s="2" t="str">
        <f>IF(sum!A734="ON",sum!G734,"*")</f>
        <v>*</v>
      </c>
      <c r="AP741" s="4" t="s">
        <v>186</v>
      </c>
      <c r="AQ741" s="4" t="s">
        <v>187</v>
      </c>
      <c r="AR741" s="4">
        <v>2035</v>
      </c>
      <c r="AS741" s="2" t="str">
        <f>IF(sum!A734="QU",sum!B734,"*")</f>
        <v>*</v>
      </c>
      <c r="AT741" s="2"/>
      <c r="AU741" s="2" t="str">
        <f>IF(sum!A734="QU",sum!G734,"*")</f>
        <v>*</v>
      </c>
      <c r="AX741" s="2" t="s">
        <v>186</v>
      </c>
      <c r="AY741" s="2" t="s">
        <v>187</v>
      </c>
      <c r="AZ741" s="2">
        <v>2035</v>
      </c>
      <c r="BA741" s="2" t="str">
        <f>IF(sum!A734="SA",sum!B734,"*")</f>
        <v>R_ES-LI_ELC1</v>
      </c>
      <c r="BB741" s="2"/>
      <c r="BC741" s="2">
        <f>IF(sum!A734="SA",sum!G734,"*")</f>
        <v>0</v>
      </c>
    </row>
    <row r="742" spans="2:55">
      <c r="B742" s="4" t="s">
        <v>186</v>
      </c>
      <c r="C742" s="4" t="s">
        <v>187</v>
      </c>
      <c r="D742" s="4">
        <v>2035</v>
      </c>
      <c r="J742" s="4" t="s">
        <v>186</v>
      </c>
      <c r="K742" s="4" t="s">
        <v>187</v>
      </c>
      <c r="L742" s="4">
        <v>2035</v>
      </c>
      <c r="M742" s="2" t="str">
        <f>IF(sum!A735="AT",sum!B735,"*")</f>
        <v>*</v>
      </c>
      <c r="N742" s="2"/>
      <c r="O742" s="2" t="str">
        <f>IF(sum!A735="AT",sum!G735,"*")</f>
        <v>*</v>
      </c>
      <c r="R742" s="4" t="s">
        <v>186</v>
      </c>
      <c r="S742" s="4" t="s">
        <v>187</v>
      </c>
      <c r="T742" s="4">
        <v>2035</v>
      </c>
      <c r="U742" s="2" t="str">
        <f>IF(sum!A735="BC",sum!B735,"*")</f>
        <v>*</v>
      </c>
      <c r="V742" s="2"/>
      <c r="W742" s="2" t="str">
        <f>IF(sum!A735="BC",sum!G735,"*")</f>
        <v>*</v>
      </c>
      <c r="Z742" s="4" t="s">
        <v>186</v>
      </c>
      <c r="AA742" s="4" t="s">
        <v>187</v>
      </c>
      <c r="AB742" s="4">
        <v>2035</v>
      </c>
      <c r="AC742" s="2" t="str">
        <f>IF(sum!A735="MA",sum!B735,"*")</f>
        <v>*</v>
      </c>
      <c r="AD742" s="2"/>
      <c r="AE742" s="2" t="str">
        <f>IF(sum!A735="MA",sum!G735,"*")</f>
        <v>*</v>
      </c>
      <c r="AH742" s="4" t="s">
        <v>186</v>
      </c>
      <c r="AI742" s="4" t="s">
        <v>187</v>
      </c>
      <c r="AJ742" s="4">
        <v>2035</v>
      </c>
      <c r="AK742" s="2" t="str">
        <f>IF(sum!A735="ON",sum!B735,"*")</f>
        <v>*</v>
      </c>
      <c r="AL742" s="2"/>
      <c r="AM742" s="2" t="str">
        <f>IF(sum!A735="ON",sum!G735,"*")</f>
        <v>*</v>
      </c>
      <c r="AP742" s="2" t="s">
        <v>186</v>
      </c>
      <c r="AQ742" s="2" t="s">
        <v>187</v>
      </c>
      <c r="AR742" s="2">
        <v>2035</v>
      </c>
      <c r="AS742" s="2" t="str">
        <f>IF(sum!A735="QU",sum!B735,"*")</f>
        <v>*</v>
      </c>
      <c r="AT742" s="2"/>
      <c r="AU742" s="2" t="str">
        <f>IF(sum!A735="QU",sum!G735,"*")</f>
        <v>*</v>
      </c>
      <c r="AX742" s="4" t="s">
        <v>186</v>
      </c>
      <c r="AY742" s="4" t="s">
        <v>187</v>
      </c>
      <c r="AZ742" s="4">
        <v>2035</v>
      </c>
      <c r="BA742" s="2" t="str">
        <f>IF(sum!A735="SA",sum!B735,"*")</f>
        <v>R_ES-SC-AP_ELC1_ROOM_CENTRAL</v>
      </c>
      <c r="BB742" s="2"/>
      <c r="BC742" s="2">
        <f>IF(sum!A735="SA",sum!G735,"*")</f>
        <v>0.0612872758865496</v>
      </c>
    </row>
    <row r="743" spans="2:55">
      <c r="B743" s="2" t="s">
        <v>186</v>
      </c>
      <c r="C743" s="2" t="s">
        <v>187</v>
      </c>
      <c r="D743" s="2">
        <v>2035</v>
      </c>
      <c r="J743" s="2" t="s">
        <v>186</v>
      </c>
      <c r="K743" s="2" t="s">
        <v>187</v>
      </c>
      <c r="L743" s="2">
        <v>2035</v>
      </c>
      <c r="M743" s="2" t="str">
        <f>IF(sum!A736="AT",sum!B736,"*")</f>
        <v>*</v>
      </c>
      <c r="N743" s="2"/>
      <c r="O743" s="2" t="str">
        <f>IF(sum!A736="AT",sum!G736,"*")</f>
        <v>*</v>
      </c>
      <c r="R743" s="2" t="s">
        <v>186</v>
      </c>
      <c r="S743" s="2" t="s">
        <v>187</v>
      </c>
      <c r="T743" s="2">
        <v>2035</v>
      </c>
      <c r="U743" s="2" t="str">
        <f>IF(sum!A736="BC",sum!B736,"*")</f>
        <v>*</v>
      </c>
      <c r="V743" s="2"/>
      <c r="W743" s="2" t="str">
        <f>IF(sum!A736="BC",sum!G736,"*")</f>
        <v>*</v>
      </c>
      <c r="Z743" s="2" t="s">
        <v>186</v>
      </c>
      <c r="AA743" s="2" t="s">
        <v>187</v>
      </c>
      <c r="AB743" s="2">
        <v>2035</v>
      </c>
      <c r="AC743" s="2" t="str">
        <f>IF(sum!A736="MA",sum!B736,"*")</f>
        <v>*</v>
      </c>
      <c r="AD743" s="2"/>
      <c r="AE743" s="2" t="str">
        <f>IF(sum!A736="MA",sum!G736,"*")</f>
        <v>*</v>
      </c>
      <c r="AH743" s="2" t="s">
        <v>186</v>
      </c>
      <c r="AI743" s="2" t="s">
        <v>187</v>
      </c>
      <c r="AJ743" s="2">
        <v>2035</v>
      </c>
      <c r="AK743" s="2" t="str">
        <f>IF(sum!A736="ON",sum!B736,"*")</f>
        <v>*</v>
      </c>
      <c r="AL743" s="2"/>
      <c r="AM743" s="2" t="str">
        <f>IF(sum!A736="ON",sum!G736,"*")</f>
        <v>*</v>
      </c>
      <c r="AP743" s="4" t="s">
        <v>186</v>
      </c>
      <c r="AQ743" s="4" t="s">
        <v>187</v>
      </c>
      <c r="AR743" s="4">
        <v>2035</v>
      </c>
      <c r="AS743" s="2" t="str">
        <f>IF(sum!A736="QU",sum!B736,"*")</f>
        <v>*</v>
      </c>
      <c r="AT743" s="2"/>
      <c r="AU743" s="2" t="str">
        <f>IF(sum!A736="QU",sum!G736,"*")</f>
        <v>*</v>
      </c>
      <c r="AX743" s="2" t="s">
        <v>186</v>
      </c>
      <c r="AY743" s="2" t="s">
        <v>187</v>
      </c>
      <c r="AZ743" s="2">
        <v>2035</v>
      </c>
      <c r="BA743" s="2" t="str">
        <f>IF(sum!A736="SA",sum!B736,"*")</f>
        <v>R_ES-SC-MOB_ELC1_ROOM_CENTRAL</v>
      </c>
      <c r="BB743" s="2"/>
      <c r="BC743" s="2">
        <f>IF(sum!A736="SA",sum!G736,"*")</f>
        <v>0.00834609810666766</v>
      </c>
    </row>
    <row r="744" spans="2:55">
      <c r="B744" s="4" t="s">
        <v>186</v>
      </c>
      <c r="C744" s="4" t="s">
        <v>187</v>
      </c>
      <c r="D744" s="4">
        <v>2035</v>
      </c>
      <c r="J744" s="4" t="s">
        <v>186</v>
      </c>
      <c r="K744" s="4" t="s">
        <v>187</v>
      </c>
      <c r="L744" s="4">
        <v>2035</v>
      </c>
      <c r="M744" s="2" t="str">
        <f>IF(sum!A737="AT",sum!B737,"*")</f>
        <v>*</v>
      </c>
      <c r="N744" s="2"/>
      <c r="O744" s="2" t="str">
        <f>IF(sum!A737="AT",sum!G737,"*")</f>
        <v>*</v>
      </c>
      <c r="R744" s="4" t="s">
        <v>186</v>
      </c>
      <c r="S744" s="4" t="s">
        <v>187</v>
      </c>
      <c r="T744" s="4">
        <v>2035</v>
      </c>
      <c r="U744" s="2" t="str">
        <f>IF(sum!A737="BC",sum!B737,"*")</f>
        <v>*</v>
      </c>
      <c r="V744" s="2"/>
      <c r="W744" s="2" t="str">
        <f>IF(sum!A737="BC",sum!G737,"*")</f>
        <v>*</v>
      </c>
      <c r="Z744" s="4" t="s">
        <v>186</v>
      </c>
      <c r="AA744" s="4" t="s">
        <v>187</v>
      </c>
      <c r="AB744" s="4">
        <v>2035</v>
      </c>
      <c r="AC744" s="2" t="str">
        <f>IF(sum!A737="MA",sum!B737,"*")</f>
        <v>*</v>
      </c>
      <c r="AD744" s="2"/>
      <c r="AE744" s="2" t="str">
        <f>IF(sum!A737="MA",sum!G737,"*")</f>
        <v>*</v>
      </c>
      <c r="AH744" s="4" t="s">
        <v>186</v>
      </c>
      <c r="AI744" s="4" t="s">
        <v>187</v>
      </c>
      <c r="AJ744" s="4">
        <v>2035</v>
      </c>
      <c r="AK744" s="2" t="str">
        <f>IF(sum!A737="ON",sum!B737,"*")</f>
        <v>*</v>
      </c>
      <c r="AL744" s="2"/>
      <c r="AM744" s="2" t="str">
        <f>IF(sum!A737="ON",sum!G737,"*")</f>
        <v>*</v>
      </c>
      <c r="AP744" s="2" t="s">
        <v>186</v>
      </c>
      <c r="AQ744" s="2" t="s">
        <v>187</v>
      </c>
      <c r="AR744" s="2">
        <v>2035</v>
      </c>
      <c r="AS744" s="2" t="str">
        <f>IF(sum!A737="QU",sum!B737,"*")</f>
        <v>*</v>
      </c>
      <c r="AT744" s="2"/>
      <c r="AU744" s="2" t="str">
        <f>IF(sum!A737="QU",sum!G737,"*")</f>
        <v>*</v>
      </c>
      <c r="AX744" s="4" t="s">
        <v>186</v>
      </c>
      <c r="AY744" s="4" t="s">
        <v>187</v>
      </c>
      <c r="AZ744" s="4">
        <v>2035</v>
      </c>
      <c r="BA744" s="2" t="str">
        <f>IF(sum!A737="SA",sum!B737,"*")</f>
        <v>R_ES-SC-SA_ELC1_ROOM_CENTRAL</v>
      </c>
      <c r="BB744" s="2"/>
      <c r="BC744" s="2">
        <f>IF(sum!A737="SA",sum!G737,"*")</f>
        <v>0.0234926932269493</v>
      </c>
    </row>
    <row r="745" spans="2:55">
      <c r="B745" s="2" t="s">
        <v>186</v>
      </c>
      <c r="C745" s="2" t="s">
        <v>187</v>
      </c>
      <c r="D745" s="2">
        <v>2035</v>
      </c>
      <c r="J745" s="2" t="s">
        <v>186</v>
      </c>
      <c r="K745" s="2" t="s">
        <v>187</v>
      </c>
      <c r="L745" s="2">
        <v>2035</v>
      </c>
      <c r="M745" s="2" t="str">
        <f>IF(sum!A738="AT",sum!B738,"*")</f>
        <v>*</v>
      </c>
      <c r="N745" s="2"/>
      <c r="O745" s="2" t="str">
        <f>IF(sum!A738="AT",sum!G738,"*")</f>
        <v>*</v>
      </c>
      <c r="R745" s="2" t="s">
        <v>186</v>
      </c>
      <c r="S745" s="2" t="s">
        <v>187</v>
      </c>
      <c r="T745" s="2">
        <v>2035</v>
      </c>
      <c r="U745" s="2" t="str">
        <f>IF(sum!A738="BC",sum!B738,"*")</f>
        <v>*</v>
      </c>
      <c r="V745" s="2"/>
      <c r="W745" s="2" t="str">
        <f>IF(sum!A738="BC",sum!G738,"*")</f>
        <v>*</v>
      </c>
      <c r="Z745" s="2" t="s">
        <v>186</v>
      </c>
      <c r="AA745" s="2" t="s">
        <v>187</v>
      </c>
      <c r="AB745" s="2">
        <v>2035</v>
      </c>
      <c r="AC745" s="2" t="str">
        <f>IF(sum!A738="MA",sum!B738,"*")</f>
        <v>*</v>
      </c>
      <c r="AD745" s="2"/>
      <c r="AE745" s="2" t="str">
        <f>IF(sum!A738="MA",sum!G738,"*")</f>
        <v>*</v>
      </c>
      <c r="AH745" s="2" t="s">
        <v>186</v>
      </c>
      <c r="AI745" s="2" t="s">
        <v>187</v>
      </c>
      <c r="AJ745" s="2">
        <v>2035</v>
      </c>
      <c r="AK745" s="2" t="str">
        <f>IF(sum!A738="ON",sum!B738,"*")</f>
        <v>*</v>
      </c>
      <c r="AL745" s="2"/>
      <c r="AM745" s="2" t="str">
        <f>IF(sum!A738="ON",sum!G738,"*")</f>
        <v>*</v>
      </c>
      <c r="AP745" s="4" t="s">
        <v>186</v>
      </c>
      <c r="AQ745" s="4" t="s">
        <v>187</v>
      </c>
      <c r="AR745" s="4">
        <v>2035</v>
      </c>
      <c r="AS745" s="2" t="str">
        <f>IF(sum!A738="QU",sum!B738,"*")</f>
        <v>*</v>
      </c>
      <c r="AT745" s="2"/>
      <c r="AU745" s="2" t="str">
        <f>IF(sum!A738="QU",sum!G738,"*")</f>
        <v>*</v>
      </c>
      <c r="AX745" s="2" t="s">
        <v>186</v>
      </c>
      <c r="AY745" s="2" t="s">
        <v>187</v>
      </c>
      <c r="AZ745" s="2">
        <v>2035</v>
      </c>
      <c r="BA745" s="2" t="str">
        <f>IF(sum!A738="SA",sum!B738,"*")</f>
        <v>R_ES-SC-SD_ELC1_ROOM_CENTRAL</v>
      </c>
      <c r="BB745" s="2"/>
      <c r="BC745" s="2">
        <f>IF(sum!A738="SA",sum!G738,"*")</f>
        <v>0.216070213675672</v>
      </c>
    </row>
    <row r="746" spans="2:55">
      <c r="B746" s="4" t="s">
        <v>186</v>
      </c>
      <c r="C746" s="4" t="s">
        <v>187</v>
      </c>
      <c r="D746" s="4">
        <v>2035</v>
      </c>
      <c r="J746" s="4" t="s">
        <v>186</v>
      </c>
      <c r="K746" s="4" t="s">
        <v>187</v>
      </c>
      <c r="L746" s="4">
        <v>2035</v>
      </c>
      <c r="M746" s="2" t="str">
        <f>IF(sum!A739="AT",sum!B739,"*")</f>
        <v>*</v>
      </c>
      <c r="N746" s="2"/>
      <c r="O746" s="2" t="str">
        <f>IF(sum!A739="AT",sum!G739,"*")</f>
        <v>*</v>
      </c>
      <c r="R746" s="4" t="s">
        <v>186</v>
      </c>
      <c r="S746" s="4" t="s">
        <v>187</v>
      </c>
      <c r="T746" s="4">
        <v>2035</v>
      </c>
      <c r="U746" s="2" t="str">
        <f>IF(sum!A739="BC",sum!B739,"*")</f>
        <v>*</v>
      </c>
      <c r="V746" s="2"/>
      <c r="W746" s="2" t="str">
        <f>IF(sum!A739="BC",sum!G739,"*")</f>
        <v>*</v>
      </c>
      <c r="Z746" s="4" t="s">
        <v>186</v>
      </c>
      <c r="AA746" s="4" t="s">
        <v>187</v>
      </c>
      <c r="AB746" s="4">
        <v>2035</v>
      </c>
      <c r="AC746" s="2" t="str">
        <f>IF(sum!A739="MA",sum!B739,"*")</f>
        <v>*</v>
      </c>
      <c r="AD746" s="2"/>
      <c r="AE746" s="2" t="str">
        <f>IF(sum!A739="MA",sum!G739,"*")</f>
        <v>*</v>
      </c>
      <c r="AH746" s="4" t="s">
        <v>186</v>
      </c>
      <c r="AI746" s="4" t="s">
        <v>187</v>
      </c>
      <c r="AJ746" s="4">
        <v>2035</v>
      </c>
      <c r="AK746" s="2" t="str">
        <f>IF(sum!A739="ON",sum!B739,"*")</f>
        <v>*</v>
      </c>
      <c r="AL746" s="2"/>
      <c r="AM746" s="2" t="str">
        <f>IF(sum!A739="ON",sum!G739,"*")</f>
        <v>*</v>
      </c>
      <c r="AP746" s="2" t="s">
        <v>186</v>
      </c>
      <c r="AQ746" s="2" t="s">
        <v>187</v>
      </c>
      <c r="AR746" s="2">
        <v>2035</v>
      </c>
      <c r="AS746" s="2" t="str">
        <f>IF(sum!A739="QU",sum!B739,"*")</f>
        <v>*</v>
      </c>
      <c r="AT746" s="2"/>
      <c r="AU746" s="2" t="str">
        <f>IF(sum!A739="QU",sum!G739,"*")</f>
        <v>*</v>
      </c>
      <c r="AX746" s="4" t="s">
        <v>186</v>
      </c>
      <c r="AY746" s="4" t="s">
        <v>187</v>
      </c>
      <c r="AZ746" s="4">
        <v>2035</v>
      </c>
      <c r="BA746" s="2" t="str">
        <f>IF(sum!A739="SA",sum!B739,"*")</f>
        <v>R_ES-SH-AP_ELC1</v>
      </c>
      <c r="BB746" s="2"/>
      <c r="BC746" s="2">
        <f>IF(sum!A739="SA",sum!G739,"*")</f>
        <v>0.0237246159196425</v>
      </c>
    </row>
    <row r="747" spans="2:55">
      <c r="B747" s="2" t="s">
        <v>186</v>
      </c>
      <c r="C747" s="2" t="s">
        <v>187</v>
      </c>
      <c r="D747" s="2">
        <v>2035</v>
      </c>
      <c r="J747" s="2" t="s">
        <v>186</v>
      </c>
      <c r="K747" s="2" t="s">
        <v>187</v>
      </c>
      <c r="L747" s="2">
        <v>2035</v>
      </c>
      <c r="M747" s="2" t="str">
        <f>IF(sum!A740="AT",sum!B740,"*")</f>
        <v>*</v>
      </c>
      <c r="N747" s="2"/>
      <c r="O747" s="2" t="str">
        <f>IF(sum!A740="AT",sum!G740,"*")</f>
        <v>*</v>
      </c>
      <c r="R747" s="2" t="s">
        <v>186</v>
      </c>
      <c r="S747" s="2" t="s">
        <v>187</v>
      </c>
      <c r="T747" s="2">
        <v>2035</v>
      </c>
      <c r="U747" s="2" t="str">
        <f>IF(sum!A740="BC",sum!B740,"*")</f>
        <v>*</v>
      </c>
      <c r="V747" s="2"/>
      <c r="W747" s="2" t="str">
        <f>IF(sum!A740="BC",sum!G740,"*")</f>
        <v>*</v>
      </c>
      <c r="Z747" s="2" t="s">
        <v>186</v>
      </c>
      <c r="AA747" s="2" t="s">
        <v>187</v>
      </c>
      <c r="AB747" s="2">
        <v>2035</v>
      </c>
      <c r="AC747" s="2" t="str">
        <f>IF(sum!A740="MA",sum!B740,"*")</f>
        <v>*</v>
      </c>
      <c r="AD747" s="2"/>
      <c r="AE747" s="2" t="str">
        <f>IF(sum!A740="MA",sum!G740,"*")</f>
        <v>*</v>
      </c>
      <c r="AH747" s="2" t="s">
        <v>186</v>
      </c>
      <c r="AI747" s="2" t="s">
        <v>187</v>
      </c>
      <c r="AJ747" s="2">
        <v>2035</v>
      </c>
      <c r="AK747" s="2" t="str">
        <f>IF(sum!A740="ON",sum!B740,"*")</f>
        <v>*</v>
      </c>
      <c r="AL747" s="2"/>
      <c r="AM747" s="2" t="str">
        <f>IF(sum!A740="ON",sum!G740,"*")</f>
        <v>*</v>
      </c>
      <c r="AP747" s="4" t="s">
        <v>186</v>
      </c>
      <c r="AQ747" s="4" t="s">
        <v>187</v>
      </c>
      <c r="AR747" s="4">
        <v>2035</v>
      </c>
      <c r="AS747" s="2" t="str">
        <f>IF(sum!A740="QU",sum!B740,"*")</f>
        <v>*</v>
      </c>
      <c r="AT747" s="2"/>
      <c r="AU747" s="2" t="str">
        <f>IF(sum!A740="QU",sum!G740,"*")</f>
        <v>*</v>
      </c>
      <c r="AX747" s="2" t="s">
        <v>186</v>
      </c>
      <c r="AY747" s="2" t="s">
        <v>187</v>
      </c>
      <c r="AZ747" s="2">
        <v>2035</v>
      </c>
      <c r="BA747" s="2" t="str">
        <f>IF(sum!A740="SA",sum!B740,"*")</f>
        <v>R_ES-SH-AP_GAS_HE1</v>
      </c>
      <c r="BB747" s="2"/>
      <c r="BC747" s="2">
        <f>IF(sum!A740="SA",sum!G740,"*")</f>
        <v>0</v>
      </c>
    </row>
    <row r="748" spans="2:55">
      <c r="B748" s="4" t="s">
        <v>186</v>
      </c>
      <c r="C748" s="4" t="s">
        <v>187</v>
      </c>
      <c r="D748" s="4">
        <v>2035</v>
      </c>
      <c r="J748" s="4" t="s">
        <v>186</v>
      </c>
      <c r="K748" s="4" t="s">
        <v>187</v>
      </c>
      <c r="L748" s="4">
        <v>2035</v>
      </c>
      <c r="M748" s="2" t="str">
        <f>IF(sum!A741="AT",sum!B741,"*")</f>
        <v>*</v>
      </c>
      <c r="N748" s="2"/>
      <c r="O748" s="2" t="str">
        <f>IF(sum!A741="AT",sum!G741,"*")</f>
        <v>*</v>
      </c>
      <c r="R748" s="4" t="s">
        <v>186</v>
      </c>
      <c r="S748" s="4" t="s">
        <v>187</v>
      </c>
      <c r="T748" s="4">
        <v>2035</v>
      </c>
      <c r="U748" s="2" t="str">
        <f>IF(sum!A741="BC",sum!B741,"*")</f>
        <v>*</v>
      </c>
      <c r="V748" s="2"/>
      <c r="W748" s="2" t="str">
        <f>IF(sum!A741="BC",sum!G741,"*")</f>
        <v>*</v>
      </c>
      <c r="Z748" s="4" t="s">
        <v>186</v>
      </c>
      <c r="AA748" s="4" t="s">
        <v>187</v>
      </c>
      <c r="AB748" s="4">
        <v>2035</v>
      </c>
      <c r="AC748" s="2" t="str">
        <f>IF(sum!A741="MA",sum!B741,"*")</f>
        <v>*</v>
      </c>
      <c r="AD748" s="2"/>
      <c r="AE748" s="2" t="str">
        <f>IF(sum!A741="MA",sum!G741,"*")</f>
        <v>*</v>
      </c>
      <c r="AH748" s="4" t="s">
        <v>186</v>
      </c>
      <c r="AI748" s="4" t="s">
        <v>187</v>
      </c>
      <c r="AJ748" s="4">
        <v>2035</v>
      </c>
      <c r="AK748" s="2" t="str">
        <f>IF(sum!A741="ON",sum!B741,"*")</f>
        <v>*</v>
      </c>
      <c r="AL748" s="2"/>
      <c r="AM748" s="2" t="str">
        <f>IF(sum!A741="ON",sum!G741,"*")</f>
        <v>*</v>
      </c>
      <c r="AP748" s="2" t="s">
        <v>186</v>
      </c>
      <c r="AQ748" s="2" t="s">
        <v>187</v>
      </c>
      <c r="AR748" s="2">
        <v>2035</v>
      </c>
      <c r="AS748" s="2" t="str">
        <f>IF(sum!A741="QU",sum!B741,"*")</f>
        <v>*</v>
      </c>
      <c r="AT748" s="2"/>
      <c r="AU748" s="2" t="str">
        <f>IF(sum!A741="QU",sum!G741,"*")</f>
        <v>*</v>
      </c>
      <c r="AX748" s="4" t="s">
        <v>186</v>
      </c>
      <c r="AY748" s="4" t="s">
        <v>187</v>
      </c>
      <c r="AZ748" s="4">
        <v>2035</v>
      </c>
      <c r="BA748" s="2" t="str">
        <f>IF(sum!A741="SA",sum!B741,"*")</f>
        <v>R_ES-SH-AP_HET1</v>
      </c>
      <c r="BB748" s="2"/>
      <c r="BC748" s="2">
        <f>IF(sum!A741="SA",sum!G741,"*")</f>
        <v>0.00973805516376433</v>
      </c>
    </row>
    <row r="749" spans="2:55">
      <c r="B749" s="2" t="s">
        <v>186</v>
      </c>
      <c r="C749" s="2" t="s">
        <v>187</v>
      </c>
      <c r="D749" s="2">
        <v>2035</v>
      </c>
      <c r="J749" s="2" t="s">
        <v>186</v>
      </c>
      <c r="K749" s="2" t="s">
        <v>187</v>
      </c>
      <c r="L749" s="2">
        <v>2035</v>
      </c>
      <c r="M749" s="2" t="str">
        <f>IF(sum!A742="AT",sum!B742,"*")</f>
        <v>*</v>
      </c>
      <c r="N749" s="2"/>
      <c r="O749" s="2" t="str">
        <f>IF(sum!A742="AT",sum!G742,"*")</f>
        <v>*</v>
      </c>
      <c r="R749" s="2" t="s">
        <v>186</v>
      </c>
      <c r="S749" s="2" t="s">
        <v>187</v>
      </c>
      <c r="T749" s="2">
        <v>2035</v>
      </c>
      <c r="U749" s="2" t="str">
        <f>IF(sum!A742="BC",sum!B742,"*")</f>
        <v>*</v>
      </c>
      <c r="V749" s="2"/>
      <c r="W749" s="2" t="str">
        <f>IF(sum!A742="BC",sum!G742,"*")</f>
        <v>*</v>
      </c>
      <c r="Z749" s="2" t="s">
        <v>186</v>
      </c>
      <c r="AA749" s="2" t="s">
        <v>187</v>
      </c>
      <c r="AB749" s="2">
        <v>2035</v>
      </c>
      <c r="AC749" s="2" t="str">
        <f>IF(sum!A742="MA",sum!B742,"*")</f>
        <v>*</v>
      </c>
      <c r="AD749" s="2"/>
      <c r="AE749" s="2" t="str">
        <f>IF(sum!A742="MA",sum!G742,"*")</f>
        <v>*</v>
      </c>
      <c r="AH749" s="2" t="s">
        <v>186</v>
      </c>
      <c r="AI749" s="2" t="s">
        <v>187</v>
      </c>
      <c r="AJ749" s="2">
        <v>2035</v>
      </c>
      <c r="AK749" s="2" t="str">
        <f>IF(sum!A742="ON",sum!B742,"*")</f>
        <v>*</v>
      </c>
      <c r="AL749" s="2"/>
      <c r="AM749" s="2" t="str">
        <f>IF(sum!A742="ON",sum!G742,"*")</f>
        <v>*</v>
      </c>
      <c r="AP749" s="4" t="s">
        <v>186</v>
      </c>
      <c r="AQ749" s="4" t="s">
        <v>187</v>
      </c>
      <c r="AR749" s="4">
        <v>2035</v>
      </c>
      <c r="AS749" s="2" t="str">
        <f>IF(sum!A742="QU",sum!B742,"*")</f>
        <v>*</v>
      </c>
      <c r="AT749" s="2"/>
      <c r="AU749" s="2" t="str">
        <f>IF(sum!A742="QU",sum!G742,"*")</f>
        <v>*</v>
      </c>
      <c r="AX749" s="2" t="s">
        <v>186</v>
      </c>
      <c r="AY749" s="2" t="s">
        <v>187</v>
      </c>
      <c r="AZ749" s="2">
        <v>2035</v>
      </c>
      <c r="BA749" s="2" t="str">
        <f>IF(sum!A742="SA",sum!B742,"*")</f>
        <v>R_ES-SH-MOB_ELC1</v>
      </c>
      <c r="BB749" s="2"/>
      <c r="BC749" s="2">
        <f>IF(sum!A742="SA",sum!G742,"*")</f>
        <v>0</v>
      </c>
    </row>
    <row r="750" spans="2:55">
      <c r="B750" s="4" t="s">
        <v>186</v>
      </c>
      <c r="C750" s="4" t="s">
        <v>187</v>
      </c>
      <c r="D750" s="4">
        <v>2035</v>
      </c>
      <c r="J750" s="4" t="s">
        <v>186</v>
      </c>
      <c r="K750" s="4" t="s">
        <v>187</v>
      </c>
      <c r="L750" s="4">
        <v>2035</v>
      </c>
      <c r="M750" s="2" t="str">
        <f>IF(sum!A743="AT",sum!B743,"*")</f>
        <v>*</v>
      </c>
      <c r="N750" s="2"/>
      <c r="O750" s="2" t="str">
        <f>IF(sum!A743="AT",sum!G743,"*")</f>
        <v>*</v>
      </c>
      <c r="R750" s="4" t="s">
        <v>186</v>
      </c>
      <c r="S750" s="4" t="s">
        <v>187</v>
      </c>
      <c r="T750" s="4">
        <v>2035</v>
      </c>
      <c r="U750" s="2" t="str">
        <f>IF(sum!A743="BC",sum!B743,"*")</f>
        <v>*</v>
      </c>
      <c r="V750" s="2"/>
      <c r="W750" s="2" t="str">
        <f>IF(sum!A743="BC",sum!G743,"*")</f>
        <v>*</v>
      </c>
      <c r="Z750" s="4" t="s">
        <v>186</v>
      </c>
      <c r="AA750" s="4" t="s">
        <v>187</v>
      </c>
      <c r="AB750" s="4">
        <v>2035</v>
      </c>
      <c r="AC750" s="2" t="str">
        <f>IF(sum!A743="MA",sum!B743,"*")</f>
        <v>*</v>
      </c>
      <c r="AD750" s="2"/>
      <c r="AE750" s="2" t="str">
        <f>IF(sum!A743="MA",sum!G743,"*")</f>
        <v>*</v>
      </c>
      <c r="AH750" s="4" t="s">
        <v>186</v>
      </c>
      <c r="AI750" s="4" t="s">
        <v>187</v>
      </c>
      <c r="AJ750" s="4">
        <v>2035</v>
      </c>
      <c r="AK750" s="2" t="str">
        <f>IF(sum!A743="ON",sum!B743,"*")</f>
        <v>*</v>
      </c>
      <c r="AL750" s="2"/>
      <c r="AM750" s="2" t="str">
        <f>IF(sum!A743="ON",sum!G743,"*")</f>
        <v>*</v>
      </c>
      <c r="AP750" s="2" t="s">
        <v>186</v>
      </c>
      <c r="AQ750" s="2" t="s">
        <v>187</v>
      </c>
      <c r="AR750" s="2">
        <v>2035</v>
      </c>
      <c r="AS750" s="2" t="str">
        <f>IF(sum!A743="QU",sum!B743,"*")</f>
        <v>*</v>
      </c>
      <c r="AT750" s="2"/>
      <c r="AU750" s="2" t="str">
        <f>IF(sum!A743="QU",sum!G743,"*")</f>
        <v>*</v>
      </c>
      <c r="AX750" s="4" t="s">
        <v>186</v>
      </c>
      <c r="AY750" s="4" t="s">
        <v>187</v>
      </c>
      <c r="AZ750" s="4">
        <v>2035</v>
      </c>
      <c r="BA750" s="2" t="str">
        <f>IF(sum!A743="SA",sum!B743,"*")</f>
        <v>R_ES-SH-MOB_GAS_HE1</v>
      </c>
      <c r="BB750" s="2"/>
      <c r="BC750" s="2">
        <f>IF(sum!A743="SA",sum!G743,"*")</f>
        <v>0.00365181194017549</v>
      </c>
    </row>
    <row r="751" spans="2:55">
      <c r="B751" s="2" t="s">
        <v>186</v>
      </c>
      <c r="C751" s="2" t="s">
        <v>187</v>
      </c>
      <c r="D751" s="2">
        <v>2035</v>
      </c>
      <c r="J751" s="2" t="s">
        <v>186</v>
      </c>
      <c r="K751" s="2" t="s">
        <v>187</v>
      </c>
      <c r="L751" s="2">
        <v>2035</v>
      </c>
      <c r="M751" s="2" t="str">
        <f>IF(sum!A744="AT",sum!B744,"*")</f>
        <v>*</v>
      </c>
      <c r="N751" s="2"/>
      <c r="O751" s="2" t="str">
        <f>IF(sum!A744="AT",sum!G744,"*")</f>
        <v>*</v>
      </c>
      <c r="R751" s="2" t="s">
        <v>186</v>
      </c>
      <c r="S751" s="2" t="s">
        <v>187</v>
      </c>
      <c r="T751" s="2">
        <v>2035</v>
      </c>
      <c r="U751" s="2" t="str">
        <f>IF(sum!A744="BC",sum!B744,"*")</f>
        <v>*</v>
      </c>
      <c r="V751" s="2"/>
      <c r="W751" s="2" t="str">
        <f>IF(sum!A744="BC",sum!G744,"*")</f>
        <v>*</v>
      </c>
      <c r="Z751" s="2" t="s">
        <v>186</v>
      </c>
      <c r="AA751" s="2" t="s">
        <v>187</v>
      </c>
      <c r="AB751" s="2">
        <v>2035</v>
      </c>
      <c r="AC751" s="2" t="str">
        <f>IF(sum!A744="MA",sum!B744,"*")</f>
        <v>*</v>
      </c>
      <c r="AD751" s="2"/>
      <c r="AE751" s="2" t="str">
        <f>IF(sum!A744="MA",sum!G744,"*")</f>
        <v>*</v>
      </c>
      <c r="AH751" s="2" t="s">
        <v>186</v>
      </c>
      <c r="AI751" s="2" t="s">
        <v>187</v>
      </c>
      <c r="AJ751" s="2">
        <v>2035</v>
      </c>
      <c r="AK751" s="2" t="str">
        <f>IF(sum!A744="ON",sum!B744,"*")</f>
        <v>*</v>
      </c>
      <c r="AL751" s="2"/>
      <c r="AM751" s="2" t="str">
        <f>IF(sum!A744="ON",sum!G744,"*")</f>
        <v>*</v>
      </c>
      <c r="AP751" s="4" t="s">
        <v>186</v>
      </c>
      <c r="AQ751" s="4" t="s">
        <v>187</v>
      </c>
      <c r="AR751" s="4">
        <v>2035</v>
      </c>
      <c r="AS751" s="2" t="str">
        <f>IF(sum!A744="QU",sum!B744,"*")</f>
        <v>*</v>
      </c>
      <c r="AT751" s="2"/>
      <c r="AU751" s="2" t="str">
        <f>IF(sum!A744="QU",sum!G744,"*")</f>
        <v>*</v>
      </c>
      <c r="AX751" s="2" t="s">
        <v>186</v>
      </c>
      <c r="AY751" s="2" t="s">
        <v>187</v>
      </c>
      <c r="AZ751" s="2">
        <v>2035</v>
      </c>
      <c r="BA751" s="2" t="str">
        <f>IF(sum!A744="SA",sum!B744,"*")</f>
        <v>R_ES-SH-SA_ELC1</v>
      </c>
      <c r="BB751" s="2"/>
      <c r="BC751" s="2">
        <f>IF(sum!A744="SA",sum!G744,"*")</f>
        <v>0.0149558077299241</v>
      </c>
    </row>
    <row r="752" spans="2:55">
      <c r="B752" s="4" t="s">
        <v>186</v>
      </c>
      <c r="C752" s="4" t="s">
        <v>187</v>
      </c>
      <c r="D752" s="4">
        <v>2035</v>
      </c>
      <c r="J752" s="4" t="s">
        <v>186</v>
      </c>
      <c r="K752" s="4" t="s">
        <v>187</v>
      </c>
      <c r="L752" s="4">
        <v>2035</v>
      </c>
      <c r="M752" s="2" t="str">
        <f>IF(sum!A745="AT",sum!B745,"*")</f>
        <v>*</v>
      </c>
      <c r="N752" s="2"/>
      <c r="O752" s="2" t="str">
        <f>IF(sum!A745="AT",sum!G745,"*")</f>
        <v>*</v>
      </c>
      <c r="R752" s="4" t="s">
        <v>186</v>
      </c>
      <c r="S752" s="4" t="s">
        <v>187</v>
      </c>
      <c r="T752" s="4">
        <v>2035</v>
      </c>
      <c r="U752" s="2" t="str">
        <f>IF(sum!A745="BC",sum!B745,"*")</f>
        <v>*</v>
      </c>
      <c r="V752" s="2"/>
      <c r="W752" s="2" t="str">
        <f>IF(sum!A745="BC",sum!G745,"*")</f>
        <v>*</v>
      </c>
      <c r="Z752" s="4" t="s">
        <v>186</v>
      </c>
      <c r="AA752" s="4" t="s">
        <v>187</v>
      </c>
      <c r="AB752" s="4">
        <v>2035</v>
      </c>
      <c r="AC752" s="2" t="str">
        <f>IF(sum!A745="MA",sum!B745,"*")</f>
        <v>*</v>
      </c>
      <c r="AD752" s="2"/>
      <c r="AE752" s="2" t="str">
        <f>IF(sum!A745="MA",sum!G745,"*")</f>
        <v>*</v>
      </c>
      <c r="AH752" s="4" t="s">
        <v>186</v>
      </c>
      <c r="AI752" s="4" t="s">
        <v>187</v>
      </c>
      <c r="AJ752" s="4">
        <v>2035</v>
      </c>
      <c r="AK752" s="2" t="str">
        <f>IF(sum!A745="ON",sum!B745,"*")</f>
        <v>*</v>
      </c>
      <c r="AL752" s="2"/>
      <c r="AM752" s="2" t="str">
        <f>IF(sum!A745="ON",sum!G745,"*")</f>
        <v>*</v>
      </c>
      <c r="AP752" s="2" t="s">
        <v>186</v>
      </c>
      <c r="AQ752" s="2" t="s">
        <v>187</v>
      </c>
      <c r="AR752" s="2">
        <v>2035</v>
      </c>
      <c r="AS752" s="2" t="str">
        <f>IF(sum!A745="QU",sum!B745,"*")</f>
        <v>*</v>
      </c>
      <c r="AT752" s="2"/>
      <c r="AU752" s="2" t="str">
        <f>IF(sum!A745="QU",sum!G745,"*")</f>
        <v>*</v>
      </c>
      <c r="AX752" s="4" t="s">
        <v>186</v>
      </c>
      <c r="AY752" s="4" t="s">
        <v>187</v>
      </c>
      <c r="AZ752" s="4">
        <v>2035</v>
      </c>
      <c r="BA752" s="2" t="str">
        <f>IF(sum!A745="SA",sum!B745,"*")</f>
        <v>R_ES-SH-SA_HET1</v>
      </c>
      <c r="BB752" s="2"/>
      <c r="BC752" s="2">
        <f>IF(sum!A745="SA",sum!G745,"*")</f>
        <v>0</v>
      </c>
    </row>
    <row r="753" spans="2:55">
      <c r="B753" s="2" t="s">
        <v>186</v>
      </c>
      <c r="C753" s="2" t="s">
        <v>187</v>
      </c>
      <c r="D753" s="2">
        <v>2035</v>
      </c>
      <c r="J753" s="2" t="s">
        <v>186</v>
      </c>
      <c r="K753" s="2" t="s">
        <v>187</v>
      </c>
      <c r="L753" s="2">
        <v>2035</v>
      </c>
      <c r="M753" s="2" t="str">
        <f>IF(sum!A746="AT",sum!B746,"*")</f>
        <v>*</v>
      </c>
      <c r="N753" s="2"/>
      <c r="O753" s="2" t="str">
        <f>IF(sum!A746="AT",sum!G746,"*")</f>
        <v>*</v>
      </c>
      <c r="R753" s="2" t="s">
        <v>186</v>
      </c>
      <c r="S753" s="2" t="s">
        <v>187</v>
      </c>
      <c r="T753" s="2">
        <v>2035</v>
      </c>
      <c r="U753" s="2" t="str">
        <f>IF(sum!A746="BC",sum!B746,"*")</f>
        <v>*</v>
      </c>
      <c r="V753" s="2"/>
      <c r="W753" s="2" t="str">
        <f>IF(sum!A746="BC",sum!G746,"*")</f>
        <v>*</v>
      </c>
      <c r="Z753" s="2" t="s">
        <v>186</v>
      </c>
      <c r="AA753" s="2" t="s">
        <v>187</v>
      </c>
      <c r="AB753" s="2">
        <v>2035</v>
      </c>
      <c r="AC753" s="2" t="str">
        <f>IF(sum!A746="MA",sum!B746,"*")</f>
        <v>*</v>
      </c>
      <c r="AD753" s="2"/>
      <c r="AE753" s="2" t="str">
        <f>IF(sum!A746="MA",sum!G746,"*")</f>
        <v>*</v>
      </c>
      <c r="AH753" s="2" t="s">
        <v>186</v>
      </c>
      <c r="AI753" s="2" t="s">
        <v>187</v>
      </c>
      <c r="AJ753" s="2">
        <v>2035</v>
      </c>
      <c r="AK753" s="2" t="str">
        <f>IF(sum!A746="ON",sum!B746,"*")</f>
        <v>*</v>
      </c>
      <c r="AL753" s="2"/>
      <c r="AM753" s="2" t="str">
        <f>IF(sum!A746="ON",sum!G746,"*")</f>
        <v>*</v>
      </c>
      <c r="AP753" s="4" t="s">
        <v>186</v>
      </c>
      <c r="AQ753" s="4" t="s">
        <v>187</v>
      </c>
      <c r="AR753" s="4">
        <v>2035</v>
      </c>
      <c r="AS753" s="2" t="str">
        <f>IF(sum!A746="QU",sum!B746,"*")</f>
        <v>*</v>
      </c>
      <c r="AT753" s="2"/>
      <c r="AU753" s="2" t="str">
        <f>IF(sum!A746="QU",sum!G746,"*")</f>
        <v>*</v>
      </c>
      <c r="AX753" s="2" t="s">
        <v>186</v>
      </c>
      <c r="AY753" s="2" t="s">
        <v>187</v>
      </c>
      <c r="AZ753" s="2">
        <v>2035</v>
      </c>
      <c r="BA753" s="2" t="str">
        <f>IF(sum!A746="SA",sum!B746,"*")</f>
        <v>R_ES-SH-SD_COAPRO1</v>
      </c>
      <c r="BB753" s="2"/>
      <c r="BC753" s="2">
        <f>IF(sum!A746="SA",sum!G746,"*")</f>
        <v>0</v>
      </c>
    </row>
    <row r="754" spans="2:55">
      <c r="B754" s="4" t="s">
        <v>186</v>
      </c>
      <c r="C754" s="4" t="s">
        <v>187</v>
      </c>
      <c r="D754" s="4">
        <v>2035</v>
      </c>
      <c r="J754" s="4" t="s">
        <v>186</v>
      </c>
      <c r="K754" s="4" t="s">
        <v>187</v>
      </c>
      <c r="L754" s="4">
        <v>2035</v>
      </c>
      <c r="M754" s="2" t="str">
        <f>IF(sum!A747="AT",sum!B747,"*")</f>
        <v>*</v>
      </c>
      <c r="N754" s="2"/>
      <c r="O754" s="2" t="str">
        <f>IF(sum!A747="AT",sum!G747,"*")</f>
        <v>*</v>
      </c>
      <c r="R754" s="4" t="s">
        <v>186</v>
      </c>
      <c r="S754" s="4" t="s">
        <v>187</v>
      </c>
      <c r="T754" s="4">
        <v>2035</v>
      </c>
      <c r="U754" s="2" t="str">
        <f>IF(sum!A747="BC",sum!B747,"*")</f>
        <v>*</v>
      </c>
      <c r="V754" s="2"/>
      <c r="W754" s="2" t="str">
        <f>IF(sum!A747="BC",sum!G747,"*")</f>
        <v>*</v>
      </c>
      <c r="Z754" s="4" t="s">
        <v>186</v>
      </c>
      <c r="AA754" s="4" t="s">
        <v>187</v>
      </c>
      <c r="AB754" s="4">
        <v>2035</v>
      </c>
      <c r="AC754" s="2" t="str">
        <f>IF(sum!A747="MA",sum!B747,"*")</f>
        <v>*</v>
      </c>
      <c r="AD754" s="2"/>
      <c r="AE754" s="2" t="str">
        <f>IF(sum!A747="MA",sum!G747,"*")</f>
        <v>*</v>
      </c>
      <c r="AH754" s="4" t="s">
        <v>186</v>
      </c>
      <c r="AI754" s="4" t="s">
        <v>187</v>
      </c>
      <c r="AJ754" s="4">
        <v>2035</v>
      </c>
      <c r="AK754" s="2" t="str">
        <f>IF(sum!A747="ON",sum!B747,"*")</f>
        <v>*</v>
      </c>
      <c r="AL754" s="2"/>
      <c r="AM754" s="2" t="str">
        <f>IF(sum!A747="ON",sum!G747,"*")</f>
        <v>*</v>
      </c>
      <c r="AP754" s="2" t="s">
        <v>186</v>
      </c>
      <c r="AQ754" s="2" t="s">
        <v>187</v>
      </c>
      <c r="AR754" s="2">
        <v>2035</v>
      </c>
      <c r="AS754" s="2" t="str">
        <f>IF(sum!A747="QU",sum!B747,"*")</f>
        <v>*</v>
      </c>
      <c r="AT754" s="2"/>
      <c r="AU754" s="2" t="str">
        <f>IF(sum!A747="QU",sum!G747,"*")</f>
        <v>*</v>
      </c>
      <c r="AX754" s="4" t="s">
        <v>186</v>
      </c>
      <c r="AY754" s="4" t="s">
        <v>187</v>
      </c>
      <c r="AZ754" s="4">
        <v>2035</v>
      </c>
      <c r="BA754" s="2" t="str">
        <f>IF(sum!A747="SA",sum!B747,"*")</f>
        <v>R_ES-SH-SD_ELC1</v>
      </c>
      <c r="BB754" s="2"/>
      <c r="BC754" s="2">
        <f>IF(sum!A747="SA",sum!G747,"*")</f>
        <v>0.0522288349402485</v>
      </c>
    </row>
    <row r="755" spans="2:55">
      <c r="B755" s="2" t="s">
        <v>186</v>
      </c>
      <c r="C755" s="2" t="s">
        <v>187</v>
      </c>
      <c r="D755" s="2">
        <v>2035</v>
      </c>
      <c r="J755" s="2" t="s">
        <v>186</v>
      </c>
      <c r="K755" s="2" t="s">
        <v>187</v>
      </c>
      <c r="L755" s="2">
        <v>2035</v>
      </c>
      <c r="M755" s="2" t="str">
        <f>IF(sum!A748="AT",sum!B748,"*")</f>
        <v>*</v>
      </c>
      <c r="N755" s="2"/>
      <c r="O755" s="2" t="str">
        <f>IF(sum!A748="AT",sum!G748,"*")</f>
        <v>*</v>
      </c>
      <c r="R755" s="2" t="s">
        <v>186</v>
      </c>
      <c r="S755" s="2" t="s">
        <v>187</v>
      </c>
      <c r="T755" s="2">
        <v>2035</v>
      </c>
      <c r="U755" s="2" t="str">
        <f>IF(sum!A748="BC",sum!B748,"*")</f>
        <v>*</v>
      </c>
      <c r="V755" s="2"/>
      <c r="W755" s="2" t="str">
        <f>IF(sum!A748="BC",sum!G748,"*")</f>
        <v>*</v>
      </c>
      <c r="Z755" s="2" t="s">
        <v>186</v>
      </c>
      <c r="AA755" s="2" t="s">
        <v>187</v>
      </c>
      <c r="AB755" s="2">
        <v>2035</v>
      </c>
      <c r="AC755" s="2" t="str">
        <f>IF(sum!A748="MA",sum!B748,"*")</f>
        <v>*</v>
      </c>
      <c r="AD755" s="2"/>
      <c r="AE755" s="2" t="str">
        <f>IF(sum!A748="MA",sum!G748,"*")</f>
        <v>*</v>
      </c>
      <c r="AH755" s="2" t="s">
        <v>186</v>
      </c>
      <c r="AI755" s="2" t="s">
        <v>187</v>
      </c>
      <c r="AJ755" s="2">
        <v>2035</v>
      </c>
      <c r="AK755" s="2" t="str">
        <f>IF(sum!A748="ON",sum!B748,"*")</f>
        <v>*</v>
      </c>
      <c r="AL755" s="2"/>
      <c r="AM755" s="2" t="str">
        <f>IF(sum!A748="ON",sum!G748,"*")</f>
        <v>*</v>
      </c>
      <c r="AP755" s="4" t="s">
        <v>186</v>
      </c>
      <c r="AQ755" s="4" t="s">
        <v>187</v>
      </c>
      <c r="AR755" s="4">
        <v>2035</v>
      </c>
      <c r="AS755" s="2" t="str">
        <f>IF(sum!A748="QU",sum!B748,"*")</f>
        <v>*</v>
      </c>
      <c r="AT755" s="2"/>
      <c r="AU755" s="2" t="str">
        <f>IF(sum!A748="QU",sum!G748,"*")</f>
        <v>*</v>
      </c>
      <c r="AX755" s="2" t="s">
        <v>186</v>
      </c>
      <c r="AY755" s="2" t="s">
        <v>187</v>
      </c>
      <c r="AZ755" s="2">
        <v>2035</v>
      </c>
      <c r="BA755" s="2" t="str">
        <f>IF(sum!A748="SA",sum!B748,"*")</f>
        <v>R_ES-SH-SD_GAS_HE1</v>
      </c>
      <c r="BB755" s="2"/>
      <c r="BC755" s="2">
        <f>IF(sum!A748="SA",sum!G748,"*")</f>
        <v>0.0433053280375567</v>
      </c>
    </row>
    <row r="756" spans="2:55">
      <c r="B756" s="4" t="s">
        <v>186</v>
      </c>
      <c r="C756" s="4" t="s">
        <v>187</v>
      </c>
      <c r="D756" s="4">
        <v>2035</v>
      </c>
      <c r="J756" s="4" t="s">
        <v>186</v>
      </c>
      <c r="K756" s="4" t="s">
        <v>187</v>
      </c>
      <c r="L756" s="4">
        <v>2035</v>
      </c>
      <c r="M756" s="2" t="str">
        <f>IF(sum!A749="AT",sum!B749,"*")</f>
        <v>*</v>
      </c>
      <c r="N756" s="2"/>
      <c r="O756" s="2" t="str">
        <f>IF(sum!A749="AT",sum!G749,"*")</f>
        <v>*</v>
      </c>
      <c r="R756" s="4" t="s">
        <v>186</v>
      </c>
      <c r="S756" s="4" t="s">
        <v>187</v>
      </c>
      <c r="T756" s="4">
        <v>2035</v>
      </c>
      <c r="U756" s="2" t="str">
        <f>IF(sum!A749="BC",sum!B749,"*")</f>
        <v>*</v>
      </c>
      <c r="V756" s="2"/>
      <c r="W756" s="2" t="str">
        <f>IF(sum!A749="BC",sum!G749,"*")</f>
        <v>*</v>
      </c>
      <c r="Z756" s="4" t="s">
        <v>186</v>
      </c>
      <c r="AA756" s="4" t="s">
        <v>187</v>
      </c>
      <c r="AB756" s="4">
        <v>2035</v>
      </c>
      <c r="AC756" s="2" t="str">
        <f>IF(sum!A749="MA",sum!B749,"*")</f>
        <v>*</v>
      </c>
      <c r="AD756" s="2"/>
      <c r="AE756" s="2" t="str">
        <f>IF(sum!A749="MA",sum!G749,"*")</f>
        <v>*</v>
      </c>
      <c r="AH756" s="4" t="s">
        <v>186</v>
      </c>
      <c r="AI756" s="4" t="s">
        <v>187</v>
      </c>
      <c r="AJ756" s="4">
        <v>2035</v>
      </c>
      <c r="AK756" s="2" t="str">
        <f>IF(sum!A749="ON",sum!B749,"*")</f>
        <v>*</v>
      </c>
      <c r="AL756" s="2"/>
      <c r="AM756" s="2" t="str">
        <f>IF(sum!A749="ON",sum!G749,"*")</f>
        <v>*</v>
      </c>
      <c r="AP756" s="2" t="s">
        <v>186</v>
      </c>
      <c r="AQ756" s="2" t="s">
        <v>187</v>
      </c>
      <c r="AR756" s="2">
        <v>2035</v>
      </c>
      <c r="AS756" s="2" t="str">
        <f>IF(sum!A749="QU",sum!B749,"*")</f>
        <v>*</v>
      </c>
      <c r="AT756" s="2"/>
      <c r="AU756" s="2" t="str">
        <f>IF(sum!A749="QU",sum!G749,"*")</f>
        <v>*</v>
      </c>
      <c r="AX756" s="4" t="s">
        <v>186</v>
      </c>
      <c r="AY756" s="4" t="s">
        <v>187</v>
      </c>
      <c r="AZ756" s="4">
        <v>2035</v>
      </c>
      <c r="BA756" s="2" t="str">
        <f>IF(sum!A749="SA",sum!B749,"*")</f>
        <v>R_ES-WH-AP_COAPRO1</v>
      </c>
      <c r="BB756" s="2"/>
      <c r="BC756" s="2">
        <f>IF(sum!A749="SA",sum!G749,"*")</f>
        <v>0</v>
      </c>
    </row>
    <row r="757" spans="2:55">
      <c r="B757" s="2" t="s">
        <v>186</v>
      </c>
      <c r="C757" s="2" t="s">
        <v>187</v>
      </c>
      <c r="D757" s="2">
        <v>2035</v>
      </c>
      <c r="J757" s="2" t="s">
        <v>186</v>
      </c>
      <c r="K757" s="2" t="s">
        <v>187</v>
      </c>
      <c r="L757" s="2">
        <v>2035</v>
      </c>
      <c r="M757" s="2" t="str">
        <f>IF(sum!A750="AT",sum!B750,"*")</f>
        <v>*</v>
      </c>
      <c r="N757" s="2"/>
      <c r="O757" s="2" t="str">
        <f>IF(sum!A750="AT",sum!G750,"*")</f>
        <v>*</v>
      </c>
      <c r="R757" s="2" t="s">
        <v>186</v>
      </c>
      <c r="S757" s="2" t="s">
        <v>187</v>
      </c>
      <c r="T757" s="2">
        <v>2035</v>
      </c>
      <c r="U757" s="2" t="str">
        <f>IF(sum!A750="BC",sum!B750,"*")</f>
        <v>*</v>
      </c>
      <c r="V757" s="2"/>
      <c r="W757" s="2" t="str">
        <f>IF(sum!A750="BC",sum!G750,"*")</f>
        <v>*</v>
      </c>
      <c r="Z757" s="2" t="s">
        <v>186</v>
      </c>
      <c r="AA757" s="2" t="s">
        <v>187</v>
      </c>
      <c r="AB757" s="2">
        <v>2035</v>
      </c>
      <c r="AC757" s="2" t="str">
        <f>IF(sum!A750="MA",sum!B750,"*")</f>
        <v>*</v>
      </c>
      <c r="AD757" s="2"/>
      <c r="AE757" s="2" t="str">
        <f>IF(sum!A750="MA",sum!G750,"*")</f>
        <v>*</v>
      </c>
      <c r="AH757" s="2" t="s">
        <v>186</v>
      </c>
      <c r="AI757" s="2" t="s">
        <v>187</v>
      </c>
      <c r="AJ757" s="2">
        <v>2035</v>
      </c>
      <c r="AK757" s="2" t="str">
        <f>IF(sum!A750="ON",sum!B750,"*")</f>
        <v>*</v>
      </c>
      <c r="AL757" s="2"/>
      <c r="AM757" s="2" t="str">
        <f>IF(sum!A750="ON",sum!G750,"*")</f>
        <v>*</v>
      </c>
      <c r="AP757" s="4" t="s">
        <v>186</v>
      </c>
      <c r="AQ757" s="4" t="s">
        <v>187</v>
      </c>
      <c r="AR757" s="4">
        <v>2035</v>
      </c>
      <c r="AS757" s="2" t="str">
        <f>IF(sum!A750="QU",sum!B750,"*")</f>
        <v>*</v>
      </c>
      <c r="AT757" s="2"/>
      <c r="AU757" s="2" t="str">
        <f>IF(sum!A750="QU",sum!G750,"*")</f>
        <v>*</v>
      </c>
      <c r="AX757" s="2" t="s">
        <v>186</v>
      </c>
      <c r="AY757" s="2" t="s">
        <v>187</v>
      </c>
      <c r="AZ757" s="2">
        <v>2035</v>
      </c>
      <c r="BA757" s="2" t="str">
        <f>IF(sum!A750="SA",sum!B750,"*")</f>
        <v>R_ES-WH-AP_STEAM1</v>
      </c>
      <c r="BB757" s="2"/>
      <c r="BC757" s="2">
        <f>IF(sum!A750="SA",sum!G750,"*")</f>
        <v>0.0951147616548165</v>
      </c>
    </row>
    <row r="758" spans="2:55">
      <c r="B758" s="4" t="s">
        <v>186</v>
      </c>
      <c r="C758" s="4" t="s">
        <v>187</v>
      </c>
      <c r="D758" s="4">
        <v>2035</v>
      </c>
      <c r="J758" s="4" t="s">
        <v>186</v>
      </c>
      <c r="K758" s="4" t="s">
        <v>187</v>
      </c>
      <c r="L758" s="4">
        <v>2035</v>
      </c>
      <c r="M758" s="2" t="str">
        <f>IF(sum!A751="AT",sum!B751,"*")</f>
        <v>*</v>
      </c>
      <c r="N758" s="2"/>
      <c r="O758" s="2" t="str">
        <f>IF(sum!A751="AT",sum!G751,"*")</f>
        <v>*</v>
      </c>
      <c r="R758" s="4" t="s">
        <v>186</v>
      </c>
      <c r="S758" s="4" t="s">
        <v>187</v>
      </c>
      <c r="T758" s="4">
        <v>2035</v>
      </c>
      <c r="U758" s="2" t="str">
        <f>IF(sum!A751="BC",sum!B751,"*")</f>
        <v>*</v>
      </c>
      <c r="V758" s="2"/>
      <c r="W758" s="2" t="str">
        <f>IF(sum!A751="BC",sum!G751,"*")</f>
        <v>*</v>
      </c>
      <c r="Z758" s="4" t="s">
        <v>186</v>
      </c>
      <c r="AA758" s="4" t="s">
        <v>187</v>
      </c>
      <c r="AB758" s="4">
        <v>2035</v>
      </c>
      <c r="AC758" s="2" t="str">
        <f>IF(sum!A751="MA",sum!B751,"*")</f>
        <v>*</v>
      </c>
      <c r="AD758" s="2"/>
      <c r="AE758" s="2" t="str">
        <f>IF(sum!A751="MA",sum!G751,"*")</f>
        <v>*</v>
      </c>
      <c r="AH758" s="4" t="s">
        <v>186</v>
      </c>
      <c r="AI758" s="4" t="s">
        <v>187</v>
      </c>
      <c r="AJ758" s="4">
        <v>2035</v>
      </c>
      <c r="AK758" s="2" t="str">
        <f>IF(sum!A751="ON",sum!B751,"*")</f>
        <v>*</v>
      </c>
      <c r="AL758" s="2"/>
      <c r="AM758" s="2" t="str">
        <f>IF(sum!A751="ON",sum!G751,"*")</f>
        <v>*</v>
      </c>
      <c r="AP758" s="2" t="s">
        <v>186</v>
      </c>
      <c r="AQ758" s="2" t="s">
        <v>187</v>
      </c>
      <c r="AR758" s="2">
        <v>2035</v>
      </c>
      <c r="AS758" s="2" t="str">
        <f>IF(sum!A751="QU",sum!B751,"*")</f>
        <v>*</v>
      </c>
      <c r="AT758" s="2"/>
      <c r="AU758" s="2" t="str">
        <f>IF(sum!A751="QU",sum!G751,"*")</f>
        <v>*</v>
      </c>
      <c r="AX758" s="4" t="s">
        <v>186</v>
      </c>
      <c r="AY758" s="4" t="s">
        <v>187</v>
      </c>
      <c r="AZ758" s="4">
        <v>2035</v>
      </c>
      <c r="BA758" s="2" t="str">
        <f>IF(sum!A751="SA",sum!B751,"*")</f>
        <v>R_ES-WH-MOB_COAPRO1</v>
      </c>
      <c r="BB758" s="2"/>
      <c r="BC758" s="2">
        <f>IF(sum!A751="SA",sum!G751,"*")</f>
        <v>0</v>
      </c>
    </row>
    <row r="759" spans="2:55">
      <c r="B759" s="2" t="s">
        <v>186</v>
      </c>
      <c r="C759" s="2" t="s">
        <v>187</v>
      </c>
      <c r="D759" s="2">
        <v>2035</v>
      </c>
      <c r="J759" s="2" t="s">
        <v>186</v>
      </c>
      <c r="K759" s="2" t="s">
        <v>187</v>
      </c>
      <c r="L759" s="2">
        <v>2035</v>
      </c>
      <c r="M759" s="2" t="str">
        <f>IF(sum!A752="AT",sum!B752,"*")</f>
        <v>*</v>
      </c>
      <c r="N759" s="2"/>
      <c r="O759" s="2" t="str">
        <f>IF(sum!A752="AT",sum!G752,"*")</f>
        <v>*</v>
      </c>
      <c r="R759" s="2" t="s">
        <v>186</v>
      </c>
      <c r="S759" s="2" t="s">
        <v>187</v>
      </c>
      <c r="T759" s="2">
        <v>2035</v>
      </c>
      <c r="U759" s="2" t="str">
        <f>IF(sum!A752="BC",sum!B752,"*")</f>
        <v>*</v>
      </c>
      <c r="V759" s="2"/>
      <c r="W759" s="2" t="str">
        <f>IF(sum!A752="BC",sum!G752,"*")</f>
        <v>*</v>
      </c>
      <c r="Z759" s="2" t="s">
        <v>186</v>
      </c>
      <c r="AA759" s="2" t="s">
        <v>187</v>
      </c>
      <c r="AB759" s="2">
        <v>2035</v>
      </c>
      <c r="AC759" s="2" t="str">
        <f>IF(sum!A752="MA",sum!B752,"*")</f>
        <v>*</v>
      </c>
      <c r="AD759" s="2"/>
      <c r="AE759" s="2" t="str">
        <f>IF(sum!A752="MA",sum!G752,"*")</f>
        <v>*</v>
      </c>
      <c r="AH759" s="2" t="s">
        <v>186</v>
      </c>
      <c r="AI759" s="2" t="s">
        <v>187</v>
      </c>
      <c r="AJ759" s="2">
        <v>2035</v>
      </c>
      <c r="AK759" s="2" t="str">
        <f>IF(sum!A752="ON",sum!B752,"*")</f>
        <v>*</v>
      </c>
      <c r="AL759" s="2"/>
      <c r="AM759" s="2" t="str">
        <f>IF(sum!A752="ON",sum!G752,"*")</f>
        <v>*</v>
      </c>
      <c r="AP759" s="4" t="s">
        <v>186</v>
      </c>
      <c r="AQ759" s="4" t="s">
        <v>187</v>
      </c>
      <c r="AR759" s="4">
        <v>2035</v>
      </c>
      <c r="AS759" s="2" t="str">
        <f>IF(sum!A752="QU",sum!B752,"*")</f>
        <v>*</v>
      </c>
      <c r="AT759" s="2"/>
      <c r="AU759" s="2" t="str">
        <f>IF(sum!A752="QU",sum!G752,"*")</f>
        <v>*</v>
      </c>
      <c r="AX759" s="2" t="s">
        <v>186</v>
      </c>
      <c r="AY759" s="2" t="s">
        <v>187</v>
      </c>
      <c r="AZ759" s="2">
        <v>2035</v>
      </c>
      <c r="BA759" s="2" t="str">
        <f>IF(sum!A752="SA",sum!B752,"*")</f>
        <v>R_ES-WH-MOB_STEAM1</v>
      </c>
      <c r="BB759" s="2"/>
      <c r="BC759" s="2">
        <f>IF(sum!A752="SA",sum!G752,"*")</f>
        <v>0.0165676652747212</v>
      </c>
    </row>
    <row r="760" spans="2:55">
      <c r="B760" s="4" t="s">
        <v>186</v>
      </c>
      <c r="C760" s="4" t="s">
        <v>187</v>
      </c>
      <c r="D760" s="4">
        <v>2035</v>
      </c>
      <c r="J760" s="4" t="s">
        <v>186</v>
      </c>
      <c r="K760" s="4" t="s">
        <v>187</v>
      </c>
      <c r="L760" s="4">
        <v>2035</v>
      </c>
      <c r="M760" s="2" t="str">
        <f>IF(sum!A753="AT",sum!B753,"*")</f>
        <v>*</v>
      </c>
      <c r="N760" s="2"/>
      <c r="O760" s="2" t="str">
        <f>IF(sum!A753="AT",sum!G753,"*")</f>
        <v>*</v>
      </c>
      <c r="R760" s="4" t="s">
        <v>186</v>
      </c>
      <c r="S760" s="4" t="s">
        <v>187</v>
      </c>
      <c r="T760" s="4">
        <v>2035</v>
      </c>
      <c r="U760" s="2" t="str">
        <f>IF(sum!A753="BC",sum!B753,"*")</f>
        <v>*</v>
      </c>
      <c r="V760" s="2"/>
      <c r="W760" s="2" t="str">
        <f>IF(sum!A753="BC",sum!G753,"*")</f>
        <v>*</v>
      </c>
      <c r="Z760" s="4" t="s">
        <v>186</v>
      </c>
      <c r="AA760" s="4" t="s">
        <v>187</v>
      </c>
      <c r="AB760" s="4">
        <v>2035</v>
      </c>
      <c r="AC760" s="2" t="str">
        <f>IF(sum!A753="MA",sum!B753,"*")</f>
        <v>*</v>
      </c>
      <c r="AD760" s="2"/>
      <c r="AE760" s="2" t="str">
        <f>IF(sum!A753="MA",sum!G753,"*")</f>
        <v>*</v>
      </c>
      <c r="AH760" s="4" t="s">
        <v>186</v>
      </c>
      <c r="AI760" s="4" t="s">
        <v>187</v>
      </c>
      <c r="AJ760" s="4">
        <v>2035</v>
      </c>
      <c r="AK760" s="2" t="str">
        <f>IF(sum!A753="ON",sum!B753,"*")</f>
        <v>*</v>
      </c>
      <c r="AL760" s="2"/>
      <c r="AM760" s="2" t="str">
        <f>IF(sum!A753="ON",sum!G753,"*")</f>
        <v>*</v>
      </c>
      <c r="AP760" s="2" t="s">
        <v>186</v>
      </c>
      <c r="AQ760" s="2" t="s">
        <v>187</v>
      </c>
      <c r="AR760" s="2">
        <v>2035</v>
      </c>
      <c r="AS760" s="2" t="str">
        <f>IF(sum!A753="QU",sum!B753,"*")</f>
        <v>*</v>
      </c>
      <c r="AT760" s="2"/>
      <c r="AU760" s="2" t="str">
        <f>IF(sum!A753="QU",sum!G753,"*")</f>
        <v>*</v>
      </c>
      <c r="AX760" s="4" t="s">
        <v>186</v>
      </c>
      <c r="AY760" s="4" t="s">
        <v>187</v>
      </c>
      <c r="AZ760" s="4">
        <v>2035</v>
      </c>
      <c r="BA760" s="2" t="str">
        <f>IF(sum!A753="SA",sum!B753,"*")</f>
        <v>R_ES-WH-SA_COAPRO1</v>
      </c>
      <c r="BB760" s="2"/>
      <c r="BC760" s="2">
        <f>IF(sum!A753="SA",sum!G753,"*")</f>
        <v>0</v>
      </c>
    </row>
    <row r="761" spans="2:55">
      <c r="B761" s="2" t="s">
        <v>186</v>
      </c>
      <c r="C761" s="2" t="s">
        <v>187</v>
      </c>
      <c r="D761" s="2">
        <v>2035</v>
      </c>
      <c r="J761" s="2" t="s">
        <v>186</v>
      </c>
      <c r="K761" s="2" t="s">
        <v>187</v>
      </c>
      <c r="L761" s="2">
        <v>2035</v>
      </c>
      <c r="M761" s="2" t="str">
        <f>IF(sum!A754="AT",sum!B754,"*")</f>
        <v>*</v>
      </c>
      <c r="N761" s="2"/>
      <c r="O761" s="2" t="str">
        <f>IF(sum!A754="AT",sum!G754,"*")</f>
        <v>*</v>
      </c>
      <c r="R761" s="2" t="s">
        <v>186</v>
      </c>
      <c r="S761" s="2" t="s">
        <v>187</v>
      </c>
      <c r="T761" s="2">
        <v>2035</v>
      </c>
      <c r="U761" s="2" t="str">
        <f>IF(sum!A754="BC",sum!B754,"*")</f>
        <v>*</v>
      </c>
      <c r="V761" s="2"/>
      <c r="W761" s="2" t="str">
        <f>IF(sum!A754="BC",sum!G754,"*")</f>
        <v>*</v>
      </c>
      <c r="Z761" s="2" t="s">
        <v>186</v>
      </c>
      <c r="AA761" s="2" t="s">
        <v>187</v>
      </c>
      <c r="AB761" s="2">
        <v>2035</v>
      </c>
      <c r="AC761" s="2" t="str">
        <f>IF(sum!A754="MA",sum!B754,"*")</f>
        <v>*</v>
      </c>
      <c r="AD761" s="2"/>
      <c r="AE761" s="2" t="str">
        <f>IF(sum!A754="MA",sum!G754,"*")</f>
        <v>*</v>
      </c>
      <c r="AH761" s="2" t="s">
        <v>186</v>
      </c>
      <c r="AI761" s="2" t="s">
        <v>187</v>
      </c>
      <c r="AJ761" s="2">
        <v>2035</v>
      </c>
      <c r="AK761" s="2" t="str">
        <f>IF(sum!A754="ON",sum!B754,"*")</f>
        <v>*</v>
      </c>
      <c r="AL761" s="2"/>
      <c r="AM761" s="2" t="str">
        <f>IF(sum!A754="ON",sum!G754,"*")</f>
        <v>*</v>
      </c>
      <c r="AP761" s="4" t="s">
        <v>186</v>
      </c>
      <c r="AQ761" s="4" t="s">
        <v>187</v>
      </c>
      <c r="AR761" s="4">
        <v>2035</v>
      </c>
      <c r="AS761" s="2" t="str">
        <f>IF(sum!A754="QU",sum!B754,"*")</f>
        <v>*</v>
      </c>
      <c r="AT761" s="2"/>
      <c r="AU761" s="2" t="str">
        <f>IF(sum!A754="QU",sum!G754,"*")</f>
        <v>*</v>
      </c>
      <c r="AX761" s="2" t="s">
        <v>186</v>
      </c>
      <c r="AY761" s="2" t="s">
        <v>187</v>
      </c>
      <c r="AZ761" s="2">
        <v>2035</v>
      </c>
      <c r="BA761" s="2" t="str">
        <f>IF(sum!A754="SA",sum!B754,"*")</f>
        <v>R_ES-WH-SA_STEAM1</v>
      </c>
      <c r="BB761" s="2"/>
      <c r="BC761" s="2">
        <f>IF(sum!A754="SA",sum!G754,"*")</f>
        <v>0.0289324178937325</v>
      </c>
    </row>
    <row r="762" spans="2:55">
      <c r="B762" s="4" t="s">
        <v>186</v>
      </c>
      <c r="C762" s="4" t="s">
        <v>187</v>
      </c>
      <c r="D762" s="4">
        <v>2035</v>
      </c>
      <c r="J762" s="4" t="s">
        <v>186</v>
      </c>
      <c r="K762" s="4" t="s">
        <v>187</v>
      </c>
      <c r="L762" s="4">
        <v>2035</v>
      </c>
      <c r="M762" s="2" t="str">
        <f>IF(sum!A755="AT",sum!B755,"*")</f>
        <v>*</v>
      </c>
      <c r="N762" s="2"/>
      <c r="O762" s="2" t="str">
        <f>IF(sum!A755="AT",sum!G755,"*")</f>
        <v>*</v>
      </c>
      <c r="R762" s="4" t="s">
        <v>186</v>
      </c>
      <c r="S762" s="4" t="s">
        <v>187</v>
      </c>
      <c r="T762" s="4">
        <v>2035</v>
      </c>
      <c r="U762" s="2" t="str">
        <f>IF(sum!A755="BC",sum!B755,"*")</f>
        <v>*</v>
      </c>
      <c r="V762" s="2"/>
      <c r="W762" s="2" t="str">
        <f>IF(sum!A755="BC",sum!G755,"*")</f>
        <v>*</v>
      </c>
      <c r="Z762" s="4" t="s">
        <v>186</v>
      </c>
      <c r="AA762" s="4" t="s">
        <v>187</v>
      </c>
      <c r="AB762" s="4">
        <v>2035</v>
      </c>
      <c r="AC762" s="2" t="str">
        <f>IF(sum!A755="MA",sum!B755,"*")</f>
        <v>*</v>
      </c>
      <c r="AD762" s="2"/>
      <c r="AE762" s="2" t="str">
        <f>IF(sum!A755="MA",sum!G755,"*")</f>
        <v>*</v>
      </c>
      <c r="AH762" s="4" t="s">
        <v>186</v>
      </c>
      <c r="AI762" s="4" t="s">
        <v>187</v>
      </c>
      <c r="AJ762" s="4">
        <v>2035</v>
      </c>
      <c r="AK762" s="2" t="str">
        <f>IF(sum!A755="ON",sum!B755,"*")</f>
        <v>*</v>
      </c>
      <c r="AL762" s="2"/>
      <c r="AM762" s="2" t="str">
        <f>IF(sum!A755="ON",sum!G755,"*")</f>
        <v>*</v>
      </c>
      <c r="AP762" s="2" t="s">
        <v>186</v>
      </c>
      <c r="AQ762" s="2" t="s">
        <v>187</v>
      </c>
      <c r="AR762" s="2">
        <v>2035</v>
      </c>
      <c r="AS762" s="2" t="str">
        <f>IF(sum!A755="QU",sum!B755,"*")</f>
        <v>*</v>
      </c>
      <c r="AT762" s="2"/>
      <c r="AU762" s="2" t="str">
        <f>IF(sum!A755="QU",sum!G755,"*")</f>
        <v>*</v>
      </c>
      <c r="AX762" s="4" t="s">
        <v>186</v>
      </c>
      <c r="AY762" s="4" t="s">
        <v>187</v>
      </c>
      <c r="AZ762" s="4">
        <v>2035</v>
      </c>
      <c r="BA762" s="2" t="str">
        <f>IF(sum!A755="SA",sum!B755,"*")</f>
        <v>R_ES-WH-SD_COAPRO1</v>
      </c>
      <c r="BB762" s="2"/>
      <c r="BC762" s="2">
        <f>IF(sum!A755="SA",sum!G755,"*")</f>
        <v>0</v>
      </c>
    </row>
    <row r="763" spans="2:55">
      <c r="B763" s="2" t="s">
        <v>186</v>
      </c>
      <c r="C763" s="2" t="s">
        <v>187</v>
      </c>
      <c r="D763" s="2">
        <v>2035</v>
      </c>
      <c r="J763" s="2" t="s">
        <v>186</v>
      </c>
      <c r="K763" s="2" t="s">
        <v>187</v>
      </c>
      <c r="L763" s="2">
        <v>2035</v>
      </c>
      <c r="M763" s="2" t="str">
        <f>IF(sum!A756="AT",sum!B756,"*")</f>
        <v>*</v>
      </c>
      <c r="N763" s="2"/>
      <c r="O763" s="2" t="str">
        <f>IF(sum!A756="AT",sum!G756,"*")</f>
        <v>*</v>
      </c>
      <c r="R763" s="2" t="s">
        <v>186</v>
      </c>
      <c r="S763" s="2" t="s">
        <v>187</v>
      </c>
      <c r="T763" s="2">
        <v>2035</v>
      </c>
      <c r="U763" s="2" t="str">
        <f>IF(sum!A756="BC",sum!B756,"*")</f>
        <v>*</v>
      </c>
      <c r="V763" s="2"/>
      <c r="W763" s="2" t="str">
        <f>IF(sum!A756="BC",sum!G756,"*")</f>
        <v>*</v>
      </c>
      <c r="Z763" s="2" t="s">
        <v>186</v>
      </c>
      <c r="AA763" s="2" t="s">
        <v>187</v>
      </c>
      <c r="AB763" s="2">
        <v>2035</v>
      </c>
      <c r="AC763" s="2" t="str">
        <f>IF(sum!A756="MA",sum!B756,"*")</f>
        <v>*</v>
      </c>
      <c r="AD763" s="2"/>
      <c r="AE763" s="2" t="str">
        <f>IF(sum!A756="MA",sum!G756,"*")</f>
        <v>*</v>
      </c>
      <c r="AH763" s="2" t="s">
        <v>186</v>
      </c>
      <c r="AI763" s="2" t="s">
        <v>187</v>
      </c>
      <c r="AJ763" s="2">
        <v>2035</v>
      </c>
      <c r="AK763" s="2" t="str">
        <f>IF(sum!A756="ON",sum!B756,"*")</f>
        <v>*</v>
      </c>
      <c r="AL763" s="2"/>
      <c r="AM763" s="2" t="str">
        <f>IF(sum!A756="ON",sum!G756,"*")</f>
        <v>*</v>
      </c>
      <c r="AP763" s="4" t="s">
        <v>186</v>
      </c>
      <c r="AQ763" s="4" t="s">
        <v>187</v>
      </c>
      <c r="AR763" s="4">
        <v>2035</v>
      </c>
      <c r="AS763" s="2" t="str">
        <f>IF(sum!A756="QU",sum!B756,"*")</f>
        <v>*</v>
      </c>
      <c r="AT763" s="2"/>
      <c r="AU763" s="2" t="str">
        <f>IF(sum!A756="QU",sum!G756,"*")</f>
        <v>*</v>
      </c>
      <c r="AX763" s="2" t="s">
        <v>186</v>
      </c>
      <c r="AY763" s="2" t="s">
        <v>187</v>
      </c>
      <c r="AZ763" s="2">
        <v>2035</v>
      </c>
      <c r="BA763" s="2" t="str">
        <f>IF(sum!A756="SA",sum!B756,"*")</f>
        <v>R_ES-WH-SD_STEAM1</v>
      </c>
      <c r="BB763" s="2"/>
      <c r="BC763" s="2">
        <f>IF(sum!A756="SA",sum!G756,"*")</f>
        <v>0.259897173208216</v>
      </c>
    </row>
    <row r="764" spans="2:55">
      <c r="B764" s="4" t="s">
        <v>186</v>
      </c>
      <c r="C764" s="4" t="s">
        <v>187</v>
      </c>
      <c r="D764" s="4">
        <v>2035</v>
      </c>
      <c r="J764" s="4" t="s">
        <v>186</v>
      </c>
      <c r="K764" s="4" t="s">
        <v>187</v>
      </c>
      <c r="L764" s="4">
        <v>2035</v>
      </c>
      <c r="M764" s="2" t="str">
        <f>IF(sum!A757="AT",sum!B757,"*")</f>
        <v>*</v>
      </c>
      <c r="N764" s="2"/>
      <c r="O764" s="2" t="str">
        <f>IF(sum!A757="AT",sum!G757,"*")</f>
        <v>*</v>
      </c>
      <c r="R764" s="4" t="s">
        <v>186</v>
      </c>
      <c r="S764" s="4" t="s">
        <v>187</v>
      </c>
      <c r="T764" s="4">
        <v>2035</v>
      </c>
      <c r="U764" s="2" t="str">
        <f>IF(sum!A757="BC",sum!B757,"*")</f>
        <v>*</v>
      </c>
      <c r="V764" s="2"/>
      <c r="W764" s="2" t="str">
        <f>IF(sum!A757="BC",sum!G757,"*")</f>
        <v>*</v>
      </c>
      <c r="Z764" s="4" t="s">
        <v>186</v>
      </c>
      <c r="AA764" s="4" t="s">
        <v>187</v>
      </c>
      <c r="AB764" s="4">
        <v>2035</v>
      </c>
      <c r="AC764" s="2" t="str">
        <f>IF(sum!A757="MA",sum!B757,"*")</f>
        <v>*</v>
      </c>
      <c r="AD764" s="2"/>
      <c r="AE764" s="2" t="str">
        <f>IF(sum!A757="MA",sum!G757,"*")</f>
        <v>*</v>
      </c>
      <c r="AH764" s="4" t="s">
        <v>186</v>
      </c>
      <c r="AI764" s="4" t="s">
        <v>187</v>
      </c>
      <c r="AJ764" s="4">
        <v>2035</v>
      </c>
      <c r="AK764" s="2" t="str">
        <f>IF(sum!A757="ON",sum!B757,"*")</f>
        <v>*</v>
      </c>
      <c r="AL764" s="2"/>
      <c r="AM764" s="2" t="str">
        <f>IF(sum!A757="ON",sum!G757,"*")</f>
        <v>*</v>
      </c>
      <c r="AP764" s="2" t="s">
        <v>186</v>
      </c>
      <c r="AQ764" s="2" t="s">
        <v>187</v>
      </c>
      <c r="AR764" s="2">
        <v>2035</v>
      </c>
      <c r="AS764" s="2" t="str">
        <f>IF(sum!A757="QU",sum!B757,"*")</f>
        <v>*</v>
      </c>
      <c r="AT764" s="2"/>
      <c r="AU764" s="2" t="str">
        <f>IF(sum!A757="QU",sum!G757,"*")</f>
        <v>*</v>
      </c>
      <c r="AX764" s="4" t="s">
        <v>186</v>
      </c>
      <c r="AY764" s="4" t="s">
        <v>187</v>
      </c>
      <c r="AZ764" s="4">
        <v>2035</v>
      </c>
      <c r="BA764" s="2" t="str">
        <f>IF(sum!A757="SA",sum!B757,"*")</f>
        <v>RTS-AuxiliaryEquip_ELE1</v>
      </c>
      <c r="BB764" s="2"/>
      <c r="BC764" s="2">
        <f>IF(sum!A757="SA",sum!G757,"*")</f>
        <v>0.0908222081598336</v>
      </c>
    </row>
    <row r="765" spans="2:55">
      <c r="B765" s="2" t="s">
        <v>186</v>
      </c>
      <c r="C765" s="2" t="s">
        <v>187</v>
      </c>
      <c r="D765" s="2">
        <v>2035</v>
      </c>
      <c r="J765" s="2" t="s">
        <v>186</v>
      </c>
      <c r="K765" s="2" t="s">
        <v>187</v>
      </c>
      <c r="L765" s="2">
        <v>2035</v>
      </c>
      <c r="M765" s="2" t="str">
        <f>IF(sum!A758="AT",sum!B758,"*")</f>
        <v>*</v>
      </c>
      <c r="N765" s="2"/>
      <c r="O765" s="2" t="str">
        <f>IF(sum!A758="AT",sum!G758,"*")</f>
        <v>*</v>
      </c>
      <c r="R765" s="2" t="s">
        <v>186</v>
      </c>
      <c r="S765" s="2" t="s">
        <v>187</v>
      </c>
      <c r="T765" s="2">
        <v>2035</v>
      </c>
      <c r="U765" s="2" t="str">
        <f>IF(sum!A758="BC",sum!B758,"*")</f>
        <v>*</v>
      </c>
      <c r="V765" s="2"/>
      <c r="W765" s="2" t="str">
        <f>IF(sum!A758="BC",sum!G758,"*")</f>
        <v>*</v>
      </c>
      <c r="Z765" s="2" t="s">
        <v>186</v>
      </c>
      <c r="AA765" s="2" t="s">
        <v>187</v>
      </c>
      <c r="AB765" s="2">
        <v>2035</v>
      </c>
      <c r="AC765" s="2" t="str">
        <f>IF(sum!A758="MA",sum!B758,"*")</f>
        <v>*</v>
      </c>
      <c r="AD765" s="2"/>
      <c r="AE765" s="2" t="str">
        <f>IF(sum!A758="MA",sum!G758,"*")</f>
        <v>*</v>
      </c>
      <c r="AH765" s="2" t="s">
        <v>186</v>
      </c>
      <c r="AI765" s="2" t="s">
        <v>187</v>
      </c>
      <c r="AJ765" s="2">
        <v>2035</v>
      </c>
      <c r="AK765" s="2" t="str">
        <f>IF(sum!A758="ON",sum!B758,"*")</f>
        <v>*</v>
      </c>
      <c r="AL765" s="2"/>
      <c r="AM765" s="2" t="str">
        <f>IF(sum!A758="ON",sum!G758,"*")</f>
        <v>*</v>
      </c>
      <c r="AP765" s="4" t="s">
        <v>186</v>
      </c>
      <c r="AQ765" s="4" t="s">
        <v>187</v>
      </c>
      <c r="AR765" s="4">
        <v>2035</v>
      </c>
      <c r="AS765" s="2" t="str">
        <f>IF(sum!A758="QU",sum!B758,"*")</f>
        <v>*</v>
      </c>
      <c r="AT765" s="2"/>
      <c r="AU765" s="2" t="str">
        <f>IF(sum!A758="QU",sum!G758,"*")</f>
        <v>*</v>
      </c>
      <c r="AX765" s="2" t="s">
        <v>186</v>
      </c>
      <c r="AY765" s="2" t="s">
        <v>187</v>
      </c>
      <c r="AZ765" s="2">
        <v>2035</v>
      </c>
      <c r="BA765" s="2" t="str">
        <f>IF(sum!A758="SA",sum!B758,"*")</f>
        <v>RTS-AuxiliaryMot_ELE1</v>
      </c>
      <c r="BB765" s="2"/>
      <c r="BC765" s="2">
        <f>IF(sum!A758="SA",sum!G758,"*")</f>
        <v>0.0440298192607594</v>
      </c>
    </row>
    <row r="766" spans="2:55">
      <c r="B766" s="4" t="s">
        <v>186</v>
      </c>
      <c r="C766" s="4" t="s">
        <v>187</v>
      </c>
      <c r="D766" s="4">
        <v>2035</v>
      </c>
      <c r="J766" s="4" t="s">
        <v>186</v>
      </c>
      <c r="K766" s="4" t="s">
        <v>187</v>
      </c>
      <c r="L766" s="4">
        <v>2035</v>
      </c>
      <c r="M766" s="2" t="str">
        <f>IF(sum!A759="AT",sum!B759,"*")</f>
        <v>*</v>
      </c>
      <c r="N766" s="2"/>
      <c r="O766" s="2" t="str">
        <f>IF(sum!A759="AT",sum!G759,"*")</f>
        <v>*</v>
      </c>
      <c r="R766" s="4" t="s">
        <v>186</v>
      </c>
      <c r="S766" s="4" t="s">
        <v>187</v>
      </c>
      <c r="T766" s="4">
        <v>2035</v>
      </c>
      <c r="U766" s="2" t="str">
        <f>IF(sum!A759="BC",sum!B759,"*")</f>
        <v>*</v>
      </c>
      <c r="V766" s="2"/>
      <c r="W766" s="2" t="str">
        <f>IF(sum!A759="BC",sum!G759,"*")</f>
        <v>*</v>
      </c>
      <c r="Z766" s="4" t="s">
        <v>186</v>
      </c>
      <c r="AA766" s="4" t="s">
        <v>187</v>
      </c>
      <c r="AB766" s="4">
        <v>2035</v>
      </c>
      <c r="AC766" s="2" t="str">
        <f>IF(sum!A759="MA",sum!B759,"*")</f>
        <v>*</v>
      </c>
      <c r="AD766" s="2"/>
      <c r="AE766" s="2" t="str">
        <f>IF(sum!A759="MA",sum!G759,"*")</f>
        <v>*</v>
      </c>
      <c r="AH766" s="4" t="s">
        <v>186</v>
      </c>
      <c r="AI766" s="4" t="s">
        <v>187</v>
      </c>
      <c r="AJ766" s="4">
        <v>2035</v>
      </c>
      <c r="AK766" s="2" t="str">
        <f>IF(sum!A759="ON",sum!B759,"*")</f>
        <v>*</v>
      </c>
      <c r="AL766" s="2"/>
      <c r="AM766" s="2" t="str">
        <f>IF(sum!A759="ON",sum!G759,"*")</f>
        <v>*</v>
      </c>
      <c r="AP766" s="2" t="s">
        <v>186</v>
      </c>
      <c r="AQ766" s="2" t="s">
        <v>187</v>
      </c>
      <c r="AR766" s="2">
        <v>2035</v>
      </c>
      <c r="AS766" s="2" t="str">
        <f>IF(sum!A759="QU",sum!B759,"*")</f>
        <v>*</v>
      </c>
      <c r="AT766" s="2"/>
      <c r="AU766" s="2" t="str">
        <f>IF(sum!A759="QU",sum!G759,"*")</f>
        <v>*</v>
      </c>
      <c r="AX766" s="4" t="s">
        <v>186</v>
      </c>
      <c r="AY766" s="4" t="s">
        <v>187</v>
      </c>
      <c r="AZ766" s="4">
        <v>2035</v>
      </c>
      <c r="BA766" s="2" t="str">
        <f>IF(sum!A759="SA",sum!B759,"*")</f>
        <v>RTS-Light_ELE1</v>
      </c>
      <c r="BB766" s="2"/>
      <c r="BC766" s="2">
        <f>IF(sum!A759="SA",sum!G759,"*")</f>
        <v>0.190795883463291</v>
      </c>
    </row>
    <row r="767" spans="2:55">
      <c r="B767" s="2" t="s">
        <v>186</v>
      </c>
      <c r="C767" s="2" t="s">
        <v>187</v>
      </c>
      <c r="D767" s="2">
        <v>2035</v>
      </c>
      <c r="J767" s="2" t="s">
        <v>186</v>
      </c>
      <c r="K767" s="2" t="s">
        <v>187</v>
      </c>
      <c r="L767" s="2">
        <v>2035</v>
      </c>
      <c r="M767" s="2" t="str">
        <f>IF(sum!A760="AT",sum!B760,"*")</f>
        <v>*</v>
      </c>
      <c r="N767" s="2"/>
      <c r="O767" s="2" t="str">
        <f>IF(sum!A760="AT",sum!G760,"*")</f>
        <v>*</v>
      </c>
      <c r="R767" s="2" t="s">
        <v>186</v>
      </c>
      <c r="S767" s="2" t="s">
        <v>187</v>
      </c>
      <c r="T767" s="2">
        <v>2035</v>
      </c>
      <c r="U767" s="2" t="str">
        <f>IF(sum!A760="BC",sum!B760,"*")</f>
        <v>*</v>
      </c>
      <c r="V767" s="2"/>
      <c r="W767" s="2" t="str">
        <f>IF(sum!A760="BC",sum!G760,"*")</f>
        <v>*</v>
      </c>
      <c r="Z767" s="2" t="s">
        <v>186</v>
      </c>
      <c r="AA767" s="2" t="s">
        <v>187</v>
      </c>
      <c r="AB767" s="2">
        <v>2035</v>
      </c>
      <c r="AC767" s="2" t="str">
        <f>IF(sum!A760="MA",sum!B760,"*")</f>
        <v>*</v>
      </c>
      <c r="AD767" s="2"/>
      <c r="AE767" s="2" t="str">
        <f>IF(sum!A760="MA",sum!G760,"*")</f>
        <v>*</v>
      </c>
      <c r="AH767" s="2" t="s">
        <v>186</v>
      </c>
      <c r="AI767" s="2" t="s">
        <v>187</v>
      </c>
      <c r="AJ767" s="2">
        <v>2035</v>
      </c>
      <c r="AK767" s="2" t="str">
        <f>IF(sum!A760="ON",sum!B760,"*")</f>
        <v>*</v>
      </c>
      <c r="AL767" s="2"/>
      <c r="AM767" s="2" t="str">
        <f>IF(sum!A760="ON",sum!G760,"*")</f>
        <v>*</v>
      </c>
      <c r="AP767" s="4" t="s">
        <v>186</v>
      </c>
      <c r="AQ767" s="4" t="s">
        <v>187</v>
      </c>
      <c r="AR767" s="4">
        <v>2035</v>
      </c>
      <c r="AS767" s="2" t="str">
        <f>IF(sum!A760="QU",sum!B760,"*")</f>
        <v>*</v>
      </c>
      <c r="AT767" s="2"/>
      <c r="AU767" s="2" t="str">
        <f>IF(sum!A760="QU",sum!G760,"*")</f>
        <v>*</v>
      </c>
      <c r="AX767" s="2" t="s">
        <v>186</v>
      </c>
      <c r="AY767" s="2" t="s">
        <v>187</v>
      </c>
      <c r="AZ767" s="2">
        <v>2035</v>
      </c>
      <c r="BA767" s="2" t="str">
        <f>IF(sum!A760="SA",sum!B760,"*")</f>
        <v>RTS-SpCool_ELE1</v>
      </c>
      <c r="BB767" s="2"/>
      <c r="BC767" s="2">
        <f>IF(sum!A760="SA",sum!G760,"*")</f>
        <v>0.0146766064202532</v>
      </c>
    </row>
    <row r="768" spans="2:55">
      <c r="B768" s="4" t="s">
        <v>186</v>
      </c>
      <c r="C768" s="4" t="s">
        <v>187</v>
      </c>
      <c r="D768" s="4">
        <v>2035</v>
      </c>
      <c r="J768" s="4" t="s">
        <v>186</v>
      </c>
      <c r="K768" s="4" t="s">
        <v>187</v>
      </c>
      <c r="L768" s="4">
        <v>2035</v>
      </c>
      <c r="M768" s="2" t="str">
        <f>IF(sum!A761="AT",sum!B761,"*")</f>
        <v>*</v>
      </c>
      <c r="N768" s="2"/>
      <c r="O768" s="2" t="str">
        <f>IF(sum!A761="AT",sum!G761,"*")</f>
        <v>*</v>
      </c>
      <c r="R768" s="4" t="s">
        <v>186</v>
      </c>
      <c r="S768" s="4" t="s">
        <v>187</v>
      </c>
      <c r="T768" s="4">
        <v>2035</v>
      </c>
      <c r="U768" s="2" t="str">
        <f>IF(sum!A761="BC",sum!B761,"*")</f>
        <v>*</v>
      </c>
      <c r="V768" s="2"/>
      <c r="W768" s="2" t="str">
        <f>IF(sum!A761="BC",sum!G761,"*")</f>
        <v>*</v>
      </c>
      <c r="Z768" s="4" t="s">
        <v>186</v>
      </c>
      <c r="AA768" s="4" t="s">
        <v>187</v>
      </c>
      <c r="AB768" s="4">
        <v>2035</v>
      </c>
      <c r="AC768" s="2" t="str">
        <f>IF(sum!A761="MA",sum!B761,"*")</f>
        <v>*</v>
      </c>
      <c r="AD768" s="2"/>
      <c r="AE768" s="2" t="str">
        <f>IF(sum!A761="MA",sum!G761,"*")</f>
        <v>*</v>
      </c>
      <c r="AH768" s="4" t="s">
        <v>186</v>
      </c>
      <c r="AI768" s="4" t="s">
        <v>187</v>
      </c>
      <c r="AJ768" s="4">
        <v>2035</v>
      </c>
      <c r="AK768" s="2" t="str">
        <f>IF(sum!A761="ON",sum!B761,"*")</f>
        <v>*</v>
      </c>
      <c r="AL768" s="2"/>
      <c r="AM768" s="2" t="str">
        <f>IF(sum!A761="ON",sum!G761,"*")</f>
        <v>*</v>
      </c>
      <c r="AP768" s="2" t="s">
        <v>186</v>
      </c>
      <c r="AQ768" s="2" t="s">
        <v>187</v>
      </c>
      <c r="AR768" s="2">
        <v>2035</v>
      </c>
      <c r="AS768" s="2" t="str">
        <f>IF(sum!A761="QU",sum!B761,"*")</f>
        <v>*</v>
      </c>
      <c r="AT768" s="2"/>
      <c r="AU768" s="2" t="str">
        <f>IF(sum!A761="QU",sum!G761,"*")</f>
        <v>*</v>
      </c>
      <c r="AX768" s="4" t="s">
        <v>186</v>
      </c>
      <c r="AY768" s="4" t="s">
        <v>187</v>
      </c>
      <c r="AZ768" s="4">
        <v>2035</v>
      </c>
      <c r="BA768" s="2" t="str">
        <f>IF(sum!A761="SA",sum!B761,"*")</f>
        <v>RTS-SpHeat_ELE1</v>
      </c>
      <c r="BB768" s="2"/>
      <c r="BC768" s="2">
        <f>IF(sum!A761="SA",sum!G761,"*")</f>
        <v>0.355720315292682</v>
      </c>
    </row>
    <row r="769" spans="2:55">
      <c r="B769" s="2" t="s">
        <v>186</v>
      </c>
      <c r="C769" s="2" t="s">
        <v>187</v>
      </c>
      <c r="D769" s="2">
        <v>2035</v>
      </c>
      <c r="J769" s="2" t="s">
        <v>186</v>
      </c>
      <c r="K769" s="2" t="s">
        <v>187</v>
      </c>
      <c r="L769" s="2">
        <v>2035</v>
      </c>
      <c r="M769" s="2" t="str">
        <f>IF(sum!A762="AT",sum!B762,"*")</f>
        <v>*</v>
      </c>
      <c r="N769" s="2"/>
      <c r="O769" s="2" t="str">
        <f>IF(sum!A762="AT",sum!G762,"*")</f>
        <v>*</v>
      </c>
      <c r="R769" s="2" t="s">
        <v>186</v>
      </c>
      <c r="S769" s="2" t="s">
        <v>187</v>
      </c>
      <c r="T769" s="2">
        <v>2035</v>
      </c>
      <c r="U769" s="2" t="str">
        <f>IF(sum!A762="BC",sum!B762,"*")</f>
        <v>*</v>
      </c>
      <c r="V769" s="2"/>
      <c r="W769" s="2" t="str">
        <f>IF(sum!A762="BC",sum!G762,"*")</f>
        <v>*</v>
      </c>
      <c r="Z769" s="2" t="s">
        <v>186</v>
      </c>
      <c r="AA769" s="2" t="s">
        <v>187</v>
      </c>
      <c r="AB769" s="2">
        <v>2035</v>
      </c>
      <c r="AC769" s="2" t="str">
        <f>IF(sum!A762="MA",sum!B762,"*")</f>
        <v>*</v>
      </c>
      <c r="AD769" s="2"/>
      <c r="AE769" s="2" t="str">
        <f>IF(sum!A762="MA",sum!G762,"*")</f>
        <v>*</v>
      </c>
      <c r="AH769" s="2" t="s">
        <v>186</v>
      </c>
      <c r="AI769" s="2" t="s">
        <v>187</v>
      </c>
      <c r="AJ769" s="2">
        <v>2035</v>
      </c>
      <c r="AK769" s="2" t="str">
        <f>IF(sum!A762="ON",sum!B762,"*")</f>
        <v>*</v>
      </c>
      <c r="AL769" s="2"/>
      <c r="AM769" s="2" t="str">
        <f>IF(sum!A762="ON",sum!G762,"*")</f>
        <v>*</v>
      </c>
      <c r="AP769" s="4" t="s">
        <v>186</v>
      </c>
      <c r="AQ769" s="4" t="s">
        <v>187</v>
      </c>
      <c r="AR769" s="4">
        <v>2035</v>
      </c>
      <c r="AS769" s="2" t="str">
        <f>IF(sum!A762="QU",sum!B762,"*")</f>
        <v>*</v>
      </c>
      <c r="AT769" s="2"/>
      <c r="AU769" s="2" t="str">
        <f>IF(sum!A762="QU",sum!G762,"*")</f>
        <v>*</v>
      </c>
      <c r="AX769" s="2" t="s">
        <v>186</v>
      </c>
      <c r="AY769" s="2" t="s">
        <v>187</v>
      </c>
      <c r="AZ769" s="2">
        <v>2035</v>
      </c>
      <c r="BA769" s="2" t="str">
        <f>IF(sum!A762="SA",sum!B762,"*")</f>
        <v>RTS-WaterHeat_ELE1</v>
      </c>
      <c r="BB769" s="2"/>
      <c r="BC769" s="2">
        <f>IF(sum!A762="SA",sum!G762,"*")</f>
        <v>0.0454111040799168</v>
      </c>
    </row>
    <row r="770" spans="2:55">
      <c r="B770" s="4" t="s">
        <v>186</v>
      </c>
      <c r="C770" s="4" t="s">
        <v>187</v>
      </c>
      <c r="D770" s="4">
        <v>2035</v>
      </c>
      <c r="J770" s="4" t="s">
        <v>186</v>
      </c>
      <c r="K770" s="4" t="s">
        <v>187</v>
      </c>
      <c r="L770" s="4">
        <v>2035</v>
      </c>
      <c r="M770" s="2" t="str">
        <f>IF(sum!A763="AT",sum!B763,"*")</f>
        <v>*</v>
      </c>
      <c r="N770" s="2"/>
      <c r="O770" s="2" t="str">
        <f>IF(sum!A763="AT",sum!G763,"*")</f>
        <v>*</v>
      </c>
      <c r="R770" s="4" t="s">
        <v>186</v>
      </c>
      <c r="S770" s="4" t="s">
        <v>187</v>
      </c>
      <c r="T770" s="4">
        <v>2035</v>
      </c>
      <c r="U770" s="2" t="str">
        <f>IF(sum!A763="BC",sum!B763,"*")</f>
        <v>*</v>
      </c>
      <c r="V770" s="2"/>
      <c r="W770" s="2" t="str">
        <f>IF(sum!A763="BC",sum!G763,"*")</f>
        <v>*</v>
      </c>
      <c r="Z770" s="4" t="s">
        <v>186</v>
      </c>
      <c r="AA770" s="4" t="s">
        <v>187</v>
      </c>
      <c r="AB770" s="4">
        <v>2035</v>
      </c>
      <c r="AC770" s="2" t="str">
        <f>IF(sum!A763="MA",sum!B763,"*")</f>
        <v>*</v>
      </c>
      <c r="AD770" s="2"/>
      <c r="AE770" s="2" t="str">
        <f>IF(sum!A763="MA",sum!G763,"*")</f>
        <v>*</v>
      </c>
      <c r="AH770" s="4" t="s">
        <v>186</v>
      </c>
      <c r="AI770" s="4" t="s">
        <v>187</v>
      </c>
      <c r="AJ770" s="4">
        <v>2035</v>
      </c>
      <c r="AK770" s="2" t="str">
        <f>IF(sum!A763="ON",sum!B763,"*")</f>
        <v>*</v>
      </c>
      <c r="AL770" s="2"/>
      <c r="AM770" s="2" t="str">
        <f>IF(sum!A763="ON",sum!G763,"*")</f>
        <v>*</v>
      </c>
      <c r="AP770" s="2" t="s">
        <v>186</v>
      </c>
      <c r="AQ770" s="2" t="s">
        <v>187</v>
      </c>
      <c r="AR770" s="2">
        <v>2035</v>
      </c>
      <c r="AS770" s="2" t="str">
        <f>IF(sum!A763="QU",sum!B763,"*")</f>
        <v>*</v>
      </c>
      <c r="AT770" s="2"/>
      <c r="AU770" s="2" t="str">
        <f>IF(sum!A763="QU",sum!G763,"*")</f>
        <v>*</v>
      </c>
      <c r="AX770" s="4" t="s">
        <v>186</v>
      </c>
      <c r="AY770" s="4" t="s">
        <v>187</v>
      </c>
      <c r="AZ770" s="4">
        <v>2035</v>
      </c>
      <c r="BA770" s="2" t="str">
        <f>IF(sum!A763="SA",sum!B763,"*")</f>
        <v>S_CCUS_EMIS_H2T</v>
      </c>
      <c r="BB770" s="2"/>
      <c r="BC770" s="2">
        <f>IF(sum!A763="SA",sum!G763,"*")</f>
        <v>0</v>
      </c>
    </row>
    <row r="771" spans="2:55">
      <c r="B771" s="2" t="s">
        <v>186</v>
      </c>
      <c r="C771" s="2" t="s">
        <v>187</v>
      </c>
      <c r="D771" s="2">
        <v>2035</v>
      </c>
      <c r="J771" s="2" t="s">
        <v>186</v>
      </c>
      <c r="K771" s="2" t="s">
        <v>187</v>
      </c>
      <c r="L771" s="2">
        <v>2035</v>
      </c>
      <c r="M771" s="2" t="str">
        <f>IF(sum!A764="AT",sum!B764,"*")</f>
        <v>*</v>
      </c>
      <c r="N771" s="2"/>
      <c r="O771" s="2" t="str">
        <f>IF(sum!A764="AT",sum!G764,"*")</f>
        <v>*</v>
      </c>
      <c r="R771" s="2" t="s">
        <v>186</v>
      </c>
      <c r="S771" s="2" t="s">
        <v>187</v>
      </c>
      <c r="T771" s="2">
        <v>2035</v>
      </c>
      <c r="U771" s="2" t="str">
        <f>IF(sum!A764="BC",sum!B764,"*")</f>
        <v>*</v>
      </c>
      <c r="V771" s="2"/>
      <c r="W771" s="2" t="str">
        <f>IF(sum!A764="BC",sum!G764,"*")</f>
        <v>*</v>
      </c>
      <c r="Z771" s="2" t="s">
        <v>186</v>
      </c>
      <c r="AA771" s="2" t="s">
        <v>187</v>
      </c>
      <c r="AB771" s="2">
        <v>2035</v>
      </c>
      <c r="AC771" s="2" t="str">
        <f>IF(sum!A764="MA",sum!B764,"*")</f>
        <v>*</v>
      </c>
      <c r="AD771" s="2"/>
      <c r="AE771" s="2" t="str">
        <f>IF(sum!A764="MA",sum!G764,"*")</f>
        <v>*</v>
      </c>
      <c r="AH771" s="2" t="s">
        <v>186</v>
      </c>
      <c r="AI771" s="2" t="s">
        <v>187</v>
      </c>
      <c r="AJ771" s="2">
        <v>2035</v>
      </c>
      <c r="AK771" s="2" t="str">
        <f>IF(sum!A764="ON",sum!B764,"*")</f>
        <v>*</v>
      </c>
      <c r="AL771" s="2"/>
      <c r="AM771" s="2" t="str">
        <f>IF(sum!A764="ON",sum!G764,"*")</f>
        <v>*</v>
      </c>
      <c r="AP771" s="4" t="s">
        <v>186</v>
      </c>
      <c r="AQ771" s="4" t="s">
        <v>187</v>
      </c>
      <c r="AR771" s="4">
        <v>2035</v>
      </c>
      <c r="AS771" s="2" t="str">
        <f>IF(sum!A764="QU",sum!B764,"*")</f>
        <v>*</v>
      </c>
      <c r="AT771" s="2"/>
      <c r="AU771" s="2" t="str">
        <f>IF(sum!A764="QU",sum!G764,"*")</f>
        <v>*</v>
      </c>
      <c r="AX771" s="2" t="s">
        <v>186</v>
      </c>
      <c r="AY771" s="2" t="s">
        <v>187</v>
      </c>
      <c r="AZ771" s="2">
        <v>2035</v>
      </c>
      <c r="BA771" s="2" t="str">
        <f>IF(sum!A764="SA",sum!B764,"*")</f>
        <v>S_CCUS_EMIS_H2U</v>
      </c>
      <c r="BB771" s="2"/>
      <c r="BC771" s="2">
        <f>IF(sum!A764="SA",sum!G764,"*")</f>
        <v>0</v>
      </c>
    </row>
    <row r="772" spans="2:55">
      <c r="B772" s="4" t="s">
        <v>186</v>
      </c>
      <c r="C772" s="4" t="s">
        <v>187</v>
      </c>
      <c r="D772" s="4">
        <v>2035</v>
      </c>
      <c r="J772" s="4" t="s">
        <v>186</v>
      </c>
      <c r="K772" s="4" t="s">
        <v>187</v>
      </c>
      <c r="L772" s="4">
        <v>2035</v>
      </c>
      <c r="M772" s="2" t="str">
        <f>IF(sum!A765="AT",sum!B765,"*")</f>
        <v>*</v>
      </c>
      <c r="N772" s="2"/>
      <c r="O772" s="2" t="str">
        <f>IF(sum!A765="AT",sum!G765,"*")</f>
        <v>*</v>
      </c>
      <c r="R772" s="4" t="s">
        <v>186</v>
      </c>
      <c r="S772" s="4" t="s">
        <v>187</v>
      </c>
      <c r="T772" s="4">
        <v>2035</v>
      </c>
      <c r="U772" s="2" t="str">
        <f>IF(sum!A765="BC",sum!B765,"*")</f>
        <v>*</v>
      </c>
      <c r="V772" s="2"/>
      <c r="W772" s="2" t="str">
        <f>IF(sum!A765="BC",sum!G765,"*")</f>
        <v>*</v>
      </c>
      <c r="Z772" s="4" t="s">
        <v>186</v>
      </c>
      <c r="AA772" s="4" t="s">
        <v>187</v>
      </c>
      <c r="AB772" s="4">
        <v>2035</v>
      </c>
      <c r="AC772" s="2" t="str">
        <f>IF(sum!A765="MA",sum!B765,"*")</f>
        <v>*</v>
      </c>
      <c r="AD772" s="2"/>
      <c r="AE772" s="2" t="str">
        <f>IF(sum!A765="MA",sum!G765,"*")</f>
        <v>*</v>
      </c>
      <c r="AH772" s="4" t="s">
        <v>186</v>
      </c>
      <c r="AI772" s="4" t="s">
        <v>187</v>
      </c>
      <c r="AJ772" s="4">
        <v>2035</v>
      </c>
      <c r="AK772" s="2" t="str">
        <f>IF(sum!A765="ON",sum!B765,"*")</f>
        <v>*</v>
      </c>
      <c r="AL772" s="2"/>
      <c r="AM772" s="2" t="str">
        <f>IF(sum!A765="ON",sum!G765,"*")</f>
        <v>*</v>
      </c>
      <c r="AP772" s="2" t="s">
        <v>186</v>
      </c>
      <c r="AQ772" s="2" t="s">
        <v>187</v>
      </c>
      <c r="AR772" s="2">
        <v>2035</v>
      </c>
      <c r="AS772" s="2" t="str">
        <f>IF(sum!A765="QU",sum!B765,"*")</f>
        <v>*</v>
      </c>
      <c r="AT772" s="2"/>
      <c r="AU772" s="2" t="str">
        <f>IF(sum!A765="QU",sum!G765,"*")</f>
        <v>*</v>
      </c>
      <c r="AX772" s="4" t="s">
        <v>186</v>
      </c>
      <c r="AY772" s="4" t="s">
        <v>187</v>
      </c>
      <c r="AZ772" s="4">
        <v>2035</v>
      </c>
      <c r="BA772" s="2" t="str">
        <f>IF(sum!A765="SA",sum!B765,"*")</f>
        <v>S_CCUS_EMISMeOH_H2</v>
      </c>
      <c r="BB772" s="2"/>
      <c r="BC772" s="2">
        <f>IF(sum!A765="SA",sum!G765,"*")</f>
        <v>0</v>
      </c>
    </row>
    <row r="773" spans="2:55">
      <c r="B773" s="2" t="s">
        <v>186</v>
      </c>
      <c r="C773" s="2" t="s">
        <v>187</v>
      </c>
      <c r="D773" s="2">
        <v>2035</v>
      </c>
      <c r="J773" s="2" t="s">
        <v>186</v>
      </c>
      <c r="K773" s="2" t="s">
        <v>187</v>
      </c>
      <c r="L773" s="2">
        <v>2035</v>
      </c>
      <c r="M773" s="2" t="str">
        <f>IF(sum!A766="AT",sum!B766,"*")</f>
        <v>*</v>
      </c>
      <c r="N773" s="2"/>
      <c r="O773" s="2" t="str">
        <f>IF(sum!A766="AT",sum!G766,"*")</f>
        <v>*</v>
      </c>
      <c r="R773" s="2" t="s">
        <v>186</v>
      </c>
      <c r="S773" s="2" t="s">
        <v>187</v>
      </c>
      <c r="T773" s="2">
        <v>2035</v>
      </c>
      <c r="U773" s="2" t="str">
        <f>IF(sum!A766="BC",sum!B766,"*")</f>
        <v>*</v>
      </c>
      <c r="V773" s="2"/>
      <c r="W773" s="2" t="str">
        <f>IF(sum!A766="BC",sum!G766,"*")</f>
        <v>*</v>
      </c>
      <c r="Z773" s="2" t="s">
        <v>186</v>
      </c>
      <c r="AA773" s="2" t="s">
        <v>187</v>
      </c>
      <c r="AB773" s="2">
        <v>2035</v>
      </c>
      <c r="AC773" s="2" t="str">
        <f>IF(sum!A766="MA",sum!B766,"*")</f>
        <v>*</v>
      </c>
      <c r="AD773" s="2"/>
      <c r="AE773" s="2" t="str">
        <f>IF(sum!A766="MA",sum!G766,"*")</f>
        <v>*</v>
      </c>
      <c r="AH773" s="2" t="s">
        <v>186</v>
      </c>
      <c r="AI773" s="2" t="s">
        <v>187</v>
      </c>
      <c r="AJ773" s="2">
        <v>2035</v>
      </c>
      <c r="AK773" s="2" t="str">
        <f>IF(sum!A766="ON",sum!B766,"*")</f>
        <v>*</v>
      </c>
      <c r="AL773" s="2"/>
      <c r="AM773" s="2" t="str">
        <f>IF(sum!A766="ON",sum!G766,"*")</f>
        <v>*</v>
      </c>
      <c r="AP773" s="4" t="s">
        <v>186</v>
      </c>
      <c r="AQ773" s="4" t="s">
        <v>187</v>
      </c>
      <c r="AR773" s="4">
        <v>2035</v>
      </c>
      <c r="AS773" s="2" t="str">
        <f>IF(sum!A766="QU",sum!B766,"*")</f>
        <v>*</v>
      </c>
      <c r="AT773" s="2"/>
      <c r="AU773" s="2" t="str">
        <f>IF(sum!A766="QU",sum!G766,"*")</f>
        <v>*</v>
      </c>
      <c r="AX773" s="2" t="s">
        <v>186</v>
      </c>
      <c r="AY773" s="2" t="s">
        <v>187</v>
      </c>
      <c r="AZ773" s="2">
        <v>2035</v>
      </c>
      <c r="BA773" s="2" t="str">
        <f>IF(sum!A766="SA",sum!B766,"*")</f>
        <v>SCOAH2GC01</v>
      </c>
      <c r="BB773" s="2"/>
      <c r="BC773" s="2">
        <f>IF(sum!A766="SA",sum!G766,"*")</f>
        <v>0</v>
      </c>
    </row>
    <row r="774" spans="2:55">
      <c r="B774" s="4" t="s">
        <v>186</v>
      </c>
      <c r="C774" s="4" t="s">
        <v>187</v>
      </c>
      <c r="D774" s="4">
        <v>2035</v>
      </c>
      <c r="J774" s="4" t="s">
        <v>186</v>
      </c>
      <c r="K774" s="4" t="s">
        <v>187</v>
      </c>
      <c r="L774" s="4">
        <v>2035</v>
      </c>
      <c r="M774" s="2" t="str">
        <f>IF(sum!A767="AT",sum!B767,"*")</f>
        <v>*</v>
      </c>
      <c r="N774" s="2"/>
      <c r="O774" s="2" t="str">
        <f>IF(sum!A767="AT",sum!G767,"*")</f>
        <v>*</v>
      </c>
      <c r="R774" s="4" t="s">
        <v>186</v>
      </c>
      <c r="S774" s="4" t="s">
        <v>187</v>
      </c>
      <c r="T774" s="4">
        <v>2035</v>
      </c>
      <c r="U774" s="2" t="str">
        <f>IF(sum!A767="BC",sum!B767,"*")</f>
        <v>*</v>
      </c>
      <c r="V774" s="2"/>
      <c r="W774" s="2" t="str">
        <f>IF(sum!A767="BC",sum!G767,"*")</f>
        <v>*</v>
      </c>
      <c r="Z774" s="4" t="s">
        <v>186</v>
      </c>
      <c r="AA774" s="4" t="s">
        <v>187</v>
      </c>
      <c r="AB774" s="4">
        <v>2035</v>
      </c>
      <c r="AC774" s="2" t="str">
        <f>IF(sum!A767="MA",sum!B767,"*")</f>
        <v>*</v>
      </c>
      <c r="AD774" s="2"/>
      <c r="AE774" s="2" t="str">
        <f>IF(sum!A767="MA",sum!G767,"*")</f>
        <v>*</v>
      </c>
      <c r="AH774" s="4" t="s">
        <v>186</v>
      </c>
      <c r="AI774" s="4" t="s">
        <v>187</v>
      </c>
      <c r="AJ774" s="4">
        <v>2035</v>
      </c>
      <c r="AK774" s="2" t="str">
        <f>IF(sum!A767="ON",sum!B767,"*")</f>
        <v>*</v>
      </c>
      <c r="AL774" s="2"/>
      <c r="AM774" s="2" t="str">
        <f>IF(sum!A767="ON",sum!G767,"*")</f>
        <v>*</v>
      </c>
      <c r="AP774" s="2" t="s">
        <v>186</v>
      </c>
      <c r="AQ774" s="2" t="s">
        <v>187</v>
      </c>
      <c r="AR774" s="2">
        <v>2035</v>
      </c>
      <c r="AS774" s="2" t="str">
        <f>IF(sum!A767="QU",sum!B767,"*")</f>
        <v>*</v>
      </c>
      <c r="AT774" s="2"/>
      <c r="AU774" s="2" t="str">
        <f>IF(sum!A767="QU",sum!G767,"*")</f>
        <v>*</v>
      </c>
      <c r="AX774" s="4" t="s">
        <v>186</v>
      </c>
      <c r="AY774" s="4" t="s">
        <v>187</v>
      </c>
      <c r="AZ774" s="4">
        <v>2035</v>
      </c>
      <c r="BA774" s="2" t="str">
        <f>IF(sum!A767="SA",sum!B767,"*")</f>
        <v>SGASSH2RC01</v>
      </c>
      <c r="BB774" s="2"/>
      <c r="BC774" s="2">
        <f>IF(sum!A767="SA",sum!G767,"*")</f>
        <v>0</v>
      </c>
    </row>
    <row r="775" spans="2:55">
      <c r="B775" s="2" t="s">
        <v>186</v>
      </c>
      <c r="C775" s="2" t="s">
        <v>187</v>
      </c>
      <c r="D775" s="2">
        <v>2035</v>
      </c>
      <c r="J775" s="2" t="s">
        <v>186</v>
      </c>
      <c r="K775" s="2" t="s">
        <v>187</v>
      </c>
      <c r="L775" s="2">
        <v>2035</v>
      </c>
      <c r="M775" s="2" t="str">
        <f>IF(sum!A768="AT",sum!B768,"*")</f>
        <v>*</v>
      </c>
      <c r="N775" s="2"/>
      <c r="O775" s="2" t="str">
        <f>IF(sum!A768="AT",sum!G768,"*")</f>
        <v>*</v>
      </c>
      <c r="R775" s="2" t="s">
        <v>186</v>
      </c>
      <c r="S775" s="2" t="s">
        <v>187</v>
      </c>
      <c r="T775" s="2">
        <v>2035</v>
      </c>
      <c r="U775" s="2" t="str">
        <f>IF(sum!A768="BC",sum!B768,"*")</f>
        <v>*</v>
      </c>
      <c r="V775" s="2"/>
      <c r="W775" s="2" t="str">
        <f>IF(sum!A768="BC",sum!G768,"*")</f>
        <v>*</v>
      </c>
      <c r="Z775" s="2" t="s">
        <v>186</v>
      </c>
      <c r="AA775" s="2" t="s">
        <v>187</v>
      </c>
      <c r="AB775" s="2">
        <v>2035</v>
      </c>
      <c r="AC775" s="2" t="str">
        <f>IF(sum!A768="MA",sum!B768,"*")</f>
        <v>*</v>
      </c>
      <c r="AD775" s="2"/>
      <c r="AE775" s="2" t="str">
        <f>IF(sum!A768="MA",sum!G768,"*")</f>
        <v>*</v>
      </c>
      <c r="AH775" s="2" t="s">
        <v>186</v>
      </c>
      <c r="AI775" s="2" t="s">
        <v>187</v>
      </c>
      <c r="AJ775" s="2">
        <v>2035</v>
      </c>
      <c r="AK775" s="2" t="str">
        <f>IF(sum!A768="ON",sum!B768,"*")</f>
        <v>*</v>
      </c>
      <c r="AL775" s="2"/>
      <c r="AM775" s="2" t="str">
        <f>IF(sum!A768="ON",sum!G768,"*")</f>
        <v>*</v>
      </c>
      <c r="AP775" s="4" t="s">
        <v>186</v>
      </c>
      <c r="AQ775" s="4" t="s">
        <v>187</v>
      </c>
      <c r="AR775" s="4">
        <v>2035</v>
      </c>
      <c r="AS775" s="2" t="str">
        <f>IF(sum!A768="QU",sum!B768,"*")</f>
        <v>*</v>
      </c>
      <c r="AT775" s="2"/>
      <c r="AU775" s="2" t="str">
        <f>IF(sum!A768="QU",sum!G768,"*")</f>
        <v>*</v>
      </c>
      <c r="AX775" s="2" t="s">
        <v>186</v>
      </c>
      <c r="AY775" s="2" t="s">
        <v>187</v>
      </c>
      <c r="AZ775" s="2">
        <v>2035</v>
      </c>
      <c r="BA775" s="2" t="str">
        <f>IF(sum!A768="SA",sum!B768,"*")</f>
        <v>SINKCCU</v>
      </c>
      <c r="BB775" s="2"/>
      <c r="BC775" s="2">
        <f>IF(sum!A768="SA",sum!G768,"*")</f>
        <v>0</v>
      </c>
    </row>
    <row r="776" spans="2:55">
      <c r="B776" s="4" t="s">
        <v>186</v>
      </c>
      <c r="C776" s="4" t="s">
        <v>187</v>
      </c>
      <c r="D776" s="4">
        <v>2035</v>
      </c>
      <c r="J776" s="4" t="s">
        <v>186</v>
      </c>
      <c r="K776" s="4" t="s">
        <v>187</v>
      </c>
      <c r="L776" s="4">
        <v>2035</v>
      </c>
      <c r="M776" s="2" t="str">
        <f>IF(sum!A769="AT",sum!B769,"*")</f>
        <v>*</v>
      </c>
      <c r="N776" s="2"/>
      <c r="O776" s="2" t="str">
        <f>IF(sum!A769="AT",sum!G769,"*")</f>
        <v>*</v>
      </c>
      <c r="R776" s="4" t="s">
        <v>186</v>
      </c>
      <c r="S776" s="4" t="s">
        <v>187</v>
      </c>
      <c r="T776" s="4">
        <v>2035</v>
      </c>
      <c r="U776" s="2" t="str">
        <f>IF(sum!A769="BC",sum!B769,"*")</f>
        <v>*</v>
      </c>
      <c r="V776" s="2"/>
      <c r="W776" s="2" t="str">
        <f>IF(sum!A769="BC",sum!G769,"*")</f>
        <v>*</v>
      </c>
      <c r="Z776" s="4" t="s">
        <v>186</v>
      </c>
      <c r="AA776" s="4" t="s">
        <v>187</v>
      </c>
      <c r="AB776" s="4">
        <v>2035</v>
      </c>
      <c r="AC776" s="2" t="str">
        <f>IF(sum!A769="MA",sum!B769,"*")</f>
        <v>*</v>
      </c>
      <c r="AD776" s="2"/>
      <c r="AE776" s="2" t="str">
        <f>IF(sum!A769="MA",sum!G769,"*")</f>
        <v>*</v>
      </c>
      <c r="AH776" s="4" t="s">
        <v>186</v>
      </c>
      <c r="AI776" s="4" t="s">
        <v>187</v>
      </c>
      <c r="AJ776" s="4">
        <v>2035</v>
      </c>
      <c r="AK776" s="2" t="str">
        <f>IF(sum!A769="ON",sum!B769,"*")</f>
        <v>*</v>
      </c>
      <c r="AL776" s="2"/>
      <c r="AM776" s="2" t="str">
        <f>IF(sum!A769="ON",sum!G769,"*")</f>
        <v>*</v>
      </c>
      <c r="AP776" s="2" t="s">
        <v>186</v>
      </c>
      <c r="AQ776" s="2" t="s">
        <v>187</v>
      </c>
      <c r="AR776" s="2">
        <v>2035</v>
      </c>
      <c r="AS776" s="2" t="str">
        <f>IF(sum!A769="QU",sum!B769,"*")</f>
        <v>*</v>
      </c>
      <c r="AT776" s="2"/>
      <c r="AU776" s="2" t="str">
        <f>IF(sum!A769="QU",sum!G769,"*")</f>
        <v>*</v>
      </c>
      <c r="AX776" s="4" t="s">
        <v>186</v>
      </c>
      <c r="AY776" s="4" t="s">
        <v>187</v>
      </c>
      <c r="AZ776" s="4">
        <v>2035</v>
      </c>
      <c r="BA776" s="2" t="str">
        <f>IF(sum!A769="SA",sum!B769,"*")</f>
        <v>SNK_DAC</v>
      </c>
      <c r="BB776" s="2"/>
      <c r="BC776" s="2">
        <f>IF(sum!A769="SA",sum!G769,"*")</f>
        <v>0</v>
      </c>
    </row>
    <row r="777" spans="2:55">
      <c r="B777" s="2" t="s">
        <v>186</v>
      </c>
      <c r="C777" s="2" t="s">
        <v>187</v>
      </c>
      <c r="D777" s="2">
        <v>2035</v>
      </c>
      <c r="J777" s="2" t="s">
        <v>186</v>
      </c>
      <c r="K777" s="2" t="s">
        <v>187</v>
      </c>
      <c r="L777" s="2">
        <v>2035</v>
      </c>
      <c r="M777" s="2" t="str">
        <f>IF(sum!A770="AT",sum!B770,"*")</f>
        <v>*</v>
      </c>
      <c r="N777" s="2"/>
      <c r="O777" s="2" t="str">
        <f>IF(sum!A770="AT",sum!G770,"*")</f>
        <v>*</v>
      </c>
      <c r="R777" s="2" t="s">
        <v>186</v>
      </c>
      <c r="S777" s="2" t="s">
        <v>187</v>
      </c>
      <c r="T777" s="2">
        <v>2035</v>
      </c>
      <c r="U777" s="2" t="str">
        <f>IF(sum!A770="BC",sum!B770,"*")</f>
        <v>*</v>
      </c>
      <c r="V777" s="2"/>
      <c r="W777" s="2" t="str">
        <f>IF(sum!A770="BC",sum!G770,"*")</f>
        <v>*</v>
      </c>
      <c r="Z777" s="2" t="s">
        <v>186</v>
      </c>
      <c r="AA777" s="2" t="s">
        <v>187</v>
      </c>
      <c r="AB777" s="2">
        <v>2035</v>
      </c>
      <c r="AC777" s="2" t="str">
        <f>IF(sum!A770="MA",sum!B770,"*")</f>
        <v>*</v>
      </c>
      <c r="AD777" s="2"/>
      <c r="AE777" s="2" t="str">
        <f>IF(sum!A770="MA",sum!G770,"*")</f>
        <v>*</v>
      </c>
      <c r="AH777" s="2" t="s">
        <v>186</v>
      </c>
      <c r="AI777" s="2" t="s">
        <v>187</v>
      </c>
      <c r="AJ777" s="2">
        <v>2035</v>
      </c>
      <c r="AK777" s="2" t="str">
        <f>IF(sum!A770="ON",sum!B770,"*")</f>
        <v>*</v>
      </c>
      <c r="AL777" s="2"/>
      <c r="AM777" s="2" t="str">
        <f>IF(sum!A770="ON",sum!G770,"*")</f>
        <v>*</v>
      </c>
      <c r="AP777" s="4" t="s">
        <v>186</v>
      </c>
      <c r="AQ777" s="4" t="s">
        <v>187</v>
      </c>
      <c r="AR777" s="4">
        <v>2035</v>
      </c>
      <c r="AS777" s="2" t="str">
        <f>IF(sum!A770="QU",sum!B770,"*")</f>
        <v>*</v>
      </c>
      <c r="AT777" s="2"/>
      <c r="AU777" s="2" t="str">
        <f>IF(sum!A770="QU",sum!G770,"*")</f>
        <v>*</v>
      </c>
      <c r="AX777" s="2" t="s">
        <v>186</v>
      </c>
      <c r="AY777" s="2" t="s">
        <v>187</v>
      </c>
      <c r="AZ777" s="2">
        <v>2035</v>
      </c>
      <c r="BA777" s="2" t="str">
        <f>IF(sum!A770="SA",sum!B770,"*")</f>
        <v>TB_ELC_MA_SA_01</v>
      </c>
      <c r="BB777" s="2"/>
      <c r="BC777" s="2">
        <f>IF(sum!A770="SA",sum!G770,"*")</f>
        <v>0</v>
      </c>
    </row>
    <row r="778" spans="2:55">
      <c r="B778" s="4" t="s">
        <v>186</v>
      </c>
      <c r="C778" s="4" t="s">
        <v>187</v>
      </c>
      <c r="D778" s="4">
        <v>2035</v>
      </c>
      <c r="J778" s="4" t="s">
        <v>186</v>
      </c>
      <c r="K778" s="4" t="s">
        <v>187</v>
      </c>
      <c r="L778" s="4">
        <v>2035</v>
      </c>
      <c r="M778" s="2" t="str">
        <f>IF(sum!A771="AT",sum!B771,"*")</f>
        <v>*</v>
      </c>
      <c r="N778" s="2"/>
      <c r="O778" s="2" t="str">
        <f>IF(sum!A771="AT",sum!G771,"*")</f>
        <v>*</v>
      </c>
      <c r="R778" s="4" t="s">
        <v>186</v>
      </c>
      <c r="S778" s="4" t="s">
        <v>187</v>
      </c>
      <c r="T778" s="4">
        <v>2035</v>
      </c>
      <c r="U778" s="2" t="str">
        <f>IF(sum!A771="BC",sum!B771,"*")</f>
        <v>*</v>
      </c>
      <c r="V778" s="2"/>
      <c r="W778" s="2" t="str">
        <f>IF(sum!A771="BC",sum!G771,"*")</f>
        <v>*</v>
      </c>
      <c r="Z778" s="4" t="s">
        <v>186</v>
      </c>
      <c r="AA778" s="4" t="s">
        <v>187</v>
      </c>
      <c r="AB778" s="4">
        <v>2035</v>
      </c>
      <c r="AC778" s="2" t="str">
        <f>IF(sum!A771="MA",sum!B771,"*")</f>
        <v>*</v>
      </c>
      <c r="AD778" s="2"/>
      <c r="AE778" s="2" t="str">
        <f>IF(sum!A771="MA",sum!G771,"*")</f>
        <v>*</v>
      </c>
      <c r="AH778" s="4" t="s">
        <v>186</v>
      </c>
      <c r="AI778" s="4" t="s">
        <v>187</v>
      </c>
      <c r="AJ778" s="4">
        <v>2035</v>
      </c>
      <c r="AK778" s="2" t="str">
        <f>IF(sum!A771="ON",sum!B771,"*")</f>
        <v>*</v>
      </c>
      <c r="AL778" s="2"/>
      <c r="AM778" s="2" t="str">
        <f>IF(sum!A771="ON",sum!G771,"*")</f>
        <v>*</v>
      </c>
      <c r="AP778" s="2" t="s">
        <v>186</v>
      </c>
      <c r="AQ778" s="2" t="s">
        <v>187</v>
      </c>
      <c r="AR778" s="2">
        <v>2035</v>
      </c>
      <c r="AS778" s="2" t="str">
        <f>IF(sum!A771="QU",sum!B771,"*")</f>
        <v>*</v>
      </c>
      <c r="AT778" s="2"/>
      <c r="AU778" s="2" t="str">
        <f>IF(sum!A771="QU",sum!G771,"*")</f>
        <v>*</v>
      </c>
      <c r="AX778" s="4" t="s">
        <v>186</v>
      </c>
      <c r="AY778" s="4" t="s">
        <v>187</v>
      </c>
      <c r="AZ778" s="4">
        <v>2035</v>
      </c>
      <c r="BA778" s="2" t="str">
        <f>IF(sum!A771="SA",sum!B771,"*")</f>
        <v>TB_ELC_SA_AL_01</v>
      </c>
      <c r="BB778" s="2"/>
      <c r="BC778" s="2">
        <f>IF(sum!A771="SA",sum!G771,"*")</f>
        <v>37.5194233968808</v>
      </c>
    </row>
    <row r="779" spans="2:55">
      <c r="B779" s="2" t="s">
        <v>186</v>
      </c>
      <c r="C779" s="2" t="s">
        <v>187</v>
      </c>
      <c r="D779" s="2">
        <v>2035</v>
      </c>
      <c r="J779" s="2" t="s">
        <v>186</v>
      </c>
      <c r="K779" s="2" t="s">
        <v>187</v>
      </c>
      <c r="L779" s="2">
        <v>2035</v>
      </c>
      <c r="M779" s="2" t="str">
        <f>IF(sum!A772="AT",sum!B772,"*")</f>
        <v>*</v>
      </c>
      <c r="N779" s="2"/>
      <c r="O779" s="2" t="str">
        <f>IF(sum!A772="AT",sum!G772,"*")</f>
        <v>*</v>
      </c>
      <c r="R779" s="2" t="s">
        <v>186</v>
      </c>
      <c r="S779" s="2" t="s">
        <v>187</v>
      </c>
      <c r="T779" s="2">
        <v>2035</v>
      </c>
      <c r="U779" s="2" t="str">
        <f>IF(sum!A772="BC",sum!B772,"*")</f>
        <v>*</v>
      </c>
      <c r="V779" s="2"/>
      <c r="W779" s="2" t="str">
        <f>IF(sum!A772="BC",sum!G772,"*")</f>
        <v>*</v>
      </c>
      <c r="Z779" s="2" t="s">
        <v>186</v>
      </c>
      <c r="AA779" s="2" t="s">
        <v>187</v>
      </c>
      <c r="AB779" s="2">
        <v>2035</v>
      </c>
      <c r="AC779" s="2" t="str">
        <f>IF(sum!A772="MA",sum!B772,"*")</f>
        <v>*</v>
      </c>
      <c r="AD779" s="2"/>
      <c r="AE779" s="2" t="str">
        <f>IF(sum!A772="MA",sum!G772,"*")</f>
        <v>*</v>
      </c>
      <c r="AH779" s="2" t="s">
        <v>186</v>
      </c>
      <c r="AI779" s="2" t="s">
        <v>187</v>
      </c>
      <c r="AJ779" s="2">
        <v>2035</v>
      </c>
      <c r="AK779" s="2" t="str">
        <f>IF(sum!A772="ON",sum!B772,"*")</f>
        <v>*</v>
      </c>
      <c r="AL779" s="2"/>
      <c r="AM779" s="2" t="str">
        <f>IF(sum!A772="ON",sum!G772,"*")</f>
        <v>*</v>
      </c>
      <c r="AP779" s="4" t="s">
        <v>186</v>
      </c>
      <c r="AQ779" s="4" t="s">
        <v>187</v>
      </c>
      <c r="AR779" s="4">
        <v>2035</v>
      </c>
      <c r="AS779" s="2" t="str">
        <f>IF(sum!A772="QU",sum!B772,"*")</f>
        <v>*</v>
      </c>
      <c r="AT779" s="2"/>
      <c r="AU779" s="2" t="str">
        <f>IF(sum!A772="QU",sum!G772,"*")</f>
        <v>*</v>
      </c>
      <c r="AX779" s="2" t="s">
        <v>186</v>
      </c>
      <c r="AY779" s="2" t="s">
        <v>187</v>
      </c>
      <c r="AZ779" s="2">
        <v>2035</v>
      </c>
      <c r="BA779" s="2" t="str">
        <f>IF(sum!A772="SA",sum!B772,"*")</f>
        <v>TRA_Bus_IC_GSL1</v>
      </c>
      <c r="BB779" s="2"/>
      <c r="BC779" s="2">
        <f>IF(sum!A772="SA",sum!G772,"*")</f>
        <v>0</v>
      </c>
    </row>
    <row r="780" spans="2:55">
      <c r="B780" s="4" t="s">
        <v>186</v>
      </c>
      <c r="C780" s="4" t="s">
        <v>187</v>
      </c>
      <c r="D780" s="4">
        <v>2035</v>
      </c>
      <c r="J780" s="4" t="s">
        <v>186</v>
      </c>
      <c r="K780" s="4" t="s">
        <v>187</v>
      </c>
      <c r="L780" s="4">
        <v>2035</v>
      </c>
      <c r="M780" s="2" t="str">
        <f>IF(sum!A773="AT",sum!B773,"*")</f>
        <v>*</v>
      </c>
      <c r="N780" s="2"/>
      <c r="O780" s="2" t="str">
        <f>IF(sum!A773="AT",sum!G773,"*")</f>
        <v>*</v>
      </c>
      <c r="R780" s="4" t="s">
        <v>186</v>
      </c>
      <c r="S780" s="4" t="s">
        <v>187</v>
      </c>
      <c r="T780" s="4">
        <v>2035</v>
      </c>
      <c r="U780" s="2" t="str">
        <f>IF(sum!A773="BC",sum!B773,"*")</f>
        <v>*</v>
      </c>
      <c r="V780" s="2"/>
      <c r="W780" s="2" t="str">
        <f>IF(sum!A773="BC",sum!G773,"*")</f>
        <v>*</v>
      </c>
      <c r="Z780" s="4" t="s">
        <v>186</v>
      </c>
      <c r="AA780" s="4" t="s">
        <v>187</v>
      </c>
      <c r="AB780" s="4">
        <v>2035</v>
      </c>
      <c r="AC780" s="2" t="str">
        <f>IF(sum!A773="MA",sum!B773,"*")</f>
        <v>*</v>
      </c>
      <c r="AD780" s="2"/>
      <c r="AE780" s="2" t="str">
        <f>IF(sum!A773="MA",sum!G773,"*")</f>
        <v>*</v>
      </c>
      <c r="AH780" s="4" t="s">
        <v>186</v>
      </c>
      <c r="AI780" s="4" t="s">
        <v>187</v>
      </c>
      <c r="AJ780" s="4">
        <v>2035</v>
      </c>
      <c r="AK780" s="2" t="str">
        <f>IF(sum!A773="ON",sum!B773,"*")</f>
        <v>*</v>
      </c>
      <c r="AL780" s="2"/>
      <c r="AM780" s="2" t="str">
        <f>IF(sum!A773="ON",sum!G773,"*")</f>
        <v>*</v>
      </c>
      <c r="AP780" s="2" t="s">
        <v>186</v>
      </c>
      <c r="AQ780" s="2" t="s">
        <v>187</v>
      </c>
      <c r="AR780" s="2">
        <v>2035</v>
      </c>
      <c r="AS780" s="2" t="str">
        <f>IF(sum!A773="QU",sum!B773,"*")</f>
        <v>*</v>
      </c>
      <c r="AT780" s="2"/>
      <c r="AU780" s="2" t="str">
        <f>IF(sum!A773="QU",sum!G773,"*")</f>
        <v>*</v>
      </c>
      <c r="AX780" s="4" t="s">
        <v>186</v>
      </c>
      <c r="AY780" s="4" t="s">
        <v>187</v>
      </c>
      <c r="AZ780" s="4">
        <v>2035</v>
      </c>
      <c r="BA780" s="2" t="str">
        <f>IF(sum!A773="SA",sum!B773,"*")</f>
        <v>TRA_Bus_SB_DST1</v>
      </c>
      <c r="BB780" s="2"/>
      <c r="BC780" s="2">
        <f>IF(sum!A773="SA",sum!G773,"*")</f>
        <v>0.999999999999999</v>
      </c>
    </row>
    <row r="781" spans="2:55">
      <c r="B781" s="2" t="s">
        <v>186</v>
      </c>
      <c r="C781" s="2" t="s">
        <v>187</v>
      </c>
      <c r="D781" s="2">
        <v>2035</v>
      </c>
      <c r="J781" s="2" t="s">
        <v>186</v>
      </c>
      <c r="K781" s="2" t="s">
        <v>187</v>
      </c>
      <c r="L781" s="2">
        <v>2035</v>
      </c>
      <c r="M781" s="2" t="str">
        <f>IF(sum!A774="AT",sum!B774,"*")</f>
        <v>*</v>
      </c>
      <c r="N781" s="2"/>
      <c r="O781" s="2" t="str">
        <f>IF(sum!A774="AT",sum!G774,"*")</f>
        <v>*</v>
      </c>
      <c r="R781" s="2" t="s">
        <v>186</v>
      </c>
      <c r="S781" s="2" t="s">
        <v>187</v>
      </c>
      <c r="T781" s="2">
        <v>2035</v>
      </c>
      <c r="U781" s="2" t="str">
        <f>IF(sum!A774="BC",sum!B774,"*")</f>
        <v>*</v>
      </c>
      <c r="V781" s="2"/>
      <c r="W781" s="2" t="str">
        <f>IF(sum!A774="BC",sum!G774,"*")</f>
        <v>*</v>
      </c>
      <c r="Z781" s="2" t="s">
        <v>186</v>
      </c>
      <c r="AA781" s="2" t="s">
        <v>187</v>
      </c>
      <c r="AB781" s="2">
        <v>2035</v>
      </c>
      <c r="AC781" s="2" t="str">
        <f>IF(sum!A774="MA",sum!B774,"*")</f>
        <v>*</v>
      </c>
      <c r="AD781" s="2"/>
      <c r="AE781" s="2" t="str">
        <f>IF(sum!A774="MA",sum!G774,"*")</f>
        <v>*</v>
      </c>
      <c r="AH781" s="2" t="s">
        <v>186</v>
      </c>
      <c r="AI781" s="2" t="s">
        <v>187</v>
      </c>
      <c r="AJ781" s="2">
        <v>2035</v>
      </c>
      <c r="AK781" s="2" t="str">
        <f>IF(sum!A774="ON",sum!B774,"*")</f>
        <v>*</v>
      </c>
      <c r="AL781" s="2"/>
      <c r="AM781" s="2" t="str">
        <f>IF(sum!A774="ON",sum!G774,"*")</f>
        <v>*</v>
      </c>
      <c r="AP781" s="4" t="s">
        <v>186</v>
      </c>
      <c r="AQ781" s="4" t="s">
        <v>187</v>
      </c>
      <c r="AR781" s="4">
        <v>2035</v>
      </c>
      <c r="AS781" s="2" t="str">
        <f>IF(sum!A774="QU",sum!B774,"*")</f>
        <v>*</v>
      </c>
      <c r="AT781" s="2"/>
      <c r="AU781" s="2" t="str">
        <f>IF(sum!A774="QU",sum!G774,"*")</f>
        <v>*</v>
      </c>
      <c r="AX781" s="2" t="s">
        <v>186</v>
      </c>
      <c r="AY781" s="2" t="s">
        <v>187</v>
      </c>
      <c r="AZ781" s="2">
        <v>2035</v>
      </c>
      <c r="BA781" s="2" t="str">
        <f>IF(sum!A774="SA",sum!B774,"*")</f>
        <v>TRA_Car_DST1</v>
      </c>
      <c r="BB781" s="2"/>
      <c r="BC781" s="2">
        <f>IF(sum!A774="SA",sum!G774,"*")</f>
        <v>24.4643277438865</v>
      </c>
    </row>
    <row r="782" spans="2:55">
      <c r="B782" s="4" t="s">
        <v>186</v>
      </c>
      <c r="C782" s="4" t="s">
        <v>187</v>
      </c>
      <c r="D782" s="4">
        <v>2035</v>
      </c>
      <c r="J782" s="4" t="s">
        <v>186</v>
      </c>
      <c r="K782" s="4" t="s">
        <v>187</v>
      </c>
      <c r="L782" s="4">
        <v>2035</v>
      </c>
      <c r="M782" s="2" t="str">
        <f>IF(sum!A775="AT",sum!B775,"*")</f>
        <v>*</v>
      </c>
      <c r="N782" s="2"/>
      <c r="O782" s="2" t="str">
        <f>IF(sum!A775="AT",sum!G775,"*")</f>
        <v>*</v>
      </c>
      <c r="R782" s="4" t="s">
        <v>186</v>
      </c>
      <c r="S782" s="4" t="s">
        <v>187</v>
      </c>
      <c r="T782" s="4">
        <v>2035</v>
      </c>
      <c r="U782" s="2" t="str">
        <f>IF(sum!A775="BC",sum!B775,"*")</f>
        <v>*</v>
      </c>
      <c r="V782" s="2"/>
      <c r="W782" s="2" t="str">
        <f>IF(sum!A775="BC",sum!G775,"*")</f>
        <v>*</v>
      </c>
      <c r="Z782" s="4" t="s">
        <v>186</v>
      </c>
      <c r="AA782" s="4" t="s">
        <v>187</v>
      </c>
      <c r="AB782" s="4">
        <v>2035</v>
      </c>
      <c r="AC782" s="2" t="str">
        <f>IF(sum!A775="MA",sum!B775,"*")</f>
        <v>*</v>
      </c>
      <c r="AD782" s="2"/>
      <c r="AE782" s="2" t="str">
        <f>IF(sum!A775="MA",sum!G775,"*")</f>
        <v>*</v>
      </c>
      <c r="AH782" s="4" t="s">
        <v>186</v>
      </c>
      <c r="AI782" s="4" t="s">
        <v>187</v>
      </c>
      <c r="AJ782" s="4">
        <v>2035</v>
      </c>
      <c r="AK782" s="2" t="str">
        <f>IF(sum!A775="ON",sum!B775,"*")</f>
        <v>*</v>
      </c>
      <c r="AL782" s="2"/>
      <c r="AM782" s="2" t="str">
        <f>IF(sum!A775="ON",sum!G775,"*")</f>
        <v>*</v>
      </c>
      <c r="AP782" s="2" t="s">
        <v>186</v>
      </c>
      <c r="AQ782" s="2" t="s">
        <v>187</v>
      </c>
      <c r="AR782" s="2">
        <v>2035</v>
      </c>
      <c r="AS782" s="2" t="str">
        <f>IF(sum!A775="QU",sum!B775,"*")</f>
        <v>*</v>
      </c>
      <c r="AT782" s="2"/>
      <c r="AU782" s="2" t="str">
        <f>IF(sum!A775="QU",sum!G775,"*")</f>
        <v>*</v>
      </c>
      <c r="AX782" s="4" t="s">
        <v>186</v>
      </c>
      <c r="AY782" s="4" t="s">
        <v>187</v>
      </c>
      <c r="AZ782" s="4">
        <v>2035</v>
      </c>
      <c r="BA782" s="2" t="str">
        <f>IF(sum!A775="SA",sum!B775,"*")</f>
        <v>TRA_Car_GSL1</v>
      </c>
      <c r="BB782" s="2"/>
      <c r="BC782" s="2">
        <f>IF(sum!A775="SA",sum!G775,"*")</f>
        <v>103.497622379955</v>
      </c>
    </row>
    <row r="783" spans="2:55">
      <c r="B783" s="2" t="s">
        <v>186</v>
      </c>
      <c r="C783" s="2" t="s">
        <v>187</v>
      </c>
      <c r="D783" s="2">
        <v>2035</v>
      </c>
      <c r="J783" s="2" t="s">
        <v>186</v>
      </c>
      <c r="K783" s="2" t="s">
        <v>187</v>
      </c>
      <c r="L783" s="2">
        <v>2035</v>
      </c>
      <c r="M783" s="2" t="str">
        <f>IF(sum!A776="AT",sum!B776,"*")</f>
        <v>*</v>
      </c>
      <c r="N783" s="2"/>
      <c r="O783" s="2" t="str">
        <f>IF(sum!A776="AT",sum!G776,"*")</f>
        <v>*</v>
      </c>
      <c r="R783" s="2" t="s">
        <v>186</v>
      </c>
      <c r="S783" s="2" t="s">
        <v>187</v>
      </c>
      <c r="T783" s="2">
        <v>2035</v>
      </c>
      <c r="U783" s="2" t="str">
        <f>IF(sum!A776="BC",sum!B776,"*")</f>
        <v>*</v>
      </c>
      <c r="V783" s="2"/>
      <c r="W783" s="2" t="str">
        <f>IF(sum!A776="BC",sum!G776,"*")</f>
        <v>*</v>
      </c>
      <c r="Z783" s="2" t="s">
        <v>186</v>
      </c>
      <c r="AA783" s="2" t="s">
        <v>187</v>
      </c>
      <c r="AB783" s="2">
        <v>2035</v>
      </c>
      <c r="AC783" s="2" t="str">
        <f>IF(sum!A776="MA",sum!B776,"*")</f>
        <v>*</v>
      </c>
      <c r="AD783" s="2"/>
      <c r="AE783" s="2" t="str">
        <f>IF(sum!A776="MA",sum!G776,"*")</f>
        <v>*</v>
      </c>
      <c r="AH783" s="2" t="s">
        <v>186</v>
      </c>
      <c r="AI783" s="2" t="s">
        <v>187</v>
      </c>
      <c r="AJ783" s="2">
        <v>2035</v>
      </c>
      <c r="AK783" s="2" t="str">
        <f>IF(sum!A776="ON",sum!B776,"*")</f>
        <v>*</v>
      </c>
      <c r="AL783" s="2"/>
      <c r="AM783" s="2" t="str">
        <f>IF(sum!A776="ON",sum!G776,"*")</f>
        <v>*</v>
      </c>
      <c r="AP783" s="4" t="s">
        <v>186</v>
      </c>
      <c r="AQ783" s="4" t="s">
        <v>187</v>
      </c>
      <c r="AR783" s="4">
        <v>2035</v>
      </c>
      <c r="AS783" s="2" t="str">
        <f>IF(sum!A776="QU",sum!B776,"*")</f>
        <v>*</v>
      </c>
      <c r="AT783" s="2"/>
      <c r="AU783" s="2" t="str">
        <f>IF(sum!A776="QU",sum!G776,"*")</f>
        <v>*</v>
      </c>
      <c r="AX783" s="2" t="s">
        <v>186</v>
      </c>
      <c r="AY783" s="2" t="s">
        <v>187</v>
      </c>
      <c r="AZ783" s="2">
        <v>2035</v>
      </c>
      <c r="BA783" s="2" t="str">
        <f>IF(sum!A776="SA",sum!B776,"*")</f>
        <v>TRA_Mot_ELC1</v>
      </c>
      <c r="BB783" s="2"/>
      <c r="BC783" s="2">
        <f>IF(sum!A776="SA",sum!G776,"*")</f>
        <v>3.86691763788624</v>
      </c>
    </row>
    <row r="784" spans="2:55">
      <c r="B784" s="4" t="s">
        <v>186</v>
      </c>
      <c r="C784" s="4" t="s">
        <v>187</v>
      </c>
      <c r="D784" s="4">
        <v>2035</v>
      </c>
      <c r="J784" s="4" t="s">
        <v>186</v>
      </c>
      <c r="K784" s="4" t="s">
        <v>187</v>
      </c>
      <c r="L784" s="4">
        <v>2035</v>
      </c>
      <c r="M784" s="2" t="str">
        <f>IF(sum!A777="AT",sum!B777,"*")</f>
        <v>*</v>
      </c>
      <c r="N784" s="2"/>
      <c r="O784" s="2" t="str">
        <f>IF(sum!A777="AT",sum!G777,"*")</f>
        <v>*</v>
      </c>
      <c r="R784" s="4" t="s">
        <v>186</v>
      </c>
      <c r="S784" s="4" t="s">
        <v>187</v>
      </c>
      <c r="T784" s="4">
        <v>2035</v>
      </c>
      <c r="U784" s="2" t="str">
        <f>IF(sum!A777="BC",sum!B777,"*")</f>
        <v>*</v>
      </c>
      <c r="V784" s="2"/>
      <c r="W784" s="2" t="str">
        <f>IF(sum!A777="BC",sum!G777,"*")</f>
        <v>*</v>
      </c>
      <c r="Z784" s="4" t="s">
        <v>186</v>
      </c>
      <c r="AA784" s="4" t="s">
        <v>187</v>
      </c>
      <c r="AB784" s="4">
        <v>2035</v>
      </c>
      <c r="AC784" s="2" t="str">
        <f>IF(sum!A777="MA",sum!B777,"*")</f>
        <v>*</v>
      </c>
      <c r="AD784" s="2"/>
      <c r="AE784" s="2" t="str">
        <f>IF(sum!A777="MA",sum!G777,"*")</f>
        <v>*</v>
      </c>
      <c r="AH784" s="4" t="s">
        <v>186</v>
      </c>
      <c r="AI784" s="4" t="s">
        <v>187</v>
      </c>
      <c r="AJ784" s="4">
        <v>2035</v>
      </c>
      <c r="AK784" s="2" t="str">
        <f>IF(sum!A777="ON",sum!B777,"*")</f>
        <v>*</v>
      </c>
      <c r="AL784" s="2"/>
      <c r="AM784" s="2" t="str">
        <f>IF(sum!A777="ON",sum!G777,"*")</f>
        <v>*</v>
      </c>
      <c r="AP784" s="2" t="s">
        <v>186</v>
      </c>
      <c r="AQ784" s="2" t="s">
        <v>187</v>
      </c>
      <c r="AR784" s="2">
        <v>2035</v>
      </c>
      <c r="AS784" s="2" t="str">
        <f>IF(sum!A777="QU",sum!B777,"*")</f>
        <v>*</v>
      </c>
      <c r="AT784" s="2"/>
      <c r="AU784" s="2" t="str">
        <f>IF(sum!A777="QU",sum!G777,"*")</f>
        <v>*</v>
      </c>
      <c r="AX784" s="4" t="s">
        <v>186</v>
      </c>
      <c r="AY784" s="4" t="s">
        <v>187</v>
      </c>
      <c r="AZ784" s="4">
        <v>2035</v>
      </c>
      <c r="BA784" s="2" t="str">
        <f>IF(sum!A777="SA",sum!B777,"*")</f>
        <v>TRA_Rai_Frt-ELC01</v>
      </c>
      <c r="BB784" s="2"/>
      <c r="BC784" s="2">
        <f>IF(sum!A777="SA",sum!G777,"*")</f>
        <v>0</v>
      </c>
    </row>
    <row r="785" spans="2:55">
      <c r="B785" s="2" t="s">
        <v>186</v>
      </c>
      <c r="C785" s="2" t="s">
        <v>187</v>
      </c>
      <c r="D785" s="2">
        <v>2035</v>
      </c>
      <c r="J785" s="2" t="s">
        <v>186</v>
      </c>
      <c r="K785" s="2" t="s">
        <v>187</v>
      </c>
      <c r="L785" s="2">
        <v>2035</v>
      </c>
      <c r="M785" s="2" t="str">
        <f>IF(sum!A778="AT",sum!B778,"*")</f>
        <v>*</v>
      </c>
      <c r="N785" s="2"/>
      <c r="O785" s="2" t="str">
        <f>IF(sum!A778="AT",sum!G778,"*")</f>
        <v>*</v>
      </c>
      <c r="R785" s="2" t="s">
        <v>186</v>
      </c>
      <c r="S785" s="2" t="s">
        <v>187</v>
      </c>
      <c r="T785" s="2">
        <v>2035</v>
      </c>
      <c r="U785" s="2" t="str">
        <f>IF(sum!A778="BC",sum!B778,"*")</f>
        <v>*</v>
      </c>
      <c r="V785" s="2"/>
      <c r="W785" s="2" t="str">
        <f>IF(sum!A778="BC",sum!G778,"*")</f>
        <v>*</v>
      </c>
      <c r="Z785" s="2" t="s">
        <v>186</v>
      </c>
      <c r="AA785" s="2" t="s">
        <v>187</v>
      </c>
      <c r="AB785" s="2">
        <v>2035</v>
      </c>
      <c r="AC785" s="2" t="str">
        <f>IF(sum!A778="MA",sum!B778,"*")</f>
        <v>*</v>
      </c>
      <c r="AD785" s="2"/>
      <c r="AE785" s="2" t="str">
        <f>IF(sum!A778="MA",sum!G778,"*")</f>
        <v>*</v>
      </c>
      <c r="AH785" s="2" t="s">
        <v>186</v>
      </c>
      <c r="AI785" s="2" t="s">
        <v>187</v>
      </c>
      <c r="AJ785" s="2">
        <v>2035</v>
      </c>
      <c r="AK785" s="2" t="str">
        <f>IF(sum!A778="ON",sum!B778,"*")</f>
        <v>*</v>
      </c>
      <c r="AL785" s="2"/>
      <c r="AM785" s="2" t="str">
        <f>IF(sum!A778="ON",sum!G778,"*")</f>
        <v>*</v>
      </c>
      <c r="AP785" s="4" t="s">
        <v>186</v>
      </c>
      <c r="AQ785" s="4" t="s">
        <v>187</v>
      </c>
      <c r="AR785" s="4">
        <v>2035</v>
      </c>
      <c r="AS785" s="2" t="str">
        <f>IF(sum!A778="QU",sum!B778,"*")</f>
        <v>*</v>
      </c>
      <c r="AT785" s="2"/>
      <c r="AU785" s="2" t="str">
        <f>IF(sum!A778="QU",sum!G778,"*")</f>
        <v>*</v>
      </c>
      <c r="AX785" s="2" t="s">
        <v>186</v>
      </c>
      <c r="AY785" s="2" t="s">
        <v>187</v>
      </c>
      <c r="AZ785" s="2">
        <v>2035</v>
      </c>
      <c r="BA785" s="2" t="str">
        <f>IF(sum!A778="SA",sum!B778,"*")</f>
        <v>TRA_Rai_Pas-ELC01</v>
      </c>
      <c r="BB785" s="2"/>
      <c r="BC785" s="2">
        <f>IF(sum!A778="SA",sum!G778,"*")</f>
        <v>0</v>
      </c>
    </row>
    <row r="786" spans="2:55">
      <c r="B786" s="4" t="s">
        <v>186</v>
      </c>
      <c r="C786" s="4" t="s">
        <v>187</v>
      </c>
      <c r="D786" s="4">
        <v>2035</v>
      </c>
      <c r="J786" s="4" t="s">
        <v>186</v>
      </c>
      <c r="K786" s="4" t="s">
        <v>187</v>
      </c>
      <c r="L786" s="4">
        <v>2035</v>
      </c>
      <c r="M786" s="2" t="str">
        <f>IF(sum!A779="AT",sum!B779,"*")</f>
        <v>*</v>
      </c>
      <c r="N786" s="2"/>
      <c r="O786" s="2" t="str">
        <f>IF(sum!A779="AT",sum!G779,"*")</f>
        <v>*</v>
      </c>
      <c r="R786" s="4" t="s">
        <v>186</v>
      </c>
      <c r="S786" s="4" t="s">
        <v>187</v>
      </c>
      <c r="T786" s="4">
        <v>2035</v>
      </c>
      <c r="U786" s="2" t="str">
        <f>IF(sum!A779="BC",sum!B779,"*")</f>
        <v>*</v>
      </c>
      <c r="V786" s="2"/>
      <c r="W786" s="2" t="str">
        <f>IF(sum!A779="BC",sum!G779,"*")</f>
        <v>*</v>
      </c>
      <c r="Z786" s="4" t="s">
        <v>186</v>
      </c>
      <c r="AA786" s="4" t="s">
        <v>187</v>
      </c>
      <c r="AB786" s="4">
        <v>2035</v>
      </c>
      <c r="AC786" s="2" t="str">
        <f>IF(sum!A779="MA",sum!B779,"*")</f>
        <v>*</v>
      </c>
      <c r="AD786" s="2"/>
      <c r="AE786" s="2" t="str">
        <f>IF(sum!A779="MA",sum!G779,"*")</f>
        <v>*</v>
      </c>
      <c r="AH786" s="4" t="s">
        <v>186</v>
      </c>
      <c r="AI786" s="4" t="s">
        <v>187</v>
      </c>
      <c r="AJ786" s="4">
        <v>2035</v>
      </c>
      <c r="AK786" s="2" t="str">
        <f>IF(sum!A779="ON",sum!B779,"*")</f>
        <v>*</v>
      </c>
      <c r="AL786" s="2"/>
      <c r="AM786" s="2" t="str">
        <f>IF(sum!A779="ON",sum!G779,"*")</f>
        <v>*</v>
      </c>
      <c r="AP786" s="2" t="s">
        <v>186</v>
      </c>
      <c r="AQ786" s="2" t="s">
        <v>187</v>
      </c>
      <c r="AR786" s="2">
        <v>2035</v>
      </c>
      <c r="AS786" s="2" t="str">
        <f>IF(sum!A779="QU",sum!B779,"*")</f>
        <v>*</v>
      </c>
      <c r="AT786" s="2"/>
      <c r="AU786" s="2" t="str">
        <f>IF(sum!A779="QU",sum!G779,"*")</f>
        <v>*</v>
      </c>
      <c r="AX786" s="4" t="s">
        <v>186</v>
      </c>
      <c r="AY786" s="4" t="s">
        <v>187</v>
      </c>
      <c r="AZ786" s="4">
        <v>2035</v>
      </c>
      <c r="BA786" s="2" t="str">
        <f>IF(sum!A779="SA",sum!B779,"*")</f>
        <v>TRA_Tru_HT_DST1</v>
      </c>
      <c r="BB786" s="2"/>
      <c r="BC786" s="2">
        <f>IF(sum!A779="SA",sum!G779,"*")</f>
        <v>80.9865505503794</v>
      </c>
    </row>
    <row r="787" spans="2:55">
      <c r="B787" s="2" t="s">
        <v>186</v>
      </c>
      <c r="C787" s="2" t="s">
        <v>187</v>
      </c>
      <c r="D787" s="2">
        <v>2035</v>
      </c>
      <c r="J787" s="2" t="s">
        <v>186</v>
      </c>
      <c r="K787" s="2" t="s">
        <v>187</v>
      </c>
      <c r="L787" s="2">
        <v>2035</v>
      </c>
      <c r="M787" s="2" t="str">
        <f>IF(sum!A780="AT",sum!B780,"*")</f>
        <v>*</v>
      </c>
      <c r="N787" s="2"/>
      <c r="O787" s="2" t="str">
        <f>IF(sum!A780="AT",sum!G780,"*")</f>
        <v>*</v>
      </c>
      <c r="R787" s="2" t="s">
        <v>186</v>
      </c>
      <c r="S787" s="2" t="s">
        <v>187</v>
      </c>
      <c r="T787" s="2">
        <v>2035</v>
      </c>
      <c r="U787" s="2" t="str">
        <f>IF(sum!A780="BC",sum!B780,"*")</f>
        <v>*</v>
      </c>
      <c r="V787" s="2"/>
      <c r="W787" s="2" t="str">
        <f>IF(sum!A780="BC",sum!G780,"*")</f>
        <v>*</v>
      </c>
      <c r="Z787" s="2" t="s">
        <v>186</v>
      </c>
      <c r="AA787" s="2" t="s">
        <v>187</v>
      </c>
      <c r="AB787" s="2">
        <v>2035</v>
      </c>
      <c r="AC787" s="2" t="str">
        <f>IF(sum!A780="MA",sum!B780,"*")</f>
        <v>*</v>
      </c>
      <c r="AD787" s="2"/>
      <c r="AE787" s="2" t="str">
        <f>IF(sum!A780="MA",sum!G780,"*")</f>
        <v>*</v>
      </c>
      <c r="AH787" s="2" t="s">
        <v>186</v>
      </c>
      <c r="AI787" s="2" t="s">
        <v>187</v>
      </c>
      <c r="AJ787" s="2">
        <v>2035</v>
      </c>
      <c r="AK787" s="2" t="str">
        <f>IF(sum!A780="ON",sum!B780,"*")</f>
        <v>*</v>
      </c>
      <c r="AL787" s="2"/>
      <c r="AM787" s="2" t="str">
        <f>IF(sum!A780="ON",sum!G780,"*")</f>
        <v>*</v>
      </c>
      <c r="AP787" s="4" t="s">
        <v>186</v>
      </c>
      <c r="AQ787" s="4" t="s">
        <v>187</v>
      </c>
      <c r="AR787" s="4">
        <v>2035</v>
      </c>
      <c r="AS787" s="2" t="str">
        <f>IF(sum!A780="QU",sum!B780,"*")</f>
        <v>*</v>
      </c>
      <c r="AT787" s="2"/>
      <c r="AU787" s="2" t="str">
        <f>IF(sum!A780="QU",sum!G780,"*")</f>
        <v>*</v>
      </c>
      <c r="AX787" s="2" t="s">
        <v>186</v>
      </c>
      <c r="AY787" s="2" t="s">
        <v>187</v>
      </c>
      <c r="AZ787" s="2">
        <v>2035</v>
      </c>
      <c r="BA787" s="2" t="str">
        <f>IF(sum!A780="SA",sum!B780,"*")</f>
        <v>TRA_Tru_PHEV01</v>
      </c>
      <c r="BB787" s="2"/>
      <c r="BC787" s="2">
        <f>IF(sum!A780="SA",sum!G780,"*")</f>
        <v>0</v>
      </c>
    </row>
    <row r="788" spans="2:55">
      <c r="B788" s="4" t="s">
        <v>186</v>
      </c>
      <c r="C788" s="4" t="s">
        <v>187</v>
      </c>
      <c r="D788" s="4">
        <v>2035</v>
      </c>
      <c r="J788" s="4" t="s">
        <v>186</v>
      </c>
      <c r="K788" s="4" t="s">
        <v>187</v>
      </c>
      <c r="L788" s="4">
        <v>2035</v>
      </c>
      <c r="M788" s="2" t="str">
        <f>IF(sum!A781="AT",sum!B781,"*")</f>
        <v>*</v>
      </c>
      <c r="N788" s="2"/>
      <c r="O788" s="2" t="str">
        <f>IF(sum!A781="AT",sum!G781,"*")</f>
        <v>*</v>
      </c>
      <c r="R788" s="4" t="s">
        <v>186</v>
      </c>
      <c r="S788" s="4" t="s">
        <v>187</v>
      </c>
      <c r="T788" s="4">
        <v>2035</v>
      </c>
      <c r="U788" s="2" t="str">
        <f>IF(sum!A781="BC",sum!B781,"*")</f>
        <v>*</v>
      </c>
      <c r="V788" s="2"/>
      <c r="W788" s="2" t="str">
        <f>IF(sum!A781="BC",sum!G781,"*")</f>
        <v>*</v>
      </c>
      <c r="Z788" s="4" t="s">
        <v>186</v>
      </c>
      <c r="AA788" s="4" t="s">
        <v>187</v>
      </c>
      <c r="AB788" s="4">
        <v>2035</v>
      </c>
      <c r="AC788" s="2" t="str">
        <f>IF(sum!A781="MA",sum!B781,"*")</f>
        <v>*</v>
      </c>
      <c r="AD788" s="2"/>
      <c r="AE788" s="2" t="str">
        <f>IF(sum!A781="MA",sum!G781,"*")</f>
        <v>*</v>
      </c>
      <c r="AH788" s="4" t="s">
        <v>186</v>
      </c>
      <c r="AI788" s="4" t="s">
        <v>187</v>
      </c>
      <c r="AJ788" s="4">
        <v>2035</v>
      </c>
      <c r="AK788" s="2" t="str">
        <f>IF(sum!A781="ON",sum!B781,"*")</f>
        <v>*</v>
      </c>
      <c r="AL788" s="2"/>
      <c r="AM788" s="2" t="str">
        <f>IF(sum!A781="ON",sum!G781,"*")</f>
        <v>*</v>
      </c>
      <c r="AP788" s="2" t="s">
        <v>186</v>
      </c>
      <c r="AQ788" s="2" t="s">
        <v>187</v>
      </c>
      <c r="AR788" s="2">
        <v>2035</v>
      </c>
      <c r="AS788" s="2" t="str">
        <f>IF(sum!A781="QU",sum!B781,"*")</f>
        <v>*</v>
      </c>
      <c r="AT788" s="2"/>
      <c r="AU788" s="2" t="str">
        <f>IF(sum!A781="QU",sum!G781,"*")</f>
        <v>*</v>
      </c>
      <c r="AX788" s="4" t="s">
        <v>186</v>
      </c>
      <c r="AY788" s="4" t="s">
        <v>187</v>
      </c>
      <c r="AZ788" s="4">
        <v>2035</v>
      </c>
      <c r="BA788" s="2" t="str">
        <f>IF(sum!A781="SA",sum!B781,"*")</f>
        <v>TU_OILCRD_SA_BC_01</v>
      </c>
      <c r="BB788" s="2"/>
      <c r="BC788" s="2">
        <f>IF(sum!A781="SA",sum!G781,"*")</f>
        <v>0</v>
      </c>
    </row>
    <row r="789" spans="2:55">
      <c r="B789" s="2" t="s">
        <v>186</v>
      </c>
      <c r="C789" s="2" t="s">
        <v>187</v>
      </c>
      <c r="D789" s="2">
        <v>2035</v>
      </c>
      <c r="J789" s="2" t="s">
        <v>186</v>
      </c>
      <c r="K789" s="2" t="s">
        <v>187</v>
      </c>
      <c r="L789" s="2">
        <v>2035</v>
      </c>
      <c r="M789" s="2" t="str">
        <f>IF(sum!A782="AT",sum!B782,"*")</f>
        <v>*</v>
      </c>
      <c r="N789" s="2"/>
      <c r="O789" s="2" t="str">
        <f>IF(sum!A782="AT",sum!G782,"*")</f>
        <v>*</v>
      </c>
      <c r="R789" s="2" t="s">
        <v>186</v>
      </c>
      <c r="S789" s="2" t="s">
        <v>187</v>
      </c>
      <c r="T789" s="2">
        <v>2035</v>
      </c>
      <c r="U789" s="2" t="str">
        <f>IF(sum!A782="BC",sum!B782,"*")</f>
        <v>*</v>
      </c>
      <c r="V789" s="2"/>
      <c r="W789" s="2" t="str">
        <f>IF(sum!A782="BC",sum!G782,"*")</f>
        <v>*</v>
      </c>
      <c r="Z789" s="2" t="s">
        <v>186</v>
      </c>
      <c r="AA789" s="2" t="s">
        <v>187</v>
      </c>
      <c r="AB789" s="2">
        <v>2035</v>
      </c>
      <c r="AC789" s="2" t="str">
        <f>IF(sum!A782="MA",sum!B782,"*")</f>
        <v>*</v>
      </c>
      <c r="AD789" s="2"/>
      <c r="AE789" s="2" t="str">
        <f>IF(sum!A782="MA",sum!G782,"*")</f>
        <v>*</v>
      </c>
      <c r="AH789" s="2" t="s">
        <v>186</v>
      </c>
      <c r="AI789" s="2" t="s">
        <v>187</v>
      </c>
      <c r="AJ789" s="2">
        <v>2035</v>
      </c>
      <c r="AK789" s="2" t="str">
        <f>IF(sum!A782="ON",sum!B782,"*")</f>
        <v>*</v>
      </c>
      <c r="AL789" s="2"/>
      <c r="AM789" s="2" t="str">
        <f>IF(sum!A782="ON",sum!G782,"*")</f>
        <v>*</v>
      </c>
      <c r="AP789" s="4" t="s">
        <v>186</v>
      </c>
      <c r="AQ789" s="4" t="s">
        <v>187</v>
      </c>
      <c r="AR789" s="4">
        <v>2035</v>
      </c>
      <c r="AS789" s="2" t="str">
        <f>IF(sum!A782="QU",sum!B782,"*")</f>
        <v>*</v>
      </c>
      <c r="AT789" s="2"/>
      <c r="AU789" s="2" t="str">
        <f>IF(sum!A782="QU",sum!G782,"*")</f>
        <v>*</v>
      </c>
      <c r="AX789" s="2" t="s">
        <v>186</v>
      </c>
      <c r="AY789" s="2" t="s">
        <v>187</v>
      </c>
      <c r="AZ789" s="2">
        <v>2035</v>
      </c>
      <c r="BA789" s="2" t="str">
        <f>IF(sum!A782="SA",sum!B782,"*")</f>
        <v>TU_OILCRD_SA_ON_01</v>
      </c>
      <c r="BB789" s="2"/>
      <c r="BC789" s="2">
        <f>IF(sum!A782="SA",sum!G782,"*")</f>
        <v>0</v>
      </c>
    </row>
    <row r="790" spans="2:55">
      <c r="B790" s="4" t="s">
        <v>186</v>
      </c>
      <c r="C790" s="4" t="s">
        <v>187</v>
      </c>
      <c r="D790" s="4">
        <v>2035</v>
      </c>
      <c r="J790" s="4" t="s">
        <v>186</v>
      </c>
      <c r="K790" s="4" t="s">
        <v>187</v>
      </c>
      <c r="L790" s="4">
        <v>2035</v>
      </c>
      <c r="M790" s="2" t="str">
        <f>IF(sum!A783="AT",sum!B783,"*")</f>
        <v>*</v>
      </c>
      <c r="N790" s="2"/>
      <c r="O790" s="2" t="str">
        <f>IF(sum!A783="AT",sum!G783,"*")</f>
        <v>*</v>
      </c>
      <c r="R790" s="4" t="s">
        <v>186</v>
      </c>
      <c r="S790" s="4" t="s">
        <v>187</v>
      </c>
      <c r="T790" s="4">
        <v>2035</v>
      </c>
      <c r="U790" s="2" t="str">
        <f>IF(sum!A783="BC",sum!B783,"*")</f>
        <v>*</v>
      </c>
      <c r="V790" s="2"/>
      <c r="W790" s="2" t="str">
        <f>IF(sum!A783="BC",sum!G783,"*")</f>
        <v>*</v>
      </c>
      <c r="Z790" s="4" t="s">
        <v>186</v>
      </c>
      <c r="AA790" s="4" t="s">
        <v>187</v>
      </c>
      <c r="AB790" s="4">
        <v>2035</v>
      </c>
      <c r="AC790" s="2" t="str">
        <f>IF(sum!A783="MA",sum!B783,"*")</f>
        <v>*</v>
      </c>
      <c r="AD790" s="2"/>
      <c r="AE790" s="2" t="str">
        <f>IF(sum!A783="MA",sum!G783,"*")</f>
        <v>*</v>
      </c>
      <c r="AH790" s="4" t="s">
        <v>186</v>
      </c>
      <c r="AI790" s="4" t="s">
        <v>187</v>
      </c>
      <c r="AJ790" s="4">
        <v>2035</v>
      </c>
      <c r="AK790" s="2" t="str">
        <f>IF(sum!A783="ON",sum!B783,"*")</f>
        <v>*</v>
      </c>
      <c r="AL790" s="2"/>
      <c r="AM790" s="2" t="str">
        <f>IF(sum!A783="ON",sum!G783,"*")</f>
        <v>*</v>
      </c>
      <c r="AP790" s="2" t="s">
        <v>186</v>
      </c>
      <c r="AQ790" s="2" t="s">
        <v>187</v>
      </c>
      <c r="AR790" s="2">
        <v>2035</v>
      </c>
      <c r="AS790" s="2" t="str">
        <f>IF(sum!A783="QU",sum!B783,"*")</f>
        <v>*</v>
      </c>
      <c r="AT790" s="2"/>
      <c r="AU790" s="2" t="str">
        <f>IF(sum!A783="QU",sum!G783,"*")</f>
        <v>*</v>
      </c>
      <c r="AX790" s="4" t="s">
        <v>186</v>
      </c>
      <c r="AY790" s="4" t="s">
        <v>187</v>
      </c>
      <c r="AZ790" s="4">
        <v>2035</v>
      </c>
      <c r="BA790" s="2" t="str">
        <f>IF(sum!A783="SA",sum!B783,"*")</f>
        <v>TU_OILCRD_SA_QU_01</v>
      </c>
      <c r="BB790" s="2"/>
      <c r="BC790" s="2">
        <f>IF(sum!A783="SA",sum!G783,"*")</f>
        <v>0</v>
      </c>
    </row>
    <row r="791" spans="2:55">
      <c r="B791" s="2" t="s">
        <v>186</v>
      </c>
      <c r="C791" s="2" t="s">
        <v>187</v>
      </c>
      <c r="D791" s="2">
        <v>2035</v>
      </c>
      <c r="J791" s="2" t="s">
        <v>186</v>
      </c>
      <c r="K791" s="2" t="s">
        <v>187</v>
      </c>
      <c r="L791" s="2">
        <v>2035</v>
      </c>
      <c r="M791" s="2" t="str">
        <f>IF(sum!A784="AT",sum!B784,"*")</f>
        <v>*</v>
      </c>
      <c r="N791" s="2"/>
      <c r="O791" s="2" t="str">
        <f>IF(sum!A784="AT",sum!G784,"*")</f>
        <v>*</v>
      </c>
      <c r="R791" s="2" t="s">
        <v>186</v>
      </c>
      <c r="S791" s="2" t="s">
        <v>187</v>
      </c>
      <c r="T791" s="2">
        <v>2035</v>
      </c>
      <c r="U791" s="2" t="str">
        <f>IF(sum!A784="BC",sum!B784,"*")</f>
        <v>*</v>
      </c>
      <c r="V791" s="2"/>
      <c r="W791" s="2" t="str">
        <f>IF(sum!A784="BC",sum!G784,"*")</f>
        <v>*</v>
      </c>
      <c r="Z791" s="2" t="s">
        <v>186</v>
      </c>
      <c r="AA791" s="2" t="s">
        <v>187</v>
      </c>
      <c r="AB791" s="2">
        <v>2035</v>
      </c>
      <c r="AC791" s="2" t="str">
        <f>IF(sum!A784="MA",sum!B784,"*")</f>
        <v>*</v>
      </c>
      <c r="AD791" s="2"/>
      <c r="AE791" s="2" t="str">
        <f>IF(sum!A784="MA",sum!G784,"*")</f>
        <v>*</v>
      </c>
      <c r="AH791" s="2" t="s">
        <v>186</v>
      </c>
      <c r="AI791" s="2" t="s">
        <v>187</v>
      </c>
      <c r="AJ791" s="2">
        <v>2035</v>
      </c>
      <c r="AK791" s="2" t="str">
        <f>IF(sum!A784="ON",sum!B784,"*")</f>
        <v>*</v>
      </c>
      <c r="AL791" s="2"/>
      <c r="AM791" s="2" t="str">
        <f>IF(sum!A784="ON",sum!G784,"*")</f>
        <v>*</v>
      </c>
      <c r="AP791" s="4" t="s">
        <v>186</v>
      </c>
      <c r="AQ791" s="4" t="s">
        <v>187</v>
      </c>
      <c r="AR791" s="4">
        <v>2035</v>
      </c>
      <c r="AS791" s="2" t="str">
        <f>IF(sum!A784="QU",sum!B784,"*")</f>
        <v>*</v>
      </c>
      <c r="AT791" s="2"/>
      <c r="AU791" s="2" t="str">
        <f>IF(sum!A784="QU",sum!G784,"*")</f>
        <v>*</v>
      </c>
      <c r="AX791" s="2" t="s">
        <v>186</v>
      </c>
      <c r="AY791" s="2" t="s">
        <v>187</v>
      </c>
      <c r="AZ791" s="2">
        <v>2035</v>
      </c>
      <c r="BA791" s="2" t="str">
        <f>IF(sum!A784="SA",sum!B784,"*")</f>
        <v>TWS-AuxiliaryMot_ELE1</v>
      </c>
      <c r="BB791" s="2"/>
      <c r="BC791" s="2">
        <f>IF(sum!A784="SA",sum!G784,"*")</f>
        <v>0.0293532128405063</v>
      </c>
    </row>
    <row r="792" spans="2:55">
      <c r="B792" s="4" t="s">
        <v>186</v>
      </c>
      <c r="C792" s="4" t="s">
        <v>187</v>
      </c>
      <c r="D792" s="4">
        <v>2035</v>
      </c>
      <c r="J792" s="4" t="s">
        <v>186</v>
      </c>
      <c r="K792" s="4" t="s">
        <v>187</v>
      </c>
      <c r="L792" s="4">
        <v>2035</v>
      </c>
      <c r="M792" s="2" t="str">
        <f>IF(sum!A785="AT",sum!B785,"*")</f>
        <v>*</v>
      </c>
      <c r="N792" s="2"/>
      <c r="O792" s="2" t="str">
        <f>IF(sum!A785="AT",sum!G785,"*")</f>
        <v>*</v>
      </c>
      <c r="R792" s="4" t="s">
        <v>186</v>
      </c>
      <c r="S792" s="4" t="s">
        <v>187</v>
      </c>
      <c r="T792" s="4">
        <v>2035</v>
      </c>
      <c r="U792" s="2" t="str">
        <f>IF(sum!A785="BC",sum!B785,"*")</f>
        <v>*</v>
      </c>
      <c r="V792" s="2"/>
      <c r="W792" s="2" t="str">
        <f>IF(sum!A785="BC",sum!G785,"*")</f>
        <v>*</v>
      </c>
      <c r="Z792" s="4" t="s">
        <v>186</v>
      </c>
      <c r="AA792" s="4" t="s">
        <v>187</v>
      </c>
      <c r="AB792" s="4">
        <v>2035</v>
      </c>
      <c r="AC792" s="2" t="str">
        <f>IF(sum!A785="MA",sum!B785,"*")</f>
        <v>*</v>
      </c>
      <c r="AD792" s="2"/>
      <c r="AE792" s="2" t="str">
        <f>IF(sum!A785="MA",sum!G785,"*")</f>
        <v>*</v>
      </c>
      <c r="AH792" s="4" t="s">
        <v>186</v>
      </c>
      <c r="AI792" s="4" t="s">
        <v>187</v>
      </c>
      <c r="AJ792" s="4">
        <v>2035</v>
      </c>
      <c r="AK792" s="2" t="str">
        <f>IF(sum!A785="ON",sum!B785,"*")</f>
        <v>*</v>
      </c>
      <c r="AL792" s="2"/>
      <c r="AM792" s="2" t="str">
        <f>IF(sum!A785="ON",sum!G785,"*")</f>
        <v>*</v>
      </c>
      <c r="AP792" s="2" t="s">
        <v>186</v>
      </c>
      <c r="AQ792" s="2" t="s">
        <v>187</v>
      </c>
      <c r="AR792" s="2">
        <v>2035</v>
      </c>
      <c r="AS792" s="2" t="str">
        <f>IF(sum!A785="QU",sum!B785,"*")</f>
        <v>*</v>
      </c>
      <c r="AT792" s="2"/>
      <c r="AU792" s="2" t="str">
        <f>IF(sum!A785="QU",sum!G785,"*")</f>
        <v>*</v>
      </c>
      <c r="AX792" s="4" t="s">
        <v>186</v>
      </c>
      <c r="AY792" s="4" t="s">
        <v>187</v>
      </c>
      <c r="AZ792" s="4">
        <v>2035</v>
      </c>
      <c r="BA792" s="2" t="str">
        <f>IF(sum!A785="SA",sum!B785,"*")</f>
        <v>TWS-Light_ELE1</v>
      </c>
      <c r="BB792" s="2"/>
      <c r="BC792" s="2">
        <f>IF(sum!A785="SA",sum!G785,"*")</f>
        <v>0.0733830321012657</v>
      </c>
    </row>
    <row r="793" spans="2:55">
      <c r="B793" s="2" t="s">
        <v>186</v>
      </c>
      <c r="C793" s="2" t="s">
        <v>187</v>
      </c>
      <c r="D793" s="2">
        <v>2035</v>
      </c>
      <c r="J793" s="2" t="s">
        <v>186</v>
      </c>
      <c r="K793" s="2" t="s">
        <v>187</v>
      </c>
      <c r="L793" s="2">
        <v>2035</v>
      </c>
      <c r="M793" s="2" t="str">
        <f>IF(sum!A786="AT",sum!B786,"*")</f>
        <v>*</v>
      </c>
      <c r="N793" s="2"/>
      <c r="O793" s="2" t="str">
        <f>IF(sum!A786="AT",sum!G786,"*")</f>
        <v>*</v>
      </c>
      <c r="R793" s="2" t="s">
        <v>186</v>
      </c>
      <c r="S793" s="2" t="s">
        <v>187</v>
      </c>
      <c r="T793" s="2">
        <v>2035</v>
      </c>
      <c r="U793" s="2" t="str">
        <f>IF(sum!A786="BC",sum!B786,"*")</f>
        <v>*</v>
      </c>
      <c r="V793" s="2"/>
      <c r="W793" s="2" t="str">
        <f>IF(sum!A786="BC",sum!G786,"*")</f>
        <v>*</v>
      </c>
      <c r="Z793" s="2" t="s">
        <v>186</v>
      </c>
      <c r="AA793" s="2" t="s">
        <v>187</v>
      </c>
      <c r="AB793" s="2">
        <v>2035</v>
      </c>
      <c r="AC793" s="2" t="str">
        <f>IF(sum!A786="MA",sum!B786,"*")</f>
        <v>*</v>
      </c>
      <c r="AD793" s="2"/>
      <c r="AE793" s="2" t="str">
        <f>IF(sum!A786="MA",sum!G786,"*")</f>
        <v>*</v>
      </c>
      <c r="AH793" s="2" t="s">
        <v>186</v>
      </c>
      <c r="AI793" s="2" t="s">
        <v>187</v>
      </c>
      <c r="AJ793" s="2">
        <v>2035</v>
      </c>
      <c r="AK793" s="2" t="str">
        <f>IF(sum!A786="ON",sum!B786,"*")</f>
        <v>*</v>
      </c>
      <c r="AL793" s="2"/>
      <c r="AM793" s="2" t="str">
        <f>IF(sum!A786="ON",sum!G786,"*")</f>
        <v>*</v>
      </c>
      <c r="AP793" s="4" t="s">
        <v>186</v>
      </c>
      <c r="AQ793" s="4" t="s">
        <v>187</v>
      </c>
      <c r="AR793" s="4">
        <v>2035</v>
      </c>
      <c r="AS793" s="2" t="str">
        <f>IF(sum!A786="QU",sum!B786,"*")</f>
        <v>*</v>
      </c>
      <c r="AT793" s="2"/>
      <c r="AU793" s="2" t="str">
        <f>IF(sum!A786="QU",sum!G786,"*")</f>
        <v>*</v>
      </c>
      <c r="AX793" s="2" t="s">
        <v>186</v>
      </c>
      <c r="AY793" s="2" t="s">
        <v>187</v>
      </c>
      <c r="AZ793" s="2">
        <v>2035</v>
      </c>
      <c r="BA793" s="2" t="str">
        <f>IF(sum!A786="SA",sum!B786,"*")</f>
        <v>TWS-SpHeat_ELE1</v>
      </c>
      <c r="BB793" s="2"/>
      <c r="BC793" s="2">
        <f>IF(sum!A786="SA",sum!G786,"*")</f>
        <v>0.174075898973015</v>
      </c>
    </row>
    <row r="794" spans="2:55">
      <c r="B794" s="4" t="s">
        <v>186</v>
      </c>
      <c r="C794" s="4" t="s">
        <v>187</v>
      </c>
      <c r="D794" s="4">
        <v>2035</v>
      </c>
      <c r="J794" s="4" t="s">
        <v>186</v>
      </c>
      <c r="K794" s="4" t="s">
        <v>187</v>
      </c>
      <c r="L794" s="4">
        <v>2035</v>
      </c>
      <c r="M794" s="2" t="str">
        <f>IF(sum!A787="AT",sum!B787,"*")</f>
        <v>*</v>
      </c>
      <c r="N794" s="2"/>
      <c r="O794" s="2" t="str">
        <f>IF(sum!A787="AT",sum!G787,"*")</f>
        <v>*</v>
      </c>
      <c r="R794" s="4" t="s">
        <v>186</v>
      </c>
      <c r="S794" s="4" t="s">
        <v>187</v>
      </c>
      <c r="T794" s="4">
        <v>2035</v>
      </c>
      <c r="U794" s="2" t="str">
        <f>IF(sum!A787="BC",sum!B787,"*")</f>
        <v>*</v>
      </c>
      <c r="V794" s="2"/>
      <c r="W794" s="2" t="str">
        <f>IF(sum!A787="BC",sum!G787,"*")</f>
        <v>*</v>
      </c>
      <c r="Z794" s="4" t="s">
        <v>186</v>
      </c>
      <c r="AA794" s="4" t="s">
        <v>187</v>
      </c>
      <c r="AB794" s="4">
        <v>2035</v>
      </c>
      <c r="AC794" s="2" t="str">
        <f>IF(sum!A787="MA",sum!B787,"*")</f>
        <v>*</v>
      </c>
      <c r="AD794" s="2"/>
      <c r="AE794" s="2" t="str">
        <f>IF(sum!A787="MA",sum!G787,"*")</f>
        <v>*</v>
      </c>
      <c r="AH794" s="4" t="s">
        <v>186</v>
      </c>
      <c r="AI794" s="4" t="s">
        <v>187</v>
      </c>
      <c r="AJ794" s="4">
        <v>2035</v>
      </c>
      <c r="AK794" s="2" t="str">
        <f>IF(sum!A787="ON",sum!B787,"*")</f>
        <v>*</v>
      </c>
      <c r="AL794" s="2"/>
      <c r="AM794" s="2" t="str">
        <f>IF(sum!A787="ON",sum!G787,"*")</f>
        <v>*</v>
      </c>
      <c r="AP794" s="2" t="s">
        <v>186</v>
      </c>
      <c r="AQ794" s="2" t="s">
        <v>187</v>
      </c>
      <c r="AR794" s="2">
        <v>2035</v>
      </c>
      <c r="AS794" s="2" t="str">
        <f>IF(sum!A787="QU",sum!B787,"*")</f>
        <v>*</v>
      </c>
      <c r="AT794" s="2"/>
      <c r="AU794" s="2" t="str">
        <f>IF(sum!A787="QU",sum!G787,"*")</f>
        <v>*</v>
      </c>
      <c r="AX794" s="4" t="s">
        <v>186</v>
      </c>
      <c r="AY794" s="4" t="s">
        <v>187</v>
      </c>
      <c r="AZ794" s="4">
        <v>2035</v>
      </c>
      <c r="BA794" s="2" t="str">
        <f>IF(sum!A787="SA",sum!B787,"*")</f>
        <v>TWS-WaterHeat_ELE1</v>
      </c>
      <c r="BB794" s="2"/>
      <c r="BC794" s="2">
        <f>IF(sum!A787="SA",sum!G787,"*")</f>
        <v>0.0113527760199792</v>
      </c>
    </row>
    <row r="795" spans="2:55">
      <c r="B795" s="2" t="s">
        <v>186</v>
      </c>
      <c r="C795" s="2" t="s">
        <v>187</v>
      </c>
      <c r="D795" s="2">
        <v>2035</v>
      </c>
      <c r="J795" s="2" t="s">
        <v>186</v>
      </c>
      <c r="K795" s="2" t="s">
        <v>187</v>
      </c>
      <c r="L795" s="2">
        <v>2035</v>
      </c>
      <c r="M795" s="2" t="str">
        <f>IF(sum!A788="AT",sum!B788,"*")</f>
        <v>*</v>
      </c>
      <c r="N795" s="2"/>
      <c r="O795" s="2" t="str">
        <f>IF(sum!A788="AT",sum!G788,"*")</f>
        <v>*</v>
      </c>
      <c r="R795" s="2" t="s">
        <v>186</v>
      </c>
      <c r="S795" s="2" t="s">
        <v>187</v>
      </c>
      <c r="T795" s="2">
        <v>2035</v>
      </c>
      <c r="U795" s="2" t="str">
        <f>IF(sum!A788="BC",sum!B788,"*")</f>
        <v>*</v>
      </c>
      <c r="V795" s="2"/>
      <c r="W795" s="2" t="str">
        <f>IF(sum!A788="BC",sum!G788,"*")</f>
        <v>*</v>
      </c>
      <c r="Z795" s="2" t="s">
        <v>186</v>
      </c>
      <c r="AA795" s="2" t="s">
        <v>187</v>
      </c>
      <c r="AB795" s="2">
        <v>2035</v>
      </c>
      <c r="AC795" s="2" t="str">
        <f>IF(sum!A788="MA",sum!B788,"*")</f>
        <v>*</v>
      </c>
      <c r="AD795" s="2"/>
      <c r="AE795" s="2" t="str">
        <f>IF(sum!A788="MA",sum!G788,"*")</f>
        <v>*</v>
      </c>
      <c r="AH795" s="2" t="s">
        <v>186</v>
      </c>
      <c r="AI795" s="2" t="s">
        <v>187</v>
      </c>
      <c r="AJ795" s="2">
        <v>2035</v>
      </c>
      <c r="AK795" s="2" t="str">
        <f>IF(sum!A788="ON",sum!B788,"*")</f>
        <v>*</v>
      </c>
      <c r="AL795" s="2"/>
      <c r="AM795" s="2" t="str">
        <f>IF(sum!A788="ON",sum!G788,"*")</f>
        <v>*</v>
      </c>
      <c r="AP795" s="4" t="s">
        <v>186</v>
      </c>
      <c r="AQ795" s="4" t="s">
        <v>187</v>
      </c>
      <c r="AR795" s="4">
        <v>2035</v>
      </c>
      <c r="AS795" s="2" t="str">
        <f>IF(sum!A788="QU",sum!B788,"*")</f>
        <v>*</v>
      </c>
      <c r="AT795" s="2"/>
      <c r="AU795" s="2" t="str">
        <f>IF(sum!A788="QU",sum!G788,"*")</f>
        <v>*</v>
      </c>
      <c r="AX795" s="2" t="s">
        <v>186</v>
      </c>
      <c r="AY795" s="2" t="s">
        <v>187</v>
      </c>
      <c r="AZ795" s="2">
        <v>2035</v>
      </c>
      <c r="BA795" s="2" t="str">
        <f>IF(sum!A788="SA",sum!B788,"*")</f>
        <v>WST-AuxiliaryEquip_ELE1</v>
      </c>
      <c r="BB795" s="2"/>
      <c r="BC795" s="2">
        <f>IF(sum!A788="SA",sum!G788,"*")</f>
        <v>0.0454111040799168</v>
      </c>
    </row>
    <row r="796" spans="2:55">
      <c r="B796" s="4" t="s">
        <v>186</v>
      </c>
      <c r="C796" s="4" t="s">
        <v>187</v>
      </c>
      <c r="D796" s="4">
        <v>2035</v>
      </c>
      <c r="J796" s="4" t="s">
        <v>186</v>
      </c>
      <c r="K796" s="4" t="s">
        <v>187</v>
      </c>
      <c r="L796" s="4">
        <v>2035</v>
      </c>
      <c r="M796" s="2" t="str">
        <f>IF(sum!A789="AT",sum!B789,"*")</f>
        <v>*</v>
      </c>
      <c r="N796" s="2"/>
      <c r="O796" s="2" t="str">
        <f>IF(sum!A789="AT",sum!G789,"*")</f>
        <v>*</v>
      </c>
      <c r="R796" s="4" t="s">
        <v>186</v>
      </c>
      <c r="S796" s="4" t="s">
        <v>187</v>
      </c>
      <c r="T796" s="4">
        <v>2035</v>
      </c>
      <c r="U796" s="2" t="str">
        <f>IF(sum!A789="BC",sum!B789,"*")</f>
        <v>*</v>
      </c>
      <c r="V796" s="2"/>
      <c r="W796" s="2" t="str">
        <f>IF(sum!A789="BC",sum!G789,"*")</f>
        <v>*</v>
      </c>
      <c r="Z796" s="4" t="s">
        <v>186</v>
      </c>
      <c r="AA796" s="4" t="s">
        <v>187</v>
      </c>
      <c r="AB796" s="4">
        <v>2035</v>
      </c>
      <c r="AC796" s="2" t="str">
        <f>IF(sum!A789="MA",sum!B789,"*")</f>
        <v>*</v>
      </c>
      <c r="AD796" s="2"/>
      <c r="AE796" s="2" t="str">
        <f>IF(sum!A789="MA",sum!G789,"*")</f>
        <v>*</v>
      </c>
      <c r="AH796" s="4" t="s">
        <v>186</v>
      </c>
      <c r="AI796" s="4" t="s">
        <v>187</v>
      </c>
      <c r="AJ796" s="4">
        <v>2035</v>
      </c>
      <c r="AK796" s="2" t="str">
        <f>IF(sum!A789="ON",sum!B789,"*")</f>
        <v>*</v>
      </c>
      <c r="AL796" s="2"/>
      <c r="AM796" s="2" t="str">
        <f>IF(sum!A789="ON",sum!G789,"*")</f>
        <v>*</v>
      </c>
      <c r="AP796" s="2" t="s">
        <v>186</v>
      </c>
      <c r="AQ796" s="2" t="s">
        <v>187</v>
      </c>
      <c r="AR796" s="2">
        <v>2035</v>
      </c>
      <c r="AS796" s="2" t="str">
        <f>IF(sum!A789="QU",sum!B789,"*")</f>
        <v>*</v>
      </c>
      <c r="AT796" s="2"/>
      <c r="AU796" s="2" t="str">
        <f>IF(sum!A789="QU",sum!G789,"*")</f>
        <v>*</v>
      </c>
      <c r="AX796" s="4" t="s">
        <v>186</v>
      </c>
      <c r="AY796" s="4" t="s">
        <v>187</v>
      </c>
      <c r="AZ796" s="4">
        <v>2035</v>
      </c>
      <c r="BA796" s="2" t="str">
        <f>IF(sum!A789="SA",sum!B789,"*")</f>
        <v>WST-AuxiliaryMot_ELE1</v>
      </c>
      <c r="BB796" s="2"/>
      <c r="BC796" s="2">
        <f>IF(sum!A789="SA",sum!G789,"*")</f>
        <v>0.531836736382967</v>
      </c>
    </row>
    <row r="797" spans="2:55">
      <c r="B797" s="2" t="s">
        <v>186</v>
      </c>
      <c r="C797" s="2" t="s">
        <v>187</v>
      </c>
      <c r="D797" s="2">
        <v>2035</v>
      </c>
      <c r="J797" s="2" t="s">
        <v>186</v>
      </c>
      <c r="K797" s="2" t="s">
        <v>187</v>
      </c>
      <c r="L797" s="2">
        <v>2035</v>
      </c>
      <c r="M797" s="2" t="str">
        <f>IF(sum!A790="AT",sum!B790,"*")</f>
        <v>*</v>
      </c>
      <c r="N797" s="2"/>
      <c r="O797" s="2" t="str">
        <f>IF(sum!A790="AT",sum!G790,"*")</f>
        <v>*</v>
      </c>
      <c r="R797" s="2" t="s">
        <v>186</v>
      </c>
      <c r="S797" s="2" t="s">
        <v>187</v>
      </c>
      <c r="T797" s="2">
        <v>2035</v>
      </c>
      <c r="U797" s="2" t="str">
        <f>IF(sum!A790="BC",sum!B790,"*")</f>
        <v>*</v>
      </c>
      <c r="V797" s="2"/>
      <c r="W797" s="2" t="str">
        <f>IF(sum!A790="BC",sum!G790,"*")</f>
        <v>*</v>
      </c>
      <c r="Z797" s="2" t="s">
        <v>186</v>
      </c>
      <c r="AA797" s="2" t="s">
        <v>187</v>
      </c>
      <c r="AB797" s="2">
        <v>2035</v>
      </c>
      <c r="AC797" s="2" t="str">
        <f>IF(sum!A790="MA",sum!B790,"*")</f>
        <v>*</v>
      </c>
      <c r="AD797" s="2"/>
      <c r="AE797" s="2" t="str">
        <f>IF(sum!A790="MA",sum!G790,"*")</f>
        <v>*</v>
      </c>
      <c r="AH797" s="2" t="s">
        <v>186</v>
      </c>
      <c r="AI797" s="2" t="s">
        <v>187</v>
      </c>
      <c r="AJ797" s="2">
        <v>2035</v>
      </c>
      <c r="AK797" s="2" t="str">
        <f>IF(sum!A790="ON",sum!B790,"*")</f>
        <v>*</v>
      </c>
      <c r="AL797" s="2"/>
      <c r="AM797" s="2" t="str">
        <f>IF(sum!A790="ON",sum!G790,"*")</f>
        <v>*</v>
      </c>
      <c r="AP797" s="4" t="s">
        <v>186</v>
      </c>
      <c r="AQ797" s="4" t="s">
        <v>187</v>
      </c>
      <c r="AR797" s="4">
        <v>2035</v>
      </c>
      <c r="AS797" s="2" t="str">
        <f>IF(sum!A790="QU",sum!B790,"*")</f>
        <v>*</v>
      </c>
      <c r="AT797" s="2"/>
      <c r="AU797" s="2" t="str">
        <f>IF(sum!A790="QU",sum!G790,"*")</f>
        <v>*</v>
      </c>
      <c r="AX797" s="2" t="s">
        <v>186</v>
      </c>
      <c r="AY797" s="2" t="s">
        <v>187</v>
      </c>
      <c r="AZ797" s="2">
        <v>2035</v>
      </c>
      <c r="BA797" s="2" t="str">
        <f>IF(sum!A790="SA",sum!B790,"*")</f>
        <v>WST-Light_ELE1</v>
      </c>
      <c r="BB797" s="2"/>
      <c r="BC797" s="2">
        <f>IF(sum!A790="SA",sum!G790,"*")</f>
        <v>0.0733830321012657</v>
      </c>
    </row>
    <row r="798" spans="2:55">
      <c r="B798" s="4" t="s">
        <v>186</v>
      </c>
      <c r="C798" s="4" t="s">
        <v>187</v>
      </c>
      <c r="D798" s="4">
        <v>2035</v>
      </c>
      <c r="J798" s="4" t="s">
        <v>186</v>
      </c>
      <c r="K798" s="4" t="s">
        <v>187</v>
      </c>
      <c r="L798" s="4">
        <v>2035</v>
      </c>
      <c r="M798" s="2" t="str">
        <f>IF(sum!A791="AT",sum!B791,"*")</f>
        <v>*</v>
      </c>
      <c r="N798" s="2"/>
      <c r="O798" s="2" t="str">
        <f>IF(sum!A791="AT",sum!G791,"*")</f>
        <v>*</v>
      </c>
      <c r="R798" s="4" t="s">
        <v>186</v>
      </c>
      <c r="S798" s="4" t="s">
        <v>187</v>
      </c>
      <c r="T798" s="4">
        <v>2035</v>
      </c>
      <c r="U798" s="2" t="str">
        <f>IF(sum!A791="BC",sum!B791,"*")</f>
        <v>*</v>
      </c>
      <c r="V798" s="2"/>
      <c r="W798" s="2" t="str">
        <f>IF(sum!A791="BC",sum!G791,"*")</f>
        <v>*</v>
      </c>
      <c r="Z798" s="4" t="s">
        <v>186</v>
      </c>
      <c r="AA798" s="4" t="s">
        <v>187</v>
      </c>
      <c r="AB798" s="4">
        <v>2035</v>
      </c>
      <c r="AC798" s="2" t="str">
        <f>IF(sum!A791="MA",sum!B791,"*")</f>
        <v>*</v>
      </c>
      <c r="AD798" s="2"/>
      <c r="AE798" s="2" t="str">
        <f>IF(sum!A791="MA",sum!G791,"*")</f>
        <v>*</v>
      </c>
      <c r="AH798" s="4" t="s">
        <v>186</v>
      </c>
      <c r="AI798" s="4" t="s">
        <v>187</v>
      </c>
      <c r="AJ798" s="4">
        <v>2035</v>
      </c>
      <c r="AK798" s="2" t="str">
        <f>IF(sum!A791="ON",sum!B791,"*")</f>
        <v>*</v>
      </c>
      <c r="AL798" s="2"/>
      <c r="AM798" s="2" t="str">
        <f>IF(sum!A791="ON",sum!G791,"*")</f>
        <v>*</v>
      </c>
      <c r="AP798" s="2" t="s">
        <v>186</v>
      </c>
      <c r="AQ798" s="2" t="s">
        <v>187</v>
      </c>
      <c r="AR798" s="2">
        <v>2035</v>
      </c>
      <c r="AS798" s="2" t="str">
        <f>IF(sum!A791="QU",sum!B791,"*")</f>
        <v>*</v>
      </c>
      <c r="AT798" s="2"/>
      <c r="AU798" s="2" t="str">
        <f>IF(sum!A791="QU",sum!G791,"*")</f>
        <v>*</v>
      </c>
      <c r="AX798" s="4" t="s">
        <v>186</v>
      </c>
      <c r="AY798" s="4" t="s">
        <v>187</v>
      </c>
      <c r="AZ798" s="4">
        <v>2035</v>
      </c>
      <c r="BA798" s="2" t="str">
        <f>IF(sum!A791="SA",sum!B791,"*")</f>
        <v>WST-SpHeat_ELE1</v>
      </c>
      <c r="BB798" s="2"/>
      <c r="BC798" s="2">
        <f>IF(sum!A791="SA",sum!G791,"*")</f>
        <v>0.166507381626362</v>
      </c>
    </row>
    <row r="799" spans="2:55">
      <c r="B799" s="2" t="s">
        <v>186</v>
      </c>
      <c r="C799" s="2" t="s">
        <v>187</v>
      </c>
      <c r="D799" s="2">
        <v>2035</v>
      </c>
      <c r="J799" s="2" t="s">
        <v>186</v>
      </c>
      <c r="K799" s="2" t="s">
        <v>187</v>
      </c>
      <c r="L799" s="2">
        <v>2035</v>
      </c>
      <c r="M799" s="2" t="str">
        <f>IF(sum!A792="AT",sum!B792,"*")</f>
        <v>*</v>
      </c>
      <c r="N799" s="2"/>
      <c r="O799" s="2" t="str">
        <f>IF(sum!A792="AT",sum!G792,"*")</f>
        <v>*</v>
      </c>
      <c r="R799" s="2" t="s">
        <v>186</v>
      </c>
      <c r="S799" s="2" t="s">
        <v>187</v>
      </c>
      <c r="T799" s="2">
        <v>2035</v>
      </c>
      <c r="U799" s="2" t="str">
        <f>IF(sum!A792="BC",sum!B792,"*")</f>
        <v>*</v>
      </c>
      <c r="V799" s="2"/>
      <c r="W799" s="2" t="str">
        <f>IF(sum!A792="BC",sum!G792,"*")</f>
        <v>*</v>
      </c>
      <c r="Z799" s="2" t="s">
        <v>186</v>
      </c>
      <c r="AA799" s="2" t="s">
        <v>187</v>
      </c>
      <c r="AB799" s="2">
        <v>2035</v>
      </c>
      <c r="AC799" s="2" t="str">
        <f>IF(sum!A792="MA",sum!B792,"*")</f>
        <v>*</v>
      </c>
      <c r="AD799" s="2"/>
      <c r="AE799" s="2" t="str">
        <f>IF(sum!A792="MA",sum!G792,"*")</f>
        <v>*</v>
      </c>
      <c r="AH799" s="2" t="s">
        <v>186</v>
      </c>
      <c r="AI799" s="2" t="s">
        <v>187</v>
      </c>
      <c r="AJ799" s="2">
        <v>2035</v>
      </c>
      <c r="AK799" s="2" t="str">
        <f>IF(sum!A792="ON",sum!B792,"*")</f>
        <v>*</v>
      </c>
      <c r="AL799" s="2"/>
      <c r="AM799" s="2" t="str">
        <f>IF(sum!A792="ON",sum!G792,"*")</f>
        <v>*</v>
      </c>
      <c r="AP799" s="4" t="s">
        <v>186</v>
      </c>
      <c r="AQ799" s="4" t="s">
        <v>187</v>
      </c>
      <c r="AR799" s="4">
        <v>2035</v>
      </c>
      <c r="AS799" s="2" t="str">
        <f>IF(sum!A792="QU",sum!B792,"*")</f>
        <v>*</v>
      </c>
      <c r="AT799" s="2"/>
      <c r="AU799" s="2" t="str">
        <f>IF(sum!A792="QU",sum!G792,"*")</f>
        <v>*</v>
      </c>
      <c r="AX799" s="2" t="s">
        <v>186</v>
      </c>
      <c r="AY799" s="2" t="s">
        <v>187</v>
      </c>
      <c r="AZ799" s="2">
        <v>2035</v>
      </c>
      <c r="BA799" s="2" t="str">
        <f>IF(sum!A792="SA",sum!B792,"*")</f>
        <v>WST-WaterHeat_ELE1</v>
      </c>
      <c r="BB799" s="2"/>
      <c r="BC799" s="2">
        <f>IF(sum!A792="SA",sum!G792,"*")</f>
        <v>0.0227055520399584</v>
      </c>
    </row>
    <row r="800" spans="2:55">
      <c r="B800" s="4" t="s">
        <v>186</v>
      </c>
      <c r="C800" s="4" t="s">
        <v>187</v>
      </c>
      <c r="D800" s="4">
        <v>2035</v>
      </c>
      <c r="J800" s="4" t="s">
        <v>186</v>
      </c>
      <c r="K800" s="4" t="s">
        <v>187</v>
      </c>
      <c r="L800" s="4">
        <v>2035</v>
      </c>
      <c r="M800" s="2" t="str">
        <f>IF(sum!A793="AT",sum!B793,"*")</f>
        <v>*</v>
      </c>
      <c r="N800" s="2"/>
      <c r="O800" s="2" t="str">
        <f>IF(sum!A793="AT",sum!G793,"*")</f>
        <v>*</v>
      </c>
      <c r="R800" s="4" t="s">
        <v>186</v>
      </c>
      <c r="S800" s="4" t="s">
        <v>187</v>
      </c>
      <c r="T800" s="4">
        <v>2035</v>
      </c>
      <c r="U800" s="2" t="str">
        <f>IF(sum!A793="BC",sum!B793,"*")</f>
        <v>*</v>
      </c>
      <c r="V800" s="2"/>
      <c r="W800" s="2" t="str">
        <f>IF(sum!A793="BC",sum!G793,"*")</f>
        <v>*</v>
      </c>
      <c r="Z800" s="4" t="s">
        <v>186</v>
      </c>
      <c r="AA800" s="4" t="s">
        <v>187</v>
      </c>
      <c r="AB800" s="4">
        <v>2035</v>
      </c>
      <c r="AC800" s="2" t="str">
        <f>IF(sum!A793="MA",sum!B793,"*")</f>
        <v>*</v>
      </c>
      <c r="AD800" s="2"/>
      <c r="AE800" s="2" t="str">
        <f>IF(sum!A793="MA",sum!G793,"*")</f>
        <v>*</v>
      </c>
      <c r="AH800" s="4" t="s">
        <v>186</v>
      </c>
      <c r="AI800" s="4" t="s">
        <v>187</v>
      </c>
      <c r="AJ800" s="4">
        <v>2035</v>
      </c>
      <c r="AK800" s="2" t="str">
        <f>IF(sum!A793="ON",sum!B793,"*")</f>
        <v>*</v>
      </c>
      <c r="AL800" s="2"/>
      <c r="AM800" s="2" t="str">
        <f>IF(sum!A793="ON",sum!G793,"*")</f>
        <v>*</v>
      </c>
      <c r="AP800" s="2" t="s">
        <v>186</v>
      </c>
      <c r="AQ800" s="2" t="s">
        <v>187</v>
      </c>
      <c r="AR800" s="2">
        <v>2035</v>
      </c>
      <c r="AS800" s="2" t="str">
        <f>IF(sum!A793="QU",sum!B793,"*")</f>
        <v>*</v>
      </c>
      <c r="AT800" s="2"/>
      <c r="AU800" s="2" t="str">
        <f>IF(sum!A793="QU",sum!G793,"*")</f>
        <v>*</v>
      </c>
      <c r="AX800" s="4" t="s">
        <v>186</v>
      </c>
      <c r="AY800" s="4" t="s">
        <v>187</v>
      </c>
      <c r="AZ800" s="4">
        <v>2035</v>
      </c>
      <c r="BA800" s="2" t="str">
        <f>IF(sum!A793="SA",sum!B793,"*")</f>
        <v>*</v>
      </c>
      <c r="BB800" s="2"/>
      <c r="BC800" s="2" t="str">
        <f>IF(sum!A793="SA",sum!G793,"*")</f>
        <v>*</v>
      </c>
    </row>
    <row r="801" spans="2:55">
      <c r="B801" s="2" t="s">
        <v>186</v>
      </c>
      <c r="C801" s="2" t="s">
        <v>187</v>
      </c>
      <c r="D801" s="2">
        <v>2035</v>
      </c>
      <c r="J801" s="2" t="s">
        <v>186</v>
      </c>
      <c r="K801" s="2" t="s">
        <v>187</v>
      </c>
      <c r="L801" s="2">
        <v>2035</v>
      </c>
      <c r="M801" s="2" t="str">
        <f>IF(sum!A794="AT",sum!B794,"*")</f>
        <v>*</v>
      </c>
      <c r="N801" s="2"/>
      <c r="O801" s="2" t="str">
        <f>IF(sum!A794="AT",sum!G794,"*")</f>
        <v>*</v>
      </c>
      <c r="R801" s="2" t="s">
        <v>186</v>
      </c>
      <c r="S801" s="2" t="s">
        <v>187</v>
      </c>
      <c r="T801" s="2">
        <v>2035</v>
      </c>
      <c r="U801" s="2" t="str">
        <f>IF(sum!A794="BC",sum!B794,"*")</f>
        <v>*</v>
      </c>
      <c r="V801" s="2"/>
      <c r="W801" s="2" t="str">
        <f>IF(sum!A794="BC",sum!G794,"*")</f>
        <v>*</v>
      </c>
      <c r="Z801" s="2" t="s">
        <v>186</v>
      </c>
      <c r="AA801" s="2" t="s">
        <v>187</v>
      </c>
      <c r="AB801" s="2">
        <v>2035</v>
      </c>
      <c r="AC801" s="2" t="str">
        <f>IF(sum!A794="MA",sum!B794,"*")</f>
        <v>*</v>
      </c>
      <c r="AD801" s="2"/>
      <c r="AE801" s="2" t="str">
        <f>IF(sum!A794="MA",sum!G794,"*")</f>
        <v>*</v>
      </c>
      <c r="AH801" s="2" t="s">
        <v>186</v>
      </c>
      <c r="AI801" s="2" t="s">
        <v>187</v>
      </c>
      <c r="AJ801" s="2">
        <v>2035</v>
      </c>
      <c r="AK801" s="2" t="str">
        <f>IF(sum!A794="ON",sum!B794,"*")</f>
        <v>*</v>
      </c>
      <c r="AL801" s="2"/>
      <c r="AM801" s="2" t="str">
        <f>IF(sum!A794="ON",sum!G794,"*")</f>
        <v>*</v>
      </c>
      <c r="AP801" s="4" t="s">
        <v>186</v>
      </c>
      <c r="AQ801" s="4" t="s">
        <v>187</v>
      </c>
      <c r="AR801" s="4">
        <v>2035</v>
      </c>
      <c r="AS801" s="2" t="str">
        <f>IF(sum!A794="QU",sum!B794,"*")</f>
        <v>*</v>
      </c>
      <c r="AT801" s="2"/>
      <c r="AU801" s="2" t="str">
        <f>IF(sum!A794="QU",sum!G794,"*")</f>
        <v>*</v>
      </c>
      <c r="AX801" s="2" t="s">
        <v>186</v>
      </c>
      <c r="AY801" s="2" t="s">
        <v>187</v>
      </c>
      <c r="AZ801" s="2">
        <v>2035</v>
      </c>
      <c r="BA801" s="2" t="str">
        <f>IF(sum!A794="SA",sum!B794,"*")</f>
        <v>*</v>
      </c>
      <c r="BB801" s="2"/>
      <c r="BC801" s="2" t="str">
        <f>IF(sum!A794="SA",sum!G794,"*")</f>
        <v>*</v>
      </c>
    </row>
    <row r="802" spans="2:55">
      <c r="B802" s="4" t="s">
        <v>186</v>
      </c>
      <c r="C802" s="4" t="s">
        <v>187</v>
      </c>
      <c r="D802" s="4">
        <v>2035</v>
      </c>
      <c r="J802" s="4" t="s">
        <v>186</v>
      </c>
      <c r="K802" s="4" t="s">
        <v>187</v>
      </c>
      <c r="L802" s="4">
        <v>2035</v>
      </c>
      <c r="M802" s="2" t="str">
        <f>IF(sum!A795="AT",sum!B795,"*")</f>
        <v>*</v>
      </c>
      <c r="N802" s="2"/>
      <c r="O802" s="2" t="str">
        <f>IF(sum!A795="AT",sum!G795,"*")</f>
        <v>*</v>
      </c>
      <c r="R802" s="4" t="s">
        <v>186</v>
      </c>
      <c r="S802" s="4" t="s">
        <v>187</v>
      </c>
      <c r="T802" s="4">
        <v>2035</v>
      </c>
      <c r="U802" s="2" t="str">
        <f>IF(sum!A795="BC",sum!B795,"*")</f>
        <v>*</v>
      </c>
      <c r="V802" s="2"/>
      <c r="W802" s="2" t="str">
        <f>IF(sum!A795="BC",sum!G795,"*")</f>
        <v>*</v>
      </c>
      <c r="Z802" s="4" t="s">
        <v>186</v>
      </c>
      <c r="AA802" s="4" t="s">
        <v>187</v>
      </c>
      <c r="AB802" s="4">
        <v>2035</v>
      </c>
      <c r="AC802" s="2" t="str">
        <f>IF(sum!A795="MA",sum!B795,"*")</f>
        <v>*</v>
      </c>
      <c r="AD802" s="2"/>
      <c r="AE802" s="2" t="str">
        <f>IF(sum!A795="MA",sum!G795,"*")</f>
        <v>*</v>
      </c>
      <c r="AH802" s="4" t="s">
        <v>186</v>
      </c>
      <c r="AI802" s="4" t="s">
        <v>187</v>
      </c>
      <c r="AJ802" s="4">
        <v>2035</v>
      </c>
      <c r="AK802" s="2" t="str">
        <f>IF(sum!A795="ON",sum!B795,"*")</f>
        <v>*</v>
      </c>
      <c r="AL802" s="2"/>
      <c r="AM802" s="2" t="str">
        <f>IF(sum!A795="ON",sum!G795,"*")</f>
        <v>*</v>
      </c>
      <c r="AP802" s="2" t="s">
        <v>186</v>
      </c>
      <c r="AQ802" s="2" t="s">
        <v>187</v>
      </c>
      <c r="AR802" s="2">
        <v>2035</v>
      </c>
      <c r="AS802" s="2" t="str">
        <f>IF(sum!A795="QU",sum!B795,"*")</f>
        <v>*</v>
      </c>
      <c r="AT802" s="2"/>
      <c r="AU802" s="2" t="str">
        <f>IF(sum!A795="QU",sum!G795,"*")</f>
        <v>*</v>
      </c>
      <c r="AX802" s="4" t="s">
        <v>186</v>
      </c>
      <c r="AY802" s="4" t="s">
        <v>187</v>
      </c>
      <c r="AZ802" s="4">
        <v>2035</v>
      </c>
      <c r="BA802" s="2" t="str">
        <f>IF(sum!A795="SA",sum!B795,"*")</f>
        <v>*</v>
      </c>
      <c r="BB802" s="2"/>
      <c r="BC802" s="2" t="str">
        <f>IF(sum!A795="SA",sum!G795,"*")</f>
        <v>*</v>
      </c>
    </row>
    <row r="803" spans="2:55">
      <c r="B803" s="2" t="s">
        <v>186</v>
      </c>
      <c r="C803" s="2" t="s">
        <v>187</v>
      </c>
      <c r="D803" s="2">
        <v>2035</v>
      </c>
      <c r="J803" s="2" t="s">
        <v>186</v>
      </c>
      <c r="K803" s="2" t="s">
        <v>187</v>
      </c>
      <c r="L803" s="2">
        <v>2035</v>
      </c>
      <c r="M803" s="2" t="str">
        <f>IF(sum!A796="AT",sum!B796,"*")</f>
        <v>*</v>
      </c>
      <c r="N803" s="2"/>
      <c r="O803" s="2" t="str">
        <f>IF(sum!A796="AT",sum!G796,"*")</f>
        <v>*</v>
      </c>
      <c r="R803" s="2" t="s">
        <v>186</v>
      </c>
      <c r="S803" s="2" t="s">
        <v>187</v>
      </c>
      <c r="T803" s="2">
        <v>2035</v>
      </c>
      <c r="U803" s="2" t="str">
        <f>IF(sum!A796="BC",sum!B796,"*")</f>
        <v>*</v>
      </c>
      <c r="V803" s="2"/>
      <c r="W803" s="2" t="str">
        <f>IF(sum!A796="BC",sum!G796,"*")</f>
        <v>*</v>
      </c>
      <c r="Z803" s="2" t="s">
        <v>186</v>
      </c>
      <c r="AA803" s="2" t="s">
        <v>187</v>
      </c>
      <c r="AB803" s="2">
        <v>2035</v>
      </c>
      <c r="AC803" s="2" t="str">
        <f>IF(sum!A796="MA",sum!B796,"*")</f>
        <v>*</v>
      </c>
      <c r="AD803" s="2"/>
      <c r="AE803" s="2" t="str">
        <f>IF(sum!A796="MA",sum!G796,"*")</f>
        <v>*</v>
      </c>
      <c r="AH803" s="2" t="s">
        <v>186</v>
      </c>
      <c r="AI803" s="2" t="s">
        <v>187</v>
      </c>
      <c r="AJ803" s="2">
        <v>2035</v>
      </c>
      <c r="AK803" s="2" t="str">
        <f>IF(sum!A796="ON",sum!B796,"*")</f>
        <v>*</v>
      </c>
      <c r="AL803" s="2"/>
      <c r="AM803" s="2" t="str">
        <f>IF(sum!A796="ON",sum!G796,"*")</f>
        <v>*</v>
      </c>
      <c r="AP803" s="4" t="s">
        <v>186</v>
      </c>
      <c r="AQ803" s="4" t="s">
        <v>187</v>
      </c>
      <c r="AR803" s="4">
        <v>2035</v>
      </c>
      <c r="AS803" s="2" t="str">
        <f>IF(sum!A796="QU",sum!B796,"*")</f>
        <v>*</v>
      </c>
      <c r="AT803" s="2"/>
      <c r="AU803" s="2" t="str">
        <f>IF(sum!A796="QU",sum!G796,"*")</f>
        <v>*</v>
      </c>
      <c r="AX803" s="2" t="s">
        <v>186</v>
      </c>
      <c r="AY803" s="2" t="s">
        <v>187</v>
      </c>
      <c r="AZ803" s="2">
        <v>2035</v>
      </c>
      <c r="BA803" s="2" t="str">
        <f>IF(sum!A796="SA",sum!B796,"*")</f>
        <v>*</v>
      </c>
      <c r="BB803" s="2"/>
      <c r="BC803" s="2" t="str">
        <f>IF(sum!A796="SA",sum!G796,"*")</f>
        <v>*</v>
      </c>
    </row>
    <row r="804" spans="2:55">
      <c r="B804" s="4" t="s">
        <v>186</v>
      </c>
      <c r="C804" s="4" t="s">
        <v>187</v>
      </c>
      <c r="D804" s="4">
        <v>2035</v>
      </c>
      <c r="J804" s="4" t="s">
        <v>186</v>
      </c>
      <c r="K804" s="4" t="s">
        <v>187</v>
      </c>
      <c r="L804" s="4">
        <v>2035</v>
      </c>
      <c r="M804" s="2" t="str">
        <f>IF(sum!A797="AT",sum!B797,"*")</f>
        <v>*</v>
      </c>
      <c r="N804" s="2"/>
      <c r="O804" s="2" t="str">
        <f>IF(sum!A797="AT",sum!G797,"*")</f>
        <v>*</v>
      </c>
      <c r="R804" s="4" t="s">
        <v>186</v>
      </c>
      <c r="S804" s="4" t="s">
        <v>187</v>
      </c>
      <c r="T804" s="4">
        <v>2035</v>
      </c>
      <c r="U804" s="2" t="str">
        <f>IF(sum!A797="BC",sum!B797,"*")</f>
        <v>*</v>
      </c>
      <c r="V804" s="2"/>
      <c r="W804" s="2" t="str">
        <f>IF(sum!A797="BC",sum!G797,"*")</f>
        <v>*</v>
      </c>
      <c r="Z804" s="4" t="s">
        <v>186</v>
      </c>
      <c r="AA804" s="4" t="s">
        <v>187</v>
      </c>
      <c r="AB804" s="4">
        <v>2035</v>
      </c>
      <c r="AC804" s="2" t="str">
        <f>IF(sum!A797="MA",sum!B797,"*")</f>
        <v>*</v>
      </c>
      <c r="AD804" s="2"/>
      <c r="AE804" s="2" t="str">
        <f>IF(sum!A797="MA",sum!G797,"*")</f>
        <v>*</v>
      </c>
      <c r="AH804" s="4" t="s">
        <v>186</v>
      </c>
      <c r="AI804" s="4" t="s">
        <v>187</v>
      </c>
      <c r="AJ804" s="4">
        <v>2035</v>
      </c>
      <c r="AK804" s="2" t="str">
        <f>IF(sum!A797="ON",sum!B797,"*")</f>
        <v>*</v>
      </c>
      <c r="AL804" s="2"/>
      <c r="AM804" s="2" t="str">
        <f>IF(sum!A797="ON",sum!G797,"*")</f>
        <v>*</v>
      </c>
      <c r="AP804" s="2" t="s">
        <v>186</v>
      </c>
      <c r="AQ804" s="2" t="s">
        <v>187</v>
      </c>
      <c r="AR804" s="2">
        <v>2035</v>
      </c>
      <c r="AS804" s="2" t="str">
        <f>IF(sum!A797="QU",sum!B797,"*")</f>
        <v>*</v>
      </c>
      <c r="AT804" s="2"/>
      <c r="AU804" s="2" t="str">
        <f>IF(sum!A797="QU",sum!G797,"*")</f>
        <v>*</v>
      </c>
      <c r="AX804" s="4" t="s">
        <v>186</v>
      </c>
      <c r="AY804" s="4" t="s">
        <v>187</v>
      </c>
      <c r="AZ804" s="4">
        <v>2035</v>
      </c>
      <c r="BA804" s="2" t="str">
        <f>IF(sum!A797="SA",sum!B797,"*")</f>
        <v>*</v>
      </c>
      <c r="BB804" s="2"/>
      <c r="BC804" s="2" t="str">
        <f>IF(sum!A797="SA",sum!G797,"*")</f>
        <v>*</v>
      </c>
    </row>
    <row r="805" spans="2:55">
      <c r="B805" s="2" t="s">
        <v>186</v>
      </c>
      <c r="C805" s="2" t="s">
        <v>187</v>
      </c>
      <c r="D805" s="2">
        <v>2035</v>
      </c>
      <c r="J805" s="2" t="s">
        <v>186</v>
      </c>
      <c r="K805" s="2" t="s">
        <v>187</v>
      </c>
      <c r="L805" s="2">
        <v>2035</v>
      </c>
      <c r="M805" s="2" t="str">
        <f>IF(sum!A798="AT",sum!B798,"*")</f>
        <v>*</v>
      </c>
      <c r="N805" s="2"/>
      <c r="O805" s="2" t="str">
        <f>IF(sum!A798="AT",sum!G798,"*")</f>
        <v>*</v>
      </c>
      <c r="R805" s="2" t="s">
        <v>186</v>
      </c>
      <c r="S805" s="2" t="s">
        <v>187</v>
      </c>
      <c r="T805" s="2">
        <v>2035</v>
      </c>
      <c r="U805" s="2" t="str">
        <f>IF(sum!A798="BC",sum!B798,"*")</f>
        <v>*</v>
      </c>
      <c r="V805" s="2"/>
      <c r="W805" s="2" t="str">
        <f>IF(sum!A798="BC",sum!G798,"*")</f>
        <v>*</v>
      </c>
      <c r="Z805" s="2" t="s">
        <v>186</v>
      </c>
      <c r="AA805" s="2" t="s">
        <v>187</v>
      </c>
      <c r="AB805" s="2">
        <v>2035</v>
      </c>
      <c r="AC805" s="2" t="str">
        <f>IF(sum!A798="MA",sum!B798,"*")</f>
        <v>*</v>
      </c>
      <c r="AD805" s="2"/>
      <c r="AE805" s="2" t="str">
        <f>IF(sum!A798="MA",sum!G798,"*")</f>
        <v>*</v>
      </c>
      <c r="AH805" s="2" t="s">
        <v>186</v>
      </c>
      <c r="AI805" s="2" t="s">
        <v>187</v>
      </c>
      <c r="AJ805" s="2">
        <v>2035</v>
      </c>
      <c r="AK805" s="2" t="str">
        <f>IF(sum!A798="ON",sum!B798,"*")</f>
        <v>*</v>
      </c>
      <c r="AL805" s="2"/>
      <c r="AM805" s="2" t="str">
        <f>IF(sum!A798="ON",sum!G798,"*")</f>
        <v>*</v>
      </c>
      <c r="AP805" s="4" t="s">
        <v>186</v>
      </c>
      <c r="AQ805" s="4" t="s">
        <v>187</v>
      </c>
      <c r="AR805" s="4">
        <v>2035</v>
      </c>
      <c r="AS805" s="2" t="str">
        <f>IF(sum!A798="QU",sum!B798,"*")</f>
        <v>*</v>
      </c>
      <c r="AT805" s="2"/>
      <c r="AU805" s="2" t="str">
        <f>IF(sum!A798="QU",sum!G798,"*")</f>
        <v>*</v>
      </c>
      <c r="AX805" s="2" t="s">
        <v>186</v>
      </c>
      <c r="AY805" s="2" t="s">
        <v>187</v>
      </c>
      <c r="AZ805" s="2">
        <v>2035</v>
      </c>
      <c r="BA805" s="2" t="str">
        <f>IF(sum!A798="SA",sum!B798,"*")</f>
        <v>*</v>
      </c>
      <c r="BB805" s="2"/>
      <c r="BC805" s="2" t="str">
        <f>IF(sum!A798="SA",sum!G798,"*")</f>
        <v>*</v>
      </c>
    </row>
    <row r="806" spans="2:55">
      <c r="B806" s="4" t="s">
        <v>186</v>
      </c>
      <c r="C806" s="4" t="s">
        <v>187</v>
      </c>
      <c r="D806" s="4">
        <v>2035</v>
      </c>
      <c r="J806" s="4" t="s">
        <v>186</v>
      </c>
      <c r="K806" s="4" t="s">
        <v>187</v>
      </c>
      <c r="L806" s="4">
        <v>2035</v>
      </c>
      <c r="M806" s="2" t="str">
        <f>IF(sum!A799="AT",sum!B799,"*")</f>
        <v>*</v>
      </c>
      <c r="N806" s="2"/>
      <c r="O806" s="2" t="str">
        <f>IF(sum!A799="AT",sum!G799,"*")</f>
        <v>*</v>
      </c>
      <c r="R806" s="4" t="s">
        <v>186</v>
      </c>
      <c r="S806" s="4" t="s">
        <v>187</v>
      </c>
      <c r="T806" s="4">
        <v>2035</v>
      </c>
      <c r="U806" s="2" t="str">
        <f>IF(sum!A799="BC",sum!B799,"*")</f>
        <v>*</v>
      </c>
      <c r="V806" s="2"/>
      <c r="W806" s="2" t="str">
        <f>IF(sum!A799="BC",sum!G799,"*")</f>
        <v>*</v>
      </c>
      <c r="Z806" s="4" t="s">
        <v>186</v>
      </c>
      <c r="AA806" s="4" t="s">
        <v>187</v>
      </c>
      <c r="AB806" s="4">
        <v>2035</v>
      </c>
      <c r="AC806" s="2" t="str">
        <f>IF(sum!A799="MA",sum!B799,"*")</f>
        <v>*</v>
      </c>
      <c r="AD806" s="2"/>
      <c r="AE806" s="2" t="str">
        <f>IF(sum!A799="MA",sum!G799,"*")</f>
        <v>*</v>
      </c>
      <c r="AH806" s="4" t="s">
        <v>186</v>
      </c>
      <c r="AI806" s="4" t="s">
        <v>187</v>
      </c>
      <c r="AJ806" s="4">
        <v>2035</v>
      </c>
      <c r="AK806" s="2" t="str">
        <f>IF(sum!A799="ON",sum!B799,"*")</f>
        <v>*</v>
      </c>
      <c r="AL806" s="2"/>
      <c r="AM806" s="2" t="str">
        <f>IF(sum!A799="ON",sum!G799,"*")</f>
        <v>*</v>
      </c>
      <c r="AP806" s="2" t="s">
        <v>186</v>
      </c>
      <c r="AQ806" s="2" t="s">
        <v>187</v>
      </c>
      <c r="AR806" s="2">
        <v>2035</v>
      </c>
      <c r="AS806" s="2" t="str">
        <f>IF(sum!A799="QU",sum!B799,"*")</f>
        <v>*</v>
      </c>
      <c r="AT806" s="2"/>
      <c r="AU806" s="2" t="str">
        <f>IF(sum!A799="QU",sum!G799,"*")</f>
        <v>*</v>
      </c>
      <c r="AX806" s="4" t="s">
        <v>186</v>
      </c>
      <c r="AY806" s="4" t="s">
        <v>187</v>
      </c>
      <c r="AZ806" s="4">
        <v>2035</v>
      </c>
      <c r="BA806" s="2" t="str">
        <f>IF(sum!A799="SA",sum!B799,"*")</f>
        <v>*</v>
      </c>
      <c r="BB806" s="2"/>
      <c r="BC806" s="2" t="str">
        <f>IF(sum!A799="SA",sum!G799,"*")</f>
        <v>*</v>
      </c>
    </row>
    <row r="807" spans="2:55">
      <c r="B807" s="2" t="s">
        <v>186</v>
      </c>
      <c r="C807" s="2" t="s">
        <v>187</v>
      </c>
      <c r="D807" s="2">
        <v>2035</v>
      </c>
      <c r="J807" s="2" t="s">
        <v>186</v>
      </c>
      <c r="K807" s="2" t="s">
        <v>187</v>
      </c>
      <c r="L807" s="2">
        <v>2035</v>
      </c>
      <c r="M807" s="2" t="str">
        <f>IF(sum!A800="AT",sum!B800,"*")</f>
        <v>*</v>
      </c>
      <c r="N807" s="2"/>
      <c r="O807" s="2" t="str">
        <f>IF(sum!A800="AT",sum!G800,"*")</f>
        <v>*</v>
      </c>
      <c r="R807" s="2" t="s">
        <v>186</v>
      </c>
      <c r="S807" s="2" t="s">
        <v>187</v>
      </c>
      <c r="T807" s="2">
        <v>2035</v>
      </c>
      <c r="U807" s="2" t="str">
        <f>IF(sum!A800="BC",sum!B800,"*")</f>
        <v>*</v>
      </c>
      <c r="V807" s="2"/>
      <c r="W807" s="2" t="str">
        <f>IF(sum!A800="BC",sum!G800,"*")</f>
        <v>*</v>
      </c>
      <c r="Z807" s="2" t="s">
        <v>186</v>
      </c>
      <c r="AA807" s="2" t="s">
        <v>187</v>
      </c>
      <c r="AB807" s="2">
        <v>2035</v>
      </c>
      <c r="AC807" s="2" t="str">
        <f>IF(sum!A800="MA",sum!B800,"*")</f>
        <v>*</v>
      </c>
      <c r="AD807" s="2"/>
      <c r="AE807" s="2" t="str">
        <f>IF(sum!A800="MA",sum!G800,"*")</f>
        <v>*</v>
      </c>
      <c r="AH807" s="2" t="s">
        <v>186</v>
      </c>
      <c r="AI807" s="2" t="s">
        <v>187</v>
      </c>
      <c r="AJ807" s="2">
        <v>2035</v>
      </c>
      <c r="AK807" s="2" t="str">
        <f>IF(sum!A800="ON",sum!B800,"*")</f>
        <v>*</v>
      </c>
      <c r="AL807" s="2"/>
      <c r="AM807" s="2" t="str">
        <f>IF(sum!A800="ON",sum!G800,"*")</f>
        <v>*</v>
      </c>
      <c r="AP807" s="4" t="s">
        <v>186</v>
      </c>
      <c r="AQ807" s="4" t="s">
        <v>187</v>
      </c>
      <c r="AR807" s="4">
        <v>2035</v>
      </c>
      <c r="AS807" s="2" t="str">
        <f>IF(sum!A800="QU",sum!B800,"*")</f>
        <v>*</v>
      </c>
      <c r="AT807" s="2"/>
      <c r="AU807" s="2" t="str">
        <f>IF(sum!A800="QU",sum!G800,"*")</f>
        <v>*</v>
      </c>
      <c r="AX807" s="2" t="s">
        <v>186</v>
      </c>
      <c r="AY807" s="2" t="s">
        <v>187</v>
      </c>
      <c r="AZ807" s="2">
        <v>2035</v>
      </c>
      <c r="BA807" s="2" t="str">
        <f>IF(sum!A800="SA",sum!B800,"*")</f>
        <v>*</v>
      </c>
      <c r="BB807" s="2"/>
      <c r="BC807" s="2" t="str">
        <f>IF(sum!A800="SA",sum!G800,"*")</f>
        <v>*</v>
      </c>
    </row>
    <row r="808" spans="2:55">
      <c r="B808" s="4" t="s">
        <v>186</v>
      </c>
      <c r="C808" s="4" t="s">
        <v>187</v>
      </c>
      <c r="D808" s="4">
        <v>2035</v>
      </c>
      <c r="J808" s="4" t="s">
        <v>186</v>
      </c>
      <c r="K808" s="4" t="s">
        <v>187</v>
      </c>
      <c r="L808" s="4">
        <v>2035</v>
      </c>
      <c r="M808" s="2" t="str">
        <f>IF(sum!A801="AT",sum!B801,"*")</f>
        <v>*</v>
      </c>
      <c r="N808" s="2"/>
      <c r="O808" s="2" t="str">
        <f>IF(sum!A801="AT",sum!G801,"*")</f>
        <v>*</v>
      </c>
      <c r="R808" s="4" t="s">
        <v>186</v>
      </c>
      <c r="S808" s="4" t="s">
        <v>187</v>
      </c>
      <c r="T808" s="4">
        <v>2035</v>
      </c>
      <c r="U808" s="2" t="str">
        <f>IF(sum!A801="BC",sum!B801,"*")</f>
        <v>*</v>
      </c>
      <c r="V808" s="2"/>
      <c r="W808" s="2" t="str">
        <f>IF(sum!A801="BC",sum!G801,"*")</f>
        <v>*</v>
      </c>
      <c r="Z808" s="4" t="s">
        <v>186</v>
      </c>
      <c r="AA808" s="4" t="s">
        <v>187</v>
      </c>
      <c r="AB808" s="4">
        <v>2035</v>
      </c>
      <c r="AC808" s="2" t="str">
        <f>IF(sum!A801="MA",sum!B801,"*")</f>
        <v>*</v>
      </c>
      <c r="AD808" s="2"/>
      <c r="AE808" s="2" t="str">
        <f>IF(sum!A801="MA",sum!G801,"*")</f>
        <v>*</v>
      </c>
      <c r="AH808" s="4" t="s">
        <v>186</v>
      </c>
      <c r="AI808" s="4" t="s">
        <v>187</v>
      </c>
      <c r="AJ808" s="4">
        <v>2035</v>
      </c>
      <c r="AK808" s="2" t="str">
        <f>IF(sum!A801="ON",sum!B801,"*")</f>
        <v>*</v>
      </c>
      <c r="AL808" s="2"/>
      <c r="AM808" s="2" t="str">
        <f>IF(sum!A801="ON",sum!G801,"*")</f>
        <v>*</v>
      </c>
      <c r="AP808" s="2" t="s">
        <v>186</v>
      </c>
      <c r="AQ808" s="2" t="s">
        <v>187</v>
      </c>
      <c r="AR808" s="2">
        <v>2035</v>
      </c>
      <c r="AS808" s="2" t="str">
        <f>IF(sum!A801="QU",sum!B801,"*")</f>
        <v>*</v>
      </c>
      <c r="AT808" s="2"/>
      <c r="AU808" s="2" t="str">
        <f>IF(sum!A801="QU",sum!G801,"*")</f>
        <v>*</v>
      </c>
      <c r="AX808" s="4" t="s">
        <v>186</v>
      </c>
      <c r="AY808" s="4" t="s">
        <v>187</v>
      </c>
      <c r="AZ808" s="4">
        <v>2035</v>
      </c>
      <c r="BA808" s="2" t="str">
        <f>IF(sum!A801="SA",sum!B801,"*")</f>
        <v>*</v>
      </c>
      <c r="BB808" s="2"/>
      <c r="BC808" s="2" t="str">
        <f>IF(sum!A801="SA",sum!G801,"*")</f>
        <v>*</v>
      </c>
    </row>
    <row r="809" spans="2:55">
      <c r="B809" s="2" t="s">
        <v>186</v>
      </c>
      <c r="C809" s="2" t="s">
        <v>187</v>
      </c>
      <c r="D809" s="2">
        <v>2035</v>
      </c>
      <c r="J809" s="2" t="s">
        <v>186</v>
      </c>
      <c r="K809" s="2" t="s">
        <v>187</v>
      </c>
      <c r="L809" s="2">
        <v>2035</v>
      </c>
      <c r="M809" s="2" t="str">
        <f>IF(sum!A802="AT",sum!B802,"*")</f>
        <v>*</v>
      </c>
      <c r="N809" s="2"/>
      <c r="O809" s="2" t="str">
        <f>IF(sum!A802="AT",sum!G802,"*")</f>
        <v>*</v>
      </c>
      <c r="R809" s="2" t="s">
        <v>186</v>
      </c>
      <c r="S809" s="2" t="s">
        <v>187</v>
      </c>
      <c r="T809" s="2">
        <v>2035</v>
      </c>
      <c r="U809" s="2" t="str">
        <f>IF(sum!A802="BC",sum!B802,"*")</f>
        <v>*</v>
      </c>
      <c r="V809" s="2"/>
      <c r="W809" s="2" t="str">
        <f>IF(sum!A802="BC",sum!G802,"*")</f>
        <v>*</v>
      </c>
      <c r="Z809" s="2" t="s">
        <v>186</v>
      </c>
      <c r="AA809" s="2" t="s">
        <v>187</v>
      </c>
      <c r="AB809" s="2">
        <v>2035</v>
      </c>
      <c r="AC809" s="2" t="str">
        <f>IF(sum!A802="MA",sum!B802,"*")</f>
        <v>*</v>
      </c>
      <c r="AD809" s="2"/>
      <c r="AE809" s="2" t="str">
        <f>IF(sum!A802="MA",sum!G802,"*")</f>
        <v>*</v>
      </c>
      <c r="AH809" s="2" t="s">
        <v>186</v>
      </c>
      <c r="AI809" s="2" t="s">
        <v>187</v>
      </c>
      <c r="AJ809" s="2">
        <v>2035</v>
      </c>
      <c r="AK809" s="2" t="str">
        <f>IF(sum!A802="ON",sum!B802,"*")</f>
        <v>*</v>
      </c>
      <c r="AL809" s="2"/>
      <c r="AM809" s="2" t="str">
        <f>IF(sum!A802="ON",sum!G802,"*")</f>
        <v>*</v>
      </c>
      <c r="AP809" s="4" t="s">
        <v>186</v>
      </c>
      <c r="AQ809" s="4" t="s">
        <v>187</v>
      </c>
      <c r="AR809" s="4">
        <v>2035</v>
      </c>
      <c r="AS809" s="2" t="str">
        <f>IF(sum!A802="QU",sum!B802,"*")</f>
        <v>*</v>
      </c>
      <c r="AT809" s="2"/>
      <c r="AU809" s="2" t="str">
        <f>IF(sum!A802="QU",sum!G802,"*")</f>
        <v>*</v>
      </c>
      <c r="AX809" s="2" t="s">
        <v>186</v>
      </c>
      <c r="AY809" s="2" t="s">
        <v>187</v>
      </c>
      <c r="AZ809" s="2">
        <v>2035</v>
      </c>
      <c r="BA809" s="2" t="str">
        <f>IF(sum!A802="SA",sum!B802,"*")</f>
        <v>*</v>
      </c>
      <c r="BB809" s="2"/>
      <c r="BC809" s="2" t="str">
        <f>IF(sum!A802="SA",sum!G802,"*")</f>
        <v>*</v>
      </c>
    </row>
    <row r="810" spans="2:55">
      <c r="B810" s="4" t="s">
        <v>186</v>
      </c>
      <c r="C810" s="4" t="s">
        <v>187</v>
      </c>
      <c r="D810" s="4">
        <v>2035</v>
      </c>
      <c r="J810" s="4" t="s">
        <v>186</v>
      </c>
      <c r="K810" s="4" t="s">
        <v>187</v>
      </c>
      <c r="L810" s="4">
        <v>2035</v>
      </c>
      <c r="M810" s="2" t="str">
        <f>IF(sum!A803="AT",sum!B803,"*")</f>
        <v>*</v>
      </c>
      <c r="N810" s="2"/>
      <c r="O810" s="2" t="str">
        <f>IF(sum!A803="AT",sum!G803,"*")</f>
        <v>*</v>
      </c>
      <c r="R810" s="4" t="s">
        <v>186</v>
      </c>
      <c r="S810" s="4" t="s">
        <v>187</v>
      </c>
      <c r="T810" s="4">
        <v>2035</v>
      </c>
      <c r="U810" s="2" t="str">
        <f>IF(sum!A803="BC",sum!B803,"*")</f>
        <v>*</v>
      </c>
      <c r="V810" s="2"/>
      <c r="W810" s="2" t="str">
        <f>IF(sum!A803="BC",sum!G803,"*")</f>
        <v>*</v>
      </c>
      <c r="Z810" s="4" t="s">
        <v>186</v>
      </c>
      <c r="AA810" s="4" t="s">
        <v>187</v>
      </c>
      <c r="AB810" s="4">
        <v>2035</v>
      </c>
      <c r="AC810" s="2" t="str">
        <f>IF(sum!A803="MA",sum!B803,"*")</f>
        <v>*</v>
      </c>
      <c r="AD810" s="2"/>
      <c r="AE810" s="2" t="str">
        <f>IF(sum!A803="MA",sum!G803,"*")</f>
        <v>*</v>
      </c>
      <c r="AH810" s="4" t="s">
        <v>186</v>
      </c>
      <c r="AI810" s="4" t="s">
        <v>187</v>
      </c>
      <c r="AJ810" s="4">
        <v>2035</v>
      </c>
      <c r="AK810" s="2" t="str">
        <f>IF(sum!A803="ON",sum!B803,"*")</f>
        <v>*</v>
      </c>
      <c r="AL810" s="2"/>
      <c r="AM810" s="2" t="str">
        <f>IF(sum!A803="ON",sum!G803,"*")</f>
        <v>*</v>
      </c>
      <c r="AP810" s="2" t="s">
        <v>186</v>
      </c>
      <c r="AQ810" s="2" t="s">
        <v>187</v>
      </c>
      <c r="AR810" s="2">
        <v>2035</v>
      </c>
      <c r="AS810" s="2" t="str">
        <f>IF(sum!A803="QU",sum!B803,"*")</f>
        <v>*</v>
      </c>
      <c r="AT810" s="2"/>
      <c r="AU810" s="2" t="str">
        <f>IF(sum!A803="QU",sum!G803,"*")</f>
        <v>*</v>
      </c>
      <c r="AX810" s="4" t="s">
        <v>186</v>
      </c>
      <c r="AY810" s="4" t="s">
        <v>187</v>
      </c>
      <c r="AZ810" s="4">
        <v>2035</v>
      </c>
      <c r="BA810" s="2" t="str">
        <f>IF(sum!A803="SA",sum!B803,"*")</f>
        <v>*</v>
      </c>
      <c r="BB810" s="2"/>
      <c r="BC810" s="2" t="str">
        <f>IF(sum!A803="SA",sum!G803,"*")</f>
        <v>*</v>
      </c>
    </row>
    <row r="811" spans="2:55">
      <c r="B811" s="2" t="s">
        <v>186</v>
      </c>
      <c r="C811" s="2" t="s">
        <v>187</v>
      </c>
      <c r="D811" s="2">
        <v>2035</v>
      </c>
      <c r="J811" s="2" t="s">
        <v>186</v>
      </c>
      <c r="K811" s="2" t="s">
        <v>187</v>
      </c>
      <c r="L811" s="2">
        <v>2035</v>
      </c>
      <c r="M811" s="2" t="str">
        <f>IF(sum!A804="AT",sum!B804,"*")</f>
        <v>*</v>
      </c>
      <c r="N811" s="2"/>
      <c r="O811" s="2" t="str">
        <f>IF(sum!A804="AT",sum!G804,"*")</f>
        <v>*</v>
      </c>
      <c r="R811" s="2" t="s">
        <v>186</v>
      </c>
      <c r="S811" s="2" t="s">
        <v>187</v>
      </c>
      <c r="T811" s="2">
        <v>2035</v>
      </c>
      <c r="U811" s="2" t="str">
        <f>IF(sum!A804="BC",sum!B804,"*")</f>
        <v>*</v>
      </c>
      <c r="V811" s="2"/>
      <c r="W811" s="2" t="str">
        <f>IF(sum!A804="BC",sum!G804,"*")</f>
        <v>*</v>
      </c>
      <c r="Z811" s="2" t="s">
        <v>186</v>
      </c>
      <c r="AA811" s="2" t="s">
        <v>187</v>
      </c>
      <c r="AB811" s="2">
        <v>2035</v>
      </c>
      <c r="AC811" s="2" t="str">
        <f>IF(sum!A804="MA",sum!B804,"*")</f>
        <v>*</v>
      </c>
      <c r="AD811" s="2"/>
      <c r="AE811" s="2" t="str">
        <f>IF(sum!A804="MA",sum!G804,"*")</f>
        <v>*</v>
      </c>
      <c r="AH811" s="2" t="s">
        <v>186</v>
      </c>
      <c r="AI811" s="2" t="s">
        <v>187</v>
      </c>
      <c r="AJ811" s="2">
        <v>2035</v>
      </c>
      <c r="AK811" s="2" t="str">
        <f>IF(sum!A804="ON",sum!B804,"*")</f>
        <v>*</v>
      </c>
      <c r="AL811" s="2"/>
      <c r="AM811" s="2" t="str">
        <f>IF(sum!A804="ON",sum!G804,"*")</f>
        <v>*</v>
      </c>
      <c r="AP811" s="4" t="s">
        <v>186</v>
      </c>
      <c r="AQ811" s="4" t="s">
        <v>187</v>
      </c>
      <c r="AR811" s="4">
        <v>2035</v>
      </c>
      <c r="AS811" s="2" t="str">
        <f>IF(sum!A804="QU",sum!B804,"*")</f>
        <v>*</v>
      </c>
      <c r="AT811" s="2"/>
      <c r="AU811" s="2" t="str">
        <f>IF(sum!A804="QU",sum!G804,"*")</f>
        <v>*</v>
      </c>
      <c r="AX811" s="2" t="s">
        <v>186</v>
      </c>
      <c r="AY811" s="2" t="s">
        <v>187</v>
      </c>
      <c r="AZ811" s="2">
        <v>2035</v>
      </c>
      <c r="BA811" s="2" t="str">
        <f>IF(sum!A804="SA",sum!B804,"*")</f>
        <v>*</v>
      </c>
      <c r="BB811" s="2"/>
      <c r="BC811" s="2" t="str">
        <f>IF(sum!A804="SA",sum!G804,"*")</f>
        <v>*</v>
      </c>
    </row>
    <row r="812" spans="2:55">
      <c r="B812" s="4" t="s">
        <v>186</v>
      </c>
      <c r="C812" s="4" t="s">
        <v>187</v>
      </c>
      <c r="D812" s="4">
        <v>2035</v>
      </c>
      <c r="J812" s="4" t="s">
        <v>186</v>
      </c>
      <c r="K812" s="4" t="s">
        <v>187</v>
      </c>
      <c r="L812" s="4">
        <v>2035</v>
      </c>
      <c r="M812" s="2" t="str">
        <f>IF(sum!A805="AT",sum!B805,"*")</f>
        <v>*</v>
      </c>
      <c r="N812" s="2"/>
      <c r="O812" s="2" t="str">
        <f>IF(sum!A805="AT",sum!G805,"*")</f>
        <v>*</v>
      </c>
      <c r="R812" s="4" t="s">
        <v>186</v>
      </c>
      <c r="S812" s="4" t="s">
        <v>187</v>
      </c>
      <c r="T812" s="4">
        <v>2035</v>
      </c>
      <c r="U812" s="2" t="str">
        <f>IF(sum!A805="BC",sum!B805,"*")</f>
        <v>*</v>
      </c>
      <c r="V812" s="2"/>
      <c r="W812" s="2" t="str">
        <f>IF(sum!A805="BC",sum!G805,"*")</f>
        <v>*</v>
      </c>
      <c r="Z812" s="4" t="s">
        <v>186</v>
      </c>
      <c r="AA812" s="4" t="s">
        <v>187</v>
      </c>
      <c r="AB812" s="4">
        <v>2035</v>
      </c>
      <c r="AC812" s="2" t="str">
        <f>IF(sum!A805="MA",sum!B805,"*")</f>
        <v>*</v>
      </c>
      <c r="AD812" s="2"/>
      <c r="AE812" s="2" t="str">
        <f>IF(sum!A805="MA",sum!G805,"*")</f>
        <v>*</v>
      </c>
      <c r="AH812" s="4" t="s">
        <v>186</v>
      </c>
      <c r="AI812" s="4" t="s">
        <v>187</v>
      </c>
      <c r="AJ812" s="4">
        <v>2035</v>
      </c>
      <c r="AK812" s="2" t="str">
        <f>IF(sum!A805="ON",sum!B805,"*")</f>
        <v>*</v>
      </c>
      <c r="AL812" s="2"/>
      <c r="AM812" s="2" t="str">
        <f>IF(sum!A805="ON",sum!G805,"*")</f>
        <v>*</v>
      </c>
      <c r="AP812" s="2" t="s">
        <v>186</v>
      </c>
      <c r="AQ812" s="2" t="s">
        <v>187</v>
      </c>
      <c r="AR812" s="2">
        <v>2035</v>
      </c>
      <c r="AS812" s="2" t="str">
        <f>IF(sum!A805="QU",sum!B805,"*")</f>
        <v>*</v>
      </c>
      <c r="AT812" s="2"/>
      <c r="AU812" s="2" t="str">
        <f>IF(sum!A805="QU",sum!G805,"*")</f>
        <v>*</v>
      </c>
      <c r="AX812" s="4" t="s">
        <v>186</v>
      </c>
      <c r="AY812" s="4" t="s">
        <v>187</v>
      </c>
      <c r="AZ812" s="4">
        <v>2035</v>
      </c>
      <c r="BA812" s="2" t="str">
        <f>IF(sum!A805="SA",sum!B805,"*")</f>
        <v>*</v>
      </c>
      <c r="BB812" s="2"/>
      <c r="BC812" s="2" t="str">
        <f>IF(sum!A805="SA",sum!G805,"*")</f>
        <v>*</v>
      </c>
    </row>
    <row r="813" spans="2:55">
      <c r="B813" s="2" t="s">
        <v>186</v>
      </c>
      <c r="C813" s="2" t="s">
        <v>187</v>
      </c>
      <c r="D813" s="2">
        <v>2035</v>
      </c>
      <c r="J813" s="2" t="s">
        <v>186</v>
      </c>
      <c r="K813" s="2" t="s">
        <v>187</v>
      </c>
      <c r="L813" s="2">
        <v>2035</v>
      </c>
      <c r="M813" s="2" t="str">
        <f>IF(sum!A806="AT",sum!B806,"*")</f>
        <v>*</v>
      </c>
      <c r="N813" s="2"/>
      <c r="O813" s="2" t="str">
        <f>IF(sum!A806="AT",sum!G806,"*")</f>
        <v>*</v>
      </c>
      <c r="R813" s="2" t="s">
        <v>186</v>
      </c>
      <c r="S813" s="2" t="s">
        <v>187</v>
      </c>
      <c r="T813" s="2">
        <v>2035</v>
      </c>
      <c r="U813" s="2" t="str">
        <f>IF(sum!A806="BC",sum!B806,"*")</f>
        <v>*</v>
      </c>
      <c r="V813" s="2"/>
      <c r="W813" s="2" t="str">
        <f>IF(sum!A806="BC",sum!G806,"*")</f>
        <v>*</v>
      </c>
      <c r="Z813" s="2" t="s">
        <v>186</v>
      </c>
      <c r="AA813" s="2" t="s">
        <v>187</v>
      </c>
      <c r="AB813" s="2">
        <v>2035</v>
      </c>
      <c r="AC813" s="2" t="str">
        <f>IF(sum!A806="MA",sum!B806,"*")</f>
        <v>*</v>
      </c>
      <c r="AD813" s="2"/>
      <c r="AE813" s="2" t="str">
        <f>IF(sum!A806="MA",sum!G806,"*")</f>
        <v>*</v>
      </c>
      <c r="AH813" s="2" t="s">
        <v>186</v>
      </c>
      <c r="AI813" s="2" t="s">
        <v>187</v>
      </c>
      <c r="AJ813" s="2">
        <v>2035</v>
      </c>
      <c r="AK813" s="2" t="str">
        <f>IF(sum!A806="ON",sum!B806,"*")</f>
        <v>*</v>
      </c>
      <c r="AL813" s="2"/>
      <c r="AM813" s="2" t="str">
        <f>IF(sum!A806="ON",sum!G806,"*")</f>
        <v>*</v>
      </c>
      <c r="AP813" s="4" t="s">
        <v>186</v>
      </c>
      <c r="AQ813" s="4" t="s">
        <v>187</v>
      </c>
      <c r="AR813" s="4">
        <v>2035</v>
      </c>
      <c r="AS813" s="2" t="str">
        <f>IF(sum!A806="QU",sum!B806,"*")</f>
        <v>*</v>
      </c>
      <c r="AT813" s="2"/>
      <c r="AU813" s="2" t="str">
        <f>IF(sum!A806="QU",sum!G806,"*")</f>
        <v>*</v>
      </c>
      <c r="AX813" s="2" t="s">
        <v>186</v>
      </c>
      <c r="AY813" s="2" t="s">
        <v>187</v>
      </c>
      <c r="AZ813" s="2">
        <v>2035</v>
      </c>
      <c r="BA813" s="2" t="str">
        <f>IF(sum!A806="SA",sum!B806,"*")</f>
        <v>*</v>
      </c>
      <c r="BB813" s="2"/>
      <c r="BC813" s="2" t="str">
        <f>IF(sum!A806="SA",sum!G806,"*")</f>
        <v>*</v>
      </c>
    </row>
    <row r="814" spans="2:55">
      <c r="B814" s="4" t="s">
        <v>186</v>
      </c>
      <c r="C814" s="4" t="s">
        <v>187</v>
      </c>
      <c r="D814" s="4">
        <v>2035</v>
      </c>
      <c r="J814" s="4" t="s">
        <v>186</v>
      </c>
      <c r="K814" s="4" t="s">
        <v>187</v>
      </c>
      <c r="L814" s="4">
        <v>2035</v>
      </c>
      <c r="M814" s="2" t="str">
        <f>IF(sum!A807="AT",sum!B807,"*")</f>
        <v>*</v>
      </c>
      <c r="N814" s="2"/>
      <c r="O814" s="2" t="str">
        <f>IF(sum!A807="AT",sum!G807,"*")</f>
        <v>*</v>
      </c>
      <c r="R814" s="4" t="s">
        <v>186</v>
      </c>
      <c r="S814" s="4" t="s">
        <v>187</v>
      </c>
      <c r="T814" s="4">
        <v>2035</v>
      </c>
      <c r="U814" s="2" t="str">
        <f>IF(sum!A807="BC",sum!B807,"*")</f>
        <v>*</v>
      </c>
      <c r="V814" s="2"/>
      <c r="W814" s="2" t="str">
        <f>IF(sum!A807="BC",sum!G807,"*")</f>
        <v>*</v>
      </c>
      <c r="Z814" s="4" t="s">
        <v>186</v>
      </c>
      <c r="AA814" s="4" t="s">
        <v>187</v>
      </c>
      <c r="AB814" s="4">
        <v>2035</v>
      </c>
      <c r="AC814" s="2" t="str">
        <f>IF(sum!A807="MA",sum!B807,"*")</f>
        <v>*</v>
      </c>
      <c r="AD814" s="2"/>
      <c r="AE814" s="2" t="str">
        <f>IF(sum!A807="MA",sum!G807,"*")</f>
        <v>*</v>
      </c>
      <c r="AH814" s="4" t="s">
        <v>186</v>
      </c>
      <c r="AI814" s="4" t="s">
        <v>187</v>
      </c>
      <c r="AJ814" s="4">
        <v>2035</v>
      </c>
      <c r="AK814" s="2" t="str">
        <f>IF(sum!A807="ON",sum!B807,"*")</f>
        <v>*</v>
      </c>
      <c r="AL814" s="2"/>
      <c r="AM814" s="2" t="str">
        <f>IF(sum!A807="ON",sum!G807,"*")</f>
        <v>*</v>
      </c>
      <c r="AP814" s="2" t="s">
        <v>186</v>
      </c>
      <c r="AQ814" s="2" t="s">
        <v>187</v>
      </c>
      <c r="AR814" s="2">
        <v>2035</v>
      </c>
      <c r="AS814" s="2" t="str">
        <f>IF(sum!A807="QU",sum!B807,"*")</f>
        <v>*</v>
      </c>
      <c r="AT814" s="2"/>
      <c r="AU814" s="2" t="str">
        <f>IF(sum!A807="QU",sum!G807,"*")</f>
        <v>*</v>
      </c>
      <c r="AX814" s="4" t="s">
        <v>186</v>
      </c>
      <c r="AY814" s="4" t="s">
        <v>187</v>
      </c>
      <c r="AZ814" s="4">
        <v>2035</v>
      </c>
      <c r="BA814" s="2" t="str">
        <f>IF(sum!A807="SA",sum!B807,"*")</f>
        <v>*</v>
      </c>
      <c r="BB814" s="2"/>
      <c r="BC814" s="2" t="str">
        <f>IF(sum!A807="SA",sum!G807,"*")</f>
        <v>*</v>
      </c>
    </row>
    <row r="815" spans="2:55">
      <c r="B815" s="2" t="s">
        <v>186</v>
      </c>
      <c r="C815" s="2" t="s">
        <v>187</v>
      </c>
      <c r="D815" s="2">
        <v>2035</v>
      </c>
      <c r="J815" s="2" t="s">
        <v>186</v>
      </c>
      <c r="K815" s="2" t="s">
        <v>187</v>
      </c>
      <c r="L815" s="2">
        <v>2035</v>
      </c>
      <c r="M815" s="2" t="str">
        <f>IF(sum!A808="AT",sum!B808,"*")</f>
        <v>*</v>
      </c>
      <c r="N815" s="2"/>
      <c r="O815" s="2" t="str">
        <f>IF(sum!A808="AT",sum!G808,"*")</f>
        <v>*</v>
      </c>
      <c r="R815" s="2" t="s">
        <v>186</v>
      </c>
      <c r="S815" s="2" t="s">
        <v>187</v>
      </c>
      <c r="T815" s="2">
        <v>2035</v>
      </c>
      <c r="U815" s="2" t="str">
        <f>IF(sum!A808="BC",sum!B808,"*")</f>
        <v>*</v>
      </c>
      <c r="V815" s="2"/>
      <c r="W815" s="2" t="str">
        <f>IF(sum!A808="BC",sum!G808,"*")</f>
        <v>*</v>
      </c>
      <c r="Z815" s="2" t="s">
        <v>186</v>
      </c>
      <c r="AA815" s="2" t="s">
        <v>187</v>
      </c>
      <c r="AB815" s="2">
        <v>2035</v>
      </c>
      <c r="AC815" s="2" t="str">
        <f>IF(sum!A808="MA",sum!B808,"*")</f>
        <v>*</v>
      </c>
      <c r="AD815" s="2"/>
      <c r="AE815" s="2" t="str">
        <f>IF(sum!A808="MA",sum!G808,"*")</f>
        <v>*</v>
      </c>
      <c r="AH815" s="2" t="s">
        <v>186</v>
      </c>
      <c r="AI815" s="2" t="s">
        <v>187</v>
      </c>
      <c r="AJ815" s="2">
        <v>2035</v>
      </c>
      <c r="AK815" s="2" t="str">
        <f>IF(sum!A808="ON",sum!B808,"*")</f>
        <v>*</v>
      </c>
      <c r="AL815" s="2"/>
      <c r="AM815" s="2" t="str">
        <f>IF(sum!A808="ON",sum!G808,"*")</f>
        <v>*</v>
      </c>
      <c r="AP815" s="4" t="s">
        <v>186</v>
      </c>
      <c r="AQ815" s="4" t="s">
        <v>187</v>
      </c>
      <c r="AR815" s="4">
        <v>2035</v>
      </c>
      <c r="AS815" s="2" t="str">
        <f>IF(sum!A808="QU",sum!B808,"*")</f>
        <v>*</v>
      </c>
      <c r="AT815" s="2"/>
      <c r="AU815" s="2" t="str">
        <f>IF(sum!A808="QU",sum!G808,"*")</f>
        <v>*</v>
      </c>
      <c r="AX815" s="2" t="s">
        <v>186</v>
      </c>
      <c r="AY815" s="2" t="s">
        <v>187</v>
      </c>
      <c r="AZ815" s="2">
        <v>2035</v>
      </c>
      <c r="BA815" s="2" t="str">
        <f>IF(sum!A808="SA",sum!B808,"*")</f>
        <v>*</v>
      </c>
      <c r="BB815" s="2"/>
      <c r="BC815" s="2" t="str">
        <f>IF(sum!A808="SA",sum!G808,"*")</f>
        <v>*</v>
      </c>
    </row>
    <row r="816" spans="2:55">
      <c r="B816" s="4" t="s">
        <v>186</v>
      </c>
      <c r="C816" s="4" t="s">
        <v>187</v>
      </c>
      <c r="D816" s="4">
        <v>2035</v>
      </c>
      <c r="J816" s="4" t="s">
        <v>186</v>
      </c>
      <c r="K816" s="4" t="s">
        <v>187</v>
      </c>
      <c r="L816" s="4">
        <v>2035</v>
      </c>
      <c r="M816" s="2" t="str">
        <f>IF(sum!A809="AT",sum!B809,"*")</f>
        <v>*</v>
      </c>
      <c r="N816" s="2"/>
      <c r="O816" s="2" t="str">
        <f>IF(sum!A809="AT",sum!G809,"*")</f>
        <v>*</v>
      </c>
      <c r="R816" s="4" t="s">
        <v>186</v>
      </c>
      <c r="S816" s="4" t="s">
        <v>187</v>
      </c>
      <c r="T816" s="4">
        <v>2035</v>
      </c>
      <c r="U816" s="2" t="str">
        <f>IF(sum!A809="BC",sum!B809,"*")</f>
        <v>*</v>
      </c>
      <c r="V816" s="2"/>
      <c r="W816" s="2" t="str">
        <f>IF(sum!A809="BC",sum!G809,"*")</f>
        <v>*</v>
      </c>
      <c r="Z816" s="4" t="s">
        <v>186</v>
      </c>
      <c r="AA816" s="4" t="s">
        <v>187</v>
      </c>
      <c r="AB816" s="4">
        <v>2035</v>
      </c>
      <c r="AC816" s="2" t="str">
        <f>IF(sum!A809="MA",sum!B809,"*")</f>
        <v>*</v>
      </c>
      <c r="AD816" s="2"/>
      <c r="AE816" s="2" t="str">
        <f>IF(sum!A809="MA",sum!G809,"*")</f>
        <v>*</v>
      </c>
      <c r="AH816" s="4" t="s">
        <v>186</v>
      </c>
      <c r="AI816" s="4" t="s">
        <v>187</v>
      </c>
      <c r="AJ816" s="4">
        <v>2035</v>
      </c>
      <c r="AK816" s="2" t="str">
        <f>IF(sum!A809="ON",sum!B809,"*")</f>
        <v>*</v>
      </c>
      <c r="AL816" s="2"/>
      <c r="AM816" s="2" t="str">
        <f>IF(sum!A809="ON",sum!G809,"*")</f>
        <v>*</v>
      </c>
      <c r="AP816" s="2" t="s">
        <v>186</v>
      </c>
      <c r="AQ816" s="2" t="s">
        <v>187</v>
      </c>
      <c r="AR816" s="2">
        <v>2035</v>
      </c>
      <c r="AS816" s="2" t="str">
        <f>IF(sum!A809="QU",sum!B809,"*")</f>
        <v>*</v>
      </c>
      <c r="AT816" s="2"/>
      <c r="AU816" s="2" t="str">
        <f>IF(sum!A809="QU",sum!G809,"*")</f>
        <v>*</v>
      </c>
      <c r="AX816" s="4" t="s">
        <v>186</v>
      </c>
      <c r="AY816" s="4" t="s">
        <v>187</v>
      </c>
      <c r="AZ816" s="4">
        <v>2035</v>
      </c>
      <c r="BA816" s="2" t="str">
        <f>IF(sum!A809="SA",sum!B809,"*")</f>
        <v>*</v>
      </c>
      <c r="BB816" s="2"/>
      <c r="BC816" s="2" t="str">
        <f>IF(sum!A809="SA",sum!G809,"*")</f>
        <v>*</v>
      </c>
    </row>
    <row r="817" spans="2:55">
      <c r="B817" s="2" t="s">
        <v>186</v>
      </c>
      <c r="C817" s="2" t="s">
        <v>187</v>
      </c>
      <c r="D817" s="2">
        <v>2035</v>
      </c>
      <c r="J817" s="2" t="s">
        <v>186</v>
      </c>
      <c r="K817" s="2" t="s">
        <v>187</v>
      </c>
      <c r="L817" s="2">
        <v>2035</v>
      </c>
      <c r="M817" s="2" t="str">
        <f>IF(sum!A810="AT",sum!B810,"*")</f>
        <v>*</v>
      </c>
      <c r="N817" s="2"/>
      <c r="O817" s="2" t="str">
        <f>IF(sum!A810="AT",sum!G810,"*")</f>
        <v>*</v>
      </c>
      <c r="R817" s="2" t="s">
        <v>186</v>
      </c>
      <c r="S817" s="2" t="s">
        <v>187</v>
      </c>
      <c r="T817" s="2">
        <v>2035</v>
      </c>
      <c r="U817" s="2" t="str">
        <f>IF(sum!A810="BC",sum!B810,"*")</f>
        <v>*</v>
      </c>
      <c r="V817" s="2"/>
      <c r="W817" s="2" t="str">
        <f>IF(sum!A810="BC",sum!G810,"*")</f>
        <v>*</v>
      </c>
      <c r="Z817" s="2" t="s">
        <v>186</v>
      </c>
      <c r="AA817" s="2" t="s">
        <v>187</v>
      </c>
      <c r="AB817" s="2">
        <v>2035</v>
      </c>
      <c r="AC817" s="2" t="str">
        <f>IF(sum!A810="MA",sum!B810,"*")</f>
        <v>*</v>
      </c>
      <c r="AD817" s="2"/>
      <c r="AE817" s="2" t="str">
        <f>IF(sum!A810="MA",sum!G810,"*")</f>
        <v>*</v>
      </c>
      <c r="AH817" s="2" t="s">
        <v>186</v>
      </c>
      <c r="AI817" s="2" t="s">
        <v>187</v>
      </c>
      <c r="AJ817" s="2">
        <v>2035</v>
      </c>
      <c r="AK817" s="2" t="str">
        <f>IF(sum!A810="ON",sum!B810,"*")</f>
        <v>*</v>
      </c>
      <c r="AL817" s="2"/>
      <c r="AM817" s="2" t="str">
        <f>IF(sum!A810="ON",sum!G810,"*")</f>
        <v>*</v>
      </c>
      <c r="AP817" s="4" t="s">
        <v>186</v>
      </c>
      <c r="AQ817" s="4" t="s">
        <v>187</v>
      </c>
      <c r="AR817" s="4">
        <v>2035</v>
      </c>
      <c r="AS817" s="2" t="str">
        <f>IF(sum!A810="QU",sum!B810,"*")</f>
        <v>*</v>
      </c>
      <c r="AT817" s="2"/>
      <c r="AU817" s="2" t="str">
        <f>IF(sum!A810="QU",sum!G810,"*")</f>
        <v>*</v>
      </c>
      <c r="AX817" s="2" t="s">
        <v>186</v>
      </c>
      <c r="AY817" s="2" t="s">
        <v>187</v>
      </c>
      <c r="AZ817" s="2">
        <v>2035</v>
      </c>
      <c r="BA817" s="2" t="str">
        <f>IF(sum!A810="SA",sum!B810,"*")</f>
        <v>*</v>
      </c>
      <c r="BB817" s="2"/>
      <c r="BC817" s="2" t="str">
        <f>IF(sum!A810="SA",sum!G810,"*")</f>
        <v>*</v>
      </c>
    </row>
    <row r="818" spans="2:55">
      <c r="B818" s="4" t="s">
        <v>186</v>
      </c>
      <c r="C818" s="4" t="s">
        <v>187</v>
      </c>
      <c r="D818" s="4">
        <v>2035</v>
      </c>
      <c r="J818" s="4" t="s">
        <v>186</v>
      </c>
      <c r="K818" s="4" t="s">
        <v>187</v>
      </c>
      <c r="L818" s="4">
        <v>2035</v>
      </c>
      <c r="M818" s="2" t="str">
        <f>IF(sum!A811="AT",sum!B811,"*")</f>
        <v>*</v>
      </c>
      <c r="N818" s="2"/>
      <c r="O818" s="2" t="str">
        <f>IF(sum!A811="AT",sum!G811,"*")</f>
        <v>*</v>
      </c>
      <c r="R818" s="4" t="s">
        <v>186</v>
      </c>
      <c r="S818" s="4" t="s">
        <v>187</v>
      </c>
      <c r="T818" s="4">
        <v>2035</v>
      </c>
      <c r="U818" s="2" t="str">
        <f>IF(sum!A811="BC",sum!B811,"*")</f>
        <v>*</v>
      </c>
      <c r="V818" s="2"/>
      <c r="W818" s="2" t="str">
        <f>IF(sum!A811="BC",sum!G811,"*")</f>
        <v>*</v>
      </c>
      <c r="Z818" s="4" t="s">
        <v>186</v>
      </c>
      <c r="AA818" s="4" t="s">
        <v>187</v>
      </c>
      <c r="AB818" s="4">
        <v>2035</v>
      </c>
      <c r="AC818" s="2" t="str">
        <f>IF(sum!A811="MA",sum!B811,"*")</f>
        <v>*</v>
      </c>
      <c r="AD818" s="2"/>
      <c r="AE818" s="2" t="str">
        <f>IF(sum!A811="MA",sum!G811,"*")</f>
        <v>*</v>
      </c>
      <c r="AH818" s="4" t="s">
        <v>186</v>
      </c>
      <c r="AI818" s="4" t="s">
        <v>187</v>
      </c>
      <c r="AJ818" s="4">
        <v>2035</v>
      </c>
      <c r="AK818" s="2" t="str">
        <f>IF(sum!A811="ON",sum!B811,"*")</f>
        <v>*</v>
      </c>
      <c r="AL818" s="2"/>
      <c r="AM818" s="2" t="str">
        <f>IF(sum!A811="ON",sum!G811,"*")</f>
        <v>*</v>
      </c>
      <c r="AP818" s="2" t="s">
        <v>186</v>
      </c>
      <c r="AQ818" s="2" t="s">
        <v>187</v>
      </c>
      <c r="AR818" s="2">
        <v>2035</v>
      </c>
      <c r="AS818" s="2" t="str">
        <f>IF(sum!A811="QU",sum!B811,"*")</f>
        <v>*</v>
      </c>
      <c r="AT818" s="2"/>
      <c r="AU818" s="2" t="str">
        <f>IF(sum!A811="QU",sum!G811,"*")</f>
        <v>*</v>
      </c>
      <c r="AX818" s="4" t="s">
        <v>186</v>
      </c>
      <c r="AY818" s="4" t="s">
        <v>187</v>
      </c>
      <c r="AZ818" s="4">
        <v>2035</v>
      </c>
      <c r="BA818" s="2" t="str">
        <f>IF(sum!A811="SA",sum!B811,"*")</f>
        <v>*</v>
      </c>
      <c r="BB818" s="2"/>
      <c r="BC818" s="2" t="str">
        <f>IF(sum!A811="SA",sum!G811,"*")</f>
        <v>*</v>
      </c>
    </row>
    <row r="819" spans="2:55">
      <c r="B819" s="2" t="s">
        <v>186</v>
      </c>
      <c r="C819" s="2" t="s">
        <v>187</v>
      </c>
      <c r="D819" s="2">
        <v>2035</v>
      </c>
      <c r="J819" s="2" t="s">
        <v>186</v>
      </c>
      <c r="K819" s="2" t="s">
        <v>187</v>
      </c>
      <c r="L819" s="2">
        <v>2035</v>
      </c>
      <c r="M819" s="2" t="str">
        <f>IF(sum!A812="AT",sum!B812,"*")</f>
        <v>*</v>
      </c>
      <c r="N819" s="2"/>
      <c r="O819" s="2" t="str">
        <f>IF(sum!A812="AT",sum!G812,"*")</f>
        <v>*</v>
      </c>
      <c r="R819" s="2" t="s">
        <v>186</v>
      </c>
      <c r="S819" s="2" t="s">
        <v>187</v>
      </c>
      <c r="T819" s="2">
        <v>2035</v>
      </c>
      <c r="U819" s="2" t="str">
        <f>IF(sum!A812="BC",sum!B812,"*")</f>
        <v>*</v>
      </c>
      <c r="V819" s="2"/>
      <c r="W819" s="2" t="str">
        <f>IF(sum!A812="BC",sum!G812,"*")</f>
        <v>*</v>
      </c>
      <c r="Z819" s="2" t="s">
        <v>186</v>
      </c>
      <c r="AA819" s="2" t="s">
        <v>187</v>
      </c>
      <c r="AB819" s="2">
        <v>2035</v>
      </c>
      <c r="AC819" s="2" t="str">
        <f>IF(sum!A812="MA",sum!B812,"*")</f>
        <v>*</v>
      </c>
      <c r="AD819" s="2"/>
      <c r="AE819" s="2" t="str">
        <f>IF(sum!A812="MA",sum!G812,"*")</f>
        <v>*</v>
      </c>
      <c r="AH819" s="2" t="s">
        <v>186</v>
      </c>
      <c r="AI819" s="2" t="s">
        <v>187</v>
      </c>
      <c r="AJ819" s="2">
        <v>2035</v>
      </c>
      <c r="AK819" s="2" t="str">
        <f>IF(sum!A812="ON",sum!B812,"*")</f>
        <v>*</v>
      </c>
      <c r="AL819" s="2"/>
      <c r="AM819" s="2" t="str">
        <f>IF(sum!A812="ON",sum!G812,"*")</f>
        <v>*</v>
      </c>
      <c r="AP819" s="4" t="s">
        <v>186</v>
      </c>
      <c r="AQ819" s="4" t="s">
        <v>187</v>
      </c>
      <c r="AR819" s="4">
        <v>2035</v>
      </c>
      <c r="AS819" s="2" t="str">
        <f>IF(sum!A812="QU",sum!B812,"*")</f>
        <v>*</v>
      </c>
      <c r="AT819" s="2"/>
      <c r="AU819" s="2" t="str">
        <f>IF(sum!A812="QU",sum!G812,"*")</f>
        <v>*</v>
      </c>
      <c r="AX819" s="2" t="s">
        <v>186</v>
      </c>
      <c r="AY819" s="2" t="s">
        <v>187</v>
      </c>
      <c r="AZ819" s="2">
        <v>2035</v>
      </c>
      <c r="BA819" s="2" t="str">
        <f>IF(sum!A812="SA",sum!B812,"*")</f>
        <v>*</v>
      </c>
      <c r="BB819" s="2"/>
      <c r="BC819" s="2" t="str">
        <f>IF(sum!A812="SA",sum!G812,"*")</f>
        <v>*</v>
      </c>
    </row>
    <row r="820" spans="2:55">
      <c r="B820" s="4" t="s">
        <v>186</v>
      </c>
      <c r="C820" s="4" t="s">
        <v>187</v>
      </c>
      <c r="D820" s="4">
        <v>2035</v>
      </c>
      <c r="J820" s="4" t="s">
        <v>186</v>
      </c>
      <c r="K820" s="4" t="s">
        <v>187</v>
      </c>
      <c r="L820" s="4">
        <v>2035</v>
      </c>
      <c r="M820" s="2" t="str">
        <f>IF(sum!A813="AT",sum!B813,"*")</f>
        <v>*</v>
      </c>
      <c r="N820" s="2"/>
      <c r="O820" s="2" t="str">
        <f>IF(sum!A813="AT",sum!G813,"*")</f>
        <v>*</v>
      </c>
      <c r="R820" s="4" t="s">
        <v>186</v>
      </c>
      <c r="S820" s="4" t="s">
        <v>187</v>
      </c>
      <c r="T820" s="4">
        <v>2035</v>
      </c>
      <c r="U820" s="2" t="str">
        <f>IF(sum!A813="BC",sum!B813,"*")</f>
        <v>*</v>
      </c>
      <c r="V820" s="2"/>
      <c r="W820" s="2" t="str">
        <f>IF(sum!A813="BC",sum!G813,"*")</f>
        <v>*</v>
      </c>
      <c r="Z820" s="4" t="s">
        <v>186</v>
      </c>
      <c r="AA820" s="4" t="s">
        <v>187</v>
      </c>
      <c r="AB820" s="4">
        <v>2035</v>
      </c>
      <c r="AC820" s="2" t="str">
        <f>IF(sum!A813="MA",sum!B813,"*")</f>
        <v>*</v>
      </c>
      <c r="AD820" s="2"/>
      <c r="AE820" s="2" t="str">
        <f>IF(sum!A813="MA",sum!G813,"*")</f>
        <v>*</v>
      </c>
      <c r="AH820" s="4" t="s">
        <v>186</v>
      </c>
      <c r="AI820" s="4" t="s">
        <v>187</v>
      </c>
      <c r="AJ820" s="4">
        <v>2035</v>
      </c>
      <c r="AK820" s="2" t="str">
        <f>IF(sum!A813="ON",sum!B813,"*")</f>
        <v>*</v>
      </c>
      <c r="AL820" s="2"/>
      <c r="AM820" s="2" t="str">
        <f>IF(sum!A813="ON",sum!G813,"*")</f>
        <v>*</v>
      </c>
      <c r="AP820" s="2" t="s">
        <v>186</v>
      </c>
      <c r="AQ820" s="2" t="s">
        <v>187</v>
      </c>
      <c r="AR820" s="2">
        <v>2035</v>
      </c>
      <c r="AS820" s="2" t="str">
        <f>IF(sum!A813="QU",sum!B813,"*")</f>
        <v>*</v>
      </c>
      <c r="AT820" s="2"/>
      <c r="AU820" s="2" t="str">
        <f>IF(sum!A813="QU",sum!G813,"*")</f>
        <v>*</v>
      </c>
      <c r="AX820" s="4" t="s">
        <v>186</v>
      </c>
      <c r="AY820" s="4" t="s">
        <v>187</v>
      </c>
      <c r="AZ820" s="4">
        <v>2035</v>
      </c>
      <c r="BA820" s="2" t="str">
        <f>IF(sum!A813="SA",sum!B813,"*")</f>
        <v>*</v>
      </c>
      <c r="BB820" s="2"/>
      <c r="BC820" s="2" t="str">
        <f>IF(sum!A813="SA",sum!G813,"*")</f>
        <v>*</v>
      </c>
    </row>
    <row r="821" spans="2:55">
      <c r="B821" s="2" t="s">
        <v>186</v>
      </c>
      <c r="C821" s="2" t="s">
        <v>187</v>
      </c>
      <c r="D821" s="2">
        <v>2035</v>
      </c>
      <c r="J821" s="2" t="s">
        <v>186</v>
      </c>
      <c r="K821" s="2" t="s">
        <v>187</v>
      </c>
      <c r="L821" s="2">
        <v>2035</v>
      </c>
      <c r="M821" s="2" t="str">
        <f>IF(sum!A814="AT",sum!B814,"*")</f>
        <v>*</v>
      </c>
      <c r="N821" s="2"/>
      <c r="O821" s="2" t="str">
        <f>IF(sum!A814="AT",sum!G814,"*")</f>
        <v>*</v>
      </c>
      <c r="R821" s="2" t="s">
        <v>186</v>
      </c>
      <c r="S821" s="2" t="s">
        <v>187</v>
      </c>
      <c r="T821" s="2">
        <v>2035</v>
      </c>
      <c r="U821" s="2" t="str">
        <f>IF(sum!A814="BC",sum!B814,"*")</f>
        <v>*</v>
      </c>
      <c r="V821" s="2"/>
      <c r="W821" s="2" t="str">
        <f>IF(sum!A814="BC",sum!G814,"*")</f>
        <v>*</v>
      </c>
      <c r="Z821" s="2" t="s">
        <v>186</v>
      </c>
      <c r="AA821" s="2" t="s">
        <v>187</v>
      </c>
      <c r="AB821" s="2">
        <v>2035</v>
      </c>
      <c r="AC821" s="2" t="str">
        <f>IF(sum!A814="MA",sum!B814,"*")</f>
        <v>*</v>
      </c>
      <c r="AD821" s="2"/>
      <c r="AE821" s="2" t="str">
        <f>IF(sum!A814="MA",sum!G814,"*")</f>
        <v>*</v>
      </c>
      <c r="AH821" s="2" t="s">
        <v>186</v>
      </c>
      <c r="AI821" s="2" t="s">
        <v>187</v>
      </c>
      <c r="AJ821" s="2">
        <v>2035</v>
      </c>
      <c r="AK821" s="2" t="str">
        <f>IF(sum!A814="ON",sum!B814,"*")</f>
        <v>*</v>
      </c>
      <c r="AL821" s="2"/>
      <c r="AM821" s="2" t="str">
        <f>IF(sum!A814="ON",sum!G814,"*")</f>
        <v>*</v>
      </c>
      <c r="AP821" s="4" t="s">
        <v>186</v>
      </c>
      <c r="AQ821" s="4" t="s">
        <v>187</v>
      </c>
      <c r="AR821" s="4">
        <v>2035</v>
      </c>
      <c r="AS821" s="2" t="str">
        <f>IF(sum!A814="QU",sum!B814,"*")</f>
        <v>*</v>
      </c>
      <c r="AT821" s="2"/>
      <c r="AU821" s="2" t="str">
        <f>IF(sum!A814="QU",sum!G814,"*")</f>
        <v>*</v>
      </c>
      <c r="AX821" s="2" t="s">
        <v>186</v>
      </c>
      <c r="AY821" s="2" t="s">
        <v>187</v>
      </c>
      <c r="AZ821" s="2">
        <v>2035</v>
      </c>
      <c r="BA821" s="2" t="str">
        <f>IF(sum!A814="SA",sum!B814,"*")</f>
        <v>*</v>
      </c>
      <c r="BB821" s="2"/>
      <c r="BC821" s="2" t="str">
        <f>IF(sum!A814="SA",sum!G814,"*")</f>
        <v>*</v>
      </c>
    </row>
    <row r="822" spans="2:55">
      <c r="B822" s="4" t="s">
        <v>186</v>
      </c>
      <c r="C822" s="4" t="s">
        <v>187</v>
      </c>
      <c r="D822" s="4">
        <v>2035</v>
      </c>
      <c r="J822" s="4" t="s">
        <v>186</v>
      </c>
      <c r="K822" s="4" t="s">
        <v>187</v>
      </c>
      <c r="L822" s="4">
        <v>2035</v>
      </c>
      <c r="M822" s="2" t="str">
        <f>IF(sum!A815="AT",sum!B815,"*")</f>
        <v>*</v>
      </c>
      <c r="N822" s="2"/>
      <c r="O822" s="2" t="str">
        <f>IF(sum!A815="AT",sum!G815,"*")</f>
        <v>*</v>
      </c>
      <c r="R822" s="4" t="s">
        <v>186</v>
      </c>
      <c r="S822" s="4" t="s">
        <v>187</v>
      </c>
      <c r="T822" s="4">
        <v>2035</v>
      </c>
      <c r="U822" s="2" t="str">
        <f>IF(sum!A815="BC",sum!B815,"*")</f>
        <v>*</v>
      </c>
      <c r="V822" s="2"/>
      <c r="W822" s="2" t="str">
        <f>IF(sum!A815="BC",sum!G815,"*")</f>
        <v>*</v>
      </c>
      <c r="Z822" s="4" t="s">
        <v>186</v>
      </c>
      <c r="AA822" s="4" t="s">
        <v>187</v>
      </c>
      <c r="AB822" s="4">
        <v>2035</v>
      </c>
      <c r="AC822" s="2" t="str">
        <f>IF(sum!A815="MA",sum!B815,"*")</f>
        <v>*</v>
      </c>
      <c r="AD822" s="2"/>
      <c r="AE822" s="2" t="str">
        <f>IF(sum!A815="MA",sum!G815,"*")</f>
        <v>*</v>
      </c>
      <c r="AH822" s="4" t="s">
        <v>186</v>
      </c>
      <c r="AI822" s="4" t="s">
        <v>187</v>
      </c>
      <c r="AJ822" s="4">
        <v>2035</v>
      </c>
      <c r="AK822" s="2" t="str">
        <f>IF(sum!A815="ON",sum!B815,"*")</f>
        <v>*</v>
      </c>
      <c r="AL822" s="2"/>
      <c r="AM822" s="2" t="str">
        <f>IF(sum!A815="ON",sum!G815,"*")</f>
        <v>*</v>
      </c>
      <c r="AP822" s="2" t="s">
        <v>186</v>
      </c>
      <c r="AQ822" s="2" t="s">
        <v>187</v>
      </c>
      <c r="AR822" s="2">
        <v>2035</v>
      </c>
      <c r="AS822" s="2" t="str">
        <f>IF(sum!A815="QU",sum!B815,"*")</f>
        <v>*</v>
      </c>
      <c r="AT822" s="2"/>
      <c r="AU822" s="2" t="str">
        <f>IF(sum!A815="QU",sum!G815,"*")</f>
        <v>*</v>
      </c>
      <c r="AX822" s="4" t="s">
        <v>186</v>
      </c>
      <c r="AY822" s="4" t="s">
        <v>187</v>
      </c>
      <c r="AZ822" s="4">
        <v>2035</v>
      </c>
      <c r="BA822" s="2" t="str">
        <f>IF(sum!A815="SA",sum!B815,"*")</f>
        <v>*</v>
      </c>
      <c r="BB822" s="2"/>
      <c r="BC822" s="2" t="str">
        <f>IF(sum!A815="SA",sum!G815,"*")</f>
        <v>*</v>
      </c>
    </row>
    <row r="823" spans="2:55">
      <c r="B823" s="2" t="s">
        <v>186</v>
      </c>
      <c r="C823" s="2" t="s">
        <v>187</v>
      </c>
      <c r="D823" s="2">
        <v>2035</v>
      </c>
      <c r="J823" s="2" t="s">
        <v>186</v>
      </c>
      <c r="K823" s="2" t="s">
        <v>187</v>
      </c>
      <c r="L823" s="2">
        <v>2035</v>
      </c>
      <c r="M823" s="2" t="str">
        <f>IF(sum!A816="AT",sum!B816,"*")</f>
        <v>*</v>
      </c>
      <c r="N823" s="2"/>
      <c r="O823" s="2" t="str">
        <f>IF(sum!A816="AT",sum!G816,"*")</f>
        <v>*</v>
      </c>
      <c r="R823" s="2" t="s">
        <v>186</v>
      </c>
      <c r="S823" s="2" t="s">
        <v>187</v>
      </c>
      <c r="T823" s="2">
        <v>2035</v>
      </c>
      <c r="U823" s="2" t="str">
        <f>IF(sum!A816="BC",sum!B816,"*")</f>
        <v>*</v>
      </c>
      <c r="V823" s="2"/>
      <c r="W823" s="2" t="str">
        <f>IF(sum!A816="BC",sum!G816,"*")</f>
        <v>*</v>
      </c>
      <c r="Z823" s="2" t="s">
        <v>186</v>
      </c>
      <c r="AA823" s="2" t="s">
        <v>187</v>
      </c>
      <c r="AB823" s="2">
        <v>2035</v>
      </c>
      <c r="AC823" s="2" t="str">
        <f>IF(sum!A816="MA",sum!B816,"*")</f>
        <v>*</v>
      </c>
      <c r="AD823" s="2"/>
      <c r="AE823" s="2" t="str">
        <f>IF(sum!A816="MA",sum!G816,"*")</f>
        <v>*</v>
      </c>
      <c r="AH823" s="2" t="s">
        <v>186</v>
      </c>
      <c r="AI823" s="2" t="s">
        <v>187</v>
      </c>
      <c r="AJ823" s="2">
        <v>2035</v>
      </c>
      <c r="AK823" s="2" t="str">
        <f>IF(sum!A816="ON",sum!B816,"*")</f>
        <v>*</v>
      </c>
      <c r="AL823" s="2"/>
      <c r="AM823" s="2" t="str">
        <f>IF(sum!A816="ON",sum!G816,"*")</f>
        <v>*</v>
      </c>
      <c r="AP823" s="4" t="s">
        <v>186</v>
      </c>
      <c r="AQ823" s="4" t="s">
        <v>187</v>
      </c>
      <c r="AR823" s="4">
        <v>2035</v>
      </c>
      <c r="AS823" s="2" t="str">
        <f>IF(sum!A816="QU",sum!B816,"*")</f>
        <v>*</v>
      </c>
      <c r="AT823" s="2"/>
      <c r="AU823" s="2" t="str">
        <f>IF(sum!A816="QU",sum!G816,"*")</f>
        <v>*</v>
      </c>
      <c r="AX823" s="2" t="s">
        <v>186</v>
      </c>
      <c r="AY823" s="2" t="s">
        <v>187</v>
      </c>
      <c r="AZ823" s="2">
        <v>2035</v>
      </c>
      <c r="BA823" s="2" t="str">
        <f>IF(sum!A816="SA",sum!B816,"*")</f>
        <v>*</v>
      </c>
      <c r="BB823" s="2"/>
      <c r="BC823" s="2" t="str">
        <f>IF(sum!A816="SA",sum!G816,"*")</f>
        <v>*</v>
      </c>
    </row>
    <row r="824" spans="2:55">
      <c r="B824" s="4" t="s">
        <v>186</v>
      </c>
      <c r="C824" s="4" t="s">
        <v>187</v>
      </c>
      <c r="D824" s="4">
        <v>2035</v>
      </c>
      <c r="J824" s="4" t="s">
        <v>186</v>
      </c>
      <c r="K824" s="4" t="s">
        <v>187</v>
      </c>
      <c r="L824" s="4">
        <v>2035</v>
      </c>
      <c r="M824" s="2" t="str">
        <f>IF(sum!A817="AT",sum!B817,"*")</f>
        <v>*</v>
      </c>
      <c r="N824" s="2"/>
      <c r="O824" s="2" t="str">
        <f>IF(sum!A817="AT",sum!G817,"*")</f>
        <v>*</v>
      </c>
      <c r="R824" s="4" t="s">
        <v>186</v>
      </c>
      <c r="S824" s="4" t="s">
        <v>187</v>
      </c>
      <c r="T824" s="4">
        <v>2035</v>
      </c>
      <c r="U824" s="2" t="str">
        <f>IF(sum!A817="BC",sum!B817,"*")</f>
        <v>*</v>
      </c>
      <c r="V824" s="2"/>
      <c r="W824" s="2" t="str">
        <f>IF(sum!A817="BC",sum!G817,"*")</f>
        <v>*</v>
      </c>
      <c r="Z824" s="4" t="s">
        <v>186</v>
      </c>
      <c r="AA824" s="4" t="s">
        <v>187</v>
      </c>
      <c r="AB824" s="4">
        <v>2035</v>
      </c>
      <c r="AC824" s="2" t="str">
        <f>IF(sum!A817="MA",sum!B817,"*")</f>
        <v>*</v>
      </c>
      <c r="AD824" s="2"/>
      <c r="AE824" s="2" t="str">
        <f>IF(sum!A817="MA",sum!G817,"*")</f>
        <v>*</v>
      </c>
      <c r="AH824" s="4" t="s">
        <v>186</v>
      </c>
      <c r="AI824" s="4" t="s">
        <v>187</v>
      </c>
      <c r="AJ824" s="4">
        <v>2035</v>
      </c>
      <c r="AK824" s="2" t="str">
        <f>IF(sum!A817="ON",sum!B817,"*")</f>
        <v>*</v>
      </c>
      <c r="AL824" s="2"/>
      <c r="AM824" s="2" t="str">
        <f>IF(sum!A817="ON",sum!G817,"*")</f>
        <v>*</v>
      </c>
      <c r="AP824" s="2" t="s">
        <v>186</v>
      </c>
      <c r="AQ824" s="2" t="s">
        <v>187</v>
      </c>
      <c r="AR824" s="2">
        <v>2035</v>
      </c>
      <c r="AS824" s="2" t="str">
        <f>IF(sum!A817="QU",sum!B817,"*")</f>
        <v>*</v>
      </c>
      <c r="AT824" s="2"/>
      <c r="AU824" s="2" t="str">
        <f>IF(sum!A817="QU",sum!G817,"*")</f>
        <v>*</v>
      </c>
      <c r="AX824" s="4" t="s">
        <v>186</v>
      </c>
      <c r="AY824" s="4" t="s">
        <v>187</v>
      </c>
      <c r="AZ824" s="4">
        <v>2035</v>
      </c>
      <c r="BA824" s="2" t="str">
        <f>IF(sum!A817="SA",sum!B817,"*")</f>
        <v>*</v>
      </c>
      <c r="BB824" s="2"/>
      <c r="BC824" s="2" t="str">
        <f>IF(sum!A817="SA",sum!G817,"*")</f>
        <v>*</v>
      </c>
    </row>
    <row r="825" spans="2:55">
      <c r="B825" s="2" t="s">
        <v>186</v>
      </c>
      <c r="C825" s="2" t="s">
        <v>187</v>
      </c>
      <c r="D825" s="2">
        <v>2035</v>
      </c>
      <c r="J825" s="2" t="s">
        <v>186</v>
      </c>
      <c r="K825" s="2" t="s">
        <v>187</v>
      </c>
      <c r="L825" s="2">
        <v>2035</v>
      </c>
      <c r="M825" s="2" t="str">
        <f>IF(sum!A818="AT",sum!B818,"*")</f>
        <v>*</v>
      </c>
      <c r="N825" s="2"/>
      <c r="O825" s="2" t="str">
        <f>IF(sum!A818="AT",sum!G818,"*")</f>
        <v>*</v>
      </c>
      <c r="R825" s="2" t="s">
        <v>186</v>
      </c>
      <c r="S825" s="2" t="s">
        <v>187</v>
      </c>
      <c r="T825" s="2">
        <v>2035</v>
      </c>
      <c r="U825" s="2" t="str">
        <f>IF(sum!A818="BC",sum!B818,"*")</f>
        <v>*</v>
      </c>
      <c r="V825" s="2"/>
      <c r="W825" s="2" t="str">
        <f>IF(sum!A818="BC",sum!G818,"*")</f>
        <v>*</v>
      </c>
      <c r="Z825" s="2" t="s">
        <v>186</v>
      </c>
      <c r="AA825" s="2" t="s">
        <v>187</v>
      </c>
      <c r="AB825" s="2">
        <v>2035</v>
      </c>
      <c r="AC825" s="2" t="str">
        <f>IF(sum!A818="MA",sum!B818,"*")</f>
        <v>*</v>
      </c>
      <c r="AD825" s="2"/>
      <c r="AE825" s="2" t="str">
        <f>IF(sum!A818="MA",sum!G818,"*")</f>
        <v>*</v>
      </c>
      <c r="AH825" s="2" t="s">
        <v>186</v>
      </c>
      <c r="AI825" s="2" t="s">
        <v>187</v>
      </c>
      <c r="AJ825" s="2">
        <v>2035</v>
      </c>
      <c r="AK825" s="2" t="str">
        <f>IF(sum!A818="ON",sum!B818,"*")</f>
        <v>*</v>
      </c>
      <c r="AL825" s="2"/>
      <c r="AM825" s="2" t="str">
        <f>IF(sum!A818="ON",sum!G818,"*")</f>
        <v>*</v>
      </c>
      <c r="AP825" s="4" t="s">
        <v>186</v>
      </c>
      <c r="AQ825" s="4" t="s">
        <v>187</v>
      </c>
      <c r="AR825" s="4">
        <v>2035</v>
      </c>
      <c r="AS825" s="2" t="str">
        <f>IF(sum!A818="QU",sum!B818,"*")</f>
        <v>*</v>
      </c>
      <c r="AT825" s="2"/>
      <c r="AU825" s="2" t="str">
        <f>IF(sum!A818="QU",sum!G818,"*")</f>
        <v>*</v>
      </c>
      <c r="AX825" s="2" t="s">
        <v>186</v>
      </c>
      <c r="AY825" s="2" t="s">
        <v>187</v>
      </c>
      <c r="AZ825" s="2">
        <v>2035</v>
      </c>
      <c r="BA825" s="2" t="str">
        <f>IF(sum!A818="SA",sum!B818,"*")</f>
        <v>*</v>
      </c>
      <c r="BB825" s="2"/>
      <c r="BC825" s="2" t="str">
        <f>IF(sum!A818="SA",sum!G818,"*")</f>
        <v>*</v>
      </c>
    </row>
    <row r="826" spans="2:55">
      <c r="B826" s="4" t="s">
        <v>186</v>
      </c>
      <c r="C826" s="4" t="s">
        <v>187</v>
      </c>
      <c r="D826" s="4">
        <v>2035</v>
      </c>
      <c r="J826" s="4" t="s">
        <v>186</v>
      </c>
      <c r="K826" s="4" t="s">
        <v>187</v>
      </c>
      <c r="L826" s="4">
        <v>2035</v>
      </c>
      <c r="M826" s="2" t="str">
        <f>IF(sum!A819="AT",sum!B819,"*")</f>
        <v>*</v>
      </c>
      <c r="N826" s="2"/>
      <c r="O826" s="2" t="str">
        <f>IF(sum!A819="AT",sum!G819,"*")</f>
        <v>*</v>
      </c>
      <c r="R826" s="4" t="s">
        <v>186</v>
      </c>
      <c r="S826" s="4" t="s">
        <v>187</v>
      </c>
      <c r="T826" s="4">
        <v>2035</v>
      </c>
      <c r="U826" s="2" t="str">
        <f>IF(sum!A819="BC",sum!B819,"*")</f>
        <v>*</v>
      </c>
      <c r="V826" s="2"/>
      <c r="W826" s="2" t="str">
        <f>IF(sum!A819="BC",sum!G819,"*")</f>
        <v>*</v>
      </c>
      <c r="Z826" s="4" t="s">
        <v>186</v>
      </c>
      <c r="AA826" s="4" t="s">
        <v>187</v>
      </c>
      <c r="AB826" s="4">
        <v>2035</v>
      </c>
      <c r="AC826" s="2" t="str">
        <f>IF(sum!A819="MA",sum!B819,"*")</f>
        <v>*</v>
      </c>
      <c r="AD826" s="2"/>
      <c r="AE826" s="2" t="str">
        <f>IF(sum!A819="MA",sum!G819,"*")</f>
        <v>*</v>
      </c>
      <c r="AH826" s="4" t="s">
        <v>186</v>
      </c>
      <c r="AI826" s="4" t="s">
        <v>187</v>
      </c>
      <c r="AJ826" s="4">
        <v>2035</v>
      </c>
      <c r="AK826" s="2" t="str">
        <f>IF(sum!A819="ON",sum!B819,"*")</f>
        <v>*</v>
      </c>
      <c r="AL826" s="2"/>
      <c r="AM826" s="2" t="str">
        <f>IF(sum!A819="ON",sum!G819,"*")</f>
        <v>*</v>
      </c>
      <c r="AP826" s="2" t="s">
        <v>186</v>
      </c>
      <c r="AQ826" s="2" t="s">
        <v>187</v>
      </c>
      <c r="AR826" s="2">
        <v>2035</v>
      </c>
      <c r="AS826" s="2" t="str">
        <f>IF(sum!A819="QU",sum!B819,"*")</f>
        <v>*</v>
      </c>
      <c r="AT826" s="2"/>
      <c r="AU826" s="2" t="str">
        <f>IF(sum!A819="QU",sum!G819,"*")</f>
        <v>*</v>
      </c>
      <c r="AX826" s="4" t="s">
        <v>186</v>
      </c>
      <c r="AY826" s="4" t="s">
        <v>187</v>
      </c>
      <c r="AZ826" s="4">
        <v>2035</v>
      </c>
      <c r="BA826" s="2" t="str">
        <f>IF(sum!A819="SA",sum!B819,"*")</f>
        <v>*</v>
      </c>
      <c r="BB826" s="2"/>
      <c r="BC826" s="2" t="str">
        <f>IF(sum!A819="SA",sum!G819,"*")</f>
        <v>*</v>
      </c>
    </row>
    <row r="827" spans="2:55">
      <c r="B827" s="2" t="s">
        <v>186</v>
      </c>
      <c r="C827" s="2" t="s">
        <v>187</v>
      </c>
      <c r="D827" s="2">
        <v>2035</v>
      </c>
      <c r="J827" s="2" t="s">
        <v>186</v>
      </c>
      <c r="K827" s="2" t="s">
        <v>187</v>
      </c>
      <c r="L827" s="2">
        <v>2035</v>
      </c>
      <c r="M827" s="2" t="str">
        <f>IF(sum!A820="AT",sum!B820,"*")</f>
        <v>*</v>
      </c>
      <c r="N827" s="2"/>
      <c r="O827" s="2" t="str">
        <f>IF(sum!A820="AT",sum!G820,"*")</f>
        <v>*</v>
      </c>
      <c r="R827" s="2" t="s">
        <v>186</v>
      </c>
      <c r="S827" s="2" t="s">
        <v>187</v>
      </c>
      <c r="T827" s="2">
        <v>2035</v>
      </c>
      <c r="U827" s="2" t="str">
        <f>IF(sum!A820="BC",sum!B820,"*")</f>
        <v>*</v>
      </c>
      <c r="V827" s="2"/>
      <c r="W827" s="2" t="str">
        <f>IF(sum!A820="BC",sum!G820,"*")</f>
        <v>*</v>
      </c>
      <c r="Z827" s="2" t="s">
        <v>186</v>
      </c>
      <c r="AA827" s="2" t="s">
        <v>187</v>
      </c>
      <c r="AB827" s="2">
        <v>2035</v>
      </c>
      <c r="AC827" s="2" t="str">
        <f>IF(sum!A820="MA",sum!B820,"*")</f>
        <v>*</v>
      </c>
      <c r="AD827" s="2"/>
      <c r="AE827" s="2" t="str">
        <f>IF(sum!A820="MA",sum!G820,"*")</f>
        <v>*</v>
      </c>
      <c r="AH827" s="2" t="s">
        <v>186</v>
      </c>
      <c r="AI827" s="2" t="s">
        <v>187</v>
      </c>
      <c r="AJ827" s="2">
        <v>2035</v>
      </c>
      <c r="AK827" s="2" t="str">
        <f>IF(sum!A820="ON",sum!B820,"*")</f>
        <v>*</v>
      </c>
      <c r="AL827" s="2"/>
      <c r="AM827" s="2" t="str">
        <f>IF(sum!A820="ON",sum!G820,"*")</f>
        <v>*</v>
      </c>
      <c r="AP827" s="4" t="s">
        <v>186</v>
      </c>
      <c r="AQ827" s="4" t="s">
        <v>187</v>
      </c>
      <c r="AR827" s="4">
        <v>2035</v>
      </c>
      <c r="AS827" s="2" t="str">
        <f>IF(sum!A820="QU",sum!B820,"*")</f>
        <v>*</v>
      </c>
      <c r="AT827" s="2"/>
      <c r="AU827" s="2" t="str">
        <f>IF(sum!A820="QU",sum!G820,"*")</f>
        <v>*</v>
      </c>
      <c r="AX827" s="2" t="s">
        <v>186</v>
      </c>
      <c r="AY827" s="2" t="s">
        <v>187</v>
      </c>
      <c r="AZ827" s="2">
        <v>2035</v>
      </c>
      <c r="BA827" s="2" t="str">
        <f>IF(sum!A820="SA",sum!B820,"*")</f>
        <v>*</v>
      </c>
      <c r="BB827" s="2"/>
      <c r="BC827" s="2" t="str">
        <f>IF(sum!A820="SA",sum!G820,"*")</f>
        <v>*</v>
      </c>
    </row>
    <row r="828" spans="2:55">
      <c r="B828" s="4" t="s">
        <v>186</v>
      </c>
      <c r="C828" s="4" t="s">
        <v>187</v>
      </c>
      <c r="D828" s="4">
        <v>2035</v>
      </c>
      <c r="J828" s="4" t="s">
        <v>186</v>
      </c>
      <c r="K828" s="4" t="s">
        <v>187</v>
      </c>
      <c r="L828" s="4">
        <v>2035</v>
      </c>
      <c r="M828" s="2" t="str">
        <f>IF(sum!A821="AT",sum!B821,"*")</f>
        <v>*</v>
      </c>
      <c r="N828" s="2"/>
      <c r="O828" s="2" t="str">
        <f>IF(sum!A821="AT",sum!G821,"*")</f>
        <v>*</v>
      </c>
      <c r="R828" s="4" t="s">
        <v>186</v>
      </c>
      <c r="S828" s="4" t="s">
        <v>187</v>
      </c>
      <c r="T828" s="4">
        <v>2035</v>
      </c>
      <c r="U828" s="2" t="str">
        <f>IF(sum!A821="BC",sum!B821,"*")</f>
        <v>*</v>
      </c>
      <c r="V828" s="2"/>
      <c r="W828" s="2" t="str">
        <f>IF(sum!A821="BC",sum!G821,"*")</f>
        <v>*</v>
      </c>
      <c r="Z828" s="4" t="s">
        <v>186</v>
      </c>
      <c r="AA828" s="4" t="s">
        <v>187</v>
      </c>
      <c r="AB828" s="4">
        <v>2035</v>
      </c>
      <c r="AC828" s="2" t="str">
        <f>IF(sum!A821="MA",sum!B821,"*")</f>
        <v>*</v>
      </c>
      <c r="AD828" s="2"/>
      <c r="AE828" s="2" t="str">
        <f>IF(sum!A821="MA",sum!G821,"*")</f>
        <v>*</v>
      </c>
      <c r="AH828" s="4" t="s">
        <v>186</v>
      </c>
      <c r="AI828" s="4" t="s">
        <v>187</v>
      </c>
      <c r="AJ828" s="4">
        <v>2035</v>
      </c>
      <c r="AK828" s="2" t="str">
        <f>IF(sum!A821="ON",sum!B821,"*")</f>
        <v>*</v>
      </c>
      <c r="AL828" s="2"/>
      <c r="AM828" s="2" t="str">
        <f>IF(sum!A821="ON",sum!G821,"*")</f>
        <v>*</v>
      </c>
      <c r="AP828" s="2" t="s">
        <v>186</v>
      </c>
      <c r="AQ828" s="2" t="s">
        <v>187</v>
      </c>
      <c r="AR828" s="2">
        <v>2035</v>
      </c>
      <c r="AS828" s="2" t="str">
        <f>IF(sum!A821="QU",sum!B821,"*")</f>
        <v>*</v>
      </c>
      <c r="AT828" s="2"/>
      <c r="AU828" s="2" t="str">
        <f>IF(sum!A821="QU",sum!G821,"*")</f>
        <v>*</v>
      </c>
      <c r="AX828" s="4" t="s">
        <v>186</v>
      </c>
      <c r="AY828" s="4" t="s">
        <v>187</v>
      </c>
      <c r="AZ828" s="4">
        <v>2035</v>
      </c>
      <c r="BA828" s="2" t="str">
        <f>IF(sum!A821="SA",sum!B821,"*")</f>
        <v>*</v>
      </c>
      <c r="BB828" s="2"/>
      <c r="BC828" s="2" t="str">
        <f>IF(sum!A821="SA",sum!G821,"*")</f>
        <v>*</v>
      </c>
    </row>
    <row r="829" spans="2:55">
      <c r="B829" s="2" t="s">
        <v>186</v>
      </c>
      <c r="C829" s="2" t="s">
        <v>187</v>
      </c>
      <c r="D829" s="2">
        <v>2035</v>
      </c>
      <c r="J829" s="2" t="s">
        <v>186</v>
      </c>
      <c r="K829" s="2" t="s">
        <v>187</v>
      </c>
      <c r="L829" s="2">
        <v>2035</v>
      </c>
      <c r="M829" s="2" t="str">
        <f>IF(sum!A822="AT",sum!B822,"*")</f>
        <v>*</v>
      </c>
      <c r="N829" s="2"/>
      <c r="O829" s="2" t="str">
        <f>IF(sum!A822="AT",sum!G822,"*")</f>
        <v>*</v>
      </c>
      <c r="R829" s="2" t="s">
        <v>186</v>
      </c>
      <c r="S829" s="2" t="s">
        <v>187</v>
      </c>
      <c r="T829" s="2">
        <v>2035</v>
      </c>
      <c r="U829" s="2" t="str">
        <f>IF(sum!A822="BC",sum!B822,"*")</f>
        <v>*</v>
      </c>
      <c r="V829" s="2"/>
      <c r="W829" s="2" t="str">
        <f>IF(sum!A822="BC",sum!G822,"*")</f>
        <v>*</v>
      </c>
      <c r="Z829" s="2" t="s">
        <v>186</v>
      </c>
      <c r="AA829" s="2" t="s">
        <v>187</v>
      </c>
      <c r="AB829" s="2">
        <v>2035</v>
      </c>
      <c r="AC829" s="2" t="str">
        <f>IF(sum!A822="MA",sum!B822,"*")</f>
        <v>*</v>
      </c>
      <c r="AD829" s="2"/>
      <c r="AE829" s="2" t="str">
        <f>IF(sum!A822="MA",sum!G822,"*")</f>
        <v>*</v>
      </c>
      <c r="AH829" s="2" t="s">
        <v>186</v>
      </c>
      <c r="AI829" s="2" t="s">
        <v>187</v>
      </c>
      <c r="AJ829" s="2">
        <v>2035</v>
      </c>
      <c r="AK829" s="2" t="str">
        <f>IF(sum!A822="ON",sum!B822,"*")</f>
        <v>*</v>
      </c>
      <c r="AL829" s="2"/>
      <c r="AM829" s="2" t="str">
        <f>IF(sum!A822="ON",sum!G822,"*")</f>
        <v>*</v>
      </c>
      <c r="AP829" s="4" t="s">
        <v>186</v>
      </c>
      <c r="AQ829" s="4" t="s">
        <v>187</v>
      </c>
      <c r="AR829" s="4">
        <v>2035</v>
      </c>
      <c r="AS829" s="2" t="str">
        <f>IF(sum!A822="QU",sum!B822,"*")</f>
        <v>*</v>
      </c>
      <c r="AT829" s="2"/>
      <c r="AU829" s="2" t="str">
        <f>IF(sum!A822="QU",sum!G822,"*")</f>
        <v>*</v>
      </c>
      <c r="AX829" s="2" t="s">
        <v>186</v>
      </c>
      <c r="AY829" s="2" t="s">
        <v>187</v>
      </c>
      <c r="AZ829" s="2">
        <v>2035</v>
      </c>
      <c r="BA829" s="2" t="str">
        <f>IF(sum!A822="SA",sum!B822,"*")</f>
        <v>*</v>
      </c>
      <c r="BB829" s="2"/>
      <c r="BC829" s="2" t="str">
        <f>IF(sum!A822="SA",sum!G822,"*")</f>
        <v>*</v>
      </c>
    </row>
    <row r="830" spans="2:55">
      <c r="B830" s="4" t="s">
        <v>186</v>
      </c>
      <c r="C830" s="4" t="s">
        <v>187</v>
      </c>
      <c r="D830" s="4">
        <v>2035</v>
      </c>
      <c r="J830" s="4" t="s">
        <v>186</v>
      </c>
      <c r="K830" s="4" t="s">
        <v>187</v>
      </c>
      <c r="L830" s="4">
        <v>2035</v>
      </c>
      <c r="M830" s="2" t="str">
        <f>IF(sum!A823="AT",sum!B823,"*")</f>
        <v>*</v>
      </c>
      <c r="N830" s="2"/>
      <c r="O830" s="2" t="str">
        <f>IF(sum!A823="AT",sum!G823,"*")</f>
        <v>*</v>
      </c>
      <c r="R830" s="4" t="s">
        <v>186</v>
      </c>
      <c r="S830" s="4" t="s">
        <v>187</v>
      </c>
      <c r="T830" s="4">
        <v>2035</v>
      </c>
      <c r="U830" s="2" t="str">
        <f>IF(sum!A823="BC",sum!B823,"*")</f>
        <v>*</v>
      </c>
      <c r="V830" s="2"/>
      <c r="W830" s="2" t="str">
        <f>IF(sum!A823="BC",sum!G823,"*")</f>
        <v>*</v>
      </c>
      <c r="Z830" s="4" t="s">
        <v>186</v>
      </c>
      <c r="AA830" s="4" t="s">
        <v>187</v>
      </c>
      <c r="AB830" s="4">
        <v>2035</v>
      </c>
      <c r="AC830" s="2" t="str">
        <f>IF(sum!A823="MA",sum!B823,"*")</f>
        <v>*</v>
      </c>
      <c r="AD830" s="2"/>
      <c r="AE830" s="2" t="str">
        <f>IF(sum!A823="MA",sum!G823,"*")</f>
        <v>*</v>
      </c>
      <c r="AH830" s="4" t="s">
        <v>186</v>
      </c>
      <c r="AI830" s="4" t="s">
        <v>187</v>
      </c>
      <c r="AJ830" s="4">
        <v>2035</v>
      </c>
      <c r="AK830" s="2" t="str">
        <f>IF(sum!A823="ON",sum!B823,"*")</f>
        <v>*</v>
      </c>
      <c r="AL830" s="2"/>
      <c r="AM830" s="2" t="str">
        <f>IF(sum!A823="ON",sum!G823,"*")</f>
        <v>*</v>
      </c>
      <c r="AP830" s="2" t="s">
        <v>186</v>
      </c>
      <c r="AQ830" s="2" t="s">
        <v>187</v>
      </c>
      <c r="AR830" s="2">
        <v>2035</v>
      </c>
      <c r="AS830" s="2" t="str">
        <f>IF(sum!A823="QU",sum!B823,"*")</f>
        <v>*</v>
      </c>
      <c r="AT830" s="2"/>
      <c r="AU830" s="2" t="str">
        <f>IF(sum!A823="QU",sum!G823,"*")</f>
        <v>*</v>
      </c>
      <c r="AX830" s="4" t="s">
        <v>186</v>
      </c>
      <c r="AY830" s="4" t="s">
        <v>187</v>
      </c>
      <c r="AZ830" s="4">
        <v>2035</v>
      </c>
      <c r="BA830" s="2" t="str">
        <f>IF(sum!A823="SA",sum!B823,"*")</f>
        <v>*</v>
      </c>
      <c r="BB830" s="2"/>
      <c r="BC830" s="2" t="str">
        <f>IF(sum!A823="SA",sum!G823,"*")</f>
        <v>*</v>
      </c>
    </row>
    <row r="831" spans="2:55">
      <c r="B831" s="2" t="s">
        <v>186</v>
      </c>
      <c r="C831" s="2" t="s">
        <v>187</v>
      </c>
      <c r="D831" s="2">
        <v>2035</v>
      </c>
      <c r="J831" s="2" t="s">
        <v>186</v>
      </c>
      <c r="K831" s="2" t="s">
        <v>187</v>
      </c>
      <c r="L831" s="2">
        <v>2035</v>
      </c>
      <c r="M831" s="2" t="str">
        <f>IF(sum!A824="AT",sum!B824,"*")</f>
        <v>*</v>
      </c>
      <c r="N831" s="2"/>
      <c r="O831" s="2" t="str">
        <f>IF(sum!A824="AT",sum!G824,"*")</f>
        <v>*</v>
      </c>
      <c r="R831" s="2" t="s">
        <v>186</v>
      </c>
      <c r="S831" s="2" t="s">
        <v>187</v>
      </c>
      <c r="T831" s="2">
        <v>2035</v>
      </c>
      <c r="U831" s="2" t="str">
        <f>IF(sum!A824="BC",sum!B824,"*")</f>
        <v>*</v>
      </c>
      <c r="V831" s="2"/>
      <c r="W831" s="2" t="str">
        <f>IF(sum!A824="BC",sum!G824,"*")</f>
        <v>*</v>
      </c>
      <c r="Z831" s="2" t="s">
        <v>186</v>
      </c>
      <c r="AA831" s="2" t="s">
        <v>187</v>
      </c>
      <c r="AB831" s="2">
        <v>2035</v>
      </c>
      <c r="AC831" s="2" t="str">
        <f>IF(sum!A824="MA",sum!B824,"*")</f>
        <v>*</v>
      </c>
      <c r="AD831" s="2"/>
      <c r="AE831" s="2" t="str">
        <f>IF(sum!A824="MA",sum!G824,"*")</f>
        <v>*</v>
      </c>
      <c r="AH831" s="2" t="s">
        <v>186</v>
      </c>
      <c r="AI831" s="2" t="s">
        <v>187</v>
      </c>
      <c r="AJ831" s="2">
        <v>2035</v>
      </c>
      <c r="AK831" s="2" t="str">
        <f>IF(sum!A824="ON",sum!B824,"*")</f>
        <v>*</v>
      </c>
      <c r="AL831" s="2"/>
      <c r="AM831" s="2" t="str">
        <f>IF(sum!A824="ON",sum!G824,"*")</f>
        <v>*</v>
      </c>
      <c r="AP831" s="4" t="s">
        <v>186</v>
      </c>
      <c r="AQ831" s="4" t="s">
        <v>187</v>
      </c>
      <c r="AR831" s="4">
        <v>2035</v>
      </c>
      <c r="AS831" s="2" t="str">
        <f>IF(sum!A824="QU",sum!B824,"*")</f>
        <v>*</v>
      </c>
      <c r="AT831" s="2"/>
      <c r="AU831" s="2" t="str">
        <f>IF(sum!A824="QU",sum!G824,"*")</f>
        <v>*</v>
      </c>
      <c r="AX831" s="2" t="s">
        <v>186</v>
      </c>
      <c r="AY831" s="2" t="s">
        <v>187</v>
      </c>
      <c r="AZ831" s="2">
        <v>2035</v>
      </c>
      <c r="BA831" s="2" t="str">
        <f>IF(sum!A824="SA",sum!B824,"*")</f>
        <v>*</v>
      </c>
      <c r="BB831" s="2"/>
      <c r="BC831" s="2" t="str">
        <f>IF(sum!A824="SA",sum!G824,"*")</f>
        <v>*</v>
      </c>
    </row>
    <row r="832" spans="2:55">
      <c r="B832" s="4" t="s">
        <v>186</v>
      </c>
      <c r="C832" s="4" t="s">
        <v>187</v>
      </c>
      <c r="D832" s="4">
        <v>2035</v>
      </c>
      <c r="J832" s="4" t="s">
        <v>186</v>
      </c>
      <c r="K832" s="4" t="s">
        <v>187</v>
      </c>
      <c r="L832" s="4">
        <v>2035</v>
      </c>
      <c r="M832" s="2" t="str">
        <f>IF(sum!A825="AT",sum!B825,"*")</f>
        <v>*</v>
      </c>
      <c r="N832" s="2"/>
      <c r="O832" s="2" t="str">
        <f>IF(sum!A825="AT",sum!G825,"*")</f>
        <v>*</v>
      </c>
      <c r="R832" s="4" t="s">
        <v>186</v>
      </c>
      <c r="S832" s="4" t="s">
        <v>187</v>
      </c>
      <c r="T832" s="4">
        <v>2035</v>
      </c>
      <c r="U832" s="2" t="str">
        <f>IF(sum!A825="BC",sum!B825,"*")</f>
        <v>*</v>
      </c>
      <c r="V832" s="2"/>
      <c r="W832" s="2" t="str">
        <f>IF(sum!A825="BC",sum!G825,"*")</f>
        <v>*</v>
      </c>
      <c r="Z832" s="4" t="s">
        <v>186</v>
      </c>
      <c r="AA832" s="4" t="s">
        <v>187</v>
      </c>
      <c r="AB832" s="4">
        <v>2035</v>
      </c>
      <c r="AC832" s="2" t="str">
        <f>IF(sum!A825="MA",sum!B825,"*")</f>
        <v>*</v>
      </c>
      <c r="AD832" s="2"/>
      <c r="AE832" s="2" t="str">
        <f>IF(sum!A825="MA",sum!G825,"*")</f>
        <v>*</v>
      </c>
      <c r="AH832" s="4" t="s">
        <v>186</v>
      </c>
      <c r="AI832" s="4" t="s">
        <v>187</v>
      </c>
      <c r="AJ832" s="4">
        <v>2035</v>
      </c>
      <c r="AK832" s="2" t="str">
        <f>IF(sum!A825="ON",sum!B825,"*")</f>
        <v>*</v>
      </c>
      <c r="AL832" s="2"/>
      <c r="AM832" s="2" t="str">
        <f>IF(sum!A825="ON",sum!G825,"*")</f>
        <v>*</v>
      </c>
      <c r="AP832" s="2" t="s">
        <v>186</v>
      </c>
      <c r="AQ832" s="2" t="s">
        <v>187</v>
      </c>
      <c r="AR832" s="2">
        <v>2035</v>
      </c>
      <c r="AS832" s="2" t="str">
        <f>IF(sum!A825="QU",sum!B825,"*")</f>
        <v>*</v>
      </c>
      <c r="AT832" s="2"/>
      <c r="AU832" s="2" t="str">
        <f>IF(sum!A825="QU",sum!G825,"*")</f>
        <v>*</v>
      </c>
      <c r="AX832" s="4" t="s">
        <v>186</v>
      </c>
      <c r="AY832" s="4" t="s">
        <v>187</v>
      </c>
      <c r="AZ832" s="4">
        <v>2035</v>
      </c>
      <c r="BA832" s="2" t="str">
        <f>IF(sum!A825="SA",sum!B825,"*")</f>
        <v>*</v>
      </c>
      <c r="BB832" s="2"/>
      <c r="BC832" s="2" t="str">
        <f>IF(sum!A825="SA",sum!G825,"*")</f>
        <v>*</v>
      </c>
    </row>
    <row r="833" spans="2:55">
      <c r="B833" s="2" t="s">
        <v>186</v>
      </c>
      <c r="C833" s="2" t="s">
        <v>187</v>
      </c>
      <c r="D833" s="2">
        <v>2035</v>
      </c>
      <c r="J833" s="2" t="s">
        <v>186</v>
      </c>
      <c r="K833" s="2" t="s">
        <v>187</v>
      </c>
      <c r="L833" s="2">
        <v>2035</v>
      </c>
      <c r="M833" s="2" t="str">
        <f>IF(sum!A826="AT",sum!B826,"*")</f>
        <v>*</v>
      </c>
      <c r="N833" s="2"/>
      <c r="O833" s="2" t="str">
        <f>IF(sum!A826="AT",sum!G826,"*")</f>
        <v>*</v>
      </c>
      <c r="R833" s="2" t="s">
        <v>186</v>
      </c>
      <c r="S833" s="2" t="s">
        <v>187</v>
      </c>
      <c r="T833" s="2">
        <v>2035</v>
      </c>
      <c r="U833" s="2" t="str">
        <f>IF(sum!A826="BC",sum!B826,"*")</f>
        <v>*</v>
      </c>
      <c r="V833" s="2"/>
      <c r="W833" s="2" t="str">
        <f>IF(sum!A826="BC",sum!G826,"*")</f>
        <v>*</v>
      </c>
      <c r="Z833" s="2" t="s">
        <v>186</v>
      </c>
      <c r="AA833" s="2" t="s">
        <v>187</v>
      </c>
      <c r="AB833" s="2">
        <v>2035</v>
      </c>
      <c r="AC833" s="2" t="str">
        <f>IF(sum!A826="MA",sum!B826,"*")</f>
        <v>*</v>
      </c>
      <c r="AD833" s="2"/>
      <c r="AE833" s="2" t="str">
        <f>IF(sum!A826="MA",sum!G826,"*")</f>
        <v>*</v>
      </c>
      <c r="AH833" s="2" t="s">
        <v>186</v>
      </c>
      <c r="AI833" s="2" t="s">
        <v>187</v>
      </c>
      <c r="AJ833" s="2">
        <v>2035</v>
      </c>
      <c r="AK833" s="2" t="str">
        <f>IF(sum!A826="ON",sum!B826,"*")</f>
        <v>*</v>
      </c>
      <c r="AL833" s="2"/>
      <c r="AM833" s="2" t="str">
        <f>IF(sum!A826="ON",sum!G826,"*")</f>
        <v>*</v>
      </c>
      <c r="AP833" s="4" t="s">
        <v>186</v>
      </c>
      <c r="AQ833" s="4" t="s">
        <v>187</v>
      </c>
      <c r="AR833" s="4">
        <v>2035</v>
      </c>
      <c r="AS833" s="2" t="str">
        <f>IF(sum!A826="QU",sum!B826,"*")</f>
        <v>*</v>
      </c>
      <c r="AT833" s="2"/>
      <c r="AU833" s="2" t="str">
        <f>IF(sum!A826="QU",sum!G826,"*")</f>
        <v>*</v>
      </c>
      <c r="AX833" s="2" t="s">
        <v>186</v>
      </c>
      <c r="AY833" s="2" t="s">
        <v>187</v>
      </c>
      <c r="AZ833" s="2">
        <v>2035</v>
      </c>
      <c r="BA833" s="2" t="str">
        <f>IF(sum!A826="SA",sum!B826,"*")</f>
        <v>*</v>
      </c>
      <c r="BB833" s="2"/>
      <c r="BC833" s="2" t="str">
        <f>IF(sum!A826="SA",sum!G826,"*")</f>
        <v>*</v>
      </c>
    </row>
    <row r="834" spans="2:55">
      <c r="B834" s="4" t="s">
        <v>186</v>
      </c>
      <c r="C834" s="4" t="s">
        <v>187</v>
      </c>
      <c r="D834" s="4">
        <v>2035</v>
      </c>
      <c r="J834" s="4" t="s">
        <v>186</v>
      </c>
      <c r="K834" s="4" t="s">
        <v>187</v>
      </c>
      <c r="L834" s="4">
        <v>2035</v>
      </c>
      <c r="M834" s="2" t="str">
        <f>IF(sum!A827="AT",sum!B827,"*")</f>
        <v>*</v>
      </c>
      <c r="N834" s="2"/>
      <c r="O834" s="2" t="str">
        <f>IF(sum!A827="AT",sum!G827,"*")</f>
        <v>*</v>
      </c>
      <c r="R834" s="4" t="s">
        <v>186</v>
      </c>
      <c r="S834" s="4" t="s">
        <v>187</v>
      </c>
      <c r="T834" s="4">
        <v>2035</v>
      </c>
      <c r="U834" s="2" t="str">
        <f>IF(sum!A827="BC",sum!B827,"*")</f>
        <v>*</v>
      </c>
      <c r="V834" s="2"/>
      <c r="W834" s="2" t="str">
        <f>IF(sum!A827="BC",sum!G827,"*")</f>
        <v>*</v>
      </c>
      <c r="Z834" s="4" t="s">
        <v>186</v>
      </c>
      <c r="AA834" s="4" t="s">
        <v>187</v>
      </c>
      <c r="AB834" s="4">
        <v>2035</v>
      </c>
      <c r="AC834" s="2" t="str">
        <f>IF(sum!A827="MA",sum!B827,"*")</f>
        <v>*</v>
      </c>
      <c r="AD834" s="2"/>
      <c r="AE834" s="2" t="str">
        <f>IF(sum!A827="MA",sum!G827,"*")</f>
        <v>*</v>
      </c>
      <c r="AH834" s="4" t="s">
        <v>186</v>
      </c>
      <c r="AI834" s="4" t="s">
        <v>187</v>
      </c>
      <c r="AJ834" s="4">
        <v>2035</v>
      </c>
      <c r="AK834" s="2" t="str">
        <f>IF(sum!A827="ON",sum!B827,"*")</f>
        <v>*</v>
      </c>
      <c r="AL834" s="2"/>
      <c r="AM834" s="2" t="str">
        <f>IF(sum!A827="ON",sum!G827,"*")</f>
        <v>*</v>
      </c>
      <c r="AP834" s="2" t="s">
        <v>186</v>
      </c>
      <c r="AQ834" s="2" t="s">
        <v>187</v>
      </c>
      <c r="AR834" s="2">
        <v>2035</v>
      </c>
      <c r="AS834" s="2" t="str">
        <f>IF(sum!A827="QU",sum!B827,"*")</f>
        <v>*</v>
      </c>
      <c r="AT834" s="2"/>
      <c r="AU834" s="2" t="str">
        <f>IF(sum!A827="QU",sum!G827,"*")</f>
        <v>*</v>
      </c>
      <c r="AX834" s="4" t="s">
        <v>186</v>
      </c>
      <c r="AY834" s="4" t="s">
        <v>187</v>
      </c>
      <c r="AZ834" s="4">
        <v>2035</v>
      </c>
      <c r="BA834" s="2" t="str">
        <f>IF(sum!A827="SA",sum!B827,"*")</f>
        <v>*</v>
      </c>
      <c r="BB834" s="2"/>
      <c r="BC834" s="2" t="str">
        <f>IF(sum!A827="SA",sum!G827,"*")</f>
        <v>*</v>
      </c>
    </row>
    <row r="835" spans="2:55">
      <c r="B835" s="2" t="s">
        <v>186</v>
      </c>
      <c r="C835" s="2" t="s">
        <v>187</v>
      </c>
      <c r="D835" s="2">
        <v>2035</v>
      </c>
      <c r="J835" s="2" t="s">
        <v>186</v>
      </c>
      <c r="K835" s="2" t="s">
        <v>187</v>
      </c>
      <c r="L835" s="2">
        <v>2035</v>
      </c>
      <c r="M835" s="2" t="str">
        <f>IF(sum!A828="AT",sum!B828,"*")</f>
        <v>*</v>
      </c>
      <c r="N835" s="2"/>
      <c r="O835" s="2" t="str">
        <f>IF(sum!A828="AT",sum!G828,"*")</f>
        <v>*</v>
      </c>
      <c r="R835" s="2" t="s">
        <v>186</v>
      </c>
      <c r="S835" s="2" t="s">
        <v>187</v>
      </c>
      <c r="T835" s="2">
        <v>2035</v>
      </c>
      <c r="U835" s="2" t="str">
        <f>IF(sum!A828="BC",sum!B828,"*")</f>
        <v>*</v>
      </c>
      <c r="V835" s="2"/>
      <c r="W835" s="2" t="str">
        <f>IF(sum!A828="BC",sum!G828,"*")</f>
        <v>*</v>
      </c>
      <c r="Z835" s="2" t="s">
        <v>186</v>
      </c>
      <c r="AA835" s="2" t="s">
        <v>187</v>
      </c>
      <c r="AB835" s="2">
        <v>2035</v>
      </c>
      <c r="AC835" s="2" t="str">
        <f>IF(sum!A828="MA",sum!B828,"*")</f>
        <v>*</v>
      </c>
      <c r="AD835" s="2"/>
      <c r="AE835" s="2" t="str">
        <f>IF(sum!A828="MA",sum!G828,"*")</f>
        <v>*</v>
      </c>
      <c r="AH835" s="2" t="s">
        <v>186</v>
      </c>
      <c r="AI835" s="2" t="s">
        <v>187</v>
      </c>
      <c r="AJ835" s="2">
        <v>2035</v>
      </c>
      <c r="AK835" s="2" t="str">
        <f>IF(sum!A828="ON",sum!B828,"*")</f>
        <v>*</v>
      </c>
      <c r="AL835" s="2"/>
      <c r="AM835" s="2" t="str">
        <f>IF(sum!A828="ON",sum!G828,"*")</f>
        <v>*</v>
      </c>
      <c r="AP835" s="4" t="s">
        <v>186</v>
      </c>
      <c r="AQ835" s="4" t="s">
        <v>187</v>
      </c>
      <c r="AR835" s="4">
        <v>2035</v>
      </c>
      <c r="AS835" s="2" t="str">
        <f>IF(sum!A828="QU",sum!B828,"*")</f>
        <v>*</v>
      </c>
      <c r="AT835" s="2"/>
      <c r="AU835" s="2" t="str">
        <f>IF(sum!A828="QU",sum!G828,"*")</f>
        <v>*</v>
      </c>
      <c r="AX835" s="2" t="s">
        <v>186</v>
      </c>
      <c r="AY835" s="2" t="s">
        <v>187</v>
      </c>
      <c r="AZ835" s="2">
        <v>2035</v>
      </c>
      <c r="BA835" s="2" t="str">
        <f>IF(sum!A828="SA",sum!B828,"*")</f>
        <v>*</v>
      </c>
      <c r="BB835" s="2"/>
      <c r="BC835" s="2" t="str">
        <f>IF(sum!A828="SA",sum!G828,"*")</f>
        <v>*</v>
      </c>
    </row>
    <row r="836" spans="2:55">
      <c r="B836" s="4" t="s">
        <v>186</v>
      </c>
      <c r="C836" s="4" t="s">
        <v>187</v>
      </c>
      <c r="D836" s="4">
        <v>2035</v>
      </c>
      <c r="J836" s="4" t="s">
        <v>186</v>
      </c>
      <c r="K836" s="4" t="s">
        <v>187</v>
      </c>
      <c r="L836" s="4">
        <v>2035</v>
      </c>
      <c r="M836" s="2" t="str">
        <f>IF(sum!A829="AT",sum!B829,"*")</f>
        <v>*</v>
      </c>
      <c r="N836" s="2"/>
      <c r="O836" s="2" t="str">
        <f>IF(sum!A829="AT",sum!G829,"*")</f>
        <v>*</v>
      </c>
      <c r="R836" s="4" t="s">
        <v>186</v>
      </c>
      <c r="S836" s="4" t="s">
        <v>187</v>
      </c>
      <c r="T836" s="4">
        <v>2035</v>
      </c>
      <c r="U836" s="2" t="str">
        <f>IF(sum!A829="BC",sum!B829,"*")</f>
        <v>*</v>
      </c>
      <c r="V836" s="2"/>
      <c r="W836" s="2" t="str">
        <f>IF(sum!A829="BC",sum!G829,"*")</f>
        <v>*</v>
      </c>
      <c r="Z836" s="4" t="s">
        <v>186</v>
      </c>
      <c r="AA836" s="4" t="s">
        <v>187</v>
      </c>
      <c r="AB836" s="4">
        <v>2035</v>
      </c>
      <c r="AC836" s="2" t="str">
        <f>IF(sum!A829="MA",sum!B829,"*")</f>
        <v>*</v>
      </c>
      <c r="AD836" s="2"/>
      <c r="AE836" s="2" t="str">
        <f>IF(sum!A829="MA",sum!G829,"*")</f>
        <v>*</v>
      </c>
      <c r="AH836" s="4" t="s">
        <v>186</v>
      </c>
      <c r="AI836" s="4" t="s">
        <v>187</v>
      </c>
      <c r="AJ836" s="4">
        <v>2035</v>
      </c>
      <c r="AK836" s="2" t="str">
        <f>IF(sum!A829="ON",sum!B829,"*")</f>
        <v>*</v>
      </c>
      <c r="AL836" s="2"/>
      <c r="AM836" s="2" t="str">
        <f>IF(sum!A829="ON",sum!G829,"*")</f>
        <v>*</v>
      </c>
      <c r="AP836" s="2" t="s">
        <v>186</v>
      </c>
      <c r="AQ836" s="2" t="s">
        <v>187</v>
      </c>
      <c r="AR836" s="2">
        <v>2035</v>
      </c>
      <c r="AS836" s="2" t="str">
        <f>IF(sum!A829="QU",sum!B829,"*")</f>
        <v>*</v>
      </c>
      <c r="AT836" s="2"/>
      <c r="AU836" s="2" t="str">
        <f>IF(sum!A829="QU",sum!G829,"*")</f>
        <v>*</v>
      </c>
      <c r="AX836" s="4" t="s">
        <v>186</v>
      </c>
      <c r="AY836" s="4" t="s">
        <v>187</v>
      </c>
      <c r="AZ836" s="4">
        <v>2035</v>
      </c>
      <c r="BA836" s="2" t="str">
        <f>IF(sum!A829="SA",sum!B829,"*")</f>
        <v>*</v>
      </c>
      <c r="BB836" s="2"/>
      <c r="BC836" s="2" t="str">
        <f>IF(sum!A829="SA",sum!G829,"*")</f>
        <v>*</v>
      </c>
    </row>
    <row r="837" spans="2:55">
      <c r="B837" s="2" t="s">
        <v>186</v>
      </c>
      <c r="C837" s="2" t="s">
        <v>187</v>
      </c>
      <c r="D837" s="2">
        <v>2035</v>
      </c>
      <c r="J837" s="2" t="s">
        <v>186</v>
      </c>
      <c r="K837" s="2" t="s">
        <v>187</v>
      </c>
      <c r="L837" s="2">
        <v>2035</v>
      </c>
      <c r="M837" s="2" t="str">
        <f>IF(sum!A830="AT",sum!B830,"*")</f>
        <v>*</v>
      </c>
      <c r="N837" s="2"/>
      <c r="O837" s="2" t="str">
        <f>IF(sum!A830="AT",sum!G830,"*")</f>
        <v>*</v>
      </c>
      <c r="R837" s="2" t="s">
        <v>186</v>
      </c>
      <c r="S837" s="2" t="s">
        <v>187</v>
      </c>
      <c r="T837" s="2">
        <v>2035</v>
      </c>
      <c r="U837" s="2" t="str">
        <f>IF(sum!A830="BC",sum!B830,"*")</f>
        <v>*</v>
      </c>
      <c r="V837" s="2"/>
      <c r="W837" s="2" t="str">
        <f>IF(sum!A830="BC",sum!G830,"*")</f>
        <v>*</v>
      </c>
      <c r="Z837" s="2" t="s">
        <v>186</v>
      </c>
      <c r="AA837" s="2" t="s">
        <v>187</v>
      </c>
      <c r="AB837" s="2">
        <v>2035</v>
      </c>
      <c r="AC837" s="2" t="str">
        <f>IF(sum!A830="MA",sum!B830,"*")</f>
        <v>*</v>
      </c>
      <c r="AD837" s="2"/>
      <c r="AE837" s="2" t="str">
        <f>IF(sum!A830="MA",sum!G830,"*")</f>
        <v>*</v>
      </c>
      <c r="AH837" s="2" t="s">
        <v>186</v>
      </c>
      <c r="AI837" s="2" t="s">
        <v>187</v>
      </c>
      <c r="AJ837" s="2">
        <v>2035</v>
      </c>
      <c r="AK837" s="2" t="str">
        <f>IF(sum!A830="ON",sum!B830,"*")</f>
        <v>*</v>
      </c>
      <c r="AL837" s="2"/>
      <c r="AM837" s="2" t="str">
        <f>IF(sum!A830="ON",sum!G830,"*")</f>
        <v>*</v>
      </c>
      <c r="AP837" s="4" t="s">
        <v>186</v>
      </c>
      <c r="AQ837" s="4" t="s">
        <v>187</v>
      </c>
      <c r="AR837" s="4">
        <v>2035</v>
      </c>
      <c r="AS837" s="2" t="str">
        <f>IF(sum!A830="QU",sum!B830,"*")</f>
        <v>*</v>
      </c>
      <c r="AT837" s="2"/>
      <c r="AU837" s="2" t="str">
        <f>IF(sum!A830="QU",sum!G830,"*")</f>
        <v>*</v>
      </c>
      <c r="AX837" s="2" t="s">
        <v>186</v>
      </c>
      <c r="AY837" s="2" t="s">
        <v>187</v>
      </c>
      <c r="AZ837" s="2">
        <v>2035</v>
      </c>
      <c r="BA837" s="2" t="str">
        <f>IF(sum!A830="SA",sum!B830,"*")</f>
        <v>*</v>
      </c>
      <c r="BB837" s="2"/>
      <c r="BC837" s="2" t="str">
        <f>IF(sum!A830="SA",sum!G830,"*")</f>
        <v>*</v>
      </c>
    </row>
    <row r="838" spans="2:55">
      <c r="B838" s="4" t="s">
        <v>186</v>
      </c>
      <c r="C838" s="4" t="s">
        <v>187</v>
      </c>
      <c r="D838" s="4">
        <v>2035</v>
      </c>
      <c r="J838" s="4" t="s">
        <v>186</v>
      </c>
      <c r="K838" s="4" t="s">
        <v>187</v>
      </c>
      <c r="L838" s="4">
        <v>2035</v>
      </c>
      <c r="M838" s="2" t="str">
        <f>IF(sum!A831="AT",sum!B831,"*")</f>
        <v>*</v>
      </c>
      <c r="N838" s="2"/>
      <c r="O838" s="2" t="str">
        <f>IF(sum!A831="AT",sum!G831,"*")</f>
        <v>*</v>
      </c>
      <c r="R838" s="4" t="s">
        <v>186</v>
      </c>
      <c r="S838" s="4" t="s">
        <v>187</v>
      </c>
      <c r="T838" s="4">
        <v>2035</v>
      </c>
      <c r="U838" s="2" t="str">
        <f>IF(sum!A831="BC",sum!B831,"*")</f>
        <v>*</v>
      </c>
      <c r="V838" s="2"/>
      <c r="W838" s="2" t="str">
        <f>IF(sum!A831="BC",sum!G831,"*")</f>
        <v>*</v>
      </c>
      <c r="Z838" s="4" t="s">
        <v>186</v>
      </c>
      <c r="AA838" s="4" t="s">
        <v>187</v>
      </c>
      <c r="AB838" s="4">
        <v>2035</v>
      </c>
      <c r="AC838" s="2" t="str">
        <f>IF(sum!A831="MA",sum!B831,"*")</f>
        <v>*</v>
      </c>
      <c r="AD838" s="2"/>
      <c r="AE838" s="2" t="str">
        <f>IF(sum!A831="MA",sum!G831,"*")</f>
        <v>*</v>
      </c>
      <c r="AH838" s="4" t="s">
        <v>186</v>
      </c>
      <c r="AI838" s="4" t="s">
        <v>187</v>
      </c>
      <c r="AJ838" s="4">
        <v>2035</v>
      </c>
      <c r="AK838" s="2" t="str">
        <f>IF(sum!A831="ON",sum!B831,"*")</f>
        <v>*</v>
      </c>
      <c r="AL838" s="2"/>
      <c r="AM838" s="2" t="str">
        <f>IF(sum!A831="ON",sum!G831,"*")</f>
        <v>*</v>
      </c>
      <c r="AP838" s="2" t="s">
        <v>186</v>
      </c>
      <c r="AQ838" s="2" t="s">
        <v>187</v>
      </c>
      <c r="AR838" s="2">
        <v>2035</v>
      </c>
      <c r="AS838" s="2" t="str">
        <f>IF(sum!A831="QU",sum!B831,"*")</f>
        <v>*</v>
      </c>
      <c r="AT838" s="2"/>
      <c r="AU838" s="2" t="str">
        <f>IF(sum!A831="QU",sum!G831,"*")</f>
        <v>*</v>
      </c>
      <c r="AX838" s="4" t="s">
        <v>186</v>
      </c>
      <c r="AY838" s="4" t="s">
        <v>187</v>
      </c>
      <c r="AZ838" s="4">
        <v>2035</v>
      </c>
      <c r="BA838" s="2" t="str">
        <f>IF(sum!A831="SA",sum!B831,"*")</f>
        <v>*</v>
      </c>
      <c r="BB838" s="2"/>
      <c r="BC838" s="2" t="str">
        <f>IF(sum!A831="SA",sum!G831,"*")</f>
        <v>*</v>
      </c>
    </row>
    <row r="839" spans="2:55">
      <c r="B839" s="2" t="s">
        <v>186</v>
      </c>
      <c r="C839" s="2" t="s">
        <v>187</v>
      </c>
      <c r="D839" s="2">
        <v>2035</v>
      </c>
      <c r="J839" s="2" t="s">
        <v>186</v>
      </c>
      <c r="K839" s="2" t="s">
        <v>187</v>
      </c>
      <c r="L839" s="2">
        <v>2035</v>
      </c>
      <c r="M839" s="2" t="str">
        <f>IF(sum!A832="AT",sum!B832,"*")</f>
        <v>*</v>
      </c>
      <c r="N839" s="2"/>
      <c r="O839" s="2" t="str">
        <f>IF(sum!A832="AT",sum!G832,"*")</f>
        <v>*</v>
      </c>
      <c r="R839" s="2" t="s">
        <v>186</v>
      </c>
      <c r="S839" s="2" t="s">
        <v>187</v>
      </c>
      <c r="T839" s="2">
        <v>2035</v>
      </c>
      <c r="U839" s="2" t="str">
        <f>IF(sum!A832="BC",sum!B832,"*")</f>
        <v>*</v>
      </c>
      <c r="V839" s="2"/>
      <c r="W839" s="2" t="str">
        <f>IF(sum!A832="BC",sum!G832,"*")</f>
        <v>*</v>
      </c>
      <c r="Z839" s="2" t="s">
        <v>186</v>
      </c>
      <c r="AA839" s="2" t="s">
        <v>187</v>
      </c>
      <c r="AB839" s="2">
        <v>2035</v>
      </c>
      <c r="AC839" s="2" t="str">
        <f>IF(sum!A832="MA",sum!B832,"*")</f>
        <v>*</v>
      </c>
      <c r="AD839" s="2"/>
      <c r="AE839" s="2" t="str">
        <f>IF(sum!A832="MA",sum!G832,"*")</f>
        <v>*</v>
      </c>
      <c r="AH839" s="2" t="s">
        <v>186</v>
      </c>
      <c r="AI839" s="2" t="s">
        <v>187</v>
      </c>
      <c r="AJ839" s="2">
        <v>2035</v>
      </c>
      <c r="AK839" s="2" t="str">
        <f>IF(sum!A832="ON",sum!B832,"*")</f>
        <v>*</v>
      </c>
      <c r="AL839" s="2"/>
      <c r="AM839" s="2" t="str">
        <f>IF(sum!A832="ON",sum!G832,"*")</f>
        <v>*</v>
      </c>
      <c r="AP839" s="4" t="s">
        <v>186</v>
      </c>
      <c r="AQ839" s="4" t="s">
        <v>187</v>
      </c>
      <c r="AR839" s="4">
        <v>2035</v>
      </c>
      <c r="AS839" s="2" t="str">
        <f>IF(sum!A832="QU",sum!B832,"*")</f>
        <v>*</v>
      </c>
      <c r="AT839" s="2"/>
      <c r="AU839" s="2" t="str">
        <f>IF(sum!A832="QU",sum!G832,"*")</f>
        <v>*</v>
      </c>
      <c r="AX839" s="2" t="s">
        <v>186</v>
      </c>
      <c r="AY839" s="2" t="s">
        <v>187</v>
      </c>
      <c r="AZ839" s="2">
        <v>2035</v>
      </c>
      <c r="BA839" s="2" t="str">
        <f>IF(sum!A832="SA",sum!B832,"*")</f>
        <v>*</v>
      </c>
      <c r="BB839" s="2"/>
      <c r="BC839" s="2" t="str">
        <f>IF(sum!A832="SA",sum!G832,"*")</f>
        <v>*</v>
      </c>
    </row>
    <row r="840" spans="2:55">
      <c r="B840" s="4" t="s">
        <v>186</v>
      </c>
      <c r="C840" s="4" t="s">
        <v>187</v>
      </c>
      <c r="D840" s="4">
        <v>2035</v>
      </c>
      <c r="J840" s="4" t="s">
        <v>186</v>
      </c>
      <c r="K840" s="4" t="s">
        <v>187</v>
      </c>
      <c r="L840" s="4">
        <v>2035</v>
      </c>
      <c r="M840" s="2" t="str">
        <f>IF(sum!A833="AT",sum!B833,"*")</f>
        <v>*</v>
      </c>
      <c r="N840" s="2"/>
      <c r="O840" s="2" t="str">
        <f>IF(sum!A833="AT",sum!G833,"*")</f>
        <v>*</v>
      </c>
      <c r="R840" s="4" t="s">
        <v>186</v>
      </c>
      <c r="S840" s="4" t="s">
        <v>187</v>
      </c>
      <c r="T840" s="4">
        <v>2035</v>
      </c>
      <c r="U840" s="2" t="str">
        <f>IF(sum!A833="BC",sum!B833,"*")</f>
        <v>*</v>
      </c>
      <c r="V840" s="2"/>
      <c r="W840" s="2" t="str">
        <f>IF(sum!A833="BC",sum!G833,"*")</f>
        <v>*</v>
      </c>
      <c r="Z840" s="4" t="s">
        <v>186</v>
      </c>
      <c r="AA840" s="4" t="s">
        <v>187</v>
      </c>
      <c r="AB840" s="4">
        <v>2035</v>
      </c>
      <c r="AC840" s="2" t="str">
        <f>IF(sum!A833="MA",sum!B833,"*")</f>
        <v>*</v>
      </c>
      <c r="AD840" s="2"/>
      <c r="AE840" s="2" t="str">
        <f>IF(sum!A833="MA",sum!G833,"*")</f>
        <v>*</v>
      </c>
      <c r="AH840" s="4" t="s">
        <v>186</v>
      </c>
      <c r="AI840" s="4" t="s">
        <v>187</v>
      </c>
      <c r="AJ840" s="4">
        <v>2035</v>
      </c>
      <c r="AK840" s="2" t="str">
        <f>IF(sum!A833="ON",sum!B833,"*")</f>
        <v>*</v>
      </c>
      <c r="AL840" s="2"/>
      <c r="AM840" s="2" t="str">
        <f>IF(sum!A833="ON",sum!G833,"*")</f>
        <v>*</v>
      </c>
      <c r="AP840" s="2" t="s">
        <v>186</v>
      </c>
      <c r="AQ840" s="2" t="s">
        <v>187</v>
      </c>
      <c r="AR840" s="2">
        <v>2035</v>
      </c>
      <c r="AS840" s="2" t="str">
        <f>IF(sum!A833="QU",sum!B833,"*")</f>
        <v>*</v>
      </c>
      <c r="AT840" s="2"/>
      <c r="AU840" s="2" t="str">
        <f>IF(sum!A833="QU",sum!G833,"*")</f>
        <v>*</v>
      </c>
      <c r="AX840" s="4" t="s">
        <v>186</v>
      </c>
      <c r="AY840" s="4" t="s">
        <v>187</v>
      </c>
      <c r="AZ840" s="4">
        <v>2035</v>
      </c>
      <c r="BA840" s="2" t="str">
        <f>IF(sum!A833="SA",sum!B833,"*")</f>
        <v>*</v>
      </c>
      <c r="BB840" s="2"/>
      <c r="BC840" s="2" t="str">
        <f>IF(sum!A833="SA",sum!G833,"*")</f>
        <v>*</v>
      </c>
    </row>
    <row r="841" spans="2:55">
      <c r="B841" s="2" t="s">
        <v>186</v>
      </c>
      <c r="C841" s="2" t="s">
        <v>187</v>
      </c>
      <c r="D841" s="2">
        <v>2035</v>
      </c>
      <c r="J841" s="2" t="s">
        <v>186</v>
      </c>
      <c r="K841" s="2" t="s">
        <v>187</v>
      </c>
      <c r="L841" s="2">
        <v>2035</v>
      </c>
      <c r="M841" s="2" t="str">
        <f>IF(sum!A834="AT",sum!B834,"*")</f>
        <v>*</v>
      </c>
      <c r="N841" s="2"/>
      <c r="O841" s="2" t="str">
        <f>IF(sum!A834="AT",sum!G834,"*")</f>
        <v>*</v>
      </c>
      <c r="R841" s="2" t="s">
        <v>186</v>
      </c>
      <c r="S841" s="2" t="s">
        <v>187</v>
      </c>
      <c r="T841" s="2">
        <v>2035</v>
      </c>
      <c r="U841" s="2" t="str">
        <f>IF(sum!A834="BC",sum!B834,"*")</f>
        <v>*</v>
      </c>
      <c r="V841" s="2"/>
      <c r="W841" s="2" t="str">
        <f>IF(sum!A834="BC",sum!G834,"*")</f>
        <v>*</v>
      </c>
      <c r="Z841" s="2" t="s">
        <v>186</v>
      </c>
      <c r="AA841" s="2" t="s">
        <v>187</v>
      </c>
      <c r="AB841" s="2">
        <v>2035</v>
      </c>
      <c r="AC841" s="2" t="str">
        <f>IF(sum!A834="MA",sum!B834,"*")</f>
        <v>*</v>
      </c>
      <c r="AD841" s="2"/>
      <c r="AE841" s="2" t="str">
        <f>IF(sum!A834="MA",sum!G834,"*")</f>
        <v>*</v>
      </c>
      <c r="AH841" s="2" t="s">
        <v>186</v>
      </c>
      <c r="AI841" s="2" t="s">
        <v>187</v>
      </c>
      <c r="AJ841" s="2">
        <v>2035</v>
      </c>
      <c r="AK841" s="2" t="str">
        <f>IF(sum!A834="ON",sum!B834,"*")</f>
        <v>*</v>
      </c>
      <c r="AL841" s="2"/>
      <c r="AM841" s="2" t="str">
        <f>IF(sum!A834="ON",sum!G834,"*")</f>
        <v>*</v>
      </c>
      <c r="AP841" s="4" t="s">
        <v>186</v>
      </c>
      <c r="AQ841" s="4" t="s">
        <v>187</v>
      </c>
      <c r="AR841" s="4">
        <v>2035</v>
      </c>
      <c r="AS841" s="2" t="str">
        <f>IF(sum!A834="QU",sum!B834,"*")</f>
        <v>*</v>
      </c>
      <c r="AT841" s="2"/>
      <c r="AU841" s="2" t="str">
        <f>IF(sum!A834="QU",sum!G834,"*")</f>
        <v>*</v>
      </c>
      <c r="AX841" s="2" t="s">
        <v>186</v>
      </c>
      <c r="AY841" s="2" t="s">
        <v>187</v>
      </c>
      <c r="AZ841" s="2">
        <v>2035</v>
      </c>
      <c r="BA841" s="2" t="str">
        <f>IF(sum!A834="SA",sum!B834,"*")</f>
        <v>*</v>
      </c>
      <c r="BB841" s="2"/>
      <c r="BC841" s="2" t="str">
        <f>IF(sum!A834="SA",sum!G834,"*")</f>
        <v>*</v>
      </c>
    </row>
    <row r="842" spans="2:55">
      <c r="B842" s="4" t="s">
        <v>186</v>
      </c>
      <c r="C842" s="4" t="s">
        <v>187</v>
      </c>
      <c r="D842" s="4">
        <v>2035</v>
      </c>
      <c r="J842" s="4" t="s">
        <v>186</v>
      </c>
      <c r="K842" s="4" t="s">
        <v>187</v>
      </c>
      <c r="L842" s="4">
        <v>2035</v>
      </c>
      <c r="M842" s="2" t="str">
        <f>IF(sum!A835="AT",sum!B835,"*")</f>
        <v>*</v>
      </c>
      <c r="N842" s="2"/>
      <c r="O842" s="2" t="str">
        <f>IF(sum!A835="AT",sum!G835,"*")</f>
        <v>*</v>
      </c>
      <c r="R842" s="4" t="s">
        <v>186</v>
      </c>
      <c r="S842" s="4" t="s">
        <v>187</v>
      </c>
      <c r="T842" s="4">
        <v>2035</v>
      </c>
      <c r="U842" s="2" t="str">
        <f>IF(sum!A835="BC",sum!B835,"*")</f>
        <v>*</v>
      </c>
      <c r="V842" s="2"/>
      <c r="W842" s="2" t="str">
        <f>IF(sum!A835="BC",sum!G835,"*")</f>
        <v>*</v>
      </c>
      <c r="Z842" s="4" t="s">
        <v>186</v>
      </c>
      <c r="AA842" s="4" t="s">
        <v>187</v>
      </c>
      <c r="AB842" s="4">
        <v>2035</v>
      </c>
      <c r="AC842" s="2" t="str">
        <f>IF(sum!A835="MA",sum!B835,"*")</f>
        <v>*</v>
      </c>
      <c r="AD842" s="2"/>
      <c r="AE842" s="2" t="str">
        <f>IF(sum!A835="MA",sum!G835,"*")</f>
        <v>*</v>
      </c>
      <c r="AH842" s="4" t="s">
        <v>186</v>
      </c>
      <c r="AI842" s="4" t="s">
        <v>187</v>
      </c>
      <c r="AJ842" s="4">
        <v>2035</v>
      </c>
      <c r="AK842" s="2" t="str">
        <f>IF(sum!A835="ON",sum!B835,"*")</f>
        <v>*</v>
      </c>
      <c r="AL842" s="2"/>
      <c r="AM842" s="2" t="str">
        <f>IF(sum!A835="ON",sum!G835,"*")</f>
        <v>*</v>
      </c>
      <c r="AP842" s="2" t="s">
        <v>186</v>
      </c>
      <c r="AQ842" s="2" t="s">
        <v>187</v>
      </c>
      <c r="AR842" s="2">
        <v>2035</v>
      </c>
      <c r="AS842" s="2" t="str">
        <f>IF(sum!A835="QU",sum!B835,"*")</f>
        <v>*</v>
      </c>
      <c r="AT842" s="2"/>
      <c r="AU842" s="2" t="str">
        <f>IF(sum!A835="QU",sum!G835,"*")</f>
        <v>*</v>
      </c>
      <c r="AX842" s="4" t="s">
        <v>186</v>
      </c>
      <c r="AY842" s="4" t="s">
        <v>187</v>
      </c>
      <c r="AZ842" s="4">
        <v>2035</v>
      </c>
      <c r="BA842" s="2" t="str">
        <f>IF(sum!A835="SA",sum!B835,"*")</f>
        <v>*</v>
      </c>
      <c r="BB842" s="2"/>
      <c r="BC842" s="2" t="str">
        <f>IF(sum!A835="SA",sum!G835,"*")</f>
        <v>*</v>
      </c>
    </row>
    <row r="843" spans="2:55">
      <c r="B843" s="2" t="s">
        <v>186</v>
      </c>
      <c r="C843" s="2" t="s">
        <v>187</v>
      </c>
      <c r="D843" s="2">
        <v>2035</v>
      </c>
      <c r="J843" s="2" t="s">
        <v>186</v>
      </c>
      <c r="K843" s="2" t="s">
        <v>187</v>
      </c>
      <c r="L843" s="2">
        <v>2035</v>
      </c>
      <c r="M843" s="2" t="str">
        <f>IF(sum!A836="AT",sum!B836,"*")</f>
        <v>*</v>
      </c>
      <c r="N843" s="2"/>
      <c r="O843" s="2" t="str">
        <f>IF(sum!A836="AT",sum!G836,"*")</f>
        <v>*</v>
      </c>
      <c r="R843" s="2" t="s">
        <v>186</v>
      </c>
      <c r="S843" s="2" t="s">
        <v>187</v>
      </c>
      <c r="T843" s="2">
        <v>2035</v>
      </c>
      <c r="U843" s="2" t="str">
        <f>IF(sum!A836="BC",sum!B836,"*")</f>
        <v>*</v>
      </c>
      <c r="V843" s="2"/>
      <c r="W843" s="2" t="str">
        <f>IF(sum!A836="BC",sum!G836,"*")</f>
        <v>*</v>
      </c>
      <c r="Z843" s="2" t="s">
        <v>186</v>
      </c>
      <c r="AA843" s="2" t="s">
        <v>187</v>
      </c>
      <c r="AB843" s="2">
        <v>2035</v>
      </c>
      <c r="AC843" s="2" t="str">
        <f>IF(sum!A836="MA",sum!B836,"*")</f>
        <v>*</v>
      </c>
      <c r="AD843" s="2"/>
      <c r="AE843" s="2" t="str">
        <f>IF(sum!A836="MA",sum!G836,"*")</f>
        <v>*</v>
      </c>
      <c r="AH843" s="2" t="s">
        <v>186</v>
      </c>
      <c r="AI843" s="2" t="s">
        <v>187</v>
      </c>
      <c r="AJ843" s="2">
        <v>2035</v>
      </c>
      <c r="AK843" s="2" t="str">
        <f>IF(sum!A836="ON",sum!B836,"*")</f>
        <v>*</v>
      </c>
      <c r="AL843" s="2"/>
      <c r="AM843" s="2" t="str">
        <f>IF(sum!A836="ON",sum!G836,"*")</f>
        <v>*</v>
      </c>
      <c r="AP843" s="4" t="s">
        <v>186</v>
      </c>
      <c r="AQ843" s="4" t="s">
        <v>187</v>
      </c>
      <c r="AR843" s="4">
        <v>2035</v>
      </c>
      <c r="AS843" s="2" t="str">
        <f>IF(sum!A836="QU",sum!B836,"*")</f>
        <v>*</v>
      </c>
      <c r="AT843" s="2"/>
      <c r="AU843" s="2" t="str">
        <f>IF(sum!A836="QU",sum!G836,"*")</f>
        <v>*</v>
      </c>
      <c r="AX843" s="2" t="s">
        <v>186</v>
      </c>
      <c r="AY843" s="2" t="s">
        <v>187</v>
      </c>
      <c r="AZ843" s="2">
        <v>2035</v>
      </c>
      <c r="BA843" s="2" t="str">
        <f>IF(sum!A836="SA",sum!B836,"*")</f>
        <v>*</v>
      </c>
      <c r="BB843" s="2"/>
      <c r="BC843" s="2" t="str">
        <f>IF(sum!A836="SA",sum!G836,"*")</f>
        <v>*</v>
      </c>
    </row>
    <row r="844" spans="2:55">
      <c r="B844" s="4" t="s">
        <v>186</v>
      </c>
      <c r="C844" s="4" t="s">
        <v>187</v>
      </c>
      <c r="D844" s="4">
        <v>2035</v>
      </c>
      <c r="J844" s="4" t="s">
        <v>186</v>
      </c>
      <c r="K844" s="4" t="s">
        <v>187</v>
      </c>
      <c r="L844" s="4">
        <v>2035</v>
      </c>
      <c r="M844" s="2" t="str">
        <f>IF(sum!A837="AT",sum!B837,"*")</f>
        <v>*</v>
      </c>
      <c r="N844" s="2"/>
      <c r="O844" s="2" t="str">
        <f>IF(sum!A837="AT",sum!G837,"*")</f>
        <v>*</v>
      </c>
      <c r="R844" s="4" t="s">
        <v>186</v>
      </c>
      <c r="S844" s="4" t="s">
        <v>187</v>
      </c>
      <c r="T844" s="4">
        <v>2035</v>
      </c>
      <c r="U844" s="2" t="str">
        <f>IF(sum!A837="BC",sum!B837,"*")</f>
        <v>*</v>
      </c>
      <c r="V844" s="2"/>
      <c r="W844" s="2" t="str">
        <f>IF(sum!A837="BC",sum!G837,"*")</f>
        <v>*</v>
      </c>
      <c r="Z844" s="4" t="s">
        <v>186</v>
      </c>
      <c r="AA844" s="4" t="s">
        <v>187</v>
      </c>
      <c r="AB844" s="4">
        <v>2035</v>
      </c>
      <c r="AC844" s="2" t="str">
        <f>IF(sum!A837="MA",sum!B837,"*")</f>
        <v>*</v>
      </c>
      <c r="AD844" s="2"/>
      <c r="AE844" s="2" t="str">
        <f>IF(sum!A837="MA",sum!G837,"*")</f>
        <v>*</v>
      </c>
      <c r="AH844" s="4" t="s">
        <v>186</v>
      </c>
      <c r="AI844" s="4" t="s">
        <v>187</v>
      </c>
      <c r="AJ844" s="4">
        <v>2035</v>
      </c>
      <c r="AK844" s="2" t="str">
        <f>IF(sum!A837="ON",sum!B837,"*")</f>
        <v>*</v>
      </c>
      <c r="AL844" s="2"/>
      <c r="AM844" s="2" t="str">
        <f>IF(sum!A837="ON",sum!G837,"*")</f>
        <v>*</v>
      </c>
      <c r="AP844" s="2" t="s">
        <v>186</v>
      </c>
      <c r="AQ844" s="2" t="s">
        <v>187</v>
      </c>
      <c r="AR844" s="2">
        <v>2035</v>
      </c>
      <c r="AS844" s="2" t="str">
        <f>IF(sum!A837="QU",sum!B837,"*")</f>
        <v>*</v>
      </c>
      <c r="AT844" s="2"/>
      <c r="AU844" s="2" t="str">
        <f>IF(sum!A837="QU",sum!G837,"*")</f>
        <v>*</v>
      </c>
      <c r="AX844" s="4" t="s">
        <v>186</v>
      </c>
      <c r="AY844" s="4" t="s">
        <v>187</v>
      </c>
      <c r="AZ844" s="4">
        <v>2035</v>
      </c>
      <c r="BA844" s="2" t="str">
        <f>IF(sum!A837="SA",sum!B837,"*")</f>
        <v>*</v>
      </c>
      <c r="BB844" s="2"/>
      <c r="BC844" s="2" t="str">
        <f>IF(sum!A837="SA",sum!G837,"*")</f>
        <v>*</v>
      </c>
    </row>
    <row r="845" spans="2:55">
      <c r="B845" s="2" t="s">
        <v>186</v>
      </c>
      <c r="C845" s="2" t="s">
        <v>187</v>
      </c>
      <c r="D845" s="2">
        <v>2035</v>
      </c>
      <c r="J845" s="2" t="s">
        <v>186</v>
      </c>
      <c r="K845" s="2" t="s">
        <v>187</v>
      </c>
      <c r="L845" s="2">
        <v>2035</v>
      </c>
      <c r="M845" s="2" t="str">
        <f>IF(sum!A838="AT",sum!B838,"*")</f>
        <v>*</v>
      </c>
      <c r="N845" s="2"/>
      <c r="O845" s="2" t="str">
        <f>IF(sum!A838="AT",sum!G838,"*")</f>
        <v>*</v>
      </c>
      <c r="R845" s="2" t="s">
        <v>186</v>
      </c>
      <c r="S845" s="2" t="s">
        <v>187</v>
      </c>
      <c r="T845" s="2">
        <v>2035</v>
      </c>
      <c r="U845" s="2" t="str">
        <f>IF(sum!A838="BC",sum!B838,"*")</f>
        <v>*</v>
      </c>
      <c r="V845" s="2"/>
      <c r="W845" s="2" t="str">
        <f>IF(sum!A838="BC",sum!G838,"*")</f>
        <v>*</v>
      </c>
      <c r="Z845" s="2" t="s">
        <v>186</v>
      </c>
      <c r="AA845" s="2" t="s">
        <v>187</v>
      </c>
      <c r="AB845" s="2">
        <v>2035</v>
      </c>
      <c r="AC845" s="2" t="str">
        <f>IF(sum!A838="MA",sum!B838,"*")</f>
        <v>*</v>
      </c>
      <c r="AD845" s="2"/>
      <c r="AE845" s="2" t="str">
        <f>IF(sum!A838="MA",sum!G838,"*")</f>
        <v>*</v>
      </c>
      <c r="AH845" s="2" t="s">
        <v>186</v>
      </c>
      <c r="AI845" s="2" t="s">
        <v>187</v>
      </c>
      <c r="AJ845" s="2">
        <v>2035</v>
      </c>
      <c r="AK845" s="2" t="str">
        <f>IF(sum!A838="ON",sum!B838,"*")</f>
        <v>*</v>
      </c>
      <c r="AL845" s="2"/>
      <c r="AM845" s="2" t="str">
        <f>IF(sum!A838="ON",sum!G838,"*")</f>
        <v>*</v>
      </c>
      <c r="AP845" s="4" t="s">
        <v>186</v>
      </c>
      <c r="AQ845" s="4" t="s">
        <v>187</v>
      </c>
      <c r="AR845" s="4">
        <v>2035</v>
      </c>
      <c r="AS845" s="2" t="str">
        <f>IF(sum!A838="QU",sum!B838,"*")</f>
        <v>*</v>
      </c>
      <c r="AT845" s="2"/>
      <c r="AU845" s="2" t="str">
        <f>IF(sum!A838="QU",sum!G838,"*")</f>
        <v>*</v>
      </c>
      <c r="AX845" s="2" t="s">
        <v>186</v>
      </c>
      <c r="AY845" s="2" t="s">
        <v>187</v>
      </c>
      <c r="AZ845" s="2">
        <v>2035</v>
      </c>
      <c r="BA845" s="2" t="str">
        <f>IF(sum!A838="SA",sum!B838,"*")</f>
        <v>*</v>
      </c>
      <c r="BB845" s="2"/>
      <c r="BC845" s="2" t="str">
        <f>IF(sum!A838="SA",sum!G838,"*")</f>
        <v>*</v>
      </c>
    </row>
    <row r="846" spans="2:55">
      <c r="B846" s="4" t="s">
        <v>186</v>
      </c>
      <c r="C846" s="4" t="s">
        <v>187</v>
      </c>
      <c r="D846" s="4">
        <v>2035</v>
      </c>
      <c r="J846" s="4" t="s">
        <v>186</v>
      </c>
      <c r="K846" s="4" t="s">
        <v>187</v>
      </c>
      <c r="L846" s="4">
        <v>2035</v>
      </c>
      <c r="M846" s="2" t="str">
        <f>IF(sum!A839="AT",sum!B839,"*")</f>
        <v>*</v>
      </c>
      <c r="N846" s="2"/>
      <c r="O846" s="2" t="str">
        <f>IF(sum!A839="AT",sum!G839,"*")</f>
        <v>*</v>
      </c>
      <c r="R846" s="4" t="s">
        <v>186</v>
      </c>
      <c r="S846" s="4" t="s">
        <v>187</v>
      </c>
      <c r="T846" s="4">
        <v>2035</v>
      </c>
      <c r="U846" s="2" t="str">
        <f>IF(sum!A839="BC",sum!B839,"*")</f>
        <v>*</v>
      </c>
      <c r="V846" s="2"/>
      <c r="W846" s="2" t="str">
        <f>IF(sum!A839="BC",sum!G839,"*")</f>
        <v>*</v>
      </c>
      <c r="Z846" s="4" t="s">
        <v>186</v>
      </c>
      <c r="AA846" s="4" t="s">
        <v>187</v>
      </c>
      <c r="AB846" s="4">
        <v>2035</v>
      </c>
      <c r="AC846" s="2" t="str">
        <f>IF(sum!A839="MA",sum!B839,"*")</f>
        <v>*</v>
      </c>
      <c r="AD846" s="2"/>
      <c r="AE846" s="2" t="str">
        <f>IF(sum!A839="MA",sum!G839,"*")</f>
        <v>*</v>
      </c>
      <c r="AH846" s="4" t="s">
        <v>186</v>
      </c>
      <c r="AI846" s="4" t="s">
        <v>187</v>
      </c>
      <c r="AJ846" s="4">
        <v>2035</v>
      </c>
      <c r="AK846" s="2" t="str">
        <f>IF(sum!A839="ON",sum!B839,"*")</f>
        <v>*</v>
      </c>
      <c r="AL846" s="2"/>
      <c r="AM846" s="2" t="str">
        <f>IF(sum!A839="ON",sum!G839,"*")</f>
        <v>*</v>
      </c>
      <c r="AP846" s="2" t="s">
        <v>186</v>
      </c>
      <c r="AQ846" s="2" t="s">
        <v>187</v>
      </c>
      <c r="AR846" s="2">
        <v>2035</v>
      </c>
      <c r="AS846" s="2" t="str">
        <f>IF(sum!A839="QU",sum!B839,"*")</f>
        <v>*</v>
      </c>
      <c r="AT846" s="2"/>
      <c r="AU846" s="2" t="str">
        <f>IF(sum!A839="QU",sum!G839,"*")</f>
        <v>*</v>
      </c>
      <c r="AX846" s="4" t="s">
        <v>186</v>
      </c>
      <c r="AY846" s="4" t="s">
        <v>187</v>
      </c>
      <c r="AZ846" s="4">
        <v>2035</v>
      </c>
      <c r="BA846" s="2" t="str">
        <f>IF(sum!A839="SA",sum!B839,"*")</f>
        <v>*</v>
      </c>
      <c r="BB846" s="2"/>
      <c r="BC846" s="2" t="str">
        <f>IF(sum!A839="SA",sum!G839,"*")</f>
        <v>*</v>
      </c>
    </row>
    <row r="847" spans="2:55">
      <c r="B847" s="2" t="s">
        <v>186</v>
      </c>
      <c r="C847" s="2" t="s">
        <v>187</v>
      </c>
      <c r="D847" s="2">
        <v>2035</v>
      </c>
      <c r="J847" s="2" t="s">
        <v>186</v>
      </c>
      <c r="K847" s="2" t="s">
        <v>187</v>
      </c>
      <c r="L847" s="2">
        <v>2035</v>
      </c>
      <c r="M847" s="2" t="str">
        <f>IF(sum!A840="AT",sum!B840,"*")</f>
        <v>*</v>
      </c>
      <c r="N847" s="2"/>
      <c r="O847" s="2" t="str">
        <f>IF(sum!A840="AT",sum!G840,"*")</f>
        <v>*</v>
      </c>
      <c r="R847" s="2" t="s">
        <v>186</v>
      </c>
      <c r="S847" s="2" t="s">
        <v>187</v>
      </c>
      <c r="T847" s="2">
        <v>2035</v>
      </c>
      <c r="U847" s="2" t="str">
        <f>IF(sum!A840="BC",sum!B840,"*")</f>
        <v>*</v>
      </c>
      <c r="V847" s="2"/>
      <c r="W847" s="2" t="str">
        <f>IF(sum!A840="BC",sum!G840,"*")</f>
        <v>*</v>
      </c>
      <c r="Z847" s="2" t="s">
        <v>186</v>
      </c>
      <c r="AA847" s="2" t="s">
        <v>187</v>
      </c>
      <c r="AB847" s="2">
        <v>2035</v>
      </c>
      <c r="AC847" s="2" t="str">
        <f>IF(sum!A840="MA",sum!B840,"*")</f>
        <v>*</v>
      </c>
      <c r="AD847" s="2"/>
      <c r="AE847" s="2" t="str">
        <f>IF(sum!A840="MA",sum!G840,"*")</f>
        <v>*</v>
      </c>
      <c r="AH847" s="2" t="s">
        <v>186</v>
      </c>
      <c r="AI847" s="2" t="s">
        <v>187</v>
      </c>
      <c r="AJ847" s="2">
        <v>2035</v>
      </c>
      <c r="AK847" s="2" t="str">
        <f>IF(sum!A840="ON",sum!B840,"*")</f>
        <v>*</v>
      </c>
      <c r="AL847" s="2"/>
      <c r="AM847" s="2" t="str">
        <f>IF(sum!A840="ON",sum!G840,"*")</f>
        <v>*</v>
      </c>
      <c r="AP847" s="4" t="s">
        <v>186</v>
      </c>
      <c r="AQ847" s="4" t="s">
        <v>187</v>
      </c>
      <c r="AR847" s="4">
        <v>2035</v>
      </c>
      <c r="AS847" s="2" t="str">
        <f>IF(sum!A840="QU",sum!B840,"*")</f>
        <v>*</v>
      </c>
      <c r="AT847" s="2"/>
      <c r="AU847" s="2" t="str">
        <f>IF(sum!A840="QU",sum!G840,"*")</f>
        <v>*</v>
      </c>
      <c r="AX847" s="2" t="s">
        <v>186</v>
      </c>
      <c r="AY847" s="2" t="s">
        <v>187</v>
      </c>
      <c r="AZ847" s="2">
        <v>2035</v>
      </c>
      <c r="BA847" s="2" t="str">
        <f>IF(sum!A840="SA",sum!B840,"*")</f>
        <v>*</v>
      </c>
      <c r="BB847" s="2"/>
      <c r="BC847" s="2" t="str">
        <f>IF(sum!A840="SA",sum!G840,"*")</f>
        <v>*</v>
      </c>
    </row>
    <row r="848" spans="2:55">
      <c r="B848" s="4" t="s">
        <v>186</v>
      </c>
      <c r="C848" s="4" t="s">
        <v>187</v>
      </c>
      <c r="D848" s="4">
        <v>2035</v>
      </c>
      <c r="J848" s="4" t="s">
        <v>186</v>
      </c>
      <c r="K848" s="4" t="s">
        <v>187</v>
      </c>
      <c r="L848" s="4">
        <v>2035</v>
      </c>
      <c r="M848" s="2" t="str">
        <f>IF(sum!A841="AT",sum!B841,"*")</f>
        <v>*</v>
      </c>
      <c r="N848" s="2"/>
      <c r="O848" s="2" t="str">
        <f>IF(sum!A841="AT",sum!G841,"*")</f>
        <v>*</v>
      </c>
      <c r="R848" s="4" t="s">
        <v>186</v>
      </c>
      <c r="S848" s="4" t="s">
        <v>187</v>
      </c>
      <c r="T848" s="4">
        <v>2035</v>
      </c>
      <c r="U848" s="2" t="str">
        <f>IF(sum!A841="BC",sum!B841,"*")</f>
        <v>*</v>
      </c>
      <c r="V848" s="2"/>
      <c r="W848" s="2" t="str">
        <f>IF(sum!A841="BC",sum!G841,"*")</f>
        <v>*</v>
      </c>
      <c r="Z848" s="4" t="s">
        <v>186</v>
      </c>
      <c r="AA848" s="4" t="s">
        <v>187</v>
      </c>
      <c r="AB848" s="4">
        <v>2035</v>
      </c>
      <c r="AC848" s="2" t="str">
        <f>IF(sum!A841="MA",sum!B841,"*")</f>
        <v>*</v>
      </c>
      <c r="AD848" s="2"/>
      <c r="AE848" s="2" t="str">
        <f>IF(sum!A841="MA",sum!G841,"*")</f>
        <v>*</v>
      </c>
      <c r="AH848" s="4" t="s">
        <v>186</v>
      </c>
      <c r="AI848" s="4" t="s">
        <v>187</v>
      </c>
      <c r="AJ848" s="4">
        <v>2035</v>
      </c>
      <c r="AK848" s="2" t="str">
        <f>IF(sum!A841="ON",sum!B841,"*")</f>
        <v>*</v>
      </c>
      <c r="AL848" s="2"/>
      <c r="AM848" s="2" t="str">
        <f>IF(sum!A841="ON",sum!G841,"*")</f>
        <v>*</v>
      </c>
      <c r="AP848" s="2" t="s">
        <v>186</v>
      </c>
      <c r="AQ848" s="2" t="s">
        <v>187</v>
      </c>
      <c r="AR848" s="2">
        <v>2035</v>
      </c>
      <c r="AS848" s="2" t="str">
        <f>IF(sum!A841="QU",sum!B841,"*")</f>
        <v>*</v>
      </c>
      <c r="AT848" s="2"/>
      <c r="AU848" s="2" t="str">
        <f>IF(sum!A841="QU",sum!G841,"*")</f>
        <v>*</v>
      </c>
      <c r="AX848" s="4" t="s">
        <v>186</v>
      </c>
      <c r="AY848" s="4" t="s">
        <v>187</v>
      </c>
      <c r="AZ848" s="4">
        <v>2035</v>
      </c>
      <c r="BA848" s="2" t="str">
        <f>IF(sum!A841="SA",sum!B841,"*")</f>
        <v>*</v>
      </c>
      <c r="BB848" s="2"/>
      <c r="BC848" s="2" t="str">
        <f>IF(sum!A841="SA",sum!G841,"*")</f>
        <v>*</v>
      </c>
    </row>
    <row r="849" spans="2:55">
      <c r="B849" s="2" t="s">
        <v>186</v>
      </c>
      <c r="C849" s="2" t="s">
        <v>187</v>
      </c>
      <c r="D849" s="2">
        <v>2035</v>
      </c>
      <c r="J849" s="2" t="s">
        <v>186</v>
      </c>
      <c r="K849" s="2" t="s">
        <v>187</v>
      </c>
      <c r="L849" s="2">
        <v>2035</v>
      </c>
      <c r="M849" s="2" t="str">
        <f>IF(sum!A842="AT",sum!B842,"*")</f>
        <v>*</v>
      </c>
      <c r="N849" s="2"/>
      <c r="O849" s="2" t="str">
        <f>IF(sum!A842="AT",sum!G842,"*")</f>
        <v>*</v>
      </c>
      <c r="R849" s="2" t="s">
        <v>186</v>
      </c>
      <c r="S849" s="2" t="s">
        <v>187</v>
      </c>
      <c r="T849" s="2">
        <v>2035</v>
      </c>
      <c r="U849" s="2" t="str">
        <f>IF(sum!A842="BC",sum!B842,"*")</f>
        <v>*</v>
      </c>
      <c r="V849" s="2"/>
      <c r="W849" s="2" t="str">
        <f>IF(sum!A842="BC",sum!G842,"*")</f>
        <v>*</v>
      </c>
      <c r="Z849" s="2" t="s">
        <v>186</v>
      </c>
      <c r="AA849" s="2" t="s">
        <v>187</v>
      </c>
      <c r="AB849" s="2">
        <v>2035</v>
      </c>
      <c r="AC849" s="2" t="str">
        <f>IF(sum!A842="MA",sum!B842,"*")</f>
        <v>*</v>
      </c>
      <c r="AD849" s="2"/>
      <c r="AE849" s="2" t="str">
        <f>IF(sum!A842="MA",sum!G842,"*")</f>
        <v>*</v>
      </c>
      <c r="AH849" s="2" t="s">
        <v>186</v>
      </c>
      <c r="AI849" s="2" t="s">
        <v>187</v>
      </c>
      <c r="AJ849" s="2">
        <v>2035</v>
      </c>
      <c r="AK849" s="2" t="str">
        <f>IF(sum!A842="ON",sum!B842,"*")</f>
        <v>*</v>
      </c>
      <c r="AL849" s="2"/>
      <c r="AM849" s="2" t="str">
        <f>IF(sum!A842="ON",sum!G842,"*")</f>
        <v>*</v>
      </c>
      <c r="AP849" s="4" t="s">
        <v>186</v>
      </c>
      <c r="AQ849" s="4" t="s">
        <v>187</v>
      </c>
      <c r="AR849" s="4">
        <v>2035</v>
      </c>
      <c r="AS849" s="2" t="str">
        <f>IF(sum!A842="QU",sum!B842,"*")</f>
        <v>*</v>
      </c>
      <c r="AT849" s="2"/>
      <c r="AU849" s="2" t="str">
        <f>IF(sum!A842="QU",sum!G842,"*")</f>
        <v>*</v>
      </c>
      <c r="AX849" s="2" t="s">
        <v>186</v>
      </c>
      <c r="AY849" s="2" t="s">
        <v>187</v>
      </c>
      <c r="AZ849" s="2">
        <v>2035</v>
      </c>
      <c r="BA849" s="2" t="str">
        <f>IF(sum!A842="SA",sum!B842,"*")</f>
        <v>*</v>
      </c>
      <c r="BB849" s="2"/>
      <c r="BC849" s="2" t="str">
        <f>IF(sum!A842="SA",sum!G842,"*")</f>
        <v>*</v>
      </c>
    </row>
    <row r="850" spans="2:55">
      <c r="B850" s="4" t="s">
        <v>186</v>
      </c>
      <c r="C850" s="4" t="s">
        <v>187</v>
      </c>
      <c r="D850" s="4">
        <v>2035</v>
      </c>
      <c r="J850" s="4" t="s">
        <v>186</v>
      </c>
      <c r="K850" s="4" t="s">
        <v>187</v>
      </c>
      <c r="L850" s="4">
        <v>2035</v>
      </c>
      <c r="M850" s="2" t="str">
        <f>IF(sum!A843="AT",sum!B843,"*")</f>
        <v>*</v>
      </c>
      <c r="N850" s="2"/>
      <c r="O850" s="2" t="str">
        <f>IF(sum!A843="AT",sum!G843,"*")</f>
        <v>*</v>
      </c>
      <c r="R850" s="4" t="s">
        <v>186</v>
      </c>
      <c r="S850" s="4" t="s">
        <v>187</v>
      </c>
      <c r="T850" s="4">
        <v>2035</v>
      </c>
      <c r="U850" s="2" t="str">
        <f>IF(sum!A843="BC",sum!B843,"*")</f>
        <v>*</v>
      </c>
      <c r="V850" s="2"/>
      <c r="W850" s="2" t="str">
        <f>IF(sum!A843="BC",sum!G843,"*")</f>
        <v>*</v>
      </c>
      <c r="Z850" s="4" t="s">
        <v>186</v>
      </c>
      <c r="AA850" s="4" t="s">
        <v>187</v>
      </c>
      <c r="AB850" s="4">
        <v>2035</v>
      </c>
      <c r="AC850" s="2" t="str">
        <f>IF(sum!A843="MA",sum!B843,"*")</f>
        <v>*</v>
      </c>
      <c r="AD850" s="2"/>
      <c r="AE850" s="2" t="str">
        <f>IF(sum!A843="MA",sum!G843,"*")</f>
        <v>*</v>
      </c>
      <c r="AH850" s="4" t="s">
        <v>186</v>
      </c>
      <c r="AI850" s="4" t="s">
        <v>187</v>
      </c>
      <c r="AJ850" s="4">
        <v>2035</v>
      </c>
      <c r="AK850" s="2" t="str">
        <f>IF(sum!A843="ON",sum!B843,"*")</f>
        <v>*</v>
      </c>
      <c r="AL850" s="2"/>
      <c r="AM850" s="2" t="str">
        <f>IF(sum!A843="ON",sum!G843,"*")</f>
        <v>*</v>
      </c>
      <c r="AP850" s="2" t="s">
        <v>186</v>
      </c>
      <c r="AQ850" s="2" t="s">
        <v>187</v>
      </c>
      <c r="AR850" s="2">
        <v>2035</v>
      </c>
      <c r="AS850" s="2" t="str">
        <f>IF(sum!A843="QU",sum!B843,"*")</f>
        <v>*</v>
      </c>
      <c r="AT850" s="2"/>
      <c r="AU850" s="2" t="str">
        <f>IF(sum!A843="QU",sum!G843,"*")</f>
        <v>*</v>
      </c>
      <c r="AX850" s="4" t="s">
        <v>186</v>
      </c>
      <c r="AY850" s="4" t="s">
        <v>187</v>
      </c>
      <c r="AZ850" s="4">
        <v>2035</v>
      </c>
      <c r="BA850" s="2" t="str">
        <f>IF(sum!A843="SA",sum!B843,"*")</f>
        <v>*</v>
      </c>
      <c r="BB850" s="2"/>
      <c r="BC850" s="2" t="str">
        <f>IF(sum!A843="SA",sum!G843,"*")</f>
        <v>*</v>
      </c>
    </row>
    <row r="851" spans="2:55">
      <c r="B851" s="2" t="s">
        <v>186</v>
      </c>
      <c r="C851" s="2" t="s">
        <v>187</v>
      </c>
      <c r="D851" s="2">
        <v>2035</v>
      </c>
      <c r="J851" s="2" t="s">
        <v>186</v>
      </c>
      <c r="K851" s="2" t="s">
        <v>187</v>
      </c>
      <c r="L851" s="2">
        <v>2035</v>
      </c>
      <c r="M851" s="2" t="str">
        <f>IF(sum!A844="AT",sum!B844,"*")</f>
        <v>*</v>
      </c>
      <c r="N851" s="2"/>
      <c r="O851" s="2" t="str">
        <f>IF(sum!A844="AT",sum!G844,"*")</f>
        <v>*</v>
      </c>
      <c r="R851" s="2" t="s">
        <v>186</v>
      </c>
      <c r="S851" s="2" t="s">
        <v>187</v>
      </c>
      <c r="T851" s="2">
        <v>2035</v>
      </c>
      <c r="U851" s="2" t="str">
        <f>IF(sum!A844="BC",sum!B844,"*")</f>
        <v>*</v>
      </c>
      <c r="V851" s="2"/>
      <c r="W851" s="2" t="str">
        <f>IF(sum!A844="BC",sum!G844,"*")</f>
        <v>*</v>
      </c>
      <c r="Z851" s="2" t="s">
        <v>186</v>
      </c>
      <c r="AA851" s="2" t="s">
        <v>187</v>
      </c>
      <c r="AB851" s="2">
        <v>2035</v>
      </c>
      <c r="AC851" s="2" t="str">
        <f>IF(sum!A844="MA",sum!B844,"*")</f>
        <v>*</v>
      </c>
      <c r="AD851" s="2"/>
      <c r="AE851" s="2" t="str">
        <f>IF(sum!A844="MA",sum!G844,"*")</f>
        <v>*</v>
      </c>
      <c r="AH851" s="2" t="s">
        <v>186</v>
      </c>
      <c r="AI851" s="2" t="s">
        <v>187</v>
      </c>
      <c r="AJ851" s="2">
        <v>2035</v>
      </c>
      <c r="AK851" s="2" t="str">
        <f>IF(sum!A844="ON",sum!B844,"*")</f>
        <v>*</v>
      </c>
      <c r="AL851" s="2"/>
      <c r="AM851" s="2" t="str">
        <f>IF(sum!A844="ON",sum!G844,"*")</f>
        <v>*</v>
      </c>
      <c r="AP851" s="4" t="s">
        <v>186</v>
      </c>
      <c r="AQ851" s="4" t="s">
        <v>187</v>
      </c>
      <c r="AR851" s="4">
        <v>2035</v>
      </c>
      <c r="AS851" s="2" t="str">
        <f>IF(sum!A844="QU",sum!B844,"*")</f>
        <v>*</v>
      </c>
      <c r="AT851" s="2"/>
      <c r="AU851" s="2" t="str">
        <f>IF(sum!A844="QU",sum!G844,"*")</f>
        <v>*</v>
      </c>
      <c r="AX851" s="2" t="s">
        <v>186</v>
      </c>
      <c r="AY851" s="2" t="s">
        <v>187</v>
      </c>
      <c r="AZ851" s="2">
        <v>2035</v>
      </c>
      <c r="BA851" s="2" t="str">
        <f>IF(sum!A844="SA",sum!B844,"*")</f>
        <v>*</v>
      </c>
      <c r="BB851" s="2"/>
      <c r="BC851" s="2" t="str">
        <f>IF(sum!A844="SA",sum!G844,"*")</f>
        <v>*</v>
      </c>
    </row>
    <row r="852" spans="2:55">
      <c r="B852" s="4" t="s">
        <v>186</v>
      </c>
      <c r="C852" s="4" t="s">
        <v>187</v>
      </c>
      <c r="D852" s="4">
        <v>2035</v>
      </c>
      <c r="J852" s="4" t="s">
        <v>186</v>
      </c>
      <c r="K852" s="4" t="s">
        <v>187</v>
      </c>
      <c r="L852" s="4">
        <v>2035</v>
      </c>
      <c r="M852" s="2" t="str">
        <f>IF(sum!A845="AT",sum!B845,"*")</f>
        <v>*</v>
      </c>
      <c r="N852" s="2"/>
      <c r="O852" s="2" t="str">
        <f>IF(sum!A845="AT",sum!G845,"*")</f>
        <v>*</v>
      </c>
      <c r="R852" s="4" t="s">
        <v>186</v>
      </c>
      <c r="S852" s="4" t="s">
        <v>187</v>
      </c>
      <c r="T852" s="4">
        <v>2035</v>
      </c>
      <c r="U852" s="2" t="str">
        <f>IF(sum!A845="BC",sum!B845,"*")</f>
        <v>*</v>
      </c>
      <c r="V852" s="2"/>
      <c r="W852" s="2" t="str">
        <f>IF(sum!A845="BC",sum!G845,"*")</f>
        <v>*</v>
      </c>
      <c r="Z852" s="4" t="s">
        <v>186</v>
      </c>
      <c r="AA852" s="4" t="s">
        <v>187</v>
      </c>
      <c r="AB852" s="4">
        <v>2035</v>
      </c>
      <c r="AC852" s="2" t="str">
        <f>IF(sum!A845="MA",sum!B845,"*")</f>
        <v>*</v>
      </c>
      <c r="AD852" s="2"/>
      <c r="AE852" s="2" t="str">
        <f>IF(sum!A845="MA",sum!G845,"*")</f>
        <v>*</v>
      </c>
      <c r="AH852" s="4" t="s">
        <v>186</v>
      </c>
      <c r="AI852" s="4" t="s">
        <v>187</v>
      </c>
      <c r="AJ852" s="4">
        <v>2035</v>
      </c>
      <c r="AK852" s="2" t="str">
        <f>IF(sum!A845="ON",sum!B845,"*")</f>
        <v>*</v>
      </c>
      <c r="AL852" s="2"/>
      <c r="AM852" s="2" t="str">
        <f>IF(sum!A845="ON",sum!G845,"*")</f>
        <v>*</v>
      </c>
      <c r="AP852" s="2" t="s">
        <v>186</v>
      </c>
      <c r="AQ852" s="2" t="s">
        <v>187</v>
      </c>
      <c r="AR852" s="2">
        <v>2035</v>
      </c>
      <c r="AS852" s="2" t="str">
        <f>IF(sum!A845="QU",sum!B845,"*")</f>
        <v>*</v>
      </c>
      <c r="AT852" s="2"/>
      <c r="AU852" s="2" t="str">
        <f>IF(sum!A845="QU",sum!G845,"*")</f>
        <v>*</v>
      </c>
      <c r="AX852" s="4" t="s">
        <v>186</v>
      </c>
      <c r="AY852" s="4" t="s">
        <v>187</v>
      </c>
      <c r="AZ852" s="4">
        <v>2035</v>
      </c>
      <c r="BA852" s="2" t="str">
        <f>IF(sum!A845="SA",sum!B845,"*")</f>
        <v>*</v>
      </c>
      <c r="BB852" s="2"/>
      <c r="BC852" s="2" t="str">
        <f>IF(sum!A845="SA",sum!G845,"*")</f>
        <v>*</v>
      </c>
    </row>
    <row r="853" spans="2:55">
      <c r="B853" s="2" t="s">
        <v>186</v>
      </c>
      <c r="C853" s="2" t="s">
        <v>187</v>
      </c>
      <c r="D853" s="2">
        <v>2035</v>
      </c>
      <c r="J853" s="2" t="s">
        <v>186</v>
      </c>
      <c r="K853" s="2" t="s">
        <v>187</v>
      </c>
      <c r="L853" s="2">
        <v>2035</v>
      </c>
      <c r="M853" s="2" t="str">
        <f>IF(sum!A846="AT",sum!B846,"*")</f>
        <v>*</v>
      </c>
      <c r="N853" s="2"/>
      <c r="O853" s="2" t="str">
        <f>IF(sum!A846="AT",sum!G846,"*")</f>
        <v>*</v>
      </c>
      <c r="R853" s="2" t="s">
        <v>186</v>
      </c>
      <c r="S853" s="2" t="s">
        <v>187</v>
      </c>
      <c r="T853" s="2">
        <v>2035</v>
      </c>
      <c r="U853" s="2" t="str">
        <f>IF(sum!A846="BC",sum!B846,"*")</f>
        <v>*</v>
      </c>
      <c r="V853" s="2"/>
      <c r="W853" s="2" t="str">
        <f>IF(sum!A846="BC",sum!G846,"*")</f>
        <v>*</v>
      </c>
      <c r="Z853" s="2" t="s">
        <v>186</v>
      </c>
      <c r="AA853" s="2" t="s">
        <v>187</v>
      </c>
      <c r="AB853" s="2">
        <v>2035</v>
      </c>
      <c r="AC853" s="2" t="str">
        <f>IF(sum!A846="MA",sum!B846,"*")</f>
        <v>*</v>
      </c>
      <c r="AD853" s="2"/>
      <c r="AE853" s="2" t="str">
        <f>IF(sum!A846="MA",sum!G846,"*")</f>
        <v>*</v>
      </c>
      <c r="AH853" s="2" t="s">
        <v>186</v>
      </c>
      <c r="AI853" s="2" t="s">
        <v>187</v>
      </c>
      <c r="AJ853" s="2">
        <v>2035</v>
      </c>
      <c r="AK853" s="2" t="str">
        <f>IF(sum!A846="ON",sum!B846,"*")</f>
        <v>*</v>
      </c>
      <c r="AL853" s="2"/>
      <c r="AM853" s="2" t="str">
        <f>IF(sum!A846="ON",sum!G846,"*")</f>
        <v>*</v>
      </c>
      <c r="AP853" s="4" t="s">
        <v>186</v>
      </c>
      <c r="AQ853" s="4" t="s">
        <v>187</v>
      </c>
      <c r="AR853" s="4">
        <v>2035</v>
      </c>
      <c r="AS853" s="2" t="str">
        <f>IF(sum!A846="QU",sum!B846,"*")</f>
        <v>*</v>
      </c>
      <c r="AT853" s="2"/>
      <c r="AU853" s="2" t="str">
        <f>IF(sum!A846="QU",sum!G846,"*")</f>
        <v>*</v>
      </c>
      <c r="AX853" s="2" t="s">
        <v>186</v>
      </c>
      <c r="AY853" s="2" t="s">
        <v>187</v>
      </c>
      <c r="AZ853" s="2">
        <v>2035</v>
      </c>
      <c r="BA853" s="2" t="str">
        <f>IF(sum!A846="SA",sum!B846,"*")</f>
        <v>*</v>
      </c>
      <c r="BB853" s="2"/>
      <c r="BC853" s="2" t="str">
        <f>IF(sum!A846="SA",sum!G846,"*")</f>
        <v>*</v>
      </c>
    </row>
    <row r="854" spans="2:55">
      <c r="B854" s="4" t="s">
        <v>186</v>
      </c>
      <c r="C854" s="4" t="s">
        <v>187</v>
      </c>
      <c r="D854" s="4">
        <v>2035</v>
      </c>
      <c r="J854" s="4" t="s">
        <v>186</v>
      </c>
      <c r="K854" s="4" t="s">
        <v>187</v>
      </c>
      <c r="L854" s="4">
        <v>2035</v>
      </c>
      <c r="M854" s="2" t="str">
        <f>IF(sum!A847="AT",sum!B847,"*")</f>
        <v>*</v>
      </c>
      <c r="N854" s="2"/>
      <c r="O854" s="2" t="str">
        <f>IF(sum!A847="AT",sum!G847,"*")</f>
        <v>*</v>
      </c>
      <c r="R854" s="4" t="s">
        <v>186</v>
      </c>
      <c r="S854" s="4" t="s">
        <v>187</v>
      </c>
      <c r="T854" s="4">
        <v>2035</v>
      </c>
      <c r="U854" s="2" t="str">
        <f>IF(sum!A847="BC",sum!B847,"*")</f>
        <v>*</v>
      </c>
      <c r="V854" s="2"/>
      <c r="W854" s="2" t="str">
        <f>IF(sum!A847="BC",sum!G847,"*")</f>
        <v>*</v>
      </c>
      <c r="Z854" s="4" t="s">
        <v>186</v>
      </c>
      <c r="AA854" s="4" t="s">
        <v>187</v>
      </c>
      <c r="AB854" s="4">
        <v>2035</v>
      </c>
      <c r="AC854" s="2" t="str">
        <f>IF(sum!A847="MA",sum!B847,"*")</f>
        <v>*</v>
      </c>
      <c r="AD854" s="2"/>
      <c r="AE854" s="2" t="str">
        <f>IF(sum!A847="MA",sum!G847,"*")</f>
        <v>*</v>
      </c>
      <c r="AH854" s="4" t="s">
        <v>186</v>
      </c>
      <c r="AI854" s="4" t="s">
        <v>187</v>
      </c>
      <c r="AJ854" s="4">
        <v>2035</v>
      </c>
      <c r="AK854" s="2" t="str">
        <f>IF(sum!A847="ON",sum!B847,"*")</f>
        <v>*</v>
      </c>
      <c r="AL854" s="2"/>
      <c r="AM854" s="2" t="str">
        <f>IF(sum!A847="ON",sum!G847,"*")</f>
        <v>*</v>
      </c>
      <c r="AP854" s="2" t="s">
        <v>186</v>
      </c>
      <c r="AQ854" s="2" t="s">
        <v>187</v>
      </c>
      <c r="AR854" s="2">
        <v>2035</v>
      </c>
      <c r="AS854" s="2" t="str">
        <f>IF(sum!A847="QU",sum!B847,"*")</f>
        <v>*</v>
      </c>
      <c r="AT854" s="2"/>
      <c r="AU854" s="2" t="str">
        <f>IF(sum!A847="QU",sum!G847,"*")</f>
        <v>*</v>
      </c>
      <c r="AX854" s="4" t="s">
        <v>186</v>
      </c>
      <c r="AY854" s="4" t="s">
        <v>187</v>
      </c>
      <c r="AZ854" s="4">
        <v>2035</v>
      </c>
      <c r="BA854" s="2" t="str">
        <f>IF(sum!A847="SA",sum!B847,"*")</f>
        <v>*</v>
      </c>
      <c r="BB854" s="2"/>
      <c r="BC854" s="2" t="str">
        <f>IF(sum!A847="SA",sum!G847,"*")</f>
        <v>*</v>
      </c>
    </row>
    <row r="855" spans="2:55">
      <c r="B855" s="2" t="s">
        <v>186</v>
      </c>
      <c r="C855" s="2" t="s">
        <v>187</v>
      </c>
      <c r="D855" s="2">
        <v>2035</v>
      </c>
      <c r="J855" s="2" t="s">
        <v>186</v>
      </c>
      <c r="K855" s="2" t="s">
        <v>187</v>
      </c>
      <c r="L855" s="2">
        <v>2035</v>
      </c>
      <c r="M855" s="2" t="str">
        <f>IF(sum!A848="AT",sum!B848,"*")</f>
        <v>*</v>
      </c>
      <c r="N855" s="2"/>
      <c r="O855" s="2" t="str">
        <f>IF(sum!A848="AT",sum!G848,"*")</f>
        <v>*</v>
      </c>
      <c r="R855" s="2" t="s">
        <v>186</v>
      </c>
      <c r="S855" s="2" t="s">
        <v>187</v>
      </c>
      <c r="T855" s="2">
        <v>2035</v>
      </c>
      <c r="U855" s="2" t="str">
        <f>IF(sum!A848="BC",sum!B848,"*")</f>
        <v>*</v>
      </c>
      <c r="V855" s="2"/>
      <c r="W855" s="2" t="str">
        <f>IF(sum!A848="BC",sum!G848,"*")</f>
        <v>*</v>
      </c>
      <c r="Z855" s="2" t="s">
        <v>186</v>
      </c>
      <c r="AA855" s="2" t="s">
        <v>187</v>
      </c>
      <c r="AB855" s="2">
        <v>2035</v>
      </c>
      <c r="AC855" s="2" t="str">
        <f>IF(sum!A848="MA",sum!B848,"*")</f>
        <v>*</v>
      </c>
      <c r="AD855" s="2"/>
      <c r="AE855" s="2" t="str">
        <f>IF(sum!A848="MA",sum!G848,"*")</f>
        <v>*</v>
      </c>
      <c r="AH855" s="2" t="s">
        <v>186</v>
      </c>
      <c r="AI855" s="2" t="s">
        <v>187</v>
      </c>
      <c r="AJ855" s="2">
        <v>2035</v>
      </c>
      <c r="AK855" s="2" t="str">
        <f>IF(sum!A848="ON",sum!B848,"*")</f>
        <v>*</v>
      </c>
      <c r="AL855" s="2"/>
      <c r="AM855" s="2" t="str">
        <f>IF(sum!A848="ON",sum!G848,"*")</f>
        <v>*</v>
      </c>
      <c r="AP855" s="4" t="s">
        <v>186</v>
      </c>
      <c r="AQ855" s="4" t="s">
        <v>187</v>
      </c>
      <c r="AR855" s="4">
        <v>2035</v>
      </c>
      <c r="AS855" s="2" t="str">
        <f>IF(sum!A848="QU",sum!B848,"*")</f>
        <v>*</v>
      </c>
      <c r="AT855" s="2"/>
      <c r="AU855" s="2" t="str">
        <f>IF(sum!A848="QU",sum!G848,"*")</f>
        <v>*</v>
      </c>
      <c r="AX855" s="2" t="s">
        <v>186</v>
      </c>
      <c r="AY855" s="2" t="s">
        <v>187</v>
      </c>
      <c r="AZ855" s="2">
        <v>2035</v>
      </c>
      <c r="BA855" s="2" t="str">
        <f>IF(sum!A848="SA",sum!B848,"*")</f>
        <v>*</v>
      </c>
      <c r="BB855" s="2"/>
      <c r="BC855" s="2" t="str">
        <f>IF(sum!A848="SA",sum!G848,"*")</f>
        <v>*</v>
      </c>
    </row>
    <row r="856" spans="2:55">
      <c r="B856" s="4" t="s">
        <v>186</v>
      </c>
      <c r="C856" s="4" t="s">
        <v>187</v>
      </c>
      <c r="D856" s="4">
        <v>2035</v>
      </c>
      <c r="J856" s="4" t="s">
        <v>186</v>
      </c>
      <c r="K856" s="4" t="s">
        <v>187</v>
      </c>
      <c r="L856" s="4">
        <v>2035</v>
      </c>
      <c r="M856" s="2" t="str">
        <f>IF(sum!A849="AT",sum!B849,"*")</f>
        <v>*</v>
      </c>
      <c r="N856" s="2"/>
      <c r="O856" s="2" t="str">
        <f>IF(sum!A849="AT",sum!G849,"*")</f>
        <v>*</v>
      </c>
      <c r="R856" s="4" t="s">
        <v>186</v>
      </c>
      <c r="S856" s="4" t="s">
        <v>187</v>
      </c>
      <c r="T856" s="4">
        <v>2035</v>
      </c>
      <c r="U856" s="2" t="str">
        <f>IF(sum!A849="BC",sum!B849,"*")</f>
        <v>*</v>
      </c>
      <c r="V856" s="2"/>
      <c r="W856" s="2" t="str">
        <f>IF(sum!A849="BC",sum!G849,"*")</f>
        <v>*</v>
      </c>
      <c r="Z856" s="4" t="s">
        <v>186</v>
      </c>
      <c r="AA856" s="4" t="s">
        <v>187</v>
      </c>
      <c r="AB856" s="4">
        <v>2035</v>
      </c>
      <c r="AC856" s="2" t="str">
        <f>IF(sum!A849="MA",sum!B849,"*")</f>
        <v>*</v>
      </c>
      <c r="AD856" s="2"/>
      <c r="AE856" s="2" t="str">
        <f>IF(sum!A849="MA",sum!G849,"*")</f>
        <v>*</v>
      </c>
      <c r="AH856" s="4" t="s">
        <v>186</v>
      </c>
      <c r="AI856" s="4" t="s">
        <v>187</v>
      </c>
      <c r="AJ856" s="4">
        <v>2035</v>
      </c>
      <c r="AK856" s="2" t="str">
        <f>IF(sum!A849="ON",sum!B849,"*")</f>
        <v>*</v>
      </c>
      <c r="AL856" s="2"/>
      <c r="AM856" s="2" t="str">
        <f>IF(sum!A849="ON",sum!G849,"*")</f>
        <v>*</v>
      </c>
      <c r="AP856" s="2" t="s">
        <v>186</v>
      </c>
      <c r="AQ856" s="2" t="s">
        <v>187</v>
      </c>
      <c r="AR856" s="2">
        <v>2035</v>
      </c>
      <c r="AS856" s="2" t="str">
        <f>IF(sum!A849="QU",sum!B849,"*")</f>
        <v>*</v>
      </c>
      <c r="AT856" s="2"/>
      <c r="AU856" s="2" t="str">
        <f>IF(sum!A849="QU",sum!G849,"*")</f>
        <v>*</v>
      </c>
      <c r="AX856" s="4" t="s">
        <v>186</v>
      </c>
      <c r="AY856" s="4" t="s">
        <v>187</v>
      </c>
      <c r="AZ856" s="4">
        <v>2035</v>
      </c>
      <c r="BA856" s="2" t="str">
        <f>IF(sum!A849="SA",sum!B849,"*")</f>
        <v>*</v>
      </c>
      <c r="BB856" s="2"/>
      <c r="BC856" s="2" t="str">
        <f>IF(sum!A849="SA",sum!G849,"*")</f>
        <v>*</v>
      </c>
    </row>
    <row r="857" spans="2:55">
      <c r="B857" s="2" t="s">
        <v>186</v>
      </c>
      <c r="C857" s="2" t="s">
        <v>187</v>
      </c>
      <c r="D857" s="2">
        <v>2035</v>
      </c>
      <c r="J857" s="2" t="s">
        <v>186</v>
      </c>
      <c r="K857" s="2" t="s">
        <v>187</v>
      </c>
      <c r="L857" s="2">
        <v>2035</v>
      </c>
      <c r="M857" s="2" t="str">
        <f>IF(sum!A850="AT",sum!B850,"*")</f>
        <v>*</v>
      </c>
      <c r="N857" s="2"/>
      <c r="O857" s="2" t="str">
        <f>IF(sum!A850="AT",sum!G850,"*")</f>
        <v>*</v>
      </c>
      <c r="R857" s="2" t="s">
        <v>186</v>
      </c>
      <c r="S857" s="2" t="s">
        <v>187</v>
      </c>
      <c r="T857" s="2">
        <v>2035</v>
      </c>
      <c r="U857" s="2" t="str">
        <f>IF(sum!A850="BC",sum!B850,"*")</f>
        <v>*</v>
      </c>
      <c r="V857" s="2"/>
      <c r="W857" s="2" t="str">
        <f>IF(sum!A850="BC",sum!G850,"*")</f>
        <v>*</v>
      </c>
      <c r="Z857" s="2" t="s">
        <v>186</v>
      </c>
      <c r="AA857" s="2" t="s">
        <v>187</v>
      </c>
      <c r="AB857" s="2">
        <v>2035</v>
      </c>
      <c r="AC857" s="2" t="str">
        <f>IF(sum!A850="MA",sum!B850,"*")</f>
        <v>*</v>
      </c>
      <c r="AD857" s="2"/>
      <c r="AE857" s="2" t="str">
        <f>IF(sum!A850="MA",sum!G850,"*")</f>
        <v>*</v>
      </c>
      <c r="AH857" s="2" t="s">
        <v>186</v>
      </c>
      <c r="AI857" s="2" t="s">
        <v>187</v>
      </c>
      <c r="AJ857" s="2">
        <v>2035</v>
      </c>
      <c r="AK857" s="2" t="str">
        <f>IF(sum!A850="ON",sum!B850,"*")</f>
        <v>*</v>
      </c>
      <c r="AL857" s="2"/>
      <c r="AM857" s="2" t="str">
        <f>IF(sum!A850="ON",sum!G850,"*")</f>
        <v>*</v>
      </c>
      <c r="AP857" s="4" t="s">
        <v>186</v>
      </c>
      <c r="AQ857" s="4" t="s">
        <v>187</v>
      </c>
      <c r="AR857" s="4">
        <v>2035</v>
      </c>
      <c r="AS857" s="2" t="str">
        <f>IF(sum!A850="QU",sum!B850,"*")</f>
        <v>*</v>
      </c>
      <c r="AT857" s="2"/>
      <c r="AU857" s="2" t="str">
        <f>IF(sum!A850="QU",sum!G850,"*")</f>
        <v>*</v>
      </c>
      <c r="AX857" s="2" t="s">
        <v>186</v>
      </c>
      <c r="AY857" s="2" t="s">
        <v>187</v>
      </c>
      <c r="AZ857" s="2">
        <v>2035</v>
      </c>
      <c r="BA857" s="2" t="str">
        <f>IF(sum!A850="SA",sum!B850,"*")</f>
        <v>*</v>
      </c>
      <c r="BB857" s="2"/>
      <c r="BC857" s="2" t="str">
        <f>IF(sum!A850="SA",sum!G850,"*")</f>
        <v>*</v>
      </c>
    </row>
    <row r="858" spans="2:55">
      <c r="B858" s="4" t="s">
        <v>186</v>
      </c>
      <c r="C858" s="4" t="s">
        <v>187</v>
      </c>
      <c r="D858" s="4">
        <v>2035</v>
      </c>
      <c r="J858" s="4" t="s">
        <v>186</v>
      </c>
      <c r="K858" s="4" t="s">
        <v>187</v>
      </c>
      <c r="L858" s="4">
        <v>2035</v>
      </c>
      <c r="M858" s="2" t="str">
        <f>IF(sum!A851="AT",sum!B851,"*")</f>
        <v>*</v>
      </c>
      <c r="N858" s="2"/>
      <c r="O858" s="2" t="str">
        <f>IF(sum!A851="AT",sum!G851,"*")</f>
        <v>*</v>
      </c>
      <c r="R858" s="4" t="s">
        <v>186</v>
      </c>
      <c r="S858" s="4" t="s">
        <v>187</v>
      </c>
      <c r="T858" s="4">
        <v>2035</v>
      </c>
      <c r="U858" s="2" t="str">
        <f>IF(sum!A851="BC",sum!B851,"*")</f>
        <v>*</v>
      </c>
      <c r="V858" s="2"/>
      <c r="W858" s="2" t="str">
        <f>IF(sum!A851="BC",sum!G851,"*")</f>
        <v>*</v>
      </c>
      <c r="Z858" s="4" t="s">
        <v>186</v>
      </c>
      <c r="AA858" s="4" t="s">
        <v>187</v>
      </c>
      <c r="AB858" s="4">
        <v>2035</v>
      </c>
      <c r="AC858" s="2" t="str">
        <f>IF(sum!A851="MA",sum!B851,"*")</f>
        <v>*</v>
      </c>
      <c r="AD858" s="2"/>
      <c r="AE858" s="2" t="str">
        <f>IF(sum!A851="MA",sum!G851,"*")</f>
        <v>*</v>
      </c>
      <c r="AH858" s="4" t="s">
        <v>186</v>
      </c>
      <c r="AI858" s="4" t="s">
        <v>187</v>
      </c>
      <c r="AJ858" s="4">
        <v>2035</v>
      </c>
      <c r="AK858" s="2" t="str">
        <f>IF(sum!A851="ON",sum!B851,"*")</f>
        <v>*</v>
      </c>
      <c r="AL858" s="2"/>
      <c r="AM858" s="2" t="str">
        <f>IF(sum!A851="ON",sum!G851,"*")</f>
        <v>*</v>
      </c>
      <c r="AP858" s="2" t="s">
        <v>186</v>
      </c>
      <c r="AQ858" s="2" t="s">
        <v>187</v>
      </c>
      <c r="AR858" s="2">
        <v>2035</v>
      </c>
      <c r="AS858" s="2" t="str">
        <f>IF(sum!A851="QU",sum!B851,"*")</f>
        <v>*</v>
      </c>
      <c r="AT858" s="2"/>
      <c r="AU858" s="2" t="str">
        <f>IF(sum!A851="QU",sum!G851,"*")</f>
        <v>*</v>
      </c>
      <c r="AX858" s="4" t="s">
        <v>186</v>
      </c>
      <c r="AY858" s="4" t="s">
        <v>187</v>
      </c>
      <c r="AZ858" s="4">
        <v>2035</v>
      </c>
      <c r="BA858" s="2" t="str">
        <f>IF(sum!A851="SA",sum!B851,"*")</f>
        <v>*</v>
      </c>
      <c r="BB858" s="2"/>
      <c r="BC858" s="2" t="str">
        <f>IF(sum!A851="SA",sum!G851,"*")</f>
        <v>*</v>
      </c>
    </row>
    <row r="859" spans="2:55">
      <c r="B859" s="2" t="s">
        <v>186</v>
      </c>
      <c r="C859" s="2" t="s">
        <v>187</v>
      </c>
      <c r="D859" s="2">
        <v>2035</v>
      </c>
      <c r="J859" s="2" t="s">
        <v>186</v>
      </c>
      <c r="K859" s="2" t="s">
        <v>187</v>
      </c>
      <c r="L859" s="2">
        <v>2035</v>
      </c>
      <c r="M859" s="2" t="str">
        <f>IF(sum!A852="AT",sum!B852,"*")</f>
        <v>*</v>
      </c>
      <c r="N859" s="2"/>
      <c r="O859" s="2" t="str">
        <f>IF(sum!A852="AT",sum!G852,"*")</f>
        <v>*</v>
      </c>
      <c r="R859" s="2" t="s">
        <v>186</v>
      </c>
      <c r="S859" s="2" t="s">
        <v>187</v>
      </c>
      <c r="T859" s="2">
        <v>2035</v>
      </c>
      <c r="U859" s="2" t="str">
        <f>IF(sum!A852="BC",sum!B852,"*")</f>
        <v>*</v>
      </c>
      <c r="V859" s="2"/>
      <c r="W859" s="2" t="str">
        <f>IF(sum!A852="BC",sum!G852,"*")</f>
        <v>*</v>
      </c>
      <c r="Z859" s="2" t="s">
        <v>186</v>
      </c>
      <c r="AA859" s="2" t="s">
        <v>187</v>
      </c>
      <c r="AB859" s="2">
        <v>2035</v>
      </c>
      <c r="AC859" s="2" t="str">
        <f>IF(sum!A852="MA",sum!B852,"*")</f>
        <v>*</v>
      </c>
      <c r="AD859" s="2"/>
      <c r="AE859" s="2" t="str">
        <f>IF(sum!A852="MA",sum!G852,"*")</f>
        <v>*</v>
      </c>
      <c r="AH859" s="2" t="s">
        <v>186</v>
      </c>
      <c r="AI859" s="2" t="s">
        <v>187</v>
      </c>
      <c r="AJ859" s="2">
        <v>2035</v>
      </c>
      <c r="AK859" s="2" t="str">
        <f>IF(sum!A852="ON",sum!B852,"*")</f>
        <v>*</v>
      </c>
      <c r="AL859" s="2"/>
      <c r="AM859" s="2" t="str">
        <f>IF(sum!A852="ON",sum!G852,"*")</f>
        <v>*</v>
      </c>
      <c r="AP859" s="4" t="s">
        <v>186</v>
      </c>
      <c r="AQ859" s="4" t="s">
        <v>187</v>
      </c>
      <c r="AR859" s="4">
        <v>2035</v>
      </c>
      <c r="AS859" s="2" t="str">
        <f>IF(sum!A852="QU",sum!B852,"*")</f>
        <v>*</v>
      </c>
      <c r="AT859" s="2"/>
      <c r="AU859" s="2" t="str">
        <f>IF(sum!A852="QU",sum!G852,"*")</f>
        <v>*</v>
      </c>
      <c r="AX859" s="2" t="s">
        <v>186</v>
      </c>
      <c r="AY859" s="2" t="s">
        <v>187</v>
      </c>
      <c r="AZ859" s="2">
        <v>2035</v>
      </c>
      <c r="BA859" s="2" t="str">
        <f>IF(sum!A852="SA",sum!B852,"*")</f>
        <v>*</v>
      </c>
      <c r="BB859" s="2"/>
      <c r="BC859" s="2" t="str">
        <f>IF(sum!A852="SA",sum!G852,"*")</f>
        <v>*</v>
      </c>
    </row>
    <row r="860" spans="2:55">
      <c r="B860" s="4" t="s">
        <v>186</v>
      </c>
      <c r="C860" s="4" t="s">
        <v>187</v>
      </c>
      <c r="D860" s="4">
        <v>2035</v>
      </c>
      <c r="J860" s="4" t="s">
        <v>186</v>
      </c>
      <c r="K860" s="4" t="s">
        <v>187</v>
      </c>
      <c r="L860" s="4">
        <v>2035</v>
      </c>
      <c r="M860" s="2" t="str">
        <f>IF(sum!A853="AT",sum!B853,"*")</f>
        <v>*</v>
      </c>
      <c r="N860" s="2"/>
      <c r="O860" s="2" t="str">
        <f>IF(sum!A853="AT",sum!G853,"*")</f>
        <v>*</v>
      </c>
      <c r="R860" s="4" t="s">
        <v>186</v>
      </c>
      <c r="S860" s="4" t="s">
        <v>187</v>
      </c>
      <c r="T860" s="4">
        <v>2035</v>
      </c>
      <c r="U860" s="2" t="str">
        <f>IF(sum!A853="BC",sum!B853,"*")</f>
        <v>*</v>
      </c>
      <c r="V860" s="2"/>
      <c r="W860" s="2" t="str">
        <f>IF(sum!A853="BC",sum!G853,"*")</f>
        <v>*</v>
      </c>
      <c r="Z860" s="4" t="s">
        <v>186</v>
      </c>
      <c r="AA860" s="4" t="s">
        <v>187</v>
      </c>
      <c r="AB860" s="4">
        <v>2035</v>
      </c>
      <c r="AC860" s="2" t="str">
        <f>IF(sum!A853="MA",sum!B853,"*")</f>
        <v>*</v>
      </c>
      <c r="AD860" s="2"/>
      <c r="AE860" s="2" t="str">
        <f>IF(sum!A853="MA",sum!G853,"*")</f>
        <v>*</v>
      </c>
      <c r="AH860" s="4" t="s">
        <v>186</v>
      </c>
      <c r="AI860" s="4" t="s">
        <v>187</v>
      </c>
      <c r="AJ860" s="4">
        <v>2035</v>
      </c>
      <c r="AK860" s="2" t="str">
        <f>IF(sum!A853="ON",sum!B853,"*")</f>
        <v>*</v>
      </c>
      <c r="AL860" s="2"/>
      <c r="AM860" s="2" t="str">
        <f>IF(sum!A853="ON",sum!G853,"*")</f>
        <v>*</v>
      </c>
      <c r="AP860" s="2" t="s">
        <v>186</v>
      </c>
      <c r="AQ860" s="2" t="s">
        <v>187</v>
      </c>
      <c r="AR860" s="2">
        <v>2035</v>
      </c>
      <c r="AS860" s="2" t="str">
        <f>IF(sum!A853="QU",sum!B853,"*")</f>
        <v>*</v>
      </c>
      <c r="AT860" s="2"/>
      <c r="AU860" s="2" t="str">
        <f>IF(sum!A853="QU",sum!G853,"*")</f>
        <v>*</v>
      </c>
      <c r="AX860" s="4" t="s">
        <v>186</v>
      </c>
      <c r="AY860" s="4" t="s">
        <v>187</v>
      </c>
      <c r="AZ860" s="4">
        <v>2035</v>
      </c>
      <c r="BA860" s="2" t="str">
        <f>IF(sum!A853="SA",sum!B853,"*")</f>
        <v>*</v>
      </c>
      <c r="BB860" s="2"/>
      <c r="BC860" s="2" t="str">
        <f>IF(sum!A853="SA",sum!G853,"*")</f>
        <v>*</v>
      </c>
    </row>
    <row r="861" spans="2:55">
      <c r="B861" s="2" t="s">
        <v>186</v>
      </c>
      <c r="C861" s="2" t="s">
        <v>187</v>
      </c>
      <c r="D861" s="2">
        <v>2035</v>
      </c>
      <c r="J861" s="2" t="s">
        <v>186</v>
      </c>
      <c r="K861" s="2" t="s">
        <v>187</v>
      </c>
      <c r="L861" s="2">
        <v>2035</v>
      </c>
      <c r="M861" s="2" t="str">
        <f>IF(sum!A854="AT",sum!B854,"*")</f>
        <v>*</v>
      </c>
      <c r="N861" s="2"/>
      <c r="O861" s="2" t="str">
        <f>IF(sum!A854="AT",sum!G854,"*")</f>
        <v>*</v>
      </c>
      <c r="R861" s="2" t="s">
        <v>186</v>
      </c>
      <c r="S861" s="2" t="s">
        <v>187</v>
      </c>
      <c r="T861" s="2">
        <v>2035</v>
      </c>
      <c r="U861" s="2" t="str">
        <f>IF(sum!A854="BC",sum!B854,"*")</f>
        <v>*</v>
      </c>
      <c r="V861" s="2"/>
      <c r="W861" s="2" t="str">
        <f>IF(sum!A854="BC",sum!G854,"*")</f>
        <v>*</v>
      </c>
      <c r="Z861" s="2" t="s">
        <v>186</v>
      </c>
      <c r="AA861" s="2" t="s">
        <v>187</v>
      </c>
      <c r="AB861" s="2">
        <v>2035</v>
      </c>
      <c r="AC861" s="2" t="str">
        <f>IF(sum!A854="MA",sum!B854,"*")</f>
        <v>*</v>
      </c>
      <c r="AD861" s="2"/>
      <c r="AE861" s="2" t="str">
        <f>IF(sum!A854="MA",sum!G854,"*")</f>
        <v>*</v>
      </c>
      <c r="AH861" s="2" t="s">
        <v>186</v>
      </c>
      <c r="AI861" s="2" t="s">
        <v>187</v>
      </c>
      <c r="AJ861" s="2">
        <v>2035</v>
      </c>
      <c r="AK861" s="2" t="str">
        <f>IF(sum!A854="ON",sum!B854,"*")</f>
        <v>*</v>
      </c>
      <c r="AL861" s="2"/>
      <c r="AM861" s="2" t="str">
        <f>IF(sum!A854="ON",sum!G854,"*")</f>
        <v>*</v>
      </c>
      <c r="AP861" s="4" t="s">
        <v>186</v>
      </c>
      <c r="AQ861" s="4" t="s">
        <v>187</v>
      </c>
      <c r="AR861" s="4">
        <v>2035</v>
      </c>
      <c r="AS861" s="2" t="str">
        <f>IF(sum!A854="QU",sum!B854,"*")</f>
        <v>*</v>
      </c>
      <c r="AT861" s="2"/>
      <c r="AU861" s="2" t="str">
        <f>IF(sum!A854="QU",sum!G854,"*")</f>
        <v>*</v>
      </c>
      <c r="AX861" s="2" t="s">
        <v>186</v>
      </c>
      <c r="AY861" s="2" t="s">
        <v>187</v>
      </c>
      <c r="AZ861" s="2">
        <v>2035</v>
      </c>
      <c r="BA861" s="2" t="str">
        <f>IF(sum!A854="SA",sum!B854,"*")</f>
        <v>*</v>
      </c>
      <c r="BB861" s="2"/>
      <c r="BC861" s="2" t="str">
        <f>IF(sum!A854="SA",sum!G854,"*")</f>
        <v>*</v>
      </c>
    </row>
    <row r="862" spans="2:55">
      <c r="B862" s="4" t="s">
        <v>186</v>
      </c>
      <c r="C862" s="4" t="s">
        <v>187</v>
      </c>
      <c r="D862" s="4">
        <v>2035</v>
      </c>
      <c r="J862" s="4" t="s">
        <v>186</v>
      </c>
      <c r="K862" s="4" t="s">
        <v>187</v>
      </c>
      <c r="L862" s="4">
        <v>2035</v>
      </c>
      <c r="M862" s="2" t="str">
        <f>IF(sum!A855="AT",sum!B855,"*")</f>
        <v>*</v>
      </c>
      <c r="N862" s="2"/>
      <c r="O862" s="2" t="str">
        <f>IF(sum!A855="AT",sum!G855,"*")</f>
        <v>*</v>
      </c>
      <c r="R862" s="4" t="s">
        <v>186</v>
      </c>
      <c r="S862" s="4" t="s">
        <v>187</v>
      </c>
      <c r="T862" s="4">
        <v>2035</v>
      </c>
      <c r="U862" s="2" t="str">
        <f>IF(sum!A855="BC",sum!B855,"*")</f>
        <v>*</v>
      </c>
      <c r="V862" s="2"/>
      <c r="W862" s="2" t="str">
        <f>IF(sum!A855="BC",sum!G855,"*")</f>
        <v>*</v>
      </c>
      <c r="Z862" s="4" t="s">
        <v>186</v>
      </c>
      <c r="AA862" s="4" t="s">
        <v>187</v>
      </c>
      <c r="AB862" s="4">
        <v>2035</v>
      </c>
      <c r="AC862" s="2" t="str">
        <f>IF(sum!A855="MA",sum!B855,"*")</f>
        <v>*</v>
      </c>
      <c r="AD862" s="2"/>
      <c r="AE862" s="2" t="str">
        <f>IF(sum!A855="MA",sum!G855,"*")</f>
        <v>*</v>
      </c>
      <c r="AH862" s="4" t="s">
        <v>186</v>
      </c>
      <c r="AI862" s="4" t="s">
        <v>187</v>
      </c>
      <c r="AJ862" s="4">
        <v>2035</v>
      </c>
      <c r="AK862" s="2" t="str">
        <f>IF(sum!A855="ON",sum!B855,"*")</f>
        <v>*</v>
      </c>
      <c r="AL862" s="2"/>
      <c r="AM862" s="2" t="str">
        <f>IF(sum!A855="ON",sum!G855,"*")</f>
        <v>*</v>
      </c>
      <c r="AP862" s="2" t="s">
        <v>186</v>
      </c>
      <c r="AQ862" s="2" t="s">
        <v>187</v>
      </c>
      <c r="AR862" s="2">
        <v>2035</v>
      </c>
      <c r="AS862" s="2" t="str">
        <f>IF(sum!A855="QU",sum!B855,"*")</f>
        <v>*</v>
      </c>
      <c r="AT862" s="2"/>
      <c r="AU862" s="2" t="str">
        <f>IF(sum!A855="QU",sum!G855,"*")</f>
        <v>*</v>
      </c>
      <c r="AX862" s="4" t="s">
        <v>186</v>
      </c>
      <c r="AY862" s="4" t="s">
        <v>187</v>
      </c>
      <c r="AZ862" s="4">
        <v>2035</v>
      </c>
      <c r="BA862" s="2" t="str">
        <f>IF(sum!A855="SA",sum!B855,"*")</f>
        <v>*</v>
      </c>
      <c r="BB862" s="2"/>
      <c r="BC862" s="2" t="str">
        <f>IF(sum!A855="SA",sum!G855,"*")</f>
        <v>*</v>
      </c>
    </row>
    <row r="863" spans="2:55">
      <c r="B863" s="2" t="s">
        <v>186</v>
      </c>
      <c r="C863" s="2" t="s">
        <v>187</v>
      </c>
      <c r="D863" s="2">
        <v>2035</v>
      </c>
      <c r="J863" s="2" t="s">
        <v>186</v>
      </c>
      <c r="K863" s="2" t="s">
        <v>187</v>
      </c>
      <c r="L863" s="2">
        <v>2035</v>
      </c>
      <c r="M863" s="2" t="str">
        <f>IF(sum!A856="AT",sum!B856,"*")</f>
        <v>*</v>
      </c>
      <c r="N863" s="2"/>
      <c r="O863" s="2" t="str">
        <f>IF(sum!A856="AT",sum!G856,"*")</f>
        <v>*</v>
      </c>
      <c r="R863" s="2" t="s">
        <v>186</v>
      </c>
      <c r="S863" s="2" t="s">
        <v>187</v>
      </c>
      <c r="T863" s="2">
        <v>2035</v>
      </c>
      <c r="U863" s="2" t="str">
        <f>IF(sum!A856="BC",sum!B856,"*")</f>
        <v>*</v>
      </c>
      <c r="V863" s="2"/>
      <c r="W863" s="2" t="str">
        <f>IF(sum!A856="BC",sum!G856,"*")</f>
        <v>*</v>
      </c>
      <c r="Z863" s="2" t="s">
        <v>186</v>
      </c>
      <c r="AA863" s="2" t="s">
        <v>187</v>
      </c>
      <c r="AB863" s="2">
        <v>2035</v>
      </c>
      <c r="AC863" s="2" t="str">
        <f>IF(sum!A856="MA",sum!B856,"*")</f>
        <v>*</v>
      </c>
      <c r="AD863" s="2"/>
      <c r="AE863" s="2" t="str">
        <f>IF(sum!A856="MA",sum!G856,"*")</f>
        <v>*</v>
      </c>
      <c r="AH863" s="2" t="s">
        <v>186</v>
      </c>
      <c r="AI863" s="2" t="s">
        <v>187</v>
      </c>
      <c r="AJ863" s="2">
        <v>2035</v>
      </c>
      <c r="AK863" s="2" t="str">
        <f>IF(sum!A856="ON",sum!B856,"*")</f>
        <v>*</v>
      </c>
      <c r="AL863" s="2"/>
      <c r="AM863" s="2" t="str">
        <f>IF(sum!A856="ON",sum!G856,"*")</f>
        <v>*</v>
      </c>
      <c r="AP863" s="4" t="s">
        <v>186</v>
      </c>
      <c r="AQ863" s="4" t="s">
        <v>187</v>
      </c>
      <c r="AR863" s="4">
        <v>2035</v>
      </c>
      <c r="AS863" s="2" t="str">
        <f>IF(sum!A856="QU",sum!B856,"*")</f>
        <v>*</v>
      </c>
      <c r="AT863" s="2"/>
      <c r="AU863" s="2" t="str">
        <f>IF(sum!A856="QU",sum!G856,"*")</f>
        <v>*</v>
      </c>
      <c r="AX863" s="2" t="s">
        <v>186</v>
      </c>
      <c r="AY863" s="2" t="s">
        <v>187</v>
      </c>
      <c r="AZ863" s="2">
        <v>2035</v>
      </c>
      <c r="BA863" s="2" t="str">
        <f>IF(sum!A856="SA",sum!B856,"*")</f>
        <v>*</v>
      </c>
      <c r="BB863" s="2"/>
      <c r="BC863" s="2" t="str">
        <f>IF(sum!A856="SA",sum!G856,"*")</f>
        <v>*</v>
      </c>
    </row>
    <row r="864" spans="2:55">
      <c r="B864" s="4" t="s">
        <v>186</v>
      </c>
      <c r="C864" s="4" t="s">
        <v>187</v>
      </c>
      <c r="D864" s="4">
        <v>2035</v>
      </c>
      <c r="J864" s="4" t="s">
        <v>186</v>
      </c>
      <c r="K864" s="4" t="s">
        <v>187</v>
      </c>
      <c r="L864" s="4">
        <v>2035</v>
      </c>
      <c r="M864" s="2" t="str">
        <f>IF(sum!A857="AT",sum!B857,"*")</f>
        <v>*</v>
      </c>
      <c r="N864" s="2"/>
      <c r="O864" s="2" t="str">
        <f>IF(sum!A857="AT",sum!G857,"*")</f>
        <v>*</v>
      </c>
      <c r="R864" s="4" t="s">
        <v>186</v>
      </c>
      <c r="S864" s="4" t="s">
        <v>187</v>
      </c>
      <c r="T864" s="4">
        <v>2035</v>
      </c>
      <c r="U864" s="2" t="str">
        <f>IF(sum!A857="BC",sum!B857,"*")</f>
        <v>*</v>
      </c>
      <c r="V864" s="2"/>
      <c r="W864" s="2" t="str">
        <f>IF(sum!A857="BC",sum!G857,"*")</f>
        <v>*</v>
      </c>
      <c r="Z864" s="4" t="s">
        <v>186</v>
      </c>
      <c r="AA864" s="4" t="s">
        <v>187</v>
      </c>
      <c r="AB864" s="4">
        <v>2035</v>
      </c>
      <c r="AC864" s="2" t="str">
        <f>IF(sum!A857="MA",sum!B857,"*")</f>
        <v>*</v>
      </c>
      <c r="AD864" s="2"/>
      <c r="AE864" s="2" t="str">
        <f>IF(sum!A857="MA",sum!G857,"*")</f>
        <v>*</v>
      </c>
      <c r="AH864" s="4" t="s">
        <v>186</v>
      </c>
      <c r="AI864" s="4" t="s">
        <v>187</v>
      </c>
      <c r="AJ864" s="4">
        <v>2035</v>
      </c>
      <c r="AK864" s="2" t="str">
        <f>IF(sum!A857="ON",sum!B857,"*")</f>
        <v>*</v>
      </c>
      <c r="AL864" s="2"/>
      <c r="AM864" s="2" t="str">
        <f>IF(sum!A857="ON",sum!G857,"*")</f>
        <v>*</v>
      </c>
      <c r="AP864" s="2" t="s">
        <v>186</v>
      </c>
      <c r="AQ864" s="2" t="s">
        <v>187</v>
      </c>
      <c r="AR864" s="2">
        <v>2035</v>
      </c>
      <c r="AS864" s="2" t="str">
        <f>IF(sum!A857="QU",sum!B857,"*")</f>
        <v>*</v>
      </c>
      <c r="AT864" s="2"/>
      <c r="AU864" s="2" t="str">
        <f>IF(sum!A857="QU",sum!G857,"*")</f>
        <v>*</v>
      </c>
      <c r="AX864" s="4" t="s">
        <v>186</v>
      </c>
      <c r="AY864" s="4" t="s">
        <v>187</v>
      </c>
      <c r="AZ864" s="4">
        <v>2035</v>
      </c>
      <c r="BA864" s="2" t="str">
        <f>IF(sum!A857="SA",sum!B857,"*")</f>
        <v>*</v>
      </c>
      <c r="BB864" s="2"/>
      <c r="BC864" s="2" t="str">
        <f>IF(sum!A857="SA",sum!G857,"*")</f>
        <v>*</v>
      </c>
    </row>
    <row r="865" spans="2:55">
      <c r="B865" s="2" t="s">
        <v>186</v>
      </c>
      <c r="C865" s="2" t="s">
        <v>187</v>
      </c>
      <c r="D865" s="2">
        <v>2035</v>
      </c>
      <c r="J865" s="2" t="s">
        <v>186</v>
      </c>
      <c r="K865" s="2" t="s">
        <v>187</v>
      </c>
      <c r="L865" s="2">
        <v>2035</v>
      </c>
      <c r="M865" s="2" t="str">
        <f>IF(sum!A858="AT",sum!B858,"*")</f>
        <v>*</v>
      </c>
      <c r="N865" s="2"/>
      <c r="O865" s="2" t="str">
        <f>IF(sum!A858="AT",sum!G858,"*")</f>
        <v>*</v>
      </c>
      <c r="R865" s="2" t="s">
        <v>186</v>
      </c>
      <c r="S865" s="2" t="s">
        <v>187</v>
      </c>
      <c r="T865" s="2">
        <v>2035</v>
      </c>
      <c r="U865" s="2" t="str">
        <f>IF(sum!A858="BC",sum!B858,"*")</f>
        <v>*</v>
      </c>
      <c r="V865" s="2"/>
      <c r="W865" s="2" t="str">
        <f>IF(sum!A858="BC",sum!G858,"*")</f>
        <v>*</v>
      </c>
      <c r="Z865" s="2" t="s">
        <v>186</v>
      </c>
      <c r="AA865" s="2" t="s">
        <v>187</v>
      </c>
      <c r="AB865" s="2">
        <v>2035</v>
      </c>
      <c r="AC865" s="2" t="str">
        <f>IF(sum!A858="MA",sum!B858,"*")</f>
        <v>*</v>
      </c>
      <c r="AD865" s="2"/>
      <c r="AE865" s="2" t="str">
        <f>IF(sum!A858="MA",sum!G858,"*")</f>
        <v>*</v>
      </c>
      <c r="AH865" s="2" t="s">
        <v>186</v>
      </c>
      <c r="AI865" s="2" t="s">
        <v>187</v>
      </c>
      <c r="AJ865" s="2">
        <v>2035</v>
      </c>
      <c r="AK865" s="2" t="str">
        <f>IF(sum!A858="ON",sum!B858,"*")</f>
        <v>*</v>
      </c>
      <c r="AL865" s="2"/>
      <c r="AM865" s="2" t="str">
        <f>IF(sum!A858="ON",sum!G858,"*")</f>
        <v>*</v>
      </c>
      <c r="AP865" s="4" t="s">
        <v>186</v>
      </c>
      <c r="AQ865" s="4" t="s">
        <v>187</v>
      </c>
      <c r="AR865" s="4">
        <v>2035</v>
      </c>
      <c r="AS865" s="2" t="str">
        <f>IF(sum!A858="QU",sum!B858,"*")</f>
        <v>*</v>
      </c>
      <c r="AT865" s="2"/>
      <c r="AU865" s="2" t="str">
        <f>IF(sum!A858="QU",sum!G858,"*")</f>
        <v>*</v>
      </c>
      <c r="AX865" s="2" t="s">
        <v>186</v>
      </c>
      <c r="AY865" s="2" t="s">
        <v>187</v>
      </c>
      <c r="AZ865" s="2">
        <v>2035</v>
      </c>
      <c r="BA865" s="2" t="str">
        <f>IF(sum!A858="SA",sum!B858,"*")</f>
        <v>*</v>
      </c>
      <c r="BB865" s="2"/>
      <c r="BC865" s="2" t="str">
        <f>IF(sum!A858="SA",sum!G858,"*")</f>
        <v>*</v>
      </c>
    </row>
    <row r="866" spans="2:55">
      <c r="B866" s="4" t="s">
        <v>186</v>
      </c>
      <c r="C866" s="4" t="s">
        <v>187</v>
      </c>
      <c r="D866" s="4">
        <v>2035</v>
      </c>
      <c r="J866" s="4" t="s">
        <v>186</v>
      </c>
      <c r="K866" s="4" t="s">
        <v>187</v>
      </c>
      <c r="L866" s="4">
        <v>2035</v>
      </c>
      <c r="M866" s="2" t="str">
        <f>IF(sum!A859="AT",sum!B859,"*")</f>
        <v>*</v>
      </c>
      <c r="N866" s="2"/>
      <c r="O866" s="2" t="str">
        <f>IF(sum!A859="AT",sum!G859,"*")</f>
        <v>*</v>
      </c>
      <c r="R866" s="4" t="s">
        <v>186</v>
      </c>
      <c r="S866" s="4" t="s">
        <v>187</v>
      </c>
      <c r="T866" s="4">
        <v>2035</v>
      </c>
      <c r="U866" s="2" t="str">
        <f>IF(sum!A859="BC",sum!B859,"*")</f>
        <v>*</v>
      </c>
      <c r="V866" s="2"/>
      <c r="W866" s="2" t="str">
        <f>IF(sum!A859="BC",sum!G859,"*")</f>
        <v>*</v>
      </c>
      <c r="Z866" s="4" t="s">
        <v>186</v>
      </c>
      <c r="AA866" s="4" t="s">
        <v>187</v>
      </c>
      <c r="AB866" s="4">
        <v>2035</v>
      </c>
      <c r="AC866" s="2" t="str">
        <f>IF(sum!A859="MA",sum!B859,"*")</f>
        <v>*</v>
      </c>
      <c r="AD866" s="2"/>
      <c r="AE866" s="2" t="str">
        <f>IF(sum!A859="MA",sum!G859,"*")</f>
        <v>*</v>
      </c>
      <c r="AH866" s="4" t="s">
        <v>186</v>
      </c>
      <c r="AI866" s="4" t="s">
        <v>187</v>
      </c>
      <c r="AJ866" s="4">
        <v>2035</v>
      </c>
      <c r="AK866" s="2" t="str">
        <f>IF(sum!A859="ON",sum!B859,"*")</f>
        <v>*</v>
      </c>
      <c r="AL866" s="2"/>
      <c r="AM866" s="2" t="str">
        <f>IF(sum!A859="ON",sum!G859,"*")</f>
        <v>*</v>
      </c>
      <c r="AP866" s="2" t="s">
        <v>186</v>
      </c>
      <c r="AQ866" s="2" t="s">
        <v>187</v>
      </c>
      <c r="AR866" s="2">
        <v>2035</v>
      </c>
      <c r="AS866" s="2" t="str">
        <f>IF(sum!A859="QU",sum!B859,"*")</f>
        <v>*</v>
      </c>
      <c r="AT866" s="2"/>
      <c r="AU866" s="2" t="str">
        <f>IF(sum!A859="QU",sum!G859,"*")</f>
        <v>*</v>
      </c>
      <c r="AX866" s="4" t="s">
        <v>186</v>
      </c>
      <c r="AY866" s="4" t="s">
        <v>187</v>
      </c>
      <c r="AZ866" s="4">
        <v>2035</v>
      </c>
      <c r="BA866" s="2" t="str">
        <f>IF(sum!A859="SA",sum!B859,"*")</f>
        <v>*</v>
      </c>
      <c r="BB866" s="2"/>
      <c r="BC866" s="2" t="str">
        <f>IF(sum!A859="SA",sum!G859,"*")</f>
        <v>*</v>
      </c>
    </row>
    <row r="867" spans="2:55">
      <c r="B867" s="2" t="s">
        <v>186</v>
      </c>
      <c r="C867" s="2" t="s">
        <v>187</v>
      </c>
      <c r="D867" s="2">
        <v>2035</v>
      </c>
      <c r="J867" s="2" t="s">
        <v>186</v>
      </c>
      <c r="K867" s="2" t="s">
        <v>187</v>
      </c>
      <c r="L867" s="2">
        <v>2035</v>
      </c>
      <c r="M867" s="2" t="str">
        <f>IF(sum!A860="AT",sum!B860,"*")</f>
        <v>*</v>
      </c>
      <c r="N867" s="2"/>
      <c r="O867" s="2" t="str">
        <f>IF(sum!A860="AT",sum!G860,"*")</f>
        <v>*</v>
      </c>
      <c r="R867" s="2" t="s">
        <v>186</v>
      </c>
      <c r="S867" s="2" t="s">
        <v>187</v>
      </c>
      <c r="T867" s="2">
        <v>2035</v>
      </c>
      <c r="U867" s="2" t="str">
        <f>IF(sum!A860="BC",sum!B860,"*")</f>
        <v>*</v>
      </c>
      <c r="V867" s="2"/>
      <c r="W867" s="2" t="str">
        <f>IF(sum!A860="BC",sum!G860,"*")</f>
        <v>*</v>
      </c>
      <c r="Z867" s="2" t="s">
        <v>186</v>
      </c>
      <c r="AA867" s="2" t="s">
        <v>187</v>
      </c>
      <c r="AB867" s="2">
        <v>2035</v>
      </c>
      <c r="AC867" s="2" t="str">
        <f>IF(sum!A860="MA",sum!B860,"*")</f>
        <v>*</v>
      </c>
      <c r="AD867" s="2"/>
      <c r="AE867" s="2" t="str">
        <f>IF(sum!A860="MA",sum!G860,"*")</f>
        <v>*</v>
      </c>
      <c r="AH867" s="2" t="s">
        <v>186</v>
      </c>
      <c r="AI867" s="2" t="s">
        <v>187</v>
      </c>
      <c r="AJ867" s="2">
        <v>2035</v>
      </c>
      <c r="AK867" s="2" t="str">
        <f>IF(sum!A860="ON",sum!B860,"*")</f>
        <v>*</v>
      </c>
      <c r="AL867" s="2"/>
      <c r="AM867" s="2" t="str">
        <f>IF(sum!A860="ON",sum!G860,"*")</f>
        <v>*</v>
      </c>
      <c r="AP867" s="4" t="s">
        <v>186</v>
      </c>
      <c r="AQ867" s="4" t="s">
        <v>187</v>
      </c>
      <c r="AR867" s="4">
        <v>2035</v>
      </c>
      <c r="AS867" s="2" t="str">
        <f>IF(sum!A860="QU",sum!B860,"*")</f>
        <v>*</v>
      </c>
      <c r="AT867" s="2"/>
      <c r="AU867" s="2" t="str">
        <f>IF(sum!A860="QU",sum!G860,"*")</f>
        <v>*</v>
      </c>
      <c r="AX867" s="2" t="s">
        <v>186</v>
      </c>
      <c r="AY867" s="2" t="s">
        <v>187</v>
      </c>
      <c r="AZ867" s="2">
        <v>2035</v>
      </c>
      <c r="BA867" s="2" t="str">
        <f>IF(sum!A860="SA",sum!B860,"*")</f>
        <v>*</v>
      </c>
      <c r="BB867" s="2"/>
      <c r="BC867" s="2" t="str">
        <f>IF(sum!A860="SA",sum!G860,"*")</f>
        <v>*</v>
      </c>
    </row>
    <row r="868" spans="2:55">
      <c r="B868" s="4" t="s">
        <v>186</v>
      </c>
      <c r="C868" s="4" t="s">
        <v>187</v>
      </c>
      <c r="D868" s="4">
        <v>2035</v>
      </c>
      <c r="J868" s="4" t="s">
        <v>186</v>
      </c>
      <c r="K868" s="4" t="s">
        <v>187</v>
      </c>
      <c r="L868" s="4">
        <v>2035</v>
      </c>
      <c r="M868" s="2" t="str">
        <f>IF(sum!A861="AT",sum!B861,"*")</f>
        <v>*</v>
      </c>
      <c r="N868" s="2"/>
      <c r="O868" s="2" t="str">
        <f>IF(sum!A861="AT",sum!G861,"*")</f>
        <v>*</v>
      </c>
      <c r="R868" s="4" t="s">
        <v>186</v>
      </c>
      <c r="S868" s="4" t="s">
        <v>187</v>
      </c>
      <c r="T868" s="4">
        <v>2035</v>
      </c>
      <c r="U868" s="2" t="str">
        <f>IF(sum!A861="BC",sum!B861,"*")</f>
        <v>*</v>
      </c>
      <c r="V868" s="2"/>
      <c r="W868" s="2" t="str">
        <f>IF(sum!A861="BC",sum!G861,"*")</f>
        <v>*</v>
      </c>
      <c r="Z868" s="4" t="s">
        <v>186</v>
      </c>
      <c r="AA868" s="4" t="s">
        <v>187</v>
      </c>
      <c r="AB868" s="4">
        <v>2035</v>
      </c>
      <c r="AC868" s="2" t="str">
        <f>IF(sum!A861="MA",sum!B861,"*")</f>
        <v>*</v>
      </c>
      <c r="AD868" s="2"/>
      <c r="AE868" s="2" t="str">
        <f>IF(sum!A861="MA",sum!G861,"*")</f>
        <v>*</v>
      </c>
      <c r="AH868" s="4" t="s">
        <v>186</v>
      </c>
      <c r="AI868" s="4" t="s">
        <v>187</v>
      </c>
      <c r="AJ868" s="4">
        <v>2035</v>
      </c>
      <c r="AK868" s="2" t="str">
        <f>IF(sum!A861="ON",sum!B861,"*")</f>
        <v>*</v>
      </c>
      <c r="AL868" s="2"/>
      <c r="AM868" s="2" t="str">
        <f>IF(sum!A861="ON",sum!G861,"*")</f>
        <v>*</v>
      </c>
      <c r="AP868" s="2" t="s">
        <v>186</v>
      </c>
      <c r="AQ868" s="2" t="s">
        <v>187</v>
      </c>
      <c r="AR868" s="2">
        <v>2035</v>
      </c>
      <c r="AS868" s="2" t="str">
        <f>IF(sum!A861="QU",sum!B861,"*")</f>
        <v>*</v>
      </c>
      <c r="AT868" s="2"/>
      <c r="AU868" s="2" t="str">
        <f>IF(sum!A861="QU",sum!G861,"*")</f>
        <v>*</v>
      </c>
      <c r="AX868" s="4" t="s">
        <v>186</v>
      </c>
      <c r="AY868" s="4" t="s">
        <v>187</v>
      </c>
      <c r="AZ868" s="4">
        <v>2035</v>
      </c>
      <c r="BA868" s="2" t="str">
        <f>IF(sum!A861="SA",sum!B861,"*")</f>
        <v>*</v>
      </c>
      <c r="BB868" s="2"/>
      <c r="BC868" s="2" t="str">
        <f>IF(sum!A861="SA",sum!G861,"*")</f>
        <v>*</v>
      </c>
    </row>
    <row r="869" spans="2:55">
      <c r="B869" s="2" t="s">
        <v>186</v>
      </c>
      <c r="C869" s="2" t="s">
        <v>187</v>
      </c>
      <c r="D869" s="2">
        <v>2035</v>
      </c>
      <c r="J869" s="2" t="s">
        <v>186</v>
      </c>
      <c r="K869" s="2" t="s">
        <v>187</v>
      </c>
      <c r="L869" s="2">
        <v>2035</v>
      </c>
      <c r="M869" s="2" t="str">
        <f>IF(sum!A862="AT",sum!B862,"*")</f>
        <v>*</v>
      </c>
      <c r="N869" s="2"/>
      <c r="O869" s="2" t="str">
        <f>IF(sum!A862="AT",sum!G862,"*")</f>
        <v>*</v>
      </c>
      <c r="R869" s="2" t="s">
        <v>186</v>
      </c>
      <c r="S869" s="2" t="s">
        <v>187</v>
      </c>
      <c r="T869" s="2">
        <v>2035</v>
      </c>
      <c r="U869" s="2" t="str">
        <f>IF(sum!A862="BC",sum!B862,"*")</f>
        <v>*</v>
      </c>
      <c r="V869" s="2"/>
      <c r="W869" s="2" t="str">
        <f>IF(sum!A862="BC",sum!G862,"*")</f>
        <v>*</v>
      </c>
      <c r="Z869" s="2" t="s">
        <v>186</v>
      </c>
      <c r="AA869" s="2" t="s">
        <v>187</v>
      </c>
      <c r="AB869" s="2">
        <v>2035</v>
      </c>
      <c r="AC869" s="2" t="str">
        <f>IF(sum!A862="MA",sum!B862,"*")</f>
        <v>*</v>
      </c>
      <c r="AD869" s="2"/>
      <c r="AE869" s="2" t="str">
        <f>IF(sum!A862="MA",sum!G862,"*")</f>
        <v>*</v>
      </c>
      <c r="AH869" s="2" t="s">
        <v>186</v>
      </c>
      <c r="AI869" s="2" t="s">
        <v>187</v>
      </c>
      <c r="AJ869" s="2">
        <v>2035</v>
      </c>
      <c r="AK869" s="2" t="str">
        <f>IF(sum!A862="ON",sum!B862,"*")</f>
        <v>*</v>
      </c>
      <c r="AL869" s="2"/>
      <c r="AM869" s="2" t="str">
        <f>IF(sum!A862="ON",sum!G862,"*")</f>
        <v>*</v>
      </c>
      <c r="AP869" s="4" t="s">
        <v>186</v>
      </c>
      <c r="AQ869" s="4" t="s">
        <v>187</v>
      </c>
      <c r="AR869" s="4">
        <v>2035</v>
      </c>
      <c r="AS869" s="2" t="str">
        <f>IF(sum!A862="QU",sum!B862,"*")</f>
        <v>*</v>
      </c>
      <c r="AT869" s="2"/>
      <c r="AU869" s="2" t="str">
        <f>IF(sum!A862="QU",sum!G862,"*")</f>
        <v>*</v>
      </c>
      <c r="AX869" s="2" t="s">
        <v>186</v>
      </c>
      <c r="AY869" s="2" t="s">
        <v>187</v>
      </c>
      <c r="AZ869" s="2">
        <v>2035</v>
      </c>
      <c r="BA869" s="2" t="str">
        <f>IF(sum!A862="SA",sum!B862,"*")</f>
        <v>*</v>
      </c>
      <c r="BB869" s="2"/>
      <c r="BC869" s="2" t="str">
        <f>IF(sum!A862="SA",sum!G862,"*")</f>
        <v>*</v>
      </c>
    </row>
    <row r="870" spans="2:55">
      <c r="B870" s="4" t="s">
        <v>186</v>
      </c>
      <c r="C870" s="4" t="s">
        <v>187</v>
      </c>
      <c r="D870" s="4">
        <v>2035</v>
      </c>
      <c r="J870" s="4" t="s">
        <v>186</v>
      </c>
      <c r="K870" s="4" t="s">
        <v>187</v>
      </c>
      <c r="L870" s="4">
        <v>2035</v>
      </c>
      <c r="M870" s="2" t="str">
        <f>IF(sum!A863="AT",sum!B863,"*")</f>
        <v>*</v>
      </c>
      <c r="N870" s="2"/>
      <c r="O870" s="2" t="str">
        <f>IF(sum!A863="AT",sum!G863,"*")</f>
        <v>*</v>
      </c>
      <c r="R870" s="4" t="s">
        <v>186</v>
      </c>
      <c r="S870" s="4" t="s">
        <v>187</v>
      </c>
      <c r="T870" s="4">
        <v>2035</v>
      </c>
      <c r="U870" s="2" t="str">
        <f>IF(sum!A863="BC",sum!B863,"*")</f>
        <v>*</v>
      </c>
      <c r="V870" s="2"/>
      <c r="W870" s="2" t="str">
        <f>IF(sum!A863="BC",sum!G863,"*")</f>
        <v>*</v>
      </c>
      <c r="Z870" s="4" t="s">
        <v>186</v>
      </c>
      <c r="AA870" s="4" t="s">
        <v>187</v>
      </c>
      <c r="AB870" s="4">
        <v>2035</v>
      </c>
      <c r="AC870" s="2" t="str">
        <f>IF(sum!A863="MA",sum!B863,"*")</f>
        <v>*</v>
      </c>
      <c r="AD870" s="2"/>
      <c r="AE870" s="2" t="str">
        <f>IF(sum!A863="MA",sum!G863,"*")</f>
        <v>*</v>
      </c>
      <c r="AH870" s="4" t="s">
        <v>186</v>
      </c>
      <c r="AI870" s="4" t="s">
        <v>187</v>
      </c>
      <c r="AJ870" s="4">
        <v>2035</v>
      </c>
      <c r="AK870" s="2" t="str">
        <f>IF(sum!A863="ON",sum!B863,"*")</f>
        <v>*</v>
      </c>
      <c r="AL870" s="2"/>
      <c r="AM870" s="2" t="str">
        <f>IF(sum!A863="ON",sum!G863,"*")</f>
        <v>*</v>
      </c>
      <c r="AP870" s="2" t="s">
        <v>186</v>
      </c>
      <c r="AQ870" s="2" t="s">
        <v>187</v>
      </c>
      <c r="AR870" s="2">
        <v>2035</v>
      </c>
      <c r="AS870" s="2" t="str">
        <f>IF(sum!A863="QU",sum!B863,"*")</f>
        <v>*</v>
      </c>
      <c r="AT870" s="2"/>
      <c r="AU870" s="2" t="str">
        <f>IF(sum!A863="QU",sum!G863,"*")</f>
        <v>*</v>
      </c>
      <c r="AX870" s="4" t="s">
        <v>186</v>
      </c>
      <c r="AY870" s="4" t="s">
        <v>187</v>
      </c>
      <c r="AZ870" s="4">
        <v>2035</v>
      </c>
      <c r="BA870" s="2" t="str">
        <f>IF(sum!A863="SA",sum!B863,"*")</f>
        <v>*</v>
      </c>
      <c r="BB870" s="2"/>
      <c r="BC870" s="2" t="str">
        <f>IF(sum!A863="SA",sum!G863,"*")</f>
        <v>*</v>
      </c>
    </row>
    <row r="871" spans="2:55">
      <c r="B871" s="2" t="s">
        <v>186</v>
      </c>
      <c r="C871" s="2" t="s">
        <v>187</v>
      </c>
      <c r="D871" s="2">
        <v>2035</v>
      </c>
      <c r="J871" s="2" t="s">
        <v>186</v>
      </c>
      <c r="K871" s="2" t="s">
        <v>187</v>
      </c>
      <c r="L871" s="2">
        <v>2035</v>
      </c>
      <c r="M871" s="2" t="str">
        <f>IF(sum!A864="AT",sum!B864,"*")</f>
        <v>*</v>
      </c>
      <c r="N871" s="2"/>
      <c r="O871" s="2" t="str">
        <f>IF(sum!A864="AT",sum!G864,"*")</f>
        <v>*</v>
      </c>
      <c r="R871" s="2" t="s">
        <v>186</v>
      </c>
      <c r="S871" s="2" t="s">
        <v>187</v>
      </c>
      <c r="T871" s="2">
        <v>2035</v>
      </c>
      <c r="U871" s="2" t="str">
        <f>IF(sum!A864="BC",sum!B864,"*")</f>
        <v>*</v>
      </c>
      <c r="V871" s="2"/>
      <c r="W871" s="2" t="str">
        <f>IF(sum!A864="BC",sum!G864,"*")</f>
        <v>*</v>
      </c>
      <c r="Z871" s="2" t="s">
        <v>186</v>
      </c>
      <c r="AA871" s="2" t="s">
        <v>187</v>
      </c>
      <c r="AB871" s="2">
        <v>2035</v>
      </c>
      <c r="AC871" s="2" t="str">
        <f>IF(sum!A864="MA",sum!B864,"*")</f>
        <v>*</v>
      </c>
      <c r="AD871" s="2"/>
      <c r="AE871" s="2" t="str">
        <f>IF(sum!A864="MA",sum!G864,"*")</f>
        <v>*</v>
      </c>
      <c r="AH871" s="2" t="s">
        <v>186</v>
      </c>
      <c r="AI871" s="2" t="s">
        <v>187</v>
      </c>
      <c r="AJ871" s="2">
        <v>2035</v>
      </c>
      <c r="AK871" s="2" t="str">
        <f>IF(sum!A864="ON",sum!B864,"*")</f>
        <v>*</v>
      </c>
      <c r="AL871" s="2"/>
      <c r="AM871" s="2" t="str">
        <f>IF(sum!A864="ON",sum!G864,"*")</f>
        <v>*</v>
      </c>
      <c r="AP871" s="4" t="s">
        <v>186</v>
      </c>
      <c r="AQ871" s="4" t="s">
        <v>187</v>
      </c>
      <c r="AR871" s="4">
        <v>2035</v>
      </c>
      <c r="AS871" s="2" t="str">
        <f>IF(sum!A864="QU",sum!B864,"*")</f>
        <v>*</v>
      </c>
      <c r="AT871" s="2"/>
      <c r="AU871" s="2" t="str">
        <f>IF(sum!A864="QU",sum!G864,"*")</f>
        <v>*</v>
      </c>
      <c r="AX871" s="2" t="s">
        <v>186</v>
      </c>
      <c r="AY871" s="2" t="s">
        <v>187</v>
      </c>
      <c r="AZ871" s="2">
        <v>2035</v>
      </c>
      <c r="BA871" s="2" t="str">
        <f>IF(sum!A864="SA",sum!B864,"*")</f>
        <v>*</v>
      </c>
      <c r="BB871" s="2"/>
      <c r="BC871" s="2" t="str">
        <f>IF(sum!A864="SA",sum!G864,"*")</f>
        <v>*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2040</v>
      </c>
      <c r="E9" s="2" t="str">
        <f>IF(sum!A2="AL",sum!B2,"*")</f>
        <v>AFM-AuxiliaryEquip_ELE1</v>
      </c>
      <c r="F9" s="2"/>
      <c r="G9" s="2">
        <f>IF(sum!A2="AL",sum!H2,"*")</f>
        <v>0.225041298443881</v>
      </c>
      <c r="H9" s="2"/>
      <c r="I9" s="2"/>
      <c r="J9" s="2" t="s">
        <v>186</v>
      </c>
      <c r="K9" s="2" t="s">
        <v>187</v>
      </c>
      <c r="L9" s="2">
        <v>2040</v>
      </c>
      <c r="M9" s="2" t="str">
        <f>IF(sum!A2="AT",sum!B2,"*")</f>
        <v>*</v>
      </c>
      <c r="N9" s="2"/>
      <c r="O9" s="2" t="str">
        <f>IF(sum!A2="AT",sum!H2,"*")</f>
        <v>*</v>
      </c>
      <c r="R9" s="2" t="s">
        <v>186</v>
      </c>
      <c r="S9" s="2" t="s">
        <v>187</v>
      </c>
      <c r="T9" s="2">
        <v>2040</v>
      </c>
      <c r="U9" s="2" t="str">
        <f>IF(sum!A2="BC",sum!B2,"*")</f>
        <v>*</v>
      </c>
      <c r="V9" s="2"/>
      <c r="W9" s="2" t="str">
        <f>IF(sum!A2="BC",sum!H2,"*")</f>
        <v>*</v>
      </c>
      <c r="Z9" s="2" t="s">
        <v>186</v>
      </c>
      <c r="AA9" s="2" t="s">
        <v>187</v>
      </c>
      <c r="AB9" s="2">
        <v>2040</v>
      </c>
      <c r="AC9" s="2" t="str">
        <f>IF(sum!A2="MA",sum!B2,"*")</f>
        <v>*</v>
      </c>
      <c r="AD9" s="2"/>
      <c r="AE9" s="2" t="str">
        <f>IF(sum!A2="MA",sum!H2,"*")</f>
        <v>*</v>
      </c>
      <c r="AH9" s="2" t="s">
        <v>186</v>
      </c>
      <c r="AI9" s="2" t="s">
        <v>187</v>
      </c>
      <c r="AJ9" s="2">
        <v>2040</v>
      </c>
      <c r="AK9" s="2" t="str">
        <f>IF(sum!A2="ON",sum!B2,"*")</f>
        <v>*</v>
      </c>
      <c r="AL9" s="2"/>
      <c r="AM9" s="2" t="str">
        <f>IF(sum!A2="ON",sum!H2,"*")</f>
        <v>*</v>
      </c>
      <c r="AP9" s="2" t="s">
        <v>186</v>
      </c>
      <c r="AQ9" s="2" t="s">
        <v>187</v>
      </c>
      <c r="AR9" s="2">
        <v>2040</v>
      </c>
      <c r="AS9" s="2" t="str">
        <f>IF(sum!A2="QU",sum!B2,"*")</f>
        <v>*</v>
      </c>
      <c r="AT9" s="2"/>
      <c r="AU9" s="2" t="str">
        <f>IF(sum!A2="QU",sum!H2,"*")</f>
        <v>*</v>
      </c>
      <c r="AX9" s="2" t="s">
        <v>186</v>
      </c>
      <c r="AY9" s="2" t="s">
        <v>187</v>
      </c>
      <c r="AZ9" s="2">
        <v>2040</v>
      </c>
      <c r="BA9" s="2" t="str">
        <f>IF(sum!A2="SA",sum!B2,"*")</f>
        <v>*</v>
      </c>
      <c r="BB9" s="2"/>
      <c r="BC9" s="2" t="str">
        <f>IF(sum!A2="SA",sum!H2,"*")</f>
        <v>*</v>
      </c>
    </row>
    <row r="10" spans="2:55">
      <c r="B10" s="2" t="s">
        <v>186</v>
      </c>
      <c r="C10" s="2" t="s">
        <v>187</v>
      </c>
      <c r="D10" s="2">
        <v>2040</v>
      </c>
      <c r="E10" s="2" t="str">
        <f>IF(sum!A3="AL",sum!B3,"*")</f>
        <v>AFM-AuxiliaryMot_ELE1</v>
      </c>
      <c r="F10" s="2"/>
      <c r="G10" s="2">
        <f>IF(sum!A3="AL",sum!H3,"*")</f>
        <v>0.085145820149844</v>
      </c>
      <c r="H10" s="2"/>
      <c r="I10" s="2"/>
      <c r="J10" s="2" t="s">
        <v>186</v>
      </c>
      <c r="K10" s="2" t="s">
        <v>187</v>
      </c>
      <c r="L10" s="2">
        <v>2040</v>
      </c>
      <c r="M10" s="2" t="str">
        <f>IF(sum!A3="AT",sum!B3,"*")</f>
        <v>*</v>
      </c>
      <c r="N10" s="2"/>
      <c r="O10" s="2" t="str">
        <f>IF(sum!A3="AT",sum!H3,"*")</f>
        <v>*</v>
      </c>
      <c r="R10" s="2" t="s">
        <v>186</v>
      </c>
      <c r="S10" s="2" t="s">
        <v>187</v>
      </c>
      <c r="T10" s="2">
        <v>2040</v>
      </c>
      <c r="U10" s="2" t="str">
        <f>IF(sum!A3="BC",sum!B3,"*")</f>
        <v>*</v>
      </c>
      <c r="V10" s="2"/>
      <c r="W10" s="2" t="str">
        <f>IF(sum!A3="BC",sum!H3,"*")</f>
        <v>*</v>
      </c>
      <c r="Z10" s="2" t="s">
        <v>186</v>
      </c>
      <c r="AA10" s="2" t="s">
        <v>187</v>
      </c>
      <c r="AB10" s="2">
        <v>2040</v>
      </c>
      <c r="AC10" s="2" t="str">
        <f>IF(sum!A3="MA",sum!B3,"*")</f>
        <v>*</v>
      </c>
      <c r="AD10" s="2"/>
      <c r="AE10" s="2" t="str">
        <f>IF(sum!A3="MA",sum!H3,"*")</f>
        <v>*</v>
      </c>
      <c r="AH10" s="2" t="s">
        <v>186</v>
      </c>
      <c r="AI10" s="2" t="s">
        <v>187</v>
      </c>
      <c r="AJ10" s="2">
        <v>2040</v>
      </c>
      <c r="AK10" s="2" t="str">
        <f>IF(sum!A3="ON",sum!B3,"*")</f>
        <v>*</v>
      </c>
      <c r="AL10" s="2"/>
      <c r="AM10" s="2" t="str">
        <f>IF(sum!A3="ON",sum!H3,"*")</f>
        <v>*</v>
      </c>
      <c r="AP10" s="2" t="s">
        <v>186</v>
      </c>
      <c r="AQ10" s="2" t="s">
        <v>187</v>
      </c>
      <c r="AR10" s="2">
        <v>2040</v>
      </c>
      <c r="AS10" s="2" t="str">
        <f>IF(sum!A3="QU",sum!B3,"*")</f>
        <v>*</v>
      </c>
      <c r="AT10" s="2"/>
      <c r="AU10" s="2" t="str">
        <f>IF(sum!A3="QU",sum!H3,"*")</f>
        <v>*</v>
      </c>
      <c r="AX10" s="2" t="s">
        <v>186</v>
      </c>
      <c r="AY10" s="2" t="s">
        <v>187</v>
      </c>
      <c r="AZ10" s="2">
        <v>2040</v>
      </c>
      <c r="BA10" s="2" t="str">
        <f>IF(sum!A3="SA",sum!B3,"*")</f>
        <v>*</v>
      </c>
      <c r="BB10" s="2"/>
      <c r="BC10" s="2" t="str">
        <f>IF(sum!A3="SA",sum!H3,"*")</f>
        <v>*</v>
      </c>
    </row>
    <row r="11" spans="2:55">
      <c r="B11" s="2" t="s">
        <v>186</v>
      </c>
      <c r="C11" s="2" t="s">
        <v>187</v>
      </c>
      <c r="D11" s="2">
        <v>2040</v>
      </c>
      <c r="E11" s="2" t="str">
        <f>IF(sum!A4="AL",sum!B4,"*")</f>
        <v>AFM-Light_ELE1</v>
      </c>
      <c r="F11" s="2"/>
      <c r="G11" s="2">
        <f>IF(sum!A4="AL",sum!H4,"*")</f>
        <v>0.340583280599376</v>
      </c>
      <c r="H11" s="2"/>
      <c r="J11" s="2" t="s">
        <v>186</v>
      </c>
      <c r="K11" s="2" t="s">
        <v>187</v>
      </c>
      <c r="L11" s="2">
        <v>2040</v>
      </c>
      <c r="M11" s="2" t="str">
        <f>IF(sum!A4="AT",sum!B4,"*")</f>
        <v>*</v>
      </c>
      <c r="N11" s="2"/>
      <c r="O11" s="2" t="str">
        <f>IF(sum!A4="AT",sum!H4,"*")</f>
        <v>*</v>
      </c>
      <c r="R11" s="2" t="s">
        <v>186</v>
      </c>
      <c r="S11" s="2" t="s">
        <v>187</v>
      </c>
      <c r="T11" s="2">
        <v>2040</v>
      </c>
      <c r="U11" s="2" t="str">
        <f>IF(sum!A4="BC",sum!B4,"*")</f>
        <v>*</v>
      </c>
      <c r="V11" s="2"/>
      <c r="W11" s="2" t="str">
        <f>IF(sum!A4="BC",sum!H4,"*")</f>
        <v>*</v>
      </c>
      <c r="Z11" s="2" t="s">
        <v>186</v>
      </c>
      <c r="AA11" s="2" t="s">
        <v>187</v>
      </c>
      <c r="AB11" s="2">
        <v>2040</v>
      </c>
      <c r="AC11" s="2" t="str">
        <f>IF(sum!A4="MA",sum!B4,"*")</f>
        <v>*</v>
      </c>
      <c r="AD11" s="2"/>
      <c r="AE11" s="2" t="str">
        <f>IF(sum!A4="MA",sum!H4,"*")</f>
        <v>*</v>
      </c>
      <c r="AH11" s="2" t="s">
        <v>186</v>
      </c>
      <c r="AI11" s="2" t="s">
        <v>187</v>
      </c>
      <c r="AJ11" s="2">
        <v>2040</v>
      </c>
      <c r="AK11" s="2" t="str">
        <f>IF(sum!A4="ON",sum!B4,"*")</f>
        <v>*</v>
      </c>
      <c r="AL11" s="2"/>
      <c r="AM11" s="2" t="str">
        <f>IF(sum!A4="ON",sum!H4,"*")</f>
        <v>*</v>
      </c>
      <c r="AP11" s="2" t="s">
        <v>186</v>
      </c>
      <c r="AQ11" s="2" t="s">
        <v>187</v>
      </c>
      <c r="AR11" s="2">
        <v>2040</v>
      </c>
      <c r="AS11" s="2" t="str">
        <f>IF(sum!A4="QU",sum!B4,"*")</f>
        <v>*</v>
      </c>
      <c r="AT11" s="2"/>
      <c r="AU11" s="2" t="str">
        <f>IF(sum!A4="QU",sum!H4,"*")</f>
        <v>*</v>
      </c>
      <c r="AX11" s="2" t="s">
        <v>186</v>
      </c>
      <c r="AY11" s="2" t="s">
        <v>187</v>
      </c>
      <c r="AZ11" s="2">
        <v>2040</v>
      </c>
      <c r="BA11" s="2" t="str">
        <f>IF(sum!A4="SA",sum!B4,"*")</f>
        <v>*</v>
      </c>
      <c r="BB11" s="2"/>
      <c r="BC11" s="2" t="str">
        <f>IF(sum!A4="SA",sum!H4,"*")</f>
        <v>*</v>
      </c>
    </row>
    <row r="12" spans="2:55">
      <c r="B12" s="2" t="s">
        <v>186</v>
      </c>
      <c r="C12" s="2" t="s">
        <v>187</v>
      </c>
      <c r="D12" s="2">
        <v>2040</v>
      </c>
      <c r="E12" s="2" t="str">
        <f>IF(sum!A5="AL",sum!B5,"*")</f>
        <v>AFM-SpCool_ELE1</v>
      </c>
      <c r="F12" s="2"/>
      <c r="G12" s="2">
        <f>IF(sum!A5="AL",sum!H5,"*")</f>
        <v>0.0351180369006387</v>
      </c>
      <c r="H12" s="2"/>
      <c r="J12" s="2" t="s">
        <v>186</v>
      </c>
      <c r="K12" s="2" t="s">
        <v>187</v>
      </c>
      <c r="L12" s="2">
        <v>2040</v>
      </c>
      <c r="M12" s="2" t="str">
        <f>IF(sum!A5="AT",sum!B5,"*")</f>
        <v>*</v>
      </c>
      <c r="N12" s="2"/>
      <c r="O12" s="2" t="str">
        <f>IF(sum!A5="AT",sum!H5,"*")</f>
        <v>*</v>
      </c>
      <c r="R12" s="2" t="s">
        <v>186</v>
      </c>
      <c r="S12" s="2" t="s">
        <v>187</v>
      </c>
      <c r="T12" s="2">
        <v>2040</v>
      </c>
      <c r="U12" s="2" t="str">
        <f>IF(sum!A5="BC",sum!B5,"*")</f>
        <v>*</v>
      </c>
      <c r="V12" s="2"/>
      <c r="W12" s="2" t="str">
        <f>IF(sum!A5="BC",sum!H5,"*")</f>
        <v>*</v>
      </c>
      <c r="Z12" s="2" t="s">
        <v>186</v>
      </c>
      <c r="AA12" s="2" t="s">
        <v>187</v>
      </c>
      <c r="AB12" s="2">
        <v>2040</v>
      </c>
      <c r="AC12" s="2" t="str">
        <f>IF(sum!A5="MA",sum!B5,"*")</f>
        <v>*</v>
      </c>
      <c r="AD12" s="2"/>
      <c r="AE12" s="2" t="str">
        <f>IF(sum!A5="MA",sum!H5,"*")</f>
        <v>*</v>
      </c>
      <c r="AH12" s="2" t="s">
        <v>186</v>
      </c>
      <c r="AI12" s="2" t="s">
        <v>187</v>
      </c>
      <c r="AJ12" s="2">
        <v>2040</v>
      </c>
      <c r="AK12" s="2" t="str">
        <f>IF(sum!A5="ON",sum!B5,"*")</f>
        <v>*</v>
      </c>
      <c r="AL12" s="2"/>
      <c r="AM12" s="2" t="str">
        <f>IF(sum!A5="ON",sum!H5,"*")</f>
        <v>*</v>
      </c>
      <c r="AP12" s="2" t="s">
        <v>186</v>
      </c>
      <c r="AQ12" s="2" t="s">
        <v>187</v>
      </c>
      <c r="AR12" s="2">
        <v>2040</v>
      </c>
      <c r="AS12" s="2" t="str">
        <f>IF(sum!A5="QU",sum!B5,"*")</f>
        <v>*</v>
      </c>
      <c r="AT12" s="2"/>
      <c r="AU12" s="2" t="str">
        <f>IF(sum!A5="QU",sum!H5,"*")</f>
        <v>*</v>
      </c>
      <c r="AX12" s="2" t="s">
        <v>186</v>
      </c>
      <c r="AY12" s="2" t="s">
        <v>187</v>
      </c>
      <c r="AZ12" s="2">
        <v>2040</v>
      </c>
      <c r="BA12" s="2" t="str">
        <f>IF(sum!A5="SA",sum!B5,"*")</f>
        <v>*</v>
      </c>
      <c r="BB12" s="2"/>
      <c r="BC12" s="2" t="str">
        <f>IF(sum!A5="SA",sum!H5,"*")</f>
        <v>*</v>
      </c>
    </row>
    <row r="13" spans="2:55">
      <c r="B13" s="2" t="s">
        <v>186</v>
      </c>
      <c r="C13" s="2" t="s">
        <v>187</v>
      </c>
      <c r="D13" s="2">
        <v>2040</v>
      </c>
      <c r="E13" s="2" t="str">
        <f>IF(sum!A6="AL",sum!B6,"*")</f>
        <v>AFM-SpHeat_ELE1</v>
      </c>
      <c r="F13" s="2"/>
      <c r="G13" s="2">
        <f>IF(sum!A6="AL",sum!H6,"*")</f>
        <v>0.808844087160619</v>
      </c>
      <c r="H13" s="2"/>
      <c r="J13" s="2" t="s">
        <v>186</v>
      </c>
      <c r="K13" s="2" t="s">
        <v>187</v>
      </c>
      <c r="L13" s="2">
        <v>2040</v>
      </c>
      <c r="M13" s="2" t="str">
        <f>IF(sum!A6="AT",sum!B6,"*")</f>
        <v>*</v>
      </c>
      <c r="N13" s="2"/>
      <c r="O13" s="2" t="str">
        <f>IF(sum!A6="AT",sum!H6,"*")</f>
        <v>*</v>
      </c>
      <c r="R13" s="2" t="s">
        <v>186</v>
      </c>
      <c r="S13" s="2" t="s">
        <v>187</v>
      </c>
      <c r="T13" s="2">
        <v>2040</v>
      </c>
      <c r="U13" s="2" t="str">
        <f>IF(sum!A6="BC",sum!B6,"*")</f>
        <v>*</v>
      </c>
      <c r="V13" s="2"/>
      <c r="W13" s="2" t="str">
        <f>IF(sum!A6="BC",sum!H6,"*")</f>
        <v>*</v>
      </c>
      <c r="Z13" s="2" t="s">
        <v>186</v>
      </c>
      <c r="AA13" s="2" t="s">
        <v>187</v>
      </c>
      <c r="AB13" s="2">
        <v>2040</v>
      </c>
      <c r="AC13" s="2" t="str">
        <f>IF(sum!A6="MA",sum!B6,"*")</f>
        <v>*</v>
      </c>
      <c r="AD13" s="2"/>
      <c r="AE13" s="2" t="str">
        <f>IF(sum!A6="MA",sum!H6,"*")</f>
        <v>*</v>
      </c>
      <c r="AH13" s="2" t="s">
        <v>186</v>
      </c>
      <c r="AI13" s="2" t="s">
        <v>187</v>
      </c>
      <c r="AJ13" s="2">
        <v>2040</v>
      </c>
      <c r="AK13" s="2" t="str">
        <f>IF(sum!A6="ON",sum!B6,"*")</f>
        <v>*</v>
      </c>
      <c r="AL13" s="2"/>
      <c r="AM13" s="2" t="str">
        <f>IF(sum!A6="ON",sum!H6,"*")</f>
        <v>*</v>
      </c>
      <c r="AP13" s="2" t="s">
        <v>186</v>
      </c>
      <c r="AQ13" s="2" t="s">
        <v>187</v>
      </c>
      <c r="AR13" s="2">
        <v>2040</v>
      </c>
      <c r="AS13" s="2" t="str">
        <f>IF(sum!A6="QU",sum!B6,"*")</f>
        <v>*</v>
      </c>
      <c r="AT13" s="2"/>
      <c r="AU13" s="2" t="str">
        <f>IF(sum!A6="QU",sum!H6,"*")</f>
        <v>*</v>
      </c>
      <c r="AX13" s="2" t="s">
        <v>186</v>
      </c>
      <c r="AY13" s="2" t="s">
        <v>187</v>
      </c>
      <c r="AZ13" s="2">
        <v>2040</v>
      </c>
      <c r="BA13" s="2" t="str">
        <f>IF(sum!A6="SA",sum!B6,"*")</f>
        <v>*</v>
      </c>
      <c r="BB13" s="2"/>
      <c r="BC13" s="2" t="str">
        <f>IF(sum!A6="SA",sum!H6,"*")</f>
        <v>*</v>
      </c>
    </row>
    <row r="14" spans="2:55">
      <c r="B14" s="2" t="s">
        <v>186</v>
      </c>
      <c r="C14" s="2" t="s">
        <v>187</v>
      </c>
      <c r="D14" s="2">
        <v>2040</v>
      </c>
      <c r="E14" s="2" t="str">
        <f>IF(sum!A7="AL",sum!B7,"*")</f>
        <v>AFM-WaterHeat_ELE1</v>
      </c>
      <c r="F14" s="2"/>
      <c r="G14" s="2">
        <f>IF(sum!A7="AL",sum!H7,"*")</f>
        <v>0.107628447081856</v>
      </c>
      <c r="H14" s="2"/>
      <c r="J14" s="2" t="s">
        <v>186</v>
      </c>
      <c r="K14" s="2" t="s">
        <v>187</v>
      </c>
      <c r="L14" s="2">
        <v>2040</v>
      </c>
      <c r="M14" s="2" t="str">
        <f>IF(sum!A7="AT",sum!B7,"*")</f>
        <v>*</v>
      </c>
      <c r="N14" s="2"/>
      <c r="O14" s="2" t="str">
        <f>IF(sum!A7="AT",sum!H7,"*")</f>
        <v>*</v>
      </c>
      <c r="R14" s="2" t="s">
        <v>186</v>
      </c>
      <c r="S14" s="2" t="s">
        <v>187</v>
      </c>
      <c r="T14" s="2">
        <v>2040</v>
      </c>
      <c r="U14" s="2" t="str">
        <f>IF(sum!A7="BC",sum!B7,"*")</f>
        <v>*</v>
      </c>
      <c r="V14" s="2"/>
      <c r="W14" s="2" t="str">
        <f>IF(sum!A7="BC",sum!H7,"*")</f>
        <v>*</v>
      </c>
      <c r="Z14" s="2" t="s">
        <v>186</v>
      </c>
      <c r="AA14" s="2" t="s">
        <v>187</v>
      </c>
      <c r="AB14" s="2">
        <v>2040</v>
      </c>
      <c r="AC14" s="2" t="str">
        <f>IF(sum!A7="MA",sum!B7,"*")</f>
        <v>*</v>
      </c>
      <c r="AD14" s="2"/>
      <c r="AE14" s="2" t="str">
        <f>IF(sum!A7="MA",sum!H7,"*")</f>
        <v>*</v>
      </c>
      <c r="AH14" s="2" t="s">
        <v>186</v>
      </c>
      <c r="AI14" s="2" t="s">
        <v>187</v>
      </c>
      <c r="AJ14" s="2">
        <v>2040</v>
      </c>
      <c r="AK14" s="2" t="str">
        <f>IF(sum!A7="ON",sum!B7,"*")</f>
        <v>*</v>
      </c>
      <c r="AL14" s="2"/>
      <c r="AM14" s="2" t="str">
        <f>IF(sum!A7="ON",sum!H7,"*")</f>
        <v>*</v>
      </c>
      <c r="AP14" s="2" t="s">
        <v>186</v>
      </c>
      <c r="AQ14" s="2" t="s">
        <v>187</v>
      </c>
      <c r="AR14" s="2">
        <v>2040</v>
      </c>
      <c r="AS14" s="2" t="str">
        <f>IF(sum!A7="QU",sum!B7,"*")</f>
        <v>*</v>
      </c>
      <c r="AT14" s="2"/>
      <c r="AU14" s="2" t="str">
        <f>IF(sum!A7="QU",sum!H7,"*")</f>
        <v>*</v>
      </c>
      <c r="AX14" s="2" t="s">
        <v>186</v>
      </c>
      <c r="AY14" s="2" t="s">
        <v>187</v>
      </c>
      <c r="AZ14" s="2">
        <v>2040</v>
      </c>
      <c r="BA14" s="2" t="str">
        <f>IF(sum!A7="SA",sum!B7,"*")</f>
        <v>*</v>
      </c>
      <c r="BB14" s="2"/>
      <c r="BC14" s="2" t="str">
        <f>IF(sum!A7="SA",sum!H7,"*")</f>
        <v>*</v>
      </c>
    </row>
    <row r="15" spans="2:55">
      <c r="B15" s="2" t="s">
        <v>186</v>
      </c>
      <c r="C15" s="2" t="s">
        <v>187</v>
      </c>
      <c r="D15" s="2">
        <v>2040</v>
      </c>
      <c r="E15" s="2" t="str">
        <f>IF(sum!A8="AL",sum!B8,"*")</f>
        <v>ART-AuxiliaryEquip_ELE1</v>
      </c>
      <c r="F15" s="2"/>
      <c r="G15" s="2">
        <f>IF(sum!A8="AL",sum!H8,"*")</f>
        <v>0.0587064256810124</v>
      </c>
      <c r="H15" s="2"/>
      <c r="J15" s="2" t="s">
        <v>186</v>
      </c>
      <c r="K15" s="2" t="s">
        <v>187</v>
      </c>
      <c r="L15" s="2">
        <v>2040</v>
      </c>
      <c r="M15" s="2" t="str">
        <f>IF(sum!A8="AT",sum!B8,"*")</f>
        <v>*</v>
      </c>
      <c r="N15" s="2"/>
      <c r="O15" s="2" t="str">
        <f>IF(sum!A8="AT",sum!H8,"*")</f>
        <v>*</v>
      </c>
      <c r="R15" s="2" t="s">
        <v>186</v>
      </c>
      <c r="S15" s="2" t="s">
        <v>187</v>
      </c>
      <c r="T15" s="2">
        <v>2040</v>
      </c>
      <c r="U15" s="2" t="str">
        <f>IF(sum!A8="BC",sum!B8,"*")</f>
        <v>*</v>
      </c>
      <c r="V15" s="2"/>
      <c r="W15" s="2" t="str">
        <f>IF(sum!A8="BC",sum!H8,"*")</f>
        <v>*</v>
      </c>
      <c r="Z15" s="2" t="s">
        <v>186</v>
      </c>
      <c r="AA15" s="2" t="s">
        <v>187</v>
      </c>
      <c r="AB15" s="2">
        <v>2040</v>
      </c>
      <c r="AC15" s="2" t="str">
        <f>IF(sum!A8="MA",sum!B8,"*")</f>
        <v>*</v>
      </c>
      <c r="AD15" s="2"/>
      <c r="AE15" s="2" t="str">
        <f>IF(sum!A8="MA",sum!H8,"*")</f>
        <v>*</v>
      </c>
      <c r="AH15" s="2" t="s">
        <v>186</v>
      </c>
      <c r="AI15" s="2" t="s">
        <v>187</v>
      </c>
      <c r="AJ15" s="2">
        <v>2040</v>
      </c>
      <c r="AK15" s="2" t="str">
        <f>IF(sum!A8="ON",sum!B8,"*")</f>
        <v>*</v>
      </c>
      <c r="AL15" s="2"/>
      <c r="AM15" s="2" t="str">
        <f>IF(sum!A8="ON",sum!H8,"*")</f>
        <v>*</v>
      </c>
      <c r="AP15" s="2" t="s">
        <v>186</v>
      </c>
      <c r="AQ15" s="2" t="s">
        <v>187</v>
      </c>
      <c r="AR15" s="2">
        <v>2040</v>
      </c>
      <c r="AS15" s="2" t="str">
        <f>IF(sum!A8="QU",sum!B8,"*")</f>
        <v>*</v>
      </c>
      <c r="AT15" s="2"/>
      <c r="AU15" s="2" t="str">
        <f>IF(sum!A8="QU",sum!H8,"*")</f>
        <v>*</v>
      </c>
      <c r="AX15" s="2" t="s">
        <v>186</v>
      </c>
      <c r="AY15" s="2" t="s">
        <v>187</v>
      </c>
      <c r="AZ15" s="2">
        <v>2040</v>
      </c>
      <c r="BA15" s="2" t="str">
        <f>IF(sum!A8="SA",sum!B8,"*")</f>
        <v>*</v>
      </c>
      <c r="BB15" s="2"/>
      <c r="BC15" s="2" t="str">
        <f>IF(sum!A8="SA",sum!H8,"*")</f>
        <v>*</v>
      </c>
    </row>
    <row r="16" spans="2:55">
      <c r="B16" s="2" t="s">
        <v>186</v>
      </c>
      <c r="C16" s="2" t="s">
        <v>187</v>
      </c>
      <c r="D16" s="2">
        <v>2040</v>
      </c>
      <c r="E16" s="2" t="str">
        <f>IF(sum!A9="AL",sum!B9,"*")</f>
        <v>ART-AuxiliaryMot_ELE1</v>
      </c>
      <c r="F16" s="2"/>
      <c r="G16" s="2">
        <f>IF(sum!A9="AL",sum!H9,"*")</f>
        <v>0.0340583280599376</v>
      </c>
      <c r="H16" s="2"/>
      <c r="J16" s="2" t="s">
        <v>186</v>
      </c>
      <c r="K16" s="2" t="s">
        <v>187</v>
      </c>
      <c r="L16" s="2">
        <v>2040</v>
      </c>
      <c r="M16" s="2" t="str">
        <f>IF(sum!A9="AT",sum!B9,"*")</f>
        <v>*</v>
      </c>
      <c r="N16" s="2"/>
      <c r="O16" s="2" t="str">
        <f>IF(sum!A9="AT",sum!H9,"*")</f>
        <v>*</v>
      </c>
      <c r="R16" s="2" t="s">
        <v>186</v>
      </c>
      <c r="S16" s="2" t="s">
        <v>187</v>
      </c>
      <c r="T16" s="2">
        <v>2040</v>
      </c>
      <c r="U16" s="2" t="str">
        <f>IF(sum!A9="BC",sum!B9,"*")</f>
        <v>*</v>
      </c>
      <c r="V16" s="2"/>
      <c r="W16" s="2" t="str">
        <f>IF(sum!A9="BC",sum!H9,"*")</f>
        <v>*</v>
      </c>
      <c r="Z16" s="2" t="s">
        <v>186</v>
      </c>
      <c r="AA16" s="2" t="s">
        <v>187</v>
      </c>
      <c r="AB16" s="2">
        <v>2040</v>
      </c>
      <c r="AC16" s="2" t="str">
        <f>IF(sum!A9="MA",sum!B9,"*")</f>
        <v>*</v>
      </c>
      <c r="AD16" s="2"/>
      <c r="AE16" s="2" t="str">
        <f>IF(sum!A9="MA",sum!H9,"*")</f>
        <v>*</v>
      </c>
      <c r="AH16" s="2" t="s">
        <v>186</v>
      </c>
      <c r="AI16" s="2" t="s">
        <v>187</v>
      </c>
      <c r="AJ16" s="2">
        <v>2040</v>
      </c>
      <c r="AK16" s="2" t="str">
        <f>IF(sum!A9="ON",sum!B9,"*")</f>
        <v>*</v>
      </c>
      <c r="AL16" s="2"/>
      <c r="AM16" s="2" t="str">
        <f>IF(sum!A9="ON",sum!H9,"*")</f>
        <v>*</v>
      </c>
      <c r="AP16" s="2" t="s">
        <v>186</v>
      </c>
      <c r="AQ16" s="2" t="s">
        <v>187</v>
      </c>
      <c r="AR16" s="2">
        <v>2040</v>
      </c>
      <c r="AS16" s="2" t="str">
        <f>IF(sum!A9="QU",sum!B9,"*")</f>
        <v>*</v>
      </c>
      <c r="AT16" s="2"/>
      <c r="AU16" s="2" t="str">
        <f>IF(sum!A9="QU",sum!H9,"*")</f>
        <v>*</v>
      </c>
      <c r="AX16" s="2" t="s">
        <v>186</v>
      </c>
      <c r="AY16" s="2" t="s">
        <v>187</v>
      </c>
      <c r="AZ16" s="2">
        <v>2040</v>
      </c>
      <c r="BA16" s="2" t="str">
        <f>IF(sum!A9="SA",sum!B9,"*")</f>
        <v>*</v>
      </c>
      <c r="BB16" s="2"/>
      <c r="BC16" s="2" t="str">
        <f>IF(sum!A9="SA",sum!H9,"*")</f>
        <v>*</v>
      </c>
    </row>
    <row r="17" spans="2:55">
      <c r="B17" s="2" t="s">
        <v>186</v>
      </c>
      <c r="C17" s="2" t="s">
        <v>187</v>
      </c>
      <c r="D17" s="2">
        <v>2040</v>
      </c>
      <c r="E17" s="2" t="str">
        <f>IF(sum!A10="AL",sum!B10,"*")</f>
        <v>ART-Light_ELE1</v>
      </c>
      <c r="F17" s="2"/>
      <c r="G17" s="2">
        <f>IF(sum!A10="AL",sum!H10,"*")</f>
        <v>0.085145820149844</v>
      </c>
      <c r="H17" s="2"/>
      <c r="J17" s="2" t="s">
        <v>186</v>
      </c>
      <c r="K17" s="2" t="s">
        <v>187</v>
      </c>
      <c r="L17" s="2">
        <v>2040</v>
      </c>
      <c r="M17" s="2" t="str">
        <f>IF(sum!A10="AT",sum!B10,"*")</f>
        <v>*</v>
      </c>
      <c r="N17" s="2"/>
      <c r="O17" s="2" t="str">
        <f>IF(sum!A10="AT",sum!H10,"*")</f>
        <v>*</v>
      </c>
      <c r="R17" s="2" t="s">
        <v>186</v>
      </c>
      <c r="S17" s="2" t="s">
        <v>187</v>
      </c>
      <c r="T17" s="2">
        <v>2040</v>
      </c>
      <c r="U17" s="2" t="str">
        <f>IF(sum!A10="BC",sum!B10,"*")</f>
        <v>*</v>
      </c>
      <c r="V17" s="2"/>
      <c r="W17" s="2" t="str">
        <f>IF(sum!A10="BC",sum!H10,"*")</f>
        <v>*</v>
      </c>
      <c r="Z17" s="2" t="s">
        <v>186</v>
      </c>
      <c r="AA17" s="2" t="s">
        <v>187</v>
      </c>
      <c r="AB17" s="2">
        <v>2040</v>
      </c>
      <c r="AC17" s="2" t="str">
        <f>IF(sum!A10="MA",sum!B10,"*")</f>
        <v>*</v>
      </c>
      <c r="AD17" s="2"/>
      <c r="AE17" s="2" t="str">
        <f>IF(sum!A10="MA",sum!H10,"*")</f>
        <v>*</v>
      </c>
      <c r="AH17" s="2" t="s">
        <v>186</v>
      </c>
      <c r="AI17" s="2" t="s">
        <v>187</v>
      </c>
      <c r="AJ17" s="2">
        <v>2040</v>
      </c>
      <c r="AK17" s="2" t="str">
        <f>IF(sum!A10="ON",sum!B10,"*")</f>
        <v>*</v>
      </c>
      <c r="AL17" s="2"/>
      <c r="AM17" s="2" t="str">
        <f>IF(sum!A10="ON",sum!H10,"*")</f>
        <v>*</v>
      </c>
      <c r="AP17" s="2" t="s">
        <v>186</v>
      </c>
      <c r="AQ17" s="2" t="s">
        <v>187</v>
      </c>
      <c r="AR17" s="2">
        <v>2040</v>
      </c>
      <c r="AS17" s="2" t="str">
        <f>IF(sum!A10="QU",sum!B10,"*")</f>
        <v>*</v>
      </c>
      <c r="AT17" s="2"/>
      <c r="AU17" s="2" t="str">
        <f>IF(sum!A10="QU",sum!H10,"*")</f>
        <v>*</v>
      </c>
      <c r="AX17" s="2" t="s">
        <v>186</v>
      </c>
      <c r="AY17" s="2" t="s">
        <v>187</v>
      </c>
      <c r="AZ17" s="2">
        <v>2040</v>
      </c>
      <c r="BA17" s="2" t="str">
        <f>IF(sum!A10="SA",sum!B10,"*")</f>
        <v>*</v>
      </c>
      <c r="BB17" s="2"/>
      <c r="BC17" s="2" t="str">
        <f>IF(sum!A10="SA",sum!H10,"*")</f>
        <v>*</v>
      </c>
    </row>
    <row r="18" spans="2:55">
      <c r="B18" s="2" t="s">
        <v>186</v>
      </c>
      <c r="C18" s="2" t="s">
        <v>187</v>
      </c>
      <c r="D18" s="2">
        <v>2040</v>
      </c>
      <c r="E18" s="2" t="str">
        <f>IF(sum!A11="AL",sum!B11,"*")</f>
        <v>ART-SpHeat_ELE1</v>
      </c>
      <c r="F18" s="2"/>
      <c r="G18" s="2">
        <f>IF(sum!A11="AL",sum!H11,"*")</f>
        <v>0.215256894163713</v>
      </c>
      <c r="H18" s="2"/>
      <c r="J18" s="2" t="s">
        <v>186</v>
      </c>
      <c r="K18" s="2" t="s">
        <v>187</v>
      </c>
      <c r="L18" s="2">
        <v>2040</v>
      </c>
      <c r="M18" s="2" t="str">
        <f>IF(sum!A11="AT",sum!B11,"*")</f>
        <v>*</v>
      </c>
      <c r="N18" s="2"/>
      <c r="O18" s="2" t="str">
        <f>IF(sum!A11="AT",sum!H11,"*")</f>
        <v>*</v>
      </c>
      <c r="R18" s="2" t="s">
        <v>186</v>
      </c>
      <c r="S18" s="2" t="s">
        <v>187</v>
      </c>
      <c r="T18" s="2">
        <v>2040</v>
      </c>
      <c r="U18" s="2" t="str">
        <f>IF(sum!A11="BC",sum!B11,"*")</f>
        <v>*</v>
      </c>
      <c r="V18" s="2"/>
      <c r="W18" s="2" t="str">
        <f>IF(sum!A11="BC",sum!H11,"*")</f>
        <v>*</v>
      </c>
      <c r="Z18" s="2" t="s">
        <v>186</v>
      </c>
      <c r="AA18" s="2" t="s">
        <v>187</v>
      </c>
      <c r="AB18" s="2">
        <v>2040</v>
      </c>
      <c r="AC18" s="2" t="str">
        <f>IF(sum!A11="MA",sum!B11,"*")</f>
        <v>*</v>
      </c>
      <c r="AD18" s="2"/>
      <c r="AE18" s="2" t="str">
        <f>IF(sum!A11="MA",sum!H11,"*")</f>
        <v>*</v>
      </c>
      <c r="AH18" s="2" t="s">
        <v>186</v>
      </c>
      <c r="AI18" s="2" t="s">
        <v>187</v>
      </c>
      <c r="AJ18" s="2">
        <v>2040</v>
      </c>
      <c r="AK18" s="2" t="str">
        <f>IF(sum!A11="ON",sum!B11,"*")</f>
        <v>*</v>
      </c>
      <c r="AL18" s="2"/>
      <c r="AM18" s="2" t="str">
        <f>IF(sum!A11="ON",sum!H11,"*")</f>
        <v>*</v>
      </c>
      <c r="AP18" s="2" t="s">
        <v>186</v>
      </c>
      <c r="AQ18" s="2" t="s">
        <v>187</v>
      </c>
      <c r="AR18" s="2">
        <v>2040</v>
      </c>
      <c r="AS18" s="2" t="str">
        <f>IF(sum!A11="QU",sum!B11,"*")</f>
        <v>*</v>
      </c>
      <c r="AT18" s="2"/>
      <c r="AU18" s="2" t="str">
        <f>IF(sum!A11="QU",sum!H11,"*")</f>
        <v>*</v>
      </c>
      <c r="AX18" s="2" t="s">
        <v>186</v>
      </c>
      <c r="AY18" s="2" t="s">
        <v>187</v>
      </c>
      <c r="AZ18" s="2">
        <v>2040</v>
      </c>
      <c r="BA18" s="2" t="str">
        <f>IF(sum!A11="SA",sum!B11,"*")</f>
        <v>*</v>
      </c>
      <c r="BB18" s="2"/>
      <c r="BC18" s="2" t="str">
        <f>IF(sum!A11="SA",sum!H11,"*")</f>
        <v>*</v>
      </c>
    </row>
    <row r="19" spans="2:55">
      <c r="B19" s="2" t="s">
        <v>186</v>
      </c>
      <c r="C19" s="2" t="s">
        <v>187</v>
      </c>
      <c r="D19" s="2">
        <v>2040</v>
      </c>
      <c r="E19" s="2" t="str">
        <f>IF(sum!A12="AL",sum!B12,"*")</f>
        <v>ART-WaterHeat_ELE1</v>
      </c>
      <c r="F19" s="2"/>
      <c r="G19" s="2">
        <f>IF(sum!A12="AL",sum!H12,"*")</f>
        <v>0.0195688085603375</v>
      </c>
      <c r="H19" s="2"/>
      <c r="J19" s="2" t="s">
        <v>186</v>
      </c>
      <c r="K19" s="2" t="s">
        <v>187</v>
      </c>
      <c r="L19" s="2">
        <v>2040</v>
      </c>
      <c r="M19" s="2" t="str">
        <f>IF(sum!A12="AT",sum!B12,"*")</f>
        <v>*</v>
      </c>
      <c r="N19" s="2"/>
      <c r="O19" s="2" t="str">
        <f>IF(sum!A12="AT",sum!H12,"*")</f>
        <v>*</v>
      </c>
      <c r="R19" s="2" t="s">
        <v>186</v>
      </c>
      <c r="S19" s="2" t="s">
        <v>187</v>
      </c>
      <c r="T19" s="2">
        <v>2040</v>
      </c>
      <c r="U19" s="2" t="str">
        <f>IF(sum!A12="BC",sum!B12,"*")</f>
        <v>*</v>
      </c>
      <c r="V19" s="2"/>
      <c r="W19" s="2" t="str">
        <f>IF(sum!A12="BC",sum!H12,"*")</f>
        <v>*</v>
      </c>
      <c r="Z19" s="2" t="s">
        <v>186</v>
      </c>
      <c r="AA19" s="2" t="s">
        <v>187</v>
      </c>
      <c r="AB19" s="2">
        <v>2040</v>
      </c>
      <c r="AC19" s="2" t="str">
        <f>IF(sum!A12="MA",sum!B12,"*")</f>
        <v>*</v>
      </c>
      <c r="AD19" s="2"/>
      <c r="AE19" s="2" t="str">
        <f>IF(sum!A12="MA",sum!H12,"*")</f>
        <v>*</v>
      </c>
      <c r="AH19" s="2" t="s">
        <v>186</v>
      </c>
      <c r="AI19" s="2" t="s">
        <v>187</v>
      </c>
      <c r="AJ19" s="2">
        <v>2040</v>
      </c>
      <c r="AK19" s="2" t="str">
        <f>IF(sum!A12="ON",sum!B12,"*")</f>
        <v>*</v>
      </c>
      <c r="AL19" s="2"/>
      <c r="AM19" s="2" t="str">
        <f>IF(sum!A12="ON",sum!H12,"*")</f>
        <v>*</v>
      </c>
      <c r="AP19" s="2" t="s">
        <v>186</v>
      </c>
      <c r="AQ19" s="2" t="s">
        <v>187</v>
      </c>
      <c r="AR19" s="2">
        <v>2040</v>
      </c>
      <c r="AS19" s="2" t="str">
        <f>IF(sum!A12="QU",sum!B12,"*")</f>
        <v>*</v>
      </c>
      <c r="AT19" s="2"/>
      <c r="AU19" s="2" t="str">
        <f>IF(sum!A12="QU",sum!H12,"*")</f>
        <v>*</v>
      </c>
      <c r="AX19" s="2" t="s">
        <v>186</v>
      </c>
      <c r="AY19" s="2" t="s">
        <v>187</v>
      </c>
      <c r="AZ19" s="2">
        <v>2040</v>
      </c>
      <c r="BA19" s="2" t="str">
        <f>IF(sum!A12="SA",sum!B12,"*")</f>
        <v>*</v>
      </c>
      <c r="BB19" s="2"/>
      <c r="BC19" s="2" t="str">
        <f>IF(sum!A12="SA",sum!H12,"*")</f>
        <v>*</v>
      </c>
    </row>
    <row r="20" spans="2:55">
      <c r="B20" s="2" t="s">
        <v>186</v>
      </c>
      <c r="C20" s="2" t="s">
        <v>187</v>
      </c>
      <c r="D20" s="2">
        <v>2040</v>
      </c>
      <c r="E20" s="2" t="str">
        <f>IF(sum!A13="AL",sum!B13,"*")</f>
        <v>ECHP_biomass_thermal01</v>
      </c>
      <c r="F20" s="2"/>
      <c r="G20" s="2">
        <f>IF(sum!A13="AL",sum!H13,"*")</f>
        <v>0</v>
      </c>
      <c r="H20" s="2"/>
      <c r="J20" s="2" t="s">
        <v>186</v>
      </c>
      <c r="K20" s="2" t="s">
        <v>187</v>
      </c>
      <c r="L20" s="2">
        <v>2040</v>
      </c>
      <c r="M20" s="2" t="str">
        <f>IF(sum!A13="AT",sum!B13,"*")</f>
        <v>*</v>
      </c>
      <c r="N20" s="2"/>
      <c r="O20" s="2" t="str">
        <f>IF(sum!A13="AT",sum!H13,"*")</f>
        <v>*</v>
      </c>
      <c r="R20" s="2" t="s">
        <v>186</v>
      </c>
      <c r="S20" s="2" t="s">
        <v>187</v>
      </c>
      <c r="T20" s="2">
        <v>2040</v>
      </c>
      <c r="U20" s="2" t="str">
        <f>IF(sum!A13="BC",sum!B13,"*")</f>
        <v>*</v>
      </c>
      <c r="V20" s="2"/>
      <c r="W20" s="2" t="str">
        <f>IF(sum!A13="BC",sum!H13,"*")</f>
        <v>*</v>
      </c>
      <c r="Z20" s="2" t="s">
        <v>186</v>
      </c>
      <c r="AA20" s="2" t="s">
        <v>187</v>
      </c>
      <c r="AB20" s="2">
        <v>2040</v>
      </c>
      <c r="AC20" s="2" t="str">
        <f>IF(sum!A13="MA",sum!B13,"*")</f>
        <v>*</v>
      </c>
      <c r="AD20" s="2"/>
      <c r="AE20" s="2" t="str">
        <f>IF(sum!A13="MA",sum!H13,"*")</f>
        <v>*</v>
      </c>
      <c r="AH20" s="2" t="s">
        <v>186</v>
      </c>
      <c r="AI20" s="2" t="s">
        <v>187</v>
      </c>
      <c r="AJ20" s="2">
        <v>2040</v>
      </c>
      <c r="AK20" s="2" t="str">
        <f>IF(sum!A13="ON",sum!B13,"*")</f>
        <v>*</v>
      </c>
      <c r="AL20" s="2"/>
      <c r="AM20" s="2" t="str">
        <f>IF(sum!A13="ON",sum!H13,"*")</f>
        <v>*</v>
      </c>
      <c r="AP20" s="2" t="s">
        <v>186</v>
      </c>
      <c r="AQ20" s="2" t="s">
        <v>187</v>
      </c>
      <c r="AR20" s="2">
        <v>2040</v>
      </c>
      <c r="AS20" s="2" t="str">
        <f>IF(sum!A13="QU",sum!B13,"*")</f>
        <v>*</v>
      </c>
      <c r="AT20" s="2"/>
      <c r="AU20" s="2" t="str">
        <f>IF(sum!A13="QU",sum!H13,"*")</f>
        <v>*</v>
      </c>
      <c r="AX20" s="2" t="s">
        <v>186</v>
      </c>
      <c r="AY20" s="2" t="s">
        <v>187</v>
      </c>
      <c r="AZ20" s="2">
        <v>2040</v>
      </c>
      <c r="BA20" s="2" t="str">
        <f>IF(sum!A13="SA",sum!B13,"*")</f>
        <v>*</v>
      </c>
      <c r="BB20" s="2"/>
      <c r="BC20" s="2" t="str">
        <f>IF(sum!A13="SA",sum!H13,"*")</f>
        <v>*</v>
      </c>
    </row>
    <row r="21" spans="2:55">
      <c r="B21" s="2" t="s">
        <v>186</v>
      </c>
      <c r="C21" s="2" t="s">
        <v>187</v>
      </c>
      <c r="D21" s="2">
        <v>2040</v>
      </c>
      <c r="E21" s="2" t="str">
        <f>IF(sum!A14="AL",sum!B14,"*")</f>
        <v>EDU-AuxiliaryEquip_ELE1</v>
      </c>
      <c r="F21" s="2"/>
      <c r="G21" s="2">
        <f>IF(sum!A14="AL",sum!H14,"*")</f>
        <v>0.362022958366244</v>
      </c>
      <c r="H21" s="2"/>
      <c r="J21" s="2" t="s">
        <v>186</v>
      </c>
      <c r="K21" s="2" t="s">
        <v>187</v>
      </c>
      <c r="L21" s="2">
        <v>2040</v>
      </c>
      <c r="M21" s="2" t="str">
        <f>IF(sum!A14="AT",sum!B14,"*")</f>
        <v>*</v>
      </c>
      <c r="N21" s="2"/>
      <c r="O21" s="2" t="str">
        <f>IF(sum!A14="AT",sum!H14,"*")</f>
        <v>*</v>
      </c>
      <c r="R21" s="2" t="s">
        <v>186</v>
      </c>
      <c r="S21" s="2" t="s">
        <v>187</v>
      </c>
      <c r="T21" s="2">
        <v>2040</v>
      </c>
      <c r="U21" s="2" t="str">
        <f>IF(sum!A14="BC",sum!B14,"*")</f>
        <v>*</v>
      </c>
      <c r="V21" s="2"/>
      <c r="W21" s="2" t="str">
        <f>IF(sum!A14="BC",sum!H14,"*")</f>
        <v>*</v>
      </c>
      <c r="Z21" s="2" t="s">
        <v>186</v>
      </c>
      <c r="AA21" s="2" t="s">
        <v>187</v>
      </c>
      <c r="AB21" s="2">
        <v>2040</v>
      </c>
      <c r="AC21" s="2" t="str">
        <f>IF(sum!A14="MA",sum!B14,"*")</f>
        <v>*</v>
      </c>
      <c r="AD21" s="2"/>
      <c r="AE21" s="2" t="str">
        <f>IF(sum!A14="MA",sum!H14,"*")</f>
        <v>*</v>
      </c>
      <c r="AH21" s="2" t="s">
        <v>186</v>
      </c>
      <c r="AI21" s="2" t="s">
        <v>187</v>
      </c>
      <c r="AJ21" s="2">
        <v>2040</v>
      </c>
      <c r="AK21" s="2" t="str">
        <f>IF(sum!A14="ON",sum!B14,"*")</f>
        <v>*</v>
      </c>
      <c r="AL21" s="2"/>
      <c r="AM21" s="2" t="str">
        <f>IF(sum!A14="ON",sum!H14,"*")</f>
        <v>*</v>
      </c>
      <c r="AP21" s="2" t="s">
        <v>186</v>
      </c>
      <c r="AQ21" s="2" t="s">
        <v>187</v>
      </c>
      <c r="AR21" s="2">
        <v>2040</v>
      </c>
      <c r="AS21" s="2" t="str">
        <f>IF(sum!A14="QU",sum!B14,"*")</f>
        <v>*</v>
      </c>
      <c r="AT21" s="2"/>
      <c r="AU21" s="2" t="str">
        <f>IF(sum!A14="QU",sum!H14,"*")</f>
        <v>*</v>
      </c>
      <c r="AX21" s="2" t="s">
        <v>186</v>
      </c>
      <c r="AY21" s="2" t="s">
        <v>187</v>
      </c>
      <c r="AZ21" s="2">
        <v>2040</v>
      </c>
      <c r="BA21" s="2" t="str">
        <f>IF(sum!A14="SA",sum!B14,"*")</f>
        <v>*</v>
      </c>
      <c r="BB21" s="2"/>
      <c r="BC21" s="2" t="str">
        <f>IF(sum!A14="SA",sum!H14,"*")</f>
        <v>*</v>
      </c>
    </row>
    <row r="22" spans="2:55">
      <c r="B22" s="2" t="s">
        <v>186</v>
      </c>
      <c r="C22" s="2" t="s">
        <v>187</v>
      </c>
      <c r="D22" s="2">
        <v>2040</v>
      </c>
      <c r="E22" s="2" t="str">
        <f>IF(sum!A15="AL",sum!B15,"*")</f>
        <v>EDU-AuxiliaryMot_ELE1</v>
      </c>
      <c r="F22" s="2"/>
      <c r="G22" s="2">
        <f>IF(sum!A15="AL",sum!H15,"*")</f>
        <v>0.153262476269719</v>
      </c>
      <c r="H22" s="2"/>
      <c r="J22" s="2" t="s">
        <v>186</v>
      </c>
      <c r="K22" s="2" t="s">
        <v>187</v>
      </c>
      <c r="L22" s="2">
        <v>2040</v>
      </c>
      <c r="M22" s="2" t="str">
        <f>IF(sum!A15="AT",sum!B15,"*")</f>
        <v>*</v>
      </c>
      <c r="N22" s="2"/>
      <c r="O22" s="2" t="str">
        <f>IF(sum!A15="AT",sum!H15,"*")</f>
        <v>*</v>
      </c>
      <c r="R22" s="2" t="s">
        <v>186</v>
      </c>
      <c r="S22" s="2" t="s">
        <v>187</v>
      </c>
      <c r="T22" s="2">
        <v>2040</v>
      </c>
      <c r="U22" s="2" t="str">
        <f>IF(sum!A15="BC",sum!B15,"*")</f>
        <v>*</v>
      </c>
      <c r="V22" s="2"/>
      <c r="W22" s="2" t="str">
        <f>IF(sum!A15="BC",sum!H15,"*")</f>
        <v>*</v>
      </c>
      <c r="Z22" s="2" t="s">
        <v>186</v>
      </c>
      <c r="AA22" s="2" t="s">
        <v>187</v>
      </c>
      <c r="AB22" s="2">
        <v>2040</v>
      </c>
      <c r="AC22" s="2" t="str">
        <f>IF(sum!A15="MA",sum!B15,"*")</f>
        <v>*</v>
      </c>
      <c r="AD22" s="2"/>
      <c r="AE22" s="2" t="str">
        <f>IF(sum!A15="MA",sum!H15,"*")</f>
        <v>*</v>
      </c>
      <c r="AH22" s="2" t="s">
        <v>186</v>
      </c>
      <c r="AI22" s="2" t="s">
        <v>187</v>
      </c>
      <c r="AJ22" s="2">
        <v>2040</v>
      </c>
      <c r="AK22" s="2" t="str">
        <f>IF(sum!A15="ON",sum!B15,"*")</f>
        <v>*</v>
      </c>
      <c r="AL22" s="2"/>
      <c r="AM22" s="2" t="str">
        <f>IF(sum!A15="ON",sum!H15,"*")</f>
        <v>*</v>
      </c>
      <c r="AP22" s="2" t="s">
        <v>186</v>
      </c>
      <c r="AQ22" s="2" t="s">
        <v>187</v>
      </c>
      <c r="AR22" s="2">
        <v>2040</v>
      </c>
      <c r="AS22" s="2" t="str">
        <f>IF(sum!A15="QU",sum!B15,"*")</f>
        <v>*</v>
      </c>
      <c r="AT22" s="2"/>
      <c r="AU22" s="2" t="str">
        <f>IF(sum!A15="QU",sum!H15,"*")</f>
        <v>*</v>
      </c>
      <c r="AX22" s="2" t="s">
        <v>186</v>
      </c>
      <c r="AY22" s="2" t="s">
        <v>187</v>
      </c>
      <c r="AZ22" s="2">
        <v>2040</v>
      </c>
      <c r="BA22" s="2" t="str">
        <f>IF(sum!A15="SA",sum!B15,"*")</f>
        <v>*</v>
      </c>
      <c r="BB22" s="2"/>
      <c r="BC22" s="2" t="str">
        <f>IF(sum!A15="SA",sum!H15,"*")</f>
        <v>*</v>
      </c>
    </row>
    <row r="23" spans="2:55">
      <c r="B23" s="2" t="s">
        <v>186</v>
      </c>
      <c r="C23" s="2" t="s">
        <v>187</v>
      </c>
      <c r="D23" s="2">
        <v>2040</v>
      </c>
      <c r="E23" s="2" t="str">
        <f>IF(sum!A16="AL",sum!B16,"*")</f>
        <v>EDU-Light_ELE1</v>
      </c>
      <c r="F23" s="2"/>
      <c r="G23" s="2">
        <f>IF(sum!A16="AL",sum!H16,"*")</f>
        <v>0.442758264779189</v>
      </c>
      <c r="H23" s="2"/>
      <c r="J23" s="2" t="s">
        <v>186</v>
      </c>
      <c r="K23" s="2" t="s">
        <v>187</v>
      </c>
      <c r="L23" s="2">
        <v>2040</v>
      </c>
      <c r="M23" s="2" t="str">
        <f>IF(sum!A16="AT",sum!B16,"*")</f>
        <v>*</v>
      </c>
      <c r="N23" s="2"/>
      <c r="O23" s="2" t="str">
        <f>IF(sum!A16="AT",sum!H16,"*")</f>
        <v>*</v>
      </c>
      <c r="R23" s="2" t="s">
        <v>186</v>
      </c>
      <c r="S23" s="2" t="s">
        <v>187</v>
      </c>
      <c r="T23" s="2">
        <v>2040</v>
      </c>
      <c r="U23" s="2" t="str">
        <f>IF(sum!A16="BC",sum!B16,"*")</f>
        <v>*</v>
      </c>
      <c r="V23" s="2"/>
      <c r="W23" s="2" t="str">
        <f>IF(sum!A16="BC",sum!H16,"*")</f>
        <v>*</v>
      </c>
      <c r="Z23" s="2" t="s">
        <v>186</v>
      </c>
      <c r="AA23" s="2" t="s">
        <v>187</v>
      </c>
      <c r="AB23" s="2">
        <v>2040</v>
      </c>
      <c r="AC23" s="2" t="str">
        <f>IF(sum!A16="MA",sum!B16,"*")</f>
        <v>*</v>
      </c>
      <c r="AD23" s="2"/>
      <c r="AE23" s="2" t="str">
        <f>IF(sum!A16="MA",sum!H16,"*")</f>
        <v>*</v>
      </c>
      <c r="AH23" s="2" t="s">
        <v>186</v>
      </c>
      <c r="AI23" s="2" t="s">
        <v>187</v>
      </c>
      <c r="AJ23" s="2">
        <v>2040</v>
      </c>
      <c r="AK23" s="2" t="str">
        <f>IF(sum!A16="ON",sum!B16,"*")</f>
        <v>*</v>
      </c>
      <c r="AL23" s="2"/>
      <c r="AM23" s="2" t="str">
        <f>IF(sum!A16="ON",sum!H16,"*")</f>
        <v>*</v>
      </c>
      <c r="AP23" s="2" t="s">
        <v>186</v>
      </c>
      <c r="AQ23" s="2" t="s">
        <v>187</v>
      </c>
      <c r="AR23" s="2">
        <v>2040</v>
      </c>
      <c r="AS23" s="2" t="str">
        <f>IF(sum!A16="QU",sum!B16,"*")</f>
        <v>*</v>
      </c>
      <c r="AT23" s="2"/>
      <c r="AU23" s="2" t="str">
        <f>IF(sum!A16="QU",sum!H16,"*")</f>
        <v>*</v>
      </c>
      <c r="AX23" s="2" t="s">
        <v>186</v>
      </c>
      <c r="AY23" s="2" t="s">
        <v>187</v>
      </c>
      <c r="AZ23" s="2">
        <v>2040</v>
      </c>
      <c r="BA23" s="2" t="str">
        <f>IF(sum!A16="SA",sum!B16,"*")</f>
        <v>*</v>
      </c>
      <c r="BB23" s="2"/>
      <c r="BC23" s="2" t="str">
        <f>IF(sum!A16="SA",sum!H16,"*")</f>
        <v>*</v>
      </c>
    </row>
    <row r="24" spans="2:55">
      <c r="B24" s="2" t="s">
        <v>186</v>
      </c>
      <c r="C24" s="2" t="s">
        <v>187</v>
      </c>
      <c r="D24" s="2">
        <v>2040</v>
      </c>
      <c r="E24" s="2" t="str">
        <f>IF(sum!A17="AL",sum!B17,"*")</f>
        <v>EDU-SpCool_ELE1</v>
      </c>
      <c r="F24" s="2"/>
      <c r="G24" s="2">
        <f>IF(sum!A17="AL",sum!H17,"*")</f>
        <v>0.0351180369006387</v>
      </c>
      <c r="H24" s="2"/>
      <c r="J24" s="2" t="s">
        <v>186</v>
      </c>
      <c r="K24" s="2" t="s">
        <v>187</v>
      </c>
      <c r="L24" s="2">
        <v>2040</v>
      </c>
      <c r="M24" s="2" t="str">
        <f>IF(sum!A17="AT",sum!B17,"*")</f>
        <v>*</v>
      </c>
      <c r="N24" s="2"/>
      <c r="O24" s="2" t="str">
        <f>IF(sum!A17="AT",sum!H17,"*")</f>
        <v>*</v>
      </c>
      <c r="R24" s="2" t="s">
        <v>186</v>
      </c>
      <c r="S24" s="2" t="s">
        <v>187</v>
      </c>
      <c r="T24" s="2">
        <v>2040</v>
      </c>
      <c r="U24" s="2" t="str">
        <f>IF(sum!A17="BC",sum!B17,"*")</f>
        <v>*</v>
      </c>
      <c r="V24" s="2"/>
      <c r="W24" s="2" t="str">
        <f>IF(sum!A17="BC",sum!H17,"*")</f>
        <v>*</v>
      </c>
      <c r="Z24" s="2" t="s">
        <v>186</v>
      </c>
      <c r="AA24" s="2" t="s">
        <v>187</v>
      </c>
      <c r="AB24" s="2">
        <v>2040</v>
      </c>
      <c r="AC24" s="2" t="str">
        <f>IF(sum!A17="MA",sum!B17,"*")</f>
        <v>*</v>
      </c>
      <c r="AD24" s="2"/>
      <c r="AE24" s="2" t="str">
        <f>IF(sum!A17="MA",sum!H17,"*")</f>
        <v>*</v>
      </c>
      <c r="AH24" s="2" t="s">
        <v>186</v>
      </c>
      <c r="AI24" s="2" t="s">
        <v>187</v>
      </c>
      <c r="AJ24" s="2">
        <v>2040</v>
      </c>
      <c r="AK24" s="2" t="str">
        <f>IF(sum!A17="ON",sum!B17,"*")</f>
        <v>*</v>
      </c>
      <c r="AL24" s="2"/>
      <c r="AM24" s="2" t="str">
        <f>IF(sum!A17="ON",sum!H17,"*")</f>
        <v>*</v>
      </c>
      <c r="AP24" s="2" t="s">
        <v>186</v>
      </c>
      <c r="AQ24" s="2" t="s">
        <v>187</v>
      </c>
      <c r="AR24" s="2">
        <v>2040</v>
      </c>
      <c r="AS24" s="2" t="str">
        <f>IF(sum!A17="QU",sum!B17,"*")</f>
        <v>*</v>
      </c>
      <c r="AT24" s="2"/>
      <c r="AU24" s="2" t="str">
        <f>IF(sum!A17="QU",sum!H17,"*")</f>
        <v>*</v>
      </c>
      <c r="AX24" s="2" t="s">
        <v>186</v>
      </c>
      <c r="AY24" s="2" t="s">
        <v>187</v>
      </c>
      <c r="AZ24" s="2">
        <v>2040</v>
      </c>
      <c r="BA24" s="2" t="str">
        <f>IF(sum!A17="SA",sum!B17,"*")</f>
        <v>*</v>
      </c>
      <c r="BB24" s="2"/>
      <c r="BC24" s="2" t="str">
        <f>IF(sum!A17="SA",sum!H17,"*")</f>
        <v>*</v>
      </c>
    </row>
    <row r="25" spans="2:55">
      <c r="B25" s="2" t="s">
        <v>186</v>
      </c>
      <c r="C25" s="2" t="s">
        <v>187</v>
      </c>
      <c r="D25" s="2">
        <v>2040</v>
      </c>
      <c r="E25" s="2" t="str">
        <f>IF(sum!A18="AL",sum!B18,"*")</f>
        <v>EDU-SpHeat_ELE1</v>
      </c>
      <c r="F25" s="2"/>
      <c r="G25" s="2">
        <f>IF(sum!A18="AL",sum!H18,"*")</f>
        <v>1.31763310972939</v>
      </c>
      <c r="H25" s="2"/>
      <c r="J25" s="2" t="s">
        <v>186</v>
      </c>
      <c r="K25" s="2" t="s">
        <v>187</v>
      </c>
      <c r="L25" s="2">
        <v>2040</v>
      </c>
      <c r="M25" s="2" t="str">
        <f>IF(sum!A18="AT",sum!B18,"*")</f>
        <v>*</v>
      </c>
      <c r="N25" s="2"/>
      <c r="O25" s="2" t="str">
        <f>IF(sum!A18="AT",sum!H18,"*")</f>
        <v>*</v>
      </c>
      <c r="R25" s="2" t="s">
        <v>186</v>
      </c>
      <c r="S25" s="2" t="s">
        <v>187</v>
      </c>
      <c r="T25" s="2">
        <v>2040</v>
      </c>
      <c r="U25" s="2" t="str">
        <f>IF(sum!A18="BC",sum!B18,"*")</f>
        <v>*</v>
      </c>
      <c r="V25" s="2"/>
      <c r="W25" s="2" t="str">
        <f>IF(sum!A18="BC",sum!H18,"*")</f>
        <v>*</v>
      </c>
      <c r="Z25" s="2" t="s">
        <v>186</v>
      </c>
      <c r="AA25" s="2" t="s">
        <v>187</v>
      </c>
      <c r="AB25" s="2">
        <v>2040</v>
      </c>
      <c r="AC25" s="2" t="str">
        <f>IF(sum!A18="MA",sum!B18,"*")</f>
        <v>*</v>
      </c>
      <c r="AD25" s="2"/>
      <c r="AE25" s="2" t="str">
        <f>IF(sum!A18="MA",sum!H18,"*")</f>
        <v>*</v>
      </c>
      <c r="AH25" s="2" t="s">
        <v>186</v>
      </c>
      <c r="AI25" s="2" t="s">
        <v>187</v>
      </c>
      <c r="AJ25" s="2">
        <v>2040</v>
      </c>
      <c r="AK25" s="2" t="str">
        <f>IF(sum!A18="ON",sum!B18,"*")</f>
        <v>*</v>
      </c>
      <c r="AL25" s="2"/>
      <c r="AM25" s="2" t="str">
        <f>IF(sum!A18="ON",sum!H18,"*")</f>
        <v>*</v>
      </c>
      <c r="AP25" s="2" t="s">
        <v>186</v>
      </c>
      <c r="AQ25" s="2" t="s">
        <v>187</v>
      </c>
      <c r="AR25" s="2">
        <v>2040</v>
      </c>
      <c r="AS25" s="2" t="str">
        <f>IF(sum!A18="QU",sum!B18,"*")</f>
        <v>*</v>
      </c>
      <c r="AT25" s="2"/>
      <c r="AU25" s="2" t="str">
        <f>IF(sum!A18="QU",sum!H18,"*")</f>
        <v>*</v>
      </c>
      <c r="AX25" s="2" t="s">
        <v>186</v>
      </c>
      <c r="AY25" s="2" t="s">
        <v>187</v>
      </c>
      <c r="AZ25" s="2">
        <v>2040</v>
      </c>
      <c r="BA25" s="2" t="str">
        <f>IF(sum!A18="SA",sum!B18,"*")</f>
        <v>*</v>
      </c>
      <c r="BB25" s="2"/>
      <c r="BC25" s="2" t="str">
        <f>IF(sum!A18="SA",sum!H18,"*")</f>
        <v>*</v>
      </c>
    </row>
    <row r="26" spans="2:55">
      <c r="B26" s="2" t="s">
        <v>186</v>
      </c>
      <c r="C26" s="2" t="s">
        <v>187</v>
      </c>
      <c r="D26" s="2">
        <v>2040</v>
      </c>
      <c r="E26" s="2" t="str">
        <f>IF(sum!A19="AL",sum!B19,"*")</f>
        <v>EDU-WaterHeat_ELE1</v>
      </c>
      <c r="F26" s="2"/>
      <c r="G26" s="2">
        <f>IF(sum!A19="AL",sum!H19,"*")</f>
        <v>0.136981659922363</v>
      </c>
      <c r="H26" s="2"/>
      <c r="J26" s="2" t="s">
        <v>186</v>
      </c>
      <c r="K26" s="2" t="s">
        <v>187</v>
      </c>
      <c r="L26" s="2">
        <v>2040</v>
      </c>
      <c r="M26" s="2" t="str">
        <f>IF(sum!A19="AT",sum!B19,"*")</f>
        <v>*</v>
      </c>
      <c r="N26" s="2"/>
      <c r="O26" s="2" t="str">
        <f>IF(sum!A19="AT",sum!H19,"*")</f>
        <v>*</v>
      </c>
      <c r="R26" s="2" t="s">
        <v>186</v>
      </c>
      <c r="S26" s="2" t="s">
        <v>187</v>
      </c>
      <c r="T26" s="2">
        <v>2040</v>
      </c>
      <c r="U26" s="2" t="str">
        <f>IF(sum!A19="BC",sum!B19,"*")</f>
        <v>*</v>
      </c>
      <c r="V26" s="2"/>
      <c r="W26" s="2" t="str">
        <f>IF(sum!A19="BC",sum!H19,"*")</f>
        <v>*</v>
      </c>
      <c r="Z26" s="2" t="s">
        <v>186</v>
      </c>
      <c r="AA26" s="2" t="s">
        <v>187</v>
      </c>
      <c r="AB26" s="2">
        <v>2040</v>
      </c>
      <c r="AC26" s="2" t="str">
        <f>IF(sum!A19="MA",sum!B19,"*")</f>
        <v>*</v>
      </c>
      <c r="AD26" s="2"/>
      <c r="AE26" s="2" t="str">
        <f>IF(sum!A19="MA",sum!H19,"*")</f>
        <v>*</v>
      </c>
      <c r="AH26" s="2" t="s">
        <v>186</v>
      </c>
      <c r="AI26" s="2" t="s">
        <v>187</v>
      </c>
      <c r="AJ26" s="2">
        <v>2040</v>
      </c>
      <c r="AK26" s="2" t="str">
        <f>IF(sum!A19="ON",sum!B19,"*")</f>
        <v>*</v>
      </c>
      <c r="AL26" s="2"/>
      <c r="AM26" s="2" t="str">
        <f>IF(sum!A19="ON",sum!H19,"*")</f>
        <v>*</v>
      </c>
      <c r="AP26" s="2" t="s">
        <v>186</v>
      </c>
      <c r="AQ26" s="2" t="s">
        <v>187</v>
      </c>
      <c r="AR26" s="2">
        <v>2040</v>
      </c>
      <c r="AS26" s="2" t="str">
        <f>IF(sum!A19="QU",sum!B19,"*")</f>
        <v>*</v>
      </c>
      <c r="AT26" s="2"/>
      <c r="AU26" s="2" t="str">
        <f>IF(sum!A19="QU",sum!H19,"*")</f>
        <v>*</v>
      </c>
      <c r="AX26" s="2" t="s">
        <v>186</v>
      </c>
      <c r="AY26" s="2" t="s">
        <v>187</v>
      </c>
      <c r="AZ26" s="2">
        <v>2040</v>
      </c>
      <c r="BA26" s="2" t="str">
        <f>IF(sum!A19="SA",sum!B19,"*")</f>
        <v>*</v>
      </c>
      <c r="BB26" s="2"/>
      <c r="BC26" s="2" t="str">
        <f>IF(sum!A19="SA",sum!H19,"*")</f>
        <v>*</v>
      </c>
    </row>
    <row r="27" spans="2:55">
      <c r="B27" s="2" t="s">
        <v>186</v>
      </c>
      <c r="C27" s="2" t="s">
        <v>187</v>
      </c>
      <c r="D27" s="2">
        <v>2040</v>
      </c>
      <c r="E27" s="2" t="str">
        <f>IF(sum!A20="AL",sum!B20,"*")</f>
        <v>ESTBATS101_2h</v>
      </c>
      <c r="F27" s="2"/>
      <c r="G27" s="2">
        <f>IF(sum!A20="AL",sum!H20,"*")</f>
        <v>1.38603127993548</v>
      </c>
      <c r="H27" s="2"/>
      <c r="J27" s="2" t="s">
        <v>186</v>
      </c>
      <c r="K27" s="2" t="s">
        <v>187</v>
      </c>
      <c r="L27" s="2">
        <v>2040</v>
      </c>
      <c r="M27" s="2" t="str">
        <f>IF(sum!A20="AT",sum!B20,"*")</f>
        <v>*</v>
      </c>
      <c r="N27" s="2"/>
      <c r="O27" s="2" t="str">
        <f>IF(sum!A20="AT",sum!H20,"*")</f>
        <v>*</v>
      </c>
      <c r="R27" s="2" t="s">
        <v>186</v>
      </c>
      <c r="S27" s="2" t="s">
        <v>187</v>
      </c>
      <c r="T27" s="2">
        <v>2040</v>
      </c>
      <c r="U27" s="2" t="str">
        <f>IF(sum!A20="BC",sum!B20,"*")</f>
        <v>*</v>
      </c>
      <c r="V27" s="2"/>
      <c r="W27" s="2" t="str">
        <f>IF(sum!A20="BC",sum!H20,"*")</f>
        <v>*</v>
      </c>
      <c r="Z27" s="2" t="s">
        <v>186</v>
      </c>
      <c r="AA27" s="2" t="s">
        <v>187</v>
      </c>
      <c r="AB27" s="2">
        <v>2040</v>
      </c>
      <c r="AC27" s="2" t="str">
        <f>IF(sum!A20="MA",sum!B20,"*")</f>
        <v>*</v>
      </c>
      <c r="AD27" s="2"/>
      <c r="AE27" s="2" t="str">
        <f>IF(sum!A20="MA",sum!H20,"*")</f>
        <v>*</v>
      </c>
      <c r="AH27" s="2" t="s">
        <v>186</v>
      </c>
      <c r="AI27" s="2" t="s">
        <v>187</v>
      </c>
      <c r="AJ27" s="2">
        <v>2040</v>
      </c>
      <c r="AK27" s="2" t="str">
        <f>IF(sum!A20="ON",sum!B20,"*")</f>
        <v>*</v>
      </c>
      <c r="AL27" s="2"/>
      <c r="AM27" s="2" t="str">
        <f>IF(sum!A20="ON",sum!H20,"*")</f>
        <v>*</v>
      </c>
      <c r="AP27" s="2" t="s">
        <v>186</v>
      </c>
      <c r="AQ27" s="2" t="s">
        <v>187</v>
      </c>
      <c r="AR27" s="2">
        <v>2040</v>
      </c>
      <c r="AS27" s="2" t="str">
        <f>IF(sum!A20="QU",sum!B20,"*")</f>
        <v>*</v>
      </c>
      <c r="AT27" s="2"/>
      <c r="AU27" s="2" t="str">
        <f>IF(sum!A20="QU",sum!H20,"*")</f>
        <v>*</v>
      </c>
      <c r="AX27" s="2" t="s">
        <v>186</v>
      </c>
      <c r="AY27" s="2" t="s">
        <v>187</v>
      </c>
      <c r="AZ27" s="2">
        <v>2040</v>
      </c>
      <c r="BA27" s="2" t="str">
        <f>IF(sum!A20="SA",sum!B20,"*")</f>
        <v>*</v>
      </c>
      <c r="BB27" s="2"/>
      <c r="BC27" s="2" t="str">
        <f>IF(sum!A20="SA",sum!H20,"*")</f>
        <v>*</v>
      </c>
    </row>
    <row r="28" spans="2:55">
      <c r="B28" s="2" t="s">
        <v>186</v>
      </c>
      <c r="C28" s="2" t="s">
        <v>187</v>
      </c>
      <c r="D28" s="2">
        <v>2040</v>
      </c>
      <c r="E28" s="2" t="str">
        <f>IF(sum!A21="AL",sum!B21,"*")</f>
        <v>EUGEOF01</v>
      </c>
      <c r="F28" s="2"/>
      <c r="G28" s="2">
        <f>IF(sum!A21="AL",sum!H21,"*")</f>
        <v>1.22797455912765</v>
      </c>
      <c r="H28" s="2"/>
      <c r="J28" s="2" t="s">
        <v>186</v>
      </c>
      <c r="K28" s="2" t="s">
        <v>187</v>
      </c>
      <c r="L28" s="2">
        <v>2040</v>
      </c>
      <c r="M28" s="2" t="str">
        <f>IF(sum!A21="AT",sum!B21,"*")</f>
        <v>*</v>
      </c>
      <c r="N28" s="2"/>
      <c r="O28" s="2" t="str">
        <f>IF(sum!A21="AT",sum!H21,"*")</f>
        <v>*</v>
      </c>
      <c r="R28" s="2" t="s">
        <v>186</v>
      </c>
      <c r="S28" s="2" t="s">
        <v>187</v>
      </c>
      <c r="T28" s="2">
        <v>2040</v>
      </c>
      <c r="U28" s="2" t="str">
        <f>IF(sum!A21="BC",sum!B21,"*")</f>
        <v>*</v>
      </c>
      <c r="V28" s="2"/>
      <c r="W28" s="2" t="str">
        <f>IF(sum!A21="BC",sum!H21,"*")</f>
        <v>*</v>
      </c>
      <c r="Z28" s="2" t="s">
        <v>186</v>
      </c>
      <c r="AA28" s="2" t="s">
        <v>187</v>
      </c>
      <c r="AB28" s="2">
        <v>2040</v>
      </c>
      <c r="AC28" s="2" t="str">
        <f>IF(sum!A21="MA",sum!B21,"*")</f>
        <v>*</v>
      </c>
      <c r="AD28" s="2"/>
      <c r="AE28" s="2" t="str">
        <f>IF(sum!A21="MA",sum!H21,"*")</f>
        <v>*</v>
      </c>
      <c r="AH28" s="2" t="s">
        <v>186</v>
      </c>
      <c r="AI28" s="2" t="s">
        <v>187</v>
      </c>
      <c r="AJ28" s="2">
        <v>2040</v>
      </c>
      <c r="AK28" s="2" t="str">
        <f>IF(sum!A21="ON",sum!B21,"*")</f>
        <v>*</v>
      </c>
      <c r="AL28" s="2"/>
      <c r="AM28" s="2" t="str">
        <f>IF(sum!A21="ON",sum!H21,"*")</f>
        <v>*</v>
      </c>
      <c r="AP28" s="2" t="s">
        <v>186</v>
      </c>
      <c r="AQ28" s="2" t="s">
        <v>187</v>
      </c>
      <c r="AR28" s="2">
        <v>2040</v>
      </c>
      <c r="AS28" s="2" t="str">
        <f>IF(sum!A21="QU",sum!B21,"*")</f>
        <v>*</v>
      </c>
      <c r="AT28" s="2"/>
      <c r="AU28" s="2" t="str">
        <f>IF(sum!A21="QU",sum!H21,"*")</f>
        <v>*</v>
      </c>
      <c r="AX28" s="2" t="s">
        <v>186</v>
      </c>
      <c r="AY28" s="2" t="s">
        <v>187</v>
      </c>
      <c r="AZ28" s="2">
        <v>2040</v>
      </c>
      <c r="BA28" s="2" t="str">
        <f>IF(sum!A21="SA",sum!B21,"*")</f>
        <v>*</v>
      </c>
      <c r="BB28" s="2"/>
      <c r="BC28" s="2" t="str">
        <f>IF(sum!A21="SA",sum!H21,"*")</f>
        <v>*</v>
      </c>
    </row>
    <row r="29" spans="2:55">
      <c r="B29" s="2" t="s">
        <v>186</v>
      </c>
      <c r="C29" s="2" t="s">
        <v>187</v>
      </c>
      <c r="D29" s="2">
        <v>2040</v>
      </c>
      <c r="E29" s="2" t="str">
        <f>IF(sum!A22="AL",sum!B22,"*")</f>
        <v>EUPVSOLS201</v>
      </c>
      <c r="F29" s="2"/>
      <c r="G29" s="2">
        <f>IF(sum!A22="AL",sum!H22,"*")</f>
        <v>0</v>
      </c>
      <c r="H29" s="2"/>
      <c r="J29" s="2" t="s">
        <v>186</v>
      </c>
      <c r="K29" s="2" t="s">
        <v>187</v>
      </c>
      <c r="L29" s="2">
        <v>2040</v>
      </c>
      <c r="M29" s="2" t="str">
        <f>IF(sum!A22="AT",sum!B22,"*")</f>
        <v>*</v>
      </c>
      <c r="N29" s="2"/>
      <c r="O29" s="2" t="str">
        <f>IF(sum!A22="AT",sum!H22,"*")</f>
        <v>*</v>
      </c>
      <c r="R29" s="2" t="s">
        <v>186</v>
      </c>
      <c r="S29" s="2" t="s">
        <v>187</v>
      </c>
      <c r="T29" s="2">
        <v>2040</v>
      </c>
      <c r="U29" s="2" t="str">
        <f>IF(sum!A22="BC",sum!B22,"*")</f>
        <v>*</v>
      </c>
      <c r="V29" s="2"/>
      <c r="W29" s="2" t="str">
        <f>IF(sum!A22="BC",sum!H22,"*")</f>
        <v>*</v>
      </c>
      <c r="Z29" s="2" t="s">
        <v>186</v>
      </c>
      <c r="AA29" s="2" t="s">
        <v>187</v>
      </c>
      <c r="AB29" s="2">
        <v>2040</v>
      </c>
      <c r="AC29" s="2" t="str">
        <f>IF(sum!A22="MA",sum!B22,"*")</f>
        <v>*</v>
      </c>
      <c r="AD29" s="2"/>
      <c r="AE29" s="2" t="str">
        <f>IF(sum!A22="MA",sum!H22,"*")</f>
        <v>*</v>
      </c>
      <c r="AH29" s="2" t="s">
        <v>186</v>
      </c>
      <c r="AI29" s="2" t="s">
        <v>187</v>
      </c>
      <c r="AJ29" s="2">
        <v>2040</v>
      </c>
      <c r="AK29" s="2" t="str">
        <f>IF(sum!A22="ON",sum!B22,"*")</f>
        <v>*</v>
      </c>
      <c r="AL29" s="2"/>
      <c r="AM29" s="2" t="str">
        <f>IF(sum!A22="ON",sum!H22,"*")</f>
        <v>*</v>
      </c>
      <c r="AP29" s="2" t="s">
        <v>186</v>
      </c>
      <c r="AQ29" s="2" t="s">
        <v>187</v>
      </c>
      <c r="AR29" s="2">
        <v>2040</v>
      </c>
      <c r="AS29" s="2" t="str">
        <f>IF(sum!A22="QU",sum!B22,"*")</f>
        <v>*</v>
      </c>
      <c r="AT29" s="2"/>
      <c r="AU29" s="2" t="str">
        <f>IF(sum!A22="QU",sum!H22,"*")</f>
        <v>*</v>
      </c>
      <c r="AX29" s="2" t="s">
        <v>186</v>
      </c>
      <c r="AY29" s="2" t="s">
        <v>187</v>
      </c>
      <c r="AZ29" s="2">
        <v>2040</v>
      </c>
      <c r="BA29" s="2" t="str">
        <f>IF(sum!A22="SA",sum!B22,"*")</f>
        <v>*</v>
      </c>
      <c r="BB29" s="2"/>
      <c r="BC29" s="2" t="str">
        <f>IF(sum!A22="SA",sum!H22,"*")</f>
        <v>*</v>
      </c>
    </row>
    <row r="30" spans="2:55">
      <c r="B30" s="2" t="s">
        <v>186</v>
      </c>
      <c r="C30" s="2" t="s">
        <v>187</v>
      </c>
      <c r="D30" s="2">
        <v>2040</v>
      </c>
      <c r="E30" s="2" t="str">
        <f>IF(sum!A23="AL",sum!B23,"*")</f>
        <v>EUWINONL01</v>
      </c>
      <c r="F30" s="2"/>
      <c r="G30" s="2">
        <f>IF(sum!A23="AL",sum!H23,"*")</f>
        <v>0</v>
      </c>
      <c r="H30" s="2"/>
      <c r="J30" s="2" t="s">
        <v>186</v>
      </c>
      <c r="K30" s="2" t="s">
        <v>187</v>
      </c>
      <c r="L30" s="2">
        <v>2040</v>
      </c>
      <c r="M30" s="2" t="str">
        <f>IF(sum!A23="AT",sum!B23,"*")</f>
        <v>*</v>
      </c>
      <c r="N30" s="2"/>
      <c r="O30" s="2" t="str">
        <f>IF(sum!A23="AT",sum!H23,"*")</f>
        <v>*</v>
      </c>
      <c r="R30" s="2" t="s">
        <v>186</v>
      </c>
      <c r="S30" s="2" t="s">
        <v>187</v>
      </c>
      <c r="T30" s="2">
        <v>2040</v>
      </c>
      <c r="U30" s="2" t="str">
        <f>IF(sum!A23="BC",sum!B23,"*")</f>
        <v>*</v>
      </c>
      <c r="V30" s="2"/>
      <c r="W30" s="2" t="str">
        <f>IF(sum!A23="BC",sum!H23,"*")</f>
        <v>*</v>
      </c>
      <c r="Z30" s="2" t="s">
        <v>186</v>
      </c>
      <c r="AA30" s="2" t="s">
        <v>187</v>
      </c>
      <c r="AB30" s="2">
        <v>2040</v>
      </c>
      <c r="AC30" s="2" t="str">
        <f>IF(sum!A23="MA",sum!B23,"*")</f>
        <v>*</v>
      </c>
      <c r="AD30" s="2"/>
      <c r="AE30" s="2" t="str">
        <f>IF(sum!A23="MA",sum!H23,"*")</f>
        <v>*</v>
      </c>
      <c r="AH30" s="2" t="s">
        <v>186</v>
      </c>
      <c r="AI30" s="2" t="s">
        <v>187</v>
      </c>
      <c r="AJ30" s="2">
        <v>2040</v>
      </c>
      <c r="AK30" s="2" t="str">
        <f>IF(sum!A23="ON",sum!B23,"*")</f>
        <v>*</v>
      </c>
      <c r="AL30" s="2"/>
      <c r="AM30" s="2" t="str">
        <f>IF(sum!A23="ON",sum!H23,"*")</f>
        <v>*</v>
      </c>
      <c r="AP30" s="2" t="s">
        <v>186</v>
      </c>
      <c r="AQ30" s="2" t="s">
        <v>187</v>
      </c>
      <c r="AR30" s="2">
        <v>2040</v>
      </c>
      <c r="AS30" s="2" t="str">
        <f>IF(sum!A23="QU",sum!B23,"*")</f>
        <v>*</v>
      </c>
      <c r="AT30" s="2"/>
      <c r="AU30" s="2" t="str">
        <f>IF(sum!A23="QU",sum!H23,"*")</f>
        <v>*</v>
      </c>
      <c r="AX30" s="2" t="s">
        <v>186</v>
      </c>
      <c r="AY30" s="2" t="s">
        <v>187</v>
      </c>
      <c r="AZ30" s="2">
        <v>2040</v>
      </c>
      <c r="BA30" s="2" t="str">
        <f>IF(sum!A23="SA",sum!B23,"*")</f>
        <v>*</v>
      </c>
      <c r="BB30" s="2"/>
      <c r="BC30" s="2" t="str">
        <f>IF(sum!A23="SA",sum!H23,"*")</f>
        <v>*</v>
      </c>
    </row>
    <row r="31" spans="2:55">
      <c r="B31" s="2" t="s">
        <v>186</v>
      </c>
      <c r="C31" s="2" t="s">
        <v>187</v>
      </c>
      <c r="D31" s="2">
        <v>2040</v>
      </c>
      <c r="E31" s="2" t="str">
        <f>IF(sum!A24="AL",sum!B24,"*")</f>
        <v>EUWINONM01</v>
      </c>
      <c r="F31" s="2"/>
      <c r="G31" s="2">
        <f>IF(sum!A24="AL",sum!H24,"*")</f>
        <v>0</v>
      </c>
      <c r="H31" s="2"/>
      <c r="J31" s="2" t="s">
        <v>186</v>
      </c>
      <c r="K31" s="2" t="s">
        <v>187</v>
      </c>
      <c r="L31" s="2">
        <v>2040</v>
      </c>
      <c r="M31" s="2" t="str">
        <f>IF(sum!A24="AT",sum!B24,"*")</f>
        <v>*</v>
      </c>
      <c r="N31" s="2"/>
      <c r="O31" s="2" t="str">
        <f>IF(sum!A24="AT",sum!H24,"*")</f>
        <v>*</v>
      </c>
      <c r="R31" s="2" t="s">
        <v>186</v>
      </c>
      <c r="S31" s="2" t="s">
        <v>187</v>
      </c>
      <c r="T31" s="2">
        <v>2040</v>
      </c>
      <c r="U31" s="2" t="str">
        <f>IF(sum!A24="BC",sum!B24,"*")</f>
        <v>*</v>
      </c>
      <c r="V31" s="2"/>
      <c r="W31" s="2" t="str">
        <f>IF(sum!A24="BC",sum!H24,"*")</f>
        <v>*</v>
      </c>
      <c r="Z31" s="2" t="s">
        <v>186</v>
      </c>
      <c r="AA31" s="2" t="s">
        <v>187</v>
      </c>
      <c r="AB31" s="2">
        <v>2040</v>
      </c>
      <c r="AC31" s="2" t="str">
        <f>IF(sum!A24="MA",sum!B24,"*")</f>
        <v>*</v>
      </c>
      <c r="AD31" s="2"/>
      <c r="AE31" s="2" t="str">
        <f>IF(sum!A24="MA",sum!H24,"*")</f>
        <v>*</v>
      </c>
      <c r="AH31" s="2" t="s">
        <v>186</v>
      </c>
      <c r="AI31" s="2" t="s">
        <v>187</v>
      </c>
      <c r="AJ31" s="2">
        <v>2040</v>
      </c>
      <c r="AK31" s="2" t="str">
        <f>IF(sum!A24="ON",sum!B24,"*")</f>
        <v>*</v>
      </c>
      <c r="AL31" s="2"/>
      <c r="AM31" s="2" t="str">
        <f>IF(sum!A24="ON",sum!H24,"*")</f>
        <v>*</v>
      </c>
      <c r="AP31" s="2" t="s">
        <v>186</v>
      </c>
      <c r="AQ31" s="2" t="s">
        <v>187</v>
      </c>
      <c r="AR31" s="2">
        <v>2040</v>
      </c>
      <c r="AS31" s="2" t="str">
        <f>IF(sum!A24="QU",sum!B24,"*")</f>
        <v>*</v>
      </c>
      <c r="AT31" s="2"/>
      <c r="AU31" s="2" t="str">
        <f>IF(sum!A24="QU",sum!H24,"*")</f>
        <v>*</v>
      </c>
      <c r="AX31" s="2" t="s">
        <v>186</v>
      </c>
      <c r="AY31" s="2" t="s">
        <v>187</v>
      </c>
      <c r="AZ31" s="2">
        <v>2040</v>
      </c>
      <c r="BA31" s="2" t="str">
        <f>IF(sum!A24="SA",sum!B24,"*")</f>
        <v>*</v>
      </c>
      <c r="BB31" s="2"/>
      <c r="BC31" s="2" t="str">
        <f>IF(sum!A24="SA",sum!H24,"*")</f>
        <v>*</v>
      </c>
    </row>
    <row r="32" spans="2:55">
      <c r="B32" s="2" t="s">
        <v>186</v>
      </c>
      <c r="C32" s="2" t="s">
        <v>187</v>
      </c>
      <c r="D32" s="2">
        <v>2040</v>
      </c>
      <c r="E32" s="2" t="str">
        <f>IF(sum!A25="AL",sum!B25,"*")</f>
        <v>HSS-AuxiliaryEquip_ELE1</v>
      </c>
      <c r="F32" s="2"/>
      <c r="G32" s="2">
        <f>IF(sum!A25="AL",sum!H25,"*")</f>
        <v>0.802321150973837</v>
      </c>
      <c r="H32" s="2"/>
      <c r="J32" s="2" t="s">
        <v>186</v>
      </c>
      <c r="K32" s="2" t="s">
        <v>187</v>
      </c>
      <c r="L32" s="2">
        <v>2040</v>
      </c>
      <c r="M32" s="2" t="str">
        <f>IF(sum!A25="AT",sum!B25,"*")</f>
        <v>*</v>
      </c>
      <c r="N32" s="2"/>
      <c r="O32" s="2" t="str">
        <f>IF(sum!A25="AT",sum!H25,"*")</f>
        <v>*</v>
      </c>
      <c r="R32" s="2" t="s">
        <v>186</v>
      </c>
      <c r="S32" s="2" t="s">
        <v>187</v>
      </c>
      <c r="T32" s="2">
        <v>2040</v>
      </c>
      <c r="U32" s="2" t="str">
        <f>IF(sum!A25="BC",sum!B25,"*")</f>
        <v>*</v>
      </c>
      <c r="V32" s="2"/>
      <c r="W32" s="2" t="str">
        <f>IF(sum!A25="BC",sum!H25,"*")</f>
        <v>*</v>
      </c>
      <c r="Z32" s="2" t="s">
        <v>186</v>
      </c>
      <c r="AA32" s="2" t="s">
        <v>187</v>
      </c>
      <c r="AB32" s="2">
        <v>2040</v>
      </c>
      <c r="AC32" s="2" t="str">
        <f>IF(sum!A25="MA",sum!B25,"*")</f>
        <v>*</v>
      </c>
      <c r="AD32" s="2"/>
      <c r="AE32" s="2" t="str">
        <f>IF(sum!A25="MA",sum!H25,"*")</f>
        <v>*</v>
      </c>
      <c r="AH32" s="2" t="s">
        <v>186</v>
      </c>
      <c r="AI32" s="2" t="s">
        <v>187</v>
      </c>
      <c r="AJ32" s="2">
        <v>2040</v>
      </c>
      <c r="AK32" s="2" t="str">
        <f>IF(sum!A25="ON",sum!B25,"*")</f>
        <v>*</v>
      </c>
      <c r="AL32" s="2"/>
      <c r="AM32" s="2" t="str">
        <f>IF(sum!A25="ON",sum!H25,"*")</f>
        <v>*</v>
      </c>
      <c r="AP32" s="2" t="s">
        <v>186</v>
      </c>
      <c r="AQ32" s="2" t="s">
        <v>187</v>
      </c>
      <c r="AR32" s="2">
        <v>2040</v>
      </c>
      <c r="AS32" s="2" t="str">
        <f>IF(sum!A25="QU",sum!B25,"*")</f>
        <v>*</v>
      </c>
      <c r="AT32" s="2"/>
      <c r="AU32" s="2" t="str">
        <f>IF(sum!A25="QU",sum!H25,"*")</f>
        <v>*</v>
      </c>
      <c r="AX32" s="2" t="s">
        <v>186</v>
      </c>
      <c r="AY32" s="2" t="s">
        <v>187</v>
      </c>
      <c r="AZ32" s="2">
        <v>2040</v>
      </c>
      <c r="BA32" s="2" t="str">
        <f>IF(sum!A25="SA",sum!B25,"*")</f>
        <v>*</v>
      </c>
      <c r="BB32" s="2"/>
      <c r="BC32" s="2" t="str">
        <f>IF(sum!A25="SA",sum!H25,"*")</f>
        <v>*</v>
      </c>
    </row>
    <row r="33" spans="2:55">
      <c r="B33" s="2" t="s">
        <v>186</v>
      </c>
      <c r="C33" s="2" t="s">
        <v>187</v>
      </c>
      <c r="D33" s="2">
        <v>2040</v>
      </c>
      <c r="E33" s="2" t="str">
        <f>IF(sum!A26="AL",sum!B26,"*")</f>
        <v>HSS-AuxiliaryMot_ELE1</v>
      </c>
      <c r="F33" s="2"/>
      <c r="G33" s="2">
        <f>IF(sum!A26="AL",sum!H26,"*")</f>
        <v>0.153262476269719</v>
      </c>
      <c r="H33" s="2"/>
      <c r="J33" s="2" t="s">
        <v>186</v>
      </c>
      <c r="K33" s="2" t="s">
        <v>187</v>
      </c>
      <c r="L33" s="2">
        <v>2040</v>
      </c>
      <c r="M33" s="2" t="str">
        <f>IF(sum!A26="AT",sum!B26,"*")</f>
        <v>*</v>
      </c>
      <c r="N33" s="2"/>
      <c r="O33" s="2" t="str">
        <f>IF(sum!A26="AT",sum!H26,"*")</f>
        <v>*</v>
      </c>
      <c r="R33" s="2" t="s">
        <v>186</v>
      </c>
      <c r="S33" s="2" t="s">
        <v>187</v>
      </c>
      <c r="T33" s="2">
        <v>2040</v>
      </c>
      <c r="U33" s="2" t="str">
        <f>IF(sum!A26="BC",sum!B26,"*")</f>
        <v>*</v>
      </c>
      <c r="V33" s="2"/>
      <c r="W33" s="2" t="str">
        <f>IF(sum!A26="BC",sum!H26,"*")</f>
        <v>*</v>
      </c>
      <c r="Z33" s="2" t="s">
        <v>186</v>
      </c>
      <c r="AA33" s="2" t="s">
        <v>187</v>
      </c>
      <c r="AB33" s="2">
        <v>2040</v>
      </c>
      <c r="AC33" s="2" t="str">
        <f>IF(sum!A26="MA",sum!B26,"*")</f>
        <v>*</v>
      </c>
      <c r="AD33" s="2"/>
      <c r="AE33" s="2" t="str">
        <f>IF(sum!A26="MA",sum!H26,"*")</f>
        <v>*</v>
      </c>
      <c r="AH33" s="2" t="s">
        <v>186</v>
      </c>
      <c r="AI33" s="2" t="s">
        <v>187</v>
      </c>
      <c r="AJ33" s="2">
        <v>2040</v>
      </c>
      <c r="AK33" s="2" t="str">
        <f>IF(sum!A26="ON",sum!B26,"*")</f>
        <v>*</v>
      </c>
      <c r="AL33" s="2"/>
      <c r="AM33" s="2" t="str">
        <f>IF(sum!A26="ON",sum!H26,"*")</f>
        <v>*</v>
      </c>
      <c r="AP33" s="2" t="s">
        <v>186</v>
      </c>
      <c r="AQ33" s="2" t="s">
        <v>187</v>
      </c>
      <c r="AR33" s="2">
        <v>2040</v>
      </c>
      <c r="AS33" s="2" t="str">
        <f>IF(sum!A26="QU",sum!B26,"*")</f>
        <v>*</v>
      </c>
      <c r="AT33" s="2"/>
      <c r="AU33" s="2" t="str">
        <f>IF(sum!A26="QU",sum!H26,"*")</f>
        <v>*</v>
      </c>
      <c r="AX33" s="2" t="s">
        <v>186</v>
      </c>
      <c r="AY33" s="2" t="s">
        <v>187</v>
      </c>
      <c r="AZ33" s="2">
        <v>2040</v>
      </c>
      <c r="BA33" s="2" t="str">
        <f>IF(sum!A26="SA",sum!B26,"*")</f>
        <v>*</v>
      </c>
      <c r="BB33" s="2"/>
      <c r="BC33" s="2" t="str">
        <f>IF(sum!A26="SA",sum!H26,"*")</f>
        <v>*</v>
      </c>
    </row>
    <row r="34" spans="2:55">
      <c r="B34" s="2" t="s">
        <v>186</v>
      </c>
      <c r="C34" s="2" t="s">
        <v>187</v>
      </c>
      <c r="D34" s="2">
        <v>2040</v>
      </c>
      <c r="E34" s="2" t="str">
        <f>IF(sum!A27="AL",sum!B27,"*")</f>
        <v>HSS-Light_ELE1</v>
      </c>
      <c r="F34" s="2"/>
      <c r="G34" s="2">
        <f>IF(sum!A27="AL",sum!H27,"*")</f>
        <v>0.493845756869095</v>
      </c>
      <c r="H34" s="2"/>
      <c r="J34" s="2" t="s">
        <v>186</v>
      </c>
      <c r="K34" s="2" t="s">
        <v>187</v>
      </c>
      <c r="L34" s="2">
        <v>2040</v>
      </c>
      <c r="M34" s="2" t="str">
        <f>IF(sum!A27="AT",sum!B27,"*")</f>
        <v>*</v>
      </c>
      <c r="N34" s="2"/>
      <c r="O34" s="2" t="str">
        <f>IF(sum!A27="AT",sum!H27,"*")</f>
        <v>*</v>
      </c>
      <c r="R34" s="2" t="s">
        <v>186</v>
      </c>
      <c r="S34" s="2" t="s">
        <v>187</v>
      </c>
      <c r="T34" s="2">
        <v>2040</v>
      </c>
      <c r="U34" s="2" t="str">
        <f>IF(sum!A27="BC",sum!B27,"*")</f>
        <v>*</v>
      </c>
      <c r="V34" s="2"/>
      <c r="W34" s="2" t="str">
        <f>IF(sum!A27="BC",sum!H27,"*")</f>
        <v>*</v>
      </c>
      <c r="Z34" s="2" t="s">
        <v>186</v>
      </c>
      <c r="AA34" s="2" t="s">
        <v>187</v>
      </c>
      <c r="AB34" s="2">
        <v>2040</v>
      </c>
      <c r="AC34" s="2" t="str">
        <f>IF(sum!A27="MA",sum!B27,"*")</f>
        <v>*</v>
      </c>
      <c r="AD34" s="2"/>
      <c r="AE34" s="2" t="str">
        <f>IF(sum!A27="MA",sum!H27,"*")</f>
        <v>*</v>
      </c>
      <c r="AH34" s="2" t="s">
        <v>186</v>
      </c>
      <c r="AI34" s="2" t="s">
        <v>187</v>
      </c>
      <c r="AJ34" s="2">
        <v>2040</v>
      </c>
      <c r="AK34" s="2" t="str">
        <f>IF(sum!A27="ON",sum!B27,"*")</f>
        <v>*</v>
      </c>
      <c r="AL34" s="2"/>
      <c r="AM34" s="2" t="str">
        <f>IF(sum!A27="ON",sum!H27,"*")</f>
        <v>*</v>
      </c>
      <c r="AP34" s="2" t="s">
        <v>186</v>
      </c>
      <c r="AQ34" s="2" t="s">
        <v>187</v>
      </c>
      <c r="AR34" s="2">
        <v>2040</v>
      </c>
      <c r="AS34" s="2" t="str">
        <f>IF(sum!A27="QU",sum!B27,"*")</f>
        <v>*</v>
      </c>
      <c r="AT34" s="2"/>
      <c r="AU34" s="2" t="str">
        <f>IF(sum!A27="QU",sum!H27,"*")</f>
        <v>*</v>
      </c>
      <c r="AX34" s="2" t="s">
        <v>186</v>
      </c>
      <c r="AY34" s="2" t="s">
        <v>187</v>
      </c>
      <c r="AZ34" s="2">
        <v>2040</v>
      </c>
      <c r="BA34" s="2" t="str">
        <f>IF(sum!A27="SA",sum!B27,"*")</f>
        <v>*</v>
      </c>
      <c r="BB34" s="2"/>
      <c r="BC34" s="2" t="str">
        <f>IF(sum!A27="SA",sum!H27,"*")</f>
        <v>*</v>
      </c>
    </row>
    <row r="35" spans="2:55">
      <c r="B35" s="2" t="s">
        <v>186</v>
      </c>
      <c r="C35" s="2" t="s">
        <v>187</v>
      </c>
      <c r="D35" s="2">
        <v>2040</v>
      </c>
      <c r="E35" s="2" t="str">
        <f>IF(sum!A28="AL",sum!B28,"*")</f>
        <v>HSS-SpCool_ELE1</v>
      </c>
      <c r="F35" s="2"/>
      <c r="G35" s="2">
        <f>IF(sum!A28="AL",sum!H28,"*")</f>
        <v>0.0340583280599376</v>
      </c>
      <c r="H35" s="2"/>
      <c r="J35" s="2" t="s">
        <v>186</v>
      </c>
      <c r="K35" s="2" t="s">
        <v>187</v>
      </c>
      <c r="L35" s="2">
        <v>2040</v>
      </c>
      <c r="M35" s="2" t="str">
        <f>IF(sum!A28="AT",sum!B28,"*")</f>
        <v>*</v>
      </c>
      <c r="N35" s="2"/>
      <c r="O35" s="2" t="str">
        <f>IF(sum!A28="AT",sum!H28,"*")</f>
        <v>*</v>
      </c>
      <c r="R35" s="2" t="s">
        <v>186</v>
      </c>
      <c r="S35" s="2" t="s">
        <v>187</v>
      </c>
      <c r="T35" s="2">
        <v>2040</v>
      </c>
      <c r="U35" s="2" t="str">
        <f>IF(sum!A28="BC",sum!B28,"*")</f>
        <v>*</v>
      </c>
      <c r="V35" s="2"/>
      <c r="W35" s="2" t="str">
        <f>IF(sum!A28="BC",sum!H28,"*")</f>
        <v>*</v>
      </c>
      <c r="Z35" s="2" t="s">
        <v>186</v>
      </c>
      <c r="AA35" s="2" t="s">
        <v>187</v>
      </c>
      <c r="AB35" s="2">
        <v>2040</v>
      </c>
      <c r="AC35" s="2" t="str">
        <f>IF(sum!A28="MA",sum!B28,"*")</f>
        <v>*</v>
      </c>
      <c r="AD35" s="2"/>
      <c r="AE35" s="2" t="str">
        <f>IF(sum!A28="MA",sum!H28,"*")</f>
        <v>*</v>
      </c>
      <c r="AH35" s="2" t="s">
        <v>186</v>
      </c>
      <c r="AI35" s="2" t="s">
        <v>187</v>
      </c>
      <c r="AJ35" s="2">
        <v>2040</v>
      </c>
      <c r="AK35" s="2" t="str">
        <f>IF(sum!A28="ON",sum!B28,"*")</f>
        <v>*</v>
      </c>
      <c r="AL35" s="2"/>
      <c r="AM35" s="2" t="str">
        <f>IF(sum!A28="ON",sum!H28,"*")</f>
        <v>*</v>
      </c>
      <c r="AP35" s="2" t="s">
        <v>186</v>
      </c>
      <c r="AQ35" s="2" t="s">
        <v>187</v>
      </c>
      <c r="AR35" s="2">
        <v>2040</v>
      </c>
      <c r="AS35" s="2" t="str">
        <f>IF(sum!A28="QU",sum!B28,"*")</f>
        <v>*</v>
      </c>
      <c r="AT35" s="2"/>
      <c r="AU35" s="2" t="str">
        <f>IF(sum!A28="QU",sum!H28,"*")</f>
        <v>*</v>
      </c>
      <c r="AX35" s="2" t="s">
        <v>186</v>
      </c>
      <c r="AY35" s="2" t="s">
        <v>187</v>
      </c>
      <c r="AZ35" s="2">
        <v>2040</v>
      </c>
      <c r="BA35" s="2" t="str">
        <f>IF(sum!A28="SA",sum!B28,"*")</f>
        <v>*</v>
      </c>
      <c r="BB35" s="2"/>
      <c r="BC35" s="2" t="str">
        <f>IF(sum!A28="SA",sum!H28,"*")</f>
        <v>*</v>
      </c>
    </row>
    <row r="36" spans="2:55">
      <c r="B36" s="2" t="s">
        <v>186</v>
      </c>
      <c r="C36" s="2" t="s">
        <v>187</v>
      </c>
      <c r="D36" s="2">
        <v>2040</v>
      </c>
      <c r="E36" s="2" t="str">
        <f>IF(sum!A29="AL",sum!B29,"*")</f>
        <v>HSS-SpHeat_ELE1</v>
      </c>
      <c r="F36" s="2"/>
      <c r="G36" s="2">
        <f>IF(sum!A29="AL",sum!H29,"*")</f>
        <v>1.03062391751111</v>
      </c>
      <c r="H36" s="2"/>
      <c r="J36" s="2" t="s">
        <v>186</v>
      </c>
      <c r="K36" s="2" t="s">
        <v>187</v>
      </c>
      <c r="L36" s="2">
        <v>2040</v>
      </c>
      <c r="M36" s="2" t="str">
        <f>IF(sum!A29="AT",sum!B29,"*")</f>
        <v>*</v>
      </c>
      <c r="N36" s="2"/>
      <c r="O36" s="2" t="str">
        <f>IF(sum!A29="AT",sum!H29,"*")</f>
        <v>*</v>
      </c>
      <c r="R36" s="2" t="s">
        <v>186</v>
      </c>
      <c r="S36" s="2" t="s">
        <v>187</v>
      </c>
      <c r="T36" s="2">
        <v>2040</v>
      </c>
      <c r="U36" s="2" t="str">
        <f>IF(sum!A29="BC",sum!B29,"*")</f>
        <v>*</v>
      </c>
      <c r="V36" s="2"/>
      <c r="W36" s="2" t="str">
        <f>IF(sum!A29="BC",sum!H29,"*")</f>
        <v>*</v>
      </c>
      <c r="Z36" s="2" t="s">
        <v>186</v>
      </c>
      <c r="AA36" s="2" t="s">
        <v>187</v>
      </c>
      <c r="AB36" s="2">
        <v>2040</v>
      </c>
      <c r="AC36" s="2" t="str">
        <f>IF(sum!A29="MA",sum!B29,"*")</f>
        <v>*</v>
      </c>
      <c r="AD36" s="2"/>
      <c r="AE36" s="2" t="str">
        <f>IF(sum!A29="MA",sum!H29,"*")</f>
        <v>*</v>
      </c>
      <c r="AH36" s="2" t="s">
        <v>186</v>
      </c>
      <c r="AI36" s="2" t="s">
        <v>187</v>
      </c>
      <c r="AJ36" s="2">
        <v>2040</v>
      </c>
      <c r="AK36" s="2" t="str">
        <f>IF(sum!A29="ON",sum!B29,"*")</f>
        <v>*</v>
      </c>
      <c r="AL36" s="2"/>
      <c r="AM36" s="2" t="str">
        <f>IF(sum!A29="ON",sum!H29,"*")</f>
        <v>*</v>
      </c>
      <c r="AP36" s="2" t="s">
        <v>186</v>
      </c>
      <c r="AQ36" s="2" t="s">
        <v>187</v>
      </c>
      <c r="AR36" s="2">
        <v>2040</v>
      </c>
      <c r="AS36" s="2" t="str">
        <f>IF(sum!A29="QU",sum!B29,"*")</f>
        <v>*</v>
      </c>
      <c r="AT36" s="2"/>
      <c r="AU36" s="2" t="str">
        <f>IF(sum!A29="QU",sum!H29,"*")</f>
        <v>*</v>
      </c>
      <c r="AX36" s="2" t="s">
        <v>186</v>
      </c>
      <c r="AY36" s="2" t="s">
        <v>187</v>
      </c>
      <c r="AZ36" s="2">
        <v>2040</v>
      </c>
      <c r="BA36" s="2" t="str">
        <f>IF(sum!A29="SA",sum!B29,"*")</f>
        <v>*</v>
      </c>
      <c r="BB36" s="2"/>
      <c r="BC36" s="2" t="str">
        <f>IF(sum!A29="SA",sum!H29,"*")</f>
        <v>*</v>
      </c>
    </row>
    <row r="37" spans="2:55">
      <c r="B37" s="2" t="s">
        <v>186</v>
      </c>
      <c r="C37" s="2" t="s">
        <v>187</v>
      </c>
      <c r="D37" s="2">
        <v>2040</v>
      </c>
      <c r="E37" s="2" t="str">
        <f>IF(sum!A30="AL",sum!B30,"*")</f>
        <v>HSS-WaterHeat_ELE1</v>
      </c>
      <c r="F37" s="2"/>
      <c r="G37" s="2">
        <f>IF(sum!A30="AL",sum!H30,"*")</f>
        <v>0.499004618288607</v>
      </c>
      <c r="H37" s="2"/>
      <c r="J37" s="2" t="s">
        <v>186</v>
      </c>
      <c r="K37" s="2" t="s">
        <v>187</v>
      </c>
      <c r="L37" s="2">
        <v>2040</v>
      </c>
      <c r="M37" s="2" t="str">
        <f>IF(sum!A30="AT",sum!B30,"*")</f>
        <v>*</v>
      </c>
      <c r="N37" s="2"/>
      <c r="O37" s="2" t="str">
        <f>IF(sum!A30="AT",sum!H30,"*")</f>
        <v>*</v>
      </c>
      <c r="R37" s="2" t="s">
        <v>186</v>
      </c>
      <c r="S37" s="2" t="s">
        <v>187</v>
      </c>
      <c r="T37" s="2">
        <v>2040</v>
      </c>
      <c r="U37" s="2" t="str">
        <f>IF(sum!A30="BC",sum!B30,"*")</f>
        <v>*</v>
      </c>
      <c r="V37" s="2"/>
      <c r="W37" s="2" t="str">
        <f>IF(sum!A30="BC",sum!H30,"*")</f>
        <v>*</v>
      </c>
      <c r="Z37" s="2" t="s">
        <v>186</v>
      </c>
      <c r="AA37" s="2" t="s">
        <v>187</v>
      </c>
      <c r="AB37" s="2">
        <v>2040</v>
      </c>
      <c r="AC37" s="2" t="str">
        <f>IF(sum!A30="MA",sum!B30,"*")</f>
        <v>*</v>
      </c>
      <c r="AD37" s="2"/>
      <c r="AE37" s="2" t="str">
        <f>IF(sum!A30="MA",sum!H30,"*")</f>
        <v>*</v>
      </c>
      <c r="AH37" s="2" t="s">
        <v>186</v>
      </c>
      <c r="AI37" s="2" t="s">
        <v>187</v>
      </c>
      <c r="AJ37" s="2">
        <v>2040</v>
      </c>
      <c r="AK37" s="2" t="str">
        <f>IF(sum!A30="ON",sum!B30,"*")</f>
        <v>*</v>
      </c>
      <c r="AL37" s="2"/>
      <c r="AM37" s="2" t="str">
        <f>IF(sum!A30="ON",sum!H30,"*")</f>
        <v>*</v>
      </c>
      <c r="AP37" s="2" t="s">
        <v>186</v>
      </c>
      <c r="AQ37" s="2" t="s">
        <v>187</v>
      </c>
      <c r="AR37" s="2">
        <v>2040</v>
      </c>
      <c r="AS37" s="2" t="str">
        <f>IF(sum!A30="QU",sum!B30,"*")</f>
        <v>*</v>
      </c>
      <c r="AT37" s="2"/>
      <c r="AU37" s="2" t="str">
        <f>IF(sum!A30="QU",sum!H30,"*")</f>
        <v>*</v>
      </c>
      <c r="AX37" s="2" t="s">
        <v>186</v>
      </c>
      <c r="AY37" s="2" t="s">
        <v>187</v>
      </c>
      <c r="AZ37" s="2">
        <v>2040</v>
      </c>
      <c r="BA37" s="2" t="str">
        <f>IF(sum!A30="SA",sum!B30,"*")</f>
        <v>*</v>
      </c>
      <c r="BB37" s="2"/>
      <c r="BC37" s="2" t="str">
        <f>IF(sum!A30="SA",sum!H30,"*")</f>
        <v>*</v>
      </c>
    </row>
    <row r="38" spans="2:55">
      <c r="B38" s="2" t="s">
        <v>186</v>
      </c>
      <c r="C38" s="2" t="s">
        <v>187</v>
      </c>
      <c r="D38" s="2">
        <v>2040</v>
      </c>
      <c r="E38" s="2" t="str">
        <f>IF(sum!A31="AL",sum!B31,"*")</f>
        <v>ICS-AuxiliaryEquip_ELE1</v>
      </c>
      <c r="F38" s="2"/>
      <c r="G38" s="2">
        <f>IF(sum!A31="AL",sum!H31,"*")</f>
        <v>0.0684908299611812</v>
      </c>
      <c r="H38" s="2"/>
      <c r="J38" s="2" t="s">
        <v>186</v>
      </c>
      <c r="K38" s="2" t="s">
        <v>187</v>
      </c>
      <c r="L38" s="2">
        <v>2040</v>
      </c>
      <c r="M38" s="2" t="str">
        <f>IF(sum!A31="AT",sum!B31,"*")</f>
        <v>*</v>
      </c>
      <c r="N38" s="2"/>
      <c r="O38" s="2" t="str">
        <f>IF(sum!A31="AT",sum!H31,"*")</f>
        <v>*</v>
      </c>
      <c r="R38" s="2" t="s">
        <v>186</v>
      </c>
      <c r="S38" s="2" t="s">
        <v>187</v>
      </c>
      <c r="T38" s="2">
        <v>2040</v>
      </c>
      <c r="U38" s="2" t="str">
        <f>IF(sum!A31="BC",sum!B31,"*")</f>
        <v>*</v>
      </c>
      <c r="V38" s="2"/>
      <c r="W38" s="2" t="str">
        <f>IF(sum!A31="BC",sum!H31,"*")</f>
        <v>*</v>
      </c>
      <c r="Z38" s="2" t="s">
        <v>186</v>
      </c>
      <c r="AA38" s="2" t="s">
        <v>187</v>
      </c>
      <c r="AB38" s="2">
        <v>2040</v>
      </c>
      <c r="AC38" s="2" t="str">
        <f>IF(sum!A31="MA",sum!B31,"*")</f>
        <v>*</v>
      </c>
      <c r="AD38" s="2"/>
      <c r="AE38" s="2" t="str">
        <f>IF(sum!A31="MA",sum!H31,"*")</f>
        <v>*</v>
      </c>
      <c r="AH38" s="2" t="s">
        <v>186</v>
      </c>
      <c r="AI38" s="2" t="s">
        <v>187</v>
      </c>
      <c r="AJ38" s="2">
        <v>2040</v>
      </c>
      <c r="AK38" s="2" t="str">
        <f>IF(sum!A31="ON",sum!B31,"*")</f>
        <v>*</v>
      </c>
      <c r="AL38" s="2"/>
      <c r="AM38" s="2" t="str">
        <f>IF(sum!A31="ON",sum!H31,"*")</f>
        <v>*</v>
      </c>
      <c r="AP38" s="2" t="s">
        <v>186</v>
      </c>
      <c r="AQ38" s="2" t="s">
        <v>187</v>
      </c>
      <c r="AR38" s="2">
        <v>2040</v>
      </c>
      <c r="AS38" s="2" t="str">
        <f>IF(sum!A31="QU",sum!B31,"*")</f>
        <v>*</v>
      </c>
      <c r="AT38" s="2"/>
      <c r="AU38" s="2" t="str">
        <f>IF(sum!A31="QU",sum!H31,"*")</f>
        <v>*</v>
      </c>
      <c r="AX38" s="2" t="s">
        <v>186</v>
      </c>
      <c r="AY38" s="2" t="s">
        <v>187</v>
      </c>
      <c r="AZ38" s="2">
        <v>2040</v>
      </c>
      <c r="BA38" s="2" t="str">
        <f>IF(sum!A31="SA",sum!B31,"*")</f>
        <v>*</v>
      </c>
      <c r="BB38" s="2"/>
      <c r="BC38" s="2" t="str">
        <f>IF(sum!A31="SA",sum!H31,"*")</f>
        <v>*</v>
      </c>
    </row>
    <row r="39" spans="2:55">
      <c r="B39" s="2" t="s">
        <v>186</v>
      </c>
      <c r="C39" s="2" t="s">
        <v>187</v>
      </c>
      <c r="D39" s="2">
        <v>2040</v>
      </c>
      <c r="E39" s="2" t="str">
        <f>IF(sum!A32="AL",sum!B32,"*")</f>
        <v>ICS-AuxiliaryMot_ELE1</v>
      </c>
      <c r="F39" s="2"/>
      <c r="G39" s="2">
        <f>IF(sum!A32="AL",sum!H32,"*")</f>
        <v>0.0170291640299688</v>
      </c>
      <c r="H39" s="2"/>
      <c r="J39" s="2" t="s">
        <v>186</v>
      </c>
      <c r="K39" s="2" t="s">
        <v>187</v>
      </c>
      <c r="L39" s="2">
        <v>2040</v>
      </c>
      <c r="M39" s="2" t="str">
        <f>IF(sum!A32="AT",sum!B32,"*")</f>
        <v>*</v>
      </c>
      <c r="N39" s="2"/>
      <c r="O39" s="2" t="str">
        <f>IF(sum!A32="AT",sum!H32,"*")</f>
        <v>*</v>
      </c>
      <c r="R39" s="2" t="s">
        <v>186</v>
      </c>
      <c r="S39" s="2" t="s">
        <v>187</v>
      </c>
      <c r="T39" s="2">
        <v>2040</v>
      </c>
      <c r="U39" s="2" t="str">
        <f>IF(sum!A32="BC",sum!B32,"*")</f>
        <v>*</v>
      </c>
      <c r="V39" s="2"/>
      <c r="W39" s="2" t="str">
        <f>IF(sum!A32="BC",sum!H32,"*")</f>
        <v>*</v>
      </c>
      <c r="Z39" s="2" t="s">
        <v>186</v>
      </c>
      <c r="AA39" s="2" t="s">
        <v>187</v>
      </c>
      <c r="AB39" s="2">
        <v>2040</v>
      </c>
      <c r="AC39" s="2" t="str">
        <f>IF(sum!A32="MA",sum!B32,"*")</f>
        <v>*</v>
      </c>
      <c r="AD39" s="2"/>
      <c r="AE39" s="2" t="str">
        <f>IF(sum!A32="MA",sum!H32,"*")</f>
        <v>*</v>
      </c>
      <c r="AH39" s="2" t="s">
        <v>186</v>
      </c>
      <c r="AI39" s="2" t="s">
        <v>187</v>
      </c>
      <c r="AJ39" s="2">
        <v>2040</v>
      </c>
      <c r="AK39" s="2" t="str">
        <f>IF(sum!A32="ON",sum!B32,"*")</f>
        <v>*</v>
      </c>
      <c r="AL39" s="2"/>
      <c r="AM39" s="2" t="str">
        <f>IF(sum!A32="ON",sum!H32,"*")</f>
        <v>*</v>
      </c>
      <c r="AP39" s="2" t="s">
        <v>186</v>
      </c>
      <c r="AQ39" s="2" t="s">
        <v>187</v>
      </c>
      <c r="AR39" s="2">
        <v>2040</v>
      </c>
      <c r="AS39" s="2" t="str">
        <f>IF(sum!A32="QU",sum!B32,"*")</f>
        <v>*</v>
      </c>
      <c r="AT39" s="2"/>
      <c r="AU39" s="2" t="str">
        <f>IF(sum!A32="QU",sum!H32,"*")</f>
        <v>*</v>
      </c>
      <c r="AX39" s="2" t="s">
        <v>186</v>
      </c>
      <c r="AY39" s="2" t="s">
        <v>187</v>
      </c>
      <c r="AZ39" s="2">
        <v>2040</v>
      </c>
      <c r="BA39" s="2" t="str">
        <f>IF(sum!A32="SA",sum!B32,"*")</f>
        <v>*</v>
      </c>
      <c r="BB39" s="2"/>
      <c r="BC39" s="2" t="str">
        <f>IF(sum!A32="SA",sum!H32,"*")</f>
        <v>*</v>
      </c>
    </row>
    <row r="40" spans="2:55">
      <c r="B40" s="2" t="s">
        <v>186</v>
      </c>
      <c r="C40" s="2" t="s">
        <v>187</v>
      </c>
      <c r="D40" s="2">
        <v>2040</v>
      </c>
      <c r="E40" s="2" t="str">
        <f>IF(sum!A33="AL",sum!B33,"*")</f>
        <v>ICS-Light_ELE1</v>
      </c>
      <c r="F40" s="2"/>
      <c r="G40" s="2">
        <f>IF(sum!A33="AL",sum!H33,"*")</f>
        <v>0.085145820149844</v>
      </c>
      <c r="H40" s="2"/>
      <c r="J40" s="2" t="s">
        <v>186</v>
      </c>
      <c r="K40" s="2" t="s">
        <v>187</v>
      </c>
      <c r="L40" s="2">
        <v>2040</v>
      </c>
      <c r="M40" s="2" t="str">
        <f>IF(sum!A33="AT",sum!B33,"*")</f>
        <v>*</v>
      </c>
      <c r="N40" s="2"/>
      <c r="O40" s="2" t="str">
        <f>IF(sum!A33="AT",sum!H33,"*")</f>
        <v>*</v>
      </c>
      <c r="R40" s="2" t="s">
        <v>186</v>
      </c>
      <c r="S40" s="2" t="s">
        <v>187</v>
      </c>
      <c r="T40" s="2">
        <v>2040</v>
      </c>
      <c r="U40" s="2" t="str">
        <f>IF(sum!A33="BC",sum!B33,"*")</f>
        <v>*</v>
      </c>
      <c r="V40" s="2"/>
      <c r="W40" s="2" t="str">
        <f>IF(sum!A33="BC",sum!H33,"*")</f>
        <v>*</v>
      </c>
      <c r="Z40" s="2" t="s">
        <v>186</v>
      </c>
      <c r="AA40" s="2" t="s">
        <v>187</v>
      </c>
      <c r="AB40" s="2">
        <v>2040</v>
      </c>
      <c r="AC40" s="2" t="str">
        <f>IF(sum!A33="MA",sum!B33,"*")</f>
        <v>*</v>
      </c>
      <c r="AD40" s="2"/>
      <c r="AE40" s="2" t="str">
        <f>IF(sum!A33="MA",sum!H33,"*")</f>
        <v>*</v>
      </c>
      <c r="AH40" s="2" t="s">
        <v>186</v>
      </c>
      <c r="AI40" s="2" t="s">
        <v>187</v>
      </c>
      <c r="AJ40" s="2">
        <v>2040</v>
      </c>
      <c r="AK40" s="2" t="str">
        <f>IF(sum!A33="ON",sum!B33,"*")</f>
        <v>*</v>
      </c>
      <c r="AL40" s="2"/>
      <c r="AM40" s="2" t="str">
        <f>IF(sum!A33="ON",sum!H33,"*")</f>
        <v>*</v>
      </c>
      <c r="AP40" s="2" t="s">
        <v>186</v>
      </c>
      <c r="AQ40" s="2" t="s">
        <v>187</v>
      </c>
      <c r="AR40" s="2">
        <v>2040</v>
      </c>
      <c r="AS40" s="2" t="str">
        <f>IF(sum!A33="QU",sum!B33,"*")</f>
        <v>*</v>
      </c>
      <c r="AT40" s="2"/>
      <c r="AU40" s="2" t="str">
        <f>IF(sum!A33="QU",sum!H33,"*")</f>
        <v>*</v>
      </c>
      <c r="AX40" s="2" t="s">
        <v>186</v>
      </c>
      <c r="AY40" s="2" t="s">
        <v>187</v>
      </c>
      <c r="AZ40" s="2">
        <v>2040</v>
      </c>
      <c r="BA40" s="2" t="str">
        <f>IF(sum!A33="SA",sum!B33,"*")</f>
        <v>*</v>
      </c>
      <c r="BB40" s="2"/>
      <c r="BC40" s="2" t="str">
        <f>IF(sum!A33="SA",sum!H33,"*")</f>
        <v>*</v>
      </c>
    </row>
    <row r="41" spans="2:55">
      <c r="B41" s="2" t="s">
        <v>186</v>
      </c>
      <c r="C41" s="2" t="s">
        <v>187</v>
      </c>
      <c r="D41" s="2">
        <v>2040</v>
      </c>
      <c r="E41" s="2" t="str">
        <f>IF(sum!A34="AL",sum!B34,"*")</f>
        <v>ICS-SpCool_ELE1</v>
      </c>
      <c r="F41" s="2"/>
      <c r="G41" s="2">
        <f>IF(sum!A34="AL",sum!H34,"*")</f>
        <v>0.0180888728706699</v>
      </c>
      <c r="H41" s="2"/>
      <c r="J41" s="2" t="s">
        <v>186</v>
      </c>
      <c r="K41" s="2" t="s">
        <v>187</v>
      </c>
      <c r="L41" s="2">
        <v>2040</v>
      </c>
      <c r="M41" s="2" t="str">
        <f>IF(sum!A34="AT",sum!B34,"*")</f>
        <v>*</v>
      </c>
      <c r="N41" s="2"/>
      <c r="O41" s="2" t="str">
        <f>IF(sum!A34="AT",sum!H34,"*")</f>
        <v>*</v>
      </c>
      <c r="R41" s="2" t="s">
        <v>186</v>
      </c>
      <c r="S41" s="2" t="s">
        <v>187</v>
      </c>
      <c r="T41" s="2">
        <v>2040</v>
      </c>
      <c r="U41" s="2" t="str">
        <f>IF(sum!A34="BC",sum!B34,"*")</f>
        <v>*</v>
      </c>
      <c r="V41" s="2"/>
      <c r="W41" s="2" t="str">
        <f>IF(sum!A34="BC",sum!H34,"*")</f>
        <v>*</v>
      </c>
      <c r="Z41" s="2" t="s">
        <v>186</v>
      </c>
      <c r="AA41" s="2" t="s">
        <v>187</v>
      </c>
      <c r="AB41" s="2">
        <v>2040</v>
      </c>
      <c r="AC41" s="2" t="str">
        <f>IF(sum!A34="MA",sum!B34,"*")</f>
        <v>*</v>
      </c>
      <c r="AD41" s="2"/>
      <c r="AE41" s="2" t="str">
        <f>IF(sum!A34="MA",sum!H34,"*")</f>
        <v>*</v>
      </c>
      <c r="AH41" s="2" t="s">
        <v>186</v>
      </c>
      <c r="AI41" s="2" t="s">
        <v>187</v>
      </c>
      <c r="AJ41" s="2">
        <v>2040</v>
      </c>
      <c r="AK41" s="2" t="str">
        <f>IF(sum!A34="ON",sum!B34,"*")</f>
        <v>*</v>
      </c>
      <c r="AL41" s="2"/>
      <c r="AM41" s="2" t="str">
        <f>IF(sum!A34="ON",sum!H34,"*")</f>
        <v>*</v>
      </c>
      <c r="AP41" s="2" t="s">
        <v>186</v>
      </c>
      <c r="AQ41" s="2" t="s">
        <v>187</v>
      </c>
      <c r="AR41" s="2">
        <v>2040</v>
      </c>
      <c r="AS41" s="2" t="str">
        <f>IF(sum!A34="QU",sum!B34,"*")</f>
        <v>*</v>
      </c>
      <c r="AT41" s="2"/>
      <c r="AU41" s="2" t="str">
        <f>IF(sum!A34="QU",sum!H34,"*")</f>
        <v>*</v>
      </c>
      <c r="AX41" s="2" t="s">
        <v>186</v>
      </c>
      <c r="AY41" s="2" t="s">
        <v>187</v>
      </c>
      <c r="AZ41" s="2">
        <v>2040</v>
      </c>
      <c r="BA41" s="2" t="str">
        <f>IF(sum!A34="SA",sum!B34,"*")</f>
        <v>*</v>
      </c>
      <c r="BB41" s="2"/>
      <c r="BC41" s="2" t="str">
        <f>IF(sum!A34="SA",sum!H34,"*")</f>
        <v>*</v>
      </c>
    </row>
    <row r="42" spans="2:55">
      <c r="B42" s="2" t="s">
        <v>186</v>
      </c>
      <c r="C42" s="2" t="s">
        <v>187</v>
      </c>
      <c r="D42" s="2">
        <v>2040</v>
      </c>
      <c r="E42" s="2" t="str">
        <f>IF(sum!A35="AL",sum!B35,"*")</f>
        <v>ICS-SpHeat_ELE1</v>
      </c>
      <c r="F42" s="2"/>
      <c r="G42" s="2">
        <f>IF(sum!A35="AL",sum!H35,"*")</f>
        <v>0.195438636375838</v>
      </c>
      <c r="H42" s="2"/>
      <c r="J42" s="2" t="s">
        <v>186</v>
      </c>
      <c r="K42" s="2" t="s">
        <v>187</v>
      </c>
      <c r="L42" s="2">
        <v>2040</v>
      </c>
      <c r="M42" s="2" t="str">
        <f>IF(sum!A35="AT",sum!B35,"*")</f>
        <v>*</v>
      </c>
      <c r="N42" s="2"/>
      <c r="O42" s="2" t="str">
        <f>IF(sum!A35="AT",sum!H35,"*")</f>
        <v>*</v>
      </c>
      <c r="R42" s="2" t="s">
        <v>186</v>
      </c>
      <c r="S42" s="2" t="s">
        <v>187</v>
      </c>
      <c r="T42" s="2">
        <v>2040</v>
      </c>
      <c r="U42" s="2" t="str">
        <f>IF(sum!A35="BC",sum!B35,"*")</f>
        <v>*</v>
      </c>
      <c r="V42" s="2"/>
      <c r="W42" s="2" t="str">
        <f>IF(sum!A35="BC",sum!H35,"*")</f>
        <v>*</v>
      </c>
      <c r="Z42" s="2" t="s">
        <v>186</v>
      </c>
      <c r="AA42" s="2" t="s">
        <v>187</v>
      </c>
      <c r="AB42" s="2">
        <v>2040</v>
      </c>
      <c r="AC42" s="2" t="str">
        <f>IF(sum!A35="MA",sum!B35,"*")</f>
        <v>*</v>
      </c>
      <c r="AD42" s="2"/>
      <c r="AE42" s="2" t="str">
        <f>IF(sum!A35="MA",sum!H35,"*")</f>
        <v>*</v>
      </c>
      <c r="AH42" s="2" t="s">
        <v>186</v>
      </c>
      <c r="AI42" s="2" t="s">
        <v>187</v>
      </c>
      <c r="AJ42" s="2">
        <v>2040</v>
      </c>
      <c r="AK42" s="2" t="str">
        <f>IF(sum!A35="ON",sum!B35,"*")</f>
        <v>*</v>
      </c>
      <c r="AL42" s="2"/>
      <c r="AM42" s="2" t="str">
        <f>IF(sum!A35="ON",sum!H35,"*")</f>
        <v>*</v>
      </c>
      <c r="AP42" s="2" t="s">
        <v>186</v>
      </c>
      <c r="AQ42" s="2" t="s">
        <v>187</v>
      </c>
      <c r="AR42" s="2">
        <v>2040</v>
      </c>
      <c r="AS42" s="2" t="str">
        <f>IF(sum!A35="QU",sum!B35,"*")</f>
        <v>*</v>
      </c>
      <c r="AT42" s="2"/>
      <c r="AU42" s="2" t="str">
        <f>IF(sum!A35="QU",sum!H35,"*")</f>
        <v>*</v>
      </c>
      <c r="AX42" s="2" t="s">
        <v>186</v>
      </c>
      <c r="AY42" s="2" t="s">
        <v>187</v>
      </c>
      <c r="AZ42" s="2">
        <v>2040</v>
      </c>
      <c r="BA42" s="2" t="str">
        <f>IF(sum!A35="SA",sum!B35,"*")</f>
        <v>*</v>
      </c>
      <c r="BB42" s="2"/>
      <c r="BC42" s="2" t="str">
        <f>IF(sum!A35="SA",sum!H35,"*")</f>
        <v>*</v>
      </c>
    </row>
    <row r="43" spans="2:55">
      <c r="B43" s="2" t="s">
        <v>186</v>
      </c>
      <c r="C43" s="2" t="s">
        <v>187</v>
      </c>
      <c r="D43" s="2">
        <v>2040</v>
      </c>
      <c r="E43" s="2" t="str">
        <f>IF(sum!A36="AL",sum!B36,"*")</f>
        <v>ICS-WaterHeat_ELE1</v>
      </c>
      <c r="F43" s="2"/>
      <c r="G43" s="2">
        <f>IF(sum!A36="AL",sum!H36,"*")</f>
        <v>0.0195688085603375</v>
      </c>
      <c r="H43" s="2"/>
      <c r="J43" s="2" t="s">
        <v>186</v>
      </c>
      <c r="K43" s="2" t="s">
        <v>187</v>
      </c>
      <c r="L43" s="2">
        <v>2040</v>
      </c>
      <c r="M43" s="2" t="str">
        <f>IF(sum!A36="AT",sum!B36,"*")</f>
        <v>*</v>
      </c>
      <c r="N43" s="2"/>
      <c r="O43" s="2" t="str">
        <f>IF(sum!A36="AT",sum!H36,"*")</f>
        <v>*</v>
      </c>
      <c r="R43" s="2" t="s">
        <v>186</v>
      </c>
      <c r="S43" s="2" t="s">
        <v>187</v>
      </c>
      <c r="T43" s="2">
        <v>2040</v>
      </c>
      <c r="U43" s="2" t="str">
        <f>IF(sum!A36="BC",sum!B36,"*")</f>
        <v>*</v>
      </c>
      <c r="V43" s="2"/>
      <c r="W43" s="2" t="str">
        <f>IF(sum!A36="BC",sum!H36,"*")</f>
        <v>*</v>
      </c>
      <c r="Z43" s="2" t="s">
        <v>186</v>
      </c>
      <c r="AA43" s="2" t="s">
        <v>187</v>
      </c>
      <c r="AB43" s="2">
        <v>2040</v>
      </c>
      <c r="AC43" s="2" t="str">
        <f>IF(sum!A36="MA",sum!B36,"*")</f>
        <v>*</v>
      </c>
      <c r="AD43" s="2"/>
      <c r="AE43" s="2" t="str">
        <f>IF(sum!A36="MA",sum!H36,"*")</f>
        <v>*</v>
      </c>
      <c r="AH43" s="2" t="s">
        <v>186</v>
      </c>
      <c r="AI43" s="2" t="s">
        <v>187</v>
      </c>
      <c r="AJ43" s="2">
        <v>2040</v>
      </c>
      <c r="AK43" s="2" t="str">
        <f>IF(sum!A36="ON",sum!B36,"*")</f>
        <v>*</v>
      </c>
      <c r="AL43" s="2"/>
      <c r="AM43" s="2" t="str">
        <f>IF(sum!A36="ON",sum!H36,"*")</f>
        <v>*</v>
      </c>
      <c r="AP43" s="2" t="s">
        <v>186</v>
      </c>
      <c r="AQ43" s="2" t="s">
        <v>187</v>
      </c>
      <c r="AR43" s="2">
        <v>2040</v>
      </c>
      <c r="AS43" s="2" t="str">
        <f>IF(sum!A36="QU",sum!B36,"*")</f>
        <v>*</v>
      </c>
      <c r="AT43" s="2"/>
      <c r="AU43" s="2" t="str">
        <f>IF(sum!A36="QU",sum!H36,"*")</f>
        <v>*</v>
      </c>
      <c r="AX43" s="2" t="s">
        <v>186</v>
      </c>
      <c r="AY43" s="2" t="s">
        <v>187</v>
      </c>
      <c r="AZ43" s="2">
        <v>2040</v>
      </c>
      <c r="BA43" s="2" t="str">
        <f>IF(sum!A36="SA",sum!B36,"*")</f>
        <v>*</v>
      </c>
      <c r="BB43" s="2"/>
      <c r="BC43" s="2" t="str">
        <f>IF(sum!A36="SA",sum!H36,"*")</f>
        <v>*</v>
      </c>
    </row>
    <row r="44" spans="2:55">
      <c r="B44" s="2" t="s">
        <v>186</v>
      </c>
      <c r="C44" s="2" t="s">
        <v>187</v>
      </c>
      <c r="D44" s="2">
        <v>2040</v>
      </c>
      <c r="E44" s="2" t="str">
        <f>IF(sum!A37="AL",sum!B37,"*")</f>
        <v>OS-AuxiliaryEquip_ELE1</v>
      </c>
      <c r="F44" s="2"/>
      <c r="G44" s="2">
        <f>IF(sum!A37="AL",sum!H37,"*")</f>
        <v>0.841458768094512</v>
      </c>
      <c r="H44" s="2"/>
      <c r="J44" s="2" t="s">
        <v>186</v>
      </c>
      <c r="K44" s="2" t="s">
        <v>187</v>
      </c>
      <c r="L44" s="2">
        <v>2040</v>
      </c>
      <c r="M44" s="2" t="str">
        <f>IF(sum!A37="AT",sum!B37,"*")</f>
        <v>*</v>
      </c>
      <c r="N44" s="2"/>
      <c r="O44" s="2" t="str">
        <f>IF(sum!A37="AT",sum!H37,"*")</f>
        <v>*</v>
      </c>
      <c r="R44" s="2" t="s">
        <v>186</v>
      </c>
      <c r="S44" s="2" t="s">
        <v>187</v>
      </c>
      <c r="T44" s="2">
        <v>2040</v>
      </c>
      <c r="U44" s="2" t="str">
        <f>IF(sum!A37="BC",sum!B37,"*")</f>
        <v>*</v>
      </c>
      <c r="V44" s="2"/>
      <c r="W44" s="2" t="str">
        <f>IF(sum!A37="BC",sum!H37,"*")</f>
        <v>*</v>
      </c>
      <c r="Z44" s="2" t="s">
        <v>186</v>
      </c>
      <c r="AA44" s="2" t="s">
        <v>187</v>
      </c>
      <c r="AB44" s="2">
        <v>2040</v>
      </c>
      <c r="AC44" s="2" t="str">
        <f>IF(sum!A37="MA",sum!B37,"*")</f>
        <v>*</v>
      </c>
      <c r="AD44" s="2"/>
      <c r="AE44" s="2" t="str">
        <f>IF(sum!A37="MA",sum!H37,"*")</f>
        <v>*</v>
      </c>
      <c r="AH44" s="2" t="s">
        <v>186</v>
      </c>
      <c r="AI44" s="2" t="s">
        <v>187</v>
      </c>
      <c r="AJ44" s="2">
        <v>2040</v>
      </c>
      <c r="AK44" s="2" t="str">
        <f>IF(sum!A37="ON",sum!B37,"*")</f>
        <v>*</v>
      </c>
      <c r="AL44" s="2"/>
      <c r="AM44" s="2" t="str">
        <f>IF(sum!A37="ON",sum!H37,"*")</f>
        <v>*</v>
      </c>
      <c r="AP44" s="2" t="s">
        <v>186</v>
      </c>
      <c r="AQ44" s="2" t="s">
        <v>187</v>
      </c>
      <c r="AR44" s="2">
        <v>2040</v>
      </c>
      <c r="AS44" s="2" t="str">
        <f>IF(sum!A37="QU",sum!B37,"*")</f>
        <v>*</v>
      </c>
      <c r="AT44" s="2"/>
      <c r="AU44" s="2" t="str">
        <f>IF(sum!A37="QU",sum!H37,"*")</f>
        <v>*</v>
      </c>
      <c r="AX44" s="2" t="s">
        <v>186</v>
      </c>
      <c r="AY44" s="2" t="s">
        <v>187</v>
      </c>
      <c r="AZ44" s="2">
        <v>2040</v>
      </c>
      <c r="BA44" s="2" t="str">
        <f>IF(sum!A37="SA",sum!B37,"*")</f>
        <v>*</v>
      </c>
      <c r="BB44" s="2"/>
      <c r="BC44" s="2" t="str">
        <f>IF(sum!A37="SA",sum!H37,"*")</f>
        <v>*</v>
      </c>
    </row>
    <row r="45" spans="2:55">
      <c r="B45" s="2" t="s">
        <v>186</v>
      </c>
      <c r="C45" s="2" t="s">
        <v>187</v>
      </c>
      <c r="D45" s="2">
        <v>2040</v>
      </c>
      <c r="E45" s="2" t="str">
        <f>IF(sum!A38="AL",sum!B38,"*")</f>
        <v>OS-AuxiliaryMot_ELE1</v>
      </c>
      <c r="F45" s="2"/>
      <c r="G45" s="2">
        <f>IF(sum!A38="AL",sum!H38,"*")</f>
        <v>0.357612444629345</v>
      </c>
      <c r="H45" s="2"/>
      <c r="J45" s="2" t="s">
        <v>186</v>
      </c>
      <c r="K45" s="2" t="s">
        <v>187</v>
      </c>
      <c r="L45" s="2">
        <v>2040</v>
      </c>
      <c r="M45" s="2" t="str">
        <f>IF(sum!A38="AT",sum!B38,"*")</f>
        <v>*</v>
      </c>
      <c r="N45" s="2"/>
      <c r="O45" s="2" t="str">
        <f>IF(sum!A38="AT",sum!H38,"*")</f>
        <v>*</v>
      </c>
      <c r="R45" s="2" t="s">
        <v>186</v>
      </c>
      <c r="S45" s="2" t="s">
        <v>187</v>
      </c>
      <c r="T45" s="2">
        <v>2040</v>
      </c>
      <c r="U45" s="2" t="str">
        <f>IF(sum!A38="BC",sum!B38,"*")</f>
        <v>*</v>
      </c>
      <c r="V45" s="2"/>
      <c r="W45" s="2" t="str">
        <f>IF(sum!A38="BC",sum!H38,"*")</f>
        <v>*</v>
      </c>
      <c r="Z45" s="2" t="s">
        <v>186</v>
      </c>
      <c r="AA45" s="2" t="s">
        <v>187</v>
      </c>
      <c r="AB45" s="2">
        <v>2040</v>
      </c>
      <c r="AC45" s="2" t="str">
        <f>IF(sum!A38="MA",sum!B38,"*")</f>
        <v>*</v>
      </c>
      <c r="AD45" s="2"/>
      <c r="AE45" s="2" t="str">
        <f>IF(sum!A38="MA",sum!H38,"*")</f>
        <v>*</v>
      </c>
      <c r="AH45" s="2" t="s">
        <v>186</v>
      </c>
      <c r="AI45" s="2" t="s">
        <v>187</v>
      </c>
      <c r="AJ45" s="2">
        <v>2040</v>
      </c>
      <c r="AK45" s="2" t="str">
        <f>IF(sum!A38="ON",sum!B38,"*")</f>
        <v>*</v>
      </c>
      <c r="AL45" s="2"/>
      <c r="AM45" s="2" t="str">
        <f>IF(sum!A38="ON",sum!H38,"*")</f>
        <v>*</v>
      </c>
      <c r="AP45" s="2" t="s">
        <v>186</v>
      </c>
      <c r="AQ45" s="2" t="s">
        <v>187</v>
      </c>
      <c r="AR45" s="2">
        <v>2040</v>
      </c>
      <c r="AS45" s="2" t="str">
        <f>IF(sum!A38="QU",sum!B38,"*")</f>
        <v>*</v>
      </c>
      <c r="AT45" s="2"/>
      <c r="AU45" s="2" t="str">
        <f>IF(sum!A38="QU",sum!H38,"*")</f>
        <v>*</v>
      </c>
      <c r="AX45" s="2" t="s">
        <v>186</v>
      </c>
      <c r="AY45" s="2" t="s">
        <v>187</v>
      </c>
      <c r="AZ45" s="2">
        <v>2040</v>
      </c>
      <c r="BA45" s="2" t="str">
        <f>IF(sum!A38="SA",sum!B38,"*")</f>
        <v>*</v>
      </c>
      <c r="BB45" s="2"/>
      <c r="BC45" s="2" t="str">
        <f>IF(sum!A38="SA",sum!H38,"*")</f>
        <v>*</v>
      </c>
    </row>
    <row r="46" spans="2:55">
      <c r="B46" s="2" t="s">
        <v>186</v>
      </c>
      <c r="C46" s="2" t="s">
        <v>187</v>
      </c>
      <c r="D46" s="2">
        <v>2040</v>
      </c>
      <c r="E46" s="2" t="str">
        <f>IF(sum!A39="AL",sum!B39,"*")</f>
        <v>OS-Light_ELE1</v>
      </c>
      <c r="F46" s="2"/>
      <c r="G46" s="2">
        <f>IF(sum!A39="AL",sum!H39,"*")</f>
        <v>1.29421646627763</v>
      </c>
      <c r="H46" s="2"/>
      <c r="J46" s="2" t="s">
        <v>186</v>
      </c>
      <c r="K46" s="2" t="s">
        <v>187</v>
      </c>
      <c r="L46" s="2">
        <v>2040</v>
      </c>
      <c r="M46" s="2" t="str">
        <f>IF(sum!A39="AT",sum!B39,"*")</f>
        <v>*</v>
      </c>
      <c r="N46" s="2"/>
      <c r="O46" s="2" t="str">
        <f>IF(sum!A39="AT",sum!H39,"*")</f>
        <v>*</v>
      </c>
      <c r="R46" s="2" t="s">
        <v>186</v>
      </c>
      <c r="S46" s="2" t="s">
        <v>187</v>
      </c>
      <c r="T46" s="2">
        <v>2040</v>
      </c>
      <c r="U46" s="2" t="str">
        <f>IF(sum!A39="BC",sum!B39,"*")</f>
        <v>*</v>
      </c>
      <c r="V46" s="2"/>
      <c r="W46" s="2" t="str">
        <f>IF(sum!A39="BC",sum!H39,"*")</f>
        <v>*</v>
      </c>
      <c r="Z46" s="2" t="s">
        <v>186</v>
      </c>
      <c r="AA46" s="2" t="s">
        <v>187</v>
      </c>
      <c r="AB46" s="2">
        <v>2040</v>
      </c>
      <c r="AC46" s="2" t="str">
        <f>IF(sum!A39="MA",sum!B39,"*")</f>
        <v>*</v>
      </c>
      <c r="AD46" s="2"/>
      <c r="AE46" s="2" t="str">
        <f>IF(sum!A39="MA",sum!H39,"*")</f>
        <v>*</v>
      </c>
      <c r="AH46" s="2" t="s">
        <v>186</v>
      </c>
      <c r="AI46" s="2" t="s">
        <v>187</v>
      </c>
      <c r="AJ46" s="2">
        <v>2040</v>
      </c>
      <c r="AK46" s="2" t="str">
        <f>IF(sum!A39="ON",sum!B39,"*")</f>
        <v>*</v>
      </c>
      <c r="AL46" s="2"/>
      <c r="AM46" s="2" t="str">
        <f>IF(sum!A39="ON",sum!H39,"*")</f>
        <v>*</v>
      </c>
      <c r="AP46" s="2" t="s">
        <v>186</v>
      </c>
      <c r="AQ46" s="2" t="s">
        <v>187</v>
      </c>
      <c r="AR46" s="2">
        <v>2040</v>
      </c>
      <c r="AS46" s="2" t="str">
        <f>IF(sum!A39="QU",sum!B39,"*")</f>
        <v>*</v>
      </c>
      <c r="AT46" s="2"/>
      <c r="AU46" s="2" t="str">
        <f>IF(sum!A39="QU",sum!H39,"*")</f>
        <v>*</v>
      </c>
      <c r="AX46" s="2" t="s">
        <v>186</v>
      </c>
      <c r="AY46" s="2" t="s">
        <v>187</v>
      </c>
      <c r="AZ46" s="2">
        <v>2040</v>
      </c>
      <c r="BA46" s="2" t="str">
        <f>IF(sum!A39="SA",sum!B39,"*")</f>
        <v>*</v>
      </c>
      <c r="BB46" s="2"/>
      <c r="BC46" s="2" t="str">
        <f>IF(sum!A39="SA",sum!H39,"*")</f>
        <v>*</v>
      </c>
    </row>
    <row r="47" spans="2:55">
      <c r="B47" s="2" t="s">
        <v>186</v>
      </c>
      <c r="C47" s="2" t="s">
        <v>187</v>
      </c>
      <c r="D47" s="2">
        <v>2040</v>
      </c>
      <c r="E47" s="2" t="str">
        <f>IF(sum!A40="AL",sum!B40,"*")</f>
        <v>OS-SpCool_ELE1</v>
      </c>
      <c r="F47" s="2"/>
      <c r="G47" s="2">
        <f>IF(sum!A40="AL",sum!H40,"*")</f>
        <v>0.102174984179813</v>
      </c>
      <c r="H47" s="2"/>
      <c r="J47" s="2" t="s">
        <v>186</v>
      </c>
      <c r="K47" s="2" t="s">
        <v>187</v>
      </c>
      <c r="L47" s="2">
        <v>2040</v>
      </c>
      <c r="M47" s="2" t="str">
        <f>IF(sum!A40="AT",sum!B40,"*")</f>
        <v>*</v>
      </c>
      <c r="N47" s="2"/>
      <c r="O47" s="2" t="str">
        <f>IF(sum!A40="AT",sum!H40,"*")</f>
        <v>*</v>
      </c>
      <c r="R47" s="2" t="s">
        <v>186</v>
      </c>
      <c r="S47" s="2" t="s">
        <v>187</v>
      </c>
      <c r="T47" s="2">
        <v>2040</v>
      </c>
      <c r="U47" s="2" t="str">
        <f>IF(sum!A40="BC",sum!B40,"*")</f>
        <v>*</v>
      </c>
      <c r="V47" s="2"/>
      <c r="W47" s="2" t="str">
        <f>IF(sum!A40="BC",sum!H40,"*")</f>
        <v>*</v>
      </c>
      <c r="Z47" s="2" t="s">
        <v>186</v>
      </c>
      <c r="AA47" s="2" t="s">
        <v>187</v>
      </c>
      <c r="AB47" s="2">
        <v>2040</v>
      </c>
      <c r="AC47" s="2" t="str">
        <f>IF(sum!A40="MA",sum!B40,"*")</f>
        <v>*</v>
      </c>
      <c r="AD47" s="2"/>
      <c r="AE47" s="2" t="str">
        <f>IF(sum!A40="MA",sum!H40,"*")</f>
        <v>*</v>
      </c>
      <c r="AH47" s="2" t="s">
        <v>186</v>
      </c>
      <c r="AI47" s="2" t="s">
        <v>187</v>
      </c>
      <c r="AJ47" s="2">
        <v>2040</v>
      </c>
      <c r="AK47" s="2" t="str">
        <f>IF(sum!A40="ON",sum!B40,"*")</f>
        <v>*</v>
      </c>
      <c r="AL47" s="2"/>
      <c r="AM47" s="2" t="str">
        <f>IF(sum!A40="ON",sum!H40,"*")</f>
        <v>*</v>
      </c>
      <c r="AP47" s="2" t="s">
        <v>186</v>
      </c>
      <c r="AQ47" s="2" t="s">
        <v>187</v>
      </c>
      <c r="AR47" s="2">
        <v>2040</v>
      </c>
      <c r="AS47" s="2" t="str">
        <f>IF(sum!A40="QU",sum!B40,"*")</f>
        <v>*</v>
      </c>
      <c r="AT47" s="2"/>
      <c r="AU47" s="2" t="str">
        <f>IF(sum!A40="QU",sum!H40,"*")</f>
        <v>*</v>
      </c>
      <c r="AX47" s="2" t="s">
        <v>186</v>
      </c>
      <c r="AY47" s="2" t="s">
        <v>187</v>
      </c>
      <c r="AZ47" s="2">
        <v>2040</v>
      </c>
      <c r="BA47" s="2" t="str">
        <f>IF(sum!A40="SA",sum!B40,"*")</f>
        <v>*</v>
      </c>
      <c r="BB47" s="2"/>
      <c r="BC47" s="2" t="str">
        <f>IF(sum!A40="SA",sum!H40,"*")</f>
        <v>*</v>
      </c>
    </row>
    <row r="48" spans="2:55">
      <c r="B48" s="2" t="s">
        <v>186</v>
      </c>
      <c r="C48" s="2" t="s">
        <v>187</v>
      </c>
      <c r="D48" s="2">
        <v>2040</v>
      </c>
      <c r="E48" s="2" t="str">
        <f>IF(sum!A41="AL",sum!B41,"*")</f>
        <v>OS-SpHeat_ELE1</v>
      </c>
      <c r="F48" s="2"/>
      <c r="G48" s="2">
        <f>IF(sum!A41="AL",sum!H41,"*")</f>
        <v>3.17922491849438</v>
      </c>
      <c r="H48" s="2"/>
      <c r="J48" s="2" t="s">
        <v>186</v>
      </c>
      <c r="K48" s="2" t="s">
        <v>187</v>
      </c>
      <c r="L48" s="2">
        <v>2040</v>
      </c>
      <c r="M48" s="2" t="str">
        <f>IF(sum!A41="AT",sum!B41,"*")</f>
        <v>*</v>
      </c>
      <c r="N48" s="2"/>
      <c r="O48" s="2" t="str">
        <f>IF(sum!A41="AT",sum!H41,"*")</f>
        <v>*</v>
      </c>
      <c r="R48" s="2" t="s">
        <v>186</v>
      </c>
      <c r="S48" s="2" t="s">
        <v>187</v>
      </c>
      <c r="T48" s="2">
        <v>2040</v>
      </c>
      <c r="U48" s="2" t="str">
        <f>IF(sum!A41="BC",sum!B41,"*")</f>
        <v>*</v>
      </c>
      <c r="V48" s="2"/>
      <c r="W48" s="2" t="str">
        <f>IF(sum!A41="BC",sum!H41,"*")</f>
        <v>*</v>
      </c>
      <c r="Z48" s="2" t="s">
        <v>186</v>
      </c>
      <c r="AA48" s="2" t="s">
        <v>187</v>
      </c>
      <c r="AB48" s="2">
        <v>2040</v>
      </c>
      <c r="AC48" s="2" t="str">
        <f>IF(sum!A41="MA",sum!B41,"*")</f>
        <v>*</v>
      </c>
      <c r="AD48" s="2"/>
      <c r="AE48" s="2" t="str">
        <f>IF(sum!A41="MA",sum!H41,"*")</f>
        <v>*</v>
      </c>
      <c r="AH48" s="2" t="s">
        <v>186</v>
      </c>
      <c r="AI48" s="2" t="s">
        <v>187</v>
      </c>
      <c r="AJ48" s="2">
        <v>2040</v>
      </c>
      <c r="AK48" s="2" t="str">
        <f>IF(sum!A41="ON",sum!B41,"*")</f>
        <v>*</v>
      </c>
      <c r="AL48" s="2"/>
      <c r="AM48" s="2" t="str">
        <f>IF(sum!A41="ON",sum!H41,"*")</f>
        <v>*</v>
      </c>
      <c r="AP48" s="2" t="s">
        <v>186</v>
      </c>
      <c r="AQ48" s="2" t="s">
        <v>187</v>
      </c>
      <c r="AR48" s="2">
        <v>2040</v>
      </c>
      <c r="AS48" s="2" t="str">
        <f>IF(sum!A41="QU",sum!B41,"*")</f>
        <v>*</v>
      </c>
      <c r="AT48" s="2"/>
      <c r="AU48" s="2" t="str">
        <f>IF(sum!A41="QU",sum!H41,"*")</f>
        <v>*</v>
      </c>
      <c r="AX48" s="2" t="s">
        <v>186</v>
      </c>
      <c r="AY48" s="2" t="s">
        <v>187</v>
      </c>
      <c r="AZ48" s="2">
        <v>2040</v>
      </c>
      <c r="BA48" s="2" t="str">
        <f>IF(sum!A41="SA",sum!B41,"*")</f>
        <v>*</v>
      </c>
      <c r="BB48" s="2"/>
      <c r="BC48" s="2" t="str">
        <f>IF(sum!A41="SA",sum!H41,"*")</f>
        <v>*</v>
      </c>
    </row>
    <row r="49" spans="2:55">
      <c r="B49" s="2" t="s">
        <v>186</v>
      </c>
      <c r="C49" s="2" t="s">
        <v>187</v>
      </c>
      <c r="D49" s="2">
        <v>2040</v>
      </c>
      <c r="E49" s="2" t="str">
        <f>IF(sum!A42="AL",sum!B42,"*")</f>
        <v>OS-WaterHeat_ELE1</v>
      </c>
      <c r="F49" s="2"/>
      <c r="G49" s="2">
        <f>IF(sum!A42="AL",sum!H42,"*")</f>
        <v>0.176119277043038</v>
      </c>
      <c r="H49" s="2"/>
      <c r="J49" s="2" t="s">
        <v>186</v>
      </c>
      <c r="K49" s="2" t="s">
        <v>187</v>
      </c>
      <c r="L49" s="2">
        <v>2040</v>
      </c>
      <c r="M49" s="2" t="str">
        <f>IF(sum!A42="AT",sum!B42,"*")</f>
        <v>*</v>
      </c>
      <c r="N49" s="2"/>
      <c r="O49" s="2" t="str">
        <f>IF(sum!A42="AT",sum!H42,"*")</f>
        <v>*</v>
      </c>
      <c r="R49" s="2" t="s">
        <v>186</v>
      </c>
      <c r="S49" s="2" t="s">
        <v>187</v>
      </c>
      <c r="T49" s="2">
        <v>2040</v>
      </c>
      <c r="U49" s="2" t="str">
        <f>IF(sum!A42="BC",sum!B42,"*")</f>
        <v>*</v>
      </c>
      <c r="V49" s="2"/>
      <c r="W49" s="2" t="str">
        <f>IF(sum!A42="BC",sum!H42,"*")</f>
        <v>*</v>
      </c>
      <c r="Z49" s="2" t="s">
        <v>186</v>
      </c>
      <c r="AA49" s="2" t="s">
        <v>187</v>
      </c>
      <c r="AB49" s="2">
        <v>2040</v>
      </c>
      <c r="AC49" s="2" t="str">
        <f>IF(sum!A42="MA",sum!B42,"*")</f>
        <v>*</v>
      </c>
      <c r="AD49" s="2"/>
      <c r="AE49" s="2" t="str">
        <f>IF(sum!A42="MA",sum!H42,"*")</f>
        <v>*</v>
      </c>
      <c r="AH49" s="2" t="s">
        <v>186</v>
      </c>
      <c r="AI49" s="2" t="s">
        <v>187</v>
      </c>
      <c r="AJ49" s="2">
        <v>2040</v>
      </c>
      <c r="AK49" s="2" t="str">
        <f>IF(sum!A42="ON",sum!B42,"*")</f>
        <v>*</v>
      </c>
      <c r="AL49" s="2"/>
      <c r="AM49" s="2" t="str">
        <f>IF(sum!A42="ON",sum!H42,"*")</f>
        <v>*</v>
      </c>
      <c r="AP49" s="2" t="s">
        <v>186</v>
      </c>
      <c r="AQ49" s="2" t="s">
        <v>187</v>
      </c>
      <c r="AR49" s="2">
        <v>2040</v>
      </c>
      <c r="AS49" s="2" t="str">
        <f>IF(sum!A42="QU",sum!B42,"*")</f>
        <v>*</v>
      </c>
      <c r="AT49" s="2"/>
      <c r="AU49" s="2" t="str">
        <f>IF(sum!A42="QU",sum!H42,"*")</f>
        <v>*</v>
      </c>
      <c r="AX49" s="2" t="s">
        <v>186</v>
      </c>
      <c r="AY49" s="2" t="s">
        <v>187</v>
      </c>
      <c r="AZ49" s="2">
        <v>2040</v>
      </c>
      <c r="BA49" s="2" t="str">
        <f>IF(sum!A42="SA",sum!B42,"*")</f>
        <v>*</v>
      </c>
      <c r="BB49" s="2"/>
      <c r="BC49" s="2" t="str">
        <f>IF(sum!A42="SA",sum!H42,"*")</f>
        <v>*</v>
      </c>
    </row>
    <row r="50" spans="2:55">
      <c r="B50" s="2" t="s">
        <v>186</v>
      </c>
      <c r="C50" s="2" t="s">
        <v>187</v>
      </c>
      <c r="D50" s="2">
        <v>2040</v>
      </c>
      <c r="E50" s="2" t="str">
        <f>IF(sum!A43="AL",sum!B43,"*")</f>
        <v>OTH-AuxiliaryEquip_ELE1</v>
      </c>
      <c r="F50" s="2"/>
      <c r="G50" s="2">
        <f>IF(sum!A43="AL",sum!H43,"*")</f>
        <v>0.0489220214008437</v>
      </c>
      <c r="H50" s="2"/>
      <c r="J50" s="2" t="s">
        <v>186</v>
      </c>
      <c r="K50" s="2" t="s">
        <v>187</v>
      </c>
      <c r="L50" s="2">
        <v>2040</v>
      </c>
      <c r="M50" s="2" t="str">
        <f>IF(sum!A43="AT",sum!B43,"*")</f>
        <v>*</v>
      </c>
      <c r="N50" s="2"/>
      <c r="O50" s="2" t="str">
        <f>IF(sum!A43="AT",sum!H43,"*")</f>
        <v>*</v>
      </c>
      <c r="R50" s="2" t="s">
        <v>186</v>
      </c>
      <c r="S50" s="2" t="s">
        <v>187</v>
      </c>
      <c r="T50" s="2">
        <v>2040</v>
      </c>
      <c r="U50" s="2" t="str">
        <f>IF(sum!A43="BC",sum!B43,"*")</f>
        <v>*</v>
      </c>
      <c r="V50" s="2"/>
      <c r="W50" s="2" t="str">
        <f>IF(sum!A43="BC",sum!H43,"*")</f>
        <v>*</v>
      </c>
      <c r="Z50" s="2" t="s">
        <v>186</v>
      </c>
      <c r="AA50" s="2" t="s">
        <v>187</v>
      </c>
      <c r="AB50" s="2">
        <v>2040</v>
      </c>
      <c r="AC50" s="2" t="str">
        <f>IF(sum!A43="MA",sum!B43,"*")</f>
        <v>*</v>
      </c>
      <c r="AD50" s="2"/>
      <c r="AE50" s="2" t="str">
        <f>IF(sum!A43="MA",sum!H43,"*")</f>
        <v>*</v>
      </c>
      <c r="AH50" s="2" t="s">
        <v>186</v>
      </c>
      <c r="AI50" s="2" t="s">
        <v>187</v>
      </c>
      <c r="AJ50" s="2">
        <v>2040</v>
      </c>
      <c r="AK50" s="2" t="str">
        <f>IF(sum!A43="ON",sum!B43,"*")</f>
        <v>*</v>
      </c>
      <c r="AL50" s="2"/>
      <c r="AM50" s="2" t="str">
        <f>IF(sum!A43="ON",sum!H43,"*")</f>
        <v>*</v>
      </c>
      <c r="AP50" s="2" t="s">
        <v>186</v>
      </c>
      <c r="AQ50" s="2" t="s">
        <v>187</v>
      </c>
      <c r="AR50" s="2">
        <v>2040</v>
      </c>
      <c r="AS50" s="2" t="str">
        <f>IF(sum!A43="QU",sum!B43,"*")</f>
        <v>*</v>
      </c>
      <c r="AT50" s="2"/>
      <c r="AU50" s="2" t="str">
        <f>IF(sum!A43="QU",sum!H43,"*")</f>
        <v>*</v>
      </c>
      <c r="AX50" s="2" t="s">
        <v>186</v>
      </c>
      <c r="AY50" s="2" t="s">
        <v>187</v>
      </c>
      <c r="AZ50" s="2">
        <v>2040</v>
      </c>
      <c r="BA50" s="2" t="str">
        <f>IF(sum!A43="SA",sum!B43,"*")</f>
        <v>*</v>
      </c>
      <c r="BB50" s="2"/>
      <c r="BC50" s="2" t="str">
        <f>IF(sum!A43="SA",sum!H43,"*")</f>
        <v>*</v>
      </c>
    </row>
    <row r="51" spans="2:55">
      <c r="B51" s="2" t="s">
        <v>186</v>
      </c>
      <c r="C51" s="2" t="s">
        <v>187</v>
      </c>
      <c r="D51" s="2">
        <v>2040</v>
      </c>
      <c r="E51" s="2" t="str">
        <f>IF(sum!A44="AL",sum!B44,"*")</f>
        <v>OTH-AuxiliaryMot_ELE1</v>
      </c>
      <c r="F51" s="2"/>
      <c r="G51" s="2">
        <f>IF(sum!A44="AL",sum!H44,"*")</f>
        <v>0.0170291640299688</v>
      </c>
      <c r="H51" s="2"/>
      <c r="J51" s="2" t="s">
        <v>186</v>
      </c>
      <c r="K51" s="2" t="s">
        <v>187</v>
      </c>
      <c r="L51" s="2">
        <v>2040</v>
      </c>
      <c r="M51" s="2" t="str">
        <f>IF(sum!A44="AT",sum!B44,"*")</f>
        <v>*</v>
      </c>
      <c r="N51" s="2"/>
      <c r="O51" s="2" t="str">
        <f>IF(sum!A44="AT",sum!H44,"*")</f>
        <v>*</v>
      </c>
      <c r="R51" s="2" t="s">
        <v>186</v>
      </c>
      <c r="S51" s="2" t="s">
        <v>187</v>
      </c>
      <c r="T51" s="2">
        <v>2040</v>
      </c>
      <c r="U51" s="2" t="str">
        <f>IF(sum!A44="BC",sum!B44,"*")</f>
        <v>*</v>
      </c>
      <c r="V51" s="2"/>
      <c r="W51" s="2" t="str">
        <f>IF(sum!A44="BC",sum!H44,"*")</f>
        <v>*</v>
      </c>
      <c r="Z51" s="2" t="s">
        <v>186</v>
      </c>
      <c r="AA51" s="2" t="s">
        <v>187</v>
      </c>
      <c r="AB51" s="2">
        <v>2040</v>
      </c>
      <c r="AC51" s="2" t="str">
        <f>IF(sum!A44="MA",sum!B44,"*")</f>
        <v>*</v>
      </c>
      <c r="AD51" s="2"/>
      <c r="AE51" s="2" t="str">
        <f>IF(sum!A44="MA",sum!H44,"*")</f>
        <v>*</v>
      </c>
      <c r="AH51" s="2" t="s">
        <v>186</v>
      </c>
      <c r="AI51" s="2" t="s">
        <v>187</v>
      </c>
      <c r="AJ51" s="2">
        <v>2040</v>
      </c>
      <c r="AK51" s="2" t="str">
        <f>IF(sum!A44="ON",sum!B44,"*")</f>
        <v>*</v>
      </c>
      <c r="AL51" s="2"/>
      <c r="AM51" s="2" t="str">
        <f>IF(sum!A44="ON",sum!H44,"*")</f>
        <v>*</v>
      </c>
      <c r="AP51" s="2" t="s">
        <v>186</v>
      </c>
      <c r="AQ51" s="2" t="s">
        <v>187</v>
      </c>
      <c r="AR51" s="2">
        <v>2040</v>
      </c>
      <c r="AS51" s="2" t="str">
        <f>IF(sum!A44="QU",sum!B44,"*")</f>
        <v>*</v>
      </c>
      <c r="AT51" s="2"/>
      <c r="AU51" s="2" t="str">
        <f>IF(sum!A44="QU",sum!H44,"*")</f>
        <v>*</v>
      </c>
      <c r="AX51" s="2" t="s">
        <v>186</v>
      </c>
      <c r="AY51" s="2" t="s">
        <v>187</v>
      </c>
      <c r="AZ51" s="2">
        <v>2040</v>
      </c>
      <c r="BA51" s="2" t="str">
        <f>IF(sum!A44="SA",sum!B44,"*")</f>
        <v>*</v>
      </c>
      <c r="BB51" s="2"/>
      <c r="BC51" s="2" t="str">
        <f>IF(sum!A44="SA",sum!H44,"*")</f>
        <v>*</v>
      </c>
    </row>
    <row r="52" spans="2:55">
      <c r="B52" s="2" t="s">
        <v>186</v>
      </c>
      <c r="C52" s="2" t="s">
        <v>187</v>
      </c>
      <c r="D52" s="2">
        <v>2040</v>
      </c>
      <c r="E52" s="2" t="str">
        <f>IF(sum!A45="AL",sum!B45,"*")</f>
        <v>OTH-Light_ELE1</v>
      </c>
      <c r="F52" s="2"/>
      <c r="G52" s="2">
        <f>IF(sum!A45="AL",sum!H45,"*")</f>
        <v>0.0681166561198752</v>
      </c>
      <c r="H52" s="2"/>
      <c r="J52" s="2" t="s">
        <v>186</v>
      </c>
      <c r="K52" s="2" t="s">
        <v>187</v>
      </c>
      <c r="L52" s="2">
        <v>2040</v>
      </c>
      <c r="M52" s="2" t="str">
        <f>IF(sum!A45="AT",sum!B45,"*")</f>
        <v>*</v>
      </c>
      <c r="N52" s="2"/>
      <c r="O52" s="2" t="str">
        <f>IF(sum!A45="AT",sum!H45,"*")</f>
        <v>*</v>
      </c>
      <c r="R52" s="2" t="s">
        <v>186</v>
      </c>
      <c r="S52" s="2" t="s">
        <v>187</v>
      </c>
      <c r="T52" s="2">
        <v>2040</v>
      </c>
      <c r="U52" s="2" t="str">
        <f>IF(sum!A45="BC",sum!B45,"*")</f>
        <v>*</v>
      </c>
      <c r="V52" s="2"/>
      <c r="W52" s="2" t="str">
        <f>IF(sum!A45="BC",sum!H45,"*")</f>
        <v>*</v>
      </c>
      <c r="Z52" s="2" t="s">
        <v>186</v>
      </c>
      <c r="AA52" s="2" t="s">
        <v>187</v>
      </c>
      <c r="AB52" s="2">
        <v>2040</v>
      </c>
      <c r="AC52" s="2" t="str">
        <f>IF(sum!A45="MA",sum!B45,"*")</f>
        <v>*</v>
      </c>
      <c r="AD52" s="2"/>
      <c r="AE52" s="2" t="str">
        <f>IF(sum!A45="MA",sum!H45,"*")</f>
        <v>*</v>
      </c>
      <c r="AH52" s="2" t="s">
        <v>186</v>
      </c>
      <c r="AI52" s="2" t="s">
        <v>187</v>
      </c>
      <c r="AJ52" s="2">
        <v>2040</v>
      </c>
      <c r="AK52" s="2" t="str">
        <f>IF(sum!A45="ON",sum!B45,"*")</f>
        <v>*</v>
      </c>
      <c r="AL52" s="2"/>
      <c r="AM52" s="2" t="str">
        <f>IF(sum!A45="ON",sum!H45,"*")</f>
        <v>*</v>
      </c>
      <c r="AP52" s="2" t="s">
        <v>186</v>
      </c>
      <c r="AQ52" s="2" t="s">
        <v>187</v>
      </c>
      <c r="AR52" s="2">
        <v>2040</v>
      </c>
      <c r="AS52" s="2" t="str">
        <f>IF(sum!A45="QU",sum!B45,"*")</f>
        <v>*</v>
      </c>
      <c r="AT52" s="2"/>
      <c r="AU52" s="2" t="str">
        <f>IF(sum!A45="QU",sum!H45,"*")</f>
        <v>*</v>
      </c>
      <c r="AX52" s="2" t="s">
        <v>186</v>
      </c>
      <c r="AY52" s="2" t="s">
        <v>187</v>
      </c>
      <c r="AZ52" s="2">
        <v>2040</v>
      </c>
      <c r="BA52" s="2" t="str">
        <f>IF(sum!A45="SA",sum!B45,"*")</f>
        <v>*</v>
      </c>
      <c r="BB52" s="2"/>
      <c r="BC52" s="2" t="str">
        <f>IF(sum!A45="SA",sum!H45,"*")</f>
        <v>*</v>
      </c>
    </row>
    <row r="53" spans="2:55">
      <c r="B53" s="2" t="s">
        <v>186</v>
      </c>
      <c r="C53" s="2" t="s">
        <v>187</v>
      </c>
      <c r="D53" s="2">
        <v>2040</v>
      </c>
      <c r="E53" s="2" t="str">
        <f>IF(sum!A46="AL",sum!B46,"*")</f>
        <v>OTH-SpHeat_ELE1</v>
      </c>
      <c r="F53" s="2"/>
      <c r="G53" s="2">
        <f>IF(sum!A46="AL",sum!H46,"*")</f>
        <v>0.152582527828843</v>
      </c>
      <c r="H53" s="2"/>
      <c r="J53" s="2" t="s">
        <v>186</v>
      </c>
      <c r="K53" s="2" t="s">
        <v>187</v>
      </c>
      <c r="L53" s="2">
        <v>2040</v>
      </c>
      <c r="M53" s="2" t="str">
        <f>IF(sum!A46="AT",sum!B46,"*")</f>
        <v>*</v>
      </c>
      <c r="N53" s="2"/>
      <c r="O53" s="2" t="str">
        <f>IF(sum!A46="AT",sum!H46,"*")</f>
        <v>*</v>
      </c>
      <c r="R53" s="2" t="s">
        <v>186</v>
      </c>
      <c r="S53" s="2" t="s">
        <v>187</v>
      </c>
      <c r="T53" s="2">
        <v>2040</v>
      </c>
      <c r="U53" s="2" t="str">
        <f>IF(sum!A46="BC",sum!B46,"*")</f>
        <v>*</v>
      </c>
      <c r="V53" s="2"/>
      <c r="W53" s="2" t="str">
        <f>IF(sum!A46="BC",sum!H46,"*")</f>
        <v>*</v>
      </c>
      <c r="Z53" s="2" t="s">
        <v>186</v>
      </c>
      <c r="AA53" s="2" t="s">
        <v>187</v>
      </c>
      <c r="AB53" s="2">
        <v>2040</v>
      </c>
      <c r="AC53" s="2" t="str">
        <f>IF(sum!A46="MA",sum!B46,"*")</f>
        <v>*</v>
      </c>
      <c r="AD53" s="2"/>
      <c r="AE53" s="2" t="str">
        <f>IF(sum!A46="MA",sum!H46,"*")</f>
        <v>*</v>
      </c>
      <c r="AH53" s="2" t="s">
        <v>186</v>
      </c>
      <c r="AI53" s="2" t="s">
        <v>187</v>
      </c>
      <c r="AJ53" s="2">
        <v>2040</v>
      </c>
      <c r="AK53" s="2" t="str">
        <f>IF(sum!A46="ON",sum!B46,"*")</f>
        <v>*</v>
      </c>
      <c r="AL53" s="2"/>
      <c r="AM53" s="2" t="str">
        <f>IF(sum!A46="ON",sum!H46,"*")</f>
        <v>*</v>
      </c>
      <c r="AP53" s="2" t="s">
        <v>186</v>
      </c>
      <c r="AQ53" s="2" t="s">
        <v>187</v>
      </c>
      <c r="AR53" s="2">
        <v>2040</v>
      </c>
      <c r="AS53" s="2" t="str">
        <f>IF(sum!A46="QU",sum!B46,"*")</f>
        <v>*</v>
      </c>
      <c r="AT53" s="2"/>
      <c r="AU53" s="2" t="str">
        <f>IF(sum!A46="QU",sum!H46,"*")</f>
        <v>*</v>
      </c>
      <c r="AX53" s="2" t="s">
        <v>186</v>
      </c>
      <c r="AY53" s="2" t="s">
        <v>187</v>
      </c>
      <c r="AZ53" s="2">
        <v>2040</v>
      </c>
      <c r="BA53" s="2" t="str">
        <f>IF(sum!A46="SA",sum!B46,"*")</f>
        <v>*</v>
      </c>
      <c r="BB53" s="2"/>
      <c r="BC53" s="2" t="str">
        <f>IF(sum!A46="SA",sum!H46,"*")</f>
        <v>*</v>
      </c>
    </row>
    <row r="54" spans="2:55">
      <c r="B54" s="2" t="s">
        <v>186</v>
      </c>
      <c r="C54" s="2" t="s">
        <v>187</v>
      </c>
      <c r="D54" s="2">
        <v>2040</v>
      </c>
      <c r="E54" s="2" t="str">
        <f>IF(sum!A47="AL",sum!B47,"*")</f>
        <v>OTH-WaterHeat_ELE1</v>
      </c>
      <c r="F54" s="2"/>
      <c r="G54" s="2">
        <f>IF(sum!A47="AL",sum!H47,"*")</f>
        <v>0.00978440428016876</v>
      </c>
      <c r="H54" s="2"/>
      <c r="J54" s="2" t="s">
        <v>186</v>
      </c>
      <c r="K54" s="2" t="s">
        <v>187</v>
      </c>
      <c r="L54" s="2">
        <v>2040</v>
      </c>
      <c r="M54" s="2" t="str">
        <f>IF(sum!A47="AT",sum!B47,"*")</f>
        <v>*</v>
      </c>
      <c r="N54" s="2"/>
      <c r="O54" s="2" t="str">
        <f>IF(sum!A47="AT",sum!H47,"*")</f>
        <v>*</v>
      </c>
      <c r="R54" s="2" t="s">
        <v>186</v>
      </c>
      <c r="S54" s="2" t="s">
        <v>187</v>
      </c>
      <c r="T54" s="2">
        <v>2040</v>
      </c>
      <c r="U54" s="2" t="str">
        <f>IF(sum!A47="BC",sum!B47,"*")</f>
        <v>*</v>
      </c>
      <c r="V54" s="2"/>
      <c r="W54" s="2" t="str">
        <f>IF(sum!A47="BC",sum!H47,"*")</f>
        <v>*</v>
      </c>
      <c r="Z54" s="2" t="s">
        <v>186</v>
      </c>
      <c r="AA54" s="2" t="s">
        <v>187</v>
      </c>
      <c r="AB54" s="2">
        <v>2040</v>
      </c>
      <c r="AC54" s="2" t="str">
        <f>IF(sum!A47="MA",sum!B47,"*")</f>
        <v>*</v>
      </c>
      <c r="AD54" s="2"/>
      <c r="AE54" s="2" t="str">
        <f>IF(sum!A47="MA",sum!H47,"*")</f>
        <v>*</v>
      </c>
      <c r="AH54" s="2" t="s">
        <v>186</v>
      </c>
      <c r="AI54" s="2" t="s">
        <v>187</v>
      </c>
      <c r="AJ54" s="2">
        <v>2040</v>
      </c>
      <c r="AK54" s="2" t="str">
        <f>IF(sum!A47="ON",sum!B47,"*")</f>
        <v>*</v>
      </c>
      <c r="AL54" s="2"/>
      <c r="AM54" s="2" t="str">
        <f>IF(sum!A47="ON",sum!H47,"*")</f>
        <v>*</v>
      </c>
      <c r="AP54" s="2" t="s">
        <v>186</v>
      </c>
      <c r="AQ54" s="2" t="s">
        <v>187</v>
      </c>
      <c r="AR54" s="2">
        <v>2040</v>
      </c>
      <c r="AS54" s="2" t="str">
        <f>IF(sum!A47="QU",sum!B47,"*")</f>
        <v>*</v>
      </c>
      <c r="AT54" s="2"/>
      <c r="AU54" s="2" t="str">
        <f>IF(sum!A47="QU",sum!H47,"*")</f>
        <v>*</v>
      </c>
      <c r="AX54" s="2" t="s">
        <v>186</v>
      </c>
      <c r="AY54" s="2" t="s">
        <v>187</v>
      </c>
      <c r="AZ54" s="2">
        <v>2040</v>
      </c>
      <c r="BA54" s="2" t="str">
        <f>IF(sum!A47="SA",sum!B47,"*")</f>
        <v>*</v>
      </c>
      <c r="BB54" s="2"/>
      <c r="BC54" s="2" t="str">
        <f>IF(sum!A47="SA",sum!H47,"*")</f>
        <v>*</v>
      </c>
    </row>
    <row r="55" spans="2:55">
      <c r="B55" s="2" t="s">
        <v>186</v>
      </c>
      <c r="C55" s="2" t="s">
        <v>187</v>
      </c>
      <c r="D55" s="2">
        <v>2040</v>
      </c>
      <c r="E55" s="2" t="str">
        <f>IF(sum!A48="AL",sum!B48,"*")</f>
        <v>R_ES-APP-CD_ELC1</v>
      </c>
      <c r="F55" s="2"/>
      <c r="G55" s="2">
        <f>IF(sum!A48="AL",sum!H48,"*")</f>
        <v>0.15388618862521</v>
      </c>
      <c r="H55" s="2"/>
      <c r="J55" s="2" t="s">
        <v>186</v>
      </c>
      <c r="K55" s="2" t="s">
        <v>187</v>
      </c>
      <c r="L55" s="2">
        <v>2040</v>
      </c>
      <c r="M55" s="2" t="str">
        <f>IF(sum!A48="AT",sum!B48,"*")</f>
        <v>*</v>
      </c>
      <c r="N55" s="2"/>
      <c r="O55" s="2" t="str">
        <f>IF(sum!A48="AT",sum!H48,"*")</f>
        <v>*</v>
      </c>
      <c r="R55" s="2" t="s">
        <v>186</v>
      </c>
      <c r="S55" s="2" t="s">
        <v>187</v>
      </c>
      <c r="T55" s="2">
        <v>2040</v>
      </c>
      <c r="U55" s="2" t="str">
        <f>IF(sum!A48="BC",sum!B48,"*")</f>
        <v>*</v>
      </c>
      <c r="V55" s="2"/>
      <c r="W55" s="2" t="str">
        <f>IF(sum!A48="BC",sum!H48,"*")</f>
        <v>*</v>
      </c>
      <c r="Z55" s="2" t="s">
        <v>186</v>
      </c>
      <c r="AA55" s="2" t="s">
        <v>187</v>
      </c>
      <c r="AB55" s="2">
        <v>2040</v>
      </c>
      <c r="AC55" s="2" t="str">
        <f>IF(sum!A48="MA",sum!B48,"*")</f>
        <v>*</v>
      </c>
      <c r="AD55" s="2"/>
      <c r="AE55" s="2" t="str">
        <f>IF(sum!A48="MA",sum!H48,"*")</f>
        <v>*</v>
      </c>
      <c r="AH55" s="2" t="s">
        <v>186</v>
      </c>
      <c r="AI55" s="2" t="s">
        <v>187</v>
      </c>
      <c r="AJ55" s="2">
        <v>2040</v>
      </c>
      <c r="AK55" s="2" t="str">
        <f>IF(sum!A48="ON",sum!B48,"*")</f>
        <v>*</v>
      </c>
      <c r="AL55" s="2"/>
      <c r="AM55" s="2" t="str">
        <f>IF(sum!A48="ON",sum!H48,"*")</f>
        <v>*</v>
      </c>
      <c r="AP55" s="2" t="s">
        <v>186</v>
      </c>
      <c r="AQ55" s="2" t="s">
        <v>187</v>
      </c>
      <c r="AR55" s="2">
        <v>2040</v>
      </c>
      <c r="AS55" s="2" t="str">
        <f>IF(sum!A48="QU",sum!B48,"*")</f>
        <v>*</v>
      </c>
      <c r="AT55" s="2"/>
      <c r="AU55" s="2" t="str">
        <f>IF(sum!A48="QU",sum!H48,"*")</f>
        <v>*</v>
      </c>
      <c r="AX55" s="2" t="s">
        <v>186</v>
      </c>
      <c r="AY55" s="2" t="s">
        <v>187</v>
      </c>
      <c r="AZ55" s="2">
        <v>2040</v>
      </c>
      <c r="BA55" s="2" t="str">
        <f>IF(sum!A48="SA",sum!B48,"*")</f>
        <v>*</v>
      </c>
      <c r="BB55" s="2"/>
      <c r="BC55" s="2" t="str">
        <f>IF(sum!A48="SA",sum!H48,"*")</f>
        <v>*</v>
      </c>
    </row>
    <row r="56" spans="2:55">
      <c r="B56" s="2" t="s">
        <v>186</v>
      </c>
      <c r="C56" s="2" t="s">
        <v>187</v>
      </c>
      <c r="D56" s="2">
        <v>2040</v>
      </c>
      <c r="E56" s="2" t="str">
        <f>IF(sum!A49="AL",sum!B49,"*")</f>
        <v>R_ES-APP-CW_ELC1</v>
      </c>
      <c r="F56" s="2"/>
      <c r="G56" s="2">
        <f>IF(sum!A49="AL",sum!H49,"*")</f>
        <v>0.017260402966494</v>
      </c>
      <c r="H56" s="2"/>
      <c r="J56" s="2" t="s">
        <v>186</v>
      </c>
      <c r="K56" s="2" t="s">
        <v>187</v>
      </c>
      <c r="L56" s="2">
        <v>2040</v>
      </c>
      <c r="M56" s="2" t="str">
        <f>IF(sum!A49="AT",sum!B49,"*")</f>
        <v>*</v>
      </c>
      <c r="N56" s="2"/>
      <c r="O56" s="2" t="str">
        <f>IF(sum!A49="AT",sum!H49,"*")</f>
        <v>*</v>
      </c>
      <c r="R56" s="2" t="s">
        <v>186</v>
      </c>
      <c r="S56" s="2" t="s">
        <v>187</v>
      </c>
      <c r="T56" s="2">
        <v>2040</v>
      </c>
      <c r="U56" s="2" t="str">
        <f>IF(sum!A49="BC",sum!B49,"*")</f>
        <v>*</v>
      </c>
      <c r="V56" s="2"/>
      <c r="W56" s="2" t="str">
        <f>IF(sum!A49="BC",sum!H49,"*")</f>
        <v>*</v>
      </c>
      <c r="Z56" s="2" t="s">
        <v>186</v>
      </c>
      <c r="AA56" s="2" t="s">
        <v>187</v>
      </c>
      <c r="AB56" s="2">
        <v>2040</v>
      </c>
      <c r="AC56" s="2" t="str">
        <f>IF(sum!A49="MA",sum!B49,"*")</f>
        <v>*</v>
      </c>
      <c r="AD56" s="2"/>
      <c r="AE56" s="2" t="str">
        <f>IF(sum!A49="MA",sum!H49,"*")</f>
        <v>*</v>
      </c>
      <c r="AH56" s="2" t="s">
        <v>186</v>
      </c>
      <c r="AI56" s="2" t="s">
        <v>187</v>
      </c>
      <c r="AJ56" s="2">
        <v>2040</v>
      </c>
      <c r="AK56" s="2" t="str">
        <f>IF(sum!A49="ON",sum!B49,"*")</f>
        <v>*</v>
      </c>
      <c r="AL56" s="2"/>
      <c r="AM56" s="2" t="str">
        <f>IF(sum!A49="ON",sum!H49,"*")</f>
        <v>*</v>
      </c>
      <c r="AP56" s="2" t="s">
        <v>186</v>
      </c>
      <c r="AQ56" s="2" t="s">
        <v>187</v>
      </c>
      <c r="AR56" s="2">
        <v>2040</v>
      </c>
      <c r="AS56" s="2" t="str">
        <f>IF(sum!A49="QU",sum!B49,"*")</f>
        <v>*</v>
      </c>
      <c r="AT56" s="2"/>
      <c r="AU56" s="2" t="str">
        <f>IF(sum!A49="QU",sum!H49,"*")</f>
        <v>*</v>
      </c>
      <c r="AX56" s="2" t="s">
        <v>186</v>
      </c>
      <c r="AY56" s="2" t="s">
        <v>187</v>
      </c>
      <c r="AZ56" s="2">
        <v>2040</v>
      </c>
      <c r="BA56" s="2" t="str">
        <f>IF(sum!A49="SA",sum!B49,"*")</f>
        <v>*</v>
      </c>
      <c r="BB56" s="2"/>
      <c r="BC56" s="2" t="str">
        <f>IF(sum!A49="SA",sum!H49,"*")</f>
        <v>*</v>
      </c>
    </row>
    <row r="57" spans="2:55">
      <c r="B57" s="2" t="s">
        <v>186</v>
      </c>
      <c r="C57" s="2" t="s">
        <v>187</v>
      </c>
      <c r="D57" s="2">
        <v>2040</v>
      </c>
      <c r="E57" s="2" t="str">
        <f>IF(sum!A50="AL",sum!B50,"*")</f>
        <v>R_ES-APP-DW_ELC1</v>
      </c>
      <c r="F57" s="2"/>
      <c r="G57" s="2">
        <f>IF(sum!A50="AL",sum!H50,"*")</f>
        <v>0.0676443985065102</v>
      </c>
      <c r="H57" s="2"/>
      <c r="J57" s="2" t="s">
        <v>186</v>
      </c>
      <c r="K57" s="2" t="s">
        <v>187</v>
      </c>
      <c r="L57" s="2">
        <v>2040</v>
      </c>
      <c r="M57" s="2" t="str">
        <f>IF(sum!A50="AT",sum!B50,"*")</f>
        <v>*</v>
      </c>
      <c r="N57" s="2"/>
      <c r="O57" s="2" t="str">
        <f>IF(sum!A50="AT",sum!H50,"*")</f>
        <v>*</v>
      </c>
      <c r="R57" s="2" t="s">
        <v>186</v>
      </c>
      <c r="S57" s="2" t="s">
        <v>187</v>
      </c>
      <c r="T57" s="2">
        <v>2040</v>
      </c>
      <c r="U57" s="2" t="str">
        <f>IF(sum!A50="BC",sum!B50,"*")</f>
        <v>*</v>
      </c>
      <c r="V57" s="2"/>
      <c r="W57" s="2" t="str">
        <f>IF(sum!A50="BC",sum!H50,"*")</f>
        <v>*</v>
      </c>
      <c r="Z57" s="2" t="s">
        <v>186</v>
      </c>
      <c r="AA57" s="2" t="s">
        <v>187</v>
      </c>
      <c r="AB57" s="2">
        <v>2040</v>
      </c>
      <c r="AC57" s="2" t="str">
        <f>IF(sum!A50="MA",sum!B50,"*")</f>
        <v>*</v>
      </c>
      <c r="AD57" s="2"/>
      <c r="AE57" s="2" t="str">
        <f>IF(sum!A50="MA",sum!H50,"*")</f>
        <v>*</v>
      </c>
      <c r="AH57" s="2" t="s">
        <v>186</v>
      </c>
      <c r="AI57" s="2" t="s">
        <v>187</v>
      </c>
      <c r="AJ57" s="2">
        <v>2040</v>
      </c>
      <c r="AK57" s="2" t="str">
        <f>IF(sum!A50="ON",sum!B50,"*")</f>
        <v>*</v>
      </c>
      <c r="AL57" s="2"/>
      <c r="AM57" s="2" t="str">
        <f>IF(sum!A50="ON",sum!H50,"*")</f>
        <v>*</v>
      </c>
      <c r="AP57" s="2" t="s">
        <v>186</v>
      </c>
      <c r="AQ57" s="2" t="s">
        <v>187</v>
      </c>
      <c r="AR57" s="2">
        <v>2040</v>
      </c>
      <c r="AS57" s="2" t="str">
        <f>IF(sum!A50="QU",sum!B50,"*")</f>
        <v>*</v>
      </c>
      <c r="AT57" s="2"/>
      <c r="AU57" s="2" t="str">
        <f>IF(sum!A50="QU",sum!H50,"*")</f>
        <v>*</v>
      </c>
      <c r="AX57" s="2" t="s">
        <v>186</v>
      </c>
      <c r="AY57" s="2" t="s">
        <v>187</v>
      </c>
      <c r="AZ57" s="2">
        <v>2040</v>
      </c>
      <c r="BA57" s="2" t="str">
        <f>IF(sum!A50="SA",sum!B50,"*")</f>
        <v>*</v>
      </c>
      <c r="BB57" s="2"/>
      <c r="BC57" s="2" t="str">
        <f>IF(sum!A50="SA",sum!H50,"*")</f>
        <v>*</v>
      </c>
    </row>
    <row r="58" spans="2:55">
      <c r="B58" s="2" t="s">
        <v>186</v>
      </c>
      <c r="C58" s="2" t="s">
        <v>187</v>
      </c>
      <c r="D58" s="2">
        <v>2040</v>
      </c>
      <c r="E58" s="2" t="str">
        <f>IF(sum!A51="AL",sum!B51,"*")</f>
        <v>R_ES-APP-FR_ELC1</v>
      </c>
      <c r="F58" s="2"/>
      <c r="G58" s="2">
        <f>IF(sum!A51="AL",sum!H51,"*")</f>
        <v>0.0110135945306963</v>
      </c>
      <c r="H58" s="2"/>
      <c r="J58" s="2" t="s">
        <v>186</v>
      </c>
      <c r="K58" s="2" t="s">
        <v>187</v>
      </c>
      <c r="L58" s="2">
        <v>2040</v>
      </c>
      <c r="M58" s="2" t="str">
        <f>IF(sum!A51="AT",sum!B51,"*")</f>
        <v>*</v>
      </c>
      <c r="N58" s="2"/>
      <c r="O58" s="2" t="str">
        <f>IF(sum!A51="AT",sum!H51,"*")</f>
        <v>*</v>
      </c>
      <c r="R58" s="2" t="s">
        <v>186</v>
      </c>
      <c r="S58" s="2" t="s">
        <v>187</v>
      </c>
      <c r="T58" s="2">
        <v>2040</v>
      </c>
      <c r="U58" s="2" t="str">
        <f>IF(sum!A51="BC",sum!B51,"*")</f>
        <v>*</v>
      </c>
      <c r="V58" s="2"/>
      <c r="W58" s="2" t="str">
        <f>IF(sum!A51="BC",sum!H51,"*")</f>
        <v>*</v>
      </c>
      <c r="Z58" s="2" t="s">
        <v>186</v>
      </c>
      <c r="AA58" s="2" t="s">
        <v>187</v>
      </c>
      <c r="AB58" s="2">
        <v>2040</v>
      </c>
      <c r="AC58" s="2" t="str">
        <f>IF(sum!A51="MA",sum!B51,"*")</f>
        <v>*</v>
      </c>
      <c r="AD58" s="2"/>
      <c r="AE58" s="2" t="str">
        <f>IF(sum!A51="MA",sum!H51,"*")</f>
        <v>*</v>
      </c>
      <c r="AH58" s="2" t="s">
        <v>186</v>
      </c>
      <c r="AI58" s="2" t="s">
        <v>187</v>
      </c>
      <c r="AJ58" s="2">
        <v>2040</v>
      </c>
      <c r="AK58" s="2" t="str">
        <f>IF(sum!A51="ON",sum!B51,"*")</f>
        <v>*</v>
      </c>
      <c r="AL58" s="2"/>
      <c r="AM58" s="2" t="str">
        <f>IF(sum!A51="ON",sum!H51,"*")</f>
        <v>*</v>
      </c>
      <c r="AP58" s="2" t="s">
        <v>186</v>
      </c>
      <c r="AQ58" s="2" t="s">
        <v>187</v>
      </c>
      <c r="AR58" s="2">
        <v>2040</v>
      </c>
      <c r="AS58" s="2" t="str">
        <f>IF(sum!A51="QU",sum!B51,"*")</f>
        <v>*</v>
      </c>
      <c r="AT58" s="2"/>
      <c r="AU58" s="2" t="str">
        <f>IF(sum!A51="QU",sum!H51,"*")</f>
        <v>*</v>
      </c>
      <c r="AX58" s="2" t="s">
        <v>186</v>
      </c>
      <c r="AY58" s="2" t="s">
        <v>187</v>
      </c>
      <c r="AZ58" s="2">
        <v>2040</v>
      </c>
      <c r="BA58" s="2" t="str">
        <f>IF(sum!A51="SA",sum!B51,"*")</f>
        <v>*</v>
      </c>
      <c r="BB58" s="2"/>
      <c r="BC58" s="2" t="str">
        <f>IF(sum!A51="SA",sum!H51,"*")</f>
        <v>*</v>
      </c>
    </row>
    <row r="59" spans="2:55">
      <c r="B59" s="2" t="s">
        <v>186</v>
      </c>
      <c r="C59" s="2" t="s">
        <v>187</v>
      </c>
      <c r="D59" s="2">
        <v>2040</v>
      </c>
      <c r="E59" s="2" t="str">
        <f>IF(sum!A52="AL",sum!B52,"*")</f>
        <v>R_ES-APP-OTH_ELC1</v>
      </c>
      <c r="F59" s="2"/>
      <c r="G59" s="2">
        <f>IF(sum!A52="AL",sum!H52,"*")</f>
        <v>0.148708368858829</v>
      </c>
      <c r="H59" s="2"/>
      <c r="J59" s="2" t="s">
        <v>186</v>
      </c>
      <c r="K59" s="2" t="s">
        <v>187</v>
      </c>
      <c r="L59" s="2">
        <v>2040</v>
      </c>
      <c r="M59" s="2" t="str">
        <f>IF(sum!A52="AT",sum!B52,"*")</f>
        <v>*</v>
      </c>
      <c r="N59" s="2"/>
      <c r="O59" s="2" t="str">
        <f>IF(sum!A52="AT",sum!H52,"*")</f>
        <v>*</v>
      </c>
      <c r="R59" s="2" t="s">
        <v>186</v>
      </c>
      <c r="S59" s="2" t="s">
        <v>187</v>
      </c>
      <c r="T59" s="2">
        <v>2040</v>
      </c>
      <c r="U59" s="2" t="str">
        <f>IF(sum!A52="BC",sum!B52,"*")</f>
        <v>*</v>
      </c>
      <c r="V59" s="2"/>
      <c r="W59" s="2" t="str">
        <f>IF(sum!A52="BC",sum!H52,"*")</f>
        <v>*</v>
      </c>
      <c r="Z59" s="2" t="s">
        <v>186</v>
      </c>
      <c r="AA59" s="2" t="s">
        <v>187</v>
      </c>
      <c r="AB59" s="2">
        <v>2040</v>
      </c>
      <c r="AC59" s="2" t="str">
        <f>IF(sum!A52="MA",sum!B52,"*")</f>
        <v>*</v>
      </c>
      <c r="AD59" s="2"/>
      <c r="AE59" s="2" t="str">
        <f>IF(sum!A52="MA",sum!H52,"*")</f>
        <v>*</v>
      </c>
      <c r="AH59" s="2" t="s">
        <v>186</v>
      </c>
      <c r="AI59" s="2" t="s">
        <v>187</v>
      </c>
      <c r="AJ59" s="2">
        <v>2040</v>
      </c>
      <c r="AK59" s="2" t="str">
        <f>IF(sum!A52="ON",sum!B52,"*")</f>
        <v>*</v>
      </c>
      <c r="AL59" s="2"/>
      <c r="AM59" s="2" t="str">
        <f>IF(sum!A52="ON",sum!H52,"*")</f>
        <v>*</v>
      </c>
      <c r="AP59" s="2" t="s">
        <v>186</v>
      </c>
      <c r="AQ59" s="2" t="s">
        <v>187</v>
      </c>
      <c r="AR59" s="2">
        <v>2040</v>
      </c>
      <c r="AS59" s="2" t="str">
        <f>IF(sum!A52="QU",sum!B52,"*")</f>
        <v>*</v>
      </c>
      <c r="AT59" s="2"/>
      <c r="AU59" s="2" t="str">
        <f>IF(sum!A52="QU",sum!H52,"*")</f>
        <v>*</v>
      </c>
      <c r="AX59" s="2" t="s">
        <v>186</v>
      </c>
      <c r="AY59" s="2" t="s">
        <v>187</v>
      </c>
      <c r="AZ59" s="2">
        <v>2040</v>
      </c>
      <c r="BA59" s="2" t="str">
        <f>IF(sum!A52="SA",sum!B52,"*")</f>
        <v>*</v>
      </c>
      <c r="BB59" s="2"/>
      <c r="BC59" s="2" t="str">
        <f>IF(sum!A52="SA",sum!H52,"*")</f>
        <v>*</v>
      </c>
    </row>
    <row r="60" spans="2:55">
      <c r="B60" s="2" t="s">
        <v>186</v>
      </c>
      <c r="C60" s="2" t="s">
        <v>187</v>
      </c>
      <c r="D60" s="2">
        <v>2040</v>
      </c>
      <c r="E60" s="2" t="str">
        <f>IF(sum!A53="AL",sum!B53,"*")</f>
        <v>R_ES-APP-RA_ELC1</v>
      </c>
      <c r="F60" s="2"/>
      <c r="G60" s="2">
        <f>IF(sum!A53="AL",sum!H53,"*")</f>
        <v>0.0977447104487765</v>
      </c>
      <c r="H60" s="2"/>
      <c r="J60" s="2" t="s">
        <v>186</v>
      </c>
      <c r="K60" s="2" t="s">
        <v>187</v>
      </c>
      <c r="L60" s="2">
        <v>2040</v>
      </c>
      <c r="M60" s="2" t="str">
        <f>IF(sum!A53="AT",sum!B53,"*")</f>
        <v>*</v>
      </c>
      <c r="N60" s="2"/>
      <c r="O60" s="2" t="str">
        <f>IF(sum!A53="AT",sum!H53,"*")</f>
        <v>*</v>
      </c>
      <c r="R60" s="2" t="s">
        <v>186</v>
      </c>
      <c r="S60" s="2" t="s">
        <v>187</v>
      </c>
      <c r="T60" s="2">
        <v>2040</v>
      </c>
      <c r="U60" s="2" t="str">
        <f>IF(sum!A53="BC",sum!B53,"*")</f>
        <v>*</v>
      </c>
      <c r="V60" s="2"/>
      <c r="W60" s="2" t="str">
        <f>IF(sum!A53="BC",sum!H53,"*")</f>
        <v>*</v>
      </c>
      <c r="Z60" s="2" t="s">
        <v>186</v>
      </c>
      <c r="AA60" s="2" t="s">
        <v>187</v>
      </c>
      <c r="AB60" s="2">
        <v>2040</v>
      </c>
      <c r="AC60" s="2" t="str">
        <f>IF(sum!A53="MA",sum!B53,"*")</f>
        <v>*</v>
      </c>
      <c r="AD60" s="2"/>
      <c r="AE60" s="2" t="str">
        <f>IF(sum!A53="MA",sum!H53,"*")</f>
        <v>*</v>
      </c>
      <c r="AH60" s="2" t="s">
        <v>186</v>
      </c>
      <c r="AI60" s="2" t="s">
        <v>187</v>
      </c>
      <c r="AJ60" s="2">
        <v>2040</v>
      </c>
      <c r="AK60" s="2" t="str">
        <f>IF(sum!A53="ON",sum!B53,"*")</f>
        <v>*</v>
      </c>
      <c r="AL60" s="2"/>
      <c r="AM60" s="2" t="str">
        <f>IF(sum!A53="ON",sum!H53,"*")</f>
        <v>*</v>
      </c>
      <c r="AP60" s="2" t="s">
        <v>186</v>
      </c>
      <c r="AQ60" s="2" t="s">
        <v>187</v>
      </c>
      <c r="AR60" s="2">
        <v>2040</v>
      </c>
      <c r="AS60" s="2" t="str">
        <f>IF(sum!A53="QU",sum!B53,"*")</f>
        <v>*</v>
      </c>
      <c r="AT60" s="2"/>
      <c r="AU60" s="2" t="str">
        <f>IF(sum!A53="QU",sum!H53,"*")</f>
        <v>*</v>
      </c>
      <c r="AX60" s="2" t="s">
        <v>186</v>
      </c>
      <c r="AY60" s="2" t="s">
        <v>187</v>
      </c>
      <c r="AZ60" s="2">
        <v>2040</v>
      </c>
      <c r="BA60" s="2" t="str">
        <f>IF(sum!A53="SA",sum!B53,"*")</f>
        <v>*</v>
      </c>
      <c r="BB60" s="2"/>
      <c r="BC60" s="2" t="str">
        <f>IF(sum!A53="SA",sum!H53,"*")</f>
        <v>*</v>
      </c>
    </row>
    <row r="61" spans="2:55">
      <c r="B61" s="2" t="s">
        <v>186</v>
      </c>
      <c r="C61" s="2" t="s">
        <v>187</v>
      </c>
      <c r="D61" s="2">
        <v>2040</v>
      </c>
      <c r="E61" s="2" t="str">
        <f>IF(sum!A54="AL",sum!B54,"*")</f>
        <v>R_ES-APP-RE_ELC1</v>
      </c>
      <c r="F61" s="2"/>
      <c r="G61" s="2">
        <f>IF(sum!A54="AL",sum!H54,"*")</f>
        <v>0.0310759523053404</v>
      </c>
      <c r="H61" s="2"/>
      <c r="J61" s="2" t="s">
        <v>186</v>
      </c>
      <c r="K61" s="2" t="s">
        <v>187</v>
      </c>
      <c r="L61" s="2">
        <v>2040</v>
      </c>
      <c r="M61" s="2" t="str">
        <f>IF(sum!A54="AT",sum!B54,"*")</f>
        <v>*</v>
      </c>
      <c r="N61" s="2"/>
      <c r="O61" s="2" t="str">
        <f>IF(sum!A54="AT",sum!H54,"*")</f>
        <v>*</v>
      </c>
      <c r="R61" s="2" t="s">
        <v>186</v>
      </c>
      <c r="S61" s="2" t="s">
        <v>187</v>
      </c>
      <c r="T61" s="2">
        <v>2040</v>
      </c>
      <c r="U61" s="2" t="str">
        <f>IF(sum!A54="BC",sum!B54,"*")</f>
        <v>*</v>
      </c>
      <c r="V61" s="2"/>
      <c r="W61" s="2" t="str">
        <f>IF(sum!A54="BC",sum!H54,"*")</f>
        <v>*</v>
      </c>
      <c r="Z61" s="2" t="s">
        <v>186</v>
      </c>
      <c r="AA61" s="2" t="s">
        <v>187</v>
      </c>
      <c r="AB61" s="2">
        <v>2040</v>
      </c>
      <c r="AC61" s="2" t="str">
        <f>IF(sum!A54="MA",sum!B54,"*")</f>
        <v>*</v>
      </c>
      <c r="AD61" s="2"/>
      <c r="AE61" s="2" t="str">
        <f>IF(sum!A54="MA",sum!H54,"*")</f>
        <v>*</v>
      </c>
      <c r="AH61" s="2" t="s">
        <v>186</v>
      </c>
      <c r="AI61" s="2" t="s">
        <v>187</v>
      </c>
      <c r="AJ61" s="2">
        <v>2040</v>
      </c>
      <c r="AK61" s="2" t="str">
        <f>IF(sum!A54="ON",sum!B54,"*")</f>
        <v>*</v>
      </c>
      <c r="AL61" s="2"/>
      <c r="AM61" s="2" t="str">
        <f>IF(sum!A54="ON",sum!H54,"*")</f>
        <v>*</v>
      </c>
      <c r="AP61" s="2" t="s">
        <v>186</v>
      </c>
      <c r="AQ61" s="2" t="s">
        <v>187</v>
      </c>
      <c r="AR61" s="2">
        <v>2040</v>
      </c>
      <c r="AS61" s="2" t="str">
        <f>IF(sum!A54="QU",sum!B54,"*")</f>
        <v>*</v>
      </c>
      <c r="AT61" s="2"/>
      <c r="AU61" s="2" t="str">
        <f>IF(sum!A54="QU",sum!H54,"*")</f>
        <v>*</v>
      </c>
      <c r="AX61" s="2" t="s">
        <v>186</v>
      </c>
      <c r="AY61" s="2" t="s">
        <v>187</v>
      </c>
      <c r="AZ61" s="2">
        <v>2040</v>
      </c>
      <c r="BA61" s="2" t="str">
        <f>IF(sum!A54="SA",sum!B54,"*")</f>
        <v>*</v>
      </c>
      <c r="BB61" s="2"/>
      <c r="BC61" s="2" t="str">
        <f>IF(sum!A54="SA",sum!H54,"*")</f>
        <v>*</v>
      </c>
    </row>
    <row r="62" spans="2:55">
      <c r="B62" s="2" t="s">
        <v>186</v>
      </c>
      <c r="C62" s="2" t="s">
        <v>187</v>
      </c>
      <c r="D62" s="2">
        <v>2040</v>
      </c>
      <c r="E62" s="2" t="str">
        <f>IF(sum!A55="AL",sum!B55,"*")</f>
        <v>R_ES-LI_ELC1</v>
      </c>
      <c r="F62" s="2"/>
      <c r="G62" s="2">
        <f>IF(sum!A55="AL",sum!H55,"*")</f>
        <v>0.29724264174992</v>
      </c>
      <c r="H62" s="2"/>
      <c r="J62" s="2" t="s">
        <v>186</v>
      </c>
      <c r="K62" s="2" t="s">
        <v>187</v>
      </c>
      <c r="L62" s="2">
        <v>2040</v>
      </c>
      <c r="M62" s="2" t="str">
        <f>IF(sum!A55="AT",sum!B55,"*")</f>
        <v>*</v>
      </c>
      <c r="N62" s="2"/>
      <c r="O62" s="2" t="str">
        <f>IF(sum!A55="AT",sum!H55,"*")</f>
        <v>*</v>
      </c>
      <c r="R62" s="2" t="s">
        <v>186</v>
      </c>
      <c r="S62" s="2" t="s">
        <v>187</v>
      </c>
      <c r="T62" s="2">
        <v>2040</v>
      </c>
      <c r="U62" s="2" t="str">
        <f>IF(sum!A55="BC",sum!B55,"*")</f>
        <v>*</v>
      </c>
      <c r="V62" s="2"/>
      <c r="W62" s="2" t="str">
        <f>IF(sum!A55="BC",sum!H55,"*")</f>
        <v>*</v>
      </c>
      <c r="Z62" s="2" t="s">
        <v>186</v>
      </c>
      <c r="AA62" s="2" t="s">
        <v>187</v>
      </c>
      <c r="AB62" s="2">
        <v>2040</v>
      </c>
      <c r="AC62" s="2" t="str">
        <f>IF(sum!A55="MA",sum!B55,"*")</f>
        <v>*</v>
      </c>
      <c r="AD62" s="2"/>
      <c r="AE62" s="2" t="str">
        <f>IF(sum!A55="MA",sum!H55,"*")</f>
        <v>*</v>
      </c>
      <c r="AH62" s="2" t="s">
        <v>186</v>
      </c>
      <c r="AI62" s="2" t="s">
        <v>187</v>
      </c>
      <c r="AJ62" s="2">
        <v>2040</v>
      </c>
      <c r="AK62" s="2" t="str">
        <f>IF(sum!A55="ON",sum!B55,"*")</f>
        <v>*</v>
      </c>
      <c r="AL62" s="2"/>
      <c r="AM62" s="2" t="str">
        <f>IF(sum!A55="ON",sum!H55,"*")</f>
        <v>*</v>
      </c>
      <c r="AP62" s="2" t="s">
        <v>186</v>
      </c>
      <c r="AQ62" s="2" t="s">
        <v>187</v>
      </c>
      <c r="AR62" s="2">
        <v>2040</v>
      </c>
      <c r="AS62" s="2" t="str">
        <f>IF(sum!A55="QU",sum!B55,"*")</f>
        <v>*</v>
      </c>
      <c r="AT62" s="2"/>
      <c r="AU62" s="2" t="str">
        <f>IF(sum!A55="QU",sum!H55,"*")</f>
        <v>*</v>
      </c>
      <c r="AX62" s="2" t="s">
        <v>186</v>
      </c>
      <c r="AY62" s="2" t="s">
        <v>187</v>
      </c>
      <c r="AZ62" s="2">
        <v>2040</v>
      </c>
      <c r="BA62" s="2" t="str">
        <f>IF(sum!A55="SA",sum!B55,"*")</f>
        <v>*</v>
      </c>
      <c r="BB62" s="2"/>
      <c r="BC62" s="2" t="str">
        <f>IF(sum!A55="SA",sum!H55,"*")</f>
        <v>*</v>
      </c>
    </row>
    <row r="63" spans="2:55">
      <c r="B63" s="2" t="s">
        <v>186</v>
      </c>
      <c r="C63" s="2" t="s">
        <v>187</v>
      </c>
      <c r="D63" s="2">
        <v>2040</v>
      </c>
      <c r="E63" s="2" t="str">
        <f>IF(sum!A56="AL",sum!B56,"*")</f>
        <v>R_ES-SC-AP_ELC1_ROOM_CENTRAL</v>
      </c>
      <c r="F63" s="2"/>
      <c r="G63" s="2">
        <f>IF(sum!A56="AL",sum!H56,"*")</f>
        <v>0.00188165137100981</v>
      </c>
      <c r="H63" s="2"/>
      <c r="J63" s="2" t="s">
        <v>186</v>
      </c>
      <c r="K63" s="2" t="s">
        <v>187</v>
      </c>
      <c r="L63" s="2">
        <v>2040</v>
      </c>
      <c r="M63" s="2" t="str">
        <f>IF(sum!A56="AT",sum!B56,"*")</f>
        <v>*</v>
      </c>
      <c r="N63" s="2"/>
      <c r="O63" s="2" t="str">
        <f>IF(sum!A56="AT",sum!H56,"*")</f>
        <v>*</v>
      </c>
      <c r="R63" s="2" t="s">
        <v>186</v>
      </c>
      <c r="S63" s="2" t="s">
        <v>187</v>
      </c>
      <c r="T63" s="2">
        <v>2040</v>
      </c>
      <c r="U63" s="2" t="str">
        <f>IF(sum!A56="BC",sum!B56,"*")</f>
        <v>*</v>
      </c>
      <c r="V63" s="2"/>
      <c r="W63" s="2" t="str">
        <f>IF(sum!A56="BC",sum!H56,"*")</f>
        <v>*</v>
      </c>
      <c r="Z63" s="2" t="s">
        <v>186</v>
      </c>
      <c r="AA63" s="2" t="s">
        <v>187</v>
      </c>
      <c r="AB63" s="2">
        <v>2040</v>
      </c>
      <c r="AC63" s="2" t="str">
        <f>IF(sum!A56="MA",sum!B56,"*")</f>
        <v>*</v>
      </c>
      <c r="AD63" s="2"/>
      <c r="AE63" s="2" t="str">
        <f>IF(sum!A56="MA",sum!H56,"*")</f>
        <v>*</v>
      </c>
      <c r="AH63" s="2" t="s">
        <v>186</v>
      </c>
      <c r="AI63" s="2" t="s">
        <v>187</v>
      </c>
      <c r="AJ63" s="2">
        <v>2040</v>
      </c>
      <c r="AK63" s="2" t="str">
        <f>IF(sum!A56="ON",sum!B56,"*")</f>
        <v>*</v>
      </c>
      <c r="AL63" s="2"/>
      <c r="AM63" s="2" t="str">
        <f>IF(sum!A56="ON",sum!H56,"*")</f>
        <v>*</v>
      </c>
      <c r="AP63" s="2" t="s">
        <v>186</v>
      </c>
      <c r="AQ63" s="2" t="s">
        <v>187</v>
      </c>
      <c r="AR63" s="2">
        <v>2040</v>
      </c>
      <c r="AS63" s="2" t="str">
        <f>IF(sum!A56="QU",sum!B56,"*")</f>
        <v>*</v>
      </c>
      <c r="AT63" s="2"/>
      <c r="AU63" s="2" t="str">
        <f>IF(sum!A56="QU",sum!H56,"*")</f>
        <v>*</v>
      </c>
      <c r="AX63" s="2" t="s">
        <v>186</v>
      </c>
      <c r="AY63" s="2" t="s">
        <v>187</v>
      </c>
      <c r="AZ63" s="2">
        <v>2040</v>
      </c>
      <c r="BA63" s="2" t="str">
        <f>IF(sum!A56="SA",sum!B56,"*")</f>
        <v>*</v>
      </c>
      <c r="BB63" s="2"/>
      <c r="BC63" s="2" t="str">
        <f>IF(sum!A56="SA",sum!H56,"*")</f>
        <v>*</v>
      </c>
    </row>
    <row r="64" spans="2:55">
      <c r="B64" s="2" t="s">
        <v>186</v>
      </c>
      <c r="C64" s="2" t="s">
        <v>187</v>
      </c>
      <c r="D64" s="2">
        <v>2040</v>
      </c>
      <c r="E64" s="2" t="str">
        <f>IF(sum!A57="AL",sum!B57,"*")</f>
        <v>R_ES-SC-MOB_ELC1_ROOM_CENTRAL</v>
      </c>
      <c r="F64" s="2"/>
      <c r="G64" s="2">
        <f>IF(sum!A57="AL",sum!H57,"*")</f>
        <v>0.000321810875090677</v>
      </c>
      <c r="H64" s="2"/>
      <c r="J64" s="2" t="s">
        <v>186</v>
      </c>
      <c r="K64" s="2" t="s">
        <v>187</v>
      </c>
      <c r="L64" s="2">
        <v>2040</v>
      </c>
      <c r="M64" s="2" t="str">
        <f>IF(sum!A57="AT",sum!B57,"*")</f>
        <v>*</v>
      </c>
      <c r="N64" s="2"/>
      <c r="O64" s="2" t="str">
        <f>IF(sum!A57="AT",sum!H57,"*")</f>
        <v>*</v>
      </c>
      <c r="R64" s="2" t="s">
        <v>186</v>
      </c>
      <c r="S64" s="2" t="s">
        <v>187</v>
      </c>
      <c r="T64" s="2">
        <v>2040</v>
      </c>
      <c r="U64" s="2" t="str">
        <f>IF(sum!A57="BC",sum!B57,"*")</f>
        <v>*</v>
      </c>
      <c r="V64" s="2"/>
      <c r="W64" s="2" t="str">
        <f>IF(sum!A57="BC",sum!H57,"*")</f>
        <v>*</v>
      </c>
      <c r="Z64" s="2" t="s">
        <v>186</v>
      </c>
      <c r="AA64" s="2" t="s">
        <v>187</v>
      </c>
      <c r="AB64" s="2">
        <v>2040</v>
      </c>
      <c r="AC64" s="2" t="str">
        <f>IF(sum!A57="MA",sum!B57,"*")</f>
        <v>*</v>
      </c>
      <c r="AD64" s="2"/>
      <c r="AE64" s="2" t="str">
        <f>IF(sum!A57="MA",sum!H57,"*")</f>
        <v>*</v>
      </c>
      <c r="AH64" s="2" t="s">
        <v>186</v>
      </c>
      <c r="AI64" s="2" t="s">
        <v>187</v>
      </c>
      <c r="AJ64" s="2">
        <v>2040</v>
      </c>
      <c r="AK64" s="2" t="str">
        <f>IF(sum!A57="ON",sum!B57,"*")</f>
        <v>*</v>
      </c>
      <c r="AL64" s="2"/>
      <c r="AM64" s="2" t="str">
        <f>IF(sum!A57="ON",sum!H57,"*")</f>
        <v>*</v>
      </c>
      <c r="AP64" s="2" t="s">
        <v>186</v>
      </c>
      <c r="AQ64" s="2" t="s">
        <v>187</v>
      </c>
      <c r="AR64" s="2">
        <v>2040</v>
      </c>
      <c r="AS64" s="2" t="str">
        <f>IF(sum!A57="QU",sum!B57,"*")</f>
        <v>*</v>
      </c>
      <c r="AT64" s="2"/>
      <c r="AU64" s="2" t="str">
        <f>IF(sum!A57="QU",sum!H57,"*")</f>
        <v>*</v>
      </c>
      <c r="AX64" s="2" t="s">
        <v>186</v>
      </c>
      <c r="AY64" s="2" t="s">
        <v>187</v>
      </c>
      <c r="AZ64" s="2">
        <v>2040</v>
      </c>
      <c r="BA64" s="2" t="str">
        <f>IF(sum!A57="SA",sum!B57,"*")</f>
        <v>*</v>
      </c>
      <c r="BB64" s="2"/>
      <c r="BC64" s="2" t="str">
        <f>IF(sum!A57="SA",sum!H57,"*")</f>
        <v>*</v>
      </c>
    </row>
    <row r="65" spans="2:55">
      <c r="B65" s="2" t="s">
        <v>186</v>
      </c>
      <c r="C65" s="2" t="s">
        <v>187</v>
      </c>
      <c r="D65" s="2">
        <v>2040</v>
      </c>
      <c r="E65" s="2" t="str">
        <f>IF(sum!A58="AL",sum!B58,"*")</f>
        <v>R_ES-SC-SA_ELC1_ROOM_CENTRAL</v>
      </c>
      <c r="F65" s="2"/>
      <c r="G65" s="2">
        <f>IF(sum!A58="AL",sum!H58,"*")</f>
        <v>0.00121141281710099</v>
      </c>
      <c r="H65" s="2"/>
      <c r="J65" s="2" t="s">
        <v>186</v>
      </c>
      <c r="K65" s="2" t="s">
        <v>187</v>
      </c>
      <c r="L65" s="2">
        <v>2040</v>
      </c>
      <c r="M65" s="2" t="str">
        <f>IF(sum!A58="AT",sum!B58,"*")</f>
        <v>*</v>
      </c>
      <c r="N65" s="2"/>
      <c r="O65" s="2" t="str">
        <f>IF(sum!A58="AT",sum!H58,"*")</f>
        <v>*</v>
      </c>
      <c r="R65" s="2" t="s">
        <v>186</v>
      </c>
      <c r="S65" s="2" t="s">
        <v>187</v>
      </c>
      <c r="T65" s="2">
        <v>2040</v>
      </c>
      <c r="U65" s="2" t="str">
        <f>IF(sum!A58="BC",sum!B58,"*")</f>
        <v>*</v>
      </c>
      <c r="V65" s="2"/>
      <c r="W65" s="2" t="str">
        <f>IF(sum!A58="BC",sum!H58,"*")</f>
        <v>*</v>
      </c>
      <c r="Z65" s="2" t="s">
        <v>186</v>
      </c>
      <c r="AA65" s="2" t="s">
        <v>187</v>
      </c>
      <c r="AB65" s="2">
        <v>2040</v>
      </c>
      <c r="AC65" s="2" t="str">
        <f>IF(sum!A58="MA",sum!B58,"*")</f>
        <v>*</v>
      </c>
      <c r="AD65" s="2"/>
      <c r="AE65" s="2" t="str">
        <f>IF(sum!A58="MA",sum!H58,"*")</f>
        <v>*</v>
      </c>
      <c r="AH65" s="2" t="s">
        <v>186</v>
      </c>
      <c r="AI65" s="2" t="s">
        <v>187</v>
      </c>
      <c r="AJ65" s="2">
        <v>2040</v>
      </c>
      <c r="AK65" s="2" t="str">
        <f>IF(sum!A58="ON",sum!B58,"*")</f>
        <v>*</v>
      </c>
      <c r="AL65" s="2"/>
      <c r="AM65" s="2" t="str">
        <f>IF(sum!A58="ON",sum!H58,"*")</f>
        <v>*</v>
      </c>
      <c r="AP65" s="2" t="s">
        <v>186</v>
      </c>
      <c r="AQ65" s="2" t="s">
        <v>187</v>
      </c>
      <c r="AR65" s="2">
        <v>2040</v>
      </c>
      <c r="AS65" s="2" t="str">
        <f>IF(sum!A58="QU",sum!B58,"*")</f>
        <v>*</v>
      </c>
      <c r="AT65" s="2"/>
      <c r="AU65" s="2" t="str">
        <f>IF(sum!A58="QU",sum!H58,"*")</f>
        <v>*</v>
      </c>
      <c r="AX65" s="2" t="s">
        <v>186</v>
      </c>
      <c r="AY65" s="2" t="s">
        <v>187</v>
      </c>
      <c r="AZ65" s="2">
        <v>2040</v>
      </c>
      <c r="BA65" s="2" t="str">
        <f>IF(sum!A58="SA",sum!B58,"*")</f>
        <v>*</v>
      </c>
      <c r="BB65" s="2"/>
      <c r="BC65" s="2" t="str">
        <f>IF(sum!A58="SA",sum!H58,"*")</f>
        <v>*</v>
      </c>
    </row>
    <row r="66" spans="2:55">
      <c r="B66" s="2" t="s">
        <v>186</v>
      </c>
      <c r="C66" s="2" t="s">
        <v>187</v>
      </c>
      <c r="D66" s="2">
        <v>2040</v>
      </c>
      <c r="E66" s="2" t="str">
        <f>IF(sum!A59="AL",sum!B59,"*")</f>
        <v>R_ES-SC-SD_ELC1_ROOM_CENTRAL</v>
      </c>
      <c r="F66" s="2"/>
      <c r="G66" s="2">
        <f>IF(sum!A59="AL",sum!H59,"*")</f>
        <v>0.00499283863823548</v>
      </c>
      <c r="H66" s="2"/>
      <c r="J66" s="2" t="s">
        <v>186</v>
      </c>
      <c r="K66" s="2" t="s">
        <v>187</v>
      </c>
      <c r="L66" s="2">
        <v>2040</v>
      </c>
      <c r="M66" s="2" t="str">
        <f>IF(sum!A59="AT",sum!B59,"*")</f>
        <v>*</v>
      </c>
      <c r="N66" s="2"/>
      <c r="O66" s="2" t="str">
        <f>IF(sum!A59="AT",sum!H59,"*")</f>
        <v>*</v>
      </c>
      <c r="R66" s="2" t="s">
        <v>186</v>
      </c>
      <c r="S66" s="2" t="s">
        <v>187</v>
      </c>
      <c r="T66" s="2">
        <v>2040</v>
      </c>
      <c r="U66" s="2" t="str">
        <f>IF(sum!A59="BC",sum!B59,"*")</f>
        <v>*</v>
      </c>
      <c r="V66" s="2"/>
      <c r="W66" s="2" t="str">
        <f>IF(sum!A59="BC",sum!H59,"*")</f>
        <v>*</v>
      </c>
      <c r="Z66" s="2" t="s">
        <v>186</v>
      </c>
      <c r="AA66" s="2" t="s">
        <v>187</v>
      </c>
      <c r="AB66" s="2">
        <v>2040</v>
      </c>
      <c r="AC66" s="2" t="str">
        <f>IF(sum!A59="MA",sum!B59,"*")</f>
        <v>*</v>
      </c>
      <c r="AD66" s="2"/>
      <c r="AE66" s="2" t="str">
        <f>IF(sum!A59="MA",sum!H59,"*")</f>
        <v>*</v>
      </c>
      <c r="AH66" s="2" t="s">
        <v>186</v>
      </c>
      <c r="AI66" s="2" t="s">
        <v>187</v>
      </c>
      <c r="AJ66" s="2">
        <v>2040</v>
      </c>
      <c r="AK66" s="2" t="str">
        <f>IF(sum!A59="ON",sum!B59,"*")</f>
        <v>*</v>
      </c>
      <c r="AL66" s="2"/>
      <c r="AM66" s="2" t="str">
        <f>IF(sum!A59="ON",sum!H59,"*")</f>
        <v>*</v>
      </c>
      <c r="AP66" s="2" t="s">
        <v>186</v>
      </c>
      <c r="AQ66" s="2" t="s">
        <v>187</v>
      </c>
      <c r="AR66" s="2">
        <v>2040</v>
      </c>
      <c r="AS66" s="2" t="str">
        <f>IF(sum!A59="QU",sum!B59,"*")</f>
        <v>*</v>
      </c>
      <c r="AT66" s="2"/>
      <c r="AU66" s="2" t="str">
        <f>IF(sum!A59="QU",sum!H59,"*")</f>
        <v>*</v>
      </c>
      <c r="AX66" s="2" t="s">
        <v>186</v>
      </c>
      <c r="AY66" s="2" t="s">
        <v>187</v>
      </c>
      <c r="AZ66" s="2">
        <v>2040</v>
      </c>
      <c r="BA66" s="2" t="str">
        <f>IF(sum!A59="SA",sum!B59,"*")</f>
        <v>*</v>
      </c>
      <c r="BB66" s="2"/>
      <c r="BC66" s="2" t="str">
        <f>IF(sum!A59="SA",sum!H59,"*")</f>
        <v>*</v>
      </c>
    </row>
    <row r="67" spans="2:55">
      <c r="B67" s="2" t="s">
        <v>186</v>
      </c>
      <c r="C67" s="2" t="s">
        <v>187</v>
      </c>
      <c r="D67" s="2">
        <v>2040</v>
      </c>
      <c r="E67" s="2" t="str">
        <f>IF(sum!A60="AL",sum!B60,"*")</f>
        <v>R_ES-SH-AP_ELC1</v>
      </c>
      <c r="F67" s="2"/>
      <c r="G67" s="2">
        <f>IF(sum!A60="AL",sum!H60,"*")</f>
        <v>0</v>
      </c>
      <c r="H67" s="2"/>
      <c r="J67" s="2" t="s">
        <v>186</v>
      </c>
      <c r="K67" s="2" t="s">
        <v>187</v>
      </c>
      <c r="L67" s="2">
        <v>2040</v>
      </c>
      <c r="M67" s="2" t="str">
        <f>IF(sum!A60="AT",sum!B60,"*")</f>
        <v>*</v>
      </c>
      <c r="N67" s="2"/>
      <c r="O67" s="2" t="str">
        <f>IF(sum!A60="AT",sum!H60,"*")</f>
        <v>*</v>
      </c>
      <c r="R67" s="2" t="s">
        <v>186</v>
      </c>
      <c r="S67" s="2" t="s">
        <v>187</v>
      </c>
      <c r="T67" s="2">
        <v>2040</v>
      </c>
      <c r="U67" s="2" t="str">
        <f>IF(sum!A60="BC",sum!B60,"*")</f>
        <v>*</v>
      </c>
      <c r="V67" s="2"/>
      <c r="W67" s="2" t="str">
        <f>IF(sum!A60="BC",sum!H60,"*")</f>
        <v>*</v>
      </c>
      <c r="Z67" s="2" t="s">
        <v>186</v>
      </c>
      <c r="AA67" s="2" t="s">
        <v>187</v>
      </c>
      <c r="AB67" s="2">
        <v>2040</v>
      </c>
      <c r="AC67" s="2" t="str">
        <f>IF(sum!A60="MA",sum!B60,"*")</f>
        <v>*</v>
      </c>
      <c r="AD67" s="2"/>
      <c r="AE67" s="2" t="str">
        <f>IF(sum!A60="MA",sum!H60,"*")</f>
        <v>*</v>
      </c>
      <c r="AH67" s="2" t="s">
        <v>186</v>
      </c>
      <c r="AI67" s="2" t="s">
        <v>187</v>
      </c>
      <c r="AJ67" s="2">
        <v>2040</v>
      </c>
      <c r="AK67" s="2" t="str">
        <f>IF(sum!A60="ON",sum!B60,"*")</f>
        <v>*</v>
      </c>
      <c r="AL67" s="2"/>
      <c r="AM67" s="2" t="str">
        <f>IF(sum!A60="ON",sum!H60,"*")</f>
        <v>*</v>
      </c>
      <c r="AP67" s="2" t="s">
        <v>186</v>
      </c>
      <c r="AQ67" s="2" t="s">
        <v>187</v>
      </c>
      <c r="AR67" s="2">
        <v>2040</v>
      </c>
      <c r="AS67" s="2" t="str">
        <f>IF(sum!A60="QU",sum!B60,"*")</f>
        <v>*</v>
      </c>
      <c r="AT67" s="2"/>
      <c r="AU67" s="2" t="str">
        <f>IF(sum!A60="QU",sum!H60,"*")</f>
        <v>*</v>
      </c>
      <c r="AX67" s="2" t="s">
        <v>186</v>
      </c>
      <c r="AY67" s="2" t="s">
        <v>187</v>
      </c>
      <c r="AZ67" s="2">
        <v>2040</v>
      </c>
      <c r="BA67" s="2" t="str">
        <f>IF(sum!A60="SA",sum!B60,"*")</f>
        <v>*</v>
      </c>
      <c r="BB67" s="2"/>
      <c r="BC67" s="2" t="str">
        <f>IF(sum!A60="SA",sum!H60,"*")</f>
        <v>*</v>
      </c>
    </row>
    <row r="68" spans="2:55">
      <c r="B68" s="2" t="s">
        <v>186</v>
      </c>
      <c r="C68" s="2" t="s">
        <v>187</v>
      </c>
      <c r="D68" s="2">
        <v>2040</v>
      </c>
      <c r="E68" s="2" t="str">
        <f>IF(sum!A61="AL",sum!B61,"*")</f>
        <v>R_ES-SH-AP_HET1</v>
      </c>
      <c r="F68" s="2"/>
      <c r="G68" s="2">
        <f>IF(sum!A61="AL",sum!H61,"*")</f>
        <v>0.028011847722834</v>
      </c>
      <c r="H68" s="2"/>
      <c r="J68" s="2" t="s">
        <v>186</v>
      </c>
      <c r="K68" s="2" t="s">
        <v>187</v>
      </c>
      <c r="L68" s="2">
        <v>2040</v>
      </c>
      <c r="M68" s="2" t="str">
        <f>IF(sum!A61="AT",sum!B61,"*")</f>
        <v>*</v>
      </c>
      <c r="N68" s="2"/>
      <c r="O68" s="2" t="str">
        <f>IF(sum!A61="AT",sum!H61,"*")</f>
        <v>*</v>
      </c>
      <c r="R68" s="2" t="s">
        <v>186</v>
      </c>
      <c r="S68" s="2" t="s">
        <v>187</v>
      </c>
      <c r="T68" s="2">
        <v>2040</v>
      </c>
      <c r="U68" s="2" t="str">
        <f>IF(sum!A61="BC",sum!B61,"*")</f>
        <v>*</v>
      </c>
      <c r="V68" s="2"/>
      <c r="W68" s="2" t="str">
        <f>IF(sum!A61="BC",sum!H61,"*")</f>
        <v>*</v>
      </c>
      <c r="Z68" s="2" t="s">
        <v>186</v>
      </c>
      <c r="AA68" s="2" t="s">
        <v>187</v>
      </c>
      <c r="AB68" s="2">
        <v>2040</v>
      </c>
      <c r="AC68" s="2" t="str">
        <f>IF(sum!A61="MA",sum!B61,"*")</f>
        <v>*</v>
      </c>
      <c r="AD68" s="2"/>
      <c r="AE68" s="2" t="str">
        <f>IF(sum!A61="MA",sum!H61,"*")</f>
        <v>*</v>
      </c>
      <c r="AH68" s="2" t="s">
        <v>186</v>
      </c>
      <c r="AI68" s="2" t="s">
        <v>187</v>
      </c>
      <c r="AJ68" s="2">
        <v>2040</v>
      </c>
      <c r="AK68" s="2" t="str">
        <f>IF(sum!A61="ON",sum!B61,"*")</f>
        <v>*</v>
      </c>
      <c r="AL68" s="2"/>
      <c r="AM68" s="2" t="str">
        <f>IF(sum!A61="ON",sum!H61,"*")</f>
        <v>*</v>
      </c>
      <c r="AP68" s="2" t="s">
        <v>186</v>
      </c>
      <c r="AQ68" s="2" t="s">
        <v>187</v>
      </c>
      <c r="AR68" s="2">
        <v>2040</v>
      </c>
      <c r="AS68" s="2" t="str">
        <f>IF(sum!A61="QU",sum!B61,"*")</f>
        <v>*</v>
      </c>
      <c r="AT68" s="2"/>
      <c r="AU68" s="2" t="str">
        <f>IF(sum!A61="QU",sum!H61,"*")</f>
        <v>*</v>
      </c>
      <c r="AX68" s="2" t="s">
        <v>186</v>
      </c>
      <c r="AY68" s="2" t="s">
        <v>187</v>
      </c>
      <c r="AZ68" s="2">
        <v>2040</v>
      </c>
      <c r="BA68" s="2" t="str">
        <f>IF(sum!A61="SA",sum!B61,"*")</f>
        <v>*</v>
      </c>
      <c r="BB68" s="2"/>
      <c r="BC68" s="2" t="str">
        <f>IF(sum!A61="SA",sum!H61,"*")</f>
        <v>*</v>
      </c>
    </row>
    <row r="69" spans="2:55">
      <c r="B69" s="2" t="s">
        <v>186</v>
      </c>
      <c r="C69" s="2" t="s">
        <v>187</v>
      </c>
      <c r="D69" s="2">
        <v>2040</v>
      </c>
      <c r="E69" s="2" t="str">
        <f>IF(sum!A62="AL",sum!B62,"*")</f>
        <v>R_ES-SH-MOB_ELC1</v>
      </c>
      <c r="F69" s="2"/>
      <c r="G69" s="2">
        <f>IF(sum!A62="AL",sum!H62,"*")</f>
        <v>0.00740974952819966</v>
      </c>
      <c r="H69" s="2"/>
      <c r="J69" s="2" t="s">
        <v>186</v>
      </c>
      <c r="K69" s="2" t="s">
        <v>187</v>
      </c>
      <c r="L69" s="2">
        <v>2040</v>
      </c>
      <c r="M69" s="2" t="str">
        <f>IF(sum!A62="AT",sum!B62,"*")</f>
        <v>*</v>
      </c>
      <c r="N69" s="2"/>
      <c r="O69" s="2" t="str">
        <f>IF(sum!A62="AT",sum!H62,"*")</f>
        <v>*</v>
      </c>
      <c r="R69" s="2" t="s">
        <v>186</v>
      </c>
      <c r="S69" s="2" t="s">
        <v>187</v>
      </c>
      <c r="T69" s="2">
        <v>2040</v>
      </c>
      <c r="U69" s="2" t="str">
        <f>IF(sum!A62="BC",sum!B62,"*")</f>
        <v>*</v>
      </c>
      <c r="V69" s="2"/>
      <c r="W69" s="2" t="str">
        <f>IF(sum!A62="BC",sum!H62,"*")</f>
        <v>*</v>
      </c>
      <c r="Z69" s="2" t="s">
        <v>186</v>
      </c>
      <c r="AA69" s="2" t="s">
        <v>187</v>
      </c>
      <c r="AB69" s="2">
        <v>2040</v>
      </c>
      <c r="AC69" s="2" t="str">
        <f>IF(sum!A62="MA",sum!B62,"*")</f>
        <v>*</v>
      </c>
      <c r="AD69" s="2"/>
      <c r="AE69" s="2" t="str">
        <f>IF(sum!A62="MA",sum!H62,"*")</f>
        <v>*</v>
      </c>
      <c r="AH69" s="2" t="s">
        <v>186</v>
      </c>
      <c r="AI69" s="2" t="s">
        <v>187</v>
      </c>
      <c r="AJ69" s="2">
        <v>2040</v>
      </c>
      <c r="AK69" s="2" t="str">
        <f>IF(sum!A62="ON",sum!B62,"*")</f>
        <v>*</v>
      </c>
      <c r="AL69" s="2"/>
      <c r="AM69" s="2" t="str">
        <f>IF(sum!A62="ON",sum!H62,"*")</f>
        <v>*</v>
      </c>
      <c r="AP69" s="2" t="s">
        <v>186</v>
      </c>
      <c r="AQ69" s="2" t="s">
        <v>187</v>
      </c>
      <c r="AR69" s="2">
        <v>2040</v>
      </c>
      <c r="AS69" s="2" t="str">
        <f>IF(sum!A62="QU",sum!B62,"*")</f>
        <v>*</v>
      </c>
      <c r="AT69" s="2"/>
      <c r="AU69" s="2" t="str">
        <f>IF(sum!A62="QU",sum!H62,"*")</f>
        <v>*</v>
      </c>
      <c r="AX69" s="2" t="s">
        <v>186</v>
      </c>
      <c r="AY69" s="2" t="s">
        <v>187</v>
      </c>
      <c r="AZ69" s="2">
        <v>2040</v>
      </c>
      <c r="BA69" s="2" t="str">
        <f>IF(sum!A62="SA",sum!B62,"*")</f>
        <v>*</v>
      </c>
      <c r="BB69" s="2"/>
      <c r="BC69" s="2" t="str">
        <f>IF(sum!A62="SA",sum!H62,"*")</f>
        <v>*</v>
      </c>
    </row>
    <row r="70" spans="2:55">
      <c r="B70" s="2" t="s">
        <v>186</v>
      </c>
      <c r="C70" s="2" t="s">
        <v>187</v>
      </c>
      <c r="D70" s="2">
        <v>2040</v>
      </c>
      <c r="E70" s="2" t="str">
        <f>IF(sum!A63="AL",sum!B63,"*")</f>
        <v>R_ES-SH-MOB_GAS_HE1</v>
      </c>
      <c r="F70" s="2"/>
      <c r="G70" s="2">
        <f>IF(sum!A63="AL",sum!H63,"*")</f>
        <v>0</v>
      </c>
      <c r="H70" s="2"/>
      <c r="J70" s="2" t="s">
        <v>186</v>
      </c>
      <c r="K70" s="2" t="s">
        <v>187</v>
      </c>
      <c r="L70" s="2">
        <v>2040</v>
      </c>
      <c r="M70" s="2" t="str">
        <f>IF(sum!A63="AT",sum!B63,"*")</f>
        <v>*</v>
      </c>
      <c r="N70" s="2"/>
      <c r="O70" s="2" t="str">
        <f>IF(sum!A63="AT",sum!H63,"*")</f>
        <v>*</v>
      </c>
      <c r="R70" s="2" t="s">
        <v>186</v>
      </c>
      <c r="S70" s="2" t="s">
        <v>187</v>
      </c>
      <c r="T70" s="2">
        <v>2040</v>
      </c>
      <c r="U70" s="2" t="str">
        <f>IF(sum!A63="BC",sum!B63,"*")</f>
        <v>*</v>
      </c>
      <c r="V70" s="2"/>
      <c r="W70" s="2" t="str">
        <f>IF(sum!A63="BC",sum!H63,"*")</f>
        <v>*</v>
      </c>
      <c r="Z70" s="2" t="s">
        <v>186</v>
      </c>
      <c r="AA70" s="2" t="s">
        <v>187</v>
      </c>
      <c r="AB70" s="2">
        <v>2040</v>
      </c>
      <c r="AC70" s="2" t="str">
        <f>IF(sum!A63="MA",sum!B63,"*")</f>
        <v>*</v>
      </c>
      <c r="AD70" s="2"/>
      <c r="AE70" s="2" t="str">
        <f>IF(sum!A63="MA",sum!H63,"*")</f>
        <v>*</v>
      </c>
      <c r="AH70" s="2" t="s">
        <v>186</v>
      </c>
      <c r="AI70" s="2" t="s">
        <v>187</v>
      </c>
      <c r="AJ70" s="2">
        <v>2040</v>
      </c>
      <c r="AK70" s="2" t="str">
        <f>IF(sum!A63="ON",sum!B63,"*")</f>
        <v>*</v>
      </c>
      <c r="AL70" s="2"/>
      <c r="AM70" s="2" t="str">
        <f>IF(sum!A63="ON",sum!H63,"*")</f>
        <v>*</v>
      </c>
      <c r="AP70" s="2" t="s">
        <v>186</v>
      </c>
      <c r="AQ70" s="2" t="s">
        <v>187</v>
      </c>
      <c r="AR70" s="2">
        <v>2040</v>
      </c>
      <c r="AS70" s="2" t="str">
        <f>IF(sum!A63="QU",sum!B63,"*")</f>
        <v>*</v>
      </c>
      <c r="AT70" s="2"/>
      <c r="AU70" s="2" t="str">
        <f>IF(sum!A63="QU",sum!H63,"*")</f>
        <v>*</v>
      </c>
      <c r="AX70" s="2" t="s">
        <v>186</v>
      </c>
      <c r="AY70" s="2" t="s">
        <v>187</v>
      </c>
      <c r="AZ70" s="2">
        <v>2040</v>
      </c>
      <c r="BA70" s="2" t="str">
        <f>IF(sum!A63="SA",sum!B63,"*")</f>
        <v>*</v>
      </c>
      <c r="BB70" s="2"/>
      <c r="BC70" s="2" t="str">
        <f>IF(sum!A63="SA",sum!H63,"*")</f>
        <v>*</v>
      </c>
    </row>
    <row r="71" spans="2:55">
      <c r="B71" s="2" t="s">
        <v>186</v>
      </c>
      <c r="C71" s="2" t="s">
        <v>187</v>
      </c>
      <c r="D71" s="2">
        <v>2040</v>
      </c>
      <c r="E71" s="2" t="str">
        <f>IF(sum!A64="AL",sum!B64,"*")</f>
        <v>R_ES-SH-SA_ELC1</v>
      </c>
      <c r="F71" s="2"/>
      <c r="G71" s="2">
        <f>IF(sum!A64="AL",sum!H64,"*")</f>
        <v>0.0027906050853434</v>
      </c>
      <c r="H71" s="2"/>
      <c r="J71" s="2" t="s">
        <v>186</v>
      </c>
      <c r="K71" s="2" t="s">
        <v>187</v>
      </c>
      <c r="L71" s="2">
        <v>2040</v>
      </c>
      <c r="M71" s="2" t="str">
        <f>IF(sum!A64="AT",sum!B64,"*")</f>
        <v>*</v>
      </c>
      <c r="N71" s="2"/>
      <c r="O71" s="2" t="str">
        <f>IF(sum!A64="AT",sum!H64,"*")</f>
        <v>*</v>
      </c>
      <c r="R71" s="2" t="s">
        <v>186</v>
      </c>
      <c r="S71" s="2" t="s">
        <v>187</v>
      </c>
      <c r="T71" s="2">
        <v>2040</v>
      </c>
      <c r="U71" s="2" t="str">
        <f>IF(sum!A64="BC",sum!B64,"*")</f>
        <v>*</v>
      </c>
      <c r="V71" s="2"/>
      <c r="W71" s="2" t="str">
        <f>IF(sum!A64="BC",sum!H64,"*")</f>
        <v>*</v>
      </c>
      <c r="Z71" s="2" t="s">
        <v>186</v>
      </c>
      <c r="AA71" s="2" t="s">
        <v>187</v>
      </c>
      <c r="AB71" s="2">
        <v>2040</v>
      </c>
      <c r="AC71" s="2" t="str">
        <f>IF(sum!A64="MA",sum!B64,"*")</f>
        <v>*</v>
      </c>
      <c r="AD71" s="2"/>
      <c r="AE71" s="2" t="str">
        <f>IF(sum!A64="MA",sum!H64,"*")</f>
        <v>*</v>
      </c>
      <c r="AH71" s="2" t="s">
        <v>186</v>
      </c>
      <c r="AI71" s="2" t="s">
        <v>187</v>
      </c>
      <c r="AJ71" s="2">
        <v>2040</v>
      </c>
      <c r="AK71" s="2" t="str">
        <f>IF(sum!A64="ON",sum!B64,"*")</f>
        <v>*</v>
      </c>
      <c r="AL71" s="2"/>
      <c r="AM71" s="2" t="str">
        <f>IF(sum!A64="ON",sum!H64,"*")</f>
        <v>*</v>
      </c>
      <c r="AP71" s="2" t="s">
        <v>186</v>
      </c>
      <c r="AQ71" s="2" t="s">
        <v>187</v>
      </c>
      <c r="AR71" s="2">
        <v>2040</v>
      </c>
      <c r="AS71" s="2" t="str">
        <f>IF(sum!A64="QU",sum!B64,"*")</f>
        <v>*</v>
      </c>
      <c r="AT71" s="2"/>
      <c r="AU71" s="2" t="str">
        <f>IF(sum!A64="QU",sum!H64,"*")</f>
        <v>*</v>
      </c>
      <c r="AX71" s="2" t="s">
        <v>186</v>
      </c>
      <c r="AY71" s="2" t="s">
        <v>187</v>
      </c>
      <c r="AZ71" s="2">
        <v>2040</v>
      </c>
      <c r="BA71" s="2" t="str">
        <f>IF(sum!A64="SA",sum!B64,"*")</f>
        <v>*</v>
      </c>
      <c r="BB71" s="2"/>
      <c r="BC71" s="2" t="str">
        <f>IF(sum!A64="SA",sum!H64,"*")</f>
        <v>*</v>
      </c>
    </row>
    <row r="72" spans="2:55">
      <c r="B72" s="2" t="s">
        <v>186</v>
      </c>
      <c r="C72" s="2" t="s">
        <v>187</v>
      </c>
      <c r="D72" s="2">
        <v>2040</v>
      </c>
      <c r="E72" s="2" t="str">
        <f>IF(sum!A65="AL",sum!B65,"*")</f>
        <v>R_ES-SH-SA_HET1</v>
      </c>
      <c r="F72" s="2"/>
      <c r="G72" s="2">
        <f>IF(sum!A65="AL",sum!H65,"*")</f>
        <v>0.016036947103771</v>
      </c>
      <c r="H72" s="2"/>
      <c r="J72" s="2" t="s">
        <v>186</v>
      </c>
      <c r="K72" s="2" t="s">
        <v>187</v>
      </c>
      <c r="L72" s="2">
        <v>2040</v>
      </c>
      <c r="M72" s="2" t="str">
        <f>IF(sum!A65="AT",sum!B65,"*")</f>
        <v>*</v>
      </c>
      <c r="N72" s="2"/>
      <c r="O72" s="2" t="str">
        <f>IF(sum!A65="AT",sum!H65,"*")</f>
        <v>*</v>
      </c>
      <c r="R72" s="2" t="s">
        <v>186</v>
      </c>
      <c r="S72" s="2" t="s">
        <v>187</v>
      </c>
      <c r="T72" s="2">
        <v>2040</v>
      </c>
      <c r="U72" s="2" t="str">
        <f>IF(sum!A65="BC",sum!B65,"*")</f>
        <v>*</v>
      </c>
      <c r="V72" s="2"/>
      <c r="W72" s="2" t="str">
        <f>IF(sum!A65="BC",sum!H65,"*")</f>
        <v>*</v>
      </c>
      <c r="Z72" s="2" t="s">
        <v>186</v>
      </c>
      <c r="AA72" s="2" t="s">
        <v>187</v>
      </c>
      <c r="AB72" s="2">
        <v>2040</v>
      </c>
      <c r="AC72" s="2" t="str">
        <f>IF(sum!A65="MA",sum!B65,"*")</f>
        <v>*</v>
      </c>
      <c r="AD72" s="2"/>
      <c r="AE72" s="2" t="str">
        <f>IF(sum!A65="MA",sum!H65,"*")</f>
        <v>*</v>
      </c>
      <c r="AH72" s="2" t="s">
        <v>186</v>
      </c>
      <c r="AI72" s="2" t="s">
        <v>187</v>
      </c>
      <c r="AJ72" s="2">
        <v>2040</v>
      </c>
      <c r="AK72" s="2" t="str">
        <f>IF(sum!A65="ON",sum!B65,"*")</f>
        <v>*</v>
      </c>
      <c r="AL72" s="2"/>
      <c r="AM72" s="2" t="str">
        <f>IF(sum!A65="ON",sum!H65,"*")</f>
        <v>*</v>
      </c>
      <c r="AP72" s="2" t="s">
        <v>186</v>
      </c>
      <c r="AQ72" s="2" t="s">
        <v>187</v>
      </c>
      <c r="AR72" s="2">
        <v>2040</v>
      </c>
      <c r="AS72" s="2" t="str">
        <f>IF(sum!A65="QU",sum!B65,"*")</f>
        <v>*</v>
      </c>
      <c r="AT72" s="2"/>
      <c r="AU72" s="2" t="str">
        <f>IF(sum!A65="QU",sum!H65,"*")</f>
        <v>*</v>
      </c>
      <c r="AX72" s="2" t="s">
        <v>186</v>
      </c>
      <c r="AY72" s="2" t="s">
        <v>187</v>
      </c>
      <c r="AZ72" s="2">
        <v>2040</v>
      </c>
      <c r="BA72" s="2" t="str">
        <f>IF(sum!A65="SA",sum!B65,"*")</f>
        <v>*</v>
      </c>
      <c r="BB72" s="2"/>
      <c r="BC72" s="2" t="str">
        <f>IF(sum!A65="SA",sum!H65,"*")</f>
        <v>*</v>
      </c>
    </row>
    <row r="73" spans="2:55">
      <c r="B73" s="2" t="s">
        <v>186</v>
      </c>
      <c r="C73" s="2" t="s">
        <v>187</v>
      </c>
      <c r="D73" s="2">
        <v>2040</v>
      </c>
      <c r="E73" s="2" t="str">
        <f>IF(sum!A66="AL",sum!B66,"*")</f>
        <v>R_ES-SH-SD_ELC1</v>
      </c>
      <c r="F73" s="2"/>
      <c r="G73" s="2">
        <f>IF(sum!A66="AL",sum!H66,"*")</f>
        <v>0.43760416457536</v>
      </c>
      <c r="H73" s="2"/>
      <c r="J73" s="2" t="s">
        <v>186</v>
      </c>
      <c r="K73" s="2" t="s">
        <v>187</v>
      </c>
      <c r="L73" s="2">
        <v>2040</v>
      </c>
      <c r="M73" s="2" t="str">
        <f>IF(sum!A66="AT",sum!B66,"*")</f>
        <v>*</v>
      </c>
      <c r="N73" s="2"/>
      <c r="O73" s="2" t="str">
        <f>IF(sum!A66="AT",sum!H66,"*")</f>
        <v>*</v>
      </c>
      <c r="R73" s="2" t="s">
        <v>186</v>
      </c>
      <c r="S73" s="2" t="s">
        <v>187</v>
      </c>
      <c r="T73" s="2">
        <v>2040</v>
      </c>
      <c r="U73" s="2" t="str">
        <f>IF(sum!A66="BC",sum!B66,"*")</f>
        <v>*</v>
      </c>
      <c r="V73" s="2"/>
      <c r="W73" s="2" t="str">
        <f>IF(sum!A66="BC",sum!H66,"*")</f>
        <v>*</v>
      </c>
      <c r="Z73" s="2" t="s">
        <v>186</v>
      </c>
      <c r="AA73" s="2" t="s">
        <v>187</v>
      </c>
      <c r="AB73" s="2">
        <v>2040</v>
      </c>
      <c r="AC73" s="2" t="str">
        <f>IF(sum!A66="MA",sum!B66,"*")</f>
        <v>*</v>
      </c>
      <c r="AD73" s="2"/>
      <c r="AE73" s="2" t="str">
        <f>IF(sum!A66="MA",sum!H66,"*")</f>
        <v>*</v>
      </c>
      <c r="AH73" s="2" t="s">
        <v>186</v>
      </c>
      <c r="AI73" s="2" t="s">
        <v>187</v>
      </c>
      <c r="AJ73" s="2">
        <v>2040</v>
      </c>
      <c r="AK73" s="2" t="str">
        <f>IF(sum!A66="ON",sum!B66,"*")</f>
        <v>*</v>
      </c>
      <c r="AL73" s="2"/>
      <c r="AM73" s="2" t="str">
        <f>IF(sum!A66="ON",sum!H66,"*")</f>
        <v>*</v>
      </c>
      <c r="AP73" s="2" t="s">
        <v>186</v>
      </c>
      <c r="AQ73" s="2" t="s">
        <v>187</v>
      </c>
      <c r="AR73" s="2">
        <v>2040</v>
      </c>
      <c r="AS73" s="2" t="str">
        <f>IF(sum!A66="QU",sum!B66,"*")</f>
        <v>*</v>
      </c>
      <c r="AT73" s="2"/>
      <c r="AU73" s="2" t="str">
        <f>IF(sum!A66="QU",sum!H66,"*")</f>
        <v>*</v>
      </c>
      <c r="AX73" s="2" t="s">
        <v>186</v>
      </c>
      <c r="AY73" s="2" t="s">
        <v>187</v>
      </c>
      <c r="AZ73" s="2">
        <v>2040</v>
      </c>
      <c r="BA73" s="2" t="str">
        <f>IF(sum!A66="SA",sum!B66,"*")</f>
        <v>*</v>
      </c>
      <c r="BB73" s="2"/>
      <c r="BC73" s="2" t="str">
        <f>IF(sum!A66="SA",sum!H66,"*")</f>
        <v>*</v>
      </c>
    </row>
    <row r="74" spans="2:55">
      <c r="B74" s="2" t="s">
        <v>186</v>
      </c>
      <c r="C74" s="2" t="s">
        <v>187</v>
      </c>
      <c r="D74" s="2">
        <v>2040</v>
      </c>
      <c r="E74" s="2" t="str">
        <f>IF(sum!A67="AL",sum!B67,"*")</f>
        <v>R_ES-SH-SD_GAS_HE1</v>
      </c>
      <c r="F74" s="2"/>
      <c r="G74" s="2">
        <f>IF(sum!A67="AL",sum!H67,"*")</f>
        <v>0</v>
      </c>
      <c r="H74" s="2"/>
      <c r="J74" s="2" t="s">
        <v>186</v>
      </c>
      <c r="K74" s="2" t="s">
        <v>187</v>
      </c>
      <c r="L74" s="2">
        <v>2040</v>
      </c>
      <c r="M74" s="2" t="str">
        <f>IF(sum!A67="AT",sum!B67,"*")</f>
        <v>*</v>
      </c>
      <c r="N74" s="2"/>
      <c r="O74" s="2" t="str">
        <f>IF(sum!A67="AT",sum!H67,"*")</f>
        <v>*</v>
      </c>
      <c r="R74" s="2" t="s">
        <v>186</v>
      </c>
      <c r="S74" s="2" t="s">
        <v>187</v>
      </c>
      <c r="T74" s="2">
        <v>2040</v>
      </c>
      <c r="U74" s="2" t="str">
        <f>IF(sum!A67="BC",sum!B67,"*")</f>
        <v>*</v>
      </c>
      <c r="V74" s="2"/>
      <c r="W74" s="2" t="str">
        <f>IF(sum!A67="BC",sum!H67,"*")</f>
        <v>*</v>
      </c>
      <c r="Z74" s="2" t="s">
        <v>186</v>
      </c>
      <c r="AA74" s="2" t="s">
        <v>187</v>
      </c>
      <c r="AB74" s="2">
        <v>2040</v>
      </c>
      <c r="AC74" s="2" t="str">
        <f>IF(sum!A67="MA",sum!B67,"*")</f>
        <v>*</v>
      </c>
      <c r="AD74" s="2"/>
      <c r="AE74" s="2" t="str">
        <f>IF(sum!A67="MA",sum!H67,"*")</f>
        <v>*</v>
      </c>
      <c r="AH74" s="2" t="s">
        <v>186</v>
      </c>
      <c r="AI74" s="2" t="s">
        <v>187</v>
      </c>
      <c r="AJ74" s="2">
        <v>2040</v>
      </c>
      <c r="AK74" s="2" t="str">
        <f>IF(sum!A67="ON",sum!B67,"*")</f>
        <v>*</v>
      </c>
      <c r="AL74" s="2"/>
      <c r="AM74" s="2" t="str">
        <f>IF(sum!A67="ON",sum!H67,"*")</f>
        <v>*</v>
      </c>
      <c r="AP74" s="2" t="s">
        <v>186</v>
      </c>
      <c r="AQ74" s="2" t="s">
        <v>187</v>
      </c>
      <c r="AR74" s="2">
        <v>2040</v>
      </c>
      <c r="AS74" s="2" t="str">
        <f>IF(sum!A67="QU",sum!B67,"*")</f>
        <v>*</v>
      </c>
      <c r="AT74" s="2"/>
      <c r="AU74" s="2" t="str">
        <f>IF(sum!A67="QU",sum!H67,"*")</f>
        <v>*</v>
      </c>
      <c r="AX74" s="2" t="s">
        <v>186</v>
      </c>
      <c r="AY74" s="2" t="s">
        <v>187</v>
      </c>
      <c r="AZ74" s="2">
        <v>2040</v>
      </c>
      <c r="BA74" s="2" t="str">
        <f>IF(sum!A67="SA",sum!B67,"*")</f>
        <v>*</v>
      </c>
      <c r="BB74" s="2"/>
      <c r="BC74" s="2" t="str">
        <f>IF(sum!A67="SA",sum!H67,"*")</f>
        <v>*</v>
      </c>
    </row>
    <row r="75" spans="2:55">
      <c r="B75" s="2" t="s">
        <v>186</v>
      </c>
      <c r="C75" s="2" t="s">
        <v>187</v>
      </c>
      <c r="D75" s="2">
        <v>2040</v>
      </c>
      <c r="E75" s="2" t="str">
        <f>IF(sum!A68="AL",sum!B68,"*")</f>
        <v>R_ES-SH-SD_WOD1</v>
      </c>
      <c r="F75" s="2"/>
      <c r="G75" s="2">
        <f>IF(sum!A68="AL",sum!H68,"*")</f>
        <v>0</v>
      </c>
      <c r="H75" s="2"/>
      <c r="J75" s="2" t="s">
        <v>186</v>
      </c>
      <c r="K75" s="2" t="s">
        <v>187</v>
      </c>
      <c r="L75" s="2">
        <v>2040</v>
      </c>
      <c r="M75" s="2" t="str">
        <f>IF(sum!A68="AT",sum!B68,"*")</f>
        <v>*</v>
      </c>
      <c r="N75" s="2"/>
      <c r="O75" s="2" t="str">
        <f>IF(sum!A68="AT",sum!H68,"*")</f>
        <v>*</v>
      </c>
      <c r="R75" s="2" t="s">
        <v>186</v>
      </c>
      <c r="S75" s="2" t="s">
        <v>187</v>
      </c>
      <c r="T75" s="2">
        <v>2040</v>
      </c>
      <c r="U75" s="2" t="str">
        <f>IF(sum!A68="BC",sum!B68,"*")</f>
        <v>*</v>
      </c>
      <c r="V75" s="2"/>
      <c r="W75" s="2" t="str">
        <f>IF(sum!A68="BC",sum!H68,"*")</f>
        <v>*</v>
      </c>
      <c r="Z75" s="2" t="s">
        <v>186</v>
      </c>
      <c r="AA75" s="2" t="s">
        <v>187</v>
      </c>
      <c r="AB75" s="2">
        <v>2040</v>
      </c>
      <c r="AC75" s="2" t="str">
        <f>IF(sum!A68="MA",sum!B68,"*")</f>
        <v>*</v>
      </c>
      <c r="AD75" s="2"/>
      <c r="AE75" s="2" t="str">
        <f>IF(sum!A68="MA",sum!H68,"*")</f>
        <v>*</v>
      </c>
      <c r="AH75" s="2" t="s">
        <v>186</v>
      </c>
      <c r="AI75" s="2" t="s">
        <v>187</v>
      </c>
      <c r="AJ75" s="2">
        <v>2040</v>
      </c>
      <c r="AK75" s="2" t="str">
        <f>IF(sum!A68="ON",sum!B68,"*")</f>
        <v>*</v>
      </c>
      <c r="AL75" s="2"/>
      <c r="AM75" s="2" t="str">
        <f>IF(sum!A68="ON",sum!H68,"*")</f>
        <v>*</v>
      </c>
      <c r="AP75" s="2" t="s">
        <v>186</v>
      </c>
      <c r="AQ75" s="2" t="s">
        <v>187</v>
      </c>
      <c r="AR75" s="2">
        <v>2040</v>
      </c>
      <c r="AS75" s="2" t="str">
        <f>IF(sum!A68="QU",sum!B68,"*")</f>
        <v>*</v>
      </c>
      <c r="AT75" s="2"/>
      <c r="AU75" s="2" t="str">
        <f>IF(sum!A68="QU",sum!H68,"*")</f>
        <v>*</v>
      </c>
      <c r="AX75" s="2" t="s">
        <v>186</v>
      </c>
      <c r="AY75" s="2" t="s">
        <v>187</v>
      </c>
      <c r="AZ75" s="2">
        <v>2040</v>
      </c>
      <c r="BA75" s="2" t="str">
        <f>IF(sum!A68="SA",sum!B68,"*")</f>
        <v>*</v>
      </c>
      <c r="BB75" s="2"/>
      <c r="BC75" s="2" t="str">
        <f>IF(sum!A68="SA",sum!H68,"*")</f>
        <v>*</v>
      </c>
    </row>
    <row r="76" spans="2:55">
      <c r="B76" s="2" t="s">
        <v>186</v>
      </c>
      <c r="C76" s="2" t="s">
        <v>187</v>
      </c>
      <c r="D76" s="2">
        <v>2040</v>
      </c>
      <c r="E76" s="2" t="str">
        <f>IF(sum!A69="AL",sum!B69,"*")</f>
        <v>R_ES-WH-AP_COAPRO1</v>
      </c>
      <c r="F76" s="2"/>
      <c r="G76" s="2">
        <f>IF(sum!A69="AL",sum!H69,"*")</f>
        <v>0</v>
      </c>
      <c r="H76" s="2"/>
      <c r="J76" s="2" t="s">
        <v>186</v>
      </c>
      <c r="K76" s="2" t="s">
        <v>187</v>
      </c>
      <c r="L76" s="2">
        <v>2040</v>
      </c>
      <c r="M76" s="2" t="str">
        <f>IF(sum!A69="AT",sum!B69,"*")</f>
        <v>*</v>
      </c>
      <c r="N76" s="2"/>
      <c r="O76" s="2" t="str">
        <f>IF(sum!A69="AT",sum!H69,"*")</f>
        <v>*</v>
      </c>
      <c r="R76" s="2" t="s">
        <v>186</v>
      </c>
      <c r="S76" s="2" t="s">
        <v>187</v>
      </c>
      <c r="T76" s="2">
        <v>2040</v>
      </c>
      <c r="U76" s="2" t="str">
        <f>IF(sum!A69="BC",sum!B69,"*")</f>
        <v>*</v>
      </c>
      <c r="V76" s="2"/>
      <c r="W76" s="2" t="str">
        <f>IF(sum!A69="BC",sum!H69,"*")</f>
        <v>*</v>
      </c>
      <c r="Z76" s="2" t="s">
        <v>186</v>
      </c>
      <c r="AA76" s="2" t="s">
        <v>187</v>
      </c>
      <c r="AB76" s="2">
        <v>2040</v>
      </c>
      <c r="AC76" s="2" t="str">
        <f>IF(sum!A69="MA",sum!B69,"*")</f>
        <v>*</v>
      </c>
      <c r="AD76" s="2"/>
      <c r="AE76" s="2" t="str">
        <f>IF(sum!A69="MA",sum!H69,"*")</f>
        <v>*</v>
      </c>
      <c r="AH76" s="2" t="s">
        <v>186</v>
      </c>
      <c r="AI76" s="2" t="s">
        <v>187</v>
      </c>
      <c r="AJ76" s="2">
        <v>2040</v>
      </c>
      <c r="AK76" s="2" t="str">
        <f>IF(sum!A69="ON",sum!B69,"*")</f>
        <v>*</v>
      </c>
      <c r="AL76" s="2"/>
      <c r="AM76" s="2" t="str">
        <f>IF(sum!A69="ON",sum!H69,"*")</f>
        <v>*</v>
      </c>
      <c r="AP76" s="2" t="s">
        <v>186</v>
      </c>
      <c r="AQ76" s="2" t="s">
        <v>187</v>
      </c>
      <c r="AR76" s="2">
        <v>2040</v>
      </c>
      <c r="AS76" s="2" t="str">
        <f>IF(sum!A69="QU",sum!B69,"*")</f>
        <v>*</v>
      </c>
      <c r="AT76" s="2"/>
      <c r="AU76" s="2" t="str">
        <f>IF(sum!A69="QU",sum!H69,"*")</f>
        <v>*</v>
      </c>
      <c r="AX76" s="2" t="s">
        <v>186</v>
      </c>
      <c r="AY76" s="2" t="s">
        <v>187</v>
      </c>
      <c r="AZ76" s="2">
        <v>2040</v>
      </c>
      <c r="BA76" s="2" t="str">
        <f>IF(sum!A69="SA",sum!B69,"*")</f>
        <v>*</v>
      </c>
      <c r="BB76" s="2"/>
      <c r="BC76" s="2" t="str">
        <f>IF(sum!A69="SA",sum!H69,"*")</f>
        <v>*</v>
      </c>
    </row>
    <row r="77" spans="2:55">
      <c r="B77" s="2" t="s">
        <v>186</v>
      </c>
      <c r="C77" s="2" t="s">
        <v>187</v>
      </c>
      <c r="D77" s="2">
        <v>2040</v>
      </c>
      <c r="E77" s="2" t="str">
        <f>IF(sum!A70="AL",sum!B70,"*")</f>
        <v>R_ES-WH-AP_GAS1</v>
      </c>
      <c r="F77" s="2"/>
      <c r="G77" s="2">
        <f>IF(sum!A70="AL",sum!H70,"*")</f>
        <v>0</v>
      </c>
      <c r="H77" s="2"/>
      <c r="J77" s="2" t="s">
        <v>186</v>
      </c>
      <c r="K77" s="2" t="s">
        <v>187</v>
      </c>
      <c r="L77" s="2">
        <v>2040</v>
      </c>
      <c r="M77" s="2" t="str">
        <f>IF(sum!A70="AT",sum!B70,"*")</f>
        <v>*</v>
      </c>
      <c r="N77" s="2"/>
      <c r="O77" s="2" t="str">
        <f>IF(sum!A70="AT",sum!H70,"*")</f>
        <v>*</v>
      </c>
      <c r="R77" s="2" t="s">
        <v>186</v>
      </c>
      <c r="S77" s="2" t="s">
        <v>187</v>
      </c>
      <c r="T77" s="2">
        <v>2040</v>
      </c>
      <c r="U77" s="2" t="str">
        <f>IF(sum!A70="BC",sum!B70,"*")</f>
        <v>*</v>
      </c>
      <c r="V77" s="2"/>
      <c r="W77" s="2" t="str">
        <f>IF(sum!A70="BC",sum!H70,"*")</f>
        <v>*</v>
      </c>
      <c r="Z77" s="2" t="s">
        <v>186</v>
      </c>
      <c r="AA77" s="2" t="s">
        <v>187</v>
      </c>
      <c r="AB77" s="2">
        <v>2040</v>
      </c>
      <c r="AC77" s="2" t="str">
        <f>IF(sum!A70="MA",sum!B70,"*")</f>
        <v>*</v>
      </c>
      <c r="AD77" s="2"/>
      <c r="AE77" s="2" t="str">
        <f>IF(sum!A70="MA",sum!H70,"*")</f>
        <v>*</v>
      </c>
      <c r="AH77" s="2" t="s">
        <v>186</v>
      </c>
      <c r="AI77" s="2" t="s">
        <v>187</v>
      </c>
      <c r="AJ77" s="2">
        <v>2040</v>
      </c>
      <c r="AK77" s="2" t="str">
        <f>IF(sum!A70="ON",sum!B70,"*")</f>
        <v>*</v>
      </c>
      <c r="AL77" s="2"/>
      <c r="AM77" s="2" t="str">
        <f>IF(sum!A70="ON",sum!H70,"*")</f>
        <v>*</v>
      </c>
      <c r="AP77" s="2" t="s">
        <v>186</v>
      </c>
      <c r="AQ77" s="2" t="s">
        <v>187</v>
      </c>
      <c r="AR77" s="2">
        <v>2040</v>
      </c>
      <c r="AS77" s="2" t="str">
        <f>IF(sum!A70="QU",sum!B70,"*")</f>
        <v>*</v>
      </c>
      <c r="AT77" s="2"/>
      <c r="AU77" s="2" t="str">
        <f>IF(sum!A70="QU",sum!H70,"*")</f>
        <v>*</v>
      </c>
      <c r="AX77" s="2" t="s">
        <v>186</v>
      </c>
      <c r="AY77" s="2" t="s">
        <v>187</v>
      </c>
      <c r="AZ77" s="2">
        <v>2040</v>
      </c>
      <c r="BA77" s="2" t="str">
        <f>IF(sum!A70="SA",sum!B70,"*")</f>
        <v>*</v>
      </c>
      <c r="BB77" s="2"/>
      <c r="BC77" s="2" t="str">
        <f>IF(sum!A70="SA",sum!H70,"*")</f>
        <v>*</v>
      </c>
    </row>
    <row r="78" spans="2:55">
      <c r="B78" s="2" t="s">
        <v>186</v>
      </c>
      <c r="C78" s="2" t="s">
        <v>187</v>
      </c>
      <c r="D78" s="2">
        <v>2040</v>
      </c>
      <c r="E78" s="2" t="str">
        <f>IF(sum!A71="AL",sum!B71,"*")</f>
        <v>R_ES-WH-AP_STEAM1</v>
      </c>
      <c r="F78" s="2"/>
      <c r="G78" s="2">
        <f>IF(sum!A71="AL",sum!H71,"*")</f>
        <v>0.0394142081343329</v>
      </c>
      <c r="H78" s="2"/>
      <c r="J78" s="2" t="s">
        <v>186</v>
      </c>
      <c r="K78" s="2" t="s">
        <v>187</v>
      </c>
      <c r="L78" s="2">
        <v>2040</v>
      </c>
      <c r="M78" s="2" t="str">
        <f>IF(sum!A71="AT",sum!B71,"*")</f>
        <v>*</v>
      </c>
      <c r="N78" s="2"/>
      <c r="O78" s="2" t="str">
        <f>IF(sum!A71="AT",sum!H71,"*")</f>
        <v>*</v>
      </c>
      <c r="R78" s="2" t="s">
        <v>186</v>
      </c>
      <c r="S78" s="2" t="s">
        <v>187</v>
      </c>
      <c r="T78" s="2">
        <v>2040</v>
      </c>
      <c r="U78" s="2" t="str">
        <f>IF(sum!A71="BC",sum!B71,"*")</f>
        <v>*</v>
      </c>
      <c r="V78" s="2"/>
      <c r="W78" s="2" t="str">
        <f>IF(sum!A71="BC",sum!H71,"*")</f>
        <v>*</v>
      </c>
      <c r="Z78" s="2" t="s">
        <v>186</v>
      </c>
      <c r="AA78" s="2" t="s">
        <v>187</v>
      </c>
      <c r="AB78" s="2">
        <v>2040</v>
      </c>
      <c r="AC78" s="2" t="str">
        <f>IF(sum!A71="MA",sum!B71,"*")</f>
        <v>*</v>
      </c>
      <c r="AD78" s="2"/>
      <c r="AE78" s="2" t="str">
        <f>IF(sum!A71="MA",sum!H71,"*")</f>
        <v>*</v>
      </c>
      <c r="AH78" s="2" t="s">
        <v>186</v>
      </c>
      <c r="AI78" s="2" t="s">
        <v>187</v>
      </c>
      <c r="AJ78" s="2">
        <v>2040</v>
      </c>
      <c r="AK78" s="2" t="str">
        <f>IF(sum!A71="ON",sum!B71,"*")</f>
        <v>*</v>
      </c>
      <c r="AL78" s="2"/>
      <c r="AM78" s="2" t="str">
        <f>IF(sum!A71="ON",sum!H71,"*")</f>
        <v>*</v>
      </c>
      <c r="AP78" s="2" t="s">
        <v>186</v>
      </c>
      <c r="AQ78" s="2" t="s">
        <v>187</v>
      </c>
      <c r="AR78" s="2">
        <v>2040</v>
      </c>
      <c r="AS78" s="2" t="str">
        <f>IF(sum!A71="QU",sum!B71,"*")</f>
        <v>*</v>
      </c>
      <c r="AT78" s="2"/>
      <c r="AU78" s="2" t="str">
        <f>IF(sum!A71="QU",sum!H71,"*")</f>
        <v>*</v>
      </c>
      <c r="AX78" s="2" t="s">
        <v>186</v>
      </c>
      <c r="AY78" s="2" t="s">
        <v>187</v>
      </c>
      <c r="AZ78" s="2">
        <v>2040</v>
      </c>
      <c r="BA78" s="2" t="str">
        <f>IF(sum!A71="SA",sum!B71,"*")</f>
        <v>*</v>
      </c>
      <c r="BB78" s="2"/>
      <c r="BC78" s="2" t="str">
        <f>IF(sum!A71="SA",sum!H71,"*")</f>
        <v>*</v>
      </c>
    </row>
    <row r="79" spans="2:55">
      <c r="B79" s="2" t="s">
        <v>186</v>
      </c>
      <c r="C79" s="2" t="s">
        <v>187</v>
      </c>
      <c r="D79" s="2">
        <v>2040</v>
      </c>
      <c r="E79" s="2" t="str">
        <f>IF(sum!A72="AL",sum!B72,"*")</f>
        <v>R_ES-WH-MOB_COAPRO1</v>
      </c>
      <c r="F79" s="2"/>
      <c r="G79" s="2">
        <f>IF(sum!A72="AL",sum!H72,"*")</f>
        <v>0</v>
      </c>
      <c r="H79" s="2"/>
      <c r="J79" s="2" t="s">
        <v>186</v>
      </c>
      <c r="K79" s="2" t="s">
        <v>187</v>
      </c>
      <c r="L79" s="2">
        <v>2040</v>
      </c>
      <c r="M79" s="2" t="str">
        <f>IF(sum!A72="AT",sum!B72,"*")</f>
        <v>*</v>
      </c>
      <c r="N79" s="2"/>
      <c r="O79" s="2" t="str">
        <f>IF(sum!A72="AT",sum!H72,"*")</f>
        <v>*</v>
      </c>
      <c r="R79" s="2" t="s">
        <v>186</v>
      </c>
      <c r="S79" s="2" t="s">
        <v>187</v>
      </c>
      <c r="T79" s="2">
        <v>2040</v>
      </c>
      <c r="U79" s="2" t="str">
        <f>IF(sum!A72="BC",sum!B72,"*")</f>
        <v>*</v>
      </c>
      <c r="V79" s="2"/>
      <c r="W79" s="2" t="str">
        <f>IF(sum!A72="BC",sum!H72,"*")</f>
        <v>*</v>
      </c>
      <c r="Z79" s="2" t="s">
        <v>186</v>
      </c>
      <c r="AA79" s="2" t="s">
        <v>187</v>
      </c>
      <c r="AB79" s="2">
        <v>2040</v>
      </c>
      <c r="AC79" s="2" t="str">
        <f>IF(sum!A72="MA",sum!B72,"*")</f>
        <v>*</v>
      </c>
      <c r="AD79" s="2"/>
      <c r="AE79" s="2" t="str">
        <f>IF(sum!A72="MA",sum!H72,"*")</f>
        <v>*</v>
      </c>
      <c r="AH79" s="2" t="s">
        <v>186</v>
      </c>
      <c r="AI79" s="2" t="s">
        <v>187</v>
      </c>
      <c r="AJ79" s="2">
        <v>2040</v>
      </c>
      <c r="AK79" s="2" t="str">
        <f>IF(sum!A72="ON",sum!B72,"*")</f>
        <v>*</v>
      </c>
      <c r="AL79" s="2"/>
      <c r="AM79" s="2" t="str">
        <f>IF(sum!A72="ON",sum!H72,"*")</f>
        <v>*</v>
      </c>
      <c r="AP79" s="2" t="s">
        <v>186</v>
      </c>
      <c r="AQ79" s="2" t="s">
        <v>187</v>
      </c>
      <c r="AR79" s="2">
        <v>2040</v>
      </c>
      <c r="AS79" s="2" t="str">
        <f>IF(sum!A72="QU",sum!B72,"*")</f>
        <v>*</v>
      </c>
      <c r="AT79" s="2"/>
      <c r="AU79" s="2" t="str">
        <f>IF(sum!A72="QU",sum!H72,"*")</f>
        <v>*</v>
      </c>
      <c r="AX79" s="2" t="s">
        <v>186</v>
      </c>
      <c r="AY79" s="2" t="s">
        <v>187</v>
      </c>
      <c r="AZ79" s="2">
        <v>2040</v>
      </c>
      <c r="BA79" s="2" t="str">
        <f>IF(sum!A72="SA",sum!B72,"*")</f>
        <v>*</v>
      </c>
      <c r="BB79" s="2"/>
      <c r="BC79" s="2" t="str">
        <f>IF(sum!A72="SA",sum!H72,"*")</f>
        <v>*</v>
      </c>
    </row>
    <row r="80" spans="2:55">
      <c r="B80" s="2" t="s">
        <v>186</v>
      </c>
      <c r="C80" s="2" t="s">
        <v>187</v>
      </c>
      <c r="D80" s="2">
        <v>2040</v>
      </c>
      <c r="E80" s="2" t="str">
        <f>IF(sum!A73="AL",sum!B73,"*")</f>
        <v>R_ES-WH-MOB_STEAM1</v>
      </c>
      <c r="F80" s="2"/>
      <c r="G80" s="2">
        <f>IF(sum!A73="AL",sum!H73,"*")</f>
        <v>0.00920554249037654</v>
      </c>
      <c r="H80" s="2"/>
      <c r="J80" s="2" t="s">
        <v>186</v>
      </c>
      <c r="K80" s="2" t="s">
        <v>187</v>
      </c>
      <c r="L80" s="2">
        <v>2040</v>
      </c>
      <c r="M80" s="2" t="str">
        <f>IF(sum!A73="AT",sum!B73,"*")</f>
        <v>*</v>
      </c>
      <c r="N80" s="2"/>
      <c r="O80" s="2" t="str">
        <f>IF(sum!A73="AT",sum!H73,"*")</f>
        <v>*</v>
      </c>
      <c r="R80" s="2" t="s">
        <v>186</v>
      </c>
      <c r="S80" s="2" t="s">
        <v>187</v>
      </c>
      <c r="T80" s="2">
        <v>2040</v>
      </c>
      <c r="U80" s="2" t="str">
        <f>IF(sum!A73="BC",sum!B73,"*")</f>
        <v>*</v>
      </c>
      <c r="V80" s="2"/>
      <c r="W80" s="2" t="str">
        <f>IF(sum!A73="BC",sum!H73,"*")</f>
        <v>*</v>
      </c>
      <c r="Z80" s="2" t="s">
        <v>186</v>
      </c>
      <c r="AA80" s="2" t="s">
        <v>187</v>
      </c>
      <c r="AB80" s="2">
        <v>2040</v>
      </c>
      <c r="AC80" s="2" t="str">
        <f>IF(sum!A73="MA",sum!B73,"*")</f>
        <v>*</v>
      </c>
      <c r="AD80" s="2"/>
      <c r="AE80" s="2" t="str">
        <f>IF(sum!A73="MA",sum!H73,"*")</f>
        <v>*</v>
      </c>
      <c r="AH80" s="2" t="s">
        <v>186</v>
      </c>
      <c r="AI80" s="2" t="s">
        <v>187</v>
      </c>
      <c r="AJ80" s="2">
        <v>2040</v>
      </c>
      <c r="AK80" s="2" t="str">
        <f>IF(sum!A73="ON",sum!B73,"*")</f>
        <v>*</v>
      </c>
      <c r="AL80" s="2"/>
      <c r="AM80" s="2" t="str">
        <f>IF(sum!A73="ON",sum!H73,"*")</f>
        <v>*</v>
      </c>
      <c r="AP80" s="2" t="s">
        <v>186</v>
      </c>
      <c r="AQ80" s="2" t="s">
        <v>187</v>
      </c>
      <c r="AR80" s="2">
        <v>2040</v>
      </c>
      <c r="AS80" s="2" t="str">
        <f>IF(sum!A73="QU",sum!B73,"*")</f>
        <v>*</v>
      </c>
      <c r="AT80" s="2"/>
      <c r="AU80" s="2" t="str">
        <f>IF(sum!A73="QU",sum!H73,"*")</f>
        <v>*</v>
      </c>
      <c r="AX80" s="2" t="s">
        <v>186</v>
      </c>
      <c r="AY80" s="2" t="s">
        <v>187</v>
      </c>
      <c r="AZ80" s="2">
        <v>2040</v>
      </c>
      <c r="BA80" s="2" t="str">
        <f>IF(sum!A73="SA",sum!B73,"*")</f>
        <v>*</v>
      </c>
      <c r="BB80" s="2"/>
      <c r="BC80" s="2" t="str">
        <f>IF(sum!A73="SA",sum!H73,"*")</f>
        <v>*</v>
      </c>
    </row>
    <row r="81" spans="2:55">
      <c r="B81" s="2" t="s">
        <v>186</v>
      </c>
      <c r="C81" s="2" t="s">
        <v>187</v>
      </c>
      <c r="D81" s="2">
        <v>2040</v>
      </c>
      <c r="E81" s="2" t="str">
        <f>IF(sum!A74="AL",sum!B74,"*")</f>
        <v>R_ES-WH-SA_COAPRO1</v>
      </c>
      <c r="F81" s="2"/>
      <c r="G81" s="2">
        <f>IF(sum!A74="AL",sum!H74,"*")</f>
        <v>0</v>
      </c>
      <c r="H81" s="2"/>
      <c r="J81" s="2" t="s">
        <v>186</v>
      </c>
      <c r="K81" s="2" t="s">
        <v>187</v>
      </c>
      <c r="L81" s="2">
        <v>2040</v>
      </c>
      <c r="M81" s="2" t="str">
        <f>IF(sum!A74="AT",sum!B74,"*")</f>
        <v>*</v>
      </c>
      <c r="N81" s="2"/>
      <c r="O81" s="2" t="str">
        <f>IF(sum!A74="AT",sum!H74,"*")</f>
        <v>*</v>
      </c>
      <c r="R81" s="2" t="s">
        <v>186</v>
      </c>
      <c r="S81" s="2" t="s">
        <v>187</v>
      </c>
      <c r="T81" s="2">
        <v>2040</v>
      </c>
      <c r="U81" s="2" t="str">
        <f>IF(sum!A74="BC",sum!B74,"*")</f>
        <v>*</v>
      </c>
      <c r="V81" s="2"/>
      <c r="W81" s="2" t="str">
        <f>IF(sum!A74="BC",sum!H74,"*")</f>
        <v>*</v>
      </c>
      <c r="Z81" s="2" t="s">
        <v>186</v>
      </c>
      <c r="AA81" s="2" t="s">
        <v>187</v>
      </c>
      <c r="AB81" s="2">
        <v>2040</v>
      </c>
      <c r="AC81" s="2" t="str">
        <f>IF(sum!A74="MA",sum!B74,"*")</f>
        <v>*</v>
      </c>
      <c r="AD81" s="2"/>
      <c r="AE81" s="2" t="str">
        <f>IF(sum!A74="MA",sum!H74,"*")</f>
        <v>*</v>
      </c>
      <c r="AH81" s="2" t="s">
        <v>186</v>
      </c>
      <c r="AI81" s="2" t="s">
        <v>187</v>
      </c>
      <c r="AJ81" s="2">
        <v>2040</v>
      </c>
      <c r="AK81" s="2" t="str">
        <f>IF(sum!A74="ON",sum!B74,"*")</f>
        <v>*</v>
      </c>
      <c r="AL81" s="2"/>
      <c r="AM81" s="2" t="str">
        <f>IF(sum!A74="ON",sum!H74,"*")</f>
        <v>*</v>
      </c>
      <c r="AP81" s="2" t="s">
        <v>186</v>
      </c>
      <c r="AQ81" s="2" t="s">
        <v>187</v>
      </c>
      <c r="AR81" s="2">
        <v>2040</v>
      </c>
      <c r="AS81" s="2" t="str">
        <f>IF(sum!A74="QU",sum!B74,"*")</f>
        <v>*</v>
      </c>
      <c r="AT81" s="2"/>
      <c r="AU81" s="2" t="str">
        <f>IF(sum!A74="QU",sum!H74,"*")</f>
        <v>*</v>
      </c>
      <c r="AX81" s="2" t="s">
        <v>186</v>
      </c>
      <c r="AY81" s="2" t="s">
        <v>187</v>
      </c>
      <c r="AZ81" s="2">
        <v>2040</v>
      </c>
      <c r="BA81" s="2" t="str">
        <f>IF(sum!A74="SA",sum!B74,"*")</f>
        <v>*</v>
      </c>
      <c r="BB81" s="2"/>
      <c r="BC81" s="2" t="str">
        <f>IF(sum!A74="SA",sum!H74,"*")</f>
        <v>*</v>
      </c>
    </row>
    <row r="82" spans="2:55">
      <c r="B82" s="2" t="s">
        <v>186</v>
      </c>
      <c r="C82" s="2" t="s">
        <v>187</v>
      </c>
      <c r="D82" s="2">
        <v>2040</v>
      </c>
      <c r="E82" s="2" t="str">
        <f>IF(sum!A75="AL",sum!B75,"*")</f>
        <v>R_ES-WH-SA_GAS1</v>
      </c>
      <c r="F82" s="2"/>
      <c r="G82" s="2">
        <f>IF(sum!A75="AL",sum!H75,"*")</f>
        <v>0</v>
      </c>
      <c r="H82" s="2"/>
      <c r="J82" s="2" t="s">
        <v>186</v>
      </c>
      <c r="K82" s="2" t="s">
        <v>187</v>
      </c>
      <c r="L82" s="2">
        <v>2040</v>
      </c>
      <c r="M82" s="2" t="str">
        <f>IF(sum!A75="AT",sum!B75,"*")</f>
        <v>*</v>
      </c>
      <c r="N82" s="2"/>
      <c r="O82" s="2" t="str">
        <f>IF(sum!A75="AT",sum!H75,"*")</f>
        <v>*</v>
      </c>
      <c r="R82" s="2" t="s">
        <v>186</v>
      </c>
      <c r="S82" s="2" t="s">
        <v>187</v>
      </c>
      <c r="T82" s="2">
        <v>2040</v>
      </c>
      <c r="U82" s="2" t="str">
        <f>IF(sum!A75="BC",sum!B75,"*")</f>
        <v>*</v>
      </c>
      <c r="V82" s="2"/>
      <c r="W82" s="2" t="str">
        <f>IF(sum!A75="BC",sum!H75,"*")</f>
        <v>*</v>
      </c>
      <c r="Z82" s="2" t="s">
        <v>186</v>
      </c>
      <c r="AA82" s="2" t="s">
        <v>187</v>
      </c>
      <c r="AB82" s="2">
        <v>2040</v>
      </c>
      <c r="AC82" s="2" t="str">
        <f>IF(sum!A75="MA",sum!B75,"*")</f>
        <v>*</v>
      </c>
      <c r="AD82" s="2"/>
      <c r="AE82" s="2" t="str">
        <f>IF(sum!A75="MA",sum!H75,"*")</f>
        <v>*</v>
      </c>
      <c r="AH82" s="2" t="s">
        <v>186</v>
      </c>
      <c r="AI82" s="2" t="s">
        <v>187</v>
      </c>
      <c r="AJ82" s="2">
        <v>2040</v>
      </c>
      <c r="AK82" s="2" t="str">
        <f>IF(sum!A75="ON",sum!B75,"*")</f>
        <v>*</v>
      </c>
      <c r="AL82" s="2"/>
      <c r="AM82" s="2" t="str">
        <f>IF(sum!A75="ON",sum!H75,"*")</f>
        <v>*</v>
      </c>
      <c r="AP82" s="2" t="s">
        <v>186</v>
      </c>
      <c r="AQ82" s="2" t="s">
        <v>187</v>
      </c>
      <c r="AR82" s="2">
        <v>2040</v>
      </c>
      <c r="AS82" s="2" t="str">
        <f>IF(sum!A75="QU",sum!B75,"*")</f>
        <v>*</v>
      </c>
      <c r="AT82" s="2"/>
      <c r="AU82" s="2" t="str">
        <f>IF(sum!A75="QU",sum!H75,"*")</f>
        <v>*</v>
      </c>
      <c r="AX82" s="2" t="s">
        <v>186</v>
      </c>
      <c r="AY82" s="2" t="s">
        <v>187</v>
      </c>
      <c r="AZ82" s="2">
        <v>2040</v>
      </c>
      <c r="BA82" s="2" t="str">
        <f>IF(sum!A75="SA",sum!B75,"*")</f>
        <v>*</v>
      </c>
      <c r="BB82" s="2"/>
      <c r="BC82" s="2" t="str">
        <f>IF(sum!A75="SA",sum!H75,"*")</f>
        <v>*</v>
      </c>
    </row>
    <row r="83" spans="2:55">
      <c r="B83" s="2" t="s">
        <v>186</v>
      </c>
      <c r="C83" s="2" t="s">
        <v>187</v>
      </c>
      <c r="D83" s="2">
        <v>2040</v>
      </c>
      <c r="E83" s="2" t="str">
        <f>IF(sum!A76="AL",sum!B76,"*")</f>
        <v>R_ES-WH-SA_STEAM1</v>
      </c>
      <c r="F83" s="2"/>
      <c r="G83" s="2">
        <f>IF(sum!A76="AL",sum!H76,"*")</f>
        <v>0.0215660694363496</v>
      </c>
      <c r="H83" s="2"/>
      <c r="J83" s="2" t="s">
        <v>186</v>
      </c>
      <c r="K83" s="2" t="s">
        <v>187</v>
      </c>
      <c r="L83" s="2">
        <v>2040</v>
      </c>
      <c r="M83" s="2" t="str">
        <f>IF(sum!A76="AT",sum!B76,"*")</f>
        <v>*</v>
      </c>
      <c r="N83" s="2"/>
      <c r="O83" s="2" t="str">
        <f>IF(sum!A76="AT",sum!H76,"*")</f>
        <v>*</v>
      </c>
      <c r="R83" s="2" t="s">
        <v>186</v>
      </c>
      <c r="S83" s="2" t="s">
        <v>187</v>
      </c>
      <c r="T83" s="2">
        <v>2040</v>
      </c>
      <c r="U83" s="2" t="str">
        <f>IF(sum!A76="BC",sum!B76,"*")</f>
        <v>*</v>
      </c>
      <c r="V83" s="2"/>
      <c r="W83" s="2" t="str">
        <f>IF(sum!A76="BC",sum!H76,"*")</f>
        <v>*</v>
      </c>
      <c r="Z83" s="2" t="s">
        <v>186</v>
      </c>
      <c r="AA83" s="2" t="s">
        <v>187</v>
      </c>
      <c r="AB83" s="2">
        <v>2040</v>
      </c>
      <c r="AC83" s="2" t="str">
        <f>IF(sum!A76="MA",sum!B76,"*")</f>
        <v>*</v>
      </c>
      <c r="AD83" s="2"/>
      <c r="AE83" s="2" t="str">
        <f>IF(sum!A76="MA",sum!H76,"*")</f>
        <v>*</v>
      </c>
      <c r="AH83" s="2" t="s">
        <v>186</v>
      </c>
      <c r="AI83" s="2" t="s">
        <v>187</v>
      </c>
      <c r="AJ83" s="2">
        <v>2040</v>
      </c>
      <c r="AK83" s="2" t="str">
        <f>IF(sum!A76="ON",sum!B76,"*")</f>
        <v>*</v>
      </c>
      <c r="AL83" s="2"/>
      <c r="AM83" s="2" t="str">
        <f>IF(sum!A76="ON",sum!H76,"*")</f>
        <v>*</v>
      </c>
      <c r="AP83" s="2" t="s">
        <v>186</v>
      </c>
      <c r="AQ83" s="2" t="s">
        <v>187</v>
      </c>
      <c r="AR83" s="2">
        <v>2040</v>
      </c>
      <c r="AS83" s="2" t="str">
        <f>IF(sum!A76="QU",sum!B76,"*")</f>
        <v>*</v>
      </c>
      <c r="AT83" s="2"/>
      <c r="AU83" s="2" t="str">
        <f>IF(sum!A76="QU",sum!H76,"*")</f>
        <v>*</v>
      </c>
      <c r="AX83" s="2" t="s">
        <v>186</v>
      </c>
      <c r="AY83" s="2" t="s">
        <v>187</v>
      </c>
      <c r="AZ83" s="2">
        <v>2040</v>
      </c>
      <c r="BA83" s="2" t="str">
        <f>IF(sum!A76="SA",sum!B76,"*")</f>
        <v>*</v>
      </c>
      <c r="BB83" s="2"/>
      <c r="BC83" s="2" t="str">
        <f>IF(sum!A76="SA",sum!H76,"*")</f>
        <v>*</v>
      </c>
    </row>
    <row r="84" spans="2:55">
      <c r="B84" s="2" t="s">
        <v>186</v>
      </c>
      <c r="C84" s="2" t="s">
        <v>187</v>
      </c>
      <c r="D84" s="2">
        <v>2040</v>
      </c>
      <c r="E84" s="2" t="str">
        <f>IF(sum!A77="AL",sum!B77,"*")</f>
        <v>R_ES-WH-SD_COAPRO1</v>
      </c>
      <c r="F84" s="2"/>
      <c r="G84" s="2">
        <f>IF(sum!A77="AL",sum!H77,"*")</f>
        <v>0</v>
      </c>
      <c r="H84" s="2"/>
      <c r="J84" s="2" t="s">
        <v>186</v>
      </c>
      <c r="K84" s="2" t="s">
        <v>187</v>
      </c>
      <c r="L84" s="2">
        <v>2040</v>
      </c>
      <c r="M84" s="2" t="str">
        <f>IF(sum!A77="AT",sum!B77,"*")</f>
        <v>*</v>
      </c>
      <c r="N84" s="2"/>
      <c r="O84" s="2" t="str">
        <f>IF(sum!A77="AT",sum!H77,"*")</f>
        <v>*</v>
      </c>
      <c r="R84" s="2" t="s">
        <v>186</v>
      </c>
      <c r="S84" s="2" t="s">
        <v>187</v>
      </c>
      <c r="T84" s="2">
        <v>2040</v>
      </c>
      <c r="U84" s="2" t="str">
        <f>IF(sum!A77="BC",sum!B77,"*")</f>
        <v>*</v>
      </c>
      <c r="V84" s="2"/>
      <c r="W84" s="2" t="str">
        <f>IF(sum!A77="BC",sum!H77,"*")</f>
        <v>*</v>
      </c>
      <c r="Z84" s="2" t="s">
        <v>186</v>
      </c>
      <c r="AA84" s="2" t="s">
        <v>187</v>
      </c>
      <c r="AB84" s="2">
        <v>2040</v>
      </c>
      <c r="AC84" s="2" t="str">
        <f>IF(sum!A77="MA",sum!B77,"*")</f>
        <v>*</v>
      </c>
      <c r="AD84" s="2"/>
      <c r="AE84" s="2" t="str">
        <f>IF(sum!A77="MA",sum!H77,"*")</f>
        <v>*</v>
      </c>
      <c r="AH84" s="2" t="s">
        <v>186</v>
      </c>
      <c r="AI84" s="2" t="s">
        <v>187</v>
      </c>
      <c r="AJ84" s="2">
        <v>2040</v>
      </c>
      <c r="AK84" s="2" t="str">
        <f>IF(sum!A77="ON",sum!B77,"*")</f>
        <v>*</v>
      </c>
      <c r="AL84" s="2"/>
      <c r="AM84" s="2" t="str">
        <f>IF(sum!A77="ON",sum!H77,"*")</f>
        <v>*</v>
      </c>
      <c r="AP84" s="2" t="s">
        <v>186</v>
      </c>
      <c r="AQ84" s="2" t="s">
        <v>187</v>
      </c>
      <c r="AR84" s="2">
        <v>2040</v>
      </c>
      <c r="AS84" s="2" t="str">
        <f>IF(sum!A77="QU",sum!B77,"*")</f>
        <v>*</v>
      </c>
      <c r="AT84" s="2"/>
      <c r="AU84" s="2" t="str">
        <f>IF(sum!A77="QU",sum!H77,"*")</f>
        <v>*</v>
      </c>
      <c r="AX84" s="2" t="s">
        <v>186</v>
      </c>
      <c r="AY84" s="2" t="s">
        <v>187</v>
      </c>
      <c r="AZ84" s="2">
        <v>2040</v>
      </c>
      <c r="BA84" s="2" t="str">
        <f>IF(sum!A77="SA",sum!B77,"*")</f>
        <v>*</v>
      </c>
      <c r="BB84" s="2"/>
      <c r="BC84" s="2" t="str">
        <f>IF(sum!A77="SA",sum!H77,"*")</f>
        <v>*</v>
      </c>
    </row>
    <row r="85" spans="2:55">
      <c r="B85" s="2" t="s">
        <v>186</v>
      </c>
      <c r="C85" s="2" t="s">
        <v>187</v>
      </c>
      <c r="D85" s="2">
        <v>2040</v>
      </c>
      <c r="E85" s="2" t="str">
        <f>IF(sum!A78="AL",sum!B78,"*")</f>
        <v>R_ES-WH-SD_GAS1</v>
      </c>
      <c r="F85" s="2"/>
      <c r="G85" s="2">
        <f>IF(sum!A78="AL",sum!H78,"*")</f>
        <v>0</v>
      </c>
      <c r="H85" s="2"/>
      <c r="J85" s="2" t="s">
        <v>186</v>
      </c>
      <c r="K85" s="2" t="s">
        <v>187</v>
      </c>
      <c r="L85" s="2">
        <v>2040</v>
      </c>
      <c r="M85" s="2" t="str">
        <f>IF(sum!A78="AT",sum!B78,"*")</f>
        <v>*</v>
      </c>
      <c r="N85" s="2"/>
      <c r="O85" s="2" t="str">
        <f>IF(sum!A78="AT",sum!H78,"*")</f>
        <v>*</v>
      </c>
      <c r="R85" s="2" t="s">
        <v>186</v>
      </c>
      <c r="S85" s="2" t="s">
        <v>187</v>
      </c>
      <c r="T85" s="2">
        <v>2040</v>
      </c>
      <c r="U85" s="2" t="str">
        <f>IF(sum!A78="BC",sum!B78,"*")</f>
        <v>*</v>
      </c>
      <c r="V85" s="2"/>
      <c r="W85" s="2" t="str">
        <f>IF(sum!A78="BC",sum!H78,"*")</f>
        <v>*</v>
      </c>
      <c r="Z85" s="2" t="s">
        <v>186</v>
      </c>
      <c r="AA85" s="2" t="s">
        <v>187</v>
      </c>
      <c r="AB85" s="2">
        <v>2040</v>
      </c>
      <c r="AC85" s="2" t="str">
        <f>IF(sum!A78="MA",sum!B78,"*")</f>
        <v>*</v>
      </c>
      <c r="AD85" s="2"/>
      <c r="AE85" s="2" t="str">
        <f>IF(sum!A78="MA",sum!H78,"*")</f>
        <v>*</v>
      </c>
      <c r="AH85" s="2" t="s">
        <v>186</v>
      </c>
      <c r="AI85" s="2" t="s">
        <v>187</v>
      </c>
      <c r="AJ85" s="2">
        <v>2040</v>
      </c>
      <c r="AK85" s="2" t="str">
        <f>IF(sum!A78="ON",sum!B78,"*")</f>
        <v>*</v>
      </c>
      <c r="AL85" s="2"/>
      <c r="AM85" s="2" t="str">
        <f>IF(sum!A78="ON",sum!H78,"*")</f>
        <v>*</v>
      </c>
      <c r="AP85" s="2" t="s">
        <v>186</v>
      </c>
      <c r="AQ85" s="2" t="s">
        <v>187</v>
      </c>
      <c r="AR85" s="2">
        <v>2040</v>
      </c>
      <c r="AS85" s="2" t="str">
        <f>IF(sum!A78="QU",sum!B78,"*")</f>
        <v>*</v>
      </c>
      <c r="AT85" s="2"/>
      <c r="AU85" s="2" t="str">
        <f>IF(sum!A78="QU",sum!H78,"*")</f>
        <v>*</v>
      </c>
      <c r="AX85" s="2" t="s">
        <v>186</v>
      </c>
      <c r="AY85" s="2" t="s">
        <v>187</v>
      </c>
      <c r="AZ85" s="2">
        <v>2040</v>
      </c>
      <c r="BA85" s="2" t="str">
        <f>IF(sum!A78="SA",sum!B78,"*")</f>
        <v>*</v>
      </c>
      <c r="BB85" s="2"/>
      <c r="BC85" s="2" t="str">
        <f>IF(sum!A78="SA",sum!H78,"*")</f>
        <v>*</v>
      </c>
    </row>
    <row r="86" spans="2:55">
      <c r="B86" s="2" t="s">
        <v>186</v>
      </c>
      <c r="C86" s="2" t="s">
        <v>187</v>
      </c>
      <c r="D86" s="2">
        <v>2040</v>
      </c>
      <c r="E86" s="2" t="str">
        <f>IF(sum!A79="AL",sum!B79,"*")</f>
        <v>R_ES-WH-SD_STEAM1</v>
      </c>
      <c r="F86" s="2"/>
      <c r="G86" s="2">
        <f>IF(sum!A79="AL",sum!H79,"*")</f>
        <v>0</v>
      </c>
      <c r="H86" s="2"/>
      <c r="J86" s="2" t="s">
        <v>186</v>
      </c>
      <c r="K86" s="2" t="s">
        <v>187</v>
      </c>
      <c r="L86" s="2">
        <v>2040</v>
      </c>
      <c r="M86" s="2" t="str">
        <f>IF(sum!A79="AT",sum!B79,"*")</f>
        <v>*</v>
      </c>
      <c r="N86" s="2"/>
      <c r="O86" s="2" t="str">
        <f>IF(sum!A79="AT",sum!H79,"*")</f>
        <v>*</v>
      </c>
      <c r="R86" s="2" t="s">
        <v>186</v>
      </c>
      <c r="S86" s="2" t="s">
        <v>187</v>
      </c>
      <c r="T86" s="2">
        <v>2040</v>
      </c>
      <c r="U86" s="2" t="str">
        <f>IF(sum!A79="BC",sum!B79,"*")</f>
        <v>*</v>
      </c>
      <c r="V86" s="2"/>
      <c r="W86" s="2" t="str">
        <f>IF(sum!A79="BC",sum!H79,"*")</f>
        <v>*</v>
      </c>
      <c r="Z86" s="2" t="s">
        <v>186</v>
      </c>
      <c r="AA86" s="2" t="s">
        <v>187</v>
      </c>
      <c r="AB86" s="2">
        <v>2040</v>
      </c>
      <c r="AC86" s="2" t="str">
        <f>IF(sum!A79="MA",sum!B79,"*")</f>
        <v>*</v>
      </c>
      <c r="AD86" s="2"/>
      <c r="AE86" s="2" t="str">
        <f>IF(sum!A79="MA",sum!H79,"*")</f>
        <v>*</v>
      </c>
      <c r="AH86" s="2" t="s">
        <v>186</v>
      </c>
      <c r="AI86" s="2" t="s">
        <v>187</v>
      </c>
      <c r="AJ86" s="2">
        <v>2040</v>
      </c>
      <c r="AK86" s="2" t="str">
        <f>IF(sum!A79="ON",sum!B79,"*")</f>
        <v>*</v>
      </c>
      <c r="AL86" s="2"/>
      <c r="AM86" s="2" t="str">
        <f>IF(sum!A79="ON",sum!H79,"*")</f>
        <v>*</v>
      </c>
      <c r="AP86" s="2" t="s">
        <v>186</v>
      </c>
      <c r="AQ86" s="2" t="s">
        <v>187</v>
      </c>
      <c r="AR86" s="2">
        <v>2040</v>
      </c>
      <c r="AS86" s="2" t="str">
        <f>IF(sum!A79="QU",sum!B79,"*")</f>
        <v>*</v>
      </c>
      <c r="AT86" s="2"/>
      <c r="AU86" s="2" t="str">
        <f>IF(sum!A79="QU",sum!H79,"*")</f>
        <v>*</v>
      </c>
      <c r="AX86" s="2" t="s">
        <v>186</v>
      </c>
      <c r="AY86" s="2" t="s">
        <v>187</v>
      </c>
      <c r="AZ86" s="2">
        <v>2040</v>
      </c>
      <c r="BA86" s="2" t="str">
        <f>IF(sum!A79="SA",sum!B79,"*")</f>
        <v>*</v>
      </c>
      <c r="BB86" s="2"/>
      <c r="BC86" s="2" t="str">
        <f>IF(sum!A79="SA",sum!H79,"*")</f>
        <v>*</v>
      </c>
    </row>
    <row r="87" spans="2:55">
      <c r="B87" s="2" t="s">
        <v>186</v>
      </c>
      <c r="C87" s="2" t="s">
        <v>187</v>
      </c>
      <c r="D87" s="2">
        <v>2040</v>
      </c>
      <c r="E87" s="2" t="str">
        <f>IF(sum!A80="AL",sum!B80,"*")</f>
        <v>RTS-AuxiliaryEquip_ELE1</v>
      </c>
      <c r="F87" s="2"/>
      <c r="G87" s="2">
        <f>IF(sum!A80="AL",sum!H80,"*")</f>
        <v>0.40116057548692</v>
      </c>
      <c r="H87" s="2"/>
      <c r="J87" s="2" t="s">
        <v>186</v>
      </c>
      <c r="K87" s="2" t="s">
        <v>187</v>
      </c>
      <c r="L87" s="2">
        <v>2040</v>
      </c>
      <c r="M87" s="2" t="str">
        <f>IF(sum!A80="AT",sum!B80,"*")</f>
        <v>*</v>
      </c>
      <c r="N87" s="2"/>
      <c r="O87" s="2" t="str">
        <f>IF(sum!A80="AT",sum!H80,"*")</f>
        <v>*</v>
      </c>
      <c r="R87" s="2" t="s">
        <v>186</v>
      </c>
      <c r="S87" s="2" t="s">
        <v>187</v>
      </c>
      <c r="T87" s="2">
        <v>2040</v>
      </c>
      <c r="U87" s="2" t="str">
        <f>IF(sum!A80="BC",sum!B80,"*")</f>
        <v>*</v>
      </c>
      <c r="V87" s="2"/>
      <c r="W87" s="2" t="str">
        <f>IF(sum!A80="BC",sum!H80,"*")</f>
        <v>*</v>
      </c>
      <c r="Z87" s="2" t="s">
        <v>186</v>
      </c>
      <c r="AA87" s="2" t="s">
        <v>187</v>
      </c>
      <c r="AB87" s="2">
        <v>2040</v>
      </c>
      <c r="AC87" s="2" t="str">
        <f>IF(sum!A80="MA",sum!B80,"*")</f>
        <v>*</v>
      </c>
      <c r="AD87" s="2"/>
      <c r="AE87" s="2" t="str">
        <f>IF(sum!A80="MA",sum!H80,"*")</f>
        <v>*</v>
      </c>
      <c r="AH87" s="2" t="s">
        <v>186</v>
      </c>
      <c r="AI87" s="2" t="s">
        <v>187</v>
      </c>
      <c r="AJ87" s="2">
        <v>2040</v>
      </c>
      <c r="AK87" s="2" t="str">
        <f>IF(sum!A80="ON",sum!B80,"*")</f>
        <v>*</v>
      </c>
      <c r="AL87" s="2"/>
      <c r="AM87" s="2" t="str">
        <f>IF(sum!A80="ON",sum!H80,"*")</f>
        <v>*</v>
      </c>
      <c r="AP87" s="2" t="s">
        <v>186</v>
      </c>
      <c r="AQ87" s="2" t="s">
        <v>187</v>
      </c>
      <c r="AR87" s="2">
        <v>2040</v>
      </c>
      <c r="AS87" s="2" t="str">
        <f>IF(sum!A80="QU",sum!B80,"*")</f>
        <v>*</v>
      </c>
      <c r="AT87" s="2"/>
      <c r="AU87" s="2" t="str">
        <f>IF(sum!A80="QU",sum!H80,"*")</f>
        <v>*</v>
      </c>
      <c r="AX87" s="2" t="s">
        <v>186</v>
      </c>
      <c r="AY87" s="2" t="s">
        <v>187</v>
      </c>
      <c r="AZ87" s="2">
        <v>2040</v>
      </c>
      <c r="BA87" s="2" t="str">
        <f>IF(sum!A80="SA",sum!B80,"*")</f>
        <v>*</v>
      </c>
      <c r="BB87" s="2"/>
      <c r="BC87" s="2" t="str">
        <f>IF(sum!A80="SA",sum!H80,"*")</f>
        <v>*</v>
      </c>
    </row>
    <row r="88" spans="2:55">
      <c r="B88" s="2" t="s">
        <v>186</v>
      </c>
      <c r="C88" s="2" t="s">
        <v>187</v>
      </c>
      <c r="D88" s="2">
        <v>2040</v>
      </c>
      <c r="E88" s="2" t="str">
        <f>IF(sum!A81="AL",sum!B81,"*")</f>
        <v>RTS-AuxiliaryMot_ELE1</v>
      </c>
      <c r="F88" s="2"/>
      <c r="G88" s="2">
        <f>IF(sum!A81="AL",sum!H81,"*")</f>
        <v>0.170291640299688</v>
      </c>
      <c r="H88" s="2"/>
      <c r="J88" s="2" t="s">
        <v>186</v>
      </c>
      <c r="K88" s="2" t="s">
        <v>187</v>
      </c>
      <c r="L88" s="2">
        <v>2040</v>
      </c>
      <c r="M88" s="2" t="str">
        <f>IF(sum!A81="AT",sum!B81,"*")</f>
        <v>*</v>
      </c>
      <c r="N88" s="2"/>
      <c r="O88" s="2" t="str">
        <f>IF(sum!A81="AT",sum!H81,"*")</f>
        <v>*</v>
      </c>
      <c r="R88" s="2" t="s">
        <v>186</v>
      </c>
      <c r="S88" s="2" t="s">
        <v>187</v>
      </c>
      <c r="T88" s="2">
        <v>2040</v>
      </c>
      <c r="U88" s="2" t="str">
        <f>IF(sum!A81="BC",sum!B81,"*")</f>
        <v>*</v>
      </c>
      <c r="V88" s="2"/>
      <c r="W88" s="2" t="str">
        <f>IF(sum!A81="BC",sum!H81,"*")</f>
        <v>*</v>
      </c>
      <c r="Z88" s="2" t="s">
        <v>186</v>
      </c>
      <c r="AA88" s="2" t="s">
        <v>187</v>
      </c>
      <c r="AB88" s="2">
        <v>2040</v>
      </c>
      <c r="AC88" s="2" t="str">
        <f>IF(sum!A81="MA",sum!B81,"*")</f>
        <v>*</v>
      </c>
      <c r="AD88" s="2"/>
      <c r="AE88" s="2" t="str">
        <f>IF(sum!A81="MA",sum!H81,"*")</f>
        <v>*</v>
      </c>
      <c r="AH88" s="2" t="s">
        <v>186</v>
      </c>
      <c r="AI88" s="2" t="s">
        <v>187</v>
      </c>
      <c r="AJ88" s="2">
        <v>2040</v>
      </c>
      <c r="AK88" s="2" t="str">
        <f>IF(sum!A81="ON",sum!B81,"*")</f>
        <v>*</v>
      </c>
      <c r="AL88" s="2"/>
      <c r="AM88" s="2" t="str">
        <f>IF(sum!A81="ON",sum!H81,"*")</f>
        <v>*</v>
      </c>
      <c r="AP88" s="2" t="s">
        <v>186</v>
      </c>
      <c r="AQ88" s="2" t="s">
        <v>187</v>
      </c>
      <c r="AR88" s="2">
        <v>2040</v>
      </c>
      <c r="AS88" s="2" t="str">
        <f>IF(sum!A81="QU",sum!B81,"*")</f>
        <v>*</v>
      </c>
      <c r="AT88" s="2"/>
      <c r="AU88" s="2" t="str">
        <f>IF(sum!A81="QU",sum!H81,"*")</f>
        <v>*</v>
      </c>
      <c r="AX88" s="2" t="s">
        <v>186</v>
      </c>
      <c r="AY88" s="2" t="s">
        <v>187</v>
      </c>
      <c r="AZ88" s="2">
        <v>2040</v>
      </c>
      <c r="BA88" s="2" t="str">
        <f>IF(sum!A81="SA",sum!B81,"*")</f>
        <v>*</v>
      </c>
      <c r="BB88" s="2"/>
      <c r="BC88" s="2" t="str">
        <f>IF(sum!A81="SA",sum!H81,"*")</f>
        <v>*</v>
      </c>
    </row>
    <row r="89" spans="2:55">
      <c r="B89" s="2" t="s">
        <v>186</v>
      </c>
      <c r="C89" s="2" t="s">
        <v>187</v>
      </c>
      <c r="D89" s="2">
        <v>2040</v>
      </c>
      <c r="E89" s="2" t="str">
        <f>IF(sum!A82="AL",sum!B82,"*")</f>
        <v>RTS-Light_ELE1</v>
      </c>
      <c r="F89" s="2"/>
      <c r="G89" s="2">
        <f>IF(sum!A82="AL",sum!H82,"*")</f>
        <v>0.766312381348596</v>
      </c>
      <c r="H89" s="2"/>
      <c r="J89" s="2" t="s">
        <v>186</v>
      </c>
      <c r="K89" s="2" t="s">
        <v>187</v>
      </c>
      <c r="L89" s="2">
        <v>2040</v>
      </c>
      <c r="M89" s="2" t="str">
        <f>IF(sum!A82="AT",sum!B82,"*")</f>
        <v>*</v>
      </c>
      <c r="N89" s="2"/>
      <c r="O89" s="2" t="str">
        <f>IF(sum!A82="AT",sum!H82,"*")</f>
        <v>*</v>
      </c>
      <c r="R89" s="2" t="s">
        <v>186</v>
      </c>
      <c r="S89" s="2" t="s">
        <v>187</v>
      </c>
      <c r="T89" s="2">
        <v>2040</v>
      </c>
      <c r="U89" s="2" t="str">
        <f>IF(sum!A82="BC",sum!B82,"*")</f>
        <v>*</v>
      </c>
      <c r="V89" s="2"/>
      <c r="W89" s="2" t="str">
        <f>IF(sum!A82="BC",sum!H82,"*")</f>
        <v>*</v>
      </c>
      <c r="Z89" s="2" t="s">
        <v>186</v>
      </c>
      <c r="AA89" s="2" t="s">
        <v>187</v>
      </c>
      <c r="AB89" s="2">
        <v>2040</v>
      </c>
      <c r="AC89" s="2" t="str">
        <f>IF(sum!A82="MA",sum!B82,"*")</f>
        <v>*</v>
      </c>
      <c r="AD89" s="2"/>
      <c r="AE89" s="2" t="str">
        <f>IF(sum!A82="MA",sum!H82,"*")</f>
        <v>*</v>
      </c>
      <c r="AH89" s="2" t="s">
        <v>186</v>
      </c>
      <c r="AI89" s="2" t="s">
        <v>187</v>
      </c>
      <c r="AJ89" s="2">
        <v>2040</v>
      </c>
      <c r="AK89" s="2" t="str">
        <f>IF(sum!A82="ON",sum!B82,"*")</f>
        <v>*</v>
      </c>
      <c r="AL89" s="2"/>
      <c r="AM89" s="2" t="str">
        <f>IF(sum!A82="ON",sum!H82,"*")</f>
        <v>*</v>
      </c>
      <c r="AP89" s="2" t="s">
        <v>186</v>
      </c>
      <c r="AQ89" s="2" t="s">
        <v>187</v>
      </c>
      <c r="AR89" s="2">
        <v>2040</v>
      </c>
      <c r="AS89" s="2" t="str">
        <f>IF(sum!A82="QU",sum!B82,"*")</f>
        <v>*</v>
      </c>
      <c r="AT89" s="2"/>
      <c r="AU89" s="2" t="str">
        <f>IF(sum!A82="QU",sum!H82,"*")</f>
        <v>*</v>
      </c>
      <c r="AX89" s="2" t="s">
        <v>186</v>
      </c>
      <c r="AY89" s="2" t="s">
        <v>187</v>
      </c>
      <c r="AZ89" s="2">
        <v>2040</v>
      </c>
      <c r="BA89" s="2" t="str">
        <f>IF(sum!A82="SA",sum!B82,"*")</f>
        <v>*</v>
      </c>
      <c r="BB89" s="2"/>
      <c r="BC89" s="2" t="str">
        <f>IF(sum!A82="SA",sum!H82,"*")</f>
        <v>*</v>
      </c>
    </row>
    <row r="90" spans="2:55">
      <c r="B90" s="2" t="s">
        <v>186</v>
      </c>
      <c r="C90" s="2" t="s">
        <v>187</v>
      </c>
      <c r="D90" s="2">
        <v>2040</v>
      </c>
      <c r="E90" s="2" t="str">
        <f>IF(sum!A83="AL",sum!B83,"*")</f>
        <v>RTS-SpCool_ELE1</v>
      </c>
      <c r="F90" s="2"/>
      <c r="G90" s="2">
        <f>IF(sum!A83="AL",sum!H83,"*")</f>
        <v>0.0521472009306074</v>
      </c>
      <c r="H90" s="2"/>
      <c r="J90" s="2" t="s">
        <v>186</v>
      </c>
      <c r="K90" s="2" t="s">
        <v>187</v>
      </c>
      <c r="L90" s="2">
        <v>2040</v>
      </c>
      <c r="M90" s="2" t="str">
        <f>IF(sum!A83="AT",sum!B83,"*")</f>
        <v>*</v>
      </c>
      <c r="N90" s="2"/>
      <c r="O90" s="2" t="str">
        <f>IF(sum!A83="AT",sum!H83,"*")</f>
        <v>*</v>
      </c>
      <c r="R90" s="2" t="s">
        <v>186</v>
      </c>
      <c r="S90" s="2" t="s">
        <v>187</v>
      </c>
      <c r="T90" s="2">
        <v>2040</v>
      </c>
      <c r="U90" s="2" t="str">
        <f>IF(sum!A83="BC",sum!B83,"*")</f>
        <v>*</v>
      </c>
      <c r="V90" s="2"/>
      <c r="W90" s="2" t="str">
        <f>IF(sum!A83="BC",sum!H83,"*")</f>
        <v>*</v>
      </c>
      <c r="Z90" s="2" t="s">
        <v>186</v>
      </c>
      <c r="AA90" s="2" t="s">
        <v>187</v>
      </c>
      <c r="AB90" s="2">
        <v>2040</v>
      </c>
      <c r="AC90" s="2" t="str">
        <f>IF(sum!A83="MA",sum!B83,"*")</f>
        <v>*</v>
      </c>
      <c r="AD90" s="2"/>
      <c r="AE90" s="2" t="str">
        <f>IF(sum!A83="MA",sum!H83,"*")</f>
        <v>*</v>
      </c>
      <c r="AH90" s="2" t="s">
        <v>186</v>
      </c>
      <c r="AI90" s="2" t="s">
        <v>187</v>
      </c>
      <c r="AJ90" s="2">
        <v>2040</v>
      </c>
      <c r="AK90" s="2" t="str">
        <f>IF(sum!A83="ON",sum!B83,"*")</f>
        <v>*</v>
      </c>
      <c r="AL90" s="2"/>
      <c r="AM90" s="2" t="str">
        <f>IF(sum!A83="ON",sum!H83,"*")</f>
        <v>*</v>
      </c>
      <c r="AP90" s="2" t="s">
        <v>186</v>
      </c>
      <c r="AQ90" s="2" t="s">
        <v>187</v>
      </c>
      <c r="AR90" s="2">
        <v>2040</v>
      </c>
      <c r="AS90" s="2" t="str">
        <f>IF(sum!A83="QU",sum!B83,"*")</f>
        <v>*</v>
      </c>
      <c r="AT90" s="2"/>
      <c r="AU90" s="2" t="str">
        <f>IF(sum!A83="QU",sum!H83,"*")</f>
        <v>*</v>
      </c>
      <c r="AX90" s="2" t="s">
        <v>186</v>
      </c>
      <c r="AY90" s="2" t="s">
        <v>187</v>
      </c>
      <c r="AZ90" s="2">
        <v>2040</v>
      </c>
      <c r="BA90" s="2" t="str">
        <f>IF(sum!A83="SA",sum!B83,"*")</f>
        <v>*</v>
      </c>
      <c r="BB90" s="2"/>
      <c r="BC90" s="2" t="str">
        <f>IF(sum!A83="SA",sum!H83,"*")</f>
        <v>*</v>
      </c>
    </row>
    <row r="91" spans="2:55">
      <c r="B91" s="2" t="s">
        <v>186</v>
      </c>
      <c r="C91" s="2" t="s">
        <v>187</v>
      </c>
      <c r="D91" s="2">
        <v>2040</v>
      </c>
      <c r="E91" s="2" t="str">
        <f>IF(sum!A84="AL",sum!B84,"*")</f>
        <v>RTS-SpHeat_ELE1</v>
      </c>
      <c r="F91" s="2"/>
      <c r="G91" s="2">
        <f>IF(sum!A84="AL",sum!H84,"*")</f>
        <v>1.52636706770632</v>
      </c>
      <c r="H91" s="2"/>
      <c r="J91" s="2" t="s">
        <v>186</v>
      </c>
      <c r="K91" s="2" t="s">
        <v>187</v>
      </c>
      <c r="L91" s="2">
        <v>2040</v>
      </c>
      <c r="M91" s="2" t="str">
        <f>IF(sum!A84="AT",sum!B84,"*")</f>
        <v>*</v>
      </c>
      <c r="N91" s="2"/>
      <c r="O91" s="2" t="str">
        <f>IF(sum!A84="AT",sum!H84,"*")</f>
        <v>*</v>
      </c>
      <c r="R91" s="2" t="s">
        <v>186</v>
      </c>
      <c r="S91" s="2" t="s">
        <v>187</v>
      </c>
      <c r="T91" s="2">
        <v>2040</v>
      </c>
      <c r="U91" s="2" t="str">
        <f>IF(sum!A84="BC",sum!B84,"*")</f>
        <v>*</v>
      </c>
      <c r="V91" s="2"/>
      <c r="W91" s="2" t="str">
        <f>IF(sum!A84="BC",sum!H84,"*")</f>
        <v>*</v>
      </c>
      <c r="Z91" s="2" t="s">
        <v>186</v>
      </c>
      <c r="AA91" s="2" t="s">
        <v>187</v>
      </c>
      <c r="AB91" s="2">
        <v>2040</v>
      </c>
      <c r="AC91" s="2" t="str">
        <f>IF(sum!A84="MA",sum!B84,"*")</f>
        <v>*</v>
      </c>
      <c r="AD91" s="2"/>
      <c r="AE91" s="2" t="str">
        <f>IF(sum!A84="MA",sum!H84,"*")</f>
        <v>*</v>
      </c>
      <c r="AH91" s="2" t="s">
        <v>186</v>
      </c>
      <c r="AI91" s="2" t="s">
        <v>187</v>
      </c>
      <c r="AJ91" s="2">
        <v>2040</v>
      </c>
      <c r="AK91" s="2" t="str">
        <f>IF(sum!A84="ON",sum!B84,"*")</f>
        <v>*</v>
      </c>
      <c r="AL91" s="2"/>
      <c r="AM91" s="2" t="str">
        <f>IF(sum!A84="ON",sum!H84,"*")</f>
        <v>*</v>
      </c>
      <c r="AP91" s="2" t="s">
        <v>186</v>
      </c>
      <c r="AQ91" s="2" t="s">
        <v>187</v>
      </c>
      <c r="AR91" s="2">
        <v>2040</v>
      </c>
      <c r="AS91" s="2" t="str">
        <f>IF(sum!A84="QU",sum!B84,"*")</f>
        <v>*</v>
      </c>
      <c r="AT91" s="2"/>
      <c r="AU91" s="2" t="str">
        <f>IF(sum!A84="QU",sum!H84,"*")</f>
        <v>*</v>
      </c>
      <c r="AX91" s="2" t="s">
        <v>186</v>
      </c>
      <c r="AY91" s="2" t="s">
        <v>187</v>
      </c>
      <c r="AZ91" s="2">
        <v>2040</v>
      </c>
      <c r="BA91" s="2" t="str">
        <f>IF(sum!A84="SA",sum!B84,"*")</f>
        <v>*</v>
      </c>
      <c r="BB91" s="2"/>
      <c r="BC91" s="2" t="str">
        <f>IF(sum!A84="SA",sum!H84,"*")</f>
        <v>*</v>
      </c>
    </row>
    <row r="92" spans="2:55">
      <c r="B92" s="2" t="s">
        <v>186</v>
      </c>
      <c r="C92" s="2" t="s">
        <v>187</v>
      </c>
      <c r="D92" s="2">
        <v>2040</v>
      </c>
      <c r="E92" s="2" t="str">
        <f>IF(sum!A85="AL",sum!B85,"*")</f>
        <v>RTS-WaterHeat_ELE1</v>
      </c>
      <c r="F92" s="2"/>
      <c r="G92" s="2">
        <f>IF(sum!A85="AL",sum!H85,"*")</f>
        <v>0.166334872762869</v>
      </c>
      <c r="H92" s="2"/>
      <c r="J92" s="2" t="s">
        <v>186</v>
      </c>
      <c r="K92" s="2" t="s">
        <v>187</v>
      </c>
      <c r="L92" s="2">
        <v>2040</v>
      </c>
      <c r="M92" s="2" t="str">
        <f>IF(sum!A85="AT",sum!B85,"*")</f>
        <v>*</v>
      </c>
      <c r="N92" s="2"/>
      <c r="O92" s="2" t="str">
        <f>IF(sum!A85="AT",sum!H85,"*")</f>
        <v>*</v>
      </c>
      <c r="R92" s="2" t="s">
        <v>186</v>
      </c>
      <c r="S92" s="2" t="s">
        <v>187</v>
      </c>
      <c r="T92" s="2">
        <v>2040</v>
      </c>
      <c r="U92" s="2" t="str">
        <f>IF(sum!A85="BC",sum!B85,"*")</f>
        <v>*</v>
      </c>
      <c r="V92" s="2"/>
      <c r="W92" s="2" t="str">
        <f>IF(sum!A85="BC",sum!H85,"*")</f>
        <v>*</v>
      </c>
      <c r="Z92" s="2" t="s">
        <v>186</v>
      </c>
      <c r="AA92" s="2" t="s">
        <v>187</v>
      </c>
      <c r="AB92" s="2">
        <v>2040</v>
      </c>
      <c r="AC92" s="2" t="str">
        <f>IF(sum!A85="MA",sum!B85,"*")</f>
        <v>*</v>
      </c>
      <c r="AD92" s="2"/>
      <c r="AE92" s="2" t="str">
        <f>IF(sum!A85="MA",sum!H85,"*")</f>
        <v>*</v>
      </c>
      <c r="AH92" s="2" t="s">
        <v>186</v>
      </c>
      <c r="AI92" s="2" t="s">
        <v>187</v>
      </c>
      <c r="AJ92" s="2">
        <v>2040</v>
      </c>
      <c r="AK92" s="2" t="str">
        <f>IF(sum!A85="ON",sum!B85,"*")</f>
        <v>*</v>
      </c>
      <c r="AL92" s="2"/>
      <c r="AM92" s="2" t="str">
        <f>IF(sum!A85="ON",sum!H85,"*")</f>
        <v>*</v>
      </c>
      <c r="AP92" s="2" t="s">
        <v>186</v>
      </c>
      <c r="AQ92" s="2" t="s">
        <v>187</v>
      </c>
      <c r="AR92" s="2">
        <v>2040</v>
      </c>
      <c r="AS92" s="2" t="str">
        <f>IF(sum!A85="QU",sum!B85,"*")</f>
        <v>*</v>
      </c>
      <c r="AT92" s="2"/>
      <c r="AU92" s="2" t="str">
        <f>IF(sum!A85="QU",sum!H85,"*")</f>
        <v>*</v>
      </c>
      <c r="AX92" s="2" t="s">
        <v>186</v>
      </c>
      <c r="AY92" s="2" t="s">
        <v>187</v>
      </c>
      <c r="AZ92" s="2">
        <v>2040</v>
      </c>
      <c r="BA92" s="2" t="str">
        <f>IF(sum!A85="SA",sum!B85,"*")</f>
        <v>*</v>
      </c>
      <c r="BB92" s="2"/>
      <c r="BC92" s="2" t="str">
        <f>IF(sum!A85="SA",sum!H85,"*")</f>
        <v>*</v>
      </c>
    </row>
    <row r="93" spans="2:55">
      <c r="B93" s="2" t="s">
        <v>186</v>
      </c>
      <c r="C93" s="2" t="s">
        <v>187</v>
      </c>
      <c r="D93" s="2">
        <v>2040</v>
      </c>
      <c r="E93" s="2" t="str">
        <f>IF(sum!A86="AL",sum!B86,"*")</f>
        <v>S_CCUS_ATM</v>
      </c>
      <c r="F93" s="2"/>
      <c r="G93" s="2">
        <f>IF(sum!A86="AL",sum!H86,"*")</f>
        <v>0</v>
      </c>
      <c r="H93" s="2"/>
      <c r="J93" s="2" t="s">
        <v>186</v>
      </c>
      <c r="K93" s="2" t="s">
        <v>187</v>
      </c>
      <c r="L93" s="2">
        <v>2040</v>
      </c>
      <c r="M93" s="2" t="str">
        <f>IF(sum!A86="AT",sum!B86,"*")</f>
        <v>*</v>
      </c>
      <c r="N93" s="2"/>
      <c r="O93" s="2" t="str">
        <f>IF(sum!A86="AT",sum!H86,"*")</f>
        <v>*</v>
      </c>
      <c r="R93" s="2" t="s">
        <v>186</v>
      </c>
      <c r="S93" s="2" t="s">
        <v>187</v>
      </c>
      <c r="T93" s="2">
        <v>2040</v>
      </c>
      <c r="U93" s="2" t="str">
        <f>IF(sum!A86="BC",sum!B86,"*")</f>
        <v>*</v>
      </c>
      <c r="V93" s="2"/>
      <c r="W93" s="2" t="str">
        <f>IF(sum!A86="BC",sum!H86,"*")</f>
        <v>*</v>
      </c>
      <c r="Z93" s="2" t="s">
        <v>186</v>
      </c>
      <c r="AA93" s="2" t="s">
        <v>187</v>
      </c>
      <c r="AB93" s="2">
        <v>2040</v>
      </c>
      <c r="AC93" s="2" t="str">
        <f>IF(sum!A86="MA",sum!B86,"*")</f>
        <v>*</v>
      </c>
      <c r="AD93" s="2"/>
      <c r="AE93" s="2" t="str">
        <f>IF(sum!A86="MA",sum!H86,"*")</f>
        <v>*</v>
      </c>
      <c r="AH93" s="2" t="s">
        <v>186</v>
      </c>
      <c r="AI93" s="2" t="s">
        <v>187</v>
      </c>
      <c r="AJ93" s="2">
        <v>2040</v>
      </c>
      <c r="AK93" s="2" t="str">
        <f>IF(sum!A86="ON",sum!B86,"*")</f>
        <v>*</v>
      </c>
      <c r="AL93" s="2"/>
      <c r="AM93" s="2" t="str">
        <f>IF(sum!A86="ON",sum!H86,"*")</f>
        <v>*</v>
      </c>
      <c r="AP93" s="2" t="s">
        <v>186</v>
      </c>
      <c r="AQ93" s="2" t="s">
        <v>187</v>
      </c>
      <c r="AR93" s="2">
        <v>2040</v>
      </c>
      <c r="AS93" s="2" t="str">
        <f>IF(sum!A86="QU",sum!B86,"*")</f>
        <v>*</v>
      </c>
      <c r="AT93" s="2"/>
      <c r="AU93" s="2" t="str">
        <f>IF(sum!A86="QU",sum!H86,"*")</f>
        <v>*</v>
      </c>
      <c r="AX93" s="2" t="s">
        <v>186</v>
      </c>
      <c r="AY93" s="2" t="s">
        <v>187</v>
      </c>
      <c r="AZ93" s="2">
        <v>2040</v>
      </c>
      <c r="BA93" s="2" t="str">
        <f>IF(sum!A86="SA",sum!B86,"*")</f>
        <v>*</v>
      </c>
      <c r="BB93" s="2"/>
      <c r="BC93" s="2" t="str">
        <f>IF(sum!A86="SA",sum!H86,"*")</f>
        <v>*</v>
      </c>
    </row>
    <row r="94" spans="2:55">
      <c r="B94" s="2" t="s">
        <v>186</v>
      </c>
      <c r="C94" s="2" t="s">
        <v>187</v>
      </c>
      <c r="D94" s="2">
        <v>2040</v>
      </c>
      <c r="E94" s="2" t="str">
        <f>IF(sum!A87="AL",sum!B87,"*")</f>
        <v>S_CCUS_EMIS_H2T</v>
      </c>
      <c r="F94" s="2"/>
      <c r="G94" s="2">
        <f>IF(sum!A87="AL",sum!H87,"*")</f>
        <v>0</v>
      </c>
      <c r="H94" s="2"/>
      <c r="J94" s="2" t="s">
        <v>186</v>
      </c>
      <c r="K94" s="2" t="s">
        <v>187</v>
      </c>
      <c r="L94" s="2">
        <v>2040</v>
      </c>
      <c r="M94" s="2" t="str">
        <f>IF(sum!A87="AT",sum!B87,"*")</f>
        <v>*</v>
      </c>
      <c r="N94" s="2"/>
      <c r="O94" s="2" t="str">
        <f>IF(sum!A87="AT",sum!H87,"*")</f>
        <v>*</v>
      </c>
      <c r="R94" s="2" t="s">
        <v>186</v>
      </c>
      <c r="S94" s="2" t="s">
        <v>187</v>
      </c>
      <c r="T94" s="2">
        <v>2040</v>
      </c>
      <c r="U94" s="2" t="str">
        <f>IF(sum!A87="BC",sum!B87,"*")</f>
        <v>*</v>
      </c>
      <c r="V94" s="2"/>
      <c r="W94" s="2" t="str">
        <f>IF(sum!A87="BC",sum!H87,"*")</f>
        <v>*</v>
      </c>
      <c r="Z94" s="2" t="s">
        <v>186</v>
      </c>
      <c r="AA94" s="2" t="s">
        <v>187</v>
      </c>
      <c r="AB94" s="2">
        <v>2040</v>
      </c>
      <c r="AC94" s="2" t="str">
        <f>IF(sum!A87="MA",sum!B87,"*")</f>
        <v>*</v>
      </c>
      <c r="AD94" s="2"/>
      <c r="AE94" s="2" t="str">
        <f>IF(sum!A87="MA",sum!H87,"*")</f>
        <v>*</v>
      </c>
      <c r="AH94" s="2" t="s">
        <v>186</v>
      </c>
      <c r="AI94" s="2" t="s">
        <v>187</v>
      </c>
      <c r="AJ94" s="2">
        <v>2040</v>
      </c>
      <c r="AK94" s="2" t="str">
        <f>IF(sum!A87="ON",sum!B87,"*")</f>
        <v>*</v>
      </c>
      <c r="AL94" s="2"/>
      <c r="AM94" s="2" t="str">
        <f>IF(sum!A87="ON",sum!H87,"*")</f>
        <v>*</v>
      </c>
      <c r="AP94" s="2" t="s">
        <v>186</v>
      </c>
      <c r="AQ94" s="2" t="s">
        <v>187</v>
      </c>
      <c r="AR94" s="2">
        <v>2040</v>
      </c>
      <c r="AS94" s="2" t="str">
        <f>IF(sum!A87="QU",sum!B87,"*")</f>
        <v>*</v>
      </c>
      <c r="AT94" s="2"/>
      <c r="AU94" s="2" t="str">
        <f>IF(sum!A87="QU",sum!H87,"*")</f>
        <v>*</v>
      </c>
      <c r="AX94" s="2" t="s">
        <v>186</v>
      </c>
      <c r="AY94" s="2" t="s">
        <v>187</v>
      </c>
      <c r="AZ94" s="2">
        <v>2040</v>
      </c>
      <c r="BA94" s="2" t="str">
        <f>IF(sum!A87="SA",sum!B87,"*")</f>
        <v>*</v>
      </c>
      <c r="BB94" s="2"/>
      <c r="BC94" s="2" t="str">
        <f>IF(sum!A87="SA",sum!H87,"*")</f>
        <v>*</v>
      </c>
    </row>
    <row r="95" spans="2:55">
      <c r="B95" s="2" t="s">
        <v>186</v>
      </c>
      <c r="C95" s="2" t="s">
        <v>187</v>
      </c>
      <c r="D95" s="2">
        <v>2040</v>
      </c>
      <c r="E95" s="2" t="str">
        <f>IF(sum!A88="AL",sum!B88,"*")</f>
        <v>S_CCUS_EMIS_H2U</v>
      </c>
      <c r="F95" s="2"/>
      <c r="G95" s="2">
        <f>IF(sum!A88="AL",sum!H88,"*")</f>
        <v>0</v>
      </c>
      <c r="H95" s="2"/>
      <c r="J95" s="2" t="s">
        <v>186</v>
      </c>
      <c r="K95" s="2" t="s">
        <v>187</v>
      </c>
      <c r="L95" s="2">
        <v>2040</v>
      </c>
      <c r="M95" s="2" t="str">
        <f>IF(sum!A88="AT",sum!B88,"*")</f>
        <v>*</v>
      </c>
      <c r="N95" s="2"/>
      <c r="O95" s="2" t="str">
        <f>IF(sum!A88="AT",sum!H88,"*")</f>
        <v>*</v>
      </c>
      <c r="R95" s="2" t="s">
        <v>186</v>
      </c>
      <c r="S95" s="2" t="s">
        <v>187</v>
      </c>
      <c r="T95" s="2">
        <v>2040</v>
      </c>
      <c r="U95" s="2" t="str">
        <f>IF(sum!A88="BC",sum!B88,"*")</f>
        <v>*</v>
      </c>
      <c r="V95" s="2"/>
      <c r="W95" s="2" t="str">
        <f>IF(sum!A88="BC",sum!H88,"*")</f>
        <v>*</v>
      </c>
      <c r="Z95" s="2" t="s">
        <v>186</v>
      </c>
      <c r="AA95" s="2" t="s">
        <v>187</v>
      </c>
      <c r="AB95" s="2">
        <v>2040</v>
      </c>
      <c r="AC95" s="2" t="str">
        <f>IF(sum!A88="MA",sum!B88,"*")</f>
        <v>*</v>
      </c>
      <c r="AD95" s="2"/>
      <c r="AE95" s="2" t="str">
        <f>IF(sum!A88="MA",sum!H88,"*")</f>
        <v>*</v>
      </c>
      <c r="AH95" s="2" t="s">
        <v>186</v>
      </c>
      <c r="AI95" s="2" t="s">
        <v>187</v>
      </c>
      <c r="AJ95" s="2">
        <v>2040</v>
      </c>
      <c r="AK95" s="2" t="str">
        <f>IF(sum!A88="ON",sum!B88,"*")</f>
        <v>*</v>
      </c>
      <c r="AL95" s="2"/>
      <c r="AM95" s="2" t="str">
        <f>IF(sum!A88="ON",sum!H88,"*")</f>
        <v>*</v>
      </c>
      <c r="AP95" s="2" t="s">
        <v>186</v>
      </c>
      <c r="AQ95" s="2" t="s">
        <v>187</v>
      </c>
      <c r="AR95" s="2">
        <v>2040</v>
      </c>
      <c r="AS95" s="2" t="str">
        <f>IF(sum!A88="QU",sum!B88,"*")</f>
        <v>*</v>
      </c>
      <c r="AT95" s="2"/>
      <c r="AU95" s="2" t="str">
        <f>IF(sum!A88="QU",sum!H88,"*")</f>
        <v>*</v>
      </c>
      <c r="AX95" s="2" t="s">
        <v>186</v>
      </c>
      <c r="AY95" s="2" t="s">
        <v>187</v>
      </c>
      <c r="AZ95" s="2">
        <v>2040</v>
      </c>
      <c r="BA95" s="2" t="str">
        <f>IF(sum!A88="SA",sum!B88,"*")</f>
        <v>*</v>
      </c>
      <c r="BB95" s="2"/>
      <c r="BC95" s="2" t="str">
        <f>IF(sum!A88="SA",sum!H88,"*")</f>
        <v>*</v>
      </c>
    </row>
    <row r="96" spans="2:55">
      <c r="B96" s="2" t="s">
        <v>186</v>
      </c>
      <c r="C96" s="2" t="s">
        <v>187</v>
      </c>
      <c r="D96" s="2">
        <v>2040</v>
      </c>
      <c r="E96" s="2" t="str">
        <f>IF(sum!A89="AL",sum!B89,"*")</f>
        <v>S_CCUS_EMISMeOH_H2</v>
      </c>
      <c r="F96" s="2"/>
      <c r="G96" s="2">
        <f>IF(sum!A89="AL",sum!H89,"*")</f>
        <v>0</v>
      </c>
      <c r="H96" s="2"/>
      <c r="J96" s="2" t="s">
        <v>186</v>
      </c>
      <c r="K96" s="2" t="s">
        <v>187</v>
      </c>
      <c r="L96" s="2">
        <v>2040</v>
      </c>
      <c r="M96" s="2" t="str">
        <f>IF(sum!A89="AT",sum!B89,"*")</f>
        <v>*</v>
      </c>
      <c r="N96" s="2"/>
      <c r="O96" s="2" t="str">
        <f>IF(sum!A89="AT",sum!H89,"*")</f>
        <v>*</v>
      </c>
      <c r="R96" s="2" t="s">
        <v>186</v>
      </c>
      <c r="S96" s="2" t="s">
        <v>187</v>
      </c>
      <c r="T96" s="2">
        <v>2040</v>
      </c>
      <c r="U96" s="2" t="str">
        <f>IF(sum!A89="BC",sum!B89,"*")</f>
        <v>*</v>
      </c>
      <c r="V96" s="2"/>
      <c r="W96" s="2" t="str">
        <f>IF(sum!A89="BC",sum!H89,"*")</f>
        <v>*</v>
      </c>
      <c r="Z96" s="2" t="s">
        <v>186</v>
      </c>
      <c r="AA96" s="2" t="s">
        <v>187</v>
      </c>
      <c r="AB96" s="2">
        <v>2040</v>
      </c>
      <c r="AC96" s="2" t="str">
        <f>IF(sum!A89="MA",sum!B89,"*")</f>
        <v>*</v>
      </c>
      <c r="AD96" s="2"/>
      <c r="AE96" s="2" t="str">
        <f>IF(sum!A89="MA",sum!H89,"*")</f>
        <v>*</v>
      </c>
      <c r="AH96" s="2" t="s">
        <v>186</v>
      </c>
      <c r="AI96" s="2" t="s">
        <v>187</v>
      </c>
      <c r="AJ96" s="2">
        <v>2040</v>
      </c>
      <c r="AK96" s="2" t="str">
        <f>IF(sum!A89="ON",sum!B89,"*")</f>
        <v>*</v>
      </c>
      <c r="AL96" s="2"/>
      <c r="AM96" s="2" t="str">
        <f>IF(sum!A89="ON",sum!H89,"*")</f>
        <v>*</v>
      </c>
      <c r="AP96" s="2" t="s">
        <v>186</v>
      </c>
      <c r="AQ96" s="2" t="s">
        <v>187</v>
      </c>
      <c r="AR96" s="2">
        <v>2040</v>
      </c>
      <c r="AS96" s="2" t="str">
        <f>IF(sum!A89="QU",sum!B89,"*")</f>
        <v>*</v>
      </c>
      <c r="AT96" s="2"/>
      <c r="AU96" s="2" t="str">
        <f>IF(sum!A89="QU",sum!H89,"*")</f>
        <v>*</v>
      </c>
      <c r="AX96" s="2" t="s">
        <v>186</v>
      </c>
      <c r="AY96" s="2" t="s">
        <v>187</v>
      </c>
      <c r="AZ96" s="2">
        <v>2040</v>
      </c>
      <c r="BA96" s="2" t="str">
        <f>IF(sum!A89="SA",sum!B89,"*")</f>
        <v>*</v>
      </c>
      <c r="BB96" s="2"/>
      <c r="BC96" s="2" t="str">
        <f>IF(sum!A89="SA",sum!H89,"*")</f>
        <v>*</v>
      </c>
    </row>
    <row r="97" spans="2:55">
      <c r="B97" s="2" t="s">
        <v>186</v>
      </c>
      <c r="C97" s="2" t="s">
        <v>187</v>
      </c>
      <c r="D97" s="2">
        <v>2040</v>
      </c>
      <c r="E97" s="2" t="str">
        <f>IF(sum!A90="AL",sum!B90,"*")</f>
        <v>SCOAH2GC01</v>
      </c>
      <c r="F97" s="2"/>
      <c r="G97" s="2">
        <f>IF(sum!A90="AL",sum!H90,"*")</f>
        <v>0</v>
      </c>
      <c r="H97" s="2"/>
      <c r="J97" s="2" t="s">
        <v>186</v>
      </c>
      <c r="K97" s="2" t="s">
        <v>187</v>
      </c>
      <c r="L97" s="2">
        <v>2040</v>
      </c>
      <c r="M97" s="2" t="str">
        <f>IF(sum!A90="AT",sum!B90,"*")</f>
        <v>*</v>
      </c>
      <c r="N97" s="2"/>
      <c r="O97" s="2" t="str">
        <f>IF(sum!A90="AT",sum!H90,"*")</f>
        <v>*</v>
      </c>
      <c r="R97" s="2" t="s">
        <v>186</v>
      </c>
      <c r="S97" s="2" t="s">
        <v>187</v>
      </c>
      <c r="T97" s="2">
        <v>2040</v>
      </c>
      <c r="U97" s="2" t="str">
        <f>IF(sum!A90="BC",sum!B90,"*")</f>
        <v>*</v>
      </c>
      <c r="V97" s="2"/>
      <c r="W97" s="2" t="str">
        <f>IF(sum!A90="BC",sum!H90,"*")</f>
        <v>*</v>
      </c>
      <c r="Z97" s="2" t="s">
        <v>186</v>
      </c>
      <c r="AA97" s="2" t="s">
        <v>187</v>
      </c>
      <c r="AB97" s="2">
        <v>2040</v>
      </c>
      <c r="AC97" s="2" t="str">
        <f>IF(sum!A90="MA",sum!B90,"*")</f>
        <v>*</v>
      </c>
      <c r="AD97" s="2"/>
      <c r="AE97" s="2" t="str">
        <f>IF(sum!A90="MA",sum!H90,"*")</f>
        <v>*</v>
      </c>
      <c r="AH97" s="2" t="s">
        <v>186</v>
      </c>
      <c r="AI97" s="2" t="s">
        <v>187</v>
      </c>
      <c r="AJ97" s="2">
        <v>2040</v>
      </c>
      <c r="AK97" s="2" t="str">
        <f>IF(sum!A90="ON",sum!B90,"*")</f>
        <v>*</v>
      </c>
      <c r="AL97" s="2"/>
      <c r="AM97" s="2" t="str">
        <f>IF(sum!A90="ON",sum!H90,"*")</f>
        <v>*</v>
      </c>
      <c r="AP97" s="2" t="s">
        <v>186</v>
      </c>
      <c r="AQ97" s="2" t="s">
        <v>187</v>
      </c>
      <c r="AR97" s="2">
        <v>2040</v>
      </c>
      <c r="AS97" s="2" t="str">
        <f>IF(sum!A90="QU",sum!B90,"*")</f>
        <v>*</v>
      </c>
      <c r="AT97" s="2"/>
      <c r="AU97" s="2" t="str">
        <f>IF(sum!A90="QU",sum!H90,"*")</f>
        <v>*</v>
      </c>
      <c r="AX97" s="2" t="s">
        <v>186</v>
      </c>
      <c r="AY97" s="2" t="s">
        <v>187</v>
      </c>
      <c r="AZ97" s="2">
        <v>2040</v>
      </c>
      <c r="BA97" s="2" t="str">
        <f>IF(sum!A90="SA",sum!B90,"*")</f>
        <v>*</v>
      </c>
      <c r="BB97" s="2"/>
      <c r="BC97" s="2" t="str">
        <f>IF(sum!A90="SA",sum!H90,"*")</f>
        <v>*</v>
      </c>
    </row>
    <row r="98" spans="2:55">
      <c r="B98" s="2" t="s">
        <v>186</v>
      </c>
      <c r="C98" s="2" t="s">
        <v>187</v>
      </c>
      <c r="D98" s="2">
        <v>2040</v>
      </c>
      <c r="E98" s="2" t="str">
        <f>IF(sum!A91="AL",sum!B91,"*")</f>
        <v>SGASSH2RC01</v>
      </c>
      <c r="F98" s="2"/>
      <c r="G98" s="2">
        <f>IF(sum!A91="AL",sum!H91,"*")</f>
        <v>0</v>
      </c>
      <c r="H98" s="2"/>
      <c r="J98" s="2" t="s">
        <v>186</v>
      </c>
      <c r="K98" s="2" t="s">
        <v>187</v>
      </c>
      <c r="L98" s="2">
        <v>2040</v>
      </c>
      <c r="M98" s="2" t="str">
        <f>IF(sum!A91="AT",sum!B91,"*")</f>
        <v>*</v>
      </c>
      <c r="N98" s="2"/>
      <c r="O98" s="2" t="str">
        <f>IF(sum!A91="AT",sum!H91,"*")</f>
        <v>*</v>
      </c>
      <c r="R98" s="2" t="s">
        <v>186</v>
      </c>
      <c r="S98" s="2" t="s">
        <v>187</v>
      </c>
      <c r="T98" s="2">
        <v>2040</v>
      </c>
      <c r="U98" s="2" t="str">
        <f>IF(sum!A91="BC",sum!B91,"*")</f>
        <v>*</v>
      </c>
      <c r="V98" s="2"/>
      <c r="W98" s="2" t="str">
        <f>IF(sum!A91="BC",sum!H91,"*")</f>
        <v>*</v>
      </c>
      <c r="Z98" s="2" t="s">
        <v>186</v>
      </c>
      <c r="AA98" s="2" t="s">
        <v>187</v>
      </c>
      <c r="AB98" s="2">
        <v>2040</v>
      </c>
      <c r="AC98" s="2" t="str">
        <f>IF(sum!A91="MA",sum!B91,"*")</f>
        <v>*</v>
      </c>
      <c r="AD98" s="2"/>
      <c r="AE98" s="2" t="str">
        <f>IF(sum!A91="MA",sum!H91,"*")</f>
        <v>*</v>
      </c>
      <c r="AH98" s="2" t="s">
        <v>186</v>
      </c>
      <c r="AI98" s="2" t="s">
        <v>187</v>
      </c>
      <c r="AJ98" s="2">
        <v>2040</v>
      </c>
      <c r="AK98" s="2" t="str">
        <f>IF(sum!A91="ON",sum!B91,"*")</f>
        <v>*</v>
      </c>
      <c r="AL98" s="2"/>
      <c r="AM98" s="2" t="str">
        <f>IF(sum!A91="ON",sum!H91,"*")</f>
        <v>*</v>
      </c>
      <c r="AP98" s="2" t="s">
        <v>186</v>
      </c>
      <c r="AQ98" s="2" t="s">
        <v>187</v>
      </c>
      <c r="AR98" s="2">
        <v>2040</v>
      </c>
      <c r="AS98" s="2" t="str">
        <f>IF(sum!A91="QU",sum!B91,"*")</f>
        <v>*</v>
      </c>
      <c r="AT98" s="2"/>
      <c r="AU98" s="2" t="str">
        <f>IF(sum!A91="QU",sum!H91,"*")</f>
        <v>*</v>
      </c>
      <c r="AX98" s="2" t="s">
        <v>186</v>
      </c>
      <c r="AY98" s="2" t="s">
        <v>187</v>
      </c>
      <c r="AZ98" s="2">
        <v>2040</v>
      </c>
      <c r="BA98" s="2" t="str">
        <f>IF(sum!A91="SA",sum!B91,"*")</f>
        <v>*</v>
      </c>
      <c r="BB98" s="2"/>
      <c r="BC98" s="2" t="str">
        <f>IF(sum!A91="SA",sum!H91,"*")</f>
        <v>*</v>
      </c>
    </row>
    <row r="99" spans="2:55">
      <c r="B99" s="2" t="s">
        <v>186</v>
      </c>
      <c r="C99" s="2" t="s">
        <v>187</v>
      </c>
      <c r="D99" s="2">
        <v>2040</v>
      </c>
      <c r="E99" s="2" t="str">
        <f>IF(sum!A92="AL",sum!B92,"*")</f>
        <v>SINKCCU</v>
      </c>
      <c r="F99" s="2"/>
      <c r="G99" s="2">
        <f>IF(sum!A92="AL",sum!H92,"*")</f>
        <v>0</v>
      </c>
      <c r="H99" s="2"/>
      <c r="J99" s="2" t="s">
        <v>186</v>
      </c>
      <c r="K99" s="2" t="s">
        <v>187</v>
      </c>
      <c r="L99" s="2">
        <v>2040</v>
      </c>
      <c r="M99" s="2" t="str">
        <f>IF(sum!A92="AT",sum!B92,"*")</f>
        <v>*</v>
      </c>
      <c r="N99" s="2"/>
      <c r="O99" s="2" t="str">
        <f>IF(sum!A92="AT",sum!H92,"*")</f>
        <v>*</v>
      </c>
      <c r="R99" s="2" t="s">
        <v>186</v>
      </c>
      <c r="S99" s="2" t="s">
        <v>187</v>
      </c>
      <c r="T99" s="2">
        <v>2040</v>
      </c>
      <c r="U99" s="2" t="str">
        <f>IF(sum!A92="BC",sum!B92,"*")</f>
        <v>*</v>
      </c>
      <c r="V99" s="2"/>
      <c r="W99" s="2" t="str">
        <f>IF(sum!A92="BC",sum!H92,"*")</f>
        <v>*</v>
      </c>
      <c r="Z99" s="2" t="s">
        <v>186</v>
      </c>
      <c r="AA99" s="2" t="s">
        <v>187</v>
      </c>
      <c r="AB99" s="2">
        <v>2040</v>
      </c>
      <c r="AC99" s="2" t="str">
        <f>IF(sum!A92="MA",sum!B92,"*")</f>
        <v>*</v>
      </c>
      <c r="AD99" s="2"/>
      <c r="AE99" s="2" t="str">
        <f>IF(sum!A92="MA",sum!H92,"*")</f>
        <v>*</v>
      </c>
      <c r="AH99" s="2" t="s">
        <v>186</v>
      </c>
      <c r="AI99" s="2" t="s">
        <v>187</v>
      </c>
      <c r="AJ99" s="2">
        <v>2040</v>
      </c>
      <c r="AK99" s="2" t="str">
        <f>IF(sum!A92="ON",sum!B92,"*")</f>
        <v>*</v>
      </c>
      <c r="AL99" s="2"/>
      <c r="AM99" s="2" t="str">
        <f>IF(sum!A92="ON",sum!H92,"*")</f>
        <v>*</v>
      </c>
      <c r="AP99" s="2" t="s">
        <v>186</v>
      </c>
      <c r="AQ99" s="2" t="s">
        <v>187</v>
      </c>
      <c r="AR99" s="2">
        <v>2040</v>
      </c>
      <c r="AS99" s="2" t="str">
        <f>IF(sum!A92="QU",sum!B92,"*")</f>
        <v>*</v>
      </c>
      <c r="AT99" s="2"/>
      <c r="AU99" s="2" t="str">
        <f>IF(sum!A92="QU",sum!H92,"*")</f>
        <v>*</v>
      </c>
      <c r="AX99" s="2" t="s">
        <v>186</v>
      </c>
      <c r="AY99" s="2" t="s">
        <v>187</v>
      </c>
      <c r="AZ99" s="2">
        <v>2040</v>
      </c>
      <c r="BA99" s="2" t="str">
        <f>IF(sum!A92="SA",sum!B92,"*")</f>
        <v>*</v>
      </c>
      <c r="BB99" s="2"/>
      <c r="BC99" s="2" t="str">
        <f>IF(sum!A92="SA",sum!H92,"*")</f>
        <v>*</v>
      </c>
    </row>
    <row r="100" spans="2:55">
      <c r="B100" s="2" t="s">
        <v>186</v>
      </c>
      <c r="C100" s="2" t="s">
        <v>187</v>
      </c>
      <c r="D100" s="2">
        <v>2040</v>
      </c>
      <c r="E100" s="2" t="str">
        <f>IF(sum!A93="AL",sum!B93,"*")</f>
        <v>SNK_DAC</v>
      </c>
      <c r="F100" s="2"/>
      <c r="G100" s="2">
        <f>IF(sum!A93="AL",sum!H93,"*")</f>
        <v>0</v>
      </c>
      <c r="H100" s="2"/>
      <c r="J100" s="2" t="s">
        <v>186</v>
      </c>
      <c r="K100" s="2" t="s">
        <v>187</v>
      </c>
      <c r="L100" s="2">
        <v>2040</v>
      </c>
      <c r="M100" s="2" t="str">
        <f>IF(sum!A93="AT",sum!B93,"*")</f>
        <v>*</v>
      </c>
      <c r="N100" s="2"/>
      <c r="O100" s="2" t="str">
        <f>IF(sum!A93="AT",sum!H93,"*")</f>
        <v>*</v>
      </c>
      <c r="R100" s="2" t="s">
        <v>186</v>
      </c>
      <c r="S100" s="2" t="s">
        <v>187</v>
      </c>
      <c r="T100" s="2">
        <v>2040</v>
      </c>
      <c r="U100" s="2" t="str">
        <f>IF(sum!A93="BC",sum!B93,"*")</f>
        <v>*</v>
      </c>
      <c r="V100" s="2"/>
      <c r="W100" s="2" t="str">
        <f>IF(sum!A93="BC",sum!H93,"*")</f>
        <v>*</v>
      </c>
      <c r="Z100" s="2" t="s">
        <v>186</v>
      </c>
      <c r="AA100" s="2" t="s">
        <v>187</v>
      </c>
      <c r="AB100" s="2">
        <v>2040</v>
      </c>
      <c r="AC100" s="2" t="str">
        <f>IF(sum!A93="MA",sum!B93,"*")</f>
        <v>*</v>
      </c>
      <c r="AD100" s="2"/>
      <c r="AE100" s="2" t="str">
        <f>IF(sum!A93="MA",sum!H93,"*")</f>
        <v>*</v>
      </c>
      <c r="AH100" s="2" t="s">
        <v>186</v>
      </c>
      <c r="AI100" s="2" t="s">
        <v>187</v>
      </c>
      <c r="AJ100" s="2">
        <v>2040</v>
      </c>
      <c r="AK100" s="2" t="str">
        <f>IF(sum!A93="ON",sum!B93,"*")</f>
        <v>*</v>
      </c>
      <c r="AL100" s="2"/>
      <c r="AM100" s="2" t="str">
        <f>IF(sum!A93="ON",sum!H93,"*")</f>
        <v>*</v>
      </c>
      <c r="AP100" s="2" t="s">
        <v>186</v>
      </c>
      <c r="AQ100" s="2" t="s">
        <v>187</v>
      </c>
      <c r="AR100" s="2">
        <v>2040</v>
      </c>
      <c r="AS100" s="2" t="str">
        <f>IF(sum!A93="QU",sum!B93,"*")</f>
        <v>*</v>
      </c>
      <c r="AT100" s="2"/>
      <c r="AU100" s="2" t="str">
        <f>IF(sum!A93="QU",sum!H93,"*")</f>
        <v>*</v>
      </c>
      <c r="AX100" s="2" t="s">
        <v>186</v>
      </c>
      <c r="AY100" s="2" t="s">
        <v>187</v>
      </c>
      <c r="AZ100" s="2">
        <v>2040</v>
      </c>
      <c r="BA100" s="2" t="str">
        <f>IF(sum!A93="SA",sum!B93,"*")</f>
        <v>*</v>
      </c>
      <c r="BB100" s="2"/>
      <c r="BC100" s="2" t="str">
        <f>IF(sum!A93="SA",sum!H93,"*")</f>
        <v>*</v>
      </c>
    </row>
    <row r="101" spans="2:55">
      <c r="B101" s="2" t="s">
        <v>186</v>
      </c>
      <c r="C101" s="2" t="s">
        <v>187</v>
      </c>
      <c r="D101" s="2">
        <v>2040</v>
      </c>
      <c r="E101" s="2" t="str">
        <f>IF(sum!A94="AL",sum!B94,"*")</f>
        <v>TB_ELC_AL_BC_01</v>
      </c>
      <c r="F101" s="2"/>
      <c r="G101" s="2">
        <f>IF(sum!A94="AL",sum!H94,"*")</f>
        <v>19.953813526585</v>
      </c>
      <c r="H101" s="2"/>
      <c r="J101" s="2" t="s">
        <v>186</v>
      </c>
      <c r="K101" s="2" t="s">
        <v>187</v>
      </c>
      <c r="L101" s="2">
        <v>2040</v>
      </c>
      <c r="M101" s="2" t="str">
        <f>IF(sum!A94="AT",sum!B94,"*")</f>
        <v>*</v>
      </c>
      <c r="N101" s="2"/>
      <c r="O101" s="2" t="str">
        <f>IF(sum!A94="AT",sum!H94,"*")</f>
        <v>*</v>
      </c>
      <c r="R101" s="2" t="s">
        <v>186</v>
      </c>
      <c r="S101" s="2" t="s">
        <v>187</v>
      </c>
      <c r="T101" s="2">
        <v>2040</v>
      </c>
      <c r="U101" s="2" t="str">
        <f>IF(sum!A94="BC",sum!B94,"*")</f>
        <v>*</v>
      </c>
      <c r="V101" s="2"/>
      <c r="W101" s="2" t="str">
        <f>IF(sum!A94="BC",sum!H94,"*")</f>
        <v>*</v>
      </c>
      <c r="Z101" s="2" t="s">
        <v>186</v>
      </c>
      <c r="AA101" s="2" t="s">
        <v>187</v>
      </c>
      <c r="AB101" s="2">
        <v>2040</v>
      </c>
      <c r="AC101" s="2" t="str">
        <f>IF(sum!A94="MA",sum!B94,"*")</f>
        <v>*</v>
      </c>
      <c r="AD101" s="2"/>
      <c r="AE101" s="2" t="str">
        <f>IF(sum!A94="MA",sum!H94,"*")</f>
        <v>*</v>
      </c>
      <c r="AH101" s="2" t="s">
        <v>186</v>
      </c>
      <c r="AI101" s="2" t="s">
        <v>187</v>
      </c>
      <c r="AJ101" s="2">
        <v>2040</v>
      </c>
      <c r="AK101" s="2" t="str">
        <f>IF(sum!A94="ON",sum!B94,"*")</f>
        <v>*</v>
      </c>
      <c r="AL101" s="2"/>
      <c r="AM101" s="2" t="str">
        <f>IF(sum!A94="ON",sum!H94,"*")</f>
        <v>*</v>
      </c>
      <c r="AP101" s="2" t="s">
        <v>186</v>
      </c>
      <c r="AQ101" s="2" t="s">
        <v>187</v>
      </c>
      <c r="AR101" s="2">
        <v>2040</v>
      </c>
      <c r="AS101" s="2" t="str">
        <f>IF(sum!A94="QU",sum!B94,"*")</f>
        <v>*</v>
      </c>
      <c r="AT101" s="2"/>
      <c r="AU101" s="2" t="str">
        <f>IF(sum!A94="QU",sum!H94,"*")</f>
        <v>*</v>
      </c>
      <c r="AX101" s="2" t="s">
        <v>186</v>
      </c>
      <c r="AY101" s="2" t="s">
        <v>187</v>
      </c>
      <c r="AZ101" s="2">
        <v>2040</v>
      </c>
      <c r="BA101" s="2" t="str">
        <f>IF(sum!A94="SA",sum!B94,"*")</f>
        <v>*</v>
      </c>
      <c r="BB101" s="2"/>
      <c r="BC101" s="2" t="str">
        <f>IF(sum!A94="SA",sum!H94,"*")</f>
        <v>*</v>
      </c>
    </row>
    <row r="102" spans="2:55">
      <c r="B102" s="2" t="s">
        <v>186</v>
      </c>
      <c r="C102" s="2" t="s">
        <v>187</v>
      </c>
      <c r="D102" s="2">
        <v>2040</v>
      </c>
      <c r="E102" s="2" t="str">
        <f>IF(sum!A95="AL",sum!B95,"*")</f>
        <v>TB_ELC_SA_AL_01</v>
      </c>
      <c r="F102" s="2"/>
      <c r="G102" s="2">
        <f>IF(sum!A95="AL",sum!H95,"*")</f>
        <v>0.520208415121012</v>
      </c>
      <c r="H102" s="2"/>
      <c r="J102" s="2" t="s">
        <v>186</v>
      </c>
      <c r="K102" s="2" t="s">
        <v>187</v>
      </c>
      <c r="L102" s="2">
        <v>2040</v>
      </c>
      <c r="M102" s="2" t="str">
        <f>IF(sum!A95="AT",sum!B95,"*")</f>
        <v>*</v>
      </c>
      <c r="N102" s="2"/>
      <c r="O102" s="2" t="str">
        <f>IF(sum!A95="AT",sum!H95,"*")</f>
        <v>*</v>
      </c>
      <c r="R102" s="2" t="s">
        <v>186</v>
      </c>
      <c r="S102" s="2" t="s">
        <v>187</v>
      </c>
      <c r="T102" s="2">
        <v>2040</v>
      </c>
      <c r="U102" s="2" t="str">
        <f>IF(sum!A95="BC",sum!B95,"*")</f>
        <v>*</v>
      </c>
      <c r="V102" s="2"/>
      <c r="W102" s="2" t="str">
        <f>IF(sum!A95="BC",sum!H95,"*")</f>
        <v>*</v>
      </c>
      <c r="Z102" s="2" t="s">
        <v>186</v>
      </c>
      <c r="AA102" s="2" t="s">
        <v>187</v>
      </c>
      <c r="AB102" s="2">
        <v>2040</v>
      </c>
      <c r="AC102" s="2" t="str">
        <f>IF(sum!A95="MA",sum!B95,"*")</f>
        <v>*</v>
      </c>
      <c r="AD102" s="2"/>
      <c r="AE102" s="2" t="str">
        <f>IF(sum!A95="MA",sum!H95,"*")</f>
        <v>*</v>
      </c>
      <c r="AH102" s="2" t="s">
        <v>186</v>
      </c>
      <c r="AI102" s="2" t="s">
        <v>187</v>
      </c>
      <c r="AJ102" s="2">
        <v>2040</v>
      </c>
      <c r="AK102" s="2" t="str">
        <f>IF(sum!A95="ON",sum!B95,"*")</f>
        <v>*</v>
      </c>
      <c r="AL102" s="2"/>
      <c r="AM102" s="2" t="str">
        <f>IF(sum!A95="ON",sum!H95,"*")</f>
        <v>*</v>
      </c>
      <c r="AP102" s="2" t="s">
        <v>186</v>
      </c>
      <c r="AQ102" s="2" t="s">
        <v>187</v>
      </c>
      <c r="AR102" s="2">
        <v>2040</v>
      </c>
      <c r="AS102" s="2" t="str">
        <f>IF(sum!A95="QU",sum!B95,"*")</f>
        <v>*</v>
      </c>
      <c r="AT102" s="2"/>
      <c r="AU102" s="2" t="str">
        <f>IF(sum!A95="QU",sum!H95,"*")</f>
        <v>*</v>
      </c>
      <c r="AX102" s="2" t="s">
        <v>186</v>
      </c>
      <c r="AY102" s="2" t="s">
        <v>187</v>
      </c>
      <c r="AZ102" s="2">
        <v>2040</v>
      </c>
      <c r="BA102" s="2" t="str">
        <f>IF(sum!A95="SA",sum!B95,"*")</f>
        <v>*</v>
      </c>
      <c r="BB102" s="2"/>
      <c r="BC102" s="2" t="str">
        <f>IF(sum!A95="SA",sum!H95,"*")</f>
        <v>*</v>
      </c>
    </row>
    <row r="103" spans="2:55">
      <c r="B103" s="2" t="s">
        <v>186</v>
      </c>
      <c r="C103" s="2" t="s">
        <v>187</v>
      </c>
      <c r="D103" s="2">
        <v>2040</v>
      </c>
      <c r="E103" s="2" t="str">
        <f>IF(sum!A96="AL",sum!B96,"*")</f>
        <v>TRA_Bus_IC_GSL1</v>
      </c>
      <c r="F103" s="2"/>
      <c r="G103" s="2">
        <f>IF(sum!A96="AL",sum!H96,"*")</f>
        <v>0</v>
      </c>
      <c r="H103" s="2"/>
      <c r="J103" s="2" t="s">
        <v>186</v>
      </c>
      <c r="K103" s="2" t="s">
        <v>187</v>
      </c>
      <c r="L103" s="2">
        <v>2040</v>
      </c>
      <c r="M103" s="2" t="str">
        <f>IF(sum!A96="AT",sum!B96,"*")</f>
        <v>*</v>
      </c>
      <c r="N103" s="2"/>
      <c r="O103" s="2" t="str">
        <f>IF(sum!A96="AT",sum!H96,"*")</f>
        <v>*</v>
      </c>
      <c r="R103" s="2" t="s">
        <v>186</v>
      </c>
      <c r="S103" s="2" t="s">
        <v>187</v>
      </c>
      <c r="T103" s="2">
        <v>2040</v>
      </c>
      <c r="U103" s="2" t="str">
        <f>IF(sum!A96="BC",sum!B96,"*")</f>
        <v>*</v>
      </c>
      <c r="V103" s="2"/>
      <c r="W103" s="2" t="str">
        <f>IF(sum!A96="BC",sum!H96,"*")</f>
        <v>*</v>
      </c>
      <c r="Z103" s="2" t="s">
        <v>186</v>
      </c>
      <c r="AA103" s="2" t="s">
        <v>187</v>
      </c>
      <c r="AB103" s="2">
        <v>2040</v>
      </c>
      <c r="AC103" s="2" t="str">
        <f>IF(sum!A96="MA",sum!B96,"*")</f>
        <v>*</v>
      </c>
      <c r="AD103" s="2"/>
      <c r="AE103" s="2" t="str">
        <f>IF(sum!A96="MA",sum!H96,"*")</f>
        <v>*</v>
      </c>
      <c r="AH103" s="2" t="s">
        <v>186</v>
      </c>
      <c r="AI103" s="2" t="s">
        <v>187</v>
      </c>
      <c r="AJ103" s="2">
        <v>2040</v>
      </c>
      <c r="AK103" s="2" t="str">
        <f>IF(sum!A96="ON",sum!B96,"*")</f>
        <v>*</v>
      </c>
      <c r="AL103" s="2"/>
      <c r="AM103" s="2" t="str">
        <f>IF(sum!A96="ON",sum!H96,"*")</f>
        <v>*</v>
      </c>
      <c r="AP103" s="2" t="s">
        <v>186</v>
      </c>
      <c r="AQ103" s="2" t="s">
        <v>187</v>
      </c>
      <c r="AR103" s="2">
        <v>2040</v>
      </c>
      <c r="AS103" s="2" t="str">
        <f>IF(sum!A96="QU",sum!B96,"*")</f>
        <v>*</v>
      </c>
      <c r="AT103" s="2"/>
      <c r="AU103" s="2" t="str">
        <f>IF(sum!A96="QU",sum!H96,"*")</f>
        <v>*</v>
      </c>
      <c r="AX103" s="2" t="s">
        <v>186</v>
      </c>
      <c r="AY103" s="2" t="s">
        <v>187</v>
      </c>
      <c r="AZ103" s="2">
        <v>2040</v>
      </c>
      <c r="BA103" s="2" t="str">
        <f>IF(sum!A96="SA",sum!B96,"*")</f>
        <v>*</v>
      </c>
      <c r="BB103" s="2"/>
      <c r="BC103" s="2" t="str">
        <f>IF(sum!A96="SA",sum!H96,"*")</f>
        <v>*</v>
      </c>
    </row>
    <row r="104" spans="2:55">
      <c r="B104" s="2" t="s">
        <v>186</v>
      </c>
      <c r="C104" s="2" t="s">
        <v>187</v>
      </c>
      <c r="D104" s="2">
        <v>2040</v>
      </c>
      <c r="E104" s="2" t="str">
        <f>IF(sum!A97="AL",sum!B97,"*")</f>
        <v>TRA_Bus_SB_DST1</v>
      </c>
      <c r="F104" s="2"/>
      <c r="G104" s="2">
        <f>IF(sum!A97="AL",sum!H97,"*")</f>
        <v>0</v>
      </c>
      <c r="H104" s="2"/>
      <c r="J104" s="2" t="s">
        <v>186</v>
      </c>
      <c r="K104" s="2" t="s">
        <v>187</v>
      </c>
      <c r="L104" s="2">
        <v>2040</v>
      </c>
      <c r="M104" s="2" t="str">
        <f>IF(sum!A97="AT",sum!B97,"*")</f>
        <v>*</v>
      </c>
      <c r="N104" s="2"/>
      <c r="O104" s="2" t="str">
        <f>IF(sum!A97="AT",sum!H97,"*")</f>
        <v>*</v>
      </c>
      <c r="R104" s="2" t="s">
        <v>186</v>
      </c>
      <c r="S104" s="2" t="s">
        <v>187</v>
      </c>
      <c r="T104" s="2">
        <v>2040</v>
      </c>
      <c r="U104" s="2" t="str">
        <f>IF(sum!A97="BC",sum!B97,"*")</f>
        <v>*</v>
      </c>
      <c r="V104" s="2"/>
      <c r="W104" s="2" t="str">
        <f>IF(sum!A97="BC",sum!H97,"*")</f>
        <v>*</v>
      </c>
      <c r="Z104" s="2" t="s">
        <v>186</v>
      </c>
      <c r="AA104" s="2" t="s">
        <v>187</v>
      </c>
      <c r="AB104" s="2">
        <v>2040</v>
      </c>
      <c r="AC104" s="2" t="str">
        <f>IF(sum!A97="MA",sum!B97,"*")</f>
        <v>*</v>
      </c>
      <c r="AD104" s="2"/>
      <c r="AE104" s="2" t="str">
        <f>IF(sum!A97="MA",sum!H97,"*")</f>
        <v>*</v>
      </c>
      <c r="AH104" s="2" t="s">
        <v>186</v>
      </c>
      <c r="AI104" s="2" t="s">
        <v>187</v>
      </c>
      <c r="AJ104" s="2">
        <v>2040</v>
      </c>
      <c r="AK104" s="2" t="str">
        <f>IF(sum!A97="ON",sum!B97,"*")</f>
        <v>*</v>
      </c>
      <c r="AL104" s="2"/>
      <c r="AM104" s="2" t="str">
        <f>IF(sum!A97="ON",sum!H97,"*")</f>
        <v>*</v>
      </c>
      <c r="AP104" s="2" t="s">
        <v>186</v>
      </c>
      <c r="AQ104" s="2" t="s">
        <v>187</v>
      </c>
      <c r="AR104" s="2">
        <v>2040</v>
      </c>
      <c r="AS104" s="2" t="str">
        <f>IF(sum!A97="QU",sum!B97,"*")</f>
        <v>*</v>
      </c>
      <c r="AT104" s="2"/>
      <c r="AU104" s="2" t="str">
        <f>IF(sum!A97="QU",sum!H97,"*")</f>
        <v>*</v>
      </c>
      <c r="AX104" s="2" t="s">
        <v>186</v>
      </c>
      <c r="AY104" s="2" t="s">
        <v>187</v>
      </c>
      <c r="AZ104" s="2">
        <v>2040</v>
      </c>
      <c r="BA104" s="2" t="str">
        <f>IF(sum!A97="SA",sum!B97,"*")</f>
        <v>*</v>
      </c>
      <c r="BB104" s="2"/>
      <c r="BC104" s="2" t="str">
        <f>IF(sum!A97="SA",sum!H97,"*")</f>
        <v>*</v>
      </c>
    </row>
    <row r="105" spans="2:55">
      <c r="B105" s="4" t="s">
        <v>186</v>
      </c>
      <c r="C105" s="4" t="s">
        <v>187</v>
      </c>
      <c r="D105" s="4">
        <v>2040</v>
      </c>
      <c r="E105" s="2" t="str">
        <f>IF(sum!A98="AL",sum!B98,"*")</f>
        <v>TRA_Car_DST1</v>
      </c>
      <c r="F105" s="2"/>
      <c r="G105" s="2">
        <f>IF(sum!A98="AL",sum!H98,"*")</f>
        <v>0</v>
      </c>
      <c r="H105" s="2"/>
      <c r="J105" s="4" t="s">
        <v>186</v>
      </c>
      <c r="K105" s="4" t="s">
        <v>187</v>
      </c>
      <c r="L105" s="4">
        <v>2040</v>
      </c>
      <c r="M105" s="2" t="str">
        <f>IF(sum!A98="AT",sum!B98,"*")</f>
        <v>*</v>
      </c>
      <c r="N105" s="2"/>
      <c r="O105" s="2" t="str">
        <f>IF(sum!A98="AT",sum!H98,"*")</f>
        <v>*</v>
      </c>
      <c r="R105" s="4" t="s">
        <v>186</v>
      </c>
      <c r="S105" s="4" t="s">
        <v>187</v>
      </c>
      <c r="T105" s="4">
        <v>2040</v>
      </c>
      <c r="U105" s="2" t="str">
        <f>IF(sum!A98="BC",sum!B98,"*")</f>
        <v>*</v>
      </c>
      <c r="V105" s="2"/>
      <c r="W105" s="2" t="str">
        <f>IF(sum!A98="BC",sum!H98,"*")</f>
        <v>*</v>
      </c>
      <c r="Z105" s="4" t="s">
        <v>186</v>
      </c>
      <c r="AA105" s="4" t="s">
        <v>187</v>
      </c>
      <c r="AB105" s="4">
        <v>2040</v>
      </c>
      <c r="AC105" s="2" t="str">
        <f>IF(sum!A98="MA",sum!B98,"*")</f>
        <v>*</v>
      </c>
      <c r="AD105" s="2"/>
      <c r="AE105" s="2" t="str">
        <f>IF(sum!A98="MA",sum!H98,"*")</f>
        <v>*</v>
      </c>
      <c r="AH105" s="4" t="s">
        <v>186</v>
      </c>
      <c r="AI105" s="4" t="s">
        <v>187</v>
      </c>
      <c r="AJ105" s="4">
        <v>2040</v>
      </c>
      <c r="AK105" s="2" t="str">
        <f>IF(sum!A98="ON",sum!B98,"*")</f>
        <v>*</v>
      </c>
      <c r="AL105" s="2"/>
      <c r="AM105" s="2" t="str">
        <f>IF(sum!A98="ON",sum!H98,"*")</f>
        <v>*</v>
      </c>
      <c r="AP105" s="2" t="s">
        <v>186</v>
      </c>
      <c r="AQ105" s="2" t="s">
        <v>187</v>
      </c>
      <c r="AR105" s="2">
        <v>2040</v>
      </c>
      <c r="AS105" s="2" t="str">
        <f>IF(sum!A98="QU",sum!B98,"*")</f>
        <v>*</v>
      </c>
      <c r="AT105" s="2"/>
      <c r="AU105" s="2" t="str">
        <f>IF(sum!A98="QU",sum!H98,"*")</f>
        <v>*</v>
      </c>
      <c r="AX105" s="4" t="s">
        <v>186</v>
      </c>
      <c r="AY105" s="4" t="s">
        <v>187</v>
      </c>
      <c r="AZ105" s="4">
        <v>2040</v>
      </c>
      <c r="BA105" s="2" t="str">
        <f>IF(sum!A98="SA",sum!B98,"*")</f>
        <v>*</v>
      </c>
      <c r="BB105" s="2"/>
      <c r="BC105" s="2" t="str">
        <f>IF(sum!A98="SA",sum!H98,"*")</f>
        <v>*</v>
      </c>
    </row>
    <row r="106" spans="2:55">
      <c r="B106" s="2" t="s">
        <v>186</v>
      </c>
      <c r="C106" s="2" t="s">
        <v>187</v>
      </c>
      <c r="D106" s="2">
        <v>2040</v>
      </c>
      <c r="E106" s="2" t="str">
        <f>IF(sum!A99="AL",sum!B99,"*")</f>
        <v>TRA_Car_GSL1</v>
      </c>
      <c r="F106" s="2"/>
      <c r="G106" s="2">
        <f>IF(sum!A99="AL",sum!H99,"*")</f>
        <v>444.453682380619</v>
      </c>
      <c r="H106" s="2"/>
      <c r="J106" s="2" t="s">
        <v>186</v>
      </c>
      <c r="K106" s="2" t="s">
        <v>187</v>
      </c>
      <c r="L106" s="2">
        <v>2040</v>
      </c>
      <c r="M106" s="2" t="str">
        <f>IF(sum!A99="AT",sum!B99,"*")</f>
        <v>*</v>
      </c>
      <c r="N106" s="2"/>
      <c r="O106" s="2" t="str">
        <f>IF(sum!A99="AT",sum!H99,"*")</f>
        <v>*</v>
      </c>
      <c r="R106" s="2" t="s">
        <v>186</v>
      </c>
      <c r="S106" s="2" t="s">
        <v>187</v>
      </c>
      <c r="T106" s="2">
        <v>2040</v>
      </c>
      <c r="U106" s="2" t="str">
        <f>IF(sum!A99="BC",sum!B99,"*")</f>
        <v>*</v>
      </c>
      <c r="V106" s="2"/>
      <c r="W106" s="2" t="str">
        <f>IF(sum!A99="BC",sum!H99,"*")</f>
        <v>*</v>
      </c>
      <c r="Z106" s="2" t="s">
        <v>186</v>
      </c>
      <c r="AA106" s="2" t="s">
        <v>187</v>
      </c>
      <c r="AB106" s="2">
        <v>2040</v>
      </c>
      <c r="AC106" s="2" t="str">
        <f>IF(sum!A99="MA",sum!B99,"*")</f>
        <v>*</v>
      </c>
      <c r="AD106" s="2"/>
      <c r="AE106" s="2" t="str">
        <f>IF(sum!A99="MA",sum!H99,"*")</f>
        <v>*</v>
      </c>
      <c r="AH106" s="2" t="s">
        <v>186</v>
      </c>
      <c r="AI106" s="2" t="s">
        <v>187</v>
      </c>
      <c r="AJ106" s="2">
        <v>2040</v>
      </c>
      <c r="AK106" s="2" t="str">
        <f>IF(sum!A99="ON",sum!B99,"*")</f>
        <v>*</v>
      </c>
      <c r="AL106" s="2"/>
      <c r="AM106" s="2" t="str">
        <f>IF(sum!A99="ON",sum!H99,"*")</f>
        <v>*</v>
      </c>
      <c r="AP106" s="2" t="s">
        <v>186</v>
      </c>
      <c r="AQ106" s="2" t="s">
        <v>187</v>
      </c>
      <c r="AR106" s="2">
        <v>2040</v>
      </c>
      <c r="AS106" s="2" t="str">
        <f>IF(sum!A99="QU",sum!B99,"*")</f>
        <v>*</v>
      </c>
      <c r="AT106" s="2"/>
      <c r="AU106" s="2" t="str">
        <f>IF(sum!A99="QU",sum!H99,"*")</f>
        <v>*</v>
      </c>
      <c r="AX106" s="2" t="s">
        <v>186</v>
      </c>
      <c r="AY106" s="2" t="s">
        <v>187</v>
      </c>
      <c r="AZ106" s="2">
        <v>2040</v>
      </c>
      <c r="BA106" s="2" t="str">
        <f>IF(sum!A99="SA",sum!B99,"*")</f>
        <v>*</v>
      </c>
      <c r="BB106" s="2"/>
      <c r="BC106" s="2" t="str">
        <f>IF(sum!A99="SA",sum!H99,"*")</f>
        <v>*</v>
      </c>
    </row>
    <row r="107" spans="2:55">
      <c r="B107" s="2" t="s">
        <v>186</v>
      </c>
      <c r="C107" s="2" t="s">
        <v>187</v>
      </c>
      <c r="D107" s="2">
        <v>2040</v>
      </c>
      <c r="E107" s="2" t="str">
        <f>IF(sum!A100="AL",sum!B100,"*")</f>
        <v>TRA_Car_PHEV01</v>
      </c>
      <c r="F107" s="2"/>
      <c r="G107" s="2">
        <f>IF(sum!A100="AL",sum!H100,"*")</f>
        <v>0</v>
      </c>
      <c r="H107" s="2"/>
      <c r="J107" s="2" t="s">
        <v>186</v>
      </c>
      <c r="K107" s="2" t="s">
        <v>187</v>
      </c>
      <c r="L107" s="2">
        <v>2040</v>
      </c>
      <c r="M107" s="2" t="str">
        <f>IF(sum!A100="AT",sum!B100,"*")</f>
        <v>*</v>
      </c>
      <c r="N107" s="2"/>
      <c r="O107" s="2" t="str">
        <f>IF(sum!A100="AT",sum!H100,"*")</f>
        <v>*</v>
      </c>
      <c r="R107" s="2" t="s">
        <v>186</v>
      </c>
      <c r="S107" s="2" t="s">
        <v>187</v>
      </c>
      <c r="T107" s="2">
        <v>2040</v>
      </c>
      <c r="U107" s="2" t="str">
        <f>IF(sum!A100="BC",sum!B100,"*")</f>
        <v>*</v>
      </c>
      <c r="V107" s="2"/>
      <c r="W107" s="2" t="str">
        <f>IF(sum!A100="BC",sum!H100,"*")</f>
        <v>*</v>
      </c>
      <c r="Z107" s="2" t="s">
        <v>186</v>
      </c>
      <c r="AA107" s="2" t="s">
        <v>187</v>
      </c>
      <c r="AB107" s="2">
        <v>2040</v>
      </c>
      <c r="AC107" s="2" t="str">
        <f>IF(sum!A100="MA",sum!B100,"*")</f>
        <v>*</v>
      </c>
      <c r="AD107" s="2"/>
      <c r="AE107" s="2" t="str">
        <f>IF(sum!A100="MA",sum!H100,"*")</f>
        <v>*</v>
      </c>
      <c r="AH107" s="2" t="s">
        <v>186</v>
      </c>
      <c r="AI107" s="2" t="s">
        <v>187</v>
      </c>
      <c r="AJ107" s="2">
        <v>2040</v>
      </c>
      <c r="AK107" s="2" t="str">
        <f>IF(sum!A100="ON",sum!B100,"*")</f>
        <v>*</v>
      </c>
      <c r="AL107" s="2"/>
      <c r="AM107" s="2" t="str">
        <f>IF(sum!A100="ON",sum!H100,"*")</f>
        <v>*</v>
      </c>
      <c r="AP107" s="2" t="s">
        <v>186</v>
      </c>
      <c r="AQ107" s="2" t="s">
        <v>187</v>
      </c>
      <c r="AR107" s="2">
        <v>2040</v>
      </c>
      <c r="AS107" s="2" t="str">
        <f>IF(sum!A100="QU",sum!B100,"*")</f>
        <v>*</v>
      </c>
      <c r="AT107" s="2"/>
      <c r="AU107" s="2" t="str">
        <f>IF(sum!A100="QU",sum!H100,"*")</f>
        <v>*</v>
      </c>
      <c r="AX107" s="2" t="s">
        <v>186</v>
      </c>
      <c r="AY107" s="2" t="s">
        <v>187</v>
      </c>
      <c r="AZ107" s="2">
        <v>2040</v>
      </c>
      <c r="BA107" s="2" t="str">
        <f>IF(sum!A100="SA",sum!B100,"*")</f>
        <v>*</v>
      </c>
      <c r="BB107" s="2"/>
      <c r="BC107" s="2" t="str">
        <f>IF(sum!A100="SA",sum!H100,"*")</f>
        <v>*</v>
      </c>
    </row>
    <row r="108" spans="2:55">
      <c r="B108" s="4" t="s">
        <v>186</v>
      </c>
      <c r="C108" s="4" t="s">
        <v>187</v>
      </c>
      <c r="D108" s="4">
        <v>2040</v>
      </c>
      <c r="E108" s="2" t="str">
        <f>IF(sum!A101="AL",sum!B101,"*")</f>
        <v>TRA_Mot_ELC1</v>
      </c>
      <c r="F108" s="2"/>
      <c r="G108" s="2">
        <f>IF(sum!A101="AL",sum!H101,"*")</f>
        <v>55.94789932346</v>
      </c>
      <c r="H108" s="2"/>
      <c r="J108" s="4" t="s">
        <v>186</v>
      </c>
      <c r="K108" s="4" t="s">
        <v>187</v>
      </c>
      <c r="L108" s="4">
        <v>2040</v>
      </c>
      <c r="M108" s="2" t="str">
        <f>IF(sum!A101="AT",sum!B101,"*")</f>
        <v>*</v>
      </c>
      <c r="N108" s="2"/>
      <c r="O108" s="2" t="str">
        <f>IF(sum!A101="AT",sum!H101,"*")</f>
        <v>*</v>
      </c>
      <c r="R108" s="4" t="s">
        <v>186</v>
      </c>
      <c r="S108" s="4" t="s">
        <v>187</v>
      </c>
      <c r="T108" s="4">
        <v>2040</v>
      </c>
      <c r="U108" s="2" t="str">
        <f>IF(sum!A101="BC",sum!B101,"*")</f>
        <v>*</v>
      </c>
      <c r="V108" s="2"/>
      <c r="W108" s="2" t="str">
        <f>IF(sum!A101="BC",sum!H101,"*")</f>
        <v>*</v>
      </c>
      <c r="Z108" s="4" t="s">
        <v>186</v>
      </c>
      <c r="AA108" s="4" t="s">
        <v>187</v>
      </c>
      <c r="AB108" s="4">
        <v>2040</v>
      </c>
      <c r="AC108" s="2" t="str">
        <f>IF(sum!A101="MA",sum!B101,"*")</f>
        <v>*</v>
      </c>
      <c r="AD108" s="2"/>
      <c r="AE108" s="2" t="str">
        <f>IF(sum!A101="MA",sum!H101,"*")</f>
        <v>*</v>
      </c>
      <c r="AH108" s="4" t="s">
        <v>186</v>
      </c>
      <c r="AI108" s="4" t="s">
        <v>187</v>
      </c>
      <c r="AJ108" s="4">
        <v>2040</v>
      </c>
      <c r="AK108" s="2" t="str">
        <f>IF(sum!A101="ON",sum!B101,"*")</f>
        <v>*</v>
      </c>
      <c r="AL108" s="2"/>
      <c r="AM108" s="2" t="str">
        <f>IF(sum!A101="ON",sum!H101,"*")</f>
        <v>*</v>
      </c>
      <c r="AP108" s="2" t="s">
        <v>186</v>
      </c>
      <c r="AQ108" s="2" t="s">
        <v>187</v>
      </c>
      <c r="AR108" s="2">
        <v>2040</v>
      </c>
      <c r="AS108" s="2" t="str">
        <f>IF(sum!A101="QU",sum!B101,"*")</f>
        <v>*</v>
      </c>
      <c r="AT108" s="2"/>
      <c r="AU108" s="2" t="str">
        <f>IF(sum!A101="QU",sum!H101,"*")</f>
        <v>*</v>
      </c>
      <c r="AX108" s="4" t="s">
        <v>186</v>
      </c>
      <c r="AY108" s="4" t="s">
        <v>187</v>
      </c>
      <c r="AZ108" s="4">
        <v>2040</v>
      </c>
      <c r="BA108" s="2" t="str">
        <f>IF(sum!A101="SA",sum!B101,"*")</f>
        <v>*</v>
      </c>
      <c r="BB108" s="2"/>
      <c r="BC108" s="2" t="str">
        <f>IF(sum!A101="SA",sum!H101,"*")</f>
        <v>*</v>
      </c>
    </row>
    <row r="109" spans="2:55">
      <c r="B109" s="2" t="s">
        <v>186</v>
      </c>
      <c r="C109" s="2" t="s">
        <v>187</v>
      </c>
      <c r="D109" s="2">
        <v>2040</v>
      </c>
      <c r="E109" s="2" t="str">
        <f>IF(sum!A102="AL",sum!B102,"*")</f>
        <v>TRA_Rai_Frt-ELC01</v>
      </c>
      <c r="F109" s="2"/>
      <c r="G109" s="2">
        <f>IF(sum!A102="AL",sum!H102,"*")</f>
        <v>0</v>
      </c>
      <c r="H109" s="2"/>
      <c r="J109" s="2" t="s">
        <v>186</v>
      </c>
      <c r="K109" s="2" t="s">
        <v>187</v>
      </c>
      <c r="L109" s="2">
        <v>2040</v>
      </c>
      <c r="M109" s="2" t="str">
        <f>IF(sum!A102="AT",sum!B102,"*")</f>
        <v>*</v>
      </c>
      <c r="N109" s="2"/>
      <c r="O109" s="2" t="str">
        <f>IF(sum!A102="AT",sum!H102,"*")</f>
        <v>*</v>
      </c>
      <c r="R109" s="2" t="s">
        <v>186</v>
      </c>
      <c r="S109" s="2" t="s">
        <v>187</v>
      </c>
      <c r="T109" s="2">
        <v>2040</v>
      </c>
      <c r="U109" s="2" t="str">
        <f>IF(sum!A102="BC",sum!B102,"*")</f>
        <v>*</v>
      </c>
      <c r="V109" s="2"/>
      <c r="W109" s="2" t="str">
        <f>IF(sum!A102="BC",sum!H102,"*")</f>
        <v>*</v>
      </c>
      <c r="Z109" s="2" t="s">
        <v>186</v>
      </c>
      <c r="AA109" s="2" t="s">
        <v>187</v>
      </c>
      <c r="AB109" s="2">
        <v>2040</v>
      </c>
      <c r="AC109" s="2" t="str">
        <f>IF(sum!A102="MA",sum!B102,"*")</f>
        <v>*</v>
      </c>
      <c r="AD109" s="2"/>
      <c r="AE109" s="2" t="str">
        <f>IF(sum!A102="MA",sum!H102,"*")</f>
        <v>*</v>
      </c>
      <c r="AH109" s="2" t="s">
        <v>186</v>
      </c>
      <c r="AI109" s="2" t="s">
        <v>187</v>
      </c>
      <c r="AJ109" s="2">
        <v>2040</v>
      </c>
      <c r="AK109" s="2" t="str">
        <f>IF(sum!A102="ON",sum!B102,"*")</f>
        <v>*</v>
      </c>
      <c r="AL109" s="2"/>
      <c r="AM109" s="2" t="str">
        <f>IF(sum!A102="ON",sum!H102,"*")</f>
        <v>*</v>
      </c>
      <c r="AP109" s="2" t="s">
        <v>186</v>
      </c>
      <c r="AQ109" s="2" t="s">
        <v>187</v>
      </c>
      <c r="AR109" s="2">
        <v>2040</v>
      </c>
      <c r="AS109" s="2" t="str">
        <f>IF(sum!A102="QU",sum!B102,"*")</f>
        <v>*</v>
      </c>
      <c r="AT109" s="2"/>
      <c r="AU109" s="2" t="str">
        <f>IF(sum!A102="QU",sum!H102,"*")</f>
        <v>*</v>
      </c>
      <c r="AX109" s="2" t="s">
        <v>186</v>
      </c>
      <c r="AY109" s="2" t="s">
        <v>187</v>
      </c>
      <c r="AZ109" s="2">
        <v>2040</v>
      </c>
      <c r="BA109" s="2" t="str">
        <f>IF(sum!A102="SA",sum!B102,"*")</f>
        <v>*</v>
      </c>
      <c r="BB109" s="2"/>
      <c r="BC109" s="2" t="str">
        <f>IF(sum!A102="SA",sum!H102,"*")</f>
        <v>*</v>
      </c>
    </row>
    <row r="110" spans="2:55">
      <c r="B110" s="2" t="s">
        <v>186</v>
      </c>
      <c r="C110" s="2" t="s">
        <v>187</v>
      </c>
      <c r="D110" s="2">
        <v>2040</v>
      </c>
      <c r="E110" s="2" t="str">
        <f>IF(sum!A103="AL",sum!B103,"*")</f>
        <v>TRA_Rai_Pas-ELC01</v>
      </c>
      <c r="F110" s="2"/>
      <c r="G110" s="2">
        <f>IF(sum!A103="AL",sum!H103,"*")</f>
        <v>0</v>
      </c>
      <c r="H110" s="2"/>
      <c r="J110" s="2" t="s">
        <v>186</v>
      </c>
      <c r="K110" s="2" t="s">
        <v>187</v>
      </c>
      <c r="L110" s="2">
        <v>2040</v>
      </c>
      <c r="M110" s="2" t="str">
        <f>IF(sum!A103="AT",sum!B103,"*")</f>
        <v>*</v>
      </c>
      <c r="N110" s="2"/>
      <c r="O110" s="2" t="str">
        <f>IF(sum!A103="AT",sum!H103,"*")</f>
        <v>*</v>
      </c>
      <c r="R110" s="2" t="s">
        <v>186</v>
      </c>
      <c r="S110" s="2" t="s">
        <v>187</v>
      </c>
      <c r="T110" s="2">
        <v>2040</v>
      </c>
      <c r="U110" s="2" t="str">
        <f>IF(sum!A103="BC",sum!B103,"*")</f>
        <v>*</v>
      </c>
      <c r="V110" s="2"/>
      <c r="W110" s="2" t="str">
        <f>IF(sum!A103="BC",sum!H103,"*")</f>
        <v>*</v>
      </c>
      <c r="Z110" s="2" t="s">
        <v>186</v>
      </c>
      <c r="AA110" s="2" t="s">
        <v>187</v>
      </c>
      <c r="AB110" s="2">
        <v>2040</v>
      </c>
      <c r="AC110" s="2" t="str">
        <f>IF(sum!A103="MA",sum!B103,"*")</f>
        <v>*</v>
      </c>
      <c r="AD110" s="2"/>
      <c r="AE110" s="2" t="str">
        <f>IF(sum!A103="MA",sum!H103,"*")</f>
        <v>*</v>
      </c>
      <c r="AH110" s="2" t="s">
        <v>186</v>
      </c>
      <c r="AI110" s="2" t="s">
        <v>187</v>
      </c>
      <c r="AJ110" s="2">
        <v>2040</v>
      </c>
      <c r="AK110" s="2" t="str">
        <f>IF(sum!A103="ON",sum!B103,"*")</f>
        <v>*</v>
      </c>
      <c r="AL110" s="2"/>
      <c r="AM110" s="2" t="str">
        <f>IF(sum!A103="ON",sum!H103,"*")</f>
        <v>*</v>
      </c>
      <c r="AP110" s="2" t="s">
        <v>186</v>
      </c>
      <c r="AQ110" s="2" t="s">
        <v>187</v>
      </c>
      <c r="AR110" s="2">
        <v>2040</v>
      </c>
      <c r="AS110" s="2" t="str">
        <f>IF(sum!A103="QU",sum!B103,"*")</f>
        <v>*</v>
      </c>
      <c r="AT110" s="2"/>
      <c r="AU110" s="2" t="str">
        <f>IF(sum!A103="QU",sum!H103,"*")</f>
        <v>*</v>
      </c>
      <c r="AX110" s="2" t="s">
        <v>186</v>
      </c>
      <c r="AY110" s="2" t="s">
        <v>187</v>
      </c>
      <c r="AZ110" s="2">
        <v>2040</v>
      </c>
      <c r="BA110" s="2" t="str">
        <f>IF(sum!A103="SA",sum!B103,"*")</f>
        <v>*</v>
      </c>
      <c r="BB110" s="2"/>
      <c r="BC110" s="2" t="str">
        <f>IF(sum!A103="SA",sum!H103,"*")</f>
        <v>*</v>
      </c>
    </row>
    <row r="111" spans="2:55">
      <c r="B111" s="4" t="s">
        <v>186</v>
      </c>
      <c r="C111" s="4" t="s">
        <v>187</v>
      </c>
      <c r="D111" s="4">
        <v>2040</v>
      </c>
      <c r="E111" s="2" t="str">
        <f>IF(sum!A104="AL",sum!B104,"*")</f>
        <v>TRA_Tru_BEV01</v>
      </c>
      <c r="F111" s="2"/>
      <c r="G111" s="2">
        <f>IF(sum!A104="AL",sum!H104,"*")</f>
        <v>0</v>
      </c>
      <c r="H111" s="2"/>
      <c r="J111" s="4" t="s">
        <v>186</v>
      </c>
      <c r="K111" s="4" t="s">
        <v>187</v>
      </c>
      <c r="L111" s="4">
        <v>2040</v>
      </c>
      <c r="M111" s="2" t="str">
        <f>IF(sum!A104="AT",sum!B104,"*")</f>
        <v>*</v>
      </c>
      <c r="N111" s="2"/>
      <c r="O111" s="2" t="str">
        <f>IF(sum!A104="AT",sum!H104,"*")</f>
        <v>*</v>
      </c>
      <c r="R111" s="4" t="s">
        <v>186</v>
      </c>
      <c r="S111" s="4" t="s">
        <v>187</v>
      </c>
      <c r="T111" s="4">
        <v>2040</v>
      </c>
      <c r="U111" s="2" t="str">
        <f>IF(sum!A104="BC",sum!B104,"*")</f>
        <v>*</v>
      </c>
      <c r="V111" s="2"/>
      <c r="W111" s="2" t="str">
        <f>IF(sum!A104="BC",sum!H104,"*")</f>
        <v>*</v>
      </c>
      <c r="Z111" s="4" t="s">
        <v>186</v>
      </c>
      <c r="AA111" s="4" t="s">
        <v>187</v>
      </c>
      <c r="AB111" s="4">
        <v>2040</v>
      </c>
      <c r="AC111" s="2" t="str">
        <f>IF(sum!A104="MA",sum!B104,"*")</f>
        <v>*</v>
      </c>
      <c r="AD111" s="2"/>
      <c r="AE111" s="2" t="str">
        <f>IF(sum!A104="MA",sum!H104,"*")</f>
        <v>*</v>
      </c>
      <c r="AH111" s="4" t="s">
        <v>186</v>
      </c>
      <c r="AI111" s="4" t="s">
        <v>187</v>
      </c>
      <c r="AJ111" s="4">
        <v>2040</v>
      </c>
      <c r="AK111" s="2" t="str">
        <f>IF(sum!A104="ON",sum!B104,"*")</f>
        <v>*</v>
      </c>
      <c r="AL111" s="2"/>
      <c r="AM111" s="2" t="str">
        <f>IF(sum!A104="ON",sum!H104,"*")</f>
        <v>*</v>
      </c>
      <c r="AP111" s="2" t="s">
        <v>186</v>
      </c>
      <c r="AQ111" s="2" t="s">
        <v>187</v>
      </c>
      <c r="AR111" s="2">
        <v>2040</v>
      </c>
      <c r="AS111" s="2" t="str">
        <f>IF(sum!A104="QU",sum!B104,"*")</f>
        <v>*</v>
      </c>
      <c r="AT111" s="2"/>
      <c r="AU111" s="2" t="str">
        <f>IF(sum!A104="QU",sum!H104,"*")</f>
        <v>*</v>
      </c>
      <c r="AX111" s="4" t="s">
        <v>186</v>
      </c>
      <c r="AY111" s="4" t="s">
        <v>187</v>
      </c>
      <c r="AZ111" s="4">
        <v>2040</v>
      </c>
      <c r="BA111" s="2" t="str">
        <f>IF(sum!A104="SA",sum!B104,"*")</f>
        <v>*</v>
      </c>
      <c r="BB111" s="2"/>
      <c r="BC111" s="2" t="str">
        <f>IF(sum!A104="SA",sum!H104,"*")</f>
        <v>*</v>
      </c>
    </row>
    <row r="112" spans="2:55">
      <c r="B112" s="2" t="s">
        <v>186</v>
      </c>
      <c r="C112" s="2" t="s">
        <v>187</v>
      </c>
      <c r="D112" s="2">
        <v>2040</v>
      </c>
      <c r="E112" s="2" t="str">
        <f>IF(sum!A105="AL",sum!B105,"*")</f>
        <v>TRA_Tru_HT_DST1</v>
      </c>
      <c r="F112" s="2"/>
      <c r="G112" s="2">
        <f>IF(sum!A105="AL",sum!H105,"*")</f>
        <v>0</v>
      </c>
      <c r="H112" s="2"/>
      <c r="J112" s="2" t="s">
        <v>186</v>
      </c>
      <c r="K112" s="2" t="s">
        <v>187</v>
      </c>
      <c r="L112" s="2">
        <v>2040</v>
      </c>
      <c r="M112" s="2" t="str">
        <f>IF(sum!A105="AT",sum!B105,"*")</f>
        <v>*</v>
      </c>
      <c r="N112" s="2"/>
      <c r="O112" s="2" t="str">
        <f>IF(sum!A105="AT",sum!H105,"*")</f>
        <v>*</v>
      </c>
      <c r="R112" s="2" t="s">
        <v>186</v>
      </c>
      <c r="S112" s="2" t="s">
        <v>187</v>
      </c>
      <c r="T112" s="2">
        <v>2040</v>
      </c>
      <c r="U112" s="2" t="str">
        <f>IF(sum!A105="BC",sum!B105,"*")</f>
        <v>*</v>
      </c>
      <c r="V112" s="2"/>
      <c r="W112" s="2" t="str">
        <f>IF(sum!A105="BC",sum!H105,"*")</f>
        <v>*</v>
      </c>
      <c r="Z112" s="2" t="s">
        <v>186</v>
      </c>
      <c r="AA112" s="2" t="s">
        <v>187</v>
      </c>
      <c r="AB112" s="2">
        <v>2040</v>
      </c>
      <c r="AC112" s="2" t="str">
        <f>IF(sum!A105="MA",sum!B105,"*")</f>
        <v>*</v>
      </c>
      <c r="AD112" s="2"/>
      <c r="AE112" s="2" t="str">
        <f>IF(sum!A105="MA",sum!H105,"*")</f>
        <v>*</v>
      </c>
      <c r="AH112" s="2" t="s">
        <v>186</v>
      </c>
      <c r="AI112" s="2" t="s">
        <v>187</v>
      </c>
      <c r="AJ112" s="2">
        <v>2040</v>
      </c>
      <c r="AK112" s="2" t="str">
        <f>IF(sum!A105="ON",sum!B105,"*")</f>
        <v>*</v>
      </c>
      <c r="AL112" s="2"/>
      <c r="AM112" s="2" t="str">
        <f>IF(sum!A105="ON",sum!H105,"*")</f>
        <v>*</v>
      </c>
      <c r="AP112" s="2" t="s">
        <v>186</v>
      </c>
      <c r="AQ112" s="2" t="s">
        <v>187</v>
      </c>
      <c r="AR112" s="2">
        <v>2040</v>
      </c>
      <c r="AS112" s="2" t="str">
        <f>IF(sum!A105="QU",sum!B105,"*")</f>
        <v>*</v>
      </c>
      <c r="AT112" s="2"/>
      <c r="AU112" s="2" t="str">
        <f>IF(sum!A105="QU",sum!H105,"*")</f>
        <v>*</v>
      </c>
      <c r="AX112" s="2" t="s">
        <v>186</v>
      </c>
      <c r="AY112" s="2" t="s">
        <v>187</v>
      </c>
      <c r="AZ112" s="2">
        <v>2040</v>
      </c>
      <c r="BA112" s="2" t="str">
        <f>IF(sum!A105="SA",sum!B105,"*")</f>
        <v>*</v>
      </c>
      <c r="BB112" s="2"/>
      <c r="BC112" s="2" t="str">
        <f>IF(sum!A105="SA",sum!H105,"*")</f>
        <v>*</v>
      </c>
    </row>
    <row r="113" spans="2:55">
      <c r="B113" s="2" t="s">
        <v>186</v>
      </c>
      <c r="C113" s="2" t="s">
        <v>187</v>
      </c>
      <c r="D113" s="2">
        <v>2040</v>
      </c>
      <c r="E113" s="2" t="str">
        <f>IF(sum!A106="AL",sum!B106,"*")</f>
        <v>TRA_Tru_PHEV01</v>
      </c>
      <c r="F113" s="2"/>
      <c r="G113" s="2">
        <f>IF(sum!A106="AL",sum!H106,"*")</f>
        <v>286.995508303819</v>
      </c>
      <c r="H113" s="2"/>
      <c r="J113" s="2" t="s">
        <v>186</v>
      </c>
      <c r="K113" s="2" t="s">
        <v>187</v>
      </c>
      <c r="L113" s="2">
        <v>2040</v>
      </c>
      <c r="M113" s="2" t="str">
        <f>IF(sum!A106="AT",sum!B106,"*")</f>
        <v>*</v>
      </c>
      <c r="N113" s="2"/>
      <c r="O113" s="2" t="str">
        <f>IF(sum!A106="AT",sum!H106,"*")</f>
        <v>*</v>
      </c>
      <c r="R113" s="2" t="s">
        <v>186</v>
      </c>
      <c r="S113" s="2" t="s">
        <v>187</v>
      </c>
      <c r="T113" s="2">
        <v>2040</v>
      </c>
      <c r="U113" s="2" t="str">
        <f>IF(sum!A106="BC",sum!B106,"*")</f>
        <v>*</v>
      </c>
      <c r="V113" s="2"/>
      <c r="W113" s="2" t="str">
        <f>IF(sum!A106="BC",sum!H106,"*")</f>
        <v>*</v>
      </c>
      <c r="Z113" s="2" t="s">
        <v>186</v>
      </c>
      <c r="AA113" s="2" t="s">
        <v>187</v>
      </c>
      <c r="AB113" s="2">
        <v>2040</v>
      </c>
      <c r="AC113" s="2" t="str">
        <f>IF(sum!A106="MA",sum!B106,"*")</f>
        <v>*</v>
      </c>
      <c r="AD113" s="2"/>
      <c r="AE113" s="2" t="str">
        <f>IF(sum!A106="MA",sum!H106,"*")</f>
        <v>*</v>
      </c>
      <c r="AH113" s="2" t="s">
        <v>186</v>
      </c>
      <c r="AI113" s="2" t="s">
        <v>187</v>
      </c>
      <c r="AJ113" s="2">
        <v>2040</v>
      </c>
      <c r="AK113" s="2" t="str">
        <f>IF(sum!A106="ON",sum!B106,"*")</f>
        <v>*</v>
      </c>
      <c r="AL113" s="2"/>
      <c r="AM113" s="2" t="str">
        <f>IF(sum!A106="ON",sum!H106,"*")</f>
        <v>*</v>
      </c>
      <c r="AP113" s="2" t="s">
        <v>186</v>
      </c>
      <c r="AQ113" s="2" t="s">
        <v>187</v>
      </c>
      <c r="AR113" s="2">
        <v>2040</v>
      </c>
      <c r="AS113" s="2" t="str">
        <f>IF(sum!A106="QU",sum!B106,"*")</f>
        <v>*</v>
      </c>
      <c r="AT113" s="2"/>
      <c r="AU113" s="2" t="str">
        <f>IF(sum!A106="QU",sum!H106,"*")</f>
        <v>*</v>
      </c>
      <c r="AX113" s="2" t="s">
        <v>186</v>
      </c>
      <c r="AY113" s="2" t="s">
        <v>187</v>
      </c>
      <c r="AZ113" s="2">
        <v>2040</v>
      </c>
      <c r="BA113" s="2" t="str">
        <f>IF(sum!A106="SA",sum!B106,"*")</f>
        <v>*</v>
      </c>
      <c r="BB113" s="2"/>
      <c r="BC113" s="2" t="str">
        <f>IF(sum!A106="SA",sum!H106,"*")</f>
        <v>*</v>
      </c>
    </row>
    <row r="114" spans="2:55">
      <c r="B114" s="4" t="s">
        <v>186</v>
      </c>
      <c r="C114" s="4" t="s">
        <v>187</v>
      </c>
      <c r="D114" s="4">
        <v>2040</v>
      </c>
      <c r="E114" s="2" t="str">
        <f>IF(sum!A107="AL",sum!B107,"*")</f>
        <v>TRA_Tru_PLT_GSL1</v>
      </c>
      <c r="F114" s="2"/>
      <c r="G114" s="2">
        <f>IF(sum!A107="AL",sum!H107,"*")</f>
        <v>0</v>
      </c>
      <c r="H114" s="2"/>
      <c r="J114" s="4" t="s">
        <v>186</v>
      </c>
      <c r="K114" s="4" t="s">
        <v>187</v>
      </c>
      <c r="L114" s="4">
        <v>2040</v>
      </c>
      <c r="M114" s="2" t="str">
        <f>IF(sum!A107="AT",sum!B107,"*")</f>
        <v>*</v>
      </c>
      <c r="N114" s="2"/>
      <c r="O114" s="2" t="str">
        <f>IF(sum!A107="AT",sum!H107,"*")</f>
        <v>*</v>
      </c>
      <c r="R114" s="4" t="s">
        <v>186</v>
      </c>
      <c r="S114" s="4" t="s">
        <v>187</v>
      </c>
      <c r="T114" s="4">
        <v>2040</v>
      </c>
      <c r="U114" s="2" t="str">
        <f>IF(sum!A107="BC",sum!B107,"*")</f>
        <v>*</v>
      </c>
      <c r="V114" s="2"/>
      <c r="W114" s="2" t="str">
        <f>IF(sum!A107="BC",sum!H107,"*")</f>
        <v>*</v>
      </c>
      <c r="Z114" s="4" t="s">
        <v>186</v>
      </c>
      <c r="AA114" s="4" t="s">
        <v>187</v>
      </c>
      <c r="AB114" s="4">
        <v>2040</v>
      </c>
      <c r="AC114" s="2" t="str">
        <f>IF(sum!A107="MA",sum!B107,"*")</f>
        <v>*</v>
      </c>
      <c r="AD114" s="2"/>
      <c r="AE114" s="2" t="str">
        <f>IF(sum!A107="MA",sum!H107,"*")</f>
        <v>*</v>
      </c>
      <c r="AH114" s="4" t="s">
        <v>186</v>
      </c>
      <c r="AI114" s="4" t="s">
        <v>187</v>
      </c>
      <c r="AJ114" s="4">
        <v>2040</v>
      </c>
      <c r="AK114" s="2" t="str">
        <f>IF(sum!A107="ON",sum!B107,"*")</f>
        <v>*</v>
      </c>
      <c r="AL114" s="2"/>
      <c r="AM114" s="2" t="str">
        <f>IF(sum!A107="ON",sum!H107,"*")</f>
        <v>*</v>
      </c>
      <c r="AP114" s="2" t="s">
        <v>186</v>
      </c>
      <c r="AQ114" s="2" t="s">
        <v>187</v>
      </c>
      <c r="AR114" s="2">
        <v>2040</v>
      </c>
      <c r="AS114" s="2" t="str">
        <f>IF(sum!A107="QU",sum!B107,"*")</f>
        <v>*</v>
      </c>
      <c r="AT114" s="2"/>
      <c r="AU114" s="2" t="str">
        <f>IF(sum!A107="QU",sum!H107,"*")</f>
        <v>*</v>
      </c>
      <c r="AX114" s="4" t="s">
        <v>186</v>
      </c>
      <c r="AY114" s="4" t="s">
        <v>187</v>
      </c>
      <c r="AZ114" s="4">
        <v>2040</v>
      </c>
      <c r="BA114" s="2" t="str">
        <f>IF(sum!A107="SA",sum!B107,"*")</f>
        <v>*</v>
      </c>
      <c r="BB114" s="2"/>
      <c r="BC114" s="2" t="str">
        <f>IF(sum!A107="SA",sum!H107,"*")</f>
        <v>*</v>
      </c>
    </row>
    <row r="115" spans="2:55">
      <c r="B115" s="2" t="s">
        <v>186</v>
      </c>
      <c r="C115" s="2" t="s">
        <v>187</v>
      </c>
      <c r="D115" s="2">
        <v>2040</v>
      </c>
      <c r="E115" s="2" t="str">
        <f>IF(sum!A108="AL",sum!B108,"*")</f>
        <v>TU_GASNAT_AL_ON_01</v>
      </c>
      <c r="F115" s="2"/>
      <c r="G115" s="2">
        <f>IF(sum!A108="AL",sum!H108,"*")</f>
        <v>174.797822560069</v>
      </c>
      <c r="H115" s="2"/>
      <c r="J115" s="2" t="s">
        <v>186</v>
      </c>
      <c r="K115" s="2" t="s">
        <v>187</v>
      </c>
      <c r="L115" s="2">
        <v>2040</v>
      </c>
      <c r="M115" s="2" t="str">
        <f>IF(sum!A108="AT",sum!B108,"*")</f>
        <v>*</v>
      </c>
      <c r="N115" s="2"/>
      <c r="O115" s="2" t="str">
        <f>IF(sum!A108="AT",sum!H108,"*")</f>
        <v>*</v>
      </c>
      <c r="R115" s="2" t="s">
        <v>186</v>
      </c>
      <c r="S115" s="2" t="s">
        <v>187</v>
      </c>
      <c r="T115" s="2">
        <v>2040</v>
      </c>
      <c r="U115" s="2" t="str">
        <f>IF(sum!A108="BC",sum!B108,"*")</f>
        <v>*</v>
      </c>
      <c r="V115" s="2"/>
      <c r="W115" s="2" t="str">
        <f>IF(sum!A108="BC",sum!H108,"*")</f>
        <v>*</v>
      </c>
      <c r="Z115" s="2" t="s">
        <v>186</v>
      </c>
      <c r="AA115" s="2" t="s">
        <v>187</v>
      </c>
      <c r="AB115" s="2">
        <v>2040</v>
      </c>
      <c r="AC115" s="2" t="str">
        <f>IF(sum!A108="MA",sum!B108,"*")</f>
        <v>*</v>
      </c>
      <c r="AD115" s="2"/>
      <c r="AE115" s="2" t="str">
        <f>IF(sum!A108="MA",sum!H108,"*")</f>
        <v>*</v>
      </c>
      <c r="AH115" s="2" t="s">
        <v>186</v>
      </c>
      <c r="AI115" s="2" t="s">
        <v>187</v>
      </c>
      <c r="AJ115" s="2">
        <v>2040</v>
      </c>
      <c r="AK115" s="2" t="str">
        <f>IF(sum!A108="ON",sum!B108,"*")</f>
        <v>*</v>
      </c>
      <c r="AL115" s="2"/>
      <c r="AM115" s="2" t="str">
        <f>IF(sum!A108="ON",sum!H108,"*")</f>
        <v>*</v>
      </c>
      <c r="AP115" s="2" t="s">
        <v>186</v>
      </c>
      <c r="AQ115" s="2" t="s">
        <v>187</v>
      </c>
      <c r="AR115" s="2">
        <v>2040</v>
      </c>
      <c r="AS115" s="2" t="str">
        <f>IF(sum!A108="QU",sum!B108,"*")</f>
        <v>*</v>
      </c>
      <c r="AT115" s="2"/>
      <c r="AU115" s="2" t="str">
        <f>IF(sum!A108="QU",sum!H108,"*")</f>
        <v>*</v>
      </c>
      <c r="AX115" s="2" t="s">
        <v>186</v>
      </c>
      <c r="AY115" s="2" t="s">
        <v>187</v>
      </c>
      <c r="AZ115" s="2">
        <v>2040</v>
      </c>
      <c r="BA115" s="2" t="str">
        <f>IF(sum!A108="SA",sum!B108,"*")</f>
        <v>*</v>
      </c>
      <c r="BB115" s="2"/>
      <c r="BC115" s="2" t="str">
        <f>IF(sum!A108="SA",sum!H108,"*")</f>
        <v>*</v>
      </c>
    </row>
    <row r="116" spans="2:55">
      <c r="B116" s="2" t="s">
        <v>186</v>
      </c>
      <c r="C116" s="2" t="s">
        <v>187</v>
      </c>
      <c r="D116" s="2">
        <v>2040</v>
      </c>
      <c r="E116" s="2" t="str">
        <f>IF(sum!A109="AL",sum!B109,"*")</f>
        <v>TU_GASNAT_BC_AL_01</v>
      </c>
      <c r="F116" s="2"/>
      <c r="G116" s="2">
        <f>IF(sum!A109="AL",sum!H109,"*")</f>
        <v>0</v>
      </c>
      <c r="H116" s="2"/>
      <c r="J116" s="2" t="s">
        <v>186</v>
      </c>
      <c r="K116" s="2" t="s">
        <v>187</v>
      </c>
      <c r="L116" s="2">
        <v>2040</v>
      </c>
      <c r="M116" s="2" t="str">
        <f>IF(sum!A109="AT",sum!B109,"*")</f>
        <v>*</v>
      </c>
      <c r="N116" s="2"/>
      <c r="O116" s="2" t="str">
        <f>IF(sum!A109="AT",sum!H109,"*")</f>
        <v>*</v>
      </c>
      <c r="R116" s="2" t="s">
        <v>186</v>
      </c>
      <c r="S116" s="2" t="s">
        <v>187</v>
      </c>
      <c r="T116" s="2">
        <v>2040</v>
      </c>
      <c r="U116" s="2" t="str">
        <f>IF(sum!A109="BC",sum!B109,"*")</f>
        <v>*</v>
      </c>
      <c r="V116" s="2"/>
      <c r="W116" s="2" t="str">
        <f>IF(sum!A109="BC",sum!H109,"*")</f>
        <v>*</v>
      </c>
      <c r="Z116" s="2" t="s">
        <v>186</v>
      </c>
      <c r="AA116" s="2" t="s">
        <v>187</v>
      </c>
      <c r="AB116" s="2">
        <v>2040</v>
      </c>
      <c r="AC116" s="2" t="str">
        <f>IF(sum!A109="MA",sum!B109,"*")</f>
        <v>*</v>
      </c>
      <c r="AD116" s="2"/>
      <c r="AE116" s="2" t="str">
        <f>IF(sum!A109="MA",sum!H109,"*")</f>
        <v>*</v>
      </c>
      <c r="AH116" s="2" t="s">
        <v>186</v>
      </c>
      <c r="AI116" s="2" t="s">
        <v>187</v>
      </c>
      <c r="AJ116" s="2">
        <v>2040</v>
      </c>
      <c r="AK116" s="2" t="str">
        <f>IF(sum!A109="ON",sum!B109,"*")</f>
        <v>*</v>
      </c>
      <c r="AL116" s="2"/>
      <c r="AM116" s="2" t="str">
        <f>IF(sum!A109="ON",sum!H109,"*")</f>
        <v>*</v>
      </c>
      <c r="AP116" s="2" t="s">
        <v>186</v>
      </c>
      <c r="AQ116" s="2" t="s">
        <v>187</v>
      </c>
      <c r="AR116" s="2">
        <v>2040</v>
      </c>
      <c r="AS116" s="2" t="str">
        <f>IF(sum!A109="QU",sum!B109,"*")</f>
        <v>*</v>
      </c>
      <c r="AT116" s="2"/>
      <c r="AU116" s="2" t="str">
        <f>IF(sum!A109="QU",sum!H109,"*")</f>
        <v>*</v>
      </c>
      <c r="AX116" s="2" t="s">
        <v>186</v>
      </c>
      <c r="AY116" s="2" t="s">
        <v>187</v>
      </c>
      <c r="AZ116" s="2">
        <v>2040</v>
      </c>
      <c r="BA116" s="2" t="str">
        <f>IF(sum!A109="SA",sum!B109,"*")</f>
        <v>*</v>
      </c>
      <c r="BB116" s="2"/>
      <c r="BC116" s="2" t="str">
        <f>IF(sum!A109="SA",sum!H109,"*")</f>
        <v>*</v>
      </c>
    </row>
    <row r="117" spans="2:55">
      <c r="B117" s="4" t="s">
        <v>186</v>
      </c>
      <c r="C117" s="4" t="s">
        <v>187</v>
      </c>
      <c r="D117" s="4">
        <v>2040</v>
      </c>
      <c r="E117" s="2" t="str">
        <f>IF(sum!A110="AL",sum!B110,"*")</f>
        <v>TU_OILCRD_AL_MA_01</v>
      </c>
      <c r="F117" s="2"/>
      <c r="G117" s="2">
        <f>IF(sum!A110="AL",sum!H110,"*")</f>
        <v>0</v>
      </c>
      <c r="H117" s="2"/>
      <c r="J117" s="4" t="s">
        <v>186</v>
      </c>
      <c r="K117" s="4" t="s">
        <v>187</v>
      </c>
      <c r="L117" s="4">
        <v>2040</v>
      </c>
      <c r="M117" s="2" t="str">
        <f>IF(sum!A110="AT",sum!B110,"*")</f>
        <v>*</v>
      </c>
      <c r="N117" s="2"/>
      <c r="O117" s="2" t="str">
        <f>IF(sum!A110="AT",sum!H110,"*")</f>
        <v>*</v>
      </c>
      <c r="R117" s="4" t="s">
        <v>186</v>
      </c>
      <c r="S117" s="4" t="s">
        <v>187</v>
      </c>
      <c r="T117" s="4">
        <v>2040</v>
      </c>
      <c r="U117" s="2" t="str">
        <f>IF(sum!A110="BC",sum!B110,"*")</f>
        <v>*</v>
      </c>
      <c r="V117" s="2"/>
      <c r="W117" s="2" t="str">
        <f>IF(sum!A110="BC",sum!H110,"*")</f>
        <v>*</v>
      </c>
      <c r="Z117" s="4" t="s">
        <v>186</v>
      </c>
      <c r="AA117" s="4" t="s">
        <v>187</v>
      </c>
      <c r="AB117" s="4">
        <v>2040</v>
      </c>
      <c r="AC117" s="2" t="str">
        <f>IF(sum!A110="MA",sum!B110,"*")</f>
        <v>*</v>
      </c>
      <c r="AD117" s="2"/>
      <c r="AE117" s="2" t="str">
        <f>IF(sum!A110="MA",sum!H110,"*")</f>
        <v>*</v>
      </c>
      <c r="AH117" s="4" t="s">
        <v>186</v>
      </c>
      <c r="AI117" s="4" t="s">
        <v>187</v>
      </c>
      <c r="AJ117" s="4">
        <v>2040</v>
      </c>
      <c r="AK117" s="2" t="str">
        <f>IF(sum!A110="ON",sum!B110,"*")</f>
        <v>*</v>
      </c>
      <c r="AL117" s="2"/>
      <c r="AM117" s="2" t="str">
        <f>IF(sum!A110="ON",sum!H110,"*")</f>
        <v>*</v>
      </c>
      <c r="AP117" s="2" t="s">
        <v>186</v>
      </c>
      <c r="AQ117" s="2" t="s">
        <v>187</v>
      </c>
      <c r="AR117" s="2">
        <v>2040</v>
      </c>
      <c r="AS117" s="2" t="str">
        <f>IF(sum!A110="QU",sum!B110,"*")</f>
        <v>*</v>
      </c>
      <c r="AT117" s="2"/>
      <c r="AU117" s="2" t="str">
        <f>IF(sum!A110="QU",sum!H110,"*")</f>
        <v>*</v>
      </c>
      <c r="AX117" s="4" t="s">
        <v>186</v>
      </c>
      <c r="AY117" s="4" t="s">
        <v>187</v>
      </c>
      <c r="AZ117" s="4">
        <v>2040</v>
      </c>
      <c r="BA117" s="2" t="str">
        <f>IF(sum!A110="SA",sum!B110,"*")</f>
        <v>*</v>
      </c>
      <c r="BB117" s="2"/>
      <c r="BC117" s="2" t="str">
        <f>IF(sum!A110="SA",sum!H110,"*")</f>
        <v>*</v>
      </c>
    </row>
    <row r="118" spans="2:55">
      <c r="B118" s="2" t="s">
        <v>186</v>
      </c>
      <c r="C118" s="2" t="s">
        <v>187</v>
      </c>
      <c r="D118" s="2">
        <v>2040</v>
      </c>
      <c r="E118" s="2" t="str">
        <f>IF(sum!A111="AL",sum!B111,"*")</f>
        <v>TU_OILCRD_AL_ON_01</v>
      </c>
      <c r="F118" s="2"/>
      <c r="G118" s="2">
        <f>IF(sum!A111="AL",sum!H111,"*")</f>
        <v>168.529333072729</v>
      </c>
      <c r="H118" s="2"/>
      <c r="J118" s="2" t="s">
        <v>186</v>
      </c>
      <c r="K118" s="2" t="s">
        <v>187</v>
      </c>
      <c r="L118" s="2">
        <v>2040</v>
      </c>
      <c r="M118" s="2" t="str">
        <f>IF(sum!A111="AT",sum!B111,"*")</f>
        <v>*</v>
      </c>
      <c r="N118" s="2"/>
      <c r="O118" s="2" t="str">
        <f>IF(sum!A111="AT",sum!H111,"*")</f>
        <v>*</v>
      </c>
      <c r="R118" s="2" t="s">
        <v>186</v>
      </c>
      <c r="S118" s="2" t="s">
        <v>187</v>
      </c>
      <c r="T118" s="2">
        <v>2040</v>
      </c>
      <c r="U118" s="2" t="str">
        <f>IF(sum!A111="BC",sum!B111,"*")</f>
        <v>*</v>
      </c>
      <c r="V118" s="2"/>
      <c r="W118" s="2" t="str">
        <f>IF(sum!A111="BC",sum!H111,"*")</f>
        <v>*</v>
      </c>
      <c r="Z118" s="2" t="s">
        <v>186</v>
      </c>
      <c r="AA118" s="2" t="s">
        <v>187</v>
      </c>
      <c r="AB118" s="2">
        <v>2040</v>
      </c>
      <c r="AC118" s="2" t="str">
        <f>IF(sum!A111="MA",sum!B111,"*")</f>
        <v>*</v>
      </c>
      <c r="AD118" s="2"/>
      <c r="AE118" s="2" t="str">
        <f>IF(sum!A111="MA",sum!H111,"*")</f>
        <v>*</v>
      </c>
      <c r="AH118" s="2" t="s">
        <v>186</v>
      </c>
      <c r="AI118" s="2" t="s">
        <v>187</v>
      </c>
      <c r="AJ118" s="2">
        <v>2040</v>
      </c>
      <c r="AK118" s="2" t="str">
        <f>IF(sum!A111="ON",sum!B111,"*")</f>
        <v>*</v>
      </c>
      <c r="AL118" s="2"/>
      <c r="AM118" s="2" t="str">
        <f>IF(sum!A111="ON",sum!H111,"*")</f>
        <v>*</v>
      </c>
      <c r="AP118" s="2" t="s">
        <v>186</v>
      </c>
      <c r="AQ118" s="2" t="s">
        <v>187</v>
      </c>
      <c r="AR118" s="2">
        <v>2040</v>
      </c>
      <c r="AS118" s="2" t="str">
        <f>IF(sum!A111="QU",sum!B111,"*")</f>
        <v>*</v>
      </c>
      <c r="AT118" s="2"/>
      <c r="AU118" s="2" t="str">
        <f>IF(sum!A111="QU",sum!H111,"*")</f>
        <v>*</v>
      </c>
      <c r="AX118" s="2" t="s">
        <v>186</v>
      </c>
      <c r="AY118" s="2" t="s">
        <v>187</v>
      </c>
      <c r="AZ118" s="2">
        <v>2040</v>
      </c>
      <c r="BA118" s="2" t="str">
        <f>IF(sum!A111="SA",sum!B111,"*")</f>
        <v>*</v>
      </c>
      <c r="BB118" s="2"/>
      <c r="BC118" s="2" t="str">
        <f>IF(sum!A111="SA",sum!H111,"*")</f>
        <v>*</v>
      </c>
    </row>
    <row r="119" s="1" customFormat="1" spans="2:55">
      <c r="B119" s="2" t="s">
        <v>186</v>
      </c>
      <c r="C119" s="2" t="s">
        <v>187</v>
      </c>
      <c r="D119" s="2">
        <v>2040</v>
      </c>
      <c r="E119" s="2" t="str">
        <f>IF(sum!A112="AL",sum!B112,"*")</f>
        <v>TWS-AuxiliaryMot_ELE1</v>
      </c>
      <c r="F119" s="2"/>
      <c r="G119" s="2">
        <f>IF(sum!A112="AL",sum!H112,"*")</f>
        <v>0.0510874920899064</v>
      </c>
      <c r="H119" s="4"/>
      <c r="J119" s="2" t="s">
        <v>186</v>
      </c>
      <c r="K119" s="2" t="s">
        <v>187</v>
      </c>
      <c r="L119" s="2">
        <v>2040</v>
      </c>
      <c r="M119" s="2" t="str">
        <f>IF(sum!A112="AT",sum!B112,"*")</f>
        <v>*</v>
      </c>
      <c r="N119" s="2"/>
      <c r="O119" s="2" t="str">
        <f>IF(sum!A112="AT",sum!H112,"*")</f>
        <v>*</v>
      </c>
      <c r="R119" s="2" t="s">
        <v>186</v>
      </c>
      <c r="S119" s="2" t="s">
        <v>187</v>
      </c>
      <c r="T119" s="2">
        <v>2040</v>
      </c>
      <c r="U119" s="2" t="str">
        <f>IF(sum!A112="BC",sum!B112,"*")</f>
        <v>*</v>
      </c>
      <c r="V119" s="2"/>
      <c r="W119" s="2" t="str">
        <f>IF(sum!A112="BC",sum!H112,"*")</f>
        <v>*</v>
      </c>
      <c r="Z119" s="2" t="s">
        <v>186</v>
      </c>
      <c r="AA119" s="2" t="s">
        <v>187</v>
      </c>
      <c r="AB119" s="2">
        <v>2040</v>
      </c>
      <c r="AC119" s="2" t="str">
        <f>IF(sum!A112="MA",sum!B112,"*")</f>
        <v>*</v>
      </c>
      <c r="AD119" s="2"/>
      <c r="AE119" s="2" t="str">
        <f>IF(sum!A112="MA",sum!H112,"*")</f>
        <v>*</v>
      </c>
      <c r="AH119" s="2" t="s">
        <v>186</v>
      </c>
      <c r="AI119" s="2" t="s">
        <v>187</v>
      </c>
      <c r="AJ119" s="2">
        <v>2040</v>
      </c>
      <c r="AK119" s="2" t="str">
        <f>IF(sum!A112="ON",sum!B112,"*")</f>
        <v>*</v>
      </c>
      <c r="AL119" s="2"/>
      <c r="AM119" s="2" t="str">
        <f>IF(sum!A112="ON",sum!H112,"*")</f>
        <v>*</v>
      </c>
      <c r="AP119" s="4" t="s">
        <v>186</v>
      </c>
      <c r="AQ119" s="4" t="s">
        <v>187</v>
      </c>
      <c r="AR119" s="4">
        <v>2040</v>
      </c>
      <c r="AS119" s="2" t="str">
        <f>IF(sum!A112="QU",sum!B112,"*")</f>
        <v>*</v>
      </c>
      <c r="AT119" s="2"/>
      <c r="AU119" s="2" t="str">
        <f>IF(sum!A112="QU",sum!H112,"*")</f>
        <v>*</v>
      </c>
      <c r="AX119" s="2" t="s">
        <v>186</v>
      </c>
      <c r="AY119" s="2" t="s">
        <v>187</v>
      </c>
      <c r="AZ119" s="2">
        <v>2040</v>
      </c>
      <c r="BA119" s="2" t="str">
        <f>IF(sum!A112="SA",sum!B112,"*")</f>
        <v>*</v>
      </c>
      <c r="BB119" s="2"/>
      <c r="BC119" s="2" t="str">
        <f>IF(sum!A112="SA",sum!H112,"*")</f>
        <v>*</v>
      </c>
    </row>
    <row r="120" spans="2:55">
      <c r="B120" s="4" t="s">
        <v>186</v>
      </c>
      <c r="C120" s="4" t="s">
        <v>187</v>
      </c>
      <c r="D120" s="4">
        <v>2040</v>
      </c>
      <c r="E120" s="2" t="str">
        <f>IF(sum!A113="AL",sum!B113,"*")</f>
        <v>TWS-Light_ELE1</v>
      </c>
      <c r="F120" s="2"/>
      <c r="G120" s="2">
        <f>IF(sum!A113="AL",sum!H113,"*")</f>
        <v>0.170291640299688</v>
      </c>
      <c r="H120" s="2"/>
      <c r="J120" s="4" t="s">
        <v>186</v>
      </c>
      <c r="K120" s="4" t="s">
        <v>187</v>
      </c>
      <c r="L120" s="4">
        <v>2040</v>
      </c>
      <c r="M120" s="2" t="str">
        <f>IF(sum!A113="AT",sum!B113,"*")</f>
        <v>*</v>
      </c>
      <c r="N120" s="2"/>
      <c r="O120" s="2" t="str">
        <f>IF(sum!A113="AT",sum!H113,"*")</f>
        <v>*</v>
      </c>
      <c r="R120" s="4" t="s">
        <v>186</v>
      </c>
      <c r="S120" s="4" t="s">
        <v>187</v>
      </c>
      <c r="T120" s="4">
        <v>2040</v>
      </c>
      <c r="U120" s="2" t="str">
        <f>IF(sum!A113="BC",sum!B113,"*")</f>
        <v>*</v>
      </c>
      <c r="V120" s="2"/>
      <c r="W120" s="2" t="str">
        <f>IF(sum!A113="BC",sum!H113,"*")</f>
        <v>*</v>
      </c>
      <c r="Z120" s="4" t="s">
        <v>186</v>
      </c>
      <c r="AA120" s="4" t="s">
        <v>187</v>
      </c>
      <c r="AB120" s="4">
        <v>2040</v>
      </c>
      <c r="AC120" s="2" t="str">
        <f>IF(sum!A113="MA",sum!B113,"*")</f>
        <v>*</v>
      </c>
      <c r="AD120" s="2"/>
      <c r="AE120" s="2" t="str">
        <f>IF(sum!A113="MA",sum!H113,"*")</f>
        <v>*</v>
      </c>
      <c r="AH120" s="4" t="s">
        <v>186</v>
      </c>
      <c r="AI120" s="4" t="s">
        <v>187</v>
      </c>
      <c r="AJ120" s="4">
        <v>2040</v>
      </c>
      <c r="AK120" s="2" t="str">
        <f>IF(sum!A113="ON",sum!B113,"*")</f>
        <v>*</v>
      </c>
      <c r="AL120" s="2"/>
      <c r="AM120" s="2" t="str">
        <f>IF(sum!A113="ON",sum!H113,"*")</f>
        <v>*</v>
      </c>
      <c r="AP120" s="2" t="s">
        <v>186</v>
      </c>
      <c r="AQ120" s="2" t="s">
        <v>187</v>
      </c>
      <c r="AR120" s="2">
        <v>2040</v>
      </c>
      <c r="AS120" s="2" t="str">
        <f>IF(sum!A113="QU",sum!B113,"*")</f>
        <v>*</v>
      </c>
      <c r="AT120" s="2"/>
      <c r="AU120" s="2" t="str">
        <f>IF(sum!A113="QU",sum!H113,"*")</f>
        <v>*</v>
      </c>
      <c r="AX120" s="4" t="s">
        <v>186</v>
      </c>
      <c r="AY120" s="4" t="s">
        <v>187</v>
      </c>
      <c r="AZ120" s="4">
        <v>2040</v>
      </c>
      <c r="BA120" s="2" t="str">
        <f>IF(sum!A113="SA",sum!B113,"*")</f>
        <v>*</v>
      </c>
      <c r="BB120" s="2"/>
      <c r="BC120" s="2" t="str">
        <f>IF(sum!A113="SA",sum!H113,"*")</f>
        <v>*</v>
      </c>
    </row>
    <row r="121" spans="2:55">
      <c r="B121" s="2" t="s">
        <v>186</v>
      </c>
      <c r="C121" s="2" t="s">
        <v>187</v>
      </c>
      <c r="D121" s="2">
        <v>2040</v>
      </c>
      <c r="E121" s="2" t="str">
        <f>IF(sum!A114="AL",sum!B114,"*")</f>
        <v>TWS-SpCool_ELE1</v>
      </c>
      <c r="F121" s="2"/>
      <c r="G121" s="2">
        <f>IF(sum!A114="AL",sum!H114,"*")</f>
        <v>0.0180888728706699</v>
      </c>
      <c r="H121" s="2"/>
      <c r="J121" s="2" t="s">
        <v>186</v>
      </c>
      <c r="K121" s="2" t="s">
        <v>187</v>
      </c>
      <c r="L121" s="2">
        <v>2040</v>
      </c>
      <c r="M121" s="2" t="str">
        <f>IF(sum!A114="AT",sum!B114,"*")</f>
        <v>*</v>
      </c>
      <c r="N121" s="2"/>
      <c r="O121" s="2" t="str">
        <f>IF(sum!A114="AT",sum!H114,"*")</f>
        <v>*</v>
      </c>
      <c r="R121" s="2" t="s">
        <v>186</v>
      </c>
      <c r="S121" s="2" t="s">
        <v>187</v>
      </c>
      <c r="T121" s="2">
        <v>2040</v>
      </c>
      <c r="U121" s="2" t="str">
        <f>IF(sum!A114="BC",sum!B114,"*")</f>
        <v>*</v>
      </c>
      <c r="V121" s="2"/>
      <c r="W121" s="2" t="str">
        <f>IF(sum!A114="BC",sum!H114,"*")</f>
        <v>*</v>
      </c>
      <c r="Z121" s="2" t="s">
        <v>186</v>
      </c>
      <c r="AA121" s="2" t="s">
        <v>187</v>
      </c>
      <c r="AB121" s="2">
        <v>2040</v>
      </c>
      <c r="AC121" s="2" t="str">
        <f>IF(sum!A114="MA",sum!B114,"*")</f>
        <v>*</v>
      </c>
      <c r="AD121" s="2"/>
      <c r="AE121" s="2" t="str">
        <f>IF(sum!A114="MA",sum!H114,"*")</f>
        <v>*</v>
      </c>
      <c r="AH121" s="2" t="s">
        <v>186</v>
      </c>
      <c r="AI121" s="2" t="s">
        <v>187</v>
      </c>
      <c r="AJ121" s="2">
        <v>2040</v>
      </c>
      <c r="AK121" s="2" t="str">
        <f>IF(sum!A114="ON",sum!B114,"*")</f>
        <v>*</v>
      </c>
      <c r="AL121" s="2"/>
      <c r="AM121" s="2" t="str">
        <f>IF(sum!A114="ON",sum!H114,"*")</f>
        <v>*</v>
      </c>
      <c r="AP121" s="2" t="s">
        <v>186</v>
      </c>
      <c r="AQ121" s="2" t="s">
        <v>187</v>
      </c>
      <c r="AR121" s="2">
        <v>2040</v>
      </c>
      <c r="AS121" s="2" t="str">
        <f>IF(sum!A114="QU",sum!B114,"*")</f>
        <v>*</v>
      </c>
      <c r="AT121" s="2"/>
      <c r="AU121" s="2" t="str">
        <f>IF(sum!A114="QU",sum!H114,"*")</f>
        <v>*</v>
      </c>
      <c r="AX121" s="2" t="s">
        <v>186</v>
      </c>
      <c r="AY121" s="2" t="s">
        <v>187</v>
      </c>
      <c r="AZ121" s="2">
        <v>2040</v>
      </c>
      <c r="BA121" s="2" t="str">
        <f>IF(sum!A114="SA",sum!B114,"*")</f>
        <v>*</v>
      </c>
      <c r="BB121" s="2"/>
      <c r="BC121" s="2" t="str">
        <f>IF(sum!A114="SA",sum!H114,"*")</f>
        <v>*</v>
      </c>
    </row>
    <row r="122" spans="2:55">
      <c r="B122" s="2" t="s">
        <v>186</v>
      </c>
      <c r="C122" s="2" t="s">
        <v>187</v>
      </c>
      <c r="D122" s="2">
        <v>2040</v>
      </c>
      <c r="E122" s="2" t="str">
        <f>IF(sum!A115="AL",sum!B115,"*")</f>
        <v>TWS-SpHeat_ELE1</v>
      </c>
      <c r="F122" s="2"/>
      <c r="G122" s="2">
        <f>IF(sum!A115="AL",sum!H115,"*")</f>
        <v>0.463128469261322</v>
      </c>
      <c r="H122" s="2"/>
      <c r="J122" s="2" t="s">
        <v>186</v>
      </c>
      <c r="K122" s="2" t="s">
        <v>187</v>
      </c>
      <c r="L122" s="2">
        <v>2040</v>
      </c>
      <c r="M122" s="2" t="str">
        <f>IF(sum!A115="AT",sum!B115,"*")</f>
        <v>*</v>
      </c>
      <c r="N122" s="2"/>
      <c r="O122" s="2" t="str">
        <f>IF(sum!A115="AT",sum!H115,"*")</f>
        <v>*</v>
      </c>
      <c r="R122" s="2" t="s">
        <v>186</v>
      </c>
      <c r="S122" s="2" t="s">
        <v>187</v>
      </c>
      <c r="T122" s="2">
        <v>2040</v>
      </c>
      <c r="U122" s="2" t="str">
        <f>IF(sum!A115="BC",sum!B115,"*")</f>
        <v>*</v>
      </c>
      <c r="V122" s="2"/>
      <c r="W122" s="2" t="str">
        <f>IF(sum!A115="BC",sum!H115,"*")</f>
        <v>*</v>
      </c>
      <c r="Z122" s="2" t="s">
        <v>186</v>
      </c>
      <c r="AA122" s="2" t="s">
        <v>187</v>
      </c>
      <c r="AB122" s="2">
        <v>2040</v>
      </c>
      <c r="AC122" s="2" t="str">
        <f>IF(sum!A115="MA",sum!B115,"*")</f>
        <v>*</v>
      </c>
      <c r="AD122" s="2"/>
      <c r="AE122" s="2" t="str">
        <f>IF(sum!A115="MA",sum!H115,"*")</f>
        <v>*</v>
      </c>
      <c r="AH122" s="2" t="s">
        <v>186</v>
      </c>
      <c r="AI122" s="2" t="s">
        <v>187</v>
      </c>
      <c r="AJ122" s="2">
        <v>2040</v>
      </c>
      <c r="AK122" s="2" t="str">
        <f>IF(sum!A115="ON",sum!B115,"*")</f>
        <v>*</v>
      </c>
      <c r="AL122" s="2"/>
      <c r="AM122" s="2" t="str">
        <f>IF(sum!A115="ON",sum!H115,"*")</f>
        <v>*</v>
      </c>
      <c r="AP122" s="2" t="s">
        <v>186</v>
      </c>
      <c r="AQ122" s="2" t="s">
        <v>187</v>
      </c>
      <c r="AR122" s="2">
        <v>2040</v>
      </c>
      <c r="AS122" s="2" t="str">
        <f>IF(sum!A115="QU",sum!B115,"*")</f>
        <v>*</v>
      </c>
      <c r="AT122" s="2"/>
      <c r="AU122" s="2" t="str">
        <f>IF(sum!A115="QU",sum!H115,"*")</f>
        <v>*</v>
      </c>
      <c r="AX122" s="2" t="s">
        <v>186</v>
      </c>
      <c r="AY122" s="2" t="s">
        <v>187</v>
      </c>
      <c r="AZ122" s="2">
        <v>2040</v>
      </c>
      <c r="BA122" s="2" t="str">
        <f>IF(sum!A115="SA",sum!B115,"*")</f>
        <v>*</v>
      </c>
      <c r="BB122" s="2"/>
      <c r="BC122" s="2" t="str">
        <f>IF(sum!A115="SA",sum!H115,"*")</f>
        <v>*</v>
      </c>
    </row>
    <row r="123" spans="2:55">
      <c r="B123" s="4" t="s">
        <v>186</v>
      </c>
      <c r="C123" s="4" t="s">
        <v>187</v>
      </c>
      <c r="D123" s="4">
        <v>2040</v>
      </c>
      <c r="E123" s="2" t="str">
        <f>IF(sum!A116="AL",sum!B116,"*")</f>
        <v>TWS-WaterHeat_ELE1</v>
      </c>
      <c r="F123" s="2"/>
      <c r="G123" s="2">
        <f>IF(sum!A116="AL",sum!H116,"*")</f>
        <v>0.0195688085603375</v>
      </c>
      <c r="H123" s="2"/>
      <c r="J123" s="4" t="s">
        <v>186</v>
      </c>
      <c r="K123" s="4" t="s">
        <v>187</v>
      </c>
      <c r="L123" s="4">
        <v>2040</v>
      </c>
      <c r="M123" s="2" t="str">
        <f>IF(sum!A116="AT",sum!B116,"*")</f>
        <v>*</v>
      </c>
      <c r="N123" s="2"/>
      <c r="O123" s="2" t="str">
        <f>IF(sum!A116="AT",sum!H116,"*")</f>
        <v>*</v>
      </c>
      <c r="R123" s="4" t="s">
        <v>186</v>
      </c>
      <c r="S123" s="4" t="s">
        <v>187</v>
      </c>
      <c r="T123" s="4">
        <v>2040</v>
      </c>
      <c r="U123" s="2" t="str">
        <f>IF(sum!A116="BC",sum!B116,"*")</f>
        <v>*</v>
      </c>
      <c r="V123" s="2"/>
      <c r="W123" s="2" t="str">
        <f>IF(sum!A116="BC",sum!H116,"*")</f>
        <v>*</v>
      </c>
      <c r="Z123" s="4" t="s">
        <v>186</v>
      </c>
      <c r="AA123" s="4" t="s">
        <v>187</v>
      </c>
      <c r="AB123" s="4">
        <v>2040</v>
      </c>
      <c r="AC123" s="2" t="str">
        <f>IF(sum!A116="MA",sum!B116,"*")</f>
        <v>*</v>
      </c>
      <c r="AD123" s="2"/>
      <c r="AE123" s="2" t="str">
        <f>IF(sum!A116="MA",sum!H116,"*")</f>
        <v>*</v>
      </c>
      <c r="AH123" s="4" t="s">
        <v>186</v>
      </c>
      <c r="AI123" s="4" t="s">
        <v>187</v>
      </c>
      <c r="AJ123" s="4">
        <v>2040</v>
      </c>
      <c r="AK123" s="2" t="str">
        <f>IF(sum!A116="ON",sum!B116,"*")</f>
        <v>*</v>
      </c>
      <c r="AL123" s="2"/>
      <c r="AM123" s="2" t="str">
        <f>IF(sum!A116="ON",sum!H116,"*")</f>
        <v>*</v>
      </c>
      <c r="AP123" s="2" t="s">
        <v>186</v>
      </c>
      <c r="AQ123" s="2" t="s">
        <v>187</v>
      </c>
      <c r="AR123" s="2">
        <v>2040</v>
      </c>
      <c r="AS123" s="2" t="str">
        <f>IF(sum!A116="QU",sum!B116,"*")</f>
        <v>*</v>
      </c>
      <c r="AT123" s="2"/>
      <c r="AU123" s="2" t="str">
        <f>IF(sum!A116="QU",sum!H116,"*")</f>
        <v>*</v>
      </c>
      <c r="AX123" s="4" t="s">
        <v>186</v>
      </c>
      <c r="AY123" s="4" t="s">
        <v>187</v>
      </c>
      <c r="AZ123" s="4">
        <v>2040</v>
      </c>
      <c r="BA123" s="2" t="str">
        <f>IF(sum!A116="SA",sum!B116,"*")</f>
        <v>*</v>
      </c>
      <c r="BB123" s="2"/>
      <c r="BC123" s="2" t="str">
        <f>IF(sum!A116="SA",sum!H116,"*")</f>
        <v>*</v>
      </c>
    </row>
    <row r="124" spans="2:55">
      <c r="B124" s="2" t="s">
        <v>186</v>
      </c>
      <c r="C124" s="2" t="s">
        <v>187</v>
      </c>
      <c r="D124" s="2">
        <v>2040</v>
      </c>
      <c r="E124" s="2" t="str">
        <f>IF(sum!A117="AL",sum!B117,"*")</f>
        <v>WST-AuxiliaryEquip_ELE1</v>
      </c>
      <c r="F124" s="2"/>
      <c r="G124" s="2">
        <f>IF(sum!A117="AL",sum!H117,"*")</f>
        <v>0.166334872762869</v>
      </c>
      <c r="H124" s="2"/>
      <c r="J124" s="2" t="s">
        <v>186</v>
      </c>
      <c r="K124" s="2" t="s">
        <v>187</v>
      </c>
      <c r="L124" s="2">
        <v>2040</v>
      </c>
      <c r="M124" s="2" t="str">
        <f>IF(sum!A117="AT",sum!B117,"*")</f>
        <v>*</v>
      </c>
      <c r="N124" s="2"/>
      <c r="O124" s="2" t="str">
        <f>IF(sum!A117="AT",sum!H117,"*")</f>
        <v>*</v>
      </c>
      <c r="R124" s="2" t="s">
        <v>186</v>
      </c>
      <c r="S124" s="2" t="s">
        <v>187</v>
      </c>
      <c r="T124" s="2">
        <v>2040</v>
      </c>
      <c r="U124" s="2" t="str">
        <f>IF(sum!A117="BC",sum!B117,"*")</f>
        <v>*</v>
      </c>
      <c r="V124" s="2"/>
      <c r="W124" s="2" t="str">
        <f>IF(sum!A117="BC",sum!H117,"*")</f>
        <v>*</v>
      </c>
      <c r="Z124" s="2" t="s">
        <v>186</v>
      </c>
      <c r="AA124" s="2" t="s">
        <v>187</v>
      </c>
      <c r="AB124" s="2">
        <v>2040</v>
      </c>
      <c r="AC124" s="2" t="str">
        <f>IF(sum!A117="MA",sum!B117,"*")</f>
        <v>*</v>
      </c>
      <c r="AD124" s="2"/>
      <c r="AE124" s="2" t="str">
        <f>IF(sum!A117="MA",sum!H117,"*")</f>
        <v>*</v>
      </c>
      <c r="AH124" s="2" t="s">
        <v>186</v>
      </c>
      <c r="AI124" s="2" t="s">
        <v>187</v>
      </c>
      <c r="AJ124" s="2">
        <v>2040</v>
      </c>
      <c r="AK124" s="2" t="str">
        <f>IF(sum!A117="ON",sum!B117,"*")</f>
        <v>*</v>
      </c>
      <c r="AL124" s="2"/>
      <c r="AM124" s="2" t="str">
        <f>IF(sum!A117="ON",sum!H117,"*")</f>
        <v>*</v>
      </c>
      <c r="AP124" s="2" t="s">
        <v>186</v>
      </c>
      <c r="AQ124" s="2" t="s">
        <v>187</v>
      </c>
      <c r="AR124" s="2">
        <v>2040</v>
      </c>
      <c r="AS124" s="2" t="str">
        <f>IF(sum!A117="QU",sum!B117,"*")</f>
        <v>*</v>
      </c>
      <c r="AT124" s="2"/>
      <c r="AU124" s="2" t="str">
        <f>IF(sum!A117="QU",sum!H117,"*")</f>
        <v>*</v>
      </c>
      <c r="AX124" s="2" t="s">
        <v>186</v>
      </c>
      <c r="AY124" s="2" t="s">
        <v>187</v>
      </c>
      <c r="AZ124" s="2">
        <v>2040</v>
      </c>
      <c r="BA124" s="2" t="str">
        <f>IF(sum!A117="SA",sum!B117,"*")</f>
        <v>*</v>
      </c>
      <c r="BB124" s="2"/>
      <c r="BC124" s="2" t="str">
        <f>IF(sum!A117="SA",sum!H117,"*")</f>
        <v>*</v>
      </c>
    </row>
    <row r="125" spans="2:55">
      <c r="B125" s="2" t="s">
        <v>186</v>
      </c>
      <c r="C125" s="2" t="s">
        <v>187</v>
      </c>
      <c r="D125" s="2">
        <v>2040</v>
      </c>
      <c r="E125" s="2" t="str">
        <f>IF(sum!A118="AL",sum!B118,"*")</f>
        <v>WST-AuxiliaryMot_ELE1</v>
      </c>
      <c r="F125" s="2"/>
      <c r="G125" s="2">
        <f>IF(sum!A118="AL",sum!H118,"*")</f>
        <v>0.787378094872109</v>
      </c>
      <c r="H125" s="2"/>
      <c r="J125" s="2" t="s">
        <v>186</v>
      </c>
      <c r="K125" s="2" t="s">
        <v>187</v>
      </c>
      <c r="L125" s="2">
        <v>2040</v>
      </c>
      <c r="M125" s="2" t="str">
        <f>IF(sum!A118="AT",sum!B118,"*")</f>
        <v>*</v>
      </c>
      <c r="N125" s="2"/>
      <c r="O125" s="2" t="str">
        <f>IF(sum!A118="AT",sum!H118,"*")</f>
        <v>*</v>
      </c>
      <c r="R125" s="2" t="s">
        <v>186</v>
      </c>
      <c r="S125" s="2" t="s">
        <v>187</v>
      </c>
      <c r="T125" s="2">
        <v>2040</v>
      </c>
      <c r="U125" s="2" t="str">
        <f>IF(sum!A118="BC",sum!B118,"*")</f>
        <v>*</v>
      </c>
      <c r="V125" s="2"/>
      <c r="W125" s="2" t="str">
        <f>IF(sum!A118="BC",sum!H118,"*")</f>
        <v>*</v>
      </c>
      <c r="Z125" s="2" t="s">
        <v>186</v>
      </c>
      <c r="AA125" s="2" t="s">
        <v>187</v>
      </c>
      <c r="AB125" s="2">
        <v>2040</v>
      </c>
      <c r="AC125" s="2" t="str">
        <f>IF(sum!A118="MA",sum!B118,"*")</f>
        <v>*</v>
      </c>
      <c r="AD125" s="2"/>
      <c r="AE125" s="2" t="str">
        <f>IF(sum!A118="MA",sum!H118,"*")</f>
        <v>*</v>
      </c>
      <c r="AH125" s="2" t="s">
        <v>186</v>
      </c>
      <c r="AI125" s="2" t="s">
        <v>187</v>
      </c>
      <c r="AJ125" s="2">
        <v>2040</v>
      </c>
      <c r="AK125" s="2" t="str">
        <f>IF(sum!A118="ON",sum!B118,"*")</f>
        <v>*</v>
      </c>
      <c r="AL125" s="2"/>
      <c r="AM125" s="2" t="str">
        <f>IF(sum!A118="ON",sum!H118,"*")</f>
        <v>*</v>
      </c>
      <c r="AP125" s="2" t="s">
        <v>186</v>
      </c>
      <c r="AQ125" s="2" t="s">
        <v>187</v>
      </c>
      <c r="AR125" s="2">
        <v>2040</v>
      </c>
      <c r="AS125" s="2" t="str">
        <f>IF(sum!A118="QU",sum!B118,"*")</f>
        <v>*</v>
      </c>
      <c r="AT125" s="2"/>
      <c r="AU125" s="2" t="str">
        <f>IF(sum!A118="QU",sum!H118,"*")</f>
        <v>*</v>
      </c>
      <c r="AX125" s="2" t="s">
        <v>186</v>
      </c>
      <c r="AY125" s="2" t="s">
        <v>187</v>
      </c>
      <c r="AZ125" s="2">
        <v>2040</v>
      </c>
      <c r="BA125" s="2" t="str">
        <f>IF(sum!A118="SA",sum!B118,"*")</f>
        <v>*</v>
      </c>
      <c r="BB125" s="2"/>
      <c r="BC125" s="2" t="str">
        <f>IF(sum!A118="SA",sum!H118,"*")</f>
        <v>*</v>
      </c>
    </row>
    <row r="126" spans="2:55">
      <c r="B126" s="4" t="s">
        <v>186</v>
      </c>
      <c r="C126" s="4" t="s">
        <v>187</v>
      </c>
      <c r="D126" s="4">
        <v>2040</v>
      </c>
      <c r="E126" s="2" t="str">
        <f>IF(sum!A119="AL",sum!B119,"*")</f>
        <v>WST-Light_ELE1</v>
      </c>
      <c r="F126" s="2"/>
      <c r="G126" s="2">
        <f>IF(sum!A119="AL",sum!H119,"*")</f>
        <v>0.221379132389594</v>
      </c>
      <c r="H126" s="2"/>
      <c r="J126" s="4" t="s">
        <v>186</v>
      </c>
      <c r="K126" s="4" t="s">
        <v>187</v>
      </c>
      <c r="L126" s="4">
        <v>2040</v>
      </c>
      <c r="M126" s="2" t="str">
        <f>IF(sum!A119="AT",sum!B119,"*")</f>
        <v>*</v>
      </c>
      <c r="N126" s="2"/>
      <c r="O126" s="2" t="str">
        <f>IF(sum!A119="AT",sum!H119,"*")</f>
        <v>*</v>
      </c>
      <c r="R126" s="4" t="s">
        <v>186</v>
      </c>
      <c r="S126" s="4" t="s">
        <v>187</v>
      </c>
      <c r="T126" s="4">
        <v>2040</v>
      </c>
      <c r="U126" s="2" t="str">
        <f>IF(sum!A119="BC",sum!B119,"*")</f>
        <v>*</v>
      </c>
      <c r="V126" s="2"/>
      <c r="W126" s="2" t="str">
        <f>IF(sum!A119="BC",sum!H119,"*")</f>
        <v>*</v>
      </c>
      <c r="Z126" s="4" t="s">
        <v>186</v>
      </c>
      <c r="AA126" s="4" t="s">
        <v>187</v>
      </c>
      <c r="AB126" s="4">
        <v>2040</v>
      </c>
      <c r="AC126" s="2" t="str">
        <f>IF(sum!A119="MA",sum!B119,"*")</f>
        <v>*</v>
      </c>
      <c r="AD126" s="2"/>
      <c r="AE126" s="2" t="str">
        <f>IF(sum!A119="MA",sum!H119,"*")</f>
        <v>*</v>
      </c>
      <c r="AH126" s="4" t="s">
        <v>186</v>
      </c>
      <c r="AI126" s="4" t="s">
        <v>187</v>
      </c>
      <c r="AJ126" s="4">
        <v>2040</v>
      </c>
      <c r="AK126" s="2" t="str">
        <f>IF(sum!A119="ON",sum!B119,"*")</f>
        <v>*</v>
      </c>
      <c r="AL126" s="2"/>
      <c r="AM126" s="2" t="str">
        <f>IF(sum!A119="ON",sum!H119,"*")</f>
        <v>*</v>
      </c>
      <c r="AP126" s="2" t="s">
        <v>186</v>
      </c>
      <c r="AQ126" s="2" t="s">
        <v>187</v>
      </c>
      <c r="AR126" s="2">
        <v>2040</v>
      </c>
      <c r="AS126" s="2" t="str">
        <f>IF(sum!A119="QU",sum!B119,"*")</f>
        <v>*</v>
      </c>
      <c r="AT126" s="2"/>
      <c r="AU126" s="2" t="str">
        <f>IF(sum!A119="QU",sum!H119,"*")</f>
        <v>*</v>
      </c>
      <c r="AX126" s="4" t="s">
        <v>186</v>
      </c>
      <c r="AY126" s="4" t="s">
        <v>187</v>
      </c>
      <c r="AZ126" s="4">
        <v>2040</v>
      </c>
      <c r="BA126" s="2" t="str">
        <f>IF(sum!A119="SA",sum!B119,"*")</f>
        <v>*</v>
      </c>
      <c r="BB126" s="2"/>
      <c r="BC126" s="2" t="str">
        <f>IF(sum!A119="SA",sum!H119,"*")</f>
        <v>*</v>
      </c>
    </row>
    <row r="127" spans="2:55">
      <c r="B127" s="2" t="s">
        <v>186</v>
      </c>
      <c r="C127" s="2" t="s">
        <v>187</v>
      </c>
      <c r="D127" s="2">
        <v>2040</v>
      </c>
      <c r="E127" s="2" t="str">
        <f>IF(sum!A120="AL",sum!B120,"*")</f>
        <v>WST-SpCool_ELE1</v>
      </c>
      <c r="F127" s="2"/>
      <c r="G127" s="2">
        <f>IF(sum!A120="AL",sum!H120,"*")</f>
        <v>0.0170291640299688</v>
      </c>
      <c r="H127" s="2"/>
      <c r="J127" s="2" t="s">
        <v>186</v>
      </c>
      <c r="K127" s="2" t="s">
        <v>187</v>
      </c>
      <c r="L127" s="2">
        <v>2040</v>
      </c>
      <c r="M127" s="2" t="str">
        <f>IF(sum!A120="AT",sum!B120,"*")</f>
        <v>*</v>
      </c>
      <c r="N127" s="2"/>
      <c r="O127" s="2" t="str">
        <f>IF(sum!A120="AT",sum!H120,"*")</f>
        <v>*</v>
      </c>
      <c r="R127" s="2" t="s">
        <v>186</v>
      </c>
      <c r="S127" s="2" t="s">
        <v>187</v>
      </c>
      <c r="T127" s="2">
        <v>2040</v>
      </c>
      <c r="U127" s="2" t="str">
        <f>IF(sum!A120="BC",sum!B120,"*")</f>
        <v>*</v>
      </c>
      <c r="V127" s="2"/>
      <c r="W127" s="2" t="str">
        <f>IF(sum!A120="BC",sum!H120,"*")</f>
        <v>*</v>
      </c>
      <c r="Z127" s="2" t="s">
        <v>186</v>
      </c>
      <c r="AA127" s="2" t="s">
        <v>187</v>
      </c>
      <c r="AB127" s="2">
        <v>2040</v>
      </c>
      <c r="AC127" s="2" t="str">
        <f>IF(sum!A120="MA",sum!B120,"*")</f>
        <v>*</v>
      </c>
      <c r="AD127" s="2"/>
      <c r="AE127" s="2" t="str">
        <f>IF(sum!A120="MA",sum!H120,"*")</f>
        <v>*</v>
      </c>
      <c r="AH127" s="2" t="s">
        <v>186</v>
      </c>
      <c r="AI127" s="2" t="s">
        <v>187</v>
      </c>
      <c r="AJ127" s="2">
        <v>2040</v>
      </c>
      <c r="AK127" s="2" t="str">
        <f>IF(sum!A120="ON",sum!B120,"*")</f>
        <v>*</v>
      </c>
      <c r="AL127" s="2"/>
      <c r="AM127" s="2" t="str">
        <f>IF(sum!A120="ON",sum!H120,"*")</f>
        <v>*</v>
      </c>
      <c r="AP127" s="2" t="s">
        <v>186</v>
      </c>
      <c r="AQ127" s="2" t="s">
        <v>187</v>
      </c>
      <c r="AR127" s="2">
        <v>2040</v>
      </c>
      <c r="AS127" s="2" t="str">
        <f>IF(sum!A120="QU",sum!B120,"*")</f>
        <v>*</v>
      </c>
      <c r="AT127" s="2"/>
      <c r="AU127" s="2" t="str">
        <f>IF(sum!A120="QU",sum!H120,"*")</f>
        <v>*</v>
      </c>
      <c r="AX127" s="2" t="s">
        <v>186</v>
      </c>
      <c r="AY127" s="2" t="s">
        <v>187</v>
      </c>
      <c r="AZ127" s="2">
        <v>2040</v>
      </c>
      <c r="BA127" s="2" t="str">
        <f>IF(sum!A120="SA",sum!B120,"*")</f>
        <v>*</v>
      </c>
      <c r="BB127" s="2"/>
      <c r="BC127" s="2" t="str">
        <f>IF(sum!A120="SA",sum!H120,"*")</f>
        <v>*</v>
      </c>
    </row>
    <row r="128" spans="2:55">
      <c r="B128" s="2" t="s">
        <v>186</v>
      </c>
      <c r="C128" s="2" t="s">
        <v>187</v>
      </c>
      <c r="D128" s="2">
        <v>2040</v>
      </c>
      <c r="E128" s="2" t="str">
        <f>IF(sum!A121="AL",sum!B121,"*")</f>
        <v>WST-SpHeat_ELE1</v>
      </c>
      <c r="F128" s="2"/>
      <c r="G128" s="2">
        <f>IF(sum!A121="AL",sum!H121,"*")</f>
        <v>0.515311958755555</v>
      </c>
      <c r="H128" s="2"/>
      <c r="J128" s="2" t="s">
        <v>186</v>
      </c>
      <c r="K128" s="2" t="s">
        <v>187</v>
      </c>
      <c r="L128" s="2">
        <v>2040</v>
      </c>
      <c r="M128" s="2" t="str">
        <f>IF(sum!A121="AT",sum!B121,"*")</f>
        <v>*</v>
      </c>
      <c r="N128" s="2"/>
      <c r="O128" s="2" t="str">
        <f>IF(sum!A121="AT",sum!H121,"*")</f>
        <v>*</v>
      </c>
      <c r="R128" s="2" t="s">
        <v>186</v>
      </c>
      <c r="S128" s="2" t="s">
        <v>187</v>
      </c>
      <c r="T128" s="2">
        <v>2040</v>
      </c>
      <c r="U128" s="2" t="str">
        <f>IF(sum!A121="BC",sum!B121,"*")</f>
        <v>*</v>
      </c>
      <c r="V128" s="2"/>
      <c r="W128" s="2" t="str">
        <f>IF(sum!A121="BC",sum!H121,"*")</f>
        <v>*</v>
      </c>
      <c r="Z128" s="2" t="s">
        <v>186</v>
      </c>
      <c r="AA128" s="2" t="s">
        <v>187</v>
      </c>
      <c r="AB128" s="2">
        <v>2040</v>
      </c>
      <c r="AC128" s="2" t="str">
        <f>IF(sum!A121="MA",sum!B121,"*")</f>
        <v>*</v>
      </c>
      <c r="AD128" s="2"/>
      <c r="AE128" s="2" t="str">
        <f>IF(sum!A121="MA",sum!H121,"*")</f>
        <v>*</v>
      </c>
      <c r="AH128" s="2" t="s">
        <v>186</v>
      </c>
      <c r="AI128" s="2" t="s">
        <v>187</v>
      </c>
      <c r="AJ128" s="2">
        <v>2040</v>
      </c>
      <c r="AK128" s="2" t="str">
        <f>IF(sum!A121="ON",sum!B121,"*")</f>
        <v>*</v>
      </c>
      <c r="AL128" s="2"/>
      <c r="AM128" s="2" t="str">
        <f>IF(sum!A121="ON",sum!H121,"*")</f>
        <v>*</v>
      </c>
      <c r="AP128" s="2" t="s">
        <v>186</v>
      </c>
      <c r="AQ128" s="2" t="s">
        <v>187</v>
      </c>
      <c r="AR128" s="2">
        <v>2040</v>
      </c>
      <c r="AS128" s="2" t="str">
        <f>IF(sum!A121="QU",sum!B121,"*")</f>
        <v>*</v>
      </c>
      <c r="AT128" s="2"/>
      <c r="AU128" s="2" t="str">
        <f>IF(sum!A121="QU",sum!H121,"*")</f>
        <v>*</v>
      </c>
      <c r="AX128" s="2" t="s">
        <v>186</v>
      </c>
      <c r="AY128" s="2" t="s">
        <v>187</v>
      </c>
      <c r="AZ128" s="2">
        <v>2040</v>
      </c>
      <c r="BA128" s="2" t="str">
        <f>IF(sum!A121="SA",sum!B121,"*")</f>
        <v>*</v>
      </c>
      <c r="BB128" s="2"/>
      <c r="BC128" s="2" t="str">
        <f>IF(sum!A121="SA",sum!H121,"*")</f>
        <v>*</v>
      </c>
    </row>
    <row r="129" spans="2:55">
      <c r="B129" s="4" t="s">
        <v>186</v>
      </c>
      <c r="C129" s="4" t="s">
        <v>187</v>
      </c>
      <c r="D129" s="4">
        <v>2040</v>
      </c>
      <c r="E129" s="2" t="str">
        <f>IF(sum!A122="AL",sum!B122,"*")</f>
        <v>WST-WaterHeat_ELE1</v>
      </c>
      <c r="F129" s="2"/>
      <c r="G129" s="2">
        <f>IF(sum!A122="AL",sum!H122,"*")</f>
        <v>0.0587064256810126</v>
      </c>
      <c r="H129" s="2"/>
      <c r="J129" s="4" t="s">
        <v>186</v>
      </c>
      <c r="K129" s="4" t="s">
        <v>187</v>
      </c>
      <c r="L129" s="4">
        <v>2040</v>
      </c>
      <c r="M129" s="2" t="str">
        <f>IF(sum!A122="AT",sum!B122,"*")</f>
        <v>*</v>
      </c>
      <c r="N129" s="2"/>
      <c r="O129" s="2" t="str">
        <f>IF(sum!A122="AT",sum!H122,"*")</f>
        <v>*</v>
      </c>
      <c r="R129" s="4" t="s">
        <v>186</v>
      </c>
      <c r="S129" s="4" t="s">
        <v>187</v>
      </c>
      <c r="T129" s="4">
        <v>2040</v>
      </c>
      <c r="U129" s="2" t="str">
        <f>IF(sum!A122="BC",sum!B122,"*")</f>
        <v>*</v>
      </c>
      <c r="V129" s="2"/>
      <c r="W129" s="2" t="str">
        <f>IF(sum!A122="BC",sum!H122,"*")</f>
        <v>*</v>
      </c>
      <c r="Z129" s="4" t="s">
        <v>186</v>
      </c>
      <c r="AA129" s="4" t="s">
        <v>187</v>
      </c>
      <c r="AB129" s="4">
        <v>2040</v>
      </c>
      <c r="AC129" s="2" t="str">
        <f>IF(sum!A122="MA",sum!B122,"*")</f>
        <v>*</v>
      </c>
      <c r="AD129" s="2"/>
      <c r="AE129" s="2" t="str">
        <f>IF(sum!A122="MA",sum!H122,"*")</f>
        <v>*</v>
      </c>
      <c r="AH129" s="4" t="s">
        <v>186</v>
      </c>
      <c r="AI129" s="4" t="s">
        <v>187</v>
      </c>
      <c r="AJ129" s="4">
        <v>2040</v>
      </c>
      <c r="AK129" s="2" t="str">
        <f>IF(sum!A122="ON",sum!B122,"*")</f>
        <v>*</v>
      </c>
      <c r="AL129" s="2"/>
      <c r="AM129" s="2" t="str">
        <f>IF(sum!A122="ON",sum!H122,"*")</f>
        <v>*</v>
      </c>
      <c r="AP129" s="4" t="s">
        <v>186</v>
      </c>
      <c r="AQ129" s="4" t="s">
        <v>187</v>
      </c>
      <c r="AR129" s="4">
        <v>2040</v>
      </c>
      <c r="AS129" s="2" t="str">
        <f>IF(sum!A122="QU",sum!B122,"*")</f>
        <v>*</v>
      </c>
      <c r="AT129" s="2"/>
      <c r="AU129" s="2" t="str">
        <f>IF(sum!A122="QU",sum!H122,"*")</f>
        <v>*</v>
      </c>
      <c r="AX129" s="4" t="s">
        <v>186</v>
      </c>
      <c r="AY129" s="4" t="s">
        <v>187</v>
      </c>
      <c r="AZ129" s="4">
        <v>2040</v>
      </c>
      <c r="BA129" s="2" t="str">
        <f>IF(sum!A122="SA",sum!B122,"*")</f>
        <v>*</v>
      </c>
      <c r="BB129" s="2"/>
      <c r="BC129" s="2" t="str">
        <f>IF(sum!A122="SA",sum!H122,"*")</f>
        <v>*</v>
      </c>
    </row>
    <row r="130" spans="2:55">
      <c r="B130" s="2" t="s">
        <v>186</v>
      </c>
      <c r="C130" s="2" t="s">
        <v>187</v>
      </c>
      <c r="D130" s="2">
        <v>2040</v>
      </c>
      <c r="E130" s="2" t="str">
        <f>IF(sum!A123="AL",sum!B123,"*")</f>
        <v>*</v>
      </c>
      <c r="F130" s="2"/>
      <c r="G130" s="2" t="str">
        <f>IF(sum!A123="AL",sum!H123,"*")</f>
        <v>*</v>
      </c>
      <c r="H130" s="2"/>
      <c r="J130" s="2" t="s">
        <v>186</v>
      </c>
      <c r="K130" s="2" t="s">
        <v>187</v>
      </c>
      <c r="L130" s="2">
        <v>2040</v>
      </c>
      <c r="M130" s="2" t="str">
        <f>IF(sum!A123="AT",sum!B123,"*")</f>
        <v>AFM-AuxiliaryEquip_ELE1</v>
      </c>
      <c r="N130" s="2"/>
      <c r="O130" s="2">
        <f>IF(sum!A123="AT",sum!H123,"*")</f>
        <v>0.0684908299611812</v>
      </c>
      <c r="R130" s="2" t="s">
        <v>186</v>
      </c>
      <c r="S130" s="2" t="s">
        <v>187</v>
      </c>
      <c r="T130" s="2">
        <v>2040</v>
      </c>
      <c r="U130" s="2" t="str">
        <f>IF(sum!A123="BC",sum!B123,"*")</f>
        <v>*</v>
      </c>
      <c r="V130" s="2"/>
      <c r="W130" s="2" t="str">
        <f>IF(sum!A123="BC",sum!H123,"*")</f>
        <v>*</v>
      </c>
      <c r="Z130" s="2" t="s">
        <v>186</v>
      </c>
      <c r="AA130" s="2" t="s">
        <v>187</v>
      </c>
      <c r="AB130" s="2">
        <v>2040</v>
      </c>
      <c r="AC130" s="2" t="str">
        <f>IF(sum!A123="MA",sum!B123,"*")</f>
        <v>*</v>
      </c>
      <c r="AD130" s="2"/>
      <c r="AE130" s="2" t="str">
        <f>IF(sum!A123="MA",sum!H123,"*")</f>
        <v>*</v>
      </c>
      <c r="AH130" s="2" t="s">
        <v>186</v>
      </c>
      <c r="AI130" s="2" t="s">
        <v>187</v>
      </c>
      <c r="AJ130" s="2">
        <v>2040</v>
      </c>
      <c r="AK130" s="2" t="str">
        <f>IF(sum!A123="ON",sum!B123,"*")</f>
        <v>*</v>
      </c>
      <c r="AL130" s="2"/>
      <c r="AM130" s="2" t="str">
        <f>IF(sum!A123="ON",sum!H123,"*")</f>
        <v>*</v>
      </c>
      <c r="AP130" s="2" t="s">
        <v>186</v>
      </c>
      <c r="AQ130" s="2" t="s">
        <v>187</v>
      </c>
      <c r="AR130" s="2">
        <v>2040</v>
      </c>
      <c r="AS130" s="2" t="str">
        <f>IF(sum!A123="QU",sum!B123,"*")</f>
        <v>*</v>
      </c>
      <c r="AT130" s="2"/>
      <c r="AU130" s="2" t="str">
        <f>IF(sum!A123="QU",sum!H123,"*")</f>
        <v>*</v>
      </c>
      <c r="AX130" s="2" t="s">
        <v>186</v>
      </c>
      <c r="AY130" s="2" t="s">
        <v>187</v>
      </c>
      <c r="AZ130" s="2">
        <v>2040</v>
      </c>
      <c r="BA130" s="2" t="str">
        <f>IF(sum!A123="SA",sum!B123,"*")</f>
        <v>*</v>
      </c>
      <c r="BB130" s="2"/>
      <c r="BC130" s="2" t="str">
        <f>IF(sum!A123="SA",sum!H123,"*")</f>
        <v>*</v>
      </c>
    </row>
    <row r="131" spans="2:55">
      <c r="B131" s="2" t="s">
        <v>186</v>
      </c>
      <c r="C131" s="2" t="s">
        <v>187</v>
      </c>
      <c r="D131" s="2">
        <v>2040</v>
      </c>
      <c r="E131" s="2" t="str">
        <f>IF(sum!A124="AL",sum!B124,"*")</f>
        <v>*</v>
      </c>
      <c r="F131" s="2"/>
      <c r="G131" s="2" t="str">
        <f>IF(sum!A124="AL",sum!H124,"*")</f>
        <v>*</v>
      </c>
      <c r="H131" s="2"/>
      <c r="J131" s="2" t="s">
        <v>186</v>
      </c>
      <c r="K131" s="2" t="s">
        <v>187</v>
      </c>
      <c r="L131" s="2">
        <v>2040</v>
      </c>
      <c r="M131" s="2" t="str">
        <f>IF(sum!A124="AT",sum!B124,"*")</f>
        <v>AFM-AuxiliaryMot_ELE1</v>
      </c>
      <c r="N131" s="2"/>
      <c r="O131" s="2">
        <f>IF(sum!A124="AT",sum!H124,"*")</f>
        <v>0.0340583280599376</v>
      </c>
      <c r="R131" s="2" t="s">
        <v>186</v>
      </c>
      <c r="S131" s="2" t="s">
        <v>187</v>
      </c>
      <c r="T131" s="2">
        <v>2040</v>
      </c>
      <c r="U131" s="2" t="str">
        <f>IF(sum!A124="BC",sum!B124,"*")</f>
        <v>*</v>
      </c>
      <c r="V131" s="2"/>
      <c r="W131" s="2" t="str">
        <f>IF(sum!A124="BC",sum!H124,"*")</f>
        <v>*</v>
      </c>
      <c r="Z131" s="2" t="s">
        <v>186</v>
      </c>
      <c r="AA131" s="2" t="s">
        <v>187</v>
      </c>
      <c r="AB131" s="2">
        <v>2040</v>
      </c>
      <c r="AC131" s="2" t="str">
        <f>IF(sum!A124="MA",sum!B124,"*")</f>
        <v>*</v>
      </c>
      <c r="AD131" s="2"/>
      <c r="AE131" s="2" t="str">
        <f>IF(sum!A124="MA",sum!H124,"*")</f>
        <v>*</v>
      </c>
      <c r="AH131" s="2" t="s">
        <v>186</v>
      </c>
      <c r="AI131" s="2" t="s">
        <v>187</v>
      </c>
      <c r="AJ131" s="2">
        <v>2040</v>
      </c>
      <c r="AK131" s="2" t="str">
        <f>IF(sum!A124="ON",sum!B124,"*")</f>
        <v>*</v>
      </c>
      <c r="AL131" s="2"/>
      <c r="AM131" s="2" t="str">
        <f>IF(sum!A124="ON",sum!H124,"*")</f>
        <v>*</v>
      </c>
      <c r="AP131" s="4" t="s">
        <v>186</v>
      </c>
      <c r="AQ131" s="4" t="s">
        <v>187</v>
      </c>
      <c r="AR131" s="4">
        <v>2040</v>
      </c>
      <c r="AS131" s="2" t="str">
        <f>IF(sum!A124="QU",sum!B124,"*")</f>
        <v>*</v>
      </c>
      <c r="AT131" s="2"/>
      <c r="AU131" s="2" t="str">
        <f>IF(sum!A124="QU",sum!H124,"*")</f>
        <v>*</v>
      </c>
      <c r="AX131" s="2" t="s">
        <v>186</v>
      </c>
      <c r="AY131" s="2" t="s">
        <v>187</v>
      </c>
      <c r="AZ131" s="2">
        <v>2040</v>
      </c>
      <c r="BA131" s="2" t="str">
        <f>IF(sum!A124="SA",sum!B124,"*")</f>
        <v>*</v>
      </c>
      <c r="BB131" s="2"/>
      <c r="BC131" s="2" t="str">
        <f>IF(sum!A124="SA",sum!H124,"*")</f>
        <v>*</v>
      </c>
    </row>
    <row r="132" spans="2:55">
      <c r="B132" s="4" t="s">
        <v>186</v>
      </c>
      <c r="C132" s="4" t="s">
        <v>187</v>
      </c>
      <c r="D132" s="4">
        <v>2040</v>
      </c>
      <c r="E132" s="2" t="str">
        <f>IF(sum!A125="AL",sum!B125,"*")</f>
        <v>*</v>
      </c>
      <c r="F132" s="2"/>
      <c r="G132" s="2" t="str">
        <f>IF(sum!A125="AL",sum!H125,"*")</f>
        <v>*</v>
      </c>
      <c r="H132" s="2"/>
      <c r="J132" s="4" t="s">
        <v>186</v>
      </c>
      <c r="K132" s="4" t="s">
        <v>187</v>
      </c>
      <c r="L132" s="4">
        <v>2040</v>
      </c>
      <c r="M132" s="2" t="str">
        <f>IF(sum!A125="AT",sum!B125,"*")</f>
        <v>AFM-Light_ELE1</v>
      </c>
      <c r="N132" s="2"/>
      <c r="O132" s="2">
        <f>IF(sum!A125="AT",sum!H125,"*")</f>
        <v>0.119204148209782</v>
      </c>
      <c r="R132" s="4" t="s">
        <v>186</v>
      </c>
      <c r="S132" s="4" t="s">
        <v>187</v>
      </c>
      <c r="T132" s="4">
        <v>2040</v>
      </c>
      <c r="U132" s="2" t="str">
        <f>IF(sum!A125="BC",sum!B125,"*")</f>
        <v>*</v>
      </c>
      <c r="V132" s="2"/>
      <c r="W132" s="2" t="str">
        <f>IF(sum!A125="BC",sum!H125,"*")</f>
        <v>*</v>
      </c>
      <c r="Z132" s="4" t="s">
        <v>186</v>
      </c>
      <c r="AA132" s="4" t="s">
        <v>187</v>
      </c>
      <c r="AB132" s="4">
        <v>2040</v>
      </c>
      <c r="AC132" s="2" t="str">
        <f>IF(sum!A125="MA",sum!B125,"*")</f>
        <v>*</v>
      </c>
      <c r="AD132" s="2"/>
      <c r="AE132" s="2" t="str">
        <f>IF(sum!A125="MA",sum!H125,"*")</f>
        <v>*</v>
      </c>
      <c r="AH132" s="4" t="s">
        <v>186</v>
      </c>
      <c r="AI132" s="4" t="s">
        <v>187</v>
      </c>
      <c r="AJ132" s="4">
        <v>2040</v>
      </c>
      <c r="AK132" s="2" t="str">
        <f>IF(sum!A125="ON",sum!B125,"*")</f>
        <v>*</v>
      </c>
      <c r="AL132" s="2"/>
      <c r="AM132" s="2" t="str">
        <f>IF(sum!A125="ON",sum!H125,"*")</f>
        <v>*</v>
      </c>
      <c r="AP132" s="2" t="s">
        <v>186</v>
      </c>
      <c r="AQ132" s="2" t="s">
        <v>187</v>
      </c>
      <c r="AR132" s="2">
        <v>2040</v>
      </c>
      <c r="AS132" s="2" t="str">
        <f>IF(sum!A125="QU",sum!B125,"*")</f>
        <v>*</v>
      </c>
      <c r="AT132" s="2"/>
      <c r="AU132" s="2" t="str">
        <f>IF(sum!A125="QU",sum!H125,"*")</f>
        <v>*</v>
      </c>
      <c r="AX132" s="4" t="s">
        <v>186</v>
      </c>
      <c r="AY132" s="4" t="s">
        <v>187</v>
      </c>
      <c r="AZ132" s="4">
        <v>2040</v>
      </c>
      <c r="BA132" s="2" t="str">
        <f>IF(sum!A125="SA",sum!B125,"*")</f>
        <v>*</v>
      </c>
      <c r="BB132" s="2"/>
      <c r="BC132" s="2" t="str">
        <f>IF(sum!A125="SA",sum!H125,"*")</f>
        <v>*</v>
      </c>
    </row>
    <row r="133" spans="2:55">
      <c r="B133" s="2" t="s">
        <v>186</v>
      </c>
      <c r="C133" s="2" t="s">
        <v>187</v>
      </c>
      <c r="D133" s="2">
        <v>2040</v>
      </c>
      <c r="E133" s="2" t="str">
        <f>IF(sum!A126="AL",sum!B126,"*")</f>
        <v>*</v>
      </c>
      <c r="F133" s="2"/>
      <c r="G133" s="2" t="str">
        <f>IF(sum!A126="AL",sum!H126,"*")</f>
        <v>*</v>
      </c>
      <c r="H133" s="2"/>
      <c r="J133" s="2" t="s">
        <v>186</v>
      </c>
      <c r="K133" s="2" t="s">
        <v>187</v>
      </c>
      <c r="L133" s="2">
        <v>2040</v>
      </c>
      <c r="M133" s="2" t="str">
        <f>IF(sum!A126="AT",sum!B126,"*")</f>
        <v>AFM-SpCool_ELE1</v>
      </c>
      <c r="N133" s="2"/>
      <c r="O133" s="2">
        <f>IF(sum!A126="AT",sum!H126,"*")</f>
        <v>0.085145820149844</v>
      </c>
      <c r="R133" s="2" t="s">
        <v>186</v>
      </c>
      <c r="S133" s="2" t="s">
        <v>187</v>
      </c>
      <c r="T133" s="2">
        <v>2040</v>
      </c>
      <c r="U133" s="2" t="str">
        <f>IF(sum!A126="BC",sum!B126,"*")</f>
        <v>*</v>
      </c>
      <c r="V133" s="2"/>
      <c r="W133" s="2" t="str">
        <f>IF(sum!A126="BC",sum!H126,"*")</f>
        <v>*</v>
      </c>
      <c r="Z133" s="2" t="s">
        <v>186</v>
      </c>
      <c r="AA133" s="2" t="s">
        <v>187</v>
      </c>
      <c r="AB133" s="2">
        <v>2040</v>
      </c>
      <c r="AC133" s="2" t="str">
        <f>IF(sum!A126="MA",sum!B126,"*")</f>
        <v>*</v>
      </c>
      <c r="AD133" s="2"/>
      <c r="AE133" s="2" t="str">
        <f>IF(sum!A126="MA",sum!H126,"*")</f>
        <v>*</v>
      </c>
      <c r="AH133" s="2" t="s">
        <v>186</v>
      </c>
      <c r="AI133" s="2" t="s">
        <v>187</v>
      </c>
      <c r="AJ133" s="2">
        <v>2040</v>
      </c>
      <c r="AK133" s="2" t="str">
        <f>IF(sum!A126="ON",sum!B126,"*")</f>
        <v>*</v>
      </c>
      <c r="AL133" s="2"/>
      <c r="AM133" s="2" t="str">
        <f>IF(sum!A126="ON",sum!H126,"*")</f>
        <v>*</v>
      </c>
      <c r="AP133" s="4" t="s">
        <v>186</v>
      </c>
      <c r="AQ133" s="4" t="s">
        <v>187</v>
      </c>
      <c r="AR133" s="4">
        <v>2040</v>
      </c>
      <c r="AS133" s="2" t="str">
        <f>IF(sum!A126="QU",sum!B126,"*")</f>
        <v>*</v>
      </c>
      <c r="AT133" s="2"/>
      <c r="AU133" s="2" t="str">
        <f>IF(sum!A126="QU",sum!H126,"*")</f>
        <v>*</v>
      </c>
      <c r="AX133" s="2" t="s">
        <v>186</v>
      </c>
      <c r="AY133" s="2" t="s">
        <v>187</v>
      </c>
      <c r="AZ133" s="2">
        <v>2040</v>
      </c>
      <c r="BA133" s="2" t="str">
        <f>IF(sum!A126="SA",sum!B126,"*")</f>
        <v>*</v>
      </c>
      <c r="BB133" s="2"/>
      <c r="BC133" s="2" t="str">
        <f>IF(sum!A126="SA",sum!H126,"*")</f>
        <v>*</v>
      </c>
    </row>
    <row r="134" spans="2:55">
      <c r="B134" s="2" t="s">
        <v>186</v>
      </c>
      <c r="C134" s="2" t="s">
        <v>187</v>
      </c>
      <c r="D134" s="2">
        <v>2040</v>
      </c>
      <c r="E134" s="2" t="str">
        <f>IF(sum!A127="AL",sum!B127,"*")</f>
        <v>*</v>
      </c>
      <c r="F134" s="2"/>
      <c r="G134" s="2" t="str">
        <f>IF(sum!A127="AL",sum!H127,"*")</f>
        <v>*</v>
      </c>
      <c r="H134" s="2"/>
      <c r="J134" s="2" t="s">
        <v>186</v>
      </c>
      <c r="K134" s="2" t="s">
        <v>187</v>
      </c>
      <c r="L134" s="2">
        <v>2040</v>
      </c>
      <c r="M134" s="2" t="str">
        <f>IF(sum!A127="AT",sum!B127,"*")</f>
        <v>AFM-SpHeat_ELE1</v>
      </c>
      <c r="N134" s="2"/>
      <c r="O134" s="2">
        <f>IF(sum!A127="AT",sum!H127,"*")</f>
        <v>0.110640465947709</v>
      </c>
      <c r="R134" s="2" t="s">
        <v>186</v>
      </c>
      <c r="S134" s="2" t="s">
        <v>187</v>
      </c>
      <c r="T134" s="2">
        <v>2040</v>
      </c>
      <c r="U134" s="2" t="str">
        <f>IF(sum!A127="BC",sum!B127,"*")</f>
        <v>*</v>
      </c>
      <c r="V134" s="2"/>
      <c r="W134" s="2" t="str">
        <f>IF(sum!A127="BC",sum!H127,"*")</f>
        <v>*</v>
      </c>
      <c r="Z134" s="2" t="s">
        <v>186</v>
      </c>
      <c r="AA134" s="2" t="s">
        <v>187</v>
      </c>
      <c r="AB134" s="2">
        <v>2040</v>
      </c>
      <c r="AC134" s="2" t="str">
        <f>IF(sum!A127="MA",sum!B127,"*")</f>
        <v>*</v>
      </c>
      <c r="AD134" s="2"/>
      <c r="AE134" s="2" t="str">
        <f>IF(sum!A127="MA",sum!H127,"*")</f>
        <v>*</v>
      </c>
      <c r="AH134" s="2" t="s">
        <v>186</v>
      </c>
      <c r="AI134" s="2" t="s">
        <v>187</v>
      </c>
      <c r="AJ134" s="2">
        <v>2040</v>
      </c>
      <c r="AK134" s="2" t="str">
        <f>IF(sum!A127="ON",sum!B127,"*")</f>
        <v>*</v>
      </c>
      <c r="AL134" s="2"/>
      <c r="AM134" s="2" t="str">
        <f>IF(sum!A127="ON",sum!H127,"*")</f>
        <v>*</v>
      </c>
      <c r="AP134" s="2" t="s">
        <v>186</v>
      </c>
      <c r="AQ134" s="2" t="s">
        <v>187</v>
      </c>
      <c r="AR134" s="2">
        <v>2040</v>
      </c>
      <c r="AS134" s="2" t="str">
        <f>IF(sum!A127="QU",sum!B127,"*")</f>
        <v>*</v>
      </c>
      <c r="AT134" s="2"/>
      <c r="AU134" s="2" t="str">
        <f>IF(sum!A127="QU",sum!H127,"*")</f>
        <v>*</v>
      </c>
      <c r="AX134" s="2" t="s">
        <v>186</v>
      </c>
      <c r="AY134" s="2" t="s">
        <v>187</v>
      </c>
      <c r="AZ134" s="2">
        <v>2040</v>
      </c>
      <c r="BA134" s="2" t="str">
        <f>IF(sum!A127="SA",sum!B127,"*")</f>
        <v>*</v>
      </c>
      <c r="BB134" s="2"/>
      <c r="BC134" s="2" t="str">
        <f>IF(sum!A127="SA",sum!H127,"*")</f>
        <v>*</v>
      </c>
    </row>
    <row r="135" spans="2:55">
      <c r="B135" s="4" t="s">
        <v>186</v>
      </c>
      <c r="C135" s="4" t="s">
        <v>187</v>
      </c>
      <c r="D135" s="4">
        <v>2040</v>
      </c>
      <c r="E135" s="2" t="str">
        <f>IF(sum!A128="AL",sum!B128,"*")</f>
        <v>*</v>
      </c>
      <c r="F135" s="2"/>
      <c r="G135" s="2" t="str">
        <f>IF(sum!A128="AL",sum!H128,"*")</f>
        <v>*</v>
      </c>
      <c r="H135" s="2"/>
      <c r="J135" s="4" t="s">
        <v>186</v>
      </c>
      <c r="K135" s="4" t="s">
        <v>187</v>
      </c>
      <c r="L135" s="4">
        <v>2040</v>
      </c>
      <c r="M135" s="2" t="str">
        <f>IF(sum!A128="AT",sum!B128,"*")</f>
        <v>AFM-WaterHeat_ELE1</v>
      </c>
      <c r="N135" s="2"/>
      <c r="O135" s="2">
        <f>IF(sum!A128="AT",sum!H128,"*")</f>
        <v>0.00978440428016876</v>
      </c>
      <c r="R135" s="4" t="s">
        <v>186</v>
      </c>
      <c r="S135" s="4" t="s">
        <v>187</v>
      </c>
      <c r="T135" s="4">
        <v>2040</v>
      </c>
      <c r="U135" s="2" t="str">
        <f>IF(sum!A128="BC",sum!B128,"*")</f>
        <v>*</v>
      </c>
      <c r="V135" s="2"/>
      <c r="W135" s="2" t="str">
        <f>IF(sum!A128="BC",sum!H128,"*")</f>
        <v>*</v>
      </c>
      <c r="Z135" s="4" t="s">
        <v>186</v>
      </c>
      <c r="AA135" s="4" t="s">
        <v>187</v>
      </c>
      <c r="AB135" s="4">
        <v>2040</v>
      </c>
      <c r="AC135" s="2" t="str">
        <f>IF(sum!A128="MA",sum!B128,"*")</f>
        <v>*</v>
      </c>
      <c r="AD135" s="2"/>
      <c r="AE135" s="2" t="str">
        <f>IF(sum!A128="MA",sum!H128,"*")</f>
        <v>*</v>
      </c>
      <c r="AH135" s="4" t="s">
        <v>186</v>
      </c>
      <c r="AI135" s="4" t="s">
        <v>187</v>
      </c>
      <c r="AJ135" s="4">
        <v>2040</v>
      </c>
      <c r="AK135" s="2" t="str">
        <f>IF(sum!A128="ON",sum!B128,"*")</f>
        <v>*</v>
      </c>
      <c r="AL135" s="2"/>
      <c r="AM135" s="2" t="str">
        <f>IF(sum!A128="ON",sum!H128,"*")</f>
        <v>*</v>
      </c>
      <c r="AP135" s="4" t="s">
        <v>186</v>
      </c>
      <c r="AQ135" s="4" t="s">
        <v>187</v>
      </c>
      <c r="AR135" s="4">
        <v>2040</v>
      </c>
      <c r="AS135" s="2" t="str">
        <f>IF(sum!A128="QU",sum!B128,"*")</f>
        <v>*</v>
      </c>
      <c r="AT135" s="2"/>
      <c r="AU135" s="2" t="str">
        <f>IF(sum!A128="QU",sum!H128,"*")</f>
        <v>*</v>
      </c>
      <c r="AX135" s="4" t="s">
        <v>186</v>
      </c>
      <c r="AY135" s="4" t="s">
        <v>187</v>
      </c>
      <c r="AZ135" s="4">
        <v>2040</v>
      </c>
      <c r="BA135" s="2" t="str">
        <f>IF(sum!A128="SA",sum!B128,"*")</f>
        <v>*</v>
      </c>
      <c r="BB135" s="2"/>
      <c r="BC135" s="2" t="str">
        <f>IF(sum!A128="SA",sum!H128,"*")</f>
        <v>*</v>
      </c>
    </row>
    <row r="136" spans="2:55">
      <c r="B136" s="2" t="s">
        <v>186</v>
      </c>
      <c r="C136" s="2" t="s">
        <v>187</v>
      </c>
      <c r="D136" s="2">
        <v>2040</v>
      </c>
      <c r="E136" s="2" t="str">
        <f>IF(sum!A129="AL",sum!B129,"*")</f>
        <v>*</v>
      </c>
      <c r="F136" s="2"/>
      <c r="G136" s="2" t="str">
        <f>IF(sum!A129="AL",sum!H129,"*")</f>
        <v>*</v>
      </c>
      <c r="H136" s="2"/>
      <c r="J136" s="2" t="s">
        <v>186</v>
      </c>
      <c r="K136" s="2" t="s">
        <v>187</v>
      </c>
      <c r="L136" s="2">
        <v>2040</v>
      </c>
      <c r="M136" s="2" t="str">
        <f>IF(sum!A129="AT",sum!B129,"*")</f>
        <v>ART-AuxiliaryEquip_ELE1</v>
      </c>
      <c r="N136" s="2"/>
      <c r="O136" s="2">
        <f>IF(sum!A129="AT",sum!H129,"*")</f>
        <v>0.0195688085603375</v>
      </c>
      <c r="R136" s="2" t="s">
        <v>186</v>
      </c>
      <c r="S136" s="2" t="s">
        <v>187</v>
      </c>
      <c r="T136" s="2">
        <v>2040</v>
      </c>
      <c r="U136" s="2" t="str">
        <f>IF(sum!A129="BC",sum!B129,"*")</f>
        <v>*</v>
      </c>
      <c r="V136" s="2"/>
      <c r="W136" s="2" t="str">
        <f>IF(sum!A129="BC",sum!H129,"*")</f>
        <v>*</v>
      </c>
      <c r="Z136" s="2" t="s">
        <v>186</v>
      </c>
      <c r="AA136" s="2" t="s">
        <v>187</v>
      </c>
      <c r="AB136" s="2">
        <v>2040</v>
      </c>
      <c r="AC136" s="2" t="str">
        <f>IF(sum!A129="MA",sum!B129,"*")</f>
        <v>*</v>
      </c>
      <c r="AD136" s="2"/>
      <c r="AE136" s="2" t="str">
        <f>IF(sum!A129="MA",sum!H129,"*")</f>
        <v>*</v>
      </c>
      <c r="AH136" s="2" t="s">
        <v>186</v>
      </c>
      <c r="AI136" s="2" t="s">
        <v>187</v>
      </c>
      <c r="AJ136" s="2">
        <v>2040</v>
      </c>
      <c r="AK136" s="2" t="str">
        <f>IF(sum!A129="ON",sum!B129,"*")</f>
        <v>*</v>
      </c>
      <c r="AL136" s="2"/>
      <c r="AM136" s="2" t="str">
        <f>IF(sum!A129="ON",sum!H129,"*")</f>
        <v>*</v>
      </c>
      <c r="AP136" s="2" t="s">
        <v>186</v>
      </c>
      <c r="AQ136" s="2" t="s">
        <v>187</v>
      </c>
      <c r="AR136" s="2">
        <v>2040</v>
      </c>
      <c r="AS136" s="2" t="str">
        <f>IF(sum!A129="QU",sum!B129,"*")</f>
        <v>*</v>
      </c>
      <c r="AT136" s="2"/>
      <c r="AU136" s="2" t="str">
        <f>IF(sum!A129="QU",sum!H129,"*")</f>
        <v>*</v>
      </c>
      <c r="AX136" s="2" t="s">
        <v>186</v>
      </c>
      <c r="AY136" s="2" t="s">
        <v>187</v>
      </c>
      <c r="AZ136" s="2">
        <v>2040</v>
      </c>
      <c r="BA136" s="2" t="str">
        <f>IF(sum!A129="SA",sum!B129,"*")</f>
        <v>*</v>
      </c>
      <c r="BB136" s="2"/>
      <c r="BC136" s="2" t="str">
        <f>IF(sum!A129="SA",sum!H129,"*")</f>
        <v>*</v>
      </c>
    </row>
    <row r="137" spans="2:55">
      <c r="B137" s="2" t="s">
        <v>186</v>
      </c>
      <c r="C137" s="2" t="s">
        <v>187</v>
      </c>
      <c r="D137" s="2">
        <v>2040</v>
      </c>
      <c r="E137" s="2" t="str">
        <f>IF(sum!A130="AL",sum!B130,"*")</f>
        <v>*</v>
      </c>
      <c r="F137" s="2"/>
      <c r="G137" s="2" t="str">
        <f>IF(sum!A130="AL",sum!H130,"*")</f>
        <v>*</v>
      </c>
      <c r="J137" s="2" t="s">
        <v>186</v>
      </c>
      <c r="K137" s="2" t="s">
        <v>187</v>
      </c>
      <c r="L137" s="2">
        <v>2040</v>
      </c>
      <c r="M137" s="2" t="str">
        <f>IF(sum!A130="AT",sum!B130,"*")</f>
        <v>ART-Light_ELE1</v>
      </c>
      <c r="N137" s="2"/>
      <c r="O137" s="2">
        <f>IF(sum!A130="AT",sum!H130,"*")</f>
        <v>0.0340583280599376</v>
      </c>
      <c r="R137" s="2" t="s">
        <v>186</v>
      </c>
      <c r="S137" s="2" t="s">
        <v>187</v>
      </c>
      <c r="T137" s="2">
        <v>2040</v>
      </c>
      <c r="U137" s="2" t="str">
        <f>IF(sum!A130="BC",sum!B130,"*")</f>
        <v>*</v>
      </c>
      <c r="V137" s="2"/>
      <c r="W137" s="2" t="str">
        <f>IF(sum!A130="BC",sum!H130,"*")</f>
        <v>*</v>
      </c>
      <c r="Z137" s="2" t="s">
        <v>186</v>
      </c>
      <c r="AA137" s="2" t="s">
        <v>187</v>
      </c>
      <c r="AB137" s="2">
        <v>2040</v>
      </c>
      <c r="AC137" s="2" t="str">
        <f>IF(sum!A130="MA",sum!B130,"*")</f>
        <v>*</v>
      </c>
      <c r="AD137" s="2"/>
      <c r="AE137" s="2" t="str">
        <f>IF(sum!A130="MA",sum!H130,"*")</f>
        <v>*</v>
      </c>
      <c r="AH137" s="2" t="s">
        <v>186</v>
      </c>
      <c r="AI137" s="2" t="s">
        <v>187</v>
      </c>
      <c r="AJ137" s="2">
        <v>2040</v>
      </c>
      <c r="AK137" s="2" t="str">
        <f>IF(sum!A130="ON",sum!B130,"*")</f>
        <v>*</v>
      </c>
      <c r="AL137" s="2"/>
      <c r="AM137" s="2" t="str">
        <f>IF(sum!A130="ON",sum!H130,"*")</f>
        <v>*</v>
      </c>
      <c r="AP137" s="4" t="s">
        <v>186</v>
      </c>
      <c r="AQ137" s="4" t="s">
        <v>187</v>
      </c>
      <c r="AR137" s="4">
        <v>2040</v>
      </c>
      <c r="AS137" s="2" t="str">
        <f>IF(sum!A130="QU",sum!B130,"*")</f>
        <v>*</v>
      </c>
      <c r="AT137" s="2"/>
      <c r="AU137" s="2" t="str">
        <f>IF(sum!A130="QU",sum!H130,"*")</f>
        <v>*</v>
      </c>
      <c r="AX137" s="2" t="s">
        <v>186</v>
      </c>
      <c r="AY137" s="2" t="s">
        <v>187</v>
      </c>
      <c r="AZ137" s="2">
        <v>2040</v>
      </c>
      <c r="BA137" s="2" t="str">
        <f>IF(sum!A130="SA",sum!B130,"*")</f>
        <v>*</v>
      </c>
      <c r="BB137" s="2"/>
      <c r="BC137" s="2" t="str">
        <f>IF(sum!A130="SA",sum!H130,"*")</f>
        <v>*</v>
      </c>
    </row>
    <row r="138" spans="2:55">
      <c r="B138" s="4" t="s">
        <v>186</v>
      </c>
      <c r="C138" s="4" t="s">
        <v>187</v>
      </c>
      <c r="D138" s="4">
        <v>2040</v>
      </c>
      <c r="E138" s="2" t="str">
        <f>IF(sum!A131="AL",sum!B131,"*")</f>
        <v>*</v>
      </c>
      <c r="F138" s="2"/>
      <c r="G138" s="2" t="str">
        <f>IF(sum!A131="AL",sum!H131,"*")</f>
        <v>*</v>
      </c>
      <c r="J138" s="4" t="s">
        <v>186</v>
      </c>
      <c r="K138" s="4" t="s">
        <v>187</v>
      </c>
      <c r="L138" s="4">
        <v>2040</v>
      </c>
      <c r="M138" s="2" t="str">
        <f>IF(sum!A131="AT",sum!B131,"*")</f>
        <v>ART-SpCool_ELE1</v>
      </c>
      <c r="N138" s="2"/>
      <c r="O138" s="2">
        <f>IF(sum!A131="AT",sum!H131,"*")</f>
        <v>0.0170291640299688</v>
      </c>
      <c r="R138" s="4" t="s">
        <v>186</v>
      </c>
      <c r="S138" s="4" t="s">
        <v>187</v>
      </c>
      <c r="T138" s="4">
        <v>2040</v>
      </c>
      <c r="U138" s="2" t="str">
        <f>IF(sum!A131="BC",sum!B131,"*")</f>
        <v>*</v>
      </c>
      <c r="V138" s="2"/>
      <c r="W138" s="2" t="str">
        <f>IF(sum!A131="BC",sum!H131,"*")</f>
        <v>*</v>
      </c>
      <c r="Z138" s="4" t="s">
        <v>186</v>
      </c>
      <c r="AA138" s="4" t="s">
        <v>187</v>
      </c>
      <c r="AB138" s="4">
        <v>2040</v>
      </c>
      <c r="AC138" s="2" t="str">
        <f>IF(sum!A131="MA",sum!B131,"*")</f>
        <v>*</v>
      </c>
      <c r="AD138" s="2"/>
      <c r="AE138" s="2" t="str">
        <f>IF(sum!A131="MA",sum!H131,"*")</f>
        <v>*</v>
      </c>
      <c r="AH138" s="4" t="s">
        <v>186</v>
      </c>
      <c r="AI138" s="4" t="s">
        <v>187</v>
      </c>
      <c r="AJ138" s="4">
        <v>2040</v>
      </c>
      <c r="AK138" s="2" t="str">
        <f>IF(sum!A131="ON",sum!B131,"*")</f>
        <v>*</v>
      </c>
      <c r="AL138" s="2"/>
      <c r="AM138" s="2" t="str">
        <f>IF(sum!A131="ON",sum!H131,"*")</f>
        <v>*</v>
      </c>
      <c r="AP138" s="2" t="s">
        <v>186</v>
      </c>
      <c r="AQ138" s="2" t="s">
        <v>187</v>
      </c>
      <c r="AR138" s="2">
        <v>2040</v>
      </c>
      <c r="AS138" s="2" t="str">
        <f>IF(sum!A131="QU",sum!B131,"*")</f>
        <v>*</v>
      </c>
      <c r="AT138" s="2"/>
      <c r="AU138" s="2" t="str">
        <f>IF(sum!A131="QU",sum!H131,"*")</f>
        <v>*</v>
      </c>
      <c r="AX138" s="4" t="s">
        <v>186</v>
      </c>
      <c r="AY138" s="4" t="s">
        <v>187</v>
      </c>
      <c r="AZ138" s="4">
        <v>2040</v>
      </c>
      <c r="BA138" s="2" t="str">
        <f>IF(sum!A131="SA",sum!B131,"*")</f>
        <v>*</v>
      </c>
      <c r="BB138" s="2"/>
      <c r="BC138" s="2" t="str">
        <f>IF(sum!A131="SA",sum!H131,"*")</f>
        <v>*</v>
      </c>
    </row>
    <row r="139" spans="2:55">
      <c r="B139" s="2" t="s">
        <v>186</v>
      </c>
      <c r="C139" s="2" t="s">
        <v>187</v>
      </c>
      <c r="D139" s="2">
        <v>2040</v>
      </c>
      <c r="E139" s="2" t="str">
        <f>IF(sum!A132="AL",sum!B132,"*")</f>
        <v>*</v>
      </c>
      <c r="F139" s="2"/>
      <c r="G139" s="2" t="str">
        <f>IF(sum!A132="AL",sum!H132,"*")</f>
        <v>*</v>
      </c>
      <c r="J139" s="2" t="s">
        <v>186</v>
      </c>
      <c r="K139" s="2" t="s">
        <v>187</v>
      </c>
      <c r="L139" s="2">
        <v>2040</v>
      </c>
      <c r="M139" s="2" t="str">
        <f>IF(sum!A132="AT",sum!B132,"*")</f>
        <v>ART-SpHeat_ELE1</v>
      </c>
      <c r="N139" s="2"/>
      <c r="O139" s="2">
        <f>IF(sum!A132="AT",sum!H132,"*")</f>
        <v>0.0351696764668181</v>
      </c>
      <c r="R139" s="2" t="s">
        <v>186</v>
      </c>
      <c r="S139" s="2" t="s">
        <v>187</v>
      </c>
      <c r="T139" s="2">
        <v>2040</v>
      </c>
      <c r="U139" s="2" t="str">
        <f>IF(sum!A132="BC",sum!B132,"*")</f>
        <v>*</v>
      </c>
      <c r="V139" s="2"/>
      <c r="W139" s="2" t="str">
        <f>IF(sum!A132="BC",sum!H132,"*")</f>
        <v>*</v>
      </c>
      <c r="Z139" s="2" t="s">
        <v>186</v>
      </c>
      <c r="AA139" s="2" t="s">
        <v>187</v>
      </c>
      <c r="AB139" s="2">
        <v>2040</v>
      </c>
      <c r="AC139" s="2" t="str">
        <f>IF(sum!A132="MA",sum!B132,"*")</f>
        <v>*</v>
      </c>
      <c r="AD139" s="2"/>
      <c r="AE139" s="2" t="str">
        <f>IF(sum!A132="MA",sum!H132,"*")</f>
        <v>*</v>
      </c>
      <c r="AH139" s="2" t="s">
        <v>186</v>
      </c>
      <c r="AI139" s="2" t="s">
        <v>187</v>
      </c>
      <c r="AJ139" s="2">
        <v>2040</v>
      </c>
      <c r="AK139" s="2" t="str">
        <f>IF(sum!A132="ON",sum!B132,"*")</f>
        <v>*</v>
      </c>
      <c r="AL139" s="2"/>
      <c r="AM139" s="2" t="str">
        <f>IF(sum!A132="ON",sum!H132,"*")</f>
        <v>*</v>
      </c>
      <c r="AP139" s="4" t="s">
        <v>186</v>
      </c>
      <c r="AQ139" s="4" t="s">
        <v>187</v>
      </c>
      <c r="AR139" s="4">
        <v>2040</v>
      </c>
      <c r="AS139" s="2" t="str">
        <f>IF(sum!A132="QU",sum!B132,"*")</f>
        <v>*</v>
      </c>
      <c r="AT139" s="2"/>
      <c r="AU139" s="2" t="str">
        <f>IF(sum!A132="QU",sum!H132,"*")</f>
        <v>*</v>
      </c>
      <c r="AX139" s="2" t="s">
        <v>186</v>
      </c>
      <c r="AY139" s="2" t="s">
        <v>187</v>
      </c>
      <c r="AZ139" s="2">
        <v>2040</v>
      </c>
      <c r="BA139" s="2" t="str">
        <f>IF(sum!A132="SA",sum!B132,"*")</f>
        <v>*</v>
      </c>
      <c r="BB139" s="2"/>
      <c r="BC139" s="2" t="str">
        <f>IF(sum!A132="SA",sum!H132,"*")</f>
        <v>*</v>
      </c>
    </row>
    <row r="140" spans="2:55">
      <c r="B140" s="2" t="s">
        <v>186</v>
      </c>
      <c r="C140" s="2" t="s">
        <v>187</v>
      </c>
      <c r="D140" s="2">
        <v>2040</v>
      </c>
      <c r="E140" s="2" t="str">
        <f>IF(sum!A133="AL",sum!B133,"*")</f>
        <v>*</v>
      </c>
      <c r="F140" s="2"/>
      <c r="G140" s="2" t="str">
        <f>IF(sum!A133="AL",sum!H133,"*")</f>
        <v>*</v>
      </c>
      <c r="J140" s="2" t="s">
        <v>186</v>
      </c>
      <c r="K140" s="2" t="s">
        <v>187</v>
      </c>
      <c r="L140" s="2">
        <v>2040</v>
      </c>
      <c r="M140" s="2" t="str">
        <f>IF(sum!A133="AT",sum!B133,"*")</f>
        <v>ECHP_biomass_thermal01</v>
      </c>
      <c r="N140" s="2"/>
      <c r="O140" s="2">
        <f>IF(sum!A133="AT",sum!H133,"*")</f>
        <v>0</v>
      </c>
      <c r="R140" s="2" t="s">
        <v>186</v>
      </c>
      <c r="S140" s="2" t="s">
        <v>187</v>
      </c>
      <c r="T140" s="2">
        <v>2040</v>
      </c>
      <c r="U140" s="2" t="str">
        <f>IF(sum!A133="BC",sum!B133,"*")</f>
        <v>*</v>
      </c>
      <c r="V140" s="2"/>
      <c r="W140" s="2" t="str">
        <f>IF(sum!A133="BC",sum!H133,"*")</f>
        <v>*</v>
      </c>
      <c r="Z140" s="2" t="s">
        <v>186</v>
      </c>
      <c r="AA140" s="2" t="s">
        <v>187</v>
      </c>
      <c r="AB140" s="2">
        <v>2040</v>
      </c>
      <c r="AC140" s="2" t="str">
        <f>IF(sum!A133="MA",sum!B133,"*")</f>
        <v>*</v>
      </c>
      <c r="AD140" s="2"/>
      <c r="AE140" s="2" t="str">
        <f>IF(sum!A133="MA",sum!H133,"*")</f>
        <v>*</v>
      </c>
      <c r="AH140" s="2" t="s">
        <v>186</v>
      </c>
      <c r="AI140" s="2" t="s">
        <v>187</v>
      </c>
      <c r="AJ140" s="2">
        <v>2040</v>
      </c>
      <c r="AK140" s="2" t="str">
        <f>IF(sum!A133="ON",sum!B133,"*")</f>
        <v>*</v>
      </c>
      <c r="AL140" s="2"/>
      <c r="AM140" s="2" t="str">
        <f>IF(sum!A133="ON",sum!H133,"*")</f>
        <v>*</v>
      </c>
      <c r="AP140" s="2" t="s">
        <v>186</v>
      </c>
      <c r="AQ140" s="2" t="s">
        <v>187</v>
      </c>
      <c r="AR140" s="2">
        <v>2040</v>
      </c>
      <c r="AS140" s="2" t="str">
        <f>IF(sum!A133="QU",sum!B133,"*")</f>
        <v>*</v>
      </c>
      <c r="AT140" s="2"/>
      <c r="AU140" s="2" t="str">
        <f>IF(sum!A133="QU",sum!H133,"*")</f>
        <v>*</v>
      </c>
      <c r="AX140" s="2" t="s">
        <v>186</v>
      </c>
      <c r="AY140" s="2" t="s">
        <v>187</v>
      </c>
      <c r="AZ140" s="2">
        <v>2040</v>
      </c>
      <c r="BA140" s="2" t="str">
        <f>IF(sum!A133="SA",sum!B133,"*")</f>
        <v>*</v>
      </c>
      <c r="BB140" s="2"/>
      <c r="BC140" s="2" t="str">
        <f>IF(sum!A133="SA",sum!H133,"*")</f>
        <v>*</v>
      </c>
    </row>
    <row r="141" spans="2:55">
      <c r="B141" s="4" t="s">
        <v>186</v>
      </c>
      <c r="C141" s="4" t="s">
        <v>187</v>
      </c>
      <c r="D141" s="4">
        <v>2040</v>
      </c>
      <c r="J141" s="4" t="s">
        <v>186</v>
      </c>
      <c r="K141" s="4" t="s">
        <v>187</v>
      </c>
      <c r="L141" s="4">
        <v>2040</v>
      </c>
      <c r="M141" s="2" t="str">
        <f>IF(sum!A134="AT",sum!B134,"*")</f>
        <v>EDU-AuxiliaryEquip_ELE1</v>
      </c>
      <c r="N141" s="2"/>
      <c r="O141" s="2">
        <f>IF(sum!A134="AT",sum!H134,"*")</f>
        <v>0.127197255642194</v>
      </c>
      <c r="R141" s="4" t="s">
        <v>186</v>
      </c>
      <c r="S141" s="4" t="s">
        <v>187</v>
      </c>
      <c r="T141" s="4">
        <v>2040</v>
      </c>
      <c r="U141" s="2" t="str">
        <f>IF(sum!A134="BC",sum!B134,"*")</f>
        <v>*</v>
      </c>
      <c r="V141" s="2"/>
      <c r="W141" s="2" t="str">
        <f>IF(sum!A134="BC",sum!H134,"*")</f>
        <v>*</v>
      </c>
      <c r="Z141" s="4" t="s">
        <v>186</v>
      </c>
      <c r="AA141" s="4" t="s">
        <v>187</v>
      </c>
      <c r="AB141" s="4">
        <v>2040</v>
      </c>
      <c r="AC141" s="2" t="str">
        <f>IF(sum!A134="MA",sum!B134,"*")</f>
        <v>*</v>
      </c>
      <c r="AD141" s="2"/>
      <c r="AE141" s="2" t="str">
        <f>IF(sum!A134="MA",sum!H134,"*")</f>
        <v>*</v>
      </c>
      <c r="AH141" s="4" t="s">
        <v>186</v>
      </c>
      <c r="AI141" s="4" t="s">
        <v>187</v>
      </c>
      <c r="AJ141" s="4">
        <v>2040</v>
      </c>
      <c r="AK141" s="2" t="str">
        <f>IF(sum!A134="ON",sum!B134,"*")</f>
        <v>*</v>
      </c>
      <c r="AL141" s="2"/>
      <c r="AM141" s="2" t="str">
        <f>IF(sum!A134="ON",sum!H134,"*")</f>
        <v>*</v>
      </c>
      <c r="AP141" s="4" t="s">
        <v>186</v>
      </c>
      <c r="AQ141" s="4" t="s">
        <v>187</v>
      </c>
      <c r="AR141" s="4">
        <v>2040</v>
      </c>
      <c r="AS141" s="2" t="str">
        <f>IF(sum!A134="QU",sum!B134,"*")</f>
        <v>*</v>
      </c>
      <c r="AT141" s="2"/>
      <c r="AU141" s="2" t="str">
        <f>IF(sum!A134="QU",sum!H134,"*")</f>
        <v>*</v>
      </c>
      <c r="AX141" s="4" t="s">
        <v>186</v>
      </c>
      <c r="AY141" s="4" t="s">
        <v>187</v>
      </c>
      <c r="AZ141" s="4">
        <v>2040</v>
      </c>
      <c r="BA141" s="2" t="str">
        <f>IF(sum!A134="SA",sum!B134,"*")</f>
        <v>*</v>
      </c>
      <c r="BB141" s="2"/>
      <c r="BC141" s="2" t="str">
        <f>IF(sum!A134="SA",sum!H134,"*")</f>
        <v>*</v>
      </c>
    </row>
    <row r="142" spans="2:55">
      <c r="B142" s="2" t="s">
        <v>186</v>
      </c>
      <c r="C142" s="2" t="s">
        <v>187</v>
      </c>
      <c r="D142" s="2">
        <v>2040</v>
      </c>
      <c r="J142" s="2" t="s">
        <v>186</v>
      </c>
      <c r="K142" s="2" t="s">
        <v>187</v>
      </c>
      <c r="L142" s="2">
        <v>2040</v>
      </c>
      <c r="M142" s="2" t="str">
        <f>IF(sum!A135="AT",sum!B135,"*")</f>
        <v>EDU-AuxiliaryMot_ELE1</v>
      </c>
      <c r="N142" s="2"/>
      <c r="O142" s="2">
        <f>IF(sum!A135="AT",sum!H135,"*")</f>
        <v>0.0510874920899064</v>
      </c>
      <c r="R142" s="2" t="s">
        <v>186</v>
      </c>
      <c r="S142" s="2" t="s">
        <v>187</v>
      </c>
      <c r="T142" s="2">
        <v>2040</v>
      </c>
      <c r="U142" s="2" t="str">
        <f>IF(sum!A135="BC",sum!B135,"*")</f>
        <v>*</v>
      </c>
      <c r="V142" s="2"/>
      <c r="W142" s="2" t="str">
        <f>IF(sum!A135="BC",sum!H135,"*")</f>
        <v>*</v>
      </c>
      <c r="Z142" s="2" t="s">
        <v>186</v>
      </c>
      <c r="AA142" s="2" t="s">
        <v>187</v>
      </c>
      <c r="AB142" s="2">
        <v>2040</v>
      </c>
      <c r="AC142" s="2" t="str">
        <f>IF(sum!A135="MA",sum!B135,"*")</f>
        <v>*</v>
      </c>
      <c r="AD142" s="2"/>
      <c r="AE142" s="2" t="str">
        <f>IF(sum!A135="MA",sum!H135,"*")</f>
        <v>*</v>
      </c>
      <c r="AH142" s="2" t="s">
        <v>186</v>
      </c>
      <c r="AI142" s="2" t="s">
        <v>187</v>
      </c>
      <c r="AJ142" s="2">
        <v>2040</v>
      </c>
      <c r="AK142" s="2" t="str">
        <f>IF(sum!A135="ON",sum!B135,"*")</f>
        <v>*</v>
      </c>
      <c r="AL142" s="2"/>
      <c r="AM142" s="2" t="str">
        <f>IF(sum!A135="ON",sum!H135,"*")</f>
        <v>*</v>
      </c>
      <c r="AP142" s="2" t="s">
        <v>186</v>
      </c>
      <c r="AQ142" s="2" t="s">
        <v>187</v>
      </c>
      <c r="AR142" s="2">
        <v>2040</v>
      </c>
      <c r="AS142" s="2" t="str">
        <f>IF(sum!A135="QU",sum!B135,"*")</f>
        <v>*</v>
      </c>
      <c r="AT142" s="2"/>
      <c r="AU142" s="2" t="str">
        <f>IF(sum!A135="QU",sum!H135,"*")</f>
        <v>*</v>
      </c>
      <c r="AX142" s="2" t="s">
        <v>186</v>
      </c>
      <c r="AY142" s="2" t="s">
        <v>187</v>
      </c>
      <c r="AZ142" s="2">
        <v>2040</v>
      </c>
      <c r="BA142" s="2" t="str">
        <f>IF(sum!A135="SA",sum!B135,"*")</f>
        <v>*</v>
      </c>
      <c r="BB142" s="2"/>
      <c r="BC142" s="2" t="str">
        <f>IF(sum!A135="SA",sum!H135,"*")</f>
        <v>*</v>
      </c>
    </row>
    <row r="143" spans="2:55">
      <c r="B143" s="2" t="s">
        <v>186</v>
      </c>
      <c r="C143" s="2" t="s">
        <v>187</v>
      </c>
      <c r="D143" s="2">
        <v>2040</v>
      </c>
      <c r="J143" s="2" t="s">
        <v>186</v>
      </c>
      <c r="K143" s="2" t="s">
        <v>187</v>
      </c>
      <c r="L143" s="2">
        <v>2040</v>
      </c>
      <c r="M143" s="2" t="str">
        <f>IF(sum!A136="AT",sum!B136,"*")</f>
        <v>EDU-Light_ELE1</v>
      </c>
      <c r="N143" s="2"/>
      <c r="O143" s="2">
        <f>IF(sum!A136="AT",sum!H136,"*")</f>
        <v>0.238408296419563</v>
      </c>
      <c r="R143" s="2" t="s">
        <v>186</v>
      </c>
      <c r="S143" s="2" t="s">
        <v>187</v>
      </c>
      <c r="T143" s="2">
        <v>2040</v>
      </c>
      <c r="U143" s="2" t="str">
        <f>IF(sum!A136="BC",sum!B136,"*")</f>
        <v>*</v>
      </c>
      <c r="V143" s="2"/>
      <c r="W143" s="2" t="str">
        <f>IF(sum!A136="BC",sum!H136,"*")</f>
        <v>*</v>
      </c>
      <c r="Z143" s="2" t="s">
        <v>186</v>
      </c>
      <c r="AA143" s="2" t="s">
        <v>187</v>
      </c>
      <c r="AB143" s="2">
        <v>2040</v>
      </c>
      <c r="AC143" s="2" t="str">
        <f>IF(sum!A136="MA",sum!B136,"*")</f>
        <v>*</v>
      </c>
      <c r="AD143" s="2"/>
      <c r="AE143" s="2" t="str">
        <f>IF(sum!A136="MA",sum!H136,"*")</f>
        <v>*</v>
      </c>
      <c r="AH143" s="2" t="s">
        <v>186</v>
      </c>
      <c r="AI143" s="2" t="s">
        <v>187</v>
      </c>
      <c r="AJ143" s="2">
        <v>2040</v>
      </c>
      <c r="AK143" s="2" t="str">
        <f>IF(sum!A136="ON",sum!B136,"*")</f>
        <v>*</v>
      </c>
      <c r="AL143" s="2"/>
      <c r="AM143" s="2" t="str">
        <f>IF(sum!A136="ON",sum!H136,"*")</f>
        <v>*</v>
      </c>
      <c r="AP143" s="4" t="s">
        <v>186</v>
      </c>
      <c r="AQ143" s="4" t="s">
        <v>187</v>
      </c>
      <c r="AR143" s="4">
        <v>2040</v>
      </c>
      <c r="AS143" s="2" t="str">
        <f>IF(sum!A136="QU",sum!B136,"*")</f>
        <v>*</v>
      </c>
      <c r="AT143" s="2"/>
      <c r="AU143" s="2" t="str">
        <f>IF(sum!A136="QU",sum!H136,"*")</f>
        <v>*</v>
      </c>
      <c r="AX143" s="2" t="s">
        <v>186</v>
      </c>
      <c r="AY143" s="2" t="s">
        <v>187</v>
      </c>
      <c r="AZ143" s="2">
        <v>2040</v>
      </c>
      <c r="BA143" s="2" t="str">
        <f>IF(sum!A136="SA",sum!B136,"*")</f>
        <v>*</v>
      </c>
      <c r="BB143" s="2"/>
      <c r="BC143" s="2" t="str">
        <f>IF(sum!A136="SA",sum!H136,"*")</f>
        <v>*</v>
      </c>
    </row>
    <row r="144" spans="2:55">
      <c r="B144" s="4" t="s">
        <v>186</v>
      </c>
      <c r="C144" s="4" t="s">
        <v>187</v>
      </c>
      <c r="D144" s="4">
        <v>2040</v>
      </c>
      <c r="J144" s="4" t="s">
        <v>186</v>
      </c>
      <c r="K144" s="4" t="s">
        <v>187</v>
      </c>
      <c r="L144" s="4">
        <v>2040</v>
      </c>
      <c r="M144" s="2" t="str">
        <f>IF(sum!A137="AT",sum!B137,"*")</f>
        <v>EDU-SpCool_ELE1</v>
      </c>
      <c r="N144" s="2"/>
      <c r="O144" s="2">
        <f>IF(sum!A137="AT",sum!H137,"*")</f>
        <v>0.13623331223975</v>
      </c>
      <c r="R144" s="4" t="s">
        <v>186</v>
      </c>
      <c r="S144" s="4" t="s">
        <v>187</v>
      </c>
      <c r="T144" s="4">
        <v>2040</v>
      </c>
      <c r="U144" s="2" t="str">
        <f>IF(sum!A137="BC",sum!B137,"*")</f>
        <v>*</v>
      </c>
      <c r="V144" s="2"/>
      <c r="W144" s="2" t="str">
        <f>IF(sum!A137="BC",sum!H137,"*")</f>
        <v>*</v>
      </c>
      <c r="Z144" s="4" t="s">
        <v>186</v>
      </c>
      <c r="AA144" s="4" t="s">
        <v>187</v>
      </c>
      <c r="AB144" s="4">
        <v>2040</v>
      </c>
      <c r="AC144" s="2" t="str">
        <f>IF(sum!A137="MA",sum!B137,"*")</f>
        <v>*</v>
      </c>
      <c r="AD144" s="2"/>
      <c r="AE144" s="2" t="str">
        <f>IF(sum!A137="MA",sum!H137,"*")</f>
        <v>*</v>
      </c>
      <c r="AH144" s="4" t="s">
        <v>186</v>
      </c>
      <c r="AI144" s="4" t="s">
        <v>187</v>
      </c>
      <c r="AJ144" s="4">
        <v>2040</v>
      </c>
      <c r="AK144" s="2" t="str">
        <f>IF(sum!A137="ON",sum!B137,"*")</f>
        <v>*</v>
      </c>
      <c r="AL144" s="2"/>
      <c r="AM144" s="2" t="str">
        <f>IF(sum!A137="ON",sum!H137,"*")</f>
        <v>*</v>
      </c>
      <c r="AP144" s="2" t="s">
        <v>186</v>
      </c>
      <c r="AQ144" s="2" t="s">
        <v>187</v>
      </c>
      <c r="AR144" s="2">
        <v>2040</v>
      </c>
      <c r="AS144" s="2" t="str">
        <f>IF(sum!A137="QU",sum!B137,"*")</f>
        <v>*</v>
      </c>
      <c r="AT144" s="2"/>
      <c r="AU144" s="2" t="str">
        <f>IF(sum!A137="QU",sum!H137,"*")</f>
        <v>*</v>
      </c>
      <c r="AX144" s="4" t="s">
        <v>186</v>
      </c>
      <c r="AY144" s="4" t="s">
        <v>187</v>
      </c>
      <c r="AZ144" s="4">
        <v>2040</v>
      </c>
      <c r="BA144" s="2" t="str">
        <f>IF(sum!A137="SA",sum!B137,"*")</f>
        <v>*</v>
      </c>
      <c r="BB144" s="2"/>
      <c r="BC144" s="2" t="str">
        <f>IF(sum!A137="SA",sum!H137,"*")</f>
        <v>*</v>
      </c>
    </row>
    <row r="145" spans="2:55">
      <c r="B145" s="2" t="s">
        <v>186</v>
      </c>
      <c r="C145" s="2" t="s">
        <v>187</v>
      </c>
      <c r="D145" s="2">
        <v>2040</v>
      </c>
      <c r="J145" s="2" t="s">
        <v>186</v>
      </c>
      <c r="K145" s="2" t="s">
        <v>187</v>
      </c>
      <c r="L145" s="2">
        <v>2040</v>
      </c>
      <c r="M145" s="2" t="str">
        <f>IF(sum!A138="AT",sum!B138,"*")</f>
        <v>EDU-SpHeat_ELE1</v>
      </c>
      <c r="N145" s="2"/>
      <c r="O145" s="2">
        <f>IF(sum!A138="AT",sum!H138,"*")</f>
        <v>0.241348638910829</v>
      </c>
      <c r="R145" s="2" t="s">
        <v>186</v>
      </c>
      <c r="S145" s="2" t="s">
        <v>187</v>
      </c>
      <c r="T145" s="2">
        <v>2040</v>
      </c>
      <c r="U145" s="2" t="str">
        <f>IF(sum!A138="BC",sum!B138,"*")</f>
        <v>*</v>
      </c>
      <c r="V145" s="2"/>
      <c r="W145" s="2" t="str">
        <f>IF(sum!A138="BC",sum!H138,"*")</f>
        <v>*</v>
      </c>
      <c r="Z145" s="2" t="s">
        <v>186</v>
      </c>
      <c r="AA145" s="2" t="s">
        <v>187</v>
      </c>
      <c r="AB145" s="2">
        <v>2040</v>
      </c>
      <c r="AC145" s="2" t="str">
        <f>IF(sum!A138="MA",sum!B138,"*")</f>
        <v>*</v>
      </c>
      <c r="AD145" s="2"/>
      <c r="AE145" s="2" t="str">
        <f>IF(sum!A138="MA",sum!H138,"*")</f>
        <v>*</v>
      </c>
      <c r="AH145" s="2" t="s">
        <v>186</v>
      </c>
      <c r="AI145" s="2" t="s">
        <v>187</v>
      </c>
      <c r="AJ145" s="2">
        <v>2040</v>
      </c>
      <c r="AK145" s="2" t="str">
        <f>IF(sum!A138="ON",sum!B138,"*")</f>
        <v>*</v>
      </c>
      <c r="AL145" s="2"/>
      <c r="AM145" s="2" t="str">
        <f>IF(sum!A138="ON",sum!H138,"*")</f>
        <v>*</v>
      </c>
      <c r="AP145" s="4" t="s">
        <v>186</v>
      </c>
      <c r="AQ145" s="4" t="s">
        <v>187</v>
      </c>
      <c r="AR145" s="4">
        <v>2040</v>
      </c>
      <c r="AS145" s="2" t="str">
        <f>IF(sum!A138="QU",sum!B138,"*")</f>
        <v>*</v>
      </c>
      <c r="AT145" s="2"/>
      <c r="AU145" s="2" t="str">
        <f>IF(sum!A138="QU",sum!H138,"*")</f>
        <v>*</v>
      </c>
      <c r="AX145" s="2" t="s">
        <v>186</v>
      </c>
      <c r="AY145" s="2" t="s">
        <v>187</v>
      </c>
      <c r="AZ145" s="2">
        <v>2040</v>
      </c>
      <c r="BA145" s="2" t="str">
        <f>IF(sum!A138="SA",sum!B138,"*")</f>
        <v>*</v>
      </c>
      <c r="BB145" s="2"/>
      <c r="BC145" s="2" t="str">
        <f>IF(sum!A138="SA",sum!H138,"*")</f>
        <v>*</v>
      </c>
    </row>
    <row r="146" spans="2:55">
      <c r="B146" s="2" t="s">
        <v>186</v>
      </c>
      <c r="C146" s="2" t="s">
        <v>187</v>
      </c>
      <c r="D146" s="2">
        <v>2040</v>
      </c>
      <c r="J146" s="2" t="s">
        <v>186</v>
      </c>
      <c r="K146" s="2" t="s">
        <v>187</v>
      </c>
      <c r="L146" s="2">
        <v>2040</v>
      </c>
      <c r="M146" s="2" t="str">
        <f>IF(sum!A139="AT",sum!B139,"*")</f>
        <v>EDU-WaterHeat_ELE1</v>
      </c>
      <c r="N146" s="2"/>
      <c r="O146" s="2">
        <f>IF(sum!A139="AT",sum!H139,"*")</f>
        <v>0.0293532128405063</v>
      </c>
      <c r="R146" s="2" t="s">
        <v>186</v>
      </c>
      <c r="S146" s="2" t="s">
        <v>187</v>
      </c>
      <c r="T146" s="2">
        <v>2040</v>
      </c>
      <c r="U146" s="2" t="str">
        <f>IF(sum!A139="BC",sum!B139,"*")</f>
        <v>*</v>
      </c>
      <c r="V146" s="2"/>
      <c r="W146" s="2" t="str">
        <f>IF(sum!A139="BC",sum!H139,"*")</f>
        <v>*</v>
      </c>
      <c r="Z146" s="2" t="s">
        <v>186</v>
      </c>
      <c r="AA146" s="2" t="s">
        <v>187</v>
      </c>
      <c r="AB146" s="2">
        <v>2040</v>
      </c>
      <c r="AC146" s="2" t="str">
        <f>IF(sum!A139="MA",sum!B139,"*")</f>
        <v>*</v>
      </c>
      <c r="AD146" s="2"/>
      <c r="AE146" s="2" t="str">
        <f>IF(sum!A139="MA",sum!H139,"*")</f>
        <v>*</v>
      </c>
      <c r="AH146" s="2" t="s">
        <v>186</v>
      </c>
      <c r="AI146" s="2" t="s">
        <v>187</v>
      </c>
      <c r="AJ146" s="2">
        <v>2040</v>
      </c>
      <c r="AK146" s="2" t="str">
        <f>IF(sum!A139="ON",sum!B139,"*")</f>
        <v>*</v>
      </c>
      <c r="AL146" s="2"/>
      <c r="AM146" s="2" t="str">
        <f>IF(sum!A139="ON",sum!H139,"*")</f>
        <v>*</v>
      </c>
      <c r="AP146" s="2" t="s">
        <v>186</v>
      </c>
      <c r="AQ146" s="2" t="s">
        <v>187</v>
      </c>
      <c r="AR146" s="2">
        <v>2040</v>
      </c>
      <c r="AS146" s="2" t="str">
        <f>IF(sum!A139="QU",sum!B139,"*")</f>
        <v>*</v>
      </c>
      <c r="AT146" s="2"/>
      <c r="AU146" s="2" t="str">
        <f>IF(sum!A139="QU",sum!H139,"*")</f>
        <v>*</v>
      </c>
      <c r="AX146" s="2" t="s">
        <v>186</v>
      </c>
      <c r="AY146" s="2" t="s">
        <v>187</v>
      </c>
      <c r="AZ146" s="2">
        <v>2040</v>
      </c>
      <c r="BA146" s="2" t="str">
        <f>IF(sum!A139="SA",sum!B139,"*")</f>
        <v>*</v>
      </c>
      <c r="BB146" s="2"/>
      <c r="BC146" s="2" t="str">
        <f>IF(sum!A139="SA",sum!H139,"*")</f>
        <v>*</v>
      </c>
    </row>
    <row r="147" spans="2:55">
      <c r="B147" s="4" t="s">
        <v>186</v>
      </c>
      <c r="C147" s="4" t="s">
        <v>187</v>
      </c>
      <c r="D147" s="4">
        <v>2040</v>
      </c>
      <c r="J147" s="4" t="s">
        <v>186</v>
      </c>
      <c r="K147" s="4" t="s">
        <v>187</v>
      </c>
      <c r="L147" s="4">
        <v>2040</v>
      </c>
      <c r="M147" s="2" t="str">
        <f>IF(sum!A140="AT",sum!B140,"*")</f>
        <v>EUPVSOLS101</v>
      </c>
      <c r="N147" s="2"/>
      <c r="O147" s="2">
        <f>IF(sum!A140="AT",sum!H140,"*")</f>
        <v>0</v>
      </c>
      <c r="R147" s="4" t="s">
        <v>186</v>
      </c>
      <c r="S147" s="4" t="s">
        <v>187</v>
      </c>
      <c r="T147" s="4">
        <v>2040</v>
      </c>
      <c r="U147" s="2" t="str">
        <f>IF(sum!A140="BC",sum!B140,"*")</f>
        <v>*</v>
      </c>
      <c r="V147" s="2"/>
      <c r="W147" s="2" t="str">
        <f>IF(sum!A140="BC",sum!H140,"*")</f>
        <v>*</v>
      </c>
      <c r="Z147" s="4" t="s">
        <v>186</v>
      </c>
      <c r="AA147" s="4" t="s">
        <v>187</v>
      </c>
      <c r="AB147" s="4">
        <v>2040</v>
      </c>
      <c r="AC147" s="2" t="str">
        <f>IF(sum!A140="MA",sum!B140,"*")</f>
        <v>*</v>
      </c>
      <c r="AD147" s="2"/>
      <c r="AE147" s="2" t="str">
        <f>IF(sum!A140="MA",sum!H140,"*")</f>
        <v>*</v>
      </c>
      <c r="AH147" s="4" t="s">
        <v>186</v>
      </c>
      <c r="AI147" s="4" t="s">
        <v>187</v>
      </c>
      <c r="AJ147" s="4">
        <v>2040</v>
      </c>
      <c r="AK147" s="2" t="str">
        <f>IF(sum!A140="ON",sum!B140,"*")</f>
        <v>*</v>
      </c>
      <c r="AL147" s="2"/>
      <c r="AM147" s="2" t="str">
        <f>IF(sum!A140="ON",sum!H140,"*")</f>
        <v>*</v>
      </c>
      <c r="AP147" s="4" t="s">
        <v>186</v>
      </c>
      <c r="AQ147" s="4" t="s">
        <v>187</v>
      </c>
      <c r="AR147" s="4">
        <v>2040</v>
      </c>
      <c r="AS147" s="2" t="str">
        <f>IF(sum!A140="QU",sum!B140,"*")</f>
        <v>*</v>
      </c>
      <c r="AT147" s="2"/>
      <c r="AU147" s="2" t="str">
        <f>IF(sum!A140="QU",sum!H140,"*")</f>
        <v>*</v>
      </c>
      <c r="AX147" s="4" t="s">
        <v>186</v>
      </c>
      <c r="AY147" s="4" t="s">
        <v>187</v>
      </c>
      <c r="AZ147" s="4">
        <v>2040</v>
      </c>
      <c r="BA147" s="2" t="str">
        <f>IF(sum!A140="SA",sum!B140,"*")</f>
        <v>*</v>
      </c>
      <c r="BB147" s="2"/>
      <c r="BC147" s="2" t="str">
        <f>IF(sum!A140="SA",sum!H140,"*")</f>
        <v>*</v>
      </c>
    </row>
    <row r="148" spans="2:55">
      <c r="B148" s="2" t="s">
        <v>186</v>
      </c>
      <c r="C148" s="2" t="s">
        <v>187</v>
      </c>
      <c r="D148" s="2">
        <v>2040</v>
      </c>
      <c r="J148" s="2" t="s">
        <v>186</v>
      </c>
      <c r="K148" s="2" t="s">
        <v>187</v>
      </c>
      <c r="L148" s="2">
        <v>2040</v>
      </c>
      <c r="M148" s="2" t="str">
        <f>IF(sum!A141="AT",sum!B141,"*")</f>
        <v>HSS-AuxiliaryEquip_ELE1</v>
      </c>
      <c r="N148" s="2"/>
      <c r="O148" s="2">
        <f>IF(sum!A141="AT",sum!H141,"*")</f>
        <v>0.273963319844725</v>
      </c>
      <c r="R148" s="2" t="s">
        <v>186</v>
      </c>
      <c r="S148" s="2" t="s">
        <v>187</v>
      </c>
      <c r="T148" s="2">
        <v>2040</v>
      </c>
      <c r="U148" s="2" t="str">
        <f>IF(sum!A141="BC",sum!B141,"*")</f>
        <v>*</v>
      </c>
      <c r="V148" s="2"/>
      <c r="W148" s="2" t="str">
        <f>IF(sum!A141="BC",sum!H141,"*")</f>
        <v>*</v>
      </c>
      <c r="Z148" s="2" t="s">
        <v>186</v>
      </c>
      <c r="AA148" s="2" t="s">
        <v>187</v>
      </c>
      <c r="AB148" s="2">
        <v>2040</v>
      </c>
      <c r="AC148" s="2" t="str">
        <f>IF(sum!A141="MA",sum!B141,"*")</f>
        <v>*</v>
      </c>
      <c r="AD148" s="2"/>
      <c r="AE148" s="2" t="str">
        <f>IF(sum!A141="MA",sum!H141,"*")</f>
        <v>*</v>
      </c>
      <c r="AH148" s="2" t="s">
        <v>186</v>
      </c>
      <c r="AI148" s="2" t="s">
        <v>187</v>
      </c>
      <c r="AJ148" s="2">
        <v>2040</v>
      </c>
      <c r="AK148" s="2" t="str">
        <f>IF(sum!A141="ON",sum!B141,"*")</f>
        <v>*</v>
      </c>
      <c r="AL148" s="2"/>
      <c r="AM148" s="2" t="str">
        <f>IF(sum!A141="ON",sum!H141,"*")</f>
        <v>*</v>
      </c>
      <c r="AP148" s="2" t="s">
        <v>186</v>
      </c>
      <c r="AQ148" s="2" t="s">
        <v>187</v>
      </c>
      <c r="AR148" s="2">
        <v>2040</v>
      </c>
      <c r="AS148" s="2" t="str">
        <f>IF(sum!A141="QU",sum!B141,"*")</f>
        <v>*</v>
      </c>
      <c r="AT148" s="2"/>
      <c r="AU148" s="2" t="str">
        <f>IF(sum!A141="QU",sum!H141,"*")</f>
        <v>*</v>
      </c>
      <c r="AX148" s="2" t="s">
        <v>186</v>
      </c>
      <c r="AY148" s="2" t="s">
        <v>187</v>
      </c>
      <c r="AZ148" s="2">
        <v>2040</v>
      </c>
      <c r="BA148" s="2" t="str">
        <f>IF(sum!A141="SA",sum!B141,"*")</f>
        <v>*</v>
      </c>
      <c r="BB148" s="2"/>
      <c r="BC148" s="2" t="str">
        <f>IF(sum!A141="SA",sum!H141,"*")</f>
        <v>*</v>
      </c>
    </row>
    <row r="149" spans="2:55">
      <c r="B149" s="2" t="s">
        <v>186</v>
      </c>
      <c r="C149" s="2" t="s">
        <v>187</v>
      </c>
      <c r="D149" s="2">
        <v>2040</v>
      </c>
      <c r="J149" s="2" t="s">
        <v>186</v>
      </c>
      <c r="K149" s="2" t="s">
        <v>187</v>
      </c>
      <c r="L149" s="2">
        <v>2040</v>
      </c>
      <c r="M149" s="2" t="str">
        <f>IF(sum!A142="AT",sum!B142,"*")</f>
        <v>HSS-AuxiliaryMot_ELE1</v>
      </c>
      <c r="N149" s="2"/>
      <c r="O149" s="2">
        <f>IF(sum!A142="AT",sum!H142,"*")</f>
        <v>0.085145820149844</v>
      </c>
      <c r="R149" s="2" t="s">
        <v>186</v>
      </c>
      <c r="S149" s="2" t="s">
        <v>187</v>
      </c>
      <c r="T149" s="2">
        <v>2040</v>
      </c>
      <c r="U149" s="2" t="str">
        <f>IF(sum!A142="BC",sum!B142,"*")</f>
        <v>*</v>
      </c>
      <c r="V149" s="2"/>
      <c r="W149" s="2" t="str">
        <f>IF(sum!A142="BC",sum!H142,"*")</f>
        <v>*</v>
      </c>
      <c r="Z149" s="2" t="s">
        <v>186</v>
      </c>
      <c r="AA149" s="2" t="s">
        <v>187</v>
      </c>
      <c r="AB149" s="2">
        <v>2040</v>
      </c>
      <c r="AC149" s="2" t="str">
        <f>IF(sum!A142="MA",sum!B142,"*")</f>
        <v>*</v>
      </c>
      <c r="AD149" s="2"/>
      <c r="AE149" s="2" t="str">
        <f>IF(sum!A142="MA",sum!H142,"*")</f>
        <v>*</v>
      </c>
      <c r="AH149" s="2" t="s">
        <v>186</v>
      </c>
      <c r="AI149" s="2" t="s">
        <v>187</v>
      </c>
      <c r="AJ149" s="2">
        <v>2040</v>
      </c>
      <c r="AK149" s="2" t="str">
        <f>IF(sum!A142="ON",sum!B142,"*")</f>
        <v>*</v>
      </c>
      <c r="AL149" s="2"/>
      <c r="AM149" s="2" t="str">
        <f>IF(sum!A142="ON",sum!H142,"*")</f>
        <v>*</v>
      </c>
      <c r="AP149" s="4" t="s">
        <v>186</v>
      </c>
      <c r="AQ149" s="4" t="s">
        <v>187</v>
      </c>
      <c r="AR149" s="4">
        <v>2040</v>
      </c>
      <c r="AS149" s="2" t="str">
        <f>IF(sum!A142="QU",sum!B142,"*")</f>
        <v>*</v>
      </c>
      <c r="AT149" s="2"/>
      <c r="AU149" s="2" t="str">
        <f>IF(sum!A142="QU",sum!H142,"*")</f>
        <v>*</v>
      </c>
      <c r="AX149" s="2" t="s">
        <v>186</v>
      </c>
      <c r="AY149" s="2" t="s">
        <v>187</v>
      </c>
      <c r="AZ149" s="2">
        <v>2040</v>
      </c>
      <c r="BA149" s="2" t="str">
        <f>IF(sum!A142="SA",sum!B142,"*")</f>
        <v>*</v>
      </c>
      <c r="BB149" s="2"/>
      <c r="BC149" s="2" t="str">
        <f>IF(sum!A142="SA",sum!H142,"*")</f>
        <v>*</v>
      </c>
    </row>
    <row r="150" spans="2:55">
      <c r="B150" s="4" t="s">
        <v>186</v>
      </c>
      <c r="C150" s="4" t="s">
        <v>187</v>
      </c>
      <c r="D150" s="4">
        <v>2040</v>
      </c>
      <c r="J150" s="4" t="s">
        <v>186</v>
      </c>
      <c r="K150" s="4" t="s">
        <v>187</v>
      </c>
      <c r="L150" s="4">
        <v>2040</v>
      </c>
      <c r="M150" s="2" t="str">
        <f>IF(sum!A143="AT",sum!B143,"*")</f>
        <v>HSS-Light_ELE1</v>
      </c>
      <c r="N150" s="2"/>
      <c r="O150" s="2">
        <f>IF(sum!A143="AT",sum!H143,"*")</f>
        <v>0.28949578850947</v>
      </c>
      <c r="R150" s="4" t="s">
        <v>186</v>
      </c>
      <c r="S150" s="4" t="s">
        <v>187</v>
      </c>
      <c r="T150" s="4">
        <v>2040</v>
      </c>
      <c r="U150" s="2" t="str">
        <f>IF(sum!A143="BC",sum!B143,"*")</f>
        <v>*</v>
      </c>
      <c r="V150" s="2"/>
      <c r="W150" s="2" t="str">
        <f>IF(sum!A143="BC",sum!H143,"*")</f>
        <v>*</v>
      </c>
      <c r="Z150" s="4" t="s">
        <v>186</v>
      </c>
      <c r="AA150" s="4" t="s">
        <v>187</v>
      </c>
      <c r="AB150" s="4">
        <v>2040</v>
      </c>
      <c r="AC150" s="2" t="str">
        <f>IF(sum!A143="MA",sum!B143,"*")</f>
        <v>*</v>
      </c>
      <c r="AD150" s="2"/>
      <c r="AE150" s="2" t="str">
        <f>IF(sum!A143="MA",sum!H143,"*")</f>
        <v>*</v>
      </c>
      <c r="AH150" s="4" t="s">
        <v>186</v>
      </c>
      <c r="AI150" s="4" t="s">
        <v>187</v>
      </c>
      <c r="AJ150" s="4">
        <v>2040</v>
      </c>
      <c r="AK150" s="2" t="str">
        <f>IF(sum!A143="ON",sum!B143,"*")</f>
        <v>*</v>
      </c>
      <c r="AL150" s="2"/>
      <c r="AM150" s="2" t="str">
        <f>IF(sum!A143="ON",sum!H143,"*")</f>
        <v>*</v>
      </c>
      <c r="AP150" s="2" t="s">
        <v>186</v>
      </c>
      <c r="AQ150" s="2" t="s">
        <v>187</v>
      </c>
      <c r="AR150" s="2">
        <v>2040</v>
      </c>
      <c r="AS150" s="2" t="str">
        <f>IF(sum!A143="QU",sum!B143,"*")</f>
        <v>*</v>
      </c>
      <c r="AT150" s="2"/>
      <c r="AU150" s="2" t="str">
        <f>IF(sum!A143="QU",sum!H143,"*")</f>
        <v>*</v>
      </c>
      <c r="AX150" s="4" t="s">
        <v>186</v>
      </c>
      <c r="AY150" s="4" t="s">
        <v>187</v>
      </c>
      <c r="AZ150" s="4">
        <v>2040</v>
      </c>
      <c r="BA150" s="2" t="str">
        <f>IF(sum!A143="SA",sum!B143,"*")</f>
        <v>*</v>
      </c>
      <c r="BB150" s="2"/>
      <c r="BC150" s="2" t="str">
        <f>IF(sum!A143="SA",sum!H143,"*")</f>
        <v>*</v>
      </c>
    </row>
    <row r="151" spans="2:55">
      <c r="B151" s="2" t="s">
        <v>186</v>
      </c>
      <c r="C151" s="2" t="s">
        <v>187</v>
      </c>
      <c r="D151" s="2">
        <v>2040</v>
      </c>
      <c r="J151" s="2" t="s">
        <v>186</v>
      </c>
      <c r="K151" s="2" t="s">
        <v>187</v>
      </c>
      <c r="L151" s="2">
        <v>2040</v>
      </c>
      <c r="M151" s="2" t="str">
        <f>IF(sum!A144="AT",sum!B144,"*")</f>
        <v>HSS-SpCool_ELE1</v>
      </c>
      <c r="N151" s="2"/>
      <c r="O151" s="2">
        <f>IF(sum!A144="AT",sum!H144,"*")</f>
        <v>0.13623331223975</v>
      </c>
      <c r="R151" s="2" t="s">
        <v>186</v>
      </c>
      <c r="S151" s="2" t="s">
        <v>187</v>
      </c>
      <c r="T151" s="2">
        <v>2040</v>
      </c>
      <c r="U151" s="2" t="str">
        <f>IF(sum!A144="BC",sum!B144,"*")</f>
        <v>*</v>
      </c>
      <c r="V151" s="2"/>
      <c r="W151" s="2" t="str">
        <f>IF(sum!A144="BC",sum!H144,"*")</f>
        <v>*</v>
      </c>
      <c r="Z151" s="2" t="s">
        <v>186</v>
      </c>
      <c r="AA151" s="2" t="s">
        <v>187</v>
      </c>
      <c r="AB151" s="2">
        <v>2040</v>
      </c>
      <c r="AC151" s="2" t="str">
        <f>IF(sum!A144="MA",sum!B144,"*")</f>
        <v>*</v>
      </c>
      <c r="AD151" s="2"/>
      <c r="AE151" s="2" t="str">
        <f>IF(sum!A144="MA",sum!H144,"*")</f>
        <v>*</v>
      </c>
      <c r="AH151" s="2" t="s">
        <v>186</v>
      </c>
      <c r="AI151" s="2" t="s">
        <v>187</v>
      </c>
      <c r="AJ151" s="2">
        <v>2040</v>
      </c>
      <c r="AK151" s="2" t="str">
        <f>IF(sum!A144="ON",sum!B144,"*")</f>
        <v>*</v>
      </c>
      <c r="AL151" s="2"/>
      <c r="AM151" s="2" t="str">
        <f>IF(sum!A144="ON",sum!H144,"*")</f>
        <v>*</v>
      </c>
      <c r="AP151" s="4" t="s">
        <v>186</v>
      </c>
      <c r="AQ151" s="4" t="s">
        <v>187</v>
      </c>
      <c r="AR151" s="4">
        <v>2040</v>
      </c>
      <c r="AS151" s="2" t="str">
        <f>IF(sum!A144="QU",sum!B144,"*")</f>
        <v>*</v>
      </c>
      <c r="AT151" s="2"/>
      <c r="AU151" s="2" t="str">
        <f>IF(sum!A144="QU",sum!H144,"*")</f>
        <v>*</v>
      </c>
      <c r="AX151" s="2" t="s">
        <v>186</v>
      </c>
      <c r="AY151" s="2" t="s">
        <v>187</v>
      </c>
      <c r="AZ151" s="2">
        <v>2040</v>
      </c>
      <c r="BA151" s="2" t="str">
        <f>IF(sum!A144="SA",sum!B144,"*")</f>
        <v>*</v>
      </c>
      <c r="BB151" s="2"/>
      <c r="BC151" s="2" t="str">
        <f>IF(sum!A144="SA",sum!H144,"*")</f>
        <v>*</v>
      </c>
    </row>
    <row r="152" spans="2:55">
      <c r="B152" s="2" t="s">
        <v>186</v>
      </c>
      <c r="C152" s="2" t="s">
        <v>187</v>
      </c>
      <c r="D152" s="2">
        <v>2040</v>
      </c>
      <c r="J152" s="2" t="s">
        <v>186</v>
      </c>
      <c r="K152" s="2" t="s">
        <v>187</v>
      </c>
      <c r="L152" s="2">
        <v>2040</v>
      </c>
      <c r="M152" s="2" t="str">
        <f>IF(sum!A145="AT",sum!B145,"*")</f>
        <v>HSS-SpHeat_ELE1</v>
      </c>
      <c r="N152" s="2"/>
      <c r="O152" s="2">
        <f>IF(sum!A145="AT",sum!H145,"*")</f>
        <v>0.273963319844726</v>
      </c>
      <c r="R152" s="2" t="s">
        <v>186</v>
      </c>
      <c r="S152" s="2" t="s">
        <v>187</v>
      </c>
      <c r="T152" s="2">
        <v>2040</v>
      </c>
      <c r="U152" s="2" t="str">
        <f>IF(sum!A145="BC",sum!B145,"*")</f>
        <v>*</v>
      </c>
      <c r="V152" s="2"/>
      <c r="W152" s="2" t="str">
        <f>IF(sum!A145="BC",sum!H145,"*")</f>
        <v>*</v>
      </c>
      <c r="Z152" s="2" t="s">
        <v>186</v>
      </c>
      <c r="AA152" s="2" t="s">
        <v>187</v>
      </c>
      <c r="AB152" s="2">
        <v>2040</v>
      </c>
      <c r="AC152" s="2" t="str">
        <f>IF(sum!A145="MA",sum!B145,"*")</f>
        <v>*</v>
      </c>
      <c r="AD152" s="2"/>
      <c r="AE152" s="2" t="str">
        <f>IF(sum!A145="MA",sum!H145,"*")</f>
        <v>*</v>
      </c>
      <c r="AH152" s="2" t="s">
        <v>186</v>
      </c>
      <c r="AI152" s="2" t="s">
        <v>187</v>
      </c>
      <c r="AJ152" s="2">
        <v>2040</v>
      </c>
      <c r="AK152" s="2" t="str">
        <f>IF(sum!A145="ON",sum!B145,"*")</f>
        <v>*</v>
      </c>
      <c r="AL152" s="2"/>
      <c r="AM152" s="2" t="str">
        <f>IF(sum!A145="ON",sum!H145,"*")</f>
        <v>*</v>
      </c>
      <c r="AP152" s="2" t="s">
        <v>186</v>
      </c>
      <c r="AQ152" s="2" t="s">
        <v>187</v>
      </c>
      <c r="AR152" s="2">
        <v>2040</v>
      </c>
      <c r="AS152" s="2" t="str">
        <f>IF(sum!A145="QU",sum!B145,"*")</f>
        <v>*</v>
      </c>
      <c r="AT152" s="2"/>
      <c r="AU152" s="2" t="str">
        <f>IF(sum!A145="QU",sum!H145,"*")</f>
        <v>*</v>
      </c>
      <c r="AX152" s="2" t="s">
        <v>186</v>
      </c>
      <c r="AY152" s="2" t="s">
        <v>187</v>
      </c>
      <c r="AZ152" s="2">
        <v>2040</v>
      </c>
      <c r="BA152" s="2" t="str">
        <f>IF(sum!A145="SA",sum!B145,"*")</f>
        <v>*</v>
      </c>
      <c r="BB152" s="2"/>
      <c r="BC152" s="2" t="str">
        <f>IF(sum!A145="SA",sum!H145,"*")</f>
        <v>*</v>
      </c>
    </row>
    <row r="153" spans="2:55">
      <c r="B153" s="4" t="s">
        <v>186</v>
      </c>
      <c r="C153" s="4" t="s">
        <v>187</v>
      </c>
      <c r="D153" s="4">
        <v>2040</v>
      </c>
      <c r="J153" s="4" t="s">
        <v>186</v>
      </c>
      <c r="K153" s="4" t="s">
        <v>187</v>
      </c>
      <c r="L153" s="4">
        <v>2040</v>
      </c>
      <c r="M153" s="2" t="str">
        <f>IF(sum!A146="AT",sum!B146,"*")</f>
        <v>HSS-WaterHeat_ELE1</v>
      </c>
      <c r="N153" s="2"/>
      <c r="O153" s="2">
        <f>IF(sum!A146="AT",sum!H146,"*")</f>
        <v>0.0782752342413501</v>
      </c>
      <c r="R153" s="4" t="s">
        <v>186</v>
      </c>
      <c r="S153" s="4" t="s">
        <v>187</v>
      </c>
      <c r="T153" s="4">
        <v>2040</v>
      </c>
      <c r="U153" s="2" t="str">
        <f>IF(sum!A146="BC",sum!B146,"*")</f>
        <v>*</v>
      </c>
      <c r="V153" s="2"/>
      <c r="W153" s="2" t="str">
        <f>IF(sum!A146="BC",sum!H146,"*")</f>
        <v>*</v>
      </c>
      <c r="Z153" s="4" t="s">
        <v>186</v>
      </c>
      <c r="AA153" s="4" t="s">
        <v>187</v>
      </c>
      <c r="AB153" s="4">
        <v>2040</v>
      </c>
      <c r="AC153" s="2" t="str">
        <f>IF(sum!A146="MA",sum!B146,"*")</f>
        <v>*</v>
      </c>
      <c r="AD153" s="2"/>
      <c r="AE153" s="2" t="str">
        <f>IF(sum!A146="MA",sum!H146,"*")</f>
        <v>*</v>
      </c>
      <c r="AH153" s="4" t="s">
        <v>186</v>
      </c>
      <c r="AI153" s="4" t="s">
        <v>187</v>
      </c>
      <c r="AJ153" s="4">
        <v>2040</v>
      </c>
      <c r="AK153" s="2" t="str">
        <f>IF(sum!A146="ON",sum!B146,"*")</f>
        <v>*</v>
      </c>
      <c r="AL153" s="2"/>
      <c r="AM153" s="2" t="str">
        <f>IF(sum!A146="ON",sum!H146,"*")</f>
        <v>*</v>
      </c>
      <c r="AP153" s="4" t="s">
        <v>186</v>
      </c>
      <c r="AQ153" s="4" t="s">
        <v>187</v>
      </c>
      <c r="AR153" s="4">
        <v>2040</v>
      </c>
      <c r="AS153" s="2" t="str">
        <f>IF(sum!A146="QU",sum!B146,"*")</f>
        <v>*</v>
      </c>
      <c r="AT153" s="2"/>
      <c r="AU153" s="2" t="str">
        <f>IF(sum!A146="QU",sum!H146,"*")</f>
        <v>*</v>
      </c>
      <c r="AX153" s="4" t="s">
        <v>186</v>
      </c>
      <c r="AY153" s="4" t="s">
        <v>187</v>
      </c>
      <c r="AZ153" s="4">
        <v>2040</v>
      </c>
      <c r="BA153" s="2" t="str">
        <f>IF(sum!A146="SA",sum!B146,"*")</f>
        <v>*</v>
      </c>
      <c r="BB153" s="2"/>
      <c r="BC153" s="2" t="str">
        <f>IF(sum!A146="SA",sum!H146,"*")</f>
        <v>*</v>
      </c>
    </row>
    <row r="154" spans="2:55">
      <c r="B154" s="2" t="s">
        <v>186</v>
      </c>
      <c r="C154" s="2" t="s">
        <v>187</v>
      </c>
      <c r="D154" s="2">
        <v>2040</v>
      </c>
      <c r="J154" s="2" t="s">
        <v>186</v>
      </c>
      <c r="K154" s="2" t="s">
        <v>187</v>
      </c>
      <c r="L154" s="2">
        <v>2040</v>
      </c>
      <c r="M154" s="2" t="str">
        <f>IF(sum!A147="AT",sum!B147,"*")</f>
        <v>ICS-AuxiliaryEquip_ELE1</v>
      </c>
      <c r="N154" s="2"/>
      <c r="O154" s="2">
        <f>IF(sum!A147="AT",sum!H147,"*")</f>
        <v>0.0195688085603375</v>
      </c>
      <c r="R154" s="2" t="s">
        <v>186</v>
      </c>
      <c r="S154" s="2" t="s">
        <v>187</v>
      </c>
      <c r="T154" s="2">
        <v>2040</v>
      </c>
      <c r="U154" s="2" t="str">
        <f>IF(sum!A147="BC",sum!B147,"*")</f>
        <v>*</v>
      </c>
      <c r="V154" s="2"/>
      <c r="W154" s="2" t="str">
        <f>IF(sum!A147="BC",sum!H147,"*")</f>
        <v>*</v>
      </c>
      <c r="Z154" s="2" t="s">
        <v>186</v>
      </c>
      <c r="AA154" s="2" t="s">
        <v>187</v>
      </c>
      <c r="AB154" s="2">
        <v>2040</v>
      </c>
      <c r="AC154" s="2" t="str">
        <f>IF(sum!A147="MA",sum!B147,"*")</f>
        <v>*</v>
      </c>
      <c r="AD154" s="2"/>
      <c r="AE154" s="2" t="str">
        <f>IF(sum!A147="MA",sum!H147,"*")</f>
        <v>*</v>
      </c>
      <c r="AH154" s="2" t="s">
        <v>186</v>
      </c>
      <c r="AI154" s="2" t="s">
        <v>187</v>
      </c>
      <c r="AJ154" s="2">
        <v>2040</v>
      </c>
      <c r="AK154" s="2" t="str">
        <f>IF(sum!A147="ON",sum!B147,"*")</f>
        <v>*</v>
      </c>
      <c r="AL154" s="2"/>
      <c r="AM154" s="2" t="str">
        <f>IF(sum!A147="ON",sum!H147,"*")</f>
        <v>*</v>
      </c>
      <c r="AP154" s="2" t="s">
        <v>186</v>
      </c>
      <c r="AQ154" s="2" t="s">
        <v>187</v>
      </c>
      <c r="AR154" s="2">
        <v>2040</v>
      </c>
      <c r="AS154" s="2" t="str">
        <f>IF(sum!A147="QU",sum!B147,"*")</f>
        <v>*</v>
      </c>
      <c r="AT154" s="2"/>
      <c r="AU154" s="2" t="str">
        <f>IF(sum!A147="QU",sum!H147,"*")</f>
        <v>*</v>
      </c>
      <c r="AX154" s="2" t="s">
        <v>186</v>
      </c>
      <c r="AY154" s="2" t="s">
        <v>187</v>
      </c>
      <c r="AZ154" s="2">
        <v>2040</v>
      </c>
      <c r="BA154" s="2" t="str">
        <f>IF(sum!A147="SA",sum!B147,"*")</f>
        <v>*</v>
      </c>
      <c r="BB154" s="2"/>
      <c r="BC154" s="2" t="str">
        <f>IF(sum!A147="SA",sum!H147,"*")</f>
        <v>*</v>
      </c>
    </row>
    <row r="155" spans="2:55">
      <c r="B155" s="2" t="s">
        <v>186</v>
      </c>
      <c r="C155" s="2" t="s">
        <v>187</v>
      </c>
      <c r="D155" s="2">
        <v>2040</v>
      </c>
      <c r="J155" s="2" t="s">
        <v>186</v>
      </c>
      <c r="K155" s="2" t="s">
        <v>187</v>
      </c>
      <c r="L155" s="2">
        <v>2040</v>
      </c>
      <c r="M155" s="2" t="str">
        <f>IF(sum!A148="AT",sum!B148,"*")</f>
        <v>ICS-Light_ELE1</v>
      </c>
      <c r="N155" s="2"/>
      <c r="O155" s="2">
        <f>IF(sum!A148="AT",sum!H148,"*")</f>
        <v>0.0340583280599376</v>
      </c>
      <c r="R155" s="2" t="s">
        <v>186</v>
      </c>
      <c r="S155" s="2" t="s">
        <v>187</v>
      </c>
      <c r="T155" s="2">
        <v>2040</v>
      </c>
      <c r="U155" s="2" t="str">
        <f>IF(sum!A148="BC",sum!B148,"*")</f>
        <v>*</v>
      </c>
      <c r="V155" s="2"/>
      <c r="W155" s="2" t="str">
        <f>IF(sum!A148="BC",sum!H148,"*")</f>
        <v>*</v>
      </c>
      <c r="Z155" s="2" t="s">
        <v>186</v>
      </c>
      <c r="AA155" s="2" t="s">
        <v>187</v>
      </c>
      <c r="AB155" s="2">
        <v>2040</v>
      </c>
      <c r="AC155" s="2" t="str">
        <f>IF(sum!A148="MA",sum!B148,"*")</f>
        <v>*</v>
      </c>
      <c r="AD155" s="2"/>
      <c r="AE155" s="2" t="str">
        <f>IF(sum!A148="MA",sum!H148,"*")</f>
        <v>*</v>
      </c>
      <c r="AH155" s="2" t="s">
        <v>186</v>
      </c>
      <c r="AI155" s="2" t="s">
        <v>187</v>
      </c>
      <c r="AJ155" s="2">
        <v>2040</v>
      </c>
      <c r="AK155" s="2" t="str">
        <f>IF(sum!A148="ON",sum!B148,"*")</f>
        <v>*</v>
      </c>
      <c r="AL155" s="2"/>
      <c r="AM155" s="2" t="str">
        <f>IF(sum!A148="ON",sum!H148,"*")</f>
        <v>*</v>
      </c>
      <c r="AP155" s="4" t="s">
        <v>186</v>
      </c>
      <c r="AQ155" s="4" t="s">
        <v>187</v>
      </c>
      <c r="AR155" s="4">
        <v>2040</v>
      </c>
      <c r="AS155" s="2" t="str">
        <f>IF(sum!A148="QU",sum!B148,"*")</f>
        <v>*</v>
      </c>
      <c r="AT155" s="2"/>
      <c r="AU155" s="2" t="str">
        <f>IF(sum!A148="QU",sum!H148,"*")</f>
        <v>*</v>
      </c>
      <c r="AX155" s="2" t="s">
        <v>186</v>
      </c>
      <c r="AY155" s="2" t="s">
        <v>187</v>
      </c>
      <c r="AZ155" s="2">
        <v>2040</v>
      </c>
      <c r="BA155" s="2" t="str">
        <f>IF(sum!A148="SA",sum!B148,"*")</f>
        <v>*</v>
      </c>
      <c r="BB155" s="2"/>
      <c r="BC155" s="2" t="str">
        <f>IF(sum!A148="SA",sum!H148,"*")</f>
        <v>*</v>
      </c>
    </row>
    <row r="156" spans="2:55">
      <c r="B156" s="4" t="s">
        <v>186</v>
      </c>
      <c r="C156" s="4" t="s">
        <v>187</v>
      </c>
      <c r="D156" s="4">
        <v>2040</v>
      </c>
      <c r="J156" s="4" t="s">
        <v>186</v>
      </c>
      <c r="K156" s="4" t="s">
        <v>187</v>
      </c>
      <c r="L156" s="4">
        <v>2040</v>
      </c>
      <c r="M156" s="2" t="str">
        <f>IF(sum!A149="AT",sum!B149,"*")</f>
        <v>ICS-SpCool_ELE1</v>
      </c>
      <c r="N156" s="2"/>
      <c r="O156" s="2">
        <f>IF(sum!A149="AT",sum!H149,"*")</f>
        <v>0.0170291640299688</v>
      </c>
      <c r="R156" s="4" t="s">
        <v>186</v>
      </c>
      <c r="S156" s="4" t="s">
        <v>187</v>
      </c>
      <c r="T156" s="4">
        <v>2040</v>
      </c>
      <c r="U156" s="2" t="str">
        <f>IF(sum!A149="BC",sum!B149,"*")</f>
        <v>*</v>
      </c>
      <c r="V156" s="2"/>
      <c r="W156" s="2" t="str">
        <f>IF(sum!A149="BC",sum!H149,"*")</f>
        <v>*</v>
      </c>
      <c r="Z156" s="4" t="s">
        <v>186</v>
      </c>
      <c r="AA156" s="4" t="s">
        <v>187</v>
      </c>
      <c r="AB156" s="4">
        <v>2040</v>
      </c>
      <c r="AC156" s="2" t="str">
        <f>IF(sum!A149="MA",sum!B149,"*")</f>
        <v>*</v>
      </c>
      <c r="AD156" s="2"/>
      <c r="AE156" s="2" t="str">
        <f>IF(sum!A149="MA",sum!H149,"*")</f>
        <v>*</v>
      </c>
      <c r="AH156" s="4" t="s">
        <v>186</v>
      </c>
      <c r="AI156" s="4" t="s">
        <v>187</v>
      </c>
      <c r="AJ156" s="4">
        <v>2040</v>
      </c>
      <c r="AK156" s="2" t="str">
        <f>IF(sum!A149="ON",sum!B149,"*")</f>
        <v>*</v>
      </c>
      <c r="AL156" s="2"/>
      <c r="AM156" s="2" t="str">
        <f>IF(sum!A149="ON",sum!H149,"*")</f>
        <v>*</v>
      </c>
      <c r="AP156" s="2" t="s">
        <v>186</v>
      </c>
      <c r="AQ156" s="2" t="s">
        <v>187</v>
      </c>
      <c r="AR156" s="2">
        <v>2040</v>
      </c>
      <c r="AS156" s="2" t="str">
        <f>IF(sum!A149="QU",sum!B149,"*")</f>
        <v>*</v>
      </c>
      <c r="AT156" s="2"/>
      <c r="AU156" s="2" t="str">
        <f>IF(sum!A149="QU",sum!H149,"*")</f>
        <v>*</v>
      </c>
      <c r="AX156" s="4" t="s">
        <v>186</v>
      </c>
      <c r="AY156" s="4" t="s">
        <v>187</v>
      </c>
      <c r="AZ156" s="4">
        <v>2040</v>
      </c>
      <c r="BA156" s="2" t="str">
        <f>IF(sum!A149="SA",sum!B149,"*")</f>
        <v>*</v>
      </c>
      <c r="BB156" s="2"/>
      <c r="BC156" s="2" t="str">
        <f>IF(sum!A149="SA",sum!H149,"*")</f>
        <v>*</v>
      </c>
    </row>
    <row r="157" spans="2:55">
      <c r="B157" s="2" t="s">
        <v>186</v>
      </c>
      <c r="C157" s="2" t="s">
        <v>187</v>
      </c>
      <c r="D157" s="2">
        <v>2040</v>
      </c>
      <c r="J157" s="2" t="s">
        <v>186</v>
      </c>
      <c r="K157" s="2" t="s">
        <v>187</v>
      </c>
      <c r="L157" s="2">
        <v>2040</v>
      </c>
      <c r="M157" s="2" t="str">
        <f>IF(sum!A150="AT",sum!B150,"*")</f>
        <v>ICS-SpHeat_ELE1</v>
      </c>
      <c r="N157" s="2"/>
      <c r="O157" s="2">
        <f>IF(sum!A150="AT",sum!H150,"*")</f>
        <v>0.0351696764668181</v>
      </c>
      <c r="R157" s="2" t="s">
        <v>186</v>
      </c>
      <c r="S157" s="2" t="s">
        <v>187</v>
      </c>
      <c r="T157" s="2">
        <v>2040</v>
      </c>
      <c r="U157" s="2" t="str">
        <f>IF(sum!A150="BC",sum!B150,"*")</f>
        <v>*</v>
      </c>
      <c r="V157" s="2"/>
      <c r="W157" s="2" t="str">
        <f>IF(sum!A150="BC",sum!H150,"*")</f>
        <v>*</v>
      </c>
      <c r="Z157" s="2" t="s">
        <v>186</v>
      </c>
      <c r="AA157" s="2" t="s">
        <v>187</v>
      </c>
      <c r="AB157" s="2">
        <v>2040</v>
      </c>
      <c r="AC157" s="2" t="str">
        <f>IF(sum!A150="MA",sum!B150,"*")</f>
        <v>*</v>
      </c>
      <c r="AD157" s="2"/>
      <c r="AE157" s="2" t="str">
        <f>IF(sum!A150="MA",sum!H150,"*")</f>
        <v>*</v>
      </c>
      <c r="AH157" s="2" t="s">
        <v>186</v>
      </c>
      <c r="AI157" s="2" t="s">
        <v>187</v>
      </c>
      <c r="AJ157" s="2">
        <v>2040</v>
      </c>
      <c r="AK157" s="2" t="str">
        <f>IF(sum!A150="ON",sum!B150,"*")</f>
        <v>*</v>
      </c>
      <c r="AL157" s="2"/>
      <c r="AM157" s="2" t="str">
        <f>IF(sum!A150="ON",sum!H150,"*")</f>
        <v>*</v>
      </c>
      <c r="AP157" s="4" t="s">
        <v>186</v>
      </c>
      <c r="AQ157" s="4" t="s">
        <v>187</v>
      </c>
      <c r="AR157" s="4">
        <v>2040</v>
      </c>
      <c r="AS157" s="2" t="str">
        <f>IF(sum!A150="QU",sum!B150,"*")</f>
        <v>*</v>
      </c>
      <c r="AT157" s="2"/>
      <c r="AU157" s="2" t="str">
        <f>IF(sum!A150="QU",sum!H150,"*")</f>
        <v>*</v>
      </c>
      <c r="AX157" s="2" t="s">
        <v>186</v>
      </c>
      <c r="AY157" s="2" t="s">
        <v>187</v>
      </c>
      <c r="AZ157" s="2">
        <v>2040</v>
      </c>
      <c r="BA157" s="2" t="str">
        <f>IF(sum!A150="SA",sum!B150,"*")</f>
        <v>*</v>
      </c>
      <c r="BB157" s="2"/>
      <c r="BC157" s="2" t="str">
        <f>IF(sum!A150="SA",sum!H150,"*")</f>
        <v>*</v>
      </c>
    </row>
    <row r="158" spans="2:55">
      <c r="B158" s="2" t="s">
        <v>186</v>
      </c>
      <c r="C158" s="2" t="s">
        <v>187</v>
      </c>
      <c r="D158" s="2">
        <v>2040</v>
      </c>
      <c r="J158" s="2" t="s">
        <v>186</v>
      </c>
      <c r="K158" s="2" t="s">
        <v>187</v>
      </c>
      <c r="L158" s="2">
        <v>2040</v>
      </c>
      <c r="M158" s="2" t="str">
        <f>IF(sum!A151="AT",sum!B151,"*")</f>
        <v>OS-AuxiliaryEquip_ELE1</v>
      </c>
      <c r="N158" s="2"/>
      <c r="O158" s="2">
        <f>IF(sum!A151="AT",sum!H151,"*")</f>
        <v>0.254394511284388</v>
      </c>
      <c r="R158" s="2" t="s">
        <v>186</v>
      </c>
      <c r="S158" s="2" t="s">
        <v>187</v>
      </c>
      <c r="T158" s="2">
        <v>2040</v>
      </c>
      <c r="U158" s="2" t="str">
        <f>IF(sum!A151="BC",sum!B151,"*")</f>
        <v>*</v>
      </c>
      <c r="V158" s="2"/>
      <c r="W158" s="2" t="str">
        <f>IF(sum!A151="BC",sum!H151,"*")</f>
        <v>*</v>
      </c>
      <c r="Z158" s="2" t="s">
        <v>186</v>
      </c>
      <c r="AA158" s="2" t="s">
        <v>187</v>
      </c>
      <c r="AB158" s="2">
        <v>2040</v>
      </c>
      <c r="AC158" s="2" t="str">
        <f>IF(sum!A151="MA",sum!B151,"*")</f>
        <v>*</v>
      </c>
      <c r="AD158" s="2"/>
      <c r="AE158" s="2" t="str">
        <f>IF(sum!A151="MA",sum!H151,"*")</f>
        <v>*</v>
      </c>
      <c r="AH158" s="2" t="s">
        <v>186</v>
      </c>
      <c r="AI158" s="2" t="s">
        <v>187</v>
      </c>
      <c r="AJ158" s="2">
        <v>2040</v>
      </c>
      <c r="AK158" s="2" t="str">
        <f>IF(sum!A151="ON",sum!B151,"*")</f>
        <v>*</v>
      </c>
      <c r="AL158" s="2"/>
      <c r="AM158" s="2" t="str">
        <f>IF(sum!A151="ON",sum!H151,"*")</f>
        <v>*</v>
      </c>
      <c r="AP158" s="2" t="s">
        <v>186</v>
      </c>
      <c r="AQ158" s="2" t="s">
        <v>187</v>
      </c>
      <c r="AR158" s="2">
        <v>2040</v>
      </c>
      <c r="AS158" s="2" t="str">
        <f>IF(sum!A151="QU",sum!B151,"*")</f>
        <v>*</v>
      </c>
      <c r="AT158" s="2"/>
      <c r="AU158" s="2" t="str">
        <f>IF(sum!A151="QU",sum!H151,"*")</f>
        <v>*</v>
      </c>
      <c r="AX158" s="2" t="s">
        <v>186</v>
      </c>
      <c r="AY158" s="2" t="s">
        <v>187</v>
      </c>
      <c r="AZ158" s="2">
        <v>2040</v>
      </c>
      <c r="BA158" s="2" t="str">
        <f>IF(sum!A151="SA",sum!B151,"*")</f>
        <v>*</v>
      </c>
      <c r="BB158" s="2"/>
      <c r="BC158" s="2" t="str">
        <f>IF(sum!A151="SA",sum!H151,"*")</f>
        <v>*</v>
      </c>
    </row>
    <row r="159" spans="2:55">
      <c r="B159" s="4" t="s">
        <v>186</v>
      </c>
      <c r="C159" s="4" t="s">
        <v>187</v>
      </c>
      <c r="D159" s="4">
        <v>2040</v>
      </c>
      <c r="J159" s="4" t="s">
        <v>186</v>
      </c>
      <c r="K159" s="4" t="s">
        <v>187</v>
      </c>
      <c r="L159" s="4">
        <v>2040</v>
      </c>
      <c r="M159" s="2" t="str">
        <f>IF(sum!A152="AT",sum!B152,"*")</f>
        <v>OS-AuxiliaryMot_ELE1</v>
      </c>
      <c r="N159" s="2"/>
      <c r="O159" s="2">
        <f>IF(sum!A152="AT",sum!H152,"*")</f>
        <v>0.102174984179813</v>
      </c>
      <c r="R159" s="4" t="s">
        <v>186</v>
      </c>
      <c r="S159" s="4" t="s">
        <v>187</v>
      </c>
      <c r="T159" s="4">
        <v>2040</v>
      </c>
      <c r="U159" s="2" t="str">
        <f>IF(sum!A152="BC",sum!B152,"*")</f>
        <v>*</v>
      </c>
      <c r="V159" s="2"/>
      <c r="W159" s="2" t="str">
        <f>IF(sum!A152="BC",sum!H152,"*")</f>
        <v>*</v>
      </c>
      <c r="Z159" s="4" t="s">
        <v>186</v>
      </c>
      <c r="AA159" s="4" t="s">
        <v>187</v>
      </c>
      <c r="AB159" s="4">
        <v>2040</v>
      </c>
      <c r="AC159" s="2" t="str">
        <f>IF(sum!A152="MA",sum!B152,"*")</f>
        <v>*</v>
      </c>
      <c r="AD159" s="2"/>
      <c r="AE159" s="2" t="str">
        <f>IF(sum!A152="MA",sum!H152,"*")</f>
        <v>*</v>
      </c>
      <c r="AH159" s="4" t="s">
        <v>186</v>
      </c>
      <c r="AI159" s="4" t="s">
        <v>187</v>
      </c>
      <c r="AJ159" s="4">
        <v>2040</v>
      </c>
      <c r="AK159" s="2" t="str">
        <f>IF(sum!A152="ON",sum!B152,"*")</f>
        <v>*</v>
      </c>
      <c r="AL159" s="2"/>
      <c r="AM159" s="2" t="str">
        <f>IF(sum!A152="ON",sum!H152,"*")</f>
        <v>*</v>
      </c>
      <c r="AP159" s="4" t="s">
        <v>186</v>
      </c>
      <c r="AQ159" s="4" t="s">
        <v>187</v>
      </c>
      <c r="AR159" s="4">
        <v>2040</v>
      </c>
      <c r="AS159" s="2" t="str">
        <f>IF(sum!A152="QU",sum!B152,"*")</f>
        <v>*</v>
      </c>
      <c r="AT159" s="2"/>
      <c r="AU159" s="2" t="str">
        <f>IF(sum!A152="QU",sum!H152,"*")</f>
        <v>*</v>
      </c>
      <c r="AX159" s="4" t="s">
        <v>186</v>
      </c>
      <c r="AY159" s="4" t="s">
        <v>187</v>
      </c>
      <c r="AZ159" s="4">
        <v>2040</v>
      </c>
      <c r="BA159" s="2" t="str">
        <f>IF(sum!A152="SA",sum!B152,"*")</f>
        <v>*</v>
      </c>
      <c r="BB159" s="2"/>
      <c r="BC159" s="2" t="str">
        <f>IF(sum!A152="SA",sum!H152,"*")</f>
        <v>*</v>
      </c>
    </row>
    <row r="160" spans="2:55">
      <c r="B160" s="2" t="s">
        <v>186</v>
      </c>
      <c r="C160" s="2" t="s">
        <v>187</v>
      </c>
      <c r="D160" s="2">
        <v>2040</v>
      </c>
      <c r="J160" s="2" t="s">
        <v>186</v>
      </c>
      <c r="K160" s="2" t="s">
        <v>187</v>
      </c>
      <c r="L160" s="2">
        <v>2040</v>
      </c>
      <c r="M160" s="2" t="str">
        <f>IF(sum!A153="AT",sum!B153,"*")</f>
        <v>OS-Light_ELE1</v>
      </c>
      <c r="N160" s="2"/>
      <c r="O160" s="2">
        <f>IF(sum!A153="AT",sum!H153,"*")</f>
        <v>0.56196241298897</v>
      </c>
      <c r="R160" s="2" t="s">
        <v>186</v>
      </c>
      <c r="S160" s="2" t="s">
        <v>187</v>
      </c>
      <c r="T160" s="2">
        <v>2040</v>
      </c>
      <c r="U160" s="2" t="str">
        <f>IF(sum!A153="BC",sum!B153,"*")</f>
        <v>*</v>
      </c>
      <c r="V160" s="2"/>
      <c r="W160" s="2" t="str">
        <f>IF(sum!A153="BC",sum!H153,"*")</f>
        <v>*</v>
      </c>
      <c r="Z160" s="2" t="s">
        <v>186</v>
      </c>
      <c r="AA160" s="2" t="s">
        <v>187</v>
      </c>
      <c r="AB160" s="2">
        <v>2040</v>
      </c>
      <c r="AC160" s="2" t="str">
        <f>IF(sum!A153="MA",sum!B153,"*")</f>
        <v>*</v>
      </c>
      <c r="AD160" s="2"/>
      <c r="AE160" s="2" t="str">
        <f>IF(sum!A153="MA",sum!H153,"*")</f>
        <v>*</v>
      </c>
      <c r="AH160" s="2" t="s">
        <v>186</v>
      </c>
      <c r="AI160" s="2" t="s">
        <v>187</v>
      </c>
      <c r="AJ160" s="2">
        <v>2040</v>
      </c>
      <c r="AK160" s="2" t="str">
        <f>IF(sum!A153="ON",sum!B153,"*")</f>
        <v>*</v>
      </c>
      <c r="AL160" s="2"/>
      <c r="AM160" s="2" t="str">
        <f>IF(sum!A153="ON",sum!H153,"*")</f>
        <v>*</v>
      </c>
      <c r="AP160" s="2" t="s">
        <v>186</v>
      </c>
      <c r="AQ160" s="2" t="s">
        <v>187</v>
      </c>
      <c r="AR160" s="2">
        <v>2040</v>
      </c>
      <c r="AS160" s="2" t="str">
        <f>IF(sum!A153="QU",sum!B153,"*")</f>
        <v>*</v>
      </c>
      <c r="AT160" s="2"/>
      <c r="AU160" s="2" t="str">
        <f>IF(sum!A153="QU",sum!H153,"*")</f>
        <v>*</v>
      </c>
      <c r="AX160" s="2" t="s">
        <v>186</v>
      </c>
      <c r="AY160" s="2" t="s">
        <v>187</v>
      </c>
      <c r="AZ160" s="2">
        <v>2040</v>
      </c>
      <c r="BA160" s="2" t="str">
        <f>IF(sum!A153="SA",sum!B153,"*")</f>
        <v>*</v>
      </c>
      <c r="BB160" s="2"/>
      <c r="BC160" s="2" t="str">
        <f>IF(sum!A153="SA",sum!H153,"*")</f>
        <v>*</v>
      </c>
    </row>
    <row r="161" spans="2:55">
      <c r="B161" s="2" t="s">
        <v>186</v>
      </c>
      <c r="C161" s="2" t="s">
        <v>187</v>
      </c>
      <c r="D161" s="2">
        <v>2040</v>
      </c>
      <c r="J161" s="2" t="s">
        <v>186</v>
      </c>
      <c r="K161" s="2" t="s">
        <v>187</v>
      </c>
      <c r="L161" s="2">
        <v>2040</v>
      </c>
      <c r="M161" s="2" t="str">
        <f>IF(sum!A154="AT",sum!B154,"*")</f>
        <v>OS-SpCool_ELE1</v>
      </c>
      <c r="N161" s="2"/>
      <c r="O161" s="2">
        <f>IF(sum!A154="AT",sum!H154,"*")</f>
        <v>0.238408296419563</v>
      </c>
      <c r="R161" s="2" t="s">
        <v>186</v>
      </c>
      <c r="S161" s="2" t="s">
        <v>187</v>
      </c>
      <c r="T161" s="2">
        <v>2040</v>
      </c>
      <c r="U161" s="2" t="str">
        <f>IF(sum!A154="BC",sum!B154,"*")</f>
        <v>*</v>
      </c>
      <c r="V161" s="2"/>
      <c r="W161" s="2" t="str">
        <f>IF(sum!A154="BC",sum!H154,"*")</f>
        <v>*</v>
      </c>
      <c r="Z161" s="2" t="s">
        <v>186</v>
      </c>
      <c r="AA161" s="2" t="s">
        <v>187</v>
      </c>
      <c r="AB161" s="2">
        <v>2040</v>
      </c>
      <c r="AC161" s="2" t="str">
        <f>IF(sum!A154="MA",sum!B154,"*")</f>
        <v>*</v>
      </c>
      <c r="AD161" s="2"/>
      <c r="AE161" s="2" t="str">
        <f>IF(sum!A154="MA",sum!H154,"*")</f>
        <v>*</v>
      </c>
      <c r="AH161" s="2" t="s">
        <v>186</v>
      </c>
      <c r="AI161" s="2" t="s">
        <v>187</v>
      </c>
      <c r="AJ161" s="2">
        <v>2040</v>
      </c>
      <c r="AK161" s="2" t="str">
        <f>IF(sum!A154="ON",sum!B154,"*")</f>
        <v>*</v>
      </c>
      <c r="AL161" s="2"/>
      <c r="AM161" s="2" t="str">
        <f>IF(sum!A154="ON",sum!H154,"*")</f>
        <v>*</v>
      </c>
      <c r="AP161" s="4" t="s">
        <v>186</v>
      </c>
      <c r="AQ161" s="4" t="s">
        <v>187</v>
      </c>
      <c r="AR161" s="4">
        <v>2040</v>
      </c>
      <c r="AS161" s="2" t="str">
        <f>IF(sum!A154="QU",sum!B154,"*")</f>
        <v>*</v>
      </c>
      <c r="AT161" s="2"/>
      <c r="AU161" s="2" t="str">
        <f>IF(sum!A154="QU",sum!H154,"*")</f>
        <v>*</v>
      </c>
      <c r="AX161" s="2" t="s">
        <v>186</v>
      </c>
      <c r="AY161" s="2" t="s">
        <v>187</v>
      </c>
      <c r="AZ161" s="2">
        <v>2040</v>
      </c>
      <c r="BA161" s="2" t="str">
        <f>IF(sum!A154="SA",sum!B154,"*")</f>
        <v>*</v>
      </c>
      <c r="BB161" s="2"/>
      <c r="BC161" s="2" t="str">
        <f>IF(sum!A154="SA",sum!H154,"*")</f>
        <v>*</v>
      </c>
    </row>
    <row r="162" spans="2:55">
      <c r="B162" s="4" t="s">
        <v>186</v>
      </c>
      <c r="C162" s="4" t="s">
        <v>187</v>
      </c>
      <c r="D162" s="4">
        <v>2040</v>
      </c>
      <c r="J162" s="4" t="s">
        <v>186</v>
      </c>
      <c r="K162" s="4" t="s">
        <v>187</v>
      </c>
      <c r="L162" s="4">
        <v>2040</v>
      </c>
      <c r="M162" s="2" t="str">
        <f>IF(sum!A155="AT",sum!B155,"*")</f>
        <v>OS-SpHeat_ELE1</v>
      </c>
      <c r="N162" s="2"/>
      <c r="O162" s="2">
        <f>IF(sum!A155="AT",sum!H155,"*")</f>
        <v>0.465683464794243</v>
      </c>
      <c r="R162" s="4" t="s">
        <v>186</v>
      </c>
      <c r="S162" s="4" t="s">
        <v>187</v>
      </c>
      <c r="T162" s="4">
        <v>2040</v>
      </c>
      <c r="U162" s="2" t="str">
        <f>IF(sum!A155="BC",sum!B155,"*")</f>
        <v>*</v>
      </c>
      <c r="V162" s="2"/>
      <c r="W162" s="2" t="str">
        <f>IF(sum!A155="BC",sum!H155,"*")</f>
        <v>*</v>
      </c>
      <c r="Z162" s="4" t="s">
        <v>186</v>
      </c>
      <c r="AA162" s="4" t="s">
        <v>187</v>
      </c>
      <c r="AB162" s="4">
        <v>2040</v>
      </c>
      <c r="AC162" s="2" t="str">
        <f>IF(sum!A155="MA",sum!B155,"*")</f>
        <v>*</v>
      </c>
      <c r="AD162" s="2"/>
      <c r="AE162" s="2" t="str">
        <f>IF(sum!A155="MA",sum!H155,"*")</f>
        <v>*</v>
      </c>
      <c r="AH162" s="4" t="s">
        <v>186</v>
      </c>
      <c r="AI162" s="4" t="s">
        <v>187</v>
      </c>
      <c r="AJ162" s="4">
        <v>2040</v>
      </c>
      <c r="AK162" s="2" t="str">
        <f>IF(sum!A155="ON",sum!B155,"*")</f>
        <v>*</v>
      </c>
      <c r="AL162" s="2"/>
      <c r="AM162" s="2" t="str">
        <f>IF(sum!A155="ON",sum!H155,"*")</f>
        <v>*</v>
      </c>
      <c r="AP162" s="2" t="s">
        <v>186</v>
      </c>
      <c r="AQ162" s="2" t="s">
        <v>187</v>
      </c>
      <c r="AR162" s="2">
        <v>2040</v>
      </c>
      <c r="AS162" s="2" t="str">
        <f>IF(sum!A155="QU",sum!B155,"*")</f>
        <v>*</v>
      </c>
      <c r="AT162" s="2"/>
      <c r="AU162" s="2" t="str">
        <f>IF(sum!A155="QU",sum!H155,"*")</f>
        <v>*</v>
      </c>
      <c r="AX162" s="4" t="s">
        <v>186</v>
      </c>
      <c r="AY162" s="4" t="s">
        <v>187</v>
      </c>
      <c r="AZ162" s="4">
        <v>2040</v>
      </c>
      <c r="BA162" s="2" t="str">
        <f>IF(sum!A155="SA",sum!B155,"*")</f>
        <v>*</v>
      </c>
      <c r="BB162" s="2"/>
      <c r="BC162" s="2" t="str">
        <f>IF(sum!A155="SA",sum!H155,"*")</f>
        <v>*</v>
      </c>
    </row>
    <row r="163" spans="2:55">
      <c r="B163" s="2" t="s">
        <v>186</v>
      </c>
      <c r="C163" s="2" t="s">
        <v>187</v>
      </c>
      <c r="D163" s="2">
        <v>2040</v>
      </c>
      <c r="J163" s="2" t="s">
        <v>186</v>
      </c>
      <c r="K163" s="2" t="s">
        <v>187</v>
      </c>
      <c r="L163" s="2">
        <v>2040</v>
      </c>
      <c r="M163" s="2" t="str">
        <f>IF(sum!A156="AT",sum!B156,"*")</f>
        <v>OS-WaterHeat_ELE1</v>
      </c>
      <c r="N163" s="2"/>
      <c r="O163" s="2">
        <f>IF(sum!A156="AT",sum!H156,"*")</f>
        <v>0.0195688085603375</v>
      </c>
      <c r="R163" s="2" t="s">
        <v>186</v>
      </c>
      <c r="S163" s="2" t="s">
        <v>187</v>
      </c>
      <c r="T163" s="2">
        <v>2040</v>
      </c>
      <c r="U163" s="2" t="str">
        <f>IF(sum!A156="BC",sum!B156,"*")</f>
        <v>*</v>
      </c>
      <c r="V163" s="2"/>
      <c r="W163" s="2" t="str">
        <f>IF(sum!A156="BC",sum!H156,"*")</f>
        <v>*</v>
      </c>
      <c r="Z163" s="2" t="s">
        <v>186</v>
      </c>
      <c r="AA163" s="2" t="s">
        <v>187</v>
      </c>
      <c r="AB163" s="2">
        <v>2040</v>
      </c>
      <c r="AC163" s="2" t="str">
        <f>IF(sum!A156="MA",sum!B156,"*")</f>
        <v>*</v>
      </c>
      <c r="AD163" s="2"/>
      <c r="AE163" s="2" t="str">
        <f>IF(sum!A156="MA",sum!H156,"*")</f>
        <v>*</v>
      </c>
      <c r="AH163" s="2" t="s">
        <v>186</v>
      </c>
      <c r="AI163" s="2" t="s">
        <v>187</v>
      </c>
      <c r="AJ163" s="2">
        <v>2040</v>
      </c>
      <c r="AK163" s="2" t="str">
        <f>IF(sum!A156="ON",sum!B156,"*")</f>
        <v>*</v>
      </c>
      <c r="AL163" s="2"/>
      <c r="AM163" s="2" t="str">
        <f>IF(sum!A156="ON",sum!H156,"*")</f>
        <v>*</v>
      </c>
      <c r="AP163" s="4" t="s">
        <v>186</v>
      </c>
      <c r="AQ163" s="4" t="s">
        <v>187</v>
      </c>
      <c r="AR163" s="4">
        <v>2040</v>
      </c>
      <c r="AS163" s="2" t="str">
        <f>IF(sum!A156="QU",sum!B156,"*")</f>
        <v>*</v>
      </c>
      <c r="AT163" s="2"/>
      <c r="AU163" s="2" t="str">
        <f>IF(sum!A156="QU",sum!H156,"*")</f>
        <v>*</v>
      </c>
      <c r="AX163" s="2" t="s">
        <v>186</v>
      </c>
      <c r="AY163" s="2" t="s">
        <v>187</v>
      </c>
      <c r="AZ163" s="2">
        <v>2040</v>
      </c>
      <c r="BA163" s="2" t="str">
        <f>IF(sum!A156="SA",sum!B156,"*")</f>
        <v>*</v>
      </c>
      <c r="BB163" s="2"/>
      <c r="BC163" s="2" t="str">
        <f>IF(sum!A156="SA",sum!H156,"*")</f>
        <v>*</v>
      </c>
    </row>
    <row r="164" spans="2:55">
      <c r="B164" s="2" t="s">
        <v>186</v>
      </c>
      <c r="C164" s="2" t="s">
        <v>187</v>
      </c>
      <c r="D164" s="2">
        <v>2040</v>
      </c>
      <c r="J164" s="2" t="s">
        <v>186</v>
      </c>
      <c r="K164" s="2" t="s">
        <v>187</v>
      </c>
      <c r="L164" s="2">
        <v>2040</v>
      </c>
      <c r="M164" s="2" t="str">
        <f>IF(sum!A157="AT",sum!B157,"*")</f>
        <v>OTH-AuxiliaryEquip_ELE1</v>
      </c>
      <c r="N164" s="2"/>
      <c r="O164" s="2">
        <f>IF(sum!A157="AT",sum!H157,"*")</f>
        <v>0.0195688085603375</v>
      </c>
      <c r="R164" s="2" t="s">
        <v>186</v>
      </c>
      <c r="S164" s="2" t="s">
        <v>187</v>
      </c>
      <c r="T164" s="2">
        <v>2040</v>
      </c>
      <c r="U164" s="2" t="str">
        <f>IF(sum!A157="BC",sum!B157,"*")</f>
        <v>*</v>
      </c>
      <c r="V164" s="2"/>
      <c r="W164" s="2" t="str">
        <f>IF(sum!A157="BC",sum!H157,"*")</f>
        <v>*</v>
      </c>
      <c r="Z164" s="2" t="s">
        <v>186</v>
      </c>
      <c r="AA164" s="2" t="s">
        <v>187</v>
      </c>
      <c r="AB164" s="2">
        <v>2040</v>
      </c>
      <c r="AC164" s="2" t="str">
        <f>IF(sum!A157="MA",sum!B157,"*")</f>
        <v>*</v>
      </c>
      <c r="AD164" s="2"/>
      <c r="AE164" s="2" t="str">
        <f>IF(sum!A157="MA",sum!H157,"*")</f>
        <v>*</v>
      </c>
      <c r="AH164" s="2" t="s">
        <v>186</v>
      </c>
      <c r="AI164" s="2" t="s">
        <v>187</v>
      </c>
      <c r="AJ164" s="2">
        <v>2040</v>
      </c>
      <c r="AK164" s="2" t="str">
        <f>IF(sum!A157="ON",sum!B157,"*")</f>
        <v>*</v>
      </c>
      <c r="AL164" s="2"/>
      <c r="AM164" s="2" t="str">
        <f>IF(sum!A157="ON",sum!H157,"*")</f>
        <v>*</v>
      </c>
      <c r="AP164" s="2" t="s">
        <v>186</v>
      </c>
      <c r="AQ164" s="2" t="s">
        <v>187</v>
      </c>
      <c r="AR164" s="2">
        <v>2040</v>
      </c>
      <c r="AS164" s="2" t="str">
        <f>IF(sum!A157="QU",sum!B157,"*")</f>
        <v>*</v>
      </c>
      <c r="AT164" s="2"/>
      <c r="AU164" s="2" t="str">
        <f>IF(sum!A157="QU",sum!H157,"*")</f>
        <v>*</v>
      </c>
      <c r="AX164" s="2" t="s">
        <v>186</v>
      </c>
      <c r="AY164" s="2" t="s">
        <v>187</v>
      </c>
      <c r="AZ164" s="2">
        <v>2040</v>
      </c>
      <c r="BA164" s="2" t="str">
        <f>IF(sum!A157="SA",sum!B157,"*")</f>
        <v>*</v>
      </c>
      <c r="BB164" s="2"/>
      <c r="BC164" s="2" t="str">
        <f>IF(sum!A157="SA",sum!H157,"*")</f>
        <v>*</v>
      </c>
    </row>
    <row r="165" spans="2:55">
      <c r="B165" s="4" t="s">
        <v>186</v>
      </c>
      <c r="C165" s="4" t="s">
        <v>187</v>
      </c>
      <c r="D165" s="4">
        <v>2040</v>
      </c>
      <c r="J165" s="4" t="s">
        <v>186</v>
      </c>
      <c r="K165" s="4" t="s">
        <v>187</v>
      </c>
      <c r="L165" s="4">
        <v>2040</v>
      </c>
      <c r="M165" s="2" t="str">
        <f>IF(sum!A158="AT",sum!B158,"*")</f>
        <v>OTH-Light_ELE1</v>
      </c>
      <c r="N165" s="2"/>
      <c r="O165" s="2">
        <f>IF(sum!A158="AT",sum!H158,"*")</f>
        <v>0.0340583280599376</v>
      </c>
      <c r="R165" s="4" t="s">
        <v>186</v>
      </c>
      <c r="S165" s="4" t="s">
        <v>187</v>
      </c>
      <c r="T165" s="4">
        <v>2040</v>
      </c>
      <c r="U165" s="2" t="str">
        <f>IF(sum!A158="BC",sum!B158,"*")</f>
        <v>*</v>
      </c>
      <c r="V165" s="2"/>
      <c r="W165" s="2" t="str">
        <f>IF(sum!A158="BC",sum!H158,"*")</f>
        <v>*</v>
      </c>
      <c r="Z165" s="4" t="s">
        <v>186</v>
      </c>
      <c r="AA165" s="4" t="s">
        <v>187</v>
      </c>
      <c r="AB165" s="4">
        <v>2040</v>
      </c>
      <c r="AC165" s="2" t="str">
        <f>IF(sum!A158="MA",sum!B158,"*")</f>
        <v>*</v>
      </c>
      <c r="AD165" s="2"/>
      <c r="AE165" s="2" t="str">
        <f>IF(sum!A158="MA",sum!H158,"*")</f>
        <v>*</v>
      </c>
      <c r="AH165" s="4" t="s">
        <v>186</v>
      </c>
      <c r="AI165" s="4" t="s">
        <v>187</v>
      </c>
      <c r="AJ165" s="4">
        <v>2040</v>
      </c>
      <c r="AK165" s="2" t="str">
        <f>IF(sum!A158="ON",sum!B158,"*")</f>
        <v>*</v>
      </c>
      <c r="AL165" s="2"/>
      <c r="AM165" s="2" t="str">
        <f>IF(sum!A158="ON",sum!H158,"*")</f>
        <v>*</v>
      </c>
      <c r="AP165" s="4" t="s">
        <v>186</v>
      </c>
      <c r="AQ165" s="4" t="s">
        <v>187</v>
      </c>
      <c r="AR165" s="4">
        <v>2040</v>
      </c>
      <c r="AS165" s="2" t="str">
        <f>IF(sum!A158="QU",sum!B158,"*")</f>
        <v>*</v>
      </c>
      <c r="AT165" s="2"/>
      <c r="AU165" s="2" t="str">
        <f>IF(sum!A158="QU",sum!H158,"*")</f>
        <v>*</v>
      </c>
      <c r="AX165" s="4" t="s">
        <v>186</v>
      </c>
      <c r="AY165" s="4" t="s">
        <v>187</v>
      </c>
      <c r="AZ165" s="4">
        <v>2040</v>
      </c>
      <c r="BA165" s="2" t="str">
        <f>IF(sum!A158="SA",sum!B158,"*")</f>
        <v>*</v>
      </c>
      <c r="BB165" s="2"/>
      <c r="BC165" s="2" t="str">
        <f>IF(sum!A158="SA",sum!H158,"*")</f>
        <v>*</v>
      </c>
    </row>
    <row r="166" spans="2:55">
      <c r="B166" s="2" t="s">
        <v>186</v>
      </c>
      <c r="C166" s="2" t="s">
        <v>187</v>
      </c>
      <c r="D166" s="2">
        <v>2040</v>
      </c>
      <c r="J166" s="2" t="s">
        <v>186</v>
      </c>
      <c r="K166" s="2" t="s">
        <v>187</v>
      </c>
      <c r="L166" s="2">
        <v>2040</v>
      </c>
      <c r="M166" s="2" t="str">
        <f>IF(sum!A159="AT",sum!B159,"*")</f>
        <v>OTH-SpCool_ELE1</v>
      </c>
      <c r="N166" s="2"/>
      <c r="O166" s="2">
        <f>IF(sum!A159="AT",sum!H159,"*")</f>
        <v>0.0170291640299688</v>
      </c>
      <c r="R166" s="2" t="s">
        <v>186</v>
      </c>
      <c r="S166" s="2" t="s">
        <v>187</v>
      </c>
      <c r="T166" s="2">
        <v>2040</v>
      </c>
      <c r="U166" s="2" t="str">
        <f>IF(sum!A159="BC",sum!B159,"*")</f>
        <v>*</v>
      </c>
      <c r="V166" s="2"/>
      <c r="W166" s="2" t="str">
        <f>IF(sum!A159="BC",sum!H159,"*")</f>
        <v>*</v>
      </c>
      <c r="Z166" s="2" t="s">
        <v>186</v>
      </c>
      <c r="AA166" s="2" t="s">
        <v>187</v>
      </c>
      <c r="AB166" s="2">
        <v>2040</v>
      </c>
      <c r="AC166" s="2" t="str">
        <f>IF(sum!A159="MA",sum!B159,"*")</f>
        <v>*</v>
      </c>
      <c r="AD166" s="2"/>
      <c r="AE166" s="2" t="str">
        <f>IF(sum!A159="MA",sum!H159,"*")</f>
        <v>*</v>
      </c>
      <c r="AH166" s="2" t="s">
        <v>186</v>
      </c>
      <c r="AI166" s="2" t="s">
        <v>187</v>
      </c>
      <c r="AJ166" s="2">
        <v>2040</v>
      </c>
      <c r="AK166" s="2" t="str">
        <f>IF(sum!A159="ON",sum!B159,"*")</f>
        <v>*</v>
      </c>
      <c r="AL166" s="2"/>
      <c r="AM166" s="2" t="str">
        <f>IF(sum!A159="ON",sum!H159,"*")</f>
        <v>*</v>
      </c>
      <c r="AP166" s="2" t="s">
        <v>186</v>
      </c>
      <c r="AQ166" s="2" t="s">
        <v>187</v>
      </c>
      <c r="AR166" s="2">
        <v>2040</v>
      </c>
      <c r="AS166" s="2" t="str">
        <f>IF(sum!A159="QU",sum!B159,"*")</f>
        <v>*</v>
      </c>
      <c r="AT166" s="2"/>
      <c r="AU166" s="2" t="str">
        <f>IF(sum!A159="QU",sum!H159,"*")</f>
        <v>*</v>
      </c>
      <c r="AX166" s="2" t="s">
        <v>186</v>
      </c>
      <c r="AY166" s="2" t="s">
        <v>187</v>
      </c>
      <c r="AZ166" s="2">
        <v>2040</v>
      </c>
      <c r="BA166" s="2" t="str">
        <f>IF(sum!A159="SA",sum!B159,"*")</f>
        <v>*</v>
      </c>
      <c r="BB166" s="2"/>
      <c r="BC166" s="2" t="str">
        <f>IF(sum!A159="SA",sum!H159,"*")</f>
        <v>*</v>
      </c>
    </row>
    <row r="167" spans="2:55">
      <c r="B167" s="2" t="s">
        <v>186</v>
      </c>
      <c r="C167" s="2" t="s">
        <v>187</v>
      </c>
      <c r="D167" s="2">
        <v>2040</v>
      </c>
      <c r="J167" s="2" t="s">
        <v>186</v>
      </c>
      <c r="K167" s="2" t="s">
        <v>187</v>
      </c>
      <c r="L167" s="2">
        <v>2040</v>
      </c>
      <c r="M167" s="2" t="str">
        <f>IF(sum!A160="AT",sum!B160,"*")</f>
        <v>OTH-SpHeat_ELE1</v>
      </c>
      <c r="N167" s="2"/>
      <c r="O167" s="2">
        <f>IF(sum!A160="AT",sum!H160,"*")</f>
        <v>0.0260917447471167</v>
      </c>
      <c r="R167" s="2" t="s">
        <v>186</v>
      </c>
      <c r="S167" s="2" t="s">
        <v>187</v>
      </c>
      <c r="T167" s="2">
        <v>2040</v>
      </c>
      <c r="U167" s="2" t="str">
        <f>IF(sum!A160="BC",sum!B160,"*")</f>
        <v>*</v>
      </c>
      <c r="V167" s="2"/>
      <c r="W167" s="2" t="str">
        <f>IF(sum!A160="BC",sum!H160,"*")</f>
        <v>*</v>
      </c>
      <c r="Z167" s="2" t="s">
        <v>186</v>
      </c>
      <c r="AA167" s="2" t="s">
        <v>187</v>
      </c>
      <c r="AB167" s="2">
        <v>2040</v>
      </c>
      <c r="AC167" s="2" t="str">
        <f>IF(sum!A160="MA",sum!B160,"*")</f>
        <v>*</v>
      </c>
      <c r="AD167" s="2"/>
      <c r="AE167" s="2" t="str">
        <f>IF(sum!A160="MA",sum!H160,"*")</f>
        <v>*</v>
      </c>
      <c r="AH167" s="2" t="s">
        <v>186</v>
      </c>
      <c r="AI167" s="2" t="s">
        <v>187</v>
      </c>
      <c r="AJ167" s="2">
        <v>2040</v>
      </c>
      <c r="AK167" s="2" t="str">
        <f>IF(sum!A160="ON",sum!B160,"*")</f>
        <v>*</v>
      </c>
      <c r="AL167" s="2"/>
      <c r="AM167" s="2" t="str">
        <f>IF(sum!A160="ON",sum!H160,"*")</f>
        <v>*</v>
      </c>
      <c r="AP167" s="4" t="s">
        <v>186</v>
      </c>
      <c r="AQ167" s="4" t="s">
        <v>187</v>
      </c>
      <c r="AR167" s="4">
        <v>2040</v>
      </c>
      <c r="AS167" s="2" t="str">
        <f>IF(sum!A160="QU",sum!B160,"*")</f>
        <v>*</v>
      </c>
      <c r="AT167" s="2"/>
      <c r="AU167" s="2" t="str">
        <f>IF(sum!A160="QU",sum!H160,"*")</f>
        <v>*</v>
      </c>
      <c r="AX167" s="2" t="s">
        <v>186</v>
      </c>
      <c r="AY167" s="2" t="s">
        <v>187</v>
      </c>
      <c r="AZ167" s="2">
        <v>2040</v>
      </c>
      <c r="BA167" s="2" t="str">
        <f>IF(sum!A160="SA",sum!B160,"*")</f>
        <v>*</v>
      </c>
      <c r="BB167" s="2"/>
      <c r="BC167" s="2" t="str">
        <f>IF(sum!A160="SA",sum!H160,"*")</f>
        <v>*</v>
      </c>
    </row>
    <row r="168" spans="2:55">
      <c r="B168" s="4" t="s">
        <v>186</v>
      </c>
      <c r="C168" s="4" t="s">
        <v>187</v>
      </c>
      <c r="D168" s="4">
        <v>2040</v>
      </c>
      <c r="J168" s="4" t="s">
        <v>186</v>
      </c>
      <c r="K168" s="4" t="s">
        <v>187</v>
      </c>
      <c r="L168" s="4">
        <v>2040</v>
      </c>
      <c r="M168" s="2" t="str">
        <f>IF(sum!A161="AT",sum!B161,"*")</f>
        <v>R_ES-APP-CD_ELC1</v>
      </c>
      <c r="N168" s="2"/>
      <c r="O168" s="2">
        <f>IF(sum!A161="AT",sum!H161,"*")</f>
        <v>0.102418770459796</v>
      </c>
      <c r="R168" s="4" t="s">
        <v>186</v>
      </c>
      <c r="S168" s="4" t="s">
        <v>187</v>
      </c>
      <c r="T168" s="4">
        <v>2040</v>
      </c>
      <c r="U168" s="2" t="str">
        <f>IF(sum!A161="BC",sum!B161,"*")</f>
        <v>*</v>
      </c>
      <c r="V168" s="2"/>
      <c r="W168" s="2" t="str">
        <f>IF(sum!A161="BC",sum!H161,"*")</f>
        <v>*</v>
      </c>
      <c r="Z168" s="4" t="s">
        <v>186</v>
      </c>
      <c r="AA168" s="4" t="s">
        <v>187</v>
      </c>
      <c r="AB168" s="4">
        <v>2040</v>
      </c>
      <c r="AC168" s="2" t="str">
        <f>IF(sum!A161="MA",sum!B161,"*")</f>
        <v>*</v>
      </c>
      <c r="AD168" s="2"/>
      <c r="AE168" s="2" t="str">
        <f>IF(sum!A161="MA",sum!H161,"*")</f>
        <v>*</v>
      </c>
      <c r="AH168" s="4" t="s">
        <v>186</v>
      </c>
      <c r="AI168" s="4" t="s">
        <v>187</v>
      </c>
      <c r="AJ168" s="4">
        <v>2040</v>
      </c>
      <c r="AK168" s="2" t="str">
        <f>IF(sum!A161="ON",sum!B161,"*")</f>
        <v>*</v>
      </c>
      <c r="AL168" s="2"/>
      <c r="AM168" s="2" t="str">
        <f>IF(sum!A161="ON",sum!H161,"*")</f>
        <v>*</v>
      </c>
      <c r="AP168" s="2" t="s">
        <v>186</v>
      </c>
      <c r="AQ168" s="2" t="s">
        <v>187</v>
      </c>
      <c r="AR168" s="2">
        <v>2040</v>
      </c>
      <c r="AS168" s="2" t="str">
        <f>IF(sum!A161="QU",sum!B161,"*")</f>
        <v>*</v>
      </c>
      <c r="AT168" s="2"/>
      <c r="AU168" s="2" t="str">
        <f>IF(sum!A161="QU",sum!H161,"*")</f>
        <v>*</v>
      </c>
      <c r="AX168" s="4" t="s">
        <v>186</v>
      </c>
      <c r="AY168" s="4" t="s">
        <v>187</v>
      </c>
      <c r="AZ168" s="4">
        <v>2040</v>
      </c>
      <c r="BA168" s="2" t="str">
        <f>IF(sum!A161="SA",sum!B161,"*")</f>
        <v>*</v>
      </c>
      <c r="BB168" s="2"/>
      <c r="BC168" s="2" t="str">
        <f>IF(sum!A161="SA",sum!H161,"*")</f>
        <v>*</v>
      </c>
    </row>
    <row r="169" spans="2:55">
      <c r="B169" s="2" t="s">
        <v>186</v>
      </c>
      <c r="C169" s="2" t="s">
        <v>187</v>
      </c>
      <c r="D169" s="2">
        <v>2040</v>
      </c>
      <c r="J169" s="2" t="s">
        <v>186</v>
      </c>
      <c r="K169" s="2" t="s">
        <v>187</v>
      </c>
      <c r="L169" s="2">
        <v>2040</v>
      </c>
      <c r="M169" s="2" t="str">
        <f>IF(sum!A162="AT",sum!B162,"*")</f>
        <v>R_ES-APP-CW_ELC1</v>
      </c>
      <c r="N169" s="2"/>
      <c r="O169" s="2">
        <f>IF(sum!A162="AT",sum!H162,"*")</f>
        <v>0.012944436721542</v>
      </c>
      <c r="R169" s="2" t="s">
        <v>186</v>
      </c>
      <c r="S169" s="2" t="s">
        <v>187</v>
      </c>
      <c r="T169" s="2">
        <v>2040</v>
      </c>
      <c r="U169" s="2" t="str">
        <f>IF(sum!A162="BC",sum!B162,"*")</f>
        <v>*</v>
      </c>
      <c r="V169" s="2"/>
      <c r="W169" s="2" t="str">
        <f>IF(sum!A162="BC",sum!H162,"*")</f>
        <v>*</v>
      </c>
      <c r="Z169" s="2" t="s">
        <v>186</v>
      </c>
      <c r="AA169" s="2" t="s">
        <v>187</v>
      </c>
      <c r="AB169" s="2">
        <v>2040</v>
      </c>
      <c r="AC169" s="2" t="str">
        <f>IF(sum!A162="MA",sum!B162,"*")</f>
        <v>*</v>
      </c>
      <c r="AD169" s="2"/>
      <c r="AE169" s="2" t="str">
        <f>IF(sum!A162="MA",sum!H162,"*")</f>
        <v>*</v>
      </c>
      <c r="AH169" s="2" t="s">
        <v>186</v>
      </c>
      <c r="AI169" s="2" t="s">
        <v>187</v>
      </c>
      <c r="AJ169" s="2">
        <v>2040</v>
      </c>
      <c r="AK169" s="2" t="str">
        <f>IF(sum!A162="ON",sum!B162,"*")</f>
        <v>*</v>
      </c>
      <c r="AL169" s="2"/>
      <c r="AM169" s="2" t="str">
        <f>IF(sum!A162="ON",sum!H162,"*")</f>
        <v>*</v>
      </c>
      <c r="AP169" s="4" t="s">
        <v>186</v>
      </c>
      <c r="AQ169" s="4" t="s">
        <v>187</v>
      </c>
      <c r="AR169" s="4">
        <v>2040</v>
      </c>
      <c r="AS169" s="2" t="str">
        <f>IF(sum!A162="QU",sum!B162,"*")</f>
        <v>*</v>
      </c>
      <c r="AT169" s="2"/>
      <c r="AU169" s="2" t="str">
        <f>IF(sum!A162="QU",sum!H162,"*")</f>
        <v>*</v>
      </c>
      <c r="AX169" s="2" t="s">
        <v>186</v>
      </c>
      <c r="AY169" s="2" t="s">
        <v>187</v>
      </c>
      <c r="AZ169" s="2">
        <v>2040</v>
      </c>
      <c r="BA169" s="2" t="str">
        <f>IF(sum!A162="SA",sum!B162,"*")</f>
        <v>*</v>
      </c>
      <c r="BB169" s="2"/>
      <c r="BC169" s="2" t="str">
        <f>IF(sum!A162="SA",sum!H162,"*")</f>
        <v>*</v>
      </c>
    </row>
    <row r="170" spans="2:55">
      <c r="B170" s="2" t="s">
        <v>186</v>
      </c>
      <c r="C170" s="2" t="s">
        <v>187</v>
      </c>
      <c r="D170" s="2">
        <v>2040</v>
      </c>
      <c r="J170" s="2" t="s">
        <v>186</v>
      </c>
      <c r="K170" s="2" t="s">
        <v>187</v>
      </c>
      <c r="L170" s="2">
        <v>2040</v>
      </c>
      <c r="M170" s="2" t="str">
        <f>IF(sum!A163="AT",sum!B163,"*")</f>
        <v>R_ES-APP-DW_ELC1</v>
      </c>
      <c r="N170" s="2"/>
      <c r="O170" s="2">
        <f>IF(sum!A163="AT",sum!H163,"*")</f>
        <v>0.0349755554226944</v>
      </c>
      <c r="R170" s="2" t="s">
        <v>186</v>
      </c>
      <c r="S170" s="2" t="s">
        <v>187</v>
      </c>
      <c r="T170" s="2">
        <v>2040</v>
      </c>
      <c r="U170" s="2" t="str">
        <f>IF(sum!A163="BC",sum!B163,"*")</f>
        <v>*</v>
      </c>
      <c r="V170" s="2"/>
      <c r="W170" s="2" t="str">
        <f>IF(sum!A163="BC",sum!H163,"*")</f>
        <v>*</v>
      </c>
      <c r="Z170" s="2" t="s">
        <v>186</v>
      </c>
      <c r="AA170" s="2" t="s">
        <v>187</v>
      </c>
      <c r="AB170" s="2">
        <v>2040</v>
      </c>
      <c r="AC170" s="2" t="str">
        <f>IF(sum!A163="MA",sum!B163,"*")</f>
        <v>*</v>
      </c>
      <c r="AD170" s="2"/>
      <c r="AE170" s="2" t="str">
        <f>IF(sum!A163="MA",sum!H163,"*")</f>
        <v>*</v>
      </c>
      <c r="AH170" s="2" t="s">
        <v>186</v>
      </c>
      <c r="AI170" s="2" t="s">
        <v>187</v>
      </c>
      <c r="AJ170" s="2">
        <v>2040</v>
      </c>
      <c r="AK170" s="2" t="str">
        <f>IF(sum!A163="ON",sum!B163,"*")</f>
        <v>*</v>
      </c>
      <c r="AL170" s="2"/>
      <c r="AM170" s="2" t="str">
        <f>IF(sum!A163="ON",sum!H163,"*")</f>
        <v>*</v>
      </c>
      <c r="AP170" s="2" t="s">
        <v>186</v>
      </c>
      <c r="AQ170" s="2" t="s">
        <v>187</v>
      </c>
      <c r="AR170" s="2">
        <v>2040</v>
      </c>
      <c r="AS170" s="2" t="str">
        <f>IF(sum!A163="QU",sum!B163,"*")</f>
        <v>*</v>
      </c>
      <c r="AT170" s="2"/>
      <c r="AU170" s="2" t="str">
        <f>IF(sum!A163="QU",sum!H163,"*")</f>
        <v>*</v>
      </c>
      <c r="AX170" s="2" t="s">
        <v>186</v>
      </c>
      <c r="AY170" s="2" t="s">
        <v>187</v>
      </c>
      <c r="AZ170" s="2">
        <v>2040</v>
      </c>
      <c r="BA170" s="2" t="str">
        <f>IF(sum!A163="SA",sum!B163,"*")</f>
        <v>*</v>
      </c>
      <c r="BB170" s="2"/>
      <c r="BC170" s="2" t="str">
        <f>IF(sum!A163="SA",sum!H163,"*")</f>
        <v>*</v>
      </c>
    </row>
    <row r="171" spans="2:55">
      <c r="B171" s="4" t="s">
        <v>186</v>
      </c>
      <c r="C171" s="4" t="s">
        <v>187</v>
      </c>
      <c r="D171" s="4">
        <v>2040</v>
      </c>
      <c r="J171" s="4" t="s">
        <v>186</v>
      </c>
      <c r="K171" s="4" t="s">
        <v>187</v>
      </c>
      <c r="L171" s="4">
        <v>2040</v>
      </c>
      <c r="M171" s="2" t="str">
        <f>IF(sum!A164="AT",sum!B164,"*")</f>
        <v>R_ES-APP-FR_ELC1</v>
      </c>
      <c r="N171" s="2"/>
      <c r="O171" s="2">
        <f>IF(sum!A164="AT",sum!H164,"*")</f>
        <v>0.00901386064240193</v>
      </c>
      <c r="R171" s="4" t="s">
        <v>186</v>
      </c>
      <c r="S171" s="4" t="s">
        <v>187</v>
      </c>
      <c r="T171" s="4">
        <v>2040</v>
      </c>
      <c r="U171" s="2" t="str">
        <f>IF(sum!A164="BC",sum!B164,"*")</f>
        <v>*</v>
      </c>
      <c r="V171" s="2"/>
      <c r="W171" s="2" t="str">
        <f>IF(sum!A164="BC",sum!H164,"*")</f>
        <v>*</v>
      </c>
      <c r="Z171" s="4" t="s">
        <v>186</v>
      </c>
      <c r="AA171" s="4" t="s">
        <v>187</v>
      </c>
      <c r="AB171" s="4">
        <v>2040</v>
      </c>
      <c r="AC171" s="2" t="str">
        <f>IF(sum!A164="MA",sum!B164,"*")</f>
        <v>*</v>
      </c>
      <c r="AD171" s="2"/>
      <c r="AE171" s="2" t="str">
        <f>IF(sum!A164="MA",sum!H164,"*")</f>
        <v>*</v>
      </c>
      <c r="AH171" s="4" t="s">
        <v>186</v>
      </c>
      <c r="AI171" s="4" t="s">
        <v>187</v>
      </c>
      <c r="AJ171" s="4">
        <v>2040</v>
      </c>
      <c r="AK171" s="2" t="str">
        <f>IF(sum!A164="ON",sum!B164,"*")</f>
        <v>*</v>
      </c>
      <c r="AL171" s="2"/>
      <c r="AM171" s="2" t="str">
        <f>IF(sum!A164="ON",sum!H164,"*")</f>
        <v>*</v>
      </c>
      <c r="AP171" s="4" t="s">
        <v>186</v>
      </c>
      <c r="AQ171" s="4" t="s">
        <v>187</v>
      </c>
      <c r="AR171" s="4">
        <v>2040</v>
      </c>
      <c r="AS171" s="2" t="str">
        <f>IF(sum!A164="QU",sum!B164,"*")</f>
        <v>*</v>
      </c>
      <c r="AT171" s="2"/>
      <c r="AU171" s="2" t="str">
        <f>IF(sum!A164="QU",sum!H164,"*")</f>
        <v>*</v>
      </c>
      <c r="AX171" s="4" t="s">
        <v>186</v>
      </c>
      <c r="AY171" s="4" t="s">
        <v>187</v>
      </c>
      <c r="AZ171" s="4">
        <v>2040</v>
      </c>
      <c r="BA171" s="2" t="str">
        <f>IF(sum!A164="SA",sum!B164,"*")</f>
        <v>*</v>
      </c>
      <c r="BB171" s="2"/>
      <c r="BC171" s="2" t="str">
        <f>IF(sum!A164="SA",sum!H164,"*")</f>
        <v>*</v>
      </c>
    </row>
    <row r="172" spans="2:55">
      <c r="B172" s="2" t="s">
        <v>186</v>
      </c>
      <c r="C172" s="2" t="s">
        <v>187</v>
      </c>
      <c r="D172" s="2">
        <v>2040</v>
      </c>
      <c r="J172" s="2" t="s">
        <v>186</v>
      </c>
      <c r="K172" s="2" t="s">
        <v>187</v>
      </c>
      <c r="L172" s="2">
        <v>2040</v>
      </c>
      <c r="M172" s="2" t="str">
        <f>IF(sum!A165="AT",sum!B165,"*")</f>
        <v>R_ES-APP-OTH_ELC1</v>
      </c>
      <c r="N172" s="2"/>
      <c r="O172" s="2">
        <f>IF(sum!A165="AT",sum!H165,"*")</f>
        <v>0.110665342866233</v>
      </c>
      <c r="R172" s="2" t="s">
        <v>186</v>
      </c>
      <c r="S172" s="2" t="s">
        <v>187</v>
      </c>
      <c r="T172" s="2">
        <v>2040</v>
      </c>
      <c r="U172" s="2" t="str">
        <f>IF(sum!A165="BC",sum!B165,"*")</f>
        <v>*</v>
      </c>
      <c r="V172" s="2"/>
      <c r="W172" s="2" t="str">
        <f>IF(sum!A165="BC",sum!H165,"*")</f>
        <v>*</v>
      </c>
      <c r="Z172" s="2" t="s">
        <v>186</v>
      </c>
      <c r="AA172" s="2" t="s">
        <v>187</v>
      </c>
      <c r="AB172" s="2">
        <v>2040</v>
      </c>
      <c r="AC172" s="2" t="str">
        <f>IF(sum!A165="MA",sum!B165,"*")</f>
        <v>*</v>
      </c>
      <c r="AD172" s="2"/>
      <c r="AE172" s="2" t="str">
        <f>IF(sum!A165="MA",sum!H165,"*")</f>
        <v>*</v>
      </c>
      <c r="AH172" s="2" t="s">
        <v>186</v>
      </c>
      <c r="AI172" s="2" t="s">
        <v>187</v>
      </c>
      <c r="AJ172" s="2">
        <v>2040</v>
      </c>
      <c r="AK172" s="2" t="str">
        <f>IF(sum!A165="ON",sum!B165,"*")</f>
        <v>*</v>
      </c>
      <c r="AL172" s="2"/>
      <c r="AM172" s="2" t="str">
        <f>IF(sum!A165="ON",sum!H165,"*")</f>
        <v>*</v>
      </c>
      <c r="AP172" s="2" t="s">
        <v>186</v>
      </c>
      <c r="AQ172" s="2" t="s">
        <v>187</v>
      </c>
      <c r="AR172" s="2">
        <v>2040</v>
      </c>
      <c r="AS172" s="2" t="str">
        <f>IF(sum!A165="QU",sum!B165,"*")</f>
        <v>*</v>
      </c>
      <c r="AT172" s="2"/>
      <c r="AU172" s="2" t="str">
        <f>IF(sum!A165="QU",sum!H165,"*")</f>
        <v>*</v>
      </c>
      <c r="AX172" s="2" t="s">
        <v>186</v>
      </c>
      <c r="AY172" s="2" t="s">
        <v>187</v>
      </c>
      <c r="AZ172" s="2">
        <v>2040</v>
      </c>
      <c r="BA172" s="2" t="str">
        <f>IF(sum!A165="SA",sum!B165,"*")</f>
        <v>*</v>
      </c>
      <c r="BB172" s="2"/>
      <c r="BC172" s="2" t="str">
        <f>IF(sum!A165="SA",sum!H165,"*")</f>
        <v>*</v>
      </c>
    </row>
    <row r="173" spans="2:55">
      <c r="B173" s="2" t="s">
        <v>186</v>
      </c>
      <c r="C173" s="2" t="s">
        <v>187</v>
      </c>
      <c r="D173" s="2">
        <v>2040</v>
      </c>
      <c r="J173" s="2" t="s">
        <v>186</v>
      </c>
      <c r="K173" s="2" t="s">
        <v>187</v>
      </c>
      <c r="L173" s="2">
        <v>2040</v>
      </c>
      <c r="M173" s="2" t="str">
        <f>IF(sum!A166="AT",sum!B166,"*")</f>
        <v>R_ES-APP-RA_ELC1</v>
      </c>
      <c r="N173" s="2"/>
      <c r="O173" s="2">
        <f>IF(sum!A166="AT",sum!H166,"*")</f>
        <v>0.0735317892798899</v>
      </c>
      <c r="R173" s="2" t="s">
        <v>186</v>
      </c>
      <c r="S173" s="2" t="s">
        <v>187</v>
      </c>
      <c r="T173" s="2">
        <v>2040</v>
      </c>
      <c r="U173" s="2" t="str">
        <f>IF(sum!A166="BC",sum!B166,"*")</f>
        <v>*</v>
      </c>
      <c r="V173" s="2"/>
      <c r="W173" s="2" t="str">
        <f>IF(sum!A166="BC",sum!H166,"*")</f>
        <v>*</v>
      </c>
      <c r="Z173" s="2" t="s">
        <v>186</v>
      </c>
      <c r="AA173" s="2" t="s">
        <v>187</v>
      </c>
      <c r="AB173" s="2">
        <v>2040</v>
      </c>
      <c r="AC173" s="2" t="str">
        <f>IF(sum!A166="MA",sum!B166,"*")</f>
        <v>*</v>
      </c>
      <c r="AD173" s="2"/>
      <c r="AE173" s="2" t="str">
        <f>IF(sum!A166="MA",sum!H166,"*")</f>
        <v>*</v>
      </c>
      <c r="AH173" s="2" t="s">
        <v>186</v>
      </c>
      <c r="AI173" s="2" t="s">
        <v>187</v>
      </c>
      <c r="AJ173" s="2">
        <v>2040</v>
      </c>
      <c r="AK173" s="2" t="str">
        <f>IF(sum!A166="ON",sum!B166,"*")</f>
        <v>*</v>
      </c>
      <c r="AL173" s="2"/>
      <c r="AM173" s="2" t="str">
        <f>IF(sum!A166="ON",sum!H166,"*")</f>
        <v>*</v>
      </c>
      <c r="AP173" s="4" t="s">
        <v>186</v>
      </c>
      <c r="AQ173" s="4" t="s">
        <v>187</v>
      </c>
      <c r="AR173" s="4">
        <v>2040</v>
      </c>
      <c r="AS173" s="2" t="str">
        <f>IF(sum!A166="QU",sum!B166,"*")</f>
        <v>*</v>
      </c>
      <c r="AT173" s="2"/>
      <c r="AU173" s="2" t="str">
        <f>IF(sum!A166="QU",sum!H166,"*")</f>
        <v>*</v>
      </c>
      <c r="AX173" s="2" t="s">
        <v>186</v>
      </c>
      <c r="AY173" s="2" t="s">
        <v>187</v>
      </c>
      <c r="AZ173" s="2">
        <v>2040</v>
      </c>
      <c r="BA173" s="2" t="str">
        <f>IF(sum!A166="SA",sum!B166,"*")</f>
        <v>*</v>
      </c>
      <c r="BB173" s="2"/>
      <c r="BC173" s="2" t="str">
        <f>IF(sum!A166="SA",sum!H166,"*")</f>
        <v>*</v>
      </c>
    </row>
    <row r="174" spans="2:55">
      <c r="B174" s="4" t="s">
        <v>186</v>
      </c>
      <c r="C174" s="4" t="s">
        <v>187</v>
      </c>
      <c r="D174" s="4">
        <v>2040</v>
      </c>
      <c r="J174" s="4" t="s">
        <v>186</v>
      </c>
      <c r="K174" s="4" t="s">
        <v>187</v>
      </c>
      <c r="L174" s="4">
        <v>2040</v>
      </c>
      <c r="M174" s="2" t="str">
        <f>IF(sum!A167="AT",sum!B167,"*")</f>
        <v>R_ES-APP-RE_ELC1</v>
      </c>
      <c r="N174" s="2"/>
      <c r="O174" s="2">
        <f>IF(sum!A167="AT",sum!H167,"*")</f>
        <v>0.0215622203347309</v>
      </c>
      <c r="R174" s="4" t="s">
        <v>186</v>
      </c>
      <c r="S174" s="4" t="s">
        <v>187</v>
      </c>
      <c r="T174" s="4">
        <v>2040</v>
      </c>
      <c r="U174" s="2" t="str">
        <f>IF(sum!A167="BC",sum!B167,"*")</f>
        <v>*</v>
      </c>
      <c r="V174" s="2"/>
      <c r="W174" s="2" t="str">
        <f>IF(sum!A167="BC",sum!H167,"*")</f>
        <v>*</v>
      </c>
      <c r="Z174" s="4" t="s">
        <v>186</v>
      </c>
      <c r="AA174" s="4" t="s">
        <v>187</v>
      </c>
      <c r="AB174" s="4">
        <v>2040</v>
      </c>
      <c r="AC174" s="2" t="str">
        <f>IF(sum!A167="MA",sum!B167,"*")</f>
        <v>*</v>
      </c>
      <c r="AD174" s="2"/>
      <c r="AE174" s="2" t="str">
        <f>IF(sum!A167="MA",sum!H167,"*")</f>
        <v>*</v>
      </c>
      <c r="AH174" s="4" t="s">
        <v>186</v>
      </c>
      <c r="AI174" s="4" t="s">
        <v>187</v>
      </c>
      <c r="AJ174" s="4">
        <v>2040</v>
      </c>
      <c r="AK174" s="2" t="str">
        <f>IF(sum!A167="ON",sum!B167,"*")</f>
        <v>*</v>
      </c>
      <c r="AL174" s="2"/>
      <c r="AM174" s="2" t="str">
        <f>IF(sum!A167="ON",sum!H167,"*")</f>
        <v>*</v>
      </c>
      <c r="AP174" s="2" t="s">
        <v>186</v>
      </c>
      <c r="AQ174" s="2" t="s">
        <v>187</v>
      </c>
      <c r="AR174" s="2">
        <v>2040</v>
      </c>
      <c r="AS174" s="2" t="str">
        <f>IF(sum!A167="QU",sum!B167,"*")</f>
        <v>*</v>
      </c>
      <c r="AT174" s="2"/>
      <c r="AU174" s="2" t="str">
        <f>IF(sum!A167="QU",sum!H167,"*")</f>
        <v>*</v>
      </c>
      <c r="AX174" s="4" t="s">
        <v>186</v>
      </c>
      <c r="AY174" s="4" t="s">
        <v>187</v>
      </c>
      <c r="AZ174" s="4">
        <v>2040</v>
      </c>
      <c r="BA174" s="2" t="str">
        <f>IF(sum!A167="SA",sum!B167,"*")</f>
        <v>*</v>
      </c>
      <c r="BB174" s="2"/>
      <c r="BC174" s="2" t="str">
        <f>IF(sum!A167="SA",sum!H167,"*")</f>
        <v>*</v>
      </c>
    </row>
    <row r="175" spans="2:55">
      <c r="B175" s="2" t="s">
        <v>186</v>
      </c>
      <c r="C175" s="2" t="s">
        <v>187</v>
      </c>
      <c r="D175" s="2">
        <v>2040</v>
      </c>
      <c r="J175" s="2" t="s">
        <v>186</v>
      </c>
      <c r="K175" s="2" t="s">
        <v>187</v>
      </c>
      <c r="L175" s="2">
        <v>2040</v>
      </c>
      <c r="M175" s="2" t="str">
        <f>IF(sum!A168="AT",sum!B168,"*")</f>
        <v>R_ES-LI_ELC1</v>
      </c>
      <c r="N175" s="2"/>
      <c r="O175" s="2">
        <f>IF(sum!A168="AT",sum!H168,"*")</f>
        <v>0.150611882824307</v>
      </c>
      <c r="R175" s="2" t="s">
        <v>186</v>
      </c>
      <c r="S175" s="2" t="s">
        <v>187</v>
      </c>
      <c r="T175" s="2">
        <v>2040</v>
      </c>
      <c r="U175" s="2" t="str">
        <f>IF(sum!A168="BC",sum!B168,"*")</f>
        <v>*</v>
      </c>
      <c r="V175" s="2"/>
      <c r="W175" s="2" t="str">
        <f>IF(sum!A168="BC",sum!H168,"*")</f>
        <v>*</v>
      </c>
      <c r="Z175" s="2" t="s">
        <v>186</v>
      </c>
      <c r="AA175" s="2" t="s">
        <v>187</v>
      </c>
      <c r="AB175" s="2">
        <v>2040</v>
      </c>
      <c r="AC175" s="2" t="str">
        <f>IF(sum!A168="MA",sum!B168,"*")</f>
        <v>*</v>
      </c>
      <c r="AD175" s="2"/>
      <c r="AE175" s="2" t="str">
        <f>IF(sum!A168="MA",sum!H168,"*")</f>
        <v>*</v>
      </c>
      <c r="AH175" s="2" t="s">
        <v>186</v>
      </c>
      <c r="AI175" s="2" t="s">
        <v>187</v>
      </c>
      <c r="AJ175" s="2">
        <v>2040</v>
      </c>
      <c r="AK175" s="2" t="str">
        <f>IF(sum!A168="ON",sum!B168,"*")</f>
        <v>*</v>
      </c>
      <c r="AL175" s="2"/>
      <c r="AM175" s="2" t="str">
        <f>IF(sum!A168="ON",sum!H168,"*")</f>
        <v>*</v>
      </c>
      <c r="AP175" s="4" t="s">
        <v>186</v>
      </c>
      <c r="AQ175" s="4" t="s">
        <v>187</v>
      </c>
      <c r="AR175" s="4">
        <v>2040</v>
      </c>
      <c r="AS175" s="2" t="str">
        <f>IF(sum!A168="QU",sum!B168,"*")</f>
        <v>*</v>
      </c>
      <c r="AT175" s="2"/>
      <c r="AU175" s="2" t="str">
        <f>IF(sum!A168="QU",sum!H168,"*")</f>
        <v>*</v>
      </c>
      <c r="AX175" s="2" t="s">
        <v>186</v>
      </c>
      <c r="AY175" s="2" t="s">
        <v>187</v>
      </c>
      <c r="AZ175" s="2">
        <v>2040</v>
      </c>
      <c r="BA175" s="2" t="str">
        <f>IF(sum!A168="SA",sum!B168,"*")</f>
        <v>*</v>
      </c>
      <c r="BB175" s="2"/>
      <c r="BC175" s="2" t="str">
        <f>IF(sum!A168="SA",sum!H168,"*")</f>
        <v>*</v>
      </c>
    </row>
    <row r="176" spans="2:55">
      <c r="B176" s="2" t="s">
        <v>186</v>
      </c>
      <c r="C176" s="2" t="s">
        <v>187</v>
      </c>
      <c r="D176" s="2">
        <v>2040</v>
      </c>
      <c r="J176" s="2" t="s">
        <v>186</v>
      </c>
      <c r="K176" s="2" t="s">
        <v>187</v>
      </c>
      <c r="L176" s="2">
        <v>2040</v>
      </c>
      <c r="M176" s="2" t="str">
        <f>IF(sum!A169="AT",sum!B169,"*")</f>
        <v>R_ES-SC-AP_ELC1_ROOM_CENTRAL</v>
      </c>
      <c r="N176" s="2"/>
      <c r="O176" s="2">
        <f>IF(sum!A169="AT",sum!H169,"*")</f>
        <v>0.00316057776773749</v>
      </c>
      <c r="R176" s="2" t="s">
        <v>186</v>
      </c>
      <c r="S176" s="2" t="s">
        <v>187</v>
      </c>
      <c r="T176" s="2">
        <v>2040</v>
      </c>
      <c r="U176" s="2" t="str">
        <f>IF(sum!A169="BC",sum!B169,"*")</f>
        <v>*</v>
      </c>
      <c r="V176" s="2"/>
      <c r="W176" s="2" t="str">
        <f>IF(sum!A169="BC",sum!H169,"*")</f>
        <v>*</v>
      </c>
      <c r="Z176" s="2" t="s">
        <v>186</v>
      </c>
      <c r="AA176" s="2" t="s">
        <v>187</v>
      </c>
      <c r="AB176" s="2">
        <v>2040</v>
      </c>
      <c r="AC176" s="2" t="str">
        <f>IF(sum!A169="MA",sum!B169,"*")</f>
        <v>*</v>
      </c>
      <c r="AD176" s="2"/>
      <c r="AE176" s="2" t="str">
        <f>IF(sum!A169="MA",sum!H169,"*")</f>
        <v>*</v>
      </c>
      <c r="AH176" s="2" t="s">
        <v>186</v>
      </c>
      <c r="AI176" s="2" t="s">
        <v>187</v>
      </c>
      <c r="AJ176" s="2">
        <v>2040</v>
      </c>
      <c r="AK176" s="2" t="str">
        <f>IF(sum!A169="ON",sum!B169,"*")</f>
        <v>*</v>
      </c>
      <c r="AL176" s="2"/>
      <c r="AM176" s="2" t="str">
        <f>IF(sum!A169="ON",sum!H169,"*")</f>
        <v>*</v>
      </c>
      <c r="AP176" s="2" t="s">
        <v>186</v>
      </c>
      <c r="AQ176" s="2" t="s">
        <v>187</v>
      </c>
      <c r="AR176" s="2">
        <v>2040</v>
      </c>
      <c r="AS176" s="2" t="str">
        <f>IF(sum!A169="QU",sum!B169,"*")</f>
        <v>*</v>
      </c>
      <c r="AT176" s="2"/>
      <c r="AU176" s="2" t="str">
        <f>IF(sum!A169="QU",sum!H169,"*")</f>
        <v>*</v>
      </c>
      <c r="AX176" s="2" t="s">
        <v>186</v>
      </c>
      <c r="AY176" s="2" t="s">
        <v>187</v>
      </c>
      <c r="AZ176" s="2">
        <v>2040</v>
      </c>
      <c r="BA176" s="2" t="str">
        <f>IF(sum!A169="SA",sum!B169,"*")</f>
        <v>*</v>
      </c>
      <c r="BB176" s="2"/>
      <c r="BC176" s="2" t="str">
        <f>IF(sum!A169="SA",sum!H169,"*")</f>
        <v>*</v>
      </c>
    </row>
    <row r="177" spans="2:55">
      <c r="B177" s="4" t="s">
        <v>186</v>
      </c>
      <c r="C177" s="4" t="s">
        <v>187</v>
      </c>
      <c r="D177" s="4">
        <v>2040</v>
      </c>
      <c r="J177" s="4" t="s">
        <v>186</v>
      </c>
      <c r="K177" s="4" t="s">
        <v>187</v>
      </c>
      <c r="L177" s="4">
        <v>2040</v>
      </c>
      <c r="M177" s="2" t="str">
        <f>IF(sum!A170="AT",sum!B170,"*")</f>
        <v>R_ES-SC-MOB_ELC1_ROOM_CENTRAL</v>
      </c>
      <c r="N177" s="2"/>
      <c r="O177" s="2">
        <f>IF(sum!A170="AT",sum!H170,"*")</f>
        <v>0.00058425866372722</v>
      </c>
      <c r="R177" s="4" t="s">
        <v>186</v>
      </c>
      <c r="S177" s="4" t="s">
        <v>187</v>
      </c>
      <c r="T177" s="4">
        <v>2040</v>
      </c>
      <c r="U177" s="2" t="str">
        <f>IF(sum!A170="BC",sum!B170,"*")</f>
        <v>*</v>
      </c>
      <c r="V177" s="2"/>
      <c r="W177" s="2" t="str">
        <f>IF(sum!A170="BC",sum!H170,"*")</f>
        <v>*</v>
      </c>
      <c r="Z177" s="4" t="s">
        <v>186</v>
      </c>
      <c r="AA177" s="4" t="s">
        <v>187</v>
      </c>
      <c r="AB177" s="4">
        <v>2040</v>
      </c>
      <c r="AC177" s="2" t="str">
        <f>IF(sum!A170="MA",sum!B170,"*")</f>
        <v>*</v>
      </c>
      <c r="AD177" s="2"/>
      <c r="AE177" s="2" t="str">
        <f>IF(sum!A170="MA",sum!H170,"*")</f>
        <v>*</v>
      </c>
      <c r="AH177" s="4" t="s">
        <v>186</v>
      </c>
      <c r="AI177" s="4" t="s">
        <v>187</v>
      </c>
      <c r="AJ177" s="4">
        <v>2040</v>
      </c>
      <c r="AK177" s="2" t="str">
        <f>IF(sum!A170="ON",sum!B170,"*")</f>
        <v>*</v>
      </c>
      <c r="AL177" s="2"/>
      <c r="AM177" s="2" t="str">
        <f>IF(sum!A170="ON",sum!H170,"*")</f>
        <v>*</v>
      </c>
      <c r="AP177" s="4" t="s">
        <v>186</v>
      </c>
      <c r="AQ177" s="4" t="s">
        <v>187</v>
      </c>
      <c r="AR177" s="4">
        <v>2040</v>
      </c>
      <c r="AS177" s="2" t="str">
        <f>IF(sum!A170="QU",sum!B170,"*")</f>
        <v>*</v>
      </c>
      <c r="AT177" s="2"/>
      <c r="AU177" s="2" t="str">
        <f>IF(sum!A170="QU",sum!H170,"*")</f>
        <v>*</v>
      </c>
      <c r="AX177" s="4" t="s">
        <v>186</v>
      </c>
      <c r="AY177" s="4" t="s">
        <v>187</v>
      </c>
      <c r="AZ177" s="4">
        <v>2040</v>
      </c>
      <c r="BA177" s="2" t="str">
        <f>IF(sum!A170="SA",sum!B170,"*")</f>
        <v>*</v>
      </c>
      <c r="BB177" s="2"/>
      <c r="BC177" s="2" t="str">
        <f>IF(sum!A170="SA",sum!H170,"*")</f>
        <v>*</v>
      </c>
    </row>
    <row r="178" spans="2:55">
      <c r="B178" s="2" t="s">
        <v>186</v>
      </c>
      <c r="C178" s="2" t="s">
        <v>187</v>
      </c>
      <c r="D178" s="2">
        <v>2040</v>
      </c>
      <c r="J178" s="2" t="s">
        <v>186</v>
      </c>
      <c r="K178" s="2" t="s">
        <v>187</v>
      </c>
      <c r="L178" s="2">
        <v>2040</v>
      </c>
      <c r="M178" s="2" t="str">
        <f>IF(sum!A171="AT",sum!B171,"*")</f>
        <v>R_ES-SC-SA_ELC1_ROOM_CENTRAL</v>
      </c>
      <c r="N178" s="2"/>
      <c r="O178" s="2">
        <f>IF(sum!A171="AT",sum!H171,"*")</f>
        <v>0.00124381717813908</v>
      </c>
      <c r="R178" s="2" t="s">
        <v>186</v>
      </c>
      <c r="S178" s="2" t="s">
        <v>187</v>
      </c>
      <c r="T178" s="2">
        <v>2040</v>
      </c>
      <c r="U178" s="2" t="str">
        <f>IF(sum!A171="BC",sum!B171,"*")</f>
        <v>*</v>
      </c>
      <c r="V178" s="2"/>
      <c r="W178" s="2" t="str">
        <f>IF(sum!A171="BC",sum!H171,"*")</f>
        <v>*</v>
      </c>
      <c r="Z178" s="2" t="s">
        <v>186</v>
      </c>
      <c r="AA178" s="2" t="s">
        <v>187</v>
      </c>
      <c r="AB178" s="2">
        <v>2040</v>
      </c>
      <c r="AC178" s="2" t="str">
        <f>IF(sum!A171="MA",sum!B171,"*")</f>
        <v>*</v>
      </c>
      <c r="AD178" s="2"/>
      <c r="AE178" s="2" t="str">
        <f>IF(sum!A171="MA",sum!H171,"*")</f>
        <v>*</v>
      </c>
      <c r="AH178" s="2" t="s">
        <v>186</v>
      </c>
      <c r="AI178" s="2" t="s">
        <v>187</v>
      </c>
      <c r="AJ178" s="2">
        <v>2040</v>
      </c>
      <c r="AK178" s="2" t="str">
        <f>IF(sum!A171="ON",sum!B171,"*")</f>
        <v>*</v>
      </c>
      <c r="AL178" s="2"/>
      <c r="AM178" s="2" t="str">
        <f>IF(sum!A171="ON",sum!H171,"*")</f>
        <v>*</v>
      </c>
      <c r="AP178" s="2" t="s">
        <v>186</v>
      </c>
      <c r="AQ178" s="2" t="s">
        <v>187</v>
      </c>
      <c r="AR178" s="2">
        <v>2040</v>
      </c>
      <c r="AS178" s="2" t="str">
        <f>IF(sum!A171="QU",sum!B171,"*")</f>
        <v>*</v>
      </c>
      <c r="AT178" s="2"/>
      <c r="AU178" s="2" t="str">
        <f>IF(sum!A171="QU",sum!H171,"*")</f>
        <v>*</v>
      </c>
      <c r="AX178" s="2" t="s">
        <v>186</v>
      </c>
      <c r="AY178" s="2" t="s">
        <v>187</v>
      </c>
      <c r="AZ178" s="2">
        <v>2040</v>
      </c>
      <c r="BA178" s="2" t="str">
        <f>IF(sum!A171="SA",sum!B171,"*")</f>
        <v>*</v>
      </c>
      <c r="BB178" s="2"/>
      <c r="BC178" s="2" t="str">
        <f>IF(sum!A171="SA",sum!H171,"*")</f>
        <v>*</v>
      </c>
    </row>
    <row r="179" spans="2:55">
      <c r="B179" s="2" t="s">
        <v>186</v>
      </c>
      <c r="C179" s="2" t="s">
        <v>187</v>
      </c>
      <c r="D179" s="2">
        <v>2040</v>
      </c>
      <c r="J179" s="2" t="s">
        <v>186</v>
      </c>
      <c r="K179" s="2" t="s">
        <v>187</v>
      </c>
      <c r="L179" s="2">
        <v>2040</v>
      </c>
      <c r="M179" s="2" t="str">
        <f>IF(sum!A172="AT",sum!B172,"*")</f>
        <v>R_ES-SC-SD_ELC1_ROOM_CENTRAL</v>
      </c>
      <c r="N179" s="2"/>
      <c r="O179" s="2">
        <f>IF(sum!A172="AT",sum!H172,"*")</f>
        <v>0.0109540986028305</v>
      </c>
      <c r="R179" s="2" t="s">
        <v>186</v>
      </c>
      <c r="S179" s="2" t="s">
        <v>187</v>
      </c>
      <c r="T179" s="2">
        <v>2040</v>
      </c>
      <c r="U179" s="2" t="str">
        <f>IF(sum!A172="BC",sum!B172,"*")</f>
        <v>*</v>
      </c>
      <c r="V179" s="2"/>
      <c r="W179" s="2" t="str">
        <f>IF(sum!A172="BC",sum!H172,"*")</f>
        <v>*</v>
      </c>
      <c r="Z179" s="2" t="s">
        <v>186</v>
      </c>
      <c r="AA179" s="2" t="s">
        <v>187</v>
      </c>
      <c r="AB179" s="2">
        <v>2040</v>
      </c>
      <c r="AC179" s="2" t="str">
        <f>IF(sum!A172="MA",sum!B172,"*")</f>
        <v>*</v>
      </c>
      <c r="AD179" s="2"/>
      <c r="AE179" s="2" t="str">
        <f>IF(sum!A172="MA",sum!H172,"*")</f>
        <v>*</v>
      </c>
      <c r="AH179" s="2" t="s">
        <v>186</v>
      </c>
      <c r="AI179" s="2" t="s">
        <v>187</v>
      </c>
      <c r="AJ179" s="2">
        <v>2040</v>
      </c>
      <c r="AK179" s="2" t="str">
        <f>IF(sum!A172="ON",sum!B172,"*")</f>
        <v>*</v>
      </c>
      <c r="AL179" s="2"/>
      <c r="AM179" s="2" t="str">
        <f>IF(sum!A172="ON",sum!H172,"*")</f>
        <v>*</v>
      </c>
      <c r="AP179" s="4" t="s">
        <v>186</v>
      </c>
      <c r="AQ179" s="4" t="s">
        <v>187</v>
      </c>
      <c r="AR179" s="4">
        <v>2040</v>
      </c>
      <c r="AS179" s="2" t="str">
        <f>IF(sum!A172="QU",sum!B172,"*")</f>
        <v>*</v>
      </c>
      <c r="AT179" s="2"/>
      <c r="AU179" s="2" t="str">
        <f>IF(sum!A172="QU",sum!H172,"*")</f>
        <v>*</v>
      </c>
      <c r="AX179" s="2" t="s">
        <v>186</v>
      </c>
      <c r="AY179" s="2" t="s">
        <v>187</v>
      </c>
      <c r="AZ179" s="2">
        <v>2040</v>
      </c>
      <c r="BA179" s="2" t="str">
        <f>IF(sum!A172="SA",sum!B172,"*")</f>
        <v>*</v>
      </c>
      <c r="BB179" s="2"/>
      <c r="BC179" s="2" t="str">
        <f>IF(sum!A172="SA",sum!H172,"*")</f>
        <v>*</v>
      </c>
    </row>
    <row r="180" spans="2:55">
      <c r="B180" s="4" t="s">
        <v>186</v>
      </c>
      <c r="C180" s="4" t="s">
        <v>187</v>
      </c>
      <c r="D180" s="4">
        <v>2040</v>
      </c>
      <c r="J180" s="4" t="s">
        <v>186</v>
      </c>
      <c r="K180" s="4" t="s">
        <v>187</v>
      </c>
      <c r="L180" s="4">
        <v>2040</v>
      </c>
      <c r="M180" s="2" t="str">
        <f>IF(sum!A173="AT",sum!B173,"*")</f>
        <v>R_ES-SH-AP_ELC1</v>
      </c>
      <c r="N180" s="2"/>
      <c r="O180" s="2">
        <f>IF(sum!A173="AT",sum!H173,"*")</f>
        <v>0.0349917172594728</v>
      </c>
      <c r="R180" s="4" t="s">
        <v>186</v>
      </c>
      <c r="S180" s="4" t="s">
        <v>187</v>
      </c>
      <c r="T180" s="4">
        <v>2040</v>
      </c>
      <c r="U180" s="2" t="str">
        <f>IF(sum!A173="BC",sum!B173,"*")</f>
        <v>*</v>
      </c>
      <c r="V180" s="2"/>
      <c r="W180" s="2" t="str">
        <f>IF(sum!A173="BC",sum!H173,"*")</f>
        <v>*</v>
      </c>
      <c r="Z180" s="4" t="s">
        <v>186</v>
      </c>
      <c r="AA180" s="4" t="s">
        <v>187</v>
      </c>
      <c r="AB180" s="4">
        <v>2040</v>
      </c>
      <c r="AC180" s="2" t="str">
        <f>IF(sum!A173="MA",sum!B173,"*")</f>
        <v>*</v>
      </c>
      <c r="AD180" s="2"/>
      <c r="AE180" s="2" t="str">
        <f>IF(sum!A173="MA",sum!H173,"*")</f>
        <v>*</v>
      </c>
      <c r="AH180" s="4" t="s">
        <v>186</v>
      </c>
      <c r="AI180" s="4" t="s">
        <v>187</v>
      </c>
      <c r="AJ180" s="4">
        <v>2040</v>
      </c>
      <c r="AK180" s="2" t="str">
        <f>IF(sum!A173="ON",sum!B173,"*")</f>
        <v>*</v>
      </c>
      <c r="AL180" s="2"/>
      <c r="AM180" s="2" t="str">
        <f>IF(sum!A173="ON",sum!H173,"*")</f>
        <v>*</v>
      </c>
      <c r="AP180" s="2" t="s">
        <v>186</v>
      </c>
      <c r="AQ180" s="2" t="s">
        <v>187</v>
      </c>
      <c r="AR180" s="2">
        <v>2040</v>
      </c>
      <c r="AS180" s="2" t="str">
        <f>IF(sum!A173="QU",sum!B173,"*")</f>
        <v>*</v>
      </c>
      <c r="AT180" s="2"/>
      <c r="AU180" s="2" t="str">
        <f>IF(sum!A173="QU",sum!H173,"*")</f>
        <v>*</v>
      </c>
      <c r="AX180" s="4" t="s">
        <v>186</v>
      </c>
      <c r="AY180" s="4" t="s">
        <v>187</v>
      </c>
      <c r="AZ180" s="4">
        <v>2040</v>
      </c>
      <c r="BA180" s="2" t="str">
        <f>IF(sum!A173="SA",sum!B173,"*")</f>
        <v>*</v>
      </c>
      <c r="BB180" s="2"/>
      <c r="BC180" s="2" t="str">
        <f>IF(sum!A173="SA",sum!H173,"*")</f>
        <v>*</v>
      </c>
    </row>
    <row r="181" spans="2:55">
      <c r="B181" s="2" t="s">
        <v>186</v>
      </c>
      <c r="C181" s="2" t="s">
        <v>187</v>
      </c>
      <c r="D181" s="2">
        <v>2040</v>
      </c>
      <c r="J181" s="2" t="s">
        <v>186</v>
      </c>
      <c r="K181" s="2" t="s">
        <v>187</v>
      </c>
      <c r="L181" s="2">
        <v>2040</v>
      </c>
      <c r="M181" s="2" t="str">
        <f>IF(sum!A174="AT",sum!B174,"*")</f>
        <v>R_ES-SH-AP_HET1</v>
      </c>
      <c r="N181" s="2"/>
      <c r="O181" s="2">
        <f>IF(sum!A174="AT",sum!H174,"*")</f>
        <v>0</v>
      </c>
      <c r="R181" s="2" t="s">
        <v>186</v>
      </c>
      <c r="S181" s="2" t="s">
        <v>187</v>
      </c>
      <c r="T181" s="2">
        <v>2040</v>
      </c>
      <c r="U181" s="2" t="str">
        <f>IF(sum!A174="BC",sum!B174,"*")</f>
        <v>*</v>
      </c>
      <c r="V181" s="2"/>
      <c r="W181" s="2" t="str">
        <f>IF(sum!A174="BC",sum!H174,"*")</f>
        <v>*</v>
      </c>
      <c r="Z181" s="2" t="s">
        <v>186</v>
      </c>
      <c r="AA181" s="2" t="s">
        <v>187</v>
      </c>
      <c r="AB181" s="2">
        <v>2040</v>
      </c>
      <c r="AC181" s="2" t="str">
        <f>IF(sum!A174="MA",sum!B174,"*")</f>
        <v>*</v>
      </c>
      <c r="AD181" s="2"/>
      <c r="AE181" s="2" t="str">
        <f>IF(sum!A174="MA",sum!H174,"*")</f>
        <v>*</v>
      </c>
      <c r="AH181" s="2" t="s">
        <v>186</v>
      </c>
      <c r="AI181" s="2" t="s">
        <v>187</v>
      </c>
      <c r="AJ181" s="2">
        <v>2040</v>
      </c>
      <c r="AK181" s="2" t="str">
        <f>IF(sum!A174="ON",sum!B174,"*")</f>
        <v>*</v>
      </c>
      <c r="AL181" s="2"/>
      <c r="AM181" s="2" t="str">
        <f>IF(sum!A174="ON",sum!H174,"*")</f>
        <v>*</v>
      </c>
      <c r="AP181" s="4" t="s">
        <v>186</v>
      </c>
      <c r="AQ181" s="4" t="s">
        <v>187</v>
      </c>
      <c r="AR181" s="4">
        <v>2040</v>
      </c>
      <c r="AS181" s="2" t="str">
        <f>IF(sum!A174="QU",sum!B174,"*")</f>
        <v>*</v>
      </c>
      <c r="AT181" s="2"/>
      <c r="AU181" s="2" t="str">
        <f>IF(sum!A174="QU",sum!H174,"*")</f>
        <v>*</v>
      </c>
      <c r="AX181" s="2" t="s">
        <v>186</v>
      </c>
      <c r="AY181" s="2" t="s">
        <v>187</v>
      </c>
      <c r="AZ181" s="2">
        <v>2040</v>
      </c>
      <c r="BA181" s="2" t="str">
        <f>IF(sum!A174="SA",sum!B174,"*")</f>
        <v>*</v>
      </c>
      <c r="BB181" s="2"/>
      <c r="BC181" s="2" t="str">
        <f>IF(sum!A174="SA",sum!H174,"*")</f>
        <v>*</v>
      </c>
    </row>
    <row r="182" spans="2:55">
      <c r="B182" s="2" t="s">
        <v>186</v>
      </c>
      <c r="C182" s="2" t="s">
        <v>187</v>
      </c>
      <c r="D182" s="2">
        <v>2040</v>
      </c>
      <c r="J182" s="2" t="s">
        <v>186</v>
      </c>
      <c r="K182" s="2" t="s">
        <v>187</v>
      </c>
      <c r="L182" s="2">
        <v>2040</v>
      </c>
      <c r="M182" s="2" t="str">
        <f>IF(sum!A175="AT",sum!B175,"*")</f>
        <v>R_ES-SH-MOB_ELC1</v>
      </c>
      <c r="N182" s="2"/>
      <c r="O182" s="2">
        <f>IF(sum!A175="AT",sum!H175,"*")</f>
        <v>0.0113910471809751</v>
      </c>
      <c r="R182" s="2" t="s">
        <v>186</v>
      </c>
      <c r="S182" s="2" t="s">
        <v>187</v>
      </c>
      <c r="T182" s="2">
        <v>2040</v>
      </c>
      <c r="U182" s="2" t="str">
        <f>IF(sum!A175="BC",sum!B175,"*")</f>
        <v>*</v>
      </c>
      <c r="V182" s="2"/>
      <c r="W182" s="2" t="str">
        <f>IF(sum!A175="BC",sum!H175,"*")</f>
        <v>*</v>
      </c>
      <c r="Z182" s="2" t="s">
        <v>186</v>
      </c>
      <c r="AA182" s="2" t="s">
        <v>187</v>
      </c>
      <c r="AB182" s="2">
        <v>2040</v>
      </c>
      <c r="AC182" s="2" t="str">
        <f>IF(sum!A175="MA",sum!B175,"*")</f>
        <v>*</v>
      </c>
      <c r="AD182" s="2"/>
      <c r="AE182" s="2" t="str">
        <f>IF(sum!A175="MA",sum!H175,"*")</f>
        <v>*</v>
      </c>
      <c r="AH182" s="2" t="s">
        <v>186</v>
      </c>
      <c r="AI182" s="2" t="s">
        <v>187</v>
      </c>
      <c r="AJ182" s="2">
        <v>2040</v>
      </c>
      <c r="AK182" s="2" t="str">
        <f>IF(sum!A175="ON",sum!B175,"*")</f>
        <v>*</v>
      </c>
      <c r="AL182" s="2"/>
      <c r="AM182" s="2" t="str">
        <f>IF(sum!A175="ON",sum!H175,"*")</f>
        <v>*</v>
      </c>
      <c r="AP182" s="2" t="s">
        <v>186</v>
      </c>
      <c r="AQ182" s="2" t="s">
        <v>187</v>
      </c>
      <c r="AR182" s="2">
        <v>2040</v>
      </c>
      <c r="AS182" s="2" t="str">
        <f>IF(sum!A175="QU",sum!B175,"*")</f>
        <v>*</v>
      </c>
      <c r="AT182" s="2"/>
      <c r="AU182" s="2" t="str">
        <f>IF(sum!A175="QU",sum!H175,"*")</f>
        <v>*</v>
      </c>
      <c r="AX182" s="2" t="s">
        <v>186</v>
      </c>
      <c r="AY182" s="2" t="s">
        <v>187</v>
      </c>
      <c r="AZ182" s="2">
        <v>2040</v>
      </c>
      <c r="BA182" s="2" t="str">
        <f>IF(sum!A175="SA",sum!B175,"*")</f>
        <v>*</v>
      </c>
      <c r="BB182" s="2"/>
      <c r="BC182" s="2" t="str">
        <f>IF(sum!A175="SA",sum!H175,"*")</f>
        <v>*</v>
      </c>
    </row>
    <row r="183" spans="2:55">
      <c r="B183" s="4" t="s">
        <v>186</v>
      </c>
      <c r="C183" s="4" t="s">
        <v>187</v>
      </c>
      <c r="D183" s="4">
        <v>2040</v>
      </c>
      <c r="J183" s="4" t="s">
        <v>186</v>
      </c>
      <c r="K183" s="4" t="s">
        <v>187</v>
      </c>
      <c r="L183" s="4">
        <v>2040</v>
      </c>
      <c r="M183" s="2" t="str">
        <f>IF(sum!A176="AT",sum!B176,"*")</f>
        <v>R_ES-SH-MOB_GAS_HE1</v>
      </c>
      <c r="N183" s="2"/>
      <c r="O183" s="2">
        <f>IF(sum!A176="AT",sum!H176,"*")</f>
        <v>0</v>
      </c>
      <c r="R183" s="4" t="s">
        <v>186</v>
      </c>
      <c r="S183" s="4" t="s">
        <v>187</v>
      </c>
      <c r="T183" s="4">
        <v>2040</v>
      </c>
      <c r="U183" s="2" t="str">
        <f>IF(sum!A176="BC",sum!B176,"*")</f>
        <v>*</v>
      </c>
      <c r="V183" s="2"/>
      <c r="W183" s="2" t="str">
        <f>IF(sum!A176="BC",sum!H176,"*")</f>
        <v>*</v>
      </c>
      <c r="Z183" s="4" t="s">
        <v>186</v>
      </c>
      <c r="AA183" s="4" t="s">
        <v>187</v>
      </c>
      <c r="AB183" s="4">
        <v>2040</v>
      </c>
      <c r="AC183" s="2" t="str">
        <f>IF(sum!A176="MA",sum!B176,"*")</f>
        <v>*</v>
      </c>
      <c r="AD183" s="2"/>
      <c r="AE183" s="2" t="str">
        <f>IF(sum!A176="MA",sum!H176,"*")</f>
        <v>*</v>
      </c>
      <c r="AH183" s="4" t="s">
        <v>186</v>
      </c>
      <c r="AI183" s="4" t="s">
        <v>187</v>
      </c>
      <c r="AJ183" s="4">
        <v>2040</v>
      </c>
      <c r="AK183" s="2" t="str">
        <f>IF(sum!A176="ON",sum!B176,"*")</f>
        <v>*</v>
      </c>
      <c r="AL183" s="2"/>
      <c r="AM183" s="2" t="str">
        <f>IF(sum!A176="ON",sum!H176,"*")</f>
        <v>*</v>
      </c>
      <c r="AP183" s="4" t="s">
        <v>186</v>
      </c>
      <c r="AQ183" s="4" t="s">
        <v>187</v>
      </c>
      <c r="AR183" s="4">
        <v>2040</v>
      </c>
      <c r="AS183" s="2" t="str">
        <f>IF(sum!A176="QU",sum!B176,"*")</f>
        <v>*</v>
      </c>
      <c r="AT183" s="2"/>
      <c r="AU183" s="2" t="str">
        <f>IF(sum!A176="QU",sum!H176,"*")</f>
        <v>*</v>
      </c>
      <c r="AX183" s="4" t="s">
        <v>186</v>
      </c>
      <c r="AY183" s="4" t="s">
        <v>187</v>
      </c>
      <c r="AZ183" s="4">
        <v>2040</v>
      </c>
      <c r="BA183" s="2" t="str">
        <f>IF(sum!A176="SA",sum!B176,"*")</f>
        <v>*</v>
      </c>
      <c r="BB183" s="2"/>
      <c r="BC183" s="2" t="str">
        <f>IF(sum!A176="SA",sum!H176,"*")</f>
        <v>*</v>
      </c>
    </row>
    <row r="184" spans="2:55">
      <c r="B184" s="2" t="s">
        <v>186</v>
      </c>
      <c r="C184" s="2" t="s">
        <v>187</v>
      </c>
      <c r="D184" s="2">
        <v>2040</v>
      </c>
      <c r="J184" s="2" t="s">
        <v>186</v>
      </c>
      <c r="K184" s="2" t="s">
        <v>187</v>
      </c>
      <c r="L184" s="2">
        <v>2040</v>
      </c>
      <c r="M184" s="2" t="str">
        <f>IF(sum!A177="AT",sum!B177,"*")</f>
        <v>R_ES-SH-MOB_HET1</v>
      </c>
      <c r="N184" s="2"/>
      <c r="O184" s="2">
        <f>IF(sum!A177="AT",sum!H177,"*")</f>
        <v>0</v>
      </c>
      <c r="R184" s="2" t="s">
        <v>186</v>
      </c>
      <c r="S184" s="2" t="s">
        <v>187</v>
      </c>
      <c r="T184" s="2">
        <v>2040</v>
      </c>
      <c r="U184" s="2" t="str">
        <f>IF(sum!A177="BC",sum!B177,"*")</f>
        <v>*</v>
      </c>
      <c r="V184" s="2"/>
      <c r="W184" s="2" t="str">
        <f>IF(sum!A177="BC",sum!H177,"*")</f>
        <v>*</v>
      </c>
      <c r="Z184" s="2" t="s">
        <v>186</v>
      </c>
      <c r="AA184" s="2" t="s">
        <v>187</v>
      </c>
      <c r="AB184" s="2">
        <v>2040</v>
      </c>
      <c r="AC184" s="2" t="str">
        <f>IF(sum!A177="MA",sum!B177,"*")</f>
        <v>*</v>
      </c>
      <c r="AD184" s="2"/>
      <c r="AE184" s="2" t="str">
        <f>IF(sum!A177="MA",sum!H177,"*")</f>
        <v>*</v>
      </c>
      <c r="AH184" s="2" t="s">
        <v>186</v>
      </c>
      <c r="AI184" s="2" t="s">
        <v>187</v>
      </c>
      <c r="AJ184" s="2">
        <v>2040</v>
      </c>
      <c r="AK184" s="2" t="str">
        <f>IF(sum!A177="ON",sum!B177,"*")</f>
        <v>*</v>
      </c>
      <c r="AL184" s="2"/>
      <c r="AM184" s="2" t="str">
        <f>IF(sum!A177="ON",sum!H177,"*")</f>
        <v>*</v>
      </c>
      <c r="AP184" s="2" t="s">
        <v>186</v>
      </c>
      <c r="AQ184" s="2" t="s">
        <v>187</v>
      </c>
      <c r="AR184" s="2">
        <v>2040</v>
      </c>
      <c r="AS184" s="2" t="str">
        <f>IF(sum!A177="QU",sum!B177,"*")</f>
        <v>*</v>
      </c>
      <c r="AT184" s="2"/>
      <c r="AU184" s="2" t="str">
        <f>IF(sum!A177="QU",sum!H177,"*")</f>
        <v>*</v>
      </c>
      <c r="AX184" s="2" t="s">
        <v>186</v>
      </c>
      <c r="AY184" s="2" t="s">
        <v>187</v>
      </c>
      <c r="AZ184" s="2">
        <v>2040</v>
      </c>
      <c r="BA184" s="2" t="str">
        <f>IF(sum!A177="SA",sum!B177,"*")</f>
        <v>*</v>
      </c>
      <c r="BB184" s="2"/>
      <c r="BC184" s="2" t="str">
        <f>IF(sum!A177="SA",sum!H177,"*")</f>
        <v>*</v>
      </c>
    </row>
    <row r="185" spans="2:55">
      <c r="B185" s="2" t="s">
        <v>186</v>
      </c>
      <c r="C185" s="2" t="s">
        <v>187</v>
      </c>
      <c r="D185" s="2">
        <v>2040</v>
      </c>
      <c r="J185" s="2" t="s">
        <v>186</v>
      </c>
      <c r="K185" s="2" t="s">
        <v>187</v>
      </c>
      <c r="L185" s="2">
        <v>2040</v>
      </c>
      <c r="M185" s="2" t="str">
        <f>IF(sum!A178="AT",sum!B178,"*")</f>
        <v>R_ES-SH-SA_ELC1</v>
      </c>
      <c r="N185" s="2"/>
      <c r="O185" s="2">
        <f>IF(sum!A178="AT",sum!H178,"*")</f>
        <v>0</v>
      </c>
      <c r="R185" s="2" t="s">
        <v>186</v>
      </c>
      <c r="S185" s="2" t="s">
        <v>187</v>
      </c>
      <c r="T185" s="2">
        <v>2040</v>
      </c>
      <c r="U185" s="2" t="str">
        <f>IF(sum!A178="BC",sum!B178,"*")</f>
        <v>*</v>
      </c>
      <c r="V185" s="2"/>
      <c r="W185" s="2" t="str">
        <f>IF(sum!A178="BC",sum!H178,"*")</f>
        <v>*</v>
      </c>
      <c r="Z185" s="2" t="s">
        <v>186</v>
      </c>
      <c r="AA185" s="2" t="s">
        <v>187</v>
      </c>
      <c r="AB185" s="2">
        <v>2040</v>
      </c>
      <c r="AC185" s="2" t="str">
        <f>IF(sum!A178="MA",sum!B178,"*")</f>
        <v>*</v>
      </c>
      <c r="AD185" s="2"/>
      <c r="AE185" s="2" t="str">
        <f>IF(sum!A178="MA",sum!H178,"*")</f>
        <v>*</v>
      </c>
      <c r="AH185" s="2" t="s">
        <v>186</v>
      </c>
      <c r="AI185" s="2" t="s">
        <v>187</v>
      </c>
      <c r="AJ185" s="2">
        <v>2040</v>
      </c>
      <c r="AK185" s="2" t="str">
        <f>IF(sum!A178="ON",sum!B178,"*")</f>
        <v>*</v>
      </c>
      <c r="AL185" s="2"/>
      <c r="AM185" s="2" t="str">
        <f>IF(sum!A178="ON",sum!H178,"*")</f>
        <v>*</v>
      </c>
      <c r="AP185" s="4" t="s">
        <v>186</v>
      </c>
      <c r="AQ185" s="4" t="s">
        <v>187</v>
      </c>
      <c r="AR185" s="4">
        <v>2040</v>
      </c>
      <c r="AS185" s="2" t="str">
        <f>IF(sum!A178="QU",sum!B178,"*")</f>
        <v>*</v>
      </c>
      <c r="AT185" s="2"/>
      <c r="AU185" s="2" t="str">
        <f>IF(sum!A178="QU",sum!H178,"*")</f>
        <v>*</v>
      </c>
      <c r="AX185" s="2" t="s">
        <v>186</v>
      </c>
      <c r="AY185" s="2" t="s">
        <v>187</v>
      </c>
      <c r="AZ185" s="2">
        <v>2040</v>
      </c>
      <c r="BA185" s="2" t="str">
        <f>IF(sum!A178="SA",sum!B178,"*")</f>
        <v>*</v>
      </c>
      <c r="BB185" s="2"/>
      <c r="BC185" s="2" t="str">
        <f>IF(sum!A178="SA",sum!H178,"*")</f>
        <v>*</v>
      </c>
    </row>
    <row r="186" spans="2:55">
      <c r="B186" s="4" t="s">
        <v>186</v>
      </c>
      <c r="C186" s="4" t="s">
        <v>187</v>
      </c>
      <c r="D186" s="4">
        <v>2040</v>
      </c>
      <c r="J186" s="4" t="s">
        <v>186</v>
      </c>
      <c r="K186" s="4" t="s">
        <v>187</v>
      </c>
      <c r="L186" s="4">
        <v>2040</v>
      </c>
      <c r="M186" s="2" t="str">
        <f>IF(sum!A179="AT",sum!B179,"*")</f>
        <v>R_ES-SH-SA_HET1</v>
      </c>
      <c r="N186" s="2"/>
      <c r="O186" s="2">
        <f>IF(sum!A179="AT",sum!H179,"*")</f>
        <v>0</v>
      </c>
      <c r="R186" s="4" t="s">
        <v>186</v>
      </c>
      <c r="S186" s="4" t="s">
        <v>187</v>
      </c>
      <c r="T186" s="4">
        <v>2040</v>
      </c>
      <c r="U186" s="2" t="str">
        <f>IF(sum!A179="BC",sum!B179,"*")</f>
        <v>*</v>
      </c>
      <c r="V186" s="2"/>
      <c r="W186" s="2" t="str">
        <f>IF(sum!A179="BC",sum!H179,"*")</f>
        <v>*</v>
      </c>
      <c r="Z186" s="4" t="s">
        <v>186</v>
      </c>
      <c r="AA186" s="4" t="s">
        <v>187</v>
      </c>
      <c r="AB186" s="4">
        <v>2040</v>
      </c>
      <c r="AC186" s="2" t="str">
        <f>IF(sum!A179="MA",sum!B179,"*")</f>
        <v>*</v>
      </c>
      <c r="AD186" s="2"/>
      <c r="AE186" s="2" t="str">
        <f>IF(sum!A179="MA",sum!H179,"*")</f>
        <v>*</v>
      </c>
      <c r="AH186" s="4" t="s">
        <v>186</v>
      </c>
      <c r="AI186" s="4" t="s">
        <v>187</v>
      </c>
      <c r="AJ186" s="4">
        <v>2040</v>
      </c>
      <c r="AK186" s="2" t="str">
        <f>IF(sum!A179="ON",sum!B179,"*")</f>
        <v>*</v>
      </c>
      <c r="AL186" s="2"/>
      <c r="AM186" s="2" t="str">
        <f>IF(sum!A179="ON",sum!H179,"*")</f>
        <v>*</v>
      </c>
      <c r="AP186" s="2" t="s">
        <v>186</v>
      </c>
      <c r="AQ186" s="2" t="s">
        <v>187</v>
      </c>
      <c r="AR186" s="2">
        <v>2040</v>
      </c>
      <c r="AS186" s="2" t="str">
        <f>IF(sum!A179="QU",sum!B179,"*")</f>
        <v>*</v>
      </c>
      <c r="AT186" s="2"/>
      <c r="AU186" s="2" t="str">
        <f>IF(sum!A179="QU",sum!H179,"*")</f>
        <v>*</v>
      </c>
      <c r="AX186" s="4" t="s">
        <v>186</v>
      </c>
      <c r="AY186" s="4" t="s">
        <v>187</v>
      </c>
      <c r="AZ186" s="4">
        <v>2040</v>
      </c>
      <c r="BA186" s="2" t="str">
        <f>IF(sum!A179="SA",sum!B179,"*")</f>
        <v>*</v>
      </c>
      <c r="BB186" s="2"/>
      <c r="BC186" s="2" t="str">
        <f>IF(sum!A179="SA",sum!H179,"*")</f>
        <v>*</v>
      </c>
    </row>
    <row r="187" spans="2:55">
      <c r="B187" s="2" t="s">
        <v>186</v>
      </c>
      <c r="C187" s="2" t="s">
        <v>187</v>
      </c>
      <c r="D187" s="2">
        <v>2040</v>
      </c>
      <c r="J187" s="2" t="s">
        <v>186</v>
      </c>
      <c r="K187" s="2" t="s">
        <v>187</v>
      </c>
      <c r="L187" s="2">
        <v>2040</v>
      </c>
      <c r="M187" s="2" t="str">
        <f>IF(sum!A180="AT",sum!B180,"*")</f>
        <v>R_ES-SH-SD_ELC1</v>
      </c>
      <c r="N187" s="2"/>
      <c r="O187" s="2">
        <f>IF(sum!A180="AT",sum!H180,"*")</f>
        <v>0.0196904799552095</v>
      </c>
      <c r="R187" s="2" t="s">
        <v>186</v>
      </c>
      <c r="S187" s="2" t="s">
        <v>187</v>
      </c>
      <c r="T187" s="2">
        <v>2040</v>
      </c>
      <c r="U187" s="2" t="str">
        <f>IF(sum!A180="BC",sum!B180,"*")</f>
        <v>*</v>
      </c>
      <c r="V187" s="2"/>
      <c r="W187" s="2" t="str">
        <f>IF(sum!A180="BC",sum!H180,"*")</f>
        <v>*</v>
      </c>
      <c r="Z187" s="2" t="s">
        <v>186</v>
      </c>
      <c r="AA187" s="2" t="s">
        <v>187</v>
      </c>
      <c r="AB187" s="2">
        <v>2040</v>
      </c>
      <c r="AC187" s="2" t="str">
        <f>IF(sum!A180="MA",sum!B180,"*")</f>
        <v>*</v>
      </c>
      <c r="AD187" s="2"/>
      <c r="AE187" s="2" t="str">
        <f>IF(sum!A180="MA",sum!H180,"*")</f>
        <v>*</v>
      </c>
      <c r="AH187" s="2" t="s">
        <v>186</v>
      </c>
      <c r="AI187" s="2" t="s">
        <v>187</v>
      </c>
      <c r="AJ187" s="2">
        <v>2040</v>
      </c>
      <c r="AK187" s="2" t="str">
        <f>IF(sum!A180="ON",sum!B180,"*")</f>
        <v>*</v>
      </c>
      <c r="AL187" s="2"/>
      <c r="AM187" s="2" t="str">
        <f>IF(sum!A180="ON",sum!H180,"*")</f>
        <v>*</v>
      </c>
      <c r="AP187" s="4" t="s">
        <v>186</v>
      </c>
      <c r="AQ187" s="4" t="s">
        <v>187</v>
      </c>
      <c r="AR187" s="4">
        <v>2040</v>
      </c>
      <c r="AS187" s="2" t="str">
        <f>IF(sum!A180="QU",sum!B180,"*")</f>
        <v>*</v>
      </c>
      <c r="AT187" s="2"/>
      <c r="AU187" s="2" t="str">
        <f>IF(sum!A180="QU",sum!H180,"*")</f>
        <v>*</v>
      </c>
      <c r="AX187" s="2" t="s">
        <v>186</v>
      </c>
      <c r="AY187" s="2" t="s">
        <v>187</v>
      </c>
      <c r="AZ187" s="2">
        <v>2040</v>
      </c>
      <c r="BA187" s="2" t="str">
        <f>IF(sum!A180="SA",sum!B180,"*")</f>
        <v>*</v>
      </c>
      <c r="BB187" s="2"/>
      <c r="BC187" s="2" t="str">
        <f>IF(sum!A180="SA",sum!H180,"*")</f>
        <v>*</v>
      </c>
    </row>
    <row r="188" spans="2:55">
      <c r="B188" s="2" t="s">
        <v>186</v>
      </c>
      <c r="C188" s="2" t="s">
        <v>187</v>
      </c>
      <c r="D188" s="2">
        <v>2040</v>
      </c>
      <c r="J188" s="2" t="s">
        <v>186</v>
      </c>
      <c r="K188" s="2" t="s">
        <v>187</v>
      </c>
      <c r="L188" s="2">
        <v>2040</v>
      </c>
      <c r="M188" s="2" t="str">
        <f>IF(sum!A181="AT",sum!B181,"*")</f>
        <v>R_ES-SH-SD_GAS_HE1</v>
      </c>
      <c r="N188" s="2"/>
      <c r="O188" s="2">
        <f>IF(sum!A181="AT",sum!H181,"*")</f>
        <v>0</v>
      </c>
      <c r="R188" s="2" t="s">
        <v>186</v>
      </c>
      <c r="S188" s="2" t="s">
        <v>187</v>
      </c>
      <c r="T188" s="2">
        <v>2040</v>
      </c>
      <c r="U188" s="2" t="str">
        <f>IF(sum!A181="BC",sum!B181,"*")</f>
        <v>*</v>
      </c>
      <c r="V188" s="2"/>
      <c r="W188" s="2" t="str">
        <f>IF(sum!A181="BC",sum!H181,"*")</f>
        <v>*</v>
      </c>
      <c r="Z188" s="2" t="s">
        <v>186</v>
      </c>
      <c r="AA188" s="2" t="s">
        <v>187</v>
      </c>
      <c r="AB188" s="2">
        <v>2040</v>
      </c>
      <c r="AC188" s="2" t="str">
        <f>IF(sum!A181="MA",sum!B181,"*")</f>
        <v>*</v>
      </c>
      <c r="AD188" s="2"/>
      <c r="AE188" s="2" t="str">
        <f>IF(sum!A181="MA",sum!H181,"*")</f>
        <v>*</v>
      </c>
      <c r="AH188" s="2" t="s">
        <v>186</v>
      </c>
      <c r="AI188" s="2" t="s">
        <v>187</v>
      </c>
      <c r="AJ188" s="2">
        <v>2040</v>
      </c>
      <c r="AK188" s="2" t="str">
        <f>IF(sum!A181="ON",sum!B181,"*")</f>
        <v>*</v>
      </c>
      <c r="AL188" s="2"/>
      <c r="AM188" s="2" t="str">
        <f>IF(sum!A181="ON",sum!H181,"*")</f>
        <v>*</v>
      </c>
      <c r="AP188" s="2" t="s">
        <v>186</v>
      </c>
      <c r="AQ188" s="2" t="s">
        <v>187</v>
      </c>
      <c r="AR188" s="2">
        <v>2040</v>
      </c>
      <c r="AS188" s="2" t="str">
        <f>IF(sum!A181="QU",sum!B181,"*")</f>
        <v>*</v>
      </c>
      <c r="AT188" s="2"/>
      <c r="AU188" s="2" t="str">
        <f>IF(sum!A181="QU",sum!H181,"*")</f>
        <v>*</v>
      </c>
      <c r="AX188" s="2" t="s">
        <v>186</v>
      </c>
      <c r="AY188" s="2" t="s">
        <v>187</v>
      </c>
      <c r="AZ188" s="2">
        <v>2040</v>
      </c>
      <c r="BA188" s="2" t="str">
        <f>IF(sum!A181="SA",sum!B181,"*")</f>
        <v>*</v>
      </c>
      <c r="BB188" s="2"/>
      <c r="BC188" s="2" t="str">
        <f>IF(sum!A181="SA",sum!H181,"*")</f>
        <v>*</v>
      </c>
    </row>
    <row r="189" spans="2:55">
      <c r="B189" s="4" t="s">
        <v>186</v>
      </c>
      <c r="C189" s="4" t="s">
        <v>187</v>
      </c>
      <c r="D189" s="4">
        <v>2040</v>
      </c>
      <c r="J189" s="4" t="s">
        <v>186</v>
      </c>
      <c r="K189" s="4" t="s">
        <v>187</v>
      </c>
      <c r="L189" s="4">
        <v>2040</v>
      </c>
      <c r="M189" s="2" t="str">
        <f>IF(sum!A182="AT",sum!B182,"*")</f>
        <v>R_ES-SH-SD_HET1</v>
      </c>
      <c r="N189" s="2"/>
      <c r="O189" s="2">
        <f>IF(sum!A182="AT",sum!H182,"*")</f>
        <v>0</v>
      </c>
      <c r="R189" s="4" t="s">
        <v>186</v>
      </c>
      <c r="S189" s="4" t="s">
        <v>187</v>
      </c>
      <c r="T189" s="4">
        <v>2040</v>
      </c>
      <c r="U189" s="2" t="str">
        <f>IF(sum!A182="BC",sum!B182,"*")</f>
        <v>*</v>
      </c>
      <c r="V189" s="2"/>
      <c r="W189" s="2" t="str">
        <f>IF(sum!A182="BC",sum!H182,"*")</f>
        <v>*</v>
      </c>
      <c r="Z189" s="4" t="s">
        <v>186</v>
      </c>
      <c r="AA189" s="4" t="s">
        <v>187</v>
      </c>
      <c r="AB189" s="4">
        <v>2040</v>
      </c>
      <c r="AC189" s="2" t="str">
        <f>IF(sum!A182="MA",sum!B182,"*")</f>
        <v>*</v>
      </c>
      <c r="AD189" s="2"/>
      <c r="AE189" s="2" t="str">
        <f>IF(sum!A182="MA",sum!H182,"*")</f>
        <v>*</v>
      </c>
      <c r="AH189" s="4" t="s">
        <v>186</v>
      </c>
      <c r="AI189" s="4" t="s">
        <v>187</v>
      </c>
      <c r="AJ189" s="4">
        <v>2040</v>
      </c>
      <c r="AK189" s="2" t="str">
        <f>IF(sum!A182="ON",sum!B182,"*")</f>
        <v>*</v>
      </c>
      <c r="AL189" s="2"/>
      <c r="AM189" s="2" t="str">
        <f>IF(sum!A182="ON",sum!H182,"*")</f>
        <v>*</v>
      </c>
      <c r="AP189" s="4" t="s">
        <v>186</v>
      </c>
      <c r="AQ189" s="4" t="s">
        <v>187</v>
      </c>
      <c r="AR189" s="4">
        <v>2040</v>
      </c>
      <c r="AS189" s="2" t="str">
        <f>IF(sum!A182="QU",sum!B182,"*")</f>
        <v>*</v>
      </c>
      <c r="AT189" s="2"/>
      <c r="AU189" s="2" t="str">
        <f>IF(sum!A182="QU",sum!H182,"*")</f>
        <v>*</v>
      </c>
      <c r="AX189" s="4" t="s">
        <v>186</v>
      </c>
      <c r="AY189" s="4" t="s">
        <v>187</v>
      </c>
      <c r="AZ189" s="4">
        <v>2040</v>
      </c>
      <c r="BA189" s="2" t="str">
        <f>IF(sum!A182="SA",sum!B182,"*")</f>
        <v>*</v>
      </c>
      <c r="BB189" s="2"/>
      <c r="BC189" s="2" t="str">
        <f>IF(sum!A182="SA",sum!H182,"*")</f>
        <v>*</v>
      </c>
    </row>
    <row r="190" spans="2:55">
      <c r="B190" s="2" t="s">
        <v>186</v>
      </c>
      <c r="C190" s="2" t="s">
        <v>187</v>
      </c>
      <c r="D190" s="2">
        <v>2040</v>
      </c>
      <c r="J190" s="2" t="s">
        <v>186</v>
      </c>
      <c r="K190" s="2" t="s">
        <v>187</v>
      </c>
      <c r="L190" s="2">
        <v>2040</v>
      </c>
      <c r="M190" s="2" t="str">
        <f>IF(sum!A183="AT",sum!B183,"*")</f>
        <v>R_ES-WH-AP_COAPRO1</v>
      </c>
      <c r="N190" s="2"/>
      <c r="O190" s="2">
        <f>IF(sum!A183="AT",sum!H183,"*")</f>
        <v>0</v>
      </c>
      <c r="R190" s="2" t="s">
        <v>186</v>
      </c>
      <c r="S190" s="2" t="s">
        <v>187</v>
      </c>
      <c r="T190" s="2">
        <v>2040</v>
      </c>
      <c r="U190" s="2" t="str">
        <f>IF(sum!A183="BC",sum!B183,"*")</f>
        <v>*</v>
      </c>
      <c r="V190" s="2"/>
      <c r="W190" s="2" t="str">
        <f>IF(sum!A183="BC",sum!H183,"*")</f>
        <v>*</v>
      </c>
      <c r="Z190" s="2" t="s">
        <v>186</v>
      </c>
      <c r="AA190" s="2" t="s">
        <v>187</v>
      </c>
      <c r="AB190" s="2">
        <v>2040</v>
      </c>
      <c r="AC190" s="2" t="str">
        <f>IF(sum!A183="MA",sum!B183,"*")</f>
        <v>*</v>
      </c>
      <c r="AD190" s="2"/>
      <c r="AE190" s="2" t="str">
        <f>IF(sum!A183="MA",sum!H183,"*")</f>
        <v>*</v>
      </c>
      <c r="AH190" s="2" t="s">
        <v>186</v>
      </c>
      <c r="AI190" s="2" t="s">
        <v>187</v>
      </c>
      <c r="AJ190" s="2">
        <v>2040</v>
      </c>
      <c r="AK190" s="2" t="str">
        <f>IF(sum!A183="ON",sum!B183,"*")</f>
        <v>*</v>
      </c>
      <c r="AL190" s="2"/>
      <c r="AM190" s="2" t="str">
        <f>IF(sum!A183="ON",sum!H183,"*")</f>
        <v>*</v>
      </c>
      <c r="AP190" s="2" t="s">
        <v>186</v>
      </c>
      <c r="AQ190" s="2" t="s">
        <v>187</v>
      </c>
      <c r="AR190" s="2">
        <v>2040</v>
      </c>
      <c r="AS190" s="2" t="str">
        <f>IF(sum!A183="QU",sum!B183,"*")</f>
        <v>*</v>
      </c>
      <c r="AT190" s="2"/>
      <c r="AU190" s="2" t="str">
        <f>IF(sum!A183="QU",sum!H183,"*")</f>
        <v>*</v>
      </c>
      <c r="AX190" s="2" t="s">
        <v>186</v>
      </c>
      <c r="AY190" s="2" t="s">
        <v>187</v>
      </c>
      <c r="AZ190" s="2">
        <v>2040</v>
      </c>
      <c r="BA190" s="2" t="str">
        <f>IF(sum!A183="SA",sum!B183,"*")</f>
        <v>*</v>
      </c>
      <c r="BB190" s="2"/>
      <c r="BC190" s="2" t="str">
        <f>IF(sum!A183="SA",sum!H183,"*")</f>
        <v>*</v>
      </c>
    </row>
    <row r="191" spans="2:55">
      <c r="B191" s="2" t="s">
        <v>186</v>
      </c>
      <c r="C191" s="2" t="s">
        <v>187</v>
      </c>
      <c r="D191" s="2">
        <v>2040</v>
      </c>
      <c r="J191" s="2" t="s">
        <v>186</v>
      </c>
      <c r="K191" s="2" t="s">
        <v>187</v>
      </c>
      <c r="L191" s="2">
        <v>2040</v>
      </c>
      <c r="M191" s="2" t="str">
        <f>IF(sum!A184="AT",sum!B184,"*")</f>
        <v>R_ES-WH-AP_STEAM1</v>
      </c>
      <c r="N191" s="2"/>
      <c r="O191" s="2">
        <f>IF(sum!A184="AT",sum!H184,"*")</f>
        <v>0.162514633905875</v>
      </c>
      <c r="R191" s="2" t="s">
        <v>186</v>
      </c>
      <c r="S191" s="2" t="s">
        <v>187</v>
      </c>
      <c r="T191" s="2">
        <v>2040</v>
      </c>
      <c r="U191" s="2" t="str">
        <f>IF(sum!A184="BC",sum!B184,"*")</f>
        <v>*</v>
      </c>
      <c r="V191" s="2"/>
      <c r="W191" s="2" t="str">
        <f>IF(sum!A184="BC",sum!H184,"*")</f>
        <v>*</v>
      </c>
      <c r="Z191" s="2" t="s">
        <v>186</v>
      </c>
      <c r="AA191" s="2" t="s">
        <v>187</v>
      </c>
      <c r="AB191" s="2">
        <v>2040</v>
      </c>
      <c r="AC191" s="2" t="str">
        <f>IF(sum!A184="MA",sum!B184,"*")</f>
        <v>*</v>
      </c>
      <c r="AD191" s="2"/>
      <c r="AE191" s="2" t="str">
        <f>IF(sum!A184="MA",sum!H184,"*")</f>
        <v>*</v>
      </c>
      <c r="AH191" s="2" t="s">
        <v>186</v>
      </c>
      <c r="AI191" s="2" t="s">
        <v>187</v>
      </c>
      <c r="AJ191" s="2">
        <v>2040</v>
      </c>
      <c r="AK191" s="2" t="str">
        <f>IF(sum!A184="ON",sum!B184,"*")</f>
        <v>*</v>
      </c>
      <c r="AL191" s="2"/>
      <c r="AM191" s="2" t="str">
        <f>IF(sum!A184="ON",sum!H184,"*")</f>
        <v>*</v>
      </c>
      <c r="AP191" s="4" t="s">
        <v>186</v>
      </c>
      <c r="AQ191" s="4" t="s">
        <v>187</v>
      </c>
      <c r="AR191" s="4">
        <v>2040</v>
      </c>
      <c r="AS191" s="2" t="str">
        <f>IF(sum!A184="QU",sum!B184,"*")</f>
        <v>*</v>
      </c>
      <c r="AT191" s="2"/>
      <c r="AU191" s="2" t="str">
        <f>IF(sum!A184="QU",sum!H184,"*")</f>
        <v>*</v>
      </c>
      <c r="AX191" s="2" t="s">
        <v>186</v>
      </c>
      <c r="AY191" s="2" t="s">
        <v>187</v>
      </c>
      <c r="AZ191" s="2">
        <v>2040</v>
      </c>
      <c r="BA191" s="2" t="str">
        <f>IF(sum!A184="SA",sum!B184,"*")</f>
        <v>*</v>
      </c>
      <c r="BB191" s="2"/>
      <c r="BC191" s="2" t="str">
        <f>IF(sum!A184="SA",sum!H184,"*")</f>
        <v>*</v>
      </c>
    </row>
    <row r="192" spans="2:55">
      <c r="B192" s="4" t="s">
        <v>186</v>
      </c>
      <c r="C192" s="4" t="s">
        <v>187</v>
      </c>
      <c r="D192" s="4">
        <v>2040</v>
      </c>
      <c r="J192" s="4" t="s">
        <v>186</v>
      </c>
      <c r="K192" s="4" t="s">
        <v>187</v>
      </c>
      <c r="L192" s="4">
        <v>2040</v>
      </c>
      <c r="M192" s="2" t="str">
        <f>IF(sum!A185="AT",sum!B185,"*")</f>
        <v>R_ES-WH-MOB_COAPRO1</v>
      </c>
      <c r="N192" s="2"/>
      <c r="O192" s="2">
        <f>IF(sum!A185="AT",sum!H185,"*")</f>
        <v>0</v>
      </c>
      <c r="R192" s="4" t="s">
        <v>186</v>
      </c>
      <c r="S192" s="4" t="s">
        <v>187</v>
      </c>
      <c r="T192" s="4">
        <v>2040</v>
      </c>
      <c r="U192" s="2" t="str">
        <f>IF(sum!A185="BC",sum!B185,"*")</f>
        <v>*</v>
      </c>
      <c r="V192" s="2"/>
      <c r="W192" s="2" t="str">
        <f>IF(sum!A185="BC",sum!H185,"*")</f>
        <v>*</v>
      </c>
      <c r="Z192" s="4" t="s">
        <v>186</v>
      </c>
      <c r="AA192" s="4" t="s">
        <v>187</v>
      </c>
      <c r="AB192" s="4">
        <v>2040</v>
      </c>
      <c r="AC192" s="2" t="str">
        <f>IF(sum!A185="MA",sum!B185,"*")</f>
        <v>*</v>
      </c>
      <c r="AD192" s="2"/>
      <c r="AE192" s="2" t="str">
        <f>IF(sum!A185="MA",sum!H185,"*")</f>
        <v>*</v>
      </c>
      <c r="AH192" s="4" t="s">
        <v>186</v>
      </c>
      <c r="AI192" s="4" t="s">
        <v>187</v>
      </c>
      <c r="AJ192" s="4">
        <v>2040</v>
      </c>
      <c r="AK192" s="2" t="str">
        <f>IF(sum!A185="ON",sum!B185,"*")</f>
        <v>*</v>
      </c>
      <c r="AL192" s="2"/>
      <c r="AM192" s="2" t="str">
        <f>IF(sum!A185="ON",sum!H185,"*")</f>
        <v>*</v>
      </c>
      <c r="AP192" s="2" t="s">
        <v>186</v>
      </c>
      <c r="AQ192" s="2" t="s">
        <v>187</v>
      </c>
      <c r="AR192" s="2">
        <v>2040</v>
      </c>
      <c r="AS192" s="2" t="str">
        <f>IF(sum!A185="QU",sum!B185,"*")</f>
        <v>*</v>
      </c>
      <c r="AT192" s="2"/>
      <c r="AU192" s="2" t="str">
        <f>IF(sum!A185="QU",sum!H185,"*")</f>
        <v>*</v>
      </c>
      <c r="AX192" s="4" t="s">
        <v>186</v>
      </c>
      <c r="AY192" s="4" t="s">
        <v>187</v>
      </c>
      <c r="AZ192" s="4">
        <v>2040</v>
      </c>
      <c r="BA192" s="2" t="str">
        <f>IF(sum!A185="SA",sum!B185,"*")</f>
        <v>*</v>
      </c>
      <c r="BB192" s="2"/>
      <c r="BC192" s="2" t="str">
        <f>IF(sum!A185="SA",sum!H185,"*")</f>
        <v>*</v>
      </c>
    </row>
    <row r="193" spans="2:55">
      <c r="B193" s="2" t="s">
        <v>186</v>
      </c>
      <c r="C193" s="2" t="s">
        <v>187</v>
      </c>
      <c r="D193" s="2">
        <v>2040</v>
      </c>
      <c r="J193" s="2" t="s">
        <v>186</v>
      </c>
      <c r="K193" s="2" t="s">
        <v>187</v>
      </c>
      <c r="L193" s="2">
        <v>2040</v>
      </c>
      <c r="M193" s="2" t="str">
        <f>IF(sum!A186="AT",sum!B186,"*")</f>
        <v>R_ES-WH-MOB_STEAM1</v>
      </c>
      <c r="N193" s="2"/>
      <c r="O193" s="2">
        <f>IF(sum!A186="AT",sum!H186,"*")</f>
        <v>0.0270347962401367</v>
      </c>
      <c r="R193" s="2" t="s">
        <v>186</v>
      </c>
      <c r="S193" s="2" t="s">
        <v>187</v>
      </c>
      <c r="T193" s="2">
        <v>2040</v>
      </c>
      <c r="U193" s="2" t="str">
        <f>IF(sum!A186="BC",sum!B186,"*")</f>
        <v>*</v>
      </c>
      <c r="V193" s="2"/>
      <c r="W193" s="2" t="str">
        <f>IF(sum!A186="BC",sum!H186,"*")</f>
        <v>*</v>
      </c>
      <c r="Z193" s="2" t="s">
        <v>186</v>
      </c>
      <c r="AA193" s="2" t="s">
        <v>187</v>
      </c>
      <c r="AB193" s="2">
        <v>2040</v>
      </c>
      <c r="AC193" s="2" t="str">
        <f>IF(sum!A186="MA",sum!B186,"*")</f>
        <v>*</v>
      </c>
      <c r="AD193" s="2"/>
      <c r="AE193" s="2" t="str">
        <f>IF(sum!A186="MA",sum!H186,"*")</f>
        <v>*</v>
      </c>
      <c r="AH193" s="2" t="s">
        <v>186</v>
      </c>
      <c r="AI193" s="2" t="s">
        <v>187</v>
      </c>
      <c r="AJ193" s="2">
        <v>2040</v>
      </c>
      <c r="AK193" s="2" t="str">
        <f>IF(sum!A186="ON",sum!B186,"*")</f>
        <v>*</v>
      </c>
      <c r="AL193" s="2"/>
      <c r="AM193" s="2" t="str">
        <f>IF(sum!A186="ON",sum!H186,"*")</f>
        <v>*</v>
      </c>
      <c r="AP193" s="4" t="s">
        <v>186</v>
      </c>
      <c r="AQ193" s="4" t="s">
        <v>187</v>
      </c>
      <c r="AR193" s="4">
        <v>2040</v>
      </c>
      <c r="AS193" s="2" t="str">
        <f>IF(sum!A186="QU",sum!B186,"*")</f>
        <v>*</v>
      </c>
      <c r="AT193" s="2"/>
      <c r="AU193" s="2" t="str">
        <f>IF(sum!A186="QU",sum!H186,"*")</f>
        <v>*</v>
      </c>
      <c r="AX193" s="2" t="s">
        <v>186</v>
      </c>
      <c r="AY193" s="2" t="s">
        <v>187</v>
      </c>
      <c r="AZ193" s="2">
        <v>2040</v>
      </c>
      <c r="BA193" s="2" t="str">
        <f>IF(sum!A186="SA",sum!B186,"*")</f>
        <v>*</v>
      </c>
      <c r="BB193" s="2"/>
      <c r="BC193" s="2" t="str">
        <f>IF(sum!A186="SA",sum!H186,"*")</f>
        <v>*</v>
      </c>
    </row>
    <row r="194" spans="2:55">
      <c r="B194" s="2" t="s">
        <v>186</v>
      </c>
      <c r="C194" s="2" t="s">
        <v>187</v>
      </c>
      <c r="D194" s="2">
        <v>2040</v>
      </c>
      <c r="J194" s="2" t="s">
        <v>186</v>
      </c>
      <c r="K194" s="2" t="s">
        <v>187</v>
      </c>
      <c r="L194" s="2">
        <v>2040</v>
      </c>
      <c r="M194" s="2" t="str">
        <f>IF(sum!A187="AT",sum!B187,"*")</f>
        <v>R_ES-WH-SA_COAPRO1</v>
      </c>
      <c r="N194" s="2"/>
      <c r="O194" s="2">
        <f>IF(sum!A187="AT",sum!H187,"*")</f>
        <v>0.0236936617583898</v>
      </c>
      <c r="R194" s="2" t="s">
        <v>186</v>
      </c>
      <c r="S194" s="2" t="s">
        <v>187</v>
      </c>
      <c r="T194" s="2">
        <v>2040</v>
      </c>
      <c r="U194" s="2" t="str">
        <f>IF(sum!A187="BC",sum!B187,"*")</f>
        <v>*</v>
      </c>
      <c r="V194" s="2"/>
      <c r="W194" s="2" t="str">
        <f>IF(sum!A187="BC",sum!H187,"*")</f>
        <v>*</v>
      </c>
      <c r="Z194" s="2" t="s">
        <v>186</v>
      </c>
      <c r="AA194" s="2" t="s">
        <v>187</v>
      </c>
      <c r="AB194" s="2">
        <v>2040</v>
      </c>
      <c r="AC194" s="2" t="str">
        <f>IF(sum!A187="MA",sum!B187,"*")</f>
        <v>*</v>
      </c>
      <c r="AD194" s="2"/>
      <c r="AE194" s="2" t="str">
        <f>IF(sum!A187="MA",sum!H187,"*")</f>
        <v>*</v>
      </c>
      <c r="AH194" s="2" t="s">
        <v>186</v>
      </c>
      <c r="AI194" s="2" t="s">
        <v>187</v>
      </c>
      <c r="AJ194" s="2">
        <v>2040</v>
      </c>
      <c r="AK194" s="2" t="str">
        <f>IF(sum!A187="ON",sum!B187,"*")</f>
        <v>*</v>
      </c>
      <c r="AL194" s="2"/>
      <c r="AM194" s="2" t="str">
        <f>IF(sum!A187="ON",sum!H187,"*")</f>
        <v>*</v>
      </c>
      <c r="AP194" s="2" t="s">
        <v>186</v>
      </c>
      <c r="AQ194" s="2" t="s">
        <v>187</v>
      </c>
      <c r="AR194" s="2">
        <v>2040</v>
      </c>
      <c r="AS194" s="2" t="str">
        <f>IF(sum!A187="QU",sum!B187,"*")</f>
        <v>*</v>
      </c>
      <c r="AT194" s="2"/>
      <c r="AU194" s="2" t="str">
        <f>IF(sum!A187="QU",sum!H187,"*")</f>
        <v>*</v>
      </c>
      <c r="AX194" s="2" t="s">
        <v>186</v>
      </c>
      <c r="AY194" s="2" t="s">
        <v>187</v>
      </c>
      <c r="AZ194" s="2">
        <v>2040</v>
      </c>
      <c r="BA194" s="2" t="str">
        <f>IF(sum!A187="SA",sum!B187,"*")</f>
        <v>*</v>
      </c>
      <c r="BB194" s="2"/>
      <c r="BC194" s="2" t="str">
        <f>IF(sum!A187="SA",sum!H187,"*")</f>
        <v>*</v>
      </c>
    </row>
    <row r="195" spans="2:55">
      <c r="B195" s="4" t="s">
        <v>186</v>
      </c>
      <c r="C195" s="4" t="s">
        <v>187</v>
      </c>
      <c r="D195" s="4">
        <v>2040</v>
      </c>
      <c r="J195" s="4" t="s">
        <v>186</v>
      </c>
      <c r="K195" s="4" t="s">
        <v>187</v>
      </c>
      <c r="L195" s="4">
        <v>2040</v>
      </c>
      <c r="M195" s="2" t="str">
        <f>IF(sum!A188="AT",sum!B188,"*")</f>
        <v>R_ES-WH-SA_STEAM1</v>
      </c>
      <c r="N195" s="2"/>
      <c r="O195" s="2">
        <f>IF(sum!A188="AT",sum!H188,"*")</f>
        <v>0.00940707279527284</v>
      </c>
      <c r="R195" s="4" t="s">
        <v>186</v>
      </c>
      <c r="S195" s="4" t="s">
        <v>187</v>
      </c>
      <c r="T195" s="4">
        <v>2040</v>
      </c>
      <c r="U195" s="2" t="str">
        <f>IF(sum!A188="BC",sum!B188,"*")</f>
        <v>*</v>
      </c>
      <c r="V195" s="2"/>
      <c r="W195" s="2" t="str">
        <f>IF(sum!A188="BC",sum!H188,"*")</f>
        <v>*</v>
      </c>
      <c r="Z195" s="4" t="s">
        <v>186</v>
      </c>
      <c r="AA195" s="4" t="s">
        <v>187</v>
      </c>
      <c r="AB195" s="4">
        <v>2040</v>
      </c>
      <c r="AC195" s="2" t="str">
        <f>IF(sum!A188="MA",sum!B188,"*")</f>
        <v>*</v>
      </c>
      <c r="AD195" s="2"/>
      <c r="AE195" s="2" t="str">
        <f>IF(sum!A188="MA",sum!H188,"*")</f>
        <v>*</v>
      </c>
      <c r="AH195" s="4" t="s">
        <v>186</v>
      </c>
      <c r="AI195" s="4" t="s">
        <v>187</v>
      </c>
      <c r="AJ195" s="4">
        <v>2040</v>
      </c>
      <c r="AK195" s="2" t="str">
        <f>IF(sum!A188="ON",sum!B188,"*")</f>
        <v>*</v>
      </c>
      <c r="AL195" s="2"/>
      <c r="AM195" s="2" t="str">
        <f>IF(sum!A188="ON",sum!H188,"*")</f>
        <v>*</v>
      </c>
      <c r="AP195" s="4" t="s">
        <v>186</v>
      </c>
      <c r="AQ195" s="4" t="s">
        <v>187</v>
      </c>
      <c r="AR195" s="4">
        <v>2040</v>
      </c>
      <c r="AS195" s="2" t="str">
        <f>IF(sum!A188="QU",sum!B188,"*")</f>
        <v>*</v>
      </c>
      <c r="AT195" s="2"/>
      <c r="AU195" s="2" t="str">
        <f>IF(sum!A188="QU",sum!H188,"*")</f>
        <v>*</v>
      </c>
      <c r="AX195" s="4" t="s">
        <v>186</v>
      </c>
      <c r="AY195" s="4" t="s">
        <v>187</v>
      </c>
      <c r="AZ195" s="4">
        <v>2040</v>
      </c>
      <c r="BA195" s="2" t="str">
        <f>IF(sum!A188="SA",sum!B188,"*")</f>
        <v>*</v>
      </c>
      <c r="BB195" s="2"/>
      <c r="BC195" s="2" t="str">
        <f>IF(sum!A188="SA",sum!H188,"*")</f>
        <v>*</v>
      </c>
    </row>
    <row r="196" spans="2:55">
      <c r="B196" s="2" t="s">
        <v>186</v>
      </c>
      <c r="C196" s="2" t="s">
        <v>187</v>
      </c>
      <c r="D196" s="2">
        <v>2040</v>
      </c>
      <c r="J196" s="2" t="s">
        <v>186</v>
      </c>
      <c r="K196" s="2" t="s">
        <v>187</v>
      </c>
      <c r="L196" s="2">
        <v>2040</v>
      </c>
      <c r="M196" s="2" t="str">
        <f>IF(sum!A189="AT",sum!B189,"*")</f>
        <v>R_ES-WH-SD_COAPRO1</v>
      </c>
      <c r="N196" s="2"/>
      <c r="O196" s="2">
        <f>IF(sum!A189="AT",sum!H189,"*")</f>
        <v>0.0099847675333082</v>
      </c>
      <c r="R196" s="2" t="s">
        <v>186</v>
      </c>
      <c r="S196" s="2" t="s">
        <v>187</v>
      </c>
      <c r="T196" s="2">
        <v>2040</v>
      </c>
      <c r="U196" s="2" t="str">
        <f>IF(sum!A189="BC",sum!B189,"*")</f>
        <v>*</v>
      </c>
      <c r="V196" s="2"/>
      <c r="W196" s="2" t="str">
        <f>IF(sum!A189="BC",sum!H189,"*")</f>
        <v>*</v>
      </c>
      <c r="Z196" s="2" t="s">
        <v>186</v>
      </c>
      <c r="AA196" s="2" t="s">
        <v>187</v>
      </c>
      <c r="AB196" s="2">
        <v>2040</v>
      </c>
      <c r="AC196" s="2" t="str">
        <f>IF(sum!A189="MA",sum!B189,"*")</f>
        <v>*</v>
      </c>
      <c r="AD196" s="2"/>
      <c r="AE196" s="2" t="str">
        <f>IF(sum!A189="MA",sum!H189,"*")</f>
        <v>*</v>
      </c>
      <c r="AH196" s="2" t="s">
        <v>186</v>
      </c>
      <c r="AI196" s="2" t="s">
        <v>187</v>
      </c>
      <c r="AJ196" s="2">
        <v>2040</v>
      </c>
      <c r="AK196" s="2" t="str">
        <f>IF(sum!A189="ON",sum!B189,"*")</f>
        <v>*</v>
      </c>
      <c r="AL196" s="2"/>
      <c r="AM196" s="2" t="str">
        <f>IF(sum!A189="ON",sum!H189,"*")</f>
        <v>*</v>
      </c>
      <c r="AP196" s="2" t="s">
        <v>186</v>
      </c>
      <c r="AQ196" s="2" t="s">
        <v>187</v>
      </c>
      <c r="AR196" s="2">
        <v>2040</v>
      </c>
      <c r="AS196" s="2" t="str">
        <f>IF(sum!A189="QU",sum!B189,"*")</f>
        <v>*</v>
      </c>
      <c r="AT196" s="2"/>
      <c r="AU196" s="2" t="str">
        <f>IF(sum!A189="QU",sum!H189,"*")</f>
        <v>*</v>
      </c>
      <c r="AX196" s="2" t="s">
        <v>186</v>
      </c>
      <c r="AY196" s="2" t="s">
        <v>187</v>
      </c>
      <c r="AZ196" s="2">
        <v>2040</v>
      </c>
      <c r="BA196" s="2" t="str">
        <f>IF(sum!A189="SA",sum!B189,"*")</f>
        <v>*</v>
      </c>
      <c r="BB196" s="2"/>
      <c r="BC196" s="2" t="str">
        <f>IF(sum!A189="SA",sum!H189,"*")</f>
        <v>*</v>
      </c>
    </row>
    <row r="197" spans="2:55">
      <c r="B197" s="2" t="s">
        <v>186</v>
      </c>
      <c r="C197" s="2" t="s">
        <v>187</v>
      </c>
      <c r="D197" s="2">
        <v>2040</v>
      </c>
      <c r="J197" s="2" t="s">
        <v>186</v>
      </c>
      <c r="K197" s="2" t="s">
        <v>187</v>
      </c>
      <c r="L197" s="2">
        <v>2040</v>
      </c>
      <c r="M197" s="2" t="str">
        <f>IF(sum!A190="AT",sum!B190,"*")</f>
        <v>R_ES-WH-SD_STEAM1</v>
      </c>
      <c r="N197" s="2"/>
      <c r="O197" s="2">
        <f>IF(sum!A190="AT",sum!H190,"*")</f>
        <v>0</v>
      </c>
      <c r="R197" s="2" t="s">
        <v>186</v>
      </c>
      <c r="S197" s="2" t="s">
        <v>187</v>
      </c>
      <c r="T197" s="2">
        <v>2040</v>
      </c>
      <c r="U197" s="2" t="str">
        <f>IF(sum!A190="BC",sum!B190,"*")</f>
        <v>*</v>
      </c>
      <c r="V197" s="2"/>
      <c r="W197" s="2" t="str">
        <f>IF(sum!A190="BC",sum!H190,"*")</f>
        <v>*</v>
      </c>
      <c r="Z197" s="2" t="s">
        <v>186</v>
      </c>
      <c r="AA197" s="2" t="s">
        <v>187</v>
      </c>
      <c r="AB197" s="2">
        <v>2040</v>
      </c>
      <c r="AC197" s="2" t="str">
        <f>IF(sum!A190="MA",sum!B190,"*")</f>
        <v>*</v>
      </c>
      <c r="AD197" s="2"/>
      <c r="AE197" s="2" t="str">
        <f>IF(sum!A190="MA",sum!H190,"*")</f>
        <v>*</v>
      </c>
      <c r="AH197" s="2" t="s">
        <v>186</v>
      </c>
      <c r="AI197" s="2" t="s">
        <v>187</v>
      </c>
      <c r="AJ197" s="2">
        <v>2040</v>
      </c>
      <c r="AK197" s="2" t="str">
        <f>IF(sum!A190="ON",sum!B190,"*")</f>
        <v>*</v>
      </c>
      <c r="AL197" s="2"/>
      <c r="AM197" s="2" t="str">
        <f>IF(sum!A190="ON",sum!H190,"*")</f>
        <v>*</v>
      </c>
      <c r="AP197" s="4" t="s">
        <v>186</v>
      </c>
      <c r="AQ197" s="4" t="s">
        <v>187</v>
      </c>
      <c r="AR197" s="4">
        <v>2040</v>
      </c>
      <c r="AS197" s="2" t="str">
        <f>IF(sum!A190="QU",sum!B190,"*")</f>
        <v>*</v>
      </c>
      <c r="AT197" s="2"/>
      <c r="AU197" s="2" t="str">
        <f>IF(sum!A190="QU",sum!H190,"*")</f>
        <v>*</v>
      </c>
      <c r="AX197" s="2" t="s">
        <v>186</v>
      </c>
      <c r="AY197" s="2" t="s">
        <v>187</v>
      </c>
      <c r="AZ197" s="2">
        <v>2040</v>
      </c>
      <c r="BA197" s="2" t="str">
        <f>IF(sum!A190="SA",sum!B190,"*")</f>
        <v>*</v>
      </c>
      <c r="BB197" s="2"/>
      <c r="BC197" s="2" t="str">
        <f>IF(sum!A190="SA",sum!H190,"*")</f>
        <v>*</v>
      </c>
    </row>
    <row r="198" spans="2:55">
      <c r="B198" s="4" t="s">
        <v>186</v>
      </c>
      <c r="C198" s="4" t="s">
        <v>187</v>
      </c>
      <c r="D198" s="4">
        <v>2040</v>
      </c>
      <c r="J198" s="4" t="s">
        <v>186</v>
      </c>
      <c r="K198" s="4" t="s">
        <v>187</v>
      </c>
      <c r="L198" s="4">
        <v>2040</v>
      </c>
      <c r="M198" s="2" t="str">
        <f>IF(sum!A191="AT",sum!B191,"*")</f>
        <v>RTS-AuxiliaryEquip_ELE1</v>
      </c>
      <c r="N198" s="2"/>
      <c r="O198" s="2">
        <f>IF(sum!A191="AT",sum!H191,"*")</f>
        <v>0.127197255642194</v>
      </c>
      <c r="R198" s="4" t="s">
        <v>186</v>
      </c>
      <c r="S198" s="4" t="s">
        <v>187</v>
      </c>
      <c r="T198" s="4">
        <v>2040</v>
      </c>
      <c r="U198" s="2" t="str">
        <f>IF(sum!A191="BC",sum!B191,"*")</f>
        <v>*</v>
      </c>
      <c r="V198" s="2"/>
      <c r="W198" s="2" t="str">
        <f>IF(sum!A191="BC",sum!H191,"*")</f>
        <v>*</v>
      </c>
      <c r="Z198" s="4" t="s">
        <v>186</v>
      </c>
      <c r="AA198" s="4" t="s">
        <v>187</v>
      </c>
      <c r="AB198" s="4">
        <v>2040</v>
      </c>
      <c r="AC198" s="2" t="str">
        <f>IF(sum!A191="MA",sum!B191,"*")</f>
        <v>*</v>
      </c>
      <c r="AD198" s="2"/>
      <c r="AE198" s="2" t="str">
        <f>IF(sum!A191="MA",sum!H191,"*")</f>
        <v>*</v>
      </c>
      <c r="AH198" s="4" t="s">
        <v>186</v>
      </c>
      <c r="AI198" s="4" t="s">
        <v>187</v>
      </c>
      <c r="AJ198" s="4">
        <v>2040</v>
      </c>
      <c r="AK198" s="2" t="str">
        <f>IF(sum!A191="ON",sum!B191,"*")</f>
        <v>*</v>
      </c>
      <c r="AL198" s="2"/>
      <c r="AM198" s="2" t="str">
        <f>IF(sum!A191="ON",sum!H191,"*")</f>
        <v>*</v>
      </c>
      <c r="AP198" s="2" t="s">
        <v>186</v>
      </c>
      <c r="AQ198" s="2" t="s">
        <v>187</v>
      </c>
      <c r="AR198" s="2">
        <v>2040</v>
      </c>
      <c r="AS198" s="2" t="str">
        <f>IF(sum!A191="QU",sum!B191,"*")</f>
        <v>*</v>
      </c>
      <c r="AT198" s="2"/>
      <c r="AU198" s="2" t="str">
        <f>IF(sum!A191="QU",sum!H191,"*")</f>
        <v>*</v>
      </c>
      <c r="AX198" s="4" t="s">
        <v>186</v>
      </c>
      <c r="AY198" s="4" t="s">
        <v>187</v>
      </c>
      <c r="AZ198" s="4">
        <v>2040</v>
      </c>
      <c r="BA198" s="2" t="str">
        <f>IF(sum!A191="SA",sum!B191,"*")</f>
        <v>*</v>
      </c>
      <c r="BB198" s="2"/>
      <c r="BC198" s="2" t="str">
        <f>IF(sum!A191="SA",sum!H191,"*")</f>
        <v>*</v>
      </c>
    </row>
    <row r="199" spans="2:55">
      <c r="B199" s="2" t="s">
        <v>186</v>
      </c>
      <c r="C199" s="2" t="s">
        <v>187</v>
      </c>
      <c r="D199" s="2">
        <v>2040</v>
      </c>
      <c r="J199" s="2" t="s">
        <v>186</v>
      </c>
      <c r="K199" s="2" t="s">
        <v>187</v>
      </c>
      <c r="L199" s="2">
        <v>2040</v>
      </c>
      <c r="M199" s="2" t="str">
        <f>IF(sum!A192="AT",sum!B192,"*")</f>
        <v>RTS-AuxiliaryMot_ELE1</v>
      </c>
      <c r="N199" s="2"/>
      <c r="O199" s="2">
        <f>IF(sum!A192="AT",sum!H192,"*")</f>
        <v>0.0510874920899064</v>
      </c>
      <c r="R199" s="2" t="s">
        <v>186</v>
      </c>
      <c r="S199" s="2" t="s">
        <v>187</v>
      </c>
      <c r="T199" s="2">
        <v>2040</v>
      </c>
      <c r="U199" s="2" t="str">
        <f>IF(sum!A192="BC",sum!B192,"*")</f>
        <v>*</v>
      </c>
      <c r="V199" s="2"/>
      <c r="W199" s="2" t="str">
        <f>IF(sum!A192="BC",sum!H192,"*")</f>
        <v>*</v>
      </c>
      <c r="Z199" s="2" t="s">
        <v>186</v>
      </c>
      <c r="AA199" s="2" t="s">
        <v>187</v>
      </c>
      <c r="AB199" s="2">
        <v>2040</v>
      </c>
      <c r="AC199" s="2" t="str">
        <f>IF(sum!A192="MA",sum!B192,"*")</f>
        <v>*</v>
      </c>
      <c r="AD199" s="2"/>
      <c r="AE199" s="2" t="str">
        <f>IF(sum!A192="MA",sum!H192,"*")</f>
        <v>*</v>
      </c>
      <c r="AH199" s="2" t="s">
        <v>186</v>
      </c>
      <c r="AI199" s="2" t="s">
        <v>187</v>
      </c>
      <c r="AJ199" s="2">
        <v>2040</v>
      </c>
      <c r="AK199" s="2" t="str">
        <f>IF(sum!A192="ON",sum!B192,"*")</f>
        <v>*</v>
      </c>
      <c r="AL199" s="2"/>
      <c r="AM199" s="2" t="str">
        <f>IF(sum!A192="ON",sum!H192,"*")</f>
        <v>*</v>
      </c>
      <c r="AP199" s="4" t="s">
        <v>186</v>
      </c>
      <c r="AQ199" s="4" t="s">
        <v>187</v>
      </c>
      <c r="AR199" s="4">
        <v>2040</v>
      </c>
      <c r="AS199" s="2" t="str">
        <f>IF(sum!A192="QU",sum!B192,"*")</f>
        <v>*</v>
      </c>
      <c r="AT199" s="2"/>
      <c r="AU199" s="2" t="str">
        <f>IF(sum!A192="QU",sum!H192,"*")</f>
        <v>*</v>
      </c>
      <c r="AX199" s="2" t="s">
        <v>186</v>
      </c>
      <c r="AY199" s="2" t="s">
        <v>187</v>
      </c>
      <c r="AZ199" s="2">
        <v>2040</v>
      </c>
      <c r="BA199" s="2" t="str">
        <f>IF(sum!A192="SA",sum!B192,"*")</f>
        <v>*</v>
      </c>
      <c r="BB199" s="2"/>
      <c r="BC199" s="2" t="str">
        <f>IF(sum!A192="SA",sum!H192,"*")</f>
        <v>*</v>
      </c>
    </row>
    <row r="200" spans="2:55">
      <c r="B200" s="2" t="s">
        <v>186</v>
      </c>
      <c r="C200" s="2" t="s">
        <v>187</v>
      </c>
      <c r="D200" s="2">
        <v>2040</v>
      </c>
      <c r="J200" s="2" t="s">
        <v>186</v>
      </c>
      <c r="K200" s="2" t="s">
        <v>187</v>
      </c>
      <c r="L200" s="2">
        <v>2040</v>
      </c>
      <c r="M200" s="2" t="str">
        <f>IF(sum!A193="AT",sum!B193,"*")</f>
        <v>RTS-Light_ELE1</v>
      </c>
      <c r="N200" s="2"/>
      <c r="O200" s="2">
        <f>IF(sum!A193="AT",sum!H193,"*")</f>
        <v>0.28949578850947</v>
      </c>
      <c r="R200" s="2" t="s">
        <v>186</v>
      </c>
      <c r="S200" s="2" t="s">
        <v>187</v>
      </c>
      <c r="T200" s="2">
        <v>2040</v>
      </c>
      <c r="U200" s="2" t="str">
        <f>IF(sum!A193="BC",sum!B193,"*")</f>
        <v>*</v>
      </c>
      <c r="V200" s="2"/>
      <c r="W200" s="2" t="str">
        <f>IF(sum!A193="BC",sum!H193,"*")</f>
        <v>*</v>
      </c>
      <c r="Z200" s="2" t="s">
        <v>186</v>
      </c>
      <c r="AA200" s="2" t="s">
        <v>187</v>
      </c>
      <c r="AB200" s="2">
        <v>2040</v>
      </c>
      <c r="AC200" s="2" t="str">
        <f>IF(sum!A193="MA",sum!B193,"*")</f>
        <v>*</v>
      </c>
      <c r="AD200" s="2"/>
      <c r="AE200" s="2" t="str">
        <f>IF(sum!A193="MA",sum!H193,"*")</f>
        <v>*</v>
      </c>
      <c r="AH200" s="2" t="s">
        <v>186</v>
      </c>
      <c r="AI200" s="2" t="s">
        <v>187</v>
      </c>
      <c r="AJ200" s="2">
        <v>2040</v>
      </c>
      <c r="AK200" s="2" t="str">
        <f>IF(sum!A193="ON",sum!B193,"*")</f>
        <v>*</v>
      </c>
      <c r="AL200" s="2"/>
      <c r="AM200" s="2" t="str">
        <f>IF(sum!A193="ON",sum!H193,"*")</f>
        <v>*</v>
      </c>
      <c r="AP200" s="2" t="s">
        <v>186</v>
      </c>
      <c r="AQ200" s="2" t="s">
        <v>187</v>
      </c>
      <c r="AR200" s="2">
        <v>2040</v>
      </c>
      <c r="AS200" s="2" t="str">
        <f>IF(sum!A193="QU",sum!B193,"*")</f>
        <v>*</v>
      </c>
      <c r="AT200" s="2"/>
      <c r="AU200" s="2" t="str">
        <f>IF(sum!A193="QU",sum!H193,"*")</f>
        <v>*</v>
      </c>
      <c r="AX200" s="2" t="s">
        <v>186</v>
      </c>
      <c r="AY200" s="2" t="s">
        <v>187</v>
      </c>
      <c r="AZ200" s="2">
        <v>2040</v>
      </c>
      <c r="BA200" s="2" t="str">
        <f>IF(sum!A193="SA",sum!B193,"*")</f>
        <v>*</v>
      </c>
      <c r="BB200" s="2"/>
      <c r="BC200" s="2" t="str">
        <f>IF(sum!A193="SA",sum!H193,"*")</f>
        <v>*</v>
      </c>
    </row>
    <row r="201" spans="2:55">
      <c r="B201" s="4" t="s">
        <v>186</v>
      </c>
      <c r="C201" s="4" t="s">
        <v>187</v>
      </c>
      <c r="D201" s="4">
        <v>2040</v>
      </c>
      <c r="J201" s="4" t="s">
        <v>186</v>
      </c>
      <c r="K201" s="4" t="s">
        <v>187</v>
      </c>
      <c r="L201" s="4">
        <v>2040</v>
      </c>
      <c r="M201" s="2" t="str">
        <f>IF(sum!A194="AT",sum!B194,"*")</f>
        <v>RTS-SpCool_ELE1</v>
      </c>
      <c r="N201" s="2"/>
      <c r="O201" s="2">
        <f>IF(sum!A194="AT",sum!H194,"*")</f>
        <v>0.153262476269719</v>
      </c>
      <c r="R201" s="4" t="s">
        <v>186</v>
      </c>
      <c r="S201" s="4" t="s">
        <v>187</v>
      </c>
      <c r="T201" s="4">
        <v>2040</v>
      </c>
      <c r="U201" s="2" t="str">
        <f>IF(sum!A194="BC",sum!B194,"*")</f>
        <v>*</v>
      </c>
      <c r="V201" s="2"/>
      <c r="W201" s="2" t="str">
        <f>IF(sum!A194="BC",sum!H194,"*")</f>
        <v>*</v>
      </c>
      <c r="Z201" s="4" t="s">
        <v>186</v>
      </c>
      <c r="AA201" s="4" t="s">
        <v>187</v>
      </c>
      <c r="AB201" s="4">
        <v>2040</v>
      </c>
      <c r="AC201" s="2" t="str">
        <f>IF(sum!A194="MA",sum!B194,"*")</f>
        <v>*</v>
      </c>
      <c r="AD201" s="2"/>
      <c r="AE201" s="2" t="str">
        <f>IF(sum!A194="MA",sum!H194,"*")</f>
        <v>*</v>
      </c>
      <c r="AH201" s="4" t="s">
        <v>186</v>
      </c>
      <c r="AI201" s="4" t="s">
        <v>187</v>
      </c>
      <c r="AJ201" s="4">
        <v>2040</v>
      </c>
      <c r="AK201" s="2" t="str">
        <f>IF(sum!A194="ON",sum!B194,"*")</f>
        <v>*</v>
      </c>
      <c r="AL201" s="2"/>
      <c r="AM201" s="2" t="str">
        <f>IF(sum!A194="ON",sum!H194,"*")</f>
        <v>*</v>
      </c>
      <c r="AP201" s="4" t="s">
        <v>186</v>
      </c>
      <c r="AQ201" s="4" t="s">
        <v>187</v>
      </c>
      <c r="AR201" s="4">
        <v>2040</v>
      </c>
      <c r="AS201" s="2" t="str">
        <f>IF(sum!A194="QU",sum!B194,"*")</f>
        <v>*</v>
      </c>
      <c r="AT201" s="2"/>
      <c r="AU201" s="2" t="str">
        <f>IF(sum!A194="QU",sum!H194,"*")</f>
        <v>*</v>
      </c>
      <c r="AX201" s="4" t="s">
        <v>186</v>
      </c>
      <c r="AY201" s="4" t="s">
        <v>187</v>
      </c>
      <c r="AZ201" s="4">
        <v>2040</v>
      </c>
      <c r="BA201" s="2" t="str">
        <f>IF(sum!A194="SA",sum!B194,"*")</f>
        <v>*</v>
      </c>
      <c r="BB201" s="2"/>
      <c r="BC201" s="2" t="str">
        <f>IF(sum!A194="SA",sum!H194,"*")</f>
        <v>*</v>
      </c>
    </row>
    <row r="202" spans="2:55">
      <c r="B202" s="2" t="s">
        <v>186</v>
      </c>
      <c r="C202" s="2" t="s">
        <v>187</v>
      </c>
      <c r="D202" s="2">
        <v>2040</v>
      </c>
      <c r="J202" s="2" t="s">
        <v>186</v>
      </c>
      <c r="K202" s="2" t="s">
        <v>187</v>
      </c>
      <c r="L202" s="2">
        <v>2040</v>
      </c>
      <c r="M202" s="2" t="str">
        <f>IF(sum!A195="AT",sum!B195,"*")</f>
        <v>RTS-SpHeat_ELE1</v>
      </c>
      <c r="N202" s="2"/>
      <c r="O202" s="2">
        <f>IF(sum!A195="AT",sum!H195,"*")</f>
        <v>0.273963319844725</v>
      </c>
      <c r="R202" s="2" t="s">
        <v>186</v>
      </c>
      <c r="S202" s="2" t="s">
        <v>187</v>
      </c>
      <c r="T202" s="2">
        <v>2040</v>
      </c>
      <c r="U202" s="2" t="str">
        <f>IF(sum!A195="BC",sum!B195,"*")</f>
        <v>*</v>
      </c>
      <c r="V202" s="2"/>
      <c r="W202" s="2" t="str">
        <f>IF(sum!A195="BC",sum!H195,"*")</f>
        <v>*</v>
      </c>
      <c r="Z202" s="2" t="s">
        <v>186</v>
      </c>
      <c r="AA202" s="2" t="s">
        <v>187</v>
      </c>
      <c r="AB202" s="2">
        <v>2040</v>
      </c>
      <c r="AC202" s="2" t="str">
        <f>IF(sum!A195="MA",sum!B195,"*")</f>
        <v>*</v>
      </c>
      <c r="AD202" s="2"/>
      <c r="AE202" s="2" t="str">
        <f>IF(sum!A195="MA",sum!H195,"*")</f>
        <v>*</v>
      </c>
      <c r="AH202" s="2" t="s">
        <v>186</v>
      </c>
      <c r="AI202" s="2" t="s">
        <v>187</v>
      </c>
      <c r="AJ202" s="2">
        <v>2040</v>
      </c>
      <c r="AK202" s="2" t="str">
        <f>IF(sum!A195="ON",sum!B195,"*")</f>
        <v>*</v>
      </c>
      <c r="AL202" s="2"/>
      <c r="AM202" s="2" t="str">
        <f>IF(sum!A195="ON",sum!H195,"*")</f>
        <v>*</v>
      </c>
      <c r="AP202" s="2" t="s">
        <v>186</v>
      </c>
      <c r="AQ202" s="2" t="s">
        <v>187</v>
      </c>
      <c r="AR202" s="2">
        <v>2040</v>
      </c>
      <c r="AS202" s="2" t="str">
        <f>IF(sum!A195="QU",sum!B195,"*")</f>
        <v>*</v>
      </c>
      <c r="AT202" s="2"/>
      <c r="AU202" s="2" t="str">
        <f>IF(sum!A195="QU",sum!H195,"*")</f>
        <v>*</v>
      </c>
      <c r="AX202" s="2" t="s">
        <v>186</v>
      </c>
      <c r="AY202" s="2" t="s">
        <v>187</v>
      </c>
      <c r="AZ202" s="2">
        <v>2040</v>
      </c>
      <c r="BA202" s="2" t="str">
        <f>IF(sum!A195="SA",sum!B195,"*")</f>
        <v>*</v>
      </c>
      <c r="BB202" s="2"/>
      <c r="BC202" s="2" t="str">
        <f>IF(sum!A195="SA",sum!H195,"*")</f>
        <v>*</v>
      </c>
    </row>
    <row r="203" spans="2:55">
      <c r="B203" s="2" t="s">
        <v>186</v>
      </c>
      <c r="C203" s="2" t="s">
        <v>187</v>
      </c>
      <c r="D203" s="2">
        <v>2040</v>
      </c>
      <c r="J203" s="2" t="s">
        <v>186</v>
      </c>
      <c r="K203" s="2" t="s">
        <v>187</v>
      </c>
      <c r="L203" s="2">
        <v>2040</v>
      </c>
      <c r="M203" s="2" t="str">
        <f>IF(sum!A196="AT",sum!B196,"*")</f>
        <v>RTS-WaterHeat_ELE1</v>
      </c>
      <c r="N203" s="2"/>
      <c r="O203" s="2">
        <f>IF(sum!A196="AT",sum!H196,"*")</f>
        <v>0.0293532128405063</v>
      </c>
      <c r="R203" s="2" t="s">
        <v>186</v>
      </c>
      <c r="S203" s="2" t="s">
        <v>187</v>
      </c>
      <c r="T203" s="2">
        <v>2040</v>
      </c>
      <c r="U203" s="2" t="str">
        <f>IF(sum!A196="BC",sum!B196,"*")</f>
        <v>*</v>
      </c>
      <c r="V203" s="2"/>
      <c r="W203" s="2" t="str">
        <f>IF(sum!A196="BC",sum!H196,"*")</f>
        <v>*</v>
      </c>
      <c r="Z203" s="2" t="s">
        <v>186</v>
      </c>
      <c r="AA203" s="2" t="s">
        <v>187</v>
      </c>
      <c r="AB203" s="2">
        <v>2040</v>
      </c>
      <c r="AC203" s="2" t="str">
        <f>IF(sum!A196="MA",sum!B196,"*")</f>
        <v>*</v>
      </c>
      <c r="AD203" s="2"/>
      <c r="AE203" s="2" t="str">
        <f>IF(sum!A196="MA",sum!H196,"*")</f>
        <v>*</v>
      </c>
      <c r="AH203" s="2" t="s">
        <v>186</v>
      </c>
      <c r="AI203" s="2" t="s">
        <v>187</v>
      </c>
      <c r="AJ203" s="2">
        <v>2040</v>
      </c>
      <c r="AK203" s="2" t="str">
        <f>IF(sum!A196="ON",sum!B196,"*")</f>
        <v>*</v>
      </c>
      <c r="AL203" s="2"/>
      <c r="AM203" s="2" t="str">
        <f>IF(sum!A196="ON",sum!H196,"*")</f>
        <v>*</v>
      </c>
      <c r="AP203" s="4" t="s">
        <v>186</v>
      </c>
      <c r="AQ203" s="4" t="s">
        <v>187</v>
      </c>
      <c r="AR203" s="4">
        <v>2040</v>
      </c>
      <c r="AS203" s="2" t="str">
        <f>IF(sum!A196="QU",sum!B196,"*")</f>
        <v>*</v>
      </c>
      <c r="AT203" s="2"/>
      <c r="AU203" s="2" t="str">
        <f>IF(sum!A196="QU",sum!H196,"*")</f>
        <v>*</v>
      </c>
      <c r="AX203" s="2" t="s">
        <v>186</v>
      </c>
      <c r="AY203" s="2" t="s">
        <v>187</v>
      </c>
      <c r="AZ203" s="2">
        <v>2040</v>
      </c>
      <c r="BA203" s="2" t="str">
        <f>IF(sum!A196="SA",sum!B196,"*")</f>
        <v>*</v>
      </c>
      <c r="BB203" s="2"/>
      <c r="BC203" s="2" t="str">
        <f>IF(sum!A196="SA",sum!H196,"*")</f>
        <v>*</v>
      </c>
    </row>
    <row r="204" spans="2:55">
      <c r="B204" s="4" t="s">
        <v>186</v>
      </c>
      <c r="C204" s="4" t="s">
        <v>187</v>
      </c>
      <c r="D204" s="4">
        <v>2040</v>
      </c>
      <c r="J204" s="4" t="s">
        <v>186</v>
      </c>
      <c r="K204" s="4" t="s">
        <v>187</v>
      </c>
      <c r="L204" s="4">
        <v>2040</v>
      </c>
      <c r="M204" s="2" t="str">
        <f>IF(sum!A197="AT",sum!B197,"*")</f>
        <v>S_CCUS_EMIS_H2T</v>
      </c>
      <c r="N204" s="2"/>
      <c r="O204" s="2">
        <f>IF(sum!A197="AT",sum!H197,"*")</f>
        <v>0</v>
      </c>
      <c r="R204" s="4" t="s">
        <v>186</v>
      </c>
      <c r="S204" s="4" t="s">
        <v>187</v>
      </c>
      <c r="T204" s="4">
        <v>2040</v>
      </c>
      <c r="U204" s="2" t="str">
        <f>IF(sum!A197="BC",sum!B197,"*")</f>
        <v>*</v>
      </c>
      <c r="V204" s="2"/>
      <c r="W204" s="2" t="str">
        <f>IF(sum!A197="BC",sum!H197,"*")</f>
        <v>*</v>
      </c>
      <c r="Z204" s="4" t="s">
        <v>186</v>
      </c>
      <c r="AA204" s="4" t="s">
        <v>187</v>
      </c>
      <c r="AB204" s="4">
        <v>2040</v>
      </c>
      <c r="AC204" s="2" t="str">
        <f>IF(sum!A197="MA",sum!B197,"*")</f>
        <v>*</v>
      </c>
      <c r="AD204" s="2"/>
      <c r="AE204" s="2" t="str">
        <f>IF(sum!A197="MA",sum!H197,"*")</f>
        <v>*</v>
      </c>
      <c r="AH204" s="4" t="s">
        <v>186</v>
      </c>
      <c r="AI204" s="4" t="s">
        <v>187</v>
      </c>
      <c r="AJ204" s="4">
        <v>2040</v>
      </c>
      <c r="AK204" s="2" t="str">
        <f>IF(sum!A197="ON",sum!B197,"*")</f>
        <v>*</v>
      </c>
      <c r="AL204" s="2"/>
      <c r="AM204" s="2" t="str">
        <f>IF(sum!A197="ON",sum!H197,"*")</f>
        <v>*</v>
      </c>
      <c r="AP204" s="2" t="s">
        <v>186</v>
      </c>
      <c r="AQ204" s="2" t="s">
        <v>187</v>
      </c>
      <c r="AR204" s="2">
        <v>2040</v>
      </c>
      <c r="AS204" s="2" t="str">
        <f>IF(sum!A197="QU",sum!B197,"*")</f>
        <v>*</v>
      </c>
      <c r="AT204" s="2"/>
      <c r="AU204" s="2" t="str">
        <f>IF(sum!A197="QU",sum!H197,"*")</f>
        <v>*</v>
      </c>
      <c r="AX204" s="4" t="s">
        <v>186</v>
      </c>
      <c r="AY204" s="4" t="s">
        <v>187</v>
      </c>
      <c r="AZ204" s="4">
        <v>2040</v>
      </c>
      <c r="BA204" s="2" t="str">
        <f>IF(sum!A197="SA",sum!B197,"*")</f>
        <v>*</v>
      </c>
      <c r="BB204" s="2"/>
      <c r="BC204" s="2" t="str">
        <f>IF(sum!A197="SA",sum!H197,"*")</f>
        <v>*</v>
      </c>
    </row>
    <row r="205" spans="2:55">
      <c r="B205" s="2" t="s">
        <v>186</v>
      </c>
      <c r="C205" s="2" t="s">
        <v>187</v>
      </c>
      <c r="D205" s="2">
        <v>2040</v>
      </c>
      <c r="J205" s="2" t="s">
        <v>186</v>
      </c>
      <c r="K205" s="2" t="s">
        <v>187</v>
      </c>
      <c r="L205" s="2">
        <v>2040</v>
      </c>
      <c r="M205" s="2" t="str">
        <f>IF(sum!A198="AT",sum!B198,"*")</f>
        <v>S_CCUS_EMIS_H2U</v>
      </c>
      <c r="N205" s="2"/>
      <c r="O205" s="2">
        <f>IF(sum!A198="AT",sum!H198,"*")</f>
        <v>0</v>
      </c>
      <c r="R205" s="2" t="s">
        <v>186</v>
      </c>
      <c r="S205" s="2" t="s">
        <v>187</v>
      </c>
      <c r="T205" s="2">
        <v>2040</v>
      </c>
      <c r="U205" s="2" t="str">
        <f>IF(sum!A198="BC",sum!B198,"*")</f>
        <v>*</v>
      </c>
      <c r="V205" s="2"/>
      <c r="W205" s="2" t="str">
        <f>IF(sum!A198="BC",sum!H198,"*")</f>
        <v>*</v>
      </c>
      <c r="Z205" s="2" t="s">
        <v>186</v>
      </c>
      <c r="AA205" s="2" t="s">
        <v>187</v>
      </c>
      <c r="AB205" s="2">
        <v>2040</v>
      </c>
      <c r="AC205" s="2" t="str">
        <f>IF(sum!A198="MA",sum!B198,"*")</f>
        <v>*</v>
      </c>
      <c r="AD205" s="2"/>
      <c r="AE205" s="2" t="str">
        <f>IF(sum!A198="MA",sum!H198,"*")</f>
        <v>*</v>
      </c>
      <c r="AH205" s="2" t="s">
        <v>186</v>
      </c>
      <c r="AI205" s="2" t="s">
        <v>187</v>
      </c>
      <c r="AJ205" s="2">
        <v>2040</v>
      </c>
      <c r="AK205" s="2" t="str">
        <f>IF(sum!A198="ON",sum!B198,"*")</f>
        <v>*</v>
      </c>
      <c r="AL205" s="2"/>
      <c r="AM205" s="2" t="str">
        <f>IF(sum!A198="ON",sum!H198,"*")</f>
        <v>*</v>
      </c>
      <c r="AP205" s="4" t="s">
        <v>186</v>
      </c>
      <c r="AQ205" s="4" t="s">
        <v>187</v>
      </c>
      <c r="AR205" s="4">
        <v>2040</v>
      </c>
      <c r="AS205" s="2" t="str">
        <f>IF(sum!A198="QU",sum!B198,"*")</f>
        <v>*</v>
      </c>
      <c r="AT205" s="2"/>
      <c r="AU205" s="2" t="str">
        <f>IF(sum!A198="QU",sum!H198,"*")</f>
        <v>*</v>
      </c>
      <c r="AX205" s="2" t="s">
        <v>186</v>
      </c>
      <c r="AY205" s="2" t="s">
        <v>187</v>
      </c>
      <c r="AZ205" s="2">
        <v>2040</v>
      </c>
      <c r="BA205" s="2" t="str">
        <f>IF(sum!A198="SA",sum!B198,"*")</f>
        <v>*</v>
      </c>
      <c r="BB205" s="2"/>
      <c r="BC205" s="2" t="str">
        <f>IF(sum!A198="SA",sum!H198,"*")</f>
        <v>*</v>
      </c>
    </row>
    <row r="206" spans="2:55">
      <c r="B206" s="2" t="s">
        <v>186</v>
      </c>
      <c r="C206" s="2" t="s">
        <v>187</v>
      </c>
      <c r="D206" s="2">
        <v>2040</v>
      </c>
      <c r="J206" s="2" t="s">
        <v>186</v>
      </c>
      <c r="K206" s="2" t="s">
        <v>187</v>
      </c>
      <c r="L206" s="2">
        <v>2040</v>
      </c>
      <c r="M206" s="2" t="str">
        <f>IF(sum!A199="AT",sum!B199,"*")</f>
        <v>S_CCUS_EMISMeOH_H2</v>
      </c>
      <c r="N206" s="2"/>
      <c r="O206" s="2">
        <f>IF(sum!A199="AT",sum!H199,"*")</f>
        <v>0</v>
      </c>
      <c r="R206" s="2" t="s">
        <v>186</v>
      </c>
      <c r="S206" s="2" t="s">
        <v>187</v>
      </c>
      <c r="T206" s="2">
        <v>2040</v>
      </c>
      <c r="U206" s="2" t="str">
        <f>IF(sum!A199="BC",sum!B199,"*")</f>
        <v>*</v>
      </c>
      <c r="V206" s="2"/>
      <c r="W206" s="2" t="str">
        <f>IF(sum!A199="BC",sum!H199,"*")</f>
        <v>*</v>
      </c>
      <c r="Z206" s="2" t="s">
        <v>186</v>
      </c>
      <c r="AA206" s="2" t="s">
        <v>187</v>
      </c>
      <c r="AB206" s="2">
        <v>2040</v>
      </c>
      <c r="AC206" s="2" t="str">
        <f>IF(sum!A199="MA",sum!B199,"*")</f>
        <v>*</v>
      </c>
      <c r="AD206" s="2"/>
      <c r="AE206" s="2" t="str">
        <f>IF(sum!A199="MA",sum!H199,"*")</f>
        <v>*</v>
      </c>
      <c r="AH206" s="2" t="s">
        <v>186</v>
      </c>
      <c r="AI206" s="2" t="s">
        <v>187</v>
      </c>
      <c r="AJ206" s="2">
        <v>2040</v>
      </c>
      <c r="AK206" s="2" t="str">
        <f>IF(sum!A199="ON",sum!B199,"*")</f>
        <v>*</v>
      </c>
      <c r="AL206" s="2"/>
      <c r="AM206" s="2" t="str">
        <f>IF(sum!A199="ON",sum!H199,"*")</f>
        <v>*</v>
      </c>
      <c r="AP206" s="2" t="s">
        <v>186</v>
      </c>
      <c r="AQ206" s="2" t="s">
        <v>187</v>
      </c>
      <c r="AR206" s="2">
        <v>2040</v>
      </c>
      <c r="AS206" s="2" t="str">
        <f>IF(sum!A199="QU",sum!B199,"*")</f>
        <v>*</v>
      </c>
      <c r="AT206" s="2"/>
      <c r="AU206" s="2" t="str">
        <f>IF(sum!A199="QU",sum!H199,"*")</f>
        <v>*</v>
      </c>
      <c r="AX206" s="2" t="s">
        <v>186</v>
      </c>
      <c r="AY206" s="2" t="s">
        <v>187</v>
      </c>
      <c r="AZ206" s="2">
        <v>2040</v>
      </c>
      <c r="BA206" s="2" t="str">
        <f>IF(sum!A199="SA",sum!B199,"*")</f>
        <v>*</v>
      </c>
      <c r="BB206" s="2"/>
      <c r="BC206" s="2" t="str">
        <f>IF(sum!A199="SA",sum!H199,"*")</f>
        <v>*</v>
      </c>
    </row>
    <row r="207" spans="2:55">
      <c r="B207" s="4" t="s">
        <v>186</v>
      </c>
      <c r="C207" s="4" t="s">
        <v>187</v>
      </c>
      <c r="D207" s="4">
        <v>2040</v>
      </c>
      <c r="J207" s="4" t="s">
        <v>186</v>
      </c>
      <c r="K207" s="4" t="s">
        <v>187</v>
      </c>
      <c r="L207" s="4">
        <v>2040</v>
      </c>
      <c r="M207" s="2" t="str">
        <f>IF(sum!A200="AT",sum!B200,"*")</f>
        <v>SCOAH2GC01</v>
      </c>
      <c r="N207" s="2"/>
      <c r="O207" s="2">
        <f>IF(sum!A200="AT",sum!H200,"*")</f>
        <v>0</v>
      </c>
      <c r="R207" s="4" t="s">
        <v>186</v>
      </c>
      <c r="S207" s="4" t="s">
        <v>187</v>
      </c>
      <c r="T207" s="4">
        <v>2040</v>
      </c>
      <c r="U207" s="2" t="str">
        <f>IF(sum!A200="BC",sum!B200,"*")</f>
        <v>*</v>
      </c>
      <c r="V207" s="2"/>
      <c r="W207" s="2" t="str">
        <f>IF(sum!A200="BC",sum!H200,"*")</f>
        <v>*</v>
      </c>
      <c r="Z207" s="4" t="s">
        <v>186</v>
      </c>
      <c r="AA207" s="4" t="s">
        <v>187</v>
      </c>
      <c r="AB207" s="4">
        <v>2040</v>
      </c>
      <c r="AC207" s="2" t="str">
        <f>IF(sum!A200="MA",sum!B200,"*")</f>
        <v>*</v>
      </c>
      <c r="AD207" s="2"/>
      <c r="AE207" s="2" t="str">
        <f>IF(sum!A200="MA",sum!H200,"*")</f>
        <v>*</v>
      </c>
      <c r="AH207" s="4" t="s">
        <v>186</v>
      </c>
      <c r="AI207" s="4" t="s">
        <v>187</v>
      </c>
      <c r="AJ207" s="4">
        <v>2040</v>
      </c>
      <c r="AK207" s="2" t="str">
        <f>IF(sum!A200="ON",sum!B200,"*")</f>
        <v>*</v>
      </c>
      <c r="AL207" s="2"/>
      <c r="AM207" s="2" t="str">
        <f>IF(sum!A200="ON",sum!H200,"*")</f>
        <v>*</v>
      </c>
      <c r="AP207" s="4" t="s">
        <v>186</v>
      </c>
      <c r="AQ207" s="4" t="s">
        <v>187</v>
      </c>
      <c r="AR207" s="4">
        <v>2040</v>
      </c>
      <c r="AS207" s="2" t="str">
        <f>IF(sum!A200="QU",sum!B200,"*")</f>
        <v>*</v>
      </c>
      <c r="AT207" s="2"/>
      <c r="AU207" s="2" t="str">
        <f>IF(sum!A200="QU",sum!H200,"*")</f>
        <v>*</v>
      </c>
      <c r="AX207" s="4" t="s">
        <v>186</v>
      </c>
      <c r="AY207" s="4" t="s">
        <v>187</v>
      </c>
      <c r="AZ207" s="4">
        <v>2040</v>
      </c>
      <c r="BA207" s="2" t="str">
        <f>IF(sum!A200="SA",sum!B200,"*")</f>
        <v>*</v>
      </c>
      <c r="BB207" s="2"/>
      <c r="BC207" s="2" t="str">
        <f>IF(sum!A200="SA",sum!H200,"*")</f>
        <v>*</v>
      </c>
    </row>
    <row r="208" spans="2:55">
      <c r="B208" s="2" t="s">
        <v>186</v>
      </c>
      <c r="C208" s="2" t="s">
        <v>187</v>
      </c>
      <c r="D208" s="2">
        <v>2040</v>
      </c>
      <c r="J208" s="2" t="s">
        <v>186</v>
      </c>
      <c r="K208" s="2" t="s">
        <v>187</v>
      </c>
      <c r="L208" s="2">
        <v>2040</v>
      </c>
      <c r="M208" s="2" t="str">
        <f>IF(sum!A201="AT",sum!B201,"*")</f>
        <v>SELCH2EC01</v>
      </c>
      <c r="N208" s="2"/>
      <c r="O208" s="2">
        <f>IF(sum!A201="AT",sum!H201,"*")</f>
        <v>0</v>
      </c>
      <c r="R208" s="2" t="s">
        <v>186</v>
      </c>
      <c r="S208" s="2" t="s">
        <v>187</v>
      </c>
      <c r="T208" s="2">
        <v>2040</v>
      </c>
      <c r="U208" s="2" t="str">
        <f>IF(sum!A201="BC",sum!B201,"*")</f>
        <v>*</v>
      </c>
      <c r="V208" s="2"/>
      <c r="W208" s="2" t="str">
        <f>IF(sum!A201="BC",sum!H201,"*")</f>
        <v>*</v>
      </c>
      <c r="Z208" s="2" t="s">
        <v>186</v>
      </c>
      <c r="AA208" s="2" t="s">
        <v>187</v>
      </c>
      <c r="AB208" s="2">
        <v>2040</v>
      </c>
      <c r="AC208" s="2" t="str">
        <f>IF(sum!A201="MA",sum!B201,"*")</f>
        <v>*</v>
      </c>
      <c r="AD208" s="2"/>
      <c r="AE208" s="2" t="str">
        <f>IF(sum!A201="MA",sum!H201,"*")</f>
        <v>*</v>
      </c>
      <c r="AH208" s="2" t="s">
        <v>186</v>
      </c>
      <c r="AI208" s="2" t="s">
        <v>187</v>
      </c>
      <c r="AJ208" s="2">
        <v>2040</v>
      </c>
      <c r="AK208" s="2" t="str">
        <f>IF(sum!A201="ON",sum!B201,"*")</f>
        <v>*</v>
      </c>
      <c r="AL208" s="2"/>
      <c r="AM208" s="2" t="str">
        <f>IF(sum!A201="ON",sum!H201,"*")</f>
        <v>*</v>
      </c>
      <c r="AP208" s="2" t="s">
        <v>186</v>
      </c>
      <c r="AQ208" s="2" t="s">
        <v>187</v>
      </c>
      <c r="AR208" s="2">
        <v>2040</v>
      </c>
      <c r="AS208" s="2" t="str">
        <f>IF(sum!A201="QU",sum!B201,"*")</f>
        <v>*</v>
      </c>
      <c r="AT208" s="2"/>
      <c r="AU208" s="2" t="str">
        <f>IF(sum!A201="QU",sum!H201,"*")</f>
        <v>*</v>
      </c>
      <c r="AX208" s="2" t="s">
        <v>186</v>
      </c>
      <c r="AY208" s="2" t="s">
        <v>187</v>
      </c>
      <c r="AZ208" s="2">
        <v>2040</v>
      </c>
      <c r="BA208" s="2" t="str">
        <f>IF(sum!A201="SA",sum!B201,"*")</f>
        <v>*</v>
      </c>
      <c r="BB208" s="2"/>
      <c r="BC208" s="2" t="str">
        <f>IF(sum!A201="SA",sum!H201,"*")</f>
        <v>*</v>
      </c>
    </row>
    <row r="209" spans="2:55">
      <c r="B209" s="2" t="s">
        <v>186</v>
      </c>
      <c r="C209" s="2" t="s">
        <v>187</v>
      </c>
      <c r="D209" s="2">
        <v>2040</v>
      </c>
      <c r="J209" s="2" t="s">
        <v>186</v>
      </c>
      <c r="K209" s="2" t="s">
        <v>187</v>
      </c>
      <c r="L209" s="2">
        <v>2040</v>
      </c>
      <c r="M209" s="2" t="str">
        <f>IF(sum!A202="AT",sum!B202,"*")</f>
        <v>SGASSH2RC01</v>
      </c>
      <c r="N209" s="2"/>
      <c r="O209" s="2">
        <f>IF(sum!A202="AT",sum!H202,"*")</f>
        <v>0</v>
      </c>
      <c r="R209" s="2" t="s">
        <v>186</v>
      </c>
      <c r="S209" s="2" t="s">
        <v>187</v>
      </c>
      <c r="T209" s="2">
        <v>2040</v>
      </c>
      <c r="U209" s="2" t="str">
        <f>IF(sum!A202="BC",sum!B202,"*")</f>
        <v>*</v>
      </c>
      <c r="V209" s="2"/>
      <c r="W209" s="2" t="str">
        <f>IF(sum!A202="BC",sum!H202,"*")</f>
        <v>*</v>
      </c>
      <c r="Z209" s="2" t="s">
        <v>186</v>
      </c>
      <c r="AA209" s="2" t="s">
        <v>187</v>
      </c>
      <c r="AB209" s="2">
        <v>2040</v>
      </c>
      <c r="AC209" s="2" t="str">
        <f>IF(sum!A202="MA",sum!B202,"*")</f>
        <v>*</v>
      </c>
      <c r="AD209" s="2"/>
      <c r="AE209" s="2" t="str">
        <f>IF(sum!A202="MA",sum!H202,"*")</f>
        <v>*</v>
      </c>
      <c r="AH209" s="2" t="s">
        <v>186</v>
      </c>
      <c r="AI209" s="2" t="s">
        <v>187</v>
      </c>
      <c r="AJ209" s="2">
        <v>2040</v>
      </c>
      <c r="AK209" s="2" t="str">
        <f>IF(sum!A202="ON",sum!B202,"*")</f>
        <v>*</v>
      </c>
      <c r="AL209" s="2"/>
      <c r="AM209" s="2" t="str">
        <f>IF(sum!A202="ON",sum!H202,"*")</f>
        <v>*</v>
      </c>
      <c r="AP209" s="4" t="s">
        <v>186</v>
      </c>
      <c r="AQ209" s="4" t="s">
        <v>187</v>
      </c>
      <c r="AR209" s="4">
        <v>2040</v>
      </c>
      <c r="AS209" s="2" t="str">
        <f>IF(sum!A202="QU",sum!B202,"*")</f>
        <v>*</v>
      </c>
      <c r="AT209" s="2"/>
      <c r="AU209" s="2" t="str">
        <f>IF(sum!A202="QU",sum!H202,"*")</f>
        <v>*</v>
      </c>
      <c r="AX209" s="2" t="s">
        <v>186</v>
      </c>
      <c r="AY209" s="2" t="s">
        <v>187</v>
      </c>
      <c r="AZ209" s="2">
        <v>2040</v>
      </c>
      <c r="BA209" s="2" t="str">
        <f>IF(sum!A202="SA",sum!B202,"*")</f>
        <v>*</v>
      </c>
      <c r="BB209" s="2"/>
      <c r="BC209" s="2" t="str">
        <f>IF(sum!A202="SA",sum!H202,"*")</f>
        <v>*</v>
      </c>
    </row>
    <row r="210" spans="2:55">
      <c r="B210" s="4" t="s">
        <v>186</v>
      </c>
      <c r="C210" s="4" t="s">
        <v>187</v>
      </c>
      <c r="D210" s="4">
        <v>2040</v>
      </c>
      <c r="J210" s="4" t="s">
        <v>186</v>
      </c>
      <c r="K210" s="4" t="s">
        <v>187</v>
      </c>
      <c r="L210" s="4">
        <v>2040</v>
      </c>
      <c r="M210" s="2" t="str">
        <f>IF(sum!A203="AT",sum!B203,"*")</f>
        <v>SINKCCU</v>
      </c>
      <c r="N210" s="2"/>
      <c r="O210" s="2">
        <f>IF(sum!A203="AT",sum!H203,"*")</f>
        <v>0</v>
      </c>
      <c r="R210" s="4" t="s">
        <v>186</v>
      </c>
      <c r="S210" s="4" t="s">
        <v>187</v>
      </c>
      <c r="T210" s="4">
        <v>2040</v>
      </c>
      <c r="U210" s="2" t="str">
        <f>IF(sum!A203="BC",sum!B203,"*")</f>
        <v>*</v>
      </c>
      <c r="V210" s="2"/>
      <c r="W210" s="2" t="str">
        <f>IF(sum!A203="BC",sum!H203,"*")</f>
        <v>*</v>
      </c>
      <c r="Z210" s="4" t="s">
        <v>186</v>
      </c>
      <c r="AA210" s="4" t="s">
        <v>187</v>
      </c>
      <c r="AB210" s="4">
        <v>2040</v>
      </c>
      <c r="AC210" s="2" t="str">
        <f>IF(sum!A203="MA",sum!B203,"*")</f>
        <v>*</v>
      </c>
      <c r="AD210" s="2"/>
      <c r="AE210" s="2" t="str">
        <f>IF(sum!A203="MA",sum!H203,"*")</f>
        <v>*</v>
      </c>
      <c r="AH210" s="4" t="s">
        <v>186</v>
      </c>
      <c r="AI210" s="4" t="s">
        <v>187</v>
      </c>
      <c r="AJ210" s="4">
        <v>2040</v>
      </c>
      <c r="AK210" s="2" t="str">
        <f>IF(sum!A203="ON",sum!B203,"*")</f>
        <v>*</v>
      </c>
      <c r="AL210" s="2"/>
      <c r="AM210" s="2" t="str">
        <f>IF(sum!A203="ON",sum!H203,"*")</f>
        <v>*</v>
      </c>
      <c r="AP210" s="2" t="s">
        <v>186</v>
      </c>
      <c r="AQ210" s="2" t="s">
        <v>187</v>
      </c>
      <c r="AR210" s="2">
        <v>2040</v>
      </c>
      <c r="AS210" s="2" t="str">
        <f>IF(sum!A203="QU",sum!B203,"*")</f>
        <v>*</v>
      </c>
      <c r="AT210" s="2"/>
      <c r="AU210" s="2" t="str">
        <f>IF(sum!A203="QU",sum!H203,"*")</f>
        <v>*</v>
      </c>
      <c r="AX210" s="4" t="s">
        <v>186</v>
      </c>
      <c r="AY210" s="4" t="s">
        <v>187</v>
      </c>
      <c r="AZ210" s="4">
        <v>2040</v>
      </c>
      <c r="BA210" s="2" t="str">
        <f>IF(sum!A203="SA",sum!B203,"*")</f>
        <v>*</v>
      </c>
      <c r="BB210" s="2"/>
      <c r="BC210" s="2" t="str">
        <f>IF(sum!A203="SA",sum!H203,"*")</f>
        <v>*</v>
      </c>
    </row>
    <row r="211" spans="2:55">
      <c r="B211" s="2" t="s">
        <v>186</v>
      </c>
      <c r="C211" s="2" t="s">
        <v>187</v>
      </c>
      <c r="D211" s="2">
        <v>2040</v>
      </c>
      <c r="J211" s="2" t="s">
        <v>186</v>
      </c>
      <c r="K211" s="2" t="s">
        <v>187</v>
      </c>
      <c r="L211" s="2">
        <v>2040</v>
      </c>
      <c r="M211" s="2" t="str">
        <f>IF(sum!A204="AT",sum!B204,"*")</f>
        <v>SNK_DAC</v>
      </c>
      <c r="N211" s="2"/>
      <c r="O211" s="2">
        <f>IF(sum!A204="AT",sum!H204,"*")</f>
        <v>0</v>
      </c>
      <c r="R211" s="2" t="s">
        <v>186</v>
      </c>
      <c r="S211" s="2" t="s">
        <v>187</v>
      </c>
      <c r="T211" s="2">
        <v>2040</v>
      </c>
      <c r="U211" s="2" t="str">
        <f>IF(sum!A204="BC",sum!B204,"*")</f>
        <v>*</v>
      </c>
      <c r="V211" s="2"/>
      <c r="W211" s="2" t="str">
        <f>IF(sum!A204="BC",sum!H204,"*")</f>
        <v>*</v>
      </c>
      <c r="Z211" s="2" t="s">
        <v>186</v>
      </c>
      <c r="AA211" s="2" t="s">
        <v>187</v>
      </c>
      <c r="AB211" s="2">
        <v>2040</v>
      </c>
      <c r="AC211" s="2" t="str">
        <f>IF(sum!A204="MA",sum!B204,"*")</f>
        <v>*</v>
      </c>
      <c r="AD211" s="2"/>
      <c r="AE211" s="2" t="str">
        <f>IF(sum!A204="MA",sum!H204,"*")</f>
        <v>*</v>
      </c>
      <c r="AH211" s="2" t="s">
        <v>186</v>
      </c>
      <c r="AI211" s="2" t="s">
        <v>187</v>
      </c>
      <c r="AJ211" s="2">
        <v>2040</v>
      </c>
      <c r="AK211" s="2" t="str">
        <f>IF(sum!A204="ON",sum!B204,"*")</f>
        <v>*</v>
      </c>
      <c r="AL211" s="2"/>
      <c r="AM211" s="2" t="str">
        <f>IF(sum!A204="ON",sum!H204,"*")</f>
        <v>*</v>
      </c>
      <c r="AP211" s="4" t="s">
        <v>186</v>
      </c>
      <c r="AQ211" s="4" t="s">
        <v>187</v>
      </c>
      <c r="AR211" s="4">
        <v>2040</v>
      </c>
      <c r="AS211" s="2" t="str">
        <f>IF(sum!A204="QU",sum!B204,"*")</f>
        <v>*</v>
      </c>
      <c r="AT211" s="2"/>
      <c r="AU211" s="2" t="str">
        <f>IF(sum!A204="QU",sum!H204,"*")</f>
        <v>*</v>
      </c>
      <c r="AX211" s="2" t="s">
        <v>186</v>
      </c>
      <c r="AY211" s="2" t="s">
        <v>187</v>
      </c>
      <c r="AZ211" s="2">
        <v>2040</v>
      </c>
      <c r="BA211" s="2" t="str">
        <f>IF(sum!A204="SA",sum!B204,"*")</f>
        <v>*</v>
      </c>
      <c r="BB211" s="2"/>
      <c r="BC211" s="2" t="str">
        <f>IF(sum!A204="SA",sum!H204,"*")</f>
        <v>*</v>
      </c>
    </row>
    <row r="212" spans="2:55">
      <c r="B212" s="2" t="s">
        <v>186</v>
      </c>
      <c r="C212" s="2" t="s">
        <v>187</v>
      </c>
      <c r="D212" s="2">
        <v>2040</v>
      </c>
      <c r="J212" s="2" t="s">
        <v>186</v>
      </c>
      <c r="K212" s="2" t="s">
        <v>187</v>
      </c>
      <c r="L212" s="2">
        <v>2040</v>
      </c>
      <c r="M212" s="2" t="str">
        <f>IF(sum!A205="AT",sum!B205,"*")</f>
        <v>STH2SGT</v>
      </c>
      <c r="N212" s="2"/>
      <c r="O212" s="2">
        <f>IF(sum!A205="AT",sum!H205,"*")</f>
        <v>0</v>
      </c>
      <c r="R212" s="2" t="s">
        <v>186</v>
      </c>
      <c r="S212" s="2" t="s">
        <v>187</v>
      </c>
      <c r="T212" s="2">
        <v>2040</v>
      </c>
      <c r="U212" s="2" t="str">
        <f>IF(sum!A205="BC",sum!B205,"*")</f>
        <v>*</v>
      </c>
      <c r="V212" s="2"/>
      <c r="W212" s="2" t="str">
        <f>IF(sum!A205="BC",sum!H205,"*")</f>
        <v>*</v>
      </c>
      <c r="Z212" s="2" t="s">
        <v>186</v>
      </c>
      <c r="AA212" s="2" t="s">
        <v>187</v>
      </c>
      <c r="AB212" s="2">
        <v>2040</v>
      </c>
      <c r="AC212" s="2" t="str">
        <f>IF(sum!A205="MA",sum!B205,"*")</f>
        <v>*</v>
      </c>
      <c r="AD212" s="2"/>
      <c r="AE212" s="2" t="str">
        <f>IF(sum!A205="MA",sum!H205,"*")</f>
        <v>*</v>
      </c>
      <c r="AH212" s="2" t="s">
        <v>186</v>
      </c>
      <c r="AI212" s="2" t="s">
        <v>187</v>
      </c>
      <c r="AJ212" s="2">
        <v>2040</v>
      </c>
      <c r="AK212" s="2" t="str">
        <f>IF(sum!A205="ON",sum!B205,"*")</f>
        <v>*</v>
      </c>
      <c r="AL212" s="2"/>
      <c r="AM212" s="2" t="str">
        <f>IF(sum!A205="ON",sum!H205,"*")</f>
        <v>*</v>
      </c>
      <c r="AP212" s="2" t="s">
        <v>186</v>
      </c>
      <c r="AQ212" s="2" t="s">
        <v>187</v>
      </c>
      <c r="AR212" s="2">
        <v>2040</v>
      </c>
      <c r="AS212" s="2" t="str">
        <f>IF(sum!A205="QU",sum!B205,"*")</f>
        <v>*</v>
      </c>
      <c r="AT212" s="2"/>
      <c r="AU212" s="2" t="str">
        <f>IF(sum!A205="QU",sum!H205,"*")</f>
        <v>*</v>
      </c>
      <c r="AX212" s="2" t="s">
        <v>186</v>
      </c>
      <c r="AY212" s="2" t="s">
        <v>187</v>
      </c>
      <c r="AZ212" s="2">
        <v>2040</v>
      </c>
      <c r="BA212" s="2" t="str">
        <f>IF(sum!A205="SA",sum!B205,"*")</f>
        <v>*</v>
      </c>
      <c r="BB212" s="2"/>
      <c r="BC212" s="2" t="str">
        <f>IF(sum!A205="SA",sum!H205,"*")</f>
        <v>*</v>
      </c>
    </row>
    <row r="213" spans="2:55">
      <c r="B213" s="4" t="s">
        <v>186</v>
      </c>
      <c r="C213" s="4" t="s">
        <v>187</v>
      </c>
      <c r="D213" s="4">
        <v>2040</v>
      </c>
      <c r="J213" s="4" t="s">
        <v>186</v>
      </c>
      <c r="K213" s="4" t="s">
        <v>187</v>
      </c>
      <c r="L213" s="4">
        <v>2040</v>
      </c>
      <c r="M213" s="2" t="str">
        <f>IF(sum!A206="AT",sum!B206,"*")</f>
        <v>STH2SUG</v>
      </c>
      <c r="N213" s="2"/>
      <c r="O213" s="2">
        <f>IF(sum!A206="AT",sum!H206,"*")</f>
        <v>0</v>
      </c>
      <c r="R213" s="4" t="s">
        <v>186</v>
      </c>
      <c r="S213" s="4" t="s">
        <v>187</v>
      </c>
      <c r="T213" s="4">
        <v>2040</v>
      </c>
      <c r="U213" s="2" t="str">
        <f>IF(sum!A206="BC",sum!B206,"*")</f>
        <v>*</v>
      </c>
      <c r="V213" s="2"/>
      <c r="W213" s="2" t="str">
        <f>IF(sum!A206="BC",sum!H206,"*")</f>
        <v>*</v>
      </c>
      <c r="Z213" s="4" t="s">
        <v>186</v>
      </c>
      <c r="AA213" s="4" t="s">
        <v>187</v>
      </c>
      <c r="AB213" s="4">
        <v>2040</v>
      </c>
      <c r="AC213" s="2" t="str">
        <f>IF(sum!A206="MA",sum!B206,"*")</f>
        <v>*</v>
      </c>
      <c r="AD213" s="2"/>
      <c r="AE213" s="2" t="str">
        <f>IF(sum!A206="MA",sum!H206,"*")</f>
        <v>*</v>
      </c>
      <c r="AH213" s="4" t="s">
        <v>186</v>
      </c>
      <c r="AI213" s="4" t="s">
        <v>187</v>
      </c>
      <c r="AJ213" s="4">
        <v>2040</v>
      </c>
      <c r="AK213" s="2" t="str">
        <f>IF(sum!A206="ON",sum!B206,"*")</f>
        <v>*</v>
      </c>
      <c r="AL213" s="2"/>
      <c r="AM213" s="2" t="str">
        <f>IF(sum!A206="ON",sum!H206,"*")</f>
        <v>*</v>
      </c>
      <c r="AP213" s="4" t="s">
        <v>186</v>
      </c>
      <c r="AQ213" s="4" t="s">
        <v>187</v>
      </c>
      <c r="AR213" s="4">
        <v>2040</v>
      </c>
      <c r="AS213" s="2" t="str">
        <f>IF(sum!A206="QU",sum!B206,"*")</f>
        <v>*</v>
      </c>
      <c r="AT213" s="2"/>
      <c r="AU213" s="2" t="str">
        <f>IF(sum!A206="QU",sum!H206,"*")</f>
        <v>*</v>
      </c>
      <c r="AX213" s="4" t="s">
        <v>186</v>
      </c>
      <c r="AY213" s="4" t="s">
        <v>187</v>
      </c>
      <c r="AZ213" s="4">
        <v>2040</v>
      </c>
      <c r="BA213" s="2" t="str">
        <f>IF(sum!A206="SA",sum!B206,"*")</f>
        <v>*</v>
      </c>
      <c r="BB213" s="2"/>
      <c r="BC213" s="2" t="str">
        <f>IF(sum!A206="SA",sum!H206,"*")</f>
        <v>*</v>
      </c>
    </row>
    <row r="214" spans="2:55">
      <c r="B214" s="2" t="s">
        <v>186</v>
      </c>
      <c r="C214" s="2" t="s">
        <v>187</v>
      </c>
      <c r="D214" s="2">
        <v>2040</v>
      </c>
      <c r="J214" s="2" t="s">
        <v>186</v>
      </c>
      <c r="K214" s="2" t="s">
        <v>187</v>
      </c>
      <c r="L214" s="2">
        <v>2040</v>
      </c>
      <c r="M214" s="2" t="str">
        <f>IF(sum!A207="AT",sum!B207,"*")</f>
        <v>TB_ELC_AT_QU_01</v>
      </c>
      <c r="N214" s="2"/>
      <c r="O214" s="2">
        <f>IF(sum!A207="AT",sum!H207,"*")</f>
        <v>12.1276889582685</v>
      </c>
      <c r="R214" s="2" t="s">
        <v>186</v>
      </c>
      <c r="S214" s="2" t="s">
        <v>187</v>
      </c>
      <c r="T214" s="2">
        <v>2040</v>
      </c>
      <c r="U214" s="2" t="str">
        <f>IF(sum!A207="BC",sum!B207,"*")</f>
        <v>*</v>
      </c>
      <c r="V214" s="2"/>
      <c r="W214" s="2" t="str">
        <f>IF(sum!A207="BC",sum!H207,"*")</f>
        <v>*</v>
      </c>
      <c r="Z214" s="2" t="s">
        <v>186</v>
      </c>
      <c r="AA214" s="2" t="s">
        <v>187</v>
      </c>
      <c r="AB214" s="2">
        <v>2040</v>
      </c>
      <c r="AC214" s="2" t="str">
        <f>IF(sum!A207="MA",sum!B207,"*")</f>
        <v>*</v>
      </c>
      <c r="AD214" s="2"/>
      <c r="AE214" s="2" t="str">
        <f>IF(sum!A207="MA",sum!H207,"*")</f>
        <v>*</v>
      </c>
      <c r="AH214" s="2" t="s">
        <v>186</v>
      </c>
      <c r="AI214" s="2" t="s">
        <v>187</v>
      </c>
      <c r="AJ214" s="2">
        <v>2040</v>
      </c>
      <c r="AK214" s="2" t="str">
        <f>IF(sum!A207="ON",sum!B207,"*")</f>
        <v>*</v>
      </c>
      <c r="AL214" s="2"/>
      <c r="AM214" s="2" t="str">
        <f>IF(sum!A207="ON",sum!H207,"*")</f>
        <v>*</v>
      </c>
      <c r="AP214" s="2" t="s">
        <v>186</v>
      </c>
      <c r="AQ214" s="2" t="s">
        <v>187</v>
      </c>
      <c r="AR214" s="2">
        <v>2040</v>
      </c>
      <c r="AS214" s="2" t="str">
        <f>IF(sum!A207="QU",sum!B207,"*")</f>
        <v>*</v>
      </c>
      <c r="AT214" s="2"/>
      <c r="AU214" s="2" t="str">
        <f>IF(sum!A207="QU",sum!H207,"*")</f>
        <v>*</v>
      </c>
      <c r="AX214" s="2" t="s">
        <v>186</v>
      </c>
      <c r="AY214" s="2" t="s">
        <v>187</v>
      </c>
      <c r="AZ214" s="2">
        <v>2040</v>
      </c>
      <c r="BA214" s="2" t="str">
        <f>IF(sum!A207="SA",sum!B207,"*")</f>
        <v>*</v>
      </c>
      <c r="BB214" s="2"/>
      <c r="BC214" s="2" t="str">
        <f>IF(sum!A207="SA",sum!H207,"*")</f>
        <v>*</v>
      </c>
    </row>
    <row r="215" spans="2:55">
      <c r="B215" s="2" t="s">
        <v>186</v>
      </c>
      <c r="C215" s="2" t="s">
        <v>187</v>
      </c>
      <c r="D215" s="2">
        <v>2040</v>
      </c>
      <c r="J215" s="2" t="s">
        <v>186</v>
      </c>
      <c r="K215" s="2" t="s">
        <v>187</v>
      </c>
      <c r="L215" s="2">
        <v>2040</v>
      </c>
      <c r="M215" s="2" t="str">
        <f>IF(sum!A208="AT",sum!B208,"*")</f>
        <v>TRA_Bus_IC_GSL1</v>
      </c>
      <c r="N215" s="2"/>
      <c r="O215" s="2">
        <f>IF(sum!A208="AT",sum!H208,"*")</f>
        <v>2.21524576769228</v>
      </c>
      <c r="R215" s="2" t="s">
        <v>186</v>
      </c>
      <c r="S215" s="2" t="s">
        <v>187</v>
      </c>
      <c r="T215" s="2">
        <v>2040</v>
      </c>
      <c r="U215" s="2" t="str">
        <f>IF(sum!A208="BC",sum!B208,"*")</f>
        <v>*</v>
      </c>
      <c r="V215" s="2"/>
      <c r="W215" s="2" t="str">
        <f>IF(sum!A208="BC",sum!H208,"*")</f>
        <v>*</v>
      </c>
      <c r="Z215" s="2" t="s">
        <v>186</v>
      </c>
      <c r="AA215" s="2" t="s">
        <v>187</v>
      </c>
      <c r="AB215" s="2">
        <v>2040</v>
      </c>
      <c r="AC215" s="2" t="str">
        <f>IF(sum!A208="MA",sum!B208,"*")</f>
        <v>*</v>
      </c>
      <c r="AD215" s="2"/>
      <c r="AE215" s="2" t="str">
        <f>IF(sum!A208="MA",sum!H208,"*")</f>
        <v>*</v>
      </c>
      <c r="AH215" s="2" t="s">
        <v>186</v>
      </c>
      <c r="AI215" s="2" t="s">
        <v>187</v>
      </c>
      <c r="AJ215" s="2">
        <v>2040</v>
      </c>
      <c r="AK215" s="2" t="str">
        <f>IF(sum!A208="ON",sum!B208,"*")</f>
        <v>*</v>
      </c>
      <c r="AL215" s="2"/>
      <c r="AM215" s="2" t="str">
        <f>IF(sum!A208="ON",sum!H208,"*")</f>
        <v>*</v>
      </c>
      <c r="AP215" s="4" t="s">
        <v>186</v>
      </c>
      <c r="AQ215" s="4" t="s">
        <v>187</v>
      </c>
      <c r="AR215" s="4">
        <v>2040</v>
      </c>
      <c r="AS215" s="2" t="str">
        <f>IF(sum!A208="QU",sum!B208,"*")</f>
        <v>*</v>
      </c>
      <c r="AT215" s="2"/>
      <c r="AU215" s="2" t="str">
        <f>IF(sum!A208="QU",sum!H208,"*")</f>
        <v>*</v>
      </c>
      <c r="AX215" s="2" t="s">
        <v>186</v>
      </c>
      <c r="AY215" s="2" t="s">
        <v>187</v>
      </c>
      <c r="AZ215" s="2">
        <v>2040</v>
      </c>
      <c r="BA215" s="2" t="str">
        <f>IF(sum!A208="SA",sum!B208,"*")</f>
        <v>*</v>
      </c>
      <c r="BB215" s="2"/>
      <c r="BC215" s="2" t="str">
        <f>IF(sum!A208="SA",sum!H208,"*")</f>
        <v>*</v>
      </c>
    </row>
    <row r="216" spans="2:55">
      <c r="B216" s="4" t="s">
        <v>186</v>
      </c>
      <c r="C216" s="4" t="s">
        <v>187</v>
      </c>
      <c r="D216" s="4">
        <v>2040</v>
      </c>
      <c r="J216" s="4" t="s">
        <v>186</v>
      </c>
      <c r="K216" s="4" t="s">
        <v>187</v>
      </c>
      <c r="L216" s="4">
        <v>2040</v>
      </c>
      <c r="M216" s="2" t="str">
        <f>IF(sum!A209="AT",sum!B209,"*")</f>
        <v>TRA_Car_BEV01</v>
      </c>
      <c r="N216" s="2"/>
      <c r="O216" s="2">
        <f>IF(sum!A209="AT",sum!H209,"*")</f>
        <v>0</v>
      </c>
      <c r="R216" s="4" t="s">
        <v>186</v>
      </c>
      <c r="S216" s="4" t="s">
        <v>187</v>
      </c>
      <c r="T216" s="4">
        <v>2040</v>
      </c>
      <c r="U216" s="2" t="str">
        <f>IF(sum!A209="BC",sum!B209,"*")</f>
        <v>*</v>
      </c>
      <c r="V216" s="2"/>
      <c r="W216" s="2" t="str">
        <f>IF(sum!A209="BC",sum!H209,"*")</f>
        <v>*</v>
      </c>
      <c r="Z216" s="4" t="s">
        <v>186</v>
      </c>
      <c r="AA216" s="4" t="s">
        <v>187</v>
      </c>
      <c r="AB216" s="4">
        <v>2040</v>
      </c>
      <c r="AC216" s="2" t="str">
        <f>IF(sum!A209="MA",sum!B209,"*")</f>
        <v>*</v>
      </c>
      <c r="AD216" s="2"/>
      <c r="AE216" s="2" t="str">
        <f>IF(sum!A209="MA",sum!H209,"*")</f>
        <v>*</v>
      </c>
      <c r="AH216" s="4" t="s">
        <v>186</v>
      </c>
      <c r="AI216" s="4" t="s">
        <v>187</v>
      </c>
      <c r="AJ216" s="4">
        <v>2040</v>
      </c>
      <c r="AK216" s="2" t="str">
        <f>IF(sum!A209="ON",sum!B209,"*")</f>
        <v>*</v>
      </c>
      <c r="AL216" s="2"/>
      <c r="AM216" s="2" t="str">
        <f>IF(sum!A209="ON",sum!H209,"*")</f>
        <v>*</v>
      </c>
      <c r="AP216" s="2" t="s">
        <v>186</v>
      </c>
      <c r="AQ216" s="2" t="s">
        <v>187</v>
      </c>
      <c r="AR216" s="2">
        <v>2040</v>
      </c>
      <c r="AS216" s="2" t="str">
        <f>IF(sum!A209="QU",sum!B209,"*")</f>
        <v>*</v>
      </c>
      <c r="AT216" s="2"/>
      <c r="AU216" s="2" t="str">
        <f>IF(sum!A209="QU",sum!H209,"*")</f>
        <v>*</v>
      </c>
      <c r="AX216" s="4" t="s">
        <v>186</v>
      </c>
      <c r="AY216" s="4" t="s">
        <v>187</v>
      </c>
      <c r="AZ216" s="4">
        <v>2040</v>
      </c>
      <c r="BA216" s="2" t="str">
        <f>IF(sum!A209="SA",sum!B209,"*")</f>
        <v>*</v>
      </c>
      <c r="BB216" s="2"/>
      <c r="BC216" s="2" t="str">
        <f>IF(sum!A209="SA",sum!H209,"*")</f>
        <v>*</v>
      </c>
    </row>
    <row r="217" spans="2:55">
      <c r="B217" s="2" t="s">
        <v>186</v>
      </c>
      <c r="C217" s="2" t="s">
        <v>187</v>
      </c>
      <c r="D217" s="2">
        <v>2040</v>
      </c>
      <c r="J217" s="2" t="s">
        <v>186</v>
      </c>
      <c r="K217" s="2" t="s">
        <v>187</v>
      </c>
      <c r="L217" s="2">
        <v>2040</v>
      </c>
      <c r="M217" s="2" t="str">
        <f>IF(sum!A210="AT",sum!B210,"*")</f>
        <v>TRA_Car_GSL1</v>
      </c>
      <c r="N217" s="2"/>
      <c r="O217" s="2">
        <f>IF(sum!A210="AT",sum!H210,"*")</f>
        <v>315.834266955649</v>
      </c>
      <c r="R217" s="2" t="s">
        <v>186</v>
      </c>
      <c r="S217" s="2" t="s">
        <v>187</v>
      </c>
      <c r="T217" s="2">
        <v>2040</v>
      </c>
      <c r="U217" s="2" t="str">
        <f>IF(sum!A210="BC",sum!B210,"*")</f>
        <v>*</v>
      </c>
      <c r="V217" s="2"/>
      <c r="W217" s="2" t="str">
        <f>IF(sum!A210="BC",sum!H210,"*")</f>
        <v>*</v>
      </c>
      <c r="Z217" s="2" t="s">
        <v>186</v>
      </c>
      <c r="AA217" s="2" t="s">
        <v>187</v>
      </c>
      <c r="AB217" s="2">
        <v>2040</v>
      </c>
      <c r="AC217" s="2" t="str">
        <f>IF(sum!A210="MA",sum!B210,"*")</f>
        <v>*</v>
      </c>
      <c r="AD217" s="2"/>
      <c r="AE217" s="2" t="str">
        <f>IF(sum!A210="MA",sum!H210,"*")</f>
        <v>*</v>
      </c>
      <c r="AH217" s="2" t="s">
        <v>186</v>
      </c>
      <c r="AI217" s="2" t="s">
        <v>187</v>
      </c>
      <c r="AJ217" s="2">
        <v>2040</v>
      </c>
      <c r="AK217" s="2" t="str">
        <f>IF(sum!A210="ON",sum!B210,"*")</f>
        <v>*</v>
      </c>
      <c r="AL217" s="2"/>
      <c r="AM217" s="2" t="str">
        <f>IF(sum!A210="ON",sum!H210,"*")</f>
        <v>*</v>
      </c>
      <c r="AP217" s="4" t="s">
        <v>186</v>
      </c>
      <c r="AQ217" s="4" t="s">
        <v>187</v>
      </c>
      <c r="AR217" s="4">
        <v>2040</v>
      </c>
      <c r="AS217" s="2" t="str">
        <f>IF(sum!A210="QU",sum!B210,"*")</f>
        <v>*</v>
      </c>
      <c r="AT217" s="2"/>
      <c r="AU217" s="2" t="str">
        <f>IF(sum!A210="QU",sum!H210,"*")</f>
        <v>*</v>
      </c>
      <c r="AX217" s="2" t="s">
        <v>186</v>
      </c>
      <c r="AY217" s="2" t="s">
        <v>187</v>
      </c>
      <c r="AZ217" s="2">
        <v>2040</v>
      </c>
      <c r="BA217" s="2" t="str">
        <f>IF(sum!A210="SA",sum!B210,"*")</f>
        <v>*</v>
      </c>
      <c r="BB217" s="2"/>
      <c r="BC217" s="2" t="str">
        <f>IF(sum!A210="SA",sum!H210,"*")</f>
        <v>*</v>
      </c>
    </row>
    <row r="218" spans="2:55">
      <c r="B218" s="2" t="s">
        <v>186</v>
      </c>
      <c r="C218" s="2" t="s">
        <v>187</v>
      </c>
      <c r="D218" s="2">
        <v>2040</v>
      </c>
      <c r="J218" s="2" t="s">
        <v>186</v>
      </c>
      <c r="K218" s="2" t="s">
        <v>187</v>
      </c>
      <c r="L218" s="2">
        <v>2040</v>
      </c>
      <c r="M218" s="2" t="str">
        <f>IF(sum!A211="AT",sum!B211,"*")</f>
        <v>TRA_Mot_ELC1</v>
      </c>
      <c r="N218" s="2"/>
      <c r="O218" s="2">
        <f>IF(sum!A211="AT",sum!H211,"*")</f>
        <v>27.8526152517047</v>
      </c>
      <c r="R218" s="2" t="s">
        <v>186</v>
      </c>
      <c r="S218" s="2" t="s">
        <v>187</v>
      </c>
      <c r="T218" s="2">
        <v>2040</v>
      </c>
      <c r="U218" s="2" t="str">
        <f>IF(sum!A211="BC",sum!B211,"*")</f>
        <v>*</v>
      </c>
      <c r="V218" s="2"/>
      <c r="W218" s="2" t="str">
        <f>IF(sum!A211="BC",sum!H211,"*")</f>
        <v>*</v>
      </c>
      <c r="Z218" s="2" t="s">
        <v>186</v>
      </c>
      <c r="AA218" s="2" t="s">
        <v>187</v>
      </c>
      <c r="AB218" s="2">
        <v>2040</v>
      </c>
      <c r="AC218" s="2" t="str">
        <f>IF(sum!A211="MA",sum!B211,"*")</f>
        <v>*</v>
      </c>
      <c r="AD218" s="2"/>
      <c r="AE218" s="2" t="str">
        <f>IF(sum!A211="MA",sum!H211,"*")</f>
        <v>*</v>
      </c>
      <c r="AH218" s="2" t="s">
        <v>186</v>
      </c>
      <c r="AI218" s="2" t="s">
        <v>187</v>
      </c>
      <c r="AJ218" s="2">
        <v>2040</v>
      </c>
      <c r="AK218" s="2" t="str">
        <f>IF(sum!A211="ON",sum!B211,"*")</f>
        <v>*</v>
      </c>
      <c r="AL218" s="2"/>
      <c r="AM218" s="2" t="str">
        <f>IF(sum!A211="ON",sum!H211,"*")</f>
        <v>*</v>
      </c>
      <c r="AP218" s="2" t="s">
        <v>186</v>
      </c>
      <c r="AQ218" s="2" t="s">
        <v>187</v>
      </c>
      <c r="AR218" s="2">
        <v>2040</v>
      </c>
      <c r="AS218" s="2" t="str">
        <f>IF(sum!A211="QU",sum!B211,"*")</f>
        <v>*</v>
      </c>
      <c r="AT218" s="2"/>
      <c r="AU218" s="2" t="str">
        <f>IF(sum!A211="QU",sum!H211,"*")</f>
        <v>*</v>
      </c>
      <c r="AX218" s="2" t="s">
        <v>186</v>
      </c>
      <c r="AY218" s="2" t="s">
        <v>187</v>
      </c>
      <c r="AZ218" s="2">
        <v>2040</v>
      </c>
      <c r="BA218" s="2" t="str">
        <f>IF(sum!A211="SA",sum!B211,"*")</f>
        <v>*</v>
      </c>
      <c r="BB218" s="2"/>
      <c r="BC218" s="2" t="str">
        <f>IF(sum!A211="SA",sum!H211,"*")</f>
        <v>*</v>
      </c>
    </row>
    <row r="219" spans="2:55">
      <c r="B219" s="4" t="s">
        <v>186</v>
      </c>
      <c r="C219" s="4" t="s">
        <v>187</v>
      </c>
      <c r="D219" s="4">
        <v>2040</v>
      </c>
      <c r="J219" s="4" t="s">
        <v>186</v>
      </c>
      <c r="K219" s="4" t="s">
        <v>187</v>
      </c>
      <c r="L219" s="4">
        <v>2040</v>
      </c>
      <c r="M219" s="2" t="str">
        <f>IF(sum!A212="AT",sum!B212,"*")</f>
        <v>TRA_Rai_Frt-ELC01</v>
      </c>
      <c r="N219" s="2"/>
      <c r="O219" s="2">
        <f>IF(sum!A212="AT",sum!H212,"*")</f>
        <v>0</v>
      </c>
      <c r="R219" s="4" t="s">
        <v>186</v>
      </c>
      <c r="S219" s="4" t="s">
        <v>187</v>
      </c>
      <c r="T219" s="4">
        <v>2040</v>
      </c>
      <c r="U219" s="2" t="str">
        <f>IF(sum!A212="BC",sum!B212,"*")</f>
        <v>*</v>
      </c>
      <c r="V219" s="2"/>
      <c r="W219" s="2" t="str">
        <f>IF(sum!A212="BC",sum!H212,"*")</f>
        <v>*</v>
      </c>
      <c r="Z219" s="4" t="s">
        <v>186</v>
      </c>
      <c r="AA219" s="4" t="s">
        <v>187</v>
      </c>
      <c r="AB219" s="4">
        <v>2040</v>
      </c>
      <c r="AC219" s="2" t="str">
        <f>IF(sum!A212="MA",sum!B212,"*")</f>
        <v>*</v>
      </c>
      <c r="AD219" s="2"/>
      <c r="AE219" s="2" t="str">
        <f>IF(sum!A212="MA",sum!H212,"*")</f>
        <v>*</v>
      </c>
      <c r="AH219" s="4" t="s">
        <v>186</v>
      </c>
      <c r="AI219" s="4" t="s">
        <v>187</v>
      </c>
      <c r="AJ219" s="4">
        <v>2040</v>
      </c>
      <c r="AK219" s="2" t="str">
        <f>IF(sum!A212="ON",sum!B212,"*")</f>
        <v>*</v>
      </c>
      <c r="AL219" s="2"/>
      <c r="AM219" s="2" t="str">
        <f>IF(sum!A212="ON",sum!H212,"*")</f>
        <v>*</v>
      </c>
      <c r="AP219" s="4" t="s">
        <v>186</v>
      </c>
      <c r="AQ219" s="4" t="s">
        <v>187</v>
      </c>
      <c r="AR219" s="4">
        <v>2040</v>
      </c>
      <c r="AS219" s="2" t="str">
        <f>IF(sum!A212="QU",sum!B212,"*")</f>
        <v>*</v>
      </c>
      <c r="AT219" s="2"/>
      <c r="AU219" s="2" t="str">
        <f>IF(sum!A212="QU",sum!H212,"*")</f>
        <v>*</v>
      </c>
      <c r="AX219" s="4" t="s">
        <v>186</v>
      </c>
      <c r="AY219" s="4" t="s">
        <v>187</v>
      </c>
      <c r="AZ219" s="4">
        <v>2040</v>
      </c>
      <c r="BA219" s="2" t="str">
        <f>IF(sum!A212="SA",sum!B212,"*")</f>
        <v>*</v>
      </c>
      <c r="BB219" s="2"/>
      <c r="BC219" s="2" t="str">
        <f>IF(sum!A212="SA",sum!H212,"*")</f>
        <v>*</v>
      </c>
    </row>
    <row r="220" spans="2:55">
      <c r="B220" s="2" t="s">
        <v>186</v>
      </c>
      <c r="C220" s="2" t="s">
        <v>187</v>
      </c>
      <c r="D220" s="2">
        <v>2040</v>
      </c>
      <c r="J220" s="2" t="s">
        <v>186</v>
      </c>
      <c r="K220" s="2" t="s">
        <v>187</v>
      </c>
      <c r="L220" s="2">
        <v>2040</v>
      </c>
      <c r="M220" s="2" t="str">
        <f>IF(sum!A213="AT",sum!B213,"*")</f>
        <v>TRA_Tru_BEV01</v>
      </c>
      <c r="N220" s="2"/>
      <c r="O220" s="2">
        <f>IF(sum!A213="AT",sum!H213,"*")</f>
        <v>0</v>
      </c>
      <c r="R220" s="2" t="s">
        <v>186</v>
      </c>
      <c r="S220" s="2" t="s">
        <v>187</v>
      </c>
      <c r="T220" s="2">
        <v>2040</v>
      </c>
      <c r="U220" s="2" t="str">
        <f>IF(sum!A213="BC",sum!B213,"*")</f>
        <v>*</v>
      </c>
      <c r="V220" s="2"/>
      <c r="W220" s="2" t="str">
        <f>IF(sum!A213="BC",sum!H213,"*")</f>
        <v>*</v>
      </c>
      <c r="Z220" s="2" t="s">
        <v>186</v>
      </c>
      <c r="AA220" s="2" t="s">
        <v>187</v>
      </c>
      <c r="AB220" s="2">
        <v>2040</v>
      </c>
      <c r="AC220" s="2" t="str">
        <f>IF(sum!A213="MA",sum!B213,"*")</f>
        <v>*</v>
      </c>
      <c r="AD220" s="2"/>
      <c r="AE220" s="2" t="str">
        <f>IF(sum!A213="MA",sum!H213,"*")</f>
        <v>*</v>
      </c>
      <c r="AH220" s="2" t="s">
        <v>186</v>
      </c>
      <c r="AI220" s="2" t="s">
        <v>187</v>
      </c>
      <c r="AJ220" s="2">
        <v>2040</v>
      </c>
      <c r="AK220" s="2" t="str">
        <f>IF(sum!A213="ON",sum!B213,"*")</f>
        <v>*</v>
      </c>
      <c r="AL220" s="2"/>
      <c r="AM220" s="2" t="str">
        <f>IF(sum!A213="ON",sum!H213,"*")</f>
        <v>*</v>
      </c>
      <c r="AP220" s="2" t="s">
        <v>186</v>
      </c>
      <c r="AQ220" s="2" t="s">
        <v>187</v>
      </c>
      <c r="AR220" s="2">
        <v>2040</v>
      </c>
      <c r="AS220" s="2" t="str">
        <f>IF(sum!A213="QU",sum!B213,"*")</f>
        <v>*</v>
      </c>
      <c r="AT220" s="2"/>
      <c r="AU220" s="2" t="str">
        <f>IF(sum!A213="QU",sum!H213,"*")</f>
        <v>*</v>
      </c>
      <c r="AX220" s="2" t="s">
        <v>186</v>
      </c>
      <c r="AY220" s="2" t="s">
        <v>187</v>
      </c>
      <c r="AZ220" s="2">
        <v>2040</v>
      </c>
      <c r="BA220" s="2" t="str">
        <f>IF(sum!A213="SA",sum!B213,"*")</f>
        <v>*</v>
      </c>
      <c r="BB220" s="2"/>
      <c r="BC220" s="2" t="str">
        <f>IF(sum!A213="SA",sum!H213,"*")</f>
        <v>*</v>
      </c>
    </row>
    <row r="221" spans="2:55">
      <c r="B221" s="2" t="s">
        <v>186</v>
      </c>
      <c r="C221" s="2" t="s">
        <v>187</v>
      </c>
      <c r="D221" s="2">
        <v>2040</v>
      </c>
      <c r="J221" s="2" t="s">
        <v>186</v>
      </c>
      <c r="K221" s="2" t="s">
        <v>187</v>
      </c>
      <c r="L221" s="2">
        <v>2040</v>
      </c>
      <c r="M221" s="2" t="str">
        <f>IF(sum!A214="AT",sum!B214,"*")</f>
        <v>TRA_Tru_HT_DST1</v>
      </c>
      <c r="N221" s="2"/>
      <c r="O221" s="2">
        <f>IF(sum!A214="AT",sum!H214,"*")</f>
        <v>0</v>
      </c>
      <c r="R221" s="2" t="s">
        <v>186</v>
      </c>
      <c r="S221" s="2" t="s">
        <v>187</v>
      </c>
      <c r="T221" s="2">
        <v>2040</v>
      </c>
      <c r="U221" s="2" t="str">
        <f>IF(sum!A214="BC",sum!B214,"*")</f>
        <v>*</v>
      </c>
      <c r="V221" s="2"/>
      <c r="W221" s="2" t="str">
        <f>IF(sum!A214="BC",sum!H214,"*")</f>
        <v>*</v>
      </c>
      <c r="Z221" s="2" t="s">
        <v>186</v>
      </c>
      <c r="AA221" s="2" t="s">
        <v>187</v>
      </c>
      <c r="AB221" s="2">
        <v>2040</v>
      </c>
      <c r="AC221" s="2" t="str">
        <f>IF(sum!A214="MA",sum!B214,"*")</f>
        <v>*</v>
      </c>
      <c r="AD221" s="2"/>
      <c r="AE221" s="2" t="str">
        <f>IF(sum!A214="MA",sum!H214,"*")</f>
        <v>*</v>
      </c>
      <c r="AH221" s="2" t="s">
        <v>186</v>
      </c>
      <c r="AI221" s="2" t="s">
        <v>187</v>
      </c>
      <c r="AJ221" s="2">
        <v>2040</v>
      </c>
      <c r="AK221" s="2" t="str">
        <f>IF(sum!A214="ON",sum!B214,"*")</f>
        <v>*</v>
      </c>
      <c r="AL221" s="2"/>
      <c r="AM221" s="2" t="str">
        <f>IF(sum!A214="ON",sum!H214,"*")</f>
        <v>*</v>
      </c>
      <c r="AP221" s="4" t="s">
        <v>186</v>
      </c>
      <c r="AQ221" s="4" t="s">
        <v>187</v>
      </c>
      <c r="AR221" s="4">
        <v>2040</v>
      </c>
      <c r="AS221" s="2" t="str">
        <f>IF(sum!A214="QU",sum!B214,"*")</f>
        <v>*</v>
      </c>
      <c r="AT221" s="2"/>
      <c r="AU221" s="2" t="str">
        <f>IF(sum!A214="QU",sum!H214,"*")</f>
        <v>*</v>
      </c>
      <c r="AX221" s="2" t="s">
        <v>186</v>
      </c>
      <c r="AY221" s="2" t="s">
        <v>187</v>
      </c>
      <c r="AZ221" s="2">
        <v>2040</v>
      </c>
      <c r="BA221" s="2" t="str">
        <f>IF(sum!A214="SA",sum!B214,"*")</f>
        <v>*</v>
      </c>
      <c r="BB221" s="2"/>
      <c r="BC221" s="2" t="str">
        <f>IF(sum!A214="SA",sum!H214,"*")</f>
        <v>*</v>
      </c>
    </row>
    <row r="222" spans="2:55">
      <c r="B222" s="4" t="s">
        <v>186</v>
      </c>
      <c r="C222" s="4" t="s">
        <v>187</v>
      </c>
      <c r="D222" s="4">
        <v>2040</v>
      </c>
      <c r="J222" s="4" t="s">
        <v>186</v>
      </c>
      <c r="K222" s="4" t="s">
        <v>187</v>
      </c>
      <c r="L222" s="4">
        <v>2040</v>
      </c>
      <c r="M222" s="2" t="str">
        <f>IF(sum!A215="AT",sum!B215,"*")</f>
        <v>TRA_Tru_PHEV01</v>
      </c>
      <c r="N222" s="2"/>
      <c r="O222" s="2">
        <f>IF(sum!A215="AT",sum!H215,"*")</f>
        <v>152.929562446346</v>
      </c>
      <c r="R222" s="4" t="s">
        <v>186</v>
      </c>
      <c r="S222" s="4" t="s">
        <v>187</v>
      </c>
      <c r="T222" s="4">
        <v>2040</v>
      </c>
      <c r="U222" s="2" t="str">
        <f>IF(sum!A215="BC",sum!B215,"*")</f>
        <v>*</v>
      </c>
      <c r="V222" s="2"/>
      <c r="W222" s="2" t="str">
        <f>IF(sum!A215="BC",sum!H215,"*")</f>
        <v>*</v>
      </c>
      <c r="Z222" s="4" t="s">
        <v>186</v>
      </c>
      <c r="AA222" s="4" t="s">
        <v>187</v>
      </c>
      <c r="AB222" s="4">
        <v>2040</v>
      </c>
      <c r="AC222" s="2" t="str">
        <f>IF(sum!A215="MA",sum!B215,"*")</f>
        <v>*</v>
      </c>
      <c r="AD222" s="2"/>
      <c r="AE222" s="2" t="str">
        <f>IF(sum!A215="MA",sum!H215,"*")</f>
        <v>*</v>
      </c>
      <c r="AH222" s="4" t="s">
        <v>186</v>
      </c>
      <c r="AI222" s="4" t="s">
        <v>187</v>
      </c>
      <c r="AJ222" s="4">
        <v>2040</v>
      </c>
      <c r="AK222" s="2" t="str">
        <f>IF(sum!A215="ON",sum!B215,"*")</f>
        <v>*</v>
      </c>
      <c r="AL222" s="2"/>
      <c r="AM222" s="2" t="str">
        <f>IF(sum!A215="ON",sum!H215,"*")</f>
        <v>*</v>
      </c>
      <c r="AP222" s="2" t="s">
        <v>186</v>
      </c>
      <c r="AQ222" s="2" t="s">
        <v>187</v>
      </c>
      <c r="AR222" s="2">
        <v>2040</v>
      </c>
      <c r="AS222" s="2" t="str">
        <f>IF(sum!A215="QU",sum!B215,"*")</f>
        <v>*</v>
      </c>
      <c r="AT222" s="2"/>
      <c r="AU222" s="2" t="str">
        <f>IF(sum!A215="QU",sum!H215,"*")</f>
        <v>*</v>
      </c>
      <c r="AX222" s="4" t="s">
        <v>186</v>
      </c>
      <c r="AY222" s="4" t="s">
        <v>187</v>
      </c>
      <c r="AZ222" s="4">
        <v>2040</v>
      </c>
      <c r="BA222" s="2" t="str">
        <f>IF(sum!A215="SA",sum!B215,"*")</f>
        <v>*</v>
      </c>
      <c r="BB222" s="2"/>
      <c r="BC222" s="2" t="str">
        <f>IF(sum!A215="SA",sum!H215,"*")</f>
        <v>*</v>
      </c>
    </row>
    <row r="223" spans="2:55">
      <c r="B223" s="2" t="s">
        <v>186</v>
      </c>
      <c r="C223" s="2" t="s">
        <v>187</v>
      </c>
      <c r="D223" s="2">
        <v>2040</v>
      </c>
      <c r="J223" s="2" t="s">
        <v>186</v>
      </c>
      <c r="K223" s="2" t="s">
        <v>187</v>
      </c>
      <c r="L223" s="2">
        <v>2040</v>
      </c>
      <c r="M223" s="2" t="str">
        <f>IF(sum!A216="AT",sum!B216,"*")</f>
        <v>TU_OILCRD_AT_ON_01</v>
      </c>
      <c r="N223" s="2"/>
      <c r="O223" s="2">
        <f>IF(sum!A216="AT",sum!H216,"*")</f>
        <v>0</v>
      </c>
      <c r="R223" s="2" t="s">
        <v>186</v>
      </c>
      <c r="S223" s="2" t="s">
        <v>187</v>
      </c>
      <c r="T223" s="2">
        <v>2040</v>
      </c>
      <c r="U223" s="2" t="str">
        <f>IF(sum!A216="BC",sum!B216,"*")</f>
        <v>*</v>
      </c>
      <c r="V223" s="2"/>
      <c r="W223" s="2" t="str">
        <f>IF(sum!A216="BC",sum!H216,"*")</f>
        <v>*</v>
      </c>
      <c r="Z223" s="2" t="s">
        <v>186</v>
      </c>
      <c r="AA223" s="2" t="s">
        <v>187</v>
      </c>
      <c r="AB223" s="2">
        <v>2040</v>
      </c>
      <c r="AC223" s="2" t="str">
        <f>IF(sum!A216="MA",sum!B216,"*")</f>
        <v>*</v>
      </c>
      <c r="AD223" s="2"/>
      <c r="AE223" s="2" t="str">
        <f>IF(sum!A216="MA",sum!H216,"*")</f>
        <v>*</v>
      </c>
      <c r="AH223" s="2" t="s">
        <v>186</v>
      </c>
      <c r="AI223" s="2" t="s">
        <v>187</v>
      </c>
      <c r="AJ223" s="2">
        <v>2040</v>
      </c>
      <c r="AK223" s="2" t="str">
        <f>IF(sum!A216="ON",sum!B216,"*")</f>
        <v>*</v>
      </c>
      <c r="AL223" s="2"/>
      <c r="AM223" s="2" t="str">
        <f>IF(sum!A216="ON",sum!H216,"*")</f>
        <v>*</v>
      </c>
      <c r="AP223" s="4" t="s">
        <v>186</v>
      </c>
      <c r="AQ223" s="4" t="s">
        <v>187</v>
      </c>
      <c r="AR223" s="4">
        <v>2040</v>
      </c>
      <c r="AS223" s="2" t="str">
        <f>IF(sum!A216="QU",sum!B216,"*")</f>
        <v>*</v>
      </c>
      <c r="AT223" s="2"/>
      <c r="AU223" s="2" t="str">
        <f>IF(sum!A216="QU",sum!H216,"*")</f>
        <v>*</v>
      </c>
      <c r="AX223" s="2" t="s">
        <v>186</v>
      </c>
      <c r="AY223" s="2" t="s">
        <v>187</v>
      </c>
      <c r="AZ223" s="2">
        <v>2040</v>
      </c>
      <c r="BA223" s="2" t="str">
        <f>IF(sum!A216="SA",sum!B216,"*")</f>
        <v>*</v>
      </c>
      <c r="BB223" s="2"/>
      <c r="BC223" s="2" t="str">
        <f>IF(sum!A216="SA",sum!H216,"*")</f>
        <v>*</v>
      </c>
    </row>
    <row r="224" spans="2:55">
      <c r="B224" s="2" t="s">
        <v>186</v>
      </c>
      <c r="C224" s="2" t="s">
        <v>187</v>
      </c>
      <c r="D224" s="2">
        <v>2040</v>
      </c>
      <c r="J224" s="2" t="s">
        <v>186</v>
      </c>
      <c r="K224" s="2" t="s">
        <v>187</v>
      </c>
      <c r="L224" s="2">
        <v>2040</v>
      </c>
      <c r="M224" s="2" t="str">
        <f>IF(sum!A217="AT",sum!B217,"*")</f>
        <v>TWS-AuxiliaryEquip_ELE1</v>
      </c>
      <c r="N224" s="2"/>
      <c r="O224" s="2">
        <f>IF(sum!A217="AT",sum!H217,"*")</f>
        <v>0.0195688085603375</v>
      </c>
      <c r="R224" s="2" t="s">
        <v>186</v>
      </c>
      <c r="S224" s="2" t="s">
        <v>187</v>
      </c>
      <c r="T224" s="2">
        <v>2040</v>
      </c>
      <c r="U224" s="2" t="str">
        <f>IF(sum!A217="BC",sum!B217,"*")</f>
        <v>*</v>
      </c>
      <c r="V224" s="2"/>
      <c r="W224" s="2" t="str">
        <f>IF(sum!A217="BC",sum!H217,"*")</f>
        <v>*</v>
      </c>
      <c r="Z224" s="2" t="s">
        <v>186</v>
      </c>
      <c r="AA224" s="2" t="s">
        <v>187</v>
      </c>
      <c r="AB224" s="2">
        <v>2040</v>
      </c>
      <c r="AC224" s="2" t="str">
        <f>IF(sum!A217="MA",sum!B217,"*")</f>
        <v>*</v>
      </c>
      <c r="AD224" s="2"/>
      <c r="AE224" s="2" t="str">
        <f>IF(sum!A217="MA",sum!H217,"*")</f>
        <v>*</v>
      </c>
      <c r="AH224" s="2" t="s">
        <v>186</v>
      </c>
      <c r="AI224" s="2" t="s">
        <v>187</v>
      </c>
      <c r="AJ224" s="2">
        <v>2040</v>
      </c>
      <c r="AK224" s="2" t="str">
        <f>IF(sum!A217="ON",sum!B217,"*")</f>
        <v>*</v>
      </c>
      <c r="AL224" s="2"/>
      <c r="AM224" s="2" t="str">
        <f>IF(sum!A217="ON",sum!H217,"*")</f>
        <v>*</v>
      </c>
      <c r="AP224" s="2" t="s">
        <v>186</v>
      </c>
      <c r="AQ224" s="2" t="s">
        <v>187</v>
      </c>
      <c r="AR224" s="2">
        <v>2040</v>
      </c>
      <c r="AS224" s="2" t="str">
        <f>IF(sum!A217="QU",sum!B217,"*")</f>
        <v>*</v>
      </c>
      <c r="AT224" s="2"/>
      <c r="AU224" s="2" t="str">
        <f>IF(sum!A217="QU",sum!H217,"*")</f>
        <v>*</v>
      </c>
      <c r="AX224" s="2" t="s">
        <v>186</v>
      </c>
      <c r="AY224" s="2" t="s">
        <v>187</v>
      </c>
      <c r="AZ224" s="2">
        <v>2040</v>
      </c>
      <c r="BA224" s="2" t="str">
        <f>IF(sum!A217="SA",sum!B217,"*")</f>
        <v>*</v>
      </c>
      <c r="BB224" s="2"/>
      <c r="BC224" s="2" t="str">
        <f>IF(sum!A217="SA",sum!H217,"*")</f>
        <v>*</v>
      </c>
    </row>
    <row r="225" spans="2:55">
      <c r="B225" s="4" t="s">
        <v>186</v>
      </c>
      <c r="C225" s="4" t="s">
        <v>187</v>
      </c>
      <c r="D225" s="4">
        <v>2040</v>
      </c>
      <c r="J225" s="4" t="s">
        <v>186</v>
      </c>
      <c r="K225" s="4" t="s">
        <v>187</v>
      </c>
      <c r="L225" s="4">
        <v>2040</v>
      </c>
      <c r="M225" s="2" t="str">
        <f>IF(sum!A218="AT",sum!B218,"*")</f>
        <v>TWS-AuxiliaryMot_ELE1</v>
      </c>
      <c r="N225" s="2"/>
      <c r="O225" s="2">
        <f>IF(sum!A218="AT",sum!H218,"*")</f>
        <v>0.0170291640299688</v>
      </c>
      <c r="R225" s="4" t="s">
        <v>186</v>
      </c>
      <c r="S225" s="4" t="s">
        <v>187</v>
      </c>
      <c r="T225" s="4">
        <v>2040</v>
      </c>
      <c r="U225" s="2" t="str">
        <f>IF(sum!A218="BC",sum!B218,"*")</f>
        <v>*</v>
      </c>
      <c r="V225" s="2"/>
      <c r="W225" s="2" t="str">
        <f>IF(sum!A218="BC",sum!H218,"*")</f>
        <v>*</v>
      </c>
      <c r="Z225" s="4" t="s">
        <v>186</v>
      </c>
      <c r="AA225" s="4" t="s">
        <v>187</v>
      </c>
      <c r="AB225" s="4">
        <v>2040</v>
      </c>
      <c r="AC225" s="2" t="str">
        <f>IF(sum!A218="MA",sum!B218,"*")</f>
        <v>*</v>
      </c>
      <c r="AD225" s="2"/>
      <c r="AE225" s="2" t="str">
        <f>IF(sum!A218="MA",sum!H218,"*")</f>
        <v>*</v>
      </c>
      <c r="AH225" s="4" t="s">
        <v>186</v>
      </c>
      <c r="AI225" s="4" t="s">
        <v>187</v>
      </c>
      <c r="AJ225" s="4">
        <v>2040</v>
      </c>
      <c r="AK225" s="2" t="str">
        <f>IF(sum!A218="ON",sum!B218,"*")</f>
        <v>*</v>
      </c>
      <c r="AL225" s="2"/>
      <c r="AM225" s="2" t="str">
        <f>IF(sum!A218="ON",sum!H218,"*")</f>
        <v>*</v>
      </c>
      <c r="AP225" s="4" t="s">
        <v>186</v>
      </c>
      <c r="AQ225" s="4" t="s">
        <v>187</v>
      </c>
      <c r="AR225" s="4">
        <v>2040</v>
      </c>
      <c r="AS225" s="2" t="str">
        <f>IF(sum!A218="QU",sum!B218,"*")</f>
        <v>*</v>
      </c>
      <c r="AT225" s="2"/>
      <c r="AU225" s="2" t="str">
        <f>IF(sum!A218="QU",sum!H218,"*")</f>
        <v>*</v>
      </c>
      <c r="AX225" s="4" t="s">
        <v>186</v>
      </c>
      <c r="AY225" s="4" t="s">
        <v>187</v>
      </c>
      <c r="AZ225" s="4">
        <v>2040</v>
      </c>
      <c r="BA225" s="2" t="str">
        <f>IF(sum!A218="SA",sum!B218,"*")</f>
        <v>*</v>
      </c>
      <c r="BB225" s="2"/>
      <c r="BC225" s="2" t="str">
        <f>IF(sum!A218="SA",sum!H218,"*")</f>
        <v>*</v>
      </c>
    </row>
    <row r="226" spans="2:55">
      <c r="B226" s="2" t="s">
        <v>186</v>
      </c>
      <c r="C226" s="2" t="s">
        <v>187</v>
      </c>
      <c r="D226" s="2">
        <v>2040</v>
      </c>
      <c r="J226" s="2" t="s">
        <v>186</v>
      </c>
      <c r="K226" s="2" t="s">
        <v>187</v>
      </c>
      <c r="L226" s="2">
        <v>2040</v>
      </c>
      <c r="M226" s="2" t="str">
        <f>IF(sum!A219="AT",sum!B219,"*")</f>
        <v>TWS-Light_ELE1</v>
      </c>
      <c r="N226" s="2"/>
      <c r="O226" s="2">
        <f>IF(sum!A219="AT",sum!H219,"*")</f>
        <v>0.0681166561198752</v>
      </c>
      <c r="R226" s="2" t="s">
        <v>186</v>
      </c>
      <c r="S226" s="2" t="s">
        <v>187</v>
      </c>
      <c r="T226" s="2">
        <v>2040</v>
      </c>
      <c r="U226" s="2" t="str">
        <f>IF(sum!A219="BC",sum!B219,"*")</f>
        <v>*</v>
      </c>
      <c r="V226" s="2"/>
      <c r="W226" s="2" t="str">
        <f>IF(sum!A219="BC",sum!H219,"*")</f>
        <v>*</v>
      </c>
      <c r="Z226" s="2" t="s">
        <v>186</v>
      </c>
      <c r="AA226" s="2" t="s">
        <v>187</v>
      </c>
      <c r="AB226" s="2">
        <v>2040</v>
      </c>
      <c r="AC226" s="2" t="str">
        <f>IF(sum!A219="MA",sum!B219,"*")</f>
        <v>*</v>
      </c>
      <c r="AD226" s="2"/>
      <c r="AE226" s="2" t="str">
        <f>IF(sum!A219="MA",sum!H219,"*")</f>
        <v>*</v>
      </c>
      <c r="AH226" s="2" t="s">
        <v>186</v>
      </c>
      <c r="AI226" s="2" t="s">
        <v>187</v>
      </c>
      <c r="AJ226" s="2">
        <v>2040</v>
      </c>
      <c r="AK226" s="2" t="str">
        <f>IF(sum!A219="ON",sum!B219,"*")</f>
        <v>*</v>
      </c>
      <c r="AL226" s="2"/>
      <c r="AM226" s="2" t="str">
        <f>IF(sum!A219="ON",sum!H219,"*")</f>
        <v>*</v>
      </c>
      <c r="AP226" s="2" t="s">
        <v>186</v>
      </c>
      <c r="AQ226" s="2" t="s">
        <v>187</v>
      </c>
      <c r="AR226" s="2">
        <v>2040</v>
      </c>
      <c r="AS226" s="2" t="str">
        <f>IF(sum!A219="QU",sum!B219,"*")</f>
        <v>*</v>
      </c>
      <c r="AT226" s="2"/>
      <c r="AU226" s="2" t="str">
        <f>IF(sum!A219="QU",sum!H219,"*")</f>
        <v>*</v>
      </c>
      <c r="AX226" s="2" t="s">
        <v>186</v>
      </c>
      <c r="AY226" s="2" t="s">
        <v>187</v>
      </c>
      <c r="AZ226" s="2">
        <v>2040</v>
      </c>
      <c r="BA226" s="2" t="str">
        <f>IF(sum!A219="SA",sum!B219,"*")</f>
        <v>*</v>
      </c>
      <c r="BB226" s="2"/>
      <c r="BC226" s="2" t="str">
        <f>IF(sum!A219="SA",sum!H219,"*")</f>
        <v>*</v>
      </c>
    </row>
    <row r="227" spans="2:55">
      <c r="B227" s="2" t="s">
        <v>186</v>
      </c>
      <c r="C227" s="2" t="s">
        <v>187</v>
      </c>
      <c r="D227" s="2">
        <v>2040</v>
      </c>
      <c r="J227" s="2" t="s">
        <v>186</v>
      </c>
      <c r="K227" s="2" t="s">
        <v>187</v>
      </c>
      <c r="L227" s="2">
        <v>2040</v>
      </c>
      <c r="M227" s="2" t="str">
        <f>IF(sum!A220="AT",sum!B220,"*")</f>
        <v>TWS-SpCool_ELE1</v>
      </c>
      <c r="N227" s="2"/>
      <c r="O227" s="2">
        <f>IF(sum!A220="AT",sum!H220,"*")</f>
        <v>0.0340583280599376</v>
      </c>
      <c r="R227" s="2" t="s">
        <v>186</v>
      </c>
      <c r="S227" s="2" t="s">
        <v>187</v>
      </c>
      <c r="T227" s="2">
        <v>2040</v>
      </c>
      <c r="U227" s="2" t="str">
        <f>IF(sum!A220="BC",sum!B220,"*")</f>
        <v>*</v>
      </c>
      <c r="V227" s="2"/>
      <c r="W227" s="2" t="str">
        <f>IF(sum!A220="BC",sum!H220,"*")</f>
        <v>*</v>
      </c>
      <c r="Z227" s="2" t="s">
        <v>186</v>
      </c>
      <c r="AA227" s="2" t="s">
        <v>187</v>
      </c>
      <c r="AB227" s="2">
        <v>2040</v>
      </c>
      <c r="AC227" s="2" t="str">
        <f>IF(sum!A220="MA",sum!B220,"*")</f>
        <v>*</v>
      </c>
      <c r="AD227" s="2"/>
      <c r="AE227" s="2" t="str">
        <f>IF(sum!A220="MA",sum!H220,"*")</f>
        <v>*</v>
      </c>
      <c r="AH227" s="2" t="s">
        <v>186</v>
      </c>
      <c r="AI227" s="2" t="s">
        <v>187</v>
      </c>
      <c r="AJ227" s="2">
        <v>2040</v>
      </c>
      <c r="AK227" s="2" t="str">
        <f>IF(sum!A220="ON",sum!B220,"*")</f>
        <v>*</v>
      </c>
      <c r="AL227" s="2"/>
      <c r="AM227" s="2" t="str">
        <f>IF(sum!A220="ON",sum!H220,"*")</f>
        <v>*</v>
      </c>
      <c r="AP227" s="4" t="s">
        <v>186</v>
      </c>
      <c r="AQ227" s="4" t="s">
        <v>187</v>
      </c>
      <c r="AR227" s="4">
        <v>2040</v>
      </c>
      <c r="AS227" s="2" t="str">
        <f>IF(sum!A220="QU",sum!B220,"*")</f>
        <v>*</v>
      </c>
      <c r="AT227" s="2"/>
      <c r="AU227" s="2" t="str">
        <f>IF(sum!A220="QU",sum!H220,"*")</f>
        <v>*</v>
      </c>
      <c r="AX227" s="2" t="s">
        <v>186</v>
      </c>
      <c r="AY227" s="2" t="s">
        <v>187</v>
      </c>
      <c r="AZ227" s="2">
        <v>2040</v>
      </c>
      <c r="BA227" s="2" t="str">
        <f>IF(sum!A220="SA",sum!B220,"*")</f>
        <v>*</v>
      </c>
      <c r="BB227" s="2"/>
      <c r="BC227" s="2" t="str">
        <f>IF(sum!A220="SA",sum!H220,"*")</f>
        <v>*</v>
      </c>
    </row>
    <row r="228" spans="2:55">
      <c r="B228" s="4" t="s">
        <v>186</v>
      </c>
      <c r="C228" s="4" t="s">
        <v>187</v>
      </c>
      <c r="D228" s="4">
        <v>2040</v>
      </c>
      <c r="J228" s="4" t="s">
        <v>186</v>
      </c>
      <c r="K228" s="4" t="s">
        <v>187</v>
      </c>
      <c r="L228" s="4">
        <v>2040</v>
      </c>
      <c r="M228" s="2" t="str">
        <f>IF(sum!A221="AT",sum!B221,"*")</f>
        <v>TWS-SpHeat_ELE1</v>
      </c>
      <c r="N228" s="2"/>
      <c r="O228" s="2">
        <f>IF(sum!A221="AT",sum!H221,"*")</f>
        <v>0.0652293618677918</v>
      </c>
      <c r="R228" s="4" t="s">
        <v>186</v>
      </c>
      <c r="S228" s="4" t="s">
        <v>187</v>
      </c>
      <c r="T228" s="4">
        <v>2040</v>
      </c>
      <c r="U228" s="2" t="str">
        <f>IF(sum!A221="BC",sum!B221,"*")</f>
        <v>*</v>
      </c>
      <c r="V228" s="2"/>
      <c r="W228" s="2" t="str">
        <f>IF(sum!A221="BC",sum!H221,"*")</f>
        <v>*</v>
      </c>
      <c r="Z228" s="4" t="s">
        <v>186</v>
      </c>
      <c r="AA228" s="4" t="s">
        <v>187</v>
      </c>
      <c r="AB228" s="4">
        <v>2040</v>
      </c>
      <c r="AC228" s="2" t="str">
        <f>IF(sum!A221="MA",sum!B221,"*")</f>
        <v>*</v>
      </c>
      <c r="AD228" s="2"/>
      <c r="AE228" s="2" t="str">
        <f>IF(sum!A221="MA",sum!H221,"*")</f>
        <v>*</v>
      </c>
      <c r="AH228" s="4" t="s">
        <v>186</v>
      </c>
      <c r="AI228" s="4" t="s">
        <v>187</v>
      </c>
      <c r="AJ228" s="4">
        <v>2040</v>
      </c>
      <c r="AK228" s="2" t="str">
        <f>IF(sum!A221="ON",sum!B221,"*")</f>
        <v>*</v>
      </c>
      <c r="AL228" s="2"/>
      <c r="AM228" s="2" t="str">
        <f>IF(sum!A221="ON",sum!H221,"*")</f>
        <v>*</v>
      </c>
      <c r="AP228" s="2" t="s">
        <v>186</v>
      </c>
      <c r="AQ228" s="2" t="s">
        <v>187</v>
      </c>
      <c r="AR228" s="2">
        <v>2040</v>
      </c>
      <c r="AS228" s="2" t="str">
        <f>IF(sum!A221="QU",sum!B221,"*")</f>
        <v>*</v>
      </c>
      <c r="AT228" s="2"/>
      <c r="AU228" s="2" t="str">
        <f>IF(sum!A221="QU",sum!H221,"*")</f>
        <v>*</v>
      </c>
      <c r="AX228" s="4" t="s">
        <v>186</v>
      </c>
      <c r="AY228" s="4" t="s">
        <v>187</v>
      </c>
      <c r="AZ228" s="4">
        <v>2040</v>
      </c>
      <c r="BA228" s="2" t="str">
        <f>IF(sum!A221="SA",sum!B221,"*")</f>
        <v>*</v>
      </c>
      <c r="BB228" s="2"/>
      <c r="BC228" s="2" t="str">
        <f>IF(sum!A221="SA",sum!H221,"*")</f>
        <v>*</v>
      </c>
    </row>
    <row r="229" spans="2:55">
      <c r="B229" s="2" t="s">
        <v>186</v>
      </c>
      <c r="C229" s="2" t="s">
        <v>187</v>
      </c>
      <c r="D229" s="2">
        <v>2040</v>
      </c>
      <c r="J229" s="2" t="s">
        <v>186</v>
      </c>
      <c r="K229" s="2" t="s">
        <v>187</v>
      </c>
      <c r="L229" s="2">
        <v>2040</v>
      </c>
      <c r="M229" s="2" t="str">
        <f>IF(sum!A222="AT",sum!B222,"*")</f>
        <v>TWS-WaterHeat_ELE1</v>
      </c>
      <c r="N229" s="2"/>
      <c r="O229" s="2">
        <f>IF(sum!A222="AT",sum!H222,"*")</f>
        <v>0.00978440428016876</v>
      </c>
      <c r="R229" s="2" t="s">
        <v>186</v>
      </c>
      <c r="S229" s="2" t="s">
        <v>187</v>
      </c>
      <c r="T229" s="2">
        <v>2040</v>
      </c>
      <c r="U229" s="2" t="str">
        <f>IF(sum!A222="BC",sum!B222,"*")</f>
        <v>*</v>
      </c>
      <c r="V229" s="2"/>
      <c r="W229" s="2" t="str">
        <f>IF(sum!A222="BC",sum!H222,"*")</f>
        <v>*</v>
      </c>
      <c r="Z229" s="2" t="s">
        <v>186</v>
      </c>
      <c r="AA229" s="2" t="s">
        <v>187</v>
      </c>
      <c r="AB229" s="2">
        <v>2040</v>
      </c>
      <c r="AC229" s="2" t="str">
        <f>IF(sum!A222="MA",sum!B222,"*")</f>
        <v>*</v>
      </c>
      <c r="AD229" s="2"/>
      <c r="AE229" s="2" t="str">
        <f>IF(sum!A222="MA",sum!H222,"*")</f>
        <v>*</v>
      </c>
      <c r="AH229" s="2" t="s">
        <v>186</v>
      </c>
      <c r="AI229" s="2" t="s">
        <v>187</v>
      </c>
      <c r="AJ229" s="2">
        <v>2040</v>
      </c>
      <c r="AK229" s="2" t="str">
        <f>IF(sum!A222="ON",sum!B222,"*")</f>
        <v>*</v>
      </c>
      <c r="AL229" s="2"/>
      <c r="AM229" s="2" t="str">
        <f>IF(sum!A222="ON",sum!H222,"*")</f>
        <v>*</v>
      </c>
      <c r="AP229" s="4" t="s">
        <v>186</v>
      </c>
      <c r="AQ229" s="4" t="s">
        <v>187</v>
      </c>
      <c r="AR229" s="4">
        <v>2040</v>
      </c>
      <c r="AS229" s="2" t="str">
        <f>IF(sum!A222="QU",sum!B222,"*")</f>
        <v>*</v>
      </c>
      <c r="AT229" s="2"/>
      <c r="AU229" s="2" t="str">
        <f>IF(sum!A222="QU",sum!H222,"*")</f>
        <v>*</v>
      </c>
      <c r="AX229" s="2" t="s">
        <v>186</v>
      </c>
      <c r="AY229" s="2" t="s">
        <v>187</v>
      </c>
      <c r="AZ229" s="2">
        <v>2040</v>
      </c>
      <c r="BA229" s="2" t="str">
        <f>IF(sum!A222="SA",sum!B222,"*")</f>
        <v>*</v>
      </c>
      <c r="BB229" s="2"/>
      <c r="BC229" s="2" t="str">
        <f>IF(sum!A222="SA",sum!H222,"*")</f>
        <v>*</v>
      </c>
    </row>
    <row r="230" spans="2:55">
      <c r="B230" s="2" t="s">
        <v>186</v>
      </c>
      <c r="C230" s="2" t="s">
        <v>187</v>
      </c>
      <c r="D230" s="2">
        <v>2040</v>
      </c>
      <c r="J230" s="2" t="s">
        <v>186</v>
      </c>
      <c r="K230" s="2" t="s">
        <v>187</v>
      </c>
      <c r="L230" s="2">
        <v>2040</v>
      </c>
      <c r="M230" s="2" t="str">
        <f>IF(sum!A223="AT",sum!B223,"*")</f>
        <v>WST-AuxiliaryEquip_ELE1</v>
      </c>
      <c r="N230" s="2"/>
      <c r="O230" s="2">
        <f>IF(sum!A223="AT",sum!H223,"*")</f>
        <v>0.0489220214008438</v>
      </c>
      <c r="R230" s="2" t="s">
        <v>186</v>
      </c>
      <c r="S230" s="2" t="s">
        <v>187</v>
      </c>
      <c r="T230" s="2">
        <v>2040</v>
      </c>
      <c r="U230" s="2" t="str">
        <f>IF(sum!A223="BC",sum!B223,"*")</f>
        <v>*</v>
      </c>
      <c r="V230" s="2"/>
      <c r="W230" s="2" t="str">
        <f>IF(sum!A223="BC",sum!H223,"*")</f>
        <v>*</v>
      </c>
      <c r="Z230" s="2" t="s">
        <v>186</v>
      </c>
      <c r="AA230" s="2" t="s">
        <v>187</v>
      </c>
      <c r="AB230" s="2">
        <v>2040</v>
      </c>
      <c r="AC230" s="2" t="str">
        <f>IF(sum!A223="MA",sum!B223,"*")</f>
        <v>*</v>
      </c>
      <c r="AD230" s="2"/>
      <c r="AE230" s="2" t="str">
        <f>IF(sum!A223="MA",sum!H223,"*")</f>
        <v>*</v>
      </c>
      <c r="AH230" s="2" t="s">
        <v>186</v>
      </c>
      <c r="AI230" s="2" t="s">
        <v>187</v>
      </c>
      <c r="AJ230" s="2">
        <v>2040</v>
      </c>
      <c r="AK230" s="2" t="str">
        <f>IF(sum!A223="ON",sum!B223,"*")</f>
        <v>*</v>
      </c>
      <c r="AL230" s="2"/>
      <c r="AM230" s="2" t="str">
        <f>IF(sum!A223="ON",sum!H223,"*")</f>
        <v>*</v>
      </c>
      <c r="AP230" s="2" t="s">
        <v>186</v>
      </c>
      <c r="AQ230" s="2" t="s">
        <v>187</v>
      </c>
      <c r="AR230" s="2">
        <v>2040</v>
      </c>
      <c r="AS230" s="2" t="str">
        <f>IF(sum!A223="QU",sum!B223,"*")</f>
        <v>*</v>
      </c>
      <c r="AT230" s="2"/>
      <c r="AU230" s="2" t="str">
        <f>IF(sum!A223="QU",sum!H223,"*")</f>
        <v>*</v>
      </c>
      <c r="AX230" s="2" t="s">
        <v>186</v>
      </c>
      <c r="AY230" s="2" t="s">
        <v>187</v>
      </c>
      <c r="AZ230" s="2">
        <v>2040</v>
      </c>
      <c r="BA230" s="2" t="str">
        <f>IF(sum!A223="SA",sum!B223,"*")</f>
        <v>*</v>
      </c>
      <c r="BB230" s="2"/>
      <c r="BC230" s="2" t="str">
        <f>IF(sum!A223="SA",sum!H223,"*")</f>
        <v>*</v>
      </c>
    </row>
    <row r="231" spans="2:55">
      <c r="B231" s="4" t="s">
        <v>186</v>
      </c>
      <c r="C231" s="4" t="s">
        <v>187</v>
      </c>
      <c r="D231" s="4">
        <v>2040</v>
      </c>
      <c r="J231" s="4" t="s">
        <v>186</v>
      </c>
      <c r="K231" s="4" t="s">
        <v>187</v>
      </c>
      <c r="L231" s="4">
        <v>2040</v>
      </c>
      <c r="M231" s="2" t="str">
        <f>IF(sum!A224="AT",sum!B224,"*")</f>
        <v>WST-AuxiliaryMot_ELE1</v>
      </c>
      <c r="N231" s="2"/>
      <c r="O231" s="2">
        <f>IF(sum!A224="AT",sum!H224,"*")</f>
        <v>0.0170291640299688</v>
      </c>
      <c r="R231" s="4" t="s">
        <v>186</v>
      </c>
      <c r="S231" s="4" t="s">
        <v>187</v>
      </c>
      <c r="T231" s="4">
        <v>2040</v>
      </c>
      <c r="U231" s="2" t="str">
        <f>IF(sum!A224="BC",sum!B224,"*")</f>
        <v>*</v>
      </c>
      <c r="V231" s="2"/>
      <c r="W231" s="2" t="str">
        <f>IF(sum!A224="BC",sum!H224,"*")</f>
        <v>*</v>
      </c>
      <c r="Z231" s="4" t="s">
        <v>186</v>
      </c>
      <c r="AA231" s="4" t="s">
        <v>187</v>
      </c>
      <c r="AB231" s="4">
        <v>2040</v>
      </c>
      <c r="AC231" s="2" t="str">
        <f>IF(sum!A224="MA",sum!B224,"*")</f>
        <v>*</v>
      </c>
      <c r="AD231" s="2"/>
      <c r="AE231" s="2" t="str">
        <f>IF(sum!A224="MA",sum!H224,"*")</f>
        <v>*</v>
      </c>
      <c r="AH231" s="4" t="s">
        <v>186</v>
      </c>
      <c r="AI231" s="4" t="s">
        <v>187</v>
      </c>
      <c r="AJ231" s="4">
        <v>2040</v>
      </c>
      <c r="AK231" s="2" t="str">
        <f>IF(sum!A224="ON",sum!B224,"*")</f>
        <v>*</v>
      </c>
      <c r="AL231" s="2"/>
      <c r="AM231" s="2" t="str">
        <f>IF(sum!A224="ON",sum!H224,"*")</f>
        <v>*</v>
      </c>
      <c r="AP231" s="4" t="s">
        <v>186</v>
      </c>
      <c r="AQ231" s="4" t="s">
        <v>187</v>
      </c>
      <c r="AR231" s="4">
        <v>2040</v>
      </c>
      <c r="AS231" s="2" t="str">
        <f>IF(sum!A224="QU",sum!B224,"*")</f>
        <v>*</v>
      </c>
      <c r="AT231" s="2"/>
      <c r="AU231" s="2" t="str">
        <f>IF(sum!A224="QU",sum!H224,"*")</f>
        <v>*</v>
      </c>
      <c r="AX231" s="4" t="s">
        <v>186</v>
      </c>
      <c r="AY231" s="4" t="s">
        <v>187</v>
      </c>
      <c r="AZ231" s="4">
        <v>2040</v>
      </c>
      <c r="BA231" s="2" t="str">
        <f>IF(sum!A224="SA",sum!B224,"*")</f>
        <v>*</v>
      </c>
      <c r="BB231" s="2"/>
      <c r="BC231" s="2" t="str">
        <f>IF(sum!A224="SA",sum!H224,"*")</f>
        <v>*</v>
      </c>
    </row>
    <row r="232" spans="2:55">
      <c r="B232" s="2" t="s">
        <v>186</v>
      </c>
      <c r="C232" s="2" t="s">
        <v>187</v>
      </c>
      <c r="D232" s="2">
        <v>2040</v>
      </c>
      <c r="J232" s="2" t="s">
        <v>186</v>
      </c>
      <c r="K232" s="2" t="s">
        <v>187</v>
      </c>
      <c r="L232" s="2">
        <v>2040</v>
      </c>
      <c r="M232" s="2" t="str">
        <f>IF(sum!A225="AT",sum!B225,"*")</f>
        <v>WST-Light_ELE1</v>
      </c>
      <c r="N232" s="2"/>
      <c r="O232" s="2">
        <f>IF(sum!A225="AT",sum!H225,"*")</f>
        <v>0.085145820149844</v>
      </c>
      <c r="R232" s="2" t="s">
        <v>186</v>
      </c>
      <c r="S232" s="2" t="s">
        <v>187</v>
      </c>
      <c r="T232" s="2">
        <v>2040</v>
      </c>
      <c r="U232" s="2" t="str">
        <f>IF(sum!A225="BC",sum!B225,"*")</f>
        <v>*</v>
      </c>
      <c r="V232" s="2"/>
      <c r="W232" s="2" t="str">
        <f>IF(sum!A225="BC",sum!H225,"*")</f>
        <v>*</v>
      </c>
      <c r="Z232" s="2" t="s">
        <v>186</v>
      </c>
      <c r="AA232" s="2" t="s">
        <v>187</v>
      </c>
      <c r="AB232" s="2">
        <v>2040</v>
      </c>
      <c r="AC232" s="2" t="str">
        <f>IF(sum!A225="MA",sum!B225,"*")</f>
        <v>*</v>
      </c>
      <c r="AD232" s="2"/>
      <c r="AE232" s="2" t="str">
        <f>IF(sum!A225="MA",sum!H225,"*")</f>
        <v>*</v>
      </c>
      <c r="AH232" s="2" t="s">
        <v>186</v>
      </c>
      <c r="AI232" s="2" t="s">
        <v>187</v>
      </c>
      <c r="AJ232" s="2">
        <v>2040</v>
      </c>
      <c r="AK232" s="2" t="str">
        <f>IF(sum!A225="ON",sum!B225,"*")</f>
        <v>*</v>
      </c>
      <c r="AL232" s="2"/>
      <c r="AM232" s="2" t="str">
        <f>IF(sum!A225="ON",sum!H225,"*")</f>
        <v>*</v>
      </c>
      <c r="AP232" s="2" t="s">
        <v>186</v>
      </c>
      <c r="AQ232" s="2" t="s">
        <v>187</v>
      </c>
      <c r="AR232" s="2">
        <v>2040</v>
      </c>
      <c r="AS232" s="2" t="str">
        <f>IF(sum!A225="QU",sum!B225,"*")</f>
        <v>*</v>
      </c>
      <c r="AT232" s="2"/>
      <c r="AU232" s="2" t="str">
        <f>IF(sum!A225="QU",sum!H225,"*")</f>
        <v>*</v>
      </c>
      <c r="AX232" s="2" t="s">
        <v>186</v>
      </c>
      <c r="AY232" s="2" t="s">
        <v>187</v>
      </c>
      <c r="AZ232" s="2">
        <v>2040</v>
      </c>
      <c r="BA232" s="2" t="str">
        <f>IF(sum!A225="SA",sum!B225,"*")</f>
        <v>*</v>
      </c>
      <c r="BB232" s="2"/>
      <c r="BC232" s="2" t="str">
        <f>IF(sum!A225="SA",sum!H225,"*")</f>
        <v>*</v>
      </c>
    </row>
    <row r="233" spans="2:55">
      <c r="B233" s="2" t="s">
        <v>186</v>
      </c>
      <c r="C233" s="2" t="s">
        <v>187</v>
      </c>
      <c r="D233" s="2">
        <v>2040</v>
      </c>
      <c r="J233" s="2" t="s">
        <v>186</v>
      </c>
      <c r="K233" s="2" t="s">
        <v>187</v>
      </c>
      <c r="L233" s="2">
        <v>2040</v>
      </c>
      <c r="M233" s="2" t="str">
        <f>IF(sum!A226="AT",sum!B226,"*")</f>
        <v>WST-SpCool_ELE1</v>
      </c>
      <c r="N233" s="2"/>
      <c r="O233" s="2">
        <f>IF(sum!A226="AT",sum!H226,"*")</f>
        <v>0.0510874920899064</v>
      </c>
      <c r="R233" s="2" t="s">
        <v>186</v>
      </c>
      <c r="S233" s="2" t="s">
        <v>187</v>
      </c>
      <c r="T233" s="2">
        <v>2040</v>
      </c>
      <c r="U233" s="2" t="str">
        <f>IF(sum!A226="BC",sum!B226,"*")</f>
        <v>*</v>
      </c>
      <c r="V233" s="2"/>
      <c r="W233" s="2" t="str">
        <f>IF(sum!A226="BC",sum!H226,"*")</f>
        <v>*</v>
      </c>
      <c r="Z233" s="2" t="s">
        <v>186</v>
      </c>
      <c r="AA233" s="2" t="s">
        <v>187</v>
      </c>
      <c r="AB233" s="2">
        <v>2040</v>
      </c>
      <c r="AC233" s="2" t="str">
        <f>IF(sum!A226="MA",sum!B226,"*")</f>
        <v>*</v>
      </c>
      <c r="AD233" s="2"/>
      <c r="AE233" s="2" t="str">
        <f>IF(sum!A226="MA",sum!H226,"*")</f>
        <v>*</v>
      </c>
      <c r="AH233" s="2" t="s">
        <v>186</v>
      </c>
      <c r="AI233" s="2" t="s">
        <v>187</v>
      </c>
      <c r="AJ233" s="2">
        <v>2040</v>
      </c>
      <c r="AK233" s="2" t="str">
        <f>IF(sum!A226="ON",sum!B226,"*")</f>
        <v>*</v>
      </c>
      <c r="AL233" s="2"/>
      <c r="AM233" s="2" t="str">
        <f>IF(sum!A226="ON",sum!H226,"*")</f>
        <v>*</v>
      </c>
      <c r="AP233" s="4" t="s">
        <v>186</v>
      </c>
      <c r="AQ233" s="4" t="s">
        <v>187</v>
      </c>
      <c r="AR233" s="4">
        <v>2040</v>
      </c>
      <c r="AS233" s="2" t="str">
        <f>IF(sum!A226="QU",sum!B226,"*")</f>
        <v>*</v>
      </c>
      <c r="AT233" s="2"/>
      <c r="AU233" s="2" t="str">
        <f>IF(sum!A226="QU",sum!H226,"*")</f>
        <v>*</v>
      </c>
      <c r="AX233" s="2" t="s">
        <v>186</v>
      </c>
      <c r="AY233" s="2" t="s">
        <v>187</v>
      </c>
      <c r="AZ233" s="2">
        <v>2040</v>
      </c>
      <c r="BA233" s="2" t="str">
        <f>IF(sum!A226="SA",sum!B226,"*")</f>
        <v>*</v>
      </c>
      <c r="BB233" s="2"/>
      <c r="BC233" s="2" t="str">
        <f>IF(sum!A226="SA",sum!H226,"*")</f>
        <v>*</v>
      </c>
    </row>
    <row r="234" spans="2:55">
      <c r="B234" s="4" t="s">
        <v>186</v>
      </c>
      <c r="C234" s="4" t="s">
        <v>187</v>
      </c>
      <c r="D234" s="4">
        <v>2040</v>
      </c>
      <c r="J234" s="4" t="s">
        <v>186</v>
      </c>
      <c r="K234" s="4" t="s">
        <v>187</v>
      </c>
      <c r="L234" s="4">
        <v>2040</v>
      </c>
      <c r="M234" s="2" t="str">
        <f>IF(sum!A227="AT",sum!B227,"*")</f>
        <v>WST-SpHeat_ELE1</v>
      </c>
      <c r="N234" s="2"/>
      <c r="O234" s="2">
        <f>IF(sum!A227="AT",sum!H227,"*")</f>
        <v>0.0847981704281291</v>
      </c>
      <c r="R234" s="4" t="s">
        <v>186</v>
      </c>
      <c r="S234" s="4" t="s">
        <v>187</v>
      </c>
      <c r="T234" s="4">
        <v>2040</v>
      </c>
      <c r="U234" s="2" t="str">
        <f>IF(sum!A227="BC",sum!B227,"*")</f>
        <v>*</v>
      </c>
      <c r="V234" s="2"/>
      <c r="W234" s="2" t="str">
        <f>IF(sum!A227="BC",sum!H227,"*")</f>
        <v>*</v>
      </c>
      <c r="Z234" s="4" t="s">
        <v>186</v>
      </c>
      <c r="AA234" s="4" t="s">
        <v>187</v>
      </c>
      <c r="AB234" s="4">
        <v>2040</v>
      </c>
      <c r="AC234" s="2" t="str">
        <f>IF(sum!A227="MA",sum!B227,"*")</f>
        <v>*</v>
      </c>
      <c r="AD234" s="2"/>
      <c r="AE234" s="2" t="str">
        <f>IF(sum!A227="MA",sum!H227,"*")</f>
        <v>*</v>
      </c>
      <c r="AH234" s="4" t="s">
        <v>186</v>
      </c>
      <c r="AI234" s="4" t="s">
        <v>187</v>
      </c>
      <c r="AJ234" s="4">
        <v>2040</v>
      </c>
      <c r="AK234" s="2" t="str">
        <f>IF(sum!A227="ON",sum!B227,"*")</f>
        <v>*</v>
      </c>
      <c r="AL234" s="2"/>
      <c r="AM234" s="2" t="str">
        <f>IF(sum!A227="ON",sum!H227,"*")</f>
        <v>*</v>
      </c>
      <c r="AP234" s="2" t="s">
        <v>186</v>
      </c>
      <c r="AQ234" s="2" t="s">
        <v>187</v>
      </c>
      <c r="AR234" s="2">
        <v>2040</v>
      </c>
      <c r="AS234" s="2" t="str">
        <f>IF(sum!A227="QU",sum!B227,"*")</f>
        <v>*</v>
      </c>
      <c r="AT234" s="2"/>
      <c r="AU234" s="2" t="str">
        <f>IF(sum!A227="QU",sum!H227,"*")</f>
        <v>*</v>
      </c>
      <c r="AX234" s="4" t="s">
        <v>186</v>
      </c>
      <c r="AY234" s="4" t="s">
        <v>187</v>
      </c>
      <c r="AZ234" s="4">
        <v>2040</v>
      </c>
      <c r="BA234" s="2" t="str">
        <f>IF(sum!A227="SA",sum!B227,"*")</f>
        <v>*</v>
      </c>
      <c r="BB234" s="2"/>
      <c r="BC234" s="2" t="str">
        <f>IF(sum!A227="SA",sum!H227,"*")</f>
        <v>*</v>
      </c>
    </row>
    <row r="235" spans="2:55">
      <c r="B235" s="2" t="s">
        <v>186</v>
      </c>
      <c r="C235" s="2" t="s">
        <v>187</v>
      </c>
      <c r="D235" s="2">
        <v>2040</v>
      </c>
      <c r="J235" s="2" t="s">
        <v>186</v>
      </c>
      <c r="K235" s="2" t="s">
        <v>187</v>
      </c>
      <c r="L235" s="2">
        <v>2040</v>
      </c>
      <c r="M235" s="2" t="str">
        <f>IF(sum!A228="AT",sum!B228,"*")</f>
        <v>WST-WaterHeat_ELE1</v>
      </c>
      <c r="N235" s="2"/>
      <c r="O235" s="2">
        <f>IF(sum!A228="AT",sum!H228,"*")</f>
        <v>0.00978440428016876</v>
      </c>
      <c r="R235" s="2" t="s">
        <v>186</v>
      </c>
      <c r="S235" s="2" t="s">
        <v>187</v>
      </c>
      <c r="T235" s="2">
        <v>2040</v>
      </c>
      <c r="U235" s="2" t="str">
        <f>IF(sum!A228="BC",sum!B228,"*")</f>
        <v>*</v>
      </c>
      <c r="V235" s="2"/>
      <c r="W235" s="2" t="str">
        <f>IF(sum!A228="BC",sum!H228,"*")</f>
        <v>*</v>
      </c>
      <c r="Z235" s="2" t="s">
        <v>186</v>
      </c>
      <c r="AA235" s="2" t="s">
        <v>187</v>
      </c>
      <c r="AB235" s="2">
        <v>2040</v>
      </c>
      <c r="AC235" s="2" t="str">
        <f>IF(sum!A228="MA",sum!B228,"*")</f>
        <v>*</v>
      </c>
      <c r="AD235" s="2"/>
      <c r="AE235" s="2" t="str">
        <f>IF(sum!A228="MA",sum!H228,"*")</f>
        <v>*</v>
      </c>
      <c r="AH235" s="2" t="s">
        <v>186</v>
      </c>
      <c r="AI235" s="2" t="s">
        <v>187</v>
      </c>
      <c r="AJ235" s="2">
        <v>2040</v>
      </c>
      <c r="AK235" s="2" t="str">
        <f>IF(sum!A228="ON",sum!B228,"*")</f>
        <v>*</v>
      </c>
      <c r="AL235" s="2"/>
      <c r="AM235" s="2" t="str">
        <f>IF(sum!A228="ON",sum!H228,"*")</f>
        <v>*</v>
      </c>
      <c r="AP235" s="4" t="s">
        <v>186</v>
      </c>
      <c r="AQ235" s="4" t="s">
        <v>187</v>
      </c>
      <c r="AR235" s="4">
        <v>2040</v>
      </c>
      <c r="AS235" s="2" t="str">
        <f>IF(sum!A228="QU",sum!B228,"*")</f>
        <v>*</v>
      </c>
      <c r="AT235" s="2"/>
      <c r="AU235" s="2" t="str">
        <f>IF(sum!A228="QU",sum!H228,"*")</f>
        <v>*</v>
      </c>
      <c r="AX235" s="2" t="s">
        <v>186</v>
      </c>
      <c r="AY235" s="2" t="s">
        <v>187</v>
      </c>
      <c r="AZ235" s="2">
        <v>2040</v>
      </c>
      <c r="BA235" s="2" t="str">
        <f>IF(sum!A228="SA",sum!B228,"*")</f>
        <v>*</v>
      </c>
      <c r="BB235" s="2"/>
      <c r="BC235" s="2" t="str">
        <f>IF(sum!A228="SA",sum!H228,"*")</f>
        <v>*</v>
      </c>
    </row>
    <row r="236" spans="2:55">
      <c r="B236" s="2" t="s">
        <v>186</v>
      </c>
      <c r="C236" s="2" t="s">
        <v>187</v>
      </c>
      <c r="D236" s="2">
        <v>2040</v>
      </c>
      <c r="J236" s="2" t="s">
        <v>186</v>
      </c>
      <c r="K236" s="2" t="s">
        <v>187</v>
      </c>
      <c r="L236" s="2">
        <v>2040</v>
      </c>
      <c r="M236" s="2" t="str">
        <f>IF(sum!A229="AT",sum!B229,"*")</f>
        <v>*</v>
      </c>
      <c r="N236" s="2"/>
      <c r="O236" s="2" t="str">
        <f>IF(sum!A229="AT",sum!H229,"*")</f>
        <v>*</v>
      </c>
      <c r="R236" s="2" t="s">
        <v>186</v>
      </c>
      <c r="S236" s="2" t="s">
        <v>187</v>
      </c>
      <c r="T236" s="2">
        <v>2040</v>
      </c>
      <c r="U236" s="2" t="str">
        <f>IF(sum!A229="BC",sum!B229,"*")</f>
        <v>AFM-AuxiliaryEquip_ELE1</v>
      </c>
      <c r="V236" s="2"/>
      <c r="W236" s="2">
        <f>IF(sum!A229="BC",sum!H229,"*")</f>
        <v>0.176119277043038</v>
      </c>
      <c r="Z236" s="2" t="s">
        <v>186</v>
      </c>
      <c r="AA236" s="2" t="s">
        <v>187</v>
      </c>
      <c r="AB236" s="2">
        <v>2040</v>
      </c>
      <c r="AC236" s="2" t="str">
        <f>IF(sum!A229="MA",sum!B229,"*")</f>
        <v>*</v>
      </c>
      <c r="AD236" s="2"/>
      <c r="AE236" s="2" t="str">
        <f>IF(sum!A229="MA",sum!H229,"*")</f>
        <v>*</v>
      </c>
      <c r="AH236" s="2" t="s">
        <v>186</v>
      </c>
      <c r="AI236" s="2" t="s">
        <v>187</v>
      </c>
      <c r="AJ236" s="2">
        <v>2040</v>
      </c>
      <c r="AK236" s="2" t="str">
        <f>IF(sum!A229="ON",sum!B229,"*")</f>
        <v>*</v>
      </c>
      <c r="AL236" s="2"/>
      <c r="AM236" s="2" t="str">
        <f>IF(sum!A229="ON",sum!H229,"*")</f>
        <v>*</v>
      </c>
      <c r="AP236" s="2" t="s">
        <v>186</v>
      </c>
      <c r="AQ236" s="2" t="s">
        <v>187</v>
      </c>
      <c r="AR236" s="2">
        <v>2040</v>
      </c>
      <c r="AS236" s="2" t="str">
        <f>IF(sum!A229="QU",sum!B229,"*")</f>
        <v>*</v>
      </c>
      <c r="AT236" s="2"/>
      <c r="AU236" s="2" t="str">
        <f>IF(sum!A229="QU",sum!H229,"*")</f>
        <v>*</v>
      </c>
      <c r="AX236" s="2" t="s">
        <v>186</v>
      </c>
      <c r="AY236" s="2" t="s">
        <v>187</v>
      </c>
      <c r="AZ236" s="2">
        <v>2040</v>
      </c>
      <c r="BA236" s="2" t="str">
        <f>IF(sum!A229="SA",sum!B229,"*")</f>
        <v>*</v>
      </c>
      <c r="BB236" s="2"/>
      <c r="BC236" s="2" t="str">
        <f>IF(sum!A229="SA",sum!H229,"*")</f>
        <v>*</v>
      </c>
    </row>
    <row r="237" spans="2:55">
      <c r="B237" s="4" t="s">
        <v>186</v>
      </c>
      <c r="C237" s="4" t="s">
        <v>187</v>
      </c>
      <c r="D237" s="4">
        <v>2040</v>
      </c>
      <c r="J237" s="4" t="s">
        <v>186</v>
      </c>
      <c r="K237" s="4" t="s">
        <v>187</v>
      </c>
      <c r="L237" s="4">
        <v>2040</v>
      </c>
      <c r="M237" s="2" t="str">
        <f>IF(sum!A230="AT",sum!B230,"*")</f>
        <v>*</v>
      </c>
      <c r="N237" s="2"/>
      <c r="O237" s="2" t="str">
        <f>IF(sum!A230="AT",sum!H230,"*")</f>
        <v>*</v>
      </c>
      <c r="R237" s="4" t="s">
        <v>186</v>
      </c>
      <c r="S237" s="4" t="s">
        <v>187</v>
      </c>
      <c r="T237" s="4">
        <v>2040</v>
      </c>
      <c r="U237" s="2" t="str">
        <f>IF(sum!A230="BC",sum!B230,"*")</f>
        <v>AFM-AuxiliaryMot_ELE1</v>
      </c>
      <c r="V237" s="2"/>
      <c r="W237" s="2">
        <f>IF(sum!A230="BC",sum!H230,"*")</f>
        <v>0.102174984179813</v>
      </c>
      <c r="Z237" s="4" t="s">
        <v>186</v>
      </c>
      <c r="AA237" s="4" t="s">
        <v>187</v>
      </c>
      <c r="AB237" s="4">
        <v>2040</v>
      </c>
      <c r="AC237" s="2" t="str">
        <f>IF(sum!A230="MA",sum!B230,"*")</f>
        <v>*</v>
      </c>
      <c r="AD237" s="2"/>
      <c r="AE237" s="2" t="str">
        <f>IF(sum!A230="MA",sum!H230,"*")</f>
        <v>*</v>
      </c>
      <c r="AH237" s="4" t="s">
        <v>186</v>
      </c>
      <c r="AI237" s="4" t="s">
        <v>187</v>
      </c>
      <c r="AJ237" s="4">
        <v>2040</v>
      </c>
      <c r="AK237" s="2" t="str">
        <f>IF(sum!A230="ON",sum!B230,"*")</f>
        <v>*</v>
      </c>
      <c r="AL237" s="2"/>
      <c r="AM237" s="2" t="str">
        <f>IF(sum!A230="ON",sum!H230,"*")</f>
        <v>*</v>
      </c>
      <c r="AP237" s="4" t="s">
        <v>186</v>
      </c>
      <c r="AQ237" s="4" t="s">
        <v>187</v>
      </c>
      <c r="AR237" s="4">
        <v>2040</v>
      </c>
      <c r="AS237" s="2" t="str">
        <f>IF(sum!A230="QU",sum!B230,"*")</f>
        <v>*</v>
      </c>
      <c r="AT237" s="2"/>
      <c r="AU237" s="2" t="str">
        <f>IF(sum!A230="QU",sum!H230,"*")</f>
        <v>*</v>
      </c>
      <c r="AX237" s="4" t="s">
        <v>186</v>
      </c>
      <c r="AY237" s="4" t="s">
        <v>187</v>
      </c>
      <c r="AZ237" s="4">
        <v>2040</v>
      </c>
      <c r="BA237" s="2" t="str">
        <f>IF(sum!A230="SA",sum!B230,"*")</f>
        <v>*</v>
      </c>
      <c r="BB237" s="2"/>
      <c r="BC237" s="2" t="str">
        <f>IF(sum!A230="SA",sum!H230,"*")</f>
        <v>*</v>
      </c>
    </row>
    <row r="238" spans="2:55">
      <c r="B238" s="2" t="s">
        <v>186</v>
      </c>
      <c r="C238" s="2" t="s">
        <v>187</v>
      </c>
      <c r="D238" s="2">
        <v>2040</v>
      </c>
      <c r="J238" s="2" t="s">
        <v>186</v>
      </c>
      <c r="K238" s="2" t="s">
        <v>187</v>
      </c>
      <c r="L238" s="2">
        <v>2040</v>
      </c>
      <c r="M238" s="2" t="str">
        <f>IF(sum!A231="AT",sum!B231,"*")</f>
        <v>*</v>
      </c>
      <c r="N238" s="2"/>
      <c r="O238" s="2" t="str">
        <f>IF(sum!A231="AT",sum!H231,"*")</f>
        <v>*</v>
      </c>
      <c r="R238" s="2" t="s">
        <v>186</v>
      </c>
      <c r="S238" s="2" t="s">
        <v>187</v>
      </c>
      <c r="T238" s="2">
        <v>2040</v>
      </c>
      <c r="U238" s="2" t="str">
        <f>IF(sum!A231="BC",sum!B231,"*")</f>
        <v>AFM-Light_ELE1</v>
      </c>
      <c r="V238" s="2"/>
      <c r="W238" s="2">
        <f>IF(sum!A231="BC",sum!H231,"*")</f>
        <v>0.323554116569407</v>
      </c>
      <c r="Z238" s="2" t="s">
        <v>186</v>
      </c>
      <c r="AA238" s="2" t="s">
        <v>187</v>
      </c>
      <c r="AB238" s="2">
        <v>2040</v>
      </c>
      <c r="AC238" s="2" t="str">
        <f>IF(sum!A231="MA",sum!B231,"*")</f>
        <v>*</v>
      </c>
      <c r="AD238" s="2"/>
      <c r="AE238" s="2" t="str">
        <f>IF(sum!A231="MA",sum!H231,"*")</f>
        <v>*</v>
      </c>
      <c r="AH238" s="2" t="s">
        <v>186</v>
      </c>
      <c r="AI238" s="2" t="s">
        <v>187</v>
      </c>
      <c r="AJ238" s="2">
        <v>2040</v>
      </c>
      <c r="AK238" s="2" t="str">
        <f>IF(sum!A231="ON",sum!B231,"*")</f>
        <v>*</v>
      </c>
      <c r="AL238" s="2"/>
      <c r="AM238" s="2" t="str">
        <f>IF(sum!A231="ON",sum!H231,"*")</f>
        <v>*</v>
      </c>
      <c r="AP238" s="2" t="s">
        <v>186</v>
      </c>
      <c r="AQ238" s="2" t="s">
        <v>187</v>
      </c>
      <c r="AR238" s="2">
        <v>2040</v>
      </c>
      <c r="AS238" s="2" t="str">
        <f>IF(sum!A231="QU",sum!B231,"*")</f>
        <v>*</v>
      </c>
      <c r="AT238" s="2"/>
      <c r="AU238" s="2" t="str">
        <f>IF(sum!A231="QU",sum!H231,"*")</f>
        <v>*</v>
      </c>
      <c r="AX238" s="2" t="s">
        <v>186</v>
      </c>
      <c r="AY238" s="2" t="s">
        <v>187</v>
      </c>
      <c r="AZ238" s="2">
        <v>2040</v>
      </c>
      <c r="BA238" s="2" t="str">
        <f>IF(sum!A231="SA",sum!B231,"*")</f>
        <v>*</v>
      </c>
      <c r="BB238" s="2"/>
      <c r="BC238" s="2" t="str">
        <f>IF(sum!A231="SA",sum!H231,"*")</f>
        <v>*</v>
      </c>
    </row>
    <row r="239" spans="2:55">
      <c r="B239" s="2" t="s">
        <v>186</v>
      </c>
      <c r="C239" s="2" t="s">
        <v>187</v>
      </c>
      <c r="D239" s="2">
        <v>2040</v>
      </c>
      <c r="J239" s="2" t="s">
        <v>186</v>
      </c>
      <c r="K239" s="2" t="s">
        <v>187</v>
      </c>
      <c r="L239" s="2">
        <v>2040</v>
      </c>
      <c r="M239" s="2" t="str">
        <f>IF(sum!A232="AT",sum!B232,"*")</f>
        <v>*</v>
      </c>
      <c r="N239" s="2"/>
      <c r="O239" s="2" t="str">
        <f>IF(sum!A232="AT",sum!H232,"*")</f>
        <v>*</v>
      </c>
      <c r="R239" s="2" t="s">
        <v>186</v>
      </c>
      <c r="S239" s="2" t="s">
        <v>187</v>
      </c>
      <c r="T239" s="2">
        <v>2040</v>
      </c>
      <c r="U239" s="2" t="str">
        <f>IF(sum!A232="BC",sum!B232,"*")</f>
        <v>AFM-SpCool_ELE1</v>
      </c>
      <c r="V239" s="2"/>
      <c r="W239" s="2">
        <f>IF(sum!A232="BC",sum!H232,"*")</f>
        <v>0.085145820149844</v>
      </c>
      <c r="Z239" s="2" t="s">
        <v>186</v>
      </c>
      <c r="AA239" s="2" t="s">
        <v>187</v>
      </c>
      <c r="AB239" s="2">
        <v>2040</v>
      </c>
      <c r="AC239" s="2" t="str">
        <f>IF(sum!A232="MA",sum!B232,"*")</f>
        <v>*</v>
      </c>
      <c r="AD239" s="2"/>
      <c r="AE239" s="2" t="str">
        <f>IF(sum!A232="MA",sum!H232,"*")</f>
        <v>*</v>
      </c>
      <c r="AH239" s="2" t="s">
        <v>186</v>
      </c>
      <c r="AI239" s="2" t="s">
        <v>187</v>
      </c>
      <c r="AJ239" s="2">
        <v>2040</v>
      </c>
      <c r="AK239" s="2" t="str">
        <f>IF(sum!A232="ON",sum!B232,"*")</f>
        <v>*</v>
      </c>
      <c r="AL239" s="2"/>
      <c r="AM239" s="2" t="str">
        <f>IF(sum!A232="ON",sum!H232,"*")</f>
        <v>*</v>
      </c>
      <c r="AP239" s="4" t="s">
        <v>186</v>
      </c>
      <c r="AQ239" s="4" t="s">
        <v>187</v>
      </c>
      <c r="AR239" s="4">
        <v>2040</v>
      </c>
      <c r="AS239" s="2" t="str">
        <f>IF(sum!A232="QU",sum!B232,"*")</f>
        <v>*</v>
      </c>
      <c r="AT239" s="2"/>
      <c r="AU239" s="2" t="str">
        <f>IF(sum!A232="QU",sum!H232,"*")</f>
        <v>*</v>
      </c>
      <c r="AX239" s="2" t="s">
        <v>186</v>
      </c>
      <c r="AY239" s="2" t="s">
        <v>187</v>
      </c>
      <c r="AZ239" s="2">
        <v>2040</v>
      </c>
      <c r="BA239" s="2" t="str">
        <f>IF(sum!A232="SA",sum!B232,"*")</f>
        <v>*</v>
      </c>
      <c r="BB239" s="2"/>
      <c r="BC239" s="2" t="str">
        <f>IF(sum!A232="SA",sum!H232,"*")</f>
        <v>*</v>
      </c>
    </row>
    <row r="240" spans="2:55">
      <c r="B240" s="4" t="s">
        <v>186</v>
      </c>
      <c r="C240" s="4" t="s">
        <v>187</v>
      </c>
      <c r="D240" s="4">
        <v>2040</v>
      </c>
      <c r="J240" s="4" t="s">
        <v>186</v>
      </c>
      <c r="K240" s="4" t="s">
        <v>187</v>
      </c>
      <c r="L240" s="4">
        <v>2040</v>
      </c>
      <c r="M240" s="2" t="str">
        <f>IF(sum!A233="AT",sum!B233,"*")</f>
        <v>*</v>
      </c>
      <c r="N240" s="2"/>
      <c r="O240" s="2" t="str">
        <f>IF(sum!A233="AT",sum!H233,"*")</f>
        <v>*</v>
      </c>
      <c r="R240" s="4" t="s">
        <v>186</v>
      </c>
      <c r="S240" s="4" t="s">
        <v>187</v>
      </c>
      <c r="T240" s="4">
        <v>2040</v>
      </c>
      <c r="U240" s="2" t="str">
        <f>IF(sum!A233="BC",sum!B233,"*")</f>
        <v>AFM-SpHeat_ELE1</v>
      </c>
      <c r="V240" s="2"/>
      <c r="W240" s="2">
        <f>IF(sum!A233="BC",sum!H233,"*")</f>
        <v>0.437036724514204</v>
      </c>
      <c r="Z240" s="4" t="s">
        <v>186</v>
      </c>
      <c r="AA240" s="4" t="s">
        <v>187</v>
      </c>
      <c r="AB240" s="4">
        <v>2040</v>
      </c>
      <c r="AC240" s="2" t="str">
        <f>IF(sum!A233="MA",sum!B233,"*")</f>
        <v>*</v>
      </c>
      <c r="AD240" s="2"/>
      <c r="AE240" s="2" t="str">
        <f>IF(sum!A233="MA",sum!H233,"*")</f>
        <v>*</v>
      </c>
      <c r="AH240" s="4" t="s">
        <v>186</v>
      </c>
      <c r="AI240" s="4" t="s">
        <v>187</v>
      </c>
      <c r="AJ240" s="4">
        <v>2040</v>
      </c>
      <c r="AK240" s="2" t="str">
        <f>IF(sum!A233="ON",sum!B233,"*")</f>
        <v>*</v>
      </c>
      <c r="AL240" s="2"/>
      <c r="AM240" s="2" t="str">
        <f>IF(sum!A233="ON",sum!H233,"*")</f>
        <v>*</v>
      </c>
      <c r="AP240" s="2" t="s">
        <v>186</v>
      </c>
      <c r="AQ240" s="2" t="s">
        <v>187</v>
      </c>
      <c r="AR240" s="2">
        <v>2040</v>
      </c>
      <c r="AS240" s="2" t="str">
        <f>IF(sum!A233="QU",sum!B233,"*")</f>
        <v>*</v>
      </c>
      <c r="AT240" s="2"/>
      <c r="AU240" s="2" t="str">
        <f>IF(sum!A233="QU",sum!H233,"*")</f>
        <v>*</v>
      </c>
      <c r="AX240" s="4" t="s">
        <v>186</v>
      </c>
      <c r="AY240" s="4" t="s">
        <v>187</v>
      </c>
      <c r="AZ240" s="4">
        <v>2040</v>
      </c>
      <c r="BA240" s="2" t="str">
        <f>IF(sum!A233="SA",sum!B233,"*")</f>
        <v>*</v>
      </c>
      <c r="BB240" s="2"/>
      <c r="BC240" s="2" t="str">
        <f>IF(sum!A233="SA",sum!H233,"*")</f>
        <v>*</v>
      </c>
    </row>
    <row r="241" spans="2:55">
      <c r="B241" s="2" t="s">
        <v>186</v>
      </c>
      <c r="C241" s="2" t="s">
        <v>187</v>
      </c>
      <c r="D241" s="2">
        <v>2040</v>
      </c>
      <c r="J241" s="2" t="s">
        <v>186</v>
      </c>
      <c r="K241" s="2" t="s">
        <v>187</v>
      </c>
      <c r="L241" s="2">
        <v>2040</v>
      </c>
      <c r="M241" s="2" t="str">
        <f>IF(sum!A234="AT",sum!B234,"*")</f>
        <v>*</v>
      </c>
      <c r="N241" s="2"/>
      <c r="O241" s="2" t="str">
        <f>IF(sum!A234="AT",sum!H234,"*")</f>
        <v>*</v>
      </c>
      <c r="R241" s="2" t="s">
        <v>186</v>
      </c>
      <c r="S241" s="2" t="s">
        <v>187</v>
      </c>
      <c r="T241" s="2">
        <v>2040</v>
      </c>
      <c r="U241" s="2" t="str">
        <f>IF(sum!A234="BC",sum!B234,"*")</f>
        <v>AFM-WaterHeat_ELE1</v>
      </c>
      <c r="V241" s="2"/>
      <c r="W241" s="2">
        <f>IF(sum!A234="BC",sum!H234,"*")</f>
        <v>0.0782752342413501</v>
      </c>
      <c r="Z241" s="2" t="s">
        <v>186</v>
      </c>
      <c r="AA241" s="2" t="s">
        <v>187</v>
      </c>
      <c r="AB241" s="2">
        <v>2040</v>
      </c>
      <c r="AC241" s="2" t="str">
        <f>IF(sum!A234="MA",sum!B234,"*")</f>
        <v>*</v>
      </c>
      <c r="AD241" s="2"/>
      <c r="AE241" s="2" t="str">
        <f>IF(sum!A234="MA",sum!H234,"*")</f>
        <v>*</v>
      </c>
      <c r="AH241" s="2" t="s">
        <v>186</v>
      </c>
      <c r="AI241" s="2" t="s">
        <v>187</v>
      </c>
      <c r="AJ241" s="2">
        <v>2040</v>
      </c>
      <c r="AK241" s="2" t="str">
        <f>IF(sum!A234="ON",sum!B234,"*")</f>
        <v>*</v>
      </c>
      <c r="AL241" s="2"/>
      <c r="AM241" s="2" t="str">
        <f>IF(sum!A234="ON",sum!H234,"*")</f>
        <v>*</v>
      </c>
      <c r="AP241" s="4" t="s">
        <v>186</v>
      </c>
      <c r="AQ241" s="4" t="s">
        <v>187</v>
      </c>
      <c r="AR241" s="4">
        <v>2040</v>
      </c>
      <c r="AS241" s="2" t="str">
        <f>IF(sum!A234="QU",sum!B234,"*")</f>
        <v>*</v>
      </c>
      <c r="AT241" s="2"/>
      <c r="AU241" s="2" t="str">
        <f>IF(sum!A234="QU",sum!H234,"*")</f>
        <v>*</v>
      </c>
      <c r="AX241" s="2" t="s">
        <v>186</v>
      </c>
      <c r="AY241" s="2" t="s">
        <v>187</v>
      </c>
      <c r="AZ241" s="2">
        <v>2040</v>
      </c>
      <c r="BA241" s="2" t="str">
        <f>IF(sum!A234="SA",sum!B234,"*")</f>
        <v>*</v>
      </c>
      <c r="BB241" s="2"/>
      <c r="BC241" s="2" t="str">
        <f>IF(sum!A234="SA",sum!H234,"*")</f>
        <v>*</v>
      </c>
    </row>
    <row r="242" spans="2:55">
      <c r="B242" s="2" t="s">
        <v>186</v>
      </c>
      <c r="C242" s="2" t="s">
        <v>187</v>
      </c>
      <c r="D242" s="2">
        <v>2040</v>
      </c>
      <c r="J242" s="2" t="s">
        <v>186</v>
      </c>
      <c r="K242" s="2" t="s">
        <v>187</v>
      </c>
      <c r="L242" s="2">
        <v>2040</v>
      </c>
      <c r="M242" s="2" t="str">
        <f>IF(sum!A235="AT",sum!B235,"*")</f>
        <v>*</v>
      </c>
      <c r="N242" s="2"/>
      <c r="O242" s="2" t="str">
        <f>IF(sum!A235="AT",sum!H235,"*")</f>
        <v>*</v>
      </c>
      <c r="R242" s="2" t="s">
        <v>186</v>
      </c>
      <c r="S242" s="2" t="s">
        <v>187</v>
      </c>
      <c r="T242" s="2">
        <v>2040</v>
      </c>
      <c r="U242" s="2" t="str">
        <f>IF(sum!A235="BC",sum!B235,"*")</f>
        <v>ART-AuxiliaryEquip_ELE1</v>
      </c>
      <c r="V242" s="2"/>
      <c r="W242" s="2">
        <f>IF(sum!A235="BC",sum!H235,"*")</f>
        <v>0.039137617120675</v>
      </c>
      <c r="Z242" s="2" t="s">
        <v>186</v>
      </c>
      <c r="AA242" s="2" t="s">
        <v>187</v>
      </c>
      <c r="AB242" s="2">
        <v>2040</v>
      </c>
      <c r="AC242" s="2" t="str">
        <f>IF(sum!A235="MA",sum!B235,"*")</f>
        <v>*</v>
      </c>
      <c r="AD242" s="2"/>
      <c r="AE242" s="2" t="str">
        <f>IF(sum!A235="MA",sum!H235,"*")</f>
        <v>*</v>
      </c>
      <c r="AH242" s="2" t="s">
        <v>186</v>
      </c>
      <c r="AI242" s="2" t="s">
        <v>187</v>
      </c>
      <c r="AJ242" s="2">
        <v>2040</v>
      </c>
      <c r="AK242" s="2" t="str">
        <f>IF(sum!A235="ON",sum!B235,"*")</f>
        <v>*</v>
      </c>
      <c r="AL242" s="2"/>
      <c r="AM242" s="2" t="str">
        <f>IF(sum!A235="ON",sum!H235,"*")</f>
        <v>*</v>
      </c>
      <c r="AP242" s="2" t="s">
        <v>186</v>
      </c>
      <c r="AQ242" s="2" t="s">
        <v>187</v>
      </c>
      <c r="AR242" s="2">
        <v>2040</v>
      </c>
      <c r="AS242" s="2" t="str">
        <f>IF(sum!A235="QU",sum!B235,"*")</f>
        <v>*</v>
      </c>
      <c r="AT242" s="2"/>
      <c r="AU242" s="2" t="str">
        <f>IF(sum!A235="QU",sum!H235,"*")</f>
        <v>*</v>
      </c>
      <c r="AX242" s="2" t="s">
        <v>186</v>
      </c>
      <c r="AY242" s="2" t="s">
        <v>187</v>
      </c>
      <c r="AZ242" s="2">
        <v>2040</v>
      </c>
      <c r="BA242" s="2" t="str">
        <f>IF(sum!A235="SA",sum!B235,"*")</f>
        <v>*</v>
      </c>
      <c r="BB242" s="2"/>
      <c r="BC242" s="2" t="str">
        <f>IF(sum!A235="SA",sum!H235,"*")</f>
        <v>*</v>
      </c>
    </row>
    <row r="243" spans="2:55">
      <c r="B243" s="4" t="s">
        <v>186</v>
      </c>
      <c r="C243" s="4" t="s">
        <v>187</v>
      </c>
      <c r="D243" s="4">
        <v>2040</v>
      </c>
      <c r="J243" s="4" t="s">
        <v>186</v>
      </c>
      <c r="K243" s="4" t="s">
        <v>187</v>
      </c>
      <c r="L243" s="4">
        <v>2040</v>
      </c>
      <c r="M243" s="2" t="str">
        <f>IF(sum!A236="AT",sum!B236,"*")</f>
        <v>*</v>
      </c>
      <c r="N243" s="2"/>
      <c r="O243" s="2" t="str">
        <f>IF(sum!A236="AT",sum!H236,"*")</f>
        <v>*</v>
      </c>
      <c r="R243" s="4" t="s">
        <v>186</v>
      </c>
      <c r="S243" s="4" t="s">
        <v>187</v>
      </c>
      <c r="T243" s="4">
        <v>2040</v>
      </c>
      <c r="U243" s="2" t="str">
        <f>IF(sum!A236="BC",sum!B236,"*")</f>
        <v>ART-AuxiliaryMot_ELE1</v>
      </c>
      <c r="V243" s="2"/>
      <c r="W243" s="2">
        <f>IF(sum!A236="BC",sum!H236,"*")</f>
        <v>0.0340583280599376</v>
      </c>
      <c r="Z243" s="4" t="s">
        <v>186</v>
      </c>
      <c r="AA243" s="4" t="s">
        <v>187</v>
      </c>
      <c r="AB243" s="4">
        <v>2040</v>
      </c>
      <c r="AC243" s="2" t="str">
        <f>IF(sum!A236="MA",sum!B236,"*")</f>
        <v>*</v>
      </c>
      <c r="AD243" s="2"/>
      <c r="AE243" s="2" t="str">
        <f>IF(sum!A236="MA",sum!H236,"*")</f>
        <v>*</v>
      </c>
      <c r="AH243" s="4" t="s">
        <v>186</v>
      </c>
      <c r="AI243" s="4" t="s">
        <v>187</v>
      </c>
      <c r="AJ243" s="4">
        <v>2040</v>
      </c>
      <c r="AK243" s="2" t="str">
        <f>IF(sum!A236="ON",sum!B236,"*")</f>
        <v>*</v>
      </c>
      <c r="AL243" s="2"/>
      <c r="AM243" s="2" t="str">
        <f>IF(sum!A236="ON",sum!H236,"*")</f>
        <v>*</v>
      </c>
      <c r="AP243" s="4" t="s">
        <v>186</v>
      </c>
      <c r="AQ243" s="4" t="s">
        <v>187</v>
      </c>
      <c r="AR243" s="4">
        <v>2040</v>
      </c>
      <c r="AS243" s="2" t="str">
        <f>IF(sum!A236="QU",sum!B236,"*")</f>
        <v>*</v>
      </c>
      <c r="AT243" s="2"/>
      <c r="AU243" s="2" t="str">
        <f>IF(sum!A236="QU",sum!H236,"*")</f>
        <v>*</v>
      </c>
      <c r="AX243" s="4" t="s">
        <v>186</v>
      </c>
      <c r="AY243" s="4" t="s">
        <v>187</v>
      </c>
      <c r="AZ243" s="4">
        <v>2040</v>
      </c>
      <c r="BA243" s="2" t="str">
        <f>IF(sum!A236="SA",sum!B236,"*")</f>
        <v>*</v>
      </c>
      <c r="BB243" s="2"/>
      <c r="BC243" s="2" t="str">
        <f>IF(sum!A236="SA",sum!H236,"*")</f>
        <v>*</v>
      </c>
    </row>
    <row r="244" spans="2:55">
      <c r="B244" s="2" t="s">
        <v>186</v>
      </c>
      <c r="C244" s="2" t="s">
        <v>187</v>
      </c>
      <c r="D244" s="2">
        <v>2040</v>
      </c>
      <c r="J244" s="2" t="s">
        <v>186</v>
      </c>
      <c r="K244" s="2" t="s">
        <v>187</v>
      </c>
      <c r="L244" s="2">
        <v>2040</v>
      </c>
      <c r="M244" s="2" t="str">
        <f>IF(sum!A237="AT",sum!B237,"*")</f>
        <v>*</v>
      </c>
      <c r="N244" s="2"/>
      <c r="O244" s="2" t="str">
        <f>IF(sum!A237="AT",sum!H237,"*")</f>
        <v>*</v>
      </c>
      <c r="R244" s="2" t="s">
        <v>186</v>
      </c>
      <c r="S244" s="2" t="s">
        <v>187</v>
      </c>
      <c r="T244" s="2">
        <v>2040</v>
      </c>
      <c r="U244" s="2" t="str">
        <f>IF(sum!A237="BC",sum!B237,"*")</f>
        <v>ART-Light_ELE1</v>
      </c>
      <c r="V244" s="2"/>
      <c r="W244" s="2">
        <f>IF(sum!A237="BC",sum!H237,"*")</f>
        <v>0.102174984179813</v>
      </c>
      <c r="Z244" s="2" t="s">
        <v>186</v>
      </c>
      <c r="AA244" s="2" t="s">
        <v>187</v>
      </c>
      <c r="AB244" s="2">
        <v>2040</v>
      </c>
      <c r="AC244" s="2" t="str">
        <f>IF(sum!A237="MA",sum!B237,"*")</f>
        <v>*</v>
      </c>
      <c r="AD244" s="2"/>
      <c r="AE244" s="2" t="str">
        <f>IF(sum!A237="MA",sum!H237,"*")</f>
        <v>*</v>
      </c>
      <c r="AH244" s="2" t="s">
        <v>186</v>
      </c>
      <c r="AI244" s="2" t="s">
        <v>187</v>
      </c>
      <c r="AJ244" s="2">
        <v>2040</v>
      </c>
      <c r="AK244" s="2" t="str">
        <f>IF(sum!A237="ON",sum!B237,"*")</f>
        <v>*</v>
      </c>
      <c r="AL244" s="2"/>
      <c r="AM244" s="2" t="str">
        <f>IF(sum!A237="ON",sum!H237,"*")</f>
        <v>*</v>
      </c>
      <c r="AP244" s="2" t="s">
        <v>186</v>
      </c>
      <c r="AQ244" s="2" t="s">
        <v>187</v>
      </c>
      <c r="AR244" s="2">
        <v>2040</v>
      </c>
      <c r="AS244" s="2" t="str">
        <f>IF(sum!A237="QU",sum!B237,"*")</f>
        <v>*</v>
      </c>
      <c r="AT244" s="2"/>
      <c r="AU244" s="2" t="str">
        <f>IF(sum!A237="QU",sum!H237,"*")</f>
        <v>*</v>
      </c>
      <c r="AX244" s="2" t="s">
        <v>186</v>
      </c>
      <c r="AY244" s="2" t="s">
        <v>187</v>
      </c>
      <c r="AZ244" s="2">
        <v>2040</v>
      </c>
      <c r="BA244" s="2" t="str">
        <f>IF(sum!A237="SA",sum!B237,"*")</f>
        <v>*</v>
      </c>
      <c r="BB244" s="2"/>
      <c r="BC244" s="2" t="str">
        <f>IF(sum!A237="SA",sum!H237,"*")</f>
        <v>*</v>
      </c>
    </row>
    <row r="245" spans="2:55">
      <c r="B245" s="2" t="s">
        <v>186</v>
      </c>
      <c r="C245" s="2" t="s">
        <v>187</v>
      </c>
      <c r="D245" s="2">
        <v>2040</v>
      </c>
      <c r="J245" s="2" t="s">
        <v>186</v>
      </c>
      <c r="K245" s="2" t="s">
        <v>187</v>
      </c>
      <c r="L245" s="2">
        <v>2040</v>
      </c>
      <c r="M245" s="2" t="str">
        <f>IF(sum!A238="AT",sum!B238,"*")</f>
        <v>*</v>
      </c>
      <c r="N245" s="2"/>
      <c r="O245" s="2" t="str">
        <f>IF(sum!A238="AT",sum!H238,"*")</f>
        <v>*</v>
      </c>
      <c r="R245" s="2" t="s">
        <v>186</v>
      </c>
      <c r="S245" s="2" t="s">
        <v>187</v>
      </c>
      <c r="T245" s="2">
        <v>2040</v>
      </c>
      <c r="U245" s="2" t="str">
        <f>IF(sum!A238="BC",sum!B238,"*")</f>
        <v>ART-SpCool_ELE1</v>
      </c>
      <c r="V245" s="2"/>
      <c r="W245" s="2">
        <f>IF(sum!A238="BC",sum!H238,"*")</f>
        <v>0.0170291640299688</v>
      </c>
      <c r="Z245" s="2" t="s">
        <v>186</v>
      </c>
      <c r="AA245" s="2" t="s">
        <v>187</v>
      </c>
      <c r="AB245" s="2">
        <v>2040</v>
      </c>
      <c r="AC245" s="2" t="str">
        <f>IF(sum!A238="MA",sum!B238,"*")</f>
        <v>*</v>
      </c>
      <c r="AD245" s="2"/>
      <c r="AE245" s="2" t="str">
        <f>IF(sum!A238="MA",sum!H238,"*")</f>
        <v>*</v>
      </c>
      <c r="AH245" s="2" t="s">
        <v>186</v>
      </c>
      <c r="AI245" s="2" t="s">
        <v>187</v>
      </c>
      <c r="AJ245" s="2">
        <v>2040</v>
      </c>
      <c r="AK245" s="2" t="str">
        <f>IF(sum!A238="ON",sum!B238,"*")</f>
        <v>*</v>
      </c>
      <c r="AL245" s="2"/>
      <c r="AM245" s="2" t="str">
        <f>IF(sum!A238="ON",sum!H238,"*")</f>
        <v>*</v>
      </c>
      <c r="AP245" s="4" t="s">
        <v>186</v>
      </c>
      <c r="AQ245" s="4" t="s">
        <v>187</v>
      </c>
      <c r="AR245" s="4">
        <v>2040</v>
      </c>
      <c r="AS245" s="2" t="str">
        <f>IF(sum!A238="QU",sum!B238,"*")</f>
        <v>*</v>
      </c>
      <c r="AT245" s="2"/>
      <c r="AU245" s="2" t="str">
        <f>IF(sum!A238="QU",sum!H238,"*")</f>
        <v>*</v>
      </c>
      <c r="AX245" s="2" t="s">
        <v>186</v>
      </c>
      <c r="AY245" s="2" t="s">
        <v>187</v>
      </c>
      <c r="AZ245" s="2">
        <v>2040</v>
      </c>
      <c r="BA245" s="2" t="str">
        <f>IF(sum!A238="SA",sum!B238,"*")</f>
        <v>*</v>
      </c>
      <c r="BB245" s="2"/>
      <c r="BC245" s="2" t="str">
        <f>IF(sum!A238="SA",sum!H238,"*")</f>
        <v>*</v>
      </c>
    </row>
    <row r="246" spans="2:55">
      <c r="B246" s="4" t="s">
        <v>186</v>
      </c>
      <c r="C246" s="4" t="s">
        <v>187</v>
      </c>
      <c r="D246" s="4">
        <v>2040</v>
      </c>
      <c r="J246" s="4" t="s">
        <v>186</v>
      </c>
      <c r="K246" s="4" t="s">
        <v>187</v>
      </c>
      <c r="L246" s="4">
        <v>2040</v>
      </c>
      <c r="M246" s="2" t="str">
        <f>IF(sum!A239="AT",sum!B239,"*")</f>
        <v>*</v>
      </c>
      <c r="N246" s="2"/>
      <c r="O246" s="2" t="str">
        <f>IF(sum!A239="AT",sum!H239,"*")</f>
        <v>*</v>
      </c>
      <c r="R246" s="4" t="s">
        <v>186</v>
      </c>
      <c r="S246" s="4" t="s">
        <v>187</v>
      </c>
      <c r="T246" s="4">
        <v>2040</v>
      </c>
      <c r="U246" s="2" t="str">
        <f>IF(sum!A239="BC",sum!B239,"*")</f>
        <v>ART-SpHeat_ELE1</v>
      </c>
      <c r="V246" s="2"/>
      <c r="W246" s="2">
        <f>IF(sum!A239="BC",sum!H239,"*")</f>
        <v>0.117412851362025</v>
      </c>
      <c r="Z246" s="4" t="s">
        <v>186</v>
      </c>
      <c r="AA246" s="4" t="s">
        <v>187</v>
      </c>
      <c r="AB246" s="4">
        <v>2040</v>
      </c>
      <c r="AC246" s="2" t="str">
        <f>IF(sum!A239="MA",sum!B239,"*")</f>
        <v>*</v>
      </c>
      <c r="AD246" s="2"/>
      <c r="AE246" s="2" t="str">
        <f>IF(sum!A239="MA",sum!H239,"*")</f>
        <v>*</v>
      </c>
      <c r="AH246" s="4" t="s">
        <v>186</v>
      </c>
      <c r="AI246" s="4" t="s">
        <v>187</v>
      </c>
      <c r="AJ246" s="4">
        <v>2040</v>
      </c>
      <c r="AK246" s="2" t="str">
        <f>IF(sum!A239="ON",sum!B239,"*")</f>
        <v>*</v>
      </c>
      <c r="AL246" s="2"/>
      <c r="AM246" s="2" t="str">
        <f>IF(sum!A239="ON",sum!H239,"*")</f>
        <v>*</v>
      </c>
      <c r="AP246" s="2" t="s">
        <v>186</v>
      </c>
      <c r="AQ246" s="2" t="s">
        <v>187</v>
      </c>
      <c r="AR246" s="2">
        <v>2040</v>
      </c>
      <c r="AS246" s="2" t="str">
        <f>IF(sum!A239="QU",sum!B239,"*")</f>
        <v>*</v>
      </c>
      <c r="AT246" s="2"/>
      <c r="AU246" s="2" t="str">
        <f>IF(sum!A239="QU",sum!H239,"*")</f>
        <v>*</v>
      </c>
      <c r="AX246" s="4" t="s">
        <v>186</v>
      </c>
      <c r="AY246" s="4" t="s">
        <v>187</v>
      </c>
      <c r="AZ246" s="4">
        <v>2040</v>
      </c>
      <c r="BA246" s="2" t="str">
        <f>IF(sum!A239="SA",sum!B239,"*")</f>
        <v>*</v>
      </c>
      <c r="BB246" s="2"/>
      <c r="BC246" s="2" t="str">
        <f>IF(sum!A239="SA",sum!H239,"*")</f>
        <v>*</v>
      </c>
    </row>
    <row r="247" spans="2:55">
      <c r="B247" s="2" t="s">
        <v>186</v>
      </c>
      <c r="C247" s="2" t="s">
        <v>187</v>
      </c>
      <c r="D247" s="2">
        <v>2040</v>
      </c>
      <c r="J247" s="2" t="s">
        <v>186</v>
      </c>
      <c r="K247" s="2" t="s">
        <v>187</v>
      </c>
      <c r="L247" s="2">
        <v>2040</v>
      </c>
      <c r="M247" s="2" t="str">
        <f>IF(sum!A240="AT",sum!B240,"*")</f>
        <v>*</v>
      </c>
      <c r="N247" s="2"/>
      <c r="O247" s="2" t="str">
        <f>IF(sum!A240="AT",sum!H240,"*")</f>
        <v>*</v>
      </c>
      <c r="R247" s="2" t="s">
        <v>186</v>
      </c>
      <c r="S247" s="2" t="s">
        <v>187</v>
      </c>
      <c r="T247" s="2">
        <v>2040</v>
      </c>
      <c r="U247" s="2" t="str">
        <f>IF(sum!A240="BC",sum!B240,"*")</f>
        <v>ART-WaterHeat_ELE1</v>
      </c>
      <c r="V247" s="2"/>
      <c r="W247" s="2">
        <f>IF(sum!A240="BC",sum!H240,"*")</f>
        <v>0.00978440428016876</v>
      </c>
      <c r="Z247" s="2" t="s">
        <v>186</v>
      </c>
      <c r="AA247" s="2" t="s">
        <v>187</v>
      </c>
      <c r="AB247" s="2">
        <v>2040</v>
      </c>
      <c r="AC247" s="2" t="str">
        <f>IF(sum!A240="MA",sum!B240,"*")</f>
        <v>*</v>
      </c>
      <c r="AD247" s="2"/>
      <c r="AE247" s="2" t="str">
        <f>IF(sum!A240="MA",sum!H240,"*")</f>
        <v>*</v>
      </c>
      <c r="AH247" s="2" t="s">
        <v>186</v>
      </c>
      <c r="AI247" s="2" t="s">
        <v>187</v>
      </c>
      <c r="AJ247" s="2">
        <v>2040</v>
      </c>
      <c r="AK247" s="2" t="str">
        <f>IF(sum!A240="ON",sum!B240,"*")</f>
        <v>*</v>
      </c>
      <c r="AL247" s="2"/>
      <c r="AM247" s="2" t="str">
        <f>IF(sum!A240="ON",sum!H240,"*")</f>
        <v>*</v>
      </c>
      <c r="AP247" s="4" t="s">
        <v>186</v>
      </c>
      <c r="AQ247" s="4" t="s">
        <v>187</v>
      </c>
      <c r="AR247" s="4">
        <v>2040</v>
      </c>
      <c r="AS247" s="2" t="str">
        <f>IF(sum!A240="QU",sum!B240,"*")</f>
        <v>*</v>
      </c>
      <c r="AT247" s="2"/>
      <c r="AU247" s="2" t="str">
        <f>IF(sum!A240="QU",sum!H240,"*")</f>
        <v>*</v>
      </c>
      <c r="AX247" s="2" t="s">
        <v>186</v>
      </c>
      <c r="AY247" s="2" t="s">
        <v>187</v>
      </c>
      <c r="AZ247" s="2">
        <v>2040</v>
      </c>
      <c r="BA247" s="2" t="str">
        <f>IF(sum!A240="SA",sum!B240,"*")</f>
        <v>*</v>
      </c>
      <c r="BB247" s="2"/>
      <c r="BC247" s="2" t="str">
        <f>IF(sum!A240="SA",sum!H240,"*")</f>
        <v>*</v>
      </c>
    </row>
    <row r="248" spans="2:55">
      <c r="B248" s="2" t="s">
        <v>186</v>
      </c>
      <c r="C248" s="2" t="s">
        <v>187</v>
      </c>
      <c r="D248" s="2">
        <v>2040</v>
      </c>
      <c r="J248" s="2" t="s">
        <v>186</v>
      </c>
      <c r="K248" s="2" t="s">
        <v>187</v>
      </c>
      <c r="L248" s="2">
        <v>2040</v>
      </c>
      <c r="M248" s="2" t="str">
        <f>IF(sum!A241="AT",sum!B241,"*")</f>
        <v>*</v>
      </c>
      <c r="N248" s="2"/>
      <c r="O248" s="2" t="str">
        <f>IF(sum!A241="AT",sum!H241,"*")</f>
        <v>*</v>
      </c>
      <c r="R248" s="2" t="s">
        <v>186</v>
      </c>
      <c r="S248" s="2" t="s">
        <v>187</v>
      </c>
      <c r="T248" s="2">
        <v>2040</v>
      </c>
      <c r="U248" s="2" t="str">
        <f>IF(sum!A241="BC",sum!B241,"*")</f>
        <v>ECHP_biomass_thermal01</v>
      </c>
      <c r="V248" s="2"/>
      <c r="W248" s="2">
        <f>IF(sum!A241="BC",sum!H241,"*")</f>
        <v>0</v>
      </c>
      <c r="Z248" s="2" t="s">
        <v>186</v>
      </c>
      <c r="AA248" s="2" t="s">
        <v>187</v>
      </c>
      <c r="AB248" s="2">
        <v>2040</v>
      </c>
      <c r="AC248" s="2" t="str">
        <f>IF(sum!A241="MA",sum!B241,"*")</f>
        <v>*</v>
      </c>
      <c r="AD248" s="2"/>
      <c r="AE248" s="2" t="str">
        <f>IF(sum!A241="MA",sum!H241,"*")</f>
        <v>*</v>
      </c>
      <c r="AH248" s="2" t="s">
        <v>186</v>
      </c>
      <c r="AI248" s="2" t="s">
        <v>187</v>
      </c>
      <c r="AJ248" s="2">
        <v>2040</v>
      </c>
      <c r="AK248" s="2" t="str">
        <f>IF(sum!A241="ON",sum!B241,"*")</f>
        <v>*</v>
      </c>
      <c r="AL248" s="2"/>
      <c r="AM248" s="2" t="str">
        <f>IF(sum!A241="ON",sum!H241,"*")</f>
        <v>*</v>
      </c>
      <c r="AP248" s="2" t="s">
        <v>186</v>
      </c>
      <c r="AQ248" s="2" t="s">
        <v>187</v>
      </c>
      <c r="AR248" s="2">
        <v>2040</v>
      </c>
      <c r="AS248" s="2" t="str">
        <f>IF(sum!A241="QU",sum!B241,"*")</f>
        <v>*</v>
      </c>
      <c r="AT248" s="2"/>
      <c r="AU248" s="2" t="str">
        <f>IF(sum!A241="QU",sum!H241,"*")</f>
        <v>*</v>
      </c>
      <c r="AX248" s="2" t="s">
        <v>186</v>
      </c>
      <c r="AY248" s="2" t="s">
        <v>187</v>
      </c>
      <c r="AZ248" s="2">
        <v>2040</v>
      </c>
      <c r="BA248" s="2" t="str">
        <f>IF(sum!A241="SA",sum!B241,"*")</f>
        <v>*</v>
      </c>
      <c r="BB248" s="2"/>
      <c r="BC248" s="2" t="str">
        <f>IF(sum!A241="SA",sum!H241,"*")</f>
        <v>*</v>
      </c>
    </row>
    <row r="249" spans="2:55">
      <c r="B249" s="4" t="s">
        <v>186</v>
      </c>
      <c r="C249" s="4" t="s">
        <v>187</v>
      </c>
      <c r="D249" s="4">
        <v>2040</v>
      </c>
      <c r="J249" s="4" t="s">
        <v>186</v>
      </c>
      <c r="K249" s="4" t="s">
        <v>187</v>
      </c>
      <c r="L249" s="4">
        <v>2040</v>
      </c>
      <c r="M249" s="2" t="str">
        <f>IF(sum!A242="AT",sum!B242,"*")</f>
        <v>*</v>
      </c>
      <c r="N249" s="2"/>
      <c r="O249" s="2" t="str">
        <f>IF(sum!A242="AT",sum!H242,"*")</f>
        <v>*</v>
      </c>
      <c r="R249" s="4" t="s">
        <v>186</v>
      </c>
      <c r="S249" s="4" t="s">
        <v>187</v>
      </c>
      <c r="T249" s="4">
        <v>2040</v>
      </c>
      <c r="U249" s="2" t="str">
        <f>IF(sum!A242="BC",sum!B242,"*")</f>
        <v>EDU-AuxiliaryEquip_ELE1</v>
      </c>
      <c r="V249" s="2"/>
      <c r="W249" s="2">
        <f>IF(sum!A242="BC",sum!H242,"*")</f>
        <v>0.225041298443881</v>
      </c>
      <c r="Z249" s="4" t="s">
        <v>186</v>
      </c>
      <c r="AA249" s="4" t="s">
        <v>187</v>
      </c>
      <c r="AB249" s="4">
        <v>2040</v>
      </c>
      <c r="AC249" s="2" t="str">
        <f>IF(sum!A242="MA",sum!B242,"*")</f>
        <v>*</v>
      </c>
      <c r="AD249" s="2"/>
      <c r="AE249" s="2" t="str">
        <f>IF(sum!A242="MA",sum!H242,"*")</f>
        <v>*</v>
      </c>
      <c r="AH249" s="4" t="s">
        <v>186</v>
      </c>
      <c r="AI249" s="4" t="s">
        <v>187</v>
      </c>
      <c r="AJ249" s="4">
        <v>2040</v>
      </c>
      <c r="AK249" s="2" t="str">
        <f>IF(sum!A242="ON",sum!B242,"*")</f>
        <v>*</v>
      </c>
      <c r="AL249" s="2"/>
      <c r="AM249" s="2" t="str">
        <f>IF(sum!A242="ON",sum!H242,"*")</f>
        <v>*</v>
      </c>
      <c r="AP249" s="4" t="s">
        <v>186</v>
      </c>
      <c r="AQ249" s="4" t="s">
        <v>187</v>
      </c>
      <c r="AR249" s="4">
        <v>2040</v>
      </c>
      <c r="AS249" s="2" t="str">
        <f>IF(sum!A242="QU",sum!B242,"*")</f>
        <v>*</v>
      </c>
      <c r="AT249" s="2"/>
      <c r="AU249" s="2" t="str">
        <f>IF(sum!A242="QU",sum!H242,"*")</f>
        <v>*</v>
      </c>
      <c r="AX249" s="4" t="s">
        <v>186</v>
      </c>
      <c r="AY249" s="4" t="s">
        <v>187</v>
      </c>
      <c r="AZ249" s="4">
        <v>2040</v>
      </c>
      <c r="BA249" s="2" t="str">
        <f>IF(sum!A242="SA",sum!B242,"*")</f>
        <v>*</v>
      </c>
      <c r="BB249" s="2"/>
      <c r="BC249" s="2" t="str">
        <f>IF(sum!A242="SA",sum!H242,"*")</f>
        <v>*</v>
      </c>
    </row>
    <row r="250" spans="2:55">
      <c r="B250" s="2" t="s">
        <v>186</v>
      </c>
      <c r="C250" s="2" t="s">
        <v>187</v>
      </c>
      <c r="D250" s="2">
        <v>2040</v>
      </c>
      <c r="J250" s="2" t="s">
        <v>186</v>
      </c>
      <c r="K250" s="2" t="s">
        <v>187</v>
      </c>
      <c r="L250" s="2">
        <v>2040</v>
      </c>
      <c r="M250" s="2" t="str">
        <f>IF(sum!A243="AT",sum!B243,"*")</f>
        <v>*</v>
      </c>
      <c r="N250" s="2"/>
      <c r="O250" s="2" t="str">
        <f>IF(sum!A243="AT",sum!H243,"*")</f>
        <v>*</v>
      </c>
      <c r="R250" s="2" t="s">
        <v>186</v>
      </c>
      <c r="S250" s="2" t="s">
        <v>187</v>
      </c>
      <c r="T250" s="2">
        <v>2040</v>
      </c>
      <c r="U250" s="2" t="str">
        <f>IF(sum!A243="BC",sum!B243,"*")</f>
        <v>EDU-AuxiliaryMot_ELE1</v>
      </c>
      <c r="V250" s="2"/>
      <c r="W250" s="2">
        <f>IF(sum!A243="BC",sum!H243,"*")</f>
        <v>0.13623331223975</v>
      </c>
      <c r="Z250" s="2" t="s">
        <v>186</v>
      </c>
      <c r="AA250" s="2" t="s">
        <v>187</v>
      </c>
      <c r="AB250" s="2">
        <v>2040</v>
      </c>
      <c r="AC250" s="2" t="str">
        <f>IF(sum!A243="MA",sum!B243,"*")</f>
        <v>*</v>
      </c>
      <c r="AD250" s="2"/>
      <c r="AE250" s="2" t="str">
        <f>IF(sum!A243="MA",sum!H243,"*")</f>
        <v>*</v>
      </c>
      <c r="AH250" s="2" t="s">
        <v>186</v>
      </c>
      <c r="AI250" s="2" t="s">
        <v>187</v>
      </c>
      <c r="AJ250" s="2">
        <v>2040</v>
      </c>
      <c r="AK250" s="2" t="str">
        <f>IF(sum!A243="ON",sum!B243,"*")</f>
        <v>*</v>
      </c>
      <c r="AL250" s="2"/>
      <c r="AM250" s="2" t="str">
        <f>IF(sum!A243="ON",sum!H243,"*")</f>
        <v>*</v>
      </c>
      <c r="AP250" s="2" t="s">
        <v>186</v>
      </c>
      <c r="AQ250" s="2" t="s">
        <v>187</v>
      </c>
      <c r="AR250" s="2">
        <v>2040</v>
      </c>
      <c r="AS250" s="2" t="str">
        <f>IF(sum!A243="QU",sum!B243,"*")</f>
        <v>*</v>
      </c>
      <c r="AT250" s="2"/>
      <c r="AU250" s="2" t="str">
        <f>IF(sum!A243="QU",sum!H243,"*")</f>
        <v>*</v>
      </c>
      <c r="AX250" s="2" t="s">
        <v>186</v>
      </c>
      <c r="AY250" s="2" t="s">
        <v>187</v>
      </c>
      <c r="AZ250" s="2">
        <v>2040</v>
      </c>
      <c r="BA250" s="2" t="str">
        <f>IF(sum!A243="SA",sum!B243,"*")</f>
        <v>*</v>
      </c>
      <c r="BB250" s="2"/>
      <c r="BC250" s="2" t="str">
        <f>IF(sum!A243="SA",sum!H243,"*")</f>
        <v>*</v>
      </c>
    </row>
    <row r="251" spans="2:55">
      <c r="B251" s="2" t="s">
        <v>186</v>
      </c>
      <c r="C251" s="2" t="s">
        <v>187</v>
      </c>
      <c r="D251" s="2">
        <v>2040</v>
      </c>
      <c r="J251" s="2" t="s">
        <v>186</v>
      </c>
      <c r="K251" s="2" t="s">
        <v>187</v>
      </c>
      <c r="L251" s="2">
        <v>2040</v>
      </c>
      <c r="M251" s="2" t="str">
        <f>IF(sum!A244="AT",sum!B244,"*")</f>
        <v>*</v>
      </c>
      <c r="N251" s="2"/>
      <c r="O251" s="2" t="str">
        <f>IF(sum!A244="AT",sum!H244,"*")</f>
        <v>*</v>
      </c>
      <c r="R251" s="2" t="s">
        <v>186</v>
      </c>
      <c r="S251" s="2" t="s">
        <v>187</v>
      </c>
      <c r="T251" s="2">
        <v>2040</v>
      </c>
      <c r="U251" s="2" t="str">
        <f>IF(sum!A244="BC",sum!B244,"*")</f>
        <v>EDU-Light_ELE1</v>
      </c>
      <c r="V251" s="2"/>
      <c r="W251" s="2">
        <f>IF(sum!A244="BC",sum!H244,"*")</f>
        <v>0.374641608659314</v>
      </c>
      <c r="Z251" s="2" t="s">
        <v>186</v>
      </c>
      <c r="AA251" s="2" t="s">
        <v>187</v>
      </c>
      <c r="AB251" s="2">
        <v>2040</v>
      </c>
      <c r="AC251" s="2" t="str">
        <f>IF(sum!A244="MA",sum!B244,"*")</f>
        <v>*</v>
      </c>
      <c r="AD251" s="2"/>
      <c r="AE251" s="2" t="str">
        <f>IF(sum!A244="MA",sum!H244,"*")</f>
        <v>*</v>
      </c>
      <c r="AH251" s="2" t="s">
        <v>186</v>
      </c>
      <c r="AI251" s="2" t="s">
        <v>187</v>
      </c>
      <c r="AJ251" s="2">
        <v>2040</v>
      </c>
      <c r="AK251" s="2" t="str">
        <f>IF(sum!A244="ON",sum!B244,"*")</f>
        <v>*</v>
      </c>
      <c r="AL251" s="2"/>
      <c r="AM251" s="2" t="str">
        <f>IF(sum!A244="ON",sum!H244,"*")</f>
        <v>*</v>
      </c>
      <c r="AP251" s="4" t="s">
        <v>186</v>
      </c>
      <c r="AQ251" s="4" t="s">
        <v>187</v>
      </c>
      <c r="AR251" s="4">
        <v>2040</v>
      </c>
      <c r="AS251" s="2" t="str">
        <f>IF(sum!A244="QU",sum!B244,"*")</f>
        <v>*</v>
      </c>
      <c r="AT251" s="2"/>
      <c r="AU251" s="2" t="str">
        <f>IF(sum!A244="QU",sum!H244,"*")</f>
        <v>*</v>
      </c>
      <c r="AX251" s="2" t="s">
        <v>186</v>
      </c>
      <c r="AY251" s="2" t="s">
        <v>187</v>
      </c>
      <c r="AZ251" s="2">
        <v>2040</v>
      </c>
      <c r="BA251" s="2" t="str">
        <f>IF(sum!A244="SA",sum!B244,"*")</f>
        <v>*</v>
      </c>
      <c r="BB251" s="2"/>
      <c r="BC251" s="2" t="str">
        <f>IF(sum!A244="SA",sum!H244,"*")</f>
        <v>*</v>
      </c>
    </row>
    <row r="252" spans="2:55">
      <c r="B252" s="4" t="s">
        <v>186</v>
      </c>
      <c r="C252" s="4" t="s">
        <v>187</v>
      </c>
      <c r="D252" s="4">
        <v>2040</v>
      </c>
      <c r="J252" s="4" t="s">
        <v>186</v>
      </c>
      <c r="K252" s="4" t="s">
        <v>187</v>
      </c>
      <c r="L252" s="4">
        <v>2040</v>
      </c>
      <c r="M252" s="2" t="str">
        <f>IF(sum!A245="AT",sum!B245,"*")</f>
        <v>*</v>
      </c>
      <c r="N252" s="2"/>
      <c r="O252" s="2" t="str">
        <f>IF(sum!A245="AT",sum!H245,"*")</f>
        <v>*</v>
      </c>
      <c r="R252" s="4" t="s">
        <v>186</v>
      </c>
      <c r="S252" s="4" t="s">
        <v>187</v>
      </c>
      <c r="T252" s="4">
        <v>2040</v>
      </c>
      <c r="U252" s="2" t="str">
        <f>IF(sum!A245="BC",sum!B245,"*")</f>
        <v>EDU-SpCool_ELE1</v>
      </c>
      <c r="V252" s="2"/>
      <c r="W252" s="2">
        <f>IF(sum!A245="BC",sum!H245,"*")</f>
        <v>0.102174984179813</v>
      </c>
      <c r="Z252" s="4" t="s">
        <v>186</v>
      </c>
      <c r="AA252" s="4" t="s">
        <v>187</v>
      </c>
      <c r="AB252" s="4">
        <v>2040</v>
      </c>
      <c r="AC252" s="2" t="str">
        <f>IF(sum!A245="MA",sum!B245,"*")</f>
        <v>*</v>
      </c>
      <c r="AD252" s="2"/>
      <c r="AE252" s="2" t="str">
        <f>IF(sum!A245="MA",sum!H245,"*")</f>
        <v>*</v>
      </c>
      <c r="AH252" s="4" t="s">
        <v>186</v>
      </c>
      <c r="AI252" s="4" t="s">
        <v>187</v>
      </c>
      <c r="AJ252" s="4">
        <v>2040</v>
      </c>
      <c r="AK252" s="2" t="str">
        <f>IF(sum!A245="ON",sum!B245,"*")</f>
        <v>*</v>
      </c>
      <c r="AL252" s="2"/>
      <c r="AM252" s="2" t="str">
        <f>IF(sum!A245="ON",sum!H245,"*")</f>
        <v>*</v>
      </c>
      <c r="AP252" s="2" t="s">
        <v>186</v>
      </c>
      <c r="AQ252" s="2" t="s">
        <v>187</v>
      </c>
      <c r="AR252" s="2">
        <v>2040</v>
      </c>
      <c r="AS252" s="2" t="str">
        <f>IF(sum!A245="QU",sum!B245,"*")</f>
        <v>*</v>
      </c>
      <c r="AT252" s="2"/>
      <c r="AU252" s="2" t="str">
        <f>IF(sum!A245="QU",sum!H245,"*")</f>
        <v>*</v>
      </c>
      <c r="AX252" s="4" t="s">
        <v>186</v>
      </c>
      <c r="AY252" s="4" t="s">
        <v>187</v>
      </c>
      <c r="AZ252" s="4">
        <v>2040</v>
      </c>
      <c r="BA252" s="2" t="str">
        <f>IF(sum!A245="SA",sum!B245,"*")</f>
        <v>*</v>
      </c>
      <c r="BB252" s="2"/>
      <c r="BC252" s="2" t="str">
        <f>IF(sum!A245="SA",sum!H245,"*")</f>
        <v>*</v>
      </c>
    </row>
    <row r="253" spans="2:55">
      <c r="B253" s="2" t="s">
        <v>186</v>
      </c>
      <c r="C253" s="2" t="s">
        <v>187</v>
      </c>
      <c r="D253" s="2">
        <v>2040</v>
      </c>
      <c r="J253" s="2" t="s">
        <v>186</v>
      </c>
      <c r="K253" s="2" t="s">
        <v>187</v>
      </c>
      <c r="L253" s="2">
        <v>2040</v>
      </c>
      <c r="M253" s="2" t="str">
        <f>IF(sum!A246="AT",sum!B246,"*")</f>
        <v>*</v>
      </c>
      <c r="N253" s="2"/>
      <c r="O253" s="2" t="str">
        <f>IF(sum!A246="AT",sum!H246,"*")</f>
        <v>*</v>
      </c>
      <c r="R253" s="2" t="s">
        <v>186</v>
      </c>
      <c r="S253" s="2" t="s">
        <v>187</v>
      </c>
      <c r="T253" s="2">
        <v>2040</v>
      </c>
      <c r="U253" s="2" t="str">
        <f>IF(sum!A246="BC",sum!B246,"*")</f>
        <v>EDU-SpHeat_ELE1</v>
      </c>
      <c r="V253" s="2"/>
      <c r="W253" s="2">
        <f>IF(sum!A246="BC",sum!H246,"*")</f>
        <v>0.521834894942334</v>
      </c>
      <c r="Z253" s="2" t="s">
        <v>186</v>
      </c>
      <c r="AA253" s="2" t="s">
        <v>187</v>
      </c>
      <c r="AB253" s="2">
        <v>2040</v>
      </c>
      <c r="AC253" s="2" t="str">
        <f>IF(sum!A246="MA",sum!B246,"*")</f>
        <v>*</v>
      </c>
      <c r="AD253" s="2"/>
      <c r="AE253" s="2" t="str">
        <f>IF(sum!A246="MA",sum!H246,"*")</f>
        <v>*</v>
      </c>
      <c r="AH253" s="2" t="s">
        <v>186</v>
      </c>
      <c r="AI253" s="2" t="s">
        <v>187</v>
      </c>
      <c r="AJ253" s="2">
        <v>2040</v>
      </c>
      <c r="AK253" s="2" t="str">
        <f>IF(sum!A246="ON",sum!B246,"*")</f>
        <v>*</v>
      </c>
      <c r="AL253" s="2"/>
      <c r="AM253" s="2" t="str">
        <f>IF(sum!A246="ON",sum!H246,"*")</f>
        <v>*</v>
      </c>
      <c r="AP253" s="4" t="s">
        <v>186</v>
      </c>
      <c r="AQ253" s="4" t="s">
        <v>187</v>
      </c>
      <c r="AR253" s="4">
        <v>2040</v>
      </c>
      <c r="AS253" s="2" t="str">
        <f>IF(sum!A246="QU",sum!B246,"*")</f>
        <v>*</v>
      </c>
      <c r="AT253" s="2"/>
      <c r="AU253" s="2" t="str">
        <f>IF(sum!A246="QU",sum!H246,"*")</f>
        <v>*</v>
      </c>
      <c r="AX253" s="2" t="s">
        <v>186</v>
      </c>
      <c r="AY253" s="2" t="s">
        <v>187</v>
      </c>
      <c r="AZ253" s="2">
        <v>2040</v>
      </c>
      <c r="BA253" s="2" t="str">
        <f>IF(sum!A246="SA",sum!B246,"*")</f>
        <v>*</v>
      </c>
      <c r="BB253" s="2"/>
      <c r="BC253" s="2" t="str">
        <f>IF(sum!A246="SA",sum!H246,"*")</f>
        <v>*</v>
      </c>
    </row>
    <row r="254" spans="2:55">
      <c r="B254" s="2" t="s">
        <v>186</v>
      </c>
      <c r="C254" s="2" t="s">
        <v>187</v>
      </c>
      <c r="D254" s="2">
        <v>2040</v>
      </c>
      <c r="J254" s="2" t="s">
        <v>186</v>
      </c>
      <c r="K254" s="2" t="s">
        <v>187</v>
      </c>
      <c r="L254" s="2">
        <v>2040</v>
      </c>
      <c r="M254" s="2" t="str">
        <f>IF(sum!A247="AT",sum!B247,"*")</f>
        <v>*</v>
      </c>
      <c r="N254" s="2"/>
      <c r="O254" s="2" t="str">
        <f>IF(sum!A247="AT",sum!H247,"*")</f>
        <v>*</v>
      </c>
      <c r="R254" s="2" t="s">
        <v>186</v>
      </c>
      <c r="S254" s="2" t="s">
        <v>187</v>
      </c>
      <c r="T254" s="2">
        <v>2040</v>
      </c>
      <c r="U254" s="2" t="str">
        <f>IF(sum!A247="BC",sum!B247,"*")</f>
        <v>EDU-WaterHeat_ELE1</v>
      </c>
      <c r="V254" s="2"/>
      <c r="W254" s="2">
        <f>IF(sum!A247="BC",sum!H247,"*")</f>
        <v>0.0684908299611813</v>
      </c>
      <c r="Z254" s="2" t="s">
        <v>186</v>
      </c>
      <c r="AA254" s="2" t="s">
        <v>187</v>
      </c>
      <c r="AB254" s="2">
        <v>2040</v>
      </c>
      <c r="AC254" s="2" t="str">
        <f>IF(sum!A247="MA",sum!B247,"*")</f>
        <v>*</v>
      </c>
      <c r="AD254" s="2"/>
      <c r="AE254" s="2" t="str">
        <f>IF(sum!A247="MA",sum!H247,"*")</f>
        <v>*</v>
      </c>
      <c r="AH254" s="2" t="s">
        <v>186</v>
      </c>
      <c r="AI254" s="2" t="s">
        <v>187</v>
      </c>
      <c r="AJ254" s="2">
        <v>2040</v>
      </c>
      <c r="AK254" s="2" t="str">
        <f>IF(sum!A247="ON",sum!B247,"*")</f>
        <v>*</v>
      </c>
      <c r="AL254" s="2"/>
      <c r="AM254" s="2" t="str">
        <f>IF(sum!A247="ON",sum!H247,"*")</f>
        <v>*</v>
      </c>
      <c r="AP254" s="2" t="s">
        <v>186</v>
      </c>
      <c r="AQ254" s="2" t="s">
        <v>187</v>
      </c>
      <c r="AR254" s="2">
        <v>2040</v>
      </c>
      <c r="AS254" s="2" t="str">
        <f>IF(sum!A247="QU",sum!B247,"*")</f>
        <v>*</v>
      </c>
      <c r="AT254" s="2"/>
      <c r="AU254" s="2" t="str">
        <f>IF(sum!A247="QU",sum!H247,"*")</f>
        <v>*</v>
      </c>
      <c r="AX254" s="2" t="s">
        <v>186</v>
      </c>
      <c r="AY254" s="2" t="s">
        <v>187</v>
      </c>
      <c r="AZ254" s="2">
        <v>2040</v>
      </c>
      <c r="BA254" s="2" t="str">
        <f>IF(sum!A247="SA",sum!B247,"*")</f>
        <v>*</v>
      </c>
      <c r="BB254" s="2"/>
      <c r="BC254" s="2" t="str">
        <f>IF(sum!A247="SA",sum!H247,"*")</f>
        <v>*</v>
      </c>
    </row>
    <row r="255" spans="2:55">
      <c r="B255" s="4" t="s">
        <v>186</v>
      </c>
      <c r="C255" s="4" t="s">
        <v>187</v>
      </c>
      <c r="D255" s="4">
        <v>2040</v>
      </c>
      <c r="J255" s="4" t="s">
        <v>186</v>
      </c>
      <c r="K255" s="4" t="s">
        <v>187</v>
      </c>
      <c r="L255" s="4">
        <v>2040</v>
      </c>
      <c r="M255" s="2" t="str">
        <f>IF(sum!A248="AT",sum!B248,"*")</f>
        <v>*</v>
      </c>
      <c r="N255" s="2"/>
      <c r="O255" s="2" t="str">
        <f>IF(sum!A248="AT",sum!H248,"*")</f>
        <v>*</v>
      </c>
      <c r="R255" s="4" t="s">
        <v>186</v>
      </c>
      <c r="S255" s="4" t="s">
        <v>187</v>
      </c>
      <c r="T255" s="4">
        <v>2040</v>
      </c>
      <c r="U255" s="2" t="str">
        <f>IF(sum!A248="BC",sum!B248,"*")</f>
        <v>ESTBATS101_2h</v>
      </c>
      <c r="V255" s="2"/>
      <c r="W255" s="2">
        <f>IF(sum!A248="BC",sum!H248,"*")</f>
        <v>0.594725597023954</v>
      </c>
      <c r="Z255" s="4" t="s">
        <v>186</v>
      </c>
      <c r="AA255" s="4" t="s">
        <v>187</v>
      </c>
      <c r="AB255" s="4">
        <v>2040</v>
      </c>
      <c r="AC255" s="2" t="str">
        <f>IF(sum!A248="MA",sum!B248,"*")</f>
        <v>*</v>
      </c>
      <c r="AD255" s="2"/>
      <c r="AE255" s="2" t="str">
        <f>IF(sum!A248="MA",sum!H248,"*")</f>
        <v>*</v>
      </c>
      <c r="AH255" s="4" t="s">
        <v>186</v>
      </c>
      <c r="AI255" s="4" t="s">
        <v>187</v>
      </c>
      <c r="AJ255" s="4">
        <v>2040</v>
      </c>
      <c r="AK255" s="2" t="str">
        <f>IF(sum!A248="ON",sum!B248,"*")</f>
        <v>*</v>
      </c>
      <c r="AL255" s="2"/>
      <c r="AM255" s="2" t="str">
        <f>IF(sum!A248="ON",sum!H248,"*")</f>
        <v>*</v>
      </c>
      <c r="AP255" s="4" t="s">
        <v>186</v>
      </c>
      <c r="AQ255" s="4" t="s">
        <v>187</v>
      </c>
      <c r="AR255" s="4">
        <v>2040</v>
      </c>
      <c r="AS255" s="2" t="str">
        <f>IF(sum!A248="QU",sum!B248,"*")</f>
        <v>*</v>
      </c>
      <c r="AT255" s="2"/>
      <c r="AU255" s="2" t="str">
        <f>IF(sum!A248="QU",sum!H248,"*")</f>
        <v>*</v>
      </c>
      <c r="AX255" s="4" t="s">
        <v>186</v>
      </c>
      <c r="AY255" s="4" t="s">
        <v>187</v>
      </c>
      <c r="AZ255" s="4">
        <v>2040</v>
      </c>
      <c r="BA255" s="2" t="str">
        <f>IF(sum!A248="SA",sum!B248,"*")</f>
        <v>*</v>
      </c>
      <c r="BB255" s="2"/>
      <c r="BC255" s="2" t="str">
        <f>IF(sum!A248="SA",sum!H248,"*")</f>
        <v>*</v>
      </c>
    </row>
    <row r="256" spans="2:55">
      <c r="B256" s="2" t="s">
        <v>186</v>
      </c>
      <c r="C256" s="2" t="s">
        <v>187</v>
      </c>
      <c r="D256" s="2">
        <v>2040</v>
      </c>
      <c r="J256" s="2" t="s">
        <v>186</v>
      </c>
      <c r="K256" s="2" t="s">
        <v>187</v>
      </c>
      <c r="L256" s="2">
        <v>2040</v>
      </c>
      <c r="M256" s="2" t="str">
        <f>IF(sum!A249="AT",sum!B249,"*")</f>
        <v>*</v>
      </c>
      <c r="N256" s="2"/>
      <c r="O256" s="2" t="str">
        <f>IF(sum!A249="AT",sum!H249,"*")</f>
        <v>*</v>
      </c>
      <c r="R256" s="2" t="s">
        <v>186</v>
      </c>
      <c r="S256" s="2" t="s">
        <v>187</v>
      </c>
      <c r="T256" s="2">
        <v>2040</v>
      </c>
      <c r="U256" s="2" t="str">
        <f>IF(sum!A249="BC",sum!B249,"*")</f>
        <v>ESTCAESS101_24h</v>
      </c>
      <c r="V256" s="2"/>
      <c r="W256" s="2">
        <f>IF(sum!A249="BC",sum!H249,"*")</f>
        <v>0</v>
      </c>
      <c r="Z256" s="2" t="s">
        <v>186</v>
      </c>
      <c r="AA256" s="2" t="s">
        <v>187</v>
      </c>
      <c r="AB256" s="2">
        <v>2040</v>
      </c>
      <c r="AC256" s="2" t="str">
        <f>IF(sum!A249="MA",sum!B249,"*")</f>
        <v>*</v>
      </c>
      <c r="AD256" s="2"/>
      <c r="AE256" s="2" t="str">
        <f>IF(sum!A249="MA",sum!H249,"*")</f>
        <v>*</v>
      </c>
      <c r="AH256" s="2" t="s">
        <v>186</v>
      </c>
      <c r="AI256" s="2" t="s">
        <v>187</v>
      </c>
      <c r="AJ256" s="2">
        <v>2040</v>
      </c>
      <c r="AK256" s="2" t="str">
        <f>IF(sum!A249="ON",sum!B249,"*")</f>
        <v>*</v>
      </c>
      <c r="AL256" s="2"/>
      <c r="AM256" s="2" t="str">
        <f>IF(sum!A249="ON",sum!H249,"*")</f>
        <v>*</v>
      </c>
      <c r="AP256" s="2" t="s">
        <v>186</v>
      </c>
      <c r="AQ256" s="2" t="s">
        <v>187</v>
      </c>
      <c r="AR256" s="2">
        <v>2040</v>
      </c>
      <c r="AS256" s="2" t="str">
        <f>IF(sum!A249="QU",sum!B249,"*")</f>
        <v>*</v>
      </c>
      <c r="AT256" s="2"/>
      <c r="AU256" s="2" t="str">
        <f>IF(sum!A249="QU",sum!H249,"*")</f>
        <v>*</v>
      </c>
      <c r="AX256" s="2" t="s">
        <v>186</v>
      </c>
      <c r="AY256" s="2" t="s">
        <v>187</v>
      </c>
      <c r="AZ256" s="2">
        <v>2040</v>
      </c>
      <c r="BA256" s="2" t="str">
        <f>IF(sum!A249="SA",sum!B249,"*")</f>
        <v>*</v>
      </c>
      <c r="BB256" s="2"/>
      <c r="BC256" s="2" t="str">
        <f>IF(sum!A249="SA",sum!H249,"*")</f>
        <v>*</v>
      </c>
    </row>
    <row r="257" spans="2:55">
      <c r="B257" s="2" t="s">
        <v>186</v>
      </c>
      <c r="C257" s="2" t="s">
        <v>187</v>
      </c>
      <c r="D257" s="2">
        <v>2040</v>
      </c>
      <c r="J257" s="2" t="s">
        <v>186</v>
      </c>
      <c r="K257" s="2" t="s">
        <v>187</v>
      </c>
      <c r="L257" s="2">
        <v>2040</v>
      </c>
      <c r="M257" s="2" t="str">
        <f>IF(sum!A250="AT",sum!B250,"*")</f>
        <v>*</v>
      </c>
      <c r="N257" s="2"/>
      <c r="O257" s="2" t="str">
        <f>IF(sum!A250="AT",sum!H250,"*")</f>
        <v>*</v>
      </c>
      <c r="R257" s="2" t="s">
        <v>186</v>
      </c>
      <c r="S257" s="2" t="s">
        <v>187</v>
      </c>
      <c r="T257" s="2">
        <v>2040</v>
      </c>
      <c r="U257" s="2" t="str">
        <f>IF(sum!A250="BC",sum!B250,"*")</f>
        <v>EUGEOF01</v>
      </c>
      <c r="V257" s="2"/>
      <c r="W257" s="2">
        <f>IF(sum!A250="BC",sum!H250,"*")</f>
        <v>0.434687061245257</v>
      </c>
      <c r="Z257" s="2" t="s">
        <v>186</v>
      </c>
      <c r="AA257" s="2" t="s">
        <v>187</v>
      </c>
      <c r="AB257" s="2">
        <v>2040</v>
      </c>
      <c r="AC257" s="2" t="str">
        <f>IF(sum!A250="MA",sum!B250,"*")</f>
        <v>*</v>
      </c>
      <c r="AD257" s="2"/>
      <c r="AE257" s="2" t="str">
        <f>IF(sum!A250="MA",sum!H250,"*")</f>
        <v>*</v>
      </c>
      <c r="AH257" s="2" t="s">
        <v>186</v>
      </c>
      <c r="AI257" s="2" t="s">
        <v>187</v>
      </c>
      <c r="AJ257" s="2">
        <v>2040</v>
      </c>
      <c r="AK257" s="2" t="str">
        <f>IF(sum!A250="ON",sum!B250,"*")</f>
        <v>*</v>
      </c>
      <c r="AL257" s="2"/>
      <c r="AM257" s="2" t="str">
        <f>IF(sum!A250="ON",sum!H250,"*")</f>
        <v>*</v>
      </c>
      <c r="AP257" s="4" t="s">
        <v>186</v>
      </c>
      <c r="AQ257" s="4" t="s">
        <v>187</v>
      </c>
      <c r="AR257" s="4">
        <v>2040</v>
      </c>
      <c r="AS257" s="2" t="str">
        <f>IF(sum!A250="QU",sum!B250,"*")</f>
        <v>*</v>
      </c>
      <c r="AT257" s="2"/>
      <c r="AU257" s="2" t="str">
        <f>IF(sum!A250="QU",sum!H250,"*")</f>
        <v>*</v>
      </c>
      <c r="AX257" s="2" t="s">
        <v>186</v>
      </c>
      <c r="AY257" s="2" t="s">
        <v>187</v>
      </c>
      <c r="AZ257" s="2">
        <v>2040</v>
      </c>
      <c r="BA257" s="2" t="str">
        <f>IF(sum!A250="SA",sum!B250,"*")</f>
        <v>*</v>
      </c>
      <c r="BB257" s="2"/>
      <c r="BC257" s="2" t="str">
        <f>IF(sum!A250="SA",sum!H250,"*")</f>
        <v>*</v>
      </c>
    </row>
    <row r="258" spans="2:55">
      <c r="B258" s="4" t="s">
        <v>186</v>
      </c>
      <c r="C258" s="4" t="s">
        <v>187</v>
      </c>
      <c r="D258" s="4">
        <v>2040</v>
      </c>
      <c r="J258" s="4" t="s">
        <v>186</v>
      </c>
      <c r="K258" s="4" t="s">
        <v>187</v>
      </c>
      <c r="L258" s="4">
        <v>2040</v>
      </c>
      <c r="M258" s="2" t="str">
        <f>IF(sum!A251="AT",sum!B251,"*")</f>
        <v>*</v>
      </c>
      <c r="N258" s="2"/>
      <c r="O258" s="2" t="str">
        <f>IF(sum!A251="AT",sum!H251,"*")</f>
        <v>*</v>
      </c>
      <c r="R258" s="4" t="s">
        <v>186</v>
      </c>
      <c r="S258" s="4" t="s">
        <v>187</v>
      </c>
      <c r="T258" s="4">
        <v>2040</v>
      </c>
      <c r="U258" s="2" t="str">
        <f>IF(sum!A251="BC",sum!B251,"*")</f>
        <v>EUPVSOLL201</v>
      </c>
      <c r="V258" s="2"/>
      <c r="W258" s="2">
        <f>IF(sum!A251="BC",sum!H251,"*")</f>
        <v>0</v>
      </c>
      <c r="Z258" s="4" t="s">
        <v>186</v>
      </c>
      <c r="AA258" s="4" t="s">
        <v>187</v>
      </c>
      <c r="AB258" s="4">
        <v>2040</v>
      </c>
      <c r="AC258" s="2" t="str">
        <f>IF(sum!A251="MA",sum!B251,"*")</f>
        <v>*</v>
      </c>
      <c r="AD258" s="2"/>
      <c r="AE258" s="2" t="str">
        <f>IF(sum!A251="MA",sum!H251,"*")</f>
        <v>*</v>
      </c>
      <c r="AH258" s="4" t="s">
        <v>186</v>
      </c>
      <c r="AI258" s="4" t="s">
        <v>187</v>
      </c>
      <c r="AJ258" s="4">
        <v>2040</v>
      </c>
      <c r="AK258" s="2" t="str">
        <f>IF(sum!A251="ON",sum!B251,"*")</f>
        <v>*</v>
      </c>
      <c r="AL258" s="2"/>
      <c r="AM258" s="2" t="str">
        <f>IF(sum!A251="ON",sum!H251,"*")</f>
        <v>*</v>
      </c>
      <c r="AP258" s="2" t="s">
        <v>186</v>
      </c>
      <c r="AQ258" s="2" t="s">
        <v>187</v>
      </c>
      <c r="AR258" s="2">
        <v>2040</v>
      </c>
      <c r="AS258" s="2" t="str">
        <f>IF(sum!A251="QU",sum!B251,"*")</f>
        <v>*</v>
      </c>
      <c r="AT258" s="2"/>
      <c r="AU258" s="2" t="str">
        <f>IF(sum!A251="QU",sum!H251,"*")</f>
        <v>*</v>
      </c>
      <c r="AX258" s="4" t="s">
        <v>186</v>
      </c>
      <c r="AY258" s="4" t="s">
        <v>187</v>
      </c>
      <c r="AZ258" s="4">
        <v>2040</v>
      </c>
      <c r="BA258" s="2" t="str">
        <f>IF(sum!A251="SA",sum!B251,"*")</f>
        <v>*</v>
      </c>
      <c r="BB258" s="2"/>
      <c r="BC258" s="2" t="str">
        <f>IF(sum!A251="SA",sum!H251,"*")</f>
        <v>*</v>
      </c>
    </row>
    <row r="259" spans="2:55">
      <c r="B259" s="2" t="s">
        <v>186</v>
      </c>
      <c r="C259" s="2" t="s">
        <v>187</v>
      </c>
      <c r="D259" s="2">
        <v>2040</v>
      </c>
      <c r="J259" s="2" t="s">
        <v>186</v>
      </c>
      <c r="K259" s="2" t="s">
        <v>187</v>
      </c>
      <c r="L259" s="2">
        <v>2040</v>
      </c>
      <c r="M259" s="2" t="str">
        <f>IF(sum!A252="AT",sum!B252,"*")</f>
        <v>*</v>
      </c>
      <c r="N259" s="2"/>
      <c r="O259" s="2" t="str">
        <f>IF(sum!A252="AT",sum!H252,"*")</f>
        <v>*</v>
      </c>
      <c r="R259" s="2" t="s">
        <v>186</v>
      </c>
      <c r="S259" s="2" t="s">
        <v>187</v>
      </c>
      <c r="T259" s="2">
        <v>2040</v>
      </c>
      <c r="U259" s="2" t="str">
        <f>IF(sum!A252="BC",sum!B252,"*")</f>
        <v>HSS-AuxiliaryEquip_ELE1</v>
      </c>
      <c r="V259" s="2"/>
      <c r="W259" s="2">
        <f>IF(sum!A252="BC",sum!H252,"*")</f>
        <v>0.518573426848944</v>
      </c>
      <c r="Z259" s="2" t="s">
        <v>186</v>
      </c>
      <c r="AA259" s="2" t="s">
        <v>187</v>
      </c>
      <c r="AB259" s="2">
        <v>2040</v>
      </c>
      <c r="AC259" s="2" t="str">
        <f>IF(sum!A252="MA",sum!B252,"*")</f>
        <v>*</v>
      </c>
      <c r="AD259" s="2"/>
      <c r="AE259" s="2" t="str">
        <f>IF(sum!A252="MA",sum!H252,"*")</f>
        <v>*</v>
      </c>
      <c r="AH259" s="2" t="s">
        <v>186</v>
      </c>
      <c r="AI259" s="2" t="s">
        <v>187</v>
      </c>
      <c r="AJ259" s="2">
        <v>2040</v>
      </c>
      <c r="AK259" s="2" t="str">
        <f>IF(sum!A252="ON",sum!B252,"*")</f>
        <v>*</v>
      </c>
      <c r="AL259" s="2"/>
      <c r="AM259" s="2" t="str">
        <f>IF(sum!A252="ON",sum!H252,"*")</f>
        <v>*</v>
      </c>
      <c r="AP259" s="4" t="s">
        <v>186</v>
      </c>
      <c r="AQ259" s="4" t="s">
        <v>187</v>
      </c>
      <c r="AR259" s="4">
        <v>2040</v>
      </c>
      <c r="AS259" s="2" t="str">
        <f>IF(sum!A252="QU",sum!B252,"*")</f>
        <v>*</v>
      </c>
      <c r="AT259" s="2"/>
      <c r="AU259" s="2" t="str">
        <f>IF(sum!A252="QU",sum!H252,"*")</f>
        <v>*</v>
      </c>
      <c r="AX259" s="2" t="s">
        <v>186</v>
      </c>
      <c r="AY259" s="2" t="s">
        <v>187</v>
      </c>
      <c r="AZ259" s="2">
        <v>2040</v>
      </c>
      <c r="BA259" s="2" t="str">
        <f>IF(sum!A252="SA",sum!B252,"*")</f>
        <v>*</v>
      </c>
      <c r="BB259" s="2"/>
      <c r="BC259" s="2" t="str">
        <f>IF(sum!A252="SA",sum!H252,"*")</f>
        <v>*</v>
      </c>
    </row>
    <row r="260" spans="2:55">
      <c r="B260" s="2" t="s">
        <v>186</v>
      </c>
      <c r="C260" s="2" t="s">
        <v>187</v>
      </c>
      <c r="D260" s="2">
        <v>2040</v>
      </c>
      <c r="J260" s="2" t="s">
        <v>186</v>
      </c>
      <c r="K260" s="2" t="s">
        <v>187</v>
      </c>
      <c r="L260" s="2">
        <v>2040</v>
      </c>
      <c r="M260" s="2" t="str">
        <f>IF(sum!A253="AT",sum!B253,"*")</f>
        <v>*</v>
      </c>
      <c r="N260" s="2"/>
      <c r="O260" s="2" t="str">
        <f>IF(sum!A253="AT",sum!H253,"*")</f>
        <v>*</v>
      </c>
      <c r="R260" s="2" t="s">
        <v>186</v>
      </c>
      <c r="S260" s="2" t="s">
        <v>187</v>
      </c>
      <c r="T260" s="2">
        <v>2040</v>
      </c>
      <c r="U260" s="2" t="str">
        <f>IF(sum!A253="BC",sum!B253,"*")</f>
        <v>HSS-AuxiliaryMot_ELE1</v>
      </c>
      <c r="V260" s="2"/>
      <c r="W260" s="2">
        <f>IF(sum!A253="BC",sum!H253,"*")</f>
        <v>0.221379132389594</v>
      </c>
      <c r="Z260" s="2" t="s">
        <v>186</v>
      </c>
      <c r="AA260" s="2" t="s">
        <v>187</v>
      </c>
      <c r="AB260" s="2">
        <v>2040</v>
      </c>
      <c r="AC260" s="2" t="str">
        <f>IF(sum!A253="MA",sum!B253,"*")</f>
        <v>*</v>
      </c>
      <c r="AD260" s="2"/>
      <c r="AE260" s="2" t="str">
        <f>IF(sum!A253="MA",sum!H253,"*")</f>
        <v>*</v>
      </c>
      <c r="AH260" s="2" t="s">
        <v>186</v>
      </c>
      <c r="AI260" s="2" t="s">
        <v>187</v>
      </c>
      <c r="AJ260" s="2">
        <v>2040</v>
      </c>
      <c r="AK260" s="2" t="str">
        <f>IF(sum!A253="ON",sum!B253,"*")</f>
        <v>*</v>
      </c>
      <c r="AL260" s="2"/>
      <c r="AM260" s="2" t="str">
        <f>IF(sum!A253="ON",sum!H253,"*")</f>
        <v>*</v>
      </c>
      <c r="AP260" s="2" t="s">
        <v>186</v>
      </c>
      <c r="AQ260" s="2" t="s">
        <v>187</v>
      </c>
      <c r="AR260" s="2">
        <v>2040</v>
      </c>
      <c r="AS260" s="2" t="str">
        <f>IF(sum!A253="QU",sum!B253,"*")</f>
        <v>*</v>
      </c>
      <c r="AT260" s="2"/>
      <c r="AU260" s="2" t="str">
        <f>IF(sum!A253="QU",sum!H253,"*")</f>
        <v>*</v>
      </c>
      <c r="AX260" s="2" t="s">
        <v>186</v>
      </c>
      <c r="AY260" s="2" t="s">
        <v>187</v>
      </c>
      <c r="AZ260" s="2">
        <v>2040</v>
      </c>
      <c r="BA260" s="2" t="str">
        <f>IF(sum!A253="SA",sum!B253,"*")</f>
        <v>*</v>
      </c>
      <c r="BB260" s="2"/>
      <c r="BC260" s="2" t="str">
        <f>IF(sum!A253="SA",sum!H253,"*")</f>
        <v>*</v>
      </c>
    </row>
    <row r="261" spans="2:55">
      <c r="B261" s="4" t="s">
        <v>186</v>
      </c>
      <c r="C261" s="4" t="s">
        <v>187</v>
      </c>
      <c r="D261" s="4">
        <v>2040</v>
      </c>
      <c r="J261" s="4" t="s">
        <v>186</v>
      </c>
      <c r="K261" s="4" t="s">
        <v>187</v>
      </c>
      <c r="L261" s="4">
        <v>2040</v>
      </c>
      <c r="M261" s="2" t="str">
        <f>IF(sum!A254="AT",sum!B254,"*")</f>
        <v>*</v>
      </c>
      <c r="N261" s="2"/>
      <c r="O261" s="2" t="str">
        <f>IF(sum!A254="AT",sum!H254,"*")</f>
        <v>*</v>
      </c>
      <c r="R261" s="4" t="s">
        <v>186</v>
      </c>
      <c r="S261" s="4" t="s">
        <v>187</v>
      </c>
      <c r="T261" s="4">
        <v>2040</v>
      </c>
      <c r="U261" s="2" t="str">
        <f>IF(sum!A254="BC",sum!B254,"*")</f>
        <v>HSS-Light_ELE1</v>
      </c>
      <c r="V261" s="2"/>
      <c r="W261" s="2">
        <f>IF(sum!A254="BC",sum!H254,"*")</f>
        <v>0.681166561198752</v>
      </c>
      <c r="Z261" s="4" t="s">
        <v>186</v>
      </c>
      <c r="AA261" s="4" t="s">
        <v>187</v>
      </c>
      <c r="AB261" s="4">
        <v>2040</v>
      </c>
      <c r="AC261" s="2" t="str">
        <f>IF(sum!A254="MA",sum!B254,"*")</f>
        <v>*</v>
      </c>
      <c r="AD261" s="2"/>
      <c r="AE261" s="2" t="str">
        <f>IF(sum!A254="MA",sum!H254,"*")</f>
        <v>*</v>
      </c>
      <c r="AH261" s="4" t="s">
        <v>186</v>
      </c>
      <c r="AI261" s="4" t="s">
        <v>187</v>
      </c>
      <c r="AJ261" s="4">
        <v>2040</v>
      </c>
      <c r="AK261" s="2" t="str">
        <f>IF(sum!A254="ON",sum!B254,"*")</f>
        <v>*</v>
      </c>
      <c r="AL261" s="2"/>
      <c r="AM261" s="2" t="str">
        <f>IF(sum!A254="ON",sum!H254,"*")</f>
        <v>*</v>
      </c>
      <c r="AP261" s="4" t="s">
        <v>186</v>
      </c>
      <c r="AQ261" s="4" t="s">
        <v>187</v>
      </c>
      <c r="AR261" s="4">
        <v>2040</v>
      </c>
      <c r="AS261" s="2" t="str">
        <f>IF(sum!A254="QU",sum!B254,"*")</f>
        <v>*</v>
      </c>
      <c r="AT261" s="2"/>
      <c r="AU261" s="2" t="str">
        <f>IF(sum!A254="QU",sum!H254,"*")</f>
        <v>*</v>
      </c>
      <c r="AX261" s="4" t="s">
        <v>186</v>
      </c>
      <c r="AY261" s="4" t="s">
        <v>187</v>
      </c>
      <c r="AZ261" s="4">
        <v>2040</v>
      </c>
      <c r="BA261" s="2" t="str">
        <f>IF(sum!A254="SA",sum!B254,"*")</f>
        <v>*</v>
      </c>
      <c r="BB261" s="2"/>
      <c r="BC261" s="2" t="str">
        <f>IF(sum!A254="SA",sum!H254,"*")</f>
        <v>*</v>
      </c>
    </row>
    <row r="262" spans="2:55">
      <c r="B262" s="2" t="s">
        <v>186</v>
      </c>
      <c r="C262" s="2" t="s">
        <v>187</v>
      </c>
      <c r="D262" s="2">
        <v>2040</v>
      </c>
      <c r="J262" s="2" t="s">
        <v>186</v>
      </c>
      <c r="K262" s="2" t="s">
        <v>187</v>
      </c>
      <c r="L262" s="2">
        <v>2040</v>
      </c>
      <c r="M262" s="2" t="str">
        <f>IF(sum!A255="AT",sum!B255,"*")</f>
        <v>*</v>
      </c>
      <c r="N262" s="2"/>
      <c r="O262" s="2" t="str">
        <f>IF(sum!A255="AT",sum!H255,"*")</f>
        <v>*</v>
      </c>
      <c r="R262" s="2" t="s">
        <v>186</v>
      </c>
      <c r="S262" s="2" t="s">
        <v>187</v>
      </c>
      <c r="T262" s="2">
        <v>2040</v>
      </c>
      <c r="U262" s="2" t="str">
        <f>IF(sum!A255="BC",sum!B255,"*")</f>
        <v>HSS-SpCool_ELE1</v>
      </c>
      <c r="V262" s="2"/>
      <c r="W262" s="2">
        <f>IF(sum!A255="BC",sum!H255,"*")</f>
        <v>0.119204148209782</v>
      </c>
      <c r="Z262" s="2" t="s">
        <v>186</v>
      </c>
      <c r="AA262" s="2" t="s">
        <v>187</v>
      </c>
      <c r="AB262" s="2">
        <v>2040</v>
      </c>
      <c r="AC262" s="2" t="str">
        <f>IF(sum!A255="MA",sum!B255,"*")</f>
        <v>*</v>
      </c>
      <c r="AD262" s="2"/>
      <c r="AE262" s="2" t="str">
        <f>IF(sum!A255="MA",sum!H255,"*")</f>
        <v>*</v>
      </c>
      <c r="AH262" s="2" t="s">
        <v>186</v>
      </c>
      <c r="AI262" s="2" t="s">
        <v>187</v>
      </c>
      <c r="AJ262" s="2">
        <v>2040</v>
      </c>
      <c r="AK262" s="2" t="str">
        <f>IF(sum!A255="ON",sum!B255,"*")</f>
        <v>*</v>
      </c>
      <c r="AL262" s="2"/>
      <c r="AM262" s="2" t="str">
        <f>IF(sum!A255="ON",sum!H255,"*")</f>
        <v>*</v>
      </c>
      <c r="AP262" s="2" t="s">
        <v>186</v>
      </c>
      <c r="AQ262" s="2" t="s">
        <v>187</v>
      </c>
      <c r="AR262" s="2">
        <v>2040</v>
      </c>
      <c r="AS262" s="2" t="str">
        <f>IF(sum!A255="QU",sum!B255,"*")</f>
        <v>*</v>
      </c>
      <c r="AT262" s="2"/>
      <c r="AU262" s="2" t="str">
        <f>IF(sum!A255="QU",sum!H255,"*")</f>
        <v>*</v>
      </c>
      <c r="AX262" s="2" t="s">
        <v>186</v>
      </c>
      <c r="AY262" s="2" t="s">
        <v>187</v>
      </c>
      <c r="AZ262" s="2">
        <v>2040</v>
      </c>
      <c r="BA262" s="2" t="str">
        <f>IF(sum!A255="SA",sum!B255,"*")</f>
        <v>*</v>
      </c>
      <c r="BB262" s="2"/>
      <c r="BC262" s="2" t="str">
        <f>IF(sum!A255="SA",sum!H255,"*")</f>
        <v>*</v>
      </c>
    </row>
    <row r="263" spans="2:55">
      <c r="B263" s="2" t="s">
        <v>186</v>
      </c>
      <c r="C263" s="2" t="s">
        <v>187</v>
      </c>
      <c r="D263" s="2">
        <v>2040</v>
      </c>
      <c r="J263" s="2" t="s">
        <v>186</v>
      </c>
      <c r="K263" s="2" t="s">
        <v>187</v>
      </c>
      <c r="L263" s="2">
        <v>2040</v>
      </c>
      <c r="M263" s="2" t="str">
        <f>IF(sum!A256="AT",sum!B256,"*")</f>
        <v>*</v>
      </c>
      <c r="N263" s="2"/>
      <c r="O263" s="2" t="str">
        <f>IF(sum!A256="AT",sum!H256,"*")</f>
        <v>*</v>
      </c>
      <c r="R263" s="2" t="s">
        <v>186</v>
      </c>
      <c r="S263" s="2" t="s">
        <v>187</v>
      </c>
      <c r="T263" s="2">
        <v>2040</v>
      </c>
      <c r="U263" s="2" t="str">
        <f>IF(sum!A256="BC",sum!B256,"*")</f>
        <v>HSS-SpHeat_ELE1</v>
      </c>
      <c r="V263" s="2"/>
      <c r="W263" s="2">
        <f>IF(sum!A256="BC",sum!H256,"*")</f>
        <v>0.645770682491138</v>
      </c>
      <c r="Z263" s="2" t="s">
        <v>186</v>
      </c>
      <c r="AA263" s="2" t="s">
        <v>187</v>
      </c>
      <c r="AB263" s="2">
        <v>2040</v>
      </c>
      <c r="AC263" s="2" t="str">
        <f>IF(sum!A256="MA",sum!B256,"*")</f>
        <v>*</v>
      </c>
      <c r="AD263" s="2"/>
      <c r="AE263" s="2" t="str">
        <f>IF(sum!A256="MA",sum!H256,"*")</f>
        <v>*</v>
      </c>
      <c r="AH263" s="2" t="s">
        <v>186</v>
      </c>
      <c r="AI263" s="2" t="s">
        <v>187</v>
      </c>
      <c r="AJ263" s="2">
        <v>2040</v>
      </c>
      <c r="AK263" s="2" t="str">
        <f>IF(sum!A256="ON",sum!B256,"*")</f>
        <v>*</v>
      </c>
      <c r="AL263" s="2"/>
      <c r="AM263" s="2" t="str">
        <f>IF(sum!A256="ON",sum!H256,"*")</f>
        <v>*</v>
      </c>
      <c r="AP263" s="4" t="s">
        <v>186</v>
      </c>
      <c r="AQ263" s="4" t="s">
        <v>187</v>
      </c>
      <c r="AR263" s="4">
        <v>2040</v>
      </c>
      <c r="AS263" s="2" t="str">
        <f>IF(sum!A256="QU",sum!B256,"*")</f>
        <v>*</v>
      </c>
      <c r="AT263" s="2"/>
      <c r="AU263" s="2" t="str">
        <f>IF(sum!A256="QU",sum!H256,"*")</f>
        <v>*</v>
      </c>
      <c r="AX263" s="2" t="s">
        <v>186</v>
      </c>
      <c r="AY263" s="2" t="s">
        <v>187</v>
      </c>
      <c r="AZ263" s="2">
        <v>2040</v>
      </c>
      <c r="BA263" s="2" t="str">
        <f>IF(sum!A256="SA",sum!B256,"*")</f>
        <v>*</v>
      </c>
      <c r="BB263" s="2"/>
      <c r="BC263" s="2" t="str">
        <f>IF(sum!A256="SA",sum!H256,"*")</f>
        <v>*</v>
      </c>
    </row>
    <row r="264" spans="2:55">
      <c r="B264" s="4" t="s">
        <v>186</v>
      </c>
      <c r="C264" s="4" t="s">
        <v>187</v>
      </c>
      <c r="D264" s="4">
        <v>2040</v>
      </c>
      <c r="J264" s="4" t="s">
        <v>186</v>
      </c>
      <c r="K264" s="4" t="s">
        <v>187</v>
      </c>
      <c r="L264" s="4">
        <v>2040</v>
      </c>
      <c r="M264" s="2" t="str">
        <f>IF(sum!A257="AT",sum!B257,"*")</f>
        <v>*</v>
      </c>
      <c r="N264" s="2"/>
      <c r="O264" s="2" t="str">
        <f>IF(sum!A257="AT",sum!H257,"*")</f>
        <v>*</v>
      </c>
      <c r="R264" s="4" t="s">
        <v>186</v>
      </c>
      <c r="S264" s="4" t="s">
        <v>187</v>
      </c>
      <c r="T264" s="4">
        <v>2040</v>
      </c>
      <c r="U264" s="2" t="str">
        <f>IF(sum!A257="BC",sum!B257,"*")</f>
        <v>HSS-WaterHeat_ELE1</v>
      </c>
      <c r="V264" s="2"/>
      <c r="W264" s="2">
        <f>IF(sum!A257="BC",sum!H257,"*")</f>
        <v>0.273963319844725</v>
      </c>
      <c r="Z264" s="4" t="s">
        <v>186</v>
      </c>
      <c r="AA264" s="4" t="s">
        <v>187</v>
      </c>
      <c r="AB264" s="4">
        <v>2040</v>
      </c>
      <c r="AC264" s="2" t="str">
        <f>IF(sum!A257="MA",sum!B257,"*")</f>
        <v>*</v>
      </c>
      <c r="AD264" s="2"/>
      <c r="AE264" s="2" t="str">
        <f>IF(sum!A257="MA",sum!H257,"*")</f>
        <v>*</v>
      </c>
      <c r="AH264" s="4" t="s">
        <v>186</v>
      </c>
      <c r="AI264" s="4" t="s">
        <v>187</v>
      </c>
      <c r="AJ264" s="4">
        <v>2040</v>
      </c>
      <c r="AK264" s="2" t="str">
        <f>IF(sum!A257="ON",sum!B257,"*")</f>
        <v>*</v>
      </c>
      <c r="AL264" s="2"/>
      <c r="AM264" s="2" t="str">
        <f>IF(sum!A257="ON",sum!H257,"*")</f>
        <v>*</v>
      </c>
      <c r="AP264" s="2" t="s">
        <v>186</v>
      </c>
      <c r="AQ264" s="2" t="s">
        <v>187</v>
      </c>
      <c r="AR264" s="2">
        <v>2040</v>
      </c>
      <c r="AS264" s="2" t="str">
        <f>IF(sum!A257="QU",sum!B257,"*")</f>
        <v>*</v>
      </c>
      <c r="AT264" s="2"/>
      <c r="AU264" s="2" t="str">
        <f>IF(sum!A257="QU",sum!H257,"*")</f>
        <v>*</v>
      </c>
      <c r="AX264" s="4" t="s">
        <v>186</v>
      </c>
      <c r="AY264" s="4" t="s">
        <v>187</v>
      </c>
      <c r="AZ264" s="4">
        <v>2040</v>
      </c>
      <c r="BA264" s="2" t="str">
        <f>IF(sum!A257="SA",sum!B257,"*")</f>
        <v>*</v>
      </c>
      <c r="BB264" s="2"/>
      <c r="BC264" s="2" t="str">
        <f>IF(sum!A257="SA",sum!H257,"*")</f>
        <v>*</v>
      </c>
    </row>
    <row r="265" spans="2:55">
      <c r="B265" s="2" t="s">
        <v>186</v>
      </c>
      <c r="C265" s="2" t="s">
        <v>187</v>
      </c>
      <c r="D265" s="2">
        <v>2040</v>
      </c>
      <c r="J265" s="2" t="s">
        <v>186</v>
      </c>
      <c r="K265" s="2" t="s">
        <v>187</v>
      </c>
      <c r="L265" s="2">
        <v>2040</v>
      </c>
      <c r="M265" s="2" t="str">
        <f>IF(sum!A258="AT",sum!B258,"*")</f>
        <v>*</v>
      </c>
      <c r="N265" s="2"/>
      <c r="O265" s="2" t="str">
        <f>IF(sum!A258="AT",sum!H258,"*")</f>
        <v>*</v>
      </c>
      <c r="R265" s="2" t="s">
        <v>186</v>
      </c>
      <c r="S265" s="2" t="s">
        <v>187</v>
      </c>
      <c r="T265" s="2">
        <v>2040</v>
      </c>
      <c r="U265" s="2" t="str">
        <f>IF(sum!A258="BC",sum!B258,"*")</f>
        <v>ICS-AuxiliaryEquip_ELE1</v>
      </c>
      <c r="V265" s="2"/>
      <c r="W265" s="2">
        <f>IF(sum!A258="BC",sum!H258,"*")</f>
        <v>0.0195688085603375</v>
      </c>
      <c r="Z265" s="2" t="s">
        <v>186</v>
      </c>
      <c r="AA265" s="2" t="s">
        <v>187</v>
      </c>
      <c r="AB265" s="2">
        <v>2040</v>
      </c>
      <c r="AC265" s="2" t="str">
        <f>IF(sum!A258="MA",sum!B258,"*")</f>
        <v>*</v>
      </c>
      <c r="AD265" s="2"/>
      <c r="AE265" s="2" t="str">
        <f>IF(sum!A258="MA",sum!H258,"*")</f>
        <v>*</v>
      </c>
      <c r="AH265" s="2" t="s">
        <v>186</v>
      </c>
      <c r="AI265" s="2" t="s">
        <v>187</v>
      </c>
      <c r="AJ265" s="2">
        <v>2040</v>
      </c>
      <c r="AK265" s="2" t="str">
        <f>IF(sum!A258="ON",sum!B258,"*")</f>
        <v>*</v>
      </c>
      <c r="AL265" s="2"/>
      <c r="AM265" s="2" t="str">
        <f>IF(sum!A258="ON",sum!H258,"*")</f>
        <v>*</v>
      </c>
      <c r="AP265" s="4" t="s">
        <v>186</v>
      </c>
      <c r="AQ265" s="4" t="s">
        <v>187</v>
      </c>
      <c r="AR265" s="4">
        <v>2040</v>
      </c>
      <c r="AS265" s="2" t="str">
        <f>IF(sum!A258="QU",sum!B258,"*")</f>
        <v>*</v>
      </c>
      <c r="AT265" s="2"/>
      <c r="AU265" s="2" t="str">
        <f>IF(sum!A258="QU",sum!H258,"*")</f>
        <v>*</v>
      </c>
      <c r="AX265" s="2" t="s">
        <v>186</v>
      </c>
      <c r="AY265" s="2" t="s">
        <v>187</v>
      </c>
      <c r="AZ265" s="2">
        <v>2040</v>
      </c>
      <c r="BA265" s="2" t="str">
        <f>IF(sum!A258="SA",sum!B258,"*")</f>
        <v>*</v>
      </c>
      <c r="BB265" s="2"/>
      <c r="BC265" s="2" t="str">
        <f>IF(sum!A258="SA",sum!H258,"*")</f>
        <v>*</v>
      </c>
    </row>
    <row r="266" spans="2:55">
      <c r="B266" s="2" t="s">
        <v>186</v>
      </c>
      <c r="C266" s="2" t="s">
        <v>187</v>
      </c>
      <c r="D266" s="2">
        <v>2040</v>
      </c>
      <c r="J266" s="2" t="s">
        <v>186</v>
      </c>
      <c r="K266" s="2" t="s">
        <v>187</v>
      </c>
      <c r="L266" s="2">
        <v>2040</v>
      </c>
      <c r="M266" s="2" t="str">
        <f>IF(sum!A259="AT",sum!B259,"*")</f>
        <v>*</v>
      </c>
      <c r="N266" s="2"/>
      <c r="O266" s="2" t="str">
        <f>IF(sum!A259="AT",sum!H259,"*")</f>
        <v>*</v>
      </c>
      <c r="R266" s="2" t="s">
        <v>186</v>
      </c>
      <c r="S266" s="2" t="s">
        <v>187</v>
      </c>
      <c r="T266" s="2">
        <v>2040</v>
      </c>
      <c r="U266" s="2" t="str">
        <f>IF(sum!A259="BC",sum!B259,"*")</f>
        <v>ICS-AuxiliaryMot_ELE1</v>
      </c>
      <c r="V266" s="2"/>
      <c r="W266" s="2">
        <f>IF(sum!A259="BC",sum!H259,"*")</f>
        <v>0.0170291640299688</v>
      </c>
      <c r="Z266" s="2" t="s">
        <v>186</v>
      </c>
      <c r="AA266" s="2" t="s">
        <v>187</v>
      </c>
      <c r="AB266" s="2">
        <v>2040</v>
      </c>
      <c r="AC266" s="2" t="str">
        <f>IF(sum!A259="MA",sum!B259,"*")</f>
        <v>*</v>
      </c>
      <c r="AD266" s="2"/>
      <c r="AE266" s="2" t="str">
        <f>IF(sum!A259="MA",sum!H259,"*")</f>
        <v>*</v>
      </c>
      <c r="AH266" s="2" t="s">
        <v>186</v>
      </c>
      <c r="AI266" s="2" t="s">
        <v>187</v>
      </c>
      <c r="AJ266" s="2">
        <v>2040</v>
      </c>
      <c r="AK266" s="2" t="str">
        <f>IF(sum!A259="ON",sum!B259,"*")</f>
        <v>*</v>
      </c>
      <c r="AL266" s="2"/>
      <c r="AM266" s="2" t="str">
        <f>IF(sum!A259="ON",sum!H259,"*")</f>
        <v>*</v>
      </c>
      <c r="AP266" s="2" t="s">
        <v>186</v>
      </c>
      <c r="AQ266" s="2" t="s">
        <v>187</v>
      </c>
      <c r="AR266" s="2">
        <v>2040</v>
      </c>
      <c r="AS266" s="2" t="str">
        <f>IF(sum!A259="QU",sum!B259,"*")</f>
        <v>*</v>
      </c>
      <c r="AT266" s="2"/>
      <c r="AU266" s="2" t="str">
        <f>IF(sum!A259="QU",sum!H259,"*")</f>
        <v>*</v>
      </c>
      <c r="AX266" s="2" t="s">
        <v>186</v>
      </c>
      <c r="AY266" s="2" t="s">
        <v>187</v>
      </c>
      <c r="AZ266" s="2">
        <v>2040</v>
      </c>
      <c r="BA266" s="2" t="str">
        <f>IF(sum!A259="SA",sum!B259,"*")</f>
        <v>*</v>
      </c>
      <c r="BB266" s="2"/>
      <c r="BC266" s="2" t="str">
        <f>IF(sum!A259="SA",sum!H259,"*")</f>
        <v>*</v>
      </c>
    </row>
    <row r="267" spans="2:55">
      <c r="B267" s="4" t="s">
        <v>186</v>
      </c>
      <c r="C267" s="4" t="s">
        <v>187</v>
      </c>
      <c r="D267" s="4">
        <v>2040</v>
      </c>
      <c r="J267" s="4" t="s">
        <v>186</v>
      </c>
      <c r="K267" s="4" t="s">
        <v>187</v>
      </c>
      <c r="L267" s="4">
        <v>2040</v>
      </c>
      <c r="M267" s="2" t="str">
        <f>IF(sum!A260="AT",sum!B260,"*")</f>
        <v>*</v>
      </c>
      <c r="N267" s="2"/>
      <c r="O267" s="2" t="str">
        <f>IF(sum!A260="AT",sum!H260,"*")</f>
        <v>*</v>
      </c>
      <c r="R267" s="4" t="s">
        <v>186</v>
      </c>
      <c r="S267" s="4" t="s">
        <v>187</v>
      </c>
      <c r="T267" s="4">
        <v>2040</v>
      </c>
      <c r="U267" s="2" t="str">
        <f>IF(sum!A260="BC",sum!B260,"*")</f>
        <v>ICS-Light_ELE1</v>
      </c>
      <c r="V267" s="2"/>
      <c r="W267" s="2">
        <f>IF(sum!A260="BC",sum!H260,"*")</f>
        <v>0.0510874920899064</v>
      </c>
      <c r="Z267" s="4" t="s">
        <v>186</v>
      </c>
      <c r="AA267" s="4" t="s">
        <v>187</v>
      </c>
      <c r="AB267" s="4">
        <v>2040</v>
      </c>
      <c r="AC267" s="2" t="str">
        <f>IF(sum!A260="MA",sum!B260,"*")</f>
        <v>*</v>
      </c>
      <c r="AD267" s="2"/>
      <c r="AE267" s="2" t="str">
        <f>IF(sum!A260="MA",sum!H260,"*")</f>
        <v>*</v>
      </c>
      <c r="AH267" s="4" t="s">
        <v>186</v>
      </c>
      <c r="AI267" s="4" t="s">
        <v>187</v>
      </c>
      <c r="AJ267" s="4">
        <v>2040</v>
      </c>
      <c r="AK267" s="2" t="str">
        <f>IF(sum!A260="ON",sum!B260,"*")</f>
        <v>*</v>
      </c>
      <c r="AL267" s="2"/>
      <c r="AM267" s="2" t="str">
        <f>IF(sum!A260="ON",sum!H260,"*")</f>
        <v>*</v>
      </c>
      <c r="AP267" s="4" t="s">
        <v>186</v>
      </c>
      <c r="AQ267" s="4" t="s">
        <v>187</v>
      </c>
      <c r="AR267" s="4">
        <v>2040</v>
      </c>
      <c r="AS267" s="2" t="str">
        <f>IF(sum!A260="QU",sum!B260,"*")</f>
        <v>*</v>
      </c>
      <c r="AT267" s="2"/>
      <c r="AU267" s="2" t="str">
        <f>IF(sum!A260="QU",sum!H260,"*")</f>
        <v>*</v>
      </c>
      <c r="AX267" s="4" t="s">
        <v>186</v>
      </c>
      <c r="AY267" s="4" t="s">
        <v>187</v>
      </c>
      <c r="AZ267" s="4">
        <v>2040</v>
      </c>
      <c r="BA267" s="2" t="str">
        <f>IF(sum!A260="SA",sum!B260,"*")</f>
        <v>*</v>
      </c>
      <c r="BB267" s="2"/>
      <c r="BC267" s="2" t="str">
        <f>IF(sum!A260="SA",sum!H260,"*")</f>
        <v>*</v>
      </c>
    </row>
    <row r="268" spans="2:55">
      <c r="B268" s="2" t="s">
        <v>186</v>
      </c>
      <c r="C268" s="2" t="s">
        <v>187</v>
      </c>
      <c r="D268" s="2">
        <v>2040</v>
      </c>
      <c r="J268" s="2" t="s">
        <v>186</v>
      </c>
      <c r="K268" s="2" t="s">
        <v>187</v>
      </c>
      <c r="L268" s="2">
        <v>2040</v>
      </c>
      <c r="M268" s="2" t="str">
        <f>IF(sum!A261="AT",sum!B261,"*")</f>
        <v>*</v>
      </c>
      <c r="N268" s="2"/>
      <c r="O268" s="2" t="str">
        <f>IF(sum!A261="AT",sum!H261,"*")</f>
        <v>*</v>
      </c>
      <c r="R268" s="2" t="s">
        <v>186</v>
      </c>
      <c r="S268" s="2" t="s">
        <v>187</v>
      </c>
      <c r="T268" s="2">
        <v>2040</v>
      </c>
      <c r="U268" s="2" t="str">
        <f>IF(sum!A261="BC",sum!B261,"*")</f>
        <v>ICS-SpCool_ELE1</v>
      </c>
      <c r="V268" s="2"/>
      <c r="W268" s="2">
        <f>IF(sum!A261="BC",sum!H261,"*")</f>
        <v>0.0170291640299688</v>
      </c>
      <c r="Z268" s="2" t="s">
        <v>186</v>
      </c>
      <c r="AA268" s="2" t="s">
        <v>187</v>
      </c>
      <c r="AB268" s="2">
        <v>2040</v>
      </c>
      <c r="AC268" s="2" t="str">
        <f>IF(sum!A261="MA",sum!B261,"*")</f>
        <v>*</v>
      </c>
      <c r="AD268" s="2"/>
      <c r="AE268" s="2" t="str">
        <f>IF(sum!A261="MA",sum!H261,"*")</f>
        <v>*</v>
      </c>
      <c r="AH268" s="2" t="s">
        <v>186</v>
      </c>
      <c r="AI268" s="2" t="s">
        <v>187</v>
      </c>
      <c r="AJ268" s="2">
        <v>2040</v>
      </c>
      <c r="AK268" s="2" t="str">
        <f>IF(sum!A261="ON",sum!B261,"*")</f>
        <v>*</v>
      </c>
      <c r="AL268" s="2"/>
      <c r="AM268" s="2" t="str">
        <f>IF(sum!A261="ON",sum!H261,"*")</f>
        <v>*</v>
      </c>
      <c r="AP268" s="2" t="s">
        <v>186</v>
      </c>
      <c r="AQ268" s="2" t="s">
        <v>187</v>
      </c>
      <c r="AR268" s="2">
        <v>2040</v>
      </c>
      <c r="AS268" s="2" t="str">
        <f>IF(sum!A261="QU",sum!B261,"*")</f>
        <v>*</v>
      </c>
      <c r="AT268" s="2"/>
      <c r="AU268" s="2" t="str">
        <f>IF(sum!A261="QU",sum!H261,"*")</f>
        <v>*</v>
      </c>
      <c r="AX268" s="2" t="s">
        <v>186</v>
      </c>
      <c r="AY268" s="2" t="s">
        <v>187</v>
      </c>
      <c r="AZ268" s="2">
        <v>2040</v>
      </c>
      <c r="BA268" s="2" t="str">
        <f>IF(sum!A261="SA",sum!B261,"*")</f>
        <v>*</v>
      </c>
      <c r="BB268" s="2"/>
      <c r="BC268" s="2" t="str">
        <f>IF(sum!A261="SA",sum!H261,"*")</f>
        <v>*</v>
      </c>
    </row>
    <row r="269" spans="2:55">
      <c r="B269" s="2" t="s">
        <v>186</v>
      </c>
      <c r="C269" s="2" t="s">
        <v>187</v>
      </c>
      <c r="D269" s="2">
        <v>2040</v>
      </c>
      <c r="J269" s="2" t="s">
        <v>186</v>
      </c>
      <c r="K269" s="2" t="s">
        <v>187</v>
      </c>
      <c r="L269" s="2">
        <v>2040</v>
      </c>
      <c r="M269" s="2" t="str">
        <f>IF(sum!A262="AT",sum!B262,"*")</f>
        <v>*</v>
      </c>
      <c r="N269" s="2"/>
      <c r="O269" s="2" t="str">
        <f>IF(sum!A262="AT",sum!H262,"*")</f>
        <v>*</v>
      </c>
      <c r="R269" s="2" t="s">
        <v>186</v>
      </c>
      <c r="S269" s="2" t="s">
        <v>187</v>
      </c>
      <c r="T269" s="2">
        <v>2040</v>
      </c>
      <c r="U269" s="2" t="str">
        <f>IF(sum!A262="BC",sum!B262,"*")</f>
        <v>ICS-SpHeat_ELE1</v>
      </c>
      <c r="V269" s="2"/>
      <c r="W269" s="2">
        <f>IF(sum!A262="BC",sum!H262,"*")</f>
        <v>0.0547384850271556</v>
      </c>
      <c r="Z269" s="2" t="s">
        <v>186</v>
      </c>
      <c r="AA269" s="2" t="s">
        <v>187</v>
      </c>
      <c r="AB269" s="2">
        <v>2040</v>
      </c>
      <c r="AC269" s="2" t="str">
        <f>IF(sum!A262="MA",sum!B262,"*")</f>
        <v>*</v>
      </c>
      <c r="AD269" s="2"/>
      <c r="AE269" s="2" t="str">
        <f>IF(sum!A262="MA",sum!H262,"*")</f>
        <v>*</v>
      </c>
      <c r="AH269" s="2" t="s">
        <v>186</v>
      </c>
      <c r="AI269" s="2" t="s">
        <v>187</v>
      </c>
      <c r="AJ269" s="2">
        <v>2040</v>
      </c>
      <c r="AK269" s="2" t="str">
        <f>IF(sum!A262="ON",sum!B262,"*")</f>
        <v>*</v>
      </c>
      <c r="AL269" s="2"/>
      <c r="AM269" s="2" t="str">
        <f>IF(sum!A262="ON",sum!H262,"*")</f>
        <v>*</v>
      </c>
      <c r="AP269" s="4" t="s">
        <v>186</v>
      </c>
      <c r="AQ269" s="4" t="s">
        <v>187</v>
      </c>
      <c r="AR269" s="4">
        <v>2040</v>
      </c>
      <c r="AS269" s="2" t="str">
        <f>IF(sum!A262="QU",sum!B262,"*")</f>
        <v>*</v>
      </c>
      <c r="AT269" s="2"/>
      <c r="AU269" s="2" t="str">
        <f>IF(sum!A262="QU",sum!H262,"*")</f>
        <v>*</v>
      </c>
      <c r="AX269" s="2" t="s">
        <v>186</v>
      </c>
      <c r="AY269" s="2" t="s">
        <v>187</v>
      </c>
      <c r="AZ269" s="2">
        <v>2040</v>
      </c>
      <c r="BA269" s="2" t="str">
        <f>IF(sum!A262="SA",sum!B262,"*")</f>
        <v>*</v>
      </c>
      <c r="BB269" s="2"/>
      <c r="BC269" s="2" t="str">
        <f>IF(sum!A262="SA",sum!H262,"*")</f>
        <v>*</v>
      </c>
    </row>
    <row r="270" spans="2:55">
      <c r="B270" s="4" t="s">
        <v>186</v>
      </c>
      <c r="C270" s="4" t="s">
        <v>187</v>
      </c>
      <c r="D270" s="4">
        <v>2040</v>
      </c>
      <c r="J270" s="4" t="s">
        <v>186</v>
      </c>
      <c r="K270" s="4" t="s">
        <v>187</v>
      </c>
      <c r="L270" s="4">
        <v>2040</v>
      </c>
      <c r="M270" s="2" t="str">
        <f>IF(sum!A263="AT",sum!B263,"*")</f>
        <v>*</v>
      </c>
      <c r="N270" s="2"/>
      <c r="O270" s="2" t="str">
        <f>IF(sum!A263="AT",sum!H263,"*")</f>
        <v>*</v>
      </c>
      <c r="R270" s="4" t="s">
        <v>186</v>
      </c>
      <c r="S270" s="4" t="s">
        <v>187</v>
      </c>
      <c r="T270" s="4">
        <v>2040</v>
      </c>
      <c r="U270" s="2" t="str">
        <f>IF(sum!A263="BC",sum!B263,"*")</f>
        <v>ICS-WaterHeat_ELE1</v>
      </c>
      <c r="V270" s="2"/>
      <c r="W270" s="2">
        <f>IF(sum!A263="BC",sum!H263,"*")</f>
        <v>0.00978440428016876</v>
      </c>
      <c r="Z270" s="4" t="s">
        <v>186</v>
      </c>
      <c r="AA270" s="4" t="s">
        <v>187</v>
      </c>
      <c r="AB270" s="4">
        <v>2040</v>
      </c>
      <c r="AC270" s="2" t="str">
        <f>IF(sum!A263="MA",sum!B263,"*")</f>
        <v>*</v>
      </c>
      <c r="AD270" s="2"/>
      <c r="AE270" s="2" t="str">
        <f>IF(sum!A263="MA",sum!H263,"*")</f>
        <v>*</v>
      </c>
      <c r="AH270" s="4" t="s">
        <v>186</v>
      </c>
      <c r="AI270" s="4" t="s">
        <v>187</v>
      </c>
      <c r="AJ270" s="4">
        <v>2040</v>
      </c>
      <c r="AK270" s="2" t="str">
        <f>IF(sum!A263="ON",sum!B263,"*")</f>
        <v>*</v>
      </c>
      <c r="AL270" s="2"/>
      <c r="AM270" s="2" t="str">
        <f>IF(sum!A263="ON",sum!H263,"*")</f>
        <v>*</v>
      </c>
      <c r="AP270" s="2" t="s">
        <v>186</v>
      </c>
      <c r="AQ270" s="2" t="s">
        <v>187</v>
      </c>
      <c r="AR270" s="2">
        <v>2040</v>
      </c>
      <c r="AS270" s="2" t="str">
        <f>IF(sum!A263="QU",sum!B263,"*")</f>
        <v>*</v>
      </c>
      <c r="AT270" s="2"/>
      <c r="AU270" s="2" t="str">
        <f>IF(sum!A263="QU",sum!H263,"*")</f>
        <v>*</v>
      </c>
      <c r="AX270" s="4" t="s">
        <v>186</v>
      </c>
      <c r="AY270" s="4" t="s">
        <v>187</v>
      </c>
      <c r="AZ270" s="4">
        <v>2040</v>
      </c>
      <c r="BA270" s="2" t="str">
        <f>IF(sum!A263="SA",sum!B263,"*")</f>
        <v>*</v>
      </c>
      <c r="BB270" s="2"/>
      <c r="BC270" s="2" t="str">
        <f>IF(sum!A263="SA",sum!H263,"*")</f>
        <v>*</v>
      </c>
    </row>
    <row r="271" spans="2:55">
      <c r="B271" s="2" t="s">
        <v>186</v>
      </c>
      <c r="C271" s="2" t="s">
        <v>187</v>
      </c>
      <c r="D271" s="2">
        <v>2040</v>
      </c>
      <c r="J271" s="2" t="s">
        <v>186</v>
      </c>
      <c r="K271" s="2" t="s">
        <v>187</v>
      </c>
      <c r="L271" s="2">
        <v>2040</v>
      </c>
      <c r="M271" s="2" t="str">
        <f>IF(sum!A264="AT",sum!B264,"*")</f>
        <v>*</v>
      </c>
      <c r="N271" s="2"/>
      <c r="O271" s="2" t="str">
        <f>IF(sum!A264="AT",sum!H264,"*")</f>
        <v>*</v>
      </c>
      <c r="R271" s="2" t="s">
        <v>186</v>
      </c>
      <c r="S271" s="2" t="s">
        <v>187</v>
      </c>
      <c r="T271" s="2">
        <v>2040</v>
      </c>
      <c r="U271" s="2" t="str">
        <f>IF(sum!A264="BC",sum!B264,"*")</f>
        <v>OS-AuxiliaryEquip_ELE1</v>
      </c>
      <c r="V271" s="2"/>
      <c r="W271" s="2">
        <f>IF(sum!A264="BC",sum!H264,"*")</f>
        <v>0.606633065370464</v>
      </c>
      <c r="Z271" s="2" t="s">
        <v>186</v>
      </c>
      <c r="AA271" s="2" t="s">
        <v>187</v>
      </c>
      <c r="AB271" s="2">
        <v>2040</v>
      </c>
      <c r="AC271" s="2" t="str">
        <f>IF(sum!A264="MA",sum!B264,"*")</f>
        <v>*</v>
      </c>
      <c r="AD271" s="2"/>
      <c r="AE271" s="2" t="str">
        <f>IF(sum!A264="MA",sum!H264,"*")</f>
        <v>*</v>
      </c>
      <c r="AH271" s="2" t="s">
        <v>186</v>
      </c>
      <c r="AI271" s="2" t="s">
        <v>187</v>
      </c>
      <c r="AJ271" s="2">
        <v>2040</v>
      </c>
      <c r="AK271" s="2" t="str">
        <f>IF(sum!A264="ON",sum!B264,"*")</f>
        <v>*</v>
      </c>
      <c r="AL271" s="2"/>
      <c r="AM271" s="2" t="str">
        <f>IF(sum!A264="ON",sum!H264,"*")</f>
        <v>*</v>
      </c>
      <c r="AP271" s="4" t="s">
        <v>186</v>
      </c>
      <c r="AQ271" s="4" t="s">
        <v>187</v>
      </c>
      <c r="AR271" s="4">
        <v>2040</v>
      </c>
      <c r="AS271" s="2" t="str">
        <f>IF(sum!A264="QU",sum!B264,"*")</f>
        <v>*</v>
      </c>
      <c r="AT271" s="2"/>
      <c r="AU271" s="2" t="str">
        <f>IF(sum!A264="QU",sum!H264,"*")</f>
        <v>*</v>
      </c>
      <c r="AX271" s="2" t="s">
        <v>186</v>
      </c>
      <c r="AY271" s="2" t="s">
        <v>187</v>
      </c>
      <c r="AZ271" s="2">
        <v>2040</v>
      </c>
      <c r="BA271" s="2" t="str">
        <f>IF(sum!A264="SA",sum!B264,"*")</f>
        <v>*</v>
      </c>
      <c r="BB271" s="2"/>
      <c r="BC271" s="2" t="str">
        <f>IF(sum!A264="SA",sum!H264,"*")</f>
        <v>*</v>
      </c>
    </row>
    <row r="272" spans="2:55">
      <c r="B272" s="2" t="s">
        <v>186</v>
      </c>
      <c r="C272" s="2" t="s">
        <v>187</v>
      </c>
      <c r="D272" s="2">
        <v>2040</v>
      </c>
      <c r="J272" s="2" t="s">
        <v>186</v>
      </c>
      <c r="K272" s="2" t="s">
        <v>187</v>
      </c>
      <c r="L272" s="2">
        <v>2040</v>
      </c>
      <c r="M272" s="2" t="str">
        <f>IF(sum!A265="AT",sum!B265,"*")</f>
        <v>*</v>
      </c>
      <c r="N272" s="2"/>
      <c r="O272" s="2" t="str">
        <f>IF(sum!A265="AT",sum!H265,"*")</f>
        <v>*</v>
      </c>
      <c r="R272" s="2" t="s">
        <v>186</v>
      </c>
      <c r="S272" s="2" t="s">
        <v>187</v>
      </c>
      <c r="T272" s="2">
        <v>2040</v>
      </c>
      <c r="U272" s="2" t="str">
        <f>IF(sum!A265="BC",sum!B265,"*")</f>
        <v>OS-AuxiliaryMot_ELE1</v>
      </c>
      <c r="V272" s="2"/>
      <c r="W272" s="2">
        <f>IF(sum!A265="BC",sum!H265,"*")</f>
        <v>0.306524952539438</v>
      </c>
      <c r="Z272" s="2" t="s">
        <v>186</v>
      </c>
      <c r="AA272" s="2" t="s">
        <v>187</v>
      </c>
      <c r="AB272" s="2">
        <v>2040</v>
      </c>
      <c r="AC272" s="2" t="str">
        <f>IF(sum!A265="MA",sum!B265,"*")</f>
        <v>*</v>
      </c>
      <c r="AD272" s="2"/>
      <c r="AE272" s="2" t="str">
        <f>IF(sum!A265="MA",sum!H265,"*")</f>
        <v>*</v>
      </c>
      <c r="AH272" s="2" t="s">
        <v>186</v>
      </c>
      <c r="AI272" s="2" t="s">
        <v>187</v>
      </c>
      <c r="AJ272" s="2">
        <v>2040</v>
      </c>
      <c r="AK272" s="2" t="str">
        <f>IF(sum!A265="ON",sum!B265,"*")</f>
        <v>*</v>
      </c>
      <c r="AL272" s="2"/>
      <c r="AM272" s="2" t="str">
        <f>IF(sum!A265="ON",sum!H265,"*")</f>
        <v>*</v>
      </c>
      <c r="AP272" s="2" t="s">
        <v>186</v>
      </c>
      <c r="AQ272" s="2" t="s">
        <v>187</v>
      </c>
      <c r="AR272" s="2">
        <v>2040</v>
      </c>
      <c r="AS272" s="2" t="str">
        <f>IF(sum!A265="QU",sum!B265,"*")</f>
        <v>*</v>
      </c>
      <c r="AT272" s="2"/>
      <c r="AU272" s="2" t="str">
        <f>IF(sum!A265="QU",sum!H265,"*")</f>
        <v>*</v>
      </c>
      <c r="AX272" s="2" t="s">
        <v>186</v>
      </c>
      <c r="AY272" s="2" t="s">
        <v>187</v>
      </c>
      <c r="AZ272" s="2">
        <v>2040</v>
      </c>
      <c r="BA272" s="2" t="str">
        <f>IF(sum!A265="SA",sum!B265,"*")</f>
        <v>*</v>
      </c>
      <c r="BB272" s="2"/>
      <c r="BC272" s="2" t="str">
        <f>IF(sum!A265="SA",sum!H265,"*")</f>
        <v>*</v>
      </c>
    </row>
    <row r="273" spans="2:55">
      <c r="B273" s="4" t="s">
        <v>186</v>
      </c>
      <c r="C273" s="4" t="s">
        <v>187</v>
      </c>
      <c r="D273" s="4">
        <v>2040</v>
      </c>
      <c r="J273" s="4" t="s">
        <v>186</v>
      </c>
      <c r="K273" s="4" t="s">
        <v>187</v>
      </c>
      <c r="L273" s="4">
        <v>2040</v>
      </c>
      <c r="M273" s="2" t="str">
        <f>IF(sum!A266="AT",sum!B266,"*")</f>
        <v>*</v>
      </c>
      <c r="N273" s="2"/>
      <c r="O273" s="2" t="str">
        <f>IF(sum!A266="AT",sum!H266,"*")</f>
        <v>*</v>
      </c>
      <c r="R273" s="4" t="s">
        <v>186</v>
      </c>
      <c r="S273" s="4" t="s">
        <v>187</v>
      </c>
      <c r="T273" s="4">
        <v>2040</v>
      </c>
      <c r="U273" s="2" t="str">
        <f>IF(sum!A266="BC",sum!B266,"*")</f>
        <v>OS-Light_ELE1</v>
      </c>
      <c r="V273" s="2"/>
      <c r="W273" s="2">
        <f>IF(sum!A266="BC",sum!H266,"*")</f>
        <v>1.10689566194797</v>
      </c>
      <c r="Z273" s="4" t="s">
        <v>186</v>
      </c>
      <c r="AA273" s="4" t="s">
        <v>187</v>
      </c>
      <c r="AB273" s="4">
        <v>2040</v>
      </c>
      <c r="AC273" s="2" t="str">
        <f>IF(sum!A266="MA",sum!B266,"*")</f>
        <v>*</v>
      </c>
      <c r="AD273" s="2"/>
      <c r="AE273" s="2" t="str">
        <f>IF(sum!A266="MA",sum!H266,"*")</f>
        <v>*</v>
      </c>
      <c r="AH273" s="4" t="s">
        <v>186</v>
      </c>
      <c r="AI273" s="4" t="s">
        <v>187</v>
      </c>
      <c r="AJ273" s="4">
        <v>2040</v>
      </c>
      <c r="AK273" s="2" t="str">
        <f>IF(sum!A266="ON",sum!B266,"*")</f>
        <v>*</v>
      </c>
      <c r="AL273" s="2"/>
      <c r="AM273" s="2" t="str">
        <f>IF(sum!A266="ON",sum!H266,"*")</f>
        <v>*</v>
      </c>
      <c r="AP273" s="4" t="s">
        <v>186</v>
      </c>
      <c r="AQ273" s="4" t="s">
        <v>187</v>
      </c>
      <c r="AR273" s="4">
        <v>2040</v>
      </c>
      <c r="AS273" s="2" t="str">
        <f>IF(sum!A266="QU",sum!B266,"*")</f>
        <v>*</v>
      </c>
      <c r="AT273" s="2"/>
      <c r="AU273" s="2" t="str">
        <f>IF(sum!A266="QU",sum!H266,"*")</f>
        <v>*</v>
      </c>
      <c r="AX273" s="4" t="s">
        <v>186</v>
      </c>
      <c r="AY273" s="4" t="s">
        <v>187</v>
      </c>
      <c r="AZ273" s="4">
        <v>2040</v>
      </c>
      <c r="BA273" s="2" t="str">
        <f>IF(sum!A266="SA",sum!B266,"*")</f>
        <v>*</v>
      </c>
      <c r="BB273" s="2"/>
      <c r="BC273" s="2" t="str">
        <f>IF(sum!A266="SA",sum!H266,"*")</f>
        <v>*</v>
      </c>
    </row>
    <row r="274" spans="2:55">
      <c r="B274" s="2" t="s">
        <v>186</v>
      </c>
      <c r="C274" s="2" t="s">
        <v>187</v>
      </c>
      <c r="D274" s="2">
        <v>2040</v>
      </c>
      <c r="J274" s="2" t="s">
        <v>186</v>
      </c>
      <c r="K274" s="2" t="s">
        <v>187</v>
      </c>
      <c r="L274" s="2">
        <v>2040</v>
      </c>
      <c r="M274" s="2" t="str">
        <f>IF(sum!A267="AT",sum!B267,"*")</f>
        <v>*</v>
      </c>
      <c r="N274" s="2"/>
      <c r="O274" s="2" t="str">
        <f>IF(sum!A267="AT",sum!H267,"*")</f>
        <v>*</v>
      </c>
      <c r="R274" s="2" t="s">
        <v>186</v>
      </c>
      <c r="S274" s="2" t="s">
        <v>187</v>
      </c>
      <c r="T274" s="2">
        <v>2040</v>
      </c>
      <c r="U274" s="2" t="str">
        <f>IF(sum!A267="BC",sum!B267,"*")</f>
        <v>OS-SpCool_ELE1</v>
      </c>
      <c r="V274" s="2"/>
      <c r="W274" s="2">
        <f>IF(sum!A267="BC",sum!H267,"*")</f>
        <v>0.476816592839126</v>
      </c>
      <c r="Z274" s="2" t="s">
        <v>186</v>
      </c>
      <c r="AA274" s="2" t="s">
        <v>187</v>
      </c>
      <c r="AB274" s="2">
        <v>2040</v>
      </c>
      <c r="AC274" s="2" t="str">
        <f>IF(sum!A267="MA",sum!B267,"*")</f>
        <v>*</v>
      </c>
      <c r="AD274" s="2"/>
      <c r="AE274" s="2" t="str">
        <f>IF(sum!A267="MA",sum!H267,"*")</f>
        <v>*</v>
      </c>
      <c r="AH274" s="2" t="s">
        <v>186</v>
      </c>
      <c r="AI274" s="2" t="s">
        <v>187</v>
      </c>
      <c r="AJ274" s="2">
        <v>2040</v>
      </c>
      <c r="AK274" s="2" t="str">
        <f>IF(sum!A267="ON",sum!B267,"*")</f>
        <v>*</v>
      </c>
      <c r="AL274" s="2"/>
      <c r="AM274" s="2" t="str">
        <f>IF(sum!A267="ON",sum!H267,"*")</f>
        <v>*</v>
      </c>
      <c r="AP274" s="2" t="s">
        <v>186</v>
      </c>
      <c r="AQ274" s="2" t="s">
        <v>187</v>
      </c>
      <c r="AR274" s="2">
        <v>2040</v>
      </c>
      <c r="AS274" s="2" t="str">
        <f>IF(sum!A267="QU",sum!B267,"*")</f>
        <v>*</v>
      </c>
      <c r="AT274" s="2"/>
      <c r="AU274" s="2" t="str">
        <f>IF(sum!A267="QU",sum!H267,"*")</f>
        <v>*</v>
      </c>
      <c r="AX274" s="2" t="s">
        <v>186</v>
      </c>
      <c r="AY274" s="2" t="s">
        <v>187</v>
      </c>
      <c r="AZ274" s="2">
        <v>2040</v>
      </c>
      <c r="BA274" s="2" t="str">
        <f>IF(sum!A267="SA",sum!B267,"*")</f>
        <v>*</v>
      </c>
      <c r="BB274" s="2"/>
      <c r="BC274" s="2" t="str">
        <f>IF(sum!A267="SA",sum!H267,"*")</f>
        <v>*</v>
      </c>
    </row>
    <row r="275" spans="2:55">
      <c r="B275" s="2" t="s">
        <v>186</v>
      </c>
      <c r="C275" s="2" t="s">
        <v>187</v>
      </c>
      <c r="D275" s="2">
        <v>2040</v>
      </c>
      <c r="J275" s="2" t="s">
        <v>186</v>
      </c>
      <c r="K275" s="2" t="s">
        <v>187</v>
      </c>
      <c r="L275" s="2">
        <v>2040</v>
      </c>
      <c r="M275" s="2" t="str">
        <f>IF(sum!A268="AT",sum!B268,"*")</f>
        <v>*</v>
      </c>
      <c r="N275" s="2"/>
      <c r="O275" s="2" t="str">
        <f>IF(sum!A268="AT",sum!H268,"*")</f>
        <v>*</v>
      </c>
      <c r="R275" s="2" t="s">
        <v>186</v>
      </c>
      <c r="S275" s="2" t="s">
        <v>187</v>
      </c>
      <c r="T275" s="2">
        <v>2040</v>
      </c>
      <c r="U275" s="2" t="str">
        <f>IF(sum!A268="BC",sum!B268,"*")</f>
        <v>OS-SpHeat_ELE1</v>
      </c>
      <c r="V275" s="2"/>
      <c r="W275" s="2">
        <f>IF(sum!A268="BC",sum!H268,"*")</f>
        <v>1.29806430116905</v>
      </c>
      <c r="Z275" s="2" t="s">
        <v>186</v>
      </c>
      <c r="AA275" s="2" t="s">
        <v>187</v>
      </c>
      <c r="AB275" s="2">
        <v>2040</v>
      </c>
      <c r="AC275" s="2" t="str">
        <f>IF(sum!A268="MA",sum!B268,"*")</f>
        <v>*</v>
      </c>
      <c r="AD275" s="2"/>
      <c r="AE275" s="2" t="str">
        <f>IF(sum!A268="MA",sum!H268,"*")</f>
        <v>*</v>
      </c>
      <c r="AH275" s="2" t="s">
        <v>186</v>
      </c>
      <c r="AI275" s="2" t="s">
        <v>187</v>
      </c>
      <c r="AJ275" s="2">
        <v>2040</v>
      </c>
      <c r="AK275" s="2" t="str">
        <f>IF(sum!A268="ON",sum!B268,"*")</f>
        <v>*</v>
      </c>
      <c r="AL275" s="2"/>
      <c r="AM275" s="2" t="str">
        <f>IF(sum!A268="ON",sum!H268,"*")</f>
        <v>*</v>
      </c>
      <c r="AP275" s="4" t="s">
        <v>186</v>
      </c>
      <c r="AQ275" s="4" t="s">
        <v>187</v>
      </c>
      <c r="AR275" s="4">
        <v>2040</v>
      </c>
      <c r="AS275" s="2" t="str">
        <f>IF(sum!A268="QU",sum!B268,"*")</f>
        <v>*</v>
      </c>
      <c r="AT275" s="2"/>
      <c r="AU275" s="2" t="str">
        <f>IF(sum!A268="QU",sum!H268,"*")</f>
        <v>*</v>
      </c>
      <c r="AX275" s="2" t="s">
        <v>186</v>
      </c>
      <c r="AY275" s="2" t="s">
        <v>187</v>
      </c>
      <c r="AZ275" s="2">
        <v>2040</v>
      </c>
      <c r="BA275" s="2" t="str">
        <f>IF(sum!A268="SA",sum!B268,"*")</f>
        <v>*</v>
      </c>
      <c r="BB275" s="2"/>
      <c r="BC275" s="2" t="str">
        <f>IF(sum!A268="SA",sum!H268,"*")</f>
        <v>*</v>
      </c>
    </row>
    <row r="276" spans="2:55">
      <c r="B276" s="4" t="s">
        <v>186</v>
      </c>
      <c r="C276" s="4" t="s">
        <v>187</v>
      </c>
      <c r="D276" s="4">
        <v>2040</v>
      </c>
      <c r="J276" s="4" t="s">
        <v>186</v>
      </c>
      <c r="K276" s="4" t="s">
        <v>187</v>
      </c>
      <c r="L276" s="4">
        <v>2040</v>
      </c>
      <c r="M276" s="2" t="str">
        <f>IF(sum!A269="AT",sum!B269,"*")</f>
        <v>*</v>
      </c>
      <c r="N276" s="2"/>
      <c r="O276" s="2" t="str">
        <f>IF(sum!A269="AT",sum!H269,"*")</f>
        <v>*</v>
      </c>
      <c r="R276" s="4" t="s">
        <v>186</v>
      </c>
      <c r="S276" s="4" t="s">
        <v>187</v>
      </c>
      <c r="T276" s="4">
        <v>2040</v>
      </c>
      <c r="U276" s="2" t="str">
        <f>IF(sum!A269="BC",sum!B269,"*")</f>
        <v>OS-WaterHeat_ELE1</v>
      </c>
      <c r="V276" s="2"/>
      <c r="W276" s="2">
        <f>IF(sum!A269="BC",sum!H269,"*")</f>
        <v>0.0880596385215189</v>
      </c>
      <c r="Z276" s="4" t="s">
        <v>186</v>
      </c>
      <c r="AA276" s="4" t="s">
        <v>187</v>
      </c>
      <c r="AB276" s="4">
        <v>2040</v>
      </c>
      <c r="AC276" s="2" t="str">
        <f>IF(sum!A269="MA",sum!B269,"*")</f>
        <v>*</v>
      </c>
      <c r="AD276" s="2"/>
      <c r="AE276" s="2" t="str">
        <f>IF(sum!A269="MA",sum!H269,"*")</f>
        <v>*</v>
      </c>
      <c r="AH276" s="4" t="s">
        <v>186</v>
      </c>
      <c r="AI276" s="4" t="s">
        <v>187</v>
      </c>
      <c r="AJ276" s="4">
        <v>2040</v>
      </c>
      <c r="AK276" s="2" t="str">
        <f>IF(sum!A269="ON",sum!B269,"*")</f>
        <v>*</v>
      </c>
      <c r="AL276" s="2"/>
      <c r="AM276" s="2" t="str">
        <f>IF(sum!A269="ON",sum!H269,"*")</f>
        <v>*</v>
      </c>
      <c r="AP276" s="2" t="s">
        <v>186</v>
      </c>
      <c r="AQ276" s="2" t="s">
        <v>187</v>
      </c>
      <c r="AR276" s="2">
        <v>2040</v>
      </c>
      <c r="AS276" s="2" t="str">
        <f>IF(sum!A269="QU",sum!B269,"*")</f>
        <v>*</v>
      </c>
      <c r="AT276" s="2"/>
      <c r="AU276" s="2" t="str">
        <f>IF(sum!A269="QU",sum!H269,"*")</f>
        <v>*</v>
      </c>
      <c r="AX276" s="4" t="s">
        <v>186</v>
      </c>
      <c r="AY276" s="4" t="s">
        <v>187</v>
      </c>
      <c r="AZ276" s="4">
        <v>2040</v>
      </c>
      <c r="BA276" s="2" t="str">
        <f>IF(sum!A269="SA",sum!B269,"*")</f>
        <v>*</v>
      </c>
      <c r="BB276" s="2"/>
      <c r="BC276" s="2" t="str">
        <f>IF(sum!A269="SA",sum!H269,"*")</f>
        <v>*</v>
      </c>
    </row>
    <row r="277" spans="2:55">
      <c r="B277" s="2" t="s">
        <v>186</v>
      </c>
      <c r="C277" s="2" t="s">
        <v>187</v>
      </c>
      <c r="D277" s="2">
        <v>2040</v>
      </c>
      <c r="J277" s="2" t="s">
        <v>186</v>
      </c>
      <c r="K277" s="2" t="s">
        <v>187</v>
      </c>
      <c r="L277" s="2">
        <v>2040</v>
      </c>
      <c r="M277" s="2" t="str">
        <f>IF(sum!A270="AT",sum!B270,"*")</f>
        <v>*</v>
      </c>
      <c r="N277" s="2"/>
      <c r="O277" s="2" t="str">
        <f>IF(sum!A270="AT",sum!H270,"*")</f>
        <v>*</v>
      </c>
      <c r="R277" s="2" t="s">
        <v>186</v>
      </c>
      <c r="S277" s="2" t="s">
        <v>187</v>
      </c>
      <c r="T277" s="2">
        <v>2040</v>
      </c>
      <c r="U277" s="2" t="str">
        <f>IF(sum!A270="BC",sum!B270,"*")</f>
        <v>OTH-AuxiliaryEquip_ELE1</v>
      </c>
      <c r="V277" s="2"/>
      <c r="W277" s="2">
        <f>IF(sum!A270="BC",sum!H270,"*")</f>
        <v>0.0195688085603375</v>
      </c>
      <c r="Z277" s="2" t="s">
        <v>186</v>
      </c>
      <c r="AA277" s="2" t="s">
        <v>187</v>
      </c>
      <c r="AB277" s="2">
        <v>2040</v>
      </c>
      <c r="AC277" s="2" t="str">
        <f>IF(sum!A270="MA",sum!B270,"*")</f>
        <v>*</v>
      </c>
      <c r="AD277" s="2"/>
      <c r="AE277" s="2" t="str">
        <f>IF(sum!A270="MA",sum!H270,"*")</f>
        <v>*</v>
      </c>
      <c r="AH277" s="2" t="s">
        <v>186</v>
      </c>
      <c r="AI277" s="2" t="s">
        <v>187</v>
      </c>
      <c r="AJ277" s="2">
        <v>2040</v>
      </c>
      <c r="AK277" s="2" t="str">
        <f>IF(sum!A270="ON",sum!B270,"*")</f>
        <v>*</v>
      </c>
      <c r="AL277" s="2"/>
      <c r="AM277" s="2" t="str">
        <f>IF(sum!A270="ON",sum!H270,"*")</f>
        <v>*</v>
      </c>
      <c r="AP277" s="4" t="s">
        <v>186</v>
      </c>
      <c r="AQ277" s="4" t="s">
        <v>187</v>
      </c>
      <c r="AR277" s="4">
        <v>2040</v>
      </c>
      <c r="AS277" s="2" t="str">
        <f>IF(sum!A270="QU",sum!B270,"*")</f>
        <v>*</v>
      </c>
      <c r="AT277" s="2"/>
      <c r="AU277" s="2" t="str">
        <f>IF(sum!A270="QU",sum!H270,"*")</f>
        <v>*</v>
      </c>
      <c r="AX277" s="2" t="s">
        <v>186</v>
      </c>
      <c r="AY277" s="2" t="s">
        <v>187</v>
      </c>
      <c r="AZ277" s="2">
        <v>2040</v>
      </c>
      <c r="BA277" s="2" t="str">
        <f>IF(sum!A270="SA",sum!B270,"*")</f>
        <v>*</v>
      </c>
      <c r="BB277" s="2"/>
      <c r="BC277" s="2" t="str">
        <f>IF(sum!A270="SA",sum!H270,"*")</f>
        <v>*</v>
      </c>
    </row>
    <row r="278" spans="2:55">
      <c r="B278" s="2" t="s">
        <v>186</v>
      </c>
      <c r="C278" s="2" t="s">
        <v>187</v>
      </c>
      <c r="D278" s="2">
        <v>2040</v>
      </c>
      <c r="J278" s="2" t="s">
        <v>186</v>
      </c>
      <c r="K278" s="2" t="s">
        <v>187</v>
      </c>
      <c r="L278" s="2">
        <v>2040</v>
      </c>
      <c r="M278" s="2" t="str">
        <f>IF(sum!A271="AT",sum!B271,"*")</f>
        <v>*</v>
      </c>
      <c r="N278" s="2"/>
      <c r="O278" s="2" t="str">
        <f>IF(sum!A271="AT",sum!H271,"*")</f>
        <v>*</v>
      </c>
      <c r="R278" s="2" t="s">
        <v>186</v>
      </c>
      <c r="S278" s="2" t="s">
        <v>187</v>
      </c>
      <c r="T278" s="2">
        <v>2040</v>
      </c>
      <c r="U278" s="2" t="str">
        <f>IF(sum!A271="BC",sum!B271,"*")</f>
        <v>OTH-AuxiliaryMot_ELE1</v>
      </c>
      <c r="V278" s="2"/>
      <c r="W278" s="2">
        <f>IF(sum!A271="BC",sum!H271,"*")</f>
        <v>0.0170291640299688</v>
      </c>
      <c r="Z278" s="2" t="s">
        <v>186</v>
      </c>
      <c r="AA278" s="2" t="s">
        <v>187</v>
      </c>
      <c r="AB278" s="2">
        <v>2040</v>
      </c>
      <c r="AC278" s="2" t="str">
        <f>IF(sum!A271="MA",sum!B271,"*")</f>
        <v>*</v>
      </c>
      <c r="AD278" s="2"/>
      <c r="AE278" s="2" t="str">
        <f>IF(sum!A271="MA",sum!H271,"*")</f>
        <v>*</v>
      </c>
      <c r="AH278" s="2" t="s">
        <v>186</v>
      </c>
      <c r="AI278" s="2" t="s">
        <v>187</v>
      </c>
      <c r="AJ278" s="2">
        <v>2040</v>
      </c>
      <c r="AK278" s="2" t="str">
        <f>IF(sum!A271="ON",sum!B271,"*")</f>
        <v>*</v>
      </c>
      <c r="AL278" s="2"/>
      <c r="AM278" s="2" t="str">
        <f>IF(sum!A271="ON",sum!H271,"*")</f>
        <v>*</v>
      </c>
      <c r="AP278" s="2" t="s">
        <v>186</v>
      </c>
      <c r="AQ278" s="2" t="s">
        <v>187</v>
      </c>
      <c r="AR278" s="2">
        <v>2040</v>
      </c>
      <c r="AS278" s="2" t="str">
        <f>IF(sum!A271="QU",sum!B271,"*")</f>
        <v>*</v>
      </c>
      <c r="AT278" s="2"/>
      <c r="AU278" s="2" t="str">
        <f>IF(sum!A271="QU",sum!H271,"*")</f>
        <v>*</v>
      </c>
      <c r="AX278" s="2" t="s">
        <v>186</v>
      </c>
      <c r="AY278" s="2" t="s">
        <v>187</v>
      </c>
      <c r="AZ278" s="2">
        <v>2040</v>
      </c>
      <c r="BA278" s="2" t="str">
        <f>IF(sum!A271="SA",sum!B271,"*")</f>
        <v>*</v>
      </c>
      <c r="BB278" s="2"/>
      <c r="BC278" s="2" t="str">
        <f>IF(sum!A271="SA",sum!H271,"*")</f>
        <v>*</v>
      </c>
    </row>
    <row r="279" spans="2:55">
      <c r="B279" s="4" t="s">
        <v>186</v>
      </c>
      <c r="C279" s="4" t="s">
        <v>187</v>
      </c>
      <c r="D279" s="4">
        <v>2040</v>
      </c>
      <c r="J279" s="4" t="s">
        <v>186</v>
      </c>
      <c r="K279" s="4" t="s">
        <v>187</v>
      </c>
      <c r="L279" s="4">
        <v>2040</v>
      </c>
      <c r="M279" s="2" t="str">
        <f>IF(sum!A272="AT",sum!B272,"*")</f>
        <v>*</v>
      </c>
      <c r="N279" s="2"/>
      <c r="O279" s="2" t="str">
        <f>IF(sum!A272="AT",sum!H272,"*")</f>
        <v>*</v>
      </c>
      <c r="R279" s="4" t="s">
        <v>186</v>
      </c>
      <c r="S279" s="4" t="s">
        <v>187</v>
      </c>
      <c r="T279" s="4">
        <v>2040</v>
      </c>
      <c r="U279" s="2" t="str">
        <f>IF(sum!A272="BC",sum!B272,"*")</f>
        <v>OTH-Light_ELE1</v>
      </c>
      <c r="V279" s="2"/>
      <c r="W279" s="2">
        <f>IF(sum!A272="BC",sum!H272,"*")</f>
        <v>0.0510874920899064</v>
      </c>
      <c r="Z279" s="4" t="s">
        <v>186</v>
      </c>
      <c r="AA279" s="4" t="s">
        <v>187</v>
      </c>
      <c r="AB279" s="4">
        <v>2040</v>
      </c>
      <c r="AC279" s="2" t="str">
        <f>IF(sum!A272="MA",sum!B272,"*")</f>
        <v>*</v>
      </c>
      <c r="AD279" s="2"/>
      <c r="AE279" s="2" t="str">
        <f>IF(sum!A272="MA",sum!H272,"*")</f>
        <v>*</v>
      </c>
      <c r="AH279" s="4" t="s">
        <v>186</v>
      </c>
      <c r="AI279" s="4" t="s">
        <v>187</v>
      </c>
      <c r="AJ279" s="4">
        <v>2040</v>
      </c>
      <c r="AK279" s="2" t="str">
        <f>IF(sum!A272="ON",sum!B272,"*")</f>
        <v>*</v>
      </c>
      <c r="AL279" s="2"/>
      <c r="AM279" s="2" t="str">
        <f>IF(sum!A272="ON",sum!H272,"*")</f>
        <v>*</v>
      </c>
      <c r="AP279" s="4" t="s">
        <v>186</v>
      </c>
      <c r="AQ279" s="4" t="s">
        <v>187</v>
      </c>
      <c r="AR279" s="4">
        <v>2040</v>
      </c>
      <c r="AS279" s="2" t="str">
        <f>IF(sum!A272="QU",sum!B272,"*")</f>
        <v>*</v>
      </c>
      <c r="AT279" s="2"/>
      <c r="AU279" s="2" t="str">
        <f>IF(sum!A272="QU",sum!H272,"*")</f>
        <v>*</v>
      </c>
      <c r="AX279" s="4" t="s">
        <v>186</v>
      </c>
      <c r="AY279" s="4" t="s">
        <v>187</v>
      </c>
      <c r="AZ279" s="4">
        <v>2040</v>
      </c>
      <c r="BA279" s="2" t="str">
        <f>IF(sum!A272="SA",sum!B272,"*")</f>
        <v>*</v>
      </c>
      <c r="BB279" s="2"/>
      <c r="BC279" s="2" t="str">
        <f>IF(sum!A272="SA",sum!H272,"*")</f>
        <v>*</v>
      </c>
    </row>
    <row r="280" spans="2:55">
      <c r="B280" s="2" t="s">
        <v>186</v>
      </c>
      <c r="C280" s="2" t="s">
        <v>187</v>
      </c>
      <c r="D280" s="2">
        <v>2040</v>
      </c>
      <c r="J280" s="2" t="s">
        <v>186</v>
      </c>
      <c r="K280" s="2" t="s">
        <v>187</v>
      </c>
      <c r="L280" s="2">
        <v>2040</v>
      </c>
      <c r="M280" s="2" t="str">
        <f>IF(sum!A273="AT",sum!B273,"*")</f>
        <v>*</v>
      </c>
      <c r="N280" s="2"/>
      <c r="O280" s="2" t="str">
        <f>IF(sum!A273="AT",sum!H273,"*")</f>
        <v>*</v>
      </c>
      <c r="R280" s="2" t="s">
        <v>186</v>
      </c>
      <c r="S280" s="2" t="s">
        <v>187</v>
      </c>
      <c r="T280" s="2">
        <v>2040</v>
      </c>
      <c r="U280" s="2" t="str">
        <f>IF(sum!A273="BC",sum!B273,"*")</f>
        <v>OTH-SpHeat_ELE1</v>
      </c>
      <c r="V280" s="2"/>
      <c r="W280" s="2">
        <f>IF(sum!A273="BC",sum!H273,"*")</f>
        <v>0.0521834894942334</v>
      </c>
      <c r="Z280" s="2" t="s">
        <v>186</v>
      </c>
      <c r="AA280" s="2" t="s">
        <v>187</v>
      </c>
      <c r="AB280" s="2">
        <v>2040</v>
      </c>
      <c r="AC280" s="2" t="str">
        <f>IF(sum!A273="MA",sum!B273,"*")</f>
        <v>*</v>
      </c>
      <c r="AD280" s="2"/>
      <c r="AE280" s="2" t="str">
        <f>IF(sum!A273="MA",sum!H273,"*")</f>
        <v>*</v>
      </c>
      <c r="AH280" s="2" t="s">
        <v>186</v>
      </c>
      <c r="AI280" s="2" t="s">
        <v>187</v>
      </c>
      <c r="AJ280" s="2">
        <v>2040</v>
      </c>
      <c r="AK280" s="2" t="str">
        <f>IF(sum!A273="ON",sum!B273,"*")</f>
        <v>*</v>
      </c>
      <c r="AL280" s="2"/>
      <c r="AM280" s="2" t="str">
        <f>IF(sum!A273="ON",sum!H273,"*")</f>
        <v>*</v>
      </c>
      <c r="AP280" s="2" t="s">
        <v>186</v>
      </c>
      <c r="AQ280" s="2" t="s">
        <v>187</v>
      </c>
      <c r="AR280" s="2">
        <v>2040</v>
      </c>
      <c r="AS280" s="2" t="str">
        <f>IF(sum!A273="QU",sum!B273,"*")</f>
        <v>*</v>
      </c>
      <c r="AT280" s="2"/>
      <c r="AU280" s="2" t="str">
        <f>IF(sum!A273="QU",sum!H273,"*")</f>
        <v>*</v>
      </c>
      <c r="AX280" s="2" t="s">
        <v>186</v>
      </c>
      <c r="AY280" s="2" t="s">
        <v>187</v>
      </c>
      <c r="AZ280" s="2">
        <v>2040</v>
      </c>
      <c r="BA280" s="2" t="str">
        <f>IF(sum!A273="SA",sum!B273,"*")</f>
        <v>*</v>
      </c>
      <c r="BB280" s="2"/>
      <c r="BC280" s="2" t="str">
        <f>IF(sum!A273="SA",sum!H273,"*")</f>
        <v>*</v>
      </c>
    </row>
    <row r="281" spans="2:55">
      <c r="B281" s="2" t="s">
        <v>186</v>
      </c>
      <c r="C281" s="2" t="s">
        <v>187</v>
      </c>
      <c r="D281" s="2">
        <v>2040</v>
      </c>
      <c r="J281" s="2" t="s">
        <v>186</v>
      </c>
      <c r="K281" s="2" t="s">
        <v>187</v>
      </c>
      <c r="L281" s="2">
        <v>2040</v>
      </c>
      <c r="M281" s="2" t="str">
        <f>IF(sum!A274="AT",sum!B274,"*")</f>
        <v>*</v>
      </c>
      <c r="N281" s="2"/>
      <c r="O281" s="2" t="str">
        <f>IF(sum!A274="AT",sum!H274,"*")</f>
        <v>*</v>
      </c>
      <c r="R281" s="2" t="s">
        <v>186</v>
      </c>
      <c r="S281" s="2" t="s">
        <v>187</v>
      </c>
      <c r="T281" s="2">
        <v>2040</v>
      </c>
      <c r="U281" s="2" t="str">
        <f>IF(sum!A274="BC",sum!B274,"*")</f>
        <v>OTH-WaterHeat_ELE1</v>
      </c>
      <c r="V281" s="2"/>
      <c r="W281" s="2">
        <f>IF(sum!A274="BC",sum!H274,"*")</f>
        <v>0.00978440428016876</v>
      </c>
      <c r="Z281" s="2" t="s">
        <v>186</v>
      </c>
      <c r="AA281" s="2" t="s">
        <v>187</v>
      </c>
      <c r="AB281" s="2">
        <v>2040</v>
      </c>
      <c r="AC281" s="2" t="str">
        <f>IF(sum!A274="MA",sum!B274,"*")</f>
        <v>*</v>
      </c>
      <c r="AD281" s="2"/>
      <c r="AE281" s="2" t="str">
        <f>IF(sum!A274="MA",sum!H274,"*")</f>
        <v>*</v>
      </c>
      <c r="AH281" s="2" t="s">
        <v>186</v>
      </c>
      <c r="AI281" s="2" t="s">
        <v>187</v>
      </c>
      <c r="AJ281" s="2">
        <v>2040</v>
      </c>
      <c r="AK281" s="2" t="str">
        <f>IF(sum!A274="ON",sum!B274,"*")</f>
        <v>*</v>
      </c>
      <c r="AL281" s="2"/>
      <c r="AM281" s="2" t="str">
        <f>IF(sum!A274="ON",sum!H274,"*")</f>
        <v>*</v>
      </c>
      <c r="AP281" s="4" t="s">
        <v>186</v>
      </c>
      <c r="AQ281" s="4" t="s">
        <v>187</v>
      </c>
      <c r="AR281" s="4">
        <v>2040</v>
      </c>
      <c r="AS281" s="2" t="str">
        <f>IF(sum!A274="QU",sum!B274,"*")</f>
        <v>*</v>
      </c>
      <c r="AT281" s="2"/>
      <c r="AU281" s="2" t="str">
        <f>IF(sum!A274="QU",sum!H274,"*")</f>
        <v>*</v>
      </c>
      <c r="AX281" s="2" t="s">
        <v>186</v>
      </c>
      <c r="AY281" s="2" t="s">
        <v>187</v>
      </c>
      <c r="AZ281" s="2">
        <v>2040</v>
      </c>
      <c r="BA281" s="2" t="str">
        <f>IF(sum!A274="SA",sum!B274,"*")</f>
        <v>*</v>
      </c>
      <c r="BB281" s="2"/>
      <c r="BC281" s="2" t="str">
        <f>IF(sum!A274="SA",sum!H274,"*")</f>
        <v>*</v>
      </c>
    </row>
    <row r="282" spans="2:55">
      <c r="B282" s="4" t="s">
        <v>186</v>
      </c>
      <c r="C282" s="4" t="s">
        <v>187</v>
      </c>
      <c r="D282" s="4">
        <v>2040</v>
      </c>
      <c r="J282" s="4" t="s">
        <v>186</v>
      </c>
      <c r="K282" s="4" t="s">
        <v>187</v>
      </c>
      <c r="L282" s="4">
        <v>2040</v>
      </c>
      <c r="M282" s="2" t="str">
        <f>IF(sum!A275="AT",sum!B275,"*")</f>
        <v>*</v>
      </c>
      <c r="N282" s="2"/>
      <c r="O282" s="2" t="str">
        <f>IF(sum!A275="AT",sum!H275,"*")</f>
        <v>*</v>
      </c>
      <c r="R282" s="4" t="s">
        <v>186</v>
      </c>
      <c r="S282" s="4" t="s">
        <v>187</v>
      </c>
      <c r="T282" s="4">
        <v>2040</v>
      </c>
      <c r="U282" s="2" t="str">
        <f>IF(sum!A275="BC",sum!B275,"*")</f>
        <v>R_ES-APP-CD_ELC1</v>
      </c>
      <c r="V282" s="2"/>
      <c r="W282" s="2">
        <f>IF(sum!A275="BC",sum!H275,"*")</f>
        <v>0.183723702413466</v>
      </c>
      <c r="Z282" s="4" t="s">
        <v>186</v>
      </c>
      <c r="AA282" s="4" t="s">
        <v>187</v>
      </c>
      <c r="AB282" s="4">
        <v>2040</v>
      </c>
      <c r="AC282" s="2" t="str">
        <f>IF(sum!A275="MA",sum!B275,"*")</f>
        <v>*</v>
      </c>
      <c r="AD282" s="2"/>
      <c r="AE282" s="2" t="str">
        <f>IF(sum!A275="MA",sum!H275,"*")</f>
        <v>*</v>
      </c>
      <c r="AH282" s="4" t="s">
        <v>186</v>
      </c>
      <c r="AI282" s="4" t="s">
        <v>187</v>
      </c>
      <c r="AJ282" s="4">
        <v>2040</v>
      </c>
      <c r="AK282" s="2" t="str">
        <f>IF(sum!A275="ON",sum!B275,"*")</f>
        <v>*</v>
      </c>
      <c r="AL282" s="2"/>
      <c r="AM282" s="2" t="str">
        <f>IF(sum!A275="ON",sum!H275,"*")</f>
        <v>*</v>
      </c>
      <c r="AP282" s="2" t="s">
        <v>186</v>
      </c>
      <c r="AQ282" s="2" t="s">
        <v>187</v>
      </c>
      <c r="AR282" s="2">
        <v>2040</v>
      </c>
      <c r="AS282" s="2" t="str">
        <f>IF(sum!A275="QU",sum!B275,"*")</f>
        <v>*</v>
      </c>
      <c r="AT282" s="2"/>
      <c r="AU282" s="2" t="str">
        <f>IF(sum!A275="QU",sum!H275,"*")</f>
        <v>*</v>
      </c>
      <c r="AX282" s="4" t="s">
        <v>186</v>
      </c>
      <c r="AY282" s="4" t="s">
        <v>187</v>
      </c>
      <c r="AZ282" s="4">
        <v>2040</v>
      </c>
      <c r="BA282" s="2" t="str">
        <f>IF(sum!A275="SA",sum!B275,"*")</f>
        <v>*</v>
      </c>
      <c r="BB282" s="2"/>
      <c r="BC282" s="2" t="str">
        <f>IF(sum!A275="SA",sum!H275,"*")</f>
        <v>*</v>
      </c>
    </row>
    <row r="283" spans="2:55">
      <c r="B283" s="2" t="s">
        <v>186</v>
      </c>
      <c r="C283" s="2" t="s">
        <v>187</v>
      </c>
      <c r="D283" s="2">
        <v>2040</v>
      </c>
      <c r="J283" s="2" t="s">
        <v>186</v>
      </c>
      <c r="K283" s="2" t="s">
        <v>187</v>
      </c>
      <c r="L283" s="2">
        <v>2040</v>
      </c>
      <c r="M283" s="2" t="str">
        <f>IF(sum!A276="AT",sum!B276,"*")</f>
        <v>*</v>
      </c>
      <c r="N283" s="2"/>
      <c r="O283" s="2" t="str">
        <f>IF(sum!A276="AT",sum!H276,"*")</f>
        <v>*</v>
      </c>
      <c r="R283" s="2" t="s">
        <v>186</v>
      </c>
      <c r="S283" s="2" t="s">
        <v>187</v>
      </c>
      <c r="T283" s="2">
        <v>2040</v>
      </c>
      <c r="U283" s="2" t="str">
        <f>IF(sum!A276="BC",sum!B276,"*")</f>
        <v>R_ES-APP-CW_ELC1</v>
      </c>
      <c r="V283" s="2"/>
      <c r="W283" s="2">
        <f>IF(sum!A276="BC",sum!H276,"*")</f>
        <v>0.0224961994750854</v>
      </c>
      <c r="Z283" s="2" t="s">
        <v>186</v>
      </c>
      <c r="AA283" s="2" t="s">
        <v>187</v>
      </c>
      <c r="AB283" s="2">
        <v>2040</v>
      </c>
      <c r="AC283" s="2" t="str">
        <f>IF(sum!A276="MA",sum!B276,"*")</f>
        <v>*</v>
      </c>
      <c r="AD283" s="2"/>
      <c r="AE283" s="2" t="str">
        <f>IF(sum!A276="MA",sum!H276,"*")</f>
        <v>*</v>
      </c>
      <c r="AH283" s="2" t="s">
        <v>186</v>
      </c>
      <c r="AI283" s="2" t="s">
        <v>187</v>
      </c>
      <c r="AJ283" s="2">
        <v>2040</v>
      </c>
      <c r="AK283" s="2" t="str">
        <f>IF(sum!A276="ON",sum!B276,"*")</f>
        <v>*</v>
      </c>
      <c r="AL283" s="2"/>
      <c r="AM283" s="2" t="str">
        <f>IF(sum!A276="ON",sum!H276,"*")</f>
        <v>*</v>
      </c>
      <c r="AP283" s="4" t="s">
        <v>186</v>
      </c>
      <c r="AQ283" s="4" t="s">
        <v>187</v>
      </c>
      <c r="AR283" s="4">
        <v>2040</v>
      </c>
      <c r="AS283" s="2" t="str">
        <f>IF(sum!A276="QU",sum!B276,"*")</f>
        <v>*</v>
      </c>
      <c r="AT283" s="2"/>
      <c r="AU283" s="2" t="str">
        <f>IF(sum!A276="QU",sum!H276,"*")</f>
        <v>*</v>
      </c>
      <c r="AX283" s="2" t="s">
        <v>186</v>
      </c>
      <c r="AY283" s="2" t="s">
        <v>187</v>
      </c>
      <c r="AZ283" s="2">
        <v>2040</v>
      </c>
      <c r="BA283" s="2" t="str">
        <f>IF(sum!A276="SA",sum!B276,"*")</f>
        <v>*</v>
      </c>
      <c r="BB283" s="2"/>
      <c r="BC283" s="2" t="str">
        <f>IF(sum!A276="SA",sum!H276,"*")</f>
        <v>*</v>
      </c>
    </row>
    <row r="284" spans="2:55">
      <c r="B284" s="2" t="s">
        <v>186</v>
      </c>
      <c r="C284" s="2" t="s">
        <v>187</v>
      </c>
      <c r="D284" s="2">
        <v>2040</v>
      </c>
      <c r="J284" s="2" t="s">
        <v>186</v>
      </c>
      <c r="K284" s="2" t="s">
        <v>187</v>
      </c>
      <c r="L284" s="2">
        <v>2040</v>
      </c>
      <c r="M284" s="2" t="str">
        <f>IF(sum!A277="AT",sum!B277,"*")</f>
        <v>*</v>
      </c>
      <c r="N284" s="2"/>
      <c r="O284" s="2" t="str">
        <f>IF(sum!A277="AT",sum!H277,"*")</f>
        <v>*</v>
      </c>
      <c r="R284" s="2" t="s">
        <v>186</v>
      </c>
      <c r="S284" s="2" t="s">
        <v>187</v>
      </c>
      <c r="T284" s="2">
        <v>2040</v>
      </c>
      <c r="U284" s="2" t="str">
        <f>IF(sum!A277="BC",sum!B277,"*")</f>
        <v>R_ES-APP-DW_ELC1</v>
      </c>
      <c r="V284" s="2"/>
      <c r="W284" s="2">
        <f>IF(sum!A277="BC",sum!H277,"*")</f>
        <v>0.0873469692008282</v>
      </c>
      <c r="Z284" s="2" t="s">
        <v>186</v>
      </c>
      <c r="AA284" s="2" t="s">
        <v>187</v>
      </c>
      <c r="AB284" s="2">
        <v>2040</v>
      </c>
      <c r="AC284" s="2" t="str">
        <f>IF(sum!A277="MA",sum!B277,"*")</f>
        <v>*</v>
      </c>
      <c r="AD284" s="2"/>
      <c r="AE284" s="2" t="str">
        <f>IF(sum!A277="MA",sum!H277,"*")</f>
        <v>*</v>
      </c>
      <c r="AH284" s="2" t="s">
        <v>186</v>
      </c>
      <c r="AI284" s="2" t="s">
        <v>187</v>
      </c>
      <c r="AJ284" s="2">
        <v>2040</v>
      </c>
      <c r="AK284" s="2" t="str">
        <f>IF(sum!A277="ON",sum!B277,"*")</f>
        <v>*</v>
      </c>
      <c r="AL284" s="2"/>
      <c r="AM284" s="2" t="str">
        <f>IF(sum!A277="ON",sum!H277,"*")</f>
        <v>*</v>
      </c>
      <c r="AP284" s="2" t="s">
        <v>186</v>
      </c>
      <c r="AQ284" s="2" t="s">
        <v>187</v>
      </c>
      <c r="AR284" s="2">
        <v>2040</v>
      </c>
      <c r="AS284" s="2" t="str">
        <f>IF(sum!A277="QU",sum!B277,"*")</f>
        <v>*</v>
      </c>
      <c r="AT284" s="2"/>
      <c r="AU284" s="2" t="str">
        <f>IF(sum!A277="QU",sum!H277,"*")</f>
        <v>*</v>
      </c>
      <c r="AX284" s="2" t="s">
        <v>186</v>
      </c>
      <c r="AY284" s="2" t="s">
        <v>187</v>
      </c>
      <c r="AZ284" s="2">
        <v>2040</v>
      </c>
      <c r="BA284" s="2" t="str">
        <f>IF(sum!A277="SA",sum!B277,"*")</f>
        <v>*</v>
      </c>
      <c r="BB284" s="2"/>
      <c r="BC284" s="2" t="str">
        <f>IF(sum!A277="SA",sum!H277,"*")</f>
        <v>*</v>
      </c>
    </row>
    <row r="285" spans="2:55">
      <c r="B285" s="4" t="s">
        <v>186</v>
      </c>
      <c r="C285" s="4" t="s">
        <v>187</v>
      </c>
      <c r="D285" s="4">
        <v>2040</v>
      </c>
      <c r="J285" s="4" t="s">
        <v>186</v>
      </c>
      <c r="K285" s="4" t="s">
        <v>187</v>
      </c>
      <c r="L285" s="4">
        <v>2040</v>
      </c>
      <c r="M285" s="2" t="str">
        <f>IF(sum!A278="AT",sum!B278,"*")</f>
        <v>*</v>
      </c>
      <c r="N285" s="2"/>
      <c r="O285" s="2" t="str">
        <f>IF(sum!A278="AT",sum!H278,"*")</f>
        <v>*</v>
      </c>
      <c r="R285" s="4" t="s">
        <v>186</v>
      </c>
      <c r="S285" s="4" t="s">
        <v>187</v>
      </c>
      <c r="T285" s="4">
        <v>2040</v>
      </c>
      <c r="U285" s="2" t="str">
        <f>IF(sum!A278="BC",sum!B278,"*")</f>
        <v>R_ES-APP-FR_ELC1</v>
      </c>
      <c r="V285" s="2"/>
      <c r="W285" s="2">
        <f>IF(sum!A278="BC",sum!H278,"*")</f>
        <v>0.01287807879243</v>
      </c>
      <c r="Z285" s="4" t="s">
        <v>186</v>
      </c>
      <c r="AA285" s="4" t="s">
        <v>187</v>
      </c>
      <c r="AB285" s="4">
        <v>2040</v>
      </c>
      <c r="AC285" s="2" t="str">
        <f>IF(sum!A278="MA",sum!B278,"*")</f>
        <v>*</v>
      </c>
      <c r="AD285" s="2"/>
      <c r="AE285" s="2" t="str">
        <f>IF(sum!A278="MA",sum!H278,"*")</f>
        <v>*</v>
      </c>
      <c r="AH285" s="4" t="s">
        <v>186</v>
      </c>
      <c r="AI285" s="4" t="s">
        <v>187</v>
      </c>
      <c r="AJ285" s="4">
        <v>2040</v>
      </c>
      <c r="AK285" s="2" t="str">
        <f>IF(sum!A278="ON",sum!B278,"*")</f>
        <v>*</v>
      </c>
      <c r="AL285" s="2"/>
      <c r="AM285" s="2" t="str">
        <f>IF(sum!A278="ON",sum!H278,"*")</f>
        <v>*</v>
      </c>
      <c r="AP285" s="4" t="s">
        <v>186</v>
      </c>
      <c r="AQ285" s="4" t="s">
        <v>187</v>
      </c>
      <c r="AR285" s="4">
        <v>2040</v>
      </c>
      <c r="AS285" s="2" t="str">
        <f>IF(sum!A278="QU",sum!B278,"*")</f>
        <v>*</v>
      </c>
      <c r="AT285" s="2"/>
      <c r="AU285" s="2" t="str">
        <f>IF(sum!A278="QU",sum!H278,"*")</f>
        <v>*</v>
      </c>
      <c r="AX285" s="4" t="s">
        <v>186</v>
      </c>
      <c r="AY285" s="4" t="s">
        <v>187</v>
      </c>
      <c r="AZ285" s="4">
        <v>2040</v>
      </c>
      <c r="BA285" s="2" t="str">
        <f>IF(sum!A278="SA",sum!B278,"*")</f>
        <v>*</v>
      </c>
      <c r="BB285" s="2"/>
      <c r="BC285" s="2" t="str">
        <f>IF(sum!A278="SA",sum!H278,"*")</f>
        <v>*</v>
      </c>
    </row>
    <row r="286" spans="2:55">
      <c r="B286" s="2" t="s">
        <v>186</v>
      </c>
      <c r="C286" s="2" t="s">
        <v>187</v>
      </c>
      <c r="D286" s="2">
        <v>2040</v>
      </c>
      <c r="J286" s="2" t="s">
        <v>186</v>
      </c>
      <c r="K286" s="2" t="s">
        <v>187</v>
      </c>
      <c r="L286" s="2">
        <v>2040</v>
      </c>
      <c r="M286" s="2" t="str">
        <f>IF(sum!A279="AT",sum!B279,"*")</f>
        <v>*</v>
      </c>
      <c r="N286" s="2"/>
      <c r="O286" s="2" t="str">
        <f>IF(sum!A279="AT",sum!H279,"*")</f>
        <v>*</v>
      </c>
      <c r="R286" s="2" t="s">
        <v>186</v>
      </c>
      <c r="S286" s="2" t="s">
        <v>187</v>
      </c>
      <c r="T286" s="2">
        <v>2040</v>
      </c>
      <c r="U286" s="2" t="str">
        <f>IF(sum!A279="BC",sum!B279,"*")</f>
        <v>R_ES-APP-OTH_ELC1</v>
      </c>
      <c r="V286" s="2"/>
      <c r="W286" s="2">
        <f>IF(sum!A279="BC",sum!H279,"*")</f>
        <v>0.221385639398146</v>
      </c>
      <c r="Z286" s="2" t="s">
        <v>186</v>
      </c>
      <c r="AA286" s="2" t="s">
        <v>187</v>
      </c>
      <c r="AB286" s="2">
        <v>2040</v>
      </c>
      <c r="AC286" s="2" t="str">
        <f>IF(sum!A279="MA",sum!B279,"*")</f>
        <v>*</v>
      </c>
      <c r="AD286" s="2"/>
      <c r="AE286" s="2" t="str">
        <f>IF(sum!A279="MA",sum!H279,"*")</f>
        <v>*</v>
      </c>
      <c r="AH286" s="2" t="s">
        <v>186</v>
      </c>
      <c r="AI286" s="2" t="s">
        <v>187</v>
      </c>
      <c r="AJ286" s="2">
        <v>2040</v>
      </c>
      <c r="AK286" s="2" t="str">
        <f>IF(sum!A279="ON",sum!B279,"*")</f>
        <v>*</v>
      </c>
      <c r="AL286" s="2"/>
      <c r="AM286" s="2" t="str">
        <f>IF(sum!A279="ON",sum!H279,"*")</f>
        <v>*</v>
      </c>
      <c r="AP286" s="2" t="s">
        <v>186</v>
      </c>
      <c r="AQ286" s="2" t="s">
        <v>187</v>
      </c>
      <c r="AR286" s="2">
        <v>2040</v>
      </c>
      <c r="AS286" s="2" t="str">
        <f>IF(sum!A279="QU",sum!B279,"*")</f>
        <v>*</v>
      </c>
      <c r="AT286" s="2"/>
      <c r="AU286" s="2" t="str">
        <f>IF(sum!A279="QU",sum!H279,"*")</f>
        <v>*</v>
      </c>
      <c r="AX286" s="2" t="s">
        <v>186</v>
      </c>
      <c r="AY286" s="2" t="s">
        <v>187</v>
      </c>
      <c r="AZ286" s="2">
        <v>2040</v>
      </c>
      <c r="BA286" s="2" t="str">
        <f>IF(sum!A279="SA",sum!B279,"*")</f>
        <v>*</v>
      </c>
      <c r="BB286" s="2"/>
      <c r="BC286" s="2" t="str">
        <f>IF(sum!A279="SA",sum!H279,"*")</f>
        <v>*</v>
      </c>
    </row>
    <row r="287" spans="2:55">
      <c r="B287" s="2" t="s">
        <v>186</v>
      </c>
      <c r="C287" s="2" t="s">
        <v>187</v>
      </c>
      <c r="D287" s="2">
        <v>2040</v>
      </c>
      <c r="J287" s="2" t="s">
        <v>186</v>
      </c>
      <c r="K287" s="2" t="s">
        <v>187</v>
      </c>
      <c r="L287" s="2">
        <v>2040</v>
      </c>
      <c r="M287" s="2" t="str">
        <f>IF(sum!A280="AT",sum!B280,"*")</f>
        <v>*</v>
      </c>
      <c r="N287" s="2"/>
      <c r="O287" s="2" t="str">
        <f>IF(sum!A280="AT",sum!H280,"*")</f>
        <v>*</v>
      </c>
      <c r="R287" s="2" t="s">
        <v>186</v>
      </c>
      <c r="S287" s="2" t="s">
        <v>187</v>
      </c>
      <c r="T287" s="2">
        <v>2040</v>
      </c>
      <c r="U287" s="2" t="str">
        <f>IF(sum!A280="BC",sum!B280,"*")</f>
        <v>R_ES-APP-RA_ELC1</v>
      </c>
      <c r="V287" s="2"/>
      <c r="W287" s="2">
        <f>IF(sum!A280="BC",sum!H280,"*")</f>
        <v>0.148315651406536</v>
      </c>
      <c r="Z287" s="2" t="s">
        <v>186</v>
      </c>
      <c r="AA287" s="2" t="s">
        <v>187</v>
      </c>
      <c r="AB287" s="2">
        <v>2040</v>
      </c>
      <c r="AC287" s="2" t="str">
        <f>IF(sum!A280="MA",sum!B280,"*")</f>
        <v>*</v>
      </c>
      <c r="AD287" s="2"/>
      <c r="AE287" s="2" t="str">
        <f>IF(sum!A280="MA",sum!H280,"*")</f>
        <v>*</v>
      </c>
      <c r="AH287" s="2" t="s">
        <v>186</v>
      </c>
      <c r="AI287" s="2" t="s">
        <v>187</v>
      </c>
      <c r="AJ287" s="2">
        <v>2040</v>
      </c>
      <c r="AK287" s="2" t="str">
        <f>IF(sum!A280="ON",sum!B280,"*")</f>
        <v>*</v>
      </c>
      <c r="AL287" s="2"/>
      <c r="AM287" s="2" t="str">
        <f>IF(sum!A280="ON",sum!H280,"*")</f>
        <v>*</v>
      </c>
      <c r="AP287" s="4" t="s">
        <v>186</v>
      </c>
      <c r="AQ287" s="4" t="s">
        <v>187</v>
      </c>
      <c r="AR287" s="4">
        <v>2040</v>
      </c>
      <c r="AS287" s="2" t="str">
        <f>IF(sum!A280="QU",sum!B280,"*")</f>
        <v>*</v>
      </c>
      <c r="AT287" s="2"/>
      <c r="AU287" s="2" t="str">
        <f>IF(sum!A280="QU",sum!H280,"*")</f>
        <v>*</v>
      </c>
      <c r="AX287" s="2" t="s">
        <v>186</v>
      </c>
      <c r="AY287" s="2" t="s">
        <v>187</v>
      </c>
      <c r="AZ287" s="2">
        <v>2040</v>
      </c>
      <c r="BA287" s="2" t="str">
        <f>IF(sum!A280="SA",sum!B280,"*")</f>
        <v>*</v>
      </c>
      <c r="BB287" s="2"/>
      <c r="BC287" s="2" t="str">
        <f>IF(sum!A280="SA",sum!H280,"*")</f>
        <v>*</v>
      </c>
    </row>
    <row r="288" spans="2:55">
      <c r="B288" s="4" t="s">
        <v>186</v>
      </c>
      <c r="C288" s="4" t="s">
        <v>187</v>
      </c>
      <c r="D288" s="4">
        <v>2040</v>
      </c>
      <c r="J288" s="4" t="s">
        <v>186</v>
      </c>
      <c r="K288" s="4" t="s">
        <v>187</v>
      </c>
      <c r="L288" s="4">
        <v>2040</v>
      </c>
      <c r="M288" s="2" t="str">
        <f>IF(sum!A281="AT",sum!B281,"*")</f>
        <v>*</v>
      </c>
      <c r="N288" s="2"/>
      <c r="O288" s="2" t="str">
        <f>IF(sum!A281="AT",sum!H281,"*")</f>
        <v>*</v>
      </c>
      <c r="R288" s="4" t="s">
        <v>186</v>
      </c>
      <c r="S288" s="4" t="s">
        <v>187</v>
      </c>
      <c r="T288" s="4">
        <v>2040</v>
      </c>
      <c r="U288" s="2" t="str">
        <f>IF(sum!A281="BC",sum!B281,"*")</f>
        <v>R_ES-APP-RE_ELC1</v>
      </c>
      <c r="V288" s="2"/>
      <c r="W288" s="2">
        <f>IF(sum!A281="BC",sum!H281,"*")</f>
        <v>0.0470863087938539</v>
      </c>
      <c r="Z288" s="4" t="s">
        <v>186</v>
      </c>
      <c r="AA288" s="4" t="s">
        <v>187</v>
      </c>
      <c r="AB288" s="4">
        <v>2040</v>
      </c>
      <c r="AC288" s="2" t="str">
        <f>IF(sum!A281="MA",sum!B281,"*")</f>
        <v>*</v>
      </c>
      <c r="AD288" s="2"/>
      <c r="AE288" s="2" t="str">
        <f>IF(sum!A281="MA",sum!H281,"*")</f>
        <v>*</v>
      </c>
      <c r="AH288" s="4" t="s">
        <v>186</v>
      </c>
      <c r="AI288" s="4" t="s">
        <v>187</v>
      </c>
      <c r="AJ288" s="4">
        <v>2040</v>
      </c>
      <c r="AK288" s="2" t="str">
        <f>IF(sum!A281="ON",sum!B281,"*")</f>
        <v>*</v>
      </c>
      <c r="AL288" s="2"/>
      <c r="AM288" s="2" t="str">
        <f>IF(sum!A281="ON",sum!H281,"*")</f>
        <v>*</v>
      </c>
      <c r="AP288" s="2" t="s">
        <v>186</v>
      </c>
      <c r="AQ288" s="2" t="s">
        <v>187</v>
      </c>
      <c r="AR288" s="2">
        <v>2040</v>
      </c>
      <c r="AS288" s="2" t="str">
        <f>IF(sum!A281="QU",sum!B281,"*")</f>
        <v>*</v>
      </c>
      <c r="AT288" s="2"/>
      <c r="AU288" s="2" t="str">
        <f>IF(sum!A281="QU",sum!H281,"*")</f>
        <v>*</v>
      </c>
      <c r="AX288" s="4" t="s">
        <v>186</v>
      </c>
      <c r="AY288" s="4" t="s">
        <v>187</v>
      </c>
      <c r="AZ288" s="4">
        <v>2040</v>
      </c>
      <c r="BA288" s="2" t="str">
        <f>IF(sum!A281="SA",sum!B281,"*")</f>
        <v>*</v>
      </c>
      <c r="BB288" s="2"/>
      <c r="BC288" s="2" t="str">
        <f>IF(sum!A281="SA",sum!H281,"*")</f>
        <v>*</v>
      </c>
    </row>
    <row r="289" spans="2:55">
      <c r="B289" s="2" t="s">
        <v>186</v>
      </c>
      <c r="C289" s="2" t="s">
        <v>187</v>
      </c>
      <c r="D289" s="2">
        <v>2040</v>
      </c>
      <c r="J289" s="2" t="s">
        <v>186</v>
      </c>
      <c r="K289" s="2" t="s">
        <v>187</v>
      </c>
      <c r="L289" s="2">
        <v>2040</v>
      </c>
      <c r="M289" s="2" t="str">
        <f>IF(sum!A282="AT",sum!B282,"*")</f>
        <v>*</v>
      </c>
      <c r="N289" s="2"/>
      <c r="O289" s="2" t="str">
        <f>IF(sum!A282="AT",sum!H282,"*")</f>
        <v>*</v>
      </c>
      <c r="R289" s="2" t="s">
        <v>186</v>
      </c>
      <c r="S289" s="2" t="s">
        <v>187</v>
      </c>
      <c r="T289" s="2">
        <v>2040</v>
      </c>
      <c r="U289" s="2" t="str">
        <f>IF(sum!A282="BC",sum!B282,"*")</f>
        <v>R_ES-LI_ELC1</v>
      </c>
      <c r="V289" s="2"/>
      <c r="W289" s="2">
        <f>IF(sum!A282="BC",sum!H282,"*")</f>
        <v>0.37464354424819</v>
      </c>
      <c r="Z289" s="2" t="s">
        <v>186</v>
      </c>
      <c r="AA289" s="2" t="s">
        <v>187</v>
      </c>
      <c r="AB289" s="2">
        <v>2040</v>
      </c>
      <c r="AC289" s="2" t="str">
        <f>IF(sum!A282="MA",sum!B282,"*")</f>
        <v>*</v>
      </c>
      <c r="AD289" s="2"/>
      <c r="AE289" s="2" t="str">
        <f>IF(sum!A282="MA",sum!H282,"*")</f>
        <v>*</v>
      </c>
      <c r="AH289" s="2" t="s">
        <v>186</v>
      </c>
      <c r="AI289" s="2" t="s">
        <v>187</v>
      </c>
      <c r="AJ289" s="2">
        <v>2040</v>
      </c>
      <c r="AK289" s="2" t="str">
        <f>IF(sum!A282="ON",sum!B282,"*")</f>
        <v>*</v>
      </c>
      <c r="AL289" s="2"/>
      <c r="AM289" s="2" t="str">
        <f>IF(sum!A282="ON",sum!H282,"*")</f>
        <v>*</v>
      </c>
      <c r="AP289" s="4" t="s">
        <v>186</v>
      </c>
      <c r="AQ289" s="4" t="s">
        <v>187</v>
      </c>
      <c r="AR289" s="4">
        <v>2040</v>
      </c>
      <c r="AS289" s="2" t="str">
        <f>IF(sum!A282="QU",sum!B282,"*")</f>
        <v>*</v>
      </c>
      <c r="AT289" s="2"/>
      <c r="AU289" s="2" t="str">
        <f>IF(sum!A282="QU",sum!H282,"*")</f>
        <v>*</v>
      </c>
      <c r="AX289" s="2" t="s">
        <v>186</v>
      </c>
      <c r="AY289" s="2" t="s">
        <v>187</v>
      </c>
      <c r="AZ289" s="2">
        <v>2040</v>
      </c>
      <c r="BA289" s="2" t="str">
        <f>IF(sum!A282="SA",sum!B282,"*")</f>
        <v>*</v>
      </c>
      <c r="BB289" s="2"/>
      <c r="BC289" s="2" t="str">
        <f>IF(sum!A282="SA",sum!H282,"*")</f>
        <v>*</v>
      </c>
    </row>
    <row r="290" spans="2:55">
      <c r="B290" s="2" t="s">
        <v>186</v>
      </c>
      <c r="C290" s="2" t="s">
        <v>187</v>
      </c>
      <c r="D290" s="2">
        <v>2040</v>
      </c>
      <c r="J290" s="2" t="s">
        <v>186</v>
      </c>
      <c r="K290" s="2" t="s">
        <v>187</v>
      </c>
      <c r="L290" s="2">
        <v>2040</v>
      </c>
      <c r="M290" s="2" t="str">
        <f>IF(sum!A283="AT",sum!B283,"*")</f>
        <v>*</v>
      </c>
      <c r="N290" s="2"/>
      <c r="O290" s="2" t="str">
        <f>IF(sum!A283="AT",sum!H283,"*")</f>
        <v>*</v>
      </c>
      <c r="R290" s="2" t="s">
        <v>186</v>
      </c>
      <c r="S290" s="2" t="s">
        <v>187</v>
      </c>
      <c r="T290" s="2">
        <v>2040</v>
      </c>
      <c r="U290" s="2" t="str">
        <f>IF(sum!A283="BC",sum!B283,"*")</f>
        <v>R_ES-SC-AP_ELC1_ROOM_CENTRAL</v>
      </c>
      <c r="V290" s="2"/>
      <c r="W290" s="2">
        <f>IF(sum!A283="BC",sum!H283,"*")</f>
        <v>0.0142150251115553</v>
      </c>
      <c r="Z290" s="2" t="s">
        <v>186</v>
      </c>
      <c r="AA290" s="2" t="s">
        <v>187</v>
      </c>
      <c r="AB290" s="2">
        <v>2040</v>
      </c>
      <c r="AC290" s="2" t="str">
        <f>IF(sum!A283="MA",sum!B283,"*")</f>
        <v>*</v>
      </c>
      <c r="AD290" s="2"/>
      <c r="AE290" s="2" t="str">
        <f>IF(sum!A283="MA",sum!H283,"*")</f>
        <v>*</v>
      </c>
      <c r="AH290" s="2" t="s">
        <v>186</v>
      </c>
      <c r="AI290" s="2" t="s">
        <v>187</v>
      </c>
      <c r="AJ290" s="2">
        <v>2040</v>
      </c>
      <c r="AK290" s="2" t="str">
        <f>IF(sum!A283="ON",sum!B283,"*")</f>
        <v>*</v>
      </c>
      <c r="AL290" s="2"/>
      <c r="AM290" s="2" t="str">
        <f>IF(sum!A283="ON",sum!H283,"*")</f>
        <v>*</v>
      </c>
      <c r="AP290" s="2" t="s">
        <v>186</v>
      </c>
      <c r="AQ290" s="2" t="s">
        <v>187</v>
      </c>
      <c r="AR290" s="2">
        <v>2040</v>
      </c>
      <c r="AS290" s="2" t="str">
        <f>IF(sum!A283="QU",sum!B283,"*")</f>
        <v>*</v>
      </c>
      <c r="AT290" s="2"/>
      <c r="AU290" s="2" t="str">
        <f>IF(sum!A283="QU",sum!H283,"*")</f>
        <v>*</v>
      </c>
      <c r="AX290" s="2" t="s">
        <v>186</v>
      </c>
      <c r="AY290" s="2" t="s">
        <v>187</v>
      </c>
      <c r="AZ290" s="2">
        <v>2040</v>
      </c>
      <c r="BA290" s="2" t="str">
        <f>IF(sum!A283="SA",sum!B283,"*")</f>
        <v>*</v>
      </c>
      <c r="BB290" s="2"/>
      <c r="BC290" s="2" t="str">
        <f>IF(sum!A283="SA",sum!H283,"*")</f>
        <v>*</v>
      </c>
    </row>
    <row r="291" spans="2:55">
      <c r="B291" s="4" t="s">
        <v>186</v>
      </c>
      <c r="C291" s="4" t="s">
        <v>187</v>
      </c>
      <c r="D291" s="4">
        <v>2040</v>
      </c>
      <c r="J291" s="4" t="s">
        <v>186</v>
      </c>
      <c r="K291" s="4" t="s">
        <v>187</v>
      </c>
      <c r="L291" s="4">
        <v>2040</v>
      </c>
      <c r="M291" s="2" t="str">
        <f>IF(sum!A284="AT",sum!B284,"*")</f>
        <v>*</v>
      </c>
      <c r="N291" s="2"/>
      <c r="O291" s="2" t="str">
        <f>IF(sum!A284="AT",sum!H284,"*")</f>
        <v>*</v>
      </c>
      <c r="R291" s="4" t="s">
        <v>186</v>
      </c>
      <c r="S291" s="4" t="s">
        <v>187</v>
      </c>
      <c r="T291" s="4">
        <v>2040</v>
      </c>
      <c r="U291" s="2" t="str">
        <f>IF(sum!A284="BC",sum!B284,"*")</f>
        <v>R_ES-SC-MOB_ELC1_ROOM_CENTRAL</v>
      </c>
      <c r="V291" s="2"/>
      <c r="W291" s="2">
        <f>IF(sum!A284="BC",sum!H284,"*")</f>
        <v>0.00140393899038273</v>
      </c>
      <c r="Z291" s="4" t="s">
        <v>186</v>
      </c>
      <c r="AA291" s="4" t="s">
        <v>187</v>
      </c>
      <c r="AB291" s="4">
        <v>2040</v>
      </c>
      <c r="AC291" s="2" t="str">
        <f>IF(sum!A284="MA",sum!B284,"*")</f>
        <v>*</v>
      </c>
      <c r="AD291" s="2"/>
      <c r="AE291" s="2" t="str">
        <f>IF(sum!A284="MA",sum!H284,"*")</f>
        <v>*</v>
      </c>
      <c r="AH291" s="4" t="s">
        <v>186</v>
      </c>
      <c r="AI291" s="4" t="s">
        <v>187</v>
      </c>
      <c r="AJ291" s="4">
        <v>2040</v>
      </c>
      <c r="AK291" s="2" t="str">
        <f>IF(sum!A284="ON",sum!B284,"*")</f>
        <v>*</v>
      </c>
      <c r="AL291" s="2"/>
      <c r="AM291" s="2" t="str">
        <f>IF(sum!A284="ON",sum!H284,"*")</f>
        <v>*</v>
      </c>
      <c r="AP291" s="4" t="s">
        <v>186</v>
      </c>
      <c r="AQ291" s="4" t="s">
        <v>187</v>
      </c>
      <c r="AR291" s="4">
        <v>2040</v>
      </c>
      <c r="AS291" s="2" t="str">
        <f>IF(sum!A284="QU",sum!B284,"*")</f>
        <v>*</v>
      </c>
      <c r="AT291" s="2"/>
      <c r="AU291" s="2" t="str">
        <f>IF(sum!A284="QU",sum!H284,"*")</f>
        <v>*</v>
      </c>
      <c r="AX291" s="4" t="s">
        <v>186</v>
      </c>
      <c r="AY291" s="4" t="s">
        <v>187</v>
      </c>
      <c r="AZ291" s="4">
        <v>2040</v>
      </c>
      <c r="BA291" s="2" t="str">
        <f>IF(sum!A284="SA",sum!B284,"*")</f>
        <v>*</v>
      </c>
      <c r="BB291" s="2"/>
      <c r="BC291" s="2" t="str">
        <f>IF(sum!A284="SA",sum!H284,"*")</f>
        <v>*</v>
      </c>
    </row>
    <row r="292" spans="2:55">
      <c r="B292" s="2" t="s">
        <v>186</v>
      </c>
      <c r="C292" s="2" t="s">
        <v>187</v>
      </c>
      <c r="D292" s="2">
        <v>2040</v>
      </c>
      <c r="J292" s="2" t="s">
        <v>186</v>
      </c>
      <c r="K292" s="2" t="s">
        <v>187</v>
      </c>
      <c r="L292" s="2">
        <v>2040</v>
      </c>
      <c r="M292" s="2" t="str">
        <f>IF(sum!A285="AT",sum!B285,"*")</f>
        <v>*</v>
      </c>
      <c r="N292" s="2"/>
      <c r="O292" s="2" t="str">
        <f>IF(sum!A285="AT",sum!H285,"*")</f>
        <v>*</v>
      </c>
      <c r="R292" s="2" t="s">
        <v>186</v>
      </c>
      <c r="S292" s="2" t="s">
        <v>187</v>
      </c>
      <c r="T292" s="2">
        <v>2040</v>
      </c>
      <c r="U292" s="2" t="str">
        <f>IF(sum!A285="BC",sum!B285,"*")</f>
        <v>R_ES-SC-SA_ELC1_ROOM_CENTRAL</v>
      </c>
      <c r="V292" s="2"/>
      <c r="W292" s="2">
        <f>IF(sum!A285="BC",sum!H285,"*")</f>
        <v>0.00485762183304392</v>
      </c>
      <c r="Z292" s="2" t="s">
        <v>186</v>
      </c>
      <c r="AA292" s="2" t="s">
        <v>187</v>
      </c>
      <c r="AB292" s="2">
        <v>2040</v>
      </c>
      <c r="AC292" s="2" t="str">
        <f>IF(sum!A285="MA",sum!B285,"*")</f>
        <v>*</v>
      </c>
      <c r="AD292" s="2"/>
      <c r="AE292" s="2" t="str">
        <f>IF(sum!A285="MA",sum!H285,"*")</f>
        <v>*</v>
      </c>
      <c r="AH292" s="2" t="s">
        <v>186</v>
      </c>
      <c r="AI292" s="2" t="s">
        <v>187</v>
      </c>
      <c r="AJ292" s="2">
        <v>2040</v>
      </c>
      <c r="AK292" s="2" t="str">
        <f>IF(sum!A285="ON",sum!B285,"*")</f>
        <v>*</v>
      </c>
      <c r="AL292" s="2"/>
      <c r="AM292" s="2" t="str">
        <f>IF(sum!A285="ON",sum!H285,"*")</f>
        <v>*</v>
      </c>
      <c r="AP292" s="2" t="s">
        <v>186</v>
      </c>
      <c r="AQ292" s="2" t="s">
        <v>187</v>
      </c>
      <c r="AR292" s="2">
        <v>2040</v>
      </c>
      <c r="AS292" s="2" t="str">
        <f>IF(sum!A285="QU",sum!B285,"*")</f>
        <v>*</v>
      </c>
      <c r="AT292" s="2"/>
      <c r="AU292" s="2" t="str">
        <f>IF(sum!A285="QU",sum!H285,"*")</f>
        <v>*</v>
      </c>
      <c r="AX292" s="2" t="s">
        <v>186</v>
      </c>
      <c r="AY292" s="2" t="s">
        <v>187</v>
      </c>
      <c r="AZ292" s="2">
        <v>2040</v>
      </c>
      <c r="BA292" s="2" t="str">
        <f>IF(sum!A285="SA",sum!B285,"*")</f>
        <v>*</v>
      </c>
      <c r="BB292" s="2"/>
      <c r="BC292" s="2" t="str">
        <f>IF(sum!A285="SA",sum!H285,"*")</f>
        <v>*</v>
      </c>
    </row>
    <row r="293" spans="2:55">
      <c r="B293" s="2" t="s">
        <v>186</v>
      </c>
      <c r="C293" s="2" t="s">
        <v>187</v>
      </c>
      <c r="D293" s="2">
        <v>2040</v>
      </c>
      <c r="J293" s="2" t="s">
        <v>186</v>
      </c>
      <c r="K293" s="2" t="s">
        <v>187</v>
      </c>
      <c r="L293" s="2">
        <v>2040</v>
      </c>
      <c r="M293" s="2" t="str">
        <f>IF(sum!A286="AT",sum!B286,"*")</f>
        <v>*</v>
      </c>
      <c r="N293" s="2"/>
      <c r="O293" s="2" t="str">
        <f>IF(sum!A286="AT",sum!H286,"*")</f>
        <v>*</v>
      </c>
      <c r="R293" s="2" t="s">
        <v>186</v>
      </c>
      <c r="S293" s="2" t="s">
        <v>187</v>
      </c>
      <c r="T293" s="2">
        <v>2040</v>
      </c>
      <c r="U293" s="2" t="str">
        <f>IF(sum!A286="BC",sum!B286,"*")</f>
        <v>R_ES-SC-SD_ELC1_ROOM_CENTRAL</v>
      </c>
      <c r="V293" s="2"/>
      <c r="W293" s="2">
        <f>IF(sum!A286="BC",sum!H286,"*")</f>
        <v>0.0183897896009138</v>
      </c>
      <c r="Z293" s="2" t="s">
        <v>186</v>
      </c>
      <c r="AA293" s="2" t="s">
        <v>187</v>
      </c>
      <c r="AB293" s="2">
        <v>2040</v>
      </c>
      <c r="AC293" s="2" t="str">
        <f>IF(sum!A286="MA",sum!B286,"*")</f>
        <v>*</v>
      </c>
      <c r="AD293" s="2"/>
      <c r="AE293" s="2" t="str">
        <f>IF(sum!A286="MA",sum!H286,"*")</f>
        <v>*</v>
      </c>
      <c r="AH293" s="2" t="s">
        <v>186</v>
      </c>
      <c r="AI293" s="2" t="s">
        <v>187</v>
      </c>
      <c r="AJ293" s="2">
        <v>2040</v>
      </c>
      <c r="AK293" s="2" t="str">
        <f>IF(sum!A286="ON",sum!B286,"*")</f>
        <v>*</v>
      </c>
      <c r="AL293" s="2"/>
      <c r="AM293" s="2" t="str">
        <f>IF(sum!A286="ON",sum!H286,"*")</f>
        <v>*</v>
      </c>
      <c r="AP293" s="4" t="s">
        <v>186</v>
      </c>
      <c r="AQ293" s="4" t="s">
        <v>187</v>
      </c>
      <c r="AR293" s="4">
        <v>2040</v>
      </c>
      <c r="AS293" s="2" t="str">
        <f>IF(sum!A286="QU",sum!B286,"*")</f>
        <v>*</v>
      </c>
      <c r="AT293" s="2"/>
      <c r="AU293" s="2" t="str">
        <f>IF(sum!A286="QU",sum!H286,"*")</f>
        <v>*</v>
      </c>
      <c r="AX293" s="2" t="s">
        <v>186</v>
      </c>
      <c r="AY293" s="2" t="s">
        <v>187</v>
      </c>
      <c r="AZ293" s="2">
        <v>2040</v>
      </c>
      <c r="BA293" s="2" t="str">
        <f>IF(sum!A286="SA",sum!B286,"*")</f>
        <v>*</v>
      </c>
      <c r="BB293" s="2"/>
      <c r="BC293" s="2" t="str">
        <f>IF(sum!A286="SA",sum!H286,"*")</f>
        <v>*</v>
      </c>
    </row>
    <row r="294" spans="2:55">
      <c r="B294" s="4" t="s">
        <v>186</v>
      </c>
      <c r="C294" s="4" t="s">
        <v>187</v>
      </c>
      <c r="D294" s="4">
        <v>2040</v>
      </c>
      <c r="J294" s="4" t="s">
        <v>186</v>
      </c>
      <c r="K294" s="4" t="s">
        <v>187</v>
      </c>
      <c r="L294" s="4">
        <v>2040</v>
      </c>
      <c r="M294" s="2" t="str">
        <f>IF(sum!A287="AT",sum!B287,"*")</f>
        <v>*</v>
      </c>
      <c r="N294" s="2"/>
      <c r="O294" s="2" t="str">
        <f>IF(sum!A287="AT",sum!H287,"*")</f>
        <v>*</v>
      </c>
      <c r="R294" s="4" t="s">
        <v>186</v>
      </c>
      <c r="S294" s="4" t="s">
        <v>187</v>
      </c>
      <c r="T294" s="4">
        <v>2040</v>
      </c>
      <c r="U294" s="2" t="str">
        <f>IF(sum!A287="BC",sum!B287,"*")</f>
        <v>R_ES-SH-AP_ELC1</v>
      </c>
      <c r="V294" s="2"/>
      <c r="W294" s="2">
        <f>IF(sum!A287="BC",sum!H287,"*")</f>
        <v>0.0182350919292168</v>
      </c>
      <c r="Z294" s="4" t="s">
        <v>186</v>
      </c>
      <c r="AA294" s="4" t="s">
        <v>187</v>
      </c>
      <c r="AB294" s="4">
        <v>2040</v>
      </c>
      <c r="AC294" s="2" t="str">
        <f>IF(sum!A287="MA",sum!B287,"*")</f>
        <v>*</v>
      </c>
      <c r="AD294" s="2"/>
      <c r="AE294" s="2" t="str">
        <f>IF(sum!A287="MA",sum!H287,"*")</f>
        <v>*</v>
      </c>
      <c r="AH294" s="4" t="s">
        <v>186</v>
      </c>
      <c r="AI294" s="4" t="s">
        <v>187</v>
      </c>
      <c r="AJ294" s="4">
        <v>2040</v>
      </c>
      <c r="AK294" s="2" t="str">
        <f>IF(sum!A287="ON",sum!B287,"*")</f>
        <v>*</v>
      </c>
      <c r="AL294" s="2"/>
      <c r="AM294" s="2" t="str">
        <f>IF(sum!A287="ON",sum!H287,"*")</f>
        <v>*</v>
      </c>
      <c r="AP294" s="2" t="s">
        <v>186</v>
      </c>
      <c r="AQ294" s="2" t="s">
        <v>187</v>
      </c>
      <c r="AR294" s="2">
        <v>2040</v>
      </c>
      <c r="AS294" s="2" t="str">
        <f>IF(sum!A287="QU",sum!B287,"*")</f>
        <v>*</v>
      </c>
      <c r="AT294" s="2"/>
      <c r="AU294" s="2" t="str">
        <f>IF(sum!A287="QU",sum!H287,"*")</f>
        <v>*</v>
      </c>
      <c r="AX294" s="4" t="s">
        <v>186</v>
      </c>
      <c r="AY294" s="4" t="s">
        <v>187</v>
      </c>
      <c r="AZ294" s="4">
        <v>2040</v>
      </c>
      <c r="BA294" s="2" t="str">
        <f>IF(sum!A287="SA",sum!B287,"*")</f>
        <v>*</v>
      </c>
      <c r="BB294" s="2"/>
      <c r="BC294" s="2" t="str">
        <f>IF(sum!A287="SA",sum!H287,"*")</f>
        <v>*</v>
      </c>
    </row>
    <row r="295" spans="2:55">
      <c r="B295" s="2" t="s">
        <v>186</v>
      </c>
      <c r="C295" s="2" t="s">
        <v>187</v>
      </c>
      <c r="D295" s="2">
        <v>2040</v>
      </c>
      <c r="J295" s="2" t="s">
        <v>186</v>
      </c>
      <c r="K295" s="2" t="s">
        <v>187</v>
      </c>
      <c r="L295" s="2">
        <v>2040</v>
      </c>
      <c r="M295" s="2" t="str">
        <f>IF(sum!A288="AT",sum!B288,"*")</f>
        <v>*</v>
      </c>
      <c r="N295" s="2"/>
      <c r="O295" s="2" t="str">
        <f>IF(sum!A288="AT",sum!H288,"*")</f>
        <v>*</v>
      </c>
      <c r="R295" s="2" t="s">
        <v>186</v>
      </c>
      <c r="S295" s="2" t="s">
        <v>187</v>
      </c>
      <c r="T295" s="2">
        <v>2040</v>
      </c>
      <c r="U295" s="2" t="str">
        <f>IF(sum!A288="BC",sum!B288,"*")</f>
        <v>R_ES-SH-AP_HET1</v>
      </c>
      <c r="V295" s="2"/>
      <c r="W295" s="2">
        <f>IF(sum!A288="BC",sum!H288,"*")</f>
        <v>0</v>
      </c>
      <c r="Z295" s="2" t="s">
        <v>186</v>
      </c>
      <c r="AA295" s="2" t="s">
        <v>187</v>
      </c>
      <c r="AB295" s="2">
        <v>2040</v>
      </c>
      <c r="AC295" s="2" t="str">
        <f>IF(sum!A288="MA",sum!B288,"*")</f>
        <v>*</v>
      </c>
      <c r="AD295" s="2"/>
      <c r="AE295" s="2" t="str">
        <f>IF(sum!A288="MA",sum!H288,"*")</f>
        <v>*</v>
      </c>
      <c r="AH295" s="2" t="s">
        <v>186</v>
      </c>
      <c r="AI295" s="2" t="s">
        <v>187</v>
      </c>
      <c r="AJ295" s="2">
        <v>2040</v>
      </c>
      <c r="AK295" s="2" t="str">
        <f>IF(sum!A288="ON",sum!B288,"*")</f>
        <v>*</v>
      </c>
      <c r="AL295" s="2"/>
      <c r="AM295" s="2" t="str">
        <f>IF(sum!A288="ON",sum!H288,"*")</f>
        <v>*</v>
      </c>
      <c r="AP295" s="4" t="s">
        <v>186</v>
      </c>
      <c r="AQ295" s="4" t="s">
        <v>187</v>
      </c>
      <c r="AR295" s="4">
        <v>2040</v>
      </c>
      <c r="AS295" s="2" t="str">
        <f>IF(sum!A288="QU",sum!B288,"*")</f>
        <v>*</v>
      </c>
      <c r="AT295" s="2"/>
      <c r="AU295" s="2" t="str">
        <f>IF(sum!A288="QU",sum!H288,"*")</f>
        <v>*</v>
      </c>
      <c r="AX295" s="2" t="s">
        <v>186</v>
      </c>
      <c r="AY295" s="2" t="s">
        <v>187</v>
      </c>
      <c r="AZ295" s="2">
        <v>2040</v>
      </c>
      <c r="BA295" s="2" t="str">
        <f>IF(sum!A288="SA",sum!B288,"*")</f>
        <v>*</v>
      </c>
      <c r="BB295" s="2"/>
      <c r="BC295" s="2" t="str">
        <f>IF(sum!A288="SA",sum!H288,"*")</f>
        <v>*</v>
      </c>
    </row>
    <row r="296" spans="2:55">
      <c r="B296" s="2" t="s">
        <v>186</v>
      </c>
      <c r="C296" s="2" t="s">
        <v>187</v>
      </c>
      <c r="D296" s="2">
        <v>2040</v>
      </c>
      <c r="J296" s="2" t="s">
        <v>186</v>
      </c>
      <c r="K296" s="2" t="s">
        <v>187</v>
      </c>
      <c r="L296" s="2">
        <v>2040</v>
      </c>
      <c r="M296" s="2" t="str">
        <f>IF(sum!A289="AT",sum!B289,"*")</f>
        <v>*</v>
      </c>
      <c r="N296" s="2"/>
      <c r="O296" s="2" t="str">
        <f>IF(sum!A289="AT",sum!H289,"*")</f>
        <v>*</v>
      </c>
      <c r="R296" s="2" t="s">
        <v>186</v>
      </c>
      <c r="S296" s="2" t="s">
        <v>187</v>
      </c>
      <c r="T296" s="2">
        <v>2040</v>
      </c>
      <c r="U296" s="2" t="str">
        <f>IF(sum!A289="BC",sum!B289,"*")</f>
        <v>R_ES-SH-MOB_ELC1</v>
      </c>
      <c r="V296" s="2"/>
      <c r="W296" s="2">
        <f>IF(sum!A289="BC",sum!H289,"*")</f>
        <v>0</v>
      </c>
      <c r="Z296" s="2" t="s">
        <v>186</v>
      </c>
      <c r="AA296" s="2" t="s">
        <v>187</v>
      </c>
      <c r="AB296" s="2">
        <v>2040</v>
      </c>
      <c r="AC296" s="2" t="str">
        <f>IF(sum!A289="MA",sum!B289,"*")</f>
        <v>*</v>
      </c>
      <c r="AD296" s="2"/>
      <c r="AE296" s="2" t="str">
        <f>IF(sum!A289="MA",sum!H289,"*")</f>
        <v>*</v>
      </c>
      <c r="AH296" s="2" t="s">
        <v>186</v>
      </c>
      <c r="AI296" s="2" t="s">
        <v>187</v>
      </c>
      <c r="AJ296" s="2">
        <v>2040</v>
      </c>
      <c r="AK296" s="2" t="str">
        <f>IF(sum!A289="ON",sum!B289,"*")</f>
        <v>*</v>
      </c>
      <c r="AL296" s="2"/>
      <c r="AM296" s="2" t="str">
        <f>IF(sum!A289="ON",sum!H289,"*")</f>
        <v>*</v>
      </c>
      <c r="AP296" s="2" t="s">
        <v>186</v>
      </c>
      <c r="AQ296" s="2" t="s">
        <v>187</v>
      </c>
      <c r="AR296" s="2">
        <v>2040</v>
      </c>
      <c r="AS296" s="2" t="str">
        <f>IF(sum!A289="QU",sum!B289,"*")</f>
        <v>*</v>
      </c>
      <c r="AT296" s="2"/>
      <c r="AU296" s="2" t="str">
        <f>IF(sum!A289="QU",sum!H289,"*")</f>
        <v>*</v>
      </c>
      <c r="AX296" s="2" t="s">
        <v>186</v>
      </c>
      <c r="AY296" s="2" t="s">
        <v>187</v>
      </c>
      <c r="AZ296" s="2">
        <v>2040</v>
      </c>
      <c r="BA296" s="2" t="str">
        <f>IF(sum!A289="SA",sum!B289,"*")</f>
        <v>*</v>
      </c>
      <c r="BB296" s="2"/>
      <c r="BC296" s="2" t="str">
        <f>IF(sum!A289="SA",sum!H289,"*")</f>
        <v>*</v>
      </c>
    </row>
    <row r="297" spans="2:55">
      <c r="B297" s="4" t="s">
        <v>186</v>
      </c>
      <c r="C297" s="4" t="s">
        <v>187</v>
      </c>
      <c r="D297" s="4">
        <v>2040</v>
      </c>
      <c r="J297" s="4" t="s">
        <v>186</v>
      </c>
      <c r="K297" s="4" t="s">
        <v>187</v>
      </c>
      <c r="L297" s="4">
        <v>2040</v>
      </c>
      <c r="M297" s="2" t="str">
        <f>IF(sum!A290="AT",sum!B290,"*")</f>
        <v>*</v>
      </c>
      <c r="N297" s="2"/>
      <c r="O297" s="2" t="str">
        <f>IF(sum!A290="AT",sum!H290,"*")</f>
        <v>*</v>
      </c>
      <c r="R297" s="4" t="s">
        <v>186</v>
      </c>
      <c r="S297" s="4" t="s">
        <v>187</v>
      </c>
      <c r="T297" s="4">
        <v>2040</v>
      </c>
      <c r="U297" s="2" t="str">
        <f>IF(sum!A290="BC",sum!B290,"*")</f>
        <v>R_ES-SH-MOB_GAS_HE1</v>
      </c>
      <c r="V297" s="2"/>
      <c r="W297" s="2">
        <f>IF(sum!A290="BC",sum!H290,"*")</f>
        <v>0</v>
      </c>
      <c r="Z297" s="4" t="s">
        <v>186</v>
      </c>
      <c r="AA297" s="4" t="s">
        <v>187</v>
      </c>
      <c r="AB297" s="4">
        <v>2040</v>
      </c>
      <c r="AC297" s="2" t="str">
        <f>IF(sum!A290="MA",sum!B290,"*")</f>
        <v>*</v>
      </c>
      <c r="AD297" s="2"/>
      <c r="AE297" s="2" t="str">
        <f>IF(sum!A290="MA",sum!H290,"*")</f>
        <v>*</v>
      </c>
      <c r="AH297" s="4" t="s">
        <v>186</v>
      </c>
      <c r="AI297" s="4" t="s">
        <v>187</v>
      </c>
      <c r="AJ297" s="4">
        <v>2040</v>
      </c>
      <c r="AK297" s="2" t="str">
        <f>IF(sum!A290="ON",sum!B290,"*")</f>
        <v>*</v>
      </c>
      <c r="AL297" s="2"/>
      <c r="AM297" s="2" t="str">
        <f>IF(sum!A290="ON",sum!H290,"*")</f>
        <v>*</v>
      </c>
      <c r="AP297" s="4" t="s">
        <v>186</v>
      </c>
      <c r="AQ297" s="4" t="s">
        <v>187</v>
      </c>
      <c r="AR297" s="4">
        <v>2040</v>
      </c>
      <c r="AS297" s="2" t="str">
        <f>IF(sum!A290="QU",sum!B290,"*")</f>
        <v>*</v>
      </c>
      <c r="AT297" s="2"/>
      <c r="AU297" s="2" t="str">
        <f>IF(sum!A290="QU",sum!H290,"*")</f>
        <v>*</v>
      </c>
      <c r="AX297" s="4" t="s">
        <v>186</v>
      </c>
      <c r="AY297" s="4" t="s">
        <v>187</v>
      </c>
      <c r="AZ297" s="4">
        <v>2040</v>
      </c>
      <c r="BA297" s="2" t="str">
        <f>IF(sum!A290="SA",sum!B290,"*")</f>
        <v>*</v>
      </c>
      <c r="BB297" s="2"/>
      <c r="BC297" s="2" t="str">
        <f>IF(sum!A290="SA",sum!H290,"*")</f>
        <v>*</v>
      </c>
    </row>
    <row r="298" spans="2:55">
      <c r="B298" s="2" t="s">
        <v>186</v>
      </c>
      <c r="C298" s="2" t="s">
        <v>187</v>
      </c>
      <c r="D298" s="2">
        <v>2040</v>
      </c>
      <c r="J298" s="2" t="s">
        <v>186</v>
      </c>
      <c r="K298" s="2" t="s">
        <v>187</v>
      </c>
      <c r="L298" s="2">
        <v>2040</v>
      </c>
      <c r="M298" s="2" t="str">
        <f>IF(sum!A291="AT",sum!B291,"*")</f>
        <v>*</v>
      </c>
      <c r="N298" s="2"/>
      <c r="O298" s="2" t="str">
        <f>IF(sum!A291="AT",sum!H291,"*")</f>
        <v>*</v>
      </c>
      <c r="R298" s="2" t="s">
        <v>186</v>
      </c>
      <c r="S298" s="2" t="s">
        <v>187</v>
      </c>
      <c r="T298" s="2">
        <v>2040</v>
      </c>
      <c r="U298" s="2" t="str">
        <f>IF(sum!A291="BC",sum!B291,"*")</f>
        <v>R_ES-SH-MOB_HET1</v>
      </c>
      <c r="V298" s="2"/>
      <c r="W298" s="2">
        <f>IF(sum!A291="BC",sum!H291,"*")</f>
        <v>0</v>
      </c>
      <c r="Z298" s="2" t="s">
        <v>186</v>
      </c>
      <c r="AA298" s="2" t="s">
        <v>187</v>
      </c>
      <c r="AB298" s="2">
        <v>2040</v>
      </c>
      <c r="AC298" s="2" t="str">
        <f>IF(sum!A291="MA",sum!B291,"*")</f>
        <v>*</v>
      </c>
      <c r="AD298" s="2"/>
      <c r="AE298" s="2" t="str">
        <f>IF(sum!A291="MA",sum!H291,"*")</f>
        <v>*</v>
      </c>
      <c r="AH298" s="2" t="s">
        <v>186</v>
      </c>
      <c r="AI298" s="2" t="s">
        <v>187</v>
      </c>
      <c r="AJ298" s="2">
        <v>2040</v>
      </c>
      <c r="AK298" s="2" t="str">
        <f>IF(sum!A291="ON",sum!B291,"*")</f>
        <v>*</v>
      </c>
      <c r="AL298" s="2"/>
      <c r="AM298" s="2" t="str">
        <f>IF(sum!A291="ON",sum!H291,"*")</f>
        <v>*</v>
      </c>
      <c r="AP298" s="2" t="s">
        <v>186</v>
      </c>
      <c r="AQ298" s="2" t="s">
        <v>187</v>
      </c>
      <c r="AR298" s="2">
        <v>2040</v>
      </c>
      <c r="AS298" s="2" t="str">
        <f>IF(sum!A291="QU",sum!B291,"*")</f>
        <v>*</v>
      </c>
      <c r="AT298" s="2"/>
      <c r="AU298" s="2" t="str">
        <f>IF(sum!A291="QU",sum!H291,"*")</f>
        <v>*</v>
      </c>
      <c r="AX298" s="2" t="s">
        <v>186</v>
      </c>
      <c r="AY298" s="2" t="s">
        <v>187</v>
      </c>
      <c r="AZ298" s="2">
        <v>2040</v>
      </c>
      <c r="BA298" s="2" t="str">
        <f>IF(sum!A291="SA",sum!B291,"*")</f>
        <v>*</v>
      </c>
      <c r="BB298" s="2"/>
      <c r="BC298" s="2" t="str">
        <f>IF(sum!A291="SA",sum!H291,"*")</f>
        <v>*</v>
      </c>
    </row>
    <row r="299" spans="2:55">
      <c r="B299" s="2" t="s">
        <v>186</v>
      </c>
      <c r="C299" s="2" t="s">
        <v>187</v>
      </c>
      <c r="D299" s="2">
        <v>2040</v>
      </c>
      <c r="J299" s="2" t="s">
        <v>186</v>
      </c>
      <c r="K299" s="2" t="s">
        <v>187</v>
      </c>
      <c r="L299" s="2">
        <v>2040</v>
      </c>
      <c r="M299" s="2" t="str">
        <f>IF(sum!A292="AT",sum!B292,"*")</f>
        <v>*</v>
      </c>
      <c r="N299" s="2"/>
      <c r="O299" s="2" t="str">
        <f>IF(sum!A292="AT",sum!H292,"*")</f>
        <v>*</v>
      </c>
      <c r="R299" s="2" t="s">
        <v>186</v>
      </c>
      <c r="S299" s="2" t="s">
        <v>187</v>
      </c>
      <c r="T299" s="2">
        <v>2040</v>
      </c>
      <c r="U299" s="2" t="str">
        <f>IF(sum!A292="BC",sum!B292,"*")</f>
        <v>R_ES-SH-SA_ELC1</v>
      </c>
      <c r="V299" s="2"/>
      <c r="W299" s="2">
        <f>IF(sum!A292="BC",sum!H292,"*")</f>
        <v>0.0291598583021073</v>
      </c>
      <c r="Z299" s="2" t="s">
        <v>186</v>
      </c>
      <c r="AA299" s="2" t="s">
        <v>187</v>
      </c>
      <c r="AB299" s="2">
        <v>2040</v>
      </c>
      <c r="AC299" s="2" t="str">
        <f>IF(sum!A292="MA",sum!B292,"*")</f>
        <v>*</v>
      </c>
      <c r="AD299" s="2"/>
      <c r="AE299" s="2" t="str">
        <f>IF(sum!A292="MA",sum!H292,"*")</f>
        <v>*</v>
      </c>
      <c r="AH299" s="2" t="s">
        <v>186</v>
      </c>
      <c r="AI299" s="2" t="s">
        <v>187</v>
      </c>
      <c r="AJ299" s="2">
        <v>2040</v>
      </c>
      <c r="AK299" s="2" t="str">
        <f>IF(sum!A292="ON",sum!B292,"*")</f>
        <v>*</v>
      </c>
      <c r="AL299" s="2"/>
      <c r="AM299" s="2" t="str">
        <f>IF(sum!A292="ON",sum!H292,"*")</f>
        <v>*</v>
      </c>
      <c r="AP299" s="4" t="s">
        <v>186</v>
      </c>
      <c r="AQ299" s="4" t="s">
        <v>187</v>
      </c>
      <c r="AR299" s="4">
        <v>2040</v>
      </c>
      <c r="AS299" s="2" t="str">
        <f>IF(sum!A292="QU",sum!B292,"*")</f>
        <v>*</v>
      </c>
      <c r="AT299" s="2"/>
      <c r="AU299" s="2" t="str">
        <f>IF(sum!A292="QU",sum!H292,"*")</f>
        <v>*</v>
      </c>
      <c r="AX299" s="2" t="s">
        <v>186</v>
      </c>
      <c r="AY299" s="2" t="s">
        <v>187</v>
      </c>
      <c r="AZ299" s="2">
        <v>2040</v>
      </c>
      <c r="BA299" s="2" t="str">
        <f>IF(sum!A292="SA",sum!B292,"*")</f>
        <v>*</v>
      </c>
      <c r="BB299" s="2"/>
      <c r="BC299" s="2" t="str">
        <f>IF(sum!A292="SA",sum!H292,"*")</f>
        <v>*</v>
      </c>
    </row>
    <row r="300" spans="2:55">
      <c r="B300" s="4" t="s">
        <v>186</v>
      </c>
      <c r="C300" s="4" t="s">
        <v>187</v>
      </c>
      <c r="D300" s="4">
        <v>2040</v>
      </c>
      <c r="J300" s="4" t="s">
        <v>186</v>
      </c>
      <c r="K300" s="4" t="s">
        <v>187</v>
      </c>
      <c r="L300" s="4">
        <v>2040</v>
      </c>
      <c r="M300" s="2" t="str">
        <f>IF(sum!A293="AT",sum!B293,"*")</f>
        <v>*</v>
      </c>
      <c r="N300" s="2"/>
      <c r="O300" s="2" t="str">
        <f>IF(sum!A293="AT",sum!H293,"*")</f>
        <v>*</v>
      </c>
      <c r="R300" s="4" t="s">
        <v>186</v>
      </c>
      <c r="S300" s="4" t="s">
        <v>187</v>
      </c>
      <c r="T300" s="4">
        <v>2040</v>
      </c>
      <c r="U300" s="2" t="str">
        <f>IF(sum!A293="BC",sum!B293,"*")</f>
        <v>R_ES-SH-SA_HET1</v>
      </c>
      <c r="V300" s="2"/>
      <c r="W300" s="2">
        <f>IF(sum!A293="BC",sum!H293,"*")</f>
        <v>0</v>
      </c>
      <c r="Z300" s="4" t="s">
        <v>186</v>
      </c>
      <c r="AA300" s="4" t="s">
        <v>187</v>
      </c>
      <c r="AB300" s="4">
        <v>2040</v>
      </c>
      <c r="AC300" s="2" t="str">
        <f>IF(sum!A293="MA",sum!B293,"*")</f>
        <v>*</v>
      </c>
      <c r="AD300" s="2"/>
      <c r="AE300" s="2" t="str">
        <f>IF(sum!A293="MA",sum!H293,"*")</f>
        <v>*</v>
      </c>
      <c r="AH300" s="4" t="s">
        <v>186</v>
      </c>
      <c r="AI300" s="4" t="s">
        <v>187</v>
      </c>
      <c r="AJ300" s="4">
        <v>2040</v>
      </c>
      <c r="AK300" s="2" t="str">
        <f>IF(sum!A293="ON",sum!B293,"*")</f>
        <v>*</v>
      </c>
      <c r="AL300" s="2"/>
      <c r="AM300" s="2" t="str">
        <f>IF(sum!A293="ON",sum!H293,"*")</f>
        <v>*</v>
      </c>
      <c r="AP300" s="2" t="s">
        <v>186</v>
      </c>
      <c r="AQ300" s="2" t="s">
        <v>187</v>
      </c>
      <c r="AR300" s="2">
        <v>2040</v>
      </c>
      <c r="AS300" s="2" t="str">
        <f>IF(sum!A293="QU",sum!B293,"*")</f>
        <v>*</v>
      </c>
      <c r="AT300" s="2"/>
      <c r="AU300" s="2" t="str">
        <f>IF(sum!A293="QU",sum!H293,"*")</f>
        <v>*</v>
      </c>
      <c r="AX300" s="4" t="s">
        <v>186</v>
      </c>
      <c r="AY300" s="4" t="s">
        <v>187</v>
      </c>
      <c r="AZ300" s="4">
        <v>2040</v>
      </c>
      <c r="BA300" s="2" t="str">
        <f>IF(sum!A293="SA",sum!B293,"*")</f>
        <v>*</v>
      </c>
      <c r="BB300" s="2"/>
      <c r="BC300" s="2" t="str">
        <f>IF(sum!A293="SA",sum!H293,"*")</f>
        <v>*</v>
      </c>
    </row>
    <row r="301" spans="2:55">
      <c r="B301" s="2" t="s">
        <v>186</v>
      </c>
      <c r="C301" s="2" t="s">
        <v>187</v>
      </c>
      <c r="D301" s="2">
        <v>2040</v>
      </c>
      <c r="J301" s="2" t="s">
        <v>186</v>
      </c>
      <c r="K301" s="2" t="s">
        <v>187</v>
      </c>
      <c r="L301" s="2">
        <v>2040</v>
      </c>
      <c r="M301" s="2" t="str">
        <f>IF(sum!A294="AT",sum!B294,"*")</f>
        <v>*</v>
      </c>
      <c r="N301" s="2"/>
      <c r="O301" s="2" t="str">
        <f>IF(sum!A294="AT",sum!H294,"*")</f>
        <v>*</v>
      </c>
      <c r="R301" s="2" t="s">
        <v>186</v>
      </c>
      <c r="S301" s="2" t="s">
        <v>187</v>
      </c>
      <c r="T301" s="2">
        <v>2040</v>
      </c>
      <c r="U301" s="2" t="str">
        <f>IF(sum!A294="BC",sum!B294,"*")</f>
        <v>R_ES-SH-SD_ELC1</v>
      </c>
      <c r="V301" s="2"/>
      <c r="W301" s="2">
        <f>IF(sum!A294="BC",sum!H294,"*")</f>
        <v>0.129895552897134</v>
      </c>
      <c r="Z301" s="2" t="s">
        <v>186</v>
      </c>
      <c r="AA301" s="2" t="s">
        <v>187</v>
      </c>
      <c r="AB301" s="2">
        <v>2040</v>
      </c>
      <c r="AC301" s="2" t="str">
        <f>IF(sum!A294="MA",sum!B294,"*")</f>
        <v>*</v>
      </c>
      <c r="AD301" s="2"/>
      <c r="AE301" s="2" t="str">
        <f>IF(sum!A294="MA",sum!H294,"*")</f>
        <v>*</v>
      </c>
      <c r="AH301" s="2" t="s">
        <v>186</v>
      </c>
      <c r="AI301" s="2" t="s">
        <v>187</v>
      </c>
      <c r="AJ301" s="2">
        <v>2040</v>
      </c>
      <c r="AK301" s="2" t="str">
        <f>IF(sum!A294="ON",sum!B294,"*")</f>
        <v>*</v>
      </c>
      <c r="AL301" s="2"/>
      <c r="AM301" s="2" t="str">
        <f>IF(sum!A294="ON",sum!H294,"*")</f>
        <v>*</v>
      </c>
      <c r="AP301" s="4" t="s">
        <v>186</v>
      </c>
      <c r="AQ301" s="4" t="s">
        <v>187</v>
      </c>
      <c r="AR301" s="4">
        <v>2040</v>
      </c>
      <c r="AS301" s="2" t="str">
        <f>IF(sum!A294="QU",sum!B294,"*")</f>
        <v>*</v>
      </c>
      <c r="AT301" s="2"/>
      <c r="AU301" s="2" t="str">
        <f>IF(sum!A294="QU",sum!H294,"*")</f>
        <v>*</v>
      </c>
      <c r="AX301" s="2" t="s">
        <v>186</v>
      </c>
      <c r="AY301" s="2" t="s">
        <v>187</v>
      </c>
      <c r="AZ301" s="2">
        <v>2040</v>
      </c>
      <c r="BA301" s="2" t="str">
        <f>IF(sum!A294="SA",sum!B294,"*")</f>
        <v>*</v>
      </c>
      <c r="BB301" s="2"/>
      <c r="BC301" s="2" t="str">
        <f>IF(sum!A294="SA",sum!H294,"*")</f>
        <v>*</v>
      </c>
    </row>
    <row r="302" spans="2:55">
      <c r="B302" s="2" t="s">
        <v>186</v>
      </c>
      <c r="C302" s="2" t="s">
        <v>187</v>
      </c>
      <c r="D302" s="2">
        <v>2040</v>
      </c>
      <c r="J302" s="2" t="s">
        <v>186</v>
      </c>
      <c r="K302" s="2" t="s">
        <v>187</v>
      </c>
      <c r="L302" s="2">
        <v>2040</v>
      </c>
      <c r="M302" s="2" t="str">
        <f>IF(sum!A295="AT",sum!B295,"*")</f>
        <v>*</v>
      </c>
      <c r="N302" s="2"/>
      <c r="O302" s="2" t="str">
        <f>IF(sum!A295="AT",sum!H295,"*")</f>
        <v>*</v>
      </c>
      <c r="R302" s="2" t="s">
        <v>186</v>
      </c>
      <c r="S302" s="2" t="s">
        <v>187</v>
      </c>
      <c r="T302" s="2">
        <v>2040</v>
      </c>
      <c r="U302" s="2" t="str">
        <f>IF(sum!A295="BC",sum!B295,"*")</f>
        <v>R_ES-SH-SD_GAS_HE1</v>
      </c>
      <c r="V302" s="2"/>
      <c r="W302" s="2">
        <f>IF(sum!A295="BC",sum!H295,"*")</f>
        <v>0</v>
      </c>
      <c r="Z302" s="2" t="s">
        <v>186</v>
      </c>
      <c r="AA302" s="2" t="s">
        <v>187</v>
      </c>
      <c r="AB302" s="2">
        <v>2040</v>
      </c>
      <c r="AC302" s="2" t="str">
        <f>IF(sum!A295="MA",sum!B295,"*")</f>
        <v>*</v>
      </c>
      <c r="AD302" s="2"/>
      <c r="AE302" s="2" t="str">
        <f>IF(sum!A295="MA",sum!H295,"*")</f>
        <v>*</v>
      </c>
      <c r="AH302" s="2" t="s">
        <v>186</v>
      </c>
      <c r="AI302" s="2" t="s">
        <v>187</v>
      </c>
      <c r="AJ302" s="2">
        <v>2040</v>
      </c>
      <c r="AK302" s="2" t="str">
        <f>IF(sum!A295="ON",sum!B295,"*")</f>
        <v>*</v>
      </c>
      <c r="AL302" s="2"/>
      <c r="AM302" s="2" t="str">
        <f>IF(sum!A295="ON",sum!H295,"*")</f>
        <v>*</v>
      </c>
      <c r="AP302" s="2" t="s">
        <v>186</v>
      </c>
      <c r="AQ302" s="2" t="s">
        <v>187</v>
      </c>
      <c r="AR302" s="2">
        <v>2040</v>
      </c>
      <c r="AS302" s="2" t="str">
        <f>IF(sum!A295="QU",sum!B295,"*")</f>
        <v>*</v>
      </c>
      <c r="AT302" s="2"/>
      <c r="AU302" s="2" t="str">
        <f>IF(sum!A295="QU",sum!H295,"*")</f>
        <v>*</v>
      </c>
      <c r="AX302" s="2" t="s">
        <v>186</v>
      </c>
      <c r="AY302" s="2" t="s">
        <v>187</v>
      </c>
      <c r="AZ302" s="2">
        <v>2040</v>
      </c>
      <c r="BA302" s="2" t="str">
        <f>IF(sum!A295="SA",sum!B295,"*")</f>
        <v>*</v>
      </c>
      <c r="BB302" s="2"/>
      <c r="BC302" s="2" t="str">
        <f>IF(sum!A295="SA",sum!H295,"*")</f>
        <v>*</v>
      </c>
    </row>
    <row r="303" spans="2:55">
      <c r="B303" s="4" t="s">
        <v>186</v>
      </c>
      <c r="C303" s="4" t="s">
        <v>187</v>
      </c>
      <c r="D303" s="4">
        <v>2040</v>
      </c>
      <c r="J303" s="4" t="s">
        <v>186</v>
      </c>
      <c r="K303" s="4" t="s">
        <v>187</v>
      </c>
      <c r="L303" s="4">
        <v>2040</v>
      </c>
      <c r="M303" s="2" t="str">
        <f>IF(sum!A296="AT",sum!B296,"*")</f>
        <v>*</v>
      </c>
      <c r="N303" s="2"/>
      <c r="O303" s="2" t="str">
        <f>IF(sum!A296="AT",sum!H296,"*")</f>
        <v>*</v>
      </c>
      <c r="R303" s="4" t="s">
        <v>186</v>
      </c>
      <c r="S303" s="4" t="s">
        <v>187</v>
      </c>
      <c r="T303" s="4">
        <v>2040</v>
      </c>
      <c r="U303" s="2" t="str">
        <f>IF(sum!A296="BC",sum!B296,"*")</f>
        <v>R_ES-SH-SD_HET1</v>
      </c>
      <c r="V303" s="2"/>
      <c r="W303" s="2">
        <f>IF(sum!A296="BC",sum!H296,"*")</f>
        <v>0</v>
      </c>
      <c r="Z303" s="4" t="s">
        <v>186</v>
      </c>
      <c r="AA303" s="4" t="s">
        <v>187</v>
      </c>
      <c r="AB303" s="4">
        <v>2040</v>
      </c>
      <c r="AC303" s="2" t="str">
        <f>IF(sum!A296="MA",sum!B296,"*")</f>
        <v>*</v>
      </c>
      <c r="AD303" s="2"/>
      <c r="AE303" s="2" t="str">
        <f>IF(sum!A296="MA",sum!H296,"*")</f>
        <v>*</v>
      </c>
      <c r="AH303" s="4" t="s">
        <v>186</v>
      </c>
      <c r="AI303" s="4" t="s">
        <v>187</v>
      </c>
      <c r="AJ303" s="4">
        <v>2040</v>
      </c>
      <c r="AK303" s="2" t="str">
        <f>IF(sum!A296="ON",sum!B296,"*")</f>
        <v>*</v>
      </c>
      <c r="AL303" s="2"/>
      <c r="AM303" s="2" t="str">
        <f>IF(sum!A296="ON",sum!H296,"*")</f>
        <v>*</v>
      </c>
      <c r="AP303" s="4" t="s">
        <v>186</v>
      </c>
      <c r="AQ303" s="4" t="s">
        <v>187</v>
      </c>
      <c r="AR303" s="4">
        <v>2040</v>
      </c>
      <c r="AS303" s="2" t="str">
        <f>IF(sum!A296="QU",sum!B296,"*")</f>
        <v>*</v>
      </c>
      <c r="AT303" s="2"/>
      <c r="AU303" s="2" t="str">
        <f>IF(sum!A296="QU",sum!H296,"*")</f>
        <v>*</v>
      </c>
      <c r="AX303" s="4" t="s">
        <v>186</v>
      </c>
      <c r="AY303" s="4" t="s">
        <v>187</v>
      </c>
      <c r="AZ303" s="4">
        <v>2040</v>
      </c>
      <c r="BA303" s="2" t="str">
        <f>IF(sum!A296="SA",sum!B296,"*")</f>
        <v>*</v>
      </c>
      <c r="BB303" s="2"/>
      <c r="BC303" s="2" t="str">
        <f>IF(sum!A296="SA",sum!H296,"*")</f>
        <v>*</v>
      </c>
    </row>
    <row r="304" spans="2:55">
      <c r="B304" s="2" t="s">
        <v>186</v>
      </c>
      <c r="C304" s="2" t="s">
        <v>187</v>
      </c>
      <c r="D304" s="2">
        <v>2040</v>
      </c>
      <c r="J304" s="2" t="s">
        <v>186</v>
      </c>
      <c r="K304" s="2" t="s">
        <v>187</v>
      </c>
      <c r="L304" s="2">
        <v>2040</v>
      </c>
      <c r="M304" s="2" t="str">
        <f>IF(sum!A297="AT",sum!B297,"*")</f>
        <v>*</v>
      </c>
      <c r="N304" s="2"/>
      <c r="O304" s="2" t="str">
        <f>IF(sum!A297="AT",sum!H297,"*")</f>
        <v>*</v>
      </c>
      <c r="R304" s="2" t="s">
        <v>186</v>
      </c>
      <c r="S304" s="2" t="s">
        <v>187</v>
      </c>
      <c r="T304" s="2">
        <v>2040</v>
      </c>
      <c r="U304" s="2" t="str">
        <f>IF(sum!A297="BC",sum!B297,"*")</f>
        <v>R_ES-WH-AP_GAS1</v>
      </c>
      <c r="V304" s="2"/>
      <c r="W304" s="2">
        <f>IF(sum!A297="BC",sum!H297,"*")</f>
        <v>0</v>
      </c>
      <c r="Z304" s="2" t="s">
        <v>186</v>
      </c>
      <c r="AA304" s="2" t="s">
        <v>187</v>
      </c>
      <c r="AB304" s="2">
        <v>2040</v>
      </c>
      <c r="AC304" s="2" t="str">
        <f>IF(sum!A297="MA",sum!B297,"*")</f>
        <v>*</v>
      </c>
      <c r="AD304" s="2"/>
      <c r="AE304" s="2" t="str">
        <f>IF(sum!A297="MA",sum!H297,"*")</f>
        <v>*</v>
      </c>
      <c r="AH304" s="2" t="s">
        <v>186</v>
      </c>
      <c r="AI304" s="2" t="s">
        <v>187</v>
      </c>
      <c r="AJ304" s="2">
        <v>2040</v>
      </c>
      <c r="AK304" s="2" t="str">
        <f>IF(sum!A297="ON",sum!B297,"*")</f>
        <v>*</v>
      </c>
      <c r="AL304" s="2"/>
      <c r="AM304" s="2" t="str">
        <f>IF(sum!A297="ON",sum!H297,"*")</f>
        <v>*</v>
      </c>
      <c r="AP304" s="2" t="s">
        <v>186</v>
      </c>
      <c r="AQ304" s="2" t="s">
        <v>187</v>
      </c>
      <c r="AR304" s="2">
        <v>2040</v>
      </c>
      <c r="AS304" s="2" t="str">
        <f>IF(sum!A297="QU",sum!B297,"*")</f>
        <v>*</v>
      </c>
      <c r="AT304" s="2"/>
      <c r="AU304" s="2" t="str">
        <f>IF(sum!A297="QU",sum!H297,"*")</f>
        <v>*</v>
      </c>
      <c r="AX304" s="2" t="s">
        <v>186</v>
      </c>
      <c r="AY304" s="2" t="s">
        <v>187</v>
      </c>
      <c r="AZ304" s="2">
        <v>2040</v>
      </c>
      <c r="BA304" s="2" t="str">
        <f>IF(sum!A297="SA",sum!B297,"*")</f>
        <v>*</v>
      </c>
      <c r="BB304" s="2"/>
      <c r="BC304" s="2" t="str">
        <f>IF(sum!A297="SA",sum!H297,"*")</f>
        <v>*</v>
      </c>
    </row>
    <row r="305" spans="2:55">
      <c r="B305" s="2" t="s">
        <v>186</v>
      </c>
      <c r="C305" s="2" t="s">
        <v>187</v>
      </c>
      <c r="D305" s="2">
        <v>2040</v>
      </c>
      <c r="J305" s="2" t="s">
        <v>186</v>
      </c>
      <c r="K305" s="2" t="s">
        <v>187</v>
      </c>
      <c r="L305" s="2">
        <v>2040</v>
      </c>
      <c r="M305" s="2" t="str">
        <f>IF(sum!A298="AT",sum!B298,"*")</f>
        <v>*</v>
      </c>
      <c r="N305" s="2"/>
      <c r="O305" s="2" t="str">
        <f>IF(sum!A298="AT",sum!H298,"*")</f>
        <v>*</v>
      </c>
      <c r="R305" s="2" t="s">
        <v>186</v>
      </c>
      <c r="S305" s="2" t="s">
        <v>187</v>
      </c>
      <c r="T305" s="2">
        <v>2040</v>
      </c>
      <c r="U305" s="2" t="str">
        <f>IF(sum!A298="BC",sum!B298,"*")</f>
        <v>R_ES-WH-AP_STEAM1</v>
      </c>
      <c r="V305" s="2"/>
      <c r="W305" s="2">
        <f>IF(sum!A298="BC",sum!H298,"*")</f>
        <v>0.0754780096521729</v>
      </c>
      <c r="Z305" s="2" t="s">
        <v>186</v>
      </c>
      <c r="AA305" s="2" t="s">
        <v>187</v>
      </c>
      <c r="AB305" s="2">
        <v>2040</v>
      </c>
      <c r="AC305" s="2" t="str">
        <f>IF(sum!A298="MA",sum!B298,"*")</f>
        <v>*</v>
      </c>
      <c r="AD305" s="2"/>
      <c r="AE305" s="2" t="str">
        <f>IF(sum!A298="MA",sum!H298,"*")</f>
        <v>*</v>
      </c>
      <c r="AH305" s="2" t="s">
        <v>186</v>
      </c>
      <c r="AI305" s="2" t="s">
        <v>187</v>
      </c>
      <c r="AJ305" s="2">
        <v>2040</v>
      </c>
      <c r="AK305" s="2" t="str">
        <f>IF(sum!A298="ON",sum!B298,"*")</f>
        <v>*</v>
      </c>
      <c r="AL305" s="2"/>
      <c r="AM305" s="2" t="str">
        <f>IF(sum!A298="ON",sum!H298,"*")</f>
        <v>*</v>
      </c>
      <c r="AP305" s="4" t="s">
        <v>186</v>
      </c>
      <c r="AQ305" s="4" t="s">
        <v>187</v>
      </c>
      <c r="AR305" s="4">
        <v>2040</v>
      </c>
      <c r="AS305" s="2" t="str">
        <f>IF(sum!A298="QU",sum!B298,"*")</f>
        <v>*</v>
      </c>
      <c r="AT305" s="2"/>
      <c r="AU305" s="2" t="str">
        <f>IF(sum!A298="QU",sum!H298,"*")</f>
        <v>*</v>
      </c>
      <c r="AX305" s="2" t="s">
        <v>186</v>
      </c>
      <c r="AY305" s="2" t="s">
        <v>187</v>
      </c>
      <c r="AZ305" s="2">
        <v>2040</v>
      </c>
      <c r="BA305" s="2" t="str">
        <f>IF(sum!A298="SA",sum!B298,"*")</f>
        <v>*</v>
      </c>
      <c r="BB305" s="2"/>
      <c r="BC305" s="2" t="str">
        <f>IF(sum!A298="SA",sum!H298,"*")</f>
        <v>*</v>
      </c>
    </row>
    <row r="306" spans="2:55">
      <c r="B306" s="4" t="s">
        <v>186</v>
      </c>
      <c r="C306" s="4" t="s">
        <v>187</v>
      </c>
      <c r="D306" s="4">
        <v>2040</v>
      </c>
      <c r="J306" s="4" t="s">
        <v>186</v>
      </c>
      <c r="K306" s="4" t="s">
        <v>187</v>
      </c>
      <c r="L306" s="4">
        <v>2040</v>
      </c>
      <c r="M306" s="2" t="str">
        <f>IF(sum!A299="AT",sum!B299,"*")</f>
        <v>*</v>
      </c>
      <c r="N306" s="2"/>
      <c r="O306" s="2" t="str">
        <f>IF(sum!A299="AT",sum!H299,"*")</f>
        <v>*</v>
      </c>
      <c r="R306" s="4" t="s">
        <v>186</v>
      </c>
      <c r="S306" s="4" t="s">
        <v>187</v>
      </c>
      <c r="T306" s="4">
        <v>2040</v>
      </c>
      <c r="U306" s="2" t="str">
        <f>IF(sum!A299="BC",sum!B299,"*")</f>
        <v>R_ES-WH-MOB_GAS1</v>
      </c>
      <c r="V306" s="2"/>
      <c r="W306" s="2">
        <f>IF(sum!A299="BC",sum!H299,"*")</f>
        <v>0</v>
      </c>
      <c r="Z306" s="4" t="s">
        <v>186</v>
      </c>
      <c r="AA306" s="4" t="s">
        <v>187</v>
      </c>
      <c r="AB306" s="4">
        <v>2040</v>
      </c>
      <c r="AC306" s="2" t="str">
        <f>IF(sum!A299="MA",sum!B299,"*")</f>
        <v>*</v>
      </c>
      <c r="AD306" s="2"/>
      <c r="AE306" s="2" t="str">
        <f>IF(sum!A299="MA",sum!H299,"*")</f>
        <v>*</v>
      </c>
      <c r="AH306" s="4" t="s">
        <v>186</v>
      </c>
      <c r="AI306" s="4" t="s">
        <v>187</v>
      </c>
      <c r="AJ306" s="4">
        <v>2040</v>
      </c>
      <c r="AK306" s="2" t="str">
        <f>IF(sum!A299="ON",sum!B299,"*")</f>
        <v>*</v>
      </c>
      <c r="AL306" s="2"/>
      <c r="AM306" s="2" t="str">
        <f>IF(sum!A299="ON",sum!H299,"*")</f>
        <v>*</v>
      </c>
      <c r="AP306" s="2" t="s">
        <v>186</v>
      </c>
      <c r="AQ306" s="2" t="s">
        <v>187</v>
      </c>
      <c r="AR306" s="2">
        <v>2040</v>
      </c>
      <c r="AS306" s="2" t="str">
        <f>IF(sum!A299="QU",sum!B299,"*")</f>
        <v>*</v>
      </c>
      <c r="AT306" s="2"/>
      <c r="AU306" s="2" t="str">
        <f>IF(sum!A299="QU",sum!H299,"*")</f>
        <v>*</v>
      </c>
      <c r="AX306" s="4" t="s">
        <v>186</v>
      </c>
      <c r="AY306" s="4" t="s">
        <v>187</v>
      </c>
      <c r="AZ306" s="4">
        <v>2040</v>
      </c>
      <c r="BA306" s="2" t="str">
        <f>IF(sum!A299="SA",sum!B299,"*")</f>
        <v>*</v>
      </c>
      <c r="BB306" s="2"/>
      <c r="BC306" s="2" t="str">
        <f>IF(sum!A299="SA",sum!H299,"*")</f>
        <v>*</v>
      </c>
    </row>
    <row r="307" spans="2:55">
      <c r="B307" s="2" t="s">
        <v>186</v>
      </c>
      <c r="C307" s="2" t="s">
        <v>187</v>
      </c>
      <c r="D307" s="2">
        <v>2040</v>
      </c>
      <c r="J307" s="2" t="s">
        <v>186</v>
      </c>
      <c r="K307" s="2" t="s">
        <v>187</v>
      </c>
      <c r="L307" s="2">
        <v>2040</v>
      </c>
      <c r="M307" s="2" t="str">
        <f>IF(sum!A300="AT",sum!B300,"*")</f>
        <v>*</v>
      </c>
      <c r="N307" s="2"/>
      <c r="O307" s="2" t="str">
        <f>IF(sum!A300="AT",sum!H300,"*")</f>
        <v>*</v>
      </c>
      <c r="R307" s="2" t="s">
        <v>186</v>
      </c>
      <c r="S307" s="2" t="s">
        <v>187</v>
      </c>
      <c r="T307" s="2">
        <v>2040</v>
      </c>
      <c r="U307" s="2" t="str">
        <f>IF(sum!A300="BC",sum!B300,"*")</f>
        <v>R_ES-WH-MOB_STEAM1</v>
      </c>
      <c r="V307" s="2"/>
      <c r="W307" s="2">
        <f>IF(sum!A300="BC",sum!H300,"*")</f>
        <v>0.00713001174236002</v>
      </c>
      <c r="Z307" s="2" t="s">
        <v>186</v>
      </c>
      <c r="AA307" s="2" t="s">
        <v>187</v>
      </c>
      <c r="AB307" s="2">
        <v>2040</v>
      </c>
      <c r="AC307" s="2" t="str">
        <f>IF(sum!A300="MA",sum!B300,"*")</f>
        <v>*</v>
      </c>
      <c r="AD307" s="2"/>
      <c r="AE307" s="2" t="str">
        <f>IF(sum!A300="MA",sum!H300,"*")</f>
        <v>*</v>
      </c>
      <c r="AH307" s="2" t="s">
        <v>186</v>
      </c>
      <c r="AI307" s="2" t="s">
        <v>187</v>
      </c>
      <c r="AJ307" s="2">
        <v>2040</v>
      </c>
      <c r="AK307" s="2" t="str">
        <f>IF(sum!A300="ON",sum!B300,"*")</f>
        <v>*</v>
      </c>
      <c r="AL307" s="2"/>
      <c r="AM307" s="2" t="str">
        <f>IF(sum!A300="ON",sum!H300,"*")</f>
        <v>*</v>
      </c>
      <c r="AP307" s="4" t="s">
        <v>186</v>
      </c>
      <c r="AQ307" s="4" t="s">
        <v>187</v>
      </c>
      <c r="AR307" s="4">
        <v>2040</v>
      </c>
      <c r="AS307" s="2" t="str">
        <f>IF(sum!A300="QU",sum!B300,"*")</f>
        <v>*</v>
      </c>
      <c r="AT307" s="2"/>
      <c r="AU307" s="2" t="str">
        <f>IF(sum!A300="QU",sum!H300,"*")</f>
        <v>*</v>
      </c>
      <c r="AX307" s="2" t="s">
        <v>186</v>
      </c>
      <c r="AY307" s="2" t="s">
        <v>187</v>
      </c>
      <c r="AZ307" s="2">
        <v>2040</v>
      </c>
      <c r="BA307" s="2" t="str">
        <f>IF(sum!A300="SA",sum!B300,"*")</f>
        <v>*</v>
      </c>
      <c r="BB307" s="2"/>
      <c r="BC307" s="2" t="str">
        <f>IF(sum!A300="SA",sum!H300,"*")</f>
        <v>*</v>
      </c>
    </row>
    <row r="308" spans="2:55">
      <c r="B308" s="2" t="s">
        <v>186</v>
      </c>
      <c r="C308" s="2" t="s">
        <v>187</v>
      </c>
      <c r="D308" s="2">
        <v>2040</v>
      </c>
      <c r="J308" s="2" t="s">
        <v>186</v>
      </c>
      <c r="K308" s="2" t="s">
        <v>187</v>
      </c>
      <c r="L308" s="2">
        <v>2040</v>
      </c>
      <c r="M308" s="2" t="str">
        <f>IF(sum!A301="AT",sum!B301,"*")</f>
        <v>*</v>
      </c>
      <c r="N308" s="2"/>
      <c r="O308" s="2" t="str">
        <f>IF(sum!A301="AT",sum!H301,"*")</f>
        <v>*</v>
      </c>
      <c r="R308" s="2" t="s">
        <v>186</v>
      </c>
      <c r="S308" s="2" t="s">
        <v>187</v>
      </c>
      <c r="T308" s="2">
        <v>2040</v>
      </c>
      <c r="U308" s="2" t="str">
        <f>IF(sum!A301="BC",sum!B301,"*")</f>
        <v>R_ES-WH-SA_GAS1</v>
      </c>
      <c r="V308" s="2"/>
      <c r="W308" s="2">
        <f>IF(sum!A301="BC",sum!H301,"*")</f>
        <v>0</v>
      </c>
      <c r="Z308" s="2" t="s">
        <v>186</v>
      </c>
      <c r="AA308" s="2" t="s">
        <v>187</v>
      </c>
      <c r="AB308" s="2">
        <v>2040</v>
      </c>
      <c r="AC308" s="2" t="str">
        <f>IF(sum!A301="MA",sum!B301,"*")</f>
        <v>*</v>
      </c>
      <c r="AD308" s="2"/>
      <c r="AE308" s="2" t="str">
        <f>IF(sum!A301="MA",sum!H301,"*")</f>
        <v>*</v>
      </c>
      <c r="AH308" s="2" t="s">
        <v>186</v>
      </c>
      <c r="AI308" s="2" t="s">
        <v>187</v>
      </c>
      <c r="AJ308" s="2">
        <v>2040</v>
      </c>
      <c r="AK308" s="2" t="str">
        <f>IF(sum!A301="ON",sum!B301,"*")</f>
        <v>*</v>
      </c>
      <c r="AL308" s="2"/>
      <c r="AM308" s="2" t="str">
        <f>IF(sum!A301="ON",sum!H301,"*")</f>
        <v>*</v>
      </c>
      <c r="AP308" s="2" t="s">
        <v>186</v>
      </c>
      <c r="AQ308" s="2" t="s">
        <v>187</v>
      </c>
      <c r="AR308" s="2">
        <v>2040</v>
      </c>
      <c r="AS308" s="2" t="str">
        <f>IF(sum!A301="QU",sum!B301,"*")</f>
        <v>*</v>
      </c>
      <c r="AT308" s="2"/>
      <c r="AU308" s="2" t="str">
        <f>IF(sum!A301="QU",sum!H301,"*")</f>
        <v>*</v>
      </c>
      <c r="AX308" s="2" t="s">
        <v>186</v>
      </c>
      <c r="AY308" s="2" t="s">
        <v>187</v>
      </c>
      <c r="AZ308" s="2">
        <v>2040</v>
      </c>
      <c r="BA308" s="2" t="str">
        <f>IF(sum!A301="SA",sum!B301,"*")</f>
        <v>*</v>
      </c>
      <c r="BB308" s="2"/>
      <c r="BC308" s="2" t="str">
        <f>IF(sum!A301="SA",sum!H301,"*")</f>
        <v>*</v>
      </c>
    </row>
    <row r="309" spans="2:55">
      <c r="B309" s="4" t="s">
        <v>186</v>
      </c>
      <c r="C309" s="4" t="s">
        <v>187</v>
      </c>
      <c r="D309" s="4">
        <v>2040</v>
      </c>
      <c r="J309" s="4" t="s">
        <v>186</v>
      </c>
      <c r="K309" s="4" t="s">
        <v>187</v>
      </c>
      <c r="L309" s="4">
        <v>2040</v>
      </c>
      <c r="M309" s="2" t="str">
        <f>IF(sum!A302="AT",sum!B302,"*")</f>
        <v>*</v>
      </c>
      <c r="N309" s="2"/>
      <c r="O309" s="2" t="str">
        <f>IF(sum!A302="AT",sum!H302,"*")</f>
        <v>*</v>
      </c>
      <c r="R309" s="4" t="s">
        <v>186</v>
      </c>
      <c r="S309" s="4" t="s">
        <v>187</v>
      </c>
      <c r="T309" s="4">
        <v>2040</v>
      </c>
      <c r="U309" s="2" t="str">
        <f>IF(sum!A302="BC",sum!B302,"*")</f>
        <v>R_ES-WH-SA_STEAM1</v>
      </c>
      <c r="V309" s="2"/>
      <c r="W309" s="2">
        <f>IF(sum!A302="BC",sum!H302,"*")</f>
        <v>0.0236987485161454</v>
      </c>
      <c r="Z309" s="4" t="s">
        <v>186</v>
      </c>
      <c r="AA309" s="4" t="s">
        <v>187</v>
      </c>
      <c r="AB309" s="4">
        <v>2040</v>
      </c>
      <c r="AC309" s="2" t="str">
        <f>IF(sum!A302="MA",sum!B302,"*")</f>
        <v>*</v>
      </c>
      <c r="AD309" s="2"/>
      <c r="AE309" s="2" t="str">
        <f>IF(sum!A302="MA",sum!H302,"*")</f>
        <v>*</v>
      </c>
      <c r="AH309" s="4" t="s">
        <v>186</v>
      </c>
      <c r="AI309" s="4" t="s">
        <v>187</v>
      </c>
      <c r="AJ309" s="4">
        <v>2040</v>
      </c>
      <c r="AK309" s="2" t="str">
        <f>IF(sum!A302="ON",sum!B302,"*")</f>
        <v>*</v>
      </c>
      <c r="AL309" s="2"/>
      <c r="AM309" s="2" t="str">
        <f>IF(sum!A302="ON",sum!H302,"*")</f>
        <v>*</v>
      </c>
      <c r="AP309" s="4" t="s">
        <v>186</v>
      </c>
      <c r="AQ309" s="4" t="s">
        <v>187</v>
      </c>
      <c r="AR309" s="4">
        <v>2040</v>
      </c>
      <c r="AS309" s="2" t="str">
        <f>IF(sum!A302="QU",sum!B302,"*")</f>
        <v>*</v>
      </c>
      <c r="AT309" s="2"/>
      <c r="AU309" s="2" t="str">
        <f>IF(sum!A302="QU",sum!H302,"*")</f>
        <v>*</v>
      </c>
      <c r="AX309" s="4" t="s">
        <v>186</v>
      </c>
      <c r="AY309" s="4" t="s">
        <v>187</v>
      </c>
      <c r="AZ309" s="4">
        <v>2040</v>
      </c>
      <c r="BA309" s="2" t="str">
        <f>IF(sum!A302="SA",sum!B302,"*")</f>
        <v>*</v>
      </c>
      <c r="BB309" s="2"/>
      <c r="BC309" s="2" t="str">
        <f>IF(sum!A302="SA",sum!H302,"*")</f>
        <v>*</v>
      </c>
    </row>
    <row r="310" spans="2:55">
      <c r="B310" s="2" t="s">
        <v>186</v>
      </c>
      <c r="C310" s="2" t="s">
        <v>187</v>
      </c>
      <c r="D310" s="2">
        <v>2040</v>
      </c>
      <c r="J310" s="2" t="s">
        <v>186</v>
      </c>
      <c r="K310" s="2" t="s">
        <v>187</v>
      </c>
      <c r="L310" s="2">
        <v>2040</v>
      </c>
      <c r="M310" s="2" t="str">
        <f>IF(sum!A303="AT",sum!B303,"*")</f>
        <v>*</v>
      </c>
      <c r="N310" s="2"/>
      <c r="O310" s="2" t="str">
        <f>IF(sum!A303="AT",sum!H303,"*")</f>
        <v>*</v>
      </c>
      <c r="R310" s="2" t="s">
        <v>186</v>
      </c>
      <c r="S310" s="2" t="s">
        <v>187</v>
      </c>
      <c r="T310" s="2">
        <v>2040</v>
      </c>
      <c r="U310" s="2" t="str">
        <f>IF(sum!A303="BC",sum!B303,"*")</f>
        <v>R_ES-WH-SD_GAS1</v>
      </c>
      <c r="V310" s="2"/>
      <c r="W310" s="2">
        <f>IF(sum!A303="BC",sum!H303,"*")</f>
        <v>0</v>
      </c>
      <c r="Z310" s="2" t="s">
        <v>186</v>
      </c>
      <c r="AA310" s="2" t="s">
        <v>187</v>
      </c>
      <c r="AB310" s="2">
        <v>2040</v>
      </c>
      <c r="AC310" s="2" t="str">
        <f>IF(sum!A303="MA",sum!B303,"*")</f>
        <v>*</v>
      </c>
      <c r="AD310" s="2"/>
      <c r="AE310" s="2" t="str">
        <f>IF(sum!A303="MA",sum!H303,"*")</f>
        <v>*</v>
      </c>
      <c r="AH310" s="2" t="s">
        <v>186</v>
      </c>
      <c r="AI310" s="2" t="s">
        <v>187</v>
      </c>
      <c r="AJ310" s="2">
        <v>2040</v>
      </c>
      <c r="AK310" s="2" t="str">
        <f>IF(sum!A303="ON",sum!B303,"*")</f>
        <v>*</v>
      </c>
      <c r="AL310" s="2"/>
      <c r="AM310" s="2" t="str">
        <f>IF(sum!A303="ON",sum!H303,"*")</f>
        <v>*</v>
      </c>
      <c r="AP310" s="2" t="s">
        <v>186</v>
      </c>
      <c r="AQ310" s="2" t="s">
        <v>187</v>
      </c>
      <c r="AR310" s="2">
        <v>2040</v>
      </c>
      <c r="AS310" s="2" t="str">
        <f>IF(sum!A303="QU",sum!B303,"*")</f>
        <v>*</v>
      </c>
      <c r="AT310" s="2"/>
      <c r="AU310" s="2" t="str">
        <f>IF(sum!A303="QU",sum!H303,"*")</f>
        <v>*</v>
      </c>
      <c r="AX310" s="2" t="s">
        <v>186</v>
      </c>
      <c r="AY310" s="2" t="s">
        <v>187</v>
      </c>
      <c r="AZ310" s="2">
        <v>2040</v>
      </c>
      <c r="BA310" s="2" t="str">
        <f>IF(sum!A303="SA",sum!B303,"*")</f>
        <v>*</v>
      </c>
      <c r="BB310" s="2"/>
      <c r="BC310" s="2" t="str">
        <f>IF(sum!A303="SA",sum!H303,"*")</f>
        <v>*</v>
      </c>
    </row>
    <row r="311" spans="2:55">
      <c r="B311" s="2" t="s">
        <v>186</v>
      </c>
      <c r="C311" s="2" t="s">
        <v>187</v>
      </c>
      <c r="D311" s="2">
        <v>2040</v>
      </c>
      <c r="J311" s="2" t="s">
        <v>186</v>
      </c>
      <c r="K311" s="2" t="s">
        <v>187</v>
      </c>
      <c r="L311" s="2">
        <v>2040</v>
      </c>
      <c r="M311" s="2" t="str">
        <f>IF(sum!A304="AT",sum!B304,"*")</f>
        <v>*</v>
      </c>
      <c r="N311" s="2"/>
      <c r="O311" s="2" t="str">
        <f>IF(sum!A304="AT",sum!H304,"*")</f>
        <v>*</v>
      </c>
      <c r="R311" s="2" t="s">
        <v>186</v>
      </c>
      <c r="S311" s="2" t="s">
        <v>187</v>
      </c>
      <c r="T311" s="2">
        <v>2040</v>
      </c>
      <c r="U311" s="2" t="str">
        <f>IF(sum!A304="BC",sum!B304,"*")</f>
        <v>R_ES-WH-SD_STEAM1</v>
      </c>
      <c r="V311" s="2"/>
      <c r="W311" s="2">
        <f>IF(sum!A304="BC",sum!H304,"*")</f>
        <v>0.459254853755244</v>
      </c>
      <c r="Z311" s="2" t="s">
        <v>186</v>
      </c>
      <c r="AA311" s="2" t="s">
        <v>187</v>
      </c>
      <c r="AB311" s="2">
        <v>2040</v>
      </c>
      <c r="AC311" s="2" t="str">
        <f>IF(sum!A304="MA",sum!B304,"*")</f>
        <v>*</v>
      </c>
      <c r="AD311" s="2"/>
      <c r="AE311" s="2" t="str">
        <f>IF(sum!A304="MA",sum!H304,"*")</f>
        <v>*</v>
      </c>
      <c r="AH311" s="2" t="s">
        <v>186</v>
      </c>
      <c r="AI311" s="2" t="s">
        <v>187</v>
      </c>
      <c r="AJ311" s="2">
        <v>2040</v>
      </c>
      <c r="AK311" s="2" t="str">
        <f>IF(sum!A304="ON",sum!B304,"*")</f>
        <v>*</v>
      </c>
      <c r="AL311" s="2"/>
      <c r="AM311" s="2" t="str">
        <f>IF(sum!A304="ON",sum!H304,"*")</f>
        <v>*</v>
      </c>
      <c r="AP311" s="4" t="s">
        <v>186</v>
      </c>
      <c r="AQ311" s="4" t="s">
        <v>187</v>
      </c>
      <c r="AR311" s="4">
        <v>2040</v>
      </c>
      <c r="AS311" s="2" t="str">
        <f>IF(sum!A304="QU",sum!B304,"*")</f>
        <v>*</v>
      </c>
      <c r="AT311" s="2"/>
      <c r="AU311" s="2" t="str">
        <f>IF(sum!A304="QU",sum!H304,"*")</f>
        <v>*</v>
      </c>
      <c r="AX311" s="2" t="s">
        <v>186</v>
      </c>
      <c r="AY311" s="2" t="s">
        <v>187</v>
      </c>
      <c r="AZ311" s="2">
        <v>2040</v>
      </c>
      <c r="BA311" s="2" t="str">
        <f>IF(sum!A304="SA",sum!B304,"*")</f>
        <v>*</v>
      </c>
      <c r="BB311" s="2"/>
      <c r="BC311" s="2" t="str">
        <f>IF(sum!A304="SA",sum!H304,"*")</f>
        <v>*</v>
      </c>
    </row>
    <row r="312" spans="2:55">
      <c r="B312" s="4" t="s">
        <v>186</v>
      </c>
      <c r="C312" s="4" t="s">
        <v>187</v>
      </c>
      <c r="D312" s="4">
        <v>2040</v>
      </c>
      <c r="J312" s="4" t="s">
        <v>186</v>
      </c>
      <c r="K312" s="4" t="s">
        <v>187</v>
      </c>
      <c r="L312" s="4">
        <v>2040</v>
      </c>
      <c r="M312" s="2" t="str">
        <f>IF(sum!A305="AT",sum!B305,"*")</f>
        <v>*</v>
      </c>
      <c r="N312" s="2"/>
      <c r="O312" s="2" t="str">
        <f>IF(sum!A305="AT",sum!H305,"*")</f>
        <v>*</v>
      </c>
      <c r="R312" s="4" t="s">
        <v>186</v>
      </c>
      <c r="S312" s="4" t="s">
        <v>187</v>
      </c>
      <c r="T312" s="4">
        <v>2040</v>
      </c>
      <c r="U312" s="2" t="str">
        <f>IF(sum!A305="BC",sum!B305,"*")</f>
        <v>RTS-AuxiliaryEquip_ELE1</v>
      </c>
      <c r="V312" s="2"/>
      <c r="W312" s="2">
        <f>IF(sum!A305="BC",sum!H305,"*")</f>
        <v>0.254394511284388</v>
      </c>
      <c r="Z312" s="4" t="s">
        <v>186</v>
      </c>
      <c r="AA312" s="4" t="s">
        <v>187</v>
      </c>
      <c r="AB312" s="4">
        <v>2040</v>
      </c>
      <c r="AC312" s="2" t="str">
        <f>IF(sum!A305="MA",sum!B305,"*")</f>
        <v>*</v>
      </c>
      <c r="AD312" s="2"/>
      <c r="AE312" s="2" t="str">
        <f>IF(sum!A305="MA",sum!H305,"*")</f>
        <v>*</v>
      </c>
      <c r="AH312" s="4" t="s">
        <v>186</v>
      </c>
      <c r="AI312" s="4" t="s">
        <v>187</v>
      </c>
      <c r="AJ312" s="4">
        <v>2040</v>
      </c>
      <c r="AK312" s="2" t="str">
        <f>IF(sum!A305="ON",sum!B305,"*")</f>
        <v>*</v>
      </c>
      <c r="AL312" s="2"/>
      <c r="AM312" s="2" t="str">
        <f>IF(sum!A305="ON",sum!H305,"*")</f>
        <v>*</v>
      </c>
      <c r="AP312" s="2" t="s">
        <v>186</v>
      </c>
      <c r="AQ312" s="2" t="s">
        <v>187</v>
      </c>
      <c r="AR312" s="2">
        <v>2040</v>
      </c>
      <c r="AS312" s="2" t="str">
        <f>IF(sum!A305="QU",sum!B305,"*")</f>
        <v>*</v>
      </c>
      <c r="AT312" s="2"/>
      <c r="AU312" s="2" t="str">
        <f>IF(sum!A305="QU",sum!H305,"*")</f>
        <v>*</v>
      </c>
      <c r="AX312" s="4" t="s">
        <v>186</v>
      </c>
      <c r="AY312" s="4" t="s">
        <v>187</v>
      </c>
      <c r="AZ312" s="4">
        <v>2040</v>
      </c>
      <c r="BA312" s="2" t="str">
        <f>IF(sum!A305="SA",sum!B305,"*")</f>
        <v>*</v>
      </c>
      <c r="BB312" s="2"/>
      <c r="BC312" s="2" t="str">
        <f>IF(sum!A305="SA",sum!H305,"*")</f>
        <v>*</v>
      </c>
    </row>
    <row r="313" spans="2:55">
      <c r="B313" s="2" t="s">
        <v>186</v>
      </c>
      <c r="C313" s="2" t="s">
        <v>187</v>
      </c>
      <c r="D313" s="2">
        <v>2040</v>
      </c>
      <c r="J313" s="2" t="s">
        <v>186</v>
      </c>
      <c r="K313" s="2" t="s">
        <v>187</v>
      </c>
      <c r="L313" s="2">
        <v>2040</v>
      </c>
      <c r="M313" s="2" t="str">
        <f>IF(sum!A306="AT",sum!B306,"*")</f>
        <v>*</v>
      </c>
      <c r="N313" s="2"/>
      <c r="O313" s="2" t="str">
        <f>IF(sum!A306="AT",sum!H306,"*")</f>
        <v>*</v>
      </c>
      <c r="R313" s="2" t="s">
        <v>186</v>
      </c>
      <c r="S313" s="2" t="s">
        <v>187</v>
      </c>
      <c r="T313" s="2">
        <v>2040</v>
      </c>
      <c r="U313" s="2" t="str">
        <f>IF(sum!A306="BC",sum!B306,"*")</f>
        <v>RTS-AuxiliaryMot_ELE1</v>
      </c>
      <c r="V313" s="2"/>
      <c r="W313" s="2">
        <f>IF(sum!A306="BC",sum!H306,"*")</f>
        <v>0.153262476269719</v>
      </c>
      <c r="Z313" s="2" t="s">
        <v>186</v>
      </c>
      <c r="AA313" s="2" t="s">
        <v>187</v>
      </c>
      <c r="AB313" s="2">
        <v>2040</v>
      </c>
      <c r="AC313" s="2" t="str">
        <f>IF(sum!A306="MA",sum!B306,"*")</f>
        <v>*</v>
      </c>
      <c r="AD313" s="2"/>
      <c r="AE313" s="2" t="str">
        <f>IF(sum!A306="MA",sum!H306,"*")</f>
        <v>*</v>
      </c>
      <c r="AH313" s="2" t="s">
        <v>186</v>
      </c>
      <c r="AI313" s="2" t="s">
        <v>187</v>
      </c>
      <c r="AJ313" s="2">
        <v>2040</v>
      </c>
      <c r="AK313" s="2" t="str">
        <f>IF(sum!A306="ON",sum!B306,"*")</f>
        <v>*</v>
      </c>
      <c r="AL313" s="2"/>
      <c r="AM313" s="2" t="str">
        <f>IF(sum!A306="ON",sum!H306,"*")</f>
        <v>*</v>
      </c>
      <c r="AP313" s="4" t="s">
        <v>186</v>
      </c>
      <c r="AQ313" s="4" t="s">
        <v>187</v>
      </c>
      <c r="AR313" s="4">
        <v>2040</v>
      </c>
      <c r="AS313" s="2" t="str">
        <f>IF(sum!A306="QU",sum!B306,"*")</f>
        <v>*</v>
      </c>
      <c r="AT313" s="2"/>
      <c r="AU313" s="2" t="str">
        <f>IF(sum!A306="QU",sum!H306,"*")</f>
        <v>*</v>
      </c>
      <c r="AX313" s="2" t="s">
        <v>186</v>
      </c>
      <c r="AY313" s="2" t="s">
        <v>187</v>
      </c>
      <c r="AZ313" s="2">
        <v>2040</v>
      </c>
      <c r="BA313" s="2" t="str">
        <f>IF(sum!A306="SA",sum!B306,"*")</f>
        <v>*</v>
      </c>
      <c r="BB313" s="2"/>
      <c r="BC313" s="2" t="str">
        <f>IF(sum!A306="SA",sum!H306,"*")</f>
        <v>*</v>
      </c>
    </row>
    <row r="314" spans="2:55">
      <c r="B314" s="2" t="s">
        <v>186</v>
      </c>
      <c r="C314" s="2" t="s">
        <v>187</v>
      </c>
      <c r="D314" s="2">
        <v>2040</v>
      </c>
      <c r="J314" s="2" t="s">
        <v>186</v>
      </c>
      <c r="K314" s="2" t="s">
        <v>187</v>
      </c>
      <c r="L314" s="2">
        <v>2040</v>
      </c>
      <c r="M314" s="2" t="str">
        <f>IF(sum!A307="AT",sum!B307,"*")</f>
        <v>*</v>
      </c>
      <c r="N314" s="2"/>
      <c r="O314" s="2" t="str">
        <f>IF(sum!A307="AT",sum!H307,"*")</f>
        <v>*</v>
      </c>
      <c r="R314" s="2" t="s">
        <v>186</v>
      </c>
      <c r="S314" s="2" t="s">
        <v>187</v>
      </c>
      <c r="T314" s="2">
        <v>2040</v>
      </c>
      <c r="U314" s="2" t="str">
        <f>IF(sum!A307="BC",sum!B307,"*")</f>
        <v>RTS-Light_ELE1</v>
      </c>
      <c r="V314" s="2"/>
      <c r="W314" s="2">
        <f>IF(sum!A307="BC",sum!H307,"*")</f>
        <v>0.630079069108845</v>
      </c>
      <c r="Z314" s="2" t="s">
        <v>186</v>
      </c>
      <c r="AA314" s="2" t="s">
        <v>187</v>
      </c>
      <c r="AB314" s="2">
        <v>2040</v>
      </c>
      <c r="AC314" s="2" t="str">
        <f>IF(sum!A307="MA",sum!B307,"*")</f>
        <v>*</v>
      </c>
      <c r="AD314" s="2"/>
      <c r="AE314" s="2" t="str">
        <f>IF(sum!A307="MA",sum!H307,"*")</f>
        <v>*</v>
      </c>
      <c r="AH314" s="2" t="s">
        <v>186</v>
      </c>
      <c r="AI314" s="2" t="s">
        <v>187</v>
      </c>
      <c r="AJ314" s="2">
        <v>2040</v>
      </c>
      <c r="AK314" s="2" t="str">
        <f>IF(sum!A307="ON",sum!B307,"*")</f>
        <v>*</v>
      </c>
      <c r="AL314" s="2"/>
      <c r="AM314" s="2" t="str">
        <f>IF(sum!A307="ON",sum!H307,"*")</f>
        <v>*</v>
      </c>
      <c r="AP314" s="2" t="s">
        <v>186</v>
      </c>
      <c r="AQ314" s="2" t="s">
        <v>187</v>
      </c>
      <c r="AR314" s="2">
        <v>2040</v>
      </c>
      <c r="AS314" s="2" t="str">
        <f>IF(sum!A307="QU",sum!B307,"*")</f>
        <v>*</v>
      </c>
      <c r="AT314" s="2"/>
      <c r="AU314" s="2" t="str">
        <f>IF(sum!A307="QU",sum!H307,"*")</f>
        <v>*</v>
      </c>
      <c r="AX314" s="2" t="s">
        <v>186</v>
      </c>
      <c r="AY314" s="2" t="s">
        <v>187</v>
      </c>
      <c r="AZ314" s="2">
        <v>2040</v>
      </c>
      <c r="BA314" s="2" t="str">
        <f>IF(sum!A307="SA",sum!B307,"*")</f>
        <v>*</v>
      </c>
      <c r="BB314" s="2"/>
      <c r="BC314" s="2" t="str">
        <f>IF(sum!A307="SA",sum!H307,"*")</f>
        <v>*</v>
      </c>
    </row>
    <row r="315" spans="2:55">
      <c r="B315" s="4" t="s">
        <v>186</v>
      </c>
      <c r="C315" s="4" t="s">
        <v>187</v>
      </c>
      <c r="D315" s="4">
        <v>2040</v>
      </c>
      <c r="J315" s="4" t="s">
        <v>186</v>
      </c>
      <c r="K315" s="4" t="s">
        <v>187</v>
      </c>
      <c r="L315" s="4">
        <v>2040</v>
      </c>
      <c r="M315" s="2" t="str">
        <f>IF(sum!A308="AT",sum!B308,"*")</f>
        <v>*</v>
      </c>
      <c r="N315" s="2"/>
      <c r="O315" s="2" t="str">
        <f>IF(sum!A308="AT",sum!H308,"*")</f>
        <v>*</v>
      </c>
      <c r="R315" s="4" t="s">
        <v>186</v>
      </c>
      <c r="S315" s="4" t="s">
        <v>187</v>
      </c>
      <c r="T315" s="4">
        <v>2040</v>
      </c>
      <c r="U315" s="2" t="str">
        <f>IF(sum!A308="BC",sum!B308,"*")</f>
        <v>RTS-SpCool_ELE1</v>
      </c>
      <c r="V315" s="2"/>
      <c r="W315" s="2">
        <f>IF(sum!A308="BC",sum!H308,"*")</f>
        <v>0.102174984179813</v>
      </c>
      <c r="Z315" s="4" t="s">
        <v>186</v>
      </c>
      <c r="AA315" s="4" t="s">
        <v>187</v>
      </c>
      <c r="AB315" s="4">
        <v>2040</v>
      </c>
      <c r="AC315" s="2" t="str">
        <f>IF(sum!A308="MA",sum!B308,"*")</f>
        <v>*</v>
      </c>
      <c r="AD315" s="2"/>
      <c r="AE315" s="2" t="str">
        <f>IF(sum!A308="MA",sum!H308,"*")</f>
        <v>*</v>
      </c>
      <c r="AH315" s="4" t="s">
        <v>186</v>
      </c>
      <c r="AI315" s="4" t="s">
        <v>187</v>
      </c>
      <c r="AJ315" s="4">
        <v>2040</v>
      </c>
      <c r="AK315" s="2" t="str">
        <f>IF(sum!A308="ON",sum!B308,"*")</f>
        <v>*</v>
      </c>
      <c r="AL315" s="2"/>
      <c r="AM315" s="2" t="str">
        <f>IF(sum!A308="ON",sum!H308,"*")</f>
        <v>*</v>
      </c>
      <c r="AP315" s="4" t="s">
        <v>186</v>
      </c>
      <c r="AQ315" s="4" t="s">
        <v>187</v>
      </c>
      <c r="AR315" s="4">
        <v>2040</v>
      </c>
      <c r="AS315" s="2" t="str">
        <f>IF(sum!A308="QU",sum!B308,"*")</f>
        <v>*</v>
      </c>
      <c r="AT315" s="2"/>
      <c r="AU315" s="2" t="str">
        <f>IF(sum!A308="QU",sum!H308,"*")</f>
        <v>*</v>
      </c>
      <c r="AX315" s="4" t="s">
        <v>186</v>
      </c>
      <c r="AY315" s="4" t="s">
        <v>187</v>
      </c>
      <c r="AZ315" s="4">
        <v>2040</v>
      </c>
      <c r="BA315" s="2" t="str">
        <f>IF(sum!A308="SA",sum!B308,"*")</f>
        <v>*</v>
      </c>
      <c r="BB315" s="2"/>
      <c r="BC315" s="2" t="str">
        <f>IF(sum!A308="SA",sum!H308,"*")</f>
        <v>*</v>
      </c>
    </row>
    <row r="316" spans="2:55">
      <c r="B316" s="2" t="s">
        <v>186</v>
      </c>
      <c r="C316" s="2" t="s">
        <v>187</v>
      </c>
      <c r="D316" s="2">
        <v>2040</v>
      </c>
      <c r="J316" s="2" t="s">
        <v>186</v>
      </c>
      <c r="K316" s="2" t="s">
        <v>187</v>
      </c>
      <c r="L316" s="2">
        <v>2040</v>
      </c>
      <c r="M316" s="2" t="str">
        <f>IF(sum!A309="AT",sum!B309,"*")</f>
        <v>*</v>
      </c>
      <c r="N316" s="2"/>
      <c r="O316" s="2" t="str">
        <f>IF(sum!A309="AT",sum!H309,"*")</f>
        <v>*</v>
      </c>
      <c r="R316" s="2" t="s">
        <v>186</v>
      </c>
      <c r="S316" s="2" t="s">
        <v>187</v>
      </c>
      <c r="T316" s="2">
        <v>2040</v>
      </c>
      <c r="U316" s="2" t="str">
        <f>IF(sum!A309="BC",sum!B309,"*")</f>
        <v>RTS-SpHeat_ELE1</v>
      </c>
      <c r="V316" s="2"/>
      <c r="W316" s="2">
        <f>IF(sum!A309="BC",sum!H309,"*")</f>
        <v>0.593337743769367</v>
      </c>
      <c r="Z316" s="2" t="s">
        <v>186</v>
      </c>
      <c r="AA316" s="2" t="s">
        <v>187</v>
      </c>
      <c r="AB316" s="2">
        <v>2040</v>
      </c>
      <c r="AC316" s="2" t="str">
        <f>IF(sum!A309="MA",sum!B309,"*")</f>
        <v>*</v>
      </c>
      <c r="AD316" s="2"/>
      <c r="AE316" s="2" t="str">
        <f>IF(sum!A309="MA",sum!H309,"*")</f>
        <v>*</v>
      </c>
      <c r="AH316" s="2" t="s">
        <v>186</v>
      </c>
      <c r="AI316" s="2" t="s">
        <v>187</v>
      </c>
      <c r="AJ316" s="2">
        <v>2040</v>
      </c>
      <c r="AK316" s="2" t="str">
        <f>IF(sum!A309="ON",sum!B309,"*")</f>
        <v>*</v>
      </c>
      <c r="AL316" s="2"/>
      <c r="AM316" s="2" t="str">
        <f>IF(sum!A309="ON",sum!H309,"*")</f>
        <v>*</v>
      </c>
      <c r="AP316" s="2" t="s">
        <v>186</v>
      </c>
      <c r="AQ316" s="2" t="s">
        <v>187</v>
      </c>
      <c r="AR316" s="2">
        <v>2040</v>
      </c>
      <c r="AS316" s="2" t="str">
        <f>IF(sum!A309="QU",sum!B309,"*")</f>
        <v>*</v>
      </c>
      <c r="AT316" s="2"/>
      <c r="AU316" s="2" t="str">
        <f>IF(sum!A309="QU",sum!H309,"*")</f>
        <v>*</v>
      </c>
      <c r="AX316" s="2" t="s">
        <v>186</v>
      </c>
      <c r="AY316" s="2" t="s">
        <v>187</v>
      </c>
      <c r="AZ316" s="2">
        <v>2040</v>
      </c>
      <c r="BA316" s="2" t="str">
        <f>IF(sum!A309="SA",sum!B309,"*")</f>
        <v>*</v>
      </c>
      <c r="BB316" s="2"/>
      <c r="BC316" s="2" t="str">
        <f>IF(sum!A309="SA",sum!H309,"*")</f>
        <v>*</v>
      </c>
    </row>
    <row r="317" spans="2:55">
      <c r="B317" s="2" t="s">
        <v>186</v>
      </c>
      <c r="C317" s="2" t="s">
        <v>187</v>
      </c>
      <c r="D317" s="2">
        <v>2040</v>
      </c>
      <c r="J317" s="2" t="s">
        <v>186</v>
      </c>
      <c r="K317" s="2" t="s">
        <v>187</v>
      </c>
      <c r="L317" s="2">
        <v>2040</v>
      </c>
      <c r="M317" s="2" t="str">
        <f>IF(sum!A310="AT",sum!B310,"*")</f>
        <v>*</v>
      </c>
      <c r="N317" s="2"/>
      <c r="O317" s="2" t="str">
        <f>IF(sum!A310="AT",sum!H310,"*")</f>
        <v>*</v>
      </c>
      <c r="R317" s="2" t="s">
        <v>186</v>
      </c>
      <c r="S317" s="2" t="s">
        <v>187</v>
      </c>
      <c r="T317" s="2">
        <v>2040</v>
      </c>
      <c r="U317" s="2" t="str">
        <f>IF(sum!A310="BC",sum!B310,"*")</f>
        <v>RTS-WaterHeat_ELE1</v>
      </c>
      <c r="V317" s="2"/>
      <c r="W317" s="2">
        <f>IF(sum!A310="BC",sum!H310,"*")</f>
        <v>0.0880596385215189</v>
      </c>
      <c r="Z317" s="2" t="s">
        <v>186</v>
      </c>
      <c r="AA317" s="2" t="s">
        <v>187</v>
      </c>
      <c r="AB317" s="2">
        <v>2040</v>
      </c>
      <c r="AC317" s="2" t="str">
        <f>IF(sum!A310="MA",sum!B310,"*")</f>
        <v>*</v>
      </c>
      <c r="AD317" s="2"/>
      <c r="AE317" s="2" t="str">
        <f>IF(sum!A310="MA",sum!H310,"*")</f>
        <v>*</v>
      </c>
      <c r="AH317" s="2" t="s">
        <v>186</v>
      </c>
      <c r="AI317" s="2" t="s">
        <v>187</v>
      </c>
      <c r="AJ317" s="2">
        <v>2040</v>
      </c>
      <c r="AK317" s="2" t="str">
        <f>IF(sum!A310="ON",sum!B310,"*")</f>
        <v>*</v>
      </c>
      <c r="AL317" s="2"/>
      <c r="AM317" s="2" t="str">
        <f>IF(sum!A310="ON",sum!H310,"*")</f>
        <v>*</v>
      </c>
      <c r="AP317" s="4" t="s">
        <v>186</v>
      </c>
      <c r="AQ317" s="4" t="s">
        <v>187</v>
      </c>
      <c r="AR317" s="4">
        <v>2040</v>
      </c>
      <c r="AS317" s="2" t="str">
        <f>IF(sum!A310="QU",sum!B310,"*")</f>
        <v>*</v>
      </c>
      <c r="AT317" s="2"/>
      <c r="AU317" s="2" t="str">
        <f>IF(sum!A310="QU",sum!H310,"*")</f>
        <v>*</v>
      </c>
      <c r="AX317" s="2" t="s">
        <v>186</v>
      </c>
      <c r="AY317" s="2" t="s">
        <v>187</v>
      </c>
      <c r="AZ317" s="2">
        <v>2040</v>
      </c>
      <c r="BA317" s="2" t="str">
        <f>IF(sum!A310="SA",sum!B310,"*")</f>
        <v>*</v>
      </c>
      <c r="BB317" s="2"/>
      <c r="BC317" s="2" t="str">
        <f>IF(sum!A310="SA",sum!H310,"*")</f>
        <v>*</v>
      </c>
    </row>
    <row r="318" spans="2:55">
      <c r="B318" s="4" t="s">
        <v>186</v>
      </c>
      <c r="C318" s="4" t="s">
        <v>187</v>
      </c>
      <c r="D318" s="4">
        <v>2040</v>
      </c>
      <c r="J318" s="4" t="s">
        <v>186</v>
      </c>
      <c r="K318" s="4" t="s">
        <v>187</v>
      </c>
      <c r="L318" s="4">
        <v>2040</v>
      </c>
      <c r="M318" s="2" t="str">
        <f>IF(sum!A311="AT",sum!B311,"*")</f>
        <v>*</v>
      </c>
      <c r="N318" s="2"/>
      <c r="O318" s="2" t="str">
        <f>IF(sum!A311="AT",sum!H311,"*")</f>
        <v>*</v>
      </c>
      <c r="R318" s="4" t="s">
        <v>186</v>
      </c>
      <c r="S318" s="4" t="s">
        <v>187</v>
      </c>
      <c r="T318" s="4">
        <v>2040</v>
      </c>
      <c r="U318" s="2" t="str">
        <f>IF(sum!A311="BC",sum!B311,"*")</f>
        <v>S_CCUS_ATM</v>
      </c>
      <c r="V318" s="2"/>
      <c r="W318" s="2">
        <f>IF(sum!A311="BC",sum!H311,"*")</f>
        <v>0</v>
      </c>
      <c r="Z318" s="4" t="s">
        <v>186</v>
      </c>
      <c r="AA318" s="4" t="s">
        <v>187</v>
      </c>
      <c r="AB318" s="4">
        <v>2040</v>
      </c>
      <c r="AC318" s="2" t="str">
        <f>IF(sum!A311="MA",sum!B311,"*")</f>
        <v>*</v>
      </c>
      <c r="AD318" s="2"/>
      <c r="AE318" s="2" t="str">
        <f>IF(sum!A311="MA",sum!H311,"*")</f>
        <v>*</v>
      </c>
      <c r="AH318" s="4" t="s">
        <v>186</v>
      </c>
      <c r="AI318" s="4" t="s">
        <v>187</v>
      </c>
      <c r="AJ318" s="4">
        <v>2040</v>
      </c>
      <c r="AK318" s="2" t="str">
        <f>IF(sum!A311="ON",sum!B311,"*")</f>
        <v>*</v>
      </c>
      <c r="AL318" s="2"/>
      <c r="AM318" s="2" t="str">
        <f>IF(sum!A311="ON",sum!H311,"*")</f>
        <v>*</v>
      </c>
      <c r="AP318" s="2" t="s">
        <v>186</v>
      </c>
      <c r="AQ318" s="2" t="s">
        <v>187</v>
      </c>
      <c r="AR318" s="2">
        <v>2040</v>
      </c>
      <c r="AS318" s="2" t="str">
        <f>IF(sum!A311="QU",sum!B311,"*")</f>
        <v>*</v>
      </c>
      <c r="AT318" s="2"/>
      <c r="AU318" s="2" t="str">
        <f>IF(sum!A311="QU",sum!H311,"*")</f>
        <v>*</v>
      </c>
      <c r="AX318" s="4" t="s">
        <v>186</v>
      </c>
      <c r="AY318" s="4" t="s">
        <v>187</v>
      </c>
      <c r="AZ318" s="4">
        <v>2040</v>
      </c>
      <c r="BA318" s="2" t="str">
        <f>IF(sum!A311="SA",sum!B311,"*")</f>
        <v>*</v>
      </c>
      <c r="BB318" s="2"/>
      <c r="BC318" s="2" t="str">
        <f>IF(sum!A311="SA",sum!H311,"*")</f>
        <v>*</v>
      </c>
    </row>
    <row r="319" spans="2:55">
      <c r="B319" s="2" t="s">
        <v>186</v>
      </c>
      <c r="C319" s="2" t="s">
        <v>187</v>
      </c>
      <c r="D319" s="2">
        <v>2040</v>
      </c>
      <c r="J319" s="2" t="s">
        <v>186</v>
      </c>
      <c r="K319" s="2" t="s">
        <v>187</v>
      </c>
      <c r="L319" s="2">
        <v>2040</v>
      </c>
      <c r="M319" s="2" t="str">
        <f>IF(sum!A312="AT",sum!B312,"*")</f>
        <v>*</v>
      </c>
      <c r="N319" s="2"/>
      <c r="O319" s="2" t="str">
        <f>IF(sum!A312="AT",sum!H312,"*")</f>
        <v>*</v>
      </c>
      <c r="R319" s="2" t="s">
        <v>186</v>
      </c>
      <c r="S319" s="2" t="s">
        <v>187</v>
      </c>
      <c r="T319" s="2">
        <v>2040</v>
      </c>
      <c r="U319" s="2" t="str">
        <f>IF(sum!A312="BC",sum!B312,"*")</f>
        <v>S_CCUS_EMISMeOH_H2</v>
      </c>
      <c r="V319" s="2"/>
      <c r="W319" s="2">
        <f>IF(sum!A312="BC",sum!H312,"*")</f>
        <v>0.0880897046238964</v>
      </c>
      <c r="Z319" s="2" t="s">
        <v>186</v>
      </c>
      <c r="AA319" s="2" t="s">
        <v>187</v>
      </c>
      <c r="AB319" s="2">
        <v>2040</v>
      </c>
      <c r="AC319" s="2" t="str">
        <f>IF(sum!A312="MA",sum!B312,"*")</f>
        <v>*</v>
      </c>
      <c r="AD319" s="2"/>
      <c r="AE319" s="2" t="str">
        <f>IF(sum!A312="MA",sum!H312,"*")</f>
        <v>*</v>
      </c>
      <c r="AH319" s="2" t="s">
        <v>186</v>
      </c>
      <c r="AI319" s="2" t="s">
        <v>187</v>
      </c>
      <c r="AJ319" s="2">
        <v>2040</v>
      </c>
      <c r="AK319" s="2" t="str">
        <f>IF(sum!A312="ON",sum!B312,"*")</f>
        <v>*</v>
      </c>
      <c r="AL319" s="2"/>
      <c r="AM319" s="2" t="str">
        <f>IF(sum!A312="ON",sum!H312,"*")</f>
        <v>*</v>
      </c>
      <c r="AP319" s="4" t="s">
        <v>186</v>
      </c>
      <c r="AQ319" s="4" t="s">
        <v>187</v>
      </c>
      <c r="AR319" s="4">
        <v>2040</v>
      </c>
      <c r="AS319" s="2" t="str">
        <f>IF(sum!A312="QU",sum!B312,"*")</f>
        <v>*</v>
      </c>
      <c r="AT319" s="2"/>
      <c r="AU319" s="2" t="str">
        <f>IF(sum!A312="QU",sum!H312,"*")</f>
        <v>*</v>
      </c>
      <c r="AX319" s="2" t="s">
        <v>186</v>
      </c>
      <c r="AY319" s="2" t="s">
        <v>187</v>
      </c>
      <c r="AZ319" s="2">
        <v>2040</v>
      </c>
      <c r="BA319" s="2" t="str">
        <f>IF(sum!A312="SA",sum!B312,"*")</f>
        <v>*</v>
      </c>
      <c r="BB319" s="2"/>
      <c r="BC319" s="2" t="str">
        <f>IF(sum!A312="SA",sum!H312,"*")</f>
        <v>*</v>
      </c>
    </row>
    <row r="320" spans="2:55">
      <c r="B320" s="2" t="s">
        <v>186</v>
      </c>
      <c r="C320" s="2" t="s">
        <v>187</v>
      </c>
      <c r="D320" s="2">
        <v>2040</v>
      </c>
      <c r="J320" s="2" t="s">
        <v>186</v>
      </c>
      <c r="K320" s="2" t="s">
        <v>187</v>
      </c>
      <c r="L320" s="2">
        <v>2040</v>
      </c>
      <c r="M320" s="2" t="str">
        <f>IF(sum!A313="AT",sum!B313,"*")</f>
        <v>*</v>
      </c>
      <c r="N320" s="2"/>
      <c r="O320" s="2" t="str">
        <f>IF(sum!A313="AT",sum!H313,"*")</f>
        <v>*</v>
      </c>
      <c r="R320" s="2" t="s">
        <v>186</v>
      </c>
      <c r="S320" s="2" t="s">
        <v>187</v>
      </c>
      <c r="T320" s="2">
        <v>2040</v>
      </c>
      <c r="U320" s="2" t="str">
        <f>IF(sum!A313="BC",sum!B313,"*")</f>
        <v>SGASSH2RC01</v>
      </c>
      <c r="V320" s="2"/>
      <c r="W320" s="2">
        <f>IF(sum!A313="BC",sum!H313,"*")</f>
        <v>0</v>
      </c>
      <c r="Z320" s="2" t="s">
        <v>186</v>
      </c>
      <c r="AA320" s="2" t="s">
        <v>187</v>
      </c>
      <c r="AB320" s="2">
        <v>2040</v>
      </c>
      <c r="AC320" s="2" t="str">
        <f>IF(sum!A313="MA",sum!B313,"*")</f>
        <v>*</v>
      </c>
      <c r="AD320" s="2"/>
      <c r="AE320" s="2" t="str">
        <f>IF(sum!A313="MA",sum!H313,"*")</f>
        <v>*</v>
      </c>
      <c r="AH320" s="2" t="s">
        <v>186</v>
      </c>
      <c r="AI320" s="2" t="s">
        <v>187</v>
      </c>
      <c r="AJ320" s="2">
        <v>2040</v>
      </c>
      <c r="AK320" s="2" t="str">
        <f>IF(sum!A313="ON",sum!B313,"*")</f>
        <v>*</v>
      </c>
      <c r="AL320" s="2"/>
      <c r="AM320" s="2" t="str">
        <f>IF(sum!A313="ON",sum!H313,"*")</f>
        <v>*</v>
      </c>
      <c r="AP320" s="2" t="s">
        <v>186</v>
      </c>
      <c r="AQ320" s="2" t="s">
        <v>187</v>
      </c>
      <c r="AR320" s="2">
        <v>2040</v>
      </c>
      <c r="AS320" s="2" t="str">
        <f>IF(sum!A313="QU",sum!B313,"*")</f>
        <v>*</v>
      </c>
      <c r="AT320" s="2"/>
      <c r="AU320" s="2" t="str">
        <f>IF(sum!A313="QU",sum!H313,"*")</f>
        <v>*</v>
      </c>
      <c r="AX320" s="2" t="s">
        <v>186</v>
      </c>
      <c r="AY320" s="2" t="s">
        <v>187</v>
      </c>
      <c r="AZ320" s="2">
        <v>2040</v>
      </c>
      <c r="BA320" s="2" t="str">
        <f>IF(sum!A313="SA",sum!B313,"*")</f>
        <v>*</v>
      </c>
      <c r="BB320" s="2"/>
      <c r="BC320" s="2" t="str">
        <f>IF(sum!A313="SA",sum!H313,"*")</f>
        <v>*</v>
      </c>
    </row>
    <row r="321" spans="2:55">
      <c r="B321" s="4" t="s">
        <v>186</v>
      </c>
      <c r="C321" s="4" t="s">
        <v>187</v>
      </c>
      <c r="D321" s="4">
        <v>2040</v>
      </c>
      <c r="J321" s="4" t="s">
        <v>186</v>
      </c>
      <c r="K321" s="4" t="s">
        <v>187</v>
      </c>
      <c r="L321" s="4">
        <v>2040</v>
      </c>
      <c r="M321" s="2" t="str">
        <f>IF(sum!A314="AT",sum!B314,"*")</f>
        <v>*</v>
      </c>
      <c r="N321" s="2"/>
      <c r="O321" s="2" t="str">
        <f>IF(sum!A314="AT",sum!H314,"*")</f>
        <v>*</v>
      </c>
      <c r="R321" s="4" t="s">
        <v>186</v>
      </c>
      <c r="S321" s="4" t="s">
        <v>187</v>
      </c>
      <c r="T321" s="4">
        <v>2040</v>
      </c>
      <c r="U321" s="2" t="str">
        <f>IF(sum!A314="BC",sum!B314,"*")</f>
        <v>SHFOH2POC01</v>
      </c>
      <c r="V321" s="2"/>
      <c r="W321" s="2">
        <f>IF(sum!A314="BC",sum!H314,"*")</f>
        <v>0.107698587630463</v>
      </c>
      <c r="Z321" s="4" t="s">
        <v>186</v>
      </c>
      <c r="AA321" s="4" t="s">
        <v>187</v>
      </c>
      <c r="AB321" s="4">
        <v>2040</v>
      </c>
      <c r="AC321" s="2" t="str">
        <f>IF(sum!A314="MA",sum!B314,"*")</f>
        <v>*</v>
      </c>
      <c r="AD321" s="2"/>
      <c r="AE321" s="2" t="str">
        <f>IF(sum!A314="MA",sum!H314,"*")</f>
        <v>*</v>
      </c>
      <c r="AH321" s="4" t="s">
        <v>186</v>
      </c>
      <c r="AI321" s="4" t="s">
        <v>187</v>
      </c>
      <c r="AJ321" s="4">
        <v>2040</v>
      </c>
      <c r="AK321" s="2" t="str">
        <f>IF(sum!A314="ON",sum!B314,"*")</f>
        <v>*</v>
      </c>
      <c r="AL321" s="2"/>
      <c r="AM321" s="2" t="str">
        <f>IF(sum!A314="ON",sum!H314,"*")</f>
        <v>*</v>
      </c>
      <c r="AP321" s="4" t="s">
        <v>186</v>
      </c>
      <c r="AQ321" s="4" t="s">
        <v>187</v>
      </c>
      <c r="AR321" s="4">
        <v>2040</v>
      </c>
      <c r="AS321" s="2" t="str">
        <f>IF(sum!A314="QU",sum!B314,"*")</f>
        <v>*</v>
      </c>
      <c r="AT321" s="2"/>
      <c r="AU321" s="2" t="str">
        <f>IF(sum!A314="QU",sum!H314,"*")</f>
        <v>*</v>
      </c>
      <c r="AX321" s="4" t="s">
        <v>186</v>
      </c>
      <c r="AY321" s="4" t="s">
        <v>187</v>
      </c>
      <c r="AZ321" s="4">
        <v>2040</v>
      </c>
      <c r="BA321" s="2" t="str">
        <f>IF(sum!A314="SA",sum!B314,"*")</f>
        <v>*</v>
      </c>
      <c r="BB321" s="2"/>
      <c r="BC321" s="2" t="str">
        <f>IF(sum!A314="SA",sum!H314,"*")</f>
        <v>*</v>
      </c>
    </row>
    <row r="322" spans="2:55">
      <c r="B322" s="2" t="s">
        <v>186</v>
      </c>
      <c r="C322" s="2" t="s">
        <v>187</v>
      </c>
      <c r="D322" s="2">
        <v>2040</v>
      </c>
      <c r="J322" s="2" t="s">
        <v>186</v>
      </c>
      <c r="K322" s="2" t="s">
        <v>187</v>
      </c>
      <c r="L322" s="2">
        <v>2040</v>
      </c>
      <c r="M322" s="2" t="str">
        <f>IF(sum!A315="AT",sum!B315,"*")</f>
        <v>*</v>
      </c>
      <c r="N322" s="2"/>
      <c r="O322" s="2" t="str">
        <f>IF(sum!A315="AT",sum!H315,"*")</f>
        <v>*</v>
      </c>
      <c r="R322" s="2" t="s">
        <v>186</v>
      </c>
      <c r="S322" s="2" t="s">
        <v>187</v>
      </c>
      <c r="T322" s="2">
        <v>2040</v>
      </c>
      <c r="U322" s="2" t="str">
        <f>IF(sum!A315="BC",sum!B315,"*")</f>
        <v>SINKCCU</v>
      </c>
      <c r="V322" s="2"/>
      <c r="W322" s="2">
        <f>IF(sum!A315="BC",sum!H315,"*")</f>
        <v>174.5061520158</v>
      </c>
      <c r="Z322" s="2" t="s">
        <v>186</v>
      </c>
      <c r="AA322" s="2" t="s">
        <v>187</v>
      </c>
      <c r="AB322" s="2">
        <v>2040</v>
      </c>
      <c r="AC322" s="2" t="str">
        <f>IF(sum!A315="MA",sum!B315,"*")</f>
        <v>*</v>
      </c>
      <c r="AD322" s="2"/>
      <c r="AE322" s="2" t="str">
        <f>IF(sum!A315="MA",sum!H315,"*")</f>
        <v>*</v>
      </c>
      <c r="AH322" s="2" t="s">
        <v>186</v>
      </c>
      <c r="AI322" s="2" t="s">
        <v>187</v>
      </c>
      <c r="AJ322" s="2">
        <v>2040</v>
      </c>
      <c r="AK322" s="2" t="str">
        <f>IF(sum!A315="ON",sum!B315,"*")</f>
        <v>*</v>
      </c>
      <c r="AL322" s="2"/>
      <c r="AM322" s="2" t="str">
        <f>IF(sum!A315="ON",sum!H315,"*")</f>
        <v>*</v>
      </c>
      <c r="AP322" s="2" t="s">
        <v>186</v>
      </c>
      <c r="AQ322" s="2" t="s">
        <v>187</v>
      </c>
      <c r="AR322" s="2">
        <v>2040</v>
      </c>
      <c r="AS322" s="2" t="str">
        <f>IF(sum!A315="QU",sum!B315,"*")</f>
        <v>*</v>
      </c>
      <c r="AT322" s="2"/>
      <c r="AU322" s="2" t="str">
        <f>IF(sum!A315="QU",sum!H315,"*")</f>
        <v>*</v>
      </c>
      <c r="AX322" s="2" t="s">
        <v>186</v>
      </c>
      <c r="AY322" s="2" t="s">
        <v>187</v>
      </c>
      <c r="AZ322" s="2">
        <v>2040</v>
      </c>
      <c r="BA322" s="2" t="str">
        <f>IF(sum!A315="SA",sum!B315,"*")</f>
        <v>*</v>
      </c>
      <c r="BB322" s="2"/>
      <c r="BC322" s="2" t="str">
        <f>IF(sum!A315="SA",sum!H315,"*")</f>
        <v>*</v>
      </c>
    </row>
    <row r="323" spans="2:55">
      <c r="B323" s="2" t="s">
        <v>186</v>
      </c>
      <c r="C323" s="2" t="s">
        <v>187</v>
      </c>
      <c r="D323" s="2">
        <v>2040</v>
      </c>
      <c r="J323" s="2" t="s">
        <v>186</v>
      </c>
      <c r="K323" s="2" t="s">
        <v>187</v>
      </c>
      <c r="L323" s="2">
        <v>2040</v>
      </c>
      <c r="M323" s="2" t="str">
        <f>IF(sum!A316="AT",sum!B316,"*")</f>
        <v>*</v>
      </c>
      <c r="N323" s="2"/>
      <c r="O323" s="2" t="str">
        <f>IF(sum!A316="AT",sum!H316,"*")</f>
        <v>*</v>
      </c>
      <c r="R323" s="2" t="s">
        <v>186</v>
      </c>
      <c r="S323" s="2" t="s">
        <v>187</v>
      </c>
      <c r="T323" s="2">
        <v>2040</v>
      </c>
      <c r="U323" s="2" t="str">
        <f>IF(sum!A316="BC",sum!B316,"*")</f>
        <v>SNK_DAC</v>
      </c>
      <c r="V323" s="2"/>
      <c r="W323" s="2">
        <f>IF(sum!A316="BC",sum!H316,"*")</f>
        <v>277.537017367176</v>
      </c>
      <c r="Z323" s="2" t="s">
        <v>186</v>
      </c>
      <c r="AA323" s="2" t="s">
        <v>187</v>
      </c>
      <c r="AB323" s="2">
        <v>2040</v>
      </c>
      <c r="AC323" s="2" t="str">
        <f>IF(sum!A316="MA",sum!B316,"*")</f>
        <v>*</v>
      </c>
      <c r="AD323" s="2"/>
      <c r="AE323" s="2" t="str">
        <f>IF(sum!A316="MA",sum!H316,"*")</f>
        <v>*</v>
      </c>
      <c r="AH323" s="2" t="s">
        <v>186</v>
      </c>
      <c r="AI323" s="2" t="s">
        <v>187</v>
      </c>
      <c r="AJ323" s="2">
        <v>2040</v>
      </c>
      <c r="AK323" s="2" t="str">
        <f>IF(sum!A316="ON",sum!B316,"*")</f>
        <v>*</v>
      </c>
      <c r="AL323" s="2"/>
      <c r="AM323" s="2" t="str">
        <f>IF(sum!A316="ON",sum!H316,"*")</f>
        <v>*</v>
      </c>
      <c r="AP323" s="4" t="s">
        <v>186</v>
      </c>
      <c r="AQ323" s="4" t="s">
        <v>187</v>
      </c>
      <c r="AR323" s="4">
        <v>2040</v>
      </c>
      <c r="AS323" s="2" t="str">
        <f>IF(sum!A316="QU",sum!B316,"*")</f>
        <v>*</v>
      </c>
      <c r="AT323" s="2"/>
      <c r="AU323" s="2" t="str">
        <f>IF(sum!A316="QU",sum!H316,"*")</f>
        <v>*</v>
      </c>
      <c r="AX323" s="2" t="s">
        <v>186</v>
      </c>
      <c r="AY323" s="2" t="s">
        <v>187</v>
      </c>
      <c r="AZ323" s="2">
        <v>2040</v>
      </c>
      <c r="BA323" s="2" t="str">
        <f>IF(sum!A316="SA",sum!B316,"*")</f>
        <v>*</v>
      </c>
      <c r="BB323" s="2"/>
      <c r="BC323" s="2" t="str">
        <f>IF(sum!A316="SA",sum!H316,"*")</f>
        <v>*</v>
      </c>
    </row>
    <row r="324" spans="2:55">
      <c r="B324" s="4" t="s">
        <v>186</v>
      </c>
      <c r="C324" s="4" t="s">
        <v>187</v>
      </c>
      <c r="D324" s="4">
        <v>2040</v>
      </c>
      <c r="J324" s="4" t="s">
        <v>186</v>
      </c>
      <c r="K324" s="4" t="s">
        <v>187</v>
      </c>
      <c r="L324" s="4">
        <v>2040</v>
      </c>
      <c r="M324" s="2" t="str">
        <f>IF(sum!A317="AT",sum!B317,"*")</f>
        <v>*</v>
      </c>
      <c r="N324" s="2"/>
      <c r="O324" s="2" t="str">
        <f>IF(sum!A317="AT",sum!H317,"*")</f>
        <v>*</v>
      </c>
      <c r="R324" s="4" t="s">
        <v>186</v>
      </c>
      <c r="S324" s="4" t="s">
        <v>187</v>
      </c>
      <c r="T324" s="4">
        <v>2040</v>
      </c>
      <c r="U324" s="2" t="str">
        <f>IF(sum!A317="BC",sum!B317,"*")</f>
        <v>TB_ELC_AL_BC_01</v>
      </c>
      <c r="V324" s="2"/>
      <c r="W324" s="2">
        <f>IF(sum!A317="BC",sum!H317,"*")</f>
        <v>19.953813526585</v>
      </c>
      <c r="Z324" s="4" t="s">
        <v>186</v>
      </c>
      <c r="AA324" s="4" t="s">
        <v>187</v>
      </c>
      <c r="AB324" s="4">
        <v>2040</v>
      </c>
      <c r="AC324" s="2" t="str">
        <f>IF(sum!A317="MA",sum!B317,"*")</f>
        <v>*</v>
      </c>
      <c r="AD324" s="2"/>
      <c r="AE324" s="2" t="str">
        <f>IF(sum!A317="MA",sum!H317,"*")</f>
        <v>*</v>
      </c>
      <c r="AH324" s="4" t="s">
        <v>186</v>
      </c>
      <c r="AI324" s="4" t="s">
        <v>187</v>
      </c>
      <c r="AJ324" s="4">
        <v>2040</v>
      </c>
      <c r="AK324" s="2" t="str">
        <f>IF(sum!A317="ON",sum!B317,"*")</f>
        <v>*</v>
      </c>
      <c r="AL324" s="2"/>
      <c r="AM324" s="2" t="str">
        <f>IF(sum!A317="ON",sum!H317,"*")</f>
        <v>*</v>
      </c>
      <c r="AP324" s="2" t="s">
        <v>186</v>
      </c>
      <c r="AQ324" s="2" t="s">
        <v>187</v>
      </c>
      <c r="AR324" s="2">
        <v>2040</v>
      </c>
      <c r="AS324" s="2" t="str">
        <f>IF(sum!A317="QU",sum!B317,"*")</f>
        <v>*</v>
      </c>
      <c r="AT324" s="2"/>
      <c r="AU324" s="2" t="str">
        <f>IF(sum!A317="QU",sum!H317,"*")</f>
        <v>*</v>
      </c>
      <c r="AX324" s="4" t="s">
        <v>186</v>
      </c>
      <c r="AY324" s="4" t="s">
        <v>187</v>
      </c>
      <c r="AZ324" s="4">
        <v>2040</v>
      </c>
      <c r="BA324" s="2" t="str">
        <f>IF(sum!A317="SA",sum!B317,"*")</f>
        <v>*</v>
      </c>
      <c r="BB324" s="2"/>
      <c r="BC324" s="2" t="str">
        <f>IF(sum!A317="SA",sum!H317,"*")</f>
        <v>*</v>
      </c>
    </row>
    <row r="325" spans="2:55">
      <c r="B325" s="2" t="s">
        <v>186</v>
      </c>
      <c r="C325" s="2" t="s">
        <v>187</v>
      </c>
      <c r="D325" s="2">
        <v>2040</v>
      </c>
      <c r="J325" s="2" t="s">
        <v>186</v>
      </c>
      <c r="K325" s="2" t="s">
        <v>187</v>
      </c>
      <c r="L325" s="2">
        <v>2040</v>
      </c>
      <c r="M325" s="2" t="str">
        <f>IF(sum!A318="AT",sum!B318,"*")</f>
        <v>*</v>
      </c>
      <c r="N325" s="2"/>
      <c r="O325" s="2" t="str">
        <f>IF(sum!A318="AT",sum!H318,"*")</f>
        <v>*</v>
      </c>
      <c r="R325" s="2" t="s">
        <v>186</v>
      </c>
      <c r="S325" s="2" t="s">
        <v>187</v>
      </c>
      <c r="T325" s="2">
        <v>2040</v>
      </c>
      <c r="U325" s="2" t="str">
        <f>IF(sum!A318="BC",sum!B318,"*")</f>
        <v>TRA_Bus_IC_GSL1</v>
      </c>
      <c r="V325" s="2"/>
      <c r="W325" s="2">
        <f>IF(sum!A318="BC",sum!H318,"*")</f>
        <v>0</v>
      </c>
      <c r="Z325" s="2" t="s">
        <v>186</v>
      </c>
      <c r="AA325" s="2" t="s">
        <v>187</v>
      </c>
      <c r="AB325" s="2">
        <v>2040</v>
      </c>
      <c r="AC325" s="2" t="str">
        <f>IF(sum!A318="MA",sum!B318,"*")</f>
        <v>*</v>
      </c>
      <c r="AD325" s="2"/>
      <c r="AE325" s="2" t="str">
        <f>IF(sum!A318="MA",sum!H318,"*")</f>
        <v>*</v>
      </c>
      <c r="AH325" s="2" t="s">
        <v>186</v>
      </c>
      <c r="AI325" s="2" t="s">
        <v>187</v>
      </c>
      <c r="AJ325" s="2">
        <v>2040</v>
      </c>
      <c r="AK325" s="2" t="str">
        <f>IF(sum!A318="ON",sum!B318,"*")</f>
        <v>*</v>
      </c>
      <c r="AL325" s="2"/>
      <c r="AM325" s="2" t="str">
        <f>IF(sum!A318="ON",sum!H318,"*")</f>
        <v>*</v>
      </c>
      <c r="AP325" s="4" t="s">
        <v>186</v>
      </c>
      <c r="AQ325" s="4" t="s">
        <v>187</v>
      </c>
      <c r="AR325" s="4">
        <v>2040</v>
      </c>
      <c r="AS325" s="2" t="str">
        <f>IF(sum!A318="QU",sum!B318,"*")</f>
        <v>*</v>
      </c>
      <c r="AT325" s="2"/>
      <c r="AU325" s="2" t="str">
        <f>IF(sum!A318="QU",sum!H318,"*")</f>
        <v>*</v>
      </c>
      <c r="AX325" s="2" t="s">
        <v>186</v>
      </c>
      <c r="AY325" s="2" t="s">
        <v>187</v>
      </c>
      <c r="AZ325" s="2">
        <v>2040</v>
      </c>
      <c r="BA325" s="2" t="str">
        <f>IF(sum!A318="SA",sum!B318,"*")</f>
        <v>*</v>
      </c>
      <c r="BB325" s="2"/>
      <c r="BC325" s="2" t="str">
        <f>IF(sum!A318="SA",sum!H318,"*")</f>
        <v>*</v>
      </c>
    </row>
    <row r="326" spans="2:55">
      <c r="B326" s="2" t="s">
        <v>186</v>
      </c>
      <c r="C326" s="2" t="s">
        <v>187</v>
      </c>
      <c r="D326" s="2">
        <v>2040</v>
      </c>
      <c r="J326" s="2" t="s">
        <v>186</v>
      </c>
      <c r="K326" s="2" t="s">
        <v>187</v>
      </c>
      <c r="L326" s="2">
        <v>2040</v>
      </c>
      <c r="M326" s="2" t="str">
        <f>IF(sum!A319="AT",sum!B319,"*")</f>
        <v>*</v>
      </c>
      <c r="N326" s="2"/>
      <c r="O326" s="2" t="str">
        <f>IF(sum!A319="AT",sum!H319,"*")</f>
        <v>*</v>
      </c>
      <c r="R326" s="2" t="s">
        <v>186</v>
      </c>
      <c r="S326" s="2" t="s">
        <v>187</v>
      </c>
      <c r="T326" s="2">
        <v>2040</v>
      </c>
      <c r="U326" s="2" t="str">
        <f>IF(sum!A319="BC",sum!B319,"*")</f>
        <v>TRA_Bus_SB_DST1</v>
      </c>
      <c r="V326" s="2"/>
      <c r="W326" s="2">
        <f>IF(sum!A319="BC",sum!H319,"*")</f>
        <v>4.43049153538459</v>
      </c>
      <c r="Z326" s="2" t="s">
        <v>186</v>
      </c>
      <c r="AA326" s="2" t="s">
        <v>187</v>
      </c>
      <c r="AB326" s="2">
        <v>2040</v>
      </c>
      <c r="AC326" s="2" t="str">
        <f>IF(sum!A319="MA",sum!B319,"*")</f>
        <v>*</v>
      </c>
      <c r="AD326" s="2"/>
      <c r="AE326" s="2" t="str">
        <f>IF(sum!A319="MA",sum!H319,"*")</f>
        <v>*</v>
      </c>
      <c r="AH326" s="2" t="s">
        <v>186</v>
      </c>
      <c r="AI326" s="2" t="s">
        <v>187</v>
      </c>
      <c r="AJ326" s="2">
        <v>2040</v>
      </c>
      <c r="AK326" s="2" t="str">
        <f>IF(sum!A319="ON",sum!B319,"*")</f>
        <v>*</v>
      </c>
      <c r="AL326" s="2"/>
      <c r="AM326" s="2" t="str">
        <f>IF(sum!A319="ON",sum!H319,"*")</f>
        <v>*</v>
      </c>
      <c r="AP326" s="2" t="s">
        <v>186</v>
      </c>
      <c r="AQ326" s="2" t="s">
        <v>187</v>
      </c>
      <c r="AR326" s="2">
        <v>2040</v>
      </c>
      <c r="AS326" s="2" t="str">
        <f>IF(sum!A319="QU",sum!B319,"*")</f>
        <v>*</v>
      </c>
      <c r="AT326" s="2"/>
      <c r="AU326" s="2" t="str">
        <f>IF(sum!A319="QU",sum!H319,"*")</f>
        <v>*</v>
      </c>
      <c r="AX326" s="2" t="s">
        <v>186</v>
      </c>
      <c r="AY326" s="2" t="s">
        <v>187</v>
      </c>
      <c r="AZ326" s="2">
        <v>2040</v>
      </c>
      <c r="BA326" s="2" t="str">
        <f>IF(sum!A319="SA",sum!B319,"*")</f>
        <v>*</v>
      </c>
      <c r="BB326" s="2"/>
      <c r="BC326" s="2" t="str">
        <f>IF(sum!A319="SA",sum!H319,"*")</f>
        <v>*</v>
      </c>
    </row>
    <row r="327" spans="2:55">
      <c r="B327" s="4" t="s">
        <v>186</v>
      </c>
      <c r="C327" s="4" t="s">
        <v>187</v>
      </c>
      <c r="D327" s="4">
        <v>2040</v>
      </c>
      <c r="J327" s="4" t="s">
        <v>186</v>
      </c>
      <c r="K327" s="4" t="s">
        <v>187</v>
      </c>
      <c r="L327" s="4">
        <v>2040</v>
      </c>
      <c r="M327" s="2" t="str">
        <f>IF(sum!A320="AT",sum!B320,"*")</f>
        <v>*</v>
      </c>
      <c r="N327" s="2"/>
      <c r="O327" s="2" t="str">
        <f>IF(sum!A320="AT",sum!H320,"*")</f>
        <v>*</v>
      </c>
      <c r="R327" s="4" t="s">
        <v>186</v>
      </c>
      <c r="S327" s="4" t="s">
        <v>187</v>
      </c>
      <c r="T327" s="4">
        <v>2040</v>
      </c>
      <c r="U327" s="2" t="str">
        <f>IF(sum!A320="BC",sum!B320,"*")</f>
        <v>TRA_Car_BEV01</v>
      </c>
      <c r="V327" s="2"/>
      <c r="W327" s="2">
        <f>IF(sum!A320="BC",sum!H320,"*")</f>
        <v>358.353763529186</v>
      </c>
      <c r="Z327" s="4" t="s">
        <v>186</v>
      </c>
      <c r="AA327" s="4" t="s">
        <v>187</v>
      </c>
      <c r="AB327" s="4">
        <v>2040</v>
      </c>
      <c r="AC327" s="2" t="str">
        <f>IF(sum!A320="MA",sum!B320,"*")</f>
        <v>*</v>
      </c>
      <c r="AD327" s="2"/>
      <c r="AE327" s="2" t="str">
        <f>IF(sum!A320="MA",sum!H320,"*")</f>
        <v>*</v>
      </c>
      <c r="AH327" s="4" t="s">
        <v>186</v>
      </c>
      <c r="AI327" s="4" t="s">
        <v>187</v>
      </c>
      <c r="AJ327" s="4">
        <v>2040</v>
      </c>
      <c r="AK327" s="2" t="str">
        <f>IF(sum!A320="ON",sum!B320,"*")</f>
        <v>*</v>
      </c>
      <c r="AL327" s="2"/>
      <c r="AM327" s="2" t="str">
        <f>IF(sum!A320="ON",sum!H320,"*")</f>
        <v>*</v>
      </c>
      <c r="AP327" s="4" t="s">
        <v>186</v>
      </c>
      <c r="AQ327" s="4" t="s">
        <v>187</v>
      </c>
      <c r="AR327" s="4">
        <v>2040</v>
      </c>
      <c r="AS327" s="2" t="str">
        <f>IF(sum!A320="QU",sum!B320,"*")</f>
        <v>*</v>
      </c>
      <c r="AT327" s="2"/>
      <c r="AU327" s="2" t="str">
        <f>IF(sum!A320="QU",sum!H320,"*")</f>
        <v>*</v>
      </c>
      <c r="AX327" s="4" t="s">
        <v>186</v>
      </c>
      <c r="AY327" s="4" t="s">
        <v>187</v>
      </c>
      <c r="AZ327" s="4">
        <v>2040</v>
      </c>
      <c r="BA327" s="2" t="str">
        <f>IF(sum!A320="SA",sum!B320,"*")</f>
        <v>*</v>
      </c>
      <c r="BB327" s="2"/>
      <c r="BC327" s="2" t="str">
        <f>IF(sum!A320="SA",sum!H320,"*")</f>
        <v>*</v>
      </c>
    </row>
    <row r="328" spans="2:55">
      <c r="B328" s="2" t="s">
        <v>186</v>
      </c>
      <c r="C328" s="2" t="s">
        <v>187</v>
      </c>
      <c r="D328" s="2">
        <v>2040</v>
      </c>
      <c r="J328" s="2" t="s">
        <v>186</v>
      </c>
      <c r="K328" s="2" t="s">
        <v>187</v>
      </c>
      <c r="L328" s="2">
        <v>2040</v>
      </c>
      <c r="M328" s="2" t="str">
        <f>IF(sum!A321="AT",sum!B321,"*")</f>
        <v>*</v>
      </c>
      <c r="N328" s="2"/>
      <c r="O328" s="2" t="str">
        <f>IF(sum!A321="AT",sum!H321,"*")</f>
        <v>*</v>
      </c>
      <c r="R328" s="2" t="s">
        <v>186</v>
      </c>
      <c r="S328" s="2" t="s">
        <v>187</v>
      </c>
      <c r="T328" s="2">
        <v>2040</v>
      </c>
      <c r="U328" s="2" t="str">
        <f>IF(sum!A321="BC",sum!B321,"*")</f>
        <v>TRA_Car_GSL1</v>
      </c>
      <c r="V328" s="2"/>
      <c r="W328" s="2">
        <f>IF(sum!A321="BC",sum!H321,"*")</f>
        <v>283.446932268277</v>
      </c>
      <c r="Z328" s="2" t="s">
        <v>186</v>
      </c>
      <c r="AA328" s="2" t="s">
        <v>187</v>
      </c>
      <c r="AB328" s="2">
        <v>2040</v>
      </c>
      <c r="AC328" s="2" t="str">
        <f>IF(sum!A321="MA",sum!B321,"*")</f>
        <v>*</v>
      </c>
      <c r="AD328" s="2"/>
      <c r="AE328" s="2" t="str">
        <f>IF(sum!A321="MA",sum!H321,"*")</f>
        <v>*</v>
      </c>
      <c r="AH328" s="2" t="s">
        <v>186</v>
      </c>
      <c r="AI328" s="2" t="s">
        <v>187</v>
      </c>
      <c r="AJ328" s="2">
        <v>2040</v>
      </c>
      <c r="AK328" s="2" t="str">
        <f>IF(sum!A321="ON",sum!B321,"*")</f>
        <v>*</v>
      </c>
      <c r="AL328" s="2"/>
      <c r="AM328" s="2" t="str">
        <f>IF(sum!A321="ON",sum!H321,"*")</f>
        <v>*</v>
      </c>
      <c r="AP328" s="2" t="s">
        <v>186</v>
      </c>
      <c r="AQ328" s="2" t="s">
        <v>187</v>
      </c>
      <c r="AR328" s="2">
        <v>2040</v>
      </c>
      <c r="AS328" s="2" t="str">
        <f>IF(sum!A321="QU",sum!B321,"*")</f>
        <v>*</v>
      </c>
      <c r="AT328" s="2"/>
      <c r="AU328" s="2" t="str">
        <f>IF(sum!A321="QU",sum!H321,"*")</f>
        <v>*</v>
      </c>
      <c r="AX328" s="2" t="s">
        <v>186</v>
      </c>
      <c r="AY328" s="2" t="s">
        <v>187</v>
      </c>
      <c r="AZ328" s="2">
        <v>2040</v>
      </c>
      <c r="BA328" s="2" t="str">
        <f>IF(sum!A321="SA",sum!B321,"*")</f>
        <v>*</v>
      </c>
      <c r="BB328" s="2"/>
      <c r="BC328" s="2" t="str">
        <f>IF(sum!A321="SA",sum!H321,"*")</f>
        <v>*</v>
      </c>
    </row>
    <row r="329" spans="2:55">
      <c r="B329" s="2" t="s">
        <v>186</v>
      </c>
      <c r="C329" s="2" t="s">
        <v>187</v>
      </c>
      <c r="D329" s="2">
        <v>2040</v>
      </c>
      <c r="J329" s="2" t="s">
        <v>186</v>
      </c>
      <c r="K329" s="2" t="s">
        <v>187</v>
      </c>
      <c r="L329" s="2">
        <v>2040</v>
      </c>
      <c r="M329" s="2" t="str">
        <f>IF(sum!A322="AT",sum!B322,"*")</f>
        <v>*</v>
      </c>
      <c r="N329" s="2"/>
      <c r="O329" s="2" t="str">
        <f>IF(sum!A322="AT",sum!H322,"*")</f>
        <v>*</v>
      </c>
      <c r="R329" s="2" t="s">
        <v>186</v>
      </c>
      <c r="S329" s="2" t="s">
        <v>187</v>
      </c>
      <c r="T329" s="2">
        <v>2040</v>
      </c>
      <c r="U329" s="2" t="str">
        <f>IF(sum!A322="BC",sum!B322,"*")</f>
        <v>TRA_Car_PHEV01</v>
      </c>
      <c r="V329" s="2"/>
      <c r="W329" s="2">
        <f>IF(sum!A322="BC",sum!H322,"*")</f>
        <v>0</v>
      </c>
      <c r="Z329" s="2" t="s">
        <v>186</v>
      </c>
      <c r="AA329" s="2" t="s">
        <v>187</v>
      </c>
      <c r="AB329" s="2">
        <v>2040</v>
      </c>
      <c r="AC329" s="2" t="str">
        <f>IF(sum!A322="MA",sum!B322,"*")</f>
        <v>*</v>
      </c>
      <c r="AD329" s="2"/>
      <c r="AE329" s="2" t="str">
        <f>IF(sum!A322="MA",sum!H322,"*")</f>
        <v>*</v>
      </c>
      <c r="AH329" s="2" t="s">
        <v>186</v>
      </c>
      <c r="AI329" s="2" t="s">
        <v>187</v>
      </c>
      <c r="AJ329" s="2">
        <v>2040</v>
      </c>
      <c r="AK329" s="2" t="str">
        <f>IF(sum!A322="ON",sum!B322,"*")</f>
        <v>*</v>
      </c>
      <c r="AL329" s="2"/>
      <c r="AM329" s="2" t="str">
        <f>IF(sum!A322="ON",sum!H322,"*")</f>
        <v>*</v>
      </c>
      <c r="AP329" s="4" t="s">
        <v>186</v>
      </c>
      <c r="AQ329" s="4" t="s">
        <v>187</v>
      </c>
      <c r="AR329" s="4">
        <v>2040</v>
      </c>
      <c r="AS329" s="2" t="str">
        <f>IF(sum!A322="QU",sum!B322,"*")</f>
        <v>*</v>
      </c>
      <c r="AT329" s="2"/>
      <c r="AU329" s="2" t="str">
        <f>IF(sum!A322="QU",sum!H322,"*")</f>
        <v>*</v>
      </c>
      <c r="AX329" s="2" t="s">
        <v>186</v>
      </c>
      <c r="AY329" s="2" t="s">
        <v>187</v>
      </c>
      <c r="AZ329" s="2">
        <v>2040</v>
      </c>
      <c r="BA329" s="2" t="str">
        <f>IF(sum!A322="SA",sum!B322,"*")</f>
        <v>*</v>
      </c>
      <c r="BB329" s="2"/>
      <c r="BC329" s="2" t="str">
        <f>IF(sum!A322="SA",sum!H322,"*")</f>
        <v>*</v>
      </c>
    </row>
    <row r="330" spans="2:55">
      <c r="B330" s="4" t="s">
        <v>186</v>
      </c>
      <c r="C330" s="4" t="s">
        <v>187</v>
      </c>
      <c r="D330" s="4">
        <v>2040</v>
      </c>
      <c r="J330" s="4" t="s">
        <v>186</v>
      </c>
      <c r="K330" s="4" t="s">
        <v>187</v>
      </c>
      <c r="L330" s="4">
        <v>2040</v>
      </c>
      <c r="M330" s="2" t="str">
        <f>IF(sum!A323="AT",sum!B323,"*")</f>
        <v>*</v>
      </c>
      <c r="N330" s="2"/>
      <c r="O330" s="2" t="str">
        <f>IF(sum!A323="AT",sum!H323,"*")</f>
        <v>*</v>
      </c>
      <c r="R330" s="4" t="s">
        <v>186</v>
      </c>
      <c r="S330" s="4" t="s">
        <v>187</v>
      </c>
      <c r="T330" s="4">
        <v>2040</v>
      </c>
      <c r="U330" s="2" t="str">
        <f>IF(sum!A323="BC",sum!B323,"*")</f>
        <v>TRA_Mot_ELC1</v>
      </c>
      <c r="V330" s="2"/>
      <c r="W330" s="2">
        <f>IF(sum!A323="BC",sum!H323,"*")</f>
        <v>35.744189573021</v>
      </c>
      <c r="Z330" s="4" t="s">
        <v>186</v>
      </c>
      <c r="AA330" s="4" t="s">
        <v>187</v>
      </c>
      <c r="AB330" s="4">
        <v>2040</v>
      </c>
      <c r="AC330" s="2" t="str">
        <f>IF(sum!A323="MA",sum!B323,"*")</f>
        <v>*</v>
      </c>
      <c r="AD330" s="2"/>
      <c r="AE330" s="2" t="str">
        <f>IF(sum!A323="MA",sum!H323,"*")</f>
        <v>*</v>
      </c>
      <c r="AH330" s="4" t="s">
        <v>186</v>
      </c>
      <c r="AI330" s="4" t="s">
        <v>187</v>
      </c>
      <c r="AJ330" s="4">
        <v>2040</v>
      </c>
      <c r="AK330" s="2" t="str">
        <f>IF(sum!A323="ON",sum!B323,"*")</f>
        <v>*</v>
      </c>
      <c r="AL330" s="2"/>
      <c r="AM330" s="2" t="str">
        <f>IF(sum!A323="ON",sum!H323,"*")</f>
        <v>*</v>
      </c>
      <c r="AP330" s="2" t="s">
        <v>186</v>
      </c>
      <c r="AQ330" s="2" t="s">
        <v>187</v>
      </c>
      <c r="AR330" s="2">
        <v>2040</v>
      </c>
      <c r="AS330" s="2" t="str">
        <f>IF(sum!A323="QU",sum!B323,"*")</f>
        <v>*</v>
      </c>
      <c r="AT330" s="2"/>
      <c r="AU330" s="2" t="str">
        <f>IF(sum!A323="QU",sum!H323,"*")</f>
        <v>*</v>
      </c>
      <c r="AX330" s="4" t="s">
        <v>186</v>
      </c>
      <c r="AY330" s="4" t="s">
        <v>187</v>
      </c>
      <c r="AZ330" s="4">
        <v>2040</v>
      </c>
      <c r="BA330" s="2" t="str">
        <f>IF(sum!A323="SA",sum!B323,"*")</f>
        <v>*</v>
      </c>
      <c r="BB330" s="2"/>
      <c r="BC330" s="2" t="str">
        <f>IF(sum!A323="SA",sum!H323,"*")</f>
        <v>*</v>
      </c>
    </row>
    <row r="331" spans="2:55">
      <c r="B331" s="2" t="s">
        <v>186</v>
      </c>
      <c r="C331" s="2" t="s">
        <v>187</v>
      </c>
      <c r="D331" s="2">
        <v>2040</v>
      </c>
      <c r="J331" s="2" t="s">
        <v>186</v>
      </c>
      <c r="K331" s="2" t="s">
        <v>187</v>
      </c>
      <c r="L331" s="2">
        <v>2040</v>
      </c>
      <c r="M331" s="2" t="str">
        <f>IF(sum!A324="AT",sum!B324,"*")</f>
        <v>*</v>
      </c>
      <c r="N331" s="2"/>
      <c r="O331" s="2" t="str">
        <f>IF(sum!A324="AT",sum!H324,"*")</f>
        <v>*</v>
      </c>
      <c r="R331" s="2" t="s">
        <v>186</v>
      </c>
      <c r="S331" s="2" t="s">
        <v>187</v>
      </c>
      <c r="T331" s="2">
        <v>2040</v>
      </c>
      <c r="U331" s="2" t="str">
        <f>IF(sum!A324="BC",sum!B324,"*")</f>
        <v>TRA_Rai_Frt-ELC01</v>
      </c>
      <c r="V331" s="2"/>
      <c r="W331" s="2">
        <f>IF(sum!A324="BC",sum!H324,"*")</f>
        <v>0.528551886520063</v>
      </c>
      <c r="Z331" s="2" t="s">
        <v>186</v>
      </c>
      <c r="AA331" s="2" t="s">
        <v>187</v>
      </c>
      <c r="AB331" s="2">
        <v>2040</v>
      </c>
      <c r="AC331" s="2" t="str">
        <f>IF(sum!A324="MA",sum!B324,"*")</f>
        <v>*</v>
      </c>
      <c r="AD331" s="2"/>
      <c r="AE331" s="2" t="str">
        <f>IF(sum!A324="MA",sum!H324,"*")</f>
        <v>*</v>
      </c>
      <c r="AH331" s="2" t="s">
        <v>186</v>
      </c>
      <c r="AI331" s="2" t="s">
        <v>187</v>
      </c>
      <c r="AJ331" s="2">
        <v>2040</v>
      </c>
      <c r="AK331" s="2" t="str">
        <f>IF(sum!A324="ON",sum!B324,"*")</f>
        <v>*</v>
      </c>
      <c r="AL331" s="2"/>
      <c r="AM331" s="2" t="str">
        <f>IF(sum!A324="ON",sum!H324,"*")</f>
        <v>*</v>
      </c>
      <c r="AP331" s="4" t="s">
        <v>186</v>
      </c>
      <c r="AQ331" s="4" t="s">
        <v>187</v>
      </c>
      <c r="AR331" s="4">
        <v>2040</v>
      </c>
      <c r="AS331" s="2" t="str">
        <f>IF(sum!A324="QU",sum!B324,"*")</f>
        <v>*</v>
      </c>
      <c r="AT331" s="2"/>
      <c r="AU331" s="2" t="str">
        <f>IF(sum!A324="QU",sum!H324,"*")</f>
        <v>*</v>
      </c>
      <c r="AX331" s="2" t="s">
        <v>186</v>
      </c>
      <c r="AY331" s="2" t="s">
        <v>187</v>
      </c>
      <c r="AZ331" s="2">
        <v>2040</v>
      </c>
      <c r="BA331" s="2" t="str">
        <f>IF(sum!A324="SA",sum!B324,"*")</f>
        <v>*</v>
      </c>
      <c r="BB331" s="2"/>
      <c r="BC331" s="2" t="str">
        <f>IF(sum!A324="SA",sum!H324,"*")</f>
        <v>*</v>
      </c>
    </row>
    <row r="332" spans="2:55">
      <c r="B332" s="2" t="s">
        <v>186</v>
      </c>
      <c r="C332" s="2" t="s">
        <v>187</v>
      </c>
      <c r="D332" s="2">
        <v>2040</v>
      </c>
      <c r="J332" s="2" t="s">
        <v>186</v>
      </c>
      <c r="K332" s="2" t="s">
        <v>187</v>
      </c>
      <c r="L332" s="2">
        <v>2040</v>
      </c>
      <c r="M332" s="2" t="str">
        <f>IF(sum!A325="AT",sum!B325,"*")</f>
        <v>*</v>
      </c>
      <c r="N332" s="2"/>
      <c r="O332" s="2" t="str">
        <f>IF(sum!A325="AT",sum!H325,"*")</f>
        <v>*</v>
      </c>
      <c r="R332" s="2" t="s">
        <v>186</v>
      </c>
      <c r="S332" s="2" t="s">
        <v>187</v>
      </c>
      <c r="T332" s="2">
        <v>2040</v>
      </c>
      <c r="U332" s="2" t="str">
        <f>IF(sum!A325="BC",sum!B325,"*")</f>
        <v>TRA_Rai_Pas-ELC01</v>
      </c>
      <c r="V332" s="2"/>
      <c r="W332" s="2">
        <f>IF(sum!A325="BC",sum!H325,"*")</f>
        <v>0</v>
      </c>
      <c r="Z332" s="2" t="s">
        <v>186</v>
      </c>
      <c r="AA332" s="2" t="s">
        <v>187</v>
      </c>
      <c r="AB332" s="2">
        <v>2040</v>
      </c>
      <c r="AC332" s="2" t="str">
        <f>IF(sum!A325="MA",sum!B325,"*")</f>
        <v>*</v>
      </c>
      <c r="AD332" s="2"/>
      <c r="AE332" s="2" t="str">
        <f>IF(sum!A325="MA",sum!H325,"*")</f>
        <v>*</v>
      </c>
      <c r="AH332" s="2" t="s">
        <v>186</v>
      </c>
      <c r="AI332" s="2" t="s">
        <v>187</v>
      </c>
      <c r="AJ332" s="2">
        <v>2040</v>
      </c>
      <c r="AK332" s="2" t="str">
        <f>IF(sum!A325="ON",sum!B325,"*")</f>
        <v>*</v>
      </c>
      <c r="AL332" s="2"/>
      <c r="AM332" s="2" t="str">
        <f>IF(sum!A325="ON",sum!H325,"*")</f>
        <v>*</v>
      </c>
      <c r="AP332" s="2" t="s">
        <v>186</v>
      </c>
      <c r="AQ332" s="2" t="s">
        <v>187</v>
      </c>
      <c r="AR332" s="2">
        <v>2040</v>
      </c>
      <c r="AS332" s="2" t="str">
        <f>IF(sum!A325="QU",sum!B325,"*")</f>
        <v>*</v>
      </c>
      <c r="AT332" s="2"/>
      <c r="AU332" s="2" t="str">
        <f>IF(sum!A325="QU",sum!H325,"*")</f>
        <v>*</v>
      </c>
      <c r="AX332" s="2" t="s">
        <v>186</v>
      </c>
      <c r="AY332" s="2" t="s">
        <v>187</v>
      </c>
      <c r="AZ332" s="2">
        <v>2040</v>
      </c>
      <c r="BA332" s="2" t="str">
        <f>IF(sum!A325="SA",sum!B325,"*")</f>
        <v>*</v>
      </c>
      <c r="BB332" s="2"/>
      <c r="BC332" s="2" t="str">
        <f>IF(sum!A325="SA",sum!H325,"*")</f>
        <v>*</v>
      </c>
    </row>
    <row r="333" spans="2:55">
      <c r="B333" s="4" t="s">
        <v>186</v>
      </c>
      <c r="C333" s="4" t="s">
        <v>187</v>
      </c>
      <c r="D333" s="4">
        <v>2040</v>
      </c>
      <c r="J333" s="4" t="s">
        <v>186</v>
      </c>
      <c r="K333" s="4" t="s">
        <v>187</v>
      </c>
      <c r="L333" s="4">
        <v>2040</v>
      </c>
      <c r="M333" s="2" t="str">
        <f>IF(sum!A326="AT",sum!B326,"*")</f>
        <v>*</v>
      </c>
      <c r="N333" s="2"/>
      <c r="O333" s="2" t="str">
        <f>IF(sum!A326="AT",sum!H326,"*")</f>
        <v>*</v>
      </c>
      <c r="R333" s="4" t="s">
        <v>186</v>
      </c>
      <c r="S333" s="4" t="s">
        <v>187</v>
      </c>
      <c r="T333" s="4">
        <v>2040</v>
      </c>
      <c r="U333" s="2" t="str">
        <f>IF(sum!A326="BC",sum!B326,"*")</f>
        <v>TRA_Tru_BEV01</v>
      </c>
      <c r="V333" s="2"/>
      <c r="W333" s="2">
        <f>IF(sum!A326="BC",sum!H326,"*")</f>
        <v>0</v>
      </c>
      <c r="Z333" s="4" t="s">
        <v>186</v>
      </c>
      <c r="AA333" s="4" t="s">
        <v>187</v>
      </c>
      <c r="AB333" s="4">
        <v>2040</v>
      </c>
      <c r="AC333" s="2" t="str">
        <f>IF(sum!A326="MA",sum!B326,"*")</f>
        <v>*</v>
      </c>
      <c r="AD333" s="2"/>
      <c r="AE333" s="2" t="str">
        <f>IF(sum!A326="MA",sum!H326,"*")</f>
        <v>*</v>
      </c>
      <c r="AH333" s="4" t="s">
        <v>186</v>
      </c>
      <c r="AI333" s="4" t="s">
        <v>187</v>
      </c>
      <c r="AJ333" s="4">
        <v>2040</v>
      </c>
      <c r="AK333" s="2" t="str">
        <f>IF(sum!A326="ON",sum!B326,"*")</f>
        <v>*</v>
      </c>
      <c r="AL333" s="2"/>
      <c r="AM333" s="2" t="str">
        <f>IF(sum!A326="ON",sum!H326,"*")</f>
        <v>*</v>
      </c>
      <c r="AP333" s="4" t="s">
        <v>186</v>
      </c>
      <c r="AQ333" s="4" t="s">
        <v>187</v>
      </c>
      <c r="AR333" s="4">
        <v>2040</v>
      </c>
      <c r="AS333" s="2" t="str">
        <f>IF(sum!A326="QU",sum!B326,"*")</f>
        <v>*</v>
      </c>
      <c r="AT333" s="2"/>
      <c r="AU333" s="2" t="str">
        <f>IF(sum!A326="QU",sum!H326,"*")</f>
        <v>*</v>
      </c>
      <c r="AX333" s="4" t="s">
        <v>186</v>
      </c>
      <c r="AY333" s="4" t="s">
        <v>187</v>
      </c>
      <c r="AZ333" s="4">
        <v>2040</v>
      </c>
      <c r="BA333" s="2" t="str">
        <f>IF(sum!A326="SA",sum!B326,"*")</f>
        <v>*</v>
      </c>
      <c r="BB333" s="2"/>
      <c r="BC333" s="2" t="str">
        <f>IF(sum!A326="SA",sum!H326,"*")</f>
        <v>*</v>
      </c>
    </row>
    <row r="334" spans="2:55">
      <c r="B334" s="2" t="s">
        <v>186</v>
      </c>
      <c r="C334" s="2" t="s">
        <v>187</v>
      </c>
      <c r="D334" s="2">
        <v>2040</v>
      </c>
      <c r="J334" s="2" t="s">
        <v>186</v>
      </c>
      <c r="K334" s="2" t="s">
        <v>187</v>
      </c>
      <c r="L334" s="2">
        <v>2040</v>
      </c>
      <c r="M334" s="2" t="str">
        <f>IF(sum!A327="AT",sum!B327,"*")</f>
        <v>*</v>
      </c>
      <c r="N334" s="2"/>
      <c r="O334" s="2" t="str">
        <f>IF(sum!A327="AT",sum!H327,"*")</f>
        <v>*</v>
      </c>
      <c r="R334" s="2" t="s">
        <v>186</v>
      </c>
      <c r="S334" s="2" t="s">
        <v>187</v>
      </c>
      <c r="T334" s="2">
        <v>2040</v>
      </c>
      <c r="U334" s="2" t="str">
        <f>IF(sum!A327="BC",sum!B327,"*")</f>
        <v>TRA_Tru_HT_DST1</v>
      </c>
      <c r="V334" s="2"/>
      <c r="W334" s="2">
        <f>IF(sum!A327="BC",sum!H327,"*")</f>
        <v>0</v>
      </c>
      <c r="Z334" s="2" t="s">
        <v>186</v>
      </c>
      <c r="AA334" s="2" t="s">
        <v>187</v>
      </c>
      <c r="AB334" s="2">
        <v>2040</v>
      </c>
      <c r="AC334" s="2" t="str">
        <f>IF(sum!A327="MA",sum!B327,"*")</f>
        <v>*</v>
      </c>
      <c r="AD334" s="2"/>
      <c r="AE334" s="2" t="str">
        <f>IF(sum!A327="MA",sum!H327,"*")</f>
        <v>*</v>
      </c>
      <c r="AH334" s="2" t="s">
        <v>186</v>
      </c>
      <c r="AI334" s="2" t="s">
        <v>187</v>
      </c>
      <c r="AJ334" s="2">
        <v>2040</v>
      </c>
      <c r="AK334" s="2" t="str">
        <f>IF(sum!A327="ON",sum!B327,"*")</f>
        <v>*</v>
      </c>
      <c r="AL334" s="2"/>
      <c r="AM334" s="2" t="str">
        <f>IF(sum!A327="ON",sum!H327,"*")</f>
        <v>*</v>
      </c>
      <c r="AP334" s="2" t="s">
        <v>186</v>
      </c>
      <c r="AQ334" s="2" t="s">
        <v>187</v>
      </c>
      <c r="AR334" s="2">
        <v>2040</v>
      </c>
      <c r="AS334" s="2" t="str">
        <f>IF(sum!A327="QU",sum!B327,"*")</f>
        <v>*</v>
      </c>
      <c r="AT334" s="2"/>
      <c r="AU334" s="2" t="str">
        <f>IF(sum!A327="QU",sum!H327,"*")</f>
        <v>*</v>
      </c>
      <c r="AX334" s="2" t="s">
        <v>186</v>
      </c>
      <c r="AY334" s="2" t="s">
        <v>187</v>
      </c>
      <c r="AZ334" s="2">
        <v>2040</v>
      </c>
      <c r="BA334" s="2" t="str">
        <f>IF(sum!A327="SA",sum!B327,"*")</f>
        <v>*</v>
      </c>
      <c r="BB334" s="2"/>
      <c r="BC334" s="2" t="str">
        <f>IF(sum!A327="SA",sum!H327,"*")</f>
        <v>*</v>
      </c>
    </row>
    <row r="335" spans="2:55">
      <c r="B335" s="2" t="s">
        <v>186</v>
      </c>
      <c r="C335" s="2" t="s">
        <v>187</v>
      </c>
      <c r="D335" s="2">
        <v>2040</v>
      </c>
      <c r="J335" s="2" t="s">
        <v>186</v>
      </c>
      <c r="K335" s="2" t="s">
        <v>187</v>
      </c>
      <c r="L335" s="2">
        <v>2040</v>
      </c>
      <c r="M335" s="2" t="str">
        <f>IF(sum!A328="AT",sum!B328,"*")</f>
        <v>*</v>
      </c>
      <c r="N335" s="2"/>
      <c r="O335" s="2" t="str">
        <f>IF(sum!A328="AT",sum!H328,"*")</f>
        <v>*</v>
      </c>
      <c r="R335" s="2" t="s">
        <v>186</v>
      </c>
      <c r="S335" s="2" t="s">
        <v>187</v>
      </c>
      <c r="T335" s="2">
        <v>2040</v>
      </c>
      <c r="U335" s="2" t="str">
        <f>IF(sum!A328="BC",sum!B328,"*")</f>
        <v>TRA_Tru_PHEV01</v>
      </c>
      <c r="V335" s="2"/>
      <c r="W335" s="2">
        <f>IF(sum!A328="BC",sum!H328,"*")</f>
        <v>277.836663563272</v>
      </c>
      <c r="Z335" s="2" t="s">
        <v>186</v>
      </c>
      <c r="AA335" s="2" t="s">
        <v>187</v>
      </c>
      <c r="AB335" s="2">
        <v>2040</v>
      </c>
      <c r="AC335" s="2" t="str">
        <f>IF(sum!A328="MA",sum!B328,"*")</f>
        <v>*</v>
      </c>
      <c r="AD335" s="2"/>
      <c r="AE335" s="2" t="str">
        <f>IF(sum!A328="MA",sum!H328,"*")</f>
        <v>*</v>
      </c>
      <c r="AH335" s="2" t="s">
        <v>186</v>
      </c>
      <c r="AI335" s="2" t="s">
        <v>187</v>
      </c>
      <c r="AJ335" s="2">
        <v>2040</v>
      </c>
      <c r="AK335" s="2" t="str">
        <f>IF(sum!A328="ON",sum!B328,"*")</f>
        <v>*</v>
      </c>
      <c r="AL335" s="2"/>
      <c r="AM335" s="2" t="str">
        <f>IF(sum!A328="ON",sum!H328,"*")</f>
        <v>*</v>
      </c>
      <c r="AP335" s="4" t="s">
        <v>186</v>
      </c>
      <c r="AQ335" s="4" t="s">
        <v>187</v>
      </c>
      <c r="AR335" s="4">
        <v>2040</v>
      </c>
      <c r="AS335" s="2" t="str">
        <f>IF(sum!A328="QU",sum!B328,"*")</f>
        <v>*</v>
      </c>
      <c r="AT335" s="2"/>
      <c r="AU335" s="2" t="str">
        <f>IF(sum!A328="QU",sum!H328,"*")</f>
        <v>*</v>
      </c>
      <c r="AX335" s="2" t="s">
        <v>186</v>
      </c>
      <c r="AY335" s="2" t="s">
        <v>187</v>
      </c>
      <c r="AZ335" s="2">
        <v>2040</v>
      </c>
      <c r="BA335" s="2" t="str">
        <f>IF(sum!A328="SA",sum!B328,"*")</f>
        <v>*</v>
      </c>
      <c r="BB335" s="2"/>
      <c r="BC335" s="2" t="str">
        <f>IF(sum!A328="SA",sum!H328,"*")</f>
        <v>*</v>
      </c>
    </row>
    <row r="336" spans="2:55">
      <c r="B336" s="4" t="s">
        <v>186</v>
      </c>
      <c r="C336" s="4" t="s">
        <v>187</v>
      </c>
      <c r="D336" s="4">
        <v>2040</v>
      </c>
      <c r="J336" s="4" t="s">
        <v>186</v>
      </c>
      <c r="K336" s="4" t="s">
        <v>187</v>
      </c>
      <c r="L336" s="4">
        <v>2040</v>
      </c>
      <c r="M336" s="2" t="str">
        <f>IF(sum!A329="AT",sum!B329,"*")</f>
        <v>*</v>
      </c>
      <c r="N336" s="2"/>
      <c r="O336" s="2" t="str">
        <f>IF(sum!A329="AT",sum!H329,"*")</f>
        <v>*</v>
      </c>
      <c r="R336" s="4" t="s">
        <v>186</v>
      </c>
      <c r="S336" s="4" t="s">
        <v>187</v>
      </c>
      <c r="T336" s="4">
        <v>2040</v>
      </c>
      <c r="U336" s="2" t="str">
        <f>IF(sum!A329="BC",sum!B329,"*")</f>
        <v>TU_GASNAT_BC_AL_01</v>
      </c>
      <c r="V336" s="2"/>
      <c r="W336" s="2">
        <f>IF(sum!A329="BC",sum!H329,"*")</f>
        <v>0</v>
      </c>
      <c r="Z336" s="4" t="s">
        <v>186</v>
      </c>
      <c r="AA336" s="4" t="s">
        <v>187</v>
      </c>
      <c r="AB336" s="4">
        <v>2040</v>
      </c>
      <c r="AC336" s="2" t="str">
        <f>IF(sum!A329="MA",sum!B329,"*")</f>
        <v>*</v>
      </c>
      <c r="AD336" s="2"/>
      <c r="AE336" s="2" t="str">
        <f>IF(sum!A329="MA",sum!H329,"*")</f>
        <v>*</v>
      </c>
      <c r="AH336" s="4" t="s">
        <v>186</v>
      </c>
      <c r="AI336" s="4" t="s">
        <v>187</v>
      </c>
      <c r="AJ336" s="4">
        <v>2040</v>
      </c>
      <c r="AK336" s="2" t="str">
        <f>IF(sum!A329="ON",sum!B329,"*")</f>
        <v>*</v>
      </c>
      <c r="AL336" s="2"/>
      <c r="AM336" s="2" t="str">
        <f>IF(sum!A329="ON",sum!H329,"*")</f>
        <v>*</v>
      </c>
      <c r="AP336" s="2" t="s">
        <v>186</v>
      </c>
      <c r="AQ336" s="2" t="s">
        <v>187</v>
      </c>
      <c r="AR336" s="2">
        <v>2040</v>
      </c>
      <c r="AS336" s="2" t="str">
        <f>IF(sum!A329="QU",sum!B329,"*")</f>
        <v>*</v>
      </c>
      <c r="AT336" s="2"/>
      <c r="AU336" s="2" t="str">
        <f>IF(sum!A329="QU",sum!H329,"*")</f>
        <v>*</v>
      </c>
      <c r="AX336" s="4" t="s">
        <v>186</v>
      </c>
      <c r="AY336" s="4" t="s">
        <v>187</v>
      </c>
      <c r="AZ336" s="4">
        <v>2040</v>
      </c>
      <c r="BA336" s="2" t="str">
        <f>IF(sum!A329="SA",sum!B329,"*")</f>
        <v>*</v>
      </c>
      <c r="BB336" s="2"/>
      <c r="BC336" s="2" t="str">
        <f>IF(sum!A329="SA",sum!H329,"*")</f>
        <v>*</v>
      </c>
    </row>
    <row r="337" spans="2:55">
      <c r="B337" s="2" t="s">
        <v>186</v>
      </c>
      <c r="C337" s="2" t="s">
        <v>187</v>
      </c>
      <c r="D337" s="2">
        <v>2040</v>
      </c>
      <c r="J337" s="2" t="s">
        <v>186</v>
      </c>
      <c r="K337" s="2" t="s">
        <v>187</v>
      </c>
      <c r="L337" s="2">
        <v>2040</v>
      </c>
      <c r="M337" s="2" t="str">
        <f>IF(sum!A330="AT",sum!B330,"*")</f>
        <v>*</v>
      </c>
      <c r="N337" s="2"/>
      <c r="O337" s="2" t="str">
        <f>IF(sum!A330="AT",sum!H330,"*")</f>
        <v>*</v>
      </c>
      <c r="R337" s="2" t="s">
        <v>186</v>
      </c>
      <c r="S337" s="2" t="s">
        <v>187</v>
      </c>
      <c r="T337" s="2">
        <v>2040</v>
      </c>
      <c r="U337" s="2" t="str">
        <f>IF(sum!A330="BC",sum!B330,"*")</f>
        <v>TU_OILCRD_SA_BC_01</v>
      </c>
      <c r="V337" s="2"/>
      <c r="W337" s="2">
        <f>IF(sum!A330="BC",sum!H330,"*")</f>
        <v>0</v>
      </c>
      <c r="Z337" s="2" t="s">
        <v>186</v>
      </c>
      <c r="AA337" s="2" t="s">
        <v>187</v>
      </c>
      <c r="AB337" s="2">
        <v>2040</v>
      </c>
      <c r="AC337" s="2" t="str">
        <f>IF(sum!A330="MA",sum!B330,"*")</f>
        <v>*</v>
      </c>
      <c r="AD337" s="2"/>
      <c r="AE337" s="2" t="str">
        <f>IF(sum!A330="MA",sum!H330,"*")</f>
        <v>*</v>
      </c>
      <c r="AH337" s="2" t="s">
        <v>186</v>
      </c>
      <c r="AI337" s="2" t="s">
        <v>187</v>
      </c>
      <c r="AJ337" s="2">
        <v>2040</v>
      </c>
      <c r="AK337" s="2" t="str">
        <f>IF(sum!A330="ON",sum!B330,"*")</f>
        <v>*</v>
      </c>
      <c r="AL337" s="2"/>
      <c r="AM337" s="2" t="str">
        <f>IF(sum!A330="ON",sum!H330,"*")</f>
        <v>*</v>
      </c>
      <c r="AP337" s="4" t="s">
        <v>186</v>
      </c>
      <c r="AQ337" s="4" t="s">
        <v>187</v>
      </c>
      <c r="AR337" s="4">
        <v>2040</v>
      </c>
      <c r="AS337" s="2" t="str">
        <f>IF(sum!A330="QU",sum!B330,"*")</f>
        <v>*</v>
      </c>
      <c r="AT337" s="2"/>
      <c r="AU337" s="2" t="str">
        <f>IF(sum!A330="QU",sum!H330,"*")</f>
        <v>*</v>
      </c>
      <c r="AX337" s="2" t="s">
        <v>186</v>
      </c>
      <c r="AY337" s="2" t="s">
        <v>187</v>
      </c>
      <c r="AZ337" s="2">
        <v>2040</v>
      </c>
      <c r="BA337" s="2" t="str">
        <f>IF(sum!A330="SA",sum!B330,"*")</f>
        <v>*</v>
      </c>
      <c r="BB337" s="2"/>
      <c r="BC337" s="2" t="str">
        <f>IF(sum!A330="SA",sum!H330,"*")</f>
        <v>*</v>
      </c>
    </row>
    <row r="338" spans="2:55">
      <c r="B338" s="2" t="s">
        <v>186</v>
      </c>
      <c r="C338" s="2" t="s">
        <v>187</v>
      </c>
      <c r="D338" s="2">
        <v>2040</v>
      </c>
      <c r="J338" s="2" t="s">
        <v>186</v>
      </c>
      <c r="K338" s="2" t="s">
        <v>187</v>
      </c>
      <c r="L338" s="2">
        <v>2040</v>
      </c>
      <c r="M338" s="2" t="str">
        <f>IF(sum!A331="AT",sum!B331,"*")</f>
        <v>*</v>
      </c>
      <c r="N338" s="2"/>
      <c r="O338" s="2" t="str">
        <f>IF(sum!A331="AT",sum!H331,"*")</f>
        <v>*</v>
      </c>
      <c r="R338" s="2" t="s">
        <v>186</v>
      </c>
      <c r="S338" s="2" t="s">
        <v>187</v>
      </c>
      <c r="T338" s="2">
        <v>2040</v>
      </c>
      <c r="U338" s="2" t="str">
        <f>IF(sum!A331="BC",sum!B331,"*")</f>
        <v>TWS-AuxiliaryEquip_ELE1</v>
      </c>
      <c r="V338" s="2"/>
      <c r="W338" s="2">
        <f>IF(sum!A331="BC",sum!H331,"*")</f>
        <v>0.00978440428016877</v>
      </c>
      <c r="Z338" s="2" t="s">
        <v>186</v>
      </c>
      <c r="AA338" s="2" t="s">
        <v>187</v>
      </c>
      <c r="AB338" s="2">
        <v>2040</v>
      </c>
      <c r="AC338" s="2" t="str">
        <f>IF(sum!A331="MA",sum!B331,"*")</f>
        <v>*</v>
      </c>
      <c r="AD338" s="2"/>
      <c r="AE338" s="2" t="str">
        <f>IF(sum!A331="MA",sum!H331,"*")</f>
        <v>*</v>
      </c>
      <c r="AH338" s="2" t="s">
        <v>186</v>
      </c>
      <c r="AI338" s="2" t="s">
        <v>187</v>
      </c>
      <c r="AJ338" s="2">
        <v>2040</v>
      </c>
      <c r="AK338" s="2" t="str">
        <f>IF(sum!A331="ON",sum!B331,"*")</f>
        <v>*</v>
      </c>
      <c r="AL338" s="2"/>
      <c r="AM338" s="2" t="str">
        <f>IF(sum!A331="ON",sum!H331,"*")</f>
        <v>*</v>
      </c>
      <c r="AP338" s="2" t="s">
        <v>186</v>
      </c>
      <c r="AQ338" s="2" t="s">
        <v>187</v>
      </c>
      <c r="AR338" s="2">
        <v>2040</v>
      </c>
      <c r="AS338" s="2" t="str">
        <f>IF(sum!A331="QU",sum!B331,"*")</f>
        <v>*</v>
      </c>
      <c r="AT338" s="2"/>
      <c r="AU338" s="2" t="str">
        <f>IF(sum!A331="QU",sum!H331,"*")</f>
        <v>*</v>
      </c>
      <c r="AX338" s="2" t="s">
        <v>186</v>
      </c>
      <c r="AY338" s="2" t="s">
        <v>187</v>
      </c>
      <c r="AZ338" s="2">
        <v>2040</v>
      </c>
      <c r="BA338" s="2" t="str">
        <f>IF(sum!A331="SA",sum!B331,"*")</f>
        <v>*</v>
      </c>
      <c r="BB338" s="2"/>
      <c r="BC338" s="2" t="str">
        <f>IF(sum!A331="SA",sum!H331,"*")</f>
        <v>*</v>
      </c>
    </row>
    <row r="339" spans="2:55">
      <c r="B339" s="4" t="s">
        <v>186</v>
      </c>
      <c r="C339" s="4" t="s">
        <v>187</v>
      </c>
      <c r="D339" s="4">
        <v>2040</v>
      </c>
      <c r="J339" s="4" t="s">
        <v>186</v>
      </c>
      <c r="K339" s="4" t="s">
        <v>187</v>
      </c>
      <c r="L339" s="4">
        <v>2040</v>
      </c>
      <c r="M339" s="2" t="str">
        <f>IF(sum!A332="AT",sum!B332,"*")</f>
        <v>*</v>
      </c>
      <c r="N339" s="2"/>
      <c r="O339" s="2" t="str">
        <f>IF(sum!A332="AT",sum!H332,"*")</f>
        <v>*</v>
      </c>
      <c r="R339" s="4" t="s">
        <v>186</v>
      </c>
      <c r="S339" s="4" t="s">
        <v>187</v>
      </c>
      <c r="T339" s="4">
        <v>2040</v>
      </c>
      <c r="U339" s="2" t="str">
        <f>IF(sum!A332="BC",sum!B332,"*")</f>
        <v>TWS-AuxiliaryMot_ELE1</v>
      </c>
      <c r="V339" s="2"/>
      <c r="W339" s="2">
        <f>IF(sum!A332="BC",sum!H332,"*")</f>
        <v>0.0510874920899064</v>
      </c>
      <c r="Z339" s="4" t="s">
        <v>186</v>
      </c>
      <c r="AA339" s="4" t="s">
        <v>187</v>
      </c>
      <c r="AB339" s="4">
        <v>2040</v>
      </c>
      <c r="AC339" s="2" t="str">
        <f>IF(sum!A332="MA",sum!B332,"*")</f>
        <v>*</v>
      </c>
      <c r="AD339" s="2"/>
      <c r="AE339" s="2" t="str">
        <f>IF(sum!A332="MA",sum!H332,"*")</f>
        <v>*</v>
      </c>
      <c r="AH339" s="4" t="s">
        <v>186</v>
      </c>
      <c r="AI339" s="4" t="s">
        <v>187</v>
      </c>
      <c r="AJ339" s="4">
        <v>2040</v>
      </c>
      <c r="AK339" s="2" t="str">
        <f>IF(sum!A332="ON",sum!B332,"*")</f>
        <v>*</v>
      </c>
      <c r="AL339" s="2"/>
      <c r="AM339" s="2" t="str">
        <f>IF(sum!A332="ON",sum!H332,"*")</f>
        <v>*</v>
      </c>
      <c r="AP339" s="4" t="s">
        <v>186</v>
      </c>
      <c r="AQ339" s="4" t="s">
        <v>187</v>
      </c>
      <c r="AR339" s="4">
        <v>2040</v>
      </c>
      <c r="AS339" s="2" t="str">
        <f>IF(sum!A332="QU",sum!B332,"*")</f>
        <v>*</v>
      </c>
      <c r="AT339" s="2"/>
      <c r="AU339" s="2" t="str">
        <f>IF(sum!A332="QU",sum!H332,"*")</f>
        <v>*</v>
      </c>
      <c r="AX339" s="4" t="s">
        <v>186</v>
      </c>
      <c r="AY339" s="4" t="s">
        <v>187</v>
      </c>
      <c r="AZ339" s="4">
        <v>2040</v>
      </c>
      <c r="BA339" s="2" t="str">
        <f>IF(sum!A332="SA",sum!B332,"*")</f>
        <v>*</v>
      </c>
      <c r="BB339" s="2"/>
      <c r="BC339" s="2" t="str">
        <f>IF(sum!A332="SA",sum!H332,"*")</f>
        <v>*</v>
      </c>
    </row>
    <row r="340" spans="2:55">
      <c r="B340" s="2" t="s">
        <v>186</v>
      </c>
      <c r="C340" s="2" t="s">
        <v>187</v>
      </c>
      <c r="D340" s="2">
        <v>2040</v>
      </c>
      <c r="J340" s="2" t="s">
        <v>186</v>
      </c>
      <c r="K340" s="2" t="s">
        <v>187</v>
      </c>
      <c r="L340" s="2">
        <v>2040</v>
      </c>
      <c r="M340" s="2" t="str">
        <f>IF(sum!A333="AT",sum!B333,"*")</f>
        <v>*</v>
      </c>
      <c r="N340" s="2"/>
      <c r="O340" s="2" t="str">
        <f>IF(sum!A333="AT",sum!H333,"*")</f>
        <v>*</v>
      </c>
      <c r="R340" s="2" t="s">
        <v>186</v>
      </c>
      <c r="S340" s="2" t="s">
        <v>187</v>
      </c>
      <c r="T340" s="2">
        <v>2040</v>
      </c>
      <c r="U340" s="2" t="str">
        <f>IF(sum!A333="BC",sum!B333,"*")</f>
        <v>TWS-Light_ELE1</v>
      </c>
      <c r="V340" s="2"/>
      <c r="W340" s="2">
        <f>IF(sum!A333="BC",sum!H333,"*")</f>
        <v>0.119204148209782</v>
      </c>
      <c r="Z340" s="2" t="s">
        <v>186</v>
      </c>
      <c r="AA340" s="2" t="s">
        <v>187</v>
      </c>
      <c r="AB340" s="2">
        <v>2040</v>
      </c>
      <c r="AC340" s="2" t="str">
        <f>IF(sum!A333="MA",sum!B333,"*")</f>
        <v>*</v>
      </c>
      <c r="AD340" s="2"/>
      <c r="AE340" s="2" t="str">
        <f>IF(sum!A333="MA",sum!H333,"*")</f>
        <v>*</v>
      </c>
      <c r="AH340" s="2" t="s">
        <v>186</v>
      </c>
      <c r="AI340" s="2" t="s">
        <v>187</v>
      </c>
      <c r="AJ340" s="2">
        <v>2040</v>
      </c>
      <c r="AK340" s="2" t="str">
        <f>IF(sum!A333="ON",sum!B333,"*")</f>
        <v>*</v>
      </c>
      <c r="AL340" s="2"/>
      <c r="AM340" s="2" t="str">
        <f>IF(sum!A333="ON",sum!H333,"*")</f>
        <v>*</v>
      </c>
      <c r="AP340" s="2" t="s">
        <v>186</v>
      </c>
      <c r="AQ340" s="2" t="s">
        <v>187</v>
      </c>
      <c r="AR340" s="2">
        <v>2040</v>
      </c>
      <c r="AS340" s="2" t="str">
        <f>IF(sum!A333="QU",sum!B333,"*")</f>
        <v>*</v>
      </c>
      <c r="AT340" s="2"/>
      <c r="AU340" s="2" t="str">
        <f>IF(sum!A333="QU",sum!H333,"*")</f>
        <v>*</v>
      </c>
      <c r="AX340" s="2" t="s">
        <v>186</v>
      </c>
      <c r="AY340" s="2" t="s">
        <v>187</v>
      </c>
      <c r="AZ340" s="2">
        <v>2040</v>
      </c>
      <c r="BA340" s="2" t="str">
        <f>IF(sum!A333="SA",sum!B333,"*")</f>
        <v>*</v>
      </c>
      <c r="BB340" s="2"/>
      <c r="BC340" s="2" t="str">
        <f>IF(sum!A333="SA",sum!H333,"*")</f>
        <v>*</v>
      </c>
    </row>
    <row r="341" spans="2:55">
      <c r="B341" s="2" t="s">
        <v>186</v>
      </c>
      <c r="C341" s="2" t="s">
        <v>187</v>
      </c>
      <c r="D341" s="2">
        <v>2040</v>
      </c>
      <c r="J341" s="2" t="s">
        <v>186</v>
      </c>
      <c r="K341" s="2" t="s">
        <v>187</v>
      </c>
      <c r="L341" s="2">
        <v>2040</v>
      </c>
      <c r="M341" s="2" t="str">
        <f>IF(sum!A334="AT",sum!B334,"*")</f>
        <v>*</v>
      </c>
      <c r="N341" s="2"/>
      <c r="O341" s="2" t="str">
        <f>IF(sum!A334="AT",sum!H334,"*")</f>
        <v>*</v>
      </c>
      <c r="R341" s="2" t="s">
        <v>186</v>
      </c>
      <c r="S341" s="2" t="s">
        <v>187</v>
      </c>
      <c r="T341" s="2">
        <v>2040</v>
      </c>
      <c r="U341" s="2" t="str">
        <f>IF(sum!A334="BC",sum!B334,"*")</f>
        <v>TWS-SpCool_ELE1</v>
      </c>
      <c r="V341" s="2"/>
      <c r="W341" s="2">
        <f>IF(sum!A334="BC",sum!H334,"*")</f>
        <v>0.0170291640299688</v>
      </c>
      <c r="Z341" s="2" t="s">
        <v>186</v>
      </c>
      <c r="AA341" s="2" t="s">
        <v>187</v>
      </c>
      <c r="AB341" s="2">
        <v>2040</v>
      </c>
      <c r="AC341" s="2" t="str">
        <f>IF(sum!A334="MA",sum!B334,"*")</f>
        <v>*</v>
      </c>
      <c r="AD341" s="2"/>
      <c r="AE341" s="2" t="str">
        <f>IF(sum!A334="MA",sum!H334,"*")</f>
        <v>*</v>
      </c>
      <c r="AH341" s="2" t="s">
        <v>186</v>
      </c>
      <c r="AI341" s="2" t="s">
        <v>187</v>
      </c>
      <c r="AJ341" s="2">
        <v>2040</v>
      </c>
      <c r="AK341" s="2" t="str">
        <f>IF(sum!A334="ON",sum!B334,"*")</f>
        <v>*</v>
      </c>
      <c r="AL341" s="2"/>
      <c r="AM341" s="2" t="str">
        <f>IF(sum!A334="ON",sum!H334,"*")</f>
        <v>*</v>
      </c>
      <c r="AP341" s="4" t="s">
        <v>186</v>
      </c>
      <c r="AQ341" s="4" t="s">
        <v>187</v>
      </c>
      <c r="AR341" s="4">
        <v>2040</v>
      </c>
      <c r="AS341" s="2" t="str">
        <f>IF(sum!A334="QU",sum!B334,"*")</f>
        <v>*</v>
      </c>
      <c r="AT341" s="2"/>
      <c r="AU341" s="2" t="str">
        <f>IF(sum!A334="QU",sum!H334,"*")</f>
        <v>*</v>
      </c>
      <c r="AX341" s="2" t="s">
        <v>186</v>
      </c>
      <c r="AY341" s="2" t="s">
        <v>187</v>
      </c>
      <c r="AZ341" s="2">
        <v>2040</v>
      </c>
      <c r="BA341" s="2" t="str">
        <f>IF(sum!A334="SA",sum!B334,"*")</f>
        <v>*</v>
      </c>
      <c r="BB341" s="2"/>
      <c r="BC341" s="2" t="str">
        <f>IF(sum!A334="SA",sum!H334,"*")</f>
        <v>*</v>
      </c>
    </row>
    <row r="342" spans="2:55">
      <c r="B342" s="4" t="s">
        <v>186</v>
      </c>
      <c r="C342" s="4" t="s">
        <v>187</v>
      </c>
      <c r="D342" s="4">
        <v>2040</v>
      </c>
      <c r="J342" s="4" t="s">
        <v>186</v>
      </c>
      <c r="K342" s="4" t="s">
        <v>187</v>
      </c>
      <c r="L342" s="4">
        <v>2040</v>
      </c>
      <c r="M342" s="2" t="str">
        <f>IF(sum!A335="AT",sum!B335,"*")</f>
        <v>*</v>
      </c>
      <c r="N342" s="2"/>
      <c r="O342" s="2" t="str">
        <f>IF(sum!A335="AT",sum!H335,"*")</f>
        <v>*</v>
      </c>
      <c r="R342" s="4" t="s">
        <v>186</v>
      </c>
      <c r="S342" s="4" t="s">
        <v>187</v>
      </c>
      <c r="T342" s="4">
        <v>2040</v>
      </c>
      <c r="U342" s="2" t="str">
        <f>IF(sum!A335="BC",sum!B335,"*")</f>
        <v>TWS-SpHeat_ELE1</v>
      </c>
      <c r="V342" s="2"/>
      <c r="W342" s="2">
        <f>IF(sum!A335="BC",sum!H335,"*")</f>
        <v>0.172151336389181</v>
      </c>
      <c r="Z342" s="4" t="s">
        <v>186</v>
      </c>
      <c r="AA342" s="4" t="s">
        <v>187</v>
      </c>
      <c r="AB342" s="4">
        <v>2040</v>
      </c>
      <c r="AC342" s="2" t="str">
        <f>IF(sum!A335="MA",sum!B335,"*")</f>
        <v>*</v>
      </c>
      <c r="AD342" s="2"/>
      <c r="AE342" s="2" t="str">
        <f>IF(sum!A335="MA",sum!H335,"*")</f>
        <v>*</v>
      </c>
      <c r="AH342" s="4" t="s">
        <v>186</v>
      </c>
      <c r="AI342" s="4" t="s">
        <v>187</v>
      </c>
      <c r="AJ342" s="4">
        <v>2040</v>
      </c>
      <c r="AK342" s="2" t="str">
        <f>IF(sum!A335="ON",sum!B335,"*")</f>
        <v>*</v>
      </c>
      <c r="AL342" s="2"/>
      <c r="AM342" s="2" t="str">
        <f>IF(sum!A335="ON",sum!H335,"*")</f>
        <v>*</v>
      </c>
      <c r="AP342" s="2" t="s">
        <v>186</v>
      </c>
      <c r="AQ342" s="2" t="s">
        <v>187</v>
      </c>
      <c r="AR342" s="2">
        <v>2040</v>
      </c>
      <c r="AS342" s="2" t="str">
        <f>IF(sum!A335="QU",sum!B335,"*")</f>
        <v>*</v>
      </c>
      <c r="AT342" s="2"/>
      <c r="AU342" s="2" t="str">
        <f>IF(sum!A335="QU",sum!H335,"*")</f>
        <v>*</v>
      </c>
      <c r="AX342" s="4" t="s">
        <v>186</v>
      </c>
      <c r="AY342" s="4" t="s">
        <v>187</v>
      </c>
      <c r="AZ342" s="4">
        <v>2040</v>
      </c>
      <c r="BA342" s="2" t="str">
        <f>IF(sum!A335="SA",sum!B335,"*")</f>
        <v>*</v>
      </c>
      <c r="BB342" s="2"/>
      <c r="BC342" s="2" t="str">
        <f>IF(sum!A335="SA",sum!H335,"*")</f>
        <v>*</v>
      </c>
    </row>
    <row r="343" spans="2:55">
      <c r="B343" s="2" t="s">
        <v>186</v>
      </c>
      <c r="C343" s="2" t="s">
        <v>187</v>
      </c>
      <c r="D343" s="2">
        <v>2040</v>
      </c>
      <c r="J343" s="2" t="s">
        <v>186</v>
      </c>
      <c r="K343" s="2" t="s">
        <v>187</v>
      </c>
      <c r="L343" s="2">
        <v>2040</v>
      </c>
      <c r="M343" s="2" t="str">
        <f>IF(sum!A336="AT",sum!B336,"*")</f>
        <v>*</v>
      </c>
      <c r="N343" s="2"/>
      <c r="O343" s="2" t="str">
        <f>IF(sum!A336="AT",sum!H336,"*")</f>
        <v>*</v>
      </c>
      <c r="R343" s="2" t="s">
        <v>186</v>
      </c>
      <c r="S343" s="2" t="s">
        <v>187</v>
      </c>
      <c r="T343" s="2">
        <v>2040</v>
      </c>
      <c r="U343" s="2" t="str">
        <f>IF(sum!A336="BC",sum!B336,"*")</f>
        <v>TWS-WaterHeat_ELE1</v>
      </c>
      <c r="V343" s="2"/>
      <c r="W343" s="2">
        <f>IF(sum!A336="BC",sum!H336,"*")</f>
        <v>0.00978440428016876</v>
      </c>
      <c r="Z343" s="2" t="s">
        <v>186</v>
      </c>
      <c r="AA343" s="2" t="s">
        <v>187</v>
      </c>
      <c r="AB343" s="2">
        <v>2040</v>
      </c>
      <c r="AC343" s="2" t="str">
        <f>IF(sum!A336="MA",sum!B336,"*")</f>
        <v>*</v>
      </c>
      <c r="AD343" s="2"/>
      <c r="AE343" s="2" t="str">
        <f>IF(sum!A336="MA",sum!H336,"*")</f>
        <v>*</v>
      </c>
      <c r="AH343" s="2" t="s">
        <v>186</v>
      </c>
      <c r="AI343" s="2" t="s">
        <v>187</v>
      </c>
      <c r="AJ343" s="2">
        <v>2040</v>
      </c>
      <c r="AK343" s="2" t="str">
        <f>IF(sum!A336="ON",sum!B336,"*")</f>
        <v>*</v>
      </c>
      <c r="AL343" s="2"/>
      <c r="AM343" s="2" t="str">
        <f>IF(sum!A336="ON",sum!H336,"*")</f>
        <v>*</v>
      </c>
      <c r="AP343" s="4" t="s">
        <v>186</v>
      </c>
      <c r="AQ343" s="4" t="s">
        <v>187</v>
      </c>
      <c r="AR343" s="4">
        <v>2040</v>
      </c>
      <c r="AS343" s="2" t="str">
        <f>IF(sum!A336="QU",sum!B336,"*")</f>
        <v>*</v>
      </c>
      <c r="AT343" s="2"/>
      <c r="AU343" s="2" t="str">
        <f>IF(sum!A336="QU",sum!H336,"*")</f>
        <v>*</v>
      </c>
      <c r="AX343" s="2" t="s">
        <v>186</v>
      </c>
      <c r="AY343" s="2" t="s">
        <v>187</v>
      </c>
      <c r="AZ343" s="2">
        <v>2040</v>
      </c>
      <c r="BA343" s="2" t="str">
        <f>IF(sum!A336="SA",sum!B336,"*")</f>
        <v>*</v>
      </c>
      <c r="BB343" s="2"/>
      <c r="BC343" s="2" t="str">
        <f>IF(sum!A336="SA",sum!H336,"*")</f>
        <v>*</v>
      </c>
    </row>
    <row r="344" spans="2:55">
      <c r="B344" s="2" t="s">
        <v>186</v>
      </c>
      <c r="C344" s="2" t="s">
        <v>187</v>
      </c>
      <c r="D344" s="2">
        <v>2040</v>
      </c>
      <c r="J344" s="2" t="s">
        <v>186</v>
      </c>
      <c r="K344" s="2" t="s">
        <v>187</v>
      </c>
      <c r="L344" s="2">
        <v>2040</v>
      </c>
      <c r="M344" s="2" t="str">
        <f>IF(sum!A337="AT",sum!B337,"*")</f>
        <v>*</v>
      </c>
      <c r="N344" s="2"/>
      <c r="O344" s="2" t="str">
        <f>IF(sum!A337="AT",sum!H337,"*")</f>
        <v>*</v>
      </c>
      <c r="R344" s="2" t="s">
        <v>186</v>
      </c>
      <c r="S344" s="2" t="s">
        <v>187</v>
      </c>
      <c r="T344" s="2">
        <v>2040</v>
      </c>
      <c r="U344" s="2" t="str">
        <f>IF(sum!A337="BC",sum!B337,"*")</f>
        <v>WST-AuxiliaryEquip_ELE1</v>
      </c>
      <c r="V344" s="2"/>
      <c r="W344" s="2">
        <f>IF(sum!A337="BC",sum!H337,"*")</f>
        <v>0.07827523424135</v>
      </c>
      <c r="Z344" s="2" t="s">
        <v>186</v>
      </c>
      <c r="AA344" s="2" t="s">
        <v>187</v>
      </c>
      <c r="AB344" s="2">
        <v>2040</v>
      </c>
      <c r="AC344" s="2" t="str">
        <f>IF(sum!A337="MA",sum!B337,"*")</f>
        <v>*</v>
      </c>
      <c r="AD344" s="2"/>
      <c r="AE344" s="2" t="str">
        <f>IF(sum!A337="MA",sum!H337,"*")</f>
        <v>*</v>
      </c>
      <c r="AH344" s="2" t="s">
        <v>186</v>
      </c>
      <c r="AI344" s="2" t="s">
        <v>187</v>
      </c>
      <c r="AJ344" s="2">
        <v>2040</v>
      </c>
      <c r="AK344" s="2" t="str">
        <f>IF(sum!A337="ON",sum!B337,"*")</f>
        <v>*</v>
      </c>
      <c r="AL344" s="2"/>
      <c r="AM344" s="2" t="str">
        <f>IF(sum!A337="ON",sum!H337,"*")</f>
        <v>*</v>
      </c>
      <c r="AP344" s="2" t="s">
        <v>186</v>
      </c>
      <c r="AQ344" s="2" t="s">
        <v>187</v>
      </c>
      <c r="AR344" s="2">
        <v>2040</v>
      </c>
      <c r="AS344" s="2" t="str">
        <f>IF(sum!A337="QU",sum!B337,"*")</f>
        <v>*</v>
      </c>
      <c r="AT344" s="2"/>
      <c r="AU344" s="2" t="str">
        <f>IF(sum!A337="QU",sum!H337,"*")</f>
        <v>*</v>
      </c>
      <c r="AX344" s="2" t="s">
        <v>186</v>
      </c>
      <c r="AY344" s="2" t="s">
        <v>187</v>
      </c>
      <c r="AZ344" s="2">
        <v>2040</v>
      </c>
      <c r="BA344" s="2" t="str">
        <f>IF(sum!A337="SA",sum!B337,"*")</f>
        <v>*</v>
      </c>
      <c r="BB344" s="2"/>
      <c r="BC344" s="2" t="str">
        <f>IF(sum!A337="SA",sum!H337,"*")</f>
        <v>*</v>
      </c>
    </row>
    <row r="345" spans="2:55">
      <c r="B345" s="4" t="s">
        <v>186</v>
      </c>
      <c r="C345" s="4" t="s">
        <v>187</v>
      </c>
      <c r="D345" s="4">
        <v>2040</v>
      </c>
      <c r="J345" s="4" t="s">
        <v>186</v>
      </c>
      <c r="K345" s="4" t="s">
        <v>187</v>
      </c>
      <c r="L345" s="4">
        <v>2040</v>
      </c>
      <c r="M345" s="2" t="str">
        <f>IF(sum!A338="AT",sum!B338,"*")</f>
        <v>*</v>
      </c>
      <c r="N345" s="2"/>
      <c r="O345" s="2" t="str">
        <f>IF(sum!A338="AT",sum!H338,"*")</f>
        <v>*</v>
      </c>
      <c r="R345" s="4" t="s">
        <v>186</v>
      </c>
      <c r="S345" s="4" t="s">
        <v>187</v>
      </c>
      <c r="T345" s="4">
        <v>2040</v>
      </c>
      <c r="U345" s="2" t="str">
        <f>IF(sum!A338="BC",sum!B338,"*")</f>
        <v>WST-AuxiliaryMot_ELE1</v>
      </c>
      <c r="V345" s="2"/>
      <c r="W345" s="2">
        <f>IF(sum!A338="BC",sum!H338,"*")</f>
        <v>0.957669735171796</v>
      </c>
      <c r="Z345" s="4" t="s">
        <v>186</v>
      </c>
      <c r="AA345" s="4" t="s">
        <v>187</v>
      </c>
      <c r="AB345" s="4">
        <v>2040</v>
      </c>
      <c r="AC345" s="2" t="str">
        <f>IF(sum!A338="MA",sum!B338,"*")</f>
        <v>*</v>
      </c>
      <c r="AD345" s="2"/>
      <c r="AE345" s="2" t="str">
        <f>IF(sum!A338="MA",sum!H338,"*")</f>
        <v>*</v>
      </c>
      <c r="AH345" s="4" t="s">
        <v>186</v>
      </c>
      <c r="AI345" s="4" t="s">
        <v>187</v>
      </c>
      <c r="AJ345" s="4">
        <v>2040</v>
      </c>
      <c r="AK345" s="2" t="str">
        <f>IF(sum!A338="ON",sum!B338,"*")</f>
        <v>*</v>
      </c>
      <c r="AL345" s="2"/>
      <c r="AM345" s="2" t="str">
        <f>IF(sum!A338="ON",sum!H338,"*")</f>
        <v>*</v>
      </c>
      <c r="AP345" s="4" t="s">
        <v>186</v>
      </c>
      <c r="AQ345" s="4" t="s">
        <v>187</v>
      </c>
      <c r="AR345" s="4">
        <v>2040</v>
      </c>
      <c r="AS345" s="2" t="str">
        <f>IF(sum!A338="QU",sum!B338,"*")</f>
        <v>*</v>
      </c>
      <c r="AT345" s="2"/>
      <c r="AU345" s="2" t="str">
        <f>IF(sum!A338="QU",sum!H338,"*")</f>
        <v>*</v>
      </c>
      <c r="AX345" s="4" t="s">
        <v>186</v>
      </c>
      <c r="AY345" s="4" t="s">
        <v>187</v>
      </c>
      <c r="AZ345" s="4">
        <v>2040</v>
      </c>
      <c r="BA345" s="2" t="str">
        <f>IF(sum!A338="SA",sum!B338,"*")</f>
        <v>*</v>
      </c>
      <c r="BB345" s="2"/>
      <c r="BC345" s="2" t="str">
        <f>IF(sum!A338="SA",sum!H338,"*")</f>
        <v>*</v>
      </c>
    </row>
    <row r="346" spans="2:55">
      <c r="B346" s="2" t="s">
        <v>186</v>
      </c>
      <c r="C346" s="2" t="s">
        <v>187</v>
      </c>
      <c r="D346" s="2">
        <v>2040</v>
      </c>
      <c r="J346" s="2" t="s">
        <v>186</v>
      </c>
      <c r="K346" s="2" t="s">
        <v>187</v>
      </c>
      <c r="L346" s="2">
        <v>2040</v>
      </c>
      <c r="M346" s="2" t="str">
        <f>IF(sum!A339="AT",sum!B339,"*")</f>
        <v>*</v>
      </c>
      <c r="N346" s="2"/>
      <c r="O346" s="2" t="str">
        <f>IF(sum!A339="AT",sum!H339,"*")</f>
        <v>*</v>
      </c>
      <c r="R346" s="2" t="s">
        <v>186</v>
      </c>
      <c r="S346" s="2" t="s">
        <v>187</v>
      </c>
      <c r="T346" s="2">
        <v>2040</v>
      </c>
      <c r="U346" s="2" t="str">
        <f>IF(sum!A339="BC",sum!B339,"*")</f>
        <v>WST-Light_ELE1</v>
      </c>
      <c r="V346" s="2"/>
      <c r="W346" s="2">
        <f>IF(sum!A339="BC",sum!H339,"*")</f>
        <v>0.170291640299688</v>
      </c>
      <c r="Z346" s="2" t="s">
        <v>186</v>
      </c>
      <c r="AA346" s="2" t="s">
        <v>187</v>
      </c>
      <c r="AB346" s="2">
        <v>2040</v>
      </c>
      <c r="AC346" s="2" t="str">
        <f>IF(sum!A339="MA",sum!B339,"*")</f>
        <v>*</v>
      </c>
      <c r="AD346" s="2"/>
      <c r="AE346" s="2" t="str">
        <f>IF(sum!A339="MA",sum!H339,"*")</f>
        <v>*</v>
      </c>
      <c r="AH346" s="2" t="s">
        <v>186</v>
      </c>
      <c r="AI346" s="2" t="s">
        <v>187</v>
      </c>
      <c r="AJ346" s="2">
        <v>2040</v>
      </c>
      <c r="AK346" s="2" t="str">
        <f>IF(sum!A339="ON",sum!B339,"*")</f>
        <v>*</v>
      </c>
      <c r="AL346" s="2"/>
      <c r="AM346" s="2" t="str">
        <f>IF(sum!A339="ON",sum!H339,"*")</f>
        <v>*</v>
      </c>
      <c r="AP346" s="2" t="s">
        <v>186</v>
      </c>
      <c r="AQ346" s="2" t="s">
        <v>187</v>
      </c>
      <c r="AR346" s="2">
        <v>2040</v>
      </c>
      <c r="AS346" s="2" t="str">
        <f>IF(sum!A339="QU",sum!B339,"*")</f>
        <v>*</v>
      </c>
      <c r="AT346" s="2"/>
      <c r="AU346" s="2" t="str">
        <f>IF(sum!A339="QU",sum!H339,"*")</f>
        <v>*</v>
      </c>
      <c r="AX346" s="2" t="s">
        <v>186</v>
      </c>
      <c r="AY346" s="2" t="s">
        <v>187</v>
      </c>
      <c r="AZ346" s="2">
        <v>2040</v>
      </c>
      <c r="BA346" s="2" t="str">
        <f>IF(sum!A339="SA",sum!B339,"*")</f>
        <v>*</v>
      </c>
      <c r="BB346" s="2"/>
      <c r="BC346" s="2" t="str">
        <f>IF(sum!A339="SA",sum!H339,"*")</f>
        <v>*</v>
      </c>
    </row>
    <row r="347" spans="2:55">
      <c r="B347" s="2" t="s">
        <v>186</v>
      </c>
      <c r="C347" s="2" t="s">
        <v>187</v>
      </c>
      <c r="D347" s="2">
        <v>2040</v>
      </c>
      <c r="J347" s="2" t="s">
        <v>186</v>
      </c>
      <c r="K347" s="2" t="s">
        <v>187</v>
      </c>
      <c r="L347" s="2">
        <v>2040</v>
      </c>
      <c r="M347" s="2" t="str">
        <f>IF(sum!A340="AT",sum!B340,"*")</f>
        <v>*</v>
      </c>
      <c r="N347" s="2"/>
      <c r="O347" s="2" t="str">
        <f>IF(sum!A340="AT",sum!H340,"*")</f>
        <v>*</v>
      </c>
      <c r="R347" s="2" t="s">
        <v>186</v>
      </c>
      <c r="S347" s="2" t="s">
        <v>187</v>
      </c>
      <c r="T347" s="2">
        <v>2040</v>
      </c>
      <c r="U347" s="2" t="str">
        <f>IF(sum!A340="BC",sum!B340,"*")</f>
        <v>WST-SpCool_ELE1</v>
      </c>
      <c r="V347" s="2"/>
      <c r="W347" s="2">
        <f>IF(sum!A340="BC",sum!H340,"*")</f>
        <v>0.0340583280599376</v>
      </c>
      <c r="Z347" s="2" t="s">
        <v>186</v>
      </c>
      <c r="AA347" s="2" t="s">
        <v>187</v>
      </c>
      <c r="AB347" s="2">
        <v>2040</v>
      </c>
      <c r="AC347" s="2" t="str">
        <f>IF(sum!A340="MA",sum!B340,"*")</f>
        <v>*</v>
      </c>
      <c r="AD347" s="2"/>
      <c r="AE347" s="2" t="str">
        <f>IF(sum!A340="MA",sum!H340,"*")</f>
        <v>*</v>
      </c>
      <c r="AH347" s="2" t="s">
        <v>186</v>
      </c>
      <c r="AI347" s="2" t="s">
        <v>187</v>
      </c>
      <c r="AJ347" s="2">
        <v>2040</v>
      </c>
      <c r="AK347" s="2" t="str">
        <f>IF(sum!A340="ON",sum!B340,"*")</f>
        <v>*</v>
      </c>
      <c r="AL347" s="2"/>
      <c r="AM347" s="2" t="str">
        <f>IF(sum!A340="ON",sum!H340,"*")</f>
        <v>*</v>
      </c>
      <c r="AP347" s="4" t="s">
        <v>186</v>
      </c>
      <c r="AQ347" s="4" t="s">
        <v>187</v>
      </c>
      <c r="AR347" s="4">
        <v>2040</v>
      </c>
      <c r="AS347" s="2" t="str">
        <f>IF(sum!A340="QU",sum!B340,"*")</f>
        <v>*</v>
      </c>
      <c r="AT347" s="2"/>
      <c r="AU347" s="2" t="str">
        <f>IF(sum!A340="QU",sum!H340,"*")</f>
        <v>*</v>
      </c>
      <c r="AX347" s="2" t="s">
        <v>186</v>
      </c>
      <c r="AY347" s="2" t="s">
        <v>187</v>
      </c>
      <c r="AZ347" s="2">
        <v>2040</v>
      </c>
      <c r="BA347" s="2" t="str">
        <f>IF(sum!A340="SA",sum!B340,"*")</f>
        <v>*</v>
      </c>
      <c r="BB347" s="2"/>
      <c r="BC347" s="2" t="str">
        <f>IF(sum!A340="SA",sum!H340,"*")</f>
        <v>*</v>
      </c>
    </row>
    <row r="348" spans="2:55">
      <c r="B348" s="4" t="s">
        <v>186</v>
      </c>
      <c r="C348" s="4" t="s">
        <v>187</v>
      </c>
      <c r="D348" s="4">
        <v>2040</v>
      </c>
      <c r="J348" s="4" t="s">
        <v>186</v>
      </c>
      <c r="K348" s="4" t="s">
        <v>187</v>
      </c>
      <c r="L348" s="4">
        <v>2040</v>
      </c>
      <c r="M348" s="2" t="str">
        <f>IF(sum!A341="AT",sum!B341,"*")</f>
        <v>*</v>
      </c>
      <c r="N348" s="2"/>
      <c r="O348" s="2" t="str">
        <f>IF(sum!A341="AT",sum!H341,"*")</f>
        <v>*</v>
      </c>
      <c r="R348" s="4" t="s">
        <v>186</v>
      </c>
      <c r="S348" s="4" t="s">
        <v>187</v>
      </c>
      <c r="T348" s="4">
        <v>2040</v>
      </c>
      <c r="U348" s="2" t="str">
        <f>IF(sum!A341="BC",sum!B341,"*")</f>
        <v>WST-SpHeat_ELE1</v>
      </c>
      <c r="V348" s="2"/>
      <c r="W348" s="2">
        <f>IF(sum!A341="BC",sum!H341,"*")</f>
        <v>0.189165149416596</v>
      </c>
      <c r="Z348" s="4" t="s">
        <v>186</v>
      </c>
      <c r="AA348" s="4" t="s">
        <v>187</v>
      </c>
      <c r="AB348" s="4">
        <v>2040</v>
      </c>
      <c r="AC348" s="2" t="str">
        <f>IF(sum!A341="MA",sum!B341,"*")</f>
        <v>*</v>
      </c>
      <c r="AD348" s="2"/>
      <c r="AE348" s="2" t="str">
        <f>IF(sum!A341="MA",sum!H341,"*")</f>
        <v>*</v>
      </c>
      <c r="AH348" s="4" t="s">
        <v>186</v>
      </c>
      <c r="AI348" s="4" t="s">
        <v>187</v>
      </c>
      <c r="AJ348" s="4">
        <v>2040</v>
      </c>
      <c r="AK348" s="2" t="str">
        <f>IF(sum!A341="ON",sum!B341,"*")</f>
        <v>*</v>
      </c>
      <c r="AL348" s="2"/>
      <c r="AM348" s="2" t="str">
        <f>IF(sum!A341="ON",sum!H341,"*")</f>
        <v>*</v>
      </c>
      <c r="AP348" s="2" t="s">
        <v>186</v>
      </c>
      <c r="AQ348" s="2" t="s">
        <v>187</v>
      </c>
      <c r="AR348" s="2">
        <v>2040</v>
      </c>
      <c r="AS348" s="2" t="str">
        <f>IF(sum!A341="QU",sum!B341,"*")</f>
        <v>*</v>
      </c>
      <c r="AT348" s="2"/>
      <c r="AU348" s="2" t="str">
        <f>IF(sum!A341="QU",sum!H341,"*")</f>
        <v>*</v>
      </c>
      <c r="AX348" s="4" t="s">
        <v>186</v>
      </c>
      <c r="AY348" s="4" t="s">
        <v>187</v>
      </c>
      <c r="AZ348" s="4">
        <v>2040</v>
      </c>
      <c r="BA348" s="2" t="str">
        <f>IF(sum!A341="SA",sum!B341,"*")</f>
        <v>*</v>
      </c>
      <c r="BB348" s="2"/>
      <c r="BC348" s="2" t="str">
        <f>IF(sum!A341="SA",sum!H341,"*")</f>
        <v>*</v>
      </c>
    </row>
    <row r="349" spans="2:55">
      <c r="B349" s="2" t="s">
        <v>186</v>
      </c>
      <c r="C349" s="2" t="s">
        <v>187</v>
      </c>
      <c r="D349" s="2">
        <v>2040</v>
      </c>
      <c r="J349" s="2" t="s">
        <v>186</v>
      </c>
      <c r="K349" s="2" t="s">
        <v>187</v>
      </c>
      <c r="L349" s="2">
        <v>2040</v>
      </c>
      <c r="M349" s="2" t="str">
        <f>IF(sum!A342="AT",sum!B342,"*")</f>
        <v>*</v>
      </c>
      <c r="N349" s="2"/>
      <c r="O349" s="2" t="str">
        <f>IF(sum!A342="AT",sum!H342,"*")</f>
        <v>*</v>
      </c>
      <c r="R349" s="2" t="s">
        <v>186</v>
      </c>
      <c r="S349" s="2" t="s">
        <v>187</v>
      </c>
      <c r="T349" s="2">
        <v>2040</v>
      </c>
      <c r="U349" s="2" t="str">
        <f>IF(sum!A342="BC",sum!B342,"*")</f>
        <v>WST-WaterHeat_ELE1</v>
      </c>
      <c r="V349" s="2"/>
      <c r="W349" s="2">
        <f>IF(sum!A342="BC",sum!H342,"*")</f>
        <v>0.0293532128405063</v>
      </c>
      <c r="Z349" s="2" t="s">
        <v>186</v>
      </c>
      <c r="AA349" s="2" t="s">
        <v>187</v>
      </c>
      <c r="AB349" s="2">
        <v>2040</v>
      </c>
      <c r="AC349" s="2" t="str">
        <f>IF(sum!A342="MA",sum!B342,"*")</f>
        <v>*</v>
      </c>
      <c r="AD349" s="2"/>
      <c r="AE349" s="2" t="str">
        <f>IF(sum!A342="MA",sum!H342,"*")</f>
        <v>*</v>
      </c>
      <c r="AH349" s="2" t="s">
        <v>186</v>
      </c>
      <c r="AI349" s="2" t="s">
        <v>187</v>
      </c>
      <c r="AJ349" s="2">
        <v>2040</v>
      </c>
      <c r="AK349" s="2" t="str">
        <f>IF(sum!A342="ON",sum!B342,"*")</f>
        <v>*</v>
      </c>
      <c r="AL349" s="2"/>
      <c r="AM349" s="2" t="str">
        <f>IF(sum!A342="ON",sum!H342,"*")</f>
        <v>*</v>
      </c>
      <c r="AP349" s="4" t="s">
        <v>186</v>
      </c>
      <c r="AQ349" s="4" t="s">
        <v>187</v>
      </c>
      <c r="AR349" s="4">
        <v>2040</v>
      </c>
      <c r="AS349" s="2" t="str">
        <f>IF(sum!A342="QU",sum!B342,"*")</f>
        <v>*</v>
      </c>
      <c r="AT349" s="2"/>
      <c r="AU349" s="2" t="str">
        <f>IF(sum!A342="QU",sum!H342,"*")</f>
        <v>*</v>
      </c>
      <c r="AX349" s="2" t="s">
        <v>186</v>
      </c>
      <c r="AY349" s="2" t="s">
        <v>187</v>
      </c>
      <c r="AZ349" s="2">
        <v>2040</v>
      </c>
      <c r="BA349" s="2" t="str">
        <f>IF(sum!A342="SA",sum!B342,"*")</f>
        <v>*</v>
      </c>
      <c r="BB349" s="2"/>
      <c r="BC349" s="2" t="str">
        <f>IF(sum!A342="SA",sum!H342,"*")</f>
        <v>*</v>
      </c>
    </row>
    <row r="350" spans="2:55">
      <c r="B350" s="2" t="s">
        <v>186</v>
      </c>
      <c r="C350" s="2" t="s">
        <v>187</v>
      </c>
      <c r="D350" s="2">
        <v>2040</v>
      </c>
      <c r="J350" s="2" t="s">
        <v>186</v>
      </c>
      <c r="K350" s="2" t="s">
        <v>187</v>
      </c>
      <c r="L350" s="2">
        <v>2040</v>
      </c>
      <c r="M350" s="2" t="str">
        <f>IF(sum!A343="AT",sum!B343,"*")</f>
        <v>*</v>
      </c>
      <c r="N350" s="2"/>
      <c r="O350" s="2" t="str">
        <f>IF(sum!A343="AT",sum!H343,"*")</f>
        <v>*</v>
      </c>
      <c r="R350" s="2" t="s">
        <v>186</v>
      </c>
      <c r="S350" s="2" t="s">
        <v>187</v>
      </c>
      <c r="T350" s="2">
        <v>2040</v>
      </c>
      <c r="U350" s="2" t="str">
        <f>IF(sum!A343="BC",sum!B343,"*")</f>
        <v>*</v>
      </c>
      <c r="V350" s="2"/>
      <c r="W350" s="2" t="str">
        <f>IF(sum!A343="BC",sum!H343,"*")</f>
        <v>*</v>
      </c>
      <c r="Z350" s="2" t="s">
        <v>186</v>
      </c>
      <c r="AA350" s="2" t="s">
        <v>187</v>
      </c>
      <c r="AB350" s="2">
        <v>2040</v>
      </c>
      <c r="AC350" s="2" t="str">
        <f>IF(sum!A343="MA",sum!B343,"*")</f>
        <v>AFM-AuxiliaryEquip_ELE1</v>
      </c>
      <c r="AD350" s="2"/>
      <c r="AE350" s="2">
        <f>IF(sum!A343="MA",sum!H343,"*")</f>
        <v>0.0195688085603375</v>
      </c>
      <c r="AH350" s="2" t="s">
        <v>186</v>
      </c>
      <c r="AI350" s="2" t="s">
        <v>187</v>
      </c>
      <c r="AJ350" s="2">
        <v>2040</v>
      </c>
      <c r="AK350" s="2" t="str">
        <f>IF(sum!A343="ON",sum!B343,"*")</f>
        <v>*</v>
      </c>
      <c r="AL350" s="2"/>
      <c r="AM350" s="2" t="str">
        <f>IF(sum!A343="ON",sum!H343,"*")</f>
        <v>*</v>
      </c>
      <c r="AP350" s="2" t="s">
        <v>186</v>
      </c>
      <c r="AQ350" s="2" t="s">
        <v>187</v>
      </c>
      <c r="AR350" s="2">
        <v>2040</v>
      </c>
      <c r="AS350" s="2" t="str">
        <f>IF(sum!A343="QU",sum!B343,"*")</f>
        <v>*</v>
      </c>
      <c r="AT350" s="2"/>
      <c r="AU350" s="2" t="str">
        <f>IF(sum!A343="QU",sum!H343,"*")</f>
        <v>*</v>
      </c>
      <c r="AX350" s="2" t="s">
        <v>186</v>
      </c>
      <c r="AY350" s="2" t="s">
        <v>187</v>
      </c>
      <c r="AZ350" s="2">
        <v>2040</v>
      </c>
      <c r="BA350" s="2" t="str">
        <f>IF(sum!A343="SA",sum!B343,"*")</f>
        <v>*</v>
      </c>
      <c r="BB350" s="2"/>
      <c r="BC350" s="2" t="str">
        <f>IF(sum!A343="SA",sum!H343,"*")</f>
        <v>*</v>
      </c>
    </row>
    <row r="351" spans="2:55">
      <c r="B351" s="4" t="s">
        <v>186</v>
      </c>
      <c r="C351" s="4" t="s">
        <v>187</v>
      </c>
      <c r="D351" s="4">
        <v>2040</v>
      </c>
      <c r="J351" s="4" t="s">
        <v>186</v>
      </c>
      <c r="K351" s="4" t="s">
        <v>187</v>
      </c>
      <c r="L351" s="4">
        <v>2040</v>
      </c>
      <c r="M351" s="2" t="str">
        <f>IF(sum!A344="AT",sum!B344,"*")</f>
        <v>*</v>
      </c>
      <c r="N351" s="2"/>
      <c r="O351" s="2" t="str">
        <f>IF(sum!A344="AT",sum!H344,"*")</f>
        <v>*</v>
      </c>
      <c r="R351" s="4" t="s">
        <v>186</v>
      </c>
      <c r="S351" s="4" t="s">
        <v>187</v>
      </c>
      <c r="T351" s="4">
        <v>2040</v>
      </c>
      <c r="U351" s="2" t="str">
        <f>IF(sum!A344="BC",sum!B344,"*")</f>
        <v>*</v>
      </c>
      <c r="V351" s="2"/>
      <c r="W351" s="2" t="str">
        <f>IF(sum!A344="BC",sum!H344,"*")</f>
        <v>*</v>
      </c>
      <c r="Z351" s="4" t="s">
        <v>186</v>
      </c>
      <c r="AA351" s="4" t="s">
        <v>187</v>
      </c>
      <c r="AB351" s="4">
        <v>2040</v>
      </c>
      <c r="AC351" s="2" t="str">
        <f>IF(sum!A344="MA",sum!B344,"*")</f>
        <v>AFM-AuxiliaryMot_ELE1</v>
      </c>
      <c r="AD351" s="2"/>
      <c r="AE351" s="2">
        <f>IF(sum!A344="MA",sum!H344,"*")</f>
        <v>0.0170291640299688</v>
      </c>
      <c r="AH351" s="4" t="s">
        <v>186</v>
      </c>
      <c r="AI351" s="4" t="s">
        <v>187</v>
      </c>
      <c r="AJ351" s="4">
        <v>2040</v>
      </c>
      <c r="AK351" s="2" t="str">
        <f>IF(sum!A344="ON",sum!B344,"*")</f>
        <v>*</v>
      </c>
      <c r="AL351" s="2"/>
      <c r="AM351" s="2" t="str">
        <f>IF(sum!A344="ON",sum!H344,"*")</f>
        <v>*</v>
      </c>
      <c r="AP351" s="4" t="s">
        <v>186</v>
      </c>
      <c r="AQ351" s="4" t="s">
        <v>187</v>
      </c>
      <c r="AR351" s="4">
        <v>2040</v>
      </c>
      <c r="AS351" s="2" t="str">
        <f>IF(sum!A344="QU",sum!B344,"*")</f>
        <v>*</v>
      </c>
      <c r="AT351" s="2"/>
      <c r="AU351" s="2" t="str">
        <f>IF(sum!A344="QU",sum!H344,"*")</f>
        <v>*</v>
      </c>
      <c r="AX351" s="4" t="s">
        <v>186</v>
      </c>
      <c r="AY351" s="4" t="s">
        <v>187</v>
      </c>
      <c r="AZ351" s="4">
        <v>2040</v>
      </c>
      <c r="BA351" s="2" t="str">
        <f>IF(sum!A344="SA",sum!B344,"*")</f>
        <v>*</v>
      </c>
      <c r="BB351" s="2"/>
      <c r="BC351" s="2" t="str">
        <f>IF(sum!A344="SA",sum!H344,"*")</f>
        <v>*</v>
      </c>
    </row>
    <row r="352" spans="2:55">
      <c r="B352" s="2" t="s">
        <v>186</v>
      </c>
      <c r="C352" s="2" t="s">
        <v>187</v>
      </c>
      <c r="D352" s="2">
        <v>2040</v>
      </c>
      <c r="J352" s="2" t="s">
        <v>186</v>
      </c>
      <c r="K352" s="2" t="s">
        <v>187</v>
      </c>
      <c r="L352" s="2">
        <v>2040</v>
      </c>
      <c r="M352" s="2" t="str">
        <f>IF(sum!A345="AT",sum!B345,"*")</f>
        <v>*</v>
      </c>
      <c r="N352" s="2"/>
      <c r="O352" s="2" t="str">
        <f>IF(sum!A345="AT",sum!H345,"*")</f>
        <v>*</v>
      </c>
      <c r="R352" s="2" t="s">
        <v>186</v>
      </c>
      <c r="S352" s="2" t="s">
        <v>187</v>
      </c>
      <c r="T352" s="2">
        <v>2040</v>
      </c>
      <c r="U352" s="2" t="str">
        <f>IF(sum!A345="BC",sum!B345,"*")</f>
        <v>*</v>
      </c>
      <c r="V352" s="2"/>
      <c r="W352" s="2" t="str">
        <f>IF(sum!A345="BC",sum!H345,"*")</f>
        <v>*</v>
      </c>
      <c r="Z352" s="2" t="s">
        <v>186</v>
      </c>
      <c r="AA352" s="2" t="s">
        <v>187</v>
      </c>
      <c r="AB352" s="2">
        <v>2040</v>
      </c>
      <c r="AC352" s="2" t="str">
        <f>IF(sum!A345="MA",sum!B345,"*")</f>
        <v>AFM-Light_ELE1</v>
      </c>
      <c r="AD352" s="2"/>
      <c r="AE352" s="2">
        <f>IF(sum!A345="MA",sum!H345,"*")</f>
        <v>0.0510874920899064</v>
      </c>
      <c r="AH352" s="2" t="s">
        <v>186</v>
      </c>
      <c r="AI352" s="2" t="s">
        <v>187</v>
      </c>
      <c r="AJ352" s="2">
        <v>2040</v>
      </c>
      <c r="AK352" s="2" t="str">
        <f>IF(sum!A345="ON",sum!B345,"*")</f>
        <v>*</v>
      </c>
      <c r="AL352" s="2"/>
      <c r="AM352" s="2" t="str">
        <f>IF(sum!A345="ON",sum!H345,"*")</f>
        <v>*</v>
      </c>
      <c r="AP352" s="2" t="s">
        <v>186</v>
      </c>
      <c r="AQ352" s="2" t="s">
        <v>187</v>
      </c>
      <c r="AR352" s="2">
        <v>2040</v>
      </c>
      <c r="AS352" s="2" t="str">
        <f>IF(sum!A345="QU",sum!B345,"*")</f>
        <v>*</v>
      </c>
      <c r="AT352" s="2"/>
      <c r="AU352" s="2" t="str">
        <f>IF(sum!A345="QU",sum!H345,"*")</f>
        <v>*</v>
      </c>
      <c r="AX352" s="2" t="s">
        <v>186</v>
      </c>
      <c r="AY352" s="2" t="s">
        <v>187</v>
      </c>
      <c r="AZ352" s="2">
        <v>2040</v>
      </c>
      <c r="BA352" s="2" t="str">
        <f>IF(sum!A345="SA",sum!B345,"*")</f>
        <v>*</v>
      </c>
      <c r="BB352" s="2"/>
      <c r="BC352" s="2" t="str">
        <f>IF(sum!A345="SA",sum!H345,"*")</f>
        <v>*</v>
      </c>
    </row>
    <row r="353" spans="2:55">
      <c r="B353" s="2" t="s">
        <v>186</v>
      </c>
      <c r="C353" s="2" t="s">
        <v>187</v>
      </c>
      <c r="D353" s="2">
        <v>2040</v>
      </c>
      <c r="J353" s="2" t="s">
        <v>186</v>
      </c>
      <c r="K353" s="2" t="s">
        <v>187</v>
      </c>
      <c r="L353" s="2">
        <v>2040</v>
      </c>
      <c r="M353" s="2" t="str">
        <f>IF(sum!A346="AT",sum!B346,"*")</f>
        <v>*</v>
      </c>
      <c r="N353" s="2"/>
      <c r="O353" s="2" t="str">
        <f>IF(sum!A346="AT",sum!H346,"*")</f>
        <v>*</v>
      </c>
      <c r="R353" s="2" t="s">
        <v>186</v>
      </c>
      <c r="S353" s="2" t="s">
        <v>187</v>
      </c>
      <c r="T353" s="2">
        <v>2040</v>
      </c>
      <c r="U353" s="2" t="str">
        <f>IF(sum!A346="BC",sum!B346,"*")</f>
        <v>*</v>
      </c>
      <c r="V353" s="2"/>
      <c r="W353" s="2" t="str">
        <f>IF(sum!A346="BC",sum!H346,"*")</f>
        <v>*</v>
      </c>
      <c r="Z353" s="2" t="s">
        <v>186</v>
      </c>
      <c r="AA353" s="2" t="s">
        <v>187</v>
      </c>
      <c r="AB353" s="2">
        <v>2040</v>
      </c>
      <c r="AC353" s="2" t="str">
        <f>IF(sum!A346="MA",sum!B346,"*")</f>
        <v>AFM-SpCool_ELE1</v>
      </c>
      <c r="AD353" s="2"/>
      <c r="AE353" s="2">
        <f>IF(sum!A346="MA",sum!H346,"*")</f>
        <v>0.0170291640299688</v>
      </c>
      <c r="AH353" s="2" t="s">
        <v>186</v>
      </c>
      <c r="AI353" s="2" t="s">
        <v>187</v>
      </c>
      <c r="AJ353" s="2">
        <v>2040</v>
      </c>
      <c r="AK353" s="2" t="str">
        <f>IF(sum!A346="ON",sum!B346,"*")</f>
        <v>*</v>
      </c>
      <c r="AL353" s="2"/>
      <c r="AM353" s="2" t="str">
        <f>IF(sum!A346="ON",sum!H346,"*")</f>
        <v>*</v>
      </c>
      <c r="AP353" s="4" t="s">
        <v>186</v>
      </c>
      <c r="AQ353" s="4" t="s">
        <v>187</v>
      </c>
      <c r="AR353" s="4">
        <v>2040</v>
      </c>
      <c r="AS353" s="2" t="str">
        <f>IF(sum!A346="QU",sum!B346,"*")</f>
        <v>*</v>
      </c>
      <c r="AT353" s="2"/>
      <c r="AU353" s="2" t="str">
        <f>IF(sum!A346="QU",sum!H346,"*")</f>
        <v>*</v>
      </c>
      <c r="AX353" s="2" t="s">
        <v>186</v>
      </c>
      <c r="AY353" s="2" t="s">
        <v>187</v>
      </c>
      <c r="AZ353" s="2">
        <v>2040</v>
      </c>
      <c r="BA353" s="2" t="str">
        <f>IF(sum!A346="SA",sum!B346,"*")</f>
        <v>*</v>
      </c>
      <c r="BB353" s="2"/>
      <c r="BC353" s="2" t="str">
        <f>IF(sum!A346="SA",sum!H346,"*")</f>
        <v>*</v>
      </c>
    </row>
    <row r="354" spans="2:55">
      <c r="B354" s="4" t="s">
        <v>186</v>
      </c>
      <c r="C354" s="4" t="s">
        <v>187</v>
      </c>
      <c r="D354" s="4">
        <v>2040</v>
      </c>
      <c r="J354" s="4" t="s">
        <v>186</v>
      </c>
      <c r="K354" s="4" t="s">
        <v>187</v>
      </c>
      <c r="L354" s="4">
        <v>2040</v>
      </c>
      <c r="M354" s="2" t="str">
        <f>IF(sum!A347="AT",sum!B347,"*")</f>
        <v>*</v>
      </c>
      <c r="N354" s="2"/>
      <c r="O354" s="2" t="str">
        <f>IF(sum!A347="AT",sum!H347,"*")</f>
        <v>*</v>
      </c>
      <c r="R354" s="4" t="s">
        <v>186</v>
      </c>
      <c r="S354" s="4" t="s">
        <v>187</v>
      </c>
      <c r="T354" s="4">
        <v>2040</v>
      </c>
      <c r="U354" s="2" t="str">
        <f>IF(sum!A347="BC",sum!B347,"*")</f>
        <v>*</v>
      </c>
      <c r="V354" s="2"/>
      <c r="W354" s="2" t="str">
        <f>IF(sum!A347="BC",sum!H347,"*")</f>
        <v>*</v>
      </c>
      <c r="Z354" s="4" t="s">
        <v>186</v>
      </c>
      <c r="AA354" s="4" t="s">
        <v>187</v>
      </c>
      <c r="AB354" s="4">
        <v>2040</v>
      </c>
      <c r="AC354" s="2" t="str">
        <f>IF(sum!A347="MA",sum!B347,"*")</f>
        <v>AFM-SpHeat_ELE1</v>
      </c>
      <c r="AD354" s="2"/>
      <c r="AE354" s="2">
        <f>IF(sum!A347="MA",sum!H347,"*")</f>
        <v>0.0979277930459776</v>
      </c>
      <c r="AH354" s="4" t="s">
        <v>186</v>
      </c>
      <c r="AI354" s="4" t="s">
        <v>187</v>
      </c>
      <c r="AJ354" s="4">
        <v>2040</v>
      </c>
      <c r="AK354" s="2" t="str">
        <f>IF(sum!A347="ON",sum!B347,"*")</f>
        <v>*</v>
      </c>
      <c r="AL354" s="2"/>
      <c r="AM354" s="2" t="str">
        <f>IF(sum!A347="ON",sum!H347,"*")</f>
        <v>*</v>
      </c>
      <c r="AP354" s="2" t="s">
        <v>186</v>
      </c>
      <c r="AQ354" s="2" t="s">
        <v>187</v>
      </c>
      <c r="AR354" s="2">
        <v>2040</v>
      </c>
      <c r="AS354" s="2" t="str">
        <f>IF(sum!A347="QU",sum!B347,"*")</f>
        <v>*</v>
      </c>
      <c r="AT354" s="2"/>
      <c r="AU354" s="2" t="str">
        <f>IF(sum!A347="QU",sum!H347,"*")</f>
        <v>*</v>
      </c>
      <c r="AX354" s="4" t="s">
        <v>186</v>
      </c>
      <c r="AY354" s="4" t="s">
        <v>187</v>
      </c>
      <c r="AZ354" s="4">
        <v>2040</v>
      </c>
      <c r="BA354" s="2" t="str">
        <f>IF(sum!A347="SA",sum!B347,"*")</f>
        <v>*</v>
      </c>
      <c r="BB354" s="2"/>
      <c r="BC354" s="2" t="str">
        <f>IF(sum!A347="SA",sum!H347,"*")</f>
        <v>*</v>
      </c>
    </row>
    <row r="355" spans="2:55">
      <c r="B355" s="2" t="s">
        <v>186</v>
      </c>
      <c r="C355" s="2" t="s">
        <v>187</v>
      </c>
      <c r="D355" s="2">
        <v>2040</v>
      </c>
      <c r="J355" s="2" t="s">
        <v>186</v>
      </c>
      <c r="K355" s="2" t="s">
        <v>187</v>
      </c>
      <c r="L355" s="2">
        <v>2040</v>
      </c>
      <c r="M355" s="2" t="str">
        <f>IF(sum!A348="AT",sum!B348,"*")</f>
        <v>*</v>
      </c>
      <c r="N355" s="2"/>
      <c r="O355" s="2" t="str">
        <f>IF(sum!A348="AT",sum!H348,"*")</f>
        <v>*</v>
      </c>
      <c r="R355" s="2" t="s">
        <v>186</v>
      </c>
      <c r="S355" s="2" t="s">
        <v>187</v>
      </c>
      <c r="T355" s="2">
        <v>2040</v>
      </c>
      <c r="U355" s="2" t="str">
        <f>IF(sum!A348="BC",sum!B348,"*")</f>
        <v>*</v>
      </c>
      <c r="V355" s="2"/>
      <c r="W355" s="2" t="str">
        <f>IF(sum!A348="BC",sum!H348,"*")</f>
        <v>*</v>
      </c>
      <c r="Z355" s="2" t="s">
        <v>186</v>
      </c>
      <c r="AA355" s="2" t="s">
        <v>187</v>
      </c>
      <c r="AB355" s="2">
        <v>2040</v>
      </c>
      <c r="AC355" s="2" t="str">
        <f>IF(sum!A348="MA",sum!B348,"*")</f>
        <v>AFM-WaterHeat_ELE1</v>
      </c>
      <c r="AD355" s="2"/>
      <c r="AE355" s="2">
        <f>IF(sum!A348="MA",sum!H348,"*")</f>
        <v>0.00978440428016876</v>
      </c>
      <c r="AH355" s="2" t="s">
        <v>186</v>
      </c>
      <c r="AI355" s="2" t="s">
        <v>187</v>
      </c>
      <c r="AJ355" s="2">
        <v>2040</v>
      </c>
      <c r="AK355" s="2" t="str">
        <f>IF(sum!A348="ON",sum!B348,"*")</f>
        <v>*</v>
      </c>
      <c r="AL355" s="2"/>
      <c r="AM355" s="2" t="str">
        <f>IF(sum!A348="ON",sum!H348,"*")</f>
        <v>*</v>
      </c>
      <c r="AP355" s="4" t="s">
        <v>186</v>
      </c>
      <c r="AQ355" s="4" t="s">
        <v>187</v>
      </c>
      <c r="AR355" s="4">
        <v>2040</v>
      </c>
      <c r="AS355" s="2" t="str">
        <f>IF(sum!A348="QU",sum!B348,"*")</f>
        <v>*</v>
      </c>
      <c r="AT355" s="2"/>
      <c r="AU355" s="2" t="str">
        <f>IF(sum!A348="QU",sum!H348,"*")</f>
        <v>*</v>
      </c>
      <c r="AX355" s="2" t="s">
        <v>186</v>
      </c>
      <c r="AY355" s="2" t="s">
        <v>187</v>
      </c>
      <c r="AZ355" s="2">
        <v>2040</v>
      </c>
      <c r="BA355" s="2" t="str">
        <f>IF(sum!A348="SA",sum!B348,"*")</f>
        <v>*</v>
      </c>
      <c r="BB355" s="2"/>
      <c r="BC355" s="2" t="str">
        <f>IF(sum!A348="SA",sum!H348,"*")</f>
        <v>*</v>
      </c>
    </row>
    <row r="356" spans="2:55">
      <c r="B356" s="2" t="s">
        <v>186</v>
      </c>
      <c r="C356" s="2" t="s">
        <v>187</v>
      </c>
      <c r="D356" s="2">
        <v>2040</v>
      </c>
      <c r="J356" s="2" t="s">
        <v>186</v>
      </c>
      <c r="K356" s="2" t="s">
        <v>187</v>
      </c>
      <c r="L356" s="2">
        <v>2040</v>
      </c>
      <c r="M356" s="2" t="str">
        <f>IF(sum!A349="AT",sum!B349,"*")</f>
        <v>*</v>
      </c>
      <c r="N356" s="2"/>
      <c r="O356" s="2" t="str">
        <f>IF(sum!A349="AT",sum!H349,"*")</f>
        <v>*</v>
      </c>
      <c r="R356" s="2" t="s">
        <v>186</v>
      </c>
      <c r="S356" s="2" t="s">
        <v>187</v>
      </c>
      <c r="T356" s="2">
        <v>2040</v>
      </c>
      <c r="U356" s="2" t="str">
        <f>IF(sum!A349="BC",sum!B349,"*")</f>
        <v>*</v>
      </c>
      <c r="V356" s="2"/>
      <c r="W356" s="2" t="str">
        <f>IF(sum!A349="BC",sum!H349,"*")</f>
        <v>*</v>
      </c>
      <c r="Z356" s="2" t="s">
        <v>186</v>
      </c>
      <c r="AA356" s="2" t="s">
        <v>187</v>
      </c>
      <c r="AB356" s="2">
        <v>2040</v>
      </c>
      <c r="AC356" s="2" t="str">
        <f>IF(sum!A349="MA",sum!B349,"*")</f>
        <v>ART-AuxiliaryEquip_ELE1</v>
      </c>
      <c r="AD356" s="2"/>
      <c r="AE356" s="2">
        <f>IF(sum!A349="MA",sum!H349,"*")</f>
        <v>0.00978440428016877</v>
      </c>
      <c r="AH356" s="2" t="s">
        <v>186</v>
      </c>
      <c r="AI356" s="2" t="s">
        <v>187</v>
      </c>
      <c r="AJ356" s="2">
        <v>2040</v>
      </c>
      <c r="AK356" s="2" t="str">
        <f>IF(sum!A349="ON",sum!B349,"*")</f>
        <v>*</v>
      </c>
      <c r="AL356" s="2"/>
      <c r="AM356" s="2" t="str">
        <f>IF(sum!A349="ON",sum!H349,"*")</f>
        <v>*</v>
      </c>
      <c r="AP356" s="2" t="s">
        <v>186</v>
      </c>
      <c r="AQ356" s="2" t="s">
        <v>187</v>
      </c>
      <c r="AR356" s="2">
        <v>2040</v>
      </c>
      <c r="AS356" s="2" t="str">
        <f>IF(sum!A349="QU",sum!B349,"*")</f>
        <v>*</v>
      </c>
      <c r="AT356" s="2"/>
      <c r="AU356" s="2" t="str">
        <f>IF(sum!A349="QU",sum!H349,"*")</f>
        <v>*</v>
      </c>
      <c r="AX356" s="2" t="s">
        <v>186</v>
      </c>
      <c r="AY356" s="2" t="s">
        <v>187</v>
      </c>
      <c r="AZ356" s="2">
        <v>2040</v>
      </c>
      <c r="BA356" s="2" t="str">
        <f>IF(sum!A349="SA",sum!B349,"*")</f>
        <v>*</v>
      </c>
      <c r="BB356" s="2"/>
      <c r="BC356" s="2" t="str">
        <f>IF(sum!A349="SA",sum!H349,"*")</f>
        <v>*</v>
      </c>
    </row>
    <row r="357" spans="2:55">
      <c r="B357" s="4" t="s">
        <v>186</v>
      </c>
      <c r="C357" s="4" t="s">
        <v>187</v>
      </c>
      <c r="D357" s="4">
        <v>2040</v>
      </c>
      <c r="J357" s="4" t="s">
        <v>186</v>
      </c>
      <c r="K357" s="4" t="s">
        <v>187</v>
      </c>
      <c r="L357" s="4">
        <v>2040</v>
      </c>
      <c r="M357" s="2" t="str">
        <f>IF(sum!A350="AT",sum!B350,"*")</f>
        <v>*</v>
      </c>
      <c r="N357" s="2"/>
      <c r="O357" s="2" t="str">
        <f>IF(sum!A350="AT",sum!H350,"*")</f>
        <v>*</v>
      </c>
      <c r="R357" s="4" t="s">
        <v>186</v>
      </c>
      <c r="S357" s="4" t="s">
        <v>187</v>
      </c>
      <c r="T357" s="4">
        <v>2040</v>
      </c>
      <c r="U357" s="2" t="str">
        <f>IF(sum!A350="BC",sum!B350,"*")</f>
        <v>*</v>
      </c>
      <c r="V357" s="2"/>
      <c r="W357" s="2" t="str">
        <f>IF(sum!A350="BC",sum!H350,"*")</f>
        <v>*</v>
      </c>
      <c r="Z357" s="4" t="s">
        <v>186</v>
      </c>
      <c r="AA357" s="4" t="s">
        <v>187</v>
      </c>
      <c r="AB357" s="4">
        <v>2040</v>
      </c>
      <c r="AC357" s="2" t="str">
        <f>IF(sum!A350="MA",sum!B350,"*")</f>
        <v>ART-Light_ELE1</v>
      </c>
      <c r="AD357" s="2"/>
      <c r="AE357" s="2">
        <f>IF(sum!A350="MA",sum!H350,"*")</f>
        <v>0.0170291640299688</v>
      </c>
      <c r="AH357" s="4" t="s">
        <v>186</v>
      </c>
      <c r="AI357" s="4" t="s">
        <v>187</v>
      </c>
      <c r="AJ357" s="4">
        <v>2040</v>
      </c>
      <c r="AK357" s="2" t="str">
        <f>IF(sum!A350="ON",sum!B350,"*")</f>
        <v>*</v>
      </c>
      <c r="AL357" s="2"/>
      <c r="AM357" s="2" t="str">
        <f>IF(sum!A350="ON",sum!H350,"*")</f>
        <v>*</v>
      </c>
      <c r="AP357" s="4" t="s">
        <v>186</v>
      </c>
      <c r="AQ357" s="4" t="s">
        <v>187</v>
      </c>
      <c r="AR357" s="4">
        <v>2040</v>
      </c>
      <c r="AS357" s="2" t="str">
        <f>IF(sum!A350="QU",sum!B350,"*")</f>
        <v>*</v>
      </c>
      <c r="AT357" s="2"/>
      <c r="AU357" s="2" t="str">
        <f>IF(sum!A350="QU",sum!H350,"*")</f>
        <v>*</v>
      </c>
      <c r="AX357" s="4" t="s">
        <v>186</v>
      </c>
      <c r="AY357" s="4" t="s">
        <v>187</v>
      </c>
      <c r="AZ357" s="4">
        <v>2040</v>
      </c>
      <c r="BA357" s="2" t="str">
        <f>IF(sum!A350="SA",sum!B350,"*")</f>
        <v>*</v>
      </c>
      <c r="BB357" s="2"/>
      <c r="BC357" s="2" t="str">
        <f>IF(sum!A350="SA",sum!H350,"*")</f>
        <v>*</v>
      </c>
    </row>
    <row r="358" spans="2:55">
      <c r="B358" s="2" t="s">
        <v>186</v>
      </c>
      <c r="C358" s="2" t="s">
        <v>187</v>
      </c>
      <c r="D358" s="2">
        <v>2040</v>
      </c>
      <c r="J358" s="2" t="s">
        <v>186</v>
      </c>
      <c r="K358" s="2" t="s">
        <v>187</v>
      </c>
      <c r="L358" s="2">
        <v>2040</v>
      </c>
      <c r="M358" s="2" t="str">
        <f>IF(sum!A351="AT",sum!B351,"*")</f>
        <v>*</v>
      </c>
      <c r="N358" s="2"/>
      <c r="O358" s="2" t="str">
        <f>IF(sum!A351="AT",sum!H351,"*")</f>
        <v>*</v>
      </c>
      <c r="R358" s="2" t="s">
        <v>186</v>
      </c>
      <c r="S358" s="2" t="s">
        <v>187</v>
      </c>
      <c r="T358" s="2">
        <v>2040</v>
      </c>
      <c r="U358" s="2" t="str">
        <f>IF(sum!A351="BC",sum!B351,"*")</f>
        <v>*</v>
      </c>
      <c r="V358" s="2"/>
      <c r="W358" s="2" t="str">
        <f>IF(sum!A351="BC",sum!H351,"*")</f>
        <v>*</v>
      </c>
      <c r="Z358" s="2" t="s">
        <v>186</v>
      </c>
      <c r="AA358" s="2" t="s">
        <v>187</v>
      </c>
      <c r="AB358" s="2">
        <v>2040</v>
      </c>
      <c r="AC358" s="2" t="str">
        <f>IF(sum!A351="MA",sum!B351,"*")</f>
        <v>ART-SpHeat_ELE1</v>
      </c>
      <c r="AD358" s="2"/>
      <c r="AE358" s="2">
        <f>IF(sum!A351="MA",sum!H351,"*")</f>
        <v>0.0374506611681173</v>
      </c>
      <c r="AH358" s="2" t="s">
        <v>186</v>
      </c>
      <c r="AI358" s="2" t="s">
        <v>187</v>
      </c>
      <c r="AJ358" s="2">
        <v>2040</v>
      </c>
      <c r="AK358" s="2" t="str">
        <f>IF(sum!A351="ON",sum!B351,"*")</f>
        <v>*</v>
      </c>
      <c r="AL358" s="2"/>
      <c r="AM358" s="2" t="str">
        <f>IF(sum!A351="ON",sum!H351,"*")</f>
        <v>*</v>
      </c>
      <c r="AP358" s="2" t="s">
        <v>186</v>
      </c>
      <c r="AQ358" s="2" t="s">
        <v>187</v>
      </c>
      <c r="AR358" s="2">
        <v>2040</v>
      </c>
      <c r="AS358" s="2" t="str">
        <f>IF(sum!A351="QU",sum!B351,"*")</f>
        <v>*</v>
      </c>
      <c r="AT358" s="2"/>
      <c r="AU358" s="2" t="str">
        <f>IF(sum!A351="QU",sum!H351,"*")</f>
        <v>*</v>
      </c>
      <c r="AX358" s="2" t="s">
        <v>186</v>
      </c>
      <c r="AY358" s="2" t="s">
        <v>187</v>
      </c>
      <c r="AZ358" s="2">
        <v>2040</v>
      </c>
      <c r="BA358" s="2" t="str">
        <f>IF(sum!A351="SA",sum!B351,"*")</f>
        <v>*</v>
      </c>
      <c r="BB358" s="2"/>
      <c r="BC358" s="2" t="str">
        <f>IF(sum!A351="SA",sum!H351,"*")</f>
        <v>*</v>
      </c>
    </row>
    <row r="359" spans="2:55">
      <c r="B359" s="2" t="s">
        <v>186</v>
      </c>
      <c r="C359" s="2" t="s">
        <v>187</v>
      </c>
      <c r="D359" s="2">
        <v>2040</v>
      </c>
      <c r="J359" s="2" t="s">
        <v>186</v>
      </c>
      <c r="K359" s="2" t="s">
        <v>187</v>
      </c>
      <c r="L359" s="2">
        <v>2040</v>
      </c>
      <c r="M359" s="2" t="str">
        <f>IF(sum!A352="AT",sum!B352,"*")</f>
        <v>*</v>
      </c>
      <c r="N359" s="2"/>
      <c r="O359" s="2" t="str">
        <f>IF(sum!A352="AT",sum!H352,"*")</f>
        <v>*</v>
      </c>
      <c r="R359" s="2" t="s">
        <v>186</v>
      </c>
      <c r="S359" s="2" t="s">
        <v>187</v>
      </c>
      <c r="T359" s="2">
        <v>2040</v>
      </c>
      <c r="U359" s="2" t="str">
        <f>IF(sum!A352="BC",sum!B352,"*")</f>
        <v>*</v>
      </c>
      <c r="V359" s="2"/>
      <c r="W359" s="2" t="str">
        <f>IF(sum!A352="BC",sum!H352,"*")</f>
        <v>*</v>
      </c>
      <c r="Z359" s="2" t="s">
        <v>186</v>
      </c>
      <c r="AA359" s="2" t="s">
        <v>187</v>
      </c>
      <c r="AB359" s="2">
        <v>2040</v>
      </c>
      <c r="AC359" s="2" t="str">
        <f>IF(sum!A352="MA",sum!B352,"*")</f>
        <v>ECHP_biomass_thermal01</v>
      </c>
      <c r="AD359" s="2"/>
      <c r="AE359" s="2">
        <f>IF(sum!A352="MA",sum!H352,"*")</f>
        <v>0.00112189817381803</v>
      </c>
      <c r="AH359" s="2" t="s">
        <v>186</v>
      </c>
      <c r="AI359" s="2" t="s">
        <v>187</v>
      </c>
      <c r="AJ359" s="2">
        <v>2040</v>
      </c>
      <c r="AK359" s="2" t="str">
        <f>IF(sum!A352="ON",sum!B352,"*")</f>
        <v>*</v>
      </c>
      <c r="AL359" s="2"/>
      <c r="AM359" s="2" t="str">
        <f>IF(sum!A352="ON",sum!H352,"*")</f>
        <v>*</v>
      </c>
      <c r="AP359" s="4" t="s">
        <v>186</v>
      </c>
      <c r="AQ359" s="4" t="s">
        <v>187</v>
      </c>
      <c r="AR359" s="4">
        <v>2040</v>
      </c>
      <c r="AS359" s="2" t="str">
        <f>IF(sum!A352="QU",sum!B352,"*")</f>
        <v>*</v>
      </c>
      <c r="AT359" s="2"/>
      <c r="AU359" s="2" t="str">
        <f>IF(sum!A352="QU",sum!H352,"*")</f>
        <v>*</v>
      </c>
      <c r="AX359" s="2" t="s">
        <v>186</v>
      </c>
      <c r="AY359" s="2" t="s">
        <v>187</v>
      </c>
      <c r="AZ359" s="2">
        <v>2040</v>
      </c>
      <c r="BA359" s="2" t="str">
        <f>IF(sum!A352="SA",sum!B352,"*")</f>
        <v>*</v>
      </c>
      <c r="BB359" s="2"/>
      <c r="BC359" s="2" t="str">
        <f>IF(sum!A352="SA",sum!H352,"*")</f>
        <v>*</v>
      </c>
    </row>
    <row r="360" spans="2:55">
      <c r="B360" s="4" t="s">
        <v>186</v>
      </c>
      <c r="C360" s="4" t="s">
        <v>187</v>
      </c>
      <c r="D360" s="4">
        <v>2040</v>
      </c>
      <c r="J360" s="4" t="s">
        <v>186</v>
      </c>
      <c r="K360" s="4" t="s">
        <v>187</v>
      </c>
      <c r="L360" s="4">
        <v>2040</v>
      </c>
      <c r="M360" s="2" t="str">
        <f>IF(sum!A353="AT",sum!B353,"*")</f>
        <v>*</v>
      </c>
      <c r="N360" s="2"/>
      <c r="O360" s="2" t="str">
        <f>IF(sum!A353="AT",sum!H353,"*")</f>
        <v>*</v>
      </c>
      <c r="R360" s="4" t="s">
        <v>186</v>
      </c>
      <c r="S360" s="4" t="s">
        <v>187</v>
      </c>
      <c r="T360" s="4">
        <v>2040</v>
      </c>
      <c r="U360" s="2" t="str">
        <f>IF(sum!A353="BC",sum!B353,"*")</f>
        <v>*</v>
      </c>
      <c r="V360" s="2"/>
      <c r="W360" s="2" t="str">
        <f>IF(sum!A353="BC",sum!H353,"*")</f>
        <v>*</v>
      </c>
      <c r="Z360" s="4" t="s">
        <v>186</v>
      </c>
      <c r="AA360" s="4" t="s">
        <v>187</v>
      </c>
      <c r="AB360" s="4">
        <v>2040</v>
      </c>
      <c r="AC360" s="2" t="str">
        <f>IF(sum!A353="MA",sum!B353,"*")</f>
        <v>EDU-AuxiliaryEquip_ELE1</v>
      </c>
      <c r="AD360" s="2"/>
      <c r="AE360" s="2">
        <f>IF(sum!A353="MA",sum!H353,"*")</f>
        <v>0.0684908299611812</v>
      </c>
      <c r="AH360" s="4" t="s">
        <v>186</v>
      </c>
      <c r="AI360" s="4" t="s">
        <v>187</v>
      </c>
      <c r="AJ360" s="4">
        <v>2040</v>
      </c>
      <c r="AK360" s="2" t="str">
        <f>IF(sum!A353="ON",sum!B353,"*")</f>
        <v>*</v>
      </c>
      <c r="AL360" s="2"/>
      <c r="AM360" s="2" t="str">
        <f>IF(sum!A353="ON",sum!H353,"*")</f>
        <v>*</v>
      </c>
      <c r="AP360" s="2" t="s">
        <v>186</v>
      </c>
      <c r="AQ360" s="2" t="s">
        <v>187</v>
      </c>
      <c r="AR360" s="2">
        <v>2040</v>
      </c>
      <c r="AS360" s="2" t="str">
        <f>IF(sum!A353="QU",sum!B353,"*")</f>
        <v>*</v>
      </c>
      <c r="AT360" s="2"/>
      <c r="AU360" s="2" t="str">
        <f>IF(sum!A353="QU",sum!H353,"*")</f>
        <v>*</v>
      </c>
      <c r="AX360" s="4" t="s">
        <v>186</v>
      </c>
      <c r="AY360" s="4" t="s">
        <v>187</v>
      </c>
      <c r="AZ360" s="4">
        <v>2040</v>
      </c>
      <c r="BA360" s="2" t="str">
        <f>IF(sum!A353="SA",sum!B353,"*")</f>
        <v>*</v>
      </c>
      <c r="BB360" s="2"/>
      <c r="BC360" s="2" t="str">
        <f>IF(sum!A353="SA",sum!H353,"*")</f>
        <v>*</v>
      </c>
    </row>
    <row r="361" spans="2:55">
      <c r="B361" s="2" t="s">
        <v>186</v>
      </c>
      <c r="C361" s="2" t="s">
        <v>187</v>
      </c>
      <c r="D361" s="2">
        <v>2040</v>
      </c>
      <c r="J361" s="2" t="s">
        <v>186</v>
      </c>
      <c r="K361" s="2" t="s">
        <v>187</v>
      </c>
      <c r="L361" s="2">
        <v>2040</v>
      </c>
      <c r="M361" s="2" t="str">
        <f>IF(sum!A354="AT",sum!B354,"*")</f>
        <v>*</v>
      </c>
      <c r="N361" s="2"/>
      <c r="O361" s="2" t="str">
        <f>IF(sum!A354="AT",sum!H354,"*")</f>
        <v>*</v>
      </c>
      <c r="R361" s="2" t="s">
        <v>186</v>
      </c>
      <c r="S361" s="2" t="s">
        <v>187</v>
      </c>
      <c r="T361" s="2">
        <v>2040</v>
      </c>
      <c r="U361" s="2" t="str">
        <f>IF(sum!A354="BC",sum!B354,"*")</f>
        <v>*</v>
      </c>
      <c r="V361" s="2"/>
      <c r="W361" s="2" t="str">
        <f>IF(sum!A354="BC",sum!H354,"*")</f>
        <v>*</v>
      </c>
      <c r="Z361" s="2" t="s">
        <v>186</v>
      </c>
      <c r="AA361" s="2" t="s">
        <v>187</v>
      </c>
      <c r="AB361" s="2">
        <v>2040</v>
      </c>
      <c r="AC361" s="2" t="str">
        <f>IF(sum!A354="MA",sum!B354,"*")</f>
        <v>EDU-AuxiliaryMot_ELE1</v>
      </c>
      <c r="AD361" s="2"/>
      <c r="AE361" s="2">
        <f>IF(sum!A354="MA",sum!H354,"*")</f>
        <v>0.0340583280599376</v>
      </c>
      <c r="AH361" s="2" t="s">
        <v>186</v>
      </c>
      <c r="AI361" s="2" t="s">
        <v>187</v>
      </c>
      <c r="AJ361" s="2">
        <v>2040</v>
      </c>
      <c r="AK361" s="2" t="str">
        <f>IF(sum!A354="ON",sum!B354,"*")</f>
        <v>*</v>
      </c>
      <c r="AL361" s="2"/>
      <c r="AM361" s="2" t="str">
        <f>IF(sum!A354="ON",sum!H354,"*")</f>
        <v>*</v>
      </c>
      <c r="AP361" s="4" t="s">
        <v>186</v>
      </c>
      <c r="AQ361" s="4" t="s">
        <v>187</v>
      </c>
      <c r="AR361" s="4">
        <v>2040</v>
      </c>
      <c r="AS361" s="2" t="str">
        <f>IF(sum!A354="QU",sum!B354,"*")</f>
        <v>*</v>
      </c>
      <c r="AT361" s="2"/>
      <c r="AU361" s="2" t="str">
        <f>IF(sum!A354="QU",sum!H354,"*")</f>
        <v>*</v>
      </c>
      <c r="AX361" s="2" t="s">
        <v>186</v>
      </c>
      <c r="AY361" s="2" t="s">
        <v>187</v>
      </c>
      <c r="AZ361" s="2">
        <v>2040</v>
      </c>
      <c r="BA361" s="2" t="str">
        <f>IF(sum!A354="SA",sum!B354,"*")</f>
        <v>*</v>
      </c>
      <c r="BB361" s="2"/>
      <c r="BC361" s="2" t="str">
        <f>IF(sum!A354="SA",sum!H354,"*")</f>
        <v>*</v>
      </c>
    </row>
    <row r="362" spans="2:55">
      <c r="B362" s="2" t="s">
        <v>186</v>
      </c>
      <c r="C362" s="2" t="s">
        <v>187</v>
      </c>
      <c r="D362" s="2">
        <v>2040</v>
      </c>
      <c r="J362" s="2" t="s">
        <v>186</v>
      </c>
      <c r="K362" s="2" t="s">
        <v>187</v>
      </c>
      <c r="L362" s="2">
        <v>2040</v>
      </c>
      <c r="M362" s="2" t="str">
        <f>IF(sum!A355="AT",sum!B355,"*")</f>
        <v>*</v>
      </c>
      <c r="N362" s="2"/>
      <c r="O362" s="2" t="str">
        <f>IF(sum!A355="AT",sum!H355,"*")</f>
        <v>*</v>
      </c>
      <c r="R362" s="2" t="s">
        <v>186</v>
      </c>
      <c r="S362" s="2" t="s">
        <v>187</v>
      </c>
      <c r="T362" s="2">
        <v>2040</v>
      </c>
      <c r="U362" s="2" t="str">
        <f>IF(sum!A355="BC",sum!B355,"*")</f>
        <v>*</v>
      </c>
      <c r="V362" s="2"/>
      <c r="W362" s="2" t="str">
        <f>IF(sum!A355="BC",sum!H355,"*")</f>
        <v>*</v>
      </c>
      <c r="Z362" s="2" t="s">
        <v>186</v>
      </c>
      <c r="AA362" s="2" t="s">
        <v>187</v>
      </c>
      <c r="AB362" s="2">
        <v>2040</v>
      </c>
      <c r="AC362" s="2" t="str">
        <f>IF(sum!A355="MA",sum!B355,"*")</f>
        <v>EDU-Light_ELE1</v>
      </c>
      <c r="AD362" s="2"/>
      <c r="AE362" s="2">
        <f>IF(sum!A355="MA",sum!H355,"*")</f>
        <v>0.102174984179813</v>
      </c>
      <c r="AH362" s="2" t="s">
        <v>186</v>
      </c>
      <c r="AI362" s="2" t="s">
        <v>187</v>
      </c>
      <c r="AJ362" s="2">
        <v>2040</v>
      </c>
      <c r="AK362" s="2" t="str">
        <f>IF(sum!A355="ON",sum!B355,"*")</f>
        <v>*</v>
      </c>
      <c r="AL362" s="2"/>
      <c r="AM362" s="2" t="str">
        <f>IF(sum!A355="ON",sum!H355,"*")</f>
        <v>*</v>
      </c>
      <c r="AP362" s="2" t="s">
        <v>186</v>
      </c>
      <c r="AQ362" s="2" t="s">
        <v>187</v>
      </c>
      <c r="AR362" s="2">
        <v>2040</v>
      </c>
      <c r="AS362" s="2" t="str">
        <f>IF(sum!A355="QU",sum!B355,"*")</f>
        <v>*</v>
      </c>
      <c r="AT362" s="2"/>
      <c r="AU362" s="2" t="str">
        <f>IF(sum!A355="QU",sum!H355,"*")</f>
        <v>*</v>
      </c>
      <c r="AX362" s="2" t="s">
        <v>186</v>
      </c>
      <c r="AY362" s="2" t="s">
        <v>187</v>
      </c>
      <c r="AZ362" s="2">
        <v>2040</v>
      </c>
      <c r="BA362" s="2" t="str">
        <f>IF(sum!A355="SA",sum!B355,"*")</f>
        <v>*</v>
      </c>
      <c r="BB362" s="2"/>
      <c r="BC362" s="2" t="str">
        <f>IF(sum!A355="SA",sum!H355,"*")</f>
        <v>*</v>
      </c>
    </row>
    <row r="363" spans="2:55">
      <c r="B363" s="4" t="s">
        <v>186</v>
      </c>
      <c r="C363" s="4" t="s">
        <v>187</v>
      </c>
      <c r="D363" s="4">
        <v>2040</v>
      </c>
      <c r="J363" s="4" t="s">
        <v>186</v>
      </c>
      <c r="K363" s="4" t="s">
        <v>187</v>
      </c>
      <c r="L363" s="4">
        <v>2040</v>
      </c>
      <c r="M363" s="2" t="str">
        <f>IF(sum!A356="AT",sum!B356,"*")</f>
        <v>*</v>
      </c>
      <c r="N363" s="2"/>
      <c r="O363" s="2" t="str">
        <f>IF(sum!A356="AT",sum!H356,"*")</f>
        <v>*</v>
      </c>
      <c r="R363" s="4" t="s">
        <v>186</v>
      </c>
      <c r="S363" s="4" t="s">
        <v>187</v>
      </c>
      <c r="T363" s="4">
        <v>2040</v>
      </c>
      <c r="U363" s="2" t="str">
        <f>IF(sum!A356="BC",sum!B356,"*")</f>
        <v>*</v>
      </c>
      <c r="V363" s="2"/>
      <c r="W363" s="2" t="str">
        <f>IF(sum!A356="BC",sum!H356,"*")</f>
        <v>*</v>
      </c>
      <c r="Z363" s="4" t="s">
        <v>186</v>
      </c>
      <c r="AA363" s="4" t="s">
        <v>187</v>
      </c>
      <c r="AB363" s="4">
        <v>2040</v>
      </c>
      <c r="AC363" s="2" t="str">
        <f>IF(sum!A356="MA",sum!B356,"*")</f>
        <v>EDU-SpCool_ELE1</v>
      </c>
      <c r="AD363" s="2"/>
      <c r="AE363" s="2">
        <f>IF(sum!A356="MA",sum!H356,"*")</f>
        <v>0.0351180369006387</v>
      </c>
      <c r="AH363" s="4" t="s">
        <v>186</v>
      </c>
      <c r="AI363" s="4" t="s">
        <v>187</v>
      </c>
      <c r="AJ363" s="4">
        <v>2040</v>
      </c>
      <c r="AK363" s="2" t="str">
        <f>IF(sum!A356="ON",sum!B356,"*")</f>
        <v>*</v>
      </c>
      <c r="AL363" s="2"/>
      <c r="AM363" s="2" t="str">
        <f>IF(sum!A356="ON",sum!H356,"*")</f>
        <v>*</v>
      </c>
      <c r="AP363" s="4" t="s">
        <v>186</v>
      </c>
      <c r="AQ363" s="4" t="s">
        <v>187</v>
      </c>
      <c r="AR363" s="4">
        <v>2040</v>
      </c>
      <c r="AS363" s="2" t="str">
        <f>IF(sum!A356="QU",sum!B356,"*")</f>
        <v>*</v>
      </c>
      <c r="AT363" s="2"/>
      <c r="AU363" s="2" t="str">
        <f>IF(sum!A356="QU",sum!H356,"*")</f>
        <v>*</v>
      </c>
      <c r="AX363" s="4" t="s">
        <v>186</v>
      </c>
      <c r="AY363" s="4" t="s">
        <v>187</v>
      </c>
      <c r="AZ363" s="4">
        <v>2040</v>
      </c>
      <c r="BA363" s="2" t="str">
        <f>IF(sum!A356="SA",sum!B356,"*")</f>
        <v>*</v>
      </c>
      <c r="BB363" s="2"/>
      <c r="BC363" s="2" t="str">
        <f>IF(sum!A356="SA",sum!H356,"*")</f>
        <v>*</v>
      </c>
    </row>
    <row r="364" spans="2:55">
      <c r="B364" s="2" t="s">
        <v>186</v>
      </c>
      <c r="C364" s="2" t="s">
        <v>187</v>
      </c>
      <c r="D364" s="2">
        <v>2040</v>
      </c>
      <c r="J364" s="2" t="s">
        <v>186</v>
      </c>
      <c r="K364" s="2" t="s">
        <v>187</v>
      </c>
      <c r="L364" s="2">
        <v>2040</v>
      </c>
      <c r="M364" s="2" t="str">
        <f>IF(sum!A357="AT",sum!B357,"*")</f>
        <v>*</v>
      </c>
      <c r="N364" s="2"/>
      <c r="O364" s="2" t="str">
        <f>IF(sum!A357="AT",sum!H357,"*")</f>
        <v>*</v>
      </c>
      <c r="R364" s="2" t="s">
        <v>186</v>
      </c>
      <c r="S364" s="2" t="s">
        <v>187</v>
      </c>
      <c r="T364" s="2">
        <v>2040</v>
      </c>
      <c r="U364" s="2" t="str">
        <f>IF(sum!A357="BC",sum!B357,"*")</f>
        <v>*</v>
      </c>
      <c r="V364" s="2"/>
      <c r="W364" s="2" t="str">
        <f>IF(sum!A357="BC",sum!H357,"*")</f>
        <v>*</v>
      </c>
      <c r="Z364" s="2" t="s">
        <v>186</v>
      </c>
      <c r="AA364" s="2" t="s">
        <v>187</v>
      </c>
      <c r="AB364" s="2">
        <v>2040</v>
      </c>
      <c r="AC364" s="2" t="str">
        <f>IF(sum!A357="MA",sum!B357,"*")</f>
        <v>EDU-SpHeat_ELE1</v>
      </c>
      <c r="AD364" s="2"/>
      <c r="AE364" s="2">
        <f>IF(sum!A357="MA",sum!H357,"*")</f>
        <v>0.308303576301536</v>
      </c>
      <c r="AH364" s="2" t="s">
        <v>186</v>
      </c>
      <c r="AI364" s="2" t="s">
        <v>187</v>
      </c>
      <c r="AJ364" s="2">
        <v>2040</v>
      </c>
      <c r="AK364" s="2" t="str">
        <f>IF(sum!A357="ON",sum!B357,"*")</f>
        <v>*</v>
      </c>
      <c r="AL364" s="2"/>
      <c r="AM364" s="2" t="str">
        <f>IF(sum!A357="ON",sum!H357,"*")</f>
        <v>*</v>
      </c>
      <c r="AP364" s="2" t="s">
        <v>186</v>
      </c>
      <c r="AQ364" s="2" t="s">
        <v>187</v>
      </c>
      <c r="AR364" s="2">
        <v>2040</v>
      </c>
      <c r="AS364" s="2" t="str">
        <f>IF(sum!A357="QU",sum!B357,"*")</f>
        <v>*</v>
      </c>
      <c r="AT364" s="2"/>
      <c r="AU364" s="2" t="str">
        <f>IF(sum!A357="QU",sum!H357,"*")</f>
        <v>*</v>
      </c>
      <c r="AX364" s="2" t="s">
        <v>186</v>
      </c>
      <c r="AY364" s="2" t="s">
        <v>187</v>
      </c>
      <c r="AZ364" s="2">
        <v>2040</v>
      </c>
      <c r="BA364" s="2" t="str">
        <f>IF(sum!A357="SA",sum!B357,"*")</f>
        <v>*</v>
      </c>
      <c r="BB364" s="2"/>
      <c r="BC364" s="2" t="str">
        <f>IF(sum!A357="SA",sum!H357,"*")</f>
        <v>*</v>
      </c>
    </row>
    <row r="365" spans="2:55">
      <c r="B365" s="2" t="s">
        <v>186</v>
      </c>
      <c r="C365" s="2" t="s">
        <v>187</v>
      </c>
      <c r="D365" s="2">
        <v>2040</v>
      </c>
      <c r="J365" s="2" t="s">
        <v>186</v>
      </c>
      <c r="K365" s="2" t="s">
        <v>187</v>
      </c>
      <c r="L365" s="2">
        <v>2040</v>
      </c>
      <c r="M365" s="2" t="str">
        <f>IF(sum!A358="AT",sum!B358,"*")</f>
        <v>*</v>
      </c>
      <c r="N365" s="2"/>
      <c r="O365" s="2" t="str">
        <f>IF(sum!A358="AT",sum!H358,"*")</f>
        <v>*</v>
      </c>
      <c r="R365" s="2" t="s">
        <v>186</v>
      </c>
      <c r="S365" s="2" t="s">
        <v>187</v>
      </c>
      <c r="T365" s="2">
        <v>2040</v>
      </c>
      <c r="U365" s="2" t="str">
        <f>IF(sum!A358="BC",sum!B358,"*")</f>
        <v>*</v>
      </c>
      <c r="V365" s="2"/>
      <c r="W365" s="2" t="str">
        <f>IF(sum!A358="BC",sum!H358,"*")</f>
        <v>*</v>
      </c>
      <c r="Z365" s="2" t="s">
        <v>186</v>
      </c>
      <c r="AA365" s="2" t="s">
        <v>187</v>
      </c>
      <c r="AB365" s="2">
        <v>2040</v>
      </c>
      <c r="AC365" s="2" t="str">
        <f>IF(sum!A358="MA",sum!B358,"*")</f>
        <v>EDU-WaterHeat_ELE1</v>
      </c>
      <c r="AD365" s="2"/>
      <c r="AE365" s="2">
        <f>IF(sum!A358="MA",sum!H358,"*")</f>
        <v>0.0195688085603375</v>
      </c>
      <c r="AH365" s="2" t="s">
        <v>186</v>
      </c>
      <c r="AI365" s="2" t="s">
        <v>187</v>
      </c>
      <c r="AJ365" s="2">
        <v>2040</v>
      </c>
      <c r="AK365" s="2" t="str">
        <f>IF(sum!A358="ON",sum!B358,"*")</f>
        <v>*</v>
      </c>
      <c r="AL365" s="2"/>
      <c r="AM365" s="2" t="str">
        <f>IF(sum!A358="ON",sum!H358,"*")</f>
        <v>*</v>
      </c>
      <c r="AP365" s="4" t="s">
        <v>186</v>
      </c>
      <c r="AQ365" s="4" t="s">
        <v>187</v>
      </c>
      <c r="AR365" s="4">
        <v>2040</v>
      </c>
      <c r="AS365" s="2" t="str">
        <f>IF(sum!A358="QU",sum!B358,"*")</f>
        <v>*</v>
      </c>
      <c r="AT365" s="2"/>
      <c r="AU365" s="2" t="str">
        <f>IF(sum!A358="QU",sum!H358,"*")</f>
        <v>*</v>
      </c>
      <c r="AX365" s="2" t="s">
        <v>186</v>
      </c>
      <c r="AY365" s="2" t="s">
        <v>187</v>
      </c>
      <c r="AZ365" s="2">
        <v>2040</v>
      </c>
      <c r="BA365" s="2" t="str">
        <f>IF(sum!A358="SA",sum!B358,"*")</f>
        <v>*</v>
      </c>
      <c r="BB365" s="2"/>
      <c r="BC365" s="2" t="str">
        <f>IF(sum!A358="SA",sum!H358,"*")</f>
        <v>*</v>
      </c>
    </row>
    <row r="366" spans="2:55">
      <c r="B366" s="4" t="s">
        <v>186</v>
      </c>
      <c r="C366" s="4" t="s">
        <v>187</v>
      </c>
      <c r="D366" s="4">
        <v>2040</v>
      </c>
      <c r="J366" s="4" t="s">
        <v>186</v>
      </c>
      <c r="K366" s="4" t="s">
        <v>187</v>
      </c>
      <c r="L366" s="4">
        <v>2040</v>
      </c>
      <c r="M366" s="2" t="str">
        <f>IF(sum!A359="AT",sum!B359,"*")</f>
        <v>*</v>
      </c>
      <c r="N366" s="2"/>
      <c r="O366" s="2" t="str">
        <f>IF(sum!A359="AT",sum!H359,"*")</f>
        <v>*</v>
      </c>
      <c r="R366" s="4" t="s">
        <v>186</v>
      </c>
      <c r="S366" s="4" t="s">
        <v>187</v>
      </c>
      <c r="T366" s="4">
        <v>2040</v>
      </c>
      <c r="U366" s="2" t="str">
        <f>IF(sum!A359="BC",sum!B359,"*")</f>
        <v>*</v>
      </c>
      <c r="V366" s="2"/>
      <c r="W366" s="2" t="str">
        <f>IF(sum!A359="BC",sum!H359,"*")</f>
        <v>*</v>
      </c>
      <c r="Z366" s="4" t="s">
        <v>186</v>
      </c>
      <c r="AA366" s="4" t="s">
        <v>187</v>
      </c>
      <c r="AB366" s="4">
        <v>2040</v>
      </c>
      <c r="AC366" s="2" t="str">
        <f>IF(sum!A359="MA",sum!B359,"*")</f>
        <v>EUPVSOLL101</v>
      </c>
      <c r="AD366" s="2"/>
      <c r="AE366" s="2">
        <f>IF(sum!A359="MA",sum!H359,"*")</f>
        <v>0</v>
      </c>
      <c r="AH366" s="4" t="s">
        <v>186</v>
      </c>
      <c r="AI366" s="4" t="s">
        <v>187</v>
      </c>
      <c r="AJ366" s="4">
        <v>2040</v>
      </c>
      <c r="AK366" s="2" t="str">
        <f>IF(sum!A359="ON",sum!B359,"*")</f>
        <v>*</v>
      </c>
      <c r="AL366" s="2"/>
      <c r="AM366" s="2" t="str">
        <f>IF(sum!A359="ON",sum!H359,"*")</f>
        <v>*</v>
      </c>
      <c r="AP366" s="2" t="s">
        <v>186</v>
      </c>
      <c r="AQ366" s="2" t="s">
        <v>187</v>
      </c>
      <c r="AR366" s="2">
        <v>2040</v>
      </c>
      <c r="AS366" s="2" t="str">
        <f>IF(sum!A359="QU",sum!B359,"*")</f>
        <v>*</v>
      </c>
      <c r="AT366" s="2"/>
      <c r="AU366" s="2" t="str">
        <f>IF(sum!A359="QU",sum!H359,"*")</f>
        <v>*</v>
      </c>
      <c r="AX366" s="4" t="s">
        <v>186</v>
      </c>
      <c r="AY366" s="4" t="s">
        <v>187</v>
      </c>
      <c r="AZ366" s="4">
        <v>2040</v>
      </c>
      <c r="BA366" s="2" t="str">
        <f>IF(sum!A359="SA",sum!B359,"*")</f>
        <v>*</v>
      </c>
      <c r="BB366" s="2"/>
      <c r="BC366" s="2" t="str">
        <f>IF(sum!A359="SA",sum!H359,"*")</f>
        <v>*</v>
      </c>
    </row>
    <row r="367" spans="2:55">
      <c r="B367" s="2" t="s">
        <v>186</v>
      </c>
      <c r="C367" s="2" t="s">
        <v>187</v>
      </c>
      <c r="D367" s="2">
        <v>2040</v>
      </c>
      <c r="J367" s="2" t="s">
        <v>186</v>
      </c>
      <c r="K367" s="2" t="s">
        <v>187</v>
      </c>
      <c r="L367" s="2">
        <v>2040</v>
      </c>
      <c r="M367" s="2" t="str">
        <f>IF(sum!A360="AT",sum!B360,"*")</f>
        <v>*</v>
      </c>
      <c r="N367" s="2"/>
      <c r="O367" s="2" t="str">
        <f>IF(sum!A360="AT",sum!H360,"*")</f>
        <v>*</v>
      </c>
      <c r="R367" s="2" t="s">
        <v>186</v>
      </c>
      <c r="S367" s="2" t="s">
        <v>187</v>
      </c>
      <c r="T367" s="2">
        <v>2040</v>
      </c>
      <c r="U367" s="2" t="str">
        <f>IF(sum!A360="BC",sum!B360,"*")</f>
        <v>*</v>
      </c>
      <c r="V367" s="2"/>
      <c r="W367" s="2" t="str">
        <f>IF(sum!A360="BC",sum!H360,"*")</f>
        <v>*</v>
      </c>
      <c r="Z367" s="2" t="s">
        <v>186</v>
      </c>
      <c r="AA367" s="2" t="s">
        <v>187</v>
      </c>
      <c r="AB367" s="2">
        <v>2040</v>
      </c>
      <c r="AC367" s="2" t="str">
        <f>IF(sum!A360="MA",sum!B360,"*")</f>
        <v>HSS-AuxiliaryEquip_ELE1</v>
      </c>
      <c r="AD367" s="2"/>
      <c r="AE367" s="2">
        <f>IF(sum!A360="MA",sum!H360,"*")</f>
        <v>0.109892568641429</v>
      </c>
      <c r="AH367" s="2" t="s">
        <v>186</v>
      </c>
      <c r="AI367" s="2" t="s">
        <v>187</v>
      </c>
      <c r="AJ367" s="2">
        <v>2040</v>
      </c>
      <c r="AK367" s="2" t="str">
        <f>IF(sum!A360="ON",sum!B360,"*")</f>
        <v>*</v>
      </c>
      <c r="AL367" s="2"/>
      <c r="AM367" s="2" t="str">
        <f>IF(sum!A360="ON",sum!H360,"*")</f>
        <v>*</v>
      </c>
      <c r="AP367" s="4" t="s">
        <v>186</v>
      </c>
      <c r="AQ367" s="4" t="s">
        <v>187</v>
      </c>
      <c r="AR367" s="4">
        <v>2040</v>
      </c>
      <c r="AS367" s="2" t="str">
        <f>IF(sum!A360="QU",sum!B360,"*")</f>
        <v>*</v>
      </c>
      <c r="AT367" s="2"/>
      <c r="AU367" s="2" t="str">
        <f>IF(sum!A360="QU",sum!H360,"*")</f>
        <v>*</v>
      </c>
      <c r="AX367" s="2" t="s">
        <v>186</v>
      </c>
      <c r="AY367" s="2" t="s">
        <v>187</v>
      </c>
      <c r="AZ367" s="2">
        <v>2040</v>
      </c>
      <c r="BA367" s="2" t="str">
        <f>IF(sum!A360="SA",sum!B360,"*")</f>
        <v>*</v>
      </c>
      <c r="BB367" s="2"/>
      <c r="BC367" s="2" t="str">
        <f>IF(sum!A360="SA",sum!H360,"*")</f>
        <v>*</v>
      </c>
    </row>
    <row r="368" spans="2:55">
      <c r="B368" s="2" t="s">
        <v>186</v>
      </c>
      <c r="C368" s="2" t="s">
        <v>187</v>
      </c>
      <c r="D368" s="2">
        <v>2040</v>
      </c>
      <c r="J368" s="2" t="s">
        <v>186</v>
      </c>
      <c r="K368" s="2" t="s">
        <v>187</v>
      </c>
      <c r="L368" s="2">
        <v>2040</v>
      </c>
      <c r="M368" s="2" t="str">
        <f>IF(sum!A361="AT",sum!B361,"*")</f>
        <v>*</v>
      </c>
      <c r="N368" s="2"/>
      <c r="O368" s="2" t="str">
        <f>IF(sum!A361="AT",sum!H361,"*")</f>
        <v>*</v>
      </c>
      <c r="R368" s="2" t="s">
        <v>186</v>
      </c>
      <c r="S368" s="2" t="s">
        <v>187</v>
      </c>
      <c r="T368" s="2">
        <v>2040</v>
      </c>
      <c r="U368" s="2" t="str">
        <f>IF(sum!A361="BC",sum!B361,"*")</f>
        <v>*</v>
      </c>
      <c r="V368" s="2"/>
      <c r="W368" s="2" t="str">
        <f>IF(sum!A361="BC",sum!H361,"*")</f>
        <v>*</v>
      </c>
      <c r="Z368" s="2" t="s">
        <v>186</v>
      </c>
      <c r="AA368" s="2" t="s">
        <v>187</v>
      </c>
      <c r="AB368" s="2">
        <v>2040</v>
      </c>
      <c r="AC368" s="2" t="str">
        <f>IF(sum!A361="MA",sum!B361,"*")</f>
        <v>HSS-AuxiliaryMot_ELE1</v>
      </c>
      <c r="AD368" s="2"/>
      <c r="AE368" s="2">
        <f>IF(sum!A361="MA",sum!H361,"*")</f>
        <v>0.0510874920899064</v>
      </c>
      <c r="AH368" s="2" t="s">
        <v>186</v>
      </c>
      <c r="AI368" s="2" t="s">
        <v>187</v>
      </c>
      <c r="AJ368" s="2">
        <v>2040</v>
      </c>
      <c r="AK368" s="2" t="str">
        <f>IF(sum!A361="ON",sum!B361,"*")</f>
        <v>*</v>
      </c>
      <c r="AL368" s="2"/>
      <c r="AM368" s="2" t="str">
        <f>IF(sum!A361="ON",sum!H361,"*")</f>
        <v>*</v>
      </c>
      <c r="AP368" s="2" t="s">
        <v>186</v>
      </c>
      <c r="AQ368" s="2" t="s">
        <v>187</v>
      </c>
      <c r="AR368" s="2">
        <v>2040</v>
      </c>
      <c r="AS368" s="2" t="str">
        <f>IF(sum!A361="QU",sum!B361,"*")</f>
        <v>*</v>
      </c>
      <c r="AT368" s="2"/>
      <c r="AU368" s="2" t="str">
        <f>IF(sum!A361="QU",sum!H361,"*")</f>
        <v>*</v>
      </c>
      <c r="AX368" s="2" t="s">
        <v>186</v>
      </c>
      <c r="AY368" s="2" t="s">
        <v>187</v>
      </c>
      <c r="AZ368" s="2">
        <v>2040</v>
      </c>
      <c r="BA368" s="2" t="str">
        <f>IF(sum!A361="SA",sum!B361,"*")</f>
        <v>*</v>
      </c>
      <c r="BB368" s="2"/>
      <c r="BC368" s="2" t="str">
        <f>IF(sum!A361="SA",sum!H361,"*")</f>
        <v>*</v>
      </c>
    </row>
    <row r="369" spans="2:55">
      <c r="B369" s="4" t="s">
        <v>186</v>
      </c>
      <c r="C369" s="4" t="s">
        <v>187</v>
      </c>
      <c r="D369" s="4">
        <v>2040</v>
      </c>
      <c r="J369" s="4" t="s">
        <v>186</v>
      </c>
      <c r="K369" s="4" t="s">
        <v>187</v>
      </c>
      <c r="L369" s="4">
        <v>2040</v>
      </c>
      <c r="M369" s="2" t="str">
        <f>IF(sum!A362="AT",sum!B362,"*")</f>
        <v>*</v>
      </c>
      <c r="N369" s="2"/>
      <c r="O369" s="2" t="str">
        <f>IF(sum!A362="AT",sum!H362,"*")</f>
        <v>*</v>
      </c>
      <c r="R369" s="4" t="s">
        <v>186</v>
      </c>
      <c r="S369" s="4" t="s">
        <v>187</v>
      </c>
      <c r="T369" s="4">
        <v>2040</v>
      </c>
      <c r="U369" s="2" t="str">
        <f>IF(sum!A362="BC",sum!B362,"*")</f>
        <v>*</v>
      </c>
      <c r="V369" s="2"/>
      <c r="W369" s="2" t="str">
        <f>IF(sum!A362="BC",sum!H362,"*")</f>
        <v>*</v>
      </c>
      <c r="Z369" s="4" t="s">
        <v>186</v>
      </c>
      <c r="AA369" s="4" t="s">
        <v>187</v>
      </c>
      <c r="AB369" s="4">
        <v>2040</v>
      </c>
      <c r="AC369" s="2" t="str">
        <f>IF(sum!A362="MA",sum!B362,"*")</f>
        <v>HSS-Light_ELE1</v>
      </c>
      <c r="AD369" s="2"/>
      <c r="AE369" s="2">
        <f>IF(sum!A362="MA",sum!H362,"*")</f>
        <v>0.119204148209782</v>
      </c>
      <c r="AH369" s="4" t="s">
        <v>186</v>
      </c>
      <c r="AI369" s="4" t="s">
        <v>187</v>
      </c>
      <c r="AJ369" s="4">
        <v>2040</v>
      </c>
      <c r="AK369" s="2" t="str">
        <f>IF(sum!A362="ON",sum!B362,"*")</f>
        <v>*</v>
      </c>
      <c r="AL369" s="2"/>
      <c r="AM369" s="2" t="str">
        <f>IF(sum!A362="ON",sum!H362,"*")</f>
        <v>*</v>
      </c>
      <c r="AP369" s="4" t="s">
        <v>186</v>
      </c>
      <c r="AQ369" s="4" t="s">
        <v>187</v>
      </c>
      <c r="AR369" s="4">
        <v>2040</v>
      </c>
      <c r="AS369" s="2" t="str">
        <f>IF(sum!A362="QU",sum!B362,"*")</f>
        <v>*</v>
      </c>
      <c r="AT369" s="2"/>
      <c r="AU369" s="2" t="str">
        <f>IF(sum!A362="QU",sum!H362,"*")</f>
        <v>*</v>
      </c>
      <c r="AX369" s="4" t="s">
        <v>186</v>
      </c>
      <c r="AY369" s="4" t="s">
        <v>187</v>
      </c>
      <c r="AZ369" s="4">
        <v>2040</v>
      </c>
      <c r="BA369" s="2" t="str">
        <f>IF(sum!A362="SA",sum!B362,"*")</f>
        <v>*</v>
      </c>
      <c r="BB369" s="2"/>
      <c r="BC369" s="2" t="str">
        <f>IF(sum!A362="SA",sum!H362,"*")</f>
        <v>*</v>
      </c>
    </row>
    <row r="370" spans="2:55">
      <c r="B370" s="2" t="s">
        <v>186</v>
      </c>
      <c r="C370" s="2" t="s">
        <v>187</v>
      </c>
      <c r="D370" s="2">
        <v>2040</v>
      </c>
      <c r="J370" s="2" t="s">
        <v>186</v>
      </c>
      <c r="K370" s="2" t="s">
        <v>187</v>
      </c>
      <c r="L370" s="2">
        <v>2040</v>
      </c>
      <c r="M370" s="2" t="str">
        <f>IF(sum!A363="AT",sum!B363,"*")</f>
        <v>*</v>
      </c>
      <c r="N370" s="2"/>
      <c r="O370" s="2" t="str">
        <f>IF(sum!A363="AT",sum!H363,"*")</f>
        <v>*</v>
      </c>
      <c r="R370" s="2" t="s">
        <v>186</v>
      </c>
      <c r="S370" s="2" t="s">
        <v>187</v>
      </c>
      <c r="T370" s="2">
        <v>2040</v>
      </c>
      <c r="U370" s="2" t="str">
        <f>IF(sum!A363="BC",sum!B363,"*")</f>
        <v>*</v>
      </c>
      <c r="V370" s="2"/>
      <c r="W370" s="2" t="str">
        <f>IF(sum!A363="BC",sum!H363,"*")</f>
        <v>*</v>
      </c>
      <c r="Z370" s="2" t="s">
        <v>186</v>
      </c>
      <c r="AA370" s="2" t="s">
        <v>187</v>
      </c>
      <c r="AB370" s="2">
        <v>2040</v>
      </c>
      <c r="AC370" s="2" t="str">
        <f>IF(sum!A363="MA",sum!B363,"*")</f>
        <v>HSS-SpCool_ELE1</v>
      </c>
      <c r="AD370" s="2"/>
      <c r="AE370" s="2">
        <f>IF(sum!A363="MA",sum!H363,"*")</f>
        <v>0.0170291640299688</v>
      </c>
      <c r="AH370" s="2" t="s">
        <v>186</v>
      </c>
      <c r="AI370" s="2" t="s">
        <v>187</v>
      </c>
      <c r="AJ370" s="2">
        <v>2040</v>
      </c>
      <c r="AK370" s="2" t="str">
        <f>IF(sum!A363="ON",sum!B363,"*")</f>
        <v>*</v>
      </c>
      <c r="AL370" s="2"/>
      <c r="AM370" s="2" t="str">
        <f>IF(sum!A363="ON",sum!H363,"*")</f>
        <v>*</v>
      </c>
      <c r="AP370" s="2" t="s">
        <v>186</v>
      </c>
      <c r="AQ370" s="2" t="s">
        <v>187</v>
      </c>
      <c r="AR370" s="2">
        <v>2040</v>
      </c>
      <c r="AS370" s="2" t="str">
        <f>IF(sum!A363="QU",sum!B363,"*")</f>
        <v>*</v>
      </c>
      <c r="AT370" s="2"/>
      <c r="AU370" s="2" t="str">
        <f>IF(sum!A363="QU",sum!H363,"*")</f>
        <v>*</v>
      </c>
      <c r="AX370" s="2" t="s">
        <v>186</v>
      </c>
      <c r="AY370" s="2" t="s">
        <v>187</v>
      </c>
      <c r="AZ370" s="2">
        <v>2040</v>
      </c>
      <c r="BA370" s="2" t="str">
        <f>IF(sum!A363="SA",sum!B363,"*")</f>
        <v>*</v>
      </c>
      <c r="BB370" s="2"/>
      <c r="BC370" s="2" t="str">
        <f>IF(sum!A363="SA",sum!H363,"*")</f>
        <v>*</v>
      </c>
    </row>
    <row r="371" spans="2:55">
      <c r="B371" s="2" t="s">
        <v>186</v>
      </c>
      <c r="C371" s="2" t="s">
        <v>187</v>
      </c>
      <c r="D371" s="2">
        <v>2040</v>
      </c>
      <c r="J371" s="2" t="s">
        <v>186</v>
      </c>
      <c r="K371" s="2" t="s">
        <v>187</v>
      </c>
      <c r="L371" s="2">
        <v>2040</v>
      </c>
      <c r="M371" s="2" t="str">
        <f>IF(sum!A364="AT",sum!B364,"*")</f>
        <v>*</v>
      </c>
      <c r="N371" s="2"/>
      <c r="O371" s="2" t="str">
        <f>IF(sum!A364="AT",sum!H364,"*")</f>
        <v>*</v>
      </c>
      <c r="R371" s="2" t="s">
        <v>186</v>
      </c>
      <c r="S371" s="2" t="s">
        <v>187</v>
      </c>
      <c r="T371" s="2">
        <v>2040</v>
      </c>
      <c r="U371" s="2" t="str">
        <f>IF(sum!A364="BC",sum!B364,"*")</f>
        <v>*</v>
      </c>
      <c r="V371" s="2"/>
      <c r="W371" s="2" t="str">
        <f>IF(sum!A364="BC",sum!H364,"*")</f>
        <v>*</v>
      </c>
      <c r="Z371" s="2" t="s">
        <v>186</v>
      </c>
      <c r="AA371" s="2" t="s">
        <v>187</v>
      </c>
      <c r="AB371" s="2">
        <v>2040</v>
      </c>
      <c r="AC371" s="2" t="str">
        <f>IF(sum!A364="MA",sum!B364,"*")</f>
        <v>HSS-SpHeat_ELE1</v>
      </c>
      <c r="AD371" s="2"/>
      <c r="AE371" s="2">
        <f>IF(sum!A364="MA",sum!H364,"*")</f>
        <v>0.258369361410713</v>
      </c>
      <c r="AH371" s="2" t="s">
        <v>186</v>
      </c>
      <c r="AI371" s="2" t="s">
        <v>187</v>
      </c>
      <c r="AJ371" s="2">
        <v>2040</v>
      </c>
      <c r="AK371" s="2" t="str">
        <f>IF(sum!A364="ON",sum!B364,"*")</f>
        <v>*</v>
      </c>
      <c r="AL371" s="2"/>
      <c r="AM371" s="2" t="str">
        <f>IF(sum!A364="ON",sum!H364,"*")</f>
        <v>*</v>
      </c>
      <c r="AP371" s="4" t="s">
        <v>186</v>
      </c>
      <c r="AQ371" s="4" t="s">
        <v>187</v>
      </c>
      <c r="AR371" s="4">
        <v>2040</v>
      </c>
      <c r="AS371" s="2" t="str">
        <f>IF(sum!A364="QU",sum!B364,"*")</f>
        <v>*</v>
      </c>
      <c r="AT371" s="2"/>
      <c r="AU371" s="2" t="str">
        <f>IF(sum!A364="QU",sum!H364,"*")</f>
        <v>*</v>
      </c>
      <c r="AX371" s="2" t="s">
        <v>186</v>
      </c>
      <c r="AY371" s="2" t="s">
        <v>187</v>
      </c>
      <c r="AZ371" s="2">
        <v>2040</v>
      </c>
      <c r="BA371" s="2" t="str">
        <f>IF(sum!A364="SA",sum!B364,"*")</f>
        <v>*</v>
      </c>
      <c r="BB371" s="2"/>
      <c r="BC371" s="2" t="str">
        <f>IF(sum!A364="SA",sum!H364,"*")</f>
        <v>*</v>
      </c>
    </row>
    <row r="372" spans="2:55">
      <c r="B372" s="4" t="s">
        <v>186</v>
      </c>
      <c r="C372" s="4" t="s">
        <v>187</v>
      </c>
      <c r="D372" s="4">
        <v>2040</v>
      </c>
      <c r="J372" s="4" t="s">
        <v>186</v>
      </c>
      <c r="K372" s="4" t="s">
        <v>187</v>
      </c>
      <c r="L372" s="4">
        <v>2040</v>
      </c>
      <c r="M372" s="2" t="str">
        <f>IF(sum!A365="AT",sum!B365,"*")</f>
        <v>*</v>
      </c>
      <c r="N372" s="2"/>
      <c r="O372" s="2" t="str">
        <f>IF(sum!A365="AT",sum!H365,"*")</f>
        <v>*</v>
      </c>
      <c r="R372" s="4" t="s">
        <v>186</v>
      </c>
      <c r="S372" s="4" t="s">
        <v>187</v>
      </c>
      <c r="T372" s="4">
        <v>2040</v>
      </c>
      <c r="U372" s="2" t="str">
        <f>IF(sum!A365="BC",sum!B365,"*")</f>
        <v>*</v>
      </c>
      <c r="V372" s="2"/>
      <c r="W372" s="2" t="str">
        <f>IF(sum!A365="BC",sum!H365,"*")</f>
        <v>*</v>
      </c>
      <c r="Z372" s="4" t="s">
        <v>186</v>
      </c>
      <c r="AA372" s="4" t="s">
        <v>187</v>
      </c>
      <c r="AB372" s="4">
        <v>2040</v>
      </c>
      <c r="AC372" s="2" t="str">
        <f>IF(sum!A365="MA",sum!B365,"*")</f>
        <v>HSS-WaterHeat_ELE1</v>
      </c>
      <c r="AD372" s="2"/>
      <c r="AE372" s="2">
        <f>IF(sum!A365="MA",sum!H365,"*")</f>
        <v>0.0587064256810126</v>
      </c>
      <c r="AH372" s="4" t="s">
        <v>186</v>
      </c>
      <c r="AI372" s="4" t="s">
        <v>187</v>
      </c>
      <c r="AJ372" s="4">
        <v>2040</v>
      </c>
      <c r="AK372" s="2" t="str">
        <f>IF(sum!A365="ON",sum!B365,"*")</f>
        <v>*</v>
      </c>
      <c r="AL372" s="2"/>
      <c r="AM372" s="2" t="str">
        <f>IF(sum!A365="ON",sum!H365,"*")</f>
        <v>*</v>
      </c>
      <c r="AP372" s="2" t="s">
        <v>186</v>
      </c>
      <c r="AQ372" s="2" t="s">
        <v>187</v>
      </c>
      <c r="AR372" s="2">
        <v>2040</v>
      </c>
      <c r="AS372" s="2" t="str">
        <f>IF(sum!A365="QU",sum!B365,"*")</f>
        <v>*</v>
      </c>
      <c r="AT372" s="2"/>
      <c r="AU372" s="2" t="str">
        <f>IF(sum!A365="QU",sum!H365,"*")</f>
        <v>*</v>
      </c>
      <c r="AX372" s="4" t="s">
        <v>186</v>
      </c>
      <c r="AY372" s="4" t="s">
        <v>187</v>
      </c>
      <c r="AZ372" s="4">
        <v>2040</v>
      </c>
      <c r="BA372" s="2" t="str">
        <f>IF(sum!A365="SA",sum!B365,"*")</f>
        <v>*</v>
      </c>
      <c r="BB372" s="2"/>
      <c r="BC372" s="2" t="str">
        <f>IF(sum!A365="SA",sum!H365,"*")</f>
        <v>*</v>
      </c>
    </row>
    <row r="373" spans="2:55">
      <c r="B373" s="2" t="s">
        <v>186</v>
      </c>
      <c r="C373" s="2" t="s">
        <v>187</v>
      </c>
      <c r="D373" s="2">
        <v>2040</v>
      </c>
      <c r="J373" s="2" t="s">
        <v>186</v>
      </c>
      <c r="K373" s="2" t="s">
        <v>187</v>
      </c>
      <c r="L373" s="2">
        <v>2040</v>
      </c>
      <c r="M373" s="2" t="str">
        <f>IF(sum!A366="AT",sum!B366,"*")</f>
        <v>*</v>
      </c>
      <c r="N373" s="2"/>
      <c r="O373" s="2" t="str">
        <f>IF(sum!A366="AT",sum!H366,"*")</f>
        <v>*</v>
      </c>
      <c r="R373" s="2" t="s">
        <v>186</v>
      </c>
      <c r="S373" s="2" t="s">
        <v>187</v>
      </c>
      <c r="T373" s="2">
        <v>2040</v>
      </c>
      <c r="U373" s="2" t="str">
        <f>IF(sum!A366="BC",sum!B366,"*")</f>
        <v>*</v>
      </c>
      <c r="V373" s="2"/>
      <c r="W373" s="2" t="str">
        <f>IF(sum!A366="BC",sum!H366,"*")</f>
        <v>*</v>
      </c>
      <c r="Z373" s="2" t="s">
        <v>186</v>
      </c>
      <c r="AA373" s="2" t="s">
        <v>187</v>
      </c>
      <c r="AB373" s="2">
        <v>2040</v>
      </c>
      <c r="AC373" s="2" t="str">
        <f>IF(sum!A366="MA",sum!B366,"*")</f>
        <v>ICS-AuxiliaryEquip_ELE1</v>
      </c>
      <c r="AD373" s="2"/>
      <c r="AE373" s="2">
        <f>IF(sum!A366="MA",sum!H366,"*")</f>
        <v>0.00978440428016877</v>
      </c>
      <c r="AH373" s="2" t="s">
        <v>186</v>
      </c>
      <c r="AI373" s="2" t="s">
        <v>187</v>
      </c>
      <c r="AJ373" s="2">
        <v>2040</v>
      </c>
      <c r="AK373" s="2" t="str">
        <f>IF(sum!A366="ON",sum!B366,"*")</f>
        <v>*</v>
      </c>
      <c r="AL373" s="2"/>
      <c r="AM373" s="2" t="str">
        <f>IF(sum!A366="ON",sum!H366,"*")</f>
        <v>*</v>
      </c>
      <c r="AP373" s="4" t="s">
        <v>186</v>
      </c>
      <c r="AQ373" s="4" t="s">
        <v>187</v>
      </c>
      <c r="AR373" s="4">
        <v>2040</v>
      </c>
      <c r="AS373" s="2" t="str">
        <f>IF(sum!A366="QU",sum!B366,"*")</f>
        <v>*</v>
      </c>
      <c r="AT373" s="2"/>
      <c r="AU373" s="2" t="str">
        <f>IF(sum!A366="QU",sum!H366,"*")</f>
        <v>*</v>
      </c>
      <c r="AX373" s="2" t="s">
        <v>186</v>
      </c>
      <c r="AY373" s="2" t="s">
        <v>187</v>
      </c>
      <c r="AZ373" s="2">
        <v>2040</v>
      </c>
      <c r="BA373" s="2" t="str">
        <f>IF(sum!A366="SA",sum!B366,"*")</f>
        <v>*</v>
      </c>
      <c r="BB373" s="2"/>
      <c r="BC373" s="2" t="str">
        <f>IF(sum!A366="SA",sum!H366,"*")</f>
        <v>*</v>
      </c>
    </row>
    <row r="374" spans="2:55">
      <c r="B374" s="2" t="s">
        <v>186</v>
      </c>
      <c r="C374" s="2" t="s">
        <v>187</v>
      </c>
      <c r="D374" s="2">
        <v>2040</v>
      </c>
      <c r="J374" s="2" t="s">
        <v>186</v>
      </c>
      <c r="K374" s="2" t="s">
        <v>187</v>
      </c>
      <c r="L374" s="2">
        <v>2040</v>
      </c>
      <c r="M374" s="2" t="str">
        <f>IF(sum!A367="AT",sum!B367,"*")</f>
        <v>*</v>
      </c>
      <c r="N374" s="2"/>
      <c r="O374" s="2" t="str">
        <f>IF(sum!A367="AT",sum!H367,"*")</f>
        <v>*</v>
      </c>
      <c r="R374" s="2" t="s">
        <v>186</v>
      </c>
      <c r="S374" s="2" t="s">
        <v>187</v>
      </c>
      <c r="T374" s="2">
        <v>2040</v>
      </c>
      <c r="U374" s="2" t="str">
        <f>IF(sum!A367="BC",sum!B367,"*")</f>
        <v>*</v>
      </c>
      <c r="V374" s="2"/>
      <c r="W374" s="2" t="str">
        <f>IF(sum!A367="BC",sum!H367,"*")</f>
        <v>*</v>
      </c>
      <c r="Z374" s="2" t="s">
        <v>186</v>
      </c>
      <c r="AA374" s="2" t="s">
        <v>187</v>
      </c>
      <c r="AB374" s="2">
        <v>2040</v>
      </c>
      <c r="AC374" s="2" t="str">
        <f>IF(sum!A367="MA",sum!B367,"*")</f>
        <v>ICS-Light_ELE1</v>
      </c>
      <c r="AD374" s="2"/>
      <c r="AE374" s="2">
        <f>IF(sum!A367="MA",sum!H367,"*")</f>
        <v>0.0170291640299688</v>
      </c>
      <c r="AH374" s="2" t="s">
        <v>186</v>
      </c>
      <c r="AI374" s="2" t="s">
        <v>187</v>
      </c>
      <c r="AJ374" s="2">
        <v>2040</v>
      </c>
      <c r="AK374" s="2" t="str">
        <f>IF(sum!A367="ON",sum!B367,"*")</f>
        <v>*</v>
      </c>
      <c r="AL374" s="2"/>
      <c r="AM374" s="2" t="str">
        <f>IF(sum!A367="ON",sum!H367,"*")</f>
        <v>*</v>
      </c>
      <c r="AP374" s="2" t="s">
        <v>186</v>
      </c>
      <c r="AQ374" s="2" t="s">
        <v>187</v>
      </c>
      <c r="AR374" s="2">
        <v>2040</v>
      </c>
      <c r="AS374" s="2" t="str">
        <f>IF(sum!A367="QU",sum!B367,"*")</f>
        <v>*</v>
      </c>
      <c r="AT374" s="2"/>
      <c r="AU374" s="2" t="str">
        <f>IF(sum!A367="QU",sum!H367,"*")</f>
        <v>*</v>
      </c>
      <c r="AX374" s="2" t="s">
        <v>186</v>
      </c>
      <c r="AY374" s="2" t="s">
        <v>187</v>
      </c>
      <c r="AZ374" s="2">
        <v>2040</v>
      </c>
      <c r="BA374" s="2" t="str">
        <f>IF(sum!A367="SA",sum!B367,"*")</f>
        <v>*</v>
      </c>
      <c r="BB374" s="2"/>
      <c r="BC374" s="2" t="str">
        <f>IF(sum!A367="SA",sum!H367,"*")</f>
        <v>*</v>
      </c>
    </row>
    <row r="375" spans="2:55">
      <c r="B375" s="4" t="s">
        <v>186</v>
      </c>
      <c r="C375" s="4" t="s">
        <v>187</v>
      </c>
      <c r="D375" s="4">
        <v>2040</v>
      </c>
      <c r="J375" s="4" t="s">
        <v>186</v>
      </c>
      <c r="K375" s="4" t="s">
        <v>187</v>
      </c>
      <c r="L375" s="4">
        <v>2040</v>
      </c>
      <c r="M375" s="2" t="str">
        <f>IF(sum!A368="AT",sum!B368,"*")</f>
        <v>*</v>
      </c>
      <c r="N375" s="2"/>
      <c r="O375" s="2" t="str">
        <f>IF(sum!A368="AT",sum!H368,"*")</f>
        <v>*</v>
      </c>
      <c r="R375" s="4" t="s">
        <v>186</v>
      </c>
      <c r="S375" s="4" t="s">
        <v>187</v>
      </c>
      <c r="T375" s="4">
        <v>2040</v>
      </c>
      <c r="U375" s="2" t="str">
        <f>IF(sum!A368="BC",sum!B368,"*")</f>
        <v>*</v>
      </c>
      <c r="V375" s="2"/>
      <c r="W375" s="2" t="str">
        <f>IF(sum!A368="BC",sum!H368,"*")</f>
        <v>*</v>
      </c>
      <c r="Z375" s="4" t="s">
        <v>186</v>
      </c>
      <c r="AA375" s="4" t="s">
        <v>187</v>
      </c>
      <c r="AB375" s="4">
        <v>2040</v>
      </c>
      <c r="AC375" s="2" t="str">
        <f>IF(sum!A368="MA",sum!B368,"*")</f>
        <v>ICS-SpHeat_ELE1</v>
      </c>
      <c r="AD375" s="2"/>
      <c r="AE375" s="2">
        <f>IF(sum!A368="MA",sum!H368,"*")</f>
        <v>0.0324371393543867</v>
      </c>
      <c r="AH375" s="4" t="s">
        <v>186</v>
      </c>
      <c r="AI375" s="4" t="s">
        <v>187</v>
      </c>
      <c r="AJ375" s="4">
        <v>2040</v>
      </c>
      <c r="AK375" s="2" t="str">
        <f>IF(sum!A368="ON",sum!B368,"*")</f>
        <v>*</v>
      </c>
      <c r="AL375" s="2"/>
      <c r="AM375" s="2" t="str">
        <f>IF(sum!A368="ON",sum!H368,"*")</f>
        <v>*</v>
      </c>
      <c r="AP375" s="4" t="s">
        <v>186</v>
      </c>
      <c r="AQ375" s="4" t="s">
        <v>187</v>
      </c>
      <c r="AR375" s="4">
        <v>2040</v>
      </c>
      <c r="AS375" s="2" t="str">
        <f>IF(sum!A368="QU",sum!B368,"*")</f>
        <v>*</v>
      </c>
      <c r="AT375" s="2"/>
      <c r="AU375" s="2" t="str">
        <f>IF(sum!A368="QU",sum!H368,"*")</f>
        <v>*</v>
      </c>
      <c r="AX375" s="4" t="s">
        <v>186</v>
      </c>
      <c r="AY375" s="4" t="s">
        <v>187</v>
      </c>
      <c r="AZ375" s="4">
        <v>2040</v>
      </c>
      <c r="BA375" s="2" t="str">
        <f>IF(sum!A368="SA",sum!B368,"*")</f>
        <v>*</v>
      </c>
      <c r="BB375" s="2"/>
      <c r="BC375" s="2" t="str">
        <f>IF(sum!A368="SA",sum!H368,"*")</f>
        <v>*</v>
      </c>
    </row>
    <row r="376" spans="2:55">
      <c r="B376" s="2" t="s">
        <v>186</v>
      </c>
      <c r="C376" s="2" t="s">
        <v>187</v>
      </c>
      <c r="D376" s="2">
        <v>2040</v>
      </c>
      <c r="J376" s="2" t="s">
        <v>186</v>
      </c>
      <c r="K376" s="2" t="s">
        <v>187</v>
      </c>
      <c r="L376" s="2">
        <v>2040</v>
      </c>
      <c r="M376" s="2" t="str">
        <f>IF(sum!A369="AT",sum!B369,"*")</f>
        <v>*</v>
      </c>
      <c r="N376" s="2"/>
      <c r="O376" s="2" t="str">
        <f>IF(sum!A369="AT",sum!H369,"*")</f>
        <v>*</v>
      </c>
      <c r="R376" s="2" t="s">
        <v>186</v>
      </c>
      <c r="S376" s="2" t="s">
        <v>187</v>
      </c>
      <c r="T376" s="2">
        <v>2040</v>
      </c>
      <c r="U376" s="2" t="str">
        <f>IF(sum!A369="BC",sum!B369,"*")</f>
        <v>*</v>
      </c>
      <c r="V376" s="2"/>
      <c r="W376" s="2" t="str">
        <f>IF(sum!A369="BC",sum!H369,"*")</f>
        <v>*</v>
      </c>
      <c r="Z376" s="2" t="s">
        <v>186</v>
      </c>
      <c r="AA376" s="2" t="s">
        <v>187</v>
      </c>
      <c r="AB376" s="2">
        <v>2040</v>
      </c>
      <c r="AC376" s="2" t="str">
        <f>IF(sum!A369="MA",sum!B369,"*")</f>
        <v>OS-AuxiliaryEquip_ELE1</v>
      </c>
      <c r="AD376" s="2"/>
      <c r="AE376" s="2">
        <f>IF(sum!A369="MA",sum!H369,"*")</f>
        <v>0.149030185762104</v>
      </c>
      <c r="AH376" s="2" t="s">
        <v>186</v>
      </c>
      <c r="AI376" s="2" t="s">
        <v>187</v>
      </c>
      <c r="AJ376" s="2">
        <v>2040</v>
      </c>
      <c r="AK376" s="2" t="str">
        <f>IF(sum!A369="ON",sum!B369,"*")</f>
        <v>*</v>
      </c>
      <c r="AL376" s="2"/>
      <c r="AM376" s="2" t="str">
        <f>IF(sum!A369="ON",sum!H369,"*")</f>
        <v>*</v>
      </c>
      <c r="AP376" s="2" t="s">
        <v>186</v>
      </c>
      <c r="AQ376" s="2" t="s">
        <v>187</v>
      </c>
      <c r="AR376" s="2">
        <v>2040</v>
      </c>
      <c r="AS376" s="2" t="str">
        <f>IF(sum!A369="QU",sum!B369,"*")</f>
        <v>*</v>
      </c>
      <c r="AT376" s="2"/>
      <c r="AU376" s="2" t="str">
        <f>IF(sum!A369="QU",sum!H369,"*")</f>
        <v>*</v>
      </c>
      <c r="AX376" s="2" t="s">
        <v>186</v>
      </c>
      <c r="AY376" s="2" t="s">
        <v>187</v>
      </c>
      <c r="AZ376" s="2">
        <v>2040</v>
      </c>
      <c r="BA376" s="2" t="str">
        <f>IF(sum!A369="SA",sum!B369,"*")</f>
        <v>*</v>
      </c>
      <c r="BB376" s="2"/>
      <c r="BC376" s="2" t="str">
        <f>IF(sum!A369="SA",sum!H369,"*")</f>
        <v>*</v>
      </c>
    </row>
    <row r="377" spans="2:55">
      <c r="B377" s="2" t="s">
        <v>186</v>
      </c>
      <c r="C377" s="2" t="s">
        <v>187</v>
      </c>
      <c r="D377" s="2">
        <v>2040</v>
      </c>
      <c r="J377" s="2" t="s">
        <v>186</v>
      </c>
      <c r="K377" s="2" t="s">
        <v>187</v>
      </c>
      <c r="L377" s="2">
        <v>2040</v>
      </c>
      <c r="M377" s="2" t="str">
        <f>IF(sum!A370="AT",sum!B370,"*")</f>
        <v>*</v>
      </c>
      <c r="N377" s="2"/>
      <c r="O377" s="2" t="str">
        <f>IF(sum!A370="AT",sum!H370,"*")</f>
        <v>*</v>
      </c>
      <c r="R377" s="2" t="s">
        <v>186</v>
      </c>
      <c r="S377" s="2" t="s">
        <v>187</v>
      </c>
      <c r="T377" s="2">
        <v>2040</v>
      </c>
      <c r="U377" s="2" t="str">
        <f>IF(sum!A370="BC",sum!B370,"*")</f>
        <v>*</v>
      </c>
      <c r="V377" s="2"/>
      <c r="W377" s="2" t="str">
        <f>IF(sum!A370="BC",sum!H370,"*")</f>
        <v>*</v>
      </c>
      <c r="Z377" s="2" t="s">
        <v>186</v>
      </c>
      <c r="AA377" s="2" t="s">
        <v>187</v>
      </c>
      <c r="AB377" s="2">
        <v>2040</v>
      </c>
      <c r="AC377" s="2" t="str">
        <f>IF(sum!A370="MA",sum!B370,"*")</f>
        <v>OS-AuxiliaryMot_ELE1</v>
      </c>
      <c r="AD377" s="2"/>
      <c r="AE377" s="2">
        <f>IF(sum!A370="MA",sum!H370,"*")</f>
        <v>0.085145820149844</v>
      </c>
      <c r="AH377" s="2" t="s">
        <v>186</v>
      </c>
      <c r="AI377" s="2" t="s">
        <v>187</v>
      </c>
      <c r="AJ377" s="2">
        <v>2040</v>
      </c>
      <c r="AK377" s="2" t="str">
        <f>IF(sum!A370="ON",sum!B370,"*")</f>
        <v>*</v>
      </c>
      <c r="AL377" s="2"/>
      <c r="AM377" s="2" t="str">
        <f>IF(sum!A370="ON",sum!H370,"*")</f>
        <v>*</v>
      </c>
      <c r="AP377" s="4" t="s">
        <v>186</v>
      </c>
      <c r="AQ377" s="4" t="s">
        <v>187</v>
      </c>
      <c r="AR377" s="4">
        <v>2040</v>
      </c>
      <c r="AS377" s="2" t="str">
        <f>IF(sum!A370="QU",sum!B370,"*")</f>
        <v>*</v>
      </c>
      <c r="AT377" s="2"/>
      <c r="AU377" s="2" t="str">
        <f>IF(sum!A370="QU",sum!H370,"*")</f>
        <v>*</v>
      </c>
      <c r="AX377" s="2" t="s">
        <v>186</v>
      </c>
      <c r="AY377" s="2" t="s">
        <v>187</v>
      </c>
      <c r="AZ377" s="2">
        <v>2040</v>
      </c>
      <c r="BA377" s="2" t="str">
        <f>IF(sum!A370="SA",sum!B370,"*")</f>
        <v>*</v>
      </c>
      <c r="BB377" s="2"/>
      <c r="BC377" s="2" t="str">
        <f>IF(sum!A370="SA",sum!H370,"*")</f>
        <v>*</v>
      </c>
    </row>
    <row r="378" spans="2:55">
      <c r="B378" s="4" t="s">
        <v>186</v>
      </c>
      <c r="C378" s="4" t="s">
        <v>187</v>
      </c>
      <c r="D378" s="4">
        <v>2040</v>
      </c>
      <c r="J378" s="4" t="s">
        <v>186</v>
      </c>
      <c r="K378" s="4" t="s">
        <v>187</v>
      </c>
      <c r="L378" s="4">
        <v>2040</v>
      </c>
      <c r="M378" s="2" t="str">
        <f>IF(sum!A371="AT",sum!B371,"*")</f>
        <v>*</v>
      </c>
      <c r="N378" s="2"/>
      <c r="O378" s="2" t="str">
        <f>IF(sum!A371="AT",sum!H371,"*")</f>
        <v>*</v>
      </c>
      <c r="R378" s="4" t="s">
        <v>186</v>
      </c>
      <c r="S378" s="4" t="s">
        <v>187</v>
      </c>
      <c r="T378" s="4">
        <v>2040</v>
      </c>
      <c r="U378" s="2" t="str">
        <f>IF(sum!A371="BC",sum!B371,"*")</f>
        <v>*</v>
      </c>
      <c r="V378" s="2"/>
      <c r="W378" s="2" t="str">
        <f>IF(sum!A371="BC",sum!H371,"*")</f>
        <v>*</v>
      </c>
      <c r="Z378" s="4" t="s">
        <v>186</v>
      </c>
      <c r="AA378" s="4" t="s">
        <v>187</v>
      </c>
      <c r="AB378" s="4">
        <v>2040</v>
      </c>
      <c r="AC378" s="2" t="str">
        <f>IF(sum!A371="MA",sum!B371,"*")</f>
        <v>OS-Light_ELE1</v>
      </c>
      <c r="AD378" s="2"/>
      <c r="AE378" s="2">
        <f>IF(sum!A371="MA",sum!H371,"*")</f>
        <v>0.306524952539438</v>
      </c>
      <c r="AH378" s="4" t="s">
        <v>186</v>
      </c>
      <c r="AI378" s="4" t="s">
        <v>187</v>
      </c>
      <c r="AJ378" s="4">
        <v>2040</v>
      </c>
      <c r="AK378" s="2" t="str">
        <f>IF(sum!A371="ON",sum!B371,"*")</f>
        <v>*</v>
      </c>
      <c r="AL378" s="2"/>
      <c r="AM378" s="2" t="str">
        <f>IF(sum!A371="ON",sum!H371,"*")</f>
        <v>*</v>
      </c>
      <c r="AP378" s="2" t="s">
        <v>186</v>
      </c>
      <c r="AQ378" s="2" t="s">
        <v>187</v>
      </c>
      <c r="AR378" s="2">
        <v>2040</v>
      </c>
      <c r="AS378" s="2" t="str">
        <f>IF(sum!A371="QU",sum!B371,"*")</f>
        <v>*</v>
      </c>
      <c r="AT378" s="2"/>
      <c r="AU378" s="2" t="str">
        <f>IF(sum!A371="QU",sum!H371,"*")</f>
        <v>*</v>
      </c>
      <c r="AX378" s="4" t="s">
        <v>186</v>
      </c>
      <c r="AY378" s="4" t="s">
        <v>187</v>
      </c>
      <c r="AZ378" s="4">
        <v>2040</v>
      </c>
      <c r="BA378" s="2" t="str">
        <f>IF(sum!A371="SA",sum!B371,"*")</f>
        <v>*</v>
      </c>
      <c r="BB378" s="2"/>
      <c r="BC378" s="2" t="str">
        <f>IF(sum!A371="SA",sum!H371,"*")</f>
        <v>*</v>
      </c>
    </row>
    <row r="379" spans="2:55">
      <c r="B379" s="2" t="s">
        <v>186</v>
      </c>
      <c r="C379" s="2" t="s">
        <v>187</v>
      </c>
      <c r="D379" s="2">
        <v>2040</v>
      </c>
      <c r="J379" s="2" t="s">
        <v>186</v>
      </c>
      <c r="K379" s="2" t="s">
        <v>187</v>
      </c>
      <c r="L379" s="2">
        <v>2040</v>
      </c>
      <c r="M379" s="2" t="str">
        <f>IF(sum!A372="AT",sum!B372,"*")</f>
        <v>*</v>
      </c>
      <c r="N379" s="2"/>
      <c r="O379" s="2" t="str">
        <f>IF(sum!A372="AT",sum!H372,"*")</f>
        <v>*</v>
      </c>
      <c r="R379" s="2" t="s">
        <v>186</v>
      </c>
      <c r="S379" s="2" t="s">
        <v>187</v>
      </c>
      <c r="T379" s="2">
        <v>2040</v>
      </c>
      <c r="U379" s="2" t="str">
        <f>IF(sum!A372="BC",sum!B372,"*")</f>
        <v>*</v>
      </c>
      <c r="V379" s="2"/>
      <c r="W379" s="2" t="str">
        <f>IF(sum!A372="BC",sum!H372,"*")</f>
        <v>*</v>
      </c>
      <c r="Z379" s="2" t="s">
        <v>186</v>
      </c>
      <c r="AA379" s="2" t="s">
        <v>187</v>
      </c>
      <c r="AB379" s="2">
        <v>2040</v>
      </c>
      <c r="AC379" s="2" t="str">
        <f>IF(sum!A372="MA",sum!B372,"*")</f>
        <v>OS-SpCool_ELE1</v>
      </c>
      <c r="AD379" s="2"/>
      <c r="AE379" s="2">
        <f>IF(sum!A372="MA",sum!H372,"*")</f>
        <v>0.0691763649605763</v>
      </c>
      <c r="AH379" s="2" t="s">
        <v>186</v>
      </c>
      <c r="AI379" s="2" t="s">
        <v>187</v>
      </c>
      <c r="AJ379" s="2">
        <v>2040</v>
      </c>
      <c r="AK379" s="2" t="str">
        <f>IF(sum!A372="ON",sum!B372,"*")</f>
        <v>*</v>
      </c>
      <c r="AL379" s="2"/>
      <c r="AM379" s="2" t="str">
        <f>IF(sum!A372="ON",sum!H372,"*")</f>
        <v>*</v>
      </c>
      <c r="AP379" s="4" t="s">
        <v>186</v>
      </c>
      <c r="AQ379" s="4" t="s">
        <v>187</v>
      </c>
      <c r="AR379" s="4">
        <v>2040</v>
      </c>
      <c r="AS379" s="2" t="str">
        <f>IF(sum!A372="QU",sum!B372,"*")</f>
        <v>*</v>
      </c>
      <c r="AT379" s="2"/>
      <c r="AU379" s="2" t="str">
        <f>IF(sum!A372="QU",sum!H372,"*")</f>
        <v>*</v>
      </c>
      <c r="AX379" s="2" t="s">
        <v>186</v>
      </c>
      <c r="AY379" s="2" t="s">
        <v>187</v>
      </c>
      <c r="AZ379" s="2">
        <v>2040</v>
      </c>
      <c r="BA379" s="2" t="str">
        <f>IF(sum!A372="SA",sum!B372,"*")</f>
        <v>*</v>
      </c>
      <c r="BB379" s="2"/>
      <c r="BC379" s="2" t="str">
        <f>IF(sum!A372="SA",sum!H372,"*")</f>
        <v>*</v>
      </c>
    </row>
    <row r="380" spans="2:55">
      <c r="B380" s="2" t="s">
        <v>186</v>
      </c>
      <c r="C380" s="2" t="s">
        <v>187</v>
      </c>
      <c r="D380" s="2">
        <v>2040</v>
      </c>
      <c r="J380" s="2" t="s">
        <v>186</v>
      </c>
      <c r="K380" s="2" t="s">
        <v>187</v>
      </c>
      <c r="L380" s="2">
        <v>2040</v>
      </c>
      <c r="M380" s="2" t="str">
        <f>IF(sum!A373="AT",sum!B373,"*")</f>
        <v>*</v>
      </c>
      <c r="N380" s="2"/>
      <c r="O380" s="2" t="str">
        <f>IF(sum!A373="AT",sum!H373,"*")</f>
        <v>*</v>
      </c>
      <c r="R380" s="2" t="s">
        <v>186</v>
      </c>
      <c r="S380" s="2" t="s">
        <v>187</v>
      </c>
      <c r="T380" s="2">
        <v>2040</v>
      </c>
      <c r="U380" s="2" t="str">
        <f>IF(sum!A373="BC",sum!B373,"*")</f>
        <v>*</v>
      </c>
      <c r="V380" s="2"/>
      <c r="W380" s="2" t="str">
        <f>IF(sum!A373="BC",sum!H373,"*")</f>
        <v>*</v>
      </c>
      <c r="Z380" s="2" t="s">
        <v>186</v>
      </c>
      <c r="AA380" s="2" t="s">
        <v>187</v>
      </c>
      <c r="AB380" s="2">
        <v>2040</v>
      </c>
      <c r="AC380" s="2" t="str">
        <f>IF(sum!A373="MA",sum!B373,"*")</f>
        <v>OS-SpHeat_ELE1</v>
      </c>
      <c r="AD380" s="2"/>
      <c r="AE380" s="2">
        <f>IF(sum!A373="MA",sum!H373,"*")</f>
        <v>0.558822527551301</v>
      </c>
      <c r="AH380" s="2" t="s">
        <v>186</v>
      </c>
      <c r="AI380" s="2" t="s">
        <v>187</v>
      </c>
      <c r="AJ380" s="2">
        <v>2040</v>
      </c>
      <c r="AK380" s="2" t="str">
        <f>IF(sum!A373="ON",sum!B373,"*")</f>
        <v>*</v>
      </c>
      <c r="AL380" s="2"/>
      <c r="AM380" s="2" t="str">
        <f>IF(sum!A373="ON",sum!H373,"*")</f>
        <v>*</v>
      </c>
      <c r="AP380" s="2" t="s">
        <v>186</v>
      </c>
      <c r="AQ380" s="2" t="s">
        <v>187</v>
      </c>
      <c r="AR380" s="2">
        <v>2040</v>
      </c>
      <c r="AS380" s="2" t="str">
        <f>IF(sum!A373="QU",sum!B373,"*")</f>
        <v>*</v>
      </c>
      <c r="AT380" s="2"/>
      <c r="AU380" s="2" t="str">
        <f>IF(sum!A373="QU",sum!H373,"*")</f>
        <v>*</v>
      </c>
      <c r="AX380" s="2" t="s">
        <v>186</v>
      </c>
      <c r="AY380" s="2" t="s">
        <v>187</v>
      </c>
      <c r="AZ380" s="2">
        <v>2040</v>
      </c>
      <c r="BA380" s="2" t="str">
        <f>IF(sum!A373="SA",sum!B373,"*")</f>
        <v>*</v>
      </c>
      <c r="BB380" s="2"/>
      <c r="BC380" s="2" t="str">
        <f>IF(sum!A373="SA",sum!H373,"*")</f>
        <v>*</v>
      </c>
    </row>
    <row r="381" spans="2:55">
      <c r="B381" s="4" t="s">
        <v>186</v>
      </c>
      <c r="C381" s="4" t="s">
        <v>187</v>
      </c>
      <c r="D381" s="4">
        <v>2040</v>
      </c>
      <c r="J381" s="4" t="s">
        <v>186</v>
      </c>
      <c r="K381" s="4" t="s">
        <v>187</v>
      </c>
      <c r="L381" s="4">
        <v>2040</v>
      </c>
      <c r="M381" s="2" t="str">
        <f>IF(sum!A374="AT",sum!B374,"*")</f>
        <v>*</v>
      </c>
      <c r="N381" s="2"/>
      <c r="O381" s="2" t="str">
        <f>IF(sum!A374="AT",sum!H374,"*")</f>
        <v>*</v>
      </c>
      <c r="R381" s="4" t="s">
        <v>186</v>
      </c>
      <c r="S381" s="4" t="s">
        <v>187</v>
      </c>
      <c r="T381" s="4">
        <v>2040</v>
      </c>
      <c r="U381" s="2" t="str">
        <f>IF(sum!A374="BC",sum!B374,"*")</f>
        <v>*</v>
      </c>
      <c r="V381" s="2"/>
      <c r="W381" s="2" t="str">
        <f>IF(sum!A374="BC",sum!H374,"*")</f>
        <v>*</v>
      </c>
      <c r="Z381" s="4" t="s">
        <v>186</v>
      </c>
      <c r="AA381" s="4" t="s">
        <v>187</v>
      </c>
      <c r="AB381" s="4">
        <v>2040</v>
      </c>
      <c r="AC381" s="2" t="str">
        <f>IF(sum!A374="MA",sum!B374,"*")</f>
        <v>OS-WaterHeat_ELE1</v>
      </c>
      <c r="AD381" s="2"/>
      <c r="AE381" s="2">
        <f>IF(sum!A374="MA",sum!H374,"*")</f>
        <v>0.0195688085603375</v>
      </c>
      <c r="AH381" s="4" t="s">
        <v>186</v>
      </c>
      <c r="AI381" s="4" t="s">
        <v>187</v>
      </c>
      <c r="AJ381" s="4">
        <v>2040</v>
      </c>
      <c r="AK381" s="2" t="str">
        <f>IF(sum!A374="ON",sum!B374,"*")</f>
        <v>*</v>
      </c>
      <c r="AL381" s="2"/>
      <c r="AM381" s="2" t="str">
        <f>IF(sum!A374="ON",sum!H374,"*")</f>
        <v>*</v>
      </c>
      <c r="AP381" s="4" t="s">
        <v>186</v>
      </c>
      <c r="AQ381" s="4" t="s">
        <v>187</v>
      </c>
      <c r="AR381" s="4">
        <v>2040</v>
      </c>
      <c r="AS381" s="2" t="str">
        <f>IF(sum!A374="QU",sum!B374,"*")</f>
        <v>*</v>
      </c>
      <c r="AT381" s="2"/>
      <c r="AU381" s="2" t="str">
        <f>IF(sum!A374="QU",sum!H374,"*")</f>
        <v>*</v>
      </c>
      <c r="AX381" s="4" t="s">
        <v>186</v>
      </c>
      <c r="AY381" s="4" t="s">
        <v>187</v>
      </c>
      <c r="AZ381" s="4">
        <v>2040</v>
      </c>
      <c r="BA381" s="2" t="str">
        <f>IF(sum!A374="SA",sum!B374,"*")</f>
        <v>*</v>
      </c>
      <c r="BB381" s="2"/>
      <c r="BC381" s="2" t="str">
        <f>IF(sum!A374="SA",sum!H374,"*")</f>
        <v>*</v>
      </c>
    </row>
    <row r="382" spans="2:55">
      <c r="B382" s="2" t="s">
        <v>186</v>
      </c>
      <c r="C382" s="2" t="s">
        <v>187</v>
      </c>
      <c r="D382" s="2">
        <v>2040</v>
      </c>
      <c r="J382" s="2" t="s">
        <v>186</v>
      </c>
      <c r="K382" s="2" t="s">
        <v>187</v>
      </c>
      <c r="L382" s="2">
        <v>2040</v>
      </c>
      <c r="M382" s="2" t="str">
        <f>IF(sum!A375="AT",sum!B375,"*")</f>
        <v>*</v>
      </c>
      <c r="N382" s="2"/>
      <c r="O382" s="2" t="str">
        <f>IF(sum!A375="AT",sum!H375,"*")</f>
        <v>*</v>
      </c>
      <c r="R382" s="2" t="s">
        <v>186</v>
      </c>
      <c r="S382" s="2" t="s">
        <v>187</v>
      </c>
      <c r="T382" s="2">
        <v>2040</v>
      </c>
      <c r="U382" s="2" t="str">
        <f>IF(sum!A375="BC",sum!B375,"*")</f>
        <v>*</v>
      </c>
      <c r="V382" s="2"/>
      <c r="W382" s="2" t="str">
        <f>IF(sum!A375="BC",sum!H375,"*")</f>
        <v>*</v>
      </c>
      <c r="Z382" s="2" t="s">
        <v>186</v>
      </c>
      <c r="AA382" s="2" t="s">
        <v>187</v>
      </c>
      <c r="AB382" s="2">
        <v>2040</v>
      </c>
      <c r="AC382" s="2" t="str">
        <f>IF(sum!A375="MA",sum!B375,"*")</f>
        <v>OTH-AuxiliaryEquip_ELE1</v>
      </c>
      <c r="AD382" s="2"/>
      <c r="AE382" s="2">
        <f>IF(sum!A375="MA",sum!H375,"*")</f>
        <v>0.00978440428016877</v>
      </c>
      <c r="AH382" s="2" t="s">
        <v>186</v>
      </c>
      <c r="AI382" s="2" t="s">
        <v>187</v>
      </c>
      <c r="AJ382" s="2">
        <v>2040</v>
      </c>
      <c r="AK382" s="2" t="str">
        <f>IF(sum!A375="ON",sum!B375,"*")</f>
        <v>*</v>
      </c>
      <c r="AL382" s="2"/>
      <c r="AM382" s="2" t="str">
        <f>IF(sum!A375="ON",sum!H375,"*")</f>
        <v>*</v>
      </c>
      <c r="AP382" s="2" t="s">
        <v>186</v>
      </c>
      <c r="AQ382" s="2" t="s">
        <v>187</v>
      </c>
      <c r="AR382" s="2">
        <v>2040</v>
      </c>
      <c r="AS382" s="2" t="str">
        <f>IF(sum!A375="QU",sum!B375,"*")</f>
        <v>*</v>
      </c>
      <c r="AT382" s="2"/>
      <c r="AU382" s="2" t="str">
        <f>IF(sum!A375="QU",sum!H375,"*")</f>
        <v>*</v>
      </c>
      <c r="AX382" s="2" t="s">
        <v>186</v>
      </c>
      <c r="AY382" s="2" t="s">
        <v>187</v>
      </c>
      <c r="AZ382" s="2">
        <v>2040</v>
      </c>
      <c r="BA382" s="2" t="str">
        <f>IF(sum!A375="SA",sum!B375,"*")</f>
        <v>*</v>
      </c>
      <c r="BB382" s="2"/>
      <c r="BC382" s="2" t="str">
        <f>IF(sum!A375="SA",sum!H375,"*")</f>
        <v>*</v>
      </c>
    </row>
    <row r="383" spans="2:55">
      <c r="B383" s="2" t="s">
        <v>186</v>
      </c>
      <c r="C383" s="2" t="s">
        <v>187</v>
      </c>
      <c r="D383" s="2">
        <v>2040</v>
      </c>
      <c r="J383" s="2" t="s">
        <v>186</v>
      </c>
      <c r="K383" s="2" t="s">
        <v>187</v>
      </c>
      <c r="L383" s="2">
        <v>2040</v>
      </c>
      <c r="M383" s="2" t="str">
        <f>IF(sum!A376="AT",sum!B376,"*")</f>
        <v>*</v>
      </c>
      <c r="N383" s="2"/>
      <c r="O383" s="2" t="str">
        <f>IF(sum!A376="AT",sum!H376,"*")</f>
        <v>*</v>
      </c>
      <c r="R383" s="2" t="s">
        <v>186</v>
      </c>
      <c r="S383" s="2" t="s">
        <v>187</v>
      </c>
      <c r="T383" s="2">
        <v>2040</v>
      </c>
      <c r="U383" s="2" t="str">
        <f>IF(sum!A376="BC",sum!B376,"*")</f>
        <v>*</v>
      </c>
      <c r="V383" s="2"/>
      <c r="W383" s="2" t="str">
        <f>IF(sum!A376="BC",sum!H376,"*")</f>
        <v>*</v>
      </c>
      <c r="Z383" s="2" t="s">
        <v>186</v>
      </c>
      <c r="AA383" s="2" t="s">
        <v>187</v>
      </c>
      <c r="AB383" s="2">
        <v>2040</v>
      </c>
      <c r="AC383" s="2" t="str">
        <f>IF(sum!A376="MA",sum!B376,"*")</f>
        <v>OTH-Light_ELE1</v>
      </c>
      <c r="AD383" s="2"/>
      <c r="AE383" s="2">
        <f>IF(sum!A376="MA",sum!H376,"*")</f>
        <v>0.0170291640299688</v>
      </c>
      <c r="AH383" s="2" t="s">
        <v>186</v>
      </c>
      <c r="AI383" s="2" t="s">
        <v>187</v>
      </c>
      <c r="AJ383" s="2">
        <v>2040</v>
      </c>
      <c r="AK383" s="2" t="str">
        <f>IF(sum!A376="ON",sum!B376,"*")</f>
        <v>*</v>
      </c>
      <c r="AL383" s="2"/>
      <c r="AM383" s="2" t="str">
        <f>IF(sum!A376="ON",sum!H376,"*")</f>
        <v>*</v>
      </c>
      <c r="AP383" s="4" t="s">
        <v>186</v>
      </c>
      <c r="AQ383" s="4" t="s">
        <v>187</v>
      </c>
      <c r="AR383" s="4">
        <v>2040</v>
      </c>
      <c r="AS383" s="2" t="str">
        <f>IF(sum!A376="QU",sum!B376,"*")</f>
        <v>*</v>
      </c>
      <c r="AT383" s="2"/>
      <c r="AU383" s="2" t="str">
        <f>IF(sum!A376="QU",sum!H376,"*")</f>
        <v>*</v>
      </c>
      <c r="AX383" s="2" t="s">
        <v>186</v>
      </c>
      <c r="AY383" s="2" t="s">
        <v>187</v>
      </c>
      <c r="AZ383" s="2">
        <v>2040</v>
      </c>
      <c r="BA383" s="2" t="str">
        <f>IF(sum!A376="SA",sum!B376,"*")</f>
        <v>*</v>
      </c>
      <c r="BB383" s="2"/>
      <c r="BC383" s="2" t="str">
        <f>IF(sum!A376="SA",sum!H376,"*")</f>
        <v>*</v>
      </c>
    </row>
    <row r="384" spans="2:55">
      <c r="B384" s="4" t="s">
        <v>186</v>
      </c>
      <c r="C384" s="4" t="s">
        <v>187</v>
      </c>
      <c r="D384" s="4">
        <v>2040</v>
      </c>
      <c r="J384" s="4" t="s">
        <v>186</v>
      </c>
      <c r="K384" s="4" t="s">
        <v>187</v>
      </c>
      <c r="L384" s="4">
        <v>2040</v>
      </c>
      <c r="M384" s="2" t="str">
        <f>IF(sum!A377="AT",sum!B377,"*")</f>
        <v>*</v>
      </c>
      <c r="N384" s="2"/>
      <c r="O384" s="2" t="str">
        <f>IF(sum!A377="AT",sum!H377,"*")</f>
        <v>*</v>
      </c>
      <c r="R384" s="4" t="s">
        <v>186</v>
      </c>
      <c r="S384" s="4" t="s">
        <v>187</v>
      </c>
      <c r="T384" s="4">
        <v>2040</v>
      </c>
      <c r="U384" s="2" t="str">
        <f>IF(sum!A377="BC",sum!B377,"*")</f>
        <v>*</v>
      </c>
      <c r="V384" s="2"/>
      <c r="W384" s="2" t="str">
        <f>IF(sum!A377="BC",sum!H377,"*")</f>
        <v>*</v>
      </c>
      <c r="Z384" s="4" t="s">
        <v>186</v>
      </c>
      <c r="AA384" s="4" t="s">
        <v>187</v>
      </c>
      <c r="AB384" s="4">
        <v>2040</v>
      </c>
      <c r="AC384" s="2" t="str">
        <f>IF(sum!A377="MA",sum!B377,"*")</f>
        <v>OTH-SpHeat_ELE1</v>
      </c>
      <c r="AD384" s="2"/>
      <c r="AE384" s="2">
        <f>IF(sum!A377="MA",sum!H377,"*")</f>
        <v>0.0181558634394028</v>
      </c>
      <c r="AH384" s="4" t="s">
        <v>186</v>
      </c>
      <c r="AI384" s="4" t="s">
        <v>187</v>
      </c>
      <c r="AJ384" s="4">
        <v>2040</v>
      </c>
      <c r="AK384" s="2" t="str">
        <f>IF(sum!A377="ON",sum!B377,"*")</f>
        <v>*</v>
      </c>
      <c r="AL384" s="2"/>
      <c r="AM384" s="2" t="str">
        <f>IF(sum!A377="ON",sum!H377,"*")</f>
        <v>*</v>
      </c>
      <c r="AP384" s="2" t="s">
        <v>186</v>
      </c>
      <c r="AQ384" s="2" t="s">
        <v>187</v>
      </c>
      <c r="AR384" s="2">
        <v>2040</v>
      </c>
      <c r="AS384" s="2" t="str">
        <f>IF(sum!A377="QU",sum!B377,"*")</f>
        <v>*</v>
      </c>
      <c r="AT384" s="2"/>
      <c r="AU384" s="2" t="str">
        <f>IF(sum!A377="QU",sum!H377,"*")</f>
        <v>*</v>
      </c>
      <c r="AX384" s="4" t="s">
        <v>186</v>
      </c>
      <c r="AY384" s="4" t="s">
        <v>187</v>
      </c>
      <c r="AZ384" s="4">
        <v>2040</v>
      </c>
      <c r="BA384" s="2" t="str">
        <f>IF(sum!A377="SA",sum!B377,"*")</f>
        <v>*</v>
      </c>
      <c r="BB384" s="2"/>
      <c r="BC384" s="2" t="str">
        <f>IF(sum!A377="SA",sum!H377,"*")</f>
        <v>*</v>
      </c>
    </row>
    <row r="385" spans="2:55">
      <c r="B385" s="2" t="s">
        <v>186</v>
      </c>
      <c r="C385" s="2" t="s">
        <v>187</v>
      </c>
      <c r="D385" s="2">
        <v>2040</v>
      </c>
      <c r="J385" s="2" t="s">
        <v>186</v>
      </c>
      <c r="K385" s="2" t="s">
        <v>187</v>
      </c>
      <c r="L385" s="2">
        <v>2040</v>
      </c>
      <c r="M385" s="2" t="str">
        <f>IF(sum!A378="AT",sum!B378,"*")</f>
        <v>*</v>
      </c>
      <c r="N385" s="2"/>
      <c r="O385" s="2" t="str">
        <f>IF(sum!A378="AT",sum!H378,"*")</f>
        <v>*</v>
      </c>
      <c r="R385" s="2" t="s">
        <v>186</v>
      </c>
      <c r="S385" s="2" t="s">
        <v>187</v>
      </c>
      <c r="T385" s="2">
        <v>2040</v>
      </c>
      <c r="U385" s="2" t="str">
        <f>IF(sum!A378="BC",sum!B378,"*")</f>
        <v>*</v>
      </c>
      <c r="V385" s="2"/>
      <c r="W385" s="2" t="str">
        <f>IF(sum!A378="BC",sum!H378,"*")</f>
        <v>*</v>
      </c>
      <c r="Z385" s="2" t="s">
        <v>186</v>
      </c>
      <c r="AA385" s="2" t="s">
        <v>187</v>
      </c>
      <c r="AB385" s="2">
        <v>2040</v>
      </c>
      <c r="AC385" s="2" t="str">
        <f>IF(sum!A378="MA",sum!B378,"*")</f>
        <v>R_ES-APP-CD_ELC1</v>
      </c>
      <c r="AD385" s="2"/>
      <c r="AE385" s="2">
        <f>IF(sum!A378="MA",sum!H378,"*")</f>
        <v>0.0678713829312645</v>
      </c>
      <c r="AH385" s="2" t="s">
        <v>186</v>
      </c>
      <c r="AI385" s="2" t="s">
        <v>187</v>
      </c>
      <c r="AJ385" s="2">
        <v>2040</v>
      </c>
      <c r="AK385" s="2" t="str">
        <f>IF(sum!A378="ON",sum!B378,"*")</f>
        <v>*</v>
      </c>
      <c r="AL385" s="2"/>
      <c r="AM385" s="2" t="str">
        <f>IF(sum!A378="ON",sum!H378,"*")</f>
        <v>*</v>
      </c>
      <c r="AP385" s="4" t="s">
        <v>186</v>
      </c>
      <c r="AQ385" s="4" t="s">
        <v>187</v>
      </c>
      <c r="AR385" s="4">
        <v>2040</v>
      </c>
      <c r="AS385" s="2" t="str">
        <f>IF(sum!A378="QU",sum!B378,"*")</f>
        <v>*</v>
      </c>
      <c r="AT385" s="2"/>
      <c r="AU385" s="2" t="str">
        <f>IF(sum!A378="QU",sum!H378,"*")</f>
        <v>*</v>
      </c>
      <c r="AX385" s="2" t="s">
        <v>186</v>
      </c>
      <c r="AY385" s="2" t="s">
        <v>187</v>
      </c>
      <c r="AZ385" s="2">
        <v>2040</v>
      </c>
      <c r="BA385" s="2" t="str">
        <f>IF(sum!A378="SA",sum!B378,"*")</f>
        <v>*</v>
      </c>
      <c r="BB385" s="2"/>
      <c r="BC385" s="2" t="str">
        <f>IF(sum!A378="SA",sum!H378,"*")</f>
        <v>*</v>
      </c>
    </row>
    <row r="386" spans="2:55">
      <c r="B386" s="2" t="s">
        <v>186</v>
      </c>
      <c r="C386" s="2" t="s">
        <v>187</v>
      </c>
      <c r="D386" s="2">
        <v>2040</v>
      </c>
      <c r="J386" s="2" t="s">
        <v>186</v>
      </c>
      <c r="K386" s="2" t="s">
        <v>187</v>
      </c>
      <c r="L386" s="2">
        <v>2040</v>
      </c>
      <c r="M386" s="2" t="str">
        <f>IF(sum!A379="AT",sum!B379,"*")</f>
        <v>*</v>
      </c>
      <c r="N386" s="2"/>
      <c r="O386" s="2" t="str">
        <f>IF(sum!A379="AT",sum!H379,"*")</f>
        <v>*</v>
      </c>
      <c r="R386" s="2" t="s">
        <v>186</v>
      </c>
      <c r="S386" s="2" t="s">
        <v>187</v>
      </c>
      <c r="T386" s="2">
        <v>2040</v>
      </c>
      <c r="U386" s="2" t="str">
        <f>IF(sum!A379="BC",sum!B379,"*")</f>
        <v>*</v>
      </c>
      <c r="V386" s="2"/>
      <c r="W386" s="2" t="str">
        <f>IF(sum!A379="BC",sum!H379,"*")</f>
        <v>*</v>
      </c>
      <c r="Z386" s="2" t="s">
        <v>186</v>
      </c>
      <c r="AA386" s="2" t="s">
        <v>187</v>
      </c>
      <c r="AB386" s="2">
        <v>2040</v>
      </c>
      <c r="AC386" s="2" t="str">
        <f>IF(sum!A379="MA",sum!B379,"*")</f>
        <v>R_ES-APP-CW_ELC1</v>
      </c>
      <c r="AD386" s="2"/>
      <c r="AE386" s="2">
        <f>IF(sum!A379="MA",sum!H379,"*")</f>
        <v>0.0078554841355631</v>
      </c>
      <c r="AH386" s="2" t="s">
        <v>186</v>
      </c>
      <c r="AI386" s="2" t="s">
        <v>187</v>
      </c>
      <c r="AJ386" s="2">
        <v>2040</v>
      </c>
      <c r="AK386" s="2" t="str">
        <f>IF(sum!A379="ON",sum!B379,"*")</f>
        <v>*</v>
      </c>
      <c r="AL386" s="2"/>
      <c r="AM386" s="2" t="str">
        <f>IF(sum!A379="ON",sum!H379,"*")</f>
        <v>*</v>
      </c>
      <c r="AP386" s="2" t="s">
        <v>186</v>
      </c>
      <c r="AQ386" s="2" t="s">
        <v>187</v>
      </c>
      <c r="AR386" s="2">
        <v>2040</v>
      </c>
      <c r="AS386" s="2" t="str">
        <f>IF(sum!A379="QU",sum!B379,"*")</f>
        <v>*</v>
      </c>
      <c r="AT386" s="2"/>
      <c r="AU386" s="2" t="str">
        <f>IF(sum!A379="QU",sum!H379,"*")</f>
        <v>*</v>
      </c>
      <c r="AX386" s="2" t="s">
        <v>186</v>
      </c>
      <c r="AY386" s="2" t="s">
        <v>187</v>
      </c>
      <c r="AZ386" s="2">
        <v>2040</v>
      </c>
      <c r="BA386" s="2" t="str">
        <f>IF(sum!A379="SA",sum!B379,"*")</f>
        <v>*</v>
      </c>
      <c r="BB386" s="2"/>
      <c r="BC386" s="2" t="str">
        <f>IF(sum!A379="SA",sum!H379,"*")</f>
        <v>*</v>
      </c>
    </row>
    <row r="387" spans="2:55">
      <c r="B387" s="4" t="s">
        <v>186</v>
      </c>
      <c r="C387" s="4" t="s">
        <v>187</v>
      </c>
      <c r="D387" s="4">
        <v>2040</v>
      </c>
      <c r="J387" s="4" t="s">
        <v>186</v>
      </c>
      <c r="K387" s="4" t="s">
        <v>187</v>
      </c>
      <c r="L387" s="4">
        <v>2040</v>
      </c>
      <c r="M387" s="2" t="str">
        <f>IF(sum!A380="AT",sum!B380,"*")</f>
        <v>*</v>
      </c>
      <c r="N387" s="2"/>
      <c r="O387" s="2" t="str">
        <f>IF(sum!A380="AT",sum!H380,"*")</f>
        <v>*</v>
      </c>
      <c r="R387" s="4" t="s">
        <v>186</v>
      </c>
      <c r="S387" s="4" t="s">
        <v>187</v>
      </c>
      <c r="T387" s="4">
        <v>2040</v>
      </c>
      <c r="U387" s="2" t="str">
        <f>IF(sum!A380="BC",sum!B380,"*")</f>
        <v>*</v>
      </c>
      <c r="V387" s="2"/>
      <c r="W387" s="2" t="str">
        <f>IF(sum!A380="BC",sum!H380,"*")</f>
        <v>*</v>
      </c>
      <c r="Z387" s="4" t="s">
        <v>186</v>
      </c>
      <c r="AA387" s="4" t="s">
        <v>187</v>
      </c>
      <c r="AB387" s="4">
        <v>2040</v>
      </c>
      <c r="AC387" s="2" t="str">
        <f>IF(sum!A380="MA",sum!B380,"*")</f>
        <v>R_ES-APP-DW_ELC1</v>
      </c>
      <c r="AD387" s="2"/>
      <c r="AE387" s="2">
        <f>IF(sum!A380="MA",sum!H380,"*")</f>
        <v>0.026582958314746</v>
      </c>
      <c r="AH387" s="4" t="s">
        <v>186</v>
      </c>
      <c r="AI387" s="4" t="s">
        <v>187</v>
      </c>
      <c r="AJ387" s="4">
        <v>2040</v>
      </c>
      <c r="AK387" s="2" t="str">
        <f>IF(sum!A380="ON",sum!B380,"*")</f>
        <v>*</v>
      </c>
      <c r="AL387" s="2"/>
      <c r="AM387" s="2" t="str">
        <f>IF(sum!A380="ON",sum!H380,"*")</f>
        <v>*</v>
      </c>
      <c r="AP387" s="4" t="s">
        <v>186</v>
      </c>
      <c r="AQ387" s="4" t="s">
        <v>187</v>
      </c>
      <c r="AR387" s="4">
        <v>2040</v>
      </c>
      <c r="AS387" s="2" t="str">
        <f>IF(sum!A380="QU",sum!B380,"*")</f>
        <v>*</v>
      </c>
      <c r="AT387" s="2"/>
      <c r="AU387" s="2" t="str">
        <f>IF(sum!A380="QU",sum!H380,"*")</f>
        <v>*</v>
      </c>
      <c r="AX387" s="4" t="s">
        <v>186</v>
      </c>
      <c r="AY387" s="4" t="s">
        <v>187</v>
      </c>
      <c r="AZ387" s="4">
        <v>2040</v>
      </c>
      <c r="BA387" s="2" t="str">
        <f>IF(sum!A380="SA",sum!B380,"*")</f>
        <v>*</v>
      </c>
      <c r="BB387" s="2"/>
      <c r="BC387" s="2" t="str">
        <f>IF(sum!A380="SA",sum!H380,"*")</f>
        <v>*</v>
      </c>
    </row>
    <row r="388" spans="2:55">
      <c r="B388" s="2" t="s">
        <v>186</v>
      </c>
      <c r="C388" s="2" t="s">
        <v>187</v>
      </c>
      <c r="D388" s="2">
        <v>2040</v>
      </c>
      <c r="J388" s="2" t="s">
        <v>186</v>
      </c>
      <c r="K388" s="2" t="s">
        <v>187</v>
      </c>
      <c r="L388" s="2">
        <v>2040</v>
      </c>
      <c r="M388" s="2" t="str">
        <f>IF(sum!A381="AT",sum!B381,"*")</f>
        <v>*</v>
      </c>
      <c r="N388" s="2"/>
      <c r="O388" s="2" t="str">
        <f>IF(sum!A381="AT",sum!H381,"*")</f>
        <v>*</v>
      </c>
      <c r="R388" s="2" t="s">
        <v>186</v>
      </c>
      <c r="S388" s="2" t="s">
        <v>187</v>
      </c>
      <c r="T388" s="2">
        <v>2040</v>
      </c>
      <c r="U388" s="2" t="str">
        <f>IF(sum!A381="BC",sum!B381,"*")</f>
        <v>*</v>
      </c>
      <c r="V388" s="2"/>
      <c r="W388" s="2" t="str">
        <f>IF(sum!A381="BC",sum!H381,"*")</f>
        <v>*</v>
      </c>
      <c r="Z388" s="2" t="s">
        <v>186</v>
      </c>
      <c r="AA388" s="2" t="s">
        <v>187</v>
      </c>
      <c r="AB388" s="2">
        <v>2040</v>
      </c>
      <c r="AC388" s="2" t="str">
        <f>IF(sum!A381="MA",sum!B381,"*")</f>
        <v>R_ES-APP-FR_ELC1</v>
      </c>
      <c r="AD388" s="2"/>
      <c r="AE388" s="2">
        <f>IF(sum!A381="MA",sum!H381,"*")</f>
        <v>0.00606705224736673</v>
      </c>
      <c r="AH388" s="2" t="s">
        <v>186</v>
      </c>
      <c r="AI388" s="2" t="s">
        <v>187</v>
      </c>
      <c r="AJ388" s="2">
        <v>2040</v>
      </c>
      <c r="AK388" s="2" t="str">
        <f>IF(sum!A381="ON",sum!B381,"*")</f>
        <v>*</v>
      </c>
      <c r="AL388" s="2"/>
      <c r="AM388" s="2" t="str">
        <f>IF(sum!A381="ON",sum!H381,"*")</f>
        <v>*</v>
      </c>
      <c r="AP388" s="2" t="s">
        <v>186</v>
      </c>
      <c r="AQ388" s="2" t="s">
        <v>187</v>
      </c>
      <c r="AR388" s="2">
        <v>2040</v>
      </c>
      <c r="AS388" s="2" t="str">
        <f>IF(sum!A381="QU",sum!B381,"*")</f>
        <v>*</v>
      </c>
      <c r="AT388" s="2"/>
      <c r="AU388" s="2" t="str">
        <f>IF(sum!A381="QU",sum!H381,"*")</f>
        <v>*</v>
      </c>
      <c r="AX388" s="2" t="s">
        <v>186</v>
      </c>
      <c r="AY388" s="2" t="s">
        <v>187</v>
      </c>
      <c r="AZ388" s="2">
        <v>2040</v>
      </c>
      <c r="BA388" s="2" t="str">
        <f>IF(sum!A381="SA",sum!B381,"*")</f>
        <v>*</v>
      </c>
      <c r="BB388" s="2"/>
      <c r="BC388" s="2" t="str">
        <f>IF(sum!A381="SA",sum!H381,"*")</f>
        <v>*</v>
      </c>
    </row>
    <row r="389" spans="2:55">
      <c r="B389" s="2" t="s">
        <v>186</v>
      </c>
      <c r="C389" s="2" t="s">
        <v>187</v>
      </c>
      <c r="D389" s="2">
        <v>2040</v>
      </c>
      <c r="J389" s="2" t="s">
        <v>186</v>
      </c>
      <c r="K389" s="2" t="s">
        <v>187</v>
      </c>
      <c r="L389" s="2">
        <v>2040</v>
      </c>
      <c r="M389" s="2" t="str">
        <f>IF(sum!A382="AT",sum!B382,"*")</f>
        <v>*</v>
      </c>
      <c r="N389" s="2"/>
      <c r="O389" s="2" t="str">
        <f>IF(sum!A382="AT",sum!H382,"*")</f>
        <v>*</v>
      </c>
      <c r="R389" s="2" t="s">
        <v>186</v>
      </c>
      <c r="S389" s="2" t="s">
        <v>187</v>
      </c>
      <c r="T389" s="2">
        <v>2040</v>
      </c>
      <c r="U389" s="2" t="str">
        <f>IF(sum!A382="BC",sum!B382,"*")</f>
        <v>*</v>
      </c>
      <c r="V389" s="2"/>
      <c r="W389" s="2" t="str">
        <f>IF(sum!A382="BC",sum!H382,"*")</f>
        <v>*</v>
      </c>
      <c r="Z389" s="2" t="s">
        <v>186</v>
      </c>
      <c r="AA389" s="2" t="s">
        <v>187</v>
      </c>
      <c r="AB389" s="2">
        <v>2040</v>
      </c>
      <c r="AC389" s="2" t="str">
        <f>IF(sum!A382="MA",sum!B382,"*")</f>
        <v>R_ES-APP-OTH_ELC1</v>
      </c>
      <c r="AD389" s="2"/>
      <c r="AE389" s="2">
        <f>IF(sum!A382="MA",sum!H382,"*")</f>
        <v>0.0799609730158975</v>
      </c>
      <c r="AH389" s="2" t="s">
        <v>186</v>
      </c>
      <c r="AI389" s="2" t="s">
        <v>187</v>
      </c>
      <c r="AJ389" s="2">
        <v>2040</v>
      </c>
      <c r="AK389" s="2" t="str">
        <f>IF(sum!A382="ON",sum!B382,"*")</f>
        <v>*</v>
      </c>
      <c r="AL389" s="2"/>
      <c r="AM389" s="2" t="str">
        <f>IF(sum!A382="ON",sum!H382,"*")</f>
        <v>*</v>
      </c>
      <c r="AP389" s="4" t="s">
        <v>186</v>
      </c>
      <c r="AQ389" s="4" t="s">
        <v>187</v>
      </c>
      <c r="AR389" s="4">
        <v>2040</v>
      </c>
      <c r="AS389" s="2" t="str">
        <f>IF(sum!A382="QU",sum!B382,"*")</f>
        <v>*</v>
      </c>
      <c r="AT389" s="2"/>
      <c r="AU389" s="2" t="str">
        <f>IF(sum!A382="QU",sum!H382,"*")</f>
        <v>*</v>
      </c>
      <c r="AX389" s="2" t="s">
        <v>186</v>
      </c>
      <c r="AY389" s="2" t="s">
        <v>187</v>
      </c>
      <c r="AZ389" s="2">
        <v>2040</v>
      </c>
      <c r="BA389" s="2" t="str">
        <f>IF(sum!A382="SA",sum!B382,"*")</f>
        <v>*</v>
      </c>
      <c r="BB389" s="2"/>
      <c r="BC389" s="2" t="str">
        <f>IF(sum!A382="SA",sum!H382,"*")</f>
        <v>*</v>
      </c>
    </row>
    <row r="390" spans="2:55">
      <c r="B390" s="4" t="s">
        <v>186</v>
      </c>
      <c r="C390" s="4" t="s">
        <v>187</v>
      </c>
      <c r="D390" s="4">
        <v>2040</v>
      </c>
      <c r="J390" s="4" t="s">
        <v>186</v>
      </c>
      <c r="K390" s="4" t="s">
        <v>187</v>
      </c>
      <c r="L390" s="4">
        <v>2040</v>
      </c>
      <c r="M390" s="2" t="str">
        <f>IF(sum!A383="AT",sum!B383,"*")</f>
        <v>*</v>
      </c>
      <c r="N390" s="2"/>
      <c r="O390" s="2" t="str">
        <f>IF(sum!A383="AT",sum!H383,"*")</f>
        <v>*</v>
      </c>
      <c r="R390" s="4" t="s">
        <v>186</v>
      </c>
      <c r="S390" s="4" t="s">
        <v>187</v>
      </c>
      <c r="T390" s="4">
        <v>2040</v>
      </c>
      <c r="U390" s="2" t="str">
        <f>IF(sum!A383="BC",sum!B383,"*")</f>
        <v>*</v>
      </c>
      <c r="V390" s="2"/>
      <c r="W390" s="2" t="str">
        <f>IF(sum!A383="BC",sum!H383,"*")</f>
        <v>*</v>
      </c>
      <c r="Z390" s="4" t="s">
        <v>186</v>
      </c>
      <c r="AA390" s="4" t="s">
        <v>187</v>
      </c>
      <c r="AB390" s="4">
        <v>2040</v>
      </c>
      <c r="AC390" s="2" t="str">
        <f>IF(sum!A383="MA",sum!B383,"*")</f>
        <v>R_ES-APP-RA_ELC1</v>
      </c>
      <c r="AD390" s="2"/>
      <c r="AE390" s="2">
        <f>IF(sum!A383="MA",sum!H383,"*")</f>
        <v>0.0515319759292955</v>
      </c>
      <c r="AH390" s="4" t="s">
        <v>186</v>
      </c>
      <c r="AI390" s="4" t="s">
        <v>187</v>
      </c>
      <c r="AJ390" s="4">
        <v>2040</v>
      </c>
      <c r="AK390" s="2" t="str">
        <f>IF(sum!A383="ON",sum!B383,"*")</f>
        <v>*</v>
      </c>
      <c r="AL390" s="2"/>
      <c r="AM390" s="2" t="str">
        <f>IF(sum!A383="ON",sum!H383,"*")</f>
        <v>*</v>
      </c>
      <c r="AP390" s="2" t="s">
        <v>186</v>
      </c>
      <c r="AQ390" s="2" t="s">
        <v>187</v>
      </c>
      <c r="AR390" s="2">
        <v>2040</v>
      </c>
      <c r="AS390" s="2" t="str">
        <f>IF(sum!A383="QU",sum!B383,"*")</f>
        <v>*</v>
      </c>
      <c r="AT390" s="2"/>
      <c r="AU390" s="2" t="str">
        <f>IF(sum!A383="QU",sum!H383,"*")</f>
        <v>*</v>
      </c>
      <c r="AX390" s="4" t="s">
        <v>186</v>
      </c>
      <c r="AY390" s="4" t="s">
        <v>187</v>
      </c>
      <c r="AZ390" s="4">
        <v>2040</v>
      </c>
      <c r="BA390" s="2" t="str">
        <f>IF(sum!A383="SA",sum!B383,"*")</f>
        <v>*</v>
      </c>
      <c r="BB390" s="2"/>
      <c r="BC390" s="2" t="str">
        <f>IF(sum!A383="SA",sum!H383,"*")</f>
        <v>*</v>
      </c>
    </row>
    <row r="391" spans="2:55">
      <c r="B391" s="2" t="s">
        <v>186</v>
      </c>
      <c r="C391" s="2" t="s">
        <v>187</v>
      </c>
      <c r="D391" s="2">
        <v>2040</v>
      </c>
      <c r="J391" s="2" t="s">
        <v>186</v>
      </c>
      <c r="K391" s="2" t="s">
        <v>187</v>
      </c>
      <c r="L391" s="2">
        <v>2040</v>
      </c>
      <c r="M391" s="2" t="str">
        <f>IF(sum!A384="AT",sum!B384,"*")</f>
        <v>*</v>
      </c>
      <c r="N391" s="2"/>
      <c r="O391" s="2" t="str">
        <f>IF(sum!A384="AT",sum!H384,"*")</f>
        <v>*</v>
      </c>
      <c r="R391" s="2" t="s">
        <v>186</v>
      </c>
      <c r="S391" s="2" t="s">
        <v>187</v>
      </c>
      <c r="T391" s="2">
        <v>2040</v>
      </c>
      <c r="U391" s="2" t="str">
        <f>IF(sum!A384="BC",sum!B384,"*")</f>
        <v>*</v>
      </c>
      <c r="V391" s="2"/>
      <c r="W391" s="2" t="str">
        <f>IF(sum!A384="BC",sum!H384,"*")</f>
        <v>*</v>
      </c>
      <c r="Z391" s="2" t="s">
        <v>186</v>
      </c>
      <c r="AA391" s="2" t="s">
        <v>187</v>
      </c>
      <c r="AB391" s="2">
        <v>2040</v>
      </c>
      <c r="AC391" s="2" t="str">
        <f>IF(sum!A384="MA",sum!B384,"*")</f>
        <v>R_ES-APP-RE_ELC1</v>
      </c>
      <c r="AD391" s="2"/>
      <c r="AE391" s="2">
        <f>IF(sum!A384="MA",sum!H384,"*")</f>
        <v>0.016941660785698</v>
      </c>
      <c r="AH391" s="2" t="s">
        <v>186</v>
      </c>
      <c r="AI391" s="2" t="s">
        <v>187</v>
      </c>
      <c r="AJ391" s="2">
        <v>2040</v>
      </c>
      <c r="AK391" s="2" t="str">
        <f>IF(sum!A384="ON",sum!B384,"*")</f>
        <v>*</v>
      </c>
      <c r="AL391" s="2"/>
      <c r="AM391" s="2" t="str">
        <f>IF(sum!A384="ON",sum!H384,"*")</f>
        <v>*</v>
      </c>
      <c r="AP391" s="4" t="s">
        <v>186</v>
      </c>
      <c r="AQ391" s="4" t="s">
        <v>187</v>
      </c>
      <c r="AR391" s="4">
        <v>2040</v>
      </c>
      <c r="AS391" s="2" t="str">
        <f>IF(sum!A384="QU",sum!B384,"*")</f>
        <v>*</v>
      </c>
      <c r="AT391" s="2"/>
      <c r="AU391" s="2" t="str">
        <f>IF(sum!A384="QU",sum!H384,"*")</f>
        <v>*</v>
      </c>
      <c r="AX391" s="2" t="s">
        <v>186</v>
      </c>
      <c r="AY391" s="2" t="s">
        <v>187</v>
      </c>
      <c r="AZ391" s="2">
        <v>2040</v>
      </c>
      <c r="BA391" s="2" t="str">
        <f>IF(sum!A384="SA",sum!B384,"*")</f>
        <v>*</v>
      </c>
      <c r="BB391" s="2"/>
      <c r="BC391" s="2" t="str">
        <f>IF(sum!A384="SA",sum!H384,"*")</f>
        <v>*</v>
      </c>
    </row>
    <row r="392" spans="2:55">
      <c r="B392" s="2" t="s">
        <v>186</v>
      </c>
      <c r="C392" s="2" t="s">
        <v>187</v>
      </c>
      <c r="D392" s="2">
        <v>2040</v>
      </c>
      <c r="J392" s="2" t="s">
        <v>186</v>
      </c>
      <c r="K392" s="2" t="s">
        <v>187</v>
      </c>
      <c r="L392" s="2">
        <v>2040</v>
      </c>
      <c r="M392" s="2" t="str">
        <f>IF(sum!A385="AT",sum!B385,"*")</f>
        <v>*</v>
      </c>
      <c r="N392" s="2"/>
      <c r="O392" s="2" t="str">
        <f>IF(sum!A385="AT",sum!H385,"*")</f>
        <v>*</v>
      </c>
      <c r="R392" s="2" t="s">
        <v>186</v>
      </c>
      <c r="S392" s="2" t="s">
        <v>187</v>
      </c>
      <c r="T392" s="2">
        <v>2040</v>
      </c>
      <c r="U392" s="2" t="str">
        <f>IF(sum!A385="BC",sum!B385,"*")</f>
        <v>*</v>
      </c>
      <c r="V392" s="2"/>
      <c r="W392" s="2" t="str">
        <f>IF(sum!A385="BC",sum!H385,"*")</f>
        <v>*</v>
      </c>
      <c r="Z392" s="2" t="s">
        <v>186</v>
      </c>
      <c r="AA392" s="2" t="s">
        <v>187</v>
      </c>
      <c r="AB392" s="2">
        <v>2040</v>
      </c>
      <c r="AC392" s="2" t="str">
        <f>IF(sum!A385="MA",sum!B385,"*")</f>
        <v>R_ES-LI_ELC1</v>
      </c>
      <c r="AD392" s="2"/>
      <c r="AE392" s="2">
        <f>IF(sum!A385="MA",sum!H385,"*")</f>
        <v>0.110449416926611</v>
      </c>
      <c r="AH392" s="2" t="s">
        <v>186</v>
      </c>
      <c r="AI392" s="2" t="s">
        <v>187</v>
      </c>
      <c r="AJ392" s="2">
        <v>2040</v>
      </c>
      <c r="AK392" s="2" t="str">
        <f>IF(sum!A385="ON",sum!B385,"*")</f>
        <v>*</v>
      </c>
      <c r="AL392" s="2"/>
      <c r="AM392" s="2" t="str">
        <f>IF(sum!A385="ON",sum!H385,"*")</f>
        <v>*</v>
      </c>
      <c r="AP392" s="2" t="s">
        <v>186</v>
      </c>
      <c r="AQ392" s="2" t="s">
        <v>187</v>
      </c>
      <c r="AR392" s="2">
        <v>2040</v>
      </c>
      <c r="AS392" s="2" t="str">
        <f>IF(sum!A385="QU",sum!B385,"*")</f>
        <v>*</v>
      </c>
      <c r="AT392" s="2"/>
      <c r="AU392" s="2" t="str">
        <f>IF(sum!A385="QU",sum!H385,"*")</f>
        <v>*</v>
      </c>
      <c r="AX392" s="2" t="s">
        <v>186</v>
      </c>
      <c r="AY392" s="2" t="s">
        <v>187</v>
      </c>
      <c r="AZ392" s="2">
        <v>2040</v>
      </c>
      <c r="BA392" s="2" t="str">
        <f>IF(sum!A385="SA",sum!B385,"*")</f>
        <v>*</v>
      </c>
      <c r="BB392" s="2"/>
      <c r="BC392" s="2" t="str">
        <f>IF(sum!A385="SA",sum!H385,"*")</f>
        <v>*</v>
      </c>
    </row>
    <row r="393" spans="2:55">
      <c r="B393" s="4" t="s">
        <v>186</v>
      </c>
      <c r="C393" s="4" t="s">
        <v>187</v>
      </c>
      <c r="D393" s="4">
        <v>2040</v>
      </c>
      <c r="J393" s="4" t="s">
        <v>186</v>
      </c>
      <c r="K393" s="4" t="s">
        <v>187</v>
      </c>
      <c r="L393" s="4">
        <v>2040</v>
      </c>
      <c r="M393" s="2" t="str">
        <f>IF(sum!A386="AT",sum!B386,"*")</f>
        <v>*</v>
      </c>
      <c r="N393" s="2"/>
      <c r="O393" s="2" t="str">
        <f>IF(sum!A386="AT",sum!H386,"*")</f>
        <v>*</v>
      </c>
      <c r="R393" s="4" t="s">
        <v>186</v>
      </c>
      <c r="S393" s="4" t="s">
        <v>187</v>
      </c>
      <c r="T393" s="4">
        <v>2040</v>
      </c>
      <c r="U393" s="2" t="str">
        <f>IF(sum!A386="BC",sum!B386,"*")</f>
        <v>*</v>
      </c>
      <c r="V393" s="2"/>
      <c r="W393" s="2" t="str">
        <f>IF(sum!A386="BC",sum!H386,"*")</f>
        <v>*</v>
      </c>
      <c r="Z393" s="4" t="s">
        <v>186</v>
      </c>
      <c r="AA393" s="4" t="s">
        <v>187</v>
      </c>
      <c r="AB393" s="4">
        <v>2040</v>
      </c>
      <c r="AC393" s="2" t="str">
        <f>IF(sum!A386="MA",sum!B386,"*")</f>
        <v>R_ES-SC-AP_ELC1_ROOM_CENTRAL</v>
      </c>
      <c r="AD393" s="2"/>
      <c r="AE393" s="2">
        <f>IF(sum!A386="MA",sum!H386,"*")</f>
        <v>0.0516923801347799</v>
      </c>
      <c r="AH393" s="4" t="s">
        <v>186</v>
      </c>
      <c r="AI393" s="4" t="s">
        <v>187</v>
      </c>
      <c r="AJ393" s="4">
        <v>2040</v>
      </c>
      <c r="AK393" s="2" t="str">
        <f>IF(sum!A386="ON",sum!B386,"*")</f>
        <v>*</v>
      </c>
      <c r="AL393" s="2"/>
      <c r="AM393" s="2" t="str">
        <f>IF(sum!A386="ON",sum!H386,"*")</f>
        <v>*</v>
      </c>
      <c r="AP393" s="4" t="s">
        <v>186</v>
      </c>
      <c r="AQ393" s="4" t="s">
        <v>187</v>
      </c>
      <c r="AR393" s="4">
        <v>2040</v>
      </c>
      <c r="AS393" s="2" t="str">
        <f>IF(sum!A386="QU",sum!B386,"*")</f>
        <v>*</v>
      </c>
      <c r="AT393" s="2"/>
      <c r="AU393" s="2" t="str">
        <f>IF(sum!A386="QU",sum!H386,"*")</f>
        <v>*</v>
      </c>
      <c r="AX393" s="4" t="s">
        <v>186</v>
      </c>
      <c r="AY393" s="4" t="s">
        <v>187</v>
      </c>
      <c r="AZ393" s="4">
        <v>2040</v>
      </c>
      <c r="BA393" s="2" t="str">
        <f>IF(sum!A386="SA",sum!B386,"*")</f>
        <v>*</v>
      </c>
      <c r="BB393" s="2"/>
      <c r="BC393" s="2" t="str">
        <f>IF(sum!A386="SA",sum!H386,"*")</f>
        <v>*</v>
      </c>
    </row>
    <row r="394" spans="2:55">
      <c r="B394" s="2" t="s">
        <v>186</v>
      </c>
      <c r="C394" s="2" t="s">
        <v>187</v>
      </c>
      <c r="D394" s="2">
        <v>2040</v>
      </c>
      <c r="J394" s="2" t="s">
        <v>186</v>
      </c>
      <c r="K394" s="2" t="s">
        <v>187</v>
      </c>
      <c r="L394" s="2">
        <v>2040</v>
      </c>
      <c r="M394" s="2" t="str">
        <f>IF(sum!A387="AT",sum!B387,"*")</f>
        <v>*</v>
      </c>
      <c r="N394" s="2"/>
      <c r="O394" s="2" t="str">
        <f>IF(sum!A387="AT",sum!H387,"*")</f>
        <v>*</v>
      </c>
      <c r="R394" s="2" t="s">
        <v>186</v>
      </c>
      <c r="S394" s="2" t="s">
        <v>187</v>
      </c>
      <c r="T394" s="2">
        <v>2040</v>
      </c>
      <c r="U394" s="2" t="str">
        <f>IF(sum!A387="BC",sum!B387,"*")</f>
        <v>*</v>
      </c>
      <c r="V394" s="2"/>
      <c r="W394" s="2" t="str">
        <f>IF(sum!A387="BC",sum!H387,"*")</f>
        <v>*</v>
      </c>
      <c r="Z394" s="2" t="s">
        <v>186</v>
      </c>
      <c r="AA394" s="2" t="s">
        <v>187</v>
      </c>
      <c r="AB394" s="2">
        <v>2040</v>
      </c>
      <c r="AC394" s="2" t="str">
        <f>IF(sum!A387="MA",sum!B387,"*")</f>
        <v>R_ES-SC-MOB_ELC1_ROOM_CENTRAL</v>
      </c>
      <c r="AD394" s="2"/>
      <c r="AE394" s="2">
        <f>IF(sum!A387="MA",sum!H387,"*")</f>
        <v>0.00444602601939513</v>
      </c>
      <c r="AH394" s="2" t="s">
        <v>186</v>
      </c>
      <c r="AI394" s="2" t="s">
        <v>187</v>
      </c>
      <c r="AJ394" s="2">
        <v>2040</v>
      </c>
      <c r="AK394" s="2" t="str">
        <f>IF(sum!A387="ON",sum!B387,"*")</f>
        <v>*</v>
      </c>
      <c r="AL394" s="2"/>
      <c r="AM394" s="2" t="str">
        <f>IF(sum!A387="ON",sum!H387,"*")</f>
        <v>*</v>
      </c>
      <c r="AP394" s="2" t="s">
        <v>186</v>
      </c>
      <c r="AQ394" s="2" t="s">
        <v>187</v>
      </c>
      <c r="AR394" s="2">
        <v>2040</v>
      </c>
      <c r="AS394" s="2" t="str">
        <f>IF(sum!A387="QU",sum!B387,"*")</f>
        <v>*</v>
      </c>
      <c r="AT394" s="2"/>
      <c r="AU394" s="2" t="str">
        <f>IF(sum!A387="QU",sum!H387,"*")</f>
        <v>*</v>
      </c>
      <c r="AX394" s="2" t="s">
        <v>186</v>
      </c>
      <c r="AY394" s="2" t="s">
        <v>187</v>
      </c>
      <c r="AZ394" s="2">
        <v>2040</v>
      </c>
      <c r="BA394" s="2" t="str">
        <f>IF(sum!A387="SA",sum!B387,"*")</f>
        <v>*</v>
      </c>
      <c r="BB394" s="2"/>
      <c r="BC394" s="2" t="str">
        <f>IF(sum!A387="SA",sum!H387,"*")</f>
        <v>*</v>
      </c>
    </row>
    <row r="395" spans="2:55">
      <c r="B395" s="2" t="s">
        <v>186</v>
      </c>
      <c r="C395" s="2" t="s">
        <v>187</v>
      </c>
      <c r="D395" s="2">
        <v>2040</v>
      </c>
      <c r="J395" s="2" t="s">
        <v>186</v>
      </c>
      <c r="K395" s="2" t="s">
        <v>187</v>
      </c>
      <c r="L395" s="2">
        <v>2040</v>
      </c>
      <c r="M395" s="2" t="str">
        <f>IF(sum!A388="AT",sum!B388,"*")</f>
        <v>*</v>
      </c>
      <c r="N395" s="2"/>
      <c r="O395" s="2" t="str">
        <f>IF(sum!A388="AT",sum!H388,"*")</f>
        <v>*</v>
      </c>
      <c r="R395" s="2" t="s">
        <v>186</v>
      </c>
      <c r="S395" s="2" t="s">
        <v>187</v>
      </c>
      <c r="T395" s="2">
        <v>2040</v>
      </c>
      <c r="U395" s="2" t="str">
        <f>IF(sum!A388="BC",sum!B388,"*")</f>
        <v>*</v>
      </c>
      <c r="V395" s="2"/>
      <c r="W395" s="2" t="str">
        <f>IF(sum!A388="BC",sum!H388,"*")</f>
        <v>*</v>
      </c>
      <c r="Z395" s="2" t="s">
        <v>186</v>
      </c>
      <c r="AA395" s="2" t="s">
        <v>187</v>
      </c>
      <c r="AB395" s="2">
        <v>2040</v>
      </c>
      <c r="AC395" s="2" t="str">
        <f>IF(sum!A388="MA",sum!B388,"*")</f>
        <v>R_ES-SC-SA_ELC1_ROOM_CENTRAL</v>
      </c>
      <c r="AD395" s="2"/>
      <c r="AE395" s="2">
        <f>IF(sum!A388="MA",sum!H388,"*")</f>
        <v>0.0154939092099476</v>
      </c>
      <c r="AH395" s="2" t="s">
        <v>186</v>
      </c>
      <c r="AI395" s="2" t="s">
        <v>187</v>
      </c>
      <c r="AJ395" s="2">
        <v>2040</v>
      </c>
      <c r="AK395" s="2" t="str">
        <f>IF(sum!A388="ON",sum!B388,"*")</f>
        <v>*</v>
      </c>
      <c r="AL395" s="2"/>
      <c r="AM395" s="2" t="str">
        <f>IF(sum!A388="ON",sum!H388,"*")</f>
        <v>*</v>
      </c>
      <c r="AP395" s="4" t="s">
        <v>186</v>
      </c>
      <c r="AQ395" s="4" t="s">
        <v>187</v>
      </c>
      <c r="AR395" s="4">
        <v>2040</v>
      </c>
      <c r="AS395" s="2" t="str">
        <f>IF(sum!A388="QU",sum!B388,"*")</f>
        <v>*</v>
      </c>
      <c r="AT395" s="2"/>
      <c r="AU395" s="2" t="str">
        <f>IF(sum!A388="QU",sum!H388,"*")</f>
        <v>*</v>
      </c>
      <c r="AX395" s="2" t="s">
        <v>186</v>
      </c>
      <c r="AY395" s="2" t="s">
        <v>187</v>
      </c>
      <c r="AZ395" s="2">
        <v>2040</v>
      </c>
      <c r="BA395" s="2" t="str">
        <f>IF(sum!A388="SA",sum!B388,"*")</f>
        <v>*</v>
      </c>
      <c r="BB395" s="2"/>
      <c r="BC395" s="2" t="str">
        <f>IF(sum!A388="SA",sum!H388,"*")</f>
        <v>*</v>
      </c>
    </row>
    <row r="396" spans="2:55">
      <c r="B396" s="4" t="s">
        <v>186</v>
      </c>
      <c r="C396" s="4" t="s">
        <v>187</v>
      </c>
      <c r="D396" s="4">
        <v>2040</v>
      </c>
      <c r="J396" s="4" t="s">
        <v>186</v>
      </c>
      <c r="K396" s="4" t="s">
        <v>187</v>
      </c>
      <c r="L396" s="4">
        <v>2040</v>
      </c>
      <c r="M396" s="2" t="str">
        <f>IF(sum!A389="AT",sum!B389,"*")</f>
        <v>*</v>
      </c>
      <c r="N396" s="2"/>
      <c r="O396" s="2" t="str">
        <f>IF(sum!A389="AT",sum!H389,"*")</f>
        <v>*</v>
      </c>
      <c r="R396" s="4" t="s">
        <v>186</v>
      </c>
      <c r="S396" s="4" t="s">
        <v>187</v>
      </c>
      <c r="T396" s="4">
        <v>2040</v>
      </c>
      <c r="U396" s="2" t="str">
        <f>IF(sum!A389="BC",sum!B389,"*")</f>
        <v>*</v>
      </c>
      <c r="V396" s="2"/>
      <c r="W396" s="2" t="str">
        <f>IF(sum!A389="BC",sum!H389,"*")</f>
        <v>*</v>
      </c>
      <c r="Z396" s="4" t="s">
        <v>186</v>
      </c>
      <c r="AA396" s="4" t="s">
        <v>187</v>
      </c>
      <c r="AB396" s="4">
        <v>2040</v>
      </c>
      <c r="AC396" s="2" t="str">
        <f>IF(sum!A389="MA",sum!B389,"*")</f>
        <v>R_ES-SC-SD_ELC1_ROOM_CENTRAL</v>
      </c>
      <c r="AD396" s="2"/>
      <c r="AE396" s="2">
        <f>IF(sum!A389="MA",sum!H389,"*")</f>
        <v>0.134671659625037</v>
      </c>
      <c r="AH396" s="4" t="s">
        <v>186</v>
      </c>
      <c r="AI396" s="4" t="s">
        <v>187</v>
      </c>
      <c r="AJ396" s="4">
        <v>2040</v>
      </c>
      <c r="AK396" s="2" t="str">
        <f>IF(sum!A389="ON",sum!B389,"*")</f>
        <v>*</v>
      </c>
      <c r="AL396" s="2"/>
      <c r="AM396" s="2" t="str">
        <f>IF(sum!A389="ON",sum!H389,"*")</f>
        <v>*</v>
      </c>
      <c r="AP396" s="2" t="s">
        <v>186</v>
      </c>
      <c r="AQ396" s="2" t="s">
        <v>187</v>
      </c>
      <c r="AR396" s="2">
        <v>2040</v>
      </c>
      <c r="AS396" s="2" t="str">
        <f>IF(sum!A389="QU",sum!B389,"*")</f>
        <v>*</v>
      </c>
      <c r="AT396" s="2"/>
      <c r="AU396" s="2" t="str">
        <f>IF(sum!A389="QU",sum!H389,"*")</f>
        <v>*</v>
      </c>
      <c r="AX396" s="4" t="s">
        <v>186</v>
      </c>
      <c r="AY396" s="4" t="s">
        <v>187</v>
      </c>
      <c r="AZ396" s="4">
        <v>2040</v>
      </c>
      <c r="BA396" s="2" t="str">
        <f>IF(sum!A389="SA",sum!B389,"*")</f>
        <v>*</v>
      </c>
      <c r="BB396" s="2"/>
      <c r="BC396" s="2" t="str">
        <f>IF(sum!A389="SA",sum!H389,"*")</f>
        <v>*</v>
      </c>
    </row>
    <row r="397" spans="2:55">
      <c r="B397" s="2" t="s">
        <v>186</v>
      </c>
      <c r="C397" s="2" t="s">
        <v>187</v>
      </c>
      <c r="D397" s="2">
        <v>2040</v>
      </c>
      <c r="J397" s="2" t="s">
        <v>186</v>
      </c>
      <c r="K397" s="2" t="s">
        <v>187</v>
      </c>
      <c r="L397" s="2">
        <v>2040</v>
      </c>
      <c r="M397" s="2" t="str">
        <f>IF(sum!A390="AT",sum!B390,"*")</f>
        <v>*</v>
      </c>
      <c r="N397" s="2"/>
      <c r="O397" s="2" t="str">
        <f>IF(sum!A390="AT",sum!H390,"*")</f>
        <v>*</v>
      </c>
      <c r="R397" s="2" t="s">
        <v>186</v>
      </c>
      <c r="S397" s="2" t="s">
        <v>187</v>
      </c>
      <c r="T397" s="2">
        <v>2040</v>
      </c>
      <c r="U397" s="2" t="str">
        <f>IF(sum!A390="BC",sum!B390,"*")</f>
        <v>*</v>
      </c>
      <c r="V397" s="2"/>
      <c r="W397" s="2" t="str">
        <f>IF(sum!A390="BC",sum!H390,"*")</f>
        <v>*</v>
      </c>
      <c r="Z397" s="2" t="s">
        <v>186</v>
      </c>
      <c r="AA397" s="2" t="s">
        <v>187</v>
      </c>
      <c r="AB397" s="2">
        <v>2040</v>
      </c>
      <c r="AC397" s="2" t="str">
        <f>IF(sum!A390="MA",sum!B390,"*")</f>
        <v>R_ES-SH-AP_HET1</v>
      </c>
      <c r="AD397" s="2"/>
      <c r="AE397" s="2">
        <f>IF(sum!A390="MA",sum!H390,"*")</f>
        <v>0.0525722714557276</v>
      </c>
      <c r="AH397" s="2" t="s">
        <v>186</v>
      </c>
      <c r="AI397" s="2" t="s">
        <v>187</v>
      </c>
      <c r="AJ397" s="2">
        <v>2040</v>
      </c>
      <c r="AK397" s="2" t="str">
        <f>IF(sum!A390="ON",sum!B390,"*")</f>
        <v>*</v>
      </c>
      <c r="AL397" s="2"/>
      <c r="AM397" s="2" t="str">
        <f>IF(sum!A390="ON",sum!H390,"*")</f>
        <v>*</v>
      </c>
      <c r="AP397" s="4" t="s">
        <v>186</v>
      </c>
      <c r="AQ397" s="4" t="s">
        <v>187</v>
      </c>
      <c r="AR397" s="4">
        <v>2040</v>
      </c>
      <c r="AS397" s="2" t="str">
        <f>IF(sum!A390="QU",sum!B390,"*")</f>
        <v>*</v>
      </c>
      <c r="AT397" s="2"/>
      <c r="AU397" s="2" t="str">
        <f>IF(sum!A390="QU",sum!H390,"*")</f>
        <v>*</v>
      </c>
      <c r="AX397" s="2" t="s">
        <v>186</v>
      </c>
      <c r="AY397" s="2" t="s">
        <v>187</v>
      </c>
      <c r="AZ397" s="2">
        <v>2040</v>
      </c>
      <c r="BA397" s="2" t="str">
        <f>IF(sum!A390="SA",sum!B390,"*")</f>
        <v>*</v>
      </c>
      <c r="BB397" s="2"/>
      <c r="BC397" s="2" t="str">
        <f>IF(sum!A390="SA",sum!H390,"*")</f>
        <v>*</v>
      </c>
    </row>
    <row r="398" spans="2:55">
      <c r="B398" s="2" t="s">
        <v>186</v>
      </c>
      <c r="C398" s="2" t="s">
        <v>187</v>
      </c>
      <c r="D398" s="2">
        <v>2040</v>
      </c>
      <c r="J398" s="2" t="s">
        <v>186</v>
      </c>
      <c r="K398" s="2" t="s">
        <v>187</v>
      </c>
      <c r="L398" s="2">
        <v>2040</v>
      </c>
      <c r="M398" s="2" t="str">
        <f>IF(sum!A391="AT",sum!B391,"*")</f>
        <v>*</v>
      </c>
      <c r="N398" s="2"/>
      <c r="O398" s="2" t="str">
        <f>IF(sum!A391="AT",sum!H391,"*")</f>
        <v>*</v>
      </c>
      <c r="R398" s="2" t="s">
        <v>186</v>
      </c>
      <c r="S398" s="2" t="s">
        <v>187</v>
      </c>
      <c r="T398" s="2">
        <v>2040</v>
      </c>
      <c r="U398" s="2" t="str">
        <f>IF(sum!A391="BC",sum!B391,"*")</f>
        <v>*</v>
      </c>
      <c r="V398" s="2"/>
      <c r="W398" s="2" t="str">
        <f>IF(sum!A391="BC",sum!H391,"*")</f>
        <v>*</v>
      </c>
      <c r="Z398" s="2" t="s">
        <v>186</v>
      </c>
      <c r="AA398" s="2" t="s">
        <v>187</v>
      </c>
      <c r="AB398" s="2">
        <v>2040</v>
      </c>
      <c r="AC398" s="2" t="str">
        <f>IF(sum!A391="MA",sum!B391,"*")</f>
        <v>R_ES-SH-MOB_GAS_HE1</v>
      </c>
      <c r="AD398" s="2"/>
      <c r="AE398" s="2">
        <f>IF(sum!A391="MA",sum!H391,"*")</f>
        <v>0</v>
      </c>
      <c r="AH398" s="2" t="s">
        <v>186</v>
      </c>
      <c r="AI398" s="2" t="s">
        <v>187</v>
      </c>
      <c r="AJ398" s="2">
        <v>2040</v>
      </c>
      <c r="AK398" s="2" t="str">
        <f>IF(sum!A391="ON",sum!B391,"*")</f>
        <v>*</v>
      </c>
      <c r="AL398" s="2"/>
      <c r="AM398" s="2" t="str">
        <f>IF(sum!A391="ON",sum!H391,"*")</f>
        <v>*</v>
      </c>
      <c r="AP398" s="2" t="s">
        <v>186</v>
      </c>
      <c r="AQ398" s="2" t="s">
        <v>187</v>
      </c>
      <c r="AR398" s="2">
        <v>2040</v>
      </c>
      <c r="AS398" s="2" t="str">
        <f>IF(sum!A391="QU",sum!B391,"*")</f>
        <v>*</v>
      </c>
      <c r="AT398" s="2"/>
      <c r="AU398" s="2" t="str">
        <f>IF(sum!A391="QU",sum!H391,"*")</f>
        <v>*</v>
      </c>
      <c r="AX398" s="2" t="s">
        <v>186</v>
      </c>
      <c r="AY398" s="2" t="s">
        <v>187</v>
      </c>
      <c r="AZ398" s="2">
        <v>2040</v>
      </c>
      <c r="BA398" s="2" t="str">
        <f>IF(sum!A391="SA",sum!B391,"*")</f>
        <v>*</v>
      </c>
      <c r="BB398" s="2"/>
      <c r="BC398" s="2" t="str">
        <f>IF(sum!A391="SA",sum!H391,"*")</f>
        <v>*</v>
      </c>
    </row>
    <row r="399" spans="2:55">
      <c r="B399" s="4" t="s">
        <v>186</v>
      </c>
      <c r="C399" s="4" t="s">
        <v>187</v>
      </c>
      <c r="D399" s="4">
        <v>2040</v>
      </c>
      <c r="J399" s="4" t="s">
        <v>186</v>
      </c>
      <c r="K399" s="4" t="s">
        <v>187</v>
      </c>
      <c r="L399" s="4">
        <v>2040</v>
      </c>
      <c r="M399" s="2" t="str">
        <f>IF(sum!A392="AT",sum!B392,"*")</f>
        <v>*</v>
      </c>
      <c r="N399" s="2"/>
      <c r="O399" s="2" t="str">
        <f>IF(sum!A392="AT",sum!H392,"*")</f>
        <v>*</v>
      </c>
      <c r="R399" s="4" t="s">
        <v>186</v>
      </c>
      <c r="S399" s="4" t="s">
        <v>187</v>
      </c>
      <c r="T399" s="4">
        <v>2040</v>
      </c>
      <c r="U399" s="2" t="str">
        <f>IF(sum!A392="BC",sum!B392,"*")</f>
        <v>*</v>
      </c>
      <c r="V399" s="2"/>
      <c r="W399" s="2" t="str">
        <f>IF(sum!A392="BC",sum!H392,"*")</f>
        <v>*</v>
      </c>
      <c r="Z399" s="4" t="s">
        <v>186</v>
      </c>
      <c r="AA399" s="4" t="s">
        <v>187</v>
      </c>
      <c r="AB399" s="4">
        <v>2040</v>
      </c>
      <c r="AC399" s="2" t="str">
        <f>IF(sum!A392="MA",sum!B392,"*")</f>
        <v>R_ES-SH-MOB_HET1</v>
      </c>
      <c r="AD399" s="2"/>
      <c r="AE399" s="2">
        <f>IF(sum!A392="MA",sum!H392,"*")</f>
        <v>0</v>
      </c>
      <c r="AH399" s="4" t="s">
        <v>186</v>
      </c>
      <c r="AI399" s="4" t="s">
        <v>187</v>
      </c>
      <c r="AJ399" s="4">
        <v>2040</v>
      </c>
      <c r="AK399" s="2" t="str">
        <f>IF(sum!A392="ON",sum!B392,"*")</f>
        <v>*</v>
      </c>
      <c r="AL399" s="2"/>
      <c r="AM399" s="2" t="str">
        <f>IF(sum!A392="ON",sum!H392,"*")</f>
        <v>*</v>
      </c>
      <c r="AP399" s="4" t="s">
        <v>186</v>
      </c>
      <c r="AQ399" s="4" t="s">
        <v>187</v>
      </c>
      <c r="AR399" s="4">
        <v>2040</v>
      </c>
      <c r="AS399" s="2" t="str">
        <f>IF(sum!A392="QU",sum!B392,"*")</f>
        <v>*</v>
      </c>
      <c r="AT399" s="2"/>
      <c r="AU399" s="2" t="str">
        <f>IF(sum!A392="QU",sum!H392,"*")</f>
        <v>*</v>
      </c>
      <c r="AX399" s="4" t="s">
        <v>186</v>
      </c>
      <c r="AY399" s="4" t="s">
        <v>187</v>
      </c>
      <c r="AZ399" s="4">
        <v>2040</v>
      </c>
      <c r="BA399" s="2" t="str">
        <f>IF(sum!A392="SA",sum!B392,"*")</f>
        <v>*</v>
      </c>
      <c r="BB399" s="2"/>
      <c r="BC399" s="2" t="str">
        <f>IF(sum!A392="SA",sum!H392,"*")</f>
        <v>*</v>
      </c>
    </row>
    <row r="400" spans="2:55">
      <c r="B400" s="2" t="s">
        <v>186</v>
      </c>
      <c r="C400" s="2" t="s">
        <v>187</v>
      </c>
      <c r="D400" s="2">
        <v>2040</v>
      </c>
      <c r="J400" s="2" t="s">
        <v>186</v>
      </c>
      <c r="K400" s="2" t="s">
        <v>187</v>
      </c>
      <c r="L400" s="2">
        <v>2040</v>
      </c>
      <c r="M400" s="2" t="str">
        <f>IF(sum!A393="AT",sum!B393,"*")</f>
        <v>*</v>
      </c>
      <c r="N400" s="2"/>
      <c r="O400" s="2" t="str">
        <f>IF(sum!A393="AT",sum!H393,"*")</f>
        <v>*</v>
      </c>
      <c r="R400" s="2" t="s">
        <v>186</v>
      </c>
      <c r="S400" s="2" t="s">
        <v>187</v>
      </c>
      <c r="T400" s="2">
        <v>2040</v>
      </c>
      <c r="U400" s="2" t="str">
        <f>IF(sum!A393="BC",sum!B393,"*")</f>
        <v>*</v>
      </c>
      <c r="V400" s="2"/>
      <c r="W400" s="2" t="str">
        <f>IF(sum!A393="BC",sum!H393,"*")</f>
        <v>*</v>
      </c>
      <c r="Z400" s="2" t="s">
        <v>186</v>
      </c>
      <c r="AA400" s="2" t="s">
        <v>187</v>
      </c>
      <c r="AB400" s="2">
        <v>2040</v>
      </c>
      <c r="AC400" s="2" t="str">
        <f>IF(sum!A393="MA",sum!B393,"*")</f>
        <v>R_ES-SH-SA_ELC1</v>
      </c>
      <c r="AD400" s="2"/>
      <c r="AE400" s="2">
        <f>IF(sum!A393="MA",sum!H393,"*")</f>
        <v>0</v>
      </c>
      <c r="AH400" s="2" t="s">
        <v>186</v>
      </c>
      <c r="AI400" s="2" t="s">
        <v>187</v>
      </c>
      <c r="AJ400" s="2">
        <v>2040</v>
      </c>
      <c r="AK400" s="2" t="str">
        <f>IF(sum!A393="ON",sum!B393,"*")</f>
        <v>*</v>
      </c>
      <c r="AL400" s="2"/>
      <c r="AM400" s="2" t="str">
        <f>IF(sum!A393="ON",sum!H393,"*")</f>
        <v>*</v>
      </c>
      <c r="AP400" s="2" t="s">
        <v>186</v>
      </c>
      <c r="AQ400" s="2" t="s">
        <v>187</v>
      </c>
      <c r="AR400" s="2">
        <v>2040</v>
      </c>
      <c r="AS400" s="2" t="str">
        <f>IF(sum!A393="QU",sum!B393,"*")</f>
        <v>*</v>
      </c>
      <c r="AT400" s="2"/>
      <c r="AU400" s="2" t="str">
        <f>IF(sum!A393="QU",sum!H393,"*")</f>
        <v>*</v>
      </c>
      <c r="AX400" s="2" t="s">
        <v>186</v>
      </c>
      <c r="AY400" s="2" t="s">
        <v>187</v>
      </c>
      <c r="AZ400" s="2">
        <v>2040</v>
      </c>
      <c r="BA400" s="2" t="str">
        <f>IF(sum!A393="SA",sum!B393,"*")</f>
        <v>*</v>
      </c>
      <c r="BB400" s="2"/>
      <c r="BC400" s="2" t="str">
        <f>IF(sum!A393="SA",sum!H393,"*")</f>
        <v>*</v>
      </c>
    </row>
    <row r="401" spans="2:55">
      <c r="B401" s="2" t="s">
        <v>186</v>
      </c>
      <c r="C401" s="2" t="s">
        <v>187</v>
      </c>
      <c r="D401" s="2">
        <v>2040</v>
      </c>
      <c r="J401" s="2" t="s">
        <v>186</v>
      </c>
      <c r="K401" s="2" t="s">
        <v>187</v>
      </c>
      <c r="L401" s="2">
        <v>2040</v>
      </c>
      <c r="M401" s="2" t="str">
        <f>IF(sum!A394="AT",sum!B394,"*")</f>
        <v>*</v>
      </c>
      <c r="N401" s="2"/>
      <c r="O401" s="2" t="str">
        <f>IF(sum!A394="AT",sum!H394,"*")</f>
        <v>*</v>
      </c>
      <c r="R401" s="2" t="s">
        <v>186</v>
      </c>
      <c r="S401" s="2" t="s">
        <v>187</v>
      </c>
      <c r="T401" s="2">
        <v>2040</v>
      </c>
      <c r="U401" s="2" t="str">
        <f>IF(sum!A394="BC",sum!B394,"*")</f>
        <v>*</v>
      </c>
      <c r="V401" s="2"/>
      <c r="W401" s="2" t="str">
        <f>IF(sum!A394="BC",sum!H394,"*")</f>
        <v>*</v>
      </c>
      <c r="Z401" s="2" t="s">
        <v>186</v>
      </c>
      <c r="AA401" s="2" t="s">
        <v>187</v>
      </c>
      <c r="AB401" s="2">
        <v>2040</v>
      </c>
      <c r="AC401" s="2" t="str">
        <f>IF(sum!A394="MA",sum!B394,"*")</f>
        <v>R_ES-SH-SA_HET1</v>
      </c>
      <c r="AD401" s="2"/>
      <c r="AE401" s="2">
        <f>IF(sum!A394="MA",sum!H394,"*")</f>
        <v>0.0262983293868429</v>
      </c>
      <c r="AH401" s="2" t="s">
        <v>186</v>
      </c>
      <c r="AI401" s="2" t="s">
        <v>187</v>
      </c>
      <c r="AJ401" s="2">
        <v>2040</v>
      </c>
      <c r="AK401" s="2" t="str">
        <f>IF(sum!A394="ON",sum!B394,"*")</f>
        <v>*</v>
      </c>
      <c r="AL401" s="2"/>
      <c r="AM401" s="2" t="str">
        <f>IF(sum!A394="ON",sum!H394,"*")</f>
        <v>*</v>
      </c>
      <c r="AP401" s="4" t="s">
        <v>186</v>
      </c>
      <c r="AQ401" s="4" t="s">
        <v>187</v>
      </c>
      <c r="AR401" s="4">
        <v>2040</v>
      </c>
      <c r="AS401" s="2" t="str">
        <f>IF(sum!A394="QU",sum!B394,"*")</f>
        <v>*</v>
      </c>
      <c r="AT401" s="2"/>
      <c r="AU401" s="2" t="str">
        <f>IF(sum!A394="QU",sum!H394,"*")</f>
        <v>*</v>
      </c>
      <c r="AX401" s="2" t="s">
        <v>186</v>
      </c>
      <c r="AY401" s="2" t="s">
        <v>187</v>
      </c>
      <c r="AZ401" s="2">
        <v>2040</v>
      </c>
      <c r="BA401" s="2" t="str">
        <f>IF(sum!A394="SA",sum!B394,"*")</f>
        <v>*</v>
      </c>
      <c r="BB401" s="2"/>
      <c r="BC401" s="2" t="str">
        <f>IF(sum!A394="SA",sum!H394,"*")</f>
        <v>*</v>
      </c>
    </row>
    <row r="402" spans="2:55">
      <c r="B402" s="4" t="s">
        <v>186</v>
      </c>
      <c r="C402" s="4" t="s">
        <v>187</v>
      </c>
      <c r="D402" s="4">
        <v>2040</v>
      </c>
      <c r="J402" s="4" t="s">
        <v>186</v>
      </c>
      <c r="K402" s="4" t="s">
        <v>187</v>
      </c>
      <c r="L402" s="4">
        <v>2040</v>
      </c>
      <c r="M402" s="2" t="str">
        <f>IF(sum!A395="AT",sum!B395,"*")</f>
        <v>*</v>
      </c>
      <c r="N402" s="2"/>
      <c r="O402" s="2" t="str">
        <f>IF(sum!A395="AT",sum!H395,"*")</f>
        <v>*</v>
      </c>
      <c r="R402" s="4" t="s">
        <v>186</v>
      </c>
      <c r="S402" s="4" t="s">
        <v>187</v>
      </c>
      <c r="T402" s="4">
        <v>2040</v>
      </c>
      <c r="U402" s="2" t="str">
        <f>IF(sum!A395="BC",sum!B395,"*")</f>
        <v>*</v>
      </c>
      <c r="V402" s="2"/>
      <c r="W402" s="2" t="str">
        <f>IF(sum!A395="BC",sum!H395,"*")</f>
        <v>*</v>
      </c>
      <c r="Z402" s="4" t="s">
        <v>186</v>
      </c>
      <c r="AA402" s="4" t="s">
        <v>187</v>
      </c>
      <c r="AB402" s="4">
        <v>2040</v>
      </c>
      <c r="AC402" s="2" t="str">
        <f>IF(sum!A395="MA",sum!B395,"*")</f>
        <v>R_ES-SH-SD_ELC1</v>
      </c>
      <c r="AD402" s="2"/>
      <c r="AE402" s="2">
        <f>IF(sum!A395="MA",sum!H395,"*")</f>
        <v>0.000664782106426897</v>
      </c>
      <c r="AH402" s="4" t="s">
        <v>186</v>
      </c>
      <c r="AI402" s="4" t="s">
        <v>187</v>
      </c>
      <c r="AJ402" s="4">
        <v>2040</v>
      </c>
      <c r="AK402" s="2" t="str">
        <f>IF(sum!A395="ON",sum!B395,"*")</f>
        <v>*</v>
      </c>
      <c r="AL402" s="2"/>
      <c r="AM402" s="2" t="str">
        <f>IF(sum!A395="ON",sum!H395,"*")</f>
        <v>*</v>
      </c>
      <c r="AP402" s="2" t="s">
        <v>186</v>
      </c>
      <c r="AQ402" s="2" t="s">
        <v>187</v>
      </c>
      <c r="AR402" s="2">
        <v>2040</v>
      </c>
      <c r="AS402" s="2" t="str">
        <f>IF(sum!A395="QU",sum!B395,"*")</f>
        <v>*</v>
      </c>
      <c r="AT402" s="2"/>
      <c r="AU402" s="2" t="str">
        <f>IF(sum!A395="QU",sum!H395,"*")</f>
        <v>*</v>
      </c>
      <c r="AX402" s="4" t="s">
        <v>186</v>
      </c>
      <c r="AY402" s="4" t="s">
        <v>187</v>
      </c>
      <c r="AZ402" s="4">
        <v>2040</v>
      </c>
      <c r="BA402" s="2" t="str">
        <f>IF(sum!A395="SA",sum!B395,"*")</f>
        <v>*</v>
      </c>
      <c r="BB402" s="2"/>
      <c r="BC402" s="2" t="str">
        <f>IF(sum!A395="SA",sum!H395,"*")</f>
        <v>*</v>
      </c>
    </row>
    <row r="403" spans="2:55">
      <c r="B403" s="2" t="s">
        <v>186</v>
      </c>
      <c r="C403" s="2" t="s">
        <v>187</v>
      </c>
      <c r="D403" s="2">
        <v>2040</v>
      </c>
      <c r="J403" s="2" t="s">
        <v>186</v>
      </c>
      <c r="K403" s="2" t="s">
        <v>187</v>
      </c>
      <c r="L403" s="2">
        <v>2040</v>
      </c>
      <c r="M403" s="2" t="str">
        <f>IF(sum!A396="AT",sum!B396,"*")</f>
        <v>*</v>
      </c>
      <c r="N403" s="2"/>
      <c r="O403" s="2" t="str">
        <f>IF(sum!A396="AT",sum!H396,"*")</f>
        <v>*</v>
      </c>
      <c r="R403" s="2" t="s">
        <v>186</v>
      </c>
      <c r="S403" s="2" t="s">
        <v>187</v>
      </c>
      <c r="T403" s="2">
        <v>2040</v>
      </c>
      <c r="U403" s="2" t="str">
        <f>IF(sum!A396="BC",sum!B396,"*")</f>
        <v>*</v>
      </c>
      <c r="V403" s="2"/>
      <c r="W403" s="2" t="str">
        <f>IF(sum!A396="BC",sum!H396,"*")</f>
        <v>*</v>
      </c>
      <c r="Z403" s="2" t="s">
        <v>186</v>
      </c>
      <c r="AA403" s="2" t="s">
        <v>187</v>
      </c>
      <c r="AB403" s="2">
        <v>2040</v>
      </c>
      <c r="AC403" s="2" t="str">
        <f>IF(sum!A396="MA",sum!B396,"*")</f>
        <v>R_ES-SH-SD_GAS_HE1</v>
      </c>
      <c r="AD403" s="2"/>
      <c r="AE403" s="2">
        <f>IF(sum!A396="MA",sum!H396,"*")</f>
        <v>0</v>
      </c>
      <c r="AH403" s="2" t="s">
        <v>186</v>
      </c>
      <c r="AI403" s="2" t="s">
        <v>187</v>
      </c>
      <c r="AJ403" s="2">
        <v>2040</v>
      </c>
      <c r="AK403" s="2" t="str">
        <f>IF(sum!A396="ON",sum!B396,"*")</f>
        <v>*</v>
      </c>
      <c r="AL403" s="2"/>
      <c r="AM403" s="2" t="str">
        <f>IF(sum!A396="ON",sum!H396,"*")</f>
        <v>*</v>
      </c>
      <c r="AP403" s="4" t="s">
        <v>186</v>
      </c>
      <c r="AQ403" s="4" t="s">
        <v>187</v>
      </c>
      <c r="AR403" s="4">
        <v>2040</v>
      </c>
      <c r="AS403" s="2" t="str">
        <f>IF(sum!A396="QU",sum!B396,"*")</f>
        <v>*</v>
      </c>
      <c r="AT403" s="2"/>
      <c r="AU403" s="2" t="str">
        <f>IF(sum!A396="QU",sum!H396,"*")</f>
        <v>*</v>
      </c>
      <c r="AX403" s="2" t="s">
        <v>186</v>
      </c>
      <c r="AY403" s="2" t="s">
        <v>187</v>
      </c>
      <c r="AZ403" s="2">
        <v>2040</v>
      </c>
      <c r="BA403" s="2" t="str">
        <f>IF(sum!A396="SA",sum!B396,"*")</f>
        <v>*</v>
      </c>
      <c r="BB403" s="2"/>
      <c r="BC403" s="2" t="str">
        <f>IF(sum!A396="SA",sum!H396,"*")</f>
        <v>*</v>
      </c>
    </row>
    <row r="404" spans="2:55">
      <c r="B404" s="2" t="s">
        <v>186</v>
      </c>
      <c r="C404" s="2" t="s">
        <v>187</v>
      </c>
      <c r="D404" s="2">
        <v>2040</v>
      </c>
      <c r="J404" s="2" t="s">
        <v>186</v>
      </c>
      <c r="K404" s="2" t="s">
        <v>187</v>
      </c>
      <c r="L404" s="2">
        <v>2040</v>
      </c>
      <c r="M404" s="2" t="str">
        <f>IF(sum!A397="AT",sum!B397,"*")</f>
        <v>*</v>
      </c>
      <c r="N404" s="2"/>
      <c r="O404" s="2" t="str">
        <f>IF(sum!A397="AT",sum!H397,"*")</f>
        <v>*</v>
      </c>
      <c r="R404" s="2" t="s">
        <v>186</v>
      </c>
      <c r="S404" s="2" t="s">
        <v>187</v>
      </c>
      <c r="T404" s="2">
        <v>2040</v>
      </c>
      <c r="U404" s="2" t="str">
        <f>IF(sum!A397="BC",sum!B397,"*")</f>
        <v>*</v>
      </c>
      <c r="V404" s="2"/>
      <c r="W404" s="2" t="str">
        <f>IF(sum!A397="BC",sum!H397,"*")</f>
        <v>*</v>
      </c>
      <c r="Z404" s="2" t="s">
        <v>186</v>
      </c>
      <c r="AA404" s="2" t="s">
        <v>187</v>
      </c>
      <c r="AB404" s="2">
        <v>2040</v>
      </c>
      <c r="AC404" s="2" t="str">
        <f>IF(sum!A397="MA",sum!B397,"*")</f>
        <v>R_ES-SH-SD_HET1</v>
      </c>
      <c r="AD404" s="2"/>
      <c r="AE404" s="2">
        <f>IF(sum!A397="MA",sum!H397,"*")</f>
        <v>0</v>
      </c>
      <c r="AH404" s="2" t="s">
        <v>186</v>
      </c>
      <c r="AI404" s="2" t="s">
        <v>187</v>
      </c>
      <c r="AJ404" s="2">
        <v>2040</v>
      </c>
      <c r="AK404" s="2" t="str">
        <f>IF(sum!A397="ON",sum!B397,"*")</f>
        <v>*</v>
      </c>
      <c r="AL404" s="2"/>
      <c r="AM404" s="2" t="str">
        <f>IF(sum!A397="ON",sum!H397,"*")</f>
        <v>*</v>
      </c>
      <c r="AP404" s="2" t="s">
        <v>186</v>
      </c>
      <c r="AQ404" s="2" t="s">
        <v>187</v>
      </c>
      <c r="AR404" s="2">
        <v>2040</v>
      </c>
      <c r="AS404" s="2" t="str">
        <f>IF(sum!A397="QU",sum!B397,"*")</f>
        <v>*</v>
      </c>
      <c r="AT404" s="2"/>
      <c r="AU404" s="2" t="str">
        <f>IF(sum!A397="QU",sum!H397,"*")</f>
        <v>*</v>
      </c>
      <c r="AX404" s="2" t="s">
        <v>186</v>
      </c>
      <c r="AY404" s="2" t="s">
        <v>187</v>
      </c>
      <c r="AZ404" s="2">
        <v>2040</v>
      </c>
      <c r="BA404" s="2" t="str">
        <f>IF(sum!A397="SA",sum!B397,"*")</f>
        <v>*</v>
      </c>
      <c r="BB404" s="2"/>
      <c r="BC404" s="2" t="str">
        <f>IF(sum!A397="SA",sum!H397,"*")</f>
        <v>*</v>
      </c>
    </row>
    <row r="405" spans="2:55">
      <c r="B405" s="4" t="s">
        <v>186</v>
      </c>
      <c r="C405" s="4" t="s">
        <v>187</v>
      </c>
      <c r="D405" s="4">
        <v>2040</v>
      </c>
      <c r="J405" s="4" t="s">
        <v>186</v>
      </c>
      <c r="K405" s="4" t="s">
        <v>187</v>
      </c>
      <c r="L405" s="4">
        <v>2040</v>
      </c>
      <c r="M405" s="2" t="str">
        <f>IF(sum!A398="AT",sum!B398,"*")</f>
        <v>*</v>
      </c>
      <c r="N405" s="2"/>
      <c r="O405" s="2" t="str">
        <f>IF(sum!A398="AT",sum!H398,"*")</f>
        <v>*</v>
      </c>
      <c r="R405" s="4" t="s">
        <v>186</v>
      </c>
      <c r="S405" s="4" t="s">
        <v>187</v>
      </c>
      <c r="T405" s="4">
        <v>2040</v>
      </c>
      <c r="U405" s="2" t="str">
        <f>IF(sum!A398="BC",sum!B398,"*")</f>
        <v>*</v>
      </c>
      <c r="V405" s="2"/>
      <c r="W405" s="2" t="str">
        <f>IF(sum!A398="BC",sum!H398,"*")</f>
        <v>*</v>
      </c>
      <c r="Z405" s="4" t="s">
        <v>186</v>
      </c>
      <c r="AA405" s="4" t="s">
        <v>187</v>
      </c>
      <c r="AB405" s="4">
        <v>2040</v>
      </c>
      <c r="AC405" s="2" t="str">
        <f>IF(sum!A398="MA",sum!B398,"*")</f>
        <v>R_ES-WH-AP_COAPRO1</v>
      </c>
      <c r="AD405" s="2"/>
      <c r="AE405" s="2">
        <f>IF(sum!A398="MA",sum!H398,"*")</f>
        <v>0</v>
      </c>
      <c r="AH405" s="4" t="s">
        <v>186</v>
      </c>
      <c r="AI405" s="4" t="s">
        <v>187</v>
      </c>
      <c r="AJ405" s="4">
        <v>2040</v>
      </c>
      <c r="AK405" s="2" t="str">
        <f>IF(sum!A398="ON",sum!B398,"*")</f>
        <v>*</v>
      </c>
      <c r="AL405" s="2"/>
      <c r="AM405" s="2" t="str">
        <f>IF(sum!A398="ON",sum!H398,"*")</f>
        <v>*</v>
      </c>
      <c r="AP405" s="4" t="s">
        <v>186</v>
      </c>
      <c r="AQ405" s="4" t="s">
        <v>187</v>
      </c>
      <c r="AR405" s="4">
        <v>2040</v>
      </c>
      <c r="AS405" s="2" t="str">
        <f>IF(sum!A398="QU",sum!B398,"*")</f>
        <v>*</v>
      </c>
      <c r="AT405" s="2"/>
      <c r="AU405" s="2" t="str">
        <f>IF(sum!A398="QU",sum!H398,"*")</f>
        <v>*</v>
      </c>
      <c r="AX405" s="4" t="s">
        <v>186</v>
      </c>
      <c r="AY405" s="4" t="s">
        <v>187</v>
      </c>
      <c r="AZ405" s="4">
        <v>2040</v>
      </c>
      <c r="BA405" s="2" t="str">
        <f>IF(sum!A398="SA",sum!B398,"*")</f>
        <v>*</v>
      </c>
      <c r="BB405" s="2"/>
      <c r="BC405" s="2" t="str">
        <f>IF(sum!A398="SA",sum!H398,"*")</f>
        <v>*</v>
      </c>
    </row>
    <row r="406" spans="2:55">
      <c r="B406" s="2" t="s">
        <v>186</v>
      </c>
      <c r="C406" s="2" t="s">
        <v>187</v>
      </c>
      <c r="D406" s="2">
        <v>2040</v>
      </c>
      <c r="J406" s="2" t="s">
        <v>186</v>
      </c>
      <c r="K406" s="2" t="s">
        <v>187</v>
      </c>
      <c r="L406" s="2">
        <v>2040</v>
      </c>
      <c r="M406" s="2" t="str">
        <f>IF(sum!A399="AT",sum!B399,"*")</f>
        <v>*</v>
      </c>
      <c r="N406" s="2"/>
      <c r="O406" s="2" t="str">
        <f>IF(sum!A399="AT",sum!H399,"*")</f>
        <v>*</v>
      </c>
      <c r="R406" s="2" t="s">
        <v>186</v>
      </c>
      <c r="S406" s="2" t="s">
        <v>187</v>
      </c>
      <c r="T406" s="2">
        <v>2040</v>
      </c>
      <c r="U406" s="2" t="str">
        <f>IF(sum!A399="BC",sum!B399,"*")</f>
        <v>*</v>
      </c>
      <c r="V406" s="2"/>
      <c r="W406" s="2" t="str">
        <f>IF(sum!A399="BC",sum!H399,"*")</f>
        <v>*</v>
      </c>
      <c r="Z406" s="2" t="s">
        <v>186</v>
      </c>
      <c r="AA406" s="2" t="s">
        <v>187</v>
      </c>
      <c r="AB406" s="2">
        <v>2040</v>
      </c>
      <c r="AC406" s="2" t="str">
        <f>IF(sum!A399="MA",sum!B399,"*")</f>
        <v>R_ES-WH-AP_GAS1</v>
      </c>
      <c r="AD406" s="2"/>
      <c r="AE406" s="2">
        <f>IF(sum!A399="MA",sum!H399,"*")</f>
        <v>0</v>
      </c>
      <c r="AH406" s="2" t="s">
        <v>186</v>
      </c>
      <c r="AI406" s="2" t="s">
        <v>187</v>
      </c>
      <c r="AJ406" s="2">
        <v>2040</v>
      </c>
      <c r="AK406" s="2" t="str">
        <f>IF(sum!A399="ON",sum!B399,"*")</f>
        <v>*</v>
      </c>
      <c r="AL406" s="2"/>
      <c r="AM406" s="2" t="str">
        <f>IF(sum!A399="ON",sum!H399,"*")</f>
        <v>*</v>
      </c>
      <c r="AP406" s="2" t="s">
        <v>186</v>
      </c>
      <c r="AQ406" s="2" t="s">
        <v>187</v>
      </c>
      <c r="AR406" s="2">
        <v>2040</v>
      </c>
      <c r="AS406" s="2" t="str">
        <f>IF(sum!A399="QU",sum!B399,"*")</f>
        <v>*</v>
      </c>
      <c r="AT406" s="2"/>
      <c r="AU406" s="2" t="str">
        <f>IF(sum!A399="QU",sum!H399,"*")</f>
        <v>*</v>
      </c>
      <c r="AX406" s="2" t="s">
        <v>186</v>
      </c>
      <c r="AY406" s="2" t="s">
        <v>187</v>
      </c>
      <c r="AZ406" s="2">
        <v>2040</v>
      </c>
      <c r="BA406" s="2" t="str">
        <f>IF(sum!A399="SA",sum!B399,"*")</f>
        <v>*</v>
      </c>
      <c r="BB406" s="2"/>
      <c r="BC406" s="2" t="str">
        <f>IF(sum!A399="SA",sum!H399,"*")</f>
        <v>*</v>
      </c>
    </row>
    <row r="407" spans="2:55">
      <c r="B407" s="2" t="s">
        <v>186</v>
      </c>
      <c r="C407" s="2" t="s">
        <v>187</v>
      </c>
      <c r="D407" s="2">
        <v>2040</v>
      </c>
      <c r="J407" s="2" t="s">
        <v>186</v>
      </c>
      <c r="K407" s="2" t="s">
        <v>187</v>
      </c>
      <c r="L407" s="2">
        <v>2040</v>
      </c>
      <c r="M407" s="2" t="str">
        <f>IF(sum!A400="AT",sum!B400,"*")</f>
        <v>*</v>
      </c>
      <c r="N407" s="2"/>
      <c r="O407" s="2" t="str">
        <f>IF(sum!A400="AT",sum!H400,"*")</f>
        <v>*</v>
      </c>
      <c r="R407" s="2" t="s">
        <v>186</v>
      </c>
      <c r="S407" s="2" t="s">
        <v>187</v>
      </c>
      <c r="T407" s="2">
        <v>2040</v>
      </c>
      <c r="U407" s="2" t="str">
        <f>IF(sum!A400="BC",sum!B400,"*")</f>
        <v>*</v>
      </c>
      <c r="V407" s="2"/>
      <c r="W407" s="2" t="str">
        <f>IF(sum!A400="BC",sum!H400,"*")</f>
        <v>*</v>
      </c>
      <c r="Z407" s="2" t="s">
        <v>186</v>
      </c>
      <c r="AA407" s="2" t="s">
        <v>187</v>
      </c>
      <c r="AB407" s="2">
        <v>2040</v>
      </c>
      <c r="AC407" s="2" t="str">
        <f>IF(sum!A400="MA",sum!B400,"*")</f>
        <v>R_ES-WH-AP_STEAM1</v>
      </c>
      <c r="AD407" s="2"/>
      <c r="AE407" s="2">
        <f>IF(sum!A400="MA",sum!H400,"*")</f>
        <v>0.092226510801592</v>
      </c>
      <c r="AH407" s="2" t="s">
        <v>186</v>
      </c>
      <c r="AI407" s="2" t="s">
        <v>187</v>
      </c>
      <c r="AJ407" s="2">
        <v>2040</v>
      </c>
      <c r="AK407" s="2" t="str">
        <f>IF(sum!A400="ON",sum!B400,"*")</f>
        <v>*</v>
      </c>
      <c r="AL407" s="2"/>
      <c r="AM407" s="2" t="str">
        <f>IF(sum!A400="ON",sum!H400,"*")</f>
        <v>*</v>
      </c>
      <c r="AP407" s="4" t="s">
        <v>186</v>
      </c>
      <c r="AQ407" s="4" t="s">
        <v>187</v>
      </c>
      <c r="AR407" s="4">
        <v>2040</v>
      </c>
      <c r="AS407" s="2" t="str">
        <f>IF(sum!A400="QU",sum!B400,"*")</f>
        <v>*</v>
      </c>
      <c r="AT407" s="2"/>
      <c r="AU407" s="2" t="str">
        <f>IF(sum!A400="QU",sum!H400,"*")</f>
        <v>*</v>
      </c>
      <c r="AX407" s="2" t="s">
        <v>186</v>
      </c>
      <c r="AY407" s="2" t="s">
        <v>187</v>
      </c>
      <c r="AZ407" s="2">
        <v>2040</v>
      </c>
      <c r="BA407" s="2" t="str">
        <f>IF(sum!A400="SA",sum!B400,"*")</f>
        <v>*</v>
      </c>
      <c r="BB407" s="2"/>
      <c r="BC407" s="2" t="str">
        <f>IF(sum!A400="SA",sum!H400,"*")</f>
        <v>*</v>
      </c>
    </row>
    <row r="408" spans="2:55">
      <c r="B408" s="4" t="s">
        <v>186</v>
      </c>
      <c r="C408" s="4" t="s">
        <v>187</v>
      </c>
      <c r="D408" s="4">
        <v>2040</v>
      </c>
      <c r="J408" s="4" t="s">
        <v>186</v>
      </c>
      <c r="K408" s="4" t="s">
        <v>187</v>
      </c>
      <c r="L408" s="4">
        <v>2040</v>
      </c>
      <c r="M408" s="2" t="str">
        <f>IF(sum!A401="AT",sum!B401,"*")</f>
        <v>*</v>
      </c>
      <c r="N408" s="2"/>
      <c r="O408" s="2" t="str">
        <f>IF(sum!A401="AT",sum!H401,"*")</f>
        <v>*</v>
      </c>
      <c r="R408" s="4" t="s">
        <v>186</v>
      </c>
      <c r="S408" s="4" t="s">
        <v>187</v>
      </c>
      <c r="T408" s="4">
        <v>2040</v>
      </c>
      <c r="U408" s="2" t="str">
        <f>IF(sum!A401="BC",sum!B401,"*")</f>
        <v>*</v>
      </c>
      <c r="V408" s="2"/>
      <c r="W408" s="2" t="str">
        <f>IF(sum!A401="BC",sum!H401,"*")</f>
        <v>*</v>
      </c>
      <c r="Z408" s="4" t="s">
        <v>186</v>
      </c>
      <c r="AA408" s="4" t="s">
        <v>187</v>
      </c>
      <c r="AB408" s="4">
        <v>2040</v>
      </c>
      <c r="AC408" s="2" t="str">
        <f>IF(sum!A401="MA",sum!B401,"*")</f>
        <v>R_ES-WH-MOB_COAPRO1</v>
      </c>
      <c r="AD408" s="2"/>
      <c r="AE408" s="2">
        <f>IF(sum!A401="MA",sum!H401,"*")</f>
        <v>0</v>
      </c>
      <c r="AH408" s="4" t="s">
        <v>186</v>
      </c>
      <c r="AI408" s="4" t="s">
        <v>187</v>
      </c>
      <c r="AJ408" s="4">
        <v>2040</v>
      </c>
      <c r="AK408" s="2" t="str">
        <f>IF(sum!A401="ON",sum!B401,"*")</f>
        <v>*</v>
      </c>
      <c r="AL408" s="2"/>
      <c r="AM408" s="2" t="str">
        <f>IF(sum!A401="ON",sum!H401,"*")</f>
        <v>*</v>
      </c>
      <c r="AP408" s="2" t="s">
        <v>186</v>
      </c>
      <c r="AQ408" s="2" t="s">
        <v>187</v>
      </c>
      <c r="AR408" s="2">
        <v>2040</v>
      </c>
      <c r="AS408" s="2" t="str">
        <f>IF(sum!A401="QU",sum!B401,"*")</f>
        <v>*</v>
      </c>
      <c r="AT408" s="2"/>
      <c r="AU408" s="2" t="str">
        <f>IF(sum!A401="QU",sum!H401,"*")</f>
        <v>*</v>
      </c>
      <c r="AX408" s="4" t="s">
        <v>186</v>
      </c>
      <c r="AY408" s="4" t="s">
        <v>187</v>
      </c>
      <c r="AZ408" s="4">
        <v>2040</v>
      </c>
      <c r="BA408" s="2" t="str">
        <f>IF(sum!A401="SA",sum!B401,"*")</f>
        <v>*</v>
      </c>
      <c r="BB408" s="2"/>
      <c r="BC408" s="2" t="str">
        <f>IF(sum!A401="SA",sum!H401,"*")</f>
        <v>*</v>
      </c>
    </row>
    <row r="409" spans="2:55">
      <c r="B409" s="2" t="s">
        <v>186</v>
      </c>
      <c r="C409" s="2" t="s">
        <v>187</v>
      </c>
      <c r="D409" s="2">
        <v>2040</v>
      </c>
      <c r="J409" s="2" t="s">
        <v>186</v>
      </c>
      <c r="K409" s="2" t="s">
        <v>187</v>
      </c>
      <c r="L409" s="2">
        <v>2040</v>
      </c>
      <c r="M409" s="2" t="str">
        <f>IF(sum!A402="AT",sum!B402,"*")</f>
        <v>*</v>
      </c>
      <c r="N409" s="2"/>
      <c r="O409" s="2" t="str">
        <f>IF(sum!A402="AT",sum!H402,"*")</f>
        <v>*</v>
      </c>
      <c r="R409" s="2" t="s">
        <v>186</v>
      </c>
      <c r="S409" s="2" t="s">
        <v>187</v>
      </c>
      <c r="T409" s="2">
        <v>2040</v>
      </c>
      <c r="U409" s="2" t="str">
        <f>IF(sum!A402="BC",sum!B402,"*")</f>
        <v>*</v>
      </c>
      <c r="V409" s="2"/>
      <c r="W409" s="2" t="str">
        <f>IF(sum!A402="BC",sum!H402,"*")</f>
        <v>*</v>
      </c>
      <c r="Z409" s="2" t="s">
        <v>186</v>
      </c>
      <c r="AA409" s="2" t="s">
        <v>187</v>
      </c>
      <c r="AB409" s="2">
        <v>2040</v>
      </c>
      <c r="AC409" s="2" t="str">
        <f>IF(sum!A402="MA",sum!B402,"*")</f>
        <v>R_ES-WH-MOB_GAS1</v>
      </c>
      <c r="AD409" s="2"/>
      <c r="AE409" s="2">
        <f>IF(sum!A402="MA",sum!H402,"*")</f>
        <v>0</v>
      </c>
      <c r="AH409" s="2" t="s">
        <v>186</v>
      </c>
      <c r="AI409" s="2" t="s">
        <v>187</v>
      </c>
      <c r="AJ409" s="2">
        <v>2040</v>
      </c>
      <c r="AK409" s="2" t="str">
        <f>IF(sum!A402="ON",sum!B402,"*")</f>
        <v>*</v>
      </c>
      <c r="AL409" s="2"/>
      <c r="AM409" s="2" t="str">
        <f>IF(sum!A402="ON",sum!H402,"*")</f>
        <v>*</v>
      </c>
      <c r="AP409" s="4" t="s">
        <v>186</v>
      </c>
      <c r="AQ409" s="4" t="s">
        <v>187</v>
      </c>
      <c r="AR409" s="4">
        <v>2040</v>
      </c>
      <c r="AS409" s="2" t="str">
        <f>IF(sum!A402="QU",sum!B402,"*")</f>
        <v>*</v>
      </c>
      <c r="AT409" s="2"/>
      <c r="AU409" s="2" t="str">
        <f>IF(sum!A402="QU",sum!H402,"*")</f>
        <v>*</v>
      </c>
      <c r="AX409" s="2" t="s">
        <v>186</v>
      </c>
      <c r="AY409" s="2" t="s">
        <v>187</v>
      </c>
      <c r="AZ409" s="2">
        <v>2040</v>
      </c>
      <c r="BA409" s="2" t="str">
        <f>IF(sum!A402="SA",sum!B402,"*")</f>
        <v>*</v>
      </c>
      <c r="BB409" s="2"/>
      <c r="BC409" s="2" t="str">
        <f>IF(sum!A402="SA",sum!H402,"*")</f>
        <v>*</v>
      </c>
    </row>
    <row r="410" spans="2:55">
      <c r="B410" s="2" t="s">
        <v>186</v>
      </c>
      <c r="C410" s="2" t="s">
        <v>187</v>
      </c>
      <c r="D410" s="2">
        <v>2040</v>
      </c>
      <c r="J410" s="2" t="s">
        <v>186</v>
      </c>
      <c r="K410" s="2" t="s">
        <v>187</v>
      </c>
      <c r="L410" s="2">
        <v>2040</v>
      </c>
      <c r="M410" s="2" t="str">
        <f>IF(sum!A403="AT",sum!B403,"*")</f>
        <v>*</v>
      </c>
      <c r="N410" s="2"/>
      <c r="O410" s="2" t="str">
        <f>IF(sum!A403="AT",sum!H403,"*")</f>
        <v>*</v>
      </c>
      <c r="R410" s="2" t="s">
        <v>186</v>
      </c>
      <c r="S410" s="2" t="s">
        <v>187</v>
      </c>
      <c r="T410" s="2">
        <v>2040</v>
      </c>
      <c r="U410" s="2" t="str">
        <f>IF(sum!A403="BC",sum!B403,"*")</f>
        <v>*</v>
      </c>
      <c r="V410" s="2"/>
      <c r="W410" s="2" t="str">
        <f>IF(sum!A403="BC",sum!H403,"*")</f>
        <v>*</v>
      </c>
      <c r="Z410" s="2" t="s">
        <v>186</v>
      </c>
      <c r="AA410" s="2" t="s">
        <v>187</v>
      </c>
      <c r="AB410" s="2">
        <v>2040</v>
      </c>
      <c r="AC410" s="2" t="str">
        <f>IF(sum!A403="MA",sum!B403,"*")</f>
        <v>R_ES-WH-MOB_STEAM1</v>
      </c>
      <c r="AD410" s="2"/>
      <c r="AE410" s="2">
        <f>IF(sum!A403="MA",sum!H403,"*")</f>
        <v>0.00689573938947059</v>
      </c>
      <c r="AH410" s="2" t="s">
        <v>186</v>
      </c>
      <c r="AI410" s="2" t="s">
        <v>187</v>
      </c>
      <c r="AJ410" s="2">
        <v>2040</v>
      </c>
      <c r="AK410" s="2" t="str">
        <f>IF(sum!A403="ON",sum!B403,"*")</f>
        <v>*</v>
      </c>
      <c r="AL410" s="2"/>
      <c r="AM410" s="2" t="str">
        <f>IF(sum!A403="ON",sum!H403,"*")</f>
        <v>*</v>
      </c>
      <c r="AP410" s="2" t="s">
        <v>186</v>
      </c>
      <c r="AQ410" s="2" t="s">
        <v>187</v>
      </c>
      <c r="AR410" s="2">
        <v>2040</v>
      </c>
      <c r="AS410" s="2" t="str">
        <f>IF(sum!A403="QU",sum!B403,"*")</f>
        <v>*</v>
      </c>
      <c r="AT410" s="2"/>
      <c r="AU410" s="2" t="str">
        <f>IF(sum!A403="QU",sum!H403,"*")</f>
        <v>*</v>
      </c>
      <c r="AX410" s="2" t="s">
        <v>186</v>
      </c>
      <c r="AY410" s="2" t="s">
        <v>187</v>
      </c>
      <c r="AZ410" s="2">
        <v>2040</v>
      </c>
      <c r="BA410" s="2" t="str">
        <f>IF(sum!A403="SA",sum!B403,"*")</f>
        <v>*</v>
      </c>
      <c r="BB410" s="2"/>
      <c r="BC410" s="2" t="str">
        <f>IF(sum!A403="SA",sum!H403,"*")</f>
        <v>*</v>
      </c>
    </row>
    <row r="411" spans="2:55">
      <c r="B411" s="4" t="s">
        <v>186</v>
      </c>
      <c r="C411" s="4" t="s">
        <v>187</v>
      </c>
      <c r="D411" s="4">
        <v>2040</v>
      </c>
      <c r="J411" s="4" t="s">
        <v>186</v>
      </c>
      <c r="K411" s="4" t="s">
        <v>187</v>
      </c>
      <c r="L411" s="4">
        <v>2040</v>
      </c>
      <c r="M411" s="2" t="str">
        <f>IF(sum!A404="AT",sum!B404,"*")</f>
        <v>*</v>
      </c>
      <c r="N411" s="2"/>
      <c r="O411" s="2" t="str">
        <f>IF(sum!A404="AT",sum!H404,"*")</f>
        <v>*</v>
      </c>
      <c r="R411" s="4" t="s">
        <v>186</v>
      </c>
      <c r="S411" s="4" t="s">
        <v>187</v>
      </c>
      <c r="T411" s="4">
        <v>2040</v>
      </c>
      <c r="U411" s="2" t="str">
        <f>IF(sum!A404="BC",sum!B404,"*")</f>
        <v>*</v>
      </c>
      <c r="V411" s="2"/>
      <c r="W411" s="2" t="str">
        <f>IF(sum!A404="BC",sum!H404,"*")</f>
        <v>*</v>
      </c>
      <c r="Z411" s="4" t="s">
        <v>186</v>
      </c>
      <c r="AA411" s="4" t="s">
        <v>187</v>
      </c>
      <c r="AB411" s="4">
        <v>2040</v>
      </c>
      <c r="AC411" s="2" t="str">
        <f>IF(sum!A404="MA",sum!B404,"*")</f>
        <v>R_ES-WH-SA_GAS1</v>
      </c>
      <c r="AD411" s="2"/>
      <c r="AE411" s="2">
        <f>IF(sum!A404="MA",sum!H404,"*")</f>
        <v>0</v>
      </c>
      <c r="AH411" s="4" t="s">
        <v>186</v>
      </c>
      <c r="AI411" s="4" t="s">
        <v>187</v>
      </c>
      <c r="AJ411" s="4">
        <v>2040</v>
      </c>
      <c r="AK411" s="2" t="str">
        <f>IF(sum!A404="ON",sum!B404,"*")</f>
        <v>*</v>
      </c>
      <c r="AL411" s="2"/>
      <c r="AM411" s="2" t="str">
        <f>IF(sum!A404="ON",sum!H404,"*")</f>
        <v>*</v>
      </c>
      <c r="AP411" s="4" t="s">
        <v>186</v>
      </c>
      <c r="AQ411" s="4" t="s">
        <v>187</v>
      </c>
      <c r="AR411" s="4">
        <v>2040</v>
      </c>
      <c r="AS411" s="2" t="str">
        <f>IF(sum!A404="QU",sum!B404,"*")</f>
        <v>*</v>
      </c>
      <c r="AT411" s="2"/>
      <c r="AU411" s="2" t="str">
        <f>IF(sum!A404="QU",sum!H404,"*")</f>
        <v>*</v>
      </c>
      <c r="AX411" s="4" t="s">
        <v>186</v>
      </c>
      <c r="AY411" s="4" t="s">
        <v>187</v>
      </c>
      <c r="AZ411" s="4">
        <v>2040</v>
      </c>
      <c r="BA411" s="2" t="str">
        <f>IF(sum!A404="SA",sum!B404,"*")</f>
        <v>*</v>
      </c>
      <c r="BB411" s="2"/>
      <c r="BC411" s="2" t="str">
        <f>IF(sum!A404="SA",sum!H404,"*")</f>
        <v>*</v>
      </c>
    </row>
    <row r="412" spans="2:55">
      <c r="B412" s="2" t="s">
        <v>186</v>
      </c>
      <c r="C412" s="2" t="s">
        <v>187</v>
      </c>
      <c r="D412" s="2">
        <v>2040</v>
      </c>
      <c r="J412" s="2" t="s">
        <v>186</v>
      </c>
      <c r="K412" s="2" t="s">
        <v>187</v>
      </c>
      <c r="L412" s="2">
        <v>2040</v>
      </c>
      <c r="M412" s="2" t="str">
        <f>IF(sum!A405="AT",sum!B405,"*")</f>
        <v>*</v>
      </c>
      <c r="N412" s="2"/>
      <c r="O412" s="2" t="str">
        <f>IF(sum!A405="AT",sum!H405,"*")</f>
        <v>*</v>
      </c>
      <c r="R412" s="2" t="s">
        <v>186</v>
      </c>
      <c r="S412" s="2" t="s">
        <v>187</v>
      </c>
      <c r="T412" s="2">
        <v>2040</v>
      </c>
      <c r="U412" s="2" t="str">
        <f>IF(sum!A405="BC",sum!B405,"*")</f>
        <v>*</v>
      </c>
      <c r="V412" s="2"/>
      <c r="W412" s="2" t="str">
        <f>IF(sum!A405="BC",sum!H405,"*")</f>
        <v>*</v>
      </c>
      <c r="Z412" s="2" t="s">
        <v>186</v>
      </c>
      <c r="AA412" s="2" t="s">
        <v>187</v>
      </c>
      <c r="AB412" s="2">
        <v>2040</v>
      </c>
      <c r="AC412" s="2" t="str">
        <f>IF(sum!A405="MA",sum!B405,"*")</f>
        <v>R_ES-WH-SA_STEAM1</v>
      </c>
      <c r="AD412" s="2"/>
      <c r="AE412" s="2">
        <f>IF(sum!A405="MA",sum!H405,"*")</f>
        <v>0.0201617517117708</v>
      </c>
      <c r="AH412" s="2" t="s">
        <v>186</v>
      </c>
      <c r="AI412" s="2" t="s">
        <v>187</v>
      </c>
      <c r="AJ412" s="2">
        <v>2040</v>
      </c>
      <c r="AK412" s="2" t="str">
        <f>IF(sum!A405="ON",sum!B405,"*")</f>
        <v>*</v>
      </c>
      <c r="AL412" s="2"/>
      <c r="AM412" s="2" t="str">
        <f>IF(sum!A405="ON",sum!H405,"*")</f>
        <v>*</v>
      </c>
      <c r="AP412" s="2" t="s">
        <v>186</v>
      </c>
      <c r="AQ412" s="2" t="s">
        <v>187</v>
      </c>
      <c r="AR412" s="2">
        <v>2040</v>
      </c>
      <c r="AS412" s="2" t="str">
        <f>IF(sum!A405="QU",sum!B405,"*")</f>
        <v>*</v>
      </c>
      <c r="AT412" s="2"/>
      <c r="AU412" s="2" t="str">
        <f>IF(sum!A405="QU",sum!H405,"*")</f>
        <v>*</v>
      </c>
      <c r="AX412" s="2" t="s">
        <v>186</v>
      </c>
      <c r="AY412" s="2" t="s">
        <v>187</v>
      </c>
      <c r="AZ412" s="2">
        <v>2040</v>
      </c>
      <c r="BA412" s="2" t="str">
        <f>IF(sum!A405="SA",sum!B405,"*")</f>
        <v>*</v>
      </c>
      <c r="BB412" s="2"/>
      <c r="BC412" s="2" t="str">
        <f>IF(sum!A405="SA",sum!H405,"*")</f>
        <v>*</v>
      </c>
    </row>
    <row r="413" spans="2:55">
      <c r="B413" s="2" t="s">
        <v>186</v>
      </c>
      <c r="C413" s="2" t="s">
        <v>187</v>
      </c>
      <c r="D413" s="2">
        <v>2040</v>
      </c>
      <c r="J413" s="2" t="s">
        <v>186</v>
      </c>
      <c r="K413" s="2" t="s">
        <v>187</v>
      </c>
      <c r="L413" s="2">
        <v>2040</v>
      </c>
      <c r="M413" s="2" t="str">
        <f>IF(sum!A406="AT",sum!B406,"*")</f>
        <v>*</v>
      </c>
      <c r="N413" s="2"/>
      <c r="O413" s="2" t="str">
        <f>IF(sum!A406="AT",sum!H406,"*")</f>
        <v>*</v>
      </c>
      <c r="R413" s="2" t="s">
        <v>186</v>
      </c>
      <c r="S413" s="2" t="s">
        <v>187</v>
      </c>
      <c r="T413" s="2">
        <v>2040</v>
      </c>
      <c r="U413" s="2" t="str">
        <f>IF(sum!A406="BC",sum!B406,"*")</f>
        <v>*</v>
      </c>
      <c r="V413" s="2"/>
      <c r="W413" s="2" t="str">
        <f>IF(sum!A406="BC",sum!H406,"*")</f>
        <v>*</v>
      </c>
      <c r="Z413" s="2" t="s">
        <v>186</v>
      </c>
      <c r="AA413" s="2" t="s">
        <v>187</v>
      </c>
      <c r="AB413" s="2">
        <v>2040</v>
      </c>
      <c r="AC413" s="2" t="str">
        <f>IF(sum!A406="MA",sum!B406,"*")</f>
        <v>R_ES-WH-SD_COAPRO1</v>
      </c>
      <c r="AD413" s="2"/>
      <c r="AE413" s="2">
        <f>IF(sum!A406="MA",sum!H406,"*")</f>
        <v>0</v>
      </c>
      <c r="AH413" s="2" t="s">
        <v>186</v>
      </c>
      <c r="AI413" s="2" t="s">
        <v>187</v>
      </c>
      <c r="AJ413" s="2">
        <v>2040</v>
      </c>
      <c r="AK413" s="2" t="str">
        <f>IF(sum!A406="ON",sum!B406,"*")</f>
        <v>*</v>
      </c>
      <c r="AL413" s="2"/>
      <c r="AM413" s="2" t="str">
        <f>IF(sum!A406="ON",sum!H406,"*")</f>
        <v>*</v>
      </c>
      <c r="AP413" s="4" t="s">
        <v>186</v>
      </c>
      <c r="AQ413" s="4" t="s">
        <v>187</v>
      </c>
      <c r="AR413" s="4">
        <v>2040</v>
      </c>
      <c r="AS413" s="2" t="str">
        <f>IF(sum!A406="QU",sum!B406,"*")</f>
        <v>*</v>
      </c>
      <c r="AT413" s="2"/>
      <c r="AU413" s="2" t="str">
        <f>IF(sum!A406="QU",sum!H406,"*")</f>
        <v>*</v>
      </c>
      <c r="AX413" s="2" t="s">
        <v>186</v>
      </c>
      <c r="AY413" s="2" t="s">
        <v>187</v>
      </c>
      <c r="AZ413" s="2">
        <v>2040</v>
      </c>
      <c r="BA413" s="2" t="str">
        <f>IF(sum!A406="SA",sum!B406,"*")</f>
        <v>*</v>
      </c>
      <c r="BB413" s="2"/>
      <c r="BC413" s="2" t="str">
        <f>IF(sum!A406="SA",sum!H406,"*")</f>
        <v>*</v>
      </c>
    </row>
    <row r="414" spans="2:55">
      <c r="B414" s="4" t="s">
        <v>186</v>
      </c>
      <c r="C414" s="4" t="s">
        <v>187</v>
      </c>
      <c r="D414" s="4">
        <v>2040</v>
      </c>
      <c r="J414" s="4" t="s">
        <v>186</v>
      </c>
      <c r="K414" s="4" t="s">
        <v>187</v>
      </c>
      <c r="L414" s="4">
        <v>2040</v>
      </c>
      <c r="M414" s="2" t="str">
        <f>IF(sum!A407="AT",sum!B407,"*")</f>
        <v>*</v>
      </c>
      <c r="N414" s="2"/>
      <c r="O414" s="2" t="str">
        <f>IF(sum!A407="AT",sum!H407,"*")</f>
        <v>*</v>
      </c>
      <c r="R414" s="4" t="s">
        <v>186</v>
      </c>
      <c r="S414" s="4" t="s">
        <v>187</v>
      </c>
      <c r="T414" s="4">
        <v>2040</v>
      </c>
      <c r="U414" s="2" t="str">
        <f>IF(sum!A407="BC",sum!B407,"*")</f>
        <v>*</v>
      </c>
      <c r="V414" s="2"/>
      <c r="W414" s="2" t="str">
        <f>IF(sum!A407="BC",sum!H407,"*")</f>
        <v>*</v>
      </c>
      <c r="Z414" s="4" t="s">
        <v>186</v>
      </c>
      <c r="AA414" s="4" t="s">
        <v>187</v>
      </c>
      <c r="AB414" s="4">
        <v>2040</v>
      </c>
      <c r="AC414" s="2" t="str">
        <f>IF(sum!A407="MA",sum!B407,"*")</f>
        <v>R_ES-WH-SD_GAS1</v>
      </c>
      <c r="AD414" s="2"/>
      <c r="AE414" s="2">
        <f>IF(sum!A407="MA",sum!H407,"*")</f>
        <v>0</v>
      </c>
      <c r="AH414" s="4" t="s">
        <v>186</v>
      </c>
      <c r="AI414" s="4" t="s">
        <v>187</v>
      </c>
      <c r="AJ414" s="4">
        <v>2040</v>
      </c>
      <c r="AK414" s="2" t="str">
        <f>IF(sum!A407="ON",sum!B407,"*")</f>
        <v>*</v>
      </c>
      <c r="AL414" s="2"/>
      <c r="AM414" s="2" t="str">
        <f>IF(sum!A407="ON",sum!H407,"*")</f>
        <v>*</v>
      </c>
      <c r="AP414" s="2" t="s">
        <v>186</v>
      </c>
      <c r="AQ414" s="2" t="s">
        <v>187</v>
      </c>
      <c r="AR414" s="2">
        <v>2040</v>
      </c>
      <c r="AS414" s="2" t="str">
        <f>IF(sum!A407="QU",sum!B407,"*")</f>
        <v>*</v>
      </c>
      <c r="AT414" s="2"/>
      <c r="AU414" s="2" t="str">
        <f>IF(sum!A407="QU",sum!H407,"*")</f>
        <v>*</v>
      </c>
      <c r="AX414" s="4" t="s">
        <v>186</v>
      </c>
      <c r="AY414" s="4" t="s">
        <v>187</v>
      </c>
      <c r="AZ414" s="4">
        <v>2040</v>
      </c>
      <c r="BA414" s="2" t="str">
        <f>IF(sum!A407="SA",sum!B407,"*")</f>
        <v>*</v>
      </c>
      <c r="BB414" s="2"/>
      <c r="BC414" s="2" t="str">
        <f>IF(sum!A407="SA",sum!H407,"*")</f>
        <v>*</v>
      </c>
    </row>
    <row r="415" spans="2:55">
      <c r="B415" s="2" t="s">
        <v>186</v>
      </c>
      <c r="C415" s="2" t="s">
        <v>187</v>
      </c>
      <c r="D415" s="2">
        <v>2040</v>
      </c>
      <c r="J415" s="2" t="s">
        <v>186</v>
      </c>
      <c r="K415" s="2" t="s">
        <v>187</v>
      </c>
      <c r="L415" s="2">
        <v>2040</v>
      </c>
      <c r="M415" s="2" t="str">
        <f>IF(sum!A408="AT",sum!B408,"*")</f>
        <v>*</v>
      </c>
      <c r="N415" s="2"/>
      <c r="O415" s="2" t="str">
        <f>IF(sum!A408="AT",sum!H408,"*")</f>
        <v>*</v>
      </c>
      <c r="R415" s="2" t="s">
        <v>186</v>
      </c>
      <c r="S415" s="2" t="s">
        <v>187</v>
      </c>
      <c r="T415" s="2">
        <v>2040</v>
      </c>
      <c r="U415" s="2" t="str">
        <f>IF(sum!A408="BC",sum!B408,"*")</f>
        <v>*</v>
      </c>
      <c r="V415" s="2"/>
      <c r="W415" s="2" t="str">
        <f>IF(sum!A408="BC",sum!H408,"*")</f>
        <v>*</v>
      </c>
      <c r="Z415" s="2" t="s">
        <v>186</v>
      </c>
      <c r="AA415" s="2" t="s">
        <v>187</v>
      </c>
      <c r="AB415" s="2">
        <v>2040</v>
      </c>
      <c r="AC415" s="2" t="str">
        <f>IF(sum!A408="MA",sum!B408,"*")</f>
        <v>R_ES-WH-SD_STEAM1</v>
      </c>
      <c r="AD415" s="2"/>
      <c r="AE415" s="2">
        <f>IF(sum!A408="MA",sum!H408,"*")</f>
        <v>0.0741681890327943</v>
      </c>
      <c r="AH415" s="2" t="s">
        <v>186</v>
      </c>
      <c r="AI415" s="2" t="s">
        <v>187</v>
      </c>
      <c r="AJ415" s="2">
        <v>2040</v>
      </c>
      <c r="AK415" s="2" t="str">
        <f>IF(sum!A408="ON",sum!B408,"*")</f>
        <v>*</v>
      </c>
      <c r="AL415" s="2"/>
      <c r="AM415" s="2" t="str">
        <f>IF(sum!A408="ON",sum!H408,"*")</f>
        <v>*</v>
      </c>
      <c r="AP415" s="4" t="s">
        <v>186</v>
      </c>
      <c r="AQ415" s="4" t="s">
        <v>187</v>
      </c>
      <c r="AR415" s="4">
        <v>2040</v>
      </c>
      <c r="AS415" s="2" t="str">
        <f>IF(sum!A408="QU",sum!B408,"*")</f>
        <v>*</v>
      </c>
      <c r="AT415" s="2"/>
      <c r="AU415" s="2" t="str">
        <f>IF(sum!A408="QU",sum!H408,"*")</f>
        <v>*</v>
      </c>
      <c r="AX415" s="2" t="s">
        <v>186</v>
      </c>
      <c r="AY415" s="2" t="s">
        <v>187</v>
      </c>
      <c r="AZ415" s="2">
        <v>2040</v>
      </c>
      <c r="BA415" s="2" t="str">
        <f>IF(sum!A408="SA",sum!B408,"*")</f>
        <v>*</v>
      </c>
      <c r="BB415" s="2"/>
      <c r="BC415" s="2" t="str">
        <f>IF(sum!A408="SA",sum!H408,"*")</f>
        <v>*</v>
      </c>
    </row>
    <row r="416" spans="2:55">
      <c r="B416" s="2" t="s">
        <v>186</v>
      </c>
      <c r="C416" s="2" t="s">
        <v>187</v>
      </c>
      <c r="D416" s="2">
        <v>2040</v>
      </c>
      <c r="J416" s="2" t="s">
        <v>186</v>
      </c>
      <c r="K416" s="2" t="s">
        <v>187</v>
      </c>
      <c r="L416" s="2">
        <v>2040</v>
      </c>
      <c r="M416" s="2" t="str">
        <f>IF(sum!A409="AT",sum!B409,"*")</f>
        <v>*</v>
      </c>
      <c r="N416" s="2"/>
      <c r="O416" s="2" t="str">
        <f>IF(sum!A409="AT",sum!H409,"*")</f>
        <v>*</v>
      </c>
      <c r="R416" s="2" t="s">
        <v>186</v>
      </c>
      <c r="S416" s="2" t="s">
        <v>187</v>
      </c>
      <c r="T416" s="2">
        <v>2040</v>
      </c>
      <c r="U416" s="2" t="str">
        <f>IF(sum!A409="BC",sum!B409,"*")</f>
        <v>*</v>
      </c>
      <c r="V416" s="2"/>
      <c r="W416" s="2" t="str">
        <f>IF(sum!A409="BC",sum!H409,"*")</f>
        <v>*</v>
      </c>
      <c r="Z416" s="2" t="s">
        <v>186</v>
      </c>
      <c r="AA416" s="2" t="s">
        <v>187</v>
      </c>
      <c r="AB416" s="2">
        <v>2040</v>
      </c>
      <c r="AC416" s="2" t="str">
        <f>IF(sum!A409="MA",sum!B409,"*")</f>
        <v>RTS-AuxiliaryEquip_ELE1</v>
      </c>
      <c r="AD416" s="2"/>
      <c r="AE416" s="2">
        <f>IF(sum!A409="MA",sum!H409,"*")</f>
        <v>0.0489220214008437</v>
      </c>
      <c r="AH416" s="2" t="s">
        <v>186</v>
      </c>
      <c r="AI416" s="2" t="s">
        <v>187</v>
      </c>
      <c r="AJ416" s="2">
        <v>2040</v>
      </c>
      <c r="AK416" s="2" t="str">
        <f>IF(sum!A409="ON",sum!B409,"*")</f>
        <v>*</v>
      </c>
      <c r="AL416" s="2"/>
      <c r="AM416" s="2" t="str">
        <f>IF(sum!A409="ON",sum!H409,"*")</f>
        <v>*</v>
      </c>
      <c r="AP416" s="2" t="s">
        <v>186</v>
      </c>
      <c r="AQ416" s="2" t="s">
        <v>187</v>
      </c>
      <c r="AR416" s="2">
        <v>2040</v>
      </c>
      <c r="AS416" s="2" t="str">
        <f>IF(sum!A409="QU",sum!B409,"*")</f>
        <v>*</v>
      </c>
      <c r="AT416" s="2"/>
      <c r="AU416" s="2" t="str">
        <f>IF(sum!A409="QU",sum!H409,"*")</f>
        <v>*</v>
      </c>
      <c r="AX416" s="2" t="s">
        <v>186</v>
      </c>
      <c r="AY416" s="2" t="s">
        <v>187</v>
      </c>
      <c r="AZ416" s="2">
        <v>2040</v>
      </c>
      <c r="BA416" s="2" t="str">
        <f>IF(sum!A409="SA",sum!B409,"*")</f>
        <v>*</v>
      </c>
      <c r="BB416" s="2"/>
      <c r="BC416" s="2" t="str">
        <f>IF(sum!A409="SA",sum!H409,"*")</f>
        <v>*</v>
      </c>
    </row>
    <row r="417" spans="2:55">
      <c r="B417" s="4" t="s">
        <v>186</v>
      </c>
      <c r="C417" s="4" t="s">
        <v>187</v>
      </c>
      <c r="D417" s="4">
        <v>2040</v>
      </c>
      <c r="J417" s="4" t="s">
        <v>186</v>
      </c>
      <c r="K417" s="4" t="s">
        <v>187</v>
      </c>
      <c r="L417" s="4">
        <v>2040</v>
      </c>
      <c r="M417" s="2" t="str">
        <f>IF(sum!A410="AT",sum!B410,"*")</f>
        <v>*</v>
      </c>
      <c r="N417" s="2"/>
      <c r="O417" s="2" t="str">
        <f>IF(sum!A410="AT",sum!H410,"*")</f>
        <v>*</v>
      </c>
      <c r="R417" s="4" t="s">
        <v>186</v>
      </c>
      <c r="S417" s="4" t="s">
        <v>187</v>
      </c>
      <c r="T417" s="4">
        <v>2040</v>
      </c>
      <c r="U417" s="2" t="str">
        <f>IF(sum!A410="BC",sum!B410,"*")</f>
        <v>*</v>
      </c>
      <c r="V417" s="2"/>
      <c r="W417" s="2" t="str">
        <f>IF(sum!A410="BC",sum!H410,"*")</f>
        <v>*</v>
      </c>
      <c r="Z417" s="4" t="s">
        <v>186</v>
      </c>
      <c r="AA417" s="4" t="s">
        <v>187</v>
      </c>
      <c r="AB417" s="4">
        <v>2040</v>
      </c>
      <c r="AC417" s="2" t="str">
        <f>IF(sum!A410="MA",sum!B410,"*")</f>
        <v>RTS-AuxiliaryMot_ELE1</v>
      </c>
      <c r="AD417" s="2"/>
      <c r="AE417" s="2">
        <f>IF(sum!A410="MA",sum!H410,"*")</f>
        <v>0.0340583280599376</v>
      </c>
      <c r="AH417" s="4" t="s">
        <v>186</v>
      </c>
      <c r="AI417" s="4" t="s">
        <v>187</v>
      </c>
      <c r="AJ417" s="4">
        <v>2040</v>
      </c>
      <c r="AK417" s="2" t="str">
        <f>IF(sum!A410="ON",sum!B410,"*")</f>
        <v>*</v>
      </c>
      <c r="AL417" s="2"/>
      <c r="AM417" s="2" t="str">
        <f>IF(sum!A410="ON",sum!H410,"*")</f>
        <v>*</v>
      </c>
      <c r="AP417" s="4" t="s">
        <v>186</v>
      </c>
      <c r="AQ417" s="4" t="s">
        <v>187</v>
      </c>
      <c r="AR417" s="4">
        <v>2040</v>
      </c>
      <c r="AS417" s="2" t="str">
        <f>IF(sum!A410="QU",sum!B410,"*")</f>
        <v>*</v>
      </c>
      <c r="AT417" s="2"/>
      <c r="AU417" s="2" t="str">
        <f>IF(sum!A410="QU",sum!H410,"*")</f>
        <v>*</v>
      </c>
      <c r="AX417" s="4" t="s">
        <v>186</v>
      </c>
      <c r="AY417" s="4" t="s">
        <v>187</v>
      </c>
      <c r="AZ417" s="4">
        <v>2040</v>
      </c>
      <c r="BA417" s="2" t="str">
        <f>IF(sum!A410="SA",sum!B410,"*")</f>
        <v>*</v>
      </c>
      <c r="BB417" s="2"/>
      <c r="BC417" s="2" t="str">
        <f>IF(sum!A410="SA",sum!H410,"*")</f>
        <v>*</v>
      </c>
    </row>
    <row r="418" spans="2:55">
      <c r="B418" s="2" t="s">
        <v>186</v>
      </c>
      <c r="C418" s="2" t="s">
        <v>187</v>
      </c>
      <c r="D418" s="2">
        <v>2040</v>
      </c>
      <c r="J418" s="2" t="s">
        <v>186</v>
      </c>
      <c r="K418" s="2" t="s">
        <v>187</v>
      </c>
      <c r="L418" s="2">
        <v>2040</v>
      </c>
      <c r="M418" s="2" t="str">
        <f>IF(sum!A411="AT",sum!B411,"*")</f>
        <v>*</v>
      </c>
      <c r="N418" s="2"/>
      <c r="O418" s="2" t="str">
        <f>IF(sum!A411="AT",sum!H411,"*")</f>
        <v>*</v>
      </c>
      <c r="R418" s="2" t="s">
        <v>186</v>
      </c>
      <c r="S418" s="2" t="s">
        <v>187</v>
      </c>
      <c r="T418" s="2">
        <v>2040</v>
      </c>
      <c r="U418" s="2" t="str">
        <f>IF(sum!A411="BC",sum!B411,"*")</f>
        <v>*</v>
      </c>
      <c r="V418" s="2"/>
      <c r="W418" s="2" t="str">
        <f>IF(sum!A411="BC",sum!H411,"*")</f>
        <v>*</v>
      </c>
      <c r="Z418" s="2" t="s">
        <v>186</v>
      </c>
      <c r="AA418" s="2" t="s">
        <v>187</v>
      </c>
      <c r="AB418" s="2">
        <v>2040</v>
      </c>
      <c r="AC418" s="2" t="str">
        <f>IF(sum!A411="MA",sum!B411,"*")</f>
        <v>RTS-Light_ELE1</v>
      </c>
      <c r="AD418" s="2"/>
      <c r="AE418" s="2">
        <f>IF(sum!A411="MA",sum!H411,"*")</f>
        <v>0.153262476269719</v>
      </c>
      <c r="AH418" s="2" t="s">
        <v>186</v>
      </c>
      <c r="AI418" s="2" t="s">
        <v>187</v>
      </c>
      <c r="AJ418" s="2">
        <v>2040</v>
      </c>
      <c r="AK418" s="2" t="str">
        <f>IF(sum!A411="ON",sum!B411,"*")</f>
        <v>*</v>
      </c>
      <c r="AL418" s="2"/>
      <c r="AM418" s="2" t="str">
        <f>IF(sum!A411="ON",sum!H411,"*")</f>
        <v>*</v>
      </c>
      <c r="AP418" s="2" t="s">
        <v>186</v>
      </c>
      <c r="AQ418" s="2" t="s">
        <v>187</v>
      </c>
      <c r="AR418" s="2">
        <v>2040</v>
      </c>
      <c r="AS418" s="2" t="str">
        <f>IF(sum!A411="QU",sum!B411,"*")</f>
        <v>*</v>
      </c>
      <c r="AT418" s="2"/>
      <c r="AU418" s="2" t="str">
        <f>IF(sum!A411="QU",sum!H411,"*")</f>
        <v>*</v>
      </c>
      <c r="AX418" s="2" t="s">
        <v>186</v>
      </c>
      <c r="AY418" s="2" t="s">
        <v>187</v>
      </c>
      <c r="AZ418" s="2">
        <v>2040</v>
      </c>
      <c r="BA418" s="2" t="str">
        <f>IF(sum!A411="SA",sum!B411,"*")</f>
        <v>*</v>
      </c>
      <c r="BB418" s="2"/>
      <c r="BC418" s="2" t="str">
        <f>IF(sum!A411="SA",sum!H411,"*")</f>
        <v>*</v>
      </c>
    </row>
    <row r="419" spans="2:55">
      <c r="B419" s="2" t="s">
        <v>186</v>
      </c>
      <c r="C419" s="2" t="s">
        <v>187</v>
      </c>
      <c r="D419" s="2">
        <v>2040</v>
      </c>
      <c r="J419" s="2" t="s">
        <v>186</v>
      </c>
      <c r="K419" s="2" t="s">
        <v>187</v>
      </c>
      <c r="L419" s="2">
        <v>2040</v>
      </c>
      <c r="M419" s="2" t="str">
        <f>IF(sum!A412="AT",sum!B412,"*")</f>
        <v>*</v>
      </c>
      <c r="N419" s="2"/>
      <c r="O419" s="2" t="str">
        <f>IF(sum!A412="AT",sum!H412,"*")</f>
        <v>*</v>
      </c>
      <c r="R419" s="2" t="s">
        <v>186</v>
      </c>
      <c r="S419" s="2" t="s">
        <v>187</v>
      </c>
      <c r="T419" s="2">
        <v>2040</v>
      </c>
      <c r="U419" s="2" t="str">
        <f>IF(sum!A412="BC",sum!B412,"*")</f>
        <v>*</v>
      </c>
      <c r="V419" s="2"/>
      <c r="W419" s="2" t="str">
        <f>IF(sum!A412="BC",sum!H412,"*")</f>
        <v>*</v>
      </c>
      <c r="Z419" s="2" t="s">
        <v>186</v>
      </c>
      <c r="AA419" s="2" t="s">
        <v>187</v>
      </c>
      <c r="AB419" s="2">
        <v>2040</v>
      </c>
      <c r="AC419" s="2" t="str">
        <f>IF(sum!A412="MA",sum!B412,"*")</f>
        <v>RTS-SpCool_ELE1</v>
      </c>
      <c r="AD419" s="2"/>
      <c r="AE419" s="2">
        <f>IF(sum!A412="MA",sum!H412,"*")</f>
        <v>0.0340583280599376</v>
      </c>
      <c r="AH419" s="2" t="s">
        <v>186</v>
      </c>
      <c r="AI419" s="2" t="s">
        <v>187</v>
      </c>
      <c r="AJ419" s="2">
        <v>2040</v>
      </c>
      <c r="AK419" s="2" t="str">
        <f>IF(sum!A412="ON",sum!B412,"*")</f>
        <v>*</v>
      </c>
      <c r="AL419" s="2"/>
      <c r="AM419" s="2" t="str">
        <f>IF(sum!A412="ON",sum!H412,"*")</f>
        <v>*</v>
      </c>
      <c r="AP419" s="4" t="s">
        <v>186</v>
      </c>
      <c r="AQ419" s="4" t="s">
        <v>187</v>
      </c>
      <c r="AR419" s="4">
        <v>2040</v>
      </c>
      <c r="AS419" s="2" t="str">
        <f>IF(sum!A412="QU",sum!B412,"*")</f>
        <v>*</v>
      </c>
      <c r="AT419" s="2"/>
      <c r="AU419" s="2" t="str">
        <f>IF(sum!A412="QU",sum!H412,"*")</f>
        <v>*</v>
      </c>
      <c r="AX419" s="2" t="s">
        <v>186</v>
      </c>
      <c r="AY419" s="2" t="s">
        <v>187</v>
      </c>
      <c r="AZ419" s="2">
        <v>2040</v>
      </c>
      <c r="BA419" s="2" t="str">
        <f>IF(sum!A412="SA",sum!B412,"*")</f>
        <v>*</v>
      </c>
      <c r="BB419" s="2"/>
      <c r="BC419" s="2" t="str">
        <f>IF(sum!A412="SA",sum!H412,"*")</f>
        <v>*</v>
      </c>
    </row>
    <row r="420" spans="2:55">
      <c r="B420" s="4" t="s">
        <v>186</v>
      </c>
      <c r="C420" s="4" t="s">
        <v>187</v>
      </c>
      <c r="D420" s="4">
        <v>2040</v>
      </c>
      <c r="J420" s="4" t="s">
        <v>186</v>
      </c>
      <c r="K420" s="4" t="s">
        <v>187</v>
      </c>
      <c r="L420" s="4">
        <v>2040</v>
      </c>
      <c r="M420" s="2" t="str">
        <f>IF(sum!A413="AT",sum!B413,"*")</f>
        <v>*</v>
      </c>
      <c r="N420" s="2"/>
      <c r="O420" s="2" t="str">
        <f>IF(sum!A413="AT",sum!H413,"*")</f>
        <v>*</v>
      </c>
      <c r="R420" s="4" t="s">
        <v>186</v>
      </c>
      <c r="S420" s="4" t="s">
        <v>187</v>
      </c>
      <c r="T420" s="4">
        <v>2040</v>
      </c>
      <c r="U420" s="2" t="str">
        <f>IF(sum!A413="BC",sum!B413,"*")</f>
        <v>*</v>
      </c>
      <c r="V420" s="2"/>
      <c r="W420" s="2" t="str">
        <f>IF(sum!A413="BC",sum!H413,"*")</f>
        <v>*</v>
      </c>
      <c r="Z420" s="4" t="s">
        <v>186</v>
      </c>
      <c r="AA420" s="4" t="s">
        <v>187</v>
      </c>
      <c r="AB420" s="4">
        <v>2040</v>
      </c>
      <c r="AC420" s="2" t="str">
        <f>IF(sum!A413="MA",sum!B413,"*")</f>
        <v>RTS-SpHeat_ELE1</v>
      </c>
      <c r="AD420" s="2"/>
      <c r="AE420" s="2">
        <f>IF(sum!A413="MA",sum!H413,"*")</f>
        <v>0.314545353162889</v>
      </c>
      <c r="AH420" s="4" t="s">
        <v>186</v>
      </c>
      <c r="AI420" s="4" t="s">
        <v>187</v>
      </c>
      <c r="AJ420" s="4">
        <v>2040</v>
      </c>
      <c r="AK420" s="2" t="str">
        <f>IF(sum!A413="ON",sum!B413,"*")</f>
        <v>*</v>
      </c>
      <c r="AL420" s="2"/>
      <c r="AM420" s="2" t="str">
        <f>IF(sum!A413="ON",sum!H413,"*")</f>
        <v>*</v>
      </c>
      <c r="AP420" s="2" t="s">
        <v>186</v>
      </c>
      <c r="AQ420" s="2" t="s">
        <v>187</v>
      </c>
      <c r="AR420" s="2">
        <v>2040</v>
      </c>
      <c r="AS420" s="2" t="str">
        <f>IF(sum!A413="QU",sum!B413,"*")</f>
        <v>*</v>
      </c>
      <c r="AT420" s="2"/>
      <c r="AU420" s="2" t="str">
        <f>IF(sum!A413="QU",sum!H413,"*")</f>
        <v>*</v>
      </c>
      <c r="AX420" s="4" t="s">
        <v>186</v>
      </c>
      <c r="AY420" s="4" t="s">
        <v>187</v>
      </c>
      <c r="AZ420" s="4">
        <v>2040</v>
      </c>
      <c r="BA420" s="2" t="str">
        <f>IF(sum!A413="SA",sum!B413,"*")</f>
        <v>*</v>
      </c>
      <c r="BB420" s="2"/>
      <c r="BC420" s="2" t="str">
        <f>IF(sum!A413="SA",sum!H413,"*")</f>
        <v>*</v>
      </c>
    </row>
    <row r="421" spans="2:55">
      <c r="B421" s="2" t="s">
        <v>186</v>
      </c>
      <c r="C421" s="2" t="s">
        <v>187</v>
      </c>
      <c r="D421" s="2">
        <v>2040</v>
      </c>
      <c r="J421" s="2" t="s">
        <v>186</v>
      </c>
      <c r="K421" s="2" t="s">
        <v>187</v>
      </c>
      <c r="L421" s="2">
        <v>2040</v>
      </c>
      <c r="M421" s="2" t="str">
        <f>IF(sum!A414="AT",sum!B414,"*")</f>
        <v>*</v>
      </c>
      <c r="N421" s="2"/>
      <c r="O421" s="2" t="str">
        <f>IF(sum!A414="AT",sum!H414,"*")</f>
        <v>*</v>
      </c>
      <c r="R421" s="2" t="s">
        <v>186</v>
      </c>
      <c r="S421" s="2" t="s">
        <v>187</v>
      </c>
      <c r="T421" s="2">
        <v>2040</v>
      </c>
      <c r="U421" s="2" t="str">
        <f>IF(sum!A414="BC",sum!B414,"*")</f>
        <v>*</v>
      </c>
      <c r="V421" s="2"/>
      <c r="W421" s="2" t="str">
        <f>IF(sum!A414="BC",sum!H414,"*")</f>
        <v>*</v>
      </c>
      <c r="Z421" s="2" t="s">
        <v>186</v>
      </c>
      <c r="AA421" s="2" t="s">
        <v>187</v>
      </c>
      <c r="AB421" s="2">
        <v>2040</v>
      </c>
      <c r="AC421" s="2" t="str">
        <f>IF(sum!A414="MA",sum!B414,"*")</f>
        <v>RTS-WaterHeat_ELE1</v>
      </c>
      <c r="AD421" s="2"/>
      <c r="AE421" s="2">
        <f>IF(sum!A414="MA",sum!H414,"*")</f>
        <v>0.0195688085603375</v>
      </c>
      <c r="AH421" s="2" t="s">
        <v>186</v>
      </c>
      <c r="AI421" s="2" t="s">
        <v>187</v>
      </c>
      <c r="AJ421" s="2">
        <v>2040</v>
      </c>
      <c r="AK421" s="2" t="str">
        <f>IF(sum!A414="ON",sum!B414,"*")</f>
        <v>*</v>
      </c>
      <c r="AL421" s="2"/>
      <c r="AM421" s="2" t="str">
        <f>IF(sum!A414="ON",sum!H414,"*")</f>
        <v>*</v>
      </c>
      <c r="AP421" s="4" t="s">
        <v>186</v>
      </c>
      <c r="AQ421" s="4" t="s">
        <v>187</v>
      </c>
      <c r="AR421" s="4">
        <v>2040</v>
      </c>
      <c r="AS421" s="2" t="str">
        <f>IF(sum!A414="QU",sum!B414,"*")</f>
        <v>*</v>
      </c>
      <c r="AT421" s="2"/>
      <c r="AU421" s="2" t="str">
        <f>IF(sum!A414="QU",sum!H414,"*")</f>
        <v>*</v>
      </c>
      <c r="AX421" s="2" t="s">
        <v>186</v>
      </c>
      <c r="AY421" s="2" t="s">
        <v>187</v>
      </c>
      <c r="AZ421" s="2">
        <v>2040</v>
      </c>
      <c r="BA421" s="2" t="str">
        <f>IF(sum!A414="SA",sum!B414,"*")</f>
        <v>*</v>
      </c>
      <c r="BB421" s="2"/>
      <c r="BC421" s="2" t="str">
        <f>IF(sum!A414="SA",sum!H414,"*")</f>
        <v>*</v>
      </c>
    </row>
    <row r="422" spans="2:55">
      <c r="B422" s="2" t="s">
        <v>186</v>
      </c>
      <c r="C422" s="2" t="s">
        <v>187</v>
      </c>
      <c r="D422" s="2">
        <v>2040</v>
      </c>
      <c r="J422" s="2" t="s">
        <v>186</v>
      </c>
      <c r="K422" s="2" t="s">
        <v>187</v>
      </c>
      <c r="L422" s="2">
        <v>2040</v>
      </c>
      <c r="M422" s="2" t="str">
        <f>IF(sum!A415="AT",sum!B415,"*")</f>
        <v>*</v>
      </c>
      <c r="N422" s="2"/>
      <c r="O422" s="2" t="str">
        <f>IF(sum!A415="AT",sum!H415,"*")</f>
        <v>*</v>
      </c>
      <c r="R422" s="2" t="s">
        <v>186</v>
      </c>
      <c r="S422" s="2" t="s">
        <v>187</v>
      </c>
      <c r="T422" s="2">
        <v>2040</v>
      </c>
      <c r="U422" s="2" t="str">
        <f>IF(sum!A415="BC",sum!B415,"*")</f>
        <v>*</v>
      </c>
      <c r="V422" s="2"/>
      <c r="W422" s="2" t="str">
        <f>IF(sum!A415="BC",sum!H415,"*")</f>
        <v>*</v>
      </c>
      <c r="Z422" s="2" t="s">
        <v>186</v>
      </c>
      <c r="AA422" s="2" t="s">
        <v>187</v>
      </c>
      <c r="AB422" s="2">
        <v>2040</v>
      </c>
      <c r="AC422" s="2" t="str">
        <f>IF(sum!A415="MA",sum!B415,"*")</f>
        <v>S_CCUS_EMIS_H2T</v>
      </c>
      <c r="AD422" s="2"/>
      <c r="AE422" s="2">
        <f>IF(sum!A415="MA",sum!H415,"*")</f>
        <v>0</v>
      </c>
      <c r="AH422" s="2" t="s">
        <v>186</v>
      </c>
      <c r="AI422" s="2" t="s">
        <v>187</v>
      </c>
      <c r="AJ422" s="2">
        <v>2040</v>
      </c>
      <c r="AK422" s="2" t="str">
        <f>IF(sum!A415="ON",sum!B415,"*")</f>
        <v>*</v>
      </c>
      <c r="AL422" s="2"/>
      <c r="AM422" s="2" t="str">
        <f>IF(sum!A415="ON",sum!H415,"*")</f>
        <v>*</v>
      </c>
      <c r="AP422" s="2" t="s">
        <v>186</v>
      </c>
      <c r="AQ422" s="2" t="s">
        <v>187</v>
      </c>
      <c r="AR422" s="2">
        <v>2040</v>
      </c>
      <c r="AS422" s="2" t="str">
        <f>IF(sum!A415="QU",sum!B415,"*")</f>
        <v>*</v>
      </c>
      <c r="AT422" s="2"/>
      <c r="AU422" s="2" t="str">
        <f>IF(sum!A415="QU",sum!H415,"*")</f>
        <v>*</v>
      </c>
      <c r="AX422" s="2" t="s">
        <v>186</v>
      </c>
      <c r="AY422" s="2" t="s">
        <v>187</v>
      </c>
      <c r="AZ422" s="2">
        <v>2040</v>
      </c>
      <c r="BA422" s="2" t="str">
        <f>IF(sum!A415="SA",sum!B415,"*")</f>
        <v>*</v>
      </c>
      <c r="BB422" s="2"/>
      <c r="BC422" s="2" t="str">
        <f>IF(sum!A415="SA",sum!H415,"*")</f>
        <v>*</v>
      </c>
    </row>
    <row r="423" spans="2:55">
      <c r="B423" s="4" t="s">
        <v>186</v>
      </c>
      <c r="C423" s="4" t="s">
        <v>187</v>
      </c>
      <c r="D423" s="4">
        <v>2040</v>
      </c>
      <c r="J423" s="4" t="s">
        <v>186</v>
      </c>
      <c r="K423" s="4" t="s">
        <v>187</v>
      </c>
      <c r="L423" s="4">
        <v>2040</v>
      </c>
      <c r="M423" s="2" t="str">
        <f>IF(sum!A416="AT",sum!B416,"*")</f>
        <v>*</v>
      </c>
      <c r="N423" s="2"/>
      <c r="O423" s="2" t="str">
        <f>IF(sum!A416="AT",sum!H416,"*")</f>
        <v>*</v>
      </c>
      <c r="R423" s="4" t="s">
        <v>186</v>
      </c>
      <c r="S423" s="4" t="s">
        <v>187</v>
      </c>
      <c r="T423" s="4">
        <v>2040</v>
      </c>
      <c r="U423" s="2" t="str">
        <f>IF(sum!A416="BC",sum!B416,"*")</f>
        <v>*</v>
      </c>
      <c r="V423" s="2"/>
      <c r="W423" s="2" t="str">
        <f>IF(sum!A416="BC",sum!H416,"*")</f>
        <v>*</v>
      </c>
      <c r="Z423" s="4" t="s">
        <v>186</v>
      </c>
      <c r="AA423" s="4" t="s">
        <v>187</v>
      </c>
      <c r="AB423" s="4">
        <v>2040</v>
      </c>
      <c r="AC423" s="2" t="str">
        <f>IF(sum!A416="MA",sum!B416,"*")</f>
        <v>S_CCUS_EMISMeOH_H2</v>
      </c>
      <c r="AD423" s="2"/>
      <c r="AE423" s="2">
        <f>IF(sum!A416="MA",sum!H416,"*")</f>
        <v>0</v>
      </c>
      <c r="AH423" s="4" t="s">
        <v>186</v>
      </c>
      <c r="AI423" s="4" t="s">
        <v>187</v>
      </c>
      <c r="AJ423" s="4">
        <v>2040</v>
      </c>
      <c r="AK423" s="2" t="str">
        <f>IF(sum!A416="ON",sum!B416,"*")</f>
        <v>*</v>
      </c>
      <c r="AL423" s="2"/>
      <c r="AM423" s="2" t="str">
        <f>IF(sum!A416="ON",sum!H416,"*")</f>
        <v>*</v>
      </c>
      <c r="AP423" s="4" t="s">
        <v>186</v>
      </c>
      <c r="AQ423" s="4" t="s">
        <v>187</v>
      </c>
      <c r="AR423" s="4">
        <v>2040</v>
      </c>
      <c r="AS423" s="2" t="str">
        <f>IF(sum!A416="QU",sum!B416,"*")</f>
        <v>*</v>
      </c>
      <c r="AT423" s="2"/>
      <c r="AU423" s="2" t="str">
        <f>IF(sum!A416="QU",sum!H416,"*")</f>
        <v>*</v>
      </c>
      <c r="AX423" s="4" t="s">
        <v>186</v>
      </c>
      <c r="AY423" s="4" t="s">
        <v>187</v>
      </c>
      <c r="AZ423" s="4">
        <v>2040</v>
      </c>
      <c r="BA423" s="2" t="str">
        <f>IF(sum!A416="SA",sum!B416,"*")</f>
        <v>*</v>
      </c>
      <c r="BB423" s="2"/>
      <c r="BC423" s="2" t="str">
        <f>IF(sum!A416="SA",sum!H416,"*")</f>
        <v>*</v>
      </c>
    </row>
    <row r="424" spans="2:55">
      <c r="B424" s="2" t="s">
        <v>186</v>
      </c>
      <c r="C424" s="2" t="s">
        <v>187</v>
      </c>
      <c r="D424" s="2">
        <v>2040</v>
      </c>
      <c r="J424" s="2" t="s">
        <v>186</v>
      </c>
      <c r="K424" s="2" t="s">
        <v>187</v>
      </c>
      <c r="L424" s="2">
        <v>2040</v>
      </c>
      <c r="M424" s="2" t="str">
        <f>IF(sum!A417="AT",sum!B417,"*")</f>
        <v>*</v>
      </c>
      <c r="N424" s="2"/>
      <c r="O424" s="2" t="str">
        <f>IF(sum!A417="AT",sum!H417,"*")</f>
        <v>*</v>
      </c>
      <c r="R424" s="2" t="s">
        <v>186</v>
      </c>
      <c r="S424" s="2" t="s">
        <v>187</v>
      </c>
      <c r="T424" s="2">
        <v>2040</v>
      </c>
      <c r="U424" s="2" t="str">
        <f>IF(sum!A417="BC",sum!B417,"*")</f>
        <v>*</v>
      </c>
      <c r="V424" s="2"/>
      <c r="W424" s="2" t="str">
        <f>IF(sum!A417="BC",sum!H417,"*")</f>
        <v>*</v>
      </c>
      <c r="Z424" s="2" t="s">
        <v>186</v>
      </c>
      <c r="AA424" s="2" t="s">
        <v>187</v>
      </c>
      <c r="AB424" s="2">
        <v>2040</v>
      </c>
      <c r="AC424" s="2" t="str">
        <f>IF(sum!A417="MA",sum!B417,"*")</f>
        <v>SGASSH2RC01</v>
      </c>
      <c r="AD424" s="2"/>
      <c r="AE424" s="2">
        <f>IF(sum!A417="MA",sum!H417,"*")</f>
        <v>0</v>
      </c>
      <c r="AH424" s="2" t="s">
        <v>186</v>
      </c>
      <c r="AI424" s="2" t="s">
        <v>187</v>
      </c>
      <c r="AJ424" s="2">
        <v>2040</v>
      </c>
      <c r="AK424" s="2" t="str">
        <f>IF(sum!A417="ON",sum!B417,"*")</f>
        <v>*</v>
      </c>
      <c r="AL424" s="2"/>
      <c r="AM424" s="2" t="str">
        <f>IF(sum!A417="ON",sum!H417,"*")</f>
        <v>*</v>
      </c>
      <c r="AP424" s="2" t="s">
        <v>186</v>
      </c>
      <c r="AQ424" s="2" t="s">
        <v>187</v>
      </c>
      <c r="AR424" s="2">
        <v>2040</v>
      </c>
      <c r="AS424" s="2" t="str">
        <f>IF(sum!A417="QU",sum!B417,"*")</f>
        <v>*</v>
      </c>
      <c r="AT424" s="2"/>
      <c r="AU424" s="2" t="str">
        <f>IF(sum!A417="QU",sum!H417,"*")</f>
        <v>*</v>
      </c>
      <c r="AX424" s="2" t="s">
        <v>186</v>
      </c>
      <c r="AY424" s="2" t="s">
        <v>187</v>
      </c>
      <c r="AZ424" s="2">
        <v>2040</v>
      </c>
      <c r="BA424" s="2" t="str">
        <f>IF(sum!A417="SA",sum!B417,"*")</f>
        <v>*</v>
      </c>
      <c r="BB424" s="2"/>
      <c r="BC424" s="2" t="str">
        <f>IF(sum!A417="SA",sum!H417,"*")</f>
        <v>*</v>
      </c>
    </row>
    <row r="425" spans="2:55">
      <c r="B425" s="2" t="s">
        <v>186</v>
      </c>
      <c r="C425" s="2" t="s">
        <v>187</v>
      </c>
      <c r="D425" s="2">
        <v>2040</v>
      </c>
      <c r="J425" s="2" t="s">
        <v>186</v>
      </c>
      <c r="K425" s="2" t="s">
        <v>187</v>
      </c>
      <c r="L425" s="2">
        <v>2040</v>
      </c>
      <c r="M425" s="2" t="str">
        <f>IF(sum!A418="AT",sum!B418,"*")</f>
        <v>*</v>
      </c>
      <c r="N425" s="2"/>
      <c r="O425" s="2" t="str">
        <f>IF(sum!A418="AT",sum!H418,"*")</f>
        <v>*</v>
      </c>
      <c r="R425" s="2" t="s">
        <v>186</v>
      </c>
      <c r="S425" s="2" t="s">
        <v>187</v>
      </c>
      <c r="T425" s="2">
        <v>2040</v>
      </c>
      <c r="U425" s="2" t="str">
        <f>IF(sum!A418="BC",sum!B418,"*")</f>
        <v>*</v>
      </c>
      <c r="V425" s="2"/>
      <c r="W425" s="2" t="str">
        <f>IF(sum!A418="BC",sum!H418,"*")</f>
        <v>*</v>
      </c>
      <c r="Z425" s="2" t="s">
        <v>186</v>
      </c>
      <c r="AA425" s="2" t="s">
        <v>187</v>
      </c>
      <c r="AB425" s="2">
        <v>2040</v>
      </c>
      <c r="AC425" s="2" t="str">
        <f>IF(sum!A418="MA",sum!B418,"*")</f>
        <v>SINKCCU</v>
      </c>
      <c r="AD425" s="2"/>
      <c r="AE425" s="2">
        <f>IF(sum!A418="MA",sum!H418,"*")</f>
        <v>0</v>
      </c>
      <c r="AH425" s="2" t="s">
        <v>186</v>
      </c>
      <c r="AI425" s="2" t="s">
        <v>187</v>
      </c>
      <c r="AJ425" s="2">
        <v>2040</v>
      </c>
      <c r="AK425" s="2" t="str">
        <f>IF(sum!A418="ON",sum!B418,"*")</f>
        <v>*</v>
      </c>
      <c r="AL425" s="2"/>
      <c r="AM425" s="2" t="str">
        <f>IF(sum!A418="ON",sum!H418,"*")</f>
        <v>*</v>
      </c>
      <c r="AP425" s="4" t="s">
        <v>186</v>
      </c>
      <c r="AQ425" s="4" t="s">
        <v>187</v>
      </c>
      <c r="AR425" s="4">
        <v>2040</v>
      </c>
      <c r="AS425" s="2" t="str">
        <f>IF(sum!A418="QU",sum!B418,"*")</f>
        <v>*</v>
      </c>
      <c r="AT425" s="2"/>
      <c r="AU425" s="2" t="str">
        <f>IF(sum!A418="QU",sum!H418,"*")</f>
        <v>*</v>
      </c>
      <c r="AX425" s="2" t="s">
        <v>186</v>
      </c>
      <c r="AY425" s="2" t="s">
        <v>187</v>
      </c>
      <c r="AZ425" s="2">
        <v>2040</v>
      </c>
      <c r="BA425" s="2" t="str">
        <f>IF(sum!A418="SA",sum!B418,"*")</f>
        <v>*</v>
      </c>
      <c r="BB425" s="2"/>
      <c r="BC425" s="2" t="str">
        <f>IF(sum!A418="SA",sum!H418,"*")</f>
        <v>*</v>
      </c>
    </row>
    <row r="426" spans="2:55">
      <c r="B426" s="4" t="s">
        <v>186</v>
      </c>
      <c r="C426" s="4" t="s">
        <v>187</v>
      </c>
      <c r="D426" s="4">
        <v>2040</v>
      </c>
      <c r="J426" s="4" t="s">
        <v>186</v>
      </c>
      <c r="K426" s="4" t="s">
        <v>187</v>
      </c>
      <c r="L426" s="4">
        <v>2040</v>
      </c>
      <c r="M426" s="2" t="str">
        <f>IF(sum!A419="AT",sum!B419,"*")</f>
        <v>*</v>
      </c>
      <c r="N426" s="2"/>
      <c r="O426" s="2" t="str">
        <f>IF(sum!A419="AT",sum!H419,"*")</f>
        <v>*</v>
      </c>
      <c r="R426" s="4" t="s">
        <v>186</v>
      </c>
      <c r="S426" s="4" t="s">
        <v>187</v>
      </c>
      <c r="T426" s="4">
        <v>2040</v>
      </c>
      <c r="U426" s="2" t="str">
        <f>IF(sum!A419="BC",sum!B419,"*")</f>
        <v>*</v>
      </c>
      <c r="V426" s="2"/>
      <c r="W426" s="2" t="str">
        <f>IF(sum!A419="BC",sum!H419,"*")</f>
        <v>*</v>
      </c>
      <c r="Z426" s="4" t="s">
        <v>186</v>
      </c>
      <c r="AA426" s="4" t="s">
        <v>187</v>
      </c>
      <c r="AB426" s="4">
        <v>2040</v>
      </c>
      <c r="AC426" s="2" t="str">
        <f>IF(sum!A419="MA",sum!B419,"*")</f>
        <v>SNK_DAC</v>
      </c>
      <c r="AD426" s="2"/>
      <c r="AE426" s="2">
        <f>IF(sum!A419="MA",sum!H419,"*")</f>
        <v>0</v>
      </c>
      <c r="AH426" s="4" t="s">
        <v>186</v>
      </c>
      <c r="AI426" s="4" t="s">
        <v>187</v>
      </c>
      <c r="AJ426" s="4">
        <v>2040</v>
      </c>
      <c r="AK426" s="2" t="str">
        <f>IF(sum!A419="ON",sum!B419,"*")</f>
        <v>*</v>
      </c>
      <c r="AL426" s="2"/>
      <c r="AM426" s="2" t="str">
        <f>IF(sum!A419="ON",sum!H419,"*")</f>
        <v>*</v>
      </c>
      <c r="AP426" s="2" t="s">
        <v>186</v>
      </c>
      <c r="AQ426" s="2" t="s">
        <v>187</v>
      </c>
      <c r="AR426" s="2">
        <v>2040</v>
      </c>
      <c r="AS426" s="2" t="str">
        <f>IF(sum!A419="QU",sum!B419,"*")</f>
        <v>*</v>
      </c>
      <c r="AT426" s="2"/>
      <c r="AU426" s="2" t="str">
        <f>IF(sum!A419="QU",sum!H419,"*")</f>
        <v>*</v>
      </c>
      <c r="AX426" s="4" t="s">
        <v>186</v>
      </c>
      <c r="AY426" s="4" t="s">
        <v>187</v>
      </c>
      <c r="AZ426" s="4">
        <v>2040</v>
      </c>
      <c r="BA426" s="2" t="str">
        <f>IF(sum!A419="SA",sum!B419,"*")</f>
        <v>*</v>
      </c>
      <c r="BB426" s="2"/>
      <c r="BC426" s="2" t="str">
        <f>IF(sum!A419="SA",sum!H419,"*")</f>
        <v>*</v>
      </c>
    </row>
    <row r="427" spans="2:55">
      <c r="B427" s="2" t="s">
        <v>186</v>
      </c>
      <c r="C427" s="2" t="s">
        <v>187</v>
      </c>
      <c r="D427" s="2">
        <v>2040</v>
      </c>
      <c r="J427" s="2" t="s">
        <v>186</v>
      </c>
      <c r="K427" s="2" t="s">
        <v>187</v>
      </c>
      <c r="L427" s="2">
        <v>2040</v>
      </c>
      <c r="M427" s="2" t="str">
        <f>IF(sum!A420="AT",sum!B420,"*")</f>
        <v>*</v>
      </c>
      <c r="N427" s="2"/>
      <c r="O427" s="2" t="str">
        <f>IF(sum!A420="AT",sum!H420,"*")</f>
        <v>*</v>
      </c>
      <c r="R427" s="2" t="s">
        <v>186</v>
      </c>
      <c r="S427" s="2" t="s">
        <v>187</v>
      </c>
      <c r="T427" s="2">
        <v>2040</v>
      </c>
      <c r="U427" s="2" t="str">
        <f>IF(sum!A420="BC",sum!B420,"*")</f>
        <v>*</v>
      </c>
      <c r="V427" s="2"/>
      <c r="W427" s="2" t="str">
        <f>IF(sum!A420="BC",sum!H420,"*")</f>
        <v>*</v>
      </c>
      <c r="Z427" s="2" t="s">
        <v>186</v>
      </c>
      <c r="AA427" s="2" t="s">
        <v>187</v>
      </c>
      <c r="AB427" s="2">
        <v>2040</v>
      </c>
      <c r="AC427" s="2" t="str">
        <f>IF(sum!A420="MA",sum!B420,"*")</f>
        <v>TB_ELC_MA_SA_01</v>
      </c>
      <c r="AD427" s="2"/>
      <c r="AE427" s="2">
        <f>IF(sum!A420="MA",sum!H420,"*")</f>
        <v>0</v>
      </c>
      <c r="AH427" s="2" t="s">
        <v>186</v>
      </c>
      <c r="AI427" s="2" t="s">
        <v>187</v>
      </c>
      <c r="AJ427" s="2">
        <v>2040</v>
      </c>
      <c r="AK427" s="2" t="str">
        <f>IF(sum!A420="ON",sum!B420,"*")</f>
        <v>*</v>
      </c>
      <c r="AL427" s="2"/>
      <c r="AM427" s="2" t="str">
        <f>IF(sum!A420="ON",sum!H420,"*")</f>
        <v>*</v>
      </c>
      <c r="AP427" s="4" t="s">
        <v>186</v>
      </c>
      <c r="AQ427" s="4" t="s">
        <v>187</v>
      </c>
      <c r="AR427" s="4">
        <v>2040</v>
      </c>
      <c r="AS427" s="2" t="str">
        <f>IF(sum!A420="QU",sum!B420,"*")</f>
        <v>*</v>
      </c>
      <c r="AT427" s="2"/>
      <c r="AU427" s="2" t="str">
        <f>IF(sum!A420="QU",sum!H420,"*")</f>
        <v>*</v>
      </c>
      <c r="AX427" s="2" t="s">
        <v>186</v>
      </c>
      <c r="AY427" s="2" t="s">
        <v>187</v>
      </c>
      <c r="AZ427" s="2">
        <v>2040</v>
      </c>
      <c r="BA427" s="2" t="str">
        <f>IF(sum!A420="SA",sum!B420,"*")</f>
        <v>*</v>
      </c>
      <c r="BB427" s="2"/>
      <c r="BC427" s="2" t="str">
        <f>IF(sum!A420="SA",sum!H420,"*")</f>
        <v>*</v>
      </c>
    </row>
    <row r="428" spans="2:55">
      <c r="B428" s="2" t="s">
        <v>186</v>
      </c>
      <c r="C428" s="2" t="s">
        <v>187</v>
      </c>
      <c r="D428" s="2">
        <v>2040</v>
      </c>
      <c r="J428" s="2" t="s">
        <v>186</v>
      </c>
      <c r="K428" s="2" t="s">
        <v>187</v>
      </c>
      <c r="L428" s="2">
        <v>2040</v>
      </c>
      <c r="M428" s="2" t="str">
        <f>IF(sum!A421="AT",sum!B421,"*")</f>
        <v>*</v>
      </c>
      <c r="N428" s="2"/>
      <c r="O428" s="2" t="str">
        <f>IF(sum!A421="AT",sum!H421,"*")</f>
        <v>*</v>
      </c>
      <c r="R428" s="2" t="s">
        <v>186</v>
      </c>
      <c r="S428" s="2" t="s">
        <v>187</v>
      </c>
      <c r="T428" s="2">
        <v>2040</v>
      </c>
      <c r="U428" s="2" t="str">
        <f>IF(sum!A421="BC",sum!B421,"*")</f>
        <v>*</v>
      </c>
      <c r="V428" s="2"/>
      <c r="W428" s="2" t="str">
        <f>IF(sum!A421="BC",sum!H421,"*")</f>
        <v>*</v>
      </c>
      <c r="Z428" s="2" t="s">
        <v>186</v>
      </c>
      <c r="AA428" s="2" t="s">
        <v>187</v>
      </c>
      <c r="AB428" s="2">
        <v>2040</v>
      </c>
      <c r="AC428" s="2" t="str">
        <f>IF(sum!A421="MA",sum!B421,"*")</f>
        <v>TB_ELC_ON_MA_01</v>
      </c>
      <c r="AD428" s="2"/>
      <c r="AE428" s="2">
        <f>IF(sum!A421="MA",sum!H421,"*")</f>
        <v>26.5724998384199</v>
      </c>
      <c r="AH428" s="2" t="s">
        <v>186</v>
      </c>
      <c r="AI428" s="2" t="s">
        <v>187</v>
      </c>
      <c r="AJ428" s="2">
        <v>2040</v>
      </c>
      <c r="AK428" s="2" t="str">
        <f>IF(sum!A421="ON",sum!B421,"*")</f>
        <v>*</v>
      </c>
      <c r="AL428" s="2"/>
      <c r="AM428" s="2" t="str">
        <f>IF(sum!A421="ON",sum!H421,"*")</f>
        <v>*</v>
      </c>
      <c r="AP428" s="2" t="s">
        <v>186</v>
      </c>
      <c r="AQ428" s="2" t="s">
        <v>187</v>
      </c>
      <c r="AR428" s="2">
        <v>2040</v>
      </c>
      <c r="AS428" s="2" t="str">
        <f>IF(sum!A421="QU",sum!B421,"*")</f>
        <v>*</v>
      </c>
      <c r="AT428" s="2"/>
      <c r="AU428" s="2" t="str">
        <f>IF(sum!A421="QU",sum!H421,"*")</f>
        <v>*</v>
      </c>
      <c r="AX428" s="2" t="s">
        <v>186</v>
      </c>
      <c r="AY428" s="2" t="s">
        <v>187</v>
      </c>
      <c r="AZ428" s="2">
        <v>2040</v>
      </c>
      <c r="BA428" s="2" t="str">
        <f>IF(sum!A421="SA",sum!B421,"*")</f>
        <v>*</v>
      </c>
      <c r="BB428" s="2"/>
      <c r="BC428" s="2" t="str">
        <f>IF(sum!A421="SA",sum!H421,"*")</f>
        <v>*</v>
      </c>
    </row>
    <row r="429" spans="2:55">
      <c r="B429" s="4" t="s">
        <v>186</v>
      </c>
      <c r="C429" s="4" t="s">
        <v>187</v>
      </c>
      <c r="D429" s="4">
        <v>2040</v>
      </c>
      <c r="J429" s="4" t="s">
        <v>186</v>
      </c>
      <c r="K429" s="4" t="s">
        <v>187</v>
      </c>
      <c r="L429" s="4">
        <v>2040</v>
      </c>
      <c r="M429" s="2" t="str">
        <f>IF(sum!A422="AT",sum!B422,"*")</f>
        <v>*</v>
      </c>
      <c r="N429" s="2"/>
      <c r="O429" s="2" t="str">
        <f>IF(sum!A422="AT",sum!H422,"*")</f>
        <v>*</v>
      </c>
      <c r="R429" s="4" t="s">
        <v>186</v>
      </c>
      <c r="S429" s="4" t="s">
        <v>187</v>
      </c>
      <c r="T429" s="4">
        <v>2040</v>
      </c>
      <c r="U429" s="2" t="str">
        <f>IF(sum!A422="BC",sum!B422,"*")</f>
        <v>*</v>
      </c>
      <c r="V429" s="2"/>
      <c r="W429" s="2" t="str">
        <f>IF(sum!A422="BC",sum!H422,"*")</f>
        <v>*</v>
      </c>
      <c r="Z429" s="4" t="s">
        <v>186</v>
      </c>
      <c r="AA429" s="4" t="s">
        <v>187</v>
      </c>
      <c r="AB429" s="4">
        <v>2040</v>
      </c>
      <c r="AC429" s="2" t="str">
        <f>IF(sum!A422="MA",sum!B422,"*")</f>
        <v>TRA_Bus_IC_GSL1</v>
      </c>
      <c r="AD429" s="2"/>
      <c r="AE429" s="2">
        <f>IF(sum!A422="MA",sum!H422,"*")</f>
        <v>1.94669585093968</v>
      </c>
      <c r="AH429" s="4" t="s">
        <v>186</v>
      </c>
      <c r="AI429" s="4" t="s">
        <v>187</v>
      </c>
      <c r="AJ429" s="4">
        <v>2040</v>
      </c>
      <c r="AK429" s="2" t="str">
        <f>IF(sum!A422="ON",sum!B422,"*")</f>
        <v>*</v>
      </c>
      <c r="AL429" s="2"/>
      <c r="AM429" s="2" t="str">
        <f>IF(sum!A422="ON",sum!H422,"*")</f>
        <v>*</v>
      </c>
      <c r="AP429" s="4" t="s">
        <v>186</v>
      </c>
      <c r="AQ429" s="4" t="s">
        <v>187</v>
      </c>
      <c r="AR429" s="4">
        <v>2040</v>
      </c>
      <c r="AS429" s="2" t="str">
        <f>IF(sum!A422="QU",sum!B422,"*")</f>
        <v>*</v>
      </c>
      <c r="AT429" s="2"/>
      <c r="AU429" s="2" t="str">
        <f>IF(sum!A422="QU",sum!H422,"*")</f>
        <v>*</v>
      </c>
      <c r="AX429" s="4" t="s">
        <v>186</v>
      </c>
      <c r="AY429" s="4" t="s">
        <v>187</v>
      </c>
      <c r="AZ429" s="4">
        <v>2040</v>
      </c>
      <c r="BA429" s="2" t="str">
        <f>IF(sum!A422="SA",sum!B422,"*")</f>
        <v>*</v>
      </c>
      <c r="BB429" s="2"/>
      <c r="BC429" s="2" t="str">
        <f>IF(sum!A422="SA",sum!H422,"*")</f>
        <v>*</v>
      </c>
    </row>
    <row r="430" spans="2:55">
      <c r="B430" s="2" t="s">
        <v>186</v>
      </c>
      <c r="C430" s="2" t="s">
        <v>187</v>
      </c>
      <c r="D430" s="2">
        <v>2040</v>
      </c>
      <c r="J430" s="2" t="s">
        <v>186</v>
      </c>
      <c r="K430" s="2" t="s">
        <v>187</v>
      </c>
      <c r="L430" s="2">
        <v>2040</v>
      </c>
      <c r="M430" s="2" t="str">
        <f>IF(sum!A423="AT",sum!B423,"*")</f>
        <v>*</v>
      </c>
      <c r="N430" s="2"/>
      <c r="O430" s="2" t="str">
        <f>IF(sum!A423="AT",sum!H423,"*")</f>
        <v>*</v>
      </c>
      <c r="R430" s="2" t="s">
        <v>186</v>
      </c>
      <c r="S430" s="2" t="s">
        <v>187</v>
      </c>
      <c r="T430" s="2">
        <v>2040</v>
      </c>
      <c r="U430" s="2" t="str">
        <f>IF(sum!A423="BC",sum!B423,"*")</f>
        <v>*</v>
      </c>
      <c r="V430" s="2"/>
      <c r="W430" s="2" t="str">
        <f>IF(sum!A423="BC",sum!H423,"*")</f>
        <v>*</v>
      </c>
      <c r="Z430" s="2" t="s">
        <v>186</v>
      </c>
      <c r="AA430" s="2" t="s">
        <v>187</v>
      </c>
      <c r="AB430" s="2">
        <v>2040</v>
      </c>
      <c r="AC430" s="2" t="str">
        <f>IF(sum!A423="MA",sum!B423,"*")</f>
        <v>TRA_Car_GSL1</v>
      </c>
      <c r="AD430" s="2"/>
      <c r="AE430" s="2">
        <f>IF(sum!A423="MA",sum!H423,"*")</f>
        <v>113.409992288398</v>
      </c>
      <c r="AH430" s="2" t="s">
        <v>186</v>
      </c>
      <c r="AI430" s="2" t="s">
        <v>187</v>
      </c>
      <c r="AJ430" s="2">
        <v>2040</v>
      </c>
      <c r="AK430" s="2" t="str">
        <f>IF(sum!A423="ON",sum!B423,"*")</f>
        <v>*</v>
      </c>
      <c r="AL430" s="2"/>
      <c r="AM430" s="2" t="str">
        <f>IF(sum!A423="ON",sum!H423,"*")</f>
        <v>*</v>
      </c>
      <c r="AP430" s="2" t="s">
        <v>186</v>
      </c>
      <c r="AQ430" s="2" t="s">
        <v>187</v>
      </c>
      <c r="AR430" s="2">
        <v>2040</v>
      </c>
      <c r="AS430" s="2" t="str">
        <f>IF(sum!A423="QU",sum!B423,"*")</f>
        <v>*</v>
      </c>
      <c r="AT430" s="2"/>
      <c r="AU430" s="2" t="str">
        <f>IF(sum!A423="QU",sum!H423,"*")</f>
        <v>*</v>
      </c>
      <c r="AX430" s="2" t="s">
        <v>186</v>
      </c>
      <c r="AY430" s="2" t="s">
        <v>187</v>
      </c>
      <c r="AZ430" s="2">
        <v>2040</v>
      </c>
      <c r="BA430" s="2" t="str">
        <f>IF(sum!A423="SA",sum!B423,"*")</f>
        <v>*</v>
      </c>
      <c r="BB430" s="2"/>
      <c r="BC430" s="2" t="str">
        <f>IF(sum!A423="SA",sum!H423,"*")</f>
        <v>*</v>
      </c>
    </row>
    <row r="431" spans="2:55">
      <c r="B431" s="2" t="s">
        <v>186</v>
      </c>
      <c r="C431" s="2" t="s">
        <v>187</v>
      </c>
      <c r="D431" s="2">
        <v>2040</v>
      </c>
      <c r="J431" s="2" t="s">
        <v>186</v>
      </c>
      <c r="K431" s="2" t="s">
        <v>187</v>
      </c>
      <c r="L431" s="2">
        <v>2040</v>
      </c>
      <c r="M431" s="2" t="str">
        <f>IF(sum!A424="AT",sum!B424,"*")</f>
        <v>*</v>
      </c>
      <c r="N431" s="2"/>
      <c r="O431" s="2" t="str">
        <f>IF(sum!A424="AT",sum!H424,"*")</f>
        <v>*</v>
      </c>
      <c r="R431" s="2" t="s">
        <v>186</v>
      </c>
      <c r="S431" s="2" t="s">
        <v>187</v>
      </c>
      <c r="T431" s="2">
        <v>2040</v>
      </c>
      <c r="U431" s="2" t="str">
        <f>IF(sum!A424="BC",sum!B424,"*")</f>
        <v>*</v>
      </c>
      <c r="V431" s="2"/>
      <c r="W431" s="2" t="str">
        <f>IF(sum!A424="BC",sum!H424,"*")</f>
        <v>*</v>
      </c>
      <c r="Z431" s="2" t="s">
        <v>186</v>
      </c>
      <c r="AA431" s="2" t="s">
        <v>187</v>
      </c>
      <c r="AB431" s="2">
        <v>2040</v>
      </c>
      <c r="AC431" s="2" t="str">
        <f>IF(sum!A424="MA",sum!B424,"*")</f>
        <v>TRA_Mot_ELC1</v>
      </c>
      <c r="AD431" s="2"/>
      <c r="AE431" s="2">
        <f>IF(sum!A424="MA",sum!H424,"*")</f>
        <v>11.1410461006819</v>
      </c>
      <c r="AH431" s="2" t="s">
        <v>186</v>
      </c>
      <c r="AI431" s="2" t="s">
        <v>187</v>
      </c>
      <c r="AJ431" s="2">
        <v>2040</v>
      </c>
      <c r="AK431" s="2" t="str">
        <f>IF(sum!A424="ON",sum!B424,"*")</f>
        <v>*</v>
      </c>
      <c r="AL431" s="2"/>
      <c r="AM431" s="2" t="str">
        <f>IF(sum!A424="ON",sum!H424,"*")</f>
        <v>*</v>
      </c>
      <c r="AP431" s="4" t="s">
        <v>186</v>
      </c>
      <c r="AQ431" s="4" t="s">
        <v>187</v>
      </c>
      <c r="AR431" s="4">
        <v>2040</v>
      </c>
      <c r="AS431" s="2" t="str">
        <f>IF(sum!A424="QU",sum!B424,"*")</f>
        <v>*</v>
      </c>
      <c r="AT431" s="2"/>
      <c r="AU431" s="2" t="str">
        <f>IF(sum!A424="QU",sum!H424,"*")</f>
        <v>*</v>
      </c>
      <c r="AX431" s="2" t="s">
        <v>186</v>
      </c>
      <c r="AY431" s="2" t="s">
        <v>187</v>
      </c>
      <c r="AZ431" s="2">
        <v>2040</v>
      </c>
      <c r="BA431" s="2" t="str">
        <f>IF(sum!A424="SA",sum!B424,"*")</f>
        <v>*</v>
      </c>
      <c r="BB431" s="2"/>
      <c r="BC431" s="2" t="str">
        <f>IF(sum!A424="SA",sum!H424,"*")</f>
        <v>*</v>
      </c>
    </row>
    <row r="432" spans="2:55">
      <c r="B432" s="4" t="s">
        <v>186</v>
      </c>
      <c r="C432" s="4" t="s">
        <v>187</v>
      </c>
      <c r="D432" s="4">
        <v>2040</v>
      </c>
      <c r="J432" s="4" t="s">
        <v>186</v>
      </c>
      <c r="K432" s="4" t="s">
        <v>187</v>
      </c>
      <c r="L432" s="4">
        <v>2040</v>
      </c>
      <c r="M432" s="2" t="str">
        <f>IF(sum!A425="AT",sum!B425,"*")</f>
        <v>*</v>
      </c>
      <c r="N432" s="2"/>
      <c r="O432" s="2" t="str">
        <f>IF(sum!A425="AT",sum!H425,"*")</f>
        <v>*</v>
      </c>
      <c r="R432" s="4" t="s">
        <v>186</v>
      </c>
      <c r="S432" s="4" t="s">
        <v>187</v>
      </c>
      <c r="T432" s="4">
        <v>2040</v>
      </c>
      <c r="U432" s="2" t="str">
        <f>IF(sum!A425="BC",sum!B425,"*")</f>
        <v>*</v>
      </c>
      <c r="V432" s="2"/>
      <c r="W432" s="2" t="str">
        <f>IF(sum!A425="BC",sum!H425,"*")</f>
        <v>*</v>
      </c>
      <c r="Z432" s="4" t="s">
        <v>186</v>
      </c>
      <c r="AA432" s="4" t="s">
        <v>187</v>
      </c>
      <c r="AB432" s="4">
        <v>2040</v>
      </c>
      <c r="AC432" s="2" t="str">
        <f>IF(sum!A425="MA",sum!B425,"*")</f>
        <v>TRA_Rai_Pas-ELC01</v>
      </c>
      <c r="AD432" s="2"/>
      <c r="AE432" s="2">
        <f>IF(sum!A425="MA",sum!H425,"*")</f>
        <v>0</v>
      </c>
      <c r="AH432" s="4" t="s">
        <v>186</v>
      </c>
      <c r="AI432" s="4" t="s">
        <v>187</v>
      </c>
      <c r="AJ432" s="4">
        <v>2040</v>
      </c>
      <c r="AK432" s="2" t="str">
        <f>IF(sum!A425="ON",sum!B425,"*")</f>
        <v>*</v>
      </c>
      <c r="AL432" s="2"/>
      <c r="AM432" s="2" t="str">
        <f>IF(sum!A425="ON",sum!H425,"*")</f>
        <v>*</v>
      </c>
      <c r="AP432" s="2" t="s">
        <v>186</v>
      </c>
      <c r="AQ432" s="2" t="s">
        <v>187</v>
      </c>
      <c r="AR432" s="2">
        <v>2040</v>
      </c>
      <c r="AS432" s="2" t="str">
        <f>IF(sum!A425="QU",sum!B425,"*")</f>
        <v>*</v>
      </c>
      <c r="AT432" s="2"/>
      <c r="AU432" s="2" t="str">
        <f>IF(sum!A425="QU",sum!H425,"*")</f>
        <v>*</v>
      </c>
      <c r="AX432" s="4" t="s">
        <v>186</v>
      </c>
      <c r="AY432" s="4" t="s">
        <v>187</v>
      </c>
      <c r="AZ432" s="4">
        <v>2040</v>
      </c>
      <c r="BA432" s="2" t="str">
        <f>IF(sum!A425="SA",sum!B425,"*")</f>
        <v>*</v>
      </c>
      <c r="BB432" s="2"/>
      <c r="BC432" s="2" t="str">
        <f>IF(sum!A425="SA",sum!H425,"*")</f>
        <v>*</v>
      </c>
    </row>
    <row r="433" spans="2:55">
      <c r="B433" s="2" t="s">
        <v>186</v>
      </c>
      <c r="C433" s="2" t="s">
        <v>187</v>
      </c>
      <c r="D433" s="2">
        <v>2040</v>
      </c>
      <c r="J433" s="2" t="s">
        <v>186</v>
      </c>
      <c r="K433" s="2" t="s">
        <v>187</v>
      </c>
      <c r="L433" s="2">
        <v>2040</v>
      </c>
      <c r="M433" s="2" t="str">
        <f>IF(sum!A426="AT",sum!B426,"*")</f>
        <v>*</v>
      </c>
      <c r="N433" s="2"/>
      <c r="O433" s="2" t="str">
        <f>IF(sum!A426="AT",sum!H426,"*")</f>
        <v>*</v>
      </c>
      <c r="R433" s="2" t="s">
        <v>186</v>
      </c>
      <c r="S433" s="2" t="s">
        <v>187</v>
      </c>
      <c r="T433" s="2">
        <v>2040</v>
      </c>
      <c r="U433" s="2" t="str">
        <f>IF(sum!A426="BC",sum!B426,"*")</f>
        <v>*</v>
      </c>
      <c r="V433" s="2"/>
      <c r="W433" s="2" t="str">
        <f>IF(sum!A426="BC",sum!H426,"*")</f>
        <v>*</v>
      </c>
      <c r="Z433" s="2" t="s">
        <v>186</v>
      </c>
      <c r="AA433" s="2" t="s">
        <v>187</v>
      </c>
      <c r="AB433" s="2">
        <v>2040</v>
      </c>
      <c r="AC433" s="2" t="str">
        <f>IF(sum!A426="MA",sum!B426,"*")</f>
        <v>TRA_Tru_BEV01</v>
      </c>
      <c r="AD433" s="2"/>
      <c r="AE433" s="2">
        <f>IF(sum!A426="MA",sum!H426,"*")</f>
        <v>0</v>
      </c>
      <c r="AH433" s="2" t="s">
        <v>186</v>
      </c>
      <c r="AI433" s="2" t="s">
        <v>187</v>
      </c>
      <c r="AJ433" s="2">
        <v>2040</v>
      </c>
      <c r="AK433" s="2" t="str">
        <f>IF(sum!A426="ON",sum!B426,"*")</f>
        <v>*</v>
      </c>
      <c r="AL433" s="2"/>
      <c r="AM433" s="2" t="str">
        <f>IF(sum!A426="ON",sum!H426,"*")</f>
        <v>*</v>
      </c>
      <c r="AP433" s="4" t="s">
        <v>186</v>
      </c>
      <c r="AQ433" s="4" t="s">
        <v>187</v>
      </c>
      <c r="AR433" s="4">
        <v>2040</v>
      </c>
      <c r="AS433" s="2" t="str">
        <f>IF(sum!A426="QU",sum!B426,"*")</f>
        <v>*</v>
      </c>
      <c r="AT433" s="2"/>
      <c r="AU433" s="2" t="str">
        <f>IF(sum!A426="QU",sum!H426,"*")</f>
        <v>*</v>
      </c>
      <c r="AX433" s="2" t="s">
        <v>186</v>
      </c>
      <c r="AY433" s="2" t="s">
        <v>187</v>
      </c>
      <c r="AZ433" s="2">
        <v>2040</v>
      </c>
      <c r="BA433" s="2" t="str">
        <f>IF(sum!A426="SA",sum!B426,"*")</f>
        <v>*</v>
      </c>
      <c r="BB433" s="2"/>
      <c r="BC433" s="2" t="str">
        <f>IF(sum!A426="SA",sum!H426,"*")</f>
        <v>*</v>
      </c>
    </row>
    <row r="434" spans="2:55">
      <c r="B434" s="2" t="s">
        <v>186</v>
      </c>
      <c r="C434" s="2" t="s">
        <v>187</v>
      </c>
      <c r="D434" s="2">
        <v>2040</v>
      </c>
      <c r="J434" s="2" t="s">
        <v>186</v>
      </c>
      <c r="K434" s="2" t="s">
        <v>187</v>
      </c>
      <c r="L434" s="2">
        <v>2040</v>
      </c>
      <c r="M434" s="2" t="str">
        <f>IF(sum!A427="AT",sum!B427,"*")</f>
        <v>*</v>
      </c>
      <c r="N434" s="2"/>
      <c r="O434" s="2" t="str">
        <f>IF(sum!A427="AT",sum!H427,"*")</f>
        <v>*</v>
      </c>
      <c r="R434" s="2" t="s">
        <v>186</v>
      </c>
      <c r="S434" s="2" t="s">
        <v>187</v>
      </c>
      <c r="T434" s="2">
        <v>2040</v>
      </c>
      <c r="U434" s="2" t="str">
        <f>IF(sum!A427="BC",sum!B427,"*")</f>
        <v>*</v>
      </c>
      <c r="V434" s="2"/>
      <c r="W434" s="2" t="str">
        <f>IF(sum!A427="BC",sum!H427,"*")</f>
        <v>*</v>
      </c>
      <c r="Z434" s="2" t="s">
        <v>186</v>
      </c>
      <c r="AA434" s="2" t="s">
        <v>187</v>
      </c>
      <c r="AB434" s="2">
        <v>2040</v>
      </c>
      <c r="AC434" s="2" t="str">
        <f>IF(sum!A427="MA",sum!B427,"*")</f>
        <v>TRA_Tru_HT_DST1</v>
      </c>
      <c r="AD434" s="2"/>
      <c r="AE434" s="2">
        <f>IF(sum!A427="MA",sum!H427,"*")</f>
        <v>0</v>
      </c>
      <c r="AH434" s="2" t="s">
        <v>186</v>
      </c>
      <c r="AI434" s="2" t="s">
        <v>187</v>
      </c>
      <c r="AJ434" s="2">
        <v>2040</v>
      </c>
      <c r="AK434" s="2" t="str">
        <f>IF(sum!A427="ON",sum!B427,"*")</f>
        <v>*</v>
      </c>
      <c r="AL434" s="2"/>
      <c r="AM434" s="2" t="str">
        <f>IF(sum!A427="ON",sum!H427,"*")</f>
        <v>*</v>
      </c>
      <c r="AP434" s="2" t="s">
        <v>186</v>
      </c>
      <c r="AQ434" s="2" t="s">
        <v>187</v>
      </c>
      <c r="AR434" s="2">
        <v>2040</v>
      </c>
      <c r="AS434" s="2" t="str">
        <f>IF(sum!A427="QU",sum!B427,"*")</f>
        <v>*</v>
      </c>
      <c r="AT434" s="2"/>
      <c r="AU434" s="2" t="str">
        <f>IF(sum!A427="QU",sum!H427,"*")</f>
        <v>*</v>
      </c>
      <c r="AX434" s="2" t="s">
        <v>186</v>
      </c>
      <c r="AY434" s="2" t="s">
        <v>187</v>
      </c>
      <c r="AZ434" s="2">
        <v>2040</v>
      </c>
      <c r="BA434" s="2" t="str">
        <f>IF(sum!A427="SA",sum!B427,"*")</f>
        <v>*</v>
      </c>
      <c r="BB434" s="2"/>
      <c r="BC434" s="2" t="str">
        <f>IF(sum!A427="SA",sum!H427,"*")</f>
        <v>*</v>
      </c>
    </row>
    <row r="435" spans="2:55">
      <c r="B435" s="4" t="s">
        <v>186</v>
      </c>
      <c r="C435" s="4" t="s">
        <v>187</v>
      </c>
      <c r="D435" s="4">
        <v>2040</v>
      </c>
      <c r="J435" s="4" t="s">
        <v>186</v>
      </c>
      <c r="K435" s="4" t="s">
        <v>187</v>
      </c>
      <c r="L435" s="4">
        <v>2040</v>
      </c>
      <c r="M435" s="2" t="str">
        <f>IF(sum!A428="AT",sum!B428,"*")</f>
        <v>*</v>
      </c>
      <c r="N435" s="2"/>
      <c r="O435" s="2" t="str">
        <f>IF(sum!A428="AT",sum!H428,"*")</f>
        <v>*</v>
      </c>
      <c r="R435" s="4" t="s">
        <v>186</v>
      </c>
      <c r="S435" s="4" t="s">
        <v>187</v>
      </c>
      <c r="T435" s="4">
        <v>2040</v>
      </c>
      <c r="U435" s="2" t="str">
        <f>IF(sum!A428="BC",sum!B428,"*")</f>
        <v>*</v>
      </c>
      <c r="V435" s="2"/>
      <c r="W435" s="2" t="str">
        <f>IF(sum!A428="BC",sum!H428,"*")</f>
        <v>*</v>
      </c>
      <c r="Z435" s="4" t="s">
        <v>186</v>
      </c>
      <c r="AA435" s="4" t="s">
        <v>187</v>
      </c>
      <c r="AB435" s="4">
        <v>2040</v>
      </c>
      <c r="AC435" s="2" t="str">
        <f>IF(sum!A428="MA",sum!B428,"*")</f>
        <v>TRA_Tru_PHEV01</v>
      </c>
      <c r="AD435" s="2"/>
      <c r="AE435" s="2">
        <f>IF(sum!A428="MA",sum!H428,"*")</f>
        <v>84.5558488219304</v>
      </c>
      <c r="AH435" s="4" t="s">
        <v>186</v>
      </c>
      <c r="AI435" s="4" t="s">
        <v>187</v>
      </c>
      <c r="AJ435" s="4">
        <v>2040</v>
      </c>
      <c r="AK435" s="2" t="str">
        <f>IF(sum!A428="ON",sum!B428,"*")</f>
        <v>*</v>
      </c>
      <c r="AL435" s="2"/>
      <c r="AM435" s="2" t="str">
        <f>IF(sum!A428="ON",sum!H428,"*")</f>
        <v>*</v>
      </c>
      <c r="AP435" s="4" t="s">
        <v>186</v>
      </c>
      <c r="AQ435" s="4" t="s">
        <v>187</v>
      </c>
      <c r="AR435" s="4">
        <v>2040</v>
      </c>
      <c r="AS435" s="2" t="str">
        <f>IF(sum!A428="QU",sum!B428,"*")</f>
        <v>*</v>
      </c>
      <c r="AT435" s="2"/>
      <c r="AU435" s="2" t="str">
        <f>IF(sum!A428="QU",sum!H428,"*")</f>
        <v>*</v>
      </c>
      <c r="AX435" s="4" t="s">
        <v>186</v>
      </c>
      <c r="AY435" s="4" t="s">
        <v>187</v>
      </c>
      <c r="AZ435" s="4">
        <v>2040</v>
      </c>
      <c r="BA435" s="2" t="str">
        <f>IF(sum!A428="SA",sum!B428,"*")</f>
        <v>*</v>
      </c>
      <c r="BB435" s="2"/>
      <c r="BC435" s="2" t="str">
        <f>IF(sum!A428="SA",sum!H428,"*")</f>
        <v>*</v>
      </c>
    </row>
    <row r="436" spans="2:55">
      <c r="B436" s="2" t="s">
        <v>186</v>
      </c>
      <c r="C436" s="2" t="s">
        <v>187</v>
      </c>
      <c r="D436" s="2">
        <v>2040</v>
      </c>
      <c r="J436" s="2" t="s">
        <v>186</v>
      </c>
      <c r="K436" s="2" t="s">
        <v>187</v>
      </c>
      <c r="L436" s="2">
        <v>2040</v>
      </c>
      <c r="M436" s="2" t="str">
        <f>IF(sum!A429="AT",sum!B429,"*")</f>
        <v>*</v>
      </c>
      <c r="N436" s="2"/>
      <c r="O436" s="2" t="str">
        <f>IF(sum!A429="AT",sum!H429,"*")</f>
        <v>*</v>
      </c>
      <c r="R436" s="2" t="s">
        <v>186</v>
      </c>
      <c r="S436" s="2" t="s">
        <v>187</v>
      </c>
      <c r="T436" s="2">
        <v>2040</v>
      </c>
      <c r="U436" s="2" t="str">
        <f>IF(sum!A429="BC",sum!B429,"*")</f>
        <v>*</v>
      </c>
      <c r="V436" s="2"/>
      <c r="W436" s="2" t="str">
        <f>IF(sum!A429="BC",sum!H429,"*")</f>
        <v>*</v>
      </c>
      <c r="Z436" s="2" t="s">
        <v>186</v>
      </c>
      <c r="AA436" s="2" t="s">
        <v>187</v>
      </c>
      <c r="AB436" s="2">
        <v>2040</v>
      </c>
      <c r="AC436" s="2" t="str">
        <f>IF(sum!A429="MA",sum!B429,"*")</f>
        <v>TRA_Tru_PLT_GSL1</v>
      </c>
      <c r="AD436" s="2"/>
      <c r="AE436" s="2">
        <f>IF(sum!A429="MA",sum!H429,"*")</f>
        <v>0</v>
      </c>
      <c r="AH436" s="2" t="s">
        <v>186</v>
      </c>
      <c r="AI436" s="2" t="s">
        <v>187</v>
      </c>
      <c r="AJ436" s="2">
        <v>2040</v>
      </c>
      <c r="AK436" s="2" t="str">
        <f>IF(sum!A429="ON",sum!B429,"*")</f>
        <v>*</v>
      </c>
      <c r="AL436" s="2"/>
      <c r="AM436" s="2" t="str">
        <f>IF(sum!A429="ON",sum!H429,"*")</f>
        <v>*</v>
      </c>
      <c r="AP436" s="2" t="s">
        <v>186</v>
      </c>
      <c r="AQ436" s="2" t="s">
        <v>187</v>
      </c>
      <c r="AR436" s="2">
        <v>2040</v>
      </c>
      <c r="AS436" s="2" t="str">
        <f>IF(sum!A429="QU",sum!B429,"*")</f>
        <v>*</v>
      </c>
      <c r="AT436" s="2"/>
      <c r="AU436" s="2" t="str">
        <f>IF(sum!A429="QU",sum!H429,"*")</f>
        <v>*</v>
      </c>
      <c r="AX436" s="2" t="s">
        <v>186</v>
      </c>
      <c r="AY436" s="2" t="s">
        <v>187</v>
      </c>
      <c r="AZ436" s="2">
        <v>2040</v>
      </c>
      <c r="BA436" s="2" t="str">
        <f>IF(sum!A429="SA",sum!B429,"*")</f>
        <v>*</v>
      </c>
      <c r="BB436" s="2"/>
      <c r="BC436" s="2" t="str">
        <f>IF(sum!A429="SA",sum!H429,"*")</f>
        <v>*</v>
      </c>
    </row>
    <row r="437" spans="2:55">
      <c r="B437" s="2" t="s">
        <v>186</v>
      </c>
      <c r="C437" s="2" t="s">
        <v>187</v>
      </c>
      <c r="D437" s="2">
        <v>2040</v>
      </c>
      <c r="J437" s="2" t="s">
        <v>186</v>
      </c>
      <c r="K437" s="2" t="s">
        <v>187</v>
      </c>
      <c r="L437" s="2">
        <v>2040</v>
      </c>
      <c r="M437" s="2" t="str">
        <f>IF(sum!A430="AT",sum!B430,"*")</f>
        <v>*</v>
      </c>
      <c r="N437" s="2"/>
      <c r="O437" s="2" t="str">
        <f>IF(sum!A430="AT",sum!H430,"*")</f>
        <v>*</v>
      </c>
      <c r="R437" s="2" t="s">
        <v>186</v>
      </c>
      <c r="S437" s="2" t="s">
        <v>187</v>
      </c>
      <c r="T437" s="2">
        <v>2040</v>
      </c>
      <c r="U437" s="2" t="str">
        <f>IF(sum!A430="BC",sum!B430,"*")</f>
        <v>*</v>
      </c>
      <c r="V437" s="2"/>
      <c r="W437" s="2" t="str">
        <f>IF(sum!A430="BC",sum!H430,"*")</f>
        <v>*</v>
      </c>
      <c r="Z437" s="2" t="s">
        <v>186</v>
      </c>
      <c r="AA437" s="2" t="s">
        <v>187</v>
      </c>
      <c r="AB437" s="2">
        <v>2040</v>
      </c>
      <c r="AC437" s="2" t="str">
        <f>IF(sum!A430="MA",sum!B430,"*")</f>
        <v>TU_OILCRD_AL_MA_01</v>
      </c>
      <c r="AD437" s="2"/>
      <c r="AE437" s="2">
        <f>IF(sum!A430="MA",sum!H430,"*")</f>
        <v>0</v>
      </c>
      <c r="AH437" s="2" t="s">
        <v>186</v>
      </c>
      <c r="AI437" s="2" t="s">
        <v>187</v>
      </c>
      <c r="AJ437" s="2">
        <v>2040</v>
      </c>
      <c r="AK437" s="2" t="str">
        <f>IF(sum!A430="ON",sum!B430,"*")</f>
        <v>*</v>
      </c>
      <c r="AL437" s="2"/>
      <c r="AM437" s="2" t="str">
        <f>IF(sum!A430="ON",sum!H430,"*")</f>
        <v>*</v>
      </c>
      <c r="AP437" s="4" t="s">
        <v>186</v>
      </c>
      <c r="AQ437" s="4" t="s">
        <v>187</v>
      </c>
      <c r="AR437" s="4">
        <v>2040</v>
      </c>
      <c r="AS437" s="2" t="str">
        <f>IF(sum!A430="QU",sum!B430,"*")</f>
        <v>*</v>
      </c>
      <c r="AT437" s="2"/>
      <c r="AU437" s="2" t="str">
        <f>IF(sum!A430="QU",sum!H430,"*")</f>
        <v>*</v>
      </c>
      <c r="AX437" s="2" t="s">
        <v>186</v>
      </c>
      <c r="AY437" s="2" t="s">
        <v>187</v>
      </c>
      <c r="AZ437" s="2">
        <v>2040</v>
      </c>
      <c r="BA437" s="2" t="str">
        <f>IF(sum!A430="SA",sum!B430,"*")</f>
        <v>*</v>
      </c>
      <c r="BB437" s="2"/>
      <c r="BC437" s="2" t="str">
        <f>IF(sum!A430="SA",sum!H430,"*")</f>
        <v>*</v>
      </c>
    </row>
    <row r="438" spans="2:55">
      <c r="B438" s="4" t="s">
        <v>186</v>
      </c>
      <c r="C438" s="4" t="s">
        <v>187</v>
      </c>
      <c r="D438" s="4">
        <v>2040</v>
      </c>
      <c r="J438" s="4" t="s">
        <v>186</v>
      </c>
      <c r="K438" s="4" t="s">
        <v>187</v>
      </c>
      <c r="L438" s="4">
        <v>2040</v>
      </c>
      <c r="M438" s="2" t="str">
        <f>IF(sum!A431="AT",sum!B431,"*")</f>
        <v>*</v>
      </c>
      <c r="N438" s="2"/>
      <c r="O438" s="2" t="str">
        <f>IF(sum!A431="AT",sum!H431,"*")</f>
        <v>*</v>
      </c>
      <c r="R438" s="4" t="s">
        <v>186</v>
      </c>
      <c r="S438" s="4" t="s">
        <v>187</v>
      </c>
      <c r="T438" s="4">
        <v>2040</v>
      </c>
      <c r="U438" s="2" t="str">
        <f>IF(sum!A431="BC",sum!B431,"*")</f>
        <v>*</v>
      </c>
      <c r="V438" s="2"/>
      <c r="W438" s="2" t="str">
        <f>IF(sum!A431="BC",sum!H431,"*")</f>
        <v>*</v>
      </c>
      <c r="Z438" s="4" t="s">
        <v>186</v>
      </c>
      <c r="AA438" s="4" t="s">
        <v>187</v>
      </c>
      <c r="AB438" s="4">
        <v>2040</v>
      </c>
      <c r="AC438" s="2" t="str">
        <f>IF(sum!A431="MA",sum!B431,"*")</f>
        <v>TWS-AuxiliaryMot_ELE1</v>
      </c>
      <c r="AD438" s="2"/>
      <c r="AE438" s="2">
        <f>IF(sum!A431="MA",sum!H431,"*")</f>
        <v>0.0170291640299688</v>
      </c>
      <c r="AH438" s="4" t="s">
        <v>186</v>
      </c>
      <c r="AI438" s="4" t="s">
        <v>187</v>
      </c>
      <c r="AJ438" s="4">
        <v>2040</v>
      </c>
      <c r="AK438" s="2" t="str">
        <f>IF(sum!A431="ON",sum!B431,"*")</f>
        <v>*</v>
      </c>
      <c r="AL438" s="2"/>
      <c r="AM438" s="2" t="str">
        <f>IF(sum!A431="ON",sum!H431,"*")</f>
        <v>*</v>
      </c>
      <c r="AP438" s="2" t="s">
        <v>186</v>
      </c>
      <c r="AQ438" s="2" t="s">
        <v>187</v>
      </c>
      <c r="AR438" s="2">
        <v>2040</v>
      </c>
      <c r="AS438" s="2" t="str">
        <f>IF(sum!A431="QU",sum!B431,"*")</f>
        <v>*</v>
      </c>
      <c r="AT438" s="2"/>
      <c r="AU438" s="2" t="str">
        <f>IF(sum!A431="QU",sum!H431,"*")</f>
        <v>*</v>
      </c>
      <c r="AX438" s="4" t="s">
        <v>186</v>
      </c>
      <c r="AY438" s="4" t="s">
        <v>187</v>
      </c>
      <c r="AZ438" s="4">
        <v>2040</v>
      </c>
      <c r="BA438" s="2" t="str">
        <f>IF(sum!A431="SA",sum!B431,"*")</f>
        <v>*</v>
      </c>
      <c r="BB438" s="2"/>
      <c r="BC438" s="2" t="str">
        <f>IF(sum!A431="SA",sum!H431,"*")</f>
        <v>*</v>
      </c>
    </row>
    <row r="439" spans="2:55">
      <c r="B439" s="2" t="s">
        <v>186</v>
      </c>
      <c r="C439" s="2" t="s">
        <v>187</v>
      </c>
      <c r="D439" s="2">
        <v>2040</v>
      </c>
      <c r="J439" s="2" t="s">
        <v>186</v>
      </c>
      <c r="K439" s="2" t="s">
        <v>187</v>
      </c>
      <c r="L439" s="2">
        <v>2040</v>
      </c>
      <c r="M439" s="2" t="str">
        <f>IF(sum!A432="AT",sum!B432,"*")</f>
        <v>*</v>
      </c>
      <c r="N439" s="2"/>
      <c r="O439" s="2" t="str">
        <f>IF(sum!A432="AT",sum!H432,"*")</f>
        <v>*</v>
      </c>
      <c r="R439" s="2" t="s">
        <v>186</v>
      </c>
      <c r="S439" s="2" t="s">
        <v>187</v>
      </c>
      <c r="T439" s="2">
        <v>2040</v>
      </c>
      <c r="U439" s="2" t="str">
        <f>IF(sum!A432="BC",sum!B432,"*")</f>
        <v>*</v>
      </c>
      <c r="V439" s="2"/>
      <c r="W439" s="2" t="str">
        <f>IF(sum!A432="BC",sum!H432,"*")</f>
        <v>*</v>
      </c>
      <c r="Z439" s="2" t="s">
        <v>186</v>
      </c>
      <c r="AA439" s="2" t="s">
        <v>187</v>
      </c>
      <c r="AB439" s="2">
        <v>2040</v>
      </c>
      <c r="AC439" s="2" t="str">
        <f>IF(sum!A432="MA",sum!B432,"*")</f>
        <v>TWS-Light_ELE1</v>
      </c>
      <c r="AD439" s="2"/>
      <c r="AE439" s="2">
        <f>IF(sum!A432="MA",sum!H432,"*")</f>
        <v>0.0340583280599376</v>
      </c>
      <c r="AH439" s="2" t="s">
        <v>186</v>
      </c>
      <c r="AI439" s="2" t="s">
        <v>187</v>
      </c>
      <c r="AJ439" s="2">
        <v>2040</v>
      </c>
      <c r="AK439" s="2" t="str">
        <f>IF(sum!A432="ON",sum!B432,"*")</f>
        <v>*</v>
      </c>
      <c r="AL439" s="2"/>
      <c r="AM439" s="2" t="str">
        <f>IF(sum!A432="ON",sum!H432,"*")</f>
        <v>*</v>
      </c>
      <c r="AP439" s="4" t="s">
        <v>186</v>
      </c>
      <c r="AQ439" s="4" t="s">
        <v>187</v>
      </c>
      <c r="AR439" s="4">
        <v>2040</v>
      </c>
      <c r="AS439" s="2" t="str">
        <f>IF(sum!A432="QU",sum!B432,"*")</f>
        <v>*</v>
      </c>
      <c r="AT439" s="2"/>
      <c r="AU439" s="2" t="str">
        <f>IF(sum!A432="QU",sum!H432,"*")</f>
        <v>*</v>
      </c>
      <c r="AX439" s="2" t="s">
        <v>186</v>
      </c>
      <c r="AY439" s="2" t="s">
        <v>187</v>
      </c>
      <c r="AZ439" s="2">
        <v>2040</v>
      </c>
      <c r="BA439" s="2" t="str">
        <f>IF(sum!A432="SA",sum!B432,"*")</f>
        <v>*</v>
      </c>
      <c r="BB439" s="2"/>
      <c r="BC439" s="2" t="str">
        <f>IF(sum!A432="SA",sum!H432,"*")</f>
        <v>*</v>
      </c>
    </row>
    <row r="440" spans="2:55">
      <c r="B440" s="2" t="s">
        <v>186</v>
      </c>
      <c r="C440" s="2" t="s">
        <v>187</v>
      </c>
      <c r="D440" s="2">
        <v>2040</v>
      </c>
      <c r="J440" s="2" t="s">
        <v>186</v>
      </c>
      <c r="K440" s="2" t="s">
        <v>187</v>
      </c>
      <c r="L440" s="2">
        <v>2040</v>
      </c>
      <c r="M440" s="2" t="str">
        <f>IF(sum!A433="AT",sum!B433,"*")</f>
        <v>*</v>
      </c>
      <c r="N440" s="2"/>
      <c r="O440" s="2" t="str">
        <f>IF(sum!A433="AT",sum!H433,"*")</f>
        <v>*</v>
      </c>
      <c r="R440" s="2" t="s">
        <v>186</v>
      </c>
      <c r="S440" s="2" t="s">
        <v>187</v>
      </c>
      <c r="T440" s="2">
        <v>2040</v>
      </c>
      <c r="U440" s="2" t="str">
        <f>IF(sum!A433="BC",sum!B433,"*")</f>
        <v>*</v>
      </c>
      <c r="V440" s="2"/>
      <c r="W440" s="2" t="str">
        <f>IF(sum!A433="BC",sum!H433,"*")</f>
        <v>*</v>
      </c>
      <c r="Z440" s="2" t="s">
        <v>186</v>
      </c>
      <c r="AA440" s="2" t="s">
        <v>187</v>
      </c>
      <c r="AB440" s="2">
        <v>2040</v>
      </c>
      <c r="AC440" s="2" t="str">
        <f>IF(sum!A433="MA",sum!B433,"*")</f>
        <v>TWS-SpHeat_ELE1</v>
      </c>
      <c r="AD440" s="2"/>
      <c r="AE440" s="2">
        <f>IF(sum!A433="MA",sum!H433,"*")</f>
        <v>0.0605195447980089</v>
      </c>
      <c r="AH440" s="2" t="s">
        <v>186</v>
      </c>
      <c r="AI440" s="2" t="s">
        <v>187</v>
      </c>
      <c r="AJ440" s="2">
        <v>2040</v>
      </c>
      <c r="AK440" s="2" t="str">
        <f>IF(sum!A433="ON",sum!B433,"*")</f>
        <v>*</v>
      </c>
      <c r="AL440" s="2"/>
      <c r="AM440" s="2" t="str">
        <f>IF(sum!A433="ON",sum!H433,"*")</f>
        <v>*</v>
      </c>
      <c r="AP440" s="2" t="s">
        <v>186</v>
      </c>
      <c r="AQ440" s="2" t="s">
        <v>187</v>
      </c>
      <c r="AR440" s="2">
        <v>2040</v>
      </c>
      <c r="AS440" s="2" t="str">
        <f>IF(sum!A433="QU",sum!B433,"*")</f>
        <v>*</v>
      </c>
      <c r="AT440" s="2"/>
      <c r="AU440" s="2" t="str">
        <f>IF(sum!A433="QU",sum!H433,"*")</f>
        <v>*</v>
      </c>
      <c r="AX440" s="2" t="s">
        <v>186</v>
      </c>
      <c r="AY440" s="2" t="s">
        <v>187</v>
      </c>
      <c r="AZ440" s="2">
        <v>2040</v>
      </c>
      <c r="BA440" s="2" t="str">
        <f>IF(sum!A433="SA",sum!B433,"*")</f>
        <v>*</v>
      </c>
      <c r="BB440" s="2"/>
      <c r="BC440" s="2" t="str">
        <f>IF(sum!A433="SA",sum!H433,"*")</f>
        <v>*</v>
      </c>
    </row>
    <row r="441" spans="2:55">
      <c r="B441" s="4" t="s">
        <v>186</v>
      </c>
      <c r="C441" s="4" t="s">
        <v>187</v>
      </c>
      <c r="D441" s="4">
        <v>2040</v>
      </c>
      <c r="J441" s="4" t="s">
        <v>186</v>
      </c>
      <c r="K441" s="4" t="s">
        <v>187</v>
      </c>
      <c r="L441" s="4">
        <v>2040</v>
      </c>
      <c r="M441" s="2" t="str">
        <f>IF(sum!A434="AT",sum!B434,"*")</f>
        <v>*</v>
      </c>
      <c r="N441" s="2"/>
      <c r="O441" s="2" t="str">
        <f>IF(sum!A434="AT",sum!H434,"*")</f>
        <v>*</v>
      </c>
      <c r="R441" s="4" t="s">
        <v>186</v>
      </c>
      <c r="S441" s="4" t="s">
        <v>187</v>
      </c>
      <c r="T441" s="4">
        <v>2040</v>
      </c>
      <c r="U441" s="2" t="str">
        <f>IF(sum!A434="BC",sum!B434,"*")</f>
        <v>*</v>
      </c>
      <c r="V441" s="2"/>
      <c r="W441" s="2" t="str">
        <f>IF(sum!A434="BC",sum!H434,"*")</f>
        <v>*</v>
      </c>
      <c r="Z441" s="4" t="s">
        <v>186</v>
      </c>
      <c r="AA441" s="4" t="s">
        <v>187</v>
      </c>
      <c r="AB441" s="4">
        <v>2040</v>
      </c>
      <c r="AC441" s="2" t="str">
        <f>IF(sum!A434="MA",sum!B434,"*")</f>
        <v>WST-AuxiliaryEquip_ELE1</v>
      </c>
      <c r="AD441" s="2"/>
      <c r="AE441" s="2">
        <f>IF(sum!A434="MA",sum!H434,"*")</f>
        <v>0.0195688085603375</v>
      </c>
      <c r="AH441" s="4" t="s">
        <v>186</v>
      </c>
      <c r="AI441" s="4" t="s">
        <v>187</v>
      </c>
      <c r="AJ441" s="4">
        <v>2040</v>
      </c>
      <c r="AK441" s="2" t="str">
        <f>IF(sum!A434="ON",sum!B434,"*")</f>
        <v>*</v>
      </c>
      <c r="AL441" s="2"/>
      <c r="AM441" s="2" t="str">
        <f>IF(sum!A434="ON",sum!H434,"*")</f>
        <v>*</v>
      </c>
      <c r="AP441" s="4" t="s">
        <v>186</v>
      </c>
      <c r="AQ441" s="4" t="s">
        <v>187</v>
      </c>
      <c r="AR441" s="4">
        <v>2040</v>
      </c>
      <c r="AS441" s="2" t="str">
        <f>IF(sum!A434="QU",sum!B434,"*")</f>
        <v>*</v>
      </c>
      <c r="AT441" s="2"/>
      <c r="AU441" s="2" t="str">
        <f>IF(sum!A434="QU",sum!H434,"*")</f>
        <v>*</v>
      </c>
      <c r="AX441" s="4" t="s">
        <v>186</v>
      </c>
      <c r="AY441" s="4" t="s">
        <v>187</v>
      </c>
      <c r="AZ441" s="4">
        <v>2040</v>
      </c>
      <c r="BA441" s="2" t="str">
        <f>IF(sum!A434="SA",sum!B434,"*")</f>
        <v>*</v>
      </c>
      <c r="BB441" s="2"/>
      <c r="BC441" s="2" t="str">
        <f>IF(sum!A434="SA",sum!H434,"*")</f>
        <v>*</v>
      </c>
    </row>
    <row r="442" spans="2:55">
      <c r="B442" s="2" t="s">
        <v>186</v>
      </c>
      <c r="C442" s="2" t="s">
        <v>187</v>
      </c>
      <c r="D442" s="2">
        <v>2040</v>
      </c>
      <c r="J442" s="2" t="s">
        <v>186</v>
      </c>
      <c r="K442" s="2" t="s">
        <v>187</v>
      </c>
      <c r="L442" s="2">
        <v>2040</v>
      </c>
      <c r="M442" s="2" t="str">
        <f>IF(sum!A435="AT",sum!B435,"*")</f>
        <v>*</v>
      </c>
      <c r="N442" s="2"/>
      <c r="O442" s="2" t="str">
        <f>IF(sum!A435="AT",sum!H435,"*")</f>
        <v>*</v>
      </c>
      <c r="R442" s="2" t="s">
        <v>186</v>
      </c>
      <c r="S442" s="2" t="s">
        <v>187</v>
      </c>
      <c r="T442" s="2">
        <v>2040</v>
      </c>
      <c r="U442" s="2" t="str">
        <f>IF(sum!A435="BC",sum!B435,"*")</f>
        <v>*</v>
      </c>
      <c r="V442" s="2"/>
      <c r="W442" s="2" t="str">
        <f>IF(sum!A435="BC",sum!H435,"*")</f>
        <v>*</v>
      </c>
      <c r="Z442" s="2" t="s">
        <v>186</v>
      </c>
      <c r="AA442" s="2" t="s">
        <v>187</v>
      </c>
      <c r="AB442" s="2">
        <v>2040</v>
      </c>
      <c r="AC442" s="2" t="str">
        <f>IF(sum!A435="MA",sum!B435,"*")</f>
        <v>WST-AuxiliaryMot_ELE1</v>
      </c>
      <c r="AD442" s="2"/>
      <c r="AE442" s="2">
        <f>IF(sum!A435="MA",sum!H435,"*")</f>
        <v>0.446794814272732</v>
      </c>
      <c r="AH442" s="2" t="s">
        <v>186</v>
      </c>
      <c r="AI442" s="2" t="s">
        <v>187</v>
      </c>
      <c r="AJ442" s="2">
        <v>2040</v>
      </c>
      <c r="AK442" s="2" t="str">
        <f>IF(sum!A435="ON",sum!B435,"*")</f>
        <v>*</v>
      </c>
      <c r="AL442" s="2"/>
      <c r="AM442" s="2" t="str">
        <f>IF(sum!A435="ON",sum!H435,"*")</f>
        <v>*</v>
      </c>
      <c r="AP442" s="2" t="s">
        <v>186</v>
      </c>
      <c r="AQ442" s="2" t="s">
        <v>187</v>
      </c>
      <c r="AR442" s="2">
        <v>2040</v>
      </c>
      <c r="AS442" s="2" t="str">
        <f>IF(sum!A435="QU",sum!B435,"*")</f>
        <v>*</v>
      </c>
      <c r="AT442" s="2"/>
      <c r="AU442" s="2" t="str">
        <f>IF(sum!A435="QU",sum!H435,"*")</f>
        <v>*</v>
      </c>
      <c r="AX442" s="2" t="s">
        <v>186</v>
      </c>
      <c r="AY442" s="2" t="s">
        <v>187</v>
      </c>
      <c r="AZ442" s="2">
        <v>2040</v>
      </c>
      <c r="BA442" s="2" t="str">
        <f>IF(sum!A435="SA",sum!B435,"*")</f>
        <v>*</v>
      </c>
      <c r="BB442" s="2"/>
      <c r="BC442" s="2" t="str">
        <f>IF(sum!A435="SA",sum!H435,"*")</f>
        <v>*</v>
      </c>
    </row>
    <row r="443" spans="2:55">
      <c r="B443" s="2" t="s">
        <v>186</v>
      </c>
      <c r="C443" s="2" t="s">
        <v>187</v>
      </c>
      <c r="D443" s="2">
        <v>2040</v>
      </c>
      <c r="J443" s="2" t="s">
        <v>186</v>
      </c>
      <c r="K443" s="2" t="s">
        <v>187</v>
      </c>
      <c r="L443" s="2">
        <v>2040</v>
      </c>
      <c r="M443" s="2" t="str">
        <f>IF(sum!A436="AT",sum!B436,"*")</f>
        <v>*</v>
      </c>
      <c r="N443" s="2"/>
      <c r="O443" s="2" t="str">
        <f>IF(sum!A436="AT",sum!H436,"*")</f>
        <v>*</v>
      </c>
      <c r="R443" s="2" t="s">
        <v>186</v>
      </c>
      <c r="S443" s="2" t="s">
        <v>187</v>
      </c>
      <c r="T443" s="2">
        <v>2040</v>
      </c>
      <c r="U443" s="2" t="str">
        <f>IF(sum!A436="BC",sum!B436,"*")</f>
        <v>*</v>
      </c>
      <c r="V443" s="2"/>
      <c r="W443" s="2" t="str">
        <f>IF(sum!A436="BC",sum!H436,"*")</f>
        <v>*</v>
      </c>
      <c r="Z443" s="2" t="s">
        <v>186</v>
      </c>
      <c r="AA443" s="2" t="s">
        <v>187</v>
      </c>
      <c r="AB443" s="2">
        <v>2040</v>
      </c>
      <c r="AC443" s="2" t="str">
        <f>IF(sum!A436="MA",sum!B436,"*")</f>
        <v>WST-Light_ELE1</v>
      </c>
      <c r="AD443" s="2"/>
      <c r="AE443" s="2">
        <f>IF(sum!A436="MA",sum!H436,"*")</f>
        <v>0.0340583280599376</v>
      </c>
      <c r="AH443" s="2" t="s">
        <v>186</v>
      </c>
      <c r="AI443" s="2" t="s">
        <v>187</v>
      </c>
      <c r="AJ443" s="2">
        <v>2040</v>
      </c>
      <c r="AK443" s="2" t="str">
        <f>IF(sum!A436="ON",sum!B436,"*")</f>
        <v>*</v>
      </c>
      <c r="AL443" s="2"/>
      <c r="AM443" s="2" t="str">
        <f>IF(sum!A436="ON",sum!H436,"*")</f>
        <v>*</v>
      </c>
      <c r="AP443" s="4" t="s">
        <v>186</v>
      </c>
      <c r="AQ443" s="4" t="s">
        <v>187</v>
      </c>
      <c r="AR443" s="4">
        <v>2040</v>
      </c>
      <c r="AS443" s="2" t="str">
        <f>IF(sum!A436="QU",sum!B436,"*")</f>
        <v>*</v>
      </c>
      <c r="AT443" s="2"/>
      <c r="AU443" s="2" t="str">
        <f>IF(sum!A436="QU",sum!H436,"*")</f>
        <v>*</v>
      </c>
      <c r="AX443" s="2" t="s">
        <v>186</v>
      </c>
      <c r="AY443" s="2" t="s">
        <v>187</v>
      </c>
      <c r="AZ443" s="2">
        <v>2040</v>
      </c>
      <c r="BA443" s="2" t="str">
        <f>IF(sum!A436="SA",sum!B436,"*")</f>
        <v>*</v>
      </c>
      <c r="BB443" s="2"/>
      <c r="BC443" s="2" t="str">
        <f>IF(sum!A436="SA",sum!H436,"*")</f>
        <v>*</v>
      </c>
    </row>
    <row r="444" spans="2:55">
      <c r="B444" s="4" t="s">
        <v>186</v>
      </c>
      <c r="C444" s="4" t="s">
        <v>187</v>
      </c>
      <c r="D444" s="4">
        <v>2040</v>
      </c>
      <c r="J444" s="4" t="s">
        <v>186</v>
      </c>
      <c r="K444" s="4" t="s">
        <v>187</v>
      </c>
      <c r="L444" s="4">
        <v>2040</v>
      </c>
      <c r="M444" s="2" t="str">
        <f>IF(sum!A437="AT",sum!B437,"*")</f>
        <v>*</v>
      </c>
      <c r="N444" s="2"/>
      <c r="O444" s="2" t="str">
        <f>IF(sum!A437="AT",sum!H437,"*")</f>
        <v>*</v>
      </c>
      <c r="R444" s="4" t="s">
        <v>186</v>
      </c>
      <c r="S444" s="4" t="s">
        <v>187</v>
      </c>
      <c r="T444" s="4">
        <v>2040</v>
      </c>
      <c r="U444" s="2" t="str">
        <f>IF(sum!A437="BC",sum!B437,"*")</f>
        <v>*</v>
      </c>
      <c r="V444" s="2"/>
      <c r="W444" s="2" t="str">
        <f>IF(sum!A437="BC",sum!H437,"*")</f>
        <v>*</v>
      </c>
      <c r="Z444" s="4" t="s">
        <v>186</v>
      </c>
      <c r="AA444" s="4" t="s">
        <v>187</v>
      </c>
      <c r="AB444" s="4">
        <v>2040</v>
      </c>
      <c r="AC444" s="2" t="str">
        <f>IF(sum!A437="MA",sum!B437,"*")</f>
        <v>WST-SpCool_ELE1</v>
      </c>
      <c r="AD444" s="2"/>
      <c r="AE444" s="2">
        <f>IF(sum!A437="MA",sum!H437,"*")</f>
        <v>0.0170291640299688</v>
      </c>
      <c r="AH444" s="4" t="s">
        <v>186</v>
      </c>
      <c r="AI444" s="4" t="s">
        <v>187</v>
      </c>
      <c r="AJ444" s="4">
        <v>2040</v>
      </c>
      <c r="AK444" s="2" t="str">
        <f>IF(sum!A437="ON",sum!B437,"*")</f>
        <v>*</v>
      </c>
      <c r="AL444" s="2"/>
      <c r="AM444" s="2" t="str">
        <f>IF(sum!A437="ON",sum!H437,"*")</f>
        <v>*</v>
      </c>
      <c r="AP444" s="2" t="s">
        <v>186</v>
      </c>
      <c r="AQ444" s="2" t="s">
        <v>187</v>
      </c>
      <c r="AR444" s="2">
        <v>2040</v>
      </c>
      <c r="AS444" s="2" t="str">
        <f>IF(sum!A437="QU",sum!B437,"*")</f>
        <v>*</v>
      </c>
      <c r="AT444" s="2"/>
      <c r="AU444" s="2" t="str">
        <f>IF(sum!A437="QU",sum!H437,"*")</f>
        <v>*</v>
      </c>
      <c r="AX444" s="4" t="s">
        <v>186</v>
      </c>
      <c r="AY444" s="4" t="s">
        <v>187</v>
      </c>
      <c r="AZ444" s="4">
        <v>2040</v>
      </c>
      <c r="BA444" s="2" t="str">
        <f>IF(sum!A437="SA",sum!B437,"*")</f>
        <v>*</v>
      </c>
      <c r="BB444" s="2"/>
      <c r="BC444" s="2" t="str">
        <f>IF(sum!A437="SA",sum!H437,"*")</f>
        <v>*</v>
      </c>
    </row>
    <row r="445" spans="2:55">
      <c r="B445" s="2" t="s">
        <v>186</v>
      </c>
      <c r="C445" s="2" t="s">
        <v>187</v>
      </c>
      <c r="D445" s="2">
        <v>2040</v>
      </c>
      <c r="J445" s="2" t="s">
        <v>186</v>
      </c>
      <c r="K445" s="2" t="s">
        <v>187</v>
      </c>
      <c r="L445" s="2">
        <v>2040</v>
      </c>
      <c r="M445" s="2" t="str">
        <f>IF(sum!A438="AT",sum!B438,"*")</f>
        <v>*</v>
      </c>
      <c r="N445" s="2"/>
      <c r="O445" s="2" t="str">
        <f>IF(sum!A438="AT",sum!H438,"*")</f>
        <v>*</v>
      </c>
      <c r="R445" s="2" t="s">
        <v>186</v>
      </c>
      <c r="S445" s="2" t="s">
        <v>187</v>
      </c>
      <c r="T445" s="2">
        <v>2040</v>
      </c>
      <c r="U445" s="2" t="str">
        <f>IF(sum!A438="BC",sum!B438,"*")</f>
        <v>*</v>
      </c>
      <c r="V445" s="2"/>
      <c r="W445" s="2" t="str">
        <f>IF(sum!A438="BC",sum!H438,"*")</f>
        <v>*</v>
      </c>
      <c r="Z445" s="2" t="s">
        <v>186</v>
      </c>
      <c r="AA445" s="2" t="s">
        <v>187</v>
      </c>
      <c r="AB445" s="2">
        <v>2040</v>
      </c>
      <c r="AC445" s="2" t="str">
        <f>IF(sum!A438="MA",sum!B438,"*")</f>
        <v>WST-SpHeat_ELE1</v>
      </c>
      <c r="AD445" s="2"/>
      <c r="AE445" s="2">
        <f>IF(sum!A438="MA",sum!H438,"*")</f>
        <v>0.119822015413327</v>
      </c>
      <c r="AH445" s="2" t="s">
        <v>186</v>
      </c>
      <c r="AI445" s="2" t="s">
        <v>187</v>
      </c>
      <c r="AJ445" s="2">
        <v>2040</v>
      </c>
      <c r="AK445" s="2" t="str">
        <f>IF(sum!A438="ON",sum!B438,"*")</f>
        <v>*</v>
      </c>
      <c r="AL445" s="2"/>
      <c r="AM445" s="2" t="str">
        <f>IF(sum!A438="ON",sum!H438,"*")</f>
        <v>*</v>
      </c>
      <c r="AP445" s="4" t="s">
        <v>186</v>
      </c>
      <c r="AQ445" s="4" t="s">
        <v>187</v>
      </c>
      <c r="AR445" s="4">
        <v>2040</v>
      </c>
      <c r="AS445" s="2" t="str">
        <f>IF(sum!A438="QU",sum!B438,"*")</f>
        <v>*</v>
      </c>
      <c r="AT445" s="2"/>
      <c r="AU445" s="2" t="str">
        <f>IF(sum!A438="QU",sum!H438,"*")</f>
        <v>*</v>
      </c>
      <c r="AX445" s="2" t="s">
        <v>186</v>
      </c>
      <c r="AY445" s="2" t="s">
        <v>187</v>
      </c>
      <c r="AZ445" s="2">
        <v>2040</v>
      </c>
      <c r="BA445" s="2" t="str">
        <f>IF(sum!A438="SA",sum!B438,"*")</f>
        <v>*</v>
      </c>
      <c r="BB445" s="2"/>
      <c r="BC445" s="2" t="str">
        <f>IF(sum!A438="SA",sum!H438,"*")</f>
        <v>*</v>
      </c>
    </row>
    <row r="446" spans="2:55">
      <c r="B446" s="2" t="s">
        <v>186</v>
      </c>
      <c r="C446" s="2" t="s">
        <v>187</v>
      </c>
      <c r="D446" s="2">
        <v>2040</v>
      </c>
      <c r="J446" s="2" t="s">
        <v>186</v>
      </c>
      <c r="K446" s="2" t="s">
        <v>187</v>
      </c>
      <c r="L446" s="2">
        <v>2040</v>
      </c>
      <c r="M446" s="2" t="str">
        <f>IF(sum!A439="AT",sum!B439,"*")</f>
        <v>*</v>
      </c>
      <c r="N446" s="2"/>
      <c r="O446" s="2" t="str">
        <f>IF(sum!A439="AT",sum!H439,"*")</f>
        <v>*</v>
      </c>
      <c r="R446" s="2" t="s">
        <v>186</v>
      </c>
      <c r="S446" s="2" t="s">
        <v>187</v>
      </c>
      <c r="T446" s="2">
        <v>2040</v>
      </c>
      <c r="U446" s="2" t="str">
        <f>IF(sum!A439="BC",sum!B439,"*")</f>
        <v>*</v>
      </c>
      <c r="V446" s="2"/>
      <c r="W446" s="2" t="str">
        <f>IF(sum!A439="BC",sum!H439,"*")</f>
        <v>*</v>
      </c>
      <c r="Z446" s="2" t="s">
        <v>186</v>
      </c>
      <c r="AA446" s="2" t="s">
        <v>187</v>
      </c>
      <c r="AB446" s="2">
        <v>2040</v>
      </c>
      <c r="AC446" s="2" t="str">
        <f>IF(sum!A439="MA",sum!B439,"*")</f>
        <v>WST-WaterHeat_ELE1</v>
      </c>
      <c r="AD446" s="2"/>
      <c r="AE446" s="2">
        <f>IF(sum!A439="MA",sum!H439,"*")</f>
        <v>0.00978440428016876</v>
      </c>
      <c r="AH446" s="2" t="s">
        <v>186</v>
      </c>
      <c r="AI446" s="2" t="s">
        <v>187</v>
      </c>
      <c r="AJ446" s="2">
        <v>2040</v>
      </c>
      <c r="AK446" s="2" t="str">
        <f>IF(sum!A439="ON",sum!B439,"*")</f>
        <v>*</v>
      </c>
      <c r="AL446" s="2"/>
      <c r="AM446" s="2" t="str">
        <f>IF(sum!A439="ON",sum!H439,"*")</f>
        <v>*</v>
      </c>
      <c r="AP446" s="2" t="s">
        <v>186</v>
      </c>
      <c r="AQ446" s="2" t="s">
        <v>187</v>
      </c>
      <c r="AR446" s="2">
        <v>2040</v>
      </c>
      <c r="AS446" s="2" t="str">
        <f>IF(sum!A439="QU",sum!B439,"*")</f>
        <v>*</v>
      </c>
      <c r="AT446" s="2"/>
      <c r="AU446" s="2" t="str">
        <f>IF(sum!A439="QU",sum!H439,"*")</f>
        <v>*</v>
      </c>
      <c r="AX446" s="2" t="s">
        <v>186</v>
      </c>
      <c r="AY446" s="2" t="s">
        <v>187</v>
      </c>
      <c r="AZ446" s="2">
        <v>2040</v>
      </c>
      <c r="BA446" s="2" t="str">
        <f>IF(sum!A439="SA",sum!B439,"*")</f>
        <v>*</v>
      </c>
      <c r="BB446" s="2"/>
      <c r="BC446" s="2" t="str">
        <f>IF(sum!A439="SA",sum!H439,"*")</f>
        <v>*</v>
      </c>
    </row>
    <row r="447" spans="2:55">
      <c r="B447" s="4" t="s">
        <v>186</v>
      </c>
      <c r="C447" s="4" t="s">
        <v>187</v>
      </c>
      <c r="D447" s="4">
        <v>2040</v>
      </c>
      <c r="J447" s="4" t="s">
        <v>186</v>
      </c>
      <c r="K447" s="4" t="s">
        <v>187</v>
      </c>
      <c r="L447" s="4">
        <v>2040</v>
      </c>
      <c r="M447" s="2" t="str">
        <f>IF(sum!A440="AT",sum!B440,"*")</f>
        <v>*</v>
      </c>
      <c r="N447" s="2"/>
      <c r="O447" s="2" t="str">
        <f>IF(sum!A440="AT",sum!H440,"*")</f>
        <v>*</v>
      </c>
      <c r="R447" s="4" t="s">
        <v>186</v>
      </c>
      <c r="S447" s="4" t="s">
        <v>187</v>
      </c>
      <c r="T447" s="4">
        <v>2040</v>
      </c>
      <c r="U447" s="2" t="str">
        <f>IF(sum!A440="BC",sum!B440,"*")</f>
        <v>*</v>
      </c>
      <c r="V447" s="2"/>
      <c r="W447" s="2" t="str">
        <f>IF(sum!A440="BC",sum!H440,"*")</f>
        <v>*</v>
      </c>
      <c r="Z447" s="4" t="s">
        <v>186</v>
      </c>
      <c r="AA447" s="4" t="s">
        <v>187</v>
      </c>
      <c r="AB447" s="4">
        <v>2040</v>
      </c>
      <c r="AC447" s="2" t="str">
        <f>IF(sum!A440="MA",sum!B440,"*")</f>
        <v>*</v>
      </c>
      <c r="AD447" s="2"/>
      <c r="AE447" s="2" t="str">
        <f>IF(sum!A440="MA",sum!H440,"*")</f>
        <v>*</v>
      </c>
      <c r="AH447" s="4" t="s">
        <v>186</v>
      </c>
      <c r="AI447" s="4" t="s">
        <v>187</v>
      </c>
      <c r="AJ447" s="4">
        <v>2040</v>
      </c>
      <c r="AK447" s="2" t="str">
        <f>IF(sum!A440="ON",sum!B440,"*")</f>
        <v>AFM-AuxiliaryEquip_ELE1</v>
      </c>
      <c r="AL447" s="2"/>
      <c r="AM447" s="2">
        <f>IF(sum!A440="ON",sum!H440,"*")</f>
        <v>0.33229924164961</v>
      </c>
      <c r="AP447" s="4" t="s">
        <v>186</v>
      </c>
      <c r="AQ447" s="4" t="s">
        <v>187</v>
      </c>
      <c r="AR447" s="4">
        <v>2040</v>
      </c>
      <c r="AS447" s="2" t="str">
        <f>IF(sum!A440="QU",sum!B440,"*")</f>
        <v>*</v>
      </c>
      <c r="AT447" s="2"/>
      <c r="AU447" s="2" t="str">
        <f>IF(sum!A440="QU",sum!H440,"*")</f>
        <v>*</v>
      </c>
      <c r="AX447" s="4" t="s">
        <v>186</v>
      </c>
      <c r="AY447" s="4" t="s">
        <v>187</v>
      </c>
      <c r="AZ447" s="4">
        <v>2040</v>
      </c>
      <c r="BA447" s="2" t="str">
        <f>IF(sum!A440="SA",sum!B440,"*")</f>
        <v>*</v>
      </c>
      <c r="BB447" s="2"/>
      <c r="BC447" s="2" t="str">
        <f>IF(sum!A440="SA",sum!H440,"*")</f>
        <v>*</v>
      </c>
    </row>
    <row r="448" spans="2:55">
      <c r="B448" s="2" t="s">
        <v>186</v>
      </c>
      <c r="C448" s="2" t="s">
        <v>187</v>
      </c>
      <c r="D448" s="2">
        <v>2040</v>
      </c>
      <c r="J448" s="2" t="s">
        <v>186</v>
      </c>
      <c r="K448" s="2" t="s">
        <v>187</v>
      </c>
      <c r="L448" s="2">
        <v>2040</v>
      </c>
      <c r="M448" s="2" t="str">
        <f>IF(sum!A441="AT",sum!B441,"*")</f>
        <v>*</v>
      </c>
      <c r="N448" s="2"/>
      <c r="O448" s="2" t="str">
        <f>IF(sum!A441="AT",sum!H441,"*")</f>
        <v>*</v>
      </c>
      <c r="R448" s="2" t="s">
        <v>186</v>
      </c>
      <c r="S448" s="2" t="s">
        <v>187</v>
      </c>
      <c r="T448" s="2">
        <v>2040</v>
      </c>
      <c r="U448" s="2" t="str">
        <f>IF(sum!A441="BC",sum!B441,"*")</f>
        <v>*</v>
      </c>
      <c r="V448" s="2"/>
      <c r="W448" s="2" t="str">
        <f>IF(sum!A441="BC",sum!H441,"*")</f>
        <v>*</v>
      </c>
      <c r="Z448" s="2" t="s">
        <v>186</v>
      </c>
      <c r="AA448" s="2" t="s">
        <v>187</v>
      </c>
      <c r="AB448" s="2">
        <v>2040</v>
      </c>
      <c r="AC448" s="2" t="str">
        <f>IF(sum!A441="MA",sum!B441,"*")</f>
        <v>*</v>
      </c>
      <c r="AD448" s="2"/>
      <c r="AE448" s="2" t="str">
        <f>IF(sum!A441="MA",sum!H441,"*")</f>
        <v>*</v>
      </c>
      <c r="AH448" s="2" t="s">
        <v>186</v>
      </c>
      <c r="AI448" s="2" t="s">
        <v>187</v>
      </c>
      <c r="AJ448" s="2">
        <v>2040</v>
      </c>
      <c r="AK448" s="2" t="str">
        <f>IF(sum!A441="ON",sum!B441,"*")</f>
        <v>AFM-AuxiliaryMot_ELE1</v>
      </c>
      <c r="AL448" s="2"/>
      <c r="AM448" s="2">
        <f>IF(sum!A441="ON",sum!H441,"*")</f>
        <v>0.153262476269719</v>
      </c>
      <c r="AP448" s="2" t="s">
        <v>186</v>
      </c>
      <c r="AQ448" s="2" t="s">
        <v>187</v>
      </c>
      <c r="AR448" s="2">
        <v>2040</v>
      </c>
      <c r="AS448" s="2" t="str">
        <f>IF(sum!A441="QU",sum!B441,"*")</f>
        <v>*</v>
      </c>
      <c r="AT448" s="2"/>
      <c r="AU448" s="2" t="str">
        <f>IF(sum!A441="QU",sum!H441,"*")</f>
        <v>*</v>
      </c>
      <c r="AX448" s="2" t="s">
        <v>186</v>
      </c>
      <c r="AY448" s="2" t="s">
        <v>187</v>
      </c>
      <c r="AZ448" s="2">
        <v>2040</v>
      </c>
      <c r="BA448" s="2" t="str">
        <f>IF(sum!A441="SA",sum!B441,"*")</f>
        <v>*</v>
      </c>
      <c r="BB448" s="2"/>
      <c r="BC448" s="2" t="str">
        <f>IF(sum!A441="SA",sum!H441,"*")</f>
        <v>*</v>
      </c>
    </row>
    <row r="449" spans="2:55">
      <c r="B449" s="2" t="s">
        <v>186</v>
      </c>
      <c r="C449" s="2" t="s">
        <v>187</v>
      </c>
      <c r="D449" s="2">
        <v>2040</v>
      </c>
      <c r="J449" s="2" t="s">
        <v>186</v>
      </c>
      <c r="K449" s="2" t="s">
        <v>187</v>
      </c>
      <c r="L449" s="2">
        <v>2040</v>
      </c>
      <c r="M449" s="2" t="str">
        <f>IF(sum!A442="AT",sum!B442,"*")</f>
        <v>*</v>
      </c>
      <c r="N449" s="2"/>
      <c r="O449" s="2" t="str">
        <f>IF(sum!A442="AT",sum!H442,"*")</f>
        <v>*</v>
      </c>
      <c r="R449" s="2" t="s">
        <v>186</v>
      </c>
      <c r="S449" s="2" t="s">
        <v>187</v>
      </c>
      <c r="T449" s="2">
        <v>2040</v>
      </c>
      <c r="U449" s="2" t="str">
        <f>IF(sum!A442="BC",sum!B442,"*")</f>
        <v>*</v>
      </c>
      <c r="V449" s="2"/>
      <c r="W449" s="2" t="str">
        <f>IF(sum!A442="BC",sum!H442,"*")</f>
        <v>*</v>
      </c>
      <c r="Z449" s="2" t="s">
        <v>186</v>
      </c>
      <c r="AA449" s="2" t="s">
        <v>187</v>
      </c>
      <c r="AB449" s="2">
        <v>2040</v>
      </c>
      <c r="AC449" s="2" t="str">
        <f>IF(sum!A442="MA",sum!B442,"*")</f>
        <v>*</v>
      </c>
      <c r="AD449" s="2"/>
      <c r="AE449" s="2" t="str">
        <f>IF(sum!A442="MA",sum!H442,"*")</f>
        <v>*</v>
      </c>
      <c r="AH449" s="2" t="s">
        <v>186</v>
      </c>
      <c r="AI449" s="2" t="s">
        <v>187</v>
      </c>
      <c r="AJ449" s="2">
        <v>2040</v>
      </c>
      <c r="AK449" s="2" t="str">
        <f>IF(sum!A442="ON",sum!B442,"*")</f>
        <v>AFM-Light_ELE1</v>
      </c>
      <c r="AL449" s="2"/>
      <c r="AM449" s="2">
        <f>IF(sum!A442="ON",sum!H442,"*")</f>
        <v>0.57899157701894</v>
      </c>
      <c r="AP449" s="4" t="s">
        <v>186</v>
      </c>
      <c r="AQ449" s="4" t="s">
        <v>187</v>
      </c>
      <c r="AR449" s="4">
        <v>2040</v>
      </c>
      <c r="AS449" s="2" t="str">
        <f>IF(sum!A442="QU",sum!B442,"*")</f>
        <v>*</v>
      </c>
      <c r="AT449" s="2"/>
      <c r="AU449" s="2" t="str">
        <f>IF(sum!A442="QU",sum!H442,"*")</f>
        <v>*</v>
      </c>
      <c r="AX449" s="2" t="s">
        <v>186</v>
      </c>
      <c r="AY449" s="2" t="s">
        <v>187</v>
      </c>
      <c r="AZ449" s="2">
        <v>2040</v>
      </c>
      <c r="BA449" s="2" t="str">
        <f>IF(sum!A442="SA",sum!B442,"*")</f>
        <v>*</v>
      </c>
      <c r="BB449" s="2"/>
      <c r="BC449" s="2" t="str">
        <f>IF(sum!A442="SA",sum!H442,"*")</f>
        <v>*</v>
      </c>
    </row>
    <row r="450" spans="2:55">
      <c r="B450" s="4" t="s">
        <v>186</v>
      </c>
      <c r="C450" s="4" t="s">
        <v>187</v>
      </c>
      <c r="D450" s="4">
        <v>2040</v>
      </c>
      <c r="J450" s="4" t="s">
        <v>186</v>
      </c>
      <c r="K450" s="4" t="s">
        <v>187</v>
      </c>
      <c r="L450" s="4">
        <v>2040</v>
      </c>
      <c r="M450" s="2" t="str">
        <f>IF(sum!A443="AT",sum!B443,"*")</f>
        <v>*</v>
      </c>
      <c r="N450" s="2"/>
      <c r="O450" s="2" t="str">
        <f>IF(sum!A443="AT",sum!H443,"*")</f>
        <v>*</v>
      </c>
      <c r="R450" s="4" t="s">
        <v>186</v>
      </c>
      <c r="S450" s="4" t="s">
        <v>187</v>
      </c>
      <c r="T450" s="4">
        <v>2040</v>
      </c>
      <c r="U450" s="2" t="str">
        <f>IF(sum!A443="BC",sum!B443,"*")</f>
        <v>*</v>
      </c>
      <c r="V450" s="2"/>
      <c r="W450" s="2" t="str">
        <f>IF(sum!A443="BC",sum!H443,"*")</f>
        <v>*</v>
      </c>
      <c r="Z450" s="4" t="s">
        <v>186</v>
      </c>
      <c r="AA450" s="4" t="s">
        <v>187</v>
      </c>
      <c r="AB450" s="4">
        <v>2040</v>
      </c>
      <c r="AC450" s="2" t="str">
        <f>IF(sum!A443="MA",sum!B443,"*")</f>
        <v>*</v>
      </c>
      <c r="AD450" s="2"/>
      <c r="AE450" s="2" t="str">
        <f>IF(sum!A443="MA",sum!H443,"*")</f>
        <v>*</v>
      </c>
      <c r="AH450" s="4" t="s">
        <v>186</v>
      </c>
      <c r="AI450" s="4" t="s">
        <v>187</v>
      </c>
      <c r="AJ450" s="4">
        <v>2040</v>
      </c>
      <c r="AK450" s="2" t="str">
        <f>IF(sum!A443="ON",sum!B443,"*")</f>
        <v>AFM-SpCool_ELE1</v>
      </c>
      <c r="AL450" s="2"/>
      <c r="AM450" s="2">
        <f>IF(sum!A443="ON",sum!H443,"*")</f>
        <v>0.346909365421468</v>
      </c>
      <c r="AP450" s="2" t="s">
        <v>186</v>
      </c>
      <c r="AQ450" s="2" t="s">
        <v>187</v>
      </c>
      <c r="AR450" s="2">
        <v>2040</v>
      </c>
      <c r="AS450" s="2" t="str">
        <f>IF(sum!A443="QU",sum!B443,"*")</f>
        <v>*</v>
      </c>
      <c r="AT450" s="2"/>
      <c r="AU450" s="2" t="str">
        <f>IF(sum!A443="QU",sum!H443,"*")</f>
        <v>*</v>
      </c>
      <c r="AX450" s="4" t="s">
        <v>186</v>
      </c>
      <c r="AY450" s="4" t="s">
        <v>187</v>
      </c>
      <c r="AZ450" s="4">
        <v>2040</v>
      </c>
      <c r="BA450" s="2" t="str">
        <f>IF(sum!A443="SA",sum!B443,"*")</f>
        <v>*</v>
      </c>
      <c r="BB450" s="2"/>
      <c r="BC450" s="2" t="str">
        <f>IF(sum!A443="SA",sum!H443,"*")</f>
        <v>*</v>
      </c>
    </row>
    <row r="451" spans="2:55">
      <c r="B451" s="2" t="s">
        <v>186</v>
      </c>
      <c r="C451" s="2" t="s">
        <v>187</v>
      </c>
      <c r="D451" s="2">
        <v>2040</v>
      </c>
      <c r="J451" s="2" t="s">
        <v>186</v>
      </c>
      <c r="K451" s="2" t="s">
        <v>187</v>
      </c>
      <c r="L451" s="2">
        <v>2040</v>
      </c>
      <c r="M451" s="2" t="str">
        <f>IF(sum!A444="AT",sum!B444,"*")</f>
        <v>*</v>
      </c>
      <c r="N451" s="2"/>
      <c r="O451" s="2" t="str">
        <f>IF(sum!A444="AT",sum!H444,"*")</f>
        <v>*</v>
      </c>
      <c r="R451" s="2" t="s">
        <v>186</v>
      </c>
      <c r="S451" s="2" t="s">
        <v>187</v>
      </c>
      <c r="T451" s="2">
        <v>2040</v>
      </c>
      <c r="U451" s="2" t="str">
        <f>IF(sum!A444="BC",sum!B444,"*")</f>
        <v>*</v>
      </c>
      <c r="V451" s="2"/>
      <c r="W451" s="2" t="str">
        <f>IF(sum!A444="BC",sum!H444,"*")</f>
        <v>*</v>
      </c>
      <c r="Z451" s="2" t="s">
        <v>186</v>
      </c>
      <c r="AA451" s="2" t="s">
        <v>187</v>
      </c>
      <c r="AB451" s="2">
        <v>2040</v>
      </c>
      <c r="AC451" s="2" t="str">
        <f>IF(sum!A444="MA",sum!B444,"*")</f>
        <v>*</v>
      </c>
      <c r="AD451" s="2"/>
      <c r="AE451" s="2" t="str">
        <f>IF(sum!A444="MA",sum!H444,"*")</f>
        <v>*</v>
      </c>
      <c r="AH451" s="2" t="s">
        <v>186</v>
      </c>
      <c r="AI451" s="2" t="s">
        <v>187</v>
      </c>
      <c r="AJ451" s="2">
        <v>2040</v>
      </c>
      <c r="AK451" s="2" t="str">
        <f>IF(sum!A444="ON",sum!B444,"*")</f>
        <v>AFM-SpHeat_ELE1</v>
      </c>
      <c r="AL451" s="2"/>
      <c r="AM451" s="2">
        <f>IF(sum!A444="ON",sum!H444,"*")</f>
        <v>0.599143493500289</v>
      </c>
      <c r="AP451" s="4" t="s">
        <v>186</v>
      </c>
      <c r="AQ451" s="4" t="s">
        <v>187</v>
      </c>
      <c r="AR451" s="4">
        <v>2040</v>
      </c>
      <c r="AS451" s="2" t="str">
        <f>IF(sum!A444="QU",sum!B444,"*")</f>
        <v>*</v>
      </c>
      <c r="AT451" s="2"/>
      <c r="AU451" s="2" t="str">
        <f>IF(sum!A444="QU",sum!H444,"*")</f>
        <v>*</v>
      </c>
      <c r="AX451" s="2" t="s">
        <v>186</v>
      </c>
      <c r="AY451" s="2" t="s">
        <v>187</v>
      </c>
      <c r="AZ451" s="2">
        <v>2040</v>
      </c>
      <c r="BA451" s="2" t="str">
        <f>IF(sum!A444="SA",sum!B444,"*")</f>
        <v>*</v>
      </c>
      <c r="BB451" s="2"/>
      <c r="BC451" s="2" t="str">
        <f>IF(sum!A444="SA",sum!H444,"*")</f>
        <v>*</v>
      </c>
    </row>
    <row r="452" spans="2:55">
      <c r="B452" s="2" t="s">
        <v>186</v>
      </c>
      <c r="C452" s="2" t="s">
        <v>187</v>
      </c>
      <c r="D452" s="2">
        <v>2040</v>
      </c>
      <c r="J452" s="2" t="s">
        <v>186</v>
      </c>
      <c r="K452" s="2" t="s">
        <v>187</v>
      </c>
      <c r="L452" s="2">
        <v>2040</v>
      </c>
      <c r="M452" s="2" t="str">
        <f>IF(sum!A445="AT",sum!B445,"*")</f>
        <v>*</v>
      </c>
      <c r="N452" s="2"/>
      <c r="O452" s="2" t="str">
        <f>IF(sum!A445="AT",sum!H445,"*")</f>
        <v>*</v>
      </c>
      <c r="R452" s="2" t="s">
        <v>186</v>
      </c>
      <c r="S452" s="2" t="s">
        <v>187</v>
      </c>
      <c r="T452" s="2">
        <v>2040</v>
      </c>
      <c r="U452" s="2" t="str">
        <f>IF(sum!A445="BC",sum!B445,"*")</f>
        <v>*</v>
      </c>
      <c r="V452" s="2"/>
      <c r="W452" s="2" t="str">
        <f>IF(sum!A445="BC",sum!H445,"*")</f>
        <v>*</v>
      </c>
      <c r="Z452" s="2" t="s">
        <v>186</v>
      </c>
      <c r="AA452" s="2" t="s">
        <v>187</v>
      </c>
      <c r="AB452" s="2">
        <v>2040</v>
      </c>
      <c r="AC452" s="2" t="str">
        <f>IF(sum!A445="MA",sum!B445,"*")</f>
        <v>*</v>
      </c>
      <c r="AD452" s="2"/>
      <c r="AE452" s="2" t="str">
        <f>IF(sum!A445="MA",sum!H445,"*")</f>
        <v>*</v>
      </c>
      <c r="AH452" s="2" t="s">
        <v>186</v>
      </c>
      <c r="AI452" s="2" t="s">
        <v>187</v>
      </c>
      <c r="AJ452" s="2">
        <v>2040</v>
      </c>
      <c r="AK452" s="2" t="str">
        <f>IF(sum!A445="ON",sum!B445,"*")</f>
        <v>AFM-WaterHeat_ELE1</v>
      </c>
      <c r="AL452" s="2"/>
      <c r="AM452" s="2">
        <f>IF(sum!A445="ON",sum!H445,"*")</f>
        <v>0.187253305840587</v>
      </c>
      <c r="AP452" s="2" t="s">
        <v>186</v>
      </c>
      <c r="AQ452" s="2" t="s">
        <v>187</v>
      </c>
      <c r="AR452" s="2">
        <v>2040</v>
      </c>
      <c r="AS452" s="2" t="str">
        <f>IF(sum!A445="QU",sum!B445,"*")</f>
        <v>*</v>
      </c>
      <c r="AT452" s="2"/>
      <c r="AU452" s="2" t="str">
        <f>IF(sum!A445="QU",sum!H445,"*")</f>
        <v>*</v>
      </c>
      <c r="AX452" s="2" t="s">
        <v>186</v>
      </c>
      <c r="AY452" s="2" t="s">
        <v>187</v>
      </c>
      <c r="AZ452" s="2">
        <v>2040</v>
      </c>
      <c r="BA452" s="2" t="str">
        <f>IF(sum!A445="SA",sum!B445,"*")</f>
        <v>*</v>
      </c>
      <c r="BB452" s="2"/>
      <c r="BC452" s="2" t="str">
        <f>IF(sum!A445="SA",sum!H445,"*")</f>
        <v>*</v>
      </c>
    </row>
    <row r="453" spans="2:55">
      <c r="B453" s="4" t="s">
        <v>186</v>
      </c>
      <c r="C453" s="4" t="s">
        <v>187</v>
      </c>
      <c r="D453" s="4">
        <v>2040</v>
      </c>
      <c r="J453" s="4" t="s">
        <v>186</v>
      </c>
      <c r="K453" s="4" t="s">
        <v>187</v>
      </c>
      <c r="L453" s="4">
        <v>2040</v>
      </c>
      <c r="M453" s="2" t="str">
        <f>IF(sum!A446="AT",sum!B446,"*")</f>
        <v>*</v>
      </c>
      <c r="N453" s="2"/>
      <c r="O453" s="2" t="str">
        <f>IF(sum!A446="AT",sum!H446,"*")</f>
        <v>*</v>
      </c>
      <c r="R453" s="4" t="s">
        <v>186</v>
      </c>
      <c r="S453" s="4" t="s">
        <v>187</v>
      </c>
      <c r="T453" s="4">
        <v>2040</v>
      </c>
      <c r="U453" s="2" t="str">
        <f>IF(sum!A446="BC",sum!B446,"*")</f>
        <v>*</v>
      </c>
      <c r="V453" s="2"/>
      <c r="W453" s="2" t="str">
        <f>IF(sum!A446="BC",sum!H446,"*")</f>
        <v>*</v>
      </c>
      <c r="Z453" s="4" t="s">
        <v>186</v>
      </c>
      <c r="AA453" s="4" t="s">
        <v>187</v>
      </c>
      <c r="AB453" s="4">
        <v>2040</v>
      </c>
      <c r="AC453" s="2" t="str">
        <f>IF(sum!A446="MA",sum!B446,"*")</f>
        <v>*</v>
      </c>
      <c r="AD453" s="2"/>
      <c r="AE453" s="2" t="str">
        <f>IF(sum!A446="MA",sum!H446,"*")</f>
        <v>*</v>
      </c>
      <c r="AH453" s="4" t="s">
        <v>186</v>
      </c>
      <c r="AI453" s="4" t="s">
        <v>187</v>
      </c>
      <c r="AJ453" s="4">
        <v>2040</v>
      </c>
      <c r="AK453" s="2" t="str">
        <f>IF(sum!A446="ON",sum!B446,"*")</f>
        <v>ART-AuxiliaryEquip_ELE1</v>
      </c>
      <c r="AL453" s="2"/>
      <c r="AM453" s="2">
        <f>IF(sum!A446="ON",sum!H446,"*")</f>
        <v>0.0978440428016878</v>
      </c>
      <c r="AP453" s="4" t="s">
        <v>186</v>
      </c>
      <c r="AQ453" s="4" t="s">
        <v>187</v>
      </c>
      <c r="AR453" s="4">
        <v>2040</v>
      </c>
      <c r="AS453" s="2" t="str">
        <f>IF(sum!A446="QU",sum!B446,"*")</f>
        <v>*</v>
      </c>
      <c r="AT453" s="2"/>
      <c r="AU453" s="2" t="str">
        <f>IF(sum!A446="QU",sum!H446,"*")</f>
        <v>*</v>
      </c>
      <c r="AX453" s="4" t="s">
        <v>186</v>
      </c>
      <c r="AY453" s="4" t="s">
        <v>187</v>
      </c>
      <c r="AZ453" s="4">
        <v>2040</v>
      </c>
      <c r="BA453" s="2" t="str">
        <f>IF(sum!A446="SA",sum!B446,"*")</f>
        <v>*</v>
      </c>
      <c r="BB453" s="2"/>
      <c r="BC453" s="2" t="str">
        <f>IF(sum!A446="SA",sum!H446,"*")</f>
        <v>*</v>
      </c>
    </row>
    <row r="454" spans="2:55">
      <c r="B454" s="2" t="s">
        <v>186</v>
      </c>
      <c r="C454" s="2" t="s">
        <v>187</v>
      </c>
      <c r="D454" s="2">
        <v>2040</v>
      </c>
      <c r="J454" s="2" t="s">
        <v>186</v>
      </c>
      <c r="K454" s="2" t="s">
        <v>187</v>
      </c>
      <c r="L454" s="2">
        <v>2040</v>
      </c>
      <c r="M454" s="2" t="str">
        <f>IF(sum!A447="AT",sum!B447,"*")</f>
        <v>*</v>
      </c>
      <c r="N454" s="2"/>
      <c r="O454" s="2" t="str">
        <f>IF(sum!A447="AT",sum!H447,"*")</f>
        <v>*</v>
      </c>
      <c r="R454" s="2" t="s">
        <v>186</v>
      </c>
      <c r="S454" s="2" t="s">
        <v>187</v>
      </c>
      <c r="T454" s="2">
        <v>2040</v>
      </c>
      <c r="U454" s="2" t="str">
        <f>IF(sum!A447="BC",sum!B447,"*")</f>
        <v>*</v>
      </c>
      <c r="V454" s="2"/>
      <c r="W454" s="2" t="str">
        <f>IF(sum!A447="BC",sum!H447,"*")</f>
        <v>*</v>
      </c>
      <c r="Z454" s="2" t="s">
        <v>186</v>
      </c>
      <c r="AA454" s="2" t="s">
        <v>187</v>
      </c>
      <c r="AB454" s="2">
        <v>2040</v>
      </c>
      <c r="AC454" s="2" t="str">
        <f>IF(sum!A447="MA",sum!B447,"*")</f>
        <v>*</v>
      </c>
      <c r="AD454" s="2"/>
      <c r="AE454" s="2" t="str">
        <f>IF(sum!A447="MA",sum!H447,"*")</f>
        <v>*</v>
      </c>
      <c r="AH454" s="2" t="s">
        <v>186</v>
      </c>
      <c r="AI454" s="2" t="s">
        <v>187</v>
      </c>
      <c r="AJ454" s="2">
        <v>2040</v>
      </c>
      <c r="AK454" s="2" t="str">
        <f>IF(sum!A447="ON",sum!B447,"*")</f>
        <v>ART-AuxiliaryMot_ELE1</v>
      </c>
      <c r="AL454" s="2"/>
      <c r="AM454" s="2">
        <f>IF(sum!A447="ON",sum!H447,"*")</f>
        <v>0.0510874920899064</v>
      </c>
      <c r="AP454" s="2" t="s">
        <v>186</v>
      </c>
      <c r="AQ454" s="2" t="s">
        <v>187</v>
      </c>
      <c r="AR454" s="2">
        <v>2040</v>
      </c>
      <c r="AS454" s="2" t="str">
        <f>IF(sum!A447="QU",sum!B447,"*")</f>
        <v>*</v>
      </c>
      <c r="AT454" s="2"/>
      <c r="AU454" s="2" t="str">
        <f>IF(sum!A447="QU",sum!H447,"*")</f>
        <v>*</v>
      </c>
      <c r="AX454" s="2" t="s">
        <v>186</v>
      </c>
      <c r="AY454" s="2" t="s">
        <v>187</v>
      </c>
      <c r="AZ454" s="2">
        <v>2040</v>
      </c>
      <c r="BA454" s="2" t="str">
        <f>IF(sum!A447="SA",sum!B447,"*")</f>
        <v>*</v>
      </c>
      <c r="BB454" s="2"/>
      <c r="BC454" s="2" t="str">
        <f>IF(sum!A447="SA",sum!H447,"*")</f>
        <v>*</v>
      </c>
    </row>
    <row r="455" spans="2:55">
      <c r="B455" s="2" t="s">
        <v>186</v>
      </c>
      <c r="C455" s="2" t="s">
        <v>187</v>
      </c>
      <c r="D455" s="2">
        <v>2040</v>
      </c>
      <c r="J455" s="2" t="s">
        <v>186</v>
      </c>
      <c r="K455" s="2" t="s">
        <v>187</v>
      </c>
      <c r="L455" s="2">
        <v>2040</v>
      </c>
      <c r="M455" s="2" t="str">
        <f>IF(sum!A448="AT",sum!B448,"*")</f>
        <v>*</v>
      </c>
      <c r="N455" s="2"/>
      <c r="O455" s="2" t="str">
        <f>IF(sum!A448="AT",sum!H448,"*")</f>
        <v>*</v>
      </c>
      <c r="R455" s="2" t="s">
        <v>186</v>
      </c>
      <c r="S455" s="2" t="s">
        <v>187</v>
      </c>
      <c r="T455" s="2">
        <v>2040</v>
      </c>
      <c r="U455" s="2" t="str">
        <f>IF(sum!A448="BC",sum!B448,"*")</f>
        <v>*</v>
      </c>
      <c r="V455" s="2"/>
      <c r="W455" s="2" t="str">
        <f>IF(sum!A448="BC",sum!H448,"*")</f>
        <v>*</v>
      </c>
      <c r="Z455" s="2" t="s">
        <v>186</v>
      </c>
      <c r="AA455" s="2" t="s">
        <v>187</v>
      </c>
      <c r="AB455" s="2">
        <v>2040</v>
      </c>
      <c r="AC455" s="2" t="str">
        <f>IF(sum!A448="MA",sum!B448,"*")</f>
        <v>*</v>
      </c>
      <c r="AD455" s="2"/>
      <c r="AE455" s="2" t="str">
        <f>IF(sum!A448="MA",sum!H448,"*")</f>
        <v>*</v>
      </c>
      <c r="AH455" s="2" t="s">
        <v>186</v>
      </c>
      <c r="AI455" s="2" t="s">
        <v>187</v>
      </c>
      <c r="AJ455" s="2">
        <v>2040</v>
      </c>
      <c r="AK455" s="2" t="str">
        <f>IF(sum!A448="ON",sum!B448,"*")</f>
        <v>ART-Light_ELE1</v>
      </c>
      <c r="AL455" s="2"/>
      <c r="AM455" s="2">
        <f>IF(sum!A448="ON",sum!H448,"*")</f>
        <v>0.204349968359626</v>
      </c>
      <c r="AP455" s="4" t="s">
        <v>186</v>
      </c>
      <c r="AQ455" s="4" t="s">
        <v>187</v>
      </c>
      <c r="AR455" s="4">
        <v>2040</v>
      </c>
      <c r="AS455" s="2" t="str">
        <f>IF(sum!A448="QU",sum!B448,"*")</f>
        <v>*</v>
      </c>
      <c r="AT455" s="2"/>
      <c r="AU455" s="2" t="str">
        <f>IF(sum!A448="QU",sum!H448,"*")</f>
        <v>*</v>
      </c>
      <c r="AX455" s="2" t="s">
        <v>186</v>
      </c>
      <c r="AY455" s="2" t="s">
        <v>187</v>
      </c>
      <c r="AZ455" s="2">
        <v>2040</v>
      </c>
      <c r="BA455" s="2" t="str">
        <f>IF(sum!A448="SA",sum!B448,"*")</f>
        <v>*</v>
      </c>
      <c r="BB455" s="2"/>
      <c r="BC455" s="2" t="str">
        <f>IF(sum!A448="SA",sum!H448,"*")</f>
        <v>*</v>
      </c>
    </row>
    <row r="456" spans="2:55">
      <c r="B456" s="4" t="s">
        <v>186</v>
      </c>
      <c r="C456" s="4" t="s">
        <v>187</v>
      </c>
      <c r="D456" s="4">
        <v>2040</v>
      </c>
      <c r="J456" s="4" t="s">
        <v>186</v>
      </c>
      <c r="K456" s="4" t="s">
        <v>187</v>
      </c>
      <c r="L456" s="4">
        <v>2040</v>
      </c>
      <c r="M456" s="2" t="str">
        <f>IF(sum!A449="AT",sum!B449,"*")</f>
        <v>*</v>
      </c>
      <c r="N456" s="2"/>
      <c r="O456" s="2" t="str">
        <f>IF(sum!A449="AT",sum!H449,"*")</f>
        <v>*</v>
      </c>
      <c r="R456" s="4" t="s">
        <v>186</v>
      </c>
      <c r="S456" s="4" t="s">
        <v>187</v>
      </c>
      <c r="T456" s="4">
        <v>2040</v>
      </c>
      <c r="U456" s="2" t="str">
        <f>IF(sum!A449="BC",sum!B449,"*")</f>
        <v>*</v>
      </c>
      <c r="V456" s="2"/>
      <c r="W456" s="2" t="str">
        <f>IF(sum!A449="BC",sum!H449,"*")</f>
        <v>*</v>
      </c>
      <c r="Z456" s="4" t="s">
        <v>186</v>
      </c>
      <c r="AA456" s="4" t="s">
        <v>187</v>
      </c>
      <c r="AB456" s="4">
        <v>2040</v>
      </c>
      <c r="AC456" s="2" t="str">
        <f>IF(sum!A449="MA",sum!B449,"*")</f>
        <v>*</v>
      </c>
      <c r="AD456" s="2"/>
      <c r="AE456" s="2" t="str">
        <f>IF(sum!A449="MA",sum!H449,"*")</f>
        <v>*</v>
      </c>
      <c r="AH456" s="4" t="s">
        <v>186</v>
      </c>
      <c r="AI456" s="4" t="s">
        <v>187</v>
      </c>
      <c r="AJ456" s="4">
        <v>2040</v>
      </c>
      <c r="AK456" s="2" t="str">
        <f>IF(sum!A449="ON",sum!B449,"*")</f>
        <v>ART-SpCool_ELE1</v>
      </c>
      <c r="AL456" s="2"/>
      <c r="AM456" s="2">
        <f>IF(sum!A449="ON",sum!H449,"*")</f>
        <v>0.120263857050483</v>
      </c>
      <c r="AP456" s="2" t="s">
        <v>186</v>
      </c>
      <c r="AQ456" s="2" t="s">
        <v>187</v>
      </c>
      <c r="AR456" s="2">
        <v>2040</v>
      </c>
      <c r="AS456" s="2" t="str">
        <f>IF(sum!A449="QU",sum!B449,"*")</f>
        <v>*</v>
      </c>
      <c r="AT456" s="2"/>
      <c r="AU456" s="2" t="str">
        <f>IF(sum!A449="QU",sum!H449,"*")</f>
        <v>*</v>
      </c>
      <c r="AX456" s="4" t="s">
        <v>186</v>
      </c>
      <c r="AY456" s="4" t="s">
        <v>187</v>
      </c>
      <c r="AZ456" s="4">
        <v>2040</v>
      </c>
      <c r="BA456" s="2" t="str">
        <f>IF(sum!A449="SA",sum!B449,"*")</f>
        <v>*</v>
      </c>
      <c r="BB456" s="2"/>
      <c r="BC456" s="2" t="str">
        <f>IF(sum!A449="SA",sum!H449,"*")</f>
        <v>*</v>
      </c>
    </row>
    <row r="457" spans="2:55">
      <c r="B457" s="2" t="s">
        <v>186</v>
      </c>
      <c r="C457" s="2" t="s">
        <v>187</v>
      </c>
      <c r="D457" s="2">
        <v>2040</v>
      </c>
      <c r="J457" s="2" t="s">
        <v>186</v>
      </c>
      <c r="K457" s="2" t="s">
        <v>187</v>
      </c>
      <c r="L457" s="2">
        <v>2040</v>
      </c>
      <c r="M457" s="2" t="str">
        <f>IF(sum!A450="AT",sum!B450,"*")</f>
        <v>*</v>
      </c>
      <c r="N457" s="2"/>
      <c r="O457" s="2" t="str">
        <f>IF(sum!A450="AT",sum!H450,"*")</f>
        <v>*</v>
      </c>
      <c r="R457" s="2" t="s">
        <v>186</v>
      </c>
      <c r="S457" s="2" t="s">
        <v>187</v>
      </c>
      <c r="T457" s="2">
        <v>2040</v>
      </c>
      <c r="U457" s="2" t="str">
        <f>IF(sum!A450="BC",sum!B450,"*")</f>
        <v>*</v>
      </c>
      <c r="V457" s="2"/>
      <c r="W457" s="2" t="str">
        <f>IF(sum!A450="BC",sum!H450,"*")</f>
        <v>*</v>
      </c>
      <c r="Z457" s="2" t="s">
        <v>186</v>
      </c>
      <c r="AA457" s="2" t="s">
        <v>187</v>
      </c>
      <c r="AB457" s="2">
        <v>2040</v>
      </c>
      <c r="AC457" s="2" t="str">
        <f>IF(sum!A450="MA",sum!B450,"*")</f>
        <v>*</v>
      </c>
      <c r="AD457" s="2"/>
      <c r="AE457" s="2" t="str">
        <f>IF(sum!A450="MA",sum!H450,"*")</f>
        <v>*</v>
      </c>
      <c r="AH457" s="2" t="s">
        <v>186</v>
      </c>
      <c r="AI457" s="2" t="s">
        <v>187</v>
      </c>
      <c r="AJ457" s="2">
        <v>2040</v>
      </c>
      <c r="AK457" s="2" t="str">
        <f>IF(sum!A450="ON",sum!B450,"*")</f>
        <v>ART-SpHeat_ELE1</v>
      </c>
      <c r="AL457" s="2"/>
      <c r="AM457" s="2">
        <f>IF(sum!A450="ON",sum!H450,"*")</f>
        <v>0.205766452313231</v>
      </c>
      <c r="AP457" s="4" t="s">
        <v>186</v>
      </c>
      <c r="AQ457" s="4" t="s">
        <v>187</v>
      </c>
      <c r="AR457" s="4">
        <v>2040</v>
      </c>
      <c r="AS457" s="2" t="str">
        <f>IF(sum!A450="QU",sum!B450,"*")</f>
        <v>*</v>
      </c>
      <c r="AT457" s="2"/>
      <c r="AU457" s="2" t="str">
        <f>IF(sum!A450="QU",sum!H450,"*")</f>
        <v>*</v>
      </c>
      <c r="AX457" s="2" t="s">
        <v>186</v>
      </c>
      <c r="AY457" s="2" t="s">
        <v>187</v>
      </c>
      <c r="AZ457" s="2">
        <v>2040</v>
      </c>
      <c r="BA457" s="2" t="str">
        <f>IF(sum!A450="SA",sum!B450,"*")</f>
        <v>*</v>
      </c>
      <c r="BB457" s="2"/>
      <c r="BC457" s="2" t="str">
        <f>IF(sum!A450="SA",sum!H450,"*")</f>
        <v>*</v>
      </c>
    </row>
    <row r="458" spans="2:55">
      <c r="B458" s="2" t="s">
        <v>186</v>
      </c>
      <c r="C458" s="2" t="s">
        <v>187</v>
      </c>
      <c r="D458" s="2">
        <v>2040</v>
      </c>
      <c r="J458" s="2" t="s">
        <v>186</v>
      </c>
      <c r="K458" s="2" t="s">
        <v>187</v>
      </c>
      <c r="L458" s="2">
        <v>2040</v>
      </c>
      <c r="M458" s="2" t="str">
        <f>IF(sum!A451="AT",sum!B451,"*")</f>
        <v>*</v>
      </c>
      <c r="N458" s="2"/>
      <c r="O458" s="2" t="str">
        <f>IF(sum!A451="AT",sum!H451,"*")</f>
        <v>*</v>
      </c>
      <c r="R458" s="2" t="s">
        <v>186</v>
      </c>
      <c r="S458" s="2" t="s">
        <v>187</v>
      </c>
      <c r="T458" s="2">
        <v>2040</v>
      </c>
      <c r="U458" s="2" t="str">
        <f>IF(sum!A451="BC",sum!B451,"*")</f>
        <v>*</v>
      </c>
      <c r="V458" s="2"/>
      <c r="W458" s="2" t="str">
        <f>IF(sum!A451="BC",sum!H451,"*")</f>
        <v>*</v>
      </c>
      <c r="Z458" s="2" t="s">
        <v>186</v>
      </c>
      <c r="AA458" s="2" t="s">
        <v>187</v>
      </c>
      <c r="AB458" s="2">
        <v>2040</v>
      </c>
      <c r="AC458" s="2" t="str">
        <f>IF(sum!A451="MA",sum!B451,"*")</f>
        <v>*</v>
      </c>
      <c r="AD458" s="2"/>
      <c r="AE458" s="2" t="str">
        <f>IF(sum!A451="MA",sum!H451,"*")</f>
        <v>*</v>
      </c>
      <c r="AH458" s="2" t="s">
        <v>186</v>
      </c>
      <c r="AI458" s="2" t="s">
        <v>187</v>
      </c>
      <c r="AJ458" s="2">
        <v>2040</v>
      </c>
      <c r="AK458" s="2" t="str">
        <f>IF(sum!A451="ON",sum!B451,"*")</f>
        <v>ART-WaterHeat_ELE1</v>
      </c>
      <c r="AL458" s="2"/>
      <c r="AM458" s="2">
        <f>IF(sum!A451="ON",sum!H451,"*")</f>
        <v>0.0468133264601466</v>
      </c>
      <c r="AP458" s="2" t="s">
        <v>186</v>
      </c>
      <c r="AQ458" s="2" t="s">
        <v>187</v>
      </c>
      <c r="AR458" s="2">
        <v>2040</v>
      </c>
      <c r="AS458" s="2" t="str">
        <f>IF(sum!A451="QU",sum!B451,"*")</f>
        <v>*</v>
      </c>
      <c r="AT458" s="2"/>
      <c r="AU458" s="2" t="str">
        <f>IF(sum!A451="QU",sum!H451,"*")</f>
        <v>*</v>
      </c>
      <c r="AX458" s="2" t="s">
        <v>186</v>
      </c>
      <c r="AY458" s="2" t="s">
        <v>187</v>
      </c>
      <c r="AZ458" s="2">
        <v>2040</v>
      </c>
      <c r="BA458" s="2" t="str">
        <f>IF(sum!A451="SA",sum!B451,"*")</f>
        <v>*</v>
      </c>
      <c r="BB458" s="2"/>
      <c r="BC458" s="2" t="str">
        <f>IF(sum!A451="SA",sum!H451,"*")</f>
        <v>*</v>
      </c>
    </row>
    <row r="459" spans="2:55">
      <c r="B459" s="4" t="s">
        <v>186</v>
      </c>
      <c r="C459" s="4" t="s">
        <v>187</v>
      </c>
      <c r="D459" s="4">
        <v>2040</v>
      </c>
      <c r="J459" s="4" t="s">
        <v>186</v>
      </c>
      <c r="K459" s="4" t="s">
        <v>187</v>
      </c>
      <c r="L459" s="4">
        <v>2040</v>
      </c>
      <c r="M459" s="2" t="str">
        <f>IF(sum!A452="AT",sum!B452,"*")</f>
        <v>*</v>
      </c>
      <c r="N459" s="2"/>
      <c r="O459" s="2" t="str">
        <f>IF(sum!A452="AT",sum!H452,"*")</f>
        <v>*</v>
      </c>
      <c r="R459" s="4" t="s">
        <v>186</v>
      </c>
      <c r="S459" s="4" t="s">
        <v>187</v>
      </c>
      <c r="T459" s="4">
        <v>2040</v>
      </c>
      <c r="U459" s="2" t="str">
        <f>IF(sum!A452="BC",sum!B452,"*")</f>
        <v>*</v>
      </c>
      <c r="V459" s="2"/>
      <c r="W459" s="2" t="str">
        <f>IF(sum!A452="BC",sum!H452,"*")</f>
        <v>*</v>
      </c>
      <c r="Z459" s="4" t="s">
        <v>186</v>
      </c>
      <c r="AA459" s="4" t="s">
        <v>187</v>
      </c>
      <c r="AB459" s="4">
        <v>2040</v>
      </c>
      <c r="AC459" s="2" t="str">
        <f>IF(sum!A452="MA",sum!B452,"*")</f>
        <v>*</v>
      </c>
      <c r="AD459" s="2"/>
      <c r="AE459" s="2" t="str">
        <f>IF(sum!A452="MA",sum!H452,"*")</f>
        <v>*</v>
      </c>
      <c r="AH459" s="4" t="s">
        <v>186</v>
      </c>
      <c r="AI459" s="4" t="s">
        <v>187</v>
      </c>
      <c r="AJ459" s="4">
        <v>2040</v>
      </c>
      <c r="AK459" s="2" t="str">
        <f>IF(sum!A452="ON",sum!B452,"*")</f>
        <v>ECHP_biomass_thermal01</v>
      </c>
      <c r="AL459" s="2"/>
      <c r="AM459" s="2">
        <f>IF(sum!A452="ON",sum!H452,"*")</f>
        <v>0</v>
      </c>
      <c r="AP459" s="4" t="s">
        <v>186</v>
      </c>
      <c r="AQ459" s="4" t="s">
        <v>187</v>
      </c>
      <c r="AR459" s="4">
        <v>2040</v>
      </c>
      <c r="AS459" s="2" t="str">
        <f>IF(sum!A452="QU",sum!B452,"*")</f>
        <v>*</v>
      </c>
      <c r="AT459" s="2"/>
      <c r="AU459" s="2" t="str">
        <f>IF(sum!A452="QU",sum!H452,"*")</f>
        <v>*</v>
      </c>
      <c r="AX459" s="4" t="s">
        <v>186</v>
      </c>
      <c r="AY459" s="4" t="s">
        <v>187</v>
      </c>
      <c r="AZ459" s="4">
        <v>2040</v>
      </c>
      <c r="BA459" s="2" t="str">
        <f>IF(sum!A452="SA",sum!B452,"*")</f>
        <v>*</v>
      </c>
      <c r="BB459" s="2"/>
      <c r="BC459" s="2" t="str">
        <f>IF(sum!A452="SA",sum!H452,"*")</f>
        <v>*</v>
      </c>
    </row>
    <row r="460" spans="2:55">
      <c r="B460" s="2" t="s">
        <v>186</v>
      </c>
      <c r="C460" s="2" t="s">
        <v>187</v>
      </c>
      <c r="D460" s="2">
        <v>2040</v>
      </c>
      <c r="J460" s="2" t="s">
        <v>186</v>
      </c>
      <c r="K460" s="2" t="s">
        <v>187</v>
      </c>
      <c r="L460" s="2">
        <v>2040</v>
      </c>
      <c r="M460" s="2" t="str">
        <f>IF(sum!A453="AT",sum!B453,"*")</f>
        <v>*</v>
      </c>
      <c r="N460" s="2"/>
      <c r="O460" s="2" t="str">
        <f>IF(sum!A453="AT",sum!H453,"*")</f>
        <v>*</v>
      </c>
      <c r="R460" s="2" t="s">
        <v>186</v>
      </c>
      <c r="S460" s="2" t="s">
        <v>187</v>
      </c>
      <c r="T460" s="2">
        <v>2040</v>
      </c>
      <c r="U460" s="2" t="str">
        <f>IF(sum!A453="BC",sum!B453,"*")</f>
        <v>*</v>
      </c>
      <c r="V460" s="2"/>
      <c r="W460" s="2" t="str">
        <f>IF(sum!A453="BC",sum!H453,"*")</f>
        <v>*</v>
      </c>
      <c r="Z460" s="2" t="s">
        <v>186</v>
      </c>
      <c r="AA460" s="2" t="s">
        <v>187</v>
      </c>
      <c r="AB460" s="2">
        <v>2040</v>
      </c>
      <c r="AC460" s="2" t="str">
        <f>IF(sum!A453="MA",sum!B453,"*")</f>
        <v>*</v>
      </c>
      <c r="AD460" s="2"/>
      <c r="AE460" s="2" t="str">
        <f>IF(sum!A453="MA",sum!H453,"*")</f>
        <v>*</v>
      </c>
      <c r="AH460" s="2" t="s">
        <v>186</v>
      </c>
      <c r="AI460" s="2" t="s">
        <v>187</v>
      </c>
      <c r="AJ460" s="2">
        <v>2040</v>
      </c>
      <c r="AK460" s="2" t="str">
        <f>IF(sum!A453="ON",sum!B453,"*")</f>
        <v>EDU-AuxiliaryEquip_ELE1</v>
      </c>
      <c r="AL460" s="2"/>
      <c r="AM460" s="2">
        <f>IF(sum!A453="ON",sum!H453,"*")</f>
        <v>0.778729887303454</v>
      </c>
      <c r="AP460" s="2" t="s">
        <v>186</v>
      </c>
      <c r="AQ460" s="2" t="s">
        <v>187</v>
      </c>
      <c r="AR460" s="2">
        <v>2040</v>
      </c>
      <c r="AS460" s="2" t="str">
        <f>IF(sum!A453="QU",sum!B453,"*")</f>
        <v>*</v>
      </c>
      <c r="AT460" s="2"/>
      <c r="AU460" s="2" t="str">
        <f>IF(sum!A453="QU",sum!H453,"*")</f>
        <v>*</v>
      </c>
      <c r="AX460" s="2" t="s">
        <v>186</v>
      </c>
      <c r="AY460" s="2" t="s">
        <v>187</v>
      </c>
      <c r="AZ460" s="2">
        <v>2040</v>
      </c>
      <c r="BA460" s="2" t="str">
        <f>IF(sum!A453="SA",sum!B453,"*")</f>
        <v>*</v>
      </c>
      <c r="BB460" s="2"/>
      <c r="BC460" s="2" t="str">
        <f>IF(sum!A453="SA",sum!H453,"*")</f>
        <v>*</v>
      </c>
    </row>
    <row r="461" spans="2:55">
      <c r="B461" s="2" t="s">
        <v>186</v>
      </c>
      <c r="C461" s="2" t="s">
        <v>187</v>
      </c>
      <c r="D461" s="2">
        <v>2040</v>
      </c>
      <c r="J461" s="2" t="s">
        <v>186</v>
      </c>
      <c r="K461" s="2" t="s">
        <v>187</v>
      </c>
      <c r="L461" s="2">
        <v>2040</v>
      </c>
      <c r="M461" s="2" t="str">
        <f>IF(sum!A454="AT",sum!B454,"*")</f>
        <v>*</v>
      </c>
      <c r="N461" s="2"/>
      <c r="O461" s="2" t="str">
        <f>IF(sum!A454="AT",sum!H454,"*")</f>
        <v>*</v>
      </c>
      <c r="R461" s="2" t="s">
        <v>186</v>
      </c>
      <c r="S461" s="2" t="s">
        <v>187</v>
      </c>
      <c r="T461" s="2">
        <v>2040</v>
      </c>
      <c r="U461" s="2" t="str">
        <f>IF(sum!A454="BC",sum!B454,"*")</f>
        <v>*</v>
      </c>
      <c r="V461" s="2"/>
      <c r="W461" s="2" t="str">
        <f>IF(sum!A454="BC",sum!H454,"*")</f>
        <v>*</v>
      </c>
      <c r="Z461" s="2" t="s">
        <v>186</v>
      </c>
      <c r="AA461" s="2" t="s">
        <v>187</v>
      </c>
      <c r="AB461" s="2">
        <v>2040</v>
      </c>
      <c r="AC461" s="2" t="str">
        <f>IF(sum!A454="MA",sum!B454,"*")</f>
        <v>*</v>
      </c>
      <c r="AD461" s="2"/>
      <c r="AE461" s="2" t="str">
        <f>IF(sum!A454="MA",sum!H454,"*")</f>
        <v>*</v>
      </c>
      <c r="AH461" s="2" t="s">
        <v>186</v>
      </c>
      <c r="AI461" s="2" t="s">
        <v>187</v>
      </c>
      <c r="AJ461" s="2">
        <v>2040</v>
      </c>
      <c r="AK461" s="2" t="str">
        <f>IF(sum!A454="ON",sum!B454,"*")</f>
        <v>EDU-AuxiliaryMot_ELE1</v>
      </c>
      <c r="AL461" s="2"/>
      <c r="AM461" s="2">
        <f>IF(sum!A454="ON",sum!H454,"*")</f>
        <v>0.306524952539438</v>
      </c>
      <c r="AP461" s="4" t="s">
        <v>186</v>
      </c>
      <c r="AQ461" s="4" t="s">
        <v>187</v>
      </c>
      <c r="AR461" s="4">
        <v>2040</v>
      </c>
      <c r="AS461" s="2" t="str">
        <f>IF(sum!A454="QU",sum!B454,"*")</f>
        <v>*</v>
      </c>
      <c r="AT461" s="2"/>
      <c r="AU461" s="2" t="str">
        <f>IF(sum!A454="QU",sum!H454,"*")</f>
        <v>*</v>
      </c>
      <c r="AX461" s="2" t="s">
        <v>186</v>
      </c>
      <c r="AY461" s="2" t="s">
        <v>187</v>
      </c>
      <c r="AZ461" s="2">
        <v>2040</v>
      </c>
      <c r="BA461" s="2" t="str">
        <f>IF(sum!A454="SA",sum!B454,"*")</f>
        <v>*</v>
      </c>
      <c r="BB461" s="2"/>
      <c r="BC461" s="2" t="str">
        <f>IF(sum!A454="SA",sum!H454,"*")</f>
        <v>*</v>
      </c>
    </row>
    <row r="462" spans="2:55">
      <c r="B462" s="4" t="s">
        <v>186</v>
      </c>
      <c r="C462" s="4" t="s">
        <v>187</v>
      </c>
      <c r="D462" s="4">
        <v>2040</v>
      </c>
      <c r="J462" s="4" t="s">
        <v>186</v>
      </c>
      <c r="K462" s="4" t="s">
        <v>187</v>
      </c>
      <c r="L462" s="4">
        <v>2040</v>
      </c>
      <c r="M462" s="2" t="str">
        <f>IF(sum!A455="AT",sum!B455,"*")</f>
        <v>*</v>
      </c>
      <c r="N462" s="2"/>
      <c r="O462" s="2" t="str">
        <f>IF(sum!A455="AT",sum!H455,"*")</f>
        <v>*</v>
      </c>
      <c r="R462" s="4" t="s">
        <v>186</v>
      </c>
      <c r="S462" s="4" t="s">
        <v>187</v>
      </c>
      <c r="T462" s="4">
        <v>2040</v>
      </c>
      <c r="U462" s="2" t="str">
        <f>IF(sum!A455="BC",sum!B455,"*")</f>
        <v>*</v>
      </c>
      <c r="V462" s="2"/>
      <c r="W462" s="2" t="str">
        <f>IF(sum!A455="BC",sum!H455,"*")</f>
        <v>*</v>
      </c>
      <c r="Z462" s="4" t="s">
        <v>186</v>
      </c>
      <c r="AA462" s="4" t="s">
        <v>187</v>
      </c>
      <c r="AB462" s="4">
        <v>2040</v>
      </c>
      <c r="AC462" s="2" t="str">
        <f>IF(sum!A455="MA",sum!B455,"*")</f>
        <v>*</v>
      </c>
      <c r="AD462" s="2"/>
      <c r="AE462" s="2" t="str">
        <f>IF(sum!A455="MA",sum!H455,"*")</f>
        <v>*</v>
      </c>
      <c r="AH462" s="4" t="s">
        <v>186</v>
      </c>
      <c r="AI462" s="4" t="s">
        <v>187</v>
      </c>
      <c r="AJ462" s="4">
        <v>2040</v>
      </c>
      <c r="AK462" s="2" t="str">
        <f>IF(sum!A455="ON",sum!B455,"*")</f>
        <v>EDU-Light_ELE1</v>
      </c>
      <c r="AL462" s="2"/>
      <c r="AM462" s="2">
        <f>IF(sum!A455="ON",sum!H455,"*")</f>
        <v>1.19204148209782</v>
      </c>
      <c r="AP462" s="2" t="s">
        <v>186</v>
      </c>
      <c r="AQ462" s="2" t="s">
        <v>187</v>
      </c>
      <c r="AR462" s="2">
        <v>2040</v>
      </c>
      <c r="AS462" s="2" t="str">
        <f>IF(sum!A455="QU",sum!B455,"*")</f>
        <v>*</v>
      </c>
      <c r="AT462" s="2"/>
      <c r="AU462" s="2" t="str">
        <f>IF(sum!A455="QU",sum!H455,"*")</f>
        <v>*</v>
      </c>
      <c r="AX462" s="4" t="s">
        <v>186</v>
      </c>
      <c r="AY462" s="4" t="s">
        <v>187</v>
      </c>
      <c r="AZ462" s="4">
        <v>2040</v>
      </c>
      <c r="BA462" s="2" t="str">
        <f>IF(sum!A455="SA",sum!B455,"*")</f>
        <v>*</v>
      </c>
      <c r="BB462" s="2"/>
      <c r="BC462" s="2" t="str">
        <f>IF(sum!A455="SA",sum!H455,"*")</f>
        <v>*</v>
      </c>
    </row>
    <row r="463" spans="2:55">
      <c r="B463" s="2" t="s">
        <v>186</v>
      </c>
      <c r="C463" s="2" t="s">
        <v>187</v>
      </c>
      <c r="D463" s="2">
        <v>2040</v>
      </c>
      <c r="J463" s="2" t="s">
        <v>186</v>
      </c>
      <c r="K463" s="2" t="s">
        <v>187</v>
      </c>
      <c r="L463" s="2">
        <v>2040</v>
      </c>
      <c r="M463" s="2" t="str">
        <f>IF(sum!A456="AT",sum!B456,"*")</f>
        <v>*</v>
      </c>
      <c r="N463" s="2"/>
      <c r="O463" s="2" t="str">
        <f>IF(sum!A456="AT",sum!H456,"*")</f>
        <v>*</v>
      </c>
      <c r="R463" s="2" t="s">
        <v>186</v>
      </c>
      <c r="S463" s="2" t="s">
        <v>187</v>
      </c>
      <c r="T463" s="2">
        <v>2040</v>
      </c>
      <c r="U463" s="2" t="str">
        <f>IF(sum!A456="BC",sum!B456,"*")</f>
        <v>*</v>
      </c>
      <c r="V463" s="2"/>
      <c r="W463" s="2" t="str">
        <f>IF(sum!A456="BC",sum!H456,"*")</f>
        <v>*</v>
      </c>
      <c r="Z463" s="2" t="s">
        <v>186</v>
      </c>
      <c r="AA463" s="2" t="s">
        <v>187</v>
      </c>
      <c r="AB463" s="2">
        <v>2040</v>
      </c>
      <c r="AC463" s="2" t="str">
        <f>IF(sum!A456="MA",sum!B456,"*")</f>
        <v>*</v>
      </c>
      <c r="AD463" s="2"/>
      <c r="AE463" s="2" t="str">
        <f>IF(sum!A456="MA",sum!H456,"*")</f>
        <v>*</v>
      </c>
      <c r="AH463" s="2" t="s">
        <v>186</v>
      </c>
      <c r="AI463" s="2" t="s">
        <v>187</v>
      </c>
      <c r="AJ463" s="2">
        <v>2040</v>
      </c>
      <c r="AK463" s="2" t="str">
        <f>IF(sum!A456="ON",sum!B456,"*")</f>
        <v>EDU-SpCool_ELE1</v>
      </c>
      <c r="AL463" s="2"/>
      <c r="AM463" s="2">
        <f>IF(sum!A456="ON",sum!H456,"*")</f>
        <v>0.659760402782998</v>
      </c>
      <c r="AP463" s="4" t="s">
        <v>186</v>
      </c>
      <c r="AQ463" s="4" t="s">
        <v>187</v>
      </c>
      <c r="AR463" s="4">
        <v>2040</v>
      </c>
      <c r="AS463" s="2" t="str">
        <f>IF(sum!A456="QU",sum!B456,"*")</f>
        <v>*</v>
      </c>
      <c r="AT463" s="2"/>
      <c r="AU463" s="2" t="str">
        <f>IF(sum!A456="QU",sum!H456,"*")</f>
        <v>*</v>
      </c>
      <c r="AX463" s="2" t="s">
        <v>186</v>
      </c>
      <c r="AY463" s="2" t="s">
        <v>187</v>
      </c>
      <c r="AZ463" s="2">
        <v>2040</v>
      </c>
      <c r="BA463" s="2" t="str">
        <f>IF(sum!A456="SA",sum!B456,"*")</f>
        <v>*</v>
      </c>
      <c r="BB463" s="2"/>
      <c r="BC463" s="2" t="str">
        <f>IF(sum!A456="SA",sum!H456,"*")</f>
        <v>*</v>
      </c>
    </row>
    <row r="464" spans="2:55">
      <c r="B464" s="2" t="s">
        <v>186</v>
      </c>
      <c r="C464" s="2" t="s">
        <v>187</v>
      </c>
      <c r="D464" s="2">
        <v>2040</v>
      </c>
      <c r="J464" s="2" t="s">
        <v>186</v>
      </c>
      <c r="K464" s="2" t="s">
        <v>187</v>
      </c>
      <c r="L464" s="2">
        <v>2040</v>
      </c>
      <c r="M464" s="2" t="str">
        <f>IF(sum!A457="AT",sum!B457,"*")</f>
        <v>*</v>
      </c>
      <c r="N464" s="2"/>
      <c r="O464" s="2" t="str">
        <f>IF(sum!A457="AT",sum!H457,"*")</f>
        <v>*</v>
      </c>
      <c r="R464" s="2" t="s">
        <v>186</v>
      </c>
      <c r="S464" s="2" t="s">
        <v>187</v>
      </c>
      <c r="T464" s="2">
        <v>2040</v>
      </c>
      <c r="U464" s="2" t="str">
        <f>IF(sum!A457="BC",sum!B457,"*")</f>
        <v>*</v>
      </c>
      <c r="V464" s="2"/>
      <c r="W464" s="2" t="str">
        <f>IF(sum!A457="BC",sum!H457,"*")</f>
        <v>*</v>
      </c>
      <c r="Z464" s="2" t="s">
        <v>186</v>
      </c>
      <c r="AA464" s="2" t="s">
        <v>187</v>
      </c>
      <c r="AB464" s="2">
        <v>2040</v>
      </c>
      <c r="AC464" s="2" t="str">
        <f>IF(sum!A457="MA",sum!B457,"*")</f>
        <v>*</v>
      </c>
      <c r="AD464" s="2"/>
      <c r="AE464" s="2" t="str">
        <f>IF(sum!A457="MA",sum!H457,"*")</f>
        <v>*</v>
      </c>
      <c r="AH464" s="2" t="s">
        <v>186</v>
      </c>
      <c r="AI464" s="2" t="s">
        <v>187</v>
      </c>
      <c r="AJ464" s="2">
        <v>2040</v>
      </c>
      <c r="AK464" s="2" t="str">
        <f>IF(sum!A457="ON",sum!B457,"*")</f>
        <v>EDU-SpHeat_ELE1</v>
      </c>
      <c r="AL464" s="2"/>
      <c r="AM464" s="2">
        <f>IF(sum!A457="ON",sum!H457,"*")</f>
        <v>2.19988545340764</v>
      </c>
      <c r="AP464" s="2" t="s">
        <v>186</v>
      </c>
      <c r="AQ464" s="2" t="s">
        <v>187</v>
      </c>
      <c r="AR464" s="2">
        <v>2040</v>
      </c>
      <c r="AS464" s="2" t="str">
        <f>IF(sum!A457="QU",sum!B457,"*")</f>
        <v>*</v>
      </c>
      <c r="AT464" s="2"/>
      <c r="AU464" s="2" t="str">
        <f>IF(sum!A457="QU",sum!H457,"*")</f>
        <v>*</v>
      </c>
      <c r="AX464" s="2" t="s">
        <v>186</v>
      </c>
      <c r="AY464" s="2" t="s">
        <v>187</v>
      </c>
      <c r="AZ464" s="2">
        <v>2040</v>
      </c>
      <c r="BA464" s="2" t="str">
        <f>IF(sum!A457="SA",sum!B457,"*")</f>
        <v>*</v>
      </c>
      <c r="BB464" s="2"/>
      <c r="BC464" s="2" t="str">
        <f>IF(sum!A457="SA",sum!H457,"*")</f>
        <v>*</v>
      </c>
    </row>
    <row r="465" spans="2:55">
      <c r="B465" s="4" t="s">
        <v>186</v>
      </c>
      <c r="C465" s="4" t="s">
        <v>187</v>
      </c>
      <c r="D465" s="4">
        <v>2040</v>
      </c>
      <c r="J465" s="4" t="s">
        <v>186</v>
      </c>
      <c r="K465" s="4" t="s">
        <v>187</v>
      </c>
      <c r="L465" s="4">
        <v>2040</v>
      </c>
      <c r="M465" s="2" t="str">
        <f>IF(sum!A458="AT",sum!B458,"*")</f>
        <v>*</v>
      </c>
      <c r="N465" s="2"/>
      <c r="O465" s="2" t="str">
        <f>IF(sum!A458="AT",sum!H458,"*")</f>
        <v>*</v>
      </c>
      <c r="R465" s="4" t="s">
        <v>186</v>
      </c>
      <c r="S465" s="4" t="s">
        <v>187</v>
      </c>
      <c r="T465" s="4">
        <v>2040</v>
      </c>
      <c r="U465" s="2" t="str">
        <f>IF(sum!A458="BC",sum!B458,"*")</f>
        <v>*</v>
      </c>
      <c r="V465" s="2"/>
      <c r="W465" s="2" t="str">
        <f>IF(sum!A458="BC",sum!H458,"*")</f>
        <v>*</v>
      </c>
      <c r="Z465" s="4" t="s">
        <v>186</v>
      </c>
      <c r="AA465" s="4" t="s">
        <v>187</v>
      </c>
      <c r="AB465" s="4">
        <v>2040</v>
      </c>
      <c r="AC465" s="2" t="str">
        <f>IF(sum!A458="MA",sum!B458,"*")</f>
        <v>*</v>
      </c>
      <c r="AD465" s="2"/>
      <c r="AE465" s="2" t="str">
        <f>IF(sum!A458="MA",sum!H458,"*")</f>
        <v>*</v>
      </c>
      <c r="AH465" s="4" t="s">
        <v>186</v>
      </c>
      <c r="AI465" s="4" t="s">
        <v>187</v>
      </c>
      <c r="AJ465" s="4">
        <v>2040</v>
      </c>
      <c r="AK465" s="2" t="str">
        <f>IF(sum!A458="ON",sum!B458,"*")</f>
        <v>EDU-WaterHeat_ELE1</v>
      </c>
      <c r="AL465" s="2"/>
      <c r="AM465" s="2">
        <f>IF(sum!A458="ON",sum!H458,"*")</f>
        <v>0.369398178676667</v>
      </c>
      <c r="AP465" s="4" t="s">
        <v>186</v>
      </c>
      <c r="AQ465" s="4" t="s">
        <v>187</v>
      </c>
      <c r="AR465" s="4">
        <v>2040</v>
      </c>
      <c r="AS465" s="2" t="str">
        <f>IF(sum!A458="QU",sum!B458,"*")</f>
        <v>*</v>
      </c>
      <c r="AT465" s="2"/>
      <c r="AU465" s="2" t="str">
        <f>IF(sum!A458="QU",sum!H458,"*")</f>
        <v>*</v>
      </c>
      <c r="AX465" s="4" t="s">
        <v>186</v>
      </c>
      <c r="AY465" s="4" t="s">
        <v>187</v>
      </c>
      <c r="AZ465" s="4">
        <v>2040</v>
      </c>
      <c r="BA465" s="2" t="str">
        <f>IF(sum!A458="SA",sum!B458,"*")</f>
        <v>*</v>
      </c>
      <c r="BB465" s="2"/>
      <c r="BC465" s="2" t="str">
        <f>IF(sum!A458="SA",sum!H458,"*")</f>
        <v>*</v>
      </c>
    </row>
    <row r="466" spans="2:55">
      <c r="B466" s="2" t="s">
        <v>186</v>
      </c>
      <c r="C466" s="2" t="s">
        <v>187</v>
      </c>
      <c r="D466" s="2">
        <v>2040</v>
      </c>
      <c r="J466" s="2" t="s">
        <v>186</v>
      </c>
      <c r="K466" s="2" t="s">
        <v>187</v>
      </c>
      <c r="L466" s="2">
        <v>2040</v>
      </c>
      <c r="M466" s="2" t="str">
        <f>IF(sum!A459="AT",sum!B459,"*")</f>
        <v>*</v>
      </c>
      <c r="N466" s="2"/>
      <c r="O466" s="2" t="str">
        <f>IF(sum!A459="AT",sum!H459,"*")</f>
        <v>*</v>
      </c>
      <c r="R466" s="2" t="s">
        <v>186</v>
      </c>
      <c r="S466" s="2" t="s">
        <v>187</v>
      </c>
      <c r="T466" s="2">
        <v>2040</v>
      </c>
      <c r="U466" s="2" t="str">
        <f>IF(sum!A459="BC",sum!B459,"*")</f>
        <v>*</v>
      </c>
      <c r="V466" s="2"/>
      <c r="W466" s="2" t="str">
        <f>IF(sum!A459="BC",sum!H459,"*")</f>
        <v>*</v>
      </c>
      <c r="Z466" s="2" t="s">
        <v>186</v>
      </c>
      <c r="AA466" s="2" t="s">
        <v>187</v>
      </c>
      <c r="AB466" s="2">
        <v>2040</v>
      </c>
      <c r="AC466" s="2" t="str">
        <f>IF(sum!A459="MA",sum!B459,"*")</f>
        <v>*</v>
      </c>
      <c r="AD466" s="2"/>
      <c r="AE466" s="2" t="str">
        <f>IF(sum!A459="MA",sum!H459,"*")</f>
        <v>*</v>
      </c>
      <c r="AH466" s="2" t="s">
        <v>186</v>
      </c>
      <c r="AI466" s="2" t="s">
        <v>187</v>
      </c>
      <c r="AJ466" s="2">
        <v>2040</v>
      </c>
      <c r="AK466" s="2" t="str">
        <f>IF(sum!A459="ON",sum!B459,"*")</f>
        <v>ESTBATS101_2h</v>
      </c>
      <c r="AL466" s="2"/>
      <c r="AM466" s="2">
        <f>IF(sum!A459="ON",sum!H459,"*")</f>
        <v>0.74661000195845</v>
      </c>
      <c r="AP466" s="2" t="s">
        <v>186</v>
      </c>
      <c r="AQ466" s="2" t="s">
        <v>187</v>
      </c>
      <c r="AR466" s="2">
        <v>2040</v>
      </c>
      <c r="AS466" s="2" t="str">
        <f>IF(sum!A459="QU",sum!B459,"*")</f>
        <v>*</v>
      </c>
      <c r="AT466" s="2"/>
      <c r="AU466" s="2" t="str">
        <f>IF(sum!A459="QU",sum!H459,"*")</f>
        <v>*</v>
      </c>
      <c r="AX466" s="2" t="s">
        <v>186</v>
      </c>
      <c r="AY466" s="2" t="s">
        <v>187</v>
      </c>
      <c r="AZ466" s="2">
        <v>2040</v>
      </c>
      <c r="BA466" s="2" t="str">
        <f>IF(sum!A459="SA",sum!B459,"*")</f>
        <v>*</v>
      </c>
      <c r="BB466" s="2"/>
      <c r="BC466" s="2" t="str">
        <f>IF(sum!A459="SA",sum!H459,"*")</f>
        <v>*</v>
      </c>
    </row>
    <row r="467" spans="2:55">
      <c r="B467" s="2" t="s">
        <v>186</v>
      </c>
      <c r="C467" s="2" t="s">
        <v>187</v>
      </c>
      <c r="D467" s="2">
        <v>2040</v>
      </c>
      <c r="J467" s="2" t="s">
        <v>186</v>
      </c>
      <c r="K467" s="2" t="s">
        <v>187</v>
      </c>
      <c r="L467" s="2">
        <v>2040</v>
      </c>
      <c r="M467" s="2" t="str">
        <f>IF(sum!A460="AT",sum!B460,"*")</f>
        <v>*</v>
      </c>
      <c r="N467" s="2"/>
      <c r="O467" s="2" t="str">
        <f>IF(sum!A460="AT",sum!H460,"*")</f>
        <v>*</v>
      </c>
      <c r="R467" s="2" t="s">
        <v>186</v>
      </c>
      <c r="S467" s="2" t="s">
        <v>187</v>
      </c>
      <c r="T467" s="2">
        <v>2040</v>
      </c>
      <c r="U467" s="2" t="str">
        <f>IF(sum!A460="BC",sum!B460,"*")</f>
        <v>*</v>
      </c>
      <c r="V467" s="2"/>
      <c r="W467" s="2" t="str">
        <f>IF(sum!A460="BC",sum!H460,"*")</f>
        <v>*</v>
      </c>
      <c r="Z467" s="2" t="s">
        <v>186</v>
      </c>
      <c r="AA467" s="2" t="s">
        <v>187</v>
      </c>
      <c r="AB467" s="2">
        <v>2040</v>
      </c>
      <c r="AC467" s="2" t="str">
        <f>IF(sum!A460="MA",sum!B460,"*")</f>
        <v>*</v>
      </c>
      <c r="AD467" s="2"/>
      <c r="AE467" s="2" t="str">
        <f>IF(sum!A460="MA",sum!H460,"*")</f>
        <v>*</v>
      </c>
      <c r="AH467" s="2" t="s">
        <v>186</v>
      </c>
      <c r="AI467" s="2" t="s">
        <v>187</v>
      </c>
      <c r="AJ467" s="2">
        <v>2040</v>
      </c>
      <c r="AK467" s="2" t="str">
        <f>IF(sum!A460="ON",sum!B460,"*")</f>
        <v>ESTCAESS101_4h</v>
      </c>
      <c r="AL467" s="2"/>
      <c r="AM467" s="2">
        <f>IF(sum!A460="ON",sum!H460,"*")</f>
        <v>0</v>
      </c>
      <c r="AP467" s="4" t="s">
        <v>186</v>
      </c>
      <c r="AQ467" s="4" t="s">
        <v>187</v>
      </c>
      <c r="AR467" s="4">
        <v>2040</v>
      </c>
      <c r="AS467" s="2" t="str">
        <f>IF(sum!A460="QU",sum!B460,"*")</f>
        <v>*</v>
      </c>
      <c r="AT467" s="2"/>
      <c r="AU467" s="2" t="str">
        <f>IF(sum!A460="QU",sum!H460,"*")</f>
        <v>*</v>
      </c>
      <c r="AX467" s="2" t="s">
        <v>186</v>
      </c>
      <c r="AY467" s="2" t="s">
        <v>187</v>
      </c>
      <c r="AZ467" s="2">
        <v>2040</v>
      </c>
      <c r="BA467" s="2" t="str">
        <f>IF(sum!A460="SA",sum!B460,"*")</f>
        <v>*</v>
      </c>
      <c r="BB467" s="2"/>
      <c r="BC467" s="2" t="str">
        <f>IF(sum!A460="SA",sum!H460,"*")</f>
        <v>*</v>
      </c>
    </row>
    <row r="468" spans="2:55">
      <c r="B468" s="4" t="s">
        <v>186</v>
      </c>
      <c r="C468" s="4" t="s">
        <v>187</v>
      </c>
      <c r="D468" s="4">
        <v>2040</v>
      </c>
      <c r="J468" s="4" t="s">
        <v>186</v>
      </c>
      <c r="K468" s="4" t="s">
        <v>187</v>
      </c>
      <c r="L468" s="4">
        <v>2040</v>
      </c>
      <c r="M468" s="2" t="str">
        <f>IF(sum!A461="AT",sum!B461,"*")</f>
        <v>*</v>
      </c>
      <c r="N468" s="2"/>
      <c r="O468" s="2" t="str">
        <f>IF(sum!A461="AT",sum!H461,"*")</f>
        <v>*</v>
      </c>
      <c r="R468" s="4" t="s">
        <v>186</v>
      </c>
      <c r="S468" s="4" t="s">
        <v>187</v>
      </c>
      <c r="T468" s="4">
        <v>2040</v>
      </c>
      <c r="U468" s="2" t="str">
        <f>IF(sum!A461="BC",sum!B461,"*")</f>
        <v>*</v>
      </c>
      <c r="V468" s="2"/>
      <c r="W468" s="2" t="str">
        <f>IF(sum!A461="BC",sum!H461,"*")</f>
        <v>*</v>
      </c>
      <c r="Z468" s="4" t="s">
        <v>186</v>
      </c>
      <c r="AA468" s="4" t="s">
        <v>187</v>
      </c>
      <c r="AB468" s="4">
        <v>2040</v>
      </c>
      <c r="AC468" s="2" t="str">
        <f>IF(sum!A461="MA",sum!B461,"*")</f>
        <v>*</v>
      </c>
      <c r="AD468" s="2"/>
      <c r="AE468" s="2" t="str">
        <f>IF(sum!A461="MA",sum!H461,"*")</f>
        <v>*</v>
      </c>
      <c r="AH468" s="4" t="s">
        <v>186</v>
      </c>
      <c r="AI468" s="4" t="s">
        <v>187</v>
      </c>
      <c r="AJ468" s="4">
        <v>2040</v>
      </c>
      <c r="AK468" s="2" t="str">
        <f>IF(sum!A461="ON",sum!B461,"*")</f>
        <v>EUGEOF01</v>
      </c>
      <c r="AL468" s="2"/>
      <c r="AM468" s="2">
        <f>IF(sum!A461="ON",sum!H461,"*")</f>
        <v>0.298668357641091</v>
      </c>
      <c r="AP468" s="2" t="s">
        <v>186</v>
      </c>
      <c r="AQ468" s="2" t="s">
        <v>187</v>
      </c>
      <c r="AR468" s="2">
        <v>2040</v>
      </c>
      <c r="AS468" s="2" t="str">
        <f>IF(sum!A461="QU",sum!B461,"*")</f>
        <v>*</v>
      </c>
      <c r="AT468" s="2"/>
      <c r="AU468" s="2" t="str">
        <f>IF(sum!A461="QU",sum!H461,"*")</f>
        <v>*</v>
      </c>
      <c r="AX468" s="4" t="s">
        <v>186</v>
      </c>
      <c r="AY468" s="4" t="s">
        <v>187</v>
      </c>
      <c r="AZ468" s="4">
        <v>2040</v>
      </c>
      <c r="BA468" s="2" t="str">
        <f>IF(sum!A461="SA",sum!B461,"*")</f>
        <v>*</v>
      </c>
      <c r="BB468" s="2"/>
      <c r="BC468" s="2" t="str">
        <f>IF(sum!A461="SA",sum!H461,"*")</f>
        <v>*</v>
      </c>
    </row>
    <row r="469" spans="2:55">
      <c r="B469" s="2" t="s">
        <v>186</v>
      </c>
      <c r="C469" s="2" t="s">
        <v>187</v>
      </c>
      <c r="D469" s="2">
        <v>2040</v>
      </c>
      <c r="J469" s="2" t="s">
        <v>186</v>
      </c>
      <c r="K469" s="2" t="s">
        <v>187</v>
      </c>
      <c r="L469" s="2">
        <v>2040</v>
      </c>
      <c r="M469" s="2" t="str">
        <f>IF(sum!A462="AT",sum!B462,"*")</f>
        <v>*</v>
      </c>
      <c r="N469" s="2"/>
      <c r="O469" s="2" t="str">
        <f>IF(sum!A462="AT",sum!H462,"*")</f>
        <v>*</v>
      </c>
      <c r="R469" s="2" t="s">
        <v>186</v>
      </c>
      <c r="S469" s="2" t="s">
        <v>187</v>
      </c>
      <c r="T469" s="2">
        <v>2040</v>
      </c>
      <c r="U469" s="2" t="str">
        <f>IF(sum!A462="BC",sum!B462,"*")</f>
        <v>*</v>
      </c>
      <c r="V469" s="2"/>
      <c r="W469" s="2" t="str">
        <f>IF(sum!A462="BC",sum!H462,"*")</f>
        <v>*</v>
      </c>
      <c r="Z469" s="2" t="s">
        <v>186</v>
      </c>
      <c r="AA469" s="2" t="s">
        <v>187</v>
      </c>
      <c r="AB469" s="2">
        <v>2040</v>
      </c>
      <c r="AC469" s="2" t="str">
        <f>IF(sum!A462="MA",sum!B462,"*")</f>
        <v>*</v>
      </c>
      <c r="AD469" s="2"/>
      <c r="AE469" s="2" t="str">
        <f>IF(sum!A462="MA",sum!H462,"*")</f>
        <v>*</v>
      </c>
      <c r="AH469" s="2" t="s">
        <v>186</v>
      </c>
      <c r="AI469" s="2" t="s">
        <v>187</v>
      </c>
      <c r="AJ469" s="2">
        <v>2040</v>
      </c>
      <c r="AK469" s="2" t="str">
        <f>IF(sum!A462="ON",sum!B462,"*")</f>
        <v>EUPVSOLHC01</v>
      </c>
      <c r="AL469" s="2"/>
      <c r="AM469" s="2">
        <f>IF(sum!A462="ON",sum!H462,"*")</f>
        <v>5.46369369643177</v>
      </c>
      <c r="AP469" s="4" t="s">
        <v>186</v>
      </c>
      <c r="AQ469" s="4" t="s">
        <v>187</v>
      </c>
      <c r="AR469" s="4">
        <v>2040</v>
      </c>
      <c r="AS469" s="2" t="str">
        <f>IF(sum!A462="QU",sum!B462,"*")</f>
        <v>*</v>
      </c>
      <c r="AT469" s="2"/>
      <c r="AU469" s="2" t="str">
        <f>IF(sum!A462="QU",sum!H462,"*")</f>
        <v>*</v>
      </c>
      <c r="AX469" s="2" t="s">
        <v>186</v>
      </c>
      <c r="AY469" s="2" t="s">
        <v>187</v>
      </c>
      <c r="AZ469" s="2">
        <v>2040</v>
      </c>
      <c r="BA469" s="2" t="str">
        <f>IF(sum!A462="SA",sum!B462,"*")</f>
        <v>*</v>
      </c>
      <c r="BB469" s="2"/>
      <c r="BC469" s="2" t="str">
        <f>IF(sum!A462="SA",sum!H462,"*")</f>
        <v>*</v>
      </c>
    </row>
    <row r="470" spans="2:55">
      <c r="B470" s="2" t="s">
        <v>186</v>
      </c>
      <c r="C470" s="2" t="s">
        <v>187</v>
      </c>
      <c r="D470" s="2">
        <v>2040</v>
      </c>
      <c r="J470" s="2" t="s">
        <v>186</v>
      </c>
      <c r="K470" s="2" t="s">
        <v>187</v>
      </c>
      <c r="L470" s="2">
        <v>2040</v>
      </c>
      <c r="M470" s="2" t="str">
        <f>IF(sum!A463="AT",sum!B463,"*")</f>
        <v>*</v>
      </c>
      <c r="N470" s="2"/>
      <c r="O470" s="2" t="str">
        <f>IF(sum!A463="AT",sum!H463,"*")</f>
        <v>*</v>
      </c>
      <c r="R470" s="2" t="s">
        <v>186</v>
      </c>
      <c r="S470" s="2" t="s">
        <v>187</v>
      </c>
      <c r="T470" s="2">
        <v>2040</v>
      </c>
      <c r="U470" s="2" t="str">
        <f>IF(sum!A463="BC",sum!B463,"*")</f>
        <v>*</v>
      </c>
      <c r="V470" s="2"/>
      <c r="W470" s="2" t="str">
        <f>IF(sum!A463="BC",sum!H463,"*")</f>
        <v>*</v>
      </c>
      <c r="Z470" s="2" t="s">
        <v>186</v>
      </c>
      <c r="AA470" s="2" t="s">
        <v>187</v>
      </c>
      <c r="AB470" s="2">
        <v>2040</v>
      </c>
      <c r="AC470" s="2" t="str">
        <f>IF(sum!A463="MA",sum!B463,"*")</f>
        <v>*</v>
      </c>
      <c r="AD470" s="2"/>
      <c r="AE470" s="2" t="str">
        <f>IF(sum!A463="MA",sum!H463,"*")</f>
        <v>*</v>
      </c>
      <c r="AH470" s="2" t="s">
        <v>186</v>
      </c>
      <c r="AI470" s="2" t="s">
        <v>187</v>
      </c>
      <c r="AJ470" s="2">
        <v>2040</v>
      </c>
      <c r="AK470" s="2" t="str">
        <f>IF(sum!A463="ON",sum!B463,"*")</f>
        <v>EUWINONH01</v>
      </c>
      <c r="AL470" s="2"/>
      <c r="AM470" s="2">
        <f>IF(sum!A463="ON",sum!H463,"*")</f>
        <v>0</v>
      </c>
      <c r="AP470" s="2" t="s">
        <v>186</v>
      </c>
      <c r="AQ470" s="2" t="s">
        <v>187</v>
      </c>
      <c r="AR470" s="2">
        <v>2040</v>
      </c>
      <c r="AS470" s="2" t="str">
        <f>IF(sum!A463="QU",sum!B463,"*")</f>
        <v>*</v>
      </c>
      <c r="AT470" s="2"/>
      <c r="AU470" s="2" t="str">
        <f>IF(sum!A463="QU",sum!H463,"*")</f>
        <v>*</v>
      </c>
      <c r="AX470" s="2" t="s">
        <v>186</v>
      </c>
      <c r="AY470" s="2" t="s">
        <v>187</v>
      </c>
      <c r="AZ470" s="2">
        <v>2040</v>
      </c>
      <c r="BA470" s="2" t="str">
        <f>IF(sum!A463="SA",sum!B463,"*")</f>
        <v>*</v>
      </c>
      <c r="BB470" s="2"/>
      <c r="BC470" s="2" t="str">
        <f>IF(sum!A463="SA",sum!H463,"*")</f>
        <v>*</v>
      </c>
    </row>
    <row r="471" spans="2:55">
      <c r="B471" s="4" t="s">
        <v>186</v>
      </c>
      <c r="C471" s="4" t="s">
        <v>187</v>
      </c>
      <c r="D471" s="4">
        <v>2040</v>
      </c>
      <c r="J471" s="4" t="s">
        <v>186</v>
      </c>
      <c r="K471" s="4" t="s">
        <v>187</v>
      </c>
      <c r="L471" s="4">
        <v>2040</v>
      </c>
      <c r="M471" s="2" t="str">
        <f>IF(sum!A464="AT",sum!B464,"*")</f>
        <v>*</v>
      </c>
      <c r="N471" s="2"/>
      <c r="O471" s="2" t="str">
        <f>IF(sum!A464="AT",sum!H464,"*")</f>
        <v>*</v>
      </c>
      <c r="R471" s="4" t="s">
        <v>186</v>
      </c>
      <c r="S471" s="4" t="s">
        <v>187</v>
      </c>
      <c r="T471" s="4">
        <v>2040</v>
      </c>
      <c r="U471" s="2" t="str">
        <f>IF(sum!A464="BC",sum!B464,"*")</f>
        <v>*</v>
      </c>
      <c r="V471" s="2"/>
      <c r="W471" s="2" t="str">
        <f>IF(sum!A464="BC",sum!H464,"*")</f>
        <v>*</v>
      </c>
      <c r="Z471" s="4" t="s">
        <v>186</v>
      </c>
      <c r="AA471" s="4" t="s">
        <v>187</v>
      </c>
      <c r="AB471" s="4">
        <v>2040</v>
      </c>
      <c r="AC471" s="2" t="str">
        <f>IF(sum!A464="MA",sum!B464,"*")</f>
        <v>*</v>
      </c>
      <c r="AD471" s="2"/>
      <c r="AE471" s="2" t="str">
        <f>IF(sum!A464="MA",sum!H464,"*")</f>
        <v>*</v>
      </c>
      <c r="AH471" s="4" t="s">
        <v>186</v>
      </c>
      <c r="AI471" s="4" t="s">
        <v>187</v>
      </c>
      <c r="AJ471" s="4">
        <v>2040</v>
      </c>
      <c r="AK471" s="2" t="str">
        <f>IF(sum!A464="ON",sum!B464,"*")</f>
        <v>EUWINONL01</v>
      </c>
      <c r="AL471" s="2"/>
      <c r="AM471" s="2">
        <f>IF(sum!A464="ON",sum!H464,"*")</f>
        <v>0</v>
      </c>
      <c r="AP471" s="4" t="s">
        <v>186</v>
      </c>
      <c r="AQ471" s="4" t="s">
        <v>187</v>
      </c>
      <c r="AR471" s="4">
        <v>2040</v>
      </c>
      <c r="AS471" s="2" t="str">
        <f>IF(sum!A464="QU",sum!B464,"*")</f>
        <v>*</v>
      </c>
      <c r="AT471" s="2"/>
      <c r="AU471" s="2" t="str">
        <f>IF(sum!A464="QU",sum!H464,"*")</f>
        <v>*</v>
      </c>
      <c r="AX471" s="4" t="s">
        <v>186</v>
      </c>
      <c r="AY471" s="4" t="s">
        <v>187</v>
      </c>
      <c r="AZ471" s="4">
        <v>2040</v>
      </c>
      <c r="BA471" s="2" t="str">
        <f>IF(sum!A464="SA",sum!B464,"*")</f>
        <v>*</v>
      </c>
      <c r="BB471" s="2"/>
      <c r="BC471" s="2" t="str">
        <f>IF(sum!A464="SA",sum!H464,"*")</f>
        <v>*</v>
      </c>
    </row>
    <row r="472" spans="2:55">
      <c r="B472" s="2" t="s">
        <v>186</v>
      </c>
      <c r="C472" s="2" t="s">
        <v>187</v>
      </c>
      <c r="D472" s="2">
        <v>2040</v>
      </c>
      <c r="J472" s="2" t="s">
        <v>186</v>
      </c>
      <c r="K472" s="2" t="s">
        <v>187</v>
      </c>
      <c r="L472" s="2">
        <v>2040</v>
      </c>
      <c r="M472" s="2" t="str">
        <f>IF(sum!A465="AT",sum!B465,"*")</f>
        <v>*</v>
      </c>
      <c r="N472" s="2"/>
      <c r="O472" s="2" t="str">
        <f>IF(sum!A465="AT",sum!H465,"*")</f>
        <v>*</v>
      </c>
      <c r="R472" s="2" t="s">
        <v>186</v>
      </c>
      <c r="S472" s="2" t="s">
        <v>187</v>
      </c>
      <c r="T472" s="2">
        <v>2040</v>
      </c>
      <c r="U472" s="2" t="str">
        <f>IF(sum!A465="BC",sum!B465,"*")</f>
        <v>*</v>
      </c>
      <c r="V472" s="2"/>
      <c r="W472" s="2" t="str">
        <f>IF(sum!A465="BC",sum!H465,"*")</f>
        <v>*</v>
      </c>
      <c r="Z472" s="2" t="s">
        <v>186</v>
      </c>
      <c r="AA472" s="2" t="s">
        <v>187</v>
      </c>
      <c r="AB472" s="2">
        <v>2040</v>
      </c>
      <c r="AC472" s="2" t="str">
        <f>IF(sum!A465="MA",sum!B465,"*")</f>
        <v>*</v>
      </c>
      <c r="AD472" s="2"/>
      <c r="AE472" s="2" t="str">
        <f>IF(sum!A465="MA",sum!H465,"*")</f>
        <v>*</v>
      </c>
      <c r="AH472" s="2" t="s">
        <v>186</v>
      </c>
      <c r="AI472" s="2" t="s">
        <v>187</v>
      </c>
      <c r="AJ472" s="2">
        <v>2040</v>
      </c>
      <c r="AK472" s="2" t="str">
        <f>IF(sum!A465="ON",sum!B465,"*")</f>
        <v>EUWINONM01</v>
      </c>
      <c r="AL472" s="2"/>
      <c r="AM472" s="2">
        <f>IF(sum!A465="ON",sum!H465,"*")</f>
        <v>8.65426873062137</v>
      </c>
      <c r="AP472" s="2" t="s">
        <v>186</v>
      </c>
      <c r="AQ472" s="2" t="s">
        <v>187</v>
      </c>
      <c r="AR472" s="2">
        <v>2040</v>
      </c>
      <c r="AS472" s="2" t="str">
        <f>IF(sum!A465="QU",sum!B465,"*")</f>
        <v>*</v>
      </c>
      <c r="AT472" s="2"/>
      <c r="AU472" s="2" t="str">
        <f>IF(sum!A465="QU",sum!H465,"*")</f>
        <v>*</v>
      </c>
      <c r="AX472" s="2" t="s">
        <v>186</v>
      </c>
      <c r="AY472" s="2" t="s">
        <v>187</v>
      </c>
      <c r="AZ472" s="2">
        <v>2040</v>
      </c>
      <c r="BA472" s="2" t="str">
        <f>IF(sum!A465="SA",sum!B465,"*")</f>
        <v>*</v>
      </c>
      <c r="BB472" s="2"/>
      <c r="BC472" s="2" t="str">
        <f>IF(sum!A465="SA",sum!H465,"*")</f>
        <v>*</v>
      </c>
    </row>
    <row r="473" spans="2:55">
      <c r="B473" s="2" t="s">
        <v>186</v>
      </c>
      <c r="C473" s="2" t="s">
        <v>187</v>
      </c>
      <c r="D473" s="2">
        <v>2040</v>
      </c>
      <c r="J473" s="2" t="s">
        <v>186</v>
      </c>
      <c r="K473" s="2" t="s">
        <v>187</v>
      </c>
      <c r="L473" s="2">
        <v>2040</v>
      </c>
      <c r="M473" s="2" t="str">
        <f>IF(sum!A466="AT",sum!B466,"*")</f>
        <v>*</v>
      </c>
      <c r="N473" s="2"/>
      <c r="O473" s="2" t="str">
        <f>IF(sum!A466="AT",sum!H466,"*")</f>
        <v>*</v>
      </c>
      <c r="R473" s="2" t="s">
        <v>186</v>
      </c>
      <c r="S473" s="2" t="s">
        <v>187</v>
      </c>
      <c r="T473" s="2">
        <v>2040</v>
      </c>
      <c r="U473" s="2" t="str">
        <f>IF(sum!A466="BC",sum!B466,"*")</f>
        <v>*</v>
      </c>
      <c r="V473" s="2"/>
      <c r="W473" s="2" t="str">
        <f>IF(sum!A466="BC",sum!H466,"*")</f>
        <v>*</v>
      </c>
      <c r="Z473" s="2" t="s">
        <v>186</v>
      </c>
      <c r="AA473" s="2" t="s">
        <v>187</v>
      </c>
      <c r="AB473" s="2">
        <v>2040</v>
      </c>
      <c r="AC473" s="2" t="str">
        <f>IF(sum!A466="MA",sum!B466,"*")</f>
        <v>*</v>
      </c>
      <c r="AD473" s="2"/>
      <c r="AE473" s="2" t="str">
        <f>IF(sum!A466="MA",sum!H466,"*")</f>
        <v>*</v>
      </c>
      <c r="AH473" s="2" t="s">
        <v>186</v>
      </c>
      <c r="AI473" s="2" t="s">
        <v>187</v>
      </c>
      <c r="AJ473" s="2">
        <v>2040</v>
      </c>
      <c r="AK473" s="2" t="str">
        <f>IF(sum!A466="ON",sum!B466,"*")</f>
        <v>HSS-AuxiliaryEquip_ELE1</v>
      </c>
      <c r="AL473" s="2"/>
      <c r="AM473" s="2">
        <f>IF(sum!A466="ON",sum!H466,"*")</f>
        <v>1.02126731846641</v>
      </c>
      <c r="AP473" s="4" t="s">
        <v>186</v>
      </c>
      <c r="AQ473" s="4" t="s">
        <v>187</v>
      </c>
      <c r="AR473" s="4">
        <v>2040</v>
      </c>
      <c r="AS473" s="2" t="str">
        <f>IF(sum!A466="QU",sum!B466,"*")</f>
        <v>*</v>
      </c>
      <c r="AT473" s="2"/>
      <c r="AU473" s="2" t="str">
        <f>IF(sum!A466="QU",sum!H466,"*")</f>
        <v>*</v>
      </c>
      <c r="AX473" s="2" t="s">
        <v>186</v>
      </c>
      <c r="AY473" s="2" t="s">
        <v>187</v>
      </c>
      <c r="AZ473" s="2">
        <v>2040</v>
      </c>
      <c r="BA473" s="2" t="str">
        <f>IF(sum!A466="SA",sum!B466,"*")</f>
        <v>*</v>
      </c>
      <c r="BB473" s="2"/>
      <c r="BC473" s="2" t="str">
        <f>IF(sum!A466="SA",sum!H466,"*")</f>
        <v>*</v>
      </c>
    </row>
    <row r="474" spans="2:55">
      <c r="B474" s="4" t="s">
        <v>186</v>
      </c>
      <c r="C474" s="4" t="s">
        <v>187</v>
      </c>
      <c r="D474" s="4">
        <v>2040</v>
      </c>
      <c r="J474" s="4" t="s">
        <v>186</v>
      </c>
      <c r="K474" s="4" t="s">
        <v>187</v>
      </c>
      <c r="L474" s="4">
        <v>2040</v>
      </c>
      <c r="M474" s="2" t="str">
        <f>IF(sum!A467="AT",sum!B467,"*")</f>
        <v>*</v>
      </c>
      <c r="N474" s="2"/>
      <c r="O474" s="2" t="str">
        <f>IF(sum!A467="AT",sum!H467,"*")</f>
        <v>*</v>
      </c>
      <c r="R474" s="4" t="s">
        <v>186</v>
      </c>
      <c r="S474" s="4" t="s">
        <v>187</v>
      </c>
      <c r="T474" s="4">
        <v>2040</v>
      </c>
      <c r="U474" s="2" t="str">
        <f>IF(sum!A467="BC",sum!B467,"*")</f>
        <v>*</v>
      </c>
      <c r="V474" s="2"/>
      <c r="W474" s="2" t="str">
        <f>IF(sum!A467="BC",sum!H467,"*")</f>
        <v>*</v>
      </c>
      <c r="Z474" s="4" t="s">
        <v>186</v>
      </c>
      <c r="AA474" s="4" t="s">
        <v>187</v>
      </c>
      <c r="AB474" s="4">
        <v>2040</v>
      </c>
      <c r="AC474" s="2" t="str">
        <f>IF(sum!A467="MA",sum!B467,"*")</f>
        <v>*</v>
      </c>
      <c r="AD474" s="2"/>
      <c r="AE474" s="2" t="str">
        <f>IF(sum!A467="MA",sum!H467,"*")</f>
        <v>*</v>
      </c>
      <c r="AH474" s="4" t="s">
        <v>186</v>
      </c>
      <c r="AI474" s="4" t="s">
        <v>187</v>
      </c>
      <c r="AJ474" s="4">
        <v>2040</v>
      </c>
      <c r="AK474" s="2" t="str">
        <f>IF(sum!A467="ON",sum!B467,"*")</f>
        <v>HSS-AuxiliaryMot_ELE1</v>
      </c>
      <c r="AL474" s="2"/>
      <c r="AM474" s="2">
        <f>IF(sum!A467="ON",sum!H467,"*")</f>
        <v>0.42572910074922</v>
      </c>
      <c r="AP474" s="2" t="s">
        <v>186</v>
      </c>
      <c r="AQ474" s="2" t="s">
        <v>187</v>
      </c>
      <c r="AR474" s="2">
        <v>2040</v>
      </c>
      <c r="AS474" s="2" t="str">
        <f>IF(sum!A467="QU",sum!B467,"*")</f>
        <v>*</v>
      </c>
      <c r="AT474" s="2"/>
      <c r="AU474" s="2" t="str">
        <f>IF(sum!A467="QU",sum!H467,"*")</f>
        <v>*</v>
      </c>
      <c r="AX474" s="4" t="s">
        <v>186</v>
      </c>
      <c r="AY474" s="4" t="s">
        <v>187</v>
      </c>
      <c r="AZ474" s="4">
        <v>2040</v>
      </c>
      <c r="BA474" s="2" t="str">
        <f>IF(sum!A467="SA",sum!B467,"*")</f>
        <v>*</v>
      </c>
      <c r="BB474" s="2"/>
      <c r="BC474" s="2" t="str">
        <f>IF(sum!A467="SA",sum!H467,"*")</f>
        <v>*</v>
      </c>
    </row>
    <row r="475" spans="2:55">
      <c r="B475" s="2" t="s">
        <v>186</v>
      </c>
      <c r="C475" s="2" t="s">
        <v>187</v>
      </c>
      <c r="D475" s="2">
        <v>2040</v>
      </c>
      <c r="J475" s="2" t="s">
        <v>186</v>
      </c>
      <c r="K475" s="2" t="s">
        <v>187</v>
      </c>
      <c r="L475" s="2">
        <v>2040</v>
      </c>
      <c r="M475" s="2" t="str">
        <f>IF(sum!A468="AT",sum!B468,"*")</f>
        <v>*</v>
      </c>
      <c r="N475" s="2"/>
      <c r="O475" s="2" t="str">
        <f>IF(sum!A468="AT",sum!H468,"*")</f>
        <v>*</v>
      </c>
      <c r="R475" s="2" t="s">
        <v>186</v>
      </c>
      <c r="S475" s="2" t="s">
        <v>187</v>
      </c>
      <c r="T475" s="2">
        <v>2040</v>
      </c>
      <c r="U475" s="2" t="str">
        <f>IF(sum!A468="BC",sum!B468,"*")</f>
        <v>*</v>
      </c>
      <c r="V475" s="2"/>
      <c r="W475" s="2" t="str">
        <f>IF(sum!A468="BC",sum!H468,"*")</f>
        <v>*</v>
      </c>
      <c r="Z475" s="2" t="s">
        <v>186</v>
      </c>
      <c r="AA475" s="2" t="s">
        <v>187</v>
      </c>
      <c r="AB475" s="2">
        <v>2040</v>
      </c>
      <c r="AC475" s="2" t="str">
        <f>IF(sum!A468="MA",sum!B468,"*")</f>
        <v>*</v>
      </c>
      <c r="AD475" s="2"/>
      <c r="AE475" s="2" t="str">
        <f>IF(sum!A468="MA",sum!H468,"*")</f>
        <v>*</v>
      </c>
      <c r="AH475" s="2" t="s">
        <v>186</v>
      </c>
      <c r="AI475" s="2" t="s">
        <v>187</v>
      </c>
      <c r="AJ475" s="2">
        <v>2040</v>
      </c>
      <c r="AK475" s="2" t="str">
        <f>IF(sum!A468="ON",sum!B468,"*")</f>
        <v>HSS-Light_ELE1</v>
      </c>
      <c r="AL475" s="2"/>
      <c r="AM475" s="2">
        <f>IF(sum!A468="ON",sum!H468,"*")</f>
        <v>1.66885807493694</v>
      </c>
      <c r="AP475" s="4" t="s">
        <v>186</v>
      </c>
      <c r="AQ475" s="4" t="s">
        <v>187</v>
      </c>
      <c r="AR475" s="4">
        <v>2040</v>
      </c>
      <c r="AS475" s="2" t="str">
        <f>IF(sum!A468="QU",sum!B468,"*")</f>
        <v>*</v>
      </c>
      <c r="AT475" s="2"/>
      <c r="AU475" s="2" t="str">
        <f>IF(sum!A468="QU",sum!H468,"*")</f>
        <v>*</v>
      </c>
      <c r="AX475" s="2" t="s">
        <v>186</v>
      </c>
      <c r="AY475" s="2" t="s">
        <v>187</v>
      </c>
      <c r="AZ475" s="2">
        <v>2040</v>
      </c>
      <c r="BA475" s="2" t="str">
        <f>IF(sum!A468="SA",sum!B468,"*")</f>
        <v>*</v>
      </c>
      <c r="BB475" s="2"/>
      <c r="BC475" s="2" t="str">
        <f>IF(sum!A468="SA",sum!H468,"*")</f>
        <v>*</v>
      </c>
    </row>
    <row r="476" spans="2:55">
      <c r="B476" s="2" t="s">
        <v>186</v>
      </c>
      <c r="C476" s="2" t="s">
        <v>187</v>
      </c>
      <c r="D476" s="2">
        <v>2040</v>
      </c>
      <c r="J476" s="2" t="s">
        <v>186</v>
      </c>
      <c r="K476" s="2" t="s">
        <v>187</v>
      </c>
      <c r="L476" s="2">
        <v>2040</v>
      </c>
      <c r="M476" s="2" t="str">
        <f>IF(sum!A469="AT",sum!B469,"*")</f>
        <v>*</v>
      </c>
      <c r="N476" s="2"/>
      <c r="O476" s="2" t="str">
        <f>IF(sum!A469="AT",sum!H469,"*")</f>
        <v>*</v>
      </c>
      <c r="R476" s="2" t="s">
        <v>186</v>
      </c>
      <c r="S476" s="2" t="s">
        <v>187</v>
      </c>
      <c r="T476" s="2">
        <v>2040</v>
      </c>
      <c r="U476" s="2" t="str">
        <f>IF(sum!A469="BC",sum!B469,"*")</f>
        <v>*</v>
      </c>
      <c r="V476" s="2"/>
      <c r="W476" s="2" t="str">
        <f>IF(sum!A469="BC",sum!H469,"*")</f>
        <v>*</v>
      </c>
      <c r="Z476" s="2" t="s">
        <v>186</v>
      </c>
      <c r="AA476" s="2" t="s">
        <v>187</v>
      </c>
      <c r="AB476" s="2">
        <v>2040</v>
      </c>
      <c r="AC476" s="2" t="str">
        <f>IF(sum!A469="MA",sum!B469,"*")</f>
        <v>*</v>
      </c>
      <c r="AD476" s="2"/>
      <c r="AE476" s="2" t="str">
        <f>IF(sum!A469="MA",sum!H469,"*")</f>
        <v>*</v>
      </c>
      <c r="AH476" s="2" t="s">
        <v>186</v>
      </c>
      <c r="AI476" s="2" t="s">
        <v>187</v>
      </c>
      <c r="AJ476" s="2">
        <v>2040</v>
      </c>
      <c r="AK476" s="2" t="str">
        <f>IF(sum!A469="ON",sum!B469,"*")</f>
        <v>HSS-SpCool_ELE1</v>
      </c>
      <c r="AL476" s="2"/>
      <c r="AM476" s="2">
        <f>IF(sum!A469="ON",sum!H469,"*")</f>
        <v>0.62570207472306</v>
      </c>
      <c r="AP476" s="2" t="s">
        <v>186</v>
      </c>
      <c r="AQ476" s="2" t="s">
        <v>187</v>
      </c>
      <c r="AR476" s="2">
        <v>2040</v>
      </c>
      <c r="AS476" s="2" t="str">
        <f>IF(sum!A469="QU",sum!B469,"*")</f>
        <v>*</v>
      </c>
      <c r="AT476" s="2"/>
      <c r="AU476" s="2" t="str">
        <f>IF(sum!A469="QU",sum!H469,"*")</f>
        <v>*</v>
      </c>
      <c r="AX476" s="2" t="s">
        <v>186</v>
      </c>
      <c r="AY476" s="2" t="s">
        <v>187</v>
      </c>
      <c r="AZ476" s="2">
        <v>2040</v>
      </c>
      <c r="BA476" s="2" t="str">
        <f>IF(sum!A469="SA",sum!B469,"*")</f>
        <v>*</v>
      </c>
      <c r="BB476" s="2"/>
      <c r="BC476" s="2" t="str">
        <f>IF(sum!A469="SA",sum!H469,"*")</f>
        <v>*</v>
      </c>
    </row>
    <row r="477" spans="2:55">
      <c r="B477" s="4" t="s">
        <v>186</v>
      </c>
      <c r="C477" s="4" t="s">
        <v>187</v>
      </c>
      <c r="D477" s="4">
        <v>2040</v>
      </c>
      <c r="J477" s="4" t="s">
        <v>186</v>
      </c>
      <c r="K477" s="4" t="s">
        <v>187</v>
      </c>
      <c r="L477" s="4">
        <v>2040</v>
      </c>
      <c r="M477" s="2" t="str">
        <f>IF(sum!A470="AT",sum!B470,"*")</f>
        <v>*</v>
      </c>
      <c r="N477" s="2"/>
      <c r="O477" s="2" t="str">
        <f>IF(sum!A470="AT",sum!H470,"*")</f>
        <v>*</v>
      </c>
      <c r="R477" s="4" t="s">
        <v>186</v>
      </c>
      <c r="S477" s="4" t="s">
        <v>187</v>
      </c>
      <c r="T477" s="4">
        <v>2040</v>
      </c>
      <c r="U477" s="2" t="str">
        <f>IF(sum!A470="BC",sum!B470,"*")</f>
        <v>*</v>
      </c>
      <c r="V477" s="2"/>
      <c r="W477" s="2" t="str">
        <f>IF(sum!A470="BC",sum!H470,"*")</f>
        <v>*</v>
      </c>
      <c r="Z477" s="4" t="s">
        <v>186</v>
      </c>
      <c r="AA477" s="4" t="s">
        <v>187</v>
      </c>
      <c r="AB477" s="4">
        <v>2040</v>
      </c>
      <c r="AC477" s="2" t="str">
        <f>IF(sum!A470="MA",sum!B470,"*")</f>
        <v>*</v>
      </c>
      <c r="AD477" s="2"/>
      <c r="AE477" s="2" t="str">
        <f>IF(sum!A470="MA",sum!H470,"*")</f>
        <v>*</v>
      </c>
      <c r="AH477" s="4" t="s">
        <v>186</v>
      </c>
      <c r="AI477" s="4" t="s">
        <v>187</v>
      </c>
      <c r="AJ477" s="4">
        <v>2040</v>
      </c>
      <c r="AK477" s="2" t="str">
        <f>IF(sum!A470="ON",sum!B470,"*")</f>
        <v>HSS-SpHeat_ELE1</v>
      </c>
      <c r="AL477" s="2"/>
      <c r="AM477" s="2">
        <f>IF(sum!A470="ON",sum!H470,"*")</f>
        <v>4.96119752277167</v>
      </c>
      <c r="AP477" s="4" t="s">
        <v>186</v>
      </c>
      <c r="AQ477" s="4" t="s">
        <v>187</v>
      </c>
      <c r="AR477" s="4">
        <v>2040</v>
      </c>
      <c r="AS477" s="2" t="str">
        <f>IF(sum!A470="QU",sum!B470,"*")</f>
        <v>*</v>
      </c>
      <c r="AT477" s="2"/>
      <c r="AU477" s="2" t="str">
        <f>IF(sum!A470="QU",sum!H470,"*")</f>
        <v>*</v>
      </c>
      <c r="AX477" s="4" t="s">
        <v>186</v>
      </c>
      <c r="AY477" s="4" t="s">
        <v>187</v>
      </c>
      <c r="AZ477" s="4">
        <v>2040</v>
      </c>
      <c r="BA477" s="2" t="str">
        <f>IF(sum!A470="SA",sum!B470,"*")</f>
        <v>*</v>
      </c>
      <c r="BB477" s="2"/>
      <c r="BC477" s="2" t="str">
        <f>IF(sum!A470="SA",sum!H470,"*")</f>
        <v>*</v>
      </c>
    </row>
    <row r="478" spans="2:55">
      <c r="B478" s="2" t="s">
        <v>186</v>
      </c>
      <c r="C478" s="2" t="s">
        <v>187</v>
      </c>
      <c r="D478" s="2">
        <v>2040</v>
      </c>
      <c r="J478" s="2" t="s">
        <v>186</v>
      </c>
      <c r="K478" s="2" t="s">
        <v>187</v>
      </c>
      <c r="L478" s="2">
        <v>2040</v>
      </c>
      <c r="M478" s="2" t="str">
        <f>IF(sum!A471="AT",sum!B471,"*")</f>
        <v>*</v>
      </c>
      <c r="N478" s="2"/>
      <c r="O478" s="2" t="str">
        <f>IF(sum!A471="AT",sum!H471,"*")</f>
        <v>*</v>
      </c>
      <c r="R478" s="2" t="s">
        <v>186</v>
      </c>
      <c r="S478" s="2" t="s">
        <v>187</v>
      </c>
      <c r="T478" s="2">
        <v>2040</v>
      </c>
      <c r="U478" s="2" t="str">
        <f>IF(sum!A471="BC",sum!B471,"*")</f>
        <v>*</v>
      </c>
      <c r="V478" s="2"/>
      <c r="W478" s="2" t="str">
        <f>IF(sum!A471="BC",sum!H471,"*")</f>
        <v>*</v>
      </c>
      <c r="Z478" s="2" t="s">
        <v>186</v>
      </c>
      <c r="AA478" s="2" t="s">
        <v>187</v>
      </c>
      <c r="AB478" s="2">
        <v>2040</v>
      </c>
      <c r="AC478" s="2" t="str">
        <f>IF(sum!A471="MA",sum!B471,"*")</f>
        <v>*</v>
      </c>
      <c r="AD478" s="2"/>
      <c r="AE478" s="2" t="str">
        <f>IF(sum!A471="MA",sum!H471,"*")</f>
        <v>*</v>
      </c>
      <c r="AH478" s="2" t="s">
        <v>186</v>
      </c>
      <c r="AI478" s="2" t="s">
        <v>187</v>
      </c>
      <c r="AJ478" s="2">
        <v>2040</v>
      </c>
      <c r="AK478" s="2" t="str">
        <f>IF(sum!A471="ON",sum!B471,"*")</f>
        <v>HSS-WaterHeat_ELE1</v>
      </c>
      <c r="AL478" s="2"/>
      <c r="AM478" s="2">
        <f>IF(sum!A471="ON",sum!H471,"*")</f>
        <v>0.901361698888371</v>
      </c>
      <c r="AP478" s="2" t="s">
        <v>186</v>
      </c>
      <c r="AQ478" s="2" t="s">
        <v>187</v>
      </c>
      <c r="AR478" s="2">
        <v>2040</v>
      </c>
      <c r="AS478" s="2" t="str">
        <f>IF(sum!A471="QU",sum!B471,"*")</f>
        <v>*</v>
      </c>
      <c r="AT478" s="2"/>
      <c r="AU478" s="2" t="str">
        <f>IF(sum!A471="QU",sum!H471,"*")</f>
        <v>*</v>
      </c>
      <c r="AX478" s="2" t="s">
        <v>186</v>
      </c>
      <c r="AY478" s="2" t="s">
        <v>187</v>
      </c>
      <c r="AZ478" s="2">
        <v>2040</v>
      </c>
      <c r="BA478" s="2" t="str">
        <f>IF(sum!A471="SA",sum!B471,"*")</f>
        <v>*</v>
      </c>
      <c r="BB478" s="2"/>
      <c r="BC478" s="2" t="str">
        <f>IF(sum!A471="SA",sum!H471,"*")</f>
        <v>*</v>
      </c>
    </row>
    <row r="479" spans="2:55">
      <c r="B479" s="2" t="s">
        <v>186</v>
      </c>
      <c r="C479" s="2" t="s">
        <v>187</v>
      </c>
      <c r="D479" s="2">
        <v>2040</v>
      </c>
      <c r="J479" s="2" t="s">
        <v>186</v>
      </c>
      <c r="K479" s="2" t="s">
        <v>187</v>
      </c>
      <c r="L479" s="2">
        <v>2040</v>
      </c>
      <c r="M479" s="2" t="str">
        <f>IF(sum!A472="AT",sum!B472,"*")</f>
        <v>*</v>
      </c>
      <c r="N479" s="2"/>
      <c r="O479" s="2" t="str">
        <f>IF(sum!A472="AT",sum!H472,"*")</f>
        <v>*</v>
      </c>
      <c r="R479" s="2" t="s">
        <v>186</v>
      </c>
      <c r="S479" s="2" t="s">
        <v>187</v>
      </c>
      <c r="T479" s="2">
        <v>2040</v>
      </c>
      <c r="U479" s="2" t="str">
        <f>IF(sum!A472="BC",sum!B472,"*")</f>
        <v>*</v>
      </c>
      <c r="V479" s="2"/>
      <c r="W479" s="2" t="str">
        <f>IF(sum!A472="BC",sum!H472,"*")</f>
        <v>*</v>
      </c>
      <c r="Z479" s="2" t="s">
        <v>186</v>
      </c>
      <c r="AA479" s="2" t="s">
        <v>187</v>
      </c>
      <c r="AB479" s="2">
        <v>2040</v>
      </c>
      <c r="AC479" s="2" t="str">
        <f>IF(sum!A472="MA",sum!B472,"*")</f>
        <v>*</v>
      </c>
      <c r="AD479" s="2"/>
      <c r="AE479" s="2" t="str">
        <f>IF(sum!A472="MA",sum!H472,"*")</f>
        <v>*</v>
      </c>
      <c r="AH479" s="2" t="s">
        <v>186</v>
      </c>
      <c r="AI479" s="2" t="s">
        <v>187</v>
      </c>
      <c r="AJ479" s="2">
        <v>2040</v>
      </c>
      <c r="AK479" s="2" t="str">
        <f>IF(sum!A472="ON",sum!B472,"*")</f>
        <v>ICS-AuxiliaryEquip_ELE1</v>
      </c>
      <c r="AL479" s="2"/>
      <c r="AM479" s="2">
        <f>IF(sum!A472="ON",sum!H472,"*")</f>
        <v>0.0782752342413503</v>
      </c>
      <c r="AP479" s="4" t="s">
        <v>186</v>
      </c>
      <c r="AQ479" s="4" t="s">
        <v>187</v>
      </c>
      <c r="AR479" s="4">
        <v>2040</v>
      </c>
      <c r="AS479" s="2" t="str">
        <f>IF(sum!A472="QU",sum!B472,"*")</f>
        <v>*</v>
      </c>
      <c r="AT479" s="2"/>
      <c r="AU479" s="2" t="str">
        <f>IF(sum!A472="QU",sum!H472,"*")</f>
        <v>*</v>
      </c>
      <c r="AX479" s="2" t="s">
        <v>186</v>
      </c>
      <c r="AY479" s="2" t="s">
        <v>187</v>
      </c>
      <c r="AZ479" s="2">
        <v>2040</v>
      </c>
      <c r="BA479" s="2" t="str">
        <f>IF(sum!A472="SA",sum!B472,"*")</f>
        <v>*</v>
      </c>
      <c r="BB479" s="2"/>
      <c r="BC479" s="2" t="str">
        <f>IF(sum!A472="SA",sum!H472,"*")</f>
        <v>*</v>
      </c>
    </row>
    <row r="480" spans="2:55">
      <c r="B480" s="4" t="s">
        <v>186</v>
      </c>
      <c r="C480" s="4" t="s">
        <v>187</v>
      </c>
      <c r="D480" s="4">
        <v>2040</v>
      </c>
      <c r="J480" s="4" t="s">
        <v>186</v>
      </c>
      <c r="K480" s="4" t="s">
        <v>187</v>
      </c>
      <c r="L480" s="4">
        <v>2040</v>
      </c>
      <c r="M480" s="2" t="str">
        <f>IF(sum!A473="AT",sum!B473,"*")</f>
        <v>*</v>
      </c>
      <c r="N480" s="2"/>
      <c r="O480" s="2" t="str">
        <f>IF(sum!A473="AT",sum!H473,"*")</f>
        <v>*</v>
      </c>
      <c r="R480" s="4" t="s">
        <v>186</v>
      </c>
      <c r="S480" s="4" t="s">
        <v>187</v>
      </c>
      <c r="T480" s="4">
        <v>2040</v>
      </c>
      <c r="U480" s="2" t="str">
        <f>IF(sum!A473="BC",sum!B473,"*")</f>
        <v>*</v>
      </c>
      <c r="V480" s="2"/>
      <c r="W480" s="2" t="str">
        <f>IF(sum!A473="BC",sum!H473,"*")</f>
        <v>*</v>
      </c>
      <c r="Z480" s="4" t="s">
        <v>186</v>
      </c>
      <c r="AA480" s="4" t="s">
        <v>187</v>
      </c>
      <c r="AB480" s="4">
        <v>2040</v>
      </c>
      <c r="AC480" s="2" t="str">
        <f>IF(sum!A473="MA",sum!B473,"*")</f>
        <v>*</v>
      </c>
      <c r="AD480" s="2"/>
      <c r="AE480" s="2" t="str">
        <f>IF(sum!A473="MA",sum!H473,"*")</f>
        <v>*</v>
      </c>
      <c r="AH480" s="4" t="s">
        <v>186</v>
      </c>
      <c r="AI480" s="4" t="s">
        <v>187</v>
      </c>
      <c r="AJ480" s="4">
        <v>2040</v>
      </c>
      <c r="AK480" s="2" t="str">
        <f>IF(sum!A473="ON",sum!B473,"*")</f>
        <v>ICS-AuxiliaryMot_ELE1</v>
      </c>
      <c r="AL480" s="2"/>
      <c r="AM480" s="2">
        <f>IF(sum!A473="ON",sum!H473,"*")</f>
        <v>0.0340583280599376</v>
      </c>
      <c r="AP480" s="2" t="s">
        <v>186</v>
      </c>
      <c r="AQ480" s="2" t="s">
        <v>187</v>
      </c>
      <c r="AR480" s="2">
        <v>2040</v>
      </c>
      <c r="AS480" s="2" t="str">
        <f>IF(sum!A473="QU",sum!B473,"*")</f>
        <v>*</v>
      </c>
      <c r="AT480" s="2"/>
      <c r="AU480" s="2" t="str">
        <f>IF(sum!A473="QU",sum!H473,"*")</f>
        <v>*</v>
      </c>
      <c r="AX480" s="4" t="s">
        <v>186</v>
      </c>
      <c r="AY480" s="4" t="s">
        <v>187</v>
      </c>
      <c r="AZ480" s="4">
        <v>2040</v>
      </c>
      <c r="BA480" s="2" t="str">
        <f>IF(sum!A473="SA",sum!B473,"*")</f>
        <v>*</v>
      </c>
      <c r="BB480" s="2"/>
      <c r="BC480" s="2" t="str">
        <f>IF(sum!A473="SA",sum!H473,"*")</f>
        <v>*</v>
      </c>
    </row>
    <row r="481" spans="2:55">
      <c r="B481" s="2" t="s">
        <v>186</v>
      </c>
      <c r="C481" s="2" t="s">
        <v>187</v>
      </c>
      <c r="D481" s="2">
        <v>2040</v>
      </c>
      <c r="J481" s="2" t="s">
        <v>186</v>
      </c>
      <c r="K481" s="2" t="s">
        <v>187</v>
      </c>
      <c r="L481" s="2">
        <v>2040</v>
      </c>
      <c r="M481" s="2" t="str">
        <f>IF(sum!A474="AT",sum!B474,"*")</f>
        <v>*</v>
      </c>
      <c r="N481" s="2"/>
      <c r="O481" s="2" t="str">
        <f>IF(sum!A474="AT",sum!H474,"*")</f>
        <v>*</v>
      </c>
      <c r="R481" s="2" t="s">
        <v>186</v>
      </c>
      <c r="S481" s="2" t="s">
        <v>187</v>
      </c>
      <c r="T481" s="2">
        <v>2040</v>
      </c>
      <c r="U481" s="2" t="str">
        <f>IF(sum!A474="BC",sum!B474,"*")</f>
        <v>*</v>
      </c>
      <c r="V481" s="2"/>
      <c r="W481" s="2" t="str">
        <f>IF(sum!A474="BC",sum!H474,"*")</f>
        <v>*</v>
      </c>
      <c r="Z481" s="2" t="s">
        <v>186</v>
      </c>
      <c r="AA481" s="2" t="s">
        <v>187</v>
      </c>
      <c r="AB481" s="2">
        <v>2040</v>
      </c>
      <c r="AC481" s="2" t="str">
        <f>IF(sum!A474="MA",sum!B474,"*")</f>
        <v>*</v>
      </c>
      <c r="AD481" s="2"/>
      <c r="AE481" s="2" t="str">
        <f>IF(sum!A474="MA",sum!H474,"*")</f>
        <v>*</v>
      </c>
      <c r="AH481" s="2" t="s">
        <v>186</v>
      </c>
      <c r="AI481" s="2" t="s">
        <v>187</v>
      </c>
      <c r="AJ481" s="2">
        <v>2040</v>
      </c>
      <c r="AK481" s="2" t="str">
        <f>IF(sum!A474="ON",sum!B474,"*")</f>
        <v>ICS-Light_ELE1</v>
      </c>
      <c r="AL481" s="2"/>
      <c r="AM481" s="2">
        <f>IF(sum!A474="ON",sum!H474,"*")</f>
        <v>0.204349968359626</v>
      </c>
      <c r="AP481" s="4" t="s">
        <v>186</v>
      </c>
      <c r="AQ481" s="4" t="s">
        <v>187</v>
      </c>
      <c r="AR481" s="4">
        <v>2040</v>
      </c>
      <c r="AS481" s="2" t="str">
        <f>IF(sum!A474="QU",sum!B474,"*")</f>
        <v>*</v>
      </c>
      <c r="AT481" s="2"/>
      <c r="AU481" s="2" t="str">
        <f>IF(sum!A474="QU",sum!H474,"*")</f>
        <v>*</v>
      </c>
      <c r="AX481" s="2" t="s">
        <v>186</v>
      </c>
      <c r="AY481" s="2" t="s">
        <v>187</v>
      </c>
      <c r="AZ481" s="2">
        <v>2040</v>
      </c>
      <c r="BA481" s="2" t="str">
        <f>IF(sum!A474="SA",sum!B474,"*")</f>
        <v>*</v>
      </c>
      <c r="BB481" s="2"/>
      <c r="BC481" s="2" t="str">
        <f>IF(sum!A474="SA",sum!H474,"*")</f>
        <v>*</v>
      </c>
    </row>
    <row r="482" spans="2:55">
      <c r="B482" s="2" t="s">
        <v>186</v>
      </c>
      <c r="C482" s="2" t="s">
        <v>187</v>
      </c>
      <c r="D482" s="2">
        <v>2040</v>
      </c>
      <c r="J482" s="2" t="s">
        <v>186</v>
      </c>
      <c r="K482" s="2" t="s">
        <v>187</v>
      </c>
      <c r="L482" s="2">
        <v>2040</v>
      </c>
      <c r="M482" s="2" t="str">
        <f>IF(sum!A475="AT",sum!B475,"*")</f>
        <v>*</v>
      </c>
      <c r="N482" s="2"/>
      <c r="O482" s="2" t="str">
        <f>IF(sum!A475="AT",sum!H475,"*")</f>
        <v>*</v>
      </c>
      <c r="R482" s="2" t="s">
        <v>186</v>
      </c>
      <c r="S482" s="2" t="s">
        <v>187</v>
      </c>
      <c r="T482" s="2">
        <v>2040</v>
      </c>
      <c r="U482" s="2" t="str">
        <f>IF(sum!A475="BC",sum!B475,"*")</f>
        <v>*</v>
      </c>
      <c r="V482" s="2"/>
      <c r="W482" s="2" t="str">
        <f>IF(sum!A475="BC",sum!H475,"*")</f>
        <v>*</v>
      </c>
      <c r="Z482" s="2" t="s">
        <v>186</v>
      </c>
      <c r="AA482" s="2" t="s">
        <v>187</v>
      </c>
      <c r="AB482" s="2">
        <v>2040</v>
      </c>
      <c r="AC482" s="2" t="str">
        <f>IF(sum!A475="MA",sum!B475,"*")</f>
        <v>*</v>
      </c>
      <c r="AD482" s="2"/>
      <c r="AE482" s="2" t="str">
        <f>IF(sum!A475="MA",sum!H475,"*")</f>
        <v>*</v>
      </c>
      <c r="AH482" s="2" t="s">
        <v>186</v>
      </c>
      <c r="AI482" s="2" t="s">
        <v>187</v>
      </c>
      <c r="AJ482" s="2">
        <v>2040</v>
      </c>
      <c r="AK482" s="2" t="str">
        <f>IF(sum!A475="ON",sum!B475,"*")</f>
        <v>ICS-SpCool_ELE1</v>
      </c>
      <c r="AL482" s="2"/>
      <c r="AM482" s="2">
        <f>IF(sum!A475="ON",sum!H475,"*")</f>
        <v>0.102174984179813</v>
      </c>
      <c r="AP482" s="2" t="s">
        <v>186</v>
      </c>
      <c r="AQ482" s="2" t="s">
        <v>187</v>
      </c>
      <c r="AR482" s="2">
        <v>2040</v>
      </c>
      <c r="AS482" s="2" t="str">
        <f>IF(sum!A475="QU",sum!B475,"*")</f>
        <v>*</v>
      </c>
      <c r="AT482" s="2"/>
      <c r="AU482" s="2" t="str">
        <f>IF(sum!A475="QU",sum!H475,"*")</f>
        <v>*</v>
      </c>
      <c r="AX482" s="2" t="s">
        <v>186</v>
      </c>
      <c r="AY482" s="2" t="s">
        <v>187</v>
      </c>
      <c r="AZ482" s="2">
        <v>2040</v>
      </c>
      <c r="BA482" s="2" t="str">
        <f>IF(sum!A475="SA",sum!B475,"*")</f>
        <v>*</v>
      </c>
      <c r="BB482" s="2"/>
      <c r="BC482" s="2" t="str">
        <f>IF(sum!A475="SA",sum!H475,"*")</f>
        <v>*</v>
      </c>
    </row>
    <row r="483" spans="2:55">
      <c r="B483" s="4" t="s">
        <v>186</v>
      </c>
      <c r="C483" s="4" t="s">
        <v>187</v>
      </c>
      <c r="D483" s="4">
        <v>2040</v>
      </c>
      <c r="J483" s="4" t="s">
        <v>186</v>
      </c>
      <c r="K483" s="4" t="s">
        <v>187</v>
      </c>
      <c r="L483" s="4">
        <v>2040</v>
      </c>
      <c r="M483" s="2" t="str">
        <f>IF(sum!A476="AT",sum!B476,"*")</f>
        <v>*</v>
      </c>
      <c r="N483" s="2"/>
      <c r="O483" s="2" t="str">
        <f>IF(sum!A476="AT",sum!H476,"*")</f>
        <v>*</v>
      </c>
      <c r="R483" s="4" t="s">
        <v>186</v>
      </c>
      <c r="S483" s="4" t="s">
        <v>187</v>
      </c>
      <c r="T483" s="4">
        <v>2040</v>
      </c>
      <c r="U483" s="2" t="str">
        <f>IF(sum!A476="BC",sum!B476,"*")</f>
        <v>*</v>
      </c>
      <c r="V483" s="2"/>
      <c r="W483" s="2" t="str">
        <f>IF(sum!A476="BC",sum!H476,"*")</f>
        <v>*</v>
      </c>
      <c r="Z483" s="4" t="s">
        <v>186</v>
      </c>
      <c r="AA483" s="4" t="s">
        <v>187</v>
      </c>
      <c r="AB483" s="4">
        <v>2040</v>
      </c>
      <c r="AC483" s="2" t="str">
        <f>IF(sum!A476="MA",sum!B476,"*")</f>
        <v>*</v>
      </c>
      <c r="AD483" s="2"/>
      <c r="AE483" s="2" t="str">
        <f>IF(sum!A476="MA",sum!H476,"*")</f>
        <v>*</v>
      </c>
      <c r="AH483" s="4" t="s">
        <v>186</v>
      </c>
      <c r="AI483" s="4" t="s">
        <v>187</v>
      </c>
      <c r="AJ483" s="4">
        <v>2040</v>
      </c>
      <c r="AK483" s="2" t="str">
        <f>IF(sum!A476="ON",sum!B476,"*")</f>
        <v>ICS-SpHeat_ELE1</v>
      </c>
      <c r="AL483" s="2"/>
      <c r="AM483" s="2">
        <f>IF(sum!A476="ON",sum!H476,"*")</f>
        <v>0.190636566113729</v>
      </c>
      <c r="AP483" s="4" t="s">
        <v>186</v>
      </c>
      <c r="AQ483" s="4" t="s">
        <v>187</v>
      </c>
      <c r="AR483" s="4">
        <v>2040</v>
      </c>
      <c r="AS483" s="2" t="str">
        <f>IF(sum!A476="QU",sum!B476,"*")</f>
        <v>*</v>
      </c>
      <c r="AT483" s="2"/>
      <c r="AU483" s="2" t="str">
        <f>IF(sum!A476="QU",sum!H476,"*")</f>
        <v>*</v>
      </c>
      <c r="AX483" s="4" t="s">
        <v>186</v>
      </c>
      <c r="AY483" s="4" t="s">
        <v>187</v>
      </c>
      <c r="AZ483" s="4">
        <v>2040</v>
      </c>
      <c r="BA483" s="2" t="str">
        <f>IF(sum!A476="SA",sum!B476,"*")</f>
        <v>*</v>
      </c>
      <c r="BB483" s="2"/>
      <c r="BC483" s="2" t="str">
        <f>IF(sum!A476="SA",sum!H476,"*")</f>
        <v>*</v>
      </c>
    </row>
    <row r="484" spans="2:55">
      <c r="B484" s="2" t="s">
        <v>186</v>
      </c>
      <c r="C484" s="2" t="s">
        <v>187</v>
      </c>
      <c r="D484" s="2">
        <v>2040</v>
      </c>
      <c r="J484" s="2" t="s">
        <v>186</v>
      </c>
      <c r="K484" s="2" t="s">
        <v>187</v>
      </c>
      <c r="L484" s="2">
        <v>2040</v>
      </c>
      <c r="M484" s="2" t="str">
        <f>IF(sum!A477="AT",sum!B477,"*")</f>
        <v>*</v>
      </c>
      <c r="N484" s="2"/>
      <c r="O484" s="2" t="str">
        <f>IF(sum!A477="AT",sum!H477,"*")</f>
        <v>*</v>
      </c>
      <c r="R484" s="2" t="s">
        <v>186</v>
      </c>
      <c r="S484" s="2" t="s">
        <v>187</v>
      </c>
      <c r="T484" s="2">
        <v>2040</v>
      </c>
      <c r="U484" s="2" t="str">
        <f>IF(sum!A477="BC",sum!B477,"*")</f>
        <v>*</v>
      </c>
      <c r="V484" s="2"/>
      <c r="W484" s="2" t="str">
        <f>IF(sum!A477="BC",sum!H477,"*")</f>
        <v>*</v>
      </c>
      <c r="Z484" s="2" t="s">
        <v>186</v>
      </c>
      <c r="AA484" s="2" t="s">
        <v>187</v>
      </c>
      <c r="AB484" s="2">
        <v>2040</v>
      </c>
      <c r="AC484" s="2" t="str">
        <f>IF(sum!A477="MA",sum!B477,"*")</f>
        <v>*</v>
      </c>
      <c r="AD484" s="2"/>
      <c r="AE484" s="2" t="str">
        <f>IF(sum!A477="MA",sum!H477,"*")</f>
        <v>*</v>
      </c>
      <c r="AH484" s="2" t="s">
        <v>186</v>
      </c>
      <c r="AI484" s="2" t="s">
        <v>187</v>
      </c>
      <c r="AJ484" s="2">
        <v>2040</v>
      </c>
      <c r="AK484" s="2" t="str">
        <f>IF(sum!A477="ON",sum!B477,"*")</f>
        <v>ICS-WaterHeat_ELE1</v>
      </c>
      <c r="AL484" s="2"/>
      <c r="AM484" s="2">
        <f>IF(sum!A477="ON",sum!H477,"*")</f>
        <v>0.0561759917521759</v>
      </c>
      <c r="AP484" s="2" t="s">
        <v>186</v>
      </c>
      <c r="AQ484" s="2" t="s">
        <v>187</v>
      </c>
      <c r="AR484" s="2">
        <v>2040</v>
      </c>
      <c r="AS484" s="2" t="str">
        <f>IF(sum!A477="QU",sum!B477,"*")</f>
        <v>*</v>
      </c>
      <c r="AT484" s="2"/>
      <c r="AU484" s="2" t="str">
        <f>IF(sum!A477="QU",sum!H477,"*")</f>
        <v>*</v>
      </c>
      <c r="AX484" s="2" t="s">
        <v>186</v>
      </c>
      <c r="AY484" s="2" t="s">
        <v>187</v>
      </c>
      <c r="AZ484" s="2">
        <v>2040</v>
      </c>
      <c r="BA484" s="2" t="str">
        <f>IF(sum!A477="SA",sum!B477,"*")</f>
        <v>*</v>
      </c>
      <c r="BB484" s="2"/>
      <c r="BC484" s="2" t="str">
        <f>IF(sum!A477="SA",sum!H477,"*")</f>
        <v>*</v>
      </c>
    </row>
    <row r="485" spans="2:55">
      <c r="B485" s="2" t="s">
        <v>186</v>
      </c>
      <c r="C485" s="2" t="s">
        <v>187</v>
      </c>
      <c r="D485" s="2">
        <v>2040</v>
      </c>
      <c r="J485" s="2" t="s">
        <v>186</v>
      </c>
      <c r="K485" s="2" t="s">
        <v>187</v>
      </c>
      <c r="L485" s="2">
        <v>2040</v>
      </c>
      <c r="M485" s="2" t="str">
        <f>IF(sum!A478="AT",sum!B478,"*")</f>
        <v>*</v>
      </c>
      <c r="N485" s="2"/>
      <c r="O485" s="2" t="str">
        <f>IF(sum!A478="AT",sum!H478,"*")</f>
        <v>*</v>
      </c>
      <c r="R485" s="2" t="s">
        <v>186</v>
      </c>
      <c r="S485" s="2" t="s">
        <v>187</v>
      </c>
      <c r="T485" s="2">
        <v>2040</v>
      </c>
      <c r="U485" s="2" t="str">
        <f>IF(sum!A478="BC",sum!B478,"*")</f>
        <v>*</v>
      </c>
      <c r="V485" s="2"/>
      <c r="W485" s="2" t="str">
        <f>IF(sum!A478="BC",sum!H478,"*")</f>
        <v>*</v>
      </c>
      <c r="Z485" s="2" t="s">
        <v>186</v>
      </c>
      <c r="AA485" s="2" t="s">
        <v>187</v>
      </c>
      <c r="AB485" s="2">
        <v>2040</v>
      </c>
      <c r="AC485" s="2" t="str">
        <f>IF(sum!A478="MA",sum!B478,"*")</f>
        <v>*</v>
      </c>
      <c r="AD485" s="2"/>
      <c r="AE485" s="2" t="str">
        <f>IF(sum!A478="MA",sum!H478,"*")</f>
        <v>*</v>
      </c>
      <c r="AH485" s="2" t="s">
        <v>186</v>
      </c>
      <c r="AI485" s="2" t="s">
        <v>187</v>
      </c>
      <c r="AJ485" s="2">
        <v>2040</v>
      </c>
      <c r="AK485" s="2" t="str">
        <f>IF(sum!A478="ON",sum!B478,"*")</f>
        <v>OS-AuxiliaryEquip_ELE1</v>
      </c>
      <c r="AL485" s="2"/>
      <c r="AM485" s="2">
        <f>IF(sum!A478="ON",sum!H478,"*")</f>
        <v>2.39776385295539</v>
      </c>
      <c r="AP485" s="4" t="s">
        <v>186</v>
      </c>
      <c r="AQ485" s="4" t="s">
        <v>187</v>
      </c>
      <c r="AR485" s="4">
        <v>2040</v>
      </c>
      <c r="AS485" s="2" t="str">
        <f>IF(sum!A478="QU",sum!B478,"*")</f>
        <v>*</v>
      </c>
      <c r="AT485" s="2"/>
      <c r="AU485" s="2" t="str">
        <f>IF(sum!A478="QU",sum!H478,"*")</f>
        <v>*</v>
      </c>
      <c r="AX485" s="2" t="s">
        <v>186</v>
      </c>
      <c r="AY485" s="2" t="s">
        <v>187</v>
      </c>
      <c r="AZ485" s="2">
        <v>2040</v>
      </c>
      <c r="BA485" s="2" t="str">
        <f>IF(sum!A478="SA",sum!B478,"*")</f>
        <v>*</v>
      </c>
      <c r="BB485" s="2"/>
      <c r="BC485" s="2" t="str">
        <f>IF(sum!A478="SA",sum!H478,"*")</f>
        <v>*</v>
      </c>
    </row>
    <row r="486" spans="2:55">
      <c r="B486" s="4" t="s">
        <v>186</v>
      </c>
      <c r="C486" s="4" t="s">
        <v>187</v>
      </c>
      <c r="D486" s="4">
        <v>2040</v>
      </c>
      <c r="J486" s="4" t="s">
        <v>186</v>
      </c>
      <c r="K486" s="4" t="s">
        <v>187</v>
      </c>
      <c r="L486" s="4">
        <v>2040</v>
      </c>
      <c r="M486" s="2" t="str">
        <f>IF(sum!A479="AT",sum!B479,"*")</f>
        <v>*</v>
      </c>
      <c r="N486" s="2"/>
      <c r="O486" s="2" t="str">
        <f>IF(sum!A479="AT",sum!H479,"*")</f>
        <v>*</v>
      </c>
      <c r="R486" s="4" t="s">
        <v>186</v>
      </c>
      <c r="S486" s="4" t="s">
        <v>187</v>
      </c>
      <c r="T486" s="4">
        <v>2040</v>
      </c>
      <c r="U486" s="2" t="str">
        <f>IF(sum!A479="BC",sum!B479,"*")</f>
        <v>*</v>
      </c>
      <c r="V486" s="2"/>
      <c r="W486" s="2" t="str">
        <f>IF(sum!A479="BC",sum!H479,"*")</f>
        <v>*</v>
      </c>
      <c r="Z486" s="4" t="s">
        <v>186</v>
      </c>
      <c r="AA486" s="4" t="s">
        <v>187</v>
      </c>
      <c r="AB486" s="4">
        <v>2040</v>
      </c>
      <c r="AC486" s="2" t="str">
        <f>IF(sum!A479="MA",sum!B479,"*")</f>
        <v>*</v>
      </c>
      <c r="AD486" s="2"/>
      <c r="AE486" s="2" t="str">
        <f>IF(sum!A479="MA",sum!H479,"*")</f>
        <v>*</v>
      </c>
      <c r="AH486" s="4" t="s">
        <v>186</v>
      </c>
      <c r="AI486" s="4" t="s">
        <v>187</v>
      </c>
      <c r="AJ486" s="4">
        <v>2040</v>
      </c>
      <c r="AK486" s="2" t="str">
        <f>IF(sum!A479="ON",sum!B479,"*")</f>
        <v>OS-AuxiliaryMot_ELE1</v>
      </c>
      <c r="AL486" s="2"/>
      <c r="AM486" s="2">
        <f>IF(sum!A479="ON",sum!H479,"*")</f>
        <v>0.851458201498441</v>
      </c>
      <c r="AP486" s="2" t="s">
        <v>186</v>
      </c>
      <c r="AQ486" s="2" t="s">
        <v>187</v>
      </c>
      <c r="AR486" s="2">
        <v>2040</v>
      </c>
      <c r="AS486" s="2" t="str">
        <f>IF(sum!A479="QU",sum!B479,"*")</f>
        <v>*</v>
      </c>
      <c r="AT486" s="2"/>
      <c r="AU486" s="2" t="str">
        <f>IF(sum!A479="QU",sum!H479,"*")</f>
        <v>*</v>
      </c>
      <c r="AX486" s="4" t="s">
        <v>186</v>
      </c>
      <c r="AY486" s="4" t="s">
        <v>187</v>
      </c>
      <c r="AZ486" s="4">
        <v>2040</v>
      </c>
      <c r="BA486" s="2" t="str">
        <f>IF(sum!A479="SA",sum!B479,"*")</f>
        <v>*</v>
      </c>
      <c r="BB486" s="2"/>
      <c r="BC486" s="2" t="str">
        <f>IF(sum!A479="SA",sum!H479,"*")</f>
        <v>*</v>
      </c>
    </row>
    <row r="487" spans="2:55">
      <c r="B487" s="2" t="s">
        <v>186</v>
      </c>
      <c r="C487" s="2" t="s">
        <v>187</v>
      </c>
      <c r="D487" s="2">
        <v>2040</v>
      </c>
      <c r="J487" s="2" t="s">
        <v>186</v>
      </c>
      <c r="K487" s="2" t="s">
        <v>187</v>
      </c>
      <c r="L487" s="2">
        <v>2040</v>
      </c>
      <c r="M487" s="2" t="str">
        <f>IF(sum!A480="AT",sum!B480,"*")</f>
        <v>*</v>
      </c>
      <c r="N487" s="2"/>
      <c r="O487" s="2" t="str">
        <f>IF(sum!A480="AT",sum!H480,"*")</f>
        <v>*</v>
      </c>
      <c r="R487" s="2" t="s">
        <v>186</v>
      </c>
      <c r="S487" s="2" t="s">
        <v>187</v>
      </c>
      <c r="T487" s="2">
        <v>2040</v>
      </c>
      <c r="U487" s="2" t="str">
        <f>IF(sum!A480="BC",sum!B480,"*")</f>
        <v>*</v>
      </c>
      <c r="V487" s="2"/>
      <c r="W487" s="2" t="str">
        <f>IF(sum!A480="BC",sum!H480,"*")</f>
        <v>*</v>
      </c>
      <c r="Z487" s="2" t="s">
        <v>186</v>
      </c>
      <c r="AA487" s="2" t="s">
        <v>187</v>
      </c>
      <c r="AB487" s="2">
        <v>2040</v>
      </c>
      <c r="AC487" s="2" t="str">
        <f>IF(sum!A480="MA",sum!B480,"*")</f>
        <v>*</v>
      </c>
      <c r="AD487" s="2"/>
      <c r="AE487" s="2" t="str">
        <f>IF(sum!A480="MA",sum!H480,"*")</f>
        <v>*</v>
      </c>
      <c r="AH487" s="2" t="s">
        <v>186</v>
      </c>
      <c r="AI487" s="2" t="s">
        <v>187</v>
      </c>
      <c r="AJ487" s="2">
        <v>2040</v>
      </c>
      <c r="AK487" s="2" t="str">
        <f>IF(sum!A480="ON",sum!B480,"*")</f>
        <v>OS-Light_ELE1</v>
      </c>
      <c r="AL487" s="2"/>
      <c r="AM487" s="2">
        <f>IF(sum!A480="ON",sum!H480,"*")</f>
        <v>4.41055348376192</v>
      </c>
      <c r="AP487" s="4" t="s">
        <v>186</v>
      </c>
      <c r="AQ487" s="4" t="s">
        <v>187</v>
      </c>
      <c r="AR487" s="4">
        <v>2040</v>
      </c>
      <c r="AS487" s="2" t="str">
        <f>IF(sum!A480="QU",sum!B480,"*")</f>
        <v>*</v>
      </c>
      <c r="AT487" s="2"/>
      <c r="AU487" s="2" t="str">
        <f>IF(sum!A480="QU",sum!H480,"*")</f>
        <v>*</v>
      </c>
      <c r="AX487" s="2" t="s">
        <v>186</v>
      </c>
      <c r="AY487" s="2" t="s">
        <v>187</v>
      </c>
      <c r="AZ487" s="2">
        <v>2040</v>
      </c>
      <c r="BA487" s="2" t="str">
        <f>IF(sum!A480="SA",sum!B480,"*")</f>
        <v>*</v>
      </c>
      <c r="BB487" s="2"/>
      <c r="BC487" s="2" t="str">
        <f>IF(sum!A480="SA",sum!H480,"*")</f>
        <v>*</v>
      </c>
    </row>
    <row r="488" spans="2:55">
      <c r="B488" s="2" t="s">
        <v>186</v>
      </c>
      <c r="C488" s="2" t="s">
        <v>187</v>
      </c>
      <c r="D488" s="2">
        <v>2040</v>
      </c>
      <c r="J488" s="2" t="s">
        <v>186</v>
      </c>
      <c r="K488" s="2" t="s">
        <v>187</v>
      </c>
      <c r="L488" s="2">
        <v>2040</v>
      </c>
      <c r="M488" s="2" t="str">
        <f>IF(sum!A481="AT",sum!B481,"*")</f>
        <v>*</v>
      </c>
      <c r="N488" s="2"/>
      <c r="O488" s="2" t="str">
        <f>IF(sum!A481="AT",sum!H481,"*")</f>
        <v>*</v>
      </c>
      <c r="R488" s="2" t="s">
        <v>186</v>
      </c>
      <c r="S488" s="2" t="s">
        <v>187</v>
      </c>
      <c r="T488" s="2">
        <v>2040</v>
      </c>
      <c r="U488" s="2" t="str">
        <f>IF(sum!A481="BC",sum!B481,"*")</f>
        <v>*</v>
      </c>
      <c r="V488" s="2"/>
      <c r="W488" s="2" t="str">
        <f>IF(sum!A481="BC",sum!H481,"*")</f>
        <v>*</v>
      </c>
      <c r="Z488" s="2" t="s">
        <v>186</v>
      </c>
      <c r="AA488" s="2" t="s">
        <v>187</v>
      </c>
      <c r="AB488" s="2">
        <v>2040</v>
      </c>
      <c r="AC488" s="2" t="str">
        <f>IF(sum!A481="MA",sum!B481,"*")</f>
        <v>*</v>
      </c>
      <c r="AD488" s="2"/>
      <c r="AE488" s="2" t="str">
        <f>IF(sum!A481="MA",sum!H481,"*")</f>
        <v>*</v>
      </c>
      <c r="AH488" s="2" t="s">
        <v>186</v>
      </c>
      <c r="AI488" s="2" t="s">
        <v>187</v>
      </c>
      <c r="AJ488" s="2">
        <v>2040</v>
      </c>
      <c r="AK488" s="2" t="str">
        <f>IF(sum!A481="ON",sum!B481,"*")</f>
        <v>OS-SpCool_ELE1</v>
      </c>
      <c r="AL488" s="2"/>
      <c r="AM488" s="2">
        <f>IF(sum!A481="ON",sum!H481,"*")</f>
        <v>1.74087291192943</v>
      </c>
      <c r="AP488" s="2" t="s">
        <v>186</v>
      </c>
      <c r="AQ488" s="2" t="s">
        <v>187</v>
      </c>
      <c r="AR488" s="2">
        <v>2040</v>
      </c>
      <c r="AS488" s="2" t="str">
        <f>IF(sum!A481="QU",sum!B481,"*")</f>
        <v>*</v>
      </c>
      <c r="AT488" s="2"/>
      <c r="AU488" s="2" t="str">
        <f>IF(sum!A481="QU",sum!H481,"*")</f>
        <v>*</v>
      </c>
      <c r="AX488" s="2" t="s">
        <v>186</v>
      </c>
      <c r="AY488" s="2" t="s">
        <v>187</v>
      </c>
      <c r="AZ488" s="2">
        <v>2040</v>
      </c>
      <c r="BA488" s="2" t="str">
        <f>IF(sum!A481="SA",sum!B481,"*")</f>
        <v>*</v>
      </c>
      <c r="BB488" s="2"/>
      <c r="BC488" s="2" t="str">
        <f>IF(sum!A481="SA",sum!H481,"*")</f>
        <v>*</v>
      </c>
    </row>
    <row r="489" spans="2:55">
      <c r="B489" s="4" t="s">
        <v>186</v>
      </c>
      <c r="C489" s="4" t="s">
        <v>187</v>
      </c>
      <c r="D489" s="4">
        <v>2040</v>
      </c>
      <c r="J489" s="4" t="s">
        <v>186</v>
      </c>
      <c r="K489" s="4" t="s">
        <v>187</v>
      </c>
      <c r="L489" s="4">
        <v>2040</v>
      </c>
      <c r="M489" s="2" t="str">
        <f>IF(sum!A482="AT",sum!B482,"*")</f>
        <v>*</v>
      </c>
      <c r="N489" s="2"/>
      <c r="O489" s="2" t="str">
        <f>IF(sum!A482="AT",sum!H482,"*")</f>
        <v>*</v>
      </c>
      <c r="R489" s="4" t="s">
        <v>186</v>
      </c>
      <c r="S489" s="4" t="s">
        <v>187</v>
      </c>
      <c r="T489" s="4">
        <v>2040</v>
      </c>
      <c r="U489" s="2" t="str">
        <f>IF(sum!A482="BC",sum!B482,"*")</f>
        <v>*</v>
      </c>
      <c r="V489" s="2"/>
      <c r="W489" s="2" t="str">
        <f>IF(sum!A482="BC",sum!H482,"*")</f>
        <v>*</v>
      </c>
      <c r="Z489" s="4" t="s">
        <v>186</v>
      </c>
      <c r="AA489" s="4" t="s">
        <v>187</v>
      </c>
      <c r="AB489" s="4">
        <v>2040</v>
      </c>
      <c r="AC489" s="2" t="str">
        <f>IF(sum!A482="MA",sum!B482,"*")</f>
        <v>*</v>
      </c>
      <c r="AD489" s="2"/>
      <c r="AE489" s="2" t="str">
        <f>IF(sum!A482="MA",sum!H482,"*")</f>
        <v>*</v>
      </c>
      <c r="AH489" s="4" t="s">
        <v>186</v>
      </c>
      <c r="AI489" s="4" t="s">
        <v>187</v>
      </c>
      <c r="AJ489" s="4">
        <v>2040</v>
      </c>
      <c r="AK489" s="2" t="str">
        <f>IF(sum!A482="ON",sum!B482,"*")</f>
        <v>OS-SpHeat_ELE1</v>
      </c>
      <c r="AL489" s="2"/>
      <c r="AM489" s="2">
        <f>IF(sum!A482="ON",sum!H482,"*")</f>
        <v>4.53513009176533</v>
      </c>
      <c r="AP489" s="4" t="s">
        <v>186</v>
      </c>
      <c r="AQ489" s="4" t="s">
        <v>187</v>
      </c>
      <c r="AR489" s="4">
        <v>2040</v>
      </c>
      <c r="AS489" s="2" t="str">
        <f>IF(sum!A482="QU",sum!B482,"*")</f>
        <v>*</v>
      </c>
      <c r="AT489" s="2"/>
      <c r="AU489" s="2" t="str">
        <f>IF(sum!A482="QU",sum!H482,"*")</f>
        <v>*</v>
      </c>
      <c r="AX489" s="4" t="s">
        <v>186</v>
      </c>
      <c r="AY489" s="4" t="s">
        <v>187</v>
      </c>
      <c r="AZ489" s="4">
        <v>2040</v>
      </c>
      <c r="BA489" s="2" t="str">
        <f>IF(sum!A482="SA",sum!B482,"*")</f>
        <v>*</v>
      </c>
      <c r="BB489" s="2"/>
      <c r="BC489" s="2" t="str">
        <f>IF(sum!A482="SA",sum!H482,"*")</f>
        <v>*</v>
      </c>
    </row>
    <row r="490" spans="2:55">
      <c r="B490" s="2" t="s">
        <v>186</v>
      </c>
      <c r="C490" s="2" t="s">
        <v>187</v>
      </c>
      <c r="D490" s="2">
        <v>2040</v>
      </c>
      <c r="J490" s="2" t="s">
        <v>186</v>
      </c>
      <c r="K490" s="2" t="s">
        <v>187</v>
      </c>
      <c r="L490" s="2">
        <v>2040</v>
      </c>
      <c r="M490" s="2" t="str">
        <f>IF(sum!A483="AT",sum!B483,"*")</f>
        <v>*</v>
      </c>
      <c r="N490" s="2"/>
      <c r="O490" s="2" t="str">
        <f>IF(sum!A483="AT",sum!H483,"*")</f>
        <v>*</v>
      </c>
      <c r="R490" s="2" t="s">
        <v>186</v>
      </c>
      <c r="S490" s="2" t="s">
        <v>187</v>
      </c>
      <c r="T490" s="2">
        <v>2040</v>
      </c>
      <c r="U490" s="2" t="str">
        <f>IF(sum!A483="BC",sum!B483,"*")</f>
        <v>*</v>
      </c>
      <c r="V490" s="2"/>
      <c r="W490" s="2" t="str">
        <f>IF(sum!A483="BC",sum!H483,"*")</f>
        <v>*</v>
      </c>
      <c r="Z490" s="2" t="s">
        <v>186</v>
      </c>
      <c r="AA490" s="2" t="s">
        <v>187</v>
      </c>
      <c r="AB490" s="2">
        <v>2040</v>
      </c>
      <c r="AC490" s="2" t="str">
        <f>IF(sum!A483="MA",sum!B483,"*")</f>
        <v>*</v>
      </c>
      <c r="AD490" s="2"/>
      <c r="AE490" s="2" t="str">
        <f>IF(sum!A483="MA",sum!H483,"*")</f>
        <v>*</v>
      </c>
      <c r="AH490" s="2" t="s">
        <v>186</v>
      </c>
      <c r="AI490" s="2" t="s">
        <v>187</v>
      </c>
      <c r="AJ490" s="2">
        <v>2040</v>
      </c>
      <c r="AK490" s="2" t="str">
        <f>IF(sum!A483="ON",sum!B483,"*")</f>
        <v>OS-WaterHeat_ELE1</v>
      </c>
      <c r="AL490" s="2"/>
      <c r="AM490" s="2">
        <f>IF(sum!A483="ON",sum!H483,"*")</f>
        <v>0.467279063884482</v>
      </c>
      <c r="AP490" s="2" t="s">
        <v>186</v>
      </c>
      <c r="AQ490" s="2" t="s">
        <v>187</v>
      </c>
      <c r="AR490" s="2">
        <v>2040</v>
      </c>
      <c r="AS490" s="2" t="str">
        <f>IF(sum!A483="QU",sum!B483,"*")</f>
        <v>*</v>
      </c>
      <c r="AT490" s="2"/>
      <c r="AU490" s="2" t="str">
        <f>IF(sum!A483="QU",sum!H483,"*")</f>
        <v>*</v>
      </c>
      <c r="AX490" s="2" t="s">
        <v>186</v>
      </c>
      <c r="AY490" s="2" t="s">
        <v>187</v>
      </c>
      <c r="AZ490" s="2">
        <v>2040</v>
      </c>
      <c r="BA490" s="2" t="str">
        <f>IF(sum!A483="SA",sum!B483,"*")</f>
        <v>*</v>
      </c>
      <c r="BB490" s="2"/>
      <c r="BC490" s="2" t="str">
        <f>IF(sum!A483="SA",sum!H483,"*")</f>
        <v>*</v>
      </c>
    </row>
    <row r="491" spans="2:55">
      <c r="B491" s="2" t="s">
        <v>186</v>
      </c>
      <c r="C491" s="2" t="s">
        <v>187</v>
      </c>
      <c r="D491" s="2">
        <v>2040</v>
      </c>
      <c r="J491" s="2" t="s">
        <v>186</v>
      </c>
      <c r="K491" s="2" t="s">
        <v>187</v>
      </c>
      <c r="L491" s="2">
        <v>2040</v>
      </c>
      <c r="M491" s="2" t="str">
        <f>IF(sum!A484="AT",sum!B484,"*")</f>
        <v>*</v>
      </c>
      <c r="N491" s="2"/>
      <c r="O491" s="2" t="str">
        <f>IF(sum!A484="AT",sum!H484,"*")</f>
        <v>*</v>
      </c>
      <c r="R491" s="2" t="s">
        <v>186</v>
      </c>
      <c r="S491" s="2" t="s">
        <v>187</v>
      </c>
      <c r="T491" s="2">
        <v>2040</v>
      </c>
      <c r="U491" s="2" t="str">
        <f>IF(sum!A484="BC",sum!B484,"*")</f>
        <v>*</v>
      </c>
      <c r="V491" s="2"/>
      <c r="W491" s="2" t="str">
        <f>IF(sum!A484="BC",sum!H484,"*")</f>
        <v>*</v>
      </c>
      <c r="Z491" s="2" t="s">
        <v>186</v>
      </c>
      <c r="AA491" s="2" t="s">
        <v>187</v>
      </c>
      <c r="AB491" s="2">
        <v>2040</v>
      </c>
      <c r="AC491" s="2" t="str">
        <f>IF(sum!A484="MA",sum!B484,"*")</f>
        <v>*</v>
      </c>
      <c r="AD491" s="2"/>
      <c r="AE491" s="2" t="str">
        <f>IF(sum!A484="MA",sum!H484,"*")</f>
        <v>*</v>
      </c>
      <c r="AH491" s="2" t="s">
        <v>186</v>
      </c>
      <c r="AI491" s="2" t="s">
        <v>187</v>
      </c>
      <c r="AJ491" s="2">
        <v>2040</v>
      </c>
      <c r="AK491" s="2" t="str">
        <f>IF(sum!A484="ON",sum!B484,"*")</f>
        <v>OTH-AuxiliaryEquip_ELE1</v>
      </c>
      <c r="AL491" s="2"/>
      <c r="AM491" s="2">
        <f>IF(sum!A484="ON",sum!H484,"*")</f>
        <v>0.0684908299611812</v>
      </c>
      <c r="AP491" s="4" t="s">
        <v>186</v>
      </c>
      <c r="AQ491" s="4" t="s">
        <v>187</v>
      </c>
      <c r="AR491" s="4">
        <v>2040</v>
      </c>
      <c r="AS491" s="2" t="str">
        <f>IF(sum!A484="QU",sum!B484,"*")</f>
        <v>*</v>
      </c>
      <c r="AT491" s="2"/>
      <c r="AU491" s="2" t="str">
        <f>IF(sum!A484="QU",sum!H484,"*")</f>
        <v>*</v>
      </c>
      <c r="AX491" s="2" t="s">
        <v>186</v>
      </c>
      <c r="AY491" s="2" t="s">
        <v>187</v>
      </c>
      <c r="AZ491" s="2">
        <v>2040</v>
      </c>
      <c r="BA491" s="2" t="str">
        <f>IF(sum!A484="SA",sum!B484,"*")</f>
        <v>*</v>
      </c>
      <c r="BB491" s="2"/>
      <c r="BC491" s="2" t="str">
        <f>IF(sum!A484="SA",sum!H484,"*")</f>
        <v>*</v>
      </c>
    </row>
    <row r="492" spans="2:55">
      <c r="B492" s="4" t="s">
        <v>186</v>
      </c>
      <c r="C492" s="4" t="s">
        <v>187</v>
      </c>
      <c r="D492" s="4">
        <v>2040</v>
      </c>
      <c r="J492" s="4" t="s">
        <v>186</v>
      </c>
      <c r="K492" s="4" t="s">
        <v>187</v>
      </c>
      <c r="L492" s="4">
        <v>2040</v>
      </c>
      <c r="M492" s="2" t="str">
        <f>IF(sum!A485="AT",sum!B485,"*")</f>
        <v>*</v>
      </c>
      <c r="N492" s="2"/>
      <c r="O492" s="2" t="str">
        <f>IF(sum!A485="AT",sum!H485,"*")</f>
        <v>*</v>
      </c>
      <c r="R492" s="4" t="s">
        <v>186</v>
      </c>
      <c r="S492" s="4" t="s">
        <v>187</v>
      </c>
      <c r="T492" s="4">
        <v>2040</v>
      </c>
      <c r="U492" s="2" t="str">
        <f>IF(sum!A485="BC",sum!B485,"*")</f>
        <v>*</v>
      </c>
      <c r="V492" s="2"/>
      <c r="W492" s="2" t="str">
        <f>IF(sum!A485="BC",sum!H485,"*")</f>
        <v>*</v>
      </c>
      <c r="Z492" s="4" t="s">
        <v>186</v>
      </c>
      <c r="AA492" s="4" t="s">
        <v>187</v>
      </c>
      <c r="AB492" s="4">
        <v>2040</v>
      </c>
      <c r="AC492" s="2" t="str">
        <f>IF(sum!A485="MA",sum!B485,"*")</f>
        <v>*</v>
      </c>
      <c r="AD492" s="2"/>
      <c r="AE492" s="2" t="str">
        <f>IF(sum!A485="MA",sum!H485,"*")</f>
        <v>*</v>
      </c>
      <c r="AH492" s="4" t="s">
        <v>186</v>
      </c>
      <c r="AI492" s="4" t="s">
        <v>187</v>
      </c>
      <c r="AJ492" s="4">
        <v>2040</v>
      </c>
      <c r="AK492" s="2" t="str">
        <f>IF(sum!A485="ON",sum!B485,"*")</f>
        <v>OTH-AuxiliaryMot_ELE1</v>
      </c>
      <c r="AL492" s="2"/>
      <c r="AM492" s="2">
        <f>IF(sum!A485="ON",sum!H485,"*")</f>
        <v>0.0340583280599376</v>
      </c>
      <c r="AP492" s="2" t="s">
        <v>186</v>
      </c>
      <c r="AQ492" s="2" t="s">
        <v>187</v>
      </c>
      <c r="AR492" s="2">
        <v>2040</v>
      </c>
      <c r="AS492" s="2" t="str">
        <f>IF(sum!A485="QU",sum!B485,"*")</f>
        <v>*</v>
      </c>
      <c r="AT492" s="2"/>
      <c r="AU492" s="2" t="str">
        <f>IF(sum!A485="QU",sum!H485,"*")</f>
        <v>*</v>
      </c>
      <c r="AX492" s="4" t="s">
        <v>186</v>
      </c>
      <c r="AY492" s="4" t="s">
        <v>187</v>
      </c>
      <c r="AZ492" s="4">
        <v>2040</v>
      </c>
      <c r="BA492" s="2" t="str">
        <f>IF(sum!A485="SA",sum!B485,"*")</f>
        <v>*</v>
      </c>
      <c r="BB492" s="2"/>
      <c r="BC492" s="2" t="str">
        <f>IF(sum!A485="SA",sum!H485,"*")</f>
        <v>*</v>
      </c>
    </row>
    <row r="493" spans="2:55">
      <c r="B493" s="2" t="s">
        <v>186</v>
      </c>
      <c r="C493" s="2" t="s">
        <v>187</v>
      </c>
      <c r="D493" s="2">
        <v>2040</v>
      </c>
      <c r="J493" s="2" t="s">
        <v>186</v>
      </c>
      <c r="K493" s="2" t="s">
        <v>187</v>
      </c>
      <c r="L493" s="2">
        <v>2040</v>
      </c>
      <c r="M493" s="2" t="str">
        <f>IF(sum!A486="AT",sum!B486,"*")</f>
        <v>*</v>
      </c>
      <c r="N493" s="2"/>
      <c r="O493" s="2" t="str">
        <f>IF(sum!A486="AT",sum!H486,"*")</f>
        <v>*</v>
      </c>
      <c r="R493" s="2" t="s">
        <v>186</v>
      </c>
      <c r="S493" s="2" t="s">
        <v>187</v>
      </c>
      <c r="T493" s="2">
        <v>2040</v>
      </c>
      <c r="U493" s="2" t="str">
        <f>IF(sum!A486="BC",sum!B486,"*")</f>
        <v>*</v>
      </c>
      <c r="V493" s="2"/>
      <c r="W493" s="2" t="str">
        <f>IF(sum!A486="BC",sum!H486,"*")</f>
        <v>*</v>
      </c>
      <c r="Z493" s="2" t="s">
        <v>186</v>
      </c>
      <c r="AA493" s="2" t="s">
        <v>187</v>
      </c>
      <c r="AB493" s="2">
        <v>2040</v>
      </c>
      <c r="AC493" s="2" t="str">
        <f>IF(sum!A486="MA",sum!B486,"*")</f>
        <v>*</v>
      </c>
      <c r="AD493" s="2"/>
      <c r="AE493" s="2" t="str">
        <f>IF(sum!A486="MA",sum!H486,"*")</f>
        <v>*</v>
      </c>
      <c r="AH493" s="2" t="s">
        <v>186</v>
      </c>
      <c r="AI493" s="2" t="s">
        <v>187</v>
      </c>
      <c r="AJ493" s="2">
        <v>2040</v>
      </c>
      <c r="AK493" s="2" t="str">
        <f>IF(sum!A486="ON",sum!B486,"*")</f>
        <v>OTH-Light_ELE1</v>
      </c>
      <c r="AL493" s="2"/>
      <c r="AM493" s="2">
        <f>IF(sum!A486="ON",sum!H486,"*")</f>
        <v>0.153262476269719</v>
      </c>
      <c r="AP493" s="4" t="s">
        <v>186</v>
      </c>
      <c r="AQ493" s="4" t="s">
        <v>187</v>
      </c>
      <c r="AR493" s="4">
        <v>2040</v>
      </c>
      <c r="AS493" s="2" t="str">
        <f>IF(sum!A486="QU",sum!B486,"*")</f>
        <v>*</v>
      </c>
      <c r="AT493" s="2"/>
      <c r="AU493" s="2" t="str">
        <f>IF(sum!A486="QU",sum!H486,"*")</f>
        <v>*</v>
      </c>
      <c r="AX493" s="2" t="s">
        <v>186</v>
      </c>
      <c r="AY493" s="2" t="s">
        <v>187</v>
      </c>
      <c r="AZ493" s="2">
        <v>2040</v>
      </c>
      <c r="BA493" s="2" t="str">
        <f>IF(sum!A486="SA",sum!B486,"*")</f>
        <v>*</v>
      </c>
      <c r="BB493" s="2"/>
      <c r="BC493" s="2" t="str">
        <f>IF(sum!A486="SA",sum!H486,"*")</f>
        <v>*</v>
      </c>
    </row>
    <row r="494" spans="2:55">
      <c r="B494" s="2" t="s">
        <v>186</v>
      </c>
      <c r="C494" s="2" t="s">
        <v>187</v>
      </c>
      <c r="D494" s="2">
        <v>2040</v>
      </c>
      <c r="J494" s="2" t="s">
        <v>186</v>
      </c>
      <c r="K494" s="2" t="s">
        <v>187</v>
      </c>
      <c r="L494" s="2">
        <v>2040</v>
      </c>
      <c r="M494" s="2" t="str">
        <f>IF(sum!A487="AT",sum!B487,"*")</f>
        <v>*</v>
      </c>
      <c r="N494" s="2"/>
      <c r="O494" s="2" t="str">
        <f>IF(sum!A487="AT",sum!H487,"*")</f>
        <v>*</v>
      </c>
      <c r="R494" s="2" t="s">
        <v>186</v>
      </c>
      <c r="S494" s="2" t="s">
        <v>187</v>
      </c>
      <c r="T494" s="2">
        <v>2040</v>
      </c>
      <c r="U494" s="2" t="str">
        <f>IF(sum!A487="BC",sum!B487,"*")</f>
        <v>*</v>
      </c>
      <c r="V494" s="2"/>
      <c r="W494" s="2" t="str">
        <f>IF(sum!A487="BC",sum!H487,"*")</f>
        <v>*</v>
      </c>
      <c r="Z494" s="2" t="s">
        <v>186</v>
      </c>
      <c r="AA494" s="2" t="s">
        <v>187</v>
      </c>
      <c r="AB494" s="2">
        <v>2040</v>
      </c>
      <c r="AC494" s="2" t="str">
        <f>IF(sum!A487="MA",sum!B487,"*")</f>
        <v>*</v>
      </c>
      <c r="AD494" s="2"/>
      <c r="AE494" s="2" t="str">
        <f>IF(sum!A487="MA",sum!H487,"*")</f>
        <v>*</v>
      </c>
      <c r="AH494" s="2" t="s">
        <v>186</v>
      </c>
      <c r="AI494" s="2" t="s">
        <v>187</v>
      </c>
      <c r="AJ494" s="2">
        <v>2040</v>
      </c>
      <c r="AK494" s="2" t="str">
        <f>IF(sum!A487="ON",sum!B487,"*")</f>
        <v>OTH-SpCool_ELE1</v>
      </c>
      <c r="AL494" s="2"/>
      <c r="AM494" s="2">
        <f>IF(sum!A487="ON",sum!H487,"*")</f>
        <v>0.085145820149844</v>
      </c>
      <c r="AP494" s="2" t="s">
        <v>186</v>
      </c>
      <c r="AQ494" s="2" t="s">
        <v>187</v>
      </c>
      <c r="AR494" s="2">
        <v>2040</v>
      </c>
      <c r="AS494" s="2" t="str">
        <f>IF(sum!A487="QU",sum!B487,"*")</f>
        <v>*</v>
      </c>
      <c r="AT494" s="2"/>
      <c r="AU494" s="2" t="str">
        <f>IF(sum!A487="QU",sum!H487,"*")</f>
        <v>*</v>
      </c>
      <c r="AX494" s="2" t="s">
        <v>186</v>
      </c>
      <c r="AY494" s="2" t="s">
        <v>187</v>
      </c>
      <c r="AZ494" s="2">
        <v>2040</v>
      </c>
      <c r="BA494" s="2" t="str">
        <f>IF(sum!A487="SA",sum!B487,"*")</f>
        <v>*</v>
      </c>
      <c r="BB494" s="2"/>
      <c r="BC494" s="2" t="str">
        <f>IF(sum!A487="SA",sum!H487,"*")</f>
        <v>*</v>
      </c>
    </row>
    <row r="495" spans="2:55">
      <c r="B495" s="4" t="s">
        <v>186</v>
      </c>
      <c r="C495" s="4" t="s">
        <v>187</v>
      </c>
      <c r="D495" s="4">
        <v>2040</v>
      </c>
      <c r="J495" s="4" t="s">
        <v>186</v>
      </c>
      <c r="K495" s="4" t="s">
        <v>187</v>
      </c>
      <c r="L495" s="4">
        <v>2040</v>
      </c>
      <c r="M495" s="2" t="str">
        <f>IF(sum!A488="AT",sum!B488,"*")</f>
        <v>*</v>
      </c>
      <c r="N495" s="2"/>
      <c r="O495" s="2" t="str">
        <f>IF(sum!A488="AT",sum!H488,"*")</f>
        <v>*</v>
      </c>
      <c r="R495" s="4" t="s">
        <v>186</v>
      </c>
      <c r="S495" s="4" t="s">
        <v>187</v>
      </c>
      <c r="T495" s="4">
        <v>2040</v>
      </c>
      <c r="U495" s="2" t="str">
        <f>IF(sum!A488="BC",sum!B488,"*")</f>
        <v>*</v>
      </c>
      <c r="V495" s="2"/>
      <c r="W495" s="2" t="str">
        <f>IF(sum!A488="BC",sum!H488,"*")</f>
        <v>*</v>
      </c>
      <c r="Z495" s="4" t="s">
        <v>186</v>
      </c>
      <c r="AA495" s="4" t="s">
        <v>187</v>
      </c>
      <c r="AB495" s="4">
        <v>2040</v>
      </c>
      <c r="AC495" s="2" t="str">
        <f>IF(sum!A488="MA",sum!B488,"*")</f>
        <v>*</v>
      </c>
      <c r="AD495" s="2"/>
      <c r="AE495" s="2" t="str">
        <f>IF(sum!A488="MA",sum!H488,"*")</f>
        <v>*</v>
      </c>
      <c r="AH495" s="4" t="s">
        <v>186</v>
      </c>
      <c r="AI495" s="4" t="s">
        <v>187</v>
      </c>
      <c r="AJ495" s="4">
        <v>2040</v>
      </c>
      <c r="AK495" s="2" t="str">
        <f>IF(sum!A488="ON",sum!B488,"*")</f>
        <v>OTH-SpHeat_ELE1</v>
      </c>
      <c r="AL495" s="2"/>
      <c r="AM495" s="2">
        <f>IF(sum!A488="ON",sum!H488,"*")</f>
        <v>0.148272884755122</v>
      </c>
      <c r="AP495" s="4" t="s">
        <v>186</v>
      </c>
      <c r="AQ495" s="4" t="s">
        <v>187</v>
      </c>
      <c r="AR495" s="4">
        <v>2040</v>
      </c>
      <c r="AS495" s="2" t="str">
        <f>IF(sum!A488="QU",sum!B488,"*")</f>
        <v>*</v>
      </c>
      <c r="AT495" s="2"/>
      <c r="AU495" s="2" t="str">
        <f>IF(sum!A488="QU",sum!H488,"*")</f>
        <v>*</v>
      </c>
      <c r="AX495" s="4" t="s">
        <v>186</v>
      </c>
      <c r="AY495" s="4" t="s">
        <v>187</v>
      </c>
      <c r="AZ495" s="4">
        <v>2040</v>
      </c>
      <c r="BA495" s="2" t="str">
        <f>IF(sum!A488="SA",sum!B488,"*")</f>
        <v>*</v>
      </c>
      <c r="BB495" s="2"/>
      <c r="BC495" s="2" t="str">
        <f>IF(sum!A488="SA",sum!H488,"*")</f>
        <v>*</v>
      </c>
    </row>
    <row r="496" spans="2:55">
      <c r="B496" s="2" t="s">
        <v>186</v>
      </c>
      <c r="C496" s="2" t="s">
        <v>187</v>
      </c>
      <c r="D496" s="2">
        <v>2040</v>
      </c>
      <c r="J496" s="2" t="s">
        <v>186</v>
      </c>
      <c r="K496" s="2" t="s">
        <v>187</v>
      </c>
      <c r="L496" s="2">
        <v>2040</v>
      </c>
      <c r="M496" s="2" t="str">
        <f>IF(sum!A489="AT",sum!B489,"*")</f>
        <v>*</v>
      </c>
      <c r="N496" s="2"/>
      <c r="O496" s="2" t="str">
        <f>IF(sum!A489="AT",sum!H489,"*")</f>
        <v>*</v>
      </c>
      <c r="R496" s="2" t="s">
        <v>186</v>
      </c>
      <c r="S496" s="2" t="s">
        <v>187</v>
      </c>
      <c r="T496" s="2">
        <v>2040</v>
      </c>
      <c r="U496" s="2" t="str">
        <f>IF(sum!A489="BC",sum!B489,"*")</f>
        <v>*</v>
      </c>
      <c r="V496" s="2"/>
      <c r="W496" s="2" t="str">
        <f>IF(sum!A489="BC",sum!H489,"*")</f>
        <v>*</v>
      </c>
      <c r="Z496" s="2" t="s">
        <v>186</v>
      </c>
      <c r="AA496" s="2" t="s">
        <v>187</v>
      </c>
      <c r="AB496" s="2">
        <v>2040</v>
      </c>
      <c r="AC496" s="2" t="str">
        <f>IF(sum!A489="MA",sum!B489,"*")</f>
        <v>*</v>
      </c>
      <c r="AD496" s="2"/>
      <c r="AE496" s="2" t="str">
        <f>IF(sum!A489="MA",sum!H489,"*")</f>
        <v>*</v>
      </c>
      <c r="AH496" s="2" t="s">
        <v>186</v>
      </c>
      <c r="AI496" s="2" t="s">
        <v>187</v>
      </c>
      <c r="AJ496" s="2">
        <v>2040</v>
      </c>
      <c r="AK496" s="2" t="str">
        <f>IF(sum!A489="ON",sum!B489,"*")</f>
        <v>OTH-WaterHeat_ELE1</v>
      </c>
      <c r="AL496" s="2"/>
      <c r="AM496" s="2">
        <f>IF(sum!A489="ON",sum!H489,"*")</f>
        <v>0.0374506611681173</v>
      </c>
      <c r="AP496" s="2" t="s">
        <v>186</v>
      </c>
      <c r="AQ496" s="2" t="s">
        <v>187</v>
      </c>
      <c r="AR496" s="2">
        <v>2040</v>
      </c>
      <c r="AS496" s="2" t="str">
        <f>IF(sum!A489="QU",sum!B489,"*")</f>
        <v>*</v>
      </c>
      <c r="AT496" s="2"/>
      <c r="AU496" s="2" t="str">
        <f>IF(sum!A489="QU",sum!H489,"*")</f>
        <v>*</v>
      </c>
      <c r="AX496" s="2" t="s">
        <v>186</v>
      </c>
      <c r="AY496" s="2" t="s">
        <v>187</v>
      </c>
      <c r="AZ496" s="2">
        <v>2040</v>
      </c>
      <c r="BA496" s="2" t="str">
        <f>IF(sum!A489="SA",sum!B489,"*")</f>
        <v>*</v>
      </c>
      <c r="BB496" s="2"/>
      <c r="BC496" s="2" t="str">
        <f>IF(sum!A489="SA",sum!H489,"*")</f>
        <v>*</v>
      </c>
    </row>
    <row r="497" spans="2:55">
      <c r="B497" s="2" t="s">
        <v>186</v>
      </c>
      <c r="C497" s="2" t="s">
        <v>187</v>
      </c>
      <c r="D497" s="2">
        <v>2040</v>
      </c>
      <c r="J497" s="2" t="s">
        <v>186</v>
      </c>
      <c r="K497" s="2" t="s">
        <v>187</v>
      </c>
      <c r="L497" s="2">
        <v>2040</v>
      </c>
      <c r="M497" s="2" t="str">
        <f>IF(sum!A490="AT",sum!B490,"*")</f>
        <v>*</v>
      </c>
      <c r="N497" s="2"/>
      <c r="O497" s="2" t="str">
        <f>IF(sum!A490="AT",sum!H490,"*")</f>
        <v>*</v>
      </c>
      <c r="R497" s="2" t="s">
        <v>186</v>
      </c>
      <c r="S497" s="2" t="s">
        <v>187</v>
      </c>
      <c r="T497" s="2">
        <v>2040</v>
      </c>
      <c r="U497" s="2" t="str">
        <f>IF(sum!A490="BC",sum!B490,"*")</f>
        <v>*</v>
      </c>
      <c r="V497" s="2"/>
      <c r="W497" s="2" t="str">
        <f>IF(sum!A490="BC",sum!H490,"*")</f>
        <v>*</v>
      </c>
      <c r="Z497" s="2" t="s">
        <v>186</v>
      </c>
      <c r="AA497" s="2" t="s">
        <v>187</v>
      </c>
      <c r="AB497" s="2">
        <v>2040</v>
      </c>
      <c r="AC497" s="2" t="str">
        <f>IF(sum!A490="MA",sum!B490,"*")</f>
        <v>*</v>
      </c>
      <c r="AD497" s="2"/>
      <c r="AE497" s="2" t="str">
        <f>IF(sum!A490="MA",sum!H490,"*")</f>
        <v>*</v>
      </c>
      <c r="AH497" s="2" t="s">
        <v>186</v>
      </c>
      <c r="AI497" s="2" t="s">
        <v>187</v>
      </c>
      <c r="AJ497" s="2">
        <v>2040</v>
      </c>
      <c r="AK497" s="2" t="str">
        <f>IF(sum!A490="ON",sum!B490,"*")</f>
        <v>R_ES-APP-CD_ELC1</v>
      </c>
      <c r="AL497" s="2"/>
      <c r="AM497" s="2">
        <f>IF(sum!A490="ON",sum!H490,"*")</f>
        <v>0.407301417111413</v>
      </c>
      <c r="AP497" s="4" t="s">
        <v>186</v>
      </c>
      <c r="AQ497" s="4" t="s">
        <v>187</v>
      </c>
      <c r="AR497" s="4">
        <v>2040</v>
      </c>
      <c r="AS497" s="2" t="str">
        <f>IF(sum!A490="QU",sum!B490,"*")</f>
        <v>*</v>
      </c>
      <c r="AT497" s="2"/>
      <c r="AU497" s="2" t="str">
        <f>IF(sum!A490="QU",sum!H490,"*")</f>
        <v>*</v>
      </c>
      <c r="AX497" s="2" t="s">
        <v>186</v>
      </c>
      <c r="AY497" s="2" t="s">
        <v>187</v>
      </c>
      <c r="AZ497" s="2">
        <v>2040</v>
      </c>
      <c r="BA497" s="2" t="str">
        <f>IF(sum!A490="SA",sum!B490,"*")</f>
        <v>*</v>
      </c>
      <c r="BB497" s="2"/>
      <c r="BC497" s="2" t="str">
        <f>IF(sum!A490="SA",sum!H490,"*")</f>
        <v>*</v>
      </c>
    </row>
    <row r="498" spans="2:55">
      <c r="B498" s="4" t="s">
        <v>186</v>
      </c>
      <c r="C498" s="4" t="s">
        <v>187</v>
      </c>
      <c r="D498" s="4">
        <v>2040</v>
      </c>
      <c r="J498" s="4" t="s">
        <v>186</v>
      </c>
      <c r="K498" s="4" t="s">
        <v>187</v>
      </c>
      <c r="L498" s="4">
        <v>2040</v>
      </c>
      <c r="M498" s="2" t="str">
        <f>IF(sum!A491="AT",sum!B491,"*")</f>
        <v>*</v>
      </c>
      <c r="N498" s="2"/>
      <c r="O498" s="2" t="str">
        <f>IF(sum!A491="AT",sum!H491,"*")</f>
        <v>*</v>
      </c>
      <c r="R498" s="4" t="s">
        <v>186</v>
      </c>
      <c r="S498" s="4" t="s">
        <v>187</v>
      </c>
      <c r="T498" s="4">
        <v>2040</v>
      </c>
      <c r="U498" s="2" t="str">
        <f>IF(sum!A491="BC",sum!B491,"*")</f>
        <v>*</v>
      </c>
      <c r="V498" s="2"/>
      <c r="W498" s="2" t="str">
        <f>IF(sum!A491="BC",sum!H491,"*")</f>
        <v>*</v>
      </c>
      <c r="Z498" s="4" t="s">
        <v>186</v>
      </c>
      <c r="AA498" s="4" t="s">
        <v>187</v>
      </c>
      <c r="AB498" s="4">
        <v>2040</v>
      </c>
      <c r="AC498" s="2" t="str">
        <f>IF(sum!A491="MA",sum!B491,"*")</f>
        <v>*</v>
      </c>
      <c r="AD498" s="2"/>
      <c r="AE498" s="2" t="str">
        <f>IF(sum!A491="MA",sum!H491,"*")</f>
        <v>*</v>
      </c>
      <c r="AH498" s="4" t="s">
        <v>186</v>
      </c>
      <c r="AI498" s="4" t="s">
        <v>187</v>
      </c>
      <c r="AJ498" s="4">
        <v>2040</v>
      </c>
      <c r="AK498" s="2" t="str">
        <f>IF(sum!A491="ON",sum!B491,"*")</f>
        <v>R_ES-APP-CW_ELC1</v>
      </c>
      <c r="AL498" s="2"/>
      <c r="AM498" s="2">
        <f>IF(sum!A491="ON",sum!H491,"*")</f>
        <v>0.0491315430454701</v>
      </c>
      <c r="AP498" s="2" t="s">
        <v>186</v>
      </c>
      <c r="AQ498" s="2" t="s">
        <v>187</v>
      </c>
      <c r="AR498" s="2">
        <v>2040</v>
      </c>
      <c r="AS498" s="2" t="str">
        <f>IF(sum!A491="QU",sum!B491,"*")</f>
        <v>*</v>
      </c>
      <c r="AT498" s="2"/>
      <c r="AU498" s="2" t="str">
        <f>IF(sum!A491="QU",sum!H491,"*")</f>
        <v>*</v>
      </c>
      <c r="AX498" s="4" t="s">
        <v>186</v>
      </c>
      <c r="AY498" s="4" t="s">
        <v>187</v>
      </c>
      <c r="AZ498" s="4">
        <v>2040</v>
      </c>
      <c r="BA498" s="2" t="str">
        <f>IF(sum!A491="SA",sum!B491,"*")</f>
        <v>*</v>
      </c>
      <c r="BB498" s="2"/>
      <c r="BC498" s="2" t="str">
        <f>IF(sum!A491="SA",sum!H491,"*")</f>
        <v>*</v>
      </c>
    </row>
    <row r="499" spans="2:55">
      <c r="B499" s="2" t="s">
        <v>186</v>
      </c>
      <c r="C499" s="2" t="s">
        <v>187</v>
      </c>
      <c r="D499" s="2">
        <v>2040</v>
      </c>
      <c r="J499" s="2" t="s">
        <v>186</v>
      </c>
      <c r="K499" s="2" t="s">
        <v>187</v>
      </c>
      <c r="L499" s="2">
        <v>2040</v>
      </c>
      <c r="M499" s="2" t="str">
        <f>IF(sum!A492="AT",sum!B492,"*")</f>
        <v>*</v>
      </c>
      <c r="N499" s="2"/>
      <c r="O499" s="2" t="str">
        <f>IF(sum!A492="AT",sum!H492,"*")</f>
        <v>*</v>
      </c>
      <c r="R499" s="2" t="s">
        <v>186</v>
      </c>
      <c r="S499" s="2" t="s">
        <v>187</v>
      </c>
      <c r="T499" s="2">
        <v>2040</v>
      </c>
      <c r="U499" s="2" t="str">
        <f>IF(sum!A492="BC",sum!B492,"*")</f>
        <v>*</v>
      </c>
      <c r="V499" s="2"/>
      <c r="W499" s="2" t="str">
        <f>IF(sum!A492="BC",sum!H492,"*")</f>
        <v>*</v>
      </c>
      <c r="Z499" s="2" t="s">
        <v>186</v>
      </c>
      <c r="AA499" s="2" t="s">
        <v>187</v>
      </c>
      <c r="AB499" s="2">
        <v>2040</v>
      </c>
      <c r="AC499" s="2" t="str">
        <f>IF(sum!A492="MA",sum!B492,"*")</f>
        <v>*</v>
      </c>
      <c r="AD499" s="2"/>
      <c r="AE499" s="2" t="str">
        <f>IF(sum!A492="MA",sum!H492,"*")</f>
        <v>*</v>
      </c>
      <c r="AH499" s="2" t="s">
        <v>186</v>
      </c>
      <c r="AI499" s="2" t="s">
        <v>187</v>
      </c>
      <c r="AJ499" s="2">
        <v>2040</v>
      </c>
      <c r="AK499" s="2" t="str">
        <f>IF(sum!A492="ON",sum!B492,"*")</f>
        <v>R_ES-APP-DW_ELC1</v>
      </c>
      <c r="AL499" s="2"/>
      <c r="AM499" s="2">
        <f>IF(sum!A492="ON",sum!H492,"*")</f>
        <v>0.167172157057257</v>
      </c>
      <c r="AP499" s="4" t="s">
        <v>186</v>
      </c>
      <c r="AQ499" s="4" t="s">
        <v>187</v>
      </c>
      <c r="AR499" s="4">
        <v>2040</v>
      </c>
      <c r="AS499" s="2" t="str">
        <f>IF(sum!A492="QU",sum!B492,"*")</f>
        <v>*</v>
      </c>
      <c r="AT499" s="2"/>
      <c r="AU499" s="2" t="str">
        <f>IF(sum!A492="QU",sum!H492,"*")</f>
        <v>*</v>
      </c>
      <c r="AX499" s="2" t="s">
        <v>186</v>
      </c>
      <c r="AY499" s="2" t="s">
        <v>187</v>
      </c>
      <c r="AZ499" s="2">
        <v>2040</v>
      </c>
      <c r="BA499" s="2" t="str">
        <f>IF(sum!A492="SA",sum!B492,"*")</f>
        <v>*</v>
      </c>
      <c r="BB499" s="2"/>
      <c r="BC499" s="2" t="str">
        <f>IF(sum!A492="SA",sum!H492,"*")</f>
        <v>*</v>
      </c>
    </row>
    <row r="500" spans="2:55">
      <c r="B500" s="2" t="s">
        <v>186</v>
      </c>
      <c r="C500" s="2" t="s">
        <v>187</v>
      </c>
      <c r="D500" s="2">
        <v>2040</v>
      </c>
      <c r="J500" s="2" t="s">
        <v>186</v>
      </c>
      <c r="K500" s="2" t="s">
        <v>187</v>
      </c>
      <c r="L500" s="2">
        <v>2040</v>
      </c>
      <c r="M500" s="2" t="str">
        <f>IF(sum!A493="AT",sum!B493,"*")</f>
        <v>*</v>
      </c>
      <c r="N500" s="2"/>
      <c r="O500" s="2" t="str">
        <f>IF(sum!A493="AT",sum!H493,"*")</f>
        <v>*</v>
      </c>
      <c r="R500" s="2" t="s">
        <v>186</v>
      </c>
      <c r="S500" s="2" t="s">
        <v>187</v>
      </c>
      <c r="T500" s="2">
        <v>2040</v>
      </c>
      <c r="U500" s="2" t="str">
        <f>IF(sum!A493="BC",sum!B493,"*")</f>
        <v>*</v>
      </c>
      <c r="V500" s="2"/>
      <c r="W500" s="2" t="str">
        <f>IF(sum!A493="BC",sum!H493,"*")</f>
        <v>*</v>
      </c>
      <c r="Z500" s="2" t="s">
        <v>186</v>
      </c>
      <c r="AA500" s="2" t="s">
        <v>187</v>
      </c>
      <c r="AB500" s="2">
        <v>2040</v>
      </c>
      <c r="AC500" s="2" t="str">
        <f>IF(sum!A493="MA",sum!B493,"*")</f>
        <v>*</v>
      </c>
      <c r="AD500" s="2"/>
      <c r="AE500" s="2" t="str">
        <f>IF(sum!A493="MA",sum!H493,"*")</f>
        <v>*</v>
      </c>
      <c r="AH500" s="2" t="s">
        <v>186</v>
      </c>
      <c r="AI500" s="2" t="s">
        <v>187</v>
      </c>
      <c r="AJ500" s="2">
        <v>2040</v>
      </c>
      <c r="AK500" s="2" t="str">
        <f>IF(sum!A493="ON",sum!B493,"*")</f>
        <v>R_ES-APP-FR_ELC1</v>
      </c>
      <c r="AL500" s="2"/>
      <c r="AM500" s="2">
        <f>IF(sum!A493="ON",sum!H493,"*")</f>
        <v>0.0285386258156064</v>
      </c>
      <c r="AP500" s="2" t="s">
        <v>186</v>
      </c>
      <c r="AQ500" s="2" t="s">
        <v>187</v>
      </c>
      <c r="AR500" s="2">
        <v>2040</v>
      </c>
      <c r="AS500" s="2" t="str">
        <f>IF(sum!A493="QU",sum!B493,"*")</f>
        <v>*</v>
      </c>
      <c r="AT500" s="2"/>
      <c r="AU500" s="2" t="str">
        <f>IF(sum!A493="QU",sum!H493,"*")</f>
        <v>*</v>
      </c>
      <c r="AX500" s="2" t="s">
        <v>186</v>
      </c>
      <c r="AY500" s="2" t="s">
        <v>187</v>
      </c>
      <c r="AZ500" s="2">
        <v>2040</v>
      </c>
      <c r="BA500" s="2" t="str">
        <f>IF(sum!A493="SA",sum!B493,"*")</f>
        <v>*</v>
      </c>
      <c r="BB500" s="2"/>
      <c r="BC500" s="2" t="str">
        <f>IF(sum!A493="SA",sum!H493,"*")</f>
        <v>*</v>
      </c>
    </row>
    <row r="501" spans="2:55">
      <c r="B501" s="4" t="s">
        <v>186</v>
      </c>
      <c r="C501" s="4" t="s">
        <v>187</v>
      </c>
      <c r="D501" s="4">
        <v>2040</v>
      </c>
      <c r="J501" s="4" t="s">
        <v>186</v>
      </c>
      <c r="K501" s="4" t="s">
        <v>187</v>
      </c>
      <c r="L501" s="4">
        <v>2040</v>
      </c>
      <c r="M501" s="2" t="str">
        <f>IF(sum!A494="AT",sum!B494,"*")</f>
        <v>*</v>
      </c>
      <c r="N501" s="2"/>
      <c r="O501" s="2" t="str">
        <f>IF(sum!A494="AT",sum!H494,"*")</f>
        <v>*</v>
      </c>
      <c r="R501" s="4" t="s">
        <v>186</v>
      </c>
      <c r="S501" s="4" t="s">
        <v>187</v>
      </c>
      <c r="T501" s="4">
        <v>2040</v>
      </c>
      <c r="U501" s="2" t="str">
        <f>IF(sum!A494="BC",sum!B494,"*")</f>
        <v>*</v>
      </c>
      <c r="V501" s="2"/>
      <c r="W501" s="2" t="str">
        <f>IF(sum!A494="BC",sum!H494,"*")</f>
        <v>*</v>
      </c>
      <c r="Z501" s="4" t="s">
        <v>186</v>
      </c>
      <c r="AA501" s="4" t="s">
        <v>187</v>
      </c>
      <c r="AB501" s="4">
        <v>2040</v>
      </c>
      <c r="AC501" s="2" t="str">
        <f>IF(sum!A494="MA",sum!B494,"*")</f>
        <v>*</v>
      </c>
      <c r="AD501" s="2"/>
      <c r="AE501" s="2" t="str">
        <f>IF(sum!A494="MA",sum!H494,"*")</f>
        <v>*</v>
      </c>
      <c r="AH501" s="4" t="s">
        <v>186</v>
      </c>
      <c r="AI501" s="4" t="s">
        <v>187</v>
      </c>
      <c r="AJ501" s="4">
        <v>2040</v>
      </c>
      <c r="AK501" s="2" t="str">
        <f>IF(sum!A494="ON",sum!B494,"*")</f>
        <v>R_ES-APP-OTH_ELC1</v>
      </c>
      <c r="AL501" s="2"/>
      <c r="AM501" s="2">
        <f>IF(sum!A494="ON",sum!H494,"*")</f>
        <v>0.469052700012226</v>
      </c>
      <c r="AP501" s="4" t="s">
        <v>186</v>
      </c>
      <c r="AQ501" s="4" t="s">
        <v>187</v>
      </c>
      <c r="AR501" s="4">
        <v>2040</v>
      </c>
      <c r="AS501" s="2" t="str">
        <f>IF(sum!A494="QU",sum!B494,"*")</f>
        <v>*</v>
      </c>
      <c r="AT501" s="2"/>
      <c r="AU501" s="2" t="str">
        <f>IF(sum!A494="QU",sum!H494,"*")</f>
        <v>*</v>
      </c>
      <c r="AX501" s="4" t="s">
        <v>186</v>
      </c>
      <c r="AY501" s="4" t="s">
        <v>187</v>
      </c>
      <c r="AZ501" s="4">
        <v>2040</v>
      </c>
      <c r="BA501" s="2" t="str">
        <f>IF(sum!A494="SA",sum!B494,"*")</f>
        <v>*</v>
      </c>
      <c r="BB501" s="2"/>
      <c r="BC501" s="2" t="str">
        <f>IF(sum!A494="SA",sum!H494,"*")</f>
        <v>*</v>
      </c>
    </row>
    <row r="502" spans="2:55">
      <c r="B502" s="2" t="s">
        <v>186</v>
      </c>
      <c r="C502" s="2" t="s">
        <v>187</v>
      </c>
      <c r="D502" s="2">
        <v>2040</v>
      </c>
      <c r="J502" s="2" t="s">
        <v>186</v>
      </c>
      <c r="K502" s="2" t="s">
        <v>187</v>
      </c>
      <c r="L502" s="2">
        <v>2040</v>
      </c>
      <c r="M502" s="2" t="str">
        <f>IF(sum!A495="AT",sum!B495,"*")</f>
        <v>*</v>
      </c>
      <c r="N502" s="2"/>
      <c r="O502" s="2" t="str">
        <f>IF(sum!A495="AT",sum!H495,"*")</f>
        <v>*</v>
      </c>
      <c r="R502" s="2" t="s">
        <v>186</v>
      </c>
      <c r="S502" s="2" t="s">
        <v>187</v>
      </c>
      <c r="T502" s="2">
        <v>2040</v>
      </c>
      <c r="U502" s="2" t="str">
        <f>IF(sum!A495="BC",sum!B495,"*")</f>
        <v>*</v>
      </c>
      <c r="V502" s="2"/>
      <c r="W502" s="2" t="str">
        <f>IF(sum!A495="BC",sum!H495,"*")</f>
        <v>*</v>
      </c>
      <c r="Z502" s="2" t="s">
        <v>186</v>
      </c>
      <c r="AA502" s="2" t="s">
        <v>187</v>
      </c>
      <c r="AB502" s="2">
        <v>2040</v>
      </c>
      <c r="AC502" s="2" t="str">
        <f>IF(sum!A495="MA",sum!B495,"*")</f>
        <v>*</v>
      </c>
      <c r="AD502" s="2"/>
      <c r="AE502" s="2" t="str">
        <f>IF(sum!A495="MA",sum!H495,"*")</f>
        <v>*</v>
      </c>
      <c r="AH502" s="2" t="s">
        <v>186</v>
      </c>
      <c r="AI502" s="2" t="s">
        <v>187</v>
      </c>
      <c r="AJ502" s="2">
        <v>2040</v>
      </c>
      <c r="AK502" s="2" t="str">
        <f>IF(sum!A495="ON",sum!B495,"*")</f>
        <v>R_ES-APP-RA_ELC1</v>
      </c>
      <c r="AL502" s="2"/>
      <c r="AM502" s="2">
        <f>IF(sum!A495="ON",sum!H495,"*")</f>
        <v>0.32361124633058</v>
      </c>
      <c r="AP502" s="2" t="s">
        <v>186</v>
      </c>
      <c r="AQ502" s="2" t="s">
        <v>187</v>
      </c>
      <c r="AR502" s="2">
        <v>2040</v>
      </c>
      <c r="AS502" s="2" t="str">
        <f>IF(sum!A495="QU",sum!B495,"*")</f>
        <v>*</v>
      </c>
      <c r="AT502" s="2"/>
      <c r="AU502" s="2" t="str">
        <f>IF(sum!A495="QU",sum!H495,"*")</f>
        <v>*</v>
      </c>
      <c r="AX502" s="2" t="s">
        <v>186</v>
      </c>
      <c r="AY502" s="2" t="s">
        <v>187</v>
      </c>
      <c r="AZ502" s="2">
        <v>2040</v>
      </c>
      <c r="BA502" s="2" t="str">
        <f>IF(sum!A495="SA",sum!B495,"*")</f>
        <v>*</v>
      </c>
      <c r="BB502" s="2"/>
      <c r="BC502" s="2" t="str">
        <f>IF(sum!A495="SA",sum!H495,"*")</f>
        <v>*</v>
      </c>
    </row>
    <row r="503" spans="2:55">
      <c r="B503" s="2" t="s">
        <v>186</v>
      </c>
      <c r="C503" s="2" t="s">
        <v>187</v>
      </c>
      <c r="D503" s="2">
        <v>2040</v>
      </c>
      <c r="J503" s="2" t="s">
        <v>186</v>
      </c>
      <c r="K503" s="2" t="s">
        <v>187</v>
      </c>
      <c r="L503" s="2">
        <v>2040</v>
      </c>
      <c r="M503" s="2" t="str">
        <f>IF(sum!A496="AT",sum!B496,"*")</f>
        <v>*</v>
      </c>
      <c r="N503" s="2"/>
      <c r="O503" s="2" t="str">
        <f>IF(sum!A496="AT",sum!H496,"*")</f>
        <v>*</v>
      </c>
      <c r="R503" s="2" t="s">
        <v>186</v>
      </c>
      <c r="S503" s="2" t="s">
        <v>187</v>
      </c>
      <c r="T503" s="2">
        <v>2040</v>
      </c>
      <c r="U503" s="2" t="str">
        <f>IF(sum!A496="BC",sum!B496,"*")</f>
        <v>*</v>
      </c>
      <c r="V503" s="2"/>
      <c r="W503" s="2" t="str">
        <f>IF(sum!A496="BC",sum!H496,"*")</f>
        <v>*</v>
      </c>
      <c r="Z503" s="2" t="s">
        <v>186</v>
      </c>
      <c r="AA503" s="2" t="s">
        <v>187</v>
      </c>
      <c r="AB503" s="2">
        <v>2040</v>
      </c>
      <c r="AC503" s="2" t="str">
        <f>IF(sum!A496="MA",sum!B496,"*")</f>
        <v>*</v>
      </c>
      <c r="AD503" s="2"/>
      <c r="AE503" s="2" t="str">
        <f>IF(sum!A496="MA",sum!H496,"*")</f>
        <v>*</v>
      </c>
      <c r="AH503" s="2" t="s">
        <v>186</v>
      </c>
      <c r="AI503" s="2" t="s">
        <v>187</v>
      </c>
      <c r="AJ503" s="2">
        <v>2040</v>
      </c>
      <c r="AK503" s="2" t="str">
        <f>IF(sum!A496="ON",sum!B496,"*")</f>
        <v>R_ES-APP-RE_ELC1</v>
      </c>
      <c r="AL503" s="2"/>
      <c r="AM503" s="2">
        <f>IF(sum!A496="ON",sum!H496,"*")</f>
        <v>0.103889850613449</v>
      </c>
      <c r="AP503" s="4" t="s">
        <v>186</v>
      </c>
      <c r="AQ503" s="4" t="s">
        <v>187</v>
      </c>
      <c r="AR503" s="4">
        <v>2040</v>
      </c>
      <c r="AS503" s="2" t="str">
        <f>IF(sum!A496="QU",sum!B496,"*")</f>
        <v>*</v>
      </c>
      <c r="AT503" s="2"/>
      <c r="AU503" s="2" t="str">
        <f>IF(sum!A496="QU",sum!H496,"*")</f>
        <v>*</v>
      </c>
      <c r="AX503" s="2" t="s">
        <v>186</v>
      </c>
      <c r="AY503" s="2" t="s">
        <v>187</v>
      </c>
      <c r="AZ503" s="2">
        <v>2040</v>
      </c>
      <c r="BA503" s="2" t="str">
        <f>IF(sum!A496="SA",sum!B496,"*")</f>
        <v>*</v>
      </c>
      <c r="BB503" s="2"/>
      <c r="BC503" s="2" t="str">
        <f>IF(sum!A496="SA",sum!H496,"*")</f>
        <v>*</v>
      </c>
    </row>
    <row r="504" spans="2:55">
      <c r="B504" s="4" t="s">
        <v>186</v>
      </c>
      <c r="C504" s="4" t="s">
        <v>187</v>
      </c>
      <c r="D504" s="4">
        <v>2040</v>
      </c>
      <c r="J504" s="4" t="s">
        <v>186</v>
      </c>
      <c r="K504" s="4" t="s">
        <v>187</v>
      </c>
      <c r="L504" s="4">
        <v>2040</v>
      </c>
      <c r="M504" s="2" t="str">
        <f>IF(sum!A497="AT",sum!B497,"*")</f>
        <v>*</v>
      </c>
      <c r="N504" s="2"/>
      <c r="O504" s="2" t="str">
        <f>IF(sum!A497="AT",sum!H497,"*")</f>
        <v>*</v>
      </c>
      <c r="R504" s="4" t="s">
        <v>186</v>
      </c>
      <c r="S504" s="4" t="s">
        <v>187</v>
      </c>
      <c r="T504" s="4">
        <v>2040</v>
      </c>
      <c r="U504" s="2" t="str">
        <f>IF(sum!A497="BC",sum!B497,"*")</f>
        <v>*</v>
      </c>
      <c r="V504" s="2"/>
      <c r="W504" s="2" t="str">
        <f>IF(sum!A497="BC",sum!H497,"*")</f>
        <v>*</v>
      </c>
      <c r="Z504" s="4" t="s">
        <v>186</v>
      </c>
      <c r="AA504" s="4" t="s">
        <v>187</v>
      </c>
      <c r="AB504" s="4">
        <v>2040</v>
      </c>
      <c r="AC504" s="2" t="str">
        <f>IF(sum!A497="MA",sum!B497,"*")</f>
        <v>*</v>
      </c>
      <c r="AD504" s="2"/>
      <c r="AE504" s="2" t="str">
        <f>IF(sum!A497="MA",sum!H497,"*")</f>
        <v>*</v>
      </c>
      <c r="AH504" s="4" t="s">
        <v>186</v>
      </c>
      <c r="AI504" s="4" t="s">
        <v>187</v>
      </c>
      <c r="AJ504" s="4">
        <v>2040</v>
      </c>
      <c r="AK504" s="2" t="str">
        <f>IF(sum!A497="ON",sum!B497,"*")</f>
        <v>R_ES-LI_ELC1</v>
      </c>
      <c r="AL504" s="2"/>
      <c r="AM504" s="2">
        <f>IF(sum!A497="ON",sum!H497,"*")</f>
        <v>0.871343359968901</v>
      </c>
      <c r="AP504" s="2" t="s">
        <v>186</v>
      </c>
      <c r="AQ504" s="2" t="s">
        <v>187</v>
      </c>
      <c r="AR504" s="2">
        <v>2040</v>
      </c>
      <c r="AS504" s="2" t="str">
        <f>IF(sum!A497="QU",sum!B497,"*")</f>
        <v>*</v>
      </c>
      <c r="AT504" s="2"/>
      <c r="AU504" s="2" t="str">
        <f>IF(sum!A497="QU",sum!H497,"*")</f>
        <v>*</v>
      </c>
      <c r="AX504" s="4" t="s">
        <v>186</v>
      </c>
      <c r="AY504" s="4" t="s">
        <v>187</v>
      </c>
      <c r="AZ504" s="4">
        <v>2040</v>
      </c>
      <c r="BA504" s="2" t="str">
        <f>IF(sum!A497="SA",sum!B497,"*")</f>
        <v>*</v>
      </c>
      <c r="BB504" s="2"/>
      <c r="BC504" s="2" t="str">
        <f>IF(sum!A497="SA",sum!H497,"*")</f>
        <v>*</v>
      </c>
    </row>
    <row r="505" spans="2:55">
      <c r="B505" s="2" t="s">
        <v>186</v>
      </c>
      <c r="C505" s="2" t="s">
        <v>187</v>
      </c>
      <c r="D505" s="2">
        <v>2040</v>
      </c>
      <c r="J505" s="2" t="s">
        <v>186</v>
      </c>
      <c r="K505" s="2" t="s">
        <v>187</v>
      </c>
      <c r="L505" s="2">
        <v>2040</v>
      </c>
      <c r="M505" s="2" t="str">
        <f>IF(sum!A498="AT",sum!B498,"*")</f>
        <v>*</v>
      </c>
      <c r="N505" s="2"/>
      <c r="O505" s="2" t="str">
        <f>IF(sum!A498="AT",sum!H498,"*")</f>
        <v>*</v>
      </c>
      <c r="R505" s="2" t="s">
        <v>186</v>
      </c>
      <c r="S505" s="2" t="s">
        <v>187</v>
      </c>
      <c r="T505" s="2">
        <v>2040</v>
      </c>
      <c r="U505" s="2" t="str">
        <f>IF(sum!A498="BC",sum!B498,"*")</f>
        <v>*</v>
      </c>
      <c r="V505" s="2"/>
      <c r="W505" s="2" t="str">
        <f>IF(sum!A498="BC",sum!H498,"*")</f>
        <v>*</v>
      </c>
      <c r="Z505" s="2" t="s">
        <v>186</v>
      </c>
      <c r="AA505" s="2" t="s">
        <v>187</v>
      </c>
      <c r="AB505" s="2">
        <v>2040</v>
      </c>
      <c r="AC505" s="2" t="str">
        <f>IF(sum!A498="MA",sum!B498,"*")</f>
        <v>*</v>
      </c>
      <c r="AD505" s="2"/>
      <c r="AE505" s="2" t="str">
        <f>IF(sum!A498="MA",sum!H498,"*")</f>
        <v>*</v>
      </c>
      <c r="AH505" s="2" t="s">
        <v>186</v>
      </c>
      <c r="AI505" s="2" t="s">
        <v>187</v>
      </c>
      <c r="AJ505" s="2">
        <v>2040</v>
      </c>
      <c r="AK505" s="2" t="str">
        <f>IF(sum!A498="ON",sum!B498,"*")</f>
        <v>R_ES-SC-AP_ELC1_ROOM_CENTRAL</v>
      </c>
      <c r="AL505" s="2"/>
      <c r="AM505" s="2">
        <f>IF(sum!A498="ON",sum!H498,"*")</f>
        <v>0.377144195583251</v>
      </c>
      <c r="AP505" s="4" t="s">
        <v>186</v>
      </c>
      <c r="AQ505" s="4" t="s">
        <v>187</v>
      </c>
      <c r="AR505" s="4">
        <v>2040</v>
      </c>
      <c r="AS505" s="2" t="str">
        <f>IF(sum!A498="QU",sum!B498,"*")</f>
        <v>*</v>
      </c>
      <c r="AT505" s="2"/>
      <c r="AU505" s="2" t="str">
        <f>IF(sum!A498="QU",sum!H498,"*")</f>
        <v>*</v>
      </c>
      <c r="AX505" s="2" t="s">
        <v>186</v>
      </c>
      <c r="AY505" s="2" t="s">
        <v>187</v>
      </c>
      <c r="AZ505" s="2">
        <v>2040</v>
      </c>
      <c r="BA505" s="2" t="str">
        <f>IF(sum!A498="SA",sum!B498,"*")</f>
        <v>*</v>
      </c>
      <c r="BB505" s="2"/>
      <c r="BC505" s="2" t="str">
        <f>IF(sum!A498="SA",sum!H498,"*")</f>
        <v>*</v>
      </c>
    </row>
    <row r="506" spans="2:55">
      <c r="B506" s="2" t="s">
        <v>186</v>
      </c>
      <c r="C506" s="2" t="s">
        <v>187</v>
      </c>
      <c r="D506" s="2">
        <v>2040</v>
      </c>
      <c r="J506" s="2" t="s">
        <v>186</v>
      </c>
      <c r="K506" s="2" t="s">
        <v>187</v>
      </c>
      <c r="L506" s="2">
        <v>2040</v>
      </c>
      <c r="M506" s="2" t="str">
        <f>IF(sum!A499="AT",sum!B499,"*")</f>
        <v>*</v>
      </c>
      <c r="N506" s="2"/>
      <c r="O506" s="2" t="str">
        <f>IF(sum!A499="AT",sum!H499,"*")</f>
        <v>*</v>
      </c>
      <c r="R506" s="2" t="s">
        <v>186</v>
      </c>
      <c r="S506" s="2" t="s">
        <v>187</v>
      </c>
      <c r="T506" s="2">
        <v>2040</v>
      </c>
      <c r="U506" s="2" t="str">
        <f>IF(sum!A499="BC",sum!B499,"*")</f>
        <v>*</v>
      </c>
      <c r="V506" s="2"/>
      <c r="W506" s="2" t="str">
        <f>IF(sum!A499="BC",sum!H499,"*")</f>
        <v>*</v>
      </c>
      <c r="Z506" s="2" t="s">
        <v>186</v>
      </c>
      <c r="AA506" s="2" t="s">
        <v>187</v>
      </c>
      <c r="AB506" s="2">
        <v>2040</v>
      </c>
      <c r="AC506" s="2" t="str">
        <f>IF(sum!A499="MA",sum!B499,"*")</f>
        <v>*</v>
      </c>
      <c r="AD506" s="2"/>
      <c r="AE506" s="2" t="str">
        <f>IF(sum!A499="MA",sum!H499,"*")</f>
        <v>*</v>
      </c>
      <c r="AH506" s="2" t="s">
        <v>186</v>
      </c>
      <c r="AI506" s="2" t="s">
        <v>187</v>
      </c>
      <c r="AJ506" s="2">
        <v>2040</v>
      </c>
      <c r="AK506" s="2" t="str">
        <f>IF(sum!A499="ON",sum!B499,"*")</f>
        <v>R_ES-SC-MOB_ELC1_ROOM_CENTRAL</v>
      </c>
      <c r="AL506" s="2"/>
      <c r="AM506" s="2">
        <f>IF(sum!A499="ON",sum!H499,"*")</f>
        <v>0.00587938045618565</v>
      </c>
      <c r="AP506" s="2" t="s">
        <v>186</v>
      </c>
      <c r="AQ506" s="2" t="s">
        <v>187</v>
      </c>
      <c r="AR506" s="2">
        <v>2040</v>
      </c>
      <c r="AS506" s="2" t="str">
        <f>IF(sum!A499="QU",sum!B499,"*")</f>
        <v>*</v>
      </c>
      <c r="AT506" s="2"/>
      <c r="AU506" s="2" t="str">
        <f>IF(sum!A499="QU",sum!H499,"*")</f>
        <v>*</v>
      </c>
      <c r="AX506" s="2" t="s">
        <v>186</v>
      </c>
      <c r="AY506" s="2" t="s">
        <v>187</v>
      </c>
      <c r="AZ506" s="2">
        <v>2040</v>
      </c>
      <c r="BA506" s="2" t="str">
        <f>IF(sum!A499="SA",sum!B499,"*")</f>
        <v>*</v>
      </c>
      <c r="BB506" s="2"/>
      <c r="BC506" s="2" t="str">
        <f>IF(sum!A499="SA",sum!H499,"*")</f>
        <v>*</v>
      </c>
    </row>
    <row r="507" spans="2:55">
      <c r="B507" s="4" t="s">
        <v>186</v>
      </c>
      <c r="C507" s="4" t="s">
        <v>187</v>
      </c>
      <c r="D507" s="4">
        <v>2040</v>
      </c>
      <c r="J507" s="4" t="s">
        <v>186</v>
      </c>
      <c r="K507" s="4" t="s">
        <v>187</v>
      </c>
      <c r="L507" s="4">
        <v>2040</v>
      </c>
      <c r="M507" s="2" t="str">
        <f>IF(sum!A500="AT",sum!B500,"*")</f>
        <v>*</v>
      </c>
      <c r="N507" s="2"/>
      <c r="O507" s="2" t="str">
        <f>IF(sum!A500="AT",sum!H500,"*")</f>
        <v>*</v>
      </c>
      <c r="R507" s="4" t="s">
        <v>186</v>
      </c>
      <c r="S507" s="4" t="s">
        <v>187</v>
      </c>
      <c r="T507" s="4">
        <v>2040</v>
      </c>
      <c r="U507" s="2" t="str">
        <f>IF(sum!A500="BC",sum!B500,"*")</f>
        <v>*</v>
      </c>
      <c r="V507" s="2"/>
      <c r="W507" s="2" t="str">
        <f>IF(sum!A500="BC",sum!H500,"*")</f>
        <v>*</v>
      </c>
      <c r="Z507" s="4" t="s">
        <v>186</v>
      </c>
      <c r="AA507" s="4" t="s">
        <v>187</v>
      </c>
      <c r="AB507" s="4">
        <v>2040</v>
      </c>
      <c r="AC507" s="2" t="str">
        <f>IF(sum!A500="MA",sum!B500,"*")</f>
        <v>*</v>
      </c>
      <c r="AD507" s="2"/>
      <c r="AE507" s="2" t="str">
        <f>IF(sum!A500="MA",sum!H500,"*")</f>
        <v>*</v>
      </c>
      <c r="AH507" s="4" t="s">
        <v>186</v>
      </c>
      <c r="AI507" s="4" t="s">
        <v>187</v>
      </c>
      <c r="AJ507" s="4">
        <v>2040</v>
      </c>
      <c r="AK507" s="2" t="str">
        <f>IF(sum!A500="ON",sum!B500,"*")</f>
        <v>R_ES-SC-SA_ELC1_ROOM_CENTRAL</v>
      </c>
      <c r="AL507" s="2"/>
      <c r="AM507" s="2">
        <f>IF(sum!A500="ON",sum!H500,"*")</f>
        <v>0.201261286947721</v>
      </c>
      <c r="AP507" s="4" t="s">
        <v>186</v>
      </c>
      <c r="AQ507" s="4" t="s">
        <v>187</v>
      </c>
      <c r="AR507" s="4">
        <v>2040</v>
      </c>
      <c r="AS507" s="2" t="str">
        <f>IF(sum!A500="QU",sum!B500,"*")</f>
        <v>*</v>
      </c>
      <c r="AT507" s="2"/>
      <c r="AU507" s="2" t="str">
        <f>IF(sum!A500="QU",sum!H500,"*")</f>
        <v>*</v>
      </c>
      <c r="AX507" s="4" t="s">
        <v>186</v>
      </c>
      <c r="AY507" s="4" t="s">
        <v>187</v>
      </c>
      <c r="AZ507" s="4">
        <v>2040</v>
      </c>
      <c r="BA507" s="2" t="str">
        <f>IF(sum!A500="SA",sum!B500,"*")</f>
        <v>*</v>
      </c>
      <c r="BB507" s="2"/>
      <c r="BC507" s="2" t="str">
        <f>IF(sum!A500="SA",sum!H500,"*")</f>
        <v>*</v>
      </c>
    </row>
    <row r="508" spans="2:55">
      <c r="B508" s="2" t="s">
        <v>186</v>
      </c>
      <c r="C508" s="2" t="s">
        <v>187</v>
      </c>
      <c r="D508" s="2">
        <v>2040</v>
      </c>
      <c r="J508" s="2" t="s">
        <v>186</v>
      </c>
      <c r="K508" s="2" t="s">
        <v>187</v>
      </c>
      <c r="L508" s="2">
        <v>2040</v>
      </c>
      <c r="M508" s="2" t="str">
        <f>IF(sum!A501="AT",sum!B501,"*")</f>
        <v>*</v>
      </c>
      <c r="N508" s="2"/>
      <c r="O508" s="2" t="str">
        <f>IF(sum!A501="AT",sum!H501,"*")</f>
        <v>*</v>
      </c>
      <c r="R508" s="2" t="s">
        <v>186</v>
      </c>
      <c r="S508" s="2" t="s">
        <v>187</v>
      </c>
      <c r="T508" s="2">
        <v>2040</v>
      </c>
      <c r="U508" s="2" t="str">
        <f>IF(sum!A501="BC",sum!B501,"*")</f>
        <v>*</v>
      </c>
      <c r="V508" s="2"/>
      <c r="W508" s="2" t="str">
        <f>IF(sum!A501="BC",sum!H501,"*")</f>
        <v>*</v>
      </c>
      <c r="Z508" s="2" t="s">
        <v>186</v>
      </c>
      <c r="AA508" s="2" t="s">
        <v>187</v>
      </c>
      <c r="AB508" s="2">
        <v>2040</v>
      </c>
      <c r="AC508" s="2" t="str">
        <f>IF(sum!A501="MA",sum!B501,"*")</f>
        <v>*</v>
      </c>
      <c r="AD508" s="2"/>
      <c r="AE508" s="2" t="str">
        <f>IF(sum!A501="MA",sum!H501,"*")</f>
        <v>*</v>
      </c>
      <c r="AH508" s="2" t="s">
        <v>186</v>
      </c>
      <c r="AI508" s="2" t="s">
        <v>187</v>
      </c>
      <c r="AJ508" s="2">
        <v>2040</v>
      </c>
      <c r="AK508" s="2" t="str">
        <f>IF(sum!A501="ON",sum!B501,"*")</f>
        <v>R_ES-SC-SD_ELC1_ROOM_CENTRAL</v>
      </c>
      <c r="AL508" s="2"/>
      <c r="AM508" s="2">
        <f>IF(sum!A501="ON",sum!H501,"*")</f>
        <v>0.697614566242704</v>
      </c>
      <c r="AP508" s="2" t="s">
        <v>186</v>
      </c>
      <c r="AQ508" s="2" t="s">
        <v>187</v>
      </c>
      <c r="AR508" s="2">
        <v>2040</v>
      </c>
      <c r="AS508" s="2" t="str">
        <f>IF(sum!A501="QU",sum!B501,"*")</f>
        <v>*</v>
      </c>
      <c r="AT508" s="2"/>
      <c r="AU508" s="2" t="str">
        <f>IF(sum!A501="QU",sum!H501,"*")</f>
        <v>*</v>
      </c>
      <c r="AX508" s="2" t="s">
        <v>186</v>
      </c>
      <c r="AY508" s="2" t="s">
        <v>187</v>
      </c>
      <c r="AZ508" s="2">
        <v>2040</v>
      </c>
      <c r="BA508" s="2" t="str">
        <f>IF(sum!A501="SA",sum!B501,"*")</f>
        <v>*</v>
      </c>
      <c r="BB508" s="2"/>
      <c r="BC508" s="2" t="str">
        <f>IF(sum!A501="SA",sum!H501,"*")</f>
        <v>*</v>
      </c>
    </row>
    <row r="509" spans="2:55">
      <c r="B509" s="2" t="s">
        <v>186</v>
      </c>
      <c r="C509" s="2" t="s">
        <v>187</v>
      </c>
      <c r="D509" s="2">
        <v>2040</v>
      </c>
      <c r="J509" s="2" t="s">
        <v>186</v>
      </c>
      <c r="K509" s="2" t="s">
        <v>187</v>
      </c>
      <c r="L509" s="2">
        <v>2040</v>
      </c>
      <c r="M509" s="2" t="str">
        <f>IF(sum!A502="AT",sum!B502,"*")</f>
        <v>*</v>
      </c>
      <c r="N509" s="2"/>
      <c r="O509" s="2" t="str">
        <f>IF(sum!A502="AT",sum!H502,"*")</f>
        <v>*</v>
      </c>
      <c r="R509" s="2" t="s">
        <v>186</v>
      </c>
      <c r="S509" s="2" t="s">
        <v>187</v>
      </c>
      <c r="T509" s="2">
        <v>2040</v>
      </c>
      <c r="U509" s="2" t="str">
        <f>IF(sum!A502="BC",sum!B502,"*")</f>
        <v>*</v>
      </c>
      <c r="V509" s="2"/>
      <c r="W509" s="2" t="str">
        <f>IF(sum!A502="BC",sum!H502,"*")</f>
        <v>*</v>
      </c>
      <c r="Z509" s="2" t="s">
        <v>186</v>
      </c>
      <c r="AA509" s="2" t="s">
        <v>187</v>
      </c>
      <c r="AB509" s="2">
        <v>2040</v>
      </c>
      <c r="AC509" s="2" t="str">
        <f>IF(sum!A502="MA",sum!B502,"*")</f>
        <v>*</v>
      </c>
      <c r="AD509" s="2"/>
      <c r="AE509" s="2" t="str">
        <f>IF(sum!A502="MA",sum!H502,"*")</f>
        <v>*</v>
      </c>
      <c r="AH509" s="2" t="s">
        <v>186</v>
      </c>
      <c r="AI509" s="2" t="s">
        <v>187</v>
      </c>
      <c r="AJ509" s="2">
        <v>2040</v>
      </c>
      <c r="AK509" s="2" t="str">
        <f>IF(sum!A502="ON",sum!B502,"*")</f>
        <v>R_ES-SH-AP_COAPRO1</v>
      </c>
      <c r="AL509" s="2"/>
      <c r="AM509" s="2">
        <f>IF(sum!A502="ON",sum!H502,"*")</f>
        <v>0</v>
      </c>
      <c r="AP509" s="4" t="s">
        <v>186</v>
      </c>
      <c r="AQ509" s="4" t="s">
        <v>187</v>
      </c>
      <c r="AR509" s="4">
        <v>2040</v>
      </c>
      <c r="AS509" s="2" t="str">
        <f>IF(sum!A502="QU",sum!B502,"*")</f>
        <v>*</v>
      </c>
      <c r="AT509" s="2"/>
      <c r="AU509" s="2" t="str">
        <f>IF(sum!A502="QU",sum!H502,"*")</f>
        <v>*</v>
      </c>
      <c r="AX509" s="2" t="s">
        <v>186</v>
      </c>
      <c r="AY509" s="2" t="s">
        <v>187</v>
      </c>
      <c r="AZ509" s="2">
        <v>2040</v>
      </c>
      <c r="BA509" s="2" t="str">
        <f>IF(sum!A502="SA",sum!B502,"*")</f>
        <v>*</v>
      </c>
      <c r="BB509" s="2"/>
      <c r="BC509" s="2" t="str">
        <f>IF(sum!A502="SA",sum!H502,"*")</f>
        <v>*</v>
      </c>
    </row>
    <row r="510" spans="2:55">
      <c r="B510" s="4" t="s">
        <v>186</v>
      </c>
      <c r="C510" s="4" t="s">
        <v>187</v>
      </c>
      <c r="D510" s="4">
        <v>2040</v>
      </c>
      <c r="J510" s="4" t="s">
        <v>186</v>
      </c>
      <c r="K510" s="4" t="s">
        <v>187</v>
      </c>
      <c r="L510" s="4">
        <v>2040</v>
      </c>
      <c r="M510" s="2" t="str">
        <f>IF(sum!A503="AT",sum!B503,"*")</f>
        <v>*</v>
      </c>
      <c r="N510" s="2"/>
      <c r="O510" s="2" t="str">
        <f>IF(sum!A503="AT",sum!H503,"*")</f>
        <v>*</v>
      </c>
      <c r="R510" s="4" t="s">
        <v>186</v>
      </c>
      <c r="S510" s="4" t="s">
        <v>187</v>
      </c>
      <c r="T510" s="4">
        <v>2040</v>
      </c>
      <c r="U510" s="2" t="str">
        <f>IF(sum!A503="BC",sum!B503,"*")</f>
        <v>*</v>
      </c>
      <c r="V510" s="2"/>
      <c r="W510" s="2" t="str">
        <f>IF(sum!A503="BC",sum!H503,"*")</f>
        <v>*</v>
      </c>
      <c r="Z510" s="4" t="s">
        <v>186</v>
      </c>
      <c r="AA510" s="4" t="s">
        <v>187</v>
      </c>
      <c r="AB510" s="4">
        <v>2040</v>
      </c>
      <c r="AC510" s="2" t="str">
        <f>IF(sum!A503="MA",sum!B503,"*")</f>
        <v>*</v>
      </c>
      <c r="AD510" s="2"/>
      <c r="AE510" s="2" t="str">
        <f>IF(sum!A503="MA",sum!H503,"*")</f>
        <v>*</v>
      </c>
      <c r="AH510" s="4" t="s">
        <v>186</v>
      </c>
      <c r="AI510" s="4" t="s">
        <v>187</v>
      </c>
      <c r="AJ510" s="4">
        <v>2040</v>
      </c>
      <c r="AK510" s="2" t="str">
        <f>IF(sum!A503="ON",sum!B503,"*")</f>
        <v>R_ES-SH-AP_ELC1</v>
      </c>
      <c r="AL510" s="2"/>
      <c r="AM510" s="2">
        <f>IF(sum!A503="ON",sum!H503,"*")</f>
        <v>1.01315986896227</v>
      </c>
      <c r="AP510" s="2" t="s">
        <v>186</v>
      </c>
      <c r="AQ510" s="2" t="s">
        <v>187</v>
      </c>
      <c r="AR510" s="2">
        <v>2040</v>
      </c>
      <c r="AS510" s="2" t="str">
        <f>IF(sum!A503="QU",sum!B503,"*")</f>
        <v>*</v>
      </c>
      <c r="AT510" s="2"/>
      <c r="AU510" s="2" t="str">
        <f>IF(sum!A503="QU",sum!H503,"*")</f>
        <v>*</v>
      </c>
      <c r="AX510" s="4" t="s">
        <v>186</v>
      </c>
      <c r="AY510" s="4" t="s">
        <v>187</v>
      </c>
      <c r="AZ510" s="4">
        <v>2040</v>
      </c>
      <c r="BA510" s="2" t="str">
        <f>IF(sum!A503="SA",sum!B503,"*")</f>
        <v>*</v>
      </c>
      <c r="BB510" s="2"/>
      <c r="BC510" s="2" t="str">
        <f>IF(sum!A503="SA",sum!H503,"*")</f>
        <v>*</v>
      </c>
    </row>
    <row r="511" spans="2:55">
      <c r="B511" s="2" t="s">
        <v>186</v>
      </c>
      <c r="C511" s="2" t="s">
        <v>187</v>
      </c>
      <c r="D511" s="2">
        <v>2040</v>
      </c>
      <c r="J511" s="2" t="s">
        <v>186</v>
      </c>
      <c r="K511" s="2" t="s">
        <v>187</v>
      </c>
      <c r="L511" s="2">
        <v>2040</v>
      </c>
      <c r="M511" s="2" t="str">
        <f>IF(sum!A504="AT",sum!B504,"*")</f>
        <v>*</v>
      </c>
      <c r="N511" s="2"/>
      <c r="O511" s="2" t="str">
        <f>IF(sum!A504="AT",sum!H504,"*")</f>
        <v>*</v>
      </c>
      <c r="R511" s="2" t="s">
        <v>186</v>
      </c>
      <c r="S511" s="2" t="s">
        <v>187</v>
      </c>
      <c r="T511" s="2">
        <v>2040</v>
      </c>
      <c r="U511" s="2" t="str">
        <f>IF(sum!A504="BC",sum!B504,"*")</f>
        <v>*</v>
      </c>
      <c r="V511" s="2"/>
      <c r="W511" s="2" t="str">
        <f>IF(sum!A504="BC",sum!H504,"*")</f>
        <v>*</v>
      </c>
      <c r="Z511" s="2" t="s">
        <v>186</v>
      </c>
      <c r="AA511" s="2" t="s">
        <v>187</v>
      </c>
      <c r="AB511" s="2">
        <v>2040</v>
      </c>
      <c r="AC511" s="2" t="str">
        <f>IF(sum!A504="MA",sum!B504,"*")</f>
        <v>*</v>
      </c>
      <c r="AD511" s="2"/>
      <c r="AE511" s="2" t="str">
        <f>IF(sum!A504="MA",sum!H504,"*")</f>
        <v>*</v>
      </c>
      <c r="AH511" s="2" t="s">
        <v>186</v>
      </c>
      <c r="AI511" s="2" t="s">
        <v>187</v>
      </c>
      <c r="AJ511" s="2">
        <v>2040</v>
      </c>
      <c r="AK511" s="2" t="str">
        <f>IF(sum!A504="ON",sum!B504,"*")</f>
        <v>R_ES-SH-AP_HET1</v>
      </c>
      <c r="AL511" s="2"/>
      <c r="AM511" s="2">
        <f>IF(sum!A504="ON",sum!H504,"*")</f>
        <v>0</v>
      </c>
      <c r="AP511" s="4" t="s">
        <v>186</v>
      </c>
      <c r="AQ511" s="4" t="s">
        <v>187</v>
      </c>
      <c r="AR511" s="4">
        <v>2040</v>
      </c>
      <c r="AS511" s="2" t="str">
        <f>IF(sum!A504="QU",sum!B504,"*")</f>
        <v>*</v>
      </c>
      <c r="AT511" s="2"/>
      <c r="AU511" s="2" t="str">
        <f>IF(sum!A504="QU",sum!H504,"*")</f>
        <v>*</v>
      </c>
      <c r="AX511" s="2" t="s">
        <v>186</v>
      </c>
      <c r="AY511" s="2" t="s">
        <v>187</v>
      </c>
      <c r="AZ511" s="2">
        <v>2040</v>
      </c>
      <c r="BA511" s="2" t="str">
        <f>IF(sum!A504="SA",sum!B504,"*")</f>
        <v>*</v>
      </c>
      <c r="BB511" s="2"/>
      <c r="BC511" s="2" t="str">
        <f>IF(sum!A504="SA",sum!H504,"*")</f>
        <v>*</v>
      </c>
    </row>
    <row r="512" spans="2:55">
      <c r="B512" s="2" t="s">
        <v>186</v>
      </c>
      <c r="C512" s="2" t="s">
        <v>187</v>
      </c>
      <c r="D512" s="2">
        <v>2040</v>
      </c>
      <c r="J512" s="2" t="s">
        <v>186</v>
      </c>
      <c r="K512" s="2" t="s">
        <v>187</v>
      </c>
      <c r="L512" s="2">
        <v>2040</v>
      </c>
      <c r="M512" s="2" t="str">
        <f>IF(sum!A505="AT",sum!B505,"*")</f>
        <v>*</v>
      </c>
      <c r="N512" s="2"/>
      <c r="O512" s="2" t="str">
        <f>IF(sum!A505="AT",sum!H505,"*")</f>
        <v>*</v>
      </c>
      <c r="R512" s="2" t="s">
        <v>186</v>
      </c>
      <c r="S512" s="2" t="s">
        <v>187</v>
      </c>
      <c r="T512" s="2">
        <v>2040</v>
      </c>
      <c r="U512" s="2" t="str">
        <f>IF(sum!A505="BC",sum!B505,"*")</f>
        <v>*</v>
      </c>
      <c r="V512" s="2"/>
      <c r="W512" s="2" t="str">
        <f>IF(sum!A505="BC",sum!H505,"*")</f>
        <v>*</v>
      </c>
      <c r="Z512" s="2" t="s">
        <v>186</v>
      </c>
      <c r="AA512" s="2" t="s">
        <v>187</v>
      </c>
      <c r="AB512" s="2">
        <v>2040</v>
      </c>
      <c r="AC512" s="2" t="str">
        <f>IF(sum!A505="MA",sum!B505,"*")</f>
        <v>*</v>
      </c>
      <c r="AD512" s="2"/>
      <c r="AE512" s="2" t="str">
        <f>IF(sum!A505="MA",sum!H505,"*")</f>
        <v>*</v>
      </c>
      <c r="AH512" s="2" t="s">
        <v>186</v>
      </c>
      <c r="AI512" s="2" t="s">
        <v>187</v>
      </c>
      <c r="AJ512" s="2">
        <v>2040</v>
      </c>
      <c r="AK512" s="2" t="str">
        <f>IF(sum!A505="ON",sum!B505,"*")</f>
        <v>R_ES-SH-MOB_ELC1</v>
      </c>
      <c r="AL512" s="2"/>
      <c r="AM512" s="2">
        <f>IF(sum!A505="ON",sum!H505,"*")</f>
        <v>0</v>
      </c>
      <c r="AP512" s="2" t="s">
        <v>186</v>
      </c>
      <c r="AQ512" s="2" t="s">
        <v>187</v>
      </c>
      <c r="AR512" s="2">
        <v>2040</v>
      </c>
      <c r="AS512" s="2" t="str">
        <f>IF(sum!A505="QU",sum!B505,"*")</f>
        <v>*</v>
      </c>
      <c r="AT512" s="2"/>
      <c r="AU512" s="2" t="str">
        <f>IF(sum!A505="QU",sum!H505,"*")</f>
        <v>*</v>
      </c>
      <c r="AX512" s="2" t="s">
        <v>186</v>
      </c>
      <c r="AY512" s="2" t="s">
        <v>187</v>
      </c>
      <c r="AZ512" s="2">
        <v>2040</v>
      </c>
      <c r="BA512" s="2" t="str">
        <f>IF(sum!A505="SA",sum!B505,"*")</f>
        <v>*</v>
      </c>
      <c r="BB512" s="2"/>
      <c r="BC512" s="2" t="str">
        <f>IF(sum!A505="SA",sum!H505,"*")</f>
        <v>*</v>
      </c>
    </row>
    <row r="513" spans="2:55">
      <c r="B513" s="4" t="s">
        <v>186</v>
      </c>
      <c r="C513" s="4" t="s">
        <v>187</v>
      </c>
      <c r="D513" s="4">
        <v>2040</v>
      </c>
      <c r="J513" s="4" t="s">
        <v>186</v>
      </c>
      <c r="K513" s="4" t="s">
        <v>187</v>
      </c>
      <c r="L513" s="4">
        <v>2040</v>
      </c>
      <c r="M513" s="2" t="str">
        <f>IF(sum!A506="AT",sum!B506,"*")</f>
        <v>*</v>
      </c>
      <c r="N513" s="2"/>
      <c r="O513" s="2" t="str">
        <f>IF(sum!A506="AT",sum!H506,"*")</f>
        <v>*</v>
      </c>
      <c r="R513" s="4" t="s">
        <v>186</v>
      </c>
      <c r="S513" s="4" t="s">
        <v>187</v>
      </c>
      <c r="T513" s="4">
        <v>2040</v>
      </c>
      <c r="U513" s="2" t="str">
        <f>IF(sum!A506="BC",sum!B506,"*")</f>
        <v>*</v>
      </c>
      <c r="V513" s="2"/>
      <c r="W513" s="2" t="str">
        <f>IF(sum!A506="BC",sum!H506,"*")</f>
        <v>*</v>
      </c>
      <c r="Z513" s="4" t="s">
        <v>186</v>
      </c>
      <c r="AA513" s="4" t="s">
        <v>187</v>
      </c>
      <c r="AB513" s="4">
        <v>2040</v>
      </c>
      <c r="AC513" s="2" t="str">
        <f>IF(sum!A506="MA",sum!B506,"*")</f>
        <v>*</v>
      </c>
      <c r="AD513" s="2"/>
      <c r="AE513" s="2" t="str">
        <f>IF(sum!A506="MA",sum!H506,"*")</f>
        <v>*</v>
      </c>
      <c r="AH513" s="4" t="s">
        <v>186</v>
      </c>
      <c r="AI513" s="4" t="s">
        <v>187</v>
      </c>
      <c r="AJ513" s="4">
        <v>2040</v>
      </c>
      <c r="AK513" s="2" t="str">
        <f>IF(sum!A506="ON",sum!B506,"*")</f>
        <v>R_ES-SH-MOB_GAS_HE1</v>
      </c>
      <c r="AL513" s="2"/>
      <c r="AM513" s="2">
        <f>IF(sum!A506="ON",sum!H506,"*")</f>
        <v>0</v>
      </c>
      <c r="AP513" s="4" t="s">
        <v>186</v>
      </c>
      <c r="AQ513" s="4" t="s">
        <v>187</v>
      </c>
      <c r="AR513" s="4">
        <v>2040</v>
      </c>
      <c r="AS513" s="2" t="str">
        <f>IF(sum!A506="QU",sum!B506,"*")</f>
        <v>*</v>
      </c>
      <c r="AT513" s="2"/>
      <c r="AU513" s="2" t="str">
        <f>IF(sum!A506="QU",sum!H506,"*")</f>
        <v>*</v>
      </c>
      <c r="AX513" s="4" t="s">
        <v>186</v>
      </c>
      <c r="AY513" s="4" t="s">
        <v>187</v>
      </c>
      <c r="AZ513" s="4">
        <v>2040</v>
      </c>
      <c r="BA513" s="2" t="str">
        <f>IF(sum!A506="SA",sum!B506,"*")</f>
        <v>*</v>
      </c>
      <c r="BB513" s="2"/>
      <c r="BC513" s="2" t="str">
        <f>IF(sum!A506="SA",sum!H506,"*")</f>
        <v>*</v>
      </c>
    </row>
    <row r="514" spans="2:55">
      <c r="B514" s="2" t="s">
        <v>186</v>
      </c>
      <c r="C514" s="2" t="s">
        <v>187</v>
      </c>
      <c r="D514" s="2">
        <v>2040</v>
      </c>
      <c r="J514" s="2" t="s">
        <v>186</v>
      </c>
      <c r="K514" s="2" t="s">
        <v>187</v>
      </c>
      <c r="L514" s="2">
        <v>2040</v>
      </c>
      <c r="M514" s="2" t="str">
        <f>IF(sum!A507="AT",sum!B507,"*")</f>
        <v>*</v>
      </c>
      <c r="N514" s="2"/>
      <c r="O514" s="2" t="str">
        <f>IF(sum!A507="AT",sum!H507,"*")</f>
        <v>*</v>
      </c>
      <c r="R514" s="2" t="s">
        <v>186</v>
      </c>
      <c r="S514" s="2" t="s">
        <v>187</v>
      </c>
      <c r="T514" s="2">
        <v>2040</v>
      </c>
      <c r="U514" s="2" t="str">
        <f>IF(sum!A507="BC",sum!B507,"*")</f>
        <v>*</v>
      </c>
      <c r="V514" s="2"/>
      <c r="W514" s="2" t="str">
        <f>IF(sum!A507="BC",sum!H507,"*")</f>
        <v>*</v>
      </c>
      <c r="Z514" s="2" t="s">
        <v>186</v>
      </c>
      <c r="AA514" s="2" t="s">
        <v>187</v>
      </c>
      <c r="AB514" s="2">
        <v>2040</v>
      </c>
      <c r="AC514" s="2" t="str">
        <f>IF(sum!A507="MA",sum!B507,"*")</f>
        <v>*</v>
      </c>
      <c r="AD514" s="2"/>
      <c r="AE514" s="2" t="str">
        <f>IF(sum!A507="MA",sum!H507,"*")</f>
        <v>*</v>
      </c>
      <c r="AH514" s="2" t="s">
        <v>186</v>
      </c>
      <c r="AI514" s="2" t="s">
        <v>187</v>
      </c>
      <c r="AJ514" s="2">
        <v>2040</v>
      </c>
      <c r="AK514" s="2" t="str">
        <f>IF(sum!A507="ON",sum!B507,"*")</f>
        <v>R_ES-SH-MOB_HET1</v>
      </c>
      <c r="AL514" s="2"/>
      <c r="AM514" s="2">
        <f>IF(sum!A507="ON",sum!H507,"*")</f>
        <v>0</v>
      </c>
      <c r="AP514" s="2" t="s">
        <v>186</v>
      </c>
      <c r="AQ514" s="2" t="s">
        <v>187</v>
      </c>
      <c r="AR514" s="2">
        <v>2040</v>
      </c>
      <c r="AS514" s="2" t="str">
        <f>IF(sum!A507="QU",sum!B507,"*")</f>
        <v>*</v>
      </c>
      <c r="AT514" s="2"/>
      <c r="AU514" s="2" t="str">
        <f>IF(sum!A507="QU",sum!H507,"*")</f>
        <v>*</v>
      </c>
      <c r="AX514" s="2" t="s">
        <v>186</v>
      </c>
      <c r="AY514" s="2" t="s">
        <v>187</v>
      </c>
      <c r="AZ514" s="2">
        <v>2040</v>
      </c>
      <c r="BA514" s="2" t="str">
        <f>IF(sum!A507="SA",sum!B507,"*")</f>
        <v>*</v>
      </c>
      <c r="BB514" s="2"/>
      <c r="BC514" s="2" t="str">
        <f>IF(sum!A507="SA",sum!H507,"*")</f>
        <v>*</v>
      </c>
    </row>
    <row r="515" spans="2:55">
      <c r="B515" s="2" t="s">
        <v>186</v>
      </c>
      <c r="C515" s="2" t="s">
        <v>187</v>
      </c>
      <c r="D515" s="2">
        <v>2040</v>
      </c>
      <c r="J515" s="2" t="s">
        <v>186</v>
      </c>
      <c r="K515" s="2" t="s">
        <v>187</v>
      </c>
      <c r="L515" s="2">
        <v>2040</v>
      </c>
      <c r="M515" s="2" t="str">
        <f>IF(sum!A508="AT",sum!B508,"*")</f>
        <v>*</v>
      </c>
      <c r="N515" s="2"/>
      <c r="O515" s="2" t="str">
        <f>IF(sum!A508="AT",sum!H508,"*")</f>
        <v>*</v>
      </c>
      <c r="R515" s="2" t="s">
        <v>186</v>
      </c>
      <c r="S515" s="2" t="s">
        <v>187</v>
      </c>
      <c r="T515" s="2">
        <v>2040</v>
      </c>
      <c r="U515" s="2" t="str">
        <f>IF(sum!A508="BC",sum!B508,"*")</f>
        <v>*</v>
      </c>
      <c r="V515" s="2"/>
      <c r="W515" s="2" t="str">
        <f>IF(sum!A508="BC",sum!H508,"*")</f>
        <v>*</v>
      </c>
      <c r="Z515" s="2" t="s">
        <v>186</v>
      </c>
      <c r="AA515" s="2" t="s">
        <v>187</v>
      </c>
      <c r="AB515" s="2">
        <v>2040</v>
      </c>
      <c r="AC515" s="2" t="str">
        <f>IF(sum!A508="MA",sum!B508,"*")</f>
        <v>*</v>
      </c>
      <c r="AD515" s="2"/>
      <c r="AE515" s="2" t="str">
        <f>IF(sum!A508="MA",sum!H508,"*")</f>
        <v>*</v>
      </c>
      <c r="AH515" s="2" t="s">
        <v>186</v>
      </c>
      <c r="AI515" s="2" t="s">
        <v>187</v>
      </c>
      <c r="AJ515" s="2">
        <v>2040</v>
      </c>
      <c r="AK515" s="2" t="str">
        <f>IF(sum!A508="ON",sum!B508,"*")</f>
        <v>R_ES-SH-SA_ELC1</v>
      </c>
      <c r="AL515" s="2"/>
      <c r="AM515" s="2">
        <f>IF(sum!A508="ON",sum!H508,"*")</f>
        <v>0.84138700654375</v>
      </c>
      <c r="AP515" s="4" t="s">
        <v>186</v>
      </c>
      <c r="AQ515" s="4" t="s">
        <v>187</v>
      </c>
      <c r="AR515" s="4">
        <v>2040</v>
      </c>
      <c r="AS515" s="2" t="str">
        <f>IF(sum!A508="QU",sum!B508,"*")</f>
        <v>*</v>
      </c>
      <c r="AT515" s="2"/>
      <c r="AU515" s="2" t="str">
        <f>IF(sum!A508="QU",sum!H508,"*")</f>
        <v>*</v>
      </c>
      <c r="AX515" s="2" t="s">
        <v>186</v>
      </c>
      <c r="AY515" s="2" t="s">
        <v>187</v>
      </c>
      <c r="AZ515" s="2">
        <v>2040</v>
      </c>
      <c r="BA515" s="2" t="str">
        <f>IF(sum!A508="SA",sum!B508,"*")</f>
        <v>*</v>
      </c>
      <c r="BB515" s="2"/>
      <c r="BC515" s="2" t="str">
        <f>IF(sum!A508="SA",sum!H508,"*")</f>
        <v>*</v>
      </c>
    </row>
    <row r="516" spans="2:55">
      <c r="B516" s="4" t="s">
        <v>186</v>
      </c>
      <c r="C516" s="4" t="s">
        <v>187</v>
      </c>
      <c r="D516" s="4">
        <v>2040</v>
      </c>
      <c r="J516" s="4" t="s">
        <v>186</v>
      </c>
      <c r="K516" s="4" t="s">
        <v>187</v>
      </c>
      <c r="L516" s="4">
        <v>2040</v>
      </c>
      <c r="M516" s="2" t="str">
        <f>IF(sum!A509="AT",sum!B509,"*")</f>
        <v>*</v>
      </c>
      <c r="N516" s="2"/>
      <c r="O516" s="2" t="str">
        <f>IF(sum!A509="AT",sum!H509,"*")</f>
        <v>*</v>
      </c>
      <c r="R516" s="4" t="s">
        <v>186</v>
      </c>
      <c r="S516" s="4" t="s">
        <v>187</v>
      </c>
      <c r="T516" s="4">
        <v>2040</v>
      </c>
      <c r="U516" s="2" t="str">
        <f>IF(sum!A509="BC",sum!B509,"*")</f>
        <v>*</v>
      </c>
      <c r="V516" s="2"/>
      <c r="W516" s="2" t="str">
        <f>IF(sum!A509="BC",sum!H509,"*")</f>
        <v>*</v>
      </c>
      <c r="Z516" s="4" t="s">
        <v>186</v>
      </c>
      <c r="AA516" s="4" t="s">
        <v>187</v>
      </c>
      <c r="AB516" s="4">
        <v>2040</v>
      </c>
      <c r="AC516" s="2" t="str">
        <f>IF(sum!A509="MA",sum!B509,"*")</f>
        <v>*</v>
      </c>
      <c r="AD516" s="2"/>
      <c r="AE516" s="2" t="str">
        <f>IF(sum!A509="MA",sum!H509,"*")</f>
        <v>*</v>
      </c>
      <c r="AH516" s="4" t="s">
        <v>186</v>
      </c>
      <c r="AI516" s="4" t="s">
        <v>187</v>
      </c>
      <c r="AJ516" s="4">
        <v>2040</v>
      </c>
      <c r="AK516" s="2" t="str">
        <f>IF(sum!A509="ON",sum!B509,"*")</f>
        <v>R_ES-SH-SA_HET1</v>
      </c>
      <c r="AL516" s="2"/>
      <c r="AM516" s="2">
        <f>IF(sum!A509="ON",sum!H509,"*")</f>
        <v>0</v>
      </c>
      <c r="AP516" s="2" t="s">
        <v>186</v>
      </c>
      <c r="AQ516" s="2" t="s">
        <v>187</v>
      </c>
      <c r="AR516" s="2">
        <v>2040</v>
      </c>
      <c r="AS516" s="2" t="str">
        <f>IF(sum!A509="QU",sum!B509,"*")</f>
        <v>*</v>
      </c>
      <c r="AT516" s="2"/>
      <c r="AU516" s="2" t="str">
        <f>IF(sum!A509="QU",sum!H509,"*")</f>
        <v>*</v>
      </c>
      <c r="AX516" s="4" t="s">
        <v>186</v>
      </c>
      <c r="AY516" s="4" t="s">
        <v>187</v>
      </c>
      <c r="AZ516" s="4">
        <v>2040</v>
      </c>
      <c r="BA516" s="2" t="str">
        <f>IF(sum!A509="SA",sum!B509,"*")</f>
        <v>*</v>
      </c>
      <c r="BB516" s="2"/>
      <c r="BC516" s="2" t="str">
        <f>IF(sum!A509="SA",sum!H509,"*")</f>
        <v>*</v>
      </c>
    </row>
    <row r="517" spans="2:55">
      <c r="B517" s="2" t="s">
        <v>186</v>
      </c>
      <c r="C517" s="2" t="s">
        <v>187</v>
      </c>
      <c r="D517" s="2">
        <v>2040</v>
      </c>
      <c r="J517" s="2" t="s">
        <v>186</v>
      </c>
      <c r="K517" s="2" t="s">
        <v>187</v>
      </c>
      <c r="L517" s="2">
        <v>2040</v>
      </c>
      <c r="M517" s="2" t="str">
        <f>IF(sum!A510="AT",sum!B510,"*")</f>
        <v>*</v>
      </c>
      <c r="N517" s="2"/>
      <c r="O517" s="2" t="str">
        <f>IF(sum!A510="AT",sum!H510,"*")</f>
        <v>*</v>
      </c>
      <c r="R517" s="2" t="s">
        <v>186</v>
      </c>
      <c r="S517" s="2" t="s">
        <v>187</v>
      </c>
      <c r="T517" s="2">
        <v>2040</v>
      </c>
      <c r="U517" s="2" t="str">
        <f>IF(sum!A510="BC",sum!B510,"*")</f>
        <v>*</v>
      </c>
      <c r="V517" s="2"/>
      <c r="W517" s="2" t="str">
        <f>IF(sum!A510="BC",sum!H510,"*")</f>
        <v>*</v>
      </c>
      <c r="Z517" s="2" t="s">
        <v>186</v>
      </c>
      <c r="AA517" s="2" t="s">
        <v>187</v>
      </c>
      <c r="AB517" s="2">
        <v>2040</v>
      </c>
      <c r="AC517" s="2" t="str">
        <f>IF(sum!A510="MA",sum!B510,"*")</f>
        <v>*</v>
      </c>
      <c r="AD517" s="2"/>
      <c r="AE517" s="2" t="str">
        <f>IF(sum!A510="MA",sum!H510,"*")</f>
        <v>*</v>
      </c>
      <c r="AH517" s="2" t="s">
        <v>186</v>
      </c>
      <c r="AI517" s="2" t="s">
        <v>187</v>
      </c>
      <c r="AJ517" s="2">
        <v>2040</v>
      </c>
      <c r="AK517" s="2" t="str">
        <f>IF(sum!A510="ON",sum!B510,"*")</f>
        <v>R_ES-SH-SA_OIL_HE1</v>
      </c>
      <c r="AL517" s="2"/>
      <c r="AM517" s="2">
        <f>IF(sum!A510="ON",sum!H510,"*")</f>
        <v>0</v>
      </c>
      <c r="AP517" s="4" t="s">
        <v>186</v>
      </c>
      <c r="AQ517" s="4" t="s">
        <v>187</v>
      </c>
      <c r="AR517" s="4">
        <v>2040</v>
      </c>
      <c r="AS517" s="2" t="str">
        <f>IF(sum!A510="QU",sum!B510,"*")</f>
        <v>*</v>
      </c>
      <c r="AT517" s="2"/>
      <c r="AU517" s="2" t="str">
        <f>IF(sum!A510="QU",sum!H510,"*")</f>
        <v>*</v>
      </c>
      <c r="AX517" s="2" t="s">
        <v>186</v>
      </c>
      <c r="AY517" s="2" t="s">
        <v>187</v>
      </c>
      <c r="AZ517" s="2">
        <v>2040</v>
      </c>
      <c r="BA517" s="2" t="str">
        <f>IF(sum!A510="SA",sum!B510,"*")</f>
        <v>*</v>
      </c>
      <c r="BB517" s="2"/>
      <c r="BC517" s="2" t="str">
        <f>IF(sum!A510="SA",sum!H510,"*")</f>
        <v>*</v>
      </c>
    </row>
    <row r="518" spans="2:55">
      <c r="B518" s="2" t="s">
        <v>186</v>
      </c>
      <c r="C518" s="2" t="s">
        <v>187</v>
      </c>
      <c r="D518" s="2">
        <v>2040</v>
      </c>
      <c r="J518" s="2" t="s">
        <v>186</v>
      </c>
      <c r="K518" s="2" t="s">
        <v>187</v>
      </c>
      <c r="L518" s="2">
        <v>2040</v>
      </c>
      <c r="M518" s="2" t="str">
        <f>IF(sum!A511="AT",sum!B511,"*")</f>
        <v>*</v>
      </c>
      <c r="N518" s="2"/>
      <c r="O518" s="2" t="str">
        <f>IF(sum!A511="AT",sum!H511,"*")</f>
        <v>*</v>
      </c>
      <c r="R518" s="2" t="s">
        <v>186</v>
      </c>
      <c r="S518" s="2" t="s">
        <v>187</v>
      </c>
      <c r="T518" s="2">
        <v>2040</v>
      </c>
      <c r="U518" s="2" t="str">
        <f>IF(sum!A511="BC",sum!B511,"*")</f>
        <v>*</v>
      </c>
      <c r="V518" s="2"/>
      <c r="W518" s="2" t="str">
        <f>IF(sum!A511="BC",sum!H511,"*")</f>
        <v>*</v>
      </c>
      <c r="Z518" s="2" t="s">
        <v>186</v>
      </c>
      <c r="AA518" s="2" t="s">
        <v>187</v>
      </c>
      <c r="AB518" s="2">
        <v>2040</v>
      </c>
      <c r="AC518" s="2" t="str">
        <f>IF(sum!A511="MA",sum!B511,"*")</f>
        <v>*</v>
      </c>
      <c r="AD518" s="2"/>
      <c r="AE518" s="2" t="str">
        <f>IF(sum!A511="MA",sum!H511,"*")</f>
        <v>*</v>
      </c>
      <c r="AH518" s="2" t="s">
        <v>186</v>
      </c>
      <c r="AI518" s="2" t="s">
        <v>187</v>
      </c>
      <c r="AJ518" s="2">
        <v>2040</v>
      </c>
      <c r="AK518" s="2" t="str">
        <f>IF(sum!A511="ON",sum!B511,"*")</f>
        <v>R_ES-SH-SD_COAPRO1</v>
      </c>
      <c r="AL518" s="2"/>
      <c r="AM518" s="2">
        <f>IF(sum!A511="ON",sum!H511,"*")</f>
        <v>0.0485319387614017</v>
      </c>
      <c r="AP518" s="2" t="s">
        <v>186</v>
      </c>
      <c r="AQ518" s="2" t="s">
        <v>187</v>
      </c>
      <c r="AR518" s="2">
        <v>2040</v>
      </c>
      <c r="AS518" s="2" t="str">
        <f>IF(sum!A511="QU",sum!B511,"*")</f>
        <v>*</v>
      </c>
      <c r="AT518" s="2"/>
      <c r="AU518" s="2" t="str">
        <f>IF(sum!A511="QU",sum!H511,"*")</f>
        <v>*</v>
      </c>
      <c r="AX518" s="2" t="s">
        <v>186</v>
      </c>
      <c r="AY518" s="2" t="s">
        <v>187</v>
      </c>
      <c r="AZ518" s="2">
        <v>2040</v>
      </c>
      <c r="BA518" s="2" t="str">
        <f>IF(sum!A511="SA",sum!B511,"*")</f>
        <v>*</v>
      </c>
      <c r="BB518" s="2"/>
      <c r="BC518" s="2" t="str">
        <f>IF(sum!A511="SA",sum!H511,"*")</f>
        <v>*</v>
      </c>
    </row>
    <row r="519" spans="2:55">
      <c r="B519" s="4" t="s">
        <v>186</v>
      </c>
      <c r="C519" s="4" t="s">
        <v>187</v>
      </c>
      <c r="D519" s="4">
        <v>2040</v>
      </c>
      <c r="J519" s="4" t="s">
        <v>186</v>
      </c>
      <c r="K519" s="4" t="s">
        <v>187</v>
      </c>
      <c r="L519" s="4">
        <v>2040</v>
      </c>
      <c r="M519" s="2" t="str">
        <f>IF(sum!A512="AT",sum!B512,"*")</f>
        <v>*</v>
      </c>
      <c r="N519" s="2"/>
      <c r="O519" s="2" t="str">
        <f>IF(sum!A512="AT",sum!H512,"*")</f>
        <v>*</v>
      </c>
      <c r="R519" s="4" t="s">
        <v>186</v>
      </c>
      <c r="S519" s="4" t="s">
        <v>187</v>
      </c>
      <c r="T519" s="4">
        <v>2040</v>
      </c>
      <c r="U519" s="2" t="str">
        <f>IF(sum!A512="BC",sum!B512,"*")</f>
        <v>*</v>
      </c>
      <c r="V519" s="2"/>
      <c r="W519" s="2" t="str">
        <f>IF(sum!A512="BC",sum!H512,"*")</f>
        <v>*</v>
      </c>
      <c r="Z519" s="4" t="s">
        <v>186</v>
      </c>
      <c r="AA519" s="4" t="s">
        <v>187</v>
      </c>
      <c r="AB519" s="4">
        <v>2040</v>
      </c>
      <c r="AC519" s="2" t="str">
        <f>IF(sum!A512="MA",sum!B512,"*")</f>
        <v>*</v>
      </c>
      <c r="AD519" s="2"/>
      <c r="AE519" s="2" t="str">
        <f>IF(sum!A512="MA",sum!H512,"*")</f>
        <v>*</v>
      </c>
      <c r="AH519" s="4" t="s">
        <v>186</v>
      </c>
      <c r="AI519" s="4" t="s">
        <v>187</v>
      </c>
      <c r="AJ519" s="4">
        <v>2040</v>
      </c>
      <c r="AK519" s="2" t="str">
        <f>IF(sum!A512="ON",sum!B512,"*")</f>
        <v>R_ES-SH-SD_ELC1</v>
      </c>
      <c r="AL519" s="2"/>
      <c r="AM519" s="2">
        <f>IF(sum!A512="ON",sum!H512,"*")</f>
        <v>0.0241647890175633</v>
      </c>
      <c r="AP519" s="4" t="s">
        <v>186</v>
      </c>
      <c r="AQ519" s="4" t="s">
        <v>187</v>
      </c>
      <c r="AR519" s="4">
        <v>2040</v>
      </c>
      <c r="AS519" s="2" t="str">
        <f>IF(sum!A512="QU",sum!B512,"*")</f>
        <v>*</v>
      </c>
      <c r="AT519" s="2"/>
      <c r="AU519" s="2" t="str">
        <f>IF(sum!A512="QU",sum!H512,"*")</f>
        <v>*</v>
      </c>
      <c r="AX519" s="4" t="s">
        <v>186</v>
      </c>
      <c r="AY519" s="4" t="s">
        <v>187</v>
      </c>
      <c r="AZ519" s="4">
        <v>2040</v>
      </c>
      <c r="BA519" s="2" t="str">
        <f>IF(sum!A512="SA",sum!B512,"*")</f>
        <v>*</v>
      </c>
      <c r="BB519" s="2"/>
      <c r="BC519" s="2" t="str">
        <f>IF(sum!A512="SA",sum!H512,"*")</f>
        <v>*</v>
      </c>
    </row>
    <row r="520" spans="2:55">
      <c r="B520" s="2" t="s">
        <v>186</v>
      </c>
      <c r="C520" s="2" t="s">
        <v>187</v>
      </c>
      <c r="D520" s="2">
        <v>2040</v>
      </c>
      <c r="J520" s="2" t="s">
        <v>186</v>
      </c>
      <c r="K520" s="2" t="s">
        <v>187</v>
      </c>
      <c r="L520" s="2">
        <v>2040</v>
      </c>
      <c r="M520" s="2" t="str">
        <f>IF(sum!A513="AT",sum!B513,"*")</f>
        <v>*</v>
      </c>
      <c r="N520" s="2"/>
      <c r="O520" s="2" t="str">
        <f>IF(sum!A513="AT",sum!H513,"*")</f>
        <v>*</v>
      </c>
      <c r="R520" s="2" t="s">
        <v>186</v>
      </c>
      <c r="S520" s="2" t="s">
        <v>187</v>
      </c>
      <c r="T520" s="2">
        <v>2040</v>
      </c>
      <c r="U520" s="2" t="str">
        <f>IF(sum!A513="BC",sum!B513,"*")</f>
        <v>*</v>
      </c>
      <c r="V520" s="2"/>
      <c r="W520" s="2" t="str">
        <f>IF(sum!A513="BC",sum!H513,"*")</f>
        <v>*</v>
      </c>
      <c r="Z520" s="2" t="s">
        <v>186</v>
      </c>
      <c r="AA520" s="2" t="s">
        <v>187</v>
      </c>
      <c r="AB520" s="2">
        <v>2040</v>
      </c>
      <c r="AC520" s="2" t="str">
        <f>IF(sum!A513="MA",sum!B513,"*")</f>
        <v>*</v>
      </c>
      <c r="AD520" s="2"/>
      <c r="AE520" s="2" t="str">
        <f>IF(sum!A513="MA",sum!H513,"*")</f>
        <v>*</v>
      </c>
      <c r="AH520" s="2" t="s">
        <v>186</v>
      </c>
      <c r="AI520" s="2" t="s">
        <v>187</v>
      </c>
      <c r="AJ520" s="2">
        <v>2040</v>
      </c>
      <c r="AK520" s="2" t="str">
        <f>IF(sum!A513="ON",sum!B513,"*")</f>
        <v>R_ES-SH-SD_GAS_HE1</v>
      </c>
      <c r="AL520" s="2"/>
      <c r="AM520" s="2">
        <f>IF(sum!A513="ON",sum!H513,"*")</f>
        <v>0</v>
      </c>
      <c r="AP520" s="2" t="s">
        <v>186</v>
      </c>
      <c r="AQ520" s="2" t="s">
        <v>187</v>
      </c>
      <c r="AR520" s="2">
        <v>2040</v>
      </c>
      <c r="AS520" s="2" t="str">
        <f>IF(sum!A513="QU",sum!B513,"*")</f>
        <v>*</v>
      </c>
      <c r="AT520" s="2"/>
      <c r="AU520" s="2" t="str">
        <f>IF(sum!A513="QU",sum!H513,"*")</f>
        <v>*</v>
      </c>
      <c r="AX520" s="2" t="s">
        <v>186</v>
      </c>
      <c r="AY520" s="2" t="s">
        <v>187</v>
      </c>
      <c r="AZ520" s="2">
        <v>2040</v>
      </c>
      <c r="BA520" s="2" t="str">
        <f>IF(sum!A513="SA",sum!B513,"*")</f>
        <v>*</v>
      </c>
      <c r="BB520" s="2"/>
      <c r="BC520" s="2" t="str">
        <f>IF(sum!A513="SA",sum!H513,"*")</f>
        <v>*</v>
      </c>
    </row>
    <row r="521" spans="2:55">
      <c r="B521" s="2" t="s">
        <v>186</v>
      </c>
      <c r="C521" s="2" t="s">
        <v>187</v>
      </c>
      <c r="D521" s="2">
        <v>2040</v>
      </c>
      <c r="J521" s="2" t="s">
        <v>186</v>
      </c>
      <c r="K521" s="2" t="s">
        <v>187</v>
      </c>
      <c r="L521" s="2">
        <v>2040</v>
      </c>
      <c r="M521" s="2" t="str">
        <f>IF(sum!A514="AT",sum!B514,"*")</f>
        <v>*</v>
      </c>
      <c r="N521" s="2"/>
      <c r="O521" s="2" t="str">
        <f>IF(sum!A514="AT",sum!H514,"*")</f>
        <v>*</v>
      </c>
      <c r="R521" s="2" t="s">
        <v>186</v>
      </c>
      <c r="S521" s="2" t="s">
        <v>187</v>
      </c>
      <c r="T521" s="2">
        <v>2040</v>
      </c>
      <c r="U521" s="2" t="str">
        <f>IF(sum!A514="BC",sum!B514,"*")</f>
        <v>*</v>
      </c>
      <c r="V521" s="2"/>
      <c r="W521" s="2" t="str">
        <f>IF(sum!A514="BC",sum!H514,"*")</f>
        <v>*</v>
      </c>
      <c r="Z521" s="2" t="s">
        <v>186</v>
      </c>
      <c r="AA521" s="2" t="s">
        <v>187</v>
      </c>
      <c r="AB521" s="2">
        <v>2040</v>
      </c>
      <c r="AC521" s="2" t="str">
        <f>IF(sum!A514="MA",sum!B514,"*")</f>
        <v>*</v>
      </c>
      <c r="AD521" s="2"/>
      <c r="AE521" s="2" t="str">
        <f>IF(sum!A514="MA",sum!H514,"*")</f>
        <v>*</v>
      </c>
      <c r="AH521" s="2" t="s">
        <v>186</v>
      </c>
      <c r="AI521" s="2" t="s">
        <v>187</v>
      </c>
      <c r="AJ521" s="2">
        <v>2040</v>
      </c>
      <c r="AK521" s="2" t="str">
        <f>IF(sum!A514="ON",sum!B514,"*")</f>
        <v>R_ES-SH-SD_HET1</v>
      </c>
      <c r="AL521" s="2"/>
      <c r="AM521" s="2">
        <f>IF(sum!A514="ON",sum!H514,"*")</f>
        <v>0</v>
      </c>
      <c r="AP521" s="4" t="s">
        <v>186</v>
      </c>
      <c r="AQ521" s="4" t="s">
        <v>187</v>
      </c>
      <c r="AR521" s="4">
        <v>2040</v>
      </c>
      <c r="AS521" s="2" t="str">
        <f>IF(sum!A514="QU",sum!B514,"*")</f>
        <v>*</v>
      </c>
      <c r="AT521" s="2"/>
      <c r="AU521" s="2" t="str">
        <f>IF(sum!A514="QU",sum!H514,"*")</f>
        <v>*</v>
      </c>
      <c r="AX521" s="2" t="s">
        <v>186</v>
      </c>
      <c r="AY521" s="2" t="s">
        <v>187</v>
      </c>
      <c r="AZ521" s="2">
        <v>2040</v>
      </c>
      <c r="BA521" s="2" t="str">
        <f>IF(sum!A514="SA",sum!B514,"*")</f>
        <v>*</v>
      </c>
      <c r="BB521" s="2"/>
      <c r="BC521" s="2" t="str">
        <f>IF(sum!A514="SA",sum!H514,"*")</f>
        <v>*</v>
      </c>
    </row>
    <row r="522" spans="2:55">
      <c r="B522" s="4" t="s">
        <v>186</v>
      </c>
      <c r="C522" s="4" t="s">
        <v>187</v>
      </c>
      <c r="D522" s="4">
        <v>2040</v>
      </c>
      <c r="J522" s="4" t="s">
        <v>186</v>
      </c>
      <c r="K522" s="4" t="s">
        <v>187</v>
      </c>
      <c r="L522" s="4">
        <v>2040</v>
      </c>
      <c r="M522" s="2" t="str">
        <f>IF(sum!A515="AT",sum!B515,"*")</f>
        <v>*</v>
      </c>
      <c r="N522" s="2"/>
      <c r="O522" s="2" t="str">
        <f>IF(sum!A515="AT",sum!H515,"*")</f>
        <v>*</v>
      </c>
      <c r="R522" s="4" t="s">
        <v>186</v>
      </c>
      <c r="S522" s="4" t="s">
        <v>187</v>
      </c>
      <c r="T522" s="4">
        <v>2040</v>
      </c>
      <c r="U522" s="2" t="str">
        <f>IF(sum!A515="BC",sum!B515,"*")</f>
        <v>*</v>
      </c>
      <c r="V522" s="2"/>
      <c r="W522" s="2" t="str">
        <f>IF(sum!A515="BC",sum!H515,"*")</f>
        <v>*</v>
      </c>
      <c r="Z522" s="4" t="s">
        <v>186</v>
      </c>
      <c r="AA522" s="4" t="s">
        <v>187</v>
      </c>
      <c r="AB522" s="4">
        <v>2040</v>
      </c>
      <c r="AC522" s="2" t="str">
        <f>IF(sum!A515="MA",sum!B515,"*")</f>
        <v>*</v>
      </c>
      <c r="AD522" s="2"/>
      <c r="AE522" s="2" t="str">
        <f>IF(sum!A515="MA",sum!H515,"*")</f>
        <v>*</v>
      </c>
      <c r="AH522" s="4" t="s">
        <v>186</v>
      </c>
      <c r="AI522" s="4" t="s">
        <v>187</v>
      </c>
      <c r="AJ522" s="4">
        <v>2040</v>
      </c>
      <c r="AK522" s="2" t="str">
        <f>IF(sum!A515="ON",sum!B515,"*")</f>
        <v>R_ES-SH-SD_WOD1</v>
      </c>
      <c r="AL522" s="2"/>
      <c r="AM522" s="2">
        <f>IF(sum!A515="ON",sum!H515,"*")</f>
        <v>0</v>
      </c>
      <c r="AP522" s="2" t="s">
        <v>186</v>
      </c>
      <c r="AQ522" s="2" t="s">
        <v>187</v>
      </c>
      <c r="AR522" s="2">
        <v>2040</v>
      </c>
      <c r="AS522" s="2" t="str">
        <f>IF(sum!A515="QU",sum!B515,"*")</f>
        <v>*</v>
      </c>
      <c r="AT522" s="2"/>
      <c r="AU522" s="2" t="str">
        <f>IF(sum!A515="QU",sum!H515,"*")</f>
        <v>*</v>
      </c>
      <c r="AX522" s="4" t="s">
        <v>186</v>
      </c>
      <c r="AY522" s="4" t="s">
        <v>187</v>
      </c>
      <c r="AZ522" s="4">
        <v>2040</v>
      </c>
      <c r="BA522" s="2" t="str">
        <f>IF(sum!A515="SA",sum!B515,"*")</f>
        <v>*</v>
      </c>
      <c r="BB522" s="2"/>
      <c r="BC522" s="2" t="str">
        <f>IF(sum!A515="SA",sum!H515,"*")</f>
        <v>*</v>
      </c>
    </row>
    <row r="523" spans="2:55">
      <c r="B523" s="2" t="s">
        <v>186</v>
      </c>
      <c r="C523" s="2" t="s">
        <v>187</v>
      </c>
      <c r="D523" s="2">
        <v>2040</v>
      </c>
      <c r="J523" s="2" t="s">
        <v>186</v>
      </c>
      <c r="K523" s="2" t="s">
        <v>187</v>
      </c>
      <c r="L523" s="2">
        <v>2040</v>
      </c>
      <c r="M523" s="2" t="str">
        <f>IF(sum!A516="AT",sum!B516,"*")</f>
        <v>*</v>
      </c>
      <c r="N523" s="2"/>
      <c r="O523" s="2" t="str">
        <f>IF(sum!A516="AT",sum!H516,"*")</f>
        <v>*</v>
      </c>
      <c r="R523" s="2" t="s">
        <v>186</v>
      </c>
      <c r="S523" s="2" t="s">
        <v>187</v>
      </c>
      <c r="T523" s="2">
        <v>2040</v>
      </c>
      <c r="U523" s="2" t="str">
        <f>IF(sum!A516="BC",sum!B516,"*")</f>
        <v>*</v>
      </c>
      <c r="V523" s="2"/>
      <c r="W523" s="2" t="str">
        <f>IF(sum!A516="BC",sum!H516,"*")</f>
        <v>*</v>
      </c>
      <c r="Z523" s="2" t="s">
        <v>186</v>
      </c>
      <c r="AA523" s="2" t="s">
        <v>187</v>
      </c>
      <c r="AB523" s="2">
        <v>2040</v>
      </c>
      <c r="AC523" s="2" t="str">
        <f>IF(sum!A516="MA",sum!B516,"*")</f>
        <v>*</v>
      </c>
      <c r="AD523" s="2"/>
      <c r="AE523" s="2" t="str">
        <f>IF(sum!A516="MA",sum!H516,"*")</f>
        <v>*</v>
      </c>
      <c r="AH523" s="2" t="s">
        <v>186</v>
      </c>
      <c r="AI523" s="2" t="s">
        <v>187</v>
      </c>
      <c r="AJ523" s="2">
        <v>2040</v>
      </c>
      <c r="AK523" s="2" t="str">
        <f>IF(sum!A516="ON",sum!B516,"*")</f>
        <v>R_ES-WH-AP_COAPRO1</v>
      </c>
      <c r="AL523" s="2"/>
      <c r="AM523" s="2">
        <f>IF(sum!A516="ON",sum!H516,"*")</f>
        <v>0</v>
      </c>
      <c r="AP523" s="4" t="s">
        <v>186</v>
      </c>
      <c r="AQ523" s="4" t="s">
        <v>187</v>
      </c>
      <c r="AR523" s="4">
        <v>2040</v>
      </c>
      <c r="AS523" s="2" t="str">
        <f>IF(sum!A516="QU",sum!B516,"*")</f>
        <v>*</v>
      </c>
      <c r="AT523" s="2"/>
      <c r="AU523" s="2" t="str">
        <f>IF(sum!A516="QU",sum!H516,"*")</f>
        <v>*</v>
      </c>
      <c r="AX523" s="2" t="s">
        <v>186</v>
      </c>
      <c r="AY523" s="2" t="s">
        <v>187</v>
      </c>
      <c r="AZ523" s="2">
        <v>2040</v>
      </c>
      <c r="BA523" s="2" t="str">
        <f>IF(sum!A516="SA",sum!B516,"*")</f>
        <v>*</v>
      </c>
      <c r="BB523" s="2"/>
      <c r="BC523" s="2" t="str">
        <f>IF(sum!A516="SA",sum!H516,"*")</f>
        <v>*</v>
      </c>
    </row>
    <row r="524" spans="2:55">
      <c r="B524" s="2" t="s">
        <v>186</v>
      </c>
      <c r="C524" s="2" t="s">
        <v>187</v>
      </c>
      <c r="D524" s="2">
        <v>2040</v>
      </c>
      <c r="J524" s="2" t="s">
        <v>186</v>
      </c>
      <c r="K524" s="2" t="s">
        <v>187</v>
      </c>
      <c r="L524" s="2">
        <v>2040</v>
      </c>
      <c r="M524" s="2" t="str">
        <f>IF(sum!A517="AT",sum!B517,"*")</f>
        <v>*</v>
      </c>
      <c r="N524" s="2"/>
      <c r="O524" s="2" t="str">
        <f>IF(sum!A517="AT",sum!H517,"*")</f>
        <v>*</v>
      </c>
      <c r="R524" s="2" t="s">
        <v>186</v>
      </c>
      <c r="S524" s="2" t="s">
        <v>187</v>
      </c>
      <c r="T524" s="2">
        <v>2040</v>
      </c>
      <c r="U524" s="2" t="str">
        <f>IF(sum!A517="BC",sum!B517,"*")</f>
        <v>*</v>
      </c>
      <c r="V524" s="2"/>
      <c r="W524" s="2" t="str">
        <f>IF(sum!A517="BC",sum!H517,"*")</f>
        <v>*</v>
      </c>
      <c r="Z524" s="2" t="s">
        <v>186</v>
      </c>
      <c r="AA524" s="2" t="s">
        <v>187</v>
      </c>
      <c r="AB524" s="2">
        <v>2040</v>
      </c>
      <c r="AC524" s="2" t="str">
        <f>IF(sum!A517="MA",sum!B517,"*")</f>
        <v>*</v>
      </c>
      <c r="AD524" s="2"/>
      <c r="AE524" s="2" t="str">
        <f>IF(sum!A517="MA",sum!H517,"*")</f>
        <v>*</v>
      </c>
      <c r="AH524" s="2" t="s">
        <v>186</v>
      </c>
      <c r="AI524" s="2" t="s">
        <v>187</v>
      </c>
      <c r="AJ524" s="2">
        <v>2040</v>
      </c>
      <c r="AK524" s="2" t="str">
        <f>IF(sum!A517="ON",sum!B517,"*")</f>
        <v>R_ES-WH-AP_STEAM1</v>
      </c>
      <c r="AL524" s="2"/>
      <c r="AM524" s="2">
        <f>IF(sum!A517="ON",sum!H517,"*")</f>
        <v>0.133150999599361</v>
      </c>
      <c r="AP524" s="2" t="s">
        <v>186</v>
      </c>
      <c r="AQ524" s="2" t="s">
        <v>187</v>
      </c>
      <c r="AR524" s="2">
        <v>2040</v>
      </c>
      <c r="AS524" s="2" t="str">
        <f>IF(sum!A517="QU",sum!B517,"*")</f>
        <v>*</v>
      </c>
      <c r="AT524" s="2"/>
      <c r="AU524" s="2" t="str">
        <f>IF(sum!A517="QU",sum!H517,"*")</f>
        <v>*</v>
      </c>
      <c r="AX524" s="2" t="s">
        <v>186</v>
      </c>
      <c r="AY524" s="2" t="s">
        <v>187</v>
      </c>
      <c r="AZ524" s="2">
        <v>2040</v>
      </c>
      <c r="BA524" s="2" t="str">
        <f>IF(sum!A517="SA",sum!B517,"*")</f>
        <v>*</v>
      </c>
      <c r="BB524" s="2"/>
      <c r="BC524" s="2" t="str">
        <f>IF(sum!A517="SA",sum!H517,"*")</f>
        <v>*</v>
      </c>
    </row>
    <row r="525" spans="2:55">
      <c r="B525" s="4" t="s">
        <v>186</v>
      </c>
      <c r="C525" s="4" t="s">
        <v>187</v>
      </c>
      <c r="D525" s="4">
        <v>2040</v>
      </c>
      <c r="J525" s="4" t="s">
        <v>186</v>
      </c>
      <c r="K525" s="4" t="s">
        <v>187</v>
      </c>
      <c r="L525" s="4">
        <v>2040</v>
      </c>
      <c r="M525" s="2" t="str">
        <f>IF(sum!A518="AT",sum!B518,"*")</f>
        <v>*</v>
      </c>
      <c r="N525" s="2"/>
      <c r="O525" s="2" t="str">
        <f>IF(sum!A518="AT",sum!H518,"*")</f>
        <v>*</v>
      </c>
      <c r="R525" s="4" t="s">
        <v>186</v>
      </c>
      <c r="S525" s="4" t="s">
        <v>187</v>
      </c>
      <c r="T525" s="4">
        <v>2040</v>
      </c>
      <c r="U525" s="2" t="str">
        <f>IF(sum!A518="BC",sum!B518,"*")</f>
        <v>*</v>
      </c>
      <c r="V525" s="2"/>
      <c r="W525" s="2" t="str">
        <f>IF(sum!A518="BC",sum!H518,"*")</f>
        <v>*</v>
      </c>
      <c r="Z525" s="4" t="s">
        <v>186</v>
      </c>
      <c r="AA525" s="4" t="s">
        <v>187</v>
      </c>
      <c r="AB525" s="4">
        <v>2040</v>
      </c>
      <c r="AC525" s="2" t="str">
        <f>IF(sum!A518="MA",sum!B518,"*")</f>
        <v>*</v>
      </c>
      <c r="AD525" s="2"/>
      <c r="AE525" s="2" t="str">
        <f>IF(sum!A518="MA",sum!H518,"*")</f>
        <v>*</v>
      </c>
      <c r="AH525" s="4" t="s">
        <v>186</v>
      </c>
      <c r="AI525" s="4" t="s">
        <v>187</v>
      </c>
      <c r="AJ525" s="4">
        <v>2040</v>
      </c>
      <c r="AK525" s="2" t="str">
        <f>IF(sum!A518="ON",sum!B518,"*")</f>
        <v>R_ES-WH-MOB_COAPRO1</v>
      </c>
      <c r="AL525" s="2"/>
      <c r="AM525" s="2">
        <f>IF(sum!A518="ON",sum!H518,"*")</f>
        <v>0</v>
      </c>
      <c r="AP525" s="4" t="s">
        <v>186</v>
      </c>
      <c r="AQ525" s="4" t="s">
        <v>187</v>
      </c>
      <c r="AR525" s="4">
        <v>2040</v>
      </c>
      <c r="AS525" s="2" t="str">
        <f>IF(sum!A518="QU",sum!B518,"*")</f>
        <v>*</v>
      </c>
      <c r="AT525" s="2"/>
      <c r="AU525" s="2" t="str">
        <f>IF(sum!A518="QU",sum!H518,"*")</f>
        <v>*</v>
      </c>
      <c r="AX525" s="4" t="s">
        <v>186</v>
      </c>
      <c r="AY525" s="4" t="s">
        <v>187</v>
      </c>
      <c r="AZ525" s="4">
        <v>2040</v>
      </c>
      <c r="BA525" s="2" t="str">
        <f>IF(sum!A518="SA",sum!B518,"*")</f>
        <v>*</v>
      </c>
      <c r="BB525" s="2"/>
      <c r="BC525" s="2" t="str">
        <f>IF(sum!A518="SA",sum!H518,"*")</f>
        <v>*</v>
      </c>
    </row>
    <row r="526" spans="2:55">
      <c r="B526" s="2" t="s">
        <v>186</v>
      </c>
      <c r="C526" s="2" t="s">
        <v>187</v>
      </c>
      <c r="D526" s="2">
        <v>2040</v>
      </c>
      <c r="J526" s="2" t="s">
        <v>186</v>
      </c>
      <c r="K526" s="2" t="s">
        <v>187</v>
      </c>
      <c r="L526" s="2">
        <v>2040</v>
      </c>
      <c r="M526" s="2" t="str">
        <f>IF(sum!A519="AT",sum!B519,"*")</f>
        <v>*</v>
      </c>
      <c r="N526" s="2"/>
      <c r="O526" s="2" t="str">
        <f>IF(sum!A519="AT",sum!H519,"*")</f>
        <v>*</v>
      </c>
      <c r="R526" s="2" t="s">
        <v>186</v>
      </c>
      <c r="S526" s="2" t="s">
        <v>187</v>
      </c>
      <c r="T526" s="2">
        <v>2040</v>
      </c>
      <c r="U526" s="2" t="str">
        <f>IF(sum!A519="BC",sum!B519,"*")</f>
        <v>*</v>
      </c>
      <c r="V526" s="2"/>
      <c r="W526" s="2" t="str">
        <f>IF(sum!A519="BC",sum!H519,"*")</f>
        <v>*</v>
      </c>
      <c r="Z526" s="2" t="s">
        <v>186</v>
      </c>
      <c r="AA526" s="2" t="s">
        <v>187</v>
      </c>
      <c r="AB526" s="2">
        <v>2040</v>
      </c>
      <c r="AC526" s="2" t="str">
        <f>IF(sum!A519="MA",sum!B519,"*")</f>
        <v>*</v>
      </c>
      <c r="AD526" s="2"/>
      <c r="AE526" s="2" t="str">
        <f>IF(sum!A519="MA",sum!H519,"*")</f>
        <v>*</v>
      </c>
      <c r="AH526" s="2" t="s">
        <v>186</v>
      </c>
      <c r="AI526" s="2" t="s">
        <v>187</v>
      </c>
      <c r="AJ526" s="2">
        <v>2040</v>
      </c>
      <c r="AK526" s="2" t="str">
        <f>IF(sum!A519="ON",sum!B519,"*")</f>
        <v>R_ES-WH-MOB_STEAM1</v>
      </c>
      <c r="AL526" s="2"/>
      <c r="AM526" s="2">
        <f>IF(sum!A519="ON",sum!H519,"*")</f>
        <v>0.000990542072385184</v>
      </c>
      <c r="AP526" s="2" t="s">
        <v>186</v>
      </c>
      <c r="AQ526" s="2" t="s">
        <v>187</v>
      </c>
      <c r="AR526" s="2">
        <v>2040</v>
      </c>
      <c r="AS526" s="2" t="str">
        <f>IF(sum!A519="QU",sum!B519,"*")</f>
        <v>*</v>
      </c>
      <c r="AT526" s="2"/>
      <c r="AU526" s="2" t="str">
        <f>IF(sum!A519="QU",sum!H519,"*")</f>
        <v>*</v>
      </c>
      <c r="AX526" s="2" t="s">
        <v>186</v>
      </c>
      <c r="AY526" s="2" t="s">
        <v>187</v>
      </c>
      <c r="AZ526" s="2">
        <v>2040</v>
      </c>
      <c r="BA526" s="2" t="str">
        <f>IF(sum!A519="SA",sum!B519,"*")</f>
        <v>*</v>
      </c>
      <c r="BB526" s="2"/>
      <c r="BC526" s="2" t="str">
        <f>IF(sum!A519="SA",sum!H519,"*")</f>
        <v>*</v>
      </c>
    </row>
    <row r="527" spans="2:55">
      <c r="B527" s="2" t="s">
        <v>186</v>
      </c>
      <c r="C527" s="2" t="s">
        <v>187</v>
      </c>
      <c r="D527" s="2">
        <v>2040</v>
      </c>
      <c r="J527" s="2" t="s">
        <v>186</v>
      </c>
      <c r="K527" s="2" t="s">
        <v>187</v>
      </c>
      <c r="L527" s="2">
        <v>2040</v>
      </c>
      <c r="M527" s="2" t="str">
        <f>IF(sum!A520="AT",sum!B520,"*")</f>
        <v>*</v>
      </c>
      <c r="N527" s="2"/>
      <c r="O527" s="2" t="str">
        <f>IF(sum!A520="AT",sum!H520,"*")</f>
        <v>*</v>
      </c>
      <c r="R527" s="2" t="s">
        <v>186</v>
      </c>
      <c r="S527" s="2" t="s">
        <v>187</v>
      </c>
      <c r="T527" s="2">
        <v>2040</v>
      </c>
      <c r="U527" s="2" t="str">
        <f>IF(sum!A520="BC",sum!B520,"*")</f>
        <v>*</v>
      </c>
      <c r="V527" s="2"/>
      <c r="W527" s="2" t="str">
        <f>IF(sum!A520="BC",sum!H520,"*")</f>
        <v>*</v>
      </c>
      <c r="Z527" s="2" t="s">
        <v>186</v>
      </c>
      <c r="AA527" s="2" t="s">
        <v>187</v>
      </c>
      <c r="AB527" s="2">
        <v>2040</v>
      </c>
      <c r="AC527" s="2" t="str">
        <f>IF(sum!A520="MA",sum!B520,"*")</f>
        <v>*</v>
      </c>
      <c r="AD527" s="2"/>
      <c r="AE527" s="2" t="str">
        <f>IF(sum!A520="MA",sum!H520,"*")</f>
        <v>*</v>
      </c>
      <c r="AH527" s="2" t="s">
        <v>186</v>
      </c>
      <c r="AI527" s="2" t="s">
        <v>187</v>
      </c>
      <c r="AJ527" s="2">
        <v>2040</v>
      </c>
      <c r="AK527" s="2" t="str">
        <f>IF(sum!A520="ON",sum!B520,"*")</f>
        <v>R_ES-WH-SA_COAPRO1</v>
      </c>
      <c r="AL527" s="2"/>
      <c r="AM527" s="2">
        <f>IF(sum!A520="ON",sum!H520,"*")</f>
        <v>0</v>
      </c>
      <c r="AP527" s="4" t="s">
        <v>186</v>
      </c>
      <c r="AQ527" s="4" t="s">
        <v>187</v>
      </c>
      <c r="AR527" s="4">
        <v>2040</v>
      </c>
      <c r="AS527" s="2" t="str">
        <f>IF(sum!A520="QU",sum!B520,"*")</f>
        <v>*</v>
      </c>
      <c r="AT527" s="2"/>
      <c r="AU527" s="2" t="str">
        <f>IF(sum!A520="QU",sum!H520,"*")</f>
        <v>*</v>
      </c>
      <c r="AX527" s="2" t="s">
        <v>186</v>
      </c>
      <c r="AY527" s="2" t="s">
        <v>187</v>
      </c>
      <c r="AZ527" s="2">
        <v>2040</v>
      </c>
      <c r="BA527" s="2" t="str">
        <f>IF(sum!A520="SA",sum!B520,"*")</f>
        <v>*</v>
      </c>
      <c r="BB527" s="2"/>
      <c r="BC527" s="2" t="str">
        <f>IF(sum!A520="SA",sum!H520,"*")</f>
        <v>*</v>
      </c>
    </row>
    <row r="528" spans="2:55">
      <c r="B528" s="4" t="s">
        <v>186</v>
      </c>
      <c r="C528" s="4" t="s">
        <v>187</v>
      </c>
      <c r="D528" s="4">
        <v>2040</v>
      </c>
      <c r="J528" s="4" t="s">
        <v>186</v>
      </c>
      <c r="K528" s="4" t="s">
        <v>187</v>
      </c>
      <c r="L528" s="4">
        <v>2040</v>
      </c>
      <c r="M528" s="2" t="str">
        <f>IF(sum!A521="AT",sum!B521,"*")</f>
        <v>*</v>
      </c>
      <c r="N528" s="2"/>
      <c r="O528" s="2" t="str">
        <f>IF(sum!A521="AT",sum!H521,"*")</f>
        <v>*</v>
      </c>
      <c r="R528" s="4" t="s">
        <v>186</v>
      </c>
      <c r="S528" s="4" t="s">
        <v>187</v>
      </c>
      <c r="T528" s="4">
        <v>2040</v>
      </c>
      <c r="U528" s="2" t="str">
        <f>IF(sum!A521="BC",sum!B521,"*")</f>
        <v>*</v>
      </c>
      <c r="V528" s="2"/>
      <c r="W528" s="2" t="str">
        <f>IF(sum!A521="BC",sum!H521,"*")</f>
        <v>*</v>
      </c>
      <c r="Z528" s="4" t="s">
        <v>186</v>
      </c>
      <c r="AA528" s="4" t="s">
        <v>187</v>
      </c>
      <c r="AB528" s="4">
        <v>2040</v>
      </c>
      <c r="AC528" s="2" t="str">
        <f>IF(sum!A521="MA",sum!B521,"*")</f>
        <v>*</v>
      </c>
      <c r="AD528" s="2"/>
      <c r="AE528" s="2" t="str">
        <f>IF(sum!A521="MA",sum!H521,"*")</f>
        <v>*</v>
      </c>
      <c r="AH528" s="4" t="s">
        <v>186</v>
      </c>
      <c r="AI528" s="4" t="s">
        <v>187</v>
      </c>
      <c r="AJ528" s="4">
        <v>2040</v>
      </c>
      <c r="AK528" s="2" t="str">
        <f>IF(sum!A521="ON",sum!B521,"*")</f>
        <v>R_ES-WH-SA_STEAM1</v>
      </c>
      <c r="AL528" s="2"/>
      <c r="AM528" s="2">
        <f>IF(sum!A521="ON",sum!H521,"*")</f>
        <v>0.231545256592851</v>
      </c>
      <c r="AP528" s="2" t="s">
        <v>186</v>
      </c>
      <c r="AQ528" s="2" t="s">
        <v>187</v>
      </c>
      <c r="AR528" s="2">
        <v>2040</v>
      </c>
      <c r="AS528" s="2" t="str">
        <f>IF(sum!A521="QU",sum!B521,"*")</f>
        <v>*</v>
      </c>
      <c r="AT528" s="2"/>
      <c r="AU528" s="2" t="str">
        <f>IF(sum!A521="QU",sum!H521,"*")</f>
        <v>*</v>
      </c>
      <c r="AX528" s="4" t="s">
        <v>186</v>
      </c>
      <c r="AY528" s="4" t="s">
        <v>187</v>
      </c>
      <c r="AZ528" s="4">
        <v>2040</v>
      </c>
      <c r="BA528" s="2" t="str">
        <f>IF(sum!A521="SA",sum!B521,"*")</f>
        <v>*</v>
      </c>
      <c r="BB528" s="2"/>
      <c r="BC528" s="2" t="str">
        <f>IF(sum!A521="SA",sum!H521,"*")</f>
        <v>*</v>
      </c>
    </row>
    <row r="529" spans="2:55">
      <c r="B529" s="2" t="s">
        <v>186</v>
      </c>
      <c r="C529" s="2" t="s">
        <v>187</v>
      </c>
      <c r="D529" s="2">
        <v>2040</v>
      </c>
      <c r="J529" s="2" t="s">
        <v>186</v>
      </c>
      <c r="K529" s="2" t="s">
        <v>187</v>
      </c>
      <c r="L529" s="2">
        <v>2040</v>
      </c>
      <c r="M529" s="2" t="str">
        <f>IF(sum!A522="AT",sum!B522,"*")</f>
        <v>*</v>
      </c>
      <c r="N529" s="2"/>
      <c r="O529" s="2" t="str">
        <f>IF(sum!A522="AT",sum!H522,"*")</f>
        <v>*</v>
      </c>
      <c r="R529" s="2" t="s">
        <v>186</v>
      </c>
      <c r="S529" s="2" t="s">
        <v>187</v>
      </c>
      <c r="T529" s="2">
        <v>2040</v>
      </c>
      <c r="U529" s="2" t="str">
        <f>IF(sum!A522="BC",sum!B522,"*")</f>
        <v>*</v>
      </c>
      <c r="V529" s="2"/>
      <c r="W529" s="2" t="str">
        <f>IF(sum!A522="BC",sum!H522,"*")</f>
        <v>*</v>
      </c>
      <c r="Z529" s="2" t="s">
        <v>186</v>
      </c>
      <c r="AA529" s="2" t="s">
        <v>187</v>
      </c>
      <c r="AB529" s="2">
        <v>2040</v>
      </c>
      <c r="AC529" s="2" t="str">
        <f>IF(sum!A522="MA",sum!B522,"*")</f>
        <v>*</v>
      </c>
      <c r="AD529" s="2"/>
      <c r="AE529" s="2" t="str">
        <f>IF(sum!A522="MA",sum!H522,"*")</f>
        <v>*</v>
      </c>
      <c r="AH529" s="2" t="s">
        <v>186</v>
      </c>
      <c r="AI529" s="2" t="s">
        <v>187</v>
      </c>
      <c r="AJ529" s="2">
        <v>2040</v>
      </c>
      <c r="AK529" s="2" t="str">
        <f>IF(sum!A522="ON",sum!B522,"*")</f>
        <v>R_ES-WH-SD_STEAM1</v>
      </c>
      <c r="AL529" s="2"/>
      <c r="AM529" s="2">
        <f>IF(sum!A522="ON",sum!H522,"*")</f>
        <v>1.09705757306655</v>
      </c>
      <c r="AP529" s="4" t="s">
        <v>186</v>
      </c>
      <c r="AQ529" s="4" t="s">
        <v>187</v>
      </c>
      <c r="AR529" s="4">
        <v>2040</v>
      </c>
      <c r="AS529" s="2" t="str">
        <f>IF(sum!A522="QU",sum!B522,"*")</f>
        <v>*</v>
      </c>
      <c r="AT529" s="2"/>
      <c r="AU529" s="2" t="str">
        <f>IF(sum!A522="QU",sum!H522,"*")</f>
        <v>*</v>
      </c>
      <c r="AX529" s="2" t="s">
        <v>186</v>
      </c>
      <c r="AY529" s="2" t="s">
        <v>187</v>
      </c>
      <c r="AZ529" s="2">
        <v>2040</v>
      </c>
      <c r="BA529" s="2" t="str">
        <f>IF(sum!A522="SA",sum!B522,"*")</f>
        <v>*</v>
      </c>
      <c r="BB529" s="2"/>
      <c r="BC529" s="2" t="str">
        <f>IF(sum!A522="SA",sum!H522,"*")</f>
        <v>*</v>
      </c>
    </row>
    <row r="530" spans="2:55">
      <c r="B530" s="2" t="s">
        <v>186</v>
      </c>
      <c r="C530" s="2" t="s">
        <v>187</v>
      </c>
      <c r="D530" s="2">
        <v>2040</v>
      </c>
      <c r="J530" s="2" t="s">
        <v>186</v>
      </c>
      <c r="K530" s="2" t="s">
        <v>187</v>
      </c>
      <c r="L530" s="2">
        <v>2040</v>
      </c>
      <c r="M530" s="2" t="str">
        <f>IF(sum!A523="AT",sum!B523,"*")</f>
        <v>*</v>
      </c>
      <c r="N530" s="2"/>
      <c r="O530" s="2" t="str">
        <f>IF(sum!A523="AT",sum!H523,"*")</f>
        <v>*</v>
      </c>
      <c r="R530" s="2" t="s">
        <v>186</v>
      </c>
      <c r="S530" s="2" t="s">
        <v>187</v>
      </c>
      <c r="T530" s="2">
        <v>2040</v>
      </c>
      <c r="U530" s="2" t="str">
        <f>IF(sum!A523="BC",sum!B523,"*")</f>
        <v>*</v>
      </c>
      <c r="V530" s="2"/>
      <c r="W530" s="2" t="str">
        <f>IF(sum!A523="BC",sum!H523,"*")</f>
        <v>*</v>
      </c>
      <c r="Z530" s="2" t="s">
        <v>186</v>
      </c>
      <c r="AA530" s="2" t="s">
        <v>187</v>
      </c>
      <c r="AB530" s="2">
        <v>2040</v>
      </c>
      <c r="AC530" s="2" t="str">
        <f>IF(sum!A523="MA",sum!B523,"*")</f>
        <v>*</v>
      </c>
      <c r="AD530" s="2"/>
      <c r="AE530" s="2" t="str">
        <f>IF(sum!A523="MA",sum!H523,"*")</f>
        <v>*</v>
      </c>
      <c r="AH530" s="2" t="s">
        <v>186</v>
      </c>
      <c r="AI530" s="2" t="s">
        <v>187</v>
      </c>
      <c r="AJ530" s="2">
        <v>2040</v>
      </c>
      <c r="AK530" s="2" t="str">
        <f>IF(sum!A523="ON",sum!B523,"*")</f>
        <v>RTS-AuxiliaryEquip_ELE1</v>
      </c>
      <c r="AL530" s="2"/>
      <c r="AM530" s="2">
        <f>IF(sum!A523="ON",sum!H523,"*")</f>
        <v>0.605104201783125</v>
      </c>
      <c r="AP530" s="2" t="s">
        <v>186</v>
      </c>
      <c r="AQ530" s="2" t="s">
        <v>187</v>
      </c>
      <c r="AR530" s="2">
        <v>2040</v>
      </c>
      <c r="AS530" s="2" t="str">
        <f>IF(sum!A523="QU",sum!B523,"*")</f>
        <v>*</v>
      </c>
      <c r="AT530" s="2"/>
      <c r="AU530" s="2" t="str">
        <f>IF(sum!A523="QU",sum!H523,"*")</f>
        <v>*</v>
      </c>
      <c r="AX530" s="2" t="s">
        <v>186</v>
      </c>
      <c r="AY530" s="2" t="s">
        <v>187</v>
      </c>
      <c r="AZ530" s="2">
        <v>2040</v>
      </c>
      <c r="BA530" s="2" t="str">
        <f>IF(sum!A523="SA",sum!B523,"*")</f>
        <v>*</v>
      </c>
      <c r="BB530" s="2"/>
      <c r="BC530" s="2" t="str">
        <f>IF(sum!A523="SA",sum!H523,"*")</f>
        <v>*</v>
      </c>
    </row>
    <row r="531" spans="2:55">
      <c r="B531" s="4" t="s">
        <v>186</v>
      </c>
      <c r="C531" s="4" t="s">
        <v>187</v>
      </c>
      <c r="D531" s="4">
        <v>2040</v>
      </c>
      <c r="J531" s="4" t="s">
        <v>186</v>
      </c>
      <c r="K531" s="4" t="s">
        <v>187</v>
      </c>
      <c r="L531" s="4">
        <v>2040</v>
      </c>
      <c r="M531" s="2" t="str">
        <f>IF(sum!A524="AT",sum!B524,"*")</f>
        <v>*</v>
      </c>
      <c r="N531" s="2"/>
      <c r="O531" s="2" t="str">
        <f>IF(sum!A524="AT",sum!H524,"*")</f>
        <v>*</v>
      </c>
      <c r="R531" s="4" t="s">
        <v>186</v>
      </c>
      <c r="S531" s="4" t="s">
        <v>187</v>
      </c>
      <c r="T531" s="4">
        <v>2040</v>
      </c>
      <c r="U531" s="2" t="str">
        <f>IF(sum!A524="BC",sum!B524,"*")</f>
        <v>*</v>
      </c>
      <c r="V531" s="2"/>
      <c r="W531" s="2" t="str">
        <f>IF(sum!A524="BC",sum!H524,"*")</f>
        <v>*</v>
      </c>
      <c r="Z531" s="4" t="s">
        <v>186</v>
      </c>
      <c r="AA531" s="4" t="s">
        <v>187</v>
      </c>
      <c r="AB531" s="4">
        <v>2040</v>
      </c>
      <c r="AC531" s="2" t="str">
        <f>IF(sum!A524="MA",sum!B524,"*")</f>
        <v>*</v>
      </c>
      <c r="AD531" s="2"/>
      <c r="AE531" s="2" t="str">
        <f>IF(sum!A524="MA",sum!H524,"*")</f>
        <v>*</v>
      </c>
      <c r="AH531" s="4" t="s">
        <v>186</v>
      </c>
      <c r="AI531" s="4" t="s">
        <v>187</v>
      </c>
      <c r="AJ531" s="4">
        <v>2040</v>
      </c>
      <c r="AK531" s="2" t="str">
        <f>IF(sum!A524="ON",sum!B524,"*")</f>
        <v>RTS-AuxiliaryMot_ELE1</v>
      </c>
      <c r="AL531" s="2"/>
      <c r="AM531" s="2">
        <f>IF(sum!A524="ON",sum!H524,"*")</f>
        <v>0.357612444629345</v>
      </c>
      <c r="AP531" s="4" t="s">
        <v>186</v>
      </c>
      <c r="AQ531" s="4" t="s">
        <v>187</v>
      </c>
      <c r="AR531" s="4">
        <v>2040</v>
      </c>
      <c r="AS531" s="2" t="str">
        <f>IF(sum!A524="QU",sum!B524,"*")</f>
        <v>*</v>
      </c>
      <c r="AT531" s="2"/>
      <c r="AU531" s="2" t="str">
        <f>IF(sum!A524="QU",sum!H524,"*")</f>
        <v>*</v>
      </c>
      <c r="AX531" s="4" t="s">
        <v>186</v>
      </c>
      <c r="AY531" s="4" t="s">
        <v>187</v>
      </c>
      <c r="AZ531" s="4">
        <v>2040</v>
      </c>
      <c r="BA531" s="2" t="str">
        <f>IF(sum!A524="SA",sum!B524,"*")</f>
        <v>*</v>
      </c>
      <c r="BB531" s="2"/>
      <c r="BC531" s="2" t="str">
        <f>IF(sum!A524="SA",sum!H524,"*")</f>
        <v>*</v>
      </c>
    </row>
    <row r="532" spans="2:55">
      <c r="B532" s="2" t="s">
        <v>186</v>
      </c>
      <c r="C532" s="2" t="s">
        <v>187</v>
      </c>
      <c r="D532" s="2">
        <v>2040</v>
      </c>
      <c r="J532" s="2" t="s">
        <v>186</v>
      </c>
      <c r="K532" s="2" t="s">
        <v>187</v>
      </c>
      <c r="L532" s="2">
        <v>2040</v>
      </c>
      <c r="M532" s="2" t="str">
        <f>IF(sum!A525="AT",sum!B525,"*")</f>
        <v>*</v>
      </c>
      <c r="N532" s="2"/>
      <c r="O532" s="2" t="str">
        <f>IF(sum!A525="AT",sum!H525,"*")</f>
        <v>*</v>
      </c>
      <c r="R532" s="2" t="s">
        <v>186</v>
      </c>
      <c r="S532" s="2" t="s">
        <v>187</v>
      </c>
      <c r="T532" s="2">
        <v>2040</v>
      </c>
      <c r="U532" s="2" t="str">
        <f>IF(sum!A525="BC",sum!B525,"*")</f>
        <v>*</v>
      </c>
      <c r="V532" s="2"/>
      <c r="W532" s="2" t="str">
        <f>IF(sum!A525="BC",sum!H525,"*")</f>
        <v>*</v>
      </c>
      <c r="Z532" s="2" t="s">
        <v>186</v>
      </c>
      <c r="AA532" s="2" t="s">
        <v>187</v>
      </c>
      <c r="AB532" s="2">
        <v>2040</v>
      </c>
      <c r="AC532" s="2" t="str">
        <f>IF(sum!A525="MA",sum!B525,"*")</f>
        <v>*</v>
      </c>
      <c r="AD532" s="2"/>
      <c r="AE532" s="2" t="str">
        <f>IF(sum!A525="MA",sum!H525,"*")</f>
        <v>*</v>
      </c>
      <c r="AH532" s="2" t="s">
        <v>186</v>
      </c>
      <c r="AI532" s="2" t="s">
        <v>187</v>
      </c>
      <c r="AJ532" s="2">
        <v>2040</v>
      </c>
      <c r="AK532" s="2" t="str">
        <f>IF(sum!A525="ON",sum!B525,"*")</f>
        <v>RTS-Light_ELE1</v>
      </c>
      <c r="AL532" s="2"/>
      <c r="AM532" s="2">
        <f>IF(sum!A525="ON",sum!H525,"*")</f>
        <v>1.8561788792666</v>
      </c>
      <c r="AP532" s="2" t="s">
        <v>186</v>
      </c>
      <c r="AQ532" s="2" t="s">
        <v>187</v>
      </c>
      <c r="AR532" s="2">
        <v>2040</v>
      </c>
      <c r="AS532" s="2" t="str">
        <f>IF(sum!A525="QU",sum!B525,"*")</f>
        <v>*</v>
      </c>
      <c r="AT532" s="2"/>
      <c r="AU532" s="2" t="str">
        <f>IF(sum!A525="QU",sum!H525,"*")</f>
        <v>*</v>
      </c>
      <c r="AX532" s="2" t="s">
        <v>186</v>
      </c>
      <c r="AY532" s="2" t="s">
        <v>187</v>
      </c>
      <c r="AZ532" s="2">
        <v>2040</v>
      </c>
      <c r="BA532" s="2" t="str">
        <f>IF(sum!A525="SA",sum!B525,"*")</f>
        <v>*</v>
      </c>
      <c r="BB532" s="2"/>
      <c r="BC532" s="2" t="str">
        <f>IF(sum!A525="SA",sum!H525,"*")</f>
        <v>*</v>
      </c>
    </row>
    <row r="533" spans="2:55">
      <c r="B533" s="2" t="s">
        <v>186</v>
      </c>
      <c r="C533" s="2" t="s">
        <v>187</v>
      </c>
      <c r="D533" s="2">
        <v>2040</v>
      </c>
      <c r="J533" s="2" t="s">
        <v>186</v>
      </c>
      <c r="K533" s="2" t="s">
        <v>187</v>
      </c>
      <c r="L533" s="2">
        <v>2040</v>
      </c>
      <c r="M533" s="2" t="str">
        <f>IF(sum!A526="AT",sum!B526,"*")</f>
        <v>*</v>
      </c>
      <c r="N533" s="2"/>
      <c r="O533" s="2" t="str">
        <f>IF(sum!A526="AT",sum!H526,"*")</f>
        <v>*</v>
      </c>
      <c r="R533" s="2" t="s">
        <v>186</v>
      </c>
      <c r="S533" s="2" t="s">
        <v>187</v>
      </c>
      <c r="T533" s="2">
        <v>2040</v>
      </c>
      <c r="U533" s="2" t="str">
        <f>IF(sum!A526="BC",sum!B526,"*")</f>
        <v>*</v>
      </c>
      <c r="V533" s="2"/>
      <c r="W533" s="2" t="str">
        <f>IF(sum!A526="BC",sum!H526,"*")</f>
        <v>*</v>
      </c>
      <c r="Z533" s="2" t="s">
        <v>186</v>
      </c>
      <c r="AA533" s="2" t="s">
        <v>187</v>
      </c>
      <c r="AB533" s="2">
        <v>2040</v>
      </c>
      <c r="AC533" s="2" t="str">
        <f>IF(sum!A526="MA",sum!B526,"*")</f>
        <v>*</v>
      </c>
      <c r="AD533" s="2"/>
      <c r="AE533" s="2" t="str">
        <f>IF(sum!A526="MA",sum!H526,"*")</f>
        <v>*</v>
      </c>
      <c r="AH533" s="2" t="s">
        <v>186</v>
      </c>
      <c r="AI533" s="2" t="s">
        <v>187</v>
      </c>
      <c r="AJ533" s="2">
        <v>2040</v>
      </c>
      <c r="AK533" s="2" t="str">
        <f>IF(sum!A526="ON",sum!B526,"*")</f>
        <v>RTS-SpCool_ELE1</v>
      </c>
      <c r="AL533" s="2"/>
      <c r="AM533" s="2">
        <f>IF(sum!A526="ON",sum!H526,"*")</f>
        <v>0.870436455964715</v>
      </c>
      <c r="AP533" s="4" t="s">
        <v>186</v>
      </c>
      <c r="AQ533" s="4" t="s">
        <v>187</v>
      </c>
      <c r="AR533" s="4">
        <v>2040</v>
      </c>
      <c r="AS533" s="2" t="str">
        <f>IF(sum!A526="QU",sum!B526,"*")</f>
        <v>*</v>
      </c>
      <c r="AT533" s="2"/>
      <c r="AU533" s="2" t="str">
        <f>IF(sum!A526="QU",sum!H526,"*")</f>
        <v>*</v>
      </c>
      <c r="AX533" s="2" t="s">
        <v>186</v>
      </c>
      <c r="AY533" s="2" t="s">
        <v>187</v>
      </c>
      <c r="AZ533" s="2">
        <v>2040</v>
      </c>
      <c r="BA533" s="2" t="str">
        <f>IF(sum!A526="SA",sum!B526,"*")</f>
        <v>*</v>
      </c>
      <c r="BB533" s="2"/>
      <c r="BC533" s="2" t="str">
        <f>IF(sum!A526="SA",sum!H526,"*")</f>
        <v>*</v>
      </c>
    </row>
    <row r="534" spans="2:55">
      <c r="B534" s="4" t="s">
        <v>186</v>
      </c>
      <c r="C534" s="4" t="s">
        <v>187</v>
      </c>
      <c r="D534" s="4">
        <v>2040</v>
      </c>
      <c r="J534" s="4" t="s">
        <v>186</v>
      </c>
      <c r="K534" s="4" t="s">
        <v>187</v>
      </c>
      <c r="L534" s="4">
        <v>2040</v>
      </c>
      <c r="M534" s="2" t="str">
        <f>IF(sum!A527="AT",sum!B527,"*")</f>
        <v>*</v>
      </c>
      <c r="N534" s="2"/>
      <c r="O534" s="2" t="str">
        <f>IF(sum!A527="AT",sum!H527,"*")</f>
        <v>*</v>
      </c>
      <c r="R534" s="4" t="s">
        <v>186</v>
      </c>
      <c r="S534" s="4" t="s">
        <v>187</v>
      </c>
      <c r="T534" s="4">
        <v>2040</v>
      </c>
      <c r="U534" s="2" t="str">
        <f>IF(sum!A527="BC",sum!B527,"*")</f>
        <v>*</v>
      </c>
      <c r="V534" s="2"/>
      <c r="W534" s="2" t="str">
        <f>IF(sum!A527="BC",sum!H527,"*")</f>
        <v>*</v>
      </c>
      <c r="Z534" s="4" t="s">
        <v>186</v>
      </c>
      <c r="AA534" s="4" t="s">
        <v>187</v>
      </c>
      <c r="AB534" s="4">
        <v>2040</v>
      </c>
      <c r="AC534" s="2" t="str">
        <f>IF(sum!A527="MA",sum!B527,"*")</f>
        <v>*</v>
      </c>
      <c r="AD534" s="2"/>
      <c r="AE534" s="2" t="str">
        <f>IF(sum!A527="MA",sum!H527,"*")</f>
        <v>*</v>
      </c>
      <c r="AH534" s="4" t="s">
        <v>186</v>
      </c>
      <c r="AI534" s="4" t="s">
        <v>187</v>
      </c>
      <c r="AJ534" s="4">
        <v>2040</v>
      </c>
      <c r="AK534" s="2" t="str">
        <f>IF(sum!A527="ON",sum!B527,"*")</f>
        <v>RTS-SpHeat_ELE1</v>
      </c>
      <c r="AL534" s="2"/>
      <c r="AM534" s="2">
        <f>IF(sum!A527="ON",sum!H527,"*")</f>
        <v>2.74758733382962</v>
      </c>
      <c r="AP534" s="2" t="s">
        <v>186</v>
      </c>
      <c r="AQ534" s="2" t="s">
        <v>187</v>
      </c>
      <c r="AR534" s="2">
        <v>2040</v>
      </c>
      <c r="AS534" s="2" t="str">
        <f>IF(sum!A527="QU",sum!B527,"*")</f>
        <v>*</v>
      </c>
      <c r="AT534" s="2"/>
      <c r="AU534" s="2" t="str">
        <f>IF(sum!A527="QU",sum!H527,"*")</f>
        <v>*</v>
      </c>
      <c r="AX534" s="4" t="s">
        <v>186</v>
      </c>
      <c r="AY534" s="4" t="s">
        <v>187</v>
      </c>
      <c r="AZ534" s="4">
        <v>2040</v>
      </c>
      <c r="BA534" s="2" t="str">
        <f>IF(sum!A527="SA",sum!B527,"*")</f>
        <v>*</v>
      </c>
      <c r="BB534" s="2"/>
      <c r="BC534" s="2" t="str">
        <f>IF(sum!A527="SA",sum!H527,"*")</f>
        <v>*</v>
      </c>
    </row>
    <row r="535" spans="2:55">
      <c r="B535" s="2" t="s">
        <v>186</v>
      </c>
      <c r="C535" s="2" t="s">
        <v>187</v>
      </c>
      <c r="D535" s="2">
        <v>2040</v>
      </c>
      <c r="J535" s="2" t="s">
        <v>186</v>
      </c>
      <c r="K535" s="2" t="s">
        <v>187</v>
      </c>
      <c r="L535" s="2">
        <v>2040</v>
      </c>
      <c r="M535" s="2" t="str">
        <f>IF(sum!A528="AT",sum!B528,"*")</f>
        <v>*</v>
      </c>
      <c r="N535" s="2"/>
      <c r="O535" s="2" t="str">
        <f>IF(sum!A528="AT",sum!H528,"*")</f>
        <v>*</v>
      </c>
      <c r="R535" s="2" t="s">
        <v>186</v>
      </c>
      <c r="S535" s="2" t="s">
        <v>187</v>
      </c>
      <c r="T535" s="2">
        <v>2040</v>
      </c>
      <c r="U535" s="2" t="str">
        <f>IF(sum!A528="BC",sum!B528,"*")</f>
        <v>*</v>
      </c>
      <c r="V535" s="2"/>
      <c r="W535" s="2" t="str">
        <f>IF(sum!A528="BC",sum!H528,"*")</f>
        <v>*</v>
      </c>
      <c r="Z535" s="2" t="s">
        <v>186</v>
      </c>
      <c r="AA535" s="2" t="s">
        <v>187</v>
      </c>
      <c r="AB535" s="2">
        <v>2040</v>
      </c>
      <c r="AC535" s="2" t="str">
        <f>IF(sum!A528="MA",sum!B528,"*")</f>
        <v>*</v>
      </c>
      <c r="AD535" s="2"/>
      <c r="AE535" s="2" t="str">
        <f>IF(sum!A528="MA",sum!H528,"*")</f>
        <v>*</v>
      </c>
      <c r="AH535" s="2" t="s">
        <v>186</v>
      </c>
      <c r="AI535" s="2" t="s">
        <v>187</v>
      </c>
      <c r="AJ535" s="2">
        <v>2040</v>
      </c>
      <c r="AK535" s="2" t="str">
        <f>IF(sum!A528="ON",sum!B528,"*")</f>
        <v>RTS-WaterHeat_ELE1</v>
      </c>
      <c r="AL535" s="2"/>
      <c r="AM535" s="2">
        <f>IF(sum!A528="ON",sum!H528,"*")</f>
        <v>0.355781281097114</v>
      </c>
      <c r="AP535" s="4" t="s">
        <v>186</v>
      </c>
      <c r="AQ535" s="4" t="s">
        <v>187</v>
      </c>
      <c r="AR535" s="4">
        <v>2040</v>
      </c>
      <c r="AS535" s="2" t="str">
        <f>IF(sum!A528="QU",sum!B528,"*")</f>
        <v>*</v>
      </c>
      <c r="AT535" s="2"/>
      <c r="AU535" s="2" t="str">
        <f>IF(sum!A528="QU",sum!H528,"*")</f>
        <v>*</v>
      </c>
      <c r="AX535" s="2" t="s">
        <v>186</v>
      </c>
      <c r="AY535" s="2" t="s">
        <v>187</v>
      </c>
      <c r="AZ535" s="2">
        <v>2040</v>
      </c>
      <c r="BA535" s="2" t="str">
        <f>IF(sum!A528="SA",sum!B528,"*")</f>
        <v>*</v>
      </c>
      <c r="BB535" s="2"/>
      <c r="BC535" s="2" t="str">
        <f>IF(sum!A528="SA",sum!H528,"*")</f>
        <v>*</v>
      </c>
    </row>
    <row r="536" spans="2:55">
      <c r="B536" s="2" t="s">
        <v>186</v>
      </c>
      <c r="C536" s="2" t="s">
        <v>187</v>
      </c>
      <c r="D536" s="2">
        <v>2040</v>
      </c>
      <c r="J536" s="2" t="s">
        <v>186</v>
      </c>
      <c r="K536" s="2" t="s">
        <v>187</v>
      </c>
      <c r="L536" s="2">
        <v>2040</v>
      </c>
      <c r="M536" s="2" t="str">
        <f>IF(sum!A529="AT",sum!B529,"*")</f>
        <v>*</v>
      </c>
      <c r="N536" s="2"/>
      <c r="O536" s="2" t="str">
        <f>IF(sum!A529="AT",sum!H529,"*")</f>
        <v>*</v>
      </c>
      <c r="R536" s="2" t="s">
        <v>186</v>
      </c>
      <c r="S536" s="2" t="s">
        <v>187</v>
      </c>
      <c r="T536" s="2">
        <v>2040</v>
      </c>
      <c r="U536" s="2" t="str">
        <f>IF(sum!A529="BC",sum!B529,"*")</f>
        <v>*</v>
      </c>
      <c r="V536" s="2"/>
      <c r="W536" s="2" t="str">
        <f>IF(sum!A529="BC",sum!H529,"*")</f>
        <v>*</v>
      </c>
      <c r="Z536" s="2" t="s">
        <v>186</v>
      </c>
      <c r="AA536" s="2" t="s">
        <v>187</v>
      </c>
      <c r="AB536" s="2">
        <v>2040</v>
      </c>
      <c r="AC536" s="2" t="str">
        <f>IF(sum!A529="MA",sum!B529,"*")</f>
        <v>*</v>
      </c>
      <c r="AD536" s="2"/>
      <c r="AE536" s="2" t="str">
        <f>IF(sum!A529="MA",sum!H529,"*")</f>
        <v>*</v>
      </c>
      <c r="AH536" s="2" t="s">
        <v>186</v>
      </c>
      <c r="AI536" s="2" t="s">
        <v>187</v>
      </c>
      <c r="AJ536" s="2">
        <v>2040</v>
      </c>
      <c r="AK536" s="2" t="str">
        <f>IF(sum!A529="ON",sum!B529,"*")</f>
        <v>S_CCUS_ATM</v>
      </c>
      <c r="AL536" s="2"/>
      <c r="AM536" s="2">
        <f>IF(sum!A529="ON",sum!H529,"*")</f>
        <v>0</v>
      </c>
      <c r="AP536" s="2" t="s">
        <v>186</v>
      </c>
      <c r="AQ536" s="2" t="s">
        <v>187</v>
      </c>
      <c r="AR536" s="2">
        <v>2040</v>
      </c>
      <c r="AS536" s="2" t="str">
        <f>IF(sum!A529="QU",sum!B529,"*")</f>
        <v>*</v>
      </c>
      <c r="AT536" s="2"/>
      <c r="AU536" s="2" t="str">
        <f>IF(sum!A529="QU",sum!H529,"*")</f>
        <v>*</v>
      </c>
      <c r="AX536" s="2" t="s">
        <v>186</v>
      </c>
      <c r="AY536" s="2" t="s">
        <v>187</v>
      </c>
      <c r="AZ536" s="2">
        <v>2040</v>
      </c>
      <c r="BA536" s="2" t="str">
        <f>IF(sum!A529="SA",sum!B529,"*")</f>
        <v>*</v>
      </c>
      <c r="BB536" s="2"/>
      <c r="BC536" s="2" t="str">
        <f>IF(sum!A529="SA",sum!H529,"*")</f>
        <v>*</v>
      </c>
    </row>
    <row r="537" spans="2:55">
      <c r="B537" s="4" t="s">
        <v>186</v>
      </c>
      <c r="C537" s="4" t="s">
        <v>187</v>
      </c>
      <c r="D537" s="4">
        <v>2040</v>
      </c>
      <c r="J537" s="4" t="s">
        <v>186</v>
      </c>
      <c r="K537" s="4" t="s">
        <v>187</v>
      </c>
      <c r="L537" s="4">
        <v>2040</v>
      </c>
      <c r="M537" s="2" t="str">
        <f>IF(sum!A530="AT",sum!B530,"*")</f>
        <v>*</v>
      </c>
      <c r="N537" s="2"/>
      <c r="O537" s="2" t="str">
        <f>IF(sum!A530="AT",sum!H530,"*")</f>
        <v>*</v>
      </c>
      <c r="R537" s="4" t="s">
        <v>186</v>
      </c>
      <c r="S537" s="4" t="s">
        <v>187</v>
      </c>
      <c r="T537" s="4">
        <v>2040</v>
      </c>
      <c r="U537" s="2" t="str">
        <f>IF(sum!A530="BC",sum!B530,"*")</f>
        <v>*</v>
      </c>
      <c r="V537" s="2"/>
      <c r="W537" s="2" t="str">
        <f>IF(sum!A530="BC",sum!H530,"*")</f>
        <v>*</v>
      </c>
      <c r="Z537" s="4" t="s">
        <v>186</v>
      </c>
      <c r="AA537" s="4" t="s">
        <v>187</v>
      </c>
      <c r="AB537" s="4">
        <v>2040</v>
      </c>
      <c r="AC537" s="2" t="str">
        <f>IF(sum!A530="MA",sum!B530,"*")</f>
        <v>*</v>
      </c>
      <c r="AD537" s="2"/>
      <c r="AE537" s="2" t="str">
        <f>IF(sum!A530="MA",sum!H530,"*")</f>
        <v>*</v>
      </c>
      <c r="AH537" s="4" t="s">
        <v>186</v>
      </c>
      <c r="AI537" s="4" t="s">
        <v>187</v>
      </c>
      <c r="AJ537" s="4">
        <v>2040</v>
      </c>
      <c r="AK537" s="2" t="str">
        <f>IF(sum!A530="ON",sum!B530,"*")</f>
        <v>S_CCUS_EMIS_H2T</v>
      </c>
      <c r="AL537" s="2"/>
      <c r="AM537" s="2">
        <f>IF(sum!A530="ON",sum!H530,"*")</f>
        <v>0</v>
      </c>
      <c r="AP537" s="4" t="s">
        <v>186</v>
      </c>
      <c r="AQ537" s="4" t="s">
        <v>187</v>
      </c>
      <c r="AR537" s="4">
        <v>2040</v>
      </c>
      <c r="AS537" s="2" t="str">
        <f>IF(sum!A530="QU",sum!B530,"*")</f>
        <v>*</v>
      </c>
      <c r="AT537" s="2"/>
      <c r="AU537" s="2" t="str">
        <f>IF(sum!A530="QU",sum!H530,"*")</f>
        <v>*</v>
      </c>
      <c r="AX537" s="4" t="s">
        <v>186</v>
      </c>
      <c r="AY537" s="4" t="s">
        <v>187</v>
      </c>
      <c r="AZ537" s="4">
        <v>2040</v>
      </c>
      <c r="BA537" s="2" t="str">
        <f>IF(sum!A530="SA",sum!B530,"*")</f>
        <v>*</v>
      </c>
      <c r="BB537" s="2"/>
      <c r="BC537" s="2" t="str">
        <f>IF(sum!A530="SA",sum!H530,"*")</f>
        <v>*</v>
      </c>
    </row>
    <row r="538" spans="2:55">
      <c r="B538" s="2" t="s">
        <v>186</v>
      </c>
      <c r="C538" s="2" t="s">
        <v>187</v>
      </c>
      <c r="D538" s="2">
        <v>2040</v>
      </c>
      <c r="J538" s="2" t="s">
        <v>186</v>
      </c>
      <c r="K538" s="2" t="s">
        <v>187</v>
      </c>
      <c r="L538" s="2">
        <v>2040</v>
      </c>
      <c r="M538" s="2" t="str">
        <f>IF(sum!A531="AT",sum!B531,"*")</f>
        <v>*</v>
      </c>
      <c r="N538" s="2"/>
      <c r="O538" s="2" t="str">
        <f>IF(sum!A531="AT",sum!H531,"*")</f>
        <v>*</v>
      </c>
      <c r="R538" s="2" t="s">
        <v>186</v>
      </c>
      <c r="S538" s="2" t="s">
        <v>187</v>
      </c>
      <c r="T538" s="2">
        <v>2040</v>
      </c>
      <c r="U538" s="2" t="str">
        <f>IF(sum!A531="BC",sum!B531,"*")</f>
        <v>*</v>
      </c>
      <c r="V538" s="2"/>
      <c r="W538" s="2" t="str">
        <f>IF(sum!A531="BC",sum!H531,"*")</f>
        <v>*</v>
      </c>
      <c r="Z538" s="2" t="s">
        <v>186</v>
      </c>
      <c r="AA538" s="2" t="s">
        <v>187</v>
      </c>
      <c r="AB538" s="2">
        <v>2040</v>
      </c>
      <c r="AC538" s="2" t="str">
        <f>IF(sum!A531="MA",sum!B531,"*")</f>
        <v>*</v>
      </c>
      <c r="AD538" s="2"/>
      <c r="AE538" s="2" t="str">
        <f>IF(sum!A531="MA",sum!H531,"*")</f>
        <v>*</v>
      </c>
      <c r="AH538" s="2" t="s">
        <v>186</v>
      </c>
      <c r="AI538" s="2" t="s">
        <v>187</v>
      </c>
      <c r="AJ538" s="2">
        <v>2040</v>
      </c>
      <c r="AK538" s="2" t="str">
        <f>IF(sum!A531="ON",sum!B531,"*")</f>
        <v>S_CCUS_EMISMeOH_H2</v>
      </c>
      <c r="AL538" s="2"/>
      <c r="AM538" s="2">
        <f>IF(sum!A531="ON",sum!H531,"*")</f>
        <v>1.28900557006045</v>
      </c>
      <c r="AP538" s="2" t="s">
        <v>186</v>
      </c>
      <c r="AQ538" s="2" t="s">
        <v>187</v>
      </c>
      <c r="AR538" s="2">
        <v>2040</v>
      </c>
      <c r="AS538" s="2" t="str">
        <f>IF(sum!A531="QU",sum!B531,"*")</f>
        <v>*</v>
      </c>
      <c r="AT538" s="2"/>
      <c r="AU538" s="2" t="str">
        <f>IF(sum!A531="QU",sum!H531,"*")</f>
        <v>*</v>
      </c>
      <c r="AX538" s="2" t="s">
        <v>186</v>
      </c>
      <c r="AY538" s="2" t="s">
        <v>187</v>
      </c>
      <c r="AZ538" s="2">
        <v>2040</v>
      </c>
      <c r="BA538" s="2" t="str">
        <f>IF(sum!A531="SA",sum!B531,"*")</f>
        <v>*</v>
      </c>
      <c r="BB538" s="2"/>
      <c r="BC538" s="2" t="str">
        <f>IF(sum!A531="SA",sum!H531,"*")</f>
        <v>*</v>
      </c>
    </row>
    <row r="539" spans="2:55">
      <c r="B539" s="2" t="s">
        <v>186</v>
      </c>
      <c r="C539" s="2" t="s">
        <v>187</v>
      </c>
      <c r="D539" s="2">
        <v>2040</v>
      </c>
      <c r="J539" s="2" t="s">
        <v>186</v>
      </c>
      <c r="K539" s="2" t="s">
        <v>187</v>
      </c>
      <c r="L539" s="2">
        <v>2040</v>
      </c>
      <c r="M539" s="2" t="str">
        <f>IF(sum!A532="AT",sum!B532,"*")</f>
        <v>*</v>
      </c>
      <c r="N539" s="2"/>
      <c r="O539" s="2" t="str">
        <f>IF(sum!A532="AT",sum!H532,"*")</f>
        <v>*</v>
      </c>
      <c r="R539" s="2" t="s">
        <v>186</v>
      </c>
      <c r="S539" s="2" t="s">
        <v>187</v>
      </c>
      <c r="T539" s="2">
        <v>2040</v>
      </c>
      <c r="U539" s="2" t="str">
        <f>IF(sum!A532="BC",sum!B532,"*")</f>
        <v>*</v>
      </c>
      <c r="V539" s="2"/>
      <c r="W539" s="2" t="str">
        <f>IF(sum!A532="BC",sum!H532,"*")</f>
        <v>*</v>
      </c>
      <c r="Z539" s="2" t="s">
        <v>186</v>
      </c>
      <c r="AA539" s="2" t="s">
        <v>187</v>
      </c>
      <c r="AB539" s="2">
        <v>2040</v>
      </c>
      <c r="AC539" s="2" t="str">
        <f>IF(sum!A532="MA",sum!B532,"*")</f>
        <v>*</v>
      </c>
      <c r="AD539" s="2"/>
      <c r="AE539" s="2" t="str">
        <f>IF(sum!A532="MA",sum!H532,"*")</f>
        <v>*</v>
      </c>
      <c r="AH539" s="2" t="s">
        <v>186</v>
      </c>
      <c r="AI539" s="2" t="s">
        <v>187</v>
      </c>
      <c r="AJ539" s="2">
        <v>2040</v>
      </c>
      <c r="AK539" s="2" t="str">
        <f>IF(sum!A532="ON",sum!B532,"*")</f>
        <v>SCOAH2GC01</v>
      </c>
      <c r="AL539" s="2"/>
      <c r="AM539" s="2">
        <f>IF(sum!A532="ON",sum!H532,"*")</f>
        <v>0</v>
      </c>
      <c r="AP539" s="4" t="s">
        <v>186</v>
      </c>
      <c r="AQ539" s="4" t="s">
        <v>187</v>
      </c>
      <c r="AR539" s="4">
        <v>2040</v>
      </c>
      <c r="AS539" s="2" t="str">
        <f>IF(sum!A532="QU",sum!B532,"*")</f>
        <v>*</v>
      </c>
      <c r="AT539" s="2"/>
      <c r="AU539" s="2" t="str">
        <f>IF(sum!A532="QU",sum!H532,"*")</f>
        <v>*</v>
      </c>
      <c r="AX539" s="2" t="s">
        <v>186</v>
      </c>
      <c r="AY539" s="2" t="s">
        <v>187</v>
      </c>
      <c r="AZ539" s="2">
        <v>2040</v>
      </c>
      <c r="BA539" s="2" t="str">
        <f>IF(sum!A532="SA",sum!B532,"*")</f>
        <v>*</v>
      </c>
      <c r="BB539" s="2"/>
      <c r="BC539" s="2" t="str">
        <f>IF(sum!A532="SA",sum!H532,"*")</f>
        <v>*</v>
      </c>
    </row>
    <row r="540" spans="2:55">
      <c r="B540" s="4" t="s">
        <v>186</v>
      </c>
      <c r="C540" s="4" t="s">
        <v>187</v>
      </c>
      <c r="D540" s="4">
        <v>2040</v>
      </c>
      <c r="J540" s="4" t="s">
        <v>186</v>
      </c>
      <c r="K540" s="4" t="s">
        <v>187</v>
      </c>
      <c r="L540" s="4">
        <v>2040</v>
      </c>
      <c r="M540" s="2" t="str">
        <f>IF(sum!A533="AT",sum!B533,"*")</f>
        <v>*</v>
      </c>
      <c r="N540" s="2"/>
      <c r="O540" s="2" t="str">
        <f>IF(sum!A533="AT",sum!H533,"*")</f>
        <v>*</v>
      </c>
      <c r="R540" s="4" t="s">
        <v>186</v>
      </c>
      <c r="S540" s="4" t="s">
        <v>187</v>
      </c>
      <c r="T540" s="4">
        <v>2040</v>
      </c>
      <c r="U540" s="2" t="str">
        <f>IF(sum!A533="BC",sum!B533,"*")</f>
        <v>*</v>
      </c>
      <c r="V540" s="2"/>
      <c r="W540" s="2" t="str">
        <f>IF(sum!A533="BC",sum!H533,"*")</f>
        <v>*</v>
      </c>
      <c r="Z540" s="4" t="s">
        <v>186</v>
      </c>
      <c r="AA540" s="4" t="s">
        <v>187</v>
      </c>
      <c r="AB540" s="4">
        <v>2040</v>
      </c>
      <c r="AC540" s="2" t="str">
        <f>IF(sum!A533="MA",sum!B533,"*")</f>
        <v>*</v>
      </c>
      <c r="AD540" s="2"/>
      <c r="AE540" s="2" t="str">
        <f>IF(sum!A533="MA",sum!H533,"*")</f>
        <v>*</v>
      </c>
      <c r="AH540" s="4" t="s">
        <v>186</v>
      </c>
      <c r="AI540" s="4" t="s">
        <v>187</v>
      </c>
      <c r="AJ540" s="4">
        <v>2040</v>
      </c>
      <c r="AK540" s="2" t="str">
        <f>IF(sum!A533="ON",sum!B533,"*")</f>
        <v>SELCH2EC01</v>
      </c>
      <c r="AL540" s="2"/>
      <c r="AM540" s="2">
        <f>IF(sum!A533="ON",sum!H533,"*")</f>
        <v>0</v>
      </c>
      <c r="AP540" s="2" t="s">
        <v>186</v>
      </c>
      <c r="AQ540" s="2" t="s">
        <v>187</v>
      </c>
      <c r="AR540" s="2">
        <v>2040</v>
      </c>
      <c r="AS540" s="2" t="str">
        <f>IF(sum!A533="QU",sum!B533,"*")</f>
        <v>*</v>
      </c>
      <c r="AT540" s="2"/>
      <c r="AU540" s="2" t="str">
        <f>IF(sum!A533="QU",sum!H533,"*")</f>
        <v>*</v>
      </c>
      <c r="AX540" s="4" t="s">
        <v>186</v>
      </c>
      <c r="AY540" s="4" t="s">
        <v>187</v>
      </c>
      <c r="AZ540" s="4">
        <v>2040</v>
      </c>
      <c r="BA540" s="2" t="str">
        <f>IF(sum!A533="SA",sum!B533,"*")</f>
        <v>*</v>
      </c>
      <c r="BB540" s="2"/>
      <c r="BC540" s="2" t="str">
        <f>IF(sum!A533="SA",sum!H533,"*")</f>
        <v>*</v>
      </c>
    </row>
    <row r="541" spans="2:55">
      <c r="B541" s="2" t="s">
        <v>186</v>
      </c>
      <c r="C541" s="2" t="s">
        <v>187</v>
      </c>
      <c r="D541" s="2">
        <v>2040</v>
      </c>
      <c r="J541" s="2" t="s">
        <v>186</v>
      </c>
      <c r="K541" s="2" t="s">
        <v>187</v>
      </c>
      <c r="L541" s="2">
        <v>2040</v>
      </c>
      <c r="M541" s="2" t="str">
        <f>IF(sum!A534="AT",sum!B534,"*")</f>
        <v>*</v>
      </c>
      <c r="N541" s="2"/>
      <c r="O541" s="2" t="str">
        <f>IF(sum!A534="AT",sum!H534,"*")</f>
        <v>*</v>
      </c>
      <c r="R541" s="2" t="s">
        <v>186</v>
      </c>
      <c r="S541" s="2" t="s">
        <v>187</v>
      </c>
      <c r="T541" s="2">
        <v>2040</v>
      </c>
      <c r="U541" s="2" t="str">
        <f>IF(sum!A534="BC",sum!B534,"*")</f>
        <v>*</v>
      </c>
      <c r="V541" s="2"/>
      <c r="W541" s="2" t="str">
        <f>IF(sum!A534="BC",sum!H534,"*")</f>
        <v>*</v>
      </c>
      <c r="Z541" s="2" t="s">
        <v>186</v>
      </c>
      <c r="AA541" s="2" t="s">
        <v>187</v>
      </c>
      <c r="AB541" s="2">
        <v>2040</v>
      </c>
      <c r="AC541" s="2" t="str">
        <f>IF(sum!A534="MA",sum!B534,"*")</f>
        <v>*</v>
      </c>
      <c r="AD541" s="2"/>
      <c r="AE541" s="2" t="str">
        <f>IF(sum!A534="MA",sum!H534,"*")</f>
        <v>*</v>
      </c>
      <c r="AH541" s="2" t="s">
        <v>186</v>
      </c>
      <c r="AI541" s="2" t="s">
        <v>187</v>
      </c>
      <c r="AJ541" s="2">
        <v>2040</v>
      </c>
      <c r="AK541" s="2" t="str">
        <f>IF(sum!A534="ON",sum!B534,"*")</f>
        <v>SGASSH2RC01</v>
      </c>
      <c r="AL541" s="2"/>
      <c r="AM541" s="2">
        <f>IF(sum!A534="ON",sum!H534,"*")</f>
        <v>0</v>
      </c>
      <c r="AP541" s="4" t="s">
        <v>186</v>
      </c>
      <c r="AQ541" s="4" t="s">
        <v>187</v>
      </c>
      <c r="AR541" s="4">
        <v>2040</v>
      </c>
      <c r="AS541" s="2" t="str">
        <f>IF(sum!A534="QU",sum!B534,"*")</f>
        <v>*</v>
      </c>
      <c r="AT541" s="2"/>
      <c r="AU541" s="2" t="str">
        <f>IF(sum!A534="QU",sum!H534,"*")</f>
        <v>*</v>
      </c>
      <c r="AX541" s="2" t="s">
        <v>186</v>
      </c>
      <c r="AY541" s="2" t="s">
        <v>187</v>
      </c>
      <c r="AZ541" s="2">
        <v>2040</v>
      </c>
      <c r="BA541" s="2" t="str">
        <f>IF(sum!A534="SA",sum!B534,"*")</f>
        <v>*</v>
      </c>
      <c r="BB541" s="2"/>
      <c r="BC541" s="2" t="str">
        <f>IF(sum!A534="SA",sum!H534,"*")</f>
        <v>*</v>
      </c>
    </row>
    <row r="542" spans="2:55">
      <c r="B542" s="2" t="s">
        <v>186</v>
      </c>
      <c r="C542" s="2" t="s">
        <v>187</v>
      </c>
      <c r="D542" s="2">
        <v>2040</v>
      </c>
      <c r="J542" s="2" t="s">
        <v>186</v>
      </c>
      <c r="K542" s="2" t="s">
        <v>187</v>
      </c>
      <c r="L542" s="2">
        <v>2040</v>
      </c>
      <c r="M542" s="2" t="str">
        <f>IF(sum!A535="AT",sum!B535,"*")</f>
        <v>*</v>
      </c>
      <c r="N542" s="2"/>
      <c r="O542" s="2" t="str">
        <f>IF(sum!A535="AT",sum!H535,"*")</f>
        <v>*</v>
      </c>
      <c r="R542" s="2" t="s">
        <v>186</v>
      </c>
      <c r="S542" s="2" t="s">
        <v>187</v>
      </c>
      <c r="T542" s="2">
        <v>2040</v>
      </c>
      <c r="U542" s="2" t="str">
        <f>IF(sum!A535="BC",sum!B535,"*")</f>
        <v>*</v>
      </c>
      <c r="V542" s="2"/>
      <c r="W542" s="2" t="str">
        <f>IF(sum!A535="BC",sum!H535,"*")</f>
        <v>*</v>
      </c>
      <c r="Z542" s="2" t="s">
        <v>186</v>
      </c>
      <c r="AA542" s="2" t="s">
        <v>187</v>
      </c>
      <c r="AB542" s="2">
        <v>2040</v>
      </c>
      <c r="AC542" s="2" t="str">
        <f>IF(sum!A535="MA",sum!B535,"*")</f>
        <v>*</v>
      </c>
      <c r="AD542" s="2"/>
      <c r="AE542" s="2" t="str">
        <f>IF(sum!A535="MA",sum!H535,"*")</f>
        <v>*</v>
      </c>
      <c r="AH542" s="2" t="s">
        <v>186</v>
      </c>
      <c r="AI542" s="2" t="s">
        <v>187</v>
      </c>
      <c r="AJ542" s="2">
        <v>2040</v>
      </c>
      <c r="AK542" s="2" t="str">
        <f>IF(sum!A535="ON",sum!B535,"*")</f>
        <v>SHFOH2POC01</v>
      </c>
      <c r="AL542" s="2"/>
      <c r="AM542" s="2">
        <f>IF(sum!A535="ON",sum!H535,"*")</f>
        <v>1.57593988918486</v>
      </c>
      <c r="AP542" s="2" t="s">
        <v>186</v>
      </c>
      <c r="AQ542" s="2" t="s">
        <v>187</v>
      </c>
      <c r="AR542" s="2">
        <v>2040</v>
      </c>
      <c r="AS542" s="2" t="str">
        <f>IF(sum!A535="QU",sum!B535,"*")</f>
        <v>*</v>
      </c>
      <c r="AT542" s="2"/>
      <c r="AU542" s="2" t="str">
        <f>IF(sum!A535="QU",sum!H535,"*")</f>
        <v>*</v>
      </c>
      <c r="AX542" s="2" t="s">
        <v>186</v>
      </c>
      <c r="AY542" s="2" t="s">
        <v>187</v>
      </c>
      <c r="AZ542" s="2">
        <v>2040</v>
      </c>
      <c r="BA542" s="2" t="str">
        <f>IF(sum!A535="SA",sum!B535,"*")</f>
        <v>*</v>
      </c>
      <c r="BB542" s="2"/>
      <c r="BC542" s="2" t="str">
        <f>IF(sum!A535="SA",sum!H535,"*")</f>
        <v>*</v>
      </c>
    </row>
    <row r="543" spans="2:55">
      <c r="B543" s="4" t="s">
        <v>186</v>
      </c>
      <c r="C543" s="4" t="s">
        <v>187</v>
      </c>
      <c r="D543" s="4">
        <v>2040</v>
      </c>
      <c r="J543" s="4" t="s">
        <v>186</v>
      </c>
      <c r="K543" s="4" t="s">
        <v>187</v>
      </c>
      <c r="L543" s="4">
        <v>2040</v>
      </c>
      <c r="M543" s="2" t="str">
        <f>IF(sum!A536="AT",sum!B536,"*")</f>
        <v>*</v>
      </c>
      <c r="N543" s="2"/>
      <c r="O543" s="2" t="str">
        <f>IF(sum!A536="AT",sum!H536,"*")</f>
        <v>*</v>
      </c>
      <c r="R543" s="4" t="s">
        <v>186</v>
      </c>
      <c r="S543" s="4" t="s">
        <v>187</v>
      </c>
      <c r="T543" s="4">
        <v>2040</v>
      </c>
      <c r="U543" s="2" t="str">
        <f>IF(sum!A536="BC",sum!B536,"*")</f>
        <v>*</v>
      </c>
      <c r="V543" s="2"/>
      <c r="W543" s="2" t="str">
        <f>IF(sum!A536="BC",sum!H536,"*")</f>
        <v>*</v>
      </c>
      <c r="Z543" s="4" t="s">
        <v>186</v>
      </c>
      <c r="AA543" s="4" t="s">
        <v>187</v>
      </c>
      <c r="AB543" s="4">
        <v>2040</v>
      </c>
      <c r="AC543" s="2" t="str">
        <f>IF(sum!A536="MA",sum!B536,"*")</f>
        <v>*</v>
      </c>
      <c r="AD543" s="2"/>
      <c r="AE543" s="2" t="str">
        <f>IF(sum!A536="MA",sum!H536,"*")</f>
        <v>*</v>
      </c>
      <c r="AH543" s="4" t="s">
        <v>186</v>
      </c>
      <c r="AI543" s="4" t="s">
        <v>187</v>
      </c>
      <c r="AJ543" s="4">
        <v>2040</v>
      </c>
      <c r="AK543" s="2" t="str">
        <f>IF(sum!A536="ON",sum!B536,"*")</f>
        <v>SINKCCU</v>
      </c>
      <c r="AL543" s="2"/>
      <c r="AM543" s="2">
        <f>IF(sum!A536="ON",sum!H536,"*")</f>
        <v>2553.52657746523</v>
      </c>
      <c r="AP543" s="4" t="s">
        <v>186</v>
      </c>
      <c r="AQ543" s="4" t="s">
        <v>187</v>
      </c>
      <c r="AR543" s="4">
        <v>2040</v>
      </c>
      <c r="AS543" s="2" t="str">
        <f>IF(sum!A536="QU",sum!B536,"*")</f>
        <v>*</v>
      </c>
      <c r="AT543" s="2"/>
      <c r="AU543" s="2" t="str">
        <f>IF(sum!A536="QU",sum!H536,"*")</f>
        <v>*</v>
      </c>
      <c r="AX543" s="4" t="s">
        <v>186</v>
      </c>
      <c r="AY543" s="4" t="s">
        <v>187</v>
      </c>
      <c r="AZ543" s="4">
        <v>2040</v>
      </c>
      <c r="BA543" s="2" t="str">
        <f>IF(sum!A536="SA",sum!B536,"*")</f>
        <v>*</v>
      </c>
      <c r="BB543" s="2"/>
      <c r="BC543" s="2" t="str">
        <f>IF(sum!A536="SA",sum!H536,"*")</f>
        <v>*</v>
      </c>
    </row>
    <row r="544" spans="2:55">
      <c r="B544" s="2" t="s">
        <v>186</v>
      </c>
      <c r="C544" s="2" t="s">
        <v>187</v>
      </c>
      <c r="D544" s="2">
        <v>2040</v>
      </c>
      <c r="J544" s="2" t="s">
        <v>186</v>
      </c>
      <c r="K544" s="2" t="s">
        <v>187</v>
      </c>
      <c r="L544" s="2">
        <v>2040</v>
      </c>
      <c r="M544" s="2" t="str">
        <f>IF(sum!A537="AT",sum!B537,"*")</f>
        <v>*</v>
      </c>
      <c r="N544" s="2"/>
      <c r="O544" s="2" t="str">
        <f>IF(sum!A537="AT",sum!H537,"*")</f>
        <v>*</v>
      </c>
      <c r="R544" s="2" t="s">
        <v>186</v>
      </c>
      <c r="S544" s="2" t="s">
        <v>187</v>
      </c>
      <c r="T544" s="2">
        <v>2040</v>
      </c>
      <c r="U544" s="2" t="str">
        <f>IF(sum!A537="BC",sum!B537,"*")</f>
        <v>*</v>
      </c>
      <c r="V544" s="2"/>
      <c r="W544" s="2" t="str">
        <f>IF(sum!A537="BC",sum!H537,"*")</f>
        <v>*</v>
      </c>
      <c r="Z544" s="2" t="s">
        <v>186</v>
      </c>
      <c r="AA544" s="2" t="s">
        <v>187</v>
      </c>
      <c r="AB544" s="2">
        <v>2040</v>
      </c>
      <c r="AC544" s="2" t="str">
        <f>IF(sum!A537="MA",sum!B537,"*")</f>
        <v>*</v>
      </c>
      <c r="AD544" s="2"/>
      <c r="AE544" s="2" t="str">
        <f>IF(sum!A537="MA",sum!H537,"*")</f>
        <v>*</v>
      </c>
      <c r="AH544" s="2" t="s">
        <v>186</v>
      </c>
      <c r="AI544" s="2" t="s">
        <v>187</v>
      </c>
      <c r="AJ544" s="2">
        <v>2040</v>
      </c>
      <c r="AK544" s="2" t="str">
        <f>IF(sum!A537="ON",sum!B537,"*")</f>
        <v>SNK_DAC</v>
      </c>
      <c r="AL544" s="2"/>
      <c r="AM544" s="2">
        <f>IF(sum!A537="ON",sum!H537,"*")</f>
        <v>3882.91943571205</v>
      </c>
      <c r="AP544" s="2" t="s">
        <v>186</v>
      </c>
      <c r="AQ544" s="2" t="s">
        <v>187</v>
      </c>
      <c r="AR544" s="2">
        <v>2040</v>
      </c>
      <c r="AS544" s="2" t="str">
        <f>IF(sum!A537="QU",sum!B537,"*")</f>
        <v>*</v>
      </c>
      <c r="AT544" s="2"/>
      <c r="AU544" s="2" t="str">
        <f>IF(sum!A537="QU",sum!H537,"*")</f>
        <v>*</v>
      </c>
      <c r="AX544" s="2" t="s">
        <v>186</v>
      </c>
      <c r="AY544" s="2" t="s">
        <v>187</v>
      </c>
      <c r="AZ544" s="2">
        <v>2040</v>
      </c>
      <c r="BA544" s="2" t="str">
        <f>IF(sum!A537="SA",sum!B537,"*")</f>
        <v>*</v>
      </c>
      <c r="BB544" s="2"/>
      <c r="BC544" s="2" t="str">
        <f>IF(sum!A537="SA",sum!H537,"*")</f>
        <v>*</v>
      </c>
    </row>
    <row r="545" spans="2:55">
      <c r="B545" s="2" t="s">
        <v>186</v>
      </c>
      <c r="C545" s="2" t="s">
        <v>187</v>
      </c>
      <c r="D545" s="2">
        <v>2040</v>
      </c>
      <c r="J545" s="2" t="s">
        <v>186</v>
      </c>
      <c r="K545" s="2" t="s">
        <v>187</v>
      </c>
      <c r="L545" s="2">
        <v>2040</v>
      </c>
      <c r="M545" s="2" t="str">
        <f>IF(sum!A538="AT",sum!B538,"*")</f>
        <v>*</v>
      </c>
      <c r="N545" s="2"/>
      <c r="O545" s="2" t="str">
        <f>IF(sum!A538="AT",sum!H538,"*")</f>
        <v>*</v>
      </c>
      <c r="R545" s="2" t="s">
        <v>186</v>
      </c>
      <c r="S545" s="2" t="s">
        <v>187</v>
      </c>
      <c r="T545" s="2">
        <v>2040</v>
      </c>
      <c r="U545" s="2" t="str">
        <f>IF(sum!A538="BC",sum!B538,"*")</f>
        <v>*</v>
      </c>
      <c r="V545" s="2"/>
      <c r="W545" s="2" t="str">
        <f>IF(sum!A538="BC",sum!H538,"*")</f>
        <v>*</v>
      </c>
      <c r="Z545" s="2" t="s">
        <v>186</v>
      </c>
      <c r="AA545" s="2" t="s">
        <v>187</v>
      </c>
      <c r="AB545" s="2">
        <v>2040</v>
      </c>
      <c r="AC545" s="2" t="str">
        <f>IF(sum!A538="MA",sum!B538,"*")</f>
        <v>*</v>
      </c>
      <c r="AD545" s="2"/>
      <c r="AE545" s="2" t="str">
        <f>IF(sum!A538="MA",sum!H538,"*")</f>
        <v>*</v>
      </c>
      <c r="AH545" s="2" t="s">
        <v>186</v>
      </c>
      <c r="AI545" s="2" t="s">
        <v>187</v>
      </c>
      <c r="AJ545" s="2">
        <v>2040</v>
      </c>
      <c r="AK545" s="2" t="str">
        <f>IF(sum!A538="ON",sum!B538,"*")</f>
        <v>STH2SGT</v>
      </c>
      <c r="AL545" s="2"/>
      <c r="AM545" s="2">
        <f>IF(sum!A538="ON",sum!H538,"*")</f>
        <v>0</v>
      </c>
      <c r="AP545" s="4" t="s">
        <v>186</v>
      </c>
      <c r="AQ545" s="4" t="s">
        <v>187</v>
      </c>
      <c r="AR545" s="4">
        <v>2040</v>
      </c>
      <c r="AS545" s="2" t="str">
        <f>IF(sum!A538="QU",sum!B538,"*")</f>
        <v>*</v>
      </c>
      <c r="AT545" s="2"/>
      <c r="AU545" s="2" t="str">
        <f>IF(sum!A538="QU",sum!H538,"*")</f>
        <v>*</v>
      </c>
      <c r="AX545" s="2" t="s">
        <v>186</v>
      </c>
      <c r="AY545" s="2" t="s">
        <v>187</v>
      </c>
      <c r="AZ545" s="2">
        <v>2040</v>
      </c>
      <c r="BA545" s="2" t="str">
        <f>IF(sum!A538="SA",sum!B538,"*")</f>
        <v>*</v>
      </c>
      <c r="BB545" s="2"/>
      <c r="BC545" s="2" t="str">
        <f>IF(sum!A538="SA",sum!H538,"*")</f>
        <v>*</v>
      </c>
    </row>
    <row r="546" spans="2:55">
      <c r="B546" s="4" t="s">
        <v>186</v>
      </c>
      <c r="C546" s="4" t="s">
        <v>187</v>
      </c>
      <c r="D546" s="4">
        <v>2040</v>
      </c>
      <c r="J546" s="4" t="s">
        <v>186</v>
      </c>
      <c r="K546" s="4" t="s">
        <v>187</v>
      </c>
      <c r="L546" s="4">
        <v>2040</v>
      </c>
      <c r="M546" s="2" t="str">
        <f>IF(sum!A539="AT",sum!B539,"*")</f>
        <v>*</v>
      </c>
      <c r="N546" s="2"/>
      <c r="O546" s="2" t="str">
        <f>IF(sum!A539="AT",sum!H539,"*")</f>
        <v>*</v>
      </c>
      <c r="R546" s="4" t="s">
        <v>186</v>
      </c>
      <c r="S546" s="4" t="s">
        <v>187</v>
      </c>
      <c r="T546" s="4">
        <v>2040</v>
      </c>
      <c r="U546" s="2" t="str">
        <f>IF(sum!A539="BC",sum!B539,"*")</f>
        <v>*</v>
      </c>
      <c r="V546" s="2"/>
      <c r="W546" s="2" t="str">
        <f>IF(sum!A539="BC",sum!H539,"*")</f>
        <v>*</v>
      </c>
      <c r="Z546" s="4" t="s">
        <v>186</v>
      </c>
      <c r="AA546" s="4" t="s">
        <v>187</v>
      </c>
      <c r="AB546" s="4">
        <v>2040</v>
      </c>
      <c r="AC546" s="2" t="str">
        <f>IF(sum!A539="MA",sum!B539,"*")</f>
        <v>*</v>
      </c>
      <c r="AD546" s="2"/>
      <c r="AE546" s="2" t="str">
        <f>IF(sum!A539="MA",sum!H539,"*")</f>
        <v>*</v>
      </c>
      <c r="AH546" s="4" t="s">
        <v>186</v>
      </c>
      <c r="AI546" s="4" t="s">
        <v>187</v>
      </c>
      <c r="AJ546" s="4">
        <v>2040</v>
      </c>
      <c r="AK546" s="2" t="str">
        <f>IF(sum!A539="ON",sum!B539,"*")</f>
        <v>STH2SUG</v>
      </c>
      <c r="AL546" s="2"/>
      <c r="AM546" s="2">
        <f>IF(sum!A539="ON",sum!H539,"*")</f>
        <v>0</v>
      </c>
      <c r="AP546" s="2" t="s">
        <v>186</v>
      </c>
      <c r="AQ546" s="2" t="s">
        <v>187</v>
      </c>
      <c r="AR546" s="2">
        <v>2040</v>
      </c>
      <c r="AS546" s="2" t="str">
        <f>IF(sum!A539="QU",sum!B539,"*")</f>
        <v>*</v>
      </c>
      <c r="AT546" s="2"/>
      <c r="AU546" s="2" t="str">
        <f>IF(sum!A539="QU",sum!H539,"*")</f>
        <v>*</v>
      </c>
      <c r="AX546" s="4" t="s">
        <v>186</v>
      </c>
      <c r="AY546" s="4" t="s">
        <v>187</v>
      </c>
      <c r="AZ546" s="4">
        <v>2040</v>
      </c>
      <c r="BA546" s="2" t="str">
        <f>IF(sum!A539="SA",sum!B539,"*")</f>
        <v>*</v>
      </c>
      <c r="BB546" s="2"/>
      <c r="BC546" s="2" t="str">
        <f>IF(sum!A539="SA",sum!H539,"*")</f>
        <v>*</v>
      </c>
    </row>
    <row r="547" spans="2:55">
      <c r="B547" s="2" t="s">
        <v>186</v>
      </c>
      <c r="C547" s="2" t="s">
        <v>187</v>
      </c>
      <c r="D547" s="2">
        <v>2040</v>
      </c>
      <c r="J547" s="2" t="s">
        <v>186</v>
      </c>
      <c r="K547" s="2" t="s">
        <v>187</v>
      </c>
      <c r="L547" s="2">
        <v>2040</v>
      </c>
      <c r="M547" s="2" t="str">
        <f>IF(sum!A540="AT",sum!B540,"*")</f>
        <v>*</v>
      </c>
      <c r="N547" s="2"/>
      <c r="O547" s="2" t="str">
        <f>IF(sum!A540="AT",sum!H540,"*")</f>
        <v>*</v>
      </c>
      <c r="R547" s="2" t="s">
        <v>186</v>
      </c>
      <c r="S547" s="2" t="s">
        <v>187</v>
      </c>
      <c r="T547" s="2">
        <v>2040</v>
      </c>
      <c r="U547" s="2" t="str">
        <f>IF(sum!A540="BC",sum!B540,"*")</f>
        <v>*</v>
      </c>
      <c r="V547" s="2"/>
      <c r="W547" s="2" t="str">
        <f>IF(sum!A540="BC",sum!H540,"*")</f>
        <v>*</v>
      </c>
      <c r="Z547" s="2" t="s">
        <v>186</v>
      </c>
      <c r="AA547" s="2" t="s">
        <v>187</v>
      </c>
      <c r="AB547" s="2">
        <v>2040</v>
      </c>
      <c r="AC547" s="2" t="str">
        <f>IF(sum!A540="MA",sum!B540,"*")</f>
        <v>*</v>
      </c>
      <c r="AD547" s="2"/>
      <c r="AE547" s="2" t="str">
        <f>IF(sum!A540="MA",sum!H540,"*")</f>
        <v>*</v>
      </c>
      <c r="AH547" s="2" t="s">
        <v>186</v>
      </c>
      <c r="AI547" s="2" t="s">
        <v>187</v>
      </c>
      <c r="AJ547" s="2">
        <v>2040</v>
      </c>
      <c r="AK547" s="2" t="str">
        <f>IF(sum!A540="ON",sum!B540,"*")</f>
        <v>TB_ELC_ON_MA_01</v>
      </c>
      <c r="AL547" s="2"/>
      <c r="AM547" s="2">
        <f>IF(sum!A540="ON",sum!H540,"*")</f>
        <v>26.5724998384199</v>
      </c>
      <c r="AP547" s="4" t="s">
        <v>186</v>
      </c>
      <c r="AQ547" s="4" t="s">
        <v>187</v>
      </c>
      <c r="AR547" s="4">
        <v>2040</v>
      </c>
      <c r="AS547" s="2" t="str">
        <f>IF(sum!A540="QU",sum!B540,"*")</f>
        <v>*</v>
      </c>
      <c r="AT547" s="2"/>
      <c r="AU547" s="2" t="str">
        <f>IF(sum!A540="QU",sum!H540,"*")</f>
        <v>*</v>
      </c>
      <c r="AX547" s="2" t="s">
        <v>186</v>
      </c>
      <c r="AY547" s="2" t="s">
        <v>187</v>
      </c>
      <c r="AZ547" s="2">
        <v>2040</v>
      </c>
      <c r="BA547" s="2" t="str">
        <f>IF(sum!A540="SA",sum!B540,"*")</f>
        <v>*</v>
      </c>
      <c r="BB547" s="2"/>
      <c r="BC547" s="2" t="str">
        <f>IF(sum!A540="SA",sum!H540,"*")</f>
        <v>*</v>
      </c>
    </row>
    <row r="548" spans="2:55">
      <c r="B548" s="2" t="s">
        <v>186</v>
      </c>
      <c r="C548" s="2" t="s">
        <v>187</v>
      </c>
      <c r="D548" s="2">
        <v>2040</v>
      </c>
      <c r="J548" s="2" t="s">
        <v>186</v>
      </c>
      <c r="K548" s="2" t="s">
        <v>187</v>
      </c>
      <c r="L548" s="2">
        <v>2040</v>
      </c>
      <c r="M548" s="2" t="str">
        <f>IF(sum!A541="AT",sum!B541,"*")</f>
        <v>*</v>
      </c>
      <c r="N548" s="2"/>
      <c r="O548" s="2" t="str">
        <f>IF(sum!A541="AT",sum!H541,"*")</f>
        <v>*</v>
      </c>
      <c r="R548" s="2" t="s">
        <v>186</v>
      </c>
      <c r="S548" s="2" t="s">
        <v>187</v>
      </c>
      <c r="T548" s="2">
        <v>2040</v>
      </c>
      <c r="U548" s="2" t="str">
        <f>IF(sum!A541="BC",sum!B541,"*")</f>
        <v>*</v>
      </c>
      <c r="V548" s="2"/>
      <c r="W548" s="2" t="str">
        <f>IF(sum!A541="BC",sum!H541,"*")</f>
        <v>*</v>
      </c>
      <c r="Z548" s="2" t="s">
        <v>186</v>
      </c>
      <c r="AA548" s="2" t="s">
        <v>187</v>
      </c>
      <c r="AB548" s="2">
        <v>2040</v>
      </c>
      <c r="AC548" s="2" t="str">
        <f>IF(sum!A541="MA",sum!B541,"*")</f>
        <v>*</v>
      </c>
      <c r="AD548" s="2"/>
      <c r="AE548" s="2" t="str">
        <f>IF(sum!A541="MA",sum!H541,"*")</f>
        <v>*</v>
      </c>
      <c r="AH548" s="2" t="s">
        <v>186</v>
      </c>
      <c r="AI548" s="2" t="s">
        <v>187</v>
      </c>
      <c r="AJ548" s="2">
        <v>2040</v>
      </c>
      <c r="AK548" s="2" t="str">
        <f>IF(sum!A541="ON",sum!B541,"*")</f>
        <v>TB_ELC_QU_ON_01</v>
      </c>
      <c r="AL548" s="2"/>
      <c r="AM548" s="2">
        <f>IF(sum!A541="ON",sum!H541,"*")</f>
        <v>0</v>
      </c>
      <c r="AP548" s="2" t="s">
        <v>186</v>
      </c>
      <c r="AQ548" s="2" t="s">
        <v>187</v>
      </c>
      <c r="AR548" s="2">
        <v>2040</v>
      </c>
      <c r="AS548" s="2" t="str">
        <f>IF(sum!A541="QU",sum!B541,"*")</f>
        <v>*</v>
      </c>
      <c r="AT548" s="2"/>
      <c r="AU548" s="2" t="str">
        <f>IF(sum!A541="QU",sum!H541,"*")</f>
        <v>*</v>
      </c>
      <c r="AX548" s="2" t="s">
        <v>186</v>
      </c>
      <c r="AY548" s="2" t="s">
        <v>187</v>
      </c>
      <c r="AZ548" s="2">
        <v>2040</v>
      </c>
      <c r="BA548" s="2" t="str">
        <f>IF(sum!A541="SA",sum!B541,"*")</f>
        <v>*</v>
      </c>
      <c r="BB548" s="2"/>
      <c r="BC548" s="2" t="str">
        <f>IF(sum!A541="SA",sum!H541,"*")</f>
        <v>*</v>
      </c>
    </row>
    <row r="549" spans="2:55">
      <c r="B549" s="4" t="s">
        <v>186</v>
      </c>
      <c r="C549" s="4" t="s">
        <v>187</v>
      </c>
      <c r="D549" s="4">
        <v>2040</v>
      </c>
      <c r="J549" s="4" t="s">
        <v>186</v>
      </c>
      <c r="K549" s="4" t="s">
        <v>187</v>
      </c>
      <c r="L549" s="4">
        <v>2040</v>
      </c>
      <c r="M549" s="2" t="str">
        <f>IF(sum!A542="AT",sum!B542,"*")</f>
        <v>*</v>
      </c>
      <c r="N549" s="2"/>
      <c r="O549" s="2" t="str">
        <f>IF(sum!A542="AT",sum!H542,"*")</f>
        <v>*</v>
      </c>
      <c r="R549" s="4" t="s">
        <v>186</v>
      </c>
      <c r="S549" s="4" t="s">
        <v>187</v>
      </c>
      <c r="T549" s="4">
        <v>2040</v>
      </c>
      <c r="U549" s="2" t="str">
        <f>IF(sum!A542="BC",sum!B542,"*")</f>
        <v>*</v>
      </c>
      <c r="V549" s="2"/>
      <c r="W549" s="2" t="str">
        <f>IF(sum!A542="BC",sum!H542,"*")</f>
        <v>*</v>
      </c>
      <c r="Z549" s="4" t="s">
        <v>186</v>
      </c>
      <c r="AA549" s="4" t="s">
        <v>187</v>
      </c>
      <c r="AB549" s="4">
        <v>2040</v>
      </c>
      <c r="AC549" s="2" t="str">
        <f>IF(sum!A542="MA",sum!B542,"*")</f>
        <v>*</v>
      </c>
      <c r="AD549" s="2"/>
      <c r="AE549" s="2" t="str">
        <f>IF(sum!A542="MA",sum!H542,"*")</f>
        <v>*</v>
      </c>
      <c r="AH549" s="4" t="s">
        <v>186</v>
      </c>
      <c r="AI549" s="4" t="s">
        <v>187</v>
      </c>
      <c r="AJ549" s="4">
        <v>2040</v>
      </c>
      <c r="AK549" s="2" t="str">
        <f>IF(sum!A542="ON",sum!B542,"*")</f>
        <v>TRA_Bus_IC_GSL1</v>
      </c>
      <c r="AL549" s="2"/>
      <c r="AM549" s="2">
        <f>IF(sum!A542="ON",sum!H542,"*")</f>
        <v>0</v>
      </c>
      <c r="AP549" s="4" t="s">
        <v>186</v>
      </c>
      <c r="AQ549" s="4" t="s">
        <v>187</v>
      </c>
      <c r="AR549" s="4">
        <v>2040</v>
      </c>
      <c r="AS549" s="2" t="str">
        <f>IF(sum!A542="QU",sum!B542,"*")</f>
        <v>*</v>
      </c>
      <c r="AT549" s="2"/>
      <c r="AU549" s="2" t="str">
        <f>IF(sum!A542="QU",sum!H542,"*")</f>
        <v>*</v>
      </c>
      <c r="AX549" s="4" t="s">
        <v>186</v>
      </c>
      <c r="AY549" s="4" t="s">
        <v>187</v>
      </c>
      <c r="AZ549" s="4">
        <v>2040</v>
      </c>
      <c r="BA549" s="2" t="str">
        <f>IF(sum!A542="SA",sum!B542,"*")</f>
        <v>*</v>
      </c>
      <c r="BB549" s="2"/>
      <c r="BC549" s="2" t="str">
        <f>IF(sum!A542="SA",sum!H542,"*")</f>
        <v>*</v>
      </c>
    </row>
    <row r="550" spans="2:55">
      <c r="B550" s="2" t="s">
        <v>186</v>
      </c>
      <c r="C550" s="2" t="s">
        <v>187</v>
      </c>
      <c r="D550" s="2">
        <v>2040</v>
      </c>
      <c r="J550" s="2" t="s">
        <v>186</v>
      </c>
      <c r="K550" s="2" t="s">
        <v>187</v>
      </c>
      <c r="L550" s="2">
        <v>2040</v>
      </c>
      <c r="M550" s="2" t="str">
        <f>IF(sum!A543="AT",sum!B543,"*")</f>
        <v>*</v>
      </c>
      <c r="N550" s="2"/>
      <c r="O550" s="2" t="str">
        <f>IF(sum!A543="AT",sum!H543,"*")</f>
        <v>*</v>
      </c>
      <c r="R550" s="2" t="s">
        <v>186</v>
      </c>
      <c r="S550" s="2" t="s">
        <v>187</v>
      </c>
      <c r="T550" s="2">
        <v>2040</v>
      </c>
      <c r="U550" s="2" t="str">
        <f>IF(sum!A543="BC",sum!B543,"*")</f>
        <v>*</v>
      </c>
      <c r="V550" s="2"/>
      <c r="W550" s="2" t="str">
        <f>IF(sum!A543="BC",sum!H543,"*")</f>
        <v>*</v>
      </c>
      <c r="Z550" s="2" t="s">
        <v>186</v>
      </c>
      <c r="AA550" s="2" t="s">
        <v>187</v>
      </c>
      <c r="AB550" s="2">
        <v>2040</v>
      </c>
      <c r="AC550" s="2" t="str">
        <f>IF(sum!A543="MA",sum!B543,"*")</f>
        <v>*</v>
      </c>
      <c r="AD550" s="2"/>
      <c r="AE550" s="2" t="str">
        <f>IF(sum!A543="MA",sum!H543,"*")</f>
        <v>*</v>
      </c>
      <c r="AH550" s="2" t="s">
        <v>186</v>
      </c>
      <c r="AI550" s="2" t="s">
        <v>187</v>
      </c>
      <c r="AJ550" s="2">
        <v>2040</v>
      </c>
      <c r="AK550" s="2" t="str">
        <f>IF(sum!A543="ON",sum!B543,"*")</f>
        <v>TRA_Bus_SB_DST1</v>
      </c>
      <c r="AL550" s="2"/>
      <c r="AM550" s="2">
        <f>IF(sum!A543="ON",sum!H543,"*")</f>
        <v>0</v>
      </c>
      <c r="AP550" s="2" t="s">
        <v>186</v>
      </c>
      <c r="AQ550" s="2" t="s">
        <v>187</v>
      </c>
      <c r="AR550" s="2">
        <v>2040</v>
      </c>
      <c r="AS550" s="2" t="str">
        <f>IF(sum!A543="QU",sum!B543,"*")</f>
        <v>*</v>
      </c>
      <c r="AT550" s="2"/>
      <c r="AU550" s="2" t="str">
        <f>IF(sum!A543="QU",sum!H543,"*")</f>
        <v>*</v>
      </c>
      <c r="AX550" s="2" t="s">
        <v>186</v>
      </c>
      <c r="AY550" s="2" t="s">
        <v>187</v>
      </c>
      <c r="AZ550" s="2">
        <v>2040</v>
      </c>
      <c r="BA550" s="2" t="str">
        <f>IF(sum!A543="SA",sum!B543,"*")</f>
        <v>*</v>
      </c>
      <c r="BB550" s="2"/>
      <c r="BC550" s="2" t="str">
        <f>IF(sum!A543="SA",sum!H543,"*")</f>
        <v>*</v>
      </c>
    </row>
    <row r="551" spans="2:55">
      <c r="B551" s="2" t="s">
        <v>186</v>
      </c>
      <c r="C551" s="2" t="s">
        <v>187</v>
      </c>
      <c r="D551" s="2">
        <v>2040</v>
      </c>
      <c r="J551" s="2" t="s">
        <v>186</v>
      </c>
      <c r="K551" s="2" t="s">
        <v>187</v>
      </c>
      <c r="L551" s="2">
        <v>2040</v>
      </c>
      <c r="M551" s="2" t="str">
        <f>IF(sum!A544="AT",sum!B544,"*")</f>
        <v>*</v>
      </c>
      <c r="N551" s="2"/>
      <c r="O551" s="2" t="str">
        <f>IF(sum!A544="AT",sum!H544,"*")</f>
        <v>*</v>
      </c>
      <c r="R551" s="2" t="s">
        <v>186</v>
      </c>
      <c r="S551" s="2" t="s">
        <v>187</v>
      </c>
      <c r="T551" s="2">
        <v>2040</v>
      </c>
      <c r="U551" s="2" t="str">
        <f>IF(sum!A544="BC",sum!B544,"*")</f>
        <v>*</v>
      </c>
      <c r="V551" s="2"/>
      <c r="W551" s="2" t="str">
        <f>IF(sum!A544="BC",sum!H544,"*")</f>
        <v>*</v>
      </c>
      <c r="Z551" s="2" t="s">
        <v>186</v>
      </c>
      <c r="AA551" s="2" t="s">
        <v>187</v>
      </c>
      <c r="AB551" s="2">
        <v>2040</v>
      </c>
      <c r="AC551" s="2" t="str">
        <f>IF(sum!A544="MA",sum!B544,"*")</f>
        <v>*</v>
      </c>
      <c r="AD551" s="2"/>
      <c r="AE551" s="2" t="str">
        <f>IF(sum!A544="MA",sum!H544,"*")</f>
        <v>*</v>
      </c>
      <c r="AH551" s="2" t="s">
        <v>186</v>
      </c>
      <c r="AI551" s="2" t="s">
        <v>187</v>
      </c>
      <c r="AJ551" s="2">
        <v>2040</v>
      </c>
      <c r="AK551" s="2" t="str">
        <f>IF(sum!A544="ON",sum!B544,"*")</f>
        <v>TRA_Car_BEV01</v>
      </c>
      <c r="AL551" s="2"/>
      <c r="AM551" s="2">
        <f>IF(sum!A544="ON",sum!H544,"*")</f>
        <v>598.974474913368</v>
      </c>
      <c r="AP551" s="4" t="s">
        <v>186</v>
      </c>
      <c r="AQ551" s="4" t="s">
        <v>187</v>
      </c>
      <c r="AR551" s="4">
        <v>2040</v>
      </c>
      <c r="AS551" s="2" t="str">
        <f>IF(sum!A544="QU",sum!B544,"*")</f>
        <v>*</v>
      </c>
      <c r="AT551" s="2"/>
      <c r="AU551" s="2" t="str">
        <f>IF(sum!A544="QU",sum!H544,"*")</f>
        <v>*</v>
      </c>
      <c r="AX551" s="2" t="s">
        <v>186</v>
      </c>
      <c r="AY551" s="2" t="s">
        <v>187</v>
      </c>
      <c r="AZ551" s="2">
        <v>2040</v>
      </c>
      <c r="BA551" s="2" t="str">
        <f>IF(sum!A544="SA",sum!B544,"*")</f>
        <v>*</v>
      </c>
      <c r="BB551" s="2"/>
      <c r="BC551" s="2" t="str">
        <f>IF(sum!A544="SA",sum!H544,"*")</f>
        <v>*</v>
      </c>
    </row>
    <row r="552" spans="2:55">
      <c r="B552" s="4" t="s">
        <v>186</v>
      </c>
      <c r="C552" s="4" t="s">
        <v>187</v>
      </c>
      <c r="D552" s="4">
        <v>2040</v>
      </c>
      <c r="J552" s="4" t="s">
        <v>186</v>
      </c>
      <c r="K552" s="4" t="s">
        <v>187</v>
      </c>
      <c r="L552" s="4">
        <v>2040</v>
      </c>
      <c r="M552" s="2" t="str">
        <f>IF(sum!A545="AT",sum!B545,"*")</f>
        <v>*</v>
      </c>
      <c r="N552" s="2"/>
      <c r="O552" s="2" t="str">
        <f>IF(sum!A545="AT",sum!H545,"*")</f>
        <v>*</v>
      </c>
      <c r="R552" s="4" t="s">
        <v>186</v>
      </c>
      <c r="S552" s="4" t="s">
        <v>187</v>
      </c>
      <c r="T552" s="4">
        <v>2040</v>
      </c>
      <c r="U552" s="2" t="str">
        <f>IF(sum!A545="BC",sum!B545,"*")</f>
        <v>*</v>
      </c>
      <c r="V552" s="2"/>
      <c r="W552" s="2" t="str">
        <f>IF(sum!A545="BC",sum!H545,"*")</f>
        <v>*</v>
      </c>
      <c r="Z552" s="4" t="s">
        <v>186</v>
      </c>
      <c r="AA552" s="4" t="s">
        <v>187</v>
      </c>
      <c r="AB552" s="4">
        <v>2040</v>
      </c>
      <c r="AC552" s="2" t="str">
        <f>IF(sum!A545="MA",sum!B545,"*")</f>
        <v>*</v>
      </c>
      <c r="AD552" s="2"/>
      <c r="AE552" s="2" t="str">
        <f>IF(sum!A545="MA",sum!H545,"*")</f>
        <v>*</v>
      </c>
      <c r="AH552" s="4" t="s">
        <v>186</v>
      </c>
      <c r="AI552" s="4" t="s">
        <v>187</v>
      </c>
      <c r="AJ552" s="4">
        <v>2040</v>
      </c>
      <c r="AK552" s="2" t="str">
        <f>IF(sum!A545="ON",sum!B545,"*")</f>
        <v>TRA_Car_GSL1</v>
      </c>
      <c r="AL552" s="2"/>
      <c r="AM552" s="2">
        <f>IF(sum!A545="ON",sum!H545,"*")</f>
        <v>1027.88507332751</v>
      </c>
      <c r="AP552" s="2" t="s">
        <v>186</v>
      </c>
      <c r="AQ552" s="2" t="s">
        <v>187</v>
      </c>
      <c r="AR552" s="2">
        <v>2040</v>
      </c>
      <c r="AS552" s="2" t="str">
        <f>IF(sum!A545="QU",sum!B545,"*")</f>
        <v>*</v>
      </c>
      <c r="AT552" s="2"/>
      <c r="AU552" s="2" t="str">
        <f>IF(sum!A545="QU",sum!H545,"*")</f>
        <v>*</v>
      </c>
      <c r="AX552" s="4" t="s">
        <v>186</v>
      </c>
      <c r="AY552" s="4" t="s">
        <v>187</v>
      </c>
      <c r="AZ552" s="4">
        <v>2040</v>
      </c>
      <c r="BA552" s="2" t="str">
        <f>IF(sum!A545="SA",sum!B545,"*")</f>
        <v>*</v>
      </c>
      <c r="BB552" s="2"/>
      <c r="BC552" s="2" t="str">
        <f>IF(sum!A545="SA",sum!H545,"*")</f>
        <v>*</v>
      </c>
    </row>
    <row r="553" spans="2:55">
      <c r="B553" s="2" t="s">
        <v>186</v>
      </c>
      <c r="C553" s="2" t="s">
        <v>187</v>
      </c>
      <c r="D553" s="2">
        <v>2040</v>
      </c>
      <c r="J553" s="2" t="s">
        <v>186</v>
      </c>
      <c r="K553" s="2" t="s">
        <v>187</v>
      </c>
      <c r="L553" s="2">
        <v>2040</v>
      </c>
      <c r="M553" s="2" t="str">
        <f>IF(sum!A546="AT",sum!B546,"*")</f>
        <v>*</v>
      </c>
      <c r="N553" s="2"/>
      <c r="O553" s="2" t="str">
        <f>IF(sum!A546="AT",sum!H546,"*")</f>
        <v>*</v>
      </c>
      <c r="R553" s="2" t="s">
        <v>186</v>
      </c>
      <c r="S553" s="2" t="s">
        <v>187</v>
      </c>
      <c r="T553" s="2">
        <v>2040</v>
      </c>
      <c r="U553" s="2" t="str">
        <f>IF(sum!A546="BC",sum!B546,"*")</f>
        <v>*</v>
      </c>
      <c r="V553" s="2"/>
      <c r="W553" s="2" t="str">
        <f>IF(sum!A546="BC",sum!H546,"*")</f>
        <v>*</v>
      </c>
      <c r="Z553" s="2" t="s">
        <v>186</v>
      </c>
      <c r="AA553" s="2" t="s">
        <v>187</v>
      </c>
      <c r="AB553" s="2">
        <v>2040</v>
      </c>
      <c r="AC553" s="2" t="str">
        <f>IF(sum!A546="MA",sum!B546,"*")</f>
        <v>*</v>
      </c>
      <c r="AD553" s="2"/>
      <c r="AE553" s="2" t="str">
        <f>IF(sum!A546="MA",sum!H546,"*")</f>
        <v>*</v>
      </c>
      <c r="AH553" s="2" t="s">
        <v>186</v>
      </c>
      <c r="AI553" s="2" t="s">
        <v>187</v>
      </c>
      <c r="AJ553" s="2">
        <v>2040</v>
      </c>
      <c r="AK553" s="2" t="str">
        <f>IF(sum!A546="ON",sum!B546,"*")</f>
        <v>TRA_Mot_ELC1</v>
      </c>
      <c r="AL553" s="2"/>
      <c r="AM553" s="2">
        <f>IF(sum!A546="ON",sum!H546,"*")</f>
        <v>102.126255922917</v>
      </c>
      <c r="AP553" s="4" t="s">
        <v>186</v>
      </c>
      <c r="AQ553" s="4" t="s">
        <v>187</v>
      </c>
      <c r="AR553" s="4">
        <v>2040</v>
      </c>
      <c r="AS553" s="2" t="str">
        <f>IF(sum!A546="QU",sum!B546,"*")</f>
        <v>*</v>
      </c>
      <c r="AT553" s="2"/>
      <c r="AU553" s="2" t="str">
        <f>IF(sum!A546="QU",sum!H546,"*")</f>
        <v>*</v>
      </c>
      <c r="AX553" s="2" t="s">
        <v>186</v>
      </c>
      <c r="AY553" s="2" t="s">
        <v>187</v>
      </c>
      <c r="AZ553" s="2">
        <v>2040</v>
      </c>
      <c r="BA553" s="2" t="str">
        <f>IF(sum!A546="SA",sum!B546,"*")</f>
        <v>*</v>
      </c>
      <c r="BB553" s="2"/>
      <c r="BC553" s="2" t="str">
        <f>IF(sum!A546="SA",sum!H546,"*")</f>
        <v>*</v>
      </c>
    </row>
    <row r="554" spans="2:55">
      <c r="B554" s="2" t="s">
        <v>186</v>
      </c>
      <c r="C554" s="2" t="s">
        <v>187</v>
      </c>
      <c r="D554" s="2">
        <v>2040</v>
      </c>
      <c r="J554" s="2" t="s">
        <v>186</v>
      </c>
      <c r="K554" s="2" t="s">
        <v>187</v>
      </c>
      <c r="L554" s="2">
        <v>2040</v>
      </c>
      <c r="M554" s="2" t="str">
        <f>IF(sum!A547="AT",sum!B547,"*")</f>
        <v>*</v>
      </c>
      <c r="N554" s="2"/>
      <c r="O554" s="2" t="str">
        <f>IF(sum!A547="AT",sum!H547,"*")</f>
        <v>*</v>
      </c>
      <c r="R554" s="2" t="s">
        <v>186</v>
      </c>
      <c r="S554" s="2" t="s">
        <v>187</v>
      </c>
      <c r="T554" s="2">
        <v>2040</v>
      </c>
      <c r="U554" s="2" t="str">
        <f>IF(sum!A547="BC",sum!B547,"*")</f>
        <v>*</v>
      </c>
      <c r="V554" s="2"/>
      <c r="W554" s="2" t="str">
        <f>IF(sum!A547="BC",sum!H547,"*")</f>
        <v>*</v>
      </c>
      <c r="Z554" s="2" t="s">
        <v>186</v>
      </c>
      <c r="AA554" s="2" t="s">
        <v>187</v>
      </c>
      <c r="AB554" s="2">
        <v>2040</v>
      </c>
      <c r="AC554" s="2" t="str">
        <f>IF(sum!A547="MA",sum!B547,"*")</f>
        <v>*</v>
      </c>
      <c r="AD554" s="2"/>
      <c r="AE554" s="2" t="str">
        <f>IF(sum!A547="MA",sum!H547,"*")</f>
        <v>*</v>
      </c>
      <c r="AH554" s="2" t="s">
        <v>186</v>
      </c>
      <c r="AI554" s="2" t="s">
        <v>187</v>
      </c>
      <c r="AJ554" s="2">
        <v>2040</v>
      </c>
      <c r="AK554" s="2" t="str">
        <f>IF(sum!A547="ON",sum!B547,"*")</f>
        <v>TRA_Rai_Frt-ELC01</v>
      </c>
      <c r="AL554" s="2"/>
      <c r="AM554" s="2">
        <f>IF(sum!A547="ON",sum!H547,"*")</f>
        <v>1.0219781658644</v>
      </c>
      <c r="AP554" s="2" t="s">
        <v>186</v>
      </c>
      <c r="AQ554" s="2" t="s">
        <v>187</v>
      </c>
      <c r="AR554" s="2">
        <v>2040</v>
      </c>
      <c r="AS554" s="2" t="str">
        <f>IF(sum!A547="QU",sum!B547,"*")</f>
        <v>*</v>
      </c>
      <c r="AT554" s="2"/>
      <c r="AU554" s="2" t="str">
        <f>IF(sum!A547="QU",sum!H547,"*")</f>
        <v>*</v>
      </c>
      <c r="AX554" s="2" t="s">
        <v>186</v>
      </c>
      <c r="AY554" s="2" t="s">
        <v>187</v>
      </c>
      <c r="AZ554" s="2">
        <v>2040</v>
      </c>
      <c r="BA554" s="2" t="str">
        <f>IF(sum!A547="SA",sum!B547,"*")</f>
        <v>*</v>
      </c>
      <c r="BB554" s="2"/>
      <c r="BC554" s="2" t="str">
        <f>IF(sum!A547="SA",sum!H547,"*")</f>
        <v>*</v>
      </c>
    </row>
    <row r="555" spans="2:55">
      <c r="B555" s="4" t="s">
        <v>186</v>
      </c>
      <c r="C555" s="4" t="s">
        <v>187</v>
      </c>
      <c r="D555" s="4">
        <v>2040</v>
      </c>
      <c r="J555" s="4" t="s">
        <v>186</v>
      </c>
      <c r="K555" s="4" t="s">
        <v>187</v>
      </c>
      <c r="L555" s="4">
        <v>2040</v>
      </c>
      <c r="M555" s="2" t="str">
        <f>IF(sum!A548="AT",sum!B548,"*")</f>
        <v>*</v>
      </c>
      <c r="N555" s="2"/>
      <c r="O555" s="2" t="str">
        <f>IF(sum!A548="AT",sum!H548,"*")</f>
        <v>*</v>
      </c>
      <c r="R555" s="4" t="s">
        <v>186</v>
      </c>
      <c r="S555" s="4" t="s">
        <v>187</v>
      </c>
      <c r="T555" s="4">
        <v>2040</v>
      </c>
      <c r="U555" s="2" t="str">
        <f>IF(sum!A548="BC",sum!B548,"*")</f>
        <v>*</v>
      </c>
      <c r="V555" s="2"/>
      <c r="W555" s="2" t="str">
        <f>IF(sum!A548="BC",sum!H548,"*")</f>
        <v>*</v>
      </c>
      <c r="Z555" s="4" t="s">
        <v>186</v>
      </c>
      <c r="AA555" s="4" t="s">
        <v>187</v>
      </c>
      <c r="AB555" s="4">
        <v>2040</v>
      </c>
      <c r="AC555" s="2" t="str">
        <f>IF(sum!A548="MA",sum!B548,"*")</f>
        <v>*</v>
      </c>
      <c r="AD555" s="2"/>
      <c r="AE555" s="2" t="str">
        <f>IF(sum!A548="MA",sum!H548,"*")</f>
        <v>*</v>
      </c>
      <c r="AH555" s="4" t="s">
        <v>186</v>
      </c>
      <c r="AI555" s="4" t="s">
        <v>187</v>
      </c>
      <c r="AJ555" s="4">
        <v>2040</v>
      </c>
      <c r="AK555" s="2" t="str">
        <f>IF(sum!A548="ON",sum!B548,"*")</f>
        <v>TRA_Rai_Pas-ELC01</v>
      </c>
      <c r="AL555" s="2"/>
      <c r="AM555" s="2">
        <f>IF(sum!A548="ON",sum!H548,"*")</f>
        <v>0</v>
      </c>
      <c r="AP555" s="4" t="s">
        <v>186</v>
      </c>
      <c r="AQ555" s="4" t="s">
        <v>187</v>
      </c>
      <c r="AR555" s="4">
        <v>2040</v>
      </c>
      <c r="AS555" s="2" t="str">
        <f>IF(sum!A548="QU",sum!B548,"*")</f>
        <v>*</v>
      </c>
      <c r="AT555" s="2"/>
      <c r="AU555" s="2" t="str">
        <f>IF(sum!A548="QU",sum!H548,"*")</f>
        <v>*</v>
      </c>
      <c r="AX555" s="4" t="s">
        <v>186</v>
      </c>
      <c r="AY555" s="4" t="s">
        <v>187</v>
      </c>
      <c r="AZ555" s="4">
        <v>2040</v>
      </c>
      <c r="BA555" s="2" t="str">
        <f>IF(sum!A548="SA",sum!B548,"*")</f>
        <v>*</v>
      </c>
      <c r="BB555" s="2"/>
      <c r="BC555" s="2" t="str">
        <f>IF(sum!A548="SA",sum!H548,"*")</f>
        <v>*</v>
      </c>
    </row>
    <row r="556" spans="2:55">
      <c r="B556" s="2" t="s">
        <v>186</v>
      </c>
      <c r="C556" s="2" t="s">
        <v>187</v>
      </c>
      <c r="D556" s="2">
        <v>2040</v>
      </c>
      <c r="J556" s="2" t="s">
        <v>186</v>
      </c>
      <c r="K556" s="2" t="s">
        <v>187</v>
      </c>
      <c r="L556" s="2">
        <v>2040</v>
      </c>
      <c r="M556" s="2" t="str">
        <f>IF(sum!A549="AT",sum!B549,"*")</f>
        <v>*</v>
      </c>
      <c r="N556" s="2"/>
      <c r="O556" s="2" t="str">
        <f>IF(sum!A549="AT",sum!H549,"*")</f>
        <v>*</v>
      </c>
      <c r="R556" s="2" t="s">
        <v>186</v>
      </c>
      <c r="S556" s="2" t="s">
        <v>187</v>
      </c>
      <c r="T556" s="2">
        <v>2040</v>
      </c>
      <c r="U556" s="2" t="str">
        <f>IF(sum!A549="BC",sum!B549,"*")</f>
        <v>*</v>
      </c>
      <c r="V556" s="2"/>
      <c r="W556" s="2" t="str">
        <f>IF(sum!A549="BC",sum!H549,"*")</f>
        <v>*</v>
      </c>
      <c r="Z556" s="2" t="s">
        <v>186</v>
      </c>
      <c r="AA556" s="2" t="s">
        <v>187</v>
      </c>
      <c r="AB556" s="2">
        <v>2040</v>
      </c>
      <c r="AC556" s="2" t="str">
        <f>IF(sum!A549="MA",sum!B549,"*")</f>
        <v>*</v>
      </c>
      <c r="AD556" s="2"/>
      <c r="AE556" s="2" t="str">
        <f>IF(sum!A549="MA",sum!H549,"*")</f>
        <v>*</v>
      </c>
      <c r="AH556" s="2" t="s">
        <v>186</v>
      </c>
      <c r="AI556" s="2" t="s">
        <v>187</v>
      </c>
      <c r="AJ556" s="2">
        <v>2040</v>
      </c>
      <c r="AK556" s="2" t="str">
        <f>IF(sum!A549="ON",sum!B549,"*")</f>
        <v>TRA_Tru_BEV01</v>
      </c>
      <c r="AL556" s="2"/>
      <c r="AM556" s="2">
        <f>IF(sum!A549="ON",sum!H549,"*")</f>
        <v>609.239582096256</v>
      </c>
      <c r="AP556" s="2" t="s">
        <v>186</v>
      </c>
      <c r="AQ556" s="2" t="s">
        <v>187</v>
      </c>
      <c r="AR556" s="2">
        <v>2040</v>
      </c>
      <c r="AS556" s="2" t="str">
        <f>IF(sum!A549="QU",sum!B549,"*")</f>
        <v>*</v>
      </c>
      <c r="AT556" s="2"/>
      <c r="AU556" s="2" t="str">
        <f>IF(sum!A549="QU",sum!H549,"*")</f>
        <v>*</v>
      </c>
      <c r="AX556" s="2" t="s">
        <v>186</v>
      </c>
      <c r="AY556" s="2" t="s">
        <v>187</v>
      </c>
      <c r="AZ556" s="2">
        <v>2040</v>
      </c>
      <c r="BA556" s="2" t="str">
        <f>IF(sum!A549="SA",sum!B549,"*")</f>
        <v>*</v>
      </c>
      <c r="BB556" s="2"/>
      <c r="BC556" s="2" t="str">
        <f>IF(sum!A549="SA",sum!H549,"*")</f>
        <v>*</v>
      </c>
    </row>
    <row r="557" spans="2:55">
      <c r="B557" s="2" t="s">
        <v>186</v>
      </c>
      <c r="C557" s="2" t="s">
        <v>187</v>
      </c>
      <c r="D557" s="2">
        <v>2040</v>
      </c>
      <c r="J557" s="2" t="s">
        <v>186</v>
      </c>
      <c r="K557" s="2" t="s">
        <v>187</v>
      </c>
      <c r="L557" s="2">
        <v>2040</v>
      </c>
      <c r="M557" s="2" t="str">
        <f>IF(sum!A550="AT",sum!B550,"*")</f>
        <v>*</v>
      </c>
      <c r="N557" s="2"/>
      <c r="O557" s="2" t="str">
        <f>IF(sum!A550="AT",sum!H550,"*")</f>
        <v>*</v>
      </c>
      <c r="R557" s="2" t="s">
        <v>186</v>
      </c>
      <c r="S557" s="2" t="s">
        <v>187</v>
      </c>
      <c r="T557" s="2">
        <v>2040</v>
      </c>
      <c r="U557" s="2" t="str">
        <f>IF(sum!A550="BC",sum!B550,"*")</f>
        <v>*</v>
      </c>
      <c r="V557" s="2"/>
      <c r="W557" s="2" t="str">
        <f>IF(sum!A550="BC",sum!H550,"*")</f>
        <v>*</v>
      </c>
      <c r="Z557" s="2" t="s">
        <v>186</v>
      </c>
      <c r="AA557" s="2" t="s">
        <v>187</v>
      </c>
      <c r="AB557" s="2">
        <v>2040</v>
      </c>
      <c r="AC557" s="2" t="str">
        <f>IF(sum!A550="MA",sum!B550,"*")</f>
        <v>*</v>
      </c>
      <c r="AD557" s="2"/>
      <c r="AE557" s="2" t="str">
        <f>IF(sum!A550="MA",sum!H550,"*")</f>
        <v>*</v>
      </c>
      <c r="AH557" s="2" t="s">
        <v>186</v>
      </c>
      <c r="AI557" s="2" t="s">
        <v>187</v>
      </c>
      <c r="AJ557" s="2">
        <v>2040</v>
      </c>
      <c r="AK557" s="2" t="str">
        <f>IF(sum!A550="ON",sum!B550,"*")</f>
        <v>TRA_Tru_HT_DST1</v>
      </c>
      <c r="AL557" s="2"/>
      <c r="AM557" s="2">
        <f>IF(sum!A550="ON",sum!H550,"*")</f>
        <v>0</v>
      </c>
      <c r="AP557" s="4" t="s">
        <v>186</v>
      </c>
      <c r="AQ557" s="4" t="s">
        <v>187</v>
      </c>
      <c r="AR557" s="4">
        <v>2040</v>
      </c>
      <c r="AS557" s="2" t="str">
        <f>IF(sum!A550="QU",sum!B550,"*")</f>
        <v>*</v>
      </c>
      <c r="AT557" s="2"/>
      <c r="AU557" s="2" t="str">
        <f>IF(sum!A550="QU",sum!H550,"*")</f>
        <v>*</v>
      </c>
      <c r="AX557" s="2" t="s">
        <v>186</v>
      </c>
      <c r="AY557" s="2" t="s">
        <v>187</v>
      </c>
      <c r="AZ557" s="2">
        <v>2040</v>
      </c>
      <c r="BA557" s="2" t="str">
        <f>IF(sum!A550="SA",sum!B550,"*")</f>
        <v>*</v>
      </c>
      <c r="BB557" s="2"/>
      <c r="BC557" s="2" t="str">
        <f>IF(sum!A550="SA",sum!H550,"*")</f>
        <v>*</v>
      </c>
    </row>
    <row r="558" spans="2:55">
      <c r="B558" s="4" t="s">
        <v>186</v>
      </c>
      <c r="C558" s="4" t="s">
        <v>187</v>
      </c>
      <c r="D558" s="4">
        <v>2040</v>
      </c>
      <c r="J558" s="4" t="s">
        <v>186</v>
      </c>
      <c r="K558" s="4" t="s">
        <v>187</v>
      </c>
      <c r="L558" s="4">
        <v>2040</v>
      </c>
      <c r="M558" s="2" t="str">
        <f>IF(sum!A551="AT",sum!B551,"*")</f>
        <v>*</v>
      </c>
      <c r="N558" s="2"/>
      <c r="O558" s="2" t="str">
        <f>IF(sum!A551="AT",sum!H551,"*")</f>
        <v>*</v>
      </c>
      <c r="R558" s="4" t="s">
        <v>186</v>
      </c>
      <c r="S558" s="4" t="s">
        <v>187</v>
      </c>
      <c r="T558" s="4">
        <v>2040</v>
      </c>
      <c r="U558" s="2" t="str">
        <f>IF(sum!A551="BC",sum!B551,"*")</f>
        <v>*</v>
      </c>
      <c r="V558" s="2"/>
      <c r="W558" s="2" t="str">
        <f>IF(sum!A551="BC",sum!H551,"*")</f>
        <v>*</v>
      </c>
      <c r="Z558" s="4" t="s">
        <v>186</v>
      </c>
      <c r="AA558" s="4" t="s">
        <v>187</v>
      </c>
      <c r="AB558" s="4">
        <v>2040</v>
      </c>
      <c r="AC558" s="2" t="str">
        <f>IF(sum!A551="MA",sum!B551,"*")</f>
        <v>*</v>
      </c>
      <c r="AD558" s="2"/>
      <c r="AE558" s="2" t="str">
        <f>IF(sum!A551="MA",sum!H551,"*")</f>
        <v>*</v>
      </c>
      <c r="AH558" s="4" t="s">
        <v>186</v>
      </c>
      <c r="AI558" s="4" t="s">
        <v>187</v>
      </c>
      <c r="AJ558" s="4">
        <v>2040</v>
      </c>
      <c r="AK558" s="2" t="str">
        <f>IF(sum!A551="ON",sum!B551,"*")</f>
        <v>TRA_Tru_PHEV01</v>
      </c>
      <c r="AL558" s="2"/>
      <c r="AM558" s="2">
        <f>IF(sum!A551="ON",sum!H551,"*")</f>
        <v>0</v>
      </c>
      <c r="AP558" s="2" t="s">
        <v>186</v>
      </c>
      <c r="AQ558" s="2" t="s">
        <v>187</v>
      </c>
      <c r="AR558" s="2">
        <v>2040</v>
      </c>
      <c r="AS558" s="2" t="str">
        <f>IF(sum!A551="QU",sum!B551,"*")</f>
        <v>*</v>
      </c>
      <c r="AT558" s="2"/>
      <c r="AU558" s="2" t="str">
        <f>IF(sum!A551="QU",sum!H551,"*")</f>
        <v>*</v>
      </c>
      <c r="AX558" s="4" t="s">
        <v>186</v>
      </c>
      <c r="AY558" s="4" t="s">
        <v>187</v>
      </c>
      <c r="AZ558" s="4">
        <v>2040</v>
      </c>
      <c r="BA558" s="2" t="str">
        <f>IF(sum!A551="SA",sum!B551,"*")</f>
        <v>*</v>
      </c>
      <c r="BB558" s="2"/>
      <c r="BC558" s="2" t="str">
        <f>IF(sum!A551="SA",sum!H551,"*")</f>
        <v>*</v>
      </c>
    </row>
    <row r="559" spans="2:55">
      <c r="B559" s="2" t="s">
        <v>186</v>
      </c>
      <c r="C559" s="2" t="s">
        <v>187</v>
      </c>
      <c r="D559" s="2">
        <v>2040</v>
      </c>
      <c r="J559" s="2" t="s">
        <v>186</v>
      </c>
      <c r="K559" s="2" t="s">
        <v>187</v>
      </c>
      <c r="L559" s="2">
        <v>2040</v>
      </c>
      <c r="M559" s="2" t="str">
        <f>IF(sum!A552="AT",sum!B552,"*")</f>
        <v>*</v>
      </c>
      <c r="N559" s="2"/>
      <c r="O559" s="2" t="str">
        <f>IF(sum!A552="AT",sum!H552,"*")</f>
        <v>*</v>
      </c>
      <c r="R559" s="2" t="s">
        <v>186</v>
      </c>
      <c r="S559" s="2" t="s">
        <v>187</v>
      </c>
      <c r="T559" s="2">
        <v>2040</v>
      </c>
      <c r="U559" s="2" t="str">
        <f>IF(sum!A552="BC",sum!B552,"*")</f>
        <v>*</v>
      </c>
      <c r="V559" s="2"/>
      <c r="W559" s="2" t="str">
        <f>IF(sum!A552="BC",sum!H552,"*")</f>
        <v>*</v>
      </c>
      <c r="Z559" s="2" t="s">
        <v>186</v>
      </c>
      <c r="AA559" s="2" t="s">
        <v>187</v>
      </c>
      <c r="AB559" s="2">
        <v>2040</v>
      </c>
      <c r="AC559" s="2" t="str">
        <f>IF(sum!A552="MA",sum!B552,"*")</f>
        <v>*</v>
      </c>
      <c r="AD559" s="2"/>
      <c r="AE559" s="2" t="str">
        <f>IF(sum!A552="MA",sum!H552,"*")</f>
        <v>*</v>
      </c>
      <c r="AH559" s="2" t="s">
        <v>186</v>
      </c>
      <c r="AI559" s="2" t="s">
        <v>187</v>
      </c>
      <c r="AJ559" s="2">
        <v>2040</v>
      </c>
      <c r="AK559" s="2" t="str">
        <f>IF(sum!A552="ON",sum!B552,"*")</f>
        <v>TU_GASNAT_AL_ON_01</v>
      </c>
      <c r="AL559" s="2"/>
      <c r="AM559" s="2">
        <f>IF(sum!A552="ON",sum!H552,"*")</f>
        <v>174.797822560069</v>
      </c>
      <c r="AP559" s="4" t="s">
        <v>186</v>
      </c>
      <c r="AQ559" s="4" t="s">
        <v>187</v>
      </c>
      <c r="AR559" s="4">
        <v>2040</v>
      </c>
      <c r="AS559" s="2" t="str">
        <f>IF(sum!A552="QU",sum!B552,"*")</f>
        <v>*</v>
      </c>
      <c r="AT559" s="2"/>
      <c r="AU559" s="2" t="str">
        <f>IF(sum!A552="QU",sum!H552,"*")</f>
        <v>*</v>
      </c>
      <c r="AX559" s="2" t="s">
        <v>186</v>
      </c>
      <c r="AY559" s="2" t="s">
        <v>187</v>
      </c>
      <c r="AZ559" s="2">
        <v>2040</v>
      </c>
      <c r="BA559" s="2" t="str">
        <f>IF(sum!A552="SA",sum!B552,"*")</f>
        <v>*</v>
      </c>
      <c r="BB559" s="2"/>
      <c r="BC559" s="2" t="str">
        <f>IF(sum!A552="SA",sum!H552,"*")</f>
        <v>*</v>
      </c>
    </row>
    <row r="560" spans="2:55">
      <c r="B560" s="2" t="s">
        <v>186</v>
      </c>
      <c r="C560" s="2" t="s">
        <v>187</v>
      </c>
      <c r="D560" s="2">
        <v>2040</v>
      </c>
      <c r="J560" s="2" t="s">
        <v>186</v>
      </c>
      <c r="K560" s="2" t="s">
        <v>187</v>
      </c>
      <c r="L560" s="2">
        <v>2040</v>
      </c>
      <c r="M560" s="2" t="str">
        <f>IF(sum!A553="AT",sum!B553,"*")</f>
        <v>*</v>
      </c>
      <c r="N560" s="2"/>
      <c r="O560" s="2" t="str">
        <f>IF(sum!A553="AT",sum!H553,"*")</f>
        <v>*</v>
      </c>
      <c r="R560" s="2" t="s">
        <v>186</v>
      </c>
      <c r="S560" s="2" t="s">
        <v>187</v>
      </c>
      <c r="T560" s="2">
        <v>2040</v>
      </c>
      <c r="U560" s="2" t="str">
        <f>IF(sum!A553="BC",sum!B553,"*")</f>
        <v>*</v>
      </c>
      <c r="V560" s="2"/>
      <c r="W560" s="2" t="str">
        <f>IF(sum!A553="BC",sum!H553,"*")</f>
        <v>*</v>
      </c>
      <c r="Z560" s="2" t="s">
        <v>186</v>
      </c>
      <c r="AA560" s="2" t="s">
        <v>187</v>
      </c>
      <c r="AB560" s="2">
        <v>2040</v>
      </c>
      <c r="AC560" s="2" t="str">
        <f>IF(sum!A553="MA",sum!B553,"*")</f>
        <v>*</v>
      </c>
      <c r="AD560" s="2"/>
      <c r="AE560" s="2" t="str">
        <f>IF(sum!A553="MA",sum!H553,"*")</f>
        <v>*</v>
      </c>
      <c r="AH560" s="2" t="s">
        <v>186</v>
      </c>
      <c r="AI560" s="2" t="s">
        <v>187</v>
      </c>
      <c r="AJ560" s="2">
        <v>2040</v>
      </c>
      <c r="AK560" s="2" t="str">
        <f>IF(sum!A553="ON",sum!B553,"*")</f>
        <v>TU_OILCRD_AL_ON_01</v>
      </c>
      <c r="AL560" s="2"/>
      <c r="AM560" s="2">
        <f>IF(sum!A553="ON",sum!H553,"*")</f>
        <v>168.529333072729</v>
      </c>
      <c r="AP560" s="2" t="s">
        <v>186</v>
      </c>
      <c r="AQ560" s="2" t="s">
        <v>187</v>
      </c>
      <c r="AR560" s="2">
        <v>2040</v>
      </c>
      <c r="AS560" s="2" t="str">
        <f>IF(sum!A553="QU",sum!B553,"*")</f>
        <v>*</v>
      </c>
      <c r="AT560" s="2"/>
      <c r="AU560" s="2" t="str">
        <f>IF(sum!A553="QU",sum!H553,"*")</f>
        <v>*</v>
      </c>
      <c r="AX560" s="2" t="s">
        <v>186</v>
      </c>
      <c r="AY560" s="2" t="s">
        <v>187</v>
      </c>
      <c r="AZ560" s="2">
        <v>2040</v>
      </c>
      <c r="BA560" s="2" t="str">
        <f>IF(sum!A553="SA",sum!B553,"*")</f>
        <v>*</v>
      </c>
      <c r="BB560" s="2"/>
      <c r="BC560" s="2" t="str">
        <f>IF(sum!A553="SA",sum!H553,"*")</f>
        <v>*</v>
      </c>
    </row>
    <row r="561" spans="2:55">
      <c r="B561" s="4" t="s">
        <v>186</v>
      </c>
      <c r="C561" s="4" t="s">
        <v>187</v>
      </c>
      <c r="D561" s="4">
        <v>2040</v>
      </c>
      <c r="J561" s="4" t="s">
        <v>186</v>
      </c>
      <c r="K561" s="4" t="s">
        <v>187</v>
      </c>
      <c r="L561" s="4">
        <v>2040</v>
      </c>
      <c r="M561" s="2" t="str">
        <f>IF(sum!A554="AT",sum!B554,"*")</f>
        <v>*</v>
      </c>
      <c r="N561" s="2"/>
      <c r="O561" s="2" t="str">
        <f>IF(sum!A554="AT",sum!H554,"*")</f>
        <v>*</v>
      </c>
      <c r="R561" s="4" t="s">
        <v>186</v>
      </c>
      <c r="S561" s="4" t="s">
        <v>187</v>
      </c>
      <c r="T561" s="4">
        <v>2040</v>
      </c>
      <c r="U561" s="2" t="str">
        <f>IF(sum!A554="BC",sum!B554,"*")</f>
        <v>*</v>
      </c>
      <c r="V561" s="2"/>
      <c r="W561" s="2" t="str">
        <f>IF(sum!A554="BC",sum!H554,"*")</f>
        <v>*</v>
      </c>
      <c r="Z561" s="4" t="s">
        <v>186</v>
      </c>
      <c r="AA561" s="4" t="s">
        <v>187</v>
      </c>
      <c r="AB561" s="4">
        <v>2040</v>
      </c>
      <c r="AC561" s="2" t="str">
        <f>IF(sum!A554="MA",sum!B554,"*")</f>
        <v>*</v>
      </c>
      <c r="AD561" s="2"/>
      <c r="AE561" s="2" t="str">
        <f>IF(sum!A554="MA",sum!H554,"*")</f>
        <v>*</v>
      </c>
      <c r="AH561" s="4" t="s">
        <v>186</v>
      </c>
      <c r="AI561" s="4" t="s">
        <v>187</v>
      </c>
      <c r="AJ561" s="4">
        <v>2040</v>
      </c>
      <c r="AK561" s="2" t="str">
        <f>IF(sum!A554="ON",sum!B554,"*")</f>
        <v>TU_OILCRD_AT_ON_01</v>
      </c>
      <c r="AL561" s="2"/>
      <c r="AM561" s="2">
        <f>IF(sum!A554="ON",sum!H554,"*")</f>
        <v>0</v>
      </c>
      <c r="AP561" s="4" t="s">
        <v>186</v>
      </c>
      <c r="AQ561" s="4" t="s">
        <v>187</v>
      </c>
      <c r="AR561" s="4">
        <v>2040</v>
      </c>
      <c r="AS561" s="2" t="str">
        <f>IF(sum!A554="QU",sum!B554,"*")</f>
        <v>*</v>
      </c>
      <c r="AT561" s="2"/>
      <c r="AU561" s="2" t="str">
        <f>IF(sum!A554="QU",sum!H554,"*")</f>
        <v>*</v>
      </c>
      <c r="AX561" s="4" t="s">
        <v>186</v>
      </c>
      <c r="AY561" s="4" t="s">
        <v>187</v>
      </c>
      <c r="AZ561" s="4">
        <v>2040</v>
      </c>
      <c r="BA561" s="2" t="str">
        <f>IF(sum!A554="SA",sum!B554,"*")</f>
        <v>*</v>
      </c>
      <c r="BB561" s="2"/>
      <c r="BC561" s="2" t="str">
        <f>IF(sum!A554="SA",sum!H554,"*")</f>
        <v>*</v>
      </c>
    </row>
    <row r="562" spans="2:55">
      <c r="B562" s="2" t="s">
        <v>186</v>
      </c>
      <c r="C562" s="2" t="s">
        <v>187</v>
      </c>
      <c r="D562" s="2">
        <v>2040</v>
      </c>
      <c r="J562" s="2" t="s">
        <v>186</v>
      </c>
      <c r="K562" s="2" t="s">
        <v>187</v>
      </c>
      <c r="L562" s="2">
        <v>2040</v>
      </c>
      <c r="M562" s="2" t="str">
        <f>IF(sum!A555="AT",sum!B555,"*")</f>
        <v>*</v>
      </c>
      <c r="N562" s="2"/>
      <c r="O562" s="2" t="str">
        <f>IF(sum!A555="AT",sum!H555,"*")</f>
        <v>*</v>
      </c>
      <c r="R562" s="2" t="s">
        <v>186</v>
      </c>
      <c r="S562" s="2" t="s">
        <v>187</v>
      </c>
      <c r="T562" s="2">
        <v>2040</v>
      </c>
      <c r="U562" s="2" t="str">
        <f>IF(sum!A555="BC",sum!B555,"*")</f>
        <v>*</v>
      </c>
      <c r="V562" s="2"/>
      <c r="W562" s="2" t="str">
        <f>IF(sum!A555="BC",sum!H555,"*")</f>
        <v>*</v>
      </c>
      <c r="Z562" s="2" t="s">
        <v>186</v>
      </c>
      <c r="AA562" s="2" t="s">
        <v>187</v>
      </c>
      <c r="AB562" s="2">
        <v>2040</v>
      </c>
      <c r="AC562" s="2" t="str">
        <f>IF(sum!A555="MA",sum!B555,"*")</f>
        <v>*</v>
      </c>
      <c r="AD562" s="2"/>
      <c r="AE562" s="2" t="str">
        <f>IF(sum!A555="MA",sum!H555,"*")</f>
        <v>*</v>
      </c>
      <c r="AH562" s="2" t="s">
        <v>186</v>
      </c>
      <c r="AI562" s="2" t="s">
        <v>187</v>
      </c>
      <c r="AJ562" s="2">
        <v>2040</v>
      </c>
      <c r="AK562" s="2" t="str">
        <f>IF(sum!A555="ON",sum!B555,"*")</f>
        <v>TU_OILCRD_SA_ON_01</v>
      </c>
      <c r="AL562" s="2"/>
      <c r="AM562" s="2">
        <f>IF(sum!A555="ON",sum!H555,"*")</f>
        <v>0</v>
      </c>
      <c r="AP562" s="2" t="s">
        <v>186</v>
      </c>
      <c r="AQ562" s="2" t="s">
        <v>187</v>
      </c>
      <c r="AR562" s="2">
        <v>2040</v>
      </c>
      <c r="AS562" s="2" t="str">
        <f>IF(sum!A555="QU",sum!B555,"*")</f>
        <v>*</v>
      </c>
      <c r="AT562" s="2"/>
      <c r="AU562" s="2" t="str">
        <f>IF(sum!A555="QU",sum!H555,"*")</f>
        <v>*</v>
      </c>
      <c r="AX562" s="2" t="s">
        <v>186</v>
      </c>
      <c r="AY562" s="2" t="s">
        <v>187</v>
      </c>
      <c r="AZ562" s="2">
        <v>2040</v>
      </c>
      <c r="BA562" s="2" t="str">
        <f>IF(sum!A555="SA",sum!B555,"*")</f>
        <v>*</v>
      </c>
      <c r="BB562" s="2"/>
      <c r="BC562" s="2" t="str">
        <f>IF(sum!A555="SA",sum!H555,"*")</f>
        <v>*</v>
      </c>
    </row>
    <row r="563" spans="2:55">
      <c r="B563" s="2" t="s">
        <v>186</v>
      </c>
      <c r="C563" s="2" t="s">
        <v>187</v>
      </c>
      <c r="D563" s="2">
        <v>2040</v>
      </c>
      <c r="J563" s="2" t="s">
        <v>186</v>
      </c>
      <c r="K563" s="2" t="s">
        <v>187</v>
      </c>
      <c r="L563" s="2">
        <v>2040</v>
      </c>
      <c r="M563" s="2" t="str">
        <f>IF(sum!A556="AT",sum!B556,"*")</f>
        <v>*</v>
      </c>
      <c r="N563" s="2"/>
      <c r="O563" s="2" t="str">
        <f>IF(sum!A556="AT",sum!H556,"*")</f>
        <v>*</v>
      </c>
      <c r="R563" s="2" t="s">
        <v>186</v>
      </c>
      <c r="S563" s="2" t="s">
        <v>187</v>
      </c>
      <c r="T563" s="2">
        <v>2040</v>
      </c>
      <c r="U563" s="2" t="str">
        <f>IF(sum!A556="BC",sum!B556,"*")</f>
        <v>*</v>
      </c>
      <c r="V563" s="2"/>
      <c r="W563" s="2" t="str">
        <f>IF(sum!A556="BC",sum!H556,"*")</f>
        <v>*</v>
      </c>
      <c r="Z563" s="2" t="s">
        <v>186</v>
      </c>
      <c r="AA563" s="2" t="s">
        <v>187</v>
      </c>
      <c r="AB563" s="2">
        <v>2040</v>
      </c>
      <c r="AC563" s="2" t="str">
        <f>IF(sum!A556="MA",sum!B556,"*")</f>
        <v>*</v>
      </c>
      <c r="AD563" s="2"/>
      <c r="AE563" s="2" t="str">
        <f>IF(sum!A556="MA",sum!H556,"*")</f>
        <v>*</v>
      </c>
      <c r="AH563" s="2" t="s">
        <v>186</v>
      </c>
      <c r="AI563" s="2" t="s">
        <v>187</v>
      </c>
      <c r="AJ563" s="2">
        <v>2040</v>
      </c>
      <c r="AK563" s="2" t="str">
        <f>IF(sum!A556="ON",sum!B556,"*")</f>
        <v>TWS-AuxiliaryEquip_ELE1</v>
      </c>
      <c r="AL563" s="2"/>
      <c r="AM563" s="2">
        <f>IF(sum!A556="ON",sum!H556,"*")</f>
        <v>0.127197255642194</v>
      </c>
      <c r="AP563" s="4" t="s">
        <v>186</v>
      </c>
      <c r="AQ563" s="4" t="s">
        <v>187</v>
      </c>
      <c r="AR563" s="4">
        <v>2040</v>
      </c>
      <c r="AS563" s="2" t="str">
        <f>IF(sum!A556="QU",sum!B556,"*")</f>
        <v>*</v>
      </c>
      <c r="AT563" s="2"/>
      <c r="AU563" s="2" t="str">
        <f>IF(sum!A556="QU",sum!H556,"*")</f>
        <v>*</v>
      </c>
      <c r="AX563" s="2" t="s">
        <v>186</v>
      </c>
      <c r="AY563" s="2" t="s">
        <v>187</v>
      </c>
      <c r="AZ563" s="2">
        <v>2040</v>
      </c>
      <c r="BA563" s="2" t="str">
        <f>IF(sum!A556="SA",sum!B556,"*")</f>
        <v>*</v>
      </c>
      <c r="BB563" s="2"/>
      <c r="BC563" s="2" t="str">
        <f>IF(sum!A556="SA",sum!H556,"*")</f>
        <v>*</v>
      </c>
    </row>
    <row r="564" spans="2:55">
      <c r="B564" s="4" t="s">
        <v>186</v>
      </c>
      <c r="C564" s="4" t="s">
        <v>187</v>
      </c>
      <c r="D564" s="4">
        <v>2040</v>
      </c>
      <c r="J564" s="4" t="s">
        <v>186</v>
      </c>
      <c r="K564" s="4" t="s">
        <v>187</v>
      </c>
      <c r="L564" s="4">
        <v>2040</v>
      </c>
      <c r="M564" s="2" t="str">
        <f>IF(sum!A557="AT",sum!B557,"*")</f>
        <v>*</v>
      </c>
      <c r="N564" s="2"/>
      <c r="O564" s="2" t="str">
        <f>IF(sum!A557="AT",sum!H557,"*")</f>
        <v>*</v>
      </c>
      <c r="R564" s="4" t="s">
        <v>186</v>
      </c>
      <c r="S564" s="4" t="s">
        <v>187</v>
      </c>
      <c r="T564" s="4">
        <v>2040</v>
      </c>
      <c r="U564" s="2" t="str">
        <f>IF(sum!A557="BC",sum!B557,"*")</f>
        <v>*</v>
      </c>
      <c r="V564" s="2"/>
      <c r="W564" s="2" t="str">
        <f>IF(sum!A557="BC",sum!H557,"*")</f>
        <v>*</v>
      </c>
      <c r="Z564" s="4" t="s">
        <v>186</v>
      </c>
      <c r="AA564" s="4" t="s">
        <v>187</v>
      </c>
      <c r="AB564" s="4">
        <v>2040</v>
      </c>
      <c r="AC564" s="2" t="str">
        <f>IF(sum!A557="MA",sum!B557,"*")</f>
        <v>*</v>
      </c>
      <c r="AD564" s="2"/>
      <c r="AE564" s="2" t="str">
        <f>IF(sum!A557="MA",sum!H557,"*")</f>
        <v>*</v>
      </c>
      <c r="AH564" s="4" t="s">
        <v>186</v>
      </c>
      <c r="AI564" s="4" t="s">
        <v>187</v>
      </c>
      <c r="AJ564" s="4">
        <v>2040</v>
      </c>
      <c r="AK564" s="2" t="str">
        <f>IF(sum!A557="ON",sum!B557,"*")</f>
        <v>TWS-AuxiliaryMot_ELE1</v>
      </c>
      <c r="AL564" s="2"/>
      <c r="AM564" s="2">
        <f>IF(sum!A557="ON",sum!H557,"*")</f>
        <v>0.119204148209782</v>
      </c>
      <c r="AP564" s="2" t="s">
        <v>186</v>
      </c>
      <c r="AQ564" s="2" t="s">
        <v>187</v>
      </c>
      <c r="AR564" s="2">
        <v>2040</v>
      </c>
      <c r="AS564" s="2" t="str">
        <f>IF(sum!A557="QU",sum!B557,"*")</f>
        <v>*</v>
      </c>
      <c r="AT564" s="2"/>
      <c r="AU564" s="2" t="str">
        <f>IF(sum!A557="QU",sum!H557,"*")</f>
        <v>*</v>
      </c>
      <c r="AX564" s="4" t="s">
        <v>186</v>
      </c>
      <c r="AY564" s="4" t="s">
        <v>187</v>
      </c>
      <c r="AZ564" s="4">
        <v>2040</v>
      </c>
      <c r="BA564" s="2" t="str">
        <f>IF(sum!A557="SA",sum!B557,"*")</f>
        <v>*</v>
      </c>
      <c r="BB564" s="2"/>
      <c r="BC564" s="2" t="str">
        <f>IF(sum!A557="SA",sum!H557,"*")</f>
        <v>*</v>
      </c>
    </row>
    <row r="565" spans="2:55">
      <c r="B565" s="2" t="s">
        <v>186</v>
      </c>
      <c r="C565" s="2" t="s">
        <v>187</v>
      </c>
      <c r="D565" s="2">
        <v>2040</v>
      </c>
      <c r="J565" s="2" t="s">
        <v>186</v>
      </c>
      <c r="K565" s="2" t="s">
        <v>187</v>
      </c>
      <c r="L565" s="2">
        <v>2040</v>
      </c>
      <c r="M565" s="2" t="str">
        <f>IF(sum!A558="AT",sum!B558,"*")</f>
        <v>*</v>
      </c>
      <c r="N565" s="2"/>
      <c r="O565" s="2" t="str">
        <f>IF(sum!A558="AT",sum!H558,"*")</f>
        <v>*</v>
      </c>
      <c r="R565" s="2" t="s">
        <v>186</v>
      </c>
      <c r="S565" s="2" t="s">
        <v>187</v>
      </c>
      <c r="T565" s="2">
        <v>2040</v>
      </c>
      <c r="U565" s="2" t="str">
        <f>IF(sum!A558="BC",sum!B558,"*")</f>
        <v>*</v>
      </c>
      <c r="V565" s="2"/>
      <c r="W565" s="2" t="str">
        <f>IF(sum!A558="BC",sum!H558,"*")</f>
        <v>*</v>
      </c>
      <c r="Z565" s="2" t="s">
        <v>186</v>
      </c>
      <c r="AA565" s="2" t="s">
        <v>187</v>
      </c>
      <c r="AB565" s="2">
        <v>2040</v>
      </c>
      <c r="AC565" s="2" t="str">
        <f>IF(sum!A558="MA",sum!B558,"*")</f>
        <v>*</v>
      </c>
      <c r="AD565" s="2"/>
      <c r="AE565" s="2" t="str">
        <f>IF(sum!A558="MA",sum!H558,"*")</f>
        <v>*</v>
      </c>
      <c r="AH565" s="2" t="s">
        <v>186</v>
      </c>
      <c r="AI565" s="2" t="s">
        <v>187</v>
      </c>
      <c r="AJ565" s="2">
        <v>2040</v>
      </c>
      <c r="AK565" s="2" t="str">
        <f>IF(sum!A558="ON",sum!B558,"*")</f>
        <v>TWS-Light_ELE1</v>
      </c>
      <c r="AL565" s="2"/>
      <c r="AM565" s="2">
        <f>IF(sum!A558="ON",sum!H558,"*")</f>
        <v>0.306524952539438</v>
      </c>
      <c r="AP565" s="4" t="s">
        <v>186</v>
      </c>
      <c r="AQ565" s="4" t="s">
        <v>187</v>
      </c>
      <c r="AR565" s="4">
        <v>2040</v>
      </c>
      <c r="AS565" s="2" t="str">
        <f>IF(sum!A558="QU",sum!B558,"*")</f>
        <v>*</v>
      </c>
      <c r="AT565" s="2"/>
      <c r="AU565" s="2" t="str">
        <f>IF(sum!A558="QU",sum!H558,"*")</f>
        <v>*</v>
      </c>
      <c r="AX565" s="2" t="s">
        <v>186</v>
      </c>
      <c r="AY565" s="2" t="s">
        <v>187</v>
      </c>
      <c r="AZ565" s="2">
        <v>2040</v>
      </c>
      <c r="BA565" s="2" t="str">
        <f>IF(sum!A558="SA",sum!B558,"*")</f>
        <v>*</v>
      </c>
      <c r="BB565" s="2"/>
      <c r="BC565" s="2" t="str">
        <f>IF(sum!A558="SA",sum!H558,"*")</f>
        <v>*</v>
      </c>
    </row>
    <row r="566" spans="2:55">
      <c r="B566" s="2" t="s">
        <v>186</v>
      </c>
      <c r="C566" s="2" t="s">
        <v>187</v>
      </c>
      <c r="D566" s="2">
        <v>2040</v>
      </c>
      <c r="J566" s="2" t="s">
        <v>186</v>
      </c>
      <c r="K566" s="2" t="s">
        <v>187</v>
      </c>
      <c r="L566" s="2">
        <v>2040</v>
      </c>
      <c r="M566" s="2" t="str">
        <f>IF(sum!A559="AT",sum!B559,"*")</f>
        <v>*</v>
      </c>
      <c r="N566" s="2"/>
      <c r="O566" s="2" t="str">
        <f>IF(sum!A559="AT",sum!H559,"*")</f>
        <v>*</v>
      </c>
      <c r="R566" s="2" t="s">
        <v>186</v>
      </c>
      <c r="S566" s="2" t="s">
        <v>187</v>
      </c>
      <c r="T566" s="2">
        <v>2040</v>
      </c>
      <c r="U566" s="2" t="str">
        <f>IF(sum!A559="BC",sum!B559,"*")</f>
        <v>*</v>
      </c>
      <c r="V566" s="2"/>
      <c r="W566" s="2" t="str">
        <f>IF(sum!A559="BC",sum!H559,"*")</f>
        <v>*</v>
      </c>
      <c r="Z566" s="2" t="s">
        <v>186</v>
      </c>
      <c r="AA566" s="2" t="s">
        <v>187</v>
      </c>
      <c r="AB566" s="2">
        <v>2040</v>
      </c>
      <c r="AC566" s="2" t="str">
        <f>IF(sum!A559="MA",sum!B559,"*")</f>
        <v>*</v>
      </c>
      <c r="AD566" s="2"/>
      <c r="AE566" s="2" t="str">
        <f>IF(sum!A559="MA",sum!H559,"*")</f>
        <v>*</v>
      </c>
      <c r="AH566" s="2" t="s">
        <v>186</v>
      </c>
      <c r="AI566" s="2" t="s">
        <v>187</v>
      </c>
      <c r="AJ566" s="2">
        <v>2040</v>
      </c>
      <c r="AK566" s="2" t="str">
        <f>IF(sum!A559="ON",sum!B559,"*")</f>
        <v>TWS-SpCool_ELE1</v>
      </c>
      <c r="AL566" s="2"/>
      <c r="AM566" s="2">
        <f>IF(sum!A559="ON",sum!H559,"*")</f>
        <v>0.158955952609602</v>
      </c>
      <c r="AP566" s="2" t="s">
        <v>186</v>
      </c>
      <c r="AQ566" s="2" t="s">
        <v>187</v>
      </c>
      <c r="AR566" s="2">
        <v>2040</v>
      </c>
      <c r="AS566" s="2" t="str">
        <f>IF(sum!A559="QU",sum!B559,"*")</f>
        <v>*</v>
      </c>
      <c r="AT566" s="2"/>
      <c r="AU566" s="2" t="str">
        <f>IF(sum!A559="QU",sum!H559,"*")</f>
        <v>*</v>
      </c>
      <c r="AX566" s="2" t="s">
        <v>186</v>
      </c>
      <c r="AY566" s="2" t="s">
        <v>187</v>
      </c>
      <c r="AZ566" s="2">
        <v>2040</v>
      </c>
      <c r="BA566" s="2" t="str">
        <f>IF(sum!A559="SA",sum!B559,"*")</f>
        <v>*</v>
      </c>
      <c r="BB566" s="2"/>
      <c r="BC566" s="2" t="str">
        <f>IF(sum!A559="SA",sum!H559,"*")</f>
        <v>*</v>
      </c>
    </row>
    <row r="567" spans="2:55">
      <c r="B567" s="4" t="s">
        <v>186</v>
      </c>
      <c r="C567" s="4" t="s">
        <v>187</v>
      </c>
      <c r="D567" s="4">
        <v>2040</v>
      </c>
      <c r="J567" s="4" t="s">
        <v>186</v>
      </c>
      <c r="K567" s="4" t="s">
        <v>187</v>
      </c>
      <c r="L567" s="4">
        <v>2040</v>
      </c>
      <c r="M567" s="2" t="str">
        <f>IF(sum!A560="AT",sum!B560,"*")</f>
        <v>*</v>
      </c>
      <c r="N567" s="2"/>
      <c r="O567" s="2" t="str">
        <f>IF(sum!A560="AT",sum!H560,"*")</f>
        <v>*</v>
      </c>
      <c r="R567" s="4" t="s">
        <v>186</v>
      </c>
      <c r="S567" s="4" t="s">
        <v>187</v>
      </c>
      <c r="T567" s="4">
        <v>2040</v>
      </c>
      <c r="U567" s="2" t="str">
        <f>IF(sum!A560="BC",sum!B560,"*")</f>
        <v>*</v>
      </c>
      <c r="V567" s="2"/>
      <c r="W567" s="2" t="str">
        <f>IF(sum!A560="BC",sum!H560,"*")</f>
        <v>*</v>
      </c>
      <c r="Z567" s="4" t="s">
        <v>186</v>
      </c>
      <c r="AA567" s="4" t="s">
        <v>187</v>
      </c>
      <c r="AB567" s="4">
        <v>2040</v>
      </c>
      <c r="AC567" s="2" t="str">
        <f>IF(sum!A560="MA",sum!B560,"*")</f>
        <v>*</v>
      </c>
      <c r="AD567" s="2"/>
      <c r="AE567" s="2" t="str">
        <f>IF(sum!A560="MA",sum!H560,"*")</f>
        <v>*</v>
      </c>
      <c r="AH567" s="4" t="s">
        <v>186</v>
      </c>
      <c r="AI567" s="4" t="s">
        <v>187</v>
      </c>
      <c r="AJ567" s="4">
        <v>2040</v>
      </c>
      <c r="AK567" s="2" t="str">
        <f>IF(sum!A560="ON",sum!B560,"*")</f>
        <v>TWS-SpHeat_ELE1</v>
      </c>
      <c r="AL567" s="2"/>
      <c r="AM567" s="2">
        <f>IF(sum!A560="ON",sum!H560,"*")</f>
        <v>0.426662790825965</v>
      </c>
      <c r="AP567" s="4" t="s">
        <v>186</v>
      </c>
      <c r="AQ567" s="4" t="s">
        <v>187</v>
      </c>
      <c r="AR567" s="4">
        <v>2040</v>
      </c>
      <c r="AS567" s="2" t="str">
        <f>IF(sum!A560="QU",sum!B560,"*")</f>
        <v>*</v>
      </c>
      <c r="AT567" s="2"/>
      <c r="AU567" s="2" t="str">
        <f>IF(sum!A560="QU",sum!H560,"*")</f>
        <v>*</v>
      </c>
      <c r="AX567" s="4" t="s">
        <v>186</v>
      </c>
      <c r="AY567" s="4" t="s">
        <v>187</v>
      </c>
      <c r="AZ567" s="4">
        <v>2040</v>
      </c>
      <c r="BA567" s="2" t="str">
        <f>IF(sum!A560="SA",sum!B560,"*")</f>
        <v>*</v>
      </c>
      <c r="BB567" s="2"/>
      <c r="BC567" s="2" t="str">
        <f>IF(sum!A560="SA",sum!H560,"*")</f>
        <v>*</v>
      </c>
    </row>
    <row r="568" spans="2:55">
      <c r="B568" s="2" t="s">
        <v>186</v>
      </c>
      <c r="C568" s="2" t="s">
        <v>187</v>
      </c>
      <c r="D568" s="2">
        <v>2040</v>
      </c>
      <c r="J568" s="2" t="s">
        <v>186</v>
      </c>
      <c r="K568" s="2" t="s">
        <v>187</v>
      </c>
      <c r="L568" s="2">
        <v>2040</v>
      </c>
      <c r="M568" s="2" t="str">
        <f>IF(sum!A561="AT",sum!B561,"*")</f>
        <v>*</v>
      </c>
      <c r="N568" s="2"/>
      <c r="O568" s="2" t="str">
        <f>IF(sum!A561="AT",sum!H561,"*")</f>
        <v>*</v>
      </c>
      <c r="R568" s="2" t="s">
        <v>186</v>
      </c>
      <c r="S568" s="2" t="s">
        <v>187</v>
      </c>
      <c r="T568" s="2">
        <v>2040</v>
      </c>
      <c r="U568" s="2" t="str">
        <f>IF(sum!A561="BC",sum!B561,"*")</f>
        <v>*</v>
      </c>
      <c r="V568" s="2"/>
      <c r="W568" s="2" t="str">
        <f>IF(sum!A561="BC",sum!H561,"*")</f>
        <v>*</v>
      </c>
      <c r="Z568" s="2" t="s">
        <v>186</v>
      </c>
      <c r="AA568" s="2" t="s">
        <v>187</v>
      </c>
      <c r="AB568" s="2">
        <v>2040</v>
      </c>
      <c r="AC568" s="2" t="str">
        <f>IF(sum!A561="MA",sum!B561,"*")</f>
        <v>*</v>
      </c>
      <c r="AD568" s="2"/>
      <c r="AE568" s="2" t="str">
        <f>IF(sum!A561="MA",sum!H561,"*")</f>
        <v>*</v>
      </c>
      <c r="AH568" s="2" t="s">
        <v>186</v>
      </c>
      <c r="AI568" s="2" t="s">
        <v>187</v>
      </c>
      <c r="AJ568" s="2">
        <v>2040</v>
      </c>
      <c r="AK568" s="2" t="str">
        <f>IF(sum!A561="ON",sum!B561,"*")</f>
        <v>TWS-WaterHeat_ELE1</v>
      </c>
      <c r="AL568" s="2"/>
      <c r="AM568" s="2">
        <f>IF(sum!A561="ON",sum!H561,"*")</f>
        <v>0.0468133264601466</v>
      </c>
      <c r="AP568" s="2" t="s">
        <v>186</v>
      </c>
      <c r="AQ568" s="2" t="s">
        <v>187</v>
      </c>
      <c r="AR568" s="2">
        <v>2040</v>
      </c>
      <c r="AS568" s="2" t="str">
        <f>IF(sum!A561="QU",sum!B561,"*")</f>
        <v>*</v>
      </c>
      <c r="AT568" s="2"/>
      <c r="AU568" s="2" t="str">
        <f>IF(sum!A561="QU",sum!H561,"*")</f>
        <v>*</v>
      </c>
      <c r="AX568" s="2" t="s">
        <v>186</v>
      </c>
      <c r="AY568" s="2" t="s">
        <v>187</v>
      </c>
      <c r="AZ568" s="2">
        <v>2040</v>
      </c>
      <c r="BA568" s="2" t="str">
        <f>IF(sum!A561="SA",sum!B561,"*")</f>
        <v>*</v>
      </c>
      <c r="BB568" s="2"/>
      <c r="BC568" s="2" t="str">
        <f>IF(sum!A561="SA",sum!H561,"*")</f>
        <v>*</v>
      </c>
    </row>
    <row r="569" spans="2:55">
      <c r="B569" s="2" t="s">
        <v>186</v>
      </c>
      <c r="C569" s="2" t="s">
        <v>187</v>
      </c>
      <c r="D569" s="2">
        <v>2040</v>
      </c>
      <c r="J569" s="2" t="s">
        <v>186</v>
      </c>
      <c r="K569" s="2" t="s">
        <v>187</v>
      </c>
      <c r="L569" s="2">
        <v>2040</v>
      </c>
      <c r="M569" s="2" t="str">
        <f>IF(sum!A562="AT",sum!B562,"*")</f>
        <v>*</v>
      </c>
      <c r="N569" s="2"/>
      <c r="O569" s="2" t="str">
        <f>IF(sum!A562="AT",sum!H562,"*")</f>
        <v>*</v>
      </c>
      <c r="R569" s="2" t="s">
        <v>186</v>
      </c>
      <c r="S569" s="2" t="s">
        <v>187</v>
      </c>
      <c r="T569" s="2">
        <v>2040</v>
      </c>
      <c r="U569" s="2" t="str">
        <f>IF(sum!A562="BC",sum!B562,"*")</f>
        <v>*</v>
      </c>
      <c r="V569" s="2"/>
      <c r="W569" s="2" t="str">
        <f>IF(sum!A562="BC",sum!H562,"*")</f>
        <v>*</v>
      </c>
      <c r="Z569" s="2" t="s">
        <v>186</v>
      </c>
      <c r="AA569" s="2" t="s">
        <v>187</v>
      </c>
      <c r="AB569" s="2">
        <v>2040</v>
      </c>
      <c r="AC569" s="2" t="str">
        <f>IF(sum!A562="MA",sum!B562,"*")</f>
        <v>*</v>
      </c>
      <c r="AD569" s="2"/>
      <c r="AE569" s="2" t="str">
        <f>IF(sum!A562="MA",sum!H562,"*")</f>
        <v>*</v>
      </c>
      <c r="AH569" s="2" t="s">
        <v>186</v>
      </c>
      <c r="AI569" s="2" t="s">
        <v>187</v>
      </c>
      <c r="AJ569" s="2">
        <v>2040</v>
      </c>
      <c r="AK569" s="2" t="str">
        <f>IF(sum!A562="ON",sum!B562,"*")</f>
        <v>WST-AuxiliaryEquip_ELE1</v>
      </c>
      <c r="AL569" s="2"/>
      <c r="AM569" s="2">
        <f>IF(sum!A562="ON",sum!H562,"*")</f>
        <v>0.232332111201342</v>
      </c>
      <c r="AP569" s="4" t="s">
        <v>186</v>
      </c>
      <c r="AQ569" s="4" t="s">
        <v>187</v>
      </c>
      <c r="AR569" s="4">
        <v>2040</v>
      </c>
      <c r="AS569" s="2" t="str">
        <f>IF(sum!A562="QU",sum!B562,"*")</f>
        <v>*</v>
      </c>
      <c r="AT569" s="2"/>
      <c r="AU569" s="2" t="str">
        <f>IF(sum!A562="QU",sum!H562,"*")</f>
        <v>*</v>
      </c>
      <c r="AX569" s="2" t="s">
        <v>186</v>
      </c>
      <c r="AY569" s="2" t="s">
        <v>187</v>
      </c>
      <c r="AZ569" s="2">
        <v>2040</v>
      </c>
      <c r="BA569" s="2" t="str">
        <f>IF(sum!A562="SA",sum!B562,"*")</f>
        <v>*</v>
      </c>
      <c r="BB569" s="2"/>
      <c r="BC569" s="2" t="str">
        <f>IF(sum!A562="SA",sum!H562,"*")</f>
        <v>*</v>
      </c>
    </row>
    <row r="570" spans="2:55">
      <c r="B570" s="4" t="s">
        <v>186</v>
      </c>
      <c r="C570" s="4" t="s">
        <v>187</v>
      </c>
      <c r="D570" s="4">
        <v>2040</v>
      </c>
      <c r="J570" s="4" t="s">
        <v>186</v>
      </c>
      <c r="K570" s="4" t="s">
        <v>187</v>
      </c>
      <c r="L570" s="4">
        <v>2040</v>
      </c>
      <c r="M570" s="2" t="str">
        <f>IF(sum!A563="AT",sum!B563,"*")</f>
        <v>*</v>
      </c>
      <c r="N570" s="2"/>
      <c r="O570" s="2" t="str">
        <f>IF(sum!A563="AT",sum!H563,"*")</f>
        <v>*</v>
      </c>
      <c r="R570" s="4" t="s">
        <v>186</v>
      </c>
      <c r="S570" s="4" t="s">
        <v>187</v>
      </c>
      <c r="T570" s="4">
        <v>2040</v>
      </c>
      <c r="U570" s="2" t="str">
        <f>IF(sum!A563="BC",sum!B563,"*")</f>
        <v>*</v>
      </c>
      <c r="V570" s="2"/>
      <c r="W570" s="2" t="str">
        <f>IF(sum!A563="BC",sum!H563,"*")</f>
        <v>*</v>
      </c>
      <c r="Z570" s="4" t="s">
        <v>186</v>
      </c>
      <c r="AA570" s="4" t="s">
        <v>187</v>
      </c>
      <c r="AB570" s="4">
        <v>2040</v>
      </c>
      <c r="AC570" s="2" t="str">
        <f>IF(sum!A563="MA",sum!B563,"*")</f>
        <v>*</v>
      </c>
      <c r="AD570" s="2"/>
      <c r="AE570" s="2" t="str">
        <f>IF(sum!A563="MA",sum!H563,"*")</f>
        <v>*</v>
      </c>
      <c r="AH570" s="4" t="s">
        <v>186</v>
      </c>
      <c r="AI570" s="4" t="s">
        <v>187</v>
      </c>
      <c r="AJ570" s="4">
        <v>2040</v>
      </c>
      <c r="AK570" s="2" t="str">
        <f>IF(sum!A563="ON",sum!B563,"*")</f>
        <v>WST-AuxiliaryMot_ELE1</v>
      </c>
      <c r="AL570" s="2"/>
      <c r="AM570" s="2">
        <f>IF(sum!A563="ON",sum!H563,"*")</f>
        <v>0.276503173973044</v>
      </c>
      <c r="AP570" s="2" t="s">
        <v>186</v>
      </c>
      <c r="AQ570" s="2" t="s">
        <v>187</v>
      </c>
      <c r="AR570" s="2">
        <v>2040</v>
      </c>
      <c r="AS570" s="2" t="str">
        <f>IF(sum!A563="QU",sum!B563,"*")</f>
        <v>*</v>
      </c>
      <c r="AT570" s="2"/>
      <c r="AU570" s="2" t="str">
        <f>IF(sum!A563="QU",sum!H563,"*")</f>
        <v>*</v>
      </c>
      <c r="AX570" s="4" t="s">
        <v>186</v>
      </c>
      <c r="AY570" s="4" t="s">
        <v>187</v>
      </c>
      <c r="AZ570" s="4">
        <v>2040</v>
      </c>
      <c r="BA570" s="2" t="str">
        <f>IF(sum!A563="SA",sum!B563,"*")</f>
        <v>*</v>
      </c>
      <c r="BB570" s="2"/>
      <c r="BC570" s="2" t="str">
        <f>IF(sum!A563="SA",sum!H563,"*")</f>
        <v>*</v>
      </c>
    </row>
    <row r="571" spans="2:55">
      <c r="B571" s="2" t="s">
        <v>186</v>
      </c>
      <c r="C571" s="2" t="s">
        <v>187</v>
      </c>
      <c r="D571" s="2">
        <v>2040</v>
      </c>
      <c r="J571" s="2" t="s">
        <v>186</v>
      </c>
      <c r="K571" s="2" t="s">
        <v>187</v>
      </c>
      <c r="L571" s="2">
        <v>2040</v>
      </c>
      <c r="M571" s="2" t="str">
        <f>IF(sum!A564="AT",sum!B564,"*")</f>
        <v>*</v>
      </c>
      <c r="N571" s="2"/>
      <c r="O571" s="2" t="str">
        <f>IF(sum!A564="AT",sum!H564,"*")</f>
        <v>*</v>
      </c>
      <c r="R571" s="2" t="s">
        <v>186</v>
      </c>
      <c r="S571" s="2" t="s">
        <v>187</v>
      </c>
      <c r="T571" s="2">
        <v>2040</v>
      </c>
      <c r="U571" s="2" t="str">
        <f>IF(sum!A564="BC",sum!B564,"*")</f>
        <v>*</v>
      </c>
      <c r="V571" s="2"/>
      <c r="W571" s="2" t="str">
        <f>IF(sum!A564="BC",sum!H564,"*")</f>
        <v>*</v>
      </c>
      <c r="Z571" s="2" t="s">
        <v>186</v>
      </c>
      <c r="AA571" s="2" t="s">
        <v>187</v>
      </c>
      <c r="AB571" s="2">
        <v>2040</v>
      </c>
      <c r="AC571" s="2" t="str">
        <f>IF(sum!A564="MA",sum!B564,"*")</f>
        <v>*</v>
      </c>
      <c r="AD571" s="2"/>
      <c r="AE571" s="2" t="str">
        <f>IF(sum!A564="MA",sum!H564,"*")</f>
        <v>*</v>
      </c>
      <c r="AH571" s="2" t="s">
        <v>186</v>
      </c>
      <c r="AI571" s="2" t="s">
        <v>187</v>
      </c>
      <c r="AJ571" s="2">
        <v>2040</v>
      </c>
      <c r="AK571" s="2" t="str">
        <f>IF(sum!A564="ON",sum!B564,"*")</f>
        <v>WST-Light_ELE1</v>
      </c>
      <c r="AL571" s="2"/>
      <c r="AM571" s="2">
        <f>IF(sum!A564="ON",sum!H564,"*")</f>
        <v>0.493845756869095</v>
      </c>
      <c r="AP571" s="4" t="s">
        <v>186</v>
      </c>
      <c r="AQ571" s="4" t="s">
        <v>187</v>
      </c>
      <c r="AR571" s="4">
        <v>2040</v>
      </c>
      <c r="AS571" s="2" t="str">
        <f>IF(sum!A564="QU",sum!B564,"*")</f>
        <v>*</v>
      </c>
      <c r="AT571" s="2"/>
      <c r="AU571" s="2" t="str">
        <f>IF(sum!A564="QU",sum!H564,"*")</f>
        <v>*</v>
      </c>
      <c r="AX571" s="2" t="s">
        <v>186</v>
      </c>
      <c r="AY571" s="2" t="s">
        <v>187</v>
      </c>
      <c r="AZ571" s="2">
        <v>2040</v>
      </c>
      <c r="BA571" s="2" t="str">
        <f>IF(sum!A564="SA",sum!B564,"*")</f>
        <v>*</v>
      </c>
      <c r="BB571" s="2"/>
      <c r="BC571" s="2" t="str">
        <f>IF(sum!A564="SA",sum!H564,"*")</f>
        <v>*</v>
      </c>
    </row>
    <row r="572" spans="2:55">
      <c r="B572" s="2" t="s">
        <v>186</v>
      </c>
      <c r="C572" s="2" t="s">
        <v>187</v>
      </c>
      <c r="D572" s="2">
        <v>2040</v>
      </c>
      <c r="J572" s="2" t="s">
        <v>186</v>
      </c>
      <c r="K572" s="2" t="s">
        <v>187</v>
      </c>
      <c r="L572" s="2">
        <v>2040</v>
      </c>
      <c r="M572" s="2" t="str">
        <f>IF(sum!A565="AT",sum!B565,"*")</f>
        <v>*</v>
      </c>
      <c r="N572" s="2"/>
      <c r="O572" s="2" t="str">
        <f>IF(sum!A565="AT",sum!H565,"*")</f>
        <v>*</v>
      </c>
      <c r="R572" s="2" t="s">
        <v>186</v>
      </c>
      <c r="S572" s="2" t="s">
        <v>187</v>
      </c>
      <c r="T572" s="2">
        <v>2040</v>
      </c>
      <c r="U572" s="2" t="str">
        <f>IF(sum!A565="BC",sum!B565,"*")</f>
        <v>*</v>
      </c>
      <c r="V572" s="2"/>
      <c r="W572" s="2" t="str">
        <f>IF(sum!A565="BC",sum!H565,"*")</f>
        <v>*</v>
      </c>
      <c r="Z572" s="2" t="s">
        <v>186</v>
      </c>
      <c r="AA572" s="2" t="s">
        <v>187</v>
      </c>
      <c r="AB572" s="2">
        <v>2040</v>
      </c>
      <c r="AC572" s="2" t="str">
        <f>IF(sum!A565="MA",sum!B565,"*")</f>
        <v>*</v>
      </c>
      <c r="AD572" s="2"/>
      <c r="AE572" s="2" t="str">
        <f>IF(sum!A565="MA",sum!H565,"*")</f>
        <v>*</v>
      </c>
      <c r="AH572" s="2" t="s">
        <v>186</v>
      </c>
      <c r="AI572" s="2" t="s">
        <v>187</v>
      </c>
      <c r="AJ572" s="2">
        <v>2040</v>
      </c>
      <c r="AK572" s="2" t="str">
        <f>IF(sum!A565="ON",sum!B565,"*")</f>
        <v>WST-SpCool_ELE1</v>
      </c>
      <c r="AL572" s="2"/>
      <c r="AM572" s="2">
        <f>IF(sum!A565="ON",sum!H565,"*")</f>
        <v>0.31285103736153</v>
      </c>
      <c r="AP572" s="2" t="s">
        <v>186</v>
      </c>
      <c r="AQ572" s="2" t="s">
        <v>187</v>
      </c>
      <c r="AR572" s="2">
        <v>2040</v>
      </c>
      <c r="AS572" s="2" t="str">
        <f>IF(sum!A565="QU",sum!B565,"*")</f>
        <v>*</v>
      </c>
      <c r="AT572" s="2"/>
      <c r="AU572" s="2" t="str">
        <f>IF(sum!A565="QU",sum!H565,"*")</f>
        <v>*</v>
      </c>
      <c r="AX572" s="2" t="s">
        <v>186</v>
      </c>
      <c r="AY572" s="2" t="s">
        <v>187</v>
      </c>
      <c r="AZ572" s="2">
        <v>2040</v>
      </c>
      <c r="BA572" s="2" t="str">
        <f>IF(sum!A565="SA",sum!B565,"*")</f>
        <v>*</v>
      </c>
      <c r="BB572" s="2"/>
      <c r="BC572" s="2" t="str">
        <f>IF(sum!A565="SA",sum!H565,"*")</f>
        <v>*</v>
      </c>
    </row>
    <row r="573" spans="2:55">
      <c r="B573" s="4" t="s">
        <v>186</v>
      </c>
      <c r="C573" s="4" t="s">
        <v>187</v>
      </c>
      <c r="D573" s="4">
        <v>2040</v>
      </c>
      <c r="J573" s="4" t="s">
        <v>186</v>
      </c>
      <c r="K573" s="4" t="s">
        <v>187</v>
      </c>
      <c r="L573" s="4">
        <v>2040</v>
      </c>
      <c r="M573" s="2" t="str">
        <f>IF(sum!A566="AT",sum!B566,"*")</f>
        <v>*</v>
      </c>
      <c r="N573" s="2"/>
      <c r="O573" s="2" t="str">
        <f>IF(sum!A566="AT",sum!H566,"*")</f>
        <v>*</v>
      </c>
      <c r="R573" s="4" t="s">
        <v>186</v>
      </c>
      <c r="S573" s="4" t="s">
        <v>187</v>
      </c>
      <c r="T573" s="4">
        <v>2040</v>
      </c>
      <c r="U573" s="2" t="str">
        <f>IF(sum!A566="BC",sum!B566,"*")</f>
        <v>*</v>
      </c>
      <c r="V573" s="2"/>
      <c r="W573" s="2" t="str">
        <f>IF(sum!A566="BC",sum!H566,"*")</f>
        <v>*</v>
      </c>
      <c r="Z573" s="4" t="s">
        <v>186</v>
      </c>
      <c r="AA573" s="4" t="s">
        <v>187</v>
      </c>
      <c r="AB573" s="4">
        <v>2040</v>
      </c>
      <c r="AC573" s="2" t="str">
        <f>IF(sum!A566="MA",sum!B566,"*")</f>
        <v>*</v>
      </c>
      <c r="AD573" s="2"/>
      <c r="AE573" s="2" t="str">
        <f>IF(sum!A566="MA",sum!H566,"*")</f>
        <v>*</v>
      </c>
      <c r="AH573" s="4" t="s">
        <v>186</v>
      </c>
      <c r="AI573" s="4" t="s">
        <v>187</v>
      </c>
      <c r="AJ573" s="4">
        <v>2040</v>
      </c>
      <c r="AK573" s="2" t="str">
        <f>IF(sum!A566="ON",sum!B566,"*")</f>
        <v>WST-SpHeat_ELE1</v>
      </c>
      <c r="AL573" s="2"/>
      <c r="AM573" s="2">
        <f>IF(sum!A566="ON",sum!H566,"*")</f>
        <v>0.523494062502777</v>
      </c>
      <c r="AP573" s="4" t="s">
        <v>186</v>
      </c>
      <c r="AQ573" s="4" t="s">
        <v>187</v>
      </c>
      <c r="AR573" s="4">
        <v>2040</v>
      </c>
      <c r="AS573" s="2" t="str">
        <f>IF(sum!A566="QU",sum!B566,"*")</f>
        <v>*</v>
      </c>
      <c r="AT573" s="2"/>
      <c r="AU573" s="2" t="str">
        <f>IF(sum!A566="QU",sum!H566,"*")</f>
        <v>*</v>
      </c>
      <c r="AX573" s="4" t="s">
        <v>186</v>
      </c>
      <c r="AY573" s="4" t="s">
        <v>187</v>
      </c>
      <c r="AZ573" s="4">
        <v>2040</v>
      </c>
      <c r="BA573" s="2" t="str">
        <f>IF(sum!A566="SA",sum!B566,"*")</f>
        <v>*</v>
      </c>
      <c r="BB573" s="2"/>
      <c r="BC573" s="2" t="str">
        <f>IF(sum!A566="SA",sum!H566,"*")</f>
        <v>*</v>
      </c>
    </row>
    <row r="574" spans="2:55">
      <c r="B574" s="2" t="s">
        <v>186</v>
      </c>
      <c r="C574" s="2" t="s">
        <v>187</v>
      </c>
      <c r="D574" s="2">
        <v>2040</v>
      </c>
      <c r="J574" s="2" t="s">
        <v>186</v>
      </c>
      <c r="K574" s="2" t="s">
        <v>187</v>
      </c>
      <c r="L574" s="2">
        <v>2040</v>
      </c>
      <c r="M574" s="2" t="str">
        <f>IF(sum!A567="AT",sum!B567,"*")</f>
        <v>*</v>
      </c>
      <c r="N574" s="2"/>
      <c r="O574" s="2" t="str">
        <f>IF(sum!A567="AT",sum!H567,"*")</f>
        <v>*</v>
      </c>
      <c r="R574" s="2" t="s">
        <v>186</v>
      </c>
      <c r="S574" s="2" t="s">
        <v>187</v>
      </c>
      <c r="T574" s="2">
        <v>2040</v>
      </c>
      <c r="U574" s="2" t="str">
        <f>IF(sum!A567="BC",sum!B567,"*")</f>
        <v>*</v>
      </c>
      <c r="V574" s="2"/>
      <c r="W574" s="2" t="str">
        <f>IF(sum!A567="BC",sum!H567,"*")</f>
        <v>*</v>
      </c>
      <c r="Z574" s="2" t="s">
        <v>186</v>
      </c>
      <c r="AA574" s="2" t="s">
        <v>187</v>
      </c>
      <c r="AB574" s="2">
        <v>2040</v>
      </c>
      <c r="AC574" s="2" t="str">
        <f>IF(sum!A567="MA",sum!B567,"*")</f>
        <v>*</v>
      </c>
      <c r="AD574" s="2"/>
      <c r="AE574" s="2" t="str">
        <f>IF(sum!A567="MA",sum!H567,"*")</f>
        <v>*</v>
      </c>
      <c r="AH574" s="2" t="s">
        <v>186</v>
      </c>
      <c r="AI574" s="2" t="s">
        <v>187</v>
      </c>
      <c r="AJ574" s="2">
        <v>2040</v>
      </c>
      <c r="AK574" s="2" t="str">
        <f>IF(sum!A567="ON",sum!B567,"*")</f>
        <v>WST-WaterHeat_ELE1</v>
      </c>
      <c r="AL574" s="2"/>
      <c r="AM574" s="2">
        <f>IF(sum!A567="ON",sum!H567,"*")</f>
        <v>0.13107731408841</v>
      </c>
      <c r="AP574" s="2" t="s">
        <v>186</v>
      </c>
      <c r="AQ574" s="2" t="s">
        <v>187</v>
      </c>
      <c r="AR574" s="2">
        <v>2040</v>
      </c>
      <c r="AS574" s="2" t="str">
        <f>IF(sum!A567="QU",sum!B567,"*")</f>
        <v>*</v>
      </c>
      <c r="AT574" s="2"/>
      <c r="AU574" s="2" t="str">
        <f>IF(sum!A567="QU",sum!H567,"*")</f>
        <v>*</v>
      </c>
      <c r="AX574" s="2" t="s">
        <v>186</v>
      </c>
      <c r="AY574" s="2" t="s">
        <v>187</v>
      </c>
      <c r="AZ574" s="2">
        <v>2040</v>
      </c>
      <c r="BA574" s="2" t="str">
        <f>IF(sum!A567="SA",sum!B567,"*")</f>
        <v>*</v>
      </c>
      <c r="BB574" s="2"/>
      <c r="BC574" s="2" t="str">
        <f>IF(sum!A567="SA",sum!H567,"*")</f>
        <v>*</v>
      </c>
    </row>
    <row r="575" spans="2:55">
      <c r="B575" s="2" t="s">
        <v>186</v>
      </c>
      <c r="C575" s="2" t="s">
        <v>187</v>
      </c>
      <c r="D575" s="2">
        <v>2040</v>
      </c>
      <c r="J575" s="2" t="s">
        <v>186</v>
      </c>
      <c r="K575" s="2" t="s">
        <v>187</v>
      </c>
      <c r="L575" s="2">
        <v>2040</v>
      </c>
      <c r="M575" s="2" t="str">
        <f>IF(sum!A568="AT",sum!B568,"*")</f>
        <v>*</v>
      </c>
      <c r="N575" s="2"/>
      <c r="O575" s="2" t="str">
        <f>IF(sum!A568="AT",sum!H568,"*")</f>
        <v>*</v>
      </c>
      <c r="R575" s="2" t="s">
        <v>186</v>
      </c>
      <c r="S575" s="2" t="s">
        <v>187</v>
      </c>
      <c r="T575" s="2">
        <v>2040</v>
      </c>
      <c r="U575" s="2" t="str">
        <f>IF(sum!A568="BC",sum!B568,"*")</f>
        <v>*</v>
      </c>
      <c r="V575" s="2"/>
      <c r="W575" s="2" t="str">
        <f>IF(sum!A568="BC",sum!H568,"*")</f>
        <v>*</v>
      </c>
      <c r="Z575" s="2" t="s">
        <v>186</v>
      </c>
      <c r="AA575" s="2" t="s">
        <v>187</v>
      </c>
      <c r="AB575" s="2">
        <v>2040</v>
      </c>
      <c r="AC575" s="2" t="str">
        <f>IF(sum!A568="MA",sum!B568,"*")</f>
        <v>*</v>
      </c>
      <c r="AD575" s="2"/>
      <c r="AE575" s="2" t="str">
        <f>IF(sum!A568="MA",sum!H568,"*")</f>
        <v>*</v>
      </c>
      <c r="AH575" s="2" t="s">
        <v>186</v>
      </c>
      <c r="AI575" s="2" t="s">
        <v>187</v>
      </c>
      <c r="AJ575" s="2">
        <v>2040</v>
      </c>
      <c r="AK575" s="2" t="str">
        <f>IF(sum!A568="ON",sum!B568,"*")</f>
        <v>*</v>
      </c>
      <c r="AL575" s="2"/>
      <c r="AM575" s="2" t="str">
        <f>IF(sum!A568="ON",sum!H568,"*")</f>
        <v>*</v>
      </c>
      <c r="AP575" s="4" t="s">
        <v>186</v>
      </c>
      <c r="AQ575" s="4" t="s">
        <v>187</v>
      </c>
      <c r="AR575" s="4">
        <v>2040</v>
      </c>
      <c r="AS575" s="2" t="str">
        <f>IF(sum!A568="QU",sum!B568,"*")</f>
        <v>AFM-AuxiliaryEquip_ELE1</v>
      </c>
      <c r="AT575" s="2"/>
      <c r="AU575" s="2">
        <f>IF(sum!A568="QU",sum!H568,"*")</f>
        <v>0.293532128405063</v>
      </c>
      <c r="AX575" s="2" t="s">
        <v>186</v>
      </c>
      <c r="AY575" s="2" t="s">
        <v>187</v>
      </c>
      <c r="AZ575" s="2">
        <v>2040</v>
      </c>
      <c r="BA575" s="2" t="str">
        <f>IF(sum!A568="SA",sum!B568,"*")</f>
        <v>*</v>
      </c>
      <c r="BB575" s="2"/>
      <c r="BC575" s="2" t="str">
        <f>IF(sum!A568="SA",sum!H568,"*")</f>
        <v>*</v>
      </c>
    </row>
    <row r="576" spans="2:55">
      <c r="B576" s="4" t="s">
        <v>186</v>
      </c>
      <c r="C576" s="4" t="s">
        <v>187</v>
      </c>
      <c r="D576" s="4">
        <v>2040</v>
      </c>
      <c r="J576" s="4" t="s">
        <v>186</v>
      </c>
      <c r="K576" s="4" t="s">
        <v>187</v>
      </c>
      <c r="L576" s="4">
        <v>2040</v>
      </c>
      <c r="M576" s="2" t="str">
        <f>IF(sum!A569="AT",sum!B569,"*")</f>
        <v>*</v>
      </c>
      <c r="N576" s="2"/>
      <c r="O576" s="2" t="str">
        <f>IF(sum!A569="AT",sum!H569,"*")</f>
        <v>*</v>
      </c>
      <c r="R576" s="4" t="s">
        <v>186</v>
      </c>
      <c r="S576" s="4" t="s">
        <v>187</v>
      </c>
      <c r="T576" s="4">
        <v>2040</v>
      </c>
      <c r="U576" s="2" t="str">
        <f>IF(sum!A569="BC",sum!B569,"*")</f>
        <v>*</v>
      </c>
      <c r="V576" s="2"/>
      <c r="W576" s="2" t="str">
        <f>IF(sum!A569="BC",sum!H569,"*")</f>
        <v>*</v>
      </c>
      <c r="Z576" s="4" t="s">
        <v>186</v>
      </c>
      <c r="AA576" s="4" t="s">
        <v>187</v>
      </c>
      <c r="AB576" s="4">
        <v>2040</v>
      </c>
      <c r="AC576" s="2" t="str">
        <f>IF(sum!A569="MA",sum!B569,"*")</f>
        <v>*</v>
      </c>
      <c r="AD576" s="2"/>
      <c r="AE576" s="2" t="str">
        <f>IF(sum!A569="MA",sum!H569,"*")</f>
        <v>*</v>
      </c>
      <c r="AH576" s="4" t="s">
        <v>186</v>
      </c>
      <c r="AI576" s="4" t="s">
        <v>187</v>
      </c>
      <c r="AJ576" s="4">
        <v>2040</v>
      </c>
      <c r="AK576" s="2" t="str">
        <f>IF(sum!A569="ON",sum!B569,"*")</f>
        <v>*</v>
      </c>
      <c r="AL576" s="2"/>
      <c r="AM576" s="2" t="str">
        <f>IF(sum!A569="ON",sum!H569,"*")</f>
        <v>*</v>
      </c>
      <c r="AP576" s="2" t="s">
        <v>186</v>
      </c>
      <c r="AQ576" s="2" t="s">
        <v>187</v>
      </c>
      <c r="AR576" s="2">
        <v>2040</v>
      </c>
      <c r="AS576" s="2" t="str">
        <f>IF(sum!A569="QU",sum!B569,"*")</f>
        <v>AFM-AuxiliaryMot_ELE1</v>
      </c>
      <c r="AT576" s="2"/>
      <c r="AU576" s="2">
        <f>IF(sum!A569="QU",sum!H569,"*")</f>
        <v>0.102174984179813</v>
      </c>
      <c r="AX576" s="4" t="s">
        <v>186</v>
      </c>
      <c r="AY576" s="4" t="s">
        <v>187</v>
      </c>
      <c r="AZ576" s="4">
        <v>2040</v>
      </c>
      <c r="BA576" s="2" t="str">
        <f>IF(sum!A569="SA",sum!B569,"*")</f>
        <v>*</v>
      </c>
      <c r="BB576" s="2"/>
      <c r="BC576" s="2" t="str">
        <f>IF(sum!A569="SA",sum!H569,"*")</f>
        <v>*</v>
      </c>
    </row>
    <row r="577" spans="2:55">
      <c r="B577" s="2" t="s">
        <v>186</v>
      </c>
      <c r="C577" s="2" t="s">
        <v>187</v>
      </c>
      <c r="D577" s="2">
        <v>2040</v>
      </c>
      <c r="J577" s="2" t="s">
        <v>186</v>
      </c>
      <c r="K577" s="2" t="s">
        <v>187</v>
      </c>
      <c r="L577" s="2">
        <v>2040</v>
      </c>
      <c r="M577" s="2" t="str">
        <f>IF(sum!A570="AT",sum!B570,"*")</f>
        <v>*</v>
      </c>
      <c r="N577" s="2"/>
      <c r="O577" s="2" t="str">
        <f>IF(sum!A570="AT",sum!H570,"*")</f>
        <v>*</v>
      </c>
      <c r="R577" s="2" t="s">
        <v>186</v>
      </c>
      <c r="S577" s="2" t="s">
        <v>187</v>
      </c>
      <c r="T577" s="2">
        <v>2040</v>
      </c>
      <c r="U577" s="2" t="str">
        <f>IF(sum!A570="BC",sum!B570,"*")</f>
        <v>*</v>
      </c>
      <c r="V577" s="2"/>
      <c r="W577" s="2" t="str">
        <f>IF(sum!A570="BC",sum!H570,"*")</f>
        <v>*</v>
      </c>
      <c r="Z577" s="2" t="s">
        <v>186</v>
      </c>
      <c r="AA577" s="2" t="s">
        <v>187</v>
      </c>
      <c r="AB577" s="2">
        <v>2040</v>
      </c>
      <c r="AC577" s="2" t="str">
        <f>IF(sum!A570="MA",sum!B570,"*")</f>
        <v>*</v>
      </c>
      <c r="AD577" s="2"/>
      <c r="AE577" s="2" t="str">
        <f>IF(sum!A570="MA",sum!H570,"*")</f>
        <v>*</v>
      </c>
      <c r="AH577" s="2" t="s">
        <v>186</v>
      </c>
      <c r="AI577" s="2" t="s">
        <v>187</v>
      </c>
      <c r="AJ577" s="2">
        <v>2040</v>
      </c>
      <c r="AK577" s="2" t="str">
        <f>IF(sum!A570="ON",sum!B570,"*")</f>
        <v>*</v>
      </c>
      <c r="AL577" s="2"/>
      <c r="AM577" s="2" t="str">
        <f>IF(sum!A570="ON",sum!H570,"*")</f>
        <v>*</v>
      </c>
      <c r="AP577" s="4" t="s">
        <v>186</v>
      </c>
      <c r="AQ577" s="4" t="s">
        <v>187</v>
      </c>
      <c r="AR577" s="4">
        <v>2040</v>
      </c>
      <c r="AS577" s="2" t="str">
        <f>IF(sum!A570="QU",sum!B570,"*")</f>
        <v>AFM-Light_ELE1</v>
      </c>
      <c r="AT577" s="2"/>
      <c r="AU577" s="2">
        <f>IF(sum!A570="QU",sum!H570,"*")</f>
        <v>0.442758264779189</v>
      </c>
      <c r="AX577" s="2" t="s">
        <v>186</v>
      </c>
      <c r="AY577" s="2" t="s">
        <v>187</v>
      </c>
      <c r="AZ577" s="2">
        <v>2040</v>
      </c>
      <c r="BA577" s="2" t="str">
        <f>IF(sum!A570="SA",sum!B570,"*")</f>
        <v>*</v>
      </c>
      <c r="BB577" s="2"/>
      <c r="BC577" s="2" t="str">
        <f>IF(sum!A570="SA",sum!H570,"*")</f>
        <v>*</v>
      </c>
    </row>
    <row r="578" spans="2:55">
      <c r="B578" s="2" t="s">
        <v>186</v>
      </c>
      <c r="C578" s="2" t="s">
        <v>187</v>
      </c>
      <c r="D578" s="2">
        <v>2040</v>
      </c>
      <c r="J578" s="2" t="s">
        <v>186</v>
      </c>
      <c r="K578" s="2" t="s">
        <v>187</v>
      </c>
      <c r="L578" s="2">
        <v>2040</v>
      </c>
      <c r="M578" s="2" t="str">
        <f>IF(sum!A571="AT",sum!B571,"*")</f>
        <v>*</v>
      </c>
      <c r="N578" s="2"/>
      <c r="O578" s="2" t="str">
        <f>IF(sum!A571="AT",sum!H571,"*")</f>
        <v>*</v>
      </c>
      <c r="R578" s="2" t="s">
        <v>186</v>
      </c>
      <c r="S578" s="2" t="s">
        <v>187</v>
      </c>
      <c r="T578" s="2">
        <v>2040</v>
      </c>
      <c r="U578" s="2" t="str">
        <f>IF(sum!A571="BC",sum!B571,"*")</f>
        <v>*</v>
      </c>
      <c r="V578" s="2"/>
      <c r="W578" s="2" t="str">
        <f>IF(sum!A571="BC",sum!H571,"*")</f>
        <v>*</v>
      </c>
      <c r="Z578" s="2" t="s">
        <v>186</v>
      </c>
      <c r="AA578" s="2" t="s">
        <v>187</v>
      </c>
      <c r="AB578" s="2">
        <v>2040</v>
      </c>
      <c r="AC578" s="2" t="str">
        <f>IF(sum!A571="MA",sum!B571,"*")</f>
        <v>*</v>
      </c>
      <c r="AD578" s="2"/>
      <c r="AE578" s="2" t="str">
        <f>IF(sum!A571="MA",sum!H571,"*")</f>
        <v>*</v>
      </c>
      <c r="AH578" s="2" t="s">
        <v>186</v>
      </c>
      <c r="AI578" s="2" t="s">
        <v>187</v>
      </c>
      <c r="AJ578" s="2">
        <v>2040</v>
      </c>
      <c r="AK578" s="2" t="str">
        <f>IF(sum!A571="ON",sum!B571,"*")</f>
        <v>*</v>
      </c>
      <c r="AL578" s="2"/>
      <c r="AM578" s="2" t="str">
        <f>IF(sum!A571="ON",sum!H571,"*")</f>
        <v>*</v>
      </c>
      <c r="AP578" s="2" t="s">
        <v>186</v>
      </c>
      <c r="AQ578" s="2" t="s">
        <v>187</v>
      </c>
      <c r="AR578" s="2">
        <v>2040</v>
      </c>
      <c r="AS578" s="2" t="str">
        <f>IF(sum!A571="QU",sum!B571,"*")</f>
        <v>AFM-SpCool_ELE1</v>
      </c>
      <c r="AT578" s="2"/>
      <c r="AU578" s="2">
        <f>IF(sum!A571="QU",sum!H571,"*")</f>
        <v>0.120263857050483</v>
      </c>
      <c r="AX578" s="2" t="s">
        <v>186</v>
      </c>
      <c r="AY578" s="2" t="s">
        <v>187</v>
      </c>
      <c r="AZ578" s="2">
        <v>2040</v>
      </c>
      <c r="BA578" s="2" t="str">
        <f>IF(sum!A571="SA",sum!B571,"*")</f>
        <v>*</v>
      </c>
      <c r="BB578" s="2"/>
      <c r="BC578" s="2" t="str">
        <f>IF(sum!A571="SA",sum!H571,"*")</f>
        <v>*</v>
      </c>
    </row>
    <row r="579" spans="2:55">
      <c r="B579" s="4" t="s">
        <v>186</v>
      </c>
      <c r="C579" s="4" t="s">
        <v>187</v>
      </c>
      <c r="D579" s="4">
        <v>2040</v>
      </c>
      <c r="J579" s="4" t="s">
        <v>186</v>
      </c>
      <c r="K579" s="4" t="s">
        <v>187</v>
      </c>
      <c r="L579" s="4">
        <v>2040</v>
      </c>
      <c r="M579" s="2" t="str">
        <f>IF(sum!A572="AT",sum!B572,"*")</f>
        <v>*</v>
      </c>
      <c r="N579" s="2"/>
      <c r="O579" s="2" t="str">
        <f>IF(sum!A572="AT",sum!H572,"*")</f>
        <v>*</v>
      </c>
      <c r="R579" s="4" t="s">
        <v>186</v>
      </c>
      <c r="S579" s="4" t="s">
        <v>187</v>
      </c>
      <c r="T579" s="4">
        <v>2040</v>
      </c>
      <c r="U579" s="2" t="str">
        <f>IF(sum!A572="BC",sum!B572,"*")</f>
        <v>*</v>
      </c>
      <c r="V579" s="2"/>
      <c r="W579" s="2" t="str">
        <f>IF(sum!A572="BC",sum!H572,"*")</f>
        <v>*</v>
      </c>
      <c r="Z579" s="4" t="s">
        <v>186</v>
      </c>
      <c r="AA579" s="4" t="s">
        <v>187</v>
      </c>
      <c r="AB579" s="4">
        <v>2040</v>
      </c>
      <c r="AC579" s="2" t="str">
        <f>IF(sum!A572="MA",sum!B572,"*")</f>
        <v>*</v>
      </c>
      <c r="AD579" s="2"/>
      <c r="AE579" s="2" t="str">
        <f>IF(sum!A572="MA",sum!H572,"*")</f>
        <v>*</v>
      </c>
      <c r="AH579" s="4" t="s">
        <v>186</v>
      </c>
      <c r="AI579" s="4" t="s">
        <v>187</v>
      </c>
      <c r="AJ579" s="4">
        <v>2040</v>
      </c>
      <c r="AK579" s="2" t="str">
        <f>IF(sum!A572="ON",sum!B572,"*")</f>
        <v>*</v>
      </c>
      <c r="AL579" s="2"/>
      <c r="AM579" s="2" t="str">
        <f>IF(sum!A572="ON",sum!H572,"*")</f>
        <v>*</v>
      </c>
      <c r="AP579" s="4" t="s">
        <v>186</v>
      </c>
      <c r="AQ579" s="4" t="s">
        <v>187</v>
      </c>
      <c r="AR579" s="4">
        <v>2040</v>
      </c>
      <c r="AS579" s="2" t="str">
        <f>IF(sum!A572="QU",sum!B572,"*")</f>
        <v>AFM-SpHeat_ELE1</v>
      </c>
      <c r="AT579" s="2"/>
      <c r="AU579" s="2">
        <f>IF(sum!A572="QU",sum!H572,"*")</f>
        <v>0.463128469261322</v>
      </c>
      <c r="AX579" s="4" t="s">
        <v>186</v>
      </c>
      <c r="AY579" s="4" t="s">
        <v>187</v>
      </c>
      <c r="AZ579" s="4">
        <v>2040</v>
      </c>
      <c r="BA579" s="2" t="str">
        <f>IF(sum!A572="SA",sum!B572,"*")</f>
        <v>*</v>
      </c>
      <c r="BB579" s="2"/>
      <c r="BC579" s="2" t="str">
        <f>IF(sum!A572="SA",sum!H572,"*")</f>
        <v>*</v>
      </c>
    </row>
    <row r="580" spans="2:55">
      <c r="B580" s="2" t="s">
        <v>186</v>
      </c>
      <c r="C580" s="2" t="s">
        <v>187</v>
      </c>
      <c r="D580" s="2">
        <v>2040</v>
      </c>
      <c r="J580" s="2" t="s">
        <v>186</v>
      </c>
      <c r="K580" s="2" t="s">
        <v>187</v>
      </c>
      <c r="L580" s="2">
        <v>2040</v>
      </c>
      <c r="M580" s="2" t="str">
        <f>IF(sum!A573="AT",sum!B573,"*")</f>
        <v>*</v>
      </c>
      <c r="N580" s="2"/>
      <c r="O580" s="2" t="str">
        <f>IF(sum!A573="AT",sum!H573,"*")</f>
        <v>*</v>
      </c>
      <c r="R580" s="2" t="s">
        <v>186</v>
      </c>
      <c r="S580" s="2" t="s">
        <v>187</v>
      </c>
      <c r="T580" s="2">
        <v>2040</v>
      </c>
      <c r="U580" s="2" t="str">
        <f>IF(sum!A573="BC",sum!B573,"*")</f>
        <v>*</v>
      </c>
      <c r="V580" s="2"/>
      <c r="W580" s="2" t="str">
        <f>IF(sum!A573="BC",sum!H573,"*")</f>
        <v>*</v>
      </c>
      <c r="Z580" s="2" t="s">
        <v>186</v>
      </c>
      <c r="AA580" s="2" t="s">
        <v>187</v>
      </c>
      <c r="AB580" s="2">
        <v>2040</v>
      </c>
      <c r="AC580" s="2" t="str">
        <f>IF(sum!A573="MA",sum!B573,"*")</f>
        <v>*</v>
      </c>
      <c r="AD580" s="2"/>
      <c r="AE580" s="2" t="str">
        <f>IF(sum!A573="MA",sum!H573,"*")</f>
        <v>*</v>
      </c>
      <c r="AH580" s="2" t="s">
        <v>186</v>
      </c>
      <c r="AI580" s="2" t="s">
        <v>187</v>
      </c>
      <c r="AJ580" s="2">
        <v>2040</v>
      </c>
      <c r="AK580" s="2" t="str">
        <f>IF(sum!A573="ON",sum!B573,"*")</f>
        <v>*</v>
      </c>
      <c r="AL580" s="2"/>
      <c r="AM580" s="2" t="str">
        <f>IF(sum!A573="ON",sum!H573,"*")</f>
        <v>*</v>
      </c>
      <c r="AP580" s="2" t="s">
        <v>186</v>
      </c>
      <c r="AQ580" s="2" t="s">
        <v>187</v>
      </c>
      <c r="AR580" s="2">
        <v>2040</v>
      </c>
      <c r="AS580" s="2" t="str">
        <f>IF(sum!A573="QU",sum!B573,"*")</f>
        <v>AFM-WaterHeat_ELE1</v>
      </c>
      <c r="AT580" s="2"/>
      <c r="AU580" s="2">
        <f>IF(sum!A573="QU",sum!H573,"*")</f>
        <v>0.0880596385215189</v>
      </c>
      <c r="AX580" s="2" t="s">
        <v>186</v>
      </c>
      <c r="AY580" s="2" t="s">
        <v>187</v>
      </c>
      <c r="AZ580" s="2">
        <v>2040</v>
      </c>
      <c r="BA580" s="2" t="str">
        <f>IF(sum!A573="SA",sum!B573,"*")</f>
        <v>*</v>
      </c>
      <c r="BB580" s="2"/>
      <c r="BC580" s="2" t="str">
        <f>IF(sum!A573="SA",sum!H573,"*")</f>
        <v>*</v>
      </c>
    </row>
    <row r="581" spans="2:55">
      <c r="B581" s="2" t="s">
        <v>186</v>
      </c>
      <c r="C581" s="2" t="s">
        <v>187</v>
      </c>
      <c r="D581" s="2">
        <v>2040</v>
      </c>
      <c r="J581" s="2" t="s">
        <v>186</v>
      </c>
      <c r="K581" s="2" t="s">
        <v>187</v>
      </c>
      <c r="L581" s="2">
        <v>2040</v>
      </c>
      <c r="M581" s="2" t="str">
        <f>IF(sum!A574="AT",sum!B574,"*")</f>
        <v>*</v>
      </c>
      <c r="N581" s="2"/>
      <c r="O581" s="2" t="str">
        <f>IF(sum!A574="AT",sum!H574,"*")</f>
        <v>*</v>
      </c>
      <c r="R581" s="2" t="s">
        <v>186</v>
      </c>
      <c r="S581" s="2" t="s">
        <v>187</v>
      </c>
      <c r="T581" s="2">
        <v>2040</v>
      </c>
      <c r="U581" s="2" t="str">
        <f>IF(sum!A574="BC",sum!B574,"*")</f>
        <v>*</v>
      </c>
      <c r="V581" s="2"/>
      <c r="W581" s="2" t="str">
        <f>IF(sum!A574="BC",sum!H574,"*")</f>
        <v>*</v>
      </c>
      <c r="Z581" s="2" t="s">
        <v>186</v>
      </c>
      <c r="AA581" s="2" t="s">
        <v>187</v>
      </c>
      <c r="AB581" s="2">
        <v>2040</v>
      </c>
      <c r="AC581" s="2" t="str">
        <f>IF(sum!A574="MA",sum!B574,"*")</f>
        <v>*</v>
      </c>
      <c r="AD581" s="2"/>
      <c r="AE581" s="2" t="str">
        <f>IF(sum!A574="MA",sum!H574,"*")</f>
        <v>*</v>
      </c>
      <c r="AH581" s="2" t="s">
        <v>186</v>
      </c>
      <c r="AI581" s="2" t="s">
        <v>187</v>
      </c>
      <c r="AJ581" s="2">
        <v>2040</v>
      </c>
      <c r="AK581" s="2" t="str">
        <f>IF(sum!A574="ON",sum!B574,"*")</f>
        <v>*</v>
      </c>
      <c r="AL581" s="2"/>
      <c r="AM581" s="2" t="str">
        <f>IF(sum!A574="ON",sum!H574,"*")</f>
        <v>*</v>
      </c>
      <c r="AP581" s="4" t="s">
        <v>186</v>
      </c>
      <c r="AQ581" s="4" t="s">
        <v>187</v>
      </c>
      <c r="AR581" s="4">
        <v>2040</v>
      </c>
      <c r="AS581" s="2" t="str">
        <f>IF(sum!A574="QU",sum!B574,"*")</f>
        <v>ART-AuxiliaryEquip_ELE1</v>
      </c>
      <c r="AT581" s="2"/>
      <c r="AU581" s="2">
        <f>IF(sum!A574="QU",sum!H574,"*")</f>
        <v>0.107628447081856</v>
      </c>
      <c r="AX581" s="2" t="s">
        <v>186</v>
      </c>
      <c r="AY581" s="2" t="s">
        <v>187</v>
      </c>
      <c r="AZ581" s="2">
        <v>2040</v>
      </c>
      <c r="BA581" s="2" t="str">
        <f>IF(sum!A574="SA",sum!B574,"*")</f>
        <v>*</v>
      </c>
      <c r="BB581" s="2"/>
      <c r="BC581" s="2" t="str">
        <f>IF(sum!A574="SA",sum!H574,"*")</f>
        <v>*</v>
      </c>
    </row>
    <row r="582" spans="2:55">
      <c r="B582" s="4" t="s">
        <v>186</v>
      </c>
      <c r="C582" s="4" t="s">
        <v>187</v>
      </c>
      <c r="D582" s="4">
        <v>2040</v>
      </c>
      <c r="J582" s="4" t="s">
        <v>186</v>
      </c>
      <c r="K582" s="4" t="s">
        <v>187</v>
      </c>
      <c r="L582" s="4">
        <v>2040</v>
      </c>
      <c r="M582" s="2" t="str">
        <f>IF(sum!A575="AT",sum!B575,"*")</f>
        <v>*</v>
      </c>
      <c r="N582" s="2"/>
      <c r="O582" s="2" t="str">
        <f>IF(sum!A575="AT",sum!H575,"*")</f>
        <v>*</v>
      </c>
      <c r="R582" s="4" t="s">
        <v>186</v>
      </c>
      <c r="S582" s="4" t="s">
        <v>187</v>
      </c>
      <c r="T582" s="4">
        <v>2040</v>
      </c>
      <c r="U582" s="2" t="str">
        <f>IF(sum!A575="BC",sum!B575,"*")</f>
        <v>*</v>
      </c>
      <c r="V582" s="2"/>
      <c r="W582" s="2" t="str">
        <f>IF(sum!A575="BC",sum!H575,"*")</f>
        <v>*</v>
      </c>
      <c r="Z582" s="4" t="s">
        <v>186</v>
      </c>
      <c r="AA582" s="4" t="s">
        <v>187</v>
      </c>
      <c r="AB582" s="4">
        <v>2040</v>
      </c>
      <c r="AC582" s="2" t="str">
        <f>IF(sum!A575="MA",sum!B575,"*")</f>
        <v>*</v>
      </c>
      <c r="AD582" s="2"/>
      <c r="AE582" s="2" t="str">
        <f>IF(sum!A575="MA",sum!H575,"*")</f>
        <v>*</v>
      </c>
      <c r="AH582" s="4" t="s">
        <v>186</v>
      </c>
      <c r="AI582" s="4" t="s">
        <v>187</v>
      </c>
      <c r="AJ582" s="4">
        <v>2040</v>
      </c>
      <c r="AK582" s="2" t="str">
        <f>IF(sum!A575="ON",sum!B575,"*")</f>
        <v>*</v>
      </c>
      <c r="AL582" s="2"/>
      <c r="AM582" s="2" t="str">
        <f>IF(sum!A575="ON",sum!H575,"*")</f>
        <v>*</v>
      </c>
      <c r="AP582" s="2" t="s">
        <v>186</v>
      </c>
      <c r="AQ582" s="2" t="s">
        <v>187</v>
      </c>
      <c r="AR582" s="2">
        <v>2040</v>
      </c>
      <c r="AS582" s="2" t="str">
        <f>IF(sum!A575="QU",sum!B575,"*")</f>
        <v>ART-AuxiliaryMot_ELE1</v>
      </c>
      <c r="AT582" s="2"/>
      <c r="AU582" s="2">
        <f>IF(sum!A575="QU",sum!H575,"*")</f>
        <v>0.0340583280599376</v>
      </c>
      <c r="AX582" s="4" t="s">
        <v>186</v>
      </c>
      <c r="AY582" s="4" t="s">
        <v>187</v>
      </c>
      <c r="AZ582" s="4">
        <v>2040</v>
      </c>
      <c r="BA582" s="2" t="str">
        <f>IF(sum!A575="SA",sum!B575,"*")</f>
        <v>*</v>
      </c>
      <c r="BB582" s="2"/>
      <c r="BC582" s="2" t="str">
        <f>IF(sum!A575="SA",sum!H575,"*")</f>
        <v>*</v>
      </c>
    </row>
    <row r="583" spans="2:55">
      <c r="B583" s="2" t="s">
        <v>186</v>
      </c>
      <c r="C583" s="2" t="s">
        <v>187</v>
      </c>
      <c r="D583" s="2">
        <v>2040</v>
      </c>
      <c r="J583" s="2" t="s">
        <v>186</v>
      </c>
      <c r="K583" s="2" t="s">
        <v>187</v>
      </c>
      <c r="L583" s="2">
        <v>2040</v>
      </c>
      <c r="M583" s="2" t="str">
        <f>IF(sum!A576="AT",sum!B576,"*")</f>
        <v>*</v>
      </c>
      <c r="N583" s="2"/>
      <c r="O583" s="2" t="str">
        <f>IF(sum!A576="AT",sum!H576,"*")</f>
        <v>*</v>
      </c>
      <c r="R583" s="2" t="s">
        <v>186</v>
      </c>
      <c r="S583" s="2" t="s">
        <v>187</v>
      </c>
      <c r="T583" s="2">
        <v>2040</v>
      </c>
      <c r="U583" s="2" t="str">
        <f>IF(sum!A576="BC",sum!B576,"*")</f>
        <v>*</v>
      </c>
      <c r="V583" s="2"/>
      <c r="W583" s="2" t="str">
        <f>IF(sum!A576="BC",sum!H576,"*")</f>
        <v>*</v>
      </c>
      <c r="Z583" s="2" t="s">
        <v>186</v>
      </c>
      <c r="AA583" s="2" t="s">
        <v>187</v>
      </c>
      <c r="AB583" s="2">
        <v>2040</v>
      </c>
      <c r="AC583" s="2" t="str">
        <f>IF(sum!A576="MA",sum!B576,"*")</f>
        <v>*</v>
      </c>
      <c r="AD583" s="2"/>
      <c r="AE583" s="2" t="str">
        <f>IF(sum!A576="MA",sum!H576,"*")</f>
        <v>*</v>
      </c>
      <c r="AH583" s="2" t="s">
        <v>186</v>
      </c>
      <c r="AI583" s="2" t="s">
        <v>187</v>
      </c>
      <c r="AJ583" s="2">
        <v>2040</v>
      </c>
      <c r="AK583" s="2" t="str">
        <f>IF(sum!A576="ON",sum!B576,"*")</f>
        <v>*</v>
      </c>
      <c r="AL583" s="2"/>
      <c r="AM583" s="2" t="str">
        <f>IF(sum!A576="ON",sum!H576,"*")</f>
        <v>*</v>
      </c>
      <c r="AP583" s="4" t="s">
        <v>186</v>
      </c>
      <c r="AQ583" s="4" t="s">
        <v>187</v>
      </c>
      <c r="AR583" s="4">
        <v>2040</v>
      </c>
      <c r="AS583" s="2" t="str">
        <f>IF(sum!A576="QU",sum!B576,"*")</f>
        <v>ART-Light_ELE1</v>
      </c>
      <c r="AT583" s="2"/>
      <c r="AU583" s="2">
        <f>IF(sum!A576="QU",sum!H576,"*")</f>
        <v>0.187320804329657</v>
      </c>
      <c r="AX583" s="2" t="s">
        <v>186</v>
      </c>
      <c r="AY583" s="2" t="s">
        <v>187</v>
      </c>
      <c r="AZ583" s="2">
        <v>2040</v>
      </c>
      <c r="BA583" s="2" t="str">
        <f>IF(sum!A576="SA",sum!B576,"*")</f>
        <v>*</v>
      </c>
      <c r="BB583" s="2"/>
      <c r="BC583" s="2" t="str">
        <f>IF(sum!A576="SA",sum!H576,"*")</f>
        <v>*</v>
      </c>
    </row>
    <row r="584" spans="2:55">
      <c r="B584" s="2" t="s">
        <v>186</v>
      </c>
      <c r="C584" s="2" t="s">
        <v>187</v>
      </c>
      <c r="D584" s="2">
        <v>2040</v>
      </c>
      <c r="J584" s="2" t="s">
        <v>186</v>
      </c>
      <c r="K584" s="2" t="s">
        <v>187</v>
      </c>
      <c r="L584" s="2">
        <v>2040</v>
      </c>
      <c r="M584" s="2" t="str">
        <f>IF(sum!A577="AT",sum!B577,"*")</f>
        <v>*</v>
      </c>
      <c r="N584" s="2"/>
      <c r="O584" s="2" t="str">
        <f>IF(sum!A577="AT",sum!H577,"*")</f>
        <v>*</v>
      </c>
      <c r="R584" s="2" t="s">
        <v>186</v>
      </c>
      <c r="S584" s="2" t="s">
        <v>187</v>
      </c>
      <c r="T584" s="2">
        <v>2040</v>
      </c>
      <c r="U584" s="2" t="str">
        <f>IF(sum!A577="BC",sum!B577,"*")</f>
        <v>*</v>
      </c>
      <c r="V584" s="2"/>
      <c r="W584" s="2" t="str">
        <f>IF(sum!A577="BC",sum!H577,"*")</f>
        <v>*</v>
      </c>
      <c r="Z584" s="2" t="s">
        <v>186</v>
      </c>
      <c r="AA584" s="2" t="s">
        <v>187</v>
      </c>
      <c r="AB584" s="2">
        <v>2040</v>
      </c>
      <c r="AC584" s="2" t="str">
        <f>IF(sum!A577="MA",sum!B577,"*")</f>
        <v>*</v>
      </c>
      <c r="AD584" s="2"/>
      <c r="AE584" s="2" t="str">
        <f>IF(sum!A577="MA",sum!H577,"*")</f>
        <v>*</v>
      </c>
      <c r="AH584" s="2" t="s">
        <v>186</v>
      </c>
      <c r="AI584" s="2" t="s">
        <v>187</v>
      </c>
      <c r="AJ584" s="2">
        <v>2040</v>
      </c>
      <c r="AK584" s="2" t="str">
        <f>IF(sum!A577="ON",sum!B577,"*")</f>
        <v>*</v>
      </c>
      <c r="AL584" s="2"/>
      <c r="AM584" s="2" t="str">
        <f>IF(sum!A577="ON",sum!H577,"*")</f>
        <v>*</v>
      </c>
      <c r="AP584" s="2" t="s">
        <v>186</v>
      </c>
      <c r="AQ584" s="2" t="s">
        <v>187</v>
      </c>
      <c r="AR584" s="2">
        <v>2040</v>
      </c>
      <c r="AS584" s="2" t="str">
        <f>IF(sum!A577="QU",sum!B577,"*")</f>
        <v>ART-SpCool_ELE1</v>
      </c>
      <c r="AT584" s="2"/>
      <c r="AU584" s="2">
        <f>IF(sum!A577="QU",sum!H577,"*")</f>
        <v>0.0510874920899064</v>
      </c>
      <c r="AX584" s="2" t="s">
        <v>186</v>
      </c>
      <c r="AY584" s="2" t="s">
        <v>187</v>
      </c>
      <c r="AZ584" s="2">
        <v>2040</v>
      </c>
      <c r="BA584" s="2" t="str">
        <f>IF(sum!A577="SA",sum!B577,"*")</f>
        <v>*</v>
      </c>
      <c r="BB584" s="2"/>
      <c r="BC584" s="2" t="str">
        <f>IF(sum!A577="SA",sum!H577,"*")</f>
        <v>*</v>
      </c>
    </row>
    <row r="585" spans="2:55">
      <c r="B585" s="4" t="s">
        <v>186</v>
      </c>
      <c r="C585" s="4" t="s">
        <v>187</v>
      </c>
      <c r="D585" s="4">
        <v>2040</v>
      </c>
      <c r="J585" s="4" t="s">
        <v>186</v>
      </c>
      <c r="K585" s="4" t="s">
        <v>187</v>
      </c>
      <c r="L585" s="4">
        <v>2040</v>
      </c>
      <c r="M585" s="2" t="str">
        <f>IF(sum!A578="AT",sum!B578,"*")</f>
        <v>*</v>
      </c>
      <c r="N585" s="2"/>
      <c r="O585" s="2" t="str">
        <f>IF(sum!A578="AT",sum!H578,"*")</f>
        <v>*</v>
      </c>
      <c r="R585" s="4" t="s">
        <v>186</v>
      </c>
      <c r="S585" s="4" t="s">
        <v>187</v>
      </c>
      <c r="T585" s="4">
        <v>2040</v>
      </c>
      <c r="U585" s="2" t="str">
        <f>IF(sum!A578="BC",sum!B578,"*")</f>
        <v>*</v>
      </c>
      <c r="V585" s="2"/>
      <c r="W585" s="2" t="str">
        <f>IF(sum!A578="BC",sum!H578,"*")</f>
        <v>*</v>
      </c>
      <c r="Z585" s="4" t="s">
        <v>186</v>
      </c>
      <c r="AA585" s="4" t="s">
        <v>187</v>
      </c>
      <c r="AB585" s="4">
        <v>2040</v>
      </c>
      <c r="AC585" s="2" t="str">
        <f>IF(sum!A578="MA",sum!B578,"*")</f>
        <v>*</v>
      </c>
      <c r="AD585" s="2"/>
      <c r="AE585" s="2" t="str">
        <f>IF(sum!A578="MA",sum!H578,"*")</f>
        <v>*</v>
      </c>
      <c r="AH585" s="4" t="s">
        <v>186</v>
      </c>
      <c r="AI585" s="4" t="s">
        <v>187</v>
      </c>
      <c r="AJ585" s="4">
        <v>2040</v>
      </c>
      <c r="AK585" s="2" t="str">
        <f>IF(sum!A578="ON",sum!B578,"*")</f>
        <v>*</v>
      </c>
      <c r="AL585" s="2"/>
      <c r="AM585" s="2" t="str">
        <f>IF(sum!A578="ON",sum!H578,"*")</f>
        <v>*</v>
      </c>
      <c r="AP585" s="4" t="s">
        <v>186</v>
      </c>
      <c r="AQ585" s="4" t="s">
        <v>187</v>
      </c>
      <c r="AR585" s="4">
        <v>2040</v>
      </c>
      <c r="AS585" s="2" t="str">
        <f>IF(sum!A578="QU",sum!B578,"*")</f>
        <v>ART-SpHeat_ELE1</v>
      </c>
      <c r="AT585" s="2"/>
      <c r="AU585" s="2">
        <f>IF(sum!A578="QU",sum!H578,"*")</f>
        <v>0.169596340856259</v>
      </c>
      <c r="AX585" s="4" t="s">
        <v>186</v>
      </c>
      <c r="AY585" s="4" t="s">
        <v>187</v>
      </c>
      <c r="AZ585" s="4">
        <v>2040</v>
      </c>
      <c r="BA585" s="2" t="str">
        <f>IF(sum!A578="SA",sum!B578,"*")</f>
        <v>*</v>
      </c>
      <c r="BB585" s="2"/>
      <c r="BC585" s="2" t="str">
        <f>IF(sum!A578="SA",sum!H578,"*")</f>
        <v>*</v>
      </c>
    </row>
    <row r="586" spans="2:55">
      <c r="B586" s="2" t="s">
        <v>186</v>
      </c>
      <c r="C586" s="2" t="s">
        <v>187</v>
      </c>
      <c r="D586" s="2">
        <v>2040</v>
      </c>
      <c r="J586" s="2" t="s">
        <v>186</v>
      </c>
      <c r="K586" s="2" t="s">
        <v>187</v>
      </c>
      <c r="L586" s="2">
        <v>2040</v>
      </c>
      <c r="M586" s="2" t="str">
        <f>IF(sum!A579="AT",sum!B579,"*")</f>
        <v>*</v>
      </c>
      <c r="N586" s="2"/>
      <c r="O586" s="2" t="str">
        <f>IF(sum!A579="AT",sum!H579,"*")</f>
        <v>*</v>
      </c>
      <c r="R586" s="2" t="s">
        <v>186</v>
      </c>
      <c r="S586" s="2" t="s">
        <v>187</v>
      </c>
      <c r="T586" s="2">
        <v>2040</v>
      </c>
      <c r="U586" s="2" t="str">
        <f>IF(sum!A579="BC",sum!B579,"*")</f>
        <v>*</v>
      </c>
      <c r="V586" s="2"/>
      <c r="W586" s="2" t="str">
        <f>IF(sum!A579="BC",sum!H579,"*")</f>
        <v>*</v>
      </c>
      <c r="Z586" s="2" t="s">
        <v>186</v>
      </c>
      <c r="AA586" s="2" t="s">
        <v>187</v>
      </c>
      <c r="AB586" s="2">
        <v>2040</v>
      </c>
      <c r="AC586" s="2" t="str">
        <f>IF(sum!A579="MA",sum!B579,"*")</f>
        <v>*</v>
      </c>
      <c r="AD586" s="2"/>
      <c r="AE586" s="2" t="str">
        <f>IF(sum!A579="MA",sum!H579,"*")</f>
        <v>*</v>
      </c>
      <c r="AH586" s="2" t="s">
        <v>186</v>
      </c>
      <c r="AI586" s="2" t="s">
        <v>187</v>
      </c>
      <c r="AJ586" s="2">
        <v>2040</v>
      </c>
      <c r="AK586" s="2" t="str">
        <f>IF(sum!A579="ON",sum!B579,"*")</f>
        <v>*</v>
      </c>
      <c r="AL586" s="2"/>
      <c r="AM586" s="2" t="str">
        <f>IF(sum!A579="ON",sum!H579,"*")</f>
        <v>*</v>
      </c>
      <c r="AP586" s="2" t="s">
        <v>186</v>
      </c>
      <c r="AQ586" s="2" t="s">
        <v>187</v>
      </c>
      <c r="AR586" s="2">
        <v>2040</v>
      </c>
      <c r="AS586" s="2" t="str">
        <f>IF(sum!A579="QU",sum!B579,"*")</f>
        <v>ART-WaterHeat_ELE1</v>
      </c>
      <c r="AT586" s="2"/>
      <c r="AU586" s="2">
        <f>IF(sum!A579="QU",sum!H579,"*")</f>
        <v>0.0195688085603375</v>
      </c>
      <c r="AX586" s="2" t="s">
        <v>186</v>
      </c>
      <c r="AY586" s="2" t="s">
        <v>187</v>
      </c>
      <c r="AZ586" s="2">
        <v>2040</v>
      </c>
      <c r="BA586" s="2" t="str">
        <f>IF(sum!A579="SA",sum!B579,"*")</f>
        <v>*</v>
      </c>
      <c r="BB586" s="2"/>
      <c r="BC586" s="2" t="str">
        <f>IF(sum!A579="SA",sum!H579,"*")</f>
        <v>*</v>
      </c>
    </row>
    <row r="587" spans="2:55">
      <c r="B587" s="2" t="s">
        <v>186</v>
      </c>
      <c r="C587" s="2" t="s">
        <v>187</v>
      </c>
      <c r="D587" s="2">
        <v>2040</v>
      </c>
      <c r="J587" s="2" t="s">
        <v>186</v>
      </c>
      <c r="K587" s="2" t="s">
        <v>187</v>
      </c>
      <c r="L587" s="2">
        <v>2040</v>
      </c>
      <c r="M587" s="2" t="str">
        <f>IF(sum!A580="AT",sum!B580,"*")</f>
        <v>*</v>
      </c>
      <c r="N587" s="2"/>
      <c r="O587" s="2" t="str">
        <f>IF(sum!A580="AT",sum!H580,"*")</f>
        <v>*</v>
      </c>
      <c r="R587" s="2" t="s">
        <v>186</v>
      </c>
      <c r="S587" s="2" t="s">
        <v>187</v>
      </c>
      <c r="T587" s="2">
        <v>2040</v>
      </c>
      <c r="U587" s="2" t="str">
        <f>IF(sum!A580="BC",sum!B580,"*")</f>
        <v>*</v>
      </c>
      <c r="V587" s="2"/>
      <c r="W587" s="2" t="str">
        <f>IF(sum!A580="BC",sum!H580,"*")</f>
        <v>*</v>
      </c>
      <c r="Z587" s="2" t="s">
        <v>186</v>
      </c>
      <c r="AA587" s="2" t="s">
        <v>187</v>
      </c>
      <c r="AB587" s="2">
        <v>2040</v>
      </c>
      <c r="AC587" s="2" t="str">
        <f>IF(sum!A580="MA",sum!B580,"*")</f>
        <v>*</v>
      </c>
      <c r="AD587" s="2"/>
      <c r="AE587" s="2" t="str">
        <f>IF(sum!A580="MA",sum!H580,"*")</f>
        <v>*</v>
      </c>
      <c r="AH587" s="2" t="s">
        <v>186</v>
      </c>
      <c r="AI587" s="2" t="s">
        <v>187</v>
      </c>
      <c r="AJ587" s="2">
        <v>2040</v>
      </c>
      <c r="AK587" s="2" t="str">
        <f>IF(sum!A580="ON",sum!B580,"*")</f>
        <v>*</v>
      </c>
      <c r="AL587" s="2"/>
      <c r="AM587" s="2" t="str">
        <f>IF(sum!A580="ON",sum!H580,"*")</f>
        <v>*</v>
      </c>
      <c r="AP587" s="4" t="s">
        <v>186</v>
      </c>
      <c r="AQ587" s="4" t="s">
        <v>187</v>
      </c>
      <c r="AR587" s="4">
        <v>2040</v>
      </c>
      <c r="AS587" s="2" t="str">
        <f>IF(sum!A580="QU",sum!B580,"*")</f>
        <v>ECHP_biomass_thermal01</v>
      </c>
      <c r="AT587" s="2"/>
      <c r="AU587" s="2">
        <f>IF(sum!A580="QU",sum!H580,"*")</f>
        <v>0.0750699168783852</v>
      </c>
      <c r="AX587" s="2" t="s">
        <v>186</v>
      </c>
      <c r="AY587" s="2" t="s">
        <v>187</v>
      </c>
      <c r="AZ587" s="2">
        <v>2040</v>
      </c>
      <c r="BA587" s="2" t="str">
        <f>IF(sum!A580="SA",sum!B580,"*")</f>
        <v>*</v>
      </c>
      <c r="BB587" s="2"/>
      <c r="BC587" s="2" t="str">
        <f>IF(sum!A580="SA",sum!H580,"*")</f>
        <v>*</v>
      </c>
    </row>
    <row r="588" spans="2:55">
      <c r="B588" s="4" t="s">
        <v>186</v>
      </c>
      <c r="C588" s="4" t="s">
        <v>187</v>
      </c>
      <c r="D588" s="4">
        <v>2040</v>
      </c>
      <c r="J588" s="4" t="s">
        <v>186</v>
      </c>
      <c r="K588" s="4" t="s">
        <v>187</v>
      </c>
      <c r="L588" s="4">
        <v>2040</v>
      </c>
      <c r="M588" s="2" t="str">
        <f>IF(sum!A581="AT",sum!B581,"*")</f>
        <v>*</v>
      </c>
      <c r="N588" s="2"/>
      <c r="O588" s="2" t="str">
        <f>IF(sum!A581="AT",sum!H581,"*")</f>
        <v>*</v>
      </c>
      <c r="R588" s="4" t="s">
        <v>186</v>
      </c>
      <c r="S588" s="4" t="s">
        <v>187</v>
      </c>
      <c r="T588" s="4">
        <v>2040</v>
      </c>
      <c r="U588" s="2" t="str">
        <f>IF(sum!A581="BC",sum!B581,"*")</f>
        <v>*</v>
      </c>
      <c r="V588" s="2"/>
      <c r="W588" s="2" t="str">
        <f>IF(sum!A581="BC",sum!H581,"*")</f>
        <v>*</v>
      </c>
      <c r="Z588" s="4" t="s">
        <v>186</v>
      </c>
      <c r="AA588" s="4" t="s">
        <v>187</v>
      </c>
      <c r="AB588" s="4">
        <v>2040</v>
      </c>
      <c r="AC588" s="2" t="str">
        <f>IF(sum!A581="MA",sum!B581,"*")</f>
        <v>*</v>
      </c>
      <c r="AD588" s="2"/>
      <c r="AE588" s="2" t="str">
        <f>IF(sum!A581="MA",sum!H581,"*")</f>
        <v>*</v>
      </c>
      <c r="AH588" s="4" t="s">
        <v>186</v>
      </c>
      <c r="AI588" s="4" t="s">
        <v>187</v>
      </c>
      <c r="AJ588" s="4">
        <v>2040</v>
      </c>
      <c r="AK588" s="2" t="str">
        <f>IF(sum!A581="ON",sum!B581,"*")</f>
        <v>*</v>
      </c>
      <c r="AL588" s="2"/>
      <c r="AM588" s="2" t="str">
        <f>IF(sum!A581="ON",sum!H581,"*")</f>
        <v>*</v>
      </c>
      <c r="AP588" s="2" t="s">
        <v>186</v>
      </c>
      <c r="AQ588" s="2" t="s">
        <v>187</v>
      </c>
      <c r="AR588" s="2">
        <v>2040</v>
      </c>
      <c r="AS588" s="2" t="str">
        <f>IF(sum!A581="QU",sum!B581,"*")</f>
        <v>EDU-AuxiliaryEquip_ELE1</v>
      </c>
      <c r="AT588" s="2"/>
      <c r="AU588" s="2">
        <f>IF(sum!A581="QU",sum!H581,"*")</f>
        <v>0.538142235409281</v>
      </c>
      <c r="AX588" s="4" t="s">
        <v>186</v>
      </c>
      <c r="AY588" s="4" t="s">
        <v>187</v>
      </c>
      <c r="AZ588" s="4">
        <v>2040</v>
      </c>
      <c r="BA588" s="2" t="str">
        <f>IF(sum!A581="SA",sum!B581,"*")</f>
        <v>*</v>
      </c>
      <c r="BB588" s="2"/>
      <c r="BC588" s="2" t="str">
        <f>IF(sum!A581="SA",sum!H581,"*")</f>
        <v>*</v>
      </c>
    </row>
    <row r="589" spans="2:55">
      <c r="B589" s="2" t="s">
        <v>186</v>
      </c>
      <c r="C589" s="2" t="s">
        <v>187</v>
      </c>
      <c r="D589" s="2">
        <v>2040</v>
      </c>
      <c r="J589" s="2" t="s">
        <v>186</v>
      </c>
      <c r="K589" s="2" t="s">
        <v>187</v>
      </c>
      <c r="L589" s="2">
        <v>2040</v>
      </c>
      <c r="M589" s="2" t="str">
        <f>IF(sum!A582="AT",sum!B582,"*")</f>
        <v>*</v>
      </c>
      <c r="N589" s="2"/>
      <c r="O589" s="2" t="str">
        <f>IF(sum!A582="AT",sum!H582,"*")</f>
        <v>*</v>
      </c>
      <c r="R589" s="2" t="s">
        <v>186</v>
      </c>
      <c r="S589" s="2" t="s">
        <v>187</v>
      </c>
      <c r="T589" s="2">
        <v>2040</v>
      </c>
      <c r="U589" s="2" t="str">
        <f>IF(sum!A582="BC",sum!B582,"*")</f>
        <v>*</v>
      </c>
      <c r="V589" s="2"/>
      <c r="W589" s="2" t="str">
        <f>IF(sum!A582="BC",sum!H582,"*")</f>
        <v>*</v>
      </c>
      <c r="Z589" s="2" t="s">
        <v>186</v>
      </c>
      <c r="AA589" s="2" t="s">
        <v>187</v>
      </c>
      <c r="AB589" s="2">
        <v>2040</v>
      </c>
      <c r="AC589" s="2" t="str">
        <f>IF(sum!A582="MA",sum!B582,"*")</f>
        <v>*</v>
      </c>
      <c r="AD589" s="2"/>
      <c r="AE589" s="2" t="str">
        <f>IF(sum!A582="MA",sum!H582,"*")</f>
        <v>*</v>
      </c>
      <c r="AH589" s="2" t="s">
        <v>186</v>
      </c>
      <c r="AI589" s="2" t="s">
        <v>187</v>
      </c>
      <c r="AJ589" s="2">
        <v>2040</v>
      </c>
      <c r="AK589" s="2" t="str">
        <f>IF(sum!A582="ON",sum!B582,"*")</f>
        <v>*</v>
      </c>
      <c r="AL589" s="2"/>
      <c r="AM589" s="2" t="str">
        <f>IF(sum!A582="ON",sum!H582,"*")</f>
        <v>*</v>
      </c>
      <c r="AP589" s="4" t="s">
        <v>186</v>
      </c>
      <c r="AQ589" s="4" t="s">
        <v>187</v>
      </c>
      <c r="AR589" s="4">
        <v>2040</v>
      </c>
      <c r="AS589" s="2" t="str">
        <f>IF(sum!A582="QU",sum!B582,"*")</f>
        <v>EDU-AuxiliaryMot_ELE1</v>
      </c>
      <c r="AT589" s="2"/>
      <c r="AU589" s="2">
        <f>IF(sum!A582="QU",sum!H582,"*")</f>
        <v>0.187320804329657</v>
      </c>
      <c r="AX589" s="2" t="s">
        <v>186</v>
      </c>
      <c r="AY589" s="2" t="s">
        <v>187</v>
      </c>
      <c r="AZ589" s="2">
        <v>2040</v>
      </c>
      <c r="BA589" s="2" t="str">
        <f>IF(sum!A582="SA",sum!B582,"*")</f>
        <v>*</v>
      </c>
      <c r="BB589" s="2"/>
      <c r="BC589" s="2" t="str">
        <f>IF(sum!A582="SA",sum!H582,"*")</f>
        <v>*</v>
      </c>
    </row>
    <row r="590" spans="2:55">
      <c r="B590" s="2" t="s">
        <v>186</v>
      </c>
      <c r="C590" s="2" t="s">
        <v>187</v>
      </c>
      <c r="D590" s="2">
        <v>2040</v>
      </c>
      <c r="J590" s="2" t="s">
        <v>186</v>
      </c>
      <c r="K590" s="2" t="s">
        <v>187</v>
      </c>
      <c r="L590" s="2">
        <v>2040</v>
      </c>
      <c r="M590" s="2" t="str">
        <f>IF(sum!A583="AT",sum!B583,"*")</f>
        <v>*</v>
      </c>
      <c r="N590" s="2"/>
      <c r="O590" s="2" t="str">
        <f>IF(sum!A583="AT",sum!H583,"*")</f>
        <v>*</v>
      </c>
      <c r="R590" s="2" t="s">
        <v>186</v>
      </c>
      <c r="S590" s="2" t="s">
        <v>187</v>
      </c>
      <c r="T590" s="2">
        <v>2040</v>
      </c>
      <c r="U590" s="2" t="str">
        <f>IF(sum!A583="BC",sum!B583,"*")</f>
        <v>*</v>
      </c>
      <c r="V590" s="2"/>
      <c r="W590" s="2" t="str">
        <f>IF(sum!A583="BC",sum!H583,"*")</f>
        <v>*</v>
      </c>
      <c r="Z590" s="2" t="s">
        <v>186</v>
      </c>
      <c r="AA590" s="2" t="s">
        <v>187</v>
      </c>
      <c r="AB590" s="2">
        <v>2040</v>
      </c>
      <c r="AC590" s="2" t="str">
        <f>IF(sum!A583="MA",sum!B583,"*")</f>
        <v>*</v>
      </c>
      <c r="AD590" s="2"/>
      <c r="AE590" s="2" t="str">
        <f>IF(sum!A583="MA",sum!H583,"*")</f>
        <v>*</v>
      </c>
      <c r="AH590" s="2" t="s">
        <v>186</v>
      </c>
      <c r="AI590" s="2" t="s">
        <v>187</v>
      </c>
      <c r="AJ590" s="2">
        <v>2040</v>
      </c>
      <c r="AK590" s="2" t="str">
        <f>IF(sum!A583="ON",sum!B583,"*")</f>
        <v>*</v>
      </c>
      <c r="AL590" s="2"/>
      <c r="AM590" s="2" t="str">
        <f>IF(sum!A583="ON",sum!H583,"*")</f>
        <v>*</v>
      </c>
      <c r="AP590" s="2" t="s">
        <v>186</v>
      </c>
      <c r="AQ590" s="2" t="s">
        <v>187</v>
      </c>
      <c r="AR590" s="2">
        <v>2040</v>
      </c>
      <c r="AS590" s="2" t="str">
        <f>IF(sum!A583="QU",sum!B583,"*")</f>
        <v>EDU-Light_ELE1</v>
      </c>
      <c r="AT590" s="2"/>
      <c r="AU590" s="2">
        <f>IF(sum!A583="QU",sum!H583,"*")</f>
        <v>0.766312381348596</v>
      </c>
      <c r="AX590" s="2" t="s">
        <v>186</v>
      </c>
      <c r="AY590" s="2" t="s">
        <v>187</v>
      </c>
      <c r="AZ590" s="2">
        <v>2040</v>
      </c>
      <c r="BA590" s="2" t="str">
        <f>IF(sum!A583="SA",sum!B583,"*")</f>
        <v>*</v>
      </c>
      <c r="BB590" s="2"/>
      <c r="BC590" s="2" t="str">
        <f>IF(sum!A583="SA",sum!H583,"*")</f>
        <v>*</v>
      </c>
    </row>
    <row r="591" spans="2:55">
      <c r="B591" s="4" t="s">
        <v>186</v>
      </c>
      <c r="C591" s="4" t="s">
        <v>187</v>
      </c>
      <c r="D591" s="4">
        <v>2040</v>
      </c>
      <c r="J591" s="4" t="s">
        <v>186</v>
      </c>
      <c r="K591" s="4" t="s">
        <v>187</v>
      </c>
      <c r="L591" s="4">
        <v>2040</v>
      </c>
      <c r="M591" s="2" t="str">
        <f>IF(sum!A584="AT",sum!B584,"*")</f>
        <v>*</v>
      </c>
      <c r="N591" s="2"/>
      <c r="O591" s="2" t="str">
        <f>IF(sum!A584="AT",sum!H584,"*")</f>
        <v>*</v>
      </c>
      <c r="R591" s="4" t="s">
        <v>186</v>
      </c>
      <c r="S591" s="4" t="s">
        <v>187</v>
      </c>
      <c r="T591" s="4">
        <v>2040</v>
      </c>
      <c r="U591" s="2" t="str">
        <f>IF(sum!A584="BC",sum!B584,"*")</f>
        <v>*</v>
      </c>
      <c r="V591" s="2"/>
      <c r="W591" s="2" t="str">
        <f>IF(sum!A584="BC",sum!H584,"*")</f>
        <v>*</v>
      </c>
      <c r="Z591" s="4" t="s">
        <v>186</v>
      </c>
      <c r="AA591" s="4" t="s">
        <v>187</v>
      </c>
      <c r="AB591" s="4">
        <v>2040</v>
      </c>
      <c r="AC591" s="2" t="str">
        <f>IF(sum!A584="MA",sum!B584,"*")</f>
        <v>*</v>
      </c>
      <c r="AD591" s="2"/>
      <c r="AE591" s="2" t="str">
        <f>IF(sum!A584="MA",sum!H584,"*")</f>
        <v>*</v>
      </c>
      <c r="AH591" s="4" t="s">
        <v>186</v>
      </c>
      <c r="AI591" s="4" t="s">
        <v>187</v>
      </c>
      <c r="AJ591" s="4">
        <v>2040</v>
      </c>
      <c r="AK591" s="2" t="str">
        <f>IF(sum!A584="ON",sum!B584,"*")</f>
        <v>*</v>
      </c>
      <c r="AL591" s="2"/>
      <c r="AM591" s="2" t="str">
        <f>IF(sum!A584="ON",sum!H584,"*")</f>
        <v>*</v>
      </c>
      <c r="AP591" s="4" t="s">
        <v>186</v>
      </c>
      <c r="AQ591" s="4" t="s">
        <v>187</v>
      </c>
      <c r="AR591" s="4">
        <v>2040</v>
      </c>
      <c r="AS591" s="2" t="str">
        <f>IF(sum!A584="QU",sum!B584,"*")</f>
        <v>EDU-SpCool_ELE1</v>
      </c>
      <c r="AT591" s="2"/>
      <c r="AU591" s="2">
        <f>IF(sum!A584="QU",sum!H584,"*")</f>
        <v>0.272466624479501</v>
      </c>
      <c r="AX591" s="4" t="s">
        <v>186</v>
      </c>
      <c r="AY591" s="4" t="s">
        <v>187</v>
      </c>
      <c r="AZ591" s="4">
        <v>2040</v>
      </c>
      <c r="BA591" s="2" t="str">
        <f>IF(sum!A584="SA",sum!B584,"*")</f>
        <v>*</v>
      </c>
      <c r="BB591" s="2"/>
      <c r="BC591" s="2" t="str">
        <f>IF(sum!A584="SA",sum!H584,"*")</f>
        <v>*</v>
      </c>
    </row>
    <row r="592" spans="2:55">
      <c r="B592" s="2" t="s">
        <v>186</v>
      </c>
      <c r="C592" s="2" t="s">
        <v>187</v>
      </c>
      <c r="D592" s="2">
        <v>2040</v>
      </c>
      <c r="J592" s="2" t="s">
        <v>186</v>
      </c>
      <c r="K592" s="2" t="s">
        <v>187</v>
      </c>
      <c r="L592" s="2">
        <v>2040</v>
      </c>
      <c r="M592" s="2" t="str">
        <f>IF(sum!A585="AT",sum!B585,"*")</f>
        <v>*</v>
      </c>
      <c r="N592" s="2"/>
      <c r="O592" s="2" t="str">
        <f>IF(sum!A585="AT",sum!H585,"*")</f>
        <v>*</v>
      </c>
      <c r="R592" s="2" t="s">
        <v>186</v>
      </c>
      <c r="S592" s="2" t="s">
        <v>187</v>
      </c>
      <c r="T592" s="2">
        <v>2040</v>
      </c>
      <c r="U592" s="2" t="str">
        <f>IF(sum!A585="BC",sum!B585,"*")</f>
        <v>*</v>
      </c>
      <c r="V592" s="2"/>
      <c r="W592" s="2" t="str">
        <f>IF(sum!A585="BC",sum!H585,"*")</f>
        <v>*</v>
      </c>
      <c r="Z592" s="2" t="s">
        <v>186</v>
      </c>
      <c r="AA592" s="2" t="s">
        <v>187</v>
      </c>
      <c r="AB592" s="2">
        <v>2040</v>
      </c>
      <c r="AC592" s="2" t="str">
        <f>IF(sum!A585="MA",sum!B585,"*")</f>
        <v>*</v>
      </c>
      <c r="AD592" s="2"/>
      <c r="AE592" s="2" t="str">
        <f>IF(sum!A585="MA",sum!H585,"*")</f>
        <v>*</v>
      </c>
      <c r="AH592" s="2" t="s">
        <v>186</v>
      </c>
      <c r="AI592" s="2" t="s">
        <v>187</v>
      </c>
      <c r="AJ592" s="2">
        <v>2040</v>
      </c>
      <c r="AK592" s="2" t="str">
        <f>IF(sum!A585="ON",sum!B585,"*")</f>
        <v>*</v>
      </c>
      <c r="AL592" s="2"/>
      <c r="AM592" s="2" t="str">
        <f>IF(sum!A585="ON",sum!H585,"*")</f>
        <v>*</v>
      </c>
      <c r="AP592" s="2" t="s">
        <v>186</v>
      </c>
      <c r="AQ592" s="2" t="s">
        <v>187</v>
      </c>
      <c r="AR592" s="2">
        <v>2040</v>
      </c>
      <c r="AS592" s="2" t="str">
        <f>IF(sum!A585="QU",sum!B585,"*")</f>
        <v>EDU-SpHeat_ELE1</v>
      </c>
      <c r="AT592" s="2"/>
      <c r="AU592" s="2">
        <f>IF(sum!A585="QU",sum!H585,"*")</f>
        <v>0.798353210319981</v>
      </c>
      <c r="AX592" s="2" t="s">
        <v>186</v>
      </c>
      <c r="AY592" s="2" t="s">
        <v>187</v>
      </c>
      <c r="AZ592" s="2">
        <v>2040</v>
      </c>
      <c r="BA592" s="2" t="str">
        <f>IF(sum!A585="SA",sum!B585,"*")</f>
        <v>*</v>
      </c>
      <c r="BB592" s="2"/>
      <c r="BC592" s="2" t="str">
        <f>IF(sum!A585="SA",sum!H585,"*")</f>
        <v>*</v>
      </c>
    </row>
    <row r="593" spans="2:55">
      <c r="B593" s="2" t="s">
        <v>186</v>
      </c>
      <c r="C593" s="2" t="s">
        <v>187</v>
      </c>
      <c r="D593" s="2">
        <v>2040</v>
      </c>
      <c r="J593" s="2" t="s">
        <v>186</v>
      </c>
      <c r="K593" s="2" t="s">
        <v>187</v>
      </c>
      <c r="L593" s="2">
        <v>2040</v>
      </c>
      <c r="M593" s="2" t="str">
        <f>IF(sum!A586="AT",sum!B586,"*")</f>
        <v>*</v>
      </c>
      <c r="N593" s="2"/>
      <c r="O593" s="2" t="str">
        <f>IF(sum!A586="AT",sum!H586,"*")</f>
        <v>*</v>
      </c>
      <c r="R593" s="2" t="s">
        <v>186</v>
      </c>
      <c r="S593" s="2" t="s">
        <v>187</v>
      </c>
      <c r="T593" s="2">
        <v>2040</v>
      </c>
      <c r="U593" s="2" t="str">
        <f>IF(sum!A586="BC",sum!B586,"*")</f>
        <v>*</v>
      </c>
      <c r="V593" s="2"/>
      <c r="W593" s="2" t="str">
        <f>IF(sum!A586="BC",sum!H586,"*")</f>
        <v>*</v>
      </c>
      <c r="Z593" s="2" t="s">
        <v>186</v>
      </c>
      <c r="AA593" s="2" t="s">
        <v>187</v>
      </c>
      <c r="AB593" s="2">
        <v>2040</v>
      </c>
      <c r="AC593" s="2" t="str">
        <f>IF(sum!A586="MA",sum!B586,"*")</f>
        <v>*</v>
      </c>
      <c r="AD593" s="2"/>
      <c r="AE593" s="2" t="str">
        <f>IF(sum!A586="MA",sum!H586,"*")</f>
        <v>*</v>
      </c>
      <c r="AH593" s="2" t="s">
        <v>186</v>
      </c>
      <c r="AI593" s="2" t="s">
        <v>187</v>
      </c>
      <c r="AJ593" s="2">
        <v>2040</v>
      </c>
      <c r="AK593" s="2" t="str">
        <f>IF(sum!A586="ON",sum!B586,"*")</f>
        <v>*</v>
      </c>
      <c r="AL593" s="2"/>
      <c r="AM593" s="2" t="str">
        <f>IF(sum!A586="ON",sum!H586,"*")</f>
        <v>*</v>
      </c>
      <c r="AP593" s="4" t="s">
        <v>186</v>
      </c>
      <c r="AQ593" s="4" t="s">
        <v>187</v>
      </c>
      <c r="AR593" s="4">
        <v>2040</v>
      </c>
      <c r="AS593" s="2" t="str">
        <f>IF(sum!A586="QU",sum!B586,"*")</f>
        <v>EDU-WaterHeat_ELE1</v>
      </c>
      <c r="AT593" s="2"/>
      <c r="AU593" s="2">
        <f>IF(sum!A586="QU",sum!H586,"*")</f>
        <v>0.166334872762869</v>
      </c>
      <c r="AX593" s="2" t="s">
        <v>186</v>
      </c>
      <c r="AY593" s="2" t="s">
        <v>187</v>
      </c>
      <c r="AZ593" s="2">
        <v>2040</v>
      </c>
      <c r="BA593" s="2" t="str">
        <f>IF(sum!A586="SA",sum!B586,"*")</f>
        <v>*</v>
      </c>
      <c r="BB593" s="2"/>
      <c r="BC593" s="2" t="str">
        <f>IF(sum!A586="SA",sum!H586,"*")</f>
        <v>*</v>
      </c>
    </row>
    <row r="594" spans="2:55">
      <c r="B594" s="4" t="s">
        <v>186</v>
      </c>
      <c r="C594" s="4" t="s">
        <v>187</v>
      </c>
      <c r="D594" s="4">
        <v>2040</v>
      </c>
      <c r="J594" s="4" t="s">
        <v>186</v>
      </c>
      <c r="K594" s="4" t="s">
        <v>187</v>
      </c>
      <c r="L594" s="4">
        <v>2040</v>
      </c>
      <c r="M594" s="2" t="str">
        <f>IF(sum!A587="AT",sum!B587,"*")</f>
        <v>*</v>
      </c>
      <c r="N594" s="2"/>
      <c r="O594" s="2" t="str">
        <f>IF(sum!A587="AT",sum!H587,"*")</f>
        <v>*</v>
      </c>
      <c r="R594" s="4" t="s">
        <v>186</v>
      </c>
      <c r="S594" s="4" t="s">
        <v>187</v>
      </c>
      <c r="T594" s="4">
        <v>2040</v>
      </c>
      <c r="U594" s="2" t="str">
        <f>IF(sum!A587="BC",sum!B587,"*")</f>
        <v>*</v>
      </c>
      <c r="V594" s="2"/>
      <c r="W594" s="2" t="str">
        <f>IF(sum!A587="BC",sum!H587,"*")</f>
        <v>*</v>
      </c>
      <c r="Z594" s="4" t="s">
        <v>186</v>
      </c>
      <c r="AA594" s="4" t="s">
        <v>187</v>
      </c>
      <c r="AB594" s="4">
        <v>2040</v>
      </c>
      <c r="AC594" s="2" t="str">
        <f>IF(sum!A587="MA",sum!B587,"*")</f>
        <v>*</v>
      </c>
      <c r="AD594" s="2"/>
      <c r="AE594" s="2" t="str">
        <f>IF(sum!A587="MA",sum!H587,"*")</f>
        <v>*</v>
      </c>
      <c r="AH594" s="4" t="s">
        <v>186</v>
      </c>
      <c r="AI594" s="4" t="s">
        <v>187</v>
      </c>
      <c r="AJ594" s="4">
        <v>2040</v>
      </c>
      <c r="AK594" s="2" t="str">
        <f>IF(sum!A587="ON",sum!B587,"*")</f>
        <v>*</v>
      </c>
      <c r="AL594" s="2"/>
      <c r="AM594" s="2" t="str">
        <f>IF(sum!A587="ON",sum!H587,"*")</f>
        <v>*</v>
      </c>
      <c r="AP594" s="2" t="s">
        <v>186</v>
      </c>
      <c r="AQ594" s="2" t="s">
        <v>187</v>
      </c>
      <c r="AR594" s="2">
        <v>2040</v>
      </c>
      <c r="AS594" s="2" t="str">
        <f>IF(sum!A587="QU",sum!B587,"*")</f>
        <v>ESTBATS101_2h</v>
      </c>
      <c r="AT594" s="2"/>
      <c r="AU594" s="2">
        <f>IF(sum!A587="QU",sum!H587,"*")</f>
        <v>0.122303071576061</v>
      </c>
      <c r="AX594" s="4" t="s">
        <v>186</v>
      </c>
      <c r="AY594" s="4" t="s">
        <v>187</v>
      </c>
      <c r="AZ594" s="4">
        <v>2040</v>
      </c>
      <c r="BA594" s="2" t="str">
        <f>IF(sum!A587="SA",sum!B587,"*")</f>
        <v>*</v>
      </c>
      <c r="BB594" s="2"/>
      <c r="BC594" s="2" t="str">
        <f>IF(sum!A587="SA",sum!H587,"*")</f>
        <v>*</v>
      </c>
    </row>
    <row r="595" spans="2:55">
      <c r="B595" s="2" t="s">
        <v>186</v>
      </c>
      <c r="C595" s="2" t="s">
        <v>187</v>
      </c>
      <c r="D595" s="2">
        <v>2040</v>
      </c>
      <c r="J595" s="2" t="s">
        <v>186</v>
      </c>
      <c r="K595" s="2" t="s">
        <v>187</v>
      </c>
      <c r="L595" s="2">
        <v>2040</v>
      </c>
      <c r="M595" s="2" t="str">
        <f>IF(sum!A588="AT",sum!B588,"*")</f>
        <v>*</v>
      </c>
      <c r="N595" s="2"/>
      <c r="O595" s="2" t="str">
        <f>IF(sum!A588="AT",sum!H588,"*")</f>
        <v>*</v>
      </c>
      <c r="R595" s="2" t="s">
        <v>186</v>
      </c>
      <c r="S595" s="2" t="s">
        <v>187</v>
      </c>
      <c r="T595" s="2">
        <v>2040</v>
      </c>
      <c r="U595" s="2" t="str">
        <f>IF(sum!A588="BC",sum!B588,"*")</f>
        <v>*</v>
      </c>
      <c r="V595" s="2"/>
      <c r="W595" s="2" t="str">
        <f>IF(sum!A588="BC",sum!H588,"*")</f>
        <v>*</v>
      </c>
      <c r="Z595" s="2" t="s">
        <v>186</v>
      </c>
      <c r="AA595" s="2" t="s">
        <v>187</v>
      </c>
      <c r="AB595" s="2">
        <v>2040</v>
      </c>
      <c r="AC595" s="2" t="str">
        <f>IF(sum!A588="MA",sum!B588,"*")</f>
        <v>*</v>
      </c>
      <c r="AD595" s="2"/>
      <c r="AE595" s="2" t="str">
        <f>IF(sum!A588="MA",sum!H588,"*")</f>
        <v>*</v>
      </c>
      <c r="AH595" s="2" t="s">
        <v>186</v>
      </c>
      <c r="AI595" s="2" t="s">
        <v>187</v>
      </c>
      <c r="AJ595" s="2">
        <v>2040</v>
      </c>
      <c r="AK595" s="2" t="str">
        <f>IF(sum!A588="ON",sum!B588,"*")</f>
        <v>*</v>
      </c>
      <c r="AL595" s="2"/>
      <c r="AM595" s="2" t="str">
        <f>IF(sum!A588="ON",sum!H588,"*")</f>
        <v>*</v>
      </c>
      <c r="AP595" s="4" t="s">
        <v>186</v>
      </c>
      <c r="AQ595" s="4" t="s">
        <v>187</v>
      </c>
      <c r="AR595" s="4">
        <v>2040</v>
      </c>
      <c r="AS595" s="2" t="str">
        <f>IF(sum!A588="QU",sum!B588,"*")</f>
        <v>ESTCAESS101_4h</v>
      </c>
      <c r="AT595" s="2"/>
      <c r="AU595" s="2">
        <f>IF(sum!A588="QU",sum!H588,"*")</f>
        <v>0</v>
      </c>
      <c r="AX595" s="2" t="s">
        <v>186</v>
      </c>
      <c r="AY595" s="2" t="s">
        <v>187</v>
      </c>
      <c r="AZ595" s="2">
        <v>2040</v>
      </c>
      <c r="BA595" s="2" t="str">
        <f>IF(sum!A588="SA",sum!B588,"*")</f>
        <v>*</v>
      </c>
      <c r="BB595" s="2"/>
      <c r="BC595" s="2" t="str">
        <f>IF(sum!A588="SA",sum!H588,"*")</f>
        <v>*</v>
      </c>
    </row>
    <row r="596" spans="2:55">
      <c r="B596" s="2" t="s">
        <v>186</v>
      </c>
      <c r="C596" s="2" t="s">
        <v>187</v>
      </c>
      <c r="D596" s="2">
        <v>2040</v>
      </c>
      <c r="J596" s="2" t="s">
        <v>186</v>
      </c>
      <c r="K596" s="2" t="s">
        <v>187</v>
      </c>
      <c r="L596" s="2">
        <v>2040</v>
      </c>
      <c r="M596" s="2" t="str">
        <f>IF(sum!A589="AT",sum!B589,"*")</f>
        <v>*</v>
      </c>
      <c r="N596" s="2"/>
      <c r="O596" s="2" t="str">
        <f>IF(sum!A589="AT",sum!H589,"*")</f>
        <v>*</v>
      </c>
      <c r="R596" s="2" t="s">
        <v>186</v>
      </c>
      <c r="S596" s="2" t="s">
        <v>187</v>
      </c>
      <c r="T596" s="2">
        <v>2040</v>
      </c>
      <c r="U596" s="2" t="str">
        <f>IF(sum!A589="BC",sum!B589,"*")</f>
        <v>*</v>
      </c>
      <c r="V596" s="2"/>
      <c r="W596" s="2" t="str">
        <f>IF(sum!A589="BC",sum!H589,"*")</f>
        <v>*</v>
      </c>
      <c r="Z596" s="2" t="s">
        <v>186</v>
      </c>
      <c r="AA596" s="2" t="s">
        <v>187</v>
      </c>
      <c r="AB596" s="2">
        <v>2040</v>
      </c>
      <c r="AC596" s="2" t="str">
        <f>IF(sum!A589="MA",sum!B589,"*")</f>
        <v>*</v>
      </c>
      <c r="AD596" s="2"/>
      <c r="AE596" s="2" t="str">
        <f>IF(sum!A589="MA",sum!H589,"*")</f>
        <v>*</v>
      </c>
      <c r="AH596" s="2" t="s">
        <v>186</v>
      </c>
      <c r="AI596" s="2" t="s">
        <v>187</v>
      </c>
      <c r="AJ596" s="2">
        <v>2040</v>
      </c>
      <c r="AK596" s="2" t="str">
        <f>IF(sum!A589="ON",sum!B589,"*")</f>
        <v>*</v>
      </c>
      <c r="AL596" s="2"/>
      <c r="AM596" s="2" t="str">
        <f>IF(sum!A589="ON",sum!H589,"*")</f>
        <v>*</v>
      </c>
      <c r="AP596" s="2" t="s">
        <v>186</v>
      </c>
      <c r="AQ596" s="2" t="s">
        <v>187</v>
      </c>
      <c r="AR596" s="2">
        <v>2040</v>
      </c>
      <c r="AS596" s="2" t="str">
        <f>IF(sum!A589="QU",sum!B589,"*")</f>
        <v>ESTCAESS101_24h</v>
      </c>
      <c r="AT596" s="2"/>
      <c r="AU596" s="2">
        <f>IF(sum!A589="QU",sum!H589,"*")</f>
        <v>0</v>
      </c>
      <c r="AX596" s="2" t="s">
        <v>186</v>
      </c>
      <c r="AY596" s="2" t="s">
        <v>187</v>
      </c>
      <c r="AZ596" s="2">
        <v>2040</v>
      </c>
      <c r="BA596" s="2" t="str">
        <f>IF(sum!A589="SA",sum!B589,"*")</f>
        <v>*</v>
      </c>
      <c r="BB596" s="2"/>
      <c r="BC596" s="2" t="str">
        <f>IF(sum!A589="SA",sum!H589,"*")</f>
        <v>*</v>
      </c>
    </row>
    <row r="597" spans="2:55">
      <c r="B597" s="4" t="s">
        <v>186</v>
      </c>
      <c r="C597" s="4" t="s">
        <v>187</v>
      </c>
      <c r="D597" s="4">
        <v>2040</v>
      </c>
      <c r="J597" s="4" t="s">
        <v>186</v>
      </c>
      <c r="K597" s="4" t="s">
        <v>187</v>
      </c>
      <c r="L597" s="4">
        <v>2040</v>
      </c>
      <c r="M597" s="2" t="str">
        <f>IF(sum!A590="AT",sum!B590,"*")</f>
        <v>*</v>
      </c>
      <c r="N597" s="2"/>
      <c r="O597" s="2" t="str">
        <f>IF(sum!A590="AT",sum!H590,"*")</f>
        <v>*</v>
      </c>
      <c r="R597" s="4" t="s">
        <v>186</v>
      </c>
      <c r="S597" s="4" t="s">
        <v>187</v>
      </c>
      <c r="T597" s="4">
        <v>2040</v>
      </c>
      <c r="U597" s="2" t="str">
        <f>IF(sum!A590="BC",sum!B590,"*")</f>
        <v>*</v>
      </c>
      <c r="V597" s="2"/>
      <c r="W597" s="2" t="str">
        <f>IF(sum!A590="BC",sum!H590,"*")</f>
        <v>*</v>
      </c>
      <c r="Z597" s="4" t="s">
        <v>186</v>
      </c>
      <c r="AA597" s="4" t="s">
        <v>187</v>
      </c>
      <c r="AB597" s="4">
        <v>2040</v>
      </c>
      <c r="AC597" s="2" t="str">
        <f>IF(sum!A590="MA",sum!B590,"*")</f>
        <v>*</v>
      </c>
      <c r="AD597" s="2"/>
      <c r="AE597" s="2" t="str">
        <f>IF(sum!A590="MA",sum!H590,"*")</f>
        <v>*</v>
      </c>
      <c r="AH597" s="4" t="s">
        <v>186</v>
      </c>
      <c r="AI597" s="4" t="s">
        <v>187</v>
      </c>
      <c r="AJ597" s="4">
        <v>2040</v>
      </c>
      <c r="AK597" s="2" t="str">
        <f>IF(sum!A590="ON",sum!B590,"*")</f>
        <v>*</v>
      </c>
      <c r="AL597" s="2"/>
      <c r="AM597" s="2" t="str">
        <f>IF(sum!A590="ON",sum!H590,"*")</f>
        <v>*</v>
      </c>
      <c r="AP597" s="4" t="s">
        <v>186</v>
      </c>
      <c r="AQ597" s="4" t="s">
        <v>187</v>
      </c>
      <c r="AR597" s="4">
        <v>2040</v>
      </c>
      <c r="AS597" s="2" t="str">
        <f>IF(sum!A590="QU",sum!B590,"*")</f>
        <v>EUGEOF01</v>
      </c>
      <c r="AT597" s="2"/>
      <c r="AU597" s="2">
        <f>IF(sum!A590="QU",sum!H590,"*")</f>
        <v>0.298668357641091</v>
      </c>
      <c r="AX597" s="4" t="s">
        <v>186</v>
      </c>
      <c r="AY597" s="4" t="s">
        <v>187</v>
      </c>
      <c r="AZ597" s="4">
        <v>2040</v>
      </c>
      <c r="BA597" s="2" t="str">
        <f>IF(sum!A590="SA",sum!B590,"*")</f>
        <v>*</v>
      </c>
      <c r="BB597" s="2"/>
      <c r="BC597" s="2" t="str">
        <f>IF(sum!A590="SA",sum!H590,"*")</f>
        <v>*</v>
      </c>
    </row>
    <row r="598" spans="2:55">
      <c r="B598" s="2" t="s">
        <v>186</v>
      </c>
      <c r="C598" s="2" t="s">
        <v>187</v>
      </c>
      <c r="D598" s="2">
        <v>2040</v>
      </c>
      <c r="J598" s="2" t="s">
        <v>186</v>
      </c>
      <c r="K598" s="2" t="s">
        <v>187</v>
      </c>
      <c r="L598" s="2">
        <v>2040</v>
      </c>
      <c r="M598" s="2" t="str">
        <f>IF(sum!A591="AT",sum!B591,"*")</f>
        <v>*</v>
      </c>
      <c r="N598" s="2"/>
      <c r="O598" s="2" t="str">
        <f>IF(sum!A591="AT",sum!H591,"*")</f>
        <v>*</v>
      </c>
      <c r="R598" s="2" t="s">
        <v>186</v>
      </c>
      <c r="S598" s="2" t="s">
        <v>187</v>
      </c>
      <c r="T598" s="2">
        <v>2040</v>
      </c>
      <c r="U598" s="2" t="str">
        <f>IF(sum!A591="BC",sum!B591,"*")</f>
        <v>*</v>
      </c>
      <c r="V598" s="2"/>
      <c r="W598" s="2" t="str">
        <f>IF(sum!A591="BC",sum!H591,"*")</f>
        <v>*</v>
      </c>
      <c r="Z598" s="2" t="s">
        <v>186</v>
      </c>
      <c r="AA598" s="2" t="s">
        <v>187</v>
      </c>
      <c r="AB598" s="2">
        <v>2040</v>
      </c>
      <c r="AC598" s="2" t="str">
        <f>IF(sum!A591="MA",sum!B591,"*")</f>
        <v>*</v>
      </c>
      <c r="AD598" s="2"/>
      <c r="AE598" s="2" t="str">
        <f>IF(sum!A591="MA",sum!H591,"*")</f>
        <v>*</v>
      </c>
      <c r="AH598" s="2" t="s">
        <v>186</v>
      </c>
      <c r="AI598" s="2" t="s">
        <v>187</v>
      </c>
      <c r="AJ598" s="2">
        <v>2040</v>
      </c>
      <c r="AK598" s="2" t="str">
        <f>IF(sum!A591="ON",sum!B591,"*")</f>
        <v>*</v>
      </c>
      <c r="AL598" s="2"/>
      <c r="AM598" s="2" t="str">
        <f>IF(sum!A591="ON",sum!H591,"*")</f>
        <v>*</v>
      </c>
      <c r="AP598" s="2" t="s">
        <v>186</v>
      </c>
      <c r="AQ598" s="2" t="s">
        <v>187</v>
      </c>
      <c r="AR598" s="2">
        <v>2040</v>
      </c>
      <c r="AS598" s="2" t="str">
        <f>IF(sum!A591="QU",sum!B591,"*")</f>
        <v>EUPVSOLL201</v>
      </c>
      <c r="AT598" s="2"/>
      <c r="AU598" s="2">
        <f>IF(sum!A591="QU",sum!H591,"*")</f>
        <v>0.743039216455763</v>
      </c>
      <c r="AX598" s="2" t="s">
        <v>186</v>
      </c>
      <c r="AY598" s="2" t="s">
        <v>187</v>
      </c>
      <c r="AZ598" s="2">
        <v>2040</v>
      </c>
      <c r="BA598" s="2" t="str">
        <f>IF(sum!A591="SA",sum!B591,"*")</f>
        <v>*</v>
      </c>
      <c r="BB598" s="2"/>
      <c r="BC598" s="2" t="str">
        <f>IF(sum!A591="SA",sum!H591,"*")</f>
        <v>*</v>
      </c>
    </row>
    <row r="599" spans="2:55">
      <c r="B599" s="2" t="s">
        <v>186</v>
      </c>
      <c r="C599" s="2" t="s">
        <v>187</v>
      </c>
      <c r="D599" s="2">
        <v>2040</v>
      </c>
      <c r="J599" s="2" t="s">
        <v>186</v>
      </c>
      <c r="K599" s="2" t="s">
        <v>187</v>
      </c>
      <c r="L599" s="2">
        <v>2040</v>
      </c>
      <c r="M599" s="2" t="str">
        <f>IF(sum!A592="AT",sum!B592,"*")</f>
        <v>*</v>
      </c>
      <c r="N599" s="2"/>
      <c r="O599" s="2" t="str">
        <f>IF(sum!A592="AT",sum!H592,"*")</f>
        <v>*</v>
      </c>
      <c r="R599" s="2" t="s">
        <v>186</v>
      </c>
      <c r="S599" s="2" t="s">
        <v>187</v>
      </c>
      <c r="T599" s="2">
        <v>2040</v>
      </c>
      <c r="U599" s="2" t="str">
        <f>IF(sum!A592="BC",sum!B592,"*")</f>
        <v>*</v>
      </c>
      <c r="V599" s="2"/>
      <c r="W599" s="2" t="str">
        <f>IF(sum!A592="BC",sum!H592,"*")</f>
        <v>*</v>
      </c>
      <c r="Z599" s="2" t="s">
        <v>186</v>
      </c>
      <c r="AA599" s="2" t="s">
        <v>187</v>
      </c>
      <c r="AB599" s="2">
        <v>2040</v>
      </c>
      <c r="AC599" s="2" t="str">
        <f>IF(sum!A592="MA",sum!B592,"*")</f>
        <v>*</v>
      </c>
      <c r="AD599" s="2"/>
      <c r="AE599" s="2" t="str">
        <f>IF(sum!A592="MA",sum!H592,"*")</f>
        <v>*</v>
      </c>
      <c r="AH599" s="2" t="s">
        <v>186</v>
      </c>
      <c r="AI599" s="2" t="s">
        <v>187</v>
      </c>
      <c r="AJ599" s="2">
        <v>2040</v>
      </c>
      <c r="AK599" s="2" t="str">
        <f>IF(sum!A592="ON",sum!B592,"*")</f>
        <v>*</v>
      </c>
      <c r="AL599" s="2"/>
      <c r="AM599" s="2" t="str">
        <f>IF(sum!A592="ON",sum!H592,"*")</f>
        <v>*</v>
      </c>
      <c r="AP599" s="4" t="s">
        <v>186</v>
      </c>
      <c r="AQ599" s="4" t="s">
        <v>187</v>
      </c>
      <c r="AR599" s="4">
        <v>2040</v>
      </c>
      <c r="AS599" s="2" t="str">
        <f>IF(sum!A592="QU",sum!B592,"*")</f>
        <v>EUPVSOLS201</v>
      </c>
      <c r="AT599" s="2"/>
      <c r="AU599" s="2">
        <f>IF(sum!A592="QU",sum!H592,"*")</f>
        <v>0</v>
      </c>
      <c r="AX599" s="2" t="s">
        <v>186</v>
      </c>
      <c r="AY599" s="2" t="s">
        <v>187</v>
      </c>
      <c r="AZ599" s="2">
        <v>2040</v>
      </c>
      <c r="BA599" s="2" t="str">
        <f>IF(sum!A592="SA",sum!B592,"*")</f>
        <v>*</v>
      </c>
      <c r="BB599" s="2"/>
      <c r="BC599" s="2" t="str">
        <f>IF(sum!A592="SA",sum!H592,"*")</f>
        <v>*</v>
      </c>
    </row>
    <row r="600" spans="2:55">
      <c r="B600" s="4" t="s">
        <v>186</v>
      </c>
      <c r="C600" s="4" t="s">
        <v>187</v>
      </c>
      <c r="D600" s="4">
        <v>2040</v>
      </c>
      <c r="J600" s="4" t="s">
        <v>186</v>
      </c>
      <c r="K600" s="4" t="s">
        <v>187</v>
      </c>
      <c r="L600" s="4">
        <v>2040</v>
      </c>
      <c r="M600" s="2" t="str">
        <f>IF(sum!A593="AT",sum!B593,"*")</f>
        <v>*</v>
      </c>
      <c r="N600" s="2"/>
      <c r="O600" s="2" t="str">
        <f>IF(sum!A593="AT",sum!H593,"*")</f>
        <v>*</v>
      </c>
      <c r="R600" s="4" t="s">
        <v>186</v>
      </c>
      <c r="S600" s="4" t="s">
        <v>187</v>
      </c>
      <c r="T600" s="4">
        <v>2040</v>
      </c>
      <c r="U600" s="2" t="str">
        <f>IF(sum!A593="BC",sum!B593,"*")</f>
        <v>*</v>
      </c>
      <c r="V600" s="2"/>
      <c r="W600" s="2" t="str">
        <f>IF(sum!A593="BC",sum!H593,"*")</f>
        <v>*</v>
      </c>
      <c r="Z600" s="4" t="s">
        <v>186</v>
      </c>
      <c r="AA600" s="4" t="s">
        <v>187</v>
      </c>
      <c r="AB600" s="4">
        <v>2040</v>
      </c>
      <c r="AC600" s="2" t="str">
        <f>IF(sum!A593="MA",sum!B593,"*")</f>
        <v>*</v>
      </c>
      <c r="AD600" s="2"/>
      <c r="AE600" s="2" t="str">
        <f>IF(sum!A593="MA",sum!H593,"*")</f>
        <v>*</v>
      </c>
      <c r="AH600" s="4" t="s">
        <v>186</v>
      </c>
      <c r="AI600" s="4" t="s">
        <v>187</v>
      </c>
      <c r="AJ600" s="4">
        <v>2040</v>
      </c>
      <c r="AK600" s="2" t="str">
        <f>IF(sum!A593="ON",sum!B593,"*")</f>
        <v>*</v>
      </c>
      <c r="AL600" s="2"/>
      <c r="AM600" s="2" t="str">
        <f>IF(sum!A593="ON",sum!H593,"*")</f>
        <v>*</v>
      </c>
      <c r="AP600" s="2" t="s">
        <v>186</v>
      </c>
      <c r="AQ600" s="2" t="s">
        <v>187</v>
      </c>
      <c r="AR600" s="2">
        <v>2040</v>
      </c>
      <c r="AS600" s="2" t="str">
        <f>IF(sum!A593="QU",sum!B593,"*")</f>
        <v>EUWINONH01</v>
      </c>
      <c r="AT600" s="2"/>
      <c r="AU600" s="2">
        <f>IF(sum!A593="QU",sum!H593,"*")</f>
        <v>0</v>
      </c>
      <c r="AX600" s="4" t="s">
        <v>186</v>
      </c>
      <c r="AY600" s="4" t="s">
        <v>187</v>
      </c>
      <c r="AZ600" s="4">
        <v>2040</v>
      </c>
      <c r="BA600" s="2" t="str">
        <f>IF(sum!A593="SA",sum!B593,"*")</f>
        <v>*</v>
      </c>
      <c r="BB600" s="2"/>
      <c r="BC600" s="2" t="str">
        <f>IF(sum!A593="SA",sum!H593,"*")</f>
        <v>*</v>
      </c>
    </row>
    <row r="601" spans="2:55">
      <c r="B601" s="2" t="s">
        <v>186</v>
      </c>
      <c r="C601" s="2" t="s">
        <v>187</v>
      </c>
      <c r="D601" s="2">
        <v>2040</v>
      </c>
      <c r="J601" s="2" t="s">
        <v>186</v>
      </c>
      <c r="K601" s="2" t="s">
        <v>187</v>
      </c>
      <c r="L601" s="2">
        <v>2040</v>
      </c>
      <c r="M601" s="2" t="str">
        <f>IF(sum!A594="AT",sum!B594,"*")</f>
        <v>*</v>
      </c>
      <c r="N601" s="2"/>
      <c r="O601" s="2" t="str">
        <f>IF(sum!A594="AT",sum!H594,"*")</f>
        <v>*</v>
      </c>
      <c r="R601" s="2" t="s">
        <v>186</v>
      </c>
      <c r="S601" s="2" t="s">
        <v>187</v>
      </c>
      <c r="T601" s="2">
        <v>2040</v>
      </c>
      <c r="U601" s="2" t="str">
        <f>IF(sum!A594="BC",sum!B594,"*")</f>
        <v>*</v>
      </c>
      <c r="V601" s="2"/>
      <c r="W601" s="2" t="str">
        <f>IF(sum!A594="BC",sum!H594,"*")</f>
        <v>*</v>
      </c>
      <c r="Z601" s="2" t="s">
        <v>186</v>
      </c>
      <c r="AA601" s="2" t="s">
        <v>187</v>
      </c>
      <c r="AB601" s="2">
        <v>2040</v>
      </c>
      <c r="AC601" s="2" t="str">
        <f>IF(sum!A594="MA",sum!B594,"*")</f>
        <v>*</v>
      </c>
      <c r="AD601" s="2"/>
      <c r="AE601" s="2" t="str">
        <f>IF(sum!A594="MA",sum!H594,"*")</f>
        <v>*</v>
      </c>
      <c r="AH601" s="2" t="s">
        <v>186</v>
      </c>
      <c r="AI601" s="2" t="s">
        <v>187</v>
      </c>
      <c r="AJ601" s="2">
        <v>2040</v>
      </c>
      <c r="AK601" s="2" t="str">
        <f>IF(sum!A594="ON",sum!B594,"*")</f>
        <v>*</v>
      </c>
      <c r="AL601" s="2"/>
      <c r="AM601" s="2" t="str">
        <f>IF(sum!A594="ON",sum!H594,"*")</f>
        <v>*</v>
      </c>
      <c r="AP601" s="4" t="s">
        <v>186</v>
      </c>
      <c r="AQ601" s="4" t="s">
        <v>187</v>
      </c>
      <c r="AR601" s="4">
        <v>2040</v>
      </c>
      <c r="AS601" s="2" t="str">
        <f>IF(sum!A594="QU",sum!B594,"*")</f>
        <v>EUWINONL01</v>
      </c>
      <c r="AT601" s="2"/>
      <c r="AU601" s="2">
        <f>IF(sum!A594="QU",sum!H594,"*")</f>
        <v>1.33675892508647</v>
      </c>
      <c r="AX601" s="2" t="s">
        <v>186</v>
      </c>
      <c r="AY601" s="2" t="s">
        <v>187</v>
      </c>
      <c r="AZ601" s="2">
        <v>2040</v>
      </c>
      <c r="BA601" s="2" t="str">
        <f>IF(sum!A594="SA",sum!B594,"*")</f>
        <v>*</v>
      </c>
      <c r="BB601" s="2"/>
      <c r="BC601" s="2" t="str">
        <f>IF(sum!A594="SA",sum!H594,"*")</f>
        <v>*</v>
      </c>
    </row>
    <row r="602" spans="2:55">
      <c r="B602" s="2" t="s">
        <v>186</v>
      </c>
      <c r="C602" s="2" t="s">
        <v>187</v>
      </c>
      <c r="D602" s="2">
        <v>2040</v>
      </c>
      <c r="J602" s="2" t="s">
        <v>186</v>
      </c>
      <c r="K602" s="2" t="s">
        <v>187</v>
      </c>
      <c r="L602" s="2">
        <v>2040</v>
      </c>
      <c r="M602" s="2" t="str">
        <f>IF(sum!A595="AT",sum!B595,"*")</f>
        <v>*</v>
      </c>
      <c r="N602" s="2"/>
      <c r="O602" s="2" t="str">
        <f>IF(sum!A595="AT",sum!H595,"*")</f>
        <v>*</v>
      </c>
      <c r="R602" s="2" t="s">
        <v>186</v>
      </c>
      <c r="S602" s="2" t="s">
        <v>187</v>
      </c>
      <c r="T602" s="2">
        <v>2040</v>
      </c>
      <c r="U602" s="2" t="str">
        <f>IF(sum!A595="BC",sum!B595,"*")</f>
        <v>*</v>
      </c>
      <c r="V602" s="2"/>
      <c r="W602" s="2" t="str">
        <f>IF(sum!A595="BC",sum!H595,"*")</f>
        <v>*</v>
      </c>
      <c r="Z602" s="2" t="s">
        <v>186</v>
      </c>
      <c r="AA602" s="2" t="s">
        <v>187</v>
      </c>
      <c r="AB602" s="2">
        <v>2040</v>
      </c>
      <c r="AC602" s="2" t="str">
        <f>IF(sum!A595="MA",sum!B595,"*")</f>
        <v>*</v>
      </c>
      <c r="AD602" s="2"/>
      <c r="AE602" s="2" t="str">
        <f>IF(sum!A595="MA",sum!H595,"*")</f>
        <v>*</v>
      </c>
      <c r="AH602" s="2" t="s">
        <v>186</v>
      </c>
      <c r="AI602" s="2" t="s">
        <v>187</v>
      </c>
      <c r="AJ602" s="2">
        <v>2040</v>
      </c>
      <c r="AK602" s="2" t="str">
        <f>IF(sum!A595="ON",sum!B595,"*")</f>
        <v>*</v>
      </c>
      <c r="AL602" s="2"/>
      <c r="AM602" s="2" t="str">
        <f>IF(sum!A595="ON",sum!H595,"*")</f>
        <v>*</v>
      </c>
      <c r="AP602" s="2" t="s">
        <v>186</v>
      </c>
      <c r="AQ602" s="2" t="s">
        <v>187</v>
      </c>
      <c r="AR602" s="2">
        <v>2040</v>
      </c>
      <c r="AS602" s="2" t="str">
        <f>IF(sum!A595="QU",sum!B595,"*")</f>
        <v>EUWINONM01</v>
      </c>
      <c r="AT602" s="2"/>
      <c r="AU602" s="2">
        <f>IF(sum!A595="QU",sum!H595,"*")</f>
        <v>0</v>
      </c>
      <c r="AX602" s="2" t="s">
        <v>186</v>
      </c>
      <c r="AY602" s="2" t="s">
        <v>187</v>
      </c>
      <c r="AZ602" s="2">
        <v>2040</v>
      </c>
      <c r="BA602" s="2" t="str">
        <f>IF(sum!A595="SA",sum!B595,"*")</f>
        <v>*</v>
      </c>
      <c r="BB602" s="2"/>
      <c r="BC602" s="2" t="str">
        <f>IF(sum!A595="SA",sum!H595,"*")</f>
        <v>*</v>
      </c>
    </row>
    <row r="603" spans="2:55">
      <c r="B603" s="4" t="s">
        <v>186</v>
      </c>
      <c r="C603" s="4" t="s">
        <v>187</v>
      </c>
      <c r="D603" s="4">
        <v>2040</v>
      </c>
      <c r="J603" s="4" t="s">
        <v>186</v>
      </c>
      <c r="K603" s="4" t="s">
        <v>187</v>
      </c>
      <c r="L603" s="4">
        <v>2040</v>
      </c>
      <c r="M603" s="2" t="str">
        <f>IF(sum!A596="AT",sum!B596,"*")</f>
        <v>*</v>
      </c>
      <c r="N603" s="2"/>
      <c r="O603" s="2" t="str">
        <f>IF(sum!A596="AT",sum!H596,"*")</f>
        <v>*</v>
      </c>
      <c r="R603" s="4" t="s">
        <v>186</v>
      </c>
      <c r="S603" s="4" t="s">
        <v>187</v>
      </c>
      <c r="T603" s="4">
        <v>2040</v>
      </c>
      <c r="U603" s="2" t="str">
        <f>IF(sum!A596="BC",sum!B596,"*")</f>
        <v>*</v>
      </c>
      <c r="V603" s="2"/>
      <c r="W603" s="2" t="str">
        <f>IF(sum!A596="BC",sum!H596,"*")</f>
        <v>*</v>
      </c>
      <c r="Z603" s="4" t="s">
        <v>186</v>
      </c>
      <c r="AA603" s="4" t="s">
        <v>187</v>
      </c>
      <c r="AB603" s="4">
        <v>2040</v>
      </c>
      <c r="AC603" s="2" t="str">
        <f>IF(sum!A596="MA",sum!B596,"*")</f>
        <v>*</v>
      </c>
      <c r="AD603" s="2"/>
      <c r="AE603" s="2" t="str">
        <f>IF(sum!A596="MA",sum!H596,"*")</f>
        <v>*</v>
      </c>
      <c r="AH603" s="4" t="s">
        <v>186</v>
      </c>
      <c r="AI603" s="4" t="s">
        <v>187</v>
      </c>
      <c r="AJ603" s="4">
        <v>2040</v>
      </c>
      <c r="AK603" s="2" t="str">
        <f>IF(sum!A596="ON",sum!B596,"*")</f>
        <v>*</v>
      </c>
      <c r="AL603" s="2"/>
      <c r="AM603" s="2" t="str">
        <f>IF(sum!A596="ON",sum!H596,"*")</f>
        <v>*</v>
      </c>
      <c r="AP603" s="4" t="s">
        <v>186</v>
      </c>
      <c r="AQ603" s="4" t="s">
        <v>187</v>
      </c>
      <c r="AR603" s="4">
        <v>2040</v>
      </c>
      <c r="AS603" s="2" t="str">
        <f>IF(sum!A596="QU",sum!B596,"*")</f>
        <v>HSS-AuxiliaryEquip_ELE1</v>
      </c>
      <c r="AT603" s="2"/>
      <c r="AU603" s="2">
        <f>IF(sum!A596="QU",sum!H596,"*")</f>
        <v>1.10563768365907</v>
      </c>
      <c r="AX603" s="4" t="s">
        <v>186</v>
      </c>
      <c r="AY603" s="4" t="s">
        <v>187</v>
      </c>
      <c r="AZ603" s="4">
        <v>2040</v>
      </c>
      <c r="BA603" s="2" t="str">
        <f>IF(sum!A596="SA",sum!B596,"*")</f>
        <v>*</v>
      </c>
      <c r="BB603" s="2"/>
      <c r="BC603" s="2" t="str">
        <f>IF(sum!A596="SA",sum!H596,"*")</f>
        <v>*</v>
      </c>
    </row>
    <row r="604" spans="2:55">
      <c r="B604" s="2" t="s">
        <v>186</v>
      </c>
      <c r="C604" s="2" t="s">
        <v>187</v>
      </c>
      <c r="D604" s="2">
        <v>2040</v>
      </c>
      <c r="J604" s="2" t="s">
        <v>186</v>
      </c>
      <c r="K604" s="2" t="s">
        <v>187</v>
      </c>
      <c r="L604" s="2">
        <v>2040</v>
      </c>
      <c r="M604" s="2" t="str">
        <f>IF(sum!A597="AT",sum!B597,"*")</f>
        <v>*</v>
      </c>
      <c r="N604" s="2"/>
      <c r="O604" s="2" t="str">
        <f>IF(sum!A597="AT",sum!H597,"*")</f>
        <v>*</v>
      </c>
      <c r="R604" s="2" t="s">
        <v>186</v>
      </c>
      <c r="S604" s="2" t="s">
        <v>187</v>
      </c>
      <c r="T604" s="2">
        <v>2040</v>
      </c>
      <c r="U604" s="2" t="str">
        <f>IF(sum!A597="BC",sum!B597,"*")</f>
        <v>*</v>
      </c>
      <c r="V604" s="2"/>
      <c r="W604" s="2" t="str">
        <f>IF(sum!A597="BC",sum!H597,"*")</f>
        <v>*</v>
      </c>
      <c r="Z604" s="2" t="s">
        <v>186</v>
      </c>
      <c r="AA604" s="2" t="s">
        <v>187</v>
      </c>
      <c r="AB604" s="2">
        <v>2040</v>
      </c>
      <c r="AC604" s="2" t="str">
        <f>IF(sum!A597="MA",sum!B597,"*")</f>
        <v>*</v>
      </c>
      <c r="AD604" s="2"/>
      <c r="AE604" s="2" t="str">
        <f>IF(sum!A597="MA",sum!H597,"*")</f>
        <v>*</v>
      </c>
      <c r="AH604" s="2" t="s">
        <v>186</v>
      </c>
      <c r="AI604" s="2" t="s">
        <v>187</v>
      </c>
      <c r="AJ604" s="2">
        <v>2040</v>
      </c>
      <c r="AK604" s="2" t="str">
        <f>IF(sum!A597="ON",sum!B597,"*")</f>
        <v>*</v>
      </c>
      <c r="AL604" s="2"/>
      <c r="AM604" s="2" t="str">
        <f>IF(sum!A597="ON",sum!H597,"*")</f>
        <v>*</v>
      </c>
      <c r="AP604" s="2" t="s">
        <v>186</v>
      </c>
      <c r="AQ604" s="2" t="s">
        <v>187</v>
      </c>
      <c r="AR604" s="2">
        <v>2040</v>
      </c>
      <c r="AS604" s="2" t="str">
        <f>IF(sum!A597="QU",sum!B597,"*")</f>
        <v>HSS-AuxiliaryMot_ELE1</v>
      </c>
      <c r="AT604" s="2"/>
      <c r="AU604" s="2">
        <f>IF(sum!A597="QU",sum!H597,"*")</f>
        <v>0.323554116569407</v>
      </c>
      <c r="AX604" s="2" t="s">
        <v>186</v>
      </c>
      <c r="AY604" s="2" t="s">
        <v>187</v>
      </c>
      <c r="AZ604" s="2">
        <v>2040</v>
      </c>
      <c r="BA604" s="2" t="str">
        <f>IF(sum!A597="SA",sum!B597,"*")</f>
        <v>*</v>
      </c>
      <c r="BB604" s="2"/>
      <c r="BC604" s="2" t="str">
        <f>IF(sum!A597="SA",sum!H597,"*")</f>
        <v>*</v>
      </c>
    </row>
    <row r="605" spans="2:55">
      <c r="B605" s="2" t="s">
        <v>186</v>
      </c>
      <c r="C605" s="2" t="s">
        <v>187</v>
      </c>
      <c r="D605" s="2">
        <v>2040</v>
      </c>
      <c r="J605" s="2" t="s">
        <v>186</v>
      </c>
      <c r="K605" s="2" t="s">
        <v>187</v>
      </c>
      <c r="L605" s="2">
        <v>2040</v>
      </c>
      <c r="M605" s="2" t="str">
        <f>IF(sum!A598="AT",sum!B598,"*")</f>
        <v>*</v>
      </c>
      <c r="N605" s="2"/>
      <c r="O605" s="2" t="str">
        <f>IF(sum!A598="AT",sum!H598,"*")</f>
        <v>*</v>
      </c>
      <c r="R605" s="2" t="s">
        <v>186</v>
      </c>
      <c r="S605" s="2" t="s">
        <v>187</v>
      </c>
      <c r="T605" s="2">
        <v>2040</v>
      </c>
      <c r="U605" s="2" t="str">
        <f>IF(sum!A598="BC",sum!B598,"*")</f>
        <v>*</v>
      </c>
      <c r="V605" s="2"/>
      <c r="W605" s="2" t="str">
        <f>IF(sum!A598="BC",sum!H598,"*")</f>
        <v>*</v>
      </c>
      <c r="Z605" s="2" t="s">
        <v>186</v>
      </c>
      <c r="AA605" s="2" t="s">
        <v>187</v>
      </c>
      <c r="AB605" s="2">
        <v>2040</v>
      </c>
      <c r="AC605" s="2" t="str">
        <f>IF(sum!A598="MA",sum!B598,"*")</f>
        <v>*</v>
      </c>
      <c r="AD605" s="2"/>
      <c r="AE605" s="2" t="str">
        <f>IF(sum!A598="MA",sum!H598,"*")</f>
        <v>*</v>
      </c>
      <c r="AH605" s="2" t="s">
        <v>186</v>
      </c>
      <c r="AI605" s="2" t="s">
        <v>187</v>
      </c>
      <c r="AJ605" s="2">
        <v>2040</v>
      </c>
      <c r="AK605" s="2" t="str">
        <f>IF(sum!A598="ON",sum!B598,"*")</f>
        <v>*</v>
      </c>
      <c r="AL605" s="2"/>
      <c r="AM605" s="2" t="str">
        <f>IF(sum!A598="ON",sum!H598,"*")</f>
        <v>*</v>
      </c>
      <c r="AP605" s="4" t="s">
        <v>186</v>
      </c>
      <c r="AQ605" s="4" t="s">
        <v>187</v>
      </c>
      <c r="AR605" s="4">
        <v>2040</v>
      </c>
      <c r="AS605" s="2" t="str">
        <f>IF(sum!A598="QU",sum!B598,"*")</f>
        <v>HSS-Light_ELE1</v>
      </c>
      <c r="AT605" s="2"/>
      <c r="AU605" s="2">
        <f>IF(sum!A598="QU",sum!H598,"*")</f>
        <v>1.089866497918</v>
      </c>
      <c r="AX605" s="2" t="s">
        <v>186</v>
      </c>
      <c r="AY605" s="2" t="s">
        <v>187</v>
      </c>
      <c r="AZ605" s="2">
        <v>2040</v>
      </c>
      <c r="BA605" s="2" t="str">
        <f>IF(sum!A598="SA",sum!B598,"*")</f>
        <v>*</v>
      </c>
      <c r="BB605" s="2"/>
      <c r="BC605" s="2" t="str">
        <f>IF(sum!A598="SA",sum!H598,"*")</f>
        <v>*</v>
      </c>
    </row>
    <row r="606" spans="2:55">
      <c r="B606" s="4" t="s">
        <v>186</v>
      </c>
      <c r="C606" s="4" t="s">
        <v>187</v>
      </c>
      <c r="D606" s="4">
        <v>2040</v>
      </c>
      <c r="J606" s="4" t="s">
        <v>186</v>
      </c>
      <c r="K606" s="4" t="s">
        <v>187</v>
      </c>
      <c r="L606" s="4">
        <v>2040</v>
      </c>
      <c r="M606" s="2" t="str">
        <f>IF(sum!A599="AT",sum!B599,"*")</f>
        <v>*</v>
      </c>
      <c r="N606" s="2"/>
      <c r="O606" s="2" t="str">
        <f>IF(sum!A599="AT",sum!H599,"*")</f>
        <v>*</v>
      </c>
      <c r="R606" s="4" t="s">
        <v>186</v>
      </c>
      <c r="S606" s="4" t="s">
        <v>187</v>
      </c>
      <c r="T606" s="4">
        <v>2040</v>
      </c>
      <c r="U606" s="2" t="str">
        <f>IF(sum!A599="BC",sum!B599,"*")</f>
        <v>*</v>
      </c>
      <c r="V606" s="2"/>
      <c r="W606" s="2" t="str">
        <f>IF(sum!A599="BC",sum!H599,"*")</f>
        <v>*</v>
      </c>
      <c r="Z606" s="4" t="s">
        <v>186</v>
      </c>
      <c r="AA606" s="4" t="s">
        <v>187</v>
      </c>
      <c r="AB606" s="4">
        <v>2040</v>
      </c>
      <c r="AC606" s="2" t="str">
        <f>IF(sum!A599="MA",sum!B599,"*")</f>
        <v>*</v>
      </c>
      <c r="AD606" s="2"/>
      <c r="AE606" s="2" t="str">
        <f>IF(sum!A599="MA",sum!H599,"*")</f>
        <v>*</v>
      </c>
      <c r="AH606" s="4" t="s">
        <v>186</v>
      </c>
      <c r="AI606" s="4" t="s">
        <v>187</v>
      </c>
      <c r="AJ606" s="4">
        <v>2040</v>
      </c>
      <c r="AK606" s="2" t="str">
        <f>IF(sum!A599="ON",sum!B599,"*")</f>
        <v>*</v>
      </c>
      <c r="AL606" s="2"/>
      <c r="AM606" s="2" t="str">
        <f>IF(sum!A599="ON",sum!H599,"*")</f>
        <v>*</v>
      </c>
      <c r="AP606" s="2" t="s">
        <v>186</v>
      </c>
      <c r="AQ606" s="2" t="s">
        <v>187</v>
      </c>
      <c r="AR606" s="2">
        <v>2040</v>
      </c>
      <c r="AS606" s="2" t="str">
        <f>IF(sum!A599="QU",sum!B599,"*")</f>
        <v>HSS-SpCool_ELE1</v>
      </c>
      <c r="AT606" s="2"/>
      <c r="AU606" s="2">
        <f>IF(sum!A599="QU",sum!H599,"*")</f>
        <v>0.306524952539438</v>
      </c>
      <c r="AX606" s="4" t="s">
        <v>186</v>
      </c>
      <c r="AY606" s="4" t="s">
        <v>187</v>
      </c>
      <c r="AZ606" s="4">
        <v>2040</v>
      </c>
      <c r="BA606" s="2" t="str">
        <f>IF(sum!A599="SA",sum!B599,"*")</f>
        <v>*</v>
      </c>
      <c r="BB606" s="2"/>
      <c r="BC606" s="2" t="str">
        <f>IF(sum!A599="SA",sum!H599,"*")</f>
        <v>*</v>
      </c>
    </row>
    <row r="607" spans="2:55">
      <c r="B607" s="2" t="s">
        <v>186</v>
      </c>
      <c r="C607" s="2" t="s">
        <v>187</v>
      </c>
      <c r="D607" s="2">
        <v>2040</v>
      </c>
      <c r="J607" s="2" t="s">
        <v>186</v>
      </c>
      <c r="K607" s="2" t="s">
        <v>187</v>
      </c>
      <c r="L607" s="2">
        <v>2040</v>
      </c>
      <c r="M607" s="2" t="str">
        <f>IF(sum!A600="AT",sum!B600,"*")</f>
        <v>*</v>
      </c>
      <c r="N607" s="2"/>
      <c r="O607" s="2" t="str">
        <f>IF(sum!A600="AT",sum!H600,"*")</f>
        <v>*</v>
      </c>
      <c r="R607" s="2" t="s">
        <v>186</v>
      </c>
      <c r="S607" s="2" t="s">
        <v>187</v>
      </c>
      <c r="T607" s="2">
        <v>2040</v>
      </c>
      <c r="U607" s="2" t="str">
        <f>IF(sum!A600="BC",sum!B600,"*")</f>
        <v>*</v>
      </c>
      <c r="V607" s="2"/>
      <c r="W607" s="2" t="str">
        <f>IF(sum!A600="BC",sum!H600,"*")</f>
        <v>*</v>
      </c>
      <c r="Z607" s="2" t="s">
        <v>186</v>
      </c>
      <c r="AA607" s="2" t="s">
        <v>187</v>
      </c>
      <c r="AB607" s="2">
        <v>2040</v>
      </c>
      <c r="AC607" s="2" t="str">
        <f>IF(sum!A600="MA",sum!B600,"*")</f>
        <v>*</v>
      </c>
      <c r="AD607" s="2"/>
      <c r="AE607" s="2" t="str">
        <f>IF(sum!A600="MA",sum!H600,"*")</f>
        <v>*</v>
      </c>
      <c r="AH607" s="2" t="s">
        <v>186</v>
      </c>
      <c r="AI607" s="2" t="s">
        <v>187</v>
      </c>
      <c r="AJ607" s="2">
        <v>2040</v>
      </c>
      <c r="AK607" s="2" t="str">
        <f>IF(sum!A600="ON",sum!B600,"*")</f>
        <v>*</v>
      </c>
      <c r="AL607" s="2"/>
      <c r="AM607" s="2" t="str">
        <f>IF(sum!A600="ON",sum!H600,"*")</f>
        <v>*</v>
      </c>
      <c r="AP607" s="4" t="s">
        <v>186</v>
      </c>
      <c r="AQ607" s="4" t="s">
        <v>187</v>
      </c>
      <c r="AR607" s="4">
        <v>2040</v>
      </c>
      <c r="AS607" s="2" t="str">
        <f>IF(sum!A600="QU",sum!B600,"*")</f>
        <v>HSS-SpHeat_ELE1</v>
      </c>
      <c r="AT607" s="2"/>
      <c r="AU607" s="2">
        <f>IF(sum!A600="QU",sum!H600,"*")</f>
        <v>1.1375458920325</v>
      </c>
      <c r="AX607" s="2" t="s">
        <v>186</v>
      </c>
      <c r="AY607" s="2" t="s">
        <v>187</v>
      </c>
      <c r="AZ607" s="2">
        <v>2040</v>
      </c>
      <c r="BA607" s="2" t="str">
        <f>IF(sum!A600="SA",sum!B600,"*")</f>
        <v>*</v>
      </c>
      <c r="BB607" s="2"/>
      <c r="BC607" s="2" t="str">
        <f>IF(sum!A600="SA",sum!H600,"*")</f>
        <v>*</v>
      </c>
    </row>
    <row r="608" spans="2:55">
      <c r="B608" s="2" t="s">
        <v>186</v>
      </c>
      <c r="C608" s="2" t="s">
        <v>187</v>
      </c>
      <c r="D608" s="2">
        <v>2040</v>
      </c>
      <c r="J608" s="2" t="s">
        <v>186</v>
      </c>
      <c r="K608" s="2" t="s">
        <v>187</v>
      </c>
      <c r="L608" s="2">
        <v>2040</v>
      </c>
      <c r="M608" s="2" t="str">
        <f>IF(sum!A601="AT",sum!B601,"*")</f>
        <v>*</v>
      </c>
      <c r="N608" s="2"/>
      <c r="O608" s="2" t="str">
        <f>IF(sum!A601="AT",sum!H601,"*")</f>
        <v>*</v>
      </c>
      <c r="R608" s="2" t="s">
        <v>186</v>
      </c>
      <c r="S608" s="2" t="s">
        <v>187</v>
      </c>
      <c r="T608" s="2">
        <v>2040</v>
      </c>
      <c r="U608" s="2" t="str">
        <f>IF(sum!A601="BC",sum!B601,"*")</f>
        <v>*</v>
      </c>
      <c r="V608" s="2"/>
      <c r="W608" s="2" t="str">
        <f>IF(sum!A601="BC",sum!H601,"*")</f>
        <v>*</v>
      </c>
      <c r="Z608" s="2" t="s">
        <v>186</v>
      </c>
      <c r="AA608" s="2" t="s">
        <v>187</v>
      </c>
      <c r="AB608" s="2">
        <v>2040</v>
      </c>
      <c r="AC608" s="2" t="str">
        <f>IF(sum!A601="MA",sum!B601,"*")</f>
        <v>*</v>
      </c>
      <c r="AD608" s="2"/>
      <c r="AE608" s="2" t="str">
        <f>IF(sum!A601="MA",sum!H601,"*")</f>
        <v>*</v>
      </c>
      <c r="AH608" s="2" t="s">
        <v>186</v>
      </c>
      <c r="AI608" s="2" t="s">
        <v>187</v>
      </c>
      <c r="AJ608" s="2">
        <v>2040</v>
      </c>
      <c r="AK608" s="2" t="str">
        <f>IF(sum!A601="ON",sum!B601,"*")</f>
        <v>*</v>
      </c>
      <c r="AL608" s="2"/>
      <c r="AM608" s="2" t="str">
        <f>IF(sum!A601="ON",sum!H601,"*")</f>
        <v>*</v>
      </c>
      <c r="AP608" s="2" t="s">
        <v>186</v>
      </c>
      <c r="AQ608" s="2" t="s">
        <v>187</v>
      </c>
      <c r="AR608" s="2">
        <v>2040</v>
      </c>
      <c r="AS608" s="2" t="str">
        <f>IF(sum!A601="QU",sum!B601,"*")</f>
        <v>HSS-WaterHeat_ELE1</v>
      </c>
      <c r="AT608" s="2"/>
      <c r="AU608" s="2">
        <f>IF(sum!A601="QU",sum!H601,"*")</f>
        <v>0.577279852529957</v>
      </c>
      <c r="AX608" s="2" t="s">
        <v>186</v>
      </c>
      <c r="AY608" s="2" t="s">
        <v>187</v>
      </c>
      <c r="AZ608" s="2">
        <v>2040</v>
      </c>
      <c r="BA608" s="2" t="str">
        <f>IF(sum!A601="SA",sum!B601,"*")</f>
        <v>*</v>
      </c>
      <c r="BB608" s="2"/>
      <c r="BC608" s="2" t="str">
        <f>IF(sum!A601="SA",sum!H601,"*")</f>
        <v>*</v>
      </c>
    </row>
    <row r="609" spans="2:55">
      <c r="B609" s="4" t="s">
        <v>186</v>
      </c>
      <c r="C609" s="4" t="s">
        <v>187</v>
      </c>
      <c r="D609" s="4">
        <v>2040</v>
      </c>
      <c r="J609" s="4" t="s">
        <v>186</v>
      </c>
      <c r="K609" s="4" t="s">
        <v>187</v>
      </c>
      <c r="L609" s="4">
        <v>2040</v>
      </c>
      <c r="M609" s="2" t="str">
        <f>IF(sum!A602="AT",sum!B602,"*")</f>
        <v>*</v>
      </c>
      <c r="N609" s="2"/>
      <c r="O609" s="2" t="str">
        <f>IF(sum!A602="AT",sum!H602,"*")</f>
        <v>*</v>
      </c>
      <c r="R609" s="4" t="s">
        <v>186</v>
      </c>
      <c r="S609" s="4" t="s">
        <v>187</v>
      </c>
      <c r="T609" s="4">
        <v>2040</v>
      </c>
      <c r="U609" s="2" t="str">
        <f>IF(sum!A602="BC",sum!B602,"*")</f>
        <v>*</v>
      </c>
      <c r="V609" s="2"/>
      <c r="W609" s="2" t="str">
        <f>IF(sum!A602="BC",sum!H602,"*")</f>
        <v>*</v>
      </c>
      <c r="Z609" s="4" t="s">
        <v>186</v>
      </c>
      <c r="AA609" s="4" t="s">
        <v>187</v>
      </c>
      <c r="AB609" s="4">
        <v>2040</v>
      </c>
      <c r="AC609" s="2" t="str">
        <f>IF(sum!A602="MA",sum!B602,"*")</f>
        <v>*</v>
      </c>
      <c r="AD609" s="2"/>
      <c r="AE609" s="2" t="str">
        <f>IF(sum!A602="MA",sum!H602,"*")</f>
        <v>*</v>
      </c>
      <c r="AH609" s="4" t="s">
        <v>186</v>
      </c>
      <c r="AI609" s="4" t="s">
        <v>187</v>
      </c>
      <c r="AJ609" s="4">
        <v>2040</v>
      </c>
      <c r="AK609" s="2" t="str">
        <f>IF(sum!A602="ON",sum!B602,"*")</f>
        <v>*</v>
      </c>
      <c r="AL609" s="2"/>
      <c r="AM609" s="2" t="str">
        <f>IF(sum!A602="ON",sum!H602,"*")</f>
        <v>*</v>
      </c>
      <c r="AP609" s="4" t="s">
        <v>186</v>
      </c>
      <c r="AQ609" s="4" t="s">
        <v>187</v>
      </c>
      <c r="AR609" s="4">
        <v>2040</v>
      </c>
      <c r="AS609" s="2" t="str">
        <f>IF(sum!A602="QU",sum!B602,"*")</f>
        <v>ICS-AuxiliaryEquip_ELE1</v>
      </c>
      <c r="AT609" s="2"/>
      <c r="AU609" s="2">
        <f>IF(sum!A602="QU",sum!H602,"*")</f>
        <v>0.107628447081856</v>
      </c>
      <c r="AX609" s="4" t="s">
        <v>186</v>
      </c>
      <c r="AY609" s="4" t="s">
        <v>187</v>
      </c>
      <c r="AZ609" s="4">
        <v>2040</v>
      </c>
      <c r="BA609" s="2" t="str">
        <f>IF(sum!A602="SA",sum!B602,"*")</f>
        <v>*</v>
      </c>
      <c r="BB609" s="2"/>
      <c r="BC609" s="2" t="str">
        <f>IF(sum!A602="SA",sum!H602,"*")</f>
        <v>*</v>
      </c>
    </row>
    <row r="610" spans="2:55">
      <c r="B610" s="2" t="s">
        <v>186</v>
      </c>
      <c r="C610" s="2" t="s">
        <v>187</v>
      </c>
      <c r="D610" s="2">
        <v>2040</v>
      </c>
      <c r="J610" s="2" t="s">
        <v>186</v>
      </c>
      <c r="K610" s="2" t="s">
        <v>187</v>
      </c>
      <c r="L610" s="2">
        <v>2040</v>
      </c>
      <c r="M610" s="2" t="str">
        <f>IF(sum!A603="AT",sum!B603,"*")</f>
        <v>*</v>
      </c>
      <c r="N610" s="2"/>
      <c r="O610" s="2" t="str">
        <f>IF(sum!A603="AT",sum!H603,"*")</f>
        <v>*</v>
      </c>
      <c r="R610" s="2" t="s">
        <v>186</v>
      </c>
      <c r="S610" s="2" t="s">
        <v>187</v>
      </c>
      <c r="T610" s="2">
        <v>2040</v>
      </c>
      <c r="U610" s="2" t="str">
        <f>IF(sum!A603="BC",sum!B603,"*")</f>
        <v>*</v>
      </c>
      <c r="V610" s="2"/>
      <c r="W610" s="2" t="str">
        <f>IF(sum!A603="BC",sum!H603,"*")</f>
        <v>*</v>
      </c>
      <c r="Z610" s="2" t="s">
        <v>186</v>
      </c>
      <c r="AA610" s="2" t="s">
        <v>187</v>
      </c>
      <c r="AB610" s="2">
        <v>2040</v>
      </c>
      <c r="AC610" s="2" t="str">
        <f>IF(sum!A603="MA",sum!B603,"*")</f>
        <v>*</v>
      </c>
      <c r="AD610" s="2"/>
      <c r="AE610" s="2" t="str">
        <f>IF(sum!A603="MA",sum!H603,"*")</f>
        <v>*</v>
      </c>
      <c r="AH610" s="2" t="s">
        <v>186</v>
      </c>
      <c r="AI610" s="2" t="s">
        <v>187</v>
      </c>
      <c r="AJ610" s="2">
        <v>2040</v>
      </c>
      <c r="AK610" s="2" t="str">
        <f>IF(sum!A603="ON",sum!B603,"*")</f>
        <v>*</v>
      </c>
      <c r="AL610" s="2"/>
      <c r="AM610" s="2" t="str">
        <f>IF(sum!A603="ON",sum!H603,"*")</f>
        <v>*</v>
      </c>
      <c r="AP610" s="2" t="s">
        <v>186</v>
      </c>
      <c r="AQ610" s="2" t="s">
        <v>187</v>
      </c>
      <c r="AR610" s="2">
        <v>2040</v>
      </c>
      <c r="AS610" s="2" t="str">
        <f>IF(sum!A603="QU",sum!B603,"*")</f>
        <v>ICS-AuxiliaryMot_ELE1</v>
      </c>
      <c r="AT610" s="2"/>
      <c r="AU610" s="2">
        <f>IF(sum!A603="QU",sum!H603,"*")</f>
        <v>0.0340583280599376</v>
      </c>
      <c r="AX610" s="2" t="s">
        <v>186</v>
      </c>
      <c r="AY610" s="2" t="s">
        <v>187</v>
      </c>
      <c r="AZ610" s="2">
        <v>2040</v>
      </c>
      <c r="BA610" s="2" t="str">
        <f>IF(sum!A603="SA",sum!B603,"*")</f>
        <v>*</v>
      </c>
      <c r="BB610" s="2"/>
      <c r="BC610" s="2" t="str">
        <f>IF(sum!A603="SA",sum!H603,"*")</f>
        <v>*</v>
      </c>
    </row>
    <row r="611" spans="2:55">
      <c r="B611" s="2" t="s">
        <v>186</v>
      </c>
      <c r="C611" s="2" t="s">
        <v>187</v>
      </c>
      <c r="D611" s="2">
        <v>2040</v>
      </c>
      <c r="J611" s="2" t="s">
        <v>186</v>
      </c>
      <c r="K611" s="2" t="s">
        <v>187</v>
      </c>
      <c r="L611" s="2">
        <v>2040</v>
      </c>
      <c r="M611" s="2" t="str">
        <f>IF(sum!A604="AT",sum!B604,"*")</f>
        <v>*</v>
      </c>
      <c r="N611" s="2"/>
      <c r="O611" s="2" t="str">
        <f>IF(sum!A604="AT",sum!H604,"*")</f>
        <v>*</v>
      </c>
      <c r="R611" s="2" t="s">
        <v>186</v>
      </c>
      <c r="S611" s="2" t="s">
        <v>187</v>
      </c>
      <c r="T611" s="2">
        <v>2040</v>
      </c>
      <c r="U611" s="2" t="str">
        <f>IF(sum!A604="BC",sum!B604,"*")</f>
        <v>*</v>
      </c>
      <c r="V611" s="2"/>
      <c r="W611" s="2" t="str">
        <f>IF(sum!A604="BC",sum!H604,"*")</f>
        <v>*</v>
      </c>
      <c r="Z611" s="2" t="s">
        <v>186</v>
      </c>
      <c r="AA611" s="2" t="s">
        <v>187</v>
      </c>
      <c r="AB611" s="2">
        <v>2040</v>
      </c>
      <c r="AC611" s="2" t="str">
        <f>IF(sum!A604="MA",sum!B604,"*")</f>
        <v>*</v>
      </c>
      <c r="AD611" s="2"/>
      <c r="AE611" s="2" t="str">
        <f>IF(sum!A604="MA",sum!H604,"*")</f>
        <v>*</v>
      </c>
      <c r="AH611" s="2" t="s">
        <v>186</v>
      </c>
      <c r="AI611" s="2" t="s">
        <v>187</v>
      </c>
      <c r="AJ611" s="2">
        <v>2040</v>
      </c>
      <c r="AK611" s="2" t="str">
        <f>IF(sum!A604="ON",sum!B604,"*")</f>
        <v>*</v>
      </c>
      <c r="AL611" s="2"/>
      <c r="AM611" s="2" t="str">
        <f>IF(sum!A604="ON",sum!H604,"*")</f>
        <v>*</v>
      </c>
      <c r="AP611" s="4" t="s">
        <v>186</v>
      </c>
      <c r="AQ611" s="4" t="s">
        <v>187</v>
      </c>
      <c r="AR611" s="4">
        <v>2040</v>
      </c>
      <c r="AS611" s="2" t="str">
        <f>IF(sum!A604="QU",sum!B604,"*")</f>
        <v>ICS-Light_ELE1</v>
      </c>
      <c r="AT611" s="2"/>
      <c r="AU611" s="2">
        <f>IF(sum!A604="QU",sum!H604,"*")</f>
        <v>0.153262476269719</v>
      </c>
      <c r="AX611" s="2" t="s">
        <v>186</v>
      </c>
      <c r="AY611" s="2" t="s">
        <v>187</v>
      </c>
      <c r="AZ611" s="2">
        <v>2040</v>
      </c>
      <c r="BA611" s="2" t="str">
        <f>IF(sum!A604="SA",sum!B604,"*")</f>
        <v>*</v>
      </c>
      <c r="BB611" s="2"/>
      <c r="BC611" s="2" t="str">
        <f>IF(sum!A604="SA",sum!H604,"*")</f>
        <v>*</v>
      </c>
    </row>
    <row r="612" spans="2:55">
      <c r="B612" s="4" t="s">
        <v>186</v>
      </c>
      <c r="C612" s="4" t="s">
        <v>187</v>
      </c>
      <c r="D612" s="4">
        <v>2040</v>
      </c>
      <c r="J612" s="4" t="s">
        <v>186</v>
      </c>
      <c r="K612" s="4" t="s">
        <v>187</v>
      </c>
      <c r="L612" s="4">
        <v>2040</v>
      </c>
      <c r="M612" s="2" t="str">
        <f>IF(sum!A605="AT",sum!B605,"*")</f>
        <v>*</v>
      </c>
      <c r="N612" s="2"/>
      <c r="O612" s="2" t="str">
        <f>IF(sum!A605="AT",sum!H605,"*")</f>
        <v>*</v>
      </c>
      <c r="R612" s="4" t="s">
        <v>186</v>
      </c>
      <c r="S612" s="4" t="s">
        <v>187</v>
      </c>
      <c r="T612" s="4">
        <v>2040</v>
      </c>
      <c r="U612" s="2" t="str">
        <f>IF(sum!A605="BC",sum!B605,"*")</f>
        <v>*</v>
      </c>
      <c r="V612" s="2"/>
      <c r="W612" s="2" t="str">
        <f>IF(sum!A605="BC",sum!H605,"*")</f>
        <v>*</v>
      </c>
      <c r="Z612" s="4" t="s">
        <v>186</v>
      </c>
      <c r="AA612" s="4" t="s">
        <v>187</v>
      </c>
      <c r="AB612" s="4">
        <v>2040</v>
      </c>
      <c r="AC612" s="2" t="str">
        <f>IF(sum!A605="MA",sum!B605,"*")</f>
        <v>*</v>
      </c>
      <c r="AD612" s="2"/>
      <c r="AE612" s="2" t="str">
        <f>IF(sum!A605="MA",sum!H605,"*")</f>
        <v>*</v>
      </c>
      <c r="AH612" s="4" t="s">
        <v>186</v>
      </c>
      <c r="AI612" s="4" t="s">
        <v>187</v>
      </c>
      <c r="AJ612" s="4">
        <v>2040</v>
      </c>
      <c r="AK612" s="2" t="str">
        <f>IF(sum!A605="ON",sum!B605,"*")</f>
        <v>*</v>
      </c>
      <c r="AL612" s="2"/>
      <c r="AM612" s="2" t="str">
        <f>IF(sum!A605="ON",sum!H605,"*")</f>
        <v>*</v>
      </c>
      <c r="AP612" s="2" t="s">
        <v>186</v>
      </c>
      <c r="AQ612" s="2" t="s">
        <v>187</v>
      </c>
      <c r="AR612" s="2">
        <v>2040</v>
      </c>
      <c r="AS612" s="2" t="str">
        <f>IF(sum!A605="QU",sum!B605,"*")</f>
        <v>ICS-SpCool_ELE1</v>
      </c>
      <c r="AT612" s="2"/>
      <c r="AU612" s="2">
        <f>IF(sum!A605="QU",sum!H605,"*")</f>
        <v>0.0510874920899064</v>
      </c>
      <c r="AX612" s="4" t="s">
        <v>186</v>
      </c>
      <c r="AY612" s="4" t="s">
        <v>187</v>
      </c>
      <c r="AZ612" s="4">
        <v>2040</v>
      </c>
      <c r="BA612" s="2" t="str">
        <f>IF(sum!A605="SA",sum!B605,"*")</f>
        <v>*</v>
      </c>
      <c r="BB612" s="2"/>
      <c r="BC612" s="2" t="str">
        <f>IF(sum!A605="SA",sum!H605,"*")</f>
        <v>*</v>
      </c>
    </row>
    <row r="613" spans="2:55">
      <c r="B613" s="2" t="s">
        <v>186</v>
      </c>
      <c r="C613" s="2" t="s">
        <v>187</v>
      </c>
      <c r="D613" s="2">
        <v>2040</v>
      </c>
      <c r="J613" s="2" t="s">
        <v>186</v>
      </c>
      <c r="K613" s="2" t="s">
        <v>187</v>
      </c>
      <c r="L613" s="2">
        <v>2040</v>
      </c>
      <c r="M613" s="2" t="str">
        <f>IF(sum!A606="AT",sum!B606,"*")</f>
        <v>*</v>
      </c>
      <c r="N613" s="2"/>
      <c r="O613" s="2" t="str">
        <f>IF(sum!A606="AT",sum!H606,"*")</f>
        <v>*</v>
      </c>
      <c r="R613" s="2" t="s">
        <v>186</v>
      </c>
      <c r="S613" s="2" t="s">
        <v>187</v>
      </c>
      <c r="T613" s="2">
        <v>2040</v>
      </c>
      <c r="U613" s="2" t="str">
        <f>IF(sum!A606="BC",sum!B606,"*")</f>
        <v>*</v>
      </c>
      <c r="V613" s="2"/>
      <c r="W613" s="2" t="str">
        <f>IF(sum!A606="BC",sum!H606,"*")</f>
        <v>*</v>
      </c>
      <c r="Z613" s="2" t="s">
        <v>186</v>
      </c>
      <c r="AA613" s="2" t="s">
        <v>187</v>
      </c>
      <c r="AB613" s="2">
        <v>2040</v>
      </c>
      <c r="AC613" s="2" t="str">
        <f>IF(sum!A606="MA",sum!B606,"*")</f>
        <v>*</v>
      </c>
      <c r="AD613" s="2"/>
      <c r="AE613" s="2" t="str">
        <f>IF(sum!A606="MA",sum!H606,"*")</f>
        <v>*</v>
      </c>
      <c r="AH613" s="2" t="s">
        <v>186</v>
      </c>
      <c r="AI613" s="2" t="s">
        <v>187</v>
      </c>
      <c r="AJ613" s="2">
        <v>2040</v>
      </c>
      <c r="AK613" s="2" t="str">
        <f>IF(sum!A606="ON",sum!B606,"*")</f>
        <v>*</v>
      </c>
      <c r="AL613" s="2"/>
      <c r="AM613" s="2" t="str">
        <f>IF(sum!A606="ON",sum!H606,"*")</f>
        <v>*</v>
      </c>
      <c r="AP613" s="4" t="s">
        <v>186</v>
      </c>
      <c r="AQ613" s="4" t="s">
        <v>187</v>
      </c>
      <c r="AR613" s="4">
        <v>2040</v>
      </c>
      <c r="AS613" s="2" t="str">
        <f>IF(sum!A606="QU",sum!B606,"*")</f>
        <v>ICS-SpHeat_ELE1</v>
      </c>
      <c r="AT613" s="2"/>
      <c r="AU613" s="2">
        <f>IF(sum!A606="QU",sum!H606,"*")</f>
        <v>0.152582527828843</v>
      </c>
      <c r="AX613" s="2" t="s">
        <v>186</v>
      </c>
      <c r="AY613" s="2" t="s">
        <v>187</v>
      </c>
      <c r="AZ613" s="2">
        <v>2040</v>
      </c>
      <c r="BA613" s="2" t="str">
        <f>IF(sum!A606="SA",sum!B606,"*")</f>
        <v>*</v>
      </c>
      <c r="BB613" s="2"/>
      <c r="BC613" s="2" t="str">
        <f>IF(sum!A606="SA",sum!H606,"*")</f>
        <v>*</v>
      </c>
    </row>
    <row r="614" spans="2:55">
      <c r="B614" s="2" t="s">
        <v>186</v>
      </c>
      <c r="C614" s="2" t="s">
        <v>187</v>
      </c>
      <c r="D614" s="2">
        <v>2040</v>
      </c>
      <c r="J614" s="2" t="s">
        <v>186</v>
      </c>
      <c r="K614" s="2" t="s">
        <v>187</v>
      </c>
      <c r="L614" s="2">
        <v>2040</v>
      </c>
      <c r="M614" s="2" t="str">
        <f>IF(sum!A607="AT",sum!B607,"*")</f>
        <v>*</v>
      </c>
      <c r="N614" s="2"/>
      <c r="O614" s="2" t="str">
        <f>IF(sum!A607="AT",sum!H607,"*")</f>
        <v>*</v>
      </c>
      <c r="R614" s="2" t="s">
        <v>186</v>
      </c>
      <c r="S614" s="2" t="s">
        <v>187</v>
      </c>
      <c r="T614" s="2">
        <v>2040</v>
      </c>
      <c r="U614" s="2" t="str">
        <f>IF(sum!A607="BC",sum!B607,"*")</f>
        <v>*</v>
      </c>
      <c r="V614" s="2"/>
      <c r="W614" s="2" t="str">
        <f>IF(sum!A607="BC",sum!H607,"*")</f>
        <v>*</v>
      </c>
      <c r="Z614" s="2" t="s">
        <v>186</v>
      </c>
      <c r="AA614" s="2" t="s">
        <v>187</v>
      </c>
      <c r="AB614" s="2">
        <v>2040</v>
      </c>
      <c r="AC614" s="2" t="str">
        <f>IF(sum!A607="MA",sum!B607,"*")</f>
        <v>*</v>
      </c>
      <c r="AD614" s="2"/>
      <c r="AE614" s="2" t="str">
        <f>IF(sum!A607="MA",sum!H607,"*")</f>
        <v>*</v>
      </c>
      <c r="AH614" s="2" t="s">
        <v>186</v>
      </c>
      <c r="AI614" s="2" t="s">
        <v>187</v>
      </c>
      <c r="AJ614" s="2">
        <v>2040</v>
      </c>
      <c r="AK614" s="2" t="str">
        <f>IF(sum!A607="ON",sum!B607,"*")</f>
        <v>*</v>
      </c>
      <c r="AL614" s="2"/>
      <c r="AM614" s="2" t="str">
        <f>IF(sum!A607="ON",sum!H607,"*")</f>
        <v>*</v>
      </c>
      <c r="AP614" s="2" t="s">
        <v>186</v>
      </c>
      <c r="AQ614" s="2" t="s">
        <v>187</v>
      </c>
      <c r="AR614" s="2">
        <v>2040</v>
      </c>
      <c r="AS614" s="2" t="str">
        <f>IF(sum!A607="QU",sum!B607,"*")</f>
        <v>ICS-WaterHeat_ELE1</v>
      </c>
      <c r="AT614" s="2"/>
      <c r="AU614" s="2">
        <f>IF(sum!A607="QU",sum!H607,"*")</f>
        <v>0.0195688085603375</v>
      </c>
      <c r="AX614" s="2" t="s">
        <v>186</v>
      </c>
      <c r="AY614" s="2" t="s">
        <v>187</v>
      </c>
      <c r="AZ614" s="2">
        <v>2040</v>
      </c>
      <c r="BA614" s="2" t="str">
        <f>IF(sum!A607="SA",sum!B607,"*")</f>
        <v>*</v>
      </c>
      <c r="BB614" s="2"/>
      <c r="BC614" s="2" t="str">
        <f>IF(sum!A607="SA",sum!H607,"*")</f>
        <v>*</v>
      </c>
    </row>
    <row r="615" spans="2:55">
      <c r="B615" s="4" t="s">
        <v>186</v>
      </c>
      <c r="C615" s="4" t="s">
        <v>187</v>
      </c>
      <c r="D615" s="4">
        <v>2040</v>
      </c>
      <c r="J615" s="4" t="s">
        <v>186</v>
      </c>
      <c r="K615" s="4" t="s">
        <v>187</v>
      </c>
      <c r="L615" s="4">
        <v>2040</v>
      </c>
      <c r="M615" s="2" t="str">
        <f>IF(sum!A608="AT",sum!B608,"*")</f>
        <v>*</v>
      </c>
      <c r="N615" s="2"/>
      <c r="O615" s="2" t="str">
        <f>IF(sum!A608="AT",sum!H608,"*")</f>
        <v>*</v>
      </c>
      <c r="R615" s="4" t="s">
        <v>186</v>
      </c>
      <c r="S615" s="4" t="s">
        <v>187</v>
      </c>
      <c r="T615" s="4">
        <v>2040</v>
      </c>
      <c r="U615" s="2" t="str">
        <f>IF(sum!A608="BC",sum!B608,"*")</f>
        <v>*</v>
      </c>
      <c r="V615" s="2"/>
      <c r="W615" s="2" t="str">
        <f>IF(sum!A608="BC",sum!H608,"*")</f>
        <v>*</v>
      </c>
      <c r="Z615" s="4" t="s">
        <v>186</v>
      </c>
      <c r="AA615" s="4" t="s">
        <v>187</v>
      </c>
      <c r="AB615" s="4">
        <v>2040</v>
      </c>
      <c r="AC615" s="2" t="str">
        <f>IF(sum!A608="MA",sum!B608,"*")</f>
        <v>*</v>
      </c>
      <c r="AD615" s="2"/>
      <c r="AE615" s="2" t="str">
        <f>IF(sum!A608="MA",sum!H608,"*")</f>
        <v>*</v>
      </c>
      <c r="AH615" s="4" t="s">
        <v>186</v>
      </c>
      <c r="AI615" s="4" t="s">
        <v>187</v>
      </c>
      <c r="AJ615" s="4">
        <v>2040</v>
      </c>
      <c r="AK615" s="2" t="str">
        <f>IF(sum!A608="ON",sum!B608,"*")</f>
        <v>*</v>
      </c>
      <c r="AL615" s="2"/>
      <c r="AM615" s="2" t="str">
        <f>IF(sum!A608="ON",sum!H608,"*")</f>
        <v>*</v>
      </c>
      <c r="AP615" s="4" t="s">
        <v>186</v>
      </c>
      <c r="AQ615" s="4" t="s">
        <v>187</v>
      </c>
      <c r="AR615" s="4">
        <v>2040</v>
      </c>
      <c r="AS615" s="2" t="str">
        <f>IF(sum!A608="QU",sum!B608,"*")</f>
        <v>OS-AuxiliaryEquip_ELE1</v>
      </c>
      <c r="AT615" s="2"/>
      <c r="AU615" s="2">
        <f>IF(sum!A608="QU",sum!H608,"*")</f>
        <v>1.43830742918481</v>
      </c>
      <c r="AX615" s="4" t="s">
        <v>186</v>
      </c>
      <c r="AY615" s="4" t="s">
        <v>187</v>
      </c>
      <c r="AZ615" s="4">
        <v>2040</v>
      </c>
      <c r="BA615" s="2" t="str">
        <f>IF(sum!A608="SA",sum!B608,"*")</f>
        <v>*</v>
      </c>
      <c r="BB615" s="2"/>
      <c r="BC615" s="2" t="str">
        <f>IF(sum!A608="SA",sum!H608,"*")</f>
        <v>*</v>
      </c>
    </row>
    <row r="616" spans="2:55">
      <c r="B616" s="2" t="s">
        <v>186</v>
      </c>
      <c r="C616" s="2" t="s">
        <v>187</v>
      </c>
      <c r="D616" s="2">
        <v>2040</v>
      </c>
      <c r="J616" s="2" t="s">
        <v>186</v>
      </c>
      <c r="K616" s="2" t="s">
        <v>187</v>
      </c>
      <c r="L616" s="2">
        <v>2040</v>
      </c>
      <c r="M616" s="2" t="str">
        <f>IF(sum!A609="AT",sum!B609,"*")</f>
        <v>*</v>
      </c>
      <c r="N616" s="2"/>
      <c r="O616" s="2" t="str">
        <f>IF(sum!A609="AT",sum!H609,"*")</f>
        <v>*</v>
      </c>
      <c r="R616" s="2" t="s">
        <v>186</v>
      </c>
      <c r="S616" s="2" t="s">
        <v>187</v>
      </c>
      <c r="T616" s="2">
        <v>2040</v>
      </c>
      <c r="U616" s="2" t="str">
        <f>IF(sum!A609="BC",sum!B609,"*")</f>
        <v>*</v>
      </c>
      <c r="V616" s="2"/>
      <c r="W616" s="2" t="str">
        <f>IF(sum!A609="BC",sum!H609,"*")</f>
        <v>*</v>
      </c>
      <c r="Z616" s="2" t="s">
        <v>186</v>
      </c>
      <c r="AA616" s="2" t="s">
        <v>187</v>
      </c>
      <c r="AB616" s="2">
        <v>2040</v>
      </c>
      <c r="AC616" s="2" t="str">
        <f>IF(sum!A609="MA",sum!B609,"*")</f>
        <v>*</v>
      </c>
      <c r="AD616" s="2"/>
      <c r="AE616" s="2" t="str">
        <f>IF(sum!A609="MA",sum!H609,"*")</f>
        <v>*</v>
      </c>
      <c r="AH616" s="2" t="s">
        <v>186</v>
      </c>
      <c r="AI616" s="2" t="s">
        <v>187</v>
      </c>
      <c r="AJ616" s="2">
        <v>2040</v>
      </c>
      <c r="AK616" s="2" t="str">
        <f>IF(sum!A609="ON",sum!B609,"*")</f>
        <v>*</v>
      </c>
      <c r="AL616" s="2"/>
      <c r="AM616" s="2" t="str">
        <f>IF(sum!A609="ON",sum!H609,"*")</f>
        <v>*</v>
      </c>
      <c r="AP616" s="2" t="s">
        <v>186</v>
      </c>
      <c r="AQ616" s="2" t="s">
        <v>187</v>
      </c>
      <c r="AR616" s="2">
        <v>2040</v>
      </c>
      <c r="AS616" s="2" t="str">
        <f>IF(sum!A609="QU",sum!B609,"*")</f>
        <v>OS-AuxiliaryMot_ELE1</v>
      </c>
      <c r="AT616" s="2"/>
      <c r="AU616" s="2">
        <f>IF(sum!A609="QU",sum!H609,"*")</f>
        <v>0.527904084929033</v>
      </c>
      <c r="AX616" s="2" t="s">
        <v>186</v>
      </c>
      <c r="AY616" s="2" t="s">
        <v>187</v>
      </c>
      <c r="AZ616" s="2">
        <v>2040</v>
      </c>
      <c r="BA616" s="2" t="str">
        <f>IF(sum!A609="SA",sum!B609,"*")</f>
        <v>*</v>
      </c>
      <c r="BB616" s="2"/>
      <c r="BC616" s="2" t="str">
        <f>IF(sum!A609="SA",sum!H609,"*")</f>
        <v>*</v>
      </c>
    </row>
    <row r="617" spans="2:55">
      <c r="B617" s="2" t="s">
        <v>186</v>
      </c>
      <c r="C617" s="2" t="s">
        <v>187</v>
      </c>
      <c r="D617" s="2">
        <v>2040</v>
      </c>
      <c r="J617" s="2" t="s">
        <v>186</v>
      </c>
      <c r="K617" s="2" t="s">
        <v>187</v>
      </c>
      <c r="L617" s="2">
        <v>2040</v>
      </c>
      <c r="M617" s="2" t="str">
        <f>IF(sum!A610="AT",sum!B610,"*")</f>
        <v>*</v>
      </c>
      <c r="N617" s="2"/>
      <c r="O617" s="2" t="str">
        <f>IF(sum!A610="AT",sum!H610,"*")</f>
        <v>*</v>
      </c>
      <c r="R617" s="2" t="s">
        <v>186</v>
      </c>
      <c r="S617" s="2" t="s">
        <v>187</v>
      </c>
      <c r="T617" s="2">
        <v>2040</v>
      </c>
      <c r="U617" s="2" t="str">
        <f>IF(sum!A610="BC",sum!B610,"*")</f>
        <v>*</v>
      </c>
      <c r="V617" s="2"/>
      <c r="W617" s="2" t="str">
        <f>IF(sum!A610="BC",sum!H610,"*")</f>
        <v>*</v>
      </c>
      <c r="Z617" s="2" t="s">
        <v>186</v>
      </c>
      <c r="AA617" s="2" t="s">
        <v>187</v>
      </c>
      <c r="AB617" s="2">
        <v>2040</v>
      </c>
      <c r="AC617" s="2" t="str">
        <f>IF(sum!A610="MA",sum!B610,"*")</f>
        <v>*</v>
      </c>
      <c r="AD617" s="2"/>
      <c r="AE617" s="2" t="str">
        <f>IF(sum!A610="MA",sum!H610,"*")</f>
        <v>*</v>
      </c>
      <c r="AH617" s="2" t="s">
        <v>186</v>
      </c>
      <c r="AI617" s="2" t="s">
        <v>187</v>
      </c>
      <c r="AJ617" s="2">
        <v>2040</v>
      </c>
      <c r="AK617" s="2" t="str">
        <f>IF(sum!A610="ON",sum!B610,"*")</f>
        <v>*</v>
      </c>
      <c r="AL617" s="2"/>
      <c r="AM617" s="2" t="str">
        <f>IF(sum!A610="ON",sum!H610,"*")</f>
        <v>*</v>
      </c>
      <c r="AP617" s="4" t="s">
        <v>186</v>
      </c>
      <c r="AQ617" s="4" t="s">
        <v>187</v>
      </c>
      <c r="AR617" s="4">
        <v>2040</v>
      </c>
      <c r="AS617" s="2" t="str">
        <f>IF(sum!A610="QU",sum!B610,"*")</f>
        <v>OS-Light_ELE1</v>
      </c>
      <c r="AT617" s="2"/>
      <c r="AU617" s="2">
        <f>IF(sum!A610="QU",sum!H610,"*")</f>
        <v>2.52031627643538</v>
      </c>
      <c r="AX617" s="2" t="s">
        <v>186</v>
      </c>
      <c r="AY617" s="2" t="s">
        <v>187</v>
      </c>
      <c r="AZ617" s="2">
        <v>2040</v>
      </c>
      <c r="BA617" s="2" t="str">
        <f>IF(sum!A610="SA",sum!B610,"*")</f>
        <v>*</v>
      </c>
      <c r="BB617" s="2"/>
      <c r="BC617" s="2" t="str">
        <f>IF(sum!A610="SA",sum!H610,"*")</f>
        <v>*</v>
      </c>
    </row>
    <row r="618" spans="2:55">
      <c r="B618" s="4" t="s">
        <v>186</v>
      </c>
      <c r="C618" s="4" t="s">
        <v>187</v>
      </c>
      <c r="D618" s="4">
        <v>2040</v>
      </c>
      <c r="J618" s="4" t="s">
        <v>186</v>
      </c>
      <c r="K618" s="4" t="s">
        <v>187</v>
      </c>
      <c r="L618" s="4">
        <v>2040</v>
      </c>
      <c r="M618" s="2" t="str">
        <f>IF(sum!A611="AT",sum!B611,"*")</f>
        <v>*</v>
      </c>
      <c r="N618" s="2"/>
      <c r="O618" s="2" t="str">
        <f>IF(sum!A611="AT",sum!H611,"*")</f>
        <v>*</v>
      </c>
      <c r="R618" s="4" t="s">
        <v>186</v>
      </c>
      <c r="S618" s="4" t="s">
        <v>187</v>
      </c>
      <c r="T618" s="4">
        <v>2040</v>
      </c>
      <c r="U618" s="2" t="str">
        <f>IF(sum!A611="BC",sum!B611,"*")</f>
        <v>*</v>
      </c>
      <c r="V618" s="2"/>
      <c r="W618" s="2" t="str">
        <f>IF(sum!A611="BC",sum!H611,"*")</f>
        <v>*</v>
      </c>
      <c r="Z618" s="4" t="s">
        <v>186</v>
      </c>
      <c r="AA618" s="4" t="s">
        <v>187</v>
      </c>
      <c r="AB618" s="4">
        <v>2040</v>
      </c>
      <c r="AC618" s="2" t="str">
        <f>IF(sum!A611="MA",sum!B611,"*")</f>
        <v>*</v>
      </c>
      <c r="AD618" s="2"/>
      <c r="AE618" s="2" t="str">
        <f>IF(sum!A611="MA",sum!H611,"*")</f>
        <v>*</v>
      </c>
      <c r="AH618" s="4" t="s">
        <v>186</v>
      </c>
      <c r="AI618" s="4" t="s">
        <v>187</v>
      </c>
      <c r="AJ618" s="4">
        <v>2040</v>
      </c>
      <c r="AK618" s="2" t="str">
        <f>IF(sum!A611="ON",sum!B611,"*")</f>
        <v>*</v>
      </c>
      <c r="AL618" s="2"/>
      <c r="AM618" s="2" t="str">
        <f>IF(sum!A611="ON",sum!H611,"*")</f>
        <v>*</v>
      </c>
      <c r="AP618" s="2" t="s">
        <v>186</v>
      </c>
      <c r="AQ618" s="2" t="s">
        <v>187</v>
      </c>
      <c r="AR618" s="2">
        <v>2040</v>
      </c>
      <c r="AS618" s="2" t="str">
        <f>IF(sum!A611="QU",sum!B611,"*")</f>
        <v>OS-SpCool_ELE1</v>
      </c>
      <c r="AT618" s="2"/>
      <c r="AU618" s="2">
        <f>IF(sum!A611="QU",sum!H611,"*")</f>
        <v>0.749283217318628</v>
      </c>
      <c r="AX618" s="4" t="s">
        <v>186</v>
      </c>
      <c r="AY618" s="4" t="s">
        <v>187</v>
      </c>
      <c r="AZ618" s="4">
        <v>2040</v>
      </c>
      <c r="BA618" s="2" t="str">
        <f>IF(sum!A611="SA",sum!B611,"*")</f>
        <v>*</v>
      </c>
      <c r="BB618" s="2"/>
      <c r="BC618" s="2" t="str">
        <f>IF(sum!A611="SA",sum!H611,"*")</f>
        <v>*</v>
      </c>
    </row>
    <row r="619" spans="2:55">
      <c r="B619" s="2" t="s">
        <v>186</v>
      </c>
      <c r="C619" s="2" t="s">
        <v>187</v>
      </c>
      <c r="D619" s="2">
        <v>2040</v>
      </c>
      <c r="J619" s="2" t="s">
        <v>186</v>
      </c>
      <c r="K619" s="2" t="s">
        <v>187</v>
      </c>
      <c r="L619" s="2">
        <v>2040</v>
      </c>
      <c r="M619" s="2" t="str">
        <f>IF(sum!A612="AT",sum!B612,"*")</f>
        <v>*</v>
      </c>
      <c r="N619" s="2"/>
      <c r="O619" s="2" t="str">
        <f>IF(sum!A612="AT",sum!H612,"*")</f>
        <v>*</v>
      </c>
      <c r="R619" s="2" t="s">
        <v>186</v>
      </c>
      <c r="S619" s="2" t="s">
        <v>187</v>
      </c>
      <c r="T619" s="2">
        <v>2040</v>
      </c>
      <c r="U619" s="2" t="str">
        <f>IF(sum!A612="BC",sum!B612,"*")</f>
        <v>*</v>
      </c>
      <c r="V619" s="2"/>
      <c r="W619" s="2" t="str">
        <f>IF(sum!A612="BC",sum!H612,"*")</f>
        <v>*</v>
      </c>
      <c r="Z619" s="2" t="s">
        <v>186</v>
      </c>
      <c r="AA619" s="2" t="s">
        <v>187</v>
      </c>
      <c r="AB619" s="2">
        <v>2040</v>
      </c>
      <c r="AC619" s="2" t="str">
        <f>IF(sum!A612="MA",sum!B612,"*")</f>
        <v>*</v>
      </c>
      <c r="AD619" s="2"/>
      <c r="AE619" s="2" t="str">
        <f>IF(sum!A612="MA",sum!H612,"*")</f>
        <v>*</v>
      </c>
      <c r="AH619" s="2" t="s">
        <v>186</v>
      </c>
      <c r="AI619" s="2" t="s">
        <v>187</v>
      </c>
      <c r="AJ619" s="2">
        <v>2040</v>
      </c>
      <c r="AK619" s="2" t="str">
        <f>IF(sum!A612="ON",sum!B612,"*")</f>
        <v>*</v>
      </c>
      <c r="AL619" s="2"/>
      <c r="AM619" s="2" t="str">
        <f>IF(sum!A612="ON",sum!H612,"*")</f>
        <v>*</v>
      </c>
      <c r="AP619" s="4" t="s">
        <v>186</v>
      </c>
      <c r="AQ619" s="4" t="s">
        <v>187</v>
      </c>
      <c r="AR619" s="4">
        <v>2040</v>
      </c>
      <c r="AS619" s="2" t="str">
        <f>IF(sum!A612="QU",sum!B612,"*")</f>
        <v>OS-SpHeat_ELE1</v>
      </c>
      <c r="AT619" s="2"/>
      <c r="AU619" s="2">
        <f>IF(sum!A612="QU",sum!H612,"*")</f>
        <v>1.91097085349876</v>
      </c>
      <c r="AX619" s="2" t="s">
        <v>186</v>
      </c>
      <c r="AY619" s="2" t="s">
        <v>187</v>
      </c>
      <c r="AZ619" s="2">
        <v>2040</v>
      </c>
      <c r="BA619" s="2" t="str">
        <f>IF(sum!A612="SA",sum!B612,"*")</f>
        <v>*</v>
      </c>
      <c r="BB619" s="2"/>
      <c r="BC619" s="2" t="str">
        <f>IF(sum!A612="SA",sum!H612,"*")</f>
        <v>*</v>
      </c>
    </row>
    <row r="620" spans="2:55">
      <c r="B620" s="2" t="s">
        <v>186</v>
      </c>
      <c r="C620" s="2" t="s">
        <v>187</v>
      </c>
      <c r="D620" s="2">
        <v>2040</v>
      </c>
      <c r="J620" s="2" t="s">
        <v>186</v>
      </c>
      <c r="K620" s="2" t="s">
        <v>187</v>
      </c>
      <c r="L620" s="2">
        <v>2040</v>
      </c>
      <c r="M620" s="2" t="str">
        <f>IF(sum!A613="AT",sum!B613,"*")</f>
        <v>*</v>
      </c>
      <c r="N620" s="2"/>
      <c r="O620" s="2" t="str">
        <f>IF(sum!A613="AT",sum!H613,"*")</f>
        <v>*</v>
      </c>
      <c r="R620" s="2" t="s">
        <v>186</v>
      </c>
      <c r="S620" s="2" t="s">
        <v>187</v>
      </c>
      <c r="T620" s="2">
        <v>2040</v>
      </c>
      <c r="U620" s="2" t="str">
        <f>IF(sum!A613="BC",sum!B613,"*")</f>
        <v>*</v>
      </c>
      <c r="V620" s="2"/>
      <c r="W620" s="2" t="str">
        <f>IF(sum!A613="BC",sum!H613,"*")</f>
        <v>*</v>
      </c>
      <c r="Z620" s="2" t="s">
        <v>186</v>
      </c>
      <c r="AA620" s="2" t="s">
        <v>187</v>
      </c>
      <c r="AB620" s="2">
        <v>2040</v>
      </c>
      <c r="AC620" s="2" t="str">
        <f>IF(sum!A613="MA",sum!B613,"*")</f>
        <v>*</v>
      </c>
      <c r="AD620" s="2"/>
      <c r="AE620" s="2" t="str">
        <f>IF(sum!A613="MA",sum!H613,"*")</f>
        <v>*</v>
      </c>
      <c r="AH620" s="2" t="s">
        <v>186</v>
      </c>
      <c r="AI620" s="2" t="s">
        <v>187</v>
      </c>
      <c r="AJ620" s="2">
        <v>2040</v>
      </c>
      <c r="AK620" s="2" t="str">
        <f>IF(sum!A613="ON",sum!B613,"*")</f>
        <v>*</v>
      </c>
      <c r="AL620" s="2"/>
      <c r="AM620" s="2" t="str">
        <f>IF(sum!A613="ON",sum!H613,"*")</f>
        <v>*</v>
      </c>
      <c r="AP620" s="2" t="s">
        <v>186</v>
      </c>
      <c r="AQ620" s="2" t="s">
        <v>187</v>
      </c>
      <c r="AR620" s="2">
        <v>2040</v>
      </c>
      <c r="AS620" s="2" t="str">
        <f>IF(sum!A613="QU",sum!B613,"*")</f>
        <v>OS-WaterHeat_ELE1</v>
      </c>
      <c r="AT620" s="2"/>
      <c r="AU620" s="2">
        <f>IF(sum!A613="QU",sum!H613,"*")</f>
        <v>0.176119277043038</v>
      </c>
      <c r="AX620" s="2" t="s">
        <v>186</v>
      </c>
      <c r="AY620" s="2" t="s">
        <v>187</v>
      </c>
      <c r="AZ620" s="2">
        <v>2040</v>
      </c>
      <c r="BA620" s="2" t="str">
        <f>IF(sum!A613="SA",sum!B613,"*")</f>
        <v>*</v>
      </c>
      <c r="BB620" s="2"/>
      <c r="BC620" s="2" t="str">
        <f>IF(sum!A613="SA",sum!H613,"*")</f>
        <v>*</v>
      </c>
    </row>
    <row r="621" spans="2:55">
      <c r="B621" s="4" t="s">
        <v>186</v>
      </c>
      <c r="C621" s="4" t="s">
        <v>187</v>
      </c>
      <c r="D621" s="4">
        <v>2040</v>
      </c>
      <c r="J621" s="4" t="s">
        <v>186</v>
      </c>
      <c r="K621" s="4" t="s">
        <v>187</v>
      </c>
      <c r="L621" s="4">
        <v>2040</v>
      </c>
      <c r="M621" s="2" t="str">
        <f>IF(sum!A614="AT",sum!B614,"*")</f>
        <v>*</v>
      </c>
      <c r="N621" s="2"/>
      <c r="O621" s="2" t="str">
        <f>IF(sum!A614="AT",sum!H614,"*")</f>
        <v>*</v>
      </c>
      <c r="R621" s="4" t="s">
        <v>186</v>
      </c>
      <c r="S621" s="4" t="s">
        <v>187</v>
      </c>
      <c r="T621" s="4">
        <v>2040</v>
      </c>
      <c r="U621" s="2" t="str">
        <f>IF(sum!A614="BC",sum!B614,"*")</f>
        <v>*</v>
      </c>
      <c r="V621" s="2"/>
      <c r="W621" s="2" t="str">
        <f>IF(sum!A614="BC",sum!H614,"*")</f>
        <v>*</v>
      </c>
      <c r="Z621" s="4" t="s">
        <v>186</v>
      </c>
      <c r="AA621" s="4" t="s">
        <v>187</v>
      </c>
      <c r="AB621" s="4">
        <v>2040</v>
      </c>
      <c r="AC621" s="2" t="str">
        <f>IF(sum!A614="MA",sum!B614,"*")</f>
        <v>*</v>
      </c>
      <c r="AD621" s="2"/>
      <c r="AE621" s="2" t="str">
        <f>IF(sum!A614="MA",sum!H614,"*")</f>
        <v>*</v>
      </c>
      <c r="AH621" s="4" t="s">
        <v>186</v>
      </c>
      <c r="AI621" s="4" t="s">
        <v>187</v>
      </c>
      <c r="AJ621" s="4">
        <v>2040</v>
      </c>
      <c r="AK621" s="2" t="str">
        <f>IF(sum!A614="ON",sum!B614,"*")</f>
        <v>*</v>
      </c>
      <c r="AL621" s="2"/>
      <c r="AM621" s="2" t="str">
        <f>IF(sum!A614="ON",sum!H614,"*")</f>
        <v>*</v>
      </c>
      <c r="AP621" s="4" t="s">
        <v>186</v>
      </c>
      <c r="AQ621" s="4" t="s">
        <v>187</v>
      </c>
      <c r="AR621" s="4">
        <v>2040</v>
      </c>
      <c r="AS621" s="2" t="str">
        <f>IF(sum!A614="QU",sum!B614,"*")</f>
        <v>OTH-AuxiliaryEquip_ELE1</v>
      </c>
      <c r="AT621" s="2"/>
      <c r="AU621" s="2">
        <f>IF(sum!A614="QU",sum!H614,"*")</f>
        <v>0.0489220214008437</v>
      </c>
      <c r="AX621" s="4" t="s">
        <v>186</v>
      </c>
      <c r="AY621" s="4" t="s">
        <v>187</v>
      </c>
      <c r="AZ621" s="4">
        <v>2040</v>
      </c>
      <c r="BA621" s="2" t="str">
        <f>IF(sum!A614="SA",sum!B614,"*")</f>
        <v>*</v>
      </c>
      <c r="BB621" s="2"/>
      <c r="BC621" s="2" t="str">
        <f>IF(sum!A614="SA",sum!H614,"*")</f>
        <v>*</v>
      </c>
    </row>
    <row r="622" spans="2:55">
      <c r="B622" s="2" t="s">
        <v>186</v>
      </c>
      <c r="C622" s="2" t="s">
        <v>187</v>
      </c>
      <c r="D622" s="2">
        <v>2040</v>
      </c>
      <c r="J622" s="2" t="s">
        <v>186</v>
      </c>
      <c r="K622" s="2" t="s">
        <v>187</v>
      </c>
      <c r="L622" s="2">
        <v>2040</v>
      </c>
      <c r="M622" s="2" t="str">
        <f>IF(sum!A615="AT",sum!B615,"*")</f>
        <v>*</v>
      </c>
      <c r="N622" s="2"/>
      <c r="O622" s="2" t="str">
        <f>IF(sum!A615="AT",sum!H615,"*")</f>
        <v>*</v>
      </c>
      <c r="R622" s="2" t="s">
        <v>186</v>
      </c>
      <c r="S622" s="2" t="s">
        <v>187</v>
      </c>
      <c r="T622" s="2">
        <v>2040</v>
      </c>
      <c r="U622" s="2" t="str">
        <f>IF(sum!A615="BC",sum!B615,"*")</f>
        <v>*</v>
      </c>
      <c r="V622" s="2"/>
      <c r="W622" s="2" t="str">
        <f>IF(sum!A615="BC",sum!H615,"*")</f>
        <v>*</v>
      </c>
      <c r="Z622" s="2" t="s">
        <v>186</v>
      </c>
      <c r="AA622" s="2" t="s">
        <v>187</v>
      </c>
      <c r="AB622" s="2">
        <v>2040</v>
      </c>
      <c r="AC622" s="2" t="str">
        <f>IF(sum!A615="MA",sum!B615,"*")</f>
        <v>*</v>
      </c>
      <c r="AD622" s="2"/>
      <c r="AE622" s="2" t="str">
        <f>IF(sum!A615="MA",sum!H615,"*")</f>
        <v>*</v>
      </c>
      <c r="AH622" s="2" t="s">
        <v>186</v>
      </c>
      <c r="AI622" s="2" t="s">
        <v>187</v>
      </c>
      <c r="AJ622" s="2">
        <v>2040</v>
      </c>
      <c r="AK622" s="2" t="str">
        <f>IF(sum!A615="ON",sum!B615,"*")</f>
        <v>*</v>
      </c>
      <c r="AL622" s="2"/>
      <c r="AM622" s="2" t="str">
        <f>IF(sum!A615="ON",sum!H615,"*")</f>
        <v>*</v>
      </c>
      <c r="AP622" s="2" t="s">
        <v>186</v>
      </c>
      <c r="AQ622" s="2" t="s">
        <v>187</v>
      </c>
      <c r="AR622" s="2">
        <v>2040</v>
      </c>
      <c r="AS622" s="2" t="str">
        <f>IF(sum!A615="QU",sum!B615,"*")</f>
        <v>OTH-AuxiliaryMot_ELE1</v>
      </c>
      <c r="AT622" s="2"/>
      <c r="AU622" s="2">
        <f>IF(sum!A615="QU",sum!H615,"*")</f>
        <v>0.0170291640299688</v>
      </c>
      <c r="AX622" s="2" t="s">
        <v>186</v>
      </c>
      <c r="AY622" s="2" t="s">
        <v>187</v>
      </c>
      <c r="AZ622" s="2">
        <v>2040</v>
      </c>
      <c r="BA622" s="2" t="str">
        <f>IF(sum!A615="SA",sum!B615,"*")</f>
        <v>*</v>
      </c>
      <c r="BB622" s="2"/>
      <c r="BC622" s="2" t="str">
        <f>IF(sum!A615="SA",sum!H615,"*")</f>
        <v>*</v>
      </c>
    </row>
    <row r="623" spans="2:55">
      <c r="B623" s="2" t="s">
        <v>186</v>
      </c>
      <c r="C623" s="2" t="s">
        <v>187</v>
      </c>
      <c r="D623" s="2">
        <v>2040</v>
      </c>
      <c r="J623" s="2" t="s">
        <v>186</v>
      </c>
      <c r="K623" s="2" t="s">
        <v>187</v>
      </c>
      <c r="L623" s="2">
        <v>2040</v>
      </c>
      <c r="M623" s="2" t="str">
        <f>IF(sum!A616="AT",sum!B616,"*")</f>
        <v>*</v>
      </c>
      <c r="N623" s="2"/>
      <c r="O623" s="2" t="str">
        <f>IF(sum!A616="AT",sum!H616,"*")</f>
        <v>*</v>
      </c>
      <c r="R623" s="2" t="s">
        <v>186</v>
      </c>
      <c r="S623" s="2" t="s">
        <v>187</v>
      </c>
      <c r="T623" s="2">
        <v>2040</v>
      </c>
      <c r="U623" s="2" t="str">
        <f>IF(sum!A616="BC",sum!B616,"*")</f>
        <v>*</v>
      </c>
      <c r="V623" s="2"/>
      <c r="W623" s="2" t="str">
        <f>IF(sum!A616="BC",sum!H616,"*")</f>
        <v>*</v>
      </c>
      <c r="Z623" s="2" t="s">
        <v>186</v>
      </c>
      <c r="AA623" s="2" t="s">
        <v>187</v>
      </c>
      <c r="AB623" s="2">
        <v>2040</v>
      </c>
      <c r="AC623" s="2" t="str">
        <f>IF(sum!A616="MA",sum!B616,"*")</f>
        <v>*</v>
      </c>
      <c r="AD623" s="2"/>
      <c r="AE623" s="2" t="str">
        <f>IF(sum!A616="MA",sum!H616,"*")</f>
        <v>*</v>
      </c>
      <c r="AH623" s="2" t="s">
        <v>186</v>
      </c>
      <c r="AI623" s="2" t="s">
        <v>187</v>
      </c>
      <c r="AJ623" s="2">
        <v>2040</v>
      </c>
      <c r="AK623" s="2" t="str">
        <f>IF(sum!A616="ON",sum!B616,"*")</f>
        <v>*</v>
      </c>
      <c r="AL623" s="2"/>
      <c r="AM623" s="2" t="str">
        <f>IF(sum!A616="ON",sum!H616,"*")</f>
        <v>*</v>
      </c>
      <c r="AP623" s="4" t="s">
        <v>186</v>
      </c>
      <c r="AQ623" s="4" t="s">
        <v>187</v>
      </c>
      <c r="AR623" s="4">
        <v>2040</v>
      </c>
      <c r="AS623" s="2" t="str">
        <f>IF(sum!A616="QU",sum!B616,"*")</f>
        <v>OTH-Light_ELE1</v>
      </c>
      <c r="AT623" s="2"/>
      <c r="AU623" s="2">
        <f>IF(sum!A616="QU",sum!H616,"*")</f>
        <v>0.085145820149844</v>
      </c>
      <c r="AX623" s="2" t="s">
        <v>186</v>
      </c>
      <c r="AY623" s="2" t="s">
        <v>187</v>
      </c>
      <c r="AZ623" s="2">
        <v>2040</v>
      </c>
      <c r="BA623" s="2" t="str">
        <f>IF(sum!A616="SA",sum!B616,"*")</f>
        <v>*</v>
      </c>
      <c r="BB623" s="2"/>
      <c r="BC623" s="2" t="str">
        <f>IF(sum!A616="SA",sum!H616,"*")</f>
        <v>*</v>
      </c>
    </row>
    <row r="624" spans="2:55">
      <c r="B624" s="4" t="s">
        <v>186</v>
      </c>
      <c r="C624" s="4" t="s">
        <v>187</v>
      </c>
      <c r="D624" s="4">
        <v>2040</v>
      </c>
      <c r="J624" s="4" t="s">
        <v>186</v>
      </c>
      <c r="K624" s="4" t="s">
        <v>187</v>
      </c>
      <c r="L624" s="4">
        <v>2040</v>
      </c>
      <c r="M624" s="2" t="str">
        <f>IF(sum!A617="AT",sum!B617,"*")</f>
        <v>*</v>
      </c>
      <c r="N624" s="2"/>
      <c r="O624" s="2" t="str">
        <f>IF(sum!A617="AT",sum!H617,"*")</f>
        <v>*</v>
      </c>
      <c r="R624" s="4" t="s">
        <v>186</v>
      </c>
      <c r="S624" s="4" t="s">
        <v>187</v>
      </c>
      <c r="T624" s="4">
        <v>2040</v>
      </c>
      <c r="U624" s="2" t="str">
        <f>IF(sum!A617="BC",sum!B617,"*")</f>
        <v>*</v>
      </c>
      <c r="V624" s="2"/>
      <c r="W624" s="2" t="str">
        <f>IF(sum!A617="BC",sum!H617,"*")</f>
        <v>*</v>
      </c>
      <c r="Z624" s="4" t="s">
        <v>186</v>
      </c>
      <c r="AA624" s="4" t="s">
        <v>187</v>
      </c>
      <c r="AB624" s="4">
        <v>2040</v>
      </c>
      <c r="AC624" s="2" t="str">
        <f>IF(sum!A617="MA",sum!B617,"*")</f>
        <v>*</v>
      </c>
      <c r="AD624" s="2"/>
      <c r="AE624" s="2" t="str">
        <f>IF(sum!A617="MA",sum!H617,"*")</f>
        <v>*</v>
      </c>
      <c r="AH624" s="4" t="s">
        <v>186</v>
      </c>
      <c r="AI624" s="4" t="s">
        <v>187</v>
      </c>
      <c r="AJ624" s="4">
        <v>2040</v>
      </c>
      <c r="AK624" s="2" t="str">
        <f>IF(sum!A617="ON",sum!B617,"*")</f>
        <v>*</v>
      </c>
      <c r="AL624" s="2"/>
      <c r="AM624" s="2" t="str">
        <f>IF(sum!A617="ON",sum!H617,"*")</f>
        <v>*</v>
      </c>
      <c r="AP624" s="2" t="s">
        <v>186</v>
      </c>
      <c r="AQ624" s="2" t="s">
        <v>187</v>
      </c>
      <c r="AR624" s="2">
        <v>2040</v>
      </c>
      <c r="AS624" s="2" t="str">
        <f>IF(sum!A617="QU",sum!B617,"*")</f>
        <v>OTH-SpCool_ELE1</v>
      </c>
      <c r="AT624" s="2"/>
      <c r="AU624" s="2">
        <f>IF(sum!A617="QU",sum!H617,"*")</f>
        <v>0.0170291640299688</v>
      </c>
      <c r="AX624" s="4" t="s">
        <v>186</v>
      </c>
      <c r="AY624" s="4" t="s">
        <v>187</v>
      </c>
      <c r="AZ624" s="4">
        <v>2040</v>
      </c>
      <c r="BA624" s="2" t="str">
        <f>IF(sum!A617="SA",sum!B617,"*")</f>
        <v>*</v>
      </c>
      <c r="BB624" s="2"/>
      <c r="BC624" s="2" t="str">
        <f>IF(sum!A617="SA",sum!H617,"*")</f>
        <v>*</v>
      </c>
    </row>
    <row r="625" spans="2:55">
      <c r="B625" s="2" t="s">
        <v>186</v>
      </c>
      <c r="C625" s="2" t="s">
        <v>187</v>
      </c>
      <c r="D625" s="2">
        <v>2040</v>
      </c>
      <c r="J625" s="2" t="s">
        <v>186</v>
      </c>
      <c r="K625" s="2" t="s">
        <v>187</v>
      </c>
      <c r="L625" s="2">
        <v>2040</v>
      </c>
      <c r="M625" s="2" t="str">
        <f>IF(sum!A618="AT",sum!B618,"*")</f>
        <v>*</v>
      </c>
      <c r="N625" s="2"/>
      <c r="O625" s="2" t="str">
        <f>IF(sum!A618="AT",sum!H618,"*")</f>
        <v>*</v>
      </c>
      <c r="R625" s="2" t="s">
        <v>186</v>
      </c>
      <c r="S625" s="2" t="s">
        <v>187</v>
      </c>
      <c r="T625" s="2">
        <v>2040</v>
      </c>
      <c r="U625" s="2" t="str">
        <f>IF(sum!A618="BC",sum!B618,"*")</f>
        <v>*</v>
      </c>
      <c r="V625" s="2"/>
      <c r="W625" s="2" t="str">
        <f>IF(sum!A618="BC",sum!H618,"*")</f>
        <v>*</v>
      </c>
      <c r="Z625" s="2" t="s">
        <v>186</v>
      </c>
      <c r="AA625" s="2" t="s">
        <v>187</v>
      </c>
      <c r="AB625" s="2">
        <v>2040</v>
      </c>
      <c r="AC625" s="2" t="str">
        <f>IF(sum!A618="MA",sum!B618,"*")</f>
        <v>*</v>
      </c>
      <c r="AD625" s="2"/>
      <c r="AE625" s="2" t="str">
        <f>IF(sum!A618="MA",sum!H618,"*")</f>
        <v>*</v>
      </c>
      <c r="AH625" s="2" t="s">
        <v>186</v>
      </c>
      <c r="AI625" s="2" t="s">
        <v>187</v>
      </c>
      <c r="AJ625" s="2">
        <v>2040</v>
      </c>
      <c r="AK625" s="2" t="str">
        <f>IF(sum!A618="ON",sum!B618,"*")</f>
        <v>*</v>
      </c>
      <c r="AL625" s="2"/>
      <c r="AM625" s="2" t="str">
        <f>IF(sum!A618="ON",sum!H618,"*")</f>
        <v>*</v>
      </c>
      <c r="AP625" s="4" t="s">
        <v>186</v>
      </c>
      <c r="AQ625" s="4" t="s">
        <v>187</v>
      </c>
      <c r="AR625" s="4">
        <v>2040</v>
      </c>
      <c r="AS625" s="2" t="str">
        <f>IF(sum!A618="QU",sum!B618,"*")</f>
        <v>OTH-SpHeat_ELE1</v>
      </c>
      <c r="AT625" s="2"/>
      <c r="AU625" s="2">
        <f>IF(sum!A618="QU",sum!H618,"*")</f>
        <v>0.071752298054571</v>
      </c>
      <c r="AX625" s="2" t="s">
        <v>186</v>
      </c>
      <c r="AY625" s="2" t="s">
        <v>187</v>
      </c>
      <c r="AZ625" s="2">
        <v>2040</v>
      </c>
      <c r="BA625" s="2" t="str">
        <f>IF(sum!A618="SA",sum!B618,"*")</f>
        <v>*</v>
      </c>
      <c r="BB625" s="2"/>
      <c r="BC625" s="2" t="str">
        <f>IF(sum!A618="SA",sum!H618,"*")</f>
        <v>*</v>
      </c>
    </row>
    <row r="626" spans="2:55">
      <c r="B626" s="2" t="s">
        <v>186</v>
      </c>
      <c r="C626" s="2" t="s">
        <v>187</v>
      </c>
      <c r="D626" s="2">
        <v>2040</v>
      </c>
      <c r="J626" s="2" t="s">
        <v>186</v>
      </c>
      <c r="K626" s="2" t="s">
        <v>187</v>
      </c>
      <c r="L626" s="2">
        <v>2040</v>
      </c>
      <c r="M626" s="2" t="str">
        <f>IF(sum!A619="AT",sum!B619,"*")</f>
        <v>*</v>
      </c>
      <c r="N626" s="2"/>
      <c r="O626" s="2" t="str">
        <f>IF(sum!A619="AT",sum!H619,"*")</f>
        <v>*</v>
      </c>
      <c r="R626" s="2" t="s">
        <v>186</v>
      </c>
      <c r="S626" s="2" t="s">
        <v>187</v>
      </c>
      <c r="T626" s="2">
        <v>2040</v>
      </c>
      <c r="U626" s="2" t="str">
        <f>IF(sum!A619="BC",sum!B619,"*")</f>
        <v>*</v>
      </c>
      <c r="V626" s="2"/>
      <c r="W626" s="2" t="str">
        <f>IF(sum!A619="BC",sum!H619,"*")</f>
        <v>*</v>
      </c>
      <c r="Z626" s="2" t="s">
        <v>186</v>
      </c>
      <c r="AA626" s="2" t="s">
        <v>187</v>
      </c>
      <c r="AB626" s="2">
        <v>2040</v>
      </c>
      <c r="AC626" s="2" t="str">
        <f>IF(sum!A619="MA",sum!B619,"*")</f>
        <v>*</v>
      </c>
      <c r="AD626" s="2"/>
      <c r="AE626" s="2" t="str">
        <f>IF(sum!A619="MA",sum!H619,"*")</f>
        <v>*</v>
      </c>
      <c r="AH626" s="2" t="s">
        <v>186</v>
      </c>
      <c r="AI626" s="2" t="s">
        <v>187</v>
      </c>
      <c r="AJ626" s="2">
        <v>2040</v>
      </c>
      <c r="AK626" s="2" t="str">
        <f>IF(sum!A619="ON",sum!B619,"*")</f>
        <v>*</v>
      </c>
      <c r="AL626" s="2"/>
      <c r="AM626" s="2" t="str">
        <f>IF(sum!A619="ON",sum!H619,"*")</f>
        <v>*</v>
      </c>
      <c r="AP626" s="2" t="s">
        <v>186</v>
      </c>
      <c r="AQ626" s="2" t="s">
        <v>187</v>
      </c>
      <c r="AR626" s="2">
        <v>2040</v>
      </c>
      <c r="AS626" s="2" t="str">
        <f>IF(sum!A619="QU",sum!B619,"*")</f>
        <v>OTH-WaterHeat_ELE1</v>
      </c>
      <c r="AT626" s="2"/>
      <c r="AU626" s="2">
        <f>IF(sum!A619="QU",sum!H619,"*")</f>
        <v>0.00978440428016876</v>
      </c>
      <c r="AX626" s="2" t="s">
        <v>186</v>
      </c>
      <c r="AY626" s="2" t="s">
        <v>187</v>
      </c>
      <c r="AZ626" s="2">
        <v>2040</v>
      </c>
      <c r="BA626" s="2" t="str">
        <f>IF(sum!A619="SA",sum!B619,"*")</f>
        <v>*</v>
      </c>
      <c r="BB626" s="2"/>
      <c r="BC626" s="2" t="str">
        <f>IF(sum!A619="SA",sum!H619,"*")</f>
        <v>*</v>
      </c>
    </row>
    <row r="627" spans="2:55">
      <c r="B627" s="4" t="s">
        <v>186</v>
      </c>
      <c r="C627" s="4" t="s">
        <v>187</v>
      </c>
      <c r="D627" s="4">
        <v>2040</v>
      </c>
      <c r="J627" s="4" t="s">
        <v>186</v>
      </c>
      <c r="K627" s="4" t="s">
        <v>187</v>
      </c>
      <c r="L627" s="4">
        <v>2040</v>
      </c>
      <c r="M627" s="2" t="str">
        <f>IF(sum!A620="AT",sum!B620,"*")</f>
        <v>*</v>
      </c>
      <c r="N627" s="2"/>
      <c r="O627" s="2" t="str">
        <f>IF(sum!A620="AT",sum!H620,"*")</f>
        <v>*</v>
      </c>
      <c r="R627" s="4" t="s">
        <v>186</v>
      </c>
      <c r="S627" s="4" t="s">
        <v>187</v>
      </c>
      <c r="T627" s="4">
        <v>2040</v>
      </c>
      <c r="U627" s="2" t="str">
        <f>IF(sum!A620="BC",sum!B620,"*")</f>
        <v>*</v>
      </c>
      <c r="V627" s="2"/>
      <c r="W627" s="2" t="str">
        <f>IF(sum!A620="BC",sum!H620,"*")</f>
        <v>*</v>
      </c>
      <c r="Z627" s="4" t="s">
        <v>186</v>
      </c>
      <c r="AA627" s="4" t="s">
        <v>187</v>
      </c>
      <c r="AB627" s="4">
        <v>2040</v>
      </c>
      <c r="AC627" s="2" t="str">
        <f>IF(sum!A620="MA",sum!B620,"*")</f>
        <v>*</v>
      </c>
      <c r="AD627" s="2"/>
      <c r="AE627" s="2" t="str">
        <f>IF(sum!A620="MA",sum!H620,"*")</f>
        <v>*</v>
      </c>
      <c r="AH627" s="4" t="s">
        <v>186</v>
      </c>
      <c r="AI627" s="4" t="s">
        <v>187</v>
      </c>
      <c r="AJ627" s="4">
        <v>2040</v>
      </c>
      <c r="AK627" s="2" t="str">
        <f>IF(sum!A620="ON",sum!B620,"*")</f>
        <v>*</v>
      </c>
      <c r="AL627" s="2"/>
      <c r="AM627" s="2" t="str">
        <f>IF(sum!A620="ON",sum!H620,"*")</f>
        <v>*</v>
      </c>
      <c r="AP627" s="4" t="s">
        <v>186</v>
      </c>
      <c r="AQ627" s="4" t="s">
        <v>187</v>
      </c>
      <c r="AR627" s="4">
        <v>2040</v>
      </c>
      <c r="AS627" s="2" t="str">
        <f>IF(sum!A620="QU",sum!B620,"*")</f>
        <v>R_ES-APP-CD_ELC1</v>
      </c>
      <c r="AT627" s="2"/>
      <c r="AU627" s="2">
        <f>IF(sum!A620="QU",sum!H620,"*")</f>
        <v>0.445719136511377</v>
      </c>
      <c r="AX627" s="4" t="s">
        <v>186</v>
      </c>
      <c r="AY627" s="4" t="s">
        <v>187</v>
      </c>
      <c r="AZ627" s="4">
        <v>2040</v>
      </c>
      <c r="BA627" s="2" t="str">
        <f>IF(sum!A620="SA",sum!B620,"*")</f>
        <v>*</v>
      </c>
      <c r="BB627" s="2"/>
      <c r="BC627" s="2" t="str">
        <f>IF(sum!A620="SA",sum!H620,"*")</f>
        <v>*</v>
      </c>
    </row>
    <row r="628" spans="2:55">
      <c r="B628" s="2" t="s">
        <v>186</v>
      </c>
      <c r="C628" s="2" t="s">
        <v>187</v>
      </c>
      <c r="D628" s="2">
        <v>2040</v>
      </c>
      <c r="J628" s="2" t="s">
        <v>186</v>
      </c>
      <c r="K628" s="2" t="s">
        <v>187</v>
      </c>
      <c r="L628" s="2">
        <v>2040</v>
      </c>
      <c r="M628" s="2" t="str">
        <f>IF(sum!A621="AT",sum!B621,"*")</f>
        <v>*</v>
      </c>
      <c r="N628" s="2"/>
      <c r="O628" s="2" t="str">
        <f>IF(sum!A621="AT",sum!H621,"*")</f>
        <v>*</v>
      </c>
      <c r="R628" s="2" t="s">
        <v>186</v>
      </c>
      <c r="S628" s="2" t="s">
        <v>187</v>
      </c>
      <c r="T628" s="2">
        <v>2040</v>
      </c>
      <c r="U628" s="2" t="str">
        <f>IF(sum!A621="BC",sum!B621,"*")</f>
        <v>*</v>
      </c>
      <c r="V628" s="2"/>
      <c r="W628" s="2" t="str">
        <f>IF(sum!A621="BC",sum!H621,"*")</f>
        <v>*</v>
      </c>
      <c r="Z628" s="2" t="s">
        <v>186</v>
      </c>
      <c r="AA628" s="2" t="s">
        <v>187</v>
      </c>
      <c r="AB628" s="2">
        <v>2040</v>
      </c>
      <c r="AC628" s="2" t="str">
        <f>IF(sum!A621="MA",sum!B621,"*")</f>
        <v>*</v>
      </c>
      <c r="AD628" s="2"/>
      <c r="AE628" s="2" t="str">
        <f>IF(sum!A621="MA",sum!H621,"*")</f>
        <v>*</v>
      </c>
      <c r="AH628" s="2" t="s">
        <v>186</v>
      </c>
      <c r="AI628" s="2" t="s">
        <v>187</v>
      </c>
      <c r="AJ628" s="2">
        <v>2040</v>
      </c>
      <c r="AK628" s="2" t="str">
        <f>IF(sum!A621="ON",sum!B621,"*")</f>
        <v>*</v>
      </c>
      <c r="AL628" s="2"/>
      <c r="AM628" s="2" t="str">
        <f>IF(sum!A621="ON",sum!H621,"*")</f>
        <v>*</v>
      </c>
      <c r="AP628" s="2" t="s">
        <v>186</v>
      </c>
      <c r="AQ628" s="2" t="s">
        <v>187</v>
      </c>
      <c r="AR628" s="2">
        <v>2040</v>
      </c>
      <c r="AS628" s="2" t="str">
        <f>IF(sum!A621="QU",sum!B621,"*")</f>
        <v>R_ES-APP-CW_ELC1</v>
      </c>
      <c r="AT628" s="2"/>
      <c r="AU628" s="2">
        <f>IF(sum!A621="QU",sum!H621,"*")</f>
        <v>0.0576267659903631</v>
      </c>
      <c r="AX628" s="2" t="s">
        <v>186</v>
      </c>
      <c r="AY628" s="2" t="s">
        <v>187</v>
      </c>
      <c r="AZ628" s="2">
        <v>2040</v>
      </c>
      <c r="BA628" s="2" t="str">
        <f>IF(sum!A621="SA",sum!B621,"*")</f>
        <v>*</v>
      </c>
      <c r="BB628" s="2"/>
      <c r="BC628" s="2" t="str">
        <f>IF(sum!A621="SA",sum!H621,"*")</f>
        <v>*</v>
      </c>
    </row>
    <row r="629" spans="2:55">
      <c r="B629" s="2" t="s">
        <v>186</v>
      </c>
      <c r="C629" s="2" t="s">
        <v>187</v>
      </c>
      <c r="D629" s="2">
        <v>2040</v>
      </c>
      <c r="J629" s="2" t="s">
        <v>186</v>
      </c>
      <c r="K629" s="2" t="s">
        <v>187</v>
      </c>
      <c r="L629" s="2">
        <v>2040</v>
      </c>
      <c r="M629" s="2" t="str">
        <f>IF(sum!A622="AT",sum!B622,"*")</f>
        <v>*</v>
      </c>
      <c r="N629" s="2"/>
      <c r="O629" s="2" t="str">
        <f>IF(sum!A622="AT",sum!H622,"*")</f>
        <v>*</v>
      </c>
      <c r="R629" s="2" t="s">
        <v>186</v>
      </c>
      <c r="S629" s="2" t="s">
        <v>187</v>
      </c>
      <c r="T629" s="2">
        <v>2040</v>
      </c>
      <c r="U629" s="2" t="str">
        <f>IF(sum!A622="BC",sum!B622,"*")</f>
        <v>*</v>
      </c>
      <c r="V629" s="2"/>
      <c r="W629" s="2" t="str">
        <f>IF(sum!A622="BC",sum!H622,"*")</f>
        <v>*</v>
      </c>
      <c r="Z629" s="2" t="s">
        <v>186</v>
      </c>
      <c r="AA629" s="2" t="s">
        <v>187</v>
      </c>
      <c r="AB629" s="2">
        <v>2040</v>
      </c>
      <c r="AC629" s="2" t="str">
        <f>IF(sum!A622="MA",sum!B622,"*")</f>
        <v>*</v>
      </c>
      <c r="AD629" s="2"/>
      <c r="AE629" s="2" t="str">
        <f>IF(sum!A622="MA",sum!H622,"*")</f>
        <v>*</v>
      </c>
      <c r="AH629" s="2" t="s">
        <v>186</v>
      </c>
      <c r="AI629" s="2" t="s">
        <v>187</v>
      </c>
      <c r="AJ629" s="2">
        <v>2040</v>
      </c>
      <c r="AK629" s="2" t="str">
        <f>IF(sum!A622="ON",sum!B622,"*")</f>
        <v>*</v>
      </c>
      <c r="AL629" s="2"/>
      <c r="AM629" s="2" t="str">
        <f>IF(sum!A622="ON",sum!H622,"*")</f>
        <v>*</v>
      </c>
      <c r="AP629" s="4" t="s">
        <v>186</v>
      </c>
      <c r="AQ629" s="4" t="s">
        <v>187</v>
      </c>
      <c r="AR629" s="4">
        <v>2040</v>
      </c>
      <c r="AS629" s="2" t="str">
        <f>IF(sum!A622="QU",sum!B622,"*")</f>
        <v>R_ES-APP-DW_ELC1</v>
      </c>
      <c r="AT629" s="2"/>
      <c r="AU629" s="2">
        <f>IF(sum!A622="QU",sum!H622,"*")</f>
        <v>0.170364199737709</v>
      </c>
      <c r="AX629" s="2" t="s">
        <v>186</v>
      </c>
      <c r="AY629" s="2" t="s">
        <v>187</v>
      </c>
      <c r="AZ629" s="2">
        <v>2040</v>
      </c>
      <c r="BA629" s="2" t="str">
        <f>IF(sum!A622="SA",sum!B622,"*")</f>
        <v>*</v>
      </c>
      <c r="BB629" s="2"/>
      <c r="BC629" s="2" t="str">
        <f>IF(sum!A622="SA",sum!H622,"*")</f>
        <v>*</v>
      </c>
    </row>
    <row r="630" spans="2:55">
      <c r="B630" s="4" t="s">
        <v>186</v>
      </c>
      <c r="C630" s="4" t="s">
        <v>187</v>
      </c>
      <c r="D630" s="4">
        <v>2040</v>
      </c>
      <c r="J630" s="4" t="s">
        <v>186</v>
      </c>
      <c r="K630" s="4" t="s">
        <v>187</v>
      </c>
      <c r="L630" s="4">
        <v>2040</v>
      </c>
      <c r="M630" s="2" t="str">
        <f>IF(sum!A623="AT",sum!B623,"*")</f>
        <v>*</v>
      </c>
      <c r="N630" s="2"/>
      <c r="O630" s="2" t="str">
        <f>IF(sum!A623="AT",sum!H623,"*")</f>
        <v>*</v>
      </c>
      <c r="R630" s="4" t="s">
        <v>186</v>
      </c>
      <c r="S630" s="4" t="s">
        <v>187</v>
      </c>
      <c r="T630" s="4">
        <v>2040</v>
      </c>
      <c r="U630" s="2" t="str">
        <f>IF(sum!A623="BC",sum!B623,"*")</f>
        <v>*</v>
      </c>
      <c r="V630" s="2"/>
      <c r="W630" s="2" t="str">
        <f>IF(sum!A623="BC",sum!H623,"*")</f>
        <v>*</v>
      </c>
      <c r="Z630" s="4" t="s">
        <v>186</v>
      </c>
      <c r="AA630" s="4" t="s">
        <v>187</v>
      </c>
      <c r="AB630" s="4">
        <v>2040</v>
      </c>
      <c r="AC630" s="2" t="str">
        <f>IF(sum!A623="MA",sum!B623,"*")</f>
        <v>*</v>
      </c>
      <c r="AD630" s="2"/>
      <c r="AE630" s="2" t="str">
        <f>IF(sum!A623="MA",sum!H623,"*")</f>
        <v>*</v>
      </c>
      <c r="AH630" s="4" t="s">
        <v>186</v>
      </c>
      <c r="AI630" s="4" t="s">
        <v>187</v>
      </c>
      <c r="AJ630" s="4">
        <v>2040</v>
      </c>
      <c r="AK630" s="2" t="str">
        <f>IF(sum!A623="ON",sum!B623,"*")</f>
        <v>*</v>
      </c>
      <c r="AL630" s="2"/>
      <c r="AM630" s="2" t="str">
        <f>IF(sum!A623="ON",sum!H623,"*")</f>
        <v>*</v>
      </c>
      <c r="AP630" s="2" t="s">
        <v>186</v>
      </c>
      <c r="AQ630" s="2" t="s">
        <v>187</v>
      </c>
      <c r="AR630" s="2">
        <v>2040</v>
      </c>
      <c r="AS630" s="2" t="str">
        <f>IF(sum!A623="QU",sum!B623,"*")</f>
        <v>R_ES-APP-FR_ELC1</v>
      </c>
      <c r="AT630" s="2"/>
      <c r="AU630" s="2">
        <f>IF(sum!A623="QU",sum!H623,"*")</f>
        <v>0.028218176961478</v>
      </c>
      <c r="AX630" s="4" t="s">
        <v>186</v>
      </c>
      <c r="AY630" s="4" t="s">
        <v>187</v>
      </c>
      <c r="AZ630" s="4">
        <v>2040</v>
      </c>
      <c r="BA630" s="2" t="str">
        <f>IF(sum!A623="SA",sum!B623,"*")</f>
        <v>*</v>
      </c>
      <c r="BB630" s="2"/>
      <c r="BC630" s="2" t="str">
        <f>IF(sum!A623="SA",sum!H623,"*")</f>
        <v>*</v>
      </c>
    </row>
    <row r="631" spans="2:55">
      <c r="B631" s="2" t="s">
        <v>186</v>
      </c>
      <c r="C631" s="2" t="s">
        <v>187</v>
      </c>
      <c r="D631" s="2">
        <v>2040</v>
      </c>
      <c r="J631" s="2" t="s">
        <v>186</v>
      </c>
      <c r="K631" s="2" t="s">
        <v>187</v>
      </c>
      <c r="L631" s="2">
        <v>2040</v>
      </c>
      <c r="M631" s="2" t="str">
        <f>IF(sum!A624="AT",sum!B624,"*")</f>
        <v>*</v>
      </c>
      <c r="N631" s="2"/>
      <c r="O631" s="2" t="str">
        <f>IF(sum!A624="AT",sum!H624,"*")</f>
        <v>*</v>
      </c>
      <c r="R631" s="2" t="s">
        <v>186</v>
      </c>
      <c r="S631" s="2" t="s">
        <v>187</v>
      </c>
      <c r="T631" s="2">
        <v>2040</v>
      </c>
      <c r="U631" s="2" t="str">
        <f>IF(sum!A624="BC",sum!B624,"*")</f>
        <v>*</v>
      </c>
      <c r="V631" s="2"/>
      <c r="W631" s="2" t="str">
        <f>IF(sum!A624="BC",sum!H624,"*")</f>
        <v>*</v>
      </c>
      <c r="Z631" s="2" t="s">
        <v>186</v>
      </c>
      <c r="AA631" s="2" t="s">
        <v>187</v>
      </c>
      <c r="AB631" s="2">
        <v>2040</v>
      </c>
      <c r="AC631" s="2" t="str">
        <f>IF(sum!A624="MA",sum!B624,"*")</f>
        <v>*</v>
      </c>
      <c r="AD631" s="2"/>
      <c r="AE631" s="2" t="str">
        <f>IF(sum!A624="MA",sum!H624,"*")</f>
        <v>*</v>
      </c>
      <c r="AH631" s="2" t="s">
        <v>186</v>
      </c>
      <c r="AI631" s="2" t="s">
        <v>187</v>
      </c>
      <c r="AJ631" s="2">
        <v>2040</v>
      </c>
      <c r="AK631" s="2" t="str">
        <f>IF(sum!A624="ON",sum!B624,"*")</f>
        <v>*</v>
      </c>
      <c r="AL631" s="2"/>
      <c r="AM631" s="2" t="str">
        <f>IF(sum!A624="ON",sum!H624,"*")</f>
        <v>*</v>
      </c>
      <c r="AP631" s="4" t="s">
        <v>186</v>
      </c>
      <c r="AQ631" s="4" t="s">
        <v>187</v>
      </c>
      <c r="AR631" s="4">
        <v>2040</v>
      </c>
      <c r="AS631" s="2" t="str">
        <f>IF(sum!A624="QU",sum!B624,"*")</f>
        <v>R_ES-APP-OTH_ELC1</v>
      </c>
      <c r="AT631" s="2"/>
      <c r="AU631" s="2">
        <f>IF(sum!A624="QU",sum!H624,"*")</f>
        <v>0.454297768928954</v>
      </c>
      <c r="AX631" s="2" t="s">
        <v>186</v>
      </c>
      <c r="AY631" s="2" t="s">
        <v>187</v>
      </c>
      <c r="AZ631" s="2">
        <v>2040</v>
      </c>
      <c r="BA631" s="2" t="str">
        <f>IF(sum!A624="SA",sum!B624,"*")</f>
        <v>*</v>
      </c>
      <c r="BB631" s="2"/>
      <c r="BC631" s="2" t="str">
        <f>IF(sum!A624="SA",sum!H624,"*")</f>
        <v>*</v>
      </c>
    </row>
    <row r="632" spans="2:55">
      <c r="B632" s="2" t="s">
        <v>186</v>
      </c>
      <c r="C632" s="2" t="s">
        <v>187</v>
      </c>
      <c r="D632" s="2">
        <v>2040</v>
      </c>
      <c r="J632" s="2" t="s">
        <v>186</v>
      </c>
      <c r="K632" s="2" t="s">
        <v>187</v>
      </c>
      <c r="L632" s="2">
        <v>2040</v>
      </c>
      <c r="M632" s="2" t="str">
        <f>IF(sum!A625="AT",sum!B625,"*")</f>
        <v>*</v>
      </c>
      <c r="N632" s="2"/>
      <c r="O632" s="2" t="str">
        <f>IF(sum!A625="AT",sum!H625,"*")</f>
        <v>*</v>
      </c>
      <c r="R632" s="2" t="s">
        <v>186</v>
      </c>
      <c r="S632" s="2" t="s">
        <v>187</v>
      </c>
      <c r="T632" s="2">
        <v>2040</v>
      </c>
      <c r="U632" s="2" t="str">
        <f>IF(sum!A625="BC",sum!B625,"*")</f>
        <v>*</v>
      </c>
      <c r="V632" s="2"/>
      <c r="W632" s="2" t="str">
        <f>IF(sum!A625="BC",sum!H625,"*")</f>
        <v>*</v>
      </c>
      <c r="Z632" s="2" t="s">
        <v>186</v>
      </c>
      <c r="AA632" s="2" t="s">
        <v>187</v>
      </c>
      <c r="AB632" s="2">
        <v>2040</v>
      </c>
      <c r="AC632" s="2" t="str">
        <f>IF(sum!A625="MA",sum!B625,"*")</f>
        <v>*</v>
      </c>
      <c r="AD632" s="2"/>
      <c r="AE632" s="2" t="str">
        <f>IF(sum!A625="MA",sum!H625,"*")</f>
        <v>*</v>
      </c>
      <c r="AH632" s="2" t="s">
        <v>186</v>
      </c>
      <c r="AI632" s="2" t="s">
        <v>187</v>
      </c>
      <c r="AJ632" s="2">
        <v>2040</v>
      </c>
      <c r="AK632" s="2" t="str">
        <f>IF(sum!A625="ON",sum!B625,"*")</f>
        <v>*</v>
      </c>
      <c r="AL632" s="2"/>
      <c r="AM632" s="2" t="str">
        <f>IF(sum!A625="ON",sum!H625,"*")</f>
        <v>*</v>
      </c>
      <c r="AP632" s="2" t="s">
        <v>186</v>
      </c>
      <c r="AQ632" s="2" t="s">
        <v>187</v>
      </c>
      <c r="AR632" s="2">
        <v>2040</v>
      </c>
      <c r="AS632" s="2" t="str">
        <f>IF(sum!A625="QU",sum!B625,"*")</f>
        <v>R_ES-APP-RA_ELC1</v>
      </c>
      <c r="AT632" s="2"/>
      <c r="AU632" s="2">
        <f>IF(sum!A625="QU",sum!H625,"*")</f>
        <v>0.329708069578658</v>
      </c>
      <c r="AX632" s="2" t="s">
        <v>186</v>
      </c>
      <c r="AY632" s="2" t="s">
        <v>187</v>
      </c>
      <c r="AZ632" s="2">
        <v>2040</v>
      </c>
      <c r="BA632" s="2" t="str">
        <f>IF(sum!A625="SA",sum!B625,"*")</f>
        <v>*</v>
      </c>
      <c r="BB632" s="2"/>
      <c r="BC632" s="2" t="str">
        <f>IF(sum!A625="SA",sum!H625,"*")</f>
        <v>*</v>
      </c>
    </row>
    <row r="633" spans="2:55">
      <c r="B633" s="4" t="s">
        <v>186</v>
      </c>
      <c r="C633" s="4" t="s">
        <v>187</v>
      </c>
      <c r="D633" s="4">
        <v>2040</v>
      </c>
      <c r="J633" s="4" t="s">
        <v>186</v>
      </c>
      <c r="K633" s="4" t="s">
        <v>187</v>
      </c>
      <c r="L633" s="4">
        <v>2040</v>
      </c>
      <c r="M633" s="2" t="str">
        <f>IF(sum!A626="AT",sum!B626,"*")</f>
        <v>*</v>
      </c>
      <c r="N633" s="2"/>
      <c r="O633" s="2" t="str">
        <f>IF(sum!A626="AT",sum!H626,"*")</f>
        <v>*</v>
      </c>
      <c r="R633" s="4" t="s">
        <v>186</v>
      </c>
      <c r="S633" s="4" t="s">
        <v>187</v>
      </c>
      <c r="T633" s="4">
        <v>2040</v>
      </c>
      <c r="U633" s="2" t="str">
        <f>IF(sum!A626="BC",sum!B626,"*")</f>
        <v>*</v>
      </c>
      <c r="V633" s="2"/>
      <c r="W633" s="2" t="str">
        <f>IF(sum!A626="BC",sum!H626,"*")</f>
        <v>*</v>
      </c>
      <c r="Z633" s="4" t="s">
        <v>186</v>
      </c>
      <c r="AA633" s="4" t="s">
        <v>187</v>
      </c>
      <c r="AB633" s="4">
        <v>2040</v>
      </c>
      <c r="AC633" s="2" t="str">
        <f>IF(sum!A626="MA",sum!B626,"*")</f>
        <v>*</v>
      </c>
      <c r="AD633" s="2"/>
      <c r="AE633" s="2" t="str">
        <f>IF(sum!A626="MA",sum!H626,"*")</f>
        <v>*</v>
      </c>
      <c r="AH633" s="4" t="s">
        <v>186</v>
      </c>
      <c r="AI633" s="4" t="s">
        <v>187</v>
      </c>
      <c r="AJ633" s="4">
        <v>2040</v>
      </c>
      <c r="AK633" s="2" t="str">
        <f>IF(sum!A626="ON",sum!B626,"*")</f>
        <v>*</v>
      </c>
      <c r="AL633" s="2"/>
      <c r="AM633" s="2" t="str">
        <f>IF(sum!A626="ON",sum!H626,"*")</f>
        <v>*</v>
      </c>
      <c r="AP633" s="4" t="s">
        <v>186</v>
      </c>
      <c r="AQ633" s="4" t="s">
        <v>187</v>
      </c>
      <c r="AR633" s="4">
        <v>2040</v>
      </c>
      <c r="AS633" s="2" t="str">
        <f>IF(sum!A626="QU",sum!B626,"*")</f>
        <v>R_ES-APP-RE_ELC1</v>
      </c>
      <c r="AT633" s="2"/>
      <c r="AU633" s="2">
        <f>IF(sum!A626="QU",sum!H626,"*")</f>
        <v>0.102470129665962</v>
      </c>
      <c r="AX633" s="4" t="s">
        <v>186</v>
      </c>
      <c r="AY633" s="4" t="s">
        <v>187</v>
      </c>
      <c r="AZ633" s="4">
        <v>2040</v>
      </c>
      <c r="BA633" s="2" t="str">
        <f>IF(sum!A626="SA",sum!B626,"*")</f>
        <v>*</v>
      </c>
      <c r="BB633" s="2"/>
      <c r="BC633" s="2" t="str">
        <f>IF(sum!A626="SA",sum!H626,"*")</f>
        <v>*</v>
      </c>
    </row>
    <row r="634" spans="2:55">
      <c r="B634" s="2" t="s">
        <v>186</v>
      </c>
      <c r="C634" s="2" t="s">
        <v>187</v>
      </c>
      <c r="D634" s="2">
        <v>2040</v>
      </c>
      <c r="J634" s="2" t="s">
        <v>186</v>
      </c>
      <c r="K634" s="2" t="s">
        <v>187</v>
      </c>
      <c r="L634" s="2">
        <v>2040</v>
      </c>
      <c r="M634" s="2" t="str">
        <f>IF(sum!A627="AT",sum!B627,"*")</f>
        <v>*</v>
      </c>
      <c r="N634" s="2"/>
      <c r="O634" s="2" t="str">
        <f>IF(sum!A627="AT",sum!H627,"*")</f>
        <v>*</v>
      </c>
      <c r="R634" s="2" t="s">
        <v>186</v>
      </c>
      <c r="S634" s="2" t="s">
        <v>187</v>
      </c>
      <c r="T634" s="2">
        <v>2040</v>
      </c>
      <c r="U634" s="2" t="str">
        <f>IF(sum!A627="BC",sum!B627,"*")</f>
        <v>*</v>
      </c>
      <c r="V634" s="2"/>
      <c r="W634" s="2" t="str">
        <f>IF(sum!A627="BC",sum!H627,"*")</f>
        <v>*</v>
      </c>
      <c r="Z634" s="2" t="s">
        <v>186</v>
      </c>
      <c r="AA634" s="2" t="s">
        <v>187</v>
      </c>
      <c r="AB634" s="2">
        <v>2040</v>
      </c>
      <c r="AC634" s="2" t="str">
        <f>IF(sum!A627="MA",sum!B627,"*")</f>
        <v>*</v>
      </c>
      <c r="AD634" s="2"/>
      <c r="AE634" s="2" t="str">
        <f>IF(sum!A627="MA",sum!H627,"*")</f>
        <v>*</v>
      </c>
      <c r="AH634" s="2" t="s">
        <v>186</v>
      </c>
      <c r="AI634" s="2" t="s">
        <v>187</v>
      </c>
      <c r="AJ634" s="2">
        <v>2040</v>
      </c>
      <c r="AK634" s="2" t="str">
        <f>IF(sum!A627="ON",sum!B627,"*")</f>
        <v>*</v>
      </c>
      <c r="AL634" s="2"/>
      <c r="AM634" s="2" t="str">
        <f>IF(sum!A627="ON",sum!H627,"*")</f>
        <v>*</v>
      </c>
      <c r="AP634" s="2" t="s">
        <v>186</v>
      </c>
      <c r="AQ634" s="2" t="s">
        <v>187</v>
      </c>
      <c r="AR634" s="2">
        <v>2040</v>
      </c>
      <c r="AS634" s="2" t="str">
        <f>IF(sum!A627="QU",sum!B627,"*")</f>
        <v>R_ES-LI_ELC1</v>
      </c>
      <c r="AT634" s="2"/>
      <c r="AU634" s="2">
        <f>IF(sum!A627="QU",sum!H627,"*")</f>
        <v>0.75826420936421</v>
      </c>
      <c r="AX634" s="2" t="s">
        <v>186</v>
      </c>
      <c r="AY634" s="2" t="s">
        <v>187</v>
      </c>
      <c r="AZ634" s="2">
        <v>2040</v>
      </c>
      <c r="BA634" s="2" t="str">
        <f>IF(sum!A627="SA",sum!B627,"*")</f>
        <v>*</v>
      </c>
      <c r="BB634" s="2"/>
      <c r="BC634" s="2" t="str">
        <f>IF(sum!A627="SA",sum!H627,"*")</f>
        <v>*</v>
      </c>
    </row>
    <row r="635" spans="2:55">
      <c r="B635" s="2" t="s">
        <v>186</v>
      </c>
      <c r="C635" s="2" t="s">
        <v>187</v>
      </c>
      <c r="D635" s="2">
        <v>2040</v>
      </c>
      <c r="J635" s="2" t="s">
        <v>186</v>
      </c>
      <c r="K635" s="2" t="s">
        <v>187</v>
      </c>
      <c r="L635" s="2">
        <v>2040</v>
      </c>
      <c r="M635" s="2" t="str">
        <f>IF(sum!A628="AT",sum!B628,"*")</f>
        <v>*</v>
      </c>
      <c r="N635" s="2"/>
      <c r="O635" s="2" t="str">
        <f>IF(sum!A628="AT",sum!H628,"*")</f>
        <v>*</v>
      </c>
      <c r="R635" s="2" t="s">
        <v>186</v>
      </c>
      <c r="S635" s="2" t="s">
        <v>187</v>
      </c>
      <c r="T635" s="2">
        <v>2040</v>
      </c>
      <c r="U635" s="2" t="str">
        <f>IF(sum!A628="BC",sum!B628,"*")</f>
        <v>*</v>
      </c>
      <c r="V635" s="2"/>
      <c r="W635" s="2" t="str">
        <f>IF(sum!A628="BC",sum!H628,"*")</f>
        <v>*</v>
      </c>
      <c r="Z635" s="2" t="s">
        <v>186</v>
      </c>
      <c r="AA635" s="2" t="s">
        <v>187</v>
      </c>
      <c r="AB635" s="2">
        <v>2040</v>
      </c>
      <c r="AC635" s="2" t="str">
        <f>IF(sum!A628="MA",sum!B628,"*")</f>
        <v>*</v>
      </c>
      <c r="AD635" s="2"/>
      <c r="AE635" s="2" t="str">
        <f>IF(sum!A628="MA",sum!H628,"*")</f>
        <v>*</v>
      </c>
      <c r="AH635" s="2" t="s">
        <v>186</v>
      </c>
      <c r="AI635" s="2" t="s">
        <v>187</v>
      </c>
      <c r="AJ635" s="2">
        <v>2040</v>
      </c>
      <c r="AK635" s="2" t="str">
        <f>IF(sum!A628="ON",sum!B628,"*")</f>
        <v>*</v>
      </c>
      <c r="AL635" s="2"/>
      <c r="AM635" s="2" t="str">
        <f>IF(sum!A628="ON",sum!H628,"*")</f>
        <v>*</v>
      </c>
      <c r="AP635" s="4" t="s">
        <v>186</v>
      </c>
      <c r="AQ635" s="4" t="s">
        <v>187</v>
      </c>
      <c r="AR635" s="4">
        <v>2040</v>
      </c>
      <c r="AS635" s="2" t="str">
        <f>IF(sum!A628="QU",sum!B628,"*")</f>
        <v>R_ES-SC-AP_ELC1_ROOM_CENTRAL</v>
      </c>
      <c r="AT635" s="2"/>
      <c r="AU635" s="2">
        <f>IF(sum!A628="QU",sum!H628,"*")</f>
        <v>0.0971330601423773</v>
      </c>
      <c r="AX635" s="2" t="s">
        <v>186</v>
      </c>
      <c r="AY635" s="2" t="s">
        <v>187</v>
      </c>
      <c r="AZ635" s="2">
        <v>2040</v>
      </c>
      <c r="BA635" s="2" t="str">
        <f>IF(sum!A628="SA",sum!B628,"*")</f>
        <v>*</v>
      </c>
      <c r="BB635" s="2"/>
      <c r="BC635" s="2" t="str">
        <f>IF(sum!A628="SA",sum!H628,"*")</f>
        <v>*</v>
      </c>
    </row>
    <row r="636" spans="2:55">
      <c r="B636" s="4" t="s">
        <v>186</v>
      </c>
      <c r="C636" s="4" t="s">
        <v>187</v>
      </c>
      <c r="D636" s="4">
        <v>2040</v>
      </c>
      <c r="J636" s="4" t="s">
        <v>186</v>
      </c>
      <c r="K636" s="4" t="s">
        <v>187</v>
      </c>
      <c r="L636" s="4">
        <v>2040</v>
      </c>
      <c r="M636" s="2" t="str">
        <f>IF(sum!A629="AT",sum!B629,"*")</f>
        <v>*</v>
      </c>
      <c r="N636" s="2"/>
      <c r="O636" s="2" t="str">
        <f>IF(sum!A629="AT",sum!H629,"*")</f>
        <v>*</v>
      </c>
      <c r="R636" s="4" t="s">
        <v>186</v>
      </c>
      <c r="S636" s="4" t="s">
        <v>187</v>
      </c>
      <c r="T636" s="4">
        <v>2040</v>
      </c>
      <c r="U636" s="2" t="str">
        <f>IF(sum!A629="BC",sum!B629,"*")</f>
        <v>*</v>
      </c>
      <c r="V636" s="2"/>
      <c r="W636" s="2" t="str">
        <f>IF(sum!A629="BC",sum!H629,"*")</f>
        <v>*</v>
      </c>
      <c r="Z636" s="4" t="s">
        <v>186</v>
      </c>
      <c r="AA636" s="4" t="s">
        <v>187</v>
      </c>
      <c r="AB636" s="4">
        <v>2040</v>
      </c>
      <c r="AC636" s="2" t="str">
        <f>IF(sum!A629="MA",sum!B629,"*")</f>
        <v>*</v>
      </c>
      <c r="AD636" s="2"/>
      <c r="AE636" s="2" t="str">
        <f>IF(sum!A629="MA",sum!H629,"*")</f>
        <v>*</v>
      </c>
      <c r="AH636" s="4" t="s">
        <v>186</v>
      </c>
      <c r="AI636" s="4" t="s">
        <v>187</v>
      </c>
      <c r="AJ636" s="4">
        <v>2040</v>
      </c>
      <c r="AK636" s="2" t="str">
        <f>IF(sum!A629="ON",sum!B629,"*")</f>
        <v>*</v>
      </c>
      <c r="AL636" s="2"/>
      <c r="AM636" s="2" t="str">
        <f>IF(sum!A629="ON",sum!H629,"*")</f>
        <v>*</v>
      </c>
      <c r="AP636" s="2" t="s">
        <v>186</v>
      </c>
      <c r="AQ636" s="2" t="s">
        <v>187</v>
      </c>
      <c r="AR636" s="2">
        <v>2040</v>
      </c>
      <c r="AS636" s="2" t="str">
        <f>IF(sum!A629="QU",sum!B629,"*")</f>
        <v>R_ES-SC-MOB_ELC1_ROOM_CENTRAL</v>
      </c>
      <c r="AT636" s="2"/>
      <c r="AU636" s="2">
        <f>IF(sum!A629="QU",sum!H629,"*")</f>
        <v>0.00237515146230621</v>
      </c>
      <c r="AX636" s="4" t="s">
        <v>186</v>
      </c>
      <c r="AY636" s="4" t="s">
        <v>187</v>
      </c>
      <c r="AZ636" s="4">
        <v>2040</v>
      </c>
      <c r="BA636" s="2" t="str">
        <f>IF(sum!A629="SA",sum!B629,"*")</f>
        <v>*</v>
      </c>
      <c r="BB636" s="2"/>
      <c r="BC636" s="2" t="str">
        <f>IF(sum!A629="SA",sum!H629,"*")</f>
        <v>*</v>
      </c>
    </row>
    <row r="637" spans="2:55">
      <c r="B637" s="2" t="s">
        <v>186</v>
      </c>
      <c r="C637" s="2" t="s">
        <v>187</v>
      </c>
      <c r="D637" s="2">
        <v>2040</v>
      </c>
      <c r="J637" s="2" t="s">
        <v>186</v>
      </c>
      <c r="K637" s="2" t="s">
        <v>187</v>
      </c>
      <c r="L637" s="2">
        <v>2040</v>
      </c>
      <c r="M637" s="2" t="str">
        <f>IF(sum!A630="AT",sum!B630,"*")</f>
        <v>*</v>
      </c>
      <c r="N637" s="2"/>
      <c r="O637" s="2" t="str">
        <f>IF(sum!A630="AT",sum!H630,"*")</f>
        <v>*</v>
      </c>
      <c r="R637" s="2" t="s">
        <v>186</v>
      </c>
      <c r="S637" s="2" t="s">
        <v>187</v>
      </c>
      <c r="T637" s="2">
        <v>2040</v>
      </c>
      <c r="U637" s="2" t="str">
        <f>IF(sum!A630="BC",sum!B630,"*")</f>
        <v>*</v>
      </c>
      <c r="V637" s="2"/>
      <c r="W637" s="2" t="str">
        <f>IF(sum!A630="BC",sum!H630,"*")</f>
        <v>*</v>
      </c>
      <c r="Z637" s="2" t="s">
        <v>186</v>
      </c>
      <c r="AA637" s="2" t="s">
        <v>187</v>
      </c>
      <c r="AB637" s="2">
        <v>2040</v>
      </c>
      <c r="AC637" s="2" t="str">
        <f>IF(sum!A630="MA",sum!B630,"*")</f>
        <v>*</v>
      </c>
      <c r="AD637" s="2"/>
      <c r="AE637" s="2" t="str">
        <f>IF(sum!A630="MA",sum!H630,"*")</f>
        <v>*</v>
      </c>
      <c r="AH637" s="2" t="s">
        <v>186</v>
      </c>
      <c r="AI637" s="2" t="s">
        <v>187</v>
      </c>
      <c r="AJ637" s="2">
        <v>2040</v>
      </c>
      <c r="AK637" s="2" t="str">
        <f>IF(sum!A630="ON",sum!B630,"*")</f>
        <v>*</v>
      </c>
      <c r="AL637" s="2"/>
      <c r="AM637" s="2" t="str">
        <f>IF(sum!A630="ON",sum!H630,"*")</f>
        <v>*</v>
      </c>
      <c r="AP637" s="4" t="s">
        <v>186</v>
      </c>
      <c r="AQ637" s="4" t="s">
        <v>187</v>
      </c>
      <c r="AR637" s="4">
        <v>2040</v>
      </c>
      <c r="AS637" s="2" t="str">
        <f>IF(sum!A630="QU",sum!B630,"*")</f>
        <v>R_ES-SC-SA_ELC1_ROOM_CENTRAL</v>
      </c>
      <c r="AT637" s="2"/>
      <c r="AU637" s="2">
        <f>IF(sum!A630="QU",sum!H630,"*")</f>
        <v>0.0173744057170442</v>
      </c>
      <c r="AX637" s="2" t="s">
        <v>186</v>
      </c>
      <c r="AY637" s="2" t="s">
        <v>187</v>
      </c>
      <c r="AZ637" s="2">
        <v>2040</v>
      </c>
      <c r="BA637" s="2" t="str">
        <f>IF(sum!A630="SA",sum!B630,"*")</f>
        <v>*</v>
      </c>
      <c r="BB637" s="2"/>
      <c r="BC637" s="2" t="str">
        <f>IF(sum!A630="SA",sum!H630,"*")</f>
        <v>*</v>
      </c>
    </row>
    <row r="638" spans="2:55">
      <c r="B638" s="2" t="s">
        <v>186</v>
      </c>
      <c r="C638" s="2" t="s">
        <v>187</v>
      </c>
      <c r="D638" s="2">
        <v>2040</v>
      </c>
      <c r="J638" s="2" t="s">
        <v>186</v>
      </c>
      <c r="K638" s="2" t="s">
        <v>187</v>
      </c>
      <c r="L638" s="2">
        <v>2040</v>
      </c>
      <c r="M638" s="2" t="str">
        <f>IF(sum!A631="AT",sum!B631,"*")</f>
        <v>*</v>
      </c>
      <c r="N638" s="2"/>
      <c r="O638" s="2" t="str">
        <f>IF(sum!A631="AT",sum!H631,"*")</f>
        <v>*</v>
      </c>
      <c r="R638" s="2" t="s">
        <v>186</v>
      </c>
      <c r="S638" s="2" t="s">
        <v>187</v>
      </c>
      <c r="T638" s="2">
        <v>2040</v>
      </c>
      <c r="U638" s="2" t="str">
        <f>IF(sum!A631="BC",sum!B631,"*")</f>
        <v>*</v>
      </c>
      <c r="V638" s="2"/>
      <c r="W638" s="2" t="str">
        <f>IF(sum!A631="BC",sum!H631,"*")</f>
        <v>*</v>
      </c>
      <c r="Z638" s="2" t="s">
        <v>186</v>
      </c>
      <c r="AA638" s="2" t="s">
        <v>187</v>
      </c>
      <c r="AB638" s="2">
        <v>2040</v>
      </c>
      <c r="AC638" s="2" t="str">
        <f>IF(sum!A631="MA",sum!B631,"*")</f>
        <v>*</v>
      </c>
      <c r="AD638" s="2"/>
      <c r="AE638" s="2" t="str">
        <f>IF(sum!A631="MA",sum!H631,"*")</f>
        <v>*</v>
      </c>
      <c r="AH638" s="2" t="s">
        <v>186</v>
      </c>
      <c r="AI638" s="2" t="s">
        <v>187</v>
      </c>
      <c r="AJ638" s="2">
        <v>2040</v>
      </c>
      <c r="AK638" s="2" t="str">
        <f>IF(sum!A631="ON",sum!B631,"*")</f>
        <v>*</v>
      </c>
      <c r="AL638" s="2"/>
      <c r="AM638" s="2" t="str">
        <f>IF(sum!A631="ON",sum!H631,"*")</f>
        <v>*</v>
      </c>
      <c r="AP638" s="2" t="s">
        <v>186</v>
      </c>
      <c r="AQ638" s="2" t="s">
        <v>187</v>
      </c>
      <c r="AR638" s="2">
        <v>2040</v>
      </c>
      <c r="AS638" s="2" t="str">
        <f>IF(sum!A631="QU",sum!B631,"*")</f>
        <v>R_ES-SC-SD_ELC1_ROOM_CENTRAL</v>
      </c>
      <c r="AT638" s="2"/>
      <c r="AU638" s="2">
        <f>IF(sum!A631="QU",sum!H631,"*")</f>
        <v>0.0905744843603767</v>
      </c>
      <c r="AX638" s="2" t="s">
        <v>186</v>
      </c>
      <c r="AY638" s="2" t="s">
        <v>187</v>
      </c>
      <c r="AZ638" s="2">
        <v>2040</v>
      </c>
      <c r="BA638" s="2" t="str">
        <f>IF(sum!A631="SA",sum!B631,"*")</f>
        <v>*</v>
      </c>
      <c r="BB638" s="2"/>
      <c r="BC638" s="2" t="str">
        <f>IF(sum!A631="SA",sum!H631,"*")</f>
        <v>*</v>
      </c>
    </row>
    <row r="639" spans="2:55">
      <c r="B639" s="4" t="s">
        <v>186</v>
      </c>
      <c r="C639" s="4" t="s">
        <v>187</v>
      </c>
      <c r="D639" s="4">
        <v>2040</v>
      </c>
      <c r="J639" s="4" t="s">
        <v>186</v>
      </c>
      <c r="K639" s="4" t="s">
        <v>187</v>
      </c>
      <c r="L639" s="4">
        <v>2040</v>
      </c>
      <c r="M639" s="2" t="str">
        <f>IF(sum!A632="AT",sum!B632,"*")</f>
        <v>*</v>
      </c>
      <c r="N639" s="2"/>
      <c r="O639" s="2" t="str">
        <f>IF(sum!A632="AT",sum!H632,"*")</f>
        <v>*</v>
      </c>
      <c r="R639" s="4" t="s">
        <v>186</v>
      </c>
      <c r="S639" s="4" t="s">
        <v>187</v>
      </c>
      <c r="T639" s="4">
        <v>2040</v>
      </c>
      <c r="U639" s="2" t="str">
        <f>IF(sum!A632="BC",sum!B632,"*")</f>
        <v>*</v>
      </c>
      <c r="V639" s="2"/>
      <c r="W639" s="2" t="str">
        <f>IF(sum!A632="BC",sum!H632,"*")</f>
        <v>*</v>
      </c>
      <c r="Z639" s="4" t="s">
        <v>186</v>
      </c>
      <c r="AA639" s="4" t="s">
        <v>187</v>
      </c>
      <c r="AB639" s="4">
        <v>2040</v>
      </c>
      <c r="AC639" s="2" t="str">
        <f>IF(sum!A632="MA",sum!B632,"*")</f>
        <v>*</v>
      </c>
      <c r="AD639" s="2"/>
      <c r="AE639" s="2" t="str">
        <f>IF(sum!A632="MA",sum!H632,"*")</f>
        <v>*</v>
      </c>
      <c r="AH639" s="4" t="s">
        <v>186</v>
      </c>
      <c r="AI639" s="4" t="s">
        <v>187</v>
      </c>
      <c r="AJ639" s="4">
        <v>2040</v>
      </c>
      <c r="AK639" s="2" t="str">
        <f>IF(sum!A632="ON",sum!B632,"*")</f>
        <v>*</v>
      </c>
      <c r="AL639" s="2"/>
      <c r="AM639" s="2" t="str">
        <f>IF(sum!A632="ON",sum!H632,"*")</f>
        <v>*</v>
      </c>
      <c r="AP639" s="4" t="s">
        <v>186</v>
      </c>
      <c r="AQ639" s="4" t="s">
        <v>187</v>
      </c>
      <c r="AR639" s="4">
        <v>2040</v>
      </c>
      <c r="AS639" s="2" t="str">
        <f>IF(sum!A632="QU",sum!B632,"*")</f>
        <v>R_ES-SH-AP_ELC1</v>
      </c>
      <c r="AT639" s="2"/>
      <c r="AU639" s="2">
        <f>IF(sum!A632="QU",sum!H632,"*")</f>
        <v>0</v>
      </c>
      <c r="AX639" s="4" t="s">
        <v>186</v>
      </c>
      <c r="AY639" s="4" t="s">
        <v>187</v>
      </c>
      <c r="AZ639" s="4">
        <v>2040</v>
      </c>
      <c r="BA639" s="2" t="str">
        <f>IF(sum!A632="SA",sum!B632,"*")</f>
        <v>*</v>
      </c>
      <c r="BB639" s="2"/>
      <c r="BC639" s="2" t="str">
        <f>IF(sum!A632="SA",sum!H632,"*")</f>
        <v>*</v>
      </c>
    </row>
    <row r="640" spans="2:55">
      <c r="B640" s="2" t="s">
        <v>186</v>
      </c>
      <c r="C640" s="2" t="s">
        <v>187</v>
      </c>
      <c r="D640" s="2">
        <v>2040</v>
      </c>
      <c r="J640" s="2" t="s">
        <v>186</v>
      </c>
      <c r="K640" s="2" t="s">
        <v>187</v>
      </c>
      <c r="L640" s="2">
        <v>2040</v>
      </c>
      <c r="M640" s="2" t="str">
        <f>IF(sum!A633="AT",sum!B633,"*")</f>
        <v>*</v>
      </c>
      <c r="N640" s="2"/>
      <c r="O640" s="2" t="str">
        <f>IF(sum!A633="AT",sum!H633,"*")</f>
        <v>*</v>
      </c>
      <c r="R640" s="2" t="s">
        <v>186</v>
      </c>
      <c r="S640" s="2" t="s">
        <v>187</v>
      </c>
      <c r="T640" s="2">
        <v>2040</v>
      </c>
      <c r="U640" s="2" t="str">
        <f>IF(sum!A633="BC",sum!B633,"*")</f>
        <v>*</v>
      </c>
      <c r="V640" s="2"/>
      <c r="W640" s="2" t="str">
        <f>IF(sum!A633="BC",sum!H633,"*")</f>
        <v>*</v>
      </c>
      <c r="Z640" s="2" t="s">
        <v>186</v>
      </c>
      <c r="AA640" s="2" t="s">
        <v>187</v>
      </c>
      <c r="AB640" s="2">
        <v>2040</v>
      </c>
      <c r="AC640" s="2" t="str">
        <f>IF(sum!A633="MA",sum!B633,"*")</f>
        <v>*</v>
      </c>
      <c r="AD640" s="2"/>
      <c r="AE640" s="2" t="str">
        <f>IF(sum!A633="MA",sum!H633,"*")</f>
        <v>*</v>
      </c>
      <c r="AH640" s="2" t="s">
        <v>186</v>
      </c>
      <c r="AI640" s="2" t="s">
        <v>187</v>
      </c>
      <c r="AJ640" s="2">
        <v>2040</v>
      </c>
      <c r="AK640" s="2" t="str">
        <f>IF(sum!A633="ON",sum!B633,"*")</f>
        <v>*</v>
      </c>
      <c r="AL640" s="2"/>
      <c r="AM640" s="2" t="str">
        <f>IF(sum!A633="ON",sum!H633,"*")</f>
        <v>*</v>
      </c>
      <c r="AP640" s="2" t="s">
        <v>186</v>
      </c>
      <c r="AQ640" s="2" t="s">
        <v>187</v>
      </c>
      <c r="AR640" s="2">
        <v>2040</v>
      </c>
      <c r="AS640" s="2" t="str">
        <f>IF(sum!A633="QU",sum!B633,"*")</f>
        <v>R_ES-SH-AP_GAS_HE1</v>
      </c>
      <c r="AT640" s="2"/>
      <c r="AU640" s="2">
        <f>IF(sum!A633="QU",sum!H633,"*")</f>
        <v>0</v>
      </c>
      <c r="AX640" s="2" t="s">
        <v>186</v>
      </c>
      <c r="AY640" s="2" t="s">
        <v>187</v>
      </c>
      <c r="AZ640" s="2">
        <v>2040</v>
      </c>
      <c r="BA640" s="2" t="str">
        <f>IF(sum!A633="SA",sum!B633,"*")</f>
        <v>*</v>
      </c>
      <c r="BB640" s="2"/>
      <c r="BC640" s="2" t="str">
        <f>IF(sum!A633="SA",sum!H633,"*")</f>
        <v>*</v>
      </c>
    </row>
    <row r="641" spans="2:55">
      <c r="B641" s="2" t="s">
        <v>186</v>
      </c>
      <c r="C641" s="2" t="s">
        <v>187</v>
      </c>
      <c r="D641" s="2">
        <v>2040</v>
      </c>
      <c r="J641" s="2" t="s">
        <v>186</v>
      </c>
      <c r="K641" s="2" t="s">
        <v>187</v>
      </c>
      <c r="L641" s="2">
        <v>2040</v>
      </c>
      <c r="M641" s="2" t="str">
        <f>IF(sum!A634="AT",sum!B634,"*")</f>
        <v>*</v>
      </c>
      <c r="N641" s="2"/>
      <c r="O641" s="2" t="str">
        <f>IF(sum!A634="AT",sum!H634,"*")</f>
        <v>*</v>
      </c>
      <c r="R641" s="2" t="s">
        <v>186</v>
      </c>
      <c r="S641" s="2" t="s">
        <v>187</v>
      </c>
      <c r="T641" s="2">
        <v>2040</v>
      </c>
      <c r="U641" s="2" t="str">
        <f>IF(sum!A634="BC",sum!B634,"*")</f>
        <v>*</v>
      </c>
      <c r="V641" s="2"/>
      <c r="W641" s="2" t="str">
        <f>IF(sum!A634="BC",sum!H634,"*")</f>
        <v>*</v>
      </c>
      <c r="Z641" s="2" t="s">
        <v>186</v>
      </c>
      <c r="AA641" s="2" t="s">
        <v>187</v>
      </c>
      <c r="AB641" s="2">
        <v>2040</v>
      </c>
      <c r="AC641" s="2" t="str">
        <f>IF(sum!A634="MA",sum!B634,"*")</f>
        <v>*</v>
      </c>
      <c r="AD641" s="2"/>
      <c r="AE641" s="2" t="str">
        <f>IF(sum!A634="MA",sum!H634,"*")</f>
        <v>*</v>
      </c>
      <c r="AH641" s="2" t="s">
        <v>186</v>
      </c>
      <c r="AI641" s="2" t="s">
        <v>187</v>
      </c>
      <c r="AJ641" s="2">
        <v>2040</v>
      </c>
      <c r="AK641" s="2" t="str">
        <f>IF(sum!A634="ON",sum!B634,"*")</f>
        <v>*</v>
      </c>
      <c r="AL641" s="2"/>
      <c r="AM641" s="2" t="str">
        <f>IF(sum!A634="ON",sum!H634,"*")</f>
        <v>*</v>
      </c>
      <c r="AP641" s="4" t="s">
        <v>186</v>
      </c>
      <c r="AQ641" s="4" t="s">
        <v>187</v>
      </c>
      <c r="AR641" s="4">
        <v>2040</v>
      </c>
      <c r="AS641" s="2" t="str">
        <f>IF(sum!A634="QU",sum!B634,"*")</f>
        <v>R_ES-SH-AP_HET1</v>
      </c>
      <c r="AT641" s="2"/>
      <c r="AU641" s="2">
        <f>IF(sum!A634="QU",sum!H634,"*")</f>
        <v>0</v>
      </c>
      <c r="AX641" s="2" t="s">
        <v>186</v>
      </c>
      <c r="AY641" s="2" t="s">
        <v>187</v>
      </c>
      <c r="AZ641" s="2">
        <v>2040</v>
      </c>
      <c r="BA641" s="2" t="str">
        <f>IF(sum!A634="SA",sum!B634,"*")</f>
        <v>*</v>
      </c>
      <c r="BB641" s="2"/>
      <c r="BC641" s="2" t="str">
        <f>IF(sum!A634="SA",sum!H634,"*")</f>
        <v>*</v>
      </c>
    </row>
    <row r="642" spans="2:55">
      <c r="B642" s="4" t="s">
        <v>186</v>
      </c>
      <c r="C642" s="4" t="s">
        <v>187</v>
      </c>
      <c r="D642" s="4">
        <v>2040</v>
      </c>
      <c r="J642" s="4" t="s">
        <v>186</v>
      </c>
      <c r="K642" s="4" t="s">
        <v>187</v>
      </c>
      <c r="L642" s="4">
        <v>2040</v>
      </c>
      <c r="M642" s="2" t="str">
        <f>IF(sum!A635="AT",sum!B635,"*")</f>
        <v>*</v>
      </c>
      <c r="N642" s="2"/>
      <c r="O642" s="2" t="str">
        <f>IF(sum!A635="AT",sum!H635,"*")</f>
        <v>*</v>
      </c>
      <c r="R642" s="4" t="s">
        <v>186</v>
      </c>
      <c r="S642" s="4" t="s">
        <v>187</v>
      </c>
      <c r="T642" s="4">
        <v>2040</v>
      </c>
      <c r="U642" s="2" t="str">
        <f>IF(sum!A635="BC",sum!B635,"*")</f>
        <v>*</v>
      </c>
      <c r="V642" s="2"/>
      <c r="W642" s="2" t="str">
        <f>IF(sum!A635="BC",sum!H635,"*")</f>
        <v>*</v>
      </c>
      <c r="Z642" s="4" t="s">
        <v>186</v>
      </c>
      <c r="AA642" s="4" t="s">
        <v>187</v>
      </c>
      <c r="AB642" s="4">
        <v>2040</v>
      </c>
      <c r="AC642" s="2" t="str">
        <f>IF(sum!A635="MA",sum!B635,"*")</f>
        <v>*</v>
      </c>
      <c r="AD642" s="2"/>
      <c r="AE642" s="2" t="str">
        <f>IF(sum!A635="MA",sum!H635,"*")</f>
        <v>*</v>
      </c>
      <c r="AH642" s="4" t="s">
        <v>186</v>
      </c>
      <c r="AI642" s="4" t="s">
        <v>187</v>
      </c>
      <c r="AJ642" s="4">
        <v>2040</v>
      </c>
      <c r="AK642" s="2" t="str">
        <f>IF(sum!A635="ON",sum!B635,"*")</f>
        <v>*</v>
      </c>
      <c r="AL642" s="2"/>
      <c r="AM642" s="2" t="str">
        <f>IF(sum!A635="ON",sum!H635,"*")</f>
        <v>*</v>
      </c>
      <c r="AP642" s="2" t="s">
        <v>186</v>
      </c>
      <c r="AQ642" s="2" t="s">
        <v>187</v>
      </c>
      <c r="AR642" s="2">
        <v>2040</v>
      </c>
      <c r="AS642" s="2" t="str">
        <f>IF(sum!A635="QU",sum!B635,"*")</f>
        <v>R_ES-SH-MOB_ELC1</v>
      </c>
      <c r="AT642" s="2"/>
      <c r="AU642" s="2">
        <f>IF(sum!A635="QU",sum!H635,"*")</f>
        <v>0</v>
      </c>
      <c r="AX642" s="4" t="s">
        <v>186</v>
      </c>
      <c r="AY642" s="4" t="s">
        <v>187</v>
      </c>
      <c r="AZ642" s="4">
        <v>2040</v>
      </c>
      <c r="BA642" s="2" t="str">
        <f>IF(sum!A635="SA",sum!B635,"*")</f>
        <v>*</v>
      </c>
      <c r="BB642" s="2"/>
      <c r="BC642" s="2" t="str">
        <f>IF(sum!A635="SA",sum!H635,"*")</f>
        <v>*</v>
      </c>
    </row>
    <row r="643" spans="2:55">
      <c r="B643" s="2" t="s">
        <v>186</v>
      </c>
      <c r="C643" s="2" t="s">
        <v>187</v>
      </c>
      <c r="D643" s="2">
        <v>2040</v>
      </c>
      <c r="J643" s="2" t="s">
        <v>186</v>
      </c>
      <c r="K643" s="2" t="s">
        <v>187</v>
      </c>
      <c r="L643" s="2">
        <v>2040</v>
      </c>
      <c r="M643" s="2" t="str">
        <f>IF(sum!A636="AT",sum!B636,"*")</f>
        <v>*</v>
      </c>
      <c r="N643" s="2"/>
      <c r="O643" s="2" t="str">
        <f>IF(sum!A636="AT",sum!H636,"*")</f>
        <v>*</v>
      </c>
      <c r="R643" s="2" t="s">
        <v>186</v>
      </c>
      <c r="S643" s="2" t="s">
        <v>187</v>
      </c>
      <c r="T643" s="2">
        <v>2040</v>
      </c>
      <c r="U643" s="2" t="str">
        <f>IF(sum!A636="BC",sum!B636,"*")</f>
        <v>*</v>
      </c>
      <c r="V643" s="2"/>
      <c r="W643" s="2" t="str">
        <f>IF(sum!A636="BC",sum!H636,"*")</f>
        <v>*</v>
      </c>
      <c r="Z643" s="2" t="s">
        <v>186</v>
      </c>
      <c r="AA643" s="2" t="s">
        <v>187</v>
      </c>
      <c r="AB643" s="2">
        <v>2040</v>
      </c>
      <c r="AC643" s="2" t="str">
        <f>IF(sum!A636="MA",sum!B636,"*")</f>
        <v>*</v>
      </c>
      <c r="AD643" s="2"/>
      <c r="AE643" s="2" t="str">
        <f>IF(sum!A636="MA",sum!H636,"*")</f>
        <v>*</v>
      </c>
      <c r="AH643" s="2" t="s">
        <v>186</v>
      </c>
      <c r="AI643" s="2" t="s">
        <v>187</v>
      </c>
      <c r="AJ643" s="2">
        <v>2040</v>
      </c>
      <c r="AK643" s="2" t="str">
        <f>IF(sum!A636="ON",sum!B636,"*")</f>
        <v>*</v>
      </c>
      <c r="AL643" s="2"/>
      <c r="AM643" s="2" t="str">
        <f>IF(sum!A636="ON",sum!H636,"*")</f>
        <v>*</v>
      </c>
      <c r="AP643" s="4" t="s">
        <v>186</v>
      </c>
      <c r="AQ643" s="4" t="s">
        <v>187</v>
      </c>
      <c r="AR643" s="4">
        <v>2040</v>
      </c>
      <c r="AS643" s="2" t="str">
        <f>IF(sum!A636="QU",sum!B636,"*")</f>
        <v>R_ES-SH-MOB_GAS_HE1</v>
      </c>
      <c r="AT643" s="2"/>
      <c r="AU643" s="2">
        <f>IF(sum!A636="QU",sum!H636,"*")</f>
        <v>0.0161690027482481</v>
      </c>
      <c r="AX643" s="2" t="s">
        <v>186</v>
      </c>
      <c r="AY643" s="2" t="s">
        <v>187</v>
      </c>
      <c r="AZ643" s="2">
        <v>2040</v>
      </c>
      <c r="BA643" s="2" t="str">
        <f>IF(sum!A636="SA",sum!B636,"*")</f>
        <v>*</v>
      </c>
      <c r="BB643" s="2"/>
      <c r="BC643" s="2" t="str">
        <f>IF(sum!A636="SA",sum!H636,"*")</f>
        <v>*</v>
      </c>
    </row>
    <row r="644" spans="2:55">
      <c r="B644" s="2" t="s">
        <v>186</v>
      </c>
      <c r="C644" s="2" t="s">
        <v>187</v>
      </c>
      <c r="D644" s="2">
        <v>2040</v>
      </c>
      <c r="J644" s="2" t="s">
        <v>186</v>
      </c>
      <c r="K644" s="2" t="s">
        <v>187</v>
      </c>
      <c r="L644" s="2">
        <v>2040</v>
      </c>
      <c r="M644" s="2" t="str">
        <f>IF(sum!A637="AT",sum!B637,"*")</f>
        <v>*</v>
      </c>
      <c r="N644" s="2"/>
      <c r="O644" s="2" t="str">
        <f>IF(sum!A637="AT",sum!H637,"*")</f>
        <v>*</v>
      </c>
      <c r="R644" s="2" t="s">
        <v>186</v>
      </c>
      <c r="S644" s="2" t="s">
        <v>187</v>
      </c>
      <c r="T644" s="2">
        <v>2040</v>
      </c>
      <c r="U644" s="2" t="str">
        <f>IF(sum!A637="BC",sum!B637,"*")</f>
        <v>*</v>
      </c>
      <c r="V644" s="2"/>
      <c r="W644" s="2" t="str">
        <f>IF(sum!A637="BC",sum!H637,"*")</f>
        <v>*</v>
      </c>
      <c r="Z644" s="2" t="s">
        <v>186</v>
      </c>
      <c r="AA644" s="2" t="s">
        <v>187</v>
      </c>
      <c r="AB644" s="2">
        <v>2040</v>
      </c>
      <c r="AC644" s="2" t="str">
        <f>IF(sum!A637="MA",sum!B637,"*")</f>
        <v>*</v>
      </c>
      <c r="AD644" s="2"/>
      <c r="AE644" s="2" t="str">
        <f>IF(sum!A637="MA",sum!H637,"*")</f>
        <v>*</v>
      </c>
      <c r="AH644" s="2" t="s">
        <v>186</v>
      </c>
      <c r="AI644" s="2" t="s">
        <v>187</v>
      </c>
      <c r="AJ644" s="2">
        <v>2040</v>
      </c>
      <c r="AK644" s="2" t="str">
        <f>IF(sum!A637="ON",sum!B637,"*")</f>
        <v>*</v>
      </c>
      <c r="AL644" s="2"/>
      <c r="AM644" s="2" t="str">
        <f>IF(sum!A637="ON",sum!H637,"*")</f>
        <v>*</v>
      </c>
      <c r="AP644" s="2" t="s">
        <v>186</v>
      </c>
      <c r="AQ644" s="2" t="s">
        <v>187</v>
      </c>
      <c r="AR644" s="2">
        <v>2040</v>
      </c>
      <c r="AS644" s="2" t="str">
        <f>IF(sum!A637="QU",sum!B637,"*")</f>
        <v>R_ES-SH-SA_ELC1</v>
      </c>
      <c r="AT644" s="2"/>
      <c r="AU644" s="2">
        <f>IF(sum!A637="QU",sum!H637,"*")</f>
        <v>0.0276978345611122</v>
      </c>
      <c r="AX644" s="2" t="s">
        <v>186</v>
      </c>
      <c r="AY644" s="2" t="s">
        <v>187</v>
      </c>
      <c r="AZ644" s="2">
        <v>2040</v>
      </c>
      <c r="BA644" s="2" t="str">
        <f>IF(sum!A637="SA",sum!B637,"*")</f>
        <v>*</v>
      </c>
      <c r="BB644" s="2"/>
      <c r="BC644" s="2" t="str">
        <f>IF(sum!A637="SA",sum!H637,"*")</f>
        <v>*</v>
      </c>
    </row>
    <row r="645" spans="2:55">
      <c r="B645" s="4" t="s">
        <v>186</v>
      </c>
      <c r="C645" s="4" t="s">
        <v>187</v>
      </c>
      <c r="D645" s="4">
        <v>2040</v>
      </c>
      <c r="J645" s="4" t="s">
        <v>186</v>
      </c>
      <c r="K645" s="4" t="s">
        <v>187</v>
      </c>
      <c r="L645" s="4">
        <v>2040</v>
      </c>
      <c r="M645" s="2" t="str">
        <f>IF(sum!A638="AT",sum!B638,"*")</f>
        <v>*</v>
      </c>
      <c r="N645" s="2"/>
      <c r="O645" s="2" t="str">
        <f>IF(sum!A638="AT",sum!H638,"*")</f>
        <v>*</v>
      </c>
      <c r="R645" s="4" t="s">
        <v>186</v>
      </c>
      <c r="S645" s="4" t="s">
        <v>187</v>
      </c>
      <c r="T645" s="4">
        <v>2040</v>
      </c>
      <c r="U645" s="2" t="str">
        <f>IF(sum!A638="BC",sum!B638,"*")</f>
        <v>*</v>
      </c>
      <c r="V645" s="2"/>
      <c r="W645" s="2" t="str">
        <f>IF(sum!A638="BC",sum!H638,"*")</f>
        <v>*</v>
      </c>
      <c r="Z645" s="4" t="s">
        <v>186</v>
      </c>
      <c r="AA645" s="4" t="s">
        <v>187</v>
      </c>
      <c r="AB645" s="4">
        <v>2040</v>
      </c>
      <c r="AC645" s="2" t="str">
        <f>IF(sum!A638="MA",sum!B638,"*")</f>
        <v>*</v>
      </c>
      <c r="AD645" s="2"/>
      <c r="AE645" s="2" t="str">
        <f>IF(sum!A638="MA",sum!H638,"*")</f>
        <v>*</v>
      </c>
      <c r="AH645" s="4" t="s">
        <v>186</v>
      </c>
      <c r="AI645" s="4" t="s">
        <v>187</v>
      </c>
      <c r="AJ645" s="4">
        <v>2040</v>
      </c>
      <c r="AK645" s="2" t="str">
        <f>IF(sum!A638="ON",sum!B638,"*")</f>
        <v>*</v>
      </c>
      <c r="AL645" s="2"/>
      <c r="AM645" s="2" t="str">
        <f>IF(sum!A638="ON",sum!H638,"*")</f>
        <v>*</v>
      </c>
      <c r="AP645" s="4" t="s">
        <v>186</v>
      </c>
      <c r="AQ645" s="4" t="s">
        <v>187</v>
      </c>
      <c r="AR645" s="4">
        <v>2040</v>
      </c>
      <c r="AS645" s="2" t="str">
        <f>IF(sum!A638="QU",sum!B638,"*")</f>
        <v>R_ES-SH-SA_HET1</v>
      </c>
      <c r="AT645" s="2"/>
      <c r="AU645" s="2">
        <f>IF(sum!A638="QU",sum!H638,"*")</f>
        <v>0</v>
      </c>
      <c r="AX645" s="4" t="s">
        <v>186</v>
      </c>
      <c r="AY645" s="4" t="s">
        <v>187</v>
      </c>
      <c r="AZ645" s="4">
        <v>2040</v>
      </c>
      <c r="BA645" s="2" t="str">
        <f>IF(sum!A638="SA",sum!B638,"*")</f>
        <v>*</v>
      </c>
      <c r="BB645" s="2"/>
      <c r="BC645" s="2" t="str">
        <f>IF(sum!A638="SA",sum!H638,"*")</f>
        <v>*</v>
      </c>
    </row>
    <row r="646" spans="2:55">
      <c r="B646" s="2" t="s">
        <v>186</v>
      </c>
      <c r="C646" s="2" t="s">
        <v>187</v>
      </c>
      <c r="D646" s="2">
        <v>2040</v>
      </c>
      <c r="J646" s="2" t="s">
        <v>186</v>
      </c>
      <c r="K646" s="2" t="s">
        <v>187</v>
      </c>
      <c r="L646" s="2">
        <v>2040</v>
      </c>
      <c r="M646" s="2" t="str">
        <f>IF(sum!A639="AT",sum!B639,"*")</f>
        <v>*</v>
      </c>
      <c r="N646" s="2"/>
      <c r="O646" s="2" t="str">
        <f>IF(sum!A639="AT",sum!H639,"*")</f>
        <v>*</v>
      </c>
      <c r="R646" s="2" t="s">
        <v>186</v>
      </c>
      <c r="S646" s="2" t="s">
        <v>187</v>
      </c>
      <c r="T646" s="2">
        <v>2040</v>
      </c>
      <c r="U646" s="2" t="str">
        <f>IF(sum!A639="BC",sum!B639,"*")</f>
        <v>*</v>
      </c>
      <c r="V646" s="2"/>
      <c r="W646" s="2" t="str">
        <f>IF(sum!A639="BC",sum!H639,"*")</f>
        <v>*</v>
      </c>
      <c r="Z646" s="2" t="s">
        <v>186</v>
      </c>
      <c r="AA646" s="2" t="s">
        <v>187</v>
      </c>
      <c r="AB646" s="2">
        <v>2040</v>
      </c>
      <c r="AC646" s="2" t="str">
        <f>IF(sum!A639="MA",sum!B639,"*")</f>
        <v>*</v>
      </c>
      <c r="AD646" s="2"/>
      <c r="AE646" s="2" t="str">
        <f>IF(sum!A639="MA",sum!H639,"*")</f>
        <v>*</v>
      </c>
      <c r="AH646" s="2" t="s">
        <v>186</v>
      </c>
      <c r="AI646" s="2" t="s">
        <v>187</v>
      </c>
      <c r="AJ646" s="2">
        <v>2040</v>
      </c>
      <c r="AK646" s="2" t="str">
        <f>IF(sum!A639="ON",sum!B639,"*")</f>
        <v>*</v>
      </c>
      <c r="AL646" s="2"/>
      <c r="AM646" s="2" t="str">
        <f>IF(sum!A639="ON",sum!H639,"*")</f>
        <v>*</v>
      </c>
      <c r="AP646" s="2" t="s">
        <v>186</v>
      </c>
      <c r="AQ646" s="2" t="s">
        <v>187</v>
      </c>
      <c r="AR646" s="2">
        <v>2040</v>
      </c>
      <c r="AS646" s="2" t="str">
        <f>IF(sum!A639="QU",sum!B639,"*")</f>
        <v>R_ES-SH-SD_COAPRO1</v>
      </c>
      <c r="AT646" s="2"/>
      <c r="AU646" s="2">
        <f>IF(sum!A639="QU",sum!H639,"*")</f>
        <v>0.0254065509946561</v>
      </c>
      <c r="AX646" s="2" t="s">
        <v>186</v>
      </c>
      <c r="AY646" s="2" t="s">
        <v>187</v>
      </c>
      <c r="AZ646" s="2">
        <v>2040</v>
      </c>
      <c r="BA646" s="2" t="str">
        <f>IF(sum!A639="SA",sum!B639,"*")</f>
        <v>*</v>
      </c>
      <c r="BB646" s="2"/>
      <c r="BC646" s="2" t="str">
        <f>IF(sum!A639="SA",sum!H639,"*")</f>
        <v>*</v>
      </c>
    </row>
    <row r="647" spans="2:55">
      <c r="B647" s="2" t="s">
        <v>186</v>
      </c>
      <c r="C647" s="2" t="s">
        <v>187</v>
      </c>
      <c r="D647" s="2">
        <v>2040</v>
      </c>
      <c r="J647" s="2" t="s">
        <v>186</v>
      </c>
      <c r="K647" s="2" t="s">
        <v>187</v>
      </c>
      <c r="L647" s="2">
        <v>2040</v>
      </c>
      <c r="M647" s="2" t="str">
        <f>IF(sum!A640="AT",sum!B640,"*")</f>
        <v>*</v>
      </c>
      <c r="N647" s="2"/>
      <c r="O647" s="2" t="str">
        <f>IF(sum!A640="AT",sum!H640,"*")</f>
        <v>*</v>
      </c>
      <c r="R647" s="2" t="s">
        <v>186</v>
      </c>
      <c r="S647" s="2" t="s">
        <v>187</v>
      </c>
      <c r="T647" s="2">
        <v>2040</v>
      </c>
      <c r="U647" s="2" t="str">
        <f>IF(sum!A640="BC",sum!B640,"*")</f>
        <v>*</v>
      </c>
      <c r="V647" s="2"/>
      <c r="W647" s="2" t="str">
        <f>IF(sum!A640="BC",sum!H640,"*")</f>
        <v>*</v>
      </c>
      <c r="Z647" s="2" t="s">
        <v>186</v>
      </c>
      <c r="AA647" s="2" t="s">
        <v>187</v>
      </c>
      <c r="AB647" s="2">
        <v>2040</v>
      </c>
      <c r="AC647" s="2" t="str">
        <f>IF(sum!A640="MA",sum!B640,"*")</f>
        <v>*</v>
      </c>
      <c r="AD647" s="2"/>
      <c r="AE647" s="2" t="str">
        <f>IF(sum!A640="MA",sum!H640,"*")</f>
        <v>*</v>
      </c>
      <c r="AH647" s="2" t="s">
        <v>186</v>
      </c>
      <c r="AI647" s="2" t="s">
        <v>187</v>
      </c>
      <c r="AJ647" s="2">
        <v>2040</v>
      </c>
      <c r="AK647" s="2" t="str">
        <f>IF(sum!A640="ON",sum!B640,"*")</f>
        <v>*</v>
      </c>
      <c r="AL647" s="2"/>
      <c r="AM647" s="2" t="str">
        <f>IF(sum!A640="ON",sum!H640,"*")</f>
        <v>*</v>
      </c>
      <c r="AP647" s="4" t="s">
        <v>186</v>
      </c>
      <c r="AQ647" s="4" t="s">
        <v>187</v>
      </c>
      <c r="AR647" s="4">
        <v>2040</v>
      </c>
      <c r="AS647" s="2" t="str">
        <f>IF(sum!A640="QU",sum!B640,"*")</f>
        <v>R_ES-SH-SD_ELC1</v>
      </c>
      <c r="AT647" s="2"/>
      <c r="AU647" s="2">
        <f>IF(sum!A640="QU",sum!H640,"*")</f>
        <v>0.217091970909923</v>
      </c>
      <c r="AX647" s="2" t="s">
        <v>186</v>
      </c>
      <c r="AY647" s="2" t="s">
        <v>187</v>
      </c>
      <c r="AZ647" s="2">
        <v>2040</v>
      </c>
      <c r="BA647" s="2" t="str">
        <f>IF(sum!A640="SA",sum!B640,"*")</f>
        <v>*</v>
      </c>
      <c r="BB647" s="2"/>
      <c r="BC647" s="2" t="str">
        <f>IF(sum!A640="SA",sum!H640,"*")</f>
        <v>*</v>
      </c>
    </row>
    <row r="648" spans="2:55">
      <c r="B648" s="4" t="s">
        <v>186</v>
      </c>
      <c r="C648" s="4" t="s">
        <v>187</v>
      </c>
      <c r="D648" s="4">
        <v>2040</v>
      </c>
      <c r="J648" s="4" t="s">
        <v>186</v>
      </c>
      <c r="K648" s="4" t="s">
        <v>187</v>
      </c>
      <c r="L648" s="4">
        <v>2040</v>
      </c>
      <c r="M648" s="2" t="str">
        <f>IF(sum!A641="AT",sum!B641,"*")</f>
        <v>*</v>
      </c>
      <c r="N648" s="2"/>
      <c r="O648" s="2" t="str">
        <f>IF(sum!A641="AT",sum!H641,"*")</f>
        <v>*</v>
      </c>
      <c r="R648" s="4" t="s">
        <v>186</v>
      </c>
      <c r="S648" s="4" t="s">
        <v>187</v>
      </c>
      <c r="T648" s="4">
        <v>2040</v>
      </c>
      <c r="U648" s="2" t="str">
        <f>IF(sum!A641="BC",sum!B641,"*")</f>
        <v>*</v>
      </c>
      <c r="V648" s="2"/>
      <c r="W648" s="2" t="str">
        <f>IF(sum!A641="BC",sum!H641,"*")</f>
        <v>*</v>
      </c>
      <c r="Z648" s="4" t="s">
        <v>186</v>
      </c>
      <c r="AA648" s="4" t="s">
        <v>187</v>
      </c>
      <c r="AB648" s="4">
        <v>2040</v>
      </c>
      <c r="AC648" s="2" t="str">
        <f>IF(sum!A641="MA",sum!B641,"*")</f>
        <v>*</v>
      </c>
      <c r="AD648" s="2"/>
      <c r="AE648" s="2" t="str">
        <f>IF(sum!A641="MA",sum!H641,"*")</f>
        <v>*</v>
      </c>
      <c r="AH648" s="4" t="s">
        <v>186</v>
      </c>
      <c r="AI648" s="4" t="s">
        <v>187</v>
      </c>
      <c r="AJ648" s="4">
        <v>2040</v>
      </c>
      <c r="AK648" s="2" t="str">
        <f>IF(sum!A641="ON",sum!B641,"*")</f>
        <v>*</v>
      </c>
      <c r="AL648" s="2"/>
      <c r="AM648" s="2" t="str">
        <f>IF(sum!A641="ON",sum!H641,"*")</f>
        <v>*</v>
      </c>
      <c r="AP648" s="2" t="s">
        <v>186</v>
      </c>
      <c r="AQ648" s="2" t="s">
        <v>187</v>
      </c>
      <c r="AR648" s="2">
        <v>2040</v>
      </c>
      <c r="AS648" s="2" t="str">
        <f>IF(sum!A641="QU",sum!B641,"*")</f>
        <v>R_ES-SH-SD_GAS_HE1</v>
      </c>
      <c r="AT648" s="2"/>
      <c r="AU648" s="2">
        <f>IF(sum!A641="QU",sum!H641,"*")</f>
        <v>0.00883261027831466</v>
      </c>
      <c r="AX648" s="4" t="s">
        <v>186</v>
      </c>
      <c r="AY648" s="4" t="s">
        <v>187</v>
      </c>
      <c r="AZ648" s="4">
        <v>2040</v>
      </c>
      <c r="BA648" s="2" t="str">
        <f>IF(sum!A641="SA",sum!B641,"*")</f>
        <v>*</v>
      </c>
      <c r="BB648" s="2"/>
      <c r="BC648" s="2" t="str">
        <f>IF(sum!A641="SA",sum!H641,"*")</f>
        <v>*</v>
      </c>
    </row>
    <row r="649" spans="2:55">
      <c r="B649" s="2" t="s">
        <v>186</v>
      </c>
      <c r="C649" s="2" t="s">
        <v>187</v>
      </c>
      <c r="D649" s="2">
        <v>2040</v>
      </c>
      <c r="J649" s="2" t="s">
        <v>186</v>
      </c>
      <c r="K649" s="2" t="s">
        <v>187</v>
      </c>
      <c r="L649" s="2">
        <v>2040</v>
      </c>
      <c r="M649" s="2" t="str">
        <f>IF(sum!A642="AT",sum!B642,"*")</f>
        <v>*</v>
      </c>
      <c r="N649" s="2"/>
      <c r="O649" s="2" t="str">
        <f>IF(sum!A642="AT",sum!H642,"*")</f>
        <v>*</v>
      </c>
      <c r="R649" s="2" t="s">
        <v>186</v>
      </c>
      <c r="S649" s="2" t="s">
        <v>187</v>
      </c>
      <c r="T649" s="2">
        <v>2040</v>
      </c>
      <c r="U649" s="2" t="str">
        <f>IF(sum!A642="BC",sum!B642,"*")</f>
        <v>*</v>
      </c>
      <c r="V649" s="2"/>
      <c r="W649" s="2" t="str">
        <f>IF(sum!A642="BC",sum!H642,"*")</f>
        <v>*</v>
      </c>
      <c r="Z649" s="2" t="s">
        <v>186</v>
      </c>
      <c r="AA649" s="2" t="s">
        <v>187</v>
      </c>
      <c r="AB649" s="2">
        <v>2040</v>
      </c>
      <c r="AC649" s="2" t="str">
        <f>IF(sum!A642="MA",sum!B642,"*")</f>
        <v>*</v>
      </c>
      <c r="AD649" s="2"/>
      <c r="AE649" s="2" t="str">
        <f>IF(sum!A642="MA",sum!H642,"*")</f>
        <v>*</v>
      </c>
      <c r="AH649" s="2" t="s">
        <v>186</v>
      </c>
      <c r="AI649" s="2" t="s">
        <v>187</v>
      </c>
      <c r="AJ649" s="2">
        <v>2040</v>
      </c>
      <c r="AK649" s="2" t="str">
        <f>IF(sum!A642="ON",sum!B642,"*")</f>
        <v>*</v>
      </c>
      <c r="AL649" s="2"/>
      <c r="AM649" s="2" t="str">
        <f>IF(sum!A642="ON",sum!H642,"*")</f>
        <v>*</v>
      </c>
      <c r="AP649" s="4" t="s">
        <v>186</v>
      </c>
      <c r="AQ649" s="4" t="s">
        <v>187</v>
      </c>
      <c r="AR649" s="4">
        <v>2040</v>
      </c>
      <c r="AS649" s="2" t="str">
        <f>IF(sum!A642="QU",sum!B642,"*")</f>
        <v>R_ES-WH-AP_GAS1</v>
      </c>
      <c r="AT649" s="2"/>
      <c r="AU649" s="2">
        <f>IF(sum!A642="QU",sum!H642,"*")</f>
        <v>0</v>
      </c>
      <c r="AX649" s="2" t="s">
        <v>186</v>
      </c>
      <c r="AY649" s="2" t="s">
        <v>187</v>
      </c>
      <c r="AZ649" s="2">
        <v>2040</v>
      </c>
      <c r="BA649" s="2" t="str">
        <f>IF(sum!A642="SA",sum!B642,"*")</f>
        <v>*</v>
      </c>
      <c r="BB649" s="2"/>
      <c r="BC649" s="2" t="str">
        <f>IF(sum!A642="SA",sum!H642,"*")</f>
        <v>*</v>
      </c>
    </row>
    <row r="650" spans="2:55">
      <c r="B650" s="2" t="s">
        <v>186</v>
      </c>
      <c r="C650" s="2" t="s">
        <v>187</v>
      </c>
      <c r="D650" s="2">
        <v>2040</v>
      </c>
      <c r="J650" s="2" t="s">
        <v>186</v>
      </c>
      <c r="K650" s="2" t="s">
        <v>187</v>
      </c>
      <c r="L650" s="2">
        <v>2040</v>
      </c>
      <c r="M650" s="2" t="str">
        <f>IF(sum!A643="AT",sum!B643,"*")</f>
        <v>*</v>
      </c>
      <c r="N650" s="2"/>
      <c r="O650" s="2" t="str">
        <f>IF(sum!A643="AT",sum!H643,"*")</f>
        <v>*</v>
      </c>
      <c r="R650" s="2" t="s">
        <v>186</v>
      </c>
      <c r="S650" s="2" t="s">
        <v>187</v>
      </c>
      <c r="T650" s="2">
        <v>2040</v>
      </c>
      <c r="U650" s="2" t="str">
        <f>IF(sum!A643="BC",sum!B643,"*")</f>
        <v>*</v>
      </c>
      <c r="V650" s="2"/>
      <c r="W650" s="2" t="str">
        <f>IF(sum!A643="BC",sum!H643,"*")</f>
        <v>*</v>
      </c>
      <c r="Z650" s="2" t="s">
        <v>186</v>
      </c>
      <c r="AA650" s="2" t="s">
        <v>187</v>
      </c>
      <c r="AB650" s="2">
        <v>2040</v>
      </c>
      <c r="AC650" s="2" t="str">
        <f>IF(sum!A643="MA",sum!B643,"*")</f>
        <v>*</v>
      </c>
      <c r="AD650" s="2"/>
      <c r="AE650" s="2" t="str">
        <f>IF(sum!A643="MA",sum!H643,"*")</f>
        <v>*</v>
      </c>
      <c r="AH650" s="2" t="s">
        <v>186</v>
      </c>
      <c r="AI650" s="2" t="s">
        <v>187</v>
      </c>
      <c r="AJ650" s="2">
        <v>2040</v>
      </c>
      <c r="AK650" s="2" t="str">
        <f>IF(sum!A643="ON",sum!B643,"*")</f>
        <v>*</v>
      </c>
      <c r="AL650" s="2"/>
      <c r="AM650" s="2" t="str">
        <f>IF(sum!A643="ON",sum!H643,"*")</f>
        <v>*</v>
      </c>
      <c r="AP650" s="2" t="s">
        <v>186</v>
      </c>
      <c r="AQ650" s="2" t="s">
        <v>187</v>
      </c>
      <c r="AR650" s="2">
        <v>2040</v>
      </c>
      <c r="AS650" s="2" t="str">
        <f>IF(sum!A643="QU",sum!B643,"*")</f>
        <v>R_ES-WH-AP_STEAM1</v>
      </c>
      <c r="AT650" s="2"/>
      <c r="AU650" s="2">
        <f>IF(sum!A643="QU",sum!H643,"*")</f>
        <v>0.156052677208127</v>
      </c>
      <c r="AX650" s="2" t="s">
        <v>186</v>
      </c>
      <c r="AY650" s="2" t="s">
        <v>187</v>
      </c>
      <c r="AZ650" s="2">
        <v>2040</v>
      </c>
      <c r="BA650" s="2" t="str">
        <f>IF(sum!A643="SA",sum!B643,"*")</f>
        <v>*</v>
      </c>
      <c r="BB650" s="2"/>
      <c r="BC650" s="2" t="str">
        <f>IF(sum!A643="SA",sum!H643,"*")</f>
        <v>*</v>
      </c>
    </row>
    <row r="651" spans="2:55">
      <c r="B651" s="4" t="s">
        <v>186</v>
      </c>
      <c r="C651" s="4" t="s">
        <v>187</v>
      </c>
      <c r="D651" s="4">
        <v>2040</v>
      </c>
      <c r="J651" s="4" t="s">
        <v>186</v>
      </c>
      <c r="K651" s="4" t="s">
        <v>187</v>
      </c>
      <c r="L651" s="4">
        <v>2040</v>
      </c>
      <c r="M651" s="2" t="str">
        <f>IF(sum!A644="AT",sum!B644,"*")</f>
        <v>*</v>
      </c>
      <c r="N651" s="2"/>
      <c r="O651" s="2" t="str">
        <f>IF(sum!A644="AT",sum!H644,"*")</f>
        <v>*</v>
      </c>
      <c r="R651" s="4" t="s">
        <v>186</v>
      </c>
      <c r="S651" s="4" t="s">
        <v>187</v>
      </c>
      <c r="T651" s="4">
        <v>2040</v>
      </c>
      <c r="U651" s="2" t="str">
        <f>IF(sum!A644="BC",sum!B644,"*")</f>
        <v>*</v>
      </c>
      <c r="V651" s="2"/>
      <c r="W651" s="2" t="str">
        <f>IF(sum!A644="BC",sum!H644,"*")</f>
        <v>*</v>
      </c>
      <c r="Z651" s="4" t="s">
        <v>186</v>
      </c>
      <c r="AA651" s="4" t="s">
        <v>187</v>
      </c>
      <c r="AB651" s="4">
        <v>2040</v>
      </c>
      <c r="AC651" s="2" t="str">
        <f>IF(sum!A644="MA",sum!B644,"*")</f>
        <v>*</v>
      </c>
      <c r="AD651" s="2"/>
      <c r="AE651" s="2" t="str">
        <f>IF(sum!A644="MA",sum!H644,"*")</f>
        <v>*</v>
      </c>
      <c r="AH651" s="4" t="s">
        <v>186</v>
      </c>
      <c r="AI651" s="4" t="s">
        <v>187</v>
      </c>
      <c r="AJ651" s="4">
        <v>2040</v>
      </c>
      <c r="AK651" s="2" t="str">
        <f>IF(sum!A644="ON",sum!B644,"*")</f>
        <v>*</v>
      </c>
      <c r="AL651" s="2"/>
      <c r="AM651" s="2" t="str">
        <f>IF(sum!A644="ON",sum!H644,"*")</f>
        <v>*</v>
      </c>
      <c r="AP651" s="4" t="s">
        <v>186</v>
      </c>
      <c r="AQ651" s="4" t="s">
        <v>187</v>
      </c>
      <c r="AR651" s="4">
        <v>2040</v>
      </c>
      <c r="AS651" s="2" t="str">
        <f>IF(sum!A644="QU",sum!B644,"*")</f>
        <v>R_ES-WH-MOB_GAS1</v>
      </c>
      <c r="AT651" s="2"/>
      <c r="AU651" s="2">
        <f>IF(sum!A644="QU",sum!H644,"*")</f>
        <v>0</v>
      </c>
      <c r="AX651" s="4" t="s">
        <v>186</v>
      </c>
      <c r="AY651" s="4" t="s">
        <v>187</v>
      </c>
      <c r="AZ651" s="4">
        <v>2040</v>
      </c>
      <c r="BA651" s="2" t="str">
        <f>IF(sum!A644="SA",sum!B644,"*")</f>
        <v>*</v>
      </c>
      <c r="BB651" s="2"/>
      <c r="BC651" s="2" t="str">
        <f>IF(sum!A644="SA",sum!H644,"*")</f>
        <v>*</v>
      </c>
    </row>
    <row r="652" spans="2:55">
      <c r="B652" s="2" t="s">
        <v>186</v>
      </c>
      <c r="C652" s="2" t="s">
        <v>187</v>
      </c>
      <c r="D652" s="2">
        <v>2040</v>
      </c>
      <c r="J652" s="2" t="s">
        <v>186</v>
      </c>
      <c r="K652" s="2" t="s">
        <v>187</v>
      </c>
      <c r="L652" s="2">
        <v>2040</v>
      </c>
      <c r="M652" s="2" t="str">
        <f>IF(sum!A645="AT",sum!B645,"*")</f>
        <v>*</v>
      </c>
      <c r="N652" s="2"/>
      <c r="O652" s="2" t="str">
        <f>IF(sum!A645="AT",sum!H645,"*")</f>
        <v>*</v>
      </c>
      <c r="R652" s="2" t="s">
        <v>186</v>
      </c>
      <c r="S652" s="2" t="s">
        <v>187</v>
      </c>
      <c r="T652" s="2">
        <v>2040</v>
      </c>
      <c r="U652" s="2" t="str">
        <f>IF(sum!A645="BC",sum!B645,"*")</f>
        <v>*</v>
      </c>
      <c r="V652" s="2"/>
      <c r="W652" s="2" t="str">
        <f>IF(sum!A645="BC",sum!H645,"*")</f>
        <v>*</v>
      </c>
      <c r="Z652" s="2" t="s">
        <v>186</v>
      </c>
      <c r="AA652" s="2" t="s">
        <v>187</v>
      </c>
      <c r="AB652" s="2">
        <v>2040</v>
      </c>
      <c r="AC652" s="2" t="str">
        <f>IF(sum!A645="MA",sum!B645,"*")</f>
        <v>*</v>
      </c>
      <c r="AD652" s="2"/>
      <c r="AE652" s="2" t="str">
        <f>IF(sum!A645="MA",sum!H645,"*")</f>
        <v>*</v>
      </c>
      <c r="AH652" s="2" t="s">
        <v>186</v>
      </c>
      <c r="AI652" s="2" t="s">
        <v>187</v>
      </c>
      <c r="AJ652" s="2">
        <v>2040</v>
      </c>
      <c r="AK652" s="2" t="str">
        <f>IF(sum!A645="ON",sum!B645,"*")</f>
        <v>*</v>
      </c>
      <c r="AL652" s="2"/>
      <c r="AM652" s="2" t="str">
        <f>IF(sum!A645="ON",sum!H645,"*")</f>
        <v>*</v>
      </c>
      <c r="AP652" s="2" t="s">
        <v>186</v>
      </c>
      <c r="AQ652" s="2" t="s">
        <v>187</v>
      </c>
      <c r="AR652" s="2">
        <v>2040</v>
      </c>
      <c r="AS652" s="2" t="str">
        <f>IF(sum!A645="QU",sum!B645,"*")</f>
        <v>R_ES-WH-MOB_STEAM1</v>
      </c>
      <c r="AT652" s="2"/>
      <c r="AU652" s="2">
        <f>IF(sum!A645="QU",sum!H645,"*")</f>
        <v>0.0011074188470367</v>
      </c>
      <c r="AX652" s="2" t="s">
        <v>186</v>
      </c>
      <c r="AY652" s="2" t="s">
        <v>187</v>
      </c>
      <c r="AZ652" s="2">
        <v>2040</v>
      </c>
      <c r="BA652" s="2" t="str">
        <f>IF(sum!A645="SA",sum!B645,"*")</f>
        <v>*</v>
      </c>
      <c r="BB652" s="2"/>
      <c r="BC652" s="2" t="str">
        <f>IF(sum!A645="SA",sum!H645,"*")</f>
        <v>*</v>
      </c>
    </row>
    <row r="653" spans="2:55">
      <c r="B653" s="2" t="s">
        <v>186</v>
      </c>
      <c r="C653" s="2" t="s">
        <v>187</v>
      </c>
      <c r="D653" s="2">
        <v>2040</v>
      </c>
      <c r="J653" s="2" t="s">
        <v>186</v>
      </c>
      <c r="K653" s="2" t="s">
        <v>187</v>
      </c>
      <c r="L653" s="2">
        <v>2040</v>
      </c>
      <c r="M653" s="2" t="str">
        <f>IF(sum!A646="AT",sum!B646,"*")</f>
        <v>*</v>
      </c>
      <c r="N653" s="2"/>
      <c r="O653" s="2" t="str">
        <f>IF(sum!A646="AT",sum!H646,"*")</f>
        <v>*</v>
      </c>
      <c r="R653" s="2" t="s">
        <v>186</v>
      </c>
      <c r="S653" s="2" t="s">
        <v>187</v>
      </c>
      <c r="T653" s="2">
        <v>2040</v>
      </c>
      <c r="U653" s="2" t="str">
        <f>IF(sum!A646="BC",sum!B646,"*")</f>
        <v>*</v>
      </c>
      <c r="V653" s="2"/>
      <c r="W653" s="2" t="str">
        <f>IF(sum!A646="BC",sum!H646,"*")</f>
        <v>*</v>
      </c>
      <c r="Z653" s="2" t="s">
        <v>186</v>
      </c>
      <c r="AA653" s="2" t="s">
        <v>187</v>
      </c>
      <c r="AB653" s="2">
        <v>2040</v>
      </c>
      <c r="AC653" s="2" t="str">
        <f>IF(sum!A646="MA",sum!B646,"*")</f>
        <v>*</v>
      </c>
      <c r="AD653" s="2"/>
      <c r="AE653" s="2" t="str">
        <f>IF(sum!A646="MA",sum!H646,"*")</f>
        <v>*</v>
      </c>
      <c r="AH653" s="2" t="s">
        <v>186</v>
      </c>
      <c r="AI653" s="2" t="s">
        <v>187</v>
      </c>
      <c r="AJ653" s="2">
        <v>2040</v>
      </c>
      <c r="AK653" s="2" t="str">
        <f>IF(sum!A646="ON",sum!B646,"*")</f>
        <v>*</v>
      </c>
      <c r="AL653" s="2"/>
      <c r="AM653" s="2" t="str">
        <f>IF(sum!A646="ON",sum!H646,"*")</f>
        <v>*</v>
      </c>
      <c r="AP653" s="4" t="s">
        <v>186</v>
      </c>
      <c r="AQ653" s="4" t="s">
        <v>187</v>
      </c>
      <c r="AR653" s="4">
        <v>2040</v>
      </c>
      <c r="AS653" s="2" t="str">
        <f>IF(sum!A646="QU",sum!B646,"*")</f>
        <v>R_ES-WH-SA_GAS1</v>
      </c>
      <c r="AT653" s="2"/>
      <c r="AU653" s="2">
        <f>IF(sum!A646="QU",sum!H646,"*")</f>
        <v>0</v>
      </c>
      <c r="AX653" s="2" t="s">
        <v>186</v>
      </c>
      <c r="AY653" s="2" t="s">
        <v>187</v>
      </c>
      <c r="AZ653" s="2">
        <v>2040</v>
      </c>
      <c r="BA653" s="2" t="str">
        <f>IF(sum!A646="SA",sum!B646,"*")</f>
        <v>*</v>
      </c>
      <c r="BB653" s="2"/>
      <c r="BC653" s="2" t="str">
        <f>IF(sum!A646="SA",sum!H646,"*")</f>
        <v>*</v>
      </c>
    </row>
    <row r="654" spans="2:55">
      <c r="B654" s="4" t="s">
        <v>186</v>
      </c>
      <c r="C654" s="4" t="s">
        <v>187</v>
      </c>
      <c r="D654" s="4">
        <v>2040</v>
      </c>
      <c r="J654" s="4" t="s">
        <v>186</v>
      </c>
      <c r="K654" s="4" t="s">
        <v>187</v>
      </c>
      <c r="L654" s="4">
        <v>2040</v>
      </c>
      <c r="M654" s="2" t="str">
        <f>IF(sum!A647="AT",sum!B647,"*")</f>
        <v>*</v>
      </c>
      <c r="N654" s="2"/>
      <c r="O654" s="2" t="str">
        <f>IF(sum!A647="AT",sum!H647,"*")</f>
        <v>*</v>
      </c>
      <c r="R654" s="4" t="s">
        <v>186</v>
      </c>
      <c r="S654" s="4" t="s">
        <v>187</v>
      </c>
      <c r="T654" s="4">
        <v>2040</v>
      </c>
      <c r="U654" s="2" t="str">
        <f>IF(sum!A647="BC",sum!B647,"*")</f>
        <v>*</v>
      </c>
      <c r="V654" s="2"/>
      <c r="W654" s="2" t="str">
        <f>IF(sum!A647="BC",sum!H647,"*")</f>
        <v>*</v>
      </c>
      <c r="Z654" s="4" t="s">
        <v>186</v>
      </c>
      <c r="AA654" s="4" t="s">
        <v>187</v>
      </c>
      <c r="AB654" s="4">
        <v>2040</v>
      </c>
      <c r="AC654" s="2" t="str">
        <f>IF(sum!A647="MA",sum!B647,"*")</f>
        <v>*</v>
      </c>
      <c r="AD654" s="2"/>
      <c r="AE654" s="2" t="str">
        <f>IF(sum!A647="MA",sum!H647,"*")</f>
        <v>*</v>
      </c>
      <c r="AH654" s="4" t="s">
        <v>186</v>
      </c>
      <c r="AI654" s="4" t="s">
        <v>187</v>
      </c>
      <c r="AJ654" s="4">
        <v>2040</v>
      </c>
      <c r="AK654" s="2" t="str">
        <f>IF(sum!A647="ON",sum!B647,"*")</f>
        <v>*</v>
      </c>
      <c r="AL654" s="2"/>
      <c r="AM654" s="2" t="str">
        <f>IF(sum!A647="ON",sum!H647,"*")</f>
        <v>*</v>
      </c>
      <c r="AP654" s="2" t="s">
        <v>186</v>
      </c>
      <c r="AQ654" s="2" t="s">
        <v>187</v>
      </c>
      <c r="AR654" s="2">
        <v>2040</v>
      </c>
      <c r="AS654" s="2" t="str">
        <f>IF(sum!A647="QU",sum!B647,"*")</f>
        <v>R_ES-WH-SA_STEAM1</v>
      </c>
      <c r="AT654" s="2"/>
      <c r="AU654" s="2">
        <f>IF(sum!A647="QU",sum!H647,"*")</f>
        <v>0.0140446023163041</v>
      </c>
      <c r="AX654" s="4" t="s">
        <v>186</v>
      </c>
      <c r="AY654" s="4" t="s">
        <v>187</v>
      </c>
      <c r="AZ654" s="4">
        <v>2040</v>
      </c>
      <c r="BA654" s="2" t="str">
        <f>IF(sum!A647="SA",sum!B647,"*")</f>
        <v>*</v>
      </c>
      <c r="BB654" s="2"/>
      <c r="BC654" s="2" t="str">
        <f>IF(sum!A647="SA",sum!H647,"*")</f>
        <v>*</v>
      </c>
    </row>
    <row r="655" spans="2:55">
      <c r="B655" s="2" t="s">
        <v>186</v>
      </c>
      <c r="C655" s="2" t="s">
        <v>187</v>
      </c>
      <c r="D655" s="2">
        <v>2040</v>
      </c>
      <c r="J655" s="2" t="s">
        <v>186</v>
      </c>
      <c r="K655" s="2" t="s">
        <v>187</v>
      </c>
      <c r="L655" s="2">
        <v>2040</v>
      </c>
      <c r="M655" s="2" t="str">
        <f>IF(sum!A648="AT",sum!B648,"*")</f>
        <v>*</v>
      </c>
      <c r="N655" s="2"/>
      <c r="O655" s="2" t="str">
        <f>IF(sum!A648="AT",sum!H648,"*")</f>
        <v>*</v>
      </c>
      <c r="R655" s="2" t="s">
        <v>186</v>
      </c>
      <c r="S655" s="2" t="s">
        <v>187</v>
      </c>
      <c r="T655" s="2">
        <v>2040</v>
      </c>
      <c r="U655" s="2" t="str">
        <f>IF(sum!A648="BC",sum!B648,"*")</f>
        <v>*</v>
      </c>
      <c r="V655" s="2"/>
      <c r="W655" s="2" t="str">
        <f>IF(sum!A648="BC",sum!H648,"*")</f>
        <v>*</v>
      </c>
      <c r="Z655" s="2" t="s">
        <v>186</v>
      </c>
      <c r="AA655" s="2" t="s">
        <v>187</v>
      </c>
      <c r="AB655" s="2">
        <v>2040</v>
      </c>
      <c r="AC655" s="2" t="str">
        <f>IF(sum!A648="MA",sum!B648,"*")</f>
        <v>*</v>
      </c>
      <c r="AD655" s="2"/>
      <c r="AE655" s="2" t="str">
        <f>IF(sum!A648="MA",sum!H648,"*")</f>
        <v>*</v>
      </c>
      <c r="AH655" s="2" t="s">
        <v>186</v>
      </c>
      <c r="AI655" s="2" t="s">
        <v>187</v>
      </c>
      <c r="AJ655" s="2">
        <v>2040</v>
      </c>
      <c r="AK655" s="2" t="str">
        <f>IF(sum!A648="ON",sum!B648,"*")</f>
        <v>*</v>
      </c>
      <c r="AL655" s="2"/>
      <c r="AM655" s="2" t="str">
        <f>IF(sum!A648="ON",sum!H648,"*")</f>
        <v>*</v>
      </c>
      <c r="AP655" s="4" t="s">
        <v>186</v>
      </c>
      <c r="AQ655" s="4" t="s">
        <v>187</v>
      </c>
      <c r="AR655" s="4">
        <v>2040</v>
      </c>
      <c r="AS655" s="2" t="str">
        <f>IF(sum!A648="QU",sum!B648,"*")</f>
        <v>R_ES-WH-SD_COAPRO1</v>
      </c>
      <c r="AT655" s="2"/>
      <c r="AU655" s="2">
        <f>IF(sum!A648="QU",sum!H648,"*")</f>
        <v>0.0282739125415235</v>
      </c>
      <c r="AX655" s="2" t="s">
        <v>186</v>
      </c>
      <c r="AY655" s="2" t="s">
        <v>187</v>
      </c>
      <c r="AZ655" s="2">
        <v>2040</v>
      </c>
      <c r="BA655" s="2" t="str">
        <f>IF(sum!A648="SA",sum!B648,"*")</f>
        <v>*</v>
      </c>
      <c r="BB655" s="2"/>
      <c r="BC655" s="2" t="str">
        <f>IF(sum!A648="SA",sum!H648,"*")</f>
        <v>*</v>
      </c>
    </row>
    <row r="656" spans="2:55">
      <c r="B656" s="2" t="s">
        <v>186</v>
      </c>
      <c r="C656" s="2" t="s">
        <v>187</v>
      </c>
      <c r="D656" s="2">
        <v>2040</v>
      </c>
      <c r="J656" s="2" t="s">
        <v>186</v>
      </c>
      <c r="K656" s="2" t="s">
        <v>187</v>
      </c>
      <c r="L656" s="2">
        <v>2040</v>
      </c>
      <c r="M656" s="2" t="str">
        <f>IF(sum!A649="AT",sum!B649,"*")</f>
        <v>*</v>
      </c>
      <c r="N656" s="2"/>
      <c r="O656" s="2" t="str">
        <f>IF(sum!A649="AT",sum!H649,"*")</f>
        <v>*</v>
      </c>
      <c r="R656" s="2" t="s">
        <v>186</v>
      </c>
      <c r="S656" s="2" t="s">
        <v>187</v>
      </c>
      <c r="T656" s="2">
        <v>2040</v>
      </c>
      <c r="U656" s="2" t="str">
        <f>IF(sum!A649="BC",sum!B649,"*")</f>
        <v>*</v>
      </c>
      <c r="V656" s="2"/>
      <c r="W656" s="2" t="str">
        <f>IF(sum!A649="BC",sum!H649,"*")</f>
        <v>*</v>
      </c>
      <c r="Z656" s="2" t="s">
        <v>186</v>
      </c>
      <c r="AA656" s="2" t="s">
        <v>187</v>
      </c>
      <c r="AB656" s="2">
        <v>2040</v>
      </c>
      <c r="AC656" s="2" t="str">
        <f>IF(sum!A649="MA",sum!B649,"*")</f>
        <v>*</v>
      </c>
      <c r="AD656" s="2"/>
      <c r="AE656" s="2" t="str">
        <f>IF(sum!A649="MA",sum!H649,"*")</f>
        <v>*</v>
      </c>
      <c r="AH656" s="2" t="s">
        <v>186</v>
      </c>
      <c r="AI656" s="2" t="s">
        <v>187</v>
      </c>
      <c r="AJ656" s="2">
        <v>2040</v>
      </c>
      <c r="AK656" s="2" t="str">
        <f>IF(sum!A649="ON",sum!B649,"*")</f>
        <v>*</v>
      </c>
      <c r="AL656" s="2"/>
      <c r="AM656" s="2" t="str">
        <f>IF(sum!A649="ON",sum!H649,"*")</f>
        <v>*</v>
      </c>
      <c r="AP656" s="2" t="s">
        <v>186</v>
      </c>
      <c r="AQ656" s="2" t="s">
        <v>187</v>
      </c>
      <c r="AR656" s="2">
        <v>2040</v>
      </c>
      <c r="AS656" s="2" t="str">
        <f>IF(sum!A649="QU",sum!B649,"*")</f>
        <v>R_ES-WH-SD_STEAM1</v>
      </c>
      <c r="AT656" s="2"/>
      <c r="AU656" s="2">
        <f>IF(sum!A649="QU",sum!H649,"*")</f>
        <v>0</v>
      </c>
      <c r="AX656" s="2" t="s">
        <v>186</v>
      </c>
      <c r="AY656" s="2" t="s">
        <v>187</v>
      </c>
      <c r="AZ656" s="2">
        <v>2040</v>
      </c>
      <c r="BA656" s="2" t="str">
        <f>IF(sum!A649="SA",sum!B649,"*")</f>
        <v>*</v>
      </c>
      <c r="BB656" s="2"/>
      <c r="BC656" s="2" t="str">
        <f>IF(sum!A649="SA",sum!H649,"*")</f>
        <v>*</v>
      </c>
    </row>
    <row r="657" spans="2:55">
      <c r="B657" s="4" t="s">
        <v>186</v>
      </c>
      <c r="C657" s="4" t="s">
        <v>187</v>
      </c>
      <c r="D657" s="4">
        <v>2040</v>
      </c>
      <c r="J657" s="4" t="s">
        <v>186</v>
      </c>
      <c r="K657" s="4" t="s">
        <v>187</v>
      </c>
      <c r="L657" s="4">
        <v>2040</v>
      </c>
      <c r="M657" s="2" t="str">
        <f>IF(sum!A650="AT",sum!B650,"*")</f>
        <v>*</v>
      </c>
      <c r="N657" s="2"/>
      <c r="O657" s="2" t="str">
        <f>IF(sum!A650="AT",sum!H650,"*")</f>
        <v>*</v>
      </c>
      <c r="R657" s="4" t="s">
        <v>186</v>
      </c>
      <c r="S657" s="4" t="s">
        <v>187</v>
      </c>
      <c r="T657" s="4">
        <v>2040</v>
      </c>
      <c r="U657" s="2" t="str">
        <f>IF(sum!A650="BC",sum!B650,"*")</f>
        <v>*</v>
      </c>
      <c r="V657" s="2"/>
      <c r="W657" s="2" t="str">
        <f>IF(sum!A650="BC",sum!H650,"*")</f>
        <v>*</v>
      </c>
      <c r="Z657" s="4" t="s">
        <v>186</v>
      </c>
      <c r="AA657" s="4" t="s">
        <v>187</v>
      </c>
      <c r="AB657" s="4">
        <v>2040</v>
      </c>
      <c r="AC657" s="2" t="str">
        <f>IF(sum!A650="MA",sum!B650,"*")</f>
        <v>*</v>
      </c>
      <c r="AD657" s="2"/>
      <c r="AE657" s="2" t="str">
        <f>IF(sum!A650="MA",sum!H650,"*")</f>
        <v>*</v>
      </c>
      <c r="AH657" s="4" t="s">
        <v>186</v>
      </c>
      <c r="AI657" s="4" t="s">
        <v>187</v>
      </c>
      <c r="AJ657" s="4">
        <v>2040</v>
      </c>
      <c r="AK657" s="2" t="str">
        <f>IF(sum!A650="ON",sum!B650,"*")</f>
        <v>*</v>
      </c>
      <c r="AL657" s="2"/>
      <c r="AM657" s="2" t="str">
        <f>IF(sum!A650="ON",sum!H650,"*")</f>
        <v>*</v>
      </c>
      <c r="AP657" s="4" t="s">
        <v>186</v>
      </c>
      <c r="AQ657" s="4" t="s">
        <v>187</v>
      </c>
      <c r="AR657" s="4">
        <v>2040</v>
      </c>
      <c r="AS657" s="2" t="str">
        <f>IF(sum!A650="QU",sum!B650,"*")</f>
        <v>RTS-AuxiliaryEquip_ELE1</v>
      </c>
      <c r="AT657" s="2"/>
      <c r="AU657" s="2">
        <f>IF(sum!A650="QU",sum!H650,"*")</f>
        <v>0.508789022568774</v>
      </c>
      <c r="AX657" s="4" t="s">
        <v>186</v>
      </c>
      <c r="AY657" s="4" t="s">
        <v>187</v>
      </c>
      <c r="AZ657" s="4">
        <v>2040</v>
      </c>
      <c r="BA657" s="2" t="str">
        <f>IF(sum!A650="SA",sum!B650,"*")</f>
        <v>*</v>
      </c>
      <c r="BB657" s="2"/>
      <c r="BC657" s="2" t="str">
        <f>IF(sum!A650="SA",sum!H650,"*")</f>
        <v>*</v>
      </c>
    </row>
    <row r="658" spans="2:55">
      <c r="B658" s="2" t="s">
        <v>186</v>
      </c>
      <c r="C658" s="2" t="s">
        <v>187</v>
      </c>
      <c r="D658" s="2">
        <v>2040</v>
      </c>
      <c r="J658" s="2" t="s">
        <v>186</v>
      </c>
      <c r="K658" s="2" t="s">
        <v>187</v>
      </c>
      <c r="L658" s="2">
        <v>2040</v>
      </c>
      <c r="M658" s="2" t="str">
        <f>IF(sum!A651="AT",sum!B651,"*")</f>
        <v>*</v>
      </c>
      <c r="N658" s="2"/>
      <c r="O658" s="2" t="str">
        <f>IF(sum!A651="AT",sum!H651,"*")</f>
        <v>*</v>
      </c>
      <c r="R658" s="2" t="s">
        <v>186</v>
      </c>
      <c r="S658" s="2" t="s">
        <v>187</v>
      </c>
      <c r="T658" s="2">
        <v>2040</v>
      </c>
      <c r="U658" s="2" t="str">
        <f>IF(sum!A651="BC",sum!B651,"*")</f>
        <v>*</v>
      </c>
      <c r="V658" s="2"/>
      <c r="W658" s="2" t="str">
        <f>IF(sum!A651="BC",sum!H651,"*")</f>
        <v>*</v>
      </c>
      <c r="Z658" s="2" t="s">
        <v>186</v>
      </c>
      <c r="AA658" s="2" t="s">
        <v>187</v>
      </c>
      <c r="AB658" s="2">
        <v>2040</v>
      </c>
      <c r="AC658" s="2" t="str">
        <f>IF(sum!A651="MA",sum!B651,"*")</f>
        <v>*</v>
      </c>
      <c r="AD658" s="2"/>
      <c r="AE658" s="2" t="str">
        <f>IF(sum!A651="MA",sum!H651,"*")</f>
        <v>*</v>
      </c>
      <c r="AH658" s="2" t="s">
        <v>186</v>
      </c>
      <c r="AI658" s="2" t="s">
        <v>187</v>
      </c>
      <c r="AJ658" s="2">
        <v>2040</v>
      </c>
      <c r="AK658" s="2" t="str">
        <f>IF(sum!A651="ON",sum!B651,"*")</f>
        <v>*</v>
      </c>
      <c r="AL658" s="2"/>
      <c r="AM658" s="2" t="str">
        <f>IF(sum!A651="ON",sum!H651,"*")</f>
        <v>*</v>
      </c>
      <c r="AP658" s="2" t="s">
        <v>186</v>
      </c>
      <c r="AQ658" s="2" t="s">
        <v>187</v>
      </c>
      <c r="AR658" s="2">
        <v>2040</v>
      </c>
      <c r="AS658" s="2" t="str">
        <f>IF(sum!A651="QU",sum!B651,"*")</f>
        <v>RTS-AuxiliaryMot_ELE1</v>
      </c>
      <c r="AT658" s="2"/>
      <c r="AU658" s="2">
        <f>IF(sum!A651="QU",sum!H651,"*")</f>
        <v>0.187320804329657</v>
      </c>
      <c r="AX658" s="2" t="s">
        <v>186</v>
      </c>
      <c r="AY658" s="2" t="s">
        <v>187</v>
      </c>
      <c r="AZ658" s="2">
        <v>2040</v>
      </c>
      <c r="BA658" s="2" t="str">
        <f>IF(sum!A651="SA",sum!B651,"*")</f>
        <v>*</v>
      </c>
      <c r="BB658" s="2"/>
      <c r="BC658" s="2" t="str">
        <f>IF(sum!A651="SA",sum!H651,"*")</f>
        <v>*</v>
      </c>
    </row>
    <row r="659" spans="2:55">
      <c r="B659" s="2" t="s">
        <v>186</v>
      </c>
      <c r="C659" s="2" t="s">
        <v>187</v>
      </c>
      <c r="D659" s="2">
        <v>2040</v>
      </c>
      <c r="J659" s="2" t="s">
        <v>186</v>
      </c>
      <c r="K659" s="2" t="s">
        <v>187</v>
      </c>
      <c r="L659" s="2">
        <v>2040</v>
      </c>
      <c r="M659" s="2" t="str">
        <f>IF(sum!A652="AT",sum!B652,"*")</f>
        <v>*</v>
      </c>
      <c r="N659" s="2"/>
      <c r="O659" s="2" t="str">
        <f>IF(sum!A652="AT",sum!H652,"*")</f>
        <v>*</v>
      </c>
      <c r="R659" s="2" t="s">
        <v>186</v>
      </c>
      <c r="S659" s="2" t="s">
        <v>187</v>
      </c>
      <c r="T659" s="2">
        <v>2040</v>
      </c>
      <c r="U659" s="2" t="str">
        <f>IF(sum!A652="BC",sum!B652,"*")</f>
        <v>*</v>
      </c>
      <c r="V659" s="2"/>
      <c r="W659" s="2" t="str">
        <f>IF(sum!A652="BC",sum!H652,"*")</f>
        <v>*</v>
      </c>
      <c r="Z659" s="2" t="s">
        <v>186</v>
      </c>
      <c r="AA659" s="2" t="s">
        <v>187</v>
      </c>
      <c r="AB659" s="2">
        <v>2040</v>
      </c>
      <c r="AC659" s="2" t="str">
        <f>IF(sum!A652="MA",sum!B652,"*")</f>
        <v>*</v>
      </c>
      <c r="AD659" s="2"/>
      <c r="AE659" s="2" t="str">
        <f>IF(sum!A652="MA",sum!H652,"*")</f>
        <v>*</v>
      </c>
      <c r="AH659" s="2" t="s">
        <v>186</v>
      </c>
      <c r="AI659" s="2" t="s">
        <v>187</v>
      </c>
      <c r="AJ659" s="2">
        <v>2040</v>
      </c>
      <c r="AK659" s="2" t="str">
        <f>IF(sum!A652="ON",sum!B652,"*")</f>
        <v>*</v>
      </c>
      <c r="AL659" s="2"/>
      <c r="AM659" s="2" t="str">
        <f>IF(sum!A652="ON",sum!H652,"*")</f>
        <v>*</v>
      </c>
      <c r="AP659" s="4" t="s">
        <v>186</v>
      </c>
      <c r="AQ659" s="4" t="s">
        <v>187</v>
      </c>
      <c r="AR659" s="4">
        <v>2040</v>
      </c>
      <c r="AS659" s="2" t="str">
        <f>IF(sum!A652="QU",sum!B652,"*")</f>
        <v>RTS-Light_ELE1</v>
      </c>
      <c r="AT659" s="2"/>
      <c r="AU659" s="2">
        <f>IF(sum!A652="QU",sum!H652,"*")</f>
        <v>1.07283733388803</v>
      </c>
      <c r="AX659" s="2" t="s">
        <v>186</v>
      </c>
      <c r="AY659" s="2" t="s">
        <v>187</v>
      </c>
      <c r="AZ659" s="2">
        <v>2040</v>
      </c>
      <c r="BA659" s="2" t="str">
        <f>IF(sum!A652="SA",sum!B652,"*")</f>
        <v>*</v>
      </c>
      <c r="BB659" s="2"/>
      <c r="BC659" s="2" t="str">
        <f>IF(sum!A652="SA",sum!H652,"*")</f>
        <v>*</v>
      </c>
    </row>
    <row r="660" spans="2:55">
      <c r="B660" s="4" t="s">
        <v>186</v>
      </c>
      <c r="C660" s="4" t="s">
        <v>187</v>
      </c>
      <c r="D660" s="4">
        <v>2040</v>
      </c>
      <c r="J660" s="4" t="s">
        <v>186</v>
      </c>
      <c r="K660" s="4" t="s">
        <v>187</v>
      </c>
      <c r="L660" s="4">
        <v>2040</v>
      </c>
      <c r="M660" s="2" t="str">
        <f>IF(sum!A653="AT",sum!B653,"*")</f>
        <v>*</v>
      </c>
      <c r="N660" s="2"/>
      <c r="O660" s="2" t="str">
        <f>IF(sum!A653="AT",sum!H653,"*")</f>
        <v>*</v>
      </c>
      <c r="R660" s="4" t="s">
        <v>186</v>
      </c>
      <c r="S660" s="4" t="s">
        <v>187</v>
      </c>
      <c r="T660" s="4">
        <v>2040</v>
      </c>
      <c r="U660" s="2" t="str">
        <f>IF(sum!A653="BC",sum!B653,"*")</f>
        <v>*</v>
      </c>
      <c r="V660" s="2"/>
      <c r="W660" s="2" t="str">
        <f>IF(sum!A653="BC",sum!H653,"*")</f>
        <v>*</v>
      </c>
      <c r="Z660" s="4" t="s">
        <v>186</v>
      </c>
      <c r="AA660" s="4" t="s">
        <v>187</v>
      </c>
      <c r="AB660" s="4">
        <v>2040</v>
      </c>
      <c r="AC660" s="2" t="str">
        <f>IF(sum!A653="MA",sum!B653,"*")</f>
        <v>*</v>
      </c>
      <c r="AD660" s="2"/>
      <c r="AE660" s="2" t="str">
        <f>IF(sum!A653="MA",sum!H653,"*")</f>
        <v>*</v>
      </c>
      <c r="AH660" s="4" t="s">
        <v>186</v>
      </c>
      <c r="AI660" s="4" t="s">
        <v>187</v>
      </c>
      <c r="AJ660" s="4">
        <v>2040</v>
      </c>
      <c r="AK660" s="2" t="str">
        <f>IF(sum!A653="ON",sum!B653,"*")</f>
        <v>*</v>
      </c>
      <c r="AL660" s="2"/>
      <c r="AM660" s="2" t="str">
        <f>IF(sum!A653="ON",sum!H653,"*")</f>
        <v>*</v>
      </c>
      <c r="AP660" s="2" t="s">
        <v>186</v>
      </c>
      <c r="AQ660" s="2" t="s">
        <v>187</v>
      </c>
      <c r="AR660" s="2">
        <v>2040</v>
      </c>
      <c r="AS660" s="2" t="str">
        <f>IF(sum!A653="QU",sum!B653,"*")</f>
        <v>RTS-SpCool_ELE1</v>
      </c>
      <c r="AT660" s="2"/>
      <c r="AU660" s="2">
        <f>IF(sum!A653="QU",sum!H653,"*")</f>
        <v>0.272466624479501</v>
      </c>
      <c r="AX660" s="4" t="s">
        <v>186</v>
      </c>
      <c r="AY660" s="4" t="s">
        <v>187</v>
      </c>
      <c r="AZ660" s="4">
        <v>2040</v>
      </c>
      <c r="BA660" s="2" t="str">
        <f>IF(sum!A653="SA",sum!B653,"*")</f>
        <v>*</v>
      </c>
      <c r="BB660" s="2"/>
      <c r="BC660" s="2" t="str">
        <f>IF(sum!A653="SA",sum!H653,"*")</f>
        <v>*</v>
      </c>
    </row>
    <row r="661" spans="2:55">
      <c r="B661" s="2" t="s">
        <v>186</v>
      </c>
      <c r="C661" s="2" t="s">
        <v>187</v>
      </c>
      <c r="D661" s="2">
        <v>2040</v>
      </c>
      <c r="J661" s="2" t="s">
        <v>186</v>
      </c>
      <c r="K661" s="2" t="s">
        <v>187</v>
      </c>
      <c r="L661" s="2">
        <v>2040</v>
      </c>
      <c r="M661" s="2" t="str">
        <f>IF(sum!A654="AT",sum!B654,"*")</f>
        <v>*</v>
      </c>
      <c r="N661" s="2"/>
      <c r="O661" s="2" t="str">
        <f>IF(sum!A654="AT",sum!H654,"*")</f>
        <v>*</v>
      </c>
      <c r="R661" s="2" t="s">
        <v>186</v>
      </c>
      <c r="S661" s="2" t="s">
        <v>187</v>
      </c>
      <c r="T661" s="2">
        <v>2040</v>
      </c>
      <c r="U661" s="2" t="str">
        <f>IF(sum!A654="BC",sum!B654,"*")</f>
        <v>*</v>
      </c>
      <c r="V661" s="2"/>
      <c r="W661" s="2" t="str">
        <f>IF(sum!A654="BC",sum!H654,"*")</f>
        <v>*</v>
      </c>
      <c r="Z661" s="2" t="s">
        <v>186</v>
      </c>
      <c r="AA661" s="2" t="s">
        <v>187</v>
      </c>
      <c r="AB661" s="2">
        <v>2040</v>
      </c>
      <c r="AC661" s="2" t="str">
        <f>IF(sum!A654="MA",sum!B654,"*")</f>
        <v>*</v>
      </c>
      <c r="AD661" s="2"/>
      <c r="AE661" s="2" t="str">
        <f>IF(sum!A654="MA",sum!H654,"*")</f>
        <v>*</v>
      </c>
      <c r="AH661" s="2" t="s">
        <v>186</v>
      </c>
      <c r="AI661" s="2" t="s">
        <v>187</v>
      </c>
      <c r="AJ661" s="2">
        <v>2040</v>
      </c>
      <c r="AK661" s="2" t="str">
        <f>IF(sum!A654="ON",sum!B654,"*")</f>
        <v>*</v>
      </c>
      <c r="AL661" s="2"/>
      <c r="AM661" s="2" t="str">
        <f>IF(sum!A654="ON",sum!H654,"*")</f>
        <v>*</v>
      </c>
      <c r="AP661" s="4" t="s">
        <v>186</v>
      </c>
      <c r="AQ661" s="4" t="s">
        <v>187</v>
      </c>
      <c r="AR661" s="4">
        <v>2040</v>
      </c>
      <c r="AS661" s="2" t="str">
        <f>IF(sum!A654="QU",sum!B654,"*")</f>
        <v>RTS-SpHeat_ELE1</v>
      </c>
      <c r="AT661" s="2"/>
      <c r="AU661" s="2">
        <f>IF(sum!A654="QU",sum!H654,"*")</f>
        <v>0.834935831907734</v>
      </c>
      <c r="AX661" s="2" t="s">
        <v>186</v>
      </c>
      <c r="AY661" s="2" t="s">
        <v>187</v>
      </c>
      <c r="AZ661" s="2">
        <v>2040</v>
      </c>
      <c r="BA661" s="2" t="str">
        <f>IF(sum!A654="SA",sum!B654,"*")</f>
        <v>*</v>
      </c>
      <c r="BB661" s="2"/>
      <c r="BC661" s="2" t="str">
        <f>IF(sum!A654="SA",sum!H654,"*")</f>
        <v>*</v>
      </c>
    </row>
    <row r="662" spans="2:55">
      <c r="B662" s="2" t="s">
        <v>186</v>
      </c>
      <c r="C662" s="2" t="s">
        <v>187</v>
      </c>
      <c r="D662" s="2">
        <v>2040</v>
      </c>
      <c r="J662" s="2" t="s">
        <v>186</v>
      </c>
      <c r="K662" s="2" t="s">
        <v>187</v>
      </c>
      <c r="L662" s="2">
        <v>2040</v>
      </c>
      <c r="M662" s="2" t="str">
        <f>IF(sum!A655="AT",sum!B655,"*")</f>
        <v>*</v>
      </c>
      <c r="N662" s="2"/>
      <c r="O662" s="2" t="str">
        <f>IF(sum!A655="AT",sum!H655,"*")</f>
        <v>*</v>
      </c>
      <c r="R662" s="2" t="s">
        <v>186</v>
      </c>
      <c r="S662" s="2" t="s">
        <v>187</v>
      </c>
      <c r="T662" s="2">
        <v>2040</v>
      </c>
      <c r="U662" s="2" t="str">
        <f>IF(sum!A655="BC",sum!B655,"*")</f>
        <v>*</v>
      </c>
      <c r="V662" s="2"/>
      <c r="W662" s="2" t="str">
        <f>IF(sum!A655="BC",sum!H655,"*")</f>
        <v>*</v>
      </c>
      <c r="Z662" s="2" t="s">
        <v>186</v>
      </c>
      <c r="AA662" s="2" t="s">
        <v>187</v>
      </c>
      <c r="AB662" s="2">
        <v>2040</v>
      </c>
      <c r="AC662" s="2" t="str">
        <f>IF(sum!A655="MA",sum!B655,"*")</f>
        <v>*</v>
      </c>
      <c r="AD662" s="2"/>
      <c r="AE662" s="2" t="str">
        <f>IF(sum!A655="MA",sum!H655,"*")</f>
        <v>*</v>
      </c>
      <c r="AH662" s="2" t="s">
        <v>186</v>
      </c>
      <c r="AI662" s="2" t="s">
        <v>187</v>
      </c>
      <c r="AJ662" s="2">
        <v>2040</v>
      </c>
      <c r="AK662" s="2" t="str">
        <f>IF(sum!A655="ON",sum!B655,"*")</f>
        <v>*</v>
      </c>
      <c r="AL662" s="2"/>
      <c r="AM662" s="2" t="str">
        <f>IF(sum!A655="ON",sum!H655,"*")</f>
        <v>*</v>
      </c>
      <c r="AP662" s="2" t="s">
        <v>186</v>
      </c>
      <c r="AQ662" s="2" t="s">
        <v>187</v>
      </c>
      <c r="AR662" s="2">
        <v>2040</v>
      </c>
      <c r="AS662" s="2" t="str">
        <f>IF(sum!A655="QU",sum!B655,"*")</f>
        <v>RTS-WaterHeat_ELE1</v>
      </c>
      <c r="AT662" s="2"/>
      <c r="AU662" s="2">
        <f>IF(sum!A655="QU",sum!H655,"*")</f>
        <v>0.1565504684827</v>
      </c>
      <c r="AX662" s="2" t="s">
        <v>186</v>
      </c>
      <c r="AY662" s="2" t="s">
        <v>187</v>
      </c>
      <c r="AZ662" s="2">
        <v>2040</v>
      </c>
      <c r="BA662" s="2" t="str">
        <f>IF(sum!A655="SA",sum!B655,"*")</f>
        <v>*</v>
      </c>
      <c r="BB662" s="2"/>
      <c r="BC662" s="2" t="str">
        <f>IF(sum!A655="SA",sum!H655,"*")</f>
        <v>*</v>
      </c>
    </row>
    <row r="663" spans="2:55">
      <c r="B663" s="4" t="s">
        <v>186</v>
      </c>
      <c r="C663" s="4" t="s">
        <v>187</v>
      </c>
      <c r="D663" s="4">
        <v>2040</v>
      </c>
      <c r="J663" s="4" t="s">
        <v>186</v>
      </c>
      <c r="K663" s="4" t="s">
        <v>187</v>
      </c>
      <c r="L663" s="4">
        <v>2040</v>
      </c>
      <c r="M663" s="2" t="str">
        <f>IF(sum!A656="AT",sum!B656,"*")</f>
        <v>*</v>
      </c>
      <c r="N663" s="2"/>
      <c r="O663" s="2" t="str">
        <f>IF(sum!A656="AT",sum!H656,"*")</f>
        <v>*</v>
      </c>
      <c r="R663" s="4" t="s">
        <v>186</v>
      </c>
      <c r="S663" s="4" t="s">
        <v>187</v>
      </c>
      <c r="T663" s="4">
        <v>2040</v>
      </c>
      <c r="U663" s="2" t="str">
        <f>IF(sum!A656="BC",sum!B656,"*")</f>
        <v>*</v>
      </c>
      <c r="V663" s="2"/>
      <c r="W663" s="2" t="str">
        <f>IF(sum!A656="BC",sum!H656,"*")</f>
        <v>*</v>
      </c>
      <c r="Z663" s="4" t="s">
        <v>186</v>
      </c>
      <c r="AA663" s="4" t="s">
        <v>187</v>
      </c>
      <c r="AB663" s="4">
        <v>2040</v>
      </c>
      <c r="AC663" s="2" t="str">
        <f>IF(sum!A656="MA",sum!B656,"*")</f>
        <v>*</v>
      </c>
      <c r="AD663" s="2"/>
      <c r="AE663" s="2" t="str">
        <f>IF(sum!A656="MA",sum!H656,"*")</f>
        <v>*</v>
      </c>
      <c r="AH663" s="4" t="s">
        <v>186</v>
      </c>
      <c r="AI663" s="4" t="s">
        <v>187</v>
      </c>
      <c r="AJ663" s="4">
        <v>2040</v>
      </c>
      <c r="AK663" s="2" t="str">
        <f>IF(sum!A656="ON",sum!B656,"*")</f>
        <v>*</v>
      </c>
      <c r="AL663" s="2"/>
      <c r="AM663" s="2" t="str">
        <f>IF(sum!A656="ON",sum!H656,"*")</f>
        <v>*</v>
      </c>
      <c r="AP663" s="4" t="s">
        <v>186</v>
      </c>
      <c r="AQ663" s="4" t="s">
        <v>187</v>
      </c>
      <c r="AR663" s="4">
        <v>2040</v>
      </c>
      <c r="AS663" s="2" t="str">
        <f>IF(sum!A656="QU",sum!B656,"*")</f>
        <v>S_CCUS_ATM</v>
      </c>
      <c r="AT663" s="2"/>
      <c r="AU663" s="2">
        <f>IF(sum!A656="QU",sum!H656,"*")</f>
        <v>0</v>
      </c>
      <c r="AX663" s="4" t="s">
        <v>186</v>
      </c>
      <c r="AY663" s="4" t="s">
        <v>187</v>
      </c>
      <c r="AZ663" s="4">
        <v>2040</v>
      </c>
      <c r="BA663" s="2" t="str">
        <f>IF(sum!A656="SA",sum!B656,"*")</f>
        <v>*</v>
      </c>
      <c r="BB663" s="2"/>
      <c r="BC663" s="2" t="str">
        <f>IF(sum!A656="SA",sum!H656,"*")</f>
        <v>*</v>
      </c>
    </row>
    <row r="664" spans="2:55">
      <c r="B664" s="2" t="s">
        <v>186</v>
      </c>
      <c r="C664" s="2" t="s">
        <v>187</v>
      </c>
      <c r="D664" s="2">
        <v>2040</v>
      </c>
      <c r="J664" s="2" t="s">
        <v>186</v>
      </c>
      <c r="K664" s="2" t="s">
        <v>187</v>
      </c>
      <c r="L664" s="2">
        <v>2040</v>
      </c>
      <c r="M664" s="2" t="str">
        <f>IF(sum!A657="AT",sum!B657,"*")</f>
        <v>*</v>
      </c>
      <c r="N664" s="2"/>
      <c r="O664" s="2" t="str">
        <f>IF(sum!A657="AT",sum!H657,"*")</f>
        <v>*</v>
      </c>
      <c r="R664" s="2" t="s">
        <v>186</v>
      </c>
      <c r="S664" s="2" t="s">
        <v>187</v>
      </c>
      <c r="T664" s="2">
        <v>2040</v>
      </c>
      <c r="U664" s="2" t="str">
        <f>IF(sum!A657="BC",sum!B657,"*")</f>
        <v>*</v>
      </c>
      <c r="V664" s="2"/>
      <c r="W664" s="2" t="str">
        <f>IF(sum!A657="BC",sum!H657,"*")</f>
        <v>*</v>
      </c>
      <c r="Z664" s="2" t="s">
        <v>186</v>
      </c>
      <c r="AA664" s="2" t="s">
        <v>187</v>
      </c>
      <c r="AB664" s="2">
        <v>2040</v>
      </c>
      <c r="AC664" s="2" t="str">
        <f>IF(sum!A657="MA",sum!B657,"*")</f>
        <v>*</v>
      </c>
      <c r="AD664" s="2"/>
      <c r="AE664" s="2" t="str">
        <f>IF(sum!A657="MA",sum!H657,"*")</f>
        <v>*</v>
      </c>
      <c r="AH664" s="2" t="s">
        <v>186</v>
      </c>
      <c r="AI664" s="2" t="s">
        <v>187</v>
      </c>
      <c r="AJ664" s="2">
        <v>2040</v>
      </c>
      <c r="AK664" s="2" t="str">
        <f>IF(sum!A657="ON",sum!B657,"*")</f>
        <v>*</v>
      </c>
      <c r="AL664" s="2"/>
      <c r="AM664" s="2" t="str">
        <f>IF(sum!A657="ON",sum!H657,"*")</f>
        <v>*</v>
      </c>
      <c r="AP664" s="2" t="s">
        <v>186</v>
      </c>
      <c r="AQ664" s="2" t="s">
        <v>187</v>
      </c>
      <c r="AR664" s="2">
        <v>2040</v>
      </c>
      <c r="AS664" s="2" t="str">
        <f>IF(sum!A657="QU",sum!B657,"*")</f>
        <v>S_CCUS_EMIS_H2T</v>
      </c>
      <c r="AT664" s="2"/>
      <c r="AU664" s="2">
        <f>IF(sum!A657="QU",sum!H657,"*")</f>
        <v>0</v>
      </c>
      <c r="AX664" s="2" t="s">
        <v>186</v>
      </c>
      <c r="AY664" s="2" t="s">
        <v>187</v>
      </c>
      <c r="AZ664" s="2">
        <v>2040</v>
      </c>
      <c r="BA664" s="2" t="str">
        <f>IF(sum!A657="SA",sum!B657,"*")</f>
        <v>*</v>
      </c>
      <c r="BB664" s="2"/>
      <c r="BC664" s="2" t="str">
        <f>IF(sum!A657="SA",sum!H657,"*")</f>
        <v>*</v>
      </c>
    </row>
    <row r="665" spans="2:55">
      <c r="B665" s="2" t="s">
        <v>186</v>
      </c>
      <c r="C665" s="2" t="s">
        <v>187</v>
      </c>
      <c r="D665" s="2">
        <v>2040</v>
      </c>
      <c r="J665" s="2" t="s">
        <v>186</v>
      </c>
      <c r="K665" s="2" t="s">
        <v>187</v>
      </c>
      <c r="L665" s="2">
        <v>2040</v>
      </c>
      <c r="M665" s="2" t="str">
        <f>IF(sum!A658="AT",sum!B658,"*")</f>
        <v>*</v>
      </c>
      <c r="N665" s="2"/>
      <c r="O665" s="2" t="str">
        <f>IF(sum!A658="AT",sum!H658,"*")</f>
        <v>*</v>
      </c>
      <c r="R665" s="2" t="s">
        <v>186</v>
      </c>
      <c r="S665" s="2" t="s">
        <v>187</v>
      </c>
      <c r="T665" s="2">
        <v>2040</v>
      </c>
      <c r="U665" s="2" t="str">
        <f>IF(sum!A658="BC",sum!B658,"*")</f>
        <v>*</v>
      </c>
      <c r="V665" s="2"/>
      <c r="W665" s="2" t="str">
        <f>IF(sum!A658="BC",sum!H658,"*")</f>
        <v>*</v>
      </c>
      <c r="Z665" s="2" t="s">
        <v>186</v>
      </c>
      <c r="AA665" s="2" t="s">
        <v>187</v>
      </c>
      <c r="AB665" s="2">
        <v>2040</v>
      </c>
      <c r="AC665" s="2" t="str">
        <f>IF(sum!A658="MA",sum!B658,"*")</f>
        <v>*</v>
      </c>
      <c r="AD665" s="2"/>
      <c r="AE665" s="2" t="str">
        <f>IF(sum!A658="MA",sum!H658,"*")</f>
        <v>*</v>
      </c>
      <c r="AH665" s="2" t="s">
        <v>186</v>
      </c>
      <c r="AI665" s="2" t="s">
        <v>187</v>
      </c>
      <c r="AJ665" s="2">
        <v>2040</v>
      </c>
      <c r="AK665" s="2" t="str">
        <f>IF(sum!A658="ON",sum!B658,"*")</f>
        <v>*</v>
      </c>
      <c r="AL665" s="2"/>
      <c r="AM665" s="2" t="str">
        <f>IF(sum!A658="ON",sum!H658,"*")</f>
        <v>*</v>
      </c>
      <c r="AP665" s="4" t="s">
        <v>186</v>
      </c>
      <c r="AQ665" s="4" t="s">
        <v>187</v>
      </c>
      <c r="AR665" s="4">
        <v>2040</v>
      </c>
      <c r="AS665" s="2" t="str">
        <f>IF(sum!A658="QU",sum!B658,"*")</f>
        <v>S_CCUS_EMISMeOH_H2</v>
      </c>
      <c r="AT665" s="2"/>
      <c r="AU665" s="2">
        <f>IF(sum!A658="QU",sum!H658,"*")</f>
        <v>0.565146359881915</v>
      </c>
      <c r="AX665" s="2" t="s">
        <v>186</v>
      </c>
      <c r="AY665" s="2" t="s">
        <v>187</v>
      </c>
      <c r="AZ665" s="2">
        <v>2040</v>
      </c>
      <c r="BA665" s="2" t="str">
        <f>IF(sum!A658="SA",sum!B658,"*")</f>
        <v>*</v>
      </c>
      <c r="BB665" s="2"/>
      <c r="BC665" s="2" t="str">
        <f>IF(sum!A658="SA",sum!H658,"*")</f>
        <v>*</v>
      </c>
    </row>
    <row r="666" spans="2:55">
      <c r="B666" s="4" t="s">
        <v>186</v>
      </c>
      <c r="C666" s="4" t="s">
        <v>187</v>
      </c>
      <c r="D666" s="4">
        <v>2040</v>
      </c>
      <c r="J666" s="4" t="s">
        <v>186</v>
      </c>
      <c r="K666" s="4" t="s">
        <v>187</v>
      </c>
      <c r="L666" s="4">
        <v>2040</v>
      </c>
      <c r="M666" s="2" t="str">
        <f>IF(sum!A659="AT",sum!B659,"*")</f>
        <v>*</v>
      </c>
      <c r="N666" s="2"/>
      <c r="O666" s="2" t="str">
        <f>IF(sum!A659="AT",sum!H659,"*")</f>
        <v>*</v>
      </c>
      <c r="R666" s="4" t="s">
        <v>186</v>
      </c>
      <c r="S666" s="4" t="s">
        <v>187</v>
      </c>
      <c r="T666" s="4">
        <v>2040</v>
      </c>
      <c r="U666" s="2" t="str">
        <f>IF(sum!A659="BC",sum!B659,"*")</f>
        <v>*</v>
      </c>
      <c r="V666" s="2"/>
      <c r="W666" s="2" t="str">
        <f>IF(sum!A659="BC",sum!H659,"*")</f>
        <v>*</v>
      </c>
      <c r="Z666" s="4" t="s">
        <v>186</v>
      </c>
      <c r="AA666" s="4" t="s">
        <v>187</v>
      </c>
      <c r="AB666" s="4">
        <v>2040</v>
      </c>
      <c r="AC666" s="2" t="str">
        <f>IF(sum!A659="MA",sum!B659,"*")</f>
        <v>*</v>
      </c>
      <c r="AD666" s="2"/>
      <c r="AE666" s="2" t="str">
        <f>IF(sum!A659="MA",sum!H659,"*")</f>
        <v>*</v>
      </c>
      <c r="AH666" s="4" t="s">
        <v>186</v>
      </c>
      <c r="AI666" s="4" t="s">
        <v>187</v>
      </c>
      <c r="AJ666" s="4">
        <v>2040</v>
      </c>
      <c r="AK666" s="2" t="str">
        <f>IF(sum!A659="ON",sum!B659,"*")</f>
        <v>*</v>
      </c>
      <c r="AL666" s="2"/>
      <c r="AM666" s="2" t="str">
        <f>IF(sum!A659="ON",sum!H659,"*")</f>
        <v>*</v>
      </c>
      <c r="AP666" s="2" t="s">
        <v>186</v>
      </c>
      <c r="AQ666" s="2" t="s">
        <v>187</v>
      </c>
      <c r="AR666" s="2">
        <v>2040</v>
      </c>
      <c r="AS666" s="2" t="str">
        <f>IF(sum!A659="QU",sum!B659,"*")</f>
        <v>SCOAH2GC01</v>
      </c>
      <c r="AT666" s="2"/>
      <c r="AU666" s="2">
        <f>IF(sum!A659="QU",sum!H659,"*")</f>
        <v>0.395139132087999</v>
      </c>
      <c r="AX666" s="4" t="s">
        <v>186</v>
      </c>
      <c r="AY666" s="4" t="s">
        <v>187</v>
      </c>
      <c r="AZ666" s="4">
        <v>2040</v>
      </c>
      <c r="BA666" s="2" t="str">
        <f>IF(sum!A659="SA",sum!B659,"*")</f>
        <v>*</v>
      </c>
      <c r="BB666" s="2"/>
      <c r="BC666" s="2" t="str">
        <f>IF(sum!A659="SA",sum!H659,"*")</f>
        <v>*</v>
      </c>
    </row>
    <row r="667" spans="2:55">
      <c r="B667" s="2" t="s">
        <v>186</v>
      </c>
      <c r="C667" s="2" t="s">
        <v>187</v>
      </c>
      <c r="D667" s="2">
        <v>2040</v>
      </c>
      <c r="J667" s="2" t="s">
        <v>186</v>
      </c>
      <c r="K667" s="2" t="s">
        <v>187</v>
      </c>
      <c r="L667" s="2">
        <v>2040</v>
      </c>
      <c r="M667" s="2" t="str">
        <f>IF(sum!A660="AT",sum!B660,"*")</f>
        <v>*</v>
      </c>
      <c r="N667" s="2"/>
      <c r="O667" s="2" t="str">
        <f>IF(sum!A660="AT",sum!H660,"*")</f>
        <v>*</v>
      </c>
      <c r="R667" s="2" t="s">
        <v>186</v>
      </c>
      <c r="S667" s="2" t="s">
        <v>187</v>
      </c>
      <c r="T667" s="2">
        <v>2040</v>
      </c>
      <c r="U667" s="2" t="str">
        <f>IF(sum!A660="BC",sum!B660,"*")</f>
        <v>*</v>
      </c>
      <c r="V667" s="2"/>
      <c r="W667" s="2" t="str">
        <f>IF(sum!A660="BC",sum!H660,"*")</f>
        <v>*</v>
      </c>
      <c r="Z667" s="2" t="s">
        <v>186</v>
      </c>
      <c r="AA667" s="2" t="s">
        <v>187</v>
      </c>
      <c r="AB667" s="2">
        <v>2040</v>
      </c>
      <c r="AC667" s="2" t="str">
        <f>IF(sum!A660="MA",sum!B660,"*")</f>
        <v>*</v>
      </c>
      <c r="AD667" s="2"/>
      <c r="AE667" s="2" t="str">
        <f>IF(sum!A660="MA",sum!H660,"*")</f>
        <v>*</v>
      </c>
      <c r="AH667" s="2" t="s">
        <v>186</v>
      </c>
      <c r="AI667" s="2" t="s">
        <v>187</v>
      </c>
      <c r="AJ667" s="2">
        <v>2040</v>
      </c>
      <c r="AK667" s="2" t="str">
        <f>IF(sum!A660="ON",sum!B660,"*")</f>
        <v>*</v>
      </c>
      <c r="AL667" s="2"/>
      <c r="AM667" s="2" t="str">
        <f>IF(sum!A660="ON",sum!H660,"*")</f>
        <v>*</v>
      </c>
      <c r="AP667" s="4" t="s">
        <v>186</v>
      </c>
      <c r="AQ667" s="4" t="s">
        <v>187</v>
      </c>
      <c r="AR667" s="4">
        <v>2040</v>
      </c>
      <c r="AS667" s="2" t="str">
        <f>IF(sum!A660="QU",sum!B660,"*")</f>
        <v>SGASSH2RC01</v>
      </c>
      <c r="AT667" s="2"/>
      <c r="AU667" s="2">
        <f>IF(sum!A660="QU",sum!H660,"*")</f>
        <v>0</v>
      </c>
      <c r="AX667" s="2" t="s">
        <v>186</v>
      </c>
      <c r="AY667" s="2" t="s">
        <v>187</v>
      </c>
      <c r="AZ667" s="2">
        <v>2040</v>
      </c>
      <c r="BA667" s="2" t="str">
        <f>IF(sum!A660="SA",sum!B660,"*")</f>
        <v>*</v>
      </c>
      <c r="BB667" s="2"/>
      <c r="BC667" s="2" t="str">
        <f>IF(sum!A660="SA",sum!H660,"*")</f>
        <v>*</v>
      </c>
    </row>
    <row r="668" spans="2:55">
      <c r="B668" s="2" t="s">
        <v>186</v>
      </c>
      <c r="C668" s="2" t="s">
        <v>187</v>
      </c>
      <c r="D668" s="2">
        <v>2040</v>
      </c>
      <c r="J668" s="2" t="s">
        <v>186</v>
      </c>
      <c r="K668" s="2" t="s">
        <v>187</v>
      </c>
      <c r="L668" s="2">
        <v>2040</v>
      </c>
      <c r="M668" s="2" t="str">
        <f>IF(sum!A661="AT",sum!B661,"*")</f>
        <v>*</v>
      </c>
      <c r="N668" s="2"/>
      <c r="O668" s="2" t="str">
        <f>IF(sum!A661="AT",sum!H661,"*")</f>
        <v>*</v>
      </c>
      <c r="R668" s="2" t="s">
        <v>186</v>
      </c>
      <c r="S668" s="2" t="s">
        <v>187</v>
      </c>
      <c r="T668" s="2">
        <v>2040</v>
      </c>
      <c r="U668" s="2" t="str">
        <f>IF(sum!A661="BC",sum!B661,"*")</f>
        <v>*</v>
      </c>
      <c r="V668" s="2"/>
      <c r="W668" s="2" t="str">
        <f>IF(sum!A661="BC",sum!H661,"*")</f>
        <v>*</v>
      </c>
      <c r="Z668" s="2" t="s">
        <v>186</v>
      </c>
      <c r="AA668" s="2" t="s">
        <v>187</v>
      </c>
      <c r="AB668" s="2">
        <v>2040</v>
      </c>
      <c r="AC668" s="2" t="str">
        <f>IF(sum!A661="MA",sum!B661,"*")</f>
        <v>*</v>
      </c>
      <c r="AD668" s="2"/>
      <c r="AE668" s="2" t="str">
        <f>IF(sum!A661="MA",sum!H661,"*")</f>
        <v>*</v>
      </c>
      <c r="AH668" s="2" t="s">
        <v>186</v>
      </c>
      <c r="AI668" s="2" t="s">
        <v>187</v>
      </c>
      <c r="AJ668" s="2">
        <v>2040</v>
      </c>
      <c r="AK668" s="2" t="str">
        <f>IF(sum!A661="ON",sum!B661,"*")</f>
        <v>*</v>
      </c>
      <c r="AL668" s="2"/>
      <c r="AM668" s="2" t="str">
        <f>IF(sum!A661="ON",sum!H661,"*")</f>
        <v>*</v>
      </c>
      <c r="AP668" s="2" t="s">
        <v>186</v>
      </c>
      <c r="AQ668" s="2" t="s">
        <v>187</v>
      </c>
      <c r="AR668" s="2">
        <v>2040</v>
      </c>
      <c r="AS668" s="2" t="str">
        <f>IF(sum!A661="QU",sum!B661,"*")</f>
        <v>SHFOH2POC01</v>
      </c>
      <c r="AT668" s="2"/>
      <c r="AU668" s="2">
        <f>IF(sum!A661="QU",sum!H661,"*")</f>
        <v>0.295809543737944</v>
      </c>
      <c r="AX668" s="2" t="s">
        <v>186</v>
      </c>
      <c r="AY668" s="2" t="s">
        <v>187</v>
      </c>
      <c r="AZ668" s="2">
        <v>2040</v>
      </c>
      <c r="BA668" s="2" t="str">
        <f>IF(sum!A661="SA",sum!B661,"*")</f>
        <v>*</v>
      </c>
      <c r="BB668" s="2"/>
      <c r="BC668" s="2" t="str">
        <f>IF(sum!A661="SA",sum!H661,"*")</f>
        <v>*</v>
      </c>
    </row>
    <row r="669" spans="2:55">
      <c r="B669" s="4" t="s">
        <v>186</v>
      </c>
      <c r="C669" s="4" t="s">
        <v>187</v>
      </c>
      <c r="D669" s="4">
        <v>2040</v>
      </c>
      <c r="J669" s="4" t="s">
        <v>186</v>
      </c>
      <c r="K669" s="4" t="s">
        <v>187</v>
      </c>
      <c r="L669" s="4">
        <v>2040</v>
      </c>
      <c r="M669" s="2" t="str">
        <f>IF(sum!A662="AT",sum!B662,"*")</f>
        <v>*</v>
      </c>
      <c r="N669" s="2"/>
      <c r="O669" s="2" t="str">
        <f>IF(sum!A662="AT",sum!H662,"*")</f>
        <v>*</v>
      </c>
      <c r="R669" s="4" t="s">
        <v>186</v>
      </c>
      <c r="S669" s="4" t="s">
        <v>187</v>
      </c>
      <c r="T669" s="4">
        <v>2040</v>
      </c>
      <c r="U669" s="2" t="str">
        <f>IF(sum!A662="BC",sum!B662,"*")</f>
        <v>*</v>
      </c>
      <c r="V669" s="2"/>
      <c r="W669" s="2" t="str">
        <f>IF(sum!A662="BC",sum!H662,"*")</f>
        <v>*</v>
      </c>
      <c r="Z669" s="4" t="s">
        <v>186</v>
      </c>
      <c r="AA669" s="4" t="s">
        <v>187</v>
      </c>
      <c r="AB669" s="4">
        <v>2040</v>
      </c>
      <c r="AC669" s="2" t="str">
        <f>IF(sum!A662="MA",sum!B662,"*")</f>
        <v>*</v>
      </c>
      <c r="AD669" s="2"/>
      <c r="AE669" s="2" t="str">
        <f>IF(sum!A662="MA",sum!H662,"*")</f>
        <v>*</v>
      </c>
      <c r="AH669" s="4" t="s">
        <v>186</v>
      </c>
      <c r="AI669" s="4" t="s">
        <v>187</v>
      </c>
      <c r="AJ669" s="4">
        <v>2040</v>
      </c>
      <c r="AK669" s="2" t="str">
        <f>IF(sum!A662="ON",sum!B662,"*")</f>
        <v>*</v>
      </c>
      <c r="AL669" s="2"/>
      <c r="AM669" s="2" t="str">
        <f>IF(sum!A662="ON",sum!H662,"*")</f>
        <v>*</v>
      </c>
      <c r="AP669" s="4" t="s">
        <v>186</v>
      </c>
      <c r="AQ669" s="4" t="s">
        <v>187</v>
      </c>
      <c r="AR669" s="4">
        <v>2040</v>
      </c>
      <c r="AS669" s="2" t="str">
        <f>IF(sum!A662="QU",sum!B662,"*")</f>
        <v>SINKCCU</v>
      </c>
      <c r="AT669" s="2"/>
      <c r="AU669" s="2">
        <f>IF(sum!A662="QU",sum!H662,"*")</f>
        <v>1119.55780768932</v>
      </c>
      <c r="AX669" s="4" t="s">
        <v>186</v>
      </c>
      <c r="AY669" s="4" t="s">
        <v>187</v>
      </c>
      <c r="AZ669" s="4">
        <v>2040</v>
      </c>
      <c r="BA669" s="2" t="str">
        <f>IF(sum!A662="SA",sum!B662,"*")</f>
        <v>*</v>
      </c>
      <c r="BB669" s="2"/>
      <c r="BC669" s="2" t="str">
        <f>IF(sum!A662="SA",sum!H662,"*")</f>
        <v>*</v>
      </c>
    </row>
    <row r="670" spans="2:55">
      <c r="B670" s="2" t="s">
        <v>186</v>
      </c>
      <c r="C670" s="2" t="s">
        <v>187</v>
      </c>
      <c r="D670" s="2">
        <v>2040</v>
      </c>
      <c r="J670" s="2" t="s">
        <v>186</v>
      </c>
      <c r="K670" s="2" t="s">
        <v>187</v>
      </c>
      <c r="L670" s="2">
        <v>2040</v>
      </c>
      <c r="M670" s="2" t="str">
        <f>IF(sum!A663="AT",sum!B663,"*")</f>
        <v>*</v>
      </c>
      <c r="N670" s="2"/>
      <c r="O670" s="2" t="str">
        <f>IF(sum!A663="AT",sum!H663,"*")</f>
        <v>*</v>
      </c>
      <c r="R670" s="2" t="s">
        <v>186</v>
      </c>
      <c r="S670" s="2" t="s">
        <v>187</v>
      </c>
      <c r="T670" s="2">
        <v>2040</v>
      </c>
      <c r="U670" s="2" t="str">
        <f>IF(sum!A663="BC",sum!B663,"*")</f>
        <v>*</v>
      </c>
      <c r="V670" s="2"/>
      <c r="W670" s="2" t="str">
        <f>IF(sum!A663="BC",sum!H663,"*")</f>
        <v>*</v>
      </c>
      <c r="Z670" s="2" t="s">
        <v>186</v>
      </c>
      <c r="AA670" s="2" t="s">
        <v>187</v>
      </c>
      <c r="AB670" s="2">
        <v>2040</v>
      </c>
      <c r="AC670" s="2" t="str">
        <f>IF(sum!A663="MA",sum!B663,"*")</f>
        <v>*</v>
      </c>
      <c r="AD670" s="2"/>
      <c r="AE670" s="2" t="str">
        <f>IF(sum!A663="MA",sum!H663,"*")</f>
        <v>*</v>
      </c>
      <c r="AH670" s="2" t="s">
        <v>186</v>
      </c>
      <c r="AI670" s="2" t="s">
        <v>187</v>
      </c>
      <c r="AJ670" s="2">
        <v>2040</v>
      </c>
      <c r="AK670" s="2" t="str">
        <f>IF(sum!A663="ON",sum!B663,"*")</f>
        <v>*</v>
      </c>
      <c r="AL670" s="2"/>
      <c r="AM670" s="2" t="str">
        <f>IF(sum!A663="ON",sum!H663,"*")</f>
        <v>*</v>
      </c>
      <c r="AP670" s="2" t="s">
        <v>186</v>
      </c>
      <c r="AQ670" s="2" t="s">
        <v>187</v>
      </c>
      <c r="AR670" s="2">
        <v>2040</v>
      </c>
      <c r="AS670" s="2" t="str">
        <f>IF(sum!A663="QU",sum!B663,"*")</f>
        <v>SNK_DAC</v>
      </c>
      <c r="AT670" s="2"/>
      <c r="AU670" s="2">
        <f>IF(sum!A663="QU",sum!H663,"*")</f>
        <v>1635.22828890005</v>
      </c>
      <c r="AX670" s="2" t="s">
        <v>186</v>
      </c>
      <c r="AY670" s="2" t="s">
        <v>187</v>
      </c>
      <c r="AZ670" s="2">
        <v>2040</v>
      </c>
      <c r="BA670" s="2" t="str">
        <f>IF(sum!A663="SA",sum!B663,"*")</f>
        <v>*</v>
      </c>
      <c r="BB670" s="2"/>
      <c r="BC670" s="2" t="str">
        <f>IF(sum!A663="SA",sum!H663,"*")</f>
        <v>*</v>
      </c>
    </row>
    <row r="671" spans="2:55">
      <c r="B671" s="2" t="s">
        <v>186</v>
      </c>
      <c r="C671" s="2" t="s">
        <v>187</v>
      </c>
      <c r="D671" s="2">
        <v>2040</v>
      </c>
      <c r="J671" s="2" t="s">
        <v>186</v>
      </c>
      <c r="K671" s="2" t="s">
        <v>187</v>
      </c>
      <c r="L671" s="2">
        <v>2040</v>
      </c>
      <c r="M671" s="2" t="str">
        <f>IF(sum!A664="AT",sum!B664,"*")</f>
        <v>*</v>
      </c>
      <c r="N671" s="2"/>
      <c r="O671" s="2" t="str">
        <f>IF(sum!A664="AT",sum!H664,"*")</f>
        <v>*</v>
      </c>
      <c r="R671" s="2" t="s">
        <v>186</v>
      </c>
      <c r="S671" s="2" t="s">
        <v>187</v>
      </c>
      <c r="T671" s="2">
        <v>2040</v>
      </c>
      <c r="U671" s="2" t="str">
        <f>IF(sum!A664="BC",sum!B664,"*")</f>
        <v>*</v>
      </c>
      <c r="V671" s="2"/>
      <c r="W671" s="2" t="str">
        <f>IF(sum!A664="BC",sum!H664,"*")</f>
        <v>*</v>
      </c>
      <c r="Z671" s="2" t="s">
        <v>186</v>
      </c>
      <c r="AA671" s="2" t="s">
        <v>187</v>
      </c>
      <c r="AB671" s="2">
        <v>2040</v>
      </c>
      <c r="AC671" s="2" t="str">
        <f>IF(sum!A664="MA",sum!B664,"*")</f>
        <v>*</v>
      </c>
      <c r="AD671" s="2"/>
      <c r="AE671" s="2" t="str">
        <f>IF(sum!A664="MA",sum!H664,"*")</f>
        <v>*</v>
      </c>
      <c r="AH671" s="2" t="s">
        <v>186</v>
      </c>
      <c r="AI671" s="2" t="s">
        <v>187</v>
      </c>
      <c r="AJ671" s="2">
        <v>2040</v>
      </c>
      <c r="AK671" s="2" t="str">
        <f>IF(sum!A664="ON",sum!B664,"*")</f>
        <v>*</v>
      </c>
      <c r="AL671" s="2"/>
      <c r="AM671" s="2" t="str">
        <f>IF(sum!A664="ON",sum!H664,"*")</f>
        <v>*</v>
      </c>
      <c r="AP671" s="4" t="s">
        <v>186</v>
      </c>
      <c r="AQ671" s="4" t="s">
        <v>187</v>
      </c>
      <c r="AR671" s="4">
        <v>2040</v>
      </c>
      <c r="AS671" s="2" t="str">
        <f>IF(sum!A664="QU",sum!B664,"*")</f>
        <v>STH2SUG</v>
      </c>
      <c r="AT671" s="2"/>
      <c r="AU671" s="2">
        <f>IF(sum!A664="QU",sum!H664,"*")</f>
        <v>0</v>
      </c>
      <c r="AX671" s="2" t="s">
        <v>186</v>
      </c>
      <c r="AY671" s="2" t="s">
        <v>187</v>
      </c>
      <c r="AZ671" s="2">
        <v>2040</v>
      </c>
      <c r="BA671" s="2" t="str">
        <f>IF(sum!A664="SA",sum!B664,"*")</f>
        <v>*</v>
      </c>
      <c r="BB671" s="2"/>
      <c r="BC671" s="2" t="str">
        <f>IF(sum!A664="SA",sum!H664,"*")</f>
        <v>*</v>
      </c>
    </row>
    <row r="672" spans="2:55">
      <c r="B672" s="4" t="s">
        <v>186</v>
      </c>
      <c r="C672" s="4" t="s">
        <v>187</v>
      </c>
      <c r="D672" s="4">
        <v>2040</v>
      </c>
      <c r="J672" s="4" t="s">
        <v>186</v>
      </c>
      <c r="K672" s="4" t="s">
        <v>187</v>
      </c>
      <c r="L672" s="4">
        <v>2040</v>
      </c>
      <c r="M672" s="2" t="str">
        <f>IF(sum!A665="AT",sum!B665,"*")</f>
        <v>*</v>
      </c>
      <c r="N672" s="2"/>
      <c r="O672" s="2" t="str">
        <f>IF(sum!A665="AT",sum!H665,"*")</f>
        <v>*</v>
      </c>
      <c r="R672" s="4" t="s">
        <v>186</v>
      </c>
      <c r="S672" s="4" t="s">
        <v>187</v>
      </c>
      <c r="T672" s="4">
        <v>2040</v>
      </c>
      <c r="U672" s="2" t="str">
        <f>IF(sum!A665="BC",sum!B665,"*")</f>
        <v>*</v>
      </c>
      <c r="V672" s="2"/>
      <c r="W672" s="2" t="str">
        <f>IF(sum!A665="BC",sum!H665,"*")</f>
        <v>*</v>
      </c>
      <c r="Z672" s="4" t="s">
        <v>186</v>
      </c>
      <c r="AA672" s="4" t="s">
        <v>187</v>
      </c>
      <c r="AB672" s="4">
        <v>2040</v>
      </c>
      <c r="AC672" s="2" t="str">
        <f>IF(sum!A665="MA",sum!B665,"*")</f>
        <v>*</v>
      </c>
      <c r="AD672" s="2"/>
      <c r="AE672" s="2" t="str">
        <f>IF(sum!A665="MA",sum!H665,"*")</f>
        <v>*</v>
      </c>
      <c r="AH672" s="4" t="s">
        <v>186</v>
      </c>
      <c r="AI672" s="4" t="s">
        <v>187</v>
      </c>
      <c r="AJ672" s="4">
        <v>2040</v>
      </c>
      <c r="AK672" s="2" t="str">
        <f>IF(sum!A665="ON",sum!B665,"*")</f>
        <v>*</v>
      </c>
      <c r="AL672" s="2"/>
      <c r="AM672" s="2" t="str">
        <f>IF(sum!A665="ON",sum!H665,"*")</f>
        <v>*</v>
      </c>
      <c r="AP672" s="2" t="s">
        <v>186</v>
      </c>
      <c r="AQ672" s="2" t="s">
        <v>187</v>
      </c>
      <c r="AR672" s="2">
        <v>2040</v>
      </c>
      <c r="AS672" s="2" t="str">
        <f>IF(sum!A665="QU",sum!B665,"*")</f>
        <v>TB_ELC_AT_QU_01</v>
      </c>
      <c r="AT672" s="2"/>
      <c r="AU672" s="2">
        <f>IF(sum!A665="QU",sum!H665,"*")</f>
        <v>12.1276889582685</v>
      </c>
      <c r="AX672" s="4" t="s">
        <v>186</v>
      </c>
      <c r="AY672" s="4" t="s">
        <v>187</v>
      </c>
      <c r="AZ672" s="4">
        <v>2040</v>
      </c>
      <c r="BA672" s="2" t="str">
        <f>IF(sum!A665="SA",sum!B665,"*")</f>
        <v>*</v>
      </c>
      <c r="BB672" s="2"/>
      <c r="BC672" s="2" t="str">
        <f>IF(sum!A665="SA",sum!H665,"*")</f>
        <v>*</v>
      </c>
    </row>
    <row r="673" spans="2:55">
      <c r="B673" s="2" t="s">
        <v>186</v>
      </c>
      <c r="C673" s="2" t="s">
        <v>187</v>
      </c>
      <c r="D673" s="2">
        <v>2040</v>
      </c>
      <c r="J673" s="2" t="s">
        <v>186</v>
      </c>
      <c r="K673" s="2" t="s">
        <v>187</v>
      </c>
      <c r="L673" s="2">
        <v>2040</v>
      </c>
      <c r="M673" s="2" t="str">
        <f>IF(sum!A666="AT",sum!B666,"*")</f>
        <v>*</v>
      </c>
      <c r="N673" s="2"/>
      <c r="O673" s="2" t="str">
        <f>IF(sum!A666="AT",sum!H666,"*")</f>
        <v>*</v>
      </c>
      <c r="R673" s="2" t="s">
        <v>186</v>
      </c>
      <c r="S673" s="2" t="s">
        <v>187</v>
      </c>
      <c r="T673" s="2">
        <v>2040</v>
      </c>
      <c r="U673" s="2" t="str">
        <f>IF(sum!A666="BC",sum!B666,"*")</f>
        <v>*</v>
      </c>
      <c r="V673" s="2"/>
      <c r="W673" s="2" t="str">
        <f>IF(sum!A666="BC",sum!H666,"*")</f>
        <v>*</v>
      </c>
      <c r="Z673" s="2" t="s">
        <v>186</v>
      </c>
      <c r="AA673" s="2" t="s">
        <v>187</v>
      </c>
      <c r="AB673" s="2">
        <v>2040</v>
      </c>
      <c r="AC673" s="2" t="str">
        <f>IF(sum!A666="MA",sum!B666,"*")</f>
        <v>*</v>
      </c>
      <c r="AD673" s="2"/>
      <c r="AE673" s="2" t="str">
        <f>IF(sum!A666="MA",sum!H666,"*")</f>
        <v>*</v>
      </c>
      <c r="AH673" s="2" t="s">
        <v>186</v>
      </c>
      <c r="AI673" s="2" t="s">
        <v>187</v>
      </c>
      <c r="AJ673" s="2">
        <v>2040</v>
      </c>
      <c r="AK673" s="2" t="str">
        <f>IF(sum!A666="ON",sum!B666,"*")</f>
        <v>*</v>
      </c>
      <c r="AL673" s="2"/>
      <c r="AM673" s="2" t="str">
        <f>IF(sum!A666="ON",sum!H666,"*")</f>
        <v>*</v>
      </c>
      <c r="AP673" s="4" t="s">
        <v>186</v>
      </c>
      <c r="AQ673" s="4" t="s">
        <v>187</v>
      </c>
      <c r="AR673" s="4">
        <v>2040</v>
      </c>
      <c r="AS673" s="2" t="str">
        <f>IF(sum!A666="QU",sum!B666,"*")</f>
        <v>TB_ELC_QU_ON_01</v>
      </c>
      <c r="AT673" s="2"/>
      <c r="AU673" s="2">
        <f>IF(sum!A666="QU",sum!H666,"*")</f>
        <v>0</v>
      </c>
      <c r="AX673" s="2" t="s">
        <v>186</v>
      </c>
      <c r="AY673" s="2" t="s">
        <v>187</v>
      </c>
      <c r="AZ673" s="2">
        <v>2040</v>
      </c>
      <c r="BA673" s="2" t="str">
        <f>IF(sum!A666="SA",sum!B666,"*")</f>
        <v>*</v>
      </c>
      <c r="BB673" s="2"/>
      <c r="BC673" s="2" t="str">
        <f>IF(sum!A666="SA",sum!H666,"*")</f>
        <v>*</v>
      </c>
    </row>
    <row r="674" spans="2:55">
      <c r="B674" s="2" t="s">
        <v>186</v>
      </c>
      <c r="C674" s="2" t="s">
        <v>187</v>
      </c>
      <c r="D674" s="2">
        <v>2040</v>
      </c>
      <c r="J674" s="2" t="s">
        <v>186</v>
      </c>
      <c r="K674" s="2" t="s">
        <v>187</v>
      </c>
      <c r="L674" s="2">
        <v>2040</v>
      </c>
      <c r="M674" s="2" t="str">
        <f>IF(sum!A667="AT",sum!B667,"*")</f>
        <v>*</v>
      </c>
      <c r="N674" s="2"/>
      <c r="O674" s="2" t="str">
        <f>IF(sum!A667="AT",sum!H667,"*")</f>
        <v>*</v>
      </c>
      <c r="R674" s="2" t="s">
        <v>186</v>
      </c>
      <c r="S674" s="2" t="s">
        <v>187</v>
      </c>
      <c r="T674" s="2">
        <v>2040</v>
      </c>
      <c r="U674" s="2" t="str">
        <f>IF(sum!A667="BC",sum!B667,"*")</f>
        <v>*</v>
      </c>
      <c r="V674" s="2"/>
      <c r="W674" s="2" t="str">
        <f>IF(sum!A667="BC",sum!H667,"*")</f>
        <v>*</v>
      </c>
      <c r="Z674" s="2" t="s">
        <v>186</v>
      </c>
      <c r="AA674" s="2" t="s">
        <v>187</v>
      </c>
      <c r="AB674" s="2">
        <v>2040</v>
      </c>
      <c r="AC674" s="2" t="str">
        <f>IF(sum!A667="MA",sum!B667,"*")</f>
        <v>*</v>
      </c>
      <c r="AD674" s="2"/>
      <c r="AE674" s="2" t="str">
        <f>IF(sum!A667="MA",sum!H667,"*")</f>
        <v>*</v>
      </c>
      <c r="AH674" s="2" t="s">
        <v>186</v>
      </c>
      <c r="AI674" s="2" t="s">
        <v>187</v>
      </c>
      <c r="AJ674" s="2">
        <v>2040</v>
      </c>
      <c r="AK674" s="2" t="str">
        <f>IF(sum!A667="ON",sum!B667,"*")</f>
        <v>*</v>
      </c>
      <c r="AL674" s="2"/>
      <c r="AM674" s="2" t="str">
        <f>IF(sum!A667="ON",sum!H667,"*")</f>
        <v>*</v>
      </c>
      <c r="AP674" s="2" t="s">
        <v>186</v>
      </c>
      <c r="AQ674" s="2" t="s">
        <v>187</v>
      </c>
      <c r="AR674" s="2">
        <v>2040</v>
      </c>
      <c r="AS674" s="2" t="str">
        <f>IF(sum!A667="QU",sum!B667,"*")</f>
        <v>TRA_Bus_IC_GSL1</v>
      </c>
      <c r="AT674" s="2"/>
      <c r="AU674" s="2">
        <f>IF(sum!A667="QU",sum!H667,"*")</f>
        <v>0.243661352386511</v>
      </c>
      <c r="AX674" s="2" t="s">
        <v>186</v>
      </c>
      <c r="AY674" s="2" t="s">
        <v>187</v>
      </c>
      <c r="AZ674" s="2">
        <v>2040</v>
      </c>
      <c r="BA674" s="2" t="str">
        <f>IF(sum!A667="SA",sum!B667,"*")</f>
        <v>*</v>
      </c>
      <c r="BB674" s="2"/>
      <c r="BC674" s="2" t="str">
        <f>IF(sum!A667="SA",sum!H667,"*")</f>
        <v>*</v>
      </c>
    </row>
    <row r="675" spans="2:55">
      <c r="B675" s="4" t="s">
        <v>186</v>
      </c>
      <c r="C675" s="4" t="s">
        <v>187</v>
      </c>
      <c r="D675" s="4">
        <v>2040</v>
      </c>
      <c r="J675" s="4" t="s">
        <v>186</v>
      </c>
      <c r="K675" s="4" t="s">
        <v>187</v>
      </c>
      <c r="L675" s="4">
        <v>2040</v>
      </c>
      <c r="M675" s="2" t="str">
        <f>IF(sum!A668="AT",sum!B668,"*")</f>
        <v>*</v>
      </c>
      <c r="N675" s="2"/>
      <c r="O675" s="2" t="str">
        <f>IF(sum!A668="AT",sum!H668,"*")</f>
        <v>*</v>
      </c>
      <c r="R675" s="4" t="s">
        <v>186</v>
      </c>
      <c r="S675" s="4" t="s">
        <v>187</v>
      </c>
      <c r="T675" s="4">
        <v>2040</v>
      </c>
      <c r="U675" s="2" t="str">
        <f>IF(sum!A668="BC",sum!B668,"*")</f>
        <v>*</v>
      </c>
      <c r="V675" s="2"/>
      <c r="W675" s="2" t="str">
        <f>IF(sum!A668="BC",sum!H668,"*")</f>
        <v>*</v>
      </c>
      <c r="Z675" s="4" t="s">
        <v>186</v>
      </c>
      <c r="AA675" s="4" t="s">
        <v>187</v>
      </c>
      <c r="AB675" s="4">
        <v>2040</v>
      </c>
      <c r="AC675" s="2" t="str">
        <f>IF(sum!A668="MA",sum!B668,"*")</f>
        <v>*</v>
      </c>
      <c r="AD675" s="2"/>
      <c r="AE675" s="2" t="str">
        <f>IF(sum!A668="MA",sum!H668,"*")</f>
        <v>*</v>
      </c>
      <c r="AH675" s="4" t="s">
        <v>186</v>
      </c>
      <c r="AI675" s="4" t="s">
        <v>187</v>
      </c>
      <c r="AJ675" s="4">
        <v>2040</v>
      </c>
      <c r="AK675" s="2" t="str">
        <f>IF(sum!A668="ON",sum!B668,"*")</f>
        <v>*</v>
      </c>
      <c r="AL675" s="2"/>
      <c r="AM675" s="2" t="str">
        <f>IF(sum!A668="ON",sum!H668,"*")</f>
        <v>*</v>
      </c>
      <c r="AP675" s="4" t="s">
        <v>186</v>
      </c>
      <c r="AQ675" s="4" t="s">
        <v>187</v>
      </c>
      <c r="AR675" s="4">
        <v>2040</v>
      </c>
      <c r="AS675" s="2" t="str">
        <f>IF(sum!A668="QU",sum!B668,"*")</f>
        <v>TRA_Bus_SB_DST1</v>
      </c>
      <c r="AT675" s="2"/>
      <c r="AU675" s="2">
        <f>IF(sum!A668="QU",sum!H668,"*")</f>
        <v>0</v>
      </c>
      <c r="AX675" s="4" t="s">
        <v>186</v>
      </c>
      <c r="AY675" s="4" t="s">
        <v>187</v>
      </c>
      <c r="AZ675" s="4">
        <v>2040</v>
      </c>
      <c r="BA675" s="2" t="str">
        <f>IF(sum!A668="SA",sum!B668,"*")</f>
        <v>*</v>
      </c>
      <c r="BB675" s="2"/>
      <c r="BC675" s="2" t="str">
        <f>IF(sum!A668="SA",sum!H668,"*")</f>
        <v>*</v>
      </c>
    </row>
    <row r="676" spans="2:55">
      <c r="B676" s="2" t="s">
        <v>186</v>
      </c>
      <c r="C676" s="2" t="s">
        <v>187</v>
      </c>
      <c r="D676" s="2">
        <v>2040</v>
      </c>
      <c r="J676" s="2" t="s">
        <v>186</v>
      </c>
      <c r="K676" s="2" t="s">
        <v>187</v>
      </c>
      <c r="L676" s="2">
        <v>2040</v>
      </c>
      <c r="M676" s="2" t="str">
        <f>IF(sum!A669="AT",sum!B669,"*")</f>
        <v>*</v>
      </c>
      <c r="N676" s="2"/>
      <c r="O676" s="2" t="str">
        <f>IF(sum!A669="AT",sum!H669,"*")</f>
        <v>*</v>
      </c>
      <c r="R676" s="2" t="s">
        <v>186</v>
      </c>
      <c r="S676" s="2" t="s">
        <v>187</v>
      </c>
      <c r="T676" s="2">
        <v>2040</v>
      </c>
      <c r="U676" s="2" t="str">
        <f>IF(sum!A669="BC",sum!B669,"*")</f>
        <v>*</v>
      </c>
      <c r="V676" s="2"/>
      <c r="W676" s="2" t="str">
        <f>IF(sum!A669="BC",sum!H669,"*")</f>
        <v>*</v>
      </c>
      <c r="Z676" s="2" t="s">
        <v>186</v>
      </c>
      <c r="AA676" s="2" t="s">
        <v>187</v>
      </c>
      <c r="AB676" s="2">
        <v>2040</v>
      </c>
      <c r="AC676" s="2" t="str">
        <f>IF(sum!A669="MA",sum!B669,"*")</f>
        <v>*</v>
      </c>
      <c r="AD676" s="2"/>
      <c r="AE676" s="2" t="str">
        <f>IF(sum!A669="MA",sum!H669,"*")</f>
        <v>*</v>
      </c>
      <c r="AH676" s="2" t="s">
        <v>186</v>
      </c>
      <c r="AI676" s="2" t="s">
        <v>187</v>
      </c>
      <c r="AJ676" s="2">
        <v>2040</v>
      </c>
      <c r="AK676" s="2" t="str">
        <f>IF(sum!A669="ON",sum!B669,"*")</f>
        <v>*</v>
      </c>
      <c r="AL676" s="2"/>
      <c r="AM676" s="2" t="str">
        <f>IF(sum!A669="ON",sum!H669,"*")</f>
        <v>*</v>
      </c>
      <c r="AP676" s="2" t="s">
        <v>186</v>
      </c>
      <c r="AQ676" s="2" t="s">
        <v>187</v>
      </c>
      <c r="AR676" s="2">
        <v>2040</v>
      </c>
      <c r="AS676" s="2" t="str">
        <f>IF(sum!A669="QU",sum!B669,"*")</f>
        <v>TRA_Car_DST1</v>
      </c>
      <c r="AT676" s="2"/>
      <c r="AU676" s="2">
        <f>IF(sum!A669="QU",sum!H669,"*")</f>
        <v>0</v>
      </c>
      <c r="AX676" s="2" t="s">
        <v>186</v>
      </c>
      <c r="AY676" s="2" t="s">
        <v>187</v>
      </c>
      <c r="AZ676" s="2">
        <v>2040</v>
      </c>
      <c r="BA676" s="2" t="str">
        <f>IF(sum!A669="SA",sum!B669,"*")</f>
        <v>*</v>
      </c>
      <c r="BB676" s="2"/>
      <c r="BC676" s="2" t="str">
        <f>IF(sum!A669="SA",sum!H669,"*")</f>
        <v>*</v>
      </c>
    </row>
    <row r="677" spans="2:55">
      <c r="B677" s="2" t="s">
        <v>186</v>
      </c>
      <c r="C677" s="2" t="s">
        <v>187</v>
      </c>
      <c r="D677" s="2">
        <v>2040</v>
      </c>
      <c r="J677" s="2" t="s">
        <v>186</v>
      </c>
      <c r="K677" s="2" t="s">
        <v>187</v>
      </c>
      <c r="L677" s="2">
        <v>2040</v>
      </c>
      <c r="M677" s="2" t="str">
        <f>IF(sum!A670="AT",sum!B670,"*")</f>
        <v>*</v>
      </c>
      <c r="N677" s="2"/>
      <c r="O677" s="2" t="str">
        <f>IF(sum!A670="AT",sum!H670,"*")</f>
        <v>*</v>
      </c>
      <c r="R677" s="2" t="s">
        <v>186</v>
      </c>
      <c r="S677" s="2" t="s">
        <v>187</v>
      </c>
      <c r="T677" s="2">
        <v>2040</v>
      </c>
      <c r="U677" s="2" t="str">
        <f>IF(sum!A670="BC",sum!B670,"*")</f>
        <v>*</v>
      </c>
      <c r="V677" s="2"/>
      <c r="W677" s="2" t="str">
        <f>IF(sum!A670="BC",sum!H670,"*")</f>
        <v>*</v>
      </c>
      <c r="Z677" s="2" t="s">
        <v>186</v>
      </c>
      <c r="AA677" s="2" t="s">
        <v>187</v>
      </c>
      <c r="AB677" s="2">
        <v>2040</v>
      </c>
      <c r="AC677" s="2" t="str">
        <f>IF(sum!A670="MA",sum!B670,"*")</f>
        <v>*</v>
      </c>
      <c r="AD677" s="2"/>
      <c r="AE677" s="2" t="str">
        <f>IF(sum!A670="MA",sum!H670,"*")</f>
        <v>*</v>
      </c>
      <c r="AH677" s="2" t="s">
        <v>186</v>
      </c>
      <c r="AI677" s="2" t="s">
        <v>187</v>
      </c>
      <c r="AJ677" s="2">
        <v>2040</v>
      </c>
      <c r="AK677" s="2" t="str">
        <f>IF(sum!A670="ON",sum!B670,"*")</f>
        <v>*</v>
      </c>
      <c r="AL677" s="2"/>
      <c r="AM677" s="2" t="str">
        <f>IF(sum!A670="ON",sum!H670,"*")</f>
        <v>*</v>
      </c>
      <c r="AP677" s="4" t="s">
        <v>186</v>
      </c>
      <c r="AQ677" s="4" t="s">
        <v>187</v>
      </c>
      <c r="AR677" s="4">
        <v>2040</v>
      </c>
      <c r="AS677" s="2" t="str">
        <f>IF(sum!A670="QU",sum!B670,"*")</f>
        <v>TRA_Car_GSL1</v>
      </c>
      <c r="AT677" s="2"/>
      <c r="AU677" s="2">
        <f>IF(sum!A670="QU",sum!H670,"*")</f>
        <v>705.018923997116</v>
      </c>
      <c r="AX677" s="2" t="s">
        <v>186</v>
      </c>
      <c r="AY677" s="2" t="s">
        <v>187</v>
      </c>
      <c r="AZ677" s="2">
        <v>2040</v>
      </c>
      <c r="BA677" s="2" t="str">
        <f>IF(sum!A670="SA",sum!B670,"*")</f>
        <v>*</v>
      </c>
      <c r="BB677" s="2"/>
      <c r="BC677" s="2" t="str">
        <f>IF(sum!A670="SA",sum!H670,"*")</f>
        <v>*</v>
      </c>
    </row>
    <row r="678" spans="2:55">
      <c r="B678" s="4" t="s">
        <v>186</v>
      </c>
      <c r="C678" s="4" t="s">
        <v>187</v>
      </c>
      <c r="D678" s="4">
        <v>2040</v>
      </c>
      <c r="J678" s="4" t="s">
        <v>186</v>
      </c>
      <c r="K678" s="4" t="s">
        <v>187</v>
      </c>
      <c r="L678" s="4">
        <v>2040</v>
      </c>
      <c r="M678" s="2" t="str">
        <f>IF(sum!A671="AT",sum!B671,"*")</f>
        <v>*</v>
      </c>
      <c r="N678" s="2"/>
      <c r="O678" s="2" t="str">
        <f>IF(sum!A671="AT",sum!H671,"*")</f>
        <v>*</v>
      </c>
      <c r="R678" s="4" t="s">
        <v>186</v>
      </c>
      <c r="S678" s="4" t="s">
        <v>187</v>
      </c>
      <c r="T678" s="4">
        <v>2040</v>
      </c>
      <c r="U678" s="2" t="str">
        <f>IF(sum!A671="BC",sum!B671,"*")</f>
        <v>*</v>
      </c>
      <c r="V678" s="2"/>
      <c r="W678" s="2" t="str">
        <f>IF(sum!A671="BC",sum!H671,"*")</f>
        <v>*</v>
      </c>
      <c r="Z678" s="4" t="s">
        <v>186</v>
      </c>
      <c r="AA678" s="4" t="s">
        <v>187</v>
      </c>
      <c r="AB678" s="4">
        <v>2040</v>
      </c>
      <c r="AC678" s="2" t="str">
        <f>IF(sum!A671="MA",sum!B671,"*")</f>
        <v>*</v>
      </c>
      <c r="AD678" s="2"/>
      <c r="AE678" s="2" t="str">
        <f>IF(sum!A671="MA",sum!H671,"*")</f>
        <v>*</v>
      </c>
      <c r="AH678" s="4" t="s">
        <v>186</v>
      </c>
      <c r="AI678" s="4" t="s">
        <v>187</v>
      </c>
      <c r="AJ678" s="4">
        <v>2040</v>
      </c>
      <c r="AK678" s="2" t="str">
        <f>IF(sum!A671="ON",sum!B671,"*")</f>
        <v>*</v>
      </c>
      <c r="AL678" s="2"/>
      <c r="AM678" s="2" t="str">
        <f>IF(sum!A671="ON",sum!H671,"*")</f>
        <v>*</v>
      </c>
      <c r="AP678" s="2" t="s">
        <v>186</v>
      </c>
      <c r="AQ678" s="2" t="s">
        <v>187</v>
      </c>
      <c r="AR678" s="2">
        <v>2040</v>
      </c>
      <c r="AS678" s="2" t="str">
        <f>IF(sum!A671="QU",sum!B671,"*")</f>
        <v>TRA_Car_PHEV01</v>
      </c>
      <c r="AT678" s="2"/>
      <c r="AU678" s="2">
        <f>IF(sum!A671="QU",sum!H671,"*")</f>
        <v>587.700902642756</v>
      </c>
      <c r="AX678" s="4" t="s">
        <v>186</v>
      </c>
      <c r="AY678" s="4" t="s">
        <v>187</v>
      </c>
      <c r="AZ678" s="4">
        <v>2040</v>
      </c>
      <c r="BA678" s="2" t="str">
        <f>IF(sum!A671="SA",sum!B671,"*")</f>
        <v>*</v>
      </c>
      <c r="BB678" s="2"/>
      <c r="BC678" s="2" t="str">
        <f>IF(sum!A671="SA",sum!H671,"*")</f>
        <v>*</v>
      </c>
    </row>
    <row r="679" spans="2:55">
      <c r="B679" s="2" t="s">
        <v>186</v>
      </c>
      <c r="C679" s="2" t="s">
        <v>187</v>
      </c>
      <c r="D679" s="2">
        <v>2040</v>
      </c>
      <c r="J679" s="2" t="s">
        <v>186</v>
      </c>
      <c r="K679" s="2" t="s">
        <v>187</v>
      </c>
      <c r="L679" s="2">
        <v>2040</v>
      </c>
      <c r="M679" s="2" t="str">
        <f>IF(sum!A672="AT",sum!B672,"*")</f>
        <v>*</v>
      </c>
      <c r="N679" s="2"/>
      <c r="O679" s="2" t="str">
        <f>IF(sum!A672="AT",sum!H672,"*")</f>
        <v>*</v>
      </c>
      <c r="R679" s="2" t="s">
        <v>186</v>
      </c>
      <c r="S679" s="2" t="s">
        <v>187</v>
      </c>
      <c r="T679" s="2">
        <v>2040</v>
      </c>
      <c r="U679" s="2" t="str">
        <f>IF(sum!A672="BC",sum!B672,"*")</f>
        <v>*</v>
      </c>
      <c r="V679" s="2"/>
      <c r="W679" s="2" t="str">
        <f>IF(sum!A672="BC",sum!H672,"*")</f>
        <v>*</v>
      </c>
      <c r="Z679" s="2" t="s">
        <v>186</v>
      </c>
      <c r="AA679" s="2" t="s">
        <v>187</v>
      </c>
      <c r="AB679" s="2">
        <v>2040</v>
      </c>
      <c r="AC679" s="2" t="str">
        <f>IF(sum!A672="MA",sum!B672,"*")</f>
        <v>*</v>
      </c>
      <c r="AD679" s="2"/>
      <c r="AE679" s="2" t="str">
        <f>IF(sum!A672="MA",sum!H672,"*")</f>
        <v>*</v>
      </c>
      <c r="AH679" s="2" t="s">
        <v>186</v>
      </c>
      <c r="AI679" s="2" t="s">
        <v>187</v>
      </c>
      <c r="AJ679" s="2">
        <v>2040</v>
      </c>
      <c r="AK679" s="2" t="str">
        <f>IF(sum!A672="ON",sum!B672,"*")</f>
        <v>*</v>
      </c>
      <c r="AL679" s="2"/>
      <c r="AM679" s="2" t="str">
        <f>IF(sum!A672="ON",sum!H672,"*")</f>
        <v>*</v>
      </c>
      <c r="AP679" s="4" t="s">
        <v>186</v>
      </c>
      <c r="AQ679" s="4" t="s">
        <v>187</v>
      </c>
      <c r="AR679" s="4">
        <v>2040</v>
      </c>
      <c r="AS679" s="2" t="str">
        <f>IF(sum!A672="QU",sum!B672,"*")</f>
        <v>TRA_Mot_ELC1</v>
      </c>
      <c r="AT679" s="2"/>
      <c r="AU679" s="2">
        <f>IF(sum!A672="QU",sum!H672,"*")</f>
        <v>105.375727702282</v>
      </c>
      <c r="AX679" s="2" t="s">
        <v>186</v>
      </c>
      <c r="AY679" s="2" t="s">
        <v>187</v>
      </c>
      <c r="AZ679" s="2">
        <v>2040</v>
      </c>
      <c r="BA679" s="2" t="str">
        <f>IF(sum!A672="SA",sum!B672,"*")</f>
        <v>*</v>
      </c>
      <c r="BB679" s="2"/>
      <c r="BC679" s="2" t="str">
        <f>IF(sum!A672="SA",sum!H672,"*")</f>
        <v>*</v>
      </c>
    </row>
    <row r="680" spans="2:55">
      <c r="B680" s="4" t="s">
        <v>186</v>
      </c>
      <c r="C680" s="4" t="s">
        <v>187</v>
      </c>
      <c r="D680" s="4">
        <v>2040</v>
      </c>
      <c r="J680" s="4" t="s">
        <v>186</v>
      </c>
      <c r="K680" s="4" t="s">
        <v>187</v>
      </c>
      <c r="L680" s="4">
        <v>2040</v>
      </c>
      <c r="M680" s="2" t="str">
        <f>IF(sum!A673="AT",sum!B673,"*")</f>
        <v>*</v>
      </c>
      <c r="N680" s="2"/>
      <c r="O680" s="2" t="str">
        <f>IF(sum!A673="AT",sum!H673,"*")</f>
        <v>*</v>
      </c>
      <c r="R680" s="4" t="s">
        <v>186</v>
      </c>
      <c r="S680" s="4" t="s">
        <v>187</v>
      </c>
      <c r="T680" s="4">
        <v>2040</v>
      </c>
      <c r="U680" s="2" t="str">
        <f>IF(sum!A673="BC",sum!B673,"*")</f>
        <v>*</v>
      </c>
      <c r="V680" s="2"/>
      <c r="W680" s="2" t="str">
        <f>IF(sum!A673="BC",sum!H673,"*")</f>
        <v>*</v>
      </c>
      <c r="Z680" s="4" t="s">
        <v>186</v>
      </c>
      <c r="AA680" s="4" t="s">
        <v>187</v>
      </c>
      <c r="AB680" s="4">
        <v>2040</v>
      </c>
      <c r="AC680" s="2" t="str">
        <f>IF(sum!A673="MA",sum!B673,"*")</f>
        <v>*</v>
      </c>
      <c r="AD680" s="2"/>
      <c r="AE680" s="2" t="str">
        <f>IF(sum!A673="MA",sum!H673,"*")</f>
        <v>*</v>
      </c>
      <c r="AH680" s="4" t="s">
        <v>186</v>
      </c>
      <c r="AI680" s="4" t="s">
        <v>187</v>
      </c>
      <c r="AJ680" s="4">
        <v>2040</v>
      </c>
      <c r="AK680" s="2" t="str">
        <f>IF(sum!A673="ON",sum!B673,"*")</f>
        <v>*</v>
      </c>
      <c r="AL680" s="2"/>
      <c r="AM680" s="2" t="str">
        <f>IF(sum!A673="ON",sum!H673,"*")</f>
        <v>*</v>
      </c>
      <c r="AP680" s="2" t="s">
        <v>186</v>
      </c>
      <c r="AQ680" s="2" t="s">
        <v>187</v>
      </c>
      <c r="AR680" s="2">
        <v>2040</v>
      </c>
      <c r="AS680" s="2" t="str">
        <f>IF(sum!A673="QU",sum!B673,"*")</f>
        <v>TRA_Rai_Frt-ELC01</v>
      </c>
      <c r="AT680" s="2"/>
      <c r="AU680" s="2">
        <f>IF(sum!A673="QU",sum!H673,"*")</f>
        <v>0.8487</v>
      </c>
      <c r="AX680" s="4" t="s">
        <v>186</v>
      </c>
      <c r="AY680" s="4" t="s">
        <v>187</v>
      </c>
      <c r="AZ680" s="4">
        <v>2040</v>
      </c>
      <c r="BA680" s="2" t="str">
        <f>IF(sum!A673="SA",sum!B673,"*")</f>
        <v>*</v>
      </c>
      <c r="BB680" s="2"/>
      <c r="BC680" s="2" t="str">
        <f>IF(sum!A673="SA",sum!H673,"*")</f>
        <v>*</v>
      </c>
    </row>
    <row r="681" spans="2:55">
      <c r="B681" s="2" t="s">
        <v>186</v>
      </c>
      <c r="C681" s="2" t="s">
        <v>187</v>
      </c>
      <c r="D681" s="2">
        <v>2040</v>
      </c>
      <c r="J681" s="2" t="s">
        <v>186</v>
      </c>
      <c r="K681" s="2" t="s">
        <v>187</v>
      </c>
      <c r="L681" s="2">
        <v>2040</v>
      </c>
      <c r="M681" s="2" t="str">
        <f>IF(sum!A674="AT",sum!B674,"*")</f>
        <v>*</v>
      </c>
      <c r="N681" s="2"/>
      <c r="O681" s="2" t="str">
        <f>IF(sum!A674="AT",sum!H674,"*")</f>
        <v>*</v>
      </c>
      <c r="R681" s="2" t="s">
        <v>186</v>
      </c>
      <c r="S681" s="2" t="s">
        <v>187</v>
      </c>
      <c r="T681" s="2">
        <v>2040</v>
      </c>
      <c r="U681" s="2" t="str">
        <f>IF(sum!A674="BC",sum!B674,"*")</f>
        <v>*</v>
      </c>
      <c r="V681" s="2"/>
      <c r="W681" s="2" t="str">
        <f>IF(sum!A674="BC",sum!H674,"*")</f>
        <v>*</v>
      </c>
      <c r="Z681" s="2" t="s">
        <v>186</v>
      </c>
      <c r="AA681" s="2" t="s">
        <v>187</v>
      </c>
      <c r="AB681" s="2">
        <v>2040</v>
      </c>
      <c r="AC681" s="2" t="str">
        <f>IF(sum!A674="MA",sum!B674,"*")</f>
        <v>*</v>
      </c>
      <c r="AD681" s="2"/>
      <c r="AE681" s="2" t="str">
        <f>IF(sum!A674="MA",sum!H674,"*")</f>
        <v>*</v>
      </c>
      <c r="AH681" s="2" t="s">
        <v>186</v>
      </c>
      <c r="AI681" s="2" t="s">
        <v>187</v>
      </c>
      <c r="AJ681" s="2">
        <v>2040</v>
      </c>
      <c r="AK681" s="2" t="str">
        <f>IF(sum!A674="ON",sum!B674,"*")</f>
        <v>*</v>
      </c>
      <c r="AL681" s="2"/>
      <c r="AM681" s="2" t="str">
        <f>IF(sum!A674="ON",sum!H674,"*")</f>
        <v>*</v>
      </c>
      <c r="AP681" s="4" t="s">
        <v>186</v>
      </c>
      <c r="AQ681" s="4" t="s">
        <v>187</v>
      </c>
      <c r="AR681" s="4">
        <v>2040</v>
      </c>
      <c r="AS681" s="2" t="str">
        <f>IF(sum!A674="QU",sum!B674,"*")</f>
        <v>TRA_Rai_Pas-ELC01</v>
      </c>
      <c r="AT681" s="2"/>
      <c r="AU681" s="2">
        <f>IF(sum!A674="QU",sum!H674,"*")</f>
        <v>0</v>
      </c>
      <c r="AX681" s="2" t="s">
        <v>186</v>
      </c>
      <c r="AY681" s="2" t="s">
        <v>187</v>
      </c>
      <c r="AZ681" s="2">
        <v>2040</v>
      </c>
      <c r="BA681" s="2" t="str">
        <f>IF(sum!A674="SA",sum!B674,"*")</f>
        <v>*</v>
      </c>
      <c r="BB681" s="2"/>
      <c r="BC681" s="2" t="str">
        <f>IF(sum!A674="SA",sum!H674,"*")</f>
        <v>*</v>
      </c>
    </row>
    <row r="682" spans="2:55">
      <c r="B682" s="4" t="s">
        <v>186</v>
      </c>
      <c r="C682" s="4" t="s">
        <v>187</v>
      </c>
      <c r="D682" s="4">
        <v>2040</v>
      </c>
      <c r="J682" s="4" t="s">
        <v>186</v>
      </c>
      <c r="K682" s="4" t="s">
        <v>187</v>
      </c>
      <c r="L682" s="4">
        <v>2040</v>
      </c>
      <c r="M682" s="2" t="str">
        <f>IF(sum!A675="AT",sum!B675,"*")</f>
        <v>*</v>
      </c>
      <c r="N682" s="2"/>
      <c r="O682" s="2" t="str">
        <f>IF(sum!A675="AT",sum!H675,"*")</f>
        <v>*</v>
      </c>
      <c r="R682" s="4" t="s">
        <v>186</v>
      </c>
      <c r="S682" s="4" t="s">
        <v>187</v>
      </c>
      <c r="T682" s="4">
        <v>2040</v>
      </c>
      <c r="U682" s="2" t="str">
        <f>IF(sum!A675="BC",sum!B675,"*")</f>
        <v>*</v>
      </c>
      <c r="V682" s="2"/>
      <c r="W682" s="2" t="str">
        <f>IF(sum!A675="BC",sum!H675,"*")</f>
        <v>*</v>
      </c>
      <c r="Z682" s="4" t="s">
        <v>186</v>
      </c>
      <c r="AA682" s="4" t="s">
        <v>187</v>
      </c>
      <c r="AB682" s="4">
        <v>2040</v>
      </c>
      <c r="AC682" s="2" t="str">
        <f>IF(sum!A675="MA",sum!B675,"*")</f>
        <v>*</v>
      </c>
      <c r="AD682" s="2"/>
      <c r="AE682" s="2" t="str">
        <f>IF(sum!A675="MA",sum!H675,"*")</f>
        <v>*</v>
      </c>
      <c r="AH682" s="4" t="s">
        <v>186</v>
      </c>
      <c r="AI682" s="4" t="s">
        <v>187</v>
      </c>
      <c r="AJ682" s="4">
        <v>2040</v>
      </c>
      <c r="AK682" s="2" t="str">
        <f>IF(sum!A675="ON",sum!B675,"*")</f>
        <v>*</v>
      </c>
      <c r="AL682" s="2"/>
      <c r="AM682" s="2" t="str">
        <f>IF(sum!A675="ON",sum!H675,"*")</f>
        <v>*</v>
      </c>
      <c r="AP682" s="2" t="s">
        <v>186</v>
      </c>
      <c r="AQ682" s="2" t="s">
        <v>187</v>
      </c>
      <c r="AR682" s="2">
        <v>2040</v>
      </c>
      <c r="AS682" s="2" t="str">
        <f>IF(sum!A675="QU",sum!B675,"*")</f>
        <v>TRA_Tru_BEV01</v>
      </c>
      <c r="AT682" s="2"/>
      <c r="AU682" s="2">
        <f>IF(sum!A675="QU",sum!H675,"*")</f>
        <v>0</v>
      </c>
      <c r="AX682" s="4" t="s">
        <v>186</v>
      </c>
      <c r="AY682" s="4" t="s">
        <v>187</v>
      </c>
      <c r="AZ682" s="4">
        <v>2040</v>
      </c>
      <c r="BA682" s="2" t="str">
        <f>IF(sum!A675="SA",sum!B675,"*")</f>
        <v>*</v>
      </c>
      <c r="BB682" s="2"/>
      <c r="BC682" s="2" t="str">
        <f>IF(sum!A675="SA",sum!H675,"*")</f>
        <v>*</v>
      </c>
    </row>
    <row r="683" spans="2:55">
      <c r="B683" s="2" t="s">
        <v>186</v>
      </c>
      <c r="C683" s="2" t="s">
        <v>187</v>
      </c>
      <c r="D683" s="2">
        <v>2040</v>
      </c>
      <c r="J683" s="2" t="s">
        <v>186</v>
      </c>
      <c r="K683" s="2" t="s">
        <v>187</v>
      </c>
      <c r="L683" s="2">
        <v>2040</v>
      </c>
      <c r="M683" s="2" t="str">
        <f>IF(sum!A676="AT",sum!B676,"*")</f>
        <v>*</v>
      </c>
      <c r="N683" s="2"/>
      <c r="O683" s="2" t="str">
        <f>IF(sum!A676="AT",sum!H676,"*")</f>
        <v>*</v>
      </c>
      <c r="R683" s="2" t="s">
        <v>186</v>
      </c>
      <c r="S683" s="2" t="s">
        <v>187</v>
      </c>
      <c r="T683" s="2">
        <v>2040</v>
      </c>
      <c r="U683" s="2" t="str">
        <f>IF(sum!A676="BC",sum!B676,"*")</f>
        <v>*</v>
      </c>
      <c r="V683" s="2"/>
      <c r="W683" s="2" t="str">
        <f>IF(sum!A676="BC",sum!H676,"*")</f>
        <v>*</v>
      </c>
      <c r="Z683" s="2" t="s">
        <v>186</v>
      </c>
      <c r="AA683" s="2" t="s">
        <v>187</v>
      </c>
      <c r="AB683" s="2">
        <v>2040</v>
      </c>
      <c r="AC683" s="2" t="str">
        <f>IF(sum!A676="MA",sum!B676,"*")</f>
        <v>*</v>
      </c>
      <c r="AD683" s="2"/>
      <c r="AE683" s="2" t="str">
        <f>IF(sum!A676="MA",sum!H676,"*")</f>
        <v>*</v>
      </c>
      <c r="AH683" s="2" t="s">
        <v>186</v>
      </c>
      <c r="AI683" s="2" t="s">
        <v>187</v>
      </c>
      <c r="AJ683" s="2">
        <v>2040</v>
      </c>
      <c r="AK683" s="2" t="str">
        <f>IF(sum!A676="ON",sum!B676,"*")</f>
        <v>*</v>
      </c>
      <c r="AL683" s="2"/>
      <c r="AM683" s="2" t="str">
        <f>IF(sum!A676="ON",sum!H676,"*")</f>
        <v>*</v>
      </c>
      <c r="AP683" s="4" t="s">
        <v>186</v>
      </c>
      <c r="AQ683" s="4" t="s">
        <v>187</v>
      </c>
      <c r="AR683" s="4">
        <v>2040</v>
      </c>
      <c r="AS683" s="2" t="str">
        <f>IF(sum!A676="QU",sum!B676,"*")</f>
        <v>TRA_Tru_HT_DST1</v>
      </c>
      <c r="AT683" s="2"/>
      <c r="AU683" s="2">
        <f>IF(sum!A676="QU",sum!H676,"*")</f>
        <v>0</v>
      </c>
      <c r="AX683" s="2" t="s">
        <v>186</v>
      </c>
      <c r="AY683" s="2" t="s">
        <v>187</v>
      </c>
      <c r="AZ683" s="2">
        <v>2040</v>
      </c>
      <c r="BA683" s="2" t="str">
        <f>IF(sum!A676="SA",sum!B676,"*")</f>
        <v>*</v>
      </c>
      <c r="BB683" s="2"/>
      <c r="BC683" s="2" t="str">
        <f>IF(sum!A676="SA",sum!H676,"*")</f>
        <v>*</v>
      </c>
    </row>
    <row r="684" spans="2:55">
      <c r="B684" s="4" t="s">
        <v>186</v>
      </c>
      <c r="C684" s="4" t="s">
        <v>187</v>
      </c>
      <c r="D684" s="4">
        <v>2040</v>
      </c>
      <c r="J684" s="4" t="s">
        <v>186</v>
      </c>
      <c r="K684" s="4" t="s">
        <v>187</v>
      </c>
      <c r="L684" s="4">
        <v>2040</v>
      </c>
      <c r="M684" s="2" t="str">
        <f>IF(sum!A677="AT",sum!B677,"*")</f>
        <v>*</v>
      </c>
      <c r="N684" s="2"/>
      <c r="O684" s="2" t="str">
        <f>IF(sum!A677="AT",sum!H677,"*")</f>
        <v>*</v>
      </c>
      <c r="R684" s="4" t="s">
        <v>186</v>
      </c>
      <c r="S684" s="4" t="s">
        <v>187</v>
      </c>
      <c r="T684" s="4">
        <v>2040</v>
      </c>
      <c r="U684" s="2" t="str">
        <f>IF(sum!A677="BC",sum!B677,"*")</f>
        <v>*</v>
      </c>
      <c r="V684" s="2"/>
      <c r="W684" s="2" t="str">
        <f>IF(sum!A677="BC",sum!H677,"*")</f>
        <v>*</v>
      </c>
      <c r="Z684" s="4" t="s">
        <v>186</v>
      </c>
      <c r="AA684" s="4" t="s">
        <v>187</v>
      </c>
      <c r="AB684" s="4">
        <v>2040</v>
      </c>
      <c r="AC684" s="2" t="str">
        <f>IF(sum!A677="MA",sum!B677,"*")</f>
        <v>*</v>
      </c>
      <c r="AD684" s="2"/>
      <c r="AE684" s="2" t="str">
        <f>IF(sum!A677="MA",sum!H677,"*")</f>
        <v>*</v>
      </c>
      <c r="AH684" s="4" t="s">
        <v>186</v>
      </c>
      <c r="AI684" s="4" t="s">
        <v>187</v>
      </c>
      <c r="AJ684" s="4">
        <v>2040</v>
      </c>
      <c r="AK684" s="2" t="str">
        <f>IF(sum!A677="ON",sum!B677,"*")</f>
        <v>*</v>
      </c>
      <c r="AL684" s="2"/>
      <c r="AM684" s="2" t="str">
        <f>IF(sum!A677="ON",sum!H677,"*")</f>
        <v>*</v>
      </c>
      <c r="AP684" s="2" t="s">
        <v>186</v>
      </c>
      <c r="AQ684" s="2" t="s">
        <v>187</v>
      </c>
      <c r="AR684" s="2">
        <v>2040</v>
      </c>
      <c r="AS684" s="2" t="str">
        <f>IF(sum!A677="QU",sum!B677,"*")</f>
        <v>TRA_Tru_PHEV01</v>
      </c>
      <c r="AT684" s="2"/>
      <c r="AU684" s="2">
        <f>IF(sum!A677="QU",sum!H677,"*")</f>
        <v>362.665417034091</v>
      </c>
      <c r="AX684" s="4" t="s">
        <v>186</v>
      </c>
      <c r="AY684" s="4" t="s">
        <v>187</v>
      </c>
      <c r="AZ684" s="4">
        <v>2040</v>
      </c>
      <c r="BA684" s="2" t="str">
        <f>IF(sum!A677="SA",sum!B677,"*")</f>
        <v>*</v>
      </c>
      <c r="BB684" s="2"/>
      <c r="BC684" s="2" t="str">
        <f>IF(sum!A677="SA",sum!H677,"*")</f>
        <v>*</v>
      </c>
    </row>
    <row r="685" spans="2:55">
      <c r="B685" s="2" t="s">
        <v>186</v>
      </c>
      <c r="C685" s="2" t="s">
        <v>187</v>
      </c>
      <c r="D685" s="2">
        <v>2040</v>
      </c>
      <c r="J685" s="2" t="s">
        <v>186</v>
      </c>
      <c r="K685" s="2" t="s">
        <v>187</v>
      </c>
      <c r="L685" s="2">
        <v>2040</v>
      </c>
      <c r="M685" s="2" t="str">
        <f>IF(sum!A678="AT",sum!B678,"*")</f>
        <v>*</v>
      </c>
      <c r="N685" s="2"/>
      <c r="O685" s="2" t="str">
        <f>IF(sum!A678="AT",sum!H678,"*")</f>
        <v>*</v>
      </c>
      <c r="R685" s="2" t="s">
        <v>186</v>
      </c>
      <c r="S685" s="2" t="s">
        <v>187</v>
      </c>
      <c r="T685" s="2">
        <v>2040</v>
      </c>
      <c r="U685" s="2" t="str">
        <f>IF(sum!A678="BC",sum!B678,"*")</f>
        <v>*</v>
      </c>
      <c r="V685" s="2"/>
      <c r="W685" s="2" t="str">
        <f>IF(sum!A678="BC",sum!H678,"*")</f>
        <v>*</v>
      </c>
      <c r="Z685" s="2" t="s">
        <v>186</v>
      </c>
      <c r="AA685" s="2" t="s">
        <v>187</v>
      </c>
      <c r="AB685" s="2">
        <v>2040</v>
      </c>
      <c r="AC685" s="2" t="str">
        <f>IF(sum!A678="MA",sum!B678,"*")</f>
        <v>*</v>
      </c>
      <c r="AD685" s="2"/>
      <c r="AE685" s="2" t="str">
        <f>IF(sum!A678="MA",sum!H678,"*")</f>
        <v>*</v>
      </c>
      <c r="AH685" s="2" t="s">
        <v>186</v>
      </c>
      <c r="AI685" s="2" t="s">
        <v>187</v>
      </c>
      <c r="AJ685" s="2">
        <v>2040</v>
      </c>
      <c r="AK685" s="2" t="str">
        <f>IF(sum!A678="ON",sum!B678,"*")</f>
        <v>*</v>
      </c>
      <c r="AL685" s="2"/>
      <c r="AM685" s="2" t="str">
        <f>IF(sum!A678="ON",sum!H678,"*")</f>
        <v>*</v>
      </c>
      <c r="AP685" s="4" t="s">
        <v>186</v>
      </c>
      <c r="AQ685" s="4" t="s">
        <v>187</v>
      </c>
      <c r="AR685" s="4">
        <v>2040</v>
      </c>
      <c r="AS685" s="2" t="str">
        <f>IF(sum!A678="QU",sum!B678,"*")</f>
        <v>TU_OILCRD_SA_QU_01</v>
      </c>
      <c r="AT685" s="2"/>
      <c r="AU685" s="2">
        <f>IF(sum!A678="QU",sum!H678,"*")</f>
        <v>0</v>
      </c>
      <c r="AX685" s="2" t="s">
        <v>186</v>
      </c>
      <c r="AY685" s="2" t="s">
        <v>187</v>
      </c>
      <c r="AZ685" s="2">
        <v>2040</v>
      </c>
      <c r="BA685" s="2" t="str">
        <f>IF(sum!A678="SA",sum!B678,"*")</f>
        <v>*</v>
      </c>
      <c r="BB685" s="2"/>
      <c r="BC685" s="2" t="str">
        <f>IF(sum!A678="SA",sum!H678,"*")</f>
        <v>*</v>
      </c>
    </row>
    <row r="686" spans="2:55">
      <c r="B686" s="4" t="s">
        <v>186</v>
      </c>
      <c r="C686" s="4" t="s">
        <v>187</v>
      </c>
      <c r="D686" s="4">
        <v>2040</v>
      </c>
      <c r="J686" s="4" t="s">
        <v>186</v>
      </c>
      <c r="K686" s="4" t="s">
        <v>187</v>
      </c>
      <c r="L686" s="4">
        <v>2040</v>
      </c>
      <c r="M686" s="2" t="str">
        <f>IF(sum!A679="AT",sum!B679,"*")</f>
        <v>*</v>
      </c>
      <c r="N686" s="2"/>
      <c r="O686" s="2" t="str">
        <f>IF(sum!A679="AT",sum!H679,"*")</f>
        <v>*</v>
      </c>
      <c r="R686" s="4" t="s">
        <v>186</v>
      </c>
      <c r="S686" s="4" t="s">
        <v>187</v>
      </c>
      <c r="T686" s="4">
        <v>2040</v>
      </c>
      <c r="U686" s="2" t="str">
        <f>IF(sum!A679="BC",sum!B679,"*")</f>
        <v>*</v>
      </c>
      <c r="V686" s="2"/>
      <c r="W686" s="2" t="str">
        <f>IF(sum!A679="BC",sum!H679,"*")</f>
        <v>*</v>
      </c>
      <c r="Z686" s="4" t="s">
        <v>186</v>
      </c>
      <c r="AA686" s="4" t="s">
        <v>187</v>
      </c>
      <c r="AB686" s="4">
        <v>2040</v>
      </c>
      <c r="AC686" s="2" t="str">
        <f>IF(sum!A679="MA",sum!B679,"*")</f>
        <v>*</v>
      </c>
      <c r="AD686" s="2"/>
      <c r="AE686" s="2" t="str">
        <f>IF(sum!A679="MA",sum!H679,"*")</f>
        <v>*</v>
      </c>
      <c r="AH686" s="4" t="s">
        <v>186</v>
      </c>
      <c r="AI686" s="4" t="s">
        <v>187</v>
      </c>
      <c r="AJ686" s="4">
        <v>2040</v>
      </c>
      <c r="AK686" s="2" t="str">
        <f>IF(sum!A679="ON",sum!B679,"*")</f>
        <v>*</v>
      </c>
      <c r="AL686" s="2"/>
      <c r="AM686" s="2" t="str">
        <f>IF(sum!A679="ON",sum!H679,"*")</f>
        <v>*</v>
      </c>
      <c r="AP686" s="2" t="s">
        <v>186</v>
      </c>
      <c r="AQ686" s="2" t="s">
        <v>187</v>
      </c>
      <c r="AR686" s="2">
        <v>2040</v>
      </c>
      <c r="AS686" s="2" t="str">
        <f>IF(sum!A679="QU",sum!B679,"*")</f>
        <v>TWS-AuxiliaryEquip_ELE1</v>
      </c>
      <c r="AT686" s="2"/>
      <c r="AU686" s="2">
        <f>IF(sum!A679="QU",sum!H679,"*")</f>
        <v>0.117412851362025</v>
      </c>
      <c r="AX686" s="4" t="s">
        <v>186</v>
      </c>
      <c r="AY686" s="4" t="s">
        <v>187</v>
      </c>
      <c r="AZ686" s="4">
        <v>2040</v>
      </c>
      <c r="BA686" s="2" t="str">
        <f>IF(sum!A679="SA",sum!B679,"*")</f>
        <v>*</v>
      </c>
      <c r="BB686" s="2"/>
      <c r="BC686" s="2" t="str">
        <f>IF(sum!A679="SA",sum!H679,"*")</f>
        <v>*</v>
      </c>
    </row>
    <row r="687" spans="2:55">
      <c r="B687" s="2" t="s">
        <v>186</v>
      </c>
      <c r="C687" s="2" t="s">
        <v>187</v>
      </c>
      <c r="D687" s="2">
        <v>2040</v>
      </c>
      <c r="J687" s="2" t="s">
        <v>186</v>
      </c>
      <c r="K687" s="2" t="s">
        <v>187</v>
      </c>
      <c r="L687" s="2">
        <v>2040</v>
      </c>
      <c r="M687" s="2" t="str">
        <f>IF(sum!A680="AT",sum!B680,"*")</f>
        <v>*</v>
      </c>
      <c r="N687" s="2"/>
      <c r="O687" s="2" t="str">
        <f>IF(sum!A680="AT",sum!H680,"*")</f>
        <v>*</v>
      </c>
      <c r="R687" s="2" t="s">
        <v>186</v>
      </c>
      <c r="S687" s="2" t="s">
        <v>187</v>
      </c>
      <c r="T687" s="2">
        <v>2040</v>
      </c>
      <c r="U687" s="2" t="str">
        <f>IF(sum!A680="BC",sum!B680,"*")</f>
        <v>*</v>
      </c>
      <c r="V687" s="2"/>
      <c r="W687" s="2" t="str">
        <f>IF(sum!A680="BC",sum!H680,"*")</f>
        <v>*</v>
      </c>
      <c r="Z687" s="2" t="s">
        <v>186</v>
      </c>
      <c r="AA687" s="2" t="s">
        <v>187</v>
      </c>
      <c r="AB687" s="2">
        <v>2040</v>
      </c>
      <c r="AC687" s="2" t="str">
        <f>IF(sum!A680="MA",sum!B680,"*")</f>
        <v>*</v>
      </c>
      <c r="AD687" s="2"/>
      <c r="AE687" s="2" t="str">
        <f>IF(sum!A680="MA",sum!H680,"*")</f>
        <v>*</v>
      </c>
      <c r="AH687" s="2" t="s">
        <v>186</v>
      </c>
      <c r="AI687" s="2" t="s">
        <v>187</v>
      </c>
      <c r="AJ687" s="2">
        <v>2040</v>
      </c>
      <c r="AK687" s="2" t="str">
        <f>IF(sum!A680="ON",sum!B680,"*")</f>
        <v>*</v>
      </c>
      <c r="AL687" s="2"/>
      <c r="AM687" s="2" t="str">
        <f>IF(sum!A680="ON",sum!H680,"*")</f>
        <v>*</v>
      </c>
      <c r="AP687" s="4" t="s">
        <v>186</v>
      </c>
      <c r="AQ687" s="4" t="s">
        <v>187</v>
      </c>
      <c r="AR687" s="4">
        <v>2040</v>
      </c>
      <c r="AS687" s="2" t="str">
        <f>IF(sum!A680="QU",sum!B680,"*")</f>
        <v>TWS-AuxiliaryMot_ELE1</v>
      </c>
      <c r="AT687" s="2"/>
      <c r="AU687" s="2">
        <f>IF(sum!A680="QU",sum!H680,"*")</f>
        <v>0.0510874920899064</v>
      </c>
      <c r="AX687" s="2" t="s">
        <v>186</v>
      </c>
      <c r="AY687" s="2" t="s">
        <v>187</v>
      </c>
      <c r="AZ687" s="2">
        <v>2040</v>
      </c>
      <c r="BA687" s="2" t="str">
        <f>IF(sum!A680="SA",sum!B680,"*")</f>
        <v>*</v>
      </c>
      <c r="BB687" s="2"/>
      <c r="BC687" s="2" t="str">
        <f>IF(sum!A680="SA",sum!H680,"*")</f>
        <v>*</v>
      </c>
    </row>
    <row r="688" spans="2:55">
      <c r="B688" s="4" t="s">
        <v>186</v>
      </c>
      <c r="C688" s="4" t="s">
        <v>187</v>
      </c>
      <c r="D688" s="4">
        <v>2040</v>
      </c>
      <c r="J688" s="4" t="s">
        <v>186</v>
      </c>
      <c r="K688" s="4" t="s">
        <v>187</v>
      </c>
      <c r="L688" s="4">
        <v>2040</v>
      </c>
      <c r="M688" s="2" t="str">
        <f>IF(sum!A681="AT",sum!B681,"*")</f>
        <v>*</v>
      </c>
      <c r="N688" s="2"/>
      <c r="O688" s="2" t="str">
        <f>IF(sum!A681="AT",sum!H681,"*")</f>
        <v>*</v>
      </c>
      <c r="R688" s="4" t="s">
        <v>186</v>
      </c>
      <c r="S688" s="4" t="s">
        <v>187</v>
      </c>
      <c r="T688" s="4">
        <v>2040</v>
      </c>
      <c r="U688" s="2" t="str">
        <f>IF(sum!A681="BC",sum!B681,"*")</f>
        <v>*</v>
      </c>
      <c r="V688" s="2"/>
      <c r="W688" s="2" t="str">
        <f>IF(sum!A681="BC",sum!H681,"*")</f>
        <v>*</v>
      </c>
      <c r="Z688" s="4" t="s">
        <v>186</v>
      </c>
      <c r="AA688" s="4" t="s">
        <v>187</v>
      </c>
      <c r="AB688" s="4">
        <v>2040</v>
      </c>
      <c r="AC688" s="2" t="str">
        <f>IF(sum!A681="MA",sum!B681,"*")</f>
        <v>*</v>
      </c>
      <c r="AD688" s="2"/>
      <c r="AE688" s="2" t="str">
        <f>IF(sum!A681="MA",sum!H681,"*")</f>
        <v>*</v>
      </c>
      <c r="AH688" s="4" t="s">
        <v>186</v>
      </c>
      <c r="AI688" s="4" t="s">
        <v>187</v>
      </c>
      <c r="AJ688" s="4">
        <v>2040</v>
      </c>
      <c r="AK688" s="2" t="str">
        <f>IF(sum!A681="ON",sum!B681,"*")</f>
        <v>*</v>
      </c>
      <c r="AL688" s="2"/>
      <c r="AM688" s="2" t="str">
        <f>IF(sum!A681="ON",sum!H681,"*")</f>
        <v>*</v>
      </c>
      <c r="AP688" s="2" t="s">
        <v>186</v>
      </c>
      <c r="AQ688" s="2" t="s">
        <v>187</v>
      </c>
      <c r="AR688" s="2">
        <v>2040</v>
      </c>
      <c r="AS688" s="2" t="str">
        <f>IF(sum!A681="QU",sum!B681,"*")</f>
        <v>TWS-Light_ELE1</v>
      </c>
      <c r="AT688" s="2"/>
      <c r="AU688" s="2">
        <f>IF(sum!A681="QU",sum!H681,"*")</f>
        <v>0.204349968359626</v>
      </c>
      <c r="AX688" s="4" t="s">
        <v>186</v>
      </c>
      <c r="AY688" s="4" t="s">
        <v>187</v>
      </c>
      <c r="AZ688" s="4">
        <v>2040</v>
      </c>
      <c r="BA688" s="2" t="str">
        <f>IF(sum!A681="SA",sum!B681,"*")</f>
        <v>*</v>
      </c>
      <c r="BB688" s="2"/>
      <c r="BC688" s="2" t="str">
        <f>IF(sum!A681="SA",sum!H681,"*")</f>
        <v>*</v>
      </c>
    </row>
    <row r="689" spans="2:55">
      <c r="B689" s="2" t="s">
        <v>186</v>
      </c>
      <c r="C689" s="2" t="s">
        <v>187</v>
      </c>
      <c r="D689" s="2">
        <v>2040</v>
      </c>
      <c r="J689" s="2" t="s">
        <v>186</v>
      </c>
      <c r="K689" s="2" t="s">
        <v>187</v>
      </c>
      <c r="L689" s="2">
        <v>2040</v>
      </c>
      <c r="M689" s="2" t="str">
        <f>IF(sum!A682="AT",sum!B682,"*")</f>
        <v>*</v>
      </c>
      <c r="N689" s="2"/>
      <c r="O689" s="2" t="str">
        <f>IF(sum!A682="AT",sum!H682,"*")</f>
        <v>*</v>
      </c>
      <c r="R689" s="2" t="s">
        <v>186</v>
      </c>
      <c r="S689" s="2" t="s">
        <v>187</v>
      </c>
      <c r="T689" s="2">
        <v>2040</v>
      </c>
      <c r="U689" s="2" t="str">
        <f>IF(sum!A682="BC",sum!B682,"*")</f>
        <v>*</v>
      </c>
      <c r="V689" s="2"/>
      <c r="W689" s="2" t="str">
        <f>IF(sum!A682="BC",sum!H682,"*")</f>
        <v>*</v>
      </c>
      <c r="Z689" s="2" t="s">
        <v>186</v>
      </c>
      <c r="AA689" s="2" t="s">
        <v>187</v>
      </c>
      <c r="AB689" s="2">
        <v>2040</v>
      </c>
      <c r="AC689" s="2" t="str">
        <f>IF(sum!A682="MA",sum!B682,"*")</f>
        <v>*</v>
      </c>
      <c r="AD689" s="2"/>
      <c r="AE689" s="2" t="str">
        <f>IF(sum!A682="MA",sum!H682,"*")</f>
        <v>*</v>
      </c>
      <c r="AH689" s="2" t="s">
        <v>186</v>
      </c>
      <c r="AI689" s="2" t="s">
        <v>187</v>
      </c>
      <c r="AJ689" s="2">
        <v>2040</v>
      </c>
      <c r="AK689" s="2" t="str">
        <f>IF(sum!A682="ON",sum!B682,"*")</f>
        <v>*</v>
      </c>
      <c r="AL689" s="2"/>
      <c r="AM689" s="2" t="str">
        <f>IF(sum!A682="ON",sum!H682,"*")</f>
        <v>*</v>
      </c>
      <c r="AP689" s="4" t="s">
        <v>186</v>
      </c>
      <c r="AQ689" s="4" t="s">
        <v>187</v>
      </c>
      <c r="AR689" s="4">
        <v>2040</v>
      </c>
      <c r="AS689" s="2" t="str">
        <f>IF(sum!A682="QU",sum!B682,"*")</f>
        <v>TWS-SpCool_ELE1</v>
      </c>
      <c r="AT689" s="2"/>
      <c r="AU689" s="2">
        <f>IF(sum!A682="QU",sum!H682,"*")</f>
        <v>0.0510874920899064</v>
      </c>
      <c r="AX689" s="2" t="s">
        <v>186</v>
      </c>
      <c r="AY689" s="2" t="s">
        <v>187</v>
      </c>
      <c r="AZ689" s="2">
        <v>2040</v>
      </c>
      <c r="BA689" s="2" t="str">
        <f>IF(sum!A682="SA",sum!B682,"*")</f>
        <v>*</v>
      </c>
      <c r="BB689" s="2"/>
      <c r="BC689" s="2" t="str">
        <f>IF(sum!A682="SA",sum!H682,"*")</f>
        <v>*</v>
      </c>
    </row>
    <row r="690" spans="2:55">
      <c r="B690" s="4" t="s">
        <v>186</v>
      </c>
      <c r="C690" s="4" t="s">
        <v>187</v>
      </c>
      <c r="D690" s="4">
        <v>2040</v>
      </c>
      <c r="J690" s="4" t="s">
        <v>186</v>
      </c>
      <c r="K690" s="4" t="s">
        <v>187</v>
      </c>
      <c r="L690" s="4">
        <v>2040</v>
      </c>
      <c r="M690" s="2" t="str">
        <f>IF(sum!A683="AT",sum!B683,"*")</f>
        <v>*</v>
      </c>
      <c r="N690" s="2"/>
      <c r="O690" s="2" t="str">
        <f>IF(sum!A683="AT",sum!H683,"*")</f>
        <v>*</v>
      </c>
      <c r="R690" s="4" t="s">
        <v>186</v>
      </c>
      <c r="S690" s="4" t="s">
        <v>187</v>
      </c>
      <c r="T690" s="4">
        <v>2040</v>
      </c>
      <c r="U690" s="2" t="str">
        <f>IF(sum!A683="BC",sum!B683,"*")</f>
        <v>*</v>
      </c>
      <c r="V690" s="2"/>
      <c r="W690" s="2" t="str">
        <f>IF(sum!A683="BC",sum!H683,"*")</f>
        <v>*</v>
      </c>
      <c r="Z690" s="4" t="s">
        <v>186</v>
      </c>
      <c r="AA690" s="4" t="s">
        <v>187</v>
      </c>
      <c r="AB690" s="4">
        <v>2040</v>
      </c>
      <c r="AC690" s="2" t="str">
        <f>IF(sum!A683="MA",sum!B683,"*")</f>
        <v>*</v>
      </c>
      <c r="AD690" s="2"/>
      <c r="AE690" s="2" t="str">
        <f>IF(sum!A683="MA",sum!H683,"*")</f>
        <v>*</v>
      </c>
      <c r="AH690" s="4" t="s">
        <v>186</v>
      </c>
      <c r="AI690" s="4" t="s">
        <v>187</v>
      </c>
      <c r="AJ690" s="4">
        <v>2040</v>
      </c>
      <c r="AK690" s="2" t="str">
        <f>IF(sum!A683="ON",sum!B683,"*")</f>
        <v>*</v>
      </c>
      <c r="AL690" s="2"/>
      <c r="AM690" s="2" t="str">
        <f>IF(sum!A683="ON",sum!H683,"*")</f>
        <v>*</v>
      </c>
      <c r="AP690" s="2" t="s">
        <v>186</v>
      </c>
      <c r="AQ690" s="2" t="s">
        <v>187</v>
      </c>
      <c r="AR690" s="2">
        <v>2040</v>
      </c>
      <c r="AS690" s="2" t="str">
        <f>IF(sum!A683="QU",sum!B683,"*")</f>
        <v>TWS-SpHeat_ELE1</v>
      </c>
      <c r="AT690" s="2"/>
      <c r="AU690" s="2">
        <f>IF(sum!A683="QU",sum!H683,"*")</f>
        <v>0.182642213229816</v>
      </c>
      <c r="AX690" s="4" t="s">
        <v>186</v>
      </c>
      <c r="AY690" s="4" t="s">
        <v>187</v>
      </c>
      <c r="AZ690" s="4">
        <v>2040</v>
      </c>
      <c r="BA690" s="2" t="str">
        <f>IF(sum!A683="SA",sum!B683,"*")</f>
        <v>*</v>
      </c>
      <c r="BB690" s="2"/>
      <c r="BC690" s="2" t="str">
        <f>IF(sum!A683="SA",sum!H683,"*")</f>
        <v>*</v>
      </c>
    </row>
    <row r="691" spans="2:55">
      <c r="B691" s="2" t="s">
        <v>186</v>
      </c>
      <c r="C691" s="2" t="s">
        <v>187</v>
      </c>
      <c r="D691" s="2">
        <v>2040</v>
      </c>
      <c r="J691" s="2" t="s">
        <v>186</v>
      </c>
      <c r="K691" s="2" t="s">
        <v>187</v>
      </c>
      <c r="L691" s="2">
        <v>2040</v>
      </c>
      <c r="M691" s="2" t="str">
        <f>IF(sum!A684="AT",sum!B684,"*")</f>
        <v>*</v>
      </c>
      <c r="N691" s="2"/>
      <c r="O691" s="2" t="str">
        <f>IF(sum!A684="AT",sum!H684,"*")</f>
        <v>*</v>
      </c>
      <c r="R691" s="2" t="s">
        <v>186</v>
      </c>
      <c r="S691" s="2" t="s">
        <v>187</v>
      </c>
      <c r="T691" s="2">
        <v>2040</v>
      </c>
      <c r="U691" s="2" t="str">
        <f>IF(sum!A684="BC",sum!B684,"*")</f>
        <v>*</v>
      </c>
      <c r="V691" s="2"/>
      <c r="W691" s="2" t="str">
        <f>IF(sum!A684="BC",sum!H684,"*")</f>
        <v>*</v>
      </c>
      <c r="Z691" s="2" t="s">
        <v>186</v>
      </c>
      <c r="AA691" s="2" t="s">
        <v>187</v>
      </c>
      <c r="AB691" s="2">
        <v>2040</v>
      </c>
      <c r="AC691" s="2" t="str">
        <f>IF(sum!A684="MA",sum!B684,"*")</f>
        <v>*</v>
      </c>
      <c r="AD691" s="2"/>
      <c r="AE691" s="2" t="str">
        <f>IF(sum!A684="MA",sum!H684,"*")</f>
        <v>*</v>
      </c>
      <c r="AH691" s="2" t="s">
        <v>186</v>
      </c>
      <c r="AI691" s="2" t="s">
        <v>187</v>
      </c>
      <c r="AJ691" s="2">
        <v>2040</v>
      </c>
      <c r="AK691" s="2" t="str">
        <f>IF(sum!A684="ON",sum!B684,"*")</f>
        <v>*</v>
      </c>
      <c r="AL691" s="2"/>
      <c r="AM691" s="2" t="str">
        <f>IF(sum!A684="ON",sum!H684,"*")</f>
        <v>*</v>
      </c>
      <c r="AP691" s="4" t="s">
        <v>186</v>
      </c>
      <c r="AQ691" s="4" t="s">
        <v>187</v>
      </c>
      <c r="AR691" s="4">
        <v>2040</v>
      </c>
      <c r="AS691" s="2" t="str">
        <f>IF(sum!A684="QU",sum!B684,"*")</f>
        <v>TWS-WaterHeat_ELE1</v>
      </c>
      <c r="AT691" s="2"/>
      <c r="AU691" s="2">
        <f>IF(sum!A684="QU",sum!H684,"*")</f>
        <v>0.0293532128405063</v>
      </c>
      <c r="AX691" s="2" t="s">
        <v>186</v>
      </c>
      <c r="AY691" s="2" t="s">
        <v>187</v>
      </c>
      <c r="AZ691" s="2">
        <v>2040</v>
      </c>
      <c r="BA691" s="2" t="str">
        <f>IF(sum!A684="SA",sum!B684,"*")</f>
        <v>*</v>
      </c>
      <c r="BB691" s="2"/>
      <c r="BC691" s="2" t="str">
        <f>IF(sum!A684="SA",sum!H684,"*")</f>
        <v>*</v>
      </c>
    </row>
    <row r="692" spans="2:55">
      <c r="B692" s="4" t="s">
        <v>186</v>
      </c>
      <c r="C692" s="4" t="s">
        <v>187</v>
      </c>
      <c r="D692" s="4">
        <v>2040</v>
      </c>
      <c r="J692" s="4" t="s">
        <v>186</v>
      </c>
      <c r="K692" s="4" t="s">
        <v>187</v>
      </c>
      <c r="L692" s="4">
        <v>2040</v>
      </c>
      <c r="M692" s="2" t="str">
        <f>IF(sum!A685="AT",sum!B685,"*")</f>
        <v>*</v>
      </c>
      <c r="N692" s="2"/>
      <c r="O692" s="2" t="str">
        <f>IF(sum!A685="AT",sum!H685,"*")</f>
        <v>*</v>
      </c>
      <c r="R692" s="4" t="s">
        <v>186</v>
      </c>
      <c r="S692" s="4" t="s">
        <v>187</v>
      </c>
      <c r="T692" s="4">
        <v>2040</v>
      </c>
      <c r="U692" s="2" t="str">
        <f>IF(sum!A685="BC",sum!B685,"*")</f>
        <v>*</v>
      </c>
      <c r="V692" s="2"/>
      <c r="W692" s="2" t="str">
        <f>IF(sum!A685="BC",sum!H685,"*")</f>
        <v>*</v>
      </c>
      <c r="Z692" s="4" t="s">
        <v>186</v>
      </c>
      <c r="AA692" s="4" t="s">
        <v>187</v>
      </c>
      <c r="AB692" s="4">
        <v>2040</v>
      </c>
      <c r="AC692" s="2" t="str">
        <f>IF(sum!A685="MA",sum!B685,"*")</f>
        <v>*</v>
      </c>
      <c r="AD692" s="2"/>
      <c r="AE692" s="2" t="str">
        <f>IF(sum!A685="MA",sum!H685,"*")</f>
        <v>*</v>
      </c>
      <c r="AH692" s="4" t="s">
        <v>186</v>
      </c>
      <c r="AI692" s="4" t="s">
        <v>187</v>
      </c>
      <c r="AJ692" s="4">
        <v>2040</v>
      </c>
      <c r="AK692" s="2" t="str">
        <f>IF(sum!A685="ON",sum!B685,"*")</f>
        <v>*</v>
      </c>
      <c r="AL692" s="2"/>
      <c r="AM692" s="2" t="str">
        <f>IF(sum!A685="ON",sum!H685,"*")</f>
        <v>*</v>
      </c>
      <c r="AP692" s="2" t="s">
        <v>186</v>
      </c>
      <c r="AQ692" s="2" t="s">
        <v>187</v>
      </c>
      <c r="AR692" s="2">
        <v>2040</v>
      </c>
      <c r="AS692" s="2" t="str">
        <f>IF(sum!A685="QU",sum!B685,"*")</f>
        <v>WST-AuxiliaryEquip_ELE1</v>
      </c>
      <c r="AT692" s="2"/>
      <c r="AU692" s="2">
        <f>IF(sum!A685="QU",sum!H685,"*")</f>
        <v>0.205472489883544</v>
      </c>
      <c r="AX692" s="4" t="s">
        <v>186</v>
      </c>
      <c r="AY692" s="4" t="s">
        <v>187</v>
      </c>
      <c r="AZ692" s="4">
        <v>2040</v>
      </c>
      <c r="BA692" s="2" t="str">
        <f>IF(sum!A685="SA",sum!B685,"*")</f>
        <v>*</v>
      </c>
      <c r="BB692" s="2"/>
      <c r="BC692" s="2" t="str">
        <f>IF(sum!A685="SA",sum!H685,"*")</f>
        <v>*</v>
      </c>
    </row>
    <row r="693" spans="2:55">
      <c r="B693" s="2" t="s">
        <v>186</v>
      </c>
      <c r="C693" s="2" t="s">
        <v>187</v>
      </c>
      <c r="D693" s="2">
        <v>2040</v>
      </c>
      <c r="J693" s="2" t="s">
        <v>186</v>
      </c>
      <c r="K693" s="2" t="s">
        <v>187</v>
      </c>
      <c r="L693" s="2">
        <v>2040</v>
      </c>
      <c r="M693" s="2" t="str">
        <f>IF(sum!A686="AT",sum!B686,"*")</f>
        <v>*</v>
      </c>
      <c r="N693" s="2"/>
      <c r="O693" s="2" t="str">
        <f>IF(sum!A686="AT",sum!H686,"*")</f>
        <v>*</v>
      </c>
      <c r="R693" s="2" t="s">
        <v>186</v>
      </c>
      <c r="S693" s="2" t="s">
        <v>187</v>
      </c>
      <c r="T693" s="2">
        <v>2040</v>
      </c>
      <c r="U693" s="2" t="str">
        <f>IF(sum!A686="BC",sum!B686,"*")</f>
        <v>*</v>
      </c>
      <c r="V693" s="2"/>
      <c r="W693" s="2" t="str">
        <f>IF(sum!A686="BC",sum!H686,"*")</f>
        <v>*</v>
      </c>
      <c r="Z693" s="2" t="s">
        <v>186</v>
      </c>
      <c r="AA693" s="2" t="s">
        <v>187</v>
      </c>
      <c r="AB693" s="2">
        <v>2040</v>
      </c>
      <c r="AC693" s="2" t="str">
        <f>IF(sum!A686="MA",sum!B686,"*")</f>
        <v>*</v>
      </c>
      <c r="AD693" s="2"/>
      <c r="AE693" s="2" t="str">
        <f>IF(sum!A686="MA",sum!H686,"*")</f>
        <v>*</v>
      </c>
      <c r="AH693" s="2" t="s">
        <v>186</v>
      </c>
      <c r="AI693" s="2" t="s">
        <v>187</v>
      </c>
      <c r="AJ693" s="2">
        <v>2040</v>
      </c>
      <c r="AK693" s="2" t="str">
        <f>IF(sum!A686="ON",sum!B686,"*")</f>
        <v>*</v>
      </c>
      <c r="AL693" s="2"/>
      <c r="AM693" s="2" t="str">
        <f>IF(sum!A686="ON",sum!H686,"*")</f>
        <v>*</v>
      </c>
      <c r="AP693" s="4" t="s">
        <v>186</v>
      </c>
      <c r="AQ693" s="4" t="s">
        <v>187</v>
      </c>
      <c r="AR693" s="4">
        <v>2040</v>
      </c>
      <c r="AS693" s="2" t="str">
        <f>IF(sum!A686="QU",sum!B686,"*")</f>
        <v>WST-AuxiliaryMot_ELE1</v>
      </c>
      <c r="AT693" s="2"/>
      <c r="AU693" s="2">
        <f>IF(sum!A686="QU",sum!H686,"*")</f>
        <v>0.106211533673355</v>
      </c>
      <c r="AX693" s="2" t="s">
        <v>186</v>
      </c>
      <c r="AY693" s="2" t="s">
        <v>187</v>
      </c>
      <c r="AZ693" s="2">
        <v>2040</v>
      </c>
      <c r="BA693" s="2" t="str">
        <f>IF(sum!A686="SA",sum!B686,"*")</f>
        <v>*</v>
      </c>
      <c r="BB693" s="2"/>
      <c r="BC693" s="2" t="str">
        <f>IF(sum!A686="SA",sum!H686,"*")</f>
        <v>*</v>
      </c>
    </row>
    <row r="694" spans="2:55">
      <c r="B694" s="4" t="s">
        <v>186</v>
      </c>
      <c r="C694" s="4" t="s">
        <v>187</v>
      </c>
      <c r="D694" s="4">
        <v>2040</v>
      </c>
      <c r="J694" s="4" t="s">
        <v>186</v>
      </c>
      <c r="K694" s="4" t="s">
        <v>187</v>
      </c>
      <c r="L694" s="4">
        <v>2040</v>
      </c>
      <c r="M694" s="2" t="str">
        <f>IF(sum!A687="AT",sum!B687,"*")</f>
        <v>*</v>
      </c>
      <c r="N694" s="2"/>
      <c r="O694" s="2" t="str">
        <f>IF(sum!A687="AT",sum!H687,"*")</f>
        <v>*</v>
      </c>
      <c r="R694" s="4" t="s">
        <v>186</v>
      </c>
      <c r="S694" s="4" t="s">
        <v>187</v>
      </c>
      <c r="T694" s="4">
        <v>2040</v>
      </c>
      <c r="U694" s="2" t="str">
        <f>IF(sum!A687="BC",sum!B687,"*")</f>
        <v>*</v>
      </c>
      <c r="V694" s="2"/>
      <c r="W694" s="2" t="str">
        <f>IF(sum!A687="BC",sum!H687,"*")</f>
        <v>*</v>
      </c>
      <c r="Z694" s="4" t="s">
        <v>186</v>
      </c>
      <c r="AA694" s="4" t="s">
        <v>187</v>
      </c>
      <c r="AB694" s="4">
        <v>2040</v>
      </c>
      <c r="AC694" s="2" t="str">
        <f>IF(sum!A687="MA",sum!B687,"*")</f>
        <v>*</v>
      </c>
      <c r="AD694" s="2"/>
      <c r="AE694" s="2" t="str">
        <f>IF(sum!A687="MA",sum!H687,"*")</f>
        <v>*</v>
      </c>
      <c r="AH694" s="4" t="s">
        <v>186</v>
      </c>
      <c r="AI694" s="4" t="s">
        <v>187</v>
      </c>
      <c r="AJ694" s="4">
        <v>2040</v>
      </c>
      <c r="AK694" s="2" t="str">
        <f>IF(sum!A687="ON",sum!B687,"*")</f>
        <v>*</v>
      </c>
      <c r="AL694" s="2"/>
      <c r="AM694" s="2" t="str">
        <f>IF(sum!A687="ON",sum!H687,"*")</f>
        <v>*</v>
      </c>
      <c r="AP694" s="2" t="s">
        <v>186</v>
      </c>
      <c r="AQ694" s="2" t="s">
        <v>187</v>
      </c>
      <c r="AR694" s="2">
        <v>2040</v>
      </c>
      <c r="AS694" s="2" t="str">
        <f>IF(sum!A687="QU",sum!B687,"*")</f>
        <v>WST-Light_ELE1</v>
      </c>
      <c r="AT694" s="2"/>
      <c r="AU694" s="2">
        <f>IF(sum!A687="QU",sum!H687,"*")</f>
        <v>0.306524952539438</v>
      </c>
      <c r="AX694" s="4" t="s">
        <v>186</v>
      </c>
      <c r="AY694" s="4" t="s">
        <v>187</v>
      </c>
      <c r="AZ694" s="4">
        <v>2040</v>
      </c>
      <c r="BA694" s="2" t="str">
        <f>IF(sum!A687="SA",sum!B687,"*")</f>
        <v>*</v>
      </c>
      <c r="BB694" s="2"/>
      <c r="BC694" s="2" t="str">
        <f>IF(sum!A687="SA",sum!H687,"*")</f>
        <v>*</v>
      </c>
    </row>
    <row r="695" spans="2:55">
      <c r="B695" s="2" t="s">
        <v>186</v>
      </c>
      <c r="C695" s="2" t="s">
        <v>187</v>
      </c>
      <c r="D695" s="2">
        <v>2040</v>
      </c>
      <c r="J695" s="2" t="s">
        <v>186</v>
      </c>
      <c r="K695" s="2" t="s">
        <v>187</v>
      </c>
      <c r="L695" s="2">
        <v>2040</v>
      </c>
      <c r="M695" s="2" t="str">
        <f>IF(sum!A688="AT",sum!B688,"*")</f>
        <v>*</v>
      </c>
      <c r="N695" s="2"/>
      <c r="O695" s="2" t="str">
        <f>IF(sum!A688="AT",sum!H688,"*")</f>
        <v>*</v>
      </c>
      <c r="R695" s="2" t="s">
        <v>186</v>
      </c>
      <c r="S695" s="2" t="s">
        <v>187</v>
      </c>
      <c r="T695" s="2">
        <v>2040</v>
      </c>
      <c r="U695" s="2" t="str">
        <f>IF(sum!A688="BC",sum!B688,"*")</f>
        <v>*</v>
      </c>
      <c r="V695" s="2"/>
      <c r="W695" s="2" t="str">
        <f>IF(sum!A688="BC",sum!H688,"*")</f>
        <v>*</v>
      </c>
      <c r="Z695" s="2" t="s">
        <v>186</v>
      </c>
      <c r="AA695" s="2" t="s">
        <v>187</v>
      </c>
      <c r="AB695" s="2">
        <v>2040</v>
      </c>
      <c r="AC695" s="2" t="str">
        <f>IF(sum!A688="MA",sum!B688,"*")</f>
        <v>*</v>
      </c>
      <c r="AD695" s="2"/>
      <c r="AE695" s="2" t="str">
        <f>IF(sum!A688="MA",sum!H688,"*")</f>
        <v>*</v>
      </c>
      <c r="AH695" s="2" t="s">
        <v>186</v>
      </c>
      <c r="AI695" s="2" t="s">
        <v>187</v>
      </c>
      <c r="AJ695" s="2">
        <v>2040</v>
      </c>
      <c r="AK695" s="2" t="str">
        <f>IF(sum!A688="ON",sum!B688,"*")</f>
        <v>*</v>
      </c>
      <c r="AL695" s="2"/>
      <c r="AM695" s="2" t="str">
        <f>IF(sum!A688="ON",sum!H688,"*")</f>
        <v>*</v>
      </c>
      <c r="AP695" s="4" t="s">
        <v>186</v>
      </c>
      <c r="AQ695" s="4" t="s">
        <v>187</v>
      </c>
      <c r="AR695" s="4">
        <v>2040</v>
      </c>
      <c r="AS695" s="2" t="str">
        <f>IF(sum!A688="QU",sum!B688,"*")</f>
        <v>WST-SpCool_ELE1</v>
      </c>
      <c r="AT695" s="2"/>
      <c r="AU695" s="2">
        <f>IF(sum!A688="QU",sum!H688,"*")</f>
        <v>0.103234693020514</v>
      </c>
      <c r="AX695" s="2" t="s">
        <v>186</v>
      </c>
      <c r="AY695" s="2" t="s">
        <v>187</v>
      </c>
      <c r="AZ695" s="2">
        <v>2040</v>
      </c>
      <c r="BA695" s="2" t="str">
        <f>IF(sum!A688="SA",sum!B688,"*")</f>
        <v>*</v>
      </c>
      <c r="BB695" s="2"/>
      <c r="BC695" s="2" t="str">
        <f>IF(sum!A688="SA",sum!H688,"*")</f>
        <v>*</v>
      </c>
    </row>
    <row r="696" spans="2:55">
      <c r="B696" s="4" t="s">
        <v>186</v>
      </c>
      <c r="C696" s="4" t="s">
        <v>187</v>
      </c>
      <c r="D696" s="4">
        <v>2040</v>
      </c>
      <c r="J696" s="4" t="s">
        <v>186</v>
      </c>
      <c r="K696" s="4" t="s">
        <v>187</v>
      </c>
      <c r="L696" s="4">
        <v>2040</v>
      </c>
      <c r="M696" s="2" t="str">
        <f>IF(sum!A689="AT",sum!B689,"*")</f>
        <v>*</v>
      </c>
      <c r="N696" s="2"/>
      <c r="O696" s="2" t="str">
        <f>IF(sum!A689="AT",sum!H689,"*")</f>
        <v>*</v>
      </c>
      <c r="R696" s="4" t="s">
        <v>186</v>
      </c>
      <c r="S696" s="4" t="s">
        <v>187</v>
      </c>
      <c r="T696" s="4">
        <v>2040</v>
      </c>
      <c r="U696" s="2" t="str">
        <f>IF(sum!A689="BC",sum!B689,"*")</f>
        <v>*</v>
      </c>
      <c r="V696" s="2"/>
      <c r="W696" s="2" t="str">
        <f>IF(sum!A689="BC",sum!H689,"*")</f>
        <v>*</v>
      </c>
      <c r="Z696" s="4" t="s">
        <v>186</v>
      </c>
      <c r="AA696" s="4" t="s">
        <v>187</v>
      </c>
      <c r="AB696" s="4">
        <v>2040</v>
      </c>
      <c r="AC696" s="2" t="str">
        <f>IF(sum!A689="MA",sum!B689,"*")</f>
        <v>*</v>
      </c>
      <c r="AD696" s="2"/>
      <c r="AE696" s="2" t="str">
        <f>IF(sum!A689="MA",sum!H689,"*")</f>
        <v>*</v>
      </c>
      <c r="AH696" s="4" t="s">
        <v>186</v>
      </c>
      <c r="AI696" s="4" t="s">
        <v>187</v>
      </c>
      <c r="AJ696" s="4">
        <v>2040</v>
      </c>
      <c r="AK696" s="2" t="str">
        <f>IF(sum!A689="ON",sum!B689,"*")</f>
        <v>*</v>
      </c>
      <c r="AL696" s="2"/>
      <c r="AM696" s="2" t="str">
        <f>IF(sum!A689="ON",sum!H689,"*")</f>
        <v>*</v>
      </c>
      <c r="AP696" s="2" t="s">
        <v>186</v>
      </c>
      <c r="AQ696" s="2" t="s">
        <v>187</v>
      </c>
      <c r="AR696" s="2">
        <v>2040</v>
      </c>
      <c r="AS696" s="2" t="str">
        <f>IF(sum!A689="QU",sum!B689,"*")</f>
        <v>WST-SpHeat_ELE1</v>
      </c>
      <c r="AT696" s="2"/>
      <c r="AU696" s="2">
        <f>IF(sum!A689="QU",sum!H689,"*")</f>
        <v>0.280236806803967</v>
      </c>
      <c r="AX696" s="4" t="s">
        <v>186</v>
      </c>
      <c r="AY696" s="4" t="s">
        <v>187</v>
      </c>
      <c r="AZ696" s="4">
        <v>2040</v>
      </c>
      <c r="BA696" s="2" t="str">
        <f>IF(sum!A689="SA",sum!B689,"*")</f>
        <v>*</v>
      </c>
      <c r="BB696" s="2"/>
      <c r="BC696" s="2" t="str">
        <f>IF(sum!A689="SA",sum!H689,"*")</f>
        <v>*</v>
      </c>
    </row>
    <row r="697" spans="2:55">
      <c r="B697" s="2" t="s">
        <v>186</v>
      </c>
      <c r="C697" s="2" t="s">
        <v>187</v>
      </c>
      <c r="D697" s="2">
        <v>2040</v>
      </c>
      <c r="J697" s="2" t="s">
        <v>186</v>
      </c>
      <c r="K697" s="2" t="s">
        <v>187</v>
      </c>
      <c r="L697" s="2">
        <v>2040</v>
      </c>
      <c r="M697" s="2" t="str">
        <f>IF(sum!A690="AT",sum!B690,"*")</f>
        <v>*</v>
      </c>
      <c r="N697" s="2"/>
      <c r="O697" s="2" t="str">
        <f>IF(sum!A690="AT",sum!H690,"*")</f>
        <v>*</v>
      </c>
      <c r="R697" s="2" t="s">
        <v>186</v>
      </c>
      <c r="S697" s="2" t="s">
        <v>187</v>
      </c>
      <c r="T697" s="2">
        <v>2040</v>
      </c>
      <c r="U697" s="2" t="str">
        <f>IF(sum!A690="BC",sum!B690,"*")</f>
        <v>*</v>
      </c>
      <c r="V697" s="2"/>
      <c r="W697" s="2" t="str">
        <f>IF(sum!A690="BC",sum!H690,"*")</f>
        <v>*</v>
      </c>
      <c r="Z697" s="2" t="s">
        <v>186</v>
      </c>
      <c r="AA697" s="2" t="s">
        <v>187</v>
      </c>
      <c r="AB697" s="2">
        <v>2040</v>
      </c>
      <c r="AC697" s="2" t="str">
        <f>IF(sum!A690="MA",sum!B690,"*")</f>
        <v>*</v>
      </c>
      <c r="AD697" s="2"/>
      <c r="AE697" s="2" t="str">
        <f>IF(sum!A690="MA",sum!H690,"*")</f>
        <v>*</v>
      </c>
      <c r="AH697" s="2" t="s">
        <v>186</v>
      </c>
      <c r="AI697" s="2" t="s">
        <v>187</v>
      </c>
      <c r="AJ697" s="2">
        <v>2040</v>
      </c>
      <c r="AK697" s="2" t="str">
        <f>IF(sum!A690="ON",sum!B690,"*")</f>
        <v>*</v>
      </c>
      <c r="AL697" s="2"/>
      <c r="AM697" s="2" t="str">
        <f>IF(sum!A690="ON",sum!H690,"*")</f>
        <v>*</v>
      </c>
      <c r="AP697" s="4" t="s">
        <v>186</v>
      </c>
      <c r="AQ697" s="4" t="s">
        <v>187</v>
      </c>
      <c r="AR697" s="4">
        <v>2040</v>
      </c>
      <c r="AS697" s="2" t="str">
        <f>IF(sum!A690="QU",sum!B690,"*")</f>
        <v>WST-WaterHeat_ELE1</v>
      </c>
      <c r="AT697" s="2"/>
      <c r="AU697" s="2">
        <f>IF(sum!A690="QU",sum!H690,"*")</f>
        <v>0.0587064256810126</v>
      </c>
      <c r="AX697" s="2" t="s">
        <v>186</v>
      </c>
      <c r="AY697" s="2" t="s">
        <v>187</v>
      </c>
      <c r="AZ697" s="2">
        <v>2040</v>
      </c>
      <c r="BA697" s="2" t="str">
        <f>IF(sum!A690="SA",sum!B690,"*")</f>
        <v>*</v>
      </c>
      <c r="BB697" s="2"/>
      <c r="BC697" s="2" t="str">
        <f>IF(sum!A690="SA",sum!H690,"*")</f>
        <v>*</v>
      </c>
    </row>
    <row r="698" spans="2:55">
      <c r="B698" s="4" t="s">
        <v>186</v>
      </c>
      <c r="C698" s="4" t="s">
        <v>187</v>
      </c>
      <c r="D698" s="4">
        <v>2040</v>
      </c>
      <c r="J698" s="4" t="s">
        <v>186</v>
      </c>
      <c r="K698" s="4" t="s">
        <v>187</v>
      </c>
      <c r="L698" s="4">
        <v>2040</v>
      </c>
      <c r="M698" s="2" t="str">
        <f>IF(sum!A691="AT",sum!B691,"*")</f>
        <v>*</v>
      </c>
      <c r="N698" s="2"/>
      <c r="O698" s="2" t="str">
        <f>IF(sum!A691="AT",sum!H691,"*")</f>
        <v>*</v>
      </c>
      <c r="R698" s="4" t="s">
        <v>186</v>
      </c>
      <c r="S698" s="4" t="s">
        <v>187</v>
      </c>
      <c r="T698" s="4">
        <v>2040</v>
      </c>
      <c r="U698" s="2" t="str">
        <f>IF(sum!A691="BC",sum!B691,"*")</f>
        <v>*</v>
      </c>
      <c r="V698" s="2"/>
      <c r="W698" s="2" t="str">
        <f>IF(sum!A691="BC",sum!H691,"*")</f>
        <v>*</v>
      </c>
      <c r="Z698" s="4" t="s">
        <v>186</v>
      </c>
      <c r="AA698" s="4" t="s">
        <v>187</v>
      </c>
      <c r="AB698" s="4">
        <v>2040</v>
      </c>
      <c r="AC698" s="2" t="str">
        <f>IF(sum!A691="MA",sum!B691,"*")</f>
        <v>*</v>
      </c>
      <c r="AD698" s="2"/>
      <c r="AE698" s="2" t="str">
        <f>IF(sum!A691="MA",sum!H691,"*")</f>
        <v>*</v>
      </c>
      <c r="AH698" s="4" t="s">
        <v>186</v>
      </c>
      <c r="AI698" s="4" t="s">
        <v>187</v>
      </c>
      <c r="AJ698" s="4">
        <v>2040</v>
      </c>
      <c r="AK698" s="2" t="str">
        <f>IF(sum!A691="ON",sum!B691,"*")</f>
        <v>*</v>
      </c>
      <c r="AL698" s="2"/>
      <c r="AM698" s="2" t="str">
        <f>IF(sum!A691="ON",sum!H691,"*")</f>
        <v>*</v>
      </c>
      <c r="AP698" s="2" t="s">
        <v>186</v>
      </c>
      <c r="AQ698" s="2" t="s">
        <v>187</v>
      </c>
      <c r="AR698" s="2">
        <v>2040</v>
      </c>
      <c r="AS698" s="2" t="str">
        <f>IF(sum!A691="QU",sum!B691,"*")</f>
        <v>*</v>
      </c>
      <c r="AT698" s="2"/>
      <c r="AU698" s="2" t="str">
        <f>IF(sum!A691="QU",sum!H691,"*")</f>
        <v>*</v>
      </c>
      <c r="AX698" s="4" t="s">
        <v>186</v>
      </c>
      <c r="AY698" s="4" t="s">
        <v>187</v>
      </c>
      <c r="AZ698" s="4">
        <v>2040</v>
      </c>
      <c r="BA698" s="2" t="str">
        <f>IF(sum!A691="SA",sum!B691,"*")</f>
        <v>AFM-AuxiliaryEquip_ELE1</v>
      </c>
      <c r="BB698" s="2"/>
      <c r="BC698" s="2">
        <f>IF(sum!A691="SA",sum!H691,"*")</f>
        <v>0.0293532128405063</v>
      </c>
    </row>
    <row r="699" spans="2:55">
      <c r="B699" s="2" t="s">
        <v>186</v>
      </c>
      <c r="C699" s="2" t="s">
        <v>187</v>
      </c>
      <c r="D699" s="2">
        <v>2040</v>
      </c>
      <c r="J699" s="2" t="s">
        <v>186</v>
      </c>
      <c r="K699" s="2" t="s">
        <v>187</v>
      </c>
      <c r="L699" s="2">
        <v>2040</v>
      </c>
      <c r="M699" s="2" t="str">
        <f>IF(sum!A692="AT",sum!B692,"*")</f>
        <v>*</v>
      </c>
      <c r="N699" s="2"/>
      <c r="O699" s="2" t="str">
        <f>IF(sum!A692="AT",sum!H692,"*")</f>
        <v>*</v>
      </c>
      <c r="R699" s="2" t="s">
        <v>186</v>
      </c>
      <c r="S699" s="2" t="s">
        <v>187</v>
      </c>
      <c r="T699" s="2">
        <v>2040</v>
      </c>
      <c r="U699" s="2" t="str">
        <f>IF(sum!A692="BC",sum!B692,"*")</f>
        <v>*</v>
      </c>
      <c r="V699" s="2"/>
      <c r="W699" s="2" t="str">
        <f>IF(sum!A692="BC",sum!H692,"*")</f>
        <v>*</v>
      </c>
      <c r="Z699" s="2" t="s">
        <v>186</v>
      </c>
      <c r="AA699" s="2" t="s">
        <v>187</v>
      </c>
      <c r="AB699" s="2">
        <v>2040</v>
      </c>
      <c r="AC699" s="2" t="str">
        <f>IF(sum!A692="MA",sum!B692,"*")</f>
        <v>*</v>
      </c>
      <c r="AD699" s="2"/>
      <c r="AE699" s="2" t="str">
        <f>IF(sum!A692="MA",sum!H692,"*")</f>
        <v>*</v>
      </c>
      <c r="AH699" s="2" t="s">
        <v>186</v>
      </c>
      <c r="AI699" s="2" t="s">
        <v>187</v>
      </c>
      <c r="AJ699" s="2">
        <v>2040</v>
      </c>
      <c r="AK699" s="2" t="str">
        <f>IF(sum!A692="ON",sum!B692,"*")</f>
        <v>*</v>
      </c>
      <c r="AL699" s="2"/>
      <c r="AM699" s="2" t="str">
        <f>IF(sum!A692="ON",sum!H692,"*")</f>
        <v>*</v>
      </c>
      <c r="AP699" s="4" t="s">
        <v>186</v>
      </c>
      <c r="AQ699" s="4" t="s">
        <v>187</v>
      </c>
      <c r="AR699" s="4">
        <v>2040</v>
      </c>
      <c r="AS699" s="2" t="str">
        <f>IF(sum!A692="QU",sum!B692,"*")</f>
        <v>*</v>
      </c>
      <c r="AT699" s="2"/>
      <c r="AU699" s="2" t="str">
        <f>IF(sum!A692="QU",sum!H692,"*")</f>
        <v>*</v>
      </c>
      <c r="AX699" s="2" t="s">
        <v>186</v>
      </c>
      <c r="AY699" s="2" t="s">
        <v>187</v>
      </c>
      <c r="AZ699" s="2">
        <v>2040</v>
      </c>
      <c r="BA699" s="2" t="str">
        <f>IF(sum!A692="SA",sum!B692,"*")</f>
        <v>AFM-AuxiliaryMot_ELE1</v>
      </c>
      <c r="BB699" s="2"/>
      <c r="BC699" s="2">
        <f>IF(sum!A692="SA",sum!H692,"*")</f>
        <v>0.0170291640299688</v>
      </c>
    </row>
    <row r="700" spans="2:55">
      <c r="B700" s="4" t="s">
        <v>186</v>
      </c>
      <c r="C700" s="4" t="s">
        <v>187</v>
      </c>
      <c r="D700" s="4">
        <v>2040</v>
      </c>
      <c r="J700" s="4" t="s">
        <v>186</v>
      </c>
      <c r="K700" s="4" t="s">
        <v>187</v>
      </c>
      <c r="L700" s="4">
        <v>2040</v>
      </c>
      <c r="M700" s="2" t="str">
        <f>IF(sum!A693="AT",sum!B693,"*")</f>
        <v>*</v>
      </c>
      <c r="N700" s="2"/>
      <c r="O700" s="2" t="str">
        <f>IF(sum!A693="AT",sum!H693,"*")</f>
        <v>*</v>
      </c>
      <c r="R700" s="4" t="s">
        <v>186</v>
      </c>
      <c r="S700" s="4" t="s">
        <v>187</v>
      </c>
      <c r="T700" s="4">
        <v>2040</v>
      </c>
      <c r="U700" s="2" t="str">
        <f>IF(sum!A693="BC",sum!B693,"*")</f>
        <v>*</v>
      </c>
      <c r="V700" s="2"/>
      <c r="W700" s="2" t="str">
        <f>IF(sum!A693="BC",sum!H693,"*")</f>
        <v>*</v>
      </c>
      <c r="Z700" s="4" t="s">
        <v>186</v>
      </c>
      <c r="AA700" s="4" t="s">
        <v>187</v>
      </c>
      <c r="AB700" s="4">
        <v>2040</v>
      </c>
      <c r="AC700" s="2" t="str">
        <f>IF(sum!A693="MA",sum!B693,"*")</f>
        <v>*</v>
      </c>
      <c r="AD700" s="2"/>
      <c r="AE700" s="2" t="str">
        <f>IF(sum!A693="MA",sum!H693,"*")</f>
        <v>*</v>
      </c>
      <c r="AH700" s="4" t="s">
        <v>186</v>
      </c>
      <c r="AI700" s="4" t="s">
        <v>187</v>
      </c>
      <c r="AJ700" s="4">
        <v>2040</v>
      </c>
      <c r="AK700" s="2" t="str">
        <f>IF(sum!A693="ON",sum!B693,"*")</f>
        <v>*</v>
      </c>
      <c r="AL700" s="2"/>
      <c r="AM700" s="2" t="str">
        <f>IF(sum!A693="ON",sum!H693,"*")</f>
        <v>*</v>
      </c>
      <c r="AP700" s="2" t="s">
        <v>186</v>
      </c>
      <c r="AQ700" s="2" t="s">
        <v>187</v>
      </c>
      <c r="AR700" s="2">
        <v>2040</v>
      </c>
      <c r="AS700" s="2" t="str">
        <f>IF(sum!A693="QU",sum!B693,"*")</f>
        <v>*</v>
      </c>
      <c r="AT700" s="2"/>
      <c r="AU700" s="2" t="str">
        <f>IF(sum!A693="QU",sum!H693,"*")</f>
        <v>*</v>
      </c>
      <c r="AX700" s="4" t="s">
        <v>186</v>
      </c>
      <c r="AY700" s="4" t="s">
        <v>187</v>
      </c>
      <c r="AZ700" s="4">
        <v>2040</v>
      </c>
      <c r="BA700" s="2" t="str">
        <f>IF(sum!A693="SA",sum!B693,"*")</f>
        <v>AFM-Light_ELE1</v>
      </c>
      <c r="BB700" s="2"/>
      <c r="BC700" s="2">
        <f>IF(sum!A693="SA",sum!H693,"*")</f>
        <v>0.0681166561198752</v>
      </c>
    </row>
    <row r="701" spans="2:55">
      <c r="B701" s="2" t="s">
        <v>186</v>
      </c>
      <c r="C701" s="2" t="s">
        <v>187</v>
      </c>
      <c r="D701" s="2">
        <v>2040</v>
      </c>
      <c r="J701" s="2" t="s">
        <v>186</v>
      </c>
      <c r="K701" s="2" t="s">
        <v>187</v>
      </c>
      <c r="L701" s="2">
        <v>2040</v>
      </c>
      <c r="M701" s="2" t="str">
        <f>IF(sum!A694="AT",sum!B694,"*")</f>
        <v>*</v>
      </c>
      <c r="N701" s="2"/>
      <c r="O701" s="2" t="str">
        <f>IF(sum!A694="AT",sum!H694,"*")</f>
        <v>*</v>
      </c>
      <c r="R701" s="2" t="s">
        <v>186</v>
      </c>
      <c r="S701" s="2" t="s">
        <v>187</v>
      </c>
      <c r="T701" s="2">
        <v>2040</v>
      </c>
      <c r="U701" s="2" t="str">
        <f>IF(sum!A694="BC",sum!B694,"*")</f>
        <v>*</v>
      </c>
      <c r="V701" s="2"/>
      <c r="W701" s="2" t="str">
        <f>IF(sum!A694="BC",sum!H694,"*")</f>
        <v>*</v>
      </c>
      <c r="Z701" s="2" t="s">
        <v>186</v>
      </c>
      <c r="AA701" s="2" t="s">
        <v>187</v>
      </c>
      <c r="AB701" s="2">
        <v>2040</v>
      </c>
      <c r="AC701" s="2" t="str">
        <f>IF(sum!A694="MA",sum!B694,"*")</f>
        <v>*</v>
      </c>
      <c r="AD701" s="2"/>
      <c r="AE701" s="2" t="str">
        <f>IF(sum!A694="MA",sum!H694,"*")</f>
        <v>*</v>
      </c>
      <c r="AH701" s="2" t="s">
        <v>186</v>
      </c>
      <c r="AI701" s="2" t="s">
        <v>187</v>
      </c>
      <c r="AJ701" s="2">
        <v>2040</v>
      </c>
      <c r="AK701" s="2" t="str">
        <f>IF(sum!A694="ON",sum!B694,"*")</f>
        <v>*</v>
      </c>
      <c r="AL701" s="2"/>
      <c r="AM701" s="2" t="str">
        <f>IF(sum!A694="ON",sum!H694,"*")</f>
        <v>*</v>
      </c>
      <c r="AP701" s="4" t="s">
        <v>186</v>
      </c>
      <c r="AQ701" s="4" t="s">
        <v>187</v>
      </c>
      <c r="AR701" s="4">
        <v>2040</v>
      </c>
      <c r="AS701" s="2" t="str">
        <f>IF(sum!A694="QU",sum!B694,"*")</f>
        <v>*</v>
      </c>
      <c r="AT701" s="2"/>
      <c r="AU701" s="2" t="str">
        <f>IF(sum!A694="QU",sum!H694,"*")</f>
        <v>*</v>
      </c>
      <c r="AX701" s="2" t="s">
        <v>186</v>
      </c>
      <c r="AY701" s="2" t="s">
        <v>187</v>
      </c>
      <c r="AZ701" s="2">
        <v>2040</v>
      </c>
      <c r="BA701" s="2" t="str">
        <f>IF(sum!A694="SA",sum!B694,"*")</f>
        <v>AFM-SpHeat_ELE1</v>
      </c>
      <c r="BB701" s="2"/>
      <c r="BC701" s="2">
        <f>IF(sum!A694="SA",sum!H694,"*")</f>
        <v>0.130458723735584</v>
      </c>
    </row>
    <row r="702" spans="2:55">
      <c r="B702" s="4" t="s">
        <v>186</v>
      </c>
      <c r="C702" s="4" t="s">
        <v>187</v>
      </c>
      <c r="D702" s="4">
        <v>2040</v>
      </c>
      <c r="J702" s="4" t="s">
        <v>186</v>
      </c>
      <c r="K702" s="4" t="s">
        <v>187</v>
      </c>
      <c r="L702" s="4">
        <v>2040</v>
      </c>
      <c r="M702" s="2" t="str">
        <f>IF(sum!A695="AT",sum!B695,"*")</f>
        <v>*</v>
      </c>
      <c r="N702" s="2"/>
      <c r="O702" s="2" t="str">
        <f>IF(sum!A695="AT",sum!H695,"*")</f>
        <v>*</v>
      </c>
      <c r="R702" s="4" t="s">
        <v>186</v>
      </c>
      <c r="S702" s="4" t="s">
        <v>187</v>
      </c>
      <c r="T702" s="4">
        <v>2040</v>
      </c>
      <c r="U702" s="2" t="str">
        <f>IF(sum!A695="BC",sum!B695,"*")</f>
        <v>*</v>
      </c>
      <c r="V702" s="2"/>
      <c r="W702" s="2" t="str">
        <f>IF(sum!A695="BC",sum!H695,"*")</f>
        <v>*</v>
      </c>
      <c r="Z702" s="4" t="s">
        <v>186</v>
      </c>
      <c r="AA702" s="4" t="s">
        <v>187</v>
      </c>
      <c r="AB702" s="4">
        <v>2040</v>
      </c>
      <c r="AC702" s="2" t="str">
        <f>IF(sum!A695="MA",sum!B695,"*")</f>
        <v>*</v>
      </c>
      <c r="AD702" s="2"/>
      <c r="AE702" s="2" t="str">
        <f>IF(sum!A695="MA",sum!H695,"*")</f>
        <v>*</v>
      </c>
      <c r="AH702" s="4" t="s">
        <v>186</v>
      </c>
      <c r="AI702" s="4" t="s">
        <v>187</v>
      </c>
      <c r="AJ702" s="4">
        <v>2040</v>
      </c>
      <c r="AK702" s="2" t="str">
        <f>IF(sum!A695="ON",sum!B695,"*")</f>
        <v>*</v>
      </c>
      <c r="AL702" s="2"/>
      <c r="AM702" s="2" t="str">
        <f>IF(sum!A695="ON",sum!H695,"*")</f>
        <v>*</v>
      </c>
      <c r="AP702" s="2" t="s">
        <v>186</v>
      </c>
      <c r="AQ702" s="2" t="s">
        <v>187</v>
      </c>
      <c r="AR702" s="2">
        <v>2040</v>
      </c>
      <c r="AS702" s="2" t="str">
        <f>IF(sum!A695="QU",sum!B695,"*")</f>
        <v>*</v>
      </c>
      <c r="AT702" s="2"/>
      <c r="AU702" s="2" t="str">
        <f>IF(sum!A695="QU",sum!H695,"*")</f>
        <v>*</v>
      </c>
      <c r="AX702" s="4" t="s">
        <v>186</v>
      </c>
      <c r="AY702" s="4" t="s">
        <v>187</v>
      </c>
      <c r="AZ702" s="4">
        <v>2040</v>
      </c>
      <c r="BA702" s="2" t="str">
        <f>IF(sum!A695="SA",sum!B695,"*")</f>
        <v>AFM-WaterHeat_ELE1</v>
      </c>
      <c r="BB702" s="2"/>
      <c r="BC702" s="2">
        <f>IF(sum!A695="SA",sum!H695,"*")</f>
        <v>0.0195688085603375</v>
      </c>
    </row>
    <row r="703" spans="2:55">
      <c r="B703" s="2" t="s">
        <v>186</v>
      </c>
      <c r="C703" s="2" t="s">
        <v>187</v>
      </c>
      <c r="D703" s="2">
        <v>2040</v>
      </c>
      <c r="J703" s="2" t="s">
        <v>186</v>
      </c>
      <c r="K703" s="2" t="s">
        <v>187</v>
      </c>
      <c r="L703" s="2">
        <v>2040</v>
      </c>
      <c r="M703" s="2" t="str">
        <f>IF(sum!A696="AT",sum!B696,"*")</f>
        <v>*</v>
      </c>
      <c r="N703" s="2"/>
      <c r="O703" s="2" t="str">
        <f>IF(sum!A696="AT",sum!H696,"*")</f>
        <v>*</v>
      </c>
      <c r="R703" s="2" t="s">
        <v>186</v>
      </c>
      <c r="S703" s="2" t="s">
        <v>187</v>
      </c>
      <c r="T703" s="2">
        <v>2040</v>
      </c>
      <c r="U703" s="2" t="str">
        <f>IF(sum!A696="BC",sum!B696,"*")</f>
        <v>*</v>
      </c>
      <c r="V703" s="2"/>
      <c r="W703" s="2" t="str">
        <f>IF(sum!A696="BC",sum!H696,"*")</f>
        <v>*</v>
      </c>
      <c r="Z703" s="2" t="s">
        <v>186</v>
      </c>
      <c r="AA703" s="2" t="s">
        <v>187</v>
      </c>
      <c r="AB703" s="2">
        <v>2040</v>
      </c>
      <c r="AC703" s="2" t="str">
        <f>IF(sum!A696="MA",sum!B696,"*")</f>
        <v>*</v>
      </c>
      <c r="AD703" s="2"/>
      <c r="AE703" s="2" t="str">
        <f>IF(sum!A696="MA",sum!H696,"*")</f>
        <v>*</v>
      </c>
      <c r="AH703" s="2" t="s">
        <v>186</v>
      </c>
      <c r="AI703" s="2" t="s">
        <v>187</v>
      </c>
      <c r="AJ703" s="2">
        <v>2040</v>
      </c>
      <c r="AK703" s="2" t="str">
        <f>IF(sum!A696="ON",sum!B696,"*")</f>
        <v>*</v>
      </c>
      <c r="AL703" s="2"/>
      <c r="AM703" s="2" t="str">
        <f>IF(sum!A696="ON",sum!H696,"*")</f>
        <v>*</v>
      </c>
      <c r="AP703" s="4" t="s">
        <v>186</v>
      </c>
      <c r="AQ703" s="4" t="s">
        <v>187</v>
      </c>
      <c r="AR703" s="4">
        <v>2040</v>
      </c>
      <c r="AS703" s="2" t="str">
        <f>IF(sum!A696="QU",sum!B696,"*")</f>
        <v>*</v>
      </c>
      <c r="AT703" s="2"/>
      <c r="AU703" s="2" t="str">
        <f>IF(sum!A696="QU",sum!H696,"*")</f>
        <v>*</v>
      </c>
      <c r="AX703" s="2" t="s">
        <v>186</v>
      </c>
      <c r="AY703" s="2" t="s">
        <v>187</v>
      </c>
      <c r="AZ703" s="2">
        <v>2040</v>
      </c>
      <c r="BA703" s="2" t="str">
        <f>IF(sum!A696="SA",sum!B696,"*")</f>
        <v>ART-AuxiliaryEquip_ELE1</v>
      </c>
      <c r="BB703" s="2"/>
      <c r="BC703" s="2">
        <f>IF(sum!A696="SA",sum!H696,"*")</f>
        <v>0.00978440428016877</v>
      </c>
    </row>
    <row r="704" spans="2:55">
      <c r="B704" s="4" t="s">
        <v>186</v>
      </c>
      <c r="C704" s="4" t="s">
        <v>187</v>
      </c>
      <c r="D704" s="4">
        <v>2040</v>
      </c>
      <c r="J704" s="4" t="s">
        <v>186</v>
      </c>
      <c r="K704" s="4" t="s">
        <v>187</v>
      </c>
      <c r="L704" s="4">
        <v>2040</v>
      </c>
      <c r="M704" s="2" t="str">
        <f>IF(sum!A697="AT",sum!B697,"*")</f>
        <v>*</v>
      </c>
      <c r="N704" s="2"/>
      <c r="O704" s="2" t="str">
        <f>IF(sum!A697="AT",sum!H697,"*")</f>
        <v>*</v>
      </c>
      <c r="R704" s="4" t="s">
        <v>186</v>
      </c>
      <c r="S704" s="4" t="s">
        <v>187</v>
      </c>
      <c r="T704" s="4">
        <v>2040</v>
      </c>
      <c r="U704" s="2" t="str">
        <f>IF(sum!A697="BC",sum!B697,"*")</f>
        <v>*</v>
      </c>
      <c r="V704" s="2"/>
      <c r="W704" s="2" t="str">
        <f>IF(sum!A697="BC",sum!H697,"*")</f>
        <v>*</v>
      </c>
      <c r="Z704" s="4" t="s">
        <v>186</v>
      </c>
      <c r="AA704" s="4" t="s">
        <v>187</v>
      </c>
      <c r="AB704" s="4">
        <v>2040</v>
      </c>
      <c r="AC704" s="2" t="str">
        <f>IF(sum!A697="MA",sum!B697,"*")</f>
        <v>*</v>
      </c>
      <c r="AD704" s="2"/>
      <c r="AE704" s="2" t="str">
        <f>IF(sum!A697="MA",sum!H697,"*")</f>
        <v>*</v>
      </c>
      <c r="AH704" s="4" t="s">
        <v>186</v>
      </c>
      <c r="AI704" s="4" t="s">
        <v>187</v>
      </c>
      <c r="AJ704" s="4">
        <v>2040</v>
      </c>
      <c r="AK704" s="2" t="str">
        <f>IF(sum!A697="ON",sum!B697,"*")</f>
        <v>*</v>
      </c>
      <c r="AL704" s="2"/>
      <c r="AM704" s="2" t="str">
        <f>IF(sum!A697="ON",sum!H697,"*")</f>
        <v>*</v>
      </c>
      <c r="AP704" s="2" t="s">
        <v>186</v>
      </c>
      <c r="AQ704" s="2" t="s">
        <v>187</v>
      </c>
      <c r="AR704" s="2">
        <v>2040</v>
      </c>
      <c r="AS704" s="2" t="str">
        <f>IF(sum!A697="QU",sum!B697,"*")</f>
        <v>*</v>
      </c>
      <c r="AT704" s="2"/>
      <c r="AU704" s="2" t="str">
        <f>IF(sum!A697="QU",sum!H697,"*")</f>
        <v>*</v>
      </c>
      <c r="AX704" s="4" t="s">
        <v>186</v>
      </c>
      <c r="AY704" s="4" t="s">
        <v>187</v>
      </c>
      <c r="AZ704" s="4">
        <v>2040</v>
      </c>
      <c r="BA704" s="2" t="str">
        <f>IF(sum!A697="SA",sum!B697,"*")</f>
        <v>ART-Light_ELE1</v>
      </c>
      <c r="BB704" s="2"/>
      <c r="BC704" s="2">
        <f>IF(sum!A697="SA",sum!H697,"*")</f>
        <v>0.0170291640299688</v>
      </c>
    </row>
    <row r="705" spans="2:55">
      <c r="B705" s="2" t="s">
        <v>186</v>
      </c>
      <c r="C705" s="2" t="s">
        <v>187</v>
      </c>
      <c r="D705" s="2">
        <v>2040</v>
      </c>
      <c r="J705" s="2" t="s">
        <v>186</v>
      </c>
      <c r="K705" s="2" t="s">
        <v>187</v>
      </c>
      <c r="L705" s="2">
        <v>2040</v>
      </c>
      <c r="M705" s="2" t="str">
        <f>IF(sum!A698="AT",sum!B698,"*")</f>
        <v>*</v>
      </c>
      <c r="N705" s="2"/>
      <c r="O705" s="2" t="str">
        <f>IF(sum!A698="AT",sum!H698,"*")</f>
        <v>*</v>
      </c>
      <c r="R705" s="2" t="s">
        <v>186</v>
      </c>
      <c r="S705" s="2" t="s">
        <v>187</v>
      </c>
      <c r="T705" s="2">
        <v>2040</v>
      </c>
      <c r="U705" s="2" t="str">
        <f>IF(sum!A698="BC",sum!B698,"*")</f>
        <v>*</v>
      </c>
      <c r="V705" s="2"/>
      <c r="W705" s="2" t="str">
        <f>IF(sum!A698="BC",sum!H698,"*")</f>
        <v>*</v>
      </c>
      <c r="Z705" s="2" t="s">
        <v>186</v>
      </c>
      <c r="AA705" s="2" t="s">
        <v>187</v>
      </c>
      <c r="AB705" s="2">
        <v>2040</v>
      </c>
      <c r="AC705" s="2" t="str">
        <f>IF(sum!A698="MA",sum!B698,"*")</f>
        <v>*</v>
      </c>
      <c r="AD705" s="2"/>
      <c r="AE705" s="2" t="str">
        <f>IF(sum!A698="MA",sum!H698,"*")</f>
        <v>*</v>
      </c>
      <c r="AH705" s="2" t="s">
        <v>186</v>
      </c>
      <c r="AI705" s="2" t="s">
        <v>187</v>
      </c>
      <c r="AJ705" s="2">
        <v>2040</v>
      </c>
      <c r="AK705" s="2" t="str">
        <f>IF(sum!A698="ON",sum!B698,"*")</f>
        <v>*</v>
      </c>
      <c r="AL705" s="2"/>
      <c r="AM705" s="2" t="str">
        <f>IF(sum!A698="ON",sum!H698,"*")</f>
        <v>*</v>
      </c>
      <c r="AP705" s="4" t="s">
        <v>186</v>
      </c>
      <c r="AQ705" s="4" t="s">
        <v>187</v>
      </c>
      <c r="AR705" s="4">
        <v>2040</v>
      </c>
      <c r="AS705" s="2" t="str">
        <f>IF(sum!A698="QU",sum!B698,"*")</f>
        <v>*</v>
      </c>
      <c r="AT705" s="2"/>
      <c r="AU705" s="2" t="str">
        <f>IF(sum!A698="QU",sum!H698,"*")</f>
        <v>*</v>
      </c>
      <c r="AX705" s="2" t="s">
        <v>186</v>
      </c>
      <c r="AY705" s="2" t="s">
        <v>187</v>
      </c>
      <c r="AZ705" s="2">
        <v>2040</v>
      </c>
      <c r="BA705" s="2" t="str">
        <f>IF(sum!A698="SA",sum!B698,"*")</f>
        <v>ART-SpHeat_ELE1</v>
      </c>
      <c r="BB705" s="2"/>
      <c r="BC705" s="2">
        <f>IF(sum!A698="SA",sum!H698,"*")</f>
        <v>0.0281829070668639</v>
      </c>
    </row>
    <row r="706" spans="2:55">
      <c r="B706" s="4" t="s">
        <v>186</v>
      </c>
      <c r="C706" s="4" t="s">
        <v>187</v>
      </c>
      <c r="D706" s="4">
        <v>2040</v>
      </c>
      <c r="J706" s="4" t="s">
        <v>186</v>
      </c>
      <c r="K706" s="4" t="s">
        <v>187</v>
      </c>
      <c r="L706" s="4">
        <v>2040</v>
      </c>
      <c r="M706" s="2" t="str">
        <f>IF(sum!A699="AT",sum!B699,"*")</f>
        <v>*</v>
      </c>
      <c r="N706" s="2"/>
      <c r="O706" s="2" t="str">
        <f>IF(sum!A699="AT",sum!H699,"*")</f>
        <v>*</v>
      </c>
      <c r="R706" s="4" t="s">
        <v>186</v>
      </c>
      <c r="S706" s="4" t="s">
        <v>187</v>
      </c>
      <c r="T706" s="4">
        <v>2040</v>
      </c>
      <c r="U706" s="2" t="str">
        <f>IF(sum!A699="BC",sum!B699,"*")</f>
        <v>*</v>
      </c>
      <c r="V706" s="2"/>
      <c r="W706" s="2" t="str">
        <f>IF(sum!A699="BC",sum!H699,"*")</f>
        <v>*</v>
      </c>
      <c r="Z706" s="4" t="s">
        <v>186</v>
      </c>
      <c r="AA706" s="4" t="s">
        <v>187</v>
      </c>
      <c r="AB706" s="4">
        <v>2040</v>
      </c>
      <c r="AC706" s="2" t="str">
        <f>IF(sum!A699="MA",sum!B699,"*")</f>
        <v>*</v>
      </c>
      <c r="AD706" s="2"/>
      <c r="AE706" s="2" t="str">
        <f>IF(sum!A699="MA",sum!H699,"*")</f>
        <v>*</v>
      </c>
      <c r="AH706" s="4" t="s">
        <v>186</v>
      </c>
      <c r="AI706" s="4" t="s">
        <v>187</v>
      </c>
      <c r="AJ706" s="4">
        <v>2040</v>
      </c>
      <c r="AK706" s="2" t="str">
        <f>IF(sum!A699="ON",sum!B699,"*")</f>
        <v>*</v>
      </c>
      <c r="AL706" s="2"/>
      <c r="AM706" s="2" t="str">
        <f>IF(sum!A699="ON",sum!H699,"*")</f>
        <v>*</v>
      </c>
      <c r="AP706" s="2" t="s">
        <v>186</v>
      </c>
      <c r="AQ706" s="2" t="s">
        <v>187</v>
      </c>
      <c r="AR706" s="2">
        <v>2040</v>
      </c>
      <c r="AS706" s="2" t="str">
        <f>IF(sum!A699="QU",sum!B699,"*")</f>
        <v>*</v>
      </c>
      <c r="AT706" s="2"/>
      <c r="AU706" s="2" t="str">
        <f>IF(sum!A699="QU",sum!H699,"*")</f>
        <v>*</v>
      </c>
      <c r="AX706" s="4" t="s">
        <v>186</v>
      </c>
      <c r="AY706" s="4" t="s">
        <v>187</v>
      </c>
      <c r="AZ706" s="4">
        <v>2040</v>
      </c>
      <c r="BA706" s="2" t="str">
        <f>IF(sum!A699="SA",sum!B699,"*")</f>
        <v>ECHP_biomass_thermal01</v>
      </c>
      <c r="BB706" s="2"/>
      <c r="BC706" s="2">
        <f>IF(sum!A699="SA",sum!H699,"*")</f>
        <v>0</v>
      </c>
    </row>
    <row r="707" spans="2:55">
      <c r="B707" s="2" t="s">
        <v>186</v>
      </c>
      <c r="C707" s="2" t="s">
        <v>187</v>
      </c>
      <c r="D707" s="2">
        <v>2040</v>
      </c>
      <c r="J707" s="2" t="s">
        <v>186</v>
      </c>
      <c r="K707" s="2" t="s">
        <v>187</v>
      </c>
      <c r="L707" s="2">
        <v>2040</v>
      </c>
      <c r="M707" s="2" t="str">
        <f>IF(sum!A700="AT",sum!B700,"*")</f>
        <v>*</v>
      </c>
      <c r="N707" s="2"/>
      <c r="O707" s="2" t="str">
        <f>IF(sum!A700="AT",sum!H700,"*")</f>
        <v>*</v>
      </c>
      <c r="R707" s="2" t="s">
        <v>186</v>
      </c>
      <c r="S707" s="2" t="s">
        <v>187</v>
      </c>
      <c r="T707" s="2">
        <v>2040</v>
      </c>
      <c r="U707" s="2" t="str">
        <f>IF(sum!A700="BC",sum!B700,"*")</f>
        <v>*</v>
      </c>
      <c r="V707" s="2"/>
      <c r="W707" s="2" t="str">
        <f>IF(sum!A700="BC",sum!H700,"*")</f>
        <v>*</v>
      </c>
      <c r="Z707" s="2" t="s">
        <v>186</v>
      </c>
      <c r="AA707" s="2" t="s">
        <v>187</v>
      </c>
      <c r="AB707" s="2">
        <v>2040</v>
      </c>
      <c r="AC707" s="2" t="str">
        <f>IF(sum!A700="MA",sum!B700,"*")</f>
        <v>*</v>
      </c>
      <c r="AD707" s="2"/>
      <c r="AE707" s="2" t="str">
        <f>IF(sum!A700="MA",sum!H700,"*")</f>
        <v>*</v>
      </c>
      <c r="AH707" s="2" t="s">
        <v>186</v>
      </c>
      <c r="AI707" s="2" t="s">
        <v>187</v>
      </c>
      <c r="AJ707" s="2">
        <v>2040</v>
      </c>
      <c r="AK707" s="2" t="str">
        <f>IF(sum!A700="ON",sum!B700,"*")</f>
        <v>*</v>
      </c>
      <c r="AL707" s="2"/>
      <c r="AM707" s="2" t="str">
        <f>IF(sum!A700="ON",sum!H700,"*")</f>
        <v>*</v>
      </c>
      <c r="AP707" s="4" t="s">
        <v>186</v>
      </c>
      <c r="AQ707" s="4" t="s">
        <v>187</v>
      </c>
      <c r="AR707" s="4">
        <v>2040</v>
      </c>
      <c r="AS707" s="2" t="str">
        <f>IF(sum!A700="QU",sum!B700,"*")</f>
        <v>*</v>
      </c>
      <c r="AT707" s="2"/>
      <c r="AU707" s="2" t="str">
        <f>IF(sum!A700="QU",sum!H700,"*")</f>
        <v>*</v>
      </c>
      <c r="AX707" s="2" t="s">
        <v>186</v>
      </c>
      <c r="AY707" s="2" t="s">
        <v>187</v>
      </c>
      <c r="AZ707" s="2">
        <v>2040</v>
      </c>
      <c r="BA707" s="2" t="str">
        <f>IF(sum!A700="SA",sum!B700,"*")</f>
        <v>EDU-AuxiliaryEquip_ELE1</v>
      </c>
      <c r="BB707" s="2"/>
      <c r="BC707" s="2">
        <f>IF(sum!A700="SA",sum!H700,"*")</f>
        <v>0.0978440428016878</v>
      </c>
    </row>
    <row r="708" spans="2:55">
      <c r="B708" s="4" t="s">
        <v>186</v>
      </c>
      <c r="C708" s="4" t="s">
        <v>187</v>
      </c>
      <c r="D708" s="4">
        <v>2040</v>
      </c>
      <c r="J708" s="4" t="s">
        <v>186</v>
      </c>
      <c r="K708" s="4" t="s">
        <v>187</v>
      </c>
      <c r="L708" s="4">
        <v>2040</v>
      </c>
      <c r="M708" s="2" t="str">
        <f>IF(sum!A701="AT",sum!B701,"*")</f>
        <v>*</v>
      </c>
      <c r="N708" s="2"/>
      <c r="O708" s="2" t="str">
        <f>IF(sum!A701="AT",sum!H701,"*")</f>
        <v>*</v>
      </c>
      <c r="R708" s="4" t="s">
        <v>186</v>
      </c>
      <c r="S708" s="4" t="s">
        <v>187</v>
      </c>
      <c r="T708" s="4">
        <v>2040</v>
      </c>
      <c r="U708" s="2" t="str">
        <f>IF(sum!A701="BC",sum!B701,"*")</f>
        <v>*</v>
      </c>
      <c r="V708" s="2"/>
      <c r="W708" s="2" t="str">
        <f>IF(sum!A701="BC",sum!H701,"*")</f>
        <v>*</v>
      </c>
      <c r="Z708" s="4" t="s">
        <v>186</v>
      </c>
      <c r="AA708" s="4" t="s">
        <v>187</v>
      </c>
      <c r="AB708" s="4">
        <v>2040</v>
      </c>
      <c r="AC708" s="2" t="str">
        <f>IF(sum!A701="MA",sum!B701,"*")</f>
        <v>*</v>
      </c>
      <c r="AD708" s="2"/>
      <c r="AE708" s="2" t="str">
        <f>IF(sum!A701="MA",sum!H701,"*")</f>
        <v>*</v>
      </c>
      <c r="AH708" s="4" t="s">
        <v>186</v>
      </c>
      <c r="AI708" s="4" t="s">
        <v>187</v>
      </c>
      <c r="AJ708" s="4">
        <v>2040</v>
      </c>
      <c r="AK708" s="2" t="str">
        <f>IF(sum!A701="ON",sum!B701,"*")</f>
        <v>*</v>
      </c>
      <c r="AL708" s="2"/>
      <c r="AM708" s="2" t="str">
        <f>IF(sum!A701="ON",sum!H701,"*")</f>
        <v>*</v>
      </c>
      <c r="AP708" s="2" t="s">
        <v>186</v>
      </c>
      <c r="AQ708" s="2" t="s">
        <v>187</v>
      </c>
      <c r="AR708" s="2">
        <v>2040</v>
      </c>
      <c r="AS708" s="2" t="str">
        <f>IF(sum!A701="QU",sum!B701,"*")</f>
        <v>*</v>
      </c>
      <c r="AT708" s="2"/>
      <c r="AU708" s="2" t="str">
        <f>IF(sum!A701="QU",sum!H701,"*")</f>
        <v>*</v>
      </c>
      <c r="AX708" s="4" t="s">
        <v>186</v>
      </c>
      <c r="AY708" s="4" t="s">
        <v>187</v>
      </c>
      <c r="AZ708" s="4">
        <v>2040</v>
      </c>
      <c r="BA708" s="2" t="str">
        <f>IF(sum!A701="SA",sum!B701,"*")</f>
        <v>EDU-AuxiliaryMot_ELE1</v>
      </c>
      <c r="BB708" s="2"/>
      <c r="BC708" s="2">
        <f>IF(sum!A701="SA",sum!H701,"*")</f>
        <v>0.0510874920899064</v>
      </c>
    </row>
    <row r="709" spans="2:55">
      <c r="B709" s="2" t="s">
        <v>186</v>
      </c>
      <c r="C709" s="2" t="s">
        <v>187</v>
      </c>
      <c r="D709" s="2">
        <v>2040</v>
      </c>
      <c r="J709" s="2" t="s">
        <v>186</v>
      </c>
      <c r="K709" s="2" t="s">
        <v>187</v>
      </c>
      <c r="L709" s="2">
        <v>2040</v>
      </c>
      <c r="M709" s="2" t="str">
        <f>IF(sum!A702="AT",sum!B702,"*")</f>
        <v>*</v>
      </c>
      <c r="N709" s="2"/>
      <c r="O709" s="2" t="str">
        <f>IF(sum!A702="AT",sum!H702,"*")</f>
        <v>*</v>
      </c>
      <c r="R709" s="2" t="s">
        <v>186</v>
      </c>
      <c r="S709" s="2" t="s">
        <v>187</v>
      </c>
      <c r="T709" s="2">
        <v>2040</v>
      </c>
      <c r="U709" s="2" t="str">
        <f>IF(sum!A702="BC",sum!B702,"*")</f>
        <v>*</v>
      </c>
      <c r="V709" s="2"/>
      <c r="W709" s="2" t="str">
        <f>IF(sum!A702="BC",sum!H702,"*")</f>
        <v>*</v>
      </c>
      <c r="Z709" s="2" t="s">
        <v>186</v>
      </c>
      <c r="AA709" s="2" t="s">
        <v>187</v>
      </c>
      <c r="AB709" s="2">
        <v>2040</v>
      </c>
      <c r="AC709" s="2" t="str">
        <f>IF(sum!A702="MA",sum!B702,"*")</f>
        <v>*</v>
      </c>
      <c r="AD709" s="2"/>
      <c r="AE709" s="2" t="str">
        <f>IF(sum!A702="MA",sum!H702,"*")</f>
        <v>*</v>
      </c>
      <c r="AH709" s="2" t="s">
        <v>186</v>
      </c>
      <c r="AI709" s="2" t="s">
        <v>187</v>
      </c>
      <c r="AJ709" s="2">
        <v>2040</v>
      </c>
      <c r="AK709" s="2" t="str">
        <f>IF(sum!A702="ON",sum!B702,"*")</f>
        <v>*</v>
      </c>
      <c r="AL709" s="2"/>
      <c r="AM709" s="2" t="str">
        <f>IF(sum!A702="ON",sum!H702,"*")</f>
        <v>*</v>
      </c>
      <c r="AP709" s="4" t="s">
        <v>186</v>
      </c>
      <c r="AQ709" s="4" t="s">
        <v>187</v>
      </c>
      <c r="AR709" s="4">
        <v>2040</v>
      </c>
      <c r="AS709" s="2" t="str">
        <f>IF(sum!A702="QU",sum!B702,"*")</f>
        <v>*</v>
      </c>
      <c r="AT709" s="2"/>
      <c r="AU709" s="2" t="str">
        <f>IF(sum!A702="QU",sum!H702,"*")</f>
        <v>*</v>
      </c>
      <c r="AX709" s="2" t="s">
        <v>186</v>
      </c>
      <c r="AY709" s="2" t="s">
        <v>187</v>
      </c>
      <c r="AZ709" s="2">
        <v>2040</v>
      </c>
      <c r="BA709" s="2" t="str">
        <f>IF(sum!A702="SA",sum!B702,"*")</f>
        <v>EDU-Light_ELE1</v>
      </c>
      <c r="BB709" s="2"/>
      <c r="BC709" s="2">
        <f>IF(sum!A702="SA",sum!H702,"*")</f>
        <v>0.170291640299688</v>
      </c>
    </row>
    <row r="710" spans="2:55">
      <c r="B710" s="4" t="s">
        <v>186</v>
      </c>
      <c r="C710" s="4" t="s">
        <v>187</v>
      </c>
      <c r="D710" s="4">
        <v>2040</v>
      </c>
      <c r="J710" s="4" t="s">
        <v>186</v>
      </c>
      <c r="K710" s="4" t="s">
        <v>187</v>
      </c>
      <c r="L710" s="4">
        <v>2040</v>
      </c>
      <c r="M710" s="2" t="str">
        <f>IF(sum!A703="AT",sum!B703,"*")</f>
        <v>*</v>
      </c>
      <c r="N710" s="2"/>
      <c r="O710" s="2" t="str">
        <f>IF(sum!A703="AT",sum!H703,"*")</f>
        <v>*</v>
      </c>
      <c r="R710" s="4" t="s">
        <v>186</v>
      </c>
      <c r="S710" s="4" t="s">
        <v>187</v>
      </c>
      <c r="T710" s="4">
        <v>2040</v>
      </c>
      <c r="U710" s="2" t="str">
        <f>IF(sum!A703="BC",sum!B703,"*")</f>
        <v>*</v>
      </c>
      <c r="V710" s="2"/>
      <c r="W710" s="2" t="str">
        <f>IF(sum!A703="BC",sum!H703,"*")</f>
        <v>*</v>
      </c>
      <c r="Z710" s="4" t="s">
        <v>186</v>
      </c>
      <c r="AA710" s="4" t="s">
        <v>187</v>
      </c>
      <c r="AB710" s="4">
        <v>2040</v>
      </c>
      <c r="AC710" s="2" t="str">
        <f>IF(sum!A703="MA",sum!B703,"*")</f>
        <v>*</v>
      </c>
      <c r="AD710" s="2"/>
      <c r="AE710" s="2" t="str">
        <f>IF(sum!A703="MA",sum!H703,"*")</f>
        <v>*</v>
      </c>
      <c r="AH710" s="4" t="s">
        <v>186</v>
      </c>
      <c r="AI710" s="4" t="s">
        <v>187</v>
      </c>
      <c r="AJ710" s="4">
        <v>2040</v>
      </c>
      <c r="AK710" s="2" t="str">
        <f>IF(sum!A703="ON",sum!B703,"*")</f>
        <v>*</v>
      </c>
      <c r="AL710" s="2"/>
      <c r="AM710" s="2" t="str">
        <f>IF(sum!A703="ON",sum!H703,"*")</f>
        <v>*</v>
      </c>
      <c r="AP710" s="2" t="s">
        <v>186</v>
      </c>
      <c r="AQ710" s="2" t="s">
        <v>187</v>
      </c>
      <c r="AR710" s="2">
        <v>2040</v>
      </c>
      <c r="AS710" s="2" t="str">
        <f>IF(sum!A703="QU",sum!B703,"*")</f>
        <v>*</v>
      </c>
      <c r="AT710" s="2"/>
      <c r="AU710" s="2" t="str">
        <f>IF(sum!A703="QU",sum!H703,"*")</f>
        <v>*</v>
      </c>
      <c r="AX710" s="4" t="s">
        <v>186</v>
      </c>
      <c r="AY710" s="4" t="s">
        <v>187</v>
      </c>
      <c r="AZ710" s="4">
        <v>2040</v>
      </c>
      <c r="BA710" s="2" t="str">
        <f>IF(sum!A703="SA",sum!B703,"*")</f>
        <v>EDU-SpCool_ELE1</v>
      </c>
      <c r="BB710" s="2"/>
      <c r="BC710" s="2">
        <f>IF(sum!A703="SA",sum!H703,"*")</f>
        <v>0.0170291640299688</v>
      </c>
    </row>
    <row r="711" spans="2:55">
      <c r="B711" s="2" t="s">
        <v>186</v>
      </c>
      <c r="C711" s="2" t="s">
        <v>187</v>
      </c>
      <c r="D711" s="2">
        <v>2040</v>
      </c>
      <c r="J711" s="2" t="s">
        <v>186</v>
      </c>
      <c r="K711" s="2" t="s">
        <v>187</v>
      </c>
      <c r="L711" s="2">
        <v>2040</v>
      </c>
      <c r="M711" s="2" t="str">
        <f>IF(sum!A704="AT",sum!B704,"*")</f>
        <v>*</v>
      </c>
      <c r="N711" s="2"/>
      <c r="O711" s="2" t="str">
        <f>IF(sum!A704="AT",sum!H704,"*")</f>
        <v>*</v>
      </c>
      <c r="R711" s="2" t="s">
        <v>186</v>
      </c>
      <c r="S711" s="2" t="s">
        <v>187</v>
      </c>
      <c r="T711" s="2">
        <v>2040</v>
      </c>
      <c r="U711" s="2" t="str">
        <f>IF(sum!A704="BC",sum!B704,"*")</f>
        <v>*</v>
      </c>
      <c r="V711" s="2"/>
      <c r="W711" s="2" t="str">
        <f>IF(sum!A704="BC",sum!H704,"*")</f>
        <v>*</v>
      </c>
      <c r="Z711" s="2" t="s">
        <v>186</v>
      </c>
      <c r="AA711" s="2" t="s">
        <v>187</v>
      </c>
      <c r="AB711" s="2">
        <v>2040</v>
      </c>
      <c r="AC711" s="2" t="str">
        <f>IF(sum!A704="MA",sum!B704,"*")</f>
        <v>*</v>
      </c>
      <c r="AD711" s="2"/>
      <c r="AE711" s="2" t="str">
        <f>IF(sum!A704="MA",sum!H704,"*")</f>
        <v>*</v>
      </c>
      <c r="AH711" s="2" t="s">
        <v>186</v>
      </c>
      <c r="AI711" s="2" t="s">
        <v>187</v>
      </c>
      <c r="AJ711" s="2">
        <v>2040</v>
      </c>
      <c r="AK711" s="2" t="str">
        <f>IF(sum!A704="ON",sum!B704,"*")</f>
        <v>*</v>
      </c>
      <c r="AL711" s="2"/>
      <c r="AM711" s="2" t="str">
        <f>IF(sum!A704="ON",sum!H704,"*")</f>
        <v>*</v>
      </c>
      <c r="AP711" s="4" t="s">
        <v>186</v>
      </c>
      <c r="AQ711" s="4" t="s">
        <v>187</v>
      </c>
      <c r="AR711" s="4">
        <v>2040</v>
      </c>
      <c r="AS711" s="2" t="str">
        <f>IF(sum!A704="QU",sum!B704,"*")</f>
        <v>*</v>
      </c>
      <c r="AT711" s="2"/>
      <c r="AU711" s="2" t="str">
        <f>IF(sum!A704="QU",sum!H704,"*")</f>
        <v>*</v>
      </c>
      <c r="AX711" s="2" t="s">
        <v>186</v>
      </c>
      <c r="AY711" s="2" t="s">
        <v>187</v>
      </c>
      <c r="AZ711" s="2">
        <v>2040</v>
      </c>
      <c r="BA711" s="2" t="str">
        <f>IF(sum!A704="SA",sum!B704,"*")</f>
        <v>EDU-SpHeat_ELE1</v>
      </c>
      <c r="BB711" s="2"/>
      <c r="BC711" s="2">
        <f>IF(sum!A704="SA",sum!H704,"*")</f>
        <v>0.33522474105866</v>
      </c>
    </row>
    <row r="712" spans="2:55">
      <c r="B712" s="4" t="s">
        <v>186</v>
      </c>
      <c r="C712" s="4" t="s">
        <v>187</v>
      </c>
      <c r="D712" s="4">
        <v>2040</v>
      </c>
      <c r="J712" s="4" t="s">
        <v>186</v>
      </c>
      <c r="K712" s="4" t="s">
        <v>187</v>
      </c>
      <c r="L712" s="4">
        <v>2040</v>
      </c>
      <c r="M712" s="2" t="str">
        <f>IF(sum!A705="AT",sum!B705,"*")</f>
        <v>*</v>
      </c>
      <c r="N712" s="2"/>
      <c r="O712" s="2" t="str">
        <f>IF(sum!A705="AT",sum!H705,"*")</f>
        <v>*</v>
      </c>
      <c r="R712" s="4" t="s">
        <v>186</v>
      </c>
      <c r="S712" s="4" t="s">
        <v>187</v>
      </c>
      <c r="T712" s="4">
        <v>2040</v>
      </c>
      <c r="U712" s="2" t="str">
        <f>IF(sum!A705="BC",sum!B705,"*")</f>
        <v>*</v>
      </c>
      <c r="V712" s="2"/>
      <c r="W712" s="2" t="str">
        <f>IF(sum!A705="BC",sum!H705,"*")</f>
        <v>*</v>
      </c>
      <c r="Z712" s="4" t="s">
        <v>186</v>
      </c>
      <c r="AA712" s="4" t="s">
        <v>187</v>
      </c>
      <c r="AB712" s="4">
        <v>2040</v>
      </c>
      <c r="AC712" s="2" t="str">
        <f>IF(sum!A705="MA",sum!B705,"*")</f>
        <v>*</v>
      </c>
      <c r="AD712" s="2"/>
      <c r="AE712" s="2" t="str">
        <f>IF(sum!A705="MA",sum!H705,"*")</f>
        <v>*</v>
      </c>
      <c r="AH712" s="4" t="s">
        <v>186</v>
      </c>
      <c r="AI712" s="4" t="s">
        <v>187</v>
      </c>
      <c r="AJ712" s="4">
        <v>2040</v>
      </c>
      <c r="AK712" s="2" t="str">
        <f>IF(sum!A705="ON",sum!B705,"*")</f>
        <v>*</v>
      </c>
      <c r="AL712" s="2"/>
      <c r="AM712" s="2" t="str">
        <f>IF(sum!A705="ON",sum!H705,"*")</f>
        <v>*</v>
      </c>
      <c r="AP712" s="2" t="s">
        <v>186</v>
      </c>
      <c r="AQ712" s="2" t="s">
        <v>187</v>
      </c>
      <c r="AR712" s="2">
        <v>2040</v>
      </c>
      <c r="AS712" s="2" t="str">
        <f>IF(sum!A705="QU",sum!B705,"*")</f>
        <v>*</v>
      </c>
      <c r="AT712" s="2"/>
      <c r="AU712" s="2" t="str">
        <f>IF(sum!A705="QU",sum!H705,"*")</f>
        <v>*</v>
      </c>
      <c r="AX712" s="4" t="s">
        <v>186</v>
      </c>
      <c r="AY712" s="4" t="s">
        <v>187</v>
      </c>
      <c r="AZ712" s="4">
        <v>2040</v>
      </c>
      <c r="BA712" s="2" t="str">
        <f>IF(sum!A705="SA",sum!B705,"*")</f>
        <v>EDU-WaterHeat_ELE1</v>
      </c>
      <c r="BB712" s="2"/>
      <c r="BC712" s="2">
        <f>IF(sum!A705="SA",sum!H705,"*")</f>
        <v>0.0391376171206751</v>
      </c>
    </row>
    <row r="713" spans="2:55">
      <c r="B713" s="2" t="s">
        <v>186</v>
      </c>
      <c r="C713" s="2" t="s">
        <v>187</v>
      </c>
      <c r="D713" s="2">
        <v>2040</v>
      </c>
      <c r="J713" s="2" t="s">
        <v>186</v>
      </c>
      <c r="K713" s="2" t="s">
        <v>187</v>
      </c>
      <c r="L713" s="2">
        <v>2040</v>
      </c>
      <c r="M713" s="2" t="str">
        <f>IF(sum!A706="AT",sum!B706,"*")</f>
        <v>*</v>
      </c>
      <c r="N713" s="2"/>
      <c r="O713" s="2" t="str">
        <f>IF(sum!A706="AT",sum!H706,"*")</f>
        <v>*</v>
      </c>
      <c r="R713" s="2" t="s">
        <v>186</v>
      </c>
      <c r="S713" s="2" t="s">
        <v>187</v>
      </c>
      <c r="T713" s="2">
        <v>2040</v>
      </c>
      <c r="U713" s="2" t="str">
        <f>IF(sum!A706="BC",sum!B706,"*")</f>
        <v>*</v>
      </c>
      <c r="V713" s="2"/>
      <c r="W713" s="2" t="str">
        <f>IF(sum!A706="BC",sum!H706,"*")</f>
        <v>*</v>
      </c>
      <c r="Z713" s="2" t="s">
        <v>186</v>
      </c>
      <c r="AA713" s="2" t="s">
        <v>187</v>
      </c>
      <c r="AB713" s="2">
        <v>2040</v>
      </c>
      <c r="AC713" s="2" t="str">
        <f>IF(sum!A706="MA",sum!B706,"*")</f>
        <v>*</v>
      </c>
      <c r="AD713" s="2"/>
      <c r="AE713" s="2" t="str">
        <f>IF(sum!A706="MA",sum!H706,"*")</f>
        <v>*</v>
      </c>
      <c r="AH713" s="2" t="s">
        <v>186</v>
      </c>
      <c r="AI713" s="2" t="s">
        <v>187</v>
      </c>
      <c r="AJ713" s="2">
        <v>2040</v>
      </c>
      <c r="AK713" s="2" t="str">
        <f>IF(sum!A706="ON",sum!B706,"*")</f>
        <v>*</v>
      </c>
      <c r="AL713" s="2"/>
      <c r="AM713" s="2" t="str">
        <f>IF(sum!A706="ON",sum!H706,"*")</f>
        <v>*</v>
      </c>
      <c r="AP713" s="4" t="s">
        <v>186</v>
      </c>
      <c r="AQ713" s="4" t="s">
        <v>187</v>
      </c>
      <c r="AR713" s="4">
        <v>2040</v>
      </c>
      <c r="AS713" s="2" t="str">
        <f>IF(sum!A706="QU",sum!B706,"*")</f>
        <v>*</v>
      </c>
      <c r="AT713" s="2"/>
      <c r="AU713" s="2" t="str">
        <f>IF(sum!A706="QU",sum!H706,"*")</f>
        <v>*</v>
      </c>
      <c r="AX713" s="2" t="s">
        <v>186</v>
      </c>
      <c r="AY713" s="2" t="s">
        <v>187</v>
      </c>
      <c r="AZ713" s="2">
        <v>2040</v>
      </c>
      <c r="BA713" s="2" t="str">
        <f>IF(sum!A706="SA",sum!B706,"*")</f>
        <v>EUGEOF01</v>
      </c>
      <c r="BB713" s="2"/>
      <c r="BC713" s="2">
        <f>IF(sum!A706="SA",sum!H706,"*")</f>
        <v>0.298780857641091</v>
      </c>
    </row>
    <row r="714" spans="2:55">
      <c r="B714" s="4" t="s">
        <v>186</v>
      </c>
      <c r="C714" s="4" t="s">
        <v>187</v>
      </c>
      <c r="D714" s="4">
        <v>2040</v>
      </c>
      <c r="J714" s="4" t="s">
        <v>186</v>
      </c>
      <c r="K714" s="4" t="s">
        <v>187</v>
      </c>
      <c r="L714" s="4">
        <v>2040</v>
      </c>
      <c r="M714" s="2" t="str">
        <f>IF(sum!A707="AT",sum!B707,"*")</f>
        <v>*</v>
      </c>
      <c r="N714" s="2"/>
      <c r="O714" s="2" t="str">
        <f>IF(sum!A707="AT",sum!H707,"*")</f>
        <v>*</v>
      </c>
      <c r="R714" s="4" t="s">
        <v>186</v>
      </c>
      <c r="S714" s="4" t="s">
        <v>187</v>
      </c>
      <c r="T714" s="4">
        <v>2040</v>
      </c>
      <c r="U714" s="2" t="str">
        <f>IF(sum!A707="BC",sum!B707,"*")</f>
        <v>*</v>
      </c>
      <c r="V714" s="2"/>
      <c r="W714" s="2" t="str">
        <f>IF(sum!A707="BC",sum!H707,"*")</f>
        <v>*</v>
      </c>
      <c r="Z714" s="4" t="s">
        <v>186</v>
      </c>
      <c r="AA714" s="4" t="s">
        <v>187</v>
      </c>
      <c r="AB714" s="4">
        <v>2040</v>
      </c>
      <c r="AC714" s="2" t="str">
        <f>IF(sum!A707="MA",sum!B707,"*")</f>
        <v>*</v>
      </c>
      <c r="AD714" s="2"/>
      <c r="AE714" s="2" t="str">
        <f>IF(sum!A707="MA",sum!H707,"*")</f>
        <v>*</v>
      </c>
      <c r="AH714" s="4" t="s">
        <v>186</v>
      </c>
      <c r="AI714" s="4" t="s">
        <v>187</v>
      </c>
      <c r="AJ714" s="4">
        <v>2040</v>
      </c>
      <c r="AK714" s="2" t="str">
        <f>IF(sum!A707="ON",sum!B707,"*")</f>
        <v>*</v>
      </c>
      <c r="AL714" s="2"/>
      <c r="AM714" s="2" t="str">
        <f>IF(sum!A707="ON",sum!H707,"*")</f>
        <v>*</v>
      </c>
      <c r="AP714" s="2" t="s">
        <v>186</v>
      </c>
      <c r="AQ714" s="2" t="s">
        <v>187</v>
      </c>
      <c r="AR714" s="2">
        <v>2040</v>
      </c>
      <c r="AS714" s="2" t="str">
        <f>IF(sum!A707="QU",sum!B707,"*")</f>
        <v>*</v>
      </c>
      <c r="AT714" s="2"/>
      <c r="AU714" s="2" t="str">
        <f>IF(sum!A707="QU",sum!H707,"*")</f>
        <v>*</v>
      </c>
      <c r="AX714" s="4" t="s">
        <v>186</v>
      </c>
      <c r="AY714" s="4" t="s">
        <v>187</v>
      </c>
      <c r="AZ714" s="4">
        <v>2040</v>
      </c>
      <c r="BA714" s="2" t="str">
        <f>IF(sum!A707="SA",sum!B707,"*")</f>
        <v>EUPVSOLS101</v>
      </c>
      <c r="BB714" s="2"/>
      <c r="BC714" s="2">
        <f>IF(sum!A707="SA",sum!H707,"*")</f>
        <v>0</v>
      </c>
    </row>
    <row r="715" spans="2:55">
      <c r="B715" s="2" t="s">
        <v>186</v>
      </c>
      <c r="C715" s="2" t="s">
        <v>187</v>
      </c>
      <c r="D715" s="2">
        <v>2040</v>
      </c>
      <c r="J715" s="2" t="s">
        <v>186</v>
      </c>
      <c r="K715" s="2" t="s">
        <v>187</v>
      </c>
      <c r="L715" s="2">
        <v>2040</v>
      </c>
      <c r="M715" s="2" t="str">
        <f>IF(sum!A708="AT",sum!B708,"*")</f>
        <v>*</v>
      </c>
      <c r="N715" s="2"/>
      <c r="O715" s="2" t="str">
        <f>IF(sum!A708="AT",sum!H708,"*")</f>
        <v>*</v>
      </c>
      <c r="R715" s="2" t="s">
        <v>186</v>
      </c>
      <c r="S715" s="2" t="s">
        <v>187</v>
      </c>
      <c r="T715" s="2">
        <v>2040</v>
      </c>
      <c r="U715" s="2" t="str">
        <f>IF(sum!A708="BC",sum!B708,"*")</f>
        <v>*</v>
      </c>
      <c r="V715" s="2"/>
      <c r="W715" s="2" t="str">
        <f>IF(sum!A708="BC",sum!H708,"*")</f>
        <v>*</v>
      </c>
      <c r="Z715" s="2" t="s">
        <v>186</v>
      </c>
      <c r="AA715" s="2" t="s">
        <v>187</v>
      </c>
      <c r="AB715" s="2">
        <v>2040</v>
      </c>
      <c r="AC715" s="2" t="str">
        <f>IF(sum!A708="MA",sum!B708,"*")</f>
        <v>*</v>
      </c>
      <c r="AD715" s="2"/>
      <c r="AE715" s="2" t="str">
        <f>IF(sum!A708="MA",sum!H708,"*")</f>
        <v>*</v>
      </c>
      <c r="AH715" s="2" t="s">
        <v>186</v>
      </c>
      <c r="AI715" s="2" t="s">
        <v>187</v>
      </c>
      <c r="AJ715" s="2">
        <v>2040</v>
      </c>
      <c r="AK715" s="2" t="str">
        <f>IF(sum!A708="ON",sum!B708,"*")</f>
        <v>*</v>
      </c>
      <c r="AL715" s="2"/>
      <c r="AM715" s="2" t="str">
        <f>IF(sum!A708="ON",sum!H708,"*")</f>
        <v>*</v>
      </c>
      <c r="AP715" s="4" t="s">
        <v>186</v>
      </c>
      <c r="AQ715" s="4" t="s">
        <v>187</v>
      </c>
      <c r="AR715" s="4">
        <v>2040</v>
      </c>
      <c r="AS715" s="2" t="str">
        <f>IF(sum!A708="QU",sum!B708,"*")</f>
        <v>*</v>
      </c>
      <c r="AT715" s="2"/>
      <c r="AU715" s="2" t="str">
        <f>IF(sum!A708="QU",sum!H708,"*")</f>
        <v>*</v>
      </c>
      <c r="AX715" s="2" t="s">
        <v>186</v>
      </c>
      <c r="AY715" s="2" t="s">
        <v>187</v>
      </c>
      <c r="AZ715" s="2">
        <v>2040</v>
      </c>
      <c r="BA715" s="2" t="str">
        <f>IF(sum!A708="SA",sum!B708,"*")</f>
        <v>EUWINONL01</v>
      </c>
      <c r="BB715" s="2"/>
      <c r="BC715" s="2">
        <f>IF(sum!A708="SA",sum!H708,"*")</f>
        <v>0</v>
      </c>
    </row>
    <row r="716" spans="2:55">
      <c r="B716" s="4" t="s">
        <v>186</v>
      </c>
      <c r="C716" s="4" t="s">
        <v>187</v>
      </c>
      <c r="D716" s="4">
        <v>2040</v>
      </c>
      <c r="J716" s="4" t="s">
        <v>186</v>
      </c>
      <c r="K716" s="4" t="s">
        <v>187</v>
      </c>
      <c r="L716" s="4">
        <v>2040</v>
      </c>
      <c r="M716" s="2" t="str">
        <f>IF(sum!A709="AT",sum!B709,"*")</f>
        <v>*</v>
      </c>
      <c r="N716" s="2"/>
      <c r="O716" s="2" t="str">
        <f>IF(sum!A709="AT",sum!H709,"*")</f>
        <v>*</v>
      </c>
      <c r="R716" s="4" t="s">
        <v>186</v>
      </c>
      <c r="S716" s="4" t="s">
        <v>187</v>
      </c>
      <c r="T716" s="4">
        <v>2040</v>
      </c>
      <c r="U716" s="2" t="str">
        <f>IF(sum!A709="BC",sum!B709,"*")</f>
        <v>*</v>
      </c>
      <c r="V716" s="2"/>
      <c r="W716" s="2" t="str">
        <f>IF(sum!A709="BC",sum!H709,"*")</f>
        <v>*</v>
      </c>
      <c r="Z716" s="4" t="s">
        <v>186</v>
      </c>
      <c r="AA716" s="4" t="s">
        <v>187</v>
      </c>
      <c r="AB716" s="4">
        <v>2040</v>
      </c>
      <c r="AC716" s="2" t="str">
        <f>IF(sum!A709="MA",sum!B709,"*")</f>
        <v>*</v>
      </c>
      <c r="AD716" s="2"/>
      <c r="AE716" s="2" t="str">
        <f>IF(sum!A709="MA",sum!H709,"*")</f>
        <v>*</v>
      </c>
      <c r="AH716" s="4" t="s">
        <v>186</v>
      </c>
      <c r="AI716" s="4" t="s">
        <v>187</v>
      </c>
      <c r="AJ716" s="4">
        <v>2040</v>
      </c>
      <c r="AK716" s="2" t="str">
        <f>IF(sum!A709="ON",sum!B709,"*")</f>
        <v>*</v>
      </c>
      <c r="AL716" s="2"/>
      <c r="AM716" s="2" t="str">
        <f>IF(sum!A709="ON",sum!H709,"*")</f>
        <v>*</v>
      </c>
      <c r="AP716" s="2" t="s">
        <v>186</v>
      </c>
      <c r="AQ716" s="2" t="s">
        <v>187</v>
      </c>
      <c r="AR716" s="2">
        <v>2040</v>
      </c>
      <c r="AS716" s="2" t="str">
        <f>IF(sum!A709="QU",sum!B709,"*")</f>
        <v>*</v>
      </c>
      <c r="AT716" s="2"/>
      <c r="AU716" s="2" t="str">
        <f>IF(sum!A709="QU",sum!H709,"*")</f>
        <v>*</v>
      </c>
      <c r="AX716" s="4" t="s">
        <v>186</v>
      </c>
      <c r="AY716" s="4" t="s">
        <v>187</v>
      </c>
      <c r="AZ716" s="4">
        <v>2040</v>
      </c>
      <c r="BA716" s="2" t="str">
        <f>IF(sum!A709="SA",sum!B709,"*")</f>
        <v>HSS-AuxiliaryEquip_ELE1</v>
      </c>
      <c r="BB716" s="2"/>
      <c r="BC716" s="2">
        <f>IF(sum!A709="SA",sum!H709,"*")</f>
        <v>0.185903681323207</v>
      </c>
    </row>
    <row r="717" spans="2:55">
      <c r="B717" s="2" t="s">
        <v>186</v>
      </c>
      <c r="C717" s="2" t="s">
        <v>187</v>
      </c>
      <c r="D717" s="2">
        <v>2040</v>
      </c>
      <c r="J717" s="2" t="s">
        <v>186</v>
      </c>
      <c r="K717" s="2" t="s">
        <v>187</v>
      </c>
      <c r="L717" s="2">
        <v>2040</v>
      </c>
      <c r="M717" s="2" t="str">
        <f>IF(sum!A710="AT",sum!B710,"*")</f>
        <v>*</v>
      </c>
      <c r="N717" s="2"/>
      <c r="O717" s="2" t="str">
        <f>IF(sum!A710="AT",sum!H710,"*")</f>
        <v>*</v>
      </c>
      <c r="R717" s="2" t="s">
        <v>186</v>
      </c>
      <c r="S717" s="2" t="s">
        <v>187</v>
      </c>
      <c r="T717" s="2">
        <v>2040</v>
      </c>
      <c r="U717" s="2" t="str">
        <f>IF(sum!A710="BC",sum!B710,"*")</f>
        <v>*</v>
      </c>
      <c r="V717" s="2"/>
      <c r="W717" s="2" t="str">
        <f>IF(sum!A710="BC",sum!H710,"*")</f>
        <v>*</v>
      </c>
      <c r="Z717" s="2" t="s">
        <v>186</v>
      </c>
      <c r="AA717" s="2" t="s">
        <v>187</v>
      </c>
      <c r="AB717" s="2">
        <v>2040</v>
      </c>
      <c r="AC717" s="2" t="str">
        <f>IF(sum!A710="MA",sum!B710,"*")</f>
        <v>*</v>
      </c>
      <c r="AD717" s="2"/>
      <c r="AE717" s="2" t="str">
        <f>IF(sum!A710="MA",sum!H710,"*")</f>
        <v>*</v>
      </c>
      <c r="AH717" s="2" t="s">
        <v>186</v>
      </c>
      <c r="AI717" s="2" t="s">
        <v>187</v>
      </c>
      <c r="AJ717" s="2">
        <v>2040</v>
      </c>
      <c r="AK717" s="2" t="str">
        <f>IF(sum!A710="ON",sum!B710,"*")</f>
        <v>*</v>
      </c>
      <c r="AL717" s="2"/>
      <c r="AM717" s="2" t="str">
        <f>IF(sum!A710="ON",sum!H710,"*")</f>
        <v>*</v>
      </c>
      <c r="AP717" s="4" t="s">
        <v>186</v>
      </c>
      <c r="AQ717" s="4" t="s">
        <v>187</v>
      </c>
      <c r="AR717" s="4">
        <v>2040</v>
      </c>
      <c r="AS717" s="2" t="str">
        <f>IF(sum!A710="QU",sum!B710,"*")</f>
        <v>*</v>
      </c>
      <c r="AT717" s="2"/>
      <c r="AU717" s="2" t="str">
        <f>IF(sum!A710="QU",sum!H710,"*")</f>
        <v>*</v>
      </c>
      <c r="AX717" s="2" t="s">
        <v>186</v>
      </c>
      <c r="AY717" s="2" t="s">
        <v>187</v>
      </c>
      <c r="AZ717" s="2">
        <v>2040</v>
      </c>
      <c r="BA717" s="2" t="str">
        <f>IF(sum!A710="SA",sum!B710,"*")</f>
        <v>HSS-AuxiliaryMot_ELE1</v>
      </c>
      <c r="BB717" s="2"/>
      <c r="BC717" s="2">
        <f>IF(sum!A710="SA",sum!H710,"*")</f>
        <v>0.0681166561198752</v>
      </c>
    </row>
    <row r="718" spans="2:55">
      <c r="B718" s="4" t="s">
        <v>186</v>
      </c>
      <c r="C718" s="4" t="s">
        <v>187</v>
      </c>
      <c r="D718" s="4">
        <v>2040</v>
      </c>
      <c r="J718" s="4" t="s">
        <v>186</v>
      </c>
      <c r="K718" s="4" t="s">
        <v>187</v>
      </c>
      <c r="L718" s="4">
        <v>2040</v>
      </c>
      <c r="M718" s="2" t="str">
        <f>IF(sum!A711="AT",sum!B711,"*")</f>
        <v>*</v>
      </c>
      <c r="N718" s="2"/>
      <c r="O718" s="2" t="str">
        <f>IF(sum!A711="AT",sum!H711,"*")</f>
        <v>*</v>
      </c>
      <c r="R718" s="4" t="s">
        <v>186</v>
      </c>
      <c r="S718" s="4" t="s">
        <v>187</v>
      </c>
      <c r="T718" s="4">
        <v>2040</v>
      </c>
      <c r="U718" s="2" t="str">
        <f>IF(sum!A711="BC",sum!B711,"*")</f>
        <v>*</v>
      </c>
      <c r="V718" s="2"/>
      <c r="W718" s="2" t="str">
        <f>IF(sum!A711="BC",sum!H711,"*")</f>
        <v>*</v>
      </c>
      <c r="Z718" s="4" t="s">
        <v>186</v>
      </c>
      <c r="AA718" s="4" t="s">
        <v>187</v>
      </c>
      <c r="AB718" s="4">
        <v>2040</v>
      </c>
      <c r="AC718" s="2" t="str">
        <f>IF(sum!A711="MA",sum!B711,"*")</f>
        <v>*</v>
      </c>
      <c r="AD718" s="2"/>
      <c r="AE718" s="2" t="str">
        <f>IF(sum!A711="MA",sum!H711,"*")</f>
        <v>*</v>
      </c>
      <c r="AH718" s="4" t="s">
        <v>186</v>
      </c>
      <c r="AI718" s="4" t="s">
        <v>187</v>
      </c>
      <c r="AJ718" s="4">
        <v>2040</v>
      </c>
      <c r="AK718" s="2" t="str">
        <f>IF(sum!A711="ON",sum!B711,"*")</f>
        <v>*</v>
      </c>
      <c r="AL718" s="2"/>
      <c r="AM718" s="2" t="str">
        <f>IF(sum!A711="ON",sum!H711,"*")</f>
        <v>*</v>
      </c>
      <c r="AP718" s="2" t="s">
        <v>186</v>
      </c>
      <c r="AQ718" s="2" t="s">
        <v>187</v>
      </c>
      <c r="AR718" s="2">
        <v>2040</v>
      </c>
      <c r="AS718" s="2" t="str">
        <f>IF(sum!A711="QU",sum!B711,"*")</f>
        <v>*</v>
      </c>
      <c r="AT718" s="2"/>
      <c r="AU718" s="2" t="str">
        <f>IF(sum!A711="QU",sum!H711,"*")</f>
        <v>*</v>
      </c>
      <c r="AX718" s="4" t="s">
        <v>186</v>
      </c>
      <c r="AY718" s="4" t="s">
        <v>187</v>
      </c>
      <c r="AZ718" s="4">
        <v>2040</v>
      </c>
      <c r="BA718" s="2" t="str">
        <f>IF(sum!A711="SA",sum!B711,"*")</f>
        <v>HSS-Light_ELE1</v>
      </c>
      <c r="BB718" s="2"/>
      <c r="BC718" s="2">
        <f>IF(sum!A711="SA",sum!H711,"*")</f>
        <v>0.204349968359626</v>
      </c>
    </row>
    <row r="719" spans="2:55">
      <c r="B719" s="2" t="s">
        <v>186</v>
      </c>
      <c r="C719" s="2" t="s">
        <v>187</v>
      </c>
      <c r="D719" s="2">
        <v>2040</v>
      </c>
      <c r="J719" s="2" t="s">
        <v>186</v>
      </c>
      <c r="K719" s="2" t="s">
        <v>187</v>
      </c>
      <c r="L719" s="2">
        <v>2040</v>
      </c>
      <c r="M719" s="2" t="str">
        <f>IF(sum!A712="AT",sum!B712,"*")</f>
        <v>*</v>
      </c>
      <c r="N719" s="2"/>
      <c r="O719" s="2" t="str">
        <f>IF(sum!A712="AT",sum!H712,"*")</f>
        <v>*</v>
      </c>
      <c r="R719" s="2" t="s">
        <v>186</v>
      </c>
      <c r="S719" s="2" t="s">
        <v>187</v>
      </c>
      <c r="T719" s="2">
        <v>2040</v>
      </c>
      <c r="U719" s="2" t="str">
        <f>IF(sum!A712="BC",sum!B712,"*")</f>
        <v>*</v>
      </c>
      <c r="V719" s="2"/>
      <c r="W719" s="2" t="str">
        <f>IF(sum!A712="BC",sum!H712,"*")</f>
        <v>*</v>
      </c>
      <c r="Z719" s="2" t="s">
        <v>186</v>
      </c>
      <c r="AA719" s="2" t="s">
        <v>187</v>
      </c>
      <c r="AB719" s="2">
        <v>2040</v>
      </c>
      <c r="AC719" s="2" t="str">
        <f>IF(sum!A712="MA",sum!B712,"*")</f>
        <v>*</v>
      </c>
      <c r="AD719" s="2"/>
      <c r="AE719" s="2" t="str">
        <f>IF(sum!A712="MA",sum!H712,"*")</f>
        <v>*</v>
      </c>
      <c r="AH719" s="2" t="s">
        <v>186</v>
      </c>
      <c r="AI719" s="2" t="s">
        <v>187</v>
      </c>
      <c r="AJ719" s="2">
        <v>2040</v>
      </c>
      <c r="AK719" s="2" t="str">
        <f>IF(sum!A712="ON",sum!B712,"*")</f>
        <v>*</v>
      </c>
      <c r="AL719" s="2"/>
      <c r="AM719" s="2" t="str">
        <f>IF(sum!A712="ON",sum!H712,"*")</f>
        <v>*</v>
      </c>
      <c r="AP719" s="4" t="s">
        <v>186</v>
      </c>
      <c r="AQ719" s="4" t="s">
        <v>187</v>
      </c>
      <c r="AR719" s="4">
        <v>2040</v>
      </c>
      <c r="AS719" s="2" t="str">
        <f>IF(sum!A712="QU",sum!B712,"*")</f>
        <v>*</v>
      </c>
      <c r="AT719" s="2"/>
      <c r="AU719" s="2" t="str">
        <f>IF(sum!A712="QU",sum!H712,"*")</f>
        <v>*</v>
      </c>
      <c r="AX719" s="2" t="s">
        <v>186</v>
      </c>
      <c r="AY719" s="2" t="s">
        <v>187</v>
      </c>
      <c r="AZ719" s="2">
        <v>2040</v>
      </c>
      <c r="BA719" s="2" t="str">
        <f>IF(sum!A712="SA",sum!B712,"*")</f>
        <v>HSS-SpCool_ELE1</v>
      </c>
      <c r="BB719" s="2"/>
      <c r="BC719" s="2">
        <f>IF(sum!A712="SA",sum!H712,"*")</f>
        <v>0.0170291640299688</v>
      </c>
    </row>
    <row r="720" spans="2:55">
      <c r="B720" s="4" t="s">
        <v>186</v>
      </c>
      <c r="C720" s="4" t="s">
        <v>187</v>
      </c>
      <c r="D720" s="4">
        <v>2040</v>
      </c>
      <c r="J720" s="4" t="s">
        <v>186</v>
      </c>
      <c r="K720" s="4" t="s">
        <v>187</v>
      </c>
      <c r="L720" s="4">
        <v>2040</v>
      </c>
      <c r="M720" s="2" t="str">
        <f>IF(sum!A713="AT",sum!B713,"*")</f>
        <v>*</v>
      </c>
      <c r="N720" s="2"/>
      <c r="O720" s="2" t="str">
        <f>IF(sum!A713="AT",sum!H713,"*")</f>
        <v>*</v>
      </c>
      <c r="R720" s="4" t="s">
        <v>186</v>
      </c>
      <c r="S720" s="4" t="s">
        <v>187</v>
      </c>
      <c r="T720" s="4">
        <v>2040</v>
      </c>
      <c r="U720" s="2" t="str">
        <f>IF(sum!A713="BC",sum!B713,"*")</f>
        <v>*</v>
      </c>
      <c r="V720" s="2"/>
      <c r="W720" s="2" t="str">
        <f>IF(sum!A713="BC",sum!H713,"*")</f>
        <v>*</v>
      </c>
      <c r="Z720" s="4" t="s">
        <v>186</v>
      </c>
      <c r="AA720" s="4" t="s">
        <v>187</v>
      </c>
      <c r="AB720" s="4">
        <v>2040</v>
      </c>
      <c r="AC720" s="2" t="str">
        <f>IF(sum!A713="MA",sum!B713,"*")</f>
        <v>*</v>
      </c>
      <c r="AD720" s="2"/>
      <c r="AE720" s="2" t="str">
        <f>IF(sum!A713="MA",sum!H713,"*")</f>
        <v>*</v>
      </c>
      <c r="AH720" s="4" t="s">
        <v>186</v>
      </c>
      <c r="AI720" s="4" t="s">
        <v>187</v>
      </c>
      <c r="AJ720" s="4">
        <v>2040</v>
      </c>
      <c r="AK720" s="2" t="str">
        <f>IF(sum!A713="ON",sum!B713,"*")</f>
        <v>*</v>
      </c>
      <c r="AL720" s="2"/>
      <c r="AM720" s="2" t="str">
        <f>IF(sum!A713="ON",sum!H713,"*")</f>
        <v>*</v>
      </c>
      <c r="AP720" s="2" t="s">
        <v>186</v>
      </c>
      <c r="AQ720" s="2" t="s">
        <v>187</v>
      </c>
      <c r="AR720" s="2">
        <v>2040</v>
      </c>
      <c r="AS720" s="2" t="str">
        <f>IF(sum!A713="QU",sum!B713,"*")</f>
        <v>*</v>
      </c>
      <c r="AT720" s="2"/>
      <c r="AU720" s="2" t="str">
        <f>IF(sum!A713="QU",sum!H713,"*")</f>
        <v>*</v>
      </c>
      <c r="AX720" s="4" t="s">
        <v>186</v>
      </c>
      <c r="AY720" s="4" t="s">
        <v>187</v>
      </c>
      <c r="AZ720" s="4">
        <v>2040</v>
      </c>
      <c r="BA720" s="2" t="str">
        <f>IF(sum!A713="SA",sum!B713,"*")</f>
        <v>HSS-SpHeat_ELE1</v>
      </c>
      <c r="BB720" s="2"/>
      <c r="BC720" s="2">
        <f>IF(sum!A713="SA",sum!H713,"*")</f>
        <v>0.299805615364305</v>
      </c>
    </row>
    <row r="721" spans="2:55">
      <c r="B721" s="2" t="s">
        <v>186</v>
      </c>
      <c r="C721" s="2" t="s">
        <v>187</v>
      </c>
      <c r="D721" s="2">
        <v>2040</v>
      </c>
      <c r="J721" s="2" t="s">
        <v>186</v>
      </c>
      <c r="K721" s="2" t="s">
        <v>187</v>
      </c>
      <c r="L721" s="2">
        <v>2040</v>
      </c>
      <c r="M721" s="2" t="str">
        <f>IF(sum!A714="AT",sum!B714,"*")</f>
        <v>*</v>
      </c>
      <c r="N721" s="2"/>
      <c r="O721" s="2" t="str">
        <f>IF(sum!A714="AT",sum!H714,"*")</f>
        <v>*</v>
      </c>
      <c r="R721" s="2" t="s">
        <v>186</v>
      </c>
      <c r="S721" s="2" t="s">
        <v>187</v>
      </c>
      <c r="T721" s="2">
        <v>2040</v>
      </c>
      <c r="U721" s="2" t="str">
        <f>IF(sum!A714="BC",sum!B714,"*")</f>
        <v>*</v>
      </c>
      <c r="V721" s="2"/>
      <c r="W721" s="2" t="str">
        <f>IF(sum!A714="BC",sum!H714,"*")</f>
        <v>*</v>
      </c>
      <c r="Z721" s="2" t="s">
        <v>186</v>
      </c>
      <c r="AA721" s="2" t="s">
        <v>187</v>
      </c>
      <c r="AB721" s="2">
        <v>2040</v>
      </c>
      <c r="AC721" s="2" t="str">
        <f>IF(sum!A714="MA",sum!B714,"*")</f>
        <v>*</v>
      </c>
      <c r="AD721" s="2"/>
      <c r="AE721" s="2" t="str">
        <f>IF(sum!A714="MA",sum!H714,"*")</f>
        <v>*</v>
      </c>
      <c r="AH721" s="2" t="s">
        <v>186</v>
      </c>
      <c r="AI721" s="2" t="s">
        <v>187</v>
      </c>
      <c r="AJ721" s="2">
        <v>2040</v>
      </c>
      <c r="AK721" s="2" t="str">
        <f>IF(sum!A714="ON",sum!B714,"*")</f>
        <v>*</v>
      </c>
      <c r="AL721" s="2"/>
      <c r="AM721" s="2" t="str">
        <f>IF(sum!A714="ON",sum!H714,"*")</f>
        <v>*</v>
      </c>
      <c r="AP721" s="4" t="s">
        <v>186</v>
      </c>
      <c r="AQ721" s="4" t="s">
        <v>187</v>
      </c>
      <c r="AR721" s="4">
        <v>2040</v>
      </c>
      <c r="AS721" s="2" t="str">
        <f>IF(sum!A714="QU",sum!B714,"*")</f>
        <v>*</v>
      </c>
      <c r="AT721" s="2"/>
      <c r="AU721" s="2" t="str">
        <f>IF(sum!A714="QU",sum!H714,"*")</f>
        <v>*</v>
      </c>
      <c r="AX721" s="2" t="s">
        <v>186</v>
      </c>
      <c r="AY721" s="2" t="s">
        <v>187</v>
      </c>
      <c r="AZ721" s="2">
        <v>2040</v>
      </c>
      <c r="BA721" s="2" t="str">
        <f>IF(sum!A714="SA",sum!B714,"*")</f>
        <v>HSS-WaterHeat_ELE1</v>
      </c>
      <c r="BB721" s="2"/>
      <c r="BC721" s="2">
        <f>IF(sum!A714="SA",sum!H714,"*")</f>
        <v>0.0978440428016876</v>
      </c>
    </row>
    <row r="722" spans="2:55">
      <c r="B722" s="4" t="s">
        <v>186</v>
      </c>
      <c r="C722" s="4" t="s">
        <v>187</v>
      </c>
      <c r="D722" s="4">
        <v>2040</v>
      </c>
      <c r="J722" s="4" t="s">
        <v>186</v>
      </c>
      <c r="K722" s="4" t="s">
        <v>187</v>
      </c>
      <c r="L722" s="4">
        <v>2040</v>
      </c>
      <c r="M722" s="2" t="str">
        <f>IF(sum!A715="AT",sum!B715,"*")</f>
        <v>*</v>
      </c>
      <c r="N722" s="2"/>
      <c r="O722" s="2" t="str">
        <f>IF(sum!A715="AT",sum!H715,"*")</f>
        <v>*</v>
      </c>
      <c r="R722" s="4" t="s">
        <v>186</v>
      </c>
      <c r="S722" s="4" t="s">
        <v>187</v>
      </c>
      <c r="T722" s="4">
        <v>2040</v>
      </c>
      <c r="U722" s="2" t="str">
        <f>IF(sum!A715="BC",sum!B715,"*")</f>
        <v>*</v>
      </c>
      <c r="V722" s="2"/>
      <c r="W722" s="2" t="str">
        <f>IF(sum!A715="BC",sum!H715,"*")</f>
        <v>*</v>
      </c>
      <c r="Z722" s="4" t="s">
        <v>186</v>
      </c>
      <c r="AA722" s="4" t="s">
        <v>187</v>
      </c>
      <c r="AB722" s="4">
        <v>2040</v>
      </c>
      <c r="AC722" s="2" t="str">
        <f>IF(sum!A715="MA",sum!B715,"*")</f>
        <v>*</v>
      </c>
      <c r="AD722" s="2"/>
      <c r="AE722" s="2" t="str">
        <f>IF(sum!A715="MA",sum!H715,"*")</f>
        <v>*</v>
      </c>
      <c r="AH722" s="4" t="s">
        <v>186</v>
      </c>
      <c r="AI722" s="4" t="s">
        <v>187</v>
      </c>
      <c r="AJ722" s="4">
        <v>2040</v>
      </c>
      <c r="AK722" s="2" t="str">
        <f>IF(sum!A715="ON",sum!B715,"*")</f>
        <v>*</v>
      </c>
      <c r="AL722" s="2"/>
      <c r="AM722" s="2" t="str">
        <f>IF(sum!A715="ON",sum!H715,"*")</f>
        <v>*</v>
      </c>
      <c r="AP722" s="2" t="s">
        <v>186</v>
      </c>
      <c r="AQ722" s="2" t="s">
        <v>187</v>
      </c>
      <c r="AR722" s="2">
        <v>2040</v>
      </c>
      <c r="AS722" s="2" t="str">
        <f>IF(sum!A715="QU",sum!B715,"*")</f>
        <v>*</v>
      </c>
      <c r="AT722" s="2"/>
      <c r="AU722" s="2" t="str">
        <f>IF(sum!A715="QU",sum!H715,"*")</f>
        <v>*</v>
      </c>
      <c r="AX722" s="4" t="s">
        <v>186</v>
      </c>
      <c r="AY722" s="4" t="s">
        <v>187</v>
      </c>
      <c r="AZ722" s="4">
        <v>2040</v>
      </c>
      <c r="BA722" s="2" t="str">
        <f>IF(sum!A715="SA",sum!B715,"*")</f>
        <v>ICS-AuxiliaryEquip_ELE1</v>
      </c>
      <c r="BB722" s="2"/>
      <c r="BC722" s="2">
        <f>IF(sum!A715="SA",sum!H715,"*")</f>
        <v>0.00978440428016877</v>
      </c>
    </row>
    <row r="723" spans="2:55">
      <c r="B723" s="2" t="s">
        <v>186</v>
      </c>
      <c r="C723" s="2" t="s">
        <v>187</v>
      </c>
      <c r="D723" s="2">
        <v>2040</v>
      </c>
      <c r="J723" s="2" t="s">
        <v>186</v>
      </c>
      <c r="K723" s="2" t="s">
        <v>187</v>
      </c>
      <c r="L723" s="2">
        <v>2040</v>
      </c>
      <c r="M723" s="2" t="str">
        <f>IF(sum!A716="AT",sum!B716,"*")</f>
        <v>*</v>
      </c>
      <c r="N723" s="2"/>
      <c r="O723" s="2" t="str">
        <f>IF(sum!A716="AT",sum!H716,"*")</f>
        <v>*</v>
      </c>
      <c r="R723" s="2" t="s">
        <v>186</v>
      </c>
      <c r="S723" s="2" t="s">
        <v>187</v>
      </c>
      <c r="T723" s="2">
        <v>2040</v>
      </c>
      <c r="U723" s="2" t="str">
        <f>IF(sum!A716="BC",sum!B716,"*")</f>
        <v>*</v>
      </c>
      <c r="V723" s="2"/>
      <c r="W723" s="2" t="str">
        <f>IF(sum!A716="BC",sum!H716,"*")</f>
        <v>*</v>
      </c>
      <c r="Z723" s="2" t="s">
        <v>186</v>
      </c>
      <c r="AA723" s="2" t="s">
        <v>187</v>
      </c>
      <c r="AB723" s="2">
        <v>2040</v>
      </c>
      <c r="AC723" s="2" t="str">
        <f>IF(sum!A716="MA",sum!B716,"*")</f>
        <v>*</v>
      </c>
      <c r="AD723" s="2"/>
      <c r="AE723" s="2" t="str">
        <f>IF(sum!A716="MA",sum!H716,"*")</f>
        <v>*</v>
      </c>
      <c r="AH723" s="2" t="s">
        <v>186</v>
      </c>
      <c r="AI723" s="2" t="s">
        <v>187</v>
      </c>
      <c r="AJ723" s="2">
        <v>2040</v>
      </c>
      <c r="AK723" s="2" t="str">
        <f>IF(sum!A716="ON",sum!B716,"*")</f>
        <v>*</v>
      </c>
      <c r="AL723" s="2"/>
      <c r="AM723" s="2" t="str">
        <f>IF(sum!A716="ON",sum!H716,"*")</f>
        <v>*</v>
      </c>
      <c r="AP723" s="4" t="s">
        <v>186</v>
      </c>
      <c r="AQ723" s="4" t="s">
        <v>187</v>
      </c>
      <c r="AR723" s="4">
        <v>2040</v>
      </c>
      <c r="AS723" s="2" t="str">
        <f>IF(sum!A716="QU",sum!B716,"*")</f>
        <v>*</v>
      </c>
      <c r="AT723" s="2"/>
      <c r="AU723" s="2" t="str">
        <f>IF(sum!A716="QU",sum!H716,"*")</f>
        <v>*</v>
      </c>
      <c r="AX723" s="2" t="s">
        <v>186</v>
      </c>
      <c r="AY723" s="2" t="s">
        <v>187</v>
      </c>
      <c r="AZ723" s="2">
        <v>2040</v>
      </c>
      <c r="BA723" s="2" t="str">
        <f>IF(sum!A716="SA",sum!B716,"*")</f>
        <v>ICS-Light_ELE1</v>
      </c>
      <c r="BB723" s="2"/>
      <c r="BC723" s="2">
        <f>IF(sum!A716="SA",sum!H716,"*")</f>
        <v>0.0170291640299688</v>
      </c>
    </row>
    <row r="724" spans="2:55">
      <c r="B724" s="4" t="s">
        <v>186</v>
      </c>
      <c r="C724" s="4" t="s">
        <v>187</v>
      </c>
      <c r="D724" s="4">
        <v>2040</v>
      </c>
      <c r="J724" s="4" t="s">
        <v>186</v>
      </c>
      <c r="K724" s="4" t="s">
        <v>187</v>
      </c>
      <c r="L724" s="4">
        <v>2040</v>
      </c>
      <c r="M724" s="2" t="str">
        <f>IF(sum!A717="AT",sum!B717,"*")</f>
        <v>*</v>
      </c>
      <c r="N724" s="2"/>
      <c r="O724" s="2" t="str">
        <f>IF(sum!A717="AT",sum!H717,"*")</f>
        <v>*</v>
      </c>
      <c r="R724" s="4" t="s">
        <v>186</v>
      </c>
      <c r="S724" s="4" t="s">
        <v>187</v>
      </c>
      <c r="T724" s="4">
        <v>2040</v>
      </c>
      <c r="U724" s="2" t="str">
        <f>IF(sum!A717="BC",sum!B717,"*")</f>
        <v>*</v>
      </c>
      <c r="V724" s="2"/>
      <c r="W724" s="2" t="str">
        <f>IF(sum!A717="BC",sum!H717,"*")</f>
        <v>*</v>
      </c>
      <c r="Z724" s="4" t="s">
        <v>186</v>
      </c>
      <c r="AA724" s="4" t="s">
        <v>187</v>
      </c>
      <c r="AB724" s="4">
        <v>2040</v>
      </c>
      <c r="AC724" s="2" t="str">
        <f>IF(sum!A717="MA",sum!B717,"*")</f>
        <v>*</v>
      </c>
      <c r="AD724" s="2"/>
      <c r="AE724" s="2" t="str">
        <f>IF(sum!A717="MA",sum!H717,"*")</f>
        <v>*</v>
      </c>
      <c r="AH724" s="4" t="s">
        <v>186</v>
      </c>
      <c r="AI724" s="4" t="s">
        <v>187</v>
      </c>
      <c r="AJ724" s="4">
        <v>2040</v>
      </c>
      <c r="AK724" s="2" t="str">
        <f>IF(sum!A717="ON",sum!B717,"*")</f>
        <v>*</v>
      </c>
      <c r="AL724" s="2"/>
      <c r="AM724" s="2" t="str">
        <f>IF(sum!A717="ON",sum!H717,"*")</f>
        <v>*</v>
      </c>
      <c r="AP724" s="2" t="s">
        <v>186</v>
      </c>
      <c r="AQ724" s="2" t="s">
        <v>187</v>
      </c>
      <c r="AR724" s="2">
        <v>2040</v>
      </c>
      <c r="AS724" s="2" t="str">
        <f>IF(sum!A717="QU",sum!B717,"*")</f>
        <v>*</v>
      </c>
      <c r="AT724" s="2"/>
      <c r="AU724" s="2" t="str">
        <f>IF(sum!A717="QU",sum!H717,"*")</f>
        <v>*</v>
      </c>
      <c r="AX724" s="4" t="s">
        <v>186</v>
      </c>
      <c r="AY724" s="4" t="s">
        <v>187</v>
      </c>
      <c r="AZ724" s="4">
        <v>2040</v>
      </c>
      <c r="BA724" s="2" t="str">
        <f>IF(sum!A717="SA",sum!B717,"*")</f>
        <v>ICS-SpHeat_ELE1</v>
      </c>
      <c r="BB724" s="2"/>
      <c r="BC724" s="2">
        <f>IF(sum!A717="SA",sum!H717,"*")</f>
        <v>0.021137180300148</v>
      </c>
    </row>
    <row r="725" spans="2:55">
      <c r="B725" s="2" t="s">
        <v>186</v>
      </c>
      <c r="C725" s="2" t="s">
        <v>187</v>
      </c>
      <c r="D725" s="2">
        <v>2040</v>
      </c>
      <c r="J725" s="2" t="s">
        <v>186</v>
      </c>
      <c r="K725" s="2" t="s">
        <v>187</v>
      </c>
      <c r="L725" s="2">
        <v>2040</v>
      </c>
      <c r="M725" s="2" t="str">
        <f>IF(sum!A718="AT",sum!B718,"*")</f>
        <v>*</v>
      </c>
      <c r="N725" s="2"/>
      <c r="O725" s="2" t="str">
        <f>IF(sum!A718="AT",sum!H718,"*")</f>
        <v>*</v>
      </c>
      <c r="R725" s="2" t="s">
        <v>186</v>
      </c>
      <c r="S725" s="2" t="s">
        <v>187</v>
      </c>
      <c r="T725" s="2">
        <v>2040</v>
      </c>
      <c r="U725" s="2" t="str">
        <f>IF(sum!A718="BC",sum!B718,"*")</f>
        <v>*</v>
      </c>
      <c r="V725" s="2"/>
      <c r="W725" s="2" t="str">
        <f>IF(sum!A718="BC",sum!H718,"*")</f>
        <v>*</v>
      </c>
      <c r="Z725" s="2" t="s">
        <v>186</v>
      </c>
      <c r="AA725" s="2" t="s">
        <v>187</v>
      </c>
      <c r="AB725" s="2">
        <v>2040</v>
      </c>
      <c r="AC725" s="2" t="str">
        <f>IF(sum!A718="MA",sum!B718,"*")</f>
        <v>*</v>
      </c>
      <c r="AD725" s="2"/>
      <c r="AE725" s="2" t="str">
        <f>IF(sum!A718="MA",sum!H718,"*")</f>
        <v>*</v>
      </c>
      <c r="AH725" s="2" t="s">
        <v>186</v>
      </c>
      <c r="AI725" s="2" t="s">
        <v>187</v>
      </c>
      <c r="AJ725" s="2">
        <v>2040</v>
      </c>
      <c r="AK725" s="2" t="str">
        <f>IF(sum!A718="ON",sum!B718,"*")</f>
        <v>*</v>
      </c>
      <c r="AL725" s="2"/>
      <c r="AM725" s="2" t="str">
        <f>IF(sum!A718="ON",sum!H718,"*")</f>
        <v>*</v>
      </c>
      <c r="AP725" s="4" t="s">
        <v>186</v>
      </c>
      <c r="AQ725" s="4" t="s">
        <v>187</v>
      </c>
      <c r="AR725" s="4">
        <v>2040</v>
      </c>
      <c r="AS725" s="2" t="str">
        <f>IF(sum!A718="QU",sum!B718,"*")</f>
        <v>*</v>
      </c>
      <c r="AT725" s="2"/>
      <c r="AU725" s="2" t="str">
        <f>IF(sum!A718="QU",sum!H718,"*")</f>
        <v>*</v>
      </c>
      <c r="AX725" s="2" t="s">
        <v>186</v>
      </c>
      <c r="AY725" s="2" t="s">
        <v>187</v>
      </c>
      <c r="AZ725" s="2">
        <v>2040</v>
      </c>
      <c r="BA725" s="2" t="str">
        <f>IF(sum!A718="SA",sum!B718,"*")</f>
        <v>OS-AuxiliaryEquip_ELE1</v>
      </c>
      <c r="BB725" s="2"/>
      <c r="BC725" s="2">
        <f>IF(sum!A718="SA",sum!H718,"*")</f>
        <v>0.176119277043038</v>
      </c>
    </row>
    <row r="726" spans="2:55">
      <c r="B726" s="4" t="s">
        <v>186</v>
      </c>
      <c r="C726" s="4" t="s">
        <v>187</v>
      </c>
      <c r="D726" s="4">
        <v>2040</v>
      </c>
      <c r="J726" s="4" t="s">
        <v>186</v>
      </c>
      <c r="K726" s="4" t="s">
        <v>187</v>
      </c>
      <c r="L726" s="4">
        <v>2040</v>
      </c>
      <c r="M726" s="2" t="str">
        <f>IF(sum!A719="AT",sum!B719,"*")</f>
        <v>*</v>
      </c>
      <c r="N726" s="2"/>
      <c r="O726" s="2" t="str">
        <f>IF(sum!A719="AT",sum!H719,"*")</f>
        <v>*</v>
      </c>
      <c r="R726" s="4" t="s">
        <v>186</v>
      </c>
      <c r="S726" s="4" t="s">
        <v>187</v>
      </c>
      <c r="T726" s="4">
        <v>2040</v>
      </c>
      <c r="U726" s="2" t="str">
        <f>IF(sum!A719="BC",sum!B719,"*")</f>
        <v>*</v>
      </c>
      <c r="V726" s="2"/>
      <c r="W726" s="2" t="str">
        <f>IF(sum!A719="BC",sum!H719,"*")</f>
        <v>*</v>
      </c>
      <c r="Z726" s="4" t="s">
        <v>186</v>
      </c>
      <c r="AA726" s="4" t="s">
        <v>187</v>
      </c>
      <c r="AB726" s="4">
        <v>2040</v>
      </c>
      <c r="AC726" s="2" t="str">
        <f>IF(sum!A719="MA",sum!B719,"*")</f>
        <v>*</v>
      </c>
      <c r="AD726" s="2"/>
      <c r="AE726" s="2" t="str">
        <f>IF(sum!A719="MA",sum!H719,"*")</f>
        <v>*</v>
      </c>
      <c r="AH726" s="4" t="s">
        <v>186</v>
      </c>
      <c r="AI726" s="4" t="s">
        <v>187</v>
      </c>
      <c r="AJ726" s="4">
        <v>2040</v>
      </c>
      <c r="AK726" s="2" t="str">
        <f>IF(sum!A719="ON",sum!B719,"*")</f>
        <v>*</v>
      </c>
      <c r="AL726" s="2"/>
      <c r="AM726" s="2" t="str">
        <f>IF(sum!A719="ON",sum!H719,"*")</f>
        <v>*</v>
      </c>
      <c r="AP726" s="2" t="s">
        <v>186</v>
      </c>
      <c r="AQ726" s="2" t="s">
        <v>187</v>
      </c>
      <c r="AR726" s="2">
        <v>2040</v>
      </c>
      <c r="AS726" s="2" t="str">
        <f>IF(sum!A719="QU",sum!B719,"*")</f>
        <v>*</v>
      </c>
      <c r="AT726" s="2"/>
      <c r="AU726" s="2" t="str">
        <f>IF(sum!A719="QU",sum!H719,"*")</f>
        <v>*</v>
      </c>
      <c r="AX726" s="4" t="s">
        <v>186</v>
      </c>
      <c r="AY726" s="4" t="s">
        <v>187</v>
      </c>
      <c r="AZ726" s="4">
        <v>2040</v>
      </c>
      <c r="BA726" s="2" t="str">
        <f>IF(sum!A719="SA",sum!B719,"*")</f>
        <v>OS-AuxiliaryMot_ELE1</v>
      </c>
      <c r="BB726" s="2"/>
      <c r="BC726" s="2">
        <f>IF(sum!A719="SA",sum!H719,"*")</f>
        <v>0.102174984179813</v>
      </c>
    </row>
    <row r="727" spans="2:55">
      <c r="B727" s="2" t="s">
        <v>186</v>
      </c>
      <c r="C727" s="2" t="s">
        <v>187</v>
      </c>
      <c r="D727" s="2">
        <v>2040</v>
      </c>
      <c r="J727" s="2" t="s">
        <v>186</v>
      </c>
      <c r="K727" s="2" t="s">
        <v>187</v>
      </c>
      <c r="L727" s="2">
        <v>2040</v>
      </c>
      <c r="M727" s="2" t="str">
        <f>IF(sum!A720="AT",sum!B720,"*")</f>
        <v>*</v>
      </c>
      <c r="N727" s="2"/>
      <c r="O727" s="2" t="str">
        <f>IF(sum!A720="AT",sum!H720,"*")</f>
        <v>*</v>
      </c>
      <c r="R727" s="2" t="s">
        <v>186</v>
      </c>
      <c r="S727" s="2" t="s">
        <v>187</v>
      </c>
      <c r="T727" s="2">
        <v>2040</v>
      </c>
      <c r="U727" s="2" t="str">
        <f>IF(sum!A720="BC",sum!B720,"*")</f>
        <v>*</v>
      </c>
      <c r="V727" s="2"/>
      <c r="W727" s="2" t="str">
        <f>IF(sum!A720="BC",sum!H720,"*")</f>
        <v>*</v>
      </c>
      <c r="Z727" s="2" t="s">
        <v>186</v>
      </c>
      <c r="AA727" s="2" t="s">
        <v>187</v>
      </c>
      <c r="AB727" s="2">
        <v>2040</v>
      </c>
      <c r="AC727" s="2" t="str">
        <f>IF(sum!A720="MA",sum!B720,"*")</f>
        <v>*</v>
      </c>
      <c r="AD727" s="2"/>
      <c r="AE727" s="2" t="str">
        <f>IF(sum!A720="MA",sum!H720,"*")</f>
        <v>*</v>
      </c>
      <c r="AH727" s="2" t="s">
        <v>186</v>
      </c>
      <c r="AI727" s="2" t="s">
        <v>187</v>
      </c>
      <c r="AJ727" s="2">
        <v>2040</v>
      </c>
      <c r="AK727" s="2" t="str">
        <f>IF(sum!A720="ON",sum!B720,"*")</f>
        <v>*</v>
      </c>
      <c r="AL727" s="2"/>
      <c r="AM727" s="2" t="str">
        <f>IF(sum!A720="ON",sum!H720,"*")</f>
        <v>*</v>
      </c>
      <c r="AP727" s="4" t="s">
        <v>186</v>
      </c>
      <c r="AQ727" s="4" t="s">
        <v>187</v>
      </c>
      <c r="AR727" s="4">
        <v>2040</v>
      </c>
      <c r="AS727" s="2" t="str">
        <f>IF(sum!A720="QU",sum!B720,"*")</f>
        <v>*</v>
      </c>
      <c r="AT727" s="2"/>
      <c r="AU727" s="2" t="str">
        <f>IF(sum!A720="QU",sum!H720,"*")</f>
        <v>*</v>
      </c>
      <c r="AX727" s="2" t="s">
        <v>186</v>
      </c>
      <c r="AY727" s="2" t="s">
        <v>187</v>
      </c>
      <c r="AZ727" s="2">
        <v>2040</v>
      </c>
      <c r="BA727" s="2" t="str">
        <f>IF(sum!A720="SA",sum!B720,"*")</f>
        <v>OS-Light_ELE1</v>
      </c>
      <c r="BB727" s="2"/>
      <c r="BC727" s="2">
        <f>IF(sum!A720="SA",sum!H720,"*")</f>
        <v>0.374641608659314</v>
      </c>
    </row>
    <row r="728" spans="2:55">
      <c r="B728" s="4" t="s">
        <v>186</v>
      </c>
      <c r="C728" s="4" t="s">
        <v>187</v>
      </c>
      <c r="D728" s="4">
        <v>2040</v>
      </c>
      <c r="J728" s="4" t="s">
        <v>186</v>
      </c>
      <c r="K728" s="4" t="s">
        <v>187</v>
      </c>
      <c r="L728" s="4">
        <v>2040</v>
      </c>
      <c r="M728" s="2" t="str">
        <f>IF(sum!A721="AT",sum!B721,"*")</f>
        <v>*</v>
      </c>
      <c r="N728" s="2"/>
      <c r="O728" s="2" t="str">
        <f>IF(sum!A721="AT",sum!H721,"*")</f>
        <v>*</v>
      </c>
      <c r="R728" s="4" t="s">
        <v>186</v>
      </c>
      <c r="S728" s="4" t="s">
        <v>187</v>
      </c>
      <c r="T728" s="4">
        <v>2040</v>
      </c>
      <c r="U728" s="2" t="str">
        <f>IF(sum!A721="BC",sum!B721,"*")</f>
        <v>*</v>
      </c>
      <c r="V728" s="2"/>
      <c r="W728" s="2" t="str">
        <f>IF(sum!A721="BC",sum!H721,"*")</f>
        <v>*</v>
      </c>
      <c r="Z728" s="4" t="s">
        <v>186</v>
      </c>
      <c r="AA728" s="4" t="s">
        <v>187</v>
      </c>
      <c r="AB728" s="4">
        <v>2040</v>
      </c>
      <c r="AC728" s="2" t="str">
        <f>IF(sum!A721="MA",sum!B721,"*")</f>
        <v>*</v>
      </c>
      <c r="AD728" s="2"/>
      <c r="AE728" s="2" t="str">
        <f>IF(sum!A721="MA",sum!H721,"*")</f>
        <v>*</v>
      </c>
      <c r="AH728" s="4" t="s">
        <v>186</v>
      </c>
      <c r="AI728" s="4" t="s">
        <v>187</v>
      </c>
      <c r="AJ728" s="4">
        <v>2040</v>
      </c>
      <c r="AK728" s="2" t="str">
        <f>IF(sum!A721="ON",sum!B721,"*")</f>
        <v>*</v>
      </c>
      <c r="AL728" s="2"/>
      <c r="AM728" s="2" t="str">
        <f>IF(sum!A721="ON",sum!H721,"*")</f>
        <v>*</v>
      </c>
      <c r="AP728" s="2" t="s">
        <v>186</v>
      </c>
      <c r="AQ728" s="2" t="s">
        <v>187</v>
      </c>
      <c r="AR728" s="2">
        <v>2040</v>
      </c>
      <c r="AS728" s="2" t="str">
        <f>IF(sum!A721="QU",sum!B721,"*")</f>
        <v>*</v>
      </c>
      <c r="AT728" s="2"/>
      <c r="AU728" s="2" t="str">
        <f>IF(sum!A721="QU",sum!H721,"*")</f>
        <v>*</v>
      </c>
      <c r="AX728" s="4" t="s">
        <v>186</v>
      </c>
      <c r="AY728" s="4" t="s">
        <v>187</v>
      </c>
      <c r="AZ728" s="4">
        <v>2040</v>
      </c>
      <c r="BA728" s="2" t="str">
        <f>IF(sum!A721="SA",sum!B721,"*")</f>
        <v>OS-SpCool_ELE1</v>
      </c>
      <c r="BB728" s="2"/>
      <c r="BC728" s="2">
        <f>IF(sum!A721="SA",sum!H721,"*")</f>
        <v>0.0340583280599376</v>
      </c>
    </row>
    <row r="729" spans="2:55">
      <c r="B729" s="2" t="s">
        <v>186</v>
      </c>
      <c r="C729" s="2" t="s">
        <v>187</v>
      </c>
      <c r="D729" s="2">
        <v>2040</v>
      </c>
      <c r="J729" s="2" t="s">
        <v>186</v>
      </c>
      <c r="K729" s="2" t="s">
        <v>187</v>
      </c>
      <c r="L729" s="2">
        <v>2040</v>
      </c>
      <c r="M729" s="2" t="str">
        <f>IF(sum!A722="AT",sum!B722,"*")</f>
        <v>*</v>
      </c>
      <c r="N729" s="2"/>
      <c r="O729" s="2" t="str">
        <f>IF(sum!A722="AT",sum!H722,"*")</f>
        <v>*</v>
      </c>
      <c r="R729" s="2" t="s">
        <v>186</v>
      </c>
      <c r="S729" s="2" t="s">
        <v>187</v>
      </c>
      <c r="T729" s="2">
        <v>2040</v>
      </c>
      <c r="U729" s="2" t="str">
        <f>IF(sum!A722="BC",sum!B722,"*")</f>
        <v>*</v>
      </c>
      <c r="V729" s="2"/>
      <c r="W729" s="2" t="str">
        <f>IF(sum!A722="BC",sum!H722,"*")</f>
        <v>*</v>
      </c>
      <c r="Z729" s="2" t="s">
        <v>186</v>
      </c>
      <c r="AA729" s="2" t="s">
        <v>187</v>
      </c>
      <c r="AB729" s="2">
        <v>2040</v>
      </c>
      <c r="AC729" s="2" t="str">
        <f>IF(sum!A722="MA",sum!B722,"*")</f>
        <v>*</v>
      </c>
      <c r="AD729" s="2"/>
      <c r="AE729" s="2" t="str">
        <f>IF(sum!A722="MA",sum!H722,"*")</f>
        <v>*</v>
      </c>
      <c r="AH729" s="2" t="s">
        <v>186</v>
      </c>
      <c r="AI729" s="2" t="s">
        <v>187</v>
      </c>
      <c r="AJ729" s="2">
        <v>2040</v>
      </c>
      <c r="AK729" s="2" t="str">
        <f>IF(sum!A722="ON",sum!B722,"*")</f>
        <v>*</v>
      </c>
      <c r="AL729" s="2"/>
      <c r="AM729" s="2" t="str">
        <f>IF(sum!A722="ON",sum!H722,"*")</f>
        <v>*</v>
      </c>
      <c r="AP729" s="4" t="s">
        <v>186</v>
      </c>
      <c r="AQ729" s="4" t="s">
        <v>187</v>
      </c>
      <c r="AR729" s="4">
        <v>2040</v>
      </c>
      <c r="AS729" s="2" t="str">
        <f>IF(sum!A722="QU",sum!B722,"*")</f>
        <v>*</v>
      </c>
      <c r="AT729" s="2"/>
      <c r="AU729" s="2" t="str">
        <f>IF(sum!A722="QU",sum!H722,"*")</f>
        <v>*</v>
      </c>
      <c r="AX729" s="2" t="s">
        <v>186</v>
      </c>
      <c r="AY729" s="2" t="s">
        <v>187</v>
      </c>
      <c r="AZ729" s="2">
        <v>2040</v>
      </c>
      <c r="BA729" s="2" t="str">
        <f>IF(sum!A722="SA",sum!B722,"*")</f>
        <v>OS-SpHeat_ELE1</v>
      </c>
      <c r="BB729" s="2"/>
      <c r="BC729" s="2">
        <f>IF(sum!A722="SA",sum!H722,"*")</f>
        <v>0.645770682491138</v>
      </c>
    </row>
    <row r="730" spans="2:55">
      <c r="B730" s="4" t="s">
        <v>186</v>
      </c>
      <c r="C730" s="4" t="s">
        <v>187</v>
      </c>
      <c r="D730" s="4">
        <v>2040</v>
      </c>
      <c r="J730" s="4" t="s">
        <v>186</v>
      </c>
      <c r="K730" s="4" t="s">
        <v>187</v>
      </c>
      <c r="L730" s="4">
        <v>2040</v>
      </c>
      <c r="M730" s="2" t="str">
        <f>IF(sum!A723="AT",sum!B723,"*")</f>
        <v>*</v>
      </c>
      <c r="N730" s="2"/>
      <c r="O730" s="2" t="str">
        <f>IF(sum!A723="AT",sum!H723,"*")</f>
        <v>*</v>
      </c>
      <c r="R730" s="4" t="s">
        <v>186</v>
      </c>
      <c r="S730" s="4" t="s">
        <v>187</v>
      </c>
      <c r="T730" s="4">
        <v>2040</v>
      </c>
      <c r="U730" s="2" t="str">
        <f>IF(sum!A723="BC",sum!B723,"*")</f>
        <v>*</v>
      </c>
      <c r="V730" s="2"/>
      <c r="W730" s="2" t="str">
        <f>IF(sum!A723="BC",sum!H723,"*")</f>
        <v>*</v>
      </c>
      <c r="Z730" s="4" t="s">
        <v>186</v>
      </c>
      <c r="AA730" s="4" t="s">
        <v>187</v>
      </c>
      <c r="AB730" s="4">
        <v>2040</v>
      </c>
      <c r="AC730" s="2" t="str">
        <f>IF(sum!A723="MA",sum!B723,"*")</f>
        <v>*</v>
      </c>
      <c r="AD730" s="2"/>
      <c r="AE730" s="2" t="str">
        <f>IF(sum!A723="MA",sum!H723,"*")</f>
        <v>*</v>
      </c>
      <c r="AH730" s="4" t="s">
        <v>186</v>
      </c>
      <c r="AI730" s="4" t="s">
        <v>187</v>
      </c>
      <c r="AJ730" s="4">
        <v>2040</v>
      </c>
      <c r="AK730" s="2" t="str">
        <f>IF(sum!A723="ON",sum!B723,"*")</f>
        <v>*</v>
      </c>
      <c r="AL730" s="2"/>
      <c r="AM730" s="2" t="str">
        <f>IF(sum!A723="ON",sum!H723,"*")</f>
        <v>*</v>
      </c>
      <c r="AP730" s="2" t="s">
        <v>186</v>
      </c>
      <c r="AQ730" s="2" t="s">
        <v>187</v>
      </c>
      <c r="AR730" s="2">
        <v>2040</v>
      </c>
      <c r="AS730" s="2" t="str">
        <f>IF(sum!A723="QU",sum!B723,"*")</f>
        <v>*</v>
      </c>
      <c r="AT730" s="2"/>
      <c r="AU730" s="2" t="str">
        <f>IF(sum!A723="QU",sum!H723,"*")</f>
        <v>*</v>
      </c>
      <c r="AX730" s="4" t="s">
        <v>186</v>
      </c>
      <c r="AY730" s="4" t="s">
        <v>187</v>
      </c>
      <c r="AZ730" s="4">
        <v>2040</v>
      </c>
      <c r="BA730" s="2" t="str">
        <f>IF(sum!A723="SA",sum!B723,"*")</f>
        <v>OS-WaterHeat_ELE1</v>
      </c>
      <c r="BB730" s="2"/>
      <c r="BC730" s="2">
        <f>IF(sum!A723="SA",sum!H723,"*")</f>
        <v>0.0391376171206751</v>
      </c>
    </row>
    <row r="731" spans="2:55">
      <c r="B731" s="2" t="s">
        <v>186</v>
      </c>
      <c r="C731" s="2" t="s">
        <v>187</v>
      </c>
      <c r="D731" s="2">
        <v>2040</v>
      </c>
      <c r="J731" s="2" t="s">
        <v>186</v>
      </c>
      <c r="K731" s="2" t="s">
        <v>187</v>
      </c>
      <c r="L731" s="2">
        <v>2040</v>
      </c>
      <c r="M731" s="2" t="str">
        <f>IF(sum!A724="AT",sum!B724,"*")</f>
        <v>*</v>
      </c>
      <c r="N731" s="2"/>
      <c r="O731" s="2" t="str">
        <f>IF(sum!A724="AT",sum!H724,"*")</f>
        <v>*</v>
      </c>
      <c r="R731" s="2" t="s">
        <v>186</v>
      </c>
      <c r="S731" s="2" t="s">
        <v>187</v>
      </c>
      <c r="T731" s="2">
        <v>2040</v>
      </c>
      <c r="U731" s="2" t="str">
        <f>IF(sum!A724="BC",sum!B724,"*")</f>
        <v>*</v>
      </c>
      <c r="V731" s="2"/>
      <c r="W731" s="2" t="str">
        <f>IF(sum!A724="BC",sum!H724,"*")</f>
        <v>*</v>
      </c>
      <c r="Z731" s="2" t="s">
        <v>186</v>
      </c>
      <c r="AA731" s="2" t="s">
        <v>187</v>
      </c>
      <c r="AB731" s="2">
        <v>2040</v>
      </c>
      <c r="AC731" s="2" t="str">
        <f>IF(sum!A724="MA",sum!B724,"*")</f>
        <v>*</v>
      </c>
      <c r="AD731" s="2"/>
      <c r="AE731" s="2" t="str">
        <f>IF(sum!A724="MA",sum!H724,"*")</f>
        <v>*</v>
      </c>
      <c r="AH731" s="2" t="s">
        <v>186</v>
      </c>
      <c r="AI731" s="2" t="s">
        <v>187</v>
      </c>
      <c r="AJ731" s="2">
        <v>2040</v>
      </c>
      <c r="AK731" s="2" t="str">
        <f>IF(sum!A724="ON",sum!B724,"*")</f>
        <v>*</v>
      </c>
      <c r="AL731" s="2"/>
      <c r="AM731" s="2" t="str">
        <f>IF(sum!A724="ON",sum!H724,"*")</f>
        <v>*</v>
      </c>
      <c r="AP731" s="4" t="s">
        <v>186</v>
      </c>
      <c r="AQ731" s="4" t="s">
        <v>187</v>
      </c>
      <c r="AR731" s="4">
        <v>2040</v>
      </c>
      <c r="AS731" s="2" t="str">
        <f>IF(sum!A724="QU",sum!B724,"*")</f>
        <v>*</v>
      </c>
      <c r="AT731" s="2"/>
      <c r="AU731" s="2" t="str">
        <f>IF(sum!A724="QU",sum!H724,"*")</f>
        <v>*</v>
      </c>
      <c r="AX731" s="2" t="s">
        <v>186</v>
      </c>
      <c r="AY731" s="2" t="s">
        <v>187</v>
      </c>
      <c r="AZ731" s="2">
        <v>2040</v>
      </c>
      <c r="BA731" s="2" t="str">
        <f>IF(sum!A724="SA",sum!B724,"*")</f>
        <v>OTH-AuxiliaryEquip_ELE1</v>
      </c>
      <c r="BB731" s="2"/>
      <c r="BC731" s="2">
        <f>IF(sum!A724="SA",sum!H724,"*")</f>
        <v>0.00978440428016877</v>
      </c>
    </row>
    <row r="732" spans="2:55">
      <c r="B732" s="4" t="s">
        <v>186</v>
      </c>
      <c r="C732" s="4" t="s">
        <v>187</v>
      </c>
      <c r="D732" s="4">
        <v>2040</v>
      </c>
      <c r="J732" s="4" t="s">
        <v>186</v>
      </c>
      <c r="K732" s="4" t="s">
        <v>187</v>
      </c>
      <c r="L732" s="4">
        <v>2040</v>
      </c>
      <c r="M732" s="2" t="str">
        <f>IF(sum!A725="AT",sum!B725,"*")</f>
        <v>*</v>
      </c>
      <c r="N732" s="2"/>
      <c r="O732" s="2" t="str">
        <f>IF(sum!A725="AT",sum!H725,"*")</f>
        <v>*</v>
      </c>
      <c r="R732" s="4" t="s">
        <v>186</v>
      </c>
      <c r="S732" s="4" t="s">
        <v>187</v>
      </c>
      <c r="T732" s="4">
        <v>2040</v>
      </c>
      <c r="U732" s="2" t="str">
        <f>IF(sum!A725="BC",sum!B725,"*")</f>
        <v>*</v>
      </c>
      <c r="V732" s="2"/>
      <c r="W732" s="2" t="str">
        <f>IF(sum!A725="BC",sum!H725,"*")</f>
        <v>*</v>
      </c>
      <c r="Z732" s="4" t="s">
        <v>186</v>
      </c>
      <c r="AA732" s="4" t="s">
        <v>187</v>
      </c>
      <c r="AB732" s="4">
        <v>2040</v>
      </c>
      <c r="AC732" s="2" t="str">
        <f>IF(sum!A725="MA",sum!B725,"*")</f>
        <v>*</v>
      </c>
      <c r="AD732" s="2"/>
      <c r="AE732" s="2" t="str">
        <f>IF(sum!A725="MA",sum!H725,"*")</f>
        <v>*</v>
      </c>
      <c r="AH732" s="4" t="s">
        <v>186</v>
      </c>
      <c r="AI732" s="4" t="s">
        <v>187</v>
      </c>
      <c r="AJ732" s="4">
        <v>2040</v>
      </c>
      <c r="AK732" s="2" t="str">
        <f>IF(sum!A725="ON",sum!B725,"*")</f>
        <v>*</v>
      </c>
      <c r="AL732" s="2"/>
      <c r="AM732" s="2" t="str">
        <f>IF(sum!A725="ON",sum!H725,"*")</f>
        <v>*</v>
      </c>
      <c r="AP732" s="2" t="s">
        <v>186</v>
      </c>
      <c r="AQ732" s="2" t="s">
        <v>187</v>
      </c>
      <c r="AR732" s="2">
        <v>2040</v>
      </c>
      <c r="AS732" s="2" t="str">
        <f>IF(sum!A725="QU",sum!B725,"*")</f>
        <v>*</v>
      </c>
      <c r="AT732" s="2"/>
      <c r="AU732" s="2" t="str">
        <f>IF(sum!A725="QU",sum!H725,"*")</f>
        <v>*</v>
      </c>
      <c r="AX732" s="4" t="s">
        <v>186</v>
      </c>
      <c r="AY732" s="4" t="s">
        <v>187</v>
      </c>
      <c r="AZ732" s="4">
        <v>2040</v>
      </c>
      <c r="BA732" s="2" t="str">
        <f>IF(sum!A725="SA",sum!B725,"*")</f>
        <v>OTH-Light_ELE1</v>
      </c>
      <c r="BB732" s="2"/>
      <c r="BC732" s="2">
        <f>IF(sum!A725="SA",sum!H725,"*")</f>
        <v>0.0170291640299688</v>
      </c>
    </row>
    <row r="733" spans="2:55">
      <c r="B733" s="2" t="s">
        <v>186</v>
      </c>
      <c r="C733" s="2" t="s">
        <v>187</v>
      </c>
      <c r="D733" s="2">
        <v>2040</v>
      </c>
      <c r="J733" s="2" t="s">
        <v>186</v>
      </c>
      <c r="K733" s="2" t="s">
        <v>187</v>
      </c>
      <c r="L733" s="2">
        <v>2040</v>
      </c>
      <c r="M733" s="2" t="str">
        <f>IF(sum!A726="AT",sum!B726,"*")</f>
        <v>*</v>
      </c>
      <c r="N733" s="2"/>
      <c r="O733" s="2" t="str">
        <f>IF(sum!A726="AT",sum!H726,"*")</f>
        <v>*</v>
      </c>
      <c r="R733" s="2" t="s">
        <v>186</v>
      </c>
      <c r="S733" s="2" t="s">
        <v>187</v>
      </c>
      <c r="T733" s="2">
        <v>2040</v>
      </c>
      <c r="U733" s="2" t="str">
        <f>IF(sum!A726="BC",sum!B726,"*")</f>
        <v>*</v>
      </c>
      <c r="V733" s="2"/>
      <c r="W733" s="2" t="str">
        <f>IF(sum!A726="BC",sum!H726,"*")</f>
        <v>*</v>
      </c>
      <c r="Z733" s="2" t="s">
        <v>186</v>
      </c>
      <c r="AA733" s="2" t="s">
        <v>187</v>
      </c>
      <c r="AB733" s="2">
        <v>2040</v>
      </c>
      <c r="AC733" s="2" t="str">
        <f>IF(sum!A726="MA",sum!B726,"*")</f>
        <v>*</v>
      </c>
      <c r="AD733" s="2"/>
      <c r="AE733" s="2" t="str">
        <f>IF(sum!A726="MA",sum!H726,"*")</f>
        <v>*</v>
      </c>
      <c r="AH733" s="2" t="s">
        <v>186</v>
      </c>
      <c r="AI733" s="2" t="s">
        <v>187</v>
      </c>
      <c r="AJ733" s="2">
        <v>2040</v>
      </c>
      <c r="AK733" s="2" t="str">
        <f>IF(sum!A726="ON",sum!B726,"*")</f>
        <v>*</v>
      </c>
      <c r="AL733" s="2"/>
      <c r="AM733" s="2" t="str">
        <f>IF(sum!A726="ON",sum!H726,"*")</f>
        <v>*</v>
      </c>
      <c r="AP733" s="4" t="s">
        <v>186</v>
      </c>
      <c r="AQ733" s="4" t="s">
        <v>187</v>
      </c>
      <c r="AR733" s="4">
        <v>2040</v>
      </c>
      <c r="AS733" s="2" t="str">
        <f>IF(sum!A726="QU",sum!B726,"*")</f>
        <v>*</v>
      </c>
      <c r="AT733" s="2"/>
      <c r="AU733" s="2" t="str">
        <f>IF(sum!A726="QU",sum!H726,"*")</f>
        <v>*</v>
      </c>
      <c r="AX733" s="2" t="s">
        <v>186</v>
      </c>
      <c r="AY733" s="2" t="s">
        <v>187</v>
      </c>
      <c r="AZ733" s="2">
        <v>2040</v>
      </c>
      <c r="BA733" s="2" t="str">
        <f>IF(sum!A726="SA",sum!B726,"*")</f>
        <v>OTH-SpHeat_ELE1</v>
      </c>
      <c r="BB733" s="2"/>
      <c r="BC733" s="2">
        <f>IF(sum!A726="SA",sum!H726,"*")</f>
        <v>0.0326146809338958</v>
      </c>
    </row>
    <row r="734" spans="2:55">
      <c r="B734" s="4" t="s">
        <v>186</v>
      </c>
      <c r="C734" s="4" t="s">
        <v>187</v>
      </c>
      <c r="D734" s="4">
        <v>2040</v>
      </c>
      <c r="J734" s="4" t="s">
        <v>186</v>
      </c>
      <c r="K734" s="4" t="s">
        <v>187</v>
      </c>
      <c r="L734" s="4">
        <v>2040</v>
      </c>
      <c r="M734" s="2" t="str">
        <f>IF(sum!A727="AT",sum!B727,"*")</f>
        <v>*</v>
      </c>
      <c r="N734" s="2"/>
      <c r="O734" s="2" t="str">
        <f>IF(sum!A727="AT",sum!H727,"*")</f>
        <v>*</v>
      </c>
      <c r="R734" s="4" t="s">
        <v>186</v>
      </c>
      <c r="S734" s="4" t="s">
        <v>187</v>
      </c>
      <c r="T734" s="4">
        <v>2040</v>
      </c>
      <c r="U734" s="2" t="str">
        <f>IF(sum!A727="BC",sum!B727,"*")</f>
        <v>*</v>
      </c>
      <c r="V734" s="2"/>
      <c r="W734" s="2" t="str">
        <f>IF(sum!A727="BC",sum!H727,"*")</f>
        <v>*</v>
      </c>
      <c r="Z734" s="4" t="s">
        <v>186</v>
      </c>
      <c r="AA734" s="4" t="s">
        <v>187</v>
      </c>
      <c r="AB734" s="4">
        <v>2040</v>
      </c>
      <c r="AC734" s="2" t="str">
        <f>IF(sum!A727="MA",sum!B727,"*")</f>
        <v>*</v>
      </c>
      <c r="AD734" s="2"/>
      <c r="AE734" s="2" t="str">
        <f>IF(sum!A727="MA",sum!H727,"*")</f>
        <v>*</v>
      </c>
      <c r="AH734" s="4" t="s">
        <v>186</v>
      </c>
      <c r="AI734" s="4" t="s">
        <v>187</v>
      </c>
      <c r="AJ734" s="4">
        <v>2040</v>
      </c>
      <c r="AK734" s="2" t="str">
        <f>IF(sum!A727="ON",sum!B727,"*")</f>
        <v>*</v>
      </c>
      <c r="AL734" s="2"/>
      <c r="AM734" s="2" t="str">
        <f>IF(sum!A727="ON",sum!H727,"*")</f>
        <v>*</v>
      </c>
      <c r="AP734" s="2" t="s">
        <v>186</v>
      </c>
      <c r="AQ734" s="2" t="s">
        <v>187</v>
      </c>
      <c r="AR734" s="2">
        <v>2040</v>
      </c>
      <c r="AS734" s="2" t="str">
        <f>IF(sum!A727="QU",sum!B727,"*")</f>
        <v>*</v>
      </c>
      <c r="AT734" s="2"/>
      <c r="AU734" s="2" t="str">
        <f>IF(sum!A727="QU",sum!H727,"*")</f>
        <v>*</v>
      </c>
      <c r="AX734" s="4" t="s">
        <v>186</v>
      </c>
      <c r="AY734" s="4" t="s">
        <v>187</v>
      </c>
      <c r="AZ734" s="4">
        <v>2040</v>
      </c>
      <c r="BA734" s="2" t="str">
        <f>IF(sum!A727="SA",sum!B727,"*")</f>
        <v>R_ES-APP-CD_ELC1</v>
      </c>
      <c r="BB734" s="2"/>
      <c r="BC734" s="2">
        <f>IF(sum!A727="SA",sum!H727,"*")</f>
        <v>0.053271695500082</v>
      </c>
    </row>
    <row r="735" spans="2:55">
      <c r="B735" s="2" t="s">
        <v>186</v>
      </c>
      <c r="C735" s="2" t="s">
        <v>187</v>
      </c>
      <c r="D735" s="2">
        <v>2040</v>
      </c>
      <c r="J735" s="2" t="s">
        <v>186</v>
      </c>
      <c r="K735" s="2" t="s">
        <v>187</v>
      </c>
      <c r="L735" s="2">
        <v>2040</v>
      </c>
      <c r="M735" s="2" t="str">
        <f>IF(sum!A728="AT",sum!B728,"*")</f>
        <v>*</v>
      </c>
      <c r="N735" s="2"/>
      <c r="O735" s="2" t="str">
        <f>IF(sum!A728="AT",sum!H728,"*")</f>
        <v>*</v>
      </c>
      <c r="R735" s="2" t="s">
        <v>186</v>
      </c>
      <c r="S735" s="2" t="s">
        <v>187</v>
      </c>
      <c r="T735" s="2">
        <v>2040</v>
      </c>
      <c r="U735" s="2" t="str">
        <f>IF(sum!A728="BC",sum!B728,"*")</f>
        <v>*</v>
      </c>
      <c r="V735" s="2"/>
      <c r="W735" s="2" t="str">
        <f>IF(sum!A728="BC",sum!H728,"*")</f>
        <v>*</v>
      </c>
      <c r="Z735" s="2" t="s">
        <v>186</v>
      </c>
      <c r="AA735" s="2" t="s">
        <v>187</v>
      </c>
      <c r="AB735" s="2">
        <v>2040</v>
      </c>
      <c r="AC735" s="2" t="str">
        <f>IF(sum!A728="MA",sum!B728,"*")</f>
        <v>*</v>
      </c>
      <c r="AD735" s="2"/>
      <c r="AE735" s="2" t="str">
        <f>IF(sum!A728="MA",sum!H728,"*")</f>
        <v>*</v>
      </c>
      <c r="AH735" s="2" t="s">
        <v>186</v>
      </c>
      <c r="AI735" s="2" t="s">
        <v>187</v>
      </c>
      <c r="AJ735" s="2">
        <v>2040</v>
      </c>
      <c r="AK735" s="2" t="str">
        <f>IF(sum!A728="ON",sum!B728,"*")</f>
        <v>*</v>
      </c>
      <c r="AL735" s="2"/>
      <c r="AM735" s="2" t="str">
        <f>IF(sum!A728="ON",sum!H728,"*")</f>
        <v>*</v>
      </c>
      <c r="AP735" s="4" t="s">
        <v>186</v>
      </c>
      <c r="AQ735" s="4" t="s">
        <v>187</v>
      </c>
      <c r="AR735" s="4">
        <v>2040</v>
      </c>
      <c r="AS735" s="2" t="str">
        <f>IF(sum!A728="QU",sum!B728,"*")</f>
        <v>*</v>
      </c>
      <c r="AT735" s="2"/>
      <c r="AU735" s="2" t="str">
        <f>IF(sum!A728="QU",sum!H728,"*")</f>
        <v>*</v>
      </c>
      <c r="AX735" s="2" t="s">
        <v>186</v>
      </c>
      <c r="AY735" s="2" t="s">
        <v>187</v>
      </c>
      <c r="AZ735" s="2">
        <v>2040</v>
      </c>
      <c r="BA735" s="2" t="str">
        <f>IF(sum!A728="SA",sum!B728,"*")</f>
        <v>R_ES-APP-CW_ELC1</v>
      </c>
      <c r="BB735" s="2"/>
      <c r="BC735" s="2">
        <f>IF(sum!A728="SA",sum!H728,"*")</f>
        <v>0.00491066305044191</v>
      </c>
    </row>
    <row r="736" spans="2:55">
      <c r="B736" s="4" t="s">
        <v>186</v>
      </c>
      <c r="C736" s="4" t="s">
        <v>187</v>
      </c>
      <c r="D736" s="4">
        <v>2040</v>
      </c>
      <c r="J736" s="4" t="s">
        <v>186</v>
      </c>
      <c r="K736" s="4" t="s">
        <v>187</v>
      </c>
      <c r="L736" s="4">
        <v>2040</v>
      </c>
      <c r="M736" s="2" t="str">
        <f>IF(sum!A729="AT",sum!B729,"*")</f>
        <v>*</v>
      </c>
      <c r="N736" s="2"/>
      <c r="O736" s="2" t="str">
        <f>IF(sum!A729="AT",sum!H729,"*")</f>
        <v>*</v>
      </c>
      <c r="R736" s="4" t="s">
        <v>186</v>
      </c>
      <c r="S736" s="4" t="s">
        <v>187</v>
      </c>
      <c r="T736" s="4">
        <v>2040</v>
      </c>
      <c r="U736" s="2" t="str">
        <f>IF(sum!A729="BC",sum!B729,"*")</f>
        <v>*</v>
      </c>
      <c r="V736" s="2"/>
      <c r="W736" s="2" t="str">
        <f>IF(sum!A729="BC",sum!H729,"*")</f>
        <v>*</v>
      </c>
      <c r="Z736" s="4" t="s">
        <v>186</v>
      </c>
      <c r="AA736" s="4" t="s">
        <v>187</v>
      </c>
      <c r="AB736" s="4">
        <v>2040</v>
      </c>
      <c r="AC736" s="2" t="str">
        <f>IF(sum!A729="MA",sum!B729,"*")</f>
        <v>*</v>
      </c>
      <c r="AD736" s="2"/>
      <c r="AE736" s="2" t="str">
        <f>IF(sum!A729="MA",sum!H729,"*")</f>
        <v>*</v>
      </c>
      <c r="AH736" s="4" t="s">
        <v>186</v>
      </c>
      <c r="AI736" s="4" t="s">
        <v>187</v>
      </c>
      <c r="AJ736" s="4">
        <v>2040</v>
      </c>
      <c r="AK736" s="2" t="str">
        <f>IF(sum!A729="ON",sum!B729,"*")</f>
        <v>*</v>
      </c>
      <c r="AL736" s="2"/>
      <c r="AM736" s="2" t="str">
        <f>IF(sum!A729="ON",sum!H729,"*")</f>
        <v>*</v>
      </c>
      <c r="AP736" s="2" t="s">
        <v>186</v>
      </c>
      <c r="AQ736" s="2" t="s">
        <v>187</v>
      </c>
      <c r="AR736" s="2">
        <v>2040</v>
      </c>
      <c r="AS736" s="2" t="str">
        <f>IF(sum!A729="QU",sum!B729,"*")</f>
        <v>*</v>
      </c>
      <c r="AT736" s="2"/>
      <c r="AU736" s="2" t="str">
        <f>IF(sum!A729="QU",sum!H729,"*")</f>
        <v>*</v>
      </c>
      <c r="AX736" s="4" t="s">
        <v>186</v>
      </c>
      <c r="AY736" s="4" t="s">
        <v>187</v>
      </c>
      <c r="AZ736" s="4">
        <v>2040</v>
      </c>
      <c r="BA736" s="2" t="str">
        <f>IF(sum!A729="SA",sum!B729,"*")</f>
        <v>R_ES-APP-DW_ELC1</v>
      </c>
      <c r="BB736" s="2"/>
      <c r="BC736" s="2">
        <f>IF(sum!A729="SA",sum!H729,"*")</f>
        <v>0.0161974749831328</v>
      </c>
    </row>
    <row r="737" spans="2:55">
      <c r="B737" s="2" t="s">
        <v>186</v>
      </c>
      <c r="C737" s="2" t="s">
        <v>187</v>
      </c>
      <c r="D737" s="2">
        <v>2040</v>
      </c>
      <c r="J737" s="2" t="s">
        <v>186</v>
      </c>
      <c r="K737" s="2" t="s">
        <v>187</v>
      </c>
      <c r="L737" s="2">
        <v>2040</v>
      </c>
      <c r="M737" s="2" t="str">
        <f>IF(sum!A730="AT",sum!B730,"*")</f>
        <v>*</v>
      </c>
      <c r="N737" s="2"/>
      <c r="O737" s="2" t="str">
        <f>IF(sum!A730="AT",sum!H730,"*")</f>
        <v>*</v>
      </c>
      <c r="R737" s="2" t="s">
        <v>186</v>
      </c>
      <c r="S737" s="2" t="s">
        <v>187</v>
      </c>
      <c r="T737" s="2">
        <v>2040</v>
      </c>
      <c r="U737" s="2" t="str">
        <f>IF(sum!A730="BC",sum!B730,"*")</f>
        <v>*</v>
      </c>
      <c r="V737" s="2"/>
      <c r="W737" s="2" t="str">
        <f>IF(sum!A730="BC",sum!H730,"*")</f>
        <v>*</v>
      </c>
      <c r="Z737" s="2" t="s">
        <v>186</v>
      </c>
      <c r="AA737" s="2" t="s">
        <v>187</v>
      </c>
      <c r="AB737" s="2">
        <v>2040</v>
      </c>
      <c r="AC737" s="2" t="str">
        <f>IF(sum!A730="MA",sum!B730,"*")</f>
        <v>*</v>
      </c>
      <c r="AD737" s="2"/>
      <c r="AE737" s="2" t="str">
        <f>IF(sum!A730="MA",sum!H730,"*")</f>
        <v>*</v>
      </c>
      <c r="AH737" s="2" t="s">
        <v>186</v>
      </c>
      <c r="AI737" s="2" t="s">
        <v>187</v>
      </c>
      <c r="AJ737" s="2">
        <v>2040</v>
      </c>
      <c r="AK737" s="2" t="str">
        <f>IF(sum!A730="ON",sum!B730,"*")</f>
        <v>*</v>
      </c>
      <c r="AL737" s="2"/>
      <c r="AM737" s="2" t="str">
        <f>IF(sum!A730="ON",sum!H730,"*")</f>
        <v>*</v>
      </c>
      <c r="AP737" s="4" t="s">
        <v>186</v>
      </c>
      <c r="AQ737" s="4" t="s">
        <v>187</v>
      </c>
      <c r="AR737" s="4">
        <v>2040</v>
      </c>
      <c r="AS737" s="2" t="str">
        <f>IF(sum!A730="QU",sum!B730,"*")</f>
        <v>*</v>
      </c>
      <c r="AT737" s="2"/>
      <c r="AU737" s="2" t="str">
        <f>IF(sum!A730="QU",sum!H730,"*")</f>
        <v>*</v>
      </c>
      <c r="AX737" s="2" t="s">
        <v>186</v>
      </c>
      <c r="AY737" s="2" t="s">
        <v>187</v>
      </c>
      <c r="AZ737" s="2">
        <v>2040</v>
      </c>
      <c r="BA737" s="2" t="str">
        <f>IF(sum!A730="SA",sum!B730,"*")</f>
        <v>R_ES-APP-FR_ELC1</v>
      </c>
      <c r="BB737" s="2"/>
      <c r="BC737" s="2">
        <f>IF(sum!A730="SA",sum!H730,"*")</f>
        <v>0.00367817661075296</v>
      </c>
    </row>
    <row r="738" spans="2:55">
      <c r="B738" s="4" t="s">
        <v>186</v>
      </c>
      <c r="C738" s="4" t="s">
        <v>187</v>
      </c>
      <c r="D738" s="4">
        <v>2040</v>
      </c>
      <c r="J738" s="4" t="s">
        <v>186</v>
      </c>
      <c r="K738" s="4" t="s">
        <v>187</v>
      </c>
      <c r="L738" s="4">
        <v>2040</v>
      </c>
      <c r="M738" s="2" t="str">
        <f>IF(sum!A731="AT",sum!B731,"*")</f>
        <v>*</v>
      </c>
      <c r="N738" s="2"/>
      <c r="O738" s="2" t="str">
        <f>IF(sum!A731="AT",sum!H731,"*")</f>
        <v>*</v>
      </c>
      <c r="R738" s="4" t="s">
        <v>186</v>
      </c>
      <c r="S738" s="4" t="s">
        <v>187</v>
      </c>
      <c r="T738" s="4">
        <v>2040</v>
      </c>
      <c r="U738" s="2" t="str">
        <f>IF(sum!A731="BC",sum!B731,"*")</f>
        <v>*</v>
      </c>
      <c r="V738" s="2"/>
      <c r="W738" s="2" t="str">
        <f>IF(sum!A731="BC",sum!H731,"*")</f>
        <v>*</v>
      </c>
      <c r="Z738" s="4" t="s">
        <v>186</v>
      </c>
      <c r="AA738" s="4" t="s">
        <v>187</v>
      </c>
      <c r="AB738" s="4">
        <v>2040</v>
      </c>
      <c r="AC738" s="2" t="str">
        <f>IF(sum!A731="MA",sum!B731,"*")</f>
        <v>*</v>
      </c>
      <c r="AD738" s="2"/>
      <c r="AE738" s="2" t="str">
        <f>IF(sum!A731="MA",sum!H731,"*")</f>
        <v>*</v>
      </c>
      <c r="AH738" s="4" t="s">
        <v>186</v>
      </c>
      <c r="AI738" s="4" t="s">
        <v>187</v>
      </c>
      <c r="AJ738" s="4">
        <v>2040</v>
      </c>
      <c r="AK738" s="2" t="str">
        <f>IF(sum!A731="ON",sum!B731,"*")</f>
        <v>*</v>
      </c>
      <c r="AL738" s="2"/>
      <c r="AM738" s="2" t="str">
        <f>IF(sum!A731="ON",sum!H731,"*")</f>
        <v>*</v>
      </c>
      <c r="AP738" s="2" t="s">
        <v>186</v>
      </c>
      <c r="AQ738" s="2" t="s">
        <v>187</v>
      </c>
      <c r="AR738" s="2">
        <v>2040</v>
      </c>
      <c r="AS738" s="2" t="str">
        <f>IF(sum!A731="QU",sum!B731,"*")</f>
        <v>*</v>
      </c>
      <c r="AT738" s="2"/>
      <c r="AU738" s="2" t="str">
        <f>IF(sum!A731="QU",sum!H731,"*")</f>
        <v>*</v>
      </c>
      <c r="AX738" s="4" t="s">
        <v>186</v>
      </c>
      <c r="AY738" s="4" t="s">
        <v>187</v>
      </c>
      <c r="AZ738" s="4">
        <v>2040</v>
      </c>
      <c r="BA738" s="2" t="str">
        <f>IF(sum!A731="SA",sum!B731,"*")</f>
        <v>R_ES-APP-OTH_ELC1</v>
      </c>
      <c r="BB738" s="2"/>
      <c r="BC738" s="2">
        <f>IF(sum!A731="SA",sum!H731,"*")</f>
        <v>0.043092032403044</v>
      </c>
    </row>
    <row r="739" spans="2:55">
      <c r="B739" s="2" t="s">
        <v>186</v>
      </c>
      <c r="C739" s="2" t="s">
        <v>187</v>
      </c>
      <c r="D739" s="2">
        <v>2040</v>
      </c>
      <c r="J739" s="2" t="s">
        <v>186</v>
      </c>
      <c r="K739" s="2" t="s">
        <v>187</v>
      </c>
      <c r="L739" s="2">
        <v>2040</v>
      </c>
      <c r="M739" s="2" t="str">
        <f>IF(sum!A732="AT",sum!B732,"*")</f>
        <v>*</v>
      </c>
      <c r="N739" s="2"/>
      <c r="O739" s="2" t="str">
        <f>IF(sum!A732="AT",sum!H732,"*")</f>
        <v>*</v>
      </c>
      <c r="R739" s="2" t="s">
        <v>186</v>
      </c>
      <c r="S739" s="2" t="s">
        <v>187</v>
      </c>
      <c r="T739" s="2">
        <v>2040</v>
      </c>
      <c r="U739" s="2" t="str">
        <f>IF(sum!A732="BC",sum!B732,"*")</f>
        <v>*</v>
      </c>
      <c r="V739" s="2"/>
      <c r="W739" s="2" t="str">
        <f>IF(sum!A732="BC",sum!H732,"*")</f>
        <v>*</v>
      </c>
      <c r="Z739" s="2" t="s">
        <v>186</v>
      </c>
      <c r="AA739" s="2" t="s">
        <v>187</v>
      </c>
      <c r="AB739" s="2">
        <v>2040</v>
      </c>
      <c r="AC739" s="2" t="str">
        <f>IF(sum!A732="MA",sum!B732,"*")</f>
        <v>*</v>
      </c>
      <c r="AD739" s="2"/>
      <c r="AE739" s="2" t="str">
        <f>IF(sum!A732="MA",sum!H732,"*")</f>
        <v>*</v>
      </c>
      <c r="AH739" s="2" t="s">
        <v>186</v>
      </c>
      <c r="AI739" s="2" t="s">
        <v>187</v>
      </c>
      <c r="AJ739" s="2">
        <v>2040</v>
      </c>
      <c r="AK739" s="2" t="str">
        <f>IF(sum!A732="ON",sum!B732,"*")</f>
        <v>*</v>
      </c>
      <c r="AL739" s="2"/>
      <c r="AM739" s="2" t="str">
        <f>IF(sum!A732="ON",sum!H732,"*")</f>
        <v>*</v>
      </c>
      <c r="AP739" s="4" t="s">
        <v>186</v>
      </c>
      <c r="AQ739" s="4" t="s">
        <v>187</v>
      </c>
      <c r="AR739" s="4">
        <v>2040</v>
      </c>
      <c r="AS739" s="2" t="str">
        <f>IF(sum!A732="QU",sum!B732,"*")</f>
        <v>*</v>
      </c>
      <c r="AT739" s="2"/>
      <c r="AU739" s="2" t="str">
        <f>IF(sum!A732="QU",sum!H732,"*")</f>
        <v>*</v>
      </c>
      <c r="AX739" s="2" t="s">
        <v>186</v>
      </c>
      <c r="AY739" s="2" t="s">
        <v>187</v>
      </c>
      <c r="AZ739" s="2">
        <v>2040</v>
      </c>
      <c r="BA739" s="2" t="str">
        <f>IF(sum!A732="SA",sum!B732,"*")</f>
        <v>R_ES-APP-RA_ELC1</v>
      </c>
      <c r="BB739" s="2"/>
      <c r="BC739" s="2">
        <f>IF(sum!A732="SA",sum!H732,"*")</f>
        <v>0.0281527541373492</v>
      </c>
    </row>
    <row r="740" spans="2:55">
      <c r="B740" s="4" t="s">
        <v>186</v>
      </c>
      <c r="C740" s="4" t="s">
        <v>187</v>
      </c>
      <c r="D740" s="4">
        <v>2040</v>
      </c>
      <c r="J740" s="4" t="s">
        <v>186</v>
      </c>
      <c r="K740" s="4" t="s">
        <v>187</v>
      </c>
      <c r="L740" s="4">
        <v>2040</v>
      </c>
      <c r="M740" s="2" t="str">
        <f>IF(sum!A733="AT",sum!B733,"*")</f>
        <v>*</v>
      </c>
      <c r="N740" s="2"/>
      <c r="O740" s="2" t="str">
        <f>IF(sum!A733="AT",sum!H733,"*")</f>
        <v>*</v>
      </c>
      <c r="R740" s="4" t="s">
        <v>186</v>
      </c>
      <c r="S740" s="4" t="s">
        <v>187</v>
      </c>
      <c r="T740" s="4">
        <v>2040</v>
      </c>
      <c r="U740" s="2" t="str">
        <f>IF(sum!A733="BC",sum!B733,"*")</f>
        <v>*</v>
      </c>
      <c r="V740" s="2"/>
      <c r="W740" s="2" t="str">
        <f>IF(sum!A733="BC",sum!H733,"*")</f>
        <v>*</v>
      </c>
      <c r="Z740" s="4" t="s">
        <v>186</v>
      </c>
      <c r="AA740" s="4" t="s">
        <v>187</v>
      </c>
      <c r="AB740" s="4">
        <v>2040</v>
      </c>
      <c r="AC740" s="2" t="str">
        <f>IF(sum!A733="MA",sum!B733,"*")</f>
        <v>*</v>
      </c>
      <c r="AD740" s="2"/>
      <c r="AE740" s="2" t="str">
        <f>IF(sum!A733="MA",sum!H733,"*")</f>
        <v>*</v>
      </c>
      <c r="AH740" s="4" t="s">
        <v>186</v>
      </c>
      <c r="AI740" s="4" t="s">
        <v>187</v>
      </c>
      <c r="AJ740" s="4">
        <v>2040</v>
      </c>
      <c r="AK740" s="2" t="str">
        <f>IF(sum!A733="ON",sum!B733,"*")</f>
        <v>*</v>
      </c>
      <c r="AL740" s="2"/>
      <c r="AM740" s="2" t="str">
        <f>IF(sum!A733="ON",sum!H733,"*")</f>
        <v>*</v>
      </c>
      <c r="AP740" s="2" t="s">
        <v>186</v>
      </c>
      <c r="AQ740" s="2" t="s">
        <v>187</v>
      </c>
      <c r="AR740" s="2">
        <v>2040</v>
      </c>
      <c r="AS740" s="2" t="str">
        <f>IF(sum!A733="QU",sum!B733,"*")</f>
        <v>*</v>
      </c>
      <c r="AT740" s="2"/>
      <c r="AU740" s="2" t="str">
        <f>IF(sum!A733="QU",sum!H733,"*")</f>
        <v>*</v>
      </c>
      <c r="AX740" s="4" t="s">
        <v>186</v>
      </c>
      <c r="AY740" s="4" t="s">
        <v>187</v>
      </c>
      <c r="AZ740" s="4">
        <v>2040</v>
      </c>
      <c r="BA740" s="2" t="str">
        <f>IF(sum!A733="SA",sum!B733,"*")</f>
        <v>R_ES-APP-RE_ELC1</v>
      </c>
      <c r="BB740" s="2"/>
      <c r="BC740" s="2">
        <f>IF(sum!A733="SA",sum!H733,"*")</f>
        <v>0.00944852707349424</v>
      </c>
    </row>
    <row r="741" spans="2:55">
      <c r="B741" s="2" t="s">
        <v>186</v>
      </c>
      <c r="C741" s="2" t="s">
        <v>187</v>
      </c>
      <c r="D741" s="2">
        <v>2040</v>
      </c>
      <c r="J741" s="2" t="s">
        <v>186</v>
      </c>
      <c r="K741" s="2" t="s">
        <v>187</v>
      </c>
      <c r="L741" s="2">
        <v>2040</v>
      </c>
      <c r="M741" s="2" t="str">
        <f>IF(sum!A734="AT",sum!B734,"*")</f>
        <v>*</v>
      </c>
      <c r="N741" s="2"/>
      <c r="O741" s="2" t="str">
        <f>IF(sum!A734="AT",sum!H734,"*")</f>
        <v>*</v>
      </c>
      <c r="R741" s="2" t="s">
        <v>186</v>
      </c>
      <c r="S741" s="2" t="s">
        <v>187</v>
      </c>
      <c r="T741" s="2">
        <v>2040</v>
      </c>
      <c r="U741" s="2" t="str">
        <f>IF(sum!A734="BC",sum!B734,"*")</f>
        <v>*</v>
      </c>
      <c r="V741" s="2"/>
      <c r="W741" s="2" t="str">
        <f>IF(sum!A734="BC",sum!H734,"*")</f>
        <v>*</v>
      </c>
      <c r="Z741" s="2" t="s">
        <v>186</v>
      </c>
      <c r="AA741" s="2" t="s">
        <v>187</v>
      </c>
      <c r="AB741" s="2">
        <v>2040</v>
      </c>
      <c r="AC741" s="2" t="str">
        <f>IF(sum!A734="MA",sum!B734,"*")</f>
        <v>*</v>
      </c>
      <c r="AD741" s="2"/>
      <c r="AE741" s="2" t="str">
        <f>IF(sum!A734="MA",sum!H734,"*")</f>
        <v>*</v>
      </c>
      <c r="AH741" s="2" t="s">
        <v>186</v>
      </c>
      <c r="AI741" s="2" t="s">
        <v>187</v>
      </c>
      <c r="AJ741" s="2">
        <v>2040</v>
      </c>
      <c r="AK741" s="2" t="str">
        <f>IF(sum!A734="ON",sum!B734,"*")</f>
        <v>*</v>
      </c>
      <c r="AL741" s="2"/>
      <c r="AM741" s="2" t="str">
        <f>IF(sum!A734="ON",sum!H734,"*")</f>
        <v>*</v>
      </c>
      <c r="AP741" s="4" t="s">
        <v>186</v>
      </c>
      <c r="AQ741" s="4" t="s">
        <v>187</v>
      </c>
      <c r="AR741" s="4">
        <v>2040</v>
      </c>
      <c r="AS741" s="2" t="str">
        <f>IF(sum!A734="QU",sum!B734,"*")</f>
        <v>*</v>
      </c>
      <c r="AT741" s="2"/>
      <c r="AU741" s="2" t="str">
        <f>IF(sum!A734="QU",sum!H734,"*")</f>
        <v>*</v>
      </c>
      <c r="AX741" s="2" t="s">
        <v>186</v>
      </c>
      <c r="AY741" s="2" t="s">
        <v>187</v>
      </c>
      <c r="AZ741" s="2">
        <v>2040</v>
      </c>
      <c r="BA741" s="2" t="str">
        <f>IF(sum!A734="SA",sum!B734,"*")</f>
        <v>R_ES-LI_ELC1</v>
      </c>
      <c r="BB741" s="2"/>
      <c r="BC741" s="2">
        <f>IF(sum!A734="SA",sum!H734,"*")</f>
        <v>0.0885324761459381</v>
      </c>
    </row>
    <row r="742" spans="2:55">
      <c r="B742" s="4" t="s">
        <v>186</v>
      </c>
      <c r="C742" s="4" t="s">
        <v>187</v>
      </c>
      <c r="D742" s="4">
        <v>2040</v>
      </c>
      <c r="J742" s="4" t="s">
        <v>186</v>
      </c>
      <c r="K742" s="4" t="s">
        <v>187</v>
      </c>
      <c r="L742" s="4">
        <v>2040</v>
      </c>
      <c r="M742" s="2" t="str">
        <f>IF(sum!A735="AT",sum!B735,"*")</f>
        <v>*</v>
      </c>
      <c r="N742" s="2"/>
      <c r="O742" s="2" t="str">
        <f>IF(sum!A735="AT",sum!H735,"*")</f>
        <v>*</v>
      </c>
      <c r="R742" s="4" t="s">
        <v>186</v>
      </c>
      <c r="S742" s="4" t="s">
        <v>187</v>
      </c>
      <c r="T742" s="4">
        <v>2040</v>
      </c>
      <c r="U742" s="2" t="str">
        <f>IF(sum!A735="BC",sum!B735,"*")</f>
        <v>*</v>
      </c>
      <c r="V742" s="2"/>
      <c r="W742" s="2" t="str">
        <f>IF(sum!A735="BC",sum!H735,"*")</f>
        <v>*</v>
      </c>
      <c r="Z742" s="4" t="s">
        <v>186</v>
      </c>
      <c r="AA742" s="4" t="s">
        <v>187</v>
      </c>
      <c r="AB742" s="4">
        <v>2040</v>
      </c>
      <c r="AC742" s="2" t="str">
        <f>IF(sum!A735="MA",sum!B735,"*")</f>
        <v>*</v>
      </c>
      <c r="AD742" s="2"/>
      <c r="AE742" s="2" t="str">
        <f>IF(sum!A735="MA",sum!H735,"*")</f>
        <v>*</v>
      </c>
      <c r="AH742" s="4" t="s">
        <v>186</v>
      </c>
      <c r="AI742" s="4" t="s">
        <v>187</v>
      </c>
      <c r="AJ742" s="4">
        <v>2040</v>
      </c>
      <c r="AK742" s="2" t="str">
        <f>IF(sum!A735="ON",sum!B735,"*")</f>
        <v>*</v>
      </c>
      <c r="AL742" s="2"/>
      <c r="AM742" s="2" t="str">
        <f>IF(sum!A735="ON",sum!H735,"*")</f>
        <v>*</v>
      </c>
      <c r="AP742" s="2" t="s">
        <v>186</v>
      </c>
      <c r="AQ742" s="2" t="s">
        <v>187</v>
      </c>
      <c r="AR742" s="2">
        <v>2040</v>
      </c>
      <c r="AS742" s="2" t="str">
        <f>IF(sum!A735="QU",sum!B735,"*")</f>
        <v>*</v>
      </c>
      <c r="AT742" s="2"/>
      <c r="AU742" s="2" t="str">
        <f>IF(sum!A735="QU",sum!H735,"*")</f>
        <v>*</v>
      </c>
      <c r="AX742" s="4" t="s">
        <v>186</v>
      </c>
      <c r="AY742" s="4" t="s">
        <v>187</v>
      </c>
      <c r="AZ742" s="4">
        <v>2040</v>
      </c>
      <c r="BA742" s="2" t="str">
        <f>IF(sum!A735="SA",sum!B735,"*")</f>
        <v>R_ES-SC-AP_ELC1_ROOM_CENTRAL</v>
      </c>
      <c r="BB742" s="2"/>
      <c r="BC742" s="2">
        <f>IF(sum!A735="SA",sum!H735,"*")</f>
        <v>0.00568789423041858</v>
      </c>
    </row>
    <row r="743" spans="2:55">
      <c r="B743" s="2" t="s">
        <v>186</v>
      </c>
      <c r="C743" s="2" t="s">
        <v>187</v>
      </c>
      <c r="D743" s="2">
        <v>2040</v>
      </c>
      <c r="J743" s="2" t="s">
        <v>186</v>
      </c>
      <c r="K743" s="2" t="s">
        <v>187</v>
      </c>
      <c r="L743" s="2">
        <v>2040</v>
      </c>
      <c r="M743" s="2" t="str">
        <f>IF(sum!A736="AT",sum!B736,"*")</f>
        <v>*</v>
      </c>
      <c r="N743" s="2"/>
      <c r="O743" s="2" t="str">
        <f>IF(sum!A736="AT",sum!H736,"*")</f>
        <v>*</v>
      </c>
      <c r="R743" s="2" t="s">
        <v>186</v>
      </c>
      <c r="S743" s="2" t="s">
        <v>187</v>
      </c>
      <c r="T743" s="2">
        <v>2040</v>
      </c>
      <c r="U743" s="2" t="str">
        <f>IF(sum!A736="BC",sum!B736,"*")</f>
        <v>*</v>
      </c>
      <c r="V743" s="2"/>
      <c r="W743" s="2" t="str">
        <f>IF(sum!A736="BC",sum!H736,"*")</f>
        <v>*</v>
      </c>
      <c r="Z743" s="2" t="s">
        <v>186</v>
      </c>
      <c r="AA743" s="2" t="s">
        <v>187</v>
      </c>
      <c r="AB743" s="2">
        <v>2040</v>
      </c>
      <c r="AC743" s="2" t="str">
        <f>IF(sum!A736="MA",sum!B736,"*")</f>
        <v>*</v>
      </c>
      <c r="AD743" s="2"/>
      <c r="AE743" s="2" t="str">
        <f>IF(sum!A736="MA",sum!H736,"*")</f>
        <v>*</v>
      </c>
      <c r="AH743" s="2" t="s">
        <v>186</v>
      </c>
      <c r="AI743" s="2" t="s">
        <v>187</v>
      </c>
      <c r="AJ743" s="2">
        <v>2040</v>
      </c>
      <c r="AK743" s="2" t="str">
        <f>IF(sum!A736="ON",sum!B736,"*")</f>
        <v>*</v>
      </c>
      <c r="AL743" s="2"/>
      <c r="AM743" s="2" t="str">
        <f>IF(sum!A736="ON",sum!H736,"*")</f>
        <v>*</v>
      </c>
      <c r="AP743" s="4" t="s">
        <v>186</v>
      </c>
      <c r="AQ743" s="4" t="s">
        <v>187</v>
      </c>
      <c r="AR743" s="4">
        <v>2040</v>
      </c>
      <c r="AS743" s="2" t="str">
        <f>IF(sum!A736="QU",sum!B736,"*")</f>
        <v>*</v>
      </c>
      <c r="AT743" s="2"/>
      <c r="AU743" s="2" t="str">
        <f>IF(sum!A736="QU",sum!H736,"*")</f>
        <v>*</v>
      </c>
      <c r="AX743" s="2" t="s">
        <v>186</v>
      </c>
      <c r="AY743" s="2" t="s">
        <v>187</v>
      </c>
      <c r="AZ743" s="2">
        <v>2040</v>
      </c>
      <c r="BA743" s="2" t="str">
        <f>IF(sum!A736="SA",sum!B736,"*")</f>
        <v>R_ES-SC-MOB_ELC1_ROOM_CENTRAL</v>
      </c>
      <c r="BB743" s="2"/>
      <c r="BC743" s="2">
        <f>IF(sum!A736="SA",sum!H736,"*")</f>
        <v>0.000774577146409613</v>
      </c>
    </row>
    <row r="744" spans="2:55">
      <c r="B744" s="4" t="s">
        <v>186</v>
      </c>
      <c r="C744" s="4" t="s">
        <v>187</v>
      </c>
      <c r="D744" s="4">
        <v>2040</v>
      </c>
      <c r="J744" s="4" t="s">
        <v>186</v>
      </c>
      <c r="K744" s="4" t="s">
        <v>187</v>
      </c>
      <c r="L744" s="4">
        <v>2040</v>
      </c>
      <c r="M744" s="2" t="str">
        <f>IF(sum!A737="AT",sum!B737,"*")</f>
        <v>*</v>
      </c>
      <c r="N744" s="2"/>
      <c r="O744" s="2" t="str">
        <f>IF(sum!A737="AT",sum!H737,"*")</f>
        <v>*</v>
      </c>
      <c r="R744" s="4" t="s">
        <v>186</v>
      </c>
      <c r="S744" s="4" t="s">
        <v>187</v>
      </c>
      <c r="T744" s="4">
        <v>2040</v>
      </c>
      <c r="U744" s="2" t="str">
        <f>IF(sum!A737="BC",sum!B737,"*")</f>
        <v>*</v>
      </c>
      <c r="V744" s="2"/>
      <c r="W744" s="2" t="str">
        <f>IF(sum!A737="BC",sum!H737,"*")</f>
        <v>*</v>
      </c>
      <c r="Z744" s="4" t="s">
        <v>186</v>
      </c>
      <c r="AA744" s="4" t="s">
        <v>187</v>
      </c>
      <c r="AB744" s="4">
        <v>2040</v>
      </c>
      <c r="AC744" s="2" t="str">
        <f>IF(sum!A737="MA",sum!B737,"*")</f>
        <v>*</v>
      </c>
      <c r="AD744" s="2"/>
      <c r="AE744" s="2" t="str">
        <f>IF(sum!A737="MA",sum!H737,"*")</f>
        <v>*</v>
      </c>
      <c r="AH744" s="4" t="s">
        <v>186</v>
      </c>
      <c r="AI744" s="4" t="s">
        <v>187</v>
      </c>
      <c r="AJ744" s="4">
        <v>2040</v>
      </c>
      <c r="AK744" s="2" t="str">
        <f>IF(sum!A737="ON",sum!B737,"*")</f>
        <v>*</v>
      </c>
      <c r="AL744" s="2"/>
      <c r="AM744" s="2" t="str">
        <f>IF(sum!A737="ON",sum!H737,"*")</f>
        <v>*</v>
      </c>
      <c r="AP744" s="2" t="s">
        <v>186</v>
      </c>
      <c r="AQ744" s="2" t="s">
        <v>187</v>
      </c>
      <c r="AR744" s="2">
        <v>2040</v>
      </c>
      <c r="AS744" s="2" t="str">
        <f>IF(sum!A737="QU",sum!B737,"*")</f>
        <v>*</v>
      </c>
      <c r="AT744" s="2"/>
      <c r="AU744" s="2" t="str">
        <f>IF(sum!A737="QU",sum!H737,"*")</f>
        <v>*</v>
      </c>
      <c r="AX744" s="4" t="s">
        <v>186</v>
      </c>
      <c r="AY744" s="4" t="s">
        <v>187</v>
      </c>
      <c r="AZ744" s="4">
        <v>2040</v>
      </c>
      <c r="BA744" s="2" t="str">
        <f>IF(sum!A737="SA",sum!B737,"*")</f>
        <v>R_ES-SC-SA_ELC1_ROOM_CENTRAL</v>
      </c>
      <c r="BB744" s="2"/>
      <c r="BC744" s="2">
        <f>IF(sum!A737="SA",sum!H737,"*")</f>
        <v>0.00218028868683792</v>
      </c>
    </row>
    <row r="745" spans="2:55">
      <c r="B745" s="2" t="s">
        <v>186</v>
      </c>
      <c r="C745" s="2" t="s">
        <v>187</v>
      </c>
      <c r="D745" s="2">
        <v>2040</v>
      </c>
      <c r="J745" s="2" t="s">
        <v>186</v>
      </c>
      <c r="K745" s="2" t="s">
        <v>187</v>
      </c>
      <c r="L745" s="2">
        <v>2040</v>
      </c>
      <c r="M745" s="2" t="str">
        <f>IF(sum!A738="AT",sum!B738,"*")</f>
        <v>*</v>
      </c>
      <c r="N745" s="2"/>
      <c r="O745" s="2" t="str">
        <f>IF(sum!A738="AT",sum!H738,"*")</f>
        <v>*</v>
      </c>
      <c r="R745" s="2" t="s">
        <v>186</v>
      </c>
      <c r="S745" s="2" t="s">
        <v>187</v>
      </c>
      <c r="T745" s="2">
        <v>2040</v>
      </c>
      <c r="U745" s="2" t="str">
        <f>IF(sum!A738="BC",sum!B738,"*")</f>
        <v>*</v>
      </c>
      <c r="V745" s="2"/>
      <c r="W745" s="2" t="str">
        <f>IF(sum!A738="BC",sum!H738,"*")</f>
        <v>*</v>
      </c>
      <c r="Z745" s="2" t="s">
        <v>186</v>
      </c>
      <c r="AA745" s="2" t="s">
        <v>187</v>
      </c>
      <c r="AB745" s="2">
        <v>2040</v>
      </c>
      <c r="AC745" s="2" t="str">
        <f>IF(sum!A738="MA",sum!B738,"*")</f>
        <v>*</v>
      </c>
      <c r="AD745" s="2"/>
      <c r="AE745" s="2" t="str">
        <f>IF(sum!A738="MA",sum!H738,"*")</f>
        <v>*</v>
      </c>
      <c r="AH745" s="2" t="s">
        <v>186</v>
      </c>
      <c r="AI745" s="2" t="s">
        <v>187</v>
      </c>
      <c r="AJ745" s="2">
        <v>2040</v>
      </c>
      <c r="AK745" s="2" t="str">
        <f>IF(sum!A738="ON",sum!B738,"*")</f>
        <v>*</v>
      </c>
      <c r="AL745" s="2"/>
      <c r="AM745" s="2" t="str">
        <f>IF(sum!A738="ON",sum!H738,"*")</f>
        <v>*</v>
      </c>
      <c r="AP745" s="4" t="s">
        <v>186</v>
      </c>
      <c r="AQ745" s="4" t="s">
        <v>187</v>
      </c>
      <c r="AR745" s="4">
        <v>2040</v>
      </c>
      <c r="AS745" s="2" t="str">
        <f>IF(sum!A738="QU",sum!B738,"*")</f>
        <v>*</v>
      </c>
      <c r="AT745" s="2"/>
      <c r="AU745" s="2" t="str">
        <f>IF(sum!A738="QU",sum!H738,"*")</f>
        <v>*</v>
      </c>
      <c r="AX745" s="2" t="s">
        <v>186</v>
      </c>
      <c r="AY745" s="2" t="s">
        <v>187</v>
      </c>
      <c r="AZ745" s="2">
        <v>2040</v>
      </c>
      <c r="BA745" s="2" t="str">
        <f>IF(sum!A738="SA",sum!B738,"*")</f>
        <v>R_ES-SC-SD_ELC1_ROOM_CENTRAL</v>
      </c>
      <c r="BB745" s="2"/>
      <c r="BC745" s="2">
        <f>IF(sum!A738="SA",sum!H738,"*")</f>
        <v>0.0200528495344802</v>
      </c>
    </row>
    <row r="746" spans="2:55">
      <c r="B746" s="4" t="s">
        <v>186</v>
      </c>
      <c r="C746" s="4" t="s">
        <v>187</v>
      </c>
      <c r="D746" s="4">
        <v>2040</v>
      </c>
      <c r="J746" s="4" t="s">
        <v>186</v>
      </c>
      <c r="K746" s="4" t="s">
        <v>187</v>
      </c>
      <c r="L746" s="4">
        <v>2040</v>
      </c>
      <c r="M746" s="2" t="str">
        <f>IF(sum!A739="AT",sum!B739,"*")</f>
        <v>*</v>
      </c>
      <c r="N746" s="2"/>
      <c r="O746" s="2" t="str">
        <f>IF(sum!A739="AT",sum!H739,"*")</f>
        <v>*</v>
      </c>
      <c r="R746" s="4" t="s">
        <v>186</v>
      </c>
      <c r="S746" s="4" t="s">
        <v>187</v>
      </c>
      <c r="T746" s="4">
        <v>2040</v>
      </c>
      <c r="U746" s="2" t="str">
        <f>IF(sum!A739="BC",sum!B739,"*")</f>
        <v>*</v>
      </c>
      <c r="V746" s="2"/>
      <c r="W746" s="2" t="str">
        <f>IF(sum!A739="BC",sum!H739,"*")</f>
        <v>*</v>
      </c>
      <c r="Z746" s="4" t="s">
        <v>186</v>
      </c>
      <c r="AA746" s="4" t="s">
        <v>187</v>
      </c>
      <c r="AB746" s="4">
        <v>2040</v>
      </c>
      <c r="AC746" s="2" t="str">
        <f>IF(sum!A739="MA",sum!B739,"*")</f>
        <v>*</v>
      </c>
      <c r="AD746" s="2"/>
      <c r="AE746" s="2" t="str">
        <f>IF(sum!A739="MA",sum!H739,"*")</f>
        <v>*</v>
      </c>
      <c r="AH746" s="4" t="s">
        <v>186</v>
      </c>
      <c r="AI746" s="4" t="s">
        <v>187</v>
      </c>
      <c r="AJ746" s="4">
        <v>2040</v>
      </c>
      <c r="AK746" s="2" t="str">
        <f>IF(sum!A739="ON",sum!B739,"*")</f>
        <v>*</v>
      </c>
      <c r="AL746" s="2"/>
      <c r="AM746" s="2" t="str">
        <f>IF(sum!A739="ON",sum!H739,"*")</f>
        <v>*</v>
      </c>
      <c r="AP746" s="2" t="s">
        <v>186</v>
      </c>
      <c r="AQ746" s="2" t="s">
        <v>187</v>
      </c>
      <c r="AR746" s="2">
        <v>2040</v>
      </c>
      <c r="AS746" s="2" t="str">
        <f>IF(sum!A739="QU",sum!B739,"*")</f>
        <v>*</v>
      </c>
      <c r="AT746" s="2"/>
      <c r="AU746" s="2" t="str">
        <f>IF(sum!A739="QU",sum!H739,"*")</f>
        <v>*</v>
      </c>
      <c r="AX746" s="4" t="s">
        <v>186</v>
      </c>
      <c r="AY746" s="4" t="s">
        <v>187</v>
      </c>
      <c r="AZ746" s="4">
        <v>2040</v>
      </c>
      <c r="BA746" s="2" t="str">
        <f>IF(sum!A739="SA",sum!B739,"*")</f>
        <v>R_ES-SH-AP_ELC1</v>
      </c>
      <c r="BB746" s="2"/>
      <c r="BC746" s="2">
        <f>IF(sum!A739="SA",sum!H739,"*")</f>
        <v>0</v>
      </c>
    </row>
    <row r="747" spans="2:55">
      <c r="B747" s="2" t="s">
        <v>186</v>
      </c>
      <c r="C747" s="2" t="s">
        <v>187</v>
      </c>
      <c r="D747" s="2">
        <v>2040</v>
      </c>
      <c r="J747" s="2" t="s">
        <v>186</v>
      </c>
      <c r="K747" s="2" t="s">
        <v>187</v>
      </c>
      <c r="L747" s="2">
        <v>2040</v>
      </c>
      <c r="M747" s="2" t="str">
        <f>IF(sum!A740="AT",sum!B740,"*")</f>
        <v>*</v>
      </c>
      <c r="N747" s="2"/>
      <c r="O747" s="2" t="str">
        <f>IF(sum!A740="AT",sum!H740,"*")</f>
        <v>*</v>
      </c>
      <c r="R747" s="2" t="s">
        <v>186</v>
      </c>
      <c r="S747" s="2" t="s">
        <v>187</v>
      </c>
      <c r="T747" s="2">
        <v>2040</v>
      </c>
      <c r="U747" s="2" t="str">
        <f>IF(sum!A740="BC",sum!B740,"*")</f>
        <v>*</v>
      </c>
      <c r="V747" s="2"/>
      <c r="W747" s="2" t="str">
        <f>IF(sum!A740="BC",sum!H740,"*")</f>
        <v>*</v>
      </c>
      <c r="Z747" s="2" t="s">
        <v>186</v>
      </c>
      <c r="AA747" s="2" t="s">
        <v>187</v>
      </c>
      <c r="AB747" s="2">
        <v>2040</v>
      </c>
      <c r="AC747" s="2" t="str">
        <f>IF(sum!A740="MA",sum!B740,"*")</f>
        <v>*</v>
      </c>
      <c r="AD747" s="2"/>
      <c r="AE747" s="2" t="str">
        <f>IF(sum!A740="MA",sum!H740,"*")</f>
        <v>*</v>
      </c>
      <c r="AH747" s="2" t="s">
        <v>186</v>
      </c>
      <c r="AI747" s="2" t="s">
        <v>187</v>
      </c>
      <c r="AJ747" s="2">
        <v>2040</v>
      </c>
      <c r="AK747" s="2" t="str">
        <f>IF(sum!A740="ON",sum!B740,"*")</f>
        <v>*</v>
      </c>
      <c r="AL747" s="2"/>
      <c r="AM747" s="2" t="str">
        <f>IF(sum!A740="ON",sum!H740,"*")</f>
        <v>*</v>
      </c>
      <c r="AP747" s="4" t="s">
        <v>186</v>
      </c>
      <c r="AQ747" s="4" t="s">
        <v>187</v>
      </c>
      <c r="AR747" s="4">
        <v>2040</v>
      </c>
      <c r="AS747" s="2" t="str">
        <f>IF(sum!A740="QU",sum!B740,"*")</f>
        <v>*</v>
      </c>
      <c r="AT747" s="2"/>
      <c r="AU747" s="2" t="str">
        <f>IF(sum!A740="QU",sum!H740,"*")</f>
        <v>*</v>
      </c>
      <c r="AX747" s="2" t="s">
        <v>186</v>
      </c>
      <c r="AY747" s="2" t="s">
        <v>187</v>
      </c>
      <c r="AZ747" s="2">
        <v>2040</v>
      </c>
      <c r="BA747" s="2" t="str">
        <f>IF(sum!A740="SA",sum!B740,"*")</f>
        <v>R_ES-SH-AP_GAS_HE1</v>
      </c>
      <c r="BB747" s="2"/>
      <c r="BC747" s="2">
        <f>IF(sum!A740="SA",sum!H740,"*")</f>
        <v>0</v>
      </c>
    </row>
    <row r="748" spans="2:55">
      <c r="B748" s="4" t="s">
        <v>186</v>
      </c>
      <c r="C748" s="4" t="s">
        <v>187</v>
      </c>
      <c r="D748" s="4">
        <v>2040</v>
      </c>
      <c r="J748" s="4" t="s">
        <v>186</v>
      </c>
      <c r="K748" s="4" t="s">
        <v>187</v>
      </c>
      <c r="L748" s="4">
        <v>2040</v>
      </c>
      <c r="M748" s="2" t="str">
        <f>IF(sum!A741="AT",sum!B741,"*")</f>
        <v>*</v>
      </c>
      <c r="N748" s="2"/>
      <c r="O748" s="2" t="str">
        <f>IF(sum!A741="AT",sum!H741,"*")</f>
        <v>*</v>
      </c>
      <c r="R748" s="4" t="s">
        <v>186</v>
      </c>
      <c r="S748" s="4" t="s">
        <v>187</v>
      </c>
      <c r="T748" s="4">
        <v>2040</v>
      </c>
      <c r="U748" s="2" t="str">
        <f>IF(sum!A741="BC",sum!B741,"*")</f>
        <v>*</v>
      </c>
      <c r="V748" s="2"/>
      <c r="W748" s="2" t="str">
        <f>IF(sum!A741="BC",sum!H741,"*")</f>
        <v>*</v>
      </c>
      <c r="Z748" s="4" t="s">
        <v>186</v>
      </c>
      <c r="AA748" s="4" t="s">
        <v>187</v>
      </c>
      <c r="AB748" s="4">
        <v>2040</v>
      </c>
      <c r="AC748" s="2" t="str">
        <f>IF(sum!A741="MA",sum!B741,"*")</f>
        <v>*</v>
      </c>
      <c r="AD748" s="2"/>
      <c r="AE748" s="2" t="str">
        <f>IF(sum!A741="MA",sum!H741,"*")</f>
        <v>*</v>
      </c>
      <c r="AH748" s="4" t="s">
        <v>186</v>
      </c>
      <c r="AI748" s="4" t="s">
        <v>187</v>
      </c>
      <c r="AJ748" s="4">
        <v>2040</v>
      </c>
      <c r="AK748" s="2" t="str">
        <f>IF(sum!A741="ON",sum!B741,"*")</f>
        <v>*</v>
      </c>
      <c r="AL748" s="2"/>
      <c r="AM748" s="2" t="str">
        <f>IF(sum!A741="ON",sum!H741,"*")</f>
        <v>*</v>
      </c>
      <c r="AP748" s="2" t="s">
        <v>186</v>
      </c>
      <c r="AQ748" s="2" t="s">
        <v>187</v>
      </c>
      <c r="AR748" s="2">
        <v>2040</v>
      </c>
      <c r="AS748" s="2" t="str">
        <f>IF(sum!A741="QU",sum!B741,"*")</f>
        <v>*</v>
      </c>
      <c r="AT748" s="2"/>
      <c r="AU748" s="2" t="str">
        <f>IF(sum!A741="QU",sum!H741,"*")</f>
        <v>*</v>
      </c>
      <c r="AX748" s="4" t="s">
        <v>186</v>
      </c>
      <c r="AY748" s="4" t="s">
        <v>187</v>
      </c>
      <c r="AZ748" s="4">
        <v>2040</v>
      </c>
      <c r="BA748" s="2" t="str">
        <f>IF(sum!A741="SA",sum!B741,"*")</f>
        <v>R_ES-SH-AP_HET1</v>
      </c>
      <c r="BB748" s="2"/>
      <c r="BC748" s="2">
        <f>IF(sum!A741="SA",sum!H741,"*")</f>
        <v>0.00849550488774441</v>
      </c>
    </row>
    <row r="749" spans="2:55">
      <c r="B749" s="2" t="s">
        <v>186</v>
      </c>
      <c r="C749" s="2" t="s">
        <v>187</v>
      </c>
      <c r="D749" s="2">
        <v>2040</v>
      </c>
      <c r="J749" s="2" t="s">
        <v>186</v>
      </c>
      <c r="K749" s="2" t="s">
        <v>187</v>
      </c>
      <c r="L749" s="2">
        <v>2040</v>
      </c>
      <c r="M749" s="2" t="str">
        <f>IF(sum!A742="AT",sum!B742,"*")</f>
        <v>*</v>
      </c>
      <c r="N749" s="2"/>
      <c r="O749" s="2" t="str">
        <f>IF(sum!A742="AT",sum!H742,"*")</f>
        <v>*</v>
      </c>
      <c r="R749" s="2" t="s">
        <v>186</v>
      </c>
      <c r="S749" s="2" t="s">
        <v>187</v>
      </c>
      <c r="T749" s="2">
        <v>2040</v>
      </c>
      <c r="U749" s="2" t="str">
        <f>IF(sum!A742="BC",sum!B742,"*")</f>
        <v>*</v>
      </c>
      <c r="V749" s="2"/>
      <c r="W749" s="2" t="str">
        <f>IF(sum!A742="BC",sum!H742,"*")</f>
        <v>*</v>
      </c>
      <c r="Z749" s="2" t="s">
        <v>186</v>
      </c>
      <c r="AA749" s="2" t="s">
        <v>187</v>
      </c>
      <c r="AB749" s="2">
        <v>2040</v>
      </c>
      <c r="AC749" s="2" t="str">
        <f>IF(sum!A742="MA",sum!B742,"*")</f>
        <v>*</v>
      </c>
      <c r="AD749" s="2"/>
      <c r="AE749" s="2" t="str">
        <f>IF(sum!A742="MA",sum!H742,"*")</f>
        <v>*</v>
      </c>
      <c r="AH749" s="2" t="s">
        <v>186</v>
      </c>
      <c r="AI749" s="2" t="s">
        <v>187</v>
      </c>
      <c r="AJ749" s="2">
        <v>2040</v>
      </c>
      <c r="AK749" s="2" t="str">
        <f>IF(sum!A742="ON",sum!B742,"*")</f>
        <v>*</v>
      </c>
      <c r="AL749" s="2"/>
      <c r="AM749" s="2" t="str">
        <f>IF(sum!A742="ON",sum!H742,"*")</f>
        <v>*</v>
      </c>
      <c r="AP749" s="4" t="s">
        <v>186</v>
      </c>
      <c r="AQ749" s="4" t="s">
        <v>187</v>
      </c>
      <c r="AR749" s="4">
        <v>2040</v>
      </c>
      <c r="AS749" s="2" t="str">
        <f>IF(sum!A742="QU",sum!B742,"*")</f>
        <v>*</v>
      </c>
      <c r="AT749" s="2"/>
      <c r="AU749" s="2" t="str">
        <f>IF(sum!A742="QU",sum!H742,"*")</f>
        <v>*</v>
      </c>
      <c r="AX749" s="2" t="s">
        <v>186</v>
      </c>
      <c r="AY749" s="2" t="s">
        <v>187</v>
      </c>
      <c r="AZ749" s="2">
        <v>2040</v>
      </c>
      <c r="BA749" s="2" t="str">
        <f>IF(sum!A742="SA",sum!B742,"*")</f>
        <v>R_ES-SH-MOB_ELC1</v>
      </c>
      <c r="BB749" s="2"/>
      <c r="BC749" s="2">
        <f>IF(sum!A742="SA",sum!H742,"*")</f>
        <v>0.00154545137832435</v>
      </c>
    </row>
    <row r="750" spans="2:55">
      <c r="B750" s="4" t="s">
        <v>186</v>
      </c>
      <c r="C750" s="4" t="s">
        <v>187</v>
      </c>
      <c r="D750" s="4">
        <v>2040</v>
      </c>
      <c r="J750" s="4" t="s">
        <v>186</v>
      </c>
      <c r="K750" s="4" t="s">
        <v>187</v>
      </c>
      <c r="L750" s="4">
        <v>2040</v>
      </c>
      <c r="M750" s="2" t="str">
        <f>IF(sum!A743="AT",sum!B743,"*")</f>
        <v>*</v>
      </c>
      <c r="N750" s="2"/>
      <c r="O750" s="2" t="str">
        <f>IF(sum!A743="AT",sum!H743,"*")</f>
        <v>*</v>
      </c>
      <c r="R750" s="4" t="s">
        <v>186</v>
      </c>
      <c r="S750" s="4" t="s">
        <v>187</v>
      </c>
      <c r="T750" s="4">
        <v>2040</v>
      </c>
      <c r="U750" s="2" t="str">
        <f>IF(sum!A743="BC",sum!B743,"*")</f>
        <v>*</v>
      </c>
      <c r="V750" s="2"/>
      <c r="W750" s="2" t="str">
        <f>IF(sum!A743="BC",sum!H743,"*")</f>
        <v>*</v>
      </c>
      <c r="Z750" s="4" t="s">
        <v>186</v>
      </c>
      <c r="AA750" s="4" t="s">
        <v>187</v>
      </c>
      <c r="AB750" s="4">
        <v>2040</v>
      </c>
      <c r="AC750" s="2" t="str">
        <f>IF(sum!A743="MA",sum!B743,"*")</f>
        <v>*</v>
      </c>
      <c r="AD750" s="2"/>
      <c r="AE750" s="2" t="str">
        <f>IF(sum!A743="MA",sum!H743,"*")</f>
        <v>*</v>
      </c>
      <c r="AH750" s="4" t="s">
        <v>186</v>
      </c>
      <c r="AI750" s="4" t="s">
        <v>187</v>
      </c>
      <c r="AJ750" s="4">
        <v>2040</v>
      </c>
      <c r="AK750" s="2" t="str">
        <f>IF(sum!A743="ON",sum!B743,"*")</f>
        <v>*</v>
      </c>
      <c r="AL750" s="2"/>
      <c r="AM750" s="2" t="str">
        <f>IF(sum!A743="ON",sum!H743,"*")</f>
        <v>*</v>
      </c>
      <c r="AP750" s="2" t="s">
        <v>186</v>
      </c>
      <c r="AQ750" s="2" t="s">
        <v>187</v>
      </c>
      <c r="AR750" s="2">
        <v>2040</v>
      </c>
      <c r="AS750" s="2" t="str">
        <f>IF(sum!A743="QU",sum!B743,"*")</f>
        <v>*</v>
      </c>
      <c r="AT750" s="2"/>
      <c r="AU750" s="2" t="str">
        <f>IF(sum!A743="QU",sum!H743,"*")</f>
        <v>*</v>
      </c>
      <c r="AX750" s="4" t="s">
        <v>186</v>
      </c>
      <c r="AY750" s="4" t="s">
        <v>187</v>
      </c>
      <c r="AZ750" s="4">
        <v>2040</v>
      </c>
      <c r="BA750" s="2" t="str">
        <f>IF(sum!A743="SA",sum!B743,"*")</f>
        <v>R_ES-SH-MOB_GAS_HE1</v>
      </c>
      <c r="BB750" s="2"/>
      <c r="BC750" s="2">
        <f>IF(sum!A743="SA",sum!H743,"*")</f>
        <v>0</v>
      </c>
    </row>
    <row r="751" spans="2:55">
      <c r="B751" s="2" t="s">
        <v>186</v>
      </c>
      <c r="C751" s="2" t="s">
        <v>187</v>
      </c>
      <c r="D751" s="2">
        <v>2040</v>
      </c>
      <c r="J751" s="2" t="s">
        <v>186</v>
      </c>
      <c r="K751" s="2" t="s">
        <v>187</v>
      </c>
      <c r="L751" s="2">
        <v>2040</v>
      </c>
      <c r="M751" s="2" t="str">
        <f>IF(sum!A744="AT",sum!B744,"*")</f>
        <v>*</v>
      </c>
      <c r="N751" s="2"/>
      <c r="O751" s="2" t="str">
        <f>IF(sum!A744="AT",sum!H744,"*")</f>
        <v>*</v>
      </c>
      <c r="R751" s="2" t="s">
        <v>186</v>
      </c>
      <c r="S751" s="2" t="s">
        <v>187</v>
      </c>
      <c r="T751" s="2">
        <v>2040</v>
      </c>
      <c r="U751" s="2" t="str">
        <f>IF(sum!A744="BC",sum!B744,"*")</f>
        <v>*</v>
      </c>
      <c r="V751" s="2"/>
      <c r="W751" s="2" t="str">
        <f>IF(sum!A744="BC",sum!H744,"*")</f>
        <v>*</v>
      </c>
      <c r="Z751" s="2" t="s">
        <v>186</v>
      </c>
      <c r="AA751" s="2" t="s">
        <v>187</v>
      </c>
      <c r="AB751" s="2">
        <v>2040</v>
      </c>
      <c r="AC751" s="2" t="str">
        <f>IF(sum!A744="MA",sum!B744,"*")</f>
        <v>*</v>
      </c>
      <c r="AD751" s="2"/>
      <c r="AE751" s="2" t="str">
        <f>IF(sum!A744="MA",sum!H744,"*")</f>
        <v>*</v>
      </c>
      <c r="AH751" s="2" t="s">
        <v>186</v>
      </c>
      <c r="AI751" s="2" t="s">
        <v>187</v>
      </c>
      <c r="AJ751" s="2">
        <v>2040</v>
      </c>
      <c r="AK751" s="2" t="str">
        <f>IF(sum!A744="ON",sum!B744,"*")</f>
        <v>*</v>
      </c>
      <c r="AL751" s="2"/>
      <c r="AM751" s="2" t="str">
        <f>IF(sum!A744="ON",sum!H744,"*")</f>
        <v>*</v>
      </c>
      <c r="AP751" s="4" t="s">
        <v>186</v>
      </c>
      <c r="AQ751" s="4" t="s">
        <v>187</v>
      </c>
      <c r="AR751" s="4">
        <v>2040</v>
      </c>
      <c r="AS751" s="2" t="str">
        <f>IF(sum!A744="QU",sum!B744,"*")</f>
        <v>*</v>
      </c>
      <c r="AT751" s="2"/>
      <c r="AU751" s="2" t="str">
        <f>IF(sum!A744="QU",sum!H744,"*")</f>
        <v>*</v>
      </c>
      <c r="AX751" s="2" t="s">
        <v>186</v>
      </c>
      <c r="AY751" s="2" t="s">
        <v>187</v>
      </c>
      <c r="AZ751" s="2">
        <v>2040</v>
      </c>
      <c r="BA751" s="2" t="str">
        <f>IF(sum!A744="SA",sum!B744,"*")</f>
        <v>R_ES-SH-SA_ELC1</v>
      </c>
      <c r="BB751" s="2"/>
      <c r="BC751" s="2">
        <f>IF(sum!A744="SA",sum!H744,"*")</f>
        <v>0.00473373891111016</v>
      </c>
    </row>
    <row r="752" spans="2:55">
      <c r="B752" s="4" t="s">
        <v>186</v>
      </c>
      <c r="C752" s="4" t="s">
        <v>187</v>
      </c>
      <c r="D752" s="4">
        <v>2040</v>
      </c>
      <c r="J752" s="4" t="s">
        <v>186</v>
      </c>
      <c r="K752" s="4" t="s">
        <v>187</v>
      </c>
      <c r="L752" s="4">
        <v>2040</v>
      </c>
      <c r="M752" s="2" t="str">
        <f>IF(sum!A745="AT",sum!B745,"*")</f>
        <v>*</v>
      </c>
      <c r="N752" s="2"/>
      <c r="O752" s="2" t="str">
        <f>IF(sum!A745="AT",sum!H745,"*")</f>
        <v>*</v>
      </c>
      <c r="R752" s="4" t="s">
        <v>186</v>
      </c>
      <c r="S752" s="4" t="s">
        <v>187</v>
      </c>
      <c r="T752" s="4">
        <v>2040</v>
      </c>
      <c r="U752" s="2" t="str">
        <f>IF(sum!A745="BC",sum!B745,"*")</f>
        <v>*</v>
      </c>
      <c r="V752" s="2"/>
      <c r="W752" s="2" t="str">
        <f>IF(sum!A745="BC",sum!H745,"*")</f>
        <v>*</v>
      </c>
      <c r="Z752" s="4" t="s">
        <v>186</v>
      </c>
      <c r="AA752" s="4" t="s">
        <v>187</v>
      </c>
      <c r="AB752" s="4">
        <v>2040</v>
      </c>
      <c r="AC752" s="2" t="str">
        <f>IF(sum!A745="MA",sum!B745,"*")</f>
        <v>*</v>
      </c>
      <c r="AD752" s="2"/>
      <c r="AE752" s="2" t="str">
        <f>IF(sum!A745="MA",sum!H745,"*")</f>
        <v>*</v>
      </c>
      <c r="AH752" s="4" t="s">
        <v>186</v>
      </c>
      <c r="AI752" s="4" t="s">
        <v>187</v>
      </c>
      <c r="AJ752" s="4">
        <v>2040</v>
      </c>
      <c r="AK752" s="2" t="str">
        <f>IF(sum!A745="ON",sum!B745,"*")</f>
        <v>*</v>
      </c>
      <c r="AL752" s="2"/>
      <c r="AM752" s="2" t="str">
        <f>IF(sum!A745="ON",sum!H745,"*")</f>
        <v>*</v>
      </c>
      <c r="AP752" s="2" t="s">
        <v>186</v>
      </c>
      <c r="AQ752" s="2" t="s">
        <v>187</v>
      </c>
      <c r="AR752" s="2">
        <v>2040</v>
      </c>
      <c r="AS752" s="2" t="str">
        <f>IF(sum!A745="QU",sum!B745,"*")</f>
        <v>*</v>
      </c>
      <c r="AT752" s="2"/>
      <c r="AU752" s="2" t="str">
        <f>IF(sum!A745="QU",sum!H745,"*")</f>
        <v>*</v>
      </c>
      <c r="AX752" s="4" t="s">
        <v>186</v>
      </c>
      <c r="AY752" s="4" t="s">
        <v>187</v>
      </c>
      <c r="AZ752" s="4">
        <v>2040</v>
      </c>
      <c r="BA752" s="2" t="str">
        <f>IF(sum!A745="SA",sum!B745,"*")</f>
        <v>R_ES-SH-SA_HET1</v>
      </c>
      <c r="BB752" s="2"/>
      <c r="BC752" s="2">
        <f>IF(sum!A745="SA",sum!H745,"*")</f>
        <v>0</v>
      </c>
    </row>
    <row r="753" spans="2:55">
      <c r="B753" s="2" t="s">
        <v>186</v>
      </c>
      <c r="C753" s="2" t="s">
        <v>187</v>
      </c>
      <c r="D753" s="2">
        <v>2040</v>
      </c>
      <c r="J753" s="2" t="s">
        <v>186</v>
      </c>
      <c r="K753" s="2" t="s">
        <v>187</v>
      </c>
      <c r="L753" s="2">
        <v>2040</v>
      </c>
      <c r="M753" s="2" t="str">
        <f>IF(sum!A746="AT",sum!B746,"*")</f>
        <v>*</v>
      </c>
      <c r="N753" s="2"/>
      <c r="O753" s="2" t="str">
        <f>IF(sum!A746="AT",sum!H746,"*")</f>
        <v>*</v>
      </c>
      <c r="R753" s="2" t="s">
        <v>186</v>
      </c>
      <c r="S753" s="2" t="s">
        <v>187</v>
      </c>
      <c r="T753" s="2">
        <v>2040</v>
      </c>
      <c r="U753" s="2" t="str">
        <f>IF(sum!A746="BC",sum!B746,"*")</f>
        <v>*</v>
      </c>
      <c r="V753" s="2"/>
      <c r="W753" s="2" t="str">
        <f>IF(sum!A746="BC",sum!H746,"*")</f>
        <v>*</v>
      </c>
      <c r="Z753" s="2" t="s">
        <v>186</v>
      </c>
      <c r="AA753" s="2" t="s">
        <v>187</v>
      </c>
      <c r="AB753" s="2">
        <v>2040</v>
      </c>
      <c r="AC753" s="2" t="str">
        <f>IF(sum!A746="MA",sum!B746,"*")</f>
        <v>*</v>
      </c>
      <c r="AD753" s="2"/>
      <c r="AE753" s="2" t="str">
        <f>IF(sum!A746="MA",sum!H746,"*")</f>
        <v>*</v>
      </c>
      <c r="AH753" s="2" t="s">
        <v>186</v>
      </c>
      <c r="AI753" s="2" t="s">
        <v>187</v>
      </c>
      <c r="AJ753" s="2">
        <v>2040</v>
      </c>
      <c r="AK753" s="2" t="str">
        <f>IF(sum!A746="ON",sum!B746,"*")</f>
        <v>*</v>
      </c>
      <c r="AL753" s="2"/>
      <c r="AM753" s="2" t="str">
        <f>IF(sum!A746="ON",sum!H746,"*")</f>
        <v>*</v>
      </c>
      <c r="AP753" s="4" t="s">
        <v>186</v>
      </c>
      <c r="AQ753" s="4" t="s">
        <v>187</v>
      </c>
      <c r="AR753" s="4">
        <v>2040</v>
      </c>
      <c r="AS753" s="2" t="str">
        <f>IF(sum!A746="QU",sum!B746,"*")</f>
        <v>*</v>
      </c>
      <c r="AT753" s="2"/>
      <c r="AU753" s="2" t="str">
        <f>IF(sum!A746="QU",sum!H746,"*")</f>
        <v>*</v>
      </c>
      <c r="AX753" s="2" t="s">
        <v>186</v>
      </c>
      <c r="AY753" s="2" t="s">
        <v>187</v>
      </c>
      <c r="AZ753" s="2">
        <v>2040</v>
      </c>
      <c r="BA753" s="2" t="str">
        <f>IF(sum!A746="SA",sum!B746,"*")</f>
        <v>R_ES-SH-SD_COAPRO1</v>
      </c>
      <c r="BB753" s="2"/>
      <c r="BC753" s="2">
        <f>IF(sum!A746="SA",sum!H746,"*")</f>
        <v>0</v>
      </c>
    </row>
    <row r="754" spans="2:55">
      <c r="B754" s="4" t="s">
        <v>186</v>
      </c>
      <c r="C754" s="4" t="s">
        <v>187</v>
      </c>
      <c r="D754" s="4">
        <v>2040</v>
      </c>
      <c r="J754" s="4" t="s">
        <v>186</v>
      </c>
      <c r="K754" s="4" t="s">
        <v>187</v>
      </c>
      <c r="L754" s="4">
        <v>2040</v>
      </c>
      <c r="M754" s="2" t="str">
        <f>IF(sum!A747="AT",sum!B747,"*")</f>
        <v>*</v>
      </c>
      <c r="N754" s="2"/>
      <c r="O754" s="2" t="str">
        <f>IF(sum!A747="AT",sum!H747,"*")</f>
        <v>*</v>
      </c>
      <c r="R754" s="4" t="s">
        <v>186</v>
      </c>
      <c r="S754" s="4" t="s">
        <v>187</v>
      </c>
      <c r="T754" s="4">
        <v>2040</v>
      </c>
      <c r="U754" s="2" t="str">
        <f>IF(sum!A747="BC",sum!B747,"*")</f>
        <v>*</v>
      </c>
      <c r="V754" s="2"/>
      <c r="W754" s="2" t="str">
        <f>IF(sum!A747="BC",sum!H747,"*")</f>
        <v>*</v>
      </c>
      <c r="Z754" s="4" t="s">
        <v>186</v>
      </c>
      <c r="AA754" s="4" t="s">
        <v>187</v>
      </c>
      <c r="AB754" s="4">
        <v>2040</v>
      </c>
      <c r="AC754" s="2" t="str">
        <f>IF(sum!A747="MA",sum!B747,"*")</f>
        <v>*</v>
      </c>
      <c r="AD754" s="2"/>
      <c r="AE754" s="2" t="str">
        <f>IF(sum!A747="MA",sum!H747,"*")</f>
        <v>*</v>
      </c>
      <c r="AH754" s="4" t="s">
        <v>186</v>
      </c>
      <c r="AI754" s="4" t="s">
        <v>187</v>
      </c>
      <c r="AJ754" s="4">
        <v>2040</v>
      </c>
      <c r="AK754" s="2" t="str">
        <f>IF(sum!A747="ON",sum!B747,"*")</f>
        <v>*</v>
      </c>
      <c r="AL754" s="2"/>
      <c r="AM754" s="2" t="str">
        <f>IF(sum!A747="ON",sum!H747,"*")</f>
        <v>*</v>
      </c>
      <c r="AP754" s="2" t="s">
        <v>186</v>
      </c>
      <c r="AQ754" s="2" t="s">
        <v>187</v>
      </c>
      <c r="AR754" s="2">
        <v>2040</v>
      </c>
      <c r="AS754" s="2" t="str">
        <f>IF(sum!A747="QU",sum!B747,"*")</f>
        <v>*</v>
      </c>
      <c r="AT754" s="2"/>
      <c r="AU754" s="2" t="str">
        <f>IF(sum!A747="QU",sum!H747,"*")</f>
        <v>*</v>
      </c>
      <c r="AX754" s="4" t="s">
        <v>186</v>
      </c>
      <c r="AY754" s="4" t="s">
        <v>187</v>
      </c>
      <c r="AZ754" s="4">
        <v>2040</v>
      </c>
      <c r="BA754" s="2" t="str">
        <f>IF(sum!A747="SA",sum!B747,"*")</f>
        <v>R_ES-SH-SD_ELC1</v>
      </c>
      <c r="BB754" s="2"/>
      <c r="BC754" s="2">
        <f>IF(sum!A747="SA",sum!H747,"*")</f>
        <v>0.0358035484477562</v>
      </c>
    </row>
    <row r="755" spans="2:55">
      <c r="B755" s="2" t="s">
        <v>186</v>
      </c>
      <c r="C755" s="2" t="s">
        <v>187</v>
      </c>
      <c r="D755" s="2">
        <v>2040</v>
      </c>
      <c r="J755" s="2" t="s">
        <v>186</v>
      </c>
      <c r="K755" s="2" t="s">
        <v>187</v>
      </c>
      <c r="L755" s="2">
        <v>2040</v>
      </c>
      <c r="M755" s="2" t="str">
        <f>IF(sum!A748="AT",sum!B748,"*")</f>
        <v>*</v>
      </c>
      <c r="N755" s="2"/>
      <c r="O755" s="2" t="str">
        <f>IF(sum!A748="AT",sum!H748,"*")</f>
        <v>*</v>
      </c>
      <c r="R755" s="2" t="s">
        <v>186</v>
      </c>
      <c r="S755" s="2" t="s">
        <v>187</v>
      </c>
      <c r="T755" s="2">
        <v>2040</v>
      </c>
      <c r="U755" s="2" t="str">
        <f>IF(sum!A748="BC",sum!B748,"*")</f>
        <v>*</v>
      </c>
      <c r="V755" s="2"/>
      <c r="W755" s="2" t="str">
        <f>IF(sum!A748="BC",sum!H748,"*")</f>
        <v>*</v>
      </c>
      <c r="Z755" s="2" t="s">
        <v>186</v>
      </c>
      <c r="AA755" s="2" t="s">
        <v>187</v>
      </c>
      <c r="AB755" s="2">
        <v>2040</v>
      </c>
      <c r="AC755" s="2" t="str">
        <f>IF(sum!A748="MA",sum!B748,"*")</f>
        <v>*</v>
      </c>
      <c r="AD755" s="2"/>
      <c r="AE755" s="2" t="str">
        <f>IF(sum!A748="MA",sum!H748,"*")</f>
        <v>*</v>
      </c>
      <c r="AH755" s="2" t="s">
        <v>186</v>
      </c>
      <c r="AI755" s="2" t="s">
        <v>187</v>
      </c>
      <c r="AJ755" s="2">
        <v>2040</v>
      </c>
      <c r="AK755" s="2" t="str">
        <f>IF(sum!A748="ON",sum!B748,"*")</f>
        <v>*</v>
      </c>
      <c r="AL755" s="2"/>
      <c r="AM755" s="2" t="str">
        <f>IF(sum!A748="ON",sum!H748,"*")</f>
        <v>*</v>
      </c>
      <c r="AP755" s="4" t="s">
        <v>186</v>
      </c>
      <c r="AQ755" s="4" t="s">
        <v>187</v>
      </c>
      <c r="AR755" s="4">
        <v>2040</v>
      </c>
      <c r="AS755" s="2" t="str">
        <f>IF(sum!A748="QU",sum!B748,"*")</f>
        <v>*</v>
      </c>
      <c r="AT755" s="2"/>
      <c r="AU755" s="2" t="str">
        <f>IF(sum!A748="QU",sum!H748,"*")</f>
        <v>*</v>
      </c>
      <c r="AX755" s="2" t="s">
        <v>186</v>
      </c>
      <c r="AY755" s="2" t="s">
        <v>187</v>
      </c>
      <c r="AZ755" s="2">
        <v>2040</v>
      </c>
      <c r="BA755" s="2" t="str">
        <f>IF(sum!A748="SA",sum!B748,"*")</f>
        <v>R_ES-SH-SD_GAS_HE1</v>
      </c>
      <c r="BB755" s="2"/>
      <c r="BC755" s="2">
        <f>IF(sum!A748="SA",sum!H748,"*")</f>
        <v>0</v>
      </c>
    </row>
    <row r="756" spans="2:55">
      <c r="B756" s="4" t="s">
        <v>186</v>
      </c>
      <c r="C756" s="4" t="s">
        <v>187</v>
      </c>
      <c r="D756" s="4">
        <v>2040</v>
      </c>
      <c r="J756" s="4" t="s">
        <v>186</v>
      </c>
      <c r="K756" s="4" t="s">
        <v>187</v>
      </c>
      <c r="L756" s="4">
        <v>2040</v>
      </c>
      <c r="M756" s="2" t="str">
        <f>IF(sum!A749="AT",sum!B749,"*")</f>
        <v>*</v>
      </c>
      <c r="N756" s="2"/>
      <c r="O756" s="2" t="str">
        <f>IF(sum!A749="AT",sum!H749,"*")</f>
        <v>*</v>
      </c>
      <c r="R756" s="4" t="s">
        <v>186</v>
      </c>
      <c r="S756" s="4" t="s">
        <v>187</v>
      </c>
      <c r="T756" s="4">
        <v>2040</v>
      </c>
      <c r="U756" s="2" t="str">
        <f>IF(sum!A749="BC",sum!B749,"*")</f>
        <v>*</v>
      </c>
      <c r="V756" s="2"/>
      <c r="W756" s="2" t="str">
        <f>IF(sum!A749="BC",sum!H749,"*")</f>
        <v>*</v>
      </c>
      <c r="Z756" s="4" t="s">
        <v>186</v>
      </c>
      <c r="AA756" s="4" t="s">
        <v>187</v>
      </c>
      <c r="AB756" s="4">
        <v>2040</v>
      </c>
      <c r="AC756" s="2" t="str">
        <f>IF(sum!A749="MA",sum!B749,"*")</f>
        <v>*</v>
      </c>
      <c r="AD756" s="2"/>
      <c r="AE756" s="2" t="str">
        <f>IF(sum!A749="MA",sum!H749,"*")</f>
        <v>*</v>
      </c>
      <c r="AH756" s="4" t="s">
        <v>186</v>
      </c>
      <c r="AI756" s="4" t="s">
        <v>187</v>
      </c>
      <c r="AJ756" s="4">
        <v>2040</v>
      </c>
      <c r="AK756" s="2" t="str">
        <f>IF(sum!A749="ON",sum!B749,"*")</f>
        <v>*</v>
      </c>
      <c r="AL756" s="2"/>
      <c r="AM756" s="2" t="str">
        <f>IF(sum!A749="ON",sum!H749,"*")</f>
        <v>*</v>
      </c>
      <c r="AP756" s="2" t="s">
        <v>186</v>
      </c>
      <c r="AQ756" s="2" t="s">
        <v>187</v>
      </c>
      <c r="AR756" s="2">
        <v>2040</v>
      </c>
      <c r="AS756" s="2" t="str">
        <f>IF(sum!A749="QU",sum!B749,"*")</f>
        <v>*</v>
      </c>
      <c r="AT756" s="2"/>
      <c r="AU756" s="2" t="str">
        <f>IF(sum!A749="QU",sum!H749,"*")</f>
        <v>*</v>
      </c>
      <c r="AX756" s="4" t="s">
        <v>186</v>
      </c>
      <c r="AY756" s="4" t="s">
        <v>187</v>
      </c>
      <c r="AZ756" s="4">
        <v>2040</v>
      </c>
      <c r="BA756" s="2" t="str">
        <f>IF(sum!A749="SA",sum!B749,"*")</f>
        <v>R_ES-WH-AP_COAPRO1</v>
      </c>
      <c r="BB756" s="2"/>
      <c r="BC756" s="2">
        <f>IF(sum!A749="SA",sum!H749,"*")</f>
        <v>0</v>
      </c>
    </row>
    <row r="757" spans="2:55">
      <c r="B757" s="2" t="s">
        <v>186</v>
      </c>
      <c r="C757" s="2" t="s">
        <v>187</v>
      </c>
      <c r="D757" s="2">
        <v>2040</v>
      </c>
      <c r="J757" s="2" t="s">
        <v>186</v>
      </c>
      <c r="K757" s="2" t="s">
        <v>187</v>
      </c>
      <c r="L757" s="2">
        <v>2040</v>
      </c>
      <c r="M757" s="2" t="str">
        <f>IF(sum!A750="AT",sum!B750,"*")</f>
        <v>*</v>
      </c>
      <c r="N757" s="2"/>
      <c r="O757" s="2" t="str">
        <f>IF(sum!A750="AT",sum!H750,"*")</f>
        <v>*</v>
      </c>
      <c r="R757" s="2" t="s">
        <v>186</v>
      </c>
      <c r="S757" s="2" t="s">
        <v>187</v>
      </c>
      <c r="T757" s="2">
        <v>2040</v>
      </c>
      <c r="U757" s="2" t="str">
        <f>IF(sum!A750="BC",sum!B750,"*")</f>
        <v>*</v>
      </c>
      <c r="V757" s="2"/>
      <c r="W757" s="2" t="str">
        <f>IF(sum!A750="BC",sum!H750,"*")</f>
        <v>*</v>
      </c>
      <c r="Z757" s="2" t="s">
        <v>186</v>
      </c>
      <c r="AA757" s="2" t="s">
        <v>187</v>
      </c>
      <c r="AB757" s="2">
        <v>2040</v>
      </c>
      <c r="AC757" s="2" t="str">
        <f>IF(sum!A750="MA",sum!B750,"*")</f>
        <v>*</v>
      </c>
      <c r="AD757" s="2"/>
      <c r="AE757" s="2" t="str">
        <f>IF(sum!A750="MA",sum!H750,"*")</f>
        <v>*</v>
      </c>
      <c r="AH757" s="2" t="s">
        <v>186</v>
      </c>
      <c r="AI757" s="2" t="s">
        <v>187</v>
      </c>
      <c r="AJ757" s="2">
        <v>2040</v>
      </c>
      <c r="AK757" s="2" t="str">
        <f>IF(sum!A750="ON",sum!B750,"*")</f>
        <v>*</v>
      </c>
      <c r="AL757" s="2"/>
      <c r="AM757" s="2" t="str">
        <f>IF(sum!A750="ON",sum!H750,"*")</f>
        <v>*</v>
      </c>
      <c r="AP757" s="4" t="s">
        <v>186</v>
      </c>
      <c r="AQ757" s="4" t="s">
        <v>187</v>
      </c>
      <c r="AR757" s="4">
        <v>2040</v>
      </c>
      <c r="AS757" s="2" t="str">
        <f>IF(sum!A750="QU",sum!B750,"*")</f>
        <v>*</v>
      </c>
      <c r="AT757" s="2"/>
      <c r="AU757" s="2" t="str">
        <f>IF(sum!A750="QU",sum!H750,"*")</f>
        <v>*</v>
      </c>
      <c r="AX757" s="2" t="s">
        <v>186</v>
      </c>
      <c r="AY757" s="2" t="s">
        <v>187</v>
      </c>
      <c r="AZ757" s="2">
        <v>2040</v>
      </c>
      <c r="BA757" s="2" t="str">
        <f>IF(sum!A750="SA",sum!B750,"*")</f>
        <v>R_ES-WH-AP_STEAM1</v>
      </c>
      <c r="BB757" s="2"/>
      <c r="BC757" s="2">
        <f>IF(sum!A750="SA",sum!H750,"*")</f>
        <v>0.019293823749923</v>
      </c>
    </row>
    <row r="758" spans="2:55">
      <c r="B758" s="4" t="s">
        <v>186</v>
      </c>
      <c r="C758" s="4" t="s">
        <v>187</v>
      </c>
      <c r="D758" s="4">
        <v>2040</v>
      </c>
      <c r="J758" s="4" t="s">
        <v>186</v>
      </c>
      <c r="K758" s="4" t="s">
        <v>187</v>
      </c>
      <c r="L758" s="4">
        <v>2040</v>
      </c>
      <c r="M758" s="2" t="str">
        <f>IF(sum!A751="AT",sum!B751,"*")</f>
        <v>*</v>
      </c>
      <c r="N758" s="2"/>
      <c r="O758" s="2" t="str">
        <f>IF(sum!A751="AT",sum!H751,"*")</f>
        <v>*</v>
      </c>
      <c r="R758" s="4" t="s">
        <v>186</v>
      </c>
      <c r="S758" s="4" t="s">
        <v>187</v>
      </c>
      <c r="T758" s="4">
        <v>2040</v>
      </c>
      <c r="U758" s="2" t="str">
        <f>IF(sum!A751="BC",sum!B751,"*")</f>
        <v>*</v>
      </c>
      <c r="V758" s="2"/>
      <c r="W758" s="2" t="str">
        <f>IF(sum!A751="BC",sum!H751,"*")</f>
        <v>*</v>
      </c>
      <c r="Z758" s="4" t="s">
        <v>186</v>
      </c>
      <c r="AA758" s="4" t="s">
        <v>187</v>
      </c>
      <c r="AB758" s="4">
        <v>2040</v>
      </c>
      <c r="AC758" s="2" t="str">
        <f>IF(sum!A751="MA",sum!B751,"*")</f>
        <v>*</v>
      </c>
      <c r="AD758" s="2"/>
      <c r="AE758" s="2" t="str">
        <f>IF(sum!A751="MA",sum!H751,"*")</f>
        <v>*</v>
      </c>
      <c r="AH758" s="4" t="s">
        <v>186</v>
      </c>
      <c r="AI758" s="4" t="s">
        <v>187</v>
      </c>
      <c r="AJ758" s="4">
        <v>2040</v>
      </c>
      <c r="AK758" s="2" t="str">
        <f>IF(sum!A751="ON",sum!B751,"*")</f>
        <v>*</v>
      </c>
      <c r="AL758" s="2"/>
      <c r="AM758" s="2" t="str">
        <f>IF(sum!A751="ON",sum!H751,"*")</f>
        <v>*</v>
      </c>
      <c r="AP758" s="2" t="s">
        <v>186</v>
      </c>
      <c r="AQ758" s="2" t="s">
        <v>187</v>
      </c>
      <c r="AR758" s="2">
        <v>2040</v>
      </c>
      <c r="AS758" s="2" t="str">
        <f>IF(sum!A751="QU",sum!B751,"*")</f>
        <v>*</v>
      </c>
      <c r="AT758" s="2"/>
      <c r="AU758" s="2" t="str">
        <f>IF(sum!A751="QU",sum!H751,"*")</f>
        <v>*</v>
      </c>
      <c r="AX758" s="4" t="s">
        <v>186</v>
      </c>
      <c r="AY758" s="4" t="s">
        <v>187</v>
      </c>
      <c r="AZ758" s="4">
        <v>2040</v>
      </c>
      <c r="BA758" s="2" t="str">
        <f>IF(sum!A751="SA",sum!B751,"*")</f>
        <v>R_ES-WH-MOB_COAPRO1</v>
      </c>
      <c r="BB758" s="2"/>
      <c r="BC758" s="2">
        <f>IF(sum!A751="SA",sum!H751,"*")</f>
        <v>0</v>
      </c>
    </row>
    <row r="759" spans="2:55">
      <c r="B759" s="2" t="s">
        <v>186</v>
      </c>
      <c r="C759" s="2" t="s">
        <v>187</v>
      </c>
      <c r="D759" s="2">
        <v>2040</v>
      </c>
      <c r="J759" s="2" t="s">
        <v>186</v>
      </c>
      <c r="K759" s="2" t="s">
        <v>187</v>
      </c>
      <c r="L759" s="2">
        <v>2040</v>
      </c>
      <c r="M759" s="2" t="str">
        <f>IF(sum!A752="AT",sum!B752,"*")</f>
        <v>*</v>
      </c>
      <c r="N759" s="2"/>
      <c r="O759" s="2" t="str">
        <f>IF(sum!A752="AT",sum!H752,"*")</f>
        <v>*</v>
      </c>
      <c r="R759" s="2" t="s">
        <v>186</v>
      </c>
      <c r="S759" s="2" t="s">
        <v>187</v>
      </c>
      <c r="T759" s="2">
        <v>2040</v>
      </c>
      <c r="U759" s="2" t="str">
        <f>IF(sum!A752="BC",sum!B752,"*")</f>
        <v>*</v>
      </c>
      <c r="V759" s="2"/>
      <c r="W759" s="2" t="str">
        <f>IF(sum!A752="BC",sum!H752,"*")</f>
        <v>*</v>
      </c>
      <c r="Z759" s="2" t="s">
        <v>186</v>
      </c>
      <c r="AA759" s="2" t="s">
        <v>187</v>
      </c>
      <c r="AB759" s="2">
        <v>2040</v>
      </c>
      <c r="AC759" s="2" t="str">
        <f>IF(sum!A752="MA",sum!B752,"*")</f>
        <v>*</v>
      </c>
      <c r="AD759" s="2"/>
      <c r="AE759" s="2" t="str">
        <f>IF(sum!A752="MA",sum!H752,"*")</f>
        <v>*</v>
      </c>
      <c r="AH759" s="2" t="s">
        <v>186</v>
      </c>
      <c r="AI759" s="2" t="s">
        <v>187</v>
      </c>
      <c r="AJ759" s="2">
        <v>2040</v>
      </c>
      <c r="AK759" s="2" t="str">
        <f>IF(sum!A752="ON",sum!B752,"*")</f>
        <v>*</v>
      </c>
      <c r="AL759" s="2"/>
      <c r="AM759" s="2" t="str">
        <f>IF(sum!A752="ON",sum!H752,"*")</f>
        <v>*</v>
      </c>
      <c r="AP759" s="4" t="s">
        <v>186</v>
      </c>
      <c r="AQ759" s="4" t="s">
        <v>187</v>
      </c>
      <c r="AR759" s="4">
        <v>2040</v>
      </c>
      <c r="AS759" s="2" t="str">
        <f>IF(sum!A752="QU",sum!B752,"*")</f>
        <v>*</v>
      </c>
      <c r="AT759" s="2"/>
      <c r="AU759" s="2" t="str">
        <f>IF(sum!A752="QU",sum!H752,"*")</f>
        <v>*</v>
      </c>
      <c r="AX759" s="2" t="s">
        <v>186</v>
      </c>
      <c r="AY759" s="2" t="s">
        <v>187</v>
      </c>
      <c r="AZ759" s="2">
        <v>2040</v>
      </c>
      <c r="BA759" s="2" t="str">
        <f>IF(sum!A752="SA",sum!B752,"*")</f>
        <v>R_ES-WH-MOB_STEAM1</v>
      </c>
      <c r="BB759" s="2"/>
      <c r="BC759" s="2">
        <f>IF(sum!A752="SA",sum!H752,"*")</f>
        <v>0.00336072594183673</v>
      </c>
    </row>
    <row r="760" spans="2:55">
      <c r="B760" s="4" t="s">
        <v>186</v>
      </c>
      <c r="C760" s="4" t="s">
        <v>187</v>
      </c>
      <c r="D760" s="4">
        <v>2040</v>
      </c>
      <c r="J760" s="4" t="s">
        <v>186</v>
      </c>
      <c r="K760" s="4" t="s">
        <v>187</v>
      </c>
      <c r="L760" s="4">
        <v>2040</v>
      </c>
      <c r="M760" s="2" t="str">
        <f>IF(sum!A753="AT",sum!B753,"*")</f>
        <v>*</v>
      </c>
      <c r="N760" s="2"/>
      <c r="O760" s="2" t="str">
        <f>IF(sum!A753="AT",sum!H753,"*")</f>
        <v>*</v>
      </c>
      <c r="R760" s="4" t="s">
        <v>186</v>
      </c>
      <c r="S760" s="4" t="s">
        <v>187</v>
      </c>
      <c r="T760" s="4">
        <v>2040</v>
      </c>
      <c r="U760" s="2" t="str">
        <f>IF(sum!A753="BC",sum!B753,"*")</f>
        <v>*</v>
      </c>
      <c r="V760" s="2"/>
      <c r="W760" s="2" t="str">
        <f>IF(sum!A753="BC",sum!H753,"*")</f>
        <v>*</v>
      </c>
      <c r="Z760" s="4" t="s">
        <v>186</v>
      </c>
      <c r="AA760" s="4" t="s">
        <v>187</v>
      </c>
      <c r="AB760" s="4">
        <v>2040</v>
      </c>
      <c r="AC760" s="2" t="str">
        <f>IF(sum!A753="MA",sum!B753,"*")</f>
        <v>*</v>
      </c>
      <c r="AD760" s="2"/>
      <c r="AE760" s="2" t="str">
        <f>IF(sum!A753="MA",sum!H753,"*")</f>
        <v>*</v>
      </c>
      <c r="AH760" s="4" t="s">
        <v>186</v>
      </c>
      <c r="AI760" s="4" t="s">
        <v>187</v>
      </c>
      <c r="AJ760" s="4">
        <v>2040</v>
      </c>
      <c r="AK760" s="2" t="str">
        <f>IF(sum!A753="ON",sum!B753,"*")</f>
        <v>*</v>
      </c>
      <c r="AL760" s="2"/>
      <c r="AM760" s="2" t="str">
        <f>IF(sum!A753="ON",sum!H753,"*")</f>
        <v>*</v>
      </c>
      <c r="AP760" s="2" t="s">
        <v>186</v>
      </c>
      <c r="AQ760" s="2" t="s">
        <v>187</v>
      </c>
      <c r="AR760" s="2">
        <v>2040</v>
      </c>
      <c r="AS760" s="2" t="str">
        <f>IF(sum!A753="QU",sum!B753,"*")</f>
        <v>*</v>
      </c>
      <c r="AT760" s="2"/>
      <c r="AU760" s="2" t="str">
        <f>IF(sum!A753="QU",sum!H753,"*")</f>
        <v>*</v>
      </c>
      <c r="AX760" s="4" t="s">
        <v>186</v>
      </c>
      <c r="AY760" s="4" t="s">
        <v>187</v>
      </c>
      <c r="AZ760" s="4">
        <v>2040</v>
      </c>
      <c r="BA760" s="2" t="str">
        <f>IF(sum!A753="SA",sum!B753,"*")</f>
        <v>R_ES-WH-SA_COAPRO1</v>
      </c>
      <c r="BB760" s="2"/>
      <c r="BC760" s="2">
        <f>IF(sum!A753="SA",sum!H753,"*")</f>
        <v>0</v>
      </c>
    </row>
    <row r="761" spans="2:55">
      <c r="B761" s="2" t="s">
        <v>186</v>
      </c>
      <c r="C761" s="2" t="s">
        <v>187</v>
      </c>
      <c r="D761" s="2">
        <v>2040</v>
      </c>
      <c r="J761" s="2" t="s">
        <v>186</v>
      </c>
      <c r="K761" s="2" t="s">
        <v>187</v>
      </c>
      <c r="L761" s="2">
        <v>2040</v>
      </c>
      <c r="M761" s="2" t="str">
        <f>IF(sum!A754="AT",sum!B754,"*")</f>
        <v>*</v>
      </c>
      <c r="N761" s="2"/>
      <c r="O761" s="2" t="str">
        <f>IF(sum!A754="AT",sum!H754,"*")</f>
        <v>*</v>
      </c>
      <c r="R761" s="2" t="s">
        <v>186</v>
      </c>
      <c r="S761" s="2" t="s">
        <v>187</v>
      </c>
      <c r="T761" s="2">
        <v>2040</v>
      </c>
      <c r="U761" s="2" t="str">
        <f>IF(sum!A754="BC",sum!B754,"*")</f>
        <v>*</v>
      </c>
      <c r="V761" s="2"/>
      <c r="W761" s="2" t="str">
        <f>IF(sum!A754="BC",sum!H754,"*")</f>
        <v>*</v>
      </c>
      <c r="Z761" s="2" t="s">
        <v>186</v>
      </c>
      <c r="AA761" s="2" t="s">
        <v>187</v>
      </c>
      <c r="AB761" s="2">
        <v>2040</v>
      </c>
      <c r="AC761" s="2" t="str">
        <f>IF(sum!A754="MA",sum!B754,"*")</f>
        <v>*</v>
      </c>
      <c r="AD761" s="2"/>
      <c r="AE761" s="2" t="str">
        <f>IF(sum!A754="MA",sum!H754,"*")</f>
        <v>*</v>
      </c>
      <c r="AH761" s="2" t="s">
        <v>186</v>
      </c>
      <c r="AI761" s="2" t="s">
        <v>187</v>
      </c>
      <c r="AJ761" s="2">
        <v>2040</v>
      </c>
      <c r="AK761" s="2" t="str">
        <f>IF(sum!A754="ON",sum!B754,"*")</f>
        <v>*</v>
      </c>
      <c r="AL761" s="2"/>
      <c r="AM761" s="2" t="str">
        <f>IF(sum!A754="ON",sum!H754,"*")</f>
        <v>*</v>
      </c>
      <c r="AP761" s="4" t="s">
        <v>186</v>
      </c>
      <c r="AQ761" s="4" t="s">
        <v>187</v>
      </c>
      <c r="AR761" s="4">
        <v>2040</v>
      </c>
      <c r="AS761" s="2" t="str">
        <f>IF(sum!A754="QU",sum!B754,"*")</f>
        <v>*</v>
      </c>
      <c r="AT761" s="2"/>
      <c r="AU761" s="2" t="str">
        <f>IF(sum!A754="QU",sum!H754,"*")</f>
        <v>*</v>
      </c>
      <c r="AX761" s="2" t="s">
        <v>186</v>
      </c>
      <c r="AY761" s="2" t="s">
        <v>187</v>
      </c>
      <c r="AZ761" s="2">
        <v>2040</v>
      </c>
      <c r="BA761" s="2" t="str">
        <f>IF(sum!A754="SA",sum!B754,"*")</f>
        <v>R_ES-WH-SA_STEAM1</v>
      </c>
      <c r="BB761" s="2"/>
      <c r="BC761" s="2">
        <f>IF(sum!A754="SA",sum!H754,"*")</f>
        <v>0.00586887710895704</v>
      </c>
    </row>
    <row r="762" spans="2:55">
      <c r="B762" s="4" t="s">
        <v>186</v>
      </c>
      <c r="C762" s="4" t="s">
        <v>187</v>
      </c>
      <c r="D762" s="4">
        <v>2040</v>
      </c>
      <c r="J762" s="4" t="s">
        <v>186</v>
      </c>
      <c r="K762" s="4" t="s">
        <v>187</v>
      </c>
      <c r="L762" s="4">
        <v>2040</v>
      </c>
      <c r="M762" s="2" t="str">
        <f>IF(sum!A755="AT",sum!B755,"*")</f>
        <v>*</v>
      </c>
      <c r="N762" s="2"/>
      <c r="O762" s="2" t="str">
        <f>IF(sum!A755="AT",sum!H755,"*")</f>
        <v>*</v>
      </c>
      <c r="R762" s="4" t="s">
        <v>186</v>
      </c>
      <c r="S762" s="4" t="s">
        <v>187</v>
      </c>
      <c r="T762" s="4">
        <v>2040</v>
      </c>
      <c r="U762" s="2" t="str">
        <f>IF(sum!A755="BC",sum!B755,"*")</f>
        <v>*</v>
      </c>
      <c r="V762" s="2"/>
      <c r="W762" s="2" t="str">
        <f>IF(sum!A755="BC",sum!H755,"*")</f>
        <v>*</v>
      </c>
      <c r="Z762" s="4" t="s">
        <v>186</v>
      </c>
      <c r="AA762" s="4" t="s">
        <v>187</v>
      </c>
      <c r="AB762" s="4">
        <v>2040</v>
      </c>
      <c r="AC762" s="2" t="str">
        <f>IF(sum!A755="MA",sum!B755,"*")</f>
        <v>*</v>
      </c>
      <c r="AD762" s="2"/>
      <c r="AE762" s="2" t="str">
        <f>IF(sum!A755="MA",sum!H755,"*")</f>
        <v>*</v>
      </c>
      <c r="AH762" s="4" t="s">
        <v>186</v>
      </c>
      <c r="AI762" s="4" t="s">
        <v>187</v>
      </c>
      <c r="AJ762" s="4">
        <v>2040</v>
      </c>
      <c r="AK762" s="2" t="str">
        <f>IF(sum!A755="ON",sum!B755,"*")</f>
        <v>*</v>
      </c>
      <c r="AL762" s="2"/>
      <c r="AM762" s="2" t="str">
        <f>IF(sum!A755="ON",sum!H755,"*")</f>
        <v>*</v>
      </c>
      <c r="AP762" s="2" t="s">
        <v>186</v>
      </c>
      <c r="AQ762" s="2" t="s">
        <v>187</v>
      </c>
      <c r="AR762" s="2">
        <v>2040</v>
      </c>
      <c r="AS762" s="2" t="str">
        <f>IF(sum!A755="QU",sum!B755,"*")</f>
        <v>*</v>
      </c>
      <c r="AT762" s="2"/>
      <c r="AU762" s="2" t="str">
        <f>IF(sum!A755="QU",sum!H755,"*")</f>
        <v>*</v>
      </c>
      <c r="AX762" s="4" t="s">
        <v>186</v>
      </c>
      <c r="AY762" s="4" t="s">
        <v>187</v>
      </c>
      <c r="AZ762" s="4">
        <v>2040</v>
      </c>
      <c r="BA762" s="2" t="str">
        <f>IF(sum!A755="SA",sum!B755,"*")</f>
        <v>R_ES-WH-SD_COAPRO1</v>
      </c>
      <c r="BB762" s="2"/>
      <c r="BC762" s="2">
        <f>IF(sum!A755="SA",sum!H755,"*")</f>
        <v>0</v>
      </c>
    </row>
    <row r="763" spans="2:55">
      <c r="B763" s="2" t="s">
        <v>186</v>
      </c>
      <c r="C763" s="2" t="s">
        <v>187</v>
      </c>
      <c r="D763" s="2">
        <v>2040</v>
      </c>
      <c r="J763" s="2" t="s">
        <v>186</v>
      </c>
      <c r="K763" s="2" t="s">
        <v>187</v>
      </c>
      <c r="L763" s="2">
        <v>2040</v>
      </c>
      <c r="M763" s="2" t="str">
        <f>IF(sum!A756="AT",sum!B756,"*")</f>
        <v>*</v>
      </c>
      <c r="N763" s="2"/>
      <c r="O763" s="2" t="str">
        <f>IF(sum!A756="AT",sum!H756,"*")</f>
        <v>*</v>
      </c>
      <c r="R763" s="2" t="s">
        <v>186</v>
      </c>
      <c r="S763" s="2" t="s">
        <v>187</v>
      </c>
      <c r="T763" s="2">
        <v>2040</v>
      </c>
      <c r="U763" s="2" t="str">
        <f>IF(sum!A756="BC",sum!B756,"*")</f>
        <v>*</v>
      </c>
      <c r="V763" s="2"/>
      <c r="W763" s="2" t="str">
        <f>IF(sum!A756="BC",sum!H756,"*")</f>
        <v>*</v>
      </c>
      <c r="Z763" s="2" t="s">
        <v>186</v>
      </c>
      <c r="AA763" s="2" t="s">
        <v>187</v>
      </c>
      <c r="AB763" s="2">
        <v>2040</v>
      </c>
      <c r="AC763" s="2" t="str">
        <f>IF(sum!A756="MA",sum!B756,"*")</f>
        <v>*</v>
      </c>
      <c r="AD763" s="2"/>
      <c r="AE763" s="2" t="str">
        <f>IF(sum!A756="MA",sum!H756,"*")</f>
        <v>*</v>
      </c>
      <c r="AH763" s="2" t="s">
        <v>186</v>
      </c>
      <c r="AI763" s="2" t="s">
        <v>187</v>
      </c>
      <c r="AJ763" s="2">
        <v>2040</v>
      </c>
      <c r="AK763" s="2" t="str">
        <f>IF(sum!A756="ON",sum!B756,"*")</f>
        <v>*</v>
      </c>
      <c r="AL763" s="2"/>
      <c r="AM763" s="2" t="str">
        <f>IF(sum!A756="ON",sum!H756,"*")</f>
        <v>*</v>
      </c>
      <c r="AP763" s="4" t="s">
        <v>186</v>
      </c>
      <c r="AQ763" s="4" t="s">
        <v>187</v>
      </c>
      <c r="AR763" s="4">
        <v>2040</v>
      </c>
      <c r="AS763" s="2" t="str">
        <f>IF(sum!A756="QU",sum!B756,"*")</f>
        <v>*</v>
      </c>
      <c r="AT763" s="2"/>
      <c r="AU763" s="2" t="str">
        <f>IF(sum!A756="QU",sum!H756,"*")</f>
        <v>*</v>
      </c>
      <c r="AX763" s="2" t="s">
        <v>186</v>
      </c>
      <c r="AY763" s="2" t="s">
        <v>187</v>
      </c>
      <c r="AZ763" s="2">
        <v>2040</v>
      </c>
      <c r="BA763" s="2" t="str">
        <f>IF(sum!A756="SA",sum!B756,"*")</f>
        <v>R_ES-WH-SD_STEAM1</v>
      </c>
      <c r="BB763" s="2"/>
      <c r="BC763" s="2">
        <f>IF(sum!A756="SA",sum!H756,"*")</f>
        <v>0.251315762403922</v>
      </c>
    </row>
    <row r="764" spans="2:55">
      <c r="B764" s="4" t="s">
        <v>186</v>
      </c>
      <c r="C764" s="4" t="s">
        <v>187</v>
      </c>
      <c r="D764" s="4">
        <v>2040</v>
      </c>
      <c r="J764" s="4" t="s">
        <v>186</v>
      </c>
      <c r="K764" s="4" t="s">
        <v>187</v>
      </c>
      <c r="L764" s="4">
        <v>2040</v>
      </c>
      <c r="M764" s="2" t="str">
        <f>IF(sum!A757="AT",sum!B757,"*")</f>
        <v>*</v>
      </c>
      <c r="N764" s="2"/>
      <c r="O764" s="2" t="str">
        <f>IF(sum!A757="AT",sum!H757,"*")</f>
        <v>*</v>
      </c>
      <c r="R764" s="4" t="s">
        <v>186</v>
      </c>
      <c r="S764" s="4" t="s">
        <v>187</v>
      </c>
      <c r="T764" s="4">
        <v>2040</v>
      </c>
      <c r="U764" s="2" t="str">
        <f>IF(sum!A757="BC",sum!B757,"*")</f>
        <v>*</v>
      </c>
      <c r="V764" s="2"/>
      <c r="W764" s="2" t="str">
        <f>IF(sum!A757="BC",sum!H757,"*")</f>
        <v>*</v>
      </c>
      <c r="Z764" s="4" t="s">
        <v>186</v>
      </c>
      <c r="AA764" s="4" t="s">
        <v>187</v>
      </c>
      <c r="AB764" s="4">
        <v>2040</v>
      </c>
      <c r="AC764" s="2" t="str">
        <f>IF(sum!A757="MA",sum!B757,"*")</f>
        <v>*</v>
      </c>
      <c r="AD764" s="2"/>
      <c r="AE764" s="2" t="str">
        <f>IF(sum!A757="MA",sum!H757,"*")</f>
        <v>*</v>
      </c>
      <c r="AH764" s="4" t="s">
        <v>186</v>
      </c>
      <c r="AI764" s="4" t="s">
        <v>187</v>
      </c>
      <c r="AJ764" s="4">
        <v>2040</v>
      </c>
      <c r="AK764" s="2" t="str">
        <f>IF(sum!A757="ON",sum!B757,"*")</f>
        <v>*</v>
      </c>
      <c r="AL764" s="2"/>
      <c r="AM764" s="2" t="str">
        <f>IF(sum!A757="ON",sum!H757,"*")</f>
        <v>*</v>
      </c>
      <c r="AP764" s="2" t="s">
        <v>186</v>
      </c>
      <c r="AQ764" s="2" t="s">
        <v>187</v>
      </c>
      <c r="AR764" s="2">
        <v>2040</v>
      </c>
      <c r="AS764" s="2" t="str">
        <f>IF(sum!A757="QU",sum!B757,"*")</f>
        <v>*</v>
      </c>
      <c r="AT764" s="2"/>
      <c r="AU764" s="2" t="str">
        <f>IF(sum!A757="QU",sum!H757,"*")</f>
        <v>*</v>
      </c>
      <c r="AX764" s="4" t="s">
        <v>186</v>
      </c>
      <c r="AY764" s="4" t="s">
        <v>187</v>
      </c>
      <c r="AZ764" s="4">
        <v>2040</v>
      </c>
      <c r="BA764" s="2" t="str">
        <f>IF(sum!A757="SA",sum!B757,"*")</f>
        <v>RTS-AuxiliaryEquip_ELE1</v>
      </c>
      <c r="BB764" s="2"/>
      <c r="BC764" s="2">
        <f>IF(sum!A757="SA",sum!H757,"*")</f>
        <v>0.07827523424135</v>
      </c>
    </row>
    <row r="765" spans="2:55">
      <c r="B765" s="2" t="s">
        <v>186</v>
      </c>
      <c r="C765" s="2" t="s">
        <v>187</v>
      </c>
      <c r="D765" s="2">
        <v>2040</v>
      </c>
      <c r="J765" s="2" t="s">
        <v>186</v>
      </c>
      <c r="K765" s="2" t="s">
        <v>187</v>
      </c>
      <c r="L765" s="2">
        <v>2040</v>
      </c>
      <c r="M765" s="2" t="str">
        <f>IF(sum!A758="AT",sum!B758,"*")</f>
        <v>*</v>
      </c>
      <c r="N765" s="2"/>
      <c r="O765" s="2" t="str">
        <f>IF(sum!A758="AT",sum!H758,"*")</f>
        <v>*</v>
      </c>
      <c r="R765" s="2" t="s">
        <v>186</v>
      </c>
      <c r="S765" s="2" t="s">
        <v>187</v>
      </c>
      <c r="T765" s="2">
        <v>2040</v>
      </c>
      <c r="U765" s="2" t="str">
        <f>IF(sum!A758="BC",sum!B758,"*")</f>
        <v>*</v>
      </c>
      <c r="V765" s="2"/>
      <c r="W765" s="2" t="str">
        <f>IF(sum!A758="BC",sum!H758,"*")</f>
        <v>*</v>
      </c>
      <c r="Z765" s="2" t="s">
        <v>186</v>
      </c>
      <c r="AA765" s="2" t="s">
        <v>187</v>
      </c>
      <c r="AB765" s="2">
        <v>2040</v>
      </c>
      <c r="AC765" s="2" t="str">
        <f>IF(sum!A758="MA",sum!B758,"*")</f>
        <v>*</v>
      </c>
      <c r="AD765" s="2"/>
      <c r="AE765" s="2" t="str">
        <f>IF(sum!A758="MA",sum!H758,"*")</f>
        <v>*</v>
      </c>
      <c r="AH765" s="2" t="s">
        <v>186</v>
      </c>
      <c r="AI765" s="2" t="s">
        <v>187</v>
      </c>
      <c r="AJ765" s="2">
        <v>2040</v>
      </c>
      <c r="AK765" s="2" t="str">
        <f>IF(sum!A758="ON",sum!B758,"*")</f>
        <v>*</v>
      </c>
      <c r="AL765" s="2"/>
      <c r="AM765" s="2" t="str">
        <f>IF(sum!A758="ON",sum!H758,"*")</f>
        <v>*</v>
      </c>
      <c r="AP765" s="4" t="s">
        <v>186</v>
      </c>
      <c r="AQ765" s="4" t="s">
        <v>187</v>
      </c>
      <c r="AR765" s="4">
        <v>2040</v>
      </c>
      <c r="AS765" s="2" t="str">
        <f>IF(sum!A758="QU",sum!B758,"*")</f>
        <v>*</v>
      </c>
      <c r="AT765" s="2"/>
      <c r="AU765" s="2" t="str">
        <f>IF(sum!A758="QU",sum!H758,"*")</f>
        <v>*</v>
      </c>
      <c r="AX765" s="2" t="s">
        <v>186</v>
      </c>
      <c r="AY765" s="2" t="s">
        <v>187</v>
      </c>
      <c r="AZ765" s="2">
        <v>2040</v>
      </c>
      <c r="BA765" s="2" t="str">
        <f>IF(sum!A758="SA",sum!B758,"*")</f>
        <v>RTS-AuxiliaryMot_ELE1</v>
      </c>
      <c r="BB765" s="2"/>
      <c r="BC765" s="2">
        <f>IF(sum!A758="SA",sum!H758,"*")</f>
        <v>0.0510874920899064</v>
      </c>
    </row>
    <row r="766" spans="2:55">
      <c r="B766" s="4" t="s">
        <v>186</v>
      </c>
      <c r="C766" s="4" t="s">
        <v>187</v>
      </c>
      <c r="D766" s="4">
        <v>2040</v>
      </c>
      <c r="J766" s="4" t="s">
        <v>186</v>
      </c>
      <c r="K766" s="4" t="s">
        <v>187</v>
      </c>
      <c r="L766" s="4">
        <v>2040</v>
      </c>
      <c r="M766" s="2" t="str">
        <f>IF(sum!A759="AT",sum!B759,"*")</f>
        <v>*</v>
      </c>
      <c r="N766" s="2"/>
      <c r="O766" s="2" t="str">
        <f>IF(sum!A759="AT",sum!H759,"*")</f>
        <v>*</v>
      </c>
      <c r="R766" s="4" t="s">
        <v>186</v>
      </c>
      <c r="S766" s="4" t="s">
        <v>187</v>
      </c>
      <c r="T766" s="4">
        <v>2040</v>
      </c>
      <c r="U766" s="2" t="str">
        <f>IF(sum!A759="BC",sum!B759,"*")</f>
        <v>*</v>
      </c>
      <c r="V766" s="2"/>
      <c r="W766" s="2" t="str">
        <f>IF(sum!A759="BC",sum!H759,"*")</f>
        <v>*</v>
      </c>
      <c r="Z766" s="4" t="s">
        <v>186</v>
      </c>
      <c r="AA766" s="4" t="s">
        <v>187</v>
      </c>
      <c r="AB766" s="4">
        <v>2040</v>
      </c>
      <c r="AC766" s="2" t="str">
        <f>IF(sum!A759="MA",sum!B759,"*")</f>
        <v>*</v>
      </c>
      <c r="AD766" s="2"/>
      <c r="AE766" s="2" t="str">
        <f>IF(sum!A759="MA",sum!H759,"*")</f>
        <v>*</v>
      </c>
      <c r="AH766" s="4" t="s">
        <v>186</v>
      </c>
      <c r="AI766" s="4" t="s">
        <v>187</v>
      </c>
      <c r="AJ766" s="4">
        <v>2040</v>
      </c>
      <c r="AK766" s="2" t="str">
        <f>IF(sum!A759="ON",sum!B759,"*")</f>
        <v>*</v>
      </c>
      <c r="AL766" s="2"/>
      <c r="AM766" s="2" t="str">
        <f>IF(sum!A759="ON",sum!H759,"*")</f>
        <v>*</v>
      </c>
      <c r="AP766" s="2" t="s">
        <v>186</v>
      </c>
      <c r="AQ766" s="2" t="s">
        <v>187</v>
      </c>
      <c r="AR766" s="2">
        <v>2040</v>
      </c>
      <c r="AS766" s="2" t="str">
        <f>IF(sum!A759="QU",sum!B759,"*")</f>
        <v>*</v>
      </c>
      <c r="AT766" s="2"/>
      <c r="AU766" s="2" t="str">
        <f>IF(sum!A759="QU",sum!H759,"*")</f>
        <v>*</v>
      </c>
      <c r="AX766" s="4" t="s">
        <v>186</v>
      </c>
      <c r="AY766" s="4" t="s">
        <v>187</v>
      </c>
      <c r="AZ766" s="4">
        <v>2040</v>
      </c>
      <c r="BA766" s="2" t="str">
        <f>IF(sum!A759="SA",sum!B759,"*")</f>
        <v>RTS-Light_ELE1</v>
      </c>
      <c r="BB766" s="2"/>
      <c r="BC766" s="2">
        <f>IF(sum!A759="SA",sum!H759,"*")</f>
        <v>0.221379132389594</v>
      </c>
    </row>
    <row r="767" spans="2:55">
      <c r="B767" s="2" t="s">
        <v>186</v>
      </c>
      <c r="C767" s="2" t="s">
        <v>187</v>
      </c>
      <c r="D767" s="2">
        <v>2040</v>
      </c>
      <c r="J767" s="2" t="s">
        <v>186</v>
      </c>
      <c r="K767" s="2" t="s">
        <v>187</v>
      </c>
      <c r="L767" s="2">
        <v>2040</v>
      </c>
      <c r="M767" s="2" t="str">
        <f>IF(sum!A760="AT",sum!B760,"*")</f>
        <v>*</v>
      </c>
      <c r="N767" s="2"/>
      <c r="O767" s="2" t="str">
        <f>IF(sum!A760="AT",sum!H760,"*")</f>
        <v>*</v>
      </c>
      <c r="R767" s="2" t="s">
        <v>186</v>
      </c>
      <c r="S767" s="2" t="s">
        <v>187</v>
      </c>
      <c r="T767" s="2">
        <v>2040</v>
      </c>
      <c r="U767" s="2" t="str">
        <f>IF(sum!A760="BC",sum!B760,"*")</f>
        <v>*</v>
      </c>
      <c r="V767" s="2"/>
      <c r="W767" s="2" t="str">
        <f>IF(sum!A760="BC",sum!H760,"*")</f>
        <v>*</v>
      </c>
      <c r="Z767" s="2" t="s">
        <v>186</v>
      </c>
      <c r="AA767" s="2" t="s">
        <v>187</v>
      </c>
      <c r="AB767" s="2">
        <v>2040</v>
      </c>
      <c r="AC767" s="2" t="str">
        <f>IF(sum!A760="MA",sum!B760,"*")</f>
        <v>*</v>
      </c>
      <c r="AD767" s="2"/>
      <c r="AE767" s="2" t="str">
        <f>IF(sum!A760="MA",sum!H760,"*")</f>
        <v>*</v>
      </c>
      <c r="AH767" s="2" t="s">
        <v>186</v>
      </c>
      <c r="AI767" s="2" t="s">
        <v>187</v>
      </c>
      <c r="AJ767" s="2">
        <v>2040</v>
      </c>
      <c r="AK767" s="2" t="str">
        <f>IF(sum!A760="ON",sum!B760,"*")</f>
        <v>*</v>
      </c>
      <c r="AL767" s="2"/>
      <c r="AM767" s="2" t="str">
        <f>IF(sum!A760="ON",sum!H760,"*")</f>
        <v>*</v>
      </c>
      <c r="AP767" s="4" t="s">
        <v>186</v>
      </c>
      <c r="AQ767" s="4" t="s">
        <v>187</v>
      </c>
      <c r="AR767" s="4">
        <v>2040</v>
      </c>
      <c r="AS767" s="2" t="str">
        <f>IF(sum!A760="QU",sum!B760,"*")</f>
        <v>*</v>
      </c>
      <c r="AT767" s="2"/>
      <c r="AU767" s="2" t="str">
        <f>IF(sum!A760="QU",sum!H760,"*")</f>
        <v>*</v>
      </c>
      <c r="AX767" s="2" t="s">
        <v>186</v>
      </c>
      <c r="AY767" s="2" t="s">
        <v>187</v>
      </c>
      <c r="AZ767" s="2">
        <v>2040</v>
      </c>
      <c r="BA767" s="2" t="str">
        <f>IF(sum!A760="SA",sum!B760,"*")</f>
        <v>RTS-SpCool_ELE1</v>
      </c>
      <c r="BB767" s="2"/>
      <c r="BC767" s="2">
        <f>IF(sum!A760="SA",sum!H760,"*")</f>
        <v>0.0170291640299688</v>
      </c>
    </row>
    <row r="768" spans="2:55">
      <c r="B768" s="4" t="s">
        <v>186</v>
      </c>
      <c r="C768" s="4" t="s">
        <v>187</v>
      </c>
      <c r="D768" s="4">
        <v>2040</v>
      </c>
      <c r="J768" s="4" t="s">
        <v>186</v>
      </c>
      <c r="K768" s="4" t="s">
        <v>187</v>
      </c>
      <c r="L768" s="4">
        <v>2040</v>
      </c>
      <c r="M768" s="2" t="str">
        <f>IF(sum!A761="AT",sum!B761,"*")</f>
        <v>*</v>
      </c>
      <c r="N768" s="2"/>
      <c r="O768" s="2" t="str">
        <f>IF(sum!A761="AT",sum!H761,"*")</f>
        <v>*</v>
      </c>
      <c r="R768" s="4" t="s">
        <v>186</v>
      </c>
      <c r="S768" s="4" t="s">
        <v>187</v>
      </c>
      <c r="T768" s="4">
        <v>2040</v>
      </c>
      <c r="U768" s="2" t="str">
        <f>IF(sum!A761="BC",sum!B761,"*")</f>
        <v>*</v>
      </c>
      <c r="V768" s="2"/>
      <c r="W768" s="2" t="str">
        <f>IF(sum!A761="BC",sum!H761,"*")</f>
        <v>*</v>
      </c>
      <c r="Z768" s="4" t="s">
        <v>186</v>
      </c>
      <c r="AA768" s="4" t="s">
        <v>187</v>
      </c>
      <c r="AB768" s="4">
        <v>2040</v>
      </c>
      <c r="AC768" s="2" t="str">
        <f>IF(sum!A761="MA",sum!B761,"*")</f>
        <v>*</v>
      </c>
      <c r="AD768" s="2"/>
      <c r="AE768" s="2" t="str">
        <f>IF(sum!A761="MA",sum!H761,"*")</f>
        <v>*</v>
      </c>
      <c r="AH768" s="4" t="s">
        <v>186</v>
      </c>
      <c r="AI768" s="4" t="s">
        <v>187</v>
      </c>
      <c r="AJ768" s="4">
        <v>2040</v>
      </c>
      <c r="AK768" s="2" t="str">
        <f>IF(sum!A761="ON",sum!B761,"*")</f>
        <v>*</v>
      </c>
      <c r="AL768" s="2"/>
      <c r="AM768" s="2" t="str">
        <f>IF(sum!A761="ON",sum!H761,"*")</f>
        <v>*</v>
      </c>
      <c r="AP768" s="2" t="s">
        <v>186</v>
      </c>
      <c r="AQ768" s="2" t="s">
        <v>187</v>
      </c>
      <c r="AR768" s="2">
        <v>2040</v>
      </c>
      <c r="AS768" s="2" t="str">
        <f>IF(sum!A761="QU",sum!B761,"*")</f>
        <v>*</v>
      </c>
      <c r="AT768" s="2"/>
      <c r="AU768" s="2" t="str">
        <f>IF(sum!A761="QU",sum!H761,"*")</f>
        <v>*</v>
      </c>
      <c r="AX768" s="4" t="s">
        <v>186</v>
      </c>
      <c r="AY768" s="4" t="s">
        <v>187</v>
      </c>
      <c r="AZ768" s="4">
        <v>2040</v>
      </c>
      <c r="BA768" s="2" t="str">
        <f>IF(sum!A761="SA",sum!B761,"*")</f>
        <v>RTS-SpHeat_ELE1</v>
      </c>
      <c r="BB768" s="2"/>
      <c r="BC768" s="2">
        <f>IF(sum!A761="SA",sum!H761,"*")</f>
        <v>0.306578000778621</v>
      </c>
    </row>
    <row r="769" spans="2:55">
      <c r="B769" s="2" t="s">
        <v>186</v>
      </c>
      <c r="C769" s="2" t="s">
        <v>187</v>
      </c>
      <c r="D769" s="2">
        <v>2040</v>
      </c>
      <c r="J769" s="2" t="s">
        <v>186</v>
      </c>
      <c r="K769" s="2" t="s">
        <v>187</v>
      </c>
      <c r="L769" s="2">
        <v>2040</v>
      </c>
      <c r="M769" s="2" t="str">
        <f>IF(sum!A762="AT",sum!B762,"*")</f>
        <v>*</v>
      </c>
      <c r="N769" s="2"/>
      <c r="O769" s="2" t="str">
        <f>IF(sum!A762="AT",sum!H762,"*")</f>
        <v>*</v>
      </c>
      <c r="R769" s="2" t="s">
        <v>186</v>
      </c>
      <c r="S769" s="2" t="s">
        <v>187</v>
      </c>
      <c r="T769" s="2">
        <v>2040</v>
      </c>
      <c r="U769" s="2" t="str">
        <f>IF(sum!A762="BC",sum!B762,"*")</f>
        <v>*</v>
      </c>
      <c r="V769" s="2"/>
      <c r="W769" s="2" t="str">
        <f>IF(sum!A762="BC",sum!H762,"*")</f>
        <v>*</v>
      </c>
      <c r="Z769" s="2" t="s">
        <v>186</v>
      </c>
      <c r="AA769" s="2" t="s">
        <v>187</v>
      </c>
      <c r="AB769" s="2">
        <v>2040</v>
      </c>
      <c r="AC769" s="2" t="str">
        <f>IF(sum!A762="MA",sum!B762,"*")</f>
        <v>*</v>
      </c>
      <c r="AD769" s="2"/>
      <c r="AE769" s="2" t="str">
        <f>IF(sum!A762="MA",sum!H762,"*")</f>
        <v>*</v>
      </c>
      <c r="AH769" s="2" t="s">
        <v>186</v>
      </c>
      <c r="AI769" s="2" t="s">
        <v>187</v>
      </c>
      <c r="AJ769" s="2">
        <v>2040</v>
      </c>
      <c r="AK769" s="2" t="str">
        <f>IF(sum!A762="ON",sum!B762,"*")</f>
        <v>*</v>
      </c>
      <c r="AL769" s="2"/>
      <c r="AM769" s="2" t="str">
        <f>IF(sum!A762="ON",sum!H762,"*")</f>
        <v>*</v>
      </c>
      <c r="AP769" s="4" t="s">
        <v>186</v>
      </c>
      <c r="AQ769" s="4" t="s">
        <v>187</v>
      </c>
      <c r="AR769" s="4">
        <v>2040</v>
      </c>
      <c r="AS769" s="2" t="str">
        <f>IF(sum!A762="QU",sum!B762,"*")</f>
        <v>*</v>
      </c>
      <c r="AT769" s="2"/>
      <c r="AU769" s="2" t="str">
        <f>IF(sum!A762="QU",sum!H762,"*")</f>
        <v>*</v>
      </c>
      <c r="AX769" s="2" t="s">
        <v>186</v>
      </c>
      <c r="AY769" s="2" t="s">
        <v>187</v>
      </c>
      <c r="AZ769" s="2">
        <v>2040</v>
      </c>
      <c r="BA769" s="2" t="str">
        <f>IF(sum!A762="SA",sum!B762,"*")</f>
        <v>RTS-WaterHeat_ELE1</v>
      </c>
      <c r="BB769" s="2"/>
      <c r="BC769" s="2">
        <f>IF(sum!A762="SA",sum!H762,"*")</f>
        <v>0.0391376171206751</v>
      </c>
    </row>
    <row r="770" spans="2:55">
      <c r="B770" s="4" t="s">
        <v>186</v>
      </c>
      <c r="C770" s="4" t="s">
        <v>187</v>
      </c>
      <c r="D770" s="4">
        <v>2040</v>
      </c>
      <c r="J770" s="4" t="s">
        <v>186</v>
      </c>
      <c r="K770" s="4" t="s">
        <v>187</v>
      </c>
      <c r="L770" s="4">
        <v>2040</v>
      </c>
      <c r="M770" s="2" t="str">
        <f>IF(sum!A763="AT",sum!B763,"*")</f>
        <v>*</v>
      </c>
      <c r="N770" s="2"/>
      <c r="O770" s="2" t="str">
        <f>IF(sum!A763="AT",sum!H763,"*")</f>
        <v>*</v>
      </c>
      <c r="R770" s="4" t="s">
        <v>186</v>
      </c>
      <c r="S770" s="4" t="s">
        <v>187</v>
      </c>
      <c r="T770" s="4">
        <v>2040</v>
      </c>
      <c r="U770" s="2" t="str">
        <f>IF(sum!A763="BC",sum!B763,"*")</f>
        <v>*</v>
      </c>
      <c r="V770" s="2"/>
      <c r="W770" s="2" t="str">
        <f>IF(sum!A763="BC",sum!H763,"*")</f>
        <v>*</v>
      </c>
      <c r="Z770" s="4" t="s">
        <v>186</v>
      </c>
      <c r="AA770" s="4" t="s">
        <v>187</v>
      </c>
      <c r="AB770" s="4">
        <v>2040</v>
      </c>
      <c r="AC770" s="2" t="str">
        <f>IF(sum!A763="MA",sum!B763,"*")</f>
        <v>*</v>
      </c>
      <c r="AD770" s="2"/>
      <c r="AE770" s="2" t="str">
        <f>IF(sum!A763="MA",sum!H763,"*")</f>
        <v>*</v>
      </c>
      <c r="AH770" s="4" t="s">
        <v>186</v>
      </c>
      <c r="AI770" s="4" t="s">
        <v>187</v>
      </c>
      <c r="AJ770" s="4">
        <v>2040</v>
      </c>
      <c r="AK770" s="2" t="str">
        <f>IF(sum!A763="ON",sum!B763,"*")</f>
        <v>*</v>
      </c>
      <c r="AL770" s="2"/>
      <c r="AM770" s="2" t="str">
        <f>IF(sum!A763="ON",sum!H763,"*")</f>
        <v>*</v>
      </c>
      <c r="AP770" s="2" t="s">
        <v>186</v>
      </c>
      <c r="AQ770" s="2" t="s">
        <v>187</v>
      </c>
      <c r="AR770" s="2">
        <v>2040</v>
      </c>
      <c r="AS770" s="2" t="str">
        <f>IF(sum!A763="QU",sum!B763,"*")</f>
        <v>*</v>
      </c>
      <c r="AT770" s="2"/>
      <c r="AU770" s="2" t="str">
        <f>IF(sum!A763="QU",sum!H763,"*")</f>
        <v>*</v>
      </c>
      <c r="AX770" s="4" t="s">
        <v>186</v>
      </c>
      <c r="AY770" s="4" t="s">
        <v>187</v>
      </c>
      <c r="AZ770" s="4">
        <v>2040</v>
      </c>
      <c r="BA770" s="2" t="str">
        <f>IF(sum!A763="SA",sum!B763,"*")</f>
        <v>S_CCUS_EMIS_H2T</v>
      </c>
      <c r="BB770" s="2"/>
      <c r="BC770" s="2">
        <f>IF(sum!A763="SA",sum!H763,"*")</f>
        <v>0</v>
      </c>
    </row>
    <row r="771" spans="2:55">
      <c r="B771" s="2" t="s">
        <v>186</v>
      </c>
      <c r="C771" s="2" t="s">
        <v>187</v>
      </c>
      <c r="D771" s="2">
        <v>2040</v>
      </c>
      <c r="J771" s="2" t="s">
        <v>186</v>
      </c>
      <c r="K771" s="2" t="s">
        <v>187</v>
      </c>
      <c r="L771" s="2">
        <v>2040</v>
      </c>
      <c r="M771" s="2" t="str">
        <f>IF(sum!A764="AT",sum!B764,"*")</f>
        <v>*</v>
      </c>
      <c r="N771" s="2"/>
      <c r="O771" s="2" t="str">
        <f>IF(sum!A764="AT",sum!H764,"*")</f>
        <v>*</v>
      </c>
      <c r="R771" s="2" t="s">
        <v>186</v>
      </c>
      <c r="S771" s="2" t="s">
        <v>187</v>
      </c>
      <c r="T771" s="2">
        <v>2040</v>
      </c>
      <c r="U771" s="2" t="str">
        <f>IF(sum!A764="BC",sum!B764,"*")</f>
        <v>*</v>
      </c>
      <c r="V771" s="2"/>
      <c r="W771" s="2" t="str">
        <f>IF(sum!A764="BC",sum!H764,"*")</f>
        <v>*</v>
      </c>
      <c r="Z771" s="2" t="s">
        <v>186</v>
      </c>
      <c r="AA771" s="2" t="s">
        <v>187</v>
      </c>
      <c r="AB771" s="2">
        <v>2040</v>
      </c>
      <c r="AC771" s="2" t="str">
        <f>IF(sum!A764="MA",sum!B764,"*")</f>
        <v>*</v>
      </c>
      <c r="AD771" s="2"/>
      <c r="AE771" s="2" t="str">
        <f>IF(sum!A764="MA",sum!H764,"*")</f>
        <v>*</v>
      </c>
      <c r="AH771" s="2" t="s">
        <v>186</v>
      </c>
      <c r="AI771" s="2" t="s">
        <v>187</v>
      </c>
      <c r="AJ771" s="2">
        <v>2040</v>
      </c>
      <c r="AK771" s="2" t="str">
        <f>IF(sum!A764="ON",sum!B764,"*")</f>
        <v>*</v>
      </c>
      <c r="AL771" s="2"/>
      <c r="AM771" s="2" t="str">
        <f>IF(sum!A764="ON",sum!H764,"*")</f>
        <v>*</v>
      </c>
      <c r="AP771" s="4" t="s">
        <v>186</v>
      </c>
      <c r="AQ771" s="4" t="s">
        <v>187</v>
      </c>
      <c r="AR771" s="4">
        <v>2040</v>
      </c>
      <c r="AS771" s="2" t="str">
        <f>IF(sum!A764="QU",sum!B764,"*")</f>
        <v>*</v>
      </c>
      <c r="AT771" s="2"/>
      <c r="AU771" s="2" t="str">
        <f>IF(sum!A764="QU",sum!H764,"*")</f>
        <v>*</v>
      </c>
      <c r="AX771" s="2" t="s">
        <v>186</v>
      </c>
      <c r="AY771" s="2" t="s">
        <v>187</v>
      </c>
      <c r="AZ771" s="2">
        <v>2040</v>
      </c>
      <c r="BA771" s="2" t="str">
        <f>IF(sum!A764="SA",sum!B764,"*")</f>
        <v>S_CCUS_EMIS_H2U</v>
      </c>
      <c r="BB771" s="2"/>
      <c r="BC771" s="2">
        <f>IF(sum!A764="SA",sum!H764,"*")</f>
        <v>0</v>
      </c>
    </row>
    <row r="772" spans="2:55">
      <c r="B772" s="4" t="s">
        <v>186</v>
      </c>
      <c r="C772" s="4" t="s">
        <v>187</v>
      </c>
      <c r="D772" s="4">
        <v>2040</v>
      </c>
      <c r="J772" s="4" t="s">
        <v>186</v>
      </c>
      <c r="K772" s="4" t="s">
        <v>187</v>
      </c>
      <c r="L772" s="4">
        <v>2040</v>
      </c>
      <c r="M772" s="2" t="str">
        <f>IF(sum!A765="AT",sum!B765,"*")</f>
        <v>*</v>
      </c>
      <c r="N772" s="2"/>
      <c r="O772" s="2" t="str">
        <f>IF(sum!A765="AT",sum!H765,"*")</f>
        <v>*</v>
      </c>
      <c r="R772" s="4" t="s">
        <v>186</v>
      </c>
      <c r="S772" s="4" t="s">
        <v>187</v>
      </c>
      <c r="T772" s="4">
        <v>2040</v>
      </c>
      <c r="U772" s="2" t="str">
        <f>IF(sum!A765="BC",sum!B765,"*")</f>
        <v>*</v>
      </c>
      <c r="V772" s="2"/>
      <c r="W772" s="2" t="str">
        <f>IF(sum!A765="BC",sum!H765,"*")</f>
        <v>*</v>
      </c>
      <c r="Z772" s="4" t="s">
        <v>186</v>
      </c>
      <c r="AA772" s="4" t="s">
        <v>187</v>
      </c>
      <c r="AB772" s="4">
        <v>2040</v>
      </c>
      <c r="AC772" s="2" t="str">
        <f>IF(sum!A765="MA",sum!B765,"*")</f>
        <v>*</v>
      </c>
      <c r="AD772" s="2"/>
      <c r="AE772" s="2" t="str">
        <f>IF(sum!A765="MA",sum!H765,"*")</f>
        <v>*</v>
      </c>
      <c r="AH772" s="4" t="s">
        <v>186</v>
      </c>
      <c r="AI772" s="4" t="s">
        <v>187</v>
      </c>
      <c r="AJ772" s="4">
        <v>2040</v>
      </c>
      <c r="AK772" s="2" t="str">
        <f>IF(sum!A765="ON",sum!B765,"*")</f>
        <v>*</v>
      </c>
      <c r="AL772" s="2"/>
      <c r="AM772" s="2" t="str">
        <f>IF(sum!A765="ON",sum!H765,"*")</f>
        <v>*</v>
      </c>
      <c r="AP772" s="2" t="s">
        <v>186</v>
      </c>
      <c r="AQ772" s="2" t="s">
        <v>187</v>
      </c>
      <c r="AR772" s="2">
        <v>2040</v>
      </c>
      <c r="AS772" s="2" t="str">
        <f>IF(sum!A765="QU",sum!B765,"*")</f>
        <v>*</v>
      </c>
      <c r="AT772" s="2"/>
      <c r="AU772" s="2" t="str">
        <f>IF(sum!A765="QU",sum!H765,"*")</f>
        <v>*</v>
      </c>
      <c r="AX772" s="4" t="s">
        <v>186</v>
      </c>
      <c r="AY772" s="4" t="s">
        <v>187</v>
      </c>
      <c r="AZ772" s="4">
        <v>2040</v>
      </c>
      <c r="BA772" s="2" t="str">
        <f>IF(sum!A765="SA",sum!B765,"*")</f>
        <v>S_CCUS_EMISMeOH_H2</v>
      </c>
      <c r="BB772" s="2"/>
      <c r="BC772" s="2">
        <f>IF(sum!A765="SA",sum!H765,"*")</f>
        <v>0.0613912032995857</v>
      </c>
    </row>
    <row r="773" spans="2:55">
      <c r="B773" s="2" t="s">
        <v>186</v>
      </c>
      <c r="C773" s="2" t="s">
        <v>187</v>
      </c>
      <c r="D773" s="2">
        <v>2040</v>
      </c>
      <c r="J773" s="2" t="s">
        <v>186</v>
      </c>
      <c r="K773" s="2" t="s">
        <v>187</v>
      </c>
      <c r="L773" s="2">
        <v>2040</v>
      </c>
      <c r="M773" s="2" t="str">
        <f>IF(sum!A766="AT",sum!B766,"*")</f>
        <v>*</v>
      </c>
      <c r="N773" s="2"/>
      <c r="O773" s="2" t="str">
        <f>IF(sum!A766="AT",sum!H766,"*")</f>
        <v>*</v>
      </c>
      <c r="R773" s="2" t="s">
        <v>186</v>
      </c>
      <c r="S773" s="2" t="s">
        <v>187</v>
      </c>
      <c r="T773" s="2">
        <v>2040</v>
      </c>
      <c r="U773" s="2" t="str">
        <f>IF(sum!A766="BC",sum!B766,"*")</f>
        <v>*</v>
      </c>
      <c r="V773" s="2"/>
      <c r="W773" s="2" t="str">
        <f>IF(sum!A766="BC",sum!H766,"*")</f>
        <v>*</v>
      </c>
      <c r="Z773" s="2" t="s">
        <v>186</v>
      </c>
      <c r="AA773" s="2" t="s">
        <v>187</v>
      </c>
      <c r="AB773" s="2">
        <v>2040</v>
      </c>
      <c r="AC773" s="2" t="str">
        <f>IF(sum!A766="MA",sum!B766,"*")</f>
        <v>*</v>
      </c>
      <c r="AD773" s="2"/>
      <c r="AE773" s="2" t="str">
        <f>IF(sum!A766="MA",sum!H766,"*")</f>
        <v>*</v>
      </c>
      <c r="AH773" s="2" t="s">
        <v>186</v>
      </c>
      <c r="AI773" s="2" t="s">
        <v>187</v>
      </c>
      <c r="AJ773" s="2">
        <v>2040</v>
      </c>
      <c r="AK773" s="2" t="str">
        <f>IF(sum!A766="ON",sum!B766,"*")</f>
        <v>*</v>
      </c>
      <c r="AL773" s="2"/>
      <c r="AM773" s="2" t="str">
        <f>IF(sum!A766="ON",sum!H766,"*")</f>
        <v>*</v>
      </c>
      <c r="AP773" s="4" t="s">
        <v>186</v>
      </c>
      <c r="AQ773" s="4" t="s">
        <v>187</v>
      </c>
      <c r="AR773" s="4">
        <v>2040</v>
      </c>
      <c r="AS773" s="2" t="str">
        <f>IF(sum!A766="QU",sum!B766,"*")</f>
        <v>*</v>
      </c>
      <c r="AT773" s="2"/>
      <c r="AU773" s="2" t="str">
        <f>IF(sum!A766="QU",sum!H766,"*")</f>
        <v>*</v>
      </c>
      <c r="AX773" s="2" t="s">
        <v>186</v>
      </c>
      <c r="AY773" s="2" t="s">
        <v>187</v>
      </c>
      <c r="AZ773" s="2">
        <v>2040</v>
      </c>
      <c r="BA773" s="2" t="str">
        <f>IF(sum!A766="SA",sum!B766,"*")</f>
        <v>SCOAH2GC01</v>
      </c>
      <c r="BB773" s="2"/>
      <c r="BC773" s="2">
        <f>IF(sum!A766="SA",sum!H766,"*")</f>
        <v>0</v>
      </c>
    </row>
    <row r="774" spans="2:55">
      <c r="B774" s="4" t="s">
        <v>186</v>
      </c>
      <c r="C774" s="4" t="s">
        <v>187</v>
      </c>
      <c r="D774" s="4">
        <v>2040</v>
      </c>
      <c r="J774" s="4" t="s">
        <v>186</v>
      </c>
      <c r="K774" s="4" t="s">
        <v>187</v>
      </c>
      <c r="L774" s="4">
        <v>2040</v>
      </c>
      <c r="M774" s="2" t="str">
        <f>IF(sum!A767="AT",sum!B767,"*")</f>
        <v>*</v>
      </c>
      <c r="N774" s="2"/>
      <c r="O774" s="2" t="str">
        <f>IF(sum!A767="AT",sum!H767,"*")</f>
        <v>*</v>
      </c>
      <c r="R774" s="4" t="s">
        <v>186</v>
      </c>
      <c r="S774" s="4" t="s">
        <v>187</v>
      </c>
      <c r="T774" s="4">
        <v>2040</v>
      </c>
      <c r="U774" s="2" t="str">
        <f>IF(sum!A767="BC",sum!B767,"*")</f>
        <v>*</v>
      </c>
      <c r="V774" s="2"/>
      <c r="W774" s="2" t="str">
        <f>IF(sum!A767="BC",sum!H767,"*")</f>
        <v>*</v>
      </c>
      <c r="Z774" s="4" t="s">
        <v>186</v>
      </c>
      <c r="AA774" s="4" t="s">
        <v>187</v>
      </c>
      <c r="AB774" s="4">
        <v>2040</v>
      </c>
      <c r="AC774" s="2" t="str">
        <f>IF(sum!A767="MA",sum!B767,"*")</f>
        <v>*</v>
      </c>
      <c r="AD774" s="2"/>
      <c r="AE774" s="2" t="str">
        <f>IF(sum!A767="MA",sum!H767,"*")</f>
        <v>*</v>
      </c>
      <c r="AH774" s="4" t="s">
        <v>186</v>
      </c>
      <c r="AI774" s="4" t="s">
        <v>187</v>
      </c>
      <c r="AJ774" s="4">
        <v>2040</v>
      </c>
      <c r="AK774" s="2" t="str">
        <f>IF(sum!A767="ON",sum!B767,"*")</f>
        <v>*</v>
      </c>
      <c r="AL774" s="2"/>
      <c r="AM774" s="2" t="str">
        <f>IF(sum!A767="ON",sum!H767,"*")</f>
        <v>*</v>
      </c>
      <c r="AP774" s="2" t="s">
        <v>186</v>
      </c>
      <c r="AQ774" s="2" t="s">
        <v>187</v>
      </c>
      <c r="AR774" s="2">
        <v>2040</v>
      </c>
      <c r="AS774" s="2" t="str">
        <f>IF(sum!A767="QU",sum!B767,"*")</f>
        <v>*</v>
      </c>
      <c r="AT774" s="2"/>
      <c r="AU774" s="2" t="str">
        <f>IF(sum!A767="QU",sum!H767,"*")</f>
        <v>*</v>
      </c>
      <c r="AX774" s="4" t="s">
        <v>186</v>
      </c>
      <c r="AY774" s="4" t="s">
        <v>187</v>
      </c>
      <c r="AZ774" s="4">
        <v>2040</v>
      </c>
      <c r="BA774" s="2" t="str">
        <f>IF(sum!A767="SA",sum!B767,"*")</f>
        <v>SGASSH2RC01</v>
      </c>
      <c r="BB774" s="2"/>
      <c r="BC774" s="2">
        <f>IF(sum!A767="SA",sum!H767,"*")</f>
        <v>0.0776451363417578</v>
      </c>
    </row>
    <row r="775" spans="2:55">
      <c r="B775" s="2" t="s">
        <v>186</v>
      </c>
      <c r="C775" s="2" t="s">
        <v>187</v>
      </c>
      <c r="D775" s="2">
        <v>2040</v>
      </c>
      <c r="J775" s="2" t="s">
        <v>186</v>
      </c>
      <c r="K775" s="2" t="s">
        <v>187</v>
      </c>
      <c r="L775" s="2">
        <v>2040</v>
      </c>
      <c r="M775" s="2" t="str">
        <f>IF(sum!A768="AT",sum!B768,"*")</f>
        <v>*</v>
      </c>
      <c r="N775" s="2"/>
      <c r="O775" s="2" t="str">
        <f>IF(sum!A768="AT",sum!H768,"*")</f>
        <v>*</v>
      </c>
      <c r="R775" s="2" t="s">
        <v>186</v>
      </c>
      <c r="S775" s="2" t="s">
        <v>187</v>
      </c>
      <c r="T775" s="2">
        <v>2040</v>
      </c>
      <c r="U775" s="2" t="str">
        <f>IF(sum!A768="BC",sum!B768,"*")</f>
        <v>*</v>
      </c>
      <c r="V775" s="2"/>
      <c r="W775" s="2" t="str">
        <f>IF(sum!A768="BC",sum!H768,"*")</f>
        <v>*</v>
      </c>
      <c r="Z775" s="2" t="s">
        <v>186</v>
      </c>
      <c r="AA775" s="2" t="s">
        <v>187</v>
      </c>
      <c r="AB775" s="2">
        <v>2040</v>
      </c>
      <c r="AC775" s="2" t="str">
        <f>IF(sum!A768="MA",sum!B768,"*")</f>
        <v>*</v>
      </c>
      <c r="AD775" s="2"/>
      <c r="AE775" s="2" t="str">
        <f>IF(sum!A768="MA",sum!H768,"*")</f>
        <v>*</v>
      </c>
      <c r="AH775" s="2" t="s">
        <v>186</v>
      </c>
      <c r="AI775" s="2" t="s">
        <v>187</v>
      </c>
      <c r="AJ775" s="2">
        <v>2040</v>
      </c>
      <c r="AK775" s="2" t="str">
        <f>IF(sum!A768="ON",sum!B768,"*")</f>
        <v>*</v>
      </c>
      <c r="AL775" s="2"/>
      <c r="AM775" s="2" t="str">
        <f>IF(sum!A768="ON",sum!H768,"*")</f>
        <v>*</v>
      </c>
      <c r="AP775" s="4" t="s">
        <v>186</v>
      </c>
      <c r="AQ775" s="4" t="s">
        <v>187</v>
      </c>
      <c r="AR775" s="4">
        <v>2040</v>
      </c>
      <c r="AS775" s="2" t="str">
        <f>IF(sum!A768="QU",sum!B768,"*")</f>
        <v>*</v>
      </c>
      <c r="AT775" s="2"/>
      <c r="AU775" s="2" t="str">
        <f>IF(sum!A768="QU",sum!H768,"*")</f>
        <v>*</v>
      </c>
      <c r="AX775" s="2" t="s">
        <v>186</v>
      </c>
      <c r="AY775" s="2" t="s">
        <v>187</v>
      </c>
      <c r="AZ775" s="2">
        <v>2040</v>
      </c>
      <c r="BA775" s="2" t="str">
        <f>IF(sum!A768="SA",sum!B768,"*")</f>
        <v>SINKCCU</v>
      </c>
      <c r="BB775" s="2"/>
      <c r="BC775" s="2">
        <f>IF(sum!A768="SA",sum!H768,"*")</f>
        <v>121.616285366953</v>
      </c>
    </row>
    <row r="776" spans="2:55">
      <c r="B776" s="4" t="s">
        <v>186</v>
      </c>
      <c r="C776" s="4" t="s">
        <v>187</v>
      </c>
      <c r="D776" s="4">
        <v>2040</v>
      </c>
      <c r="J776" s="4" t="s">
        <v>186</v>
      </c>
      <c r="K776" s="4" t="s">
        <v>187</v>
      </c>
      <c r="L776" s="4">
        <v>2040</v>
      </c>
      <c r="M776" s="2" t="str">
        <f>IF(sum!A769="AT",sum!B769,"*")</f>
        <v>*</v>
      </c>
      <c r="N776" s="2"/>
      <c r="O776" s="2" t="str">
        <f>IF(sum!A769="AT",sum!H769,"*")</f>
        <v>*</v>
      </c>
      <c r="R776" s="4" t="s">
        <v>186</v>
      </c>
      <c r="S776" s="4" t="s">
        <v>187</v>
      </c>
      <c r="T776" s="4">
        <v>2040</v>
      </c>
      <c r="U776" s="2" t="str">
        <f>IF(sum!A769="BC",sum!B769,"*")</f>
        <v>*</v>
      </c>
      <c r="V776" s="2"/>
      <c r="W776" s="2" t="str">
        <f>IF(sum!A769="BC",sum!H769,"*")</f>
        <v>*</v>
      </c>
      <c r="Z776" s="4" t="s">
        <v>186</v>
      </c>
      <c r="AA776" s="4" t="s">
        <v>187</v>
      </c>
      <c r="AB776" s="4">
        <v>2040</v>
      </c>
      <c r="AC776" s="2" t="str">
        <f>IF(sum!A769="MA",sum!B769,"*")</f>
        <v>*</v>
      </c>
      <c r="AD776" s="2"/>
      <c r="AE776" s="2" t="str">
        <f>IF(sum!A769="MA",sum!H769,"*")</f>
        <v>*</v>
      </c>
      <c r="AH776" s="4" t="s">
        <v>186</v>
      </c>
      <c r="AI776" s="4" t="s">
        <v>187</v>
      </c>
      <c r="AJ776" s="4">
        <v>2040</v>
      </c>
      <c r="AK776" s="2" t="str">
        <f>IF(sum!A769="ON",sum!B769,"*")</f>
        <v>*</v>
      </c>
      <c r="AL776" s="2"/>
      <c r="AM776" s="2" t="str">
        <f>IF(sum!A769="ON",sum!H769,"*")</f>
        <v>*</v>
      </c>
      <c r="AP776" s="2" t="s">
        <v>186</v>
      </c>
      <c r="AQ776" s="2" t="s">
        <v>187</v>
      </c>
      <c r="AR776" s="2">
        <v>2040</v>
      </c>
      <c r="AS776" s="2" t="str">
        <f>IF(sum!A769="QU",sum!B769,"*")</f>
        <v>*</v>
      </c>
      <c r="AT776" s="2"/>
      <c r="AU776" s="2" t="str">
        <f>IF(sum!A769="QU",sum!H769,"*")</f>
        <v>*</v>
      </c>
      <c r="AX776" s="4" t="s">
        <v>186</v>
      </c>
      <c r="AY776" s="4" t="s">
        <v>187</v>
      </c>
      <c r="AZ776" s="4">
        <v>2040</v>
      </c>
      <c r="BA776" s="2" t="str">
        <f>IF(sum!A769="SA",sum!B769,"*")</f>
        <v>SNK_DAC</v>
      </c>
      <c r="BB776" s="2"/>
      <c r="BC776" s="2">
        <f>IF(sum!A769="SA",sum!H769,"*")</f>
        <v>183.619862731342</v>
      </c>
    </row>
    <row r="777" spans="2:55">
      <c r="B777" s="2" t="s">
        <v>186</v>
      </c>
      <c r="C777" s="2" t="s">
        <v>187</v>
      </c>
      <c r="D777" s="2">
        <v>2040</v>
      </c>
      <c r="J777" s="2" t="s">
        <v>186</v>
      </c>
      <c r="K777" s="2" t="s">
        <v>187</v>
      </c>
      <c r="L777" s="2">
        <v>2040</v>
      </c>
      <c r="M777" s="2" t="str">
        <f>IF(sum!A770="AT",sum!B770,"*")</f>
        <v>*</v>
      </c>
      <c r="N777" s="2"/>
      <c r="O777" s="2" t="str">
        <f>IF(sum!A770="AT",sum!H770,"*")</f>
        <v>*</v>
      </c>
      <c r="R777" s="2" t="s">
        <v>186</v>
      </c>
      <c r="S777" s="2" t="s">
        <v>187</v>
      </c>
      <c r="T777" s="2">
        <v>2040</v>
      </c>
      <c r="U777" s="2" t="str">
        <f>IF(sum!A770="BC",sum!B770,"*")</f>
        <v>*</v>
      </c>
      <c r="V777" s="2"/>
      <c r="W777" s="2" t="str">
        <f>IF(sum!A770="BC",sum!H770,"*")</f>
        <v>*</v>
      </c>
      <c r="Z777" s="2" t="s">
        <v>186</v>
      </c>
      <c r="AA777" s="2" t="s">
        <v>187</v>
      </c>
      <c r="AB777" s="2">
        <v>2040</v>
      </c>
      <c r="AC777" s="2" t="str">
        <f>IF(sum!A770="MA",sum!B770,"*")</f>
        <v>*</v>
      </c>
      <c r="AD777" s="2"/>
      <c r="AE777" s="2" t="str">
        <f>IF(sum!A770="MA",sum!H770,"*")</f>
        <v>*</v>
      </c>
      <c r="AH777" s="2" t="s">
        <v>186</v>
      </c>
      <c r="AI777" s="2" t="s">
        <v>187</v>
      </c>
      <c r="AJ777" s="2">
        <v>2040</v>
      </c>
      <c r="AK777" s="2" t="str">
        <f>IF(sum!A770="ON",sum!B770,"*")</f>
        <v>*</v>
      </c>
      <c r="AL777" s="2"/>
      <c r="AM777" s="2" t="str">
        <f>IF(sum!A770="ON",sum!H770,"*")</f>
        <v>*</v>
      </c>
      <c r="AP777" s="4" t="s">
        <v>186</v>
      </c>
      <c r="AQ777" s="4" t="s">
        <v>187</v>
      </c>
      <c r="AR777" s="4">
        <v>2040</v>
      </c>
      <c r="AS777" s="2" t="str">
        <f>IF(sum!A770="QU",sum!B770,"*")</f>
        <v>*</v>
      </c>
      <c r="AT777" s="2"/>
      <c r="AU777" s="2" t="str">
        <f>IF(sum!A770="QU",sum!H770,"*")</f>
        <v>*</v>
      </c>
      <c r="AX777" s="2" t="s">
        <v>186</v>
      </c>
      <c r="AY777" s="2" t="s">
        <v>187</v>
      </c>
      <c r="AZ777" s="2">
        <v>2040</v>
      </c>
      <c r="BA777" s="2" t="str">
        <f>IF(sum!A770="SA",sum!B770,"*")</f>
        <v>TB_ELC_MA_SA_01</v>
      </c>
      <c r="BB777" s="2"/>
      <c r="BC777" s="2">
        <f>IF(sum!A770="SA",sum!H770,"*")</f>
        <v>0</v>
      </c>
    </row>
    <row r="778" spans="2:55">
      <c r="B778" s="4" t="s">
        <v>186</v>
      </c>
      <c r="C778" s="4" t="s">
        <v>187</v>
      </c>
      <c r="D778" s="4">
        <v>2040</v>
      </c>
      <c r="J778" s="4" t="s">
        <v>186</v>
      </c>
      <c r="K778" s="4" t="s">
        <v>187</v>
      </c>
      <c r="L778" s="4">
        <v>2040</v>
      </c>
      <c r="M778" s="2" t="str">
        <f>IF(sum!A771="AT",sum!B771,"*")</f>
        <v>*</v>
      </c>
      <c r="N778" s="2"/>
      <c r="O778" s="2" t="str">
        <f>IF(sum!A771="AT",sum!H771,"*")</f>
        <v>*</v>
      </c>
      <c r="R778" s="4" t="s">
        <v>186</v>
      </c>
      <c r="S778" s="4" t="s">
        <v>187</v>
      </c>
      <c r="T778" s="4">
        <v>2040</v>
      </c>
      <c r="U778" s="2" t="str">
        <f>IF(sum!A771="BC",sum!B771,"*")</f>
        <v>*</v>
      </c>
      <c r="V778" s="2"/>
      <c r="W778" s="2" t="str">
        <f>IF(sum!A771="BC",sum!H771,"*")</f>
        <v>*</v>
      </c>
      <c r="Z778" s="4" t="s">
        <v>186</v>
      </c>
      <c r="AA778" s="4" t="s">
        <v>187</v>
      </c>
      <c r="AB778" s="4">
        <v>2040</v>
      </c>
      <c r="AC778" s="2" t="str">
        <f>IF(sum!A771="MA",sum!B771,"*")</f>
        <v>*</v>
      </c>
      <c r="AD778" s="2"/>
      <c r="AE778" s="2" t="str">
        <f>IF(sum!A771="MA",sum!H771,"*")</f>
        <v>*</v>
      </c>
      <c r="AH778" s="4" t="s">
        <v>186</v>
      </c>
      <c r="AI778" s="4" t="s">
        <v>187</v>
      </c>
      <c r="AJ778" s="4">
        <v>2040</v>
      </c>
      <c r="AK778" s="2" t="str">
        <f>IF(sum!A771="ON",sum!B771,"*")</f>
        <v>*</v>
      </c>
      <c r="AL778" s="2"/>
      <c r="AM778" s="2" t="str">
        <f>IF(sum!A771="ON",sum!H771,"*")</f>
        <v>*</v>
      </c>
      <c r="AP778" s="2" t="s">
        <v>186</v>
      </c>
      <c r="AQ778" s="2" t="s">
        <v>187</v>
      </c>
      <c r="AR778" s="2">
        <v>2040</v>
      </c>
      <c r="AS778" s="2" t="str">
        <f>IF(sum!A771="QU",sum!B771,"*")</f>
        <v>*</v>
      </c>
      <c r="AT778" s="2"/>
      <c r="AU778" s="2" t="str">
        <f>IF(sum!A771="QU",sum!H771,"*")</f>
        <v>*</v>
      </c>
      <c r="AX778" s="4" t="s">
        <v>186</v>
      </c>
      <c r="AY778" s="4" t="s">
        <v>187</v>
      </c>
      <c r="AZ778" s="4">
        <v>2040</v>
      </c>
      <c r="BA778" s="2" t="str">
        <f>IF(sum!A771="SA",sum!B771,"*")</f>
        <v>TB_ELC_SA_AL_01</v>
      </c>
      <c r="BB778" s="2"/>
      <c r="BC778" s="2">
        <f>IF(sum!A771="SA",sum!H771,"*")</f>
        <v>0.520208415121012</v>
      </c>
    </row>
    <row r="779" spans="2:55">
      <c r="B779" s="2" t="s">
        <v>186</v>
      </c>
      <c r="C779" s="2" t="s">
        <v>187</v>
      </c>
      <c r="D779" s="2">
        <v>2040</v>
      </c>
      <c r="J779" s="2" t="s">
        <v>186</v>
      </c>
      <c r="K779" s="2" t="s">
        <v>187</v>
      </c>
      <c r="L779" s="2">
        <v>2040</v>
      </c>
      <c r="M779" s="2" t="str">
        <f>IF(sum!A772="AT",sum!B772,"*")</f>
        <v>*</v>
      </c>
      <c r="N779" s="2"/>
      <c r="O779" s="2" t="str">
        <f>IF(sum!A772="AT",sum!H772,"*")</f>
        <v>*</v>
      </c>
      <c r="R779" s="2" t="s">
        <v>186</v>
      </c>
      <c r="S779" s="2" t="s">
        <v>187</v>
      </c>
      <c r="T779" s="2">
        <v>2040</v>
      </c>
      <c r="U779" s="2" t="str">
        <f>IF(sum!A772="BC",sum!B772,"*")</f>
        <v>*</v>
      </c>
      <c r="V779" s="2"/>
      <c r="W779" s="2" t="str">
        <f>IF(sum!A772="BC",sum!H772,"*")</f>
        <v>*</v>
      </c>
      <c r="Z779" s="2" t="s">
        <v>186</v>
      </c>
      <c r="AA779" s="2" t="s">
        <v>187</v>
      </c>
      <c r="AB779" s="2">
        <v>2040</v>
      </c>
      <c r="AC779" s="2" t="str">
        <f>IF(sum!A772="MA",sum!B772,"*")</f>
        <v>*</v>
      </c>
      <c r="AD779" s="2"/>
      <c r="AE779" s="2" t="str">
        <f>IF(sum!A772="MA",sum!H772,"*")</f>
        <v>*</v>
      </c>
      <c r="AH779" s="2" t="s">
        <v>186</v>
      </c>
      <c r="AI779" s="2" t="s">
        <v>187</v>
      </c>
      <c r="AJ779" s="2">
        <v>2040</v>
      </c>
      <c r="AK779" s="2" t="str">
        <f>IF(sum!A772="ON",sum!B772,"*")</f>
        <v>*</v>
      </c>
      <c r="AL779" s="2"/>
      <c r="AM779" s="2" t="str">
        <f>IF(sum!A772="ON",sum!H772,"*")</f>
        <v>*</v>
      </c>
      <c r="AP779" s="4" t="s">
        <v>186</v>
      </c>
      <c r="AQ779" s="4" t="s">
        <v>187</v>
      </c>
      <c r="AR779" s="4">
        <v>2040</v>
      </c>
      <c r="AS779" s="2" t="str">
        <f>IF(sum!A772="QU",sum!B772,"*")</f>
        <v>*</v>
      </c>
      <c r="AT779" s="2"/>
      <c r="AU779" s="2" t="str">
        <f>IF(sum!A772="QU",sum!H772,"*")</f>
        <v>*</v>
      </c>
      <c r="AX779" s="2" t="s">
        <v>186</v>
      </c>
      <c r="AY779" s="2" t="s">
        <v>187</v>
      </c>
      <c r="AZ779" s="2">
        <v>2040</v>
      </c>
      <c r="BA779" s="2" t="str">
        <f>IF(sum!A772="SA",sum!B772,"*")</f>
        <v>TRA_Bus_IC_GSL1</v>
      </c>
      <c r="BB779" s="2"/>
      <c r="BC779" s="2">
        <f>IF(sum!A772="SA",sum!H772,"*")</f>
        <v>0</v>
      </c>
    </row>
    <row r="780" spans="2:55">
      <c r="B780" s="4" t="s">
        <v>186</v>
      </c>
      <c r="C780" s="4" t="s">
        <v>187</v>
      </c>
      <c r="D780" s="4">
        <v>2040</v>
      </c>
      <c r="J780" s="4" t="s">
        <v>186</v>
      </c>
      <c r="K780" s="4" t="s">
        <v>187</v>
      </c>
      <c r="L780" s="4">
        <v>2040</v>
      </c>
      <c r="M780" s="2" t="str">
        <f>IF(sum!A773="AT",sum!B773,"*")</f>
        <v>*</v>
      </c>
      <c r="N780" s="2"/>
      <c r="O780" s="2" t="str">
        <f>IF(sum!A773="AT",sum!H773,"*")</f>
        <v>*</v>
      </c>
      <c r="R780" s="4" t="s">
        <v>186</v>
      </c>
      <c r="S780" s="4" t="s">
        <v>187</v>
      </c>
      <c r="T780" s="4">
        <v>2040</v>
      </c>
      <c r="U780" s="2" t="str">
        <f>IF(sum!A773="BC",sum!B773,"*")</f>
        <v>*</v>
      </c>
      <c r="V780" s="2"/>
      <c r="W780" s="2" t="str">
        <f>IF(sum!A773="BC",sum!H773,"*")</f>
        <v>*</v>
      </c>
      <c r="Z780" s="4" t="s">
        <v>186</v>
      </c>
      <c r="AA780" s="4" t="s">
        <v>187</v>
      </c>
      <c r="AB780" s="4">
        <v>2040</v>
      </c>
      <c r="AC780" s="2" t="str">
        <f>IF(sum!A773="MA",sum!B773,"*")</f>
        <v>*</v>
      </c>
      <c r="AD780" s="2"/>
      <c r="AE780" s="2" t="str">
        <f>IF(sum!A773="MA",sum!H773,"*")</f>
        <v>*</v>
      </c>
      <c r="AH780" s="4" t="s">
        <v>186</v>
      </c>
      <c r="AI780" s="4" t="s">
        <v>187</v>
      </c>
      <c r="AJ780" s="4">
        <v>2040</v>
      </c>
      <c r="AK780" s="2" t="str">
        <f>IF(sum!A773="ON",sum!B773,"*")</f>
        <v>*</v>
      </c>
      <c r="AL780" s="2"/>
      <c r="AM780" s="2" t="str">
        <f>IF(sum!A773="ON",sum!H773,"*")</f>
        <v>*</v>
      </c>
      <c r="AP780" s="2" t="s">
        <v>186</v>
      </c>
      <c r="AQ780" s="2" t="s">
        <v>187</v>
      </c>
      <c r="AR780" s="2">
        <v>2040</v>
      </c>
      <c r="AS780" s="2" t="str">
        <f>IF(sum!A773="QU",sum!B773,"*")</f>
        <v>*</v>
      </c>
      <c r="AT780" s="2"/>
      <c r="AU780" s="2" t="str">
        <f>IF(sum!A773="QU",sum!H773,"*")</f>
        <v>*</v>
      </c>
      <c r="AX780" s="4" t="s">
        <v>186</v>
      </c>
      <c r="AY780" s="4" t="s">
        <v>187</v>
      </c>
      <c r="AZ780" s="4">
        <v>2040</v>
      </c>
      <c r="BA780" s="2" t="str">
        <f>IF(sum!A773="SA",sum!B773,"*")</f>
        <v>TRA_Bus_SB_DST1</v>
      </c>
      <c r="BB780" s="2"/>
      <c r="BC780" s="2">
        <f>IF(sum!A773="SA",sum!H773,"*")</f>
        <v>0.555649750257823</v>
      </c>
    </row>
    <row r="781" spans="2:55">
      <c r="B781" s="2" t="s">
        <v>186</v>
      </c>
      <c r="C781" s="2" t="s">
        <v>187</v>
      </c>
      <c r="D781" s="2">
        <v>2040</v>
      </c>
      <c r="J781" s="2" t="s">
        <v>186</v>
      </c>
      <c r="K781" s="2" t="s">
        <v>187</v>
      </c>
      <c r="L781" s="2">
        <v>2040</v>
      </c>
      <c r="M781" s="2" t="str">
        <f>IF(sum!A774="AT",sum!B774,"*")</f>
        <v>*</v>
      </c>
      <c r="N781" s="2"/>
      <c r="O781" s="2" t="str">
        <f>IF(sum!A774="AT",sum!H774,"*")</f>
        <v>*</v>
      </c>
      <c r="R781" s="2" t="s">
        <v>186</v>
      </c>
      <c r="S781" s="2" t="s">
        <v>187</v>
      </c>
      <c r="T781" s="2">
        <v>2040</v>
      </c>
      <c r="U781" s="2" t="str">
        <f>IF(sum!A774="BC",sum!B774,"*")</f>
        <v>*</v>
      </c>
      <c r="V781" s="2"/>
      <c r="W781" s="2" t="str">
        <f>IF(sum!A774="BC",sum!H774,"*")</f>
        <v>*</v>
      </c>
      <c r="Z781" s="2" t="s">
        <v>186</v>
      </c>
      <c r="AA781" s="2" t="s">
        <v>187</v>
      </c>
      <c r="AB781" s="2">
        <v>2040</v>
      </c>
      <c r="AC781" s="2" t="str">
        <f>IF(sum!A774="MA",sum!B774,"*")</f>
        <v>*</v>
      </c>
      <c r="AD781" s="2"/>
      <c r="AE781" s="2" t="str">
        <f>IF(sum!A774="MA",sum!H774,"*")</f>
        <v>*</v>
      </c>
      <c r="AH781" s="2" t="s">
        <v>186</v>
      </c>
      <c r="AI781" s="2" t="s">
        <v>187</v>
      </c>
      <c r="AJ781" s="2">
        <v>2040</v>
      </c>
      <c r="AK781" s="2" t="str">
        <f>IF(sum!A774="ON",sum!B774,"*")</f>
        <v>*</v>
      </c>
      <c r="AL781" s="2"/>
      <c r="AM781" s="2" t="str">
        <f>IF(sum!A774="ON",sum!H774,"*")</f>
        <v>*</v>
      </c>
      <c r="AP781" s="4" t="s">
        <v>186</v>
      </c>
      <c r="AQ781" s="4" t="s">
        <v>187</v>
      </c>
      <c r="AR781" s="4">
        <v>2040</v>
      </c>
      <c r="AS781" s="2" t="str">
        <f>IF(sum!A774="QU",sum!B774,"*")</f>
        <v>*</v>
      </c>
      <c r="AT781" s="2"/>
      <c r="AU781" s="2" t="str">
        <f>IF(sum!A774="QU",sum!H774,"*")</f>
        <v>*</v>
      </c>
      <c r="AX781" s="2" t="s">
        <v>186</v>
      </c>
      <c r="AY781" s="2" t="s">
        <v>187</v>
      </c>
      <c r="AZ781" s="2">
        <v>2040</v>
      </c>
      <c r="BA781" s="2" t="str">
        <f>IF(sum!A774="SA",sum!B774,"*")</f>
        <v>TRA_Car_DST1</v>
      </c>
      <c r="BB781" s="2"/>
      <c r="BC781" s="2">
        <f>IF(sum!A774="SA",sum!H774,"*")</f>
        <v>0</v>
      </c>
    </row>
    <row r="782" spans="2:55">
      <c r="B782" s="4" t="s">
        <v>186</v>
      </c>
      <c r="C782" s="4" t="s">
        <v>187</v>
      </c>
      <c r="D782" s="4">
        <v>2040</v>
      </c>
      <c r="J782" s="4" t="s">
        <v>186</v>
      </c>
      <c r="K782" s="4" t="s">
        <v>187</v>
      </c>
      <c r="L782" s="4">
        <v>2040</v>
      </c>
      <c r="M782" s="2" t="str">
        <f>IF(sum!A775="AT",sum!B775,"*")</f>
        <v>*</v>
      </c>
      <c r="N782" s="2"/>
      <c r="O782" s="2" t="str">
        <f>IF(sum!A775="AT",sum!H775,"*")</f>
        <v>*</v>
      </c>
      <c r="R782" s="4" t="s">
        <v>186</v>
      </c>
      <c r="S782" s="4" t="s">
        <v>187</v>
      </c>
      <c r="T782" s="4">
        <v>2040</v>
      </c>
      <c r="U782" s="2" t="str">
        <f>IF(sum!A775="BC",sum!B775,"*")</f>
        <v>*</v>
      </c>
      <c r="V782" s="2"/>
      <c r="W782" s="2" t="str">
        <f>IF(sum!A775="BC",sum!H775,"*")</f>
        <v>*</v>
      </c>
      <c r="Z782" s="4" t="s">
        <v>186</v>
      </c>
      <c r="AA782" s="4" t="s">
        <v>187</v>
      </c>
      <c r="AB782" s="4">
        <v>2040</v>
      </c>
      <c r="AC782" s="2" t="str">
        <f>IF(sum!A775="MA",sum!B775,"*")</f>
        <v>*</v>
      </c>
      <c r="AD782" s="2"/>
      <c r="AE782" s="2" t="str">
        <f>IF(sum!A775="MA",sum!H775,"*")</f>
        <v>*</v>
      </c>
      <c r="AH782" s="4" t="s">
        <v>186</v>
      </c>
      <c r="AI782" s="4" t="s">
        <v>187</v>
      </c>
      <c r="AJ782" s="4">
        <v>2040</v>
      </c>
      <c r="AK782" s="2" t="str">
        <f>IF(sum!A775="ON",sum!B775,"*")</f>
        <v>*</v>
      </c>
      <c r="AL782" s="2"/>
      <c r="AM782" s="2" t="str">
        <f>IF(sum!A775="ON",sum!H775,"*")</f>
        <v>*</v>
      </c>
      <c r="AP782" s="2" t="s">
        <v>186</v>
      </c>
      <c r="AQ782" s="2" t="s">
        <v>187</v>
      </c>
      <c r="AR782" s="2">
        <v>2040</v>
      </c>
      <c r="AS782" s="2" t="str">
        <f>IF(sum!A775="QU",sum!B775,"*")</f>
        <v>*</v>
      </c>
      <c r="AT782" s="2"/>
      <c r="AU782" s="2" t="str">
        <f>IF(sum!A775="QU",sum!H775,"*")</f>
        <v>*</v>
      </c>
      <c r="AX782" s="4" t="s">
        <v>186</v>
      </c>
      <c r="AY782" s="4" t="s">
        <v>187</v>
      </c>
      <c r="AZ782" s="4">
        <v>2040</v>
      </c>
      <c r="BA782" s="2" t="str">
        <f>IF(sum!A775="SA",sum!B775,"*")</f>
        <v>TRA_Car_GSL1</v>
      </c>
      <c r="BB782" s="2"/>
      <c r="BC782" s="2">
        <f>IF(sum!A775="SA",sum!H775,"*")</f>
        <v>110.723747392481</v>
      </c>
    </row>
    <row r="783" spans="2:55">
      <c r="B783" s="2" t="s">
        <v>186</v>
      </c>
      <c r="C783" s="2" t="s">
        <v>187</v>
      </c>
      <c r="D783" s="2">
        <v>2040</v>
      </c>
      <c r="J783" s="2" t="s">
        <v>186</v>
      </c>
      <c r="K783" s="2" t="s">
        <v>187</v>
      </c>
      <c r="L783" s="2">
        <v>2040</v>
      </c>
      <c r="M783" s="2" t="str">
        <f>IF(sum!A776="AT",sum!B776,"*")</f>
        <v>*</v>
      </c>
      <c r="N783" s="2"/>
      <c r="O783" s="2" t="str">
        <f>IF(sum!A776="AT",sum!H776,"*")</f>
        <v>*</v>
      </c>
      <c r="R783" s="2" t="s">
        <v>186</v>
      </c>
      <c r="S783" s="2" t="s">
        <v>187</v>
      </c>
      <c r="T783" s="2">
        <v>2040</v>
      </c>
      <c r="U783" s="2" t="str">
        <f>IF(sum!A776="BC",sum!B776,"*")</f>
        <v>*</v>
      </c>
      <c r="V783" s="2"/>
      <c r="W783" s="2" t="str">
        <f>IF(sum!A776="BC",sum!H776,"*")</f>
        <v>*</v>
      </c>
      <c r="Z783" s="2" t="s">
        <v>186</v>
      </c>
      <c r="AA783" s="2" t="s">
        <v>187</v>
      </c>
      <c r="AB783" s="2">
        <v>2040</v>
      </c>
      <c r="AC783" s="2" t="str">
        <f>IF(sum!A776="MA",sum!B776,"*")</f>
        <v>*</v>
      </c>
      <c r="AD783" s="2"/>
      <c r="AE783" s="2" t="str">
        <f>IF(sum!A776="MA",sum!H776,"*")</f>
        <v>*</v>
      </c>
      <c r="AH783" s="2" t="s">
        <v>186</v>
      </c>
      <c r="AI783" s="2" t="s">
        <v>187</v>
      </c>
      <c r="AJ783" s="2">
        <v>2040</v>
      </c>
      <c r="AK783" s="2" t="str">
        <f>IF(sum!A776="ON",sum!B776,"*")</f>
        <v>*</v>
      </c>
      <c r="AL783" s="2"/>
      <c r="AM783" s="2" t="str">
        <f>IF(sum!A776="ON",sum!H776,"*")</f>
        <v>*</v>
      </c>
      <c r="AP783" s="4" t="s">
        <v>186</v>
      </c>
      <c r="AQ783" s="4" t="s">
        <v>187</v>
      </c>
      <c r="AR783" s="4">
        <v>2040</v>
      </c>
      <c r="AS783" s="2" t="str">
        <f>IF(sum!A776="QU",sum!B776,"*")</f>
        <v>*</v>
      </c>
      <c r="AT783" s="2"/>
      <c r="AU783" s="2" t="str">
        <f>IF(sum!A776="QU",sum!H776,"*")</f>
        <v>*</v>
      </c>
      <c r="AX783" s="2" t="s">
        <v>186</v>
      </c>
      <c r="AY783" s="2" t="s">
        <v>187</v>
      </c>
      <c r="AZ783" s="2">
        <v>2040</v>
      </c>
      <c r="BA783" s="2" t="str">
        <f>IF(sum!A776="SA",sum!B776,"*")</f>
        <v>TRA_Mot_ELC1</v>
      </c>
      <c r="BB783" s="2"/>
      <c r="BC783" s="2">
        <f>IF(sum!A776="SA",sum!H776,"*")</f>
        <v>3.13308236211376</v>
      </c>
    </row>
    <row r="784" spans="2:55">
      <c r="B784" s="4" t="s">
        <v>186</v>
      </c>
      <c r="C784" s="4" t="s">
        <v>187</v>
      </c>
      <c r="D784" s="4">
        <v>2040</v>
      </c>
      <c r="J784" s="4" t="s">
        <v>186</v>
      </c>
      <c r="K784" s="4" t="s">
        <v>187</v>
      </c>
      <c r="L784" s="4">
        <v>2040</v>
      </c>
      <c r="M784" s="2" t="str">
        <f>IF(sum!A777="AT",sum!B777,"*")</f>
        <v>*</v>
      </c>
      <c r="N784" s="2"/>
      <c r="O784" s="2" t="str">
        <f>IF(sum!A777="AT",sum!H777,"*")</f>
        <v>*</v>
      </c>
      <c r="R784" s="4" t="s">
        <v>186</v>
      </c>
      <c r="S784" s="4" t="s">
        <v>187</v>
      </c>
      <c r="T784" s="4">
        <v>2040</v>
      </c>
      <c r="U784" s="2" t="str">
        <f>IF(sum!A777="BC",sum!B777,"*")</f>
        <v>*</v>
      </c>
      <c r="V784" s="2"/>
      <c r="W784" s="2" t="str">
        <f>IF(sum!A777="BC",sum!H777,"*")</f>
        <v>*</v>
      </c>
      <c r="Z784" s="4" t="s">
        <v>186</v>
      </c>
      <c r="AA784" s="4" t="s">
        <v>187</v>
      </c>
      <c r="AB784" s="4">
        <v>2040</v>
      </c>
      <c r="AC784" s="2" t="str">
        <f>IF(sum!A777="MA",sum!B777,"*")</f>
        <v>*</v>
      </c>
      <c r="AD784" s="2"/>
      <c r="AE784" s="2" t="str">
        <f>IF(sum!A777="MA",sum!H777,"*")</f>
        <v>*</v>
      </c>
      <c r="AH784" s="4" t="s">
        <v>186</v>
      </c>
      <c r="AI784" s="4" t="s">
        <v>187</v>
      </c>
      <c r="AJ784" s="4">
        <v>2040</v>
      </c>
      <c r="AK784" s="2" t="str">
        <f>IF(sum!A777="ON",sum!B777,"*")</f>
        <v>*</v>
      </c>
      <c r="AL784" s="2"/>
      <c r="AM784" s="2" t="str">
        <f>IF(sum!A777="ON",sum!H777,"*")</f>
        <v>*</v>
      </c>
      <c r="AP784" s="2" t="s">
        <v>186</v>
      </c>
      <c r="AQ784" s="2" t="s">
        <v>187</v>
      </c>
      <c r="AR784" s="2">
        <v>2040</v>
      </c>
      <c r="AS784" s="2" t="str">
        <f>IF(sum!A777="QU",sum!B777,"*")</f>
        <v>*</v>
      </c>
      <c r="AT784" s="2"/>
      <c r="AU784" s="2" t="str">
        <f>IF(sum!A777="QU",sum!H777,"*")</f>
        <v>*</v>
      </c>
      <c r="AX784" s="4" t="s">
        <v>186</v>
      </c>
      <c r="AY784" s="4" t="s">
        <v>187</v>
      </c>
      <c r="AZ784" s="4">
        <v>2040</v>
      </c>
      <c r="BA784" s="2" t="str">
        <f>IF(sum!A777="SA",sum!B777,"*")</f>
        <v>TRA_Rai_Frt-ELC01</v>
      </c>
      <c r="BB784" s="2"/>
      <c r="BC784" s="2">
        <f>IF(sum!A777="SA",sum!H777,"*")</f>
        <v>0</v>
      </c>
    </row>
    <row r="785" spans="2:55">
      <c r="B785" s="2" t="s">
        <v>186</v>
      </c>
      <c r="C785" s="2" t="s">
        <v>187</v>
      </c>
      <c r="D785" s="2">
        <v>2040</v>
      </c>
      <c r="J785" s="2" t="s">
        <v>186</v>
      </c>
      <c r="K785" s="2" t="s">
        <v>187</v>
      </c>
      <c r="L785" s="2">
        <v>2040</v>
      </c>
      <c r="M785" s="2" t="str">
        <f>IF(sum!A778="AT",sum!B778,"*")</f>
        <v>*</v>
      </c>
      <c r="N785" s="2"/>
      <c r="O785" s="2" t="str">
        <f>IF(sum!A778="AT",sum!H778,"*")</f>
        <v>*</v>
      </c>
      <c r="R785" s="2" t="s">
        <v>186</v>
      </c>
      <c r="S785" s="2" t="s">
        <v>187</v>
      </c>
      <c r="T785" s="2">
        <v>2040</v>
      </c>
      <c r="U785" s="2" t="str">
        <f>IF(sum!A778="BC",sum!B778,"*")</f>
        <v>*</v>
      </c>
      <c r="V785" s="2"/>
      <c r="W785" s="2" t="str">
        <f>IF(sum!A778="BC",sum!H778,"*")</f>
        <v>*</v>
      </c>
      <c r="Z785" s="2" t="s">
        <v>186</v>
      </c>
      <c r="AA785" s="2" t="s">
        <v>187</v>
      </c>
      <c r="AB785" s="2">
        <v>2040</v>
      </c>
      <c r="AC785" s="2" t="str">
        <f>IF(sum!A778="MA",sum!B778,"*")</f>
        <v>*</v>
      </c>
      <c r="AD785" s="2"/>
      <c r="AE785" s="2" t="str">
        <f>IF(sum!A778="MA",sum!H778,"*")</f>
        <v>*</v>
      </c>
      <c r="AH785" s="2" t="s">
        <v>186</v>
      </c>
      <c r="AI785" s="2" t="s">
        <v>187</v>
      </c>
      <c r="AJ785" s="2">
        <v>2040</v>
      </c>
      <c r="AK785" s="2" t="str">
        <f>IF(sum!A778="ON",sum!B778,"*")</f>
        <v>*</v>
      </c>
      <c r="AL785" s="2"/>
      <c r="AM785" s="2" t="str">
        <f>IF(sum!A778="ON",sum!H778,"*")</f>
        <v>*</v>
      </c>
      <c r="AP785" s="4" t="s">
        <v>186</v>
      </c>
      <c r="AQ785" s="4" t="s">
        <v>187</v>
      </c>
      <c r="AR785" s="4">
        <v>2040</v>
      </c>
      <c r="AS785" s="2" t="str">
        <f>IF(sum!A778="QU",sum!B778,"*")</f>
        <v>*</v>
      </c>
      <c r="AT785" s="2"/>
      <c r="AU785" s="2" t="str">
        <f>IF(sum!A778="QU",sum!H778,"*")</f>
        <v>*</v>
      </c>
      <c r="AX785" s="2" t="s">
        <v>186</v>
      </c>
      <c r="AY785" s="2" t="s">
        <v>187</v>
      </c>
      <c r="AZ785" s="2">
        <v>2040</v>
      </c>
      <c r="BA785" s="2" t="str">
        <f>IF(sum!A778="SA",sum!B778,"*")</f>
        <v>TRA_Rai_Pas-ELC01</v>
      </c>
      <c r="BB785" s="2"/>
      <c r="BC785" s="2">
        <f>IF(sum!A778="SA",sum!H778,"*")</f>
        <v>0</v>
      </c>
    </row>
    <row r="786" spans="2:55">
      <c r="B786" s="4" t="s">
        <v>186</v>
      </c>
      <c r="C786" s="4" t="s">
        <v>187</v>
      </c>
      <c r="D786" s="4">
        <v>2040</v>
      </c>
      <c r="J786" s="4" t="s">
        <v>186</v>
      </c>
      <c r="K786" s="4" t="s">
        <v>187</v>
      </c>
      <c r="L786" s="4">
        <v>2040</v>
      </c>
      <c r="M786" s="2" t="str">
        <f>IF(sum!A779="AT",sum!B779,"*")</f>
        <v>*</v>
      </c>
      <c r="N786" s="2"/>
      <c r="O786" s="2" t="str">
        <f>IF(sum!A779="AT",sum!H779,"*")</f>
        <v>*</v>
      </c>
      <c r="R786" s="4" t="s">
        <v>186</v>
      </c>
      <c r="S786" s="4" t="s">
        <v>187</v>
      </c>
      <c r="T786" s="4">
        <v>2040</v>
      </c>
      <c r="U786" s="2" t="str">
        <f>IF(sum!A779="BC",sum!B779,"*")</f>
        <v>*</v>
      </c>
      <c r="V786" s="2"/>
      <c r="W786" s="2" t="str">
        <f>IF(sum!A779="BC",sum!H779,"*")</f>
        <v>*</v>
      </c>
      <c r="Z786" s="4" t="s">
        <v>186</v>
      </c>
      <c r="AA786" s="4" t="s">
        <v>187</v>
      </c>
      <c r="AB786" s="4">
        <v>2040</v>
      </c>
      <c r="AC786" s="2" t="str">
        <f>IF(sum!A779="MA",sum!B779,"*")</f>
        <v>*</v>
      </c>
      <c r="AD786" s="2"/>
      <c r="AE786" s="2" t="str">
        <f>IF(sum!A779="MA",sum!H779,"*")</f>
        <v>*</v>
      </c>
      <c r="AH786" s="4" t="s">
        <v>186</v>
      </c>
      <c r="AI786" s="4" t="s">
        <v>187</v>
      </c>
      <c r="AJ786" s="4">
        <v>2040</v>
      </c>
      <c r="AK786" s="2" t="str">
        <f>IF(sum!A779="ON",sum!B779,"*")</f>
        <v>*</v>
      </c>
      <c r="AL786" s="2"/>
      <c r="AM786" s="2" t="str">
        <f>IF(sum!A779="ON",sum!H779,"*")</f>
        <v>*</v>
      </c>
      <c r="AP786" s="2" t="s">
        <v>186</v>
      </c>
      <c r="AQ786" s="2" t="s">
        <v>187</v>
      </c>
      <c r="AR786" s="2">
        <v>2040</v>
      </c>
      <c r="AS786" s="2" t="str">
        <f>IF(sum!A779="QU",sum!B779,"*")</f>
        <v>*</v>
      </c>
      <c r="AT786" s="2"/>
      <c r="AU786" s="2" t="str">
        <f>IF(sum!A779="QU",sum!H779,"*")</f>
        <v>*</v>
      </c>
      <c r="AX786" s="4" t="s">
        <v>186</v>
      </c>
      <c r="AY786" s="4" t="s">
        <v>187</v>
      </c>
      <c r="AZ786" s="4">
        <v>2040</v>
      </c>
      <c r="BA786" s="2" t="str">
        <f>IF(sum!A779="SA",sum!B779,"*")</f>
        <v>TRA_Tru_HT_DST1</v>
      </c>
      <c r="BB786" s="2"/>
      <c r="BC786" s="2">
        <f>IF(sum!A779="SA",sum!H779,"*")</f>
        <v>40.8656956764574</v>
      </c>
    </row>
    <row r="787" spans="2:55">
      <c r="B787" s="2" t="s">
        <v>186</v>
      </c>
      <c r="C787" s="2" t="s">
        <v>187</v>
      </c>
      <c r="D787" s="2">
        <v>2040</v>
      </c>
      <c r="J787" s="2" t="s">
        <v>186</v>
      </c>
      <c r="K787" s="2" t="s">
        <v>187</v>
      </c>
      <c r="L787" s="2">
        <v>2040</v>
      </c>
      <c r="M787" s="2" t="str">
        <f>IF(sum!A780="AT",sum!B780,"*")</f>
        <v>*</v>
      </c>
      <c r="N787" s="2"/>
      <c r="O787" s="2" t="str">
        <f>IF(sum!A780="AT",sum!H780,"*")</f>
        <v>*</v>
      </c>
      <c r="R787" s="2" t="s">
        <v>186</v>
      </c>
      <c r="S787" s="2" t="s">
        <v>187</v>
      </c>
      <c r="T787" s="2">
        <v>2040</v>
      </c>
      <c r="U787" s="2" t="str">
        <f>IF(sum!A780="BC",sum!B780,"*")</f>
        <v>*</v>
      </c>
      <c r="V787" s="2"/>
      <c r="W787" s="2" t="str">
        <f>IF(sum!A780="BC",sum!H780,"*")</f>
        <v>*</v>
      </c>
      <c r="Z787" s="2" t="s">
        <v>186</v>
      </c>
      <c r="AA787" s="2" t="s">
        <v>187</v>
      </c>
      <c r="AB787" s="2">
        <v>2040</v>
      </c>
      <c r="AC787" s="2" t="str">
        <f>IF(sum!A780="MA",sum!B780,"*")</f>
        <v>*</v>
      </c>
      <c r="AD787" s="2"/>
      <c r="AE787" s="2" t="str">
        <f>IF(sum!A780="MA",sum!H780,"*")</f>
        <v>*</v>
      </c>
      <c r="AH787" s="2" t="s">
        <v>186</v>
      </c>
      <c r="AI787" s="2" t="s">
        <v>187</v>
      </c>
      <c r="AJ787" s="2">
        <v>2040</v>
      </c>
      <c r="AK787" s="2" t="str">
        <f>IF(sum!A780="ON",sum!B780,"*")</f>
        <v>*</v>
      </c>
      <c r="AL787" s="2"/>
      <c r="AM787" s="2" t="str">
        <f>IF(sum!A780="ON",sum!H780,"*")</f>
        <v>*</v>
      </c>
      <c r="AP787" s="4" t="s">
        <v>186</v>
      </c>
      <c r="AQ787" s="4" t="s">
        <v>187</v>
      </c>
      <c r="AR787" s="4">
        <v>2040</v>
      </c>
      <c r="AS787" s="2" t="str">
        <f>IF(sum!A780="QU",sum!B780,"*")</f>
        <v>*</v>
      </c>
      <c r="AT787" s="2"/>
      <c r="AU787" s="2" t="str">
        <f>IF(sum!A780="QU",sum!H780,"*")</f>
        <v>*</v>
      </c>
      <c r="AX787" s="2" t="s">
        <v>186</v>
      </c>
      <c r="AY787" s="2" t="s">
        <v>187</v>
      </c>
      <c r="AZ787" s="2">
        <v>2040</v>
      </c>
      <c r="BA787" s="2" t="str">
        <f>IF(sum!A780="SA",sum!B780,"*")</f>
        <v>TRA_Tru_PHEV01</v>
      </c>
      <c r="BB787" s="2"/>
      <c r="BC787" s="2">
        <f>IF(sum!A780="SA",sum!H780,"*")</f>
        <v>0</v>
      </c>
    </row>
    <row r="788" spans="2:55">
      <c r="B788" s="4" t="s">
        <v>186</v>
      </c>
      <c r="C788" s="4" t="s">
        <v>187</v>
      </c>
      <c r="D788" s="4">
        <v>2040</v>
      </c>
      <c r="J788" s="4" t="s">
        <v>186</v>
      </c>
      <c r="K788" s="4" t="s">
        <v>187</v>
      </c>
      <c r="L788" s="4">
        <v>2040</v>
      </c>
      <c r="M788" s="2" t="str">
        <f>IF(sum!A781="AT",sum!B781,"*")</f>
        <v>*</v>
      </c>
      <c r="N788" s="2"/>
      <c r="O788" s="2" t="str">
        <f>IF(sum!A781="AT",sum!H781,"*")</f>
        <v>*</v>
      </c>
      <c r="R788" s="4" t="s">
        <v>186</v>
      </c>
      <c r="S788" s="4" t="s">
        <v>187</v>
      </c>
      <c r="T788" s="4">
        <v>2040</v>
      </c>
      <c r="U788" s="2" t="str">
        <f>IF(sum!A781="BC",sum!B781,"*")</f>
        <v>*</v>
      </c>
      <c r="V788" s="2"/>
      <c r="W788" s="2" t="str">
        <f>IF(sum!A781="BC",sum!H781,"*")</f>
        <v>*</v>
      </c>
      <c r="Z788" s="4" t="s">
        <v>186</v>
      </c>
      <c r="AA788" s="4" t="s">
        <v>187</v>
      </c>
      <c r="AB788" s="4">
        <v>2040</v>
      </c>
      <c r="AC788" s="2" t="str">
        <f>IF(sum!A781="MA",sum!B781,"*")</f>
        <v>*</v>
      </c>
      <c r="AD788" s="2"/>
      <c r="AE788" s="2" t="str">
        <f>IF(sum!A781="MA",sum!H781,"*")</f>
        <v>*</v>
      </c>
      <c r="AH788" s="4" t="s">
        <v>186</v>
      </c>
      <c r="AI788" s="4" t="s">
        <v>187</v>
      </c>
      <c r="AJ788" s="4">
        <v>2040</v>
      </c>
      <c r="AK788" s="2" t="str">
        <f>IF(sum!A781="ON",sum!B781,"*")</f>
        <v>*</v>
      </c>
      <c r="AL788" s="2"/>
      <c r="AM788" s="2" t="str">
        <f>IF(sum!A781="ON",sum!H781,"*")</f>
        <v>*</v>
      </c>
      <c r="AP788" s="2" t="s">
        <v>186</v>
      </c>
      <c r="AQ788" s="2" t="s">
        <v>187</v>
      </c>
      <c r="AR788" s="2">
        <v>2040</v>
      </c>
      <c r="AS788" s="2" t="str">
        <f>IF(sum!A781="QU",sum!B781,"*")</f>
        <v>*</v>
      </c>
      <c r="AT788" s="2"/>
      <c r="AU788" s="2" t="str">
        <f>IF(sum!A781="QU",sum!H781,"*")</f>
        <v>*</v>
      </c>
      <c r="AX788" s="4" t="s">
        <v>186</v>
      </c>
      <c r="AY788" s="4" t="s">
        <v>187</v>
      </c>
      <c r="AZ788" s="4">
        <v>2040</v>
      </c>
      <c r="BA788" s="2" t="str">
        <f>IF(sum!A781="SA",sum!B781,"*")</f>
        <v>TU_OILCRD_SA_BC_01</v>
      </c>
      <c r="BB788" s="2"/>
      <c r="BC788" s="2">
        <f>IF(sum!A781="SA",sum!H781,"*")</f>
        <v>0</v>
      </c>
    </row>
    <row r="789" spans="2:55">
      <c r="B789" s="2" t="s">
        <v>186</v>
      </c>
      <c r="C789" s="2" t="s">
        <v>187</v>
      </c>
      <c r="D789" s="2">
        <v>2040</v>
      </c>
      <c r="J789" s="2" t="s">
        <v>186</v>
      </c>
      <c r="K789" s="2" t="s">
        <v>187</v>
      </c>
      <c r="L789" s="2">
        <v>2040</v>
      </c>
      <c r="M789" s="2" t="str">
        <f>IF(sum!A782="AT",sum!B782,"*")</f>
        <v>*</v>
      </c>
      <c r="N789" s="2"/>
      <c r="O789" s="2" t="str">
        <f>IF(sum!A782="AT",sum!H782,"*")</f>
        <v>*</v>
      </c>
      <c r="R789" s="2" t="s">
        <v>186</v>
      </c>
      <c r="S789" s="2" t="s">
        <v>187</v>
      </c>
      <c r="T789" s="2">
        <v>2040</v>
      </c>
      <c r="U789" s="2" t="str">
        <f>IF(sum!A782="BC",sum!B782,"*")</f>
        <v>*</v>
      </c>
      <c r="V789" s="2"/>
      <c r="W789" s="2" t="str">
        <f>IF(sum!A782="BC",sum!H782,"*")</f>
        <v>*</v>
      </c>
      <c r="Z789" s="2" t="s">
        <v>186</v>
      </c>
      <c r="AA789" s="2" t="s">
        <v>187</v>
      </c>
      <c r="AB789" s="2">
        <v>2040</v>
      </c>
      <c r="AC789" s="2" t="str">
        <f>IF(sum!A782="MA",sum!B782,"*")</f>
        <v>*</v>
      </c>
      <c r="AD789" s="2"/>
      <c r="AE789" s="2" t="str">
        <f>IF(sum!A782="MA",sum!H782,"*")</f>
        <v>*</v>
      </c>
      <c r="AH789" s="2" t="s">
        <v>186</v>
      </c>
      <c r="AI789" s="2" t="s">
        <v>187</v>
      </c>
      <c r="AJ789" s="2">
        <v>2040</v>
      </c>
      <c r="AK789" s="2" t="str">
        <f>IF(sum!A782="ON",sum!B782,"*")</f>
        <v>*</v>
      </c>
      <c r="AL789" s="2"/>
      <c r="AM789" s="2" t="str">
        <f>IF(sum!A782="ON",sum!H782,"*")</f>
        <v>*</v>
      </c>
      <c r="AP789" s="4" t="s">
        <v>186</v>
      </c>
      <c r="AQ789" s="4" t="s">
        <v>187</v>
      </c>
      <c r="AR789" s="4">
        <v>2040</v>
      </c>
      <c r="AS789" s="2" t="str">
        <f>IF(sum!A782="QU",sum!B782,"*")</f>
        <v>*</v>
      </c>
      <c r="AT789" s="2"/>
      <c r="AU789" s="2" t="str">
        <f>IF(sum!A782="QU",sum!H782,"*")</f>
        <v>*</v>
      </c>
      <c r="AX789" s="2" t="s">
        <v>186</v>
      </c>
      <c r="AY789" s="2" t="s">
        <v>187</v>
      </c>
      <c r="AZ789" s="2">
        <v>2040</v>
      </c>
      <c r="BA789" s="2" t="str">
        <f>IF(sum!A782="SA",sum!B782,"*")</f>
        <v>TU_OILCRD_SA_ON_01</v>
      </c>
      <c r="BB789" s="2"/>
      <c r="BC789" s="2">
        <f>IF(sum!A782="SA",sum!H782,"*")</f>
        <v>0</v>
      </c>
    </row>
    <row r="790" spans="2:55">
      <c r="B790" s="4" t="s">
        <v>186</v>
      </c>
      <c r="C790" s="4" t="s">
        <v>187</v>
      </c>
      <c r="D790" s="4">
        <v>2040</v>
      </c>
      <c r="J790" s="4" t="s">
        <v>186</v>
      </c>
      <c r="K790" s="4" t="s">
        <v>187</v>
      </c>
      <c r="L790" s="4">
        <v>2040</v>
      </c>
      <c r="M790" s="2" t="str">
        <f>IF(sum!A783="AT",sum!B783,"*")</f>
        <v>*</v>
      </c>
      <c r="N790" s="2"/>
      <c r="O790" s="2" t="str">
        <f>IF(sum!A783="AT",sum!H783,"*")</f>
        <v>*</v>
      </c>
      <c r="R790" s="4" t="s">
        <v>186</v>
      </c>
      <c r="S790" s="4" t="s">
        <v>187</v>
      </c>
      <c r="T790" s="4">
        <v>2040</v>
      </c>
      <c r="U790" s="2" t="str">
        <f>IF(sum!A783="BC",sum!B783,"*")</f>
        <v>*</v>
      </c>
      <c r="V790" s="2"/>
      <c r="W790" s="2" t="str">
        <f>IF(sum!A783="BC",sum!H783,"*")</f>
        <v>*</v>
      </c>
      <c r="Z790" s="4" t="s">
        <v>186</v>
      </c>
      <c r="AA790" s="4" t="s">
        <v>187</v>
      </c>
      <c r="AB790" s="4">
        <v>2040</v>
      </c>
      <c r="AC790" s="2" t="str">
        <f>IF(sum!A783="MA",sum!B783,"*")</f>
        <v>*</v>
      </c>
      <c r="AD790" s="2"/>
      <c r="AE790" s="2" t="str">
        <f>IF(sum!A783="MA",sum!H783,"*")</f>
        <v>*</v>
      </c>
      <c r="AH790" s="4" t="s">
        <v>186</v>
      </c>
      <c r="AI790" s="4" t="s">
        <v>187</v>
      </c>
      <c r="AJ790" s="4">
        <v>2040</v>
      </c>
      <c r="AK790" s="2" t="str">
        <f>IF(sum!A783="ON",sum!B783,"*")</f>
        <v>*</v>
      </c>
      <c r="AL790" s="2"/>
      <c r="AM790" s="2" t="str">
        <f>IF(sum!A783="ON",sum!H783,"*")</f>
        <v>*</v>
      </c>
      <c r="AP790" s="2" t="s">
        <v>186</v>
      </c>
      <c r="AQ790" s="2" t="s">
        <v>187</v>
      </c>
      <c r="AR790" s="2">
        <v>2040</v>
      </c>
      <c r="AS790" s="2" t="str">
        <f>IF(sum!A783="QU",sum!B783,"*")</f>
        <v>*</v>
      </c>
      <c r="AT790" s="2"/>
      <c r="AU790" s="2" t="str">
        <f>IF(sum!A783="QU",sum!H783,"*")</f>
        <v>*</v>
      </c>
      <c r="AX790" s="4" t="s">
        <v>186</v>
      </c>
      <c r="AY790" s="4" t="s">
        <v>187</v>
      </c>
      <c r="AZ790" s="4">
        <v>2040</v>
      </c>
      <c r="BA790" s="2" t="str">
        <f>IF(sum!A783="SA",sum!B783,"*")</f>
        <v>TU_OILCRD_SA_QU_01</v>
      </c>
      <c r="BB790" s="2"/>
      <c r="BC790" s="2">
        <f>IF(sum!A783="SA",sum!H783,"*")</f>
        <v>0</v>
      </c>
    </row>
    <row r="791" spans="2:55">
      <c r="B791" s="2" t="s">
        <v>186</v>
      </c>
      <c r="C791" s="2" t="s">
        <v>187</v>
      </c>
      <c r="D791" s="2">
        <v>2040</v>
      </c>
      <c r="J791" s="2" t="s">
        <v>186</v>
      </c>
      <c r="K791" s="2" t="s">
        <v>187</v>
      </c>
      <c r="L791" s="2">
        <v>2040</v>
      </c>
      <c r="M791" s="2" t="str">
        <f>IF(sum!A784="AT",sum!B784,"*")</f>
        <v>*</v>
      </c>
      <c r="N791" s="2"/>
      <c r="O791" s="2" t="str">
        <f>IF(sum!A784="AT",sum!H784,"*")</f>
        <v>*</v>
      </c>
      <c r="R791" s="2" t="s">
        <v>186</v>
      </c>
      <c r="S791" s="2" t="s">
        <v>187</v>
      </c>
      <c r="T791" s="2">
        <v>2040</v>
      </c>
      <c r="U791" s="2" t="str">
        <f>IF(sum!A784="BC",sum!B784,"*")</f>
        <v>*</v>
      </c>
      <c r="V791" s="2"/>
      <c r="W791" s="2" t="str">
        <f>IF(sum!A784="BC",sum!H784,"*")</f>
        <v>*</v>
      </c>
      <c r="Z791" s="2" t="s">
        <v>186</v>
      </c>
      <c r="AA791" s="2" t="s">
        <v>187</v>
      </c>
      <c r="AB791" s="2">
        <v>2040</v>
      </c>
      <c r="AC791" s="2" t="str">
        <f>IF(sum!A784="MA",sum!B784,"*")</f>
        <v>*</v>
      </c>
      <c r="AD791" s="2"/>
      <c r="AE791" s="2" t="str">
        <f>IF(sum!A784="MA",sum!H784,"*")</f>
        <v>*</v>
      </c>
      <c r="AH791" s="2" t="s">
        <v>186</v>
      </c>
      <c r="AI791" s="2" t="s">
        <v>187</v>
      </c>
      <c r="AJ791" s="2">
        <v>2040</v>
      </c>
      <c r="AK791" s="2" t="str">
        <f>IF(sum!A784="ON",sum!B784,"*")</f>
        <v>*</v>
      </c>
      <c r="AL791" s="2"/>
      <c r="AM791" s="2" t="str">
        <f>IF(sum!A784="ON",sum!H784,"*")</f>
        <v>*</v>
      </c>
      <c r="AP791" s="4" t="s">
        <v>186</v>
      </c>
      <c r="AQ791" s="4" t="s">
        <v>187</v>
      </c>
      <c r="AR791" s="4">
        <v>2040</v>
      </c>
      <c r="AS791" s="2" t="str">
        <f>IF(sum!A784="QU",sum!B784,"*")</f>
        <v>*</v>
      </c>
      <c r="AT791" s="2"/>
      <c r="AU791" s="2" t="str">
        <f>IF(sum!A784="QU",sum!H784,"*")</f>
        <v>*</v>
      </c>
      <c r="AX791" s="2" t="s">
        <v>186</v>
      </c>
      <c r="AY791" s="2" t="s">
        <v>187</v>
      </c>
      <c r="AZ791" s="2">
        <v>2040</v>
      </c>
      <c r="BA791" s="2" t="str">
        <f>IF(sum!A784="SA",sum!B784,"*")</f>
        <v>TWS-AuxiliaryMot_ELE1</v>
      </c>
      <c r="BB791" s="2"/>
      <c r="BC791" s="2">
        <f>IF(sum!A784="SA",sum!H784,"*")</f>
        <v>0.0340583280599376</v>
      </c>
    </row>
    <row r="792" spans="2:55">
      <c r="B792" s="4" t="s">
        <v>186</v>
      </c>
      <c r="C792" s="4" t="s">
        <v>187</v>
      </c>
      <c r="D792" s="4">
        <v>2040</v>
      </c>
      <c r="J792" s="4" t="s">
        <v>186</v>
      </c>
      <c r="K792" s="4" t="s">
        <v>187</v>
      </c>
      <c r="L792" s="4">
        <v>2040</v>
      </c>
      <c r="M792" s="2" t="str">
        <f>IF(sum!A785="AT",sum!B785,"*")</f>
        <v>*</v>
      </c>
      <c r="N792" s="2"/>
      <c r="O792" s="2" t="str">
        <f>IF(sum!A785="AT",sum!H785,"*")</f>
        <v>*</v>
      </c>
      <c r="R792" s="4" t="s">
        <v>186</v>
      </c>
      <c r="S792" s="4" t="s">
        <v>187</v>
      </c>
      <c r="T792" s="4">
        <v>2040</v>
      </c>
      <c r="U792" s="2" t="str">
        <f>IF(sum!A785="BC",sum!B785,"*")</f>
        <v>*</v>
      </c>
      <c r="V792" s="2"/>
      <c r="W792" s="2" t="str">
        <f>IF(sum!A785="BC",sum!H785,"*")</f>
        <v>*</v>
      </c>
      <c r="Z792" s="4" t="s">
        <v>186</v>
      </c>
      <c r="AA792" s="4" t="s">
        <v>187</v>
      </c>
      <c r="AB792" s="4">
        <v>2040</v>
      </c>
      <c r="AC792" s="2" t="str">
        <f>IF(sum!A785="MA",sum!B785,"*")</f>
        <v>*</v>
      </c>
      <c r="AD792" s="2"/>
      <c r="AE792" s="2" t="str">
        <f>IF(sum!A785="MA",sum!H785,"*")</f>
        <v>*</v>
      </c>
      <c r="AH792" s="4" t="s">
        <v>186</v>
      </c>
      <c r="AI792" s="4" t="s">
        <v>187</v>
      </c>
      <c r="AJ792" s="4">
        <v>2040</v>
      </c>
      <c r="AK792" s="2" t="str">
        <f>IF(sum!A785="ON",sum!B785,"*")</f>
        <v>*</v>
      </c>
      <c r="AL792" s="2"/>
      <c r="AM792" s="2" t="str">
        <f>IF(sum!A785="ON",sum!H785,"*")</f>
        <v>*</v>
      </c>
      <c r="AP792" s="2" t="s">
        <v>186</v>
      </c>
      <c r="AQ792" s="2" t="s">
        <v>187</v>
      </c>
      <c r="AR792" s="2">
        <v>2040</v>
      </c>
      <c r="AS792" s="2" t="str">
        <f>IF(sum!A785="QU",sum!B785,"*")</f>
        <v>*</v>
      </c>
      <c r="AT792" s="2"/>
      <c r="AU792" s="2" t="str">
        <f>IF(sum!A785="QU",sum!H785,"*")</f>
        <v>*</v>
      </c>
      <c r="AX792" s="4" t="s">
        <v>186</v>
      </c>
      <c r="AY792" s="4" t="s">
        <v>187</v>
      </c>
      <c r="AZ792" s="4">
        <v>2040</v>
      </c>
      <c r="BA792" s="2" t="str">
        <f>IF(sum!A785="SA",sum!B785,"*")</f>
        <v>TWS-Light_ELE1</v>
      </c>
      <c r="BB792" s="2"/>
      <c r="BC792" s="2">
        <f>IF(sum!A785="SA",sum!H785,"*")</f>
        <v>0.085145820149844</v>
      </c>
    </row>
    <row r="793" spans="2:55">
      <c r="B793" s="2" t="s">
        <v>186</v>
      </c>
      <c r="C793" s="2" t="s">
        <v>187</v>
      </c>
      <c r="D793" s="2">
        <v>2040</v>
      </c>
      <c r="J793" s="2" t="s">
        <v>186</v>
      </c>
      <c r="K793" s="2" t="s">
        <v>187</v>
      </c>
      <c r="L793" s="2">
        <v>2040</v>
      </c>
      <c r="M793" s="2" t="str">
        <f>IF(sum!A786="AT",sum!B786,"*")</f>
        <v>*</v>
      </c>
      <c r="N793" s="2"/>
      <c r="O793" s="2" t="str">
        <f>IF(sum!A786="AT",sum!H786,"*")</f>
        <v>*</v>
      </c>
      <c r="R793" s="2" t="s">
        <v>186</v>
      </c>
      <c r="S793" s="2" t="s">
        <v>187</v>
      </c>
      <c r="T793" s="2">
        <v>2040</v>
      </c>
      <c r="U793" s="2" t="str">
        <f>IF(sum!A786="BC",sum!B786,"*")</f>
        <v>*</v>
      </c>
      <c r="V793" s="2"/>
      <c r="W793" s="2" t="str">
        <f>IF(sum!A786="BC",sum!H786,"*")</f>
        <v>*</v>
      </c>
      <c r="Z793" s="2" t="s">
        <v>186</v>
      </c>
      <c r="AA793" s="2" t="s">
        <v>187</v>
      </c>
      <c r="AB793" s="2">
        <v>2040</v>
      </c>
      <c r="AC793" s="2" t="str">
        <f>IF(sum!A786="MA",sum!B786,"*")</f>
        <v>*</v>
      </c>
      <c r="AD793" s="2"/>
      <c r="AE793" s="2" t="str">
        <f>IF(sum!A786="MA",sum!H786,"*")</f>
        <v>*</v>
      </c>
      <c r="AH793" s="2" t="s">
        <v>186</v>
      </c>
      <c r="AI793" s="2" t="s">
        <v>187</v>
      </c>
      <c r="AJ793" s="2">
        <v>2040</v>
      </c>
      <c r="AK793" s="2" t="str">
        <f>IF(sum!A786="ON",sum!B786,"*")</f>
        <v>*</v>
      </c>
      <c r="AL793" s="2"/>
      <c r="AM793" s="2" t="str">
        <f>IF(sum!A786="ON",sum!H786,"*")</f>
        <v>*</v>
      </c>
      <c r="AP793" s="4" t="s">
        <v>186</v>
      </c>
      <c r="AQ793" s="4" t="s">
        <v>187</v>
      </c>
      <c r="AR793" s="4">
        <v>2040</v>
      </c>
      <c r="AS793" s="2" t="str">
        <f>IF(sum!A786="QU",sum!B786,"*")</f>
        <v>*</v>
      </c>
      <c r="AT793" s="2"/>
      <c r="AU793" s="2" t="str">
        <f>IF(sum!A786="QU",sum!H786,"*")</f>
        <v>*</v>
      </c>
      <c r="AX793" s="2" t="s">
        <v>186</v>
      </c>
      <c r="AY793" s="2" t="s">
        <v>187</v>
      </c>
      <c r="AZ793" s="2">
        <v>2040</v>
      </c>
      <c r="BA793" s="2" t="str">
        <f>IF(sum!A786="SA",sum!B786,"*")</f>
        <v>TWS-SpHeat_ELE1</v>
      </c>
      <c r="BB793" s="2"/>
      <c r="BC793" s="2">
        <f>IF(sum!A786="SA",sum!H786,"*")</f>
        <v>0.150027532295921</v>
      </c>
    </row>
    <row r="794" spans="2:55">
      <c r="B794" s="4" t="s">
        <v>186</v>
      </c>
      <c r="C794" s="4" t="s">
        <v>187</v>
      </c>
      <c r="D794" s="4">
        <v>2040</v>
      </c>
      <c r="J794" s="4" t="s">
        <v>186</v>
      </c>
      <c r="K794" s="4" t="s">
        <v>187</v>
      </c>
      <c r="L794" s="4">
        <v>2040</v>
      </c>
      <c r="M794" s="2" t="str">
        <f>IF(sum!A787="AT",sum!B787,"*")</f>
        <v>*</v>
      </c>
      <c r="N794" s="2"/>
      <c r="O794" s="2" t="str">
        <f>IF(sum!A787="AT",sum!H787,"*")</f>
        <v>*</v>
      </c>
      <c r="R794" s="4" t="s">
        <v>186</v>
      </c>
      <c r="S794" s="4" t="s">
        <v>187</v>
      </c>
      <c r="T794" s="4">
        <v>2040</v>
      </c>
      <c r="U794" s="2" t="str">
        <f>IF(sum!A787="BC",sum!B787,"*")</f>
        <v>*</v>
      </c>
      <c r="V794" s="2"/>
      <c r="W794" s="2" t="str">
        <f>IF(sum!A787="BC",sum!H787,"*")</f>
        <v>*</v>
      </c>
      <c r="Z794" s="4" t="s">
        <v>186</v>
      </c>
      <c r="AA794" s="4" t="s">
        <v>187</v>
      </c>
      <c r="AB794" s="4">
        <v>2040</v>
      </c>
      <c r="AC794" s="2" t="str">
        <f>IF(sum!A787="MA",sum!B787,"*")</f>
        <v>*</v>
      </c>
      <c r="AD794" s="2"/>
      <c r="AE794" s="2" t="str">
        <f>IF(sum!A787="MA",sum!H787,"*")</f>
        <v>*</v>
      </c>
      <c r="AH794" s="4" t="s">
        <v>186</v>
      </c>
      <c r="AI794" s="4" t="s">
        <v>187</v>
      </c>
      <c r="AJ794" s="4">
        <v>2040</v>
      </c>
      <c r="AK794" s="2" t="str">
        <f>IF(sum!A787="ON",sum!B787,"*")</f>
        <v>*</v>
      </c>
      <c r="AL794" s="2"/>
      <c r="AM794" s="2" t="str">
        <f>IF(sum!A787="ON",sum!H787,"*")</f>
        <v>*</v>
      </c>
      <c r="AP794" s="2" t="s">
        <v>186</v>
      </c>
      <c r="AQ794" s="2" t="s">
        <v>187</v>
      </c>
      <c r="AR794" s="2">
        <v>2040</v>
      </c>
      <c r="AS794" s="2" t="str">
        <f>IF(sum!A787="QU",sum!B787,"*")</f>
        <v>*</v>
      </c>
      <c r="AT794" s="2"/>
      <c r="AU794" s="2" t="str">
        <f>IF(sum!A787="QU",sum!H787,"*")</f>
        <v>*</v>
      </c>
      <c r="AX794" s="4" t="s">
        <v>186</v>
      </c>
      <c r="AY794" s="4" t="s">
        <v>187</v>
      </c>
      <c r="AZ794" s="4">
        <v>2040</v>
      </c>
      <c r="BA794" s="2" t="str">
        <f>IF(sum!A787="SA",sum!B787,"*")</f>
        <v>TWS-WaterHeat_ELE1</v>
      </c>
      <c r="BB794" s="2"/>
      <c r="BC794" s="2">
        <f>IF(sum!A787="SA",sum!H787,"*")</f>
        <v>0.00978440428016876</v>
      </c>
    </row>
    <row r="795" spans="2:55">
      <c r="B795" s="2" t="s">
        <v>186</v>
      </c>
      <c r="C795" s="2" t="s">
        <v>187</v>
      </c>
      <c r="D795" s="2">
        <v>2040</v>
      </c>
      <c r="J795" s="2" t="s">
        <v>186</v>
      </c>
      <c r="K795" s="2" t="s">
        <v>187</v>
      </c>
      <c r="L795" s="2">
        <v>2040</v>
      </c>
      <c r="M795" s="2" t="str">
        <f>IF(sum!A788="AT",sum!B788,"*")</f>
        <v>*</v>
      </c>
      <c r="N795" s="2"/>
      <c r="O795" s="2" t="str">
        <f>IF(sum!A788="AT",sum!H788,"*")</f>
        <v>*</v>
      </c>
      <c r="R795" s="2" t="s">
        <v>186</v>
      </c>
      <c r="S795" s="2" t="s">
        <v>187</v>
      </c>
      <c r="T795" s="2">
        <v>2040</v>
      </c>
      <c r="U795" s="2" t="str">
        <f>IF(sum!A788="BC",sum!B788,"*")</f>
        <v>*</v>
      </c>
      <c r="V795" s="2"/>
      <c r="W795" s="2" t="str">
        <f>IF(sum!A788="BC",sum!H788,"*")</f>
        <v>*</v>
      </c>
      <c r="Z795" s="2" t="s">
        <v>186</v>
      </c>
      <c r="AA795" s="2" t="s">
        <v>187</v>
      </c>
      <c r="AB795" s="2">
        <v>2040</v>
      </c>
      <c r="AC795" s="2" t="str">
        <f>IF(sum!A788="MA",sum!B788,"*")</f>
        <v>*</v>
      </c>
      <c r="AD795" s="2"/>
      <c r="AE795" s="2" t="str">
        <f>IF(sum!A788="MA",sum!H788,"*")</f>
        <v>*</v>
      </c>
      <c r="AH795" s="2" t="s">
        <v>186</v>
      </c>
      <c r="AI795" s="2" t="s">
        <v>187</v>
      </c>
      <c r="AJ795" s="2">
        <v>2040</v>
      </c>
      <c r="AK795" s="2" t="str">
        <f>IF(sum!A788="ON",sum!B788,"*")</f>
        <v>*</v>
      </c>
      <c r="AL795" s="2"/>
      <c r="AM795" s="2" t="str">
        <f>IF(sum!A788="ON",sum!H788,"*")</f>
        <v>*</v>
      </c>
      <c r="AP795" s="4" t="s">
        <v>186</v>
      </c>
      <c r="AQ795" s="4" t="s">
        <v>187</v>
      </c>
      <c r="AR795" s="4">
        <v>2040</v>
      </c>
      <c r="AS795" s="2" t="str">
        <f>IF(sum!A788="QU",sum!B788,"*")</f>
        <v>*</v>
      </c>
      <c r="AT795" s="2"/>
      <c r="AU795" s="2" t="str">
        <f>IF(sum!A788="QU",sum!H788,"*")</f>
        <v>*</v>
      </c>
      <c r="AX795" s="2" t="s">
        <v>186</v>
      </c>
      <c r="AY795" s="2" t="s">
        <v>187</v>
      </c>
      <c r="AZ795" s="2">
        <v>2040</v>
      </c>
      <c r="BA795" s="2" t="str">
        <f>IF(sum!A788="SA",sum!B788,"*")</f>
        <v>WST-AuxiliaryEquip_ELE1</v>
      </c>
      <c r="BB795" s="2"/>
      <c r="BC795" s="2">
        <f>IF(sum!A788="SA",sum!H788,"*")</f>
        <v>0.039137617120675</v>
      </c>
    </row>
    <row r="796" spans="2:55">
      <c r="B796" s="4" t="s">
        <v>186</v>
      </c>
      <c r="C796" s="4" t="s">
        <v>187</v>
      </c>
      <c r="D796" s="4">
        <v>2040</v>
      </c>
      <c r="J796" s="4" t="s">
        <v>186</v>
      </c>
      <c r="K796" s="4" t="s">
        <v>187</v>
      </c>
      <c r="L796" s="4">
        <v>2040</v>
      </c>
      <c r="M796" s="2" t="str">
        <f>IF(sum!A789="AT",sum!B789,"*")</f>
        <v>*</v>
      </c>
      <c r="N796" s="2"/>
      <c r="O796" s="2" t="str">
        <f>IF(sum!A789="AT",sum!H789,"*")</f>
        <v>*</v>
      </c>
      <c r="R796" s="4" t="s">
        <v>186</v>
      </c>
      <c r="S796" s="4" t="s">
        <v>187</v>
      </c>
      <c r="T796" s="4">
        <v>2040</v>
      </c>
      <c r="U796" s="2" t="str">
        <f>IF(sum!A789="BC",sum!B789,"*")</f>
        <v>*</v>
      </c>
      <c r="V796" s="2"/>
      <c r="W796" s="2" t="str">
        <f>IF(sum!A789="BC",sum!H789,"*")</f>
        <v>*</v>
      </c>
      <c r="Z796" s="4" t="s">
        <v>186</v>
      </c>
      <c r="AA796" s="4" t="s">
        <v>187</v>
      </c>
      <c r="AB796" s="4">
        <v>2040</v>
      </c>
      <c r="AC796" s="2" t="str">
        <f>IF(sum!A789="MA",sum!B789,"*")</f>
        <v>*</v>
      </c>
      <c r="AD796" s="2"/>
      <c r="AE796" s="2" t="str">
        <f>IF(sum!A789="MA",sum!H789,"*")</f>
        <v>*</v>
      </c>
      <c r="AH796" s="4" t="s">
        <v>186</v>
      </c>
      <c r="AI796" s="4" t="s">
        <v>187</v>
      </c>
      <c r="AJ796" s="4">
        <v>2040</v>
      </c>
      <c r="AK796" s="2" t="str">
        <f>IF(sum!A789="ON",sum!B789,"*")</f>
        <v>*</v>
      </c>
      <c r="AL796" s="2"/>
      <c r="AM796" s="2" t="str">
        <f>IF(sum!A789="ON",sum!H789,"*")</f>
        <v>*</v>
      </c>
      <c r="AP796" s="2" t="s">
        <v>186</v>
      </c>
      <c r="AQ796" s="2" t="s">
        <v>187</v>
      </c>
      <c r="AR796" s="2">
        <v>2040</v>
      </c>
      <c r="AS796" s="2" t="str">
        <f>IF(sum!A789="QU",sum!B789,"*")</f>
        <v>*</v>
      </c>
      <c r="AT796" s="2"/>
      <c r="AU796" s="2" t="str">
        <f>IF(sum!A789="QU",sum!H789,"*")</f>
        <v>*</v>
      </c>
      <c r="AX796" s="4" t="s">
        <v>186</v>
      </c>
      <c r="AY796" s="4" t="s">
        <v>187</v>
      </c>
      <c r="AZ796" s="4">
        <v>2040</v>
      </c>
      <c r="BA796" s="2" t="str">
        <f>IF(sum!A789="SA",sum!B789,"*")</f>
        <v>WST-AuxiliaryMot_ELE1</v>
      </c>
      <c r="BB796" s="2"/>
      <c r="BC796" s="2">
        <f>IF(sum!A789="SA",sum!H789,"*")</f>
        <v>0.61708645457242</v>
      </c>
    </row>
    <row r="797" spans="2:55">
      <c r="B797" s="2" t="s">
        <v>186</v>
      </c>
      <c r="C797" s="2" t="s">
        <v>187</v>
      </c>
      <c r="D797" s="2">
        <v>2040</v>
      </c>
      <c r="J797" s="2" t="s">
        <v>186</v>
      </c>
      <c r="K797" s="2" t="s">
        <v>187</v>
      </c>
      <c r="L797" s="2">
        <v>2040</v>
      </c>
      <c r="M797" s="2" t="str">
        <f>IF(sum!A790="AT",sum!B790,"*")</f>
        <v>*</v>
      </c>
      <c r="N797" s="2"/>
      <c r="O797" s="2" t="str">
        <f>IF(sum!A790="AT",sum!H790,"*")</f>
        <v>*</v>
      </c>
      <c r="R797" s="2" t="s">
        <v>186</v>
      </c>
      <c r="S797" s="2" t="s">
        <v>187</v>
      </c>
      <c r="T797" s="2">
        <v>2040</v>
      </c>
      <c r="U797" s="2" t="str">
        <f>IF(sum!A790="BC",sum!B790,"*")</f>
        <v>*</v>
      </c>
      <c r="V797" s="2"/>
      <c r="W797" s="2" t="str">
        <f>IF(sum!A790="BC",sum!H790,"*")</f>
        <v>*</v>
      </c>
      <c r="Z797" s="2" t="s">
        <v>186</v>
      </c>
      <c r="AA797" s="2" t="s">
        <v>187</v>
      </c>
      <c r="AB797" s="2">
        <v>2040</v>
      </c>
      <c r="AC797" s="2" t="str">
        <f>IF(sum!A790="MA",sum!B790,"*")</f>
        <v>*</v>
      </c>
      <c r="AD797" s="2"/>
      <c r="AE797" s="2" t="str">
        <f>IF(sum!A790="MA",sum!H790,"*")</f>
        <v>*</v>
      </c>
      <c r="AH797" s="2" t="s">
        <v>186</v>
      </c>
      <c r="AI797" s="2" t="s">
        <v>187</v>
      </c>
      <c r="AJ797" s="2">
        <v>2040</v>
      </c>
      <c r="AK797" s="2" t="str">
        <f>IF(sum!A790="ON",sum!B790,"*")</f>
        <v>*</v>
      </c>
      <c r="AL797" s="2"/>
      <c r="AM797" s="2" t="str">
        <f>IF(sum!A790="ON",sum!H790,"*")</f>
        <v>*</v>
      </c>
      <c r="AP797" s="4" t="s">
        <v>186</v>
      </c>
      <c r="AQ797" s="4" t="s">
        <v>187</v>
      </c>
      <c r="AR797" s="4">
        <v>2040</v>
      </c>
      <c r="AS797" s="2" t="str">
        <f>IF(sum!A790="QU",sum!B790,"*")</f>
        <v>*</v>
      </c>
      <c r="AT797" s="2"/>
      <c r="AU797" s="2" t="str">
        <f>IF(sum!A790="QU",sum!H790,"*")</f>
        <v>*</v>
      </c>
      <c r="AX797" s="2" t="s">
        <v>186</v>
      </c>
      <c r="AY797" s="2" t="s">
        <v>187</v>
      </c>
      <c r="AZ797" s="2">
        <v>2040</v>
      </c>
      <c r="BA797" s="2" t="str">
        <f>IF(sum!A790="SA",sum!B790,"*")</f>
        <v>WST-Light_ELE1</v>
      </c>
      <c r="BB797" s="2"/>
      <c r="BC797" s="2">
        <f>IF(sum!A790="SA",sum!H790,"*")</f>
        <v>0.085145820149844</v>
      </c>
    </row>
    <row r="798" spans="2:55">
      <c r="B798" s="4" t="s">
        <v>186</v>
      </c>
      <c r="C798" s="4" t="s">
        <v>187</v>
      </c>
      <c r="D798" s="4">
        <v>2040</v>
      </c>
      <c r="J798" s="4" t="s">
        <v>186</v>
      </c>
      <c r="K798" s="4" t="s">
        <v>187</v>
      </c>
      <c r="L798" s="4">
        <v>2040</v>
      </c>
      <c r="M798" s="2" t="str">
        <f>IF(sum!A791="AT",sum!B791,"*")</f>
        <v>*</v>
      </c>
      <c r="N798" s="2"/>
      <c r="O798" s="2" t="str">
        <f>IF(sum!A791="AT",sum!H791,"*")</f>
        <v>*</v>
      </c>
      <c r="R798" s="4" t="s">
        <v>186</v>
      </c>
      <c r="S798" s="4" t="s">
        <v>187</v>
      </c>
      <c r="T798" s="4">
        <v>2040</v>
      </c>
      <c r="U798" s="2" t="str">
        <f>IF(sum!A791="BC",sum!B791,"*")</f>
        <v>*</v>
      </c>
      <c r="V798" s="2"/>
      <c r="W798" s="2" t="str">
        <f>IF(sum!A791="BC",sum!H791,"*")</f>
        <v>*</v>
      </c>
      <c r="Z798" s="4" t="s">
        <v>186</v>
      </c>
      <c r="AA798" s="4" t="s">
        <v>187</v>
      </c>
      <c r="AB798" s="4">
        <v>2040</v>
      </c>
      <c r="AC798" s="2" t="str">
        <f>IF(sum!A791="MA",sum!B791,"*")</f>
        <v>*</v>
      </c>
      <c r="AD798" s="2"/>
      <c r="AE798" s="2" t="str">
        <f>IF(sum!A791="MA",sum!H791,"*")</f>
        <v>*</v>
      </c>
      <c r="AH798" s="4" t="s">
        <v>186</v>
      </c>
      <c r="AI798" s="4" t="s">
        <v>187</v>
      </c>
      <c r="AJ798" s="4">
        <v>2040</v>
      </c>
      <c r="AK798" s="2" t="str">
        <f>IF(sum!A791="ON",sum!B791,"*")</f>
        <v>*</v>
      </c>
      <c r="AL798" s="2"/>
      <c r="AM798" s="2" t="str">
        <f>IF(sum!A791="ON",sum!H791,"*")</f>
        <v>*</v>
      </c>
      <c r="AP798" s="2" t="s">
        <v>186</v>
      </c>
      <c r="AQ798" s="2" t="s">
        <v>187</v>
      </c>
      <c r="AR798" s="2">
        <v>2040</v>
      </c>
      <c r="AS798" s="2" t="str">
        <f>IF(sum!A791="QU",sum!B791,"*")</f>
        <v>*</v>
      </c>
      <c r="AT798" s="2"/>
      <c r="AU798" s="2" t="str">
        <f>IF(sum!A791="QU",sum!H791,"*")</f>
        <v>*</v>
      </c>
      <c r="AX798" s="4" t="s">
        <v>186</v>
      </c>
      <c r="AY798" s="4" t="s">
        <v>187</v>
      </c>
      <c r="AZ798" s="4">
        <v>2040</v>
      </c>
      <c r="BA798" s="2" t="str">
        <f>IF(sum!A791="SA",sum!B791,"*")</f>
        <v>WST-SpHeat_ELE1</v>
      </c>
      <c r="BB798" s="2"/>
      <c r="BC798" s="2">
        <f>IF(sum!A791="SA",sum!H791,"*")</f>
        <v>0.143504596109142</v>
      </c>
    </row>
    <row r="799" spans="2:55">
      <c r="B799" s="2" t="s">
        <v>186</v>
      </c>
      <c r="C799" s="2" t="s">
        <v>187</v>
      </c>
      <c r="D799" s="2">
        <v>2040</v>
      </c>
      <c r="J799" s="2" t="s">
        <v>186</v>
      </c>
      <c r="K799" s="2" t="s">
        <v>187</v>
      </c>
      <c r="L799" s="2">
        <v>2040</v>
      </c>
      <c r="M799" s="2" t="str">
        <f>IF(sum!A792="AT",sum!B792,"*")</f>
        <v>*</v>
      </c>
      <c r="N799" s="2"/>
      <c r="O799" s="2" t="str">
        <f>IF(sum!A792="AT",sum!H792,"*")</f>
        <v>*</v>
      </c>
      <c r="R799" s="2" t="s">
        <v>186</v>
      </c>
      <c r="S799" s="2" t="s">
        <v>187</v>
      </c>
      <c r="T799" s="2">
        <v>2040</v>
      </c>
      <c r="U799" s="2" t="str">
        <f>IF(sum!A792="BC",sum!B792,"*")</f>
        <v>*</v>
      </c>
      <c r="V799" s="2"/>
      <c r="W799" s="2" t="str">
        <f>IF(sum!A792="BC",sum!H792,"*")</f>
        <v>*</v>
      </c>
      <c r="Z799" s="2" t="s">
        <v>186</v>
      </c>
      <c r="AA799" s="2" t="s">
        <v>187</v>
      </c>
      <c r="AB799" s="2">
        <v>2040</v>
      </c>
      <c r="AC799" s="2" t="str">
        <f>IF(sum!A792="MA",sum!B792,"*")</f>
        <v>*</v>
      </c>
      <c r="AD799" s="2"/>
      <c r="AE799" s="2" t="str">
        <f>IF(sum!A792="MA",sum!H792,"*")</f>
        <v>*</v>
      </c>
      <c r="AH799" s="2" t="s">
        <v>186</v>
      </c>
      <c r="AI799" s="2" t="s">
        <v>187</v>
      </c>
      <c r="AJ799" s="2">
        <v>2040</v>
      </c>
      <c r="AK799" s="2" t="str">
        <f>IF(sum!A792="ON",sum!B792,"*")</f>
        <v>*</v>
      </c>
      <c r="AL799" s="2"/>
      <c r="AM799" s="2" t="str">
        <f>IF(sum!A792="ON",sum!H792,"*")</f>
        <v>*</v>
      </c>
      <c r="AP799" s="4" t="s">
        <v>186</v>
      </c>
      <c r="AQ799" s="4" t="s">
        <v>187</v>
      </c>
      <c r="AR799" s="4">
        <v>2040</v>
      </c>
      <c r="AS799" s="2" t="str">
        <f>IF(sum!A792="QU",sum!B792,"*")</f>
        <v>*</v>
      </c>
      <c r="AT799" s="2"/>
      <c r="AU799" s="2" t="str">
        <f>IF(sum!A792="QU",sum!H792,"*")</f>
        <v>*</v>
      </c>
      <c r="AX799" s="2" t="s">
        <v>186</v>
      </c>
      <c r="AY799" s="2" t="s">
        <v>187</v>
      </c>
      <c r="AZ799" s="2">
        <v>2040</v>
      </c>
      <c r="BA799" s="2" t="str">
        <f>IF(sum!A792="SA",sum!B792,"*")</f>
        <v>WST-WaterHeat_ELE1</v>
      </c>
      <c r="BB799" s="2"/>
      <c r="BC799" s="2">
        <f>IF(sum!A792="SA",sum!H792,"*")</f>
        <v>0.0195688085603375</v>
      </c>
    </row>
    <row r="800" spans="2:55">
      <c r="B800" s="4" t="s">
        <v>186</v>
      </c>
      <c r="C800" s="4" t="s">
        <v>187</v>
      </c>
      <c r="D800" s="4">
        <v>2040</v>
      </c>
      <c r="J800" s="4" t="s">
        <v>186</v>
      </c>
      <c r="K800" s="4" t="s">
        <v>187</v>
      </c>
      <c r="L800" s="4">
        <v>2040</v>
      </c>
      <c r="M800" s="2" t="str">
        <f>IF(sum!A793="AT",sum!B793,"*")</f>
        <v>*</v>
      </c>
      <c r="N800" s="2"/>
      <c r="O800" s="2" t="str">
        <f>IF(sum!A793="AT",sum!H793,"*")</f>
        <v>*</v>
      </c>
      <c r="R800" s="4" t="s">
        <v>186</v>
      </c>
      <c r="S800" s="4" t="s">
        <v>187</v>
      </c>
      <c r="T800" s="4">
        <v>2040</v>
      </c>
      <c r="U800" s="2" t="str">
        <f>IF(sum!A793="BC",sum!B793,"*")</f>
        <v>*</v>
      </c>
      <c r="V800" s="2"/>
      <c r="W800" s="2" t="str">
        <f>IF(sum!A793="BC",sum!H793,"*")</f>
        <v>*</v>
      </c>
      <c r="Z800" s="4" t="s">
        <v>186</v>
      </c>
      <c r="AA800" s="4" t="s">
        <v>187</v>
      </c>
      <c r="AB800" s="4">
        <v>2040</v>
      </c>
      <c r="AC800" s="2" t="str">
        <f>IF(sum!A793="MA",sum!B793,"*")</f>
        <v>*</v>
      </c>
      <c r="AD800" s="2"/>
      <c r="AE800" s="2" t="str">
        <f>IF(sum!A793="MA",sum!H793,"*")</f>
        <v>*</v>
      </c>
      <c r="AH800" s="4" t="s">
        <v>186</v>
      </c>
      <c r="AI800" s="4" t="s">
        <v>187</v>
      </c>
      <c r="AJ800" s="4">
        <v>2040</v>
      </c>
      <c r="AK800" s="2" t="str">
        <f>IF(sum!A793="ON",sum!B793,"*")</f>
        <v>*</v>
      </c>
      <c r="AL800" s="2"/>
      <c r="AM800" s="2" t="str">
        <f>IF(sum!A793="ON",sum!H793,"*")</f>
        <v>*</v>
      </c>
      <c r="AP800" s="2" t="s">
        <v>186</v>
      </c>
      <c r="AQ800" s="2" t="s">
        <v>187</v>
      </c>
      <c r="AR800" s="2">
        <v>2040</v>
      </c>
      <c r="AS800" s="2" t="str">
        <f>IF(sum!A793="QU",sum!B793,"*")</f>
        <v>*</v>
      </c>
      <c r="AT800" s="2"/>
      <c r="AU800" s="2" t="str">
        <f>IF(sum!A793="QU",sum!H793,"*")</f>
        <v>*</v>
      </c>
      <c r="AX800" s="4" t="s">
        <v>186</v>
      </c>
      <c r="AY800" s="4" t="s">
        <v>187</v>
      </c>
      <c r="AZ800" s="4">
        <v>2040</v>
      </c>
      <c r="BA800" s="2" t="str">
        <f>IF(sum!A793="SA",sum!B793,"*")</f>
        <v>*</v>
      </c>
      <c r="BB800" s="2"/>
      <c r="BC800" s="2" t="str">
        <f>IF(sum!A793="SA",sum!H793,"*")</f>
        <v>*</v>
      </c>
    </row>
    <row r="801" spans="2:55">
      <c r="B801" s="2" t="s">
        <v>186</v>
      </c>
      <c r="C801" s="2" t="s">
        <v>187</v>
      </c>
      <c r="D801" s="2">
        <v>2040</v>
      </c>
      <c r="J801" s="2" t="s">
        <v>186</v>
      </c>
      <c r="K801" s="2" t="s">
        <v>187</v>
      </c>
      <c r="L801" s="2">
        <v>2040</v>
      </c>
      <c r="M801" s="2" t="str">
        <f>IF(sum!A794="AT",sum!B794,"*")</f>
        <v>*</v>
      </c>
      <c r="N801" s="2"/>
      <c r="O801" s="2" t="str">
        <f>IF(sum!A794="AT",sum!H794,"*")</f>
        <v>*</v>
      </c>
      <c r="R801" s="2" t="s">
        <v>186</v>
      </c>
      <c r="S801" s="2" t="s">
        <v>187</v>
      </c>
      <c r="T801" s="2">
        <v>2040</v>
      </c>
      <c r="U801" s="2" t="str">
        <f>IF(sum!A794="BC",sum!B794,"*")</f>
        <v>*</v>
      </c>
      <c r="V801" s="2"/>
      <c r="W801" s="2" t="str">
        <f>IF(sum!A794="BC",sum!H794,"*")</f>
        <v>*</v>
      </c>
      <c r="Z801" s="2" t="s">
        <v>186</v>
      </c>
      <c r="AA801" s="2" t="s">
        <v>187</v>
      </c>
      <c r="AB801" s="2">
        <v>2040</v>
      </c>
      <c r="AC801" s="2" t="str">
        <f>IF(sum!A794="MA",sum!B794,"*")</f>
        <v>*</v>
      </c>
      <c r="AD801" s="2"/>
      <c r="AE801" s="2" t="str">
        <f>IF(sum!A794="MA",sum!H794,"*")</f>
        <v>*</v>
      </c>
      <c r="AH801" s="2" t="s">
        <v>186</v>
      </c>
      <c r="AI801" s="2" t="s">
        <v>187</v>
      </c>
      <c r="AJ801" s="2">
        <v>2040</v>
      </c>
      <c r="AK801" s="2" t="str">
        <f>IF(sum!A794="ON",sum!B794,"*")</f>
        <v>*</v>
      </c>
      <c r="AL801" s="2"/>
      <c r="AM801" s="2" t="str">
        <f>IF(sum!A794="ON",sum!H794,"*")</f>
        <v>*</v>
      </c>
      <c r="AP801" s="4" t="s">
        <v>186</v>
      </c>
      <c r="AQ801" s="4" t="s">
        <v>187</v>
      </c>
      <c r="AR801" s="4">
        <v>2040</v>
      </c>
      <c r="AS801" s="2" t="str">
        <f>IF(sum!A794="QU",sum!B794,"*")</f>
        <v>*</v>
      </c>
      <c r="AT801" s="2"/>
      <c r="AU801" s="2" t="str">
        <f>IF(sum!A794="QU",sum!H794,"*")</f>
        <v>*</v>
      </c>
      <c r="AX801" s="2" t="s">
        <v>186</v>
      </c>
      <c r="AY801" s="2" t="s">
        <v>187</v>
      </c>
      <c r="AZ801" s="2">
        <v>2040</v>
      </c>
      <c r="BA801" s="2" t="str">
        <f>IF(sum!A794="SA",sum!B794,"*")</f>
        <v>*</v>
      </c>
      <c r="BB801" s="2"/>
      <c r="BC801" s="2" t="str">
        <f>IF(sum!A794="SA",sum!H794,"*")</f>
        <v>*</v>
      </c>
    </row>
    <row r="802" spans="2:55">
      <c r="B802" s="4" t="s">
        <v>186</v>
      </c>
      <c r="C802" s="4" t="s">
        <v>187</v>
      </c>
      <c r="D802" s="4">
        <v>2040</v>
      </c>
      <c r="J802" s="4" t="s">
        <v>186</v>
      </c>
      <c r="K802" s="4" t="s">
        <v>187</v>
      </c>
      <c r="L802" s="4">
        <v>2040</v>
      </c>
      <c r="M802" s="2" t="str">
        <f>IF(sum!A795="AT",sum!B795,"*")</f>
        <v>*</v>
      </c>
      <c r="N802" s="2"/>
      <c r="O802" s="2" t="str">
        <f>IF(sum!A795="AT",sum!H795,"*")</f>
        <v>*</v>
      </c>
      <c r="R802" s="4" t="s">
        <v>186</v>
      </c>
      <c r="S802" s="4" t="s">
        <v>187</v>
      </c>
      <c r="T802" s="4">
        <v>2040</v>
      </c>
      <c r="U802" s="2" t="str">
        <f>IF(sum!A795="BC",sum!B795,"*")</f>
        <v>*</v>
      </c>
      <c r="V802" s="2"/>
      <c r="W802" s="2" t="str">
        <f>IF(sum!A795="BC",sum!H795,"*")</f>
        <v>*</v>
      </c>
      <c r="Z802" s="4" t="s">
        <v>186</v>
      </c>
      <c r="AA802" s="4" t="s">
        <v>187</v>
      </c>
      <c r="AB802" s="4">
        <v>2040</v>
      </c>
      <c r="AC802" s="2" t="str">
        <f>IF(sum!A795="MA",sum!B795,"*")</f>
        <v>*</v>
      </c>
      <c r="AD802" s="2"/>
      <c r="AE802" s="2" t="str">
        <f>IF(sum!A795="MA",sum!H795,"*")</f>
        <v>*</v>
      </c>
      <c r="AH802" s="4" t="s">
        <v>186</v>
      </c>
      <c r="AI802" s="4" t="s">
        <v>187</v>
      </c>
      <c r="AJ802" s="4">
        <v>2040</v>
      </c>
      <c r="AK802" s="2" t="str">
        <f>IF(sum!A795="ON",sum!B795,"*")</f>
        <v>*</v>
      </c>
      <c r="AL802" s="2"/>
      <c r="AM802" s="2" t="str">
        <f>IF(sum!A795="ON",sum!H795,"*")</f>
        <v>*</v>
      </c>
      <c r="AP802" s="2" t="s">
        <v>186</v>
      </c>
      <c r="AQ802" s="2" t="s">
        <v>187</v>
      </c>
      <c r="AR802" s="2">
        <v>2040</v>
      </c>
      <c r="AS802" s="2" t="str">
        <f>IF(sum!A795="QU",sum!B795,"*")</f>
        <v>*</v>
      </c>
      <c r="AT802" s="2"/>
      <c r="AU802" s="2" t="str">
        <f>IF(sum!A795="QU",sum!H795,"*")</f>
        <v>*</v>
      </c>
      <c r="AX802" s="4" t="s">
        <v>186</v>
      </c>
      <c r="AY802" s="4" t="s">
        <v>187</v>
      </c>
      <c r="AZ802" s="4">
        <v>2040</v>
      </c>
      <c r="BA802" s="2" t="str">
        <f>IF(sum!A795="SA",sum!B795,"*")</f>
        <v>*</v>
      </c>
      <c r="BB802" s="2"/>
      <c r="BC802" s="2" t="str">
        <f>IF(sum!A795="SA",sum!H795,"*")</f>
        <v>*</v>
      </c>
    </row>
    <row r="803" spans="2:55">
      <c r="B803" s="2" t="s">
        <v>186</v>
      </c>
      <c r="C803" s="2" t="s">
        <v>187</v>
      </c>
      <c r="D803" s="2">
        <v>2040</v>
      </c>
      <c r="J803" s="2" t="s">
        <v>186</v>
      </c>
      <c r="K803" s="2" t="s">
        <v>187</v>
      </c>
      <c r="L803" s="2">
        <v>2040</v>
      </c>
      <c r="M803" s="2" t="str">
        <f>IF(sum!A796="AT",sum!B796,"*")</f>
        <v>*</v>
      </c>
      <c r="N803" s="2"/>
      <c r="O803" s="2" t="str">
        <f>IF(sum!A796="AT",sum!H796,"*")</f>
        <v>*</v>
      </c>
      <c r="R803" s="2" t="s">
        <v>186</v>
      </c>
      <c r="S803" s="2" t="s">
        <v>187</v>
      </c>
      <c r="T803" s="2">
        <v>2040</v>
      </c>
      <c r="U803" s="2" t="str">
        <f>IF(sum!A796="BC",sum!B796,"*")</f>
        <v>*</v>
      </c>
      <c r="V803" s="2"/>
      <c r="W803" s="2" t="str">
        <f>IF(sum!A796="BC",sum!H796,"*")</f>
        <v>*</v>
      </c>
      <c r="Z803" s="2" t="s">
        <v>186</v>
      </c>
      <c r="AA803" s="2" t="s">
        <v>187</v>
      </c>
      <c r="AB803" s="2">
        <v>2040</v>
      </c>
      <c r="AC803" s="2" t="str">
        <f>IF(sum!A796="MA",sum!B796,"*")</f>
        <v>*</v>
      </c>
      <c r="AD803" s="2"/>
      <c r="AE803" s="2" t="str">
        <f>IF(sum!A796="MA",sum!H796,"*")</f>
        <v>*</v>
      </c>
      <c r="AH803" s="2" t="s">
        <v>186</v>
      </c>
      <c r="AI803" s="2" t="s">
        <v>187</v>
      </c>
      <c r="AJ803" s="2">
        <v>2040</v>
      </c>
      <c r="AK803" s="2" t="str">
        <f>IF(sum!A796="ON",sum!B796,"*")</f>
        <v>*</v>
      </c>
      <c r="AL803" s="2"/>
      <c r="AM803" s="2" t="str">
        <f>IF(sum!A796="ON",sum!H796,"*")</f>
        <v>*</v>
      </c>
      <c r="AP803" s="4" t="s">
        <v>186</v>
      </c>
      <c r="AQ803" s="4" t="s">
        <v>187</v>
      </c>
      <c r="AR803" s="4">
        <v>2040</v>
      </c>
      <c r="AS803" s="2" t="str">
        <f>IF(sum!A796="QU",sum!B796,"*")</f>
        <v>*</v>
      </c>
      <c r="AT803" s="2"/>
      <c r="AU803" s="2" t="str">
        <f>IF(sum!A796="QU",sum!H796,"*")</f>
        <v>*</v>
      </c>
      <c r="AX803" s="2" t="s">
        <v>186</v>
      </c>
      <c r="AY803" s="2" t="s">
        <v>187</v>
      </c>
      <c r="AZ803" s="2">
        <v>2040</v>
      </c>
      <c r="BA803" s="2" t="str">
        <f>IF(sum!A796="SA",sum!B796,"*")</f>
        <v>*</v>
      </c>
      <c r="BB803" s="2"/>
      <c r="BC803" s="2" t="str">
        <f>IF(sum!A796="SA",sum!H796,"*")</f>
        <v>*</v>
      </c>
    </row>
    <row r="804" spans="2:55">
      <c r="B804" s="4" t="s">
        <v>186</v>
      </c>
      <c r="C804" s="4" t="s">
        <v>187</v>
      </c>
      <c r="D804" s="4">
        <v>2040</v>
      </c>
      <c r="J804" s="4" t="s">
        <v>186</v>
      </c>
      <c r="K804" s="4" t="s">
        <v>187</v>
      </c>
      <c r="L804" s="4">
        <v>2040</v>
      </c>
      <c r="M804" s="2" t="str">
        <f>IF(sum!A797="AT",sum!B797,"*")</f>
        <v>*</v>
      </c>
      <c r="N804" s="2"/>
      <c r="O804" s="2" t="str">
        <f>IF(sum!A797="AT",sum!H797,"*")</f>
        <v>*</v>
      </c>
      <c r="R804" s="4" t="s">
        <v>186</v>
      </c>
      <c r="S804" s="4" t="s">
        <v>187</v>
      </c>
      <c r="T804" s="4">
        <v>2040</v>
      </c>
      <c r="U804" s="2" t="str">
        <f>IF(sum!A797="BC",sum!B797,"*")</f>
        <v>*</v>
      </c>
      <c r="V804" s="2"/>
      <c r="W804" s="2" t="str">
        <f>IF(sum!A797="BC",sum!H797,"*")</f>
        <v>*</v>
      </c>
      <c r="Z804" s="4" t="s">
        <v>186</v>
      </c>
      <c r="AA804" s="4" t="s">
        <v>187</v>
      </c>
      <c r="AB804" s="4">
        <v>2040</v>
      </c>
      <c r="AC804" s="2" t="str">
        <f>IF(sum!A797="MA",sum!B797,"*")</f>
        <v>*</v>
      </c>
      <c r="AD804" s="2"/>
      <c r="AE804" s="2" t="str">
        <f>IF(sum!A797="MA",sum!H797,"*")</f>
        <v>*</v>
      </c>
      <c r="AH804" s="4" t="s">
        <v>186</v>
      </c>
      <c r="AI804" s="4" t="s">
        <v>187</v>
      </c>
      <c r="AJ804" s="4">
        <v>2040</v>
      </c>
      <c r="AK804" s="2" t="str">
        <f>IF(sum!A797="ON",sum!B797,"*")</f>
        <v>*</v>
      </c>
      <c r="AL804" s="2"/>
      <c r="AM804" s="2" t="str">
        <f>IF(sum!A797="ON",sum!H797,"*")</f>
        <v>*</v>
      </c>
      <c r="AP804" s="2" t="s">
        <v>186</v>
      </c>
      <c r="AQ804" s="2" t="s">
        <v>187</v>
      </c>
      <c r="AR804" s="2">
        <v>2040</v>
      </c>
      <c r="AS804" s="2" t="str">
        <f>IF(sum!A797="QU",sum!B797,"*")</f>
        <v>*</v>
      </c>
      <c r="AT804" s="2"/>
      <c r="AU804" s="2" t="str">
        <f>IF(sum!A797="QU",sum!H797,"*")</f>
        <v>*</v>
      </c>
      <c r="AX804" s="4" t="s">
        <v>186</v>
      </c>
      <c r="AY804" s="4" t="s">
        <v>187</v>
      </c>
      <c r="AZ804" s="4">
        <v>2040</v>
      </c>
      <c r="BA804" s="2" t="str">
        <f>IF(sum!A797="SA",sum!B797,"*")</f>
        <v>*</v>
      </c>
      <c r="BB804" s="2"/>
      <c r="BC804" s="2" t="str">
        <f>IF(sum!A797="SA",sum!H797,"*")</f>
        <v>*</v>
      </c>
    </row>
    <row r="805" spans="2:55">
      <c r="B805" s="2" t="s">
        <v>186</v>
      </c>
      <c r="C805" s="2" t="s">
        <v>187</v>
      </c>
      <c r="D805" s="2">
        <v>2040</v>
      </c>
      <c r="J805" s="2" t="s">
        <v>186</v>
      </c>
      <c r="K805" s="2" t="s">
        <v>187</v>
      </c>
      <c r="L805" s="2">
        <v>2040</v>
      </c>
      <c r="M805" s="2" t="str">
        <f>IF(sum!A798="AT",sum!B798,"*")</f>
        <v>*</v>
      </c>
      <c r="N805" s="2"/>
      <c r="O805" s="2" t="str">
        <f>IF(sum!A798="AT",sum!H798,"*")</f>
        <v>*</v>
      </c>
      <c r="R805" s="2" t="s">
        <v>186</v>
      </c>
      <c r="S805" s="2" t="s">
        <v>187</v>
      </c>
      <c r="T805" s="2">
        <v>2040</v>
      </c>
      <c r="U805" s="2" t="str">
        <f>IF(sum!A798="BC",sum!B798,"*")</f>
        <v>*</v>
      </c>
      <c r="V805" s="2"/>
      <c r="W805" s="2" t="str">
        <f>IF(sum!A798="BC",sum!H798,"*")</f>
        <v>*</v>
      </c>
      <c r="Z805" s="2" t="s">
        <v>186</v>
      </c>
      <c r="AA805" s="2" t="s">
        <v>187</v>
      </c>
      <c r="AB805" s="2">
        <v>2040</v>
      </c>
      <c r="AC805" s="2" t="str">
        <f>IF(sum!A798="MA",sum!B798,"*")</f>
        <v>*</v>
      </c>
      <c r="AD805" s="2"/>
      <c r="AE805" s="2" t="str">
        <f>IF(sum!A798="MA",sum!H798,"*")</f>
        <v>*</v>
      </c>
      <c r="AH805" s="2" t="s">
        <v>186</v>
      </c>
      <c r="AI805" s="2" t="s">
        <v>187</v>
      </c>
      <c r="AJ805" s="2">
        <v>2040</v>
      </c>
      <c r="AK805" s="2" t="str">
        <f>IF(sum!A798="ON",sum!B798,"*")</f>
        <v>*</v>
      </c>
      <c r="AL805" s="2"/>
      <c r="AM805" s="2" t="str">
        <f>IF(sum!A798="ON",sum!H798,"*")</f>
        <v>*</v>
      </c>
      <c r="AP805" s="4" t="s">
        <v>186</v>
      </c>
      <c r="AQ805" s="4" t="s">
        <v>187</v>
      </c>
      <c r="AR805" s="4">
        <v>2040</v>
      </c>
      <c r="AS805" s="2" t="str">
        <f>IF(sum!A798="QU",sum!B798,"*")</f>
        <v>*</v>
      </c>
      <c r="AT805" s="2"/>
      <c r="AU805" s="2" t="str">
        <f>IF(sum!A798="QU",sum!H798,"*")</f>
        <v>*</v>
      </c>
      <c r="AX805" s="2" t="s">
        <v>186</v>
      </c>
      <c r="AY805" s="2" t="s">
        <v>187</v>
      </c>
      <c r="AZ805" s="2">
        <v>2040</v>
      </c>
      <c r="BA805" s="2" t="str">
        <f>IF(sum!A798="SA",sum!B798,"*")</f>
        <v>*</v>
      </c>
      <c r="BB805" s="2"/>
      <c r="BC805" s="2" t="str">
        <f>IF(sum!A798="SA",sum!H798,"*")</f>
        <v>*</v>
      </c>
    </row>
    <row r="806" spans="2:55">
      <c r="B806" s="4" t="s">
        <v>186</v>
      </c>
      <c r="C806" s="4" t="s">
        <v>187</v>
      </c>
      <c r="D806" s="4">
        <v>2040</v>
      </c>
      <c r="J806" s="4" t="s">
        <v>186</v>
      </c>
      <c r="K806" s="4" t="s">
        <v>187</v>
      </c>
      <c r="L806" s="4">
        <v>2040</v>
      </c>
      <c r="M806" s="2" t="str">
        <f>IF(sum!A799="AT",sum!B799,"*")</f>
        <v>*</v>
      </c>
      <c r="N806" s="2"/>
      <c r="O806" s="2" t="str">
        <f>IF(sum!A799="AT",sum!H799,"*")</f>
        <v>*</v>
      </c>
      <c r="R806" s="4" t="s">
        <v>186</v>
      </c>
      <c r="S806" s="4" t="s">
        <v>187</v>
      </c>
      <c r="T806" s="4">
        <v>2040</v>
      </c>
      <c r="U806" s="2" t="str">
        <f>IF(sum!A799="BC",sum!B799,"*")</f>
        <v>*</v>
      </c>
      <c r="V806" s="2"/>
      <c r="W806" s="2" t="str">
        <f>IF(sum!A799="BC",sum!H799,"*")</f>
        <v>*</v>
      </c>
      <c r="Z806" s="4" t="s">
        <v>186</v>
      </c>
      <c r="AA806" s="4" t="s">
        <v>187</v>
      </c>
      <c r="AB806" s="4">
        <v>2040</v>
      </c>
      <c r="AC806" s="2" t="str">
        <f>IF(sum!A799="MA",sum!B799,"*")</f>
        <v>*</v>
      </c>
      <c r="AD806" s="2"/>
      <c r="AE806" s="2" t="str">
        <f>IF(sum!A799="MA",sum!H799,"*")</f>
        <v>*</v>
      </c>
      <c r="AH806" s="4" t="s">
        <v>186</v>
      </c>
      <c r="AI806" s="4" t="s">
        <v>187</v>
      </c>
      <c r="AJ806" s="4">
        <v>2040</v>
      </c>
      <c r="AK806" s="2" t="str">
        <f>IF(sum!A799="ON",sum!B799,"*")</f>
        <v>*</v>
      </c>
      <c r="AL806" s="2"/>
      <c r="AM806" s="2" t="str">
        <f>IF(sum!A799="ON",sum!H799,"*")</f>
        <v>*</v>
      </c>
      <c r="AP806" s="2" t="s">
        <v>186</v>
      </c>
      <c r="AQ806" s="2" t="s">
        <v>187</v>
      </c>
      <c r="AR806" s="2">
        <v>2040</v>
      </c>
      <c r="AS806" s="2" t="str">
        <f>IF(sum!A799="QU",sum!B799,"*")</f>
        <v>*</v>
      </c>
      <c r="AT806" s="2"/>
      <c r="AU806" s="2" t="str">
        <f>IF(sum!A799="QU",sum!H799,"*")</f>
        <v>*</v>
      </c>
      <c r="AX806" s="4" t="s">
        <v>186</v>
      </c>
      <c r="AY806" s="4" t="s">
        <v>187</v>
      </c>
      <c r="AZ806" s="4">
        <v>2040</v>
      </c>
      <c r="BA806" s="2" t="str">
        <f>IF(sum!A799="SA",sum!B799,"*")</f>
        <v>*</v>
      </c>
      <c r="BB806" s="2"/>
      <c r="BC806" s="2" t="str">
        <f>IF(sum!A799="SA",sum!H799,"*")</f>
        <v>*</v>
      </c>
    </row>
    <row r="807" spans="2:55">
      <c r="B807" s="2" t="s">
        <v>186</v>
      </c>
      <c r="C807" s="2" t="s">
        <v>187</v>
      </c>
      <c r="D807" s="2">
        <v>2040</v>
      </c>
      <c r="J807" s="2" t="s">
        <v>186</v>
      </c>
      <c r="K807" s="2" t="s">
        <v>187</v>
      </c>
      <c r="L807" s="2">
        <v>2040</v>
      </c>
      <c r="M807" s="2" t="str">
        <f>IF(sum!A800="AT",sum!B800,"*")</f>
        <v>*</v>
      </c>
      <c r="N807" s="2"/>
      <c r="O807" s="2" t="str">
        <f>IF(sum!A800="AT",sum!H800,"*")</f>
        <v>*</v>
      </c>
      <c r="R807" s="2" t="s">
        <v>186</v>
      </c>
      <c r="S807" s="2" t="s">
        <v>187</v>
      </c>
      <c r="T807" s="2">
        <v>2040</v>
      </c>
      <c r="U807" s="2" t="str">
        <f>IF(sum!A800="BC",sum!B800,"*")</f>
        <v>*</v>
      </c>
      <c r="V807" s="2"/>
      <c r="W807" s="2" t="str">
        <f>IF(sum!A800="BC",sum!H800,"*")</f>
        <v>*</v>
      </c>
      <c r="Z807" s="2" t="s">
        <v>186</v>
      </c>
      <c r="AA807" s="2" t="s">
        <v>187</v>
      </c>
      <c r="AB807" s="2">
        <v>2040</v>
      </c>
      <c r="AC807" s="2" t="str">
        <f>IF(sum!A800="MA",sum!B800,"*")</f>
        <v>*</v>
      </c>
      <c r="AD807" s="2"/>
      <c r="AE807" s="2" t="str">
        <f>IF(sum!A800="MA",sum!H800,"*")</f>
        <v>*</v>
      </c>
      <c r="AH807" s="2" t="s">
        <v>186</v>
      </c>
      <c r="AI807" s="2" t="s">
        <v>187</v>
      </c>
      <c r="AJ807" s="2">
        <v>2040</v>
      </c>
      <c r="AK807" s="2" t="str">
        <f>IF(sum!A800="ON",sum!B800,"*")</f>
        <v>*</v>
      </c>
      <c r="AL807" s="2"/>
      <c r="AM807" s="2" t="str">
        <f>IF(sum!A800="ON",sum!H800,"*")</f>
        <v>*</v>
      </c>
      <c r="AP807" s="4" t="s">
        <v>186</v>
      </c>
      <c r="AQ807" s="4" t="s">
        <v>187</v>
      </c>
      <c r="AR807" s="4">
        <v>2040</v>
      </c>
      <c r="AS807" s="2" t="str">
        <f>IF(sum!A800="QU",sum!B800,"*")</f>
        <v>*</v>
      </c>
      <c r="AT807" s="2"/>
      <c r="AU807" s="2" t="str">
        <f>IF(sum!A800="QU",sum!H800,"*")</f>
        <v>*</v>
      </c>
      <c r="AX807" s="2" t="s">
        <v>186</v>
      </c>
      <c r="AY807" s="2" t="s">
        <v>187</v>
      </c>
      <c r="AZ807" s="2">
        <v>2040</v>
      </c>
      <c r="BA807" s="2" t="str">
        <f>IF(sum!A800="SA",sum!B800,"*")</f>
        <v>*</v>
      </c>
      <c r="BB807" s="2"/>
      <c r="BC807" s="2" t="str">
        <f>IF(sum!A800="SA",sum!H800,"*")</f>
        <v>*</v>
      </c>
    </row>
    <row r="808" spans="2:55">
      <c r="B808" s="4" t="s">
        <v>186</v>
      </c>
      <c r="C808" s="4" t="s">
        <v>187</v>
      </c>
      <c r="D808" s="4">
        <v>2040</v>
      </c>
      <c r="J808" s="4" t="s">
        <v>186</v>
      </c>
      <c r="K808" s="4" t="s">
        <v>187</v>
      </c>
      <c r="L808" s="4">
        <v>2040</v>
      </c>
      <c r="M808" s="2" t="str">
        <f>IF(sum!A801="AT",sum!B801,"*")</f>
        <v>*</v>
      </c>
      <c r="N808" s="2"/>
      <c r="O808" s="2" t="str">
        <f>IF(sum!A801="AT",sum!H801,"*")</f>
        <v>*</v>
      </c>
      <c r="R808" s="4" t="s">
        <v>186</v>
      </c>
      <c r="S808" s="4" t="s">
        <v>187</v>
      </c>
      <c r="T808" s="4">
        <v>2040</v>
      </c>
      <c r="U808" s="2" t="str">
        <f>IF(sum!A801="BC",sum!B801,"*")</f>
        <v>*</v>
      </c>
      <c r="V808" s="2"/>
      <c r="W808" s="2" t="str">
        <f>IF(sum!A801="BC",sum!H801,"*")</f>
        <v>*</v>
      </c>
      <c r="Z808" s="4" t="s">
        <v>186</v>
      </c>
      <c r="AA808" s="4" t="s">
        <v>187</v>
      </c>
      <c r="AB808" s="4">
        <v>2040</v>
      </c>
      <c r="AC808" s="2" t="str">
        <f>IF(sum!A801="MA",sum!B801,"*")</f>
        <v>*</v>
      </c>
      <c r="AD808" s="2"/>
      <c r="AE808" s="2" t="str">
        <f>IF(sum!A801="MA",sum!H801,"*")</f>
        <v>*</v>
      </c>
      <c r="AH808" s="4" t="s">
        <v>186</v>
      </c>
      <c r="AI808" s="4" t="s">
        <v>187</v>
      </c>
      <c r="AJ808" s="4">
        <v>2040</v>
      </c>
      <c r="AK808" s="2" t="str">
        <f>IF(sum!A801="ON",sum!B801,"*")</f>
        <v>*</v>
      </c>
      <c r="AL808" s="2"/>
      <c r="AM808" s="2" t="str">
        <f>IF(sum!A801="ON",sum!H801,"*")</f>
        <v>*</v>
      </c>
      <c r="AP808" s="2" t="s">
        <v>186</v>
      </c>
      <c r="AQ808" s="2" t="s">
        <v>187</v>
      </c>
      <c r="AR808" s="2">
        <v>2040</v>
      </c>
      <c r="AS808" s="2" t="str">
        <f>IF(sum!A801="QU",sum!B801,"*")</f>
        <v>*</v>
      </c>
      <c r="AT808" s="2"/>
      <c r="AU808" s="2" t="str">
        <f>IF(sum!A801="QU",sum!H801,"*")</f>
        <v>*</v>
      </c>
      <c r="AX808" s="4" t="s">
        <v>186</v>
      </c>
      <c r="AY808" s="4" t="s">
        <v>187</v>
      </c>
      <c r="AZ808" s="4">
        <v>2040</v>
      </c>
      <c r="BA808" s="2" t="str">
        <f>IF(sum!A801="SA",sum!B801,"*")</f>
        <v>*</v>
      </c>
      <c r="BB808" s="2"/>
      <c r="BC808" s="2" t="str">
        <f>IF(sum!A801="SA",sum!H801,"*")</f>
        <v>*</v>
      </c>
    </row>
    <row r="809" spans="2:55">
      <c r="B809" s="2" t="s">
        <v>186</v>
      </c>
      <c r="C809" s="2" t="s">
        <v>187</v>
      </c>
      <c r="D809" s="2">
        <v>2040</v>
      </c>
      <c r="J809" s="2" t="s">
        <v>186</v>
      </c>
      <c r="K809" s="2" t="s">
        <v>187</v>
      </c>
      <c r="L809" s="2">
        <v>2040</v>
      </c>
      <c r="M809" s="2" t="str">
        <f>IF(sum!A802="AT",sum!B802,"*")</f>
        <v>*</v>
      </c>
      <c r="N809" s="2"/>
      <c r="O809" s="2" t="str">
        <f>IF(sum!A802="AT",sum!H802,"*")</f>
        <v>*</v>
      </c>
      <c r="R809" s="2" t="s">
        <v>186</v>
      </c>
      <c r="S809" s="2" t="s">
        <v>187</v>
      </c>
      <c r="T809" s="2">
        <v>2040</v>
      </c>
      <c r="U809" s="2" t="str">
        <f>IF(sum!A802="BC",sum!B802,"*")</f>
        <v>*</v>
      </c>
      <c r="V809" s="2"/>
      <c r="W809" s="2" t="str">
        <f>IF(sum!A802="BC",sum!H802,"*")</f>
        <v>*</v>
      </c>
      <c r="Z809" s="2" t="s">
        <v>186</v>
      </c>
      <c r="AA809" s="2" t="s">
        <v>187</v>
      </c>
      <c r="AB809" s="2">
        <v>2040</v>
      </c>
      <c r="AC809" s="2" t="str">
        <f>IF(sum!A802="MA",sum!B802,"*")</f>
        <v>*</v>
      </c>
      <c r="AD809" s="2"/>
      <c r="AE809" s="2" t="str">
        <f>IF(sum!A802="MA",sum!H802,"*")</f>
        <v>*</v>
      </c>
      <c r="AH809" s="2" t="s">
        <v>186</v>
      </c>
      <c r="AI809" s="2" t="s">
        <v>187</v>
      </c>
      <c r="AJ809" s="2">
        <v>2040</v>
      </c>
      <c r="AK809" s="2" t="str">
        <f>IF(sum!A802="ON",sum!B802,"*")</f>
        <v>*</v>
      </c>
      <c r="AL809" s="2"/>
      <c r="AM809" s="2" t="str">
        <f>IF(sum!A802="ON",sum!H802,"*")</f>
        <v>*</v>
      </c>
      <c r="AP809" s="4" t="s">
        <v>186</v>
      </c>
      <c r="AQ809" s="4" t="s">
        <v>187</v>
      </c>
      <c r="AR809" s="4">
        <v>2040</v>
      </c>
      <c r="AS809" s="2" t="str">
        <f>IF(sum!A802="QU",sum!B802,"*")</f>
        <v>*</v>
      </c>
      <c r="AT809" s="2"/>
      <c r="AU809" s="2" t="str">
        <f>IF(sum!A802="QU",sum!H802,"*")</f>
        <v>*</v>
      </c>
      <c r="AX809" s="2" t="s">
        <v>186</v>
      </c>
      <c r="AY809" s="2" t="s">
        <v>187</v>
      </c>
      <c r="AZ809" s="2">
        <v>2040</v>
      </c>
      <c r="BA809" s="2" t="str">
        <f>IF(sum!A802="SA",sum!B802,"*")</f>
        <v>*</v>
      </c>
      <c r="BB809" s="2"/>
      <c r="BC809" s="2" t="str">
        <f>IF(sum!A802="SA",sum!H802,"*")</f>
        <v>*</v>
      </c>
    </row>
    <row r="810" spans="2:55">
      <c r="B810" s="4" t="s">
        <v>186</v>
      </c>
      <c r="C810" s="4" t="s">
        <v>187</v>
      </c>
      <c r="D810" s="4">
        <v>2040</v>
      </c>
      <c r="J810" s="4" t="s">
        <v>186</v>
      </c>
      <c r="K810" s="4" t="s">
        <v>187</v>
      </c>
      <c r="L810" s="4">
        <v>2040</v>
      </c>
      <c r="M810" s="2" t="str">
        <f>IF(sum!A803="AT",sum!B803,"*")</f>
        <v>*</v>
      </c>
      <c r="N810" s="2"/>
      <c r="O810" s="2" t="str">
        <f>IF(sum!A803="AT",sum!H803,"*")</f>
        <v>*</v>
      </c>
      <c r="R810" s="4" t="s">
        <v>186</v>
      </c>
      <c r="S810" s="4" t="s">
        <v>187</v>
      </c>
      <c r="T810" s="4">
        <v>2040</v>
      </c>
      <c r="U810" s="2" t="str">
        <f>IF(sum!A803="BC",sum!B803,"*")</f>
        <v>*</v>
      </c>
      <c r="V810" s="2"/>
      <c r="W810" s="2" t="str">
        <f>IF(sum!A803="BC",sum!H803,"*")</f>
        <v>*</v>
      </c>
      <c r="Z810" s="4" t="s">
        <v>186</v>
      </c>
      <c r="AA810" s="4" t="s">
        <v>187</v>
      </c>
      <c r="AB810" s="4">
        <v>2040</v>
      </c>
      <c r="AC810" s="2" t="str">
        <f>IF(sum!A803="MA",sum!B803,"*")</f>
        <v>*</v>
      </c>
      <c r="AD810" s="2"/>
      <c r="AE810" s="2" t="str">
        <f>IF(sum!A803="MA",sum!H803,"*")</f>
        <v>*</v>
      </c>
      <c r="AH810" s="4" t="s">
        <v>186</v>
      </c>
      <c r="AI810" s="4" t="s">
        <v>187</v>
      </c>
      <c r="AJ810" s="4">
        <v>2040</v>
      </c>
      <c r="AK810" s="2" t="str">
        <f>IF(sum!A803="ON",sum!B803,"*")</f>
        <v>*</v>
      </c>
      <c r="AL810" s="2"/>
      <c r="AM810" s="2" t="str">
        <f>IF(sum!A803="ON",sum!H803,"*")</f>
        <v>*</v>
      </c>
      <c r="AP810" s="2" t="s">
        <v>186</v>
      </c>
      <c r="AQ810" s="2" t="s">
        <v>187</v>
      </c>
      <c r="AR810" s="2">
        <v>2040</v>
      </c>
      <c r="AS810" s="2" t="str">
        <f>IF(sum!A803="QU",sum!B803,"*")</f>
        <v>*</v>
      </c>
      <c r="AT810" s="2"/>
      <c r="AU810" s="2" t="str">
        <f>IF(sum!A803="QU",sum!H803,"*")</f>
        <v>*</v>
      </c>
      <c r="AX810" s="4" t="s">
        <v>186</v>
      </c>
      <c r="AY810" s="4" t="s">
        <v>187</v>
      </c>
      <c r="AZ810" s="4">
        <v>2040</v>
      </c>
      <c r="BA810" s="2" t="str">
        <f>IF(sum!A803="SA",sum!B803,"*")</f>
        <v>*</v>
      </c>
      <c r="BB810" s="2"/>
      <c r="BC810" s="2" t="str">
        <f>IF(sum!A803="SA",sum!H803,"*")</f>
        <v>*</v>
      </c>
    </row>
    <row r="811" spans="2:55">
      <c r="B811" s="2" t="s">
        <v>186</v>
      </c>
      <c r="C811" s="2" t="s">
        <v>187</v>
      </c>
      <c r="D811" s="2">
        <v>2040</v>
      </c>
      <c r="J811" s="2" t="s">
        <v>186</v>
      </c>
      <c r="K811" s="2" t="s">
        <v>187</v>
      </c>
      <c r="L811" s="2">
        <v>2040</v>
      </c>
      <c r="M811" s="2" t="str">
        <f>IF(sum!A804="AT",sum!B804,"*")</f>
        <v>*</v>
      </c>
      <c r="N811" s="2"/>
      <c r="O811" s="2" t="str">
        <f>IF(sum!A804="AT",sum!H804,"*")</f>
        <v>*</v>
      </c>
      <c r="R811" s="2" t="s">
        <v>186</v>
      </c>
      <c r="S811" s="2" t="s">
        <v>187</v>
      </c>
      <c r="T811" s="2">
        <v>2040</v>
      </c>
      <c r="U811" s="2" t="str">
        <f>IF(sum!A804="BC",sum!B804,"*")</f>
        <v>*</v>
      </c>
      <c r="V811" s="2"/>
      <c r="W811" s="2" t="str">
        <f>IF(sum!A804="BC",sum!H804,"*")</f>
        <v>*</v>
      </c>
      <c r="Z811" s="2" t="s">
        <v>186</v>
      </c>
      <c r="AA811" s="2" t="s">
        <v>187</v>
      </c>
      <c r="AB811" s="2">
        <v>2040</v>
      </c>
      <c r="AC811" s="2" t="str">
        <f>IF(sum!A804="MA",sum!B804,"*")</f>
        <v>*</v>
      </c>
      <c r="AD811" s="2"/>
      <c r="AE811" s="2" t="str">
        <f>IF(sum!A804="MA",sum!H804,"*")</f>
        <v>*</v>
      </c>
      <c r="AH811" s="2" t="s">
        <v>186</v>
      </c>
      <c r="AI811" s="2" t="s">
        <v>187</v>
      </c>
      <c r="AJ811" s="2">
        <v>2040</v>
      </c>
      <c r="AK811" s="2" t="str">
        <f>IF(sum!A804="ON",sum!B804,"*")</f>
        <v>*</v>
      </c>
      <c r="AL811" s="2"/>
      <c r="AM811" s="2" t="str">
        <f>IF(sum!A804="ON",sum!H804,"*")</f>
        <v>*</v>
      </c>
      <c r="AP811" s="4" t="s">
        <v>186</v>
      </c>
      <c r="AQ811" s="4" t="s">
        <v>187</v>
      </c>
      <c r="AR811" s="4">
        <v>2040</v>
      </c>
      <c r="AS811" s="2" t="str">
        <f>IF(sum!A804="QU",sum!B804,"*")</f>
        <v>*</v>
      </c>
      <c r="AT811" s="2"/>
      <c r="AU811" s="2" t="str">
        <f>IF(sum!A804="QU",sum!H804,"*")</f>
        <v>*</v>
      </c>
      <c r="AX811" s="2" t="s">
        <v>186</v>
      </c>
      <c r="AY811" s="2" t="s">
        <v>187</v>
      </c>
      <c r="AZ811" s="2">
        <v>2040</v>
      </c>
      <c r="BA811" s="2" t="str">
        <f>IF(sum!A804="SA",sum!B804,"*")</f>
        <v>*</v>
      </c>
      <c r="BB811" s="2"/>
      <c r="BC811" s="2" t="str">
        <f>IF(sum!A804="SA",sum!H804,"*")</f>
        <v>*</v>
      </c>
    </row>
    <row r="812" spans="2:55">
      <c r="B812" s="4" t="s">
        <v>186</v>
      </c>
      <c r="C812" s="4" t="s">
        <v>187</v>
      </c>
      <c r="D812" s="4">
        <v>2040</v>
      </c>
      <c r="J812" s="4" t="s">
        <v>186</v>
      </c>
      <c r="K812" s="4" t="s">
        <v>187</v>
      </c>
      <c r="L812" s="4">
        <v>2040</v>
      </c>
      <c r="M812" s="2" t="str">
        <f>IF(sum!A805="AT",sum!B805,"*")</f>
        <v>*</v>
      </c>
      <c r="N812" s="2"/>
      <c r="O812" s="2" t="str">
        <f>IF(sum!A805="AT",sum!H805,"*")</f>
        <v>*</v>
      </c>
      <c r="R812" s="4" t="s">
        <v>186</v>
      </c>
      <c r="S812" s="4" t="s">
        <v>187</v>
      </c>
      <c r="T812" s="4">
        <v>2040</v>
      </c>
      <c r="U812" s="2" t="str">
        <f>IF(sum!A805="BC",sum!B805,"*")</f>
        <v>*</v>
      </c>
      <c r="V812" s="2"/>
      <c r="W812" s="2" t="str">
        <f>IF(sum!A805="BC",sum!H805,"*")</f>
        <v>*</v>
      </c>
      <c r="Z812" s="4" t="s">
        <v>186</v>
      </c>
      <c r="AA812" s="4" t="s">
        <v>187</v>
      </c>
      <c r="AB812" s="4">
        <v>2040</v>
      </c>
      <c r="AC812" s="2" t="str">
        <f>IF(sum!A805="MA",sum!B805,"*")</f>
        <v>*</v>
      </c>
      <c r="AD812" s="2"/>
      <c r="AE812" s="2" t="str">
        <f>IF(sum!A805="MA",sum!H805,"*")</f>
        <v>*</v>
      </c>
      <c r="AH812" s="4" t="s">
        <v>186</v>
      </c>
      <c r="AI812" s="4" t="s">
        <v>187</v>
      </c>
      <c r="AJ812" s="4">
        <v>2040</v>
      </c>
      <c r="AK812" s="2" t="str">
        <f>IF(sum!A805="ON",sum!B805,"*")</f>
        <v>*</v>
      </c>
      <c r="AL812" s="2"/>
      <c r="AM812" s="2" t="str">
        <f>IF(sum!A805="ON",sum!H805,"*")</f>
        <v>*</v>
      </c>
      <c r="AP812" s="2" t="s">
        <v>186</v>
      </c>
      <c r="AQ812" s="2" t="s">
        <v>187</v>
      </c>
      <c r="AR812" s="2">
        <v>2040</v>
      </c>
      <c r="AS812" s="2" t="str">
        <f>IF(sum!A805="QU",sum!B805,"*")</f>
        <v>*</v>
      </c>
      <c r="AT812" s="2"/>
      <c r="AU812" s="2" t="str">
        <f>IF(sum!A805="QU",sum!H805,"*")</f>
        <v>*</v>
      </c>
      <c r="AX812" s="4" t="s">
        <v>186</v>
      </c>
      <c r="AY812" s="4" t="s">
        <v>187</v>
      </c>
      <c r="AZ812" s="4">
        <v>2040</v>
      </c>
      <c r="BA812" s="2" t="str">
        <f>IF(sum!A805="SA",sum!B805,"*")</f>
        <v>*</v>
      </c>
      <c r="BB812" s="2"/>
      <c r="BC812" s="2" t="str">
        <f>IF(sum!A805="SA",sum!H805,"*")</f>
        <v>*</v>
      </c>
    </row>
    <row r="813" spans="2:55">
      <c r="B813" s="2" t="s">
        <v>186</v>
      </c>
      <c r="C813" s="2" t="s">
        <v>187</v>
      </c>
      <c r="D813" s="2">
        <v>2040</v>
      </c>
      <c r="J813" s="2" t="s">
        <v>186</v>
      </c>
      <c r="K813" s="2" t="s">
        <v>187</v>
      </c>
      <c r="L813" s="2">
        <v>2040</v>
      </c>
      <c r="M813" s="2" t="str">
        <f>IF(sum!A806="AT",sum!B806,"*")</f>
        <v>*</v>
      </c>
      <c r="N813" s="2"/>
      <c r="O813" s="2" t="str">
        <f>IF(sum!A806="AT",sum!H806,"*")</f>
        <v>*</v>
      </c>
      <c r="R813" s="2" t="s">
        <v>186</v>
      </c>
      <c r="S813" s="2" t="s">
        <v>187</v>
      </c>
      <c r="T813" s="2">
        <v>2040</v>
      </c>
      <c r="U813" s="2" t="str">
        <f>IF(sum!A806="BC",sum!B806,"*")</f>
        <v>*</v>
      </c>
      <c r="V813" s="2"/>
      <c r="W813" s="2" t="str">
        <f>IF(sum!A806="BC",sum!H806,"*")</f>
        <v>*</v>
      </c>
      <c r="Z813" s="2" t="s">
        <v>186</v>
      </c>
      <c r="AA813" s="2" t="s">
        <v>187</v>
      </c>
      <c r="AB813" s="2">
        <v>2040</v>
      </c>
      <c r="AC813" s="2" t="str">
        <f>IF(sum!A806="MA",sum!B806,"*")</f>
        <v>*</v>
      </c>
      <c r="AD813" s="2"/>
      <c r="AE813" s="2" t="str">
        <f>IF(sum!A806="MA",sum!H806,"*")</f>
        <v>*</v>
      </c>
      <c r="AH813" s="2" t="s">
        <v>186</v>
      </c>
      <c r="AI813" s="2" t="s">
        <v>187</v>
      </c>
      <c r="AJ813" s="2">
        <v>2040</v>
      </c>
      <c r="AK813" s="2" t="str">
        <f>IF(sum!A806="ON",sum!B806,"*")</f>
        <v>*</v>
      </c>
      <c r="AL813" s="2"/>
      <c r="AM813" s="2" t="str">
        <f>IF(sum!A806="ON",sum!H806,"*")</f>
        <v>*</v>
      </c>
      <c r="AP813" s="4" t="s">
        <v>186</v>
      </c>
      <c r="AQ813" s="4" t="s">
        <v>187</v>
      </c>
      <c r="AR813" s="4">
        <v>2040</v>
      </c>
      <c r="AS813" s="2" t="str">
        <f>IF(sum!A806="QU",sum!B806,"*")</f>
        <v>*</v>
      </c>
      <c r="AT813" s="2"/>
      <c r="AU813" s="2" t="str">
        <f>IF(sum!A806="QU",sum!H806,"*")</f>
        <v>*</v>
      </c>
      <c r="AX813" s="2" t="s">
        <v>186</v>
      </c>
      <c r="AY813" s="2" t="s">
        <v>187</v>
      </c>
      <c r="AZ813" s="2">
        <v>2040</v>
      </c>
      <c r="BA813" s="2" t="str">
        <f>IF(sum!A806="SA",sum!B806,"*")</f>
        <v>*</v>
      </c>
      <c r="BB813" s="2"/>
      <c r="BC813" s="2" t="str">
        <f>IF(sum!A806="SA",sum!H806,"*")</f>
        <v>*</v>
      </c>
    </row>
    <row r="814" spans="2:55">
      <c r="B814" s="4" t="s">
        <v>186</v>
      </c>
      <c r="C814" s="4" t="s">
        <v>187</v>
      </c>
      <c r="D814" s="4">
        <v>2040</v>
      </c>
      <c r="J814" s="4" t="s">
        <v>186</v>
      </c>
      <c r="K814" s="4" t="s">
        <v>187</v>
      </c>
      <c r="L814" s="4">
        <v>2040</v>
      </c>
      <c r="M814" s="2" t="str">
        <f>IF(sum!A807="AT",sum!B807,"*")</f>
        <v>*</v>
      </c>
      <c r="N814" s="2"/>
      <c r="O814" s="2" t="str">
        <f>IF(sum!A807="AT",sum!H807,"*")</f>
        <v>*</v>
      </c>
      <c r="R814" s="4" t="s">
        <v>186</v>
      </c>
      <c r="S814" s="4" t="s">
        <v>187</v>
      </c>
      <c r="T814" s="4">
        <v>2040</v>
      </c>
      <c r="U814" s="2" t="str">
        <f>IF(sum!A807="BC",sum!B807,"*")</f>
        <v>*</v>
      </c>
      <c r="V814" s="2"/>
      <c r="W814" s="2" t="str">
        <f>IF(sum!A807="BC",sum!H807,"*")</f>
        <v>*</v>
      </c>
      <c r="Z814" s="4" t="s">
        <v>186</v>
      </c>
      <c r="AA814" s="4" t="s">
        <v>187</v>
      </c>
      <c r="AB814" s="4">
        <v>2040</v>
      </c>
      <c r="AC814" s="2" t="str">
        <f>IF(sum!A807="MA",sum!B807,"*")</f>
        <v>*</v>
      </c>
      <c r="AD814" s="2"/>
      <c r="AE814" s="2" t="str">
        <f>IF(sum!A807="MA",sum!H807,"*")</f>
        <v>*</v>
      </c>
      <c r="AH814" s="4" t="s">
        <v>186</v>
      </c>
      <c r="AI814" s="4" t="s">
        <v>187</v>
      </c>
      <c r="AJ814" s="4">
        <v>2040</v>
      </c>
      <c r="AK814" s="2" t="str">
        <f>IF(sum!A807="ON",sum!B807,"*")</f>
        <v>*</v>
      </c>
      <c r="AL814" s="2"/>
      <c r="AM814" s="2" t="str">
        <f>IF(sum!A807="ON",sum!H807,"*")</f>
        <v>*</v>
      </c>
      <c r="AP814" s="2" t="s">
        <v>186</v>
      </c>
      <c r="AQ814" s="2" t="s">
        <v>187</v>
      </c>
      <c r="AR814" s="2">
        <v>2040</v>
      </c>
      <c r="AS814" s="2" t="str">
        <f>IF(sum!A807="QU",sum!B807,"*")</f>
        <v>*</v>
      </c>
      <c r="AT814" s="2"/>
      <c r="AU814" s="2" t="str">
        <f>IF(sum!A807="QU",sum!H807,"*")</f>
        <v>*</v>
      </c>
      <c r="AX814" s="4" t="s">
        <v>186</v>
      </c>
      <c r="AY814" s="4" t="s">
        <v>187</v>
      </c>
      <c r="AZ814" s="4">
        <v>2040</v>
      </c>
      <c r="BA814" s="2" t="str">
        <f>IF(sum!A807="SA",sum!B807,"*")</f>
        <v>*</v>
      </c>
      <c r="BB814" s="2"/>
      <c r="BC814" s="2" t="str">
        <f>IF(sum!A807="SA",sum!H807,"*")</f>
        <v>*</v>
      </c>
    </row>
    <row r="815" spans="2:55">
      <c r="B815" s="2" t="s">
        <v>186</v>
      </c>
      <c r="C815" s="2" t="s">
        <v>187</v>
      </c>
      <c r="D815" s="2">
        <v>2040</v>
      </c>
      <c r="J815" s="2" t="s">
        <v>186</v>
      </c>
      <c r="K815" s="2" t="s">
        <v>187</v>
      </c>
      <c r="L815" s="2">
        <v>2040</v>
      </c>
      <c r="M815" s="2" t="str">
        <f>IF(sum!A808="AT",sum!B808,"*")</f>
        <v>*</v>
      </c>
      <c r="N815" s="2"/>
      <c r="O815" s="2" t="str">
        <f>IF(sum!A808="AT",sum!H808,"*")</f>
        <v>*</v>
      </c>
      <c r="R815" s="2" t="s">
        <v>186</v>
      </c>
      <c r="S815" s="2" t="s">
        <v>187</v>
      </c>
      <c r="T815" s="2">
        <v>2040</v>
      </c>
      <c r="U815" s="2" t="str">
        <f>IF(sum!A808="BC",sum!B808,"*")</f>
        <v>*</v>
      </c>
      <c r="V815" s="2"/>
      <c r="W815" s="2" t="str">
        <f>IF(sum!A808="BC",sum!H808,"*")</f>
        <v>*</v>
      </c>
      <c r="Z815" s="2" t="s">
        <v>186</v>
      </c>
      <c r="AA815" s="2" t="s">
        <v>187</v>
      </c>
      <c r="AB815" s="2">
        <v>2040</v>
      </c>
      <c r="AC815" s="2" t="str">
        <f>IF(sum!A808="MA",sum!B808,"*")</f>
        <v>*</v>
      </c>
      <c r="AD815" s="2"/>
      <c r="AE815" s="2" t="str">
        <f>IF(sum!A808="MA",sum!H808,"*")</f>
        <v>*</v>
      </c>
      <c r="AH815" s="2" t="s">
        <v>186</v>
      </c>
      <c r="AI815" s="2" t="s">
        <v>187</v>
      </c>
      <c r="AJ815" s="2">
        <v>2040</v>
      </c>
      <c r="AK815" s="2" t="str">
        <f>IF(sum!A808="ON",sum!B808,"*")</f>
        <v>*</v>
      </c>
      <c r="AL815" s="2"/>
      <c r="AM815" s="2" t="str">
        <f>IF(sum!A808="ON",sum!H808,"*")</f>
        <v>*</v>
      </c>
      <c r="AP815" s="4" t="s">
        <v>186</v>
      </c>
      <c r="AQ815" s="4" t="s">
        <v>187</v>
      </c>
      <c r="AR815" s="4">
        <v>2040</v>
      </c>
      <c r="AS815" s="2" t="str">
        <f>IF(sum!A808="QU",sum!B808,"*")</f>
        <v>*</v>
      </c>
      <c r="AT815" s="2"/>
      <c r="AU815" s="2" t="str">
        <f>IF(sum!A808="QU",sum!H808,"*")</f>
        <v>*</v>
      </c>
      <c r="AX815" s="2" t="s">
        <v>186</v>
      </c>
      <c r="AY815" s="2" t="s">
        <v>187</v>
      </c>
      <c r="AZ815" s="2">
        <v>2040</v>
      </c>
      <c r="BA815" s="2" t="str">
        <f>IF(sum!A808="SA",sum!B808,"*")</f>
        <v>*</v>
      </c>
      <c r="BB815" s="2"/>
      <c r="BC815" s="2" t="str">
        <f>IF(sum!A808="SA",sum!H808,"*")</f>
        <v>*</v>
      </c>
    </row>
    <row r="816" spans="2:55">
      <c r="B816" s="4" t="s">
        <v>186</v>
      </c>
      <c r="C816" s="4" t="s">
        <v>187</v>
      </c>
      <c r="D816" s="4">
        <v>2040</v>
      </c>
      <c r="J816" s="4" t="s">
        <v>186</v>
      </c>
      <c r="K816" s="4" t="s">
        <v>187</v>
      </c>
      <c r="L816" s="4">
        <v>2040</v>
      </c>
      <c r="M816" s="2" t="str">
        <f>IF(sum!A809="AT",sum!B809,"*")</f>
        <v>*</v>
      </c>
      <c r="N816" s="2"/>
      <c r="O816" s="2" t="str">
        <f>IF(sum!A809="AT",sum!H809,"*")</f>
        <v>*</v>
      </c>
      <c r="R816" s="4" t="s">
        <v>186</v>
      </c>
      <c r="S816" s="4" t="s">
        <v>187</v>
      </c>
      <c r="T816" s="4">
        <v>2040</v>
      </c>
      <c r="U816" s="2" t="str">
        <f>IF(sum!A809="BC",sum!B809,"*")</f>
        <v>*</v>
      </c>
      <c r="V816" s="2"/>
      <c r="W816" s="2" t="str">
        <f>IF(sum!A809="BC",sum!H809,"*")</f>
        <v>*</v>
      </c>
      <c r="Z816" s="4" t="s">
        <v>186</v>
      </c>
      <c r="AA816" s="4" t="s">
        <v>187</v>
      </c>
      <c r="AB816" s="4">
        <v>2040</v>
      </c>
      <c r="AC816" s="2" t="str">
        <f>IF(sum!A809="MA",sum!B809,"*")</f>
        <v>*</v>
      </c>
      <c r="AD816" s="2"/>
      <c r="AE816" s="2" t="str">
        <f>IF(sum!A809="MA",sum!H809,"*")</f>
        <v>*</v>
      </c>
      <c r="AH816" s="4" t="s">
        <v>186</v>
      </c>
      <c r="AI816" s="4" t="s">
        <v>187</v>
      </c>
      <c r="AJ816" s="4">
        <v>2040</v>
      </c>
      <c r="AK816" s="2" t="str">
        <f>IF(sum!A809="ON",sum!B809,"*")</f>
        <v>*</v>
      </c>
      <c r="AL816" s="2"/>
      <c r="AM816" s="2" t="str">
        <f>IF(sum!A809="ON",sum!H809,"*")</f>
        <v>*</v>
      </c>
      <c r="AP816" s="2" t="s">
        <v>186</v>
      </c>
      <c r="AQ816" s="2" t="s">
        <v>187</v>
      </c>
      <c r="AR816" s="2">
        <v>2040</v>
      </c>
      <c r="AS816" s="2" t="str">
        <f>IF(sum!A809="QU",sum!B809,"*")</f>
        <v>*</v>
      </c>
      <c r="AT816" s="2"/>
      <c r="AU816" s="2" t="str">
        <f>IF(sum!A809="QU",sum!H809,"*")</f>
        <v>*</v>
      </c>
      <c r="AX816" s="4" t="s">
        <v>186</v>
      </c>
      <c r="AY816" s="4" t="s">
        <v>187</v>
      </c>
      <c r="AZ816" s="4">
        <v>2040</v>
      </c>
      <c r="BA816" s="2" t="str">
        <f>IF(sum!A809="SA",sum!B809,"*")</f>
        <v>*</v>
      </c>
      <c r="BB816" s="2"/>
      <c r="BC816" s="2" t="str">
        <f>IF(sum!A809="SA",sum!H809,"*")</f>
        <v>*</v>
      </c>
    </row>
    <row r="817" spans="2:55">
      <c r="B817" s="2" t="s">
        <v>186</v>
      </c>
      <c r="C817" s="2" t="s">
        <v>187</v>
      </c>
      <c r="D817" s="2">
        <v>2040</v>
      </c>
      <c r="J817" s="2" t="s">
        <v>186</v>
      </c>
      <c r="K817" s="2" t="s">
        <v>187</v>
      </c>
      <c r="L817" s="2">
        <v>2040</v>
      </c>
      <c r="M817" s="2" t="str">
        <f>IF(sum!A810="AT",sum!B810,"*")</f>
        <v>*</v>
      </c>
      <c r="N817" s="2"/>
      <c r="O817" s="2" t="str">
        <f>IF(sum!A810="AT",sum!H810,"*")</f>
        <v>*</v>
      </c>
      <c r="R817" s="2" t="s">
        <v>186</v>
      </c>
      <c r="S817" s="2" t="s">
        <v>187</v>
      </c>
      <c r="T817" s="2">
        <v>2040</v>
      </c>
      <c r="U817" s="2" t="str">
        <f>IF(sum!A810="BC",sum!B810,"*")</f>
        <v>*</v>
      </c>
      <c r="V817" s="2"/>
      <c r="W817" s="2" t="str">
        <f>IF(sum!A810="BC",sum!H810,"*")</f>
        <v>*</v>
      </c>
      <c r="Z817" s="2" t="s">
        <v>186</v>
      </c>
      <c r="AA817" s="2" t="s">
        <v>187</v>
      </c>
      <c r="AB817" s="2">
        <v>2040</v>
      </c>
      <c r="AC817" s="2" t="str">
        <f>IF(sum!A810="MA",sum!B810,"*")</f>
        <v>*</v>
      </c>
      <c r="AD817" s="2"/>
      <c r="AE817" s="2" t="str">
        <f>IF(sum!A810="MA",sum!H810,"*")</f>
        <v>*</v>
      </c>
      <c r="AH817" s="2" t="s">
        <v>186</v>
      </c>
      <c r="AI817" s="2" t="s">
        <v>187</v>
      </c>
      <c r="AJ817" s="2">
        <v>2040</v>
      </c>
      <c r="AK817" s="2" t="str">
        <f>IF(sum!A810="ON",sum!B810,"*")</f>
        <v>*</v>
      </c>
      <c r="AL817" s="2"/>
      <c r="AM817" s="2" t="str">
        <f>IF(sum!A810="ON",sum!H810,"*")</f>
        <v>*</v>
      </c>
      <c r="AP817" s="4" t="s">
        <v>186</v>
      </c>
      <c r="AQ817" s="4" t="s">
        <v>187</v>
      </c>
      <c r="AR817" s="4">
        <v>2040</v>
      </c>
      <c r="AS817" s="2" t="str">
        <f>IF(sum!A810="QU",sum!B810,"*")</f>
        <v>*</v>
      </c>
      <c r="AT817" s="2"/>
      <c r="AU817" s="2" t="str">
        <f>IF(sum!A810="QU",sum!H810,"*")</f>
        <v>*</v>
      </c>
      <c r="AX817" s="2" t="s">
        <v>186</v>
      </c>
      <c r="AY817" s="2" t="s">
        <v>187</v>
      </c>
      <c r="AZ817" s="2">
        <v>2040</v>
      </c>
      <c r="BA817" s="2" t="str">
        <f>IF(sum!A810="SA",sum!B810,"*")</f>
        <v>*</v>
      </c>
      <c r="BB817" s="2"/>
      <c r="BC817" s="2" t="str">
        <f>IF(sum!A810="SA",sum!H810,"*")</f>
        <v>*</v>
      </c>
    </row>
    <row r="818" spans="2:55">
      <c r="B818" s="4" t="s">
        <v>186</v>
      </c>
      <c r="C818" s="4" t="s">
        <v>187</v>
      </c>
      <c r="D818" s="4">
        <v>2040</v>
      </c>
      <c r="J818" s="4" t="s">
        <v>186</v>
      </c>
      <c r="K818" s="4" t="s">
        <v>187</v>
      </c>
      <c r="L818" s="4">
        <v>2040</v>
      </c>
      <c r="M818" s="2" t="str">
        <f>IF(sum!A811="AT",sum!B811,"*")</f>
        <v>*</v>
      </c>
      <c r="N818" s="2"/>
      <c r="O818" s="2" t="str">
        <f>IF(sum!A811="AT",sum!H811,"*")</f>
        <v>*</v>
      </c>
      <c r="R818" s="4" t="s">
        <v>186</v>
      </c>
      <c r="S818" s="4" t="s">
        <v>187</v>
      </c>
      <c r="T818" s="4">
        <v>2040</v>
      </c>
      <c r="U818" s="2" t="str">
        <f>IF(sum!A811="BC",sum!B811,"*")</f>
        <v>*</v>
      </c>
      <c r="V818" s="2"/>
      <c r="W818" s="2" t="str">
        <f>IF(sum!A811="BC",sum!H811,"*")</f>
        <v>*</v>
      </c>
      <c r="Z818" s="4" t="s">
        <v>186</v>
      </c>
      <c r="AA818" s="4" t="s">
        <v>187</v>
      </c>
      <c r="AB818" s="4">
        <v>2040</v>
      </c>
      <c r="AC818" s="2" t="str">
        <f>IF(sum!A811="MA",sum!B811,"*")</f>
        <v>*</v>
      </c>
      <c r="AD818" s="2"/>
      <c r="AE818" s="2" t="str">
        <f>IF(sum!A811="MA",sum!H811,"*")</f>
        <v>*</v>
      </c>
      <c r="AH818" s="4" t="s">
        <v>186</v>
      </c>
      <c r="AI818" s="4" t="s">
        <v>187</v>
      </c>
      <c r="AJ818" s="4">
        <v>2040</v>
      </c>
      <c r="AK818" s="2" t="str">
        <f>IF(sum!A811="ON",sum!B811,"*")</f>
        <v>*</v>
      </c>
      <c r="AL818" s="2"/>
      <c r="AM818" s="2" t="str">
        <f>IF(sum!A811="ON",sum!H811,"*")</f>
        <v>*</v>
      </c>
      <c r="AP818" s="2" t="s">
        <v>186</v>
      </c>
      <c r="AQ818" s="2" t="s">
        <v>187</v>
      </c>
      <c r="AR818" s="2">
        <v>2040</v>
      </c>
      <c r="AS818" s="2" t="str">
        <f>IF(sum!A811="QU",sum!B811,"*")</f>
        <v>*</v>
      </c>
      <c r="AT818" s="2"/>
      <c r="AU818" s="2" t="str">
        <f>IF(sum!A811="QU",sum!H811,"*")</f>
        <v>*</v>
      </c>
      <c r="AX818" s="4" t="s">
        <v>186</v>
      </c>
      <c r="AY818" s="4" t="s">
        <v>187</v>
      </c>
      <c r="AZ818" s="4">
        <v>2040</v>
      </c>
      <c r="BA818" s="2" t="str">
        <f>IF(sum!A811="SA",sum!B811,"*")</f>
        <v>*</v>
      </c>
      <c r="BB818" s="2"/>
      <c r="BC818" s="2" t="str">
        <f>IF(sum!A811="SA",sum!H811,"*")</f>
        <v>*</v>
      </c>
    </row>
    <row r="819" spans="2:55">
      <c r="B819" s="2" t="s">
        <v>186</v>
      </c>
      <c r="C819" s="2" t="s">
        <v>187</v>
      </c>
      <c r="D819" s="2">
        <v>2040</v>
      </c>
      <c r="J819" s="2" t="s">
        <v>186</v>
      </c>
      <c r="K819" s="2" t="s">
        <v>187</v>
      </c>
      <c r="L819" s="2">
        <v>2040</v>
      </c>
      <c r="M819" s="2" t="str">
        <f>IF(sum!A812="AT",sum!B812,"*")</f>
        <v>*</v>
      </c>
      <c r="N819" s="2"/>
      <c r="O819" s="2" t="str">
        <f>IF(sum!A812="AT",sum!H812,"*")</f>
        <v>*</v>
      </c>
      <c r="R819" s="2" t="s">
        <v>186</v>
      </c>
      <c r="S819" s="2" t="s">
        <v>187</v>
      </c>
      <c r="T819" s="2">
        <v>2040</v>
      </c>
      <c r="U819" s="2" t="str">
        <f>IF(sum!A812="BC",sum!B812,"*")</f>
        <v>*</v>
      </c>
      <c r="V819" s="2"/>
      <c r="W819" s="2" t="str">
        <f>IF(sum!A812="BC",sum!H812,"*")</f>
        <v>*</v>
      </c>
      <c r="Z819" s="2" t="s">
        <v>186</v>
      </c>
      <c r="AA819" s="2" t="s">
        <v>187</v>
      </c>
      <c r="AB819" s="2">
        <v>2040</v>
      </c>
      <c r="AC819" s="2" t="str">
        <f>IF(sum!A812="MA",sum!B812,"*")</f>
        <v>*</v>
      </c>
      <c r="AD819" s="2"/>
      <c r="AE819" s="2" t="str">
        <f>IF(sum!A812="MA",sum!H812,"*")</f>
        <v>*</v>
      </c>
      <c r="AH819" s="2" t="s">
        <v>186</v>
      </c>
      <c r="AI819" s="2" t="s">
        <v>187</v>
      </c>
      <c r="AJ819" s="2">
        <v>2040</v>
      </c>
      <c r="AK819" s="2" t="str">
        <f>IF(sum!A812="ON",sum!B812,"*")</f>
        <v>*</v>
      </c>
      <c r="AL819" s="2"/>
      <c r="AM819" s="2" t="str">
        <f>IF(sum!A812="ON",sum!H812,"*")</f>
        <v>*</v>
      </c>
      <c r="AP819" s="4" t="s">
        <v>186</v>
      </c>
      <c r="AQ819" s="4" t="s">
        <v>187</v>
      </c>
      <c r="AR819" s="4">
        <v>2040</v>
      </c>
      <c r="AS819" s="2" t="str">
        <f>IF(sum!A812="QU",sum!B812,"*")</f>
        <v>*</v>
      </c>
      <c r="AT819" s="2"/>
      <c r="AU819" s="2" t="str">
        <f>IF(sum!A812="QU",sum!H812,"*")</f>
        <v>*</v>
      </c>
      <c r="AX819" s="2" t="s">
        <v>186</v>
      </c>
      <c r="AY819" s="2" t="s">
        <v>187</v>
      </c>
      <c r="AZ819" s="2">
        <v>2040</v>
      </c>
      <c r="BA819" s="2" t="str">
        <f>IF(sum!A812="SA",sum!B812,"*")</f>
        <v>*</v>
      </c>
      <c r="BB819" s="2"/>
      <c r="BC819" s="2" t="str">
        <f>IF(sum!A812="SA",sum!H812,"*")</f>
        <v>*</v>
      </c>
    </row>
    <row r="820" spans="2:55">
      <c r="B820" s="4" t="s">
        <v>186</v>
      </c>
      <c r="C820" s="4" t="s">
        <v>187</v>
      </c>
      <c r="D820" s="4">
        <v>2040</v>
      </c>
      <c r="J820" s="4" t="s">
        <v>186</v>
      </c>
      <c r="K820" s="4" t="s">
        <v>187</v>
      </c>
      <c r="L820" s="4">
        <v>2040</v>
      </c>
      <c r="M820" s="2" t="str">
        <f>IF(sum!A813="AT",sum!B813,"*")</f>
        <v>*</v>
      </c>
      <c r="N820" s="2"/>
      <c r="O820" s="2" t="str">
        <f>IF(sum!A813="AT",sum!H813,"*")</f>
        <v>*</v>
      </c>
      <c r="R820" s="4" t="s">
        <v>186</v>
      </c>
      <c r="S820" s="4" t="s">
        <v>187</v>
      </c>
      <c r="T820" s="4">
        <v>2040</v>
      </c>
      <c r="U820" s="2" t="str">
        <f>IF(sum!A813="BC",sum!B813,"*")</f>
        <v>*</v>
      </c>
      <c r="V820" s="2"/>
      <c r="W820" s="2" t="str">
        <f>IF(sum!A813="BC",sum!H813,"*")</f>
        <v>*</v>
      </c>
      <c r="Z820" s="4" t="s">
        <v>186</v>
      </c>
      <c r="AA820" s="4" t="s">
        <v>187</v>
      </c>
      <c r="AB820" s="4">
        <v>2040</v>
      </c>
      <c r="AC820" s="2" t="str">
        <f>IF(sum!A813="MA",sum!B813,"*")</f>
        <v>*</v>
      </c>
      <c r="AD820" s="2"/>
      <c r="AE820" s="2" t="str">
        <f>IF(sum!A813="MA",sum!H813,"*")</f>
        <v>*</v>
      </c>
      <c r="AH820" s="4" t="s">
        <v>186</v>
      </c>
      <c r="AI820" s="4" t="s">
        <v>187</v>
      </c>
      <c r="AJ820" s="4">
        <v>2040</v>
      </c>
      <c r="AK820" s="2" t="str">
        <f>IF(sum!A813="ON",sum!B813,"*")</f>
        <v>*</v>
      </c>
      <c r="AL820" s="2"/>
      <c r="AM820" s="2" t="str">
        <f>IF(sum!A813="ON",sum!H813,"*")</f>
        <v>*</v>
      </c>
      <c r="AP820" s="2" t="s">
        <v>186</v>
      </c>
      <c r="AQ820" s="2" t="s">
        <v>187</v>
      </c>
      <c r="AR820" s="2">
        <v>2040</v>
      </c>
      <c r="AS820" s="2" t="str">
        <f>IF(sum!A813="QU",sum!B813,"*")</f>
        <v>*</v>
      </c>
      <c r="AT820" s="2"/>
      <c r="AU820" s="2" t="str">
        <f>IF(sum!A813="QU",sum!H813,"*")</f>
        <v>*</v>
      </c>
      <c r="AX820" s="4" t="s">
        <v>186</v>
      </c>
      <c r="AY820" s="4" t="s">
        <v>187</v>
      </c>
      <c r="AZ820" s="4">
        <v>2040</v>
      </c>
      <c r="BA820" s="2" t="str">
        <f>IF(sum!A813="SA",sum!B813,"*")</f>
        <v>*</v>
      </c>
      <c r="BB820" s="2"/>
      <c r="BC820" s="2" t="str">
        <f>IF(sum!A813="SA",sum!H813,"*")</f>
        <v>*</v>
      </c>
    </row>
    <row r="821" spans="2:55">
      <c r="B821" s="2" t="s">
        <v>186</v>
      </c>
      <c r="C821" s="2" t="s">
        <v>187</v>
      </c>
      <c r="D821" s="2">
        <v>2040</v>
      </c>
      <c r="J821" s="2" t="s">
        <v>186</v>
      </c>
      <c r="K821" s="2" t="s">
        <v>187</v>
      </c>
      <c r="L821" s="2">
        <v>2040</v>
      </c>
      <c r="M821" s="2" t="str">
        <f>IF(sum!A814="AT",sum!B814,"*")</f>
        <v>*</v>
      </c>
      <c r="N821" s="2"/>
      <c r="O821" s="2" t="str">
        <f>IF(sum!A814="AT",sum!H814,"*")</f>
        <v>*</v>
      </c>
      <c r="R821" s="2" t="s">
        <v>186</v>
      </c>
      <c r="S821" s="2" t="s">
        <v>187</v>
      </c>
      <c r="T821" s="2">
        <v>2040</v>
      </c>
      <c r="U821" s="2" t="str">
        <f>IF(sum!A814="BC",sum!B814,"*")</f>
        <v>*</v>
      </c>
      <c r="V821" s="2"/>
      <c r="W821" s="2" t="str">
        <f>IF(sum!A814="BC",sum!H814,"*")</f>
        <v>*</v>
      </c>
      <c r="Z821" s="2" t="s">
        <v>186</v>
      </c>
      <c r="AA821" s="2" t="s">
        <v>187</v>
      </c>
      <c r="AB821" s="2">
        <v>2040</v>
      </c>
      <c r="AC821" s="2" t="str">
        <f>IF(sum!A814="MA",sum!B814,"*")</f>
        <v>*</v>
      </c>
      <c r="AD821" s="2"/>
      <c r="AE821" s="2" t="str">
        <f>IF(sum!A814="MA",sum!H814,"*")</f>
        <v>*</v>
      </c>
      <c r="AH821" s="2" t="s">
        <v>186</v>
      </c>
      <c r="AI821" s="2" t="s">
        <v>187</v>
      </c>
      <c r="AJ821" s="2">
        <v>2040</v>
      </c>
      <c r="AK821" s="2" t="str">
        <f>IF(sum!A814="ON",sum!B814,"*")</f>
        <v>*</v>
      </c>
      <c r="AL821" s="2"/>
      <c r="AM821" s="2" t="str">
        <f>IF(sum!A814="ON",sum!H814,"*")</f>
        <v>*</v>
      </c>
      <c r="AP821" s="4" t="s">
        <v>186</v>
      </c>
      <c r="AQ821" s="4" t="s">
        <v>187</v>
      </c>
      <c r="AR821" s="4">
        <v>2040</v>
      </c>
      <c r="AS821" s="2" t="str">
        <f>IF(sum!A814="QU",sum!B814,"*")</f>
        <v>*</v>
      </c>
      <c r="AT821" s="2"/>
      <c r="AU821" s="2" t="str">
        <f>IF(sum!A814="QU",sum!H814,"*")</f>
        <v>*</v>
      </c>
      <c r="AX821" s="2" t="s">
        <v>186</v>
      </c>
      <c r="AY821" s="2" t="s">
        <v>187</v>
      </c>
      <c r="AZ821" s="2">
        <v>2040</v>
      </c>
      <c r="BA821" s="2" t="str">
        <f>IF(sum!A814="SA",sum!B814,"*")</f>
        <v>*</v>
      </c>
      <c r="BB821" s="2"/>
      <c r="BC821" s="2" t="str">
        <f>IF(sum!A814="SA",sum!H814,"*")</f>
        <v>*</v>
      </c>
    </row>
    <row r="822" spans="2:55">
      <c r="B822" s="4" t="s">
        <v>186</v>
      </c>
      <c r="C822" s="4" t="s">
        <v>187</v>
      </c>
      <c r="D822" s="4">
        <v>2040</v>
      </c>
      <c r="J822" s="4" t="s">
        <v>186</v>
      </c>
      <c r="K822" s="4" t="s">
        <v>187</v>
      </c>
      <c r="L822" s="4">
        <v>2040</v>
      </c>
      <c r="M822" s="2" t="str">
        <f>IF(sum!A815="AT",sum!B815,"*")</f>
        <v>*</v>
      </c>
      <c r="N822" s="2"/>
      <c r="O822" s="2" t="str">
        <f>IF(sum!A815="AT",sum!H815,"*")</f>
        <v>*</v>
      </c>
      <c r="R822" s="4" t="s">
        <v>186</v>
      </c>
      <c r="S822" s="4" t="s">
        <v>187</v>
      </c>
      <c r="T822" s="4">
        <v>2040</v>
      </c>
      <c r="U822" s="2" t="str">
        <f>IF(sum!A815="BC",sum!B815,"*")</f>
        <v>*</v>
      </c>
      <c r="V822" s="2"/>
      <c r="W822" s="2" t="str">
        <f>IF(sum!A815="BC",sum!H815,"*")</f>
        <v>*</v>
      </c>
      <c r="Z822" s="4" t="s">
        <v>186</v>
      </c>
      <c r="AA822" s="4" t="s">
        <v>187</v>
      </c>
      <c r="AB822" s="4">
        <v>2040</v>
      </c>
      <c r="AC822" s="2" t="str">
        <f>IF(sum!A815="MA",sum!B815,"*")</f>
        <v>*</v>
      </c>
      <c r="AD822" s="2"/>
      <c r="AE822" s="2" t="str">
        <f>IF(sum!A815="MA",sum!H815,"*")</f>
        <v>*</v>
      </c>
      <c r="AH822" s="4" t="s">
        <v>186</v>
      </c>
      <c r="AI822" s="4" t="s">
        <v>187</v>
      </c>
      <c r="AJ822" s="4">
        <v>2040</v>
      </c>
      <c r="AK822" s="2" t="str">
        <f>IF(sum!A815="ON",sum!B815,"*")</f>
        <v>*</v>
      </c>
      <c r="AL822" s="2"/>
      <c r="AM822" s="2" t="str">
        <f>IF(sum!A815="ON",sum!H815,"*")</f>
        <v>*</v>
      </c>
      <c r="AP822" s="2" t="s">
        <v>186</v>
      </c>
      <c r="AQ822" s="2" t="s">
        <v>187</v>
      </c>
      <c r="AR822" s="2">
        <v>2040</v>
      </c>
      <c r="AS822" s="2" t="str">
        <f>IF(sum!A815="QU",sum!B815,"*")</f>
        <v>*</v>
      </c>
      <c r="AT822" s="2"/>
      <c r="AU822" s="2" t="str">
        <f>IF(sum!A815="QU",sum!H815,"*")</f>
        <v>*</v>
      </c>
      <c r="AX822" s="4" t="s">
        <v>186</v>
      </c>
      <c r="AY822" s="4" t="s">
        <v>187</v>
      </c>
      <c r="AZ822" s="4">
        <v>2040</v>
      </c>
      <c r="BA822" s="2" t="str">
        <f>IF(sum!A815="SA",sum!B815,"*")</f>
        <v>*</v>
      </c>
      <c r="BB822" s="2"/>
      <c r="BC822" s="2" t="str">
        <f>IF(sum!A815="SA",sum!H815,"*")</f>
        <v>*</v>
      </c>
    </row>
    <row r="823" spans="2:55">
      <c r="B823" s="2" t="s">
        <v>186</v>
      </c>
      <c r="C823" s="2" t="s">
        <v>187</v>
      </c>
      <c r="D823" s="2">
        <v>2040</v>
      </c>
      <c r="J823" s="2" t="s">
        <v>186</v>
      </c>
      <c r="K823" s="2" t="s">
        <v>187</v>
      </c>
      <c r="L823" s="2">
        <v>2040</v>
      </c>
      <c r="M823" s="2" t="str">
        <f>IF(sum!A816="AT",sum!B816,"*")</f>
        <v>*</v>
      </c>
      <c r="N823" s="2"/>
      <c r="O823" s="2" t="str">
        <f>IF(sum!A816="AT",sum!H816,"*")</f>
        <v>*</v>
      </c>
      <c r="R823" s="2" t="s">
        <v>186</v>
      </c>
      <c r="S823" s="2" t="s">
        <v>187</v>
      </c>
      <c r="T823" s="2">
        <v>2040</v>
      </c>
      <c r="U823" s="2" t="str">
        <f>IF(sum!A816="BC",sum!B816,"*")</f>
        <v>*</v>
      </c>
      <c r="V823" s="2"/>
      <c r="W823" s="2" t="str">
        <f>IF(sum!A816="BC",sum!H816,"*")</f>
        <v>*</v>
      </c>
      <c r="Z823" s="2" t="s">
        <v>186</v>
      </c>
      <c r="AA823" s="2" t="s">
        <v>187</v>
      </c>
      <c r="AB823" s="2">
        <v>2040</v>
      </c>
      <c r="AC823" s="2" t="str">
        <f>IF(sum!A816="MA",sum!B816,"*")</f>
        <v>*</v>
      </c>
      <c r="AD823" s="2"/>
      <c r="AE823" s="2" t="str">
        <f>IF(sum!A816="MA",sum!H816,"*")</f>
        <v>*</v>
      </c>
      <c r="AH823" s="2" t="s">
        <v>186</v>
      </c>
      <c r="AI823" s="2" t="s">
        <v>187</v>
      </c>
      <c r="AJ823" s="2">
        <v>2040</v>
      </c>
      <c r="AK823" s="2" t="str">
        <f>IF(sum!A816="ON",sum!B816,"*")</f>
        <v>*</v>
      </c>
      <c r="AL823" s="2"/>
      <c r="AM823" s="2" t="str">
        <f>IF(sum!A816="ON",sum!H816,"*")</f>
        <v>*</v>
      </c>
      <c r="AP823" s="4" t="s">
        <v>186</v>
      </c>
      <c r="AQ823" s="4" t="s">
        <v>187</v>
      </c>
      <c r="AR823" s="4">
        <v>2040</v>
      </c>
      <c r="AS823" s="2" t="str">
        <f>IF(sum!A816="QU",sum!B816,"*")</f>
        <v>*</v>
      </c>
      <c r="AT823" s="2"/>
      <c r="AU823" s="2" t="str">
        <f>IF(sum!A816="QU",sum!H816,"*")</f>
        <v>*</v>
      </c>
      <c r="AX823" s="2" t="s">
        <v>186</v>
      </c>
      <c r="AY823" s="2" t="s">
        <v>187</v>
      </c>
      <c r="AZ823" s="2">
        <v>2040</v>
      </c>
      <c r="BA823" s="2" t="str">
        <f>IF(sum!A816="SA",sum!B816,"*")</f>
        <v>*</v>
      </c>
      <c r="BB823" s="2"/>
      <c r="BC823" s="2" t="str">
        <f>IF(sum!A816="SA",sum!H816,"*")</f>
        <v>*</v>
      </c>
    </row>
    <row r="824" spans="2:55">
      <c r="B824" s="4" t="s">
        <v>186</v>
      </c>
      <c r="C824" s="4" t="s">
        <v>187</v>
      </c>
      <c r="D824" s="4">
        <v>2040</v>
      </c>
      <c r="J824" s="4" t="s">
        <v>186</v>
      </c>
      <c r="K824" s="4" t="s">
        <v>187</v>
      </c>
      <c r="L824" s="4">
        <v>2040</v>
      </c>
      <c r="M824" s="2" t="str">
        <f>IF(sum!A817="AT",sum!B817,"*")</f>
        <v>*</v>
      </c>
      <c r="N824" s="2"/>
      <c r="O824" s="2" t="str">
        <f>IF(sum!A817="AT",sum!H817,"*")</f>
        <v>*</v>
      </c>
      <c r="R824" s="4" t="s">
        <v>186</v>
      </c>
      <c r="S824" s="4" t="s">
        <v>187</v>
      </c>
      <c r="T824" s="4">
        <v>2040</v>
      </c>
      <c r="U824" s="2" t="str">
        <f>IF(sum!A817="BC",sum!B817,"*")</f>
        <v>*</v>
      </c>
      <c r="V824" s="2"/>
      <c r="W824" s="2" t="str">
        <f>IF(sum!A817="BC",sum!H817,"*")</f>
        <v>*</v>
      </c>
      <c r="Z824" s="4" t="s">
        <v>186</v>
      </c>
      <c r="AA824" s="4" t="s">
        <v>187</v>
      </c>
      <c r="AB824" s="4">
        <v>2040</v>
      </c>
      <c r="AC824" s="2" t="str">
        <f>IF(sum!A817="MA",sum!B817,"*")</f>
        <v>*</v>
      </c>
      <c r="AD824" s="2"/>
      <c r="AE824" s="2" t="str">
        <f>IF(sum!A817="MA",sum!H817,"*")</f>
        <v>*</v>
      </c>
      <c r="AH824" s="4" t="s">
        <v>186</v>
      </c>
      <c r="AI824" s="4" t="s">
        <v>187</v>
      </c>
      <c r="AJ824" s="4">
        <v>2040</v>
      </c>
      <c r="AK824" s="2" t="str">
        <f>IF(sum!A817="ON",sum!B817,"*")</f>
        <v>*</v>
      </c>
      <c r="AL824" s="2"/>
      <c r="AM824" s="2" t="str">
        <f>IF(sum!A817="ON",sum!H817,"*")</f>
        <v>*</v>
      </c>
      <c r="AP824" s="2" t="s">
        <v>186</v>
      </c>
      <c r="AQ824" s="2" t="s">
        <v>187</v>
      </c>
      <c r="AR824" s="2">
        <v>2040</v>
      </c>
      <c r="AS824" s="2" t="str">
        <f>IF(sum!A817="QU",sum!B817,"*")</f>
        <v>*</v>
      </c>
      <c r="AT824" s="2"/>
      <c r="AU824" s="2" t="str">
        <f>IF(sum!A817="QU",sum!H817,"*")</f>
        <v>*</v>
      </c>
      <c r="AX824" s="4" t="s">
        <v>186</v>
      </c>
      <c r="AY824" s="4" t="s">
        <v>187</v>
      </c>
      <c r="AZ824" s="4">
        <v>2040</v>
      </c>
      <c r="BA824" s="2" t="str">
        <f>IF(sum!A817="SA",sum!B817,"*")</f>
        <v>*</v>
      </c>
      <c r="BB824" s="2"/>
      <c r="BC824" s="2" t="str">
        <f>IF(sum!A817="SA",sum!H817,"*")</f>
        <v>*</v>
      </c>
    </row>
    <row r="825" spans="2:55">
      <c r="B825" s="2" t="s">
        <v>186</v>
      </c>
      <c r="C825" s="2" t="s">
        <v>187</v>
      </c>
      <c r="D825" s="2">
        <v>2040</v>
      </c>
      <c r="J825" s="2" t="s">
        <v>186</v>
      </c>
      <c r="K825" s="2" t="s">
        <v>187</v>
      </c>
      <c r="L825" s="2">
        <v>2040</v>
      </c>
      <c r="M825" s="2" t="str">
        <f>IF(sum!A818="AT",sum!B818,"*")</f>
        <v>*</v>
      </c>
      <c r="N825" s="2"/>
      <c r="O825" s="2" t="str">
        <f>IF(sum!A818="AT",sum!H818,"*")</f>
        <v>*</v>
      </c>
      <c r="R825" s="2" t="s">
        <v>186</v>
      </c>
      <c r="S825" s="2" t="s">
        <v>187</v>
      </c>
      <c r="T825" s="2">
        <v>2040</v>
      </c>
      <c r="U825" s="2" t="str">
        <f>IF(sum!A818="BC",sum!B818,"*")</f>
        <v>*</v>
      </c>
      <c r="V825" s="2"/>
      <c r="W825" s="2" t="str">
        <f>IF(sum!A818="BC",sum!H818,"*")</f>
        <v>*</v>
      </c>
      <c r="Z825" s="2" t="s">
        <v>186</v>
      </c>
      <c r="AA825" s="2" t="s">
        <v>187</v>
      </c>
      <c r="AB825" s="2">
        <v>2040</v>
      </c>
      <c r="AC825" s="2" t="str">
        <f>IF(sum!A818="MA",sum!B818,"*")</f>
        <v>*</v>
      </c>
      <c r="AD825" s="2"/>
      <c r="AE825" s="2" t="str">
        <f>IF(sum!A818="MA",sum!H818,"*")</f>
        <v>*</v>
      </c>
      <c r="AH825" s="2" t="s">
        <v>186</v>
      </c>
      <c r="AI825" s="2" t="s">
        <v>187</v>
      </c>
      <c r="AJ825" s="2">
        <v>2040</v>
      </c>
      <c r="AK825" s="2" t="str">
        <f>IF(sum!A818="ON",sum!B818,"*")</f>
        <v>*</v>
      </c>
      <c r="AL825" s="2"/>
      <c r="AM825" s="2" t="str">
        <f>IF(sum!A818="ON",sum!H818,"*")</f>
        <v>*</v>
      </c>
      <c r="AP825" s="4" t="s">
        <v>186</v>
      </c>
      <c r="AQ825" s="4" t="s">
        <v>187</v>
      </c>
      <c r="AR825" s="4">
        <v>2040</v>
      </c>
      <c r="AS825" s="2" t="str">
        <f>IF(sum!A818="QU",sum!B818,"*")</f>
        <v>*</v>
      </c>
      <c r="AT825" s="2"/>
      <c r="AU825" s="2" t="str">
        <f>IF(sum!A818="QU",sum!H818,"*")</f>
        <v>*</v>
      </c>
      <c r="AX825" s="2" t="s">
        <v>186</v>
      </c>
      <c r="AY825" s="2" t="s">
        <v>187</v>
      </c>
      <c r="AZ825" s="2">
        <v>2040</v>
      </c>
      <c r="BA825" s="2" t="str">
        <f>IF(sum!A818="SA",sum!B818,"*")</f>
        <v>*</v>
      </c>
      <c r="BB825" s="2"/>
      <c r="BC825" s="2" t="str">
        <f>IF(sum!A818="SA",sum!H818,"*")</f>
        <v>*</v>
      </c>
    </row>
    <row r="826" spans="2:55">
      <c r="B826" s="4" t="s">
        <v>186</v>
      </c>
      <c r="C826" s="4" t="s">
        <v>187</v>
      </c>
      <c r="D826" s="4">
        <v>2040</v>
      </c>
      <c r="J826" s="4" t="s">
        <v>186</v>
      </c>
      <c r="K826" s="4" t="s">
        <v>187</v>
      </c>
      <c r="L826" s="4">
        <v>2040</v>
      </c>
      <c r="M826" s="2" t="str">
        <f>IF(sum!A819="AT",sum!B819,"*")</f>
        <v>*</v>
      </c>
      <c r="N826" s="2"/>
      <c r="O826" s="2" t="str">
        <f>IF(sum!A819="AT",sum!H819,"*")</f>
        <v>*</v>
      </c>
      <c r="R826" s="4" t="s">
        <v>186</v>
      </c>
      <c r="S826" s="4" t="s">
        <v>187</v>
      </c>
      <c r="T826" s="4">
        <v>2040</v>
      </c>
      <c r="U826" s="2" t="str">
        <f>IF(sum!A819="BC",sum!B819,"*")</f>
        <v>*</v>
      </c>
      <c r="V826" s="2"/>
      <c r="W826" s="2" t="str">
        <f>IF(sum!A819="BC",sum!H819,"*")</f>
        <v>*</v>
      </c>
      <c r="Z826" s="4" t="s">
        <v>186</v>
      </c>
      <c r="AA826" s="4" t="s">
        <v>187</v>
      </c>
      <c r="AB826" s="4">
        <v>2040</v>
      </c>
      <c r="AC826" s="2" t="str">
        <f>IF(sum!A819="MA",sum!B819,"*")</f>
        <v>*</v>
      </c>
      <c r="AD826" s="2"/>
      <c r="AE826" s="2" t="str">
        <f>IF(sum!A819="MA",sum!H819,"*")</f>
        <v>*</v>
      </c>
      <c r="AH826" s="4" t="s">
        <v>186</v>
      </c>
      <c r="AI826" s="4" t="s">
        <v>187</v>
      </c>
      <c r="AJ826" s="4">
        <v>2040</v>
      </c>
      <c r="AK826" s="2" t="str">
        <f>IF(sum!A819="ON",sum!B819,"*")</f>
        <v>*</v>
      </c>
      <c r="AL826" s="2"/>
      <c r="AM826" s="2" t="str">
        <f>IF(sum!A819="ON",sum!H819,"*")</f>
        <v>*</v>
      </c>
      <c r="AP826" s="2" t="s">
        <v>186</v>
      </c>
      <c r="AQ826" s="2" t="s">
        <v>187</v>
      </c>
      <c r="AR826" s="2">
        <v>2040</v>
      </c>
      <c r="AS826" s="2" t="str">
        <f>IF(sum!A819="QU",sum!B819,"*")</f>
        <v>*</v>
      </c>
      <c r="AT826" s="2"/>
      <c r="AU826" s="2" t="str">
        <f>IF(sum!A819="QU",sum!H819,"*")</f>
        <v>*</v>
      </c>
      <c r="AX826" s="4" t="s">
        <v>186</v>
      </c>
      <c r="AY826" s="4" t="s">
        <v>187</v>
      </c>
      <c r="AZ826" s="4">
        <v>2040</v>
      </c>
      <c r="BA826" s="2" t="str">
        <f>IF(sum!A819="SA",sum!B819,"*")</f>
        <v>*</v>
      </c>
      <c r="BB826" s="2"/>
      <c r="BC826" s="2" t="str">
        <f>IF(sum!A819="SA",sum!H819,"*")</f>
        <v>*</v>
      </c>
    </row>
    <row r="827" spans="2:55">
      <c r="B827" s="2" t="s">
        <v>186</v>
      </c>
      <c r="C827" s="2" t="s">
        <v>187</v>
      </c>
      <c r="D827" s="2">
        <v>2040</v>
      </c>
      <c r="J827" s="2" t="s">
        <v>186</v>
      </c>
      <c r="K827" s="2" t="s">
        <v>187</v>
      </c>
      <c r="L827" s="2">
        <v>2040</v>
      </c>
      <c r="M827" s="2" t="str">
        <f>IF(sum!A820="AT",sum!B820,"*")</f>
        <v>*</v>
      </c>
      <c r="N827" s="2"/>
      <c r="O827" s="2" t="str">
        <f>IF(sum!A820="AT",sum!H820,"*")</f>
        <v>*</v>
      </c>
      <c r="R827" s="2" t="s">
        <v>186</v>
      </c>
      <c r="S827" s="2" t="s">
        <v>187</v>
      </c>
      <c r="T827" s="2">
        <v>2040</v>
      </c>
      <c r="U827" s="2" t="str">
        <f>IF(sum!A820="BC",sum!B820,"*")</f>
        <v>*</v>
      </c>
      <c r="V827" s="2"/>
      <c r="W827" s="2" t="str">
        <f>IF(sum!A820="BC",sum!H820,"*")</f>
        <v>*</v>
      </c>
      <c r="Z827" s="2" t="s">
        <v>186</v>
      </c>
      <c r="AA827" s="2" t="s">
        <v>187</v>
      </c>
      <c r="AB827" s="2">
        <v>2040</v>
      </c>
      <c r="AC827" s="2" t="str">
        <f>IF(sum!A820="MA",sum!B820,"*")</f>
        <v>*</v>
      </c>
      <c r="AD827" s="2"/>
      <c r="AE827" s="2" t="str">
        <f>IF(sum!A820="MA",sum!H820,"*")</f>
        <v>*</v>
      </c>
      <c r="AH827" s="2" t="s">
        <v>186</v>
      </c>
      <c r="AI827" s="2" t="s">
        <v>187</v>
      </c>
      <c r="AJ827" s="2">
        <v>2040</v>
      </c>
      <c r="AK827" s="2" t="str">
        <f>IF(sum!A820="ON",sum!B820,"*")</f>
        <v>*</v>
      </c>
      <c r="AL827" s="2"/>
      <c r="AM827" s="2" t="str">
        <f>IF(sum!A820="ON",sum!H820,"*")</f>
        <v>*</v>
      </c>
      <c r="AP827" s="4" t="s">
        <v>186</v>
      </c>
      <c r="AQ827" s="4" t="s">
        <v>187</v>
      </c>
      <c r="AR827" s="4">
        <v>2040</v>
      </c>
      <c r="AS827" s="2" t="str">
        <f>IF(sum!A820="QU",sum!B820,"*")</f>
        <v>*</v>
      </c>
      <c r="AT827" s="2"/>
      <c r="AU827" s="2" t="str">
        <f>IF(sum!A820="QU",sum!H820,"*")</f>
        <v>*</v>
      </c>
      <c r="AX827" s="2" t="s">
        <v>186</v>
      </c>
      <c r="AY827" s="2" t="s">
        <v>187</v>
      </c>
      <c r="AZ827" s="2">
        <v>2040</v>
      </c>
      <c r="BA827" s="2" t="str">
        <f>IF(sum!A820="SA",sum!B820,"*")</f>
        <v>*</v>
      </c>
      <c r="BB827" s="2"/>
      <c r="BC827" s="2" t="str">
        <f>IF(sum!A820="SA",sum!H820,"*")</f>
        <v>*</v>
      </c>
    </row>
    <row r="828" spans="2:55">
      <c r="B828" s="4" t="s">
        <v>186</v>
      </c>
      <c r="C828" s="4" t="s">
        <v>187</v>
      </c>
      <c r="D828" s="4">
        <v>2040</v>
      </c>
      <c r="J828" s="4" t="s">
        <v>186</v>
      </c>
      <c r="K828" s="4" t="s">
        <v>187</v>
      </c>
      <c r="L828" s="4">
        <v>2040</v>
      </c>
      <c r="M828" s="2" t="str">
        <f>IF(sum!A821="AT",sum!B821,"*")</f>
        <v>*</v>
      </c>
      <c r="N828" s="2"/>
      <c r="O828" s="2" t="str">
        <f>IF(sum!A821="AT",sum!H821,"*")</f>
        <v>*</v>
      </c>
      <c r="R828" s="4" t="s">
        <v>186</v>
      </c>
      <c r="S828" s="4" t="s">
        <v>187</v>
      </c>
      <c r="T828" s="4">
        <v>2040</v>
      </c>
      <c r="U828" s="2" t="str">
        <f>IF(sum!A821="BC",sum!B821,"*")</f>
        <v>*</v>
      </c>
      <c r="V828" s="2"/>
      <c r="W828" s="2" t="str">
        <f>IF(sum!A821="BC",sum!H821,"*")</f>
        <v>*</v>
      </c>
      <c r="Z828" s="4" t="s">
        <v>186</v>
      </c>
      <c r="AA828" s="4" t="s">
        <v>187</v>
      </c>
      <c r="AB828" s="4">
        <v>2040</v>
      </c>
      <c r="AC828" s="2" t="str">
        <f>IF(sum!A821="MA",sum!B821,"*")</f>
        <v>*</v>
      </c>
      <c r="AD828" s="2"/>
      <c r="AE828" s="2" t="str">
        <f>IF(sum!A821="MA",sum!H821,"*")</f>
        <v>*</v>
      </c>
      <c r="AH828" s="4" t="s">
        <v>186</v>
      </c>
      <c r="AI828" s="4" t="s">
        <v>187</v>
      </c>
      <c r="AJ828" s="4">
        <v>2040</v>
      </c>
      <c r="AK828" s="2" t="str">
        <f>IF(sum!A821="ON",sum!B821,"*")</f>
        <v>*</v>
      </c>
      <c r="AL828" s="2"/>
      <c r="AM828" s="2" t="str">
        <f>IF(sum!A821="ON",sum!H821,"*")</f>
        <v>*</v>
      </c>
      <c r="AP828" s="2" t="s">
        <v>186</v>
      </c>
      <c r="AQ828" s="2" t="s">
        <v>187</v>
      </c>
      <c r="AR828" s="2">
        <v>2040</v>
      </c>
      <c r="AS828" s="2" t="str">
        <f>IF(sum!A821="QU",sum!B821,"*")</f>
        <v>*</v>
      </c>
      <c r="AT828" s="2"/>
      <c r="AU828" s="2" t="str">
        <f>IF(sum!A821="QU",sum!H821,"*")</f>
        <v>*</v>
      </c>
      <c r="AX828" s="4" t="s">
        <v>186</v>
      </c>
      <c r="AY828" s="4" t="s">
        <v>187</v>
      </c>
      <c r="AZ828" s="4">
        <v>2040</v>
      </c>
      <c r="BA828" s="2" t="str">
        <f>IF(sum!A821="SA",sum!B821,"*")</f>
        <v>*</v>
      </c>
      <c r="BB828" s="2"/>
      <c r="BC828" s="2" t="str">
        <f>IF(sum!A821="SA",sum!H821,"*")</f>
        <v>*</v>
      </c>
    </row>
    <row r="829" spans="2:55">
      <c r="B829" s="2" t="s">
        <v>186</v>
      </c>
      <c r="C829" s="2" t="s">
        <v>187</v>
      </c>
      <c r="D829" s="2">
        <v>2040</v>
      </c>
      <c r="J829" s="2" t="s">
        <v>186</v>
      </c>
      <c r="K829" s="2" t="s">
        <v>187</v>
      </c>
      <c r="L829" s="2">
        <v>2040</v>
      </c>
      <c r="M829" s="2" t="str">
        <f>IF(sum!A822="AT",sum!B822,"*")</f>
        <v>*</v>
      </c>
      <c r="N829" s="2"/>
      <c r="O829" s="2" t="str">
        <f>IF(sum!A822="AT",sum!H822,"*")</f>
        <v>*</v>
      </c>
      <c r="R829" s="2" t="s">
        <v>186</v>
      </c>
      <c r="S829" s="2" t="s">
        <v>187</v>
      </c>
      <c r="T829" s="2">
        <v>2040</v>
      </c>
      <c r="U829" s="2" t="str">
        <f>IF(sum!A822="BC",sum!B822,"*")</f>
        <v>*</v>
      </c>
      <c r="V829" s="2"/>
      <c r="W829" s="2" t="str">
        <f>IF(sum!A822="BC",sum!H822,"*")</f>
        <v>*</v>
      </c>
      <c r="Z829" s="2" t="s">
        <v>186</v>
      </c>
      <c r="AA829" s="2" t="s">
        <v>187</v>
      </c>
      <c r="AB829" s="2">
        <v>2040</v>
      </c>
      <c r="AC829" s="2" t="str">
        <f>IF(sum!A822="MA",sum!B822,"*")</f>
        <v>*</v>
      </c>
      <c r="AD829" s="2"/>
      <c r="AE829" s="2" t="str">
        <f>IF(sum!A822="MA",sum!H822,"*")</f>
        <v>*</v>
      </c>
      <c r="AH829" s="2" t="s">
        <v>186</v>
      </c>
      <c r="AI829" s="2" t="s">
        <v>187</v>
      </c>
      <c r="AJ829" s="2">
        <v>2040</v>
      </c>
      <c r="AK829" s="2" t="str">
        <f>IF(sum!A822="ON",sum!B822,"*")</f>
        <v>*</v>
      </c>
      <c r="AL829" s="2"/>
      <c r="AM829" s="2" t="str">
        <f>IF(sum!A822="ON",sum!H822,"*")</f>
        <v>*</v>
      </c>
      <c r="AP829" s="4" t="s">
        <v>186</v>
      </c>
      <c r="AQ829" s="4" t="s">
        <v>187</v>
      </c>
      <c r="AR829" s="4">
        <v>2040</v>
      </c>
      <c r="AS829" s="2" t="str">
        <f>IF(sum!A822="QU",sum!B822,"*")</f>
        <v>*</v>
      </c>
      <c r="AT829" s="2"/>
      <c r="AU829" s="2" t="str">
        <f>IF(sum!A822="QU",sum!H822,"*")</f>
        <v>*</v>
      </c>
      <c r="AX829" s="2" t="s">
        <v>186</v>
      </c>
      <c r="AY829" s="2" t="s">
        <v>187</v>
      </c>
      <c r="AZ829" s="2">
        <v>2040</v>
      </c>
      <c r="BA829" s="2" t="str">
        <f>IF(sum!A822="SA",sum!B822,"*")</f>
        <v>*</v>
      </c>
      <c r="BB829" s="2"/>
      <c r="BC829" s="2" t="str">
        <f>IF(sum!A822="SA",sum!H822,"*")</f>
        <v>*</v>
      </c>
    </row>
    <row r="830" spans="2:55">
      <c r="B830" s="4" t="s">
        <v>186</v>
      </c>
      <c r="C830" s="4" t="s">
        <v>187</v>
      </c>
      <c r="D830" s="4">
        <v>2040</v>
      </c>
      <c r="J830" s="4" t="s">
        <v>186</v>
      </c>
      <c r="K830" s="4" t="s">
        <v>187</v>
      </c>
      <c r="L830" s="4">
        <v>2040</v>
      </c>
      <c r="M830" s="2" t="str">
        <f>IF(sum!A823="AT",sum!B823,"*")</f>
        <v>*</v>
      </c>
      <c r="N830" s="2"/>
      <c r="O830" s="2" t="str">
        <f>IF(sum!A823="AT",sum!H823,"*")</f>
        <v>*</v>
      </c>
      <c r="R830" s="4" t="s">
        <v>186</v>
      </c>
      <c r="S830" s="4" t="s">
        <v>187</v>
      </c>
      <c r="T830" s="4">
        <v>2040</v>
      </c>
      <c r="U830" s="2" t="str">
        <f>IF(sum!A823="BC",sum!B823,"*")</f>
        <v>*</v>
      </c>
      <c r="V830" s="2"/>
      <c r="W830" s="2" t="str">
        <f>IF(sum!A823="BC",sum!H823,"*")</f>
        <v>*</v>
      </c>
      <c r="Z830" s="4" t="s">
        <v>186</v>
      </c>
      <c r="AA830" s="4" t="s">
        <v>187</v>
      </c>
      <c r="AB830" s="4">
        <v>2040</v>
      </c>
      <c r="AC830" s="2" t="str">
        <f>IF(sum!A823="MA",sum!B823,"*")</f>
        <v>*</v>
      </c>
      <c r="AD830" s="2"/>
      <c r="AE830" s="2" t="str">
        <f>IF(sum!A823="MA",sum!H823,"*")</f>
        <v>*</v>
      </c>
      <c r="AH830" s="4" t="s">
        <v>186</v>
      </c>
      <c r="AI830" s="4" t="s">
        <v>187</v>
      </c>
      <c r="AJ830" s="4">
        <v>2040</v>
      </c>
      <c r="AK830" s="2" t="str">
        <f>IF(sum!A823="ON",sum!B823,"*")</f>
        <v>*</v>
      </c>
      <c r="AL830" s="2"/>
      <c r="AM830" s="2" t="str">
        <f>IF(sum!A823="ON",sum!H823,"*")</f>
        <v>*</v>
      </c>
      <c r="AP830" s="2" t="s">
        <v>186</v>
      </c>
      <c r="AQ830" s="2" t="s">
        <v>187</v>
      </c>
      <c r="AR830" s="2">
        <v>2040</v>
      </c>
      <c r="AS830" s="2" t="str">
        <f>IF(sum!A823="QU",sum!B823,"*")</f>
        <v>*</v>
      </c>
      <c r="AT830" s="2"/>
      <c r="AU830" s="2" t="str">
        <f>IF(sum!A823="QU",sum!H823,"*")</f>
        <v>*</v>
      </c>
      <c r="AX830" s="4" t="s">
        <v>186</v>
      </c>
      <c r="AY830" s="4" t="s">
        <v>187</v>
      </c>
      <c r="AZ830" s="4">
        <v>2040</v>
      </c>
      <c r="BA830" s="2" t="str">
        <f>IF(sum!A823="SA",sum!B823,"*")</f>
        <v>*</v>
      </c>
      <c r="BB830" s="2"/>
      <c r="BC830" s="2" t="str">
        <f>IF(sum!A823="SA",sum!H823,"*")</f>
        <v>*</v>
      </c>
    </row>
    <row r="831" spans="2:55">
      <c r="B831" s="2" t="s">
        <v>186</v>
      </c>
      <c r="C831" s="2" t="s">
        <v>187</v>
      </c>
      <c r="D831" s="2">
        <v>2040</v>
      </c>
      <c r="J831" s="2" t="s">
        <v>186</v>
      </c>
      <c r="K831" s="2" t="s">
        <v>187</v>
      </c>
      <c r="L831" s="2">
        <v>2040</v>
      </c>
      <c r="M831" s="2" t="str">
        <f>IF(sum!A824="AT",sum!B824,"*")</f>
        <v>*</v>
      </c>
      <c r="N831" s="2"/>
      <c r="O831" s="2" t="str">
        <f>IF(sum!A824="AT",sum!H824,"*")</f>
        <v>*</v>
      </c>
      <c r="R831" s="2" t="s">
        <v>186</v>
      </c>
      <c r="S831" s="2" t="s">
        <v>187</v>
      </c>
      <c r="T831" s="2">
        <v>2040</v>
      </c>
      <c r="U831" s="2" t="str">
        <f>IF(sum!A824="BC",sum!B824,"*")</f>
        <v>*</v>
      </c>
      <c r="V831" s="2"/>
      <c r="W831" s="2" t="str">
        <f>IF(sum!A824="BC",sum!H824,"*")</f>
        <v>*</v>
      </c>
      <c r="Z831" s="2" t="s">
        <v>186</v>
      </c>
      <c r="AA831" s="2" t="s">
        <v>187</v>
      </c>
      <c r="AB831" s="2">
        <v>2040</v>
      </c>
      <c r="AC831" s="2" t="str">
        <f>IF(sum!A824="MA",sum!B824,"*")</f>
        <v>*</v>
      </c>
      <c r="AD831" s="2"/>
      <c r="AE831" s="2" t="str">
        <f>IF(sum!A824="MA",sum!H824,"*")</f>
        <v>*</v>
      </c>
      <c r="AH831" s="2" t="s">
        <v>186</v>
      </c>
      <c r="AI831" s="2" t="s">
        <v>187</v>
      </c>
      <c r="AJ831" s="2">
        <v>2040</v>
      </c>
      <c r="AK831" s="2" t="str">
        <f>IF(sum!A824="ON",sum!B824,"*")</f>
        <v>*</v>
      </c>
      <c r="AL831" s="2"/>
      <c r="AM831" s="2" t="str">
        <f>IF(sum!A824="ON",sum!H824,"*")</f>
        <v>*</v>
      </c>
      <c r="AP831" s="4" t="s">
        <v>186</v>
      </c>
      <c r="AQ831" s="4" t="s">
        <v>187</v>
      </c>
      <c r="AR831" s="4">
        <v>2040</v>
      </c>
      <c r="AS831" s="2" t="str">
        <f>IF(sum!A824="QU",sum!B824,"*")</f>
        <v>*</v>
      </c>
      <c r="AT831" s="2"/>
      <c r="AU831" s="2" t="str">
        <f>IF(sum!A824="QU",sum!H824,"*")</f>
        <v>*</v>
      </c>
      <c r="AX831" s="2" t="s">
        <v>186</v>
      </c>
      <c r="AY831" s="2" t="s">
        <v>187</v>
      </c>
      <c r="AZ831" s="2">
        <v>2040</v>
      </c>
      <c r="BA831" s="2" t="str">
        <f>IF(sum!A824="SA",sum!B824,"*")</f>
        <v>*</v>
      </c>
      <c r="BB831" s="2"/>
      <c r="BC831" s="2" t="str">
        <f>IF(sum!A824="SA",sum!H824,"*")</f>
        <v>*</v>
      </c>
    </row>
    <row r="832" spans="2:55">
      <c r="B832" s="4" t="s">
        <v>186</v>
      </c>
      <c r="C832" s="4" t="s">
        <v>187</v>
      </c>
      <c r="D832" s="4">
        <v>2040</v>
      </c>
      <c r="J832" s="4" t="s">
        <v>186</v>
      </c>
      <c r="K832" s="4" t="s">
        <v>187</v>
      </c>
      <c r="L832" s="4">
        <v>2040</v>
      </c>
      <c r="M832" s="2" t="str">
        <f>IF(sum!A825="AT",sum!B825,"*")</f>
        <v>*</v>
      </c>
      <c r="N832" s="2"/>
      <c r="O832" s="2" t="str">
        <f>IF(sum!A825="AT",sum!H825,"*")</f>
        <v>*</v>
      </c>
      <c r="R832" s="4" t="s">
        <v>186</v>
      </c>
      <c r="S832" s="4" t="s">
        <v>187</v>
      </c>
      <c r="T832" s="4">
        <v>2040</v>
      </c>
      <c r="U832" s="2" t="str">
        <f>IF(sum!A825="BC",sum!B825,"*")</f>
        <v>*</v>
      </c>
      <c r="V832" s="2"/>
      <c r="W832" s="2" t="str">
        <f>IF(sum!A825="BC",sum!H825,"*")</f>
        <v>*</v>
      </c>
      <c r="Z832" s="4" t="s">
        <v>186</v>
      </c>
      <c r="AA832" s="4" t="s">
        <v>187</v>
      </c>
      <c r="AB832" s="4">
        <v>2040</v>
      </c>
      <c r="AC832" s="2" t="str">
        <f>IF(sum!A825="MA",sum!B825,"*")</f>
        <v>*</v>
      </c>
      <c r="AD832" s="2"/>
      <c r="AE832" s="2" t="str">
        <f>IF(sum!A825="MA",sum!H825,"*")</f>
        <v>*</v>
      </c>
      <c r="AH832" s="4" t="s">
        <v>186</v>
      </c>
      <c r="AI832" s="4" t="s">
        <v>187</v>
      </c>
      <c r="AJ832" s="4">
        <v>2040</v>
      </c>
      <c r="AK832" s="2" t="str">
        <f>IF(sum!A825="ON",sum!B825,"*")</f>
        <v>*</v>
      </c>
      <c r="AL832" s="2"/>
      <c r="AM832" s="2" t="str">
        <f>IF(sum!A825="ON",sum!H825,"*")</f>
        <v>*</v>
      </c>
      <c r="AP832" s="2" t="s">
        <v>186</v>
      </c>
      <c r="AQ832" s="2" t="s">
        <v>187</v>
      </c>
      <c r="AR832" s="2">
        <v>2040</v>
      </c>
      <c r="AS832" s="2" t="str">
        <f>IF(sum!A825="QU",sum!B825,"*")</f>
        <v>*</v>
      </c>
      <c r="AT832" s="2"/>
      <c r="AU832" s="2" t="str">
        <f>IF(sum!A825="QU",sum!H825,"*")</f>
        <v>*</v>
      </c>
      <c r="AX832" s="4" t="s">
        <v>186</v>
      </c>
      <c r="AY832" s="4" t="s">
        <v>187</v>
      </c>
      <c r="AZ832" s="4">
        <v>2040</v>
      </c>
      <c r="BA832" s="2" t="str">
        <f>IF(sum!A825="SA",sum!B825,"*")</f>
        <v>*</v>
      </c>
      <c r="BB832" s="2"/>
      <c r="BC832" s="2" t="str">
        <f>IF(sum!A825="SA",sum!H825,"*")</f>
        <v>*</v>
      </c>
    </row>
    <row r="833" spans="2:55">
      <c r="B833" s="2" t="s">
        <v>186</v>
      </c>
      <c r="C833" s="2" t="s">
        <v>187</v>
      </c>
      <c r="D833" s="2">
        <v>2040</v>
      </c>
      <c r="J833" s="2" t="s">
        <v>186</v>
      </c>
      <c r="K833" s="2" t="s">
        <v>187</v>
      </c>
      <c r="L833" s="2">
        <v>2040</v>
      </c>
      <c r="M833" s="2" t="str">
        <f>IF(sum!A826="AT",sum!B826,"*")</f>
        <v>*</v>
      </c>
      <c r="N833" s="2"/>
      <c r="O833" s="2" t="str">
        <f>IF(sum!A826="AT",sum!H826,"*")</f>
        <v>*</v>
      </c>
      <c r="R833" s="2" t="s">
        <v>186</v>
      </c>
      <c r="S833" s="2" t="s">
        <v>187</v>
      </c>
      <c r="T833" s="2">
        <v>2040</v>
      </c>
      <c r="U833" s="2" t="str">
        <f>IF(sum!A826="BC",sum!B826,"*")</f>
        <v>*</v>
      </c>
      <c r="V833" s="2"/>
      <c r="W833" s="2" t="str">
        <f>IF(sum!A826="BC",sum!H826,"*")</f>
        <v>*</v>
      </c>
      <c r="Z833" s="2" t="s">
        <v>186</v>
      </c>
      <c r="AA833" s="2" t="s">
        <v>187</v>
      </c>
      <c r="AB833" s="2">
        <v>2040</v>
      </c>
      <c r="AC833" s="2" t="str">
        <f>IF(sum!A826="MA",sum!B826,"*")</f>
        <v>*</v>
      </c>
      <c r="AD833" s="2"/>
      <c r="AE833" s="2" t="str">
        <f>IF(sum!A826="MA",sum!H826,"*")</f>
        <v>*</v>
      </c>
      <c r="AH833" s="2" t="s">
        <v>186</v>
      </c>
      <c r="AI833" s="2" t="s">
        <v>187</v>
      </c>
      <c r="AJ833" s="2">
        <v>2040</v>
      </c>
      <c r="AK833" s="2" t="str">
        <f>IF(sum!A826="ON",sum!B826,"*")</f>
        <v>*</v>
      </c>
      <c r="AL833" s="2"/>
      <c r="AM833" s="2" t="str">
        <f>IF(sum!A826="ON",sum!H826,"*")</f>
        <v>*</v>
      </c>
      <c r="AP833" s="4" t="s">
        <v>186</v>
      </c>
      <c r="AQ833" s="4" t="s">
        <v>187</v>
      </c>
      <c r="AR833" s="4">
        <v>2040</v>
      </c>
      <c r="AS833" s="2" t="str">
        <f>IF(sum!A826="QU",sum!B826,"*")</f>
        <v>*</v>
      </c>
      <c r="AT833" s="2"/>
      <c r="AU833" s="2" t="str">
        <f>IF(sum!A826="QU",sum!H826,"*")</f>
        <v>*</v>
      </c>
      <c r="AX833" s="2" t="s">
        <v>186</v>
      </c>
      <c r="AY833" s="2" t="s">
        <v>187</v>
      </c>
      <c r="AZ833" s="2">
        <v>2040</v>
      </c>
      <c r="BA833" s="2" t="str">
        <f>IF(sum!A826="SA",sum!B826,"*")</f>
        <v>*</v>
      </c>
      <c r="BB833" s="2"/>
      <c r="BC833" s="2" t="str">
        <f>IF(sum!A826="SA",sum!H826,"*")</f>
        <v>*</v>
      </c>
    </row>
    <row r="834" spans="2:55">
      <c r="B834" s="4" t="s">
        <v>186</v>
      </c>
      <c r="C834" s="4" t="s">
        <v>187</v>
      </c>
      <c r="D834" s="4">
        <v>2040</v>
      </c>
      <c r="J834" s="4" t="s">
        <v>186</v>
      </c>
      <c r="K834" s="4" t="s">
        <v>187</v>
      </c>
      <c r="L834" s="4">
        <v>2040</v>
      </c>
      <c r="M834" s="2" t="str">
        <f>IF(sum!A827="AT",sum!B827,"*")</f>
        <v>*</v>
      </c>
      <c r="N834" s="2"/>
      <c r="O834" s="2" t="str">
        <f>IF(sum!A827="AT",sum!H827,"*")</f>
        <v>*</v>
      </c>
      <c r="R834" s="4" t="s">
        <v>186</v>
      </c>
      <c r="S834" s="4" t="s">
        <v>187</v>
      </c>
      <c r="T834" s="4">
        <v>2040</v>
      </c>
      <c r="U834" s="2" t="str">
        <f>IF(sum!A827="BC",sum!B827,"*")</f>
        <v>*</v>
      </c>
      <c r="V834" s="2"/>
      <c r="W834" s="2" t="str">
        <f>IF(sum!A827="BC",sum!H827,"*")</f>
        <v>*</v>
      </c>
      <c r="Z834" s="4" t="s">
        <v>186</v>
      </c>
      <c r="AA834" s="4" t="s">
        <v>187</v>
      </c>
      <c r="AB834" s="4">
        <v>2040</v>
      </c>
      <c r="AC834" s="2" t="str">
        <f>IF(sum!A827="MA",sum!B827,"*")</f>
        <v>*</v>
      </c>
      <c r="AD834" s="2"/>
      <c r="AE834" s="2" t="str">
        <f>IF(sum!A827="MA",sum!H827,"*")</f>
        <v>*</v>
      </c>
      <c r="AH834" s="4" t="s">
        <v>186</v>
      </c>
      <c r="AI834" s="4" t="s">
        <v>187</v>
      </c>
      <c r="AJ834" s="4">
        <v>2040</v>
      </c>
      <c r="AK834" s="2" t="str">
        <f>IF(sum!A827="ON",sum!B827,"*")</f>
        <v>*</v>
      </c>
      <c r="AL834" s="2"/>
      <c r="AM834" s="2" t="str">
        <f>IF(sum!A827="ON",sum!H827,"*")</f>
        <v>*</v>
      </c>
      <c r="AP834" s="2" t="s">
        <v>186</v>
      </c>
      <c r="AQ834" s="2" t="s">
        <v>187</v>
      </c>
      <c r="AR834" s="2">
        <v>2040</v>
      </c>
      <c r="AS834" s="2" t="str">
        <f>IF(sum!A827="QU",sum!B827,"*")</f>
        <v>*</v>
      </c>
      <c r="AT834" s="2"/>
      <c r="AU834" s="2" t="str">
        <f>IF(sum!A827="QU",sum!H827,"*")</f>
        <v>*</v>
      </c>
      <c r="AX834" s="4" t="s">
        <v>186</v>
      </c>
      <c r="AY834" s="4" t="s">
        <v>187</v>
      </c>
      <c r="AZ834" s="4">
        <v>2040</v>
      </c>
      <c r="BA834" s="2" t="str">
        <f>IF(sum!A827="SA",sum!B827,"*")</f>
        <v>*</v>
      </c>
      <c r="BB834" s="2"/>
      <c r="BC834" s="2" t="str">
        <f>IF(sum!A827="SA",sum!H827,"*")</f>
        <v>*</v>
      </c>
    </row>
    <row r="835" spans="2:55">
      <c r="B835" s="2" t="s">
        <v>186</v>
      </c>
      <c r="C835" s="2" t="s">
        <v>187</v>
      </c>
      <c r="D835" s="2">
        <v>2040</v>
      </c>
      <c r="J835" s="2" t="s">
        <v>186</v>
      </c>
      <c r="K835" s="2" t="s">
        <v>187</v>
      </c>
      <c r="L835" s="2">
        <v>2040</v>
      </c>
      <c r="M835" s="2" t="str">
        <f>IF(sum!A828="AT",sum!B828,"*")</f>
        <v>*</v>
      </c>
      <c r="N835" s="2"/>
      <c r="O835" s="2" t="str">
        <f>IF(sum!A828="AT",sum!H828,"*")</f>
        <v>*</v>
      </c>
      <c r="R835" s="2" t="s">
        <v>186</v>
      </c>
      <c r="S835" s="2" t="s">
        <v>187</v>
      </c>
      <c r="T835" s="2">
        <v>2040</v>
      </c>
      <c r="U835" s="2" t="str">
        <f>IF(sum!A828="BC",sum!B828,"*")</f>
        <v>*</v>
      </c>
      <c r="V835" s="2"/>
      <c r="W835" s="2" t="str">
        <f>IF(sum!A828="BC",sum!H828,"*")</f>
        <v>*</v>
      </c>
      <c r="Z835" s="2" t="s">
        <v>186</v>
      </c>
      <c r="AA835" s="2" t="s">
        <v>187</v>
      </c>
      <c r="AB835" s="2">
        <v>2040</v>
      </c>
      <c r="AC835" s="2" t="str">
        <f>IF(sum!A828="MA",sum!B828,"*")</f>
        <v>*</v>
      </c>
      <c r="AD835" s="2"/>
      <c r="AE835" s="2" t="str">
        <f>IF(sum!A828="MA",sum!H828,"*")</f>
        <v>*</v>
      </c>
      <c r="AH835" s="2" t="s">
        <v>186</v>
      </c>
      <c r="AI835" s="2" t="s">
        <v>187</v>
      </c>
      <c r="AJ835" s="2">
        <v>2040</v>
      </c>
      <c r="AK835" s="2" t="str">
        <f>IF(sum!A828="ON",sum!B828,"*")</f>
        <v>*</v>
      </c>
      <c r="AL835" s="2"/>
      <c r="AM835" s="2" t="str">
        <f>IF(sum!A828="ON",sum!H828,"*")</f>
        <v>*</v>
      </c>
      <c r="AP835" s="4" t="s">
        <v>186</v>
      </c>
      <c r="AQ835" s="4" t="s">
        <v>187</v>
      </c>
      <c r="AR835" s="4">
        <v>2040</v>
      </c>
      <c r="AS835" s="2" t="str">
        <f>IF(sum!A828="QU",sum!B828,"*")</f>
        <v>*</v>
      </c>
      <c r="AT835" s="2"/>
      <c r="AU835" s="2" t="str">
        <f>IF(sum!A828="QU",sum!H828,"*")</f>
        <v>*</v>
      </c>
      <c r="AX835" s="2" t="s">
        <v>186</v>
      </c>
      <c r="AY835" s="2" t="s">
        <v>187</v>
      </c>
      <c r="AZ835" s="2">
        <v>2040</v>
      </c>
      <c r="BA835" s="2" t="str">
        <f>IF(sum!A828="SA",sum!B828,"*")</f>
        <v>*</v>
      </c>
      <c r="BB835" s="2"/>
      <c r="BC835" s="2" t="str">
        <f>IF(sum!A828="SA",sum!H828,"*")</f>
        <v>*</v>
      </c>
    </row>
    <row r="836" spans="2:55">
      <c r="B836" s="4" t="s">
        <v>186</v>
      </c>
      <c r="C836" s="4" t="s">
        <v>187</v>
      </c>
      <c r="D836" s="4">
        <v>2040</v>
      </c>
      <c r="J836" s="4" t="s">
        <v>186</v>
      </c>
      <c r="K836" s="4" t="s">
        <v>187</v>
      </c>
      <c r="L836" s="4">
        <v>2040</v>
      </c>
      <c r="M836" s="2" t="str">
        <f>IF(sum!A829="AT",sum!B829,"*")</f>
        <v>*</v>
      </c>
      <c r="N836" s="2"/>
      <c r="O836" s="2" t="str">
        <f>IF(sum!A829="AT",sum!H829,"*")</f>
        <v>*</v>
      </c>
      <c r="R836" s="4" t="s">
        <v>186</v>
      </c>
      <c r="S836" s="4" t="s">
        <v>187</v>
      </c>
      <c r="T836" s="4">
        <v>2040</v>
      </c>
      <c r="U836" s="2" t="str">
        <f>IF(sum!A829="BC",sum!B829,"*")</f>
        <v>*</v>
      </c>
      <c r="V836" s="2"/>
      <c r="W836" s="2" t="str">
        <f>IF(sum!A829="BC",sum!H829,"*")</f>
        <v>*</v>
      </c>
      <c r="Z836" s="4" t="s">
        <v>186</v>
      </c>
      <c r="AA836" s="4" t="s">
        <v>187</v>
      </c>
      <c r="AB836" s="4">
        <v>2040</v>
      </c>
      <c r="AC836" s="2" t="str">
        <f>IF(sum!A829="MA",sum!B829,"*")</f>
        <v>*</v>
      </c>
      <c r="AD836" s="2"/>
      <c r="AE836" s="2" t="str">
        <f>IF(sum!A829="MA",sum!H829,"*")</f>
        <v>*</v>
      </c>
      <c r="AH836" s="4" t="s">
        <v>186</v>
      </c>
      <c r="AI836" s="4" t="s">
        <v>187</v>
      </c>
      <c r="AJ836" s="4">
        <v>2040</v>
      </c>
      <c r="AK836" s="2" t="str">
        <f>IF(sum!A829="ON",sum!B829,"*")</f>
        <v>*</v>
      </c>
      <c r="AL836" s="2"/>
      <c r="AM836" s="2" t="str">
        <f>IF(sum!A829="ON",sum!H829,"*")</f>
        <v>*</v>
      </c>
      <c r="AP836" s="2" t="s">
        <v>186</v>
      </c>
      <c r="AQ836" s="2" t="s">
        <v>187</v>
      </c>
      <c r="AR836" s="2">
        <v>2040</v>
      </c>
      <c r="AS836" s="2" t="str">
        <f>IF(sum!A829="QU",sum!B829,"*")</f>
        <v>*</v>
      </c>
      <c r="AT836" s="2"/>
      <c r="AU836" s="2" t="str">
        <f>IF(sum!A829="QU",sum!H829,"*")</f>
        <v>*</v>
      </c>
      <c r="AX836" s="4" t="s">
        <v>186</v>
      </c>
      <c r="AY836" s="4" t="s">
        <v>187</v>
      </c>
      <c r="AZ836" s="4">
        <v>2040</v>
      </c>
      <c r="BA836" s="2" t="str">
        <f>IF(sum!A829="SA",sum!B829,"*")</f>
        <v>*</v>
      </c>
      <c r="BB836" s="2"/>
      <c r="BC836" s="2" t="str">
        <f>IF(sum!A829="SA",sum!H829,"*")</f>
        <v>*</v>
      </c>
    </row>
    <row r="837" spans="2:55">
      <c r="B837" s="2" t="s">
        <v>186</v>
      </c>
      <c r="C837" s="2" t="s">
        <v>187</v>
      </c>
      <c r="D837" s="2">
        <v>2040</v>
      </c>
      <c r="J837" s="2" t="s">
        <v>186</v>
      </c>
      <c r="K837" s="2" t="s">
        <v>187</v>
      </c>
      <c r="L837" s="2">
        <v>2040</v>
      </c>
      <c r="M837" s="2" t="str">
        <f>IF(sum!A830="AT",sum!B830,"*")</f>
        <v>*</v>
      </c>
      <c r="N837" s="2"/>
      <c r="O837" s="2" t="str">
        <f>IF(sum!A830="AT",sum!H830,"*")</f>
        <v>*</v>
      </c>
      <c r="R837" s="2" t="s">
        <v>186</v>
      </c>
      <c r="S837" s="2" t="s">
        <v>187</v>
      </c>
      <c r="T837" s="2">
        <v>2040</v>
      </c>
      <c r="U837" s="2" t="str">
        <f>IF(sum!A830="BC",sum!B830,"*")</f>
        <v>*</v>
      </c>
      <c r="V837" s="2"/>
      <c r="W837" s="2" t="str">
        <f>IF(sum!A830="BC",sum!H830,"*")</f>
        <v>*</v>
      </c>
      <c r="Z837" s="2" t="s">
        <v>186</v>
      </c>
      <c r="AA837" s="2" t="s">
        <v>187</v>
      </c>
      <c r="AB837" s="2">
        <v>2040</v>
      </c>
      <c r="AC837" s="2" t="str">
        <f>IF(sum!A830="MA",sum!B830,"*")</f>
        <v>*</v>
      </c>
      <c r="AD837" s="2"/>
      <c r="AE837" s="2" t="str">
        <f>IF(sum!A830="MA",sum!H830,"*")</f>
        <v>*</v>
      </c>
      <c r="AH837" s="2" t="s">
        <v>186</v>
      </c>
      <c r="AI837" s="2" t="s">
        <v>187</v>
      </c>
      <c r="AJ837" s="2">
        <v>2040</v>
      </c>
      <c r="AK837" s="2" t="str">
        <f>IF(sum!A830="ON",sum!B830,"*")</f>
        <v>*</v>
      </c>
      <c r="AL837" s="2"/>
      <c r="AM837" s="2" t="str">
        <f>IF(sum!A830="ON",sum!H830,"*")</f>
        <v>*</v>
      </c>
      <c r="AP837" s="4" t="s">
        <v>186</v>
      </c>
      <c r="AQ837" s="4" t="s">
        <v>187</v>
      </c>
      <c r="AR837" s="4">
        <v>2040</v>
      </c>
      <c r="AS837" s="2" t="str">
        <f>IF(sum!A830="QU",sum!B830,"*")</f>
        <v>*</v>
      </c>
      <c r="AT837" s="2"/>
      <c r="AU837" s="2" t="str">
        <f>IF(sum!A830="QU",sum!H830,"*")</f>
        <v>*</v>
      </c>
      <c r="AX837" s="2" t="s">
        <v>186</v>
      </c>
      <c r="AY837" s="2" t="s">
        <v>187</v>
      </c>
      <c r="AZ837" s="2">
        <v>2040</v>
      </c>
      <c r="BA837" s="2" t="str">
        <f>IF(sum!A830="SA",sum!B830,"*")</f>
        <v>*</v>
      </c>
      <c r="BB837" s="2"/>
      <c r="BC837" s="2" t="str">
        <f>IF(sum!A830="SA",sum!H830,"*")</f>
        <v>*</v>
      </c>
    </row>
    <row r="838" spans="2:55">
      <c r="B838" s="4" t="s">
        <v>186</v>
      </c>
      <c r="C838" s="4" t="s">
        <v>187</v>
      </c>
      <c r="D838" s="4">
        <v>2040</v>
      </c>
      <c r="J838" s="4" t="s">
        <v>186</v>
      </c>
      <c r="K838" s="4" t="s">
        <v>187</v>
      </c>
      <c r="L838" s="4">
        <v>2040</v>
      </c>
      <c r="M838" s="2" t="str">
        <f>IF(sum!A831="AT",sum!B831,"*")</f>
        <v>*</v>
      </c>
      <c r="N838" s="2"/>
      <c r="O838" s="2" t="str">
        <f>IF(sum!A831="AT",sum!H831,"*")</f>
        <v>*</v>
      </c>
      <c r="R838" s="4" t="s">
        <v>186</v>
      </c>
      <c r="S838" s="4" t="s">
        <v>187</v>
      </c>
      <c r="T838" s="4">
        <v>2040</v>
      </c>
      <c r="U838" s="2" t="str">
        <f>IF(sum!A831="BC",sum!B831,"*")</f>
        <v>*</v>
      </c>
      <c r="V838" s="2"/>
      <c r="W838" s="2" t="str">
        <f>IF(sum!A831="BC",sum!H831,"*")</f>
        <v>*</v>
      </c>
      <c r="Z838" s="4" t="s">
        <v>186</v>
      </c>
      <c r="AA838" s="4" t="s">
        <v>187</v>
      </c>
      <c r="AB838" s="4">
        <v>2040</v>
      </c>
      <c r="AC838" s="2" t="str">
        <f>IF(sum!A831="MA",sum!B831,"*")</f>
        <v>*</v>
      </c>
      <c r="AD838" s="2"/>
      <c r="AE838" s="2" t="str">
        <f>IF(sum!A831="MA",sum!H831,"*")</f>
        <v>*</v>
      </c>
      <c r="AH838" s="4" t="s">
        <v>186</v>
      </c>
      <c r="AI838" s="4" t="s">
        <v>187</v>
      </c>
      <c r="AJ838" s="4">
        <v>2040</v>
      </c>
      <c r="AK838" s="2" t="str">
        <f>IF(sum!A831="ON",sum!B831,"*")</f>
        <v>*</v>
      </c>
      <c r="AL838" s="2"/>
      <c r="AM838" s="2" t="str">
        <f>IF(sum!A831="ON",sum!H831,"*")</f>
        <v>*</v>
      </c>
      <c r="AP838" s="2" t="s">
        <v>186</v>
      </c>
      <c r="AQ838" s="2" t="s">
        <v>187</v>
      </c>
      <c r="AR838" s="2">
        <v>2040</v>
      </c>
      <c r="AS838" s="2" t="str">
        <f>IF(sum!A831="QU",sum!B831,"*")</f>
        <v>*</v>
      </c>
      <c r="AT838" s="2"/>
      <c r="AU838" s="2" t="str">
        <f>IF(sum!A831="QU",sum!H831,"*")</f>
        <v>*</v>
      </c>
      <c r="AX838" s="4" t="s">
        <v>186</v>
      </c>
      <c r="AY838" s="4" t="s">
        <v>187</v>
      </c>
      <c r="AZ838" s="4">
        <v>2040</v>
      </c>
      <c r="BA838" s="2" t="str">
        <f>IF(sum!A831="SA",sum!B831,"*")</f>
        <v>*</v>
      </c>
      <c r="BB838" s="2"/>
      <c r="BC838" s="2" t="str">
        <f>IF(sum!A831="SA",sum!H831,"*")</f>
        <v>*</v>
      </c>
    </row>
    <row r="839" spans="2:55">
      <c r="B839" s="2" t="s">
        <v>186</v>
      </c>
      <c r="C839" s="2" t="s">
        <v>187</v>
      </c>
      <c r="D839" s="2">
        <v>2040</v>
      </c>
      <c r="J839" s="2" t="s">
        <v>186</v>
      </c>
      <c r="K839" s="2" t="s">
        <v>187</v>
      </c>
      <c r="L839" s="2">
        <v>2040</v>
      </c>
      <c r="M839" s="2" t="str">
        <f>IF(sum!A832="AT",sum!B832,"*")</f>
        <v>*</v>
      </c>
      <c r="N839" s="2"/>
      <c r="O839" s="2" t="str">
        <f>IF(sum!A832="AT",sum!H832,"*")</f>
        <v>*</v>
      </c>
      <c r="R839" s="2" t="s">
        <v>186</v>
      </c>
      <c r="S839" s="2" t="s">
        <v>187</v>
      </c>
      <c r="T839" s="2">
        <v>2040</v>
      </c>
      <c r="U839" s="2" t="str">
        <f>IF(sum!A832="BC",sum!B832,"*")</f>
        <v>*</v>
      </c>
      <c r="V839" s="2"/>
      <c r="W839" s="2" t="str">
        <f>IF(sum!A832="BC",sum!H832,"*")</f>
        <v>*</v>
      </c>
      <c r="Z839" s="2" t="s">
        <v>186</v>
      </c>
      <c r="AA839" s="2" t="s">
        <v>187</v>
      </c>
      <c r="AB839" s="2">
        <v>2040</v>
      </c>
      <c r="AC839" s="2" t="str">
        <f>IF(sum!A832="MA",sum!B832,"*")</f>
        <v>*</v>
      </c>
      <c r="AD839" s="2"/>
      <c r="AE839" s="2" t="str">
        <f>IF(sum!A832="MA",sum!H832,"*")</f>
        <v>*</v>
      </c>
      <c r="AH839" s="2" t="s">
        <v>186</v>
      </c>
      <c r="AI839" s="2" t="s">
        <v>187</v>
      </c>
      <c r="AJ839" s="2">
        <v>2040</v>
      </c>
      <c r="AK839" s="2" t="str">
        <f>IF(sum!A832="ON",sum!B832,"*")</f>
        <v>*</v>
      </c>
      <c r="AL839" s="2"/>
      <c r="AM839" s="2" t="str">
        <f>IF(sum!A832="ON",sum!H832,"*")</f>
        <v>*</v>
      </c>
      <c r="AP839" s="4" t="s">
        <v>186</v>
      </c>
      <c r="AQ839" s="4" t="s">
        <v>187</v>
      </c>
      <c r="AR839" s="4">
        <v>2040</v>
      </c>
      <c r="AS839" s="2" t="str">
        <f>IF(sum!A832="QU",sum!B832,"*")</f>
        <v>*</v>
      </c>
      <c r="AT839" s="2"/>
      <c r="AU839" s="2" t="str">
        <f>IF(sum!A832="QU",sum!H832,"*")</f>
        <v>*</v>
      </c>
      <c r="AX839" s="2" t="s">
        <v>186</v>
      </c>
      <c r="AY839" s="2" t="s">
        <v>187</v>
      </c>
      <c r="AZ839" s="2">
        <v>2040</v>
      </c>
      <c r="BA839" s="2" t="str">
        <f>IF(sum!A832="SA",sum!B832,"*")</f>
        <v>*</v>
      </c>
      <c r="BB839" s="2"/>
      <c r="BC839" s="2" t="str">
        <f>IF(sum!A832="SA",sum!H832,"*")</f>
        <v>*</v>
      </c>
    </row>
    <row r="840" spans="2:55">
      <c r="B840" s="4" t="s">
        <v>186</v>
      </c>
      <c r="C840" s="4" t="s">
        <v>187</v>
      </c>
      <c r="D840" s="4">
        <v>2040</v>
      </c>
      <c r="J840" s="4" t="s">
        <v>186</v>
      </c>
      <c r="K840" s="4" t="s">
        <v>187</v>
      </c>
      <c r="L840" s="4">
        <v>2040</v>
      </c>
      <c r="M840" s="2" t="str">
        <f>IF(sum!A833="AT",sum!B833,"*")</f>
        <v>*</v>
      </c>
      <c r="N840" s="2"/>
      <c r="O840" s="2" t="str">
        <f>IF(sum!A833="AT",sum!H833,"*")</f>
        <v>*</v>
      </c>
      <c r="R840" s="4" t="s">
        <v>186</v>
      </c>
      <c r="S840" s="4" t="s">
        <v>187</v>
      </c>
      <c r="T840" s="4">
        <v>2040</v>
      </c>
      <c r="U840" s="2" t="str">
        <f>IF(sum!A833="BC",sum!B833,"*")</f>
        <v>*</v>
      </c>
      <c r="V840" s="2"/>
      <c r="W840" s="2" t="str">
        <f>IF(sum!A833="BC",sum!H833,"*")</f>
        <v>*</v>
      </c>
      <c r="Z840" s="4" t="s">
        <v>186</v>
      </c>
      <c r="AA840" s="4" t="s">
        <v>187</v>
      </c>
      <c r="AB840" s="4">
        <v>2040</v>
      </c>
      <c r="AC840" s="2" t="str">
        <f>IF(sum!A833="MA",sum!B833,"*")</f>
        <v>*</v>
      </c>
      <c r="AD840" s="2"/>
      <c r="AE840" s="2" t="str">
        <f>IF(sum!A833="MA",sum!H833,"*")</f>
        <v>*</v>
      </c>
      <c r="AH840" s="4" t="s">
        <v>186</v>
      </c>
      <c r="AI840" s="4" t="s">
        <v>187</v>
      </c>
      <c r="AJ840" s="4">
        <v>2040</v>
      </c>
      <c r="AK840" s="2" t="str">
        <f>IF(sum!A833="ON",sum!B833,"*")</f>
        <v>*</v>
      </c>
      <c r="AL840" s="2"/>
      <c r="AM840" s="2" t="str">
        <f>IF(sum!A833="ON",sum!H833,"*")</f>
        <v>*</v>
      </c>
      <c r="AP840" s="2" t="s">
        <v>186</v>
      </c>
      <c r="AQ840" s="2" t="s">
        <v>187</v>
      </c>
      <c r="AR840" s="2">
        <v>2040</v>
      </c>
      <c r="AS840" s="2" t="str">
        <f>IF(sum!A833="QU",sum!B833,"*")</f>
        <v>*</v>
      </c>
      <c r="AT840" s="2"/>
      <c r="AU840" s="2" t="str">
        <f>IF(sum!A833="QU",sum!H833,"*")</f>
        <v>*</v>
      </c>
      <c r="AX840" s="4" t="s">
        <v>186</v>
      </c>
      <c r="AY840" s="4" t="s">
        <v>187</v>
      </c>
      <c r="AZ840" s="4">
        <v>2040</v>
      </c>
      <c r="BA840" s="2" t="str">
        <f>IF(sum!A833="SA",sum!B833,"*")</f>
        <v>*</v>
      </c>
      <c r="BB840" s="2"/>
      <c r="BC840" s="2" t="str">
        <f>IF(sum!A833="SA",sum!H833,"*")</f>
        <v>*</v>
      </c>
    </row>
    <row r="841" spans="2:55">
      <c r="B841" s="2" t="s">
        <v>186</v>
      </c>
      <c r="C841" s="2" t="s">
        <v>187</v>
      </c>
      <c r="D841" s="2">
        <v>2040</v>
      </c>
      <c r="J841" s="2" t="s">
        <v>186</v>
      </c>
      <c r="K841" s="2" t="s">
        <v>187</v>
      </c>
      <c r="L841" s="2">
        <v>2040</v>
      </c>
      <c r="M841" s="2" t="str">
        <f>IF(sum!A834="AT",sum!B834,"*")</f>
        <v>*</v>
      </c>
      <c r="N841" s="2"/>
      <c r="O841" s="2" t="str">
        <f>IF(sum!A834="AT",sum!H834,"*")</f>
        <v>*</v>
      </c>
      <c r="R841" s="2" t="s">
        <v>186</v>
      </c>
      <c r="S841" s="2" t="s">
        <v>187</v>
      </c>
      <c r="T841" s="2">
        <v>2040</v>
      </c>
      <c r="U841" s="2" t="str">
        <f>IF(sum!A834="BC",sum!B834,"*")</f>
        <v>*</v>
      </c>
      <c r="V841" s="2"/>
      <c r="W841" s="2" t="str">
        <f>IF(sum!A834="BC",sum!H834,"*")</f>
        <v>*</v>
      </c>
      <c r="Z841" s="2" t="s">
        <v>186</v>
      </c>
      <c r="AA841" s="2" t="s">
        <v>187</v>
      </c>
      <c r="AB841" s="2">
        <v>2040</v>
      </c>
      <c r="AC841" s="2" t="str">
        <f>IF(sum!A834="MA",sum!B834,"*")</f>
        <v>*</v>
      </c>
      <c r="AD841" s="2"/>
      <c r="AE841" s="2" t="str">
        <f>IF(sum!A834="MA",sum!H834,"*")</f>
        <v>*</v>
      </c>
      <c r="AH841" s="2" t="s">
        <v>186</v>
      </c>
      <c r="AI841" s="2" t="s">
        <v>187</v>
      </c>
      <c r="AJ841" s="2">
        <v>2040</v>
      </c>
      <c r="AK841" s="2" t="str">
        <f>IF(sum!A834="ON",sum!B834,"*")</f>
        <v>*</v>
      </c>
      <c r="AL841" s="2"/>
      <c r="AM841" s="2" t="str">
        <f>IF(sum!A834="ON",sum!H834,"*")</f>
        <v>*</v>
      </c>
      <c r="AP841" s="4" t="s">
        <v>186</v>
      </c>
      <c r="AQ841" s="4" t="s">
        <v>187</v>
      </c>
      <c r="AR841" s="4">
        <v>2040</v>
      </c>
      <c r="AS841" s="2" t="str">
        <f>IF(sum!A834="QU",sum!B834,"*")</f>
        <v>*</v>
      </c>
      <c r="AT841" s="2"/>
      <c r="AU841" s="2" t="str">
        <f>IF(sum!A834="QU",sum!H834,"*")</f>
        <v>*</v>
      </c>
      <c r="AX841" s="2" t="s">
        <v>186</v>
      </c>
      <c r="AY841" s="2" t="s">
        <v>187</v>
      </c>
      <c r="AZ841" s="2">
        <v>2040</v>
      </c>
      <c r="BA841" s="2" t="str">
        <f>IF(sum!A834="SA",sum!B834,"*")</f>
        <v>*</v>
      </c>
      <c r="BB841" s="2"/>
      <c r="BC841" s="2" t="str">
        <f>IF(sum!A834="SA",sum!H834,"*")</f>
        <v>*</v>
      </c>
    </row>
    <row r="842" spans="2:55">
      <c r="B842" s="4" t="s">
        <v>186</v>
      </c>
      <c r="C842" s="4" t="s">
        <v>187</v>
      </c>
      <c r="D842" s="4">
        <v>2040</v>
      </c>
      <c r="J842" s="4" t="s">
        <v>186</v>
      </c>
      <c r="K842" s="4" t="s">
        <v>187</v>
      </c>
      <c r="L842" s="4">
        <v>2040</v>
      </c>
      <c r="M842" s="2" t="str">
        <f>IF(sum!A835="AT",sum!B835,"*")</f>
        <v>*</v>
      </c>
      <c r="N842" s="2"/>
      <c r="O842" s="2" t="str">
        <f>IF(sum!A835="AT",sum!H835,"*")</f>
        <v>*</v>
      </c>
      <c r="R842" s="4" t="s">
        <v>186</v>
      </c>
      <c r="S842" s="4" t="s">
        <v>187</v>
      </c>
      <c r="T842" s="4">
        <v>2040</v>
      </c>
      <c r="U842" s="2" t="str">
        <f>IF(sum!A835="BC",sum!B835,"*")</f>
        <v>*</v>
      </c>
      <c r="V842" s="2"/>
      <c r="W842" s="2" t="str">
        <f>IF(sum!A835="BC",sum!H835,"*")</f>
        <v>*</v>
      </c>
      <c r="Z842" s="4" t="s">
        <v>186</v>
      </c>
      <c r="AA842" s="4" t="s">
        <v>187</v>
      </c>
      <c r="AB842" s="4">
        <v>2040</v>
      </c>
      <c r="AC842" s="2" t="str">
        <f>IF(sum!A835="MA",sum!B835,"*")</f>
        <v>*</v>
      </c>
      <c r="AD842" s="2"/>
      <c r="AE842" s="2" t="str">
        <f>IF(sum!A835="MA",sum!H835,"*")</f>
        <v>*</v>
      </c>
      <c r="AH842" s="4" t="s">
        <v>186</v>
      </c>
      <c r="AI842" s="4" t="s">
        <v>187</v>
      </c>
      <c r="AJ842" s="4">
        <v>2040</v>
      </c>
      <c r="AK842" s="2" t="str">
        <f>IF(sum!A835="ON",sum!B835,"*")</f>
        <v>*</v>
      </c>
      <c r="AL842" s="2"/>
      <c r="AM842" s="2" t="str">
        <f>IF(sum!A835="ON",sum!H835,"*")</f>
        <v>*</v>
      </c>
      <c r="AP842" s="2" t="s">
        <v>186</v>
      </c>
      <c r="AQ842" s="2" t="s">
        <v>187</v>
      </c>
      <c r="AR842" s="2">
        <v>2040</v>
      </c>
      <c r="AS842" s="2" t="str">
        <f>IF(sum!A835="QU",sum!B835,"*")</f>
        <v>*</v>
      </c>
      <c r="AT842" s="2"/>
      <c r="AU842" s="2" t="str">
        <f>IF(sum!A835="QU",sum!H835,"*")</f>
        <v>*</v>
      </c>
      <c r="AX842" s="4" t="s">
        <v>186</v>
      </c>
      <c r="AY842" s="4" t="s">
        <v>187</v>
      </c>
      <c r="AZ842" s="4">
        <v>2040</v>
      </c>
      <c r="BA842" s="2" t="str">
        <f>IF(sum!A835="SA",sum!B835,"*")</f>
        <v>*</v>
      </c>
      <c r="BB842" s="2"/>
      <c r="BC842" s="2" t="str">
        <f>IF(sum!A835="SA",sum!H835,"*")</f>
        <v>*</v>
      </c>
    </row>
    <row r="843" spans="2:55">
      <c r="B843" s="2" t="s">
        <v>186</v>
      </c>
      <c r="C843" s="2" t="s">
        <v>187</v>
      </c>
      <c r="D843" s="2">
        <v>2040</v>
      </c>
      <c r="J843" s="2" t="s">
        <v>186</v>
      </c>
      <c r="K843" s="2" t="s">
        <v>187</v>
      </c>
      <c r="L843" s="2">
        <v>2040</v>
      </c>
      <c r="M843" s="2" t="str">
        <f>IF(sum!A836="AT",sum!B836,"*")</f>
        <v>*</v>
      </c>
      <c r="N843" s="2"/>
      <c r="O843" s="2" t="str">
        <f>IF(sum!A836="AT",sum!H836,"*")</f>
        <v>*</v>
      </c>
      <c r="R843" s="2" t="s">
        <v>186</v>
      </c>
      <c r="S843" s="2" t="s">
        <v>187</v>
      </c>
      <c r="T843" s="2">
        <v>2040</v>
      </c>
      <c r="U843" s="2" t="str">
        <f>IF(sum!A836="BC",sum!B836,"*")</f>
        <v>*</v>
      </c>
      <c r="V843" s="2"/>
      <c r="W843" s="2" t="str">
        <f>IF(sum!A836="BC",sum!H836,"*")</f>
        <v>*</v>
      </c>
      <c r="Z843" s="2" t="s">
        <v>186</v>
      </c>
      <c r="AA843" s="2" t="s">
        <v>187</v>
      </c>
      <c r="AB843" s="2">
        <v>2040</v>
      </c>
      <c r="AC843" s="2" t="str">
        <f>IF(sum!A836="MA",sum!B836,"*")</f>
        <v>*</v>
      </c>
      <c r="AD843" s="2"/>
      <c r="AE843" s="2" t="str">
        <f>IF(sum!A836="MA",sum!H836,"*")</f>
        <v>*</v>
      </c>
      <c r="AH843" s="2" t="s">
        <v>186</v>
      </c>
      <c r="AI843" s="2" t="s">
        <v>187</v>
      </c>
      <c r="AJ843" s="2">
        <v>2040</v>
      </c>
      <c r="AK843" s="2" t="str">
        <f>IF(sum!A836="ON",sum!B836,"*")</f>
        <v>*</v>
      </c>
      <c r="AL843" s="2"/>
      <c r="AM843" s="2" t="str">
        <f>IF(sum!A836="ON",sum!H836,"*")</f>
        <v>*</v>
      </c>
      <c r="AP843" s="4" t="s">
        <v>186</v>
      </c>
      <c r="AQ843" s="4" t="s">
        <v>187</v>
      </c>
      <c r="AR843" s="4">
        <v>2040</v>
      </c>
      <c r="AS843" s="2" t="str">
        <f>IF(sum!A836="QU",sum!B836,"*")</f>
        <v>*</v>
      </c>
      <c r="AT843" s="2"/>
      <c r="AU843" s="2" t="str">
        <f>IF(sum!A836="QU",sum!H836,"*")</f>
        <v>*</v>
      </c>
      <c r="AX843" s="2" t="s">
        <v>186</v>
      </c>
      <c r="AY843" s="2" t="s">
        <v>187</v>
      </c>
      <c r="AZ843" s="2">
        <v>2040</v>
      </c>
      <c r="BA843" s="2" t="str">
        <f>IF(sum!A836="SA",sum!B836,"*")</f>
        <v>*</v>
      </c>
      <c r="BB843" s="2"/>
      <c r="BC843" s="2" t="str">
        <f>IF(sum!A836="SA",sum!H836,"*")</f>
        <v>*</v>
      </c>
    </row>
    <row r="844" spans="2:55">
      <c r="B844" s="4" t="s">
        <v>186</v>
      </c>
      <c r="C844" s="4" t="s">
        <v>187</v>
      </c>
      <c r="D844" s="4">
        <v>2040</v>
      </c>
      <c r="J844" s="4" t="s">
        <v>186</v>
      </c>
      <c r="K844" s="4" t="s">
        <v>187</v>
      </c>
      <c r="L844" s="4">
        <v>2040</v>
      </c>
      <c r="M844" s="2" t="str">
        <f>IF(sum!A837="AT",sum!B837,"*")</f>
        <v>*</v>
      </c>
      <c r="N844" s="2"/>
      <c r="O844" s="2" t="str">
        <f>IF(sum!A837="AT",sum!H837,"*")</f>
        <v>*</v>
      </c>
      <c r="R844" s="4" t="s">
        <v>186</v>
      </c>
      <c r="S844" s="4" t="s">
        <v>187</v>
      </c>
      <c r="T844" s="4">
        <v>2040</v>
      </c>
      <c r="U844" s="2" t="str">
        <f>IF(sum!A837="BC",sum!B837,"*")</f>
        <v>*</v>
      </c>
      <c r="V844" s="2"/>
      <c r="W844" s="2" t="str">
        <f>IF(sum!A837="BC",sum!H837,"*")</f>
        <v>*</v>
      </c>
      <c r="Z844" s="4" t="s">
        <v>186</v>
      </c>
      <c r="AA844" s="4" t="s">
        <v>187</v>
      </c>
      <c r="AB844" s="4">
        <v>2040</v>
      </c>
      <c r="AC844" s="2" t="str">
        <f>IF(sum!A837="MA",sum!B837,"*")</f>
        <v>*</v>
      </c>
      <c r="AD844" s="2"/>
      <c r="AE844" s="2" t="str">
        <f>IF(sum!A837="MA",sum!H837,"*")</f>
        <v>*</v>
      </c>
      <c r="AH844" s="4" t="s">
        <v>186</v>
      </c>
      <c r="AI844" s="4" t="s">
        <v>187</v>
      </c>
      <c r="AJ844" s="4">
        <v>2040</v>
      </c>
      <c r="AK844" s="2" t="str">
        <f>IF(sum!A837="ON",sum!B837,"*")</f>
        <v>*</v>
      </c>
      <c r="AL844" s="2"/>
      <c r="AM844" s="2" t="str">
        <f>IF(sum!A837="ON",sum!H837,"*")</f>
        <v>*</v>
      </c>
      <c r="AP844" s="2" t="s">
        <v>186</v>
      </c>
      <c r="AQ844" s="2" t="s">
        <v>187</v>
      </c>
      <c r="AR844" s="2">
        <v>2040</v>
      </c>
      <c r="AS844" s="2" t="str">
        <f>IF(sum!A837="QU",sum!B837,"*")</f>
        <v>*</v>
      </c>
      <c r="AT844" s="2"/>
      <c r="AU844" s="2" t="str">
        <f>IF(sum!A837="QU",sum!H837,"*")</f>
        <v>*</v>
      </c>
      <c r="AX844" s="4" t="s">
        <v>186</v>
      </c>
      <c r="AY844" s="4" t="s">
        <v>187</v>
      </c>
      <c r="AZ844" s="4">
        <v>2040</v>
      </c>
      <c r="BA844" s="2" t="str">
        <f>IF(sum!A837="SA",sum!B837,"*")</f>
        <v>*</v>
      </c>
      <c r="BB844" s="2"/>
      <c r="BC844" s="2" t="str">
        <f>IF(sum!A837="SA",sum!H837,"*")</f>
        <v>*</v>
      </c>
    </row>
    <row r="845" spans="2:55">
      <c r="B845" s="2" t="s">
        <v>186</v>
      </c>
      <c r="C845" s="2" t="s">
        <v>187</v>
      </c>
      <c r="D845" s="2">
        <v>2040</v>
      </c>
      <c r="J845" s="2" t="s">
        <v>186</v>
      </c>
      <c r="K845" s="2" t="s">
        <v>187</v>
      </c>
      <c r="L845" s="2">
        <v>2040</v>
      </c>
      <c r="M845" s="2" t="str">
        <f>IF(sum!A838="AT",sum!B838,"*")</f>
        <v>*</v>
      </c>
      <c r="N845" s="2"/>
      <c r="O845" s="2" t="str">
        <f>IF(sum!A838="AT",sum!H838,"*")</f>
        <v>*</v>
      </c>
      <c r="R845" s="2" t="s">
        <v>186</v>
      </c>
      <c r="S845" s="2" t="s">
        <v>187</v>
      </c>
      <c r="T845" s="2">
        <v>2040</v>
      </c>
      <c r="U845" s="2" t="str">
        <f>IF(sum!A838="BC",sum!B838,"*")</f>
        <v>*</v>
      </c>
      <c r="V845" s="2"/>
      <c r="W845" s="2" t="str">
        <f>IF(sum!A838="BC",sum!H838,"*")</f>
        <v>*</v>
      </c>
      <c r="Z845" s="2" t="s">
        <v>186</v>
      </c>
      <c r="AA845" s="2" t="s">
        <v>187</v>
      </c>
      <c r="AB845" s="2">
        <v>2040</v>
      </c>
      <c r="AC845" s="2" t="str">
        <f>IF(sum!A838="MA",sum!B838,"*")</f>
        <v>*</v>
      </c>
      <c r="AD845" s="2"/>
      <c r="AE845" s="2" t="str">
        <f>IF(sum!A838="MA",sum!H838,"*")</f>
        <v>*</v>
      </c>
      <c r="AH845" s="2" t="s">
        <v>186</v>
      </c>
      <c r="AI845" s="2" t="s">
        <v>187</v>
      </c>
      <c r="AJ845" s="2">
        <v>2040</v>
      </c>
      <c r="AK845" s="2" t="str">
        <f>IF(sum!A838="ON",sum!B838,"*")</f>
        <v>*</v>
      </c>
      <c r="AL845" s="2"/>
      <c r="AM845" s="2" t="str">
        <f>IF(sum!A838="ON",sum!H838,"*")</f>
        <v>*</v>
      </c>
      <c r="AP845" s="4" t="s">
        <v>186</v>
      </c>
      <c r="AQ845" s="4" t="s">
        <v>187</v>
      </c>
      <c r="AR845" s="4">
        <v>2040</v>
      </c>
      <c r="AS845" s="2" t="str">
        <f>IF(sum!A838="QU",sum!B838,"*")</f>
        <v>*</v>
      </c>
      <c r="AT845" s="2"/>
      <c r="AU845" s="2" t="str">
        <f>IF(sum!A838="QU",sum!H838,"*")</f>
        <v>*</v>
      </c>
      <c r="AX845" s="2" t="s">
        <v>186</v>
      </c>
      <c r="AY845" s="2" t="s">
        <v>187</v>
      </c>
      <c r="AZ845" s="2">
        <v>2040</v>
      </c>
      <c r="BA845" s="2" t="str">
        <f>IF(sum!A838="SA",sum!B838,"*")</f>
        <v>*</v>
      </c>
      <c r="BB845" s="2"/>
      <c r="BC845" s="2" t="str">
        <f>IF(sum!A838="SA",sum!H838,"*")</f>
        <v>*</v>
      </c>
    </row>
    <row r="846" spans="2:55">
      <c r="B846" s="4" t="s">
        <v>186</v>
      </c>
      <c r="C846" s="4" t="s">
        <v>187</v>
      </c>
      <c r="D846" s="4">
        <v>2040</v>
      </c>
      <c r="J846" s="4" t="s">
        <v>186</v>
      </c>
      <c r="K846" s="4" t="s">
        <v>187</v>
      </c>
      <c r="L846" s="4">
        <v>2040</v>
      </c>
      <c r="M846" s="2" t="str">
        <f>IF(sum!A839="AT",sum!B839,"*")</f>
        <v>*</v>
      </c>
      <c r="N846" s="2"/>
      <c r="O846" s="2" t="str">
        <f>IF(sum!A839="AT",sum!H839,"*")</f>
        <v>*</v>
      </c>
      <c r="R846" s="4" t="s">
        <v>186</v>
      </c>
      <c r="S846" s="4" t="s">
        <v>187</v>
      </c>
      <c r="T846" s="4">
        <v>2040</v>
      </c>
      <c r="U846" s="2" t="str">
        <f>IF(sum!A839="BC",sum!B839,"*")</f>
        <v>*</v>
      </c>
      <c r="V846" s="2"/>
      <c r="W846" s="2" t="str">
        <f>IF(sum!A839="BC",sum!H839,"*")</f>
        <v>*</v>
      </c>
      <c r="Z846" s="4" t="s">
        <v>186</v>
      </c>
      <c r="AA846" s="4" t="s">
        <v>187</v>
      </c>
      <c r="AB846" s="4">
        <v>2040</v>
      </c>
      <c r="AC846" s="2" t="str">
        <f>IF(sum!A839="MA",sum!B839,"*")</f>
        <v>*</v>
      </c>
      <c r="AD846" s="2"/>
      <c r="AE846" s="2" t="str">
        <f>IF(sum!A839="MA",sum!H839,"*")</f>
        <v>*</v>
      </c>
      <c r="AH846" s="4" t="s">
        <v>186</v>
      </c>
      <c r="AI846" s="4" t="s">
        <v>187</v>
      </c>
      <c r="AJ846" s="4">
        <v>2040</v>
      </c>
      <c r="AK846" s="2" t="str">
        <f>IF(sum!A839="ON",sum!B839,"*")</f>
        <v>*</v>
      </c>
      <c r="AL846" s="2"/>
      <c r="AM846" s="2" t="str">
        <f>IF(sum!A839="ON",sum!H839,"*")</f>
        <v>*</v>
      </c>
      <c r="AP846" s="2" t="s">
        <v>186</v>
      </c>
      <c r="AQ846" s="2" t="s">
        <v>187</v>
      </c>
      <c r="AR846" s="2">
        <v>2040</v>
      </c>
      <c r="AS846" s="2" t="str">
        <f>IF(sum!A839="QU",sum!B839,"*")</f>
        <v>*</v>
      </c>
      <c r="AT846" s="2"/>
      <c r="AU846" s="2" t="str">
        <f>IF(sum!A839="QU",sum!H839,"*")</f>
        <v>*</v>
      </c>
      <c r="AX846" s="4" t="s">
        <v>186</v>
      </c>
      <c r="AY846" s="4" t="s">
        <v>187</v>
      </c>
      <c r="AZ846" s="4">
        <v>2040</v>
      </c>
      <c r="BA846" s="2" t="str">
        <f>IF(sum!A839="SA",sum!B839,"*")</f>
        <v>*</v>
      </c>
      <c r="BB846" s="2"/>
      <c r="BC846" s="2" t="str">
        <f>IF(sum!A839="SA",sum!H839,"*")</f>
        <v>*</v>
      </c>
    </row>
    <row r="847" spans="2:55">
      <c r="B847" s="2" t="s">
        <v>186</v>
      </c>
      <c r="C847" s="2" t="s">
        <v>187</v>
      </c>
      <c r="D847" s="2">
        <v>2040</v>
      </c>
      <c r="J847" s="2" t="s">
        <v>186</v>
      </c>
      <c r="K847" s="2" t="s">
        <v>187</v>
      </c>
      <c r="L847" s="2">
        <v>2040</v>
      </c>
      <c r="M847" s="2" t="str">
        <f>IF(sum!A840="AT",sum!B840,"*")</f>
        <v>*</v>
      </c>
      <c r="N847" s="2"/>
      <c r="O847" s="2" t="str">
        <f>IF(sum!A840="AT",sum!H840,"*")</f>
        <v>*</v>
      </c>
      <c r="R847" s="2" t="s">
        <v>186</v>
      </c>
      <c r="S847" s="2" t="s">
        <v>187</v>
      </c>
      <c r="T847" s="2">
        <v>2040</v>
      </c>
      <c r="U847" s="2" t="str">
        <f>IF(sum!A840="BC",sum!B840,"*")</f>
        <v>*</v>
      </c>
      <c r="V847" s="2"/>
      <c r="W847" s="2" t="str">
        <f>IF(sum!A840="BC",sum!H840,"*")</f>
        <v>*</v>
      </c>
      <c r="Z847" s="2" t="s">
        <v>186</v>
      </c>
      <c r="AA847" s="2" t="s">
        <v>187</v>
      </c>
      <c r="AB847" s="2">
        <v>2040</v>
      </c>
      <c r="AC847" s="2" t="str">
        <f>IF(sum!A840="MA",sum!B840,"*")</f>
        <v>*</v>
      </c>
      <c r="AD847" s="2"/>
      <c r="AE847" s="2" t="str">
        <f>IF(sum!A840="MA",sum!H840,"*")</f>
        <v>*</v>
      </c>
      <c r="AH847" s="2" t="s">
        <v>186</v>
      </c>
      <c r="AI847" s="2" t="s">
        <v>187</v>
      </c>
      <c r="AJ847" s="2">
        <v>2040</v>
      </c>
      <c r="AK847" s="2" t="str">
        <f>IF(sum!A840="ON",sum!B840,"*")</f>
        <v>*</v>
      </c>
      <c r="AL847" s="2"/>
      <c r="AM847" s="2" t="str">
        <f>IF(sum!A840="ON",sum!H840,"*")</f>
        <v>*</v>
      </c>
      <c r="AP847" s="4" t="s">
        <v>186</v>
      </c>
      <c r="AQ847" s="4" t="s">
        <v>187</v>
      </c>
      <c r="AR847" s="4">
        <v>2040</v>
      </c>
      <c r="AS847" s="2" t="str">
        <f>IF(sum!A840="QU",sum!B840,"*")</f>
        <v>*</v>
      </c>
      <c r="AT847" s="2"/>
      <c r="AU847" s="2" t="str">
        <f>IF(sum!A840="QU",sum!H840,"*")</f>
        <v>*</v>
      </c>
      <c r="AX847" s="2" t="s">
        <v>186</v>
      </c>
      <c r="AY847" s="2" t="s">
        <v>187</v>
      </c>
      <c r="AZ847" s="2">
        <v>2040</v>
      </c>
      <c r="BA847" s="2" t="str">
        <f>IF(sum!A840="SA",sum!B840,"*")</f>
        <v>*</v>
      </c>
      <c r="BB847" s="2"/>
      <c r="BC847" s="2" t="str">
        <f>IF(sum!A840="SA",sum!H840,"*")</f>
        <v>*</v>
      </c>
    </row>
    <row r="848" spans="2:55">
      <c r="B848" s="4" t="s">
        <v>186</v>
      </c>
      <c r="C848" s="4" t="s">
        <v>187</v>
      </c>
      <c r="D848" s="4">
        <v>2040</v>
      </c>
      <c r="J848" s="4" t="s">
        <v>186</v>
      </c>
      <c r="K848" s="4" t="s">
        <v>187</v>
      </c>
      <c r="L848" s="4">
        <v>2040</v>
      </c>
      <c r="M848" s="2" t="str">
        <f>IF(sum!A841="AT",sum!B841,"*")</f>
        <v>*</v>
      </c>
      <c r="N848" s="2"/>
      <c r="O848" s="2" t="str">
        <f>IF(sum!A841="AT",sum!H841,"*")</f>
        <v>*</v>
      </c>
      <c r="R848" s="4" t="s">
        <v>186</v>
      </c>
      <c r="S848" s="4" t="s">
        <v>187</v>
      </c>
      <c r="T848" s="4">
        <v>2040</v>
      </c>
      <c r="U848" s="2" t="str">
        <f>IF(sum!A841="BC",sum!B841,"*")</f>
        <v>*</v>
      </c>
      <c r="V848" s="2"/>
      <c r="W848" s="2" t="str">
        <f>IF(sum!A841="BC",sum!H841,"*")</f>
        <v>*</v>
      </c>
      <c r="Z848" s="4" t="s">
        <v>186</v>
      </c>
      <c r="AA848" s="4" t="s">
        <v>187</v>
      </c>
      <c r="AB848" s="4">
        <v>2040</v>
      </c>
      <c r="AC848" s="2" t="str">
        <f>IF(sum!A841="MA",sum!B841,"*")</f>
        <v>*</v>
      </c>
      <c r="AD848" s="2"/>
      <c r="AE848" s="2" t="str">
        <f>IF(sum!A841="MA",sum!H841,"*")</f>
        <v>*</v>
      </c>
      <c r="AH848" s="4" t="s">
        <v>186</v>
      </c>
      <c r="AI848" s="4" t="s">
        <v>187</v>
      </c>
      <c r="AJ848" s="4">
        <v>2040</v>
      </c>
      <c r="AK848" s="2" t="str">
        <f>IF(sum!A841="ON",sum!B841,"*")</f>
        <v>*</v>
      </c>
      <c r="AL848" s="2"/>
      <c r="AM848" s="2" t="str">
        <f>IF(sum!A841="ON",sum!H841,"*")</f>
        <v>*</v>
      </c>
      <c r="AP848" s="2" t="s">
        <v>186</v>
      </c>
      <c r="AQ848" s="2" t="s">
        <v>187</v>
      </c>
      <c r="AR848" s="2">
        <v>2040</v>
      </c>
      <c r="AS848" s="2" t="str">
        <f>IF(sum!A841="QU",sum!B841,"*")</f>
        <v>*</v>
      </c>
      <c r="AT848" s="2"/>
      <c r="AU848" s="2" t="str">
        <f>IF(sum!A841="QU",sum!H841,"*")</f>
        <v>*</v>
      </c>
      <c r="AX848" s="4" t="s">
        <v>186</v>
      </c>
      <c r="AY848" s="4" t="s">
        <v>187</v>
      </c>
      <c r="AZ848" s="4">
        <v>2040</v>
      </c>
      <c r="BA848" s="2" t="str">
        <f>IF(sum!A841="SA",sum!B841,"*")</f>
        <v>*</v>
      </c>
      <c r="BB848" s="2"/>
      <c r="BC848" s="2" t="str">
        <f>IF(sum!A841="SA",sum!H841,"*")</f>
        <v>*</v>
      </c>
    </row>
    <row r="849" spans="2:55">
      <c r="B849" s="2" t="s">
        <v>186</v>
      </c>
      <c r="C849" s="2" t="s">
        <v>187</v>
      </c>
      <c r="D849" s="2">
        <v>2040</v>
      </c>
      <c r="J849" s="2" t="s">
        <v>186</v>
      </c>
      <c r="K849" s="2" t="s">
        <v>187</v>
      </c>
      <c r="L849" s="2">
        <v>2040</v>
      </c>
      <c r="M849" s="2" t="str">
        <f>IF(sum!A842="AT",sum!B842,"*")</f>
        <v>*</v>
      </c>
      <c r="N849" s="2"/>
      <c r="O849" s="2" t="str">
        <f>IF(sum!A842="AT",sum!H842,"*")</f>
        <v>*</v>
      </c>
      <c r="R849" s="2" t="s">
        <v>186</v>
      </c>
      <c r="S849" s="2" t="s">
        <v>187</v>
      </c>
      <c r="T849" s="2">
        <v>2040</v>
      </c>
      <c r="U849" s="2" t="str">
        <f>IF(sum!A842="BC",sum!B842,"*")</f>
        <v>*</v>
      </c>
      <c r="V849" s="2"/>
      <c r="W849" s="2" t="str">
        <f>IF(sum!A842="BC",sum!H842,"*")</f>
        <v>*</v>
      </c>
      <c r="Z849" s="2" t="s">
        <v>186</v>
      </c>
      <c r="AA849" s="2" t="s">
        <v>187</v>
      </c>
      <c r="AB849" s="2">
        <v>2040</v>
      </c>
      <c r="AC849" s="2" t="str">
        <f>IF(sum!A842="MA",sum!B842,"*")</f>
        <v>*</v>
      </c>
      <c r="AD849" s="2"/>
      <c r="AE849" s="2" t="str">
        <f>IF(sum!A842="MA",sum!H842,"*")</f>
        <v>*</v>
      </c>
      <c r="AH849" s="2" t="s">
        <v>186</v>
      </c>
      <c r="AI849" s="2" t="s">
        <v>187</v>
      </c>
      <c r="AJ849" s="2">
        <v>2040</v>
      </c>
      <c r="AK849" s="2" t="str">
        <f>IF(sum!A842="ON",sum!B842,"*")</f>
        <v>*</v>
      </c>
      <c r="AL849" s="2"/>
      <c r="AM849" s="2" t="str">
        <f>IF(sum!A842="ON",sum!H842,"*")</f>
        <v>*</v>
      </c>
      <c r="AP849" s="4" t="s">
        <v>186</v>
      </c>
      <c r="AQ849" s="4" t="s">
        <v>187</v>
      </c>
      <c r="AR849" s="4">
        <v>2040</v>
      </c>
      <c r="AS849" s="2" t="str">
        <f>IF(sum!A842="QU",sum!B842,"*")</f>
        <v>*</v>
      </c>
      <c r="AT849" s="2"/>
      <c r="AU849" s="2" t="str">
        <f>IF(sum!A842="QU",sum!H842,"*")</f>
        <v>*</v>
      </c>
      <c r="AX849" s="2" t="s">
        <v>186</v>
      </c>
      <c r="AY849" s="2" t="s">
        <v>187</v>
      </c>
      <c r="AZ849" s="2">
        <v>2040</v>
      </c>
      <c r="BA849" s="2" t="str">
        <f>IF(sum!A842="SA",sum!B842,"*")</f>
        <v>*</v>
      </c>
      <c r="BB849" s="2"/>
      <c r="BC849" s="2" t="str">
        <f>IF(sum!A842="SA",sum!H842,"*")</f>
        <v>*</v>
      </c>
    </row>
    <row r="850" spans="2:55">
      <c r="B850" s="4" t="s">
        <v>186</v>
      </c>
      <c r="C850" s="4" t="s">
        <v>187</v>
      </c>
      <c r="D850" s="4">
        <v>2040</v>
      </c>
      <c r="J850" s="4" t="s">
        <v>186</v>
      </c>
      <c r="K850" s="4" t="s">
        <v>187</v>
      </c>
      <c r="L850" s="4">
        <v>2040</v>
      </c>
      <c r="M850" s="2" t="str">
        <f>IF(sum!A843="AT",sum!B843,"*")</f>
        <v>*</v>
      </c>
      <c r="N850" s="2"/>
      <c r="O850" s="2" t="str">
        <f>IF(sum!A843="AT",sum!H843,"*")</f>
        <v>*</v>
      </c>
      <c r="R850" s="4" t="s">
        <v>186</v>
      </c>
      <c r="S850" s="4" t="s">
        <v>187</v>
      </c>
      <c r="T850" s="4">
        <v>2040</v>
      </c>
      <c r="U850" s="2" t="str">
        <f>IF(sum!A843="BC",sum!B843,"*")</f>
        <v>*</v>
      </c>
      <c r="V850" s="2"/>
      <c r="W850" s="2" t="str">
        <f>IF(sum!A843="BC",sum!H843,"*")</f>
        <v>*</v>
      </c>
      <c r="Z850" s="4" t="s">
        <v>186</v>
      </c>
      <c r="AA850" s="4" t="s">
        <v>187</v>
      </c>
      <c r="AB850" s="4">
        <v>2040</v>
      </c>
      <c r="AC850" s="2" t="str">
        <f>IF(sum!A843="MA",sum!B843,"*")</f>
        <v>*</v>
      </c>
      <c r="AD850" s="2"/>
      <c r="AE850" s="2" t="str">
        <f>IF(sum!A843="MA",sum!H843,"*")</f>
        <v>*</v>
      </c>
      <c r="AH850" s="4" t="s">
        <v>186</v>
      </c>
      <c r="AI850" s="4" t="s">
        <v>187</v>
      </c>
      <c r="AJ850" s="4">
        <v>2040</v>
      </c>
      <c r="AK850" s="2" t="str">
        <f>IF(sum!A843="ON",sum!B843,"*")</f>
        <v>*</v>
      </c>
      <c r="AL850" s="2"/>
      <c r="AM850" s="2" t="str">
        <f>IF(sum!A843="ON",sum!H843,"*")</f>
        <v>*</v>
      </c>
      <c r="AP850" s="2" t="s">
        <v>186</v>
      </c>
      <c r="AQ850" s="2" t="s">
        <v>187</v>
      </c>
      <c r="AR850" s="2">
        <v>2040</v>
      </c>
      <c r="AS850" s="2" t="str">
        <f>IF(sum!A843="QU",sum!B843,"*")</f>
        <v>*</v>
      </c>
      <c r="AT850" s="2"/>
      <c r="AU850" s="2" t="str">
        <f>IF(sum!A843="QU",sum!H843,"*")</f>
        <v>*</v>
      </c>
      <c r="AX850" s="4" t="s">
        <v>186</v>
      </c>
      <c r="AY850" s="4" t="s">
        <v>187</v>
      </c>
      <c r="AZ850" s="4">
        <v>2040</v>
      </c>
      <c r="BA850" s="2" t="str">
        <f>IF(sum!A843="SA",sum!B843,"*")</f>
        <v>*</v>
      </c>
      <c r="BB850" s="2"/>
      <c r="BC850" s="2" t="str">
        <f>IF(sum!A843="SA",sum!H843,"*")</f>
        <v>*</v>
      </c>
    </row>
    <row r="851" spans="2:55">
      <c r="B851" s="2" t="s">
        <v>186</v>
      </c>
      <c r="C851" s="2" t="s">
        <v>187</v>
      </c>
      <c r="D851" s="2">
        <v>2040</v>
      </c>
      <c r="J851" s="2" t="s">
        <v>186</v>
      </c>
      <c r="K851" s="2" t="s">
        <v>187</v>
      </c>
      <c r="L851" s="2">
        <v>2040</v>
      </c>
      <c r="M851" s="2" t="str">
        <f>IF(sum!A844="AT",sum!B844,"*")</f>
        <v>*</v>
      </c>
      <c r="N851" s="2"/>
      <c r="O851" s="2" t="str">
        <f>IF(sum!A844="AT",sum!H844,"*")</f>
        <v>*</v>
      </c>
      <c r="R851" s="2" t="s">
        <v>186</v>
      </c>
      <c r="S851" s="2" t="s">
        <v>187</v>
      </c>
      <c r="T851" s="2">
        <v>2040</v>
      </c>
      <c r="U851" s="2" t="str">
        <f>IF(sum!A844="BC",sum!B844,"*")</f>
        <v>*</v>
      </c>
      <c r="V851" s="2"/>
      <c r="W851" s="2" t="str">
        <f>IF(sum!A844="BC",sum!H844,"*")</f>
        <v>*</v>
      </c>
      <c r="Z851" s="2" t="s">
        <v>186</v>
      </c>
      <c r="AA851" s="2" t="s">
        <v>187</v>
      </c>
      <c r="AB851" s="2">
        <v>2040</v>
      </c>
      <c r="AC851" s="2" t="str">
        <f>IF(sum!A844="MA",sum!B844,"*")</f>
        <v>*</v>
      </c>
      <c r="AD851" s="2"/>
      <c r="AE851" s="2" t="str">
        <f>IF(sum!A844="MA",sum!H844,"*")</f>
        <v>*</v>
      </c>
      <c r="AH851" s="2" t="s">
        <v>186</v>
      </c>
      <c r="AI851" s="2" t="s">
        <v>187</v>
      </c>
      <c r="AJ851" s="2">
        <v>2040</v>
      </c>
      <c r="AK851" s="2" t="str">
        <f>IF(sum!A844="ON",sum!B844,"*")</f>
        <v>*</v>
      </c>
      <c r="AL851" s="2"/>
      <c r="AM851" s="2" t="str">
        <f>IF(sum!A844="ON",sum!H844,"*")</f>
        <v>*</v>
      </c>
      <c r="AP851" s="4" t="s">
        <v>186</v>
      </c>
      <c r="AQ851" s="4" t="s">
        <v>187</v>
      </c>
      <c r="AR851" s="4">
        <v>2040</v>
      </c>
      <c r="AS851" s="2" t="str">
        <f>IF(sum!A844="QU",sum!B844,"*")</f>
        <v>*</v>
      </c>
      <c r="AT851" s="2"/>
      <c r="AU851" s="2" t="str">
        <f>IF(sum!A844="QU",sum!H844,"*")</f>
        <v>*</v>
      </c>
      <c r="AX851" s="2" t="s">
        <v>186</v>
      </c>
      <c r="AY851" s="2" t="s">
        <v>187</v>
      </c>
      <c r="AZ851" s="2">
        <v>2040</v>
      </c>
      <c r="BA851" s="2" t="str">
        <f>IF(sum!A844="SA",sum!B844,"*")</f>
        <v>*</v>
      </c>
      <c r="BB851" s="2"/>
      <c r="BC851" s="2" t="str">
        <f>IF(sum!A844="SA",sum!H844,"*")</f>
        <v>*</v>
      </c>
    </row>
    <row r="852" spans="2:55">
      <c r="B852" s="4" t="s">
        <v>186</v>
      </c>
      <c r="C852" s="4" t="s">
        <v>187</v>
      </c>
      <c r="D852" s="4">
        <v>2040</v>
      </c>
      <c r="J852" s="4" t="s">
        <v>186</v>
      </c>
      <c r="K852" s="4" t="s">
        <v>187</v>
      </c>
      <c r="L852" s="4">
        <v>2040</v>
      </c>
      <c r="M852" s="2" t="str">
        <f>IF(sum!A845="AT",sum!B845,"*")</f>
        <v>*</v>
      </c>
      <c r="N852" s="2"/>
      <c r="O852" s="2" t="str">
        <f>IF(sum!A845="AT",sum!H845,"*")</f>
        <v>*</v>
      </c>
      <c r="R852" s="4" t="s">
        <v>186</v>
      </c>
      <c r="S852" s="4" t="s">
        <v>187</v>
      </c>
      <c r="T852" s="4">
        <v>2040</v>
      </c>
      <c r="U852" s="2" t="str">
        <f>IF(sum!A845="BC",sum!B845,"*")</f>
        <v>*</v>
      </c>
      <c r="V852" s="2"/>
      <c r="W852" s="2" t="str">
        <f>IF(sum!A845="BC",sum!H845,"*")</f>
        <v>*</v>
      </c>
      <c r="Z852" s="4" t="s">
        <v>186</v>
      </c>
      <c r="AA852" s="4" t="s">
        <v>187</v>
      </c>
      <c r="AB852" s="4">
        <v>2040</v>
      </c>
      <c r="AC852" s="2" t="str">
        <f>IF(sum!A845="MA",sum!B845,"*")</f>
        <v>*</v>
      </c>
      <c r="AD852" s="2"/>
      <c r="AE852" s="2" t="str">
        <f>IF(sum!A845="MA",sum!H845,"*")</f>
        <v>*</v>
      </c>
      <c r="AH852" s="4" t="s">
        <v>186</v>
      </c>
      <c r="AI852" s="4" t="s">
        <v>187</v>
      </c>
      <c r="AJ852" s="4">
        <v>2040</v>
      </c>
      <c r="AK852" s="2" t="str">
        <f>IF(sum!A845="ON",sum!B845,"*")</f>
        <v>*</v>
      </c>
      <c r="AL852" s="2"/>
      <c r="AM852" s="2" t="str">
        <f>IF(sum!A845="ON",sum!H845,"*")</f>
        <v>*</v>
      </c>
      <c r="AP852" s="2" t="s">
        <v>186</v>
      </c>
      <c r="AQ852" s="2" t="s">
        <v>187</v>
      </c>
      <c r="AR852" s="2">
        <v>2040</v>
      </c>
      <c r="AS852" s="2" t="str">
        <f>IF(sum!A845="QU",sum!B845,"*")</f>
        <v>*</v>
      </c>
      <c r="AT852" s="2"/>
      <c r="AU852" s="2" t="str">
        <f>IF(sum!A845="QU",sum!H845,"*")</f>
        <v>*</v>
      </c>
      <c r="AX852" s="4" t="s">
        <v>186</v>
      </c>
      <c r="AY852" s="4" t="s">
        <v>187</v>
      </c>
      <c r="AZ852" s="4">
        <v>2040</v>
      </c>
      <c r="BA852" s="2" t="str">
        <f>IF(sum!A845="SA",sum!B845,"*")</f>
        <v>*</v>
      </c>
      <c r="BB852" s="2"/>
      <c r="BC852" s="2" t="str">
        <f>IF(sum!A845="SA",sum!H845,"*")</f>
        <v>*</v>
      </c>
    </row>
    <row r="853" spans="2:55">
      <c r="B853" s="2" t="s">
        <v>186</v>
      </c>
      <c r="C853" s="2" t="s">
        <v>187</v>
      </c>
      <c r="D853" s="2">
        <v>2040</v>
      </c>
      <c r="J853" s="2" t="s">
        <v>186</v>
      </c>
      <c r="K853" s="2" t="s">
        <v>187</v>
      </c>
      <c r="L853" s="2">
        <v>2040</v>
      </c>
      <c r="M853" s="2" t="str">
        <f>IF(sum!A846="AT",sum!B846,"*")</f>
        <v>*</v>
      </c>
      <c r="N853" s="2"/>
      <c r="O853" s="2" t="str">
        <f>IF(sum!A846="AT",sum!H846,"*")</f>
        <v>*</v>
      </c>
      <c r="R853" s="2" t="s">
        <v>186</v>
      </c>
      <c r="S853" s="2" t="s">
        <v>187</v>
      </c>
      <c r="T853" s="2">
        <v>2040</v>
      </c>
      <c r="U853" s="2" t="str">
        <f>IF(sum!A846="BC",sum!B846,"*")</f>
        <v>*</v>
      </c>
      <c r="V853" s="2"/>
      <c r="W853" s="2" t="str">
        <f>IF(sum!A846="BC",sum!H846,"*")</f>
        <v>*</v>
      </c>
      <c r="Z853" s="2" t="s">
        <v>186</v>
      </c>
      <c r="AA853" s="2" t="s">
        <v>187</v>
      </c>
      <c r="AB853" s="2">
        <v>2040</v>
      </c>
      <c r="AC853" s="2" t="str">
        <f>IF(sum!A846="MA",sum!B846,"*")</f>
        <v>*</v>
      </c>
      <c r="AD853" s="2"/>
      <c r="AE853" s="2" t="str">
        <f>IF(sum!A846="MA",sum!H846,"*")</f>
        <v>*</v>
      </c>
      <c r="AH853" s="2" t="s">
        <v>186</v>
      </c>
      <c r="AI853" s="2" t="s">
        <v>187</v>
      </c>
      <c r="AJ853" s="2">
        <v>2040</v>
      </c>
      <c r="AK853" s="2" t="str">
        <f>IF(sum!A846="ON",sum!B846,"*")</f>
        <v>*</v>
      </c>
      <c r="AL853" s="2"/>
      <c r="AM853" s="2" t="str">
        <f>IF(sum!A846="ON",sum!H846,"*")</f>
        <v>*</v>
      </c>
      <c r="AP853" s="4" t="s">
        <v>186</v>
      </c>
      <c r="AQ853" s="4" t="s">
        <v>187</v>
      </c>
      <c r="AR853" s="4">
        <v>2040</v>
      </c>
      <c r="AS853" s="2" t="str">
        <f>IF(sum!A846="QU",sum!B846,"*")</f>
        <v>*</v>
      </c>
      <c r="AT853" s="2"/>
      <c r="AU853" s="2" t="str">
        <f>IF(sum!A846="QU",sum!H846,"*")</f>
        <v>*</v>
      </c>
      <c r="AX853" s="2" t="s">
        <v>186</v>
      </c>
      <c r="AY853" s="2" t="s">
        <v>187</v>
      </c>
      <c r="AZ853" s="2">
        <v>2040</v>
      </c>
      <c r="BA853" s="2" t="str">
        <f>IF(sum!A846="SA",sum!B846,"*")</f>
        <v>*</v>
      </c>
      <c r="BB853" s="2"/>
      <c r="BC853" s="2" t="str">
        <f>IF(sum!A846="SA",sum!H846,"*")</f>
        <v>*</v>
      </c>
    </row>
    <row r="854" spans="2:55">
      <c r="B854" s="4" t="s">
        <v>186</v>
      </c>
      <c r="C854" s="4" t="s">
        <v>187</v>
      </c>
      <c r="D854" s="4">
        <v>2040</v>
      </c>
      <c r="J854" s="4" t="s">
        <v>186</v>
      </c>
      <c r="K854" s="4" t="s">
        <v>187</v>
      </c>
      <c r="L854" s="4">
        <v>2040</v>
      </c>
      <c r="M854" s="2" t="str">
        <f>IF(sum!A847="AT",sum!B847,"*")</f>
        <v>*</v>
      </c>
      <c r="N854" s="2"/>
      <c r="O854" s="2" t="str">
        <f>IF(sum!A847="AT",sum!H847,"*")</f>
        <v>*</v>
      </c>
      <c r="R854" s="4" t="s">
        <v>186</v>
      </c>
      <c r="S854" s="4" t="s">
        <v>187</v>
      </c>
      <c r="T854" s="4">
        <v>2040</v>
      </c>
      <c r="U854" s="2" t="str">
        <f>IF(sum!A847="BC",sum!B847,"*")</f>
        <v>*</v>
      </c>
      <c r="V854" s="2"/>
      <c r="W854" s="2" t="str">
        <f>IF(sum!A847="BC",sum!H847,"*")</f>
        <v>*</v>
      </c>
      <c r="Z854" s="4" t="s">
        <v>186</v>
      </c>
      <c r="AA854" s="4" t="s">
        <v>187</v>
      </c>
      <c r="AB854" s="4">
        <v>2040</v>
      </c>
      <c r="AC854" s="2" t="str">
        <f>IF(sum!A847="MA",sum!B847,"*")</f>
        <v>*</v>
      </c>
      <c r="AD854" s="2"/>
      <c r="AE854" s="2" t="str">
        <f>IF(sum!A847="MA",sum!H847,"*")</f>
        <v>*</v>
      </c>
      <c r="AH854" s="4" t="s">
        <v>186</v>
      </c>
      <c r="AI854" s="4" t="s">
        <v>187</v>
      </c>
      <c r="AJ854" s="4">
        <v>2040</v>
      </c>
      <c r="AK854" s="2" t="str">
        <f>IF(sum!A847="ON",sum!B847,"*")</f>
        <v>*</v>
      </c>
      <c r="AL854" s="2"/>
      <c r="AM854" s="2" t="str">
        <f>IF(sum!A847="ON",sum!H847,"*")</f>
        <v>*</v>
      </c>
      <c r="AP854" s="2" t="s">
        <v>186</v>
      </c>
      <c r="AQ854" s="2" t="s">
        <v>187</v>
      </c>
      <c r="AR854" s="2">
        <v>2040</v>
      </c>
      <c r="AS854" s="2" t="str">
        <f>IF(sum!A847="QU",sum!B847,"*")</f>
        <v>*</v>
      </c>
      <c r="AT854" s="2"/>
      <c r="AU854" s="2" t="str">
        <f>IF(sum!A847="QU",sum!H847,"*")</f>
        <v>*</v>
      </c>
      <c r="AX854" s="4" t="s">
        <v>186</v>
      </c>
      <c r="AY854" s="4" t="s">
        <v>187</v>
      </c>
      <c r="AZ854" s="4">
        <v>2040</v>
      </c>
      <c r="BA854" s="2" t="str">
        <f>IF(sum!A847="SA",sum!B847,"*")</f>
        <v>*</v>
      </c>
      <c r="BB854" s="2"/>
      <c r="BC854" s="2" t="str">
        <f>IF(sum!A847="SA",sum!H847,"*")</f>
        <v>*</v>
      </c>
    </row>
    <row r="855" spans="2:55">
      <c r="B855" s="2" t="s">
        <v>186</v>
      </c>
      <c r="C855" s="2" t="s">
        <v>187</v>
      </c>
      <c r="D855" s="2">
        <v>2040</v>
      </c>
      <c r="J855" s="2" t="s">
        <v>186</v>
      </c>
      <c r="K855" s="2" t="s">
        <v>187</v>
      </c>
      <c r="L855" s="2">
        <v>2040</v>
      </c>
      <c r="M855" s="2" t="str">
        <f>IF(sum!A848="AT",sum!B848,"*")</f>
        <v>*</v>
      </c>
      <c r="N855" s="2"/>
      <c r="O855" s="2" t="str">
        <f>IF(sum!A848="AT",sum!H848,"*")</f>
        <v>*</v>
      </c>
      <c r="R855" s="2" t="s">
        <v>186</v>
      </c>
      <c r="S855" s="2" t="s">
        <v>187</v>
      </c>
      <c r="T855" s="2">
        <v>2040</v>
      </c>
      <c r="U855" s="2" t="str">
        <f>IF(sum!A848="BC",sum!B848,"*")</f>
        <v>*</v>
      </c>
      <c r="V855" s="2"/>
      <c r="W855" s="2" t="str">
        <f>IF(sum!A848="BC",sum!H848,"*")</f>
        <v>*</v>
      </c>
      <c r="Z855" s="2" t="s">
        <v>186</v>
      </c>
      <c r="AA855" s="2" t="s">
        <v>187</v>
      </c>
      <c r="AB855" s="2">
        <v>2040</v>
      </c>
      <c r="AC855" s="2" t="str">
        <f>IF(sum!A848="MA",sum!B848,"*")</f>
        <v>*</v>
      </c>
      <c r="AD855" s="2"/>
      <c r="AE855" s="2" t="str">
        <f>IF(sum!A848="MA",sum!H848,"*")</f>
        <v>*</v>
      </c>
      <c r="AH855" s="2" t="s">
        <v>186</v>
      </c>
      <c r="AI855" s="2" t="s">
        <v>187</v>
      </c>
      <c r="AJ855" s="2">
        <v>2040</v>
      </c>
      <c r="AK855" s="2" t="str">
        <f>IF(sum!A848="ON",sum!B848,"*")</f>
        <v>*</v>
      </c>
      <c r="AL855" s="2"/>
      <c r="AM855" s="2" t="str">
        <f>IF(sum!A848="ON",sum!H848,"*")</f>
        <v>*</v>
      </c>
      <c r="AP855" s="4" t="s">
        <v>186</v>
      </c>
      <c r="AQ855" s="4" t="s">
        <v>187</v>
      </c>
      <c r="AR855" s="4">
        <v>2040</v>
      </c>
      <c r="AS855" s="2" t="str">
        <f>IF(sum!A848="QU",sum!B848,"*")</f>
        <v>*</v>
      </c>
      <c r="AT855" s="2"/>
      <c r="AU855" s="2" t="str">
        <f>IF(sum!A848="QU",sum!H848,"*")</f>
        <v>*</v>
      </c>
      <c r="AX855" s="2" t="s">
        <v>186</v>
      </c>
      <c r="AY855" s="2" t="s">
        <v>187</v>
      </c>
      <c r="AZ855" s="2">
        <v>2040</v>
      </c>
      <c r="BA855" s="2" t="str">
        <f>IF(sum!A848="SA",sum!B848,"*")</f>
        <v>*</v>
      </c>
      <c r="BB855" s="2"/>
      <c r="BC855" s="2" t="str">
        <f>IF(sum!A848="SA",sum!H848,"*")</f>
        <v>*</v>
      </c>
    </row>
    <row r="856" spans="2:55">
      <c r="B856" s="4" t="s">
        <v>186</v>
      </c>
      <c r="C856" s="4" t="s">
        <v>187</v>
      </c>
      <c r="D856" s="4">
        <v>2040</v>
      </c>
      <c r="J856" s="4" t="s">
        <v>186</v>
      </c>
      <c r="K856" s="4" t="s">
        <v>187</v>
      </c>
      <c r="L856" s="4">
        <v>2040</v>
      </c>
      <c r="M856" s="2" t="str">
        <f>IF(sum!A849="AT",sum!B849,"*")</f>
        <v>*</v>
      </c>
      <c r="N856" s="2"/>
      <c r="O856" s="2" t="str">
        <f>IF(sum!A849="AT",sum!H849,"*")</f>
        <v>*</v>
      </c>
      <c r="R856" s="4" t="s">
        <v>186</v>
      </c>
      <c r="S856" s="4" t="s">
        <v>187</v>
      </c>
      <c r="T856" s="4">
        <v>2040</v>
      </c>
      <c r="U856" s="2" t="str">
        <f>IF(sum!A849="BC",sum!B849,"*")</f>
        <v>*</v>
      </c>
      <c r="V856" s="2"/>
      <c r="W856" s="2" t="str">
        <f>IF(sum!A849="BC",sum!H849,"*")</f>
        <v>*</v>
      </c>
      <c r="Z856" s="4" t="s">
        <v>186</v>
      </c>
      <c r="AA856" s="4" t="s">
        <v>187</v>
      </c>
      <c r="AB856" s="4">
        <v>2040</v>
      </c>
      <c r="AC856" s="2" t="str">
        <f>IF(sum!A849="MA",sum!B849,"*")</f>
        <v>*</v>
      </c>
      <c r="AD856" s="2"/>
      <c r="AE856" s="2" t="str">
        <f>IF(sum!A849="MA",sum!H849,"*")</f>
        <v>*</v>
      </c>
      <c r="AH856" s="4" t="s">
        <v>186</v>
      </c>
      <c r="AI856" s="4" t="s">
        <v>187</v>
      </c>
      <c r="AJ856" s="4">
        <v>2040</v>
      </c>
      <c r="AK856" s="2" t="str">
        <f>IF(sum!A849="ON",sum!B849,"*")</f>
        <v>*</v>
      </c>
      <c r="AL856" s="2"/>
      <c r="AM856" s="2" t="str">
        <f>IF(sum!A849="ON",sum!H849,"*")</f>
        <v>*</v>
      </c>
      <c r="AP856" s="2" t="s">
        <v>186</v>
      </c>
      <c r="AQ856" s="2" t="s">
        <v>187</v>
      </c>
      <c r="AR856" s="2">
        <v>2040</v>
      </c>
      <c r="AS856" s="2" t="str">
        <f>IF(sum!A849="QU",sum!B849,"*")</f>
        <v>*</v>
      </c>
      <c r="AT856" s="2"/>
      <c r="AU856" s="2" t="str">
        <f>IF(sum!A849="QU",sum!H849,"*")</f>
        <v>*</v>
      </c>
      <c r="AX856" s="4" t="s">
        <v>186</v>
      </c>
      <c r="AY856" s="4" t="s">
        <v>187</v>
      </c>
      <c r="AZ856" s="4">
        <v>2040</v>
      </c>
      <c r="BA856" s="2" t="str">
        <f>IF(sum!A849="SA",sum!B849,"*")</f>
        <v>*</v>
      </c>
      <c r="BB856" s="2"/>
      <c r="BC856" s="2" t="str">
        <f>IF(sum!A849="SA",sum!H849,"*")</f>
        <v>*</v>
      </c>
    </row>
    <row r="857" spans="2:55">
      <c r="B857" s="2" t="s">
        <v>186</v>
      </c>
      <c r="C857" s="2" t="s">
        <v>187</v>
      </c>
      <c r="D857" s="2">
        <v>2040</v>
      </c>
      <c r="J857" s="2" t="s">
        <v>186</v>
      </c>
      <c r="K857" s="2" t="s">
        <v>187</v>
      </c>
      <c r="L857" s="2">
        <v>2040</v>
      </c>
      <c r="M857" s="2" t="str">
        <f>IF(sum!A850="AT",sum!B850,"*")</f>
        <v>*</v>
      </c>
      <c r="N857" s="2"/>
      <c r="O857" s="2" t="str">
        <f>IF(sum!A850="AT",sum!H850,"*")</f>
        <v>*</v>
      </c>
      <c r="R857" s="2" t="s">
        <v>186</v>
      </c>
      <c r="S857" s="2" t="s">
        <v>187</v>
      </c>
      <c r="T857" s="2">
        <v>2040</v>
      </c>
      <c r="U857" s="2" t="str">
        <f>IF(sum!A850="BC",sum!B850,"*")</f>
        <v>*</v>
      </c>
      <c r="V857" s="2"/>
      <c r="W857" s="2" t="str">
        <f>IF(sum!A850="BC",sum!H850,"*")</f>
        <v>*</v>
      </c>
      <c r="Z857" s="2" t="s">
        <v>186</v>
      </c>
      <c r="AA857" s="2" t="s">
        <v>187</v>
      </c>
      <c r="AB857" s="2">
        <v>2040</v>
      </c>
      <c r="AC857" s="2" t="str">
        <f>IF(sum!A850="MA",sum!B850,"*")</f>
        <v>*</v>
      </c>
      <c r="AD857" s="2"/>
      <c r="AE857" s="2" t="str">
        <f>IF(sum!A850="MA",sum!H850,"*")</f>
        <v>*</v>
      </c>
      <c r="AH857" s="2" t="s">
        <v>186</v>
      </c>
      <c r="AI857" s="2" t="s">
        <v>187</v>
      </c>
      <c r="AJ857" s="2">
        <v>2040</v>
      </c>
      <c r="AK857" s="2" t="str">
        <f>IF(sum!A850="ON",sum!B850,"*")</f>
        <v>*</v>
      </c>
      <c r="AL857" s="2"/>
      <c r="AM857" s="2" t="str">
        <f>IF(sum!A850="ON",sum!H850,"*")</f>
        <v>*</v>
      </c>
      <c r="AP857" s="4" t="s">
        <v>186</v>
      </c>
      <c r="AQ857" s="4" t="s">
        <v>187</v>
      </c>
      <c r="AR857" s="4">
        <v>2040</v>
      </c>
      <c r="AS857" s="2" t="str">
        <f>IF(sum!A850="QU",sum!B850,"*")</f>
        <v>*</v>
      </c>
      <c r="AT857" s="2"/>
      <c r="AU857" s="2" t="str">
        <f>IF(sum!A850="QU",sum!H850,"*")</f>
        <v>*</v>
      </c>
      <c r="AX857" s="2" t="s">
        <v>186</v>
      </c>
      <c r="AY857" s="2" t="s">
        <v>187</v>
      </c>
      <c r="AZ857" s="2">
        <v>2040</v>
      </c>
      <c r="BA857" s="2" t="str">
        <f>IF(sum!A850="SA",sum!B850,"*")</f>
        <v>*</v>
      </c>
      <c r="BB857" s="2"/>
      <c r="BC857" s="2" t="str">
        <f>IF(sum!A850="SA",sum!H850,"*")</f>
        <v>*</v>
      </c>
    </row>
    <row r="858" spans="2:55">
      <c r="B858" s="4" t="s">
        <v>186</v>
      </c>
      <c r="C858" s="4" t="s">
        <v>187</v>
      </c>
      <c r="D858" s="4">
        <v>2040</v>
      </c>
      <c r="J858" s="4" t="s">
        <v>186</v>
      </c>
      <c r="K858" s="4" t="s">
        <v>187</v>
      </c>
      <c r="L858" s="4">
        <v>2040</v>
      </c>
      <c r="M858" s="2" t="str">
        <f>IF(sum!A851="AT",sum!B851,"*")</f>
        <v>*</v>
      </c>
      <c r="N858" s="2"/>
      <c r="O858" s="2" t="str">
        <f>IF(sum!A851="AT",sum!H851,"*")</f>
        <v>*</v>
      </c>
      <c r="R858" s="4" t="s">
        <v>186</v>
      </c>
      <c r="S858" s="4" t="s">
        <v>187</v>
      </c>
      <c r="T858" s="4">
        <v>2040</v>
      </c>
      <c r="U858" s="2" t="str">
        <f>IF(sum!A851="BC",sum!B851,"*")</f>
        <v>*</v>
      </c>
      <c r="V858" s="2"/>
      <c r="W858" s="2" t="str">
        <f>IF(sum!A851="BC",sum!H851,"*")</f>
        <v>*</v>
      </c>
      <c r="Z858" s="4" t="s">
        <v>186</v>
      </c>
      <c r="AA858" s="4" t="s">
        <v>187</v>
      </c>
      <c r="AB858" s="4">
        <v>2040</v>
      </c>
      <c r="AC858" s="2" t="str">
        <f>IF(sum!A851="MA",sum!B851,"*")</f>
        <v>*</v>
      </c>
      <c r="AD858" s="2"/>
      <c r="AE858" s="2" t="str">
        <f>IF(sum!A851="MA",sum!H851,"*")</f>
        <v>*</v>
      </c>
      <c r="AH858" s="4" t="s">
        <v>186</v>
      </c>
      <c r="AI858" s="4" t="s">
        <v>187</v>
      </c>
      <c r="AJ858" s="4">
        <v>2040</v>
      </c>
      <c r="AK858" s="2" t="str">
        <f>IF(sum!A851="ON",sum!B851,"*")</f>
        <v>*</v>
      </c>
      <c r="AL858" s="2"/>
      <c r="AM858" s="2" t="str">
        <f>IF(sum!A851="ON",sum!H851,"*")</f>
        <v>*</v>
      </c>
      <c r="AP858" s="2" t="s">
        <v>186</v>
      </c>
      <c r="AQ858" s="2" t="s">
        <v>187</v>
      </c>
      <c r="AR858" s="2">
        <v>2040</v>
      </c>
      <c r="AS858" s="2" t="str">
        <f>IF(sum!A851="QU",sum!B851,"*")</f>
        <v>*</v>
      </c>
      <c r="AT858" s="2"/>
      <c r="AU858" s="2" t="str">
        <f>IF(sum!A851="QU",sum!H851,"*")</f>
        <v>*</v>
      </c>
      <c r="AX858" s="4" t="s">
        <v>186</v>
      </c>
      <c r="AY858" s="4" t="s">
        <v>187</v>
      </c>
      <c r="AZ858" s="4">
        <v>2040</v>
      </c>
      <c r="BA858" s="2" t="str">
        <f>IF(sum!A851="SA",sum!B851,"*")</f>
        <v>*</v>
      </c>
      <c r="BB858" s="2"/>
      <c r="BC858" s="2" t="str">
        <f>IF(sum!A851="SA",sum!H851,"*")</f>
        <v>*</v>
      </c>
    </row>
    <row r="859" spans="2:55">
      <c r="B859" s="2" t="s">
        <v>186</v>
      </c>
      <c r="C859" s="2" t="s">
        <v>187</v>
      </c>
      <c r="D859" s="2">
        <v>2040</v>
      </c>
      <c r="J859" s="2" t="s">
        <v>186</v>
      </c>
      <c r="K859" s="2" t="s">
        <v>187</v>
      </c>
      <c r="L859" s="2">
        <v>2040</v>
      </c>
      <c r="M859" s="2" t="str">
        <f>IF(sum!A852="AT",sum!B852,"*")</f>
        <v>*</v>
      </c>
      <c r="N859" s="2"/>
      <c r="O859" s="2" t="str">
        <f>IF(sum!A852="AT",sum!H852,"*")</f>
        <v>*</v>
      </c>
      <c r="R859" s="2" t="s">
        <v>186</v>
      </c>
      <c r="S859" s="2" t="s">
        <v>187</v>
      </c>
      <c r="T859" s="2">
        <v>2040</v>
      </c>
      <c r="U859" s="2" t="str">
        <f>IF(sum!A852="BC",sum!B852,"*")</f>
        <v>*</v>
      </c>
      <c r="V859" s="2"/>
      <c r="W859" s="2" t="str">
        <f>IF(sum!A852="BC",sum!H852,"*")</f>
        <v>*</v>
      </c>
      <c r="Z859" s="2" t="s">
        <v>186</v>
      </c>
      <c r="AA859" s="2" t="s">
        <v>187</v>
      </c>
      <c r="AB859" s="2">
        <v>2040</v>
      </c>
      <c r="AC859" s="2" t="str">
        <f>IF(sum!A852="MA",sum!B852,"*")</f>
        <v>*</v>
      </c>
      <c r="AD859" s="2"/>
      <c r="AE859" s="2" t="str">
        <f>IF(sum!A852="MA",sum!H852,"*")</f>
        <v>*</v>
      </c>
      <c r="AH859" s="2" t="s">
        <v>186</v>
      </c>
      <c r="AI859" s="2" t="s">
        <v>187</v>
      </c>
      <c r="AJ859" s="2">
        <v>2040</v>
      </c>
      <c r="AK859" s="2" t="str">
        <f>IF(sum!A852="ON",sum!B852,"*")</f>
        <v>*</v>
      </c>
      <c r="AL859" s="2"/>
      <c r="AM859" s="2" t="str">
        <f>IF(sum!A852="ON",sum!H852,"*")</f>
        <v>*</v>
      </c>
      <c r="AP859" s="4" t="s">
        <v>186</v>
      </c>
      <c r="AQ859" s="4" t="s">
        <v>187</v>
      </c>
      <c r="AR859" s="4">
        <v>2040</v>
      </c>
      <c r="AS859" s="2" t="str">
        <f>IF(sum!A852="QU",sum!B852,"*")</f>
        <v>*</v>
      </c>
      <c r="AT859" s="2"/>
      <c r="AU859" s="2" t="str">
        <f>IF(sum!A852="QU",sum!H852,"*")</f>
        <v>*</v>
      </c>
      <c r="AX859" s="2" t="s">
        <v>186</v>
      </c>
      <c r="AY859" s="2" t="s">
        <v>187</v>
      </c>
      <c r="AZ859" s="2">
        <v>2040</v>
      </c>
      <c r="BA859" s="2" t="str">
        <f>IF(sum!A852="SA",sum!B852,"*")</f>
        <v>*</v>
      </c>
      <c r="BB859" s="2"/>
      <c r="BC859" s="2" t="str">
        <f>IF(sum!A852="SA",sum!H852,"*")</f>
        <v>*</v>
      </c>
    </row>
    <row r="860" spans="2:55">
      <c r="B860" s="4" t="s">
        <v>186</v>
      </c>
      <c r="C860" s="4" t="s">
        <v>187</v>
      </c>
      <c r="D860" s="4">
        <v>2040</v>
      </c>
      <c r="J860" s="4" t="s">
        <v>186</v>
      </c>
      <c r="K860" s="4" t="s">
        <v>187</v>
      </c>
      <c r="L860" s="4">
        <v>2040</v>
      </c>
      <c r="M860" s="2" t="str">
        <f>IF(sum!A853="AT",sum!B853,"*")</f>
        <v>*</v>
      </c>
      <c r="N860" s="2"/>
      <c r="O860" s="2" t="str">
        <f>IF(sum!A853="AT",sum!H853,"*")</f>
        <v>*</v>
      </c>
      <c r="R860" s="4" t="s">
        <v>186</v>
      </c>
      <c r="S860" s="4" t="s">
        <v>187</v>
      </c>
      <c r="T860" s="4">
        <v>2040</v>
      </c>
      <c r="U860" s="2" t="str">
        <f>IF(sum!A853="BC",sum!B853,"*")</f>
        <v>*</v>
      </c>
      <c r="V860" s="2"/>
      <c r="W860" s="2" t="str">
        <f>IF(sum!A853="BC",sum!H853,"*")</f>
        <v>*</v>
      </c>
      <c r="Z860" s="4" t="s">
        <v>186</v>
      </c>
      <c r="AA860" s="4" t="s">
        <v>187</v>
      </c>
      <c r="AB860" s="4">
        <v>2040</v>
      </c>
      <c r="AC860" s="2" t="str">
        <f>IF(sum!A853="MA",sum!B853,"*")</f>
        <v>*</v>
      </c>
      <c r="AD860" s="2"/>
      <c r="AE860" s="2" t="str">
        <f>IF(sum!A853="MA",sum!H853,"*")</f>
        <v>*</v>
      </c>
      <c r="AH860" s="4" t="s">
        <v>186</v>
      </c>
      <c r="AI860" s="4" t="s">
        <v>187</v>
      </c>
      <c r="AJ860" s="4">
        <v>2040</v>
      </c>
      <c r="AK860" s="2" t="str">
        <f>IF(sum!A853="ON",sum!B853,"*")</f>
        <v>*</v>
      </c>
      <c r="AL860" s="2"/>
      <c r="AM860" s="2" t="str">
        <f>IF(sum!A853="ON",sum!H853,"*")</f>
        <v>*</v>
      </c>
      <c r="AP860" s="2" t="s">
        <v>186</v>
      </c>
      <c r="AQ860" s="2" t="s">
        <v>187</v>
      </c>
      <c r="AR860" s="2">
        <v>2040</v>
      </c>
      <c r="AS860" s="2" t="str">
        <f>IF(sum!A853="QU",sum!B853,"*")</f>
        <v>*</v>
      </c>
      <c r="AT860" s="2"/>
      <c r="AU860" s="2" t="str">
        <f>IF(sum!A853="QU",sum!H853,"*")</f>
        <v>*</v>
      </c>
      <c r="AX860" s="4" t="s">
        <v>186</v>
      </c>
      <c r="AY860" s="4" t="s">
        <v>187</v>
      </c>
      <c r="AZ860" s="4">
        <v>2040</v>
      </c>
      <c r="BA860" s="2" t="str">
        <f>IF(sum!A853="SA",sum!B853,"*")</f>
        <v>*</v>
      </c>
      <c r="BB860" s="2"/>
      <c r="BC860" s="2" t="str">
        <f>IF(sum!A853="SA",sum!H853,"*")</f>
        <v>*</v>
      </c>
    </row>
    <row r="861" spans="2:55">
      <c r="B861" s="2" t="s">
        <v>186</v>
      </c>
      <c r="C861" s="2" t="s">
        <v>187</v>
      </c>
      <c r="D861" s="2">
        <v>2040</v>
      </c>
      <c r="J861" s="2" t="s">
        <v>186</v>
      </c>
      <c r="K861" s="2" t="s">
        <v>187</v>
      </c>
      <c r="L861" s="2">
        <v>2040</v>
      </c>
      <c r="M861" s="2" t="str">
        <f>IF(sum!A854="AT",sum!B854,"*")</f>
        <v>*</v>
      </c>
      <c r="N861" s="2"/>
      <c r="O861" s="2" t="str">
        <f>IF(sum!A854="AT",sum!H854,"*")</f>
        <v>*</v>
      </c>
      <c r="R861" s="2" t="s">
        <v>186</v>
      </c>
      <c r="S861" s="2" t="s">
        <v>187</v>
      </c>
      <c r="T861" s="2">
        <v>2040</v>
      </c>
      <c r="U861" s="2" t="str">
        <f>IF(sum!A854="BC",sum!B854,"*")</f>
        <v>*</v>
      </c>
      <c r="V861" s="2"/>
      <c r="W861" s="2" t="str">
        <f>IF(sum!A854="BC",sum!H854,"*")</f>
        <v>*</v>
      </c>
      <c r="Z861" s="2" t="s">
        <v>186</v>
      </c>
      <c r="AA861" s="2" t="s">
        <v>187</v>
      </c>
      <c r="AB861" s="2">
        <v>2040</v>
      </c>
      <c r="AC861" s="2" t="str">
        <f>IF(sum!A854="MA",sum!B854,"*")</f>
        <v>*</v>
      </c>
      <c r="AD861" s="2"/>
      <c r="AE861" s="2" t="str">
        <f>IF(sum!A854="MA",sum!H854,"*")</f>
        <v>*</v>
      </c>
      <c r="AH861" s="2" t="s">
        <v>186</v>
      </c>
      <c r="AI861" s="2" t="s">
        <v>187</v>
      </c>
      <c r="AJ861" s="2">
        <v>2040</v>
      </c>
      <c r="AK861" s="2" t="str">
        <f>IF(sum!A854="ON",sum!B854,"*")</f>
        <v>*</v>
      </c>
      <c r="AL861" s="2"/>
      <c r="AM861" s="2" t="str">
        <f>IF(sum!A854="ON",sum!H854,"*")</f>
        <v>*</v>
      </c>
      <c r="AP861" s="4" t="s">
        <v>186</v>
      </c>
      <c r="AQ861" s="4" t="s">
        <v>187</v>
      </c>
      <c r="AR861" s="4">
        <v>2040</v>
      </c>
      <c r="AS861" s="2" t="str">
        <f>IF(sum!A854="QU",sum!B854,"*")</f>
        <v>*</v>
      </c>
      <c r="AT861" s="2"/>
      <c r="AU861" s="2" t="str">
        <f>IF(sum!A854="QU",sum!H854,"*")</f>
        <v>*</v>
      </c>
      <c r="AX861" s="2" t="s">
        <v>186</v>
      </c>
      <c r="AY861" s="2" t="s">
        <v>187</v>
      </c>
      <c r="AZ861" s="2">
        <v>2040</v>
      </c>
      <c r="BA861" s="2" t="str">
        <f>IF(sum!A854="SA",sum!B854,"*")</f>
        <v>*</v>
      </c>
      <c r="BB861" s="2"/>
      <c r="BC861" s="2" t="str">
        <f>IF(sum!A854="SA",sum!H854,"*")</f>
        <v>*</v>
      </c>
    </row>
    <row r="862" spans="2:55">
      <c r="B862" s="4" t="s">
        <v>186</v>
      </c>
      <c r="C862" s="4" t="s">
        <v>187</v>
      </c>
      <c r="D862" s="4">
        <v>2040</v>
      </c>
      <c r="J862" s="4" t="s">
        <v>186</v>
      </c>
      <c r="K862" s="4" t="s">
        <v>187</v>
      </c>
      <c r="L862" s="4">
        <v>2040</v>
      </c>
      <c r="M862" s="2" t="str">
        <f>IF(sum!A855="AT",sum!B855,"*")</f>
        <v>*</v>
      </c>
      <c r="N862" s="2"/>
      <c r="O862" s="2" t="str">
        <f>IF(sum!A855="AT",sum!H855,"*")</f>
        <v>*</v>
      </c>
      <c r="R862" s="4" t="s">
        <v>186</v>
      </c>
      <c r="S862" s="4" t="s">
        <v>187</v>
      </c>
      <c r="T862" s="4">
        <v>2040</v>
      </c>
      <c r="U862" s="2" t="str">
        <f>IF(sum!A855="BC",sum!B855,"*")</f>
        <v>*</v>
      </c>
      <c r="V862" s="2"/>
      <c r="W862" s="2" t="str">
        <f>IF(sum!A855="BC",sum!H855,"*")</f>
        <v>*</v>
      </c>
      <c r="Z862" s="4" t="s">
        <v>186</v>
      </c>
      <c r="AA862" s="4" t="s">
        <v>187</v>
      </c>
      <c r="AB862" s="4">
        <v>2040</v>
      </c>
      <c r="AC862" s="2" t="str">
        <f>IF(sum!A855="MA",sum!B855,"*")</f>
        <v>*</v>
      </c>
      <c r="AD862" s="2"/>
      <c r="AE862" s="2" t="str">
        <f>IF(sum!A855="MA",sum!H855,"*")</f>
        <v>*</v>
      </c>
      <c r="AH862" s="4" t="s">
        <v>186</v>
      </c>
      <c r="AI862" s="4" t="s">
        <v>187</v>
      </c>
      <c r="AJ862" s="4">
        <v>2040</v>
      </c>
      <c r="AK862" s="2" t="str">
        <f>IF(sum!A855="ON",sum!B855,"*")</f>
        <v>*</v>
      </c>
      <c r="AL862" s="2"/>
      <c r="AM862" s="2" t="str">
        <f>IF(sum!A855="ON",sum!H855,"*")</f>
        <v>*</v>
      </c>
      <c r="AP862" s="2" t="s">
        <v>186</v>
      </c>
      <c r="AQ862" s="2" t="s">
        <v>187</v>
      </c>
      <c r="AR862" s="2">
        <v>2040</v>
      </c>
      <c r="AS862" s="2" t="str">
        <f>IF(sum!A855="QU",sum!B855,"*")</f>
        <v>*</v>
      </c>
      <c r="AT862" s="2"/>
      <c r="AU862" s="2" t="str">
        <f>IF(sum!A855="QU",sum!H855,"*")</f>
        <v>*</v>
      </c>
      <c r="AX862" s="4" t="s">
        <v>186</v>
      </c>
      <c r="AY862" s="4" t="s">
        <v>187</v>
      </c>
      <c r="AZ862" s="4">
        <v>2040</v>
      </c>
      <c r="BA862" s="2" t="str">
        <f>IF(sum!A855="SA",sum!B855,"*")</f>
        <v>*</v>
      </c>
      <c r="BB862" s="2"/>
      <c r="BC862" s="2" t="str">
        <f>IF(sum!A855="SA",sum!H855,"*")</f>
        <v>*</v>
      </c>
    </row>
    <row r="863" spans="2:55">
      <c r="B863" s="2" t="s">
        <v>186</v>
      </c>
      <c r="C863" s="2" t="s">
        <v>187</v>
      </c>
      <c r="D863" s="2">
        <v>2040</v>
      </c>
      <c r="J863" s="2" t="s">
        <v>186</v>
      </c>
      <c r="K863" s="2" t="s">
        <v>187</v>
      </c>
      <c r="L863" s="2">
        <v>2040</v>
      </c>
      <c r="M863" s="2" t="str">
        <f>IF(sum!A856="AT",sum!B856,"*")</f>
        <v>*</v>
      </c>
      <c r="N863" s="2"/>
      <c r="O863" s="2" t="str">
        <f>IF(sum!A856="AT",sum!H856,"*")</f>
        <v>*</v>
      </c>
      <c r="R863" s="2" t="s">
        <v>186</v>
      </c>
      <c r="S863" s="2" t="s">
        <v>187</v>
      </c>
      <c r="T863" s="2">
        <v>2040</v>
      </c>
      <c r="U863" s="2" t="str">
        <f>IF(sum!A856="BC",sum!B856,"*")</f>
        <v>*</v>
      </c>
      <c r="V863" s="2"/>
      <c r="W863" s="2" t="str">
        <f>IF(sum!A856="BC",sum!H856,"*")</f>
        <v>*</v>
      </c>
      <c r="Z863" s="2" t="s">
        <v>186</v>
      </c>
      <c r="AA863" s="2" t="s">
        <v>187</v>
      </c>
      <c r="AB863" s="2">
        <v>2040</v>
      </c>
      <c r="AC863" s="2" t="str">
        <f>IF(sum!A856="MA",sum!B856,"*")</f>
        <v>*</v>
      </c>
      <c r="AD863" s="2"/>
      <c r="AE863" s="2" t="str">
        <f>IF(sum!A856="MA",sum!H856,"*")</f>
        <v>*</v>
      </c>
      <c r="AH863" s="2" t="s">
        <v>186</v>
      </c>
      <c r="AI863" s="2" t="s">
        <v>187</v>
      </c>
      <c r="AJ863" s="2">
        <v>2040</v>
      </c>
      <c r="AK863" s="2" t="str">
        <f>IF(sum!A856="ON",sum!B856,"*")</f>
        <v>*</v>
      </c>
      <c r="AL863" s="2"/>
      <c r="AM863" s="2" t="str">
        <f>IF(sum!A856="ON",sum!H856,"*")</f>
        <v>*</v>
      </c>
      <c r="AP863" s="4" t="s">
        <v>186</v>
      </c>
      <c r="AQ863" s="4" t="s">
        <v>187</v>
      </c>
      <c r="AR863" s="4">
        <v>2040</v>
      </c>
      <c r="AS863" s="2" t="str">
        <f>IF(sum!A856="QU",sum!B856,"*")</f>
        <v>*</v>
      </c>
      <c r="AT863" s="2"/>
      <c r="AU863" s="2" t="str">
        <f>IF(sum!A856="QU",sum!H856,"*")</f>
        <v>*</v>
      </c>
      <c r="AX863" s="2" t="s">
        <v>186</v>
      </c>
      <c r="AY863" s="2" t="s">
        <v>187</v>
      </c>
      <c r="AZ863" s="2">
        <v>2040</v>
      </c>
      <c r="BA863" s="2" t="str">
        <f>IF(sum!A856="SA",sum!B856,"*")</f>
        <v>*</v>
      </c>
      <c r="BB863" s="2"/>
      <c r="BC863" s="2" t="str">
        <f>IF(sum!A856="SA",sum!H856,"*")</f>
        <v>*</v>
      </c>
    </row>
    <row r="864" spans="2:55">
      <c r="B864" s="4" t="s">
        <v>186</v>
      </c>
      <c r="C864" s="4" t="s">
        <v>187</v>
      </c>
      <c r="D864" s="4">
        <v>2040</v>
      </c>
      <c r="J864" s="4" t="s">
        <v>186</v>
      </c>
      <c r="K864" s="4" t="s">
        <v>187</v>
      </c>
      <c r="L864" s="4">
        <v>2040</v>
      </c>
      <c r="M864" s="2" t="str">
        <f>IF(sum!A857="AT",sum!B857,"*")</f>
        <v>*</v>
      </c>
      <c r="N864" s="2"/>
      <c r="O864" s="2" t="str">
        <f>IF(sum!A857="AT",sum!H857,"*")</f>
        <v>*</v>
      </c>
      <c r="R864" s="4" t="s">
        <v>186</v>
      </c>
      <c r="S864" s="4" t="s">
        <v>187</v>
      </c>
      <c r="T864" s="4">
        <v>2040</v>
      </c>
      <c r="U864" s="2" t="str">
        <f>IF(sum!A857="BC",sum!B857,"*")</f>
        <v>*</v>
      </c>
      <c r="V864" s="2"/>
      <c r="W864" s="2" t="str">
        <f>IF(sum!A857="BC",sum!H857,"*")</f>
        <v>*</v>
      </c>
      <c r="Z864" s="4" t="s">
        <v>186</v>
      </c>
      <c r="AA864" s="4" t="s">
        <v>187</v>
      </c>
      <c r="AB864" s="4">
        <v>2040</v>
      </c>
      <c r="AC864" s="2" t="str">
        <f>IF(sum!A857="MA",sum!B857,"*")</f>
        <v>*</v>
      </c>
      <c r="AD864" s="2"/>
      <c r="AE864" s="2" t="str">
        <f>IF(sum!A857="MA",sum!H857,"*")</f>
        <v>*</v>
      </c>
      <c r="AH864" s="4" t="s">
        <v>186</v>
      </c>
      <c r="AI864" s="4" t="s">
        <v>187</v>
      </c>
      <c r="AJ864" s="4">
        <v>2040</v>
      </c>
      <c r="AK864" s="2" t="str">
        <f>IF(sum!A857="ON",sum!B857,"*")</f>
        <v>*</v>
      </c>
      <c r="AL864" s="2"/>
      <c r="AM864" s="2" t="str">
        <f>IF(sum!A857="ON",sum!H857,"*")</f>
        <v>*</v>
      </c>
      <c r="AP864" s="2" t="s">
        <v>186</v>
      </c>
      <c r="AQ864" s="2" t="s">
        <v>187</v>
      </c>
      <c r="AR864" s="2">
        <v>2040</v>
      </c>
      <c r="AS864" s="2" t="str">
        <f>IF(sum!A857="QU",sum!B857,"*")</f>
        <v>*</v>
      </c>
      <c r="AT864" s="2"/>
      <c r="AU864" s="2" t="str">
        <f>IF(sum!A857="QU",sum!H857,"*")</f>
        <v>*</v>
      </c>
      <c r="AX864" s="4" t="s">
        <v>186</v>
      </c>
      <c r="AY864" s="4" t="s">
        <v>187</v>
      </c>
      <c r="AZ864" s="4">
        <v>2040</v>
      </c>
      <c r="BA864" s="2" t="str">
        <f>IF(sum!A857="SA",sum!B857,"*")</f>
        <v>*</v>
      </c>
      <c r="BB864" s="2"/>
      <c r="BC864" s="2" t="str">
        <f>IF(sum!A857="SA",sum!H857,"*")</f>
        <v>*</v>
      </c>
    </row>
    <row r="865" spans="2:55">
      <c r="B865" s="2" t="s">
        <v>186</v>
      </c>
      <c r="C865" s="2" t="s">
        <v>187</v>
      </c>
      <c r="D865" s="2">
        <v>2040</v>
      </c>
      <c r="J865" s="2" t="s">
        <v>186</v>
      </c>
      <c r="K865" s="2" t="s">
        <v>187</v>
      </c>
      <c r="L865" s="2">
        <v>2040</v>
      </c>
      <c r="M865" s="2" t="str">
        <f>IF(sum!A858="AT",sum!B858,"*")</f>
        <v>*</v>
      </c>
      <c r="N865" s="2"/>
      <c r="O865" s="2" t="str">
        <f>IF(sum!A858="AT",sum!H858,"*")</f>
        <v>*</v>
      </c>
      <c r="R865" s="2" t="s">
        <v>186</v>
      </c>
      <c r="S865" s="2" t="s">
        <v>187</v>
      </c>
      <c r="T865" s="2">
        <v>2040</v>
      </c>
      <c r="U865" s="2" t="str">
        <f>IF(sum!A858="BC",sum!B858,"*")</f>
        <v>*</v>
      </c>
      <c r="V865" s="2"/>
      <c r="W865" s="2" t="str">
        <f>IF(sum!A858="BC",sum!H858,"*")</f>
        <v>*</v>
      </c>
      <c r="Z865" s="2" t="s">
        <v>186</v>
      </c>
      <c r="AA865" s="2" t="s">
        <v>187</v>
      </c>
      <c r="AB865" s="2">
        <v>2040</v>
      </c>
      <c r="AC865" s="2" t="str">
        <f>IF(sum!A858="MA",sum!B858,"*")</f>
        <v>*</v>
      </c>
      <c r="AD865" s="2"/>
      <c r="AE865" s="2" t="str">
        <f>IF(sum!A858="MA",sum!H858,"*")</f>
        <v>*</v>
      </c>
      <c r="AH865" s="2" t="s">
        <v>186</v>
      </c>
      <c r="AI865" s="2" t="s">
        <v>187</v>
      </c>
      <c r="AJ865" s="2">
        <v>2040</v>
      </c>
      <c r="AK865" s="2" t="str">
        <f>IF(sum!A858="ON",sum!B858,"*")</f>
        <v>*</v>
      </c>
      <c r="AL865" s="2"/>
      <c r="AM865" s="2" t="str">
        <f>IF(sum!A858="ON",sum!H858,"*")</f>
        <v>*</v>
      </c>
      <c r="AP865" s="4" t="s">
        <v>186</v>
      </c>
      <c r="AQ865" s="4" t="s">
        <v>187</v>
      </c>
      <c r="AR865" s="4">
        <v>2040</v>
      </c>
      <c r="AS865" s="2" t="str">
        <f>IF(sum!A858="QU",sum!B858,"*")</f>
        <v>*</v>
      </c>
      <c r="AT865" s="2"/>
      <c r="AU865" s="2" t="str">
        <f>IF(sum!A858="QU",sum!H858,"*")</f>
        <v>*</v>
      </c>
      <c r="AX865" s="2" t="s">
        <v>186</v>
      </c>
      <c r="AY865" s="2" t="s">
        <v>187</v>
      </c>
      <c r="AZ865" s="2">
        <v>2040</v>
      </c>
      <c r="BA865" s="2" t="str">
        <f>IF(sum!A858="SA",sum!B858,"*")</f>
        <v>*</v>
      </c>
      <c r="BB865" s="2"/>
      <c r="BC865" s="2" t="str">
        <f>IF(sum!A858="SA",sum!H858,"*")</f>
        <v>*</v>
      </c>
    </row>
    <row r="866" spans="2:55">
      <c r="B866" s="4" t="s">
        <v>186</v>
      </c>
      <c r="C866" s="4" t="s">
        <v>187</v>
      </c>
      <c r="D866" s="4">
        <v>2040</v>
      </c>
      <c r="J866" s="4" t="s">
        <v>186</v>
      </c>
      <c r="K866" s="4" t="s">
        <v>187</v>
      </c>
      <c r="L866" s="4">
        <v>2040</v>
      </c>
      <c r="M866" s="2" t="str">
        <f>IF(sum!A859="AT",sum!B859,"*")</f>
        <v>*</v>
      </c>
      <c r="N866" s="2"/>
      <c r="O866" s="2" t="str">
        <f>IF(sum!A859="AT",sum!H859,"*")</f>
        <v>*</v>
      </c>
      <c r="R866" s="4" t="s">
        <v>186</v>
      </c>
      <c r="S866" s="4" t="s">
        <v>187</v>
      </c>
      <c r="T866" s="4">
        <v>2040</v>
      </c>
      <c r="U866" s="2" t="str">
        <f>IF(sum!A859="BC",sum!B859,"*")</f>
        <v>*</v>
      </c>
      <c r="V866" s="2"/>
      <c r="W866" s="2" t="str">
        <f>IF(sum!A859="BC",sum!H859,"*")</f>
        <v>*</v>
      </c>
      <c r="Z866" s="4" t="s">
        <v>186</v>
      </c>
      <c r="AA866" s="4" t="s">
        <v>187</v>
      </c>
      <c r="AB866" s="4">
        <v>2040</v>
      </c>
      <c r="AC866" s="2" t="str">
        <f>IF(sum!A859="MA",sum!B859,"*")</f>
        <v>*</v>
      </c>
      <c r="AD866" s="2"/>
      <c r="AE866" s="2" t="str">
        <f>IF(sum!A859="MA",sum!H859,"*")</f>
        <v>*</v>
      </c>
      <c r="AH866" s="4" t="s">
        <v>186</v>
      </c>
      <c r="AI866" s="4" t="s">
        <v>187</v>
      </c>
      <c r="AJ866" s="4">
        <v>2040</v>
      </c>
      <c r="AK866" s="2" t="str">
        <f>IF(sum!A859="ON",sum!B859,"*")</f>
        <v>*</v>
      </c>
      <c r="AL866" s="2"/>
      <c r="AM866" s="2" t="str">
        <f>IF(sum!A859="ON",sum!H859,"*")</f>
        <v>*</v>
      </c>
      <c r="AP866" s="2" t="s">
        <v>186</v>
      </c>
      <c r="AQ866" s="2" t="s">
        <v>187</v>
      </c>
      <c r="AR866" s="2">
        <v>2040</v>
      </c>
      <c r="AS866" s="2" t="str">
        <f>IF(sum!A859="QU",sum!B859,"*")</f>
        <v>*</v>
      </c>
      <c r="AT866" s="2"/>
      <c r="AU866" s="2" t="str">
        <f>IF(sum!A859="QU",sum!H859,"*")</f>
        <v>*</v>
      </c>
      <c r="AX866" s="4" t="s">
        <v>186</v>
      </c>
      <c r="AY866" s="4" t="s">
        <v>187</v>
      </c>
      <c r="AZ866" s="4">
        <v>2040</v>
      </c>
      <c r="BA866" s="2" t="str">
        <f>IF(sum!A859="SA",sum!B859,"*")</f>
        <v>*</v>
      </c>
      <c r="BB866" s="2"/>
      <c r="BC866" s="2" t="str">
        <f>IF(sum!A859="SA",sum!H859,"*")</f>
        <v>*</v>
      </c>
    </row>
    <row r="867" spans="2:55">
      <c r="B867" s="2" t="s">
        <v>186</v>
      </c>
      <c r="C867" s="2" t="s">
        <v>187</v>
      </c>
      <c r="D867" s="2">
        <v>2040</v>
      </c>
      <c r="J867" s="2" t="s">
        <v>186</v>
      </c>
      <c r="K867" s="2" t="s">
        <v>187</v>
      </c>
      <c r="L867" s="2">
        <v>2040</v>
      </c>
      <c r="M867" s="2" t="str">
        <f>IF(sum!A860="AT",sum!B860,"*")</f>
        <v>*</v>
      </c>
      <c r="N867" s="2"/>
      <c r="O867" s="2" t="str">
        <f>IF(sum!A860="AT",sum!H860,"*")</f>
        <v>*</v>
      </c>
      <c r="R867" s="2" t="s">
        <v>186</v>
      </c>
      <c r="S867" s="2" t="s">
        <v>187</v>
      </c>
      <c r="T867" s="2">
        <v>2040</v>
      </c>
      <c r="U867" s="2" t="str">
        <f>IF(sum!A860="BC",sum!B860,"*")</f>
        <v>*</v>
      </c>
      <c r="V867" s="2"/>
      <c r="W867" s="2" t="str">
        <f>IF(sum!A860="BC",sum!H860,"*")</f>
        <v>*</v>
      </c>
      <c r="Z867" s="2" t="s">
        <v>186</v>
      </c>
      <c r="AA867" s="2" t="s">
        <v>187</v>
      </c>
      <c r="AB867" s="2">
        <v>2040</v>
      </c>
      <c r="AC867" s="2" t="str">
        <f>IF(sum!A860="MA",sum!B860,"*")</f>
        <v>*</v>
      </c>
      <c r="AD867" s="2"/>
      <c r="AE867" s="2" t="str">
        <f>IF(sum!A860="MA",sum!H860,"*")</f>
        <v>*</v>
      </c>
      <c r="AH867" s="2" t="s">
        <v>186</v>
      </c>
      <c r="AI867" s="2" t="s">
        <v>187</v>
      </c>
      <c r="AJ867" s="2">
        <v>2040</v>
      </c>
      <c r="AK867" s="2" t="str">
        <f>IF(sum!A860="ON",sum!B860,"*")</f>
        <v>*</v>
      </c>
      <c r="AL867" s="2"/>
      <c r="AM867" s="2" t="str">
        <f>IF(sum!A860="ON",sum!H860,"*")</f>
        <v>*</v>
      </c>
      <c r="AP867" s="4" t="s">
        <v>186</v>
      </c>
      <c r="AQ867" s="4" t="s">
        <v>187</v>
      </c>
      <c r="AR867" s="4">
        <v>2040</v>
      </c>
      <c r="AS867" s="2" t="str">
        <f>IF(sum!A860="QU",sum!B860,"*")</f>
        <v>*</v>
      </c>
      <c r="AT867" s="2"/>
      <c r="AU867" s="2" t="str">
        <f>IF(sum!A860="QU",sum!H860,"*")</f>
        <v>*</v>
      </c>
      <c r="AX867" s="2" t="s">
        <v>186</v>
      </c>
      <c r="AY867" s="2" t="s">
        <v>187</v>
      </c>
      <c r="AZ867" s="2">
        <v>2040</v>
      </c>
      <c r="BA867" s="2" t="str">
        <f>IF(sum!A860="SA",sum!B860,"*")</f>
        <v>*</v>
      </c>
      <c r="BB867" s="2"/>
      <c r="BC867" s="2" t="str">
        <f>IF(sum!A860="SA",sum!H860,"*")</f>
        <v>*</v>
      </c>
    </row>
    <row r="868" spans="2:55">
      <c r="B868" s="4" t="s">
        <v>186</v>
      </c>
      <c r="C868" s="4" t="s">
        <v>187</v>
      </c>
      <c r="D868" s="4">
        <v>2040</v>
      </c>
      <c r="J868" s="4" t="s">
        <v>186</v>
      </c>
      <c r="K868" s="4" t="s">
        <v>187</v>
      </c>
      <c r="L868" s="4">
        <v>2040</v>
      </c>
      <c r="M868" s="2" t="str">
        <f>IF(sum!A861="AT",sum!B861,"*")</f>
        <v>*</v>
      </c>
      <c r="N868" s="2"/>
      <c r="O868" s="2" t="str">
        <f>IF(sum!A861="AT",sum!H861,"*")</f>
        <v>*</v>
      </c>
      <c r="R868" s="4" t="s">
        <v>186</v>
      </c>
      <c r="S868" s="4" t="s">
        <v>187</v>
      </c>
      <c r="T868" s="4">
        <v>2040</v>
      </c>
      <c r="U868" s="2" t="str">
        <f>IF(sum!A861="BC",sum!B861,"*")</f>
        <v>*</v>
      </c>
      <c r="V868" s="2"/>
      <c r="W868" s="2" t="str">
        <f>IF(sum!A861="BC",sum!H861,"*")</f>
        <v>*</v>
      </c>
      <c r="Z868" s="4" t="s">
        <v>186</v>
      </c>
      <c r="AA868" s="4" t="s">
        <v>187</v>
      </c>
      <c r="AB868" s="4">
        <v>2040</v>
      </c>
      <c r="AC868" s="2" t="str">
        <f>IF(sum!A861="MA",sum!B861,"*")</f>
        <v>*</v>
      </c>
      <c r="AD868" s="2"/>
      <c r="AE868" s="2" t="str">
        <f>IF(sum!A861="MA",sum!H861,"*")</f>
        <v>*</v>
      </c>
      <c r="AH868" s="4" t="s">
        <v>186</v>
      </c>
      <c r="AI868" s="4" t="s">
        <v>187</v>
      </c>
      <c r="AJ868" s="4">
        <v>2040</v>
      </c>
      <c r="AK868" s="2" t="str">
        <f>IF(sum!A861="ON",sum!B861,"*")</f>
        <v>*</v>
      </c>
      <c r="AL868" s="2"/>
      <c r="AM868" s="2" t="str">
        <f>IF(sum!A861="ON",sum!H861,"*")</f>
        <v>*</v>
      </c>
      <c r="AP868" s="2" t="s">
        <v>186</v>
      </c>
      <c r="AQ868" s="2" t="s">
        <v>187</v>
      </c>
      <c r="AR868" s="2">
        <v>2040</v>
      </c>
      <c r="AS868" s="2" t="str">
        <f>IF(sum!A861="QU",sum!B861,"*")</f>
        <v>*</v>
      </c>
      <c r="AT868" s="2"/>
      <c r="AU868" s="2" t="str">
        <f>IF(sum!A861="QU",sum!H861,"*")</f>
        <v>*</v>
      </c>
      <c r="AX868" s="4" t="s">
        <v>186</v>
      </c>
      <c r="AY868" s="4" t="s">
        <v>187</v>
      </c>
      <c r="AZ868" s="4">
        <v>2040</v>
      </c>
      <c r="BA868" s="2" t="str">
        <f>IF(sum!A861="SA",sum!B861,"*")</f>
        <v>*</v>
      </c>
      <c r="BB868" s="2"/>
      <c r="BC868" s="2" t="str">
        <f>IF(sum!A861="SA",sum!H861,"*")</f>
        <v>*</v>
      </c>
    </row>
    <row r="869" spans="2:55">
      <c r="B869" s="2" t="s">
        <v>186</v>
      </c>
      <c r="C869" s="2" t="s">
        <v>187</v>
      </c>
      <c r="D869" s="2">
        <v>2040</v>
      </c>
      <c r="J869" s="2" t="s">
        <v>186</v>
      </c>
      <c r="K869" s="2" t="s">
        <v>187</v>
      </c>
      <c r="L869" s="2">
        <v>2040</v>
      </c>
      <c r="M869" s="2" t="str">
        <f>IF(sum!A862="AT",sum!B862,"*")</f>
        <v>*</v>
      </c>
      <c r="N869" s="2"/>
      <c r="O869" s="2" t="str">
        <f>IF(sum!A862="AT",sum!H862,"*")</f>
        <v>*</v>
      </c>
      <c r="R869" s="2" t="s">
        <v>186</v>
      </c>
      <c r="S869" s="2" t="s">
        <v>187</v>
      </c>
      <c r="T869" s="2">
        <v>2040</v>
      </c>
      <c r="U869" s="2" t="str">
        <f>IF(sum!A862="BC",sum!B862,"*")</f>
        <v>*</v>
      </c>
      <c r="V869" s="2"/>
      <c r="W869" s="2" t="str">
        <f>IF(sum!A862="BC",sum!H862,"*")</f>
        <v>*</v>
      </c>
      <c r="Z869" s="2" t="s">
        <v>186</v>
      </c>
      <c r="AA869" s="2" t="s">
        <v>187</v>
      </c>
      <c r="AB869" s="2">
        <v>2040</v>
      </c>
      <c r="AC869" s="2" t="str">
        <f>IF(sum!A862="MA",sum!B862,"*")</f>
        <v>*</v>
      </c>
      <c r="AD869" s="2"/>
      <c r="AE869" s="2" t="str">
        <f>IF(sum!A862="MA",sum!H862,"*")</f>
        <v>*</v>
      </c>
      <c r="AH869" s="2" t="s">
        <v>186</v>
      </c>
      <c r="AI869" s="2" t="s">
        <v>187</v>
      </c>
      <c r="AJ869" s="2">
        <v>2040</v>
      </c>
      <c r="AK869" s="2" t="str">
        <f>IF(sum!A862="ON",sum!B862,"*")</f>
        <v>*</v>
      </c>
      <c r="AL869" s="2"/>
      <c r="AM869" s="2" t="str">
        <f>IF(sum!A862="ON",sum!H862,"*")</f>
        <v>*</v>
      </c>
      <c r="AP869" s="4" t="s">
        <v>186</v>
      </c>
      <c r="AQ869" s="4" t="s">
        <v>187</v>
      </c>
      <c r="AR869" s="4">
        <v>2040</v>
      </c>
      <c r="AS869" s="2" t="str">
        <f>IF(sum!A862="QU",sum!B862,"*")</f>
        <v>*</v>
      </c>
      <c r="AT869" s="2"/>
      <c r="AU869" s="2" t="str">
        <f>IF(sum!A862="QU",sum!H862,"*")</f>
        <v>*</v>
      </c>
      <c r="AX869" s="2" t="s">
        <v>186</v>
      </c>
      <c r="AY869" s="2" t="s">
        <v>187</v>
      </c>
      <c r="AZ869" s="2">
        <v>2040</v>
      </c>
      <c r="BA869" s="2" t="str">
        <f>IF(sum!A862="SA",sum!B862,"*")</f>
        <v>*</v>
      </c>
      <c r="BB869" s="2"/>
      <c r="BC869" s="2" t="str">
        <f>IF(sum!A862="SA",sum!H862,"*")</f>
        <v>*</v>
      </c>
    </row>
    <row r="870" spans="2:55">
      <c r="B870" s="4" t="s">
        <v>186</v>
      </c>
      <c r="C870" s="4" t="s">
        <v>187</v>
      </c>
      <c r="D870" s="4">
        <v>2040</v>
      </c>
      <c r="J870" s="4" t="s">
        <v>186</v>
      </c>
      <c r="K870" s="4" t="s">
        <v>187</v>
      </c>
      <c r="L870" s="4">
        <v>2040</v>
      </c>
      <c r="M870" s="2" t="str">
        <f>IF(sum!A863="AT",sum!B863,"*")</f>
        <v>*</v>
      </c>
      <c r="N870" s="2"/>
      <c r="O870" s="2" t="str">
        <f>IF(sum!A863="AT",sum!H863,"*")</f>
        <v>*</v>
      </c>
      <c r="R870" s="4" t="s">
        <v>186</v>
      </c>
      <c r="S870" s="4" t="s">
        <v>187</v>
      </c>
      <c r="T870" s="4">
        <v>2040</v>
      </c>
      <c r="U870" s="2" t="str">
        <f>IF(sum!A863="BC",sum!B863,"*")</f>
        <v>*</v>
      </c>
      <c r="V870" s="2"/>
      <c r="W870" s="2" t="str">
        <f>IF(sum!A863="BC",sum!H863,"*")</f>
        <v>*</v>
      </c>
      <c r="Z870" s="4" t="s">
        <v>186</v>
      </c>
      <c r="AA870" s="4" t="s">
        <v>187</v>
      </c>
      <c r="AB870" s="4">
        <v>2040</v>
      </c>
      <c r="AC870" s="2" t="str">
        <f>IF(sum!A863="MA",sum!B863,"*")</f>
        <v>*</v>
      </c>
      <c r="AD870" s="2"/>
      <c r="AE870" s="2" t="str">
        <f>IF(sum!A863="MA",sum!H863,"*")</f>
        <v>*</v>
      </c>
      <c r="AH870" s="4" t="s">
        <v>186</v>
      </c>
      <c r="AI870" s="4" t="s">
        <v>187</v>
      </c>
      <c r="AJ870" s="4">
        <v>2040</v>
      </c>
      <c r="AK870" s="2" t="str">
        <f>IF(sum!A863="ON",sum!B863,"*")</f>
        <v>*</v>
      </c>
      <c r="AL870" s="2"/>
      <c r="AM870" s="2" t="str">
        <f>IF(sum!A863="ON",sum!H863,"*")</f>
        <v>*</v>
      </c>
      <c r="AP870" s="2" t="s">
        <v>186</v>
      </c>
      <c r="AQ870" s="2" t="s">
        <v>187</v>
      </c>
      <c r="AR870" s="2">
        <v>2040</v>
      </c>
      <c r="AS870" s="2" t="str">
        <f>IF(sum!A863="QU",sum!B863,"*")</f>
        <v>*</v>
      </c>
      <c r="AT870" s="2"/>
      <c r="AU870" s="2" t="str">
        <f>IF(sum!A863="QU",sum!H863,"*")</f>
        <v>*</v>
      </c>
      <c r="AX870" s="4" t="s">
        <v>186</v>
      </c>
      <c r="AY870" s="4" t="s">
        <v>187</v>
      </c>
      <c r="AZ870" s="4">
        <v>2040</v>
      </c>
      <c r="BA870" s="2" t="str">
        <f>IF(sum!A863="SA",sum!B863,"*")</f>
        <v>*</v>
      </c>
      <c r="BB870" s="2"/>
      <c r="BC870" s="2" t="str">
        <f>IF(sum!A863="SA",sum!H863,"*")</f>
        <v>*</v>
      </c>
    </row>
    <row r="871" spans="2:55">
      <c r="B871" s="2" t="s">
        <v>186</v>
      </c>
      <c r="C871" s="2" t="s">
        <v>187</v>
      </c>
      <c r="D871" s="2">
        <v>2040</v>
      </c>
      <c r="J871" s="2" t="s">
        <v>186</v>
      </c>
      <c r="K871" s="2" t="s">
        <v>187</v>
      </c>
      <c r="L871" s="2">
        <v>2040</v>
      </c>
      <c r="M871" s="2" t="str">
        <f>IF(sum!A864="AT",sum!B864,"*")</f>
        <v>*</v>
      </c>
      <c r="N871" s="2"/>
      <c r="O871" s="2" t="str">
        <f>IF(sum!A864="AT",sum!H864,"*")</f>
        <v>*</v>
      </c>
      <c r="R871" s="2" t="s">
        <v>186</v>
      </c>
      <c r="S871" s="2" t="s">
        <v>187</v>
      </c>
      <c r="T871" s="2">
        <v>2040</v>
      </c>
      <c r="U871" s="2" t="str">
        <f>IF(sum!A864="BC",sum!B864,"*")</f>
        <v>*</v>
      </c>
      <c r="V871" s="2"/>
      <c r="W871" s="2" t="str">
        <f>IF(sum!A864="BC",sum!H864,"*")</f>
        <v>*</v>
      </c>
      <c r="Z871" s="2" t="s">
        <v>186</v>
      </c>
      <c r="AA871" s="2" t="s">
        <v>187</v>
      </c>
      <c r="AB871" s="2">
        <v>2040</v>
      </c>
      <c r="AC871" s="2" t="str">
        <f>IF(sum!A864="MA",sum!B864,"*")</f>
        <v>*</v>
      </c>
      <c r="AD871" s="2"/>
      <c r="AE871" s="2" t="str">
        <f>IF(sum!A864="MA",sum!H864,"*")</f>
        <v>*</v>
      </c>
      <c r="AH871" s="2" t="s">
        <v>186</v>
      </c>
      <c r="AI871" s="2" t="s">
        <v>187</v>
      </c>
      <c r="AJ871" s="2">
        <v>2040</v>
      </c>
      <c r="AK871" s="2" t="str">
        <f>IF(sum!A864="ON",sum!B864,"*")</f>
        <v>*</v>
      </c>
      <c r="AL871" s="2"/>
      <c r="AM871" s="2" t="str">
        <f>IF(sum!A864="ON",sum!H864,"*")</f>
        <v>*</v>
      </c>
      <c r="AP871" s="4" t="s">
        <v>186</v>
      </c>
      <c r="AQ871" s="4" t="s">
        <v>187</v>
      </c>
      <c r="AR871" s="4">
        <v>2040</v>
      </c>
      <c r="AS871" s="2" t="str">
        <f>IF(sum!A864="QU",sum!B864,"*")</f>
        <v>*</v>
      </c>
      <c r="AT871" s="2"/>
      <c r="AU871" s="2" t="str">
        <f>IF(sum!A864="QU",sum!H864,"*")</f>
        <v>*</v>
      </c>
      <c r="AX871" s="2" t="s">
        <v>186</v>
      </c>
      <c r="AY871" s="2" t="s">
        <v>187</v>
      </c>
      <c r="AZ871" s="2">
        <v>2040</v>
      </c>
      <c r="BA871" s="2" t="str">
        <f>IF(sum!A864="SA",sum!B864,"*")</f>
        <v>*</v>
      </c>
      <c r="BB871" s="2"/>
      <c r="BC871" s="2" t="str">
        <f>IF(sum!A864="SA",sum!H864,"*")</f>
        <v>*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2045</v>
      </c>
      <c r="E9" s="2" t="str">
        <f>IF(sum!A2="AL",sum!B2,"*")</f>
        <v>AFM-AuxiliaryEquip_ELE1</v>
      </c>
      <c r="F9" s="2"/>
      <c r="G9" s="2">
        <f>IF(sum!A2="AL",sum!I2,"*")</f>
        <v>0.243077573451702</v>
      </c>
      <c r="H9" s="2"/>
      <c r="I9" s="2"/>
      <c r="J9" s="2" t="s">
        <v>186</v>
      </c>
      <c r="K9" s="2" t="s">
        <v>187</v>
      </c>
      <c r="L9" s="2">
        <v>2045</v>
      </c>
      <c r="M9" s="2" t="str">
        <f>IF(sum!A2="AT",sum!B2,"*")</f>
        <v>*</v>
      </c>
      <c r="N9" s="2"/>
      <c r="O9" s="2" t="str">
        <f>IF(sum!A2="AT",sum!I2,"*")</f>
        <v>*</v>
      </c>
      <c r="R9" s="2" t="s">
        <v>186</v>
      </c>
      <c r="S9" s="2" t="s">
        <v>187</v>
      </c>
      <c r="T9" s="2">
        <v>2045</v>
      </c>
      <c r="U9" s="2" t="str">
        <f>IF(sum!A2="BC",sum!B2,"*")</f>
        <v>*</v>
      </c>
      <c r="V9" s="2"/>
      <c r="W9" s="2" t="str">
        <f>IF(sum!A2="BC",sum!I2,"*")</f>
        <v>*</v>
      </c>
      <c r="Z9" s="2" t="s">
        <v>186</v>
      </c>
      <c r="AA9" s="2" t="s">
        <v>187</v>
      </c>
      <c r="AB9" s="2">
        <v>2045</v>
      </c>
      <c r="AC9" s="2" t="str">
        <f>IF(sum!A2="MA",sum!B2,"*")</f>
        <v>*</v>
      </c>
      <c r="AD9" s="2"/>
      <c r="AE9" s="2" t="str">
        <f>IF(sum!A2="MA",sum!I2,"*")</f>
        <v>*</v>
      </c>
      <c r="AH9" s="2" t="s">
        <v>186</v>
      </c>
      <c r="AI9" s="2" t="s">
        <v>187</v>
      </c>
      <c r="AJ9" s="2">
        <v>2045</v>
      </c>
      <c r="AK9" s="2" t="str">
        <f>IF(sum!A2="ON",sum!B2,"*")</f>
        <v>*</v>
      </c>
      <c r="AL9" s="2"/>
      <c r="AM9" s="2" t="str">
        <f>IF(sum!A2="ON",sum!I2,"*")</f>
        <v>*</v>
      </c>
      <c r="AP9" s="2" t="s">
        <v>186</v>
      </c>
      <c r="AQ9" s="2" t="s">
        <v>187</v>
      </c>
      <c r="AR9" s="2">
        <v>2045</v>
      </c>
      <c r="AS9" s="2" t="str">
        <f>IF(sum!A2="QU",sum!B2,"*")</f>
        <v>*</v>
      </c>
      <c r="AT9" s="2"/>
      <c r="AU9" s="2" t="str">
        <f>IF(sum!A2="QU",sum!I2,"*")</f>
        <v>*</v>
      </c>
      <c r="AX9" s="2" t="s">
        <v>186</v>
      </c>
      <c r="AY9" s="2" t="s">
        <v>187</v>
      </c>
      <c r="AZ9" s="2">
        <v>2045</v>
      </c>
      <c r="BA9" s="2" t="str">
        <f>IF(sum!A2="SA",sum!B2,"*")</f>
        <v>*</v>
      </c>
      <c r="BB9" s="2"/>
      <c r="BC9" s="2" t="str">
        <f>IF(sum!A2="SA",sum!I2,"*")</f>
        <v>*</v>
      </c>
    </row>
    <row r="10" spans="2:55">
      <c r="B10" s="2" t="s">
        <v>186</v>
      </c>
      <c r="C10" s="2" t="s">
        <v>187</v>
      </c>
      <c r="D10" s="2">
        <v>2045</v>
      </c>
      <c r="E10" s="2" t="str">
        <f>IF(sum!A3="AL",sum!B3,"*")</f>
        <v>AFM-AuxiliaryMot_ELE1</v>
      </c>
      <c r="F10" s="2"/>
      <c r="G10" s="2">
        <f>IF(sum!A3="AL",sum!I3,"*")</f>
        <v>0.0733830321012657</v>
      </c>
      <c r="H10" s="2"/>
      <c r="I10" s="2"/>
      <c r="J10" s="2" t="s">
        <v>186</v>
      </c>
      <c r="K10" s="2" t="s">
        <v>187</v>
      </c>
      <c r="L10" s="2">
        <v>2045</v>
      </c>
      <c r="M10" s="2" t="str">
        <f>IF(sum!A3="AT",sum!B3,"*")</f>
        <v>*</v>
      </c>
      <c r="N10" s="2"/>
      <c r="O10" s="2" t="str">
        <f>IF(sum!A3="AT",sum!I3,"*")</f>
        <v>*</v>
      </c>
      <c r="R10" s="2" t="s">
        <v>186</v>
      </c>
      <c r="S10" s="2" t="s">
        <v>187</v>
      </c>
      <c r="T10" s="2">
        <v>2045</v>
      </c>
      <c r="U10" s="2" t="str">
        <f>IF(sum!A3="BC",sum!B3,"*")</f>
        <v>*</v>
      </c>
      <c r="V10" s="2"/>
      <c r="W10" s="2" t="str">
        <f>IF(sum!A3="BC",sum!I3,"*")</f>
        <v>*</v>
      </c>
      <c r="Z10" s="2" t="s">
        <v>186</v>
      </c>
      <c r="AA10" s="2" t="s">
        <v>187</v>
      </c>
      <c r="AB10" s="2">
        <v>2045</v>
      </c>
      <c r="AC10" s="2" t="str">
        <f>IF(sum!A3="MA",sum!B3,"*")</f>
        <v>*</v>
      </c>
      <c r="AD10" s="2"/>
      <c r="AE10" s="2" t="str">
        <f>IF(sum!A3="MA",sum!I3,"*")</f>
        <v>*</v>
      </c>
      <c r="AH10" s="2" t="s">
        <v>186</v>
      </c>
      <c r="AI10" s="2" t="s">
        <v>187</v>
      </c>
      <c r="AJ10" s="2">
        <v>2045</v>
      </c>
      <c r="AK10" s="2" t="str">
        <f>IF(sum!A3="ON",sum!B3,"*")</f>
        <v>*</v>
      </c>
      <c r="AL10" s="2"/>
      <c r="AM10" s="2" t="str">
        <f>IF(sum!A3="ON",sum!I3,"*")</f>
        <v>*</v>
      </c>
      <c r="AP10" s="2" t="s">
        <v>186</v>
      </c>
      <c r="AQ10" s="2" t="s">
        <v>187</v>
      </c>
      <c r="AR10" s="2">
        <v>2045</v>
      </c>
      <c r="AS10" s="2" t="str">
        <f>IF(sum!A3="QU",sum!B3,"*")</f>
        <v>*</v>
      </c>
      <c r="AT10" s="2"/>
      <c r="AU10" s="2" t="str">
        <f>IF(sum!A3="QU",sum!I3,"*")</f>
        <v>*</v>
      </c>
      <c r="AX10" s="2" t="s">
        <v>186</v>
      </c>
      <c r="AY10" s="2" t="s">
        <v>187</v>
      </c>
      <c r="AZ10" s="2">
        <v>2045</v>
      </c>
      <c r="BA10" s="2" t="str">
        <f>IF(sum!A3="SA",sum!B3,"*")</f>
        <v>*</v>
      </c>
      <c r="BB10" s="2"/>
      <c r="BC10" s="2" t="str">
        <f>IF(sum!A3="SA",sum!I3,"*")</f>
        <v>*</v>
      </c>
    </row>
    <row r="11" spans="2:55">
      <c r="B11" s="2" t="s">
        <v>186</v>
      </c>
      <c r="C11" s="2" t="s">
        <v>187</v>
      </c>
      <c r="D11" s="2">
        <v>2045</v>
      </c>
      <c r="E11" s="2" t="str">
        <f>IF(sum!A4="AL",sum!B4,"*")</f>
        <v>AFM-Light_ELE1</v>
      </c>
      <c r="F11" s="2"/>
      <c r="G11" s="2">
        <f>IF(sum!A4="AL",sum!I4,"*")</f>
        <v>0.293532128405063</v>
      </c>
      <c r="H11" s="2"/>
      <c r="J11" s="2" t="s">
        <v>186</v>
      </c>
      <c r="K11" s="2" t="s">
        <v>187</v>
      </c>
      <c r="L11" s="2">
        <v>2045</v>
      </c>
      <c r="M11" s="2" t="str">
        <f>IF(sum!A4="AT",sum!B4,"*")</f>
        <v>*</v>
      </c>
      <c r="N11" s="2"/>
      <c r="O11" s="2" t="str">
        <f>IF(sum!A4="AT",sum!I4,"*")</f>
        <v>*</v>
      </c>
      <c r="R11" s="2" t="s">
        <v>186</v>
      </c>
      <c r="S11" s="2" t="s">
        <v>187</v>
      </c>
      <c r="T11" s="2">
        <v>2045</v>
      </c>
      <c r="U11" s="2" t="str">
        <f>IF(sum!A4="BC",sum!B4,"*")</f>
        <v>*</v>
      </c>
      <c r="V11" s="2"/>
      <c r="W11" s="2" t="str">
        <f>IF(sum!A4="BC",sum!I4,"*")</f>
        <v>*</v>
      </c>
      <c r="Z11" s="2" t="s">
        <v>186</v>
      </c>
      <c r="AA11" s="2" t="s">
        <v>187</v>
      </c>
      <c r="AB11" s="2">
        <v>2045</v>
      </c>
      <c r="AC11" s="2" t="str">
        <f>IF(sum!A4="MA",sum!B4,"*")</f>
        <v>*</v>
      </c>
      <c r="AD11" s="2"/>
      <c r="AE11" s="2" t="str">
        <f>IF(sum!A4="MA",sum!I4,"*")</f>
        <v>*</v>
      </c>
      <c r="AH11" s="2" t="s">
        <v>186</v>
      </c>
      <c r="AI11" s="2" t="s">
        <v>187</v>
      </c>
      <c r="AJ11" s="2">
        <v>2045</v>
      </c>
      <c r="AK11" s="2" t="str">
        <f>IF(sum!A4="ON",sum!B4,"*")</f>
        <v>*</v>
      </c>
      <c r="AL11" s="2"/>
      <c r="AM11" s="2" t="str">
        <f>IF(sum!A4="ON",sum!I4,"*")</f>
        <v>*</v>
      </c>
      <c r="AP11" s="2" t="s">
        <v>186</v>
      </c>
      <c r="AQ11" s="2" t="s">
        <v>187</v>
      </c>
      <c r="AR11" s="2">
        <v>2045</v>
      </c>
      <c r="AS11" s="2" t="str">
        <f>IF(sum!A4="QU",sum!B4,"*")</f>
        <v>*</v>
      </c>
      <c r="AT11" s="2"/>
      <c r="AU11" s="2" t="str">
        <f>IF(sum!A4="QU",sum!I4,"*")</f>
        <v>*</v>
      </c>
      <c r="AX11" s="2" t="s">
        <v>186</v>
      </c>
      <c r="AY11" s="2" t="s">
        <v>187</v>
      </c>
      <c r="AZ11" s="2">
        <v>2045</v>
      </c>
      <c r="BA11" s="2" t="str">
        <f>IF(sum!A4="SA",sum!B4,"*")</f>
        <v>*</v>
      </c>
      <c r="BB11" s="2"/>
      <c r="BC11" s="2" t="str">
        <f>IF(sum!A4="SA",sum!I4,"*")</f>
        <v>*</v>
      </c>
    </row>
    <row r="12" spans="2:55">
      <c r="B12" s="2" t="s">
        <v>186</v>
      </c>
      <c r="C12" s="2" t="s">
        <v>187</v>
      </c>
      <c r="D12" s="2">
        <v>2045</v>
      </c>
      <c r="E12" s="2" t="str">
        <f>IF(sum!A5="AL",sum!B5,"*")</f>
        <v>AFM-SpCool_ELE1</v>
      </c>
      <c r="F12" s="2"/>
      <c r="G12" s="2">
        <f>IF(sum!A5="AL",sum!I5,"*")</f>
        <v>0.0282935039998052</v>
      </c>
      <c r="H12" s="2"/>
      <c r="J12" s="2" t="s">
        <v>186</v>
      </c>
      <c r="K12" s="2" t="s">
        <v>187</v>
      </c>
      <c r="L12" s="2">
        <v>2045</v>
      </c>
      <c r="M12" s="2" t="str">
        <f>IF(sum!A5="AT",sum!B5,"*")</f>
        <v>*</v>
      </c>
      <c r="N12" s="2"/>
      <c r="O12" s="2" t="str">
        <f>IF(sum!A5="AT",sum!I5,"*")</f>
        <v>*</v>
      </c>
      <c r="R12" s="2" t="s">
        <v>186</v>
      </c>
      <c r="S12" s="2" t="s">
        <v>187</v>
      </c>
      <c r="T12" s="2">
        <v>2045</v>
      </c>
      <c r="U12" s="2" t="str">
        <f>IF(sum!A5="BC",sum!B5,"*")</f>
        <v>*</v>
      </c>
      <c r="V12" s="2"/>
      <c r="W12" s="2" t="str">
        <f>IF(sum!A5="BC",sum!I5,"*")</f>
        <v>*</v>
      </c>
      <c r="Z12" s="2" t="s">
        <v>186</v>
      </c>
      <c r="AA12" s="2" t="s">
        <v>187</v>
      </c>
      <c r="AB12" s="2">
        <v>2045</v>
      </c>
      <c r="AC12" s="2" t="str">
        <f>IF(sum!A5="MA",sum!B5,"*")</f>
        <v>*</v>
      </c>
      <c r="AD12" s="2"/>
      <c r="AE12" s="2" t="str">
        <f>IF(sum!A5="MA",sum!I5,"*")</f>
        <v>*</v>
      </c>
      <c r="AH12" s="2" t="s">
        <v>186</v>
      </c>
      <c r="AI12" s="2" t="s">
        <v>187</v>
      </c>
      <c r="AJ12" s="2">
        <v>2045</v>
      </c>
      <c r="AK12" s="2" t="str">
        <f>IF(sum!A5="ON",sum!B5,"*")</f>
        <v>*</v>
      </c>
      <c r="AL12" s="2"/>
      <c r="AM12" s="2" t="str">
        <f>IF(sum!A5="ON",sum!I5,"*")</f>
        <v>*</v>
      </c>
      <c r="AP12" s="2" t="s">
        <v>186</v>
      </c>
      <c r="AQ12" s="2" t="s">
        <v>187</v>
      </c>
      <c r="AR12" s="2">
        <v>2045</v>
      </c>
      <c r="AS12" s="2" t="str">
        <f>IF(sum!A5="QU",sum!B5,"*")</f>
        <v>*</v>
      </c>
      <c r="AT12" s="2"/>
      <c r="AU12" s="2" t="str">
        <f>IF(sum!A5="QU",sum!I5,"*")</f>
        <v>*</v>
      </c>
      <c r="AX12" s="2" t="s">
        <v>186</v>
      </c>
      <c r="AY12" s="2" t="s">
        <v>187</v>
      </c>
      <c r="AZ12" s="2">
        <v>2045</v>
      </c>
      <c r="BA12" s="2" t="str">
        <f>IF(sum!A5="SA",sum!B5,"*")</f>
        <v>*</v>
      </c>
      <c r="BB12" s="2"/>
      <c r="BC12" s="2" t="str">
        <f>IF(sum!A5="SA",sum!I5,"*")</f>
        <v>*</v>
      </c>
    </row>
    <row r="13" spans="2:55">
      <c r="B13" s="2" t="s">
        <v>186</v>
      </c>
      <c r="C13" s="2" t="s">
        <v>187</v>
      </c>
      <c r="D13" s="2">
        <v>2045</v>
      </c>
      <c r="E13" s="2" t="str">
        <f>IF(sum!A6="AL",sum!B6,"*")</f>
        <v>AFM-SpHeat_ELE1</v>
      </c>
      <c r="F13" s="2"/>
      <c r="G13" s="2">
        <f>IF(sum!A6="AL",sum!I6,"*")</f>
        <v>0.873670119072781</v>
      </c>
      <c r="H13" s="2"/>
      <c r="J13" s="2" t="s">
        <v>186</v>
      </c>
      <c r="K13" s="2" t="s">
        <v>187</v>
      </c>
      <c r="L13" s="2">
        <v>2045</v>
      </c>
      <c r="M13" s="2" t="str">
        <f>IF(sum!A6="AT",sum!B6,"*")</f>
        <v>*</v>
      </c>
      <c r="N13" s="2"/>
      <c r="O13" s="2" t="str">
        <f>IF(sum!A6="AT",sum!I6,"*")</f>
        <v>*</v>
      </c>
      <c r="R13" s="2" t="s">
        <v>186</v>
      </c>
      <c r="S13" s="2" t="s">
        <v>187</v>
      </c>
      <c r="T13" s="2">
        <v>2045</v>
      </c>
      <c r="U13" s="2" t="str">
        <f>IF(sum!A6="BC",sum!B6,"*")</f>
        <v>*</v>
      </c>
      <c r="V13" s="2"/>
      <c r="W13" s="2" t="str">
        <f>IF(sum!A6="BC",sum!I6,"*")</f>
        <v>*</v>
      </c>
      <c r="Z13" s="2" t="s">
        <v>186</v>
      </c>
      <c r="AA13" s="2" t="s">
        <v>187</v>
      </c>
      <c r="AB13" s="2">
        <v>2045</v>
      </c>
      <c r="AC13" s="2" t="str">
        <f>IF(sum!A6="MA",sum!B6,"*")</f>
        <v>*</v>
      </c>
      <c r="AD13" s="2"/>
      <c r="AE13" s="2" t="str">
        <f>IF(sum!A6="MA",sum!I6,"*")</f>
        <v>*</v>
      </c>
      <c r="AH13" s="2" t="s">
        <v>186</v>
      </c>
      <c r="AI13" s="2" t="s">
        <v>187</v>
      </c>
      <c r="AJ13" s="2">
        <v>2045</v>
      </c>
      <c r="AK13" s="2" t="str">
        <f>IF(sum!A6="ON",sum!B6,"*")</f>
        <v>*</v>
      </c>
      <c r="AL13" s="2"/>
      <c r="AM13" s="2" t="str">
        <f>IF(sum!A6="ON",sum!I6,"*")</f>
        <v>*</v>
      </c>
      <c r="AP13" s="2" t="s">
        <v>186</v>
      </c>
      <c r="AQ13" s="2" t="s">
        <v>187</v>
      </c>
      <c r="AR13" s="2">
        <v>2045</v>
      </c>
      <c r="AS13" s="2" t="str">
        <f>IF(sum!A6="QU",sum!B6,"*")</f>
        <v>*</v>
      </c>
      <c r="AT13" s="2"/>
      <c r="AU13" s="2" t="str">
        <f>IF(sum!A6="QU",sum!I6,"*")</f>
        <v>*</v>
      </c>
      <c r="AX13" s="2" t="s">
        <v>186</v>
      </c>
      <c r="AY13" s="2" t="s">
        <v>187</v>
      </c>
      <c r="AZ13" s="2">
        <v>2045</v>
      </c>
      <c r="BA13" s="2" t="str">
        <f>IF(sum!A6="SA",sum!B6,"*")</f>
        <v>*</v>
      </c>
      <c r="BB13" s="2"/>
      <c r="BC13" s="2" t="str">
        <f>IF(sum!A6="SA",sum!I6,"*")</f>
        <v>*</v>
      </c>
    </row>
    <row r="14" spans="2:55">
      <c r="B14" s="2" t="s">
        <v>186</v>
      </c>
      <c r="C14" s="2" t="s">
        <v>187</v>
      </c>
      <c r="D14" s="2">
        <v>2045</v>
      </c>
      <c r="E14" s="2" t="str">
        <f>IF(sum!A7="AL",sum!B7,"*")</f>
        <v>AFM-WaterHeat_ELE1</v>
      </c>
      <c r="F14" s="2"/>
      <c r="G14" s="2">
        <f>IF(sum!A7="AL",sum!I7,"*")</f>
        <v>0.116254491650814</v>
      </c>
      <c r="H14" s="2"/>
      <c r="J14" s="2" t="s">
        <v>186</v>
      </c>
      <c r="K14" s="2" t="s">
        <v>187</v>
      </c>
      <c r="L14" s="2">
        <v>2045</v>
      </c>
      <c r="M14" s="2" t="str">
        <f>IF(sum!A7="AT",sum!B7,"*")</f>
        <v>*</v>
      </c>
      <c r="N14" s="2"/>
      <c r="O14" s="2" t="str">
        <f>IF(sum!A7="AT",sum!I7,"*")</f>
        <v>*</v>
      </c>
      <c r="R14" s="2" t="s">
        <v>186</v>
      </c>
      <c r="S14" s="2" t="s">
        <v>187</v>
      </c>
      <c r="T14" s="2">
        <v>2045</v>
      </c>
      <c r="U14" s="2" t="str">
        <f>IF(sum!A7="BC",sum!B7,"*")</f>
        <v>*</v>
      </c>
      <c r="V14" s="2"/>
      <c r="W14" s="2" t="str">
        <f>IF(sum!A7="BC",sum!I7,"*")</f>
        <v>*</v>
      </c>
      <c r="Z14" s="2" t="s">
        <v>186</v>
      </c>
      <c r="AA14" s="2" t="s">
        <v>187</v>
      </c>
      <c r="AB14" s="2">
        <v>2045</v>
      </c>
      <c r="AC14" s="2" t="str">
        <f>IF(sum!A7="MA",sum!B7,"*")</f>
        <v>*</v>
      </c>
      <c r="AD14" s="2"/>
      <c r="AE14" s="2" t="str">
        <f>IF(sum!A7="MA",sum!I7,"*")</f>
        <v>*</v>
      </c>
      <c r="AH14" s="2" t="s">
        <v>186</v>
      </c>
      <c r="AI14" s="2" t="s">
        <v>187</v>
      </c>
      <c r="AJ14" s="2">
        <v>2045</v>
      </c>
      <c r="AK14" s="2" t="str">
        <f>IF(sum!A7="ON",sum!B7,"*")</f>
        <v>*</v>
      </c>
      <c r="AL14" s="2"/>
      <c r="AM14" s="2" t="str">
        <f>IF(sum!A7="ON",sum!I7,"*")</f>
        <v>*</v>
      </c>
      <c r="AP14" s="2" t="s">
        <v>186</v>
      </c>
      <c r="AQ14" s="2" t="s">
        <v>187</v>
      </c>
      <c r="AR14" s="2">
        <v>2045</v>
      </c>
      <c r="AS14" s="2" t="str">
        <f>IF(sum!A7="QU",sum!B7,"*")</f>
        <v>*</v>
      </c>
      <c r="AT14" s="2"/>
      <c r="AU14" s="2" t="str">
        <f>IF(sum!A7="QU",sum!I7,"*")</f>
        <v>*</v>
      </c>
      <c r="AX14" s="2" t="s">
        <v>186</v>
      </c>
      <c r="AY14" s="2" t="s">
        <v>187</v>
      </c>
      <c r="AZ14" s="2">
        <v>2045</v>
      </c>
      <c r="BA14" s="2" t="str">
        <f>IF(sum!A7="SA",sum!B7,"*")</f>
        <v>*</v>
      </c>
      <c r="BB14" s="2"/>
      <c r="BC14" s="2" t="str">
        <f>IF(sum!A7="SA",sum!I7,"*")</f>
        <v>*</v>
      </c>
    </row>
    <row r="15" spans="2:55">
      <c r="B15" s="2" t="s">
        <v>186</v>
      </c>
      <c r="C15" s="2" t="s">
        <v>187</v>
      </c>
      <c r="D15" s="2">
        <v>2045</v>
      </c>
      <c r="E15" s="2" t="str">
        <f>IF(sum!A8="AL",sum!B8,"*")</f>
        <v>ART-AuxiliaryEquip_ELE1</v>
      </c>
      <c r="F15" s="2"/>
      <c r="G15" s="2">
        <f>IF(sum!A8="AL",sum!I8,"*")</f>
        <v>0.063411540900444</v>
      </c>
      <c r="H15" s="2"/>
      <c r="J15" s="2" t="s">
        <v>186</v>
      </c>
      <c r="K15" s="2" t="s">
        <v>187</v>
      </c>
      <c r="L15" s="2">
        <v>2045</v>
      </c>
      <c r="M15" s="2" t="str">
        <f>IF(sum!A8="AT",sum!B8,"*")</f>
        <v>*</v>
      </c>
      <c r="N15" s="2"/>
      <c r="O15" s="2" t="str">
        <f>IF(sum!A8="AT",sum!I8,"*")</f>
        <v>*</v>
      </c>
      <c r="R15" s="2" t="s">
        <v>186</v>
      </c>
      <c r="S15" s="2" t="s">
        <v>187</v>
      </c>
      <c r="T15" s="2">
        <v>2045</v>
      </c>
      <c r="U15" s="2" t="str">
        <f>IF(sum!A8="BC",sum!B8,"*")</f>
        <v>*</v>
      </c>
      <c r="V15" s="2"/>
      <c r="W15" s="2" t="str">
        <f>IF(sum!A8="BC",sum!I8,"*")</f>
        <v>*</v>
      </c>
      <c r="Z15" s="2" t="s">
        <v>186</v>
      </c>
      <c r="AA15" s="2" t="s">
        <v>187</v>
      </c>
      <c r="AB15" s="2">
        <v>2045</v>
      </c>
      <c r="AC15" s="2" t="str">
        <f>IF(sum!A8="MA",sum!B8,"*")</f>
        <v>*</v>
      </c>
      <c r="AD15" s="2"/>
      <c r="AE15" s="2" t="str">
        <f>IF(sum!A8="MA",sum!I8,"*")</f>
        <v>*</v>
      </c>
      <c r="AH15" s="2" t="s">
        <v>186</v>
      </c>
      <c r="AI15" s="2" t="s">
        <v>187</v>
      </c>
      <c r="AJ15" s="2">
        <v>2045</v>
      </c>
      <c r="AK15" s="2" t="str">
        <f>IF(sum!A8="ON",sum!B8,"*")</f>
        <v>*</v>
      </c>
      <c r="AL15" s="2"/>
      <c r="AM15" s="2" t="str">
        <f>IF(sum!A8="ON",sum!I8,"*")</f>
        <v>*</v>
      </c>
      <c r="AP15" s="2" t="s">
        <v>186</v>
      </c>
      <c r="AQ15" s="2" t="s">
        <v>187</v>
      </c>
      <c r="AR15" s="2">
        <v>2045</v>
      </c>
      <c r="AS15" s="2" t="str">
        <f>IF(sum!A8="QU",sum!B8,"*")</f>
        <v>*</v>
      </c>
      <c r="AT15" s="2"/>
      <c r="AU15" s="2" t="str">
        <f>IF(sum!A8="QU",sum!I8,"*")</f>
        <v>*</v>
      </c>
      <c r="AX15" s="2" t="s">
        <v>186</v>
      </c>
      <c r="AY15" s="2" t="s">
        <v>187</v>
      </c>
      <c r="AZ15" s="2">
        <v>2045</v>
      </c>
      <c r="BA15" s="2" t="str">
        <f>IF(sum!A8="SA",sum!B8,"*")</f>
        <v>*</v>
      </c>
      <c r="BB15" s="2"/>
      <c r="BC15" s="2" t="str">
        <f>IF(sum!A8="SA",sum!I8,"*")</f>
        <v>*</v>
      </c>
    </row>
    <row r="16" spans="2:55">
      <c r="B16" s="2" t="s">
        <v>186</v>
      </c>
      <c r="C16" s="2" t="s">
        <v>187</v>
      </c>
      <c r="D16" s="2">
        <v>2045</v>
      </c>
      <c r="E16" s="2" t="str">
        <f>IF(sum!A9="AL",sum!B9,"*")</f>
        <v>ART-AuxiliaryMot_ELE1</v>
      </c>
      <c r="F16" s="2"/>
      <c r="G16" s="2">
        <f>IF(sum!A9="AL",sum!I9,"*")</f>
        <v>0.0293532128405063</v>
      </c>
      <c r="H16" s="2"/>
      <c r="J16" s="2" t="s">
        <v>186</v>
      </c>
      <c r="K16" s="2" t="s">
        <v>187</v>
      </c>
      <c r="L16" s="2">
        <v>2045</v>
      </c>
      <c r="M16" s="2" t="str">
        <f>IF(sum!A9="AT",sum!B9,"*")</f>
        <v>*</v>
      </c>
      <c r="N16" s="2"/>
      <c r="O16" s="2" t="str">
        <f>IF(sum!A9="AT",sum!I9,"*")</f>
        <v>*</v>
      </c>
      <c r="R16" s="2" t="s">
        <v>186</v>
      </c>
      <c r="S16" s="2" t="s">
        <v>187</v>
      </c>
      <c r="T16" s="2">
        <v>2045</v>
      </c>
      <c r="U16" s="2" t="str">
        <f>IF(sum!A9="BC",sum!B9,"*")</f>
        <v>*</v>
      </c>
      <c r="V16" s="2"/>
      <c r="W16" s="2" t="str">
        <f>IF(sum!A9="BC",sum!I9,"*")</f>
        <v>*</v>
      </c>
      <c r="Z16" s="2" t="s">
        <v>186</v>
      </c>
      <c r="AA16" s="2" t="s">
        <v>187</v>
      </c>
      <c r="AB16" s="2">
        <v>2045</v>
      </c>
      <c r="AC16" s="2" t="str">
        <f>IF(sum!A9="MA",sum!B9,"*")</f>
        <v>*</v>
      </c>
      <c r="AD16" s="2"/>
      <c r="AE16" s="2" t="str">
        <f>IF(sum!A9="MA",sum!I9,"*")</f>
        <v>*</v>
      </c>
      <c r="AH16" s="2" t="s">
        <v>186</v>
      </c>
      <c r="AI16" s="2" t="s">
        <v>187</v>
      </c>
      <c r="AJ16" s="2">
        <v>2045</v>
      </c>
      <c r="AK16" s="2" t="str">
        <f>IF(sum!A9="ON",sum!B9,"*")</f>
        <v>*</v>
      </c>
      <c r="AL16" s="2"/>
      <c r="AM16" s="2" t="str">
        <f>IF(sum!A9="ON",sum!I9,"*")</f>
        <v>*</v>
      </c>
      <c r="AP16" s="2" t="s">
        <v>186</v>
      </c>
      <c r="AQ16" s="2" t="s">
        <v>187</v>
      </c>
      <c r="AR16" s="2">
        <v>2045</v>
      </c>
      <c r="AS16" s="2" t="str">
        <f>IF(sum!A9="QU",sum!B9,"*")</f>
        <v>*</v>
      </c>
      <c r="AT16" s="2"/>
      <c r="AU16" s="2" t="str">
        <f>IF(sum!A9="QU",sum!I9,"*")</f>
        <v>*</v>
      </c>
      <c r="AX16" s="2" t="s">
        <v>186</v>
      </c>
      <c r="AY16" s="2" t="s">
        <v>187</v>
      </c>
      <c r="AZ16" s="2">
        <v>2045</v>
      </c>
      <c r="BA16" s="2" t="str">
        <f>IF(sum!A9="SA",sum!B9,"*")</f>
        <v>*</v>
      </c>
      <c r="BB16" s="2"/>
      <c r="BC16" s="2" t="str">
        <f>IF(sum!A9="SA",sum!I9,"*")</f>
        <v>*</v>
      </c>
    </row>
    <row r="17" spans="2:55">
      <c r="B17" s="2" t="s">
        <v>186</v>
      </c>
      <c r="C17" s="2" t="s">
        <v>187</v>
      </c>
      <c r="D17" s="2">
        <v>2045</v>
      </c>
      <c r="E17" s="2" t="str">
        <f>IF(sum!A10="AL",sum!B10,"*")</f>
        <v>ART-Light_ELE1</v>
      </c>
      <c r="F17" s="2"/>
      <c r="G17" s="2">
        <f>IF(sum!A10="AL",sum!I10,"*")</f>
        <v>0.0733830321012657</v>
      </c>
      <c r="H17" s="2"/>
      <c r="J17" s="2" t="s">
        <v>186</v>
      </c>
      <c r="K17" s="2" t="s">
        <v>187</v>
      </c>
      <c r="L17" s="2">
        <v>2045</v>
      </c>
      <c r="M17" s="2" t="str">
        <f>IF(sum!A10="AT",sum!B10,"*")</f>
        <v>*</v>
      </c>
      <c r="N17" s="2"/>
      <c r="O17" s="2" t="str">
        <f>IF(sum!A10="AT",sum!I10,"*")</f>
        <v>*</v>
      </c>
      <c r="R17" s="2" t="s">
        <v>186</v>
      </c>
      <c r="S17" s="2" t="s">
        <v>187</v>
      </c>
      <c r="T17" s="2">
        <v>2045</v>
      </c>
      <c r="U17" s="2" t="str">
        <f>IF(sum!A10="BC",sum!B10,"*")</f>
        <v>*</v>
      </c>
      <c r="V17" s="2"/>
      <c r="W17" s="2" t="str">
        <f>IF(sum!A10="BC",sum!I10,"*")</f>
        <v>*</v>
      </c>
      <c r="Z17" s="2" t="s">
        <v>186</v>
      </c>
      <c r="AA17" s="2" t="s">
        <v>187</v>
      </c>
      <c r="AB17" s="2">
        <v>2045</v>
      </c>
      <c r="AC17" s="2" t="str">
        <f>IF(sum!A10="MA",sum!B10,"*")</f>
        <v>*</v>
      </c>
      <c r="AD17" s="2"/>
      <c r="AE17" s="2" t="str">
        <f>IF(sum!A10="MA",sum!I10,"*")</f>
        <v>*</v>
      </c>
      <c r="AH17" s="2" t="s">
        <v>186</v>
      </c>
      <c r="AI17" s="2" t="s">
        <v>187</v>
      </c>
      <c r="AJ17" s="2">
        <v>2045</v>
      </c>
      <c r="AK17" s="2" t="str">
        <f>IF(sum!A10="ON",sum!B10,"*")</f>
        <v>*</v>
      </c>
      <c r="AL17" s="2"/>
      <c r="AM17" s="2" t="str">
        <f>IF(sum!A10="ON",sum!I10,"*")</f>
        <v>*</v>
      </c>
      <c r="AP17" s="2" t="s">
        <v>186</v>
      </c>
      <c r="AQ17" s="2" t="s">
        <v>187</v>
      </c>
      <c r="AR17" s="2">
        <v>2045</v>
      </c>
      <c r="AS17" s="2" t="str">
        <f>IF(sum!A10="QU",sum!B10,"*")</f>
        <v>*</v>
      </c>
      <c r="AT17" s="2"/>
      <c r="AU17" s="2" t="str">
        <f>IF(sum!A10="QU",sum!I10,"*")</f>
        <v>*</v>
      </c>
      <c r="AX17" s="2" t="s">
        <v>186</v>
      </c>
      <c r="AY17" s="2" t="s">
        <v>187</v>
      </c>
      <c r="AZ17" s="2">
        <v>2045</v>
      </c>
      <c r="BA17" s="2" t="str">
        <f>IF(sum!A10="SA",sum!B10,"*")</f>
        <v>*</v>
      </c>
      <c r="BB17" s="2"/>
      <c r="BC17" s="2" t="str">
        <f>IF(sum!A10="SA",sum!I10,"*")</f>
        <v>*</v>
      </c>
    </row>
    <row r="18" spans="2:55">
      <c r="B18" s="2" t="s">
        <v>186</v>
      </c>
      <c r="C18" s="2" t="s">
        <v>187</v>
      </c>
      <c r="D18" s="2">
        <v>2045</v>
      </c>
      <c r="E18" s="2" t="str">
        <f>IF(sum!A11="AL",sum!B11,"*")</f>
        <v>ART-SpHeat_ELE1</v>
      </c>
      <c r="F18" s="2"/>
      <c r="G18" s="2">
        <f>IF(sum!A11="AL",sum!I11,"*")</f>
        <v>0.232508983301628</v>
      </c>
      <c r="H18" s="2"/>
      <c r="J18" s="2" t="s">
        <v>186</v>
      </c>
      <c r="K18" s="2" t="s">
        <v>187</v>
      </c>
      <c r="L18" s="2">
        <v>2045</v>
      </c>
      <c r="M18" s="2" t="str">
        <f>IF(sum!A11="AT",sum!B11,"*")</f>
        <v>*</v>
      </c>
      <c r="N18" s="2"/>
      <c r="O18" s="2" t="str">
        <f>IF(sum!A11="AT",sum!I11,"*")</f>
        <v>*</v>
      </c>
      <c r="R18" s="2" t="s">
        <v>186</v>
      </c>
      <c r="S18" s="2" t="s">
        <v>187</v>
      </c>
      <c r="T18" s="2">
        <v>2045</v>
      </c>
      <c r="U18" s="2" t="str">
        <f>IF(sum!A11="BC",sum!B11,"*")</f>
        <v>*</v>
      </c>
      <c r="V18" s="2"/>
      <c r="W18" s="2" t="str">
        <f>IF(sum!A11="BC",sum!I11,"*")</f>
        <v>*</v>
      </c>
      <c r="Z18" s="2" t="s">
        <v>186</v>
      </c>
      <c r="AA18" s="2" t="s">
        <v>187</v>
      </c>
      <c r="AB18" s="2">
        <v>2045</v>
      </c>
      <c r="AC18" s="2" t="str">
        <f>IF(sum!A11="MA",sum!B11,"*")</f>
        <v>*</v>
      </c>
      <c r="AD18" s="2"/>
      <c r="AE18" s="2" t="str">
        <f>IF(sum!A11="MA",sum!I11,"*")</f>
        <v>*</v>
      </c>
      <c r="AH18" s="2" t="s">
        <v>186</v>
      </c>
      <c r="AI18" s="2" t="s">
        <v>187</v>
      </c>
      <c r="AJ18" s="2">
        <v>2045</v>
      </c>
      <c r="AK18" s="2" t="str">
        <f>IF(sum!A11="ON",sum!B11,"*")</f>
        <v>*</v>
      </c>
      <c r="AL18" s="2"/>
      <c r="AM18" s="2" t="str">
        <f>IF(sum!A11="ON",sum!I11,"*")</f>
        <v>*</v>
      </c>
      <c r="AP18" s="2" t="s">
        <v>186</v>
      </c>
      <c r="AQ18" s="2" t="s">
        <v>187</v>
      </c>
      <c r="AR18" s="2">
        <v>2045</v>
      </c>
      <c r="AS18" s="2" t="str">
        <f>IF(sum!A11="QU",sum!B11,"*")</f>
        <v>*</v>
      </c>
      <c r="AT18" s="2"/>
      <c r="AU18" s="2" t="str">
        <f>IF(sum!A11="QU",sum!I11,"*")</f>
        <v>*</v>
      </c>
      <c r="AX18" s="2" t="s">
        <v>186</v>
      </c>
      <c r="AY18" s="2" t="s">
        <v>187</v>
      </c>
      <c r="AZ18" s="2">
        <v>2045</v>
      </c>
      <c r="BA18" s="2" t="str">
        <f>IF(sum!A11="SA",sum!B11,"*")</f>
        <v>*</v>
      </c>
      <c r="BB18" s="2"/>
      <c r="BC18" s="2" t="str">
        <f>IF(sum!A11="SA",sum!I11,"*")</f>
        <v>*</v>
      </c>
    </row>
    <row r="19" spans="2:55">
      <c r="B19" s="2" t="s">
        <v>186</v>
      </c>
      <c r="C19" s="2" t="s">
        <v>187</v>
      </c>
      <c r="D19" s="2">
        <v>2045</v>
      </c>
      <c r="E19" s="2" t="str">
        <f>IF(sum!A12="AL",sum!B12,"*")</f>
        <v>ART-WaterHeat_ELE1</v>
      </c>
      <c r="F19" s="2"/>
      <c r="G19" s="2">
        <f>IF(sum!A12="AL",sum!I12,"*")</f>
        <v>0.021137180300148</v>
      </c>
      <c r="H19" s="2"/>
      <c r="J19" s="2" t="s">
        <v>186</v>
      </c>
      <c r="K19" s="2" t="s">
        <v>187</v>
      </c>
      <c r="L19" s="2">
        <v>2045</v>
      </c>
      <c r="M19" s="2" t="str">
        <f>IF(sum!A12="AT",sum!B12,"*")</f>
        <v>*</v>
      </c>
      <c r="N19" s="2"/>
      <c r="O19" s="2" t="str">
        <f>IF(sum!A12="AT",sum!I12,"*")</f>
        <v>*</v>
      </c>
      <c r="R19" s="2" t="s">
        <v>186</v>
      </c>
      <c r="S19" s="2" t="s">
        <v>187</v>
      </c>
      <c r="T19" s="2">
        <v>2045</v>
      </c>
      <c r="U19" s="2" t="str">
        <f>IF(sum!A12="BC",sum!B12,"*")</f>
        <v>*</v>
      </c>
      <c r="V19" s="2"/>
      <c r="W19" s="2" t="str">
        <f>IF(sum!A12="BC",sum!I12,"*")</f>
        <v>*</v>
      </c>
      <c r="Z19" s="2" t="s">
        <v>186</v>
      </c>
      <c r="AA19" s="2" t="s">
        <v>187</v>
      </c>
      <c r="AB19" s="2">
        <v>2045</v>
      </c>
      <c r="AC19" s="2" t="str">
        <f>IF(sum!A12="MA",sum!B12,"*")</f>
        <v>*</v>
      </c>
      <c r="AD19" s="2"/>
      <c r="AE19" s="2" t="str">
        <f>IF(sum!A12="MA",sum!I12,"*")</f>
        <v>*</v>
      </c>
      <c r="AH19" s="2" t="s">
        <v>186</v>
      </c>
      <c r="AI19" s="2" t="s">
        <v>187</v>
      </c>
      <c r="AJ19" s="2">
        <v>2045</v>
      </c>
      <c r="AK19" s="2" t="str">
        <f>IF(sum!A12="ON",sum!B12,"*")</f>
        <v>*</v>
      </c>
      <c r="AL19" s="2"/>
      <c r="AM19" s="2" t="str">
        <f>IF(sum!A12="ON",sum!I12,"*")</f>
        <v>*</v>
      </c>
      <c r="AP19" s="2" t="s">
        <v>186</v>
      </c>
      <c r="AQ19" s="2" t="s">
        <v>187</v>
      </c>
      <c r="AR19" s="2">
        <v>2045</v>
      </c>
      <c r="AS19" s="2" t="str">
        <f>IF(sum!A12="QU",sum!B12,"*")</f>
        <v>*</v>
      </c>
      <c r="AT19" s="2"/>
      <c r="AU19" s="2" t="str">
        <f>IF(sum!A12="QU",sum!I12,"*")</f>
        <v>*</v>
      </c>
      <c r="AX19" s="2" t="s">
        <v>186</v>
      </c>
      <c r="AY19" s="2" t="s">
        <v>187</v>
      </c>
      <c r="AZ19" s="2">
        <v>2045</v>
      </c>
      <c r="BA19" s="2" t="str">
        <f>IF(sum!A12="SA",sum!B12,"*")</f>
        <v>*</v>
      </c>
      <c r="BB19" s="2"/>
      <c r="BC19" s="2" t="str">
        <f>IF(sum!A12="SA",sum!I12,"*")</f>
        <v>*</v>
      </c>
    </row>
    <row r="20" spans="2:55">
      <c r="B20" s="2" t="s">
        <v>186</v>
      </c>
      <c r="C20" s="2" t="s">
        <v>187</v>
      </c>
      <c r="D20" s="2">
        <v>2045</v>
      </c>
      <c r="E20" s="2" t="str">
        <f>IF(sum!A13="AL",sum!B13,"*")</f>
        <v>ECHP_biomass_thermal01</v>
      </c>
      <c r="F20" s="2"/>
      <c r="G20" s="2">
        <f>IF(sum!A13="AL",sum!I13,"*")</f>
        <v>1.02164288293034</v>
      </c>
      <c r="H20" s="2"/>
      <c r="J20" s="2" t="s">
        <v>186</v>
      </c>
      <c r="K20" s="2" t="s">
        <v>187</v>
      </c>
      <c r="L20" s="2">
        <v>2045</v>
      </c>
      <c r="M20" s="2" t="str">
        <f>IF(sum!A13="AT",sum!B13,"*")</f>
        <v>*</v>
      </c>
      <c r="N20" s="2"/>
      <c r="O20" s="2" t="str">
        <f>IF(sum!A13="AT",sum!I13,"*")</f>
        <v>*</v>
      </c>
      <c r="R20" s="2" t="s">
        <v>186</v>
      </c>
      <c r="S20" s="2" t="s">
        <v>187</v>
      </c>
      <c r="T20" s="2">
        <v>2045</v>
      </c>
      <c r="U20" s="2" t="str">
        <f>IF(sum!A13="BC",sum!B13,"*")</f>
        <v>*</v>
      </c>
      <c r="V20" s="2"/>
      <c r="W20" s="2" t="str">
        <f>IF(sum!A13="BC",sum!I13,"*")</f>
        <v>*</v>
      </c>
      <c r="Z20" s="2" t="s">
        <v>186</v>
      </c>
      <c r="AA20" s="2" t="s">
        <v>187</v>
      </c>
      <c r="AB20" s="2">
        <v>2045</v>
      </c>
      <c r="AC20" s="2" t="str">
        <f>IF(sum!A13="MA",sum!B13,"*")</f>
        <v>*</v>
      </c>
      <c r="AD20" s="2"/>
      <c r="AE20" s="2" t="str">
        <f>IF(sum!A13="MA",sum!I13,"*")</f>
        <v>*</v>
      </c>
      <c r="AH20" s="2" t="s">
        <v>186</v>
      </c>
      <c r="AI20" s="2" t="s">
        <v>187</v>
      </c>
      <c r="AJ20" s="2">
        <v>2045</v>
      </c>
      <c r="AK20" s="2" t="str">
        <f>IF(sum!A13="ON",sum!B13,"*")</f>
        <v>*</v>
      </c>
      <c r="AL20" s="2"/>
      <c r="AM20" s="2" t="str">
        <f>IF(sum!A13="ON",sum!I13,"*")</f>
        <v>*</v>
      </c>
      <c r="AP20" s="2" t="s">
        <v>186</v>
      </c>
      <c r="AQ20" s="2" t="s">
        <v>187</v>
      </c>
      <c r="AR20" s="2">
        <v>2045</v>
      </c>
      <c r="AS20" s="2" t="str">
        <f>IF(sum!A13="QU",sum!B13,"*")</f>
        <v>*</v>
      </c>
      <c r="AT20" s="2"/>
      <c r="AU20" s="2" t="str">
        <f>IF(sum!A13="QU",sum!I13,"*")</f>
        <v>*</v>
      </c>
      <c r="AX20" s="2" t="s">
        <v>186</v>
      </c>
      <c r="AY20" s="2" t="s">
        <v>187</v>
      </c>
      <c r="AZ20" s="2">
        <v>2045</v>
      </c>
      <c r="BA20" s="2" t="str">
        <f>IF(sum!A13="SA",sum!B13,"*")</f>
        <v>*</v>
      </c>
      <c r="BB20" s="2"/>
      <c r="BC20" s="2" t="str">
        <f>IF(sum!A13="SA",sum!I13,"*")</f>
        <v>*</v>
      </c>
    </row>
    <row r="21" spans="2:55">
      <c r="B21" s="2" t="s">
        <v>186</v>
      </c>
      <c r="C21" s="2" t="s">
        <v>187</v>
      </c>
      <c r="D21" s="2">
        <v>2045</v>
      </c>
      <c r="E21" s="2" t="str">
        <f>IF(sum!A14="AL",sum!B14,"*")</f>
        <v>EDU-AuxiliaryEquip_ELE1</v>
      </c>
      <c r="F21" s="2"/>
      <c r="G21" s="2">
        <f>IF(sum!A14="AL",sum!I14,"*")</f>
        <v>0.391037835552738</v>
      </c>
      <c r="H21" s="2"/>
      <c r="J21" s="2" t="s">
        <v>186</v>
      </c>
      <c r="K21" s="2" t="s">
        <v>187</v>
      </c>
      <c r="L21" s="2">
        <v>2045</v>
      </c>
      <c r="M21" s="2" t="str">
        <f>IF(sum!A14="AT",sum!B14,"*")</f>
        <v>*</v>
      </c>
      <c r="N21" s="2"/>
      <c r="O21" s="2" t="str">
        <f>IF(sum!A14="AT",sum!I14,"*")</f>
        <v>*</v>
      </c>
      <c r="R21" s="2" t="s">
        <v>186</v>
      </c>
      <c r="S21" s="2" t="s">
        <v>187</v>
      </c>
      <c r="T21" s="2">
        <v>2045</v>
      </c>
      <c r="U21" s="2" t="str">
        <f>IF(sum!A14="BC",sum!B14,"*")</f>
        <v>*</v>
      </c>
      <c r="V21" s="2"/>
      <c r="W21" s="2" t="str">
        <f>IF(sum!A14="BC",sum!I14,"*")</f>
        <v>*</v>
      </c>
      <c r="Z21" s="2" t="s">
        <v>186</v>
      </c>
      <c r="AA21" s="2" t="s">
        <v>187</v>
      </c>
      <c r="AB21" s="2">
        <v>2045</v>
      </c>
      <c r="AC21" s="2" t="str">
        <f>IF(sum!A14="MA",sum!B14,"*")</f>
        <v>*</v>
      </c>
      <c r="AD21" s="2"/>
      <c r="AE21" s="2" t="str">
        <f>IF(sum!A14="MA",sum!I14,"*")</f>
        <v>*</v>
      </c>
      <c r="AH21" s="2" t="s">
        <v>186</v>
      </c>
      <c r="AI21" s="2" t="s">
        <v>187</v>
      </c>
      <c r="AJ21" s="2">
        <v>2045</v>
      </c>
      <c r="AK21" s="2" t="str">
        <f>IF(sum!A14="ON",sum!B14,"*")</f>
        <v>*</v>
      </c>
      <c r="AL21" s="2"/>
      <c r="AM21" s="2" t="str">
        <f>IF(sum!A14="ON",sum!I14,"*")</f>
        <v>*</v>
      </c>
      <c r="AP21" s="2" t="s">
        <v>186</v>
      </c>
      <c r="AQ21" s="2" t="s">
        <v>187</v>
      </c>
      <c r="AR21" s="2">
        <v>2045</v>
      </c>
      <c r="AS21" s="2" t="str">
        <f>IF(sum!A14="QU",sum!B14,"*")</f>
        <v>*</v>
      </c>
      <c r="AT21" s="2"/>
      <c r="AU21" s="2" t="str">
        <f>IF(sum!A14="QU",sum!I14,"*")</f>
        <v>*</v>
      </c>
      <c r="AX21" s="2" t="s">
        <v>186</v>
      </c>
      <c r="AY21" s="2" t="s">
        <v>187</v>
      </c>
      <c r="AZ21" s="2">
        <v>2045</v>
      </c>
      <c r="BA21" s="2" t="str">
        <f>IF(sum!A14="SA",sum!B14,"*")</f>
        <v>*</v>
      </c>
      <c r="BB21" s="2"/>
      <c r="BC21" s="2" t="str">
        <f>IF(sum!A14="SA",sum!I14,"*")</f>
        <v>*</v>
      </c>
    </row>
    <row r="22" spans="2:55">
      <c r="B22" s="2" t="s">
        <v>186</v>
      </c>
      <c r="C22" s="2" t="s">
        <v>187</v>
      </c>
      <c r="D22" s="2">
        <v>2045</v>
      </c>
      <c r="E22" s="2" t="str">
        <f>IF(sum!A15="AL",sum!B15,"*")</f>
        <v>EDU-AuxiliaryMot_ELE1</v>
      </c>
      <c r="F22" s="2"/>
      <c r="G22" s="2">
        <f>IF(sum!A15="AL",sum!I15,"*")</f>
        <v>0.132089457782278</v>
      </c>
      <c r="H22" s="2"/>
      <c r="J22" s="2" t="s">
        <v>186</v>
      </c>
      <c r="K22" s="2" t="s">
        <v>187</v>
      </c>
      <c r="L22" s="2">
        <v>2045</v>
      </c>
      <c r="M22" s="2" t="str">
        <f>IF(sum!A15="AT",sum!B15,"*")</f>
        <v>*</v>
      </c>
      <c r="N22" s="2"/>
      <c r="O22" s="2" t="str">
        <f>IF(sum!A15="AT",sum!I15,"*")</f>
        <v>*</v>
      </c>
      <c r="R22" s="2" t="s">
        <v>186</v>
      </c>
      <c r="S22" s="2" t="s">
        <v>187</v>
      </c>
      <c r="T22" s="2">
        <v>2045</v>
      </c>
      <c r="U22" s="2" t="str">
        <f>IF(sum!A15="BC",sum!B15,"*")</f>
        <v>*</v>
      </c>
      <c r="V22" s="2"/>
      <c r="W22" s="2" t="str">
        <f>IF(sum!A15="BC",sum!I15,"*")</f>
        <v>*</v>
      </c>
      <c r="Z22" s="2" t="s">
        <v>186</v>
      </c>
      <c r="AA22" s="2" t="s">
        <v>187</v>
      </c>
      <c r="AB22" s="2">
        <v>2045</v>
      </c>
      <c r="AC22" s="2" t="str">
        <f>IF(sum!A15="MA",sum!B15,"*")</f>
        <v>*</v>
      </c>
      <c r="AD22" s="2"/>
      <c r="AE22" s="2" t="str">
        <f>IF(sum!A15="MA",sum!I15,"*")</f>
        <v>*</v>
      </c>
      <c r="AH22" s="2" t="s">
        <v>186</v>
      </c>
      <c r="AI22" s="2" t="s">
        <v>187</v>
      </c>
      <c r="AJ22" s="2">
        <v>2045</v>
      </c>
      <c r="AK22" s="2" t="str">
        <f>IF(sum!A15="ON",sum!B15,"*")</f>
        <v>*</v>
      </c>
      <c r="AL22" s="2"/>
      <c r="AM22" s="2" t="str">
        <f>IF(sum!A15="ON",sum!I15,"*")</f>
        <v>*</v>
      </c>
      <c r="AP22" s="2" t="s">
        <v>186</v>
      </c>
      <c r="AQ22" s="2" t="s">
        <v>187</v>
      </c>
      <c r="AR22" s="2">
        <v>2045</v>
      </c>
      <c r="AS22" s="2" t="str">
        <f>IF(sum!A15="QU",sum!B15,"*")</f>
        <v>*</v>
      </c>
      <c r="AT22" s="2"/>
      <c r="AU22" s="2" t="str">
        <f>IF(sum!A15="QU",sum!I15,"*")</f>
        <v>*</v>
      </c>
      <c r="AX22" s="2" t="s">
        <v>186</v>
      </c>
      <c r="AY22" s="2" t="s">
        <v>187</v>
      </c>
      <c r="AZ22" s="2">
        <v>2045</v>
      </c>
      <c r="BA22" s="2" t="str">
        <f>IF(sum!A15="SA",sum!B15,"*")</f>
        <v>*</v>
      </c>
      <c r="BB22" s="2"/>
      <c r="BC22" s="2" t="str">
        <f>IF(sum!A15="SA",sum!I15,"*")</f>
        <v>*</v>
      </c>
    </row>
    <row r="23" spans="2:55">
      <c r="B23" s="2" t="s">
        <v>186</v>
      </c>
      <c r="C23" s="2" t="s">
        <v>187</v>
      </c>
      <c r="D23" s="2">
        <v>2045</v>
      </c>
      <c r="E23" s="2" t="str">
        <f>IF(sum!A16="AL",sum!B16,"*")</f>
        <v>EDU-Light_ELE1</v>
      </c>
      <c r="F23" s="2"/>
      <c r="G23" s="2">
        <f>IF(sum!A16="AL",sum!I16,"*")</f>
        <v>0.381591766926582</v>
      </c>
      <c r="H23" s="2"/>
      <c r="J23" s="2" t="s">
        <v>186</v>
      </c>
      <c r="K23" s="2" t="s">
        <v>187</v>
      </c>
      <c r="L23" s="2">
        <v>2045</v>
      </c>
      <c r="M23" s="2" t="str">
        <f>IF(sum!A16="AT",sum!B16,"*")</f>
        <v>*</v>
      </c>
      <c r="N23" s="2"/>
      <c r="O23" s="2" t="str">
        <f>IF(sum!A16="AT",sum!I16,"*")</f>
        <v>*</v>
      </c>
      <c r="R23" s="2" t="s">
        <v>186</v>
      </c>
      <c r="S23" s="2" t="s">
        <v>187</v>
      </c>
      <c r="T23" s="2">
        <v>2045</v>
      </c>
      <c r="U23" s="2" t="str">
        <f>IF(sum!A16="BC",sum!B16,"*")</f>
        <v>*</v>
      </c>
      <c r="V23" s="2"/>
      <c r="W23" s="2" t="str">
        <f>IF(sum!A16="BC",sum!I16,"*")</f>
        <v>*</v>
      </c>
      <c r="Z23" s="2" t="s">
        <v>186</v>
      </c>
      <c r="AA23" s="2" t="s">
        <v>187</v>
      </c>
      <c r="AB23" s="2">
        <v>2045</v>
      </c>
      <c r="AC23" s="2" t="str">
        <f>IF(sum!A16="MA",sum!B16,"*")</f>
        <v>*</v>
      </c>
      <c r="AD23" s="2"/>
      <c r="AE23" s="2" t="str">
        <f>IF(sum!A16="MA",sum!I16,"*")</f>
        <v>*</v>
      </c>
      <c r="AH23" s="2" t="s">
        <v>186</v>
      </c>
      <c r="AI23" s="2" t="s">
        <v>187</v>
      </c>
      <c r="AJ23" s="2">
        <v>2045</v>
      </c>
      <c r="AK23" s="2" t="str">
        <f>IF(sum!A16="ON",sum!B16,"*")</f>
        <v>*</v>
      </c>
      <c r="AL23" s="2"/>
      <c r="AM23" s="2" t="str">
        <f>IF(sum!A16="ON",sum!I16,"*")</f>
        <v>*</v>
      </c>
      <c r="AP23" s="2" t="s">
        <v>186</v>
      </c>
      <c r="AQ23" s="2" t="s">
        <v>187</v>
      </c>
      <c r="AR23" s="2">
        <v>2045</v>
      </c>
      <c r="AS23" s="2" t="str">
        <f>IF(sum!A16="QU",sum!B16,"*")</f>
        <v>*</v>
      </c>
      <c r="AT23" s="2"/>
      <c r="AU23" s="2" t="str">
        <f>IF(sum!A16="QU",sum!I16,"*")</f>
        <v>*</v>
      </c>
      <c r="AX23" s="2" t="s">
        <v>186</v>
      </c>
      <c r="AY23" s="2" t="s">
        <v>187</v>
      </c>
      <c r="AZ23" s="2">
        <v>2045</v>
      </c>
      <c r="BA23" s="2" t="str">
        <f>IF(sum!A16="SA",sum!B16,"*")</f>
        <v>*</v>
      </c>
      <c r="BB23" s="2"/>
      <c r="BC23" s="2" t="str">
        <f>IF(sum!A16="SA",sum!I16,"*")</f>
        <v>*</v>
      </c>
    </row>
    <row r="24" spans="2:55">
      <c r="B24" s="2" t="s">
        <v>186</v>
      </c>
      <c r="C24" s="2" t="s">
        <v>187</v>
      </c>
      <c r="D24" s="2">
        <v>2045</v>
      </c>
      <c r="E24" s="2" t="str">
        <f>IF(sum!A17="AL",sum!B17,"*")</f>
        <v>EDU-SpCool_ELE1</v>
      </c>
      <c r="F24" s="2"/>
      <c r="G24" s="2">
        <f>IF(sum!A17="AL",sum!I17,"*")</f>
        <v>0.0282935039998052</v>
      </c>
      <c r="H24" s="2"/>
      <c r="J24" s="2" t="s">
        <v>186</v>
      </c>
      <c r="K24" s="2" t="s">
        <v>187</v>
      </c>
      <c r="L24" s="2">
        <v>2045</v>
      </c>
      <c r="M24" s="2" t="str">
        <f>IF(sum!A17="AT",sum!B17,"*")</f>
        <v>*</v>
      </c>
      <c r="N24" s="2"/>
      <c r="O24" s="2" t="str">
        <f>IF(sum!A17="AT",sum!I17,"*")</f>
        <v>*</v>
      </c>
      <c r="R24" s="2" t="s">
        <v>186</v>
      </c>
      <c r="S24" s="2" t="s">
        <v>187</v>
      </c>
      <c r="T24" s="2">
        <v>2045</v>
      </c>
      <c r="U24" s="2" t="str">
        <f>IF(sum!A17="BC",sum!B17,"*")</f>
        <v>*</v>
      </c>
      <c r="V24" s="2"/>
      <c r="W24" s="2" t="str">
        <f>IF(sum!A17="BC",sum!I17,"*")</f>
        <v>*</v>
      </c>
      <c r="Z24" s="2" t="s">
        <v>186</v>
      </c>
      <c r="AA24" s="2" t="s">
        <v>187</v>
      </c>
      <c r="AB24" s="2">
        <v>2045</v>
      </c>
      <c r="AC24" s="2" t="str">
        <f>IF(sum!A17="MA",sum!B17,"*")</f>
        <v>*</v>
      </c>
      <c r="AD24" s="2"/>
      <c r="AE24" s="2" t="str">
        <f>IF(sum!A17="MA",sum!I17,"*")</f>
        <v>*</v>
      </c>
      <c r="AH24" s="2" t="s">
        <v>186</v>
      </c>
      <c r="AI24" s="2" t="s">
        <v>187</v>
      </c>
      <c r="AJ24" s="2">
        <v>2045</v>
      </c>
      <c r="AK24" s="2" t="str">
        <f>IF(sum!A17="ON",sum!B17,"*")</f>
        <v>*</v>
      </c>
      <c r="AL24" s="2"/>
      <c r="AM24" s="2" t="str">
        <f>IF(sum!A17="ON",sum!I17,"*")</f>
        <v>*</v>
      </c>
      <c r="AP24" s="2" t="s">
        <v>186</v>
      </c>
      <c r="AQ24" s="2" t="s">
        <v>187</v>
      </c>
      <c r="AR24" s="2">
        <v>2045</v>
      </c>
      <c r="AS24" s="2" t="str">
        <f>IF(sum!A17="QU",sum!B17,"*")</f>
        <v>*</v>
      </c>
      <c r="AT24" s="2"/>
      <c r="AU24" s="2" t="str">
        <f>IF(sum!A17="QU",sum!I17,"*")</f>
        <v>*</v>
      </c>
      <c r="AX24" s="2" t="s">
        <v>186</v>
      </c>
      <c r="AY24" s="2" t="s">
        <v>187</v>
      </c>
      <c r="AZ24" s="2">
        <v>2045</v>
      </c>
      <c r="BA24" s="2" t="str">
        <f>IF(sum!A17="SA",sum!B17,"*")</f>
        <v>*</v>
      </c>
      <c r="BB24" s="2"/>
      <c r="BC24" s="2" t="str">
        <f>IF(sum!A17="SA",sum!I17,"*")</f>
        <v>*</v>
      </c>
    </row>
    <row r="25" spans="2:55">
      <c r="B25" s="2" t="s">
        <v>186</v>
      </c>
      <c r="C25" s="2" t="s">
        <v>187</v>
      </c>
      <c r="D25" s="2">
        <v>2045</v>
      </c>
      <c r="E25" s="2" t="str">
        <f>IF(sum!A18="AL",sum!B18,"*")</f>
        <v>EDU-SpHeat_ELE1</v>
      </c>
      <c r="F25" s="2"/>
      <c r="G25" s="2">
        <f>IF(sum!A18="AL",sum!I18,"*")</f>
        <v>1.42323680687663</v>
      </c>
      <c r="H25" s="2"/>
      <c r="J25" s="2" t="s">
        <v>186</v>
      </c>
      <c r="K25" s="2" t="s">
        <v>187</v>
      </c>
      <c r="L25" s="2">
        <v>2045</v>
      </c>
      <c r="M25" s="2" t="str">
        <f>IF(sum!A18="AT",sum!B18,"*")</f>
        <v>*</v>
      </c>
      <c r="N25" s="2"/>
      <c r="O25" s="2" t="str">
        <f>IF(sum!A18="AT",sum!I18,"*")</f>
        <v>*</v>
      </c>
      <c r="R25" s="2" t="s">
        <v>186</v>
      </c>
      <c r="S25" s="2" t="s">
        <v>187</v>
      </c>
      <c r="T25" s="2">
        <v>2045</v>
      </c>
      <c r="U25" s="2" t="str">
        <f>IF(sum!A18="BC",sum!B18,"*")</f>
        <v>*</v>
      </c>
      <c r="V25" s="2"/>
      <c r="W25" s="2" t="str">
        <f>IF(sum!A18="BC",sum!I18,"*")</f>
        <v>*</v>
      </c>
      <c r="Z25" s="2" t="s">
        <v>186</v>
      </c>
      <c r="AA25" s="2" t="s">
        <v>187</v>
      </c>
      <c r="AB25" s="2">
        <v>2045</v>
      </c>
      <c r="AC25" s="2" t="str">
        <f>IF(sum!A18="MA",sum!B18,"*")</f>
        <v>*</v>
      </c>
      <c r="AD25" s="2"/>
      <c r="AE25" s="2" t="str">
        <f>IF(sum!A18="MA",sum!I18,"*")</f>
        <v>*</v>
      </c>
      <c r="AH25" s="2" t="s">
        <v>186</v>
      </c>
      <c r="AI25" s="2" t="s">
        <v>187</v>
      </c>
      <c r="AJ25" s="2">
        <v>2045</v>
      </c>
      <c r="AK25" s="2" t="str">
        <f>IF(sum!A18="ON",sum!B18,"*")</f>
        <v>*</v>
      </c>
      <c r="AL25" s="2"/>
      <c r="AM25" s="2" t="str">
        <f>IF(sum!A18="ON",sum!I18,"*")</f>
        <v>*</v>
      </c>
      <c r="AP25" s="2" t="s">
        <v>186</v>
      </c>
      <c r="AQ25" s="2" t="s">
        <v>187</v>
      </c>
      <c r="AR25" s="2">
        <v>2045</v>
      </c>
      <c r="AS25" s="2" t="str">
        <f>IF(sum!A18="QU",sum!B18,"*")</f>
        <v>*</v>
      </c>
      <c r="AT25" s="2"/>
      <c r="AU25" s="2" t="str">
        <f>IF(sum!A18="QU",sum!I18,"*")</f>
        <v>*</v>
      </c>
      <c r="AX25" s="2" t="s">
        <v>186</v>
      </c>
      <c r="AY25" s="2" t="s">
        <v>187</v>
      </c>
      <c r="AZ25" s="2">
        <v>2045</v>
      </c>
      <c r="BA25" s="2" t="str">
        <f>IF(sum!A18="SA",sum!B18,"*")</f>
        <v>*</v>
      </c>
      <c r="BB25" s="2"/>
      <c r="BC25" s="2" t="str">
        <f>IF(sum!A18="SA",sum!I18,"*")</f>
        <v>*</v>
      </c>
    </row>
    <row r="26" spans="2:55">
      <c r="B26" s="2" t="s">
        <v>186</v>
      </c>
      <c r="C26" s="2" t="s">
        <v>187</v>
      </c>
      <c r="D26" s="2">
        <v>2045</v>
      </c>
      <c r="E26" s="2" t="str">
        <f>IF(sum!A19="AL",sum!B19,"*")</f>
        <v>EDU-WaterHeat_ELE1</v>
      </c>
      <c r="F26" s="2"/>
      <c r="G26" s="2">
        <f>IF(sum!A19="AL",sum!I19,"*")</f>
        <v>0.147960262101036</v>
      </c>
      <c r="H26" s="2"/>
      <c r="J26" s="2" t="s">
        <v>186</v>
      </c>
      <c r="K26" s="2" t="s">
        <v>187</v>
      </c>
      <c r="L26" s="2">
        <v>2045</v>
      </c>
      <c r="M26" s="2" t="str">
        <f>IF(sum!A19="AT",sum!B19,"*")</f>
        <v>*</v>
      </c>
      <c r="N26" s="2"/>
      <c r="O26" s="2" t="str">
        <f>IF(sum!A19="AT",sum!I19,"*")</f>
        <v>*</v>
      </c>
      <c r="R26" s="2" t="s">
        <v>186</v>
      </c>
      <c r="S26" s="2" t="s">
        <v>187</v>
      </c>
      <c r="T26" s="2">
        <v>2045</v>
      </c>
      <c r="U26" s="2" t="str">
        <f>IF(sum!A19="BC",sum!B19,"*")</f>
        <v>*</v>
      </c>
      <c r="V26" s="2"/>
      <c r="W26" s="2" t="str">
        <f>IF(sum!A19="BC",sum!I19,"*")</f>
        <v>*</v>
      </c>
      <c r="Z26" s="2" t="s">
        <v>186</v>
      </c>
      <c r="AA26" s="2" t="s">
        <v>187</v>
      </c>
      <c r="AB26" s="2">
        <v>2045</v>
      </c>
      <c r="AC26" s="2" t="str">
        <f>IF(sum!A19="MA",sum!B19,"*")</f>
        <v>*</v>
      </c>
      <c r="AD26" s="2"/>
      <c r="AE26" s="2" t="str">
        <f>IF(sum!A19="MA",sum!I19,"*")</f>
        <v>*</v>
      </c>
      <c r="AH26" s="2" t="s">
        <v>186</v>
      </c>
      <c r="AI26" s="2" t="s">
        <v>187</v>
      </c>
      <c r="AJ26" s="2">
        <v>2045</v>
      </c>
      <c r="AK26" s="2" t="str">
        <f>IF(sum!A19="ON",sum!B19,"*")</f>
        <v>*</v>
      </c>
      <c r="AL26" s="2"/>
      <c r="AM26" s="2" t="str">
        <f>IF(sum!A19="ON",sum!I19,"*")</f>
        <v>*</v>
      </c>
      <c r="AP26" s="2" t="s">
        <v>186</v>
      </c>
      <c r="AQ26" s="2" t="s">
        <v>187</v>
      </c>
      <c r="AR26" s="2">
        <v>2045</v>
      </c>
      <c r="AS26" s="2" t="str">
        <f>IF(sum!A19="QU",sum!B19,"*")</f>
        <v>*</v>
      </c>
      <c r="AT26" s="2"/>
      <c r="AU26" s="2" t="str">
        <f>IF(sum!A19="QU",sum!I19,"*")</f>
        <v>*</v>
      </c>
      <c r="AX26" s="2" t="s">
        <v>186</v>
      </c>
      <c r="AY26" s="2" t="s">
        <v>187</v>
      </c>
      <c r="AZ26" s="2">
        <v>2045</v>
      </c>
      <c r="BA26" s="2" t="str">
        <f>IF(sum!A19="SA",sum!B19,"*")</f>
        <v>*</v>
      </c>
      <c r="BB26" s="2"/>
      <c r="BC26" s="2" t="str">
        <f>IF(sum!A19="SA",sum!I19,"*")</f>
        <v>*</v>
      </c>
    </row>
    <row r="27" spans="2:55">
      <c r="B27" s="2" t="s">
        <v>186</v>
      </c>
      <c r="C27" s="2" t="s">
        <v>187</v>
      </c>
      <c r="D27" s="2">
        <v>2045</v>
      </c>
      <c r="E27" s="2" t="str">
        <f>IF(sum!A20="AL",sum!B20,"*")</f>
        <v>ESTBATS101_2h</v>
      </c>
      <c r="F27" s="2"/>
      <c r="G27" s="2">
        <f>IF(sum!A20="AL",sum!I20,"*")</f>
        <v>3.12564295172024</v>
      </c>
      <c r="H27" s="2"/>
      <c r="J27" s="2" t="s">
        <v>186</v>
      </c>
      <c r="K27" s="2" t="s">
        <v>187</v>
      </c>
      <c r="L27" s="2">
        <v>2045</v>
      </c>
      <c r="M27" s="2" t="str">
        <f>IF(sum!A20="AT",sum!B20,"*")</f>
        <v>*</v>
      </c>
      <c r="N27" s="2"/>
      <c r="O27" s="2" t="str">
        <f>IF(sum!A20="AT",sum!I20,"*")</f>
        <v>*</v>
      </c>
      <c r="R27" s="2" t="s">
        <v>186</v>
      </c>
      <c r="S27" s="2" t="s">
        <v>187</v>
      </c>
      <c r="T27" s="2">
        <v>2045</v>
      </c>
      <c r="U27" s="2" t="str">
        <f>IF(sum!A20="BC",sum!B20,"*")</f>
        <v>*</v>
      </c>
      <c r="V27" s="2"/>
      <c r="W27" s="2" t="str">
        <f>IF(sum!A20="BC",sum!I20,"*")</f>
        <v>*</v>
      </c>
      <c r="Z27" s="2" t="s">
        <v>186</v>
      </c>
      <c r="AA27" s="2" t="s">
        <v>187</v>
      </c>
      <c r="AB27" s="2">
        <v>2045</v>
      </c>
      <c r="AC27" s="2" t="str">
        <f>IF(sum!A20="MA",sum!B20,"*")</f>
        <v>*</v>
      </c>
      <c r="AD27" s="2"/>
      <c r="AE27" s="2" t="str">
        <f>IF(sum!A20="MA",sum!I20,"*")</f>
        <v>*</v>
      </c>
      <c r="AH27" s="2" t="s">
        <v>186</v>
      </c>
      <c r="AI27" s="2" t="s">
        <v>187</v>
      </c>
      <c r="AJ27" s="2">
        <v>2045</v>
      </c>
      <c r="AK27" s="2" t="str">
        <f>IF(sum!A20="ON",sum!B20,"*")</f>
        <v>*</v>
      </c>
      <c r="AL27" s="2"/>
      <c r="AM27" s="2" t="str">
        <f>IF(sum!A20="ON",sum!I20,"*")</f>
        <v>*</v>
      </c>
      <c r="AP27" s="2" t="s">
        <v>186</v>
      </c>
      <c r="AQ27" s="2" t="s">
        <v>187</v>
      </c>
      <c r="AR27" s="2">
        <v>2045</v>
      </c>
      <c r="AS27" s="2" t="str">
        <f>IF(sum!A20="QU",sum!B20,"*")</f>
        <v>*</v>
      </c>
      <c r="AT27" s="2"/>
      <c r="AU27" s="2" t="str">
        <f>IF(sum!A20="QU",sum!I20,"*")</f>
        <v>*</v>
      </c>
      <c r="AX27" s="2" t="s">
        <v>186</v>
      </c>
      <c r="AY27" s="2" t="s">
        <v>187</v>
      </c>
      <c r="AZ27" s="2">
        <v>2045</v>
      </c>
      <c r="BA27" s="2" t="str">
        <f>IF(sum!A20="SA",sum!B20,"*")</f>
        <v>*</v>
      </c>
      <c r="BB27" s="2"/>
      <c r="BC27" s="2" t="str">
        <f>IF(sum!A20="SA",sum!I20,"*")</f>
        <v>*</v>
      </c>
    </row>
    <row r="28" spans="2:55">
      <c r="B28" s="2" t="s">
        <v>186</v>
      </c>
      <c r="C28" s="2" t="s">
        <v>187</v>
      </c>
      <c r="D28" s="2">
        <v>2045</v>
      </c>
      <c r="E28" s="2" t="str">
        <f>IF(sum!A21="AL",sum!B21,"*")</f>
        <v>EUGEOF01</v>
      </c>
      <c r="F28" s="2"/>
      <c r="G28" s="2">
        <f>IF(sum!A21="AL",sum!I21,"*")</f>
        <v>4.89267965331494</v>
      </c>
      <c r="H28" s="2"/>
      <c r="J28" s="2" t="s">
        <v>186</v>
      </c>
      <c r="K28" s="2" t="s">
        <v>187</v>
      </c>
      <c r="L28" s="2">
        <v>2045</v>
      </c>
      <c r="M28" s="2" t="str">
        <f>IF(sum!A21="AT",sum!B21,"*")</f>
        <v>*</v>
      </c>
      <c r="N28" s="2"/>
      <c r="O28" s="2" t="str">
        <f>IF(sum!A21="AT",sum!I21,"*")</f>
        <v>*</v>
      </c>
      <c r="R28" s="2" t="s">
        <v>186</v>
      </c>
      <c r="S28" s="2" t="s">
        <v>187</v>
      </c>
      <c r="T28" s="2">
        <v>2045</v>
      </c>
      <c r="U28" s="2" t="str">
        <f>IF(sum!A21="BC",sum!B21,"*")</f>
        <v>*</v>
      </c>
      <c r="V28" s="2"/>
      <c r="W28" s="2" t="str">
        <f>IF(sum!A21="BC",sum!I21,"*")</f>
        <v>*</v>
      </c>
      <c r="Z28" s="2" t="s">
        <v>186</v>
      </c>
      <c r="AA28" s="2" t="s">
        <v>187</v>
      </c>
      <c r="AB28" s="2">
        <v>2045</v>
      </c>
      <c r="AC28" s="2" t="str">
        <f>IF(sum!A21="MA",sum!B21,"*")</f>
        <v>*</v>
      </c>
      <c r="AD28" s="2"/>
      <c r="AE28" s="2" t="str">
        <f>IF(sum!A21="MA",sum!I21,"*")</f>
        <v>*</v>
      </c>
      <c r="AH28" s="2" t="s">
        <v>186</v>
      </c>
      <c r="AI28" s="2" t="s">
        <v>187</v>
      </c>
      <c r="AJ28" s="2">
        <v>2045</v>
      </c>
      <c r="AK28" s="2" t="str">
        <f>IF(sum!A21="ON",sum!B21,"*")</f>
        <v>*</v>
      </c>
      <c r="AL28" s="2"/>
      <c r="AM28" s="2" t="str">
        <f>IF(sum!A21="ON",sum!I21,"*")</f>
        <v>*</v>
      </c>
      <c r="AP28" s="2" t="s">
        <v>186</v>
      </c>
      <c r="AQ28" s="2" t="s">
        <v>187</v>
      </c>
      <c r="AR28" s="2">
        <v>2045</v>
      </c>
      <c r="AS28" s="2" t="str">
        <f>IF(sum!A21="QU",sum!B21,"*")</f>
        <v>*</v>
      </c>
      <c r="AT28" s="2"/>
      <c r="AU28" s="2" t="str">
        <f>IF(sum!A21="QU",sum!I21,"*")</f>
        <v>*</v>
      </c>
      <c r="AX28" s="2" t="s">
        <v>186</v>
      </c>
      <c r="AY28" s="2" t="s">
        <v>187</v>
      </c>
      <c r="AZ28" s="2">
        <v>2045</v>
      </c>
      <c r="BA28" s="2" t="str">
        <f>IF(sum!A21="SA",sum!B21,"*")</f>
        <v>*</v>
      </c>
      <c r="BB28" s="2"/>
      <c r="BC28" s="2" t="str">
        <f>IF(sum!A21="SA",sum!I21,"*")</f>
        <v>*</v>
      </c>
    </row>
    <row r="29" spans="2:55">
      <c r="B29" s="2" t="s">
        <v>186</v>
      </c>
      <c r="C29" s="2" t="s">
        <v>187</v>
      </c>
      <c r="D29" s="2">
        <v>2045</v>
      </c>
      <c r="E29" s="2" t="str">
        <f>IF(sum!A22="AL",sum!B22,"*")</f>
        <v>EUPVSOLS201</v>
      </c>
      <c r="F29" s="2"/>
      <c r="G29" s="2">
        <f>IF(sum!A22="AL",sum!I22,"*")</f>
        <v>0</v>
      </c>
      <c r="H29" s="2"/>
      <c r="J29" s="2" t="s">
        <v>186</v>
      </c>
      <c r="K29" s="2" t="s">
        <v>187</v>
      </c>
      <c r="L29" s="2">
        <v>2045</v>
      </c>
      <c r="M29" s="2" t="str">
        <f>IF(sum!A22="AT",sum!B22,"*")</f>
        <v>*</v>
      </c>
      <c r="N29" s="2"/>
      <c r="O29" s="2" t="str">
        <f>IF(sum!A22="AT",sum!I22,"*")</f>
        <v>*</v>
      </c>
      <c r="R29" s="2" t="s">
        <v>186</v>
      </c>
      <c r="S29" s="2" t="s">
        <v>187</v>
      </c>
      <c r="T29" s="2">
        <v>2045</v>
      </c>
      <c r="U29" s="2" t="str">
        <f>IF(sum!A22="BC",sum!B22,"*")</f>
        <v>*</v>
      </c>
      <c r="V29" s="2"/>
      <c r="W29" s="2" t="str">
        <f>IF(sum!A22="BC",sum!I22,"*")</f>
        <v>*</v>
      </c>
      <c r="Z29" s="2" t="s">
        <v>186</v>
      </c>
      <c r="AA29" s="2" t="s">
        <v>187</v>
      </c>
      <c r="AB29" s="2">
        <v>2045</v>
      </c>
      <c r="AC29" s="2" t="str">
        <f>IF(sum!A22="MA",sum!B22,"*")</f>
        <v>*</v>
      </c>
      <c r="AD29" s="2"/>
      <c r="AE29" s="2" t="str">
        <f>IF(sum!A22="MA",sum!I22,"*")</f>
        <v>*</v>
      </c>
      <c r="AH29" s="2" t="s">
        <v>186</v>
      </c>
      <c r="AI29" s="2" t="s">
        <v>187</v>
      </c>
      <c r="AJ29" s="2">
        <v>2045</v>
      </c>
      <c r="AK29" s="2" t="str">
        <f>IF(sum!A22="ON",sum!B22,"*")</f>
        <v>*</v>
      </c>
      <c r="AL29" s="2"/>
      <c r="AM29" s="2" t="str">
        <f>IF(sum!A22="ON",sum!I22,"*")</f>
        <v>*</v>
      </c>
      <c r="AP29" s="2" t="s">
        <v>186</v>
      </c>
      <c r="AQ29" s="2" t="s">
        <v>187</v>
      </c>
      <c r="AR29" s="2">
        <v>2045</v>
      </c>
      <c r="AS29" s="2" t="str">
        <f>IF(sum!A22="QU",sum!B22,"*")</f>
        <v>*</v>
      </c>
      <c r="AT29" s="2"/>
      <c r="AU29" s="2" t="str">
        <f>IF(sum!A22="QU",sum!I22,"*")</f>
        <v>*</v>
      </c>
      <c r="AX29" s="2" t="s">
        <v>186</v>
      </c>
      <c r="AY29" s="2" t="s">
        <v>187</v>
      </c>
      <c r="AZ29" s="2">
        <v>2045</v>
      </c>
      <c r="BA29" s="2" t="str">
        <f>IF(sum!A22="SA",sum!B22,"*")</f>
        <v>*</v>
      </c>
      <c r="BB29" s="2"/>
      <c r="BC29" s="2" t="str">
        <f>IF(sum!A22="SA",sum!I22,"*")</f>
        <v>*</v>
      </c>
    </row>
    <row r="30" spans="2:55">
      <c r="B30" s="2" t="s">
        <v>186</v>
      </c>
      <c r="C30" s="2" t="s">
        <v>187</v>
      </c>
      <c r="D30" s="2">
        <v>2045</v>
      </c>
      <c r="E30" s="2" t="str">
        <f>IF(sum!A23="AL",sum!B23,"*")</f>
        <v>EUWINONL01</v>
      </c>
      <c r="F30" s="2"/>
      <c r="G30" s="2">
        <f>IF(sum!A23="AL",sum!I23,"*")</f>
        <v>6.27035593639215</v>
      </c>
      <c r="H30" s="2"/>
      <c r="J30" s="2" t="s">
        <v>186</v>
      </c>
      <c r="K30" s="2" t="s">
        <v>187</v>
      </c>
      <c r="L30" s="2">
        <v>2045</v>
      </c>
      <c r="M30" s="2" t="str">
        <f>IF(sum!A23="AT",sum!B23,"*")</f>
        <v>*</v>
      </c>
      <c r="N30" s="2"/>
      <c r="O30" s="2" t="str">
        <f>IF(sum!A23="AT",sum!I23,"*")</f>
        <v>*</v>
      </c>
      <c r="R30" s="2" t="s">
        <v>186</v>
      </c>
      <c r="S30" s="2" t="s">
        <v>187</v>
      </c>
      <c r="T30" s="2">
        <v>2045</v>
      </c>
      <c r="U30" s="2" t="str">
        <f>IF(sum!A23="BC",sum!B23,"*")</f>
        <v>*</v>
      </c>
      <c r="V30" s="2"/>
      <c r="W30" s="2" t="str">
        <f>IF(sum!A23="BC",sum!I23,"*")</f>
        <v>*</v>
      </c>
      <c r="Z30" s="2" t="s">
        <v>186</v>
      </c>
      <c r="AA30" s="2" t="s">
        <v>187</v>
      </c>
      <c r="AB30" s="2">
        <v>2045</v>
      </c>
      <c r="AC30" s="2" t="str">
        <f>IF(sum!A23="MA",sum!B23,"*")</f>
        <v>*</v>
      </c>
      <c r="AD30" s="2"/>
      <c r="AE30" s="2" t="str">
        <f>IF(sum!A23="MA",sum!I23,"*")</f>
        <v>*</v>
      </c>
      <c r="AH30" s="2" t="s">
        <v>186</v>
      </c>
      <c r="AI30" s="2" t="s">
        <v>187</v>
      </c>
      <c r="AJ30" s="2">
        <v>2045</v>
      </c>
      <c r="AK30" s="2" t="str">
        <f>IF(sum!A23="ON",sum!B23,"*")</f>
        <v>*</v>
      </c>
      <c r="AL30" s="2"/>
      <c r="AM30" s="2" t="str">
        <f>IF(sum!A23="ON",sum!I23,"*")</f>
        <v>*</v>
      </c>
      <c r="AP30" s="2" t="s">
        <v>186</v>
      </c>
      <c r="AQ30" s="2" t="s">
        <v>187</v>
      </c>
      <c r="AR30" s="2">
        <v>2045</v>
      </c>
      <c r="AS30" s="2" t="str">
        <f>IF(sum!A23="QU",sum!B23,"*")</f>
        <v>*</v>
      </c>
      <c r="AT30" s="2"/>
      <c r="AU30" s="2" t="str">
        <f>IF(sum!A23="QU",sum!I23,"*")</f>
        <v>*</v>
      </c>
      <c r="AX30" s="2" t="s">
        <v>186</v>
      </c>
      <c r="AY30" s="2" t="s">
        <v>187</v>
      </c>
      <c r="AZ30" s="2">
        <v>2045</v>
      </c>
      <c r="BA30" s="2" t="str">
        <f>IF(sum!A23="SA",sum!B23,"*")</f>
        <v>*</v>
      </c>
      <c r="BB30" s="2"/>
      <c r="BC30" s="2" t="str">
        <f>IF(sum!A23="SA",sum!I23,"*")</f>
        <v>*</v>
      </c>
    </row>
    <row r="31" spans="2:55">
      <c r="B31" s="2" t="s">
        <v>186</v>
      </c>
      <c r="C31" s="2" t="s">
        <v>187</v>
      </c>
      <c r="D31" s="2">
        <v>2045</v>
      </c>
      <c r="E31" s="2" t="str">
        <f>IF(sum!A24="AL",sum!B24,"*")</f>
        <v>EUWINONM01</v>
      </c>
      <c r="F31" s="2"/>
      <c r="G31" s="2">
        <f>IF(sum!A24="AL",sum!I24,"*")</f>
        <v>0</v>
      </c>
      <c r="H31" s="2"/>
      <c r="J31" s="2" t="s">
        <v>186</v>
      </c>
      <c r="K31" s="2" t="s">
        <v>187</v>
      </c>
      <c r="L31" s="2">
        <v>2045</v>
      </c>
      <c r="M31" s="2" t="str">
        <f>IF(sum!A24="AT",sum!B24,"*")</f>
        <v>*</v>
      </c>
      <c r="N31" s="2"/>
      <c r="O31" s="2" t="str">
        <f>IF(sum!A24="AT",sum!I24,"*")</f>
        <v>*</v>
      </c>
      <c r="R31" s="2" t="s">
        <v>186</v>
      </c>
      <c r="S31" s="2" t="s">
        <v>187</v>
      </c>
      <c r="T31" s="2">
        <v>2045</v>
      </c>
      <c r="U31" s="2" t="str">
        <f>IF(sum!A24="BC",sum!B24,"*")</f>
        <v>*</v>
      </c>
      <c r="V31" s="2"/>
      <c r="W31" s="2" t="str">
        <f>IF(sum!A24="BC",sum!I24,"*")</f>
        <v>*</v>
      </c>
      <c r="Z31" s="2" t="s">
        <v>186</v>
      </c>
      <c r="AA31" s="2" t="s">
        <v>187</v>
      </c>
      <c r="AB31" s="2">
        <v>2045</v>
      </c>
      <c r="AC31" s="2" t="str">
        <f>IF(sum!A24="MA",sum!B24,"*")</f>
        <v>*</v>
      </c>
      <c r="AD31" s="2"/>
      <c r="AE31" s="2" t="str">
        <f>IF(sum!A24="MA",sum!I24,"*")</f>
        <v>*</v>
      </c>
      <c r="AH31" s="2" t="s">
        <v>186</v>
      </c>
      <c r="AI31" s="2" t="s">
        <v>187</v>
      </c>
      <c r="AJ31" s="2">
        <v>2045</v>
      </c>
      <c r="AK31" s="2" t="str">
        <f>IF(sum!A24="ON",sum!B24,"*")</f>
        <v>*</v>
      </c>
      <c r="AL31" s="2"/>
      <c r="AM31" s="2" t="str">
        <f>IF(sum!A24="ON",sum!I24,"*")</f>
        <v>*</v>
      </c>
      <c r="AP31" s="2" t="s">
        <v>186</v>
      </c>
      <c r="AQ31" s="2" t="s">
        <v>187</v>
      </c>
      <c r="AR31" s="2">
        <v>2045</v>
      </c>
      <c r="AS31" s="2" t="str">
        <f>IF(sum!A24="QU",sum!B24,"*")</f>
        <v>*</v>
      </c>
      <c r="AT31" s="2"/>
      <c r="AU31" s="2" t="str">
        <f>IF(sum!A24="QU",sum!I24,"*")</f>
        <v>*</v>
      </c>
      <c r="AX31" s="2" t="s">
        <v>186</v>
      </c>
      <c r="AY31" s="2" t="s">
        <v>187</v>
      </c>
      <c r="AZ31" s="2">
        <v>2045</v>
      </c>
      <c r="BA31" s="2" t="str">
        <f>IF(sum!A24="SA",sum!B24,"*")</f>
        <v>*</v>
      </c>
      <c r="BB31" s="2"/>
      <c r="BC31" s="2" t="str">
        <f>IF(sum!A24="SA",sum!I24,"*")</f>
        <v>*</v>
      </c>
    </row>
    <row r="32" spans="2:55">
      <c r="B32" s="2" t="s">
        <v>186</v>
      </c>
      <c r="C32" s="2" t="s">
        <v>187</v>
      </c>
      <c r="D32" s="2">
        <v>2045</v>
      </c>
      <c r="E32" s="2" t="str">
        <f>IF(sum!A25="AL",sum!B25,"*")</f>
        <v>HSS-AuxiliaryEquip_ELE1</v>
      </c>
      <c r="F32" s="2"/>
      <c r="G32" s="2">
        <f>IF(sum!A25="AL",sum!I25,"*")</f>
        <v>0.866624392306068</v>
      </c>
      <c r="H32" s="2"/>
      <c r="J32" s="2" t="s">
        <v>186</v>
      </c>
      <c r="K32" s="2" t="s">
        <v>187</v>
      </c>
      <c r="L32" s="2">
        <v>2045</v>
      </c>
      <c r="M32" s="2" t="str">
        <f>IF(sum!A25="AT",sum!B25,"*")</f>
        <v>*</v>
      </c>
      <c r="N32" s="2"/>
      <c r="O32" s="2" t="str">
        <f>IF(sum!A25="AT",sum!I25,"*")</f>
        <v>*</v>
      </c>
      <c r="R32" s="2" t="s">
        <v>186</v>
      </c>
      <c r="S32" s="2" t="s">
        <v>187</v>
      </c>
      <c r="T32" s="2">
        <v>2045</v>
      </c>
      <c r="U32" s="2" t="str">
        <f>IF(sum!A25="BC",sum!B25,"*")</f>
        <v>*</v>
      </c>
      <c r="V32" s="2"/>
      <c r="W32" s="2" t="str">
        <f>IF(sum!A25="BC",sum!I25,"*")</f>
        <v>*</v>
      </c>
      <c r="Z32" s="2" t="s">
        <v>186</v>
      </c>
      <c r="AA32" s="2" t="s">
        <v>187</v>
      </c>
      <c r="AB32" s="2">
        <v>2045</v>
      </c>
      <c r="AC32" s="2" t="str">
        <f>IF(sum!A25="MA",sum!B25,"*")</f>
        <v>*</v>
      </c>
      <c r="AD32" s="2"/>
      <c r="AE32" s="2" t="str">
        <f>IF(sum!A25="MA",sum!I25,"*")</f>
        <v>*</v>
      </c>
      <c r="AH32" s="2" t="s">
        <v>186</v>
      </c>
      <c r="AI32" s="2" t="s">
        <v>187</v>
      </c>
      <c r="AJ32" s="2">
        <v>2045</v>
      </c>
      <c r="AK32" s="2" t="str">
        <f>IF(sum!A25="ON",sum!B25,"*")</f>
        <v>*</v>
      </c>
      <c r="AL32" s="2"/>
      <c r="AM32" s="2" t="str">
        <f>IF(sum!A25="ON",sum!I25,"*")</f>
        <v>*</v>
      </c>
      <c r="AP32" s="2" t="s">
        <v>186</v>
      </c>
      <c r="AQ32" s="2" t="s">
        <v>187</v>
      </c>
      <c r="AR32" s="2">
        <v>2045</v>
      </c>
      <c r="AS32" s="2" t="str">
        <f>IF(sum!A25="QU",sum!B25,"*")</f>
        <v>*</v>
      </c>
      <c r="AT32" s="2"/>
      <c r="AU32" s="2" t="str">
        <f>IF(sum!A25="QU",sum!I25,"*")</f>
        <v>*</v>
      </c>
      <c r="AX32" s="2" t="s">
        <v>186</v>
      </c>
      <c r="AY32" s="2" t="s">
        <v>187</v>
      </c>
      <c r="AZ32" s="2">
        <v>2045</v>
      </c>
      <c r="BA32" s="2" t="str">
        <f>IF(sum!A25="SA",sum!B25,"*")</f>
        <v>*</v>
      </c>
      <c r="BB32" s="2"/>
      <c r="BC32" s="2" t="str">
        <f>IF(sum!A25="SA",sum!I25,"*")</f>
        <v>*</v>
      </c>
    </row>
    <row r="33" spans="2:55">
      <c r="B33" s="2" t="s">
        <v>186</v>
      </c>
      <c r="C33" s="2" t="s">
        <v>187</v>
      </c>
      <c r="D33" s="2">
        <v>2045</v>
      </c>
      <c r="E33" s="2" t="str">
        <f>IF(sum!A26="AL",sum!B26,"*")</f>
        <v>HSS-AuxiliaryMot_ELE1</v>
      </c>
      <c r="F33" s="2"/>
      <c r="G33" s="2">
        <f>IF(sum!A26="AL",sum!I26,"*")</f>
        <v>0.132089457782278</v>
      </c>
      <c r="H33" s="2"/>
      <c r="J33" s="2" t="s">
        <v>186</v>
      </c>
      <c r="K33" s="2" t="s">
        <v>187</v>
      </c>
      <c r="L33" s="2">
        <v>2045</v>
      </c>
      <c r="M33" s="2" t="str">
        <f>IF(sum!A26="AT",sum!B26,"*")</f>
        <v>*</v>
      </c>
      <c r="N33" s="2"/>
      <c r="O33" s="2" t="str">
        <f>IF(sum!A26="AT",sum!I26,"*")</f>
        <v>*</v>
      </c>
      <c r="R33" s="2" t="s">
        <v>186</v>
      </c>
      <c r="S33" s="2" t="s">
        <v>187</v>
      </c>
      <c r="T33" s="2">
        <v>2045</v>
      </c>
      <c r="U33" s="2" t="str">
        <f>IF(sum!A26="BC",sum!B26,"*")</f>
        <v>*</v>
      </c>
      <c r="V33" s="2"/>
      <c r="W33" s="2" t="str">
        <f>IF(sum!A26="BC",sum!I26,"*")</f>
        <v>*</v>
      </c>
      <c r="Z33" s="2" t="s">
        <v>186</v>
      </c>
      <c r="AA33" s="2" t="s">
        <v>187</v>
      </c>
      <c r="AB33" s="2">
        <v>2045</v>
      </c>
      <c r="AC33" s="2" t="str">
        <f>IF(sum!A26="MA",sum!B26,"*")</f>
        <v>*</v>
      </c>
      <c r="AD33" s="2"/>
      <c r="AE33" s="2" t="str">
        <f>IF(sum!A26="MA",sum!I26,"*")</f>
        <v>*</v>
      </c>
      <c r="AH33" s="2" t="s">
        <v>186</v>
      </c>
      <c r="AI33" s="2" t="s">
        <v>187</v>
      </c>
      <c r="AJ33" s="2">
        <v>2045</v>
      </c>
      <c r="AK33" s="2" t="str">
        <f>IF(sum!A26="ON",sum!B26,"*")</f>
        <v>*</v>
      </c>
      <c r="AL33" s="2"/>
      <c r="AM33" s="2" t="str">
        <f>IF(sum!A26="ON",sum!I26,"*")</f>
        <v>*</v>
      </c>
      <c r="AP33" s="2" t="s">
        <v>186</v>
      </c>
      <c r="AQ33" s="2" t="s">
        <v>187</v>
      </c>
      <c r="AR33" s="2">
        <v>2045</v>
      </c>
      <c r="AS33" s="2" t="str">
        <f>IF(sum!A26="QU",sum!B26,"*")</f>
        <v>*</v>
      </c>
      <c r="AT33" s="2"/>
      <c r="AU33" s="2" t="str">
        <f>IF(sum!A26="QU",sum!I26,"*")</f>
        <v>*</v>
      </c>
      <c r="AX33" s="2" t="s">
        <v>186</v>
      </c>
      <c r="AY33" s="2" t="s">
        <v>187</v>
      </c>
      <c r="AZ33" s="2">
        <v>2045</v>
      </c>
      <c r="BA33" s="2" t="str">
        <f>IF(sum!A26="SA",sum!B26,"*")</f>
        <v>*</v>
      </c>
      <c r="BB33" s="2"/>
      <c r="BC33" s="2" t="str">
        <f>IF(sum!A26="SA",sum!I26,"*")</f>
        <v>*</v>
      </c>
    </row>
    <row r="34" spans="2:55">
      <c r="B34" s="2" t="s">
        <v>186</v>
      </c>
      <c r="C34" s="2" t="s">
        <v>187</v>
      </c>
      <c r="D34" s="2">
        <v>2045</v>
      </c>
      <c r="E34" s="2" t="str">
        <f>IF(sum!A27="AL",sum!B27,"*")</f>
        <v>HSS-Light_ELE1</v>
      </c>
      <c r="F34" s="2"/>
      <c r="G34" s="2">
        <f>IF(sum!A27="AL",sum!I27,"*")</f>
        <v>0.425621586187341</v>
      </c>
      <c r="H34" s="2"/>
      <c r="J34" s="2" t="s">
        <v>186</v>
      </c>
      <c r="K34" s="2" t="s">
        <v>187</v>
      </c>
      <c r="L34" s="2">
        <v>2045</v>
      </c>
      <c r="M34" s="2" t="str">
        <f>IF(sum!A27="AT",sum!B27,"*")</f>
        <v>*</v>
      </c>
      <c r="N34" s="2"/>
      <c r="O34" s="2" t="str">
        <f>IF(sum!A27="AT",sum!I27,"*")</f>
        <v>*</v>
      </c>
      <c r="R34" s="2" t="s">
        <v>186</v>
      </c>
      <c r="S34" s="2" t="s">
        <v>187</v>
      </c>
      <c r="T34" s="2">
        <v>2045</v>
      </c>
      <c r="U34" s="2" t="str">
        <f>IF(sum!A27="BC",sum!B27,"*")</f>
        <v>*</v>
      </c>
      <c r="V34" s="2"/>
      <c r="W34" s="2" t="str">
        <f>IF(sum!A27="BC",sum!I27,"*")</f>
        <v>*</v>
      </c>
      <c r="Z34" s="2" t="s">
        <v>186</v>
      </c>
      <c r="AA34" s="2" t="s">
        <v>187</v>
      </c>
      <c r="AB34" s="2">
        <v>2045</v>
      </c>
      <c r="AC34" s="2" t="str">
        <f>IF(sum!A27="MA",sum!B27,"*")</f>
        <v>*</v>
      </c>
      <c r="AD34" s="2"/>
      <c r="AE34" s="2" t="str">
        <f>IF(sum!A27="MA",sum!I27,"*")</f>
        <v>*</v>
      </c>
      <c r="AH34" s="2" t="s">
        <v>186</v>
      </c>
      <c r="AI34" s="2" t="s">
        <v>187</v>
      </c>
      <c r="AJ34" s="2">
        <v>2045</v>
      </c>
      <c r="AK34" s="2" t="str">
        <f>IF(sum!A27="ON",sum!B27,"*")</f>
        <v>*</v>
      </c>
      <c r="AL34" s="2"/>
      <c r="AM34" s="2" t="str">
        <f>IF(sum!A27="ON",sum!I27,"*")</f>
        <v>*</v>
      </c>
      <c r="AP34" s="2" t="s">
        <v>186</v>
      </c>
      <c r="AQ34" s="2" t="s">
        <v>187</v>
      </c>
      <c r="AR34" s="2">
        <v>2045</v>
      </c>
      <c r="AS34" s="2" t="str">
        <f>IF(sum!A27="QU",sum!B27,"*")</f>
        <v>*</v>
      </c>
      <c r="AT34" s="2"/>
      <c r="AU34" s="2" t="str">
        <f>IF(sum!A27="QU",sum!I27,"*")</f>
        <v>*</v>
      </c>
      <c r="AX34" s="2" t="s">
        <v>186</v>
      </c>
      <c r="AY34" s="2" t="s">
        <v>187</v>
      </c>
      <c r="AZ34" s="2">
        <v>2045</v>
      </c>
      <c r="BA34" s="2" t="str">
        <f>IF(sum!A27="SA",sum!B27,"*")</f>
        <v>*</v>
      </c>
      <c r="BB34" s="2"/>
      <c r="BC34" s="2" t="str">
        <f>IF(sum!A27="SA",sum!I27,"*")</f>
        <v>*</v>
      </c>
    </row>
    <row r="35" spans="2:55">
      <c r="B35" s="2" t="s">
        <v>186</v>
      </c>
      <c r="C35" s="2" t="s">
        <v>187</v>
      </c>
      <c r="D35" s="2">
        <v>2045</v>
      </c>
      <c r="E35" s="2" t="str">
        <f>IF(sum!A28="AL",sum!B28,"*")</f>
        <v>HSS-SpCool_ELE1</v>
      </c>
      <c r="F35" s="2"/>
      <c r="G35" s="2">
        <f>IF(sum!A28="AL",sum!I28,"*")</f>
        <v>0.0293532128405063</v>
      </c>
      <c r="H35" s="2"/>
      <c r="J35" s="2" t="s">
        <v>186</v>
      </c>
      <c r="K35" s="2" t="s">
        <v>187</v>
      </c>
      <c r="L35" s="2">
        <v>2045</v>
      </c>
      <c r="M35" s="2" t="str">
        <f>IF(sum!A28="AT",sum!B28,"*")</f>
        <v>*</v>
      </c>
      <c r="N35" s="2"/>
      <c r="O35" s="2" t="str">
        <f>IF(sum!A28="AT",sum!I28,"*")</f>
        <v>*</v>
      </c>
      <c r="R35" s="2" t="s">
        <v>186</v>
      </c>
      <c r="S35" s="2" t="s">
        <v>187</v>
      </c>
      <c r="T35" s="2">
        <v>2045</v>
      </c>
      <c r="U35" s="2" t="str">
        <f>IF(sum!A28="BC",sum!B28,"*")</f>
        <v>*</v>
      </c>
      <c r="V35" s="2"/>
      <c r="W35" s="2" t="str">
        <f>IF(sum!A28="BC",sum!I28,"*")</f>
        <v>*</v>
      </c>
      <c r="Z35" s="2" t="s">
        <v>186</v>
      </c>
      <c r="AA35" s="2" t="s">
        <v>187</v>
      </c>
      <c r="AB35" s="2">
        <v>2045</v>
      </c>
      <c r="AC35" s="2" t="str">
        <f>IF(sum!A28="MA",sum!B28,"*")</f>
        <v>*</v>
      </c>
      <c r="AD35" s="2"/>
      <c r="AE35" s="2" t="str">
        <f>IF(sum!A28="MA",sum!I28,"*")</f>
        <v>*</v>
      </c>
      <c r="AH35" s="2" t="s">
        <v>186</v>
      </c>
      <c r="AI35" s="2" t="s">
        <v>187</v>
      </c>
      <c r="AJ35" s="2">
        <v>2045</v>
      </c>
      <c r="AK35" s="2" t="str">
        <f>IF(sum!A28="ON",sum!B28,"*")</f>
        <v>*</v>
      </c>
      <c r="AL35" s="2"/>
      <c r="AM35" s="2" t="str">
        <f>IF(sum!A28="ON",sum!I28,"*")</f>
        <v>*</v>
      </c>
      <c r="AP35" s="2" t="s">
        <v>186</v>
      </c>
      <c r="AQ35" s="2" t="s">
        <v>187</v>
      </c>
      <c r="AR35" s="2">
        <v>2045</v>
      </c>
      <c r="AS35" s="2" t="str">
        <f>IF(sum!A28="QU",sum!B28,"*")</f>
        <v>*</v>
      </c>
      <c r="AT35" s="2"/>
      <c r="AU35" s="2" t="str">
        <f>IF(sum!A28="QU",sum!I28,"*")</f>
        <v>*</v>
      </c>
      <c r="AX35" s="2" t="s">
        <v>186</v>
      </c>
      <c r="AY35" s="2" t="s">
        <v>187</v>
      </c>
      <c r="AZ35" s="2">
        <v>2045</v>
      </c>
      <c r="BA35" s="2" t="str">
        <f>IF(sum!A28="SA",sum!B28,"*")</f>
        <v>*</v>
      </c>
      <c r="BB35" s="2"/>
      <c r="BC35" s="2" t="str">
        <f>IF(sum!A28="SA",sum!I28,"*")</f>
        <v>*</v>
      </c>
    </row>
    <row r="36" spans="2:55">
      <c r="B36" s="2" t="s">
        <v>186</v>
      </c>
      <c r="C36" s="2" t="s">
        <v>187</v>
      </c>
      <c r="D36" s="2">
        <v>2045</v>
      </c>
      <c r="E36" s="2" t="str">
        <f>IF(sum!A29="AL",sum!B29,"*")</f>
        <v>HSS-SpHeat_ELE1</v>
      </c>
      <c r="F36" s="2"/>
      <c r="G36" s="2">
        <f>IF(sum!A29="AL",sum!I29,"*")</f>
        <v>1.11322482914113</v>
      </c>
      <c r="H36" s="2"/>
      <c r="J36" s="2" t="s">
        <v>186</v>
      </c>
      <c r="K36" s="2" t="s">
        <v>187</v>
      </c>
      <c r="L36" s="2">
        <v>2045</v>
      </c>
      <c r="M36" s="2" t="str">
        <f>IF(sum!A29="AT",sum!B29,"*")</f>
        <v>*</v>
      </c>
      <c r="N36" s="2"/>
      <c r="O36" s="2" t="str">
        <f>IF(sum!A29="AT",sum!I29,"*")</f>
        <v>*</v>
      </c>
      <c r="R36" s="2" t="s">
        <v>186</v>
      </c>
      <c r="S36" s="2" t="s">
        <v>187</v>
      </c>
      <c r="T36" s="2">
        <v>2045</v>
      </c>
      <c r="U36" s="2" t="str">
        <f>IF(sum!A29="BC",sum!B29,"*")</f>
        <v>*</v>
      </c>
      <c r="V36" s="2"/>
      <c r="W36" s="2" t="str">
        <f>IF(sum!A29="BC",sum!I29,"*")</f>
        <v>*</v>
      </c>
      <c r="Z36" s="2" t="s">
        <v>186</v>
      </c>
      <c r="AA36" s="2" t="s">
        <v>187</v>
      </c>
      <c r="AB36" s="2">
        <v>2045</v>
      </c>
      <c r="AC36" s="2" t="str">
        <f>IF(sum!A29="MA",sum!B29,"*")</f>
        <v>*</v>
      </c>
      <c r="AD36" s="2"/>
      <c r="AE36" s="2" t="str">
        <f>IF(sum!A29="MA",sum!I29,"*")</f>
        <v>*</v>
      </c>
      <c r="AH36" s="2" t="s">
        <v>186</v>
      </c>
      <c r="AI36" s="2" t="s">
        <v>187</v>
      </c>
      <c r="AJ36" s="2">
        <v>2045</v>
      </c>
      <c r="AK36" s="2" t="str">
        <f>IF(sum!A29="ON",sum!B29,"*")</f>
        <v>*</v>
      </c>
      <c r="AL36" s="2"/>
      <c r="AM36" s="2" t="str">
        <f>IF(sum!A29="ON",sum!I29,"*")</f>
        <v>*</v>
      </c>
      <c r="AP36" s="2" t="s">
        <v>186</v>
      </c>
      <c r="AQ36" s="2" t="s">
        <v>187</v>
      </c>
      <c r="AR36" s="2">
        <v>2045</v>
      </c>
      <c r="AS36" s="2" t="str">
        <f>IF(sum!A29="QU",sum!B29,"*")</f>
        <v>*</v>
      </c>
      <c r="AT36" s="2"/>
      <c r="AU36" s="2" t="str">
        <f>IF(sum!A29="QU",sum!I29,"*")</f>
        <v>*</v>
      </c>
      <c r="AX36" s="2" t="s">
        <v>186</v>
      </c>
      <c r="AY36" s="2" t="s">
        <v>187</v>
      </c>
      <c r="AZ36" s="2">
        <v>2045</v>
      </c>
      <c r="BA36" s="2" t="str">
        <f>IF(sum!A29="SA",sum!B29,"*")</f>
        <v>*</v>
      </c>
      <c r="BB36" s="2"/>
      <c r="BC36" s="2" t="str">
        <f>IF(sum!A29="SA",sum!I29,"*")</f>
        <v>*</v>
      </c>
    </row>
    <row r="37" spans="2:55">
      <c r="B37" s="2" t="s">
        <v>186</v>
      </c>
      <c r="C37" s="2" t="s">
        <v>187</v>
      </c>
      <c r="D37" s="2">
        <v>2045</v>
      </c>
      <c r="E37" s="2" t="str">
        <f>IF(sum!A30="AL",sum!B30,"*")</f>
        <v>HSS-WaterHeat_ELE1</v>
      </c>
      <c r="F37" s="2"/>
      <c r="G37" s="2">
        <f>IF(sum!A30="AL",sum!I30,"*")</f>
        <v>0.538998097653773</v>
      </c>
      <c r="H37" s="2"/>
      <c r="J37" s="2" t="s">
        <v>186</v>
      </c>
      <c r="K37" s="2" t="s">
        <v>187</v>
      </c>
      <c r="L37" s="2">
        <v>2045</v>
      </c>
      <c r="M37" s="2" t="str">
        <f>IF(sum!A30="AT",sum!B30,"*")</f>
        <v>*</v>
      </c>
      <c r="N37" s="2"/>
      <c r="O37" s="2" t="str">
        <f>IF(sum!A30="AT",sum!I30,"*")</f>
        <v>*</v>
      </c>
      <c r="R37" s="2" t="s">
        <v>186</v>
      </c>
      <c r="S37" s="2" t="s">
        <v>187</v>
      </c>
      <c r="T37" s="2">
        <v>2045</v>
      </c>
      <c r="U37" s="2" t="str">
        <f>IF(sum!A30="BC",sum!B30,"*")</f>
        <v>*</v>
      </c>
      <c r="V37" s="2"/>
      <c r="W37" s="2" t="str">
        <f>IF(sum!A30="BC",sum!I30,"*")</f>
        <v>*</v>
      </c>
      <c r="Z37" s="2" t="s">
        <v>186</v>
      </c>
      <c r="AA37" s="2" t="s">
        <v>187</v>
      </c>
      <c r="AB37" s="2">
        <v>2045</v>
      </c>
      <c r="AC37" s="2" t="str">
        <f>IF(sum!A30="MA",sum!B30,"*")</f>
        <v>*</v>
      </c>
      <c r="AD37" s="2"/>
      <c r="AE37" s="2" t="str">
        <f>IF(sum!A30="MA",sum!I30,"*")</f>
        <v>*</v>
      </c>
      <c r="AH37" s="2" t="s">
        <v>186</v>
      </c>
      <c r="AI37" s="2" t="s">
        <v>187</v>
      </c>
      <c r="AJ37" s="2">
        <v>2045</v>
      </c>
      <c r="AK37" s="2" t="str">
        <f>IF(sum!A30="ON",sum!B30,"*")</f>
        <v>*</v>
      </c>
      <c r="AL37" s="2"/>
      <c r="AM37" s="2" t="str">
        <f>IF(sum!A30="ON",sum!I30,"*")</f>
        <v>*</v>
      </c>
      <c r="AP37" s="2" t="s">
        <v>186</v>
      </c>
      <c r="AQ37" s="2" t="s">
        <v>187</v>
      </c>
      <c r="AR37" s="2">
        <v>2045</v>
      </c>
      <c r="AS37" s="2" t="str">
        <f>IF(sum!A30="QU",sum!B30,"*")</f>
        <v>*</v>
      </c>
      <c r="AT37" s="2"/>
      <c r="AU37" s="2" t="str">
        <f>IF(sum!A30="QU",sum!I30,"*")</f>
        <v>*</v>
      </c>
      <c r="AX37" s="2" t="s">
        <v>186</v>
      </c>
      <c r="AY37" s="2" t="s">
        <v>187</v>
      </c>
      <c r="AZ37" s="2">
        <v>2045</v>
      </c>
      <c r="BA37" s="2" t="str">
        <f>IF(sum!A30="SA",sum!B30,"*")</f>
        <v>*</v>
      </c>
      <c r="BB37" s="2"/>
      <c r="BC37" s="2" t="str">
        <f>IF(sum!A30="SA",sum!I30,"*")</f>
        <v>*</v>
      </c>
    </row>
    <row r="38" spans="2:55">
      <c r="B38" s="2" t="s">
        <v>186</v>
      </c>
      <c r="C38" s="2" t="s">
        <v>187</v>
      </c>
      <c r="D38" s="2">
        <v>2045</v>
      </c>
      <c r="E38" s="2" t="str">
        <f>IF(sum!A31="AL",sum!B31,"*")</f>
        <v>ICS-AuxiliaryEquip_ELE1</v>
      </c>
      <c r="F38" s="2"/>
      <c r="G38" s="2">
        <f>IF(sum!A31="AL",sum!I31,"*")</f>
        <v>0.073980131050518</v>
      </c>
      <c r="H38" s="2"/>
      <c r="J38" s="2" t="s">
        <v>186</v>
      </c>
      <c r="K38" s="2" t="s">
        <v>187</v>
      </c>
      <c r="L38" s="2">
        <v>2045</v>
      </c>
      <c r="M38" s="2" t="str">
        <f>IF(sum!A31="AT",sum!B31,"*")</f>
        <v>*</v>
      </c>
      <c r="N38" s="2"/>
      <c r="O38" s="2" t="str">
        <f>IF(sum!A31="AT",sum!I31,"*")</f>
        <v>*</v>
      </c>
      <c r="R38" s="2" t="s">
        <v>186</v>
      </c>
      <c r="S38" s="2" t="s">
        <v>187</v>
      </c>
      <c r="T38" s="2">
        <v>2045</v>
      </c>
      <c r="U38" s="2" t="str">
        <f>IF(sum!A31="BC",sum!B31,"*")</f>
        <v>*</v>
      </c>
      <c r="V38" s="2"/>
      <c r="W38" s="2" t="str">
        <f>IF(sum!A31="BC",sum!I31,"*")</f>
        <v>*</v>
      </c>
      <c r="Z38" s="2" t="s">
        <v>186</v>
      </c>
      <c r="AA38" s="2" t="s">
        <v>187</v>
      </c>
      <c r="AB38" s="2">
        <v>2045</v>
      </c>
      <c r="AC38" s="2" t="str">
        <f>IF(sum!A31="MA",sum!B31,"*")</f>
        <v>*</v>
      </c>
      <c r="AD38" s="2"/>
      <c r="AE38" s="2" t="str">
        <f>IF(sum!A31="MA",sum!I31,"*")</f>
        <v>*</v>
      </c>
      <c r="AH38" s="2" t="s">
        <v>186</v>
      </c>
      <c r="AI38" s="2" t="s">
        <v>187</v>
      </c>
      <c r="AJ38" s="2">
        <v>2045</v>
      </c>
      <c r="AK38" s="2" t="str">
        <f>IF(sum!A31="ON",sum!B31,"*")</f>
        <v>*</v>
      </c>
      <c r="AL38" s="2"/>
      <c r="AM38" s="2" t="str">
        <f>IF(sum!A31="ON",sum!I31,"*")</f>
        <v>*</v>
      </c>
      <c r="AP38" s="2" t="s">
        <v>186</v>
      </c>
      <c r="AQ38" s="2" t="s">
        <v>187</v>
      </c>
      <c r="AR38" s="2">
        <v>2045</v>
      </c>
      <c r="AS38" s="2" t="str">
        <f>IF(sum!A31="QU",sum!B31,"*")</f>
        <v>*</v>
      </c>
      <c r="AT38" s="2"/>
      <c r="AU38" s="2" t="str">
        <f>IF(sum!A31="QU",sum!I31,"*")</f>
        <v>*</v>
      </c>
      <c r="AX38" s="2" t="s">
        <v>186</v>
      </c>
      <c r="AY38" s="2" t="s">
        <v>187</v>
      </c>
      <c r="AZ38" s="2">
        <v>2045</v>
      </c>
      <c r="BA38" s="2" t="str">
        <f>IF(sum!A31="SA",sum!B31,"*")</f>
        <v>*</v>
      </c>
      <c r="BB38" s="2"/>
      <c r="BC38" s="2" t="str">
        <f>IF(sum!A31="SA",sum!I31,"*")</f>
        <v>*</v>
      </c>
    </row>
    <row r="39" spans="2:55">
      <c r="B39" s="2" t="s">
        <v>186</v>
      </c>
      <c r="C39" s="2" t="s">
        <v>187</v>
      </c>
      <c r="D39" s="2">
        <v>2045</v>
      </c>
      <c r="E39" s="2" t="str">
        <f>IF(sum!A32="AL",sum!B32,"*")</f>
        <v>ICS-AuxiliaryMot_ELE1</v>
      </c>
      <c r="F39" s="2"/>
      <c r="G39" s="2">
        <f>IF(sum!A32="AL",sum!I32,"*")</f>
        <v>0.0146766064202532</v>
      </c>
      <c r="H39" s="2"/>
      <c r="J39" s="2" t="s">
        <v>186</v>
      </c>
      <c r="K39" s="2" t="s">
        <v>187</v>
      </c>
      <c r="L39" s="2">
        <v>2045</v>
      </c>
      <c r="M39" s="2" t="str">
        <f>IF(sum!A32="AT",sum!B32,"*")</f>
        <v>*</v>
      </c>
      <c r="N39" s="2"/>
      <c r="O39" s="2" t="str">
        <f>IF(sum!A32="AT",sum!I32,"*")</f>
        <v>*</v>
      </c>
      <c r="R39" s="2" t="s">
        <v>186</v>
      </c>
      <c r="S39" s="2" t="s">
        <v>187</v>
      </c>
      <c r="T39" s="2">
        <v>2045</v>
      </c>
      <c r="U39" s="2" t="str">
        <f>IF(sum!A32="BC",sum!B32,"*")</f>
        <v>*</v>
      </c>
      <c r="V39" s="2"/>
      <c r="W39" s="2" t="str">
        <f>IF(sum!A32="BC",sum!I32,"*")</f>
        <v>*</v>
      </c>
      <c r="Z39" s="2" t="s">
        <v>186</v>
      </c>
      <c r="AA39" s="2" t="s">
        <v>187</v>
      </c>
      <c r="AB39" s="2">
        <v>2045</v>
      </c>
      <c r="AC39" s="2" t="str">
        <f>IF(sum!A32="MA",sum!B32,"*")</f>
        <v>*</v>
      </c>
      <c r="AD39" s="2"/>
      <c r="AE39" s="2" t="str">
        <f>IF(sum!A32="MA",sum!I32,"*")</f>
        <v>*</v>
      </c>
      <c r="AH39" s="2" t="s">
        <v>186</v>
      </c>
      <c r="AI39" s="2" t="s">
        <v>187</v>
      </c>
      <c r="AJ39" s="2">
        <v>2045</v>
      </c>
      <c r="AK39" s="2" t="str">
        <f>IF(sum!A32="ON",sum!B32,"*")</f>
        <v>*</v>
      </c>
      <c r="AL39" s="2"/>
      <c r="AM39" s="2" t="str">
        <f>IF(sum!A32="ON",sum!I32,"*")</f>
        <v>*</v>
      </c>
      <c r="AP39" s="2" t="s">
        <v>186</v>
      </c>
      <c r="AQ39" s="2" t="s">
        <v>187</v>
      </c>
      <c r="AR39" s="2">
        <v>2045</v>
      </c>
      <c r="AS39" s="2" t="str">
        <f>IF(sum!A32="QU",sum!B32,"*")</f>
        <v>*</v>
      </c>
      <c r="AT39" s="2"/>
      <c r="AU39" s="2" t="str">
        <f>IF(sum!A32="QU",sum!I32,"*")</f>
        <v>*</v>
      </c>
      <c r="AX39" s="2" t="s">
        <v>186</v>
      </c>
      <c r="AY39" s="2" t="s">
        <v>187</v>
      </c>
      <c r="AZ39" s="2">
        <v>2045</v>
      </c>
      <c r="BA39" s="2" t="str">
        <f>IF(sum!A32="SA",sum!B32,"*")</f>
        <v>*</v>
      </c>
      <c r="BB39" s="2"/>
      <c r="BC39" s="2" t="str">
        <f>IF(sum!A32="SA",sum!I32,"*")</f>
        <v>*</v>
      </c>
    </row>
    <row r="40" spans="2:55">
      <c r="B40" s="2" t="s">
        <v>186</v>
      </c>
      <c r="C40" s="2" t="s">
        <v>187</v>
      </c>
      <c r="D40" s="2">
        <v>2045</v>
      </c>
      <c r="E40" s="2" t="str">
        <f>IF(sum!A33="AL",sum!B33,"*")</f>
        <v>ICS-Light_ELE1</v>
      </c>
      <c r="F40" s="2"/>
      <c r="G40" s="2">
        <f>IF(sum!A33="AL",sum!I33,"*")</f>
        <v>0.0733830321012657</v>
      </c>
      <c r="H40" s="2"/>
      <c r="J40" s="2" t="s">
        <v>186</v>
      </c>
      <c r="K40" s="2" t="s">
        <v>187</v>
      </c>
      <c r="L40" s="2">
        <v>2045</v>
      </c>
      <c r="M40" s="2" t="str">
        <f>IF(sum!A33="AT",sum!B33,"*")</f>
        <v>*</v>
      </c>
      <c r="N40" s="2"/>
      <c r="O40" s="2" t="str">
        <f>IF(sum!A33="AT",sum!I33,"*")</f>
        <v>*</v>
      </c>
      <c r="R40" s="2" t="s">
        <v>186</v>
      </c>
      <c r="S40" s="2" t="s">
        <v>187</v>
      </c>
      <c r="T40" s="2">
        <v>2045</v>
      </c>
      <c r="U40" s="2" t="str">
        <f>IF(sum!A33="BC",sum!B33,"*")</f>
        <v>*</v>
      </c>
      <c r="V40" s="2"/>
      <c r="W40" s="2" t="str">
        <f>IF(sum!A33="BC",sum!I33,"*")</f>
        <v>*</v>
      </c>
      <c r="Z40" s="2" t="s">
        <v>186</v>
      </c>
      <c r="AA40" s="2" t="s">
        <v>187</v>
      </c>
      <c r="AB40" s="2">
        <v>2045</v>
      </c>
      <c r="AC40" s="2" t="str">
        <f>IF(sum!A33="MA",sum!B33,"*")</f>
        <v>*</v>
      </c>
      <c r="AD40" s="2"/>
      <c r="AE40" s="2" t="str">
        <f>IF(sum!A33="MA",sum!I33,"*")</f>
        <v>*</v>
      </c>
      <c r="AH40" s="2" t="s">
        <v>186</v>
      </c>
      <c r="AI40" s="2" t="s">
        <v>187</v>
      </c>
      <c r="AJ40" s="2">
        <v>2045</v>
      </c>
      <c r="AK40" s="2" t="str">
        <f>IF(sum!A33="ON",sum!B33,"*")</f>
        <v>*</v>
      </c>
      <c r="AL40" s="2"/>
      <c r="AM40" s="2" t="str">
        <f>IF(sum!A33="ON",sum!I33,"*")</f>
        <v>*</v>
      </c>
      <c r="AP40" s="2" t="s">
        <v>186</v>
      </c>
      <c r="AQ40" s="2" t="s">
        <v>187</v>
      </c>
      <c r="AR40" s="2">
        <v>2045</v>
      </c>
      <c r="AS40" s="2" t="str">
        <f>IF(sum!A33="QU",sum!B33,"*")</f>
        <v>*</v>
      </c>
      <c r="AT40" s="2"/>
      <c r="AU40" s="2" t="str">
        <f>IF(sum!A33="QU",sum!I33,"*")</f>
        <v>*</v>
      </c>
      <c r="AX40" s="2" t="s">
        <v>186</v>
      </c>
      <c r="AY40" s="2" t="s">
        <v>187</v>
      </c>
      <c r="AZ40" s="2">
        <v>2045</v>
      </c>
      <c r="BA40" s="2" t="str">
        <f>IF(sum!A33="SA",sum!B33,"*")</f>
        <v>*</v>
      </c>
      <c r="BB40" s="2"/>
      <c r="BC40" s="2" t="str">
        <f>IF(sum!A33="SA",sum!I33,"*")</f>
        <v>*</v>
      </c>
    </row>
    <row r="41" spans="2:55">
      <c r="B41" s="2" t="s">
        <v>186</v>
      </c>
      <c r="C41" s="2" t="s">
        <v>187</v>
      </c>
      <c r="D41" s="2">
        <v>2045</v>
      </c>
      <c r="E41" s="2" t="str">
        <f>IF(sum!A34="AL",sum!B34,"*")</f>
        <v>ICS-SpCool_ELE1</v>
      </c>
      <c r="F41" s="2"/>
      <c r="G41" s="2">
        <f>IF(sum!A34="AL",sum!I34,"*")</f>
        <v>0.0136168975795521</v>
      </c>
      <c r="H41" s="2"/>
      <c r="J41" s="2" t="s">
        <v>186</v>
      </c>
      <c r="K41" s="2" t="s">
        <v>187</v>
      </c>
      <c r="L41" s="2">
        <v>2045</v>
      </c>
      <c r="M41" s="2" t="str">
        <f>IF(sum!A34="AT",sum!B34,"*")</f>
        <v>*</v>
      </c>
      <c r="N41" s="2"/>
      <c r="O41" s="2" t="str">
        <f>IF(sum!A34="AT",sum!I34,"*")</f>
        <v>*</v>
      </c>
      <c r="R41" s="2" t="s">
        <v>186</v>
      </c>
      <c r="S41" s="2" t="s">
        <v>187</v>
      </c>
      <c r="T41" s="2">
        <v>2045</v>
      </c>
      <c r="U41" s="2" t="str">
        <f>IF(sum!A34="BC",sum!B34,"*")</f>
        <v>*</v>
      </c>
      <c r="V41" s="2"/>
      <c r="W41" s="2" t="str">
        <f>IF(sum!A34="BC",sum!I34,"*")</f>
        <v>*</v>
      </c>
      <c r="Z41" s="2" t="s">
        <v>186</v>
      </c>
      <c r="AA41" s="2" t="s">
        <v>187</v>
      </c>
      <c r="AB41" s="2">
        <v>2045</v>
      </c>
      <c r="AC41" s="2" t="str">
        <f>IF(sum!A34="MA",sum!B34,"*")</f>
        <v>*</v>
      </c>
      <c r="AD41" s="2"/>
      <c r="AE41" s="2" t="str">
        <f>IF(sum!A34="MA",sum!I34,"*")</f>
        <v>*</v>
      </c>
      <c r="AH41" s="2" t="s">
        <v>186</v>
      </c>
      <c r="AI41" s="2" t="s">
        <v>187</v>
      </c>
      <c r="AJ41" s="2">
        <v>2045</v>
      </c>
      <c r="AK41" s="2" t="str">
        <f>IF(sum!A34="ON",sum!B34,"*")</f>
        <v>*</v>
      </c>
      <c r="AL41" s="2"/>
      <c r="AM41" s="2" t="str">
        <f>IF(sum!A34="ON",sum!I34,"*")</f>
        <v>*</v>
      </c>
      <c r="AP41" s="2" t="s">
        <v>186</v>
      </c>
      <c r="AQ41" s="2" t="s">
        <v>187</v>
      </c>
      <c r="AR41" s="2">
        <v>2045</v>
      </c>
      <c r="AS41" s="2" t="str">
        <f>IF(sum!A34="QU",sum!B34,"*")</f>
        <v>*</v>
      </c>
      <c r="AT41" s="2"/>
      <c r="AU41" s="2" t="str">
        <f>IF(sum!A34="QU",sum!I34,"*")</f>
        <v>*</v>
      </c>
      <c r="AX41" s="2" t="s">
        <v>186</v>
      </c>
      <c r="AY41" s="2" t="s">
        <v>187</v>
      </c>
      <c r="AZ41" s="2">
        <v>2045</v>
      </c>
      <c r="BA41" s="2" t="str">
        <f>IF(sum!A34="SA",sum!B34,"*")</f>
        <v>*</v>
      </c>
      <c r="BB41" s="2"/>
      <c r="BC41" s="2" t="str">
        <f>IF(sum!A34="SA",sum!I34,"*")</f>
        <v>*</v>
      </c>
    </row>
    <row r="42" spans="2:55">
      <c r="B42" s="2" t="s">
        <v>186</v>
      </c>
      <c r="C42" s="2" t="s">
        <v>187</v>
      </c>
      <c r="D42" s="2">
        <v>2045</v>
      </c>
      <c r="E42" s="2" t="str">
        <f>IF(sum!A35="AL",sum!B35,"*")</f>
        <v>ICS-SpHeat_ELE1</v>
      </c>
      <c r="F42" s="2"/>
      <c r="G42" s="2">
        <f>IF(sum!A35="AL",sum!I35,"*")</f>
        <v>0.225463256534911</v>
      </c>
      <c r="H42" s="2"/>
      <c r="J42" s="2" t="s">
        <v>186</v>
      </c>
      <c r="K42" s="2" t="s">
        <v>187</v>
      </c>
      <c r="L42" s="2">
        <v>2045</v>
      </c>
      <c r="M42" s="2" t="str">
        <f>IF(sum!A35="AT",sum!B35,"*")</f>
        <v>*</v>
      </c>
      <c r="N42" s="2"/>
      <c r="O42" s="2" t="str">
        <f>IF(sum!A35="AT",sum!I35,"*")</f>
        <v>*</v>
      </c>
      <c r="R42" s="2" t="s">
        <v>186</v>
      </c>
      <c r="S42" s="2" t="s">
        <v>187</v>
      </c>
      <c r="T42" s="2">
        <v>2045</v>
      </c>
      <c r="U42" s="2" t="str">
        <f>IF(sum!A35="BC",sum!B35,"*")</f>
        <v>*</v>
      </c>
      <c r="V42" s="2"/>
      <c r="W42" s="2" t="str">
        <f>IF(sum!A35="BC",sum!I35,"*")</f>
        <v>*</v>
      </c>
      <c r="Z42" s="2" t="s">
        <v>186</v>
      </c>
      <c r="AA42" s="2" t="s">
        <v>187</v>
      </c>
      <c r="AB42" s="2">
        <v>2045</v>
      </c>
      <c r="AC42" s="2" t="str">
        <f>IF(sum!A35="MA",sum!B35,"*")</f>
        <v>*</v>
      </c>
      <c r="AD42" s="2"/>
      <c r="AE42" s="2" t="str">
        <f>IF(sum!A35="MA",sum!I35,"*")</f>
        <v>*</v>
      </c>
      <c r="AH42" s="2" t="s">
        <v>186</v>
      </c>
      <c r="AI42" s="2" t="s">
        <v>187</v>
      </c>
      <c r="AJ42" s="2">
        <v>2045</v>
      </c>
      <c r="AK42" s="2" t="str">
        <f>IF(sum!A35="ON",sum!B35,"*")</f>
        <v>*</v>
      </c>
      <c r="AL42" s="2"/>
      <c r="AM42" s="2" t="str">
        <f>IF(sum!A35="ON",sum!I35,"*")</f>
        <v>*</v>
      </c>
      <c r="AP42" s="2" t="s">
        <v>186</v>
      </c>
      <c r="AQ42" s="2" t="s">
        <v>187</v>
      </c>
      <c r="AR42" s="2">
        <v>2045</v>
      </c>
      <c r="AS42" s="2" t="str">
        <f>IF(sum!A35="QU",sum!B35,"*")</f>
        <v>*</v>
      </c>
      <c r="AT42" s="2"/>
      <c r="AU42" s="2" t="str">
        <f>IF(sum!A35="QU",sum!I35,"*")</f>
        <v>*</v>
      </c>
      <c r="AX42" s="2" t="s">
        <v>186</v>
      </c>
      <c r="AY42" s="2" t="s">
        <v>187</v>
      </c>
      <c r="AZ42" s="2">
        <v>2045</v>
      </c>
      <c r="BA42" s="2" t="str">
        <f>IF(sum!A35="SA",sum!B35,"*")</f>
        <v>*</v>
      </c>
      <c r="BB42" s="2"/>
      <c r="BC42" s="2" t="str">
        <f>IF(sum!A35="SA",sum!I35,"*")</f>
        <v>*</v>
      </c>
    </row>
    <row r="43" spans="2:55">
      <c r="B43" s="2" t="s">
        <v>186</v>
      </c>
      <c r="C43" s="2" t="s">
        <v>187</v>
      </c>
      <c r="D43" s="2">
        <v>2045</v>
      </c>
      <c r="E43" s="2" t="str">
        <f>IF(sum!A36="AL",sum!B36,"*")</f>
        <v>ICS-WaterHeat_ELE1</v>
      </c>
      <c r="F43" s="2"/>
      <c r="G43" s="2">
        <f>IF(sum!A36="AL",sum!I36,"*")</f>
        <v>0.021137180300148</v>
      </c>
      <c r="H43" s="2"/>
      <c r="J43" s="2" t="s">
        <v>186</v>
      </c>
      <c r="K43" s="2" t="s">
        <v>187</v>
      </c>
      <c r="L43" s="2">
        <v>2045</v>
      </c>
      <c r="M43" s="2" t="str">
        <f>IF(sum!A36="AT",sum!B36,"*")</f>
        <v>*</v>
      </c>
      <c r="N43" s="2"/>
      <c r="O43" s="2" t="str">
        <f>IF(sum!A36="AT",sum!I36,"*")</f>
        <v>*</v>
      </c>
      <c r="R43" s="2" t="s">
        <v>186</v>
      </c>
      <c r="S43" s="2" t="s">
        <v>187</v>
      </c>
      <c r="T43" s="2">
        <v>2045</v>
      </c>
      <c r="U43" s="2" t="str">
        <f>IF(sum!A36="BC",sum!B36,"*")</f>
        <v>*</v>
      </c>
      <c r="V43" s="2"/>
      <c r="W43" s="2" t="str">
        <f>IF(sum!A36="BC",sum!I36,"*")</f>
        <v>*</v>
      </c>
      <c r="Z43" s="2" t="s">
        <v>186</v>
      </c>
      <c r="AA43" s="2" t="s">
        <v>187</v>
      </c>
      <c r="AB43" s="2">
        <v>2045</v>
      </c>
      <c r="AC43" s="2" t="str">
        <f>IF(sum!A36="MA",sum!B36,"*")</f>
        <v>*</v>
      </c>
      <c r="AD43" s="2"/>
      <c r="AE43" s="2" t="str">
        <f>IF(sum!A36="MA",sum!I36,"*")</f>
        <v>*</v>
      </c>
      <c r="AH43" s="2" t="s">
        <v>186</v>
      </c>
      <c r="AI43" s="2" t="s">
        <v>187</v>
      </c>
      <c r="AJ43" s="2">
        <v>2045</v>
      </c>
      <c r="AK43" s="2" t="str">
        <f>IF(sum!A36="ON",sum!B36,"*")</f>
        <v>*</v>
      </c>
      <c r="AL43" s="2"/>
      <c r="AM43" s="2" t="str">
        <f>IF(sum!A36="ON",sum!I36,"*")</f>
        <v>*</v>
      </c>
      <c r="AP43" s="2" t="s">
        <v>186</v>
      </c>
      <c r="AQ43" s="2" t="s">
        <v>187</v>
      </c>
      <c r="AR43" s="2">
        <v>2045</v>
      </c>
      <c r="AS43" s="2" t="str">
        <f>IF(sum!A36="QU",sum!B36,"*")</f>
        <v>*</v>
      </c>
      <c r="AT43" s="2"/>
      <c r="AU43" s="2" t="str">
        <f>IF(sum!A36="QU",sum!I36,"*")</f>
        <v>*</v>
      </c>
      <c r="AX43" s="2" t="s">
        <v>186</v>
      </c>
      <c r="AY43" s="2" t="s">
        <v>187</v>
      </c>
      <c r="AZ43" s="2">
        <v>2045</v>
      </c>
      <c r="BA43" s="2" t="str">
        <f>IF(sum!A36="SA",sum!B36,"*")</f>
        <v>*</v>
      </c>
      <c r="BB43" s="2"/>
      <c r="BC43" s="2" t="str">
        <f>IF(sum!A36="SA",sum!I36,"*")</f>
        <v>*</v>
      </c>
    </row>
    <row r="44" spans="2:55">
      <c r="B44" s="2" t="s">
        <v>186</v>
      </c>
      <c r="C44" s="2" t="s">
        <v>187</v>
      </c>
      <c r="D44" s="2">
        <v>2045</v>
      </c>
      <c r="E44" s="2" t="str">
        <f>IF(sum!A37="AL",sum!B37,"*")</f>
        <v>OS-AuxiliaryEquip_ELE1</v>
      </c>
      <c r="F44" s="2"/>
      <c r="G44" s="2">
        <f>IF(sum!A37="AL",sum!I37,"*")</f>
        <v>0.908898752906364</v>
      </c>
      <c r="H44" s="2"/>
      <c r="J44" s="2" t="s">
        <v>186</v>
      </c>
      <c r="K44" s="2" t="s">
        <v>187</v>
      </c>
      <c r="L44" s="2">
        <v>2045</v>
      </c>
      <c r="M44" s="2" t="str">
        <f>IF(sum!A37="AT",sum!B37,"*")</f>
        <v>*</v>
      </c>
      <c r="N44" s="2"/>
      <c r="O44" s="2" t="str">
        <f>IF(sum!A37="AT",sum!I37,"*")</f>
        <v>*</v>
      </c>
      <c r="R44" s="2" t="s">
        <v>186</v>
      </c>
      <c r="S44" s="2" t="s">
        <v>187</v>
      </c>
      <c r="T44" s="2">
        <v>2045</v>
      </c>
      <c r="U44" s="2" t="str">
        <f>IF(sum!A37="BC",sum!B37,"*")</f>
        <v>*</v>
      </c>
      <c r="V44" s="2"/>
      <c r="W44" s="2" t="str">
        <f>IF(sum!A37="BC",sum!I37,"*")</f>
        <v>*</v>
      </c>
      <c r="Z44" s="2" t="s">
        <v>186</v>
      </c>
      <c r="AA44" s="2" t="s">
        <v>187</v>
      </c>
      <c r="AB44" s="2">
        <v>2045</v>
      </c>
      <c r="AC44" s="2" t="str">
        <f>IF(sum!A37="MA",sum!B37,"*")</f>
        <v>*</v>
      </c>
      <c r="AD44" s="2"/>
      <c r="AE44" s="2" t="str">
        <f>IF(sum!A37="MA",sum!I37,"*")</f>
        <v>*</v>
      </c>
      <c r="AH44" s="2" t="s">
        <v>186</v>
      </c>
      <c r="AI44" s="2" t="s">
        <v>187</v>
      </c>
      <c r="AJ44" s="2">
        <v>2045</v>
      </c>
      <c r="AK44" s="2" t="str">
        <f>IF(sum!A37="ON",sum!B37,"*")</f>
        <v>*</v>
      </c>
      <c r="AL44" s="2"/>
      <c r="AM44" s="2" t="str">
        <f>IF(sum!A37="ON",sum!I37,"*")</f>
        <v>*</v>
      </c>
      <c r="AP44" s="2" t="s">
        <v>186</v>
      </c>
      <c r="AQ44" s="2" t="s">
        <v>187</v>
      </c>
      <c r="AR44" s="2">
        <v>2045</v>
      </c>
      <c r="AS44" s="2" t="str">
        <f>IF(sum!A37="QU",sum!B37,"*")</f>
        <v>*</v>
      </c>
      <c r="AT44" s="2"/>
      <c r="AU44" s="2" t="str">
        <f>IF(sum!A37="QU",sum!I37,"*")</f>
        <v>*</v>
      </c>
      <c r="AX44" s="2" t="s">
        <v>186</v>
      </c>
      <c r="AY44" s="2" t="s">
        <v>187</v>
      </c>
      <c r="AZ44" s="2">
        <v>2045</v>
      </c>
      <c r="BA44" s="2" t="str">
        <f>IF(sum!A37="SA",sum!B37,"*")</f>
        <v>*</v>
      </c>
      <c r="BB44" s="2"/>
      <c r="BC44" s="2" t="str">
        <f>IF(sum!A37="SA",sum!I37,"*")</f>
        <v>*</v>
      </c>
    </row>
    <row r="45" spans="2:55">
      <c r="B45" s="2" t="s">
        <v>186</v>
      </c>
      <c r="C45" s="2" t="s">
        <v>187</v>
      </c>
      <c r="D45" s="2">
        <v>2045</v>
      </c>
      <c r="E45" s="2" t="str">
        <f>IF(sum!A38="AL",sum!B38,"*")</f>
        <v>OS-AuxiliaryMot_ELE1</v>
      </c>
      <c r="F45" s="2"/>
      <c r="G45" s="2">
        <f>IF(sum!A38="AL",sum!I38,"*")</f>
        <v>0.308208734825316</v>
      </c>
      <c r="H45" s="2"/>
      <c r="J45" s="2" t="s">
        <v>186</v>
      </c>
      <c r="K45" s="2" t="s">
        <v>187</v>
      </c>
      <c r="L45" s="2">
        <v>2045</v>
      </c>
      <c r="M45" s="2" t="str">
        <f>IF(sum!A38="AT",sum!B38,"*")</f>
        <v>*</v>
      </c>
      <c r="N45" s="2"/>
      <c r="O45" s="2" t="str">
        <f>IF(sum!A38="AT",sum!I38,"*")</f>
        <v>*</v>
      </c>
      <c r="R45" s="2" t="s">
        <v>186</v>
      </c>
      <c r="S45" s="2" t="s">
        <v>187</v>
      </c>
      <c r="T45" s="2">
        <v>2045</v>
      </c>
      <c r="U45" s="2" t="str">
        <f>IF(sum!A38="BC",sum!B38,"*")</f>
        <v>*</v>
      </c>
      <c r="V45" s="2"/>
      <c r="W45" s="2" t="str">
        <f>IF(sum!A38="BC",sum!I38,"*")</f>
        <v>*</v>
      </c>
      <c r="Z45" s="2" t="s">
        <v>186</v>
      </c>
      <c r="AA45" s="2" t="s">
        <v>187</v>
      </c>
      <c r="AB45" s="2">
        <v>2045</v>
      </c>
      <c r="AC45" s="2" t="str">
        <f>IF(sum!A38="MA",sum!B38,"*")</f>
        <v>*</v>
      </c>
      <c r="AD45" s="2"/>
      <c r="AE45" s="2" t="str">
        <f>IF(sum!A38="MA",sum!I38,"*")</f>
        <v>*</v>
      </c>
      <c r="AH45" s="2" t="s">
        <v>186</v>
      </c>
      <c r="AI45" s="2" t="s">
        <v>187</v>
      </c>
      <c r="AJ45" s="2">
        <v>2045</v>
      </c>
      <c r="AK45" s="2" t="str">
        <f>IF(sum!A38="ON",sum!B38,"*")</f>
        <v>*</v>
      </c>
      <c r="AL45" s="2"/>
      <c r="AM45" s="2" t="str">
        <f>IF(sum!A38="ON",sum!I38,"*")</f>
        <v>*</v>
      </c>
      <c r="AP45" s="2" t="s">
        <v>186</v>
      </c>
      <c r="AQ45" s="2" t="s">
        <v>187</v>
      </c>
      <c r="AR45" s="2">
        <v>2045</v>
      </c>
      <c r="AS45" s="2" t="str">
        <f>IF(sum!A38="QU",sum!B38,"*")</f>
        <v>*</v>
      </c>
      <c r="AT45" s="2"/>
      <c r="AU45" s="2" t="str">
        <f>IF(sum!A38="QU",sum!I38,"*")</f>
        <v>*</v>
      </c>
      <c r="AX45" s="2" t="s">
        <v>186</v>
      </c>
      <c r="AY45" s="2" t="s">
        <v>187</v>
      </c>
      <c r="AZ45" s="2">
        <v>2045</v>
      </c>
      <c r="BA45" s="2" t="str">
        <f>IF(sum!A38="SA",sum!B38,"*")</f>
        <v>*</v>
      </c>
      <c r="BB45" s="2"/>
      <c r="BC45" s="2" t="str">
        <f>IF(sum!A38="SA",sum!I38,"*")</f>
        <v>*</v>
      </c>
    </row>
    <row r="46" spans="2:55">
      <c r="B46" s="2" t="s">
        <v>186</v>
      </c>
      <c r="C46" s="2" t="s">
        <v>187</v>
      </c>
      <c r="D46" s="2">
        <v>2045</v>
      </c>
      <c r="E46" s="2" t="str">
        <f>IF(sum!A39="AL",sum!B39,"*")</f>
        <v>OS-Light_ELE1</v>
      </c>
      <c r="F46" s="2"/>
      <c r="G46" s="2">
        <f>IF(sum!A39="AL",sum!I39,"*")</f>
        <v>1.11542208793924</v>
      </c>
      <c r="H46" s="2"/>
      <c r="J46" s="2" t="s">
        <v>186</v>
      </c>
      <c r="K46" s="2" t="s">
        <v>187</v>
      </c>
      <c r="L46" s="2">
        <v>2045</v>
      </c>
      <c r="M46" s="2" t="str">
        <f>IF(sum!A39="AT",sum!B39,"*")</f>
        <v>*</v>
      </c>
      <c r="N46" s="2"/>
      <c r="O46" s="2" t="str">
        <f>IF(sum!A39="AT",sum!I39,"*")</f>
        <v>*</v>
      </c>
      <c r="R46" s="2" t="s">
        <v>186</v>
      </c>
      <c r="S46" s="2" t="s">
        <v>187</v>
      </c>
      <c r="T46" s="2">
        <v>2045</v>
      </c>
      <c r="U46" s="2" t="str">
        <f>IF(sum!A39="BC",sum!B39,"*")</f>
        <v>*</v>
      </c>
      <c r="V46" s="2"/>
      <c r="W46" s="2" t="str">
        <f>IF(sum!A39="BC",sum!I39,"*")</f>
        <v>*</v>
      </c>
      <c r="Z46" s="2" t="s">
        <v>186</v>
      </c>
      <c r="AA46" s="2" t="s">
        <v>187</v>
      </c>
      <c r="AB46" s="2">
        <v>2045</v>
      </c>
      <c r="AC46" s="2" t="str">
        <f>IF(sum!A39="MA",sum!B39,"*")</f>
        <v>*</v>
      </c>
      <c r="AD46" s="2"/>
      <c r="AE46" s="2" t="str">
        <f>IF(sum!A39="MA",sum!I39,"*")</f>
        <v>*</v>
      </c>
      <c r="AH46" s="2" t="s">
        <v>186</v>
      </c>
      <c r="AI46" s="2" t="s">
        <v>187</v>
      </c>
      <c r="AJ46" s="2">
        <v>2045</v>
      </c>
      <c r="AK46" s="2" t="str">
        <f>IF(sum!A39="ON",sum!B39,"*")</f>
        <v>*</v>
      </c>
      <c r="AL46" s="2"/>
      <c r="AM46" s="2" t="str">
        <f>IF(sum!A39="ON",sum!I39,"*")</f>
        <v>*</v>
      </c>
      <c r="AP46" s="2" t="s">
        <v>186</v>
      </c>
      <c r="AQ46" s="2" t="s">
        <v>187</v>
      </c>
      <c r="AR46" s="2">
        <v>2045</v>
      </c>
      <c r="AS46" s="2" t="str">
        <f>IF(sum!A39="QU",sum!B39,"*")</f>
        <v>*</v>
      </c>
      <c r="AT46" s="2"/>
      <c r="AU46" s="2" t="str">
        <f>IF(sum!A39="QU",sum!I39,"*")</f>
        <v>*</v>
      </c>
      <c r="AX46" s="2" t="s">
        <v>186</v>
      </c>
      <c r="AY46" s="2" t="s">
        <v>187</v>
      </c>
      <c r="AZ46" s="2">
        <v>2045</v>
      </c>
      <c r="BA46" s="2" t="str">
        <f>IF(sum!A39="SA",sum!B39,"*")</f>
        <v>*</v>
      </c>
      <c r="BB46" s="2"/>
      <c r="BC46" s="2" t="str">
        <f>IF(sum!A39="SA",sum!I39,"*")</f>
        <v>*</v>
      </c>
    </row>
    <row r="47" spans="2:55">
      <c r="B47" s="2" t="s">
        <v>186</v>
      </c>
      <c r="C47" s="2" t="s">
        <v>187</v>
      </c>
      <c r="D47" s="2">
        <v>2045</v>
      </c>
      <c r="E47" s="2" t="str">
        <f>IF(sum!A40="AL",sum!B40,"*")</f>
        <v>OS-SpCool_ELE1</v>
      </c>
      <c r="F47" s="2"/>
      <c r="G47" s="2">
        <f>IF(sum!A40="AL",sum!I40,"*")</f>
        <v>0.0880596385215188</v>
      </c>
      <c r="H47" s="2"/>
      <c r="J47" s="2" t="s">
        <v>186</v>
      </c>
      <c r="K47" s="2" t="s">
        <v>187</v>
      </c>
      <c r="L47" s="2">
        <v>2045</v>
      </c>
      <c r="M47" s="2" t="str">
        <f>IF(sum!A40="AT",sum!B40,"*")</f>
        <v>*</v>
      </c>
      <c r="N47" s="2"/>
      <c r="O47" s="2" t="str">
        <f>IF(sum!A40="AT",sum!I40,"*")</f>
        <v>*</v>
      </c>
      <c r="R47" s="2" t="s">
        <v>186</v>
      </c>
      <c r="S47" s="2" t="s">
        <v>187</v>
      </c>
      <c r="T47" s="2">
        <v>2045</v>
      </c>
      <c r="U47" s="2" t="str">
        <f>IF(sum!A40="BC",sum!B40,"*")</f>
        <v>*</v>
      </c>
      <c r="V47" s="2"/>
      <c r="W47" s="2" t="str">
        <f>IF(sum!A40="BC",sum!I40,"*")</f>
        <v>*</v>
      </c>
      <c r="Z47" s="2" t="s">
        <v>186</v>
      </c>
      <c r="AA47" s="2" t="s">
        <v>187</v>
      </c>
      <c r="AB47" s="2">
        <v>2045</v>
      </c>
      <c r="AC47" s="2" t="str">
        <f>IF(sum!A40="MA",sum!B40,"*")</f>
        <v>*</v>
      </c>
      <c r="AD47" s="2"/>
      <c r="AE47" s="2" t="str">
        <f>IF(sum!A40="MA",sum!I40,"*")</f>
        <v>*</v>
      </c>
      <c r="AH47" s="2" t="s">
        <v>186</v>
      </c>
      <c r="AI47" s="2" t="s">
        <v>187</v>
      </c>
      <c r="AJ47" s="2">
        <v>2045</v>
      </c>
      <c r="AK47" s="2" t="str">
        <f>IF(sum!A40="ON",sum!B40,"*")</f>
        <v>*</v>
      </c>
      <c r="AL47" s="2"/>
      <c r="AM47" s="2" t="str">
        <f>IF(sum!A40="ON",sum!I40,"*")</f>
        <v>*</v>
      </c>
      <c r="AP47" s="2" t="s">
        <v>186</v>
      </c>
      <c r="AQ47" s="2" t="s">
        <v>187</v>
      </c>
      <c r="AR47" s="2">
        <v>2045</v>
      </c>
      <c r="AS47" s="2" t="str">
        <f>IF(sum!A40="QU",sum!B40,"*")</f>
        <v>*</v>
      </c>
      <c r="AT47" s="2"/>
      <c r="AU47" s="2" t="str">
        <f>IF(sum!A40="QU",sum!I40,"*")</f>
        <v>*</v>
      </c>
      <c r="AX47" s="2" t="s">
        <v>186</v>
      </c>
      <c r="AY47" s="2" t="s">
        <v>187</v>
      </c>
      <c r="AZ47" s="2">
        <v>2045</v>
      </c>
      <c r="BA47" s="2" t="str">
        <f>IF(sum!A40="SA",sum!B40,"*")</f>
        <v>*</v>
      </c>
      <c r="BB47" s="2"/>
      <c r="BC47" s="2" t="str">
        <f>IF(sum!A40="SA",sum!I40,"*")</f>
        <v>*</v>
      </c>
    </row>
    <row r="48" spans="2:55">
      <c r="B48" s="2" t="s">
        <v>186</v>
      </c>
      <c r="C48" s="2" t="s">
        <v>187</v>
      </c>
      <c r="D48" s="2">
        <v>2045</v>
      </c>
      <c r="E48" s="2" t="str">
        <f>IF(sum!A41="AL",sum!B41,"*")</f>
        <v>OS-SpHeat_ELE1</v>
      </c>
      <c r="F48" s="2"/>
      <c r="G48" s="2">
        <f>IF(sum!A41="AL",sum!I41,"*")</f>
        <v>3.42422320862397</v>
      </c>
      <c r="H48" s="2"/>
      <c r="J48" s="2" t="s">
        <v>186</v>
      </c>
      <c r="K48" s="2" t="s">
        <v>187</v>
      </c>
      <c r="L48" s="2">
        <v>2045</v>
      </c>
      <c r="M48" s="2" t="str">
        <f>IF(sum!A41="AT",sum!B41,"*")</f>
        <v>*</v>
      </c>
      <c r="N48" s="2"/>
      <c r="O48" s="2" t="str">
        <f>IF(sum!A41="AT",sum!I41,"*")</f>
        <v>*</v>
      </c>
      <c r="R48" s="2" t="s">
        <v>186</v>
      </c>
      <c r="S48" s="2" t="s">
        <v>187</v>
      </c>
      <c r="T48" s="2">
        <v>2045</v>
      </c>
      <c r="U48" s="2" t="str">
        <f>IF(sum!A41="BC",sum!B41,"*")</f>
        <v>*</v>
      </c>
      <c r="V48" s="2"/>
      <c r="W48" s="2" t="str">
        <f>IF(sum!A41="BC",sum!I41,"*")</f>
        <v>*</v>
      </c>
      <c r="Z48" s="2" t="s">
        <v>186</v>
      </c>
      <c r="AA48" s="2" t="s">
        <v>187</v>
      </c>
      <c r="AB48" s="2">
        <v>2045</v>
      </c>
      <c r="AC48" s="2" t="str">
        <f>IF(sum!A41="MA",sum!B41,"*")</f>
        <v>*</v>
      </c>
      <c r="AD48" s="2"/>
      <c r="AE48" s="2" t="str">
        <f>IF(sum!A41="MA",sum!I41,"*")</f>
        <v>*</v>
      </c>
      <c r="AH48" s="2" t="s">
        <v>186</v>
      </c>
      <c r="AI48" s="2" t="s">
        <v>187</v>
      </c>
      <c r="AJ48" s="2">
        <v>2045</v>
      </c>
      <c r="AK48" s="2" t="str">
        <f>IF(sum!A41="ON",sum!B41,"*")</f>
        <v>*</v>
      </c>
      <c r="AL48" s="2"/>
      <c r="AM48" s="2" t="str">
        <f>IF(sum!A41="ON",sum!I41,"*")</f>
        <v>*</v>
      </c>
      <c r="AP48" s="2" t="s">
        <v>186</v>
      </c>
      <c r="AQ48" s="2" t="s">
        <v>187</v>
      </c>
      <c r="AR48" s="2">
        <v>2045</v>
      </c>
      <c r="AS48" s="2" t="str">
        <f>IF(sum!A41="QU",sum!B41,"*")</f>
        <v>*</v>
      </c>
      <c r="AT48" s="2"/>
      <c r="AU48" s="2" t="str">
        <f>IF(sum!A41="QU",sum!I41,"*")</f>
        <v>*</v>
      </c>
      <c r="AX48" s="2" t="s">
        <v>186</v>
      </c>
      <c r="AY48" s="2" t="s">
        <v>187</v>
      </c>
      <c r="AZ48" s="2">
        <v>2045</v>
      </c>
      <c r="BA48" s="2" t="str">
        <f>IF(sum!A41="SA",sum!B41,"*")</f>
        <v>*</v>
      </c>
      <c r="BB48" s="2"/>
      <c r="BC48" s="2" t="str">
        <f>IF(sum!A41="SA",sum!I41,"*")</f>
        <v>*</v>
      </c>
    </row>
    <row r="49" spans="2:55">
      <c r="B49" s="2" t="s">
        <v>186</v>
      </c>
      <c r="C49" s="2" t="s">
        <v>187</v>
      </c>
      <c r="D49" s="2">
        <v>2045</v>
      </c>
      <c r="E49" s="2" t="str">
        <f>IF(sum!A42="AL",sum!B42,"*")</f>
        <v>OS-WaterHeat_ELE1</v>
      </c>
      <c r="F49" s="2"/>
      <c r="G49" s="2">
        <f>IF(sum!A42="AL",sum!I42,"*")</f>
        <v>0.190234622701332</v>
      </c>
      <c r="H49" s="2"/>
      <c r="J49" s="2" t="s">
        <v>186</v>
      </c>
      <c r="K49" s="2" t="s">
        <v>187</v>
      </c>
      <c r="L49" s="2">
        <v>2045</v>
      </c>
      <c r="M49" s="2" t="str">
        <f>IF(sum!A42="AT",sum!B42,"*")</f>
        <v>*</v>
      </c>
      <c r="N49" s="2"/>
      <c r="O49" s="2" t="str">
        <f>IF(sum!A42="AT",sum!I42,"*")</f>
        <v>*</v>
      </c>
      <c r="R49" s="2" t="s">
        <v>186</v>
      </c>
      <c r="S49" s="2" t="s">
        <v>187</v>
      </c>
      <c r="T49" s="2">
        <v>2045</v>
      </c>
      <c r="U49" s="2" t="str">
        <f>IF(sum!A42="BC",sum!B42,"*")</f>
        <v>*</v>
      </c>
      <c r="V49" s="2"/>
      <c r="W49" s="2" t="str">
        <f>IF(sum!A42="BC",sum!I42,"*")</f>
        <v>*</v>
      </c>
      <c r="Z49" s="2" t="s">
        <v>186</v>
      </c>
      <c r="AA49" s="2" t="s">
        <v>187</v>
      </c>
      <c r="AB49" s="2">
        <v>2045</v>
      </c>
      <c r="AC49" s="2" t="str">
        <f>IF(sum!A42="MA",sum!B42,"*")</f>
        <v>*</v>
      </c>
      <c r="AD49" s="2"/>
      <c r="AE49" s="2" t="str">
        <f>IF(sum!A42="MA",sum!I42,"*")</f>
        <v>*</v>
      </c>
      <c r="AH49" s="2" t="s">
        <v>186</v>
      </c>
      <c r="AI49" s="2" t="s">
        <v>187</v>
      </c>
      <c r="AJ49" s="2">
        <v>2045</v>
      </c>
      <c r="AK49" s="2" t="str">
        <f>IF(sum!A42="ON",sum!B42,"*")</f>
        <v>*</v>
      </c>
      <c r="AL49" s="2"/>
      <c r="AM49" s="2" t="str">
        <f>IF(sum!A42="ON",sum!I42,"*")</f>
        <v>*</v>
      </c>
      <c r="AP49" s="2" t="s">
        <v>186</v>
      </c>
      <c r="AQ49" s="2" t="s">
        <v>187</v>
      </c>
      <c r="AR49" s="2">
        <v>2045</v>
      </c>
      <c r="AS49" s="2" t="str">
        <f>IF(sum!A42="QU",sum!B42,"*")</f>
        <v>*</v>
      </c>
      <c r="AT49" s="2"/>
      <c r="AU49" s="2" t="str">
        <f>IF(sum!A42="QU",sum!I42,"*")</f>
        <v>*</v>
      </c>
      <c r="AX49" s="2" t="s">
        <v>186</v>
      </c>
      <c r="AY49" s="2" t="s">
        <v>187</v>
      </c>
      <c r="AZ49" s="2">
        <v>2045</v>
      </c>
      <c r="BA49" s="2" t="str">
        <f>IF(sum!A42="SA",sum!B42,"*")</f>
        <v>*</v>
      </c>
      <c r="BB49" s="2"/>
      <c r="BC49" s="2" t="str">
        <f>IF(sum!A42="SA",sum!I42,"*")</f>
        <v>*</v>
      </c>
    </row>
    <row r="50" spans="2:55">
      <c r="B50" s="2" t="s">
        <v>186</v>
      </c>
      <c r="C50" s="2" t="s">
        <v>187</v>
      </c>
      <c r="D50" s="2">
        <v>2045</v>
      </c>
      <c r="E50" s="2" t="str">
        <f>IF(sum!A43="AL",sum!B43,"*")</f>
        <v>OTH-AuxiliaryEquip_ELE1</v>
      </c>
      <c r="F50" s="2"/>
      <c r="G50" s="2">
        <f>IF(sum!A43="AL",sum!I43,"*")</f>
        <v>0.05284295075037</v>
      </c>
      <c r="H50" s="2"/>
      <c r="J50" s="2" t="s">
        <v>186</v>
      </c>
      <c r="K50" s="2" t="s">
        <v>187</v>
      </c>
      <c r="L50" s="2">
        <v>2045</v>
      </c>
      <c r="M50" s="2" t="str">
        <f>IF(sum!A43="AT",sum!B43,"*")</f>
        <v>*</v>
      </c>
      <c r="N50" s="2"/>
      <c r="O50" s="2" t="str">
        <f>IF(sum!A43="AT",sum!I43,"*")</f>
        <v>*</v>
      </c>
      <c r="R50" s="2" t="s">
        <v>186</v>
      </c>
      <c r="S50" s="2" t="s">
        <v>187</v>
      </c>
      <c r="T50" s="2">
        <v>2045</v>
      </c>
      <c r="U50" s="2" t="str">
        <f>IF(sum!A43="BC",sum!B43,"*")</f>
        <v>*</v>
      </c>
      <c r="V50" s="2"/>
      <c r="W50" s="2" t="str">
        <f>IF(sum!A43="BC",sum!I43,"*")</f>
        <v>*</v>
      </c>
      <c r="Z50" s="2" t="s">
        <v>186</v>
      </c>
      <c r="AA50" s="2" t="s">
        <v>187</v>
      </c>
      <c r="AB50" s="2">
        <v>2045</v>
      </c>
      <c r="AC50" s="2" t="str">
        <f>IF(sum!A43="MA",sum!B43,"*")</f>
        <v>*</v>
      </c>
      <c r="AD50" s="2"/>
      <c r="AE50" s="2" t="str">
        <f>IF(sum!A43="MA",sum!I43,"*")</f>
        <v>*</v>
      </c>
      <c r="AH50" s="2" t="s">
        <v>186</v>
      </c>
      <c r="AI50" s="2" t="s">
        <v>187</v>
      </c>
      <c r="AJ50" s="2">
        <v>2045</v>
      </c>
      <c r="AK50" s="2" t="str">
        <f>IF(sum!A43="ON",sum!B43,"*")</f>
        <v>*</v>
      </c>
      <c r="AL50" s="2"/>
      <c r="AM50" s="2" t="str">
        <f>IF(sum!A43="ON",sum!I43,"*")</f>
        <v>*</v>
      </c>
      <c r="AP50" s="2" t="s">
        <v>186</v>
      </c>
      <c r="AQ50" s="2" t="s">
        <v>187</v>
      </c>
      <c r="AR50" s="2">
        <v>2045</v>
      </c>
      <c r="AS50" s="2" t="str">
        <f>IF(sum!A43="QU",sum!B43,"*")</f>
        <v>*</v>
      </c>
      <c r="AT50" s="2"/>
      <c r="AU50" s="2" t="str">
        <f>IF(sum!A43="QU",sum!I43,"*")</f>
        <v>*</v>
      </c>
      <c r="AX50" s="2" t="s">
        <v>186</v>
      </c>
      <c r="AY50" s="2" t="s">
        <v>187</v>
      </c>
      <c r="AZ50" s="2">
        <v>2045</v>
      </c>
      <c r="BA50" s="2" t="str">
        <f>IF(sum!A43="SA",sum!B43,"*")</f>
        <v>*</v>
      </c>
      <c r="BB50" s="2"/>
      <c r="BC50" s="2" t="str">
        <f>IF(sum!A43="SA",sum!I43,"*")</f>
        <v>*</v>
      </c>
    </row>
    <row r="51" spans="2:55">
      <c r="B51" s="2" t="s">
        <v>186</v>
      </c>
      <c r="C51" s="2" t="s">
        <v>187</v>
      </c>
      <c r="D51" s="2">
        <v>2045</v>
      </c>
      <c r="E51" s="2" t="str">
        <f>IF(sum!A44="AL",sum!B44,"*")</f>
        <v>OTH-AuxiliaryMot_ELE1</v>
      </c>
      <c r="F51" s="2"/>
      <c r="G51" s="2">
        <f>IF(sum!A44="AL",sum!I44,"*")</f>
        <v>0.0146766064202532</v>
      </c>
      <c r="H51" s="2"/>
      <c r="J51" s="2" t="s">
        <v>186</v>
      </c>
      <c r="K51" s="2" t="s">
        <v>187</v>
      </c>
      <c r="L51" s="2">
        <v>2045</v>
      </c>
      <c r="M51" s="2" t="str">
        <f>IF(sum!A44="AT",sum!B44,"*")</f>
        <v>*</v>
      </c>
      <c r="N51" s="2"/>
      <c r="O51" s="2" t="str">
        <f>IF(sum!A44="AT",sum!I44,"*")</f>
        <v>*</v>
      </c>
      <c r="R51" s="2" t="s">
        <v>186</v>
      </c>
      <c r="S51" s="2" t="s">
        <v>187</v>
      </c>
      <c r="T51" s="2">
        <v>2045</v>
      </c>
      <c r="U51" s="2" t="str">
        <f>IF(sum!A44="BC",sum!B44,"*")</f>
        <v>*</v>
      </c>
      <c r="V51" s="2"/>
      <c r="W51" s="2" t="str">
        <f>IF(sum!A44="BC",sum!I44,"*")</f>
        <v>*</v>
      </c>
      <c r="Z51" s="2" t="s">
        <v>186</v>
      </c>
      <c r="AA51" s="2" t="s">
        <v>187</v>
      </c>
      <c r="AB51" s="2">
        <v>2045</v>
      </c>
      <c r="AC51" s="2" t="str">
        <f>IF(sum!A44="MA",sum!B44,"*")</f>
        <v>*</v>
      </c>
      <c r="AD51" s="2"/>
      <c r="AE51" s="2" t="str">
        <f>IF(sum!A44="MA",sum!I44,"*")</f>
        <v>*</v>
      </c>
      <c r="AH51" s="2" t="s">
        <v>186</v>
      </c>
      <c r="AI51" s="2" t="s">
        <v>187</v>
      </c>
      <c r="AJ51" s="2">
        <v>2045</v>
      </c>
      <c r="AK51" s="2" t="str">
        <f>IF(sum!A44="ON",sum!B44,"*")</f>
        <v>*</v>
      </c>
      <c r="AL51" s="2"/>
      <c r="AM51" s="2" t="str">
        <f>IF(sum!A44="ON",sum!I44,"*")</f>
        <v>*</v>
      </c>
      <c r="AP51" s="2" t="s">
        <v>186</v>
      </c>
      <c r="AQ51" s="2" t="s">
        <v>187</v>
      </c>
      <c r="AR51" s="2">
        <v>2045</v>
      </c>
      <c r="AS51" s="2" t="str">
        <f>IF(sum!A44="QU",sum!B44,"*")</f>
        <v>*</v>
      </c>
      <c r="AT51" s="2"/>
      <c r="AU51" s="2" t="str">
        <f>IF(sum!A44="QU",sum!I44,"*")</f>
        <v>*</v>
      </c>
      <c r="AX51" s="2" t="s">
        <v>186</v>
      </c>
      <c r="AY51" s="2" t="s">
        <v>187</v>
      </c>
      <c r="AZ51" s="2">
        <v>2045</v>
      </c>
      <c r="BA51" s="2" t="str">
        <f>IF(sum!A44="SA",sum!B44,"*")</f>
        <v>*</v>
      </c>
      <c r="BB51" s="2"/>
      <c r="BC51" s="2" t="str">
        <f>IF(sum!A44="SA",sum!I44,"*")</f>
        <v>*</v>
      </c>
    </row>
    <row r="52" spans="2:55">
      <c r="B52" s="2" t="s">
        <v>186</v>
      </c>
      <c r="C52" s="2" t="s">
        <v>187</v>
      </c>
      <c r="D52" s="2">
        <v>2045</v>
      </c>
      <c r="E52" s="2" t="str">
        <f>IF(sum!A45="AL",sum!B45,"*")</f>
        <v>OTH-Light_ELE1</v>
      </c>
      <c r="F52" s="2"/>
      <c r="G52" s="2">
        <f>IF(sum!A45="AL",sum!I45,"*")</f>
        <v>0.0587064256810125</v>
      </c>
      <c r="H52" s="2"/>
      <c r="J52" s="2" t="s">
        <v>186</v>
      </c>
      <c r="K52" s="2" t="s">
        <v>187</v>
      </c>
      <c r="L52" s="2">
        <v>2045</v>
      </c>
      <c r="M52" s="2" t="str">
        <f>IF(sum!A45="AT",sum!B45,"*")</f>
        <v>*</v>
      </c>
      <c r="N52" s="2"/>
      <c r="O52" s="2" t="str">
        <f>IF(sum!A45="AT",sum!I45,"*")</f>
        <v>*</v>
      </c>
      <c r="R52" s="2" t="s">
        <v>186</v>
      </c>
      <c r="S52" s="2" t="s">
        <v>187</v>
      </c>
      <c r="T52" s="2">
        <v>2045</v>
      </c>
      <c r="U52" s="2" t="str">
        <f>IF(sum!A45="BC",sum!B45,"*")</f>
        <v>*</v>
      </c>
      <c r="V52" s="2"/>
      <c r="W52" s="2" t="str">
        <f>IF(sum!A45="BC",sum!I45,"*")</f>
        <v>*</v>
      </c>
      <c r="Z52" s="2" t="s">
        <v>186</v>
      </c>
      <c r="AA52" s="2" t="s">
        <v>187</v>
      </c>
      <c r="AB52" s="2">
        <v>2045</v>
      </c>
      <c r="AC52" s="2" t="str">
        <f>IF(sum!A45="MA",sum!B45,"*")</f>
        <v>*</v>
      </c>
      <c r="AD52" s="2"/>
      <c r="AE52" s="2" t="str">
        <f>IF(sum!A45="MA",sum!I45,"*")</f>
        <v>*</v>
      </c>
      <c r="AH52" s="2" t="s">
        <v>186</v>
      </c>
      <c r="AI52" s="2" t="s">
        <v>187</v>
      </c>
      <c r="AJ52" s="2">
        <v>2045</v>
      </c>
      <c r="AK52" s="2" t="str">
        <f>IF(sum!A45="ON",sum!B45,"*")</f>
        <v>*</v>
      </c>
      <c r="AL52" s="2"/>
      <c r="AM52" s="2" t="str">
        <f>IF(sum!A45="ON",sum!I45,"*")</f>
        <v>*</v>
      </c>
      <c r="AP52" s="2" t="s">
        <v>186</v>
      </c>
      <c r="AQ52" s="2" t="s">
        <v>187</v>
      </c>
      <c r="AR52" s="2">
        <v>2045</v>
      </c>
      <c r="AS52" s="2" t="str">
        <f>IF(sum!A45="QU",sum!B45,"*")</f>
        <v>*</v>
      </c>
      <c r="AT52" s="2"/>
      <c r="AU52" s="2" t="str">
        <f>IF(sum!A45="QU",sum!I45,"*")</f>
        <v>*</v>
      </c>
      <c r="AX52" s="2" t="s">
        <v>186</v>
      </c>
      <c r="AY52" s="2" t="s">
        <v>187</v>
      </c>
      <c r="AZ52" s="2">
        <v>2045</v>
      </c>
      <c r="BA52" s="2" t="str">
        <f>IF(sum!A45="SA",sum!B45,"*")</f>
        <v>*</v>
      </c>
      <c r="BB52" s="2"/>
      <c r="BC52" s="2" t="str">
        <f>IF(sum!A45="SA",sum!I45,"*")</f>
        <v>*</v>
      </c>
    </row>
    <row r="53" spans="2:55">
      <c r="B53" s="2" t="s">
        <v>186</v>
      </c>
      <c r="C53" s="2" t="s">
        <v>187</v>
      </c>
      <c r="D53" s="2">
        <v>2045</v>
      </c>
      <c r="E53" s="2" t="str">
        <f>IF(sum!A46="AL",sum!B46,"*")</f>
        <v>OTH-SpHeat_ELE1</v>
      </c>
      <c r="F53" s="2"/>
      <c r="G53" s="2">
        <f>IF(sum!A46="AL",sum!I46,"*")</f>
        <v>0.155005988867752</v>
      </c>
      <c r="H53" s="2"/>
      <c r="J53" s="2" t="s">
        <v>186</v>
      </c>
      <c r="K53" s="2" t="s">
        <v>187</v>
      </c>
      <c r="L53" s="2">
        <v>2045</v>
      </c>
      <c r="M53" s="2" t="str">
        <f>IF(sum!A46="AT",sum!B46,"*")</f>
        <v>*</v>
      </c>
      <c r="N53" s="2"/>
      <c r="O53" s="2" t="str">
        <f>IF(sum!A46="AT",sum!I46,"*")</f>
        <v>*</v>
      </c>
      <c r="R53" s="2" t="s">
        <v>186</v>
      </c>
      <c r="S53" s="2" t="s">
        <v>187</v>
      </c>
      <c r="T53" s="2">
        <v>2045</v>
      </c>
      <c r="U53" s="2" t="str">
        <f>IF(sum!A46="BC",sum!B46,"*")</f>
        <v>*</v>
      </c>
      <c r="V53" s="2"/>
      <c r="W53" s="2" t="str">
        <f>IF(sum!A46="BC",sum!I46,"*")</f>
        <v>*</v>
      </c>
      <c r="Z53" s="2" t="s">
        <v>186</v>
      </c>
      <c r="AA53" s="2" t="s">
        <v>187</v>
      </c>
      <c r="AB53" s="2">
        <v>2045</v>
      </c>
      <c r="AC53" s="2" t="str">
        <f>IF(sum!A46="MA",sum!B46,"*")</f>
        <v>*</v>
      </c>
      <c r="AD53" s="2"/>
      <c r="AE53" s="2" t="str">
        <f>IF(sum!A46="MA",sum!I46,"*")</f>
        <v>*</v>
      </c>
      <c r="AH53" s="2" t="s">
        <v>186</v>
      </c>
      <c r="AI53" s="2" t="s">
        <v>187</v>
      </c>
      <c r="AJ53" s="2">
        <v>2045</v>
      </c>
      <c r="AK53" s="2" t="str">
        <f>IF(sum!A46="ON",sum!B46,"*")</f>
        <v>*</v>
      </c>
      <c r="AL53" s="2"/>
      <c r="AM53" s="2" t="str">
        <f>IF(sum!A46="ON",sum!I46,"*")</f>
        <v>*</v>
      </c>
      <c r="AP53" s="2" t="s">
        <v>186</v>
      </c>
      <c r="AQ53" s="2" t="s">
        <v>187</v>
      </c>
      <c r="AR53" s="2">
        <v>2045</v>
      </c>
      <c r="AS53" s="2" t="str">
        <f>IF(sum!A46="QU",sum!B46,"*")</f>
        <v>*</v>
      </c>
      <c r="AT53" s="2"/>
      <c r="AU53" s="2" t="str">
        <f>IF(sum!A46="QU",sum!I46,"*")</f>
        <v>*</v>
      </c>
      <c r="AX53" s="2" t="s">
        <v>186</v>
      </c>
      <c r="AY53" s="2" t="s">
        <v>187</v>
      </c>
      <c r="AZ53" s="2">
        <v>2045</v>
      </c>
      <c r="BA53" s="2" t="str">
        <f>IF(sum!A46="SA",sum!B46,"*")</f>
        <v>*</v>
      </c>
      <c r="BB53" s="2"/>
      <c r="BC53" s="2" t="str">
        <f>IF(sum!A46="SA",sum!I46,"*")</f>
        <v>*</v>
      </c>
    </row>
    <row r="54" spans="2:55">
      <c r="B54" s="2" t="s">
        <v>186</v>
      </c>
      <c r="C54" s="2" t="s">
        <v>187</v>
      </c>
      <c r="D54" s="2">
        <v>2045</v>
      </c>
      <c r="E54" s="2" t="str">
        <f>IF(sum!A47="AL",sum!B47,"*")</f>
        <v>OTH-WaterHeat_ELE1</v>
      </c>
      <c r="F54" s="2"/>
      <c r="G54" s="2">
        <f>IF(sum!A47="AL",sum!I47,"*")</f>
        <v>0.010568590150074</v>
      </c>
      <c r="H54" s="2"/>
      <c r="J54" s="2" t="s">
        <v>186</v>
      </c>
      <c r="K54" s="2" t="s">
        <v>187</v>
      </c>
      <c r="L54" s="2">
        <v>2045</v>
      </c>
      <c r="M54" s="2" t="str">
        <f>IF(sum!A47="AT",sum!B47,"*")</f>
        <v>*</v>
      </c>
      <c r="N54" s="2"/>
      <c r="O54" s="2" t="str">
        <f>IF(sum!A47="AT",sum!I47,"*")</f>
        <v>*</v>
      </c>
      <c r="R54" s="2" t="s">
        <v>186</v>
      </c>
      <c r="S54" s="2" t="s">
        <v>187</v>
      </c>
      <c r="T54" s="2">
        <v>2045</v>
      </c>
      <c r="U54" s="2" t="str">
        <f>IF(sum!A47="BC",sum!B47,"*")</f>
        <v>*</v>
      </c>
      <c r="V54" s="2"/>
      <c r="W54" s="2" t="str">
        <f>IF(sum!A47="BC",sum!I47,"*")</f>
        <v>*</v>
      </c>
      <c r="Z54" s="2" t="s">
        <v>186</v>
      </c>
      <c r="AA54" s="2" t="s">
        <v>187</v>
      </c>
      <c r="AB54" s="2">
        <v>2045</v>
      </c>
      <c r="AC54" s="2" t="str">
        <f>IF(sum!A47="MA",sum!B47,"*")</f>
        <v>*</v>
      </c>
      <c r="AD54" s="2"/>
      <c r="AE54" s="2" t="str">
        <f>IF(sum!A47="MA",sum!I47,"*")</f>
        <v>*</v>
      </c>
      <c r="AH54" s="2" t="s">
        <v>186</v>
      </c>
      <c r="AI54" s="2" t="s">
        <v>187</v>
      </c>
      <c r="AJ54" s="2">
        <v>2045</v>
      </c>
      <c r="AK54" s="2" t="str">
        <f>IF(sum!A47="ON",sum!B47,"*")</f>
        <v>*</v>
      </c>
      <c r="AL54" s="2"/>
      <c r="AM54" s="2" t="str">
        <f>IF(sum!A47="ON",sum!I47,"*")</f>
        <v>*</v>
      </c>
      <c r="AP54" s="2" t="s">
        <v>186</v>
      </c>
      <c r="AQ54" s="2" t="s">
        <v>187</v>
      </c>
      <c r="AR54" s="2">
        <v>2045</v>
      </c>
      <c r="AS54" s="2" t="str">
        <f>IF(sum!A47="QU",sum!B47,"*")</f>
        <v>*</v>
      </c>
      <c r="AT54" s="2"/>
      <c r="AU54" s="2" t="str">
        <f>IF(sum!A47="QU",sum!I47,"*")</f>
        <v>*</v>
      </c>
      <c r="AX54" s="2" t="s">
        <v>186</v>
      </c>
      <c r="AY54" s="2" t="s">
        <v>187</v>
      </c>
      <c r="AZ54" s="2">
        <v>2045</v>
      </c>
      <c r="BA54" s="2" t="str">
        <f>IF(sum!A47="SA",sum!B47,"*")</f>
        <v>*</v>
      </c>
      <c r="BB54" s="2"/>
      <c r="BC54" s="2" t="str">
        <f>IF(sum!A47="SA",sum!I47,"*")</f>
        <v>*</v>
      </c>
    </row>
    <row r="55" spans="2:55">
      <c r="B55" s="2" t="s">
        <v>186</v>
      </c>
      <c r="C55" s="2" t="s">
        <v>187</v>
      </c>
      <c r="D55" s="2">
        <v>2045</v>
      </c>
      <c r="E55" s="2" t="str">
        <f>IF(sum!A48="AL",sum!B48,"*")</f>
        <v>R_ES-APP-CD_ELC1</v>
      </c>
      <c r="F55" s="2"/>
      <c r="G55" s="2">
        <f>IF(sum!A48="AL",sum!I48,"*")</f>
        <v>1.92006097078149</v>
      </c>
      <c r="H55" s="2"/>
      <c r="J55" s="2" t="s">
        <v>186</v>
      </c>
      <c r="K55" s="2" t="s">
        <v>187</v>
      </c>
      <c r="L55" s="2">
        <v>2045</v>
      </c>
      <c r="M55" s="2" t="str">
        <f>IF(sum!A48="AT",sum!B48,"*")</f>
        <v>*</v>
      </c>
      <c r="N55" s="2"/>
      <c r="O55" s="2" t="str">
        <f>IF(sum!A48="AT",sum!I48,"*")</f>
        <v>*</v>
      </c>
      <c r="R55" s="2" t="s">
        <v>186</v>
      </c>
      <c r="S55" s="2" t="s">
        <v>187</v>
      </c>
      <c r="T55" s="2">
        <v>2045</v>
      </c>
      <c r="U55" s="2" t="str">
        <f>IF(sum!A48="BC",sum!B48,"*")</f>
        <v>*</v>
      </c>
      <c r="V55" s="2"/>
      <c r="W55" s="2" t="str">
        <f>IF(sum!A48="BC",sum!I48,"*")</f>
        <v>*</v>
      </c>
      <c r="Z55" s="2" t="s">
        <v>186</v>
      </c>
      <c r="AA55" s="2" t="s">
        <v>187</v>
      </c>
      <c r="AB55" s="2">
        <v>2045</v>
      </c>
      <c r="AC55" s="2" t="str">
        <f>IF(sum!A48="MA",sum!B48,"*")</f>
        <v>*</v>
      </c>
      <c r="AD55" s="2"/>
      <c r="AE55" s="2" t="str">
        <f>IF(sum!A48="MA",sum!I48,"*")</f>
        <v>*</v>
      </c>
      <c r="AH55" s="2" t="s">
        <v>186</v>
      </c>
      <c r="AI55" s="2" t="s">
        <v>187</v>
      </c>
      <c r="AJ55" s="2">
        <v>2045</v>
      </c>
      <c r="AK55" s="2" t="str">
        <f>IF(sum!A48="ON",sum!B48,"*")</f>
        <v>*</v>
      </c>
      <c r="AL55" s="2"/>
      <c r="AM55" s="2" t="str">
        <f>IF(sum!A48="ON",sum!I48,"*")</f>
        <v>*</v>
      </c>
      <c r="AP55" s="2" t="s">
        <v>186</v>
      </c>
      <c r="AQ55" s="2" t="s">
        <v>187</v>
      </c>
      <c r="AR55" s="2">
        <v>2045</v>
      </c>
      <c r="AS55" s="2" t="str">
        <f>IF(sum!A48="QU",sum!B48,"*")</f>
        <v>*</v>
      </c>
      <c r="AT55" s="2"/>
      <c r="AU55" s="2" t="str">
        <f>IF(sum!A48="QU",sum!I48,"*")</f>
        <v>*</v>
      </c>
      <c r="AX55" s="2" t="s">
        <v>186</v>
      </c>
      <c r="AY55" s="2" t="s">
        <v>187</v>
      </c>
      <c r="AZ55" s="2">
        <v>2045</v>
      </c>
      <c r="BA55" s="2" t="str">
        <f>IF(sum!A48="SA",sum!B48,"*")</f>
        <v>*</v>
      </c>
      <c r="BB55" s="2"/>
      <c r="BC55" s="2" t="str">
        <f>IF(sum!A48="SA",sum!I48,"*")</f>
        <v>*</v>
      </c>
    </row>
    <row r="56" spans="2:55">
      <c r="B56" s="2" t="s">
        <v>186</v>
      </c>
      <c r="C56" s="2" t="s">
        <v>187</v>
      </c>
      <c r="D56" s="2">
        <v>2045</v>
      </c>
      <c r="E56" s="2" t="str">
        <f>IF(sum!A49="AL",sum!B49,"*")</f>
        <v>R_ES-APP-CW_ELC1</v>
      </c>
      <c r="F56" s="2"/>
      <c r="G56" s="2">
        <f>IF(sum!A49="AL",sum!I49,"*")</f>
        <v>0.215360627045232</v>
      </c>
      <c r="H56" s="2"/>
      <c r="J56" s="2" t="s">
        <v>186</v>
      </c>
      <c r="K56" s="2" t="s">
        <v>187</v>
      </c>
      <c r="L56" s="2">
        <v>2045</v>
      </c>
      <c r="M56" s="2" t="str">
        <f>IF(sum!A49="AT",sum!B49,"*")</f>
        <v>*</v>
      </c>
      <c r="N56" s="2"/>
      <c r="O56" s="2" t="str">
        <f>IF(sum!A49="AT",sum!I49,"*")</f>
        <v>*</v>
      </c>
      <c r="R56" s="2" t="s">
        <v>186</v>
      </c>
      <c r="S56" s="2" t="s">
        <v>187</v>
      </c>
      <c r="T56" s="2">
        <v>2045</v>
      </c>
      <c r="U56" s="2" t="str">
        <f>IF(sum!A49="BC",sum!B49,"*")</f>
        <v>*</v>
      </c>
      <c r="V56" s="2"/>
      <c r="W56" s="2" t="str">
        <f>IF(sum!A49="BC",sum!I49,"*")</f>
        <v>*</v>
      </c>
      <c r="Z56" s="2" t="s">
        <v>186</v>
      </c>
      <c r="AA56" s="2" t="s">
        <v>187</v>
      </c>
      <c r="AB56" s="2">
        <v>2045</v>
      </c>
      <c r="AC56" s="2" t="str">
        <f>IF(sum!A49="MA",sum!B49,"*")</f>
        <v>*</v>
      </c>
      <c r="AD56" s="2"/>
      <c r="AE56" s="2" t="str">
        <f>IF(sum!A49="MA",sum!I49,"*")</f>
        <v>*</v>
      </c>
      <c r="AH56" s="2" t="s">
        <v>186</v>
      </c>
      <c r="AI56" s="2" t="s">
        <v>187</v>
      </c>
      <c r="AJ56" s="2">
        <v>2045</v>
      </c>
      <c r="AK56" s="2" t="str">
        <f>IF(sum!A49="ON",sum!B49,"*")</f>
        <v>*</v>
      </c>
      <c r="AL56" s="2"/>
      <c r="AM56" s="2" t="str">
        <f>IF(sum!A49="ON",sum!I49,"*")</f>
        <v>*</v>
      </c>
      <c r="AP56" s="2" t="s">
        <v>186</v>
      </c>
      <c r="AQ56" s="2" t="s">
        <v>187</v>
      </c>
      <c r="AR56" s="2">
        <v>2045</v>
      </c>
      <c r="AS56" s="2" t="str">
        <f>IF(sum!A49="QU",sum!B49,"*")</f>
        <v>*</v>
      </c>
      <c r="AT56" s="2"/>
      <c r="AU56" s="2" t="str">
        <f>IF(sum!A49="QU",sum!I49,"*")</f>
        <v>*</v>
      </c>
      <c r="AX56" s="2" t="s">
        <v>186</v>
      </c>
      <c r="AY56" s="2" t="s">
        <v>187</v>
      </c>
      <c r="AZ56" s="2">
        <v>2045</v>
      </c>
      <c r="BA56" s="2" t="str">
        <f>IF(sum!A49="SA",sum!B49,"*")</f>
        <v>*</v>
      </c>
      <c r="BB56" s="2"/>
      <c r="BC56" s="2" t="str">
        <f>IF(sum!A49="SA",sum!I49,"*")</f>
        <v>*</v>
      </c>
    </row>
    <row r="57" spans="2:55">
      <c r="B57" s="2" t="s">
        <v>186</v>
      </c>
      <c r="C57" s="2" t="s">
        <v>187</v>
      </c>
      <c r="D57" s="2">
        <v>2045</v>
      </c>
      <c r="E57" s="2" t="str">
        <f>IF(sum!A50="AL",sum!B50,"*")</f>
        <v>R_ES-APP-DW_ELC1</v>
      </c>
      <c r="F57" s="2"/>
      <c r="G57" s="2">
        <f>IF(sum!A50="AL",sum!I50,"*")</f>
        <v>0.844009268308457</v>
      </c>
      <c r="H57" s="2"/>
      <c r="J57" s="2" t="s">
        <v>186</v>
      </c>
      <c r="K57" s="2" t="s">
        <v>187</v>
      </c>
      <c r="L57" s="2">
        <v>2045</v>
      </c>
      <c r="M57" s="2" t="str">
        <f>IF(sum!A50="AT",sum!B50,"*")</f>
        <v>*</v>
      </c>
      <c r="N57" s="2"/>
      <c r="O57" s="2" t="str">
        <f>IF(sum!A50="AT",sum!I50,"*")</f>
        <v>*</v>
      </c>
      <c r="R57" s="2" t="s">
        <v>186</v>
      </c>
      <c r="S57" s="2" t="s">
        <v>187</v>
      </c>
      <c r="T57" s="2">
        <v>2045</v>
      </c>
      <c r="U57" s="2" t="str">
        <f>IF(sum!A50="BC",sum!B50,"*")</f>
        <v>*</v>
      </c>
      <c r="V57" s="2"/>
      <c r="W57" s="2" t="str">
        <f>IF(sum!A50="BC",sum!I50,"*")</f>
        <v>*</v>
      </c>
      <c r="Z57" s="2" t="s">
        <v>186</v>
      </c>
      <c r="AA57" s="2" t="s">
        <v>187</v>
      </c>
      <c r="AB57" s="2">
        <v>2045</v>
      </c>
      <c r="AC57" s="2" t="str">
        <f>IF(sum!A50="MA",sum!B50,"*")</f>
        <v>*</v>
      </c>
      <c r="AD57" s="2"/>
      <c r="AE57" s="2" t="str">
        <f>IF(sum!A50="MA",sum!I50,"*")</f>
        <v>*</v>
      </c>
      <c r="AH57" s="2" t="s">
        <v>186</v>
      </c>
      <c r="AI57" s="2" t="s">
        <v>187</v>
      </c>
      <c r="AJ57" s="2">
        <v>2045</v>
      </c>
      <c r="AK57" s="2" t="str">
        <f>IF(sum!A50="ON",sum!B50,"*")</f>
        <v>*</v>
      </c>
      <c r="AL57" s="2"/>
      <c r="AM57" s="2" t="str">
        <f>IF(sum!A50="ON",sum!I50,"*")</f>
        <v>*</v>
      </c>
      <c r="AP57" s="2" t="s">
        <v>186</v>
      </c>
      <c r="AQ57" s="2" t="s">
        <v>187</v>
      </c>
      <c r="AR57" s="2">
        <v>2045</v>
      </c>
      <c r="AS57" s="2" t="str">
        <f>IF(sum!A50="QU",sum!B50,"*")</f>
        <v>*</v>
      </c>
      <c r="AT57" s="2"/>
      <c r="AU57" s="2" t="str">
        <f>IF(sum!A50="QU",sum!I50,"*")</f>
        <v>*</v>
      </c>
      <c r="AX57" s="2" t="s">
        <v>186</v>
      </c>
      <c r="AY57" s="2" t="s">
        <v>187</v>
      </c>
      <c r="AZ57" s="2">
        <v>2045</v>
      </c>
      <c r="BA57" s="2" t="str">
        <f>IF(sum!A50="SA",sum!B50,"*")</f>
        <v>*</v>
      </c>
      <c r="BB57" s="2"/>
      <c r="BC57" s="2" t="str">
        <f>IF(sum!A50="SA",sum!I50,"*")</f>
        <v>*</v>
      </c>
    </row>
    <row r="58" spans="2:55">
      <c r="B58" s="2" t="s">
        <v>186</v>
      </c>
      <c r="C58" s="2" t="s">
        <v>187</v>
      </c>
      <c r="D58" s="2">
        <v>2045</v>
      </c>
      <c r="E58" s="2" t="str">
        <f>IF(sum!A51="AL",sum!B51,"*")</f>
        <v>R_ES-APP-FR_ELC1</v>
      </c>
      <c r="F58" s="2"/>
      <c r="G58" s="2">
        <f>IF(sum!A51="AL",sum!I51,"*")</f>
        <v>0.137418264727483</v>
      </c>
      <c r="H58" s="2"/>
      <c r="J58" s="2" t="s">
        <v>186</v>
      </c>
      <c r="K58" s="2" t="s">
        <v>187</v>
      </c>
      <c r="L58" s="2">
        <v>2045</v>
      </c>
      <c r="M58" s="2" t="str">
        <f>IF(sum!A51="AT",sum!B51,"*")</f>
        <v>*</v>
      </c>
      <c r="N58" s="2"/>
      <c r="O58" s="2" t="str">
        <f>IF(sum!A51="AT",sum!I51,"*")</f>
        <v>*</v>
      </c>
      <c r="R58" s="2" t="s">
        <v>186</v>
      </c>
      <c r="S58" s="2" t="s">
        <v>187</v>
      </c>
      <c r="T58" s="2">
        <v>2045</v>
      </c>
      <c r="U58" s="2" t="str">
        <f>IF(sum!A51="BC",sum!B51,"*")</f>
        <v>*</v>
      </c>
      <c r="V58" s="2"/>
      <c r="W58" s="2" t="str">
        <f>IF(sum!A51="BC",sum!I51,"*")</f>
        <v>*</v>
      </c>
      <c r="Z58" s="2" t="s">
        <v>186</v>
      </c>
      <c r="AA58" s="2" t="s">
        <v>187</v>
      </c>
      <c r="AB58" s="2">
        <v>2045</v>
      </c>
      <c r="AC58" s="2" t="str">
        <f>IF(sum!A51="MA",sum!B51,"*")</f>
        <v>*</v>
      </c>
      <c r="AD58" s="2"/>
      <c r="AE58" s="2" t="str">
        <f>IF(sum!A51="MA",sum!I51,"*")</f>
        <v>*</v>
      </c>
      <c r="AH58" s="2" t="s">
        <v>186</v>
      </c>
      <c r="AI58" s="2" t="s">
        <v>187</v>
      </c>
      <c r="AJ58" s="2">
        <v>2045</v>
      </c>
      <c r="AK58" s="2" t="str">
        <f>IF(sum!A51="ON",sum!B51,"*")</f>
        <v>*</v>
      </c>
      <c r="AL58" s="2"/>
      <c r="AM58" s="2" t="str">
        <f>IF(sum!A51="ON",sum!I51,"*")</f>
        <v>*</v>
      </c>
      <c r="AP58" s="2" t="s">
        <v>186</v>
      </c>
      <c r="AQ58" s="2" t="s">
        <v>187</v>
      </c>
      <c r="AR58" s="2">
        <v>2045</v>
      </c>
      <c r="AS58" s="2" t="str">
        <f>IF(sum!A51="QU",sum!B51,"*")</f>
        <v>*</v>
      </c>
      <c r="AT58" s="2"/>
      <c r="AU58" s="2" t="str">
        <f>IF(sum!A51="QU",sum!I51,"*")</f>
        <v>*</v>
      </c>
      <c r="AX58" s="2" t="s">
        <v>186</v>
      </c>
      <c r="AY58" s="2" t="s">
        <v>187</v>
      </c>
      <c r="AZ58" s="2">
        <v>2045</v>
      </c>
      <c r="BA58" s="2" t="str">
        <f>IF(sum!A51="SA",sum!B51,"*")</f>
        <v>*</v>
      </c>
      <c r="BB58" s="2"/>
      <c r="BC58" s="2" t="str">
        <f>IF(sum!A51="SA",sum!I51,"*")</f>
        <v>*</v>
      </c>
    </row>
    <row r="59" spans="2:55">
      <c r="B59" s="2" t="s">
        <v>186</v>
      </c>
      <c r="C59" s="2" t="s">
        <v>187</v>
      </c>
      <c r="D59" s="2">
        <v>2045</v>
      </c>
      <c r="E59" s="2" t="str">
        <f>IF(sum!A52="AL",sum!B52,"*")</f>
        <v>R_ES-APP-OTH_ELC1</v>
      </c>
      <c r="F59" s="2"/>
      <c r="G59" s="2">
        <f>IF(sum!A52="AL",sum!I52,"*")</f>
        <v>1.85545653983169</v>
      </c>
      <c r="H59" s="2"/>
      <c r="J59" s="2" t="s">
        <v>186</v>
      </c>
      <c r="K59" s="2" t="s">
        <v>187</v>
      </c>
      <c r="L59" s="2">
        <v>2045</v>
      </c>
      <c r="M59" s="2" t="str">
        <f>IF(sum!A52="AT",sum!B52,"*")</f>
        <v>*</v>
      </c>
      <c r="N59" s="2"/>
      <c r="O59" s="2" t="str">
        <f>IF(sum!A52="AT",sum!I52,"*")</f>
        <v>*</v>
      </c>
      <c r="R59" s="2" t="s">
        <v>186</v>
      </c>
      <c r="S59" s="2" t="s">
        <v>187</v>
      </c>
      <c r="T59" s="2">
        <v>2045</v>
      </c>
      <c r="U59" s="2" t="str">
        <f>IF(sum!A52="BC",sum!B52,"*")</f>
        <v>*</v>
      </c>
      <c r="V59" s="2"/>
      <c r="W59" s="2" t="str">
        <f>IF(sum!A52="BC",sum!I52,"*")</f>
        <v>*</v>
      </c>
      <c r="Z59" s="2" t="s">
        <v>186</v>
      </c>
      <c r="AA59" s="2" t="s">
        <v>187</v>
      </c>
      <c r="AB59" s="2">
        <v>2045</v>
      </c>
      <c r="AC59" s="2" t="str">
        <f>IF(sum!A52="MA",sum!B52,"*")</f>
        <v>*</v>
      </c>
      <c r="AD59" s="2"/>
      <c r="AE59" s="2" t="str">
        <f>IF(sum!A52="MA",sum!I52,"*")</f>
        <v>*</v>
      </c>
      <c r="AH59" s="2" t="s">
        <v>186</v>
      </c>
      <c r="AI59" s="2" t="s">
        <v>187</v>
      </c>
      <c r="AJ59" s="2">
        <v>2045</v>
      </c>
      <c r="AK59" s="2" t="str">
        <f>IF(sum!A52="ON",sum!B52,"*")</f>
        <v>*</v>
      </c>
      <c r="AL59" s="2"/>
      <c r="AM59" s="2" t="str">
        <f>IF(sum!A52="ON",sum!I52,"*")</f>
        <v>*</v>
      </c>
      <c r="AP59" s="2" t="s">
        <v>186</v>
      </c>
      <c r="AQ59" s="2" t="s">
        <v>187</v>
      </c>
      <c r="AR59" s="2">
        <v>2045</v>
      </c>
      <c r="AS59" s="2" t="str">
        <f>IF(sum!A52="QU",sum!B52,"*")</f>
        <v>*</v>
      </c>
      <c r="AT59" s="2"/>
      <c r="AU59" s="2" t="str">
        <f>IF(sum!A52="QU",sum!I52,"*")</f>
        <v>*</v>
      </c>
      <c r="AX59" s="2" t="s">
        <v>186</v>
      </c>
      <c r="AY59" s="2" t="s">
        <v>187</v>
      </c>
      <c r="AZ59" s="2">
        <v>2045</v>
      </c>
      <c r="BA59" s="2" t="str">
        <f>IF(sum!A52="SA",sum!B52,"*")</f>
        <v>*</v>
      </c>
      <c r="BB59" s="2"/>
      <c r="BC59" s="2" t="str">
        <f>IF(sum!A52="SA",sum!I52,"*")</f>
        <v>*</v>
      </c>
    </row>
    <row r="60" spans="2:55">
      <c r="B60" s="2" t="s">
        <v>186</v>
      </c>
      <c r="C60" s="2" t="s">
        <v>187</v>
      </c>
      <c r="D60" s="2">
        <v>2045</v>
      </c>
      <c r="E60" s="2" t="str">
        <f>IF(sum!A53="AL",sum!B53,"*")</f>
        <v>R_ES-APP-RA_ELC1</v>
      </c>
      <c r="F60" s="2"/>
      <c r="G60" s="2">
        <f>IF(sum!A53="AL",sum!I53,"*")</f>
        <v>1.21957535831965</v>
      </c>
      <c r="H60" s="2"/>
      <c r="J60" s="2" t="s">
        <v>186</v>
      </c>
      <c r="K60" s="2" t="s">
        <v>187</v>
      </c>
      <c r="L60" s="2">
        <v>2045</v>
      </c>
      <c r="M60" s="2" t="str">
        <f>IF(sum!A53="AT",sum!B53,"*")</f>
        <v>*</v>
      </c>
      <c r="N60" s="2"/>
      <c r="O60" s="2" t="str">
        <f>IF(sum!A53="AT",sum!I53,"*")</f>
        <v>*</v>
      </c>
      <c r="R60" s="2" t="s">
        <v>186</v>
      </c>
      <c r="S60" s="2" t="s">
        <v>187</v>
      </c>
      <c r="T60" s="2">
        <v>2045</v>
      </c>
      <c r="U60" s="2" t="str">
        <f>IF(sum!A53="BC",sum!B53,"*")</f>
        <v>*</v>
      </c>
      <c r="V60" s="2"/>
      <c r="W60" s="2" t="str">
        <f>IF(sum!A53="BC",sum!I53,"*")</f>
        <v>*</v>
      </c>
      <c r="Z60" s="2" t="s">
        <v>186</v>
      </c>
      <c r="AA60" s="2" t="s">
        <v>187</v>
      </c>
      <c r="AB60" s="2">
        <v>2045</v>
      </c>
      <c r="AC60" s="2" t="str">
        <f>IF(sum!A53="MA",sum!B53,"*")</f>
        <v>*</v>
      </c>
      <c r="AD60" s="2"/>
      <c r="AE60" s="2" t="str">
        <f>IF(sum!A53="MA",sum!I53,"*")</f>
        <v>*</v>
      </c>
      <c r="AH60" s="2" t="s">
        <v>186</v>
      </c>
      <c r="AI60" s="2" t="s">
        <v>187</v>
      </c>
      <c r="AJ60" s="2">
        <v>2045</v>
      </c>
      <c r="AK60" s="2" t="str">
        <f>IF(sum!A53="ON",sum!B53,"*")</f>
        <v>*</v>
      </c>
      <c r="AL60" s="2"/>
      <c r="AM60" s="2" t="str">
        <f>IF(sum!A53="ON",sum!I53,"*")</f>
        <v>*</v>
      </c>
      <c r="AP60" s="2" t="s">
        <v>186</v>
      </c>
      <c r="AQ60" s="2" t="s">
        <v>187</v>
      </c>
      <c r="AR60" s="2">
        <v>2045</v>
      </c>
      <c r="AS60" s="2" t="str">
        <f>IF(sum!A53="QU",sum!B53,"*")</f>
        <v>*</v>
      </c>
      <c r="AT60" s="2"/>
      <c r="AU60" s="2" t="str">
        <f>IF(sum!A53="QU",sum!I53,"*")</f>
        <v>*</v>
      </c>
      <c r="AX60" s="2" t="s">
        <v>186</v>
      </c>
      <c r="AY60" s="2" t="s">
        <v>187</v>
      </c>
      <c r="AZ60" s="2">
        <v>2045</v>
      </c>
      <c r="BA60" s="2" t="str">
        <f>IF(sum!A53="SA",sum!B53,"*")</f>
        <v>*</v>
      </c>
      <c r="BB60" s="2"/>
      <c r="BC60" s="2" t="str">
        <f>IF(sum!A53="SA",sum!I53,"*")</f>
        <v>*</v>
      </c>
    </row>
    <row r="61" spans="2:55">
      <c r="B61" s="2" t="s">
        <v>186</v>
      </c>
      <c r="C61" s="2" t="s">
        <v>187</v>
      </c>
      <c r="D61" s="2">
        <v>2045</v>
      </c>
      <c r="E61" s="2" t="str">
        <f>IF(sum!A54="AL",sum!B54,"*")</f>
        <v>R_ES-APP-RE_ELC1</v>
      </c>
      <c r="F61" s="2"/>
      <c r="G61" s="2">
        <f>IF(sum!A54="AL",sum!I54,"*")</f>
        <v>0.38773930061179</v>
      </c>
      <c r="H61" s="2"/>
      <c r="J61" s="2" t="s">
        <v>186</v>
      </c>
      <c r="K61" s="2" t="s">
        <v>187</v>
      </c>
      <c r="L61" s="2">
        <v>2045</v>
      </c>
      <c r="M61" s="2" t="str">
        <f>IF(sum!A54="AT",sum!B54,"*")</f>
        <v>*</v>
      </c>
      <c r="N61" s="2"/>
      <c r="O61" s="2" t="str">
        <f>IF(sum!A54="AT",sum!I54,"*")</f>
        <v>*</v>
      </c>
      <c r="R61" s="2" t="s">
        <v>186</v>
      </c>
      <c r="S61" s="2" t="s">
        <v>187</v>
      </c>
      <c r="T61" s="2">
        <v>2045</v>
      </c>
      <c r="U61" s="2" t="str">
        <f>IF(sum!A54="BC",sum!B54,"*")</f>
        <v>*</v>
      </c>
      <c r="V61" s="2"/>
      <c r="W61" s="2" t="str">
        <f>IF(sum!A54="BC",sum!I54,"*")</f>
        <v>*</v>
      </c>
      <c r="Z61" s="2" t="s">
        <v>186</v>
      </c>
      <c r="AA61" s="2" t="s">
        <v>187</v>
      </c>
      <c r="AB61" s="2">
        <v>2045</v>
      </c>
      <c r="AC61" s="2" t="str">
        <f>IF(sum!A54="MA",sum!B54,"*")</f>
        <v>*</v>
      </c>
      <c r="AD61" s="2"/>
      <c r="AE61" s="2" t="str">
        <f>IF(sum!A54="MA",sum!I54,"*")</f>
        <v>*</v>
      </c>
      <c r="AH61" s="2" t="s">
        <v>186</v>
      </c>
      <c r="AI61" s="2" t="s">
        <v>187</v>
      </c>
      <c r="AJ61" s="2">
        <v>2045</v>
      </c>
      <c r="AK61" s="2" t="str">
        <f>IF(sum!A54="ON",sum!B54,"*")</f>
        <v>*</v>
      </c>
      <c r="AL61" s="2"/>
      <c r="AM61" s="2" t="str">
        <f>IF(sum!A54="ON",sum!I54,"*")</f>
        <v>*</v>
      </c>
      <c r="AP61" s="2" t="s">
        <v>186</v>
      </c>
      <c r="AQ61" s="2" t="s">
        <v>187</v>
      </c>
      <c r="AR61" s="2">
        <v>2045</v>
      </c>
      <c r="AS61" s="2" t="str">
        <f>IF(sum!A54="QU",sum!B54,"*")</f>
        <v>*</v>
      </c>
      <c r="AT61" s="2"/>
      <c r="AU61" s="2" t="str">
        <f>IF(sum!A54="QU",sum!I54,"*")</f>
        <v>*</v>
      </c>
      <c r="AX61" s="2" t="s">
        <v>186</v>
      </c>
      <c r="AY61" s="2" t="s">
        <v>187</v>
      </c>
      <c r="AZ61" s="2">
        <v>2045</v>
      </c>
      <c r="BA61" s="2" t="str">
        <f>IF(sum!A54="SA",sum!B54,"*")</f>
        <v>*</v>
      </c>
      <c r="BB61" s="2"/>
      <c r="BC61" s="2" t="str">
        <f>IF(sum!A54="SA",sum!I54,"*")</f>
        <v>*</v>
      </c>
    </row>
    <row r="62" spans="2:55">
      <c r="B62" s="2" t="s">
        <v>186</v>
      </c>
      <c r="C62" s="2" t="s">
        <v>187</v>
      </c>
      <c r="D62" s="2">
        <v>2045</v>
      </c>
      <c r="E62" s="2" t="str">
        <f>IF(sum!A55="AL",sum!B55,"*")</f>
        <v>R_ES-LI_ELC1</v>
      </c>
      <c r="F62" s="2"/>
      <c r="G62" s="2">
        <f>IF(sum!A55="AL",sum!I55,"*")</f>
        <v>3.70874085825861</v>
      </c>
      <c r="H62" s="2"/>
      <c r="J62" s="2" t="s">
        <v>186</v>
      </c>
      <c r="K62" s="2" t="s">
        <v>187</v>
      </c>
      <c r="L62" s="2">
        <v>2045</v>
      </c>
      <c r="M62" s="2" t="str">
        <f>IF(sum!A55="AT",sum!B55,"*")</f>
        <v>*</v>
      </c>
      <c r="N62" s="2"/>
      <c r="O62" s="2" t="str">
        <f>IF(sum!A55="AT",sum!I55,"*")</f>
        <v>*</v>
      </c>
      <c r="R62" s="2" t="s">
        <v>186</v>
      </c>
      <c r="S62" s="2" t="s">
        <v>187</v>
      </c>
      <c r="T62" s="2">
        <v>2045</v>
      </c>
      <c r="U62" s="2" t="str">
        <f>IF(sum!A55="BC",sum!B55,"*")</f>
        <v>*</v>
      </c>
      <c r="V62" s="2"/>
      <c r="W62" s="2" t="str">
        <f>IF(sum!A55="BC",sum!I55,"*")</f>
        <v>*</v>
      </c>
      <c r="Z62" s="2" t="s">
        <v>186</v>
      </c>
      <c r="AA62" s="2" t="s">
        <v>187</v>
      </c>
      <c r="AB62" s="2">
        <v>2045</v>
      </c>
      <c r="AC62" s="2" t="str">
        <f>IF(sum!A55="MA",sum!B55,"*")</f>
        <v>*</v>
      </c>
      <c r="AD62" s="2"/>
      <c r="AE62" s="2" t="str">
        <f>IF(sum!A55="MA",sum!I55,"*")</f>
        <v>*</v>
      </c>
      <c r="AH62" s="2" t="s">
        <v>186</v>
      </c>
      <c r="AI62" s="2" t="s">
        <v>187</v>
      </c>
      <c r="AJ62" s="2">
        <v>2045</v>
      </c>
      <c r="AK62" s="2" t="str">
        <f>IF(sum!A55="ON",sum!B55,"*")</f>
        <v>*</v>
      </c>
      <c r="AL62" s="2"/>
      <c r="AM62" s="2" t="str">
        <f>IF(sum!A55="ON",sum!I55,"*")</f>
        <v>*</v>
      </c>
      <c r="AP62" s="2" t="s">
        <v>186</v>
      </c>
      <c r="AQ62" s="2" t="s">
        <v>187</v>
      </c>
      <c r="AR62" s="2">
        <v>2045</v>
      </c>
      <c r="AS62" s="2" t="str">
        <f>IF(sum!A55="QU",sum!B55,"*")</f>
        <v>*</v>
      </c>
      <c r="AT62" s="2"/>
      <c r="AU62" s="2" t="str">
        <f>IF(sum!A55="QU",sum!I55,"*")</f>
        <v>*</v>
      </c>
      <c r="AX62" s="2" t="s">
        <v>186</v>
      </c>
      <c r="AY62" s="2" t="s">
        <v>187</v>
      </c>
      <c r="AZ62" s="2">
        <v>2045</v>
      </c>
      <c r="BA62" s="2" t="str">
        <f>IF(sum!A55="SA",sum!B55,"*")</f>
        <v>*</v>
      </c>
      <c r="BB62" s="2"/>
      <c r="BC62" s="2" t="str">
        <f>IF(sum!A55="SA",sum!I55,"*")</f>
        <v>*</v>
      </c>
    </row>
    <row r="63" spans="2:55">
      <c r="B63" s="2" t="s">
        <v>186</v>
      </c>
      <c r="C63" s="2" t="s">
        <v>187</v>
      </c>
      <c r="D63" s="2">
        <v>2045</v>
      </c>
      <c r="E63" s="2" t="str">
        <f>IF(sum!A56="AL",sum!B56,"*")</f>
        <v>R_ES-SC-AP_ELC1_ROOM_CENTRAL</v>
      </c>
      <c r="F63" s="2"/>
      <c r="G63" s="2">
        <f>IF(sum!A56="AL",sum!I56,"*")</f>
        <v>0.0275984544483063</v>
      </c>
      <c r="H63" s="2"/>
      <c r="J63" s="2" t="s">
        <v>186</v>
      </c>
      <c r="K63" s="2" t="s">
        <v>187</v>
      </c>
      <c r="L63" s="2">
        <v>2045</v>
      </c>
      <c r="M63" s="2" t="str">
        <f>IF(sum!A56="AT",sum!B56,"*")</f>
        <v>*</v>
      </c>
      <c r="N63" s="2"/>
      <c r="O63" s="2" t="str">
        <f>IF(sum!A56="AT",sum!I56,"*")</f>
        <v>*</v>
      </c>
      <c r="R63" s="2" t="s">
        <v>186</v>
      </c>
      <c r="S63" s="2" t="s">
        <v>187</v>
      </c>
      <c r="T63" s="2">
        <v>2045</v>
      </c>
      <c r="U63" s="2" t="str">
        <f>IF(sum!A56="BC",sum!B56,"*")</f>
        <v>*</v>
      </c>
      <c r="V63" s="2"/>
      <c r="W63" s="2" t="str">
        <f>IF(sum!A56="BC",sum!I56,"*")</f>
        <v>*</v>
      </c>
      <c r="Z63" s="2" t="s">
        <v>186</v>
      </c>
      <c r="AA63" s="2" t="s">
        <v>187</v>
      </c>
      <c r="AB63" s="2">
        <v>2045</v>
      </c>
      <c r="AC63" s="2" t="str">
        <f>IF(sum!A56="MA",sum!B56,"*")</f>
        <v>*</v>
      </c>
      <c r="AD63" s="2"/>
      <c r="AE63" s="2" t="str">
        <f>IF(sum!A56="MA",sum!I56,"*")</f>
        <v>*</v>
      </c>
      <c r="AH63" s="2" t="s">
        <v>186</v>
      </c>
      <c r="AI63" s="2" t="s">
        <v>187</v>
      </c>
      <c r="AJ63" s="2">
        <v>2045</v>
      </c>
      <c r="AK63" s="2" t="str">
        <f>IF(sum!A56="ON",sum!B56,"*")</f>
        <v>*</v>
      </c>
      <c r="AL63" s="2"/>
      <c r="AM63" s="2" t="str">
        <f>IF(sum!A56="ON",sum!I56,"*")</f>
        <v>*</v>
      </c>
      <c r="AP63" s="2" t="s">
        <v>186</v>
      </c>
      <c r="AQ63" s="2" t="s">
        <v>187</v>
      </c>
      <c r="AR63" s="2">
        <v>2045</v>
      </c>
      <c r="AS63" s="2" t="str">
        <f>IF(sum!A56="QU",sum!B56,"*")</f>
        <v>*</v>
      </c>
      <c r="AT63" s="2"/>
      <c r="AU63" s="2" t="str">
        <f>IF(sum!A56="QU",sum!I56,"*")</f>
        <v>*</v>
      </c>
      <c r="AX63" s="2" t="s">
        <v>186</v>
      </c>
      <c r="AY63" s="2" t="s">
        <v>187</v>
      </c>
      <c r="AZ63" s="2">
        <v>2045</v>
      </c>
      <c r="BA63" s="2" t="str">
        <f>IF(sum!A56="SA",sum!B56,"*")</f>
        <v>*</v>
      </c>
      <c r="BB63" s="2"/>
      <c r="BC63" s="2" t="str">
        <f>IF(sum!A56="SA",sum!I56,"*")</f>
        <v>*</v>
      </c>
    </row>
    <row r="64" spans="2:55">
      <c r="B64" s="2" t="s">
        <v>186</v>
      </c>
      <c r="C64" s="2" t="s">
        <v>187</v>
      </c>
      <c r="D64" s="2">
        <v>2045</v>
      </c>
      <c r="E64" s="2" t="str">
        <f>IF(sum!A57="AL",sum!B57,"*")</f>
        <v>R_ES-SC-MOB_ELC1_ROOM_CENTRAL</v>
      </c>
      <c r="F64" s="2"/>
      <c r="G64" s="2">
        <f>IF(sum!A57="AL",sum!I57,"*")</f>
        <v>0.00472004693005026</v>
      </c>
      <c r="H64" s="2"/>
      <c r="J64" s="2" t="s">
        <v>186</v>
      </c>
      <c r="K64" s="2" t="s">
        <v>187</v>
      </c>
      <c r="L64" s="2">
        <v>2045</v>
      </c>
      <c r="M64" s="2" t="str">
        <f>IF(sum!A57="AT",sum!B57,"*")</f>
        <v>*</v>
      </c>
      <c r="N64" s="2"/>
      <c r="O64" s="2" t="str">
        <f>IF(sum!A57="AT",sum!I57,"*")</f>
        <v>*</v>
      </c>
      <c r="R64" s="2" t="s">
        <v>186</v>
      </c>
      <c r="S64" s="2" t="s">
        <v>187</v>
      </c>
      <c r="T64" s="2">
        <v>2045</v>
      </c>
      <c r="U64" s="2" t="str">
        <f>IF(sum!A57="BC",sum!B57,"*")</f>
        <v>*</v>
      </c>
      <c r="V64" s="2"/>
      <c r="W64" s="2" t="str">
        <f>IF(sum!A57="BC",sum!I57,"*")</f>
        <v>*</v>
      </c>
      <c r="Z64" s="2" t="s">
        <v>186</v>
      </c>
      <c r="AA64" s="2" t="s">
        <v>187</v>
      </c>
      <c r="AB64" s="2">
        <v>2045</v>
      </c>
      <c r="AC64" s="2" t="str">
        <f>IF(sum!A57="MA",sum!B57,"*")</f>
        <v>*</v>
      </c>
      <c r="AD64" s="2"/>
      <c r="AE64" s="2" t="str">
        <f>IF(sum!A57="MA",sum!I57,"*")</f>
        <v>*</v>
      </c>
      <c r="AH64" s="2" t="s">
        <v>186</v>
      </c>
      <c r="AI64" s="2" t="s">
        <v>187</v>
      </c>
      <c r="AJ64" s="2">
        <v>2045</v>
      </c>
      <c r="AK64" s="2" t="str">
        <f>IF(sum!A57="ON",sum!B57,"*")</f>
        <v>*</v>
      </c>
      <c r="AL64" s="2"/>
      <c r="AM64" s="2" t="str">
        <f>IF(sum!A57="ON",sum!I57,"*")</f>
        <v>*</v>
      </c>
      <c r="AP64" s="2" t="s">
        <v>186</v>
      </c>
      <c r="AQ64" s="2" t="s">
        <v>187</v>
      </c>
      <c r="AR64" s="2">
        <v>2045</v>
      </c>
      <c r="AS64" s="2" t="str">
        <f>IF(sum!A57="QU",sum!B57,"*")</f>
        <v>*</v>
      </c>
      <c r="AT64" s="2"/>
      <c r="AU64" s="2" t="str">
        <f>IF(sum!A57="QU",sum!I57,"*")</f>
        <v>*</v>
      </c>
      <c r="AX64" s="2" t="s">
        <v>186</v>
      </c>
      <c r="AY64" s="2" t="s">
        <v>187</v>
      </c>
      <c r="AZ64" s="2">
        <v>2045</v>
      </c>
      <c r="BA64" s="2" t="str">
        <f>IF(sum!A57="SA",sum!B57,"*")</f>
        <v>*</v>
      </c>
      <c r="BB64" s="2"/>
      <c r="BC64" s="2" t="str">
        <f>IF(sum!A57="SA",sum!I57,"*")</f>
        <v>*</v>
      </c>
    </row>
    <row r="65" spans="2:55">
      <c r="B65" s="2" t="s">
        <v>186</v>
      </c>
      <c r="C65" s="2" t="s">
        <v>187</v>
      </c>
      <c r="D65" s="2">
        <v>2045</v>
      </c>
      <c r="E65" s="2" t="str">
        <f>IF(sum!A58="AL",sum!B58,"*")</f>
        <v>R_ES-SC-SA_ELC1_ROOM_CENTRAL</v>
      </c>
      <c r="F65" s="2"/>
      <c r="G65" s="2">
        <f>IF(sum!A58="AL",sum!I58,"*")</f>
        <v>0.0177679680550568</v>
      </c>
      <c r="H65" s="2"/>
      <c r="J65" s="2" t="s">
        <v>186</v>
      </c>
      <c r="K65" s="2" t="s">
        <v>187</v>
      </c>
      <c r="L65" s="2">
        <v>2045</v>
      </c>
      <c r="M65" s="2" t="str">
        <f>IF(sum!A58="AT",sum!B58,"*")</f>
        <v>*</v>
      </c>
      <c r="N65" s="2"/>
      <c r="O65" s="2" t="str">
        <f>IF(sum!A58="AT",sum!I58,"*")</f>
        <v>*</v>
      </c>
      <c r="R65" s="2" t="s">
        <v>186</v>
      </c>
      <c r="S65" s="2" t="s">
        <v>187</v>
      </c>
      <c r="T65" s="2">
        <v>2045</v>
      </c>
      <c r="U65" s="2" t="str">
        <f>IF(sum!A58="BC",sum!B58,"*")</f>
        <v>*</v>
      </c>
      <c r="V65" s="2"/>
      <c r="W65" s="2" t="str">
        <f>IF(sum!A58="BC",sum!I58,"*")</f>
        <v>*</v>
      </c>
      <c r="Z65" s="2" t="s">
        <v>186</v>
      </c>
      <c r="AA65" s="2" t="s">
        <v>187</v>
      </c>
      <c r="AB65" s="2">
        <v>2045</v>
      </c>
      <c r="AC65" s="2" t="str">
        <f>IF(sum!A58="MA",sum!B58,"*")</f>
        <v>*</v>
      </c>
      <c r="AD65" s="2"/>
      <c r="AE65" s="2" t="str">
        <f>IF(sum!A58="MA",sum!I58,"*")</f>
        <v>*</v>
      </c>
      <c r="AH65" s="2" t="s">
        <v>186</v>
      </c>
      <c r="AI65" s="2" t="s">
        <v>187</v>
      </c>
      <c r="AJ65" s="2">
        <v>2045</v>
      </c>
      <c r="AK65" s="2" t="str">
        <f>IF(sum!A58="ON",sum!B58,"*")</f>
        <v>*</v>
      </c>
      <c r="AL65" s="2"/>
      <c r="AM65" s="2" t="str">
        <f>IF(sum!A58="ON",sum!I58,"*")</f>
        <v>*</v>
      </c>
      <c r="AP65" s="2" t="s">
        <v>186</v>
      </c>
      <c r="AQ65" s="2" t="s">
        <v>187</v>
      </c>
      <c r="AR65" s="2">
        <v>2045</v>
      </c>
      <c r="AS65" s="2" t="str">
        <f>IF(sum!A58="QU",sum!B58,"*")</f>
        <v>*</v>
      </c>
      <c r="AT65" s="2"/>
      <c r="AU65" s="2" t="str">
        <f>IF(sum!A58="QU",sum!I58,"*")</f>
        <v>*</v>
      </c>
      <c r="AX65" s="2" t="s">
        <v>186</v>
      </c>
      <c r="AY65" s="2" t="s">
        <v>187</v>
      </c>
      <c r="AZ65" s="2">
        <v>2045</v>
      </c>
      <c r="BA65" s="2" t="str">
        <f>IF(sum!A58="SA",sum!B58,"*")</f>
        <v>*</v>
      </c>
      <c r="BB65" s="2"/>
      <c r="BC65" s="2" t="str">
        <f>IF(sum!A58="SA",sum!I58,"*")</f>
        <v>*</v>
      </c>
    </row>
    <row r="66" spans="2:55">
      <c r="B66" s="2" t="s">
        <v>186</v>
      </c>
      <c r="C66" s="2" t="s">
        <v>187</v>
      </c>
      <c r="D66" s="2">
        <v>2045</v>
      </c>
      <c r="E66" s="2" t="str">
        <f>IF(sum!A59="AL",sum!B59,"*")</f>
        <v>R_ES-SC-SD_ELC1_ROOM_CENTRAL</v>
      </c>
      <c r="F66" s="2"/>
      <c r="G66" s="2">
        <f>IF(sum!A59="AL",sum!I59,"*")</f>
        <v>0.0732306907900459</v>
      </c>
      <c r="H66" s="2"/>
      <c r="J66" s="2" t="s">
        <v>186</v>
      </c>
      <c r="K66" s="2" t="s">
        <v>187</v>
      </c>
      <c r="L66" s="2">
        <v>2045</v>
      </c>
      <c r="M66" s="2" t="str">
        <f>IF(sum!A59="AT",sum!B59,"*")</f>
        <v>*</v>
      </c>
      <c r="N66" s="2"/>
      <c r="O66" s="2" t="str">
        <f>IF(sum!A59="AT",sum!I59,"*")</f>
        <v>*</v>
      </c>
      <c r="R66" s="2" t="s">
        <v>186</v>
      </c>
      <c r="S66" s="2" t="s">
        <v>187</v>
      </c>
      <c r="T66" s="2">
        <v>2045</v>
      </c>
      <c r="U66" s="2" t="str">
        <f>IF(sum!A59="BC",sum!B59,"*")</f>
        <v>*</v>
      </c>
      <c r="V66" s="2"/>
      <c r="W66" s="2" t="str">
        <f>IF(sum!A59="BC",sum!I59,"*")</f>
        <v>*</v>
      </c>
      <c r="Z66" s="2" t="s">
        <v>186</v>
      </c>
      <c r="AA66" s="2" t="s">
        <v>187</v>
      </c>
      <c r="AB66" s="2">
        <v>2045</v>
      </c>
      <c r="AC66" s="2" t="str">
        <f>IF(sum!A59="MA",sum!B59,"*")</f>
        <v>*</v>
      </c>
      <c r="AD66" s="2"/>
      <c r="AE66" s="2" t="str">
        <f>IF(sum!A59="MA",sum!I59,"*")</f>
        <v>*</v>
      </c>
      <c r="AH66" s="2" t="s">
        <v>186</v>
      </c>
      <c r="AI66" s="2" t="s">
        <v>187</v>
      </c>
      <c r="AJ66" s="2">
        <v>2045</v>
      </c>
      <c r="AK66" s="2" t="str">
        <f>IF(sum!A59="ON",sum!B59,"*")</f>
        <v>*</v>
      </c>
      <c r="AL66" s="2"/>
      <c r="AM66" s="2" t="str">
        <f>IF(sum!A59="ON",sum!I59,"*")</f>
        <v>*</v>
      </c>
      <c r="AP66" s="2" t="s">
        <v>186</v>
      </c>
      <c r="AQ66" s="2" t="s">
        <v>187</v>
      </c>
      <c r="AR66" s="2">
        <v>2045</v>
      </c>
      <c r="AS66" s="2" t="str">
        <f>IF(sum!A59="QU",sum!B59,"*")</f>
        <v>*</v>
      </c>
      <c r="AT66" s="2"/>
      <c r="AU66" s="2" t="str">
        <f>IF(sum!A59="QU",sum!I59,"*")</f>
        <v>*</v>
      </c>
      <c r="AX66" s="2" t="s">
        <v>186</v>
      </c>
      <c r="AY66" s="2" t="s">
        <v>187</v>
      </c>
      <c r="AZ66" s="2">
        <v>2045</v>
      </c>
      <c r="BA66" s="2" t="str">
        <f>IF(sum!A59="SA",sum!B59,"*")</f>
        <v>*</v>
      </c>
      <c r="BB66" s="2"/>
      <c r="BC66" s="2" t="str">
        <f>IF(sum!A59="SA",sum!I59,"*")</f>
        <v>*</v>
      </c>
    </row>
    <row r="67" spans="2:55">
      <c r="B67" s="2" t="s">
        <v>186</v>
      </c>
      <c r="C67" s="2" t="s">
        <v>187</v>
      </c>
      <c r="D67" s="2">
        <v>2045</v>
      </c>
      <c r="E67" s="2" t="str">
        <f>IF(sum!A60="AL",sum!B60,"*")</f>
        <v>R_ES-SH-AP_ELC1</v>
      </c>
      <c r="F67" s="2"/>
      <c r="G67" s="2">
        <f>IF(sum!A60="AL",sum!I60,"*")</f>
        <v>0.23055090832546</v>
      </c>
      <c r="H67" s="2"/>
      <c r="J67" s="2" t="s">
        <v>186</v>
      </c>
      <c r="K67" s="2" t="s">
        <v>187</v>
      </c>
      <c r="L67" s="2">
        <v>2045</v>
      </c>
      <c r="M67" s="2" t="str">
        <f>IF(sum!A60="AT",sum!B60,"*")</f>
        <v>*</v>
      </c>
      <c r="N67" s="2"/>
      <c r="O67" s="2" t="str">
        <f>IF(sum!A60="AT",sum!I60,"*")</f>
        <v>*</v>
      </c>
      <c r="R67" s="2" t="s">
        <v>186</v>
      </c>
      <c r="S67" s="2" t="s">
        <v>187</v>
      </c>
      <c r="T67" s="2">
        <v>2045</v>
      </c>
      <c r="U67" s="2" t="str">
        <f>IF(sum!A60="BC",sum!B60,"*")</f>
        <v>*</v>
      </c>
      <c r="V67" s="2"/>
      <c r="W67" s="2" t="str">
        <f>IF(sum!A60="BC",sum!I60,"*")</f>
        <v>*</v>
      </c>
      <c r="Z67" s="2" t="s">
        <v>186</v>
      </c>
      <c r="AA67" s="2" t="s">
        <v>187</v>
      </c>
      <c r="AB67" s="2">
        <v>2045</v>
      </c>
      <c r="AC67" s="2" t="str">
        <f>IF(sum!A60="MA",sum!B60,"*")</f>
        <v>*</v>
      </c>
      <c r="AD67" s="2"/>
      <c r="AE67" s="2" t="str">
        <f>IF(sum!A60="MA",sum!I60,"*")</f>
        <v>*</v>
      </c>
      <c r="AH67" s="2" t="s">
        <v>186</v>
      </c>
      <c r="AI67" s="2" t="s">
        <v>187</v>
      </c>
      <c r="AJ67" s="2">
        <v>2045</v>
      </c>
      <c r="AK67" s="2" t="str">
        <f>IF(sum!A60="ON",sum!B60,"*")</f>
        <v>*</v>
      </c>
      <c r="AL67" s="2"/>
      <c r="AM67" s="2" t="str">
        <f>IF(sum!A60="ON",sum!I60,"*")</f>
        <v>*</v>
      </c>
      <c r="AP67" s="2" t="s">
        <v>186</v>
      </c>
      <c r="AQ67" s="2" t="s">
        <v>187</v>
      </c>
      <c r="AR67" s="2">
        <v>2045</v>
      </c>
      <c r="AS67" s="2" t="str">
        <f>IF(sum!A60="QU",sum!B60,"*")</f>
        <v>*</v>
      </c>
      <c r="AT67" s="2"/>
      <c r="AU67" s="2" t="str">
        <f>IF(sum!A60="QU",sum!I60,"*")</f>
        <v>*</v>
      </c>
      <c r="AX67" s="2" t="s">
        <v>186</v>
      </c>
      <c r="AY67" s="2" t="s">
        <v>187</v>
      </c>
      <c r="AZ67" s="2">
        <v>2045</v>
      </c>
      <c r="BA67" s="2" t="str">
        <f>IF(sum!A60="SA",sum!B60,"*")</f>
        <v>*</v>
      </c>
      <c r="BB67" s="2"/>
      <c r="BC67" s="2" t="str">
        <f>IF(sum!A60="SA",sum!I60,"*")</f>
        <v>*</v>
      </c>
    </row>
    <row r="68" spans="2:55">
      <c r="B68" s="2" t="s">
        <v>186</v>
      </c>
      <c r="C68" s="2" t="s">
        <v>187</v>
      </c>
      <c r="D68" s="2">
        <v>2045</v>
      </c>
      <c r="E68" s="2" t="str">
        <f>IF(sum!A61="AL",sum!B61,"*")</f>
        <v>R_ES-SH-AP_HET1</v>
      </c>
      <c r="F68" s="2"/>
      <c r="G68" s="2">
        <f>IF(sum!A61="AL",sum!I61,"*")</f>
        <v>0</v>
      </c>
      <c r="H68" s="2"/>
      <c r="J68" s="2" t="s">
        <v>186</v>
      </c>
      <c r="K68" s="2" t="s">
        <v>187</v>
      </c>
      <c r="L68" s="2">
        <v>2045</v>
      </c>
      <c r="M68" s="2" t="str">
        <f>IF(sum!A61="AT",sum!B61,"*")</f>
        <v>*</v>
      </c>
      <c r="N68" s="2"/>
      <c r="O68" s="2" t="str">
        <f>IF(sum!A61="AT",sum!I61,"*")</f>
        <v>*</v>
      </c>
      <c r="R68" s="2" t="s">
        <v>186</v>
      </c>
      <c r="S68" s="2" t="s">
        <v>187</v>
      </c>
      <c r="T68" s="2">
        <v>2045</v>
      </c>
      <c r="U68" s="2" t="str">
        <f>IF(sum!A61="BC",sum!B61,"*")</f>
        <v>*</v>
      </c>
      <c r="V68" s="2"/>
      <c r="W68" s="2" t="str">
        <f>IF(sum!A61="BC",sum!I61,"*")</f>
        <v>*</v>
      </c>
      <c r="Z68" s="2" t="s">
        <v>186</v>
      </c>
      <c r="AA68" s="2" t="s">
        <v>187</v>
      </c>
      <c r="AB68" s="2">
        <v>2045</v>
      </c>
      <c r="AC68" s="2" t="str">
        <f>IF(sum!A61="MA",sum!B61,"*")</f>
        <v>*</v>
      </c>
      <c r="AD68" s="2"/>
      <c r="AE68" s="2" t="str">
        <f>IF(sum!A61="MA",sum!I61,"*")</f>
        <v>*</v>
      </c>
      <c r="AH68" s="2" t="s">
        <v>186</v>
      </c>
      <c r="AI68" s="2" t="s">
        <v>187</v>
      </c>
      <c r="AJ68" s="2">
        <v>2045</v>
      </c>
      <c r="AK68" s="2" t="str">
        <f>IF(sum!A61="ON",sum!B61,"*")</f>
        <v>*</v>
      </c>
      <c r="AL68" s="2"/>
      <c r="AM68" s="2" t="str">
        <f>IF(sum!A61="ON",sum!I61,"*")</f>
        <v>*</v>
      </c>
      <c r="AP68" s="2" t="s">
        <v>186</v>
      </c>
      <c r="AQ68" s="2" t="s">
        <v>187</v>
      </c>
      <c r="AR68" s="2">
        <v>2045</v>
      </c>
      <c r="AS68" s="2" t="str">
        <f>IF(sum!A61="QU",sum!B61,"*")</f>
        <v>*</v>
      </c>
      <c r="AT68" s="2"/>
      <c r="AU68" s="2" t="str">
        <f>IF(sum!A61="QU",sum!I61,"*")</f>
        <v>*</v>
      </c>
      <c r="AX68" s="2" t="s">
        <v>186</v>
      </c>
      <c r="AY68" s="2" t="s">
        <v>187</v>
      </c>
      <c r="AZ68" s="2">
        <v>2045</v>
      </c>
      <c r="BA68" s="2" t="str">
        <f>IF(sum!A61="SA",sum!B61,"*")</f>
        <v>*</v>
      </c>
      <c r="BB68" s="2"/>
      <c r="BC68" s="2" t="str">
        <f>IF(sum!A61="SA",sum!I61,"*")</f>
        <v>*</v>
      </c>
    </row>
    <row r="69" spans="2:55">
      <c r="B69" s="2" t="s">
        <v>186</v>
      </c>
      <c r="C69" s="2" t="s">
        <v>187</v>
      </c>
      <c r="D69" s="2">
        <v>2045</v>
      </c>
      <c r="E69" s="2" t="str">
        <f>IF(sum!A62="AL",sum!B62,"*")</f>
        <v>R_ES-SH-MOB_ELC1</v>
      </c>
      <c r="F69" s="2"/>
      <c r="G69" s="2">
        <f>IF(sum!A62="AL",sum!I62,"*")</f>
        <v>0.0894626460625136</v>
      </c>
      <c r="H69" s="2"/>
      <c r="J69" s="2" t="s">
        <v>186</v>
      </c>
      <c r="K69" s="2" t="s">
        <v>187</v>
      </c>
      <c r="L69" s="2">
        <v>2045</v>
      </c>
      <c r="M69" s="2" t="str">
        <f>IF(sum!A62="AT",sum!B62,"*")</f>
        <v>*</v>
      </c>
      <c r="N69" s="2"/>
      <c r="O69" s="2" t="str">
        <f>IF(sum!A62="AT",sum!I62,"*")</f>
        <v>*</v>
      </c>
      <c r="R69" s="2" t="s">
        <v>186</v>
      </c>
      <c r="S69" s="2" t="s">
        <v>187</v>
      </c>
      <c r="T69" s="2">
        <v>2045</v>
      </c>
      <c r="U69" s="2" t="str">
        <f>IF(sum!A62="BC",sum!B62,"*")</f>
        <v>*</v>
      </c>
      <c r="V69" s="2"/>
      <c r="W69" s="2" t="str">
        <f>IF(sum!A62="BC",sum!I62,"*")</f>
        <v>*</v>
      </c>
      <c r="Z69" s="2" t="s">
        <v>186</v>
      </c>
      <c r="AA69" s="2" t="s">
        <v>187</v>
      </c>
      <c r="AB69" s="2">
        <v>2045</v>
      </c>
      <c r="AC69" s="2" t="str">
        <f>IF(sum!A62="MA",sum!B62,"*")</f>
        <v>*</v>
      </c>
      <c r="AD69" s="2"/>
      <c r="AE69" s="2" t="str">
        <f>IF(sum!A62="MA",sum!I62,"*")</f>
        <v>*</v>
      </c>
      <c r="AH69" s="2" t="s">
        <v>186</v>
      </c>
      <c r="AI69" s="2" t="s">
        <v>187</v>
      </c>
      <c r="AJ69" s="2">
        <v>2045</v>
      </c>
      <c r="AK69" s="2" t="str">
        <f>IF(sum!A62="ON",sum!B62,"*")</f>
        <v>*</v>
      </c>
      <c r="AL69" s="2"/>
      <c r="AM69" s="2" t="str">
        <f>IF(sum!A62="ON",sum!I62,"*")</f>
        <v>*</v>
      </c>
      <c r="AP69" s="2" t="s">
        <v>186</v>
      </c>
      <c r="AQ69" s="2" t="s">
        <v>187</v>
      </c>
      <c r="AR69" s="2">
        <v>2045</v>
      </c>
      <c r="AS69" s="2" t="str">
        <f>IF(sum!A62="QU",sum!B62,"*")</f>
        <v>*</v>
      </c>
      <c r="AT69" s="2"/>
      <c r="AU69" s="2" t="str">
        <f>IF(sum!A62="QU",sum!I62,"*")</f>
        <v>*</v>
      </c>
      <c r="AX69" s="2" t="s">
        <v>186</v>
      </c>
      <c r="AY69" s="2" t="s">
        <v>187</v>
      </c>
      <c r="AZ69" s="2">
        <v>2045</v>
      </c>
      <c r="BA69" s="2" t="str">
        <f>IF(sum!A62="SA",sum!B62,"*")</f>
        <v>*</v>
      </c>
      <c r="BB69" s="2"/>
      <c r="BC69" s="2" t="str">
        <f>IF(sum!A62="SA",sum!I62,"*")</f>
        <v>*</v>
      </c>
    </row>
    <row r="70" spans="2:55">
      <c r="B70" s="2" t="s">
        <v>186</v>
      </c>
      <c r="C70" s="2" t="s">
        <v>187</v>
      </c>
      <c r="D70" s="2">
        <v>2045</v>
      </c>
      <c r="E70" s="2" t="str">
        <f>IF(sum!A63="AL",sum!B63,"*")</f>
        <v>R_ES-SH-MOB_GAS_HE1</v>
      </c>
      <c r="F70" s="2"/>
      <c r="G70" s="2">
        <f>IF(sum!A63="AL",sum!I63,"*")</f>
        <v>0</v>
      </c>
      <c r="H70" s="2"/>
      <c r="J70" s="2" t="s">
        <v>186</v>
      </c>
      <c r="K70" s="2" t="s">
        <v>187</v>
      </c>
      <c r="L70" s="2">
        <v>2045</v>
      </c>
      <c r="M70" s="2" t="str">
        <f>IF(sum!A63="AT",sum!B63,"*")</f>
        <v>*</v>
      </c>
      <c r="N70" s="2"/>
      <c r="O70" s="2" t="str">
        <f>IF(sum!A63="AT",sum!I63,"*")</f>
        <v>*</v>
      </c>
      <c r="R70" s="2" t="s">
        <v>186</v>
      </c>
      <c r="S70" s="2" t="s">
        <v>187</v>
      </c>
      <c r="T70" s="2">
        <v>2045</v>
      </c>
      <c r="U70" s="2" t="str">
        <f>IF(sum!A63="BC",sum!B63,"*")</f>
        <v>*</v>
      </c>
      <c r="V70" s="2"/>
      <c r="W70" s="2" t="str">
        <f>IF(sum!A63="BC",sum!I63,"*")</f>
        <v>*</v>
      </c>
      <c r="Z70" s="2" t="s">
        <v>186</v>
      </c>
      <c r="AA70" s="2" t="s">
        <v>187</v>
      </c>
      <c r="AB70" s="2">
        <v>2045</v>
      </c>
      <c r="AC70" s="2" t="str">
        <f>IF(sum!A63="MA",sum!B63,"*")</f>
        <v>*</v>
      </c>
      <c r="AD70" s="2"/>
      <c r="AE70" s="2" t="str">
        <f>IF(sum!A63="MA",sum!I63,"*")</f>
        <v>*</v>
      </c>
      <c r="AH70" s="2" t="s">
        <v>186</v>
      </c>
      <c r="AI70" s="2" t="s">
        <v>187</v>
      </c>
      <c r="AJ70" s="2">
        <v>2045</v>
      </c>
      <c r="AK70" s="2" t="str">
        <f>IF(sum!A63="ON",sum!B63,"*")</f>
        <v>*</v>
      </c>
      <c r="AL70" s="2"/>
      <c r="AM70" s="2" t="str">
        <f>IF(sum!A63="ON",sum!I63,"*")</f>
        <v>*</v>
      </c>
      <c r="AP70" s="2" t="s">
        <v>186</v>
      </c>
      <c r="AQ70" s="2" t="s">
        <v>187</v>
      </c>
      <c r="AR70" s="2">
        <v>2045</v>
      </c>
      <c r="AS70" s="2" t="str">
        <f>IF(sum!A63="QU",sum!B63,"*")</f>
        <v>*</v>
      </c>
      <c r="AT70" s="2"/>
      <c r="AU70" s="2" t="str">
        <f>IF(sum!A63="QU",sum!I63,"*")</f>
        <v>*</v>
      </c>
      <c r="AX70" s="2" t="s">
        <v>186</v>
      </c>
      <c r="AY70" s="2" t="s">
        <v>187</v>
      </c>
      <c r="AZ70" s="2">
        <v>2045</v>
      </c>
      <c r="BA70" s="2" t="str">
        <f>IF(sum!A63="SA",sum!B63,"*")</f>
        <v>*</v>
      </c>
      <c r="BB70" s="2"/>
      <c r="BC70" s="2" t="str">
        <f>IF(sum!A63="SA",sum!I63,"*")</f>
        <v>*</v>
      </c>
    </row>
    <row r="71" spans="2:55">
      <c r="B71" s="2" t="s">
        <v>186</v>
      </c>
      <c r="C71" s="2" t="s">
        <v>187</v>
      </c>
      <c r="D71" s="2">
        <v>2045</v>
      </c>
      <c r="E71" s="2" t="str">
        <f>IF(sum!A64="AL",sum!B64,"*")</f>
        <v>R_ES-SH-SA_ELC1</v>
      </c>
      <c r="F71" s="2"/>
      <c r="G71" s="2">
        <f>IF(sum!A64="AL",sum!I64,"*")</f>
        <v>0.319062268915754</v>
      </c>
      <c r="H71" s="2"/>
      <c r="J71" s="2" t="s">
        <v>186</v>
      </c>
      <c r="K71" s="2" t="s">
        <v>187</v>
      </c>
      <c r="L71" s="2">
        <v>2045</v>
      </c>
      <c r="M71" s="2" t="str">
        <f>IF(sum!A64="AT",sum!B64,"*")</f>
        <v>*</v>
      </c>
      <c r="N71" s="2"/>
      <c r="O71" s="2" t="str">
        <f>IF(sum!A64="AT",sum!I64,"*")</f>
        <v>*</v>
      </c>
      <c r="R71" s="2" t="s">
        <v>186</v>
      </c>
      <c r="S71" s="2" t="s">
        <v>187</v>
      </c>
      <c r="T71" s="2">
        <v>2045</v>
      </c>
      <c r="U71" s="2" t="str">
        <f>IF(sum!A64="BC",sum!B64,"*")</f>
        <v>*</v>
      </c>
      <c r="V71" s="2"/>
      <c r="W71" s="2" t="str">
        <f>IF(sum!A64="BC",sum!I64,"*")</f>
        <v>*</v>
      </c>
      <c r="Z71" s="2" t="s">
        <v>186</v>
      </c>
      <c r="AA71" s="2" t="s">
        <v>187</v>
      </c>
      <c r="AB71" s="2">
        <v>2045</v>
      </c>
      <c r="AC71" s="2" t="str">
        <f>IF(sum!A64="MA",sum!B64,"*")</f>
        <v>*</v>
      </c>
      <c r="AD71" s="2"/>
      <c r="AE71" s="2" t="str">
        <f>IF(sum!A64="MA",sum!I64,"*")</f>
        <v>*</v>
      </c>
      <c r="AH71" s="2" t="s">
        <v>186</v>
      </c>
      <c r="AI71" s="2" t="s">
        <v>187</v>
      </c>
      <c r="AJ71" s="2">
        <v>2045</v>
      </c>
      <c r="AK71" s="2" t="str">
        <f>IF(sum!A64="ON",sum!B64,"*")</f>
        <v>*</v>
      </c>
      <c r="AL71" s="2"/>
      <c r="AM71" s="2" t="str">
        <f>IF(sum!A64="ON",sum!I64,"*")</f>
        <v>*</v>
      </c>
      <c r="AP71" s="2" t="s">
        <v>186</v>
      </c>
      <c r="AQ71" s="2" t="s">
        <v>187</v>
      </c>
      <c r="AR71" s="2">
        <v>2045</v>
      </c>
      <c r="AS71" s="2" t="str">
        <f>IF(sum!A64="QU",sum!B64,"*")</f>
        <v>*</v>
      </c>
      <c r="AT71" s="2"/>
      <c r="AU71" s="2" t="str">
        <f>IF(sum!A64="QU",sum!I64,"*")</f>
        <v>*</v>
      </c>
      <c r="AX71" s="2" t="s">
        <v>186</v>
      </c>
      <c r="AY71" s="2" t="s">
        <v>187</v>
      </c>
      <c r="AZ71" s="2">
        <v>2045</v>
      </c>
      <c r="BA71" s="2" t="str">
        <f>IF(sum!A64="SA",sum!B64,"*")</f>
        <v>*</v>
      </c>
      <c r="BB71" s="2"/>
      <c r="BC71" s="2" t="str">
        <f>IF(sum!A64="SA",sum!I64,"*")</f>
        <v>*</v>
      </c>
    </row>
    <row r="72" spans="2:55">
      <c r="B72" s="2" t="s">
        <v>186</v>
      </c>
      <c r="C72" s="2" t="s">
        <v>187</v>
      </c>
      <c r="D72" s="2">
        <v>2045</v>
      </c>
      <c r="E72" s="2" t="str">
        <f>IF(sum!A65="AL",sum!B65,"*")</f>
        <v>R_ES-SH-SA_HET1</v>
      </c>
      <c r="F72" s="2"/>
      <c r="G72" s="2">
        <f>IF(sum!A65="AL",sum!I65,"*")</f>
        <v>0</v>
      </c>
      <c r="H72" s="2"/>
      <c r="J72" s="2" t="s">
        <v>186</v>
      </c>
      <c r="K72" s="2" t="s">
        <v>187</v>
      </c>
      <c r="L72" s="2">
        <v>2045</v>
      </c>
      <c r="M72" s="2" t="str">
        <f>IF(sum!A65="AT",sum!B65,"*")</f>
        <v>*</v>
      </c>
      <c r="N72" s="2"/>
      <c r="O72" s="2" t="str">
        <f>IF(sum!A65="AT",sum!I65,"*")</f>
        <v>*</v>
      </c>
      <c r="R72" s="2" t="s">
        <v>186</v>
      </c>
      <c r="S72" s="2" t="s">
        <v>187</v>
      </c>
      <c r="T72" s="2">
        <v>2045</v>
      </c>
      <c r="U72" s="2" t="str">
        <f>IF(sum!A65="BC",sum!B65,"*")</f>
        <v>*</v>
      </c>
      <c r="V72" s="2"/>
      <c r="W72" s="2" t="str">
        <f>IF(sum!A65="BC",sum!I65,"*")</f>
        <v>*</v>
      </c>
      <c r="Z72" s="2" t="s">
        <v>186</v>
      </c>
      <c r="AA72" s="2" t="s">
        <v>187</v>
      </c>
      <c r="AB72" s="2">
        <v>2045</v>
      </c>
      <c r="AC72" s="2" t="str">
        <f>IF(sum!A65="MA",sum!B65,"*")</f>
        <v>*</v>
      </c>
      <c r="AD72" s="2"/>
      <c r="AE72" s="2" t="str">
        <f>IF(sum!A65="MA",sum!I65,"*")</f>
        <v>*</v>
      </c>
      <c r="AH72" s="2" t="s">
        <v>186</v>
      </c>
      <c r="AI72" s="2" t="s">
        <v>187</v>
      </c>
      <c r="AJ72" s="2">
        <v>2045</v>
      </c>
      <c r="AK72" s="2" t="str">
        <f>IF(sum!A65="ON",sum!B65,"*")</f>
        <v>*</v>
      </c>
      <c r="AL72" s="2"/>
      <c r="AM72" s="2" t="str">
        <f>IF(sum!A65="ON",sum!I65,"*")</f>
        <v>*</v>
      </c>
      <c r="AP72" s="2" t="s">
        <v>186</v>
      </c>
      <c r="AQ72" s="2" t="s">
        <v>187</v>
      </c>
      <c r="AR72" s="2">
        <v>2045</v>
      </c>
      <c r="AS72" s="2" t="str">
        <f>IF(sum!A65="QU",sum!B65,"*")</f>
        <v>*</v>
      </c>
      <c r="AT72" s="2"/>
      <c r="AU72" s="2" t="str">
        <f>IF(sum!A65="QU",sum!I65,"*")</f>
        <v>*</v>
      </c>
      <c r="AX72" s="2" t="s">
        <v>186</v>
      </c>
      <c r="AY72" s="2" t="s">
        <v>187</v>
      </c>
      <c r="AZ72" s="2">
        <v>2045</v>
      </c>
      <c r="BA72" s="2" t="str">
        <f>IF(sum!A65="SA",sum!B65,"*")</f>
        <v>*</v>
      </c>
      <c r="BB72" s="2"/>
      <c r="BC72" s="2" t="str">
        <f>IF(sum!A65="SA",sum!I65,"*")</f>
        <v>*</v>
      </c>
    </row>
    <row r="73" spans="2:55">
      <c r="B73" s="2" t="s">
        <v>186</v>
      </c>
      <c r="C73" s="2" t="s">
        <v>187</v>
      </c>
      <c r="D73" s="2">
        <v>2045</v>
      </c>
      <c r="E73" s="2" t="str">
        <f>IF(sum!A66="AL",sum!B66,"*")</f>
        <v>R_ES-SH-SD_ELC1</v>
      </c>
      <c r="F73" s="2"/>
      <c r="G73" s="2">
        <f>IF(sum!A66="AL",sum!I66,"*")</f>
        <v>0.942898968640361</v>
      </c>
      <c r="H73" s="2"/>
      <c r="J73" s="2" t="s">
        <v>186</v>
      </c>
      <c r="K73" s="2" t="s">
        <v>187</v>
      </c>
      <c r="L73" s="2">
        <v>2045</v>
      </c>
      <c r="M73" s="2" t="str">
        <f>IF(sum!A66="AT",sum!B66,"*")</f>
        <v>*</v>
      </c>
      <c r="N73" s="2"/>
      <c r="O73" s="2" t="str">
        <f>IF(sum!A66="AT",sum!I66,"*")</f>
        <v>*</v>
      </c>
      <c r="R73" s="2" t="s">
        <v>186</v>
      </c>
      <c r="S73" s="2" t="s">
        <v>187</v>
      </c>
      <c r="T73" s="2">
        <v>2045</v>
      </c>
      <c r="U73" s="2" t="str">
        <f>IF(sum!A66="BC",sum!B66,"*")</f>
        <v>*</v>
      </c>
      <c r="V73" s="2"/>
      <c r="W73" s="2" t="str">
        <f>IF(sum!A66="BC",sum!I66,"*")</f>
        <v>*</v>
      </c>
      <c r="Z73" s="2" t="s">
        <v>186</v>
      </c>
      <c r="AA73" s="2" t="s">
        <v>187</v>
      </c>
      <c r="AB73" s="2">
        <v>2045</v>
      </c>
      <c r="AC73" s="2" t="str">
        <f>IF(sum!A66="MA",sum!B66,"*")</f>
        <v>*</v>
      </c>
      <c r="AD73" s="2"/>
      <c r="AE73" s="2" t="str">
        <f>IF(sum!A66="MA",sum!I66,"*")</f>
        <v>*</v>
      </c>
      <c r="AH73" s="2" t="s">
        <v>186</v>
      </c>
      <c r="AI73" s="2" t="s">
        <v>187</v>
      </c>
      <c r="AJ73" s="2">
        <v>2045</v>
      </c>
      <c r="AK73" s="2" t="str">
        <f>IF(sum!A66="ON",sum!B66,"*")</f>
        <v>*</v>
      </c>
      <c r="AL73" s="2"/>
      <c r="AM73" s="2" t="str">
        <f>IF(sum!A66="ON",sum!I66,"*")</f>
        <v>*</v>
      </c>
      <c r="AP73" s="2" t="s">
        <v>186</v>
      </c>
      <c r="AQ73" s="2" t="s">
        <v>187</v>
      </c>
      <c r="AR73" s="2">
        <v>2045</v>
      </c>
      <c r="AS73" s="2" t="str">
        <f>IF(sum!A66="QU",sum!B66,"*")</f>
        <v>*</v>
      </c>
      <c r="AT73" s="2"/>
      <c r="AU73" s="2" t="str">
        <f>IF(sum!A66="QU",sum!I66,"*")</f>
        <v>*</v>
      </c>
      <c r="AX73" s="2" t="s">
        <v>186</v>
      </c>
      <c r="AY73" s="2" t="s">
        <v>187</v>
      </c>
      <c r="AZ73" s="2">
        <v>2045</v>
      </c>
      <c r="BA73" s="2" t="str">
        <f>IF(sum!A66="SA",sum!B66,"*")</f>
        <v>*</v>
      </c>
      <c r="BB73" s="2"/>
      <c r="BC73" s="2" t="str">
        <f>IF(sum!A66="SA",sum!I66,"*")</f>
        <v>*</v>
      </c>
    </row>
    <row r="74" spans="2:55">
      <c r="B74" s="2" t="s">
        <v>186</v>
      </c>
      <c r="C74" s="2" t="s">
        <v>187</v>
      </c>
      <c r="D74" s="2">
        <v>2045</v>
      </c>
      <c r="E74" s="2" t="str">
        <f>IF(sum!A67="AL",sum!B67,"*")</f>
        <v>R_ES-SH-SD_GAS_HE1</v>
      </c>
      <c r="F74" s="2"/>
      <c r="G74" s="2">
        <f>IF(sum!A67="AL",sum!I67,"*")</f>
        <v>0</v>
      </c>
      <c r="H74" s="2"/>
      <c r="J74" s="2" t="s">
        <v>186</v>
      </c>
      <c r="K74" s="2" t="s">
        <v>187</v>
      </c>
      <c r="L74" s="2">
        <v>2045</v>
      </c>
      <c r="M74" s="2" t="str">
        <f>IF(sum!A67="AT",sum!B67,"*")</f>
        <v>*</v>
      </c>
      <c r="N74" s="2"/>
      <c r="O74" s="2" t="str">
        <f>IF(sum!A67="AT",sum!I67,"*")</f>
        <v>*</v>
      </c>
      <c r="R74" s="2" t="s">
        <v>186</v>
      </c>
      <c r="S74" s="2" t="s">
        <v>187</v>
      </c>
      <c r="T74" s="2">
        <v>2045</v>
      </c>
      <c r="U74" s="2" t="str">
        <f>IF(sum!A67="BC",sum!B67,"*")</f>
        <v>*</v>
      </c>
      <c r="V74" s="2"/>
      <c r="W74" s="2" t="str">
        <f>IF(sum!A67="BC",sum!I67,"*")</f>
        <v>*</v>
      </c>
      <c r="Z74" s="2" t="s">
        <v>186</v>
      </c>
      <c r="AA74" s="2" t="s">
        <v>187</v>
      </c>
      <c r="AB74" s="2">
        <v>2045</v>
      </c>
      <c r="AC74" s="2" t="str">
        <f>IF(sum!A67="MA",sum!B67,"*")</f>
        <v>*</v>
      </c>
      <c r="AD74" s="2"/>
      <c r="AE74" s="2" t="str">
        <f>IF(sum!A67="MA",sum!I67,"*")</f>
        <v>*</v>
      </c>
      <c r="AH74" s="2" t="s">
        <v>186</v>
      </c>
      <c r="AI74" s="2" t="s">
        <v>187</v>
      </c>
      <c r="AJ74" s="2">
        <v>2045</v>
      </c>
      <c r="AK74" s="2" t="str">
        <f>IF(sum!A67="ON",sum!B67,"*")</f>
        <v>*</v>
      </c>
      <c r="AL74" s="2"/>
      <c r="AM74" s="2" t="str">
        <f>IF(sum!A67="ON",sum!I67,"*")</f>
        <v>*</v>
      </c>
      <c r="AP74" s="2" t="s">
        <v>186</v>
      </c>
      <c r="AQ74" s="2" t="s">
        <v>187</v>
      </c>
      <c r="AR74" s="2">
        <v>2045</v>
      </c>
      <c r="AS74" s="2" t="str">
        <f>IF(sum!A67="QU",sum!B67,"*")</f>
        <v>*</v>
      </c>
      <c r="AT74" s="2"/>
      <c r="AU74" s="2" t="str">
        <f>IF(sum!A67="QU",sum!I67,"*")</f>
        <v>*</v>
      </c>
      <c r="AX74" s="2" t="s">
        <v>186</v>
      </c>
      <c r="AY74" s="2" t="s">
        <v>187</v>
      </c>
      <c r="AZ74" s="2">
        <v>2045</v>
      </c>
      <c r="BA74" s="2" t="str">
        <f>IF(sum!A67="SA",sum!B67,"*")</f>
        <v>*</v>
      </c>
      <c r="BB74" s="2"/>
      <c r="BC74" s="2" t="str">
        <f>IF(sum!A67="SA",sum!I67,"*")</f>
        <v>*</v>
      </c>
    </row>
    <row r="75" spans="2:55">
      <c r="B75" s="2" t="s">
        <v>186</v>
      </c>
      <c r="C75" s="2" t="s">
        <v>187</v>
      </c>
      <c r="D75" s="2">
        <v>2045</v>
      </c>
      <c r="E75" s="2" t="str">
        <f>IF(sum!A68="AL",sum!B68,"*")</f>
        <v>R_ES-SH-SD_WOD1</v>
      </c>
      <c r="F75" s="2"/>
      <c r="G75" s="2">
        <f>IF(sum!A68="AL",sum!I68,"*")</f>
        <v>0</v>
      </c>
      <c r="H75" s="2"/>
      <c r="J75" s="2" t="s">
        <v>186</v>
      </c>
      <c r="K75" s="2" t="s">
        <v>187</v>
      </c>
      <c r="L75" s="2">
        <v>2045</v>
      </c>
      <c r="M75" s="2" t="str">
        <f>IF(sum!A68="AT",sum!B68,"*")</f>
        <v>*</v>
      </c>
      <c r="N75" s="2"/>
      <c r="O75" s="2" t="str">
        <f>IF(sum!A68="AT",sum!I68,"*")</f>
        <v>*</v>
      </c>
      <c r="R75" s="2" t="s">
        <v>186</v>
      </c>
      <c r="S75" s="2" t="s">
        <v>187</v>
      </c>
      <c r="T75" s="2">
        <v>2045</v>
      </c>
      <c r="U75" s="2" t="str">
        <f>IF(sum!A68="BC",sum!B68,"*")</f>
        <v>*</v>
      </c>
      <c r="V75" s="2"/>
      <c r="W75" s="2" t="str">
        <f>IF(sum!A68="BC",sum!I68,"*")</f>
        <v>*</v>
      </c>
      <c r="Z75" s="2" t="s">
        <v>186</v>
      </c>
      <c r="AA75" s="2" t="s">
        <v>187</v>
      </c>
      <c r="AB75" s="2">
        <v>2045</v>
      </c>
      <c r="AC75" s="2" t="str">
        <f>IF(sum!A68="MA",sum!B68,"*")</f>
        <v>*</v>
      </c>
      <c r="AD75" s="2"/>
      <c r="AE75" s="2" t="str">
        <f>IF(sum!A68="MA",sum!I68,"*")</f>
        <v>*</v>
      </c>
      <c r="AH75" s="2" t="s">
        <v>186</v>
      </c>
      <c r="AI75" s="2" t="s">
        <v>187</v>
      </c>
      <c r="AJ75" s="2">
        <v>2045</v>
      </c>
      <c r="AK75" s="2" t="str">
        <f>IF(sum!A68="ON",sum!B68,"*")</f>
        <v>*</v>
      </c>
      <c r="AL75" s="2"/>
      <c r="AM75" s="2" t="str">
        <f>IF(sum!A68="ON",sum!I68,"*")</f>
        <v>*</v>
      </c>
      <c r="AP75" s="2" t="s">
        <v>186</v>
      </c>
      <c r="AQ75" s="2" t="s">
        <v>187</v>
      </c>
      <c r="AR75" s="2">
        <v>2045</v>
      </c>
      <c r="AS75" s="2" t="str">
        <f>IF(sum!A68="QU",sum!B68,"*")</f>
        <v>*</v>
      </c>
      <c r="AT75" s="2"/>
      <c r="AU75" s="2" t="str">
        <f>IF(sum!A68="QU",sum!I68,"*")</f>
        <v>*</v>
      </c>
      <c r="AX75" s="2" t="s">
        <v>186</v>
      </c>
      <c r="AY75" s="2" t="s">
        <v>187</v>
      </c>
      <c r="AZ75" s="2">
        <v>2045</v>
      </c>
      <c r="BA75" s="2" t="str">
        <f>IF(sum!A68="SA",sum!B68,"*")</f>
        <v>*</v>
      </c>
      <c r="BB75" s="2"/>
      <c r="BC75" s="2" t="str">
        <f>IF(sum!A68="SA",sum!I68,"*")</f>
        <v>*</v>
      </c>
    </row>
    <row r="76" spans="2:55">
      <c r="B76" s="2" t="s">
        <v>186</v>
      </c>
      <c r="C76" s="2" t="s">
        <v>187</v>
      </c>
      <c r="D76" s="2">
        <v>2045</v>
      </c>
      <c r="E76" s="2" t="str">
        <f>IF(sum!A69="AL",sum!B69,"*")</f>
        <v>R_ES-WH-AP_COAPRO1</v>
      </c>
      <c r="F76" s="2"/>
      <c r="G76" s="2">
        <f>IF(sum!A69="AL",sum!I69,"*")</f>
        <v>0</v>
      </c>
      <c r="H76" s="2"/>
      <c r="J76" s="2" t="s">
        <v>186</v>
      </c>
      <c r="K76" s="2" t="s">
        <v>187</v>
      </c>
      <c r="L76" s="2">
        <v>2045</v>
      </c>
      <c r="M76" s="2" t="str">
        <f>IF(sum!A69="AT",sum!B69,"*")</f>
        <v>*</v>
      </c>
      <c r="N76" s="2"/>
      <c r="O76" s="2" t="str">
        <f>IF(sum!A69="AT",sum!I69,"*")</f>
        <v>*</v>
      </c>
      <c r="R76" s="2" t="s">
        <v>186</v>
      </c>
      <c r="S76" s="2" t="s">
        <v>187</v>
      </c>
      <c r="T76" s="2">
        <v>2045</v>
      </c>
      <c r="U76" s="2" t="str">
        <f>IF(sum!A69="BC",sum!B69,"*")</f>
        <v>*</v>
      </c>
      <c r="V76" s="2"/>
      <c r="W76" s="2" t="str">
        <f>IF(sum!A69="BC",sum!I69,"*")</f>
        <v>*</v>
      </c>
      <c r="Z76" s="2" t="s">
        <v>186</v>
      </c>
      <c r="AA76" s="2" t="s">
        <v>187</v>
      </c>
      <c r="AB76" s="2">
        <v>2045</v>
      </c>
      <c r="AC76" s="2" t="str">
        <f>IF(sum!A69="MA",sum!B69,"*")</f>
        <v>*</v>
      </c>
      <c r="AD76" s="2"/>
      <c r="AE76" s="2" t="str">
        <f>IF(sum!A69="MA",sum!I69,"*")</f>
        <v>*</v>
      </c>
      <c r="AH76" s="2" t="s">
        <v>186</v>
      </c>
      <c r="AI76" s="2" t="s">
        <v>187</v>
      </c>
      <c r="AJ76" s="2">
        <v>2045</v>
      </c>
      <c r="AK76" s="2" t="str">
        <f>IF(sum!A69="ON",sum!B69,"*")</f>
        <v>*</v>
      </c>
      <c r="AL76" s="2"/>
      <c r="AM76" s="2" t="str">
        <f>IF(sum!A69="ON",sum!I69,"*")</f>
        <v>*</v>
      </c>
      <c r="AP76" s="2" t="s">
        <v>186</v>
      </c>
      <c r="AQ76" s="2" t="s">
        <v>187</v>
      </c>
      <c r="AR76" s="2">
        <v>2045</v>
      </c>
      <c r="AS76" s="2" t="str">
        <f>IF(sum!A69="QU",sum!B69,"*")</f>
        <v>*</v>
      </c>
      <c r="AT76" s="2"/>
      <c r="AU76" s="2" t="str">
        <f>IF(sum!A69="QU",sum!I69,"*")</f>
        <v>*</v>
      </c>
      <c r="AX76" s="2" t="s">
        <v>186</v>
      </c>
      <c r="AY76" s="2" t="s">
        <v>187</v>
      </c>
      <c r="AZ76" s="2">
        <v>2045</v>
      </c>
      <c r="BA76" s="2" t="str">
        <f>IF(sum!A69="SA",sum!B69,"*")</f>
        <v>*</v>
      </c>
      <c r="BB76" s="2"/>
      <c r="BC76" s="2" t="str">
        <f>IF(sum!A69="SA",sum!I69,"*")</f>
        <v>*</v>
      </c>
    </row>
    <row r="77" spans="2:55">
      <c r="B77" s="2" t="s">
        <v>186</v>
      </c>
      <c r="C77" s="2" t="s">
        <v>187</v>
      </c>
      <c r="D77" s="2">
        <v>2045</v>
      </c>
      <c r="E77" s="2" t="str">
        <f>IF(sum!A70="AL",sum!B70,"*")</f>
        <v>R_ES-WH-AP_GAS1</v>
      </c>
      <c r="F77" s="2"/>
      <c r="G77" s="2">
        <f>IF(sum!A70="AL",sum!I70,"*")</f>
        <v>0</v>
      </c>
      <c r="H77" s="2"/>
      <c r="J77" s="2" t="s">
        <v>186</v>
      </c>
      <c r="K77" s="2" t="s">
        <v>187</v>
      </c>
      <c r="L77" s="2">
        <v>2045</v>
      </c>
      <c r="M77" s="2" t="str">
        <f>IF(sum!A70="AT",sum!B70,"*")</f>
        <v>*</v>
      </c>
      <c r="N77" s="2"/>
      <c r="O77" s="2" t="str">
        <f>IF(sum!A70="AT",sum!I70,"*")</f>
        <v>*</v>
      </c>
      <c r="R77" s="2" t="s">
        <v>186</v>
      </c>
      <c r="S77" s="2" t="s">
        <v>187</v>
      </c>
      <c r="T77" s="2">
        <v>2045</v>
      </c>
      <c r="U77" s="2" t="str">
        <f>IF(sum!A70="BC",sum!B70,"*")</f>
        <v>*</v>
      </c>
      <c r="V77" s="2"/>
      <c r="W77" s="2" t="str">
        <f>IF(sum!A70="BC",sum!I70,"*")</f>
        <v>*</v>
      </c>
      <c r="Z77" s="2" t="s">
        <v>186</v>
      </c>
      <c r="AA77" s="2" t="s">
        <v>187</v>
      </c>
      <c r="AB77" s="2">
        <v>2045</v>
      </c>
      <c r="AC77" s="2" t="str">
        <f>IF(sum!A70="MA",sum!B70,"*")</f>
        <v>*</v>
      </c>
      <c r="AD77" s="2"/>
      <c r="AE77" s="2" t="str">
        <f>IF(sum!A70="MA",sum!I70,"*")</f>
        <v>*</v>
      </c>
      <c r="AH77" s="2" t="s">
        <v>186</v>
      </c>
      <c r="AI77" s="2" t="s">
        <v>187</v>
      </c>
      <c r="AJ77" s="2">
        <v>2045</v>
      </c>
      <c r="AK77" s="2" t="str">
        <f>IF(sum!A70="ON",sum!B70,"*")</f>
        <v>*</v>
      </c>
      <c r="AL77" s="2"/>
      <c r="AM77" s="2" t="str">
        <f>IF(sum!A70="ON",sum!I70,"*")</f>
        <v>*</v>
      </c>
      <c r="AP77" s="2" t="s">
        <v>186</v>
      </c>
      <c r="AQ77" s="2" t="s">
        <v>187</v>
      </c>
      <c r="AR77" s="2">
        <v>2045</v>
      </c>
      <c r="AS77" s="2" t="str">
        <f>IF(sum!A70="QU",sum!B70,"*")</f>
        <v>*</v>
      </c>
      <c r="AT77" s="2"/>
      <c r="AU77" s="2" t="str">
        <f>IF(sum!A70="QU",sum!I70,"*")</f>
        <v>*</v>
      </c>
      <c r="AX77" s="2" t="s">
        <v>186</v>
      </c>
      <c r="AY77" s="2" t="s">
        <v>187</v>
      </c>
      <c r="AZ77" s="2">
        <v>2045</v>
      </c>
      <c r="BA77" s="2" t="str">
        <f>IF(sum!A70="SA",sum!B70,"*")</f>
        <v>*</v>
      </c>
      <c r="BB77" s="2"/>
      <c r="BC77" s="2" t="str">
        <f>IF(sum!A70="SA",sum!I70,"*")</f>
        <v>*</v>
      </c>
    </row>
    <row r="78" spans="2:55">
      <c r="B78" s="2" t="s">
        <v>186</v>
      </c>
      <c r="C78" s="2" t="s">
        <v>187</v>
      </c>
      <c r="D78" s="2">
        <v>2045</v>
      </c>
      <c r="E78" s="2" t="str">
        <f>IF(sum!A71="AL",sum!B71,"*")</f>
        <v>R_ES-WH-AP_STEAM1</v>
      </c>
      <c r="F78" s="2"/>
      <c r="G78" s="2">
        <f>IF(sum!A71="AL",sum!I71,"*")</f>
        <v>0.97981307295058</v>
      </c>
      <c r="H78" s="2"/>
      <c r="J78" s="2" t="s">
        <v>186</v>
      </c>
      <c r="K78" s="2" t="s">
        <v>187</v>
      </c>
      <c r="L78" s="2">
        <v>2045</v>
      </c>
      <c r="M78" s="2" t="str">
        <f>IF(sum!A71="AT",sum!B71,"*")</f>
        <v>*</v>
      </c>
      <c r="N78" s="2"/>
      <c r="O78" s="2" t="str">
        <f>IF(sum!A71="AT",sum!I71,"*")</f>
        <v>*</v>
      </c>
      <c r="R78" s="2" t="s">
        <v>186</v>
      </c>
      <c r="S78" s="2" t="s">
        <v>187</v>
      </c>
      <c r="T78" s="2">
        <v>2045</v>
      </c>
      <c r="U78" s="2" t="str">
        <f>IF(sum!A71="BC",sum!B71,"*")</f>
        <v>*</v>
      </c>
      <c r="V78" s="2"/>
      <c r="W78" s="2" t="str">
        <f>IF(sum!A71="BC",sum!I71,"*")</f>
        <v>*</v>
      </c>
      <c r="Z78" s="2" t="s">
        <v>186</v>
      </c>
      <c r="AA78" s="2" t="s">
        <v>187</v>
      </c>
      <c r="AB78" s="2">
        <v>2045</v>
      </c>
      <c r="AC78" s="2" t="str">
        <f>IF(sum!A71="MA",sum!B71,"*")</f>
        <v>*</v>
      </c>
      <c r="AD78" s="2"/>
      <c r="AE78" s="2" t="str">
        <f>IF(sum!A71="MA",sum!I71,"*")</f>
        <v>*</v>
      </c>
      <c r="AH78" s="2" t="s">
        <v>186</v>
      </c>
      <c r="AI78" s="2" t="s">
        <v>187</v>
      </c>
      <c r="AJ78" s="2">
        <v>2045</v>
      </c>
      <c r="AK78" s="2" t="str">
        <f>IF(sum!A71="ON",sum!B71,"*")</f>
        <v>*</v>
      </c>
      <c r="AL78" s="2"/>
      <c r="AM78" s="2" t="str">
        <f>IF(sum!A71="ON",sum!I71,"*")</f>
        <v>*</v>
      </c>
      <c r="AP78" s="2" t="s">
        <v>186</v>
      </c>
      <c r="AQ78" s="2" t="s">
        <v>187</v>
      </c>
      <c r="AR78" s="2">
        <v>2045</v>
      </c>
      <c r="AS78" s="2" t="str">
        <f>IF(sum!A71="QU",sum!B71,"*")</f>
        <v>*</v>
      </c>
      <c r="AT78" s="2"/>
      <c r="AU78" s="2" t="str">
        <f>IF(sum!A71="QU",sum!I71,"*")</f>
        <v>*</v>
      </c>
      <c r="AX78" s="2" t="s">
        <v>186</v>
      </c>
      <c r="AY78" s="2" t="s">
        <v>187</v>
      </c>
      <c r="AZ78" s="2">
        <v>2045</v>
      </c>
      <c r="BA78" s="2" t="str">
        <f>IF(sum!A71="SA",sum!B71,"*")</f>
        <v>*</v>
      </c>
      <c r="BB78" s="2"/>
      <c r="BC78" s="2" t="str">
        <f>IF(sum!A71="SA",sum!I71,"*")</f>
        <v>*</v>
      </c>
    </row>
    <row r="79" spans="2:55">
      <c r="B79" s="2" t="s">
        <v>186</v>
      </c>
      <c r="C79" s="2" t="s">
        <v>187</v>
      </c>
      <c r="D79" s="2">
        <v>2045</v>
      </c>
      <c r="E79" s="2" t="str">
        <f>IF(sum!A72="AL",sum!B72,"*")</f>
        <v>R_ES-WH-MOB_COAPRO1</v>
      </c>
      <c r="F79" s="2"/>
      <c r="G79" s="2">
        <f>IF(sum!A72="AL",sum!I72,"*")</f>
        <v>0</v>
      </c>
      <c r="H79" s="2"/>
      <c r="J79" s="2" t="s">
        <v>186</v>
      </c>
      <c r="K79" s="2" t="s">
        <v>187</v>
      </c>
      <c r="L79" s="2">
        <v>2045</v>
      </c>
      <c r="M79" s="2" t="str">
        <f>IF(sum!A72="AT",sum!B72,"*")</f>
        <v>*</v>
      </c>
      <c r="N79" s="2"/>
      <c r="O79" s="2" t="str">
        <f>IF(sum!A72="AT",sum!I72,"*")</f>
        <v>*</v>
      </c>
      <c r="R79" s="2" t="s">
        <v>186</v>
      </c>
      <c r="S79" s="2" t="s">
        <v>187</v>
      </c>
      <c r="T79" s="2">
        <v>2045</v>
      </c>
      <c r="U79" s="2" t="str">
        <f>IF(sum!A72="BC",sum!B72,"*")</f>
        <v>*</v>
      </c>
      <c r="V79" s="2"/>
      <c r="W79" s="2" t="str">
        <f>IF(sum!A72="BC",sum!I72,"*")</f>
        <v>*</v>
      </c>
      <c r="Z79" s="2" t="s">
        <v>186</v>
      </c>
      <c r="AA79" s="2" t="s">
        <v>187</v>
      </c>
      <c r="AB79" s="2">
        <v>2045</v>
      </c>
      <c r="AC79" s="2" t="str">
        <f>IF(sum!A72="MA",sum!B72,"*")</f>
        <v>*</v>
      </c>
      <c r="AD79" s="2"/>
      <c r="AE79" s="2" t="str">
        <f>IF(sum!A72="MA",sum!I72,"*")</f>
        <v>*</v>
      </c>
      <c r="AH79" s="2" t="s">
        <v>186</v>
      </c>
      <c r="AI79" s="2" t="s">
        <v>187</v>
      </c>
      <c r="AJ79" s="2">
        <v>2045</v>
      </c>
      <c r="AK79" s="2" t="str">
        <f>IF(sum!A72="ON",sum!B72,"*")</f>
        <v>*</v>
      </c>
      <c r="AL79" s="2"/>
      <c r="AM79" s="2" t="str">
        <f>IF(sum!A72="ON",sum!I72,"*")</f>
        <v>*</v>
      </c>
      <c r="AP79" s="2" t="s">
        <v>186</v>
      </c>
      <c r="AQ79" s="2" t="s">
        <v>187</v>
      </c>
      <c r="AR79" s="2">
        <v>2045</v>
      </c>
      <c r="AS79" s="2" t="str">
        <f>IF(sum!A72="QU",sum!B72,"*")</f>
        <v>*</v>
      </c>
      <c r="AT79" s="2"/>
      <c r="AU79" s="2" t="str">
        <f>IF(sum!A72="QU",sum!I72,"*")</f>
        <v>*</v>
      </c>
      <c r="AX79" s="2" t="s">
        <v>186</v>
      </c>
      <c r="AY79" s="2" t="s">
        <v>187</v>
      </c>
      <c r="AZ79" s="2">
        <v>2045</v>
      </c>
      <c r="BA79" s="2" t="str">
        <f>IF(sum!A72="SA",sum!B72,"*")</f>
        <v>*</v>
      </c>
      <c r="BB79" s="2"/>
      <c r="BC79" s="2" t="str">
        <f>IF(sum!A72="SA",sum!I72,"*")</f>
        <v>*</v>
      </c>
    </row>
    <row r="80" spans="2:55">
      <c r="B80" s="2" t="s">
        <v>186</v>
      </c>
      <c r="C80" s="2" t="s">
        <v>187</v>
      </c>
      <c r="D80" s="2">
        <v>2045</v>
      </c>
      <c r="E80" s="2" t="str">
        <f>IF(sum!A73="AL",sum!B73,"*")</f>
        <v>R_ES-WH-MOB_STEAM1</v>
      </c>
      <c r="F80" s="2"/>
      <c r="G80" s="2">
        <f>IF(sum!A73="AL",sum!I73,"*")</f>
        <v>0.228877318046778</v>
      </c>
      <c r="H80" s="2"/>
      <c r="J80" s="2" t="s">
        <v>186</v>
      </c>
      <c r="K80" s="2" t="s">
        <v>187</v>
      </c>
      <c r="L80" s="2">
        <v>2045</v>
      </c>
      <c r="M80" s="2" t="str">
        <f>IF(sum!A73="AT",sum!B73,"*")</f>
        <v>*</v>
      </c>
      <c r="N80" s="2"/>
      <c r="O80" s="2" t="str">
        <f>IF(sum!A73="AT",sum!I73,"*")</f>
        <v>*</v>
      </c>
      <c r="R80" s="2" t="s">
        <v>186</v>
      </c>
      <c r="S80" s="2" t="s">
        <v>187</v>
      </c>
      <c r="T80" s="2">
        <v>2045</v>
      </c>
      <c r="U80" s="2" t="str">
        <f>IF(sum!A73="BC",sum!B73,"*")</f>
        <v>*</v>
      </c>
      <c r="V80" s="2"/>
      <c r="W80" s="2" t="str">
        <f>IF(sum!A73="BC",sum!I73,"*")</f>
        <v>*</v>
      </c>
      <c r="Z80" s="2" t="s">
        <v>186</v>
      </c>
      <c r="AA80" s="2" t="s">
        <v>187</v>
      </c>
      <c r="AB80" s="2">
        <v>2045</v>
      </c>
      <c r="AC80" s="2" t="str">
        <f>IF(sum!A73="MA",sum!B73,"*")</f>
        <v>*</v>
      </c>
      <c r="AD80" s="2"/>
      <c r="AE80" s="2" t="str">
        <f>IF(sum!A73="MA",sum!I73,"*")</f>
        <v>*</v>
      </c>
      <c r="AH80" s="2" t="s">
        <v>186</v>
      </c>
      <c r="AI80" s="2" t="s">
        <v>187</v>
      </c>
      <c r="AJ80" s="2">
        <v>2045</v>
      </c>
      <c r="AK80" s="2" t="str">
        <f>IF(sum!A73="ON",sum!B73,"*")</f>
        <v>*</v>
      </c>
      <c r="AL80" s="2"/>
      <c r="AM80" s="2" t="str">
        <f>IF(sum!A73="ON",sum!I73,"*")</f>
        <v>*</v>
      </c>
      <c r="AP80" s="2" t="s">
        <v>186</v>
      </c>
      <c r="AQ80" s="2" t="s">
        <v>187</v>
      </c>
      <c r="AR80" s="2">
        <v>2045</v>
      </c>
      <c r="AS80" s="2" t="str">
        <f>IF(sum!A73="QU",sum!B73,"*")</f>
        <v>*</v>
      </c>
      <c r="AT80" s="2"/>
      <c r="AU80" s="2" t="str">
        <f>IF(sum!A73="QU",sum!I73,"*")</f>
        <v>*</v>
      </c>
      <c r="AX80" s="2" t="s">
        <v>186</v>
      </c>
      <c r="AY80" s="2" t="s">
        <v>187</v>
      </c>
      <c r="AZ80" s="2">
        <v>2045</v>
      </c>
      <c r="BA80" s="2" t="str">
        <f>IF(sum!A73="SA",sum!B73,"*")</f>
        <v>*</v>
      </c>
      <c r="BB80" s="2"/>
      <c r="BC80" s="2" t="str">
        <f>IF(sum!A73="SA",sum!I73,"*")</f>
        <v>*</v>
      </c>
    </row>
    <row r="81" spans="2:55">
      <c r="B81" s="2" t="s">
        <v>186</v>
      </c>
      <c r="C81" s="2" t="s">
        <v>187</v>
      </c>
      <c r="D81" s="2">
        <v>2045</v>
      </c>
      <c r="E81" s="2" t="str">
        <f>IF(sum!A74="AL",sum!B74,"*")</f>
        <v>R_ES-WH-SA_COAPRO1</v>
      </c>
      <c r="F81" s="2"/>
      <c r="G81" s="2">
        <f>IF(sum!A74="AL",sum!I74,"*")</f>
        <v>0</v>
      </c>
      <c r="H81" s="2"/>
      <c r="J81" s="2" t="s">
        <v>186</v>
      </c>
      <c r="K81" s="2" t="s">
        <v>187</v>
      </c>
      <c r="L81" s="2">
        <v>2045</v>
      </c>
      <c r="M81" s="2" t="str">
        <f>IF(sum!A74="AT",sum!B74,"*")</f>
        <v>*</v>
      </c>
      <c r="N81" s="2"/>
      <c r="O81" s="2" t="str">
        <f>IF(sum!A74="AT",sum!I74,"*")</f>
        <v>*</v>
      </c>
      <c r="R81" s="2" t="s">
        <v>186</v>
      </c>
      <c r="S81" s="2" t="s">
        <v>187</v>
      </c>
      <c r="T81" s="2">
        <v>2045</v>
      </c>
      <c r="U81" s="2" t="str">
        <f>IF(sum!A74="BC",sum!B74,"*")</f>
        <v>*</v>
      </c>
      <c r="V81" s="2"/>
      <c r="W81" s="2" t="str">
        <f>IF(sum!A74="BC",sum!I74,"*")</f>
        <v>*</v>
      </c>
      <c r="Z81" s="2" t="s">
        <v>186</v>
      </c>
      <c r="AA81" s="2" t="s">
        <v>187</v>
      </c>
      <c r="AB81" s="2">
        <v>2045</v>
      </c>
      <c r="AC81" s="2" t="str">
        <f>IF(sum!A74="MA",sum!B74,"*")</f>
        <v>*</v>
      </c>
      <c r="AD81" s="2"/>
      <c r="AE81" s="2" t="str">
        <f>IF(sum!A74="MA",sum!I74,"*")</f>
        <v>*</v>
      </c>
      <c r="AH81" s="2" t="s">
        <v>186</v>
      </c>
      <c r="AI81" s="2" t="s">
        <v>187</v>
      </c>
      <c r="AJ81" s="2">
        <v>2045</v>
      </c>
      <c r="AK81" s="2" t="str">
        <f>IF(sum!A74="ON",sum!B74,"*")</f>
        <v>*</v>
      </c>
      <c r="AL81" s="2"/>
      <c r="AM81" s="2" t="str">
        <f>IF(sum!A74="ON",sum!I74,"*")</f>
        <v>*</v>
      </c>
      <c r="AP81" s="2" t="s">
        <v>186</v>
      </c>
      <c r="AQ81" s="2" t="s">
        <v>187</v>
      </c>
      <c r="AR81" s="2">
        <v>2045</v>
      </c>
      <c r="AS81" s="2" t="str">
        <f>IF(sum!A74="QU",sum!B74,"*")</f>
        <v>*</v>
      </c>
      <c r="AT81" s="2"/>
      <c r="AU81" s="2" t="str">
        <f>IF(sum!A74="QU",sum!I74,"*")</f>
        <v>*</v>
      </c>
      <c r="AX81" s="2" t="s">
        <v>186</v>
      </c>
      <c r="AY81" s="2" t="s">
        <v>187</v>
      </c>
      <c r="AZ81" s="2">
        <v>2045</v>
      </c>
      <c r="BA81" s="2" t="str">
        <f>IF(sum!A74="SA",sum!B74,"*")</f>
        <v>*</v>
      </c>
      <c r="BB81" s="2"/>
      <c r="BC81" s="2" t="str">
        <f>IF(sum!A74="SA",sum!I74,"*")</f>
        <v>*</v>
      </c>
    </row>
    <row r="82" spans="2:55">
      <c r="B82" s="2" t="s">
        <v>186</v>
      </c>
      <c r="C82" s="2" t="s">
        <v>187</v>
      </c>
      <c r="D82" s="2">
        <v>2045</v>
      </c>
      <c r="E82" s="2" t="str">
        <f>IF(sum!A75="AL",sum!B75,"*")</f>
        <v>R_ES-WH-SA_GAS1</v>
      </c>
      <c r="F82" s="2"/>
      <c r="G82" s="2">
        <f>IF(sum!A75="AL",sum!I75,"*")</f>
        <v>0</v>
      </c>
      <c r="H82" s="2"/>
      <c r="J82" s="2" t="s">
        <v>186</v>
      </c>
      <c r="K82" s="2" t="s">
        <v>187</v>
      </c>
      <c r="L82" s="2">
        <v>2045</v>
      </c>
      <c r="M82" s="2" t="str">
        <f>IF(sum!A75="AT",sum!B75,"*")</f>
        <v>*</v>
      </c>
      <c r="N82" s="2"/>
      <c r="O82" s="2" t="str">
        <f>IF(sum!A75="AT",sum!I75,"*")</f>
        <v>*</v>
      </c>
      <c r="R82" s="2" t="s">
        <v>186</v>
      </c>
      <c r="S82" s="2" t="s">
        <v>187</v>
      </c>
      <c r="T82" s="2">
        <v>2045</v>
      </c>
      <c r="U82" s="2" t="str">
        <f>IF(sum!A75="BC",sum!B75,"*")</f>
        <v>*</v>
      </c>
      <c r="V82" s="2"/>
      <c r="W82" s="2" t="str">
        <f>IF(sum!A75="BC",sum!I75,"*")</f>
        <v>*</v>
      </c>
      <c r="Z82" s="2" t="s">
        <v>186</v>
      </c>
      <c r="AA82" s="2" t="s">
        <v>187</v>
      </c>
      <c r="AB82" s="2">
        <v>2045</v>
      </c>
      <c r="AC82" s="2" t="str">
        <f>IF(sum!A75="MA",sum!B75,"*")</f>
        <v>*</v>
      </c>
      <c r="AD82" s="2"/>
      <c r="AE82" s="2" t="str">
        <f>IF(sum!A75="MA",sum!I75,"*")</f>
        <v>*</v>
      </c>
      <c r="AH82" s="2" t="s">
        <v>186</v>
      </c>
      <c r="AI82" s="2" t="s">
        <v>187</v>
      </c>
      <c r="AJ82" s="2">
        <v>2045</v>
      </c>
      <c r="AK82" s="2" t="str">
        <f>IF(sum!A75="ON",sum!B75,"*")</f>
        <v>*</v>
      </c>
      <c r="AL82" s="2"/>
      <c r="AM82" s="2" t="str">
        <f>IF(sum!A75="ON",sum!I75,"*")</f>
        <v>*</v>
      </c>
      <c r="AP82" s="2" t="s">
        <v>186</v>
      </c>
      <c r="AQ82" s="2" t="s">
        <v>187</v>
      </c>
      <c r="AR82" s="2">
        <v>2045</v>
      </c>
      <c r="AS82" s="2" t="str">
        <f>IF(sum!A75="QU",sum!B75,"*")</f>
        <v>*</v>
      </c>
      <c r="AT82" s="2"/>
      <c r="AU82" s="2" t="str">
        <f>IF(sum!A75="QU",sum!I75,"*")</f>
        <v>*</v>
      </c>
      <c r="AX82" s="2" t="s">
        <v>186</v>
      </c>
      <c r="AY82" s="2" t="s">
        <v>187</v>
      </c>
      <c r="AZ82" s="2">
        <v>2045</v>
      </c>
      <c r="BA82" s="2" t="str">
        <f>IF(sum!A75="SA",sum!B75,"*")</f>
        <v>*</v>
      </c>
      <c r="BB82" s="2"/>
      <c r="BC82" s="2" t="str">
        <f>IF(sum!A75="SA",sum!I75,"*")</f>
        <v>*</v>
      </c>
    </row>
    <row r="83" spans="2:55">
      <c r="B83" s="2" t="s">
        <v>186</v>
      </c>
      <c r="C83" s="2" t="s">
        <v>187</v>
      </c>
      <c r="D83" s="2">
        <v>2045</v>
      </c>
      <c r="E83" s="2" t="str">
        <f>IF(sum!A76="AL",sum!B76,"*")</f>
        <v>R_ES-WH-SA_STEAM1</v>
      </c>
      <c r="F83" s="2"/>
      <c r="G83" s="2">
        <f>IF(sum!A76="AL",sum!I76,"*")</f>
        <v>0.536170217725148</v>
      </c>
      <c r="H83" s="2"/>
      <c r="J83" s="2" t="s">
        <v>186</v>
      </c>
      <c r="K83" s="2" t="s">
        <v>187</v>
      </c>
      <c r="L83" s="2">
        <v>2045</v>
      </c>
      <c r="M83" s="2" t="str">
        <f>IF(sum!A76="AT",sum!B76,"*")</f>
        <v>*</v>
      </c>
      <c r="N83" s="2"/>
      <c r="O83" s="2" t="str">
        <f>IF(sum!A76="AT",sum!I76,"*")</f>
        <v>*</v>
      </c>
      <c r="R83" s="2" t="s">
        <v>186</v>
      </c>
      <c r="S83" s="2" t="s">
        <v>187</v>
      </c>
      <c r="T83" s="2">
        <v>2045</v>
      </c>
      <c r="U83" s="2" t="str">
        <f>IF(sum!A76="BC",sum!B76,"*")</f>
        <v>*</v>
      </c>
      <c r="V83" s="2"/>
      <c r="W83" s="2" t="str">
        <f>IF(sum!A76="BC",sum!I76,"*")</f>
        <v>*</v>
      </c>
      <c r="Z83" s="2" t="s">
        <v>186</v>
      </c>
      <c r="AA83" s="2" t="s">
        <v>187</v>
      </c>
      <c r="AB83" s="2">
        <v>2045</v>
      </c>
      <c r="AC83" s="2" t="str">
        <f>IF(sum!A76="MA",sum!B76,"*")</f>
        <v>*</v>
      </c>
      <c r="AD83" s="2"/>
      <c r="AE83" s="2" t="str">
        <f>IF(sum!A76="MA",sum!I76,"*")</f>
        <v>*</v>
      </c>
      <c r="AH83" s="2" t="s">
        <v>186</v>
      </c>
      <c r="AI83" s="2" t="s">
        <v>187</v>
      </c>
      <c r="AJ83" s="2">
        <v>2045</v>
      </c>
      <c r="AK83" s="2" t="str">
        <f>IF(sum!A76="ON",sum!B76,"*")</f>
        <v>*</v>
      </c>
      <c r="AL83" s="2"/>
      <c r="AM83" s="2" t="str">
        <f>IF(sum!A76="ON",sum!I76,"*")</f>
        <v>*</v>
      </c>
      <c r="AP83" s="2" t="s">
        <v>186</v>
      </c>
      <c r="AQ83" s="2" t="s">
        <v>187</v>
      </c>
      <c r="AR83" s="2">
        <v>2045</v>
      </c>
      <c r="AS83" s="2" t="str">
        <f>IF(sum!A76="QU",sum!B76,"*")</f>
        <v>*</v>
      </c>
      <c r="AT83" s="2"/>
      <c r="AU83" s="2" t="str">
        <f>IF(sum!A76="QU",sum!I76,"*")</f>
        <v>*</v>
      </c>
      <c r="AX83" s="2" t="s">
        <v>186</v>
      </c>
      <c r="AY83" s="2" t="s">
        <v>187</v>
      </c>
      <c r="AZ83" s="2">
        <v>2045</v>
      </c>
      <c r="BA83" s="2" t="str">
        <f>IF(sum!A76="SA",sum!B76,"*")</f>
        <v>*</v>
      </c>
      <c r="BB83" s="2"/>
      <c r="BC83" s="2" t="str">
        <f>IF(sum!A76="SA",sum!I76,"*")</f>
        <v>*</v>
      </c>
    </row>
    <row r="84" spans="2:55">
      <c r="B84" s="2" t="s">
        <v>186</v>
      </c>
      <c r="C84" s="2" t="s">
        <v>187</v>
      </c>
      <c r="D84" s="2">
        <v>2045</v>
      </c>
      <c r="E84" s="2" t="str">
        <f>IF(sum!A77="AL",sum!B77,"*")</f>
        <v>R_ES-WH-SD_COAPRO1</v>
      </c>
      <c r="F84" s="2"/>
      <c r="G84" s="2">
        <f>IF(sum!A77="AL",sum!I77,"*")</f>
        <v>0</v>
      </c>
      <c r="H84" s="2"/>
      <c r="J84" s="2" t="s">
        <v>186</v>
      </c>
      <c r="K84" s="2" t="s">
        <v>187</v>
      </c>
      <c r="L84" s="2">
        <v>2045</v>
      </c>
      <c r="M84" s="2" t="str">
        <f>IF(sum!A77="AT",sum!B77,"*")</f>
        <v>*</v>
      </c>
      <c r="N84" s="2"/>
      <c r="O84" s="2" t="str">
        <f>IF(sum!A77="AT",sum!I77,"*")</f>
        <v>*</v>
      </c>
      <c r="R84" s="2" t="s">
        <v>186</v>
      </c>
      <c r="S84" s="2" t="s">
        <v>187</v>
      </c>
      <c r="T84" s="2">
        <v>2045</v>
      </c>
      <c r="U84" s="2" t="str">
        <f>IF(sum!A77="BC",sum!B77,"*")</f>
        <v>*</v>
      </c>
      <c r="V84" s="2"/>
      <c r="W84" s="2" t="str">
        <f>IF(sum!A77="BC",sum!I77,"*")</f>
        <v>*</v>
      </c>
      <c r="Z84" s="2" t="s">
        <v>186</v>
      </c>
      <c r="AA84" s="2" t="s">
        <v>187</v>
      </c>
      <c r="AB84" s="2">
        <v>2045</v>
      </c>
      <c r="AC84" s="2" t="str">
        <f>IF(sum!A77="MA",sum!B77,"*")</f>
        <v>*</v>
      </c>
      <c r="AD84" s="2"/>
      <c r="AE84" s="2" t="str">
        <f>IF(sum!A77="MA",sum!I77,"*")</f>
        <v>*</v>
      </c>
      <c r="AH84" s="2" t="s">
        <v>186</v>
      </c>
      <c r="AI84" s="2" t="s">
        <v>187</v>
      </c>
      <c r="AJ84" s="2">
        <v>2045</v>
      </c>
      <c r="AK84" s="2" t="str">
        <f>IF(sum!A77="ON",sum!B77,"*")</f>
        <v>*</v>
      </c>
      <c r="AL84" s="2"/>
      <c r="AM84" s="2" t="str">
        <f>IF(sum!A77="ON",sum!I77,"*")</f>
        <v>*</v>
      </c>
      <c r="AP84" s="2" t="s">
        <v>186</v>
      </c>
      <c r="AQ84" s="2" t="s">
        <v>187</v>
      </c>
      <c r="AR84" s="2">
        <v>2045</v>
      </c>
      <c r="AS84" s="2" t="str">
        <f>IF(sum!A77="QU",sum!B77,"*")</f>
        <v>*</v>
      </c>
      <c r="AT84" s="2"/>
      <c r="AU84" s="2" t="str">
        <f>IF(sum!A77="QU",sum!I77,"*")</f>
        <v>*</v>
      </c>
      <c r="AX84" s="2" t="s">
        <v>186</v>
      </c>
      <c r="AY84" s="2" t="s">
        <v>187</v>
      </c>
      <c r="AZ84" s="2">
        <v>2045</v>
      </c>
      <c r="BA84" s="2" t="str">
        <f>IF(sum!A77="SA",sum!B77,"*")</f>
        <v>*</v>
      </c>
      <c r="BB84" s="2"/>
      <c r="BC84" s="2" t="str">
        <f>IF(sum!A77="SA",sum!I77,"*")</f>
        <v>*</v>
      </c>
    </row>
    <row r="85" spans="2:55">
      <c r="B85" s="2" t="s">
        <v>186</v>
      </c>
      <c r="C85" s="2" t="s">
        <v>187</v>
      </c>
      <c r="D85" s="2">
        <v>2045</v>
      </c>
      <c r="E85" s="2" t="str">
        <f>IF(sum!A78="AL",sum!B78,"*")</f>
        <v>R_ES-WH-SD_GAS1</v>
      </c>
      <c r="F85" s="2"/>
      <c r="G85" s="2">
        <f>IF(sum!A78="AL",sum!I78,"*")</f>
        <v>0</v>
      </c>
      <c r="H85" s="2"/>
      <c r="J85" s="2" t="s">
        <v>186</v>
      </c>
      <c r="K85" s="2" t="s">
        <v>187</v>
      </c>
      <c r="L85" s="2">
        <v>2045</v>
      </c>
      <c r="M85" s="2" t="str">
        <f>IF(sum!A78="AT",sum!B78,"*")</f>
        <v>*</v>
      </c>
      <c r="N85" s="2"/>
      <c r="O85" s="2" t="str">
        <f>IF(sum!A78="AT",sum!I78,"*")</f>
        <v>*</v>
      </c>
      <c r="R85" s="2" t="s">
        <v>186</v>
      </c>
      <c r="S85" s="2" t="s">
        <v>187</v>
      </c>
      <c r="T85" s="2">
        <v>2045</v>
      </c>
      <c r="U85" s="2" t="str">
        <f>IF(sum!A78="BC",sum!B78,"*")</f>
        <v>*</v>
      </c>
      <c r="V85" s="2"/>
      <c r="W85" s="2" t="str">
        <f>IF(sum!A78="BC",sum!I78,"*")</f>
        <v>*</v>
      </c>
      <c r="Z85" s="2" t="s">
        <v>186</v>
      </c>
      <c r="AA85" s="2" t="s">
        <v>187</v>
      </c>
      <c r="AB85" s="2">
        <v>2045</v>
      </c>
      <c r="AC85" s="2" t="str">
        <f>IF(sum!A78="MA",sum!B78,"*")</f>
        <v>*</v>
      </c>
      <c r="AD85" s="2"/>
      <c r="AE85" s="2" t="str">
        <f>IF(sum!A78="MA",sum!I78,"*")</f>
        <v>*</v>
      </c>
      <c r="AH85" s="2" t="s">
        <v>186</v>
      </c>
      <c r="AI85" s="2" t="s">
        <v>187</v>
      </c>
      <c r="AJ85" s="2">
        <v>2045</v>
      </c>
      <c r="AK85" s="2" t="str">
        <f>IF(sum!A78="ON",sum!B78,"*")</f>
        <v>*</v>
      </c>
      <c r="AL85" s="2"/>
      <c r="AM85" s="2" t="str">
        <f>IF(sum!A78="ON",sum!I78,"*")</f>
        <v>*</v>
      </c>
      <c r="AP85" s="2" t="s">
        <v>186</v>
      </c>
      <c r="AQ85" s="2" t="s">
        <v>187</v>
      </c>
      <c r="AR85" s="2">
        <v>2045</v>
      </c>
      <c r="AS85" s="2" t="str">
        <f>IF(sum!A78="QU",sum!B78,"*")</f>
        <v>*</v>
      </c>
      <c r="AT85" s="2"/>
      <c r="AU85" s="2" t="str">
        <f>IF(sum!A78="QU",sum!I78,"*")</f>
        <v>*</v>
      </c>
      <c r="AX85" s="2" t="s">
        <v>186</v>
      </c>
      <c r="AY85" s="2" t="s">
        <v>187</v>
      </c>
      <c r="AZ85" s="2">
        <v>2045</v>
      </c>
      <c r="BA85" s="2" t="str">
        <f>IF(sum!A78="SA",sum!B78,"*")</f>
        <v>*</v>
      </c>
      <c r="BB85" s="2"/>
      <c r="BC85" s="2" t="str">
        <f>IF(sum!A78="SA",sum!I78,"*")</f>
        <v>*</v>
      </c>
    </row>
    <row r="86" spans="2:55">
      <c r="B86" s="2" t="s">
        <v>186</v>
      </c>
      <c r="C86" s="2" t="s">
        <v>187</v>
      </c>
      <c r="D86" s="2">
        <v>2045</v>
      </c>
      <c r="E86" s="2" t="str">
        <f>IF(sum!A79="AL",sum!B79,"*")</f>
        <v>R_ES-WH-SD_STEAM1</v>
      </c>
      <c r="F86" s="2"/>
      <c r="G86" s="2">
        <f>IF(sum!A79="AL",sum!I79,"*")</f>
        <v>1.34310731187722</v>
      </c>
      <c r="H86" s="2"/>
      <c r="J86" s="2" t="s">
        <v>186</v>
      </c>
      <c r="K86" s="2" t="s">
        <v>187</v>
      </c>
      <c r="L86" s="2">
        <v>2045</v>
      </c>
      <c r="M86" s="2" t="str">
        <f>IF(sum!A79="AT",sum!B79,"*")</f>
        <v>*</v>
      </c>
      <c r="N86" s="2"/>
      <c r="O86" s="2" t="str">
        <f>IF(sum!A79="AT",sum!I79,"*")</f>
        <v>*</v>
      </c>
      <c r="R86" s="2" t="s">
        <v>186</v>
      </c>
      <c r="S86" s="2" t="s">
        <v>187</v>
      </c>
      <c r="T86" s="2">
        <v>2045</v>
      </c>
      <c r="U86" s="2" t="str">
        <f>IF(sum!A79="BC",sum!B79,"*")</f>
        <v>*</v>
      </c>
      <c r="V86" s="2"/>
      <c r="W86" s="2" t="str">
        <f>IF(sum!A79="BC",sum!I79,"*")</f>
        <v>*</v>
      </c>
      <c r="Z86" s="2" t="s">
        <v>186</v>
      </c>
      <c r="AA86" s="2" t="s">
        <v>187</v>
      </c>
      <c r="AB86" s="2">
        <v>2045</v>
      </c>
      <c r="AC86" s="2" t="str">
        <f>IF(sum!A79="MA",sum!B79,"*")</f>
        <v>*</v>
      </c>
      <c r="AD86" s="2"/>
      <c r="AE86" s="2" t="str">
        <f>IF(sum!A79="MA",sum!I79,"*")</f>
        <v>*</v>
      </c>
      <c r="AH86" s="2" t="s">
        <v>186</v>
      </c>
      <c r="AI86" s="2" t="s">
        <v>187</v>
      </c>
      <c r="AJ86" s="2">
        <v>2045</v>
      </c>
      <c r="AK86" s="2" t="str">
        <f>IF(sum!A79="ON",sum!B79,"*")</f>
        <v>*</v>
      </c>
      <c r="AL86" s="2"/>
      <c r="AM86" s="2" t="str">
        <f>IF(sum!A79="ON",sum!I79,"*")</f>
        <v>*</v>
      </c>
      <c r="AP86" s="2" t="s">
        <v>186</v>
      </c>
      <c r="AQ86" s="2" t="s">
        <v>187</v>
      </c>
      <c r="AR86" s="2">
        <v>2045</v>
      </c>
      <c r="AS86" s="2" t="str">
        <f>IF(sum!A79="QU",sum!B79,"*")</f>
        <v>*</v>
      </c>
      <c r="AT86" s="2"/>
      <c r="AU86" s="2" t="str">
        <f>IF(sum!A79="QU",sum!I79,"*")</f>
        <v>*</v>
      </c>
      <c r="AX86" s="2" t="s">
        <v>186</v>
      </c>
      <c r="AY86" s="2" t="s">
        <v>187</v>
      </c>
      <c r="AZ86" s="2">
        <v>2045</v>
      </c>
      <c r="BA86" s="2" t="str">
        <f>IF(sum!A79="SA",sum!B79,"*")</f>
        <v>*</v>
      </c>
      <c r="BB86" s="2"/>
      <c r="BC86" s="2" t="str">
        <f>IF(sum!A79="SA",sum!I79,"*")</f>
        <v>*</v>
      </c>
    </row>
    <row r="87" spans="2:55">
      <c r="B87" s="2" t="s">
        <v>186</v>
      </c>
      <c r="C87" s="2" t="s">
        <v>187</v>
      </c>
      <c r="D87" s="2">
        <v>2045</v>
      </c>
      <c r="E87" s="2" t="str">
        <f>IF(sum!A80="AL",sum!B80,"*")</f>
        <v>RTS-AuxiliaryEquip_ELE1</v>
      </c>
      <c r="F87" s="2"/>
      <c r="G87" s="2">
        <f>IF(sum!A80="AL",sum!I80,"*")</f>
        <v>0.433312196153032</v>
      </c>
      <c r="H87" s="2"/>
      <c r="J87" s="2" t="s">
        <v>186</v>
      </c>
      <c r="K87" s="2" t="s">
        <v>187</v>
      </c>
      <c r="L87" s="2">
        <v>2045</v>
      </c>
      <c r="M87" s="2" t="str">
        <f>IF(sum!A80="AT",sum!B80,"*")</f>
        <v>*</v>
      </c>
      <c r="N87" s="2"/>
      <c r="O87" s="2" t="str">
        <f>IF(sum!A80="AT",sum!I80,"*")</f>
        <v>*</v>
      </c>
      <c r="R87" s="2" t="s">
        <v>186</v>
      </c>
      <c r="S87" s="2" t="s">
        <v>187</v>
      </c>
      <c r="T87" s="2">
        <v>2045</v>
      </c>
      <c r="U87" s="2" t="str">
        <f>IF(sum!A80="BC",sum!B80,"*")</f>
        <v>*</v>
      </c>
      <c r="V87" s="2"/>
      <c r="W87" s="2" t="str">
        <f>IF(sum!A80="BC",sum!I80,"*")</f>
        <v>*</v>
      </c>
      <c r="Z87" s="2" t="s">
        <v>186</v>
      </c>
      <c r="AA87" s="2" t="s">
        <v>187</v>
      </c>
      <c r="AB87" s="2">
        <v>2045</v>
      </c>
      <c r="AC87" s="2" t="str">
        <f>IF(sum!A80="MA",sum!B80,"*")</f>
        <v>*</v>
      </c>
      <c r="AD87" s="2"/>
      <c r="AE87" s="2" t="str">
        <f>IF(sum!A80="MA",sum!I80,"*")</f>
        <v>*</v>
      </c>
      <c r="AH87" s="2" t="s">
        <v>186</v>
      </c>
      <c r="AI87" s="2" t="s">
        <v>187</v>
      </c>
      <c r="AJ87" s="2">
        <v>2045</v>
      </c>
      <c r="AK87" s="2" t="str">
        <f>IF(sum!A80="ON",sum!B80,"*")</f>
        <v>*</v>
      </c>
      <c r="AL87" s="2"/>
      <c r="AM87" s="2" t="str">
        <f>IF(sum!A80="ON",sum!I80,"*")</f>
        <v>*</v>
      </c>
      <c r="AP87" s="2" t="s">
        <v>186</v>
      </c>
      <c r="AQ87" s="2" t="s">
        <v>187</v>
      </c>
      <c r="AR87" s="2">
        <v>2045</v>
      </c>
      <c r="AS87" s="2" t="str">
        <f>IF(sum!A80="QU",sum!B80,"*")</f>
        <v>*</v>
      </c>
      <c r="AT87" s="2"/>
      <c r="AU87" s="2" t="str">
        <f>IF(sum!A80="QU",sum!I80,"*")</f>
        <v>*</v>
      </c>
      <c r="AX87" s="2" t="s">
        <v>186</v>
      </c>
      <c r="AY87" s="2" t="s">
        <v>187</v>
      </c>
      <c r="AZ87" s="2">
        <v>2045</v>
      </c>
      <c r="BA87" s="2" t="str">
        <f>IF(sum!A80="SA",sum!B80,"*")</f>
        <v>*</v>
      </c>
      <c r="BB87" s="2"/>
      <c r="BC87" s="2" t="str">
        <f>IF(sum!A80="SA",sum!I80,"*")</f>
        <v>*</v>
      </c>
    </row>
    <row r="88" spans="2:55">
      <c r="B88" s="2" t="s">
        <v>186</v>
      </c>
      <c r="C88" s="2" t="s">
        <v>187</v>
      </c>
      <c r="D88" s="2">
        <v>2045</v>
      </c>
      <c r="E88" s="2" t="str">
        <f>IF(sum!A81="AL",sum!B81,"*")</f>
        <v>RTS-AuxiliaryMot_ELE1</v>
      </c>
      <c r="F88" s="2"/>
      <c r="G88" s="2">
        <f>IF(sum!A81="AL",sum!I81,"*")</f>
        <v>0.146766064202532</v>
      </c>
      <c r="H88" s="2"/>
      <c r="J88" s="2" t="s">
        <v>186</v>
      </c>
      <c r="K88" s="2" t="s">
        <v>187</v>
      </c>
      <c r="L88" s="2">
        <v>2045</v>
      </c>
      <c r="M88" s="2" t="str">
        <f>IF(sum!A81="AT",sum!B81,"*")</f>
        <v>*</v>
      </c>
      <c r="N88" s="2"/>
      <c r="O88" s="2" t="str">
        <f>IF(sum!A81="AT",sum!I81,"*")</f>
        <v>*</v>
      </c>
      <c r="R88" s="2" t="s">
        <v>186</v>
      </c>
      <c r="S88" s="2" t="s">
        <v>187</v>
      </c>
      <c r="T88" s="2">
        <v>2045</v>
      </c>
      <c r="U88" s="2" t="str">
        <f>IF(sum!A81="BC",sum!B81,"*")</f>
        <v>*</v>
      </c>
      <c r="V88" s="2"/>
      <c r="W88" s="2" t="str">
        <f>IF(sum!A81="BC",sum!I81,"*")</f>
        <v>*</v>
      </c>
      <c r="Z88" s="2" t="s">
        <v>186</v>
      </c>
      <c r="AA88" s="2" t="s">
        <v>187</v>
      </c>
      <c r="AB88" s="2">
        <v>2045</v>
      </c>
      <c r="AC88" s="2" t="str">
        <f>IF(sum!A81="MA",sum!B81,"*")</f>
        <v>*</v>
      </c>
      <c r="AD88" s="2"/>
      <c r="AE88" s="2" t="str">
        <f>IF(sum!A81="MA",sum!I81,"*")</f>
        <v>*</v>
      </c>
      <c r="AH88" s="2" t="s">
        <v>186</v>
      </c>
      <c r="AI88" s="2" t="s">
        <v>187</v>
      </c>
      <c r="AJ88" s="2">
        <v>2045</v>
      </c>
      <c r="AK88" s="2" t="str">
        <f>IF(sum!A81="ON",sum!B81,"*")</f>
        <v>*</v>
      </c>
      <c r="AL88" s="2"/>
      <c r="AM88" s="2" t="str">
        <f>IF(sum!A81="ON",sum!I81,"*")</f>
        <v>*</v>
      </c>
      <c r="AP88" s="2" t="s">
        <v>186</v>
      </c>
      <c r="AQ88" s="2" t="s">
        <v>187</v>
      </c>
      <c r="AR88" s="2">
        <v>2045</v>
      </c>
      <c r="AS88" s="2" t="str">
        <f>IF(sum!A81="QU",sum!B81,"*")</f>
        <v>*</v>
      </c>
      <c r="AT88" s="2"/>
      <c r="AU88" s="2" t="str">
        <f>IF(sum!A81="QU",sum!I81,"*")</f>
        <v>*</v>
      </c>
      <c r="AX88" s="2" t="s">
        <v>186</v>
      </c>
      <c r="AY88" s="2" t="s">
        <v>187</v>
      </c>
      <c r="AZ88" s="2">
        <v>2045</v>
      </c>
      <c r="BA88" s="2" t="str">
        <f>IF(sum!A81="SA",sum!B81,"*")</f>
        <v>*</v>
      </c>
      <c r="BB88" s="2"/>
      <c r="BC88" s="2" t="str">
        <f>IF(sum!A81="SA",sum!I81,"*")</f>
        <v>*</v>
      </c>
    </row>
    <row r="89" spans="2:55">
      <c r="B89" s="2" t="s">
        <v>186</v>
      </c>
      <c r="C89" s="2" t="s">
        <v>187</v>
      </c>
      <c r="D89" s="2">
        <v>2045</v>
      </c>
      <c r="E89" s="2" t="str">
        <f>IF(sum!A82="AL",sum!B82,"*")</f>
        <v>RTS-Light_ELE1</v>
      </c>
      <c r="F89" s="2"/>
      <c r="G89" s="2">
        <f>IF(sum!A82="AL",sum!I82,"*")</f>
        <v>0.660447288911391</v>
      </c>
      <c r="H89" s="2"/>
      <c r="J89" s="2" t="s">
        <v>186</v>
      </c>
      <c r="K89" s="2" t="s">
        <v>187</v>
      </c>
      <c r="L89" s="2">
        <v>2045</v>
      </c>
      <c r="M89" s="2" t="str">
        <f>IF(sum!A82="AT",sum!B82,"*")</f>
        <v>*</v>
      </c>
      <c r="N89" s="2"/>
      <c r="O89" s="2" t="str">
        <f>IF(sum!A82="AT",sum!I82,"*")</f>
        <v>*</v>
      </c>
      <c r="R89" s="2" t="s">
        <v>186</v>
      </c>
      <c r="S89" s="2" t="s">
        <v>187</v>
      </c>
      <c r="T89" s="2">
        <v>2045</v>
      </c>
      <c r="U89" s="2" t="str">
        <f>IF(sum!A82="BC",sum!B82,"*")</f>
        <v>*</v>
      </c>
      <c r="V89" s="2"/>
      <c r="W89" s="2" t="str">
        <f>IF(sum!A82="BC",sum!I82,"*")</f>
        <v>*</v>
      </c>
      <c r="Z89" s="2" t="s">
        <v>186</v>
      </c>
      <c r="AA89" s="2" t="s">
        <v>187</v>
      </c>
      <c r="AB89" s="2">
        <v>2045</v>
      </c>
      <c r="AC89" s="2" t="str">
        <f>IF(sum!A82="MA",sum!B82,"*")</f>
        <v>*</v>
      </c>
      <c r="AD89" s="2"/>
      <c r="AE89" s="2" t="str">
        <f>IF(sum!A82="MA",sum!I82,"*")</f>
        <v>*</v>
      </c>
      <c r="AH89" s="2" t="s">
        <v>186</v>
      </c>
      <c r="AI89" s="2" t="s">
        <v>187</v>
      </c>
      <c r="AJ89" s="2">
        <v>2045</v>
      </c>
      <c r="AK89" s="2" t="str">
        <f>IF(sum!A82="ON",sum!B82,"*")</f>
        <v>*</v>
      </c>
      <c r="AL89" s="2"/>
      <c r="AM89" s="2" t="str">
        <f>IF(sum!A82="ON",sum!I82,"*")</f>
        <v>*</v>
      </c>
      <c r="AP89" s="2" t="s">
        <v>186</v>
      </c>
      <c r="AQ89" s="2" t="s">
        <v>187</v>
      </c>
      <c r="AR89" s="2">
        <v>2045</v>
      </c>
      <c r="AS89" s="2" t="str">
        <f>IF(sum!A82="QU",sum!B82,"*")</f>
        <v>*</v>
      </c>
      <c r="AT89" s="2"/>
      <c r="AU89" s="2" t="str">
        <f>IF(sum!A82="QU",sum!I82,"*")</f>
        <v>*</v>
      </c>
      <c r="AX89" s="2" t="s">
        <v>186</v>
      </c>
      <c r="AY89" s="2" t="s">
        <v>187</v>
      </c>
      <c r="AZ89" s="2">
        <v>2045</v>
      </c>
      <c r="BA89" s="2" t="str">
        <f>IF(sum!A82="SA",sum!B82,"*")</f>
        <v>*</v>
      </c>
      <c r="BB89" s="2"/>
      <c r="BC89" s="2" t="str">
        <f>IF(sum!A82="SA",sum!I82,"*")</f>
        <v>*</v>
      </c>
    </row>
    <row r="90" spans="2:55">
      <c r="B90" s="2" t="s">
        <v>186</v>
      </c>
      <c r="C90" s="2" t="s">
        <v>187</v>
      </c>
      <c r="D90" s="2">
        <v>2045</v>
      </c>
      <c r="E90" s="2" t="str">
        <f>IF(sum!A83="AL",sum!B83,"*")</f>
        <v>RTS-SpCool_ELE1</v>
      </c>
      <c r="F90" s="2"/>
      <c r="G90" s="2">
        <f>IF(sum!A83="AL",sum!I83,"*")</f>
        <v>0.0429701104200584</v>
      </c>
      <c r="H90" s="2"/>
      <c r="J90" s="2" t="s">
        <v>186</v>
      </c>
      <c r="K90" s="2" t="s">
        <v>187</v>
      </c>
      <c r="L90" s="2">
        <v>2045</v>
      </c>
      <c r="M90" s="2" t="str">
        <f>IF(sum!A83="AT",sum!B83,"*")</f>
        <v>*</v>
      </c>
      <c r="N90" s="2"/>
      <c r="O90" s="2" t="str">
        <f>IF(sum!A83="AT",sum!I83,"*")</f>
        <v>*</v>
      </c>
      <c r="R90" s="2" t="s">
        <v>186</v>
      </c>
      <c r="S90" s="2" t="s">
        <v>187</v>
      </c>
      <c r="T90" s="2">
        <v>2045</v>
      </c>
      <c r="U90" s="2" t="str">
        <f>IF(sum!A83="BC",sum!B83,"*")</f>
        <v>*</v>
      </c>
      <c r="V90" s="2"/>
      <c r="W90" s="2" t="str">
        <f>IF(sum!A83="BC",sum!I83,"*")</f>
        <v>*</v>
      </c>
      <c r="Z90" s="2" t="s">
        <v>186</v>
      </c>
      <c r="AA90" s="2" t="s">
        <v>187</v>
      </c>
      <c r="AB90" s="2">
        <v>2045</v>
      </c>
      <c r="AC90" s="2" t="str">
        <f>IF(sum!A83="MA",sum!B83,"*")</f>
        <v>*</v>
      </c>
      <c r="AD90" s="2"/>
      <c r="AE90" s="2" t="str">
        <f>IF(sum!A83="MA",sum!I83,"*")</f>
        <v>*</v>
      </c>
      <c r="AH90" s="2" t="s">
        <v>186</v>
      </c>
      <c r="AI90" s="2" t="s">
        <v>187</v>
      </c>
      <c r="AJ90" s="2">
        <v>2045</v>
      </c>
      <c r="AK90" s="2" t="str">
        <f>IF(sum!A83="ON",sum!B83,"*")</f>
        <v>*</v>
      </c>
      <c r="AL90" s="2"/>
      <c r="AM90" s="2" t="str">
        <f>IF(sum!A83="ON",sum!I83,"*")</f>
        <v>*</v>
      </c>
      <c r="AP90" s="2" t="s">
        <v>186</v>
      </c>
      <c r="AQ90" s="2" t="s">
        <v>187</v>
      </c>
      <c r="AR90" s="2">
        <v>2045</v>
      </c>
      <c r="AS90" s="2" t="str">
        <f>IF(sum!A83="QU",sum!B83,"*")</f>
        <v>*</v>
      </c>
      <c r="AT90" s="2"/>
      <c r="AU90" s="2" t="str">
        <f>IF(sum!A83="QU",sum!I83,"*")</f>
        <v>*</v>
      </c>
      <c r="AX90" s="2" t="s">
        <v>186</v>
      </c>
      <c r="AY90" s="2" t="s">
        <v>187</v>
      </c>
      <c r="AZ90" s="2">
        <v>2045</v>
      </c>
      <c r="BA90" s="2" t="str">
        <f>IF(sum!A83="SA",sum!B83,"*")</f>
        <v>*</v>
      </c>
      <c r="BB90" s="2"/>
      <c r="BC90" s="2" t="str">
        <f>IF(sum!A83="SA",sum!I83,"*")</f>
        <v>*</v>
      </c>
    </row>
    <row r="91" spans="2:55">
      <c r="B91" s="2" t="s">
        <v>186</v>
      </c>
      <c r="C91" s="2" t="s">
        <v>187</v>
      </c>
      <c r="D91" s="2">
        <v>2045</v>
      </c>
      <c r="E91" s="2" t="str">
        <f>IF(sum!A84="AL",sum!B84,"*")</f>
        <v>RTS-SpHeat_ELE1</v>
      </c>
      <c r="F91" s="2"/>
      <c r="G91" s="2">
        <f>IF(sum!A84="AL",sum!I84,"*")</f>
        <v>1.64870006341155</v>
      </c>
      <c r="H91" s="2"/>
      <c r="J91" s="2" t="s">
        <v>186</v>
      </c>
      <c r="K91" s="2" t="s">
        <v>187</v>
      </c>
      <c r="L91" s="2">
        <v>2045</v>
      </c>
      <c r="M91" s="2" t="str">
        <f>IF(sum!A84="AT",sum!B84,"*")</f>
        <v>*</v>
      </c>
      <c r="N91" s="2"/>
      <c r="O91" s="2" t="str">
        <f>IF(sum!A84="AT",sum!I84,"*")</f>
        <v>*</v>
      </c>
      <c r="R91" s="2" t="s">
        <v>186</v>
      </c>
      <c r="S91" s="2" t="s">
        <v>187</v>
      </c>
      <c r="T91" s="2">
        <v>2045</v>
      </c>
      <c r="U91" s="2" t="str">
        <f>IF(sum!A84="BC",sum!B84,"*")</f>
        <v>*</v>
      </c>
      <c r="V91" s="2"/>
      <c r="W91" s="2" t="str">
        <f>IF(sum!A84="BC",sum!I84,"*")</f>
        <v>*</v>
      </c>
      <c r="Z91" s="2" t="s">
        <v>186</v>
      </c>
      <c r="AA91" s="2" t="s">
        <v>187</v>
      </c>
      <c r="AB91" s="2">
        <v>2045</v>
      </c>
      <c r="AC91" s="2" t="str">
        <f>IF(sum!A84="MA",sum!B84,"*")</f>
        <v>*</v>
      </c>
      <c r="AD91" s="2"/>
      <c r="AE91" s="2" t="str">
        <f>IF(sum!A84="MA",sum!I84,"*")</f>
        <v>*</v>
      </c>
      <c r="AH91" s="2" t="s">
        <v>186</v>
      </c>
      <c r="AI91" s="2" t="s">
        <v>187</v>
      </c>
      <c r="AJ91" s="2">
        <v>2045</v>
      </c>
      <c r="AK91" s="2" t="str">
        <f>IF(sum!A84="ON",sum!B84,"*")</f>
        <v>*</v>
      </c>
      <c r="AL91" s="2"/>
      <c r="AM91" s="2" t="str">
        <f>IF(sum!A84="ON",sum!I84,"*")</f>
        <v>*</v>
      </c>
      <c r="AP91" s="2" t="s">
        <v>186</v>
      </c>
      <c r="AQ91" s="2" t="s">
        <v>187</v>
      </c>
      <c r="AR91" s="2">
        <v>2045</v>
      </c>
      <c r="AS91" s="2" t="str">
        <f>IF(sum!A84="QU",sum!B84,"*")</f>
        <v>*</v>
      </c>
      <c r="AT91" s="2"/>
      <c r="AU91" s="2" t="str">
        <f>IF(sum!A84="QU",sum!I84,"*")</f>
        <v>*</v>
      </c>
      <c r="AX91" s="2" t="s">
        <v>186</v>
      </c>
      <c r="AY91" s="2" t="s">
        <v>187</v>
      </c>
      <c r="AZ91" s="2">
        <v>2045</v>
      </c>
      <c r="BA91" s="2" t="str">
        <f>IF(sum!A84="SA",sum!B84,"*")</f>
        <v>*</v>
      </c>
      <c r="BB91" s="2"/>
      <c r="BC91" s="2" t="str">
        <f>IF(sum!A84="SA",sum!I84,"*")</f>
        <v>*</v>
      </c>
    </row>
    <row r="92" spans="2:55">
      <c r="B92" s="2" t="s">
        <v>186</v>
      </c>
      <c r="C92" s="2" t="s">
        <v>187</v>
      </c>
      <c r="D92" s="2">
        <v>2045</v>
      </c>
      <c r="E92" s="2" t="str">
        <f>IF(sum!A85="AL",sum!B85,"*")</f>
        <v>RTS-WaterHeat_ELE1</v>
      </c>
      <c r="F92" s="2"/>
      <c r="G92" s="2">
        <f>IF(sum!A85="AL",sum!I85,"*")</f>
        <v>0.179666032551258</v>
      </c>
      <c r="H92" s="2"/>
      <c r="J92" s="2" t="s">
        <v>186</v>
      </c>
      <c r="K92" s="2" t="s">
        <v>187</v>
      </c>
      <c r="L92" s="2">
        <v>2045</v>
      </c>
      <c r="M92" s="2" t="str">
        <f>IF(sum!A85="AT",sum!B85,"*")</f>
        <v>*</v>
      </c>
      <c r="N92" s="2"/>
      <c r="O92" s="2" t="str">
        <f>IF(sum!A85="AT",sum!I85,"*")</f>
        <v>*</v>
      </c>
      <c r="R92" s="2" t="s">
        <v>186</v>
      </c>
      <c r="S92" s="2" t="s">
        <v>187</v>
      </c>
      <c r="T92" s="2">
        <v>2045</v>
      </c>
      <c r="U92" s="2" t="str">
        <f>IF(sum!A85="BC",sum!B85,"*")</f>
        <v>*</v>
      </c>
      <c r="V92" s="2"/>
      <c r="W92" s="2" t="str">
        <f>IF(sum!A85="BC",sum!I85,"*")</f>
        <v>*</v>
      </c>
      <c r="Z92" s="2" t="s">
        <v>186</v>
      </c>
      <c r="AA92" s="2" t="s">
        <v>187</v>
      </c>
      <c r="AB92" s="2">
        <v>2045</v>
      </c>
      <c r="AC92" s="2" t="str">
        <f>IF(sum!A85="MA",sum!B85,"*")</f>
        <v>*</v>
      </c>
      <c r="AD92" s="2"/>
      <c r="AE92" s="2" t="str">
        <f>IF(sum!A85="MA",sum!I85,"*")</f>
        <v>*</v>
      </c>
      <c r="AH92" s="2" t="s">
        <v>186</v>
      </c>
      <c r="AI92" s="2" t="s">
        <v>187</v>
      </c>
      <c r="AJ92" s="2">
        <v>2045</v>
      </c>
      <c r="AK92" s="2" t="str">
        <f>IF(sum!A85="ON",sum!B85,"*")</f>
        <v>*</v>
      </c>
      <c r="AL92" s="2"/>
      <c r="AM92" s="2" t="str">
        <f>IF(sum!A85="ON",sum!I85,"*")</f>
        <v>*</v>
      </c>
      <c r="AP92" s="2" t="s">
        <v>186</v>
      </c>
      <c r="AQ92" s="2" t="s">
        <v>187</v>
      </c>
      <c r="AR92" s="2">
        <v>2045</v>
      </c>
      <c r="AS92" s="2" t="str">
        <f>IF(sum!A85="QU",sum!B85,"*")</f>
        <v>*</v>
      </c>
      <c r="AT92" s="2"/>
      <c r="AU92" s="2" t="str">
        <f>IF(sum!A85="QU",sum!I85,"*")</f>
        <v>*</v>
      </c>
      <c r="AX92" s="2" t="s">
        <v>186</v>
      </c>
      <c r="AY92" s="2" t="s">
        <v>187</v>
      </c>
      <c r="AZ92" s="2">
        <v>2045</v>
      </c>
      <c r="BA92" s="2" t="str">
        <f>IF(sum!A85="SA",sum!B85,"*")</f>
        <v>*</v>
      </c>
      <c r="BB92" s="2"/>
      <c r="BC92" s="2" t="str">
        <f>IF(sum!A85="SA",sum!I85,"*")</f>
        <v>*</v>
      </c>
    </row>
    <row r="93" spans="2:55">
      <c r="B93" s="2" t="s">
        <v>186</v>
      </c>
      <c r="C93" s="2" t="s">
        <v>187</v>
      </c>
      <c r="D93" s="2">
        <v>2045</v>
      </c>
      <c r="E93" s="2" t="str">
        <f>IF(sum!A86="AL",sum!B86,"*")</f>
        <v>S_CCUS_ATM</v>
      </c>
      <c r="F93" s="2"/>
      <c r="G93" s="2">
        <f>IF(sum!A86="AL",sum!I86,"*")</f>
        <v>0</v>
      </c>
      <c r="H93" s="2"/>
      <c r="J93" s="2" t="s">
        <v>186</v>
      </c>
      <c r="K93" s="2" t="s">
        <v>187</v>
      </c>
      <c r="L93" s="2">
        <v>2045</v>
      </c>
      <c r="M93" s="2" t="str">
        <f>IF(sum!A86="AT",sum!B86,"*")</f>
        <v>*</v>
      </c>
      <c r="N93" s="2"/>
      <c r="O93" s="2" t="str">
        <f>IF(sum!A86="AT",sum!I86,"*")</f>
        <v>*</v>
      </c>
      <c r="R93" s="2" t="s">
        <v>186</v>
      </c>
      <c r="S93" s="2" t="s">
        <v>187</v>
      </c>
      <c r="T93" s="2">
        <v>2045</v>
      </c>
      <c r="U93" s="2" t="str">
        <f>IF(sum!A86="BC",sum!B86,"*")</f>
        <v>*</v>
      </c>
      <c r="V93" s="2"/>
      <c r="W93" s="2" t="str">
        <f>IF(sum!A86="BC",sum!I86,"*")</f>
        <v>*</v>
      </c>
      <c r="Z93" s="2" t="s">
        <v>186</v>
      </c>
      <c r="AA93" s="2" t="s">
        <v>187</v>
      </c>
      <c r="AB93" s="2">
        <v>2045</v>
      </c>
      <c r="AC93" s="2" t="str">
        <f>IF(sum!A86="MA",sum!B86,"*")</f>
        <v>*</v>
      </c>
      <c r="AD93" s="2"/>
      <c r="AE93" s="2" t="str">
        <f>IF(sum!A86="MA",sum!I86,"*")</f>
        <v>*</v>
      </c>
      <c r="AH93" s="2" t="s">
        <v>186</v>
      </c>
      <c r="AI93" s="2" t="s">
        <v>187</v>
      </c>
      <c r="AJ93" s="2">
        <v>2045</v>
      </c>
      <c r="AK93" s="2" t="str">
        <f>IF(sum!A86="ON",sum!B86,"*")</f>
        <v>*</v>
      </c>
      <c r="AL93" s="2"/>
      <c r="AM93" s="2" t="str">
        <f>IF(sum!A86="ON",sum!I86,"*")</f>
        <v>*</v>
      </c>
      <c r="AP93" s="2" t="s">
        <v>186</v>
      </c>
      <c r="AQ93" s="2" t="s">
        <v>187</v>
      </c>
      <c r="AR93" s="2">
        <v>2045</v>
      </c>
      <c r="AS93" s="2" t="str">
        <f>IF(sum!A86="QU",sum!B86,"*")</f>
        <v>*</v>
      </c>
      <c r="AT93" s="2"/>
      <c r="AU93" s="2" t="str">
        <f>IF(sum!A86="QU",sum!I86,"*")</f>
        <v>*</v>
      </c>
      <c r="AX93" s="2" t="s">
        <v>186</v>
      </c>
      <c r="AY93" s="2" t="s">
        <v>187</v>
      </c>
      <c r="AZ93" s="2">
        <v>2045</v>
      </c>
      <c r="BA93" s="2" t="str">
        <f>IF(sum!A86="SA",sum!B86,"*")</f>
        <v>*</v>
      </c>
      <c r="BB93" s="2"/>
      <c r="BC93" s="2" t="str">
        <f>IF(sum!A86="SA",sum!I86,"*")</f>
        <v>*</v>
      </c>
    </row>
    <row r="94" spans="2:55">
      <c r="B94" s="2" t="s">
        <v>186</v>
      </c>
      <c r="C94" s="2" t="s">
        <v>187</v>
      </c>
      <c r="D94" s="2">
        <v>2045</v>
      </c>
      <c r="E94" s="2" t="str">
        <f>IF(sum!A87="AL",sum!B87,"*")</f>
        <v>S_CCUS_EMIS_H2T</v>
      </c>
      <c r="F94" s="2"/>
      <c r="G94" s="2">
        <f>IF(sum!A87="AL",sum!I87,"*")</f>
        <v>0.15823123639001</v>
      </c>
      <c r="H94" s="2"/>
      <c r="J94" s="2" t="s">
        <v>186</v>
      </c>
      <c r="K94" s="2" t="s">
        <v>187</v>
      </c>
      <c r="L94" s="2">
        <v>2045</v>
      </c>
      <c r="M94" s="2" t="str">
        <f>IF(sum!A87="AT",sum!B87,"*")</f>
        <v>*</v>
      </c>
      <c r="N94" s="2"/>
      <c r="O94" s="2" t="str">
        <f>IF(sum!A87="AT",sum!I87,"*")</f>
        <v>*</v>
      </c>
      <c r="R94" s="2" t="s">
        <v>186</v>
      </c>
      <c r="S94" s="2" t="s">
        <v>187</v>
      </c>
      <c r="T94" s="2">
        <v>2045</v>
      </c>
      <c r="U94" s="2" t="str">
        <f>IF(sum!A87="BC",sum!B87,"*")</f>
        <v>*</v>
      </c>
      <c r="V94" s="2"/>
      <c r="W94" s="2" t="str">
        <f>IF(sum!A87="BC",sum!I87,"*")</f>
        <v>*</v>
      </c>
      <c r="Z94" s="2" t="s">
        <v>186</v>
      </c>
      <c r="AA94" s="2" t="s">
        <v>187</v>
      </c>
      <c r="AB94" s="2">
        <v>2045</v>
      </c>
      <c r="AC94" s="2" t="str">
        <f>IF(sum!A87="MA",sum!B87,"*")</f>
        <v>*</v>
      </c>
      <c r="AD94" s="2"/>
      <c r="AE94" s="2" t="str">
        <f>IF(sum!A87="MA",sum!I87,"*")</f>
        <v>*</v>
      </c>
      <c r="AH94" s="2" t="s">
        <v>186</v>
      </c>
      <c r="AI94" s="2" t="s">
        <v>187</v>
      </c>
      <c r="AJ94" s="2">
        <v>2045</v>
      </c>
      <c r="AK94" s="2" t="str">
        <f>IF(sum!A87="ON",sum!B87,"*")</f>
        <v>*</v>
      </c>
      <c r="AL94" s="2"/>
      <c r="AM94" s="2" t="str">
        <f>IF(sum!A87="ON",sum!I87,"*")</f>
        <v>*</v>
      </c>
      <c r="AP94" s="2" t="s">
        <v>186</v>
      </c>
      <c r="AQ94" s="2" t="s">
        <v>187</v>
      </c>
      <c r="AR94" s="2">
        <v>2045</v>
      </c>
      <c r="AS94" s="2" t="str">
        <f>IF(sum!A87="QU",sum!B87,"*")</f>
        <v>*</v>
      </c>
      <c r="AT94" s="2"/>
      <c r="AU94" s="2" t="str">
        <f>IF(sum!A87="QU",sum!I87,"*")</f>
        <v>*</v>
      </c>
      <c r="AX94" s="2" t="s">
        <v>186</v>
      </c>
      <c r="AY94" s="2" t="s">
        <v>187</v>
      </c>
      <c r="AZ94" s="2">
        <v>2045</v>
      </c>
      <c r="BA94" s="2" t="str">
        <f>IF(sum!A87="SA",sum!B87,"*")</f>
        <v>*</v>
      </c>
      <c r="BB94" s="2"/>
      <c r="BC94" s="2" t="str">
        <f>IF(sum!A87="SA",sum!I87,"*")</f>
        <v>*</v>
      </c>
    </row>
    <row r="95" spans="2:55">
      <c r="B95" s="2" t="s">
        <v>186</v>
      </c>
      <c r="C95" s="2" t="s">
        <v>187</v>
      </c>
      <c r="D95" s="2">
        <v>2045</v>
      </c>
      <c r="E95" s="2" t="str">
        <f>IF(sum!A88="AL",sum!B88,"*")</f>
        <v>S_CCUS_EMIS_H2U</v>
      </c>
      <c r="F95" s="2"/>
      <c r="G95" s="2">
        <f>IF(sum!A88="AL",sum!I88,"*")</f>
        <v>0</v>
      </c>
      <c r="H95" s="2"/>
      <c r="J95" s="2" t="s">
        <v>186</v>
      </c>
      <c r="K95" s="2" t="s">
        <v>187</v>
      </c>
      <c r="L95" s="2">
        <v>2045</v>
      </c>
      <c r="M95" s="2" t="str">
        <f>IF(sum!A88="AT",sum!B88,"*")</f>
        <v>*</v>
      </c>
      <c r="N95" s="2"/>
      <c r="O95" s="2" t="str">
        <f>IF(sum!A88="AT",sum!I88,"*")</f>
        <v>*</v>
      </c>
      <c r="R95" s="2" t="s">
        <v>186</v>
      </c>
      <c r="S95" s="2" t="s">
        <v>187</v>
      </c>
      <c r="T95" s="2">
        <v>2045</v>
      </c>
      <c r="U95" s="2" t="str">
        <f>IF(sum!A88="BC",sum!B88,"*")</f>
        <v>*</v>
      </c>
      <c r="V95" s="2"/>
      <c r="W95" s="2" t="str">
        <f>IF(sum!A88="BC",sum!I88,"*")</f>
        <v>*</v>
      </c>
      <c r="Z95" s="2" t="s">
        <v>186</v>
      </c>
      <c r="AA95" s="2" t="s">
        <v>187</v>
      </c>
      <c r="AB95" s="2">
        <v>2045</v>
      </c>
      <c r="AC95" s="2" t="str">
        <f>IF(sum!A88="MA",sum!B88,"*")</f>
        <v>*</v>
      </c>
      <c r="AD95" s="2"/>
      <c r="AE95" s="2" t="str">
        <f>IF(sum!A88="MA",sum!I88,"*")</f>
        <v>*</v>
      </c>
      <c r="AH95" s="2" t="s">
        <v>186</v>
      </c>
      <c r="AI95" s="2" t="s">
        <v>187</v>
      </c>
      <c r="AJ95" s="2">
        <v>2045</v>
      </c>
      <c r="AK95" s="2" t="str">
        <f>IF(sum!A88="ON",sum!B88,"*")</f>
        <v>*</v>
      </c>
      <c r="AL95" s="2"/>
      <c r="AM95" s="2" t="str">
        <f>IF(sum!A88="ON",sum!I88,"*")</f>
        <v>*</v>
      </c>
      <c r="AP95" s="2" t="s">
        <v>186</v>
      </c>
      <c r="AQ95" s="2" t="s">
        <v>187</v>
      </c>
      <c r="AR95" s="2">
        <v>2045</v>
      </c>
      <c r="AS95" s="2" t="str">
        <f>IF(sum!A88="QU",sum!B88,"*")</f>
        <v>*</v>
      </c>
      <c r="AT95" s="2"/>
      <c r="AU95" s="2" t="str">
        <f>IF(sum!A88="QU",sum!I88,"*")</f>
        <v>*</v>
      </c>
      <c r="AX95" s="2" t="s">
        <v>186</v>
      </c>
      <c r="AY95" s="2" t="s">
        <v>187</v>
      </c>
      <c r="AZ95" s="2">
        <v>2045</v>
      </c>
      <c r="BA95" s="2" t="str">
        <f>IF(sum!A88="SA",sum!B88,"*")</f>
        <v>*</v>
      </c>
      <c r="BB95" s="2"/>
      <c r="BC95" s="2" t="str">
        <f>IF(sum!A88="SA",sum!I88,"*")</f>
        <v>*</v>
      </c>
    </row>
    <row r="96" spans="2:55">
      <c r="B96" s="2" t="s">
        <v>186</v>
      </c>
      <c r="C96" s="2" t="s">
        <v>187</v>
      </c>
      <c r="D96" s="2">
        <v>2045</v>
      </c>
      <c r="E96" s="2" t="str">
        <f>IF(sum!A89="AL",sum!B89,"*")</f>
        <v>S_CCUS_EMISMeOH_H2</v>
      </c>
      <c r="F96" s="2"/>
      <c r="G96" s="2">
        <f>IF(sum!A89="AL",sum!I89,"*")</f>
        <v>2.87661780334007</v>
      </c>
      <c r="H96" s="2"/>
      <c r="J96" s="2" t="s">
        <v>186</v>
      </c>
      <c r="K96" s="2" t="s">
        <v>187</v>
      </c>
      <c r="L96" s="2">
        <v>2045</v>
      </c>
      <c r="M96" s="2" t="str">
        <f>IF(sum!A89="AT",sum!B89,"*")</f>
        <v>*</v>
      </c>
      <c r="N96" s="2"/>
      <c r="O96" s="2" t="str">
        <f>IF(sum!A89="AT",sum!I89,"*")</f>
        <v>*</v>
      </c>
      <c r="R96" s="2" t="s">
        <v>186</v>
      </c>
      <c r="S96" s="2" t="s">
        <v>187</v>
      </c>
      <c r="T96" s="2">
        <v>2045</v>
      </c>
      <c r="U96" s="2" t="str">
        <f>IF(sum!A89="BC",sum!B89,"*")</f>
        <v>*</v>
      </c>
      <c r="V96" s="2"/>
      <c r="W96" s="2" t="str">
        <f>IF(sum!A89="BC",sum!I89,"*")</f>
        <v>*</v>
      </c>
      <c r="Z96" s="2" t="s">
        <v>186</v>
      </c>
      <c r="AA96" s="2" t="s">
        <v>187</v>
      </c>
      <c r="AB96" s="2">
        <v>2045</v>
      </c>
      <c r="AC96" s="2" t="str">
        <f>IF(sum!A89="MA",sum!B89,"*")</f>
        <v>*</v>
      </c>
      <c r="AD96" s="2"/>
      <c r="AE96" s="2" t="str">
        <f>IF(sum!A89="MA",sum!I89,"*")</f>
        <v>*</v>
      </c>
      <c r="AH96" s="2" t="s">
        <v>186</v>
      </c>
      <c r="AI96" s="2" t="s">
        <v>187</v>
      </c>
      <c r="AJ96" s="2">
        <v>2045</v>
      </c>
      <c r="AK96" s="2" t="str">
        <f>IF(sum!A89="ON",sum!B89,"*")</f>
        <v>*</v>
      </c>
      <c r="AL96" s="2"/>
      <c r="AM96" s="2" t="str">
        <f>IF(sum!A89="ON",sum!I89,"*")</f>
        <v>*</v>
      </c>
      <c r="AP96" s="2" t="s">
        <v>186</v>
      </c>
      <c r="AQ96" s="2" t="s">
        <v>187</v>
      </c>
      <c r="AR96" s="2">
        <v>2045</v>
      </c>
      <c r="AS96" s="2" t="str">
        <f>IF(sum!A89="QU",sum!B89,"*")</f>
        <v>*</v>
      </c>
      <c r="AT96" s="2"/>
      <c r="AU96" s="2" t="str">
        <f>IF(sum!A89="QU",sum!I89,"*")</f>
        <v>*</v>
      </c>
      <c r="AX96" s="2" t="s">
        <v>186</v>
      </c>
      <c r="AY96" s="2" t="s">
        <v>187</v>
      </c>
      <c r="AZ96" s="2">
        <v>2045</v>
      </c>
      <c r="BA96" s="2" t="str">
        <f>IF(sum!A89="SA",sum!B89,"*")</f>
        <v>*</v>
      </c>
      <c r="BB96" s="2"/>
      <c r="BC96" s="2" t="str">
        <f>IF(sum!A89="SA",sum!I89,"*")</f>
        <v>*</v>
      </c>
    </row>
    <row r="97" spans="2:55">
      <c r="B97" s="2" t="s">
        <v>186</v>
      </c>
      <c r="C97" s="2" t="s">
        <v>187</v>
      </c>
      <c r="D97" s="2">
        <v>2045</v>
      </c>
      <c r="E97" s="2" t="str">
        <f>IF(sum!A90="AL",sum!B90,"*")</f>
        <v>SCOAH2GC01</v>
      </c>
      <c r="F97" s="2"/>
      <c r="G97" s="2">
        <f>IF(sum!A90="AL",sum!I90,"*")</f>
        <v>0.00797708526211505</v>
      </c>
      <c r="H97" s="2"/>
      <c r="J97" s="2" t="s">
        <v>186</v>
      </c>
      <c r="K97" s="2" t="s">
        <v>187</v>
      </c>
      <c r="L97" s="2">
        <v>2045</v>
      </c>
      <c r="M97" s="2" t="str">
        <f>IF(sum!A90="AT",sum!B90,"*")</f>
        <v>*</v>
      </c>
      <c r="N97" s="2"/>
      <c r="O97" s="2" t="str">
        <f>IF(sum!A90="AT",sum!I90,"*")</f>
        <v>*</v>
      </c>
      <c r="R97" s="2" t="s">
        <v>186</v>
      </c>
      <c r="S97" s="2" t="s">
        <v>187</v>
      </c>
      <c r="T97" s="2">
        <v>2045</v>
      </c>
      <c r="U97" s="2" t="str">
        <f>IF(sum!A90="BC",sum!B90,"*")</f>
        <v>*</v>
      </c>
      <c r="V97" s="2"/>
      <c r="W97" s="2" t="str">
        <f>IF(sum!A90="BC",sum!I90,"*")</f>
        <v>*</v>
      </c>
      <c r="Z97" s="2" t="s">
        <v>186</v>
      </c>
      <c r="AA97" s="2" t="s">
        <v>187</v>
      </c>
      <c r="AB97" s="2">
        <v>2045</v>
      </c>
      <c r="AC97" s="2" t="str">
        <f>IF(sum!A90="MA",sum!B90,"*")</f>
        <v>*</v>
      </c>
      <c r="AD97" s="2"/>
      <c r="AE97" s="2" t="str">
        <f>IF(sum!A90="MA",sum!I90,"*")</f>
        <v>*</v>
      </c>
      <c r="AH97" s="2" t="s">
        <v>186</v>
      </c>
      <c r="AI97" s="2" t="s">
        <v>187</v>
      </c>
      <c r="AJ97" s="2">
        <v>2045</v>
      </c>
      <c r="AK97" s="2" t="str">
        <f>IF(sum!A90="ON",sum!B90,"*")</f>
        <v>*</v>
      </c>
      <c r="AL97" s="2"/>
      <c r="AM97" s="2" t="str">
        <f>IF(sum!A90="ON",sum!I90,"*")</f>
        <v>*</v>
      </c>
      <c r="AP97" s="2" t="s">
        <v>186</v>
      </c>
      <c r="AQ97" s="2" t="s">
        <v>187</v>
      </c>
      <c r="AR97" s="2">
        <v>2045</v>
      </c>
      <c r="AS97" s="2" t="str">
        <f>IF(sum!A90="QU",sum!B90,"*")</f>
        <v>*</v>
      </c>
      <c r="AT97" s="2"/>
      <c r="AU97" s="2" t="str">
        <f>IF(sum!A90="QU",sum!I90,"*")</f>
        <v>*</v>
      </c>
      <c r="AX97" s="2" t="s">
        <v>186</v>
      </c>
      <c r="AY97" s="2" t="s">
        <v>187</v>
      </c>
      <c r="AZ97" s="2">
        <v>2045</v>
      </c>
      <c r="BA97" s="2" t="str">
        <f>IF(sum!A90="SA",sum!B90,"*")</f>
        <v>*</v>
      </c>
      <c r="BB97" s="2"/>
      <c r="BC97" s="2" t="str">
        <f>IF(sum!A90="SA",sum!I90,"*")</f>
        <v>*</v>
      </c>
    </row>
    <row r="98" spans="2:55">
      <c r="B98" s="2" t="s">
        <v>186</v>
      </c>
      <c r="C98" s="2" t="s">
        <v>187</v>
      </c>
      <c r="D98" s="2">
        <v>2045</v>
      </c>
      <c r="E98" s="2" t="str">
        <f>IF(sum!A91="AL",sum!B91,"*")</f>
        <v>SGASSH2RC01</v>
      </c>
      <c r="F98" s="2"/>
      <c r="G98" s="2">
        <f>IF(sum!A91="AL",sum!I91,"*")</f>
        <v>3.83983463590162</v>
      </c>
      <c r="H98" s="2"/>
      <c r="J98" s="2" t="s">
        <v>186</v>
      </c>
      <c r="K98" s="2" t="s">
        <v>187</v>
      </c>
      <c r="L98" s="2">
        <v>2045</v>
      </c>
      <c r="M98" s="2" t="str">
        <f>IF(sum!A91="AT",sum!B91,"*")</f>
        <v>*</v>
      </c>
      <c r="N98" s="2"/>
      <c r="O98" s="2" t="str">
        <f>IF(sum!A91="AT",sum!I91,"*")</f>
        <v>*</v>
      </c>
      <c r="R98" s="2" t="s">
        <v>186</v>
      </c>
      <c r="S98" s="2" t="s">
        <v>187</v>
      </c>
      <c r="T98" s="2">
        <v>2045</v>
      </c>
      <c r="U98" s="2" t="str">
        <f>IF(sum!A91="BC",sum!B91,"*")</f>
        <v>*</v>
      </c>
      <c r="V98" s="2"/>
      <c r="W98" s="2" t="str">
        <f>IF(sum!A91="BC",sum!I91,"*")</f>
        <v>*</v>
      </c>
      <c r="Z98" s="2" t="s">
        <v>186</v>
      </c>
      <c r="AA98" s="2" t="s">
        <v>187</v>
      </c>
      <c r="AB98" s="2">
        <v>2045</v>
      </c>
      <c r="AC98" s="2" t="str">
        <f>IF(sum!A91="MA",sum!B91,"*")</f>
        <v>*</v>
      </c>
      <c r="AD98" s="2"/>
      <c r="AE98" s="2" t="str">
        <f>IF(sum!A91="MA",sum!I91,"*")</f>
        <v>*</v>
      </c>
      <c r="AH98" s="2" t="s">
        <v>186</v>
      </c>
      <c r="AI98" s="2" t="s">
        <v>187</v>
      </c>
      <c r="AJ98" s="2">
        <v>2045</v>
      </c>
      <c r="AK98" s="2" t="str">
        <f>IF(sum!A91="ON",sum!B91,"*")</f>
        <v>*</v>
      </c>
      <c r="AL98" s="2"/>
      <c r="AM98" s="2" t="str">
        <f>IF(sum!A91="ON",sum!I91,"*")</f>
        <v>*</v>
      </c>
      <c r="AP98" s="2" t="s">
        <v>186</v>
      </c>
      <c r="AQ98" s="2" t="s">
        <v>187</v>
      </c>
      <c r="AR98" s="2">
        <v>2045</v>
      </c>
      <c r="AS98" s="2" t="str">
        <f>IF(sum!A91="QU",sum!B91,"*")</f>
        <v>*</v>
      </c>
      <c r="AT98" s="2"/>
      <c r="AU98" s="2" t="str">
        <f>IF(sum!A91="QU",sum!I91,"*")</f>
        <v>*</v>
      </c>
      <c r="AX98" s="2" t="s">
        <v>186</v>
      </c>
      <c r="AY98" s="2" t="s">
        <v>187</v>
      </c>
      <c r="AZ98" s="2">
        <v>2045</v>
      </c>
      <c r="BA98" s="2" t="str">
        <f>IF(sum!A91="SA",sum!B91,"*")</f>
        <v>*</v>
      </c>
      <c r="BB98" s="2"/>
      <c r="BC98" s="2" t="str">
        <f>IF(sum!A91="SA",sum!I91,"*")</f>
        <v>*</v>
      </c>
    </row>
    <row r="99" spans="2:55">
      <c r="B99" s="2" t="s">
        <v>186</v>
      </c>
      <c r="C99" s="2" t="s">
        <v>187</v>
      </c>
      <c r="D99" s="2">
        <v>2045</v>
      </c>
      <c r="E99" s="2" t="str">
        <f>IF(sum!A92="AL",sum!B92,"*")</f>
        <v>SINKCCU</v>
      </c>
      <c r="F99" s="2"/>
      <c r="G99" s="2">
        <f>IF(sum!A92="AL",sum!I92,"*")</f>
        <v>6030.92715657248</v>
      </c>
      <c r="H99" s="2"/>
      <c r="J99" s="2" t="s">
        <v>186</v>
      </c>
      <c r="K99" s="2" t="s">
        <v>187</v>
      </c>
      <c r="L99" s="2">
        <v>2045</v>
      </c>
      <c r="M99" s="2" t="str">
        <f>IF(sum!A92="AT",sum!B92,"*")</f>
        <v>*</v>
      </c>
      <c r="N99" s="2"/>
      <c r="O99" s="2" t="str">
        <f>IF(sum!A92="AT",sum!I92,"*")</f>
        <v>*</v>
      </c>
      <c r="R99" s="2" t="s">
        <v>186</v>
      </c>
      <c r="S99" s="2" t="s">
        <v>187</v>
      </c>
      <c r="T99" s="2">
        <v>2045</v>
      </c>
      <c r="U99" s="2" t="str">
        <f>IF(sum!A92="BC",sum!B92,"*")</f>
        <v>*</v>
      </c>
      <c r="V99" s="2"/>
      <c r="W99" s="2" t="str">
        <f>IF(sum!A92="BC",sum!I92,"*")</f>
        <v>*</v>
      </c>
      <c r="Z99" s="2" t="s">
        <v>186</v>
      </c>
      <c r="AA99" s="2" t="s">
        <v>187</v>
      </c>
      <c r="AB99" s="2">
        <v>2045</v>
      </c>
      <c r="AC99" s="2" t="str">
        <f>IF(sum!A92="MA",sum!B92,"*")</f>
        <v>*</v>
      </c>
      <c r="AD99" s="2"/>
      <c r="AE99" s="2" t="str">
        <f>IF(sum!A92="MA",sum!I92,"*")</f>
        <v>*</v>
      </c>
      <c r="AH99" s="2" t="s">
        <v>186</v>
      </c>
      <c r="AI99" s="2" t="s">
        <v>187</v>
      </c>
      <c r="AJ99" s="2">
        <v>2045</v>
      </c>
      <c r="AK99" s="2" t="str">
        <f>IF(sum!A92="ON",sum!B92,"*")</f>
        <v>*</v>
      </c>
      <c r="AL99" s="2"/>
      <c r="AM99" s="2" t="str">
        <f>IF(sum!A92="ON",sum!I92,"*")</f>
        <v>*</v>
      </c>
      <c r="AP99" s="2" t="s">
        <v>186</v>
      </c>
      <c r="AQ99" s="2" t="s">
        <v>187</v>
      </c>
      <c r="AR99" s="2">
        <v>2045</v>
      </c>
      <c r="AS99" s="2" t="str">
        <f>IF(sum!A92="QU",sum!B92,"*")</f>
        <v>*</v>
      </c>
      <c r="AT99" s="2"/>
      <c r="AU99" s="2" t="str">
        <f>IF(sum!A92="QU",sum!I92,"*")</f>
        <v>*</v>
      </c>
      <c r="AX99" s="2" t="s">
        <v>186</v>
      </c>
      <c r="AY99" s="2" t="s">
        <v>187</v>
      </c>
      <c r="AZ99" s="2">
        <v>2045</v>
      </c>
      <c r="BA99" s="2" t="str">
        <f>IF(sum!A92="SA",sum!B92,"*")</f>
        <v>*</v>
      </c>
      <c r="BB99" s="2"/>
      <c r="BC99" s="2" t="str">
        <f>IF(sum!A92="SA",sum!I92,"*")</f>
        <v>*</v>
      </c>
    </row>
    <row r="100" spans="2:55">
      <c r="B100" s="2" t="s">
        <v>186</v>
      </c>
      <c r="C100" s="2" t="s">
        <v>187</v>
      </c>
      <c r="D100" s="2">
        <v>2045</v>
      </c>
      <c r="E100" s="2" t="str">
        <f>IF(sum!A93="AL",sum!B93,"*")</f>
        <v>SNK_DAC</v>
      </c>
      <c r="F100" s="2"/>
      <c r="G100" s="2">
        <f>IF(sum!A93="AL",sum!I93,"*")</f>
        <v>6701.03017396942</v>
      </c>
      <c r="H100" s="2"/>
      <c r="J100" s="2" t="s">
        <v>186</v>
      </c>
      <c r="K100" s="2" t="s">
        <v>187</v>
      </c>
      <c r="L100" s="2">
        <v>2045</v>
      </c>
      <c r="M100" s="2" t="str">
        <f>IF(sum!A93="AT",sum!B93,"*")</f>
        <v>*</v>
      </c>
      <c r="N100" s="2"/>
      <c r="O100" s="2" t="str">
        <f>IF(sum!A93="AT",sum!I93,"*")</f>
        <v>*</v>
      </c>
      <c r="R100" s="2" t="s">
        <v>186</v>
      </c>
      <c r="S100" s="2" t="s">
        <v>187</v>
      </c>
      <c r="T100" s="2">
        <v>2045</v>
      </c>
      <c r="U100" s="2" t="str">
        <f>IF(sum!A93="BC",sum!B93,"*")</f>
        <v>*</v>
      </c>
      <c r="V100" s="2"/>
      <c r="W100" s="2" t="str">
        <f>IF(sum!A93="BC",sum!I93,"*")</f>
        <v>*</v>
      </c>
      <c r="Z100" s="2" t="s">
        <v>186</v>
      </c>
      <c r="AA100" s="2" t="s">
        <v>187</v>
      </c>
      <c r="AB100" s="2">
        <v>2045</v>
      </c>
      <c r="AC100" s="2" t="str">
        <f>IF(sum!A93="MA",sum!B93,"*")</f>
        <v>*</v>
      </c>
      <c r="AD100" s="2"/>
      <c r="AE100" s="2" t="str">
        <f>IF(sum!A93="MA",sum!I93,"*")</f>
        <v>*</v>
      </c>
      <c r="AH100" s="2" t="s">
        <v>186</v>
      </c>
      <c r="AI100" s="2" t="s">
        <v>187</v>
      </c>
      <c r="AJ100" s="2">
        <v>2045</v>
      </c>
      <c r="AK100" s="2" t="str">
        <f>IF(sum!A93="ON",sum!B93,"*")</f>
        <v>*</v>
      </c>
      <c r="AL100" s="2"/>
      <c r="AM100" s="2" t="str">
        <f>IF(sum!A93="ON",sum!I93,"*")</f>
        <v>*</v>
      </c>
      <c r="AP100" s="2" t="s">
        <v>186</v>
      </c>
      <c r="AQ100" s="2" t="s">
        <v>187</v>
      </c>
      <c r="AR100" s="2">
        <v>2045</v>
      </c>
      <c r="AS100" s="2" t="str">
        <f>IF(sum!A93="QU",sum!B93,"*")</f>
        <v>*</v>
      </c>
      <c r="AT100" s="2"/>
      <c r="AU100" s="2" t="str">
        <f>IF(sum!A93="QU",sum!I93,"*")</f>
        <v>*</v>
      </c>
      <c r="AX100" s="2" t="s">
        <v>186</v>
      </c>
      <c r="AY100" s="2" t="s">
        <v>187</v>
      </c>
      <c r="AZ100" s="2">
        <v>2045</v>
      </c>
      <c r="BA100" s="2" t="str">
        <f>IF(sum!A93="SA",sum!B93,"*")</f>
        <v>*</v>
      </c>
      <c r="BB100" s="2"/>
      <c r="BC100" s="2" t="str">
        <f>IF(sum!A93="SA",sum!I93,"*")</f>
        <v>*</v>
      </c>
    </row>
    <row r="101" spans="2:55">
      <c r="B101" s="2" t="s">
        <v>186</v>
      </c>
      <c r="C101" s="2" t="s">
        <v>187</v>
      </c>
      <c r="D101" s="2">
        <v>2045</v>
      </c>
      <c r="E101" s="2" t="str">
        <f>IF(sum!A94="AL",sum!B94,"*")</f>
        <v>TB_ELC_AL_BC_01</v>
      </c>
      <c r="F101" s="2"/>
      <c r="G101" s="2">
        <f>IF(sum!A94="AL",sum!I94,"*")</f>
        <v>0</v>
      </c>
      <c r="H101" s="2"/>
      <c r="J101" s="2" t="s">
        <v>186</v>
      </c>
      <c r="K101" s="2" t="s">
        <v>187</v>
      </c>
      <c r="L101" s="2">
        <v>2045</v>
      </c>
      <c r="M101" s="2" t="str">
        <f>IF(sum!A94="AT",sum!B94,"*")</f>
        <v>*</v>
      </c>
      <c r="N101" s="2"/>
      <c r="O101" s="2" t="str">
        <f>IF(sum!A94="AT",sum!I94,"*")</f>
        <v>*</v>
      </c>
      <c r="R101" s="2" t="s">
        <v>186</v>
      </c>
      <c r="S101" s="2" t="s">
        <v>187</v>
      </c>
      <c r="T101" s="2">
        <v>2045</v>
      </c>
      <c r="U101" s="2" t="str">
        <f>IF(sum!A94="BC",sum!B94,"*")</f>
        <v>*</v>
      </c>
      <c r="V101" s="2"/>
      <c r="W101" s="2" t="str">
        <f>IF(sum!A94="BC",sum!I94,"*")</f>
        <v>*</v>
      </c>
      <c r="Z101" s="2" t="s">
        <v>186</v>
      </c>
      <c r="AA101" s="2" t="s">
        <v>187</v>
      </c>
      <c r="AB101" s="2">
        <v>2045</v>
      </c>
      <c r="AC101" s="2" t="str">
        <f>IF(sum!A94="MA",sum!B94,"*")</f>
        <v>*</v>
      </c>
      <c r="AD101" s="2"/>
      <c r="AE101" s="2" t="str">
        <f>IF(sum!A94="MA",sum!I94,"*")</f>
        <v>*</v>
      </c>
      <c r="AH101" s="2" t="s">
        <v>186</v>
      </c>
      <c r="AI101" s="2" t="s">
        <v>187</v>
      </c>
      <c r="AJ101" s="2">
        <v>2045</v>
      </c>
      <c r="AK101" s="2" t="str">
        <f>IF(sum!A94="ON",sum!B94,"*")</f>
        <v>*</v>
      </c>
      <c r="AL101" s="2"/>
      <c r="AM101" s="2" t="str">
        <f>IF(sum!A94="ON",sum!I94,"*")</f>
        <v>*</v>
      </c>
      <c r="AP101" s="2" t="s">
        <v>186</v>
      </c>
      <c r="AQ101" s="2" t="s">
        <v>187</v>
      </c>
      <c r="AR101" s="2">
        <v>2045</v>
      </c>
      <c r="AS101" s="2" t="str">
        <f>IF(sum!A94="QU",sum!B94,"*")</f>
        <v>*</v>
      </c>
      <c r="AT101" s="2"/>
      <c r="AU101" s="2" t="str">
        <f>IF(sum!A94="QU",sum!I94,"*")</f>
        <v>*</v>
      </c>
      <c r="AX101" s="2" t="s">
        <v>186</v>
      </c>
      <c r="AY101" s="2" t="s">
        <v>187</v>
      </c>
      <c r="AZ101" s="2">
        <v>2045</v>
      </c>
      <c r="BA101" s="2" t="str">
        <f>IF(sum!A94="SA",sum!B94,"*")</f>
        <v>*</v>
      </c>
      <c r="BB101" s="2"/>
      <c r="BC101" s="2" t="str">
        <f>IF(sum!A94="SA",sum!I94,"*")</f>
        <v>*</v>
      </c>
    </row>
    <row r="102" spans="2:55">
      <c r="B102" s="2" t="s">
        <v>186</v>
      </c>
      <c r="C102" s="2" t="s">
        <v>187</v>
      </c>
      <c r="D102" s="2">
        <v>2045</v>
      </c>
      <c r="E102" s="2" t="str">
        <f>IF(sum!A95="AL",sum!B95,"*")</f>
        <v>TB_ELC_SA_AL_01</v>
      </c>
      <c r="F102" s="2"/>
      <c r="G102" s="2">
        <f>IF(sum!A95="AL",sum!I95,"*")</f>
        <v>38.7371770557188</v>
      </c>
      <c r="H102" s="2"/>
      <c r="J102" s="2" t="s">
        <v>186</v>
      </c>
      <c r="K102" s="2" t="s">
        <v>187</v>
      </c>
      <c r="L102" s="2">
        <v>2045</v>
      </c>
      <c r="M102" s="2" t="str">
        <f>IF(sum!A95="AT",sum!B95,"*")</f>
        <v>*</v>
      </c>
      <c r="N102" s="2"/>
      <c r="O102" s="2" t="str">
        <f>IF(sum!A95="AT",sum!I95,"*")</f>
        <v>*</v>
      </c>
      <c r="R102" s="2" t="s">
        <v>186</v>
      </c>
      <c r="S102" s="2" t="s">
        <v>187</v>
      </c>
      <c r="T102" s="2">
        <v>2045</v>
      </c>
      <c r="U102" s="2" t="str">
        <f>IF(sum!A95="BC",sum!B95,"*")</f>
        <v>*</v>
      </c>
      <c r="V102" s="2"/>
      <c r="W102" s="2" t="str">
        <f>IF(sum!A95="BC",sum!I95,"*")</f>
        <v>*</v>
      </c>
      <c r="Z102" s="2" t="s">
        <v>186</v>
      </c>
      <c r="AA102" s="2" t="s">
        <v>187</v>
      </c>
      <c r="AB102" s="2">
        <v>2045</v>
      </c>
      <c r="AC102" s="2" t="str">
        <f>IF(sum!A95="MA",sum!B95,"*")</f>
        <v>*</v>
      </c>
      <c r="AD102" s="2"/>
      <c r="AE102" s="2" t="str">
        <f>IF(sum!A95="MA",sum!I95,"*")</f>
        <v>*</v>
      </c>
      <c r="AH102" s="2" t="s">
        <v>186</v>
      </c>
      <c r="AI102" s="2" t="s">
        <v>187</v>
      </c>
      <c r="AJ102" s="2">
        <v>2045</v>
      </c>
      <c r="AK102" s="2" t="str">
        <f>IF(sum!A95="ON",sum!B95,"*")</f>
        <v>*</v>
      </c>
      <c r="AL102" s="2"/>
      <c r="AM102" s="2" t="str">
        <f>IF(sum!A95="ON",sum!I95,"*")</f>
        <v>*</v>
      </c>
      <c r="AP102" s="2" t="s">
        <v>186</v>
      </c>
      <c r="AQ102" s="2" t="s">
        <v>187</v>
      </c>
      <c r="AR102" s="2">
        <v>2045</v>
      </c>
      <c r="AS102" s="2" t="str">
        <f>IF(sum!A95="QU",sum!B95,"*")</f>
        <v>*</v>
      </c>
      <c r="AT102" s="2"/>
      <c r="AU102" s="2" t="str">
        <f>IF(sum!A95="QU",sum!I95,"*")</f>
        <v>*</v>
      </c>
      <c r="AX102" s="2" t="s">
        <v>186</v>
      </c>
      <c r="AY102" s="2" t="s">
        <v>187</v>
      </c>
      <c r="AZ102" s="2">
        <v>2045</v>
      </c>
      <c r="BA102" s="2" t="str">
        <f>IF(sum!A95="SA",sum!B95,"*")</f>
        <v>*</v>
      </c>
      <c r="BB102" s="2"/>
      <c r="BC102" s="2" t="str">
        <f>IF(sum!A95="SA",sum!I95,"*")</f>
        <v>*</v>
      </c>
    </row>
    <row r="103" spans="2:55">
      <c r="B103" s="2" t="s">
        <v>186</v>
      </c>
      <c r="C103" s="2" t="s">
        <v>187</v>
      </c>
      <c r="D103" s="2">
        <v>2045</v>
      </c>
      <c r="E103" s="2" t="str">
        <f>IF(sum!A96="AL",sum!B96,"*")</f>
        <v>TRA_Bus_IC_GSL1</v>
      </c>
      <c r="F103" s="2"/>
      <c r="G103" s="2">
        <f>IF(sum!A96="AL",sum!I96,"*")</f>
        <v>3</v>
      </c>
      <c r="H103" s="2"/>
      <c r="J103" s="2" t="s">
        <v>186</v>
      </c>
      <c r="K103" s="2" t="s">
        <v>187</v>
      </c>
      <c r="L103" s="2">
        <v>2045</v>
      </c>
      <c r="M103" s="2" t="str">
        <f>IF(sum!A96="AT",sum!B96,"*")</f>
        <v>*</v>
      </c>
      <c r="N103" s="2"/>
      <c r="O103" s="2" t="str">
        <f>IF(sum!A96="AT",sum!I96,"*")</f>
        <v>*</v>
      </c>
      <c r="R103" s="2" t="s">
        <v>186</v>
      </c>
      <c r="S103" s="2" t="s">
        <v>187</v>
      </c>
      <c r="T103" s="2">
        <v>2045</v>
      </c>
      <c r="U103" s="2" t="str">
        <f>IF(sum!A96="BC",sum!B96,"*")</f>
        <v>*</v>
      </c>
      <c r="V103" s="2"/>
      <c r="W103" s="2" t="str">
        <f>IF(sum!A96="BC",sum!I96,"*")</f>
        <v>*</v>
      </c>
      <c r="Z103" s="2" t="s">
        <v>186</v>
      </c>
      <c r="AA103" s="2" t="s">
        <v>187</v>
      </c>
      <c r="AB103" s="2">
        <v>2045</v>
      </c>
      <c r="AC103" s="2" t="str">
        <f>IF(sum!A96="MA",sum!B96,"*")</f>
        <v>*</v>
      </c>
      <c r="AD103" s="2"/>
      <c r="AE103" s="2" t="str">
        <f>IF(sum!A96="MA",sum!I96,"*")</f>
        <v>*</v>
      </c>
      <c r="AH103" s="2" t="s">
        <v>186</v>
      </c>
      <c r="AI103" s="2" t="s">
        <v>187</v>
      </c>
      <c r="AJ103" s="2">
        <v>2045</v>
      </c>
      <c r="AK103" s="2" t="str">
        <f>IF(sum!A96="ON",sum!B96,"*")</f>
        <v>*</v>
      </c>
      <c r="AL103" s="2"/>
      <c r="AM103" s="2" t="str">
        <f>IF(sum!A96="ON",sum!I96,"*")</f>
        <v>*</v>
      </c>
      <c r="AP103" s="2" t="s">
        <v>186</v>
      </c>
      <c r="AQ103" s="2" t="s">
        <v>187</v>
      </c>
      <c r="AR103" s="2">
        <v>2045</v>
      </c>
      <c r="AS103" s="2" t="str">
        <f>IF(sum!A96="QU",sum!B96,"*")</f>
        <v>*</v>
      </c>
      <c r="AT103" s="2"/>
      <c r="AU103" s="2" t="str">
        <f>IF(sum!A96="QU",sum!I96,"*")</f>
        <v>*</v>
      </c>
      <c r="AX103" s="2" t="s">
        <v>186</v>
      </c>
      <c r="AY103" s="2" t="s">
        <v>187</v>
      </c>
      <c r="AZ103" s="2">
        <v>2045</v>
      </c>
      <c r="BA103" s="2" t="str">
        <f>IF(sum!A96="SA",sum!B96,"*")</f>
        <v>*</v>
      </c>
      <c r="BB103" s="2"/>
      <c r="BC103" s="2" t="str">
        <f>IF(sum!A96="SA",sum!I96,"*")</f>
        <v>*</v>
      </c>
    </row>
    <row r="104" spans="2:55">
      <c r="B104" s="2" t="s">
        <v>186</v>
      </c>
      <c r="C104" s="2" t="s">
        <v>187</v>
      </c>
      <c r="D104" s="2">
        <v>2045</v>
      </c>
      <c r="E104" s="2" t="str">
        <f>IF(sum!A97="AL",sum!B97,"*")</f>
        <v>TRA_Bus_SB_DST1</v>
      </c>
      <c r="F104" s="2"/>
      <c r="G104" s="2">
        <f>IF(sum!A97="AL",sum!I97,"*")</f>
        <v>0</v>
      </c>
      <c r="H104" s="2"/>
      <c r="J104" s="2" t="s">
        <v>186</v>
      </c>
      <c r="K104" s="2" t="s">
        <v>187</v>
      </c>
      <c r="L104" s="2">
        <v>2045</v>
      </c>
      <c r="M104" s="2" t="str">
        <f>IF(sum!A97="AT",sum!B97,"*")</f>
        <v>*</v>
      </c>
      <c r="N104" s="2"/>
      <c r="O104" s="2" t="str">
        <f>IF(sum!A97="AT",sum!I97,"*")</f>
        <v>*</v>
      </c>
      <c r="R104" s="2" t="s">
        <v>186</v>
      </c>
      <c r="S104" s="2" t="s">
        <v>187</v>
      </c>
      <c r="T104" s="2">
        <v>2045</v>
      </c>
      <c r="U104" s="2" t="str">
        <f>IF(sum!A97="BC",sum!B97,"*")</f>
        <v>*</v>
      </c>
      <c r="V104" s="2"/>
      <c r="W104" s="2" t="str">
        <f>IF(sum!A97="BC",sum!I97,"*")</f>
        <v>*</v>
      </c>
      <c r="Z104" s="2" t="s">
        <v>186</v>
      </c>
      <c r="AA104" s="2" t="s">
        <v>187</v>
      </c>
      <c r="AB104" s="2">
        <v>2045</v>
      </c>
      <c r="AC104" s="2" t="str">
        <f>IF(sum!A97="MA",sum!B97,"*")</f>
        <v>*</v>
      </c>
      <c r="AD104" s="2"/>
      <c r="AE104" s="2" t="str">
        <f>IF(sum!A97="MA",sum!I97,"*")</f>
        <v>*</v>
      </c>
      <c r="AH104" s="2" t="s">
        <v>186</v>
      </c>
      <c r="AI104" s="2" t="s">
        <v>187</v>
      </c>
      <c r="AJ104" s="2">
        <v>2045</v>
      </c>
      <c r="AK104" s="2" t="str">
        <f>IF(sum!A97="ON",sum!B97,"*")</f>
        <v>*</v>
      </c>
      <c r="AL104" s="2"/>
      <c r="AM104" s="2" t="str">
        <f>IF(sum!A97="ON",sum!I97,"*")</f>
        <v>*</v>
      </c>
      <c r="AP104" s="2" t="s">
        <v>186</v>
      </c>
      <c r="AQ104" s="2" t="s">
        <v>187</v>
      </c>
      <c r="AR104" s="2">
        <v>2045</v>
      </c>
      <c r="AS104" s="2" t="str">
        <f>IF(sum!A97="QU",sum!B97,"*")</f>
        <v>*</v>
      </c>
      <c r="AT104" s="2"/>
      <c r="AU104" s="2" t="str">
        <f>IF(sum!A97="QU",sum!I97,"*")</f>
        <v>*</v>
      </c>
      <c r="AX104" s="2" t="s">
        <v>186</v>
      </c>
      <c r="AY104" s="2" t="s">
        <v>187</v>
      </c>
      <c r="AZ104" s="2">
        <v>2045</v>
      </c>
      <c r="BA104" s="2" t="str">
        <f>IF(sum!A97="SA",sum!B97,"*")</f>
        <v>*</v>
      </c>
      <c r="BB104" s="2"/>
      <c r="BC104" s="2" t="str">
        <f>IF(sum!A97="SA",sum!I97,"*")</f>
        <v>*</v>
      </c>
    </row>
    <row r="105" spans="2:55">
      <c r="B105" s="4" t="s">
        <v>186</v>
      </c>
      <c r="C105" s="4" t="s">
        <v>187</v>
      </c>
      <c r="D105" s="4">
        <v>2045</v>
      </c>
      <c r="E105" s="2" t="str">
        <f>IF(sum!A98="AL",sum!B98,"*")</f>
        <v>TRA_Car_DST1</v>
      </c>
      <c r="F105" s="2"/>
      <c r="G105" s="2">
        <f>IF(sum!A98="AL",sum!I98,"*")</f>
        <v>0</v>
      </c>
      <c r="H105" s="2"/>
      <c r="J105" s="4" t="s">
        <v>186</v>
      </c>
      <c r="K105" s="4" t="s">
        <v>187</v>
      </c>
      <c r="L105" s="4">
        <v>2045</v>
      </c>
      <c r="M105" s="2" t="str">
        <f>IF(sum!A98="AT",sum!B98,"*")</f>
        <v>*</v>
      </c>
      <c r="N105" s="2"/>
      <c r="O105" s="2" t="str">
        <f>IF(sum!A98="AT",sum!I98,"*")</f>
        <v>*</v>
      </c>
      <c r="R105" s="4" t="s">
        <v>186</v>
      </c>
      <c r="S105" s="4" t="s">
        <v>187</v>
      </c>
      <c r="T105" s="4">
        <v>2045</v>
      </c>
      <c r="U105" s="2" t="str">
        <f>IF(sum!A98="BC",sum!B98,"*")</f>
        <v>*</v>
      </c>
      <c r="V105" s="2"/>
      <c r="W105" s="2" t="str">
        <f>IF(sum!A98="BC",sum!I98,"*")</f>
        <v>*</v>
      </c>
      <c r="Z105" s="4" t="s">
        <v>186</v>
      </c>
      <c r="AA105" s="4" t="s">
        <v>187</v>
      </c>
      <c r="AB105" s="4">
        <v>2045</v>
      </c>
      <c r="AC105" s="2" t="str">
        <f>IF(sum!A98="MA",sum!B98,"*")</f>
        <v>*</v>
      </c>
      <c r="AD105" s="2"/>
      <c r="AE105" s="2" t="str">
        <f>IF(sum!A98="MA",sum!I98,"*")</f>
        <v>*</v>
      </c>
      <c r="AH105" s="4" t="s">
        <v>186</v>
      </c>
      <c r="AI105" s="4" t="s">
        <v>187</v>
      </c>
      <c r="AJ105" s="4">
        <v>2045</v>
      </c>
      <c r="AK105" s="2" t="str">
        <f>IF(sum!A98="ON",sum!B98,"*")</f>
        <v>*</v>
      </c>
      <c r="AL105" s="2"/>
      <c r="AM105" s="2" t="str">
        <f>IF(sum!A98="ON",sum!I98,"*")</f>
        <v>*</v>
      </c>
      <c r="AP105" s="2" t="s">
        <v>186</v>
      </c>
      <c r="AQ105" s="2" t="s">
        <v>187</v>
      </c>
      <c r="AR105" s="2">
        <v>2045</v>
      </c>
      <c r="AS105" s="2" t="str">
        <f>IF(sum!A98="QU",sum!B98,"*")</f>
        <v>*</v>
      </c>
      <c r="AT105" s="2"/>
      <c r="AU105" s="2" t="str">
        <f>IF(sum!A98="QU",sum!I98,"*")</f>
        <v>*</v>
      </c>
      <c r="AX105" s="4" t="s">
        <v>186</v>
      </c>
      <c r="AY105" s="4" t="s">
        <v>187</v>
      </c>
      <c r="AZ105" s="4">
        <v>2045</v>
      </c>
      <c r="BA105" s="2" t="str">
        <f>IF(sum!A98="SA",sum!B98,"*")</f>
        <v>*</v>
      </c>
      <c r="BB105" s="2"/>
      <c r="BC105" s="2" t="str">
        <f>IF(sum!A98="SA",sum!I98,"*")</f>
        <v>*</v>
      </c>
    </row>
    <row r="106" spans="2:55">
      <c r="B106" s="2" t="s">
        <v>186</v>
      </c>
      <c r="C106" s="2" t="s">
        <v>187</v>
      </c>
      <c r="D106" s="2">
        <v>2045</v>
      </c>
      <c r="E106" s="2" t="str">
        <f>IF(sum!A99="AL",sum!B99,"*")</f>
        <v>TRA_Car_GSL1</v>
      </c>
      <c r="F106" s="2"/>
      <c r="G106" s="2">
        <f>IF(sum!A99="AL",sum!I99,"*")</f>
        <v>501.867906177979</v>
      </c>
      <c r="H106" s="2"/>
      <c r="J106" s="2" t="s">
        <v>186</v>
      </c>
      <c r="K106" s="2" t="s">
        <v>187</v>
      </c>
      <c r="L106" s="2">
        <v>2045</v>
      </c>
      <c r="M106" s="2" t="str">
        <f>IF(sum!A99="AT",sum!B99,"*")</f>
        <v>*</v>
      </c>
      <c r="N106" s="2"/>
      <c r="O106" s="2" t="str">
        <f>IF(sum!A99="AT",sum!I99,"*")</f>
        <v>*</v>
      </c>
      <c r="R106" s="2" t="s">
        <v>186</v>
      </c>
      <c r="S106" s="2" t="s">
        <v>187</v>
      </c>
      <c r="T106" s="2">
        <v>2045</v>
      </c>
      <c r="U106" s="2" t="str">
        <f>IF(sum!A99="BC",sum!B99,"*")</f>
        <v>*</v>
      </c>
      <c r="V106" s="2"/>
      <c r="W106" s="2" t="str">
        <f>IF(sum!A99="BC",sum!I99,"*")</f>
        <v>*</v>
      </c>
      <c r="Z106" s="2" t="s">
        <v>186</v>
      </c>
      <c r="AA106" s="2" t="s">
        <v>187</v>
      </c>
      <c r="AB106" s="2">
        <v>2045</v>
      </c>
      <c r="AC106" s="2" t="str">
        <f>IF(sum!A99="MA",sum!B99,"*")</f>
        <v>*</v>
      </c>
      <c r="AD106" s="2"/>
      <c r="AE106" s="2" t="str">
        <f>IF(sum!A99="MA",sum!I99,"*")</f>
        <v>*</v>
      </c>
      <c r="AH106" s="2" t="s">
        <v>186</v>
      </c>
      <c r="AI106" s="2" t="s">
        <v>187</v>
      </c>
      <c r="AJ106" s="2">
        <v>2045</v>
      </c>
      <c r="AK106" s="2" t="str">
        <f>IF(sum!A99="ON",sum!B99,"*")</f>
        <v>*</v>
      </c>
      <c r="AL106" s="2"/>
      <c r="AM106" s="2" t="str">
        <f>IF(sum!A99="ON",sum!I99,"*")</f>
        <v>*</v>
      </c>
      <c r="AP106" s="2" t="s">
        <v>186</v>
      </c>
      <c r="AQ106" s="2" t="s">
        <v>187</v>
      </c>
      <c r="AR106" s="2">
        <v>2045</v>
      </c>
      <c r="AS106" s="2" t="str">
        <f>IF(sum!A99="QU",sum!B99,"*")</f>
        <v>*</v>
      </c>
      <c r="AT106" s="2"/>
      <c r="AU106" s="2" t="str">
        <f>IF(sum!A99="QU",sum!I99,"*")</f>
        <v>*</v>
      </c>
      <c r="AX106" s="2" t="s">
        <v>186</v>
      </c>
      <c r="AY106" s="2" t="s">
        <v>187</v>
      </c>
      <c r="AZ106" s="2">
        <v>2045</v>
      </c>
      <c r="BA106" s="2" t="str">
        <f>IF(sum!A99="SA",sum!B99,"*")</f>
        <v>*</v>
      </c>
      <c r="BB106" s="2"/>
      <c r="BC106" s="2" t="str">
        <f>IF(sum!A99="SA",sum!I99,"*")</f>
        <v>*</v>
      </c>
    </row>
    <row r="107" spans="2:55">
      <c r="B107" s="2" t="s">
        <v>186</v>
      </c>
      <c r="C107" s="2" t="s">
        <v>187</v>
      </c>
      <c r="D107" s="2">
        <v>2045</v>
      </c>
      <c r="E107" s="2" t="str">
        <f>IF(sum!A100="AL",sum!B100,"*")</f>
        <v>TRA_Car_PHEV01</v>
      </c>
      <c r="F107" s="2"/>
      <c r="G107" s="2">
        <f>IF(sum!A100="AL",sum!I100,"*")</f>
        <v>0</v>
      </c>
      <c r="H107" s="2"/>
      <c r="J107" s="2" t="s">
        <v>186</v>
      </c>
      <c r="K107" s="2" t="s">
        <v>187</v>
      </c>
      <c r="L107" s="2">
        <v>2045</v>
      </c>
      <c r="M107" s="2" t="str">
        <f>IF(sum!A100="AT",sum!B100,"*")</f>
        <v>*</v>
      </c>
      <c r="N107" s="2"/>
      <c r="O107" s="2" t="str">
        <f>IF(sum!A100="AT",sum!I100,"*")</f>
        <v>*</v>
      </c>
      <c r="R107" s="2" t="s">
        <v>186</v>
      </c>
      <c r="S107" s="2" t="s">
        <v>187</v>
      </c>
      <c r="T107" s="2">
        <v>2045</v>
      </c>
      <c r="U107" s="2" t="str">
        <f>IF(sum!A100="BC",sum!B100,"*")</f>
        <v>*</v>
      </c>
      <c r="V107" s="2"/>
      <c r="W107" s="2" t="str">
        <f>IF(sum!A100="BC",sum!I100,"*")</f>
        <v>*</v>
      </c>
      <c r="Z107" s="2" t="s">
        <v>186</v>
      </c>
      <c r="AA107" s="2" t="s">
        <v>187</v>
      </c>
      <c r="AB107" s="2">
        <v>2045</v>
      </c>
      <c r="AC107" s="2" t="str">
        <f>IF(sum!A100="MA",sum!B100,"*")</f>
        <v>*</v>
      </c>
      <c r="AD107" s="2"/>
      <c r="AE107" s="2" t="str">
        <f>IF(sum!A100="MA",sum!I100,"*")</f>
        <v>*</v>
      </c>
      <c r="AH107" s="2" t="s">
        <v>186</v>
      </c>
      <c r="AI107" s="2" t="s">
        <v>187</v>
      </c>
      <c r="AJ107" s="2">
        <v>2045</v>
      </c>
      <c r="AK107" s="2" t="str">
        <f>IF(sum!A100="ON",sum!B100,"*")</f>
        <v>*</v>
      </c>
      <c r="AL107" s="2"/>
      <c r="AM107" s="2" t="str">
        <f>IF(sum!A100="ON",sum!I100,"*")</f>
        <v>*</v>
      </c>
      <c r="AP107" s="2" t="s">
        <v>186</v>
      </c>
      <c r="AQ107" s="2" t="s">
        <v>187</v>
      </c>
      <c r="AR107" s="2">
        <v>2045</v>
      </c>
      <c r="AS107" s="2" t="str">
        <f>IF(sum!A100="QU",sum!B100,"*")</f>
        <v>*</v>
      </c>
      <c r="AT107" s="2"/>
      <c r="AU107" s="2" t="str">
        <f>IF(sum!A100="QU",sum!I100,"*")</f>
        <v>*</v>
      </c>
      <c r="AX107" s="2" t="s">
        <v>186</v>
      </c>
      <c r="AY107" s="2" t="s">
        <v>187</v>
      </c>
      <c r="AZ107" s="2">
        <v>2045</v>
      </c>
      <c r="BA107" s="2" t="str">
        <f>IF(sum!A100="SA",sum!B100,"*")</f>
        <v>*</v>
      </c>
      <c r="BB107" s="2"/>
      <c r="BC107" s="2" t="str">
        <f>IF(sum!A100="SA",sum!I100,"*")</f>
        <v>*</v>
      </c>
    </row>
    <row r="108" spans="2:55">
      <c r="B108" s="4" t="s">
        <v>186</v>
      </c>
      <c r="C108" s="4" t="s">
        <v>187</v>
      </c>
      <c r="D108" s="4">
        <v>2045</v>
      </c>
      <c r="E108" s="2" t="str">
        <f>IF(sum!A101="AL",sum!B101,"*")</f>
        <v>TRA_Mot_ELC1</v>
      </c>
      <c r="F108" s="2"/>
      <c r="G108" s="2">
        <f>IF(sum!A101="AL",sum!I101,"*")</f>
        <v>69.05210067654</v>
      </c>
      <c r="H108" s="2"/>
      <c r="J108" s="4" t="s">
        <v>186</v>
      </c>
      <c r="K108" s="4" t="s">
        <v>187</v>
      </c>
      <c r="L108" s="4">
        <v>2045</v>
      </c>
      <c r="M108" s="2" t="str">
        <f>IF(sum!A101="AT",sum!B101,"*")</f>
        <v>*</v>
      </c>
      <c r="N108" s="2"/>
      <c r="O108" s="2" t="str">
        <f>IF(sum!A101="AT",sum!I101,"*")</f>
        <v>*</v>
      </c>
      <c r="R108" s="4" t="s">
        <v>186</v>
      </c>
      <c r="S108" s="4" t="s">
        <v>187</v>
      </c>
      <c r="T108" s="4">
        <v>2045</v>
      </c>
      <c r="U108" s="2" t="str">
        <f>IF(sum!A101="BC",sum!B101,"*")</f>
        <v>*</v>
      </c>
      <c r="V108" s="2"/>
      <c r="W108" s="2" t="str">
        <f>IF(sum!A101="BC",sum!I101,"*")</f>
        <v>*</v>
      </c>
      <c r="Z108" s="4" t="s">
        <v>186</v>
      </c>
      <c r="AA108" s="4" t="s">
        <v>187</v>
      </c>
      <c r="AB108" s="4">
        <v>2045</v>
      </c>
      <c r="AC108" s="2" t="str">
        <f>IF(sum!A101="MA",sum!B101,"*")</f>
        <v>*</v>
      </c>
      <c r="AD108" s="2"/>
      <c r="AE108" s="2" t="str">
        <f>IF(sum!A101="MA",sum!I101,"*")</f>
        <v>*</v>
      </c>
      <c r="AH108" s="4" t="s">
        <v>186</v>
      </c>
      <c r="AI108" s="4" t="s">
        <v>187</v>
      </c>
      <c r="AJ108" s="4">
        <v>2045</v>
      </c>
      <c r="AK108" s="2" t="str">
        <f>IF(sum!A101="ON",sum!B101,"*")</f>
        <v>*</v>
      </c>
      <c r="AL108" s="2"/>
      <c r="AM108" s="2" t="str">
        <f>IF(sum!A101="ON",sum!I101,"*")</f>
        <v>*</v>
      </c>
      <c r="AP108" s="2" t="s">
        <v>186</v>
      </c>
      <c r="AQ108" s="2" t="s">
        <v>187</v>
      </c>
      <c r="AR108" s="2">
        <v>2045</v>
      </c>
      <c r="AS108" s="2" t="str">
        <f>IF(sum!A101="QU",sum!B101,"*")</f>
        <v>*</v>
      </c>
      <c r="AT108" s="2"/>
      <c r="AU108" s="2" t="str">
        <f>IF(sum!A101="QU",sum!I101,"*")</f>
        <v>*</v>
      </c>
      <c r="AX108" s="4" t="s">
        <v>186</v>
      </c>
      <c r="AY108" s="4" t="s">
        <v>187</v>
      </c>
      <c r="AZ108" s="4">
        <v>2045</v>
      </c>
      <c r="BA108" s="2" t="str">
        <f>IF(sum!A101="SA",sum!B101,"*")</f>
        <v>*</v>
      </c>
      <c r="BB108" s="2"/>
      <c r="BC108" s="2" t="str">
        <f>IF(sum!A101="SA",sum!I101,"*")</f>
        <v>*</v>
      </c>
    </row>
    <row r="109" spans="2:55">
      <c r="B109" s="2" t="s">
        <v>186</v>
      </c>
      <c r="C109" s="2" t="s">
        <v>187</v>
      </c>
      <c r="D109" s="2">
        <v>2045</v>
      </c>
      <c r="E109" s="2" t="str">
        <f>IF(sum!A102="AL",sum!B102,"*")</f>
        <v>TRA_Rai_Frt-ELC01</v>
      </c>
      <c r="F109" s="2"/>
      <c r="G109" s="2">
        <f>IF(sum!A102="AL",sum!I102,"*")</f>
        <v>2.9151</v>
      </c>
      <c r="H109" s="2"/>
      <c r="J109" s="2" t="s">
        <v>186</v>
      </c>
      <c r="K109" s="2" t="s">
        <v>187</v>
      </c>
      <c r="L109" s="2">
        <v>2045</v>
      </c>
      <c r="M109" s="2" t="str">
        <f>IF(sum!A102="AT",sum!B102,"*")</f>
        <v>*</v>
      </c>
      <c r="N109" s="2"/>
      <c r="O109" s="2" t="str">
        <f>IF(sum!A102="AT",sum!I102,"*")</f>
        <v>*</v>
      </c>
      <c r="R109" s="2" t="s">
        <v>186</v>
      </c>
      <c r="S109" s="2" t="s">
        <v>187</v>
      </c>
      <c r="T109" s="2">
        <v>2045</v>
      </c>
      <c r="U109" s="2" t="str">
        <f>IF(sum!A102="BC",sum!B102,"*")</f>
        <v>*</v>
      </c>
      <c r="V109" s="2"/>
      <c r="W109" s="2" t="str">
        <f>IF(sum!A102="BC",sum!I102,"*")</f>
        <v>*</v>
      </c>
      <c r="Z109" s="2" t="s">
        <v>186</v>
      </c>
      <c r="AA109" s="2" t="s">
        <v>187</v>
      </c>
      <c r="AB109" s="2">
        <v>2045</v>
      </c>
      <c r="AC109" s="2" t="str">
        <f>IF(sum!A102="MA",sum!B102,"*")</f>
        <v>*</v>
      </c>
      <c r="AD109" s="2"/>
      <c r="AE109" s="2" t="str">
        <f>IF(sum!A102="MA",sum!I102,"*")</f>
        <v>*</v>
      </c>
      <c r="AH109" s="2" t="s">
        <v>186</v>
      </c>
      <c r="AI109" s="2" t="s">
        <v>187</v>
      </c>
      <c r="AJ109" s="2">
        <v>2045</v>
      </c>
      <c r="AK109" s="2" t="str">
        <f>IF(sum!A102="ON",sum!B102,"*")</f>
        <v>*</v>
      </c>
      <c r="AL109" s="2"/>
      <c r="AM109" s="2" t="str">
        <f>IF(sum!A102="ON",sum!I102,"*")</f>
        <v>*</v>
      </c>
      <c r="AP109" s="2" t="s">
        <v>186</v>
      </c>
      <c r="AQ109" s="2" t="s">
        <v>187</v>
      </c>
      <c r="AR109" s="2">
        <v>2045</v>
      </c>
      <c r="AS109" s="2" t="str">
        <f>IF(sum!A102="QU",sum!B102,"*")</f>
        <v>*</v>
      </c>
      <c r="AT109" s="2"/>
      <c r="AU109" s="2" t="str">
        <f>IF(sum!A102="QU",sum!I102,"*")</f>
        <v>*</v>
      </c>
      <c r="AX109" s="2" t="s">
        <v>186</v>
      </c>
      <c r="AY109" s="2" t="s">
        <v>187</v>
      </c>
      <c r="AZ109" s="2">
        <v>2045</v>
      </c>
      <c r="BA109" s="2" t="str">
        <f>IF(sum!A102="SA",sum!B102,"*")</f>
        <v>*</v>
      </c>
      <c r="BB109" s="2"/>
      <c r="BC109" s="2" t="str">
        <f>IF(sum!A102="SA",sum!I102,"*")</f>
        <v>*</v>
      </c>
    </row>
    <row r="110" spans="2:55">
      <c r="B110" s="2" t="s">
        <v>186</v>
      </c>
      <c r="C110" s="2" t="s">
        <v>187</v>
      </c>
      <c r="D110" s="2">
        <v>2045</v>
      </c>
      <c r="E110" s="2" t="str">
        <f>IF(sum!A103="AL",sum!B103,"*")</f>
        <v>TRA_Rai_Pas-ELC01</v>
      </c>
      <c r="F110" s="2"/>
      <c r="G110" s="2">
        <f>IF(sum!A103="AL",sum!I103,"*")</f>
        <v>0</v>
      </c>
      <c r="H110" s="2"/>
      <c r="J110" s="2" t="s">
        <v>186</v>
      </c>
      <c r="K110" s="2" t="s">
        <v>187</v>
      </c>
      <c r="L110" s="2">
        <v>2045</v>
      </c>
      <c r="M110" s="2" t="str">
        <f>IF(sum!A103="AT",sum!B103,"*")</f>
        <v>*</v>
      </c>
      <c r="N110" s="2"/>
      <c r="O110" s="2" t="str">
        <f>IF(sum!A103="AT",sum!I103,"*")</f>
        <v>*</v>
      </c>
      <c r="R110" s="2" t="s">
        <v>186</v>
      </c>
      <c r="S110" s="2" t="s">
        <v>187</v>
      </c>
      <c r="T110" s="2">
        <v>2045</v>
      </c>
      <c r="U110" s="2" t="str">
        <f>IF(sum!A103="BC",sum!B103,"*")</f>
        <v>*</v>
      </c>
      <c r="V110" s="2"/>
      <c r="W110" s="2" t="str">
        <f>IF(sum!A103="BC",sum!I103,"*")</f>
        <v>*</v>
      </c>
      <c r="Z110" s="2" t="s">
        <v>186</v>
      </c>
      <c r="AA110" s="2" t="s">
        <v>187</v>
      </c>
      <c r="AB110" s="2">
        <v>2045</v>
      </c>
      <c r="AC110" s="2" t="str">
        <f>IF(sum!A103="MA",sum!B103,"*")</f>
        <v>*</v>
      </c>
      <c r="AD110" s="2"/>
      <c r="AE110" s="2" t="str">
        <f>IF(sum!A103="MA",sum!I103,"*")</f>
        <v>*</v>
      </c>
      <c r="AH110" s="2" t="s">
        <v>186</v>
      </c>
      <c r="AI110" s="2" t="s">
        <v>187</v>
      </c>
      <c r="AJ110" s="2">
        <v>2045</v>
      </c>
      <c r="AK110" s="2" t="str">
        <f>IF(sum!A103="ON",sum!B103,"*")</f>
        <v>*</v>
      </c>
      <c r="AL110" s="2"/>
      <c r="AM110" s="2" t="str">
        <f>IF(sum!A103="ON",sum!I103,"*")</f>
        <v>*</v>
      </c>
      <c r="AP110" s="2" t="s">
        <v>186</v>
      </c>
      <c r="AQ110" s="2" t="s">
        <v>187</v>
      </c>
      <c r="AR110" s="2">
        <v>2045</v>
      </c>
      <c r="AS110" s="2" t="str">
        <f>IF(sum!A103="QU",sum!B103,"*")</f>
        <v>*</v>
      </c>
      <c r="AT110" s="2"/>
      <c r="AU110" s="2" t="str">
        <f>IF(sum!A103="QU",sum!I103,"*")</f>
        <v>*</v>
      </c>
      <c r="AX110" s="2" t="s">
        <v>186</v>
      </c>
      <c r="AY110" s="2" t="s">
        <v>187</v>
      </c>
      <c r="AZ110" s="2">
        <v>2045</v>
      </c>
      <c r="BA110" s="2" t="str">
        <f>IF(sum!A103="SA",sum!B103,"*")</f>
        <v>*</v>
      </c>
      <c r="BB110" s="2"/>
      <c r="BC110" s="2" t="str">
        <f>IF(sum!A103="SA",sum!I103,"*")</f>
        <v>*</v>
      </c>
    </row>
    <row r="111" spans="2:55">
      <c r="B111" s="4" t="s">
        <v>186</v>
      </c>
      <c r="C111" s="4" t="s">
        <v>187</v>
      </c>
      <c r="D111" s="4">
        <v>2045</v>
      </c>
      <c r="E111" s="2" t="str">
        <f>IF(sum!A104="AL",sum!B104,"*")</f>
        <v>TRA_Tru_BEV01</v>
      </c>
      <c r="F111" s="2"/>
      <c r="G111" s="2">
        <f>IF(sum!A104="AL",sum!I104,"*")</f>
        <v>0</v>
      </c>
      <c r="H111" s="2"/>
      <c r="J111" s="4" t="s">
        <v>186</v>
      </c>
      <c r="K111" s="4" t="s">
        <v>187</v>
      </c>
      <c r="L111" s="4">
        <v>2045</v>
      </c>
      <c r="M111" s="2" t="str">
        <f>IF(sum!A104="AT",sum!B104,"*")</f>
        <v>*</v>
      </c>
      <c r="N111" s="2"/>
      <c r="O111" s="2" t="str">
        <f>IF(sum!A104="AT",sum!I104,"*")</f>
        <v>*</v>
      </c>
      <c r="R111" s="4" t="s">
        <v>186</v>
      </c>
      <c r="S111" s="4" t="s">
        <v>187</v>
      </c>
      <c r="T111" s="4">
        <v>2045</v>
      </c>
      <c r="U111" s="2" t="str">
        <f>IF(sum!A104="BC",sum!B104,"*")</f>
        <v>*</v>
      </c>
      <c r="V111" s="2"/>
      <c r="W111" s="2" t="str">
        <f>IF(sum!A104="BC",sum!I104,"*")</f>
        <v>*</v>
      </c>
      <c r="Z111" s="4" t="s">
        <v>186</v>
      </c>
      <c r="AA111" s="4" t="s">
        <v>187</v>
      </c>
      <c r="AB111" s="4">
        <v>2045</v>
      </c>
      <c r="AC111" s="2" t="str">
        <f>IF(sum!A104="MA",sum!B104,"*")</f>
        <v>*</v>
      </c>
      <c r="AD111" s="2"/>
      <c r="AE111" s="2" t="str">
        <f>IF(sum!A104="MA",sum!I104,"*")</f>
        <v>*</v>
      </c>
      <c r="AH111" s="4" t="s">
        <v>186</v>
      </c>
      <c r="AI111" s="4" t="s">
        <v>187</v>
      </c>
      <c r="AJ111" s="4">
        <v>2045</v>
      </c>
      <c r="AK111" s="2" t="str">
        <f>IF(sum!A104="ON",sum!B104,"*")</f>
        <v>*</v>
      </c>
      <c r="AL111" s="2"/>
      <c r="AM111" s="2" t="str">
        <f>IF(sum!A104="ON",sum!I104,"*")</f>
        <v>*</v>
      </c>
      <c r="AP111" s="2" t="s">
        <v>186</v>
      </c>
      <c r="AQ111" s="2" t="s">
        <v>187</v>
      </c>
      <c r="AR111" s="2">
        <v>2045</v>
      </c>
      <c r="AS111" s="2" t="str">
        <f>IF(sum!A104="QU",sum!B104,"*")</f>
        <v>*</v>
      </c>
      <c r="AT111" s="2"/>
      <c r="AU111" s="2" t="str">
        <f>IF(sum!A104="QU",sum!I104,"*")</f>
        <v>*</v>
      </c>
      <c r="AX111" s="4" t="s">
        <v>186</v>
      </c>
      <c r="AY111" s="4" t="s">
        <v>187</v>
      </c>
      <c r="AZ111" s="4">
        <v>2045</v>
      </c>
      <c r="BA111" s="2" t="str">
        <f>IF(sum!A104="SA",sum!B104,"*")</f>
        <v>*</v>
      </c>
      <c r="BB111" s="2"/>
      <c r="BC111" s="2" t="str">
        <f>IF(sum!A104="SA",sum!I104,"*")</f>
        <v>*</v>
      </c>
    </row>
    <row r="112" spans="2:55">
      <c r="B112" s="2" t="s">
        <v>186</v>
      </c>
      <c r="C112" s="2" t="s">
        <v>187</v>
      </c>
      <c r="D112" s="2">
        <v>2045</v>
      </c>
      <c r="E112" s="2" t="str">
        <f>IF(sum!A105="AL",sum!B105,"*")</f>
        <v>TRA_Tru_HT_DST1</v>
      </c>
      <c r="F112" s="2"/>
      <c r="G112" s="2">
        <f>IF(sum!A105="AL",sum!I105,"*")</f>
        <v>0</v>
      </c>
      <c r="H112" s="2"/>
      <c r="J112" s="2" t="s">
        <v>186</v>
      </c>
      <c r="K112" s="2" t="s">
        <v>187</v>
      </c>
      <c r="L112" s="2">
        <v>2045</v>
      </c>
      <c r="M112" s="2" t="str">
        <f>IF(sum!A105="AT",sum!B105,"*")</f>
        <v>*</v>
      </c>
      <c r="N112" s="2"/>
      <c r="O112" s="2" t="str">
        <f>IF(sum!A105="AT",sum!I105,"*")</f>
        <v>*</v>
      </c>
      <c r="R112" s="2" t="s">
        <v>186</v>
      </c>
      <c r="S112" s="2" t="s">
        <v>187</v>
      </c>
      <c r="T112" s="2">
        <v>2045</v>
      </c>
      <c r="U112" s="2" t="str">
        <f>IF(sum!A105="BC",sum!B105,"*")</f>
        <v>*</v>
      </c>
      <c r="V112" s="2"/>
      <c r="W112" s="2" t="str">
        <f>IF(sum!A105="BC",sum!I105,"*")</f>
        <v>*</v>
      </c>
      <c r="Z112" s="2" t="s">
        <v>186</v>
      </c>
      <c r="AA112" s="2" t="s">
        <v>187</v>
      </c>
      <c r="AB112" s="2">
        <v>2045</v>
      </c>
      <c r="AC112" s="2" t="str">
        <f>IF(sum!A105="MA",sum!B105,"*")</f>
        <v>*</v>
      </c>
      <c r="AD112" s="2"/>
      <c r="AE112" s="2" t="str">
        <f>IF(sum!A105="MA",sum!I105,"*")</f>
        <v>*</v>
      </c>
      <c r="AH112" s="2" t="s">
        <v>186</v>
      </c>
      <c r="AI112" s="2" t="s">
        <v>187</v>
      </c>
      <c r="AJ112" s="2">
        <v>2045</v>
      </c>
      <c r="AK112" s="2" t="str">
        <f>IF(sum!A105="ON",sum!B105,"*")</f>
        <v>*</v>
      </c>
      <c r="AL112" s="2"/>
      <c r="AM112" s="2" t="str">
        <f>IF(sum!A105="ON",sum!I105,"*")</f>
        <v>*</v>
      </c>
      <c r="AP112" s="2" t="s">
        <v>186</v>
      </c>
      <c r="AQ112" s="2" t="s">
        <v>187</v>
      </c>
      <c r="AR112" s="2">
        <v>2045</v>
      </c>
      <c r="AS112" s="2" t="str">
        <f>IF(sum!A105="QU",sum!B105,"*")</f>
        <v>*</v>
      </c>
      <c r="AT112" s="2"/>
      <c r="AU112" s="2" t="str">
        <f>IF(sum!A105="QU",sum!I105,"*")</f>
        <v>*</v>
      </c>
      <c r="AX112" s="2" t="s">
        <v>186</v>
      </c>
      <c r="AY112" s="2" t="s">
        <v>187</v>
      </c>
      <c r="AZ112" s="2">
        <v>2045</v>
      </c>
      <c r="BA112" s="2" t="str">
        <f>IF(sum!A105="SA",sum!B105,"*")</f>
        <v>*</v>
      </c>
      <c r="BB112" s="2"/>
      <c r="BC112" s="2" t="str">
        <f>IF(sum!A105="SA",sum!I105,"*")</f>
        <v>*</v>
      </c>
    </row>
    <row r="113" spans="2:55">
      <c r="B113" s="2" t="s">
        <v>186</v>
      </c>
      <c r="C113" s="2" t="s">
        <v>187</v>
      </c>
      <c r="D113" s="2">
        <v>2045</v>
      </c>
      <c r="E113" s="2" t="str">
        <f>IF(sum!A106="AL",sum!B106,"*")</f>
        <v>TRA_Tru_PHEV01</v>
      </c>
      <c r="F113" s="2"/>
      <c r="G113" s="2">
        <f>IF(sum!A106="AL",sum!I106,"*")</f>
        <v>632.610277810953</v>
      </c>
      <c r="H113" s="2"/>
      <c r="J113" s="2" t="s">
        <v>186</v>
      </c>
      <c r="K113" s="2" t="s">
        <v>187</v>
      </c>
      <c r="L113" s="2">
        <v>2045</v>
      </c>
      <c r="M113" s="2" t="str">
        <f>IF(sum!A106="AT",sum!B106,"*")</f>
        <v>*</v>
      </c>
      <c r="N113" s="2"/>
      <c r="O113" s="2" t="str">
        <f>IF(sum!A106="AT",sum!I106,"*")</f>
        <v>*</v>
      </c>
      <c r="R113" s="2" t="s">
        <v>186</v>
      </c>
      <c r="S113" s="2" t="s">
        <v>187</v>
      </c>
      <c r="T113" s="2">
        <v>2045</v>
      </c>
      <c r="U113" s="2" t="str">
        <f>IF(sum!A106="BC",sum!B106,"*")</f>
        <v>*</v>
      </c>
      <c r="V113" s="2"/>
      <c r="W113" s="2" t="str">
        <f>IF(sum!A106="BC",sum!I106,"*")</f>
        <v>*</v>
      </c>
      <c r="Z113" s="2" t="s">
        <v>186</v>
      </c>
      <c r="AA113" s="2" t="s">
        <v>187</v>
      </c>
      <c r="AB113" s="2">
        <v>2045</v>
      </c>
      <c r="AC113" s="2" t="str">
        <f>IF(sum!A106="MA",sum!B106,"*")</f>
        <v>*</v>
      </c>
      <c r="AD113" s="2"/>
      <c r="AE113" s="2" t="str">
        <f>IF(sum!A106="MA",sum!I106,"*")</f>
        <v>*</v>
      </c>
      <c r="AH113" s="2" t="s">
        <v>186</v>
      </c>
      <c r="AI113" s="2" t="s">
        <v>187</v>
      </c>
      <c r="AJ113" s="2">
        <v>2045</v>
      </c>
      <c r="AK113" s="2" t="str">
        <f>IF(sum!A106="ON",sum!B106,"*")</f>
        <v>*</v>
      </c>
      <c r="AL113" s="2"/>
      <c r="AM113" s="2" t="str">
        <f>IF(sum!A106="ON",sum!I106,"*")</f>
        <v>*</v>
      </c>
      <c r="AP113" s="2" t="s">
        <v>186</v>
      </c>
      <c r="AQ113" s="2" t="s">
        <v>187</v>
      </c>
      <c r="AR113" s="2">
        <v>2045</v>
      </c>
      <c r="AS113" s="2" t="str">
        <f>IF(sum!A106="QU",sum!B106,"*")</f>
        <v>*</v>
      </c>
      <c r="AT113" s="2"/>
      <c r="AU113" s="2" t="str">
        <f>IF(sum!A106="QU",sum!I106,"*")</f>
        <v>*</v>
      </c>
      <c r="AX113" s="2" t="s">
        <v>186</v>
      </c>
      <c r="AY113" s="2" t="s">
        <v>187</v>
      </c>
      <c r="AZ113" s="2">
        <v>2045</v>
      </c>
      <c r="BA113" s="2" t="str">
        <f>IF(sum!A106="SA",sum!B106,"*")</f>
        <v>*</v>
      </c>
      <c r="BB113" s="2"/>
      <c r="BC113" s="2" t="str">
        <f>IF(sum!A106="SA",sum!I106,"*")</f>
        <v>*</v>
      </c>
    </row>
    <row r="114" spans="2:55">
      <c r="B114" s="4" t="s">
        <v>186</v>
      </c>
      <c r="C114" s="4" t="s">
        <v>187</v>
      </c>
      <c r="D114" s="4">
        <v>2045</v>
      </c>
      <c r="E114" s="2" t="str">
        <f>IF(sum!A107="AL",sum!B107,"*")</f>
        <v>TRA_Tru_PLT_GSL1</v>
      </c>
      <c r="F114" s="2"/>
      <c r="G114" s="2">
        <f>IF(sum!A107="AL",sum!I107,"*")</f>
        <v>0</v>
      </c>
      <c r="H114" s="2"/>
      <c r="J114" s="4" t="s">
        <v>186</v>
      </c>
      <c r="K114" s="4" t="s">
        <v>187</v>
      </c>
      <c r="L114" s="4">
        <v>2045</v>
      </c>
      <c r="M114" s="2" t="str">
        <f>IF(sum!A107="AT",sum!B107,"*")</f>
        <v>*</v>
      </c>
      <c r="N114" s="2"/>
      <c r="O114" s="2" t="str">
        <f>IF(sum!A107="AT",sum!I107,"*")</f>
        <v>*</v>
      </c>
      <c r="R114" s="4" t="s">
        <v>186</v>
      </c>
      <c r="S114" s="4" t="s">
        <v>187</v>
      </c>
      <c r="T114" s="4">
        <v>2045</v>
      </c>
      <c r="U114" s="2" t="str">
        <f>IF(sum!A107="BC",sum!B107,"*")</f>
        <v>*</v>
      </c>
      <c r="V114" s="2"/>
      <c r="W114" s="2" t="str">
        <f>IF(sum!A107="BC",sum!I107,"*")</f>
        <v>*</v>
      </c>
      <c r="Z114" s="4" t="s">
        <v>186</v>
      </c>
      <c r="AA114" s="4" t="s">
        <v>187</v>
      </c>
      <c r="AB114" s="4">
        <v>2045</v>
      </c>
      <c r="AC114" s="2" t="str">
        <f>IF(sum!A107="MA",sum!B107,"*")</f>
        <v>*</v>
      </c>
      <c r="AD114" s="2"/>
      <c r="AE114" s="2" t="str">
        <f>IF(sum!A107="MA",sum!I107,"*")</f>
        <v>*</v>
      </c>
      <c r="AH114" s="4" t="s">
        <v>186</v>
      </c>
      <c r="AI114" s="4" t="s">
        <v>187</v>
      </c>
      <c r="AJ114" s="4">
        <v>2045</v>
      </c>
      <c r="AK114" s="2" t="str">
        <f>IF(sum!A107="ON",sum!B107,"*")</f>
        <v>*</v>
      </c>
      <c r="AL114" s="2"/>
      <c r="AM114" s="2" t="str">
        <f>IF(sum!A107="ON",sum!I107,"*")</f>
        <v>*</v>
      </c>
      <c r="AP114" s="2" t="s">
        <v>186</v>
      </c>
      <c r="AQ114" s="2" t="s">
        <v>187</v>
      </c>
      <c r="AR114" s="2">
        <v>2045</v>
      </c>
      <c r="AS114" s="2" t="str">
        <f>IF(sum!A107="QU",sum!B107,"*")</f>
        <v>*</v>
      </c>
      <c r="AT114" s="2"/>
      <c r="AU114" s="2" t="str">
        <f>IF(sum!A107="QU",sum!I107,"*")</f>
        <v>*</v>
      </c>
      <c r="AX114" s="4" t="s">
        <v>186</v>
      </c>
      <c r="AY114" s="4" t="s">
        <v>187</v>
      </c>
      <c r="AZ114" s="4">
        <v>2045</v>
      </c>
      <c r="BA114" s="2" t="str">
        <f>IF(sum!A107="SA",sum!B107,"*")</f>
        <v>*</v>
      </c>
      <c r="BB114" s="2"/>
      <c r="BC114" s="2" t="str">
        <f>IF(sum!A107="SA",sum!I107,"*")</f>
        <v>*</v>
      </c>
    </row>
    <row r="115" spans="2:55">
      <c r="B115" s="2" t="s">
        <v>186</v>
      </c>
      <c r="C115" s="2" t="s">
        <v>187</v>
      </c>
      <c r="D115" s="2">
        <v>2045</v>
      </c>
      <c r="E115" s="2" t="str">
        <f>IF(sum!A108="AL",sum!B108,"*")</f>
        <v>TU_GASNAT_AL_ON_01</v>
      </c>
      <c r="F115" s="2"/>
      <c r="G115" s="2">
        <f>IF(sum!A108="AL",sum!I108,"*")</f>
        <v>54.5814066887758</v>
      </c>
      <c r="H115" s="2"/>
      <c r="J115" s="2" t="s">
        <v>186</v>
      </c>
      <c r="K115" s="2" t="s">
        <v>187</v>
      </c>
      <c r="L115" s="2">
        <v>2045</v>
      </c>
      <c r="M115" s="2" t="str">
        <f>IF(sum!A108="AT",sum!B108,"*")</f>
        <v>*</v>
      </c>
      <c r="N115" s="2"/>
      <c r="O115" s="2" t="str">
        <f>IF(sum!A108="AT",sum!I108,"*")</f>
        <v>*</v>
      </c>
      <c r="R115" s="2" t="s">
        <v>186</v>
      </c>
      <c r="S115" s="2" t="s">
        <v>187</v>
      </c>
      <c r="T115" s="2">
        <v>2045</v>
      </c>
      <c r="U115" s="2" t="str">
        <f>IF(sum!A108="BC",sum!B108,"*")</f>
        <v>*</v>
      </c>
      <c r="V115" s="2"/>
      <c r="W115" s="2" t="str">
        <f>IF(sum!A108="BC",sum!I108,"*")</f>
        <v>*</v>
      </c>
      <c r="Z115" s="2" t="s">
        <v>186</v>
      </c>
      <c r="AA115" s="2" t="s">
        <v>187</v>
      </c>
      <c r="AB115" s="2">
        <v>2045</v>
      </c>
      <c r="AC115" s="2" t="str">
        <f>IF(sum!A108="MA",sum!B108,"*")</f>
        <v>*</v>
      </c>
      <c r="AD115" s="2"/>
      <c r="AE115" s="2" t="str">
        <f>IF(sum!A108="MA",sum!I108,"*")</f>
        <v>*</v>
      </c>
      <c r="AH115" s="2" t="s">
        <v>186</v>
      </c>
      <c r="AI115" s="2" t="s">
        <v>187</v>
      </c>
      <c r="AJ115" s="2">
        <v>2045</v>
      </c>
      <c r="AK115" s="2" t="str">
        <f>IF(sum!A108="ON",sum!B108,"*")</f>
        <v>*</v>
      </c>
      <c r="AL115" s="2"/>
      <c r="AM115" s="2" t="str">
        <f>IF(sum!A108="ON",sum!I108,"*")</f>
        <v>*</v>
      </c>
      <c r="AP115" s="2" t="s">
        <v>186</v>
      </c>
      <c r="AQ115" s="2" t="s">
        <v>187</v>
      </c>
      <c r="AR115" s="2">
        <v>2045</v>
      </c>
      <c r="AS115" s="2" t="str">
        <f>IF(sum!A108="QU",sum!B108,"*")</f>
        <v>*</v>
      </c>
      <c r="AT115" s="2"/>
      <c r="AU115" s="2" t="str">
        <f>IF(sum!A108="QU",sum!I108,"*")</f>
        <v>*</v>
      </c>
      <c r="AX115" s="2" t="s">
        <v>186</v>
      </c>
      <c r="AY115" s="2" t="s">
        <v>187</v>
      </c>
      <c r="AZ115" s="2">
        <v>2045</v>
      </c>
      <c r="BA115" s="2" t="str">
        <f>IF(sum!A108="SA",sum!B108,"*")</f>
        <v>*</v>
      </c>
      <c r="BB115" s="2"/>
      <c r="BC115" s="2" t="str">
        <f>IF(sum!A108="SA",sum!I108,"*")</f>
        <v>*</v>
      </c>
    </row>
    <row r="116" spans="2:55">
      <c r="B116" s="2" t="s">
        <v>186</v>
      </c>
      <c r="C116" s="2" t="s">
        <v>187</v>
      </c>
      <c r="D116" s="2">
        <v>2045</v>
      </c>
      <c r="E116" s="2" t="str">
        <f>IF(sum!A109="AL",sum!B109,"*")</f>
        <v>TU_GASNAT_BC_AL_01</v>
      </c>
      <c r="F116" s="2"/>
      <c r="G116" s="2">
        <f>IF(sum!A109="AL",sum!I109,"*")</f>
        <v>0</v>
      </c>
      <c r="H116" s="2"/>
      <c r="J116" s="2" t="s">
        <v>186</v>
      </c>
      <c r="K116" s="2" t="s">
        <v>187</v>
      </c>
      <c r="L116" s="2">
        <v>2045</v>
      </c>
      <c r="M116" s="2" t="str">
        <f>IF(sum!A109="AT",sum!B109,"*")</f>
        <v>*</v>
      </c>
      <c r="N116" s="2"/>
      <c r="O116" s="2" t="str">
        <f>IF(sum!A109="AT",sum!I109,"*")</f>
        <v>*</v>
      </c>
      <c r="R116" s="2" t="s">
        <v>186</v>
      </c>
      <c r="S116" s="2" t="s">
        <v>187</v>
      </c>
      <c r="T116" s="2">
        <v>2045</v>
      </c>
      <c r="U116" s="2" t="str">
        <f>IF(sum!A109="BC",sum!B109,"*")</f>
        <v>*</v>
      </c>
      <c r="V116" s="2"/>
      <c r="W116" s="2" t="str">
        <f>IF(sum!A109="BC",sum!I109,"*")</f>
        <v>*</v>
      </c>
      <c r="Z116" s="2" t="s">
        <v>186</v>
      </c>
      <c r="AA116" s="2" t="s">
        <v>187</v>
      </c>
      <c r="AB116" s="2">
        <v>2045</v>
      </c>
      <c r="AC116" s="2" t="str">
        <f>IF(sum!A109="MA",sum!B109,"*")</f>
        <v>*</v>
      </c>
      <c r="AD116" s="2"/>
      <c r="AE116" s="2" t="str">
        <f>IF(sum!A109="MA",sum!I109,"*")</f>
        <v>*</v>
      </c>
      <c r="AH116" s="2" t="s">
        <v>186</v>
      </c>
      <c r="AI116" s="2" t="s">
        <v>187</v>
      </c>
      <c r="AJ116" s="2">
        <v>2045</v>
      </c>
      <c r="AK116" s="2" t="str">
        <f>IF(sum!A109="ON",sum!B109,"*")</f>
        <v>*</v>
      </c>
      <c r="AL116" s="2"/>
      <c r="AM116" s="2" t="str">
        <f>IF(sum!A109="ON",sum!I109,"*")</f>
        <v>*</v>
      </c>
      <c r="AP116" s="2" t="s">
        <v>186</v>
      </c>
      <c r="AQ116" s="2" t="s">
        <v>187</v>
      </c>
      <c r="AR116" s="2">
        <v>2045</v>
      </c>
      <c r="AS116" s="2" t="str">
        <f>IF(sum!A109="QU",sum!B109,"*")</f>
        <v>*</v>
      </c>
      <c r="AT116" s="2"/>
      <c r="AU116" s="2" t="str">
        <f>IF(sum!A109="QU",sum!I109,"*")</f>
        <v>*</v>
      </c>
      <c r="AX116" s="2" t="s">
        <v>186</v>
      </c>
      <c r="AY116" s="2" t="s">
        <v>187</v>
      </c>
      <c r="AZ116" s="2">
        <v>2045</v>
      </c>
      <c r="BA116" s="2" t="str">
        <f>IF(sum!A109="SA",sum!B109,"*")</f>
        <v>*</v>
      </c>
      <c r="BB116" s="2"/>
      <c r="BC116" s="2" t="str">
        <f>IF(sum!A109="SA",sum!I109,"*")</f>
        <v>*</v>
      </c>
    </row>
    <row r="117" spans="2:55">
      <c r="B117" s="4" t="s">
        <v>186</v>
      </c>
      <c r="C117" s="4" t="s">
        <v>187</v>
      </c>
      <c r="D117" s="4">
        <v>2045</v>
      </c>
      <c r="E117" s="2" t="str">
        <f>IF(sum!A110="AL",sum!B110,"*")</f>
        <v>TU_OILCRD_AL_MA_01</v>
      </c>
      <c r="F117" s="2"/>
      <c r="G117" s="2">
        <f>IF(sum!A110="AL",sum!I110,"*")</f>
        <v>0</v>
      </c>
      <c r="H117" s="2"/>
      <c r="J117" s="4" t="s">
        <v>186</v>
      </c>
      <c r="K117" s="4" t="s">
        <v>187</v>
      </c>
      <c r="L117" s="4">
        <v>2045</v>
      </c>
      <c r="M117" s="2" t="str">
        <f>IF(sum!A110="AT",sum!B110,"*")</f>
        <v>*</v>
      </c>
      <c r="N117" s="2"/>
      <c r="O117" s="2" t="str">
        <f>IF(sum!A110="AT",sum!I110,"*")</f>
        <v>*</v>
      </c>
      <c r="R117" s="4" t="s">
        <v>186</v>
      </c>
      <c r="S117" s="4" t="s">
        <v>187</v>
      </c>
      <c r="T117" s="4">
        <v>2045</v>
      </c>
      <c r="U117" s="2" t="str">
        <f>IF(sum!A110="BC",sum!B110,"*")</f>
        <v>*</v>
      </c>
      <c r="V117" s="2"/>
      <c r="W117" s="2" t="str">
        <f>IF(sum!A110="BC",sum!I110,"*")</f>
        <v>*</v>
      </c>
      <c r="Z117" s="4" t="s">
        <v>186</v>
      </c>
      <c r="AA117" s="4" t="s">
        <v>187</v>
      </c>
      <c r="AB117" s="4">
        <v>2045</v>
      </c>
      <c r="AC117" s="2" t="str">
        <f>IF(sum!A110="MA",sum!B110,"*")</f>
        <v>*</v>
      </c>
      <c r="AD117" s="2"/>
      <c r="AE117" s="2" t="str">
        <f>IF(sum!A110="MA",sum!I110,"*")</f>
        <v>*</v>
      </c>
      <c r="AH117" s="4" t="s">
        <v>186</v>
      </c>
      <c r="AI117" s="4" t="s">
        <v>187</v>
      </c>
      <c r="AJ117" s="4">
        <v>2045</v>
      </c>
      <c r="AK117" s="2" t="str">
        <f>IF(sum!A110="ON",sum!B110,"*")</f>
        <v>*</v>
      </c>
      <c r="AL117" s="2"/>
      <c r="AM117" s="2" t="str">
        <f>IF(sum!A110="ON",sum!I110,"*")</f>
        <v>*</v>
      </c>
      <c r="AP117" s="2" t="s">
        <v>186</v>
      </c>
      <c r="AQ117" s="2" t="s">
        <v>187</v>
      </c>
      <c r="AR117" s="2">
        <v>2045</v>
      </c>
      <c r="AS117" s="2" t="str">
        <f>IF(sum!A110="QU",sum!B110,"*")</f>
        <v>*</v>
      </c>
      <c r="AT117" s="2"/>
      <c r="AU117" s="2" t="str">
        <f>IF(sum!A110="QU",sum!I110,"*")</f>
        <v>*</v>
      </c>
      <c r="AX117" s="4" t="s">
        <v>186</v>
      </c>
      <c r="AY117" s="4" t="s">
        <v>187</v>
      </c>
      <c r="AZ117" s="4">
        <v>2045</v>
      </c>
      <c r="BA117" s="2" t="str">
        <f>IF(sum!A110="SA",sum!B110,"*")</f>
        <v>*</v>
      </c>
      <c r="BB117" s="2"/>
      <c r="BC117" s="2" t="str">
        <f>IF(sum!A110="SA",sum!I110,"*")</f>
        <v>*</v>
      </c>
    </row>
    <row r="118" spans="2:55">
      <c r="B118" s="2" t="s">
        <v>186</v>
      </c>
      <c r="C118" s="2" t="s">
        <v>187</v>
      </c>
      <c r="D118" s="2">
        <v>2045</v>
      </c>
      <c r="E118" s="2" t="str">
        <f>IF(sum!A111="AL",sum!B111,"*")</f>
        <v>TU_OILCRD_AL_ON_01</v>
      </c>
      <c r="F118" s="2"/>
      <c r="G118" s="2">
        <f>IF(sum!A111="AL",sum!I111,"*")</f>
        <v>0</v>
      </c>
      <c r="H118" s="2"/>
      <c r="J118" s="2" t="s">
        <v>186</v>
      </c>
      <c r="K118" s="2" t="s">
        <v>187</v>
      </c>
      <c r="L118" s="2">
        <v>2045</v>
      </c>
      <c r="M118" s="2" t="str">
        <f>IF(sum!A111="AT",sum!B111,"*")</f>
        <v>*</v>
      </c>
      <c r="N118" s="2"/>
      <c r="O118" s="2" t="str">
        <f>IF(sum!A111="AT",sum!I111,"*")</f>
        <v>*</v>
      </c>
      <c r="R118" s="2" t="s">
        <v>186</v>
      </c>
      <c r="S118" s="2" t="s">
        <v>187</v>
      </c>
      <c r="T118" s="2">
        <v>2045</v>
      </c>
      <c r="U118" s="2" t="str">
        <f>IF(sum!A111="BC",sum!B111,"*")</f>
        <v>*</v>
      </c>
      <c r="V118" s="2"/>
      <c r="W118" s="2" t="str">
        <f>IF(sum!A111="BC",sum!I111,"*")</f>
        <v>*</v>
      </c>
      <c r="Z118" s="2" t="s">
        <v>186</v>
      </c>
      <c r="AA118" s="2" t="s">
        <v>187</v>
      </c>
      <c r="AB118" s="2">
        <v>2045</v>
      </c>
      <c r="AC118" s="2" t="str">
        <f>IF(sum!A111="MA",sum!B111,"*")</f>
        <v>*</v>
      </c>
      <c r="AD118" s="2"/>
      <c r="AE118" s="2" t="str">
        <f>IF(sum!A111="MA",sum!I111,"*")</f>
        <v>*</v>
      </c>
      <c r="AH118" s="2" t="s">
        <v>186</v>
      </c>
      <c r="AI118" s="2" t="s">
        <v>187</v>
      </c>
      <c r="AJ118" s="2">
        <v>2045</v>
      </c>
      <c r="AK118" s="2" t="str">
        <f>IF(sum!A111="ON",sum!B111,"*")</f>
        <v>*</v>
      </c>
      <c r="AL118" s="2"/>
      <c r="AM118" s="2" t="str">
        <f>IF(sum!A111="ON",sum!I111,"*")</f>
        <v>*</v>
      </c>
      <c r="AP118" s="2" t="s">
        <v>186</v>
      </c>
      <c r="AQ118" s="2" t="s">
        <v>187</v>
      </c>
      <c r="AR118" s="2">
        <v>2045</v>
      </c>
      <c r="AS118" s="2" t="str">
        <f>IF(sum!A111="QU",sum!B111,"*")</f>
        <v>*</v>
      </c>
      <c r="AT118" s="2"/>
      <c r="AU118" s="2" t="str">
        <f>IF(sum!A111="QU",sum!I111,"*")</f>
        <v>*</v>
      </c>
      <c r="AX118" s="2" t="s">
        <v>186</v>
      </c>
      <c r="AY118" s="2" t="s">
        <v>187</v>
      </c>
      <c r="AZ118" s="2">
        <v>2045</v>
      </c>
      <c r="BA118" s="2" t="str">
        <f>IF(sum!A111="SA",sum!B111,"*")</f>
        <v>*</v>
      </c>
      <c r="BB118" s="2"/>
      <c r="BC118" s="2" t="str">
        <f>IF(sum!A111="SA",sum!I111,"*")</f>
        <v>*</v>
      </c>
    </row>
    <row r="119" s="1" customFormat="1" spans="2:55">
      <c r="B119" s="2" t="s">
        <v>186</v>
      </c>
      <c r="C119" s="2" t="s">
        <v>187</v>
      </c>
      <c r="D119" s="2">
        <v>2045</v>
      </c>
      <c r="E119" s="2" t="str">
        <f>IF(sum!A112="AL",sum!B112,"*")</f>
        <v>TWS-AuxiliaryMot_ELE1</v>
      </c>
      <c r="F119" s="2"/>
      <c r="G119" s="2">
        <f>IF(sum!A112="AL",sum!I112,"*")</f>
        <v>0.0440298192607594</v>
      </c>
      <c r="H119" s="4"/>
      <c r="J119" s="2" t="s">
        <v>186</v>
      </c>
      <c r="K119" s="2" t="s">
        <v>187</v>
      </c>
      <c r="L119" s="2">
        <v>2045</v>
      </c>
      <c r="M119" s="2" t="str">
        <f>IF(sum!A112="AT",sum!B112,"*")</f>
        <v>*</v>
      </c>
      <c r="N119" s="2"/>
      <c r="O119" s="2" t="str">
        <f>IF(sum!A112="AT",sum!I112,"*")</f>
        <v>*</v>
      </c>
      <c r="R119" s="2" t="s">
        <v>186</v>
      </c>
      <c r="S119" s="2" t="s">
        <v>187</v>
      </c>
      <c r="T119" s="2">
        <v>2045</v>
      </c>
      <c r="U119" s="2" t="str">
        <f>IF(sum!A112="BC",sum!B112,"*")</f>
        <v>*</v>
      </c>
      <c r="V119" s="2"/>
      <c r="W119" s="2" t="str">
        <f>IF(sum!A112="BC",sum!I112,"*")</f>
        <v>*</v>
      </c>
      <c r="Z119" s="2" t="s">
        <v>186</v>
      </c>
      <c r="AA119" s="2" t="s">
        <v>187</v>
      </c>
      <c r="AB119" s="2">
        <v>2045</v>
      </c>
      <c r="AC119" s="2" t="str">
        <f>IF(sum!A112="MA",sum!B112,"*")</f>
        <v>*</v>
      </c>
      <c r="AD119" s="2"/>
      <c r="AE119" s="2" t="str">
        <f>IF(sum!A112="MA",sum!I112,"*")</f>
        <v>*</v>
      </c>
      <c r="AH119" s="2" t="s">
        <v>186</v>
      </c>
      <c r="AI119" s="2" t="s">
        <v>187</v>
      </c>
      <c r="AJ119" s="2">
        <v>2045</v>
      </c>
      <c r="AK119" s="2" t="str">
        <f>IF(sum!A112="ON",sum!B112,"*")</f>
        <v>*</v>
      </c>
      <c r="AL119" s="2"/>
      <c r="AM119" s="2" t="str">
        <f>IF(sum!A112="ON",sum!I112,"*")</f>
        <v>*</v>
      </c>
      <c r="AP119" s="4" t="s">
        <v>186</v>
      </c>
      <c r="AQ119" s="4" t="s">
        <v>187</v>
      </c>
      <c r="AR119" s="4">
        <v>2045</v>
      </c>
      <c r="AS119" s="2" t="str">
        <f>IF(sum!A112="QU",sum!B112,"*")</f>
        <v>*</v>
      </c>
      <c r="AT119" s="2"/>
      <c r="AU119" s="2" t="str">
        <f>IF(sum!A112="QU",sum!I112,"*")</f>
        <v>*</v>
      </c>
      <c r="AX119" s="2" t="s">
        <v>186</v>
      </c>
      <c r="AY119" s="2" t="s">
        <v>187</v>
      </c>
      <c r="AZ119" s="2">
        <v>2045</v>
      </c>
      <c r="BA119" s="2" t="str">
        <f>IF(sum!A112="SA",sum!B112,"*")</f>
        <v>*</v>
      </c>
      <c r="BB119" s="2"/>
      <c r="BC119" s="2" t="str">
        <f>IF(sum!A112="SA",sum!I112,"*")</f>
        <v>*</v>
      </c>
    </row>
    <row r="120" spans="2:55">
      <c r="B120" s="4" t="s">
        <v>186</v>
      </c>
      <c r="C120" s="4" t="s">
        <v>187</v>
      </c>
      <c r="D120" s="4">
        <v>2045</v>
      </c>
      <c r="E120" s="2" t="str">
        <f>IF(sum!A113="AL",sum!B113,"*")</f>
        <v>TWS-Light_ELE1</v>
      </c>
      <c r="F120" s="2"/>
      <c r="G120" s="2">
        <f>IF(sum!A113="AL",sum!I113,"*")</f>
        <v>0.146766064202532</v>
      </c>
      <c r="H120" s="2"/>
      <c r="J120" s="4" t="s">
        <v>186</v>
      </c>
      <c r="K120" s="4" t="s">
        <v>187</v>
      </c>
      <c r="L120" s="4">
        <v>2045</v>
      </c>
      <c r="M120" s="2" t="str">
        <f>IF(sum!A113="AT",sum!B113,"*")</f>
        <v>*</v>
      </c>
      <c r="N120" s="2"/>
      <c r="O120" s="2" t="str">
        <f>IF(sum!A113="AT",sum!I113,"*")</f>
        <v>*</v>
      </c>
      <c r="R120" s="4" t="s">
        <v>186</v>
      </c>
      <c r="S120" s="4" t="s">
        <v>187</v>
      </c>
      <c r="T120" s="4">
        <v>2045</v>
      </c>
      <c r="U120" s="2" t="str">
        <f>IF(sum!A113="BC",sum!B113,"*")</f>
        <v>*</v>
      </c>
      <c r="V120" s="2"/>
      <c r="W120" s="2" t="str">
        <f>IF(sum!A113="BC",sum!I113,"*")</f>
        <v>*</v>
      </c>
      <c r="Z120" s="4" t="s">
        <v>186</v>
      </c>
      <c r="AA120" s="4" t="s">
        <v>187</v>
      </c>
      <c r="AB120" s="4">
        <v>2045</v>
      </c>
      <c r="AC120" s="2" t="str">
        <f>IF(sum!A113="MA",sum!B113,"*")</f>
        <v>*</v>
      </c>
      <c r="AD120" s="2"/>
      <c r="AE120" s="2" t="str">
        <f>IF(sum!A113="MA",sum!I113,"*")</f>
        <v>*</v>
      </c>
      <c r="AH120" s="4" t="s">
        <v>186</v>
      </c>
      <c r="AI120" s="4" t="s">
        <v>187</v>
      </c>
      <c r="AJ120" s="4">
        <v>2045</v>
      </c>
      <c r="AK120" s="2" t="str">
        <f>IF(sum!A113="ON",sum!B113,"*")</f>
        <v>*</v>
      </c>
      <c r="AL120" s="2"/>
      <c r="AM120" s="2" t="str">
        <f>IF(sum!A113="ON",sum!I113,"*")</f>
        <v>*</v>
      </c>
      <c r="AP120" s="2" t="s">
        <v>186</v>
      </c>
      <c r="AQ120" s="2" t="s">
        <v>187</v>
      </c>
      <c r="AR120" s="2">
        <v>2045</v>
      </c>
      <c r="AS120" s="2" t="str">
        <f>IF(sum!A113="QU",sum!B113,"*")</f>
        <v>*</v>
      </c>
      <c r="AT120" s="2"/>
      <c r="AU120" s="2" t="str">
        <f>IF(sum!A113="QU",sum!I113,"*")</f>
        <v>*</v>
      </c>
      <c r="AX120" s="4" t="s">
        <v>186</v>
      </c>
      <c r="AY120" s="4" t="s">
        <v>187</v>
      </c>
      <c r="AZ120" s="4">
        <v>2045</v>
      </c>
      <c r="BA120" s="2" t="str">
        <f>IF(sum!A113="SA",sum!B113,"*")</f>
        <v>*</v>
      </c>
      <c r="BB120" s="2"/>
      <c r="BC120" s="2" t="str">
        <f>IF(sum!A113="SA",sum!I113,"*")</f>
        <v>*</v>
      </c>
    </row>
    <row r="121" spans="2:55">
      <c r="B121" s="2" t="s">
        <v>186</v>
      </c>
      <c r="C121" s="2" t="s">
        <v>187</v>
      </c>
      <c r="D121" s="2">
        <v>2045</v>
      </c>
      <c r="E121" s="2" t="str">
        <f>IF(sum!A114="AL",sum!B114,"*")</f>
        <v>TWS-SpCool_ELE1</v>
      </c>
      <c r="F121" s="2"/>
      <c r="G121" s="2">
        <f>IF(sum!A114="AL",sum!I114,"*")</f>
        <v>0.0136168975795521</v>
      </c>
      <c r="H121" s="2"/>
      <c r="J121" s="2" t="s">
        <v>186</v>
      </c>
      <c r="K121" s="2" t="s">
        <v>187</v>
      </c>
      <c r="L121" s="2">
        <v>2045</v>
      </c>
      <c r="M121" s="2" t="str">
        <f>IF(sum!A114="AT",sum!B114,"*")</f>
        <v>*</v>
      </c>
      <c r="N121" s="2"/>
      <c r="O121" s="2" t="str">
        <f>IF(sum!A114="AT",sum!I114,"*")</f>
        <v>*</v>
      </c>
      <c r="R121" s="2" t="s">
        <v>186</v>
      </c>
      <c r="S121" s="2" t="s">
        <v>187</v>
      </c>
      <c r="T121" s="2">
        <v>2045</v>
      </c>
      <c r="U121" s="2" t="str">
        <f>IF(sum!A114="BC",sum!B114,"*")</f>
        <v>*</v>
      </c>
      <c r="V121" s="2"/>
      <c r="W121" s="2" t="str">
        <f>IF(sum!A114="BC",sum!I114,"*")</f>
        <v>*</v>
      </c>
      <c r="Z121" s="2" t="s">
        <v>186</v>
      </c>
      <c r="AA121" s="2" t="s">
        <v>187</v>
      </c>
      <c r="AB121" s="2">
        <v>2045</v>
      </c>
      <c r="AC121" s="2" t="str">
        <f>IF(sum!A114="MA",sum!B114,"*")</f>
        <v>*</v>
      </c>
      <c r="AD121" s="2"/>
      <c r="AE121" s="2" t="str">
        <f>IF(sum!A114="MA",sum!I114,"*")</f>
        <v>*</v>
      </c>
      <c r="AH121" s="2" t="s">
        <v>186</v>
      </c>
      <c r="AI121" s="2" t="s">
        <v>187</v>
      </c>
      <c r="AJ121" s="2">
        <v>2045</v>
      </c>
      <c r="AK121" s="2" t="str">
        <f>IF(sum!A114="ON",sum!B114,"*")</f>
        <v>*</v>
      </c>
      <c r="AL121" s="2"/>
      <c r="AM121" s="2" t="str">
        <f>IF(sum!A114="ON",sum!I114,"*")</f>
        <v>*</v>
      </c>
      <c r="AP121" s="2" t="s">
        <v>186</v>
      </c>
      <c r="AQ121" s="2" t="s">
        <v>187</v>
      </c>
      <c r="AR121" s="2">
        <v>2045</v>
      </c>
      <c r="AS121" s="2" t="str">
        <f>IF(sum!A114="QU",sum!B114,"*")</f>
        <v>*</v>
      </c>
      <c r="AT121" s="2"/>
      <c r="AU121" s="2" t="str">
        <f>IF(sum!A114="QU",sum!I114,"*")</f>
        <v>*</v>
      </c>
      <c r="AX121" s="2" t="s">
        <v>186</v>
      </c>
      <c r="AY121" s="2" t="s">
        <v>187</v>
      </c>
      <c r="AZ121" s="2">
        <v>2045</v>
      </c>
      <c r="BA121" s="2" t="str">
        <f>IF(sum!A114="SA",sum!B114,"*")</f>
        <v>*</v>
      </c>
      <c r="BB121" s="2"/>
      <c r="BC121" s="2" t="str">
        <f>IF(sum!A114="SA",sum!I114,"*")</f>
        <v>*</v>
      </c>
    </row>
    <row r="122" spans="2:55">
      <c r="B122" s="2" t="s">
        <v>186</v>
      </c>
      <c r="C122" s="2" t="s">
        <v>187</v>
      </c>
      <c r="D122" s="2">
        <v>2045</v>
      </c>
      <c r="E122" s="2" t="str">
        <f>IF(sum!A115="AL",sum!B115,"*")</f>
        <v>TWS-SpHeat_ELE1</v>
      </c>
      <c r="F122" s="2"/>
      <c r="G122" s="2">
        <f>IF(sum!A115="AL",sum!I115,"*")</f>
        <v>0.500246600436835</v>
      </c>
      <c r="H122" s="2"/>
      <c r="J122" s="2" t="s">
        <v>186</v>
      </c>
      <c r="K122" s="2" t="s">
        <v>187</v>
      </c>
      <c r="L122" s="2">
        <v>2045</v>
      </c>
      <c r="M122" s="2" t="str">
        <f>IF(sum!A115="AT",sum!B115,"*")</f>
        <v>*</v>
      </c>
      <c r="N122" s="2"/>
      <c r="O122" s="2" t="str">
        <f>IF(sum!A115="AT",sum!I115,"*")</f>
        <v>*</v>
      </c>
      <c r="R122" s="2" t="s">
        <v>186</v>
      </c>
      <c r="S122" s="2" t="s">
        <v>187</v>
      </c>
      <c r="T122" s="2">
        <v>2045</v>
      </c>
      <c r="U122" s="2" t="str">
        <f>IF(sum!A115="BC",sum!B115,"*")</f>
        <v>*</v>
      </c>
      <c r="V122" s="2"/>
      <c r="W122" s="2" t="str">
        <f>IF(sum!A115="BC",sum!I115,"*")</f>
        <v>*</v>
      </c>
      <c r="Z122" s="2" t="s">
        <v>186</v>
      </c>
      <c r="AA122" s="2" t="s">
        <v>187</v>
      </c>
      <c r="AB122" s="2">
        <v>2045</v>
      </c>
      <c r="AC122" s="2" t="str">
        <f>IF(sum!A115="MA",sum!B115,"*")</f>
        <v>*</v>
      </c>
      <c r="AD122" s="2"/>
      <c r="AE122" s="2" t="str">
        <f>IF(sum!A115="MA",sum!I115,"*")</f>
        <v>*</v>
      </c>
      <c r="AH122" s="2" t="s">
        <v>186</v>
      </c>
      <c r="AI122" s="2" t="s">
        <v>187</v>
      </c>
      <c r="AJ122" s="2">
        <v>2045</v>
      </c>
      <c r="AK122" s="2" t="str">
        <f>IF(sum!A115="ON",sum!B115,"*")</f>
        <v>*</v>
      </c>
      <c r="AL122" s="2"/>
      <c r="AM122" s="2" t="str">
        <f>IF(sum!A115="ON",sum!I115,"*")</f>
        <v>*</v>
      </c>
      <c r="AP122" s="2" t="s">
        <v>186</v>
      </c>
      <c r="AQ122" s="2" t="s">
        <v>187</v>
      </c>
      <c r="AR122" s="2">
        <v>2045</v>
      </c>
      <c r="AS122" s="2" t="str">
        <f>IF(sum!A115="QU",sum!B115,"*")</f>
        <v>*</v>
      </c>
      <c r="AT122" s="2"/>
      <c r="AU122" s="2" t="str">
        <f>IF(sum!A115="QU",sum!I115,"*")</f>
        <v>*</v>
      </c>
      <c r="AX122" s="2" t="s">
        <v>186</v>
      </c>
      <c r="AY122" s="2" t="s">
        <v>187</v>
      </c>
      <c r="AZ122" s="2">
        <v>2045</v>
      </c>
      <c r="BA122" s="2" t="str">
        <f>IF(sum!A115="SA",sum!B115,"*")</f>
        <v>*</v>
      </c>
      <c r="BB122" s="2"/>
      <c r="BC122" s="2" t="str">
        <f>IF(sum!A115="SA",sum!I115,"*")</f>
        <v>*</v>
      </c>
    </row>
    <row r="123" spans="2:55">
      <c r="B123" s="4" t="s">
        <v>186</v>
      </c>
      <c r="C123" s="4" t="s">
        <v>187</v>
      </c>
      <c r="D123" s="4">
        <v>2045</v>
      </c>
      <c r="E123" s="2" t="str">
        <f>IF(sum!A116="AL",sum!B116,"*")</f>
        <v>TWS-WaterHeat_ELE1</v>
      </c>
      <c r="F123" s="2"/>
      <c r="G123" s="2">
        <f>IF(sum!A116="AL",sum!I116,"*")</f>
        <v>0.021137180300148</v>
      </c>
      <c r="H123" s="2"/>
      <c r="J123" s="4" t="s">
        <v>186</v>
      </c>
      <c r="K123" s="4" t="s">
        <v>187</v>
      </c>
      <c r="L123" s="4">
        <v>2045</v>
      </c>
      <c r="M123" s="2" t="str">
        <f>IF(sum!A116="AT",sum!B116,"*")</f>
        <v>*</v>
      </c>
      <c r="N123" s="2"/>
      <c r="O123" s="2" t="str">
        <f>IF(sum!A116="AT",sum!I116,"*")</f>
        <v>*</v>
      </c>
      <c r="R123" s="4" t="s">
        <v>186</v>
      </c>
      <c r="S123" s="4" t="s">
        <v>187</v>
      </c>
      <c r="T123" s="4">
        <v>2045</v>
      </c>
      <c r="U123" s="2" t="str">
        <f>IF(sum!A116="BC",sum!B116,"*")</f>
        <v>*</v>
      </c>
      <c r="V123" s="2"/>
      <c r="W123" s="2" t="str">
        <f>IF(sum!A116="BC",sum!I116,"*")</f>
        <v>*</v>
      </c>
      <c r="Z123" s="4" t="s">
        <v>186</v>
      </c>
      <c r="AA123" s="4" t="s">
        <v>187</v>
      </c>
      <c r="AB123" s="4">
        <v>2045</v>
      </c>
      <c r="AC123" s="2" t="str">
        <f>IF(sum!A116="MA",sum!B116,"*")</f>
        <v>*</v>
      </c>
      <c r="AD123" s="2"/>
      <c r="AE123" s="2" t="str">
        <f>IF(sum!A116="MA",sum!I116,"*")</f>
        <v>*</v>
      </c>
      <c r="AH123" s="4" t="s">
        <v>186</v>
      </c>
      <c r="AI123" s="4" t="s">
        <v>187</v>
      </c>
      <c r="AJ123" s="4">
        <v>2045</v>
      </c>
      <c r="AK123" s="2" t="str">
        <f>IF(sum!A116="ON",sum!B116,"*")</f>
        <v>*</v>
      </c>
      <c r="AL123" s="2"/>
      <c r="AM123" s="2" t="str">
        <f>IF(sum!A116="ON",sum!I116,"*")</f>
        <v>*</v>
      </c>
      <c r="AP123" s="2" t="s">
        <v>186</v>
      </c>
      <c r="AQ123" s="2" t="s">
        <v>187</v>
      </c>
      <c r="AR123" s="2">
        <v>2045</v>
      </c>
      <c r="AS123" s="2" t="str">
        <f>IF(sum!A116="QU",sum!B116,"*")</f>
        <v>*</v>
      </c>
      <c r="AT123" s="2"/>
      <c r="AU123" s="2" t="str">
        <f>IF(sum!A116="QU",sum!I116,"*")</f>
        <v>*</v>
      </c>
      <c r="AX123" s="4" t="s">
        <v>186</v>
      </c>
      <c r="AY123" s="4" t="s">
        <v>187</v>
      </c>
      <c r="AZ123" s="4">
        <v>2045</v>
      </c>
      <c r="BA123" s="2" t="str">
        <f>IF(sum!A116="SA",sum!B116,"*")</f>
        <v>*</v>
      </c>
      <c r="BB123" s="2"/>
      <c r="BC123" s="2" t="str">
        <f>IF(sum!A116="SA",sum!I116,"*")</f>
        <v>*</v>
      </c>
    </row>
    <row r="124" spans="2:55">
      <c r="B124" s="2" t="s">
        <v>186</v>
      </c>
      <c r="C124" s="2" t="s">
        <v>187</v>
      </c>
      <c r="D124" s="2">
        <v>2045</v>
      </c>
      <c r="E124" s="2" t="str">
        <f>IF(sum!A117="AL",sum!B117,"*")</f>
        <v>WST-AuxiliaryEquip_ELE1</v>
      </c>
      <c r="F124" s="2"/>
      <c r="G124" s="2">
        <f>IF(sum!A117="AL",sum!I117,"*")</f>
        <v>0.179666032551258</v>
      </c>
      <c r="H124" s="2"/>
      <c r="J124" s="2" t="s">
        <v>186</v>
      </c>
      <c r="K124" s="2" t="s">
        <v>187</v>
      </c>
      <c r="L124" s="2">
        <v>2045</v>
      </c>
      <c r="M124" s="2" t="str">
        <f>IF(sum!A117="AT",sum!B117,"*")</f>
        <v>*</v>
      </c>
      <c r="N124" s="2"/>
      <c r="O124" s="2" t="str">
        <f>IF(sum!A117="AT",sum!I117,"*")</f>
        <v>*</v>
      </c>
      <c r="R124" s="2" t="s">
        <v>186</v>
      </c>
      <c r="S124" s="2" t="s">
        <v>187</v>
      </c>
      <c r="T124" s="2">
        <v>2045</v>
      </c>
      <c r="U124" s="2" t="str">
        <f>IF(sum!A117="BC",sum!B117,"*")</f>
        <v>*</v>
      </c>
      <c r="V124" s="2"/>
      <c r="W124" s="2" t="str">
        <f>IF(sum!A117="BC",sum!I117,"*")</f>
        <v>*</v>
      </c>
      <c r="Z124" s="2" t="s">
        <v>186</v>
      </c>
      <c r="AA124" s="2" t="s">
        <v>187</v>
      </c>
      <c r="AB124" s="2">
        <v>2045</v>
      </c>
      <c r="AC124" s="2" t="str">
        <f>IF(sum!A117="MA",sum!B117,"*")</f>
        <v>*</v>
      </c>
      <c r="AD124" s="2"/>
      <c r="AE124" s="2" t="str">
        <f>IF(sum!A117="MA",sum!I117,"*")</f>
        <v>*</v>
      </c>
      <c r="AH124" s="2" t="s">
        <v>186</v>
      </c>
      <c r="AI124" s="2" t="s">
        <v>187</v>
      </c>
      <c r="AJ124" s="2">
        <v>2045</v>
      </c>
      <c r="AK124" s="2" t="str">
        <f>IF(sum!A117="ON",sum!B117,"*")</f>
        <v>*</v>
      </c>
      <c r="AL124" s="2"/>
      <c r="AM124" s="2" t="str">
        <f>IF(sum!A117="ON",sum!I117,"*")</f>
        <v>*</v>
      </c>
      <c r="AP124" s="2" t="s">
        <v>186</v>
      </c>
      <c r="AQ124" s="2" t="s">
        <v>187</v>
      </c>
      <c r="AR124" s="2">
        <v>2045</v>
      </c>
      <c r="AS124" s="2" t="str">
        <f>IF(sum!A117="QU",sum!B117,"*")</f>
        <v>*</v>
      </c>
      <c r="AT124" s="2"/>
      <c r="AU124" s="2" t="str">
        <f>IF(sum!A117="QU",sum!I117,"*")</f>
        <v>*</v>
      </c>
      <c r="AX124" s="2" t="s">
        <v>186</v>
      </c>
      <c r="AY124" s="2" t="s">
        <v>187</v>
      </c>
      <c r="AZ124" s="2">
        <v>2045</v>
      </c>
      <c r="BA124" s="2" t="str">
        <f>IF(sum!A117="SA",sum!B117,"*")</f>
        <v>*</v>
      </c>
      <c r="BB124" s="2"/>
      <c r="BC124" s="2" t="str">
        <f>IF(sum!A117="SA",sum!I117,"*")</f>
        <v>*</v>
      </c>
    </row>
    <row r="125" spans="2:55">
      <c r="B125" s="2" t="s">
        <v>186</v>
      </c>
      <c r="C125" s="2" t="s">
        <v>187</v>
      </c>
      <c r="D125" s="2">
        <v>2045</v>
      </c>
      <c r="E125" s="2" t="str">
        <f>IF(sum!A118="AL",sum!B118,"*")</f>
        <v>WST-AuxiliaryMot_ELE1</v>
      </c>
      <c r="F125" s="2"/>
      <c r="G125" s="2">
        <f>IF(sum!A118="AL",sum!I118,"*")</f>
        <v>0.678602800585498</v>
      </c>
      <c r="H125" s="2"/>
      <c r="J125" s="2" t="s">
        <v>186</v>
      </c>
      <c r="K125" s="2" t="s">
        <v>187</v>
      </c>
      <c r="L125" s="2">
        <v>2045</v>
      </c>
      <c r="M125" s="2" t="str">
        <f>IF(sum!A118="AT",sum!B118,"*")</f>
        <v>*</v>
      </c>
      <c r="N125" s="2"/>
      <c r="O125" s="2" t="str">
        <f>IF(sum!A118="AT",sum!I118,"*")</f>
        <v>*</v>
      </c>
      <c r="R125" s="2" t="s">
        <v>186</v>
      </c>
      <c r="S125" s="2" t="s">
        <v>187</v>
      </c>
      <c r="T125" s="2">
        <v>2045</v>
      </c>
      <c r="U125" s="2" t="str">
        <f>IF(sum!A118="BC",sum!B118,"*")</f>
        <v>*</v>
      </c>
      <c r="V125" s="2"/>
      <c r="W125" s="2" t="str">
        <f>IF(sum!A118="BC",sum!I118,"*")</f>
        <v>*</v>
      </c>
      <c r="Z125" s="2" t="s">
        <v>186</v>
      </c>
      <c r="AA125" s="2" t="s">
        <v>187</v>
      </c>
      <c r="AB125" s="2">
        <v>2045</v>
      </c>
      <c r="AC125" s="2" t="str">
        <f>IF(sum!A118="MA",sum!B118,"*")</f>
        <v>*</v>
      </c>
      <c r="AD125" s="2"/>
      <c r="AE125" s="2" t="str">
        <f>IF(sum!A118="MA",sum!I118,"*")</f>
        <v>*</v>
      </c>
      <c r="AH125" s="2" t="s">
        <v>186</v>
      </c>
      <c r="AI125" s="2" t="s">
        <v>187</v>
      </c>
      <c r="AJ125" s="2">
        <v>2045</v>
      </c>
      <c r="AK125" s="2" t="str">
        <f>IF(sum!A118="ON",sum!B118,"*")</f>
        <v>*</v>
      </c>
      <c r="AL125" s="2"/>
      <c r="AM125" s="2" t="str">
        <f>IF(sum!A118="ON",sum!I118,"*")</f>
        <v>*</v>
      </c>
      <c r="AP125" s="2" t="s">
        <v>186</v>
      </c>
      <c r="AQ125" s="2" t="s">
        <v>187</v>
      </c>
      <c r="AR125" s="2">
        <v>2045</v>
      </c>
      <c r="AS125" s="2" t="str">
        <f>IF(sum!A118="QU",sum!B118,"*")</f>
        <v>*</v>
      </c>
      <c r="AT125" s="2"/>
      <c r="AU125" s="2" t="str">
        <f>IF(sum!A118="QU",sum!I118,"*")</f>
        <v>*</v>
      </c>
      <c r="AX125" s="2" t="s">
        <v>186</v>
      </c>
      <c r="AY125" s="2" t="s">
        <v>187</v>
      </c>
      <c r="AZ125" s="2">
        <v>2045</v>
      </c>
      <c r="BA125" s="2" t="str">
        <f>IF(sum!A118="SA",sum!B118,"*")</f>
        <v>*</v>
      </c>
      <c r="BB125" s="2"/>
      <c r="BC125" s="2" t="str">
        <f>IF(sum!A118="SA",sum!I118,"*")</f>
        <v>*</v>
      </c>
    </row>
    <row r="126" spans="2:55">
      <c r="B126" s="4" t="s">
        <v>186</v>
      </c>
      <c r="C126" s="4" t="s">
        <v>187</v>
      </c>
      <c r="D126" s="4">
        <v>2045</v>
      </c>
      <c r="E126" s="2" t="str">
        <f>IF(sum!A119="AL",sum!B119,"*")</f>
        <v>WST-Light_ELE1</v>
      </c>
      <c r="F126" s="2"/>
      <c r="G126" s="2">
        <f>IF(sum!A119="AL",sum!I119,"*")</f>
        <v>0.190795883463291</v>
      </c>
      <c r="H126" s="2"/>
      <c r="J126" s="4" t="s">
        <v>186</v>
      </c>
      <c r="K126" s="4" t="s">
        <v>187</v>
      </c>
      <c r="L126" s="4">
        <v>2045</v>
      </c>
      <c r="M126" s="2" t="str">
        <f>IF(sum!A119="AT",sum!B119,"*")</f>
        <v>*</v>
      </c>
      <c r="N126" s="2"/>
      <c r="O126" s="2" t="str">
        <f>IF(sum!A119="AT",sum!I119,"*")</f>
        <v>*</v>
      </c>
      <c r="R126" s="4" t="s">
        <v>186</v>
      </c>
      <c r="S126" s="4" t="s">
        <v>187</v>
      </c>
      <c r="T126" s="4">
        <v>2045</v>
      </c>
      <c r="U126" s="2" t="str">
        <f>IF(sum!A119="BC",sum!B119,"*")</f>
        <v>*</v>
      </c>
      <c r="V126" s="2"/>
      <c r="W126" s="2" t="str">
        <f>IF(sum!A119="BC",sum!I119,"*")</f>
        <v>*</v>
      </c>
      <c r="Z126" s="4" t="s">
        <v>186</v>
      </c>
      <c r="AA126" s="4" t="s">
        <v>187</v>
      </c>
      <c r="AB126" s="4">
        <v>2045</v>
      </c>
      <c r="AC126" s="2" t="str">
        <f>IF(sum!A119="MA",sum!B119,"*")</f>
        <v>*</v>
      </c>
      <c r="AD126" s="2"/>
      <c r="AE126" s="2" t="str">
        <f>IF(sum!A119="MA",sum!I119,"*")</f>
        <v>*</v>
      </c>
      <c r="AH126" s="4" t="s">
        <v>186</v>
      </c>
      <c r="AI126" s="4" t="s">
        <v>187</v>
      </c>
      <c r="AJ126" s="4">
        <v>2045</v>
      </c>
      <c r="AK126" s="2" t="str">
        <f>IF(sum!A119="ON",sum!B119,"*")</f>
        <v>*</v>
      </c>
      <c r="AL126" s="2"/>
      <c r="AM126" s="2" t="str">
        <f>IF(sum!A119="ON",sum!I119,"*")</f>
        <v>*</v>
      </c>
      <c r="AP126" s="2" t="s">
        <v>186</v>
      </c>
      <c r="AQ126" s="2" t="s">
        <v>187</v>
      </c>
      <c r="AR126" s="2">
        <v>2045</v>
      </c>
      <c r="AS126" s="2" t="str">
        <f>IF(sum!A119="QU",sum!B119,"*")</f>
        <v>*</v>
      </c>
      <c r="AT126" s="2"/>
      <c r="AU126" s="2" t="str">
        <f>IF(sum!A119="QU",sum!I119,"*")</f>
        <v>*</v>
      </c>
      <c r="AX126" s="4" t="s">
        <v>186</v>
      </c>
      <c r="AY126" s="4" t="s">
        <v>187</v>
      </c>
      <c r="AZ126" s="4">
        <v>2045</v>
      </c>
      <c r="BA126" s="2" t="str">
        <f>IF(sum!A119="SA",sum!B119,"*")</f>
        <v>*</v>
      </c>
      <c r="BB126" s="2"/>
      <c r="BC126" s="2" t="str">
        <f>IF(sum!A119="SA",sum!I119,"*")</f>
        <v>*</v>
      </c>
    </row>
    <row r="127" spans="2:55">
      <c r="B127" s="2" t="s">
        <v>186</v>
      </c>
      <c r="C127" s="2" t="s">
        <v>187</v>
      </c>
      <c r="D127" s="2">
        <v>2045</v>
      </c>
      <c r="E127" s="2" t="str">
        <f>IF(sum!A120="AL",sum!B120,"*")</f>
        <v>WST-SpCool_ELE1</v>
      </c>
      <c r="F127" s="2"/>
      <c r="G127" s="2">
        <f>IF(sum!A120="AL",sum!I120,"*")</f>
        <v>0.0146766064202532</v>
      </c>
      <c r="H127" s="2"/>
      <c r="J127" s="2" t="s">
        <v>186</v>
      </c>
      <c r="K127" s="2" t="s">
        <v>187</v>
      </c>
      <c r="L127" s="2">
        <v>2045</v>
      </c>
      <c r="M127" s="2" t="str">
        <f>IF(sum!A120="AT",sum!B120,"*")</f>
        <v>*</v>
      </c>
      <c r="N127" s="2"/>
      <c r="O127" s="2" t="str">
        <f>IF(sum!A120="AT",sum!I120,"*")</f>
        <v>*</v>
      </c>
      <c r="R127" s="2" t="s">
        <v>186</v>
      </c>
      <c r="S127" s="2" t="s">
        <v>187</v>
      </c>
      <c r="T127" s="2">
        <v>2045</v>
      </c>
      <c r="U127" s="2" t="str">
        <f>IF(sum!A120="BC",sum!B120,"*")</f>
        <v>*</v>
      </c>
      <c r="V127" s="2"/>
      <c r="W127" s="2" t="str">
        <f>IF(sum!A120="BC",sum!I120,"*")</f>
        <v>*</v>
      </c>
      <c r="Z127" s="2" t="s">
        <v>186</v>
      </c>
      <c r="AA127" s="2" t="s">
        <v>187</v>
      </c>
      <c r="AB127" s="2">
        <v>2045</v>
      </c>
      <c r="AC127" s="2" t="str">
        <f>IF(sum!A120="MA",sum!B120,"*")</f>
        <v>*</v>
      </c>
      <c r="AD127" s="2"/>
      <c r="AE127" s="2" t="str">
        <f>IF(sum!A120="MA",sum!I120,"*")</f>
        <v>*</v>
      </c>
      <c r="AH127" s="2" t="s">
        <v>186</v>
      </c>
      <c r="AI127" s="2" t="s">
        <v>187</v>
      </c>
      <c r="AJ127" s="2">
        <v>2045</v>
      </c>
      <c r="AK127" s="2" t="str">
        <f>IF(sum!A120="ON",sum!B120,"*")</f>
        <v>*</v>
      </c>
      <c r="AL127" s="2"/>
      <c r="AM127" s="2" t="str">
        <f>IF(sum!A120="ON",sum!I120,"*")</f>
        <v>*</v>
      </c>
      <c r="AP127" s="2" t="s">
        <v>186</v>
      </c>
      <c r="AQ127" s="2" t="s">
        <v>187</v>
      </c>
      <c r="AR127" s="2">
        <v>2045</v>
      </c>
      <c r="AS127" s="2" t="str">
        <f>IF(sum!A120="QU",sum!B120,"*")</f>
        <v>*</v>
      </c>
      <c r="AT127" s="2"/>
      <c r="AU127" s="2" t="str">
        <f>IF(sum!A120="QU",sum!I120,"*")</f>
        <v>*</v>
      </c>
      <c r="AX127" s="2" t="s">
        <v>186</v>
      </c>
      <c r="AY127" s="2" t="s">
        <v>187</v>
      </c>
      <c r="AZ127" s="2">
        <v>2045</v>
      </c>
      <c r="BA127" s="2" t="str">
        <f>IF(sum!A120="SA",sum!B120,"*")</f>
        <v>*</v>
      </c>
      <c r="BB127" s="2"/>
      <c r="BC127" s="2" t="str">
        <f>IF(sum!A120="SA",sum!I120,"*")</f>
        <v>*</v>
      </c>
    </row>
    <row r="128" spans="2:55">
      <c r="B128" s="2" t="s">
        <v>186</v>
      </c>
      <c r="C128" s="2" t="s">
        <v>187</v>
      </c>
      <c r="D128" s="2">
        <v>2045</v>
      </c>
      <c r="E128" s="2" t="str">
        <f>IF(sum!A121="AL",sum!B121,"*")</f>
        <v>WST-SpHeat_ELE1</v>
      </c>
      <c r="F128" s="2"/>
      <c r="G128" s="2">
        <f>IF(sum!A121="AL",sum!I121,"*")</f>
        <v>0.556612414570563</v>
      </c>
      <c r="H128" s="2"/>
      <c r="J128" s="2" t="s">
        <v>186</v>
      </c>
      <c r="K128" s="2" t="s">
        <v>187</v>
      </c>
      <c r="L128" s="2">
        <v>2045</v>
      </c>
      <c r="M128" s="2" t="str">
        <f>IF(sum!A121="AT",sum!B121,"*")</f>
        <v>*</v>
      </c>
      <c r="N128" s="2"/>
      <c r="O128" s="2" t="str">
        <f>IF(sum!A121="AT",sum!I121,"*")</f>
        <v>*</v>
      </c>
      <c r="R128" s="2" t="s">
        <v>186</v>
      </c>
      <c r="S128" s="2" t="s">
        <v>187</v>
      </c>
      <c r="T128" s="2">
        <v>2045</v>
      </c>
      <c r="U128" s="2" t="str">
        <f>IF(sum!A121="BC",sum!B121,"*")</f>
        <v>*</v>
      </c>
      <c r="V128" s="2"/>
      <c r="W128" s="2" t="str">
        <f>IF(sum!A121="BC",sum!I121,"*")</f>
        <v>*</v>
      </c>
      <c r="Z128" s="2" t="s">
        <v>186</v>
      </c>
      <c r="AA128" s="2" t="s">
        <v>187</v>
      </c>
      <c r="AB128" s="2">
        <v>2045</v>
      </c>
      <c r="AC128" s="2" t="str">
        <f>IF(sum!A121="MA",sum!B121,"*")</f>
        <v>*</v>
      </c>
      <c r="AD128" s="2"/>
      <c r="AE128" s="2" t="str">
        <f>IF(sum!A121="MA",sum!I121,"*")</f>
        <v>*</v>
      </c>
      <c r="AH128" s="2" t="s">
        <v>186</v>
      </c>
      <c r="AI128" s="2" t="s">
        <v>187</v>
      </c>
      <c r="AJ128" s="2">
        <v>2045</v>
      </c>
      <c r="AK128" s="2" t="str">
        <f>IF(sum!A121="ON",sum!B121,"*")</f>
        <v>*</v>
      </c>
      <c r="AL128" s="2"/>
      <c r="AM128" s="2" t="str">
        <f>IF(sum!A121="ON",sum!I121,"*")</f>
        <v>*</v>
      </c>
      <c r="AP128" s="2" t="s">
        <v>186</v>
      </c>
      <c r="AQ128" s="2" t="s">
        <v>187</v>
      </c>
      <c r="AR128" s="2">
        <v>2045</v>
      </c>
      <c r="AS128" s="2" t="str">
        <f>IF(sum!A121="QU",sum!B121,"*")</f>
        <v>*</v>
      </c>
      <c r="AT128" s="2"/>
      <c r="AU128" s="2" t="str">
        <f>IF(sum!A121="QU",sum!I121,"*")</f>
        <v>*</v>
      </c>
      <c r="AX128" s="2" t="s">
        <v>186</v>
      </c>
      <c r="AY128" s="2" t="s">
        <v>187</v>
      </c>
      <c r="AZ128" s="2">
        <v>2045</v>
      </c>
      <c r="BA128" s="2" t="str">
        <f>IF(sum!A121="SA",sum!B121,"*")</f>
        <v>*</v>
      </c>
      <c r="BB128" s="2"/>
      <c r="BC128" s="2" t="str">
        <f>IF(sum!A121="SA",sum!I121,"*")</f>
        <v>*</v>
      </c>
    </row>
    <row r="129" spans="2:55">
      <c r="B129" s="4" t="s">
        <v>186</v>
      </c>
      <c r="C129" s="4" t="s">
        <v>187</v>
      </c>
      <c r="D129" s="4">
        <v>2045</v>
      </c>
      <c r="E129" s="2" t="str">
        <f>IF(sum!A122="AL",sum!B122,"*")</f>
        <v>WST-WaterHeat_ELE1</v>
      </c>
      <c r="F129" s="2"/>
      <c r="G129" s="2">
        <f>IF(sum!A122="AL",sum!I122,"*")</f>
        <v>0.0634115409004439</v>
      </c>
      <c r="H129" s="2"/>
      <c r="J129" s="4" t="s">
        <v>186</v>
      </c>
      <c r="K129" s="4" t="s">
        <v>187</v>
      </c>
      <c r="L129" s="4">
        <v>2045</v>
      </c>
      <c r="M129" s="2" t="str">
        <f>IF(sum!A122="AT",sum!B122,"*")</f>
        <v>*</v>
      </c>
      <c r="N129" s="2"/>
      <c r="O129" s="2" t="str">
        <f>IF(sum!A122="AT",sum!I122,"*")</f>
        <v>*</v>
      </c>
      <c r="R129" s="4" t="s">
        <v>186</v>
      </c>
      <c r="S129" s="4" t="s">
        <v>187</v>
      </c>
      <c r="T129" s="4">
        <v>2045</v>
      </c>
      <c r="U129" s="2" t="str">
        <f>IF(sum!A122="BC",sum!B122,"*")</f>
        <v>*</v>
      </c>
      <c r="V129" s="2"/>
      <c r="W129" s="2" t="str">
        <f>IF(sum!A122="BC",sum!I122,"*")</f>
        <v>*</v>
      </c>
      <c r="Z129" s="4" t="s">
        <v>186</v>
      </c>
      <c r="AA129" s="4" t="s">
        <v>187</v>
      </c>
      <c r="AB129" s="4">
        <v>2045</v>
      </c>
      <c r="AC129" s="2" t="str">
        <f>IF(sum!A122="MA",sum!B122,"*")</f>
        <v>*</v>
      </c>
      <c r="AD129" s="2"/>
      <c r="AE129" s="2" t="str">
        <f>IF(sum!A122="MA",sum!I122,"*")</f>
        <v>*</v>
      </c>
      <c r="AH129" s="4" t="s">
        <v>186</v>
      </c>
      <c r="AI129" s="4" t="s">
        <v>187</v>
      </c>
      <c r="AJ129" s="4">
        <v>2045</v>
      </c>
      <c r="AK129" s="2" t="str">
        <f>IF(sum!A122="ON",sum!B122,"*")</f>
        <v>*</v>
      </c>
      <c r="AL129" s="2"/>
      <c r="AM129" s="2" t="str">
        <f>IF(sum!A122="ON",sum!I122,"*")</f>
        <v>*</v>
      </c>
      <c r="AP129" s="4" t="s">
        <v>186</v>
      </c>
      <c r="AQ129" s="4" t="s">
        <v>187</v>
      </c>
      <c r="AR129" s="4">
        <v>2045</v>
      </c>
      <c r="AS129" s="2" t="str">
        <f>IF(sum!A122="QU",sum!B122,"*")</f>
        <v>*</v>
      </c>
      <c r="AT129" s="2"/>
      <c r="AU129" s="2" t="str">
        <f>IF(sum!A122="QU",sum!I122,"*")</f>
        <v>*</v>
      </c>
      <c r="AX129" s="4" t="s">
        <v>186</v>
      </c>
      <c r="AY129" s="4" t="s">
        <v>187</v>
      </c>
      <c r="AZ129" s="4">
        <v>2045</v>
      </c>
      <c r="BA129" s="2" t="str">
        <f>IF(sum!A122="SA",sum!B122,"*")</f>
        <v>*</v>
      </c>
      <c r="BB129" s="2"/>
      <c r="BC129" s="2" t="str">
        <f>IF(sum!A122="SA",sum!I122,"*")</f>
        <v>*</v>
      </c>
    </row>
    <row r="130" spans="2:55">
      <c r="B130" s="2" t="s">
        <v>186</v>
      </c>
      <c r="C130" s="2" t="s">
        <v>187</v>
      </c>
      <c r="D130" s="2">
        <v>2045</v>
      </c>
      <c r="E130" s="2" t="str">
        <f>IF(sum!A123="AL",sum!B123,"*")</f>
        <v>*</v>
      </c>
      <c r="F130" s="2"/>
      <c r="G130" s="2" t="str">
        <f>IF(sum!A123="AL",sum!I123,"*")</f>
        <v>*</v>
      </c>
      <c r="H130" s="2"/>
      <c r="J130" s="2" t="s">
        <v>186</v>
      </c>
      <c r="K130" s="2" t="s">
        <v>187</v>
      </c>
      <c r="L130" s="2">
        <v>2045</v>
      </c>
      <c r="M130" s="2" t="str">
        <f>IF(sum!A123="AT",sum!B123,"*")</f>
        <v>AFM-AuxiliaryEquip_ELE1</v>
      </c>
      <c r="N130" s="2"/>
      <c r="O130" s="2">
        <f>IF(sum!A123="AT",sum!I123,"*")</f>
        <v>0.073980131050518</v>
      </c>
      <c r="R130" s="2" t="s">
        <v>186</v>
      </c>
      <c r="S130" s="2" t="s">
        <v>187</v>
      </c>
      <c r="T130" s="2">
        <v>2045</v>
      </c>
      <c r="U130" s="2" t="str">
        <f>IF(sum!A123="BC",sum!B123,"*")</f>
        <v>*</v>
      </c>
      <c r="V130" s="2"/>
      <c r="W130" s="2" t="str">
        <f>IF(sum!A123="BC",sum!I123,"*")</f>
        <v>*</v>
      </c>
      <c r="Z130" s="2" t="s">
        <v>186</v>
      </c>
      <c r="AA130" s="2" t="s">
        <v>187</v>
      </c>
      <c r="AB130" s="2">
        <v>2045</v>
      </c>
      <c r="AC130" s="2" t="str">
        <f>IF(sum!A123="MA",sum!B123,"*")</f>
        <v>*</v>
      </c>
      <c r="AD130" s="2"/>
      <c r="AE130" s="2" t="str">
        <f>IF(sum!A123="MA",sum!I123,"*")</f>
        <v>*</v>
      </c>
      <c r="AH130" s="2" t="s">
        <v>186</v>
      </c>
      <c r="AI130" s="2" t="s">
        <v>187</v>
      </c>
      <c r="AJ130" s="2">
        <v>2045</v>
      </c>
      <c r="AK130" s="2" t="str">
        <f>IF(sum!A123="ON",sum!B123,"*")</f>
        <v>*</v>
      </c>
      <c r="AL130" s="2"/>
      <c r="AM130" s="2" t="str">
        <f>IF(sum!A123="ON",sum!I123,"*")</f>
        <v>*</v>
      </c>
      <c r="AP130" s="2" t="s">
        <v>186</v>
      </c>
      <c r="AQ130" s="2" t="s">
        <v>187</v>
      </c>
      <c r="AR130" s="2">
        <v>2045</v>
      </c>
      <c r="AS130" s="2" t="str">
        <f>IF(sum!A123="QU",sum!B123,"*")</f>
        <v>*</v>
      </c>
      <c r="AT130" s="2"/>
      <c r="AU130" s="2" t="str">
        <f>IF(sum!A123="QU",sum!I123,"*")</f>
        <v>*</v>
      </c>
      <c r="AX130" s="2" t="s">
        <v>186</v>
      </c>
      <c r="AY130" s="2" t="s">
        <v>187</v>
      </c>
      <c r="AZ130" s="2">
        <v>2045</v>
      </c>
      <c r="BA130" s="2" t="str">
        <f>IF(sum!A123="SA",sum!B123,"*")</f>
        <v>*</v>
      </c>
      <c r="BB130" s="2"/>
      <c r="BC130" s="2" t="str">
        <f>IF(sum!A123="SA",sum!I123,"*")</f>
        <v>*</v>
      </c>
    </row>
    <row r="131" spans="2:55">
      <c r="B131" s="2" t="s">
        <v>186</v>
      </c>
      <c r="C131" s="2" t="s">
        <v>187</v>
      </c>
      <c r="D131" s="2">
        <v>2045</v>
      </c>
      <c r="E131" s="2" t="str">
        <f>IF(sum!A124="AL",sum!B124,"*")</f>
        <v>*</v>
      </c>
      <c r="F131" s="2"/>
      <c r="G131" s="2" t="str">
        <f>IF(sum!A124="AL",sum!I124,"*")</f>
        <v>*</v>
      </c>
      <c r="H131" s="2"/>
      <c r="J131" s="2" t="s">
        <v>186</v>
      </c>
      <c r="K131" s="2" t="s">
        <v>187</v>
      </c>
      <c r="L131" s="2">
        <v>2045</v>
      </c>
      <c r="M131" s="2" t="str">
        <f>IF(sum!A124="AT",sum!B124,"*")</f>
        <v>AFM-AuxiliaryMot_ELE1</v>
      </c>
      <c r="N131" s="2"/>
      <c r="O131" s="2">
        <f>IF(sum!A124="AT",sum!I124,"*")</f>
        <v>0.0293532128405063</v>
      </c>
      <c r="R131" s="2" t="s">
        <v>186</v>
      </c>
      <c r="S131" s="2" t="s">
        <v>187</v>
      </c>
      <c r="T131" s="2">
        <v>2045</v>
      </c>
      <c r="U131" s="2" t="str">
        <f>IF(sum!A124="BC",sum!B124,"*")</f>
        <v>*</v>
      </c>
      <c r="V131" s="2"/>
      <c r="W131" s="2" t="str">
        <f>IF(sum!A124="BC",sum!I124,"*")</f>
        <v>*</v>
      </c>
      <c r="Z131" s="2" t="s">
        <v>186</v>
      </c>
      <c r="AA131" s="2" t="s">
        <v>187</v>
      </c>
      <c r="AB131" s="2">
        <v>2045</v>
      </c>
      <c r="AC131" s="2" t="str">
        <f>IF(sum!A124="MA",sum!B124,"*")</f>
        <v>*</v>
      </c>
      <c r="AD131" s="2"/>
      <c r="AE131" s="2" t="str">
        <f>IF(sum!A124="MA",sum!I124,"*")</f>
        <v>*</v>
      </c>
      <c r="AH131" s="2" t="s">
        <v>186</v>
      </c>
      <c r="AI131" s="2" t="s">
        <v>187</v>
      </c>
      <c r="AJ131" s="2">
        <v>2045</v>
      </c>
      <c r="AK131" s="2" t="str">
        <f>IF(sum!A124="ON",sum!B124,"*")</f>
        <v>*</v>
      </c>
      <c r="AL131" s="2"/>
      <c r="AM131" s="2" t="str">
        <f>IF(sum!A124="ON",sum!I124,"*")</f>
        <v>*</v>
      </c>
      <c r="AP131" s="4" t="s">
        <v>186</v>
      </c>
      <c r="AQ131" s="4" t="s">
        <v>187</v>
      </c>
      <c r="AR131" s="4">
        <v>2045</v>
      </c>
      <c r="AS131" s="2" t="str">
        <f>IF(sum!A124="QU",sum!B124,"*")</f>
        <v>*</v>
      </c>
      <c r="AT131" s="2"/>
      <c r="AU131" s="2" t="str">
        <f>IF(sum!A124="QU",sum!I124,"*")</f>
        <v>*</v>
      </c>
      <c r="AX131" s="2" t="s">
        <v>186</v>
      </c>
      <c r="AY131" s="2" t="s">
        <v>187</v>
      </c>
      <c r="AZ131" s="2">
        <v>2045</v>
      </c>
      <c r="BA131" s="2" t="str">
        <f>IF(sum!A124="SA",sum!B124,"*")</f>
        <v>*</v>
      </c>
      <c r="BB131" s="2"/>
      <c r="BC131" s="2" t="str">
        <f>IF(sum!A124="SA",sum!I124,"*")</f>
        <v>*</v>
      </c>
    </row>
    <row r="132" spans="2:55">
      <c r="B132" s="4" t="s">
        <v>186</v>
      </c>
      <c r="C132" s="4" t="s">
        <v>187</v>
      </c>
      <c r="D132" s="4">
        <v>2045</v>
      </c>
      <c r="E132" s="2" t="str">
        <f>IF(sum!A125="AL",sum!B125,"*")</f>
        <v>*</v>
      </c>
      <c r="F132" s="2"/>
      <c r="G132" s="2" t="str">
        <f>IF(sum!A125="AL",sum!I125,"*")</f>
        <v>*</v>
      </c>
      <c r="H132" s="2"/>
      <c r="J132" s="4" t="s">
        <v>186</v>
      </c>
      <c r="K132" s="4" t="s">
        <v>187</v>
      </c>
      <c r="L132" s="4">
        <v>2045</v>
      </c>
      <c r="M132" s="2" t="str">
        <f>IF(sum!A125="AT",sum!B125,"*")</f>
        <v>AFM-Light_ELE1</v>
      </c>
      <c r="N132" s="2"/>
      <c r="O132" s="2">
        <f>IF(sum!A125="AT",sum!I125,"*")</f>
        <v>0.102736244941772</v>
      </c>
      <c r="R132" s="4" t="s">
        <v>186</v>
      </c>
      <c r="S132" s="4" t="s">
        <v>187</v>
      </c>
      <c r="T132" s="4">
        <v>2045</v>
      </c>
      <c r="U132" s="2" t="str">
        <f>IF(sum!A125="BC",sum!B125,"*")</f>
        <v>*</v>
      </c>
      <c r="V132" s="2"/>
      <c r="W132" s="2" t="str">
        <f>IF(sum!A125="BC",sum!I125,"*")</f>
        <v>*</v>
      </c>
      <c r="Z132" s="4" t="s">
        <v>186</v>
      </c>
      <c r="AA132" s="4" t="s">
        <v>187</v>
      </c>
      <c r="AB132" s="4">
        <v>2045</v>
      </c>
      <c r="AC132" s="2" t="str">
        <f>IF(sum!A125="MA",sum!B125,"*")</f>
        <v>*</v>
      </c>
      <c r="AD132" s="2"/>
      <c r="AE132" s="2" t="str">
        <f>IF(sum!A125="MA",sum!I125,"*")</f>
        <v>*</v>
      </c>
      <c r="AH132" s="4" t="s">
        <v>186</v>
      </c>
      <c r="AI132" s="4" t="s">
        <v>187</v>
      </c>
      <c r="AJ132" s="4">
        <v>2045</v>
      </c>
      <c r="AK132" s="2" t="str">
        <f>IF(sum!A125="ON",sum!B125,"*")</f>
        <v>*</v>
      </c>
      <c r="AL132" s="2"/>
      <c r="AM132" s="2" t="str">
        <f>IF(sum!A125="ON",sum!I125,"*")</f>
        <v>*</v>
      </c>
      <c r="AP132" s="2" t="s">
        <v>186</v>
      </c>
      <c r="AQ132" s="2" t="s">
        <v>187</v>
      </c>
      <c r="AR132" s="2">
        <v>2045</v>
      </c>
      <c r="AS132" s="2" t="str">
        <f>IF(sum!A125="QU",sum!B125,"*")</f>
        <v>*</v>
      </c>
      <c r="AT132" s="2"/>
      <c r="AU132" s="2" t="str">
        <f>IF(sum!A125="QU",sum!I125,"*")</f>
        <v>*</v>
      </c>
      <c r="AX132" s="4" t="s">
        <v>186</v>
      </c>
      <c r="AY132" s="4" t="s">
        <v>187</v>
      </c>
      <c r="AZ132" s="4">
        <v>2045</v>
      </c>
      <c r="BA132" s="2" t="str">
        <f>IF(sum!A125="SA",sum!B125,"*")</f>
        <v>*</v>
      </c>
      <c r="BB132" s="2"/>
      <c r="BC132" s="2" t="str">
        <f>IF(sum!A125="SA",sum!I125,"*")</f>
        <v>*</v>
      </c>
    </row>
    <row r="133" spans="2:55">
      <c r="B133" s="2" t="s">
        <v>186</v>
      </c>
      <c r="C133" s="2" t="s">
        <v>187</v>
      </c>
      <c r="D133" s="2">
        <v>2045</v>
      </c>
      <c r="E133" s="2" t="str">
        <f>IF(sum!A126="AL",sum!B126,"*")</f>
        <v>*</v>
      </c>
      <c r="F133" s="2"/>
      <c r="G133" s="2" t="str">
        <f>IF(sum!A126="AL",sum!I126,"*")</f>
        <v>*</v>
      </c>
      <c r="H133" s="2"/>
      <c r="J133" s="2" t="s">
        <v>186</v>
      </c>
      <c r="K133" s="2" t="s">
        <v>187</v>
      </c>
      <c r="L133" s="2">
        <v>2045</v>
      </c>
      <c r="M133" s="2" t="str">
        <f>IF(sum!A126="AT",sum!B126,"*")</f>
        <v>AFM-SpCool_ELE1</v>
      </c>
      <c r="N133" s="2"/>
      <c r="O133" s="2">
        <f>IF(sum!A126="AT",sum!I126,"*")</f>
        <v>0.0733830321012657</v>
      </c>
      <c r="R133" s="2" t="s">
        <v>186</v>
      </c>
      <c r="S133" s="2" t="s">
        <v>187</v>
      </c>
      <c r="T133" s="2">
        <v>2045</v>
      </c>
      <c r="U133" s="2" t="str">
        <f>IF(sum!A126="BC",sum!B126,"*")</f>
        <v>*</v>
      </c>
      <c r="V133" s="2"/>
      <c r="W133" s="2" t="str">
        <f>IF(sum!A126="BC",sum!I126,"*")</f>
        <v>*</v>
      </c>
      <c r="Z133" s="2" t="s">
        <v>186</v>
      </c>
      <c r="AA133" s="2" t="s">
        <v>187</v>
      </c>
      <c r="AB133" s="2">
        <v>2045</v>
      </c>
      <c r="AC133" s="2" t="str">
        <f>IF(sum!A126="MA",sum!B126,"*")</f>
        <v>*</v>
      </c>
      <c r="AD133" s="2"/>
      <c r="AE133" s="2" t="str">
        <f>IF(sum!A126="MA",sum!I126,"*")</f>
        <v>*</v>
      </c>
      <c r="AH133" s="2" t="s">
        <v>186</v>
      </c>
      <c r="AI133" s="2" t="s">
        <v>187</v>
      </c>
      <c r="AJ133" s="2">
        <v>2045</v>
      </c>
      <c r="AK133" s="2" t="str">
        <f>IF(sum!A126="ON",sum!B126,"*")</f>
        <v>*</v>
      </c>
      <c r="AL133" s="2"/>
      <c r="AM133" s="2" t="str">
        <f>IF(sum!A126="ON",sum!I126,"*")</f>
        <v>*</v>
      </c>
      <c r="AP133" s="4" t="s">
        <v>186</v>
      </c>
      <c r="AQ133" s="4" t="s">
        <v>187</v>
      </c>
      <c r="AR133" s="4">
        <v>2045</v>
      </c>
      <c r="AS133" s="2" t="str">
        <f>IF(sum!A126="QU",sum!B126,"*")</f>
        <v>*</v>
      </c>
      <c r="AT133" s="2"/>
      <c r="AU133" s="2" t="str">
        <f>IF(sum!A126="QU",sum!I126,"*")</f>
        <v>*</v>
      </c>
      <c r="AX133" s="2" t="s">
        <v>186</v>
      </c>
      <c r="AY133" s="2" t="s">
        <v>187</v>
      </c>
      <c r="AZ133" s="2">
        <v>2045</v>
      </c>
      <c r="BA133" s="2" t="str">
        <f>IF(sum!A126="SA",sum!B126,"*")</f>
        <v>*</v>
      </c>
      <c r="BB133" s="2"/>
      <c r="BC133" s="2" t="str">
        <f>IF(sum!A126="SA",sum!I126,"*")</f>
        <v>*</v>
      </c>
    </row>
    <row r="134" spans="2:55">
      <c r="B134" s="2" t="s">
        <v>186</v>
      </c>
      <c r="C134" s="2" t="s">
        <v>187</v>
      </c>
      <c r="D134" s="2">
        <v>2045</v>
      </c>
      <c r="E134" s="2" t="str">
        <f>IF(sum!A127="AL",sum!B127,"*")</f>
        <v>*</v>
      </c>
      <c r="F134" s="2"/>
      <c r="G134" s="2" t="str">
        <f>IF(sum!A127="AL",sum!I127,"*")</f>
        <v>*</v>
      </c>
      <c r="H134" s="2"/>
      <c r="J134" s="2" t="s">
        <v>186</v>
      </c>
      <c r="K134" s="2" t="s">
        <v>187</v>
      </c>
      <c r="L134" s="2">
        <v>2045</v>
      </c>
      <c r="M134" s="2" t="str">
        <f>IF(sum!A127="AT",sum!B127,"*")</f>
        <v>AFM-SpHeat_ELE1</v>
      </c>
      <c r="N134" s="2"/>
      <c r="O134" s="2">
        <f>IF(sum!A127="AT",sum!I127,"*")</f>
        <v>0.133868808567604</v>
      </c>
      <c r="R134" s="2" t="s">
        <v>186</v>
      </c>
      <c r="S134" s="2" t="s">
        <v>187</v>
      </c>
      <c r="T134" s="2">
        <v>2045</v>
      </c>
      <c r="U134" s="2" t="str">
        <f>IF(sum!A127="BC",sum!B127,"*")</f>
        <v>*</v>
      </c>
      <c r="V134" s="2"/>
      <c r="W134" s="2" t="str">
        <f>IF(sum!A127="BC",sum!I127,"*")</f>
        <v>*</v>
      </c>
      <c r="Z134" s="2" t="s">
        <v>186</v>
      </c>
      <c r="AA134" s="2" t="s">
        <v>187</v>
      </c>
      <c r="AB134" s="2">
        <v>2045</v>
      </c>
      <c r="AC134" s="2" t="str">
        <f>IF(sum!A127="MA",sum!B127,"*")</f>
        <v>*</v>
      </c>
      <c r="AD134" s="2"/>
      <c r="AE134" s="2" t="str">
        <f>IF(sum!A127="MA",sum!I127,"*")</f>
        <v>*</v>
      </c>
      <c r="AH134" s="2" t="s">
        <v>186</v>
      </c>
      <c r="AI134" s="2" t="s">
        <v>187</v>
      </c>
      <c r="AJ134" s="2">
        <v>2045</v>
      </c>
      <c r="AK134" s="2" t="str">
        <f>IF(sum!A127="ON",sum!B127,"*")</f>
        <v>*</v>
      </c>
      <c r="AL134" s="2"/>
      <c r="AM134" s="2" t="str">
        <f>IF(sum!A127="ON",sum!I127,"*")</f>
        <v>*</v>
      </c>
      <c r="AP134" s="2" t="s">
        <v>186</v>
      </c>
      <c r="AQ134" s="2" t="s">
        <v>187</v>
      </c>
      <c r="AR134" s="2">
        <v>2045</v>
      </c>
      <c r="AS134" s="2" t="str">
        <f>IF(sum!A127="QU",sum!B127,"*")</f>
        <v>*</v>
      </c>
      <c r="AT134" s="2"/>
      <c r="AU134" s="2" t="str">
        <f>IF(sum!A127="QU",sum!I127,"*")</f>
        <v>*</v>
      </c>
      <c r="AX134" s="2" t="s">
        <v>186</v>
      </c>
      <c r="AY134" s="2" t="s">
        <v>187</v>
      </c>
      <c r="AZ134" s="2">
        <v>2045</v>
      </c>
      <c r="BA134" s="2" t="str">
        <f>IF(sum!A127="SA",sum!B127,"*")</f>
        <v>*</v>
      </c>
      <c r="BB134" s="2"/>
      <c r="BC134" s="2" t="str">
        <f>IF(sum!A127="SA",sum!I127,"*")</f>
        <v>*</v>
      </c>
    </row>
    <row r="135" spans="2:55">
      <c r="B135" s="4" t="s">
        <v>186</v>
      </c>
      <c r="C135" s="4" t="s">
        <v>187</v>
      </c>
      <c r="D135" s="4">
        <v>2045</v>
      </c>
      <c r="E135" s="2" t="str">
        <f>IF(sum!A128="AL",sum!B128,"*")</f>
        <v>*</v>
      </c>
      <c r="F135" s="2"/>
      <c r="G135" s="2" t="str">
        <f>IF(sum!A128="AL",sum!I128,"*")</f>
        <v>*</v>
      </c>
      <c r="H135" s="2"/>
      <c r="J135" s="4" t="s">
        <v>186</v>
      </c>
      <c r="K135" s="4" t="s">
        <v>187</v>
      </c>
      <c r="L135" s="4">
        <v>2045</v>
      </c>
      <c r="M135" s="2" t="str">
        <f>IF(sum!A128="AT",sum!B128,"*")</f>
        <v>AFM-WaterHeat_ELE1</v>
      </c>
      <c r="N135" s="2"/>
      <c r="O135" s="2">
        <f>IF(sum!A128="AT",sum!I128,"*")</f>
        <v>0.010568590150074</v>
      </c>
      <c r="R135" s="4" t="s">
        <v>186</v>
      </c>
      <c r="S135" s="4" t="s">
        <v>187</v>
      </c>
      <c r="T135" s="4">
        <v>2045</v>
      </c>
      <c r="U135" s="2" t="str">
        <f>IF(sum!A128="BC",sum!B128,"*")</f>
        <v>*</v>
      </c>
      <c r="V135" s="2"/>
      <c r="W135" s="2" t="str">
        <f>IF(sum!A128="BC",sum!I128,"*")</f>
        <v>*</v>
      </c>
      <c r="Z135" s="4" t="s">
        <v>186</v>
      </c>
      <c r="AA135" s="4" t="s">
        <v>187</v>
      </c>
      <c r="AB135" s="4">
        <v>2045</v>
      </c>
      <c r="AC135" s="2" t="str">
        <f>IF(sum!A128="MA",sum!B128,"*")</f>
        <v>*</v>
      </c>
      <c r="AD135" s="2"/>
      <c r="AE135" s="2" t="str">
        <f>IF(sum!A128="MA",sum!I128,"*")</f>
        <v>*</v>
      </c>
      <c r="AH135" s="4" t="s">
        <v>186</v>
      </c>
      <c r="AI135" s="4" t="s">
        <v>187</v>
      </c>
      <c r="AJ135" s="4">
        <v>2045</v>
      </c>
      <c r="AK135" s="2" t="str">
        <f>IF(sum!A128="ON",sum!B128,"*")</f>
        <v>*</v>
      </c>
      <c r="AL135" s="2"/>
      <c r="AM135" s="2" t="str">
        <f>IF(sum!A128="ON",sum!I128,"*")</f>
        <v>*</v>
      </c>
      <c r="AP135" s="4" t="s">
        <v>186</v>
      </c>
      <c r="AQ135" s="4" t="s">
        <v>187</v>
      </c>
      <c r="AR135" s="4">
        <v>2045</v>
      </c>
      <c r="AS135" s="2" t="str">
        <f>IF(sum!A128="QU",sum!B128,"*")</f>
        <v>*</v>
      </c>
      <c r="AT135" s="2"/>
      <c r="AU135" s="2" t="str">
        <f>IF(sum!A128="QU",sum!I128,"*")</f>
        <v>*</v>
      </c>
      <c r="AX135" s="4" t="s">
        <v>186</v>
      </c>
      <c r="AY135" s="4" t="s">
        <v>187</v>
      </c>
      <c r="AZ135" s="4">
        <v>2045</v>
      </c>
      <c r="BA135" s="2" t="str">
        <f>IF(sum!A128="SA",sum!B128,"*")</f>
        <v>*</v>
      </c>
      <c r="BB135" s="2"/>
      <c r="BC135" s="2" t="str">
        <f>IF(sum!A128="SA",sum!I128,"*")</f>
        <v>*</v>
      </c>
    </row>
    <row r="136" spans="2:55">
      <c r="B136" s="2" t="s">
        <v>186</v>
      </c>
      <c r="C136" s="2" t="s">
        <v>187</v>
      </c>
      <c r="D136" s="2">
        <v>2045</v>
      </c>
      <c r="E136" s="2" t="str">
        <f>IF(sum!A129="AL",sum!B129,"*")</f>
        <v>*</v>
      </c>
      <c r="F136" s="2"/>
      <c r="G136" s="2" t="str">
        <f>IF(sum!A129="AL",sum!I129,"*")</f>
        <v>*</v>
      </c>
      <c r="H136" s="2"/>
      <c r="J136" s="2" t="s">
        <v>186</v>
      </c>
      <c r="K136" s="2" t="s">
        <v>187</v>
      </c>
      <c r="L136" s="2">
        <v>2045</v>
      </c>
      <c r="M136" s="2" t="str">
        <f>IF(sum!A129="AT",sum!B129,"*")</f>
        <v>ART-AuxiliaryEquip_ELE1</v>
      </c>
      <c r="N136" s="2"/>
      <c r="O136" s="2">
        <f>IF(sum!A129="AT",sum!I129,"*")</f>
        <v>0.021137180300148</v>
      </c>
      <c r="R136" s="2" t="s">
        <v>186</v>
      </c>
      <c r="S136" s="2" t="s">
        <v>187</v>
      </c>
      <c r="T136" s="2">
        <v>2045</v>
      </c>
      <c r="U136" s="2" t="str">
        <f>IF(sum!A129="BC",sum!B129,"*")</f>
        <v>*</v>
      </c>
      <c r="V136" s="2"/>
      <c r="W136" s="2" t="str">
        <f>IF(sum!A129="BC",sum!I129,"*")</f>
        <v>*</v>
      </c>
      <c r="Z136" s="2" t="s">
        <v>186</v>
      </c>
      <c r="AA136" s="2" t="s">
        <v>187</v>
      </c>
      <c r="AB136" s="2">
        <v>2045</v>
      </c>
      <c r="AC136" s="2" t="str">
        <f>IF(sum!A129="MA",sum!B129,"*")</f>
        <v>*</v>
      </c>
      <c r="AD136" s="2"/>
      <c r="AE136" s="2" t="str">
        <f>IF(sum!A129="MA",sum!I129,"*")</f>
        <v>*</v>
      </c>
      <c r="AH136" s="2" t="s">
        <v>186</v>
      </c>
      <c r="AI136" s="2" t="s">
        <v>187</v>
      </c>
      <c r="AJ136" s="2">
        <v>2045</v>
      </c>
      <c r="AK136" s="2" t="str">
        <f>IF(sum!A129="ON",sum!B129,"*")</f>
        <v>*</v>
      </c>
      <c r="AL136" s="2"/>
      <c r="AM136" s="2" t="str">
        <f>IF(sum!A129="ON",sum!I129,"*")</f>
        <v>*</v>
      </c>
      <c r="AP136" s="2" t="s">
        <v>186</v>
      </c>
      <c r="AQ136" s="2" t="s">
        <v>187</v>
      </c>
      <c r="AR136" s="2">
        <v>2045</v>
      </c>
      <c r="AS136" s="2" t="str">
        <f>IF(sum!A129="QU",sum!B129,"*")</f>
        <v>*</v>
      </c>
      <c r="AT136" s="2"/>
      <c r="AU136" s="2" t="str">
        <f>IF(sum!A129="QU",sum!I129,"*")</f>
        <v>*</v>
      </c>
      <c r="AX136" s="2" t="s">
        <v>186</v>
      </c>
      <c r="AY136" s="2" t="s">
        <v>187</v>
      </c>
      <c r="AZ136" s="2">
        <v>2045</v>
      </c>
      <c r="BA136" s="2" t="str">
        <f>IF(sum!A129="SA",sum!B129,"*")</f>
        <v>*</v>
      </c>
      <c r="BB136" s="2"/>
      <c r="BC136" s="2" t="str">
        <f>IF(sum!A129="SA",sum!I129,"*")</f>
        <v>*</v>
      </c>
    </row>
    <row r="137" spans="2:55">
      <c r="B137" s="2" t="s">
        <v>186</v>
      </c>
      <c r="C137" s="2" t="s">
        <v>187</v>
      </c>
      <c r="D137" s="2">
        <v>2045</v>
      </c>
      <c r="E137" s="2" t="str">
        <f>IF(sum!A130="AL",sum!B130,"*")</f>
        <v>*</v>
      </c>
      <c r="F137" s="2"/>
      <c r="G137" s="2" t="str">
        <f>IF(sum!A130="AL",sum!I130,"*")</f>
        <v>*</v>
      </c>
      <c r="J137" s="2" t="s">
        <v>186</v>
      </c>
      <c r="K137" s="2" t="s">
        <v>187</v>
      </c>
      <c r="L137" s="2">
        <v>2045</v>
      </c>
      <c r="M137" s="2" t="str">
        <f>IF(sum!A130="AT",sum!B130,"*")</f>
        <v>ART-Light_ELE1</v>
      </c>
      <c r="N137" s="2"/>
      <c r="O137" s="2">
        <f>IF(sum!A130="AT",sum!I130,"*")</f>
        <v>0.0293532128405063</v>
      </c>
      <c r="R137" s="2" t="s">
        <v>186</v>
      </c>
      <c r="S137" s="2" t="s">
        <v>187</v>
      </c>
      <c r="T137" s="2">
        <v>2045</v>
      </c>
      <c r="U137" s="2" t="str">
        <f>IF(sum!A130="BC",sum!B130,"*")</f>
        <v>*</v>
      </c>
      <c r="V137" s="2"/>
      <c r="W137" s="2" t="str">
        <f>IF(sum!A130="BC",sum!I130,"*")</f>
        <v>*</v>
      </c>
      <c r="Z137" s="2" t="s">
        <v>186</v>
      </c>
      <c r="AA137" s="2" t="s">
        <v>187</v>
      </c>
      <c r="AB137" s="2">
        <v>2045</v>
      </c>
      <c r="AC137" s="2" t="str">
        <f>IF(sum!A130="MA",sum!B130,"*")</f>
        <v>*</v>
      </c>
      <c r="AD137" s="2"/>
      <c r="AE137" s="2" t="str">
        <f>IF(sum!A130="MA",sum!I130,"*")</f>
        <v>*</v>
      </c>
      <c r="AH137" s="2" t="s">
        <v>186</v>
      </c>
      <c r="AI137" s="2" t="s">
        <v>187</v>
      </c>
      <c r="AJ137" s="2">
        <v>2045</v>
      </c>
      <c r="AK137" s="2" t="str">
        <f>IF(sum!A130="ON",sum!B130,"*")</f>
        <v>*</v>
      </c>
      <c r="AL137" s="2"/>
      <c r="AM137" s="2" t="str">
        <f>IF(sum!A130="ON",sum!I130,"*")</f>
        <v>*</v>
      </c>
      <c r="AP137" s="4" t="s">
        <v>186</v>
      </c>
      <c r="AQ137" s="4" t="s">
        <v>187</v>
      </c>
      <c r="AR137" s="4">
        <v>2045</v>
      </c>
      <c r="AS137" s="2" t="str">
        <f>IF(sum!A130="QU",sum!B130,"*")</f>
        <v>*</v>
      </c>
      <c r="AT137" s="2"/>
      <c r="AU137" s="2" t="str">
        <f>IF(sum!A130="QU",sum!I130,"*")</f>
        <v>*</v>
      </c>
      <c r="AX137" s="2" t="s">
        <v>186</v>
      </c>
      <c r="AY137" s="2" t="s">
        <v>187</v>
      </c>
      <c r="AZ137" s="2">
        <v>2045</v>
      </c>
      <c r="BA137" s="2" t="str">
        <f>IF(sum!A130="SA",sum!B130,"*")</f>
        <v>*</v>
      </c>
      <c r="BB137" s="2"/>
      <c r="BC137" s="2" t="str">
        <f>IF(sum!A130="SA",sum!I130,"*")</f>
        <v>*</v>
      </c>
    </row>
    <row r="138" spans="2:55">
      <c r="B138" s="4" t="s">
        <v>186</v>
      </c>
      <c r="C138" s="4" t="s">
        <v>187</v>
      </c>
      <c r="D138" s="4">
        <v>2045</v>
      </c>
      <c r="E138" s="2" t="str">
        <f>IF(sum!A131="AL",sum!B131,"*")</f>
        <v>*</v>
      </c>
      <c r="F138" s="2"/>
      <c r="G138" s="2" t="str">
        <f>IF(sum!A131="AL",sum!I131,"*")</f>
        <v>*</v>
      </c>
      <c r="J138" s="4" t="s">
        <v>186</v>
      </c>
      <c r="K138" s="4" t="s">
        <v>187</v>
      </c>
      <c r="L138" s="4">
        <v>2045</v>
      </c>
      <c r="M138" s="2" t="str">
        <f>IF(sum!A131="AT",sum!B131,"*")</f>
        <v>ART-SpCool_ELE1</v>
      </c>
      <c r="N138" s="2"/>
      <c r="O138" s="2">
        <f>IF(sum!A131="AT",sum!I131,"*")</f>
        <v>0.0146766064202532</v>
      </c>
      <c r="R138" s="4" t="s">
        <v>186</v>
      </c>
      <c r="S138" s="4" t="s">
        <v>187</v>
      </c>
      <c r="T138" s="4">
        <v>2045</v>
      </c>
      <c r="U138" s="2" t="str">
        <f>IF(sum!A131="BC",sum!B131,"*")</f>
        <v>*</v>
      </c>
      <c r="V138" s="2"/>
      <c r="W138" s="2" t="str">
        <f>IF(sum!A131="BC",sum!I131,"*")</f>
        <v>*</v>
      </c>
      <c r="Z138" s="4" t="s">
        <v>186</v>
      </c>
      <c r="AA138" s="4" t="s">
        <v>187</v>
      </c>
      <c r="AB138" s="4">
        <v>2045</v>
      </c>
      <c r="AC138" s="2" t="str">
        <f>IF(sum!A131="MA",sum!B131,"*")</f>
        <v>*</v>
      </c>
      <c r="AD138" s="2"/>
      <c r="AE138" s="2" t="str">
        <f>IF(sum!A131="MA",sum!I131,"*")</f>
        <v>*</v>
      </c>
      <c r="AH138" s="4" t="s">
        <v>186</v>
      </c>
      <c r="AI138" s="4" t="s">
        <v>187</v>
      </c>
      <c r="AJ138" s="4">
        <v>2045</v>
      </c>
      <c r="AK138" s="2" t="str">
        <f>IF(sum!A131="ON",sum!B131,"*")</f>
        <v>*</v>
      </c>
      <c r="AL138" s="2"/>
      <c r="AM138" s="2" t="str">
        <f>IF(sum!A131="ON",sum!I131,"*")</f>
        <v>*</v>
      </c>
      <c r="AP138" s="2" t="s">
        <v>186</v>
      </c>
      <c r="AQ138" s="2" t="s">
        <v>187</v>
      </c>
      <c r="AR138" s="2">
        <v>2045</v>
      </c>
      <c r="AS138" s="2" t="str">
        <f>IF(sum!A131="QU",sum!B131,"*")</f>
        <v>*</v>
      </c>
      <c r="AT138" s="2"/>
      <c r="AU138" s="2" t="str">
        <f>IF(sum!A131="QU",sum!I131,"*")</f>
        <v>*</v>
      </c>
      <c r="AX138" s="4" t="s">
        <v>186</v>
      </c>
      <c r="AY138" s="4" t="s">
        <v>187</v>
      </c>
      <c r="AZ138" s="4">
        <v>2045</v>
      </c>
      <c r="BA138" s="2" t="str">
        <f>IF(sum!A131="SA",sum!B131,"*")</f>
        <v>*</v>
      </c>
      <c r="BB138" s="2"/>
      <c r="BC138" s="2" t="str">
        <f>IF(sum!A131="SA",sum!I131,"*")</f>
        <v>*</v>
      </c>
    </row>
    <row r="139" spans="2:55">
      <c r="B139" s="2" t="s">
        <v>186</v>
      </c>
      <c r="C139" s="2" t="s">
        <v>187</v>
      </c>
      <c r="D139" s="2">
        <v>2045</v>
      </c>
      <c r="E139" s="2" t="str">
        <f>IF(sum!A132="AL",sum!B132,"*")</f>
        <v>*</v>
      </c>
      <c r="F139" s="2"/>
      <c r="G139" s="2" t="str">
        <f>IF(sum!A132="AL",sum!I132,"*")</f>
        <v>*</v>
      </c>
      <c r="J139" s="2" t="s">
        <v>186</v>
      </c>
      <c r="K139" s="2" t="s">
        <v>187</v>
      </c>
      <c r="L139" s="2">
        <v>2045</v>
      </c>
      <c r="M139" s="2" t="str">
        <f>IF(sum!A132="AT",sum!B132,"*")</f>
        <v>ART-SpHeat_ELE1</v>
      </c>
      <c r="N139" s="2"/>
      <c r="O139" s="2">
        <f>IF(sum!A132="AT",sum!I132,"*")</f>
        <v>0.0281829070668639</v>
      </c>
      <c r="R139" s="2" t="s">
        <v>186</v>
      </c>
      <c r="S139" s="2" t="s">
        <v>187</v>
      </c>
      <c r="T139" s="2">
        <v>2045</v>
      </c>
      <c r="U139" s="2" t="str">
        <f>IF(sum!A132="BC",sum!B132,"*")</f>
        <v>*</v>
      </c>
      <c r="V139" s="2"/>
      <c r="W139" s="2" t="str">
        <f>IF(sum!A132="BC",sum!I132,"*")</f>
        <v>*</v>
      </c>
      <c r="Z139" s="2" t="s">
        <v>186</v>
      </c>
      <c r="AA139" s="2" t="s">
        <v>187</v>
      </c>
      <c r="AB139" s="2">
        <v>2045</v>
      </c>
      <c r="AC139" s="2" t="str">
        <f>IF(sum!A132="MA",sum!B132,"*")</f>
        <v>*</v>
      </c>
      <c r="AD139" s="2"/>
      <c r="AE139" s="2" t="str">
        <f>IF(sum!A132="MA",sum!I132,"*")</f>
        <v>*</v>
      </c>
      <c r="AH139" s="2" t="s">
        <v>186</v>
      </c>
      <c r="AI139" s="2" t="s">
        <v>187</v>
      </c>
      <c r="AJ139" s="2">
        <v>2045</v>
      </c>
      <c r="AK139" s="2" t="str">
        <f>IF(sum!A132="ON",sum!B132,"*")</f>
        <v>*</v>
      </c>
      <c r="AL139" s="2"/>
      <c r="AM139" s="2" t="str">
        <f>IF(sum!A132="ON",sum!I132,"*")</f>
        <v>*</v>
      </c>
      <c r="AP139" s="4" t="s">
        <v>186</v>
      </c>
      <c r="AQ139" s="4" t="s">
        <v>187</v>
      </c>
      <c r="AR139" s="4">
        <v>2045</v>
      </c>
      <c r="AS139" s="2" t="str">
        <f>IF(sum!A132="QU",sum!B132,"*")</f>
        <v>*</v>
      </c>
      <c r="AT139" s="2"/>
      <c r="AU139" s="2" t="str">
        <f>IF(sum!A132="QU",sum!I132,"*")</f>
        <v>*</v>
      </c>
      <c r="AX139" s="2" t="s">
        <v>186</v>
      </c>
      <c r="AY139" s="2" t="s">
        <v>187</v>
      </c>
      <c r="AZ139" s="2">
        <v>2045</v>
      </c>
      <c r="BA139" s="2" t="str">
        <f>IF(sum!A132="SA",sum!B132,"*")</f>
        <v>*</v>
      </c>
      <c r="BB139" s="2"/>
      <c r="BC139" s="2" t="str">
        <f>IF(sum!A132="SA",sum!I132,"*")</f>
        <v>*</v>
      </c>
    </row>
    <row r="140" spans="2:55">
      <c r="B140" s="2" t="s">
        <v>186</v>
      </c>
      <c r="C140" s="2" t="s">
        <v>187</v>
      </c>
      <c r="D140" s="2">
        <v>2045</v>
      </c>
      <c r="E140" s="2" t="str">
        <f>IF(sum!A133="AL",sum!B133,"*")</f>
        <v>*</v>
      </c>
      <c r="F140" s="2"/>
      <c r="G140" s="2" t="str">
        <f>IF(sum!A133="AL",sum!I133,"*")</f>
        <v>*</v>
      </c>
      <c r="J140" s="2" t="s">
        <v>186</v>
      </c>
      <c r="K140" s="2" t="s">
        <v>187</v>
      </c>
      <c r="L140" s="2">
        <v>2045</v>
      </c>
      <c r="M140" s="2" t="str">
        <f>IF(sum!A133="AT",sum!B133,"*")</f>
        <v>ECHP_biomass_thermal01</v>
      </c>
      <c r="N140" s="2"/>
      <c r="O140" s="2">
        <f>IF(sum!A133="AT",sum!I133,"*")</f>
        <v>0.982986466138623</v>
      </c>
      <c r="R140" s="2" t="s">
        <v>186</v>
      </c>
      <c r="S140" s="2" t="s">
        <v>187</v>
      </c>
      <c r="T140" s="2">
        <v>2045</v>
      </c>
      <c r="U140" s="2" t="str">
        <f>IF(sum!A133="BC",sum!B133,"*")</f>
        <v>*</v>
      </c>
      <c r="V140" s="2"/>
      <c r="W140" s="2" t="str">
        <f>IF(sum!A133="BC",sum!I133,"*")</f>
        <v>*</v>
      </c>
      <c r="Z140" s="2" t="s">
        <v>186</v>
      </c>
      <c r="AA140" s="2" t="s">
        <v>187</v>
      </c>
      <c r="AB140" s="2">
        <v>2045</v>
      </c>
      <c r="AC140" s="2" t="str">
        <f>IF(sum!A133="MA",sum!B133,"*")</f>
        <v>*</v>
      </c>
      <c r="AD140" s="2"/>
      <c r="AE140" s="2" t="str">
        <f>IF(sum!A133="MA",sum!I133,"*")</f>
        <v>*</v>
      </c>
      <c r="AH140" s="2" t="s">
        <v>186</v>
      </c>
      <c r="AI140" s="2" t="s">
        <v>187</v>
      </c>
      <c r="AJ140" s="2">
        <v>2045</v>
      </c>
      <c r="AK140" s="2" t="str">
        <f>IF(sum!A133="ON",sum!B133,"*")</f>
        <v>*</v>
      </c>
      <c r="AL140" s="2"/>
      <c r="AM140" s="2" t="str">
        <f>IF(sum!A133="ON",sum!I133,"*")</f>
        <v>*</v>
      </c>
      <c r="AP140" s="2" t="s">
        <v>186</v>
      </c>
      <c r="AQ140" s="2" t="s">
        <v>187</v>
      </c>
      <c r="AR140" s="2">
        <v>2045</v>
      </c>
      <c r="AS140" s="2" t="str">
        <f>IF(sum!A133="QU",sum!B133,"*")</f>
        <v>*</v>
      </c>
      <c r="AT140" s="2"/>
      <c r="AU140" s="2" t="str">
        <f>IF(sum!A133="QU",sum!I133,"*")</f>
        <v>*</v>
      </c>
      <c r="AX140" s="2" t="s">
        <v>186</v>
      </c>
      <c r="AY140" s="2" t="s">
        <v>187</v>
      </c>
      <c r="AZ140" s="2">
        <v>2045</v>
      </c>
      <c r="BA140" s="2" t="str">
        <f>IF(sum!A133="SA",sum!B133,"*")</f>
        <v>*</v>
      </c>
      <c r="BB140" s="2"/>
      <c r="BC140" s="2" t="str">
        <f>IF(sum!A133="SA",sum!I133,"*")</f>
        <v>*</v>
      </c>
    </row>
    <row r="141" spans="2:55">
      <c r="B141" s="4" t="s">
        <v>186</v>
      </c>
      <c r="C141" s="4" t="s">
        <v>187</v>
      </c>
      <c r="D141" s="4">
        <v>2045</v>
      </c>
      <c r="J141" s="4" t="s">
        <v>186</v>
      </c>
      <c r="K141" s="4" t="s">
        <v>187</v>
      </c>
      <c r="L141" s="4">
        <v>2045</v>
      </c>
      <c r="M141" s="2" t="str">
        <f>IF(sum!A134="AT",sum!B134,"*")</f>
        <v>EDU-AuxiliaryEquip_ELE1</v>
      </c>
      <c r="N141" s="2"/>
      <c r="O141" s="2">
        <f>IF(sum!A134="AT",sum!I134,"*")</f>
        <v>0.137391671950962</v>
      </c>
      <c r="R141" s="4" t="s">
        <v>186</v>
      </c>
      <c r="S141" s="4" t="s">
        <v>187</v>
      </c>
      <c r="T141" s="4">
        <v>2045</v>
      </c>
      <c r="U141" s="2" t="str">
        <f>IF(sum!A134="BC",sum!B134,"*")</f>
        <v>*</v>
      </c>
      <c r="V141" s="2"/>
      <c r="W141" s="2" t="str">
        <f>IF(sum!A134="BC",sum!I134,"*")</f>
        <v>*</v>
      </c>
      <c r="Z141" s="4" t="s">
        <v>186</v>
      </c>
      <c r="AA141" s="4" t="s">
        <v>187</v>
      </c>
      <c r="AB141" s="4">
        <v>2045</v>
      </c>
      <c r="AC141" s="2" t="str">
        <f>IF(sum!A134="MA",sum!B134,"*")</f>
        <v>*</v>
      </c>
      <c r="AD141" s="2"/>
      <c r="AE141" s="2" t="str">
        <f>IF(sum!A134="MA",sum!I134,"*")</f>
        <v>*</v>
      </c>
      <c r="AH141" s="4" t="s">
        <v>186</v>
      </c>
      <c r="AI141" s="4" t="s">
        <v>187</v>
      </c>
      <c r="AJ141" s="4">
        <v>2045</v>
      </c>
      <c r="AK141" s="2" t="str">
        <f>IF(sum!A134="ON",sum!B134,"*")</f>
        <v>*</v>
      </c>
      <c r="AL141" s="2"/>
      <c r="AM141" s="2" t="str">
        <f>IF(sum!A134="ON",sum!I134,"*")</f>
        <v>*</v>
      </c>
      <c r="AP141" s="4" t="s">
        <v>186</v>
      </c>
      <c r="AQ141" s="4" t="s">
        <v>187</v>
      </c>
      <c r="AR141" s="4">
        <v>2045</v>
      </c>
      <c r="AS141" s="2" t="str">
        <f>IF(sum!A134="QU",sum!B134,"*")</f>
        <v>*</v>
      </c>
      <c r="AT141" s="2"/>
      <c r="AU141" s="2" t="str">
        <f>IF(sum!A134="QU",sum!I134,"*")</f>
        <v>*</v>
      </c>
      <c r="AX141" s="4" t="s">
        <v>186</v>
      </c>
      <c r="AY141" s="4" t="s">
        <v>187</v>
      </c>
      <c r="AZ141" s="4">
        <v>2045</v>
      </c>
      <c r="BA141" s="2" t="str">
        <f>IF(sum!A134="SA",sum!B134,"*")</f>
        <v>*</v>
      </c>
      <c r="BB141" s="2"/>
      <c r="BC141" s="2" t="str">
        <f>IF(sum!A134="SA",sum!I134,"*")</f>
        <v>*</v>
      </c>
    </row>
    <row r="142" spans="2:55">
      <c r="B142" s="2" t="s">
        <v>186</v>
      </c>
      <c r="C142" s="2" t="s">
        <v>187</v>
      </c>
      <c r="D142" s="2">
        <v>2045</v>
      </c>
      <c r="J142" s="2" t="s">
        <v>186</v>
      </c>
      <c r="K142" s="2" t="s">
        <v>187</v>
      </c>
      <c r="L142" s="2">
        <v>2045</v>
      </c>
      <c r="M142" s="2" t="str">
        <f>IF(sum!A135="AT",sum!B135,"*")</f>
        <v>EDU-AuxiliaryMot_ELE1</v>
      </c>
      <c r="N142" s="2"/>
      <c r="O142" s="2">
        <f>IF(sum!A135="AT",sum!I135,"*")</f>
        <v>0.0440298192607594</v>
      </c>
      <c r="R142" s="2" t="s">
        <v>186</v>
      </c>
      <c r="S142" s="2" t="s">
        <v>187</v>
      </c>
      <c r="T142" s="2">
        <v>2045</v>
      </c>
      <c r="U142" s="2" t="str">
        <f>IF(sum!A135="BC",sum!B135,"*")</f>
        <v>*</v>
      </c>
      <c r="V142" s="2"/>
      <c r="W142" s="2" t="str">
        <f>IF(sum!A135="BC",sum!I135,"*")</f>
        <v>*</v>
      </c>
      <c r="Z142" s="2" t="s">
        <v>186</v>
      </c>
      <c r="AA142" s="2" t="s">
        <v>187</v>
      </c>
      <c r="AB142" s="2">
        <v>2045</v>
      </c>
      <c r="AC142" s="2" t="str">
        <f>IF(sum!A135="MA",sum!B135,"*")</f>
        <v>*</v>
      </c>
      <c r="AD142" s="2"/>
      <c r="AE142" s="2" t="str">
        <f>IF(sum!A135="MA",sum!I135,"*")</f>
        <v>*</v>
      </c>
      <c r="AH142" s="2" t="s">
        <v>186</v>
      </c>
      <c r="AI142" s="2" t="s">
        <v>187</v>
      </c>
      <c r="AJ142" s="2">
        <v>2045</v>
      </c>
      <c r="AK142" s="2" t="str">
        <f>IF(sum!A135="ON",sum!B135,"*")</f>
        <v>*</v>
      </c>
      <c r="AL142" s="2"/>
      <c r="AM142" s="2" t="str">
        <f>IF(sum!A135="ON",sum!I135,"*")</f>
        <v>*</v>
      </c>
      <c r="AP142" s="2" t="s">
        <v>186</v>
      </c>
      <c r="AQ142" s="2" t="s">
        <v>187</v>
      </c>
      <c r="AR142" s="2">
        <v>2045</v>
      </c>
      <c r="AS142" s="2" t="str">
        <f>IF(sum!A135="QU",sum!B135,"*")</f>
        <v>*</v>
      </c>
      <c r="AT142" s="2"/>
      <c r="AU142" s="2" t="str">
        <f>IF(sum!A135="QU",sum!I135,"*")</f>
        <v>*</v>
      </c>
      <c r="AX142" s="2" t="s">
        <v>186</v>
      </c>
      <c r="AY142" s="2" t="s">
        <v>187</v>
      </c>
      <c r="AZ142" s="2">
        <v>2045</v>
      </c>
      <c r="BA142" s="2" t="str">
        <f>IF(sum!A135="SA",sum!B135,"*")</f>
        <v>*</v>
      </c>
      <c r="BB142" s="2"/>
      <c r="BC142" s="2" t="str">
        <f>IF(sum!A135="SA",sum!I135,"*")</f>
        <v>*</v>
      </c>
    </row>
    <row r="143" spans="2:55">
      <c r="B143" s="2" t="s">
        <v>186</v>
      </c>
      <c r="C143" s="2" t="s">
        <v>187</v>
      </c>
      <c r="D143" s="2">
        <v>2045</v>
      </c>
      <c r="J143" s="2" t="s">
        <v>186</v>
      </c>
      <c r="K143" s="2" t="s">
        <v>187</v>
      </c>
      <c r="L143" s="2">
        <v>2045</v>
      </c>
      <c r="M143" s="2" t="str">
        <f>IF(sum!A136="AT",sum!B136,"*")</f>
        <v>EDU-Light_ELE1</v>
      </c>
      <c r="N143" s="2"/>
      <c r="O143" s="2">
        <f>IF(sum!A136="AT",sum!I136,"*")</f>
        <v>0.205472489883544</v>
      </c>
      <c r="R143" s="2" t="s">
        <v>186</v>
      </c>
      <c r="S143" s="2" t="s">
        <v>187</v>
      </c>
      <c r="T143" s="2">
        <v>2045</v>
      </c>
      <c r="U143" s="2" t="str">
        <f>IF(sum!A136="BC",sum!B136,"*")</f>
        <v>*</v>
      </c>
      <c r="V143" s="2"/>
      <c r="W143" s="2" t="str">
        <f>IF(sum!A136="BC",sum!I136,"*")</f>
        <v>*</v>
      </c>
      <c r="Z143" s="2" t="s">
        <v>186</v>
      </c>
      <c r="AA143" s="2" t="s">
        <v>187</v>
      </c>
      <c r="AB143" s="2">
        <v>2045</v>
      </c>
      <c r="AC143" s="2" t="str">
        <f>IF(sum!A136="MA",sum!B136,"*")</f>
        <v>*</v>
      </c>
      <c r="AD143" s="2"/>
      <c r="AE143" s="2" t="str">
        <f>IF(sum!A136="MA",sum!I136,"*")</f>
        <v>*</v>
      </c>
      <c r="AH143" s="2" t="s">
        <v>186</v>
      </c>
      <c r="AI143" s="2" t="s">
        <v>187</v>
      </c>
      <c r="AJ143" s="2">
        <v>2045</v>
      </c>
      <c r="AK143" s="2" t="str">
        <f>IF(sum!A136="ON",sum!B136,"*")</f>
        <v>*</v>
      </c>
      <c r="AL143" s="2"/>
      <c r="AM143" s="2" t="str">
        <f>IF(sum!A136="ON",sum!I136,"*")</f>
        <v>*</v>
      </c>
      <c r="AP143" s="4" t="s">
        <v>186</v>
      </c>
      <c r="AQ143" s="4" t="s">
        <v>187</v>
      </c>
      <c r="AR143" s="4">
        <v>2045</v>
      </c>
      <c r="AS143" s="2" t="str">
        <f>IF(sum!A136="QU",sum!B136,"*")</f>
        <v>*</v>
      </c>
      <c r="AT143" s="2"/>
      <c r="AU143" s="2" t="str">
        <f>IF(sum!A136="QU",sum!I136,"*")</f>
        <v>*</v>
      </c>
      <c r="AX143" s="2" t="s">
        <v>186</v>
      </c>
      <c r="AY143" s="2" t="s">
        <v>187</v>
      </c>
      <c r="AZ143" s="2">
        <v>2045</v>
      </c>
      <c r="BA143" s="2" t="str">
        <f>IF(sum!A136="SA",sum!B136,"*")</f>
        <v>*</v>
      </c>
      <c r="BB143" s="2"/>
      <c r="BC143" s="2" t="str">
        <f>IF(sum!A136="SA",sum!I136,"*")</f>
        <v>*</v>
      </c>
    </row>
    <row r="144" spans="2:55">
      <c r="B144" s="4" t="s">
        <v>186</v>
      </c>
      <c r="C144" s="4" t="s">
        <v>187</v>
      </c>
      <c r="D144" s="4">
        <v>2045</v>
      </c>
      <c r="J144" s="4" t="s">
        <v>186</v>
      </c>
      <c r="K144" s="4" t="s">
        <v>187</v>
      </c>
      <c r="L144" s="4">
        <v>2045</v>
      </c>
      <c r="M144" s="2" t="str">
        <f>IF(sum!A137="AT",sum!B137,"*")</f>
        <v>EDU-SpCool_ELE1</v>
      </c>
      <c r="N144" s="2"/>
      <c r="O144" s="2">
        <f>IF(sum!A137="AT",sum!I137,"*")</f>
        <v>0.117412851362025</v>
      </c>
      <c r="R144" s="4" t="s">
        <v>186</v>
      </c>
      <c r="S144" s="4" t="s">
        <v>187</v>
      </c>
      <c r="T144" s="4">
        <v>2045</v>
      </c>
      <c r="U144" s="2" t="str">
        <f>IF(sum!A137="BC",sum!B137,"*")</f>
        <v>*</v>
      </c>
      <c r="V144" s="2"/>
      <c r="W144" s="2" t="str">
        <f>IF(sum!A137="BC",sum!I137,"*")</f>
        <v>*</v>
      </c>
      <c r="Z144" s="4" t="s">
        <v>186</v>
      </c>
      <c r="AA144" s="4" t="s">
        <v>187</v>
      </c>
      <c r="AB144" s="4">
        <v>2045</v>
      </c>
      <c r="AC144" s="2" t="str">
        <f>IF(sum!A137="MA",sum!B137,"*")</f>
        <v>*</v>
      </c>
      <c r="AD144" s="2"/>
      <c r="AE144" s="2" t="str">
        <f>IF(sum!A137="MA",sum!I137,"*")</f>
        <v>*</v>
      </c>
      <c r="AH144" s="4" t="s">
        <v>186</v>
      </c>
      <c r="AI144" s="4" t="s">
        <v>187</v>
      </c>
      <c r="AJ144" s="4">
        <v>2045</v>
      </c>
      <c r="AK144" s="2" t="str">
        <f>IF(sum!A137="ON",sum!B137,"*")</f>
        <v>*</v>
      </c>
      <c r="AL144" s="2"/>
      <c r="AM144" s="2" t="str">
        <f>IF(sum!A137="ON",sum!I137,"*")</f>
        <v>*</v>
      </c>
      <c r="AP144" s="2" t="s">
        <v>186</v>
      </c>
      <c r="AQ144" s="2" t="s">
        <v>187</v>
      </c>
      <c r="AR144" s="2">
        <v>2045</v>
      </c>
      <c r="AS144" s="2" t="str">
        <f>IF(sum!A137="QU",sum!B137,"*")</f>
        <v>*</v>
      </c>
      <c r="AT144" s="2"/>
      <c r="AU144" s="2" t="str">
        <f>IF(sum!A137="QU",sum!I137,"*")</f>
        <v>*</v>
      </c>
      <c r="AX144" s="4" t="s">
        <v>186</v>
      </c>
      <c r="AY144" s="4" t="s">
        <v>187</v>
      </c>
      <c r="AZ144" s="4">
        <v>2045</v>
      </c>
      <c r="BA144" s="2" t="str">
        <f>IF(sum!A137="SA",sum!B137,"*")</f>
        <v>*</v>
      </c>
      <c r="BB144" s="2"/>
      <c r="BC144" s="2" t="str">
        <f>IF(sum!A137="SA",sum!I137,"*")</f>
        <v>*</v>
      </c>
    </row>
    <row r="145" spans="2:55">
      <c r="B145" s="2" t="s">
        <v>186</v>
      </c>
      <c r="C145" s="2" t="s">
        <v>187</v>
      </c>
      <c r="D145" s="2">
        <v>2045</v>
      </c>
      <c r="J145" s="2" t="s">
        <v>186</v>
      </c>
      <c r="K145" s="2" t="s">
        <v>187</v>
      </c>
      <c r="L145" s="2">
        <v>2045</v>
      </c>
      <c r="M145" s="2" t="str">
        <f>IF(sum!A138="AT",sum!B138,"*")</f>
        <v>EDU-SpHeat_ELE1</v>
      </c>
      <c r="N145" s="2"/>
      <c r="O145" s="2">
        <f>IF(sum!A138="AT",sum!I138,"*")</f>
        <v>0.260691890368492</v>
      </c>
      <c r="R145" s="2" t="s">
        <v>186</v>
      </c>
      <c r="S145" s="2" t="s">
        <v>187</v>
      </c>
      <c r="T145" s="2">
        <v>2045</v>
      </c>
      <c r="U145" s="2" t="str">
        <f>IF(sum!A138="BC",sum!B138,"*")</f>
        <v>*</v>
      </c>
      <c r="V145" s="2"/>
      <c r="W145" s="2" t="str">
        <f>IF(sum!A138="BC",sum!I138,"*")</f>
        <v>*</v>
      </c>
      <c r="Z145" s="2" t="s">
        <v>186</v>
      </c>
      <c r="AA145" s="2" t="s">
        <v>187</v>
      </c>
      <c r="AB145" s="2">
        <v>2045</v>
      </c>
      <c r="AC145" s="2" t="str">
        <f>IF(sum!A138="MA",sum!B138,"*")</f>
        <v>*</v>
      </c>
      <c r="AD145" s="2"/>
      <c r="AE145" s="2" t="str">
        <f>IF(sum!A138="MA",sum!I138,"*")</f>
        <v>*</v>
      </c>
      <c r="AH145" s="2" t="s">
        <v>186</v>
      </c>
      <c r="AI145" s="2" t="s">
        <v>187</v>
      </c>
      <c r="AJ145" s="2">
        <v>2045</v>
      </c>
      <c r="AK145" s="2" t="str">
        <f>IF(sum!A138="ON",sum!B138,"*")</f>
        <v>*</v>
      </c>
      <c r="AL145" s="2"/>
      <c r="AM145" s="2" t="str">
        <f>IF(sum!A138="ON",sum!I138,"*")</f>
        <v>*</v>
      </c>
      <c r="AP145" s="4" t="s">
        <v>186</v>
      </c>
      <c r="AQ145" s="4" t="s">
        <v>187</v>
      </c>
      <c r="AR145" s="4">
        <v>2045</v>
      </c>
      <c r="AS145" s="2" t="str">
        <f>IF(sum!A138="QU",sum!B138,"*")</f>
        <v>*</v>
      </c>
      <c r="AT145" s="2"/>
      <c r="AU145" s="2" t="str">
        <f>IF(sum!A138="QU",sum!I138,"*")</f>
        <v>*</v>
      </c>
      <c r="AX145" s="2" t="s">
        <v>186</v>
      </c>
      <c r="AY145" s="2" t="s">
        <v>187</v>
      </c>
      <c r="AZ145" s="2">
        <v>2045</v>
      </c>
      <c r="BA145" s="2" t="str">
        <f>IF(sum!A138="SA",sum!B138,"*")</f>
        <v>*</v>
      </c>
      <c r="BB145" s="2"/>
      <c r="BC145" s="2" t="str">
        <f>IF(sum!A138="SA",sum!I138,"*")</f>
        <v>*</v>
      </c>
    </row>
    <row r="146" spans="2:55">
      <c r="B146" s="2" t="s">
        <v>186</v>
      </c>
      <c r="C146" s="2" t="s">
        <v>187</v>
      </c>
      <c r="D146" s="2">
        <v>2045</v>
      </c>
      <c r="J146" s="2" t="s">
        <v>186</v>
      </c>
      <c r="K146" s="2" t="s">
        <v>187</v>
      </c>
      <c r="L146" s="2">
        <v>2045</v>
      </c>
      <c r="M146" s="2" t="str">
        <f>IF(sum!A139="AT",sum!B139,"*")</f>
        <v>EDU-WaterHeat_ELE1</v>
      </c>
      <c r="N146" s="2"/>
      <c r="O146" s="2">
        <f>IF(sum!A139="AT",sum!I139,"*")</f>
        <v>0.0317057704502219</v>
      </c>
      <c r="R146" s="2" t="s">
        <v>186</v>
      </c>
      <c r="S146" s="2" t="s">
        <v>187</v>
      </c>
      <c r="T146" s="2">
        <v>2045</v>
      </c>
      <c r="U146" s="2" t="str">
        <f>IF(sum!A139="BC",sum!B139,"*")</f>
        <v>*</v>
      </c>
      <c r="V146" s="2"/>
      <c r="W146" s="2" t="str">
        <f>IF(sum!A139="BC",sum!I139,"*")</f>
        <v>*</v>
      </c>
      <c r="Z146" s="2" t="s">
        <v>186</v>
      </c>
      <c r="AA146" s="2" t="s">
        <v>187</v>
      </c>
      <c r="AB146" s="2">
        <v>2045</v>
      </c>
      <c r="AC146" s="2" t="str">
        <f>IF(sum!A139="MA",sum!B139,"*")</f>
        <v>*</v>
      </c>
      <c r="AD146" s="2"/>
      <c r="AE146" s="2" t="str">
        <f>IF(sum!A139="MA",sum!I139,"*")</f>
        <v>*</v>
      </c>
      <c r="AH146" s="2" t="s">
        <v>186</v>
      </c>
      <c r="AI146" s="2" t="s">
        <v>187</v>
      </c>
      <c r="AJ146" s="2">
        <v>2045</v>
      </c>
      <c r="AK146" s="2" t="str">
        <f>IF(sum!A139="ON",sum!B139,"*")</f>
        <v>*</v>
      </c>
      <c r="AL146" s="2"/>
      <c r="AM146" s="2" t="str">
        <f>IF(sum!A139="ON",sum!I139,"*")</f>
        <v>*</v>
      </c>
      <c r="AP146" s="2" t="s">
        <v>186</v>
      </c>
      <c r="AQ146" s="2" t="s">
        <v>187</v>
      </c>
      <c r="AR146" s="2">
        <v>2045</v>
      </c>
      <c r="AS146" s="2" t="str">
        <f>IF(sum!A139="QU",sum!B139,"*")</f>
        <v>*</v>
      </c>
      <c r="AT146" s="2"/>
      <c r="AU146" s="2" t="str">
        <f>IF(sum!A139="QU",sum!I139,"*")</f>
        <v>*</v>
      </c>
      <c r="AX146" s="2" t="s">
        <v>186</v>
      </c>
      <c r="AY146" s="2" t="s">
        <v>187</v>
      </c>
      <c r="AZ146" s="2">
        <v>2045</v>
      </c>
      <c r="BA146" s="2" t="str">
        <f>IF(sum!A139="SA",sum!B139,"*")</f>
        <v>*</v>
      </c>
      <c r="BB146" s="2"/>
      <c r="BC146" s="2" t="str">
        <f>IF(sum!A139="SA",sum!I139,"*")</f>
        <v>*</v>
      </c>
    </row>
    <row r="147" spans="2:55">
      <c r="B147" s="4" t="s">
        <v>186</v>
      </c>
      <c r="C147" s="4" t="s">
        <v>187</v>
      </c>
      <c r="D147" s="4">
        <v>2045</v>
      </c>
      <c r="J147" s="4" t="s">
        <v>186</v>
      </c>
      <c r="K147" s="4" t="s">
        <v>187</v>
      </c>
      <c r="L147" s="4">
        <v>2045</v>
      </c>
      <c r="M147" s="2" t="str">
        <f>IF(sum!A140="AT",sum!B140,"*")</f>
        <v>EUPVSOLS101</v>
      </c>
      <c r="N147" s="2"/>
      <c r="O147" s="2">
        <f>IF(sum!A140="AT",sum!I140,"*")</f>
        <v>0</v>
      </c>
      <c r="R147" s="4" t="s">
        <v>186</v>
      </c>
      <c r="S147" s="4" t="s">
        <v>187</v>
      </c>
      <c r="T147" s="4">
        <v>2045</v>
      </c>
      <c r="U147" s="2" t="str">
        <f>IF(sum!A140="BC",sum!B140,"*")</f>
        <v>*</v>
      </c>
      <c r="V147" s="2"/>
      <c r="W147" s="2" t="str">
        <f>IF(sum!A140="BC",sum!I140,"*")</f>
        <v>*</v>
      </c>
      <c r="Z147" s="4" t="s">
        <v>186</v>
      </c>
      <c r="AA147" s="4" t="s">
        <v>187</v>
      </c>
      <c r="AB147" s="4">
        <v>2045</v>
      </c>
      <c r="AC147" s="2" t="str">
        <f>IF(sum!A140="MA",sum!B140,"*")</f>
        <v>*</v>
      </c>
      <c r="AD147" s="2"/>
      <c r="AE147" s="2" t="str">
        <f>IF(sum!A140="MA",sum!I140,"*")</f>
        <v>*</v>
      </c>
      <c r="AH147" s="4" t="s">
        <v>186</v>
      </c>
      <c r="AI147" s="4" t="s">
        <v>187</v>
      </c>
      <c r="AJ147" s="4">
        <v>2045</v>
      </c>
      <c r="AK147" s="2" t="str">
        <f>IF(sum!A140="ON",sum!B140,"*")</f>
        <v>*</v>
      </c>
      <c r="AL147" s="2"/>
      <c r="AM147" s="2" t="str">
        <f>IF(sum!A140="ON",sum!I140,"*")</f>
        <v>*</v>
      </c>
      <c r="AP147" s="4" t="s">
        <v>186</v>
      </c>
      <c r="AQ147" s="4" t="s">
        <v>187</v>
      </c>
      <c r="AR147" s="4">
        <v>2045</v>
      </c>
      <c r="AS147" s="2" t="str">
        <f>IF(sum!A140="QU",sum!B140,"*")</f>
        <v>*</v>
      </c>
      <c r="AT147" s="2"/>
      <c r="AU147" s="2" t="str">
        <f>IF(sum!A140="QU",sum!I140,"*")</f>
        <v>*</v>
      </c>
      <c r="AX147" s="4" t="s">
        <v>186</v>
      </c>
      <c r="AY147" s="4" t="s">
        <v>187</v>
      </c>
      <c r="AZ147" s="4">
        <v>2045</v>
      </c>
      <c r="BA147" s="2" t="str">
        <f>IF(sum!A140="SA",sum!B140,"*")</f>
        <v>*</v>
      </c>
      <c r="BB147" s="2"/>
      <c r="BC147" s="2" t="str">
        <f>IF(sum!A140="SA",sum!I140,"*")</f>
        <v>*</v>
      </c>
    </row>
    <row r="148" spans="2:55">
      <c r="B148" s="2" t="s">
        <v>186</v>
      </c>
      <c r="C148" s="2" t="s">
        <v>187</v>
      </c>
      <c r="D148" s="2">
        <v>2045</v>
      </c>
      <c r="J148" s="2" t="s">
        <v>186</v>
      </c>
      <c r="K148" s="2" t="s">
        <v>187</v>
      </c>
      <c r="L148" s="2">
        <v>2045</v>
      </c>
      <c r="M148" s="2" t="str">
        <f>IF(sum!A141="AT",sum!B141,"*")</f>
        <v>HSS-AuxiliaryEquip_ELE1</v>
      </c>
      <c r="N148" s="2"/>
      <c r="O148" s="2">
        <f>IF(sum!A141="AT",sum!I141,"*")</f>
        <v>0.295920524202071</v>
      </c>
      <c r="R148" s="2" t="s">
        <v>186</v>
      </c>
      <c r="S148" s="2" t="s">
        <v>187</v>
      </c>
      <c r="T148" s="2">
        <v>2045</v>
      </c>
      <c r="U148" s="2" t="str">
        <f>IF(sum!A141="BC",sum!B141,"*")</f>
        <v>*</v>
      </c>
      <c r="V148" s="2"/>
      <c r="W148" s="2" t="str">
        <f>IF(sum!A141="BC",sum!I141,"*")</f>
        <v>*</v>
      </c>
      <c r="Z148" s="2" t="s">
        <v>186</v>
      </c>
      <c r="AA148" s="2" t="s">
        <v>187</v>
      </c>
      <c r="AB148" s="2">
        <v>2045</v>
      </c>
      <c r="AC148" s="2" t="str">
        <f>IF(sum!A141="MA",sum!B141,"*")</f>
        <v>*</v>
      </c>
      <c r="AD148" s="2"/>
      <c r="AE148" s="2" t="str">
        <f>IF(sum!A141="MA",sum!I141,"*")</f>
        <v>*</v>
      </c>
      <c r="AH148" s="2" t="s">
        <v>186</v>
      </c>
      <c r="AI148" s="2" t="s">
        <v>187</v>
      </c>
      <c r="AJ148" s="2">
        <v>2045</v>
      </c>
      <c r="AK148" s="2" t="str">
        <f>IF(sum!A141="ON",sum!B141,"*")</f>
        <v>*</v>
      </c>
      <c r="AL148" s="2"/>
      <c r="AM148" s="2" t="str">
        <f>IF(sum!A141="ON",sum!I141,"*")</f>
        <v>*</v>
      </c>
      <c r="AP148" s="2" t="s">
        <v>186</v>
      </c>
      <c r="AQ148" s="2" t="s">
        <v>187</v>
      </c>
      <c r="AR148" s="2">
        <v>2045</v>
      </c>
      <c r="AS148" s="2" t="str">
        <f>IF(sum!A141="QU",sum!B141,"*")</f>
        <v>*</v>
      </c>
      <c r="AT148" s="2"/>
      <c r="AU148" s="2" t="str">
        <f>IF(sum!A141="QU",sum!I141,"*")</f>
        <v>*</v>
      </c>
      <c r="AX148" s="2" t="s">
        <v>186</v>
      </c>
      <c r="AY148" s="2" t="s">
        <v>187</v>
      </c>
      <c r="AZ148" s="2">
        <v>2045</v>
      </c>
      <c r="BA148" s="2" t="str">
        <f>IF(sum!A141="SA",sum!B141,"*")</f>
        <v>*</v>
      </c>
      <c r="BB148" s="2"/>
      <c r="BC148" s="2" t="str">
        <f>IF(sum!A141="SA",sum!I141,"*")</f>
        <v>*</v>
      </c>
    </row>
    <row r="149" spans="2:55">
      <c r="B149" s="2" t="s">
        <v>186</v>
      </c>
      <c r="C149" s="2" t="s">
        <v>187</v>
      </c>
      <c r="D149" s="2">
        <v>2045</v>
      </c>
      <c r="J149" s="2" t="s">
        <v>186</v>
      </c>
      <c r="K149" s="2" t="s">
        <v>187</v>
      </c>
      <c r="L149" s="2">
        <v>2045</v>
      </c>
      <c r="M149" s="2" t="str">
        <f>IF(sum!A142="AT",sum!B142,"*")</f>
        <v>HSS-AuxiliaryMot_ELE1</v>
      </c>
      <c r="N149" s="2"/>
      <c r="O149" s="2">
        <f>IF(sum!A142="AT",sum!I142,"*")</f>
        <v>0.0733830321012657</v>
      </c>
      <c r="R149" s="2" t="s">
        <v>186</v>
      </c>
      <c r="S149" s="2" t="s">
        <v>187</v>
      </c>
      <c r="T149" s="2">
        <v>2045</v>
      </c>
      <c r="U149" s="2" t="str">
        <f>IF(sum!A142="BC",sum!B142,"*")</f>
        <v>*</v>
      </c>
      <c r="V149" s="2"/>
      <c r="W149" s="2" t="str">
        <f>IF(sum!A142="BC",sum!I142,"*")</f>
        <v>*</v>
      </c>
      <c r="Z149" s="2" t="s">
        <v>186</v>
      </c>
      <c r="AA149" s="2" t="s">
        <v>187</v>
      </c>
      <c r="AB149" s="2">
        <v>2045</v>
      </c>
      <c r="AC149" s="2" t="str">
        <f>IF(sum!A142="MA",sum!B142,"*")</f>
        <v>*</v>
      </c>
      <c r="AD149" s="2"/>
      <c r="AE149" s="2" t="str">
        <f>IF(sum!A142="MA",sum!I142,"*")</f>
        <v>*</v>
      </c>
      <c r="AH149" s="2" t="s">
        <v>186</v>
      </c>
      <c r="AI149" s="2" t="s">
        <v>187</v>
      </c>
      <c r="AJ149" s="2">
        <v>2045</v>
      </c>
      <c r="AK149" s="2" t="str">
        <f>IF(sum!A142="ON",sum!B142,"*")</f>
        <v>*</v>
      </c>
      <c r="AL149" s="2"/>
      <c r="AM149" s="2" t="str">
        <f>IF(sum!A142="ON",sum!I142,"*")</f>
        <v>*</v>
      </c>
      <c r="AP149" s="4" t="s">
        <v>186</v>
      </c>
      <c r="AQ149" s="4" t="s">
        <v>187</v>
      </c>
      <c r="AR149" s="4">
        <v>2045</v>
      </c>
      <c r="AS149" s="2" t="str">
        <f>IF(sum!A142="QU",sum!B142,"*")</f>
        <v>*</v>
      </c>
      <c r="AT149" s="2"/>
      <c r="AU149" s="2" t="str">
        <f>IF(sum!A142="QU",sum!I142,"*")</f>
        <v>*</v>
      </c>
      <c r="AX149" s="2" t="s">
        <v>186</v>
      </c>
      <c r="AY149" s="2" t="s">
        <v>187</v>
      </c>
      <c r="AZ149" s="2">
        <v>2045</v>
      </c>
      <c r="BA149" s="2" t="str">
        <f>IF(sum!A142="SA",sum!B142,"*")</f>
        <v>*</v>
      </c>
      <c r="BB149" s="2"/>
      <c r="BC149" s="2" t="str">
        <f>IF(sum!A142="SA",sum!I142,"*")</f>
        <v>*</v>
      </c>
    </row>
    <row r="150" spans="2:55">
      <c r="B150" s="4" t="s">
        <v>186</v>
      </c>
      <c r="C150" s="4" t="s">
        <v>187</v>
      </c>
      <c r="D150" s="4">
        <v>2045</v>
      </c>
      <c r="J150" s="4" t="s">
        <v>186</v>
      </c>
      <c r="K150" s="4" t="s">
        <v>187</v>
      </c>
      <c r="L150" s="4">
        <v>2045</v>
      </c>
      <c r="M150" s="2" t="str">
        <f>IF(sum!A143="AT",sum!B143,"*")</f>
        <v>HSS-Light_ELE1</v>
      </c>
      <c r="N150" s="2"/>
      <c r="O150" s="2">
        <f>IF(sum!A143="AT",sum!I143,"*")</f>
        <v>0.249502309144303</v>
      </c>
      <c r="R150" s="4" t="s">
        <v>186</v>
      </c>
      <c r="S150" s="4" t="s">
        <v>187</v>
      </c>
      <c r="T150" s="4">
        <v>2045</v>
      </c>
      <c r="U150" s="2" t="str">
        <f>IF(sum!A143="BC",sum!B143,"*")</f>
        <v>*</v>
      </c>
      <c r="V150" s="2"/>
      <c r="W150" s="2" t="str">
        <f>IF(sum!A143="BC",sum!I143,"*")</f>
        <v>*</v>
      </c>
      <c r="Z150" s="4" t="s">
        <v>186</v>
      </c>
      <c r="AA150" s="4" t="s">
        <v>187</v>
      </c>
      <c r="AB150" s="4">
        <v>2045</v>
      </c>
      <c r="AC150" s="2" t="str">
        <f>IF(sum!A143="MA",sum!B143,"*")</f>
        <v>*</v>
      </c>
      <c r="AD150" s="2"/>
      <c r="AE150" s="2" t="str">
        <f>IF(sum!A143="MA",sum!I143,"*")</f>
        <v>*</v>
      </c>
      <c r="AH150" s="4" t="s">
        <v>186</v>
      </c>
      <c r="AI150" s="4" t="s">
        <v>187</v>
      </c>
      <c r="AJ150" s="4">
        <v>2045</v>
      </c>
      <c r="AK150" s="2" t="str">
        <f>IF(sum!A143="ON",sum!B143,"*")</f>
        <v>*</v>
      </c>
      <c r="AL150" s="2"/>
      <c r="AM150" s="2" t="str">
        <f>IF(sum!A143="ON",sum!I143,"*")</f>
        <v>*</v>
      </c>
      <c r="AP150" s="2" t="s">
        <v>186</v>
      </c>
      <c r="AQ150" s="2" t="s">
        <v>187</v>
      </c>
      <c r="AR150" s="2">
        <v>2045</v>
      </c>
      <c r="AS150" s="2" t="str">
        <f>IF(sum!A143="QU",sum!B143,"*")</f>
        <v>*</v>
      </c>
      <c r="AT150" s="2"/>
      <c r="AU150" s="2" t="str">
        <f>IF(sum!A143="QU",sum!I143,"*")</f>
        <v>*</v>
      </c>
      <c r="AX150" s="4" t="s">
        <v>186</v>
      </c>
      <c r="AY150" s="4" t="s">
        <v>187</v>
      </c>
      <c r="AZ150" s="4">
        <v>2045</v>
      </c>
      <c r="BA150" s="2" t="str">
        <f>IF(sum!A143="SA",sum!B143,"*")</f>
        <v>*</v>
      </c>
      <c r="BB150" s="2"/>
      <c r="BC150" s="2" t="str">
        <f>IF(sum!A143="SA",sum!I143,"*")</f>
        <v>*</v>
      </c>
    </row>
    <row r="151" spans="2:55">
      <c r="B151" s="2" t="s">
        <v>186</v>
      </c>
      <c r="C151" s="2" t="s">
        <v>187</v>
      </c>
      <c r="D151" s="2">
        <v>2045</v>
      </c>
      <c r="J151" s="2" t="s">
        <v>186</v>
      </c>
      <c r="K151" s="2" t="s">
        <v>187</v>
      </c>
      <c r="L151" s="2">
        <v>2045</v>
      </c>
      <c r="M151" s="2" t="str">
        <f>IF(sum!A144="AT",sum!B144,"*")</f>
        <v>HSS-SpCool_ELE1</v>
      </c>
      <c r="N151" s="2"/>
      <c r="O151" s="2">
        <f>IF(sum!A144="AT",sum!I144,"*")</f>
        <v>0.117412851362025</v>
      </c>
      <c r="R151" s="2" t="s">
        <v>186</v>
      </c>
      <c r="S151" s="2" t="s">
        <v>187</v>
      </c>
      <c r="T151" s="2">
        <v>2045</v>
      </c>
      <c r="U151" s="2" t="str">
        <f>IF(sum!A144="BC",sum!B144,"*")</f>
        <v>*</v>
      </c>
      <c r="V151" s="2"/>
      <c r="W151" s="2" t="str">
        <f>IF(sum!A144="BC",sum!I144,"*")</f>
        <v>*</v>
      </c>
      <c r="Z151" s="2" t="s">
        <v>186</v>
      </c>
      <c r="AA151" s="2" t="s">
        <v>187</v>
      </c>
      <c r="AB151" s="2">
        <v>2045</v>
      </c>
      <c r="AC151" s="2" t="str">
        <f>IF(sum!A144="MA",sum!B144,"*")</f>
        <v>*</v>
      </c>
      <c r="AD151" s="2"/>
      <c r="AE151" s="2" t="str">
        <f>IF(sum!A144="MA",sum!I144,"*")</f>
        <v>*</v>
      </c>
      <c r="AH151" s="2" t="s">
        <v>186</v>
      </c>
      <c r="AI151" s="2" t="s">
        <v>187</v>
      </c>
      <c r="AJ151" s="2">
        <v>2045</v>
      </c>
      <c r="AK151" s="2" t="str">
        <f>IF(sum!A144="ON",sum!B144,"*")</f>
        <v>*</v>
      </c>
      <c r="AL151" s="2"/>
      <c r="AM151" s="2" t="str">
        <f>IF(sum!A144="ON",sum!I144,"*")</f>
        <v>*</v>
      </c>
      <c r="AP151" s="4" t="s">
        <v>186</v>
      </c>
      <c r="AQ151" s="4" t="s">
        <v>187</v>
      </c>
      <c r="AR151" s="4">
        <v>2045</v>
      </c>
      <c r="AS151" s="2" t="str">
        <f>IF(sum!A144="QU",sum!B144,"*")</f>
        <v>*</v>
      </c>
      <c r="AT151" s="2"/>
      <c r="AU151" s="2" t="str">
        <f>IF(sum!A144="QU",sum!I144,"*")</f>
        <v>*</v>
      </c>
      <c r="AX151" s="2" t="s">
        <v>186</v>
      </c>
      <c r="AY151" s="2" t="s">
        <v>187</v>
      </c>
      <c r="AZ151" s="2">
        <v>2045</v>
      </c>
      <c r="BA151" s="2" t="str">
        <f>IF(sum!A144="SA",sum!B144,"*")</f>
        <v>*</v>
      </c>
      <c r="BB151" s="2"/>
      <c r="BC151" s="2" t="str">
        <f>IF(sum!A144="SA",sum!I144,"*")</f>
        <v>*</v>
      </c>
    </row>
    <row r="152" spans="2:55">
      <c r="B152" s="2" t="s">
        <v>186</v>
      </c>
      <c r="C152" s="2" t="s">
        <v>187</v>
      </c>
      <c r="D152" s="2">
        <v>2045</v>
      </c>
      <c r="J152" s="2" t="s">
        <v>186</v>
      </c>
      <c r="K152" s="2" t="s">
        <v>187</v>
      </c>
      <c r="L152" s="2">
        <v>2045</v>
      </c>
      <c r="M152" s="2" t="str">
        <f>IF(sum!A145="AT",sum!B145,"*")</f>
        <v>HSS-SpHeat_ELE1</v>
      </c>
      <c r="N152" s="2"/>
      <c r="O152" s="2">
        <f>IF(sum!A145="AT",sum!I145,"*")</f>
        <v>0.295920524202071</v>
      </c>
      <c r="R152" s="2" t="s">
        <v>186</v>
      </c>
      <c r="S152" s="2" t="s">
        <v>187</v>
      </c>
      <c r="T152" s="2">
        <v>2045</v>
      </c>
      <c r="U152" s="2" t="str">
        <f>IF(sum!A145="BC",sum!B145,"*")</f>
        <v>*</v>
      </c>
      <c r="V152" s="2"/>
      <c r="W152" s="2" t="str">
        <f>IF(sum!A145="BC",sum!I145,"*")</f>
        <v>*</v>
      </c>
      <c r="Z152" s="2" t="s">
        <v>186</v>
      </c>
      <c r="AA152" s="2" t="s">
        <v>187</v>
      </c>
      <c r="AB152" s="2">
        <v>2045</v>
      </c>
      <c r="AC152" s="2" t="str">
        <f>IF(sum!A145="MA",sum!B145,"*")</f>
        <v>*</v>
      </c>
      <c r="AD152" s="2"/>
      <c r="AE152" s="2" t="str">
        <f>IF(sum!A145="MA",sum!I145,"*")</f>
        <v>*</v>
      </c>
      <c r="AH152" s="2" t="s">
        <v>186</v>
      </c>
      <c r="AI152" s="2" t="s">
        <v>187</v>
      </c>
      <c r="AJ152" s="2">
        <v>2045</v>
      </c>
      <c r="AK152" s="2" t="str">
        <f>IF(sum!A145="ON",sum!B145,"*")</f>
        <v>*</v>
      </c>
      <c r="AL152" s="2"/>
      <c r="AM152" s="2" t="str">
        <f>IF(sum!A145="ON",sum!I145,"*")</f>
        <v>*</v>
      </c>
      <c r="AP152" s="2" t="s">
        <v>186</v>
      </c>
      <c r="AQ152" s="2" t="s">
        <v>187</v>
      </c>
      <c r="AR152" s="2">
        <v>2045</v>
      </c>
      <c r="AS152" s="2" t="str">
        <f>IF(sum!A145="QU",sum!B145,"*")</f>
        <v>*</v>
      </c>
      <c r="AT152" s="2"/>
      <c r="AU152" s="2" t="str">
        <f>IF(sum!A145="QU",sum!I145,"*")</f>
        <v>*</v>
      </c>
      <c r="AX152" s="2" t="s">
        <v>186</v>
      </c>
      <c r="AY152" s="2" t="s">
        <v>187</v>
      </c>
      <c r="AZ152" s="2">
        <v>2045</v>
      </c>
      <c r="BA152" s="2" t="str">
        <f>IF(sum!A145="SA",sum!B145,"*")</f>
        <v>*</v>
      </c>
      <c r="BB152" s="2"/>
      <c r="BC152" s="2" t="str">
        <f>IF(sum!A145="SA",sum!I145,"*")</f>
        <v>*</v>
      </c>
    </row>
    <row r="153" spans="2:55">
      <c r="B153" s="4" t="s">
        <v>186</v>
      </c>
      <c r="C153" s="4" t="s">
        <v>187</v>
      </c>
      <c r="D153" s="4">
        <v>2045</v>
      </c>
      <c r="J153" s="4" t="s">
        <v>186</v>
      </c>
      <c r="K153" s="4" t="s">
        <v>187</v>
      </c>
      <c r="L153" s="4">
        <v>2045</v>
      </c>
      <c r="M153" s="2" t="str">
        <f>IF(sum!A146="AT",sum!B146,"*")</f>
        <v>HSS-WaterHeat_ELE1</v>
      </c>
      <c r="N153" s="2"/>
      <c r="O153" s="2">
        <f>IF(sum!A146="AT",sum!I146,"*")</f>
        <v>0.0845487212005919</v>
      </c>
      <c r="R153" s="4" t="s">
        <v>186</v>
      </c>
      <c r="S153" s="4" t="s">
        <v>187</v>
      </c>
      <c r="T153" s="4">
        <v>2045</v>
      </c>
      <c r="U153" s="2" t="str">
        <f>IF(sum!A146="BC",sum!B146,"*")</f>
        <v>*</v>
      </c>
      <c r="V153" s="2"/>
      <c r="W153" s="2" t="str">
        <f>IF(sum!A146="BC",sum!I146,"*")</f>
        <v>*</v>
      </c>
      <c r="Z153" s="4" t="s">
        <v>186</v>
      </c>
      <c r="AA153" s="4" t="s">
        <v>187</v>
      </c>
      <c r="AB153" s="4">
        <v>2045</v>
      </c>
      <c r="AC153" s="2" t="str">
        <f>IF(sum!A146="MA",sum!B146,"*")</f>
        <v>*</v>
      </c>
      <c r="AD153" s="2"/>
      <c r="AE153" s="2" t="str">
        <f>IF(sum!A146="MA",sum!I146,"*")</f>
        <v>*</v>
      </c>
      <c r="AH153" s="4" t="s">
        <v>186</v>
      </c>
      <c r="AI153" s="4" t="s">
        <v>187</v>
      </c>
      <c r="AJ153" s="4">
        <v>2045</v>
      </c>
      <c r="AK153" s="2" t="str">
        <f>IF(sum!A146="ON",sum!B146,"*")</f>
        <v>*</v>
      </c>
      <c r="AL153" s="2"/>
      <c r="AM153" s="2" t="str">
        <f>IF(sum!A146="ON",sum!I146,"*")</f>
        <v>*</v>
      </c>
      <c r="AP153" s="4" t="s">
        <v>186</v>
      </c>
      <c r="AQ153" s="4" t="s">
        <v>187</v>
      </c>
      <c r="AR153" s="4">
        <v>2045</v>
      </c>
      <c r="AS153" s="2" t="str">
        <f>IF(sum!A146="QU",sum!B146,"*")</f>
        <v>*</v>
      </c>
      <c r="AT153" s="2"/>
      <c r="AU153" s="2" t="str">
        <f>IF(sum!A146="QU",sum!I146,"*")</f>
        <v>*</v>
      </c>
      <c r="AX153" s="4" t="s">
        <v>186</v>
      </c>
      <c r="AY153" s="4" t="s">
        <v>187</v>
      </c>
      <c r="AZ153" s="4">
        <v>2045</v>
      </c>
      <c r="BA153" s="2" t="str">
        <f>IF(sum!A146="SA",sum!B146,"*")</f>
        <v>*</v>
      </c>
      <c r="BB153" s="2"/>
      <c r="BC153" s="2" t="str">
        <f>IF(sum!A146="SA",sum!I146,"*")</f>
        <v>*</v>
      </c>
    </row>
    <row r="154" spans="2:55">
      <c r="B154" s="2" t="s">
        <v>186</v>
      </c>
      <c r="C154" s="2" t="s">
        <v>187</v>
      </c>
      <c r="D154" s="2">
        <v>2045</v>
      </c>
      <c r="J154" s="2" t="s">
        <v>186</v>
      </c>
      <c r="K154" s="2" t="s">
        <v>187</v>
      </c>
      <c r="L154" s="2">
        <v>2045</v>
      </c>
      <c r="M154" s="2" t="str">
        <f>IF(sum!A147="AT",sum!B147,"*")</f>
        <v>ICS-AuxiliaryEquip_ELE1</v>
      </c>
      <c r="N154" s="2"/>
      <c r="O154" s="2">
        <f>IF(sum!A147="AT",sum!I147,"*")</f>
        <v>0.021137180300148</v>
      </c>
      <c r="R154" s="2" t="s">
        <v>186</v>
      </c>
      <c r="S154" s="2" t="s">
        <v>187</v>
      </c>
      <c r="T154" s="2">
        <v>2045</v>
      </c>
      <c r="U154" s="2" t="str">
        <f>IF(sum!A147="BC",sum!B147,"*")</f>
        <v>*</v>
      </c>
      <c r="V154" s="2"/>
      <c r="W154" s="2" t="str">
        <f>IF(sum!A147="BC",sum!I147,"*")</f>
        <v>*</v>
      </c>
      <c r="Z154" s="2" t="s">
        <v>186</v>
      </c>
      <c r="AA154" s="2" t="s">
        <v>187</v>
      </c>
      <c r="AB154" s="2">
        <v>2045</v>
      </c>
      <c r="AC154" s="2" t="str">
        <f>IF(sum!A147="MA",sum!B147,"*")</f>
        <v>*</v>
      </c>
      <c r="AD154" s="2"/>
      <c r="AE154" s="2" t="str">
        <f>IF(sum!A147="MA",sum!I147,"*")</f>
        <v>*</v>
      </c>
      <c r="AH154" s="2" t="s">
        <v>186</v>
      </c>
      <c r="AI154" s="2" t="s">
        <v>187</v>
      </c>
      <c r="AJ154" s="2">
        <v>2045</v>
      </c>
      <c r="AK154" s="2" t="str">
        <f>IF(sum!A147="ON",sum!B147,"*")</f>
        <v>*</v>
      </c>
      <c r="AL154" s="2"/>
      <c r="AM154" s="2" t="str">
        <f>IF(sum!A147="ON",sum!I147,"*")</f>
        <v>*</v>
      </c>
      <c r="AP154" s="2" t="s">
        <v>186</v>
      </c>
      <c r="AQ154" s="2" t="s">
        <v>187</v>
      </c>
      <c r="AR154" s="2">
        <v>2045</v>
      </c>
      <c r="AS154" s="2" t="str">
        <f>IF(sum!A147="QU",sum!B147,"*")</f>
        <v>*</v>
      </c>
      <c r="AT154" s="2"/>
      <c r="AU154" s="2" t="str">
        <f>IF(sum!A147="QU",sum!I147,"*")</f>
        <v>*</v>
      </c>
      <c r="AX154" s="2" t="s">
        <v>186</v>
      </c>
      <c r="AY154" s="2" t="s">
        <v>187</v>
      </c>
      <c r="AZ154" s="2">
        <v>2045</v>
      </c>
      <c r="BA154" s="2" t="str">
        <f>IF(sum!A147="SA",sum!B147,"*")</f>
        <v>*</v>
      </c>
      <c r="BB154" s="2"/>
      <c r="BC154" s="2" t="str">
        <f>IF(sum!A147="SA",sum!I147,"*")</f>
        <v>*</v>
      </c>
    </row>
    <row r="155" spans="2:55">
      <c r="B155" s="2" t="s">
        <v>186</v>
      </c>
      <c r="C155" s="2" t="s">
        <v>187</v>
      </c>
      <c r="D155" s="2">
        <v>2045</v>
      </c>
      <c r="J155" s="2" t="s">
        <v>186</v>
      </c>
      <c r="K155" s="2" t="s">
        <v>187</v>
      </c>
      <c r="L155" s="2">
        <v>2045</v>
      </c>
      <c r="M155" s="2" t="str">
        <f>IF(sum!A148="AT",sum!B148,"*")</f>
        <v>ICS-Light_ELE1</v>
      </c>
      <c r="N155" s="2"/>
      <c r="O155" s="2">
        <f>IF(sum!A148="AT",sum!I148,"*")</f>
        <v>0.0293532128405063</v>
      </c>
      <c r="R155" s="2" t="s">
        <v>186</v>
      </c>
      <c r="S155" s="2" t="s">
        <v>187</v>
      </c>
      <c r="T155" s="2">
        <v>2045</v>
      </c>
      <c r="U155" s="2" t="str">
        <f>IF(sum!A148="BC",sum!B148,"*")</f>
        <v>*</v>
      </c>
      <c r="V155" s="2"/>
      <c r="W155" s="2" t="str">
        <f>IF(sum!A148="BC",sum!I148,"*")</f>
        <v>*</v>
      </c>
      <c r="Z155" s="2" t="s">
        <v>186</v>
      </c>
      <c r="AA155" s="2" t="s">
        <v>187</v>
      </c>
      <c r="AB155" s="2">
        <v>2045</v>
      </c>
      <c r="AC155" s="2" t="str">
        <f>IF(sum!A148="MA",sum!B148,"*")</f>
        <v>*</v>
      </c>
      <c r="AD155" s="2"/>
      <c r="AE155" s="2" t="str">
        <f>IF(sum!A148="MA",sum!I148,"*")</f>
        <v>*</v>
      </c>
      <c r="AH155" s="2" t="s">
        <v>186</v>
      </c>
      <c r="AI155" s="2" t="s">
        <v>187</v>
      </c>
      <c r="AJ155" s="2">
        <v>2045</v>
      </c>
      <c r="AK155" s="2" t="str">
        <f>IF(sum!A148="ON",sum!B148,"*")</f>
        <v>*</v>
      </c>
      <c r="AL155" s="2"/>
      <c r="AM155" s="2" t="str">
        <f>IF(sum!A148="ON",sum!I148,"*")</f>
        <v>*</v>
      </c>
      <c r="AP155" s="4" t="s">
        <v>186</v>
      </c>
      <c r="AQ155" s="4" t="s">
        <v>187</v>
      </c>
      <c r="AR155" s="4">
        <v>2045</v>
      </c>
      <c r="AS155" s="2" t="str">
        <f>IF(sum!A148="QU",sum!B148,"*")</f>
        <v>*</v>
      </c>
      <c r="AT155" s="2"/>
      <c r="AU155" s="2" t="str">
        <f>IF(sum!A148="QU",sum!I148,"*")</f>
        <v>*</v>
      </c>
      <c r="AX155" s="2" t="s">
        <v>186</v>
      </c>
      <c r="AY155" s="2" t="s">
        <v>187</v>
      </c>
      <c r="AZ155" s="2">
        <v>2045</v>
      </c>
      <c r="BA155" s="2" t="str">
        <f>IF(sum!A148="SA",sum!B148,"*")</f>
        <v>*</v>
      </c>
      <c r="BB155" s="2"/>
      <c r="BC155" s="2" t="str">
        <f>IF(sum!A148="SA",sum!I148,"*")</f>
        <v>*</v>
      </c>
    </row>
    <row r="156" spans="2:55">
      <c r="B156" s="4" t="s">
        <v>186</v>
      </c>
      <c r="C156" s="4" t="s">
        <v>187</v>
      </c>
      <c r="D156" s="4">
        <v>2045</v>
      </c>
      <c r="J156" s="4" t="s">
        <v>186</v>
      </c>
      <c r="K156" s="4" t="s">
        <v>187</v>
      </c>
      <c r="L156" s="4">
        <v>2045</v>
      </c>
      <c r="M156" s="2" t="str">
        <f>IF(sum!A149="AT",sum!B149,"*")</f>
        <v>ICS-SpCool_ELE1</v>
      </c>
      <c r="N156" s="2"/>
      <c r="O156" s="2">
        <f>IF(sum!A149="AT",sum!I149,"*")</f>
        <v>0.0146766064202532</v>
      </c>
      <c r="R156" s="4" t="s">
        <v>186</v>
      </c>
      <c r="S156" s="4" t="s">
        <v>187</v>
      </c>
      <c r="T156" s="4">
        <v>2045</v>
      </c>
      <c r="U156" s="2" t="str">
        <f>IF(sum!A149="BC",sum!B149,"*")</f>
        <v>*</v>
      </c>
      <c r="V156" s="2"/>
      <c r="W156" s="2" t="str">
        <f>IF(sum!A149="BC",sum!I149,"*")</f>
        <v>*</v>
      </c>
      <c r="Z156" s="4" t="s">
        <v>186</v>
      </c>
      <c r="AA156" s="4" t="s">
        <v>187</v>
      </c>
      <c r="AB156" s="4">
        <v>2045</v>
      </c>
      <c r="AC156" s="2" t="str">
        <f>IF(sum!A149="MA",sum!B149,"*")</f>
        <v>*</v>
      </c>
      <c r="AD156" s="2"/>
      <c r="AE156" s="2" t="str">
        <f>IF(sum!A149="MA",sum!I149,"*")</f>
        <v>*</v>
      </c>
      <c r="AH156" s="4" t="s">
        <v>186</v>
      </c>
      <c r="AI156" s="4" t="s">
        <v>187</v>
      </c>
      <c r="AJ156" s="4">
        <v>2045</v>
      </c>
      <c r="AK156" s="2" t="str">
        <f>IF(sum!A149="ON",sum!B149,"*")</f>
        <v>*</v>
      </c>
      <c r="AL156" s="2"/>
      <c r="AM156" s="2" t="str">
        <f>IF(sum!A149="ON",sum!I149,"*")</f>
        <v>*</v>
      </c>
      <c r="AP156" s="2" t="s">
        <v>186</v>
      </c>
      <c r="AQ156" s="2" t="s">
        <v>187</v>
      </c>
      <c r="AR156" s="2">
        <v>2045</v>
      </c>
      <c r="AS156" s="2" t="str">
        <f>IF(sum!A149="QU",sum!B149,"*")</f>
        <v>*</v>
      </c>
      <c r="AT156" s="2"/>
      <c r="AU156" s="2" t="str">
        <f>IF(sum!A149="QU",sum!I149,"*")</f>
        <v>*</v>
      </c>
      <c r="AX156" s="4" t="s">
        <v>186</v>
      </c>
      <c r="AY156" s="4" t="s">
        <v>187</v>
      </c>
      <c r="AZ156" s="4">
        <v>2045</v>
      </c>
      <c r="BA156" s="2" t="str">
        <f>IF(sum!A149="SA",sum!B149,"*")</f>
        <v>*</v>
      </c>
      <c r="BB156" s="2"/>
      <c r="BC156" s="2" t="str">
        <f>IF(sum!A149="SA",sum!I149,"*")</f>
        <v>*</v>
      </c>
    </row>
    <row r="157" spans="2:55">
      <c r="B157" s="2" t="s">
        <v>186</v>
      </c>
      <c r="C157" s="2" t="s">
        <v>187</v>
      </c>
      <c r="D157" s="2">
        <v>2045</v>
      </c>
      <c r="J157" s="2" t="s">
        <v>186</v>
      </c>
      <c r="K157" s="2" t="s">
        <v>187</v>
      </c>
      <c r="L157" s="2">
        <v>2045</v>
      </c>
      <c r="M157" s="2" t="str">
        <f>IF(sum!A150="AT",sum!B150,"*")</f>
        <v>ICS-SpHeat_ELE1</v>
      </c>
      <c r="N157" s="2"/>
      <c r="O157" s="2">
        <f>IF(sum!A150="AT",sum!I150,"*")</f>
        <v>0.0281829070668639</v>
      </c>
      <c r="R157" s="2" t="s">
        <v>186</v>
      </c>
      <c r="S157" s="2" t="s">
        <v>187</v>
      </c>
      <c r="T157" s="2">
        <v>2045</v>
      </c>
      <c r="U157" s="2" t="str">
        <f>IF(sum!A150="BC",sum!B150,"*")</f>
        <v>*</v>
      </c>
      <c r="V157" s="2"/>
      <c r="W157" s="2" t="str">
        <f>IF(sum!A150="BC",sum!I150,"*")</f>
        <v>*</v>
      </c>
      <c r="Z157" s="2" t="s">
        <v>186</v>
      </c>
      <c r="AA157" s="2" t="s">
        <v>187</v>
      </c>
      <c r="AB157" s="2">
        <v>2045</v>
      </c>
      <c r="AC157" s="2" t="str">
        <f>IF(sum!A150="MA",sum!B150,"*")</f>
        <v>*</v>
      </c>
      <c r="AD157" s="2"/>
      <c r="AE157" s="2" t="str">
        <f>IF(sum!A150="MA",sum!I150,"*")</f>
        <v>*</v>
      </c>
      <c r="AH157" s="2" t="s">
        <v>186</v>
      </c>
      <c r="AI157" s="2" t="s">
        <v>187</v>
      </c>
      <c r="AJ157" s="2">
        <v>2045</v>
      </c>
      <c r="AK157" s="2" t="str">
        <f>IF(sum!A150="ON",sum!B150,"*")</f>
        <v>*</v>
      </c>
      <c r="AL157" s="2"/>
      <c r="AM157" s="2" t="str">
        <f>IF(sum!A150="ON",sum!I150,"*")</f>
        <v>*</v>
      </c>
      <c r="AP157" s="4" t="s">
        <v>186</v>
      </c>
      <c r="AQ157" s="4" t="s">
        <v>187</v>
      </c>
      <c r="AR157" s="4">
        <v>2045</v>
      </c>
      <c r="AS157" s="2" t="str">
        <f>IF(sum!A150="QU",sum!B150,"*")</f>
        <v>*</v>
      </c>
      <c r="AT157" s="2"/>
      <c r="AU157" s="2" t="str">
        <f>IF(sum!A150="QU",sum!I150,"*")</f>
        <v>*</v>
      </c>
      <c r="AX157" s="2" t="s">
        <v>186</v>
      </c>
      <c r="AY157" s="2" t="s">
        <v>187</v>
      </c>
      <c r="AZ157" s="2">
        <v>2045</v>
      </c>
      <c r="BA157" s="2" t="str">
        <f>IF(sum!A150="SA",sum!B150,"*")</f>
        <v>*</v>
      </c>
      <c r="BB157" s="2"/>
      <c r="BC157" s="2" t="str">
        <f>IF(sum!A150="SA",sum!I150,"*")</f>
        <v>*</v>
      </c>
    </row>
    <row r="158" spans="2:55">
      <c r="B158" s="2" t="s">
        <v>186</v>
      </c>
      <c r="C158" s="2" t="s">
        <v>187</v>
      </c>
      <c r="D158" s="2">
        <v>2045</v>
      </c>
      <c r="J158" s="2" t="s">
        <v>186</v>
      </c>
      <c r="K158" s="2" t="s">
        <v>187</v>
      </c>
      <c r="L158" s="2">
        <v>2045</v>
      </c>
      <c r="M158" s="2" t="str">
        <f>IF(sum!A151="AT",sum!B151,"*")</f>
        <v>OS-AuxiliaryEquip_ELE1</v>
      </c>
      <c r="N158" s="2"/>
      <c r="O158" s="2">
        <f>IF(sum!A151="AT",sum!I151,"*")</f>
        <v>0.274783343901924</v>
      </c>
      <c r="R158" s="2" t="s">
        <v>186</v>
      </c>
      <c r="S158" s="2" t="s">
        <v>187</v>
      </c>
      <c r="T158" s="2">
        <v>2045</v>
      </c>
      <c r="U158" s="2" t="str">
        <f>IF(sum!A151="BC",sum!B151,"*")</f>
        <v>*</v>
      </c>
      <c r="V158" s="2"/>
      <c r="W158" s="2" t="str">
        <f>IF(sum!A151="BC",sum!I151,"*")</f>
        <v>*</v>
      </c>
      <c r="Z158" s="2" t="s">
        <v>186</v>
      </c>
      <c r="AA158" s="2" t="s">
        <v>187</v>
      </c>
      <c r="AB158" s="2">
        <v>2045</v>
      </c>
      <c r="AC158" s="2" t="str">
        <f>IF(sum!A151="MA",sum!B151,"*")</f>
        <v>*</v>
      </c>
      <c r="AD158" s="2"/>
      <c r="AE158" s="2" t="str">
        <f>IF(sum!A151="MA",sum!I151,"*")</f>
        <v>*</v>
      </c>
      <c r="AH158" s="2" t="s">
        <v>186</v>
      </c>
      <c r="AI158" s="2" t="s">
        <v>187</v>
      </c>
      <c r="AJ158" s="2">
        <v>2045</v>
      </c>
      <c r="AK158" s="2" t="str">
        <f>IF(sum!A151="ON",sum!B151,"*")</f>
        <v>*</v>
      </c>
      <c r="AL158" s="2"/>
      <c r="AM158" s="2" t="str">
        <f>IF(sum!A151="ON",sum!I151,"*")</f>
        <v>*</v>
      </c>
      <c r="AP158" s="2" t="s">
        <v>186</v>
      </c>
      <c r="AQ158" s="2" t="s">
        <v>187</v>
      </c>
      <c r="AR158" s="2">
        <v>2045</v>
      </c>
      <c r="AS158" s="2" t="str">
        <f>IF(sum!A151="QU",sum!B151,"*")</f>
        <v>*</v>
      </c>
      <c r="AT158" s="2"/>
      <c r="AU158" s="2" t="str">
        <f>IF(sum!A151="QU",sum!I151,"*")</f>
        <v>*</v>
      </c>
      <c r="AX158" s="2" t="s">
        <v>186</v>
      </c>
      <c r="AY158" s="2" t="s">
        <v>187</v>
      </c>
      <c r="AZ158" s="2">
        <v>2045</v>
      </c>
      <c r="BA158" s="2" t="str">
        <f>IF(sum!A151="SA",sum!B151,"*")</f>
        <v>*</v>
      </c>
      <c r="BB158" s="2"/>
      <c r="BC158" s="2" t="str">
        <f>IF(sum!A151="SA",sum!I151,"*")</f>
        <v>*</v>
      </c>
    </row>
    <row r="159" spans="2:55">
      <c r="B159" s="4" t="s">
        <v>186</v>
      </c>
      <c r="C159" s="4" t="s">
        <v>187</v>
      </c>
      <c r="D159" s="4">
        <v>2045</v>
      </c>
      <c r="J159" s="4" t="s">
        <v>186</v>
      </c>
      <c r="K159" s="4" t="s">
        <v>187</v>
      </c>
      <c r="L159" s="4">
        <v>2045</v>
      </c>
      <c r="M159" s="2" t="str">
        <f>IF(sum!A152="AT",sum!B152,"*")</f>
        <v>OS-AuxiliaryMot_ELE1</v>
      </c>
      <c r="N159" s="2"/>
      <c r="O159" s="2">
        <f>IF(sum!A152="AT",sum!I152,"*")</f>
        <v>0.0880596385215188</v>
      </c>
      <c r="R159" s="4" t="s">
        <v>186</v>
      </c>
      <c r="S159" s="4" t="s">
        <v>187</v>
      </c>
      <c r="T159" s="4">
        <v>2045</v>
      </c>
      <c r="U159" s="2" t="str">
        <f>IF(sum!A152="BC",sum!B152,"*")</f>
        <v>*</v>
      </c>
      <c r="V159" s="2"/>
      <c r="W159" s="2" t="str">
        <f>IF(sum!A152="BC",sum!I152,"*")</f>
        <v>*</v>
      </c>
      <c r="Z159" s="4" t="s">
        <v>186</v>
      </c>
      <c r="AA159" s="4" t="s">
        <v>187</v>
      </c>
      <c r="AB159" s="4">
        <v>2045</v>
      </c>
      <c r="AC159" s="2" t="str">
        <f>IF(sum!A152="MA",sum!B152,"*")</f>
        <v>*</v>
      </c>
      <c r="AD159" s="2"/>
      <c r="AE159" s="2" t="str">
        <f>IF(sum!A152="MA",sum!I152,"*")</f>
        <v>*</v>
      </c>
      <c r="AH159" s="4" t="s">
        <v>186</v>
      </c>
      <c r="AI159" s="4" t="s">
        <v>187</v>
      </c>
      <c r="AJ159" s="4">
        <v>2045</v>
      </c>
      <c r="AK159" s="2" t="str">
        <f>IF(sum!A152="ON",sum!B152,"*")</f>
        <v>*</v>
      </c>
      <c r="AL159" s="2"/>
      <c r="AM159" s="2" t="str">
        <f>IF(sum!A152="ON",sum!I152,"*")</f>
        <v>*</v>
      </c>
      <c r="AP159" s="4" t="s">
        <v>186</v>
      </c>
      <c r="AQ159" s="4" t="s">
        <v>187</v>
      </c>
      <c r="AR159" s="4">
        <v>2045</v>
      </c>
      <c r="AS159" s="2" t="str">
        <f>IF(sum!A152="QU",sum!B152,"*")</f>
        <v>*</v>
      </c>
      <c r="AT159" s="2"/>
      <c r="AU159" s="2" t="str">
        <f>IF(sum!A152="QU",sum!I152,"*")</f>
        <v>*</v>
      </c>
      <c r="AX159" s="4" t="s">
        <v>186</v>
      </c>
      <c r="AY159" s="4" t="s">
        <v>187</v>
      </c>
      <c r="AZ159" s="4">
        <v>2045</v>
      </c>
      <c r="BA159" s="2" t="str">
        <f>IF(sum!A152="SA",sum!B152,"*")</f>
        <v>*</v>
      </c>
      <c r="BB159" s="2"/>
      <c r="BC159" s="2" t="str">
        <f>IF(sum!A152="SA",sum!I152,"*")</f>
        <v>*</v>
      </c>
    </row>
    <row r="160" spans="2:55">
      <c r="B160" s="2" t="s">
        <v>186</v>
      </c>
      <c r="C160" s="2" t="s">
        <v>187</v>
      </c>
      <c r="D160" s="2">
        <v>2045</v>
      </c>
      <c r="J160" s="2" t="s">
        <v>186</v>
      </c>
      <c r="K160" s="2" t="s">
        <v>187</v>
      </c>
      <c r="L160" s="2">
        <v>2045</v>
      </c>
      <c r="M160" s="2" t="str">
        <f>IF(sum!A153="AT",sum!B153,"*")</f>
        <v>OS-Light_ELE1</v>
      </c>
      <c r="N160" s="2"/>
      <c r="O160" s="2">
        <f>IF(sum!A153="AT",sum!I153,"*")</f>
        <v>0.484328011868354</v>
      </c>
      <c r="R160" s="2" t="s">
        <v>186</v>
      </c>
      <c r="S160" s="2" t="s">
        <v>187</v>
      </c>
      <c r="T160" s="2">
        <v>2045</v>
      </c>
      <c r="U160" s="2" t="str">
        <f>IF(sum!A153="BC",sum!B153,"*")</f>
        <v>*</v>
      </c>
      <c r="V160" s="2"/>
      <c r="W160" s="2" t="str">
        <f>IF(sum!A153="BC",sum!I153,"*")</f>
        <v>*</v>
      </c>
      <c r="Z160" s="2" t="s">
        <v>186</v>
      </c>
      <c r="AA160" s="2" t="s">
        <v>187</v>
      </c>
      <c r="AB160" s="2">
        <v>2045</v>
      </c>
      <c r="AC160" s="2" t="str">
        <f>IF(sum!A153="MA",sum!B153,"*")</f>
        <v>*</v>
      </c>
      <c r="AD160" s="2"/>
      <c r="AE160" s="2" t="str">
        <f>IF(sum!A153="MA",sum!I153,"*")</f>
        <v>*</v>
      </c>
      <c r="AH160" s="2" t="s">
        <v>186</v>
      </c>
      <c r="AI160" s="2" t="s">
        <v>187</v>
      </c>
      <c r="AJ160" s="2">
        <v>2045</v>
      </c>
      <c r="AK160" s="2" t="str">
        <f>IF(sum!A153="ON",sum!B153,"*")</f>
        <v>*</v>
      </c>
      <c r="AL160" s="2"/>
      <c r="AM160" s="2" t="str">
        <f>IF(sum!A153="ON",sum!I153,"*")</f>
        <v>*</v>
      </c>
      <c r="AP160" s="2" t="s">
        <v>186</v>
      </c>
      <c r="AQ160" s="2" t="s">
        <v>187</v>
      </c>
      <c r="AR160" s="2">
        <v>2045</v>
      </c>
      <c r="AS160" s="2" t="str">
        <f>IF(sum!A153="QU",sum!B153,"*")</f>
        <v>*</v>
      </c>
      <c r="AT160" s="2"/>
      <c r="AU160" s="2" t="str">
        <f>IF(sum!A153="QU",sum!I153,"*")</f>
        <v>*</v>
      </c>
      <c r="AX160" s="2" t="s">
        <v>186</v>
      </c>
      <c r="AY160" s="2" t="s">
        <v>187</v>
      </c>
      <c r="AZ160" s="2">
        <v>2045</v>
      </c>
      <c r="BA160" s="2" t="str">
        <f>IF(sum!A153="SA",sum!B153,"*")</f>
        <v>*</v>
      </c>
      <c r="BB160" s="2"/>
      <c r="BC160" s="2" t="str">
        <f>IF(sum!A153="SA",sum!I153,"*")</f>
        <v>*</v>
      </c>
    </row>
    <row r="161" spans="2:55">
      <c r="B161" s="2" t="s">
        <v>186</v>
      </c>
      <c r="C161" s="2" t="s">
        <v>187</v>
      </c>
      <c r="D161" s="2">
        <v>2045</v>
      </c>
      <c r="J161" s="2" t="s">
        <v>186</v>
      </c>
      <c r="K161" s="2" t="s">
        <v>187</v>
      </c>
      <c r="L161" s="2">
        <v>2045</v>
      </c>
      <c r="M161" s="2" t="str">
        <f>IF(sum!A154="AT",sum!B154,"*")</f>
        <v>OS-SpCool_ELE1</v>
      </c>
      <c r="N161" s="2"/>
      <c r="O161" s="2">
        <f>IF(sum!A154="AT",sum!I154,"*")</f>
        <v>0.205472489883544</v>
      </c>
      <c r="R161" s="2" t="s">
        <v>186</v>
      </c>
      <c r="S161" s="2" t="s">
        <v>187</v>
      </c>
      <c r="T161" s="2">
        <v>2045</v>
      </c>
      <c r="U161" s="2" t="str">
        <f>IF(sum!A154="BC",sum!B154,"*")</f>
        <v>*</v>
      </c>
      <c r="V161" s="2"/>
      <c r="W161" s="2" t="str">
        <f>IF(sum!A154="BC",sum!I154,"*")</f>
        <v>*</v>
      </c>
      <c r="Z161" s="2" t="s">
        <v>186</v>
      </c>
      <c r="AA161" s="2" t="s">
        <v>187</v>
      </c>
      <c r="AB161" s="2">
        <v>2045</v>
      </c>
      <c r="AC161" s="2" t="str">
        <f>IF(sum!A154="MA",sum!B154,"*")</f>
        <v>*</v>
      </c>
      <c r="AD161" s="2"/>
      <c r="AE161" s="2" t="str">
        <f>IF(sum!A154="MA",sum!I154,"*")</f>
        <v>*</v>
      </c>
      <c r="AH161" s="2" t="s">
        <v>186</v>
      </c>
      <c r="AI161" s="2" t="s">
        <v>187</v>
      </c>
      <c r="AJ161" s="2">
        <v>2045</v>
      </c>
      <c r="AK161" s="2" t="str">
        <f>IF(sum!A154="ON",sum!B154,"*")</f>
        <v>*</v>
      </c>
      <c r="AL161" s="2"/>
      <c r="AM161" s="2" t="str">
        <f>IF(sum!A154="ON",sum!I154,"*")</f>
        <v>*</v>
      </c>
      <c r="AP161" s="4" t="s">
        <v>186</v>
      </c>
      <c r="AQ161" s="4" t="s">
        <v>187</v>
      </c>
      <c r="AR161" s="4">
        <v>2045</v>
      </c>
      <c r="AS161" s="2" t="str">
        <f>IF(sum!A154="QU",sum!B154,"*")</f>
        <v>*</v>
      </c>
      <c r="AT161" s="2"/>
      <c r="AU161" s="2" t="str">
        <f>IF(sum!A154="QU",sum!I154,"*")</f>
        <v>*</v>
      </c>
      <c r="AX161" s="2" t="s">
        <v>186</v>
      </c>
      <c r="AY161" s="2" t="s">
        <v>187</v>
      </c>
      <c r="AZ161" s="2">
        <v>2045</v>
      </c>
      <c r="BA161" s="2" t="str">
        <f>IF(sum!A154="SA",sum!B154,"*")</f>
        <v>*</v>
      </c>
      <c r="BB161" s="2"/>
      <c r="BC161" s="2" t="str">
        <f>IF(sum!A154="SA",sum!I154,"*")</f>
        <v>*</v>
      </c>
    </row>
    <row r="162" spans="2:55">
      <c r="B162" s="4" t="s">
        <v>186</v>
      </c>
      <c r="C162" s="4" t="s">
        <v>187</v>
      </c>
      <c r="D162" s="4">
        <v>2045</v>
      </c>
      <c r="J162" s="4" t="s">
        <v>186</v>
      </c>
      <c r="K162" s="4" t="s">
        <v>187</v>
      </c>
      <c r="L162" s="4">
        <v>2045</v>
      </c>
      <c r="M162" s="2" t="str">
        <f>IF(sum!A155="AT",sum!B155,"*")</f>
        <v>OS-SpHeat_ELE1</v>
      </c>
      <c r="N162" s="2"/>
      <c r="O162" s="2">
        <f>IF(sum!A155="AT",sum!I155,"*")</f>
        <v>0.493200873670119</v>
      </c>
      <c r="R162" s="4" t="s">
        <v>186</v>
      </c>
      <c r="S162" s="4" t="s">
        <v>187</v>
      </c>
      <c r="T162" s="4">
        <v>2045</v>
      </c>
      <c r="U162" s="2" t="str">
        <f>IF(sum!A155="BC",sum!B155,"*")</f>
        <v>*</v>
      </c>
      <c r="V162" s="2"/>
      <c r="W162" s="2" t="str">
        <f>IF(sum!A155="BC",sum!I155,"*")</f>
        <v>*</v>
      </c>
      <c r="Z162" s="4" t="s">
        <v>186</v>
      </c>
      <c r="AA162" s="4" t="s">
        <v>187</v>
      </c>
      <c r="AB162" s="4">
        <v>2045</v>
      </c>
      <c r="AC162" s="2" t="str">
        <f>IF(sum!A155="MA",sum!B155,"*")</f>
        <v>*</v>
      </c>
      <c r="AD162" s="2"/>
      <c r="AE162" s="2" t="str">
        <f>IF(sum!A155="MA",sum!I155,"*")</f>
        <v>*</v>
      </c>
      <c r="AH162" s="4" t="s">
        <v>186</v>
      </c>
      <c r="AI162" s="4" t="s">
        <v>187</v>
      </c>
      <c r="AJ162" s="4">
        <v>2045</v>
      </c>
      <c r="AK162" s="2" t="str">
        <f>IF(sum!A155="ON",sum!B155,"*")</f>
        <v>*</v>
      </c>
      <c r="AL162" s="2"/>
      <c r="AM162" s="2" t="str">
        <f>IF(sum!A155="ON",sum!I155,"*")</f>
        <v>*</v>
      </c>
      <c r="AP162" s="2" t="s">
        <v>186</v>
      </c>
      <c r="AQ162" s="2" t="s">
        <v>187</v>
      </c>
      <c r="AR162" s="2">
        <v>2045</v>
      </c>
      <c r="AS162" s="2" t="str">
        <f>IF(sum!A155="QU",sum!B155,"*")</f>
        <v>*</v>
      </c>
      <c r="AT162" s="2"/>
      <c r="AU162" s="2" t="str">
        <f>IF(sum!A155="QU",sum!I155,"*")</f>
        <v>*</v>
      </c>
      <c r="AX162" s="4" t="s">
        <v>186</v>
      </c>
      <c r="AY162" s="4" t="s">
        <v>187</v>
      </c>
      <c r="AZ162" s="4">
        <v>2045</v>
      </c>
      <c r="BA162" s="2" t="str">
        <f>IF(sum!A155="SA",sum!B155,"*")</f>
        <v>*</v>
      </c>
      <c r="BB162" s="2"/>
      <c r="BC162" s="2" t="str">
        <f>IF(sum!A155="SA",sum!I155,"*")</f>
        <v>*</v>
      </c>
    </row>
    <row r="163" spans="2:55">
      <c r="B163" s="2" t="s">
        <v>186</v>
      </c>
      <c r="C163" s="2" t="s">
        <v>187</v>
      </c>
      <c r="D163" s="2">
        <v>2045</v>
      </c>
      <c r="J163" s="2" t="s">
        <v>186</v>
      </c>
      <c r="K163" s="2" t="s">
        <v>187</v>
      </c>
      <c r="L163" s="2">
        <v>2045</v>
      </c>
      <c r="M163" s="2" t="str">
        <f>IF(sum!A156="AT",sum!B156,"*")</f>
        <v>OS-WaterHeat_ELE1</v>
      </c>
      <c r="N163" s="2"/>
      <c r="O163" s="2">
        <f>IF(sum!A156="AT",sum!I156,"*")</f>
        <v>0.021137180300148</v>
      </c>
      <c r="R163" s="2" t="s">
        <v>186</v>
      </c>
      <c r="S163" s="2" t="s">
        <v>187</v>
      </c>
      <c r="T163" s="2">
        <v>2045</v>
      </c>
      <c r="U163" s="2" t="str">
        <f>IF(sum!A156="BC",sum!B156,"*")</f>
        <v>*</v>
      </c>
      <c r="V163" s="2"/>
      <c r="W163" s="2" t="str">
        <f>IF(sum!A156="BC",sum!I156,"*")</f>
        <v>*</v>
      </c>
      <c r="Z163" s="2" t="s">
        <v>186</v>
      </c>
      <c r="AA163" s="2" t="s">
        <v>187</v>
      </c>
      <c r="AB163" s="2">
        <v>2045</v>
      </c>
      <c r="AC163" s="2" t="str">
        <f>IF(sum!A156="MA",sum!B156,"*")</f>
        <v>*</v>
      </c>
      <c r="AD163" s="2"/>
      <c r="AE163" s="2" t="str">
        <f>IF(sum!A156="MA",sum!I156,"*")</f>
        <v>*</v>
      </c>
      <c r="AH163" s="2" t="s">
        <v>186</v>
      </c>
      <c r="AI163" s="2" t="s">
        <v>187</v>
      </c>
      <c r="AJ163" s="2">
        <v>2045</v>
      </c>
      <c r="AK163" s="2" t="str">
        <f>IF(sum!A156="ON",sum!B156,"*")</f>
        <v>*</v>
      </c>
      <c r="AL163" s="2"/>
      <c r="AM163" s="2" t="str">
        <f>IF(sum!A156="ON",sum!I156,"*")</f>
        <v>*</v>
      </c>
      <c r="AP163" s="4" t="s">
        <v>186</v>
      </c>
      <c r="AQ163" s="4" t="s">
        <v>187</v>
      </c>
      <c r="AR163" s="4">
        <v>2045</v>
      </c>
      <c r="AS163" s="2" t="str">
        <f>IF(sum!A156="QU",sum!B156,"*")</f>
        <v>*</v>
      </c>
      <c r="AT163" s="2"/>
      <c r="AU163" s="2" t="str">
        <f>IF(sum!A156="QU",sum!I156,"*")</f>
        <v>*</v>
      </c>
      <c r="AX163" s="2" t="s">
        <v>186</v>
      </c>
      <c r="AY163" s="2" t="s">
        <v>187</v>
      </c>
      <c r="AZ163" s="2">
        <v>2045</v>
      </c>
      <c r="BA163" s="2" t="str">
        <f>IF(sum!A156="SA",sum!B156,"*")</f>
        <v>*</v>
      </c>
      <c r="BB163" s="2"/>
      <c r="BC163" s="2" t="str">
        <f>IF(sum!A156="SA",sum!I156,"*")</f>
        <v>*</v>
      </c>
    </row>
    <row r="164" spans="2:55">
      <c r="B164" s="2" t="s">
        <v>186</v>
      </c>
      <c r="C164" s="2" t="s">
        <v>187</v>
      </c>
      <c r="D164" s="2">
        <v>2045</v>
      </c>
      <c r="J164" s="2" t="s">
        <v>186</v>
      </c>
      <c r="K164" s="2" t="s">
        <v>187</v>
      </c>
      <c r="L164" s="2">
        <v>2045</v>
      </c>
      <c r="M164" s="2" t="str">
        <f>IF(sum!A157="AT",sum!B157,"*")</f>
        <v>OTH-AuxiliaryEquip_ELE1</v>
      </c>
      <c r="N164" s="2"/>
      <c r="O164" s="2">
        <f>IF(sum!A157="AT",sum!I157,"*")</f>
        <v>0.021137180300148</v>
      </c>
      <c r="R164" s="2" t="s">
        <v>186</v>
      </c>
      <c r="S164" s="2" t="s">
        <v>187</v>
      </c>
      <c r="T164" s="2">
        <v>2045</v>
      </c>
      <c r="U164" s="2" t="str">
        <f>IF(sum!A157="BC",sum!B157,"*")</f>
        <v>*</v>
      </c>
      <c r="V164" s="2"/>
      <c r="W164" s="2" t="str">
        <f>IF(sum!A157="BC",sum!I157,"*")</f>
        <v>*</v>
      </c>
      <c r="Z164" s="2" t="s">
        <v>186</v>
      </c>
      <c r="AA164" s="2" t="s">
        <v>187</v>
      </c>
      <c r="AB164" s="2">
        <v>2045</v>
      </c>
      <c r="AC164" s="2" t="str">
        <f>IF(sum!A157="MA",sum!B157,"*")</f>
        <v>*</v>
      </c>
      <c r="AD164" s="2"/>
      <c r="AE164" s="2" t="str">
        <f>IF(sum!A157="MA",sum!I157,"*")</f>
        <v>*</v>
      </c>
      <c r="AH164" s="2" t="s">
        <v>186</v>
      </c>
      <c r="AI164" s="2" t="s">
        <v>187</v>
      </c>
      <c r="AJ164" s="2">
        <v>2045</v>
      </c>
      <c r="AK164" s="2" t="str">
        <f>IF(sum!A157="ON",sum!B157,"*")</f>
        <v>*</v>
      </c>
      <c r="AL164" s="2"/>
      <c r="AM164" s="2" t="str">
        <f>IF(sum!A157="ON",sum!I157,"*")</f>
        <v>*</v>
      </c>
      <c r="AP164" s="2" t="s">
        <v>186</v>
      </c>
      <c r="AQ164" s="2" t="s">
        <v>187</v>
      </c>
      <c r="AR164" s="2">
        <v>2045</v>
      </c>
      <c r="AS164" s="2" t="str">
        <f>IF(sum!A157="QU",sum!B157,"*")</f>
        <v>*</v>
      </c>
      <c r="AT164" s="2"/>
      <c r="AU164" s="2" t="str">
        <f>IF(sum!A157="QU",sum!I157,"*")</f>
        <v>*</v>
      </c>
      <c r="AX164" s="2" t="s">
        <v>186</v>
      </c>
      <c r="AY164" s="2" t="s">
        <v>187</v>
      </c>
      <c r="AZ164" s="2">
        <v>2045</v>
      </c>
      <c r="BA164" s="2" t="str">
        <f>IF(sum!A157="SA",sum!B157,"*")</f>
        <v>*</v>
      </c>
      <c r="BB164" s="2"/>
      <c r="BC164" s="2" t="str">
        <f>IF(sum!A157="SA",sum!I157,"*")</f>
        <v>*</v>
      </c>
    </row>
    <row r="165" spans="2:55">
      <c r="B165" s="4" t="s">
        <v>186</v>
      </c>
      <c r="C165" s="4" t="s">
        <v>187</v>
      </c>
      <c r="D165" s="4">
        <v>2045</v>
      </c>
      <c r="J165" s="4" t="s">
        <v>186</v>
      </c>
      <c r="K165" s="4" t="s">
        <v>187</v>
      </c>
      <c r="L165" s="4">
        <v>2045</v>
      </c>
      <c r="M165" s="2" t="str">
        <f>IF(sum!A158="AT",sum!B158,"*")</f>
        <v>OTH-Light_ELE1</v>
      </c>
      <c r="N165" s="2"/>
      <c r="O165" s="2">
        <f>IF(sum!A158="AT",sum!I158,"*")</f>
        <v>0.0293532128405063</v>
      </c>
      <c r="R165" s="4" t="s">
        <v>186</v>
      </c>
      <c r="S165" s="4" t="s">
        <v>187</v>
      </c>
      <c r="T165" s="4">
        <v>2045</v>
      </c>
      <c r="U165" s="2" t="str">
        <f>IF(sum!A158="BC",sum!B158,"*")</f>
        <v>*</v>
      </c>
      <c r="V165" s="2"/>
      <c r="W165" s="2" t="str">
        <f>IF(sum!A158="BC",sum!I158,"*")</f>
        <v>*</v>
      </c>
      <c r="Z165" s="4" t="s">
        <v>186</v>
      </c>
      <c r="AA165" s="4" t="s">
        <v>187</v>
      </c>
      <c r="AB165" s="4">
        <v>2045</v>
      </c>
      <c r="AC165" s="2" t="str">
        <f>IF(sum!A158="MA",sum!B158,"*")</f>
        <v>*</v>
      </c>
      <c r="AD165" s="2"/>
      <c r="AE165" s="2" t="str">
        <f>IF(sum!A158="MA",sum!I158,"*")</f>
        <v>*</v>
      </c>
      <c r="AH165" s="4" t="s">
        <v>186</v>
      </c>
      <c r="AI165" s="4" t="s">
        <v>187</v>
      </c>
      <c r="AJ165" s="4">
        <v>2045</v>
      </c>
      <c r="AK165" s="2" t="str">
        <f>IF(sum!A158="ON",sum!B158,"*")</f>
        <v>*</v>
      </c>
      <c r="AL165" s="2"/>
      <c r="AM165" s="2" t="str">
        <f>IF(sum!A158="ON",sum!I158,"*")</f>
        <v>*</v>
      </c>
      <c r="AP165" s="4" t="s">
        <v>186</v>
      </c>
      <c r="AQ165" s="4" t="s">
        <v>187</v>
      </c>
      <c r="AR165" s="4">
        <v>2045</v>
      </c>
      <c r="AS165" s="2" t="str">
        <f>IF(sum!A158="QU",sum!B158,"*")</f>
        <v>*</v>
      </c>
      <c r="AT165" s="2"/>
      <c r="AU165" s="2" t="str">
        <f>IF(sum!A158="QU",sum!I158,"*")</f>
        <v>*</v>
      </c>
      <c r="AX165" s="4" t="s">
        <v>186</v>
      </c>
      <c r="AY165" s="4" t="s">
        <v>187</v>
      </c>
      <c r="AZ165" s="4">
        <v>2045</v>
      </c>
      <c r="BA165" s="2" t="str">
        <f>IF(sum!A158="SA",sum!B158,"*")</f>
        <v>*</v>
      </c>
      <c r="BB165" s="2"/>
      <c r="BC165" s="2" t="str">
        <f>IF(sum!A158="SA",sum!I158,"*")</f>
        <v>*</v>
      </c>
    </row>
    <row r="166" spans="2:55">
      <c r="B166" s="2" t="s">
        <v>186</v>
      </c>
      <c r="C166" s="2" t="s">
        <v>187</v>
      </c>
      <c r="D166" s="2">
        <v>2045</v>
      </c>
      <c r="J166" s="2" t="s">
        <v>186</v>
      </c>
      <c r="K166" s="2" t="s">
        <v>187</v>
      </c>
      <c r="L166" s="2">
        <v>2045</v>
      </c>
      <c r="M166" s="2" t="str">
        <f>IF(sum!A159="AT",sum!B159,"*")</f>
        <v>OTH-SpCool_ELE1</v>
      </c>
      <c r="N166" s="2"/>
      <c r="O166" s="2">
        <f>IF(sum!A159="AT",sum!I159,"*")</f>
        <v>0.0146766064202532</v>
      </c>
      <c r="R166" s="2" t="s">
        <v>186</v>
      </c>
      <c r="S166" s="2" t="s">
        <v>187</v>
      </c>
      <c r="T166" s="2">
        <v>2045</v>
      </c>
      <c r="U166" s="2" t="str">
        <f>IF(sum!A159="BC",sum!B159,"*")</f>
        <v>*</v>
      </c>
      <c r="V166" s="2"/>
      <c r="W166" s="2" t="str">
        <f>IF(sum!A159="BC",sum!I159,"*")</f>
        <v>*</v>
      </c>
      <c r="Z166" s="2" t="s">
        <v>186</v>
      </c>
      <c r="AA166" s="2" t="s">
        <v>187</v>
      </c>
      <c r="AB166" s="2">
        <v>2045</v>
      </c>
      <c r="AC166" s="2" t="str">
        <f>IF(sum!A159="MA",sum!B159,"*")</f>
        <v>*</v>
      </c>
      <c r="AD166" s="2"/>
      <c r="AE166" s="2" t="str">
        <f>IF(sum!A159="MA",sum!I159,"*")</f>
        <v>*</v>
      </c>
      <c r="AH166" s="2" t="s">
        <v>186</v>
      </c>
      <c r="AI166" s="2" t="s">
        <v>187</v>
      </c>
      <c r="AJ166" s="2">
        <v>2045</v>
      </c>
      <c r="AK166" s="2" t="str">
        <f>IF(sum!A159="ON",sum!B159,"*")</f>
        <v>*</v>
      </c>
      <c r="AL166" s="2"/>
      <c r="AM166" s="2" t="str">
        <f>IF(sum!A159="ON",sum!I159,"*")</f>
        <v>*</v>
      </c>
      <c r="AP166" s="2" t="s">
        <v>186</v>
      </c>
      <c r="AQ166" s="2" t="s">
        <v>187</v>
      </c>
      <c r="AR166" s="2">
        <v>2045</v>
      </c>
      <c r="AS166" s="2" t="str">
        <f>IF(sum!A159="QU",sum!B159,"*")</f>
        <v>*</v>
      </c>
      <c r="AT166" s="2"/>
      <c r="AU166" s="2" t="str">
        <f>IF(sum!A159="QU",sum!I159,"*")</f>
        <v>*</v>
      </c>
      <c r="AX166" s="2" t="s">
        <v>186</v>
      </c>
      <c r="AY166" s="2" t="s">
        <v>187</v>
      </c>
      <c r="AZ166" s="2">
        <v>2045</v>
      </c>
      <c r="BA166" s="2" t="str">
        <f>IF(sum!A159="SA",sum!B159,"*")</f>
        <v>*</v>
      </c>
      <c r="BB166" s="2"/>
      <c r="BC166" s="2" t="str">
        <f>IF(sum!A159="SA",sum!I159,"*")</f>
        <v>*</v>
      </c>
    </row>
    <row r="167" spans="2:55">
      <c r="B167" s="2" t="s">
        <v>186</v>
      </c>
      <c r="C167" s="2" t="s">
        <v>187</v>
      </c>
      <c r="D167" s="2">
        <v>2045</v>
      </c>
      <c r="J167" s="2" t="s">
        <v>186</v>
      </c>
      <c r="K167" s="2" t="s">
        <v>187</v>
      </c>
      <c r="L167" s="2">
        <v>2045</v>
      </c>
      <c r="M167" s="2" t="str">
        <f>IF(sum!A160="AT",sum!B160,"*")</f>
        <v>OTH-SpHeat_ELE1</v>
      </c>
      <c r="N167" s="2"/>
      <c r="O167" s="2">
        <f>IF(sum!A160="AT",sum!I160,"*")</f>
        <v>0.0281829070668639</v>
      </c>
      <c r="R167" s="2" t="s">
        <v>186</v>
      </c>
      <c r="S167" s="2" t="s">
        <v>187</v>
      </c>
      <c r="T167" s="2">
        <v>2045</v>
      </c>
      <c r="U167" s="2" t="str">
        <f>IF(sum!A160="BC",sum!B160,"*")</f>
        <v>*</v>
      </c>
      <c r="V167" s="2"/>
      <c r="W167" s="2" t="str">
        <f>IF(sum!A160="BC",sum!I160,"*")</f>
        <v>*</v>
      </c>
      <c r="Z167" s="2" t="s">
        <v>186</v>
      </c>
      <c r="AA167" s="2" t="s">
        <v>187</v>
      </c>
      <c r="AB167" s="2">
        <v>2045</v>
      </c>
      <c r="AC167" s="2" t="str">
        <f>IF(sum!A160="MA",sum!B160,"*")</f>
        <v>*</v>
      </c>
      <c r="AD167" s="2"/>
      <c r="AE167" s="2" t="str">
        <f>IF(sum!A160="MA",sum!I160,"*")</f>
        <v>*</v>
      </c>
      <c r="AH167" s="2" t="s">
        <v>186</v>
      </c>
      <c r="AI167" s="2" t="s">
        <v>187</v>
      </c>
      <c r="AJ167" s="2">
        <v>2045</v>
      </c>
      <c r="AK167" s="2" t="str">
        <f>IF(sum!A160="ON",sum!B160,"*")</f>
        <v>*</v>
      </c>
      <c r="AL167" s="2"/>
      <c r="AM167" s="2" t="str">
        <f>IF(sum!A160="ON",sum!I160,"*")</f>
        <v>*</v>
      </c>
      <c r="AP167" s="4" t="s">
        <v>186</v>
      </c>
      <c r="AQ167" s="4" t="s">
        <v>187</v>
      </c>
      <c r="AR167" s="4">
        <v>2045</v>
      </c>
      <c r="AS167" s="2" t="str">
        <f>IF(sum!A160="QU",sum!B160,"*")</f>
        <v>*</v>
      </c>
      <c r="AT167" s="2"/>
      <c r="AU167" s="2" t="str">
        <f>IF(sum!A160="QU",sum!I160,"*")</f>
        <v>*</v>
      </c>
      <c r="AX167" s="2" t="s">
        <v>186</v>
      </c>
      <c r="AY167" s="2" t="s">
        <v>187</v>
      </c>
      <c r="AZ167" s="2">
        <v>2045</v>
      </c>
      <c r="BA167" s="2" t="str">
        <f>IF(sum!A160="SA",sum!B160,"*")</f>
        <v>*</v>
      </c>
      <c r="BB167" s="2"/>
      <c r="BC167" s="2" t="str">
        <f>IF(sum!A160="SA",sum!I160,"*")</f>
        <v>*</v>
      </c>
    </row>
    <row r="168" spans="2:55">
      <c r="B168" s="4" t="s">
        <v>186</v>
      </c>
      <c r="C168" s="4" t="s">
        <v>187</v>
      </c>
      <c r="D168" s="4">
        <v>2045</v>
      </c>
      <c r="J168" s="4" t="s">
        <v>186</v>
      </c>
      <c r="K168" s="4" t="s">
        <v>187</v>
      </c>
      <c r="L168" s="4">
        <v>2045</v>
      </c>
      <c r="M168" s="2" t="str">
        <f>IF(sum!A161="AT",sum!B161,"*")</f>
        <v>R_ES-APP-CD_ELC1</v>
      </c>
      <c r="N168" s="2"/>
      <c r="O168" s="2">
        <f>IF(sum!A161="AT",sum!I161,"*")</f>
        <v>1.27789430352473</v>
      </c>
      <c r="R168" s="4" t="s">
        <v>186</v>
      </c>
      <c r="S168" s="4" t="s">
        <v>187</v>
      </c>
      <c r="T168" s="4">
        <v>2045</v>
      </c>
      <c r="U168" s="2" t="str">
        <f>IF(sum!A161="BC",sum!B161,"*")</f>
        <v>*</v>
      </c>
      <c r="V168" s="2"/>
      <c r="W168" s="2" t="str">
        <f>IF(sum!A161="BC",sum!I161,"*")</f>
        <v>*</v>
      </c>
      <c r="Z168" s="4" t="s">
        <v>186</v>
      </c>
      <c r="AA168" s="4" t="s">
        <v>187</v>
      </c>
      <c r="AB168" s="4">
        <v>2045</v>
      </c>
      <c r="AC168" s="2" t="str">
        <f>IF(sum!A161="MA",sum!B161,"*")</f>
        <v>*</v>
      </c>
      <c r="AD168" s="2"/>
      <c r="AE168" s="2" t="str">
        <f>IF(sum!A161="MA",sum!I161,"*")</f>
        <v>*</v>
      </c>
      <c r="AH168" s="4" t="s">
        <v>186</v>
      </c>
      <c r="AI168" s="4" t="s">
        <v>187</v>
      </c>
      <c r="AJ168" s="4">
        <v>2045</v>
      </c>
      <c r="AK168" s="2" t="str">
        <f>IF(sum!A161="ON",sum!B161,"*")</f>
        <v>*</v>
      </c>
      <c r="AL168" s="2"/>
      <c r="AM168" s="2" t="str">
        <f>IF(sum!A161="ON",sum!I161,"*")</f>
        <v>*</v>
      </c>
      <c r="AP168" s="2" t="s">
        <v>186</v>
      </c>
      <c r="AQ168" s="2" t="s">
        <v>187</v>
      </c>
      <c r="AR168" s="2">
        <v>2045</v>
      </c>
      <c r="AS168" s="2" t="str">
        <f>IF(sum!A161="QU",sum!B161,"*")</f>
        <v>*</v>
      </c>
      <c r="AT168" s="2"/>
      <c r="AU168" s="2" t="str">
        <f>IF(sum!A161="QU",sum!I161,"*")</f>
        <v>*</v>
      </c>
      <c r="AX168" s="4" t="s">
        <v>186</v>
      </c>
      <c r="AY168" s="4" t="s">
        <v>187</v>
      </c>
      <c r="AZ168" s="4">
        <v>2045</v>
      </c>
      <c r="BA168" s="2" t="str">
        <f>IF(sum!A161="SA",sum!B161,"*")</f>
        <v>*</v>
      </c>
      <c r="BB168" s="2"/>
      <c r="BC168" s="2" t="str">
        <f>IF(sum!A161="SA",sum!I161,"*")</f>
        <v>*</v>
      </c>
    </row>
    <row r="169" spans="2:55">
      <c r="B169" s="2" t="s">
        <v>186</v>
      </c>
      <c r="C169" s="2" t="s">
        <v>187</v>
      </c>
      <c r="D169" s="2">
        <v>2045</v>
      </c>
      <c r="J169" s="2" t="s">
        <v>186</v>
      </c>
      <c r="K169" s="2" t="s">
        <v>187</v>
      </c>
      <c r="L169" s="2">
        <v>2045</v>
      </c>
      <c r="M169" s="2" t="str">
        <f>IF(sum!A162="AT",sum!B162,"*")</f>
        <v>R_ES-APP-CW_ELC1</v>
      </c>
      <c r="N169" s="2"/>
      <c r="O169" s="2">
        <f>IF(sum!A162="AT",sum!I162,"*")</f>
        <v>0.161509671269565</v>
      </c>
      <c r="R169" s="2" t="s">
        <v>186</v>
      </c>
      <c r="S169" s="2" t="s">
        <v>187</v>
      </c>
      <c r="T169" s="2">
        <v>2045</v>
      </c>
      <c r="U169" s="2" t="str">
        <f>IF(sum!A162="BC",sum!B162,"*")</f>
        <v>*</v>
      </c>
      <c r="V169" s="2"/>
      <c r="W169" s="2" t="str">
        <f>IF(sum!A162="BC",sum!I162,"*")</f>
        <v>*</v>
      </c>
      <c r="Z169" s="2" t="s">
        <v>186</v>
      </c>
      <c r="AA169" s="2" t="s">
        <v>187</v>
      </c>
      <c r="AB169" s="2">
        <v>2045</v>
      </c>
      <c r="AC169" s="2" t="str">
        <f>IF(sum!A162="MA",sum!B162,"*")</f>
        <v>*</v>
      </c>
      <c r="AD169" s="2"/>
      <c r="AE169" s="2" t="str">
        <f>IF(sum!A162="MA",sum!I162,"*")</f>
        <v>*</v>
      </c>
      <c r="AH169" s="2" t="s">
        <v>186</v>
      </c>
      <c r="AI169" s="2" t="s">
        <v>187</v>
      </c>
      <c r="AJ169" s="2">
        <v>2045</v>
      </c>
      <c r="AK169" s="2" t="str">
        <f>IF(sum!A162="ON",sum!B162,"*")</f>
        <v>*</v>
      </c>
      <c r="AL169" s="2"/>
      <c r="AM169" s="2" t="str">
        <f>IF(sum!A162="ON",sum!I162,"*")</f>
        <v>*</v>
      </c>
      <c r="AP169" s="4" t="s">
        <v>186</v>
      </c>
      <c r="AQ169" s="4" t="s">
        <v>187</v>
      </c>
      <c r="AR169" s="4">
        <v>2045</v>
      </c>
      <c r="AS169" s="2" t="str">
        <f>IF(sum!A162="QU",sum!B162,"*")</f>
        <v>*</v>
      </c>
      <c r="AT169" s="2"/>
      <c r="AU169" s="2" t="str">
        <f>IF(sum!A162="QU",sum!I162,"*")</f>
        <v>*</v>
      </c>
      <c r="AX169" s="2" t="s">
        <v>186</v>
      </c>
      <c r="AY169" s="2" t="s">
        <v>187</v>
      </c>
      <c r="AZ169" s="2">
        <v>2045</v>
      </c>
      <c r="BA169" s="2" t="str">
        <f>IF(sum!A162="SA",sum!B162,"*")</f>
        <v>*</v>
      </c>
      <c r="BB169" s="2"/>
      <c r="BC169" s="2" t="str">
        <f>IF(sum!A162="SA",sum!I162,"*")</f>
        <v>*</v>
      </c>
    </row>
    <row r="170" spans="2:55">
      <c r="B170" s="2" t="s">
        <v>186</v>
      </c>
      <c r="C170" s="2" t="s">
        <v>187</v>
      </c>
      <c r="D170" s="2">
        <v>2045</v>
      </c>
      <c r="J170" s="2" t="s">
        <v>186</v>
      </c>
      <c r="K170" s="2" t="s">
        <v>187</v>
      </c>
      <c r="L170" s="2">
        <v>2045</v>
      </c>
      <c r="M170" s="2" t="str">
        <f>IF(sum!A163="AT",sum!B163,"*")</f>
        <v>R_ES-APP-DW_ELC1</v>
      </c>
      <c r="N170" s="2"/>
      <c r="O170" s="2">
        <f>IF(sum!A163="AT",sum!I163,"*")</f>
        <v>0.43639523142704</v>
      </c>
      <c r="R170" s="2" t="s">
        <v>186</v>
      </c>
      <c r="S170" s="2" t="s">
        <v>187</v>
      </c>
      <c r="T170" s="2">
        <v>2045</v>
      </c>
      <c r="U170" s="2" t="str">
        <f>IF(sum!A163="BC",sum!B163,"*")</f>
        <v>*</v>
      </c>
      <c r="V170" s="2"/>
      <c r="W170" s="2" t="str">
        <f>IF(sum!A163="BC",sum!I163,"*")</f>
        <v>*</v>
      </c>
      <c r="Z170" s="2" t="s">
        <v>186</v>
      </c>
      <c r="AA170" s="2" t="s">
        <v>187</v>
      </c>
      <c r="AB170" s="2">
        <v>2045</v>
      </c>
      <c r="AC170" s="2" t="str">
        <f>IF(sum!A163="MA",sum!B163,"*")</f>
        <v>*</v>
      </c>
      <c r="AD170" s="2"/>
      <c r="AE170" s="2" t="str">
        <f>IF(sum!A163="MA",sum!I163,"*")</f>
        <v>*</v>
      </c>
      <c r="AH170" s="2" t="s">
        <v>186</v>
      </c>
      <c r="AI170" s="2" t="s">
        <v>187</v>
      </c>
      <c r="AJ170" s="2">
        <v>2045</v>
      </c>
      <c r="AK170" s="2" t="str">
        <f>IF(sum!A163="ON",sum!B163,"*")</f>
        <v>*</v>
      </c>
      <c r="AL170" s="2"/>
      <c r="AM170" s="2" t="str">
        <f>IF(sum!A163="ON",sum!I163,"*")</f>
        <v>*</v>
      </c>
      <c r="AP170" s="2" t="s">
        <v>186</v>
      </c>
      <c r="AQ170" s="2" t="s">
        <v>187</v>
      </c>
      <c r="AR170" s="2">
        <v>2045</v>
      </c>
      <c r="AS170" s="2" t="str">
        <f>IF(sum!A163="QU",sum!B163,"*")</f>
        <v>*</v>
      </c>
      <c r="AT170" s="2"/>
      <c r="AU170" s="2" t="str">
        <f>IF(sum!A163="QU",sum!I163,"*")</f>
        <v>*</v>
      </c>
      <c r="AX170" s="2" t="s">
        <v>186</v>
      </c>
      <c r="AY170" s="2" t="s">
        <v>187</v>
      </c>
      <c r="AZ170" s="2">
        <v>2045</v>
      </c>
      <c r="BA170" s="2" t="str">
        <f>IF(sum!A163="SA",sum!B163,"*")</f>
        <v>*</v>
      </c>
      <c r="BB170" s="2"/>
      <c r="BC170" s="2" t="str">
        <f>IF(sum!A163="SA",sum!I163,"*")</f>
        <v>*</v>
      </c>
    </row>
    <row r="171" spans="2:55">
      <c r="B171" s="4" t="s">
        <v>186</v>
      </c>
      <c r="C171" s="4" t="s">
        <v>187</v>
      </c>
      <c r="D171" s="4">
        <v>2045</v>
      </c>
      <c r="J171" s="4" t="s">
        <v>186</v>
      </c>
      <c r="K171" s="4" t="s">
        <v>187</v>
      </c>
      <c r="L171" s="4">
        <v>2045</v>
      </c>
      <c r="M171" s="2" t="str">
        <f>IF(sum!A164="AT",sum!B164,"*")</f>
        <v>R_ES-APP-FR_ELC1</v>
      </c>
      <c r="N171" s="2"/>
      <c r="O171" s="2">
        <f>IF(sum!A164="AT",sum!I164,"*")</f>
        <v>0.112467286181812</v>
      </c>
      <c r="R171" s="4" t="s">
        <v>186</v>
      </c>
      <c r="S171" s="4" t="s">
        <v>187</v>
      </c>
      <c r="T171" s="4">
        <v>2045</v>
      </c>
      <c r="U171" s="2" t="str">
        <f>IF(sum!A164="BC",sum!B164,"*")</f>
        <v>*</v>
      </c>
      <c r="V171" s="2"/>
      <c r="W171" s="2" t="str">
        <f>IF(sum!A164="BC",sum!I164,"*")</f>
        <v>*</v>
      </c>
      <c r="Z171" s="4" t="s">
        <v>186</v>
      </c>
      <c r="AA171" s="4" t="s">
        <v>187</v>
      </c>
      <c r="AB171" s="4">
        <v>2045</v>
      </c>
      <c r="AC171" s="2" t="str">
        <f>IF(sum!A164="MA",sum!B164,"*")</f>
        <v>*</v>
      </c>
      <c r="AD171" s="2"/>
      <c r="AE171" s="2" t="str">
        <f>IF(sum!A164="MA",sum!I164,"*")</f>
        <v>*</v>
      </c>
      <c r="AH171" s="4" t="s">
        <v>186</v>
      </c>
      <c r="AI171" s="4" t="s">
        <v>187</v>
      </c>
      <c r="AJ171" s="4">
        <v>2045</v>
      </c>
      <c r="AK171" s="2" t="str">
        <f>IF(sum!A164="ON",sum!B164,"*")</f>
        <v>*</v>
      </c>
      <c r="AL171" s="2"/>
      <c r="AM171" s="2" t="str">
        <f>IF(sum!A164="ON",sum!I164,"*")</f>
        <v>*</v>
      </c>
      <c r="AP171" s="4" t="s">
        <v>186</v>
      </c>
      <c r="AQ171" s="4" t="s">
        <v>187</v>
      </c>
      <c r="AR171" s="4">
        <v>2045</v>
      </c>
      <c r="AS171" s="2" t="str">
        <f>IF(sum!A164="QU",sum!B164,"*")</f>
        <v>*</v>
      </c>
      <c r="AT171" s="2"/>
      <c r="AU171" s="2" t="str">
        <f>IF(sum!A164="QU",sum!I164,"*")</f>
        <v>*</v>
      </c>
      <c r="AX171" s="4" t="s">
        <v>186</v>
      </c>
      <c r="AY171" s="4" t="s">
        <v>187</v>
      </c>
      <c r="AZ171" s="4">
        <v>2045</v>
      </c>
      <c r="BA171" s="2" t="str">
        <f>IF(sum!A164="SA",sum!B164,"*")</f>
        <v>*</v>
      </c>
      <c r="BB171" s="2"/>
      <c r="BC171" s="2" t="str">
        <f>IF(sum!A164="SA",sum!I164,"*")</f>
        <v>*</v>
      </c>
    </row>
    <row r="172" spans="2:55">
      <c r="B172" s="2" t="s">
        <v>186</v>
      </c>
      <c r="C172" s="2" t="s">
        <v>187</v>
      </c>
      <c r="D172" s="2">
        <v>2045</v>
      </c>
      <c r="J172" s="2" t="s">
        <v>186</v>
      </c>
      <c r="K172" s="2" t="s">
        <v>187</v>
      </c>
      <c r="L172" s="2">
        <v>2045</v>
      </c>
      <c r="M172" s="2" t="str">
        <f>IF(sum!A165="AT",sum!B165,"*")</f>
        <v>R_ES-APP-OTH_ELC1</v>
      </c>
      <c r="N172" s="2"/>
      <c r="O172" s="2">
        <f>IF(sum!A165="AT",sum!I165,"*")</f>
        <v>1.38078801973008</v>
      </c>
      <c r="R172" s="2" t="s">
        <v>186</v>
      </c>
      <c r="S172" s="2" t="s">
        <v>187</v>
      </c>
      <c r="T172" s="2">
        <v>2045</v>
      </c>
      <c r="U172" s="2" t="str">
        <f>IF(sum!A165="BC",sum!B165,"*")</f>
        <v>*</v>
      </c>
      <c r="V172" s="2"/>
      <c r="W172" s="2" t="str">
        <f>IF(sum!A165="BC",sum!I165,"*")</f>
        <v>*</v>
      </c>
      <c r="Z172" s="2" t="s">
        <v>186</v>
      </c>
      <c r="AA172" s="2" t="s">
        <v>187</v>
      </c>
      <c r="AB172" s="2">
        <v>2045</v>
      </c>
      <c r="AC172" s="2" t="str">
        <f>IF(sum!A165="MA",sum!B165,"*")</f>
        <v>*</v>
      </c>
      <c r="AD172" s="2"/>
      <c r="AE172" s="2" t="str">
        <f>IF(sum!A165="MA",sum!I165,"*")</f>
        <v>*</v>
      </c>
      <c r="AH172" s="2" t="s">
        <v>186</v>
      </c>
      <c r="AI172" s="2" t="s">
        <v>187</v>
      </c>
      <c r="AJ172" s="2">
        <v>2045</v>
      </c>
      <c r="AK172" s="2" t="str">
        <f>IF(sum!A165="ON",sum!B165,"*")</f>
        <v>*</v>
      </c>
      <c r="AL172" s="2"/>
      <c r="AM172" s="2" t="str">
        <f>IF(sum!A165="ON",sum!I165,"*")</f>
        <v>*</v>
      </c>
      <c r="AP172" s="2" t="s">
        <v>186</v>
      </c>
      <c r="AQ172" s="2" t="s">
        <v>187</v>
      </c>
      <c r="AR172" s="2">
        <v>2045</v>
      </c>
      <c r="AS172" s="2" t="str">
        <f>IF(sum!A165="QU",sum!B165,"*")</f>
        <v>*</v>
      </c>
      <c r="AT172" s="2"/>
      <c r="AU172" s="2" t="str">
        <f>IF(sum!A165="QU",sum!I165,"*")</f>
        <v>*</v>
      </c>
      <c r="AX172" s="2" t="s">
        <v>186</v>
      </c>
      <c r="AY172" s="2" t="s">
        <v>187</v>
      </c>
      <c r="AZ172" s="2">
        <v>2045</v>
      </c>
      <c r="BA172" s="2" t="str">
        <f>IF(sum!A165="SA",sum!B165,"*")</f>
        <v>*</v>
      </c>
      <c r="BB172" s="2"/>
      <c r="BC172" s="2" t="str">
        <f>IF(sum!A165="SA",sum!I165,"*")</f>
        <v>*</v>
      </c>
    </row>
    <row r="173" spans="2:55">
      <c r="B173" s="2" t="s">
        <v>186</v>
      </c>
      <c r="C173" s="2" t="s">
        <v>187</v>
      </c>
      <c r="D173" s="2">
        <v>2045</v>
      </c>
      <c r="J173" s="2" t="s">
        <v>186</v>
      </c>
      <c r="K173" s="2" t="s">
        <v>187</v>
      </c>
      <c r="L173" s="2">
        <v>2045</v>
      </c>
      <c r="M173" s="2" t="str">
        <f>IF(sum!A166="AT",sum!B166,"*")</f>
        <v>R_ES-APP-RA_ELC1</v>
      </c>
      <c r="N173" s="2"/>
      <c r="O173" s="2">
        <f>IF(sum!A166="AT",sum!I166,"*")</f>
        <v>0.917467122744238</v>
      </c>
      <c r="R173" s="2" t="s">
        <v>186</v>
      </c>
      <c r="S173" s="2" t="s">
        <v>187</v>
      </c>
      <c r="T173" s="2">
        <v>2045</v>
      </c>
      <c r="U173" s="2" t="str">
        <f>IF(sum!A166="BC",sum!B166,"*")</f>
        <v>*</v>
      </c>
      <c r="V173" s="2"/>
      <c r="W173" s="2" t="str">
        <f>IF(sum!A166="BC",sum!I166,"*")</f>
        <v>*</v>
      </c>
      <c r="Z173" s="2" t="s">
        <v>186</v>
      </c>
      <c r="AA173" s="2" t="s">
        <v>187</v>
      </c>
      <c r="AB173" s="2">
        <v>2045</v>
      </c>
      <c r="AC173" s="2" t="str">
        <f>IF(sum!A166="MA",sum!B166,"*")</f>
        <v>*</v>
      </c>
      <c r="AD173" s="2"/>
      <c r="AE173" s="2" t="str">
        <f>IF(sum!A166="MA",sum!I166,"*")</f>
        <v>*</v>
      </c>
      <c r="AH173" s="2" t="s">
        <v>186</v>
      </c>
      <c r="AI173" s="2" t="s">
        <v>187</v>
      </c>
      <c r="AJ173" s="2">
        <v>2045</v>
      </c>
      <c r="AK173" s="2" t="str">
        <f>IF(sum!A166="ON",sum!B166,"*")</f>
        <v>*</v>
      </c>
      <c r="AL173" s="2"/>
      <c r="AM173" s="2" t="str">
        <f>IF(sum!A166="ON",sum!I166,"*")</f>
        <v>*</v>
      </c>
      <c r="AP173" s="4" t="s">
        <v>186</v>
      </c>
      <c r="AQ173" s="4" t="s">
        <v>187</v>
      </c>
      <c r="AR173" s="4">
        <v>2045</v>
      </c>
      <c r="AS173" s="2" t="str">
        <f>IF(sum!A166="QU",sum!B166,"*")</f>
        <v>*</v>
      </c>
      <c r="AT173" s="2"/>
      <c r="AU173" s="2" t="str">
        <f>IF(sum!A166="QU",sum!I166,"*")</f>
        <v>*</v>
      </c>
      <c r="AX173" s="2" t="s">
        <v>186</v>
      </c>
      <c r="AY173" s="2" t="s">
        <v>187</v>
      </c>
      <c r="AZ173" s="2">
        <v>2045</v>
      </c>
      <c r="BA173" s="2" t="str">
        <f>IF(sum!A166="SA",sum!B166,"*")</f>
        <v>*</v>
      </c>
      <c r="BB173" s="2"/>
      <c r="BC173" s="2" t="str">
        <f>IF(sum!A166="SA",sum!I166,"*")</f>
        <v>*</v>
      </c>
    </row>
    <row r="174" spans="2:55">
      <c r="B174" s="4" t="s">
        <v>186</v>
      </c>
      <c r="C174" s="4" t="s">
        <v>187</v>
      </c>
      <c r="D174" s="4">
        <v>2045</v>
      </c>
      <c r="J174" s="4" t="s">
        <v>186</v>
      </c>
      <c r="K174" s="4" t="s">
        <v>187</v>
      </c>
      <c r="L174" s="4">
        <v>2045</v>
      </c>
      <c r="M174" s="2" t="str">
        <f>IF(sum!A167="AT",sum!B167,"*")</f>
        <v>R_ES-APP-RE_ELC1</v>
      </c>
      <c r="N174" s="2"/>
      <c r="O174" s="2">
        <f>IF(sum!A167="AT",sum!I167,"*")</f>
        <v>0.269035045171861</v>
      </c>
      <c r="R174" s="4" t="s">
        <v>186</v>
      </c>
      <c r="S174" s="4" t="s">
        <v>187</v>
      </c>
      <c r="T174" s="4">
        <v>2045</v>
      </c>
      <c r="U174" s="2" t="str">
        <f>IF(sum!A167="BC",sum!B167,"*")</f>
        <v>*</v>
      </c>
      <c r="V174" s="2"/>
      <c r="W174" s="2" t="str">
        <f>IF(sum!A167="BC",sum!I167,"*")</f>
        <v>*</v>
      </c>
      <c r="Z174" s="4" t="s">
        <v>186</v>
      </c>
      <c r="AA174" s="4" t="s">
        <v>187</v>
      </c>
      <c r="AB174" s="4">
        <v>2045</v>
      </c>
      <c r="AC174" s="2" t="str">
        <f>IF(sum!A167="MA",sum!B167,"*")</f>
        <v>*</v>
      </c>
      <c r="AD174" s="2"/>
      <c r="AE174" s="2" t="str">
        <f>IF(sum!A167="MA",sum!I167,"*")</f>
        <v>*</v>
      </c>
      <c r="AH174" s="4" t="s">
        <v>186</v>
      </c>
      <c r="AI174" s="4" t="s">
        <v>187</v>
      </c>
      <c r="AJ174" s="4">
        <v>2045</v>
      </c>
      <c r="AK174" s="2" t="str">
        <f>IF(sum!A167="ON",sum!B167,"*")</f>
        <v>*</v>
      </c>
      <c r="AL174" s="2"/>
      <c r="AM174" s="2" t="str">
        <f>IF(sum!A167="ON",sum!I167,"*")</f>
        <v>*</v>
      </c>
      <c r="AP174" s="2" t="s">
        <v>186</v>
      </c>
      <c r="AQ174" s="2" t="s">
        <v>187</v>
      </c>
      <c r="AR174" s="2">
        <v>2045</v>
      </c>
      <c r="AS174" s="2" t="str">
        <f>IF(sum!A167="QU",sum!B167,"*")</f>
        <v>*</v>
      </c>
      <c r="AT174" s="2"/>
      <c r="AU174" s="2" t="str">
        <f>IF(sum!A167="QU",sum!I167,"*")</f>
        <v>*</v>
      </c>
      <c r="AX174" s="4" t="s">
        <v>186</v>
      </c>
      <c r="AY174" s="4" t="s">
        <v>187</v>
      </c>
      <c r="AZ174" s="4">
        <v>2045</v>
      </c>
      <c r="BA174" s="2" t="str">
        <f>IF(sum!A167="SA",sum!B167,"*")</f>
        <v>*</v>
      </c>
      <c r="BB174" s="2"/>
      <c r="BC174" s="2" t="str">
        <f>IF(sum!A167="SA",sum!I167,"*")</f>
        <v>*</v>
      </c>
    </row>
    <row r="175" spans="2:55">
      <c r="B175" s="2" t="s">
        <v>186</v>
      </c>
      <c r="C175" s="2" t="s">
        <v>187</v>
      </c>
      <c r="D175" s="2">
        <v>2045</v>
      </c>
      <c r="J175" s="2" t="s">
        <v>186</v>
      </c>
      <c r="K175" s="2" t="s">
        <v>187</v>
      </c>
      <c r="L175" s="2">
        <v>2045</v>
      </c>
      <c r="M175" s="2" t="str">
        <f>IF(sum!A168="AT",sum!B168,"*")</f>
        <v>R_ES-LI_ELC1</v>
      </c>
      <c r="N175" s="2"/>
      <c r="O175" s="2">
        <f>IF(sum!A168="AT",sum!I168,"*")</f>
        <v>1.87920696802217</v>
      </c>
      <c r="R175" s="2" t="s">
        <v>186</v>
      </c>
      <c r="S175" s="2" t="s">
        <v>187</v>
      </c>
      <c r="T175" s="2">
        <v>2045</v>
      </c>
      <c r="U175" s="2" t="str">
        <f>IF(sum!A168="BC",sum!B168,"*")</f>
        <v>*</v>
      </c>
      <c r="V175" s="2"/>
      <c r="W175" s="2" t="str">
        <f>IF(sum!A168="BC",sum!I168,"*")</f>
        <v>*</v>
      </c>
      <c r="Z175" s="2" t="s">
        <v>186</v>
      </c>
      <c r="AA175" s="2" t="s">
        <v>187</v>
      </c>
      <c r="AB175" s="2">
        <v>2045</v>
      </c>
      <c r="AC175" s="2" t="str">
        <f>IF(sum!A168="MA",sum!B168,"*")</f>
        <v>*</v>
      </c>
      <c r="AD175" s="2"/>
      <c r="AE175" s="2" t="str">
        <f>IF(sum!A168="MA",sum!I168,"*")</f>
        <v>*</v>
      </c>
      <c r="AH175" s="2" t="s">
        <v>186</v>
      </c>
      <c r="AI175" s="2" t="s">
        <v>187</v>
      </c>
      <c r="AJ175" s="2">
        <v>2045</v>
      </c>
      <c r="AK175" s="2" t="str">
        <f>IF(sum!A168="ON",sum!B168,"*")</f>
        <v>*</v>
      </c>
      <c r="AL175" s="2"/>
      <c r="AM175" s="2" t="str">
        <f>IF(sum!A168="ON",sum!I168,"*")</f>
        <v>*</v>
      </c>
      <c r="AP175" s="4" t="s">
        <v>186</v>
      </c>
      <c r="AQ175" s="4" t="s">
        <v>187</v>
      </c>
      <c r="AR175" s="4">
        <v>2045</v>
      </c>
      <c r="AS175" s="2" t="str">
        <f>IF(sum!A168="QU",sum!B168,"*")</f>
        <v>*</v>
      </c>
      <c r="AT175" s="2"/>
      <c r="AU175" s="2" t="str">
        <f>IF(sum!A168="QU",sum!I168,"*")</f>
        <v>*</v>
      </c>
      <c r="AX175" s="2" t="s">
        <v>186</v>
      </c>
      <c r="AY175" s="2" t="s">
        <v>187</v>
      </c>
      <c r="AZ175" s="2">
        <v>2045</v>
      </c>
      <c r="BA175" s="2" t="str">
        <f>IF(sum!A168="SA",sum!B168,"*")</f>
        <v>*</v>
      </c>
      <c r="BB175" s="2"/>
      <c r="BC175" s="2" t="str">
        <f>IF(sum!A168="SA",sum!I168,"*")</f>
        <v>*</v>
      </c>
    </row>
    <row r="176" spans="2:55">
      <c r="B176" s="2" t="s">
        <v>186</v>
      </c>
      <c r="C176" s="2" t="s">
        <v>187</v>
      </c>
      <c r="D176" s="2">
        <v>2045</v>
      </c>
      <c r="J176" s="2" t="s">
        <v>186</v>
      </c>
      <c r="K176" s="2" t="s">
        <v>187</v>
      </c>
      <c r="L176" s="2">
        <v>2045</v>
      </c>
      <c r="M176" s="2" t="str">
        <f>IF(sum!A169="AT",sum!B169,"*")</f>
        <v>R_ES-SC-AP_ELC1_ROOM_CENTRAL</v>
      </c>
      <c r="N176" s="2"/>
      <c r="O176" s="2">
        <f>IF(sum!A169="AT",sum!I169,"*")</f>
        <v>0.0394392612785308</v>
      </c>
      <c r="R176" s="2" t="s">
        <v>186</v>
      </c>
      <c r="S176" s="2" t="s">
        <v>187</v>
      </c>
      <c r="T176" s="2">
        <v>2045</v>
      </c>
      <c r="U176" s="2" t="str">
        <f>IF(sum!A169="BC",sum!B169,"*")</f>
        <v>*</v>
      </c>
      <c r="V176" s="2"/>
      <c r="W176" s="2" t="str">
        <f>IF(sum!A169="BC",sum!I169,"*")</f>
        <v>*</v>
      </c>
      <c r="Z176" s="2" t="s">
        <v>186</v>
      </c>
      <c r="AA176" s="2" t="s">
        <v>187</v>
      </c>
      <c r="AB176" s="2">
        <v>2045</v>
      </c>
      <c r="AC176" s="2" t="str">
        <f>IF(sum!A169="MA",sum!B169,"*")</f>
        <v>*</v>
      </c>
      <c r="AD176" s="2"/>
      <c r="AE176" s="2" t="str">
        <f>IF(sum!A169="MA",sum!I169,"*")</f>
        <v>*</v>
      </c>
      <c r="AH176" s="2" t="s">
        <v>186</v>
      </c>
      <c r="AI176" s="2" t="s">
        <v>187</v>
      </c>
      <c r="AJ176" s="2">
        <v>2045</v>
      </c>
      <c r="AK176" s="2" t="str">
        <f>IF(sum!A169="ON",sum!B169,"*")</f>
        <v>*</v>
      </c>
      <c r="AL176" s="2"/>
      <c r="AM176" s="2" t="str">
        <f>IF(sum!A169="ON",sum!I169,"*")</f>
        <v>*</v>
      </c>
      <c r="AP176" s="2" t="s">
        <v>186</v>
      </c>
      <c r="AQ176" s="2" t="s">
        <v>187</v>
      </c>
      <c r="AR176" s="2">
        <v>2045</v>
      </c>
      <c r="AS176" s="2" t="str">
        <f>IF(sum!A169="QU",sum!B169,"*")</f>
        <v>*</v>
      </c>
      <c r="AT176" s="2"/>
      <c r="AU176" s="2" t="str">
        <f>IF(sum!A169="QU",sum!I169,"*")</f>
        <v>*</v>
      </c>
      <c r="AX176" s="2" t="s">
        <v>186</v>
      </c>
      <c r="AY176" s="2" t="s">
        <v>187</v>
      </c>
      <c r="AZ176" s="2">
        <v>2045</v>
      </c>
      <c r="BA176" s="2" t="str">
        <f>IF(sum!A169="SA",sum!B169,"*")</f>
        <v>*</v>
      </c>
      <c r="BB176" s="2"/>
      <c r="BC176" s="2" t="str">
        <f>IF(sum!A169="SA",sum!I169,"*")</f>
        <v>*</v>
      </c>
    </row>
    <row r="177" spans="2:55">
      <c r="B177" s="4" t="s">
        <v>186</v>
      </c>
      <c r="C177" s="4" t="s">
        <v>187</v>
      </c>
      <c r="D177" s="4">
        <v>2045</v>
      </c>
      <c r="J177" s="4" t="s">
        <v>186</v>
      </c>
      <c r="K177" s="4" t="s">
        <v>187</v>
      </c>
      <c r="L177" s="4">
        <v>2045</v>
      </c>
      <c r="M177" s="2" t="str">
        <f>IF(sum!A170="AT",sum!B170,"*")</f>
        <v>R_ES-SC-MOB_ELC1_ROOM_CENTRAL</v>
      </c>
      <c r="N177" s="2"/>
      <c r="O177" s="2">
        <f>IF(sum!A170="AT",sum!I170,"*")</f>
        <v>0.00729067018321729</v>
      </c>
      <c r="R177" s="4" t="s">
        <v>186</v>
      </c>
      <c r="S177" s="4" t="s">
        <v>187</v>
      </c>
      <c r="T177" s="4">
        <v>2045</v>
      </c>
      <c r="U177" s="2" t="str">
        <f>IF(sum!A170="BC",sum!B170,"*")</f>
        <v>*</v>
      </c>
      <c r="V177" s="2"/>
      <c r="W177" s="2" t="str">
        <f>IF(sum!A170="BC",sum!I170,"*")</f>
        <v>*</v>
      </c>
      <c r="Z177" s="4" t="s">
        <v>186</v>
      </c>
      <c r="AA177" s="4" t="s">
        <v>187</v>
      </c>
      <c r="AB177" s="4">
        <v>2045</v>
      </c>
      <c r="AC177" s="2" t="str">
        <f>IF(sum!A170="MA",sum!B170,"*")</f>
        <v>*</v>
      </c>
      <c r="AD177" s="2"/>
      <c r="AE177" s="2" t="str">
        <f>IF(sum!A170="MA",sum!I170,"*")</f>
        <v>*</v>
      </c>
      <c r="AH177" s="4" t="s">
        <v>186</v>
      </c>
      <c r="AI177" s="4" t="s">
        <v>187</v>
      </c>
      <c r="AJ177" s="4">
        <v>2045</v>
      </c>
      <c r="AK177" s="2" t="str">
        <f>IF(sum!A170="ON",sum!B170,"*")</f>
        <v>*</v>
      </c>
      <c r="AL177" s="2"/>
      <c r="AM177" s="2" t="str">
        <f>IF(sum!A170="ON",sum!I170,"*")</f>
        <v>*</v>
      </c>
      <c r="AP177" s="4" t="s">
        <v>186</v>
      </c>
      <c r="AQ177" s="4" t="s">
        <v>187</v>
      </c>
      <c r="AR177" s="4">
        <v>2045</v>
      </c>
      <c r="AS177" s="2" t="str">
        <f>IF(sum!A170="QU",sum!B170,"*")</f>
        <v>*</v>
      </c>
      <c r="AT177" s="2"/>
      <c r="AU177" s="2" t="str">
        <f>IF(sum!A170="QU",sum!I170,"*")</f>
        <v>*</v>
      </c>
      <c r="AX177" s="4" t="s">
        <v>186</v>
      </c>
      <c r="AY177" s="4" t="s">
        <v>187</v>
      </c>
      <c r="AZ177" s="4">
        <v>2045</v>
      </c>
      <c r="BA177" s="2" t="str">
        <f>IF(sum!A170="SA",sum!B170,"*")</f>
        <v>*</v>
      </c>
      <c r="BB177" s="2"/>
      <c r="BC177" s="2" t="str">
        <f>IF(sum!A170="SA",sum!I170,"*")</f>
        <v>*</v>
      </c>
    </row>
    <row r="178" spans="2:55">
      <c r="B178" s="2" t="s">
        <v>186</v>
      </c>
      <c r="C178" s="2" t="s">
        <v>187</v>
      </c>
      <c r="D178" s="2">
        <v>2045</v>
      </c>
      <c r="J178" s="2" t="s">
        <v>186</v>
      </c>
      <c r="K178" s="2" t="s">
        <v>187</v>
      </c>
      <c r="L178" s="2">
        <v>2045</v>
      </c>
      <c r="M178" s="2" t="str">
        <f>IF(sum!A171="AT",sum!B171,"*")</f>
        <v>R_ES-SC-SA_ELC1_ROOM_CENTRAL</v>
      </c>
      <c r="N178" s="2"/>
      <c r="O178" s="2">
        <f>IF(sum!A171="AT",sum!I171,"*")</f>
        <v>0.0155209693531662</v>
      </c>
      <c r="R178" s="2" t="s">
        <v>186</v>
      </c>
      <c r="S178" s="2" t="s">
        <v>187</v>
      </c>
      <c r="T178" s="2">
        <v>2045</v>
      </c>
      <c r="U178" s="2" t="str">
        <f>IF(sum!A171="BC",sum!B171,"*")</f>
        <v>*</v>
      </c>
      <c r="V178" s="2"/>
      <c r="W178" s="2" t="str">
        <f>IF(sum!A171="BC",sum!I171,"*")</f>
        <v>*</v>
      </c>
      <c r="Z178" s="2" t="s">
        <v>186</v>
      </c>
      <c r="AA178" s="2" t="s">
        <v>187</v>
      </c>
      <c r="AB178" s="2">
        <v>2045</v>
      </c>
      <c r="AC178" s="2" t="str">
        <f>IF(sum!A171="MA",sum!B171,"*")</f>
        <v>*</v>
      </c>
      <c r="AD178" s="2"/>
      <c r="AE178" s="2" t="str">
        <f>IF(sum!A171="MA",sum!I171,"*")</f>
        <v>*</v>
      </c>
      <c r="AH178" s="2" t="s">
        <v>186</v>
      </c>
      <c r="AI178" s="2" t="s">
        <v>187</v>
      </c>
      <c r="AJ178" s="2">
        <v>2045</v>
      </c>
      <c r="AK178" s="2" t="str">
        <f>IF(sum!A171="ON",sum!B171,"*")</f>
        <v>*</v>
      </c>
      <c r="AL178" s="2"/>
      <c r="AM178" s="2" t="str">
        <f>IF(sum!A171="ON",sum!I171,"*")</f>
        <v>*</v>
      </c>
      <c r="AP178" s="2" t="s">
        <v>186</v>
      </c>
      <c r="AQ178" s="2" t="s">
        <v>187</v>
      </c>
      <c r="AR178" s="2">
        <v>2045</v>
      </c>
      <c r="AS178" s="2" t="str">
        <f>IF(sum!A171="QU",sum!B171,"*")</f>
        <v>*</v>
      </c>
      <c r="AT178" s="2"/>
      <c r="AU178" s="2" t="str">
        <f>IF(sum!A171="QU",sum!I171,"*")</f>
        <v>*</v>
      </c>
      <c r="AX178" s="2" t="s">
        <v>186</v>
      </c>
      <c r="AY178" s="2" t="s">
        <v>187</v>
      </c>
      <c r="AZ178" s="2">
        <v>2045</v>
      </c>
      <c r="BA178" s="2" t="str">
        <f>IF(sum!A171="SA",sum!B171,"*")</f>
        <v>*</v>
      </c>
      <c r="BB178" s="2"/>
      <c r="BC178" s="2" t="str">
        <f>IF(sum!A171="SA",sum!I171,"*")</f>
        <v>*</v>
      </c>
    </row>
    <row r="179" spans="2:55">
      <c r="B179" s="2" t="s">
        <v>186</v>
      </c>
      <c r="C179" s="2" t="s">
        <v>187</v>
      </c>
      <c r="D179" s="2">
        <v>2045</v>
      </c>
      <c r="J179" s="2" t="s">
        <v>186</v>
      </c>
      <c r="K179" s="2" t="s">
        <v>187</v>
      </c>
      <c r="L179" s="2">
        <v>2045</v>
      </c>
      <c r="M179" s="2" t="str">
        <f>IF(sum!A172="AT",sum!B172,"*")</f>
        <v>R_ES-SC-SD_ELC1_ROOM_CENTRAL</v>
      </c>
      <c r="N179" s="2"/>
      <c r="O179" s="2">
        <f>IF(sum!A172="AT",sum!I172,"*")</f>
        <v>0.136690690315488</v>
      </c>
      <c r="R179" s="2" t="s">
        <v>186</v>
      </c>
      <c r="S179" s="2" t="s">
        <v>187</v>
      </c>
      <c r="T179" s="2">
        <v>2045</v>
      </c>
      <c r="U179" s="2" t="str">
        <f>IF(sum!A172="BC",sum!B172,"*")</f>
        <v>*</v>
      </c>
      <c r="V179" s="2"/>
      <c r="W179" s="2" t="str">
        <f>IF(sum!A172="BC",sum!I172,"*")</f>
        <v>*</v>
      </c>
      <c r="Z179" s="2" t="s">
        <v>186</v>
      </c>
      <c r="AA179" s="2" t="s">
        <v>187</v>
      </c>
      <c r="AB179" s="2">
        <v>2045</v>
      </c>
      <c r="AC179" s="2" t="str">
        <f>IF(sum!A172="MA",sum!B172,"*")</f>
        <v>*</v>
      </c>
      <c r="AD179" s="2"/>
      <c r="AE179" s="2" t="str">
        <f>IF(sum!A172="MA",sum!I172,"*")</f>
        <v>*</v>
      </c>
      <c r="AH179" s="2" t="s">
        <v>186</v>
      </c>
      <c r="AI179" s="2" t="s">
        <v>187</v>
      </c>
      <c r="AJ179" s="2">
        <v>2045</v>
      </c>
      <c r="AK179" s="2" t="str">
        <f>IF(sum!A172="ON",sum!B172,"*")</f>
        <v>*</v>
      </c>
      <c r="AL179" s="2"/>
      <c r="AM179" s="2" t="str">
        <f>IF(sum!A172="ON",sum!I172,"*")</f>
        <v>*</v>
      </c>
      <c r="AP179" s="4" t="s">
        <v>186</v>
      </c>
      <c r="AQ179" s="4" t="s">
        <v>187</v>
      </c>
      <c r="AR179" s="4">
        <v>2045</v>
      </c>
      <c r="AS179" s="2" t="str">
        <f>IF(sum!A172="QU",sum!B172,"*")</f>
        <v>*</v>
      </c>
      <c r="AT179" s="2"/>
      <c r="AU179" s="2" t="str">
        <f>IF(sum!A172="QU",sum!I172,"*")</f>
        <v>*</v>
      </c>
      <c r="AX179" s="2" t="s">
        <v>186</v>
      </c>
      <c r="AY179" s="2" t="s">
        <v>187</v>
      </c>
      <c r="AZ179" s="2">
        <v>2045</v>
      </c>
      <c r="BA179" s="2" t="str">
        <f>IF(sum!A172="SA",sum!B172,"*")</f>
        <v>*</v>
      </c>
      <c r="BB179" s="2"/>
      <c r="BC179" s="2" t="str">
        <f>IF(sum!A172="SA",sum!I172,"*")</f>
        <v>*</v>
      </c>
    </row>
    <row r="180" spans="2:55">
      <c r="B180" s="4" t="s">
        <v>186</v>
      </c>
      <c r="C180" s="4" t="s">
        <v>187</v>
      </c>
      <c r="D180" s="4">
        <v>2045</v>
      </c>
      <c r="J180" s="4" t="s">
        <v>186</v>
      </c>
      <c r="K180" s="4" t="s">
        <v>187</v>
      </c>
      <c r="L180" s="4">
        <v>2045</v>
      </c>
      <c r="M180" s="2" t="str">
        <f>IF(sum!A173="AT",sum!B173,"*")</f>
        <v>R_ES-SH-AP_ELC1</v>
      </c>
      <c r="N180" s="2"/>
      <c r="O180" s="2">
        <f>IF(sum!A173="AT",sum!I173,"*")</f>
        <v>0.126176949704044</v>
      </c>
      <c r="R180" s="4" t="s">
        <v>186</v>
      </c>
      <c r="S180" s="4" t="s">
        <v>187</v>
      </c>
      <c r="T180" s="4">
        <v>2045</v>
      </c>
      <c r="U180" s="2" t="str">
        <f>IF(sum!A173="BC",sum!B173,"*")</f>
        <v>*</v>
      </c>
      <c r="V180" s="2"/>
      <c r="W180" s="2" t="str">
        <f>IF(sum!A173="BC",sum!I173,"*")</f>
        <v>*</v>
      </c>
      <c r="Z180" s="4" t="s">
        <v>186</v>
      </c>
      <c r="AA180" s="4" t="s">
        <v>187</v>
      </c>
      <c r="AB180" s="4">
        <v>2045</v>
      </c>
      <c r="AC180" s="2" t="str">
        <f>IF(sum!A173="MA",sum!B173,"*")</f>
        <v>*</v>
      </c>
      <c r="AD180" s="2"/>
      <c r="AE180" s="2" t="str">
        <f>IF(sum!A173="MA",sum!I173,"*")</f>
        <v>*</v>
      </c>
      <c r="AH180" s="4" t="s">
        <v>186</v>
      </c>
      <c r="AI180" s="4" t="s">
        <v>187</v>
      </c>
      <c r="AJ180" s="4">
        <v>2045</v>
      </c>
      <c r="AK180" s="2" t="str">
        <f>IF(sum!A173="ON",sum!B173,"*")</f>
        <v>*</v>
      </c>
      <c r="AL180" s="2"/>
      <c r="AM180" s="2" t="str">
        <f>IF(sum!A173="ON",sum!I173,"*")</f>
        <v>*</v>
      </c>
      <c r="AP180" s="2" t="s">
        <v>186</v>
      </c>
      <c r="AQ180" s="2" t="s">
        <v>187</v>
      </c>
      <c r="AR180" s="2">
        <v>2045</v>
      </c>
      <c r="AS180" s="2" t="str">
        <f>IF(sum!A173="QU",sum!B173,"*")</f>
        <v>*</v>
      </c>
      <c r="AT180" s="2"/>
      <c r="AU180" s="2" t="str">
        <f>IF(sum!A173="QU",sum!I173,"*")</f>
        <v>*</v>
      </c>
      <c r="AX180" s="4" t="s">
        <v>186</v>
      </c>
      <c r="AY180" s="4" t="s">
        <v>187</v>
      </c>
      <c r="AZ180" s="4">
        <v>2045</v>
      </c>
      <c r="BA180" s="2" t="str">
        <f>IF(sum!A173="SA",sum!B173,"*")</f>
        <v>*</v>
      </c>
      <c r="BB180" s="2"/>
      <c r="BC180" s="2" t="str">
        <f>IF(sum!A173="SA",sum!I173,"*")</f>
        <v>*</v>
      </c>
    </row>
    <row r="181" spans="2:55">
      <c r="B181" s="2" t="s">
        <v>186</v>
      </c>
      <c r="C181" s="2" t="s">
        <v>187</v>
      </c>
      <c r="D181" s="2">
        <v>2045</v>
      </c>
      <c r="J181" s="2" t="s">
        <v>186</v>
      </c>
      <c r="K181" s="2" t="s">
        <v>187</v>
      </c>
      <c r="L181" s="2">
        <v>2045</v>
      </c>
      <c r="M181" s="2" t="str">
        <f>IF(sum!A174="AT",sum!B174,"*")</f>
        <v>R_ES-SH-AP_HET1</v>
      </c>
      <c r="N181" s="2"/>
      <c r="O181" s="2">
        <f>IF(sum!A174="AT",sum!I174,"*")</f>
        <v>0</v>
      </c>
      <c r="R181" s="2" t="s">
        <v>186</v>
      </c>
      <c r="S181" s="2" t="s">
        <v>187</v>
      </c>
      <c r="T181" s="2">
        <v>2045</v>
      </c>
      <c r="U181" s="2" t="str">
        <f>IF(sum!A174="BC",sum!B174,"*")</f>
        <v>*</v>
      </c>
      <c r="V181" s="2"/>
      <c r="W181" s="2" t="str">
        <f>IF(sum!A174="BC",sum!I174,"*")</f>
        <v>*</v>
      </c>
      <c r="Z181" s="2" t="s">
        <v>186</v>
      </c>
      <c r="AA181" s="2" t="s">
        <v>187</v>
      </c>
      <c r="AB181" s="2">
        <v>2045</v>
      </c>
      <c r="AC181" s="2" t="str">
        <f>IF(sum!A174="MA",sum!B174,"*")</f>
        <v>*</v>
      </c>
      <c r="AD181" s="2"/>
      <c r="AE181" s="2" t="str">
        <f>IF(sum!A174="MA",sum!I174,"*")</f>
        <v>*</v>
      </c>
      <c r="AH181" s="2" t="s">
        <v>186</v>
      </c>
      <c r="AI181" s="2" t="s">
        <v>187</v>
      </c>
      <c r="AJ181" s="2">
        <v>2045</v>
      </c>
      <c r="AK181" s="2" t="str">
        <f>IF(sum!A174="ON",sum!B174,"*")</f>
        <v>*</v>
      </c>
      <c r="AL181" s="2"/>
      <c r="AM181" s="2" t="str">
        <f>IF(sum!A174="ON",sum!I174,"*")</f>
        <v>*</v>
      </c>
      <c r="AP181" s="4" t="s">
        <v>186</v>
      </c>
      <c r="AQ181" s="4" t="s">
        <v>187</v>
      </c>
      <c r="AR181" s="4">
        <v>2045</v>
      </c>
      <c r="AS181" s="2" t="str">
        <f>IF(sum!A174="QU",sum!B174,"*")</f>
        <v>*</v>
      </c>
      <c r="AT181" s="2"/>
      <c r="AU181" s="2" t="str">
        <f>IF(sum!A174="QU",sum!I174,"*")</f>
        <v>*</v>
      </c>
      <c r="AX181" s="2" t="s">
        <v>186</v>
      </c>
      <c r="AY181" s="2" t="s">
        <v>187</v>
      </c>
      <c r="AZ181" s="2">
        <v>2045</v>
      </c>
      <c r="BA181" s="2" t="str">
        <f>IF(sum!A174="SA",sum!B174,"*")</f>
        <v>*</v>
      </c>
      <c r="BB181" s="2"/>
      <c r="BC181" s="2" t="str">
        <f>IF(sum!A174="SA",sum!I174,"*")</f>
        <v>*</v>
      </c>
    </row>
    <row r="182" spans="2:55">
      <c r="B182" s="2" t="s">
        <v>186</v>
      </c>
      <c r="C182" s="2" t="s">
        <v>187</v>
      </c>
      <c r="D182" s="2">
        <v>2045</v>
      </c>
      <c r="J182" s="2" t="s">
        <v>186</v>
      </c>
      <c r="K182" s="2" t="s">
        <v>187</v>
      </c>
      <c r="L182" s="2">
        <v>2045</v>
      </c>
      <c r="M182" s="2" t="str">
        <f>IF(sum!A175="AT",sum!B175,"*")</f>
        <v>R_ES-SH-MOB_ELC1</v>
      </c>
      <c r="N182" s="2"/>
      <c r="O182" s="2">
        <f>IF(sum!A175="AT",sum!I175,"*")</f>
        <v>0.00652343568076535</v>
      </c>
      <c r="R182" s="2" t="s">
        <v>186</v>
      </c>
      <c r="S182" s="2" t="s">
        <v>187</v>
      </c>
      <c r="T182" s="2">
        <v>2045</v>
      </c>
      <c r="U182" s="2" t="str">
        <f>IF(sum!A175="BC",sum!B175,"*")</f>
        <v>*</v>
      </c>
      <c r="V182" s="2"/>
      <c r="W182" s="2" t="str">
        <f>IF(sum!A175="BC",sum!I175,"*")</f>
        <v>*</v>
      </c>
      <c r="Z182" s="2" t="s">
        <v>186</v>
      </c>
      <c r="AA182" s="2" t="s">
        <v>187</v>
      </c>
      <c r="AB182" s="2">
        <v>2045</v>
      </c>
      <c r="AC182" s="2" t="str">
        <f>IF(sum!A175="MA",sum!B175,"*")</f>
        <v>*</v>
      </c>
      <c r="AD182" s="2"/>
      <c r="AE182" s="2" t="str">
        <f>IF(sum!A175="MA",sum!I175,"*")</f>
        <v>*</v>
      </c>
      <c r="AH182" s="2" t="s">
        <v>186</v>
      </c>
      <c r="AI182" s="2" t="s">
        <v>187</v>
      </c>
      <c r="AJ182" s="2">
        <v>2045</v>
      </c>
      <c r="AK182" s="2" t="str">
        <f>IF(sum!A175="ON",sum!B175,"*")</f>
        <v>*</v>
      </c>
      <c r="AL182" s="2"/>
      <c r="AM182" s="2" t="str">
        <f>IF(sum!A175="ON",sum!I175,"*")</f>
        <v>*</v>
      </c>
      <c r="AP182" s="2" t="s">
        <v>186</v>
      </c>
      <c r="AQ182" s="2" t="s">
        <v>187</v>
      </c>
      <c r="AR182" s="2">
        <v>2045</v>
      </c>
      <c r="AS182" s="2" t="str">
        <f>IF(sum!A175="QU",sum!B175,"*")</f>
        <v>*</v>
      </c>
      <c r="AT182" s="2"/>
      <c r="AU182" s="2" t="str">
        <f>IF(sum!A175="QU",sum!I175,"*")</f>
        <v>*</v>
      </c>
      <c r="AX182" s="2" t="s">
        <v>186</v>
      </c>
      <c r="AY182" s="2" t="s">
        <v>187</v>
      </c>
      <c r="AZ182" s="2">
        <v>2045</v>
      </c>
      <c r="BA182" s="2" t="str">
        <f>IF(sum!A175="SA",sum!B175,"*")</f>
        <v>*</v>
      </c>
      <c r="BB182" s="2"/>
      <c r="BC182" s="2" t="str">
        <f>IF(sum!A175="SA",sum!I175,"*")</f>
        <v>*</v>
      </c>
    </row>
    <row r="183" spans="2:55">
      <c r="B183" s="4" t="s">
        <v>186</v>
      </c>
      <c r="C183" s="4" t="s">
        <v>187</v>
      </c>
      <c r="D183" s="4">
        <v>2045</v>
      </c>
      <c r="J183" s="4" t="s">
        <v>186</v>
      </c>
      <c r="K183" s="4" t="s">
        <v>187</v>
      </c>
      <c r="L183" s="4">
        <v>2045</v>
      </c>
      <c r="M183" s="2" t="str">
        <f>IF(sum!A176="AT",sum!B176,"*")</f>
        <v>R_ES-SH-MOB_GAS_HE1</v>
      </c>
      <c r="N183" s="2"/>
      <c r="O183" s="2">
        <f>IF(sum!A176="AT",sum!I176,"*")</f>
        <v>0</v>
      </c>
      <c r="R183" s="4" t="s">
        <v>186</v>
      </c>
      <c r="S183" s="4" t="s">
        <v>187</v>
      </c>
      <c r="T183" s="4">
        <v>2045</v>
      </c>
      <c r="U183" s="2" t="str">
        <f>IF(sum!A176="BC",sum!B176,"*")</f>
        <v>*</v>
      </c>
      <c r="V183" s="2"/>
      <c r="W183" s="2" t="str">
        <f>IF(sum!A176="BC",sum!I176,"*")</f>
        <v>*</v>
      </c>
      <c r="Z183" s="4" t="s">
        <v>186</v>
      </c>
      <c r="AA183" s="4" t="s">
        <v>187</v>
      </c>
      <c r="AB183" s="4">
        <v>2045</v>
      </c>
      <c r="AC183" s="2" t="str">
        <f>IF(sum!A176="MA",sum!B176,"*")</f>
        <v>*</v>
      </c>
      <c r="AD183" s="2"/>
      <c r="AE183" s="2" t="str">
        <f>IF(sum!A176="MA",sum!I176,"*")</f>
        <v>*</v>
      </c>
      <c r="AH183" s="4" t="s">
        <v>186</v>
      </c>
      <c r="AI183" s="4" t="s">
        <v>187</v>
      </c>
      <c r="AJ183" s="4">
        <v>2045</v>
      </c>
      <c r="AK183" s="2" t="str">
        <f>IF(sum!A176="ON",sum!B176,"*")</f>
        <v>*</v>
      </c>
      <c r="AL183" s="2"/>
      <c r="AM183" s="2" t="str">
        <f>IF(sum!A176="ON",sum!I176,"*")</f>
        <v>*</v>
      </c>
      <c r="AP183" s="4" t="s">
        <v>186</v>
      </c>
      <c r="AQ183" s="4" t="s">
        <v>187</v>
      </c>
      <c r="AR183" s="4">
        <v>2045</v>
      </c>
      <c r="AS183" s="2" t="str">
        <f>IF(sum!A176="QU",sum!B176,"*")</f>
        <v>*</v>
      </c>
      <c r="AT183" s="2"/>
      <c r="AU183" s="2" t="str">
        <f>IF(sum!A176="QU",sum!I176,"*")</f>
        <v>*</v>
      </c>
      <c r="AX183" s="4" t="s">
        <v>186</v>
      </c>
      <c r="AY183" s="4" t="s">
        <v>187</v>
      </c>
      <c r="AZ183" s="4">
        <v>2045</v>
      </c>
      <c r="BA183" s="2" t="str">
        <f>IF(sum!A176="SA",sum!B176,"*")</f>
        <v>*</v>
      </c>
      <c r="BB183" s="2"/>
      <c r="BC183" s="2" t="str">
        <f>IF(sum!A176="SA",sum!I176,"*")</f>
        <v>*</v>
      </c>
    </row>
    <row r="184" spans="2:55">
      <c r="B184" s="2" t="s">
        <v>186</v>
      </c>
      <c r="C184" s="2" t="s">
        <v>187</v>
      </c>
      <c r="D184" s="2">
        <v>2045</v>
      </c>
      <c r="J184" s="2" t="s">
        <v>186</v>
      </c>
      <c r="K184" s="2" t="s">
        <v>187</v>
      </c>
      <c r="L184" s="2">
        <v>2045</v>
      </c>
      <c r="M184" s="2" t="str">
        <f>IF(sum!A177="AT",sum!B177,"*")</f>
        <v>R_ES-SH-MOB_HET1</v>
      </c>
      <c r="N184" s="2"/>
      <c r="O184" s="2">
        <f>IF(sum!A177="AT",sum!I177,"*")</f>
        <v>0</v>
      </c>
      <c r="R184" s="2" t="s">
        <v>186</v>
      </c>
      <c r="S184" s="2" t="s">
        <v>187</v>
      </c>
      <c r="T184" s="2">
        <v>2045</v>
      </c>
      <c r="U184" s="2" t="str">
        <f>IF(sum!A177="BC",sum!B177,"*")</f>
        <v>*</v>
      </c>
      <c r="V184" s="2"/>
      <c r="W184" s="2" t="str">
        <f>IF(sum!A177="BC",sum!I177,"*")</f>
        <v>*</v>
      </c>
      <c r="Z184" s="2" t="s">
        <v>186</v>
      </c>
      <c r="AA184" s="2" t="s">
        <v>187</v>
      </c>
      <c r="AB184" s="2">
        <v>2045</v>
      </c>
      <c r="AC184" s="2" t="str">
        <f>IF(sum!A177="MA",sum!B177,"*")</f>
        <v>*</v>
      </c>
      <c r="AD184" s="2"/>
      <c r="AE184" s="2" t="str">
        <f>IF(sum!A177="MA",sum!I177,"*")</f>
        <v>*</v>
      </c>
      <c r="AH184" s="2" t="s">
        <v>186</v>
      </c>
      <c r="AI184" s="2" t="s">
        <v>187</v>
      </c>
      <c r="AJ184" s="2">
        <v>2045</v>
      </c>
      <c r="AK184" s="2" t="str">
        <f>IF(sum!A177="ON",sum!B177,"*")</f>
        <v>*</v>
      </c>
      <c r="AL184" s="2"/>
      <c r="AM184" s="2" t="str">
        <f>IF(sum!A177="ON",sum!I177,"*")</f>
        <v>*</v>
      </c>
      <c r="AP184" s="2" t="s">
        <v>186</v>
      </c>
      <c r="AQ184" s="2" t="s">
        <v>187</v>
      </c>
      <c r="AR184" s="2">
        <v>2045</v>
      </c>
      <c r="AS184" s="2" t="str">
        <f>IF(sum!A177="QU",sum!B177,"*")</f>
        <v>*</v>
      </c>
      <c r="AT184" s="2"/>
      <c r="AU184" s="2" t="str">
        <f>IF(sum!A177="QU",sum!I177,"*")</f>
        <v>*</v>
      </c>
      <c r="AX184" s="2" t="s">
        <v>186</v>
      </c>
      <c r="AY184" s="2" t="s">
        <v>187</v>
      </c>
      <c r="AZ184" s="2">
        <v>2045</v>
      </c>
      <c r="BA184" s="2" t="str">
        <f>IF(sum!A177="SA",sum!B177,"*")</f>
        <v>*</v>
      </c>
      <c r="BB184" s="2"/>
      <c r="BC184" s="2" t="str">
        <f>IF(sum!A177="SA",sum!I177,"*")</f>
        <v>*</v>
      </c>
    </row>
    <row r="185" spans="2:55">
      <c r="B185" s="2" t="s">
        <v>186</v>
      </c>
      <c r="C185" s="2" t="s">
        <v>187</v>
      </c>
      <c r="D185" s="2">
        <v>2045</v>
      </c>
      <c r="J185" s="2" t="s">
        <v>186</v>
      </c>
      <c r="K185" s="2" t="s">
        <v>187</v>
      </c>
      <c r="L185" s="2">
        <v>2045</v>
      </c>
      <c r="M185" s="2" t="str">
        <f>IF(sum!A178="AT",sum!B178,"*")</f>
        <v>R_ES-SH-SA_ELC1</v>
      </c>
      <c r="N185" s="2"/>
      <c r="O185" s="2">
        <f>IF(sum!A178="AT",sum!I178,"*")</f>
        <v>0</v>
      </c>
      <c r="R185" s="2" t="s">
        <v>186</v>
      </c>
      <c r="S185" s="2" t="s">
        <v>187</v>
      </c>
      <c r="T185" s="2">
        <v>2045</v>
      </c>
      <c r="U185" s="2" t="str">
        <f>IF(sum!A178="BC",sum!B178,"*")</f>
        <v>*</v>
      </c>
      <c r="V185" s="2"/>
      <c r="W185" s="2" t="str">
        <f>IF(sum!A178="BC",sum!I178,"*")</f>
        <v>*</v>
      </c>
      <c r="Z185" s="2" t="s">
        <v>186</v>
      </c>
      <c r="AA185" s="2" t="s">
        <v>187</v>
      </c>
      <c r="AB185" s="2">
        <v>2045</v>
      </c>
      <c r="AC185" s="2" t="str">
        <f>IF(sum!A178="MA",sum!B178,"*")</f>
        <v>*</v>
      </c>
      <c r="AD185" s="2"/>
      <c r="AE185" s="2" t="str">
        <f>IF(sum!A178="MA",sum!I178,"*")</f>
        <v>*</v>
      </c>
      <c r="AH185" s="2" t="s">
        <v>186</v>
      </c>
      <c r="AI185" s="2" t="s">
        <v>187</v>
      </c>
      <c r="AJ185" s="2">
        <v>2045</v>
      </c>
      <c r="AK185" s="2" t="str">
        <f>IF(sum!A178="ON",sum!B178,"*")</f>
        <v>*</v>
      </c>
      <c r="AL185" s="2"/>
      <c r="AM185" s="2" t="str">
        <f>IF(sum!A178="ON",sum!I178,"*")</f>
        <v>*</v>
      </c>
      <c r="AP185" s="4" t="s">
        <v>186</v>
      </c>
      <c r="AQ185" s="4" t="s">
        <v>187</v>
      </c>
      <c r="AR185" s="4">
        <v>2045</v>
      </c>
      <c r="AS185" s="2" t="str">
        <f>IF(sum!A178="QU",sum!B178,"*")</f>
        <v>*</v>
      </c>
      <c r="AT185" s="2"/>
      <c r="AU185" s="2" t="str">
        <f>IF(sum!A178="QU",sum!I178,"*")</f>
        <v>*</v>
      </c>
      <c r="AX185" s="2" t="s">
        <v>186</v>
      </c>
      <c r="AY185" s="2" t="s">
        <v>187</v>
      </c>
      <c r="AZ185" s="2">
        <v>2045</v>
      </c>
      <c r="BA185" s="2" t="str">
        <f>IF(sum!A178="SA",sum!B178,"*")</f>
        <v>*</v>
      </c>
      <c r="BB185" s="2"/>
      <c r="BC185" s="2" t="str">
        <f>IF(sum!A178="SA",sum!I178,"*")</f>
        <v>*</v>
      </c>
    </row>
    <row r="186" spans="2:55">
      <c r="B186" s="4" t="s">
        <v>186</v>
      </c>
      <c r="C186" s="4" t="s">
        <v>187</v>
      </c>
      <c r="D186" s="4">
        <v>2045</v>
      </c>
      <c r="J186" s="4" t="s">
        <v>186</v>
      </c>
      <c r="K186" s="4" t="s">
        <v>187</v>
      </c>
      <c r="L186" s="4">
        <v>2045</v>
      </c>
      <c r="M186" s="2" t="str">
        <f>IF(sum!A179="AT",sum!B179,"*")</f>
        <v>R_ES-SH-SA_HET1</v>
      </c>
      <c r="N186" s="2"/>
      <c r="O186" s="2">
        <f>IF(sum!A179="AT",sum!I179,"*")</f>
        <v>0</v>
      </c>
      <c r="R186" s="4" t="s">
        <v>186</v>
      </c>
      <c r="S186" s="4" t="s">
        <v>187</v>
      </c>
      <c r="T186" s="4">
        <v>2045</v>
      </c>
      <c r="U186" s="2" t="str">
        <f>IF(sum!A179="BC",sum!B179,"*")</f>
        <v>*</v>
      </c>
      <c r="V186" s="2"/>
      <c r="W186" s="2" t="str">
        <f>IF(sum!A179="BC",sum!I179,"*")</f>
        <v>*</v>
      </c>
      <c r="Z186" s="4" t="s">
        <v>186</v>
      </c>
      <c r="AA186" s="4" t="s">
        <v>187</v>
      </c>
      <c r="AB186" s="4">
        <v>2045</v>
      </c>
      <c r="AC186" s="2" t="str">
        <f>IF(sum!A179="MA",sum!B179,"*")</f>
        <v>*</v>
      </c>
      <c r="AD186" s="2"/>
      <c r="AE186" s="2" t="str">
        <f>IF(sum!A179="MA",sum!I179,"*")</f>
        <v>*</v>
      </c>
      <c r="AH186" s="4" t="s">
        <v>186</v>
      </c>
      <c r="AI186" s="4" t="s">
        <v>187</v>
      </c>
      <c r="AJ186" s="4">
        <v>2045</v>
      </c>
      <c r="AK186" s="2" t="str">
        <f>IF(sum!A179="ON",sum!B179,"*")</f>
        <v>*</v>
      </c>
      <c r="AL186" s="2"/>
      <c r="AM186" s="2" t="str">
        <f>IF(sum!A179="ON",sum!I179,"*")</f>
        <v>*</v>
      </c>
      <c r="AP186" s="2" t="s">
        <v>186</v>
      </c>
      <c r="AQ186" s="2" t="s">
        <v>187</v>
      </c>
      <c r="AR186" s="2">
        <v>2045</v>
      </c>
      <c r="AS186" s="2" t="str">
        <f>IF(sum!A179="QU",sum!B179,"*")</f>
        <v>*</v>
      </c>
      <c r="AT186" s="2"/>
      <c r="AU186" s="2" t="str">
        <f>IF(sum!A179="QU",sum!I179,"*")</f>
        <v>*</v>
      </c>
      <c r="AX186" s="4" t="s">
        <v>186</v>
      </c>
      <c r="AY186" s="4" t="s">
        <v>187</v>
      </c>
      <c r="AZ186" s="4">
        <v>2045</v>
      </c>
      <c r="BA186" s="2" t="str">
        <f>IF(sum!A179="SA",sum!B179,"*")</f>
        <v>*</v>
      </c>
      <c r="BB186" s="2"/>
      <c r="BC186" s="2" t="str">
        <f>IF(sum!A179="SA",sum!I179,"*")</f>
        <v>*</v>
      </c>
    </row>
    <row r="187" spans="2:55">
      <c r="B187" s="2" t="s">
        <v>186</v>
      </c>
      <c r="C187" s="2" t="s">
        <v>187</v>
      </c>
      <c r="D187" s="2">
        <v>2045</v>
      </c>
      <c r="J187" s="2" t="s">
        <v>186</v>
      </c>
      <c r="K187" s="2" t="s">
        <v>187</v>
      </c>
      <c r="L187" s="2">
        <v>2045</v>
      </c>
      <c r="M187" s="2" t="str">
        <f>IF(sum!A180="AT",sum!B180,"*")</f>
        <v>R_ES-SH-SD_ELC1</v>
      </c>
      <c r="N187" s="2"/>
      <c r="O187" s="2">
        <f>IF(sum!A180="AT",sum!I180,"*")</f>
        <v>0</v>
      </c>
      <c r="R187" s="2" t="s">
        <v>186</v>
      </c>
      <c r="S187" s="2" t="s">
        <v>187</v>
      </c>
      <c r="T187" s="2">
        <v>2045</v>
      </c>
      <c r="U187" s="2" t="str">
        <f>IF(sum!A180="BC",sum!B180,"*")</f>
        <v>*</v>
      </c>
      <c r="V187" s="2"/>
      <c r="W187" s="2" t="str">
        <f>IF(sum!A180="BC",sum!I180,"*")</f>
        <v>*</v>
      </c>
      <c r="Z187" s="2" t="s">
        <v>186</v>
      </c>
      <c r="AA187" s="2" t="s">
        <v>187</v>
      </c>
      <c r="AB187" s="2">
        <v>2045</v>
      </c>
      <c r="AC187" s="2" t="str">
        <f>IF(sum!A180="MA",sum!B180,"*")</f>
        <v>*</v>
      </c>
      <c r="AD187" s="2"/>
      <c r="AE187" s="2" t="str">
        <f>IF(sum!A180="MA",sum!I180,"*")</f>
        <v>*</v>
      </c>
      <c r="AH187" s="2" t="s">
        <v>186</v>
      </c>
      <c r="AI187" s="2" t="s">
        <v>187</v>
      </c>
      <c r="AJ187" s="2">
        <v>2045</v>
      </c>
      <c r="AK187" s="2" t="str">
        <f>IF(sum!A180="ON",sum!B180,"*")</f>
        <v>*</v>
      </c>
      <c r="AL187" s="2"/>
      <c r="AM187" s="2" t="str">
        <f>IF(sum!A180="ON",sum!I180,"*")</f>
        <v>*</v>
      </c>
      <c r="AP187" s="4" t="s">
        <v>186</v>
      </c>
      <c r="AQ187" s="4" t="s">
        <v>187</v>
      </c>
      <c r="AR187" s="4">
        <v>2045</v>
      </c>
      <c r="AS187" s="2" t="str">
        <f>IF(sum!A180="QU",sum!B180,"*")</f>
        <v>*</v>
      </c>
      <c r="AT187" s="2"/>
      <c r="AU187" s="2" t="str">
        <f>IF(sum!A180="QU",sum!I180,"*")</f>
        <v>*</v>
      </c>
      <c r="AX187" s="2" t="s">
        <v>186</v>
      </c>
      <c r="AY187" s="2" t="s">
        <v>187</v>
      </c>
      <c r="AZ187" s="2">
        <v>2045</v>
      </c>
      <c r="BA187" s="2" t="str">
        <f>IF(sum!A180="SA",sum!B180,"*")</f>
        <v>*</v>
      </c>
      <c r="BB187" s="2"/>
      <c r="BC187" s="2" t="str">
        <f>IF(sum!A180="SA",sum!I180,"*")</f>
        <v>*</v>
      </c>
    </row>
    <row r="188" spans="2:55">
      <c r="B188" s="2" t="s">
        <v>186</v>
      </c>
      <c r="C188" s="2" t="s">
        <v>187</v>
      </c>
      <c r="D188" s="2">
        <v>2045</v>
      </c>
      <c r="J188" s="2" t="s">
        <v>186</v>
      </c>
      <c r="K188" s="2" t="s">
        <v>187</v>
      </c>
      <c r="L188" s="2">
        <v>2045</v>
      </c>
      <c r="M188" s="2" t="str">
        <f>IF(sum!A181="AT",sum!B181,"*")</f>
        <v>R_ES-SH-SD_GAS_HE1</v>
      </c>
      <c r="N188" s="2"/>
      <c r="O188" s="2">
        <f>IF(sum!A181="AT",sum!I181,"*")</f>
        <v>0</v>
      </c>
      <c r="R188" s="2" t="s">
        <v>186</v>
      </c>
      <c r="S188" s="2" t="s">
        <v>187</v>
      </c>
      <c r="T188" s="2">
        <v>2045</v>
      </c>
      <c r="U188" s="2" t="str">
        <f>IF(sum!A181="BC",sum!B181,"*")</f>
        <v>*</v>
      </c>
      <c r="V188" s="2"/>
      <c r="W188" s="2" t="str">
        <f>IF(sum!A181="BC",sum!I181,"*")</f>
        <v>*</v>
      </c>
      <c r="Z188" s="2" t="s">
        <v>186</v>
      </c>
      <c r="AA188" s="2" t="s">
        <v>187</v>
      </c>
      <c r="AB188" s="2">
        <v>2045</v>
      </c>
      <c r="AC188" s="2" t="str">
        <f>IF(sum!A181="MA",sum!B181,"*")</f>
        <v>*</v>
      </c>
      <c r="AD188" s="2"/>
      <c r="AE188" s="2" t="str">
        <f>IF(sum!A181="MA",sum!I181,"*")</f>
        <v>*</v>
      </c>
      <c r="AH188" s="2" t="s">
        <v>186</v>
      </c>
      <c r="AI188" s="2" t="s">
        <v>187</v>
      </c>
      <c r="AJ188" s="2">
        <v>2045</v>
      </c>
      <c r="AK188" s="2" t="str">
        <f>IF(sum!A181="ON",sum!B181,"*")</f>
        <v>*</v>
      </c>
      <c r="AL188" s="2"/>
      <c r="AM188" s="2" t="str">
        <f>IF(sum!A181="ON",sum!I181,"*")</f>
        <v>*</v>
      </c>
      <c r="AP188" s="2" t="s">
        <v>186</v>
      </c>
      <c r="AQ188" s="2" t="s">
        <v>187</v>
      </c>
      <c r="AR188" s="2">
        <v>2045</v>
      </c>
      <c r="AS188" s="2" t="str">
        <f>IF(sum!A181="QU",sum!B181,"*")</f>
        <v>*</v>
      </c>
      <c r="AT188" s="2"/>
      <c r="AU188" s="2" t="str">
        <f>IF(sum!A181="QU",sum!I181,"*")</f>
        <v>*</v>
      </c>
      <c r="AX188" s="2" t="s">
        <v>186</v>
      </c>
      <c r="AY188" s="2" t="s">
        <v>187</v>
      </c>
      <c r="AZ188" s="2">
        <v>2045</v>
      </c>
      <c r="BA188" s="2" t="str">
        <f>IF(sum!A181="SA",sum!B181,"*")</f>
        <v>*</v>
      </c>
      <c r="BB188" s="2"/>
      <c r="BC188" s="2" t="str">
        <f>IF(sum!A181="SA",sum!I181,"*")</f>
        <v>*</v>
      </c>
    </row>
    <row r="189" spans="2:55">
      <c r="B189" s="4" t="s">
        <v>186</v>
      </c>
      <c r="C189" s="4" t="s">
        <v>187</v>
      </c>
      <c r="D189" s="4">
        <v>2045</v>
      </c>
      <c r="J189" s="4" t="s">
        <v>186</v>
      </c>
      <c r="K189" s="4" t="s">
        <v>187</v>
      </c>
      <c r="L189" s="4">
        <v>2045</v>
      </c>
      <c r="M189" s="2" t="str">
        <f>IF(sum!A182="AT",sum!B182,"*")</f>
        <v>R_ES-SH-SD_HET1</v>
      </c>
      <c r="N189" s="2"/>
      <c r="O189" s="2">
        <f>IF(sum!A182="AT",sum!I182,"*")</f>
        <v>0</v>
      </c>
      <c r="R189" s="4" t="s">
        <v>186</v>
      </c>
      <c r="S189" s="4" t="s">
        <v>187</v>
      </c>
      <c r="T189" s="4">
        <v>2045</v>
      </c>
      <c r="U189" s="2" t="str">
        <f>IF(sum!A182="BC",sum!B182,"*")</f>
        <v>*</v>
      </c>
      <c r="V189" s="2"/>
      <c r="W189" s="2" t="str">
        <f>IF(sum!A182="BC",sum!I182,"*")</f>
        <v>*</v>
      </c>
      <c r="Z189" s="4" t="s">
        <v>186</v>
      </c>
      <c r="AA189" s="4" t="s">
        <v>187</v>
      </c>
      <c r="AB189" s="4">
        <v>2045</v>
      </c>
      <c r="AC189" s="2" t="str">
        <f>IF(sum!A182="MA",sum!B182,"*")</f>
        <v>*</v>
      </c>
      <c r="AD189" s="2"/>
      <c r="AE189" s="2" t="str">
        <f>IF(sum!A182="MA",sum!I182,"*")</f>
        <v>*</v>
      </c>
      <c r="AH189" s="4" t="s">
        <v>186</v>
      </c>
      <c r="AI189" s="4" t="s">
        <v>187</v>
      </c>
      <c r="AJ189" s="4">
        <v>2045</v>
      </c>
      <c r="AK189" s="2" t="str">
        <f>IF(sum!A182="ON",sum!B182,"*")</f>
        <v>*</v>
      </c>
      <c r="AL189" s="2"/>
      <c r="AM189" s="2" t="str">
        <f>IF(sum!A182="ON",sum!I182,"*")</f>
        <v>*</v>
      </c>
      <c r="AP189" s="4" t="s">
        <v>186</v>
      </c>
      <c r="AQ189" s="4" t="s">
        <v>187</v>
      </c>
      <c r="AR189" s="4">
        <v>2045</v>
      </c>
      <c r="AS189" s="2" t="str">
        <f>IF(sum!A182="QU",sum!B182,"*")</f>
        <v>*</v>
      </c>
      <c r="AT189" s="2"/>
      <c r="AU189" s="2" t="str">
        <f>IF(sum!A182="QU",sum!I182,"*")</f>
        <v>*</v>
      </c>
      <c r="AX189" s="4" t="s">
        <v>186</v>
      </c>
      <c r="AY189" s="4" t="s">
        <v>187</v>
      </c>
      <c r="AZ189" s="4">
        <v>2045</v>
      </c>
      <c r="BA189" s="2" t="str">
        <f>IF(sum!A182="SA",sum!B182,"*")</f>
        <v>*</v>
      </c>
      <c r="BB189" s="2"/>
      <c r="BC189" s="2" t="str">
        <f>IF(sum!A182="SA",sum!I182,"*")</f>
        <v>*</v>
      </c>
    </row>
    <row r="190" spans="2:55">
      <c r="B190" s="2" t="s">
        <v>186</v>
      </c>
      <c r="C190" s="2" t="s">
        <v>187</v>
      </c>
      <c r="D190" s="2">
        <v>2045</v>
      </c>
      <c r="J190" s="2" t="s">
        <v>186</v>
      </c>
      <c r="K190" s="2" t="s">
        <v>187</v>
      </c>
      <c r="L190" s="2">
        <v>2045</v>
      </c>
      <c r="M190" s="2" t="str">
        <f>IF(sum!A183="AT",sum!B183,"*")</f>
        <v>R_ES-WH-AP_COAPRO1</v>
      </c>
      <c r="N190" s="2"/>
      <c r="O190" s="2">
        <f>IF(sum!A183="AT",sum!I183,"*")</f>
        <v>0</v>
      </c>
      <c r="R190" s="2" t="s">
        <v>186</v>
      </c>
      <c r="S190" s="2" t="s">
        <v>187</v>
      </c>
      <c r="T190" s="2">
        <v>2045</v>
      </c>
      <c r="U190" s="2" t="str">
        <f>IF(sum!A183="BC",sum!B183,"*")</f>
        <v>*</v>
      </c>
      <c r="V190" s="2"/>
      <c r="W190" s="2" t="str">
        <f>IF(sum!A183="BC",sum!I183,"*")</f>
        <v>*</v>
      </c>
      <c r="Z190" s="2" t="s">
        <v>186</v>
      </c>
      <c r="AA190" s="2" t="s">
        <v>187</v>
      </c>
      <c r="AB190" s="2">
        <v>2045</v>
      </c>
      <c r="AC190" s="2" t="str">
        <f>IF(sum!A183="MA",sum!B183,"*")</f>
        <v>*</v>
      </c>
      <c r="AD190" s="2"/>
      <c r="AE190" s="2" t="str">
        <f>IF(sum!A183="MA",sum!I183,"*")</f>
        <v>*</v>
      </c>
      <c r="AH190" s="2" t="s">
        <v>186</v>
      </c>
      <c r="AI190" s="2" t="s">
        <v>187</v>
      </c>
      <c r="AJ190" s="2">
        <v>2045</v>
      </c>
      <c r="AK190" s="2" t="str">
        <f>IF(sum!A183="ON",sum!B183,"*")</f>
        <v>*</v>
      </c>
      <c r="AL190" s="2"/>
      <c r="AM190" s="2" t="str">
        <f>IF(sum!A183="ON",sum!I183,"*")</f>
        <v>*</v>
      </c>
      <c r="AP190" s="2" t="s">
        <v>186</v>
      </c>
      <c r="AQ190" s="2" t="s">
        <v>187</v>
      </c>
      <c r="AR190" s="2">
        <v>2045</v>
      </c>
      <c r="AS190" s="2" t="str">
        <f>IF(sum!A183="QU",sum!B183,"*")</f>
        <v>*</v>
      </c>
      <c r="AT190" s="2"/>
      <c r="AU190" s="2" t="str">
        <f>IF(sum!A183="QU",sum!I183,"*")</f>
        <v>*</v>
      </c>
      <c r="AX190" s="2" t="s">
        <v>186</v>
      </c>
      <c r="AY190" s="2" t="s">
        <v>187</v>
      </c>
      <c r="AZ190" s="2">
        <v>2045</v>
      </c>
      <c r="BA190" s="2" t="str">
        <f>IF(sum!A183="SA",sum!B183,"*")</f>
        <v>*</v>
      </c>
      <c r="BB190" s="2"/>
      <c r="BC190" s="2" t="str">
        <f>IF(sum!A183="SA",sum!I183,"*")</f>
        <v>*</v>
      </c>
    </row>
    <row r="191" spans="2:55">
      <c r="B191" s="2" t="s">
        <v>186</v>
      </c>
      <c r="C191" s="2" t="s">
        <v>187</v>
      </c>
      <c r="D191" s="2">
        <v>2045</v>
      </c>
      <c r="J191" s="2" t="s">
        <v>186</v>
      </c>
      <c r="K191" s="2" t="s">
        <v>187</v>
      </c>
      <c r="L191" s="2">
        <v>2045</v>
      </c>
      <c r="M191" s="2" t="str">
        <f>IF(sum!A184="AT",sum!B184,"*")</f>
        <v>R_ES-WH-AP_STEAM1</v>
      </c>
      <c r="N191" s="2"/>
      <c r="O191" s="2">
        <f>IF(sum!A184="AT",sum!I184,"*")</f>
        <v>0.176322058994595</v>
      </c>
      <c r="R191" s="2" t="s">
        <v>186</v>
      </c>
      <c r="S191" s="2" t="s">
        <v>187</v>
      </c>
      <c r="T191" s="2">
        <v>2045</v>
      </c>
      <c r="U191" s="2" t="str">
        <f>IF(sum!A184="BC",sum!B184,"*")</f>
        <v>*</v>
      </c>
      <c r="V191" s="2"/>
      <c r="W191" s="2" t="str">
        <f>IF(sum!A184="BC",sum!I184,"*")</f>
        <v>*</v>
      </c>
      <c r="Z191" s="2" t="s">
        <v>186</v>
      </c>
      <c r="AA191" s="2" t="s">
        <v>187</v>
      </c>
      <c r="AB191" s="2">
        <v>2045</v>
      </c>
      <c r="AC191" s="2" t="str">
        <f>IF(sum!A184="MA",sum!B184,"*")</f>
        <v>*</v>
      </c>
      <c r="AD191" s="2"/>
      <c r="AE191" s="2" t="str">
        <f>IF(sum!A184="MA",sum!I184,"*")</f>
        <v>*</v>
      </c>
      <c r="AH191" s="2" t="s">
        <v>186</v>
      </c>
      <c r="AI191" s="2" t="s">
        <v>187</v>
      </c>
      <c r="AJ191" s="2">
        <v>2045</v>
      </c>
      <c r="AK191" s="2" t="str">
        <f>IF(sum!A184="ON",sum!B184,"*")</f>
        <v>*</v>
      </c>
      <c r="AL191" s="2"/>
      <c r="AM191" s="2" t="str">
        <f>IF(sum!A184="ON",sum!I184,"*")</f>
        <v>*</v>
      </c>
      <c r="AP191" s="4" t="s">
        <v>186</v>
      </c>
      <c r="AQ191" s="4" t="s">
        <v>187</v>
      </c>
      <c r="AR191" s="4">
        <v>2045</v>
      </c>
      <c r="AS191" s="2" t="str">
        <f>IF(sum!A184="QU",sum!B184,"*")</f>
        <v>*</v>
      </c>
      <c r="AT191" s="2"/>
      <c r="AU191" s="2" t="str">
        <f>IF(sum!A184="QU",sum!I184,"*")</f>
        <v>*</v>
      </c>
      <c r="AX191" s="2" t="s">
        <v>186</v>
      </c>
      <c r="AY191" s="2" t="s">
        <v>187</v>
      </c>
      <c r="AZ191" s="2">
        <v>2045</v>
      </c>
      <c r="BA191" s="2" t="str">
        <f>IF(sum!A184="SA",sum!B184,"*")</f>
        <v>*</v>
      </c>
      <c r="BB191" s="2"/>
      <c r="BC191" s="2" t="str">
        <f>IF(sum!A184="SA",sum!I184,"*")</f>
        <v>*</v>
      </c>
    </row>
    <row r="192" spans="2:55">
      <c r="B192" s="4" t="s">
        <v>186</v>
      </c>
      <c r="C192" s="4" t="s">
        <v>187</v>
      </c>
      <c r="D192" s="4">
        <v>2045</v>
      </c>
      <c r="J192" s="4" t="s">
        <v>186</v>
      </c>
      <c r="K192" s="4" t="s">
        <v>187</v>
      </c>
      <c r="L192" s="4">
        <v>2045</v>
      </c>
      <c r="M192" s="2" t="str">
        <f>IF(sum!A185="AT",sum!B185,"*")</f>
        <v>R_ES-WH-MOB_COAPRO1</v>
      </c>
      <c r="N192" s="2"/>
      <c r="O192" s="2">
        <f>IF(sum!A185="AT",sum!I185,"*")</f>
        <v>0</v>
      </c>
      <c r="R192" s="4" t="s">
        <v>186</v>
      </c>
      <c r="S192" s="4" t="s">
        <v>187</v>
      </c>
      <c r="T192" s="4">
        <v>2045</v>
      </c>
      <c r="U192" s="2" t="str">
        <f>IF(sum!A185="BC",sum!B185,"*")</f>
        <v>*</v>
      </c>
      <c r="V192" s="2"/>
      <c r="W192" s="2" t="str">
        <f>IF(sum!A185="BC",sum!I185,"*")</f>
        <v>*</v>
      </c>
      <c r="Z192" s="4" t="s">
        <v>186</v>
      </c>
      <c r="AA192" s="4" t="s">
        <v>187</v>
      </c>
      <c r="AB192" s="4">
        <v>2045</v>
      </c>
      <c r="AC192" s="2" t="str">
        <f>IF(sum!A185="MA",sum!B185,"*")</f>
        <v>*</v>
      </c>
      <c r="AD192" s="2"/>
      <c r="AE192" s="2" t="str">
        <f>IF(sum!A185="MA",sum!I185,"*")</f>
        <v>*</v>
      </c>
      <c r="AH192" s="4" t="s">
        <v>186</v>
      </c>
      <c r="AI192" s="4" t="s">
        <v>187</v>
      </c>
      <c r="AJ192" s="4">
        <v>2045</v>
      </c>
      <c r="AK192" s="2" t="str">
        <f>IF(sum!A185="ON",sum!B185,"*")</f>
        <v>*</v>
      </c>
      <c r="AL192" s="2"/>
      <c r="AM192" s="2" t="str">
        <f>IF(sum!A185="ON",sum!I185,"*")</f>
        <v>*</v>
      </c>
      <c r="AP192" s="2" t="s">
        <v>186</v>
      </c>
      <c r="AQ192" s="2" t="s">
        <v>187</v>
      </c>
      <c r="AR192" s="2">
        <v>2045</v>
      </c>
      <c r="AS192" s="2" t="str">
        <f>IF(sum!A185="QU",sum!B185,"*")</f>
        <v>*</v>
      </c>
      <c r="AT192" s="2"/>
      <c r="AU192" s="2" t="str">
        <f>IF(sum!A185="QU",sum!I185,"*")</f>
        <v>*</v>
      </c>
      <c r="AX192" s="4" t="s">
        <v>186</v>
      </c>
      <c r="AY192" s="4" t="s">
        <v>187</v>
      </c>
      <c r="AZ192" s="4">
        <v>2045</v>
      </c>
      <c r="BA192" s="2" t="str">
        <f>IF(sum!A185="SA",sum!B185,"*")</f>
        <v>*</v>
      </c>
      <c r="BB192" s="2"/>
      <c r="BC192" s="2" t="str">
        <f>IF(sum!A185="SA",sum!I185,"*")</f>
        <v>*</v>
      </c>
    </row>
    <row r="193" spans="2:55">
      <c r="B193" s="2" t="s">
        <v>186</v>
      </c>
      <c r="C193" s="2" t="s">
        <v>187</v>
      </c>
      <c r="D193" s="2">
        <v>2045</v>
      </c>
      <c r="J193" s="2" t="s">
        <v>186</v>
      </c>
      <c r="K193" s="2" t="s">
        <v>187</v>
      </c>
      <c r="L193" s="2">
        <v>2045</v>
      </c>
      <c r="M193" s="2" t="str">
        <f>IF(sum!A186="AT",sum!B186,"*")</f>
        <v>R_ES-WH-MOB_STEAM1</v>
      </c>
      <c r="N193" s="2"/>
      <c r="O193" s="2">
        <f>IF(sum!A186="AT",sum!I186,"*")</f>
        <v>0.0293439265807854</v>
      </c>
      <c r="R193" s="2" t="s">
        <v>186</v>
      </c>
      <c r="S193" s="2" t="s">
        <v>187</v>
      </c>
      <c r="T193" s="2">
        <v>2045</v>
      </c>
      <c r="U193" s="2" t="str">
        <f>IF(sum!A186="BC",sum!B186,"*")</f>
        <v>*</v>
      </c>
      <c r="V193" s="2"/>
      <c r="W193" s="2" t="str">
        <f>IF(sum!A186="BC",sum!I186,"*")</f>
        <v>*</v>
      </c>
      <c r="Z193" s="2" t="s">
        <v>186</v>
      </c>
      <c r="AA193" s="2" t="s">
        <v>187</v>
      </c>
      <c r="AB193" s="2">
        <v>2045</v>
      </c>
      <c r="AC193" s="2" t="str">
        <f>IF(sum!A186="MA",sum!B186,"*")</f>
        <v>*</v>
      </c>
      <c r="AD193" s="2"/>
      <c r="AE193" s="2" t="str">
        <f>IF(sum!A186="MA",sum!I186,"*")</f>
        <v>*</v>
      </c>
      <c r="AH193" s="2" t="s">
        <v>186</v>
      </c>
      <c r="AI193" s="2" t="s">
        <v>187</v>
      </c>
      <c r="AJ193" s="2">
        <v>2045</v>
      </c>
      <c r="AK193" s="2" t="str">
        <f>IF(sum!A186="ON",sum!B186,"*")</f>
        <v>*</v>
      </c>
      <c r="AL193" s="2"/>
      <c r="AM193" s="2" t="str">
        <f>IF(sum!A186="ON",sum!I186,"*")</f>
        <v>*</v>
      </c>
      <c r="AP193" s="4" t="s">
        <v>186</v>
      </c>
      <c r="AQ193" s="4" t="s">
        <v>187</v>
      </c>
      <c r="AR193" s="4">
        <v>2045</v>
      </c>
      <c r="AS193" s="2" t="str">
        <f>IF(sum!A186="QU",sum!B186,"*")</f>
        <v>*</v>
      </c>
      <c r="AT193" s="2"/>
      <c r="AU193" s="2" t="str">
        <f>IF(sum!A186="QU",sum!I186,"*")</f>
        <v>*</v>
      </c>
      <c r="AX193" s="2" t="s">
        <v>186</v>
      </c>
      <c r="AY193" s="2" t="s">
        <v>187</v>
      </c>
      <c r="AZ193" s="2">
        <v>2045</v>
      </c>
      <c r="BA193" s="2" t="str">
        <f>IF(sum!A186="SA",sum!B186,"*")</f>
        <v>*</v>
      </c>
      <c r="BB193" s="2"/>
      <c r="BC193" s="2" t="str">
        <f>IF(sum!A186="SA",sum!I186,"*")</f>
        <v>*</v>
      </c>
    </row>
    <row r="194" spans="2:55">
      <c r="B194" s="2" t="s">
        <v>186</v>
      </c>
      <c r="C194" s="2" t="s">
        <v>187</v>
      </c>
      <c r="D194" s="2">
        <v>2045</v>
      </c>
      <c r="J194" s="2" t="s">
        <v>186</v>
      </c>
      <c r="K194" s="2" t="s">
        <v>187</v>
      </c>
      <c r="L194" s="2">
        <v>2045</v>
      </c>
      <c r="M194" s="2" t="str">
        <f>IF(sum!A187="AT",sum!B187,"*")</f>
        <v>R_ES-WH-SA_COAPRO1</v>
      </c>
      <c r="N194" s="2"/>
      <c r="O194" s="2">
        <f>IF(sum!A187="AT",sum!I187,"*")</f>
        <v>0</v>
      </c>
      <c r="R194" s="2" t="s">
        <v>186</v>
      </c>
      <c r="S194" s="2" t="s">
        <v>187</v>
      </c>
      <c r="T194" s="2">
        <v>2045</v>
      </c>
      <c r="U194" s="2" t="str">
        <f>IF(sum!A187="BC",sum!B187,"*")</f>
        <v>*</v>
      </c>
      <c r="V194" s="2"/>
      <c r="W194" s="2" t="str">
        <f>IF(sum!A187="BC",sum!I187,"*")</f>
        <v>*</v>
      </c>
      <c r="Z194" s="2" t="s">
        <v>186</v>
      </c>
      <c r="AA194" s="2" t="s">
        <v>187</v>
      </c>
      <c r="AB194" s="2">
        <v>2045</v>
      </c>
      <c r="AC194" s="2" t="str">
        <f>IF(sum!A187="MA",sum!B187,"*")</f>
        <v>*</v>
      </c>
      <c r="AD194" s="2"/>
      <c r="AE194" s="2" t="str">
        <f>IF(sum!A187="MA",sum!I187,"*")</f>
        <v>*</v>
      </c>
      <c r="AH194" s="2" t="s">
        <v>186</v>
      </c>
      <c r="AI194" s="2" t="s">
        <v>187</v>
      </c>
      <c r="AJ194" s="2">
        <v>2045</v>
      </c>
      <c r="AK194" s="2" t="str">
        <f>IF(sum!A187="ON",sum!B187,"*")</f>
        <v>*</v>
      </c>
      <c r="AL194" s="2"/>
      <c r="AM194" s="2" t="str">
        <f>IF(sum!A187="ON",sum!I187,"*")</f>
        <v>*</v>
      </c>
      <c r="AP194" s="2" t="s">
        <v>186</v>
      </c>
      <c r="AQ194" s="2" t="s">
        <v>187</v>
      </c>
      <c r="AR194" s="2">
        <v>2045</v>
      </c>
      <c r="AS194" s="2" t="str">
        <f>IF(sum!A187="QU",sum!B187,"*")</f>
        <v>*</v>
      </c>
      <c r="AT194" s="2"/>
      <c r="AU194" s="2" t="str">
        <f>IF(sum!A187="QU",sum!I187,"*")</f>
        <v>*</v>
      </c>
      <c r="AX194" s="2" t="s">
        <v>186</v>
      </c>
      <c r="AY194" s="2" t="s">
        <v>187</v>
      </c>
      <c r="AZ194" s="2">
        <v>2045</v>
      </c>
      <c r="BA194" s="2" t="str">
        <f>IF(sum!A187="SA",sum!B187,"*")</f>
        <v>*</v>
      </c>
      <c r="BB194" s="2"/>
      <c r="BC194" s="2" t="str">
        <f>IF(sum!A187="SA",sum!I187,"*")</f>
        <v>*</v>
      </c>
    </row>
    <row r="195" spans="2:55">
      <c r="B195" s="4" t="s">
        <v>186</v>
      </c>
      <c r="C195" s="4" t="s">
        <v>187</v>
      </c>
      <c r="D195" s="4">
        <v>2045</v>
      </c>
      <c r="J195" s="4" t="s">
        <v>186</v>
      </c>
      <c r="K195" s="4" t="s">
        <v>187</v>
      </c>
      <c r="L195" s="4">
        <v>2045</v>
      </c>
      <c r="M195" s="2" t="str">
        <f>IF(sum!A188="AT",sum!B188,"*")</f>
        <v>R_ES-WH-SA_STEAM1</v>
      </c>
      <c r="N195" s="2"/>
      <c r="O195" s="2">
        <f>IF(sum!A188="AT",sum!I188,"*")</f>
        <v>0.105499603171679</v>
      </c>
      <c r="R195" s="4" t="s">
        <v>186</v>
      </c>
      <c r="S195" s="4" t="s">
        <v>187</v>
      </c>
      <c r="T195" s="4">
        <v>2045</v>
      </c>
      <c r="U195" s="2" t="str">
        <f>IF(sum!A188="BC",sum!B188,"*")</f>
        <v>*</v>
      </c>
      <c r="V195" s="2"/>
      <c r="W195" s="2" t="str">
        <f>IF(sum!A188="BC",sum!I188,"*")</f>
        <v>*</v>
      </c>
      <c r="Z195" s="4" t="s">
        <v>186</v>
      </c>
      <c r="AA195" s="4" t="s">
        <v>187</v>
      </c>
      <c r="AB195" s="4">
        <v>2045</v>
      </c>
      <c r="AC195" s="2" t="str">
        <f>IF(sum!A188="MA",sum!B188,"*")</f>
        <v>*</v>
      </c>
      <c r="AD195" s="2"/>
      <c r="AE195" s="2" t="str">
        <f>IF(sum!A188="MA",sum!I188,"*")</f>
        <v>*</v>
      </c>
      <c r="AH195" s="4" t="s">
        <v>186</v>
      </c>
      <c r="AI195" s="4" t="s">
        <v>187</v>
      </c>
      <c r="AJ195" s="4">
        <v>2045</v>
      </c>
      <c r="AK195" s="2" t="str">
        <f>IF(sum!A188="ON",sum!B188,"*")</f>
        <v>*</v>
      </c>
      <c r="AL195" s="2"/>
      <c r="AM195" s="2" t="str">
        <f>IF(sum!A188="ON",sum!I188,"*")</f>
        <v>*</v>
      </c>
      <c r="AP195" s="4" t="s">
        <v>186</v>
      </c>
      <c r="AQ195" s="4" t="s">
        <v>187</v>
      </c>
      <c r="AR195" s="4">
        <v>2045</v>
      </c>
      <c r="AS195" s="2" t="str">
        <f>IF(sum!A188="QU",sum!B188,"*")</f>
        <v>*</v>
      </c>
      <c r="AT195" s="2"/>
      <c r="AU195" s="2" t="str">
        <f>IF(sum!A188="QU",sum!I188,"*")</f>
        <v>*</v>
      </c>
      <c r="AX195" s="4" t="s">
        <v>186</v>
      </c>
      <c r="AY195" s="4" t="s">
        <v>187</v>
      </c>
      <c r="AZ195" s="4">
        <v>2045</v>
      </c>
      <c r="BA195" s="2" t="str">
        <f>IF(sum!A188="SA",sum!B188,"*")</f>
        <v>*</v>
      </c>
      <c r="BB195" s="2"/>
      <c r="BC195" s="2" t="str">
        <f>IF(sum!A188="SA",sum!I188,"*")</f>
        <v>*</v>
      </c>
    </row>
    <row r="196" spans="2:55">
      <c r="B196" s="2" t="s">
        <v>186</v>
      </c>
      <c r="C196" s="2" t="s">
        <v>187</v>
      </c>
      <c r="D196" s="2">
        <v>2045</v>
      </c>
      <c r="J196" s="2" t="s">
        <v>186</v>
      </c>
      <c r="K196" s="2" t="s">
        <v>187</v>
      </c>
      <c r="L196" s="2">
        <v>2045</v>
      </c>
      <c r="M196" s="2" t="str">
        <f>IF(sum!A189="AT",sum!B189,"*")</f>
        <v>R_ES-WH-SD_COAPRO1</v>
      </c>
      <c r="N196" s="2"/>
      <c r="O196" s="2">
        <f>IF(sum!A189="AT",sum!I189,"*")</f>
        <v>0</v>
      </c>
      <c r="R196" s="2" t="s">
        <v>186</v>
      </c>
      <c r="S196" s="2" t="s">
        <v>187</v>
      </c>
      <c r="T196" s="2">
        <v>2045</v>
      </c>
      <c r="U196" s="2" t="str">
        <f>IF(sum!A189="BC",sum!B189,"*")</f>
        <v>*</v>
      </c>
      <c r="V196" s="2"/>
      <c r="W196" s="2" t="str">
        <f>IF(sum!A189="BC",sum!I189,"*")</f>
        <v>*</v>
      </c>
      <c r="Z196" s="2" t="s">
        <v>186</v>
      </c>
      <c r="AA196" s="2" t="s">
        <v>187</v>
      </c>
      <c r="AB196" s="2">
        <v>2045</v>
      </c>
      <c r="AC196" s="2" t="str">
        <f>IF(sum!A189="MA",sum!B189,"*")</f>
        <v>*</v>
      </c>
      <c r="AD196" s="2"/>
      <c r="AE196" s="2" t="str">
        <f>IF(sum!A189="MA",sum!I189,"*")</f>
        <v>*</v>
      </c>
      <c r="AH196" s="2" t="s">
        <v>186</v>
      </c>
      <c r="AI196" s="2" t="s">
        <v>187</v>
      </c>
      <c r="AJ196" s="2">
        <v>2045</v>
      </c>
      <c r="AK196" s="2" t="str">
        <f>IF(sum!A189="ON",sum!B189,"*")</f>
        <v>*</v>
      </c>
      <c r="AL196" s="2"/>
      <c r="AM196" s="2" t="str">
        <f>IF(sum!A189="ON",sum!I189,"*")</f>
        <v>*</v>
      </c>
      <c r="AP196" s="2" t="s">
        <v>186</v>
      </c>
      <c r="AQ196" s="2" t="s">
        <v>187</v>
      </c>
      <c r="AR196" s="2">
        <v>2045</v>
      </c>
      <c r="AS196" s="2" t="str">
        <f>IF(sum!A189="QU",sum!B189,"*")</f>
        <v>*</v>
      </c>
      <c r="AT196" s="2"/>
      <c r="AU196" s="2" t="str">
        <f>IF(sum!A189="QU",sum!I189,"*")</f>
        <v>*</v>
      </c>
      <c r="AX196" s="2" t="s">
        <v>186</v>
      </c>
      <c r="AY196" s="2" t="s">
        <v>187</v>
      </c>
      <c r="AZ196" s="2">
        <v>2045</v>
      </c>
      <c r="BA196" s="2" t="str">
        <f>IF(sum!A189="SA",sum!B189,"*")</f>
        <v>*</v>
      </c>
      <c r="BB196" s="2"/>
      <c r="BC196" s="2" t="str">
        <f>IF(sum!A189="SA",sum!I189,"*")</f>
        <v>*</v>
      </c>
    </row>
    <row r="197" spans="2:55">
      <c r="B197" s="2" t="s">
        <v>186</v>
      </c>
      <c r="C197" s="2" t="s">
        <v>187</v>
      </c>
      <c r="D197" s="2">
        <v>2045</v>
      </c>
      <c r="J197" s="2" t="s">
        <v>186</v>
      </c>
      <c r="K197" s="2" t="s">
        <v>187</v>
      </c>
      <c r="L197" s="2">
        <v>2045</v>
      </c>
      <c r="M197" s="2" t="str">
        <f>IF(sum!A190="AT",sum!B190,"*")</f>
        <v>R_ES-WH-SD_STEAM1</v>
      </c>
      <c r="N197" s="2"/>
      <c r="O197" s="2">
        <f>IF(sum!A190="AT",sum!I190,"*")</f>
        <v>0.585601318375292</v>
      </c>
      <c r="R197" s="2" t="s">
        <v>186</v>
      </c>
      <c r="S197" s="2" t="s">
        <v>187</v>
      </c>
      <c r="T197" s="2">
        <v>2045</v>
      </c>
      <c r="U197" s="2" t="str">
        <f>IF(sum!A190="BC",sum!B190,"*")</f>
        <v>*</v>
      </c>
      <c r="V197" s="2"/>
      <c r="W197" s="2" t="str">
        <f>IF(sum!A190="BC",sum!I190,"*")</f>
        <v>*</v>
      </c>
      <c r="Z197" s="2" t="s">
        <v>186</v>
      </c>
      <c r="AA197" s="2" t="s">
        <v>187</v>
      </c>
      <c r="AB197" s="2">
        <v>2045</v>
      </c>
      <c r="AC197" s="2" t="str">
        <f>IF(sum!A190="MA",sum!B190,"*")</f>
        <v>*</v>
      </c>
      <c r="AD197" s="2"/>
      <c r="AE197" s="2" t="str">
        <f>IF(sum!A190="MA",sum!I190,"*")</f>
        <v>*</v>
      </c>
      <c r="AH197" s="2" t="s">
        <v>186</v>
      </c>
      <c r="AI197" s="2" t="s">
        <v>187</v>
      </c>
      <c r="AJ197" s="2">
        <v>2045</v>
      </c>
      <c r="AK197" s="2" t="str">
        <f>IF(sum!A190="ON",sum!B190,"*")</f>
        <v>*</v>
      </c>
      <c r="AL197" s="2"/>
      <c r="AM197" s="2" t="str">
        <f>IF(sum!A190="ON",sum!I190,"*")</f>
        <v>*</v>
      </c>
      <c r="AP197" s="4" t="s">
        <v>186</v>
      </c>
      <c r="AQ197" s="4" t="s">
        <v>187</v>
      </c>
      <c r="AR197" s="4">
        <v>2045</v>
      </c>
      <c r="AS197" s="2" t="str">
        <f>IF(sum!A190="QU",sum!B190,"*")</f>
        <v>*</v>
      </c>
      <c r="AT197" s="2"/>
      <c r="AU197" s="2" t="str">
        <f>IF(sum!A190="QU",sum!I190,"*")</f>
        <v>*</v>
      </c>
      <c r="AX197" s="2" t="s">
        <v>186</v>
      </c>
      <c r="AY197" s="2" t="s">
        <v>187</v>
      </c>
      <c r="AZ197" s="2">
        <v>2045</v>
      </c>
      <c r="BA197" s="2" t="str">
        <f>IF(sum!A190="SA",sum!B190,"*")</f>
        <v>*</v>
      </c>
      <c r="BB197" s="2"/>
      <c r="BC197" s="2" t="str">
        <f>IF(sum!A190="SA",sum!I190,"*")</f>
        <v>*</v>
      </c>
    </row>
    <row r="198" spans="2:55">
      <c r="B198" s="4" t="s">
        <v>186</v>
      </c>
      <c r="C198" s="4" t="s">
        <v>187</v>
      </c>
      <c r="D198" s="4">
        <v>2045</v>
      </c>
      <c r="J198" s="4" t="s">
        <v>186</v>
      </c>
      <c r="K198" s="4" t="s">
        <v>187</v>
      </c>
      <c r="L198" s="4">
        <v>2045</v>
      </c>
      <c r="M198" s="2" t="str">
        <f>IF(sum!A191="AT",sum!B191,"*")</f>
        <v>RTS-AuxiliaryEquip_ELE1</v>
      </c>
      <c r="N198" s="2"/>
      <c r="O198" s="2">
        <f>IF(sum!A191="AT",sum!I191,"*")</f>
        <v>0.137391671950962</v>
      </c>
      <c r="R198" s="4" t="s">
        <v>186</v>
      </c>
      <c r="S198" s="4" t="s">
        <v>187</v>
      </c>
      <c r="T198" s="4">
        <v>2045</v>
      </c>
      <c r="U198" s="2" t="str">
        <f>IF(sum!A191="BC",sum!B191,"*")</f>
        <v>*</v>
      </c>
      <c r="V198" s="2"/>
      <c r="W198" s="2" t="str">
        <f>IF(sum!A191="BC",sum!I191,"*")</f>
        <v>*</v>
      </c>
      <c r="Z198" s="4" t="s">
        <v>186</v>
      </c>
      <c r="AA198" s="4" t="s">
        <v>187</v>
      </c>
      <c r="AB198" s="4">
        <v>2045</v>
      </c>
      <c r="AC198" s="2" t="str">
        <f>IF(sum!A191="MA",sum!B191,"*")</f>
        <v>*</v>
      </c>
      <c r="AD198" s="2"/>
      <c r="AE198" s="2" t="str">
        <f>IF(sum!A191="MA",sum!I191,"*")</f>
        <v>*</v>
      </c>
      <c r="AH198" s="4" t="s">
        <v>186</v>
      </c>
      <c r="AI198" s="4" t="s">
        <v>187</v>
      </c>
      <c r="AJ198" s="4">
        <v>2045</v>
      </c>
      <c r="AK198" s="2" t="str">
        <f>IF(sum!A191="ON",sum!B191,"*")</f>
        <v>*</v>
      </c>
      <c r="AL198" s="2"/>
      <c r="AM198" s="2" t="str">
        <f>IF(sum!A191="ON",sum!I191,"*")</f>
        <v>*</v>
      </c>
      <c r="AP198" s="2" t="s">
        <v>186</v>
      </c>
      <c r="AQ198" s="2" t="s">
        <v>187</v>
      </c>
      <c r="AR198" s="2">
        <v>2045</v>
      </c>
      <c r="AS198" s="2" t="str">
        <f>IF(sum!A191="QU",sum!B191,"*")</f>
        <v>*</v>
      </c>
      <c r="AT198" s="2"/>
      <c r="AU198" s="2" t="str">
        <f>IF(sum!A191="QU",sum!I191,"*")</f>
        <v>*</v>
      </c>
      <c r="AX198" s="4" t="s">
        <v>186</v>
      </c>
      <c r="AY198" s="4" t="s">
        <v>187</v>
      </c>
      <c r="AZ198" s="4">
        <v>2045</v>
      </c>
      <c r="BA198" s="2" t="str">
        <f>IF(sum!A191="SA",sum!B191,"*")</f>
        <v>*</v>
      </c>
      <c r="BB198" s="2"/>
      <c r="BC198" s="2" t="str">
        <f>IF(sum!A191="SA",sum!I191,"*")</f>
        <v>*</v>
      </c>
    </row>
    <row r="199" spans="2:55">
      <c r="B199" s="2" t="s">
        <v>186</v>
      </c>
      <c r="C199" s="2" t="s">
        <v>187</v>
      </c>
      <c r="D199" s="2">
        <v>2045</v>
      </c>
      <c r="J199" s="2" t="s">
        <v>186</v>
      </c>
      <c r="K199" s="2" t="s">
        <v>187</v>
      </c>
      <c r="L199" s="2">
        <v>2045</v>
      </c>
      <c r="M199" s="2" t="str">
        <f>IF(sum!A192="AT",sum!B192,"*")</f>
        <v>RTS-AuxiliaryMot_ELE1</v>
      </c>
      <c r="N199" s="2"/>
      <c r="O199" s="2">
        <f>IF(sum!A192="AT",sum!I192,"*")</f>
        <v>0.0440298192607594</v>
      </c>
      <c r="R199" s="2" t="s">
        <v>186</v>
      </c>
      <c r="S199" s="2" t="s">
        <v>187</v>
      </c>
      <c r="T199" s="2">
        <v>2045</v>
      </c>
      <c r="U199" s="2" t="str">
        <f>IF(sum!A192="BC",sum!B192,"*")</f>
        <v>*</v>
      </c>
      <c r="V199" s="2"/>
      <c r="W199" s="2" t="str">
        <f>IF(sum!A192="BC",sum!I192,"*")</f>
        <v>*</v>
      </c>
      <c r="Z199" s="2" t="s">
        <v>186</v>
      </c>
      <c r="AA199" s="2" t="s">
        <v>187</v>
      </c>
      <c r="AB199" s="2">
        <v>2045</v>
      </c>
      <c r="AC199" s="2" t="str">
        <f>IF(sum!A192="MA",sum!B192,"*")</f>
        <v>*</v>
      </c>
      <c r="AD199" s="2"/>
      <c r="AE199" s="2" t="str">
        <f>IF(sum!A192="MA",sum!I192,"*")</f>
        <v>*</v>
      </c>
      <c r="AH199" s="2" t="s">
        <v>186</v>
      </c>
      <c r="AI199" s="2" t="s">
        <v>187</v>
      </c>
      <c r="AJ199" s="2">
        <v>2045</v>
      </c>
      <c r="AK199" s="2" t="str">
        <f>IF(sum!A192="ON",sum!B192,"*")</f>
        <v>*</v>
      </c>
      <c r="AL199" s="2"/>
      <c r="AM199" s="2" t="str">
        <f>IF(sum!A192="ON",sum!I192,"*")</f>
        <v>*</v>
      </c>
      <c r="AP199" s="4" t="s">
        <v>186</v>
      </c>
      <c r="AQ199" s="4" t="s">
        <v>187</v>
      </c>
      <c r="AR199" s="4">
        <v>2045</v>
      </c>
      <c r="AS199" s="2" t="str">
        <f>IF(sum!A192="QU",sum!B192,"*")</f>
        <v>*</v>
      </c>
      <c r="AT199" s="2"/>
      <c r="AU199" s="2" t="str">
        <f>IF(sum!A192="QU",sum!I192,"*")</f>
        <v>*</v>
      </c>
      <c r="AX199" s="2" t="s">
        <v>186</v>
      </c>
      <c r="AY199" s="2" t="s">
        <v>187</v>
      </c>
      <c r="AZ199" s="2">
        <v>2045</v>
      </c>
      <c r="BA199" s="2" t="str">
        <f>IF(sum!A192="SA",sum!B192,"*")</f>
        <v>*</v>
      </c>
      <c r="BB199" s="2"/>
      <c r="BC199" s="2" t="str">
        <f>IF(sum!A192="SA",sum!I192,"*")</f>
        <v>*</v>
      </c>
    </row>
    <row r="200" spans="2:55">
      <c r="B200" s="2" t="s">
        <v>186</v>
      </c>
      <c r="C200" s="2" t="s">
        <v>187</v>
      </c>
      <c r="D200" s="2">
        <v>2045</v>
      </c>
      <c r="J200" s="2" t="s">
        <v>186</v>
      </c>
      <c r="K200" s="2" t="s">
        <v>187</v>
      </c>
      <c r="L200" s="2">
        <v>2045</v>
      </c>
      <c r="M200" s="2" t="str">
        <f>IF(sum!A193="AT",sum!B193,"*")</f>
        <v>RTS-Light_ELE1</v>
      </c>
      <c r="N200" s="2"/>
      <c r="O200" s="2">
        <f>IF(sum!A193="AT",sum!I193,"*")</f>
        <v>0.249502309144303</v>
      </c>
      <c r="R200" s="2" t="s">
        <v>186</v>
      </c>
      <c r="S200" s="2" t="s">
        <v>187</v>
      </c>
      <c r="T200" s="2">
        <v>2045</v>
      </c>
      <c r="U200" s="2" t="str">
        <f>IF(sum!A193="BC",sum!B193,"*")</f>
        <v>*</v>
      </c>
      <c r="V200" s="2"/>
      <c r="W200" s="2" t="str">
        <f>IF(sum!A193="BC",sum!I193,"*")</f>
        <v>*</v>
      </c>
      <c r="Z200" s="2" t="s">
        <v>186</v>
      </c>
      <c r="AA200" s="2" t="s">
        <v>187</v>
      </c>
      <c r="AB200" s="2">
        <v>2045</v>
      </c>
      <c r="AC200" s="2" t="str">
        <f>IF(sum!A193="MA",sum!B193,"*")</f>
        <v>*</v>
      </c>
      <c r="AD200" s="2"/>
      <c r="AE200" s="2" t="str">
        <f>IF(sum!A193="MA",sum!I193,"*")</f>
        <v>*</v>
      </c>
      <c r="AH200" s="2" t="s">
        <v>186</v>
      </c>
      <c r="AI200" s="2" t="s">
        <v>187</v>
      </c>
      <c r="AJ200" s="2">
        <v>2045</v>
      </c>
      <c r="AK200" s="2" t="str">
        <f>IF(sum!A193="ON",sum!B193,"*")</f>
        <v>*</v>
      </c>
      <c r="AL200" s="2"/>
      <c r="AM200" s="2" t="str">
        <f>IF(sum!A193="ON",sum!I193,"*")</f>
        <v>*</v>
      </c>
      <c r="AP200" s="2" t="s">
        <v>186</v>
      </c>
      <c r="AQ200" s="2" t="s">
        <v>187</v>
      </c>
      <c r="AR200" s="2">
        <v>2045</v>
      </c>
      <c r="AS200" s="2" t="str">
        <f>IF(sum!A193="QU",sum!B193,"*")</f>
        <v>*</v>
      </c>
      <c r="AT200" s="2"/>
      <c r="AU200" s="2" t="str">
        <f>IF(sum!A193="QU",sum!I193,"*")</f>
        <v>*</v>
      </c>
      <c r="AX200" s="2" t="s">
        <v>186</v>
      </c>
      <c r="AY200" s="2" t="s">
        <v>187</v>
      </c>
      <c r="AZ200" s="2">
        <v>2045</v>
      </c>
      <c r="BA200" s="2" t="str">
        <f>IF(sum!A193="SA",sum!B193,"*")</f>
        <v>*</v>
      </c>
      <c r="BB200" s="2"/>
      <c r="BC200" s="2" t="str">
        <f>IF(sum!A193="SA",sum!I193,"*")</f>
        <v>*</v>
      </c>
    </row>
    <row r="201" spans="2:55">
      <c r="B201" s="4" t="s">
        <v>186</v>
      </c>
      <c r="C201" s="4" t="s">
        <v>187</v>
      </c>
      <c r="D201" s="4">
        <v>2045</v>
      </c>
      <c r="J201" s="4" t="s">
        <v>186</v>
      </c>
      <c r="K201" s="4" t="s">
        <v>187</v>
      </c>
      <c r="L201" s="4">
        <v>2045</v>
      </c>
      <c r="M201" s="2" t="str">
        <f>IF(sum!A194="AT",sum!B194,"*")</f>
        <v>RTS-SpCool_ELE1</v>
      </c>
      <c r="N201" s="2"/>
      <c r="O201" s="2">
        <f>IF(sum!A194="AT",sum!I194,"*")</f>
        <v>0.132089457782278</v>
      </c>
      <c r="R201" s="4" t="s">
        <v>186</v>
      </c>
      <c r="S201" s="4" t="s">
        <v>187</v>
      </c>
      <c r="T201" s="4">
        <v>2045</v>
      </c>
      <c r="U201" s="2" t="str">
        <f>IF(sum!A194="BC",sum!B194,"*")</f>
        <v>*</v>
      </c>
      <c r="V201" s="2"/>
      <c r="W201" s="2" t="str">
        <f>IF(sum!A194="BC",sum!I194,"*")</f>
        <v>*</v>
      </c>
      <c r="Z201" s="4" t="s">
        <v>186</v>
      </c>
      <c r="AA201" s="4" t="s">
        <v>187</v>
      </c>
      <c r="AB201" s="4">
        <v>2045</v>
      </c>
      <c r="AC201" s="2" t="str">
        <f>IF(sum!A194="MA",sum!B194,"*")</f>
        <v>*</v>
      </c>
      <c r="AD201" s="2"/>
      <c r="AE201" s="2" t="str">
        <f>IF(sum!A194="MA",sum!I194,"*")</f>
        <v>*</v>
      </c>
      <c r="AH201" s="4" t="s">
        <v>186</v>
      </c>
      <c r="AI201" s="4" t="s">
        <v>187</v>
      </c>
      <c r="AJ201" s="4">
        <v>2045</v>
      </c>
      <c r="AK201" s="2" t="str">
        <f>IF(sum!A194="ON",sum!B194,"*")</f>
        <v>*</v>
      </c>
      <c r="AL201" s="2"/>
      <c r="AM201" s="2" t="str">
        <f>IF(sum!A194="ON",sum!I194,"*")</f>
        <v>*</v>
      </c>
      <c r="AP201" s="4" t="s">
        <v>186</v>
      </c>
      <c r="AQ201" s="4" t="s">
        <v>187</v>
      </c>
      <c r="AR201" s="4">
        <v>2045</v>
      </c>
      <c r="AS201" s="2" t="str">
        <f>IF(sum!A194="QU",sum!B194,"*")</f>
        <v>*</v>
      </c>
      <c r="AT201" s="2"/>
      <c r="AU201" s="2" t="str">
        <f>IF(sum!A194="QU",sum!I194,"*")</f>
        <v>*</v>
      </c>
      <c r="AX201" s="4" t="s">
        <v>186</v>
      </c>
      <c r="AY201" s="4" t="s">
        <v>187</v>
      </c>
      <c r="AZ201" s="4">
        <v>2045</v>
      </c>
      <c r="BA201" s="2" t="str">
        <f>IF(sum!A194="SA",sum!B194,"*")</f>
        <v>*</v>
      </c>
      <c r="BB201" s="2"/>
      <c r="BC201" s="2" t="str">
        <f>IF(sum!A194="SA",sum!I194,"*")</f>
        <v>*</v>
      </c>
    </row>
    <row r="202" spans="2:55">
      <c r="B202" s="2" t="s">
        <v>186</v>
      </c>
      <c r="C202" s="2" t="s">
        <v>187</v>
      </c>
      <c r="D202" s="2">
        <v>2045</v>
      </c>
      <c r="J202" s="2" t="s">
        <v>186</v>
      </c>
      <c r="K202" s="2" t="s">
        <v>187</v>
      </c>
      <c r="L202" s="2">
        <v>2045</v>
      </c>
      <c r="M202" s="2" t="str">
        <f>IF(sum!A195="AT",sum!B195,"*")</f>
        <v>RTS-SpHeat_ELE1</v>
      </c>
      <c r="N202" s="2"/>
      <c r="O202" s="2">
        <f>IF(sum!A195="AT",sum!I195,"*")</f>
        <v>0.295920524202072</v>
      </c>
      <c r="R202" s="2" t="s">
        <v>186</v>
      </c>
      <c r="S202" s="2" t="s">
        <v>187</v>
      </c>
      <c r="T202" s="2">
        <v>2045</v>
      </c>
      <c r="U202" s="2" t="str">
        <f>IF(sum!A195="BC",sum!B195,"*")</f>
        <v>*</v>
      </c>
      <c r="V202" s="2"/>
      <c r="W202" s="2" t="str">
        <f>IF(sum!A195="BC",sum!I195,"*")</f>
        <v>*</v>
      </c>
      <c r="Z202" s="2" t="s">
        <v>186</v>
      </c>
      <c r="AA202" s="2" t="s">
        <v>187</v>
      </c>
      <c r="AB202" s="2">
        <v>2045</v>
      </c>
      <c r="AC202" s="2" t="str">
        <f>IF(sum!A195="MA",sum!B195,"*")</f>
        <v>*</v>
      </c>
      <c r="AD202" s="2"/>
      <c r="AE202" s="2" t="str">
        <f>IF(sum!A195="MA",sum!I195,"*")</f>
        <v>*</v>
      </c>
      <c r="AH202" s="2" t="s">
        <v>186</v>
      </c>
      <c r="AI202" s="2" t="s">
        <v>187</v>
      </c>
      <c r="AJ202" s="2">
        <v>2045</v>
      </c>
      <c r="AK202" s="2" t="str">
        <f>IF(sum!A195="ON",sum!B195,"*")</f>
        <v>*</v>
      </c>
      <c r="AL202" s="2"/>
      <c r="AM202" s="2" t="str">
        <f>IF(sum!A195="ON",sum!I195,"*")</f>
        <v>*</v>
      </c>
      <c r="AP202" s="2" t="s">
        <v>186</v>
      </c>
      <c r="AQ202" s="2" t="s">
        <v>187</v>
      </c>
      <c r="AR202" s="2">
        <v>2045</v>
      </c>
      <c r="AS202" s="2" t="str">
        <f>IF(sum!A195="QU",sum!B195,"*")</f>
        <v>*</v>
      </c>
      <c r="AT202" s="2"/>
      <c r="AU202" s="2" t="str">
        <f>IF(sum!A195="QU",sum!I195,"*")</f>
        <v>*</v>
      </c>
      <c r="AX202" s="2" t="s">
        <v>186</v>
      </c>
      <c r="AY202" s="2" t="s">
        <v>187</v>
      </c>
      <c r="AZ202" s="2">
        <v>2045</v>
      </c>
      <c r="BA202" s="2" t="str">
        <f>IF(sum!A195="SA",sum!B195,"*")</f>
        <v>*</v>
      </c>
      <c r="BB202" s="2"/>
      <c r="BC202" s="2" t="str">
        <f>IF(sum!A195="SA",sum!I195,"*")</f>
        <v>*</v>
      </c>
    </row>
    <row r="203" spans="2:55">
      <c r="B203" s="2" t="s">
        <v>186</v>
      </c>
      <c r="C203" s="2" t="s">
        <v>187</v>
      </c>
      <c r="D203" s="2">
        <v>2045</v>
      </c>
      <c r="J203" s="2" t="s">
        <v>186</v>
      </c>
      <c r="K203" s="2" t="s">
        <v>187</v>
      </c>
      <c r="L203" s="2">
        <v>2045</v>
      </c>
      <c r="M203" s="2" t="str">
        <f>IF(sum!A196="AT",sum!B196,"*")</f>
        <v>RTS-WaterHeat_ELE1</v>
      </c>
      <c r="N203" s="2"/>
      <c r="O203" s="2">
        <f>IF(sum!A196="AT",sum!I196,"*")</f>
        <v>0.0317057704502219</v>
      </c>
      <c r="R203" s="2" t="s">
        <v>186</v>
      </c>
      <c r="S203" s="2" t="s">
        <v>187</v>
      </c>
      <c r="T203" s="2">
        <v>2045</v>
      </c>
      <c r="U203" s="2" t="str">
        <f>IF(sum!A196="BC",sum!B196,"*")</f>
        <v>*</v>
      </c>
      <c r="V203" s="2"/>
      <c r="W203" s="2" t="str">
        <f>IF(sum!A196="BC",sum!I196,"*")</f>
        <v>*</v>
      </c>
      <c r="Z203" s="2" t="s">
        <v>186</v>
      </c>
      <c r="AA203" s="2" t="s">
        <v>187</v>
      </c>
      <c r="AB203" s="2">
        <v>2045</v>
      </c>
      <c r="AC203" s="2" t="str">
        <f>IF(sum!A196="MA",sum!B196,"*")</f>
        <v>*</v>
      </c>
      <c r="AD203" s="2"/>
      <c r="AE203" s="2" t="str">
        <f>IF(sum!A196="MA",sum!I196,"*")</f>
        <v>*</v>
      </c>
      <c r="AH203" s="2" t="s">
        <v>186</v>
      </c>
      <c r="AI203" s="2" t="s">
        <v>187</v>
      </c>
      <c r="AJ203" s="2">
        <v>2045</v>
      </c>
      <c r="AK203" s="2" t="str">
        <f>IF(sum!A196="ON",sum!B196,"*")</f>
        <v>*</v>
      </c>
      <c r="AL203" s="2"/>
      <c r="AM203" s="2" t="str">
        <f>IF(sum!A196="ON",sum!I196,"*")</f>
        <v>*</v>
      </c>
      <c r="AP203" s="4" t="s">
        <v>186</v>
      </c>
      <c r="AQ203" s="4" t="s">
        <v>187</v>
      </c>
      <c r="AR203" s="4">
        <v>2045</v>
      </c>
      <c r="AS203" s="2" t="str">
        <f>IF(sum!A196="QU",sum!B196,"*")</f>
        <v>*</v>
      </c>
      <c r="AT203" s="2"/>
      <c r="AU203" s="2" t="str">
        <f>IF(sum!A196="QU",sum!I196,"*")</f>
        <v>*</v>
      </c>
      <c r="AX203" s="2" t="s">
        <v>186</v>
      </c>
      <c r="AY203" s="2" t="s">
        <v>187</v>
      </c>
      <c r="AZ203" s="2">
        <v>2045</v>
      </c>
      <c r="BA203" s="2" t="str">
        <f>IF(sum!A196="SA",sum!B196,"*")</f>
        <v>*</v>
      </c>
      <c r="BB203" s="2"/>
      <c r="BC203" s="2" t="str">
        <f>IF(sum!A196="SA",sum!I196,"*")</f>
        <v>*</v>
      </c>
    </row>
    <row r="204" spans="2:55">
      <c r="B204" s="4" t="s">
        <v>186</v>
      </c>
      <c r="C204" s="4" t="s">
        <v>187</v>
      </c>
      <c r="D204" s="4">
        <v>2045</v>
      </c>
      <c r="J204" s="4" t="s">
        <v>186</v>
      </c>
      <c r="K204" s="4" t="s">
        <v>187</v>
      </c>
      <c r="L204" s="4">
        <v>2045</v>
      </c>
      <c r="M204" s="2" t="str">
        <f>IF(sum!A197="AT",sum!B197,"*")</f>
        <v>S_CCUS_EMIS_H2T</v>
      </c>
      <c r="N204" s="2"/>
      <c r="O204" s="2">
        <f>IF(sum!A197="AT",sum!I197,"*")</f>
        <v>1.89266912226276</v>
      </c>
      <c r="R204" s="4" t="s">
        <v>186</v>
      </c>
      <c r="S204" s="4" t="s">
        <v>187</v>
      </c>
      <c r="T204" s="4">
        <v>2045</v>
      </c>
      <c r="U204" s="2" t="str">
        <f>IF(sum!A197="BC",sum!B197,"*")</f>
        <v>*</v>
      </c>
      <c r="V204" s="2"/>
      <c r="W204" s="2" t="str">
        <f>IF(sum!A197="BC",sum!I197,"*")</f>
        <v>*</v>
      </c>
      <c r="Z204" s="4" t="s">
        <v>186</v>
      </c>
      <c r="AA204" s="4" t="s">
        <v>187</v>
      </c>
      <c r="AB204" s="4">
        <v>2045</v>
      </c>
      <c r="AC204" s="2" t="str">
        <f>IF(sum!A197="MA",sum!B197,"*")</f>
        <v>*</v>
      </c>
      <c r="AD204" s="2"/>
      <c r="AE204" s="2" t="str">
        <f>IF(sum!A197="MA",sum!I197,"*")</f>
        <v>*</v>
      </c>
      <c r="AH204" s="4" t="s">
        <v>186</v>
      </c>
      <c r="AI204" s="4" t="s">
        <v>187</v>
      </c>
      <c r="AJ204" s="4">
        <v>2045</v>
      </c>
      <c r="AK204" s="2" t="str">
        <f>IF(sum!A197="ON",sum!B197,"*")</f>
        <v>*</v>
      </c>
      <c r="AL204" s="2"/>
      <c r="AM204" s="2" t="str">
        <f>IF(sum!A197="ON",sum!I197,"*")</f>
        <v>*</v>
      </c>
      <c r="AP204" s="2" t="s">
        <v>186</v>
      </c>
      <c r="AQ204" s="2" t="s">
        <v>187</v>
      </c>
      <c r="AR204" s="2">
        <v>2045</v>
      </c>
      <c r="AS204" s="2" t="str">
        <f>IF(sum!A197="QU",sum!B197,"*")</f>
        <v>*</v>
      </c>
      <c r="AT204" s="2"/>
      <c r="AU204" s="2" t="str">
        <f>IF(sum!A197="QU",sum!I197,"*")</f>
        <v>*</v>
      </c>
      <c r="AX204" s="4" t="s">
        <v>186</v>
      </c>
      <c r="AY204" s="4" t="s">
        <v>187</v>
      </c>
      <c r="AZ204" s="4">
        <v>2045</v>
      </c>
      <c r="BA204" s="2" t="str">
        <f>IF(sum!A197="SA",sum!B197,"*")</f>
        <v>*</v>
      </c>
      <c r="BB204" s="2"/>
      <c r="BC204" s="2" t="str">
        <f>IF(sum!A197="SA",sum!I197,"*")</f>
        <v>*</v>
      </c>
    </row>
    <row r="205" spans="2:55">
      <c r="B205" s="2" t="s">
        <v>186</v>
      </c>
      <c r="C205" s="2" t="s">
        <v>187</v>
      </c>
      <c r="D205" s="2">
        <v>2045</v>
      </c>
      <c r="J205" s="2" t="s">
        <v>186</v>
      </c>
      <c r="K205" s="2" t="s">
        <v>187</v>
      </c>
      <c r="L205" s="2">
        <v>2045</v>
      </c>
      <c r="M205" s="2" t="str">
        <f>IF(sum!A198="AT",sum!B198,"*")</f>
        <v>S_CCUS_EMIS_H2U</v>
      </c>
      <c r="N205" s="2"/>
      <c r="O205" s="2">
        <f>IF(sum!A198="AT",sum!I198,"*")</f>
        <v>0</v>
      </c>
      <c r="R205" s="2" t="s">
        <v>186</v>
      </c>
      <c r="S205" s="2" t="s">
        <v>187</v>
      </c>
      <c r="T205" s="2">
        <v>2045</v>
      </c>
      <c r="U205" s="2" t="str">
        <f>IF(sum!A198="BC",sum!B198,"*")</f>
        <v>*</v>
      </c>
      <c r="V205" s="2"/>
      <c r="W205" s="2" t="str">
        <f>IF(sum!A198="BC",sum!I198,"*")</f>
        <v>*</v>
      </c>
      <c r="Z205" s="2" t="s">
        <v>186</v>
      </c>
      <c r="AA205" s="2" t="s">
        <v>187</v>
      </c>
      <c r="AB205" s="2">
        <v>2045</v>
      </c>
      <c r="AC205" s="2" t="str">
        <f>IF(sum!A198="MA",sum!B198,"*")</f>
        <v>*</v>
      </c>
      <c r="AD205" s="2"/>
      <c r="AE205" s="2" t="str">
        <f>IF(sum!A198="MA",sum!I198,"*")</f>
        <v>*</v>
      </c>
      <c r="AH205" s="2" t="s">
        <v>186</v>
      </c>
      <c r="AI205" s="2" t="s">
        <v>187</v>
      </c>
      <c r="AJ205" s="2">
        <v>2045</v>
      </c>
      <c r="AK205" s="2" t="str">
        <f>IF(sum!A198="ON",sum!B198,"*")</f>
        <v>*</v>
      </c>
      <c r="AL205" s="2"/>
      <c r="AM205" s="2" t="str">
        <f>IF(sum!A198="ON",sum!I198,"*")</f>
        <v>*</v>
      </c>
      <c r="AP205" s="4" t="s">
        <v>186</v>
      </c>
      <c r="AQ205" s="4" t="s">
        <v>187</v>
      </c>
      <c r="AR205" s="4">
        <v>2045</v>
      </c>
      <c r="AS205" s="2" t="str">
        <f>IF(sum!A198="QU",sum!B198,"*")</f>
        <v>*</v>
      </c>
      <c r="AT205" s="2"/>
      <c r="AU205" s="2" t="str">
        <f>IF(sum!A198="QU",sum!I198,"*")</f>
        <v>*</v>
      </c>
      <c r="AX205" s="2" t="s">
        <v>186</v>
      </c>
      <c r="AY205" s="2" t="s">
        <v>187</v>
      </c>
      <c r="AZ205" s="2">
        <v>2045</v>
      </c>
      <c r="BA205" s="2" t="str">
        <f>IF(sum!A198="SA",sum!B198,"*")</f>
        <v>*</v>
      </c>
      <c r="BB205" s="2"/>
      <c r="BC205" s="2" t="str">
        <f>IF(sum!A198="SA",sum!I198,"*")</f>
        <v>*</v>
      </c>
    </row>
    <row r="206" spans="2:55">
      <c r="B206" s="2" t="s">
        <v>186</v>
      </c>
      <c r="C206" s="2" t="s">
        <v>187</v>
      </c>
      <c r="D206" s="2">
        <v>2045</v>
      </c>
      <c r="J206" s="2" t="s">
        <v>186</v>
      </c>
      <c r="K206" s="2" t="s">
        <v>187</v>
      </c>
      <c r="L206" s="2">
        <v>2045</v>
      </c>
      <c r="M206" s="2" t="str">
        <f>IF(sum!A199="AT",sum!B199,"*")</f>
        <v>S_CCUS_EMISMeOH_H2</v>
      </c>
      <c r="N206" s="2"/>
      <c r="O206" s="2">
        <f>IF(sum!A199="AT",sum!I199,"*")</f>
        <v>0.0619339398209375</v>
      </c>
      <c r="R206" s="2" t="s">
        <v>186</v>
      </c>
      <c r="S206" s="2" t="s">
        <v>187</v>
      </c>
      <c r="T206" s="2">
        <v>2045</v>
      </c>
      <c r="U206" s="2" t="str">
        <f>IF(sum!A199="BC",sum!B199,"*")</f>
        <v>*</v>
      </c>
      <c r="V206" s="2"/>
      <c r="W206" s="2" t="str">
        <f>IF(sum!A199="BC",sum!I199,"*")</f>
        <v>*</v>
      </c>
      <c r="Z206" s="2" t="s">
        <v>186</v>
      </c>
      <c r="AA206" s="2" t="s">
        <v>187</v>
      </c>
      <c r="AB206" s="2">
        <v>2045</v>
      </c>
      <c r="AC206" s="2" t="str">
        <f>IF(sum!A199="MA",sum!B199,"*")</f>
        <v>*</v>
      </c>
      <c r="AD206" s="2"/>
      <c r="AE206" s="2" t="str">
        <f>IF(sum!A199="MA",sum!I199,"*")</f>
        <v>*</v>
      </c>
      <c r="AH206" s="2" t="s">
        <v>186</v>
      </c>
      <c r="AI206" s="2" t="s">
        <v>187</v>
      </c>
      <c r="AJ206" s="2">
        <v>2045</v>
      </c>
      <c r="AK206" s="2" t="str">
        <f>IF(sum!A199="ON",sum!B199,"*")</f>
        <v>*</v>
      </c>
      <c r="AL206" s="2"/>
      <c r="AM206" s="2" t="str">
        <f>IF(sum!A199="ON",sum!I199,"*")</f>
        <v>*</v>
      </c>
      <c r="AP206" s="2" t="s">
        <v>186</v>
      </c>
      <c r="AQ206" s="2" t="s">
        <v>187</v>
      </c>
      <c r="AR206" s="2">
        <v>2045</v>
      </c>
      <c r="AS206" s="2" t="str">
        <f>IF(sum!A199="QU",sum!B199,"*")</f>
        <v>*</v>
      </c>
      <c r="AT206" s="2"/>
      <c r="AU206" s="2" t="str">
        <f>IF(sum!A199="QU",sum!I199,"*")</f>
        <v>*</v>
      </c>
      <c r="AX206" s="2" t="s">
        <v>186</v>
      </c>
      <c r="AY206" s="2" t="s">
        <v>187</v>
      </c>
      <c r="AZ206" s="2">
        <v>2045</v>
      </c>
      <c r="BA206" s="2" t="str">
        <f>IF(sum!A199="SA",sum!B199,"*")</f>
        <v>*</v>
      </c>
      <c r="BB206" s="2"/>
      <c r="BC206" s="2" t="str">
        <f>IF(sum!A199="SA",sum!I199,"*")</f>
        <v>*</v>
      </c>
    </row>
    <row r="207" spans="2:55">
      <c r="B207" s="4" t="s">
        <v>186</v>
      </c>
      <c r="C207" s="4" t="s">
        <v>187</v>
      </c>
      <c r="D207" s="4">
        <v>2045</v>
      </c>
      <c r="J207" s="4" t="s">
        <v>186</v>
      </c>
      <c r="K207" s="4" t="s">
        <v>187</v>
      </c>
      <c r="L207" s="4">
        <v>2045</v>
      </c>
      <c r="M207" s="2" t="str">
        <f>IF(sum!A200="AT",sum!B200,"*")</f>
        <v>SCOAH2GC01</v>
      </c>
      <c r="N207" s="2"/>
      <c r="O207" s="2">
        <f>IF(sum!A200="AT",sum!I200,"*")</f>
        <v>0</v>
      </c>
      <c r="R207" s="4" t="s">
        <v>186</v>
      </c>
      <c r="S207" s="4" t="s">
        <v>187</v>
      </c>
      <c r="T207" s="4">
        <v>2045</v>
      </c>
      <c r="U207" s="2" t="str">
        <f>IF(sum!A200="BC",sum!B200,"*")</f>
        <v>*</v>
      </c>
      <c r="V207" s="2"/>
      <c r="W207" s="2" t="str">
        <f>IF(sum!A200="BC",sum!I200,"*")</f>
        <v>*</v>
      </c>
      <c r="Z207" s="4" t="s">
        <v>186</v>
      </c>
      <c r="AA207" s="4" t="s">
        <v>187</v>
      </c>
      <c r="AB207" s="4">
        <v>2045</v>
      </c>
      <c r="AC207" s="2" t="str">
        <f>IF(sum!A200="MA",sum!B200,"*")</f>
        <v>*</v>
      </c>
      <c r="AD207" s="2"/>
      <c r="AE207" s="2" t="str">
        <f>IF(sum!A200="MA",sum!I200,"*")</f>
        <v>*</v>
      </c>
      <c r="AH207" s="4" t="s">
        <v>186</v>
      </c>
      <c r="AI207" s="4" t="s">
        <v>187</v>
      </c>
      <c r="AJ207" s="4">
        <v>2045</v>
      </c>
      <c r="AK207" s="2" t="str">
        <f>IF(sum!A200="ON",sum!B200,"*")</f>
        <v>*</v>
      </c>
      <c r="AL207" s="2"/>
      <c r="AM207" s="2" t="str">
        <f>IF(sum!A200="ON",sum!I200,"*")</f>
        <v>*</v>
      </c>
      <c r="AP207" s="4" t="s">
        <v>186</v>
      </c>
      <c r="AQ207" s="4" t="s">
        <v>187</v>
      </c>
      <c r="AR207" s="4">
        <v>2045</v>
      </c>
      <c r="AS207" s="2" t="str">
        <f>IF(sum!A200="QU",sum!B200,"*")</f>
        <v>*</v>
      </c>
      <c r="AT207" s="2"/>
      <c r="AU207" s="2" t="str">
        <f>IF(sum!A200="QU",sum!I200,"*")</f>
        <v>*</v>
      </c>
      <c r="AX207" s="4" t="s">
        <v>186</v>
      </c>
      <c r="AY207" s="4" t="s">
        <v>187</v>
      </c>
      <c r="AZ207" s="4">
        <v>2045</v>
      </c>
      <c r="BA207" s="2" t="str">
        <f>IF(sum!A200="SA",sum!B200,"*")</f>
        <v>*</v>
      </c>
      <c r="BB207" s="2"/>
      <c r="BC207" s="2" t="str">
        <f>IF(sum!A200="SA",sum!I200,"*")</f>
        <v>*</v>
      </c>
    </row>
    <row r="208" spans="2:55">
      <c r="B208" s="2" t="s">
        <v>186</v>
      </c>
      <c r="C208" s="2" t="s">
        <v>187</v>
      </c>
      <c r="D208" s="2">
        <v>2045</v>
      </c>
      <c r="J208" s="2" t="s">
        <v>186</v>
      </c>
      <c r="K208" s="2" t="s">
        <v>187</v>
      </c>
      <c r="L208" s="2">
        <v>2045</v>
      </c>
      <c r="M208" s="2" t="str">
        <f>IF(sum!A201="AT",sum!B201,"*")</f>
        <v>SELCH2EC01</v>
      </c>
      <c r="N208" s="2"/>
      <c r="O208" s="2">
        <f>IF(sum!A201="AT",sum!I201,"*")</f>
        <v>0</v>
      </c>
      <c r="R208" s="2" t="s">
        <v>186</v>
      </c>
      <c r="S208" s="2" t="s">
        <v>187</v>
      </c>
      <c r="T208" s="2">
        <v>2045</v>
      </c>
      <c r="U208" s="2" t="str">
        <f>IF(sum!A201="BC",sum!B201,"*")</f>
        <v>*</v>
      </c>
      <c r="V208" s="2"/>
      <c r="W208" s="2" t="str">
        <f>IF(sum!A201="BC",sum!I201,"*")</f>
        <v>*</v>
      </c>
      <c r="Z208" s="2" t="s">
        <v>186</v>
      </c>
      <c r="AA208" s="2" t="s">
        <v>187</v>
      </c>
      <c r="AB208" s="2">
        <v>2045</v>
      </c>
      <c r="AC208" s="2" t="str">
        <f>IF(sum!A201="MA",sum!B201,"*")</f>
        <v>*</v>
      </c>
      <c r="AD208" s="2"/>
      <c r="AE208" s="2" t="str">
        <f>IF(sum!A201="MA",sum!I201,"*")</f>
        <v>*</v>
      </c>
      <c r="AH208" s="2" t="s">
        <v>186</v>
      </c>
      <c r="AI208" s="2" t="s">
        <v>187</v>
      </c>
      <c r="AJ208" s="2">
        <v>2045</v>
      </c>
      <c r="AK208" s="2" t="str">
        <f>IF(sum!A201="ON",sum!B201,"*")</f>
        <v>*</v>
      </c>
      <c r="AL208" s="2"/>
      <c r="AM208" s="2" t="str">
        <f>IF(sum!A201="ON",sum!I201,"*")</f>
        <v>*</v>
      </c>
      <c r="AP208" s="2" t="s">
        <v>186</v>
      </c>
      <c r="AQ208" s="2" t="s">
        <v>187</v>
      </c>
      <c r="AR208" s="2">
        <v>2045</v>
      </c>
      <c r="AS208" s="2" t="str">
        <f>IF(sum!A201="QU",sum!B201,"*")</f>
        <v>*</v>
      </c>
      <c r="AT208" s="2"/>
      <c r="AU208" s="2" t="str">
        <f>IF(sum!A201="QU",sum!I201,"*")</f>
        <v>*</v>
      </c>
      <c r="AX208" s="2" t="s">
        <v>186</v>
      </c>
      <c r="AY208" s="2" t="s">
        <v>187</v>
      </c>
      <c r="AZ208" s="2">
        <v>2045</v>
      </c>
      <c r="BA208" s="2" t="str">
        <f>IF(sum!A201="SA",sum!B201,"*")</f>
        <v>*</v>
      </c>
      <c r="BB208" s="2"/>
      <c r="BC208" s="2" t="str">
        <f>IF(sum!A201="SA",sum!I201,"*")</f>
        <v>*</v>
      </c>
    </row>
    <row r="209" spans="2:55">
      <c r="B209" s="2" t="s">
        <v>186</v>
      </c>
      <c r="C209" s="2" t="s">
        <v>187</v>
      </c>
      <c r="D209" s="2">
        <v>2045</v>
      </c>
      <c r="J209" s="2" t="s">
        <v>186</v>
      </c>
      <c r="K209" s="2" t="s">
        <v>187</v>
      </c>
      <c r="L209" s="2">
        <v>2045</v>
      </c>
      <c r="M209" s="2" t="str">
        <f>IF(sum!A202="AT",sum!B202,"*")</f>
        <v>SGASSH2RC01</v>
      </c>
      <c r="N209" s="2"/>
      <c r="O209" s="2">
        <f>IF(sum!A202="AT",sum!I202,"*")</f>
        <v>2.58850281745267</v>
      </c>
      <c r="R209" s="2" t="s">
        <v>186</v>
      </c>
      <c r="S209" s="2" t="s">
        <v>187</v>
      </c>
      <c r="T209" s="2">
        <v>2045</v>
      </c>
      <c r="U209" s="2" t="str">
        <f>IF(sum!A202="BC",sum!B202,"*")</f>
        <v>*</v>
      </c>
      <c r="V209" s="2"/>
      <c r="W209" s="2" t="str">
        <f>IF(sum!A202="BC",sum!I202,"*")</f>
        <v>*</v>
      </c>
      <c r="Z209" s="2" t="s">
        <v>186</v>
      </c>
      <c r="AA209" s="2" t="s">
        <v>187</v>
      </c>
      <c r="AB209" s="2">
        <v>2045</v>
      </c>
      <c r="AC209" s="2" t="str">
        <f>IF(sum!A202="MA",sum!B202,"*")</f>
        <v>*</v>
      </c>
      <c r="AD209" s="2"/>
      <c r="AE209" s="2" t="str">
        <f>IF(sum!A202="MA",sum!I202,"*")</f>
        <v>*</v>
      </c>
      <c r="AH209" s="2" t="s">
        <v>186</v>
      </c>
      <c r="AI209" s="2" t="s">
        <v>187</v>
      </c>
      <c r="AJ209" s="2">
        <v>2045</v>
      </c>
      <c r="AK209" s="2" t="str">
        <f>IF(sum!A202="ON",sum!B202,"*")</f>
        <v>*</v>
      </c>
      <c r="AL209" s="2"/>
      <c r="AM209" s="2" t="str">
        <f>IF(sum!A202="ON",sum!I202,"*")</f>
        <v>*</v>
      </c>
      <c r="AP209" s="4" t="s">
        <v>186</v>
      </c>
      <c r="AQ209" s="4" t="s">
        <v>187</v>
      </c>
      <c r="AR209" s="4">
        <v>2045</v>
      </c>
      <c r="AS209" s="2" t="str">
        <f>IF(sum!A202="QU",sum!B202,"*")</f>
        <v>*</v>
      </c>
      <c r="AT209" s="2"/>
      <c r="AU209" s="2" t="str">
        <f>IF(sum!A202="QU",sum!I202,"*")</f>
        <v>*</v>
      </c>
      <c r="AX209" s="2" t="s">
        <v>186</v>
      </c>
      <c r="AY209" s="2" t="s">
        <v>187</v>
      </c>
      <c r="AZ209" s="2">
        <v>2045</v>
      </c>
      <c r="BA209" s="2" t="str">
        <f>IF(sum!A202="SA",sum!B202,"*")</f>
        <v>*</v>
      </c>
      <c r="BB209" s="2"/>
      <c r="BC209" s="2" t="str">
        <f>IF(sum!A202="SA",sum!I202,"*")</f>
        <v>*</v>
      </c>
    </row>
    <row r="210" spans="2:55">
      <c r="B210" s="4" t="s">
        <v>186</v>
      </c>
      <c r="C210" s="4" t="s">
        <v>187</v>
      </c>
      <c r="D210" s="4">
        <v>2045</v>
      </c>
      <c r="J210" s="4" t="s">
        <v>186</v>
      </c>
      <c r="K210" s="4" t="s">
        <v>187</v>
      </c>
      <c r="L210" s="4">
        <v>2045</v>
      </c>
      <c r="M210" s="2" t="str">
        <f>IF(sum!A203="AT",sum!B203,"*")</f>
        <v>SINKCCU</v>
      </c>
      <c r="N210" s="2"/>
      <c r="O210" s="2">
        <f>IF(sum!A203="AT",sum!I203,"*")</f>
        <v>4097.85986425334</v>
      </c>
      <c r="R210" s="4" t="s">
        <v>186</v>
      </c>
      <c r="S210" s="4" t="s">
        <v>187</v>
      </c>
      <c r="T210" s="4">
        <v>2045</v>
      </c>
      <c r="U210" s="2" t="str">
        <f>IF(sum!A203="BC",sum!B203,"*")</f>
        <v>*</v>
      </c>
      <c r="V210" s="2"/>
      <c r="W210" s="2" t="str">
        <f>IF(sum!A203="BC",sum!I203,"*")</f>
        <v>*</v>
      </c>
      <c r="Z210" s="4" t="s">
        <v>186</v>
      </c>
      <c r="AA210" s="4" t="s">
        <v>187</v>
      </c>
      <c r="AB210" s="4">
        <v>2045</v>
      </c>
      <c r="AC210" s="2" t="str">
        <f>IF(sum!A203="MA",sum!B203,"*")</f>
        <v>*</v>
      </c>
      <c r="AD210" s="2"/>
      <c r="AE210" s="2" t="str">
        <f>IF(sum!A203="MA",sum!I203,"*")</f>
        <v>*</v>
      </c>
      <c r="AH210" s="4" t="s">
        <v>186</v>
      </c>
      <c r="AI210" s="4" t="s">
        <v>187</v>
      </c>
      <c r="AJ210" s="4">
        <v>2045</v>
      </c>
      <c r="AK210" s="2" t="str">
        <f>IF(sum!A203="ON",sum!B203,"*")</f>
        <v>*</v>
      </c>
      <c r="AL210" s="2"/>
      <c r="AM210" s="2" t="str">
        <f>IF(sum!A203="ON",sum!I203,"*")</f>
        <v>*</v>
      </c>
      <c r="AP210" s="2" t="s">
        <v>186</v>
      </c>
      <c r="AQ210" s="2" t="s">
        <v>187</v>
      </c>
      <c r="AR210" s="2">
        <v>2045</v>
      </c>
      <c r="AS210" s="2" t="str">
        <f>IF(sum!A203="QU",sum!B203,"*")</f>
        <v>*</v>
      </c>
      <c r="AT210" s="2"/>
      <c r="AU210" s="2" t="str">
        <f>IF(sum!A203="QU",sum!I203,"*")</f>
        <v>*</v>
      </c>
      <c r="AX210" s="4" t="s">
        <v>186</v>
      </c>
      <c r="AY210" s="4" t="s">
        <v>187</v>
      </c>
      <c r="AZ210" s="4">
        <v>2045</v>
      </c>
      <c r="BA210" s="2" t="str">
        <f>IF(sum!A203="SA",sum!B203,"*")</f>
        <v>*</v>
      </c>
      <c r="BB210" s="2"/>
      <c r="BC210" s="2" t="str">
        <f>IF(sum!A203="SA",sum!I203,"*")</f>
        <v>*</v>
      </c>
    </row>
    <row r="211" spans="2:55">
      <c r="B211" s="2" t="s">
        <v>186</v>
      </c>
      <c r="C211" s="2" t="s">
        <v>187</v>
      </c>
      <c r="D211" s="2">
        <v>2045</v>
      </c>
      <c r="J211" s="2" t="s">
        <v>186</v>
      </c>
      <c r="K211" s="2" t="s">
        <v>187</v>
      </c>
      <c r="L211" s="2">
        <v>2045</v>
      </c>
      <c r="M211" s="2" t="str">
        <f>IF(sum!A204="AT",sum!B204,"*")</f>
        <v>SNK_DAC</v>
      </c>
      <c r="N211" s="2"/>
      <c r="O211" s="2">
        <f>IF(sum!A204="AT",sum!I204,"*")</f>
        <v>4553.17762694816</v>
      </c>
      <c r="R211" s="2" t="s">
        <v>186</v>
      </c>
      <c r="S211" s="2" t="s">
        <v>187</v>
      </c>
      <c r="T211" s="2">
        <v>2045</v>
      </c>
      <c r="U211" s="2" t="str">
        <f>IF(sum!A204="BC",sum!B204,"*")</f>
        <v>*</v>
      </c>
      <c r="V211" s="2"/>
      <c r="W211" s="2" t="str">
        <f>IF(sum!A204="BC",sum!I204,"*")</f>
        <v>*</v>
      </c>
      <c r="Z211" s="2" t="s">
        <v>186</v>
      </c>
      <c r="AA211" s="2" t="s">
        <v>187</v>
      </c>
      <c r="AB211" s="2">
        <v>2045</v>
      </c>
      <c r="AC211" s="2" t="str">
        <f>IF(sum!A204="MA",sum!B204,"*")</f>
        <v>*</v>
      </c>
      <c r="AD211" s="2"/>
      <c r="AE211" s="2" t="str">
        <f>IF(sum!A204="MA",sum!I204,"*")</f>
        <v>*</v>
      </c>
      <c r="AH211" s="2" t="s">
        <v>186</v>
      </c>
      <c r="AI211" s="2" t="s">
        <v>187</v>
      </c>
      <c r="AJ211" s="2">
        <v>2045</v>
      </c>
      <c r="AK211" s="2" t="str">
        <f>IF(sum!A204="ON",sum!B204,"*")</f>
        <v>*</v>
      </c>
      <c r="AL211" s="2"/>
      <c r="AM211" s="2" t="str">
        <f>IF(sum!A204="ON",sum!I204,"*")</f>
        <v>*</v>
      </c>
      <c r="AP211" s="4" t="s">
        <v>186</v>
      </c>
      <c r="AQ211" s="4" t="s">
        <v>187</v>
      </c>
      <c r="AR211" s="4">
        <v>2045</v>
      </c>
      <c r="AS211" s="2" t="str">
        <f>IF(sum!A204="QU",sum!B204,"*")</f>
        <v>*</v>
      </c>
      <c r="AT211" s="2"/>
      <c r="AU211" s="2" t="str">
        <f>IF(sum!A204="QU",sum!I204,"*")</f>
        <v>*</v>
      </c>
      <c r="AX211" s="2" t="s">
        <v>186</v>
      </c>
      <c r="AY211" s="2" t="s">
        <v>187</v>
      </c>
      <c r="AZ211" s="2">
        <v>2045</v>
      </c>
      <c r="BA211" s="2" t="str">
        <f>IF(sum!A204="SA",sum!B204,"*")</f>
        <v>*</v>
      </c>
      <c r="BB211" s="2"/>
      <c r="BC211" s="2" t="str">
        <f>IF(sum!A204="SA",sum!I204,"*")</f>
        <v>*</v>
      </c>
    </row>
    <row r="212" spans="2:55">
      <c r="B212" s="2" t="s">
        <v>186</v>
      </c>
      <c r="C212" s="2" t="s">
        <v>187</v>
      </c>
      <c r="D212" s="2">
        <v>2045</v>
      </c>
      <c r="J212" s="2" t="s">
        <v>186</v>
      </c>
      <c r="K212" s="2" t="s">
        <v>187</v>
      </c>
      <c r="L212" s="2">
        <v>2045</v>
      </c>
      <c r="M212" s="2" t="str">
        <f>IF(sum!A205="AT",sum!B205,"*")</f>
        <v>STH2SGT</v>
      </c>
      <c r="N212" s="2"/>
      <c r="O212" s="2">
        <f>IF(sum!A205="AT",sum!I205,"*")</f>
        <v>0</v>
      </c>
      <c r="R212" s="2" t="s">
        <v>186</v>
      </c>
      <c r="S212" s="2" t="s">
        <v>187</v>
      </c>
      <c r="T212" s="2">
        <v>2045</v>
      </c>
      <c r="U212" s="2" t="str">
        <f>IF(sum!A205="BC",sum!B205,"*")</f>
        <v>*</v>
      </c>
      <c r="V212" s="2"/>
      <c r="W212" s="2" t="str">
        <f>IF(sum!A205="BC",sum!I205,"*")</f>
        <v>*</v>
      </c>
      <c r="Z212" s="2" t="s">
        <v>186</v>
      </c>
      <c r="AA212" s="2" t="s">
        <v>187</v>
      </c>
      <c r="AB212" s="2">
        <v>2045</v>
      </c>
      <c r="AC212" s="2" t="str">
        <f>IF(sum!A205="MA",sum!B205,"*")</f>
        <v>*</v>
      </c>
      <c r="AD212" s="2"/>
      <c r="AE212" s="2" t="str">
        <f>IF(sum!A205="MA",sum!I205,"*")</f>
        <v>*</v>
      </c>
      <c r="AH212" s="2" t="s">
        <v>186</v>
      </c>
      <c r="AI212" s="2" t="s">
        <v>187</v>
      </c>
      <c r="AJ212" s="2">
        <v>2045</v>
      </c>
      <c r="AK212" s="2" t="str">
        <f>IF(sum!A205="ON",sum!B205,"*")</f>
        <v>*</v>
      </c>
      <c r="AL212" s="2"/>
      <c r="AM212" s="2" t="str">
        <f>IF(sum!A205="ON",sum!I205,"*")</f>
        <v>*</v>
      </c>
      <c r="AP212" s="2" t="s">
        <v>186</v>
      </c>
      <c r="AQ212" s="2" t="s">
        <v>187</v>
      </c>
      <c r="AR212" s="2">
        <v>2045</v>
      </c>
      <c r="AS212" s="2" t="str">
        <f>IF(sum!A205="QU",sum!B205,"*")</f>
        <v>*</v>
      </c>
      <c r="AT212" s="2"/>
      <c r="AU212" s="2" t="str">
        <f>IF(sum!A205="QU",sum!I205,"*")</f>
        <v>*</v>
      </c>
      <c r="AX212" s="2" t="s">
        <v>186</v>
      </c>
      <c r="AY212" s="2" t="s">
        <v>187</v>
      </c>
      <c r="AZ212" s="2">
        <v>2045</v>
      </c>
      <c r="BA212" s="2" t="str">
        <f>IF(sum!A205="SA",sum!B205,"*")</f>
        <v>*</v>
      </c>
      <c r="BB212" s="2"/>
      <c r="BC212" s="2" t="str">
        <f>IF(sum!A205="SA",sum!I205,"*")</f>
        <v>*</v>
      </c>
    </row>
    <row r="213" spans="2:55">
      <c r="B213" s="4" t="s">
        <v>186</v>
      </c>
      <c r="C213" s="4" t="s">
        <v>187</v>
      </c>
      <c r="D213" s="4">
        <v>2045</v>
      </c>
      <c r="J213" s="4" t="s">
        <v>186</v>
      </c>
      <c r="K213" s="4" t="s">
        <v>187</v>
      </c>
      <c r="L213" s="4">
        <v>2045</v>
      </c>
      <c r="M213" s="2" t="str">
        <f>IF(sum!A206="AT",sum!B206,"*")</f>
        <v>STH2SUG</v>
      </c>
      <c r="N213" s="2"/>
      <c r="O213" s="2">
        <f>IF(sum!A206="AT",sum!I206,"*")</f>
        <v>0</v>
      </c>
      <c r="R213" s="4" t="s">
        <v>186</v>
      </c>
      <c r="S213" s="4" t="s">
        <v>187</v>
      </c>
      <c r="T213" s="4">
        <v>2045</v>
      </c>
      <c r="U213" s="2" t="str">
        <f>IF(sum!A206="BC",sum!B206,"*")</f>
        <v>*</v>
      </c>
      <c r="V213" s="2"/>
      <c r="W213" s="2" t="str">
        <f>IF(sum!A206="BC",sum!I206,"*")</f>
        <v>*</v>
      </c>
      <c r="Z213" s="4" t="s">
        <v>186</v>
      </c>
      <c r="AA213" s="4" t="s">
        <v>187</v>
      </c>
      <c r="AB213" s="4">
        <v>2045</v>
      </c>
      <c r="AC213" s="2" t="str">
        <f>IF(sum!A206="MA",sum!B206,"*")</f>
        <v>*</v>
      </c>
      <c r="AD213" s="2"/>
      <c r="AE213" s="2" t="str">
        <f>IF(sum!A206="MA",sum!I206,"*")</f>
        <v>*</v>
      </c>
      <c r="AH213" s="4" t="s">
        <v>186</v>
      </c>
      <c r="AI213" s="4" t="s">
        <v>187</v>
      </c>
      <c r="AJ213" s="4">
        <v>2045</v>
      </c>
      <c r="AK213" s="2" t="str">
        <f>IF(sum!A206="ON",sum!B206,"*")</f>
        <v>*</v>
      </c>
      <c r="AL213" s="2"/>
      <c r="AM213" s="2" t="str">
        <f>IF(sum!A206="ON",sum!I206,"*")</f>
        <v>*</v>
      </c>
      <c r="AP213" s="4" t="s">
        <v>186</v>
      </c>
      <c r="AQ213" s="4" t="s">
        <v>187</v>
      </c>
      <c r="AR213" s="4">
        <v>2045</v>
      </c>
      <c r="AS213" s="2" t="str">
        <f>IF(sum!A206="QU",sum!B206,"*")</f>
        <v>*</v>
      </c>
      <c r="AT213" s="2"/>
      <c r="AU213" s="2" t="str">
        <f>IF(sum!A206="QU",sum!I206,"*")</f>
        <v>*</v>
      </c>
      <c r="AX213" s="4" t="s">
        <v>186</v>
      </c>
      <c r="AY213" s="4" t="s">
        <v>187</v>
      </c>
      <c r="AZ213" s="4">
        <v>2045</v>
      </c>
      <c r="BA213" s="2" t="str">
        <f>IF(sum!A206="SA",sum!B206,"*")</f>
        <v>*</v>
      </c>
      <c r="BB213" s="2"/>
      <c r="BC213" s="2" t="str">
        <f>IF(sum!A206="SA",sum!I206,"*")</f>
        <v>*</v>
      </c>
    </row>
    <row r="214" spans="2:55">
      <c r="B214" s="2" t="s">
        <v>186</v>
      </c>
      <c r="C214" s="2" t="s">
        <v>187</v>
      </c>
      <c r="D214" s="2">
        <v>2045</v>
      </c>
      <c r="J214" s="2" t="s">
        <v>186</v>
      </c>
      <c r="K214" s="2" t="s">
        <v>187</v>
      </c>
      <c r="L214" s="2">
        <v>2045</v>
      </c>
      <c r="M214" s="2" t="str">
        <f>IF(sum!A207="AT",sum!B207,"*")</f>
        <v>TB_ELC_AT_QU_01</v>
      </c>
      <c r="N214" s="2"/>
      <c r="O214" s="2">
        <f>IF(sum!A207="AT",sum!I207,"*")</f>
        <v>7.19481162737629</v>
      </c>
      <c r="R214" s="2" t="s">
        <v>186</v>
      </c>
      <c r="S214" s="2" t="s">
        <v>187</v>
      </c>
      <c r="T214" s="2">
        <v>2045</v>
      </c>
      <c r="U214" s="2" t="str">
        <f>IF(sum!A207="BC",sum!B207,"*")</f>
        <v>*</v>
      </c>
      <c r="V214" s="2"/>
      <c r="W214" s="2" t="str">
        <f>IF(sum!A207="BC",sum!I207,"*")</f>
        <v>*</v>
      </c>
      <c r="Z214" s="2" t="s">
        <v>186</v>
      </c>
      <c r="AA214" s="2" t="s">
        <v>187</v>
      </c>
      <c r="AB214" s="2">
        <v>2045</v>
      </c>
      <c r="AC214" s="2" t="str">
        <f>IF(sum!A207="MA",sum!B207,"*")</f>
        <v>*</v>
      </c>
      <c r="AD214" s="2"/>
      <c r="AE214" s="2" t="str">
        <f>IF(sum!A207="MA",sum!I207,"*")</f>
        <v>*</v>
      </c>
      <c r="AH214" s="2" t="s">
        <v>186</v>
      </c>
      <c r="AI214" s="2" t="s">
        <v>187</v>
      </c>
      <c r="AJ214" s="2">
        <v>2045</v>
      </c>
      <c r="AK214" s="2" t="str">
        <f>IF(sum!A207="ON",sum!B207,"*")</f>
        <v>*</v>
      </c>
      <c r="AL214" s="2"/>
      <c r="AM214" s="2" t="str">
        <f>IF(sum!A207="ON",sum!I207,"*")</f>
        <v>*</v>
      </c>
      <c r="AP214" s="2" t="s">
        <v>186</v>
      </c>
      <c r="AQ214" s="2" t="s">
        <v>187</v>
      </c>
      <c r="AR214" s="2">
        <v>2045</v>
      </c>
      <c r="AS214" s="2" t="str">
        <f>IF(sum!A207="QU",sum!B207,"*")</f>
        <v>*</v>
      </c>
      <c r="AT214" s="2"/>
      <c r="AU214" s="2" t="str">
        <f>IF(sum!A207="QU",sum!I207,"*")</f>
        <v>*</v>
      </c>
      <c r="AX214" s="2" t="s">
        <v>186</v>
      </c>
      <c r="AY214" s="2" t="s">
        <v>187</v>
      </c>
      <c r="AZ214" s="2">
        <v>2045</v>
      </c>
      <c r="BA214" s="2" t="str">
        <f>IF(sum!A207="SA",sum!B207,"*")</f>
        <v>*</v>
      </c>
      <c r="BB214" s="2"/>
      <c r="BC214" s="2" t="str">
        <f>IF(sum!A207="SA",sum!I207,"*")</f>
        <v>*</v>
      </c>
    </row>
    <row r="215" spans="2:55">
      <c r="B215" s="2" t="s">
        <v>186</v>
      </c>
      <c r="C215" s="2" t="s">
        <v>187</v>
      </c>
      <c r="D215" s="2">
        <v>2045</v>
      </c>
      <c r="J215" s="2" t="s">
        <v>186</v>
      </c>
      <c r="K215" s="2" t="s">
        <v>187</v>
      </c>
      <c r="L215" s="2">
        <v>2045</v>
      </c>
      <c r="M215" s="2" t="str">
        <f>IF(sum!A208="AT",sum!B208,"*")</f>
        <v>TRA_Bus_IC_GSL1</v>
      </c>
      <c r="N215" s="2"/>
      <c r="O215" s="2">
        <f>IF(sum!A208="AT",sum!I208,"*")</f>
        <v>0.984754232307711</v>
      </c>
      <c r="R215" s="2" t="s">
        <v>186</v>
      </c>
      <c r="S215" s="2" t="s">
        <v>187</v>
      </c>
      <c r="T215" s="2">
        <v>2045</v>
      </c>
      <c r="U215" s="2" t="str">
        <f>IF(sum!A208="BC",sum!B208,"*")</f>
        <v>*</v>
      </c>
      <c r="V215" s="2"/>
      <c r="W215" s="2" t="str">
        <f>IF(sum!A208="BC",sum!I208,"*")</f>
        <v>*</v>
      </c>
      <c r="Z215" s="2" t="s">
        <v>186</v>
      </c>
      <c r="AA215" s="2" t="s">
        <v>187</v>
      </c>
      <c r="AB215" s="2">
        <v>2045</v>
      </c>
      <c r="AC215" s="2" t="str">
        <f>IF(sum!A208="MA",sum!B208,"*")</f>
        <v>*</v>
      </c>
      <c r="AD215" s="2"/>
      <c r="AE215" s="2" t="str">
        <f>IF(sum!A208="MA",sum!I208,"*")</f>
        <v>*</v>
      </c>
      <c r="AH215" s="2" t="s">
        <v>186</v>
      </c>
      <c r="AI215" s="2" t="s">
        <v>187</v>
      </c>
      <c r="AJ215" s="2">
        <v>2045</v>
      </c>
      <c r="AK215" s="2" t="str">
        <f>IF(sum!A208="ON",sum!B208,"*")</f>
        <v>*</v>
      </c>
      <c r="AL215" s="2"/>
      <c r="AM215" s="2" t="str">
        <f>IF(sum!A208="ON",sum!I208,"*")</f>
        <v>*</v>
      </c>
      <c r="AP215" s="4" t="s">
        <v>186</v>
      </c>
      <c r="AQ215" s="4" t="s">
        <v>187</v>
      </c>
      <c r="AR215" s="4">
        <v>2045</v>
      </c>
      <c r="AS215" s="2" t="str">
        <f>IF(sum!A208="QU",sum!B208,"*")</f>
        <v>*</v>
      </c>
      <c r="AT215" s="2"/>
      <c r="AU215" s="2" t="str">
        <f>IF(sum!A208="QU",sum!I208,"*")</f>
        <v>*</v>
      </c>
      <c r="AX215" s="2" t="s">
        <v>186</v>
      </c>
      <c r="AY215" s="2" t="s">
        <v>187</v>
      </c>
      <c r="AZ215" s="2">
        <v>2045</v>
      </c>
      <c r="BA215" s="2" t="str">
        <f>IF(sum!A208="SA",sum!B208,"*")</f>
        <v>*</v>
      </c>
      <c r="BB215" s="2"/>
      <c r="BC215" s="2" t="str">
        <f>IF(sum!A208="SA",sum!I208,"*")</f>
        <v>*</v>
      </c>
    </row>
    <row r="216" spans="2:55">
      <c r="B216" s="4" t="s">
        <v>186</v>
      </c>
      <c r="C216" s="4" t="s">
        <v>187</v>
      </c>
      <c r="D216" s="4">
        <v>2045</v>
      </c>
      <c r="J216" s="4" t="s">
        <v>186</v>
      </c>
      <c r="K216" s="4" t="s">
        <v>187</v>
      </c>
      <c r="L216" s="4">
        <v>2045</v>
      </c>
      <c r="M216" s="2" t="str">
        <f>IF(sum!A209="AT",sum!B209,"*")</f>
        <v>TRA_Car_BEV01</v>
      </c>
      <c r="N216" s="2"/>
      <c r="O216" s="2">
        <f>IF(sum!A209="AT",sum!I209,"*")</f>
        <v>0</v>
      </c>
      <c r="R216" s="4" t="s">
        <v>186</v>
      </c>
      <c r="S216" s="4" t="s">
        <v>187</v>
      </c>
      <c r="T216" s="4">
        <v>2045</v>
      </c>
      <c r="U216" s="2" t="str">
        <f>IF(sum!A209="BC",sum!B209,"*")</f>
        <v>*</v>
      </c>
      <c r="V216" s="2"/>
      <c r="W216" s="2" t="str">
        <f>IF(sum!A209="BC",sum!I209,"*")</f>
        <v>*</v>
      </c>
      <c r="Z216" s="4" t="s">
        <v>186</v>
      </c>
      <c r="AA216" s="4" t="s">
        <v>187</v>
      </c>
      <c r="AB216" s="4">
        <v>2045</v>
      </c>
      <c r="AC216" s="2" t="str">
        <f>IF(sum!A209="MA",sum!B209,"*")</f>
        <v>*</v>
      </c>
      <c r="AD216" s="2"/>
      <c r="AE216" s="2" t="str">
        <f>IF(sum!A209="MA",sum!I209,"*")</f>
        <v>*</v>
      </c>
      <c r="AH216" s="4" t="s">
        <v>186</v>
      </c>
      <c r="AI216" s="4" t="s">
        <v>187</v>
      </c>
      <c r="AJ216" s="4">
        <v>2045</v>
      </c>
      <c r="AK216" s="2" t="str">
        <f>IF(sum!A209="ON",sum!B209,"*")</f>
        <v>*</v>
      </c>
      <c r="AL216" s="2"/>
      <c r="AM216" s="2" t="str">
        <f>IF(sum!A209="ON",sum!I209,"*")</f>
        <v>*</v>
      </c>
      <c r="AP216" s="2" t="s">
        <v>186</v>
      </c>
      <c r="AQ216" s="2" t="s">
        <v>187</v>
      </c>
      <c r="AR216" s="2">
        <v>2045</v>
      </c>
      <c r="AS216" s="2" t="str">
        <f>IF(sum!A209="QU",sum!B209,"*")</f>
        <v>*</v>
      </c>
      <c r="AT216" s="2"/>
      <c r="AU216" s="2" t="str">
        <f>IF(sum!A209="QU",sum!I209,"*")</f>
        <v>*</v>
      </c>
      <c r="AX216" s="4" t="s">
        <v>186</v>
      </c>
      <c r="AY216" s="4" t="s">
        <v>187</v>
      </c>
      <c r="AZ216" s="4">
        <v>2045</v>
      </c>
      <c r="BA216" s="2" t="str">
        <f>IF(sum!A209="SA",sum!B209,"*")</f>
        <v>*</v>
      </c>
      <c r="BB216" s="2"/>
      <c r="BC216" s="2" t="str">
        <f>IF(sum!A209="SA",sum!I209,"*")</f>
        <v>*</v>
      </c>
    </row>
    <row r="217" spans="2:55">
      <c r="B217" s="2" t="s">
        <v>186</v>
      </c>
      <c r="C217" s="2" t="s">
        <v>187</v>
      </c>
      <c r="D217" s="2">
        <v>2045</v>
      </c>
      <c r="J217" s="2" t="s">
        <v>186</v>
      </c>
      <c r="K217" s="2" t="s">
        <v>187</v>
      </c>
      <c r="L217" s="2">
        <v>2045</v>
      </c>
      <c r="M217" s="2" t="str">
        <f>IF(sum!A210="AT",sum!B210,"*")</f>
        <v>TRA_Car_GSL1</v>
      </c>
      <c r="N217" s="2"/>
      <c r="O217" s="2">
        <f>IF(sum!A210="AT",sum!I210,"*")</f>
        <v>356.633522321788</v>
      </c>
      <c r="R217" s="2" t="s">
        <v>186</v>
      </c>
      <c r="S217" s="2" t="s">
        <v>187</v>
      </c>
      <c r="T217" s="2">
        <v>2045</v>
      </c>
      <c r="U217" s="2" t="str">
        <f>IF(sum!A210="BC",sum!B210,"*")</f>
        <v>*</v>
      </c>
      <c r="V217" s="2"/>
      <c r="W217" s="2" t="str">
        <f>IF(sum!A210="BC",sum!I210,"*")</f>
        <v>*</v>
      </c>
      <c r="Z217" s="2" t="s">
        <v>186</v>
      </c>
      <c r="AA217" s="2" t="s">
        <v>187</v>
      </c>
      <c r="AB217" s="2">
        <v>2045</v>
      </c>
      <c r="AC217" s="2" t="str">
        <f>IF(sum!A210="MA",sum!B210,"*")</f>
        <v>*</v>
      </c>
      <c r="AD217" s="2"/>
      <c r="AE217" s="2" t="str">
        <f>IF(sum!A210="MA",sum!I210,"*")</f>
        <v>*</v>
      </c>
      <c r="AH217" s="2" t="s">
        <v>186</v>
      </c>
      <c r="AI217" s="2" t="s">
        <v>187</v>
      </c>
      <c r="AJ217" s="2">
        <v>2045</v>
      </c>
      <c r="AK217" s="2" t="str">
        <f>IF(sum!A210="ON",sum!B210,"*")</f>
        <v>*</v>
      </c>
      <c r="AL217" s="2"/>
      <c r="AM217" s="2" t="str">
        <f>IF(sum!A210="ON",sum!I210,"*")</f>
        <v>*</v>
      </c>
      <c r="AP217" s="4" t="s">
        <v>186</v>
      </c>
      <c r="AQ217" s="4" t="s">
        <v>187</v>
      </c>
      <c r="AR217" s="4">
        <v>2045</v>
      </c>
      <c r="AS217" s="2" t="str">
        <f>IF(sum!A210="QU",sum!B210,"*")</f>
        <v>*</v>
      </c>
      <c r="AT217" s="2"/>
      <c r="AU217" s="2" t="str">
        <f>IF(sum!A210="QU",sum!I210,"*")</f>
        <v>*</v>
      </c>
      <c r="AX217" s="2" t="s">
        <v>186</v>
      </c>
      <c r="AY217" s="2" t="s">
        <v>187</v>
      </c>
      <c r="AZ217" s="2">
        <v>2045</v>
      </c>
      <c r="BA217" s="2" t="str">
        <f>IF(sum!A210="SA",sum!B210,"*")</f>
        <v>*</v>
      </c>
      <c r="BB217" s="2"/>
      <c r="BC217" s="2" t="str">
        <f>IF(sum!A210="SA",sum!I210,"*")</f>
        <v>*</v>
      </c>
    </row>
    <row r="218" spans="2:55">
      <c r="B218" s="2" t="s">
        <v>186</v>
      </c>
      <c r="C218" s="2" t="s">
        <v>187</v>
      </c>
      <c r="D218" s="2">
        <v>2045</v>
      </c>
      <c r="J218" s="2" t="s">
        <v>186</v>
      </c>
      <c r="K218" s="2" t="s">
        <v>187</v>
      </c>
      <c r="L218" s="2">
        <v>2045</v>
      </c>
      <c r="M218" s="2" t="str">
        <f>IF(sum!A211="AT",sum!B211,"*")</f>
        <v>TRA_Mot_ELC1</v>
      </c>
      <c r="N218" s="2"/>
      <c r="O218" s="2">
        <f>IF(sum!A211="AT",sum!I211,"*")</f>
        <v>32.1473847482954</v>
      </c>
      <c r="R218" s="2" t="s">
        <v>186</v>
      </c>
      <c r="S218" s="2" t="s">
        <v>187</v>
      </c>
      <c r="T218" s="2">
        <v>2045</v>
      </c>
      <c r="U218" s="2" t="str">
        <f>IF(sum!A211="BC",sum!B211,"*")</f>
        <v>*</v>
      </c>
      <c r="V218" s="2"/>
      <c r="W218" s="2" t="str">
        <f>IF(sum!A211="BC",sum!I211,"*")</f>
        <v>*</v>
      </c>
      <c r="Z218" s="2" t="s">
        <v>186</v>
      </c>
      <c r="AA218" s="2" t="s">
        <v>187</v>
      </c>
      <c r="AB218" s="2">
        <v>2045</v>
      </c>
      <c r="AC218" s="2" t="str">
        <f>IF(sum!A211="MA",sum!B211,"*")</f>
        <v>*</v>
      </c>
      <c r="AD218" s="2"/>
      <c r="AE218" s="2" t="str">
        <f>IF(sum!A211="MA",sum!I211,"*")</f>
        <v>*</v>
      </c>
      <c r="AH218" s="2" t="s">
        <v>186</v>
      </c>
      <c r="AI218" s="2" t="s">
        <v>187</v>
      </c>
      <c r="AJ218" s="2">
        <v>2045</v>
      </c>
      <c r="AK218" s="2" t="str">
        <f>IF(sum!A211="ON",sum!B211,"*")</f>
        <v>*</v>
      </c>
      <c r="AL218" s="2"/>
      <c r="AM218" s="2" t="str">
        <f>IF(sum!A211="ON",sum!I211,"*")</f>
        <v>*</v>
      </c>
      <c r="AP218" s="2" t="s">
        <v>186</v>
      </c>
      <c r="AQ218" s="2" t="s">
        <v>187</v>
      </c>
      <c r="AR218" s="2">
        <v>2045</v>
      </c>
      <c r="AS218" s="2" t="str">
        <f>IF(sum!A211="QU",sum!B211,"*")</f>
        <v>*</v>
      </c>
      <c r="AT218" s="2"/>
      <c r="AU218" s="2" t="str">
        <f>IF(sum!A211="QU",sum!I211,"*")</f>
        <v>*</v>
      </c>
      <c r="AX218" s="2" t="s">
        <v>186</v>
      </c>
      <c r="AY218" s="2" t="s">
        <v>187</v>
      </c>
      <c r="AZ218" s="2">
        <v>2045</v>
      </c>
      <c r="BA218" s="2" t="str">
        <f>IF(sum!A211="SA",sum!B211,"*")</f>
        <v>*</v>
      </c>
      <c r="BB218" s="2"/>
      <c r="BC218" s="2" t="str">
        <f>IF(sum!A211="SA",sum!I211,"*")</f>
        <v>*</v>
      </c>
    </row>
    <row r="219" spans="2:55">
      <c r="B219" s="4" t="s">
        <v>186</v>
      </c>
      <c r="C219" s="4" t="s">
        <v>187</v>
      </c>
      <c r="D219" s="4">
        <v>2045</v>
      </c>
      <c r="J219" s="4" t="s">
        <v>186</v>
      </c>
      <c r="K219" s="4" t="s">
        <v>187</v>
      </c>
      <c r="L219" s="4">
        <v>2045</v>
      </c>
      <c r="M219" s="2" t="str">
        <f>IF(sum!A212="AT",sum!B212,"*")</f>
        <v>TRA_Rai_Frt-ELC01</v>
      </c>
      <c r="N219" s="2"/>
      <c r="O219" s="2">
        <f>IF(sum!A212="AT",sum!I212,"*")</f>
        <v>0</v>
      </c>
      <c r="R219" s="4" t="s">
        <v>186</v>
      </c>
      <c r="S219" s="4" t="s">
        <v>187</v>
      </c>
      <c r="T219" s="4">
        <v>2045</v>
      </c>
      <c r="U219" s="2" t="str">
        <f>IF(sum!A212="BC",sum!B212,"*")</f>
        <v>*</v>
      </c>
      <c r="V219" s="2"/>
      <c r="W219" s="2" t="str">
        <f>IF(sum!A212="BC",sum!I212,"*")</f>
        <v>*</v>
      </c>
      <c r="Z219" s="4" t="s">
        <v>186</v>
      </c>
      <c r="AA219" s="4" t="s">
        <v>187</v>
      </c>
      <c r="AB219" s="4">
        <v>2045</v>
      </c>
      <c r="AC219" s="2" t="str">
        <f>IF(sum!A212="MA",sum!B212,"*")</f>
        <v>*</v>
      </c>
      <c r="AD219" s="2"/>
      <c r="AE219" s="2" t="str">
        <f>IF(sum!A212="MA",sum!I212,"*")</f>
        <v>*</v>
      </c>
      <c r="AH219" s="4" t="s">
        <v>186</v>
      </c>
      <c r="AI219" s="4" t="s">
        <v>187</v>
      </c>
      <c r="AJ219" s="4">
        <v>2045</v>
      </c>
      <c r="AK219" s="2" t="str">
        <f>IF(sum!A212="ON",sum!B212,"*")</f>
        <v>*</v>
      </c>
      <c r="AL219" s="2"/>
      <c r="AM219" s="2" t="str">
        <f>IF(sum!A212="ON",sum!I212,"*")</f>
        <v>*</v>
      </c>
      <c r="AP219" s="4" t="s">
        <v>186</v>
      </c>
      <c r="AQ219" s="4" t="s">
        <v>187</v>
      </c>
      <c r="AR219" s="4">
        <v>2045</v>
      </c>
      <c r="AS219" s="2" t="str">
        <f>IF(sum!A212="QU",sum!B212,"*")</f>
        <v>*</v>
      </c>
      <c r="AT219" s="2"/>
      <c r="AU219" s="2" t="str">
        <f>IF(sum!A212="QU",sum!I212,"*")</f>
        <v>*</v>
      </c>
      <c r="AX219" s="4" t="s">
        <v>186</v>
      </c>
      <c r="AY219" s="4" t="s">
        <v>187</v>
      </c>
      <c r="AZ219" s="4">
        <v>2045</v>
      </c>
      <c r="BA219" s="2" t="str">
        <f>IF(sum!A212="SA",sum!B212,"*")</f>
        <v>*</v>
      </c>
      <c r="BB219" s="2"/>
      <c r="BC219" s="2" t="str">
        <f>IF(sum!A212="SA",sum!I212,"*")</f>
        <v>*</v>
      </c>
    </row>
    <row r="220" spans="2:55">
      <c r="B220" s="2" t="s">
        <v>186</v>
      </c>
      <c r="C220" s="2" t="s">
        <v>187</v>
      </c>
      <c r="D220" s="2">
        <v>2045</v>
      </c>
      <c r="J220" s="2" t="s">
        <v>186</v>
      </c>
      <c r="K220" s="2" t="s">
        <v>187</v>
      </c>
      <c r="L220" s="2">
        <v>2045</v>
      </c>
      <c r="M220" s="2" t="str">
        <f>IF(sum!A213="AT",sum!B213,"*")</f>
        <v>TRA_Tru_BEV01</v>
      </c>
      <c r="N220" s="2"/>
      <c r="O220" s="2">
        <f>IF(sum!A213="AT",sum!I213,"*")</f>
        <v>0</v>
      </c>
      <c r="R220" s="2" t="s">
        <v>186</v>
      </c>
      <c r="S220" s="2" t="s">
        <v>187</v>
      </c>
      <c r="T220" s="2">
        <v>2045</v>
      </c>
      <c r="U220" s="2" t="str">
        <f>IF(sum!A213="BC",sum!B213,"*")</f>
        <v>*</v>
      </c>
      <c r="V220" s="2"/>
      <c r="W220" s="2" t="str">
        <f>IF(sum!A213="BC",sum!I213,"*")</f>
        <v>*</v>
      </c>
      <c r="Z220" s="2" t="s">
        <v>186</v>
      </c>
      <c r="AA220" s="2" t="s">
        <v>187</v>
      </c>
      <c r="AB220" s="2">
        <v>2045</v>
      </c>
      <c r="AC220" s="2" t="str">
        <f>IF(sum!A213="MA",sum!B213,"*")</f>
        <v>*</v>
      </c>
      <c r="AD220" s="2"/>
      <c r="AE220" s="2" t="str">
        <f>IF(sum!A213="MA",sum!I213,"*")</f>
        <v>*</v>
      </c>
      <c r="AH220" s="2" t="s">
        <v>186</v>
      </c>
      <c r="AI220" s="2" t="s">
        <v>187</v>
      </c>
      <c r="AJ220" s="2">
        <v>2045</v>
      </c>
      <c r="AK220" s="2" t="str">
        <f>IF(sum!A213="ON",sum!B213,"*")</f>
        <v>*</v>
      </c>
      <c r="AL220" s="2"/>
      <c r="AM220" s="2" t="str">
        <f>IF(sum!A213="ON",sum!I213,"*")</f>
        <v>*</v>
      </c>
      <c r="AP220" s="2" t="s">
        <v>186</v>
      </c>
      <c r="AQ220" s="2" t="s">
        <v>187</v>
      </c>
      <c r="AR220" s="2">
        <v>2045</v>
      </c>
      <c r="AS220" s="2" t="str">
        <f>IF(sum!A213="QU",sum!B213,"*")</f>
        <v>*</v>
      </c>
      <c r="AT220" s="2"/>
      <c r="AU220" s="2" t="str">
        <f>IF(sum!A213="QU",sum!I213,"*")</f>
        <v>*</v>
      </c>
      <c r="AX220" s="2" t="s">
        <v>186</v>
      </c>
      <c r="AY220" s="2" t="s">
        <v>187</v>
      </c>
      <c r="AZ220" s="2">
        <v>2045</v>
      </c>
      <c r="BA220" s="2" t="str">
        <f>IF(sum!A213="SA",sum!B213,"*")</f>
        <v>*</v>
      </c>
      <c r="BB220" s="2"/>
      <c r="BC220" s="2" t="str">
        <f>IF(sum!A213="SA",sum!I213,"*")</f>
        <v>*</v>
      </c>
    </row>
    <row r="221" spans="2:55">
      <c r="B221" s="2" t="s">
        <v>186</v>
      </c>
      <c r="C221" s="2" t="s">
        <v>187</v>
      </c>
      <c r="D221" s="2">
        <v>2045</v>
      </c>
      <c r="J221" s="2" t="s">
        <v>186</v>
      </c>
      <c r="K221" s="2" t="s">
        <v>187</v>
      </c>
      <c r="L221" s="2">
        <v>2045</v>
      </c>
      <c r="M221" s="2" t="str">
        <f>IF(sum!A214="AT",sum!B214,"*")</f>
        <v>TRA_Tru_HT_DST1</v>
      </c>
      <c r="N221" s="2"/>
      <c r="O221" s="2">
        <f>IF(sum!A214="AT",sum!I214,"*")</f>
        <v>0</v>
      </c>
      <c r="R221" s="2" t="s">
        <v>186</v>
      </c>
      <c r="S221" s="2" t="s">
        <v>187</v>
      </c>
      <c r="T221" s="2">
        <v>2045</v>
      </c>
      <c r="U221" s="2" t="str">
        <f>IF(sum!A214="BC",sum!B214,"*")</f>
        <v>*</v>
      </c>
      <c r="V221" s="2"/>
      <c r="W221" s="2" t="str">
        <f>IF(sum!A214="BC",sum!I214,"*")</f>
        <v>*</v>
      </c>
      <c r="Z221" s="2" t="s">
        <v>186</v>
      </c>
      <c r="AA221" s="2" t="s">
        <v>187</v>
      </c>
      <c r="AB221" s="2">
        <v>2045</v>
      </c>
      <c r="AC221" s="2" t="str">
        <f>IF(sum!A214="MA",sum!B214,"*")</f>
        <v>*</v>
      </c>
      <c r="AD221" s="2"/>
      <c r="AE221" s="2" t="str">
        <f>IF(sum!A214="MA",sum!I214,"*")</f>
        <v>*</v>
      </c>
      <c r="AH221" s="2" t="s">
        <v>186</v>
      </c>
      <c r="AI221" s="2" t="s">
        <v>187</v>
      </c>
      <c r="AJ221" s="2">
        <v>2045</v>
      </c>
      <c r="AK221" s="2" t="str">
        <f>IF(sum!A214="ON",sum!B214,"*")</f>
        <v>*</v>
      </c>
      <c r="AL221" s="2"/>
      <c r="AM221" s="2" t="str">
        <f>IF(sum!A214="ON",sum!I214,"*")</f>
        <v>*</v>
      </c>
      <c r="AP221" s="4" t="s">
        <v>186</v>
      </c>
      <c r="AQ221" s="4" t="s">
        <v>187</v>
      </c>
      <c r="AR221" s="4">
        <v>2045</v>
      </c>
      <c r="AS221" s="2" t="str">
        <f>IF(sum!A214="QU",sum!B214,"*")</f>
        <v>*</v>
      </c>
      <c r="AT221" s="2"/>
      <c r="AU221" s="2" t="str">
        <f>IF(sum!A214="QU",sum!I214,"*")</f>
        <v>*</v>
      </c>
      <c r="AX221" s="2" t="s">
        <v>186</v>
      </c>
      <c r="AY221" s="2" t="s">
        <v>187</v>
      </c>
      <c r="AZ221" s="2">
        <v>2045</v>
      </c>
      <c r="BA221" s="2" t="str">
        <f>IF(sum!A214="SA",sum!B214,"*")</f>
        <v>*</v>
      </c>
      <c r="BB221" s="2"/>
      <c r="BC221" s="2" t="str">
        <f>IF(sum!A214="SA",sum!I214,"*")</f>
        <v>*</v>
      </c>
    </row>
    <row r="222" spans="2:55">
      <c r="B222" s="4" t="s">
        <v>186</v>
      </c>
      <c r="C222" s="4" t="s">
        <v>187</v>
      </c>
      <c r="D222" s="4">
        <v>2045</v>
      </c>
      <c r="J222" s="4" t="s">
        <v>186</v>
      </c>
      <c r="K222" s="4" t="s">
        <v>187</v>
      </c>
      <c r="L222" s="4">
        <v>2045</v>
      </c>
      <c r="M222" s="2" t="str">
        <f>IF(sum!A215="AT",sum!B215,"*")</f>
        <v>TRA_Tru_PHEV01</v>
      </c>
      <c r="N222" s="2"/>
      <c r="O222" s="2">
        <f>IF(sum!A215="AT",sum!I215,"*")</f>
        <v>14.9235475733472</v>
      </c>
      <c r="R222" s="4" t="s">
        <v>186</v>
      </c>
      <c r="S222" s="4" t="s">
        <v>187</v>
      </c>
      <c r="T222" s="4">
        <v>2045</v>
      </c>
      <c r="U222" s="2" t="str">
        <f>IF(sum!A215="BC",sum!B215,"*")</f>
        <v>*</v>
      </c>
      <c r="V222" s="2"/>
      <c r="W222" s="2" t="str">
        <f>IF(sum!A215="BC",sum!I215,"*")</f>
        <v>*</v>
      </c>
      <c r="Z222" s="4" t="s">
        <v>186</v>
      </c>
      <c r="AA222" s="4" t="s">
        <v>187</v>
      </c>
      <c r="AB222" s="4">
        <v>2045</v>
      </c>
      <c r="AC222" s="2" t="str">
        <f>IF(sum!A215="MA",sum!B215,"*")</f>
        <v>*</v>
      </c>
      <c r="AD222" s="2"/>
      <c r="AE222" s="2" t="str">
        <f>IF(sum!A215="MA",sum!I215,"*")</f>
        <v>*</v>
      </c>
      <c r="AH222" s="4" t="s">
        <v>186</v>
      </c>
      <c r="AI222" s="4" t="s">
        <v>187</v>
      </c>
      <c r="AJ222" s="4">
        <v>2045</v>
      </c>
      <c r="AK222" s="2" t="str">
        <f>IF(sum!A215="ON",sum!B215,"*")</f>
        <v>*</v>
      </c>
      <c r="AL222" s="2"/>
      <c r="AM222" s="2" t="str">
        <f>IF(sum!A215="ON",sum!I215,"*")</f>
        <v>*</v>
      </c>
      <c r="AP222" s="2" t="s">
        <v>186</v>
      </c>
      <c r="AQ222" s="2" t="s">
        <v>187</v>
      </c>
      <c r="AR222" s="2">
        <v>2045</v>
      </c>
      <c r="AS222" s="2" t="str">
        <f>IF(sum!A215="QU",sum!B215,"*")</f>
        <v>*</v>
      </c>
      <c r="AT222" s="2"/>
      <c r="AU222" s="2" t="str">
        <f>IF(sum!A215="QU",sum!I215,"*")</f>
        <v>*</v>
      </c>
      <c r="AX222" s="4" t="s">
        <v>186</v>
      </c>
      <c r="AY222" s="4" t="s">
        <v>187</v>
      </c>
      <c r="AZ222" s="4">
        <v>2045</v>
      </c>
      <c r="BA222" s="2" t="str">
        <f>IF(sum!A215="SA",sum!B215,"*")</f>
        <v>*</v>
      </c>
      <c r="BB222" s="2"/>
      <c r="BC222" s="2" t="str">
        <f>IF(sum!A215="SA",sum!I215,"*")</f>
        <v>*</v>
      </c>
    </row>
    <row r="223" spans="2:55">
      <c r="B223" s="2" t="s">
        <v>186</v>
      </c>
      <c r="C223" s="2" t="s">
        <v>187</v>
      </c>
      <c r="D223" s="2">
        <v>2045</v>
      </c>
      <c r="J223" s="2" t="s">
        <v>186</v>
      </c>
      <c r="K223" s="2" t="s">
        <v>187</v>
      </c>
      <c r="L223" s="2">
        <v>2045</v>
      </c>
      <c r="M223" s="2" t="str">
        <f>IF(sum!A216="AT",sum!B216,"*")</f>
        <v>TU_OILCRD_AT_ON_01</v>
      </c>
      <c r="N223" s="2"/>
      <c r="O223" s="2">
        <f>IF(sum!A216="AT",sum!I216,"*")</f>
        <v>0</v>
      </c>
      <c r="R223" s="2" t="s">
        <v>186</v>
      </c>
      <c r="S223" s="2" t="s">
        <v>187</v>
      </c>
      <c r="T223" s="2">
        <v>2045</v>
      </c>
      <c r="U223" s="2" t="str">
        <f>IF(sum!A216="BC",sum!B216,"*")</f>
        <v>*</v>
      </c>
      <c r="V223" s="2"/>
      <c r="W223" s="2" t="str">
        <f>IF(sum!A216="BC",sum!I216,"*")</f>
        <v>*</v>
      </c>
      <c r="Z223" s="2" t="s">
        <v>186</v>
      </c>
      <c r="AA223" s="2" t="s">
        <v>187</v>
      </c>
      <c r="AB223" s="2">
        <v>2045</v>
      </c>
      <c r="AC223" s="2" t="str">
        <f>IF(sum!A216="MA",sum!B216,"*")</f>
        <v>*</v>
      </c>
      <c r="AD223" s="2"/>
      <c r="AE223" s="2" t="str">
        <f>IF(sum!A216="MA",sum!I216,"*")</f>
        <v>*</v>
      </c>
      <c r="AH223" s="2" t="s">
        <v>186</v>
      </c>
      <c r="AI223" s="2" t="s">
        <v>187</v>
      </c>
      <c r="AJ223" s="2">
        <v>2045</v>
      </c>
      <c r="AK223" s="2" t="str">
        <f>IF(sum!A216="ON",sum!B216,"*")</f>
        <v>*</v>
      </c>
      <c r="AL223" s="2"/>
      <c r="AM223" s="2" t="str">
        <f>IF(sum!A216="ON",sum!I216,"*")</f>
        <v>*</v>
      </c>
      <c r="AP223" s="4" t="s">
        <v>186</v>
      </c>
      <c r="AQ223" s="4" t="s">
        <v>187</v>
      </c>
      <c r="AR223" s="4">
        <v>2045</v>
      </c>
      <c r="AS223" s="2" t="str">
        <f>IF(sum!A216="QU",sum!B216,"*")</f>
        <v>*</v>
      </c>
      <c r="AT223" s="2"/>
      <c r="AU223" s="2" t="str">
        <f>IF(sum!A216="QU",sum!I216,"*")</f>
        <v>*</v>
      </c>
      <c r="AX223" s="2" t="s">
        <v>186</v>
      </c>
      <c r="AY223" s="2" t="s">
        <v>187</v>
      </c>
      <c r="AZ223" s="2">
        <v>2045</v>
      </c>
      <c r="BA223" s="2" t="str">
        <f>IF(sum!A216="SA",sum!B216,"*")</f>
        <v>*</v>
      </c>
      <c r="BB223" s="2"/>
      <c r="BC223" s="2" t="str">
        <f>IF(sum!A216="SA",sum!I216,"*")</f>
        <v>*</v>
      </c>
    </row>
    <row r="224" spans="2:55">
      <c r="B224" s="2" t="s">
        <v>186</v>
      </c>
      <c r="C224" s="2" t="s">
        <v>187</v>
      </c>
      <c r="D224" s="2">
        <v>2045</v>
      </c>
      <c r="J224" s="2" t="s">
        <v>186</v>
      </c>
      <c r="K224" s="2" t="s">
        <v>187</v>
      </c>
      <c r="L224" s="2">
        <v>2045</v>
      </c>
      <c r="M224" s="2" t="str">
        <f>IF(sum!A217="AT",sum!B217,"*")</f>
        <v>TWS-AuxiliaryEquip_ELE1</v>
      </c>
      <c r="N224" s="2"/>
      <c r="O224" s="2">
        <f>IF(sum!A217="AT",sum!I217,"*")</f>
        <v>0.021137180300148</v>
      </c>
      <c r="R224" s="2" t="s">
        <v>186</v>
      </c>
      <c r="S224" s="2" t="s">
        <v>187</v>
      </c>
      <c r="T224" s="2">
        <v>2045</v>
      </c>
      <c r="U224" s="2" t="str">
        <f>IF(sum!A217="BC",sum!B217,"*")</f>
        <v>*</v>
      </c>
      <c r="V224" s="2"/>
      <c r="W224" s="2" t="str">
        <f>IF(sum!A217="BC",sum!I217,"*")</f>
        <v>*</v>
      </c>
      <c r="Z224" s="2" t="s">
        <v>186</v>
      </c>
      <c r="AA224" s="2" t="s">
        <v>187</v>
      </c>
      <c r="AB224" s="2">
        <v>2045</v>
      </c>
      <c r="AC224" s="2" t="str">
        <f>IF(sum!A217="MA",sum!B217,"*")</f>
        <v>*</v>
      </c>
      <c r="AD224" s="2"/>
      <c r="AE224" s="2" t="str">
        <f>IF(sum!A217="MA",sum!I217,"*")</f>
        <v>*</v>
      </c>
      <c r="AH224" s="2" t="s">
        <v>186</v>
      </c>
      <c r="AI224" s="2" t="s">
        <v>187</v>
      </c>
      <c r="AJ224" s="2">
        <v>2045</v>
      </c>
      <c r="AK224" s="2" t="str">
        <f>IF(sum!A217="ON",sum!B217,"*")</f>
        <v>*</v>
      </c>
      <c r="AL224" s="2"/>
      <c r="AM224" s="2" t="str">
        <f>IF(sum!A217="ON",sum!I217,"*")</f>
        <v>*</v>
      </c>
      <c r="AP224" s="2" t="s">
        <v>186</v>
      </c>
      <c r="AQ224" s="2" t="s">
        <v>187</v>
      </c>
      <c r="AR224" s="2">
        <v>2045</v>
      </c>
      <c r="AS224" s="2" t="str">
        <f>IF(sum!A217="QU",sum!B217,"*")</f>
        <v>*</v>
      </c>
      <c r="AT224" s="2"/>
      <c r="AU224" s="2" t="str">
        <f>IF(sum!A217="QU",sum!I217,"*")</f>
        <v>*</v>
      </c>
      <c r="AX224" s="2" t="s">
        <v>186</v>
      </c>
      <c r="AY224" s="2" t="s">
        <v>187</v>
      </c>
      <c r="AZ224" s="2">
        <v>2045</v>
      </c>
      <c r="BA224" s="2" t="str">
        <f>IF(sum!A217="SA",sum!B217,"*")</f>
        <v>*</v>
      </c>
      <c r="BB224" s="2"/>
      <c r="BC224" s="2" t="str">
        <f>IF(sum!A217="SA",sum!I217,"*")</f>
        <v>*</v>
      </c>
    </row>
    <row r="225" spans="2:55">
      <c r="B225" s="4" t="s">
        <v>186</v>
      </c>
      <c r="C225" s="4" t="s">
        <v>187</v>
      </c>
      <c r="D225" s="4">
        <v>2045</v>
      </c>
      <c r="J225" s="4" t="s">
        <v>186</v>
      </c>
      <c r="K225" s="4" t="s">
        <v>187</v>
      </c>
      <c r="L225" s="4">
        <v>2045</v>
      </c>
      <c r="M225" s="2" t="str">
        <f>IF(sum!A218="AT",sum!B218,"*")</f>
        <v>TWS-AuxiliaryMot_ELE1</v>
      </c>
      <c r="N225" s="2"/>
      <c r="O225" s="2">
        <f>IF(sum!A218="AT",sum!I218,"*")</f>
        <v>0.0146766064202532</v>
      </c>
      <c r="R225" s="4" t="s">
        <v>186</v>
      </c>
      <c r="S225" s="4" t="s">
        <v>187</v>
      </c>
      <c r="T225" s="4">
        <v>2045</v>
      </c>
      <c r="U225" s="2" t="str">
        <f>IF(sum!A218="BC",sum!B218,"*")</f>
        <v>*</v>
      </c>
      <c r="V225" s="2"/>
      <c r="W225" s="2" t="str">
        <f>IF(sum!A218="BC",sum!I218,"*")</f>
        <v>*</v>
      </c>
      <c r="Z225" s="4" t="s">
        <v>186</v>
      </c>
      <c r="AA225" s="4" t="s">
        <v>187</v>
      </c>
      <c r="AB225" s="4">
        <v>2045</v>
      </c>
      <c r="AC225" s="2" t="str">
        <f>IF(sum!A218="MA",sum!B218,"*")</f>
        <v>*</v>
      </c>
      <c r="AD225" s="2"/>
      <c r="AE225" s="2" t="str">
        <f>IF(sum!A218="MA",sum!I218,"*")</f>
        <v>*</v>
      </c>
      <c r="AH225" s="4" t="s">
        <v>186</v>
      </c>
      <c r="AI225" s="4" t="s">
        <v>187</v>
      </c>
      <c r="AJ225" s="4">
        <v>2045</v>
      </c>
      <c r="AK225" s="2" t="str">
        <f>IF(sum!A218="ON",sum!B218,"*")</f>
        <v>*</v>
      </c>
      <c r="AL225" s="2"/>
      <c r="AM225" s="2" t="str">
        <f>IF(sum!A218="ON",sum!I218,"*")</f>
        <v>*</v>
      </c>
      <c r="AP225" s="4" t="s">
        <v>186</v>
      </c>
      <c r="AQ225" s="4" t="s">
        <v>187</v>
      </c>
      <c r="AR225" s="4">
        <v>2045</v>
      </c>
      <c r="AS225" s="2" t="str">
        <f>IF(sum!A218="QU",sum!B218,"*")</f>
        <v>*</v>
      </c>
      <c r="AT225" s="2"/>
      <c r="AU225" s="2" t="str">
        <f>IF(sum!A218="QU",sum!I218,"*")</f>
        <v>*</v>
      </c>
      <c r="AX225" s="4" t="s">
        <v>186</v>
      </c>
      <c r="AY225" s="4" t="s">
        <v>187</v>
      </c>
      <c r="AZ225" s="4">
        <v>2045</v>
      </c>
      <c r="BA225" s="2" t="str">
        <f>IF(sum!A218="SA",sum!B218,"*")</f>
        <v>*</v>
      </c>
      <c r="BB225" s="2"/>
      <c r="BC225" s="2" t="str">
        <f>IF(sum!A218="SA",sum!I218,"*")</f>
        <v>*</v>
      </c>
    </row>
    <row r="226" spans="2:55">
      <c r="B226" s="2" t="s">
        <v>186</v>
      </c>
      <c r="C226" s="2" t="s">
        <v>187</v>
      </c>
      <c r="D226" s="2">
        <v>2045</v>
      </c>
      <c r="J226" s="2" t="s">
        <v>186</v>
      </c>
      <c r="K226" s="2" t="s">
        <v>187</v>
      </c>
      <c r="L226" s="2">
        <v>2045</v>
      </c>
      <c r="M226" s="2" t="str">
        <f>IF(sum!A219="AT",sum!B219,"*")</f>
        <v>TWS-Light_ELE1</v>
      </c>
      <c r="N226" s="2"/>
      <c r="O226" s="2">
        <f>IF(sum!A219="AT",sum!I219,"*")</f>
        <v>0.0587064256810125</v>
      </c>
      <c r="R226" s="2" t="s">
        <v>186</v>
      </c>
      <c r="S226" s="2" t="s">
        <v>187</v>
      </c>
      <c r="T226" s="2">
        <v>2045</v>
      </c>
      <c r="U226" s="2" t="str">
        <f>IF(sum!A219="BC",sum!B219,"*")</f>
        <v>*</v>
      </c>
      <c r="V226" s="2"/>
      <c r="W226" s="2" t="str">
        <f>IF(sum!A219="BC",sum!I219,"*")</f>
        <v>*</v>
      </c>
      <c r="Z226" s="2" t="s">
        <v>186</v>
      </c>
      <c r="AA226" s="2" t="s">
        <v>187</v>
      </c>
      <c r="AB226" s="2">
        <v>2045</v>
      </c>
      <c r="AC226" s="2" t="str">
        <f>IF(sum!A219="MA",sum!B219,"*")</f>
        <v>*</v>
      </c>
      <c r="AD226" s="2"/>
      <c r="AE226" s="2" t="str">
        <f>IF(sum!A219="MA",sum!I219,"*")</f>
        <v>*</v>
      </c>
      <c r="AH226" s="2" t="s">
        <v>186</v>
      </c>
      <c r="AI226" s="2" t="s">
        <v>187</v>
      </c>
      <c r="AJ226" s="2">
        <v>2045</v>
      </c>
      <c r="AK226" s="2" t="str">
        <f>IF(sum!A219="ON",sum!B219,"*")</f>
        <v>*</v>
      </c>
      <c r="AL226" s="2"/>
      <c r="AM226" s="2" t="str">
        <f>IF(sum!A219="ON",sum!I219,"*")</f>
        <v>*</v>
      </c>
      <c r="AP226" s="2" t="s">
        <v>186</v>
      </c>
      <c r="AQ226" s="2" t="s">
        <v>187</v>
      </c>
      <c r="AR226" s="2">
        <v>2045</v>
      </c>
      <c r="AS226" s="2" t="str">
        <f>IF(sum!A219="QU",sum!B219,"*")</f>
        <v>*</v>
      </c>
      <c r="AT226" s="2"/>
      <c r="AU226" s="2" t="str">
        <f>IF(sum!A219="QU",sum!I219,"*")</f>
        <v>*</v>
      </c>
      <c r="AX226" s="2" t="s">
        <v>186</v>
      </c>
      <c r="AY226" s="2" t="s">
        <v>187</v>
      </c>
      <c r="AZ226" s="2">
        <v>2045</v>
      </c>
      <c r="BA226" s="2" t="str">
        <f>IF(sum!A219="SA",sum!B219,"*")</f>
        <v>*</v>
      </c>
      <c r="BB226" s="2"/>
      <c r="BC226" s="2" t="str">
        <f>IF(sum!A219="SA",sum!I219,"*")</f>
        <v>*</v>
      </c>
    </row>
    <row r="227" spans="2:55">
      <c r="B227" s="2" t="s">
        <v>186</v>
      </c>
      <c r="C227" s="2" t="s">
        <v>187</v>
      </c>
      <c r="D227" s="2">
        <v>2045</v>
      </c>
      <c r="J227" s="2" t="s">
        <v>186</v>
      </c>
      <c r="K227" s="2" t="s">
        <v>187</v>
      </c>
      <c r="L227" s="2">
        <v>2045</v>
      </c>
      <c r="M227" s="2" t="str">
        <f>IF(sum!A220="AT",sum!B220,"*")</f>
        <v>TWS-SpCool_ELE1</v>
      </c>
      <c r="N227" s="2"/>
      <c r="O227" s="2">
        <f>IF(sum!A220="AT",sum!I220,"*")</f>
        <v>0.0293532128405063</v>
      </c>
      <c r="R227" s="2" t="s">
        <v>186</v>
      </c>
      <c r="S227" s="2" t="s">
        <v>187</v>
      </c>
      <c r="T227" s="2">
        <v>2045</v>
      </c>
      <c r="U227" s="2" t="str">
        <f>IF(sum!A220="BC",sum!B220,"*")</f>
        <v>*</v>
      </c>
      <c r="V227" s="2"/>
      <c r="W227" s="2" t="str">
        <f>IF(sum!A220="BC",sum!I220,"*")</f>
        <v>*</v>
      </c>
      <c r="Z227" s="2" t="s">
        <v>186</v>
      </c>
      <c r="AA227" s="2" t="s">
        <v>187</v>
      </c>
      <c r="AB227" s="2">
        <v>2045</v>
      </c>
      <c r="AC227" s="2" t="str">
        <f>IF(sum!A220="MA",sum!B220,"*")</f>
        <v>*</v>
      </c>
      <c r="AD227" s="2"/>
      <c r="AE227" s="2" t="str">
        <f>IF(sum!A220="MA",sum!I220,"*")</f>
        <v>*</v>
      </c>
      <c r="AH227" s="2" t="s">
        <v>186</v>
      </c>
      <c r="AI227" s="2" t="s">
        <v>187</v>
      </c>
      <c r="AJ227" s="2">
        <v>2045</v>
      </c>
      <c r="AK227" s="2" t="str">
        <f>IF(sum!A220="ON",sum!B220,"*")</f>
        <v>*</v>
      </c>
      <c r="AL227" s="2"/>
      <c r="AM227" s="2" t="str">
        <f>IF(sum!A220="ON",sum!I220,"*")</f>
        <v>*</v>
      </c>
      <c r="AP227" s="4" t="s">
        <v>186</v>
      </c>
      <c r="AQ227" s="4" t="s">
        <v>187</v>
      </c>
      <c r="AR227" s="4">
        <v>2045</v>
      </c>
      <c r="AS227" s="2" t="str">
        <f>IF(sum!A220="QU",sum!B220,"*")</f>
        <v>*</v>
      </c>
      <c r="AT227" s="2"/>
      <c r="AU227" s="2" t="str">
        <f>IF(sum!A220="QU",sum!I220,"*")</f>
        <v>*</v>
      </c>
      <c r="AX227" s="2" t="s">
        <v>186</v>
      </c>
      <c r="AY227" s="2" t="s">
        <v>187</v>
      </c>
      <c r="AZ227" s="2">
        <v>2045</v>
      </c>
      <c r="BA227" s="2" t="str">
        <f>IF(sum!A220="SA",sum!B220,"*")</f>
        <v>*</v>
      </c>
      <c r="BB227" s="2"/>
      <c r="BC227" s="2" t="str">
        <f>IF(sum!A220="SA",sum!I220,"*")</f>
        <v>*</v>
      </c>
    </row>
    <row r="228" spans="2:55">
      <c r="B228" s="4" t="s">
        <v>186</v>
      </c>
      <c r="C228" s="4" t="s">
        <v>187</v>
      </c>
      <c r="D228" s="4">
        <v>2045</v>
      </c>
      <c r="J228" s="4" t="s">
        <v>186</v>
      </c>
      <c r="K228" s="4" t="s">
        <v>187</v>
      </c>
      <c r="L228" s="4">
        <v>2045</v>
      </c>
      <c r="M228" s="2" t="str">
        <f>IF(sum!A221="AT",sum!B221,"*")</f>
        <v>TWS-SpHeat_ELE1</v>
      </c>
      <c r="N228" s="2"/>
      <c r="O228" s="2">
        <f>IF(sum!A221="AT",sum!I221,"*")</f>
        <v>0.0704572676671599</v>
      </c>
      <c r="R228" s="4" t="s">
        <v>186</v>
      </c>
      <c r="S228" s="4" t="s">
        <v>187</v>
      </c>
      <c r="T228" s="4">
        <v>2045</v>
      </c>
      <c r="U228" s="2" t="str">
        <f>IF(sum!A221="BC",sum!B221,"*")</f>
        <v>*</v>
      </c>
      <c r="V228" s="2"/>
      <c r="W228" s="2" t="str">
        <f>IF(sum!A221="BC",sum!I221,"*")</f>
        <v>*</v>
      </c>
      <c r="Z228" s="4" t="s">
        <v>186</v>
      </c>
      <c r="AA228" s="4" t="s">
        <v>187</v>
      </c>
      <c r="AB228" s="4">
        <v>2045</v>
      </c>
      <c r="AC228" s="2" t="str">
        <f>IF(sum!A221="MA",sum!B221,"*")</f>
        <v>*</v>
      </c>
      <c r="AD228" s="2"/>
      <c r="AE228" s="2" t="str">
        <f>IF(sum!A221="MA",sum!I221,"*")</f>
        <v>*</v>
      </c>
      <c r="AH228" s="4" t="s">
        <v>186</v>
      </c>
      <c r="AI228" s="4" t="s">
        <v>187</v>
      </c>
      <c r="AJ228" s="4">
        <v>2045</v>
      </c>
      <c r="AK228" s="2" t="str">
        <f>IF(sum!A221="ON",sum!B221,"*")</f>
        <v>*</v>
      </c>
      <c r="AL228" s="2"/>
      <c r="AM228" s="2" t="str">
        <f>IF(sum!A221="ON",sum!I221,"*")</f>
        <v>*</v>
      </c>
      <c r="AP228" s="2" t="s">
        <v>186</v>
      </c>
      <c r="AQ228" s="2" t="s">
        <v>187</v>
      </c>
      <c r="AR228" s="2">
        <v>2045</v>
      </c>
      <c r="AS228" s="2" t="str">
        <f>IF(sum!A221="QU",sum!B221,"*")</f>
        <v>*</v>
      </c>
      <c r="AT228" s="2"/>
      <c r="AU228" s="2" t="str">
        <f>IF(sum!A221="QU",sum!I221,"*")</f>
        <v>*</v>
      </c>
      <c r="AX228" s="4" t="s">
        <v>186</v>
      </c>
      <c r="AY228" s="4" t="s">
        <v>187</v>
      </c>
      <c r="AZ228" s="4">
        <v>2045</v>
      </c>
      <c r="BA228" s="2" t="str">
        <f>IF(sum!A221="SA",sum!B221,"*")</f>
        <v>*</v>
      </c>
      <c r="BB228" s="2"/>
      <c r="BC228" s="2" t="str">
        <f>IF(sum!A221="SA",sum!I221,"*")</f>
        <v>*</v>
      </c>
    </row>
    <row r="229" spans="2:55">
      <c r="B229" s="2" t="s">
        <v>186</v>
      </c>
      <c r="C229" s="2" t="s">
        <v>187</v>
      </c>
      <c r="D229" s="2">
        <v>2045</v>
      </c>
      <c r="J229" s="2" t="s">
        <v>186</v>
      </c>
      <c r="K229" s="2" t="s">
        <v>187</v>
      </c>
      <c r="L229" s="2">
        <v>2045</v>
      </c>
      <c r="M229" s="2" t="str">
        <f>IF(sum!A222="AT",sum!B222,"*")</f>
        <v>TWS-WaterHeat_ELE1</v>
      </c>
      <c r="N229" s="2"/>
      <c r="O229" s="2">
        <f>IF(sum!A222="AT",sum!I222,"*")</f>
        <v>0.010568590150074</v>
      </c>
      <c r="R229" s="2" t="s">
        <v>186</v>
      </c>
      <c r="S229" s="2" t="s">
        <v>187</v>
      </c>
      <c r="T229" s="2">
        <v>2045</v>
      </c>
      <c r="U229" s="2" t="str">
        <f>IF(sum!A222="BC",sum!B222,"*")</f>
        <v>*</v>
      </c>
      <c r="V229" s="2"/>
      <c r="W229" s="2" t="str">
        <f>IF(sum!A222="BC",sum!I222,"*")</f>
        <v>*</v>
      </c>
      <c r="Z229" s="2" t="s">
        <v>186</v>
      </c>
      <c r="AA229" s="2" t="s">
        <v>187</v>
      </c>
      <c r="AB229" s="2">
        <v>2045</v>
      </c>
      <c r="AC229" s="2" t="str">
        <f>IF(sum!A222="MA",sum!B222,"*")</f>
        <v>*</v>
      </c>
      <c r="AD229" s="2"/>
      <c r="AE229" s="2" t="str">
        <f>IF(sum!A222="MA",sum!I222,"*")</f>
        <v>*</v>
      </c>
      <c r="AH229" s="2" t="s">
        <v>186</v>
      </c>
      <c r="AI229" s="2" t="s">
        <v>187</v>
      </c>
      <c r="AJ229" s="2">
        <v>2045</v>
      </c>
      <c r="AK229" s="2" t="str">
        <f>IF(sum!A222="ON",sum!B222,"*")</f>
        <v>*</v>
      </c>
      <c r="AL229" s="2"/>
      <c r="AM229" s="2" t="str">
        <f>IF(sum!A222="ON",sum!I222,"*")</f>
        <v>*</v>
      </c>
      <c r="AP229" s="4" t="s">
        <v>186</v>
      </c>
      <c r="AQ229" s="4" t="s">
        <v>187</v>
      </c>
      <c r="AR229" s="4">
        <v>2045</v>
      </c>
      <c r="AS229" s="2" t="str">
        <f>IF(sum!A222="QU",sum!B222,"*")</f>
        <v>*</v>
      </c>
      <c r="AT229" s="2"/>
      <c r="AU229" s="2" t="str">
        <f>IF(sum!A222="QU",sum!I222,"*")</f>
        <v>*</v>
      </c>
      <c r="AX229" s="2" t="s">
        <v>186</v>
      </c>
      <c r="AY229" s="2" t="s">
        <v>187</v>
      </c>
      <c r="AZ229" s="2">
        <v>2045</v>
      </c>
      <c r="BA229" s="2" t="str">
        <f>IF(sum!A222="SA",sum!B222,"*")</f>
        <v>*</v>
      </c>
      <c r="BB229" s="2"/>
      <c r="BC229" s="2" t="str">
        <f>IF(sum!A222="SA",sum!I222,"*")</f>
        <v>*</v>
      </c>
    </row>
    <row r="230" spans="2:55">
      <c r="B230" s="2" t="s">
        <v>186</v>
      </c>
      <c r="C230" s="2" t="s">
        <v>187</v>
      </c>
      <c r="D230" s="2">
        <v>2045</v>
      </c>
      <c r="J230" s="2" t="s">
        <v>186</v>
      </c>
      <c r="K230" s="2" t="s">
        <v>187</v>
      </c>
      <c r="L230" s="2">
        <v>2045</v>
      </c>
      <c r="M230" s="2" t="str">
        <f>IF(sum!A223="AT",sum!B223,"*")</f>
        <v>WST-AuxiliaryEquip_ELE1</v>
      </c>
      <c r="N230" s="2"/>
      <c r="O230" s="2">
        <f>IF(sum!A223="AT",sum!I223,"*")</f>
        <v>0.05284295075037</v>
      </c>
      <c r="R230" s="2" t="s">
        <v>186</v>
      </c>
      <c r="S230" s="2" t="s">
        <v>187</v>
      </c>
      <c r="T230" s="2">
        <v>2045</v>
      </c>
      <c r="U230" s="2" t="str">
        <f>IF(sum!A223="BC",sum!B223,"*")</f>
        <v>*</v>
      </c>
      <c r="V230" s="2"/>
      <c r="W230" s="2" t="str">
        <f>IF(sum!A223="BC",sum!I223,"*")</f>
        <v>*</v>
      </c>
      <c r="Z230" s="2" t="s">
        <v>186</v>
      </c>
      <c r="AA230" s="2" t="s">
        <v>187</v>
      </c>
      <c r="AB230" s="2">
        <v>2045</v>
      </c>
      <c r="AC230" s="2" t="str">
        <f>IF(sum!A223="MA",sum!B223,"*")</f>
        <v>*</v>
      </c>
      <c r="AD230" s="2"/>
      <c r="AE230" s="2" t="str">
        <f>IF(sum!A223="MA",sum!I223,"*")</f>
        <v>*</v>
      </c>
      <c r="AH230" s="2" t="s">
        <v>186</v>
      </c>
      <c r="AI230" s="2" t="s">
        <v>187</v>
      </c>
      <c r="AJ230" s="2">
        <v>2045</v>
      </c>
      <c r="AK230" s="2" t="str">
        <f>IF(sum!A223="ON",sum!B223,"*")</f>
        <v>*</v>
      </c>
      <c r="AL230" s="2"/>
      <c r="AM230" s="2" t="str">
        <f>IF(sum!A223="ON",sum!I223,"*")</f>
        <v>*</v>
      </c>
      <c r="AP230" s="2" t="s">
        <v>186</v>
      </c>
      <c r="AQ230" s="2" t="s">
        <v>187</v>
      </c>
      <c r="AR230" s="2">
        <v>2045</v>
      </c>
      <c r="AS230" s="2" t="str">
        <f>IF(sum!A223="QU",sum!B223,"*")</f>
        <v>*</v>
      </c>
      <c r="AT230" s="2"/>
      <c r="AU230" s="2" t="str">
        <f>IF(sum!A223="QU",sum!I223,"*")</f>
        <v>*</v>
      </c>
      <c r="AX230" s="2" t="s">
        <v>186</v>
      </c>
      <c r="AY230" s="2" t="s">
        <v>187</v>
      </c>
      <c r="AZ230" s="2">
        <v>2045</v>
      </c>
      <c r="BA230" s="2" t="str">
        <f>IF(sum!A223="SA",sum!B223,"*")</f>
        <v>*</v>
      </c>
      <c r="BB230" s="2"/>
      <c r="BC230" s="2" t="str">
        <f>IF(sum!A223="SA",sum!I223,"*")</f>
        <v>*</v>
      </c>
    </row>
    <row r="231" spans="2:55">
      <c r="B231" s="4" t="s">
        <v>186</v>
      </c>
      <c r="C231" s="4" t="s">
        <v>187</v>
      </c>
      <c r="D231" s="4">
        <v>2045</v>
      </c>
      <c r="J231" s="4" t="s">
        <v>186</v>
      </c>
      <c r="K231" s="4" t="s">
        <v>187</v>
      </c>
      <c r="L231" s="4">
        <v>2045</v>
      </c>
      <c r="M231" s="2" t="str">
        <f>IF(sum!A224="AT",sum!B224,"*")</f>
        <v>WST-AuxiliaryMot_ELE1</v>
      </c>
      <c r="N231" s="2"/>
      <c r="O231" s="2">
        <f>IF(sum!A224="AT",sum!I224,"*")</f>
        <v>0.0146766064202532</v>
      </c>
      <c r="R231" s="4" t="s">
        <v>186</v>
      </c>
      <c r="S231" s="4" t="s">
        <v>187</v>
      </c>
      <c r="T231" s="4">
        <v>2045</v>
      </c>
      <c r="U231" s="2" t="str">
        <f>IF(sum!A224="BC",sum!B224,"*")</f>
        <v>*</v>
      </c>
      <c r="V231" s="2"/>
      <c r="W231" s="2" t="str">
        <f>IF(sum!A224="BC",sum!I224,"*")</f>
        <v>*</v>
      </c>
      <c r="Z231" s="4" t="s">
        <v>186</v>
      </c>
      <c r="AA231" s="4" t="s">
        <v>187</v>
      </c>
      <c r="AB231" s="4">
        <v>2045</v>
      </c>
      <c r="AC231" s="2" t="str">
        <f>IF(sum!A224="MA",sum!B224,"*")</f>
        <v>*</v>
      </c>
      <c r="AD231" s="2"/>
      <c r="AE231" s="2" t="str">
        <f>IF(sum!A224="MA",sum!I224,"*")</f>
        <v>*</v>
      </c>
      <c r="AH231" s="4" t="s">
        <v>186</v>
      </c>
      <c r="AI231" s="4" t="s">
        <v>187</v>
      </c>
      <c r="AJ231" s="4">
        <v>2045</v>
      </c>
      <c r="AK231" s="2" t="str">
        <f>IF(sum!A224="ON",sum!B224,"*")</f>
        <v>*</v>
      </c>
      <c r="AL231" s="2"/>
      <c r="AM231" s="2" t="str">
        <f>IF(sum!A224="ON",sum!I224,"*")</f>
        <v>*</v>
      </c>
      <c r="AP231" s="4" t="s">
        <v>186</v>
      </c>
      <c r="AQ231" s="4" t="s">
        <v>187</v>
      </c>
      <c r="AR231" s="4">
        <v>2045</v>
      </c>
      <c r="AS231" s="2" t="str">
        <f>IF(sum!A224="QU",sum!B224,"*")</f>
        <v>*</v>
      </c>
      <c r="AT231" s="2"/>
      <c r="AU231" s="2" t="str">
        <f>IF(sum!A224="QU",sum!I224,"*")</f>
        <v>*</v>
      </c>
      <c r="AX231" s="4" t="s">
        <v>186</v>
      </c>
      <c r="AY231" s="4" t="s">
        <v>187</v>
      </c>
      <c r="AZ231" s="4">
        <v>2045</v>
      </c>
      <c r="BA231" s="2" t="str">
        <f>IF(sum!A224="SA",sum!B224,"*")</f>
        <v>*</v>
      </c>
      <c r="BB231" s="2"/>
      <c r="BC231" s="2" t="str">
        <f>IF(sum!A224="SA",sum!I224,"*")</f>
        <v>*</v>
      </c>
    </row>
    <row r="232" spans="2:55">
      <c r="B232" s="2" t="s">
        <v>186</v>
      </c>
      <c r="C232" s="2" t="s">
        <v>187</v>
      </c>
      <c r="D232" s="2">
        <v>2045</v>
      </c>
      <c r="J232" s="2" t="s">
        <v>186</v>
      </c>
      <c r="K232" s="2" t="s">
        <v>187</v>
      </c>
      <c r="L232" s="2">
        <v>2045</v>
      </c>
      <c r="M232" s="2" t="str">
        <f>IF(sum!A225="AT",sum!B225,"*")</f>
        <v>WST-Light_ELE1</v>
      </c>
      <c r="N232" s="2"/>
      <c r="O232" s="2">
        <f>IF(sum!A225="AT",sum!I225,"*")</f>
        <v>0.0733830321012657</v>
      </c>
      <c r="R232" s="2" t="s">
        <v>186</v>
      </c>
      <c r="S232" s="2" t="s">
        <v>187</v>
      </c>
      <c r="T232" s="2">
        <v>2045</v>
      </c>
      <c r="U232" s="2" t="str">
        <f>IF(sum!A225="BC",sum!B225,"*")</f>
        <v>*</v>
      </c>
      <c r="V232" s="2"/>
      <c r="W232" s="2" t="str">
        <f>IF(sum!A225="BC",sum!I225,"*")</f>
        <v>*</v>
      </c>
      <c r="Z232" s="2" t="s">
        <v>186</v>
      </c>
      <c r="AA232" s="2" t="s">
        <v>187</v>
      </c>
      <c r="AB232" s="2">
        <v>2045</v>
      </c>
      <c r="AC232" s="2" t="str">
        <f>IF(sum!A225="MA",sum!B225,"*")</f>
        <v>*</v>
      </c>
      <c r="AD232" s="2"/>
      <c r="AE232" s="2" t="str">
        <f>IF(sum!A225="MA",sum!I225,"*")</f>
        <v>*</v>
      </c>
      <c r="AH232" s="2" t="s">
        <v>186</v>
      </c>
      <c r="AI232" s="2" t="s">
        <v>187</v>
      </c>
      <c r="AJ232" s="2">
        <v>2045</v>
      </c>
      <c r="AK232" s="2" t="str">
        <f>IF(sum!A225="ON",sum!B225,"*")</f>
        <v>*</v>
      </c>
      <c r="AL232" s="2"/>
      <c r="AM232" s="2" t="str">
        <f>IF(sum!A225="ON",sum!I225,"*")</f>
        <v>*</v>
      </c>
      <c r="AP232" s="2" t="s">
        <v>186</v>
      </c>
      <c r="AQ232" s="2" t="s">
        <v>187</v>
      </c>
      <c r="AR232" s="2">
        <v>2045</v>
      </c>
      <c r="AS232" s="2" t="str">
        <f>IF(sum!A225="QU",sum!B225,"*")</f>
        <v>*</v>
      </c>
      <c r="AT232" s="2"/>
      <c r="AU232" s="2" t="str">
        <f>IF(sum!A225="QU",sum!I225,"*")</f>
        <v>*</v>
      </c>
      <c r="AX232" s="2" t="s">
        <v>186</v>
      </c>
      <c r="AY232" s="2" t="s">
        <v>187</v>
      </c>
      <c r="AZ232" s="2">
        <v>2045</v>
      </c>
      <c r="BA232" s="2" t="str">
        <f>IF(sum!A225="SA",sum!B225,"*")</f>
        <v>*</v>
      </c>
      <c r="BB232" s="2"/>
      <c r="BC232" s="2" t="str">
        <f>IF(sum!A225="SA",sum!I225,"*")</f>
        <v>*</v>
      </c>
    </row>
    <row r="233" spans="2:55">
      <c r="B233" s="2" t="s">
        <v>186</v>
      </c>
      <c r="C233" s="2" t="s">
        <v>187</v>
      </c>
      <c r="D233" s="2">
        <v>2045</v>
      </c>
      <c r="J233" s="2" t="s">
        <v>186</v>
      </c>
      <c r="K233" s="2" t="s">
        <v>187</v>
      </c>
      <c r="L233" s="2">
        <v>2045</v>
      </c>
      <c r="M233" s="2" t="str">
        <f>IF(sum!A226="AT",sum!B226,"*")</f>
        <v>WST-SpCool_ELE1</v>
      </c>
      <c r="N233" s="2"/>
      <c r="O233" s="2">
        <f>IF(sum!A226="AT",sum!I226,"*")</f>
        <v>0.0440298192607594</v>
      </c>
      <c r="R233" s="2" t="s">
        <v>186</v>
      </c>
      <c r="S233" s="2" t="s">
        <v>187</v>
      </c>
      <c r="T233" s="2">
        <v>2045</v>
      </c>
      <c r="U233" s="2" t="str">
        <f>IF(sum!A226="BC",sum!B226,"*")</f>
        <v>*</v>
      </c>
      <c r="V233" s="2"/>
      <c r="W233" s="2" t="str">
        <f>IF(sum!A226="BC",sum!I226,"*")</f>
        <v>*</v>
      </c>
      <c r="Z233" s="2" t="s">
        <v>186</v>
      </c>
      <c r="AA233" s="2" t="s">
        <v>187</v>
      </c>
      <c r="AB233" s="2">
        <v>2045</v>
      </c>
      <c r="AC233" s="2" t="str">
        <f>IF(sum!A226="MA",sum!B226,"*")</f>
        <v>*</v>
      </c>
      <c r="AD233" s="2"/>
      <c r="AE233" s="2" t="str">
        <f>IF(sum!A226="MA",sum!I226,"*")</f>
        <v>*</v>
      </c>
      <c r="AH233" s="2" t="s">
        <v>186</v>
      </c>
      <c r="AI233" s="2" t="s">
        <v>187</v>
      </c>
      <c r="AJ233" s="2">
        <v>2045</v>
      </c>
      <c r="AK233" s="2" t="str">
        <f>IF(sum!A226="ON",sum!B226,"*")</f>
        <v>*</v>
      </c>
      <c r="AL233" s="2"/>
      <c r="AM233" s="2" t="str">
        <f>IF(sum!A226="ON",sum!I226,"*")</f>
        <v>*</v>
      </c>
      <c r="AP233" s="4" t="s">
        <v>186</v>
      </c>
      <c r="AQ233" s="4" t="s">
        <v>187</v>
      </c>
      <c r="AR233" s="4">
        <v>2045</v>
      </c>
      <c r="AS233" s="2" t="str">
        <f>IF(sum!A226="QU",sum!B226,"*")</f>
        <v>*</v>
      </c>
      <c r="AT233" s="2"/>
      <c r="AU233" s="2" t="str">
        <f>IF(sum!A226="QU",sum!I226,"*")</f>
        <v>*</v>
      </c>
      <c r="AX233" s="2" t="s">
        <v>186</v>
      </c>
      <c r="AY233" s="2" t="s">
        <v>187</v>
      </c>
      <c r="AZ233" s="2">
        <v>2045</v>
      </c>
      <c r="BA233" s="2" t="str">
        <f>IF(sum!A226="SA",sum!B226,"*")</f>
        <v>*</v>
      </c>
      <c r="BB233" s="2"/>
      <c r="BC233" s="2" t="str">
        <f>IF(sum!A226="SA",sum!I226,"*")</f>
        <v>*</v>
      </c>
    </row>
    <row r="234" spans="2:55">
      <c r="B234" s="4" t="s">
        <v>186</v>
      </c>
      <c r="C234" s="4" t="s">
        <v>187</v>
      </c>
      <c r="D234" s="4">
        <v>2045</v>
      </c>
      <c r="J234" s="4" t="s">
        <v>186</v>
      </c>
      <c r="K234" s="4" t="s">
        <v>187</v>
      </c>
      <c r="L234" s="4">
        <v>2045</v>
      </c>
      <c r="M234" s="2" t="str">
        <f>IF(sum!A227="AT",sum!B227,"*")</f>
        <v>WST-SpHeat_ELE1</v>
      </c>
      <c r="N234" s="2"/>
      <c r="O234" s="2">
        <f>IF(sum!A227="AT",sum!I227,"*")</f>
        <v>0.0915944479673079</v>
      </c>
      <c r="R234" s="4" t="s">
        <v>186</v>
      </c>
      <c r="S234" s="4" t="s">
        <v>187</v>
      </c>
      <c r="T234" s="4">
        <v>2045</v>
      </c>
      <c r="U234" s="2" t="str">
        <f>IF(sum!A227="BC",sum!B227,"*")</f>
        <v>*</v>
      </c>
      <c r="V234" s="2"/>
      <c r="W234" s="2" t="str">
        <f>IF(sum!A227="BC",sum!I227,"*")</f>
        <v>*</v>
      </c>
      <c r="Z234" s="4" t="s">
        <v>186</v>
      </c>
      <c r="AA234" s="4" t="s">
        <v>187</v>
      </c>
      <c r="AB234" s="4">
        <v>2045</v>
      </c>
      <c r="AC234" s="2" t="str">
        <f>IF(sum!A227="MA",sum!B227,"*")</f>
        <v>*</v>
      </c>
      <c r="AD234" s="2"/>
      <c r="AE234" s="2" t="str">
        <f>IF(sum!A227="MA",sum!I227,"*")</f>
        <v>*</v>
      </c>
      <c r="AH234" s="4" t="s">
        <v>186</v>
      </c>
      <c r="AI234" s="4" t="s">
        <v>187</v>
      </c>
      <c r="AJ234" s="4">
        <v>2045</v>
      </c>
      <c r="AK234" s="2" t="str">
        <f>IF(sum!A227="ON",sum!B227,"*")</f>
        <v>*</v>
      </c>
      <c r="AL234" s="2"/>
      <c r="AM234" s="2" t="str">
        <f>IF(sum!A227="ON",sum!I227,"*")</f>
        <v>*</v>
      </c>
      <c r="AP234" s="2" t="s">
        <v>186</v>
      </c>
      <c r="AQ234" s="2" t="s">
        <v>187</v>
      </c>
      <c r="AR234" s="2">
        <v>2045</v>
      </c>
      <c r="AS234" s="2" t="str">
        <f>IF(sum!A227="QU",sum!B227,"*")</f>
        <v>*</v>
      </c>
      <c r="AT234" s="2"/>
      <c r="AU234" s="2" t="str">
        <f>IF(sum!A227="QU",sum!I227,"*")</f>
        <v>*</v>
      </c>
      <c r="AX234" s="4" t="s">
        <v>186</v>
      </c>
      <c r="AY234" s="4" t="s">
        <v>187</v>
      </c>
      <c r="AZ234" s="4">
        <v>2045</v>
      </c>
      <c r="BA234" s="2" t="str">
        <f>IF(sum!A227="SA",sum!B227,"*")</f>
        <v>*</v>
      </c>
      <c r="BB234" s="2"/>
      <c r="BC234" s="2" t="str">
        <f>IF(sum!A227="SA",sum!I227,"*")</f>
        <v>*</v>
      </c>
    </row>
    <row r="235" spans="2:55">
      <c r="B235" s="2" t="s">
        <v>186</v>
      </c>
      <c r="C235" s="2" t="s">
        <v>187</v>
      </c>
      <c r="D235" s="2">
        <v>2045</v>
      </c>
      <c r="J235" s="2" t="s">
        <v>186</v>
      </c>
      <c r="K235" s="2" t="s">
        <v>187</v>
      </c>
      <c r="L235" s="2">
        <v>2045</v>
      </c>
      <c r="M235" s="2" t="str">
        <f>IF(sum!A228="AT",sum!B228,"*")</f>
        <v>WST-WaterHeat_ELE1</v>
      </c>
      <c r="N235" s="2"/>
      <c r="O235" s="2">
        <f>IF(sum!A228="AT",sum!I228,"*")</f>
        <v>0.010568590150074</v>
      </c>
      <c r="R235" s="2" t="s">
        <v>186</v>
      </c>
      <c r="S235" s="2" t="s">
        <v>187</v>
      </c>
      <c r="T235" s="2">
        <v>2045</v>
      </c>
      <c r="U235" s="2" t="str">
        <f>IF(sum!A228="BC",sum!B228,"*")</f>
        <v>*</v>
      </c>
      <c r="V235" s="2"/>
      <c r="W235" s="2" t="str">
        <f>IF(sum!A228="BC",sum!I228,"*")</f>
        <v>*</v>
      </c>
      <c r="Z235" s="2" t="s">
        <v>186</v>
      </c>
      <c r="AA235" s="2" t="s">
        <v>187</v>
      </c>
      <c r="AB235" s="2">
        <v>2045</v>
      </c>
      <c r="AC235" s="2" t="str">
        <f>IF(sum!A228="MA",sum!B228,"*")</f>
        <v>*</v>
      </c>
      <c r="AD235" s="2"/>
      <c r="AE235" s="2" t="str">
        <f>IF(sum!A228="MA",sum!I228,"*")</f>
        <v>*</v>
      </c>
      <c r="AH235" s="2" t="s">
        <v>186</v>
      </c>
      <c r="AI235" s="2" t="s">
        <v>187</v>
      </c>
      <c r="AJ235" s="2">
        <v>2045</v>
      </c>
      <c r="AK235" s="2" t="str">
        <f>IF(sum!A228="ON",sum!B228,"*")</f>
        <v>*</v>
      </c>
      <c r="AL235" s="2"/>
      <c r="AM235" s="2" t="str">
        <f>IF(sum!A228="ON",sum!I228,"*")</f>
        <v>*</v>
      </c>
      <c r="AP235" s="4" t="s">
        <v>186</v>
      </c>
      <c r="AQ235" s="4" t="s">
        <v>187</v>
      </c>
      <c r="AR235" s="4">
        <v>2045</v>
      </c>
      <c r="AS235" s="2" t="str">
        <f>IF(sum!A228="QU",sum!B228,"*")</f>
        <v>*</v>
      </c>
      <c r="AT235" s="2"/>
      <c r="AU235" s="2" t="str">
        <f>IF(sum!A228="QU",sum!I228,"*")</f>
        <v>*</v>
      </c>
      <c r="AX235" s="2" t="s">
        <v>186</v>
      </c>
      <c r="AY235" s="2" t="s">
        <v>187</v>
      </c>
      <c r="AZ235" s="2">
        <v>2045</v>
      </c>
      <c r="BA235" s="2" t="str">
        <f>IF(sum!A228="SA",sum!B228,"*")</f>
        <v>*</v>
      </c>
      <c r="BB235" s="2"/>
      <c r="BC235" s="2" t="str">
        <f>IF(sum!A228="SA",sum!I228,"*")</f>
        <v>*</v>
      </c>
    </row>
    <row r="236" spans="2:55">
      <c r="B236" s="2" t="s">
        <v>186</v>
      </c>
      <c r="C236" s="2" t="s">
        <v>187</v>
      </c>
      <c r="D236" s="2">
        <v>2045</v>
      </c>
      <c r="J236" s="2" t="s">
        <v>186</v>
      </c>
      <c r="K236" s="2" t="s">
        <v>187</v>
      </c>
      <c r="L236" s="2">
        <v>2045</v>
      </c>
      <c r="M236" s="2" t="str">
        <f>IF(sum!A229="AT",sum!B229,"*")</f>
        <v>*</v>
      </c>
      <c r="N236" s="2"/>
      <c r="O236" s="2" t="str">
        <f>IF(sum!A229="AT",sum!I229,"*")</f>
        <v>*</v>
      </c>
      <c r="R236" s="2" t="s">
        <v>186</v>
      </c>
      <c r="S236" s="2" t="s">
        <v>187</v>
      </c>
      <c r="T236" s="2">
        <v>2045</v>
      </c>
      <c r="U236" s="2" t="str">
        <f>IF(sum!A229="BC",sum!B229,"*")</f>
        <v>AFM-AuxiliaryEquip_ELE1</v>
      </c>
      <c r="V236" s="2"/>
      <c r="W236" s="2">
        <f>IF(sum!A229="BC",sum!I229,"*")</f>
        <v>0.190234622701332</v>
      </c>
      <c r="Z236" s="2" t="s">
        <v>186</v>
      </c>
      <c r="AA236" s="2" t="s">
        <v>187</v>
      </c>
      <c r="AB236" s="2">
        <v>2045</v>
      </c>
      <c r="AC236" s="2" t="str">
        <f>IF(sum!A229="MA",sum!B229,"*")</f>
        <v>*</v>
      </c>
      <c r="AD236" s="2"/>
      <c r="AE236" s="2" t="str">
        <f>IF(sum!A229="MA",sum!I229,"*")</f>
        <v>*</v>
      </c>
      <c r="AH236" s="2" t="s">
        <v>186</v>
      </c>
      <c r="AI236" s="2" t="s">
        <v>187</v>
      </c>
      <c r="AJ236" s="2">
        <v>2045</v>
      </c>
      <c r="AK236" s="2" t="str">
        <f>IF(sum!A229="ON",sum!B229,"*")</f>
        <v>*</v>
      </c>
      <c r="AL236" s="2"/>
      <c r="AM236" s="2" t="str">
        <f>IF(sum!A229="ON",sum!I229,"*")</f>
        <v>*</v>
      </c>
      <c r="AP236" s="2" t="s">
        <v>186</v>
      </c>
      <c r="AQ236" s="2" t="s">
        <v>187</v>
      </c>
      <c r="AR236" s="2">
        <v>2045</v>
      </c>
      <c r="AS236" s="2" t="str">
        <f>IF(sum!A229="QU",sum!B229,"*")</f>
        <v>*</v>
      </c>
      <c r="AT236" s="2"/>
      <c r="AU236" s="2" t="str">
        <f>IF(sum!A229="QU",sum!I229,"*")</f>
        <v>*</v>
      </c>
      <c r="AX236" s="2" t="s">
        <v>186</v>
      </c>
      <c r="AY236" s="2" t="s">
        <v>187</v>
      </c>
      <c r="AZ236" s="2">
        <v>2045</v>
      </c>
      <c r="BA236" s="2" t="str">
        <f>IF(sum!A229="SA",sum!B229,"*")</f>
        <v>*</v>
      </c>
      <c r="BB236" s="2"/>
      <c r="BC236" s="2" t="str">
        <f>IF(sum!A229="SA",sum!I229,"*")</f>
        <v>*</v>
      </c>
    </row>
    <row r="237" spans="2:55">
      <c r="B237" s="4" t="s">
        <v>186</v>
      </c>
      <c r="C237" s="4" t="s">
        <v>187</v>
      </c>
      <c r="D237" s="4">
        <v>2045</v>
      </c>
      <c r="J237" s="4" t="s">
        <v>186</v>
      </c>
      <c r="K237" s="4" t="s">
        <v>187</v>
      </c>
      <c r="L237" s="4">
        <v>2045</v>
      </c>
      <c r="M237" s="2" t="str">
        <f>IF(sum!A230="AT",sum!B230,"*")</f>
        <v>*</v>
      </c>
      <c r="N237" s="2"/>
      <c r="O237" s="2" t="str">
        <f>IF(sum!A230="AT",sum!I230,"*")</f>
        <v>*</v>
      </c>
      <c r="R237" s="4" t="s">
        <v>186</v>
      </c>
      <c r="S237" s="4" t="s">
        <v>187</v>
      </c>
      <c r="T237" s="4">
        <v>2045</v>
      </c>
      <c r="U237" s="2" t="str">
        <f>IF(sum!A230="BC",sum!B230,"*")</f>
        <v>AFM-AuxiliaryMot_ELE1</v>
      </c>
      <c r="V237" s="2"/>
      <c r="W237" s="2">
        <f>IF(sum!A230="BC",sum!I230,"*")</f>
        <v>0.0880596385215188</v>
      </c>
      <c r="Z237" s="4" t="s">
        <v>186</v>
      </c>
      <c r="AA237" s="4" t="s">
        <v>187</v>
      </c>
      <c r="AB237" s="4">
        <v>2045</v>
      </c>
      <c r="AC237" s="2" t="str">
        <f>IF(sum!A230="MA",sum!B230,"*")</f>
        <v>*</v>
      </c>
      <c r="AD237" s="2"/>
      <c r="AE237" s="2" t="str">
        <f>IF(sum!A230="MA",sum!I230,"*")</f>
        <v>*</v>
      </c>
      <c r="AH237" s="4" t="s">
        <v>186</v>
      </c>
      <c r="AI237" s="4" t="s">
        <v>187</v>
      </c>
      <c r="AJ237" s="4">
        <v>2045</v>
      </c>
      <c r="AK237" s="2" t="str">
        <f>IF(sum!A230="ON",sum!B230,"*")</f>
        <v>*</v>
      </c>
      <c r="AL237" s="2"/>
      <c r="AM237" s="2" t="str">
        <f>IF(sum!A230="ON",sum!I230,"*")</f>
        <v>*</v>
      </c>
      <c r="AP237" s="4" t="s">
        <v>186</v>
      </c>
      <c r="AQ237" s="4" t="s">
        <v>187</v>
      </c>
      <c r="AR237" s="4">
        <v>2045</v>
      </c>
      <c r="AS237" s="2" t="str">
        <f>IF(sum!A230="QU",sum!B230,"*")</f>
        <v>*</v>
      </c>
      <c r="AT237" s="2"/>
      <c r="AU237" s="2" t="str">
        <f>IF(sum!A230="QU",sum!I230,"*")</f>
        <v>*</v>
      </c>
      <c r="AX237" s="4" t="s">
        <v>186</v>
      </c>
      <c r="AY237" s="4" t="s">
        <v>187</v>
      </c>
      <c r="AZ237" s="4">
        <v>2045</v>
      </c>
      <c r="BA237" s="2" t="str">
        <f>IF(sum!A230="SA",sum!B230,"*")</f>
        <v>*</v>
      </c>
      <c r="BB237" s="2"/>
      <c r="BC237" s="2" t="str">
        <f>IF(sum!A230="SA",sum!I230,"*")</f>
        <v>*</v>
      </c>
    </row>
    <row r="238" spans="2:55">
      <c r="B238" s="2" t="s">
        <v>186</v>
      </c>
      <c r="C238" s="2" t="s">
        <v>187</v>
      </c>
      <c r="D238" s="2">
        <v>2045</v>
      </c>
      <c r="J238" s="2" t="s">
        <v>186</v>
      </c>
      <c r="K238" s="2" t="s">
        <v>187</v>
      </c>
      <c r="L238" s="2">
        <v>2045</v>
      </c>
      <c r="M238" s="2" t="str">
        <f>IF(sum!A231="AT",sum!B231,"*")</f>
        <v>*</v>
      </c>
      <c r="N238" s="2"/>
      <c r="O238" s="2" t="str">
        <f>IF(sum!A231="AT",sum!I231,"*")</f>
        <v>*</v>
      </c>
      <c r="R238" s="2" t="s">
        <v>186</v>
      </c>
      <c r="S238" s="2" t="s">
        <v>187</v>
      </c>
      <c r="T238" s="2">
        <v>2045</v>
      </c>
      <c r="U238" s="2" t="str">
        <f>IF(sum!A231="BC",sum!B231,"*")</f>
        <v>AFM-Light_ELE1</v>
      </c>
      <c r="V238" s="2"/>
      <c r="W238" s="2">
        <f>IF(sum!A231="BC",sum!I231,"*")</f>
        <v>0.27885552198481</v>
      </c>
      <c r="Z238" s="2" t="s">
        <v>186</v>
      </c>
      <c r="AA238" s="2" t="s">
        <v>187</v>
      </c>
      <c r="AB238" s="2">
        <v>2045</v>
      </c>
      <c r="AC238" s="2" t="str">
        <f>IF(sum!A231="MA",sum!B231,"*")</f>
        <v>*</v>
      </c>
      <c r="AD238" s="2"/>
      <c r="AE238" s="2" t="str">
        <f>IF(sum!A231="MA",sum!I231,"*")</f>
        <v>*</v>
      </c>
      <c r="AH238" s="2" t="s">
        <v>186</v>
      </c>
      <c r="AI238" s="2" t="s">
        <v>187</v>
      </c>
      <c r="AJ238" s="2">
        <v>2045</v>
      </c>
      <c r="AK238" s="2" t="str">
        <f>IF(sum!A231="ON",sum!B231,"*")</f>
        <v>*</v>
      </c>
      <c r="AL238" s="2"/>
      <c r="AM238" s="2" t="str">
        <f>IF(sum!A231="ON",sum!I231,"*")</f>
        <v>*</v>
      </c>
      <c r="AP238" s="2" t="s">
        <v>186</v>
      </c>
      <c r="AQ238" s="2" t="s">
        <v>187</v>
      </c>
      <c r="AR238" s="2">
        <v>2045</v>
      </c>
      <c r="AS238" s="2" t="str">
        <f>IF(sum!A231="QU",sum!B231,"*")</f>
        <v>*</v>
      </c>
      <c r="AT238" s="2"/>
      <c r="AU238" s="2" t="str">
        <f>IF(sum!A231="QU",sum!I231,"*")</f>
        <v>*</v>
      </c>
      <c r="AX238" s="2" t="s">
        <v>186</v>
      </c>
      <c r="AY238" s="2" t="s">
        <v>187</v>
      </c>
      <c r="AZ238" s="2">
        <v>2045</v>
      </c>
      <c r="BA238" s="2" t="str">
        <f>IF(sum!A231="SA",sum!B231,"*")</f>
        <v>*</v>
      </c>
      <c r="BB238" s="2"/>
      <c r="BC238" s="2" t="str">
        <f>IF(sum!A231="SA",sum!I231,"*")</f>
        <v>*</v>
      </c>
    </row>
    <row r="239" spans="2:55">
      <c r="B239" s="2" t="s">
        <v>186</v>
      </c>
      <c r="C239" s="2" t="s">
        <v>187</v>
      </c>
      <c r="D239" s="2">
        <v>2045</v>
      </c>
      <c r="J239" s="2" t="s">
        <v>186</v>
      </c>
      <c r="K239" s="2" t="s">
        <v>187</v>
      </c>
      <c r="L239" s="2">
        <v>2045</v>
      </c>
      <c r="M239" s="2" t="str">
        <f>IF(sum!A232="AT",sum!B232,"*")</f>
        <v>*</v>
      </c>
      <c r="N239" s="2"/>
      <c r="O239" s="2" t="str">
        <f>IF(sum!A232="AT",sum!I232,"*")</f>
        <v>*</v>
      </c>
      <c r="R239" s="2" t="s">
        <v>186</v>
      </c>
      <c r="S239" s="2" t="s">
        <v>187</v>
      </c>
      <c r="T239" s="2">
        <v>2045</v>
      </c>
      <c r="U239" s="2" t="str">
        <f>IF(sum!A232="BC",sum!B232,"*")</f>
        <v>AFM-SpCool_ELE1</v>
      </c>
      <c r="V239" s="2"/>
      <c r="W239" s="2">
        <f>IF(sum!A232="BC",sum!I232,"*")</f>
        <v>0.0733830321012657</v>
      </c>
      <c r="Z239" s="2" t="s">
        <v>186</v>
      </c>
      <c r="AA239" s="2" t="s">
        <v>187</v>
      </c>
      <c r="AB239" s="2">
        <v>2045</v>
      </c>
      <c r="AC239" s="2" t="str">
        <f>IF(sum!A232="MA",sum!B232,"*")</f>
        <v>*</v>
      </c>
      <c r="AD239" s="2"/>
      <c r="AE239" s="2" t="str">
        <f>IF(sum!A232="MA",sum!I232,"*")</f>
        <v>*</v>
      </c>
      <c r="AH239" s="2" t="s">
        <v>186</v>
      </c>
      <c r="AI239" s="2" t="s">
        <v>187</v>
      </c>
      <c r="AJ239" s="2">
        <v>2045</v>
      </c>
      <c r="AK239" s="2" t="str">
        <f>IF(sum!A232="ON",sum!B232,"*")</f>
        <v>*</v>
      </c>
      <c r="AL239" s="2"/>
      <c r="AM239" s="2" t="str">
        <f>IF(sum!A232="ON",sum!I232,"*")</f>
        <v>*</v>
      </c>
      <c r="AP239" s="4" t="s">
        <v>186</v>
      </c>
      <c r="AQ239" s="4" t="s">
        <v>187</v>
      </c>
      <c r="AR239" s="4">
        <v>2045</v>
      </c>
      <c r="AS239" s="2" t="str">
        <f>IF(sum!A232="QU",sum!B232,"*")</f>
        <v>*</v>
      </c>
      <c r="AT239" s="2"/>
      <c r="AU239" s="2" t="str">
        <f>IF(sum!A232="QU",sum!I232,"*")</f>
        <v>*</v>
      </c>
      <c r="AX239" s="2" t="s">
        <v>186</v>
      </c>
      <c r="AY239" s="2" t="s">
        <v>187</v>
      </c>
      <c r="AZ239" s="2">
        <v>2045</v>
      </c>
      <c r="BA239" s="2" t="str">
        <f>IF(sum!A232="SA",sum!B232,"*")</f>
        <v>*</v>
      </c>
      <c r="BB239" s="2"/>
      <c r="BC239" s="2" t="str">
        <f>IF(sum!A232="SA",sum!I232,"*")</f>
        <v>*</v>
      </c>
    </row>
    <row r="240" spans="2:55">
      <c r="B240" s="4" t="s">
        <v>186</v>
      </c>
      <c r="C240" s="4" t="s">
        <v>187</v>
      </c>
      <c r="D240" s="4">
        <v>2045</v>
      </c>
      <c r="J240" s="4" t="s">
        <v>186</v>
      </c>
      <c r="K240" s="4" t="s">
        <v>187</v>
      </c>
      <c r="L240" s="4">
        <v>2045</v>
      </c>
      <c r="M240" s="2" t="str">
        <f>IF(sum!A233="AT",sum!B233,"*")</f>
        <v>*</v>
      </c>
      <c r="N240" s="2"/>
      <c r="O240" s="2" t="str">
        <f>IF(sum!A233="AT",sum!I233,"*")</f>
        <v>*</v>
      </c>
      <c r="R240" s="4" t="s">
        <v>186</v>
      </c>
      <c r="S240" s="4" t="s">
        <v>187</v>
      </c>
      <c r="T240" s="4">
        <v>2045</v>
      </c>
      <c r="U240" s="2" t="str">
        <f>IF(sum!A233="BC",sum!B233,"*")</f>
        <v>AFM-SpHeat_ELE1</v>
      </c>
      <c r="V240" s="2"/>
      <c r="W240" s="2">
        <f>IF(sum!A233="BC",sum!I233,"*")</f>
        <v>0.472063693369972</v>
      </c>
      <c r="Z240" s="4" t="s">
        <v>186</v>
      </c>
      <c r="AA240" s="4" t="s">
        <v>187</v>
      </c>
      <c r="AB240" s="4">
        <v>2045</v>
      </c>
      <c r="AC240" s="2" t="str">
        <f>IF(sum!A233="MA",sum!B233,"*")</f>
        <v>*</v>
      </c>
      <c r="AD240" s="2"/>
      <c r="AE240" s="2" t="str">
        <f>IF(sum!A233="MA",sum!I233,"*")</f>
        <v>*</v>
      </c>
      <c r="AH240" s="4" t="s">
        <v>186</v>
      </c>
      <c r="AI240" s="4" t="s">
        <v>187</v>
      </c>
      <c r="AJ240" s="4">
        <v>2045</v>
      </c>
      <c r="AK240" s="2" t="str">
        <f>IF(sum!A233="ON",sum!B233,"*")</f>
        <v>*</v>
      </c>
      <c r="AL240" s="2"/>
      <c r="AM240" s="2" t="str">
        <f>IF(sum!A233="ON",sum!I233,"*")</f>
        <v>*</v>
      </c>
      <c r="AP240" s="2" t="s">
        <v>186</v>
      </c>
      <c r="AQ240" s="2" t="s">
        <v>187</v>
      </c>
      <c r="AR240" s="2">
        <v>2045</v>
      </c>
      <c r="AS240" s="2" t="str">
        <f>IF(sum!A233="QU",sum!B233,"*")</f>
        <v>*</v>
      </c>
      <c r="AT240" s="2"/>
      <c r="AU240" s="2" t="str">
        <f>IF(sum!A233="QU",sum!I233,"*")</f>
        <v>*</v>
      </c>
      <c r="AX240" s="4" t="s">
        <v>186</v>
      </c>
      <c r="AY240" s="4" t="s">
        <v>187</v>
      </c>
      <c r="AZ240" s="4">
        <v>2045</v>
      </c>
      <c r="BA240" s="2" t="str">
        <f>IF(sum!A233="SA",sum!B233,"*")</f>
        <v>*</v>
      </c>
      <c r="BB240" s="2"/>
      <c r="BC240" s="2" t="str">
        <f>IF(sum!A233="SA",sum!I233,"*")</f>
        <v>*</v>
      </c>
    </row>
    <row r="241" spans="2:55">
      <c r="B241" s="2" t="s">
        <v>186</v>
      </c>
      <c r="C241" s="2" t="s">
        <v>187</v>
      </c>
      <c r="D241" s="2">
        <v>2045</v>
      </c>
      <c r="J241" s="2" t="s">
        <v>186</v>
      </c>
      <c r="K241" s="2" t="s">
        <v>187</v>
      </c>
      <c r="L241" s="2">
        <v>2045</v>
      </c>
      <c r="M241" s="2" t="str">
        <f>IF(sum!A234="AT",sum!B234,"*")</f>
        <v>*</v>
      </c>
      <c r="N241" s="2"/>
      <c r="O241" s="2" t="str">
        <f>IF(sum!A234="AT",sum!I234,"*")</f>
        <v>*</v>
      </c>
      <c r="R241" s="2" t="s">
        <v>186</v>
      </c>
      <c r="S241" s="2" t="s">
        <v>187</v>
      </c>
      <c r="T241" s="2">
        <v>2045</v>
      </c>
      <c r="U241" s="2" t="str">
        <f>IF(sum!A234="BC",sum!B234,"*")</f>
        <v>AFM-WaterHeat_ELE1</v>
      </c>
      <c r="V241" s="2"/>
      <c r="W241" s="2">
        <f>IF(sum!A234="BC",sum!I234,"*")</f>
        <v>0.0845487212005918</v>
      </c>
      <c r="Z241" s="2" t="s">
        <v>186</v>
      </c>
      <c r="AA241" s="2" t="s">
        <v>187</v>
      </c>
      <c r="AB241" s="2">
        <v>2045</v>
      </c>
      <c r="AC241" s="2" t="str">
        <f>IF(sum!A234="MA",sum!B234,"*")</f>
        <v>*</v>
      </c>
      <c r="AD241" s="2"/>
      <c r="AE241" s="2" t="str">
        <f>IF(sum!A234="MA",sum!I234,"*")</f>
        <v>*</v>
      </c>
      <c r="AH241" s="2" t="s">
        <v>186</v>
      </c>
      <c r="AI241" s="2" t="s">
        <v>187</v>
      </c>
      <c r="AJ241" s="2">
        <v>2045</v>
      </c>
      <c r="AK241" s="2" t="str">
        <f>IF(sum!A234="ON",sum!B234,"*")</f>
        <v>*</v>
      </c>
      <c r="AL241" s="2"/>
      <c r="AM241" s="2" t="str">
        <f>IF(sum!A234="ON",sum!I234,"*")</f>
        <v>*</v>
      </c>
      <c r="AP241" s="4" t="s">
        <v>186</v>
      </c>
      <c r="AQ241" s="4" t="s">
        <v>187</v>
      </c>
      <c r="AR241" s="4">
        <v>2045</v>
      </c>
      <c r="AS241" s="2" t="str">
        <f>IF(sum!A234="QU",sum!B234,"*")</f>
        <v>*</v>
      </c>
      <c r="AT241" s="2"/>
      <c r="AU241" s="2" t="str">
        <f>IF(sum!A234="QU",sum!I234,"*")</f>
        <v>*</v>
      </c>
      <c r="AX241" s="2" t="s">
        <v>186</v>
      </c>
      <c r="AY241" s="2" t="s">
        <v>187</v>
      </c>
      <c r="AZ241" s="2">
        <v>2045</v>
      </c>
      <c r="BA241" s="2" t="str">
        <f>IF(sum!A234="SA",sum!B234,"*")</f>
        <v>*</v>
      </c>
      <c r="BB241" s="2"/>
      <c r="BC241" s="2" t="str">
        <f>IF(sum!A234="SA",sum!I234,"*")</f>
        <v>*</v>
      </c>
    </row>
    <row r="242" spans="2:55">
      <c r="B242" s="2" t="s">
        <v>186</v>
      </c>
      <c r="C242" s="2" t="s">
        <v>187</v>
      </c>
      <c r="D242" s="2">
        <v>2045</v>
      </c>
      <c r="J242" s="2" t="s">
        <v>186</v>
      </c>
      <c r="K242" s="2" t="s">
        <v>187</v>
      </c>
      <c r="L242" s="2">
        <v>2045</v>
      </c>
      <c r="M242" s="2" t="str">
        <f>IF(sum!A235="AT",sum!B235,"*")</f>
        <v>*</v>
      </c>
      <c r="N242" s="2"/>
      <c r="O242" s="2" t="str">
        <f>IF(sum!A235="AT",sum!I235,"*")</f>
        <v>*</v>
      </c>
      <c r="R242" s="2" t="s">
        <v>186</v>
      </c>
      <c r="S242" s="2" t="s">
        <v>187</v>
      </c>
      <c r="T242" s="2">
        <v>2045</v>
      </c>
      <c r="U242" s="2" t="str">
        <f>IF(sum!A235="BC",sum!B235,"*")</f>
        <v>ART-AuxiliaryEquip_ELE1</v>
      </c>
      <c r="V242" s="2"/>
      <c r="W242" s="2">
        <f>IF(sum!A235="BC",sum!I235,"*")</f>
        <v>0.042274360600296</v>
      </c>
      <c r="Z242" s="2" t="s">
        <v>186</v>
      </c>
      <c r="AA242" s="2" t="s">
        <v>187</v>
      </c>
      <c r="AB242" s="2">
        <v>2045</v>
      </c>
      <c r="AC242" s="2" t="str">
        <f>IF(sum!A235="MA",sum!B235,"*")</f>
        <v>*</v>
      </c>
      <c r="AD242" s="2"/>
      <c r="AE242" s="2" t="str">
        <f>IF(sum!A235="MA",sum!I235,"*")</f>
        <v>*</v>
      </c>
      <c r="AH242" s="2" t="s">
        <v>186</v>
      </c>
      <c r="AI242" s="2" t="s">
        <v>187</v>
      </c>
      <c r="AJ242" s="2">
        <v>2045</v>
      </c>
      <c r="AK242" s="2" t="str">
        <f>IF(sum!A235="ON",sum!B235,"*")</f>
        <v>*</v>
      </c>
      <c r="AL242" s="2"/>
      <c r="AM242" s="2" t="str">
        <f>IF(sum!A235="ON",sum!I235,"*")</f>
        <v>*</v>
      </c>
      <c r="AP242" s="2" t="s">
        <v>186</v>
      </c>
      <c r="AQ242" s="2" t="s">
        <v>187</v>
      </c>
      <c r="AR242" s="2">
        <v>2045</v>
      </c>
      <c r="AS242" s="2" t="str">
        <f>IF(sum!A235="QU",sum!B235,"*")</f>
        <v>*</v>
      </c>
      <c r="AT242" s="2"/>
      <c r="AU242" s="2" t="str">
        <f>IF(sum!A235="QU",sum!I235,"*")</f>
        <v>*</v>
      </c>
      <c r="AX242" s="2" t="s">
        <v>186</v>
      </c>
      <c r="AY242" s="2" t="s">
        <v>187</v>
      </c>
      <c r="AZ242" s="2">
        <v>2045</v>
      </c>
      <c r="BA242" s="2" t="str">
        <f>IF(sum!A235="SA",sum!B235,"*")</f>
        <v>*</v>
      </c>
      <c r="BB242" s="2"/>
      <c r="BC242" s="2" t="str">
        <f>IF(sum!A235="SA",sum!I235,"*")</f>
        <v>*</v>
      </c>
    </row>
    <row r="243" spans="2:55">
      <c r="B243" s="4" t="s">
        <v>186</v>
      </c>
      <c r="C243" s="4" t="s">
        <v>187</v>
      </c>
      <c r="D243" s="4">
        <v>2045</v>
      </c>
      <c r="J243" s="4" t="s">
        <v>186</v>
      </c>
      <c r="K243" s="4" t="s">
        <v>187</v>
      </c>
      <c r="L243" s="4">
        <v>2045</v>
      </c>
      <c r="M243" s="2" t="str">
        <f>IF(sum!A236="AT",sum!B236,"*")</f>
        <v>*</v>
      </c>
      <c r="N243" s="2"/>
      <c r="O243" s="2" t="str">
        <f>IF(sum!A236="AT",sum!I236,"*")</f>
        <v>*</v>
      </c>
      <c r="R243" s="4" t="s">
        <v>186</v>
      </c>
      <c r="S243" s="4" t="s">
        <v>187</v>
      </c>
      <c r="T243" s="4">
        <v>2045</v>
      </c>
      <c r="U243" s="2" t="str">
        <f>IF(sum!A236="BC",sum!B236,"*")</f>
        <v>ART-AuxiliaryMot_ELE1</v>
      </c>
      <c r="V243" s="2"/>
      <c r="W243" s="2">
        <f>IF(sum!A236="BC",sum!I236,"*")</f>
        <v>0.0293532128405063</v>
      </c>
      <c r="Z243" s="4" t="s">
        <v>186</v>
      </c>
      <c r="AA243" s="4" t="s">
        <v>187</v>
      </c>
      <c r="AB243" s="4">
        <v>2045</v>
      </c>
      <c r="AC243" s="2" t="str">
        <f>IF(sum!A236="MA",sum!B236,"*")</f>
        <v>*</v>
      </c>
      <c r="AD243" s="2"/>
      <c r="AE243" s="2" t="str">
        <f>IF(sum!A236="MA",sum!I236,"*")</f>
        <v>*</v>
      </c>
      <c r="AH243" s="4" t="s">
        <v>186</v>
      </c>
      <c r="AI243" s="4" t="s">
        <v>187</v>
      </c>
      <c r="AJ243" s="4">
        <v>2045</v>
      </c>
      <c r="AK243" s="2" t="str">
        <f>IF(sum!A236="ON",sum!B236,"*")</f>
        <v>*</v>
      </c>
      <c r="AL243" s="2"/>
      <c r="AM243" s="2" t="str">
        <f>IF(sum!A236="ON",sum!I236,"*")</f>
        <v>*</v>
      </c>
      <c r="AP243" s="4" t="s">
        <v>186</v>
      </c>
      <c r="AQ243" s="4" t="s">
        <v>187</v>
      </c>
      <c r="AR243" s="4">
        <v>2045</v>
      </c>
      <c r="AS243" s="2" t="str">
        <f>IF(sum!A236="QU",sum!B236,"*")</f>
        <v>*</v>
      </c>
      <c r="AT243" s="2"/>
      <c r="AU243" s="2" t="str">
        <f>IF(sum!A236="QU",sum!I236,"*")</f>
        <v>*</v>
      </c>
      <c r="AX243" s="4" t="s">
        <v>186</v>
      </c>
      <c r="AY243" s="4" t="s">
        <v>187</v>
      </c>
      <c r="AZ243" s="4">
        <v>2045</v>
      </c>
      <c r="BA243" s="2" t="str">
        <f>IF(sum!A236="SA",sum!B236,"*")</f>
        <v>*</v>
      </c>
      <c r="BB243" s="2"/>
      <c r="BC243" s="2" t="str">
        <f>IF(sum!A236="SA",sum!I236,"*")</f>
        <v>*</v>
      </c>
    </row>
    <row r="244" spans="2:55">
      <c r="B244" s="2" t="s">
        <v>186</v>
      </c>
      <c r="C244" s="2" t="s">
        <v>187</v>
      </c>
      <c r="D244" s="2">
        <v>2045</v>
      </c>
      <c r="J244" s="2" t="s">
        <v>186</v>
      </c>
      <c r="K244" s="2" t="s">
        <v>187</v>
      </c>
      <c r="L244" s="2">
        <v>2045</v>
      </c>
      <c r="M244" s="2" t="str">
        <f>IF(sum!A237="AT",sum!B237,"*")</f>
        <v>*</v>
      </c>
      <c r="N244" s="2"/>
      <c r="O244" s="2" t="str">
        <f>IF(sum!A237="AT",sum!I237,"*")</f>
        <v>*</v>
      </c>
      <c r="R244" s="2" t="s">
        <v>186</v>
      </c>
      <c r="S244" s="2" t="s">
        <v>187</v>
      </c>
      <c r="T244" s="2">
        <v>2045</v>
      </c>
      <c r="U244" s="2" t="str">
        <f>IF(sum!A237="BC",sum!B237,"*")</f>
        <v>ART-Light_ELE1</v>
      </c>
      <c r="V244" s="2"/>
      <c r="W244" s="2">
        <f>IF(sum!A237="BC",sum!I237,"*")</f>
        <v>0.0880596385215188</v>
      </c>
      <c r="Z244" s="2" t="s">
        <v>186</v>
      </c>
      <c r="AA244" s="2" t="s">
        <v>187</v>
      </c>
      <c r="AB244" s="2">
        <v>2045</v>
      </c>
      <c r="AC244" s="2" t="str">
        <f>IF(sum!A237="MA",sum!B237,"*")</f>
        <v>*</v>
      </c>
      <c r="AD244" s="2"/>
      <c r="AE244" s="2" t="str">
        <f>IF(sum!A237="MA",sum!I237,"*")</f>
        <v>*</v>
      </c>
      <c r="AH244" s="2" t="s">
        <v>186</v>
      </c>
      <c r="AI244" s="2" t="s">
        <v>187</v>
      </c>
      <c r="AJ244" s="2">
        <v>2045</v>
      </c>
      <c r="AK244" s="2" t="str">
        <f>IF(sum!A237="ON",sum!B237,"*")</f>
        <v>*</v>
      </c>
      <c r="AL244" s="2"/>
      <c r="AM244" s="2" t="str">
        <f>IF(sum!A237="ON",sum!I237,"*")</f>
        <v>*</v>
      </c>
      <c r="AP244" s="2" t="s">
        <v>186</v>
      </c>
      <c r="AQ244" s="2" t="s">
        <v>187</v>
      </c>
      <c r="AR244" s="2">
        <v>2045</v>
      </c>
      <c r="AS244" s="2" t="str">
        <f>IF(sum!A237="QU",sum!B237,"*")</f>
        <v>*</v>
      </c>
      <c r="AT244" s="2"/>
      <c r="AU244" s="2" t="str">
        <f>IF(sum!A237="QU",sum!I237,"*")</f>
        <v>*</v>
      </c>
      <c r="AX244" s="2" t="s">
        <v>186</v>
      </c>
      <c r="AY244" s="2" t="s">
        <v>187</v>
      </c>
      <c r="AZ244" s="2">
        <v>2045</v>
      </c>
      <c r="BA244" s="2" t="str">
        <f>IF(sum!A237="SA",sum!B237,"*")</f>
        <v>*</v>
      </c>
      <c r="BB244" s="2"/>
      <c r="BC244" s="2" t="str">
        <f>IF(sum!A237="SA",sum!I237,"*")</f>
        <v>*</v>
      </c>
    </row>
    <row r="245" spans="2:55">
      <c r="B245" s="2" t="s">
        <v>186</v>
      </c>
      <c r="C245" s="2" t="s">
        <v>187</v>
      </c>
      <c r="D245" s="2">
        <v>2045</v>
      </c>
      <c r="J245" s="2" t="s">
        <v>186</v>
      </c>
      <c r="K245" s="2" t="s">
        <v>187</v>
      </c>
      <c r="L245" s="2">
        <v>2045</v>
      </c>
      <c r="M245" s="2" t="str">
        <f>IF(sum!A238="AT",sum!B238,"*")</f>
        <v>*</v>
      </c>
      <c r="N245" s="2"/>
      <c r="O245" s="2" t="str">
        <f>IF(sum!A238="AT",sum!I238,"*")</f>
        <v>*</v>
      </c>
      <c r="R245" s="2" t="s">
        <v>186</v>
      </c>
      <c r="S245" s="2" t="s">
        <v>187</v>
      </c>
      <c r="T245" s="2">
        <v>2045</v>
      </c>
      <c r="U245" s="2" t="str">
        <f>IF(sum!A238="BC",sum!B238,"*")</f>
        <v>ART-SpCool_ELE1</v>
      </c>
      <c r="V245" s="2"/>
      <c r="W245" s="2">
        <f>IF(sum!A238="BC",sum!I238,"*")</f>
        <v>0.0146766064202532</v>
      </c>
      <c r="Z245" s="2" t="s">
        <v>186</v>
      </c>
      <c r="AA245" s="2" t="s">
        <v>187</v>
      </c>
      <c r="AB245" s="2">
        <v>2045</v>
      </c>
      <c r="AC245" s="2" t="str">
        <f>IF(sum!A238="MA",sum!B238,"*")</f>
        <v>*</v>
      </c>
      <c r="AD245" s="2"/>
      <c r="AE245" s="2" t="str">
        <f>IF(sum!A238="MA",sum!I238,"*")</f>
        <v>*</v>
      </c>
      <c r="AH245" s="2" t="s">
        <v>186</v>
      </c>
      <c r="AI245" s="2" t="s">
        <v>187</v>
      </c>
      <c r="AJ245" s="2">
        <v>2045</v>
      </c>
      <c r="AK245" s="2" t="str">
        <f>IF(sum!A238="ON",sum!B238,"*")</f>
        <v>*</v>
      </c>
      <c r="AL245" s="2"/>
      <c r="AM245" s="2" t="str">
        <f>IF(sum!A238="ON",sum!I238,"*")</f>
        <v>*</v>
      </c>
      <c r="AP245" s="4" t="s">
        <v>186</v>
      </c>
      <c r="AQ245" s="4" t="s">
        <v>187</v>
      </c>
      <c r="AR245" s="4">
        <v>2045</v>
      </c>
      <c r="AS245" s="2" t="str">
        <f>IF(sum!A238="QU",sum!B238,"*")</f>
        <v>*</v>
      </c>
      <c r="AT245" s="2"/>
      <c r="AU245" s="2" t="str">
        <f>IF(sum!A238="QU",sum!I238,"*")</f>
        <v>*</v>
      </c>
      <c r="AX245" s="2" t="s">
        <v>186</v>
      </c>
      <c r="AY245" s="2" t="s">
        <v>187</v>
      </c>
      <c r="AZ245" s="2">
        <v>2045</v>
      </c>
      <c r="BA245" s="2" t="str">
        <f>IF(sum!A238="SA",sum!B238,"*")</f>
        <v>*</v>
      </c>
      <c r="BB245" s="2"/>
      <c r="BC245" s="2" t="str">
        <f>IF(sum!A238="SA",sum!I238,"*")</f>
        <v>*</v>
      </c>
    </row>
    <row r="246" spans="2:55">
      <c r="B246" s="4" t="s">
        <v>186</v>
      </c>
      <c r="C246" s="4" t="s">
        <v>187</v>
      </c>
      <c r="D246" s="4">
        <v>2045</v>
      </c>
      <c r="J246" s="4" t="s">
        <v>186</v>
      </c>
      <c r="K246" s="4" t="s">
        <v>187</v>
      </c>
      <c r="L246" s="4">
        <v>2045</v>
      </c>
      <c r="M246" s="2" t="str">
        <f>IF(sum!A239="AT",sum!B239,"*")</f>
        <v>*</v>
      </c>
      <c r="N246" s="2"/>
      <c r="O246" s="2" t="str">
        <f>IF(sum!A239="AT",sum!I239,"*")</f>
        <v>*</v>
      </c>
      <c r="R246" s="4" t="s">
        <v>186</v>
      </c>
      <c r="S246" s="4" t="s">
        <v>187</v>
      </c>
      <c r="T246" s="4">
        <v>2045</v>
      </c>
      <c r="U246" s="2" t="str">
        <f>IF(sum!A239="BC",sum!B239,"*")</f>
        <v>ART-SpHeat_ELE1</v>
      </c>
      <c r="V246" s="2"/>
      <c r="W246" s="2">
        <f>IF(sum!A239="BC",sum!I239,"*")</f>
        <v>0.126823081800888</v>
      </c>
      <c r="Z246" s="4" t="s">
        <v>186</v>
      </c>
      <c r="AA246" s="4" t="s">
        <v>187</v>
      </c>
      <c r="AB246" s="4">
        <v>2045</v>
      </c>
      <c r="AC246" s="2" t="str">
        <f>IF(sum!A239="MA",sum!B239,"*")</f>
        <v>*</v>
      </c>
      <c r="AD246" s="2"/>
      <c r="AE246" s="2" t="str">
        <f>IF(sum!A239="MA",sum!I239,"*")</f>
        <v>*</v>
      </c>
      <c r="AH246" s="4" t="s">
        <v>186</v>
      </c>
      <c r="AI246" s="4" t="s">
        <v>187</v>
      </c>
      <c r="AJ246" s="4">
        <v>2045</v>
      </c>
      <c r="AK246" s="2" t="str">
        <f>IF(sum!A239="ON",sum!B239,"*")</f>
        <v>*</v>
      </c>
      <c r="AL246" s="2"/>
      <c r="AM246" s="2" t="str">
        <f>IF(sum!A239="ON",sum!I239,"*")</f>
        <v>*</v>
      </c>
      <c r="AP246" s="2" t="s">
        <v>186</v>
      </c>
      <c r="AQ246" s="2" t="s">
        <v>187</v>
      </c>
      <c r="AR246" s="2">
        <v>2045</v>
      </c>
      <c r="AS246" s="2" t="str">
        <f>IF(sum!A239="QU",sum!B239,"*")</f>
        <v>*</v>
      </c>
      <c r="AT246" s="2"/>
      <c r="AU246" s="2" t="str">
        <f>IF(sum!A239="QU",sum!I239,"*")</f>
        <v>*</v>
      </c>
      <c r="AX246" s="4" t="s">
        <v>186</v>
      </c>
      <c r="AY246" s="4" t="s">
        <v>187</v>
      </c>
      <c r="AZ246" s="4">
        <v>2045</v>
      </c>
      <c r="BA246" s="2" t="str">
        <f>IF(sum!A239="SA",sum!B239,"*")</f>
        <v>*</v>
      </c>
      <c r="BB246" s="2"/>
      <c r="BC246" s="2" t="str">
        <f>IF(sum!A239="SA",sum!I239,"*")</f>
        <v>*</v>
      </c>
    </row>
    <row r="247" spans="2:55">
      <c r="B247" s="2" t="s">
        <v>186</v>
      </c>
      <c r="C247" s="2" t="s">
        <v>187</v>
      </c>
      <c r="D247" s="2">
        <v>2045</v>
      </c>
      <c r="J247" s="2" t="s">
        <v>186</v>
      </c>
      <c r="K247" s="2" t="s">
        <v>187</v>
      </c>
      <c r="L247" s="2">
        <v>2045</v>
      </c>
      <c r="M247" s="2" t="str">
        <f>IF(sum!A240="AT",sum!B240,"*")</f>
        <v>*</v>
      </c>
      <c r="N247" s="2"/>
      <c r="O247" s="2" t="str">
        <f>IF(sum!A240="AT",sum!I240,"*")</f>
        <v>*</v>
      </c>
      <c r="R247" s="2" t="s">
        <v>186</v>
      </c>
      <c r="S247" s="2" t="s">
        <v>187</v>
      </c>
      <c r="T247" s="2">
        <v>2045</v>
      </c>
      <c r="U247" s="2" t="str">
        <f>IF(sum!A240="BC",sum!B240,"*")</f>
        <v>ART-WaterHeat_ELE1</v>
      </c>
      <c r="V247" s="2"/>
      <c r="W247" s="2">
        <f>IF(sum!A240="BC",sum!I240,"*")</f>
        <v>0.010568590150074</v>
      </c>
      <c r="Z247" s="2" t="s">
        <v>186</v>
      </c>
      <c r="AA247" s="2" t="s">
        <v>187</v>
      </c>
      <c r="AB247" s="2">
        <v>2045</v>
      </c>
      <c r="AC247" s="2" t="str">
        <f>IF(sum!A240="MA",sum!B240,"*")</f>
        <v>*</v>
      </c>
      <c r="AD247" s="2"/>
      <c r="AE247" s="2" t="str">
        <f>IF(sum!A240="MA",sum!I240,"*")</f>
        <v>*</v>
      </c>
      <c r="AH247" s="2" t="s">
        <v>186</v>
      </c>
      <c r="AI247" s="2" t="s">
        <v>187</v>
      </c>
      <c r="AJ247" s="2">
        <v>2045</v>
      </c>
      <c r="AK247" s="2" t="str">
        <f>IF(sum!A240="ON",sum!B240,"*")</f>
        <v>*</v>
      </c>
      <c r="AL247" s="2"/>
      <c r="AM247" s="2" t="str">
        <f>IF(sum!A240="ON",sum!I240,"*")</f>
        <v>*</v>
      </c>
      <c r="AP247" s="4" t="s">
        <v>186</v>
      </c>
      <c r="AQ247" s="4" t="s">
        <v>187</v>
      </c>
      <c r="AR247" s="4">
        <v>2045</v>
      </c>
      <c r="AS247" s="2" t="str">
        <f>IF(sum!A240="QU",sum!B240,"*")</f>
        <v>*</v>
      </c>
      <c r="AT247" s="2"/>
      <c r="AU247" s="2" t="str">
        <f>IF(sum!A240="QU",sum!I240,"*")</f>
        <v>*</v>
      </c>
      <c r="AX247" s="2" t="s">
        <v>186</v>
      </c>
      <c r="AY247" s="2" t="s">
        <v>187</v>
      </c>
      <c r="AZ247" s="2">
        <v>2045</v>
      </c>
      <c r="BA247" s="2" t="str">
        <f>IF(sum!A240="SA",sum!B240,"*")</f>
        <v>*</v>
      </c>
      <c r="BB247" s="2"/>
      <c r="BC247" s="2" t="str">
        <f>IF(sum!A240="SA",sum!I240,"*")</f>
        <v>*</v>
      </c>
    </row>
    <row r="248" spans="2:55">
      <c r="B248" s="2" t="s">
        <v>186</v>
      </c>
      <c r="C248" s="2" t="s">
        <v>187</v>
      </c>
      <c r="D248" s="2">
        <v>2045</v>
      </c>
      <c r="J248" s="2" t="s">
        <v>186</v>
      </c>
      <c r="K248" s="2" t="s">
        <v>187</v>
      </c>
      <c r="L248" s="2">
        <v>2045</v>
      </c>
      <c r="M248" s="2" t="str">
        <f>IF(sum!A241="AT",sum!B241,"*")</f>
        <v>*</v>
      </c>
      <c r="N248" s="2"/>
      <c r="O248" s="2" t="str">
        <f>IF(sum!A241="AT",sum!I241,"*")</f>
        <v>*</v>
      </c>
      <c r="R248" s="2" t="s">
        <v>186</v>
      </c>
      <c r="S248" s="2" t="s">
        <v>187</v>
      </c>
      <c r="T248" s="2">
        <v>2045</v>
      </c>
      <c r="U248" s="2" t="str">
        <f>IF(sum!A241="BC",sum!B241,"*")</f>
        <v>ECHP_biomass_thermal01</v>
      </c>
      <c r="V248" s="2"/>
      <c r="W248" s="2">
        <f>IF(sum!A241="BC",sum!I241,"*")</f>
        <v>0.0197159190702455</v>
      </c>
      <c r="Z248" s="2" t="s">
        <v>186</v>
      </c>
      <c r="AA248" s="2" t="s">
        <v>187</v>
      </c>
      <c r="AB248" s="2">
        <v>2045</v>
      </c>
      <c r="AC248" s="2" t="str">
        <f>IF(sum!A241="MA",sum!B241,"*")</f>
        <v>*</v>
      </c>
      <c r="AD248" s="2"/>
      <c r="AE248" s="2" t="str">
        <f>IF(sum!A241="MA",sum!I241,"*")</f>
        <v>*</v>
      </c>
      <c r="AH248" s="2" t="s">
        <v>186</v>
      </c>
      <c r="AI248" s="2" t="s">
        <v>187</v>
      </c>
      <c r="AJ248" s="2">
        <v>2045</v>
      </c>
      <c r="AK248" s="2" t="str">
        <f>IF(sum!A241="ON",sum!B241,"*")</f>
        <v>*</v>
      </c>
      <c r="AL248" s="2"/>
      <c r="AM248" s="2" t="str">
        <f>IF(sum!A241="ON",sum!I241,"*")</f>
        <v>*</v>
      </c>
      <c r="AP248" s="2" t="s">
        <v>186</v>
      </c>
      <c r="AQ248" s="2" t="s">
        <v>187</v>
      </c>
      <c r="AR248" s="2">
        <v>2045</v>
      </c>
      <c r="AS248" s="2" t="str">
        <f>IF(sum!A241="QU",sum!B241,"*")</f>
        <v>*</v>
      </c>
      <c r="AT248" s="2"/>
      <c r="AU248" s="2" t="str">
        <f>IF(sum!A241="QU",sum!I241,"*")</f>
        <v>*</v>
      </c>
      <c r="AX248" s="2" t="s">
        <v>186</v>
      </c>
      <c r="AY248" s="2" t="s">
        <v>187</v>
      </c>
      <c r="AZ248" s="2">
        <v>2045</v>
      </c>
      <c r="BA248" s="2" t="str">
        <f>IF(sum!A241="SA",sum!B241,"*")</f>
        <v>*</v>
      </c>
      <c r="BB248" s="2"/>
      <c r="BC248" s="2" t="str">
        <f>IF(sum!A241="SA",sum!I241,"*")</f>
        <v>*</v>
      </c>
    </row>
    <row r="249" spans="2:55">
      <c r="B249" s="4" t="s">
        <v>186</v>
      </c>
      <c r="C249" s="4" t="s">
        <v>187</v>
      </c>
      <c r="D249" s="4">
        <v>2045</v>
      </c>
      <c r="J249" s="4" t="s">
        <v>186</v>
      </c>
      <c r="K249" s="4" t="s">
        <v>187</v>
      </c>
      <c r="L249" s="4">
        <v>2045</v>
      </c>
      <c r="M249" s="2" t="str">
        <f>IF(sum!A242="AT",sum!B242,"*")</f>
        <v>*</v>
      </c>
      <c r="N249" s="2"/>
      <c r="O249" s="2" t="str">
        <f>IF(sum!A242="AT",sum!I242,"*")</f>
        <v>*</v>
      </c>
      <c r="R249" s="4" t="s">
        <v>186</v>
      </c>
      <c r="S249" s="4" t="s">
        <v>187</v>
      </c>
      <c r="T249" s="4">
        <v>2045</v>
      </c>
      <c r="U249" s="2" t="str">
        <f>IF(sum!A242="BC",sum!B242,"*")</f>
        <v>EDU-AuxiliaryEquip_ELE1</v>
      </c>
      <c r="V249" s="2"/>
      <c r="W249" s="2">
        <f>IF(sum!A242="BC",sum!I242,"*")</f>
        <v>0.243077573451702</v>
      </c>
      <c r="Z249" s="4" t="s">
        <v>186</v>
      </c>
      <c r="AA249" s="4" t="s">
        <v>187</v>
      </c>
      <c r="AB249" s="4">
        <v>2045</v>
      </c>
      <c r="AC249" s="2" t="str">
        <f>IF(sum!A242="MA",sum!B242,"*")</f>
        <v>*</v>
      </c>
      <c r="AD249" s="2"/>
      <c r="AE249" s="2" t="str">
        <f>IF(sum!A242="MA",sum!I242,"*")</f>
        <v>*</v>
      </c>
      <c r="AH249" s="4" t="s">
        <v>186</v>
      </c>
      <c r="AI249" s="4" t="s">
        <v>187</v>
      </c>
      <c r="AJ249" s="4">
        <v>2045</v>
      </c>
      <c r="AK249" s="2" t="str">
        <f>IF(sum!A242="ON",sum!B242,"*")</f>
        <v>*</v>
      </c>
      <c r="AL249" s="2"/>
      <c r="AM249" s="2" t="str">
        <f>IF(sum!A242="ON",sum!I242,"*")</f>
        <v>*</v>
      </c>
      <c r="AP249" s="4" t="s">
        <v>186</v>
      </c>
      <c r="AQ249" s="4" t="s">
        <v>187</v>
      </c>
      <c r="AR249" s="4">
        <v>2045</v>
      </c>
      <c r="AS249" s="2" t="str">
        <f>IF(sum!A242="QU",sum!B242,"*")</f>
        <v>*</v>
      </c>
      <c r="AT249" s="2"/>
      <c r="AU249" s="2" t="str">
        <f>IF(sum!A242="QU",sum!I242,"*")</f>
        <v>*</v>
      </c>
      <c r="AX249" s="4" t="s">
        <v>186</v>
      </c>
      <c r="AY249" s="4" t="s">
        <v>187</v>
      </c>
      <c r="AZ249" s="4">
        <v>2045</v>
      </c>
      <c r="BA249" s="2" t="str">
        <f>IF(sum!A242="SA",sum!B242,"*")</f>
        <v>*</v>
      </c>
      <c r="BB249" s="2"/>
      <c r="BC249" s="2" t="str">
        <f>IF(sum!A242="SA",sum!I242,"*")</f>
        <v>*</v>
      </c>
    </row>
    <row r="250" spans="2:55">
      <c r="B250" s="2" t="s">
        <v>186</v>
      </c>
      <c r="C250" s="2" t="s">
        <v>187</v>
      </c>
      <c r="D250" s="2">
        <v>2045</v>
      </c>
      <c r="J250" s="2" t="s">
        <v>186</v>
      </c>
      <c r="K250" s="2" t="s">
        <v>187</v>
      </c>
      <c r="L250" s="2">
        <v>2045</v>
      </c>
      <c r="M250" s="2" t="str">
        <f>IF(sum!A243="AT",sum!B243,"*")</f>
        <v>*</v>
      </c>
      <c r="N250" s="2"/>
      <c r="O250" s="2" t="str">
        <f>IF(sum!A243="AT",sum!I243,"*")</f>
        <v>*</v>
      </c>
      <c r="R250" s="2" t="s">
        <v>186</v>
      </c>
      <c r="S250" s="2" t="s">
        <v>187</v>
      </c>
      <c r="T250" s="2">
        <v>2045</v>
      </c>
      <c r="U250" s="2" t="str">
        <f>IF(sum!A243="BC",sum!B243,"*")</f>
        <v>EDU-AuxiliaryMot_ELE1</v>
      </c>
      <c r="V250" s="2"/>
      <c r="W250" s="2">
        <f>IF(sum!A243="BC",sum!I243,"*")</f>
        <v>0.117412851362025</v>
      </c>
      <c r="Z250" s="2" t="s">
        <v>186</v>
      </c>
      <c r="AA250" s="2" t="s">
        <v>187</v>
      </c>
      <c r="AB250" s="2">
        <v>2045</v>
      </c>
      <c r="AC250" s="2" t="str">
        <f>IF(sum!A243="MA",sum!B243,"*")</f>
        <v>*</v>
      </c>
      <c r="AD250" s="2"/>
      <c r="AE250" s="2" t="str">
        <f>IF(sum!A243="MA",sum!I243,"*")</f>
        <v>*</v>
      </c>
      <c r="AH250" s="2" t="s">
        <v>186</v>
      </c>
      <c r="AI250" s="2" t="s">
        <v>187</v>
      </c>
      <c r="AJ250" s="2">
        <v>2045</v>
      </c>
      <c r="AK250" s="2" t="str">
        <f>IF(sum!A243="ON",sum!B243,"*")</f>
        <v>*</v>
      </c>
      <c r="AL250" s="2"/>
      <c r="AM250" s="2" t="str">
        <f>IF(sum!A243="ON",sum!I243,"*")</f>
        <v>*</v>
      </c>
      <c r="AP250" s="2" t="s">
        <v>186</v>
      </c>
      <c r="AQ250" s="2" t="s">
        <v>187</v>
      </c>
      <c r="AR250" s="2">
        <v>2045</v>
      </c>
      <c r="AS250" s="2" t="str">
        <f>IF(sum!A243="QU",sum!B243,"*")</f>
        <v>*</v>
      </c>
      <c r="AT250" s="2"/>
      <c r="AU250" s="2" t="str">
        <f>IF(sum!A243="QU",sum!I243,"*")</f>
        <v>*</v>
      </c>
      <c r="AX250" s="2" t="s">
        <v>186</v>
      </c>
      <c r="AY250" s="2" t="s">
        <v>187</v>
      </c>
      <c r="AZ250" s="2">
        <v>2045</v>
      </c>
      <c r="BA250" s="2" t="str">
        <f>IF(sum!A243="SA",sum!B243,"*")</f>
        <v>*</v>
      </c>
      <c r="BB250" s="2"/>
      <c r="BC250" s="2" t="str">
        <f>IF(sum!A243="SA",sum!I243,"*")</f>
        <v>*</v>
      </c>
    </row>
    <row r="251" spans="2:55">
      <c r="B251" s="2" t="s">
        <v>186</v>
      </c>
      <c r="C251" s="2" t="s">
        <v>187</v>
      </c>
      <c r="D251" s="2">
        <v>2045</v>
      </c>
      <c r="J251" s="2" t="s">
        <v>186</v>
      </c>
      <c r="K251" s="2" t="s">
        <v>187</v>
      </c>
      <c r="L251" s="2">
        <v>2045</v>
      </c>
      <c r="M251" s="2" t="str">
        <f>IF(sum!A244="AT",sum!B244,"*")</f>
        <v>*</v>
      </c>
      <c r="N251" s="2"/>
      <c r="O251" s="2" t="str">
        <f>IF(sum!A244="AT",sum!I244,"*")</f>
        <v>*</v>
      </c>
      <c r="R251" s="2" t="s">
        <v>186</v>
      </c>
      <c r="S251" s="2" t="s">
        <v>187</v>
      </c>
      <c r="T251" s="2">
        <v>2045</v>
      </c>
      <c r="U251" s="2" t="str">
        <f>IF(sum!A244="BC",sum!B244,"*")</f>
        <v>EDU-Light_ELE1</v>
      </c>
      <c r="V251" s="2"/>
      <c r="W251" s="2">
        <f>IF(sum!A244="BC",sum!I244,"*")</f>
        <v>0.322885341245569</v>
      </c>
      <c r="Z251" s="2" t="s">
        <v>186</v>
      </c>
      <c r="AA251" s="2" t="s">
        <v>187</v>
      </c>
      <c r="AB251" s="2">
        <v>2045</v>
      </c>
      <c r="AC251" s="2" t="str">
        <f>IF(sum!A244="MA",sum!B244,"*")</f>
        <v>*</v>
      </c>
      <c r="AD251" s="2"/>
      <c r="AE251" s="2" t="str">
        <f>IF(sum!A244="MA",sum!I244,"*")</f>
        <v>*</v>
      </c>
      <c r="AH251" s="2" t="s">
        <v>186</v>
      </c>
      <c r="AI251" s="2" t="s">
        <v>187</v>
      </c>
      <c r="AJ251" s="2">
        <v>2045</v>
      </c>
      <c r="AK251" s="2" t="str">
        <f>IF(sum!A244="ON",sum!B244,"*")</f>
        <v>*</v>
      </c>
      <c r="AL251" s="2"/>
      <c r="AM251" s="2" t="str">
        <f>IF(sum!A244="ON",sum!I244,"*")</f>
        <v>*</v>
      </c>
      <c r="AP251" s="4" t="s">
        <v>186</v>
      </c>
      <c r="AQ251" s="4" t="s">
        <v>187</v>
      </c>
      <c r="AR251" s="4">
        <v>2045</v>
      </c>
      <c r="AS251" s="2" t="str">
        <f>IF(sum!A244="QU",sum!B244,"*")</f>
        <v>*</v>
      </c>
      <c r="AT251" s="2"/>
      <c r="AU251" s="2" t="str">
        <f>IF(sum!A244="QU",sum!I244,"*")</f>
        <v>*</v>
      </c>
      <c r="AX251" s="2" t="s">
        <v>186</v>
      </c>
      <c r="AY251" s="2" t="s">
        <v>187</v>
      </c>
      <c r="AZ251" s="2">
        <v>2045</v>
      </c>
      <c r="BA251" s="2" t="str">
        <f>IF(sum!A244="SA",sum!B244,"*")</f>
        <v>*</v>
      </c>
      <c r="BB251" s="2"/>
      <c r="BC251" s="2" t="str">
        <f>IF(sum!A244="SA",sum!I244,"*")</f>
        <v>*</v>
      </c>
    </row>
    <row r="252" spans="2:55">
      <c r="B252" s="4" t="s">
        <v>186</v>
      </c>
      <c r="C252" s="4" t="s">
        <v>187</v>
      </c>
      <c r="D252" s="4">
        <v>2045</v>
      </c>
      <c r="J252" s="4" t="s">
        <v>186</v>
      </c>
      <c r="K252" s="4" t="s">
        <v>187</v>
      </c>
      <c r="L252" s="4">
        <v>2045</v>
      </c>
      <c r="M252" s="2" t="str">
        <f>IF(sum!A245="AT",sum!B245,"*")</f>
        <v>*</v>
      </c>
      <c r="N252" s="2"/>
      <c r="O252" s="2" t="str">
        <f>IF(sum!A245="AT",sum!I245,"*")</f>
        <v>*</v>
      </c>
      <c r="R252" s="4" t="s">
        <v>186</v>
      </c>
      <c r="S252" s="4" t="s">
        <v>187</v>
      </c>
      <c r="T252" s="4">
        <v>2045</v>
      </c>
      <c r="U252" s="2" t="str">
        <f>IF(sum!A245="BC",sum!B245,"*")</f>
        <v>EDU-SpCool_ELE1</v>
      </c>
      <c r="V252" s="2"/>
      <c r="W252" s="2">
        <f>IF(sum!A245="BC",sum!I245,"*")</f>
        <v>0.0880596385215188</v>
      </c>
      <c r="Z252" s="4" t="s">
        <v>186</v>
      </c>
      <c r="AA252" s="4" t="s">
        <v>187</v>
      </c>
      <c r="AB252" s="4">
        <v>2045</v>
      </c>
      <c r="AC252" s="2" t="str">
        <f>IF(sum!A245="MA",sum!B245,"*")</f>
        <v>*</v>
      </c>
      <c r="AD252" s="2"/>
      <c r="AE252" s="2" t="str">
        <f>IF(sum!A245="MA",sum!I245,"*")</f>
        <v>*</v>
      </c>
      <c r="AH252" s="4" t="s">
        <v>186</v>
      </c>
      <c r="AI252" s="4" t="s">
        <v>187</v>
      </c>
      <c r="AJ252" s="4">
        <v>2045</v>
      </c>
      <c r="AK252" s="2" t="str">
        <f>IF(sum!A245="ON",sum!B245,"*")</f>
        <v>*</v>
      </c>
      <c r="AL252" s="2"/>
      <c r="AM252" s="2" t="str">
        <f>IF(sum!A245="ON",sum!I245,"*")</f>
        <v>*</v>
      </c>
      <c r="AP252" s="2" t="s">
        <v>186</v>
      </c>
      <c r="AQ252" s="2" t="s">
        <v>187</v>
      </c>
      <c r="AR252" s="2">
        <v>2045</v>
      </c>
      <c r="AS252" s="2" t="str">
        <f>IF(sum!A245="QU",sum!B245,"*")</f>
        <v>*</v>
      </c>
      <c r="AT252" s="2"/>
      <c r="AU252" s="2" t="str">
        <f>IF(sum!A245="QU",sum!I245,"*")</f>
        <v>*</v>
      </c>
      <c r="AX252" s="4" t="s">
        <v>186</v>
      </c>
      <c r="AY252" s="4" t="s">
        <v>187</v>
      </c>
      <c r="AZ252" s="4">
        <v>2045</v>
      </c>
      <c r="BA252" s="2" t="str">
        <f>IF(sum!A245="SA",sum!B245,"*")</f>
        <v>*</v>
      </c>
      <c r="BB252" s="2"/>
      <c r="BC252" s="2" t="str">
        <f>IF(sum!A245="SA",sum!I245,"*")</f>
        <v>*</v>
      </c>
    </row>
    <row r="253" spans="2:55">
      <c r="B253" s="2" t="s">
        <v>186</v>
      </c>
      <c r="C253" s="2" t="s">
        <v>187</v>
      </c>
      <c r="D253" s="2">
        <v>2045</v>
      </c>
      <c r="J253" s="2" t="s">
        <v>186</v>
      </c>
      <c r="K253" s="2" t="s">
        <v>187</v>
      </c>
      <c r="L253" s="2">
        <v>2045</v>
      </c>
      <c r="M253" s="2" t="str">
        <f>IF(sum!A246="AT",sum!B246,"*")</f>
        <v>*</v>
      </c>
      <c r="N253" s="2"/>
      <c r="O253" s="2" t="str">
        <f>IF(sum!A246="AT",sum!I246,"*")</f>
        <v>*</v>
      </c>
      <c r="R253" s="2" t="s">
        <v>186</v>
      </c>
      <c r="S253" s="2" t="s">
        <v>187</v>
      </c>
      <c r="T253" s="2">
        <v>2045</v>
      </c>
      <c r="U253" s="2" t="str">
        <f>IF(sum!A246="BC",sum!B246,"*")</f>
        <v>EDU-SpHeat_ELE1</v>
      </c>
      <c r="V253" s="2"/>
      <c r="W253" s="2">
        <f>IF(sum!A246="BC",sum!I246,"*")</f>
        <v>0.563658141337279</v>
      </c>
      <c r="Z253" s="2" t="s">
        <v>186</v>
      </c>
      <c r="AA253" s="2" t="s">
        <v>187</v>
      </c>
      <c r="AB253" s="2">
        <v>2045</v>
      </c>
      <c r="AC253" s="2" t="str">
        <f>IF(sum!A246="MA",sum!B246,"*")</f>
        <v>*</v>
      </c>
      <c r="AD253" s="2"/>
      <c r="AE253" s="2" t="str">
        <f>IF(sum!A246="MA",sum!I246,"*")</f>
        <v>*</v>
      </c>
      <c r="AH253" s="2" t="s">
        <v>186</v>
      </c>
      <c r="AI253" s="2" t="s">
        <v>187</v>
      </c>
      <c r="AJ253" s="2">
        <v>2045</v>
      </c>
      <c r="AK253" s="2" t="str">
        <f>IF(sum!A246="ON",sum!B246,"*")</f>
        <v>*</v>
      </c>
      <c r="AL253" s="2"/>
      <c r="AM253" s="2" t="str">
        <f>IF(sum!A246="ON",sum!I246,"*")</f>
        <v>*</v>
      </c>
      <c r="AP253" s="4" t="s">
        <v>186</v>
      </c>
      <c r="AQ253" s="4" t="s">
        <v>187</v>
      </c>
      <c r="AR253" s="4">
        <v>2045</v>
      </c>
      <c r="AS253" s="2" t="str">
        <f>IF(sum!A246="QU",sum!B246,"*")</f>
        <v>*</v>
      </c>
      <c r="AT253" s="2"/>
      <c r="AU253" s="2" t="str">
        <f>IF(sum!A246="QU",sum!I246,"*")</f>
        <v>*</v>
      </c>
      <c r="AX253" s="2" t="s">
        <v>186</v>
      </c>
      <c r="AY253" s="2" t="s">
        <v>187</v>
      </c>
      <c r="AZ253" s="2">
        <v>2045</v>
      </c>
      <c r="BA253" s="2" t="str">
        <f>IF(sum!A246="SA",sum!B246,"*")</f>
        <v>*</v>
      </c>
      <c r="BB253" s="2"/>
      <c r="BC253" s="2" t="str">
        <f>IF(sum!A246="SA",sum!I246,"*")</f>
        <v>*</v>
      </c>
    </row>
    <row r="254" spans="2:55">
      <c r="B254" s="2" t="s">
        <v>186</v>
      </c>
      <c r="C254" s="2" t="s">
        <v>187</v>
      </c>
      <c r="D254" s="2">
        <v>2045</v>
      </c>
      <c r="J254" s="2" t="s">
        <v>186</v>
      </c>
      <c r="K254" s="2" t="s">
        <v>187</v>
      </c>
      <c r="L254" s="2">
        <v>2045</v>
      </c>
      <c r="M254" s="2" t="str">
        <f>IF(sum!A247="AT",sum!B247,"*")</f>
        <v>*</v>
      </c>
      <c r="N254" s="2"/>
      <c r="O254" s="2" t="str">
        <f>IF(sum!A247="AT",sum!I247,"*")</f>
        <v>*</v>
      </c>
      <c r="R254" s="2" t="s">
        <v>186</v>
      </c>
      <c r="S254" s="2" t="s">
        <v>187</v>
      </c>
      <c r="T254" s="2">
        <v>2045</v>
      </c>
      <c r="U254" s="2" t="str">
        <f>IF(sum!A247="BC",sum!B247,"*")</f>
        <v>EDU-WaterHeat_ELE1</v>
      </c>
      <c r="V254" s="2"/>
      <c r="W254" s="2">
        <f>IF(sum!A247="BC",sum!I247,"*")</f>
        <v>0.0739801310505178</v>
      </c>
      <c r="Z254" s="2" t="s">
        <v>186</v>
      </c>
      <c r="AA254" s="2" t="s">
        <v>187</v>
      </c>
      <c r="AB254" s="2">
        <v>2045</v>
      </c>
      <c r="AC254" s="2" t="str">
        <f>IF(sum!A247="MA",sum!B247,"*")</f>
        <v>*</v>
      </c>
      <c r="AD254" s="2"/>
      <c r="AE254" s="2" t="str">
        <f>IF(sum!A247="MA",sum!I247,"*")</f>
        <v>*</v>
      </c>
      <c r="AH254" s="2" t="s">
        <v>186</v>
      </c>
      <c r="AI254" s="2" t="s">
        <v>187</v>
      </c>
      <c r="AJ254" s="2">
        <v>2045</v>
      </c>
      <c r="AK254" s="2" t="str">
        <f>IF(sum!A247="ON",sum!B247,"*")</f>
        <v>*</v>
      </c>
      <c r="AL254" s="2"/>
      <c r="AM254" s="2" t="str">
        <f>IF(sum!A247="ON",sum!I247,"*")</f>
        <v>*</v>
      </c>
      <c r="AP254" s="2" t="s">
        <v>186</v>
      </c>
      <c r="AQ254" s="2" t="s">
        <v>187</v>
      </c>
      <c r="AR254" s="2">
        <v>2045</v>
      </c>
      <c r="AS254" s="2" t="str">
        <f>IF(sum!A247="QU",sum!B247,"*")</f>
        <v>*</v>
      </c>
      <c r="AT254" s="2"/>
      <c r="AU254" s="2" t="str">
        <f>IF(sum!A247="QU",sum!I247,"*")</f>
        <v>*</v>
      </c>
      <c r="AX254" s="2" t="s">
        <v>186</v>
      </c>
      <c r="AY254" s="2" t="s">
        <v>187</v>
      </c>
      <c r="AZ254" s="2">
        <v>2045</v>
      </c>
      <c r="BA254" s="2" t="str">
        <f>IF(sum!A247="SA",sum!B247,"*")</f>
        <v>*</v>
      </c>
      <c r="BB254" s="2"/>
      <c r="BC254" s="2" t="str">
        <f>IF(sum!A247="SA",sum!I247,"*")</f>
        <v>*</v>
      </c>
    </row>
    <row r="255" spans="2:55">
      <c r="B255" s="4" t="s">
        <v>186</v>
      </c>
      <c r="C255" s="4" t="s">
        <v>187</v>
      </c>
      <c r="D255" s="4">
        <v>2045</v>
      </c>
      <c r="J255" s="4" t="s">
        <v>186</v>
      </c>
      <c r="K255" s="4" t="s">
        <v>187</v>
      </c>
      <c r="L255" s="4">
        <v>2045</v>
      </c>
      <c r="M255" s="2" t="str">
        <f>IF(sum!A248="AT",sum!B248,"*")</f>
        <v>*</v>
      </c>
      <c r="N255" s="2"/>
      <c r="O255" s="2" t="str">
        <f>IF(sum!A248="AT",sum!I248,"*")</f>
        <v>*</v>
      </c>
      <c r="R255" s="4" t="s">
        <v>186</v>
      </c>
      <c r="S255" s="4" t="s">
        <v>187</v>
      </c>
      <c r="T255" s="4">
        <v>2045</v>
      </c>
      <c r="U255" s="2" t="str">
        <f>IF(sum!A248="BC",sum!B248,"*")</f>
        <v>ESTBATS101_2h</v>
      </c>
      <c r="V255" s="2"/>
      <c r="W255" s="2">
        <f>IF(sum!A248="BC",sum!I248,"*")</f>
        <v>0.532494227010264</v>
      </c>
      <c r="Z255" s="4" t="s">
        <v>186</v>
      </c>
      <c r="AA255" s="4" t="s">
        <v>187</v>
      </c>
      <c r="AB255" s="4">
        <v>2045</v>
      </c>
      <c r="AC255" s="2" t="str">
        <f>IF(sum!A248="MA",sum!B248,"*")</f>
        <v>*</v>
      </c>
      <c r="AD255" s="2"/>
      <c r="AE255" s="2" t="str">
        <f>IF(sum!A248="MA",sum!I248,"*")</f>
        <v>*</v>
      </c>
      <c r="AH255" s="4" t="s">
        <v>186</v>
      </c>
      <c r="AI255" s="4" t="s">
        <v>187</v>
      </c>
      <c r="AJ255" s="4">
        <v>2045</v>
      </c>
      <c r="AK255" s="2" t="str">
        <f>IF(sum!A248="ON",sum!B248,"*")</f>
        <v>*</v>
      </c>
      <c r="AL255" s="2"/>
      <c r="AM255" s="2" t="str">
        <f>IF(sum!A248="ON",sum!I248,"*")</f>
        <v>*</v>
      </c>
      <c r="AP255" s="4" t="s">
        <v>186</v>
      </c>
      <c r="AQ255" s="4" t="s">
        <v>187</v>
      </c>
      <c r="AR255" s="4">
        <v>2045</v>
      </c>
      <c r="AS255" s="2" t="str">
        <f>IF(sum!A248="QU",sum!B248,"*")</f>
        <v>*</v>
      </c>
      <c r="AT255" s="2"/>
      <c r="AU255" s="2" t="str">
        <f>IF(sum!A248="QU",sum!I248,"*")</f>
        <v>*</v>
      </c>
      <c r="AX255" s="4" t="s">
        <v>186</v>
      </c>
      <c r="AY255" s="4" t="s">
        <v>187</v>
      </c>
      <c r="AZ255" s="4">
        <v>2045</v>
      </c>
      <c r="BA255" s="2" t="str">
        <f>IF(sum!A248="SA",sum!B248,"*")</f>
        <v>*</v>
      </c>
      <c r="BB255" s="2"/>
      <c r="BC255" s="2" t="str">
        <f>IF(sum!A248="SA",sum!I248,"*")</f>
        <v>*</v>
      </c>
    </row>
    <row r="256" spans="2:55">
      <c r="B256" s="2" t="s">
        <v>186</v>
      </c>
      <c r="C256" s="2" t="s">
        <v>187</v>
      </c>
      <c r="D256" s="2">
        <v>2045</v>
      </c>
      <c r="J256" s="2" t="s">
        <v>186</v>
      </c>
      <c r="K256" s="2" t="s">
        <v>187</v>
      </c>
      <c r="L256" s="2">
        <v>2045</v>
      </c>
      <c r="M256" s="2" t="str">
        <f>IF(sum!A249="AT",sum!B249,"*")</f>
        <v>*</v>
      </c>
      <c r="N256" s="2"/>
      <c r="O256" s="2" t="str">
        <f>IF(sum!A249="AT",sum!I249,"*")</f>
        <v>*</v>
      </c>
      <c r="R256" s="2" t="s">
        <v>186</v>
      </c>
      <c r="S256" s="2" t="s">
        <v>187</v>
      </c>
      <c r="T256" s="2">
        <v>2045</v>
      </c>
      <c r="U256" s="2" t="str">
        <f>IF(sum!A249="BC",sum!B249,"*")</f>
        <v>ESTCAESS101_24h</v>
      </c>
      <c r="V256" s="2"/>
      <c r="W256" s="2">
        <f>IF(sum!A249="BC",sum!I249,"*")</f>
        <v>0</v>
      </c>
      <c r="Z256" s="2" t="s">
        <v>186</v>
      </c>
      <c r="AA256" s="2" t="s">
        <v>187</v>
      </c>
      <c r="AB256" s="2">
        <v>2045</v>
      </c>
      <c r="AC256" s="2" t="str">
        <f>IF(sum!A249="MA",sum!B249,"*")</f>
        <v>*</v>
      </c>
      <c r="AD256" s="2"/>
      <c r="AE256" s="2" t="str">
        <f>IF(sum!A249="MA",sum!I249,"*")</f>
        <v>*</v>
      </c>
      <c r="AH256" s="2" t="s">
        <v>186</v>
      </c>
      <c r="AI256" s="2" t="s">
        <v>187</v>
      </c>
      <c r="AJ256" s="2">
        <v>2045</v>
      </c>
      <c r="AK256" s="2" t="str">
        <f>IF(sum!A249="ON",sum!B249,"*")</f>
        <v>*</v>
      </c>
      <c r="AL256" s="2"/>
      <c r="AM256" s="2" t="str">
        <f>IF(sum!A249="ON",sum!I249,"*")</f>
        <v>*</v>
      </c>
      <c r="AP256" s="2" t="s">
        <v>186</v>
      </c>
      <c r="AQ256" s="2" t="s">
        <v>187</v>
      </c>
      <c r="AR256" s="2">
        <v>2045</v>
      </c>
      <c r="AS256" s="2" t="str">
        <f>IF(sum!A249="QU",sum!B249,"*")</f>
        <v>*</v>
      </c>
      <c r="AT256" s="2"/>
      <c r="AU256" s="2" t="str">
        <f>IF(sum!A249="QU",sum!I249,"*")</f>
        <v>*</v>
      </c>
      <c r="AX256" s="2" t="s">
        <v>186</v>
      </c>
      <c r="AY256" s="2" t="s">
        <v>187</v>
      </c>
      <c r="AZ256" s="2">
        <v>2045</v>
      </c>
      <c r="BA256" s="2" t="str">
        <f>IF(sum!A249="SA",sum!B249,"*")</f>
        <v>*</v>
      </c>
      <c r="BB256" s="2"/>
      <c r="BC256" s="2" t="str">
        <f>IF(sum!A249="SA",sum!I249,"*")</f>
        <v>*</v>
      </c>
    </row>
    <row r="257" spans="2:55">
      <c r="B257" s="2" t="s">
        <v>186</v>
      </c>
      <c r="C257" s="2" t="s">
        <v>187</v>
      </c>
      <c r="D257" s="2">
        <v>2045</v>
      </c>
      <c r="J257" s="2" t="s">
        <v>186</v>
      </c>
      <c r="K257" s="2" t="s">
        <v>187</v>
      </c>
      <c r="L257" s="2">
        <v>2045</v>
      </c>
      <c r="M257" s="2" t="str">
        <f>IF(sum!A250="AT",sum!B250,"*")</f>
        <v>*</v>
      </c>
      <c r="N257" s="2"/>
      <c r="O257" s="2" t="str">
        <f>IF(sum!A250="AT",sum!I250,"*")</f>
        <v>*</v>
      </c>
      <c r="R257" s="2" t="s">
        <v>186</v>
      </c>
      <c r="S257" s="2" t="s">
        <v>187</v>
      </c>
      <c r="T257" s="2">
        <v>2045</v>
      </c>
      <c r="U257" s="2" t="str">
        <f>IF(sum!A250="BC",sum!B250,"*")</f>
        <v>EUGEOF01</v>
      </c>
      <c r="V257" s="2"/>
      <c r="W257" s="2">
        <f>IF(sum!A250="BC",sum!I250,"*")</f>
        <v>1.46100546419497</v>
      </c>
      <c r="Z257" s="2" t="s">
        <v>186</v>
      </c>
      <c r="AA257" s="2" t="s">
        <v>187</v>
      </c>
      <c r="AB257" s="2">
        <v>2045</v>
      </c>
      <c r="AC257" s="2" t="str">
        <f>IF(sum!A250="MA",sum!B250,"*")</f>
        <v>*</v>
      </c>
      <c r="AD257" s="2"/>
      <c r="AE257" s="2" t="str">
        <f>IF(sum!A250="MA",sum!I250,"*")</f>
        <v>*</v>
      </c>
      <c r="AH257" s="2" t="s">
        <v>186</v>
      </c>
      <c r="AI257" s="2" t="s">
        <v>187</v>
      </c>
      <c r="AJ257" s="2">
        <v>2045</v>
      </c>
      <c r="AK257" s="2" t="str">
        <f>IF(sum!A250="ON",sum!B250,"*")</f>
        <v>*</v>
      </c>
      <c r="AL257" s="2"/>
      <c r="AM257" s="2" t="str">
        <f>IF(sum!A250="ON",sum!I250,"*")</f>
        <v>*</v>
      </c>
      <c r="AP257" s="4" t="s">
        <v>186</v>
      </c>
      <c r="AQ257" s="4" t="s">
        <v>187</v>
      </c>
      <c r="AR257" s="4">
        <v>2045</v>
      </c>
      <c r="AS257" s="2" t="str">
        <f>IF(sum!A250="QU",sum!B250,"*")</f>
        <v>*</v>
      </c>
      <c r="AT257" s="2"/>
      <c r="AU257" s="2" t="str">
        <f>IF(sum!A250="QU",sum!I250,"*")</f>
        <v>*</v>
      </c>
      <c r="AX257" s="2" t="s">
        <v>186</v>
      </c>
      <c r="AY257" s="2" t="s">
        <v>187</v>
      </c>
      <c r="AZ257" s="2">
        <v>2045</v>
      </c>
      <c r="BA257" s="2" t="str">
        <f>IF(sum!A250="SA",sum!B250,"*")</f>
        <v>*</v>
      </c>
      <c r="BB257" s="2"/>
      <c r="BC257" s="2" t="str">
        <f>IF(sum!A250="SA",sum!I250,"*")</f>
        <v>*</v>
      </c>
    </row>
    <row r="258" spans="2:55">
      <c r="B258" s="4" t="s">
        <v>186</v>
      </c>
      <c r="C258" s="4" t="s">
        <v>187</v>
      </c>
      <c r="D258" s="4">
        <v>2045</v>
      </c>
      <c r="J258" s="4" t="s">
        <v>186</v>
      </c>
      <c r="K258" s="4" t="s">
        <v>187</v>
      </c>
      <c r="L258" s="4">
        <v>2045</v>
      </c>
      <c r="M258" s="2" t="str">
        <f>IF(sum!A251="AT",sum!B251,"*")</f>
        <v>*</v>
      </c>
      <c r="N258" s="2"/>
      <c r="O258" s="2" t="str">
        <f>IF(sum!A251="AT",sum!I251,"*")</f>
        <v>*</v>
      </c>
      <c r="R258" s="4" t="s">
        <v>186</v>
      </c>
      <c r="S258" s="4" t="s">
        <v>187</v>
      </c>
      <c r="T258" s="4">
        <v>2045</v>
      </c>
      <c r="U258" s="2" t="str">
        <f>IF(sum!A251="BC",sum!B251,"*")</f>
        <v>EUPVSOLL201</v>
      </c>
      <c r="V258" s="2"/>
      <c r="W258" s="2">
        <f>IF(sum!A251="BC",sum!I251,"*")</f>
        <v>8.87953214911664</v>
      </c>
      <c r="Z258" s="4" t="s">
        <v>186</v>
      </c>
      <c r="AA258" s="4" t="s">
        <v>187</v>
      </c>
      <c r="AB258" s="4">
        <v>2045</v>
      </c>
      <c r="AC258" s="2" t="str">
        <f>IF(sum!A251="MA",sum!B251,"*")</f>
        <v>*</v>
      </c>
      <c r="AD258" s="2"/>
      <c r="AE258" s="2" t="str">
        <f>IF(sum!A251="MA",sum!I251,"*")</f>
        <v>*</v>
      </c>
      <c r="AH258" s="4" t="s">
        <v>186</v>
      </c>
      <c r="AI258" s="4" t="s">
        <v>187</v>
      </c>
      <c r="AJ258" s="4">
        <v>2045</v>
      </c>
      <c r="AK258" s="2" t="str">
        <f>IF(sum!A251="ON",sum!B251,"*")</f>
        <v>*</v>
      </c>
      <c r="AL258" s="2"/>
      <c r="AM258" s="2" t="str">
        <f>IF(sum!A251="ON",sum!I251,"*")</f>
        <v>*</v>
      </c>
      <c r="AP258" s="2" t="s">
        <v>186</v>
      </c>
      <c r="AQ258" s="2" t="s">
        <v>187</v>
      </c>
      <c r="AR258" s="2">
        <v>2045</v>
      </c>
      <c r="AS258" s="2" t="str">
        <f>IF(sum!A251="QU",sum!B251,"*")</f>
        <v>*</v>
      </c>
      <c r="AT258" s="2"/>
      <c r="AU258" s="2" t="str">
        <f>IF(sum!A251="QU",sum!I251,"*")</f>
        <v>*</v>
      </c>
      <c r="AX258" s="4" t="s">
        <v>186</v>
      </c>
      <c r="AY258" s="4" t="s">
        <v>187</v>
      </c>
      <c r="AZ258" s="4">
        <v>2045</v>
      </c>
      <c r="BA258" s="2" t="str">
        <f>IF(sum!A251="SA",sum!B251,"*")</f>
        <v>*</v>
      </c>
      <c r="BB258" s="2"/>
      <c r="BC258" s="2" t="str">
        <f>IF(sum!A251="SA",sum!I251,"*")</f>
        <v>*</v>
      </c>
    </row>
    <row r="259" spans="2:55">
      <c r="B259" s="2" t="s">
        <v>186</v>
      </c>
      <c r="C259" s="2" t="s">
        <v>187</v>
      </c>
      <c r="D259" s="2">
        <v>2045</v>
      </c>
      <c r="J259" s="2" t="s">
        <v>186</v>
      </c>
      <c r="K259" s="2" t="s">
        <v>187</v>
      </c>
      <c r="L259" s="2">
        <v>2045</v>
      </c>
      <c r="M259" s="2" t="str">
        <f>IF(sum!A252="AT",sum!B252,"*")</f>
        <v>*</v>
      </c>
      <c r="N259" s="2"/>
      <c r="O259" s="2" t="str">
        <f>IF(sum!A252="AT",sum!I252,"*")</f>
        <v>*</v>
      </c>
      <c r="R259" s="2" t="s">
        <v>186</v>
      </c>
      <c r="S259" s="2" t="s">
        <v>187</v>
      </c>
      <c r="T259" s="2">
        <v>2045</v>
      </c>
      <c r="U259" s="2" t="str">
        <f>IF(sum!A252="BC",sum!B252,"*")</f>
        <v>HSS-AuxiliaryEquip_ELE1</v>
      </c>
      <c r="V259" s="2"/>
      <c r="W259" s="2">
        <f>IF(sum!A252="BC",sum!I252,"*")</f>
        <v>0.560135277953921</v>
      </c>
      <c r="Z259" s="2" t="s">
        <v>186</v>
      </c>
      <c r="AA259" s="2" t="s">
        <v>187</v>
      </c>
      <c r="AB259" s="2">
        <v>2045</v>
      </c>
      <c r="AC259" s="2" t="str">
        <f>IF(sum!A252="MA",sum!B252,"*")</f>
        <v>*</v>
      </c>
      <c r="AD259" s="2"/>
      <c r="AE259" s="2" t="str">
        <f>IF(sum!A252="MA",sum!I252,"*")</f>
        <v>*</v>
      </c>
      <c r="AH259" s="2" t="s">
        <v>186</v>
      </c>
      <c r="AI259" s="2" t="s">
        <v>187</v>
      </c>
      <c r="AJ259" s="2">
        <v>2045</v>
      </c>
      <c r="AK259" s="2" t="str">
        <f>IF(sum!A252="ON",sum!B252,"*")</f>
        <v>*</v>
      </c>
      <c r="AL259" s="2"/>
      <c r="AM259" s="2" t="str">
        <f>IF(sum!A252="ON",sum!I252,"*")</f>
        <v>*</v>
      </c>
      <c r="AP259" s="4" t="s">
        <v>186</v>
      </c>
      <c r="AQ259" s="4" t="s">
        <v>187</v>
      </c>
      <c r="AR259" s="4">
        <v>2045</v>
      </c>
      <c r="AS259" s="2" t="str">
        <f>IF(sum!A252="QU",sum!B252,"*")</f>
        <v>*</v>
      </c>
      <c r="AT259" s="2"/>
      <c r="AU259" s="2" t="str">
        <f>IF(sum!A252="QU",sum!I252,"*")</f>
        <v>*</v>
      </c>
      <c r="AX259" s="2" t="s">
        <v>186</v>
      </c>
      <c r="AY259" s="2" t="s">
        <v>187</v>
      </c>
      <c r="AZ259" s="2">
        <v>2045</v>
      </c>
      <c r="BA259" s="2" t="str">
        <f>IF(sum!A252="SA",sum!B252,"*")</f>
        <v>*</v>
      </c>
      <c r="BB259" s="2"/>
      <c r="BC259" s="2" t="str">
        <f>IF(sum!A252="SA",sum!I252,"*")</f>
        <v>*</v>
      </c>
    </row>
    <row r="260" spans="2:55">
      <c r="B260" s="2" t="s">
        <v>186</v>
      </c>
      <c r="C260" s="2" t="s">
        <v>187</v>
      </c>
      <c r="D260" s="2">
        <v>2045</v>
      </c>
      <c r="J260" s="2" t="s">
        <v>186</v>
      </c>
      <c r="K260" s="2" t="s">
        <v>187</v>
      </c>
      <c r="L260" s="2">
        <v>2045</v>
      </c>
      <c r="M260" s="2" t="str">
        <f>IF(sum!A253="AT",sum!B253,"*")</f>
        <v>*</v>
      </c>
      <c r="N260" s="2"/>
      <c r="O260" s="2" t="str">
        <f>IF(sum!A253="AT",sum!I253,"*")</f>
        <v>*</v>
      </c>
      <c r="R260" s="2" t="s">
        <v>186</v>
      </c>
      <c r="S260" s="2" t="s">
        <v>187</v>
      </c>
      <c r="T260" s="2">
        <v>2045</v>
      </c>
      <c r="U260" s="2" t="str">
        <f>IF(sum!A253="BC",sum!B253,"*")</f>
        <v>HSS-AuxiliaryMot_ELE1</v>
      </c>
      <c r="V260" s="2"/>
      <c r="W260" s="2">
        <f>IF(sum!A253="BC",sum!I253,"*")</f>
        <v>0.190795883463291</v>
      </c>
      <c r="Z260" s="2" t="s">
        <v>186</v>
      </c>
      <c r="AA260" s="2" t="s">
        <v>187</v>
      </c>
      <c r="AB260" s="2">
        <v>2045</v>
      </c>
      <c r="AC260" s="2" t="str">
        <f>IF(sum!A253="MA",sum!B253,"*")</f>
        <v>*</v>
      </c>
      <c r="AD260" s="2"/>
      <c r="AE260" s="2" t="str">
        <f>IF(sum!A253="MA",sum!I253,"*")</f>
        <v>*</v>
      </c>
      <c r="AH260" s="2" t="s">
        <v>186</v>
      </c>
      <c r="AI260" s="2" t="s">
        <v>187</v>
      </c>
      <c r="AJ260" s="2">
        <v>2045</v>
      </c>
      <c r="AK260" s="2" t="str">
        <f>IF(sum!A253="ON",sum!B253,"*")</f>
        <v>*</v>
      </c>
      <c r="AL260" s="2"/>
      <c r="AM260" s="2" t="str">
        <f>IF(sum!A253="ON",sum!I253,"*")</f>
        <v>*</v>
      </c>
      <c r="AP260" s="2" t="s">
        <v>186</v>
      </c>
      <c r="AQ260" s="2" t="s">
        <v>187</v>
      </c>
      <c r="AR260" s="2">
        <v>2045</v>
      </c>
      <c r="AS260" s="2" t="str">
        <f>IF(sum!A253="QU",sum!B253,"*")</f>
        <v>*</v>
      </c>
      <c r="AT260" s="2"/>
      <c r="AU260" s="2" t="str">
        <f>IF(sum!A253="QU",sum!I253,"*")</f>
        <v>*</v>
      </c>
      <c r="AX260" s="2" t="s">
        <v>186</v>
      </c>
      <c r="AY260" s="2" t="s">
        <v>187</v>
      </c>
      <c r="AZ260" s="2">
        <v>2045</v>
      </c>
      <c r="BA260" s="2" t="str">
        <f>IF(sum!A253="SA",sum!B253,"*")</f>
        <v>*</v>
      </c>
      <c r="BB260" s="2"/>
      <c r="BC260" s="2" t="str">
        <f>IF(sum!A253="SA",sum!I253,"*")</f>
        <v>*</v>
      </c>
    </row>
    <row r="261" spans="2:55">
      <c r="B261" s="4" t="s">
        <v>186</v>
      </c>
      <c r="C261" s="4" t="s">
        <v>187</v>
      </c>
      <c r="D261" s="4">
        <v>2045</v>
      </c>
      <c r="J261" s="4" t="s">
        <v>186</v>
      </c>
      <c r="K261" s="4" t="s">
        <v>187</v>
      </c>
      <c r="L261" s="4">
        <v>2045</v>
      </c>
      <c r="M261" s="2" t="str">
        <f>IF(sum!A254="AT",sum!B254,"*")</f>
        <v>*</v>
      </c>
      <c r="N261" s="2"/>
      <c r="O261" s="2" t="str">
        <f>IF(sum!A254="AT",sum!I254,"*")</f>
        <v>*</v>
      </c>
      <c r="R261" s="4" t="s">
        <v>186</v>
      </c>
      <c r="S261" s="4" t="s">
        <v>187</v>
      </c>
      <c r="T261" s="4">
        <v>2045</v>
      </c>
      <c r="U261" s="2" t="str">
        <f>IF(sum!A254="BC",sum!B254,"*")</f>
        <v>HSS-Light_ELE1</v>
      </c>
      <c r="V261" s="2"/>
      <c r="W261" s="2">
        <f>IF(sum!A254="BC",sum!I254,"*")</f>
        <v>0.587064256810125</v>
      </c>
      <c r="Z261" s="4" t="s">
        <v>186</v>
      </c>
      <c r="AA261" s="4" t="s">
        <v>187</v>
      </c>
      <c r="AB261" s="4">
        <v>2045</v>
      </c>
      <c r="AC261" s="2" t="str">
        <f>IF(sum!A254="MA",sum!B254,"*")</f>
        <v>*</v>
      </c>
      <c r="AD261" s="2"/>
      <c r="AE261" s="2" t="str">
        <f>IF(sum!A254="MA",sum!I254,"*")</f>
        <v>*</v>
      </c>
      <c r="AH261" s="4" t="s">
        <v>186</v>
      </c>
      <c r="AI261" s="4" t="s">
        <v>187</v>
      </c>
      <c r="AJ261" s="4">
        <v>2045</v>
      </c>
      <c r="AK261" s="2" t="str">
        <f>IF(sum!A254="ON",sum!B254,"*")</f>
        <v>*</v>
      </c>
      <c r="AL261" s="2"/>
      <c r="AM261" s="2" t="str">
        <f>IF(sum!A254="ON",sum!I254,"*")</f>
        <v>*</v>
      </c>
      <c r="AP261" s="4" t="s">
        <v>186</v>
      </c>
      <c r="AQ261" s="4" t="s">
        <v>187</v>
      </c>
      <c r="AR261" s="4">
        <v>2045</v>
      </c>
      <c r="AS261" s="2" t="str">
        <f>IF(sum!A254="QU",sum!B254,"*")</f>
        <v>*</v>
      </c>
      <c r="AT261" s="2"/>
      <c r="AU261" s="2" t="str">
        <f>IF(sum!A254="QU",sum!I254,"*")</f>
        <v>*</v>
      </c>
      <c r="AX261" s="4" t="s">
        <v>186</v>
      </c>
      <c r="AY261" s="4" t="s">
        <v>187</v>
      </c>
      <c r="AZ261" s="4">
        <v>2045</v>
      </c>
      <c r="BA261" s="2" t="str">
        <f>IF(sum!A254="SA",sum!B254,"*")</f>
        <v>*</v>
      </c>
      <c r="BB261" s="2"/>
      <c r="BC261" s="2" t="str">
        <f>IF(sum!A254="SA",sum!I254,"*")</f>
        <v>*</v>
      </c>
    </row>
    <row r="262" spans="2:55">
      <c r="B262" s="2" t="s">
        <v>186</v>
      </c>
      <c r="C262" s="2" t="s">
        <v>187</v>
      </c>
      <c r="D262" s="2">
        <v>2045</v>
      </c>
      <c r="J262" s="2" t="s">
        <v>186</v>
      </c>
      <c r="K262" s="2" t="s">
        <v>187</v>
      </c>
      <c r="L262" s="2">
        <v>2045</v>
      </c>
      <c r="M262" s="2" t="str">
        <f>IF(sum!A255="AT",sum!B255,"*")</f>
        <v>*</v>
      </c>
      <c r="N262" s="2"/>
      <c r="O262" s="2" t="str">
        <f>IF(sum!A255="AT",sum!I255,"*")</f>
        <v>*</v>
      </c>
      <c r="R262" s="2" t="s">
        <v>186</v>
      </c>
      <c r="S262" s="2" t="s">
        <v>187</v>
      </c>
      <c r="T262" s="2">
        <v>2045</v>
      </c>
      <c r="U262" s="2" t="str">
        <f>IF(sum!A255="BC",sum!B255,"*")</f>
        <v>HSS-SpCool_ELE1</v>
      </c>
      <c r="V262" s="2"/>
      <c r="W262" s="2">
        <f>IF(sum!A255="BC",sum!I255,"*")</f>
        <v>0.102736244941772</v>
      </c>
      <c r="Z262" s="2" t="s">
        <v>186</v>
      </c>
      <c r="AA262" s="2" t="s">
        <v>187</v>
      </c>
      <c r="AB262" s="2">
        <v>2045</v>
      </c>
      <c r="AC262" s="2" t="str">
        <f>IF(sum!A255="MA",sum!B255,"*")</f>
        <v>*</v>
      </c>
      <c r="AD262" s="2"/>
      <c r="AE262" s="2" t="str">
        <f>IF(sum!A255="MA",sum!I255,"*")</f>
        <v>*</v>
      </c>
      <c r="AH262" s="2" t="s">
        <v>186</v>
      </c>
      <c r="AI262" s="2" t="s">
        <v>187</v>
      </c>
      <c r="AJ262" s="2">
        <v>2045</v>
      </c>
      <c r="AK262" s="2" t="str">
        <f>IF(sum!A255="ON",sum!B255,"*")</f>
        <v>*</v>
      </c>
      <c r="AL262" s="2"/>
      <c r="AM262" s="2" t="str">
        <f>IF(sum!A255="ON",sum!I255,"*")</f>
        <v>*</v>
      </c>
      <c r="AP262" s="2" t="s">
        <v>186</v>
      </c>
      <c r="AQ262" s="2" t="s">
        <v>187</v>
      </c>
      <c r="AR262" s="2">
        <v>2045</v>
      </c>
      <c r="AS262" s="2" t="str">
        <f>IF(sum!A255="QU",sum!B255,"*")</f>
        <v>*</v>
      </c>
      <c r="AT262" s="2"/>
      <c r="AU262" s="2" t="str">
        <f>IF(sum!A255="QU",sum!I255,"*")</f>
        <v>*</v>
      </c>
      <c r="AX262" s="2" t="s">
        <v>186</v>
      </c>
      <c r="AY262" s="2" t="s">
        <v>187</v>
      </c>
      <c r="AZ262" s="2">
        <v>2045</v>
      </c>
      <c r="BA262" s="2" t="str">
        <f>IF(sum!A255="SA",sum!B255,"*")</f>
        <v>*</v>
      </c>
      <c r="BB262" s="2"/>
      <c r="BC262" s="2" t="str">
        <f>IF(sum!A255="SA",sum!I255,"*")</f>
        <v>*</v>
      </c>
    </row>
    <row r="263" spans="2:55">
      <c r="B263" s="2" t="s">
        <v>186</v>
      </c>
      <c r="C263" s="2" t="s">
        <v>187</v>
      </c>
      <c r="D263" s="2">
        <v>2045</v>
      </c>
      <c r="J263" s="2" t="s">
        <v>186</v>
      </c>
      <c r="K263" s="2" t="s">
        <v>187</v>
      </c>
      <c r="L263" s="2">
        <v>2045</v>
      </c>
      <c r="M263" s="2" t="str">
        <f>IF(sum!A256="AT",sum!B256,"*")</f>
        <v>*</v>
      </c>
      <c r="N263" s="2"/>
      <c r="O263" s="2" t="str">
        <f>IF(sum!A256="AT",sum!I256,"*")</f>
        <v>*</v>
      </c>
      <c r="R263" s="2" t="s">
        <v>186</v>
      </c>
      <c r="S263" s="2" t="s">
        <v>187</v>
      </c>
      <c r="T263" s="2">
        <v>2045</v>
      </c>
      <c r="U263" s="2" t="str">
        <f>IF(sum!A256="BC",sum!B256,"*")</f>
        <v>HSS-SpHeat_ELE1</v>
      </c>
      <c r="V263" s="2"/>
      <c r="W263" s="2">
        <f>IF(sum!A256="BC",sum!I256,"*")</f>
        <v>0.697526949904883</v>
      </c>
      <c r="Z263" s="2" t="s">
        <v>186</v>
      </c>
      <c r="AA263" s="2" t="s">
        <v>187</v>
      </c>
      <c r="AB263" s="2">
        <v>2045</v>
      </c>
      <c r="AC263" s="2" t="str">
        <f>IF(sum!A256="MA",sum!B256,"*")</f>
        <v>*</v>
      </c>
      <c r="AD263" s="2"/>
      <c r="AE263" s="2" t="str">
        <f>IF(sum!A256="MA",sum!I256,"*")</f>
        <v>*</v>
      </c>
      <c r="AH263" s="2" t="s">
        <v>186</v>
      </c>
      <c r="AI263" s="2" t="s">
        <v>187</v>
      </c>
      <c r="AJ263" s="2">
        <v>2045</v>
      </c>
      <c r="AK263" s="2" t="str">
        <f>IF(sum!A256="ON",sum!B256,"*")</f>
        <v>*</v>
      </c>
      <c r="AL263" s="2"/>
      <c r="AM263" s="2" t="str">
        <f>IF(sum!A256="ON",sum!I256,"*")</f>
        <v>*</v>
      </c>
      <c r="AP263" s="4" t="s">
        <v>186</v>
      </c>
      <c r="AQ263" s="4" t="s">
        <v>187</v>
      </c>
      <c r="AR263" s="4">
        <v>2045</v>
      </c>
      <c r="AS263" s="2" t="str">
        <f>IF(sum!A256="QU",sum!B256,"*")</f>
        <v>*</v>
      </c>
      <c r="AT263" s="2"/>
      <c r="AU263" s="2" t="str">
        <f>IF(sum!A256="QU",sum!I256,"*")</f>
        <v>*</v>
      </c>
      <c r="AX263" s="2" t="s">
        <v>186</v>
      </c>
      <c r="AY263" s="2" t="s">
        <v>187</v>
      </c>
      <c r="AZ263" s="2">
        <v>2045</v>
      </c>
      <c r="BA263" s="2" t="str">
        <f>IF(sum!A256="SA",sum!B256,"*")</f>
        <v>*</v>
      </c>
      <c r="BB263" s="2"/>
      <c r="BC263" s="2" t="str">
        <f>IF(sum!A256="SA",sum!I256,"*")</f>
        <v>*</v>
      </c>
    </row>
    <row r="264" spans="2:55">
      <c r="B264" s="4" t="s">
        <v>186</v>
      </c>
      <c r="C264" s="4" t="s">
        <v>187</v>
      </c>
      <c r="D264" s="4">
        <v>2045</v>
      </c>
      <c r="J264" s="4" t="s">
        <v>186</v>
      </c>
      <c r="K264" s="4" t="s">
        <v>187</v>
      </c>
      <c r="L264" s="4">
        <v>2045</v>
      </c>
      <c r="M264" s="2" t="str">
        <f>IF(sum!A257="AT",sum!B257,"*")</f>
        <v>*</v>
      </c>
      <c r="N264" s="2"/>
      <c r="O264" s="2" t="str">
        <f>IF(sum!A257="AT",sum!I257,"*")</f>
        <v>*</v>
      </c>
      <c r="R264" s="4" t="s">
        <v>186</v>
      </c>
      <c r="S264" s="4" t="s">
        <v>187</v>
      </c>
      <c r="T264" s="4">
        <v>2045</v>
      </c>
      <c r="U264" s="2" t="str">
        <f>IF(sum!A257="BC",sum!B257,"*")</f>
        <v>HSS-WaterHeat_ELE1</v>
      </c>
      <c r="V264" s="2"/>
      <c r="W264" s="2">
        <f>IF(sum!A257="BC",sum!I257,"*")</f>
        <v>0.295920524202072</v>
      </c>
      <c r="Z264" s="4" t="s">
        <v>186</v>
      </c>
      <c r="AA264" s="4" t="s">
        <v>187</v>
      </c>
      <c r="AB264" s="4">
        <v>2045</v>
      </c>
      <c r="AC264" s="2" t="str">
        <f>IF(sum!A257="MA",sum!B257,"*")</f>
        <v>*</v>
      </c>
      <c r="AD264" s="2"/>
      <c r="AE264" s="2" t="str">
        <f>IF(sum!A257="MA",sum!I257,"*")</f>
        <v>*</v>
      </c>
      <c r="AH264" s="4" t="s">
        <v>186</v>
      </c>
      <c r="AI264" s="4" t="s">
        <v>187</v>
      </c>
      <c r="AJ264" s="4">
        <v>2045</v>
      </c>
      <c r="AK264" s="2" t="str">
        <f>IF(sum!A257="ON",sum!B257,"*")</f>
        <v>*</v>
      </c>
      <c r="AL264" s="2"/>
      <c r="AM264" s="2" t="str">
        <f>IF(sum!A257="ON",sum!I257,"*")</f>
        <v>*</v>
      </c>
      <c r="AP264" s="2" t="s">
        <v>186</v>
      </c>
      <c r="AQ264" s="2" t="s">
        <v>187</v>
      </c>
      <c r="AR264" s="2">
        <v>2045</v>
      </c>
      <c r="AS264" s="2" t="str">
        <f>IF(sum!A257="QU",sum!B257,"*")</f>
        <v>*</v>
      </c>
      <c r="AT264" s="2"/>
      <c r="AU264" s="2" t="str">
        <f>IF(sum!A257="QU",sum!I257,"*")</f>
        <v>*</v>
      </c>
      <c r="AX264" s="4" t="s">
        <v>186</v>
      </c>
      <c r="AY264" s="4" t="s">
        <v>187</v>
      </c>
      <c r="AZ264" s="4">
        <v>2045</v>
      </c>
      <c r="BA264" s="2" t="str">
        <f>IF(sum!A257="SA",sum!B257,"*")</f>
        <v>*</v>
      </c>
      <c r="BB264" s="2"/>
      <c r="BC264" s="2" t="str">
        <f>IF(sum!A257="SA",sum!I257,"*")</f>
        <v>*</v>
      </c>
    </row>
    <row r="265" spans="2:55">
      <c r="B265" s="2" t="s">
        <v>186</v>
      </c>
      <c r="C265" s="2" t="s">
        <v>187</v>
      </c>
      <c r="D265" s="2">
        <v>2045</v>
      </c>
      <c r="J265" s="2" t="s">
        <v>186</v>
      </c>
      <c r="K265" s="2" t="s">
        <v>187</v>
      </c>
      <c r="L265" s="2">
        <v>2045</v>
      </c>
      <c r="M265" s="2" t="str">
        <f>IF(sum!A258="AT",sum!B258,"*")</f>
        <v>*</v>
      </c>
      <c r="N265" s="2"/>
      <c r="O265" s="2" t="str">
        <f>IF(sum!A258="AT",sum!I258,"*")</f>
        <v>*</v>
      </c>
      <c r="R265" s="2" t="s">
        <v>186</v>
      </c>
      <c r="S265" s="2" t="s">
        <v>187</v>
      </c>
      <c r="T265" s="2">
        <v>2045</v>
      </c>
      <c r="U265" s="2" t="str">
        <f>IF(sum!A258="BC",sum!B258,"*")</f>
        <v>ICS-AuxiliaryEquip_ELE1</v>
      </c>
      <c r="V265" s="2"/>
      <c r="W265" s="2">
        <f>IF(sum!A258="BC",sum!I258,"*")</f>
        <v>0.021137180300148</v>
      </c>
      <c r="Z265" s="2" t="s">
        <v>186</v>
      </c>
      <c r="AA265" s="2" t="s">
        <v>187</v>
      </c>
      <c r="AB265" s="2">
        <v>2045</v>
      </c>
      <c r="AC265" s="2" t="str">
        <f>IF(sum!A258="MA",sum!B258,"*")</f>
        <v>*</v>
      </c>
      <c r="AD265" s="2"/>
      <c r="AE265" s="2" t="str">
        <f>IF(sum!A258="MA",sum!I258,"*")</f>
        <v>*</v>
      </c>
      <c r="AH265" s="2" t="s">
        <v>186</v>
      </c>
      <c r="AI265" s="2" t="s">
        <v>187</v>
      </c>
      <c r="AJ265" s="2">
        <v>2045</v>
      </c>
      <c r="AK265" s="2" t="str">
        <f>IF(sum!A258="ON",sum!B258,"*")</f>
        <v>*</v>
      </c>
      <c r="AL265" s="2"/>
      <c r="AM265" s="2" t="str">
        <f>IF(sum!A258="ON",sum!I258,"*")</f>
        <v>*</v>
      </c>
      <c r="AP265" s="4" t="s">
        <v>186</v>
      </c>
      <c r="AQ265" s="4" t="s">
        <v>187</v>
      </c>
      <c r="AR265" s="4">
        <v>2045</v>
      </c>
      <c r="AS265" s="2" t="str">
        <f>IF(sum!A258="QU",sum!B258,"*")</f>
        <v>*</v>
      </c>
      <c r="AT265" s="2"/>
      <c r="AU265" s="2" t="str">
        <f>IF(sum!A258="QU",sum!I258,"*")</f>
        <v>*</v>
      </c>
      <c r="AX265" s="2" t="s">
        <v>186</v>
      </c>
      <c r="AY265" s="2" t="s">
        <v>187</v>
      </c>
      <c r="AZ265" s="2">
        <v>2045</v>
      </c>
      <c r="BA265" s="2" t="str">
        <f>IF(sum!A258="SA",sum!B258,"*")</f>
        <v>*</v>
      </c>
      <c r="BB265" s="2"/>
      <c r="BC265" s="2" t="str">
        <f>IF(sum!A258="SA",sum!I258,"*")</f>
        <v>*</v>
      </c>
    </row>
    <row r="266" spans="2:55">
      <c r="B266" s="2" t="s">
        <v>186</v>
      </c>
      <c r="C266" s="2" t="s">
        <v>187</v>
      </c>
      <c r="D266" s="2">
        <v>2045</v>
      </c>
      <c r="J266" s="2" t="s">
        <v>186</v>
      </c>
      <c r="K266" s="2" t="s">
        <v>187</v>
      </c>
      <c r="L266" s="2">
        <v>2045</v>
      </c>
      <c r="M266" s="2" t="str">
        <f>IF(sum!A259="AT",sum!B259,"*")</f>
        <v>*</v>
      </c>
      <c r="N266" s="2"/>
      <c r="O266" s="2" t="str">
        <f>IF(sum!A259="AT",sum!I259,"*")</f>
        <v>*</v>
      </c>
      <c r="R266" s="2" t="s">
        <v>186</v>
      </c>
      <c r="S266" s="2" t="s">
        <v>187</v>
      </c>
      <c r="T266" s="2">
        <v>2045</v>
      </c>
      <c r="U266" s="2" t="str">
        <f>IF(sum!A259="BC",sum!B259,"*")</f>
        <v>ICS-AuxiliaryMot_ELE1</v>
      </c>
      <c r="V266" s="2"/>
      <c r="W266" s="2">
        <f>IF(sum!A259="BC",sum!I259,"*")</f>
        <v>0.0146766064202532</v>
      </c>
      <c r="Z266" s="2" t="s">
        <v>186</v>
      </c>
      <c r="AA266" s="2" t="s">
        <v>187</v>
      </c>
      <c r="AB266" s="2">
        <v>2045</v>
      </c>
      <c r="AC266" s="2" t="str">
        <f>IF(sum!A259="MA",sum!B259,"*")</f>
        <v>*</v>
      </c>
      <c r="AD266" s="2"/>
      <c r="AE266" s="2" t="str">
        <f>IF(sum!A259="MA",sum!I259,"*")</f>
        <v>*</v>
      </c>
      <c r="AH266" s="2" t="s">
        <v>186</v>
      </c>
      <c r="AI266" s="2" t="s">
        <v>187</v>
      </c>
      <c r="AJ266" s="2">
        <v>2045</v>
      </c>
      <c r="AK266" s="2" t="str">
        <f>IF(sum!A259="ON",sum!B259,"*")</f>
        <v>*</v>
      </c>
      <c r="AL266" s="2"/>
      <c r="AM266" s="2" t="str">
        <f>IF(sum!A259="ON",sum!I259,"*")</f>
        <v>*</v>
      </c>
      <c r="AP266" s="2" t="s">
        <v>186</v>
      </c>
      <c r="AQ266" s="2" t="s">
        <v>187</v>
      </c>
      <c r="AR266" s="2">
        <v>2045</v>
      </c>
      <c r="AS266" s="2" t="str">
        <f>IF(sum!A259="QU",sum!B259,"*")</f>
        <v>*</v>
      </c>
      <c r="AT266" s="2"/>
      <c r="AU266" s="2" t="str">
        <f>IF(sum!A259="QU",sum!I259,"*")</f>
        <v>*</v>
      </c>
      <c r="AX266" s="2" t="s">
        <v>186</v>
      </c>
      <c r="AY266" s="2" t="s">
        <v>187</v>
      </c>
      <c r="AZ266" s="2">
        <v>2045</v>
      </c>
      <c r="BA266" s="2" t="str">
        <f>IF(sum!A259="SA",sum!B259,"*")</f>
        <v>*</v>
      </c>
      <c r="BB266" s="2"/>
      <c r="BC266" s="2" t="str">
        <f>IF(sum!A259="SA",sum!I259,"*")</f>
        <v>*</v>
      </c>
    </row>
    <row r="267" spans="2:55">
      <c r="B267" s="4" t="s">
        <v>186</v>
      </c>
      <c r="C267" s="4" t="s">
        <v>187</v>
      </c>
      <c r="D267" s="4">
        <v>2045</v>
      </c>
      <c r="J267" s="4" t="s">
        <v>186</v>
      </c>
      <c r="K267" s="4" t="s">
        <v>187</v>
      </c>
      <c r="L267" s="4">
        <v>2045</v>
      </c>
      <c r="M267" s="2" t="str">
        <f>IF(sum!A260="AT",sum!B260,"*")</f>
        <v>*</v>
      </c>
      <c r="N267" s="2"/>
      <c r="O267" s="2" t="str">
        <f>IF(sum!A260="AT",sum!I260,"*")</f>
        <v>*</v>
      </c>
      <c r="R267" s="4" t="s">
        <v>186</v>
      </c>
      <c r="S267" s="4" t="s">
        <v>187</v>
      </c>
      <c r="T267" s="4">
        <v>2045</v>
      </c>
      <c r="U267" s="2" t="str">
        <f>IF(sum!A260="BC",sum!B260,"*")</f>
        <v>ICS-Light_ELE1</v>
      </c>
      <c r="V267" s="2"/>
      <c r="W267" s="2">
        <f>IF(sum!A260="BC",sum!I260,"*")</f>
        <v>0.0440298192607594</v>
      </c>
      <c r="Z267" s="4" t="s">
        <v>186</v>
      </c>
      <c r="AA267" s="4" t="s">
        <v>187</v>
      </c>
      <c r="AB267" s="4">
        <v>2045</v>
      </c>
      <c r="AC267" s="2" t="str">
        <f>IF(sum!A260="MA",sum!B260,"*")</f>
        <v>*</v>
      </c>
      <c r="AD267" s="2"/>
      <c r="AE267" s="2" t="str">
        <f>IF(sum!A260="MA",sum!I260,"*")</f>
        <v>*</v>
      </c>
      <c r="AH267" s="4" t="s">
        <v>186</v>
      </c>
      <c r="AI267" s="4" t="s">
        <v>187</v>
      </c>
      <c r="AJ267" s="4">
        <v>2045</v>
      </c>
      <c r="AK267" s="2" t="str">
        <f>IF(sum!A260="ON",sum!B260,"*")</f>
        <v>*</v>
      </c>
      <c r="AL267" s="2"/>
      <c r="AM267" s="2" t="str">
        <f>IF(sum!A260="ON",sum!I260,"*")</f>
        <v>*</v>
      </c>
      <c r="AP267" s="4" t="s">
        <v>186</v>
      </c>
      <c r="AQ267" s="4" t="s">
        <v>187</v>
      </c>
      <c r="AR267" s="4">
        <v>2045</v>
      </c>
      <c r="AS267" s="2" t="str">
        <f>IF(sum!A260="QU",sum!B260,"*")</f>
        <v>*</v>
      </c>
      <c r="AT267" s="2"/>
      <c r="AU267" s="2" t="str">
        <f>IF(sum!A260="QU",sum!I260,"*")</f>
        <v>*</v>
      </c>
      <c r="AX267" s="4" t="s">
        <v>186</v>
      </c>
      <c r="AY267" s="4" t="s">
        <v>187</v>
      </c>
      <c r="AZ267" s="4">
        <v>2045</v>
      </c>
      <c r="BA267" s="2" t="str">
        <f>IF(sum!A260="SA",sum!B260,"*")</f>
        <v>*</v>
      </c>
      <c r="BB267" s="2"/>
      <c r="BC267" s="2" t="str">
        <f>IF(sum!A260="SA",sum!I260,"*")</f>
        <v>*</v>
      </c>
    </row>
    <row r="268" spans="2:55">
      <c r="B268" s="2" t="s">
        <v>186</v>
      </c>
      <c r="C268" s="2" t="s">
        <v>187</v>
      </c>
      <c r="D268" s="2">
        <v>2045</v>
      </c>
      <c r="J268" s="2" t="s">
        <v>186</v>
      </c>
      <c r="K268" s="2" t="s">
        <v>187</v>
      </c>
      <c r="L268" s="2">
        <v>2045</v>
      </c>
      <c r="M268" s="2" t="str">
        <f>IF(sum!A261="AT",sum!B261,"*")</f>
        <v>*</v>
      </c>
      <c r="N268" s="2"/>
      <c r="O268" s="2" t="str">
        <f>IF(sum!A261="AT",sum!I261,"*")</f>
        <v>*</v>
      </c>
      <c r="R268" s="2" t="s">
        <v>186</v>
      </c>
      <c r="S268" s="2" t="s">
        <v>187</v>
      </c>
      <c r="T268" s="2">
        <v>2045</v>
      </c>
      <c r="U268" s="2" t="str">
        <f>IF(sum!A261="BC",sum!B261,"*")</f>
        <v>ICS-SpCool_ELE1</v>
      </c>
      <c r="V268" s="2"/>
      <c r="W268" s="2">
        <f>IF(sum!A261="BC",sum!I261,"*")</f>
        <v>0.0146766064202532</v>
      </c>
      <c r="Z268" s="2" t="s">
        <v>186</v>
      </c>
      <c r="AA268" s="2" t="s">
        <v>187</v>
      </c>
      <c r="AB268" s="2">
        <v>2045</v>
      </c>
      <c r="AC268" s="2" t="str">
        <f>IF(sum!A261="MA",sum!B261,"*")</f>
        <v>*</v>
      </c>
      <c r="AD268" s="2"/>
      <c r="AE268" s="2" t="str">
        <f>IF(sum!A261="MA",sum!I261,"*")</f>
        <v>*</v>
      </c>
      <c r="AH268" s="2" t="s">
        <v>186</v>
      </c>
      <c r="AI268" s="2" t="s">
        <v>187</v>
      </c>
      <c r="AJ268" s="2">
        <v>2045</v>
      </c>
      <c r="AK268" s="2" t="str">
        <f>IF(sum!A261="ON",sum!B261,"*")</f>
        <v>*</v>
      </c>
      <c r="AL268" s="2"/>
      <c r="AM268" s="2" t="str">
        <f>IF(sum!A261="ON",sum!I261,"*")</f>
        <v>*</v>
      </c>
      <c r="AP268" s="2" t="s">
        <v>186</v>
      </c>
      <c r="AQ268" s="2" t="s">
        <v>187</v>
      </c>
      <c r="AR268" s="2">
        <v>2045</v>
      </c>
      <c r="AS268" s="2" t="str">
        <f>IF(sum!A261="QU",sum!B261,"*")</f>
        <v>*</v>
      </c>
      <c r="AT268" s="2"/>
      <c r="AU268" s="2" t="str">
        <f>IF(sum!A261="QU",sum!I261,"*")</f>
        <v>*</v>
      </c>
      <c r="AX268" s="2" t="s">
        <v>186</v>
      </c>
      <c r="AY268" s="2" t="s">
        <v>187</v>
      </c>
      <c r="AZ268" s="2">
        <v>2045</v>
      </c>
      <c r="BA268" s="2" t="str">
        <f>IF(sum!A261="SA",sum!B261,"*")</f>
        <v>*</v>
      </c>
      <c r="BB268" s="2"/>
      <c r="BC268" s="2" t="str">
        <f>IF(sum!A261="SA",sum!I261,"*")</f>
        <v>*</v>
      </c>
    </row>
    <row r="269" spans="2:55">
      <c r="B269" s="2" t="s">
        <v>186</v>
      </c>
      <c r="C269" s="2" t="s">
        <v>187</v>
      </c>
      <c r="D269" s="2">
        <v>2045</v>
      </c>
      <c r="J269" s="2" t="s">
        <v>186</v>
      </c>
      <c r="K269" s="2" t="s">
        <v>187</v>
      </c>
      <c r="L269" s="2">
        <v>2045</v>
      </c>
      <c r="M269" s="2" t="str">
        <f>IF(sum!A262="AT",sum!B262,"*")</f>
        <v>*</v>
      </c>
      <c r="N269" s="2"/>
      <c r="O269" s="2" t="str">
        <f>IF(sum!A262="AT",sum!I262,"*")</f>
        <v>*</v>
      </c>
      <c r="R269" s="2" t="s">
        <v>186</v>
      </c>
      <c r="S269" s="2" t="s">
        <v>187</v>
      </c>
      <c r="T269" s="2">
        <v>2045</v>
      </c>
      <c r="U269" s="2" t="str">
        <f>IF(sum!A262="BC",sum!B262,"*")</f>
        <v>ICS-SpHeat_ELE1</v>
      </c>
      <c r="V269" s="2"/>
      <c r="W269" s="2">
        <f>IF(sum!A262="BC",sum!I262,"*")</f>
        <v>0.0493200873670119</v>
      </c>
      <c r="Z269" s="2" t="s">
        <v>186</v>
      </c>
      <c r="AA269" s="2" t="s">
        <v>187</v>
      </c>
      <c r="AB269" s="2">
        <v>2045</v>
      </c>
      <c r="AC269" s="2" t="str">
        <f>IF(sum!A262="MA",sum!B262,"*")</f>
        <v>*</v>
      </c>
      <c r="AD269" s="2"/>
      <c r="AE269" s="2" t="str">
        <f>IF(sum!A262="MA",sum!I262,"*")</f>
        <v>*</v>
      </c>
      <c r="AH269" s="2" t="s">
        <v>186</v>
      </c>
      <c r="AI269" s="2" t="s">
        <v>187</v>
      </c>
      <c r="AJ269" s="2">
        <v>2045</v>
      </c>
      <c r="AK269" s="2" t="str">
        <f>IF(sum!A262="ON",sum!B262,"*")</f>
        <v>*</v>
      </c>
      <c r="AL269" s="2"/>
      <c r="AM269" s="2" t="str">
        <f>IF(sum!A262="ON",sum!I262,"*")</f>
        <v>*</v>
      </c>
      <c r="AP269" s="4" t="s">
        <v>186</v>
      </c>
      <c r="AQ269" s="4" t="s">
        <v>187</v>
      </c>
      <c r="AR269" s="4">
        <v>2045</v>
      </c>
      <c r="AS269" s="2" t="str">
        <f>IF(sum!A262="QU",sum!B262,"*")</f>
        <v>*</v>
      </c>
      <c r="AT269" s="2"/>
      <c r="AU269" s="2" t="str">
        <f>IF(sum!A262="QU",sum!I262,"*")</f>
        <v>*</v>
      </c>
      <c r="AX269" s="2" t="s">
        <v>186</v>
      </c>
      <c r="AY269" s="2" t="s">
        <v>187</v>
      </c>
      <c r="AZ269" s="2">
        <v>2045</v>
      </c>
      <c r="BA269" s="2" t="str">
        <f>IF(sum!A262="SA",sum!B262,"*")</f>
        <v>*</v>
      </c>
      <c r="BB269" s="2"/>
      <c r="BC269" s="2" t="str">
        <f>IF(sum!A262="SA",sum!I262,"*")</f>
        <v>*</v>
      </c>
    </row>
    <row r="270" spans="2:55">
      <c r="B270" s="4" t="s">
        <v>186</v>
      </c>
      <c r="C270" s="4" t="s">
        <v>187</v>
      </c>
      <c r="D270" s="4">
        <v>2045</v>
      </c>
      <c r="J270" s="4" t="s">
        <v>186</v>
      </c>
      <c r="K270" s="4" t="s">
        <v>187</v>
      </c>
      <c r="L270" s="4">
        <v>2045</v>
      </c>
      <c r="M270" s="2" t="str">
        <f>IF(sum!A263="AT",sum!B263,"*")</f>
        <v>*</v>
      </c>
      <c r="N270" s="2"/>
      <c r="O270" s="2" t="str">
        <f>IF(sum!A263="AT",sum!I263,"*")</f>
        <v>*</v>
      </c>
      <c r="R270" s="4" t="s">
        <v>186</v>
      </c>
      <c r="S270" s="4" t="s">
        <v>187</v>
      </c>
      <c r="T270" s="4">
        <v>2045</v>
      </c>
      <c r="U270" s="2" t="str">
        <f>IF(sum!A263="BC",sum!B263,"*")</f>
        <v>ICS-WaterHeat_ELE1</v>
      </c>
      <c r="V270" s="2"/>
      <c r="W270" s="2">
        <f>IF(sum!A263="BC",sum!I263,"*")</f>
        <v>0.010568590150074</v>
      </c>
      <c r="Z270" s="4" t="s">
        <v>186</v>
      </c>
      <c r="AA270" s="4" t="s">
        <v>187</v>
      </c>
      <c r="AB270" s="4">
        <v>2045</v>
      </c>
      <c r="AC270" s="2" t="str">
        <f>IF(sum!A263="MA",sum!B263,"*")</f>
        <v>*</v>
      </c>
      <c r="AD270" s="2"/>
      <c r="AE270" s="2" t="str">
        <f>IF(sum!A263="MA",sum!I263,"*")</f>
        <v>*</v>
      </c>
      <c r="AH270" s="4" t="s">
        <v>186</v>
      </c>
      <c r="AI270" s="4" t="s">
        <v>187</v>
      </c>
      <c r="AJ270" s="4">
        <v>2045</v>
      </c>
      <c r="AK270" s="2" t="str">
        <f>IF(sum!A263="ON",sum!B263,"*")</f>
        <v>*</v>
      </c>
      <c r="AL270" s="2"/>
      <c r="AM270" s="2" t="str">
        <f>IF(sum!A263="ON",sum!I263,"*")</f>
        <v>*</v>
      </c>
      <c r="AP270" s="2" t="s">
        <v>186</v>
      </c>
      <c r="AQ270" s="2" t="s">
        <v>187</v>
      </c>
      <c r="AR270" s="2">
        <v>2045</v>
      </c>
      <c r="AS270" s="2" t="str">
        <f>IF(sum!A263="QU",sum!B263,"*")</f>
        <v>*</v>
      </c>
      <c r="AT270" s="2"/>
      <c r="AU270" s="2" t="str">
        <f>IF(sum!A263="QU",sum!I263,"*")</f>
        <v>*</v>
      </c>
      <c r="AX270" s="4" t="s">
        <v>186</v>
      </c>
      <c r="AY270" s="4" t="s">
        <v>187</v>
      </c>
      <c r="AZ270" s="4">
        <v>2045</v>
      </c>
      <c r="BA270" s="2" t="str">
        <f>IF(sum!A263="SA",sum!B263,"*")</f>
        <v>*</v>
      </c>
      <c r="BB270" s="2"/>
      <c r="BC270" s="2" t="str">
        <f>IF(sum!A263="SA",sum!I263,"*")</f>
        <v>*</v>
      </c>
    </row>
    <row r="271" spans="2:55">
      <c r="B271" s="2" t="s">
        <v>186</v>
      </c>
      <c r="C271" s="2" t="s">
        <v>187</v>
      </c>
      <c r="D271" s="2">
        <v>2045</v>
      </c>
      <c r="J271" s="2" t="s">
        <v>186</v>
      </c>
      <c r="K271" s="2" t="s">
        <v>187</v>
      </c>
      <c r="L271" s="2">
        <v>2045</v>
      </c>
      <c r="M271" s="2" t="str">
        <f>IF(sum!A264="AT",sum!B264,"*")</f>
        <v>*</v>
      </c>
      <c r="N271" s="2"/>
      <c r="O271" s="2" t="str">
        <f>IF(sum!A264="AT",sum!I264,"*")</f>
        <v>*</v>
      </c>
      <c r="R271" s="2" t="s">
        <v>186</v>
      </c>
      <c r="S271" s="2" t="s">
        <v>187</v>
      </c>
      <c r="T271" s="2">
        <v>2045</v>
      </c>
      <c r="U271" s="2" t="str">
        <f>IF(sum!A264="BC",sum!B264,"*")</f>
        <v>OS-AuxiliaryEquip_ELE1</v>
      </c>
      <c r="V271" s="2"/>
      <c r="W271" s="2">
        <f>IF(sum!A264="BC",sum!I264,"*")</f>
        <v>0.655252589304586</v>
      </c>
      <c r="Z271" s="2" t="s">
        <v>186</v>
      </c>
      <c r="AA271" s="2" t="s">
        <v>187</v>
      </c>
      <c r="AB271" s="2">
        <v>2045</v>
      </c>
      <c r="AC271" s="2" t="str">
        <f>IF(sum!A264="MA",sum!B264,"*")</f>
        <v>*</v>
      </c>
      <c r="AD271" s="2"/>
      <c r="AE271" s="2" t="str">
        <f>IF(sum!A264="MA",sum!I264,"*")</f>
        <v>*</v>
      </c>
      <c r="AH271" s="2" t="s">
        <v>186</v>
      </c>
      <c r="AI271" s="2" t="s">
        <v>187</v>
      </c>
      <c r="AJ271" s="2">
        <v>2045</v>
      </c>
      <c r="AK271" s="2" t="str">
        <f>IF(sum!A264="ON",sum!B264,"*")</f>
        <v>*</v>
      </c>
      <c r="AL271" s="2"/>
      <c r="AM271" s="2" t="str">
        <f>IF(sum!A264="ON",sum!I264,"*")</f>
        <v>*</v>
      </c>
      <c r="AP271" s="4" t="s">
        <v>186</v>
      </c>
      <c r="AQ271" s="4" t="s">
        <v>187</v>
      </c>
      <c r="AR271" s="4">
        <v>2045</v>
      </c>
      <c r="AS271" s="2" t="str">
        <f>IF(sum!A264="QU",sum!B264,"*")</f>
        <v>*</v>
      </c>
      <c r="AT271" s="2"/>
      <c r="AU271" s="2" t="str">
        <f>IF(sum!A264="QU",sum!I264,"*")</f>
        <v>*</v>
      </c>
      <c r="AX271" s="2" t="s">
        <v>186</v>
      </c>
      <c r="AY271" s="2" t="s">
        <v>187</v>
      </c>
      <c r="AZ271" s="2">
        <v>2045</v>
      </c>
      <c r="BA271" s="2" t="str">
        <f>IF(sum!A264="SA",sum!B264,"*")</f>
        <v>*</v>
      </c>
      <c r="BB271" s="2"/>
      <c r="BC271" s="2" t="str">
        <f>IF(sum!A264="SA",sum!I264,"*")</f>
        <v>*</v>
      </c>
    </row>
    <row r="272" spans="2:55">
      <c r="B272" s="2" t="s">
        <v>186</v>
      </c>
      <c r="C272" s="2" t="s">
        <v>187</v>
      </c>
      <c r="D272" s="2">
        <v>2045</v>
      </c>
      <c r="J272" s="2" t="s">
        <v>186</v>
      </c>
      <c r="K272" s="2" t="s">
        <v>187</v>
      </c>
      <c r="L272" s="2">
        <v>2045</v>
      </c>
      <c r="M272" s="2" t="str">
        <f>IF(sum!A265="AT",sum!B265,"*")</f>
        <v>*</v>
      </c>
      <c r="N272" s="2"/>
      <c r="O272" s="2" t="str">
        <f>IF(sum!A265="AT",sum!I265,"*")</f>
        <v>*</v>
      </c>
      <c r="R272" s="2" t="s">
        <v>186</v>
      </c>
      <c r="S272" s="2" t="s">
        <v>187</v>
      </c>
      <c r="T272" s="2">
        <v>2045</v>
      </c>
      <c r="U272" s="2" t="str">
        <f>IF(sum!A265="BC",sum!B265,"*")</f>
        <v>OS-AuxiliaryMot_ELE1</v>
      </c>
      <c r="V272" s="2"/>
      <c r="W272" s="2">
        <f>IF(sum!A265="BC",sum!I265,"*")</f>
        <v>0.264178915564557</v>
      </c>
      <c r="Z272" s="2" t="s">
        <v>186</v>
      </c>
      <c r="AA272" s="2" t="s">
        <v>187</v>
      </c>
      <c r="AB272" s="2">
        <v>2045</v>
      </c>
      <c r="AC272" s="2" t="str">
        <f>IF(sum!A265="MA",sum!B265,"*")</f>
        <v>*</v>
      </c>
      <c r="AD272" s="2"/>
      <c r="AE272" s="2" t="str">
        <f>IF(sum!A265="MA",sum!I265,"*")</f>
        <v>*</v>
      </c>
      <c r="AH272" s="2" t="s">
        <v>186</v>
      </c>
      <c r="AI272" s="2" t="s">
        <v>187</v>
      </c>
      <c r="AJ272" s="2">
        <v>2045</v>
      </c>
      <c r="AK272" s="2" t="str">
        <f>IF(sum!A265="ON",sum!B265,"*")</f>
        <v>*</v>
      </c>
      <c r="AL272" s="2"/>
      <c r="AM272" s="2" t="str">
        <f>IF(sum!A265="ON",sum!I265,"*")</f>
        <v>*</v>
      </c>
      <c r="AP272" s="2" t="s">
        <v>186</v>
      </c>
      <c r="AQ272" s="2" t="s">
        <v>187</v>
      </c>
      <c r="AR272" s="2">
        <v>2045</v>
      </c>
      <c r="AS272" s="2" t="str">
        <f>IF(sum!A265="QU",sum!B265,"*")</f>
        <v>*</v>
      </c>
      <c r="AT272" s="2"/>
      <c r="AU272" s="2" t="str">
        <f>IF(sum!A265="QU",sum!I265,"*")</f>
        <v>*</v>
      </c>
      <c r="AX272" s="2" t="s">
        <v>186</v>
      </c>
      <c r="AY272" s="2" t="s">
        <v>187</v>
      </c>
      <c r="AZ272" s="2">
        <v>2045</v>
      </c>
      <c r="BA272" s="2" t="str">
        <f>IF(sum!A265="SA",sum!B265,"*")</f>
        <v>*</v>
      </c>
      <c r="BB272" s="2"/>
      <c r="BC272" s="2" t="str">
        <f>IF(sum!A265="SA",sum!I265,"*")</f>
        <v>*</v>
      </c>
    </row>
    <row r="273" spans="2:55">
      <c r="B273" s="4" t="s">
        <v>186</v>
      </c>
      <c r="C273" s="4" t="s">
        <v>187</v>
      </c>
      <c r="D273" s="4">
        <v>2045</v>
      </c>
      <c r="J273" s="4" t="s">
        <v>186</v>
      </c>
      <c r="K273" s="4" t="s">
        <v>187</v>
      </c>
      <c r="L273" s="4">
        <v>2045</v>
      </c>
      <c r="M273" s="2" t="str">
        <f>IF(sum!A266="AT",sum!B266,"*")</f>
        <v>*</v>
      </c>
      <c r="N273" s="2"/>
      <c r="O273" s="2" t="str">
        <f>IF(sum!A266="AT",sum!I266,"*")</f>
        <v>*</v>
      </c>
      <c r="R273" s="4" t="s">
        <v>186</v>
      </c>
      <c r="S273" s="4" t="s">
        <v>187</v>
      </c>
      <c r="T273" s="4">
        <v>2045</v>
      </c>
      <c r="U273" s="2" t="str">
        <f>IF(sum!A266="BC",sum!B266,"*")</f>
        <v>OS-Light_ELE1</v>
      </c>
      <c r="V273" s="2"/>
      <c r="W273" s="2">
        <f>IF(sum!A266="BC",sum!I266,"*")</f>
        <v>0.953979417316454</v>
      </c>
      <c r="Z273" s="4" t="s">
        <v>186</v>
      </c>
      <c r="AA273" s="4" t="s">
        <v>187</v>
      </c>
      <c r="AB273" s="4">
        <v>2045</v>
      </c>
      <c r="AC273" s="2" t="str">
        <f>IF(sum!A266="MA",sum!B266,"*")</f>
        <v>*</v>
      </c>
      <c r="AD273" s="2"/>
      <c r="AE273" s="2" t="str">
        <f>IF(sum!A266="MA",sum!I266,"*")</f>
        <v>*</v>
      </c>
      <c r="AH273" s="4" t="s">
        <v>186</v>
      </c>
      <c r="AI273" s="4" t="s">
        <v>187</v>
      </c>
      <c r="AJ273" s="4">
        <v>2045</v>
      </c>
      <c r="AK273" s="2" t="str">
        <f>IF(sum!A266="ON",sum!B266,"*")</f>
        <v>*</v>
      </c>
      <c r="AL273" s="2"/>
      <c r="AM273" s="2" t="str">
        <f>IF(sum!A266="ON",sum!I266,"*")</f>
        <v>*</v>
      </c>
      <c r="AP273" s="4" t="s">
        <v>186</v>
      </c>
      <c r="AQ273" s="4" t="s">
        <v>187</v>
      </c>
      <c r="AR273" s="4">
        <v>2045</v>
      </c>
      <c r="AS273" s="2" t="str">
        <f>IF(sum!A266="QU",sum!B266,"*")</f>
        <v>*</v>
      </c>
      <c r="AT273" s="2"/>
      <c r="AU273" s="2" t="str">
        <f>IF(sum!A266="QU",sum!I266,"*")</f>
        <v>*</v>
      </c>
      <c r="AX273" s="4" t="s">
        <v>186</v>
      </c>
      <c r="AY273" s="4" t="s">
        <v>187</v>
      </c>
      <c r="AZ273" s="4">
        <v>2045</v>
      </c>
      <c r="BA273" s="2" t="str">
        <f>IF(sum!A266="SA",sum!B266,"*")</f>
        <v>*</v>
      </c>
      <c r="BB273" s="2"/>
      <c r="BC273" s="2" t="str">
        <f>IF(sum!A266="SA",sum!I266,"*")</f>
        <v>*</v>
      </c>
    </row>
    <row r="274" spans="2:55">
      <c r="B274" s="2" t="s">
        <v>186</v>
      </c>
      <c r="C274" s="2" t="s">
        <v>187</v>
      </c>
      <c r="D274" s="2">
        <v>2045</v>
      </c>
      <c r="J274" s="2" t="s">
        <v>186</v>
      </c>
      <c r="K274" s="2" t="s">
        <v>187</v>
      </c>
      <c r="L274" s="2">
        <v>2045</v>
      </c>
      <c r="M274" s="2" t="str">
        <f>IF(sum!A267="AT",sum!B267,"*")</f>
        <v>*</v>
      </c>
      <c r="N274" s="2"/>
      <c r="O274" s="2" t="str">
        <f>IF(sum!A267="AT",sum!I267,"*")</f>
        <v>*</v>
      </c>
      <c r="R274" s="2" t="s">
        <v>186</v>
      </c>
      <c r="S274" s="2" t="s">
        <v>187</v>
      </c>
      <c r="T274" s="2">
        <v>2045</v>
      </c>
      <c r="U274" s="2" t="str">
        <f>IF(sum!A267="BC",sum!B267,"*")</f>
        <v>OS-SpCool_ELE1</v>
      </c>
      <c r="V274" s="2"/>
      <c r="W274" s="2">
        <f>IF(sum!A267="BC",sum!I267,"*")</f>
        <v>0.410944979767088</v>
      </c>
      <c r="Z274" s="2" t="s">
        <v>186</v>
      </c>
      <c r="AA274" s="2" t="s">
        <v>187</v>
      </c>
      <c r="AB274" s="2">
        <v>2045</v>
      </c>
      <c r="AC274" s="2" t="str">
        <f>IF(sum!A267="MA",sum!B267,"*")</f>
        <v>*</v>
      </c>
      <c r="AD274" s="2"/>
      <c r="AE274" s="2" t="str">
        <f>IF(sum!A267="MA",sum!I267,"*")</f>
        <v>*</v>
      </c>
      <c r="AH274" s="2" t="s">
        <v>186</v>
      </c>
      <c r="AI274" s="2" t="s">
        <v>187</v>
      </c>
      <c r="AJ274" s="2">
        <v>2045</v>
      </c>
      <c r="AK274" s="2" t="str">
        <f>IF(sum!A267="ON",sum!B267,"*")</f>
        <v>*</v>
      </c>
      <c r="AL274" s="2"/>
      <c r="AM274" s="2" t="str">
        <f>IF(sum!A267="ON",sum!I267,"*")</f>
        <v>*</v>
      </c>
      <c r="AP274" s="2" t="s">
        <v>186</v>
      </c>
      <c r="AQ274" s="2" t="s">
        <v>187</v>
      </c>
      <c r="AR274" s="2">
        <v>2045</v>
      </c>
      <c r="AS274" s="2" t="str">
        <f>IF(sum!A267="QU",sum!B267,"*")</f>
        <v>*</v>
      </c>
      <c r="AT274" s="2"/>
      <c r="AU274" s="2" t="str">
        <f>IF(sum!A267="QU",sum!I267,"*")</f>
        <v>*</v>
      </c>
      <c r="AX274" s="2" t="s">
        <v>186</v>
      </c>
      <c r="AY274" s="2" t="s">
        <v>187</v>
      </c>
      <c r="AZ274" s="2">
        <v>2045</v>
      </c>
      <c r="BA274" s="2" t="str">
        <f>IF(sum!A267="SA",sum!B267,"*")</f>
        <v>*</v>
      </c>
      <c r="BB274" s="2"/>
      <c r="BC274" s="2" t="str">
        <f>IF(sum!A267="SA",sum!I267,"*")</f>
        <v>*</v>
      </c>
    </row>
    <row r="275" spans="2:55">
      <c r="B275" s="2" t="s">
        <v>186</v>
      </c>
      <c r="C275" s="2" t="s">
        <v>187</v>
      </c>
      <c r="D275" s="2">
        <v>2045</v>
      </c>
      <c r="J275" s="2" t="s">
        <v>186</v>
      </c>
      <c r="K275" s="2" t="s">
        <v>187</v>
      </c>
      <c r="L275" s="2">
        <v>2045</v>
      </c>
      <c r="M275" s="2" t="str">
        <f>IF(sum!A268="AT",sum!B268,"*")</f>
        <v>*</v>
      </c>
      <c r="N275" s="2"/>
      <c r="O275" s="2" t="str">
        <f>IF(sum!A268="AT",sum!I268,"*")</f>
        <v>*</v>
      </c>
      <c r="R275" s="2" t="s">
        <v>186</v>
      </c>
      <c r="S275" s="2" t="s">
        <v>187</v>
      </c>
      <c r="T275" s="2">
        <v>2045</v>
      </c>
      <c r="U275" s="2" t="str">
        <f>IF(sum!A268="BC",sum!B268,"*")</f>
        <v>OS-SpHeat_ELE1</v>
      </c>
      <c r="V275" s="2"/>
      <c r="W275" s="2">
        <f>IF(sum!A268="BC",sum!I268,"*")</f>
        <v>1.40209962657649</v>
      </c>
      <c r="Z275" s="2" t="s">
        <v>186</v>
      </c>
      <c r="AA275" s="2" t="s">
        <v>187</v>
      </c>
      <c r="AB275" s="2">
        <v>2045</v>
      </c>
      <c r="AC275" s="2" t="str">
        <f>IF(sum!A268="MA",sum!B268,"*")</f>
        <v>*</v>
      </c>
      <c r="AD275" s="2"/>
      <c r="AE275" s="2" t="str">
        <f>IF(sum!A268="MA",sum!I268,"*")</f>
        <v>*</v>
      </c>
      <c r="AH275" s="2" t="s">
        <v>186</v>
      </c>
      <c r="AI275" s="2" t="s">
        <v>187</v>
      </c>
      <c r="AJ275" s="2">
        <v>2045</v>
      </c>
      <c r="AK275" s="2" t="str">
        <f>IF(sum!A268="ON",sum!B268,"*")</f>
        <v>*</v>
      </c>
      <c r="AL275" s="2"/>
      <c r="AM275" s="2" t="str">
        <f>IF(sum!A268="ON",sum!I268,"*")</f>
        <v>*</v>
      </c>
      <c r="AP275" s="4" t="s">
        <v>186</v>
      </c>
      <c r="AQ275" s="4" t="s">
        <v>187</v>
      </c>
      <c r="AR275" s="4">
        <v>2045</v>
      </c>
      <c r="AS275" s="2" t="str">
        <f>IF(sum!A268="QU",sum!B268,"*")</f>
        <v>*</v>
      </c>
      <c r="AT275" s="2"/>
      <c r="AU275" s="2" t="str">
        <f>IF(sum!A268="QU",sum!I268,"*")</f>
        <v>*</v>
      </c>
      <c r="AX275" s="2" t="s">
        <v>186</v>
      </c>
      <c r="AY275" s="2" t="s">
        <v>187</v>
      </c>
      <c r="AZ275" s="2">
        <v>2045</v>
      </c>
      <c r="BA275" s="2" t="str">
        <f>IF(sum!A268="SA",sum!B268,"*")</f>
        <v>*</v>
      </c>
      <c r="BB275" s="2"/>
      <c r="BC275" s="2" t="str">
        <f>IF(sum!A268="SA",sum!I268,"*")</f>
        <v>*</v>
      </c>
    </row>
    <row r="276" spans="2:55">
      <c r="B276" s="4" t="s">
        <v>186</v>
      </c>
      <c r="C276" s="4" t="s">
        <v>187</v>
      </c>
      <c r="D276" s="4">
        <v>2045</v>
      </c>
      <c r="J276" s="4" t="s">
        <v>186</v>
      </c>
      <c r="K276" s="4" t="s">
        <v>187</v>
      </c>
      <c r="L276" s="4">
        <v>2045</v>
      </c>
      <c r="M276" s="2" t="str">
        <f>IF(sum!A269="AT",sum!B269,"*")</f>
        <v>*</v>
      </c>
      <c r="N276" s="2"/>
      <c r="O276" s="2" t="str">
        <f>IF(sum!A269="AT",sum!I269,"*")</f>
        <v>*</v>
      </c>
      <c r="R276" s="4" t="s">
        <v>186</v>
      </c>
      <c r="S276" s="4" t="s">
        <v>187</v>
      </c>
      <c r="T276" s="4">
        <v>2045</v>
      </c>
      <c r="U276" s="2" t="str">
        <f>IF(sum!A269="BC",sum!B269,"*")</f>
        <v>OS-WaterHeat_ELE1</v>
      </c>
      <c r="V276" s="2"/>
      <c r="W276" s="2">
        <f>IF(sum!A269="BC",sum!I269,"*")</f>
        <v>0.0951173113506658</v>
      </c>
      <c r="Z276" s="4" t="s">
        <v>186</v>
      </c>
      <c r="AA276" s="4" t="s">
        <v>187</v>
      </c>
      <c r="AB276" s="4">
        <v>2045</v>
      </c>
      <c r="AC276" s="2" t="str">
        <f>IF(sum!A269="MA",sum!B269,"*")</f>
        <v>*</v>
      </c>
      <c r="AD276" s="2"/>
      <c r="AE276" s="2" t="str">
        <f>IF(sum!A269="MA",sum!I269,"*")</f>
        <v>*</v>
      </c>
      <c r="AH276" s="4" t="s">
        <v>186</v>
      </c>
      <c r="AI276" s="4" t="s">
        <v>187</v>
      </c>
      <c r="AJ276" s="4">
        <v>2045</v>
      </c>
      <c r="AK276" s="2" t="str">
        <f>IF(sum!A269="ON",sum!B269,"*")</f>
        <v>*</v>
      </c>
      <c r="AL276" s="2"/>
      <c r="AM276" s="2" t="str">
        <f>IF(sum!A269="ON",sum!I269,"*")</f>
        <v>*</v>
      </c>
      <c r="AP276" s="2" t="s">
        <v>186</v>
      </c>
      <c r="AQ276" s="2" t="s">
        <v>187</v>
      </c>
      <c r="AR276" s="2">
        <v>2045</v>
      </c>
      <c r="AS276" s="2" t="str">
        <f>IF(sum!A269="QU",sum!B269,"*")</f>
        <v>*</v>
      </c>
      <c r="AT276" s="2"/>
      <c r="AU276" s="2" t="str">
        <f>IF(sum!A269="QU",sum!I269,"*")</f>
        <v>*</v>
      </c>
      <c r="AX276" s="4" t="s">
        <v>186</v>
      </c>
      <c r="AY276" s="4" t="s">
        <v>187</v>
      </c>
      <c r="AZ276" s="4">
        <v>2045</v>
      </c>
      <c r="BA276" s="2" t="str">
        <f>IF(sum!A269="SA",sum!B269,"*")</f>
        <v>*</v>
      </c>
      <c r="BB276" s="2"/>
      <c r="BC276" s="2" t="str">
        <f>IF(sum!A269="SA",sum!I269,"*")</f>
        <v>*</v>
      </c>
    </row>
    <row r="277" spans="2:55">
      <c r="B277" s="2" t="s">
        <v>186</v>
      </c>
      <c r="C277" s="2" t="s">
        <v>187</v>
      </c>
      <c r="D277" s="2">
        <v>2045</v>
      </c>
      <c r="J277" s="2" t="s">
        <v>186</v>
      </c>
      <c r="K277" s="2" t="s">
        <v>187</v>
      </c>
      <c r="L277" s="2">
        <v>2045</v>
      </c>
      <c r="M277" s="2" t="str">
        <f>IF(sum!A270="AT",sum!B270,"*")</f>
        <v>*</v>
      </c>
      <c r="N277" s="2"/>
      <c r="O277" s="2" t="str">
        <f>IF(sum!A270="AT",sum!I270,"*")</f>
        <v>*</v>
      </c>
      <c r="R277" s="2" t="s">
        <v>186</v>
      </c>
      <c r="S277" s="2" t="s">
        <v>187</v>
      </c>
      <c r="T277" s="2">
        <v>2045</v>
      </c>
      <c r="U277" s="2" t="str">
        <f>IF(sum!A270="BC",sum!B270,"*")</f>
        <v>OTH-AuxiliaryEquip_ELE1</v>
      </c>
      <c r="V277" s="2"/>
      <c r="W277" s="2">
        <f>IF(sum!A270="BC",sum!I270,"*")</f>
        <v>0.021137180300148</v>
      </c>
      <c r="Z277" s="2" t="s">
        <v>186</v>
      </c>
      <c r="AA277" s="2" t="s">
        <v>187</v>
      </c>
      <c r="AB277" s="2">
        <v>2045</v>
      </c>
      <c r="AC277" s="2" t="str">
        <f>IF(sum!A270="MA",sum!B270,"*")</f>
        <v>*</v>
      </c>
      <c r="AD277" s="2"/>
      <c r="AE277" s="2" t="str">
        <f>IF(sum!A270="MA",sum!I270,"*")</f>
        <v>*</v>
      </c>
      <c r="AH277" s="2" t="s">
        <v>186</v>
      </c>
      <c r="AI277" s="2" t="s">
        <v>187</v>
      </c>
      <c r="AJ277" s="2">
        <v>2045</v>
      </c>
      <c r="AK277" s="2" t="str">
        <f>IF(sum!A270="ON",sum!B270,"*")</f>
        <v>*</v>
      </c>
      <c r="AL277" s="2"/>
      <c r="AM277" s="2" t="str">
        <f>IF(sum!A270="ON",sum!I270,"*")</f>
        <v>*</v>
      </c>
      <c r="AP277" s="4" t="s">
        <v>186</v>
      </c>
      <c r="AQ277" s="4" t="s">
        <v>187</v>
      </c>
      <c r="AR277" s="4">
        <v>2045</v>
      </c>
      <c r="AS277" s="2" t="str">
        <f>IF(sum!A270="QU",sum!B270,"*")</f>
        <v>*</v>
      </c>
      <c r="AT277" s="2"/>
      <c r="AU277" s="2" t="str">
        <f>IF(sum!A270="QU",sum!I270,"*")</f>
        <v>*</v>
      </c>
      <c r="AX277" s="2" t="s">
        <v>186</v>
      </c>
      <c r="AY277" s="2" t="s">
        <v>187</v>
      </c>
      <c r="AZ277" s="2">
        <v>2045</v>
      </c>
      <c r="BA277" s="2" t="str">
        <f>IF(sum!A270="SA",sum!B270,"*")</f>
        <v>*</v>
      </c>
      <c r="BB277" s="2"/>
      <c r="BC277" s="2" t="str">
        <f>IF(sum!A270="SA",sum!I270,"*")</f>
        <v>*</v>
      </c>
    </row>
    <row r="278" spans="2:55">
      <c r="B278" s="2" t="s">
        <v>186</v>
      </c>
      <c r="C278" s="2" t="s">
        <v>187</v>
      </c>
      <c r="D278" s="2">
        <v>2045</v>
      </c>
      <c r="J278" s="2" t="s">
        <v>186</v>
      </c>
      <c r="K278" s="2" t="s">
        <v>187</v>
      </c>
      <c r="L278" s="2">
        <v>2045</v>
      </c>
      <c r="M278" s="2" t="str">
        <f>IF(sum!A271="AT",sum!B271,"*")</f>
        <v>*</v>
      </c>
      <c r="N278" s="2"/>
      <c r="O278" s="2" t="str">
        <f>IF(sum!A271="AT",sum!I271,"*")</f>
        <v>*</v>
      </c>
      <c r="R278" s="2" t="s">
        <v>186</v>
      </c>
      <c r="S278" s="2" t="s">
        <v>187</v>
      </c>
      <c r="T278" s="2">
        <v>2045</v>
      </c>
      <c r="U278" s="2" t="str">
        <f>IF(sum!A271="BC",sum!B271,"*")</f>
        <v>OTH-AuxiliaryMot_ELE1</v>
      </c>
      <c r="V278" s="2"/>
      <c r="W278" s="2">
        <f>IF(sum!A271="BC",sum!I271,"*")</f>
        <v>0.0146766064202532</v>
      </c>
      <c r="Z278" s="2" t="s">
        <v>186</v>
      </c>
      <c r="AA278" s="2" t="s">
        <v>187</v>
      </c>
      <c r="AB278" s="2">
        <v>2045</v>
      </c>
      <c r="AC278" s="2" t="str">
        <f>IF(sum!A271="MA",sum!B271,"*")</f>
        <v>*</v>
      </c>
      <c r="AD278" s="2"/>
      <c r="AE278" s="2" t="str">
        <f>IF(sum!A271="MA",sum!I271,"*")</f>
        <v>*</v>
      </c>
      <c r="AH278" s="2" t="s">
        <v>186</v>
      </c>
      <c r="AI278" s="2" t="s">
        <v>187</v>
      </c>
      <c r="AJ278" s="2">
        <v>2045</v>
      </c>
      <c r="AK278" s="2" t="str">
        <f>IF(sum!A271="ON",sum!B271,"*")</f>
        <v>*</v>
      </c>
      <c r="AL278" s="2"/>
      <c r="AM278" s="2" t="str">
        <f>IF(sum!A271="ON",sum!I271,"*")</f>
        <v>*</v>
      </c>
      <c r="AP278" s="2" t="s">
        <v>186</v>
      </c>
      <c r="AQ278" s="2" t="s">
        <v>187</v>
      </c>
      <c r="AR278" s="2">
        <v>2045</v>
      </c>
      <c r="AS278" s="2" t="str">
        <f>IF(sum!A271="QU",sum!B271,"*")</f>
        <v>*</v>
      </c>
      <c r="AT278" s="2"/>
      <c r="AU278" s="2" t="str">
        <f>IF(sum!A271="QU",sum!I271,"*")</f>
        <v>*</v>
      </c>
      <c r="AX278" s="2" t="s">
        <v>186</v>
      </c>
      <c r="AY278" s="2" t="s">
        <v>187</v>
      </c>
      <c r="AZ278" s="2">
        <v>2045</v>
      </c>
      <c r="BA278" s="2" t="str">
        <f>IF(sum!A271="SA",sum!B271,"*")</f>
        <v>*</v>
      </c>
      <c r="BB278" s="2"/>
      <c r="BC278" s="2" t="str">
        <f>IF(sum!A271="SA",sum!I271,"*")</f>
        <v>*</v>
      </c>
    </row>
    <row r="279" spans="2:55">
      <c r="B279" s="4" t="s">
        <v>186</v>
      </c>
      <c r="C279" s="4" t="s">
        <v>187</v>
      </c>
      <c r="D279" s="4">
        <v>2045</v>
      </c>
      <c r="J279" s="4" t="s">
        <v>186</v>
      </c>
      <c r="K279" s="4" t="s">
        <v>187</v>
      </c>
      <c r="L279" s="4">
        <v>2045</v>
      </c>
      <c r="M279" s="2" t="str">
        <f>IF(sum!A272="AT",sum!B272,"*")</f>
        <v>*</v>
      </c>
      <c r="N279" s="2"/>
      <c r="O279" s="2" t="str">
        <f>IF(sum!A272="AT",sum!I272,"*")</f>
        <v>*</v>
      </c>
      <c r="R279" s="4" t="s">
        <v>186</v>
      </c>
      <c r="S279" s="4" t="s">
        <v>187</v>
      </c>
      <c r="T279" s="4">
        <v>2045</v>
      </c>
      <c r="U279" s="2" t="str">
        <f>IF(sum!A272="BC",sum!B272,"*")</f>
        <v>OTH-Light_ELE1</v>
      </c>
      <c r="V279" s="2"/>
      <c r="W279" s="2">
        <f>IF(sum!A272="BC",sum!I272,"*")</f>
        <v>0.0440298192607594</v>
      </c>
      <c r="Z279" s="4" t="s">
        <v>186</v>
      </c>
      <c r="AA279" s="4" t="s">
        <v>187</v>
      </c>
      <c r="AB279" s="4">
        <v>2045</v>
      </c>
      <c r="AC279" s="2" t="str">
        <f>IF(sum!A272="MA",sum!B272,"*")</f>
        <v>*</v>
      </c>
      <c r="AD279" s="2"/>
      <c r="AE279" s="2" t="str">
        <f>IF(sum!A272="MA",sum!I272,"*")</f>
        <v>*</v>
      </c>
      <c r="AH279" s="4" t="s">
        <v>186</v>
      </c>
      <c r="AI279" s="4" t="s">
        <v>187</v>
      </c>
      <c r="AJ279" s="4">
        <v>2045</v>
      </c>
      <c r="AK279" s="2" t="str">
        <f>IF(sum!A272="ON",sum!B272,"*")</f>
        <v>*</v>
      </c>
      <c r="AL279" s="2"/>
      <c r="AM279" s="2" t="str">
        <f>IF(sum!A272="ON",sum!I272,"*")</f>
        <v>*</v>
      </c>
      <c r="AP279" s="4" t="s">
        <v>186</v>
      </c>
      <c r="AQ279" s="4" t="s">
        <v>187</v>
      </c>
      <c r="AR279" s="4">
        <v>2045</v>
      </c>
      <c r="AS279" s="2" t="str">
        <f>IF(sum!A272="QU",sum!B272,"*")</f>
        <v>*</v>
      </c>
      <c r="AT279" s="2"/>
      <c r="AU279" s="2" t="str">
        <f>IF(sum!A272="QU",sum!I272,"*")</f>
        <v>*</v>
      </c>
      <c r="AX279" s="4" t="s">
        <v>186</v>
      </c>
      <c r="AY279" s="4" t="s">
        <v>187</v>
      </c>
      <c r="AZ279" s="4">
        <v>2045</v>
      </c>
      <c r="BA279" s="2" t="str">
        <f>IF(sum!A272="SA",sum!B272,"*")</f>
        <v>*</v>
      </c>
      <c r="BB279" s="2"/>
      <c r="BC279" s="2" t="str">
        <f>IF(sum!A272="SA",sum!I272,"*")</f>
        <v>*</v>
      </c>
    </row>
    <row r="280" spans="2:55">
      <c r="B280" s="2" t="s">
        <v>186</v>
      </c>
      <c r="C280" s="2" t="s">
        <v>187</v>
      </c>
      <c r="D280" s="2">
        <v>2045</v>
      </c>
      <c r="J280" s="2" t="s">
        <v>186</v>
      </c>
      <c r="K280" s="2" t="s">
        <v>187</v>
      </c>
      <c r="L280" s="2">
        <v>2045</v>
      </c>
      <c r="M280" s="2" t="str">
        <f>IF(sum!A273="AT",sum!B273,"*")</f>
        <v>*</v>
      </c>
      <c r="N280" s="2"/>
      <c r="O280" s="2" t="str">
        <f>IF(sum!A273="AT",sum!I273,"*")</f>
        <v>*</v>
      </c>
      <c r="R280" s="2" t="s">
        <v>186</v>
      </c>
      <c r="S280" s="2" t="s">
        <v>187</v>
      </c>
      <c r="T280" s="2">
        <v>2045</v>
      </c>
      <c r="U280" s="2" t="str">
        <f>IF(sum!A273="BC",sum!B273,"*")</f>
        <v>OTH-SpHeat_ELE1</v>
      </c>
      <c r="V280" s="2"/>
      <c r="W280" s="2">
        <f>IF(sum!A273="BC",sum!I273,"*")</f>
        <v>0.0563658141337279</v>
      </c>
      <c r="Z280" s="2" t="s">
        <v>186</v>
      </c>
      <c r="AA280" s="2" t="s">
        <v>187</v>
      </c>
      <c r="AB280" s="2">
        <v>2045</v>
      </c>
      <c r="AC280" s="2" t="str">
        <f>IF(sum!A273="MA",sum!B273,"*")</f>
        <v>*</v>
      </c>
      <c r="AD280" s="2"/>
      <c r="AE280" s="2" t="str">
        <f>IF(sum!A273="MA",sum!I273,"*")</f>
        <v>*</v>
      </c>
      <c r="AH280" s="2" t="s">
        <v>186</v>
      </c>
      <c r="AI280" s="2" t="s">
        <v>187</v>
      </c>
      <c r="AJ280" s="2">
        <v>2045</v>
      </c>
      <c r="AK280" s="2" t="str">
        <f>IF(sum!A273="ON",sum!B273,"*")</f>
        <v>*</v>
      </c>
      <c r="AL280" s="2"/>
      <c r="AM280" s="2" t="str">
        <f>IF(sum!A273="ON",sum!I273,"*")</f>
        <v>*</v>
      </c>
      <c r="AP280" s="2" t="s">
        <v>186</v>
      </c>
      <c r="AQ280" s="2" t="s">
        <v>187</v>
      </c>
      <c r="AR280" s="2">
        <v>2045</v>
      </c>
      <c r="AS280" s="2" t="str">
        <f>IF(sum!A273="QU",sum!B273,"*")</f>
        <v>*</v>
      </c>
      <c r="AT280" s="2"/>
      <c r="AU280" s="2" t="str">
        <f>IF(sum!A273="QU",sum!I273,"*")</f>
        <v>*</v>
      </c>
      <c r="AX280" s="2" t="s">
        <v>186</v>
      </c>
      <c r="AY280" s="2" t="s">
        <v>187</v>
      </c>
      <c r="AZ280" s="2">
        <v>2045</v>
      </c>
      <c r="BA280" s="2" t="str">
        <f>IF(sum!A273="SA",sum!B273,"*")</f>
        <v>*</v>
      </c>
      <c r="BB280" s="2"/>
      <c r="BC280" s="2" t="str">
        <f>IF(sum!A273="SA",sum!I273,"*")</f>
        <v>*</v>
      </c>
    </row>
    <row r="281" spans="2:55">
      <c r="B281" s="2" t="s">
        <v>186</v>
      </c>
      <c r="C281" s="2" t="s">
        <v>187</v>
      </c>
      <c r="D281" s="2">
        <v>2045</v>
      </c>
      <c r="J281" s="2" t="s">
        <v>186</v>
      </c>
      <c r="K281" s="2" t="s">
        <v>187</v>
      </c>
      <c r="L281" s="2">
        <v>2045</v>
      </c>
      <c r="M281" s="2" t="str">
        <f>IF(sum!A274="AT",sum!B274,"*")</f>
        <v>*</v>
      </c>
      <c r="N281" s="2"/>
      <c r="O281" s="2" t="str">
        <f>IF(sum!A274="AT",sum!I274,"*")</f>
        <v>*</v>
      </c>
      <c r="R281" s="2" t="s">
        <v>186</v>
      </c>
      <c r="S281" s="2" t="s">
        <v>187</v>
      </c>
      <c r="T281" s="2">
        <v>2045</v>
      </c>
      <c r="U281" s="2" t="str">
        <f>IF(sum!A274="BC",sum!B274,"*")</f>
        <v>OTH-WaterHeat_ELE1</v>
      </c>
      <c r="V281" s="2"/>
      <c r="W281" s="2">
        <f>IF(sum!A274="BC",sum!I274,"*")</f>
        <v>0.010568590150074</v>
      </c>
      <c r="Z281" s="2" t="s">
        <v>186</v>
      </c>
      <c r="AA281" s="2" t="s">
        <v>187</v>
      </c>
      <c r="AB281" s="2">
        <v>2045</v>
      </c>
      <c r="AC281" s="2" t="str">
        <f>IF(sum!A274="MA",sum!B274,"*")</f>
        <v>*</v>
      </c>
      <c r="AD281" s="2"/>
      <c r="AE281" s="2" t="str">
        <f>IF(sum!A274="MA",sum!I274,"*")</f>
        <v>*</v>
      </c>
      <c r="AH281" s="2" t="s">
        <v>186</v>
      </c>
      <c r="AI281" s="2" t="s">
        <v>187</v>
      </c>
      <c r="AJ281" s="2">
        <v>2045</v>
      </c>
      <c r="AK281" s="2" t="str">
        <f>IF(sum!A274="ON",sum!B274,"*")</f>
        <v>*</v>
      </c>
      <c r="AL281" s="2"/>
      <c r="AM281" s="2" t="str">
        <f>IF(sum!A274="ON",sum!I274,"*")</f>
        <v>*</v>
      </c>
      <c r="AP281" s="4" t="s">
        <v>186</v>
      </c>
      <c r="AQ281" s="4" t="s">
        <v>187</v>
      </c>
      <c r="AR281" s="4">
        <v>2045</v>
      </c>
      <c r="AS281" s="2" t="str">
        <f>IF(sum!A274="QU",sum!B274,"*")</f>
        <v>*</v>
      </c>
      <c r="AT281" s="2"/>
      <c r="AU281" s="2" t="str">
        <f>IF(sum!A274="QU",sum!I274,"*")</f>
        <v>*</v>
      </c>
      <c r="AX281" s="2" t="s">
        <v>186</v>
      </c>
      <c r="AY281" s="2" t="s">
        <v>187</v>
      </c>
      <c r="AZ281" s="2">
        <v>2045</v>
      </c>
      <c r="BA281" s="2" t="str">
        <f>IF(sum!A274="SA",sum!B274,"*")</f>
        <v>*</v>
      </c>
      <c r="BB281" s="2"/>
      <c r="BC281" s="2" t="str">
        <f>IF(sum!A274="SA",sum!I274,"*")</f>
        <v>*</v>
      </c>
    </row>
    <row r="282" spans="2:55">
      <c r="B282" s="4" t="s">
        <v>186</v>
      </c>
      <c r="C282" s="4" t="s">
        <v>187</v>
      </c>
      <c r="D282" s="4">
        <v>2045</v>
      </c>
      <c r="J282" s="4" t="s">
        <v>186</v>
      </c>
      <c r="K282" s="4" t="s">
        <v>187</v>
      </c>
      <c r="L282" s="4">
        <v>2045</v>
      </c>
      <c r="M282" s="2" t="str">
        <f>IF(sum!A275="AT",sum!B275,"*")</f>
        <v>*</v>
      </c>
      <c r="N282" s="2"/>
      <c r="O282" s="2" t="str">
        <f>IF(sum!A275="AT",sum!I275,"*")</f>
        <v>*</v>
      </c>
      <c r="R282" s="4" t="s">
        <v>186</v>
      </c>
      <c r="S282" s="4" t="s">
        <v>187</v>
      </c>
      <c r="T282" s="4">
        <v>2045</v>
      </c>
      <c r="U282" s="2" t="str">
        <f>IF(sum!A275="BC",sum!B275,"*")</f>
        <v>R_ES-APP-CD_ELC1</v>
      </c>
      <c r="V282" s="2"/>
      <c r="W282" s="2">
        <f>IF(sum!A275="BC",sum!I275,"*")</f>
        <v>2.292348088955</v>
      </c>
      <c r="Z282" s="4" t="s">
        <v>186</v>
      </c>
      <c r="AA282" s="4" t="s">
        <v>187</v>
      </c>
      <c r="AB282" s="4">
        <v>2045</v>
      </c>
      <c r="AC282" s="2" t="str">
        <f>IF(sum!A275="MA",sum!B275,"*")</f>
        <v>*</v>
      </c>
      <c r="AD282" s="2"/>
      <c r="AE282" s="2" t="str">
        <f>IF(sum!A275="MA",sum!I275,"*")</f>
        <v>*</v>
      </c>
      <c r="AH282" s="4" t="s">
        <v>186</v>
      </c>
      <c r="AI282" s="4" t="s">
        <v>187</v>
      </c>
      <c r="AJ282" s="4">
        <v>2045</v>
      </c>
      <c r="AK282" s="2" t="str">
        <f>IF(sum!A275="ON",sum!B275,"*")</f>
        <v>*</v>
      </c>
      <c r="AL282" s="2"/>
      <c r="AM282" s="2" t="str">
        <f>IF(sum!A275="ON",sum!I275,"*")</f>
        <v>*</v>
      </c>
      <c r="AP282" s="2" t="s">
        <v>186</v>
      </c>
      <c r="AQ282" s="2" t="s">
        <v>187</v>
      </c>
      <c r="AR282" s="2">
        <v>2045</v>
      </c>
      <c r="AS282" s="2" t="str">
        <f>IF(sum!A275="QU",sum!B275,"*")</f>
        <v>*</v>
      </c>
      <c r="AT282" s="2"/>
      <c r="AU282" s="2" t="str">
        <f>IF(sum!A275="QU",sum!I275,"*")</f>
        <v>*</v>
      </c>
      <c r="AX282" s="4" t="s">
        <v>186</v>
      </c>
      <c r="AY282" s="4" t="s">
        <v>187</v>
      </c>
      <c r="AZ282" s="4">
        <v>2045</v>
      </c>
      <c r="BA282" s="2" t="str">
        <f>IF(sum!A275="SA",sum!B275,"*")</f>
        <v>*</v>
      </c>
      <c r="BB282" s="2"/>
      <c r="BC282" s="2" t="str">
        <f>IF(sum!A275="SA",sum!I275,"*")</f>
        <v>*</v>
      </c>
    </row>
    <row r="283" spans="2:55">
      <c r="B283" s="2" t="s">
        <v>186</v>
      </c>
      <c r="C283" s="2" t="s">
        <v>187</v>
      </c>
      <c r="D283" s="2">
        <v>2045</v>
      </c>
      <c r="J283" s="2" t="s">
        <v>186</v>
      </c>
      <c r="K283" s="2" t="s">
        <v>187</v>
      </c>
      <c r="L283" s="2">
        <v>2045</v>
      </c>
      <c r="M283" s="2" t="str">
        <f>IF(sum!A276="AT",sum!B276,"*")</f>
        <v>*</v>
      </c>
      <c r="N283" s="2"/>
      <c r="O283" s="2" t="str">
        <f>IF(sum!A276="AT",sum!I276,"*")</f>
        <v>*</v>
      </c>
      <c r="R283" s="2" t="s">
        <v>186</v>
      </c>
      <c r="S283" s="2" t="s">
        <v>187</v>
      </c>
      <c r="T283" s="2">
        <v>2045</v>
      </c>
      <c r="U283" s="2" t="str">
        <f>IF(sum!A276="BC",sum!B276,"*")</f>
        <v>R_ES-APP-CW_ELC1</v>
      </c>
      <c r="V283" s="2"/>
      <c r="W283" s="2">
        <f>IF(sum!A276="BC",sum!I276,"*")</f>
        <v>0.280688442471116</v>
      </c>
      <c r="Z283" s="2" t="s">
        <v>186</v>
      </c>
      <c r="AA283" s="2" t="s">
        <v>187</v>
      </c>
      <c r="AB283" s="2">
        <v>2045</v>
      </c>
      <c r="AC283" s="2" t="str">
        <f>IF(sum!A276="MA",sum!B276,"*")</f>
        <v>*</v>
      </c>
      <c r="AD283" s="2"/>
      <c r="AE283" s="2" t="str">
        <f>IF(sum!A276="MA",sum!I276,"*")</f>
        <v>*</v>
      </c>
      <c r="AH283" s="2" t="s">
        <v>186</v>
      </c>
      <c r="AI283" s="2" t="s">
        <v>187</v>
      </c>
      <c r="AJ283" s="2">
        <v>2045</v>
      </c>
      <c r="AK283" s="2" t="str">
        <f>IF(sum!A276="ON",sum!B276,"*")</f>
        <v>*</v>
      </c>
      <c r="AL283" s="2"/>
      <c r="AM283" s="2" t="str">
        <f>IF(sum!A276="ON",sum!I276,"*")</f>
        <v>*</v>
      </c>
      <c r="AP283" s="4" t="s">
        <v>186</v>
      </c>
      <c r="AQ283" s="4" t="s">
        <v>187</v>
      </c>
      <c r="AR283" s="4">
        <v>2045</v>
      </c>
      <c r="AS283" s="2" t="str">
        <f>IF(sum!A276="QU",sum!B276,"*")</f>
        <v>*</v>
      </c>
      <c r="AT283" s="2"/>
      <c r="AU283" s="2" t="str">
        <f>IF(sum!A276="QU",sum!I276,"*")</f>
        <v>*</v>
      </c>
      <c r="AX283" s="2" t="s">
        <v>186</v>
      </c>
      <c r="AY283" s="2" t="s">
        <v>187</v>
      </c>
      <c r="AZ283" s="2">
        <v>2045</v>
      </c>
      <c r="BA283" s="2" t="str">
        <f>IF(sum!A276="SA",sum!B276,"*")</f>
        <v>*</v>
      </c>
      <c r="BB283" s="2"/>
      <c r="BC283" s="2" t="str">
        <f>IF(sum!A276="SA",sum!I276,"*")</f>
        <v>*</v>
      </c>
    </row>
    <row r="284" spans="2:55">
      <c r="B284" s="2" t="s">
        <v>186</v>
      </c>
      <c r="C284" s="2" t="s">
        <v>187</v>
      </c>
      <c r="D284" s="2">
        <v>2045</v>
      </c>
      <c r="J284" s="2" t="s">
        <v>186</v>
      </c>
      <c r="K284" s="2" t="s">
        <v>187</v>
      </c>
      <c r="L284" s="2">
        <v>2045</v>
      </c>
      <c r="M284" s="2" t="str">
        <f>IF(sum!A277="AT",sum!B277,"*")</f>
        <v>*</v>
      </c>
      <c r="N284" s="2"/>
      <c r="O284" s="2" t="str">
        <f>IF(sum!A277="AT",sum!I277,"*")</f>
        <v>*</v>
      </c>
      <c r="R284" s="2" t="s">
        <v>186</v>
      </c>
      <c r="S284" s="2" t="s">
        <v>187</v>
      </c>
      <c r="T284" s="2">
        <v>2045</v>
      </c>
      <c r="U284" s="2" t="str">
        <f>IF(sum!A277="BC",sum!B277,"*")</f>
        <v>R_ES-APP-DW_ELC1</v>
      </c>
      <c r="V284" s="2"/>
      <c r="W284" s="2">
        <f>IF(sum!A277="BC",sum!I277,"*")</f>
        <v>1.08984118702834</v>
      </c>
      <c r="Z284" s="2" t="s">
        <v>186</v>
      </c>
      <c r="AA284" s="2" t="s">
        <v>187</v>
      </c>
      <c r="AB284" s="2">
        <v>2045</v>
      </c>
      <c r="AC284" s="2" t="str">
        <f>IF(sum!A277="MA",sum!B277,"*")</f>
        <v>*</v>
      </c>
      <c r="AD284" s="2"/>
      <c r="AE284" s="2" t="str">
        <f>IF(sum!A277="MA",sum!I277,"*")</f>
        <v>*</v>
      </c>
      <c r="AH284" s="2" t="s">
        <v>186</v>
      </c>
      <c r="AI284" s="2" t="s">
        <v>187</v>
      </c>
      <c r="AJ284" s="2">
        <v>2045</v>
      </c>
      <c r="AK284" s="2" t="str">
        <f>IF(sum!A277="ON",sum!B277,"*")</f>
        <v>*</v>
      </c>
      <c r="AL284" s="2"/>
      <c r="AM284" s="2" t="str">
        <f>IF(sum!A277="ON",sum!I277,"*")</f>
        <v>*</v>
      </c>
      <c r="AP284" s="2" t="s">
        <v>186</v>
      </c>
      <c r="AQ284" s="2" t="s">
        <v>187</v>
      </c>
      <c r="AR284" s="2">
        <v>2045</v>
      </c>
      <c r="AS284" s="2" t="str">
        <f>IF(sum!A277="QU",sum!B277,"*")</f>
        <v>*</v>
      </c>
      <c r="AT284" s="2"/>
      <c r="AU284" s="2" t="str">
        <f>IF(sum!A277="QU",sum!I277,"*")</f>
        <v>*</v>
      </c>
      <c r="AX284" s="2" t="s">
        <v>186</v>
      </c>
      <c r="AY284" s="2" t="s">
        <v>187</v>
      </c>
      <c r="AZ284" s="2">
        <v>2045</v>
      </c>
      <c r="BA284" s="2" t="str">
        <f>IF(sum!A277="SA",sum!B277,"*")</f>
        <v>*</v>
      </c>
      <c r="BB284" s="2"/>
      <c r="BC284" s="2" t="str">
        <f>IF(sum!A277="SA",sum!I277,"*")</f>
        <v>*</v>
      </c>
    </row>
    <row r="285" spans="2:55">
      <c r="B285" s="4" t="s">
        <v>186</v>
      </c>
      <c r="C285" s="4" t="s">
        <v>187</v>
      </c>
      <c r="D285" s="4">
        <v>2045</v>
      </c>
      <c r="J285" s="4" t="s">
        <v>186</v>
      </c>
      <c r="K285" s="4" t="s">
        <v>187</v>
      </c>
      <c r="L285" s="4">
        <v>2045</v>
      </c>
      <c r="M285" s="2" t="str">
        <f>IF(sum!A278="AT",sum!B278,"*")</f>
        <v>*</v>
      </c>
      <c r="N285" s="2"/>
      <c r="O285" s="2" t="str">
        <f>IF(sum!A278="AT",sum!I278,"*")</f>
        <v>*</v>
      </c>
      <c r="R285" s="4" t="s">
        <v>186</v>
      </c>
      <c r="S285" s="4" t="s">
        <v>187</v>
      </c>
      <c r="T285" s="4">
        <v>2045</v>
      </c>
      <c r="U285" s="2" t="str">
        <f>IF(sum!A278="BC",sum!B278,"*")</f>
        <v>R_ES-APP-FR_ELC1</v>
      </c>
      <c r="V285" s="2"/>
      <c r="W285" s="2">
        <f>IF(sum!A278="BC",sum!I278,"*")</f>
        <v>0.160681713472127</v>
      </c>
      <c r="Z285" s="4" t="s">
        <v>186</v>
      </c>
      <c r="AA285" s="4" t="s">
        <v>187</v>
      </c>
      <c r="AB285" s="4">
        <v>2045</v>
      </c>
      <c r="AC285" s="2" t="str">
        <f>IF(sum!A278="MA",sum!B278,"*")</f>
        <v>*</v>
      </c>
      <c r="AD285" s="2"/>
      <c r="AE285" s="2" t="str">
        <f>IF(sum!A278="MA",sum!I278,"*")</f>
        <v>*</v>
      </c>
      <c r="AH285" s="4" t="s">
        <v>186</v>
      </c>
      <c r="AI285" s="4" t="s">
        <v>187</v>
      </c>
      <c r="AJ285" s="4">
        <v>2045</v>
      </c>
      <c r="AK285" s="2" t="str">
        <f>IF(sum!A278="ON",sum!B278,"*")</f>
        <v>*</v>
      </c>
      <c r="AL285" s="2"/>
      <c r="AM285" s="2" t="str">
        <f>IF(sum!A278="ON",sum!I278,"*")</f>
        <v>*</v>
      </c>
      <c r="AP285" s="4" t="s">
        <v>186</v>
      </c>
      <c r="AQ285" s="4" t="s">
        <v>187</v>
      </c>
      <c r="AR285" s="4">
        <v>2045</v>
      </c>
      <c r="AS285" s="2" t="str">
        <f>IF(sum!A278="QU",sum!B278,"*")</f>
        <v>*</v>
      </c>
      <c r="AT285" s="2"/>
      <c r="AU285" s="2" t="str">
        <f>IF(sum!A278="QU",sum!I278,"*")</f>
        <v>*</v>
      </c>
      <c r="AX285" s="4" t="s">
        <v>186</v>
      </c>
      <c r="AY285" s="4" t="s">
        <v>187</v>
      </c>
      <c r="AZ285" s="4">
        <v>2045</v>
      </c>
      <c r="BA285" s="2" t="str">
        <f>IF(sum!A278="SA",sum!B278,"*")</f>
        <v>*</v>
      </c>
      <c r="BB285" s="2"/>
      <c r="BC285" s="2" t="str">
        <f>IF(sum!A278="SA",sum!I278,"*")</f>
        <v>*</v>
      </c>
    </row>
    <row r="286" spans="2:55">
      <c r="B286" s="2" t="s">
        <v>186</v>
      </c>
      <c r="C286" s="2" t="s">
        <v>187</v>
      </c>
      <c r="D286" s="2">
        <v>2045</v>
      </c>
      <c r="J286" s="2" t="s">
        <v>186</v>
      </c>
      <c r="K286" s="2" t="s">
        <v>187</v>
      </c>
      <c r="L286" s="2">
        <v>2045</v>
      </c>
      <c r="M286" s="2" t="str">
        <f>IF(sum!A279="AT",sum!B279,"*")</f>
        <v>*</v>
      </c>
      <c r="N286" s="2"/>
      <c r="O286" s="2" t="str">
        <f>IF(sum!A279="AT",sum!I279,"*")</f>
        <v>*</v>
      </c>
      <c r="R286" s="2" t="s">
        <v>186</v>
      </c>
      <c r="S286" s="2" t="s">
        <v>187</v>
      </c>
      <c r="T286" s="2">
        <v>2045</v>
      </c>
      <c r="U286" s="2" t="str">
        <f>IF(sum!A279="BC",sum!B279,"*")</f>
        <v>R_ES-APP-OTH_ELC1</v>
      </c>
      <c r="V286" s="2"/>
      <c r="W286" s="2">
        <f>IF(sum!A279="BC",sum!I279,"*")</f>
        <v>2.76226170455851</v>
      </c>
      <c r="Z286" s="2" t="s">
        <v>186</v>
      </c>
      <c r="AA286" s="2" t="s">
        <v>187</v>
      </c>
      <c r="AB286" s="2">
        <v>2045</v>
      </c>
      <c r="AC286" s="2" t="str">
        <f>IF(sum!A279="MA",sum!B279,"*")</f>
        <v>*</v>
      </c>
      <c r="AD286" s="2"/>
      <c r="AE286" s="2" t="str">
        <f>IF(sum!A279="MA",sum!I279,"*")</f>
        <v>*</v>
      </c>
      <c r="AH286" s="2" t="s">
        <v>186</v>
      </c>
      <c r="AI286" s="2" t="s">
        <v>187</v>
      </c>
      <c r="AJ286" s="2">
        <v>2045</v>
      </c>
      <c r="AK286" s="2" t="str">
        <f>IF(sum!A279="ON",sum!B279,"*")</f>
        <v>*</v>
      </c>
      <c r="AL286" s="2"/>
      <c r="AM286" s="2" t="str">
        <f>IF(sum!A279="ON",sum!I279,"*")</f>
        <v>*</v>
      </c>
      <c r="AP286" s="2" t="s">
        <v>186</v>
      </c>
      <c r="AQ286" s="2" t="s">
        <v>187</v>
      </c>
      <c r="AR286" s="2">
        <v>2045</v>
      </c>
      <c r="AS286" s="2" t="str">
        <f>IF(sum!A279="QU",sum!B279,"*")</f>
        <v>*</v>
      </c>
      <c r="AT286" s="2"/>
      <c r="AU286" s="2" t="str">
        <f>IF(sum!A279="QU",sum!I279,"*")</f>
        <v>*</v>
      </c>
      <c r="AX286" s="2" t="s">
        <v>186</v>
      </c>
      <c r="AY286" s="2" t="s">
        <v>187</v>
      </c>
      <c r="AZ286" s="2">
        <v>2045</v>
      </c>
      <c r="BA286" s="2" t="str">
        <f>IF(sum!A279="SA",sum!B279,"*")</f>
        <v>*</v>
      </c>
      <c r="BB286" s="2"/>
      <c r="BC286" s="2" t="str">
        <f>IF(sum!A279="SA",sum!I279,"*")</f>
        <v>*</v>
      </c>
    </row>
    <row r="287" spans="2:55">
      <c r="B287" s="2" t="s">
        <v>186</v>
      </c>
      <c r="C287" s="2" t="s">
        <v>187</v>
      </c>
      <c r="D287" s="2">
        <v>2045</v>
      </c>
      <c r="J287" s="2" t="s">
        <v>186</v>
      </c>
      <c r="K287" s="2" t="s">
        <v>187</v>
      </c>
      <c r="L287" s="2">
        <v>2045</v>
      </c>
      <c r="M287" s="2" t="str">
        <f>IF(sum!A280="AT",sum!B280,"*")</f>
        <v>*</v>
      </c>
      <c r="N287" s="2"/>
      <c r="O287" s="2" t="str">
        <f>IF(sum!A280="AT",sum!I280,"*")</f>
        <v>*</v>
      </c>
      <c r="R287" s="2" t="s">
        <v>186</v>
      </c>
      <c r="S287" s="2" t="s">
        <v>187</v>
      </c>
      <c r="T287" s="2">
        <v>2045</v>
      </c>
      <c r="U287" s="2" t="str">
        <f>IF(sum!A280="BC",sum!B280,"*")</f>
        <v>R_ES-APP-RA_ELC1</v>
      </c>
      <c r="V287" s="2"/>
      <c r="W287" s="2">
        <f>IF(sum!A280="BC",sum!I280,"*")</f>
        <v>1.85055654549541</v>
      </c>
      <c r="Z287" s="2" t="s">
        <v>186</v>
      </c>
      <c r="AA287" s="2" t="s">
        <v>187</v>
      </c>
      <c r="AB287" s="2">
        <v>2045</v>
      </c>
      <c r="AC287" s="2" t="str">
        <f>IF(sum!A280="MA",sum!B280,"*")</f>
        <v>*</v>
      </c>
      <c r="AD287" s="2"/>
      <c r="AE287" s="2" t="str">
        <f>IF(sum!A280="MA",sum!I280,"*")</f>
        <v>*</v>
      </c>
      <c r="AH287" s="2" t="s">
        <v>186</v>
      </c>
      <c r="AI287" s="2" t="s">
        <v>187</v>
      </c>
      <c r="AJ287" s="2">
        <v>2045</v>
      </c>
      <c r="AK287" s="2" t="str">
        <f>IF(sum!A280="ON",sum!B280,"*")</f>
        <v>*</v>
      </c>
      <c r="AL287" s="2"/>
      <c r="AM287" s="2" t="str">
        <f>IF(sum!A280="ON",sum!I280,"*")</f>
        <v>*</v>
      </c>
      <c r="AP287" s="4" t="s">
        <v>186</v>
      </c>
      <c r="AQ287" s="4" t="s">
        <v>187</v>
      </c>
      <c r="AR287" s="4">
        <v>2045</v>
      </c>
      <c r="AS287" s="2" t="str">
        <f>IF(sum!A280="QU",sum!B280,"*")</f>
        <v>*</v>
      </c>
      <c r="AT287" s="2"/>
      <c r="AU287" s="2" t="str">
        <f>IF(sum!A280="QU",sum!I280,"*")</f>
        <v>*</v>
      </c>
      <c r="AX287" s="2" t="s">
        <v>186</v>
      </c>
      <c r="AY287" s="2" t="s">
        <v>187</v>
      </c>
      <c r="AZ287" s="2">
        <v>2045</v>
      </c>
      <c r="BA287" s="2" t="str">
        <f>IF(sum!A280="SA",sum!B280,"*")</f>
        <v>*</v>
      </c>
      <c r="BB287" s="2"/>
      <c r="BC287" s="2" t="str">
        <f>IF(sum!A280="SA",sum!I280,"*")</f>
        <v>*</v>
      </c>
    </row>
    <row r="288" spans="2:55">
      <c r="B288" s="4" t="s">
        <v>186</v>
      </c>
      <c r="C288" s="4" t="s">
        <v>187</v>
      </c>
      <c r="D288" s="4">
        <v>2045</v>
      </c>
      <c r="J288" s="4" t="s">
        <v>186</v>
      </c>
      <c r="K288" s="4" t="s">
        <v>187</v>
      </c>
      <c r="L288" s="4">
        <v>2045</v>
      </c>
      <c r="M288" s="2" t="str">
        <f>IF(sum!A281="AT",sum!B281,"*")</f>
        <v>*</v>
      </c>
      <c r="N288" s="2"/>
      <c r="O288" s="2" t="str">
        <f>IF(sum!A281="AT",sum!I281,"*")</f>
        <v>*</v>
      </c>
      <c r="R288" s="4" t="s">
        <v>186</v>
      </c>
      <c r="S288" s="4" t="s">
        <v>187</v>
      </c>
      <c r="T288" s="4">
        <v>2045</v>
      </c>
      <c r="U288" s="2" t="str">
        <f>IF(sum!A281="BC",sum!B281,"*")</f>
        <v>R_ES-APP-RE_ELC1</v>
      </c>
      <c r="V288" s="2"/>
      <c r="W288" s="2">
        <f>IF(sum!A281="BC",sum!I281,"*")</f>
        <v>0.587502910956058</v>
      </c>
      <c r="Z288" s="4" t="s">
        <v>186</v>
      </c>
      <c r="AA288" s="4" t="s">
        <v>187</v>
      </c>
      <c r="AB288" s="4">
        <v>2045</v>
      </c>
      <c r="AC288" s="2" t="str">
        <f>IF(sum!A281="MA",sum!B281,"*")</f>
        <v>*</v>
      </c>
      <c r="AD288" s="2"/>
      <c r="AE288" s="2" t="str">
        <f>IF(sum!A281="MA",sum!I281,"*")</f>
        <v>*</v>
      </c>
      <c r="AH288" s="4" t="s">
        <v>186</v>
      </c>
      <c r="AI288" s="4" t="s">
        <v>187</v>
      </c>
      <c r="AJ288" s="4">
        <v>2045</v>
      </c>
      <c r="AK288" s="2" t="str">
        <f>IF(sum!A281="ON",sum!B281,"*")</f>
        <v>*</v>
      </c>
      <c r="AL288" s="2"/>
      <c r="AM288" s="2" t="str">
        <f>IF(sum!A281="ON",sum!I281,"*")</f>
        <v>*</v>
      </c>
      <c r="AP288" s="2" t="s">
        <v>186</v>
      </c>
      <c r="AQ288" s="2" t="s">
        <v>187</v>
      </c>
      <c r="AR288" s="2">
        <v>2045</v>
      </c>
      <c r="AS288" s="2" t="str">
        <f>IF(sum!A281="QU",sum!B281,"*")</f>
        <v>*</v>
      </c>
      <c r="AT288" s="2"/>
      <c r="AU288" s="2" t="str">
        <f>IF(sum!A281="QU",sum!I281,"*")</f>
        <v>*</v>
      </c>
      <c r="AX288" s="4" t="s">
        <v>186</v>
      </c>
      <c r="AY288" s="4" t="s">
        <v>187</v>
      </c>
      <c r="AZ288" s="4">
        <v>2045</v>
      </c>
      <c r="BA288" s="2" t="str">
        <f>IF(sum!A281="SA",sum!B281,"*")</f>
        <v>*</v>
      </c>
      <c r="BB288" s="2"/>
      <c r="BC288" s="2" t="str">
        <f>IF(sum!A281="SA",sum!I281,"*")</f>
        <v>*</v>
      </c>
    </row>
    <row r="289" spans="2:55">
      <c r="B289" s="2" t="s">
        <v>186</v>
      </c>
      <c r="C289" s="2" t="s">
        <v>187</v>
      </c>
      <c r="D289" s="2">
        <v>2045</v>
      </c>
      <c r="J289" s="2" t="s">
        <v>186</v>
      </c>
      <c r="K289" s="2" t="s">
        <v>187</v>
      </c>
      <c r="L289" s="2">
        <v>2045</v>
      </c>
      <c r="M289" s="2" t="str">
        <f>IF(sum!A282="AT",sum!B282,"*")</f>
        <v>*</v>
      </c>
      <c r="N289" s="2"/>
      <c r="O289" s="2" t="str">
        <f>IF(sum!A282="AT",sum!I282,"*")</f>
        <v>*</v>
      </c>
      <c r="R289" s="2" t="s">
        <v>186</v>
      </c>
      <c r="S289" s="2" t="s">
        <v>187</v>
      </c>
      <c r="T289" s="2">
        <v>2045</v>
      </c>
      <c r="U289" s="2" t="str">
        <f>IF(sum!A282="BC",sum!B282,"*")</f>
        <v>R_ES-LI_ELC1</v>
      </c>
      <c r="V289" s="2"/>
      <c r="W289" s="2">
        <f>IF(sum!A282="BC",sum!I282,"*")</f>
        <v>4.67448348479256</v>
      </c>
      <c r="Z289" s="2" t="s">
        <v>186</v>
      </c>
      <c r="AA289" s="2" t="s">
        <v>187</v>
      </c>
      <c r="AB289" s="2">
        <v>2045</v>
      </c>
      <c r="AC289" s="2" t="str">
        <f>IF(sum!A282="MA",sum!B282,"*")</f>
        <v>*</v>
      </c>
      <c r="AD289" s="2"/>
      <c r="AE289" s="2" t="str">
        <f>IF(sum!A282="MA",sum!I282,"*")</f>
        <v>*</v>
      </c>
      <c r="AH289" s="2" t="s">
        <v>186</v>
      </c>
      <c r="AI289" s="2" t="s">
        <v>187</v>
      </c>
      <c r="AJ289" s="2">
        <v>2045</v>
      </c>
      <c r="AK289" s="2" t="str">
        <f>IF(sum!A282="ON",sum!B282,"*")</f>
        <v>*</v>
      </c>
      <c r="AL289" s="2"/>
      <c r="AM289" s="2" t="str">
        <f>IF(sum!A282="ON",sum!I282,"*")</f>
        <v>*</v>
      </c>
      <c r="AP289" s="4" t="s">
        <v>186</v>
      </c>
      <c r="AQ289" s="4" t="s">
        <v>187</v>
      </c>
      <c r="AR289" s="4">
        <v>2045</v>
      </c>
      <c r="AS289" s="2" t="str">
        <f>IF(sum!A282="QU",sum!B282,"*")</f>
        <v>*</v>
      </c>
      <c r="AT289" s="2"/>
      <c r="AU289" s="2" t="str">
        <f>IF(sum!A282="QU",sum!I282,"*")</f>
        <v>*</v>
      </c>
      <c r="AX289" s="2" t="s">
        <v>186</v>
      </c>
      <c r="AY289" s="2" t="s">
        <v>187</v>
      </c>
      <c r="AZ289" s="2">
        <v>2045</v>
      </c>
      <c r="BA289" s="2" t="str">
        <f>IF(sum!A282="SA",sum!B282,"*")</f>
        <v>*</v>
      </c>
      <c r="BB289" s="2"/>
      <c r="BC289" s="2" t="str">
        <f>IF(sum!A282="SA",sum!I282,"*")</f>
        <v>*</v>
      </c>
    </row>
    <row r="290" spans="2:55">
      <c r="B290" s="2" t="s">
        <v>186</v>
      </c>
      <c r="C290" s="2" t="s">
        <v>187</v>
      </c>
      <c r="D290" s="2">
        <v>2045</v>
      </c>
      <c r="J290" s="2" t="s">
        <v>186</v>
      </c>
      <c r="K290" s="2" t="s">
        <v>187</v>
      </c>
      <c r="L290" s="2">
        <v>2045</v>
      </c>
      <c r="M290" s="2" t="str">
        <f>IF(sum!A283="AT",sum!B283,"*")</f>
        <v>*</v>
      </c>
      <c r="N290" s="2"/>
      <c r="O290" s="2" t="str">
        <f>IF(sum!A283="AT",sum!I283,"*")</f>
        <v>*</v>
      </c>
      <c r="R290" s="2" t="s">
        <v>186</v>
      </c>
      <c r="S290" s="2" t="s">
        <v>187</v>
      </c>
      <c r="T290" s="2">
        <v>2045</v>
      </c>
      <c r="U290" s="2" t="str">
        <f>IF(sum!A283="BC",sum!B283,"*")</f>
        <v>R_ES-SC-AP_ELC1_ROOM_CENTRAL</v>
      </c>
      <c r="V290" s="2"/>
      <c r="W290" s="2">
        <f>IF(sum!A283="BC",sum!I283,"*")</f>
        <v>0.120618342096115</v>
      </c>
      <c r="Z290" s="2" t="s">
        <v>186</v>
      </c>
      <c r="AA290" s="2" t="s">
        <v>187</v>
      </c>
      <c r="AB290" s="2">
        <v>2045</v>
      </c>
      <c r="AC290" s="2" t="str">
        <f>IF(sum!A283="MA",sum!B283,"*")</f>
        <v>*</v>
      </c>
      <c r="AD290" s="2"/>
      <c r="AE290" s="2" t="str">
        <f>IF(sum!A283="MA",sum!I283,"*")</f>
        <v>*</v>
      </c>
      <c r="AH290" s="2" t="s">
        <v>186</v>
      </c>
      <c r="AI290" s="2" t="s">
        <v>187</v>
      </c>
      <c r="AJ290" s="2">
        <v>2045</v>
      </c>
      <c r="AK290" s="2" t="str">
        <f>IF(sum!A283="ON",sum!B283,"*")</f>
        <v>*</v>
      </c>
      <c r="AL290" s="2"/>
      <c r="AM290" s="2" t="str">
        <f>IF(sum!A283="ON",sum!I283,"*")</f>
        <v>*</v>
      </c>
      <c r="AP290" s="2" t="s">
        <v>186</v>
      </c>
      <c r="AQ290" s="2" t="s">
        <v>187</v>
      </c>
      <c r="AR290" s="2">
        <v>2045</v>
      </c>
      <c r="AS290" s="2" t="str">
        <f>IF(sum!A283="QU",sum!B283,"*")</f>
        <v>*</v>
      </c>
      <c r="AT290" s="2"/>
      <c r="AU290" s="2" t="str">
        <f>IF(sum!A283="QU",sum!I283,"*")</f>
        <v>*</v>
      </c>
      <c r="AX290" s="2" t="s">
        <v>186</v>
      </c>
      <c r="AY290" s="2" t="s">
        <v>187</v>
      </c>
      <c r="AZ290" s="2">
        <v>2045</v>
      </c>
      <c r="BA290" s="2" t="str">
        <f>IF(sum!A283="SA",sum!B283,"*")</f>
        <v>*</v>
      </c>
      <c r="BB290" s="2"/>
      <c r="BC290" s="2" t="str">
        <f>IF(sum!A283="SA",sum!I283,"*")</f>
        <v>*</v>
      </c>
    </row>
    <row r="291" spans="2:55">
      <c r="B291" s="4" t="s">
        <v>186</v>
      </c>
      <c r="C291" s="4" t="s">
        <v>187</v>
      </c>
      <c r="D291" s="4">
        <v>2045</v>
      </c>
      <c r="J291" s="4" t="s">
        <v>186</v>
      </c>
      <c r="K291" s="4" t="s">
        <v>187</v>
      </c>
      <c r="L291" s="4">
        <v>2045</v>
      </c>
      <c r="M291" s="2" t="str">
        <f>IF(sum!A284="AT",sum!B284,"*")</f>
        <v>*</v>
      </c>
      <c r="N291" s="2"/>
      <c r="O291" s="2" t="str">
        <f>IF(sum!A284="AT",sum!I284,"*")</f>
        <v>*</v>
      </c>
      <c r="R291" s="4" t="s">
        <v>186</v>
      </c>
      <c r="S291" s="4" t="s">
        <v>187</v>
      </c>
      <c r="T291" s="4">
        <v>2045</v>
      </c>
      <c r="U291" s="2" t="str">
        <f>IF(sum!A284="BC",sum!B284,"*")</f>
        <v>R_ES-SC-MOB_ELC1_ROOM_CENTRAL</v>
      </c>
      <c r="V291" s="2"/>
      <c r="W291" s="2">
        <f>IF(sum!A284="BC",sum!I284,"*")</f>
        <v>0.0119128029739745</v>
      </c>
      <c r="Z291" s="4" t="s">
        <v>186</v>
      </c>
      <c r="AA291" s="4" t="s">
        <v>187</v>
      </c>
      <c r="AB291" s="4">
        <v>2045</v>
      </c>
      <c r="AC291" s="2" t="str">
        <f>IF(sum!A284="MA",sum!B284,"*")</f>
        <v>*</v>
      </c>
      <c r="AD291" s="2"/>
      <c r="AE291" s="2" t="str">
        <f>IF(sum!A284="MA",sum!I284,"*")</f>
        <v>*</v>
      </c>
      <c r="AH291" s="4" t="s">
        <v>186</v>
      </c>
      <c r="AI291" s="4" t="s">
        <v>187</v>
      </c>
      <c r="AJ291" s="4">
        <v>2045</v>
      </c>
      <c r="AK291" s="2" t="str">
        <f>IF(sum!A284="ON",sum!B284,"*")</f>
        <v>*</v>
      </c>
      <c r="AL291" s="2"/>
      <c r="AM291" s="2" t="str">
        <f>IF(sum!A284="ON",sum!I284,"*")</f>
        <v>*</v>
      </c>
      <c r="AP291" s="4" t="s">
        <v>186</v>
      </c>
      <c r="AQ291" s="4" t="s">
        <v>187</v>
      </c>
      <c r="AR291" s="4">
        <v>2045</v>
      </c>
      <c r="AS291" s="2" t="str">
        <f>IF(sum!A284="QU",sum!B284,"*")</f>
        <v>*</v>
      </c>
      <c r="AT291" s="2"/>
      <c r="AU291" s="2" t="str">
        <f>IF(sum!A284="QU",sum!I284,"*")</f>
        <v>*</v>
      </c>
      <c r="AX291" s="4" t="s">
        <v>186</v>
      </c>
      <c r="AY291" s="4" t="s">
        <v>187</v>
      </c>
      <c r="AZ291" s="4">
        <v>2045</v>
      </c>
      <c r="BA291" s="2" t="str">
        <f>IF(sum!A284="SA",sum!B284,"*")</f>
        <v>*</v>
      </c>
      <c r="BB291" s="2"/>
      <c r="BC291" s="2" t="str">
        <f>IF(sum!A284="SA",sum!I284,"*")</f>
        <v>*</v>
      </c>
    </row>
    <row r="292" spans="2:55">
      <c r="B292" s="2" t="s">
        <v>186</v>
      </c>
      <c r="C292" s="2" t="s">
        <v>187</v>
      </c>
      <c r="D292" s="2">
        <v>2045</v>
      </c>
      <c r="J292" s="2" t="s">
        <v>186</v>
      </c>
      <c r="K292" s="2" t="s">
        <v>187</v>
      </c>
      <c r="L292" s="2">
        <v>2045</v>
      </c>
      <c r="M292" s="2" t="str">
        <f>IF(sum!A285="AT",sum!B285,"*")</f>
        <v>*</v>
      </c>
      <c r="N292" s="2"/>
      <c r="O292" s="2" t="str">
        <f>IF(sum!A285="AT",sum!I285,"*")</f>
        <v>*</v>
      </c>
      <c r="R292" s="2" t="s">
        <v>186</v>
      </c>
      <c r="S292" s="2" t="s">
        <v>187</v>
      </c>
      <c r="T292" s="2">
        <v>2045</v>
      </c>
      <c r="U292" s="2" t="str">
        <f>IF(sum!A285="BC",sum!B285,"*")</f>
        <v>R_ES-SC-SA_ELC1_ROOM_CENTRAL</v>
      </c>
      <c r="V292" s="2"/>
      <c r="W292" s="2">
        <f>IF(sum!A285="BC",sum!I285,"*")</f>
        <v>0.0412182382678563</v>
      </c>
      <c r="Z292" s="2" t="s">
        <v>186</v>
      </c>
      <c r="AA292" s="2" t="s">
        <v>187</v>
      </c>
      <c r="AB292" s="2">
        <v>2045</v>
      </c>
      <c r="AC292" s="2" t="str">
        <f>IF(sum!A285="MA",sum!B285,"*")</f>
        <v>*</v>
      </c>
      <c r="AD292" s="2"/>
      <c r="AE292" s="2" t="str">
        <f>IF(sum!A285="MA",sum!I285,"*")</f>
        <v>*</v>
      </c>
      <c r="AH292" s="2" t="s">
        <v>186</v>
      </c>
      <c r="AI292" s="2" t="s">
        <v>187</v>
      </c>
      <c r="AJ292" s="2">
        <v>2045</v>
      </c>
      <c r="AK292" s="2" t="str">
        <f>IF(sum!A285="ON",sum!B285,"*")</f>
        <v>*</v>
      </c>
      <c r="AL292" s="2"/>
      <c r="AM292" s="2" t="str">
        <f>IF(sum!A285="ON",sum!I285,"*")</f>
        <v>*</v>
      </c>
      <c r="AP292" s="2" t="s">
        <v>186</v>
      </c>
      <c r="AQ292" s="2" t="s">
        <v>187</v>
      </c>
      <c r="AR292" s="2">
        <v>2045</v>
      </c>
      <c r="AS292" s="2" t="str">
        <f>IF(sum!A285="QU",sum!B285,"*")</f>
        <v>*</v>
      </c>
      <c r="AT292" s="2"/>
      <c r="AU292" s="2" t="str">
        <f>IF(sum!A285="QU",sum!I285,"*")</f>
        <v>*</v>
      </c>
      <c r="AX292" s="2" t="s">
        <v>186</v>
      </c>
      <c r="AY292" s="2" t="s">
        <v>187</v>
      </c>
      <c r="AZ292" s="2">
        <v>2045</v>
      </c>
      <c r="BA292" s="2" t="str">
        <f>IF(sum!A285="SA",sum!B285,"*")</f>
        <v>*</v>
      </c>
      <c r="BB292" s="2"/>
      <c r="BC292" s="2" t="str">
        <f>IF(sum!A285="SA",sum!I285,"*")</f>
        <v>*</v>
      </c>
    </row>
    <row r="293" spans="2:55">
      <c r="B293" s="2" t="s">
        <v>186</v>
      </c>
      <c r="C293" s="2" t="s">
        <v>187</v>
      </c>
      <c r="D293" s="2">
        <v>2045</v>
      </c>
      <c r="J293" s="2" t="s">
        <v>186</v>
      </c>
      <c r="K293" s="2" t="s">
        <v>187</v>
      </c>
      <c r="L293" s="2">
        <v>2045</v>
      </c>
      <c r="M293" s="2" t="str">
        <f>IF(sum!A286="AT",sum!B286,"*")</f>
        <v>*</v>
      </c>
      <c r="N293" s="2"/>
      <c r="O293" s="2" t="str">
        <f>IF(sum!A286="AT",sum!I286,"*")</f>
        <v>*</v>
      </c>
      <c r="R293" s="2" t="s">
        <v>186</v>
      </c>
      <c r="S293" s="2" t="s">
        <v>187</v>
      </c>
      <c r="T293" s="2">
        <v>2045</v>
      </c>
      <c r="U293" s="2" t="str">
        <f>IF(sum!A286="BC",sum!B286,"*")</f>
        <v>R_ES-SC-SD_ELC1_ROOM_CENTRAL</v>
      </c>
      <c r="V293" s="2"/>
      <c r="W293" s="2">
        <f>IF(sum!A286="BC",sum!I286,"*")</f>
        <v>0.156042350664262</v>
      </c>
      <c r="Z293" s="2" t="s">
        <v>186</v>
      </c>
      <c r="AA293" s="2" t="s">
        <v>187</v>
      </c>
      <c r="AB293" s="2">
        <v>2045</v>
      </c>
      <c r="AC293" s="2" t="str">
        <f>IF(sum!A286="MA",sum!B286,"*")</f>
        <v>*</v>
      </c>
      <c r="AD293" s="2"/>
      <c r="AE293" s="2" t="str">
        <f>IF(sum!A286="MA",sum!I286,"*")</f>
        <v>*</v>
      </c>
      <c r="AH293" s="2" t="s">
        <v>186</v>
      </c>
      <c r="AI293" s="2" t="s">
        <v>187</v>
      </c>
      <c r="AJ293" s="2">
        <v>2045</v>
      </c>
      <c r="AK293" s="2" t="str">
        <f>IF(sum!A286="ON",sum!B286,"*")</f>
        <v>*</v>
      </c>
      <c r="AL293" s="2"/>
      <c r="AM293" s="2" t="str">
        <f>IF(sum!A286="ON",sum!I286,"*")</f>
        <v>*</v>
      </c>
      <c r="AP293" s="4" t="s">
        <v>186</v>
      </c>
      <c r="AQ293" s="4" t="s">
        <v>187</v>
      </c>
      <c r="AR293" s="4">
        <v>2045</v>
      </c>
      <c r="AS293" s="2" t="str">
        <f>IF(sum!A286="QU",sum!B286,"*")</f>
        <v>*</v>
      </c>
      <c r="AT293" s="2"/>
      <c r="AU293" s="2" t="str">
        <f>IF(sum!A286="QU",sum!I286,"*")</f>
        <v>*</v>
      </c>
      <c r="AX293" s="2" t="s">
        <v>186</v>
      </c>
      <c r="AY293" s="2" t="s">
        <v>187</v>
      </c>
      <c r="AZ293" s="2">
        <v>2045</v>
      </c>
      <c r="BA293" s="2" t="str">
        <f>IF(sum!A286="SA",sum!B286,"*")</f>
        <v>*</v>
      </c>
      <c r="BB293" s="2"/>
      <c r="BC293" s="2" t="str">
        <f>IF(sum!A286="SA",sum!I286,"*")</f>
        <v>*</v>
      </c>
    </row>
    <row r="294" spans="2:55">
      <c r="B294" s="4" t="s">
        <v>186</v>
      </c>
      <c r="C294" s="4" t="s">
        <v>187</v>
      </c>
      <c r="D294" s="4">
        <v>2045</v>
      </c>
      <c r="J294" s="4" t="s">
        <v>186</v>
      </c>
      <c r="K294" s="4" t="s">
        <v>187</v>
      </c>
      <c r="L294" s="4">
        <v>2045</v>
      </c>
      <c r="M294" s="2" t="str">
        <f>IF(sum!A287="AT",sum!B287,"*")</f>
        <v>*</v>
      </c>
      <c r="N294" s="2"/>
      <c r="O294" s="2" t="str">
        <f>IF(sum!A287="AT",sum!I287,"*")</f>
        <v>*</v>
      </c>
      <c r="R294" s="4" t="s">
        <v>186</v>
      </c>
      <c r="S294" s="4" t="s">
        <v>187</v>
      </c>
      <c r="T294" s="4">
        <v>2045</v>
      </c>
      <c r="U294" s="2" t="str">
        <f>IF(sum!A287="BC",sum!B287,"*")</f>
        <v>R_ES-SH-AP_ELC1</v>
      </c>
      <c r="V294" s="2"/>
      <c r="W294" s="2">
        <f>IF(sum!A287="BC",sum!I287,"*")</f>
        <v>0.471217009678026</v>
      </c>
      <c r="Z294" s="4" t="s">
        <v>186</v>
      </c>
      <c r="AA294" s="4" t="s">
        <v>187</v>
      </c>
      <c r="AB294" s="4">
        <v>2045</v>
      </c>
      <c r="AC294" s="2" t="str">
        <f>IF(sum!A287="MA",sum!B287,"*")</f>
        <v>*</v>
      </c>
      <c r="AD294" s="2"/>
      <c r="AE294" s="2" t="str">
        <f>IF(sum!A287="MA",sum!I287,"*")</f>
        <v>*</v>
      </c>
      <c r="AH294" s="4" t="s">
        <v>186</v>
      </c>
      <c r="AI294" s="4" t="s">
        <v>187</v>
      </c>
      <c r="AJ294" s="4">
        <v>2045</v>
      </c>
      <c r="AK294" s="2" t="str">
        <f>IF(sum!A287="ON",sum!B287,"*")</f>
        <v>*</v>
      </c>
      <c r="AL294" s="2"/>
      <c r="AM294" s="2" t="str">
        <f>IF(sum!A287="ON",sum!I287,"*")</f>
        <v>*</v>
      </c>
      <c r="AP294" s="2" t="s">
        <v>186</v>
      </c>
      <c r="AQ294" s="2" t="s">
        <v>187</v>
      </c>
      <c r="AR294" s="2">
        <v>2045</v>
      </c>
      <c r="AS294" s="2" t="str">
        <f>IF(sum!A287="QU",sum!B287,"*")</f>
        <v>*</v>
      </c>
      <c r="AT294" s="2"/>
      <c r="AU294" s="2" t="str">
        <f>IF(sum!A287="QU",sum!I287,"*")</f>
        <v>*</v>
      </c>
      <c r="AX294" s="4" t="s">
        <v>186</v>
      </c>
      <c r="AY294" s="4" t="s">
        <v>187</v>
      </c>
      <c r="AZ294" s="4">
        <v>2045</v>
      </c>
      <c r="BA294" s="2" t="str">
        <f>IF(sum!A287="SA",sum!B287,"*")</f>
        <v>*</v>
      </c>
      <c r="BB294" s="2"/>
      <c r="BC294" s="2" t="str">
        <f>IF(sum!A287="SA",sum!I287,"*")</f>
        <v>*</v>
      </c>
    </row>
    <row r="295" spans="2:55">
      <c r="B295" s="2" t="s">
        <v>186</v>
      </c>
      <c r="C295" s="2" t="s">
        <v>187</v>
      </c>
      <c r="D295" s="2">
        <v>2045</v>
      </c>
      <c r="J295" s="2" t="s">
        <v>186</v>
      </c>
      <c r="K295" s="2" t="s">
        <v>187</v>
      </c>
      <c r="L295" s="2">
        <v>2045</v>
      </c>
      <c r="M295" s="2" t="str">
        <f>IF(sum!A288="AT",sum!B288,"*")</f>
        <v>*</v>
      </c>
      <c r="N295" s="2"/>
      <c r="O295" s="2" t="str">
        <f>IF(sum!A288="AT",sum!I288,"*")</f>
        <v>*</v>
      </c>
      <c r="R295" s="2" t="s">
        <v>186</v>
      </c>
      <c r="S295" s="2" t="s">
        <v>187</v>
      </c>
      <c r="T295" s="2">
        <v>2045</v>
      </c>
      <c r="U295" s="2" t="str">
        <f>IF(sum!A288="BC",sum!B288,"*")</f>
        <v>R_ES-SH-AP_HET1</v>
      </c>
      <c r="V295" s="2"/>
      <c r="W295" s="2">
        <f>IF(sum!A288="BC",sum!I288,"*")</f>
        <v>0</v>
      </c>
      <c r="Z295" s="2" t="s">
        <v>186</v>
      </c>
      <c r="AA295" s="2" t="s">
        <v>187</v>
      </c>
      <c r="AB295" s="2">
        <v>2045</v>
      </c>
      <c r="AC295" s="2" t="str">
        <f>IF(sum!A288="MA",sum!B288,"*")</f>
        <v>*</v>
      </c>
      <c r="AD295" s="2"/>
      <c r="AE295" s="2" t="str">
        <f>IF(sum!A288="MA",sum!I288,"*")</f>
        <v>*</v>
      </c>
      <c r="AH295" s="2" t="s">
        <v>186</v>
      </c>
      <c r="AI295" s="2" t="s">
        <v>187</v>
      </c>
      <c r="AJ295" s="2">
        <v>2045</v>
      </c>
      <c r="AK295" s="2" t="str">
        <f>IF(sum!A288="ON",sum!B288,"*")</f>
        <v>*</v>
      </c>
      <c r="AL295" s="2"/>
      <c r="AM295" s="2" t="str">
        <f>IF(sum!A288="ON",sum!I288,"*")</f>
        <v>*</v>
      </c>
      <c r="AP295" s="4" t="s">
        <v>186</v>
      </c>
      <c r="AQ295" s="4" t="s">
        <v>187</v>
      </c>
      <c r="AR295" s="4">
        <v>2045</v>
      </c>
      <c r="AS295" s="2" t="str">
        <f>IF(sum!A288="QU",sum!B288,"*")</f>
        <v>*</v>
      </c>
      <c r="AT295" s="2"/>
      <c r="AU295" s="2" t="str">
        <f>IF(sum!A288="QU",sum!I288,"*")</f>
        <v>*</v>
      </c>
      <c r="AX295" s="2" t="s">
        <v>186</v>
      </c>
      <c r="AY295" s="2" t="s">
        <v>187</v>
      </c>
      <c r="AZ295" s="2">
        <v>2045</v>
      </c>
      <c r="BA295" s="2" t="str">
        <f>IF(sum!A288="SA",sum!B288,"*")</f>
        <v>*</v>
      </c>
      <c r="BB295" s="2"/>
      <c r="BC295" s="2" t="str">
        <f>IF(sum!A288="SA",sum!I288,"*")</f>
        <v>*</v>
      </c>
    </row>
    <row r="296" spans="2:55">
      <c r="B296" s="2" t="s">
        <v>186</v>
      </c>
      <c r="C296" s="2" t="s">
        <v>187</v>
      </c>
      <c r="D296" s="2">
        <v>2045</v>
      </c>
      <c r="J296" s="2" t="s">
        <v>186</v>
      </c>
      <c r="K296" s="2" t="s">
        <v>187</v>
      </c>
      <c r="L296" s="2">
        <v>2045</v>
      </c>
      <c r="M296" s="2" t="str">
        <f>IF(sum!A289="AT",sum!B289,"*")</f>
        <v>*</v>
      </c>
      <c r="N296" s="2"/>
      <c r="O296" s="2" t="str">
        <f>IF(sum!A289="AT",sum!I289,"*")</f>
        <v>*</v>
      </c>
      <c r="R296" s="2" t="s">
        <v>186</v>
      </c>
      <c r="S296" s="2" t="s">
        <v>187</v>
      </c>
      <c r="T296" s="2">
        <v>2045</v>
      </c>
      <c r="U296" s="2" t="str">
        <f>IF(sum!A289="BC",sum!B289,"*")</f>
        <v>R_ES-SH-MOB_ELC1</v>
      </c>
      <c r="V296" s="2"/>
      <c r="W296" s="2">
        <f>IF(sum!A289="BC",sum!I289,"*")</f>
        <v>0.0456245995178321</v>
      </c>
      <c r="Z296" s="2" t="s">
        <v>186</v>
      </c>
      <c r="AA296" s="2" t="s">
        <v>187</v>
      </c>
      <c r="AB296" s="2">
        <v>2045</v>
      </c>
      <c r="AC296" s="2" t="str">
        <f>IF(sum!A289="MA",sum!B289,"*")</f>
        <v>*</v>
      </c>
      <c r="AD296" s="2"/>
      <c r="AE296" s="2" t="str">
        <f>IF(sum!A289="MA",sum!I289,"*")</f>
        <v>*</v>
      </c>
      <c r="AH296" s="2" t="s">
        <v>186</v>
      </c>
      <c r="AI296" s="2" t="s">
        <v>187</v>
      </c>
      <c r="AJ296" s="2">
        <v>2045</v>
      </c>
      <c r="AK296" s="2" t="str">
        <f>IF(sum!A289="ON",sum!B289,"*")</f>
        <v>*</v>
      </c>
      <c r="AL296" s="2"/>
      <c r="AM296" s="2" t="str">
        <f>IF(sum!A289="ON",sum!I289,"*")</f>
        <v>*</v>
      </c>
      <c r="AP296" s="2" t="s">
        <v>186</v>
      </c>
      <c r="AQ296" s="2" t="s">
        <v>187</v>
      </c>
      <c r="AR296" s="2">
        <v>2045</v>
      </c>
      <c r="AS296" s="2" t="str">
        <f>IF(sum!A289="QU",sum!B289,"*")</f>
        <v>*</v>
      </c>
      <c r="AT296" s="2"/>
      <c r="AU296" s="2" t="str">
        <f>IF(sum!A289="QU",sum!I289,"*")</f>
        <v>*</v>
      </c>
      <c r="AX296" s="2" t="s">
        <v>186</v>
      </c>
      <c r="AY296" s="2" t="s">
        <v>187</v>
      </c>
      <c r="AZ296" s="2">
        <v>2045</v>
      </c>
      <c r="BA296" s="2" t="str">
        <f>IF(sum!A289="SA",sum!B289,"*")</f>
        <v>*</v>
      </c>
      <c r="BB296" s="2"/>
      <c r="BC296" s="2" t="str">
        <f>IF(sum!A289="SA",sum!I289,"*")</f>
        <v>*</v>
      </c>
    </row>
    <row r="297" spans="2:55">
      <c r="B297" s="4" t="s">
        <v>186</v>
      </c>
      <c r="C297" s="4" t="s">
        <v>187</v>
      </c>
      <c r="D297" s="4">
        <v>2045</v>
      </c>
      <c r="J297" s="4" t="s">
        <v>186</v>
      </c>
      <c r="K297" s="4" t="s">
        <v>187</v>
      </c>
      <c r="L297" s="4">
        <v>2045</v>
      </c>
      <c r="M297" s="2" t="str">
        <f>IF(sum!A290="AT",sum!B290,"*")</f>
        <v>*</v>
      </c>
      <c r="N297" s="2"/>
      <c r="O297" s="2" t="str">
        <f>IF(sum!A290="AT",sum!I290,"*")</f>
        <v>*</v>
      </c>
      <c r="R297" s="4" t="s">
        <v>186</v>
      </c>
      <c r="S297" s="4" t="s">
        <v>187</v>
      </c>
      <c r="T297" s="4">
        <v>2045</v>
      </c>
      <c r="U297" s="2" t="str">
        <f>IF(sum!A290="BC",sum!B290,"*")</f>
        <v>R_ES-SH-MOB_GAS_HE1</v>
      </c>
      <c r="V297" s="2"/>
      <c r="W297" s="2">
        <f>IF(sum!A290="BC",sum!I290,"*")</f>
        <v>0</v>
      </c>
      <c r="Z297" s="4" t="s">
        <v>186</v>
      </c>
      <c r="AA297" s="4" t="s">
        <v>187</v>
      </c>
      <c r="AB297" s="4">
        <v>2045</v>
      </c>
      <c r="AC297" s="2" t="str">
        <f>IF(sum!A290="MA",sum!B290,"*")</f>
        <v>*</v>
      </c>
      <c r="AD297" s="2"/>
      <c r="AE297" s="2" t="str">
        <f>IF(sum!A290="MA",sum!I290,"*")</f>
        <v>*</v>
      </c>
      <c r="AH297" s="4" t="s">
        <v>186</v>
      </c>
      <c r="AI297" s="4" t="s">
        <v>187</v>
      </c>
      <c r="AJ297" s="4">
        <v>2045</v>
      </c>
      <c r="AK297" s="2" t="str">
        <f>IF(sum!A290="ON",sum!B290,"*")</f>
        <v>*</v>
      </c>
      <c r="AL297" s="2"/>
      <c r="AM297" s="2" t="str">
        <f>IF(sum!A290="ON",sum!I290,"*")</f>
        <v>*</v>
      </c>
      <c r="AP297" s="4" t="s">
        <v>186</v>
      </c>
      <c r="AQ297" s="4" t="s">
        <v>187</v>
      </c>
      <c r="AR297" s="4">
        <v>2045</v>
      </c>
      <c r="AS297" s="2" t="str">
        <f>IF(sum!A290="QU",sum!B290,"*")</f>
        <v>*</v>
      </c>
      <c r="AT297" s="2"/>
      <c r="AU297" s="2" t="str">
        <f>IF(sum!A290="QU",sum!I290,"*")</f>
        <v>*</v>
      </c>
      <c r="AX297" s="4" t="s">
        <v>186</v>
      </c>
      <c r="AY297" s="4" t="s">
        <v>187</v>
      </c>
      <c r="AZ297" s="4">
        <v>2045</v>
      </c>
      <c r="BA297" s="2" t="str">
        <f>IF(sum!A290="SA",sum!B290,"*")</f>
        <v>*</v>
      </c>
      <c r="BB297" s="2"/>
      <c r="BC297" s="2" t="str">
        <f>IF(sum!A290="SA",sum!I290,"*")</f>
        <v>*</v>
      </c>
    </row>
    <row r="298" spans="2:55">
      <c r="B298" s="2" t="s">
        <v>186</v>
      </c>
      <c r="C298" s="2" t="s">
        <v>187</v>
      </c>
      <c r="D298" s="2">
        <v>2045</v>
      </c>
      <c r="J298" s="2" t="s">
        <v>186</v>
      </c>
      <c r="K298" s="2" t="s">
        <v>187</v>
      </c>
      <c r="L298" s="2">
        <v>2045</v>
      </c>
      <c r="M298" s="2" t="str">
        <f>IF(sum!A291="AT",sum!B291,"*")</f>
        <v>*</v>
      </c>
      <c r="N298" s="2"/>
      <c r="O298" s="2" t="str">
        <f>IF(sum!A291="AT",sum!I291,"*")</f>
        <v>*</v>
      </c>
      <c r="R298" s="2" t="s">
        <v>186</v>
      </c>
      <c r="S298" s="2" t="s">
        <v>187</v>
      </c>
      <c r="T298" s="2">
        <v>2045</v>
      </c>
      <c r="U298" s="2" t="str">
        <f>IF(sum!A291="BC",sum!B291,"*")</f>
        <v>R_ES-SH-MOB_HET1</v>
      </c>
      <c r="V298" s="2"/>
      <c r="W298" s="2">
        <f>IF(sum!A291="BC",sum!I291,"*")</f>
        <v>0</v>
      </c>
      <c r="Z298" s="2" t="s">
        <v>186</v>
      </c>
      <c r="AA298" s="2" t="s">
        <v>187</v>
      </c>
      <c r="AB298" s="2">
        <v>2045</v>
      </c>
      <c r="AC298" s="2" t="str">
        <f>IF(sum!A291="MA",sum!B291,"*")</f>
        <v>*</v>
      </c>
      <c r="AD298" s="2"/>
      <c r="AE298" s="2" t="str">
        <f>IF(sum!A291="MA",sum!I291,"*")</f>
        <v>*</v>
      </c>
      <c r="AH298" s="2" t="s">
        <v>186</v>
      </c>
      <c r="AI298" s="2" t="s">
        <v>187</v>
      </c>
      <c r="AJ298" s="2">
        <v>2045</v>
      </c>
      <c r="AK298" s="2" t="str">
        <f>IF(sum!A291="ON",sum!B291,"*")</f>
        <v>*</v>
      </c>
      <c r="AL298" s="2"/>
      <c r="AM298" s="2" t="str">
        <f>IF(sum!A291="ON",sum!I291,"*")</f>
        <v>*</v>
      </c>
      <c r="AP298" s="2" t="s">
        <v>186</v>
      </c>
      <c r="AQ298" s="2" t="s">
        <v>187</v>
      </c>
      <c r="AR298" s="2">
        <v>2045</v>
      </c>
      <c r="AS298" s="2" t="str">
        <f>IF(sum!A291="QU",sum!B291,"*")</f>
        <v>*</v>
      </c>
      <c r="AT298" s="2"/>
      <c r="AU298" s="2" t="str">
        <f>IF(sum!A291="QU",sum!I291,"*")</f>
        <v>*</v>
      </c>
      <c r="AX298" s="2" t="s">
        <v>186</v>
      </c>
      <c r="AY298" s="2" t="s">
        <v>187</v>
      </c>
      <c r="AZ298" s="2">
        <v>2045</v>
      </c>
      <c r="BA298" s="2" t="str">
        <f>IF(sum!A291="SA",sum!B291,"*")</f>
        <v>*</v>
      </c>
      <c r="BB298" s="2"/>
      <c r="BC298" s="2" t="str">
        <f>IF(sum!A291="SA",sum!I291,"*")</f>
        <v>*</v>
      </c>
    </row>
    <row r="299" spans="2:55">
      <c r="B299" s="2" t="s">
        <v>186</v>
      </c>
      <c r="C299" s="2" t="s">
        <v>187</v>
      </c>
      <c r="D299" s="2">
        <v>2045</v>
      </c>
      <c r="J299" s="2" t="s">
        <v>186</v>
      </c>
      <c r="K299" s="2" t="s">
        <v>187</v>
      </c>
      <c r="L299" s="2">
        <v>2045</v>
      </c>
      <c r="M299" s="2" t="str">
        <f>IF(sum!A292="AT",sum!B292,"*")</f>
        <v>*</v>
      </c>
      <c r="N299" s="2"/>
      <c r="O299" s="2" t="str">
        <f>IF(sum!A292="AT",sum!I292,"*")</f>
        <v>*</v>
      </c>
      <c r="R299" s="2" t="s">
        <v>186</v>
      </c>
      <c r="S299" s="2" t="s">
        <v>187</v>
      </c>
      <c r="T299" s="2">
        <v>2045</v>
      </c>
      <c r="U299" s="2" t="str">
        <f>IF(sum!A292="BC",sum!B292,"*")</f>
        <v>R_ES-SH-SA_ELC1</v>
      </c>
      <c r="V299" s="2"/>
      <c r="W299" s="2">
        <f>IF(sum!A292="BC",sum!I292,"*")</f>
        <v>0.164929847690946</v>
      </c>
      <c r="Z299" s="2" t="s">
        <v>186</v>
      </c>
      <c r="AA299" s="2" t="s">
        <v>187</v>
      </c>
      <c r="AB299" s="2">
        <v>2045</v>
      </c>
      <c r="AC299" s="2" t="str">
        <f>IF(sum!A292="MA",sum!B292,"*")</f>
        <v>*</v>
      </c>
      <c r="AD299" s="2"/>
      <c r="AE299" s="2" t="str">
        <f>IF(sum!A292="MA",sum!I292,"*")</f>
        <v>*</v>
      </c>
      <c r="AH299" s="2" t="s">
        <v>186</v>
      </c>
      <c r="AI299" s="2" t="s">
        <v>187</v>
      </c>
      <c r="AJ299" s="2">
        <v>2045</v>
      </c>
      <c r="AK299" s="2" t="str">
        <f>IF(sum!A292="ON",sum!B292,"*")</f>
        <v>*</v>
      </c>
      <c r="AL299" s="2"/>
      <c r="AM299" s="2" t="str">
        <f>IF(sum!A292="ON",sum!I292,"*")</f>
        <v>*</v>
      </c>
      <c r="AP299" s="4" t="s">
        <v>186</v>
      </c>
      <c r="AQ299" s="4" t="s">
        <v>187</v>
      </c>
      <c r="AR299" s="4">
        <v>2045</v>
      </c>
      <c r="AS299" s="2" t="str">
        <f>IF(sum!A292="QU",sum!B292,"*")</f>
        <v>*</v>
      </c>
      <c r="AT299" s="2"/>
      <c r="AU299" s="2" t="str">
        <f>IF(sum!A292="QU",sum!I292,"*")</f>
        <v>*</v>
      </c>
      <c r="AX299" s="2" t="s">
        <v>186</v>
      </c>
      <c r="AY299" s="2" t="s">
        <v>187</v>
      </c>
      <c r="AZ299" s="2">
        <v>2045</v>
      </c>
      <c r="BA299" s="2" t="str">
        <f>IF(sum!A292="SA",sum!B292,"*")</f>
        <v>*</v>
      </c>
      <c r="BB299" s="2"/>
      <c r="BC299" s="2" t="str">
        <f>IF(sum!A292="SA",sum!I292,"*")</f>
        <v>*</v>
      </c>
    </row>
    <row r="300" spans="2:55">
      <c r="B300" s="4" t="s">
        <v>186</v>
      </c>
      <c r="C300" s="4" t="s">
        <v>187</v>
      </c>
      <c r="D300" s="4">
        <v>2045</v>
      </c>
      <c r="J300" s="4" t="s">
        <v>186</v>
      </c>
      <c r="K300" s="4" t="s">
        <v>187</v>
      </c>
      <c r="L300" s="4">
        <v>2045</v>
      </c>
      <c r="M300" s="2" t="str">
        <f>IF(sum!A293="AT",sum!B293,"*")</f>
        <v>*</v>
      </c>
      <c r="N300" s="2"/>
      <c r="O300" s="2" t="str">
        <f>IF(sum!A293="AT",sum!I293,"*")</f>
        <v>*</v>
      </c>
      <c r="R300" s="4" t="s">
        <v>186</v>
      </c>
      <c r="S300" s="4" t="s">
        <v>187</v>
      </c>
      <c r="T300" s="4">
        <v>2045</v>
      </c>
      <c r="U300" s="2" t="str">
        <f>IF(sum!A293="BC",sum!B293,"*")</f>
        <v>R_ES-SH-SA_HET1</v>
      </c>
      <c r="V300" s="2"/>
      <c r="W300" s="2">
        <f>IF(sum!A293="BC",sum!I293,"*")</f>
        <v>0</v>
      </c>
      <c r="Z300" s="4" t="s">
        <v>186</v>
      </c>
      <c r="AA300" s="4" t="s">
        <v>187</v>
      </c>
      <c r="AB300" s="4">
        <v>2045</v>
      </c>
      <c r="AC300" s="2" t="str">
        <f>IF(sum!A293="MA",sum!B293,"*")</f>
        <v>*</v>
      </c>
      <c r="AD300" s="2"/>
      <c r="AE300" s="2" t="str">
        <f>IF(sum!A293="MA",sum!I293,"*")</f>
        <v>*</v>
      </c>
      <c r="AH300" s="4" t="s">
        <v>186</v>
      </c>
      <c r="AI300" s="4" t="s">
        <v>187</v>
      </c>
      <c r="AJ300" s="4">
        <v>2045</v>
      </c>
      <c r="AK300" s="2" t="str">
        <f>IF(sum!A293="ON",sum!B293,"*")</f>
        <v>*</v>
      </c>
      <c r="AL300" s="2"/>
      <c r="AM300" s="2" t="str">
        <f>IF(sum!A293="ON",sum!I293,"*")</f>
        <v>*</v>
      </c>
      <c r="AP300" s="2" t="s">
        <v>186</v>
      </c>
      <c r="AQ300" s="2" t="s">
        <v>187</v>
      </c>
      <c r="AR300" s="2">
        <v>2045</v>
      </c>
      <c r="AS300" s="2" t="str">
        <f>IF(sum!A293="QU",sum!B293,"*")</f>
        <v>*</v>
      </c>
      <c r="AT300" s="2"/>
      <c r="AU300" s="2" t="str">
        <f>IF(sum!A293="QU",sum!I293,"*")</f>
        <v>*</v>
      </c>
      <c r="AX300" s="4" t="s">
        <v>186</v>
      </c>
      <c r="AY300" s="4" t="s">
        <v>187</v>
      </c>
      <c r="AZ300" s="4">
        <v>2045</v>
      </c>
      <c r="BA300" s="2" t="str">
        <f>IF(sum!A293="SA",sum!B293,"*")</f>
        <v>*</v>
      </c>
      <c r="BB300" s="2"/>
      <c r="BC300" s="2" t="str">
        <f>IF(sum!A293="SA",sum!I293,"*")</f>
        <v>*</v>
      </c>
    </row>
    <row r="301" spans="2:55">
      <c r="B301" s="2" t="s">
        <v>186</v>
      </c>
      <c r="C301" s="2" t="s">
        <v>187</v>
      </c>
      <c r="D301" s="2">
        <v>2045</v>
      </c>
      <c r="J301" s="2" t="s">
        <v>186</v>
      </c>
      <c r="K301" s="2" t="s">
        <v>187</v>
      </c>
      <c r="L301" s="2">
        <v>2045</v>
      </c>
      <c r="M301" s="2" t="str">
        <f>IF(sum!A294="AT",sum!B294,"*")</f>
        <v>*</v>
      </c>
      <c r="N301" s="2"/>
      <c r="O301" s="2" t="str">
        <f>IF(sum!A294="AT",sum!I294,"*")</f>
        <v>*</v>
      </c>
      <c r="R301" s="2" t="s">
        <v>186</v>
      </c>
      <c r="S301" s="2" t="s">
        <v>187</v>
      </c>
      <c r="T301" s="2">
        <v>2045</v>
      </c>
      <c r="U301" s="2" t="str">
        <f>IF(sum!A294="BC",sum!B294,"*")</f>
        <v>R_ES-SH-SD_ELC1</v>
      </c>
      <c r="V301" s="2"/>
      <c r="W301" s="2">
        <f>IF(sum!A294="BC",sum!I294,"*")</f>
        <v>0.260741314444562</v>
      </c>
      <c r="Z301" s="2" t="s">
        <v>186</v>
      </c>
      <c r="AA301" s="2" t="s">
        <v>187</v>
      </c>
      <c r="AB301" s="2">
        <v>2045</v>
      </c>
      <c r="AC301" s="2" t="str">
        <f>IF(sum!A294="MA",sum!B294,"*")</f>
        <v>*</v>
      </c>
      <c r="AD301" s="2"/>
      <c r="AE301" s="2" t="str">
        <f>IF(sum!A294="MA",sum!I294,"*")</f>
        <v>*</v>
      </c>
      <c r="AH301" s="2" t="s">
        <v>186</v>
      </c>
      <c r="AI301" s="2" t="s">
        <v>187</v>
      </c>
      <c r="AJ301" s="2">
        <v>2045</v>
      </c>
      <c r="AK301" s="2" t="str">
        <f>IF(sum!A294="ON",sum!B294,"*")</f>
        <v>*</v>
      </c>
      <c r="AL301" s="2"/>
      <c r="AM301" s="2" t="str">
        <f>IF(sum!A294="ON",sum!I294,"*")</f>
        <v>*</v>
      </c>
      <c r="AP301" s="4" t="s">
        <v>186</v>
      </c>
      <c r="AQ301" s="4" t="s">
        <v>187</v>
      </c>
      <c r="AR301" s="4">
        <v>2045</v>
      </c>
      <c r="AS301" s="2" t="str">
        <f>IF(sum!A294="QU",sum!B294,"*")</f>
        <v>*</v>
      </c>
      <c r="AT301" s="2"/>
      <c r="AU301" s="2" t="str">
        <f>IF(sum!A294="QU",sum!I294,"*")</f>
        <v>*</v>
      </c>
      <c r="AX301" s="2" t="s">
        <v>186</v>
      </c>
      <c r="AY301" s="2" t="s">
        <v>187</v>
      </c>
      <c r="AZ301" s="2">
        <v>2045</v>
      </c>
      <c r="BA301" s="2" t="str">
        <f>IF(sum!A294="SA",sum!B294,"*")</f>
        <v>*</v>
      </c>
      <c r="BB301" s="2"/>
      <c r="BC301" s="2" t="str">
        <f>IF(sum!A294="SA",sum!I294,"*")</f>
        <v>*</v>
      </c>
    </row>
    <row r="302" spans="2:55">
      <c r="B302" s="2" t="s">
        <v>186</v>
      </c>
      <c r="C302" s="2" t="s">
        <v>187</v>
      </c>
      <c r="D302" s="2">
        <v>2045</v>
      </c>
      <c r="J302" s="2" t="s">
        <v>186</v>
      </c>
      <c r="K302" s="2" t="s">
        <v>187</v>
      </c>
      <c r="L302" s="2">
        <v>2045</v>
      </c>
      <c r="M302" s="2" t="str">
        <f>IF(sum!A295="AT",sum!B295,"*")</f>
        <v>*</v>
      </c>
      <c r="N302" s="2"/>
      <c r="O302" s="2" t="str">
        <f>IF(sum!A295="AT",sum!I295,"*")</f>
        <v>*</v>
      </c>
      <c r="R302" s="2" t="s">
        <v>186</v>
      </c>
      <c r="S302" s="2" t="s">
        <v>187</v>
      </c>
      <c r="T302" s="2">
        <v>2045</v>
      </c>
      <c r="U302" s="2" t="str">
        <f>IF(sum!A295="BC",sum!B295,"*")</f>
        <v>R_ES-SH-SD_GAS_HE1</v>
      </c>
      <c r="V302" s="2"/>
      <c r="W302" s="2">
        <f>IF(sum!A295="BC",sum!I295,"*")</f>
        <v>0</v>
      </c>
      <c r="Z302" s="2" t="s">
        <v>186</v>
      </c>
      <c r="AA302" s="2" t="s">
        <v>187</v>
      </c>
      <c r="AB302" s="2">
        <v>2045</v>
      </c>
      <c r="AC302" s="2" t="str">
        <f>IF(sum!A295="MA",sum!B295,"*")</f>
        <v>*</v>
      </c>
      <c r="AD302" s="2"/>
      <c r="AE302" s="2" t="str">
        <f>IF(sum!A295="MA",sum!I295,"*")</f>
        <v>*</v>
      </c>
      <c r="AH302" s="2" t="s">
        <v>186</v>
      </c>
      <c r="AI302" s="2" t="s">
        <v>187</v>
      </c>
      <c r="AJ302" s="2">
        <v>2045</v>
      </c>
      <c r="AK302" s="2" t="str">
        <f>IF(sum!A295="ON",sum!B295,"*")</f>
        <v>*</v>
      </c>
      <c r="AL302" s="2"/>
      <c r="AM302" s="2" t="str">
        <f>IF(sum!A295="ON",sum!I295,"*")</f>
        <v>*</v>
      </c>
      <c r="AP302" s="2" t="s">
        <v>186</v>
      </c>
      <c r="AQ302" s="2" t="s">
        <v>187</v>
      </c>
      <c r="AR302" s="2">
        <v>2045</v>
      </c>
      <c r="AS302" s="2" t="str">
        <f>IF(sum!A295="QU",sum!B295,"*")</f>
        <v>*</v>
      </c>
      <c r="AT302" s="2"/>
      <c r="AU302" s="2" t="str">
        <f>IF(sum!A295="QU",sum!I295,"*")</f>
        <v>*</v>
      </c>
      <c r="AX302" s="2" t="s">
        <v>186</v>
      </c>
      <c r="AY302" s="2" t="s">
        <v>187</v>
      </c>
      <c r="AZ302" s="2">
        <v>2045</v>
      </c>
      <c r="BA302" s="2" t="str">
        <f>IF(sum!A295="SA",sum!B295,"*")</f>
        <v>*</v>
      </c>
      <c r="BB302" s="2"/>
      <c r="BC302" s="2" t="str">
        <f>IF(sum!A295="SA",sum!I295,"*")</f>
        <v>*</v>
      </c>
    </row>
    <row r="303" spans="2:55">
      <c r="B303" s="4" t="s">
        <v>186</v>
      </c>
      <c r="C303" s="4" t="s">
        <v>187</v>
      </c>
      <c r="D303" s="4">
        <v>2045</v>
      </c>
      <c r="J303" s="4" t="s">
        <v>186</v>
      </c>
      <c r="K303" s="4" t="s">
        <v>187</v>
      </c>
      <c r="L303" s="4">
        <v>2045</v>
      </c>
      <c r="M303" s="2" t="str">
        <f>IF(sum!A296="AT",sum!B296,"*")</f>
        <v>*</v>
      </c>
      <c r="N303" s="2"/>
      <c r="O303" s="2" t="str">
        <f>IF(sum!A296="AT",sum!I296,"*")</f>
        <v>*</v>
      </c>
      <c r="R303" s="4" t="s">
        <v>186</v>
      </c>
      <c r="S303" s="4" t="s">
        <v>187</v>
      </c>
      <c r="T303" s="4">
        <v>2045</v>
      </c>
      <c r="U303" s="2" t="str">
        <f>IF(sum!A296="BC",sum!B296,"*")</f>
        <v>R_ES-SH-SD_HET1</v>
      </c>
      <c r="V303" s="2"/>
      <c r="W303" s="2">
        <f>IF(sum!A296="BC",sum!I296,"*")</f>
        <v>0</v>
      </c>
      <c r="Z303" s="4" t="s">
        <v>186</v>
      </c>
      <c r="AA303" s="4" t="s">
        <v>187</v>
      </c>
      <c r="AB303" s="4">
        <v>2045</v>
      </c>
      <c r="AC303" s="2" t="str">
        <f>IF(sum!A296="MA",sum!B296,"*")</f>
        <v>*</v>
      </c>
      <c r="AD303" s="2"/>
      <c r="AE303" s="2" t="str">
        <f>IF(sum!A296="MA",sum!I296,"*")</f>
        <v>*</v>
      </c>
      <c r="AH303" s="4" t="s">
        <v>186</v>
      </c>
      <c r="AI303" s="4" t="s">
        <v>187</v>
      </c>
      <c r="AJ303" s="4">
        <v>2045</v>
      </c>
      <c r="AK303" s="2" t="str">
        <f>IF(sum!A296="ON",sum!B296,"*")</f>
        <v>*</v>
      </c>
      <c r="AL303" s="2"/>
      <c r="AM303" s="2" t="str">
        <f>IF(sum!A296="ON",sum!I296,"*")</f>
        <v>*</v>
      </c>
      <c r="AP303" s="4" t="s">
        <v>186</v>
      </c>
      <c r="AQ303" s="4" t="s">
        <v>187</v>
      </c>
      <c r="AR303" s="4">
        <v>2045</v>
      </c>
      <c r="AS303" s="2" t="str">
        <f>IF(sum!A296="QU",sum!B296,"*")</f>
        <v>*</v>
      </c>
      <c r="AT303" s="2"/>
      <c r="AU303" s="2" t="str">
        <f>IF(sum!A296="QU",sum!I296,"*")</f>
        <v>*</v>
      </c>
      <c r="AX303" s="4" t="s">
        <v>186</v>
      </c>
      <c r="AY303" s="4" t="s">
        <v>187</v>
      </c>
      <c r="AZ303" s="4">
        <v>2045</v>
      </c>
      <c r="BA303" s="2" t="str">
        <f>IF(sum!A296="SA",sum!B296,"*")</f>
        <v>*</v>
      </c>
      <c r="BB303" s="2"/>
      <c r="BC303" s="2" t="str">
        <f>IF(sum!A296="SA",sum!I296,"*")</f>
        <v>*</v>
      </c>
    </row>
    <row r="304" spans="2:55">
      <c r="B304" s="2" t="s">
        <v>186</v>
      </c>
      <c r="C304" s="2" t="s">
        <v>187</v>
      </c>
      <c r="D304" s="2">
        <v>2045</v>
      </c>
      <c r="J304" s="2" t="s">
        <v>186</v>
      </c>
      <c r="K304" s="2" t="s">
        <v>187</v>
      </c>
      <c r="L304" s="2">
        <v>2045</v>
      </c>
      <c r="M304" s="2" t="str">
        <f>IF(sum!A297="AT",sum!B297,"*")</f>
        <v>*</v>
      </c>
      <c r="N304" s="2"/>
      <c r="O304" s="2" t="str">
        <f>IF(sum!A297="AT",sum!I297,"*")</f>
        <v>*</v>
      </c>
      <c r="R304" s="2" t="s">
        <v>186</v>
      </c>
      <c r="S304" s="2" t="s">
        <v>187</v>
      </c>
      <c r="T304" s="2">
        <v>2045</v>
      </c>
      <c r="U304" s="2" t="str">
        <f>IF(sum!A297="BC",sum!B297,"*")</f>
        <v>R_ES-WH-AP_GAS1</v>
      </c>
      <c r="V304" s="2"/>
      <c r="W304" s="2">
        <f>IF(sum!A297="BC",sum!I297,"*")</f>
        <v>0</v>
      </c>
      <c r="Z304" s="2" t="s">
        <v>186</v>
      </c>
      <c r="AA304" s="2" t="s">
        <v>187</v>
      </c>
      <c r="AB304" s="2">
        <v>2045</v>
      </c>
      <c r="AC304" s="2" t="str">
        <f>IF(sum!A297="MA",sum!B297,"*")</f>
        <v>*</v>
      </c>
      <c r="AD304" s="2"/>
      <c r="AE304" s="2" t="str">
        <f>IF(sum!A297="MA",sum!I297,"*")</f>
        <v>*</v>
      </c>
      <c r="AH304" s="2" t="s">
        <v>186</v>
      </c>
      <c r="AI304" s="2" t="s">
        <v>187</v>
      </c>
      <c r="AJ304" s="2">
        <v>2045</v>
      </c>
      <c r="AK304" s="2" t="str">
        <f>IF(sum!A297="ON",sum!B297,"*")</f>
        <v>*</v>
      </c>
      <c r="AL304" s="2"/>
      <c r="AM304" s="2" t="str">
        <f>IF(sum!A297="ON",sum!I297,"*")</f>
        <v>*</v>
      </c>
      <c r="AP304" s="2" t="s">
        <v>186</v>
      </c>
      <c r="AQ304" s="2" t="s">
        <v>187</v>
      </c>
      <c r="AR304" s="2">
        <v>2045</v>
      </c>
      <c r="AS304" s="2" t="str">
        <f>IF(sum!A297="QU",sum!B297,"*")</f>
        <v>*</v>
      </c>
      <c r="AT304" s="2"/>
      <c r="AU304" s="2" t="str">
        <f>IF(sum!A297="QU",sum!I297,"*")</f>
        <v>*</v>
      </c>
      <c r="AX304" s="2" t="s">
        <v>186</v>
      </c>
      <c r="AY304" s="2" t="s">
        <v>187</v>
      </c>
      <c r="AZ304" s="2">
        <v>2045</v>
      </c>
      <c r="BA304" s="2" t="str">
        <f>IF(sum!A297="SA",sum!B297,"*")</f>
        <v>*</v>
      </c>
      <c r="BB304" s="2"/>
      <c r="BC304" s="2" t="str">
        <f>IF(sum!A297="SA",sum!I297,"*")</f>
        <v>*</v>
      </c>
    </row>
    <row r="305" spans="2:55">
      <c r="B305" s="2" t="s">
        <v>186</v>
      </c>
      <c r="C305" s="2" t="s">
        <v>187</v>
      </c>
      <c r="D305" s="2">
        <v>2045</v>
      </c>
      <c r="J305" s="2" t="s">
        <v>186</v>
      </c>
      <c r="K305" s="2" t="s">
        <v>187</v>
      </c>
      <c r="L305" s="2">
        <v>2045</v>
      </c>
      <c r="M305" s="2" t="str">
        <f>IF(sum!A298="AT",sum!B298,"*")</f>
        <v>*</v>
      </c>
      <c r="N305" s="2"/>
      <c r="O305" s="2" t="str">
        <f>IF(sum!A298="AT",sum!I298,"*")</f>
        <v>*</v>
      </c>
      <c r="R305" s="2" t="s">
        <v>186</v>
      </c>
      <c r="S305" s="2" t="s">
        <v>187</v>
      </c>
      <c r="T305" s="2">
        <v>2045</v>
      </c>
      <c r="U305" s="2" t="str">
        <f>IF(sum!A298="BC",sum!B298,"*")</f>
        <v>R_ES-WH-AP_STEAM1</v>
      </c>
      <c r="V305" s="2"/>
      <c r="W305" s="2">
        <f>IF(sum!A298="BC",sum!I298,"*")</f>
        <v>1.77967777503099</v>
      </c>
      <c r="Z305" s="2" t="s">
        <v>186</v>
      </c>
      <c r="AA305" s="2" t="s">
        <v>187</v>
      </c>
      <c r="AB305" s="2">
        <v>2045</v>
      </c>
      <c r="AC305" s="2" t="str">
        <f>IF(sum!A298="MA",sum!B298,"*")</f>
        <v>*</v>
      </c>
      <c r="AD305" s="2"/>
      <c r="AE305" s="2" t="str">
        <f>IF(sum!A298="MA",sum!I298,"*")</f>
        <v>*</v>
      </c>
      <c r="AH305" s="2" t="s">
        <v>186</v>
      </c>
      <c r="AI305" s="2" t="s">
        <v>187</v>
      </c>
      <c r="AJ305" s="2">
        <v>2045</v>
      </c>
      <c r="AK305" s="2" t="str">
        <f>IF(sum!A298="ON",sum!B298,"*")</f>
        <v>*</v>
      </c>
      <c r="AL305" s="2"/>
      <c r="AM305" s="2" t="str">
        <f>IF(sum!A298="ON",sum!I298,"*")</f>
        <v>*</v>
      </c>
      <c r="AP305" s="4" t="s">
        <v>186</v>
      </c>
      <c r="AQ305" s="4" t="s">
        <v>187</v>
      </c>
      <c r="AR305" s="4">
        <v>2045</v>
      </c>
      <c r="AS305" s="2" t="str">
        <f>IF(sum!A298="QU",sum!B298,"*")</f>
        <v>*</v>
      </c>
      <c r="AT305" s="2"/>
      <c r="AU305" s="2" t="str">
        <f>IF(sum!A298="QU",sum!I298,"*")</f>
        <v>*</v>
      </c>
      <c r="AX305" s="2" t="s">
        <v>186</v>
      </c>
      <c r="AY305" s="2" t="s">
        <v>187</v>
      </c>
      <c r="AZ305" s="2">
        <v>2045</v>
      </c>
      <c r="BA305" s="2" t="str">
        <f>IF(sum!A298="SA",sum!B298,"*")</f>
        <v>*</v>
      </c>
      <c r="BB305" s="2"/>
      <c r="BC305" s="2" t="str">
        <f>IF(sum!A298="SA",sum!I298,"*")</f>
        <v>*</v>
      </c>
    </row>
    <row r="306" spans="2:55">
      <c r="B306" s="4" t="s">
        <v>186</v>
      </c>
      <c r="C306" s="4" t="s">
        <v>187</v>
      </c>
      <c r="D306" s="4">
        <v>2045</v>
      </c>
      <c r="J306" s="4" t="s">
        <v>186</v>
      </c>
      <c r="K306" s="4" t="s">
        <v>187</v>
      </c>
      <c r="L306" s="4">
        <v>2045</v>
      </c>
      <c r="M306" s="2" t="str">
        <f>IF(sum!A299="AT",sum!B299,"*")</f>
        <v>*</v>
      </c>
      <c r="N306" s="2"/>
      <c r="O306" s="2" t="str">
        <f>IF(sum!A299="AT",sum!I299,"*")</f>
        <v>*</v>
      </c>
      <c r="R306" s="4" t="s">
        <v>186</v>
      </c>
      <c r="S306" s="4" t="s">
        <v>187</v>
      </c>
      <c r="T306" s="4">
        <v>2045</v>
      </c>
      <c r="U306" s="2" t="str">
        <f>IF(sum!A299="BC",sum!B299,"*")</f>
        <v>R_ES-WH-MOB_GAS1</v>
      </c>
      <c r="V306" s="2"/>
      <c r="W306" s="2">
        <f>IF(sum!A299="BC",sum!I299,"*")</f>
        <v>0</v>
      </c>
      <c r="Z306" s="4" t="s">
        <v>186</v>
      </c>
      <c r="AA306" s="4" t="s">
        <v>187</v>
      </c>
      <c r="AB306" s="4">
        <v>2045</v>
      </c>
      <c r="AC306" s="2" t="str">
        <f>IF(sum!A299="MA",sum!B299,"*")</f>
        <v>*</v>
      </c>
      <c r="AD306" s="2"/>
      <c r="AE306" s="2" t="str">
        <f>IF(sum!A299="MA",sum!I299,"*")</f>
        <v>*</v>
      </c>
      <c r="AH306" s="4" t="s">
        <v>186</v>
      </c>
      <c r="AI306" s="4" t="s">
        <v>187</v>
      </c>
      <c r="AJ306" s="4">
        <v>2045</v>
      </c>
      <c r="AK306" s="2" t="str">
        <f>IF(sum!A299="ON",sum!B299,"*")</f>
        <v>*</v>
      </c>
      <c r="AL306" s="2"/>
      <c r="AM306" s="2" t="str">
        <f>IF(sum!A299="ON",sum!I299,"*")</f>
        <v>*</v>
      </c>
      <c r="AP306" s="2" t="s">
        <v>186</v>
      </c>
      <c r="AQ306" s="2" t="s">
        <v>187</v>
      </c>
      <c r="AR306" s="2">
        <v>2045</v>
      </c>
      <c r="AS306" s="2" t="str">
        <f>IF(sum!A299="QU",sum!B299,"*")</f>
        <v>*</v>
      </c>
      <c r="AT306" s="2"/>
      <c r="AU306" s="2" t="str">
        <f>IF(sum!A299="QU",sum!I299,"*")</f>
        <v>*</v>
      </c>
      <c r="AX306" s="4" t="s">
        <v>186</v>
      </c>
      <c r="AY306" s="4" t="s">
        <v>187</v>
      </c>
      <c r="AZ306" s="4">
        <v>2045</v>
      </c>
      <c r="BA306" s="2" t="str">
        <f>IF(sum!A299="SA",sum!B299,"*")</f>
        <v>*</v>
      </c>
      <c r="BB306" s="2"/>
      <c r="BC306" s="2" t="str">
        <f>IF(sum!A299="SA",sum!I299,"*")</f>
        <v>*</v>
      </c>
    </row>
    <row r="307" spans="2:55">
      <c r="B307" s="2" t="s">
        <v>186</v>
      </c>
      <c r="C307" s="2" t="s">
        <v>187</v>
      </c>
      <c r="D307" s="2">
        <v>2045</v>
      </c>
      <c r="J307" s="2" t="s">
        <v>186</v>
      </c>
      <c r="K307" s="2" t="s">
        <v>187</v>
      </c>
      <c r="L307" s="2">
        <v>2045</v>
      </c>
      <c r="M307" s="2" t="str">
        <f>IF(sum!A300="AT",sum!B300,"*")</f>
        <v>*</v>
      </c>
      <c r="N307" s="2"/>
      <c r="O307" s="2" t="str">
        <f>IF(sum!A300="AT",sum!I300,"*")</f>
        <v>*</v>
      </c>
      <c r="R307" s="2" t="s">
        <v>186</v>
      </c>
      <c r="S307" s="2" t="s">
        <v>187</v>
      </c>
      <c r="T307" s="2">
        <v>2045</v>
      </c>
      <c r="U307" s="2" t="str">
        <f>IF(sum!A300="BC",sum!B300,"*")</f>
        <v>R_ES-WH-MOB_STEAM1</v>
      </c>
      <c r="V307" s="2"/>
      <c r="W307" s="2">
        <f>IF(sum!A300="BC",sum!I300,"*")</f>
        <v>0.0814183039408723</v>
      </c>
      <c r="Z307" s="2" t="s">
        <v>186</v>
      </c>
      <c r="AA307" s="2" t="s">
        <v>187</v>
      </c>
      <c r="AB307" s="2">
        <v>2045</v>
      </c>
      <c r="AC307" s="2" t="str">
        <f>IF(sum!A300="MA",sum!B300,"*")</f>
        <v>*</v>
      </c>
      <c r="AD307" s="2"/>
      <c r="AE307" s="2" t="str">
        <f>IF(sum!A300="MA",sum!I300,"*")</f>
        <v>*</v>
      </c>
      <c r="AH307" s="2" t="s">
        <v>186</v>
      </c>
      <c r="AI307" s="2" t="s">
        <v>187</v>
      </c>
      <c r="AJ307" s="2">
        <v>2045</v>
      </c>
      <c r="AK307" s="2" t="str">
        <f>IF(sum!A300="ON",sum!B300,"*")</f>
        <v>*</v>
      </c>
      <c r="AL307" s="2"/>
      <c r="AM307" s="2" t="str">
        <f>IF(sum!A300="ON",sum!I300,"*")</f>
        <v>*</v>
      </c>
      <c r="AP307" s="4" t="s">
        <v>186</v>
      </c>
      <c r="AQ307" s="4" t="s">
        <v>187</v>
      </c>
      <c r="AR307" s="4">
        <v>2045</v>
      </c>
      <c r="AS307" s="2" t="str">
        <f>IF(sum!A300="QU",sum!B300,"*")</f>
        <v>*</v>
      </c>
      <c r="AT307" s="2"/>
      <c r="AU307" s="2" t="str">
        <f>IF(sum!A300="QU",sum!I300,"*")</f>
        <v>*</v>
      </c>
      <c r="AX307" s="2" t="s">
        <v>186</v>
      </c>
      <c r="AY307" s="2" t="s">
        <v>187</v>
      </c>
      <c r="AZ307" s="2">
        <v>2045</v>
      </c>
      <c r="BA307" s="2" t="str">
        <f>IF(sum!A300="SA",sum!B300,"*")</f>
        <v>*</v>
      </c>
      <c r="BB307" s="2"/>
      <c r="BC307" s="2" t="str">
        <f>IF(sum!A300="SA",sum!I300,"*")</f>
        <v>*</v>
      </c>
    </row>
    <row r="308" spans="2:55">
      <c r="B308" s="2" t="s">
        <v>186</v>
      </c>
      <c r="C308" s="2" t="s">
        <v>187</v>
      </c>
      <c r="D308" s="2">
        <v>2045</v>
      </c>
      <c r="J308" s="2" t="s">
        <v>186</v>
      </c>
      <c r="K308" s="2" t="s">
        <v>187</v>
      </c>
      <c r="L308" s="2">
        <v>2045</v>
      </c>
      <c r="M308" s="2" t="str">
        <f>IF(sum!A301="AT",sum!B301,"*")</f>
        <v>*</v>
      </c>
      <c r="N308" s="2"/>
      <c r="O308" s="2" t="str">
        <f>IF(sum!A301="AT",sum!I301,"*")</f>
        <v>*</v>
      </c>
      <c r="R308" s="2" t="s">
        <v>186</v>
      </c>
      <c r="S308" s="2" t="s">
        <v>187</v>
      </c>
      <c r="T308" s="2">
        <v>2045</v>
      </c>
      <c r="U308" s="2" t="str">
        <f>IF(sum!A301="BC",sum!B301,"*")</f>
        <v>R_ES-WH-SA_GAS1</v>
      </c>
      <c r="V308" s="2"/>
      <c r="W308" s="2">
        <f>IF(sum!A301="BC",sum!I301,"*")</f>
        <v>0</v>
      </c>
      <c r="Z308" s="2" t="s">
        <v>186</v>
      </c>
      <c r="AA308" s="2" t="s">
        <v>187</v>
      </c>
      <c r="AB308" s="2">
        <v>2045</v>
      </c>
      <c r="AC308" s="2" t="str">
        <f>IF(sum!A301="MA",sum!B301,"*")</f>
        <v>*</v>
      </c>
      <c r="AD308" s="2"/>
      <c r="AE308" s="2" t="str">
        <f>IF(sum!A301="MA",sum!I301,"*")</f>
        <v>*</v>
      </c>
      <c r="AH308" s="2" t="s">
        <v>186</v>
      </c>
      <c r="AI308" s="2" t="s">
        <v>187</v>
      </c>
      <c r="AJ308" s="2">
        <v>2045</v>
      </c>
      <c r="AK308" s="2" t="str">
        <f>IF(sum!A301="ON",sum!B301,"*")</f>
        <v>*</v>
      </c>
      <c r="AL308" s="2"/>
      <c r="AM308" s="2" t="str">
        <f>IF(sum!A301="ON",sum!I301,"*")</f>
        <v>*</v>
      </c>
      <c r="AP308" s="2" t="s">
        <v>186</v>
      </c>
      <c r="AQ308" s="2" t="s">
        <v>187</v>
      </c>
      <c r="AR308" s="2">
        <v>2045</v>
      </c>
      <c r="AS308" s="2" t="str">
        <f>IF(sum!A301="QU",sum!B301,"*")</f>
        <v>*</v>
      </c>
      <c r="AT308" s="2"/>
      <c r="AU308" s="2" t="str">
        <f>IF(sum!A301="QU",sum!I301,"*")</f>
        <v>*</v>
      </c>
      <c r="AX308" s="2" t="s">
        <v>186</v>
      </c>
      <c r="AY308" s="2" t="s">
        <v>187</v>
      </c>
      <c r="AZ308" s="2">
        <v>2045</v>
      </c>
      <c r="BA308" s="2" t="str">
        <f>IF(sum!A301="SA",sum!B301,"*")</f>
        <v>*</v>
      </c>
      <c r="BB308" s="2"/>
      <c r="BC308" s="2" t="str">
        <f>IF(sum!A301="SA",sum!I301,"*")</f>
        <v>*</v>
      </c>
    </row>
    <row r="309" spans="2:55">
      <c r="B309" s="4" t="s">
        <v>186</v>
      </c>
      <c r="C309" s="4" t="s">
        <v>187</v>
      </c>
      <c r="D309" s="4">
        <v>2045</v>
      </c>
      <c r="J309" s="4" t="s">
        <v>186</v>
      </c>
      <c r="K309" s="4" t="s">
        <v>187</v>
      </c>
      <c r="L309" s="4">
        <v>2045</v>
      </c>
      <c r="M309" s="2" t="str">
        <f>IF(sum!A302="AT",sum!B302,"*")</f>
        <v>*</v>
      </c>
      <c r="N309" s="2"/>
      <c r="O309" s="2" t="str">
        <f>IF(sum!A302="AT",sum!I302,"*")</f>
        <v>*</v>
      </c>
      <c r="R309" s="4" t="s">
        <v>186</v>
      </c>
      <c r="S309" s="4" t="s">
        <v>187</v>
      </c>
      <c r="T309" s="4">
        <v>2045</v>
      </c>
      <c r="U309" s="2" t="str">
        <f>IF(sum!A302="BC",sum!B302,"*")</f>
        <v>R_ES-WH-SA_STEAM1</v>
      </c>
      <c r="V309" s="2"/>
      <c r="W309" s="2">
        <f>IF(sum!A302="BC",sum!I302,"*")</f>
        <v>0.26409541752739</v>
      </c>
      <c r="Z309" s="4" t="s">
        <v>186</v>
      </c>
      <c r="AA309" s="4" t="s">
        <v>187</v>
      </c>
      <c r="AB309" s="4">
        <v>2045</v>
      </c>
      <c r="AC309" s="2" t="str">
        <f>IF(sum!A302="MA",sum!B302,"*")</f>
        <v>*</v>
      </c>
      <c r="AD309" s="2"/>
      <c r="AE309" s="2" t="str">
        <f>IF(sum!A302="MA",sum!I302,"*")</f>
        <v>*</v>
      </c>
      <c r="AH309" s="4" t="s">
        <v>186</v>
      </c>
      <c r="AI309" s="4" t="s">
        <v>187</v>
      </c>
      <c r="AJ309" s="4">
        <v>2045</v>
      </c>
      <c r="AK309" s="2" t="str">
        <f>IF(sum!A302="ON",sum!B302,"*")</f>
        <v>*</v>
      </c>
      <c r="AL309" s="2"/>
      <c r="AM309" s="2" t="str">
        <f>IF(sum!A302="ON",sum!I302,"*")</f>
        <v>*</v>
      </c>
      <c r="AP309" s="4" t="s">
        <v>186</v>
      </c>
      <c r="AQ309" s="4" t="s">
        <v>187</v>
      </c>
      <c r="AR309" s="4">
        <v>2045</v>
      </c>
      <c r="AS309" s="2" t="str">
        <f>IF(sum!A302="QU",sum!B302,"*")</f>
        <v>*</v>
      </c>
      <c r="AT309" s="2"/>
      <c r="AU309" s="2" t="str">
        <f>IF(sum!A302="QU",sum!I302,"*")</f>
        <v>*</v>
      </c>
      <c r="AX309" s="4" t="s">
        <v>186</v>
      </c>
      <c r="AY309" s="4" t="s">
        <v>187</v>
      </c>
      <c r="AZ309" s="4">
        <v>2045</v>
      </c>
      <c r="BA309" s="2" t="str">
        <f>IF(sum!A302="SA",sum!B302,"*")</f>
        <v>*</v>
      </c>
      <c r="BB309" s="2"/>
      <c r="BC309" s="2" t="str">
        <f>IF(sum!A302="SA",sum!I302,"*")</f>
        <v>*</v>
      </c>
    </row>
    <row r="310" spans="2:55">
      <c r="B310" s="2" t="s">
        <v>186</v>
      </c>
      <c r="C310" s="2" t="s">
        <v>187</v>
      </c>
      <c r="D310" s="2">
        <v>2045</v>
      </c>
      <c r="J310" s="2" t="s">
        <v>186</v>
      </c>
      <c r="K310" s="2" t="s">
        <v>187</v>
      </c>
      <c r="L310" s="2">
        <v>2045</v>
      </c>
      <c r="M310" s="2" t="str">
        <f>IF(sum!A303="AT",sum!B303,"*")</f>
        <v>*</v>
      </c>
      <c r="N310" s="2"/>
      <c r="O310" s="2" t="str">
        <f>IF(sum!A303="AT",sum!I303,"*")</f>
        <v>*</v>
      </c>
      <c r="R310" s="2" t="s">
        <v>186</v>
      </c>
      <c r="S310" s="2" t="s">
        <v>187</v>
      </c>
      <c r="T310" s="2">
        <v>2045</v>
      </c>
      <c r="U310" s="2" t="str">
        <f>IF(sum!A303="BC",sum!B303,"*")</f>
        <v>R_ES-WH-SD_GAS1</v>
      </c>
      <c r="V310" s="2"/>
      <c r="W310" s="2">
        <f>IF(sum!A303="BC",sum!I303,"*")</f>
        <v>0</v>
      </c>
      <c r="Z310" s="2" t="s">
        <v>186</v>
      </c>
      <c r="AA310" s="2" t="s">
        <v>187</v>
      </c>
      <c r="AB310" s="2">
        <v>2045</v>
      </c>
      <c r="AC310" s="2" t="str">
        <f>IF(sum!A303="MA",sum!B303,"*")</f>
        <v>*</v>
      </c>
      <c r="AD310" s="2"/>
      <c r="AE310" s="2" t="str">
        <f>IF(sum!A303="MA",sum!I303,"*")</f>
        <v>*</v>
      </c>
      <c r="AH310" s="2" t="s">
        <v>186</v>
      </c>
      <c r="AI310" s="2" t="s">
        <v>187</v>
      </c>
      <c r="AJ310" s="2">
        <v>2045</v>
      </c>
      <c r="AK310" s="2" t="str">
        <f>IF(sum!A303="ON",sum!B303,"*")</f>
        <v>*</v>
      </c>
      <c r="AL310" s="2"/>
      <c r="AM310" s="2" t="str">
        <f>IF(sum!A303="ON",sum!I303,"*")</f>
        <v>*</v>
      </c>
      <c r="AP310" s="2" t="s">
        <v>186</v>
      </c>
      <c r="AQ310" s="2" t="s">
        <v>187</v>
      </c>
      <c r="AR310" s="2">
        <v>2045</v>
      </c>
      <c r="AS310" s="2" t="str">
        <f>IF(sum!A303="QU",sum!B303,"*")</f>
        <v>*</v>
      </c>
      <c r="AT310" s="2"/>
      <c r="AU310" s="2" t="str">
        <f>IF(sum!A303="QU",sum!I303,"*")</f>
        <v>*</v>
      </c>
      <c r="AX310" s="2" t="s">
        <v>186</v>
      </c>
      <c r="AY310" s="2" t="s">
        <v>187</v>
      </c>
      <c r="AZ310" s="2">
        <v>2045</v>
      </c>
      <c r="BA310" s="2" t="str">
        <f>IF(sum!A303="SA",sum!B303,"*")</f>
        <v>*</v>
      </c>
      <c r="BB310" s="2"/>
      <c r="BC310" s="2" t="str">
        <f>IF(sum!A303="SA",sum!I303,"*")</f>
        <v>*</v>
      </c>
    </row>
    <row r="311" spans="2:55">
      <c r="B311" s="2" t="s">
        <v>186</v>
      </c>
      <c r="C311" s="2" t="s">
        <v>187</v>
      </c>
      <c r="D311" s="2">
        <v>2045</v>
      </c>
      <c r="J311" s="2" t="s">
        <v>186</v>
      </c>
      <c r="K311" s="2" t="s">
        <v>187</v>
      </c>
      <c r="L311" s="2">
        <v>2045</v>
      </c>
      <c r="M311" s="2" t="str">
        <f>IF(sum!A304="AT",sum!B304,"*")</f>
        <v>*</v>
      </c>
      <c r="N311" s="2"/>
      <c r="O311" s="2" t="str">
        <f>IF(sum!A304="AT",sum!I304,"*")</f>
        <v>*</v>
      </c>
      <c r="R311" s="2" t="s">
        <v>186</v>
      </c>
      <c r="S311" s="2" t="s">
        <v>187</v>
      </c>
      <c r="T311" s="2">
        <v>2045</v>
      </c>
      <c r="U311" s="2" t="str">
        <f>IF(sum!A304="BC",sum!B304,"*")</f>
        <v>R_ES-WH-SD_STEAM1</v>
      </c>
      <c r="V311" s="2"/>
      <c r="W311" s="2">
        <f>IF(sum!A304="BC",sum!I304,"*")</f>
        <v>0.307697140134142</v>
      </c>
      <c r="Z311" s="2" t="s">
        <v>186</v>
      </c>
      <c r="AA311" s="2" t="s">
        <v>187</v>
      </c>
      <c r="AB311" s="2">
        <v>2045</v>
      </c>
      <c r="AC311" s="2" t="str">
        <f>IF(sum!A304="MA",sum!B304,"*")</f>
        <v>*</v>
      </c>
      <c r="AD311" s="2"/>
      <c r="AE311" s="2" t="str">
        <f>IF(sum!A304="MA",sum!I304,"*")</f>
        <v>*</v>
      </c>
      <c r="AH311" s="2" t="s">
        <v>186</v>
      </c>
      <c r="AI311" s="2" t="s">
        <v>187</v>
      </c>
      <c r="AJ311" s="2">
        <v>2045</v>
      </c>
      <c r="AK311" s="2" t="str">
        <f>IF(sum!A304="ON",sum!B304,"*")</f>
        <v>*</v>
      </c>
      <c r="AL311" s="2"/>
      <c r="AM311" s="2" t="str">
        <f>IF(sum!A304="ON",sum!I304,"*")</f>
        <v>*</v>
      </c>
      <c r="AP311" s="4" t="s">
        <v>186</v>
      </c>
      <c r="AQ311" s="4" t="s">
        <v>187</v>
      </c>
      <c r="AR311" s="4">
        <v>2045</v>
      </c>
      <c r="AS311" s="2" t="str">
        <f>IF(sum!A304="QU",sum!B304,"*")</f>
        <v>*</v>
      </c>
      <c r="AT311" s="2"/>
      <c r="AU311" s="2" t="str">
        <f>IF(sum!A304="QU",sum!I304,"*")</f>
        <v>*</v>
      </c>
      <c r="AX311" s="2" t="s">
        <v>186</v>
      </c>
      <c r="AY311" s="2" t="s">
        <v>187</v>
      </c>
      <c r="AZ311" s="2">
        <v>2045</v>
      </c>
      <c r="BA311" s="2" t="str">
        <f>IF(sum!A304="SA",sum!B304,"*")</f>
        <v>*</v>
      </c>
      <c r="BB311" s="2"/>
      <c r="BC311" s="2" t="str">
        <f>IF(sum!A304="SA",sum!I304,"*")</f>
        <v>*</v>
      </c>
    </row>
    <row r="312" spans="2:55">
      <c r="B312" s="4" t="s">
        <v>186</v>
      </c>
      <c r="C312" s="4" t="s">
        <v>187</v>
      </c>
      <c r="D312" s="4">
        <v>2045</v>
      </c>
      <c r="J312" s="4" t="s">
        <v>186</v>
      </c>
      <c r="K312" s="4" t="s">
        <v>187</v>
      </c>
      <c r="L312" s="4">
        <v>2045</v>
      </c>
      <c r="M312" s="2" t="str">
        <f>IF(sum!A305="AT",sum!B305,"*")</f>
        <v>*</v>
      </c>
      <c r="N312" s="2"/>
      <c r="O312" s="2" t="str">
        <f>IF(sum!A305="AT",sum!I305,"*")</f>
        <v>*</v>
      </c>
      <c r="R312" s="4" t="s">
        <v>186</v>
      </c>
      <c r="S312" s="4" t="s">
        <v>187</v>
      </c>
      <c r="T312" s="4">
        <v>2045</v>
      </c>
      <c r="U312" s="2" t="str">
        <f>IF(sum!A305="BC",sum!B305,"*")</f>
        <v>RTS-AuxiliaryEquip_ELE1</v>
      </c>
      <c r="V312" s="2"/>
      <c r="W312" s="2">
        <f>IF(sum!A305="BC",sum!I305,"*")</f>
        <v>0.274783343901923</v>
      </c>
      <c r="Z312" s="4" t="s">
        <v>186</v>
      </c>
      <c r="AA312" s="4" t="s">
        <v>187</v>
      </c>
      <c r="AB312" s="4">
        <v>2045</v>
      </c>
      <c r="AC312" s="2" t="str">
        <f>IF(sum!A305="MA",sum!B305,"*")</f>
        <v>*</v>
      </c>
      <c r="AD312" s="2"/>
      <c r="AE312" s="2" t="str">
        <f>IF(sum!A305="MA",sum!I305,"*")</f>
        <v>*</v>
      </c>
      <c r="AH312" s="4" t="s">
        <v>186</v>
      </c>
      <c r="AI312" s="4" t="s">
        <v>187</v>
      </c>
      <c r="AJ312" s="4">
        <v>2045</v>
      </c>
      <c r="AK312" s="2" t="str">
        <f>IF(sum!A305="ON",sum!B305,"*")</f>
        <v>*</v>
      </c>
      <c r="AL312" s="2"/>
      <c r="AM312" s="2" t="str">
        <f>IF(sum!A305="ON",sum!I305,"*")</f>
        <v>*</v>
      </c>
      <c r="AP312" s="2" t="s">
        <v>186</v>
      </c>
      <c r="AQ312" s="2" t="s">
        <v>187</v>
      </c>
      <c r="AR312" s="2">
        <v>2045</v>
      </c>
      <c r="AS312" s="2" t="str">
        <f>IF(sum!A305="QU",sum!B305,"*")</f>
        <v>*</v>
      </c>
      <c r="AT312" s="2"/>
      <c r="AU312" s="2" t="str">
        <f>IF(sum!A305="QU",sum!I305,"*")</f>
        <v>*</v>
      </c>
      <c r="AX312" s="4" t="s">
        <v>186</v>
      </c>
      <c r="AY312" s="4" t="s">
        <v>187</v>
      </c>
      <c r="AZ312" s="4">
        <v>2045</v>
      </c>
      <c r="BA312" s="2" t="str">
        <f>IF(sum!A305="SA",sum!B305,"*")</f>
        <v>*</v>
      </c>
      <c r="BB312" s="2"/>
      <c r="BC312" s="2" t="str">
        <f>IF(sum!A305="SA",sum!I305,"*")</f>
        <v>*</v>
      </c>
    </row>
    <row r="313" spans="2:55">
      <c r="B313" s="2" t="s">
        <v>186</v>
      </c>
      <c r="C313" s="2" t="s">
        <v>187</v>
      </c>
      <c r="D313" s="2">
        <v>2045</v>
      </c>
      <c r="J313" s="2" t="s">
        <v>186</v>
      </c>
      <c r="K313" s="2" t="s">
        <v>187</v>
      </c>
      <c r="L313" s="2">
        <v>2045</v>
      </c>
      <c r="M313" s="2" t="str">
        <f>IF(sum!A306="AT",sum!B306,"*")</f>
        <v>*</v>
      </c>
      <c r="N313" s="2"/>
      <c r="O313" s="2" t="str">
        <f>IF(sum!A306="AT",sum!I306,"*")</f>
        <v>*</v>
      </c>
      <c r="R313" s="2" t="s">
        <v>186</v>
      </c>
      <c r="S313" s="2" t="s">
        <v>187</v>
      </c>
      <c r="T313" s="2">
        <v>2045</v>
      </c>
      <c r="U313" s="2" t="str">
        <f>IF(sum!A306="BC",sum!B306,"*")</f>
        <v>RTS-AuxiliaryMot_ELE1</v>
      </c>
      <c r="V313" s="2"/>
      <c r="W313" s="2">
        <f>IF(sum!A306="BC",sum!I306,"*")</f>
        <v>0.132089457782278</v>
      </c>
      <c r="Z313" s="2" t="s">
        <v>186</v>
      </c>
      <c r="AA313" s="2" t="s">
        <v>187</v>
      </c>
      <c r="AB313" s="2">
        <v>2045</v>
      </c>
      <c r="AC313" s="2" t="str">
        <f>IF(sum!A306="MA",sum!B306,"*")</f>
        <v>*</v>
      </c>
      <c r="AD313" s="2"/>
      <c r="AE313" s="2" t="str">
        <f>IF(sum!A306="MA",sum!I306,"*")</f>
        <v>*</v>
      </c>
      <c r="AH313" s="2" t="s">
        <v>186</v>
      </c>
      <c r="AI313" s="2" t="s">
        <v>187</v>
      </c>
      <c r="AJ313" s="2">
        <v>2045</v>
      </c>
      <c r="AK313" s="2" t="str">
        <f>IF(sum!A306="ON",sum!B306,"*")</f>
        <v>*</v>
      </c>
      <c r="AL313" s="2"/>
      <c r="AM313" s="2" t="str">
        <f>IF(sum!A306="ON",sum!I306,"*")</f>
        <v>*</v>
      </c>
      <c r="AP313" s="4" t="s">
        <v>186</v>
      </c>
      <c r="AQ313" s="4" t="s">
        <v>187</v>
      </c>
      <c r="AR313" s="4">
        <v>2045</v>
      </c>
      <c r="AS313" s="2" t="str">
        <f>IF(sum!A306="QU",sum!B306,"*")</f>
        <v>*</v>
      </c>
      <c r="AT313" s="2"/>
      <c r="AU313" s="2" t="str">
        <f>IF(sum!A306="QU",sum!I306,"*")</f>
        <v>*</v>
      </c>
      <c r="AX313" s="2" t="s">
        <v>186</v>
      </c>
      <c r="AY313" s="2" t="s">
        <v>187</v>
      </c>
      <c r="AZ313" s="2">
        <v>2045</v>
      </c>
      <c r="BA313" s="2" t="str">
        <f>IF(sum!A306="SA",sum!B306,"*")</f>
        <v>*</v>
      </c>
      <c r="BB313" s="2"/>
      <c r="BC313" s="2" t="str">
        <f>IF(sum!A306="SA",sum!I306,"*")</f>
        <v>*</v>
      </c>
    </row>
    <row r="314" spans="2:55">
      <c r="B314" s="2" t="s">
        <v>186</v>
      </c>
      <c r="C314" s="2" t="s">
        <v>187</v>
      </c>
      <c r="D314" s="2">
        <v>2045</v>
      </c>
      <c r="J314" s="2" t="s">
        <v>186</v>
      </c>
      <c r="K314" s="2" t="s">
        <v>187</v>
      </c>
      <c r="L314" s="2">
        <v>2045</v>
      </c>
      <c r="M314" s="2" t="str">
        <f>IF(sum!A307="AT",sum!B307,"*")</f>
        <v>*</v>
      </c>
      <c r="N314" s="2"/>
      <c r="O314" s="2" t="str">
        <f>IF(sum!A307="AT",sum!I307,"*")</f>
        <v>*</v>
      </c>
      <c r="R314" s="2" t="s">
        <v>186</v>
      </c>
      <c r="S314" s="2" t="s">
        <v>187</v>
      </c>
      <c r="T314" s="2">
        <v>2045</v>
      </c>
      <c r="U314" s="2" t="str">
        <f>IF(sum!A307="BC",sum!B307,"*")</f>
        <v>RTS-Light_ELE1</v>
      </c>
      <c r="V314" s="2"/>
      <c r="W314" s="2">
        <f>IF(sum!A307="BC",sum!I307,"*")</f>
        <v>0.543034437549367</v>
      </c>
      <c r="Z314" s="2" t="s">
        <v>186</v>
      </c>
      <c r="AA314" s="2" t="s">
        <v>187</v>
      </c>
      <c r="AB314" s="2">
        <v>2045</v>
      </c>
      <c r="AC314" s="2" t="str">
        <f>IF(sum!A307="MA",sum!B307,"*")</f>
        <v>*</v>
      </c>
      <c r="AD314" s="2"/>
      <c r="AE314" s="2" t="str">
        <f>IF(sum!A307="MA",sum!I307,"*")</f>
        <v>*</v>
      </c>
      <c r="AH314" s="2" t="s">
        <v>186</v>
      </c>
      <c r="AI314" s="2" t="s">
        <v>187</v>
      </c>
      <c r="AJ314" s="2">
        <v>2045</v>
      </c>
      <c r="AK314" s="2" t="str">
        <f>IF(sum!A307="ON",sum!B307,"*")</f>
        <v>*</v>
      </c>
      <c r="AL314" s="2"/>
      <c r="AM314" s="2" t="str">
        <f>IF(sum!A307="ON",sum!I307,"*")</f>
        <v>*</v>
      </c>
      <c r="AP314" s="2" t="s">
        <v>186</v>
      </c>
      <c r="AQ314" s="2" t="s">
        <v>187</v>
      </c>
      <c r="AR314" s="2">
        <v>2045</v>
      </c>
      <c r="AS314" s="2" t="str">
        <f>IF(sum!A307="QU",sum!B307,"*")</f>
        <v>*</v>
      </c>
      <c r="AT314" s="2"/>
      <c r="AU314" s="2" t="str">
        <f>IF(sum!A307="QU",sum!I307,"*")</f>
        <v>*</v>
      </c>
      <c r="AX314" s="2" t="s">
        <v>186</v>
      </c>
      <c r="AY314" s="2" t="s">
        <v>187</v>
      </c>
      <c r="AZ314" s="2">
        <v>2045</v>
      </c>
      <c r="BA314" s="2" t="str">
        <f>IF(sum!A307="SA",sum!B307,"*")</f>
        <v>*</v>
      </c>
      <c r="BB314" s="2"/>
      <c r="BC314" s="2" t="str">
        <f>IF(sum!A307="SA",sum!I307,"*")</f>
        <v>*</v>
      </c>
    </row>
    <row r="315" spans="2:55">
      <c r="B315" s="4" t="s">
        <v>186</v>
      </c>
      <c r="C315" s="4" t="s">
        <v>187</v>
      </c>
      <c r="D315" s="4">
        <v>2045</v>
      </c>
      <c r="J315" s="4" t="s">
        <v>186</v>
      </c>
      <c r="K315" s="4" t="s">
        <v>187</v>
      </c>
      <c r="L315" s="4">
        <v>2045</v>
      </c>
      <c r="M315" s="2" t="str">
        <f>IF(sum!A308="AT",sum!B308,"*")</f>
        <v>*</v>
      </c>
      <c r="N315" s="2"/>
      <c r="O315" s="2" t="str">
        <f>IF(sum!A308="AT",sum!I308,"*")</f>
        <v>*</v>
      </c>
      <c r="R315" s="4" t="s">
        <v>186</v>
      </c>
      <c r="S315" s="4" t="s">
        <v>187</v>
      </c>
      <c r="T315" s="4">
        <v>2045</v>
      </c>
      <c r="U315" s="2" t="str">
        <f>IF(sum!A308="BC",sum!B308,"*")</f>
        <v>RTS-SpCool_ELE1</v>
      </c>
      <c r="V315" s="2"/>
      <c r="W315" s="2">
        <f>IF(sum!A308="BC",sum!I308,"*")</f>
        <v>0.0880596385215188</v>
      </c>
      <c r="Z315" s="4" t="s">
        <v>186</v>
      </c>
      <c r="AA315" s="4" t="s">
        <v>187</v>
      </c>
      <c r="AB315" s="4">
        <v>2045</v>
      </c>
      <c r="AC315" s="2" t="str">
        <f>IF(sum!A308="MA",sum!B308,"*")</f>
        <v>*</v>
      </c>
      <c r="AD315" s="2"/>
      <c r="AE315" s="2" t="str">
        <f>IF(sum!A308="MA",sum!I308,"*")</f>
        <v>*</v>
      </c>
      <c r="AH315" s="4" t="s">
        <v>186</v>
      </c>
      <c r="AI315" s="4" t="s">
        <v>187</v>
      </c>
      <c r="AJ315" s="4">
        <v>2045</v>
      </c>
      <c r="AK315" s="2" t="str">
        <f>IF(sum!A308="ON",sum!B308,"*")</f>
        <v>*</v>
      </c>
      <c r="AL315" s="2"/>
      <c r="AM315" s="2" t="str">
        <f>IF(sum!A308="ON",sum!I308,"*")</f>
        <v>*</v>
      </c>
      <c r="AP315" s="4" t="s">
        <v>186</v>
      </c>
      <c r="AQ315" s="4" t="s">
        <v>187</v>
      </c>
      <c r="AR315" s="4">
        <v>2045</v>
      </c>
      <c r="AS315" s="2" t="str">
        <f>IF(sum!A308="QU",sum!B308,"*")</f>
        <v>*</v>
      </c>
      <c r="AT315" s="2"/>
      <c r="AU315" s="2" t="str">
        <f>IF(sum!A308="QU",sum!I308,"*")</f>
        <v>*</v>
      </c>
      <c r="AX315" s="4" t="s">
        <v>186</v>
      </c>
      <c r="AY315" s="4" t="s">
        <v>187</v>
      </c>
      <c r="AZ315" s="4">
        <v>2045</v>
      </c>
      <c r="BA315" s="2" t="str">
        <f>IF(sum!A308="SA",sum!B308,"*")</f>
        <v>*</v>
      </c>
      <c r="BB315" s="2"/>
      <c r="BC315" s="2" t="str">
        <f>IF(sum!A308="SA",sum!I308,"*")</f>
        <v>*</v>
      </c>
    </row>
    <row r="316" spans="2:55">
      <c r="B316" s="2" t="s">
        <v>186</v>
      </c>
      <c r="C316" s="2" t="s">
        <v>187</v>
      </c>
      <c r="D316" s="2">
        <v>2045</v>
      </c>
      <c r="J316" s="2" t="s">
        <v>186</v>
      </c>
      <c r="K316" s="2" t="s">
        <v>187</v>
      </c>
      <c r="L316" s="2">
        <v>2045</v>
      </c>
      <c r="M316" s="2" t="str">
        <f>IF(sum!A309="AT",sum!B309,"*")</f>
        <v>*</v>
      </c>
      <c r="N316" s="2"/>
      <c r="O316" s="2" t="str">
        <f>IF(sum!A309="AT",sum!I309,"*")</f>
        <v>*</v>
      </c>
      <c r="R316" s="2" t="s">
        <v>186</v>
      </c>
      <c r="S316" s="2" t="s">
        <v>187</v>
      </c>
      <c r="T316" s="2">
        <v>2045</v>
      </c>
      <c r="U316" s="2" t="str">
        <f>IF(sum!A309="BC",sum!B309,"*")</f>
        <v>RTS-SpHeat_ELE1</v>
      </c>
      <c r="V316" s="2"/>
      <c r="W316" s="2">
        <f>IF(sum!A309="BC",sum!I309,"*")</f>
        <v>0.655252589304587</v>
      </c>
      <c r="Z316" s="2" t="s">
        <v>186</v>
      </c>
      <c r="AA316" s="2" t="s">
        <v>187</v>
      </c>
      <c r="AB316" s="2">
        <v>2045</v>
      </c>
      <c r="AC316" s="2" t="str">
        <f>IF(sum!A309="MA",sum!B309,"*")</f>
        <v>*</v>
      </c>
      <c r="AD316" s="2"/>
      <c r="AE316" s="2" t="str">
        <f>IF(sum!A309="MA",sum!I309,"*")</f>
        <v>*</v>
      </c>
      <c r="AH316" s="2" t="s">
        <v>186</v>
      </c>
      <c r="AI316" s="2" t="s">
        <v>187</v>
      </c>
      <c r="AJ316" s="2">
        <v>2045</v>
      </c>
      <c r="AK316" s="2" t="str">
        <f>IF(sum!A309="ON",sum!B309,"*")</f>
        <v>*</v>
      </c>
      <c r="AL316" s="2"/>
      <c r="AM316" s="2" t="str">
        <f>IF(sum!A309="ON",sum!I309,"*")</f>
        <v>*</v>
      </c>
      <c r="AP316" s="2" t="s">
        <v>186</v>
      </c>
      <c r="AQ316" s="2" t="s">
        <v>187</v>
      </c>
      <c r="AR316" s="2">
        <v>2045</v>
      </c>
      <c r="AS316" s="2" t="str">
        <f>IF(sum!A309="QU",sum!B309,"*")</f>
        <v>*</v>
      </c>
      <c r="AT316" s="2"/>
      <c r="AU316" s="2" t="str">
        <f>IF(sum!A309="QU",sum!I309,"*")</f>
        <v>*</v>
      </c>
      <c r="AX316" s="2" t="s">
        <v>186</v>
      </c>
      <c r="AY316" s="2" t="s">
        <v>187</v>
      </c>
      <c r="AZ316" s="2">
        <v>2045</v>
      </c>
      <c r="BA316" s="2" t="str">
        <f>IF(sum!A309="SA",sum!B309,"*")</f>
        <v>*</v>
      </c>
      <c r="BB316" s="2"/>
      <c r="BC316" s="2" t="str">
        <f>IF(sum!A309="SA",sum!I309,"*")</f>
        <v>*</v>
      </c>
    </row>
    <row r="317" spans="2:55">
      <c r="B317" s="2" t="s">
        <v>186</v>
      </c>
      <c r="C317" s="2" t="s">
        <v>187</v>
      </c>
      <c r="D317" s="2">
        <v>2045</v>
      </c>
      <c r="J317" s="2" t="s">
        <v>186</v>
      </c>
      <c r="K317" s="2" t="s">
        <v>187</v>
      </c>
      <c r="L317" s="2">
        <v>2045</v>
      </c>
      <c r="M317" s="2" t="str">
        <f>IF(sum!A310="AT",sum!B310,"*")</f>
        <v>*</v>
      </c>
      <c r="N317" s="2"/>
      <c r="O317" s="2" t="str">
        <f>IF(sum!A310="AT",sum!I310,"*")</f>
        <v>*</v>
      </c>
      <c r="R317" s="2" t="s">
        <v>186</v>
      </c>
      <c r="S317" s="2" t="s">
        <v>187</v>
      </c>
      <c r="T317" s="2">
        <v>2045</v>
      </c>
      <c r="U317" s="2" t="str">
        <f>IF(sum!A310="BC",sum!B310,"*")</f>
        <v>RTS-WaterHeat_ELE1</v>
      </c>
      <c r="V317" s="2"/>
      <c r="W317" s="2">
        <f>IF(sum!A310="BC",sum!I310,"*")</f>
        <v>0.0951173113506658</v>
      </c>
      <c r="Z317" s="2" t="s">
        <v>186</v>
      </c>
      <c r="AA317" s="2" t="s">
        <v>187</v>
      </c>
      <c r="AB317" s="2">
        <v>2045</v>
      </c>
      <c r="AC317" s="2" t="str">
        <f>IF(sum!A310="MA",sum!B310,"*")</f>
        <v>*</v>
      </c>
      <c r="AD317" s="2"/>
      <c r="AE317" s="2" t="str">
        <f>IF(sum!A310="MA",sum!I310,"*")</f>
        <v>*</v>
      </c>
      <c r="AH317" s="2" t="s">
        <v>186</v>
      </c>
      <c r="AI317" s="2" t="s">
        <v>187</v>
      </c>
      <c r="AJ317" s="2">
        <v>2045</v>
      </c>
      <c r="AK317" s="2" t="str">
        <f>IF(sum!A310="ON",sum!B310,"*")</f>
        <v>*</v>
      </c>
      <c r="AL317" s="2"/>
      <c r="AM317" s="2" t="str">
        <f>IF(sum!A310="ON",sum!I310,"*")</f>
        <v>*</v>
      </c>
      <c r="AP317" s="4" t="s">
        <v>186</v>
      </c>
      <c r="AQ317" s="4" t="s">
        <v>187</v>
      </c>
      <c r="AR317" s="4">
        <v>2045</v>
      </c>
      <c r="AS317" s="2" t="str">
        <f>IF(sum!A310="QU",sum!B310,"*")</f>
        <v>*</v>
      </c>
      <c r="AT317" s="2"/>
      <c r="AU317" s="2" t="str">
        <f>IF(sum!A310="QU",sum!I310,"*")</f>
        <v>*</v>
      </c>
      <c r="AX317" s="2" t="s">
        <v>186</v>
      </c>
      <c r="AY317" s="2" t="s">
        <v>187</v>
      </c>
      <c r="AZ317" s="2">
        <v>2045</v>
      </c>
      <c r="BA317" s="2" t="str">
        <f>IF(sum!A310="SA",sum!B310,"*")</f>
        <v>*</v>
      </c>
      <c r="BB317" s="2"/>
      <c r="BC317" s="2" t="str">
        <f>IF(sum!A310="SA",sum!I310,"*")</f>
        <v>*</v>
      </c>
    </row>
    <row r="318" spans="2:55">
      <c r="B318" s="4" t="s">
        <v>186</v>
      </c>
      <c r="C318" s="4" t="s">
        <v>187</v>
      </c>
      <c r="D318" s="4">
        <v>2045</v>
      </c>
      <c r="J318" s="4" t="s">
        <v>186</v>
      </c>
      <c r="K318" s="4" t="s">
        <v>187</v>
      </c>
      <c r="L318" s="4">
        <v>2045</v>
      </c>
      <c r="M318" s="2" t="str">
        <f>IF(sum!A311="AT",sum!B311,"*")</f>
        <v>*</v>
      </c>
      <c r="N318" s="2"/>
      <c r="O318" s="2" t="str">
        <f>IF(sum!A311="AT",sum!I311,"*")</f>
        <v>*</v>
      </c>
      <c r="R318" s="4" t="s">
        <v>186</v>
      </c>
      <c r="S318" s="4" t="s">
        <v>187</v>
      </c>
      <c r="T318" s="4">
        <v>2045</v>
      </c>
      <c r="U318" s="2" t="str">
        <f>IF(sum!A311="BC",sum!B311,"*")</f>
        <v>S_CCUS_ATM</v>
      </c>
      <c r="V318" s="2"/>
      <c r="W318" s="2">
        <f>IF(sum!A311="BC",sum!I311,"*")</f>
        <v>0</v>
      </c>
      <c r="Z318" s="4" t="s">
        <v>186</v>
      </c>
      <c r="AA318" s="4" t="s">
        <v>187</v>
      </c>
      <c r="AB318" s="4">
        <v>2045</v>
      </c>
      <c r="AC318" s="2" t="str">
        <f>IF(sum!A311="MA",sum!B311,"*")</f>
        <v>*</v>
      </c>
      <c r="AD318" s="2"/>
      <c r="AE318" s="2" t="str">
        <f>IF(sum!A311="MA",sum!I311,"*")</f>
        <v>*</v>
      </c>
      <c r="AH318" s="4" t="s">
        <v>186</v>
      </c>
      <c r="AI318" s="4" t="s">
        <v>187</v>
      </c>
      <c r="AJ318" s="4">
        <v>2045</v>
      </c>
      <c r="AK318" s="2" t="str">
        <f>IF(sum!A311="ON",sum!B311,"*")</f>
        <v>*</v>
      </c>
      <c r="AL318" s="2"/>
      <c r="AM318" s="2" t="str">
        <f>IF(sum!A311="ON",sum!I311,"*")</f>
        <v>*</v>
      </c>
      <c r="AP318" s="2" t="s">
        <v>186</v>
      </c>
      <c r="AQ318" s="2" t="s">
        <v>187</v>
      </c>
      <c r="AR318" s="2">
        <v>2045</v>
      </c>
      <c r="AS318" s="2" t="str">
        <f>IF(sum!A311="QU",sum!B311,"*")</f>
        <v>*</v>
      </c>
      <c r="AT318" s="2"/>
      <c r="AU318" s="2" t="str">
        <f>IF(sum!A311="QU",sum!I311,"*")</f>
        <v>*</v>
      </c>
      <c r="AX318" s="4" t="s">
        <v>186</v>
      </c>
      <c r="AY318" s="4" t="s">
        <v>187</v>
      </c>
      <c r="AZ318" s="4">
        <v>2045</v>
      </c>
      <c r="BA318" s="2" t="str">
        <f>IF(sum!A311="SA",sum!B311,"*")</f>
        <v>*</v>
      </c>
      <c r="BB318" s="2"/>
      <c r="BC318" s="2" t="str">
        <f>IF(sum!A311="SA",sum!I311,"*")</f>
        <v>*</v>
      </c>
    </row>
    <row r="319" spans="2:55">
      <c r="B319" s="2" t="s">
        <v>186</v>
      </c>
      <c r="C319" s="2" t="s">
        <v>187</v>
      </c>
      <c r="D319" s="2">
        <v>2045</v>
      </c>
      <c r="J319" s="2" t="s">
        <v>186</v>
      </c>
      <c r="K319" s="2" t="s">
        <v>187</v>
      </c>
      <c r="L319" s="2">
        <v>2045</v>
      </c>
      <c r="M319" s="2" t="str">
        <f>IF(sum!A312="AT",sum!B312,"*")</f>
        <v>*</v>
      </c>
      <c r="N319" s="2"/>
      <c r="O319" s="2" t="str">
        <f>IF(sum!A312="AT",sum!I312,"*")</f>
        <v>*</v>
      </c>
      <c r="R319" s="2" t="s">
        <v>186</v>
      </c>
      <c r="S319" s="2" t="s">
        <v>187</v>
      </c>
      <c r="T319" s="2">
        <v>2045</v>
      </c>
      <c r="U319" s="2" t="str">
        <f>IF(sum!A312="BC",sum!B312,"*")</f>
        <v>S_CCUS_EMISMeOH_H2</v>
      </c>
      <c r="V319" s="2"/>
      <c r="W319" s="2">
        <f>IF(sum!A312="BC",sum!I312,"*")</f>
        <v>0.897859698183331</v>
      </c>
      <c r="Z319" s="2" t="s">
        <v>186</v>
      </c>
      <c r="AA319" s="2" t="s">
        <v>187</v>
      </c>
      <c r="AB319" s="2">
        <v>2045</v>
      </c>
      <c r="AC319" s="2" t="str">
        <f>IF(sum!A312="MA",sum!B312,"*")</f>
        <v>*</v>
      </c>
      <c r="AD319" s="2"/>
      <c r="AE319" s="2" t="str">
        <f>IF(sum!A312="MA",sum!I312,"*")</f>
        <v>*</v>
      </c>
      <c r="AH319" s="2" t="s">
        <v>186</v>
      </c>
      <c r="AI319" s="2" t="s">
        <v>187</v>
      </c>
      <c r="AJ319" s="2">
        <v>2045</v>
      </c>
      <c r="AK319" s="2" t="str">
        <f>IF(sum!A312="ON",sum!B312,"*")</f>
        <v>*</v>
      </c>
      <c r="AL319" s="2"/>
      <c r="AM319" s="2" t="str">
        <f>IF(sum!A312="ON",sum!I312,"*")</f>
        <v>*</v>
      </c>
      <c r="AP319" s="4" t="s">
        <v>186</v>
      </c>
      <c r="AQ319" s="4" t="s">
        <v>187</v>
      </c>
      <c r="AR319" s="4">
        <v>2045</v>
      </c>
      <c r="AS319" s="2" t="str">
        <f>IF(sum!A312="QU",sum!B312,"*")</f>
        <v>*</v>
      </c>
      <c r="AT319" s="2"/>
      <c r="AU319" s="2" t="str">
        <f>IF(sum!A312="QU",sum!I312,"*")</f>
        <v>*</v>
      </c>
      <c r="AX319" s="2" t="s">
        <v>186</v>
      </c>
      <c r="AY319" s="2" t="s">
        <v>187</v>
      </c>
      <c r="AZ319" s="2">
        <v>2045</v>
      </c>
      <c r="BA319" s="2" t="str">
        <f>IF(sum!A312="SA",sum!B312,"*")</f>
        <v>*</v>
      </c>
      <c r="BB319" s="2"/>
      <c r="BC319" s="2" t="str">
        <f>IF(sum!A312="SA",sum!I312,"*")</f>
        <v>*</v>
      </c>
    </row>
    <row r="320" spans="2:55">
      <c r="B320" s="2" t="s">
        <v>186</v>
      </c>
      <c r="C320" s="2" t="s">
        <v>187</v>
      </c>
      <c r="D320" s="2">
        <v>2045</v>
      </c>
      <c r="J320" s="2" t="s">
        <v>186</v>
      </c>
      <c r="K320" s="2" t="s">
        <v>187</v>
      </c>
      <c r="L320" s="2">
        <v>2045</v>
      </c>
      <c r="M320" s="2" t="str">
        <f>IF(sum!A313="AT",sum!B313,"*")</f>
        <v>*</v>
      </c>
      <c r="N320" s="2"/>
      <c r="O320" s="2" t="str">
        <f>IF(sum!A313="AT",sum!I313,"*")</f>
        <v>*</v>
      </c>
      <c r="R320" s="2" t="s">
        <v>186</v>
      </c>
      <c r="S320" s="2" t="s">
        <v>187</v>
      </c>
      <c r="T320" s="2">
        <v>2045</v>
      </c>
      <c r="U320" s="2" t="str">
        <f>IF(sum!A313="BC",sum!B313,"*")</f>
        <v>SGASSH2RC01</v>
      </c>
      <c r="V320" s="2"/>
      <c r="W320" s="2">
        <f>IF(sum!A313="BC",sum!I313,"*")</f>
        <v>1.13557700345132</v>
      </c>
      <c r="Z320" s="2" t="s">
        <v>186</v>
      </c>
      <c r="AA320" s="2" t="s">
        <v>187</v>
      </c>
      <c r="AB320" s="2">
        <v>2045</v>
      </c>
      <c r="AC320" s="2" t="str">
        <f>IF(sum!A313="MA",sum!B313,"*")</f>
        <v>*</v>
      </c>
      <c r="AD320" s="2"/>
      <c r="AE320" s="2" t="str">
        <f>IF(sum!A313="MA",sum!I313,"*")</f>
        <v>*</v>
      </c>
      <c r="AH320" s="2" t="s">
        <v>186</v>
      </c>
      <c r="AI320" s="2" t="s">
        <v>187</v>
      </c>
      <c r="AJ320" s="2">
        <v>2045</v>
      </c>
      <c r="AK320" s="2" t="str">
        <f>IF(sum!A313="ON",sum!B313,"*")</f>
        <v>*</v>
      </c>
      <c r="AL320" s="2"/>
      <c r="AM320" s="2" t="str">
        <f>IF(sum!A313="ON",sum!I313,"*")</f>
        <v>*</v>
      </c>
      <c r="AP320" s="2" t="s">
        <v>186</v>
      </c>
      <c r="AQ320" s="2" t="s">
        <v>187</v>
      </c>
      <c r="AR320" s="2">
        <v>2045</v>
      </c>
      <c r="AS320" s="2" t="str">
        <f>IF(sum!A313="QU",sum!B313,"*")</f>
        <v>*</v>
      </c>
      <c r="AT320" s="2"/>
      <c r="AU320" s="2" t="str">
        <f>IF(sum!A313="QU",sum!I313,"*")</f>
        <v>*</v>
      </c>
      <c r="AX320" s="2" t="s">
        <v>186</v>
      </c>
      <c r="AY320" s="2" t="s">
        <v>187</v>
      </c>
      <c r="AZ320" s="2">
        <v>2045</v>
      </c>
      <c r="BA320" s="2" t="str">
        <f>IF(sum!A313="SA",sum!B313,"*")</f>
        <v>*</v>
      </c>
      <c r="BB320" s="2"/>
      <c r="BC320" s="2" t="str">
        <f>IF(sum!A313="SA",sum!I313,"*")</f>
        <v>*</v>
      </c>
    </row>
    <row r="321" spans="2:55">
      <c r="B321" s="4" t="s">
        <v>186</v>
      </c>
      <c r="C321" s="4" t="s">
        <v>187</v>
      </c>
      <c r="D321" s="4">
        <v>2045</v>
      </c>
      <c r="J321" s="4" t="s">
        <v>186</v>
      </c>
      <c r="K321" s="4" t="s">
        <v>187</v>
      </c>
      <c r="L321" s="4">
        <v>2045</v>
      </c>
      <c r="M321" s="2" t="str">
        <f>IF(sum!A314="AT",sum!B314,"*")</f>
        <v>*</v>
      </c>
      <c r="N321" s="2"/>
      <c r="O321" s="2" t="str">
        <f>IF(sum!A314="AT",sum!I314,"*")</f>
        <v>*</v>
      </c>
      <c r="R321" s="4" t="s">
        <v>186</v>
      </c>
      <c r="S321" s="4" t="s">
        <v>187</v>
      </c>
      <c r="T321" s="4">
        <v>2045</v>
      </c>
      <c r="U321" s="2" t="str">
        <f>IF(sum!A314="BC",sum!B314,"*")</f>
        <v>SHFOH2POC01</v>
      </c>
      <c r="V321" s="2"/>
      <c r="W321" s="2">
        <f>IF(sum!A314="BC",sum!I314,"*")</f>
        <v>0</v>
      </c>
      <c r="Z321" s="4" t="s">
        <v>186</v>
      </c>
      <c r="AA321" s="4" t="s">
        <v>187</v>
      </c>
      <c r="AB321" s="4">
        <v>2045</v>
      </c>
      <c r="AC321" s="2" t="str">
        <f>IF(sum!A314="MA",sum!B314,"*")</f>
        <v>*</v>
      </c>
      <c r="AD321" s="2"/>
      <c r="AE321" s="2" t="str">
        <f>IF(sum!A314="MA",sum!I314,"*")</f>
        <v>*</v>
      </c>
      <c r="AH321" s="4" t="s">
        <v>186</v>
      </c>
      <c r="AI321" s="4" t="s">
        <v>187</v>
      </c>
      <c r="AJ321" s="4">
        <v>2045</v>
      </c>
      <c r="AK321" s="2" t="str">
        <f>IF(sum!A314="ON",sum!B314,"*")</f>
        <v>*</v>
      </c>
      <c r="AL321" s="2"/>
      <c r="AM321" s="2" t="str">
        <f>IF(sum!A314="ON",sum!I314,"*")</f>
        <v>*</v>
      </c>
      <c r="AP321" s="4" t="s">
        <v>186</v>
      </c>
      <c r="AQ321" s="4" t="s">
        <v>187</v>
      </c>
      <c r="AR321" s="4">
        <v>2045</v>
      </c>
      <c r="AS321" s="2" t="str">
        <f>IF(sum!A314="QU",sum!B314,"*")</f>
        <v>*</v>
      </c>
      <c r="AT321" s="2"/>
      <c r="AU321" s="2" t="str">
        <f>IF(sum!A314="QU",sum!I314,"*")</f>
        <v>*</v>
      </c>
      <c r="AX321" s="4" t="s">
        <v>186</v>
      </c>
      <c r="AY321" s="4" t="s">
        <v>187</v>
      </c>
      <c r="AZ321" s="4">
        <v>2045</v>
      </c>
      <c r="BA321" s="2" t="str">
        <f>IF(sum!A314="SA",sum!B314,"*")</f>
        <v>*</v>
      </c>
      <c r="BB321" s="2"/>
      <c r="BC321" s="2" t="str">
        <f>IF(sum!A314="SA",sum!I314,"*")</f>
        <v>*</v>
      </c>
    </row>
    <row r="322" spans="2:55">
      <c r="B322" s="2" t="s">
        <v>186</v>
      </c>
      <c r="C322" s="2" t="s">
        <v>187</v>
      </c>
      <c r="D322" s="2">
        <v>2045</v>
      </c>
      <c r="J322" s="2" t="s">
        <v>186</v>
      </c>
      <c r="K322" s="2" t="s">
        <v>187</v>
      </c>
      <c r="L322" s="2">
        <v>2045</v>
      </c>
      <c r="M322" s="2" t="str">
        <f>IF(sum!A315="AT",sum!B315,"*")</f>
        <v>*</v>
      </c>
      <c r="N322" s="2"/>
      <c r="O322" s="2" t="str">
        <f>IF(sum!A315="AT",sum!I315,"*")</f>
        <v>*</v>
      </c>
      <c r="R322" s="2" t="s">
        <v>186</v>
      </c>
      <c r="S322" s="2" t="s">
        <v>187</v>
      </c>
      <c r="T322" s="2">
        <v>2045</v>
      </c>
      <c r="U322" s="2" t="str">
        <f>IF(sum!A315="BC",sum!B315,"*")</f>
        <v>SINKCCU</v>
      </c>
      <c r="V322" s="2"/>
      <c r="W322" s="2">
        <f>IF(sum!A315="BC",sum!I315,"*")</f>
        <v>1778.66461976462</v>
      </c>
      <c r="Z322" s="2" t="s">
        <v>186</v>
      </c>
      <c r="AA322" s="2" t="s">
        <v>187</v>
      </c>
      <c r="AB322" s="2">
        <v>2045</v>
      </c>
      <c r="AC322" s="2" t="str">
        <f>IF(sum!A315="MA",sum!B315,"*")</f>
        <v>*</v>
      </c>
      <c r="AD322" s="2"/>
      <c r="AE322" s="2" t="str">
        <f>IF(sum!A315="MA",sum!I315,"*")</f>
        <v>*</v>
      </c>
      <c r="AH322" s="2" t="s">
        <v>186</v>
      </c>
      <c r="AI322" s="2" t="s">
        <v>187</v>
      </c>
      <c r="AJ322" s="2">
        <v>2045</v>
      </c>
      <c r="AK322" s="2" t="str">
        <f>IF(sum!A315="ON",sum!B315,"*")</f>
        <v>*</v>
      </c>
      <c r="AL322" s="2"/>
      <c r="AM322" s="2" t="str">
        <f>IF(sum!A315="ON",sum!I315,"*")</f>
        <v>*</v>
      </c>
      <c r="AP322" s="2" t="s">
        <v>186</v>
      </c>
      <c r="AQ322" s="2" t="s">
        <v>187</v>
      </c>
      <c r="AR322" s="2">
        <v>2045</v>
      </c>
      <c r="AS322" s="2" t="str">
        <f>IF(sum!A315="QU",sum!B315,"*")</f>
        <v>*</v>
      </c>
      <c r="AT322" s="2"/>
      <c r="AU322" s="2" t="str">
        <f>IF(sum!A315="QU",sum!I315,"*")</f>
        <v>*</v>
      </c>
      <c r="AX322" s="2" t="s">
        <v>186</v>
      </c>
      <c r="AY322" s="2" t="s">
        <v>187</v>
      </c>
      <c r="AZ322" s="2">
        <v>2045</v>
      </c>
      <c r="BA322" s="2" t="str">
        <f>IF(sum!A315="SA",sum!B315,"*")</f>
        <v>*</v>
      </c>
      <c r="BB322" s="2"/>
      <c r="BC322" s="2" t="str">
        <f>IF(sum!A315="SA",sum!I315,"*")</f>
        <v>*</v>
      </c>
    </row>
    <row r="323" spans="2:55">
      <c r="B323" s="2" t="s">
        <v>186</v>
      </c>
      <c r="C323" s="2" t="s">
        <v>187</v>
      </c>
      <c r="D323" s="2">
        <v>2045</v>
      </c>
      <c r="J323" s="2" t="s">
        <v>186</v>
      </c>
      <c r="K323" s="2" t="s">
        <v>187</v>
      </c>
      <c r="L323" s="2">
        <v>2045</v>
      </c>
      <c r="M323" s="2" t="str">
        <f>IF(sum!A316="AT",sum!B316,"*")</f>
        <v>*</v>
      </c>
      <c r="N323" s="2"/>
      <c r="O323" s="2" t="str">
        <f>IF(sum!A316="AT",sum!I316,"*")</f>
        <v>*</v>
      </c>
      <c r="R323" s="2" t="s">
        <v>186</v>
      </c>
      <c r="S323" s="2" t="s">
        <v>187</v>
      </c>
      <c r="T323" s="2">
        <v>2045</v>
      </c>
      <c r="U323" s="2" t="str">
        <f>IF(sum!A316="BC",sum!B316,"*")</f>
        <v>SNK_DAC</v>
      </c>
      <c r="V323" s="2"/>
      <c r="W323" s="2">
        <f>IF(sum!A316="BC",sum!I316,"*")</f>
        <v>1892.65272905551</v>
      </c>
      <c r="Z323" s="2" t="s">
        <v>186</v>
      </c>
      <c r="AA323" s="2" t="s">
        <v>187</v>
      </c>
      <c r="AB323" s="2">
        <v>2045</v>
      </c>
      <c r="AC323" s="2" t="str">
        <f>IF(sum!A316="MA",sum!B316,"*")</f>
        <v>*</v>
      </c>
      <c r="AD323" s="2"/>
      <c r="AE323" s="2" t="str">
        <f>IF(sum!A316="MA",sum!I316,"*")</f>
        <v>*</v>
      </c>
      <c r="AH323" s="2" t="s">
        <v>186</v>
      </c>
      <c r="AI323" s="2" t="s">
        <v>187</v>
      </c>
      <c r="AJ323" s="2">
        <v>2045</v>
      </c>
      <c r="AK323" s="2" t="str">
        <f>IF(sum!A316="ON",sum!B316,"*")</f>
        <v>*</v>
      </c>
      <c r="AL323" s="2"/>
      <c r="AM323" s="2" t="str">
        <f>IF(sum!A316="ON",sum!I316,"*")</f>
        <v>*</v>
      </c>
      <c r="AP323" s="4" t="s">
        <v>186</v>
      </c>
      <c r="AQ323" s="4" t="s">
        <v>187</v>
      </c>
      <c r="AR323" s="4">
        <v>2045</v>
      </c>
      <c r="AS323" s="2" t="str">
        <f>IF(sum!A316="QU",sum!B316,"*")</f>
        <v>*</v>
      </c>
      <c r="AT323" s="2"/>
      <c r="AU323" s="2" t="str">
        <f>IF(sum!A316="QU",sum!I316,"*")</f>
        <v>*</v>
      </c>
      <c r="AX323" s="2" t="s">
        <v>186</v>
      </c>
      <c r="AY323" s="2" t="s">
        <v>187</v>
      </c>
      <c r="AZ323" s="2">
        <v>2045</v>
      </c>
      <c r="BA323" s="2" t="str">
        <f>IF(sum!A316="SA",sum!B316,"*")</f>
        <v>*</v>
      </c>
      <c r="BB323" s="2"/>
      <c r="BC323" s="2" t="str">
        <f>IF(sum!A316="SA",sum!I316,"*")</f>
        <v>*</v>
      </c>
    </row>
    <row r="324" spans="2:55">
      <c r="B324" s="4" t="s">
        <v>186</v>
      </c>
      <c r="C324" s="4" t="s">
        <v>187</v>
      </c>
      <c r="D324" s="4">
        <v>2045</v>
      </c>
      <c r="J324" s="4" t="s">
        <v>186</v>
      </c>
      <c r="K324" s="4" t="s">
        <v>187</v>
      </c>
      <c r="L324" s="4">
        <v>2045</v>
      </c>
      <c r="M324" s="2" t="str">
        <f>IF(sum!A317="AT",sum!B317,"*")</f>
        <v>*</v>
      </c>
      <c r="N324" s="2"/>
      <c r="O324" s="2" t="str">
        <f>IF(sum!A317="AT",sum!I317,"*")</f>
        <v>*</v>
      </c>
      <c r="R324" s="4" t="s">
        <v>186</v>
      </c>
      <c r="S324" s="4" t="s">
        <v>187</v>
      </c>
      <c r="T324" s="4">
        <v>2045</v>
      </c>
      <c r="U324" s="2" t="str">
        <f>IF(sum!A317="BC",sum!B317,"*")</f>
        <v>TB_ELC_AL_BC_01</v>
      </c>
      <c r="V324" s="2"/>
      <c r="W324" s="2">
        <f>IF(sum!A317="BC",sum!I317,"*")</f>
        <v>0</v>
      </c>
      <c r="Z324" s="4" t="s">
        <v>186</v>
      </c>
      <c r="AA324" s="4" t="s">
        <v>187</v>
      </c>
      <c r="AB324" s="4">
        <v>2045</v>
      </c>
      <c r="AC324" s="2" t="str">
        <f>IF(sum!A317="MA",sum!B317,"*")</f>
        <v>*</v>
      </c>
      <c r="AD324" s="2"/>
      <c r="AE324" s="2" t="str">
        <f>IF(sum!A317="MA",sum!I317,"*")</f>
        <v>*</v>
      </c>
      <c r="AH324" s="4" t="s">
        <v>186</v>
      </c>
      <c r="AI324" s="4" t="s">
        <v>187</v>
      </c>
      <c r="AJ324" s="4">
        <v>2045</v>
      </c>
      <c r="AK324" s="2" t="str">
        <f>IF(sum!A317="ON",sum!B317,"*")</f>
        <v>*</v>
      </c>
      <c r="AL324" s="2"/>
      <c r="AM324" s="2" t="str">
        <f>IF(sum!A317="ON",sum!I317,"*")</f>
        <v>*</v>
      </c>
      <c r="AP324" s="2" t="s">
        <v>186</v>
      </c>
      <c r="AQ324" s="2" t="s">
        <v>187</v>
      </c>
      <c r="AR324" s="2">
        <v>2045</v>
      </c>
      <c r="AS324" s="2" t="str">
        <f>IF(sum!A317="QU",sum!B317,"*")</f>
        <v>*</v>
      </c>
      <c r="AT324" s="2"/>
      <c r="AU324" s="2" t="str">
        <f>IF(sum!A317="QU",sum!I317,"*")</f>
        <v>*</v>
      </c>
      <c r="AX324" s="4" t="s">
        <v>186</v>
      </c>
      <c r="AY324" s="4" t="s">
        <v>187</v>
      </c>
      <c r="AZ324" s="4">
        <v>2045</v>
      </c>
      <c r="BA324" s="2" t="str">
        <f>IF(sum!A317="SA",sum!B317,"*")</f>
        <v>*</v>
      </c>
      <c r="BB324" s="2"/>
      <c r="BC324" s="2" t="str">
        <f>IF(sum!A317="SA",sum!I317,"*")</f>
        <v>*</v>
      </c>
    </row>
    <row r="325" spans="2:55">
      <c r="B325" s="2" t="s">
        <v>186</v>
      </c>
      <c r="C325" s="2" t="s">
        <v>187</v>
      </c>
      <c r="D325" s="2">
        <v>2045</v>
      </c>
      <c r="J325" s="2" t="s">
        <v>186</v>
      </c>
      <c r="K325" s="2" t="s">
        <v>187</v>
      </c>
      <c r="L325" s="2">
        <v>2045</v>
      </c>
      <c r="M325" s="2" t="str">
        <f>IF(sum!A318="AT",sum!B318,"*")</f>
        <v>*</v>
      </c>
      <c r="N325" s="2"/>
      <c r="O325" s="2" t="str">
        <f>IF(sum!A318="AT",sum!I318,"*")</f>
        <v>*</v>
      </c>
      <c r="R325" s="2" t="s">
        <v>186</v>
      </c>
      <c r="S325" s="2" t="s">
        <v>187</v>
      </c>
      <c r="T325" s="2">
        <v>2045</v>
      </c>
      <c r="U325" s="2" t="str">
        <f>IF(sum!A318="BC",sum!B318,"*")</f>
        <v>TRA_Bus_IC_GSL1</v>
      </c>
      <c r="V325" s="2"/>
      <c r="W325" s="2">
        <f>IF(sum!A318="BC",sum!I318,"*")</f>
        <v>3.56950846461543</v>
      </c>
      <c r="Z325" s="2" t="s">
        <v>186</v>
      </c>
      <c r="AA325" s="2" t="s">
        <v>187</v>
      </c>
      <c r="AB325" s="2">
        <v>2045</v>
      </c>
      <c r="AC325" s="2" t="str">
        <f>IF(sum!A318="MA",sum!B318,"*")</f>
        <v>*</v>
      </c>
      <c r="AD325" s="2"/>
      <c r="AE325" s="2" t="str">
        <f>IF(sum!A318="MA",sum!I318,"*")</f>
        <v>*</v>
      </c>
      <c r="AH325" s="2" t="s">
        <v>186</v>
      </c>
      <c r="AI325" s="2" t="s">
        <v>187</v>
      </c>
      <c r="AJ325" s="2">
        <v>2045</v>
      </c>
      <c r="AK325" s="2" t="str">
        <f>IF(sum!A318="ON",sum!B318,"*")</f>
        <v>*</v>
      </c>
      <c r="AL325" s="2"/>
      <c r="AM325" s="2" t="str">
        <f>IF(sum!A318="ON",sum!I318,"*")</f>
        <v>*</v>
      </c>
      <c r="AP325" s="4" t="s">
        <v>186</v>
      </c>
      <c r="AQ325" s="4" t="s">
        <v>187</v>
      </c>
      <c r="AR325" s="4">
        <v>2045</v>
      </c>
      <c r="AS325" s="2" t="str">
        <f>IF(sum!A318="QU",sum!B318,"*")</f>
        <v>*</v>
      </c>
      <c r="AT325" s="2"/>
      <c r="AU325" s="2" t="str">
        <f>IF(sum!A318="QU",sum!I318,"*")</f>
        <v>*</v>
      </c>
      <c r="AX325" s="2" t="s">
        <v>186</v>
      </c>
      <c r="AY325" s="2" t="s">
        <v>187</v>
      </c>
      <c r="AZ325" s="2">
        <v>2045</v>
      </c>
      <c r="BA325" s="2" t="str">
        <f>IF(sum!A318="SA",sum!B318,"*")</f>
        <v>*</v>
      </c>
      <c r="BB325" s="2"/>
      <c r="BC325" s="2" t="str">
        <f>IF(sum!A318="SA",sum!I318,"*")</f>
        <v>*</v>
      </c>
    </row>
    <row r="326" spans="2:55">
      <c r="B326" s="2" t="s">
        <v>186</v>
      </c>
      <c r="C326" s="2" t="s">
        <v>187</v>
      </c>
      <c r="D326" s="2">
        <v>2045</v>
      </c>
      <c r="J326" s="2" t="s">
        <v>186</v>
      </c>
      <c r="K326" s="2" t="s">
        <v>187</v>
      </c>
      <c r="L326" s="2">
        <v>2045</v>
      </c>
      <c r="M326" s="2" t="str">
        <f>IF(sum!A319="AT",sum!B319,"*")</f>
        <v>*</v>
      </c>
      <c r="N326" s="2"/>
      <c r="O326" s="2" t="str">
        <f>IF(sum!A319="AT",sum!I319,"*")</f>
        <v>*</v>
      </c>
      <c r="R326" s="2" t="s">
        <v>186</v>
      </c>
      <c r="S326" s="2" t="s">
        <v>187</v>
      </c>
      <c r="T326" s="2">
        <v>2045</v>
      </c>
      <c r="U326" s="2" t="str">
        <f>IF(sum!A319="BC",sum!B319,"*")</f>
        <v>TRA_Bus_SB_DST1</v>
      </c>
      <c r="V326" s="2"/>
      <c r="W326" s="2">
        <f>IF(sum!A319="BC",sum!I319,"*")</f>
        <v>0</v>
      </c>
      <c r="Z326" s="2" t="s">
        <v>186</v>
      </c>
      <c r="AA326" s="2" t="s">
        <v>187</v>
      </c>
      <c r="AB326" s="2">
        <v>2045</v>
      </c>
      <c r="AC326" s="2" t="str">
        <f>IF(sum!A319="MA",sum!B319,"*")</f>
        <v>*</v>
      </c>
      <c r="AD326" s="2"/>
      <c r="AE326" s="2" t="str">
        <f>IF(sum!A319="MA",sum!I319,"*")</f>
        <v>*</v>
      </c>
      <c r="AH326" s="2" t="s">
        <v>186</v>
      </c>
      <c r="AI326" s="2" t="s">
        <v>187</v>
      </c>
      <c r="AJ326" s="2">
        <v>2045</v>
      </c>
      <c r="AK326" s="2" t="str">
        <f>IF(sum!A319="ON",sum!B319,"*")</f>
        <v>*</v>
      </c>
      <c r="AL326" s="2"/>
      <c r="AM326" s="2" t="str">
        <f>IF(sum!A319="ON",sum!I319,"*")</f>
        <v>*</v>
      </c>
      <c r="AP326" s="2" t="s">
        <v>186</v>
      </c>
      <c r="AQ326" s="2" t="s">
        <v>187</v>
      </c>
      <c r="AR326" s="2">
        <v>2045</v>
      </c>
      <c r="AS326" s="2" t="str">
        <f>IF(sum!A319="QU",sum!B319,"*")</f>
        <v>*</v>
      </c>
      <c r="AT326" s="2"/>
      <c r="AU326" s="2" t="str">
        <f>IF(sum!A319="QU",sum!I319,"*")</f>
        <v>*</v>
      </c>
      <c r="AX326" s="2" t="s">
        <v>186</v>
      </c>
      <c r="AY326" s="2" t="s">
        <v>187</v>
      </c>
      <c r="AZ326" s="2">
        <v>2045</v>
      </c>
      <c r="BA326" s="2" t="str">
        <f>IF(sum!A319="SA",sum!B319,"*")</f>
        <v>*</v>
      </c>
      <c r="BB326" s="2"/>
      <c r="BC326" s="2" t="str">
        <f>IF(sum!A319="SA",sum!I319,"*")</f>
        <v>*</v>
      </c>
    </row>
    <row r="327" spans="2:55">
      <c r="B327" s="4" t="s">
        <v>186</v>
      </c>
      <c r="C327" s="4" t="s">
        <v>187</v>
      </c>
      <c r="D327" s="4">
        <v>2045</v>
      </c>
      <c r="J327" s="4" t="s">
        <v>186</v>
      </c>
      <c r="K327" s="4" t="s">
        <v>187</v>
      </c>
      <c r="L327" s="4">
        <v>2045</v>
      </c>
      <c r="M327" s="2" t="str">
        <f>IF(sum!A320="AT",sum!B320,"*")</f>
        <v>*</v>
      </c>
      <c r="N327" s="2"/>
      <c r="O327" s="2" t="str">
        <f>IF(sum!A320="AT",sum!I320,"*")</f>
        <v>*</v>
      </c>
      <c r="R327" s="4" t="s">
        <v>186</v>
      </c>
      <c r="S327" s="4" t="s">
        <v>187</v>
      </c>
      <c r="T327" s="4">
        <v>2045</v>
      </c>
      <c r="U327" s="2" t="str">
        <f>IF(sum!A320="BC",sum!B320,"*")</f>
        <v>TRA_Car_BEV01</v>
      </c>
      <c r="V327" s="2"/>
      <c r="W327" s="2">
        <f>IF(sum!A320="BC",sum!I320,"*")</f>
        <v>0</v>
      </c>
      <c r="Z327" s="4" t="s">
        <v>186</v>
      </c>
      <c r="AA327" s="4" t="s">
        <v>187</v>
      </c>
      <c r="AB327" s="4">
        <v>2045</v>
      </c>
      <c r="AC327" s="2" t="str">
        <f>IF(sum!A320="MA",sum!B320,"*")</f>
        <v>*</v>
      </c>
      <c r="AD327" s="2"/>
      <c r="AE327" s="2" t="str">
        <f>IF(sum!A320="MA",sum!I320,"*")</f>
        <v>*</v>
      </c>
      <c r="AH327" s="4" t="s">
        <v>186</v>
      </c>
      <c r="AI327" s="4" t="s">
        <v>187</v>
      </c>
      <c r="AJ327" s="4">
        <v>2045</v>
      </c>
      <c r="AK327" s="2" t="str">
        <f>IF(sum!A320="ON",sum!B320,"*")</f>
        <v>*</v>
      </c>
      <c r="AL327" s="2"/>
      <c r="AM327" s="2" t="str">
        <f>IF(sum!A320="ON",sum!I320,"*")</f>
        <v>*</v>
      </c>
      <c r="AP327" s="4" t="s">
        <v>186</v>
      </c>
      <c r="AQ327" s="4" t="s">
        <v>187</v>
      </c>
      <c r="AR327" s="4">
        <v>2045</v>
      </c>
      <c r="AS327" s="2" t="str">
        <f>IF(sum!A320="QU",sum!B320,"*")</f>
        <v>*</v>
      </c>
      <c r="AT327" s="2"/>
      <c r="AU327" s="2" t="str">
        <f>IF(sum!A320="QU",sum!I320,"*")</f>
        <v>*</v>
      </c>
      <c r="AX327" s="4" t="s">
        <v>186</v>
      </c>
      <c r="AY327" s="4" t="s">
        <v>187</v>
      </c>
      <c r="AZ327" s="4">
        <v>2045</v>
      </c>
      <c r="BA327" s="2" t="str">
        <f>IF(sum!A320="SA",sum!B320,"*")</f>
        <v>*</v>
      </c>
      <c r="BB327" s="2"/>
      <c r="BC327" s="2" t="str">
        <f>IF(sum!A320="SA",sum!I320,"*")</f>
        <v>*</v>
      </c>
    </row>
    <row r="328" spans="2:55">
      <c r="B328" s="2" t="s">
        <v>186</v>
      </c>
      <c r="C328" s="2" t="s">
        <v>187</v>
      </c>
      <c r="D328" s="2">
        <v>2045</v>
      </c>
      <c r="J328" s="2" t="s">
        <v>186</v>
      </c>
      <c r="K328" s="2" t="s">
        <v>187</v>
      </c>
      <c r="L328" s="2">
        <v>2045</v>
      </c>
      <c r="M328" s="2" t="str">
        <f>IF(sum!A321="AT",sum!B321,"*")</f>
        <v>*</v>
      </c>
      <c r="N328" s="2"/>
      <c r="O328" s="2" t="str">
        <f>IF(sum!A321="AT",sum!I321,"*")</f>
        <v>*</v>
      </c>
      <c r="R328" s="2" t="s">
        <v>186</v>
      </c>
      <c r="S328" s="2" t="s">
        <v>187</v>
      </c>
      <c r="T328" s="2">
        <v>2045</v>
      </c>
      <c r="U328" s="2" t="str">
        <f>IF(sum!A321="BC",sum!B321,"*")</f>
        <v>TRA_Car_GSL1</v>
      </c>
      <c r="V328" s="2"/>
      <c r="W328" s="2">
        <f>IF(sum!A321="BC",sum!I321,"*")</f>
        <v>724.708072297184</v>
      </c>
      <c r="Z328" s="2" t="s">
        <v>186</v>
      </c>
      <c r="AA328" s="2" t="s">
        <v>187</v>
      </c>
      <c r="AB328" s="2">
        <v>2045</v>
      </c>
      <c r="AC328" s="2" t="str">
        <f>IF(sum!A321="MA",sum!B321,"*")</f>
        <v>*</v>
      </c>
      <c r="AD328" s="2"/>
      <c r="AE328" s="2" t="str">
        <f>IF(sum!A321="MA",sum!I321,"*")</f>
        <v>*</v>
      </c>
      <c r="AH328" s="2" t="s">
        <v>186</v>
      </c>
      <c r="AI328" s="2" t="s">
        <v>187</v>
      </c>
      <c r="AJ328" s="2">
        <v>2045</v>
      </c>
      <c r="AK328" s="2" t="str">
        <f>IF(sum!A321="ON",sum!B321,"*")</f>
        <v>*</v>
      </c>
      <c r="AL328" s="2"/>
      <c r="AM328" s="2" t="str">
        <f>IF(sum!A321="ON",sum!I321,"*")</f>
        <v>*</v>
      </c>
      <c r="AP328" s="2" t="s">
        <v>186</v>
      </c>
      <c r="AQ328" s="2" t="s">
        <v>187</v>
      </c>
      <c r="AR328" s="2">
        <v>2045</v>
      </c>
      <c r="AS328" s="2" t="str">
        <f>IF(sum!A321="QU",sum!B321,"*")</f>
        <v>*</v>
      </c>
      <c r="AT328" s="2"/>
      <c r="AU328" s="2" t="str">
        <f>IF(sum!A321="QU",sum!I321,"*")</f>
        <v>*</v>
      </c>
      <c r="AX328" s="2" t="s">
        <v>186</v>
      </c>
      <c r="AY328" s="2" t="s">
        <v>187</v>
      </c>
      <c r="AZ328" s="2">
        <v>2045</v>
      </c>
      <c r="BA328" s="2" t="str">
        <f>IF(sum!A321="SA",sum!B321,"*")</f>
        <v>*</v>
      </c>
      <c r="BB328" s="2"/>
      <c r="BC328" s="2" t="str">
        <f>IF(sum!A321="SA",sum!I321,"*")</f>
        <v>*</v>
      </c>
    </row>
    <row r="329" spans="2:55">
      <c r="B329" s="2" t="s">
        <v>186</v>
      </c>
      <c r="C329" s="2" t="s">
        <v>187</v>
      </c>
      <c r="D329" s="2">
        <v>2045</v>
      </c>
      <c r="J329" s="2" t="s">
        <v>186</v>
      </c>
      <c r="K329" s="2" t="s">
        <v>187</v>
      </c>
      <c r="L329" s="2">
        <v>2045</v>
      </c>
      <c r="M329" s="2" t="str">
        <f>IF(sum!A322="AT",sum!B322,"*")</f>
        <v>*</v>
      </c>
      <c r="N329" s="2"/>
      <c r="O329" s="2" t="str">
        <f>IF(sum!A322="AT",sum!I322,"*")</f>
        <v>*</v>
      </c>
      <c r="R329" s="2" t="s">
        <v>186</v>
      </c>
      <c r="S329" s="2" t="s">
        <v>187</v>
      </c>
      <c r="T329" s="2">
        <v>2045</v>
      </c>
      <c r="U329" s="2" t="str">
        <f>IF(sum!A322="BC",sum!B322,"*")</f>
        <v>TRA_Car_PHEV01</v>
      </c>
      <c r="V329" s="2"/>
      <c r="W329" s="2">
        <f>IF(sum!A322="BC",sum!I322,"*")</f>
        <v>0</v>
      </c>
      <c r="Z329" s="2" t="s">
        <v>186</v>
      </c>
      <c r="AA329" s="2" t="s">
        <v>187</v>
      </c>
      <c r="AB329" s="2">
        <v>2045</v>
      </c>
      <c r="AC329" s="2" t="str">
        <f>IF(sum!A322="MA",sum!B322,"*")</f>
        <v>*</v>
      </c>
      <c r="AD329" s="2"/>
      <c r="AE329" s="2" t="str">
        <f>IF(sum!A322="MA",sum!I322,"*")</f>
        <v>*</v>
      </c>
      <c r="AH329" s="2" t="s">
        <v>186</v>
      </c>
      <c r="AI329" s="2" t="s">
        <v>187</v>
      </c>
      <c r="AJ329" s="2">
        <v>2045</v>
      </c>
      <c r="AK329" s="2" t="str">
        <f>IF(sum!A322="ON",sum!B322,"*")</f>
        <v>*</v>
      </c>
      <c r="AL329" s="2"/>
      <c r="AM329" s="2" t="str">
        <f>IF(sum!A322="ON",sum!I322,"*")</f>
        <v>*</v>
      </c>
      <c r="AP329" s="4" t="s">
        <v>186</v>
      </c>
      <c r="AQ329" s="4" t="s">
        <v>187</v>
      </c>
      <c r="AR329" s="4">
        <v>2045</v>
      </c>
      <c r="AS329" s="2" t="str">
        <f>IF(sum!A322="QU",sum!B322,"*")</f>
        <v>*</v>
      </c>
      <c r="AT329" s="2"/>
      <c r="AU329" s="2" t="str">
        <f>IF(sum!A322="QU",sum!I322,"*")</f>
        <v>*</v>
      </c>
      <c r="AX329" s="2" t="s">
        <v>186</v>
      </c>
      <c r="AY329" s="2" t="s">
        <v>187</v>
      </c>
      <c r="AZ329" s="2">
        <v>2045</v>
      </c>
      <c r="BA329" s="2" t="str">
        <f>IF(sum!A322="SA",sum!B322,"*")</f>
        <v>*</v>
      </c>
      <c r="BB329" s="2"/>
      <c r="BC329" s="2" t="str">
        <f>IF(sum!A322="SA",sum!I322,"*")</f>
        <v>*</v>
      </c>
    </row>
    <row r="330" spans="2:55">
      <c r="B330" s="4" t="s">
        <v>186</v>
      </c>
      <c r="C330" s="4" t="s">
        <v>187</v>
      </c>
      <c r="D330" s="4">
        <v>2045</v>
      </c>
      <c r="J330" s="4" t="s">
        <v>186</v>
      </c>
      <c r="K330" s="4" t="s">
        <v>187</v>
      </c>
      <c r="L330" s="4">
        <v>2045</v>
      </c>
      <c r="M330" s="2" t="str">
        <f>IF(sum!A323="AT",sum!B323,"*")</f>
        <v>*</v>
      </c>
      <c r="N330" s="2"/>
      <c r="O330" s="2" t="str">
        <f>IF(sum!A323="AT",sum!I323,"*")</f>
        <v>*</v>
      </c>
      <c r="R330" s="4" t="s">
        <v>186</v>
      </c>
      <c r="S330" s="4" t="s">
        <v>187</v>
      </c>
      <c r="T330" s="4">
        <v>2045</v>
      </c>
      <c r="U330" s="2" t="str">
        <f>IF(sum!A323="BC",sum!B323,"*")</f>
        <v>TRA_Mot_ELC1</v>
      </c>
      <c r="V330" s="2"/>
      <c r="W330" s="2">
        <f>IF(sum!A323="BC",sum!I323,"*")</f>
        <v>41.2558104269791</v>
      </c>
      <c r="Z330" s="4" t="s">
        <v>186</v>
      </c>
      <c r="AA330" s="4" t="s">
        <v>187</v>
      </c>
      <c r="AB330" s="4">
        <v>2045</v>
      </c>
      <c r="AC330" s="2" t="str">
        <f>IF(sum!A323="MA",sum!B323,"*")</f>
        <v>*</v>
      </c>
      <c r="AD330" s="2"/>
      <c r="AE330" s="2" t="str">
        <f>IF(sum!A323="MA",sum!I323,"*")</f>
        <v>*</v>
      </c>
      <c r="AH330" s="4" t="s">
        <v>186</v>
      </c>
      <c r="AI330" s="4" t="s">
        <v>187</v>
      </c>
      <c r="AJ330" s="4">
        <v>2045</v>
      </c>
      <c r="AK330" s="2" t="str">
        <f>IF(sum!A323="ON",sum!B323,"*")</f>
        <v>*</v>
      </c>
      <c r="AL330" s="2"/>
      <c r="AM330" s="2" t="str">
        <f>IF(sum!A323="ON",sum!I323,"*")</f>
        <v>*</v>
      </c>
      <c r="AP330" s="2" t="s">
        <v>186</v>
      </c>
      <c r="AQ330" s="2" t="s">
        <v>187</v>
      </c>
      <c r="AR330" s="2">
        <v>2045</v>
      </c>
      <c r="AS330" s="2" t="str">
        <f>IF(sum!A323="QU",sum!B323,"*")</f>
        <v>*</v>
      </c>
      <c r="AT330" s="2"/>
      <c r="AU330" s="2" t="str">
        <f>IF(sum!A323="QU",sum!I323,"*")</f>
        <v>*</v>
      </c>
      <c r="AX330" s="4" t="s">
        <v>186</v>
      </c>
      <c r="AY330" s="4" t="s">
        <v>187</v>
      </c>
      <c r="AZ330" s="4">
        <v>2045</v>
      </c>
      <c r="BA330" s="2" t="str">
        <f>IF(sum!A323="SA",sum!B323,"*")</f>
        <v>*</v>
      </c>
      <c r="BB330" s="2"/>
      <c r="BC330" s="2" t="str">
        <f>IF(sum!A323="SA",sum!I323,"*")</f>
        <v>*</v>
      </c>
    </row>
    <row r="331" spans="2:55">
      <c r="B331" s="2" t="s">
        <v>186</v>
      </c>
      <c r="C331" s="2" t="s">
        <v>187</v>
      </c>
      <c r="D331" s="2">
        <v>2045</v>
      </c>
      <c r="J331" s="2" t="s">
        <v>186</v>
      </c>
      <c r="K331" s="2" t="s">
        <v>187</v>
      </c>
      <c r="L331" s="2">
        <v>2045</v>
      </c>
      <c r="M331" s="2" t="str">
        <f>IF(sum!A324="AT",sum!B324,"*")</f>
        <v>*</v>
      </c>
      <c r="N331" s="2"/>
      <c r="O331" s="2" t="str">
        <f>IF(sum!A324="AT",sum!I324,"*")</f>
        <v>*</v>
      </c>
      <c r="R331" s="2" t="s">
        <v>186</v>
      </c>
      <c r="S331" s="2" t="s">
        <v>187</v>
      </c>
      <c r="T331" s="2">
        <v>2045</v>
      </c>
      <c r="U331" s="2" t="str">
        <f>IF(sum!A324="BC",sum!B324,"*")</f>
        <v>TRA_Rai_Frt-ELC01</v>
      </c>
      <c r="V331" s="2"/>
      <c r="W331" s="2">
        <f>IF(sum!A324="BC",sum!I324,"*")</f>
        <v>0.910548113479937</v>
      </c>
      <c r="Z331" s="2" t="s">
        <v>186</v>
      </c>
      <c r="AA331" s="2" t="s">
        <v>187</v>
      </c>
      <c r="AB331" s="2">
        <v>2045</v>
      </c>
      <c r="AC331" s="2" t="str">
        <f>IF(sum!A324="MA",sum!B324,"*")</f>
        <v>*</v>
      </c>
      <c r="AD331" s="2"/>
      <c r="AE331" s="2" t="str">
        <f>IF(sum!A324="MA",sum!I324,"*")</f>
        <v>*</v>
      </c>
      <c r="AH331" s="2" t="s">
        <v>186</v>
      </c>
      <c r="AI331" s="2" t="s">
        <v>187</v>
      </c>
      <c r="AJ331" s="2">
        <v>2045</v>
      </c>
      <c r="AK331" s="2" t="str">
        <f>IF(sum!A324="ON",sum!B324,"*")</f>
        <v>*</v>
      </c>
      <c r="AL331" s="2"/>
      <c r="AM331" s="2" t="str">
        <f>IF(sum!A324="ON",sum!I324,"*")</f>
        <v>*</v>
      </c>
      <c r="AP331" s="4" t="s">
        <v>186</v>
      </c>
      <c r="AQ331" s="4" t="s">
        <v>187</v>
      </c>
      <c r="AR331" s="4">
        <v>2045</v>
      </c>
      <c r="AS331" s="2" t="str">
        <f>IF(sum!A324="QU",sum!B324,"*")</f>
        <v>*</v>
      </c>
      <c r="AT331" s="2"/>
      <c r="AU331" s="2" t="str">
        <f>IF(sum!A324="QU",sum!I324,"*")</f>
        <v>*</v>
      </c>
      <c r="AX331" s="2" t="s">
        <v>186</v>
      </c>
      <c r="AY331" s="2" t="s">
        <v>187</v>
      </c>
      <c r="AZ331" s="2">
        <v>2045</v>
      </c>
      <c r="BA331" s="2" t="str">
        <f>IF(sum!A324="SA",sum!B324,"*")</f>
        <v>*</v>
      </c>
      <c r="BB331" s="2"/>
      <c r="BC331" s="2" t="str">
        <f>IF(sum!A324="SA",sum!I324,"*")</f>
        <v>*</v>
      </c>
    </row>
    <row r="332" spans="2:55">
      <c r="B332" s="2" t="s">
        <v>186</v>
      </c>
      <c r="C332" s="2" t="s">
        <v>187</v>
      </c>
      <c r="D332" s="2">
        <v>2045</v>
      </c>
      <c r="J332" s="2" t="s">
        <v>186</v>
      </c>
      <c r="K332" s="2" t="s">
        <v>187</v>
      </c>
      <c r="L332" s="2">
        <v>2045</v>
      </c>
      <c r="M332" s="2" t="str">
        <f>IF(sum!A325="AT",sum!B325,"*")</f>
        <v>*</v>
      </c>
      <c r="N332" s="2"/>
      <c r="O332" s="2" t="str">
        <f>IF(sum!A325="AT",sum!I325,"*")</f>
        <v>*</v>
      </c>
      <c r="R332" s="2" t="s">
        <v>186</v>
      </c>
      <c r="S332" s="2" t="s">
        <v>187</v>
      </c>
      <c r="T332" s="2">
        <v>2045</v>
      </c>
      <c r="U332" s="2" t="str">
        <f>IF(sum!A325="BC",sum!B325,"*")</f>
        <v>TRA_Rai_Pas-ELC01</v>
      </c>
      <c r="V332" s="2"/>
      <c r="W332" s="2">
        <f>IF(sum!A325="BC",sum!I325,"*")</f>
        <v>0</v>
      </c>
      <c r="Z332" s="2" t="s">
        <v>186</v>
      </c>
      <c r="AA332" s="2" t="s">
        <v>187</v>
      </c>
      <c r="AB332" s="2">
        <v>2045</v>
      </c>
      <c r="AC332" s="2" t="str">
        <f>IF(sum!A325="MA",sum!B325,"*")</f>
        <v>*</v>
      </c>
      <c r="AD332" s="2"/>
      <c r="AE332" s="2" t="str">
        <f>IF(sum!A325="MA",sum!I325,"*")</f>
        <v>*</v>
      </c>
      <c r="AH332" s="2" t="s">
        <v>186</v>
      </c>
      <c r="AI332" s="2" t="s">
        <v>187</v>
      </c>
      <c r="AJ332" s="2">
        <v>2045</v>
      </c>
      <c r="AK332" s="2" t="str">
        <f>IF(sum!A325="ON",sum!B325,"*")</f>
        <v>*</v>
      </c>
      <c r="AL332" s="2"/>
      <c r="AM332" s="2" t="str">
        <f>IF(sum!A325="ON",sum!I325,"*")</f>
        <v>*</v>
      </c>
      <c r="AP332" s="2" t="s">
        <v>186</v>
      </c>
      <c r="AQ332" s="2" t="s">
        <v>187</v>
      </c>
      <c r="AR332" s="2">
        <v>2045</v>
      </c>
      <c r="AS332" s="2" t="str">
        <f>IF(sum!A325="QU",sum!B325,"*")</f>
        <v>*</v>
      </c>
      <c r="AT332" s="2"/>
      <c r="AU332" s="2" t="str">
        <f>IF(sum!A325="QU",sum!I325,"*")</f>
        <v>*</v>
      </c>
      <c r="AX332" s="2" t="s">
        <v>186</v>
      </c>
      <c r="AY332" s="2" t="s">
        <v>187</v>
      </c>
      <c r="AZ332" s="2">
        <v>2045</v>
      </c>
      <c r="BA332" s="2" t="str">
        <f>IF(sum!A325="SA",sum!B325,"*")</f>
        <v>*</v>
      </c>
      <c r="BB332" s="2"/>
      <c r="BC332" s="2" t="str">
        <f>IF(sum!A325="SA",sum!I325,"*")</f>
        <v>*</v>
      </c>
    </row>
    <row r="333" spans="2:55">
      <c r="B333" s="4" t="s">
        <v>186</v>
      </c>
      <c r="C333" s="4" t="s">
        <v>187</v>
      </c>
      <c r="D333" s="4">
        <v>2045</v>
      </c>
      <c r="J333" s="4" t="s">
        <v>186</v>
      </c>
      <c r="K333" s="4" t="s">
        <v>187</v>
      </c>
      <c r="L333" s="4">
        <v>2045</v>
      </c>
      <c r="M333" s="2" t="str">
        <f>IF(sum!A326="AT",sum!B326,"*")</f>
        <v>*</v>
      </c>
      <c r="N333" s="2"/>
      <c r="O333" s="2" t="str">
        <f>IF(sum!A326="AT",sum!I326,"*")</f>
        <v>*</v>
      </c>
      <c r="R333" s="4" t="s">
        <v>186</v>
      </c>
      <c r="S333" s="4" t="s">
        <v>187</v>
      </c>
      <c r="T333" s="4">
        <v>2045</v>
      </c>
      <c r="U333" s="2" t="str">
        <f>IF(sum!A326="BC",sum!B326,"*")</f>
        <v>TRA_Tru_BEV01</v>
      </c>
      <c r="V333" s="2"/>
      <c r="W333" s="2">
        <f>IF(sum!A326="BC",sum!I326,"*")</f>
        <v>0</v>
      </c>
      <c r="Z333" s="4" t="s">
        <v>186</v>
      </c>
      <c r="AA333" s="4" t="s">
        <v>187</v>
      </c>
      <c r="AB333" s="4">
        <v>2045</v>
      </c>
      <c r="AC333" s="2" t="str">
        <f>IF(sum!A326="MA",sum!B326,"*")</f>
        <v>*</v>
      </c>
      <c r="AD333" s="2"/>
      <c r="AE333" s="2" t="str">
        <f>IF(sum!A326="MA",sum!I326,"*")</f>
        <v>*</v>
      </c>
      <c r="AH333" s="4" t="s">
        <v>186</v>
      </c>
      <c r="AI333" s="4" t="s">
        <v>187</v>
      </c>
      <c r="AJ333" s="4">
        <v>2045</v>
      </c>
      <c r="AK333" s="2" t="str">
        <f>IF(sum!A326="ON",sum!B326,"*")</f>
        <v>*</v>
      </c>
      <c r="AL333" s="2"/>
      <c r="AM333" s="2" t="str">
        <f>IF(sum!A326="ON",sum!I326,"*")</f>
        <v>*</v>
      </c>
      <c r="AP333" s="4" t="s">
        <v>186</v>
      </c>
      <c r="AQ333" s="4" t="s">
        <v>187</v>
      </c>
      <c r="AR333" s="4">
        <v>2045</v>
      </c>
      <c r="AS333" s="2" t="str">
        <f>IF(sum!A326="QU",sum!B326,"*")</f>
        <v>*</v>
      </c>
      <c r="AT333" s="2"/>
      <c r="AU333" s="2" t="str">
        <f>IF(sum!A326="QU",sum!I326,"*")</f>
        <v>*</v>
      </c>
      <c r="AX333" s="4" t="s">
        <v>186</v>
      </c>
      <c r="AY333" s="4" t="s">
        <v>187</v>
      </c>
      <c r="AZ333" s="4">
        <v>2045</v>
      </c>
      <c r="BA333" s="2" t="str">
        <f>IF(sum!A326="SA",sum!B326,"*")</f>
        <v>*</v>
      </c>
      <c r="BB333" s="2"/>
      <c r="BC333" s="2" t="str">
        <f>IF(sum!A326="SA",sum!I326,"*")</f>
        <v>*</v>
      </c>
    </row>
    <row r="334" spans="2:55">
      <c r="B334" s="2" t="s">
        <v>186</v>
      </c>
      <c r="C334" s="2" t="s">
        <v>187</v>
      </c>
      <c r="D334" s="2">
        <v>2045</v>
      </c>
      <c r="J334" s="2" t="s">
        <v>186</v>
      </c>
      <c r="K334" s="2" t="s">
        <v>187</v>
      </c>
      <c r="L334" s="2">
        <v>2045</v>
      </c>
      <c r="M334" s="2" t="str">
        <f>IF(sum!A327="AT",sum!B327,"*")</f>
        <v>*</v>
      </c>
      <c r="N334" s="2"/>
      <c r="O334" s="2" t="str">
        <f>IF(sum!A327="AT",sum!I327,"*")</f>
        <v>*</v>
      </c>
      <c r="R334" s="2" t="s">
        <v>186</v>
      </c>
      <c r="S334" s="2" t="s">
        <v>187</v>
      </c>
      <c r="T334" s="2">
        <v>2045</v>
      </c>
      <c r="U334" s="2" t="str">
        <f>IF(sum!A327="BC",sum!B327,"*")</f>
        <v>TRA_Tru_HT_DST1</v>
      </c>
      <c r="V334" s="2"/>
      <c r="W334" s="2">
        <f>IF(sum!A327="BC",sum!I327,"*")</f>
        <v>0</v>
      </c>
      <c r="Z334" s="2" t="s">
        <v>186</v>
      </c>
      <c r="AA334" s="2" t="s">
        <v>187</v>
      </c>
      <c r="AB334" s="2">
        <v>2045</v>
      </c>
      <c r="AC334" s="2" t="str">
        <f>IF(sum!A327="MA",sum!B327,"*")</f>
        <v>*</v>
      </c>
      <c r="AD334" s="2"/>
      <c r="AE334" s="2" t="str">
        <f>IF(sum!A327="MA",sum!I327,"*")</f>
        <v>*</v>
      </c>
      <c r="AH334" s="2" t="s">
        <v>186</v>
      </c>
      <c r="AI334" s="2" t="s">
        <v>187</v>
      </c>
      <c r="AJ334" s="2">
        <v>2045</v>
      </c>
      <c r="AK334" s="2" t="str">
        <f>IF(sum!A327="ON",sum!B327,"*")</f>
        <v>*</v>
      </c>
      <c r="AL334" s="2"/>
      <c r="AM334" s="2" t="str">
        <f>IF(sum!A327="ON",sum!I327,"*")</f>
        <v>*</v>
      </c>
      <c r="AP334" s="2" t="s">
        <v>186</v>
      </c>
      <c r="AQ334" s="2" t="s">
        <v>187</v>
      </c>
      <c r="AR334" s="2">
        <v>2045</v>
      </c>
      <c r="AS334" s="2" t="str">
        <f>IF(sum!A327="QU",sum!B327,"*")</f>
        <v>*</v>
      </c>
      <c r="AT334" s="2"/>
      <c r="AU334" s="2" t="str">
        <f>IF(sum!A327="QU",sum!I327,"*")</f>
        <v>*</v>
      </c>
      <c r="AX334" s="2" t="s">
        <v>186</v>
      </c>
      <c r="AY334" s="2" t="s">
        <v>187</v>
      </c>
      <c r="AZ334" s="2">
        <v>2045</v>
      </c>
      <c r="BA334" s="2" t="str">
        <f>IF(sum!A327="SA",sum!B327,"*")</f>
        <v>*</v>
      </c>
      <c r="BB334" s="2"/>
      <c r="BC334" s="2" t="str">
        <f>IF(sum!A327="SA",sum!I327,"*")</f>
        <v>*</v>
      </c>
    </row>
    <row r="335" spans="2:55">
      <c r="B335" s="2" t="s">
        <v>186</v>
      </c>
      <c r="C335" s="2" t="s">
        <v>187</v>
      </c>
      <c r="D335" s="2">
        <v>2045</v>
      </c>
      <c r="J335" s="2" t="s">
        <v>186</v>
      </c>
      <c r="K335" s="2" t="s">
        <v>187</v>
      </c>
      <c r="L335" s="2">
        <v>2045</v>
      </c>
      <c r="M335" s="2" t="str">
        <f>IF(sum!A328="AT",sum!B328,"*")</f>
        <v>*</v>
      </c>
      <c r="N335" s="2"/>
      <c r="O335" s="2" t="str">
        <f>IF(sum!A328="AT",sum!I328,"*")</f>
        <v>*</v>
      </c>
      <c r="R335" s="2" t="s">
        <v>186</v>
      </c>
      <c r="S335" s="2" t="s">
        <v>187</v>
      </c>
      <c r="T335" s="2">
        <v>2045</v>
      </c>
      <c r="U335" s="2" t="str">
        <f>IF(sum!A328="BC",sum!B328,"*")</f>
        <v>TRA_Tru_PHEV01</v>
      </c>
      <c r="V335" s="2"/>
      <c r="W335" s="2">
        <f>IF(sum!A328="BC",sum!I328,"*")</f>
        <v>77.1528554297569</v>
      </c>
      <c r="Z335" s="2" t="s">
        <v>186</v>
      </c>
      <c r="AA335" s="2" t="s">
        <v>187</v>
      </c>
      <c r="AB335" s="2">
        <v>2045</v>
      </c>
      <c r="AC335" s="2" t="str">
        <f>IF(sum!A328="MA",sum!B328,"*")</f>
        <v>*</v>
      </c>
      <c r="AD335" s="2"/>
      <c r="AE335" s="2" t="str">
        <f>IF(sum!A328="MA",sum!I328,"*")</f>
        <v>*</v>
      </c>
      <c r="AH335" s="2" t="s">
        <v>186</v>
      </c>
      <c r="AI335" s="2" t="s">
        <v>187</v>
      </c>
      <c r="AJ335" s="2">
        <v>2045</v>
      </c>
      <c r="AK335" s="2" t="str">
        <f>IF(sum!A328="ON",sum!B328,"*")</f>
        <v>*</v>
      </c>
      <c r="AL335" s="2"/>
      <c r="AM335" s="2" t="str">
        <f>IF(sum!A328="ON",sum!I328,"*")</f>
        <v>*</v>
      </c>
      <c r="AP335" s="4" t="s">
        <v>186</v>
      </c>
      <c r="AQ335" s="4" t="s">
        <v>187</v>
      </c>
      <c r="AR335" s="4">
        <v>2045</v>
      </c>
      <c r="AS335" s="2" t="str">
        <f>IF(sum!A328="QU",sum!B328,"*")</f>
        <v>*</v>
      </c>
      <c r="AT335" s="2"/>
      <c r="AU335" s="2" t="str">
        <f>IF(sum!A328="QU",sum!I328,"*")</f>
        <v>*</v>
      </c>
      <c r="AX335" s="2" t="s">
        <v>186</v>
      </c>
      <c r="AY335" s="2" t="s">
        <v>187</v>
      </c>
      <c r="AZ335" s="2">
        <v>2045</v>
      </c>
      <c r="BA335" s="2" t="str">
        <f>IF(sum!A328="SA",sum!B328,"*")</f>
        <v>*</v>
      </c>
      <c r="BB335" s="2"/>
      <c r="BC335" s="2" t="str">
        <f>IF(sum!A328="SA",sum!I328,"*")</f>
        <v>*</v>
      </c>
    </row>
    <row r="336" spans="2:55">
      <c r="B336" s="4" t="s">
        <v>186</v>
      </c>
      <c r="C336" s="4" t="s">
        <v>187</v>
      </c>
      <c r="D336" s="4">
        <v>2045</v>
      </c>
      <c r="J336" s="4" t="s">
        <v>186</v>
      </c>
      <c r="K336" s="4" t="s">
        <v>187</v>
      </c>
      <c r="L336" s="4">
        <v>2045</v>
      </c>
      <c r="M336" s="2" t="str">
        <f>IF(sum!A329="AT",sum!B329,"*")</f>
        <v>*</v>
      </c>
      <c r="N336" s="2"/>
      <c r="O336" s="2" t="str">
        <f>IF(sum!A329="AT",sum!I329,"*")</f>
        <v>*</v>
      </c>
      <c r="R336" s="4" t="s">
        <v>186</v>
      </c>
      <c r="S336" s="4" t="s">
        <v>187</v>
      </c>
      <c r="T336" s="4">
        <v>2045</v>
      </c>
      <c r="U336" s="2" t="str">
        <f>IF(sum!A329="BC",sum!B329,"*")</f>
        <v>TU_GASNAT_BC_AL_01</v>
      </c>
      <c r="V336" s="2"/>
      <c r="W336" s="2">
        <f>IF(sum!A329="BC",sum!I329,"*")</f>
        <v>0</v>
      </c>
      <c r="Z336" s="4" t="s">
        <v>186</v>
      </c>
      <c r="AA336" s="4" t="s">
        <v>187</v>
      </c>
      <c r="AB336" s="4">
        <v>2045</v>
      </c>
      <c r="AC336" s="2" t="str">
        <f>IF(sum!A329="MA",sum!B329,"*")</f>
        <v>*</v>
      </c>
      <c r="AD336" s="2"/>
      <c r="AE336" s="2" t="str">
        <f>IF(sum!A329="MA",sum!I329,"*")</f>
        <v>*</v>
      </c>
      <c r="AH336" s="4" t="s">
        <v>186</v>
      </c>
      <c r="AI336" s="4" t="s">
        <v>187</v>
      </c>
      <c r="AJ336" s="4">
        <v>2045</v>
      </c>
      <c r="AK336" s="2" t="str">
        <f>IF(sum!A329="ON",sum!B329,"*")</f>
        <v>*</v>
      </c>
      <c r="AL336" s="2"/>
      <c r="AM336" s="2" t="str">
        <f>IF(sum!A329="ON",sum!I329,"*")</f>
        <v>*</v>
      </c>
      <c r="AP336" s="2" t="s">
        <v>186</v>
      </c>
      <c r="AQ336" s="2" t="s">
        <v>187</v>
      </c>
      <c r="AR336" s="2">
        <v>2045</v>
      </c>
      <c r="AS336" s="2" t="str">
        <f>IF(sum!A329="QU",sum!B329,"*")</f>
        <v>*</v>
      </c>
      <c r="AT336" s="2"/>
      <c r="AU336" s="2" t="str">
        <f>IF(sum!A329="QU",sum!I329,"*")</f>
        <v>*</v>
      </c>
      <c r="AX336" s="4" t="s">
        <v>186</v>
      </c>
      <c r="AY336" s="4" t="s">
        <v>187</v>
      </c>
      <c r="AZ336" s="4">
        <v>2045</v>
      </c>
      <c r="BA336" s="2" t="str">
        <f>IF(sum!A329="SA",sum!B329,"*")</f>
        <v>*</v>
      </c>
      <c r="BB336" s="2"/>
      <c r="BC336" s="2" t="str">
        <f>IF(sum!A329="SA",sum!I329,"*")</f>
        <v>*</v>
      </c>
    </row>
    <row r="337" spans="2:55">
      <c r="B337" s="2" t="s">
        <v>186</v>
      </c>
      <c r="C337" s="2" t="s">
        <v>187</v>
      </c>
      <c r="D337" s="2">
        <v>2045</v>
      </c>
      <c r="J337" s="2" t="s">
        <v>186</v>
      </c>
      <c r="K337" s="2" t="s">
        <v>187</v>
      </c>
      <c r="L337" s="2">
        <v>2045</v>
      </c>
      <c r="M337" s="2" t="str">
        <f>IF(sum!A330="AT",sum!B330,"*")</f>
        <v>*</v>
      </c>
      <c r="N337" s="2"/>
      <c r="O337" s="2" t="str">
        <f>IF(sum!A330="AT",sum!I330,"*")</f>
        <v>*</v>
      </c>
      <c r="R337" s="2" t="s">
        <v>186</v>
      </c>
      <c r="S337" s="2" t="s">
        <v>187</v>
      </c>
      <c r="T337" s="2">
        <v>2045</v>
      </c>
      <c r="U337" s="2" t="str">
        <f>IF(sum!A330="BC",sum!B330,"*")</f>
        <v>TU_OILCRD_SA_BC_01</v>
      </c>
      <c r="V337" s="2"/>
      <c r="W337" s="2">
        <f>IF(sum!A330="BC",sum!I330,"*")</f>
        <v>0</v>
      </c>
      <c r="Z337" s="2" t="s">
        <v>186</v>
      </c>
      <c r="AA337" s="2" t="s">
        <v>187</v>
      </c>
      <c r="AB337" s="2">
        <v>2045</v>
      </c>
      <c r="AC337" s="2" t="str">
        <f>IF(sum!A330="MA",sum!B330,"*")</f>
        <v>*</v>
      </c>
      <c r="AD337" s="2"/>
      <c r="AE337" s="2" t="str">
        <f>IF(sum!A330="MA",sum!I330,"*")</f>
        <v>*</v>
      </c>
      <c r="AH337" s="2" t="s">
        <v>186</v>
      </c>
      <c r="AI337" s="2" t="s">
        <v>187</v>
      </c>
      <c r="AJ337" s="2">
        <v>2045</v>
      </c>
      <c r="AK337" s="2" t="str">
        <f>IF(sum!A330="ON",sum!B330,"*")</f>
        <v>*</v>
      </c>
      <c r="AL337" s="2"/>
      <c r="AM337" s="2" t="str">
        <f>IF(sum!A330="ON",sum!I330,"*")</f>
        <v>*</v>
      </c>
      <c r="AP337" s="4" t="s">
        <v>186</v>
      </c>
      <c r="AQ337" s="4" t="s">
        <v>187</v>
      </c>
      <c r="AR337" s="4">
        <v>2045</v>
      </c>
      <c r="AS337" s="2" t="str">
        <f>IF(sum!A330="QU",sum!B330,"*")</f>
        <v>*</v>
      </c>
      <c r="AT337" s="2"/>
      <c r="AU337" s="2" t="str">
        <f>IF(sum!A330="QU",sum!I330,"*")</f>
        <v>*</v>
      </c>
      <c r="AX337" s="2" t="s">
        <v>186</v>
      </c>
      <c r="AY337" s="2" t="s">
        <v>187</v>
      </c>
      <c r="AZ337" s="2">
        <v>2045</v>
      </c>
      <c r="BA337" s="2" t="str">
        <f>IF(sum!A330="SA",sum!B330,"*")</f>
        <v>*</v>
      </c>
      <c r="BB337" s="2"/>
      <c r="BC337" s="2" t="str">
        <f>IF(sum!A330="SA",sum!I330,"*")</f>
        <v>*</v>
      </c>
    </row>
    <row r="338" spans="2:55">
      <c r="B338" s="2" t="s">
        <v>186</v>
      </c>
      <c r="C338" s="2" t="s">
        <v>187</v>
      </c>
      <c r="D338" s="2">
        <v>2045</v>
      </c>
      <c r="J338" s="2" t="s">
        <v>186</v>
      </c>
      <c r="K338" s="2" t="s">
        <v>187</v>
      </c>
      <c r="L338" s="2">
        <v>2045</v>
      </c>
      <c r="M338" s="2" t="str">
        <f>IF(sum!A331="AT",sum!B331,"*")</f>
        <v>*</v>
      </c>
      <c r="N338" s="2"/>
      <c r="O338" s="2" t="str">
        <f>IF(sum!A331="AT",sum!I331,"*")</f>
        <v>*</v>
      </c>
      <c r="R338" s="2" t="s">
        <v>186</v>
      </c>
      <c r="S338" s="2" t="s">
        <v>187</v>
      </c>
      <c r="T338" s="2">
        <v>2045</v>
      </c>
      <c r="U338" s="2" t="str">
        <f>IF(sum!A331="BC",sum!B331,"*")</f>
        <v>TWS-AuxiliaryEquip_ELE1</v>
      </c>
      <c r="V338" s="2"/>
      <c r="W338" s="2">
        <f>IF(sum!A331="BC",sum!I331,"*")</f>
        <v>0.010568590150074</v>
      </c>
      <c r="Z338" s="2" t="s">
        <v>186</v>
      </c>
      <c r="AA338" s="2" t="s">
        <v>187</v>
      </c>
      <c r="AB338" s="2">
        <v>2045</v>
      </c>
      <c r="AC338" s="2" t="str">
        <f>IF(sum!A331="MA",sum!B331,"*")</f>
        <v>*</v>
      </c>
      <c r="AD338" s="2"/>
      <c r="AE338" s="2" t="str">
        <f>IF(sum!A331="MA",sum!I331,"*")</f>
        <v>*</v>
      </c>
      <c r="AH338" s="2" t="s">
        <v>186</v>
      </c>
      <c r="AI338" s="2" t="s">
        <v>187</v>
      </c>
      <c r="AJ338" s="2">
        <v>2045</v>
      </c>
      <c r="AK338" s="2" t="str">
        <f>IF(sum!A331="ON",sum!B331,"*")</f>
        <v>*</v>
      </c>
      <c r="AL338" s="2"/>
      <c r="AM338" s="2" t="str">
        <f>IF(sum!A331="ON",sum!I331,"*")</f>
        <v>*</v>
      </c>
      <c r="AP338" s="2" t="s">
        <v>186</v>
      </c>
      <c r="AQ338" s="2" t="s">
        <v>187</v>
      </c>
      <c r="AR338" s="2">
        <v>2045</v>
      </c>
      <c r="AS338" s="2" t="str">
        <f>IF(sum!A331="QU",sum!B331,"*")</f>
        <v>*</v>
      </c>
      <c r="AT338" s="2"/>
      <c r="AU338" s="2" t="str">
        <f>IF(sum!A331="QU",sum!I331,"*")</f>
        <v>*</v>
      </c>
      <c r="AX338" s="2" t="s">
        <v>186</v>
      </c>
      <c r="AY338" s="2" t="s">
        <v>187</v>
      </c>
      <c r="AZ338" s="2">
        <v>2045</v>
      </c>
      <c r="BA338" s="2" t="str">
        <f>IF(sum!A331="SA",sum!B331,"*")</f>
        <v>*</v>
      </c>
      <c r="BB338" s="2"/>
      <c r="BC338" s="2" t="str">
        <f>IF(sum!A331="SA",sum!I331,"*")</f>
        <v>*</v>
      </c>
    </row>
    <row r="339" spans="2:55">
      <c r="B339" s="4" t="s">
        <v>186</v>
      </c>
      <c r="C339" s="4" t="s">
        <v>187</v>
      </c>
      <c r="D339" s="4">
        <v>2045</v>
      </c>
      <c r="J339" s="4" t="s">
        <v>186</v>
      </c>
      <c r="K339" s="4" t="s">
        <v>187</v>
      </c>
      <c r="L339" s="4">
        <v>2045</v>
      </c>
      <c r="M339" s="2" t="str">
        <f>IF(sum!A332="AT",sum!B332,"*")</f>
        <v>*</v>
      </c>
      <c r="N339" s="2"/>
      <c r="O339" s="2" t="str">
        <f>IF(sum!A332="AT",sum!I332,"*")</f>
        <v>*</v>
      </c>
      <c r="R339" s="4" t="s">
        <v>186</v>
      </c>
      <c r="S339" s="4" t="s">
        <v>187</v>
      </c>
      <c r="T339" s="4">
        <v>2045</v>
      </c>
      <c r="U339" s="2" t="str">
        <f>IF(sum!A332="BC",sum!B332,"*")</f>
        <v>TWS-AuxiliaryMot_ELE1</v>
      </c>
      <c r="V339" s="2"/>
      <c r="W339" s="2">
        <f>IF(sum!A332="BC",sum!I332,"*")</f>
        <v>0.0440298192607594</v>
      </c>
      <c r="Z339" s="4" t="s">
        <v>186</v>
      </c>
      <c r="AA339" s="4" t="s">
        <v>187</v>
      </c>
      <c r="AB339" s="4">
        <v>2045</v>
      </c>
      <c r="AC339" s="2" t="str">
        <f>IF(sum!A332="MA",sum!B332,"*")</f>
        <v>*</v>
      </c>
      <c r="AD339" s="2"/>
      <c r="AE339" s="2" t="str">
        <f>IF(sum!A332="MA",sum!I332,"*")</f>
        <v>*</v>
      </c>
      <c r="AH339" s="4" t="s">
        <v>186</v>
      </c>
      <c r="AI339" s="4" t="s">
        <v>187</v>
      </c>
      <c r="AJ339" s="4">
        <v>2045</v>
      </c>
      <c r="AK339" s="2" t="str">
        <f>IF(sum!A332="ON",sum!B332,"*")</f>
        <v>*</v>
      </c>
      <c r="AL339" s="2"/>
      <c r="AM339" s="2" t="str">
        <f>IF(sum!A332="ON",sum!I332,"*")</f>
        <v>*</v>
      </c>
      <c r="AP339" s="4" t="s">
        <v>186</v>
      </c>
      <c r="AQ339" s="4" t="s">
        <v>187</v>
      </c>
      <c r="AR339" s="4">
        <v>2045</v>
      </c>
      <c r="AS339" s="2" t="str">
        <f>IF(sum!A332="QU",sum!B332,"*")</f>
        <v>*</v>
      </c>
      <c r="AT339" s="2"/>
      <c r="AU339" s="2" t="str">
        <f>IF(sum!A332="QU",sum!I332,"*")</f>
        <v>*</v>
      </c>
      <c r="AX339" s="4" t="s">
        <v>186</v>
      </c>
      <c r="AY339" s="4" t="s">
        <v>187</v>
      </c>
      <c r="AZ339" s="4">
        <v>2045</v>
      </c>
      <c r="BA339" s="2" t="str">
        <f>IF(sum!A332="SA",sum!B332,"*")</f>
        <v>*</v>
      </c>
      <c r="BB339" s="2"/>
      <c r="BC339" s="2" t="str">
        <f>IF(sum!A332="SA",sum!I332,"*")</f>
        <v>*</v>
      </c>
    </row>
    <row r="340" spans="2:55">
      <c r="B340" s="2" t="s">
        <v>186</v>
      </c>
      <c r="C340" s="2" t="s">
        <v>187</v>
      </c>
      <c r="D340" s="2">
        <v>2045</v>
      </c>
      <c r="J340" s="2" t="s">
        <v>186</v>
      </c>
      <c r="K340" s="2" t="s">
        <v>187</v>
      </c>
      <c r="L340" s="2">
        <v>2045</v>
      </c>
      <c r="M340" s="2" t="str">
        <f>IF(sum!A333="AT",sum!B333,"*")</f>
        <v>*</v>
      </c>
      <c r="N340" s="2"/>
      <c r="O340" s="2" t="str">
        <f>IF(sum!A333="AT",sum!I333,"*")</f>
        <v>*</v>
      </c>
      <c r="R340" s="2" t="s">
        <v>186</v>
      </c>
      <c r="S340" s="2" t="s">
        <v>187</v>
      </c>
      <c r="T340" s="2">
        <v>2045</v>
      </c>
      <c r="U340" s="2" t="str">
        <f>IF(sum!A333="BC",sum!B333,"*")</f>
        <v>TWS-Light_ELE1</v>
      </c>
      <c r="V340" s="2"/>
      <c r="W340" s="2">
        <f>IF(sum!A333="BC",sum!I333,"*")</f>
        <v>0.102736244941772</v>
      </c>
      <c r="Z340" s="2" t="s">
        <v>186</v>
      </c>
      <c r="AA340" s="2" t="s">
        <v>187</v>
      </c>
      <c r="AB340" s="2">
        <v>2045</v>
      </c>
      <c r="AC340" s="2" t="str">
        <f>IF(sum!A333="MA",sum!B333,"*")</f>
        <v>*</v>
      </c>
      <c r="AD340" s="2"/>
      <c r="AE340" s="2" t="str">
        <f>IF(sum!A333="MA",sum!I333,"*")</f>
        <v>*</v>
      </c>
      <c r="AH340" s="2" t="s">
        <v>186</v>
      </c>
      <c r="AI340" s="2" t="s">
        <v>187</v>
      </c>
      <c r="AJ340" s="2">
        <v>2045</v>
      </c>
      <c r="AK340" s="2" t="str">
        <f>IF(sum!A333="ON",sum!B333,"*")</f>
        <v>*</v>
      </c>
      <c r="AL340" s="2"/>
      <c r="AM340" s="2" t="str">
        <f>IF(sum!A333="ON",sum!I333,"*")</f>
        <v>*</v>
      </c>
      <c r="AP340" s="2" t="s">
        <v>186</v>
      </c>
      <c r="AQ340" s="2" t="s">
        <v>187</v>
      </c>
      <c r="AR340" s="2">
        <v>2045</v>
      </c>
      <c r="AS340" s="2" t="str">
        <f>IF(sum!A333="QU",sum!B333,"*")</f>
        <v>*</v>
      </c>
      <c r="AT340" s="2"/>
      <c r="AU340" s="2" t="str">
        <f>IF(sum!A333="QU",sum!I333,"*")</f>
        <v>*</v>
      </c>
      <c r="AX340" s="2" t="s">
        <v>186</v>
      </c>
      <c r="AY340" s="2" t="s">
        <v>187</v>
      </c>
      <c r="AZ340" s="2">
        <v>2045</v>
      </c>
      <c r="BA340" s="2" t="str">
        <f>IF(sum!A333="SA",sum!B333,"*")</f>
        <v>*</v>
      </c>
      <c r="BB340" s="2"/>
      <c r="BC340" s="2" t="str">
        <f>IF(sum!A333="SA",sum!I333,"*")</f>
        <v>*</v>
      </c>
    </row>
    <row r="341" spans="2:55">
      <c r="B341" s="2" t="s">
        <v>186</v>
      </c>
      <c r="C341" s="2" t="s">
        <v>187</v>
      </c>
      <c r="D341" s="2">
        <v>2045</v>
      </c>
      <c r="J341" s="2" t="s">
        <v>186</v>
      </c>
      <c r="K341" s="2" t="s">
        <v>187</v>
      </c>
      <c r="L341" s="2">
        <v>2045</v>
      </c>
      <c r="M341" s="2" t="str">
        <f>IF(sum!A334="AT",sum!B334,"*")</f>
        <v>*</v>
      </c>
      <c r="N341" s="2"/>
      <c r="O341" s="2" t="str">
        <f>IF(sum!A334="AT",sum!I334,"*")</f>
        <v>*</v>
      </c>
      <c r="R341" s="2" t="s">
        <v>186</v>
      </c>
      <c r="S341" s="2" t="s">
        <v>187</v>
      </c>
      <c r="T341" s="2">
        <v>2045</v>
      </c>
      <c r="U341" s="2" t="str">
        <f>IF(sum!A334="BC",sum!B334,"*")</f>
        <v>TWS-SpCool_ELE1</v>
      </c>
      <c r="V341" s="2"/>
      <c r="W341" s="2">
        <f>IF(sum!A334="BC",sum!I334,"*")</f>
        <v>0.0146766064202532</v>
      </c>
      <c r="Z341" s="2" t="s">
        <v>186</v>
      </c>
      <c r="AA341" s="2" t="s">
        <v>187</v>
      </c>
      <c r="AB341" s="2">
        <v>2045</v>
      </c>
      <c r="AC341" s="2" t="str">
        <f>IF(sum!A334="MA",sum!B334,"*")</f>
        <v>*</v>
      </c>
      <c r="AD341" s="2"/>
      <c r="AE341" s="2" t="str">
        <f>IF(sum!A334="MA",sum!I334,"*")</f>
        <v>*</v>
      </c>
      <c r="AH341" s="2" t="s">
        <v>186</v>
      </c>
      <c r="AI341" s="2" t="s">
        <v>187</v>
      </c>
      <c r="AJ341" s="2">
        <v>2045</v>
      </c>
      <c r="AK341" s="2" t="str">
        <f>IF(sum!A334="ON",sum!B334,"*")</f>
        <v>*</v>
      </c>
      <c r="AL341" s="2"/>
      <c r="AM341" s="2" t="str">
        <f>IF(sum!A334="ON",sum!I334,"*")</f>
        <v>*</v>
      </c>
      <c r="AP341" s="4" t="s">
        <v>186</v>
      </c>
      <c r="AQ341" s="4" t="s">
        <v>187</v>
      </c>
      <c r="AR341" s="4">
        <v>2045</v>
      </c>
      <c r="AS341" s="2" t="str">
        <f>IF(sum!A334="QU",sum!B334,"*")</f>
        <v>*</v>
      </c>
      <c r="AT341" s="2"/>
      <c r="AU341" s="2" t="str">
        <f>IF(sum!A334="QU",sum!I334,"*")</f>
        <v>*</v>
      </c>
      <c r="AX341" s="2" t="s">
        <v>186</v>
      </c>
      <c r="AY341" s="2" t="s">
        <v>187</v>
      </c>
      <c r="AZ341" s="2">
        <v>2045</v>
      </c>
      <c r="BA341" s="2" t="str">
        <f>IF(sum!A334="SA",sum!B334,"*")</f>
        <v>*</v>
      </c>
      <c r="BB341" s="2"/>
      <c r="BC341" s="2" t="str">
        <f>IF(sum!A334="SA",sum!I334,"*")</f>
        <v>*</v>
      </c>
    </row>
    <row r="342" spans="2:55">
      <c r="B342" s="4" t="s">
        <v>186</v>
      </c>
      <c r="C342" s="4" t="s">
        <v>187</v>
      </c>
      <c r="D342" s="4">
        <v>2045</v>
      </c>
      <c r="J342" s="4" t="s">
        <v>186</v>
      </c>
      <c r="K342" s="4" t="s">
        <v>187</v>
      </c>
      <c r="L342" s="4">
        <v>2045</v>
      </c>
      <c r="M342" s="2" t="str">
        <f>IF(sum!A335="AT",sum!B335,"*")</f>
        <v>*</v>
      </c>
      <c r="N342" s="2"/>
      <c r="O342" s="2" t="str">
        <f>IF(sum!A335="AT",sum!I335,"*")</f>
        <v>*</v>
      </c>
      <c r="R342" s="4" t="s">
        <v>186</v>
      </c>
      <c r="S342" s="4" t="s">
        <v>187</v>
      </c>
      <c r="T342" s="4">
        <v>2045</v>
      </c>
      <c r="U342" s="2" t="str">
        <f>IF(sum!A335="BC",sum!B335,"*")</f>
        <v>TWS-SpHeat_ELE1</v>
      </c>
      <c r="V342" s="2"/>
      <c r="W342" s="2">
        <f>IF(sum!A335="BC",sum!I335,"*")</f>
        <v>0.1761431691679</v>
      </c>
      <c r="Z342" s="4" t="s">
        <v>186</v>
      </c>
      <c r="AA342" s="4" t="s">
        <v>187</v>
      </c>
      <c r="AB342" s="4">
        <v>2045</v>
      </c>
      <c r="AC342" s="2" t="str">
        <f>IF(sum!A335="MA",sum!B335,"*")</f>
        <v>*</v>
      </c>
      <c r="AD342" s="2"/>
      <c r="AE342" s="2" t="str">
        <f>IF(sum!A335="MA",sum!I335,"*")</f>
        <v>*</v>
      </c>
      <c r="AH342" s="4" t="s">
        <v>186</v>
      </c>
      <c r="AI342" s="4" t="s">
        <v>187</v>
      </c>
      <c r="AJ342" s="4">
        <v>2045</v>
      </c>
      <c r="AK342" s="2" t="str">
        <f>IF(sum!A335="ON",sum!B335,"*")</f>
        <v>*</v>
      </c>
      <c r="AL342" s="2"/>
      <c r="AM342" s="2" t="str">
        <f>IF(sum!A335="ON",sum!I335,"*")</f>
        <v>*</v>
      </c>
      <c r="AP342" s="2" t="s">
        <v>186</v>
      </c>
      <c r="AQ342" s="2" t="s">
        <v>187</v>
      </c>
      <c r="AR342" s="2">
        <v>2045</v>
      </c>
      <c r="AS342" s="2" t="str">
        <f>IF(sum!A335="QU",sum!B335,"*")</f>
        <v>*</v>
      </c>
      <c r="AT342" s="2"/>
      <c r="AU342" s="2" t="str">
        <f>IF(sum!A335="QU",sum!I335,"*")</f>
        <v>*</v>
      </c>
      <c r="AX342" s="4" t="s">
        <v>186</v>
      </c>
      <c r="AY342" s="4" t="s">
        <v>187</v>
      </c>
      <c r="AZ342" s="4">
        <v>2045</v>
      </c>
      <c r="BA342" s="2" t="str">
        <f>IF(sum!A335="SA",sum!B335,"*")</f>
        <v>*</v>
      </c>
      <c r="BB342" s="2"/>
      <c r="BC342" s="2" t="str">
        <f>IF(sum!A335="SA",sum!I335,"*")</f>
        <v>*</v>
      </c>
    </row>
    <row r="343" spans="2:55">
      <c r="B343" s="2" t="s">
        <v>186</v>
      </c>
      <c r="C343" s="2" t="s">
        <v>187</v>
      </c>
      <c r="D343" s="2">
        <v>2045</v>
      </c>
      <c r="J343" s="2" t="s">
        <v>186</v>
      </c>
      <c r="K343" s="2" t="s">
        <v>187</v>
      </c>
      <c r="L343" s="2">
        <v>2045</v>
      </c>
      <c r="M343" s="2" t="str">
        <f>IF(sum!A336="AT",sum!B336,"*")</f>
        <v>*</v>
      </c>
      <c r="N343" s="2"/>
      <c r="O343" s="2" t="str">
        <f>IF(sum!A336="AT",sum!I336,"*")</f>
        <v>*</v>
      </c>
      <c r="R343" s="2" t="s">
        <v>186</v>
      </c>
      <c r="S343" s="2" t="s">
        <v>187</v>
      </c>
      <c r="T343" s="2">
        <v>2045</v>
      </c>
      <c r="U343" s="2" t="str">
        <f>IF(sum!A336="BC",sum!B336,"*")</f>
        <v>TWS-WaterHeat_ELE1</v>
      </c>
      <c r="V343" s="2"/>
      <c r="W343" s="2">
        <f>IF(sum!A336="BC",sum!I336,"*")</f>
        <v>0.010568590150074</v>
      </c>
      <c r="Z343" s="2" t="s">
        <v>186</v>
      </c>
      <c r="AA343" s="2" t="s">
        <v>187</v>
      </c>
      <c r="AB343" s="2">
        <v>2045</v>
      </c>
      <c r="AC343" s="2" t="str">
        <f>IF(sum!A336="MA",sum!B336,"*")</f>
        <v>*</v>
      </c>
      <c r="AD343" s="2"/>
      <c r="AE343" s="2" t="str">
        <f>IF(sum!A336="MA",sum!I336,"*")</f>
        <v>*</v>
      </c>
      <c r="AH343" s="2" t="s">
        <v>186</v>
      </c>
      <c r="AI343" s="2" t="s">
        <v>187</v>
      </c>
      <c r="AJ343" s="2">
        <v>2045</v>
      </c>
      <c r="AK343" s="2" t="str">
        <f>IF(sum!A336="ON",sum!B336,"*")</f>
        <v>*</v>
      </c>
      <c r="AL343" s="2"/>
      <c r="AM343" s="2" t="str">
        <f>IF(sum!A336="ON",sum!I336,"*")</f>
        <v>*</v>
      </c>
      <c r="AP343" s="4" t="s">
        <v>186</v>
      </c>
      <c r="AQ343" s="4" t="s">
        <v>187</v>
      </c>
      <c r="AR343" s="4">
        <v>2045</v>
      </c>
      <c r="AS343" s="2" t="str">
        <f>IF(sum!A336="QU",sum!B336,"*")</f>
        <v>*</v>
      </c>
      <c r="AT343" s="2"/>
      <c r="AU343" s="2" t="str">
        <f>IF(sum!A336="QU",sum!I336,"*")</f>
        <v>*</v>
      </c>
      <c r="AX343" s="2" t="s">
        <v>186</v>
      </c>
      <c r="AY343" s="2" t="s">
        <v>187</v>
      </c>
      <c r="AZ343" s="2">
        <v>2045</v>
      </c>
      <c r="BA343" s="2" t="str">
        <f>IF(sum!A336="SA",sum!B336,"*")</f>
        <v>*</v>
      </c>
      <c r="BB343" s="2"/>
      <c r="BC343" s="2" t="str">
        <f>IF(sum!A336="SA",sum!I336,"*")</f>
        <v>*</v>
      </c>
    </row>
    <row r="344" spans="2:55">
      <c r="B344" s="2" t="s">
        <v>186</v>
      </c>
      <c r="C344" s="2" t="s">
        <v>187</v>
      </c>
      <c r="D344" s="2">
        <v>2045</v>
      </c>
      <c r="J344" s="2" t="s">
        <v>186</v>
      </c>
      <c r="K344" s="2" t="s">
        <v>187</v>
      </c>
      <c r="L344" s="2">
        <v>2045</v>
      </c>
      <c r="M344" s="2" t="str">
        <f>IF(sum!A337="AT",sum!B337,"*")</f>
        <v>*</v>
      </c>
      <c r="N344" s="2"/>
      <c r="O344" s="2" t="str">
        <f>IF(sum!A337="AT",sum!I337,"*")</f>
        <v>*</v>
      </c>
      <c r="R344" s="2" t="s">
        <v>186</v>
      </c>
      <c r="S344" s="2" t="s">
        <v>187</v>
      </c>
      <c r="T344" s="2">
        <v>2045</v>
      </c>
      <c r="U344" s="2" t="str">
        <f>IF(sum!A337="BC",sum!B337,"*")</f>
        <v>WST-AuxiliaryEquip_ELE1</v>
      </c>
      <c r="V344" s="2"/>
      <c r="W344" s="2">
        <f>IF(sum!A337="BC",sum!I337,"*")</f>
        <v>0.0845487212005921</v>
      </c>
      <c r="Z344" s="2" t="s">
        <v>186</v>
      </c>
      <c r="AA344" s="2" t="s">
        <v>187</v>
      </c>
      <c r="AB344" s="2">
        <v>2045</v>
      </c>
      <c r="AC344" s="2" t="str">
        <f>IF(sum!A337="MA",sum!B337,"*")</f>
        <v>*</v>
      </c>
      <c r="AD344" s="2"/>
      <c r="AE344" s="2" t="str">
        <f>IF(sum!A337="MA",sum!I337,"*")</f>
        <v>*</v>
      </c>
      <c r="AH344" s="2" t="s">
        <v>186</v>
      </c>
      <c r="AI344" s="2" t="s">
        <v>187</v>
      </c>
      <c r="AJ344" s="2">
        <v>2045</v>
      </c>
      <c r="AK344" s="2" t="str">
        <f>IF(sum!A337="ON",sum!B337,"*")</f>
        <v>*</v>
      </c>
      <c r="AL344" s="2"/>
      <c r="AM344" s="2" t="str">
        <f>IF(sum!A337="ON",sum!I337,"*")</f>
        <v>*</v>
      </c>
      <c r="AP344" s="2" t="s">
        <v>186</v>
      </c>
      <c r="AQ344" s="2" t="s">
        <v>187</v>
      </c>
      <c r="AR344" s="2">
        <v>2045</v>
      </c>
      <c r="AS344" s="2" t="str">
        <f>IF(sum!A337="QU",sum!B337,"*")</f>
        <v>*</v>
      </c>
      <c r="AT344" s="2"/>
      <c r="AU344" s="2" t="str">
        <f>IF(sum!A337="QU",sum!I337,"*")</f>
        <v>*</v>
      </c>
      <c r="AX344" s="2" t="s">
        <v>186</v>
      </c>
      <c r="AY344" s="2" t="s">
        <v>187</v>
      </c>
      <c r="AZ344" s="2">
        <v>2045</v>
      </c>
      <c r="BA344" s="2" t="str">
        <f>IF(sum!A337="SA",sum!B337,"*")</f>
        <v>*</v>
      </c>
      <c r="BB344" s="2"/>
      <c r="BC344" s="2" t="str">
        <f>IF(sum!A337="SA",sum!I337,"*")</f>
        <v>*</v>
      </c>
    </row>
    <row r="345" spans="2:55">
      <c r="B345" s="4" t="s">
        <v>186</v>
      </c>
      <c r="C345" s="4" t="s">
        <v>187</v>
      </c>
      <c r="D345" s="4">
        <v>2045</v>
      </c>
      <c r="J345" s="4" t="s">
        <v>186</v>
      </c>
      <c r="K345" s="4" t="s">
        <v>187</v>
      </c>
      <c r="L345" s="4">
        <v>2045</v>
      </c>
      <c r="M345" s="2" t="str">
        <f>IF(sum!A338="AT",sum!B338,"*")</f>
        <v>*</v>
      </c>
      <c r="N345" s="2"/>
      <c r="O345" s="2" t="str">
        <f>IF(sum!A338="AT",sum!I338,"*")</f>
        <v>*</v>
      </c>
      <c r="R345" s="4" t="s">
        <v>186</v>
      </c>
      <c r="S345" s="4" t="s">
        <v>187</v>
      </c>
      <c r="T345" s="4">
        <v>2045</v>
      </c>
      <c r="U345" s="2" t="str">
        <f>IF(sum!A338="BC",sum!B338,"*")</f>
        <v>WST-AuxiliaryMot_ELE1</v>
      </c>
      <c r="V345" s="2"/>
      <c r="W345" s="2">
        <f>IF(sum!A338="BC",sum!I338,"*")</f>
        <v>0.825368864788029</v>
      </c>
      <c r="Z345" s="4" t="s">
        <v>186</v>
      </c>
      <c r="AA345" s="4" t="s">
        <v>187</v>
      </c>
      <c r="AB345" s="4">
        <v>2045</v>
      </c>
      <c r="AC345" s="2" t="str">
        <f>IF(sum!A338="MA",sum!B338,"*")</f>
        <v>*</v>
      </c>
      <c r="AD345" s="2"/>
      <c r="AE345" s="2" t="str">
        <f>IF(sum!A338="MA",sum!I338,"*")</f>
        <v>*</v>
      </c>
      <c r="AH345" s="4" t="s">
        <v>186</v>
      </c>
      <c r="AI345" s="4" t="s">
        <v>187</v>
      </c>
      <c r="AJ345" s="4">
        <v>2045</v>
      </c>
      <c r="AK345" s="2" t="str">
        <f>IF(sum!A338="ON",sum!B338,"*")</f>
        <v>*</v>
      </c>
      <c r="AL345" s="2"/>
      <c r="AM345" s="2" t="str">
        <f>IF(sum!A338="ON",sum!I338,"*")</f>
        <v>*</v>
      </c>
      <c r="AP345" s="4" t="s">
        <v>186</v>
      </c>
      <c r="AQ345" s="4" t="s">
        <v>187</v>
      </c>
      <c r="AR345" s="4">
        <v>2045</v>
      </c>
      <c r="AS345" s="2" t="str">
        <f>IF(sum!A338="QU",sum!B338,"*")</f>
        <v>*</v>
      </c>
      <c r="AT345" s="2"/>
      <c r="AU345" s="2" t="str">
        <f>IF(sum!A338="QU",sum!I338,"*")</f>
        <v>*</v>
      </c>
      <c r="AX345" s="4" t="s">
        <v>186</v>
      </c>
      <c r="AY345" s="4" t="s">
        <v>187</v>
      </c>
      <c r="AZ345" s="4">
        <v>2045</v>
      </c>
      <c r="BA345" s="2" t="str">
        <f>IF(sum!A338="SA",sum!B338,"*")</f>
        <v>*</v>
      </c>
      <c r="BB345" s="2"/>
      <c r="BC345" s="2" t="str">
        <f>IF(sum!A338="SA",sum!I338,"*")</f>
        <v>*</v>
      </c>
    </row>
    <row r="346" spans="2:55">
      <c r="B346" s="2" t="s">
        <v>186</v>
      </c>
      <c r="C346" s="2" t="s">
        <v>187</v>
      </c>
      <c r="D346" s="2">
        <v>2045</v>
      </c>
      <c r="J346" s="2" t="s">
        <v>186</v>
      </c>
      <c r="K346" s="2" t="s">
        <v>187</v>
      </c>
      <c r="L346" s="2">
        <v>2045</v>
      </c>
      <c r="M346" s="2" t="str">
        <f>IF(sum!A339="AT",sum!B339,"*")</f>
        <v>*</v>
      </c>
      <c r="N346" s="2"/>
      <c r="O346" s="2" t="str">
        <f>IF(sum!A339="AT",sum!I339,"*")</f>
        <v>*</v>
      </c>
      <c r="R346" s="2" t="s">
        <v>186</v>
      </c>
      <c r="S346" s="2" t="s">
        <v>187</v>
      </c>
      <c r="T346" s="2">
        <v>2045</v>
      </c>
      <c r="U346" s="2" t="str">
        <f>IF(sum!A339="BC",sum!B339,"*")</f>
        <v>WST-Light_ELE1</v>
      </c>
      <c r="V346" s="2"/>
      <c r="W346" s="2">
        <f>IF(sum!A339="BC",sum!I339,"*")</f>
        <v>0.146766064202532</v>
      </c>
      <c r="Z346" s="2" t="s">
        <v>186</v>
      </c>
      <c r="AA346" s="2" t="s">
        <v>187</v>
      </c>
      <c r="AB346" s="2">
        <v>2045</v>
      </c>
      <c r="AC346" s="2" t="str">
        <f>IF(sum!A339="MA",sum!B339,"*")</f>
        <v>*</v>
      </c>
      <c r="AD346" s="2"/>
      <c r="AE346" s="2" t="str">
        <f>IF(sum!A339="MA",sum!I339,"*")</f>
        <v>*</v>
      </c>
      <c r="AH346" s="2" t="s">
        <v>186</v>
      </c>
      <c r="AI346" s="2" t="s">
        <v>187</v>
      </c>
      <c r="AJ346" s="2">
        <v>2045</v>
      </c>
      <c r="AK346" s="2" t="str">
        <f>IF(sum!A339="ON",sum!B339,"*")</f>
        <v>*</v>
      </c>
      <c r="AL346" s="2"/>
      <c r="AM346" s="2" t="str">
        <f>IF(sum!A339="ON",sum!I339,"*")</f>
        <v>*</v>
      </c>
      <c r="AP346" s="2" t="s">
        <v>186</v>
      </c>
      <c r="AQ346" s="2" t="s">
        <v>187</v>
      </c>
      <c r="AR346" s="2">
        <v>2045</v>
      </c>
      <c r="AS346" s="2" t="str">
        <f>IF(sum!A339="QU",sum!B339,"*")</f>
        <v>*</v>
      </c>
      <c r="AT346" s="2"/>
      <c r="AU346" s="2" t="str">
        <f>IF(sum!A339="QU",sum!I339,"*")</f>
        <v>*</v>
      </c>
      <c r="AX346" s="2" t="s">
        <v>186</v>
      </c>
      <c r="AY346" s="2" t="s">
        <v>187</v>
      </c>
      <c r="AZ346" s="2">
        <v>2045</v>
      </c>
      <c r="BA346" s="2" t="str">
        <f>IF(sum!A339="SA",sum!B339,"*")</f>
        <v>*</v>
      </c>
      <c r="BB346" s="2"/>
      <c r="BC346" s="2" t="str">
        <f>IF(sum!A339="SA",sum!I339,"*")</f>
        <v>*</v>
      </c>
    </row>
    <row r="347" spans="2:55">
      <c r="B347" s="2" t="s">
        <v>186</v>
      </c>
      <c r="C347" s="2" t="s">
        <v>187</v>
      </c>
      <c r="D347" s="2">
        <v>2045</v>
      </c>
      <c r="J347" s="2" t="s">
        <v>186</v>
      </c>
      <c r="K347" s="2" t="s">
        <v>187</v>
      </c>
      <c r="L347" s="2">
        <v>2045</v>
      </c>
      <c r="M347" s="2" t="str">
        <f>IF(sum!A340="AT",sum!B340,"*")</f>
        <v>*</v>
      </c>
      <c r="N347" s="2"/>
      <c r="O347" s="2" t="str">
        <f>IF(sum!A340="AT",sum!I340,"*")</f>
        <v>*</v>
      </c>
      <c r="R347" s="2" t="s">
        <v>186</v>
      </c>
      <c r="S347" s="2" t="s">
        <v>187</v>
      </c>
      <c r="T347" s="2">
        <v>2045</v>
      </c>
      <c r="U347" s="2" t="str">
        <f>IF(sum!A340="BC",sum!B340,"*")</f>
        <v>WST-SpCool_ELE1</v>
      </c>
      <c r="V347" s="2"/>
      <c r="W347" s="2">
        <f>IF(sum!A340="BC",sum!I340,"*")</f>
        <v>0.0293532128405063</v>
      </c>
      <c r="Z347" s="2" t="s">
        <v>186</v>
      </c>
      <c r="AA347" s="2" t="s">
        <v>187</v>
      </c>
      <c r="AB347" s="2">
        <v>2045</v>
      </c>
      <c r="AC347" s="2" t="str">
        <f>IF(sum!A340="MA",sum!B340,"*")</f>
        <v>*</v>
      </c>
      <c r="AD347" s="2"/>
      <c r="AE347" s="2" t="str">
        <f>IF(sum!A340="MA",sum!I340,"*")</f>
        <v>*</v>
      </c>
      <c r="AH347" s="2" t="s">
        <v>186</v>
      </c>
      <c r="AI347" s="2" t="s">
        <v>187</v>
      </c>
      <c r="AJ347" s="2">
        <v>2045</v>
      </c>
      <c r="AK347" s="2" t="str">
        <f>IF(sum!A340="ON",sum!B340,"*")</f>
        <v>*</v>
      </c>
      <c r="AL347" s="2"/>
      <c r="AM347" s="2" t="str">
        <f>IF(sum!A340="ON",sum!I340,"*")</f>
        <v>*</v>
      </c>
      <c r="AP347" s="4" t="s">
        <v>186</v>
      </c>
      <c r="AQ347" s="4" t="s">
        <v>187</v>
      </c>
      <c r="AR347" s="4">
        <v>2045</v>
      </c>
      <c r="AS347" s="2" t="str">
        <f>IF(sum!A340="QU",sum!B340,"*")</f>
        <v>*</v>
      </c>
      <c r="AT347" s="2"/>
      <c r="AU347" s="2" t="str">
        <f>IF(sum!A340="QU",sum!I340,"*")</f>
        <v>*</v>
      </c>
      <c r="AX347" s="2" t="s">
        <v>186</v>
      </c>
      <c r="AY347" s="2" t="s">
        <v>187</v>
      </c>
      <c r="AZ347" s="2">
        <v>2045</v>
      </c>
      <c r="BA347" s="2" t="str">
        <f>IF(sum!A340="SA",sum!B340,"*")</f>
        <v>*</v>
      </c>
      <c r="BB347" s="2"/>
      <c r="BC347" s="2" t="str">
        <f>IF(sum!A340="SA",sum!I340,"*")</f>
        <v>*</v>
      </c>
    </row>
    <row r="348" spans="2:55">
      <c r="B348" s="4" t="s">
        <v>186</v>
      </c>
      <c r="C348" s="4" t="s">
        <v>187</v>
      </c>
      <c r="D348" s="4">
        <v>2045</v>
      </c>
      <c r="J348" s="4" t="s">
        <v>186</v>
      </c>
      <c r="K348" s="4" t="s">
        <v>187</v>
      </c>
      <c r="L348" s="4">
        <v>2045</v>
      </c>
      <c r="M348" s="2" t="str">
        <f>IF(sum!A341="AT",sum!B341,"*")</f>
        <v>*</v>
      </c>
      <c r="N348" s="2"/>
      <c r="O348" s="2" t="str">
        <f>IF(sum!A341="AT",sum!I341,"*")</f>
        <v>*</v>
      </c>
      <c r="R348" s="4" t="s">
        <v>186</v>
      </c>
      <c r="S348" s="4" t="s">
        <v>187</v>
      </c>
      <c r="T348" s="4">
        <v>2045</v>
      </c>
      <c r="U348" s="2" t="str">
        <f>IF(sum!A341="BC",sum!B341,"*")</f>
        <v>WST-SpHeat_ELE1</v>
      </c>
      <c r="V348" s="2"/>
      <c r="W348" s="2">
        <f>IF(sum!A341="BC",sum!I341,"*")</f>
        <v>0.204326076234764</v>
      </c>
      <c r="Z348" s="4" t="s">
        <v>186</v>
      </c>
      <c r="AA348" s="4" t="s">
        <v>187</v>
      </c>
      <c r="AB348" s="4">
        <v>2045</v>
      </c>
      <c r="AC348" s="2" t="str">
        <f>IF(sum!A341="MA",sum!B341,"*")</f>
        <v>*</v>
      </c>
      <c r="AD348" s="2"/>
      <c r="AE348" s="2" t="str">
        <f>IF(sum!A341="MA",sum!I341,"*")</f>
        <v>*</v>
      </c>
      <c r="AH348" s="4" t="s">
        <v>186</v>
      </c>
      <c r="AI348" s="4" t="s">
        <v>187</v>
      </c>
      <c r="AJ348" s="4">
        <v>2045</v>
      </c>
      <c r="AK348" s="2" t="str">
        <f>IF(sum!A341="ON",sum!B341,"*")</f>
        <v>*</v>
      </c>
      <c r="AL348" s="2"/>
      <c r="AM348" s="2" t="str">
        <f>IF(sum!A341="ON",sum!I341,"*")</f>
        <v>*</v>
      </c>
      <c r="AP348" s="2" t="s">
        <v>186</v>
      </c>
      <c r="AQ348" s="2" t="s">
        <v>187</v>
      </c>
      <c r="AR348" s="2">
        <v>2045</v>
      </c>
      <c r="AS348" s="2" t="str">
        <f>IF(sum!A341="QU",sum!B341,"*")</f>
        <v>*</v>
      </c>
      <c r="AT348" s="2"/>
      <c r="AU348" s="2" t="str">
        <f>IF(sum!A341="QU",sum!I341,"*")</f>
        <v>*</v>
      </c>
      <c r="AX348" s="4" t="s">
        <v>186</v>
      </c>
      <c r="AY348" s="4" t="s">
        <v>187</v>
      </c>
      <c r="AZ348" s="4">
        <v>2045</v>
      </c>
      <c r="BA348" s="2" t="str">
        <f>IF(sum!A341="SA",sum!B341,"*")</f>
        <v>*</v>
      </c>
      <c r="BB348" s="2"/>
      <c r="BC348" s="2" t="str">
        <f>IF(sum!A341="SA",sum!I341,"*")</f>
        <v>*</v>
      </c>
    </row>
    <row r="349" spans="2:55">
      <c r="B349" s="2" t="s">
        <v>186</v>
      </c>
      <c r="C349" s="2" t="s">
        <v>187</v>
      </c>
      <c r="D349" s="2">
        <v>2045</v>
      </c>
      <c r="J349" s="2" t="s">
        <v>186</v>
      </c>
      <c r="K349" s="2" t="s">
        <v>187</v>
      </c>
      <c r="L349" s="2">
        <v>2045</v>
      </c>
      <c r="M349" s="2" t="str">
        <f>IF(sum!A342="AT",sum!B342,"*")</f>
        <v>*</v>
      </c>
      <c r="N349" s="2"/>
      <c r="O349" s="2" t="str">
        <f>IF(sum!A342="AT",sum!I342,"*")</f>
        <v>*</v>
      </c>
      <c r="R349" s="2" t="s">
        <v>186</v>
      </c>
      <c r="S349" s="2" t="s">
        <v>187</v>
      </c>
      <c r="T349" s="2">
        <v>2045</v>
      </c>
      <c r="U349" s="2" t="str">
        <f>IF(sum!A342="BC",sum!B342,"*")</f>
        <v>WST-WaterHeat_ELE1</v>
      </c>
      <c r="V349" s="2"/>
      <c r="W349" s="2">
        <f>IF(sum!A342="BC",sum!I342,"*")</f>
        <v>0.0317057704502219</v>
      </c>
      <c r="Z349" s="2" t="s">
        <v>186</v>
      </c>
      <c r="AA349" s="2" t="s">
        <v>187</v>
      </c>
      <c r="AB349" s="2">
        <v>2045</v>
      </c>
      <c r="AC349" s="2" t="str">
        <f>IF(sum!A342="MA",sum!B342,"*")</f>
        <v>*</v>
      </c>
      <c r="AD349" s="2"/>
      <c r="AE349" s="2" t="str">
        <f>IF(sum!A342="MA",sum!I342,"*")</f>
        <v>*</v>
      </c>
      <c r="AH349" s="2" t="s">
        <v>186</v>
      </c>
      <c r="AI349" s="2" t="s">
        <v>187</v>
      </c>
      <c r="AJ349" s="2">
        <v>2045</v>
      </c>
      <c r="AK349" s="2" t="str">
        <f>IF(sum!A342="ON",sum!B342,"*")</f>
        <v>*</v>
      </c>
      <c r="AL349" s="2"/>
      <c r="AM349" s="2" t="str">
        <f>IF(sum!A342="ON",sum!I342,"*")</f>
        <v>*</v>
      </c>
      <c r="AP349" s="4" t="s">
        <v>186</v>
      </c>
      <c r="AQ349" s="4" t="s">
        <v>187</v>
      </c>
      <c r="AR349" s="4">
        <v>2045</v>
      </c>
      <c r="AS349" s="2" t="str">
        <f>IF(sum!A342="QU",sum!B342,"*")</f>
        <v>*</v>
      </c>
      <c r="AT349" s="2"/>
      <c r="AU349" s="2" t="str">
        <f>IF(sum!A342="QU",sum!I342,"*")</f>
        <v>*</v>
      </c>
      <c r="AX349" s="2" t="s">
        <v>186</v>
      </c>
      <c r="AY349" s="2" t="s">
        <v>187</v>
      </c>
      <c r="AZ349" s="2">
        <v>2045</v>
      </c>
      <c r="BA349" s="2" t="str">
        <f>IF(sum!A342="SA",sum!B342,"*")</f>
        <v>*</v>
      </c>
      <c r="BB349" s="2"/>
      <c r="BC349" s="2" t="str">
        <f>IF(sum!A342="SA",sum!I342,"*")</f>
        <v>*</v>
      </c>
    </row>
    <row r="350" spans="2:55">
      <c r="B350" s="2" t="s">
        <v>186</v>
      </c>
      <c r="C350" s="2" t="s">
        <v>187</v>
      </c>
      <c r="D350" s="2">
        <v>2045</v>
      </c>
      <c r="J350" s="2" t="s">
        <v>186</v>
      </c>
      <c r="K350" s="2" t="s">
        <v>187</v>
      </c>
      <c r="L350" s="2">
        <v>2045</v>
      </c>
      <c r="M350" s="2" t="str">
        <f>IF(sum!A343="AT",sum!B343,"*")</f>
        <v>*</v>
      </c>
      <c r="N350" s="2"/>
      <c r="O350" s="2" t="str">
        <f>IF(sum!A343="AT",sum!I343,"*")</f>
        <v>*</v>
      </c>
      <c r="R350" s="2" t="s">
        <v>186</v>
      </c>
      <c r="S350" s="2" t="s">
        <v>187</v>
      </c>
      <c r="T350" s="2">
        <v>2045</v>
      </c>
      <c r="U350" s="2" t="str">
        <f>IF(sum!A343="BC",sum!B343,"*")</f>
        <v>*</v>
      </c>
      <c r="V350" s="2"/>
      <c r="W350" s="2" t="str">
        <f>IF(sum!A343="BC",sum!I343,"*")</f>
        <v>*</v>
      </c>
      <c r="Z350" s="2" t="s">
        <v>186</v>
      </c>
      <c r="AA350" s="2" t="s">
        <v>187</v>
      </c>
      <c r="AB350" s="2">
        <v>2045</v>
      </c>
      <c r="AC350" s="2" t="str">
        <f>IF(sum!A343="MA",sum!B343,"*")</f>
        <v>AFM-AuxiliaryEquip_ELE1</v>
      </c>
      <c r="AD350" s="2"/>
      <c r="AE350" s="2">
        <f>IF(sum!A343="MA",sum!I343,"*")</f>
        <v>0.021137180300148</v>
      </c>
      <c r="AH350" s="2" t="s">
        <v>186</v>
      </c>
      <c r="AI350" s="2" t="s">
        <v>187</v>
      </c>
      <c r="AJ350" s="2">
        <v>2045</v>
      </c>
      <c r="AK350" s="2" t="str">
        <f>IF(sum!A343="ON",sum!B343,"*")</f>
        <v>*</v>
      </c>
      <c r="AL350" s="2"/>
      <c r="AM350" s="2" t="str">
        <f>IF(sum!A343="ON",sum!I343,"*")</f>
        <v>*</v>
      </c>
      <c r="AP350" s="2" t="s">
        <v>186</v>
      </c>
      <c r="AQ350" s="2" t="s">
        <v>187</v>
      </c>
      <c r="AR350" s="2">
        <v>2045</v>
      </c>
      <c r="AS350" s="2" t="str">
        <f>IF(sum!A343="QU",sum!B343,"*")</f>
        <v>*</v>
      </c>
      <c r="AT350" s="2"/>
      <c r="AU350" s="2" t="str">
        <f>IF(sum!A343="QU",sum!I343,"*")</f>
        <v>*</v>
      </c>
      <c r="AX350" s="2" t="s">
        <v>186</v>
      </c>
      <c r="AY350" s="2" t="s">
        <v>187</v>
      </c>
      <c r="AZ350" s="2">
        <v>2045</v>
      </c>
      <c r="BA350" s="2" t="str">
        <f>IF(sum!A343="SA",sum!B343,"*")</f>
        <v>*</v>
      </c>
      <c r="BB350" s="2"/>
      <c r="BC350" s="2" t="str">
        <f>IF(sum!A343="SA",sum!I343,"*")</f>
        <v>*</v>
      </c>
    </row>
    <row r="351" spans="2:55">
      <c r="B351" s="4" t="s">
        <v>186</v>
      </c>
      <c r="C351" s="4" t="s">
        <v>187</v>
      </c>
      <c r="D351" s="4">
        <v>2045</v>
      </c>
      <c r="J351" s="4" t="s">
        <v>186</v>
      </c>
      <c r="K351" s="4" t="s">
        <v>187</v>
      </c>
      <c r="L351" s="4">
        <v>2045</v>
      </c>
      <c r="M351" s="2" t="str">
        <f>IF(sum!A344="AT",sum!B344,"*")</f>
        <v>*</v>
      </c>
      <c r="N351" s="2"/>
      <c r="O351" s="2" t="str">
        <f>IF(sum!A344="AT",sum!I344,"*")</f>
        <v>*</v>
      </c>
      <c r="R351" s="4" t="s">
        <v>186</v>
      </c>
      <c r="S351" s="4" t="s">
        <v>187</v>
      </c>
      <c r="T351" s="4">
        <v>2045</v>
      </c>
      <c r="U351" s="2" t="str">
        <f>IF(sum!A344="BC",sum!B344,"*")</f>
        <v>*</v>
      </c>
      <c r="V351" s="2"/>
      <c r="W351" s="2" t="str">
        <f>IF(sum!A344="BC",sum!I344,"*")</f>
        <v>*</v>
      </c>
      <c r="Z351" s="4" t="s">
        <v>186</v>
      </c>
      <c r="AA351" s="4" t="s">
        <v>187</v>
      </c>
      <c r="AB351" s="4">
        <v>2045</v>
      </c>
      <c r="AC351" s="2" t="str">
        <f>IF(sum!A344="MA",sum!B344,"*")</f>
        <v>AFM-AuxiliaryMot_ELE1</v>
      </c>
      <c r="AD351" s="2"/>
      <c r="AE351" s="2">
        <f>IF(sum!A344="MA",sum!I344,"*")</f>
        <v>0.0146766064202532</v>
      </c>
      <c r="AH351" s="4" t="s">
        <v>186</v>
      </c>
      <c r="AI351" s="4" t="s">
        <v>187</v>
      </c>
      <c r="AJ351" s="4">
        <v>2045</v>
      </c>
      <c r="AK351" s="2" t="str">
        <f>IF(sum!A344="ON",sum!B344,"*")</f>
        <v>*</v>
      </c>
      <c r="AL351" s="2"/>
      <c r="AM351" s="2" t="str">
        <f>IF(sum!A344="ON",sum!I344,"*")</f>
        <v>*</v>
      </c>
      <c r="AP351" s="4" t="s">
        <v>186</v>
      </c>
      <c r="AQ351" s="4" t="s">
        <v>187</v>
      </c>
      <c r="AR351" s="4">
        <v>2045</v>
      </c>
      <c r="AS351" s="2" t="str">
        <f>IF(sum!A344="QU",sum!B344,"*")</f>
        <v>*</v>
      </c>
      <c r="AT351" s="2"/>
      <c r="AU351" s="2" t="str">
        <f>IF(sum!A344="QU",sum!I344,"*")</f>
        <v>*</v>
      </c>
      <c r="AX351" s="4" t="s">
        <v>186</v>
      </c>
      <c r="AY351" s="4" t="s">
        <v>187</v>
      </c>
      <c r="AZ351" s="4">
        <v>2045</v>
      </c>
      <c r="BA351" s="2" t="str">
        <f>IF(sum!A344="SA",sum!B344,"*")</f>
        <v>*</v>
      </c>
      <c r="BB351" s="2"/>
      <c r="BC351" s="2" t="str">
        <f>IF(sum!A344="SA",sum!I344,"*")</f>
        <v>*</v>
      </c>
    </row>
    <row r="352" spans="2:55">
      <c r="B352" s="2" t="s">
        <v>186</v>
      </c>
      <c r="C352" s="2" t="s">
        <v>187</v>
      </c>
      <c r="D352" s="2">
        <v>2045</v>
      </c>
      <c r="J352" s="2" t="s">
        <v>186</v>
      </c>
      <c r="K352" s="2" t="s">
        <v>187</v>
      </c>
      <c r="L352" s="2">
        <v>2045</v>
      </c>
      <c r="M352" s="2" t="str">
        <f>IF(sum!A345="AT",sum!B345,"*")</f>
        <v>*</v>
      </c>
      <c r="N352" s="2"/>
      <c r="O352" s="2" t="str">
        <f>IF(sum!A345="AT",sum!I345,"*")</f>
        <v>*</v>
      </c>
      <c r="R352" s="2" t="s">
        <v>186</v>
      </c>
      <c r="S352" s="2" t="s">
        <v>187</v>
      </c>
      <c r="T352" s="2">
        <v>2045</v>
      </c>
      <c r="U352" s="2" t="str">
        <f>IF(sum!A345="BC",sum!B345,"*")</f>
        <v>*</v>
      </c>
      <c r="V352" s="2"/>
      <c r="W352" s="2" t="str">
        <f>IF(sum!A345="BC",sum!I345,"*")</f>
        <v>*</v>
      </c>
      <c r="Z352" s="2" t="s">
        <v>186</v>
      </c>
      <c r="AA352" s="2" t="s">
        <v>187</v>
      </c>
      <c r="AB352" s="2">
        <v>2045</v>
      </c>
      <c r="AC352" s="2" t="str">
        <f>IF(sum!A345="MA",sum!B345,"*")</f>
        <v>AFM-Light_ELE1</v>
      </c>
      <c r="AD352" s="2"/>
      <c r="AE352" s="2">
        <f>IF(sum!A345="MA",sum!I345,"*")</f>
        <v>0.0440298192607594</v>
      </c>
      <c r="AH352" s="2" t="s">
        <v>186</v>
      </c>
      <c r="AI352" s="2" t="s">
        <v>187</v>
      </c>
      <c r="AJ352" s="2">
        <v>2045</v>
      </c>
      <c r="AK352" s="2" t="str">
        <f>IF(sum!A345="ON",sum!B345,"*")</f>
        <v>*</v>
      </c>
      <c r="AL352" s="2"/>
      <c r="AM352" s="2" t="str">
        <f>IF(sum!A345="ON",sum!I345,"*")</f>
        <v>*</v>
      </c>
      <c r="AP352" s="2" t="s">
        <v>186</v>
      </c>
      <c r="AQ352" s="2" t="s">
        <v>187</v>
      </c>
      <c r="AR352" s="2">
        <v>2045</v>
      </c>
      <c r="AS352" s="2" t="str">
        <f>IF(sum!A345="QU",sum!B345,"*")</f>
        <v>*</v>
      </c>
      <c r="AT352" s="2"/>
      <c r="AU352" s="2" t="str">
        <f>IF(sum!A345="QU",sum!I345,"*")</f>
        <v>*</v>
      </c>
      <c r="AX352" s="2" t="s">
        <v>186</v>
      </c>
      <c r="AY352" s="2" t="s">
        <v>187</v>
      </c>
      <c r="AZ352" s="2">
        <v>2045</v>
      </c>
      <c r="BA352" s="2" t="str">
        <f>IF(sum!A345="SA",sum!B345,"*")</f>
        <v>*</v>
      </c>
      <c r="BB352" s="2"/>
      <c r="BC352" s="2" t="str">
        <f>IF(sum!A345="SA",sum!I345,"*")</f>
        <v>*</v>
      </c>
    </row>
    <row r="353" spans="2:55">
      <c r="B353" s="2" t="s">
        <v>186</v>
      </c>
      <c r="C353" s="2" t="s">
        <v>187</v>
      </c>
      <c r="D353" s="2">
        <v>2045</v>
      </c>
      <c r="J353" s="2" t="s">
        <v>186</v>
      </c>
      <c r="K353" s="2" t="s">
        <v>187</v>
      </c>
      <c r="L353" s="2">
        <v>2045</v>
      </c>
      <c r="M353" s="2" t="str">
        <f>IF(sum!A346="AT",sum!B346,"*")</f>
        <v>*</v>
      </c>
      <c r="N353" s="2"/>
      <c r="O353" s="2" t="str">
        <f>IF(sum!A346="AT",sum!I346,"*")</f>
        <v>*</v>
      </c>
      <c r="R353" s="2" t="s">
        <v>186</v>
      </c>
      <c r="S353" s="2" t="s">
        <v>187</v>
      </c>
      <c r="T353" s="2">
        <v>2045</v>
      </c>
      <c r="U353" s="2" t="str">
        <f>IF(sum!A346="BC",sum!B346,"*")</f>
        <v>*</v>
      </c>
      <c r="V353" s="2"/>
      <c r="W353" s="2" t="str">
        <f>IF(sum!A346="BC",sum!I346,"*")</f>
        <v>*</v>
      </c>
      <c r="Z353" s="2" t="s">
        <v>186</v>
      </c>
      <c r="AA353" s="2" t="s">
        <v>187</v>
      </c>
      <c r="AB353" s="2">
        <v>2045</v>
      </c>
      <c r="AC353" s="2" t="str">
        <f>IF(sum!A346="MA",sum!B346,"*")</f>
        <v>AFM-SpCool_ELE1</v>
      </c>
      <c r="AD353" s="2"/>
      <c r="AE353" s="2">
        <f>IF(sum!A346="MA",sum!I346,"*")</f>
        <v>0.0146766064202532</v>
      </c>
      <c r="AH353" s="2" t="s">
        <v>186</v>
      </c>
      <c r="AI353" s="2" t="s">
        <v>187</v>
      </c>
      <c r="AJ353" s="2">
        <v>2045</v>
      </c>
      <c r="AK353" s="2" t="str">
        <f>IF(sum!A346="ON",sum!B346,"*")</f>
        <v>*</v>
      </c>
      <c r="AL353" s="2"/>
      <c r="AM353" s="2" t="str">
        <f>IF(sum!A346="ON",sum!I346,"*")</f>
        <v>*</v>
      </c>
      <c r="AP353" s="4" t="s">
        <v>186</v>
      </c>
      <c r="AQ353" s="4" t="s">
        <v>187</v>
      </c>
      <c r="AR353" s="4">
        <v>2045</v>
      </c>
      <c r="AS353" s="2" t="str">
        <f>IF(sum!A346="QU",sum!B346,"*")</f>
        <v>*</v>
      </c>
      <c r="AT353" s="2"/>
      <c r="AU353" s="2" t="str">
        <f>IF(sum!A346="QU",sum!I346,"*")</f>
        <v>*</v>
      </c>
      <c r="AX353" s="2" t="s">
        <v>186</v>
      </c>
      <c r="AY353" s="2" t="s">
        <v>187</v>
      </c>
      <c r="AZ353" s="2">
        <v>2045</v>
      </c>
      <c r="BA353" s="2" t="str">
        <f>IF(sum!A346="SA",sum!B346,"*")</f>
        <v>*</v>
      </c>
      <c r="BB353" s="2"/>
      <c r="BC353" s="2" t="str">
        <f>IF(sum!A346="SA",sum!I346,"*")</f>
        <v>*</v>
      </c>
    </row>
    <row r="354" spans="2:55">
      <c r="B354" s="4" t="s">
        <v>186</v>
      </c>
      <c r="C354" s="4" t="s">
        <v>187</v>
      </c>
      <c r="D354" s="4">
        <v>2045</v>
      </c>
      <c r="J354" s="4" t="s">
        <v>186</v>
      </c>
      <c r="K354" s="4" t="s">
        <v>187</v>
      </c>
      <c r="L354" s="4">
        <v>2045</v>
      </c>
      <c r="M354" s="2" t="str">
        <f>IF(sum!A347="AT",sum!B347,"*")</f>
        <v>*</v>
      </c>
      <c r="N354" s="2"/>
      <c r="O354" s="2" t="str">
        <f>IF(sum!A347="AT",sum!I347,"*")</f>
        <v>*</v>
      </c>
      <c r="R354" s="4" t="s">
        <v>186</v>
      </c>
      <c r="S354" s="4" t="s">
        <v>187</v>
      </c>
      <c r="T354" s="4">
        <v>2045</v>
      </c>
      <c r="U354" s="2" t="str">
        <f>IF(sum!A347="BC",sum!B347,"*")</f>
        <v>*</v>
      </c>
      <c r="V354" s="2"/>
      <c r="W354" s="2" t="str">
        <f>IF(sum!A347="BC",sum!I347,"*")</f>
        <v>*</v>
      </c>
      <c r="Z354" s="4" t="s">
        <v>186</v>
      </c>
      <c r="AA354" s="4" t="s">
        <v>187</v>
      </c>
      <c r="AB354" s="4">
        <v>2045</v>
      </c>
      <c r="AC354" s="2" t="str">
        <f>IF(sum!A347="MA",sum!B347,"*")</f>
        <v>AFM-SpHeat_ELE1</v>
      </c>
      <c r="AD354" s="2"/>
      <c r="AE354" s="2">
        <f>IF(sum!A347="MA",sum!I347,"*")</f>
        <v>0.147960262101035</v>
      </c>
      <c r="AH354" s="4" t="s">
        <v>186</v>
      </c>
      <c r="AI354" s="4" t="s">
        <v>187</v>
      </c>
      <c r="AJ354" s="4">
        <v>2045</v>
      </c>
      <c r="AK354" s="2" t="str">
        <f>IF(sum!A347="ON",sum!B347,"*")</f>
        <v>*</v>
      </c>
      <c r="AL354" s="2"/>
      <c r="AM354" s="2" t="str">
        <f>IF(sum!A347="ON",sum!I347,"*")</f>
        <v>*</v>
      </c>
      <c r="AP354" s="2" t="s">
        <v>186</v>
      </c>
      <c r="AQ354" s="2" t="s">
        <v>187</v>
      </c>
      <c r="AR354" s="2">
        <v>2045</v>
      </c>
      <c r="AS354" s="2" t="str">
        <f>IF(sum!A347="QU",sum!B347,"*")</f>
        <v>*</v>
      </c>
      <c r="AT354" s="2"/>
      <c r="AU354" s="2" t="str">
        <f>IF(sum!A347="QU",sum!I347,"*")</f>
        <v>*</v>
      </c>
      <c r="AX354" s="4" t="s">
        <v>186</v>
      </c>
      <c r="AY354" s="4" t="s">
        <v>187</v>
      </c>
      <c r="AZ354" s="4">
        <v>2045</v>
      </c>
      <c r="BA354" s="2" t="str">
        <f>IF(sum!A347="SA",sum!B347,"*")</f>
        <v>*</v>
      </c>
      <c r="BB354" s="2"/>
      <c r="BC354" s="2" t="str">
        <f>IF(sum!A347="SA",sum!I347,"*")</f>
        <v>*</v>
      </c>
    </row>
    <row r="355" spans="2:55">
      <c r="B355" s="2" t="s">
        <v>186</v>
      </c>
      <c r="C355" s="2" t="s">
        <v>187</v>
      </c>
      <c r="D355" s="2">
        <v>2045</v>
      </c>
      <c r="J355" s="2" t="s">
        <v>186</v>
      </c>
      <c r="K355" s="2" t="s">
        <v>187</v>
      </c>
      <c r="L355" s="2">
        <v>2045</v>
      </c>
      <c r="M355" s="2" t="str">
        <f>IF(sum!A348="AT",sum!B348,"*")</f>
        <v>*</v>
      </c>
      <c r="N355" s="2"/>
      <c r="O355" s="2" t="str">
        <f>IF(sum!A348="AT",sum!I348,"*")</f>
        <v>*</v>
      </c>
      <c r="R355" s="2" t="s">
        <v>186</v>
      </c>
      <c r="S355" s="2" t="s">
        <v>187</v>
      </c>
      <c r="T355" s="2">
        <v>2045</v>
      </c>
      <c r="U355" s="2" t="str">
        <f>IF(sum!A348="BC",sum!B348,"*")</f>
        <v>*</v>
      </c>
      <c r="V355" s="2"/>
      <c r="W355" s="2" t="str">
        <f>IF(sum!A348="BC",sum!I348,"*")</f>
        <v>*</v>
      </c>
      <c r="Z355" s="2" t="s">
        <v>186</v>
      </c>
      <c r="AA355" s="2" t="s">
        <v>187</v>
      </c>
      <c r="AB355" s="2">
        <v>2045</v>
      </c>
      <c r="AC355" s="2" t="str">
        <f>IF(sum!A348="MA",sum!B348,"*")</f>
        <v>AFM-WaterHeat_ELE1</v>
      </c>
      <c r="AD355" s="2"/>
      <c r="AE355" s="2">
        <f>IF(sum!A348="MA",sum!I348,"*")</f>
        <v>0.010568590150074</v>
      </c>
      <c r="AH355" s="2" t="s">
        <v>186</v>
      </c>
      <c r="AI355" s="2" t="s">
        <v>187</v>
      </c>
      <c r="AJ355" s="2">
        <v>2045</v>
      </c>
      <c r="AK355" s="2" t="str">
        <f>IF(sum!A348="ON",sum!B348,"*")</f>
        <v>*</v>
      </c>
      <c r="AL355" s="2"/>
      <c r="AM355" s="2" t="str">
        <f>IF(sum!A348="ON",sum!I348,"*")</f>
        <v>*</v>
      </c>
      <c r="AP355" s="4" t="s">
        <v>186</v>
      </c>
      <c r="AQ355" s="4" t="s">
        <v>187</v>
      </c>
      <c r="AR355" s="4">
        <v>2045</v>
      </c>
      <c r="AS355" s="2" t="str">
        <f>IF(sum!A348="QU",sum!B348,"*")</f>
        <v>*</v>
      </c>
      <c r="AT355" s="2"/>
      <c r="AU355" s="2" t="str">
        <f>IF(sum!A348="QU",sum!I348,"*")</f>
        <v>*</v>
      </c>
      <c r="AX355" s="2" t="s">
        <v>186</v>
      </c>
      <c r="AY355" s="2" t="s">
        <v>187</v>
      </c>
      <c r="AZ355" s="2">
        <v>2045</v>
      </c>
      <c r="BA355" s="2" t="str">
        <f>IF(sum!A348="SA",sum!B348,"*")</f>
        <v>*</v>
      </c>
      <c r="BB355" s="2"/>
      <c r="BC355" s="2" t="str">
        <f>IF(sum!A348="SA",sum!I348,"*")</f>
        <v>*</v>
      </c>
    </row>
    <row r="356" spans="2:55">
      <c r="B356" s="2" t="s">
        <v>186</v>
      </c>
      <c r="C356" s="2" t="s">
        <v>187</v>
      </c>
      <c r="D356" s="2">
        <v>2045</v>
      </c>
      <c r="J356" s="2" t="s">
        <v>186</v>
      </c>
      <c r="K356" s="2" t="s">
        <v>187</v>
      </c>
      <c r="L356" s="2">
        <v>2045</v>
      </c>
      <c r="M356" s="2" t="str">
        <f>IF(sum!A349="AT",sum!B349,"*")</f>
        <v>*</v>
      </c>
      <c r="N356" s="2"/>
      <c r="O356" s="2" t="str">
        <f>IF(sum!A349="AT",sum!I349,"*")</f>
        <v>*</v>
      </c>
      <c r="R356" s="2" t="s">
        <v>186</v>
      </c>
      <c r="S356" s="2" t="s">
        <v>187</v>
      </c>
      <c r="T356" s="2">
        <v>2045</v>
      </c>
      <c r="U356" s="2" t="str">
        <f>IF(sum!A349="BC",sum!B349,"*")</f>
        <v>*</v>
      </c>
      <c r="V356" s="2"/>
      <c r="W356" s="2" t="str">
        <f>IF(sum!A349="BC",sum!I349,"*")</f>
        <v>*</v>
      </c>
      <c r="Z356" s="2" t="s">
        <v>186</v>
      </c>
      <c r="AA356" s="2" t="s">
        <v>187</v>
      </c>
      <c r="AB356" s="2">
        <v>2045</v>
      </c>
      <c r="AC356" s="2" t="str">
        <f>IF(sum!A349="MA",sum!B349,"*")</f>
        <v>ART-AuxiliaryEquip_ELE1</v>
      </c>
      <c r="AD356" s="2"/>
      <c r="AE356" s="2">
        <f>IF(sum!A349="MA",sum!I349,"*")</f>
        <v>0.010568590150074</v>
      </c>
      <c r="AH356" s="2" t="s">
        <v>186</v>
      </c>
      <c r="AI356" s="2" t="s">
        <v>187</v>
      </c>
      <c r="AJ356" s="2">
        <v>2045</v>
      </c>
      <c r="AK356" s="2" t="str">
        <f>IF(sum!A349="ON",sum!B349,"*")</f>
        <v>*</v>
      </c>
      <c r="AL356" s="2"/>
      <c r="AM356" s="2" t="str">
        <f>IF(sum!A349="ON",sum!I349,"*")</f>
        <v>*</v>
      </c>
      <c r="AP356" s="2" t="s">
        <v>186</v>
      </c>
      <c r="AQ356" s="2" t="s">
        <v>187</v>
      </c>
      <c r="AR356" s="2">
        <v>2045</v>
      </c>
      <c r="AS356" s="2" t="str">
        <f>IF(sum!A349="QU",sum!B349,"*")</f>
        <v>*</v>
      </c>
      <c r="AT356" s="2"/>
      <c r="AU356" s="2" t="str">
        <f>IF(sum!A349="QU",sum!I349,"*")</f>
        <v>*</v>
      </c>
      <c r="AX356" s="2" t="s">
        <v>186</v>
      </c>
      <c r="AY356" s="2" t="s">
        <v>187</v>
      </c>
      <c r="AZ356" s="2">
        <v>2045</v>
      </c>
      <c r="BA356" s="2" t="str">
        <f>IF(sum!A349="SA",sum!B349,"*")</f>
        <v>*</v>
      </c>
      <c r="BB356" s="2"/>
      <c r="BC356" s="2" t="str">
        <f>IF(sum!A349="SA",sum!I349,"*")</f>
        <v>*</v>
      </c>
    </row>
    <row r="357" spans="2:55">
      <c r="B357" s="4" t="s">
        <v>186</v>
      </c>
      <c r="C357" s="4" t="s">
        <v>187</v>
      </c>
      <c r="D357" s="4">
        <v>2045</v>
      </c>
      <c r="J357" s="4" t="s">
        <v>186</v>
      </c>
      <c r="K357" s="4" t="s">
        <v>187</v>
      </c>
      <c r="L357" s="4">
        <v>2045</v>
      </c>
      <c r="M357" s="2" t="str">
        <f>IF(sum!A350="AT",sum!B350,"*")</f>
        <v>*</v>
      </c>
      <c r="N357" s="2"/>
      <c r="O357" s="2" t="str">
        <f>IF(sum!A350="AT",sum!I350,"*")</f>
        <v>*</v>
      </c>
      <c r="R357" s="4" t="s">
        <v>186</v>
      </c>
      <c r="S357" s="4" t="s">
        <v>187</v>
      </c>
      <c r="T357" s="4">
        <v>2045</v>
      </c>
      <c r="U357" s="2" t="str">
        <f>IF(sum!A350="BC",sum!B350,"*")</f>
        <v>*</v>
      </c>
      <c r="V357" s="2"/>
      <c r="W357" s="2" t="str">
        <f>IF(sum!A350="BC",sum!I350,"*")</f>
        <v>*</v>
      </c>
      <c r="Z357" s="4" t="s">
        <v>186</v>
      </c>
      <c r="AA357" s="4" t="s">
        <v>187</v>
      </c>
      <c r="AB357" s="4">
        <v>2045</v>
      </c>
      <c r="AC357" s="2" t="str">
        <f>IF(sum!A350="MA",sum!B350,"*")</f>
        <v>ART-Light_ELE1</v>
      </c>
      <c r="AD357" s="2"/>
      <c r="AE357" s="2">
        <f>IF(sum!A350="MA",sum!I350,"*")</f>
        <v>0.0146766064202532</v>
      </c>
      <c r="AH357" s="4" t="s">
        <v>186</v>
      </c>
      <c r="AI357" s="4" t="s">
        <v>187</v>
      </c>
      <c r="AJ357" s="4">
        <v>2045</v>
      </c>
      <c r="AK357" s="2" t="str">
        <f>IF(sum!A350="ON",sum!B350,"*")</f>
        <v>*</v>
      </c>
      <c r="AL357" s="2"/>
      <c r="AM357" s="2" t="str">
        <f>IF(sum!A350="ON",sum!I350,"*")</f>
        <v>*</v>
      </c>
      <c r="AP357" s="4" t="s">
        <v>186</v>
      </c>
      <c r="AQ357" s="4" t="s">
        <v>187</v>
      </c>
      <c r="AR357" s="4">
        <v>2045</v>
      </c>
      <c r="AS357" s="2" t="str">
        <f>IF(sum!A350="QU",sum!B350,"*")</f>
        <v>*</v>
      </c>
      <c r="AT357" s="2"/>
      <c r="AU357" s="2" t="str">
        <f>IF(sum!A350="QU",sum!I350,"*")</f>
        <v>*</v>
      </c>
      <c r="AX357" s="4" t="s">
        <v>186</v>
      </c>
      <c r="AY357" s="4" t="s">
        <v>187</v>
      </c>
      <c r="AZ357" s="4">
        <v>2045</v>
      </c>
      <c r="BA357" s="2" t="str">
        <f>IF(sum!A350="SA",sum!B350,"*")</f>
        <v>*</v>
      </c>
      <c r="BB357" s="2"/>
      <c r="BC357" s="2" t="str">
        <f>IF(sum!A350="SA",sum!I350,"*")</f>
        <v>*</v>
      </c>
    </row>
    <row r="358" spans="2:55">
      <c r="B358" s="2" t="s">
        <v>186</v>
      </c>
      <c r="C358" s="2" t="s">
        <v>187</v>
      </c>
      <c r="D358" s="2">
        <v>2045</v>
      </c>
      <c r="J358" s="2" t="s">
        <v>186</v>
      </c>
      <c r="K358" s="2" t="s">
        <v>187</v>
      </c>
      <c r="L358" s="2">
        <v>2045</v>
      </c>
      <c r="M358" s="2" t="str">
        <f>IF(sum!A351="AT",sum!B351,"*")</f>
        <v>*</v>
      </c>
      <c r="N358" s="2"/>
      <c r="O358" s="2" t="str">
        <f>IF(sum!A351="AT",sum!I351,"*")</f>
        <v>*</v>
      </c>
      <c r="R358" s="2" t="s">
        <v>186</v>
      </c>
      <c r="S358" s="2" t="s">
        <v>187</v>
      </c>
      <c r="T358" s="2">
        <v>2045</v>
      </c>
      <c r="U358" s="2" t="str">
        <f>IF(sum!A351="BC",sum!B351,"*")</f>
        <v>*</v>
      </c>
      <c r="V358" s="2"/>
      <c r="W358" s="2" t="str">
        <f>IF(sum!A351="BC",sum!I351,"*")</f>
        <v>*</v>
      </c>
      <c r="Z358" s="2" t="s">
        <v>186</v>
      </c>
      <c r="AA358" s="2" t="s">
        <v>187</v>
      </c>
      <c r="AB358" s="2">
        <v>2045</v>
      </c>
      <c r="AC358" s="2" t="str">
        <f>IF(sum!A351="MA",sum!B351,"*")</f>
        <v>ART-SpHeat_ELE1</v>
      </c>
      <c r="AD358" s="2"/>
      <c r="AE358" s="2">
        <f>IF(sum!A351="MA",sum!I351,"*")</f>
        <v>0.0422743606002959</v>
      </c>
      <c r="AH358" s="2" t="s">
        <v>186</v>
      </c>
      <c r="AI358" s="2" t="s">
        <v>187</v>
      </c>
      <c r="AJ358" s="2">
        <v>2045</v>
      </c>
      <c r="AK358" s="2" t="str">
        <f>IF(sum!A351="ON",sum!B351,"*")</f>
        <v>*</v>
      </c>
      <c r="AL358" s="2"/>
      <c r="AM358" s="2" t="str">
        <f>IF(sum!A351="ON",sum!I351,"*")</f>
        <v>*</v>
      </c>
      <c r="AP358" s="2" t="s">
        <v>186</v>
      </c>
      <c r="AQ358" s="2" t="s">
        <v>187</v>
      </c>
      <c r="AR358" s="2">
        <v>2045</v>
      </c>
      <c r="AS358" s="2" t="str">
        <f>IF(sum!A351="QU",sum!B351,"*")</f>
        <v>*</v>
      </c>
      <c r="AT358" s="2"/>
      <c r="AU358" s="2" t="str">
        <f>IF(sum!A351="QU",sum!I351,"*")</f>
        <v>*</v>
      </c>
      <c r="AX358" s="2" t="s">
        <v>186</v>
      </c>
      <c r="AY358" s="2" t="s">
        <v>187</v>
      </c>
      <c r="AZ358" s="2">
        <v>2045</v>
      </c>
      <c r="BA358" s="2" t="str">
        <f>IF(sum!A351="SA",sum!B351,"*")</f>
        <v>*</v>
      </c>
      <c r="BB358" s="2"/>
      <c r="BC358" s="2" t="str">
        <f>IF(sum!A351="SA",sum!I351,"*")</f>
        <v>*</v>
      </c>
    </row>
    <row r="359" spans="2:55">
      <c r="B359" s="2" t="s">
        <v>186</v>
      </c>
      <c r="C359" s="2" t="s">
        <v>187</v>
      </c>
      <c r="D359" s="2">
        <v>2045</v>
      </c>
      <c r="J359" s="2" t="s">
        <v>186</v>
      </c>
      <c r="K359" s="2" t="s">
        <v>187</v>
      </c>
      <c r="L359" s="2">
        <v>2045</v>
      </c>
      <c r="M359" s="2" t="str">
        <f>IF(sum!A352="AT",sum!B352,"*")</f>
        <v>*</v>
      </c>
      <c r="N359" s="2"/>
      <c r="O359" s="2" t="str">
        <f>IF(sum!A352="AT",sum!I352,"*")</f>
        <v>*</v>
      </c>
      <c r="R359" s="2" t="s">
        <v>186</v>
      </c>
      <c r="S359" s="2" t="s">
        <v>187</v>
      </c>
      <c r="T359" s="2">
        <v>2045</v>
      </c>
      <c r="U359" s="2" t="str">
        <f>IF(sum!A352="BC",sum!B352,"*")</f>
        <v>*</v>
      </c>
      <c r="V359" s="2"/>
      <c r="W359" s="2" t="str">
        <f>IF(sum!A352="BC",sum!I352,"*")</f>
        <v>*</v>
      </c>
      <c r="Z359" s="2" t="s">
        <v>186</v>
      </c>
      <c r="AA359" s="2" t="s">
        <v>187</v>
      </c>
      <c r="AB359" s="2">
        <v>2045</v>
      </c>
      <c r="AC359" s="2" t="str">
        <f>IF(sum!A352="MA",sum!B352,"*")</f>
        <v>ECHP_biomass_thermal01</v>
      </c>
      <c r="AD359" s="2"/>
      <c r="AE359" s="2">
        <f>IF(sum!A352="MA",sum!I352,"*")</f>
        <v>1.02192577037932</v>
      </c>
      <c r="AH359" s="2" t="s">
        <v>186</v>
      </c>
      <c r="AI359" s="2" t="s">
        <v>187</v>
      </c>
      <c r="AJ359" s="2">
        <v>2045</v>
      </c>
      <c r="AK359" s="2" t="str">
        <f>IF(sum!A352="ON",sum!B352,"*")</f>
        <v>*</v>
      </c>
      <c r="AL359" s="2"/>
      <c r="AM359" s="2" t="str">
        <f>IF(sum!A352="ON",sum!I352,"*")</f>
        <v>*</v>
      </c>
      <c r="AP359" s="4" t="s">
        <v>186</v>
      </c>
      <c r="AQ359" s="4" t="s">
        <v>187</v>
      </c>
      <c r="AR359" s="4">
        <v>2045</v>
      </c>
      <c r="AS359" s="2" t="str">
        <f>IF(sum!A352="QU",sum!B352,"*")</f>
        <v>*</v>
      </c>
      <c r="AT359" s="2"/>
      <c r="AU359" s="2" t="str">
        <f>IF(sum!A352="QU",sum!I352,"*")</f>
        <v>*</v>
      </c>
      <c r="AX359" s="2" t="s">
        <v>186</v>
      </c>
      <c r="AY359" s="2" t="s">
        <v>187</v>
      </c>
      <c r="AZ359" s="2">
        <v>2045</v>
      </c>
      <c r="BA359" s="2" t="str">
        <f>IF(sum!A352="SA",sum!B352,"*")</f>
        <v>*</v>
      </c>
      <c r="BB359" s="2"/>
      <c r="BC359" s="2" t="str">
        <f>IF(sum!A352="SA",sum!I352,"*")</f>
        <v>*</v>
      </c>
    </row>
    <row r="360" spans="2:55">
      <c r="B360" s="4" t="s">
        <v>186</v>
      </c>
      <c r="C360" s="4" t="s">
        <v>187</v>
      </c>
      <c r="D360" s="4">
        <v>2045</v>
      </c>
      <c r="J360" s="4" t="s">
        <v>186</v>
      </c>
      <c r="K360" s="4" t="s">
        <v>187</v>
      </c>
      <c r="L360" s="4">
        <v>2045</v>
      </c>
      <c r="M360" s="2" t="str">
        <f>IF(sum!A353="AT",sum!B353,"*")</f>
        <v>*</v>
      </c>
      <c r="N360" s="2"/>
      <c r="O360" s="2" t="str">
        <f>IF(sum!A353="AT",sum!I353,"*")</f>
        <v>*</v>
      </c>
      <c r="R360" s="4" t="s">
        <v>186</v>
      </c>
      <c r="S360" s="4" t="s">
        <v>187</v>
      </c>
      <c r="T360" s="4">
        <v>2045</v>
      </c>
      <c r="U360" s="2" t="str">
        <f>IF(sum!A353="BC",sum!B353,"*")</f>
        <v>*</v>
      </c>
      <c r="V360" s="2"/>
      <c r="W360" s="2" t="str">
        <f>IF(sum!A353="BC",sum!I353,"*")</f>
        <v>*</v>
      </c>
      <c r="Z360" s="4" t="s">
        <v>186</v>
      </c>
      <c r="AA360" s="4" t="s">
        <v>187</v>
      </c>
      <c r="AB360" s="4">
        <v>2045</v>
      </c>
      <c r="AC360" s="2" t="str">
        <f>IF(sum!A353="MA",sum!B353,"*")</f>
        <v>EDU-AuxiliaryEquip_ELE1</v>
      </c>
      <c r="AD360" s="2"/>
      <c r="AE360" s="2">
        <f>IF(sum!A353="MA",sum!I353,"*")</f>
        <v>0.073980131050518</v>
      </c>
      <c r="AH360" s="4" t="s">
        <v>186</v>
      </c>
      <c r="AI360" s="4" t="s">
        <v>187</v>
      </c>
      <c r="AJ360" s="4">
        <v>2045</v>
      </c>
      <c r="AK360" s="2" t="str">
        <f>IF(sum!A353="ON",sum!B353,"*")</f>
        <v>*</v>
      </c>
      <c r="AL360" s="2"/>
      <c r="AM360" s="2" t="str">
        <f>IF(sum!A353="ON",sum!I353,"*")</f>
        <v>*</v>
      </c>
      <c r="AP360" s="2" t="s">
        <v>186</v>
      </c>
      <c r="AQ360" s="2" t="s">
        <v>187</v>
      </c>
      <c r="AR360" s="2">
        <v>2045</v>
      </c>
      <c r="AS360" s="2" t="str">
        <f>IF(sum!A353="QU",sum!B353,"*")</f>
        <v>*</v>
      </c>
      <c r="AT360" s="2"/>
      <c r="AU360" s="2" t="str">
        <f>IF(sum!A353="QU",sum!I353,"*")</f>
        <v>*</v>
      </c>
      <c r="AX360" s="4" t="s">
        <v>186</v>
      </c>
      <c r="AY360" s="4" t="s">
        <v>187</v>
      </c>
      <c r="AZ360" s="4">
        <v>2045</v>
      </c>
      <c r="BA360" s="2" t="str">
        <f>IF(sum!A353="SA",sum!B353,"*")</f>
        <v>*</v>
      </c>
      <c r="BB360" s="2"/>
      <c r="BC360" s="2" t="str">
        <f>IF(sum!A353="SA",sum!I353,"*")</f>
        <v>*</v>
      </c>
    </row>
    <row r="361" spans="2:55">
      <c r="B361" s="2" t="s">
        <v>186</v>
      </c>
      <c r="C361" s="2" t="s">
        <v>187</v>
      </c>
      <c r="D361" s="2">
        <v>2045</v>
      </c>
      <c r="J361" s="2" t="s">
        <v>186</v>
      </c>
      <c r="K361" s="2" t="s">
        <v>187</v>
      </c>
      <c r="L361" s="2">
        <v>2045</v>
      </c>
      <c r="M361" s="2" t="str">
        <f>IF(sum!A354="AT",sum!B354,"*")</f>
        <v>*</v>
      </c>
      <c r="N361" s="2"/>
      <c r="O361" s="2" t="str">
        <f>IF(sum!A354="AT",sum!I354,"*")</f>
        <v>*</v>
      </c>
      <c r="R361" s="2" t="s">
        <v>186</v>
      </c>
      <c r="S361" s="2" t="s">
        <v>187</v>
      </c>
      <c r="T361" s="2">
        <v>2045</v>
      </c>
      <c r="U361" s="2" t="str">
        <f>IF(sum!A354="BC",sum!B354,"*")</f>
        <v>*</v>
      </c>
      <c r="V361" s="2"/>
      <c r="W361" s="2" t="str">
        <f>IF(sum!A354="BC",sum!I354,"*")</f>
        <v>*</v>
      </c>
      <c r="Z361" s="2" t="s">
        <v>186</v>
      </c>
      <c r="AA361" s="2" t="s">
        <v>187</v>
      </c>
      <c r="AB361" s="2">
        <v>2045</v>
      </c>
      <c r="AC361" s="2" t="str">
        <f>IF(sum!A354="MA",sum!B354,"*")</f>
        <v>EDU-AuxiliaryMot_ELE1</v>
      </c>
      <c r="AD361" s="2"/>
      <c r="AE361" s="2">
        <f>IF(sum!A354="MA",sum!I354,"*")</f>
        <v>0.0293532128405063</v>
      </c>
      <c r="AH361" s="2" t="s">
        <v>186</v>
      </c>
      <c r="AI361" s="2" t="s">
        <v>187</v>
      </c>
      <c r="AJ361" s="2">
        <v>2045</v>
      </c>
      <c r="AK361" s="2" t="str">
        <f>IF(sum!A354="ON",sum!B354,"*")</f>
        <v>*</v>
      </c>
      <c r="AL361" s="2"/>
      <c r="AM361" s="2" t="str">
        <f>IF(sum!A354="ON",sum!I354,"*")</f>
        <v>*</v>
      </c>
      <c r="AP361" s="4" t="s">
        <v>186</v>
      </c>
      <c r="AQ361" s="4" t="s">
        <v>187</v>
      </c>
      <c r="AR361" s="4">
        <v>2045</v>
      </c>
      <c r="AS361" s="2" t="str">
        <f>IF(sum!A354="QU",sum!B354,"*")</f>
        <v>*</v>
      </c>
      <c r="AT361" s="2"/>
      <c r="AU361" s="2" t="str">
        <f>IF(sum!A354="QU",sum!I354,"*")</f>
        <v>*</v>
      </c>
      <c r="AX361" s="2" t="s">
        <v>186</v>
      </c>
      <c r="AY361" s="2" t="s">
        <v>187</v>
      </c>
      <c r="AZ361" s="2">
        <v>2045</v>
      </c>
      <c r="BA361" s="2" t="str">
        <f>IF(sum!A354="SA",sum!B354,"*")</f>
        <v>*</v>
      </c>
      <c r="BB361" s="2"/>
      <c r="BC361" s="2" t="str">
        <f>IF(sum!A354="SA",sum!I354,"*")</f>
        <v>*</v>
      </c>
    </row>
    <row r="362" spans="2:55">
      <c r="B362" s="2" t="s">
        <v>186</v>
      </c>
      <c r="C362" s="2" t="s">
        <v>187</v>
      </c>
      <c r="D362" s="2">
        <v>2045</v>
      </c>
      <c r="J362" s="2" t="s">
        <v>186</v>
      </c>
      <c r="K362" s="2" t="s">
        <v>187</v>
      </c>
      <c r="L362" s="2">
        <v>2045</v>
      </c>
      <c r="M362" s="2" t="str">
        <f>IF(sum!A355="AT",sum!B355,"*")</f>
        <v>*</v>
      </c>
      <c r="N362" s="2"/>
      <c r="O362" s="2" t="str">
        <f>IF(sum!A355="AT",sum!I355,"*")</f>
        <v>*</v>
      </c>
      <c r="R362" s="2" t="s">
        <v>186</v>
      </c>
      <c r="S362" s="2" t="s">
        <v>187</v>
      </c>
      <c r="T362" s="2">
        <v>2045</v>
      </c>
      <c r="U362" s="2" t="str">
        <f>IF(sum!A355="BC",sum!B355,"*")</f>
        <v>*</v>
      </c>
      <c r="V362" s="2"/>
      <c r="W362" s="2" t="str">
        <f>IF(sum!A355="BC",sum!I355,"*")</f>
        <v>*</v>
      </c>
      <c r="Z362" s="2" t="s">
        <v>186</v>
      </c>
      <c r="AA362" s="2" t="s">
        <v>187</v>
      </c>
      <c r="AB362" s="2">
        <v>2045</v>
      </c>
      <c r="AC362" s="2" t="str">
        <f>IF(sum!A355="MA",sum!B355,"*")</f>
        <v>EDU-Light_ELE1</v>
      </c>
      <c r="AD362" s="2"/>
      <c r="AE362" s="2">
        <f>IF(sum!A355="MA",sum!I355,"*")</f>
        <v>0.0880596385215188</v>
      </c>
      <c r="AH362" s="2" t="s">
        <v>186</v>
      </c>
      <c r="AI362" s="2" t="s">
        <v>187</v>
      </c>
      <c r="AJ362" s="2">
        <v>2045</v>
      </c>
      <c r="AK362" s="2" t="str">
        <f>IF(sum!A355="ON",sum!B355,"*")</f>
        <v>*</v>
      </c>
      <c r="AL362" s="2"/>
      <c r="AM362" s="2" t="str">
        <f>IF(sum!A355="ON",sum!I355,"*")</f>
        <v>*</v>
      </c>
      <c r="AP362" s="2" t="s">
        <v>186</v>
      </c>
      <c r="AQ362" s="2" t="s">
        <v>187</v>
      </c>
      <c r="AR362" s="2">
        <v>2045</v>
      </c>
      <c r="AS362" s="2" t="str">
        <f>IF(sum!A355="QU",sum!B355,"*")</f>
        <v>*</v>
      </c>
      <c r="AT362" s="2"/>
      <c r="AU362" s="2" t="str">
        <f>IF(sum!A355="QU",sum!I355,"*")</f>
        <v>*</v>
      </c>
      <c r="AX362" s="2" t="s">
        <v>186</v>
      </c>
      <c r="AY362" s="2" t="s">
        <v>187</v>
      </c>
      <c r="AZ362" s="2">
        <v>2045</v>
      </c>
      <c r="BA362" s="2" t="str">
        <f>IF(sum!A355="SA",sum!B355,"*")</f>
        <v>*</v>
      </c>
      <c r="BB362" s="2"/>
      <c r="BC362" s="2" t="str">
        <f>IF(sum!A355="SA",sum!I355,"*")</f>
        <v>*</v>
      </c>
    </row>
    <row r="363" spans="2:55">
      <c r="B363" s="4" t="s">
        <v>186</v>
      </c>
      <c r="C363" s="4" t="s">
        <v>187</v>
      </c>
      <c r="D363" s="4">
        <v>2045</v>
      </c>
      <c r="J363" s="4" t="s">
        <v>186</v>
      </c>
      <c r="K363" s="4" t="s">
        <v>187</v>
      </c>
      <c r="L363" s="4">
        <v>2045</v>
      </c>
      <c r="M363" s="2" t="str">
        <f>IF(sum!A356="AT",sum!B356,"*")</f>
        <v>*</v>
      </c>
      <c r="N363" s="2"/>
      <c r="O363" s="2" t="str">
        <f>IF(sum!A356="AT",sum!I356,"*")</f>
        <v>*</v>
      </c>
      <c r="R363" s="4" t="s">
        <v>186</v>
      </c>
      <c r="S363" s="4" t="s">
        <v>187</v>
      </c>
      <c r="T363" s="4">
        <v>2045</v>
      </c>
      <c r="U363" s="2" t="str">
        <f>IF(sum!A356="BC",sum!B356,"*")</f>
        <v>*</v>
      </c>
      <c r="V363" s="2"/>
      <c r="W363" s="2" t="str">
        <f>IF(sum!A356="BC",sum!I356,"*")</f>
        <v>*</v>
      </c>
      <c r="Z363" s="4" t="s">
        <v>186</v>
      </c>
      <c r="AA363" s="4" t="s">
        <v>187</v>
      </c>
      <c r="AB363" s="4">
        <v>2045</v>
      </c>
      <c r="AC363" s="2" t="str">
        <f>IF(sum!A356="MA",sum!B356,"*")</f>
        <v>EDU-SpCool_ELE1</v>
      </c>
      <c r="AD363" s="2"/>
      <c r="AE363" s="2">
        <f>IF(sum!A356="MA",sum!I356,"*")</f>
        <v>0.0282935039998052</v>
      </c>
      <c r="AH363" s="4" t="s">
        <v>186</v>
      </c>
      <c r="AI363" s="4" t="s">
        <v>187</v>
      </c>
      <c r="AJ363" s="4">
        <v>2045</v>
      </c>
      <c r="AK363" s="2" t="str">
        <f>IF(sum!A356="ON",sum!B356,"*")</f>
        <v>*</v>
      </c>
      <c r="AL363" s="2"/>
      <c r="AM363" s="2" t="str">
        <f>IF(sum!A356="ON",sum!I356,"*")</f>
        <v>*</v>
      </c>
      <c r="AP363" s="4" t="s">
        <v>186</v>
      </c>
      <c r="AQ363" s="4" t="s">
        <v>187</v>
      </c>
      <c r="AR363" s="4">
        <v>2045</v>
      </c>
      <c r="AS363" s="2" t="str">
        <f>IF(sum!A356="QU",sum!B356,"*")</f>
        <v>*</v>
      </c>
      <c r="AT363" s="2"/>
      <c r="AU363" s="2" t="str">
        <f>IF(sum!A356="QU",sum!I356,"*")</f>
        <v>*</v>
      </c>
      <c r="AX363" s="4" t="s">
        <v>186</v>
      </c>
      <c r="AY363" s="4" t="s">
        <v>187</v>
      </c>
      <c r="AZ363" s="4">
        <v>2045</v>
      </c>
      <c r="BA363" s="2" t="str">
        <f>IF(sum!A356="SA",sum!B356,"*")</f>
        <v>*</v>
      </c>
      <c r="BB363" s="2"/>
      <c r="BC363" s="2" t="str">
        <f>IF(sum!A356="SA",sum!I356,"*")</f>
        <v>*</v>
      </c>
    </row>
    <row r="364" spans="2:55">
      <c r="B364" s="2" t="s">
        <v>186</v>
      </c>
      <c r="C364" s="2" t="s">
        <v>187</v>
      </c>
      <c r="D364" s="2">
        <v>2045</v>
      </c>
      <c r="J364" s="2" t="s">
        <v>186</v>
      </c>
      <c r="K364" s="2" t="s">
        <v>187</v>
      </c>
      <c r="L364" s="2">
        <v>2045</v>
      </c>
      <c r="M364" s="2" t="str">
        <f>IF(sum!A357="AT",sum!B357,"*")</f>
        <v>*</v>
      </c>
      <c r="N364" s="2"/>
      <c r="O364" s="2" t="str">
        <f>IF(sum!A357="AT",sum!I357,"*")</f>
        <v>*</v>
      </c>
      <c r="R364" s="2" t="s">
        <v>186</v>
      </c>
      <c r="S364" s="2" t="s">
        <v>187</v>
      </c>
      <c r="T364" s="2">
        <v>2045</v>
      </c>
      <c r="U364" s="2" t="str">
        <f>IF(sum!A357="BC",sum!B357,"*")</f>
        <v>*</v>
      </c>
      <c r="V364" s="2"/>
      <c r="W364" s="2" t="str">
        <f>IF(sum!A357="BC",sum!I357,"*")</f>
        <v>*</v>
      </c>
      <c r="Z364" s="2" t="s">
        <v>186</v>
      </c>
      <c r="AA364" s="2" t="s">
        <v>187</v>
      </c>
      <c r="AB364" s="2">
        <v>2045</v>
      </c>
      <c r="AC364" s="2" t="str">
        <f>IF(sum!A357="MA",sum!B357,"*")</f>
        <v>EDU-SpHeat_ELE1</v>
      </c>
      <c r="AD364" s="2"/>
      <c r="AE364" s="2">
        <f>IF(sum!A357="MA",sum!I357,"*")</f>
        <v>0.373423518635947</v>
      </c>
      <c r="AH364" s="2" t="s">
        <v>186</v>
      </c>
      <c r="AI364" s="2" t="s">
        <v>187</v>
      </c>
      <c r="AJ364" s="2">
        <v>2045</v>
      </c>
      <c r="AK364" s="2" t="str">
        <f>IF(sum!A357="ON",sum!B357,"*")</f>
        <v>*</v>
      </c>
      <c r="AL364" s="2"/>
      <c r="AM364" s="2" t="str">
        <f>IF(sum!A357="ON",sum!I357,"*")</f>
        <v>*</v>
      </c>
      <c r="AP364" s="2" t="s">
        <v>186</v>
      </c>
      <c r="AQ364" s="2" t="s">
        <v>187</v>
      </c>
      <c r="AR364" s="2">
        <v>2045</v>
      </c>
      <c r="AS364" s="2" t="str">
        <f>IF(sum!A357="QU",sum!B357,"*")</f>
        <v>*</v>
      </c>
      <c r="AT364" s="2"/>
      <c r="AU364" s="2" t="str">
        <f>IF(sum!A357="QU",sum!I357,"*")</f>
        <v>*</v>
      </c>
      <c r="AX364" s="2" t="s">
        <v>186</v>
      </c>
      <c r="AY364" s="2" t="s">
        <v>187</v>
      </c>
      <c r="AZ364" s="2">
        <v>2045</v>
      </c>
      <c r="BA364" s="2" t="str">
        <f>IF(sum!A357="SA",sum!B357,"*")</f>
        <v>*</v>
      </c>
      <c r="BB364" s="2"/>
      <c r="BC364" s="2" t="str">
        <f>IF(sum!A357="SA",sum!I357,"*")</f>
        <v>*</v>
      </c>
    </row>
    <row r="365" spans="2:55">
      <c r="B365" s="2" t="s">
        <v>186</v>
      </c>
      <c r="C365" s="2" t="s">
        <v>187</v>
      </c>
      <c r="D365" s="2">
        <v>2045</v>
      </c>
      <c r="J365" s="2" t="s">
        <v>186</v>
      </c>
      <c r="K365" s="2" t="s">
        <v>187</v>
      </c>
      <c r="L365" s="2">
        <v>2045</v>
      </c>
      <c r="M365" s="2" t="str">
        <f>IF(sum!A358="AT",sum!B358,"*")</f>
        <v>*</v>
      </c>
      <c r="N365" s="2"/>
      <c r="O365" s="2" t="str">
        <f>IF(sum!A358="AT",sum!I358,"*")</f>
        <v>*</v>
      </c>
      <c r="R365" s="2" t="s">
        <v>186</v>
      </c>
      <c r="S365" s="2" t="s">
        <v>187</v>
      </c>
      <c r="T365" s="2">
        <v>2045</v>
      </c>
      <c r="U365" s="2" t="str">
        <f>IF(sum!A358="BC",sum!B358,"*")</f>
        <v>*</v>
      </c>
      <c r="V365" s="2"/>
      <c r="W365" s="2" t="str">
        <f>IF(sum!A358="BC",sum!I358,"*")</f>
        <v>*</v>
      </c>
      <c r="Z365" s="2" t="s">
        <v>186</v>
      </c>
      <c r="AA365" s="2" t="s">
        <v>187</v>
      </c>
      <c r="AB365" s="2">
        <v>2045</v>
      </c>
      <c r="AC365" s="2" t="str">
        <f>IF(sum!A358="MA",sum!B358,"*")</f>
        <v>EDU-WaterHeat_ELE1</v>
      </c>
      <c r="AD365" s="2"/>
      <c r="AE365" s="2">
        <f>IF(sum!A358="MA",sum!I358,"*")</f>
        <v>0.021137180300148</v>
      </c>
      <c r="AH365" s="2" t="s">
        <v>186</v>
      </c>
      <c r="AI365" s="2" t="s">
        <v>187</v>
      </c>
      <c r="AJ365" s="2">
        <v>2045</v>
      </c>
      <c r="AK365" s="2" t="str">
        <f>IF(sum!A358="ON",sum!B358,"*")</f>
        <v>*</v>
      </c>
      <c r="AL365" s="2"/>
      <c r="AM365" s="2" t="str">
        <f>IF(sum!A358="ON",sum!I358,"*")</f>
        <v>*</v>
      </c>
      <c r="AP365" s="4" t="s">
        <v>186</v>
      </c>
      <c r="AQ365" s="4" t="s">
        <v>187</v>
      </c>
      <c r="AR365" s="4">
        <v>2045</v>
      </c>
      <c r="AS365" s="2" t="str">
        <f>IF(sum!A358="QU",sum!B358,"*")</f>
        <v>*</v>
      </c>
      <c r="AT365" s="2"/>
      <c r="AU365" s="2" t="str">
        <f>IF(sum!A358="QU",sum!I358,"*")</f>
        <v>*</v>
      </c>
      <c r="AX365" s="2" t="s">
        <v>186</v>
      </c>
      <c r="AY365" s="2" t="s">
        <v>187</v>
      </c>
      <c r="AZ365" s="2">
        <v>2045</v>
      </c>
      <c r="BA365" s="2" t="str">
        <f>IF(sum!A358="SA",sum!B358,"*")</f>
        <v>*</v>
      </c>
      <c r="BB365" s="2"/>
      <c r="BC365" s="2" t="str">
        <f>IF(sum!A358="SA",sum!I358,"*")</f>
        <v>*</v>
      </c>
    </row>
    <row r="366" spans="2:55">
      <c r="B366" s="4" t="s">
        <v>186</v>
      </c>
      <c r="C366" s="4" t="s">
        <v>187</v>
      </c>
      <c r="D366" s="4">
        <v>2045</v>
      </c>
      <c r="J366" s="4" t="s">
        <v>186</v>
      </c>
      <c r="K366" s="4" t="s">
        <v>187</v>
      </c>
      <c r="L366" s="4">
        <v>2045</v>
      </c>
      <c r="M366" s="2" t="str">
        <f>IF(sum!A359="AT",sum!B359,"*")</f>
        <v>*</v>
      </c>
      <c r="N366" s="2"/>
      <c r="O366" s="2" t="str">
        <f>IF(sum!A359="AT",sum!I359,"*")</f>
        <v>*</v>
      </c>
      <c r="R366" s="4" t="s">
        <v>186</v>
      </c>
      <c r="S366" s="4" t="s">
        <v>187</v>
      </c>
      <c r="T366" s="4">
        <v>2045</v>
      </c>
      <c r="U366" s="2" t="str">
        <f>IF(sum!A359="BC",sum!B359,"*")</f>
        <v>*</v>
      </c>
      <c r="V366" s="2"/>
      <c r="W366" s="2" t="str">
        <f>IF(sum!A359="BC",sum!I359,"*")</f>
        <v>*</v>
      </c>
      <c r="Z366" s="4" t="s">
        <v>186</v>
      </c>
      <c r="AA366" s="4" t="s">
        <v>187</v>
      </c>
      <c r="AB366" s="4">
        <v>2045</v>
      </c>
      <c r="AC366" s="2" t="str">
        <f>IF(sum!A359="MA",sum!B359,"*")</f>
        <v>EUPVSOLL101</v>
      </c>
      <c r="AD366" s="2"/>
      <c r="AE366" s="2">
        <f>IF(sum!A359="MA",sum!I359,"*")</f>
        <v>0</v>
      </c>
      <c r="AH366" s="4" t="s">
        <v>186</v>
      </c>
      <c r="AI366" s="4" t="s">
        <v>187</v>
      </c>
      <c r="AJ366" s="4">
        <v>2045</v>
      </c>
      <c r="AK366" s="2" t="str">
        <f>IF(sum!A359="ON",sum!B359,"*")</f>
        <v>*</v>
      </c>
      <c r="AL366" s="2"/>
      <c r="AM366" s="2" t="str">
        <f>IF(sum!A359="ON",sum!I359,"*")</f>
        <v>*</v>
      </c>
      <c r="AP366" s="2" t="s">
        <v>186</v>
      </c>
      <c r="AQ366" s="2" t="s">
        <v>187</v>
      </c>
      <c r="AR366" s="2">
        <v>2045</v>
      </c>
      <c r="AS366" s="2" t="str">
        <f>IF(sum!A359="QU",sum!B359,"*")</f>
        <v>*</v>
      </c>
      <c r="AT366" s="2"/>
      <c r="AU366" s="2" t="str">
        <f>IF(sum!A359="QU",sum!I359,"*")</f>
        <v>*</v>
      </c>
      <c r="AX366" s="4" t="s">
        <v>186</v>
      </c>
      <c r="AY366" s="4" t="s">
        <v>187</v>
      </c>
      <c r="AZ366" s="4">
        <v>2045</v>
      </c>
      <c r="BA366" s="2" t="str">
        <f>IF(sum!A359="SA",sum!B359,"*")</f>
        <v>*</v>
      </c>
      <c r="BB366" s="2"/>
      <c r="BC366" s="2" t="str">
        <f>IF(sum!A359="SA",sum!I359,"*")</f>
        <v>*</v>
      </c>
    </row>
    <row r="367" spans="2:55">
      <c r="B367" s="2" t="s">
        <v>186</v>
      </c>
      <c r="C367" s="2" t="s">
        <v>187</v>
      </c>
      <c r="D367" s="2">
        <v>2045</v>
      </c>
      <c r="J367" s="2" t="s">
        <v>186</v>
      </c>
      <c r="K367" s="2" t="s">
        <v>187</v>
      </c>
      <c r="L367" s="2">
        <v>2045</v>
      </c>
      <c r="M367" s="2" t="str">
        <f>IF(sum!A360="AT",sum!B360,"*")</f>
        <v>*</v>
      </c>
      <c r="N367" s="2"/>
      <c r="O367" s="2" t="str">
        <f>IF(sum!A360="AT",sum!I360,"*")</f>
        <v>*</v>
      </c>
      <c r="R367" s="2" t="s">
        <v>186</v>
      </c>
      <c r="S367" s="2" t="s">
        <v>187</v>
      </c>
      <c r="T367" s="2">
        <v>2045</v>
      </c>
      <c r="U367" s="2" t="str">
        <f>IF(sum!A360="BC",sum!B360,"*")</f>
        <v>*</v>
      </c>
      <c r="V367" s="2"/>
      <c r="W367" s="2" t="str">
        <f>IF(sum!A360="BC",sum!I360,"*")</f>
        <v>*</v>
      </c>
      <c r="Z367" s="2" t="s">
        <v>186</v>
      </c>
      <c r="AA367" s="2" t="s">
        <v>187</v>
      </c>
      <c r="AB367" s="2">
        <v>2045</v>
      </c>
      <c r="AC367" s="2" t="str">
        <f>IF(sum!A360="MA",sum!B360,"*")</f>
        <v>HSS-AuxiliaryEquip_ELE1</v>
      </c>
      <c r="AD367" s="2"/>
      <c r="AE367" s="2">
        <f>IF(sum!A360="MA",sum!I360,"*")</f>
        <v>0.137391671950962</v>
      </c>
      <c r="AH367" s="2" t="s">
        <v>186</v>
      </c>
      <c r="AI367" s="2" t="s">
        <v>187</v>
      </c>
      <c r="AJ367" s="2">
        <v>2045</v>
      </c>
      <c r="AK367" s="2" t="str">
        <f>IF(sum!A360="ON",sum!B360,"*")</f>
        <v>*</v>
      </c>
      <c r="AL367" s="2"/>
      <c r="AM367" s="2" t="str">
        <f>IF(sum!A360="ON",sum!I360,"*")</f>
        <v>*</v>
      </c>
      <c r="AP367" s="4" t="s">
        <v>186</v>
      </c>
      <c r="AQ367" s="4" t="s">
        <v>187</v>
      </c>
      <c r="AR367" s="4">
        <v>2045</v>
      </c>
      <c r="AS367" s="2" t="str">
        <f>IF(sum!A360="QU",sum!B360,"*")</f>
        <v>*</v>
      </c>
      <c r="AT367" s="2"/>
      <c r="AU367" s="2" t="str">
        <f>IF(sum!A360="QU",sum!I360,"*")</f>
        <v>*</v>
      </c>
      <c r="AX367" s="2" t="s">
        <v>186</v>
      </c>
      <c r="AY367" s="2" t="s">
        <v>187</v>
      </c>
      <c r="AZ367" s="2">
        <v>2045</v>
      </c>
      <c r="BA367" s="2" t="str">
        <f>IF(sum!A360="SA",sum!B360,"*")</f>
        <v>*</v>
      </c>
      <c r="BB367" s="2"/>
      <c r="BC367" s="2" t="str">
        <f>IF(sum!A360="SA",sum!I360,"*")</f>
        <v>*</v>
      </c>
    </row>
    <row r="368" spans="2:55">
      <c r="B368" s="2" t="s">
        <v>186</v>
      </c>
      <c r="C368" s="2" t="s">
        <v>187</v>
      </c>
      <c r="D368" s="2">
        <v>2045</v>
      </c>
      <c r="J368" s="2" t="s">
        <v>186</v>
      </c>
      <c r="K368" s="2" t="s">
        <v>187</v>
      </c>
      <c r="L368" s="2">
        <v>2045</v>
      </c>
      <c r="M368" s="2" t="str">
        <f>IF(sum!A361="AT",sum!B361,"*")</f>
        <v>*</v>
      </c>
      <c r="N368" s="2"/>
      <c r="O368" s="2" t="str">
        <f>IF(sum!A361="AT",sum!I361,"*")</f>
        <v>*</v>
      </c>
      <c r="R368" s="2" t="s">
        <v>186</v>
      </c>
      <c r="S368" s="2" t="s">
        <v>187</v>
      </c>
      <c r="T368" s="2">
        <v>2045</v>
      </c>
      <c r="U368" s="2" t="str">
        <f>IF(sum!A361="BC",sum!B361,"*")</f>
        <v>*</v>
      </c>
      <c r="V368" s="2"/>
      <c r="W368" s="2" t="str">
        <f>IF(sum!A361="BC",sum!I361,"*")</f>
        <v>*</v>
      </c>
      <c r="Z368" s="2" t="s">
        <v>186</v>
      </c>
      <c r="AA368" s="2" t="s">
        <v>187</v>
      </c>
      <c r="AB368" s="2">
        <v>2045</v>
      </c>
      <c r="AC368" s="2" t="str">
        <f>IF(sum!A361="MA",sum!B361,"*")</f>
        <v>HSS-AuxiliaryMot_ELE1</v>
      </c>
      <c r="AD368" s="2"/>
      <c r="AE368" s="2">
        <f>IF(sum!A361="MA",sum!I361,"*")</f>
        <v>0.0440298192607594</v>
      </c>
      <c r="AH368" s="2" t="s">
        <v>186</v>
      </c>
      <c r="AI368" s="2" t="s">
        <v>187</v>
      </c>
      <c r="AJ368" s="2">
        <v>2045</v>
      </c>
      <c r="AK368" s="2" t="str">
        <f>IF(sum!A361="ON",sum!B361,"*")</f>
        <v>*</v>
      </c>
      <c r="AL368" s="2"/>
      <c r="AM368" s="2" t="str">
        <f>IF(sum!A361="ON",sum!I361,"*")</f>
        <v>*</v>
      </c>
      <c r="AP368" s="2" t="s">
        <v>186</v>
      </c>
      <c r="AQ368" s="2" t="s">
        <v>187</v>
      </c>
      <c r="AR368" s="2">
        <v>2045</v>
      </c>
      <c r="AS368" s="2" t="str">
        <f>IF(sum!A361="QU",sum!B361,"*")</f>
        <v>*</v>
      </c>
      <c r="AT368" s="2"/>
      <c r="AU368" s="2" t="str">
        <f>IF(sum!A361="QU",sum!I361,"*")</f>
        <v>*</v>
      </c>
      <c r="AX368" s="2" t="s">
        <v>186</v>
      </c>
      <c r="AY368" s="2" t="s">
        <v>187</v>
      </c>
      <c r="AZ368" s="2">
        <v>2045</v>
      </c>
      <c r="BA368" s="2" t="str">
        <f>IF(sum!A361="SA",sum!B361,"*")</f>
        <v>*</v>
      </c>
      <c r="BB368" s="2"/>
      <c r="BC368" s="2" t="str">
        <f>IF(sum!A361="SA",sum!I361,"*")</f>
        <v>*</v>
      </c>
    </row>
    <row r="369" spans="2:55">
      <c r="B369" s="4" t="s">
        <v>186</v>
      </c>
      <c r="C369" s="4" t="s">
        <v>187</v>
      </c>
      <c r="D369" s="4">
        <v>2045</v>
      </c>
      <c r="J369" s="4" t="s">
        <v>186</v>
      </c>
      <c r="K369" s="4" t="s">
        <v>187</v>
      </c>
      <c r="L369" s="4">
        <v>2045</v>
      </c>
      <c r="M369" s="2" t="str">
        <f>IF(sum!A362="AT",sum!B362,"*")</f>
        <v>*</v>
      </c>
      <c r="N369" s="2"/>
      <c r="O369" s="2" t="str">
        <f>IF(sum!A362="AT",sum!I362,"*")</f>
        <v>*</v>
      </c>
      <c r="R369" s="4" t="s">
        <v>186</v>
      </c>
      <c r="S369" s="4" t="s">
        <v>187</v>
      </c>
      <c r="T369" s="4">
        <v>2045</v>
      </c>
      <c r="U369" s="2" t="str">
        <f>IF(sum!A362="BC",sum!B362,"*")</f>
        <v>*</v>
      </c>
      <c r="V369" s="2"/>
      <c r="W369" s="2" t="str">
        <f>IF(sum!A362="BC",sum!I362,"*")</f>
        <v>*</v>
      </c>
      <c r="Z369" s="4" t="s">
        <v>186</v>
      </c>
      <c r="AA369" s="4" t="s">
        <v>187</v>
      </c>
      <c r="AB369" s="4">
        <v>2045</v>
      </c>
      <c r="AC369" s="2" t="str">
        <f>IF(sum!A362="MA",sum!B362,"*")</f>
        <v>HSS-Light_ELE1</v>
      </c>
      <c r="AD369" s="2"/>
      <c r="AE369" s="2">
        <f>IF(sum!A362="MA",sum!I362,"*")</f>
        <v>0.102736244941772</v>
      </c>
      <c r="AH369" s="4" t="s">
        <v>186</v>
      </c>
      <c r="AI369" s="4" t="s">
        <v>187</v>
      </c>
      <c r="AJ369" s="4">
        <v>2045</v>
      </c>
      <c r="AK369" s="2" t="str">
        <f>IF(sum!A362="ON",sum!B362,"*")</f>
        <v>*</v>
      </c>
      <c r="AL369" s="2"/>
      <c r="AM369" s="2" t="str">
        <f>IF(sum!A362="ON",sum!I362,"*")</f>
        <v>*</v>
      </c>
      <c r="AP369" s="4" t="s">
        <v>186</v>
      </c>
      <c r="AQ369" s="4" t="s">
        <v>187</v>
      </c>
      <c r="AR369" s="4">
        <v>2045</v>
      </c>
      <c r="AS369" s="2" t="str">
        <f>IF(sum!A362="QU",sum!B362,"*")</f>
        <v>*</v>
      </c>
      <c r="AT369" s="2"/>
      <c r="AU369" s="2" t="str">
        <f>IF(sum!A362="QU",sum!I362,"*")</f>
        <v>*</v>
      </c>
      <c r="AX369" s="4" t="s">
        <v>186</v>
      </c>
      <c r="AY369" s="4" t="s">
        <v>187</v>
      </c>
      <c r="AZ369" s="4">
        <v>2045</v>
      </c>
      <c r="BA369" s="2" t="str">
        <f>IF(sum!A362="SA",sum!B362,"*")</f>
        <v>*</v>
      </c>
      <c r="BB369" s="2"/>
      <c r="BC369" s="2" t="str">
        <f>IF(sum!A362="SA",sum!I362,"*")</f>
        <v>*</v>
      </c>
    </row>
    <row r="370" spans="2:55">
      <c r="B370" s="2" t="s">
        <v>186</v>
      </c>
      <c r="C370" s="2" t="s">
        <v>187</v>
      </c>
      <c r="D370" s="2">
        <v>2045</v>
      </c>
      <c r="J370" s="2" t="s">
        <v>186</v>
      </c>
      <c r="K370" s="2" t="s">
        <v>187</v>
      </c>
      <c r="L370" s="2">
        <v>2045</v>
      </c>
      <c r="M370" s="2" t="str">
        <f>IF(sum!A363="AT",sum!B363,"*")</f>
        <v>*</v>
      </c>
      <c r="N370" s="2"/>
      <c r="O370" s="2" t="str">
        <f>IF(sum!A363="AT",sum!I363,"*")</f>
        <v>*</v>
      </c>
      <c r="R370" s="2" t="s">
        <v>186</v>
      </c>
      <c r="S370" s="2" t="s">
        <v>187</v>
      </c>
      <c r="T370" s="2">
        <v>2045</v>
      </c>
      <c r="U370" s="2" t="str">
        <f>IF(sum!A363="BC",sum!B363,"*")</f>
        <v>*</v>
      </c>
      <c r="V370" s="2"/>
      <c r="W370" s="2" t="str">
        <f>IF(sum!A363="BC",sum!I363,"*")</f>
        <v>*</v>
      </c>
      <c r="Z370" s="2" t="s">
        <v>186</v>
      </c>
      <c r="AA370" s="2" t="s">
        <v>187</v>
      </c>
      <c r="AB370" s="2">
        <v>2045</v>
      </c>
      <c r="AC370" s="2" t="str">
        <f>IF(sum!A363="MA",sum!B363,"*")</f>
        <v>HSS-SpCool_ELE1</v>
      </c>
      <c r="AD370" s="2"/>
      <c r="AE370" s="2">
        <f>IF(sum!A363="MA",sum!I363,"*")</f>
        <v>0.0146766064202532</v>
      </c>
      <c r="AH370" s="2" t="s">
        <v>186</v>
      </c>
      <c r="AI370" s="2" t="s">
        <v>187</v>
      </c>
      <c r="AJ370" s="2">
        <v>2045</v>
      </c>
      <c r="AK370" s="2" t="str">
        <f>IF(sum!A363="ON",sum!B363,"*")</f>
        <v>*</v>
      </c>
      <c r="AL370" s="2"/>
      <c r="AM370" s="2" t="str">
        <f>IF(sum!A363="ON",sum!I363,"*")</f>
        <v>*</v>
      </c>
      <c r="AP370" s="2" t="s">
        <v>186</v>
      </c>
      <c r="AQ370" s="2" t="s">
        <v>187</v>
      </c>
      <c r="AR370" s="2">
        <v>2045</v>
      </c>
      <c r="AS370" s="2" t="str">
        <f>IF(sum!A363="QU",sum!B363,"*")</f>
        <v>*</v>
      </c>
      <c r="AT370" s="2"/>
      <c r="AU370" s="2" t="str">
        <f>IF(sum!A363="QU",sum!I363,"*")</f>
        <v>*</v>
      </c>
      <c r="AX370" s="2" t="s">
        <v>186</v>
      </c>
      <c r="AY370" s="2" t="s">
        <v>187</v>
      </c>
      <c r="AZ370" s="2">
        <v>2045</v>
      </c>
      <c r="BA370" s="2" t="str">
        <f>IF(sum!A363="SA",sum!B363,"*")</f>
        <v>*</v>
      </c>
      <c r="BB370" s="2"/>
      <c r="BC370" s="2" t="str">
        <f>IF(sum!A363="SA",sum!I363,"*")</f>
        <v>*</v>
      </c>
    </row>
    <row r="371" spans="2:55">
      <c r="B371" s="2" t="s">
        <v>186</v>
      </c>
      <c r="C371" s="2" t="s">
        <v>187</v>
      </c>
      <c r="D371" s="2">
        <v>2045</v>
      </c>
      <c r="J371" s="2" t="s">
        <v>186</v>
      </c>
      <c r="K371" s="2" t="s">
        <v>187</v>
      </c>
      <c r="L371" s="2">
        <v>2045</v>
      </c>
      <c r="M371" s="2" t="str">
        <f>IF(sum!A364="AT",sum!B364,"*")</f>
        <v>*</v>
      </c>
      <c r="N371" s="2"/>
      <c r="O371" s="2" t="str">
        <f>IF(sum!A364="AT",sum!I364,"*")</f>
        <v>*</v>
      </c>
      <c r="R371" s="2" t="s">
        <v>186</v>
      </c>
      <c r="S371" s="2" t="s">
        <v>187</v>
      </c>
      <c r="T371" s="2">
        <v>2045</v>
      </c>
      <c r="U371" s="2" t="str">
        <f>IF(sum!A364="BC",sum!B364,"*")</f>
        <v>*</v>
      </c>
      <c r="V371" s="2"/>
      <c r="W371" s="2" t="str">
        <f>IF(sum!A364="BC",sum!I364,"*")</f>
        <v>*</v>
      </c>
      <c r="Z371" s="2" t="s">
        <v>186</v>
      </c>
      <c r="AA371" s="2" t="s">
        <v>187</v>
      </c>
      <c r="AB371" s="2">
        <v>2045</v>
      </c>
      <c r="AC371" s="2" t="str">
        <f>IF(sum!A364="MA",sum!B364,"*")</f>
        <v>HSS-SpHeat_ELE1</v>
      </c>
      <c r="AD371" s="2"/>
      <c r="AE371" s="2">
        <f>IF(sum!A364="MA",sum!I364,"*")</f>
        <v>0.317057704502219</v>
      </c>
      <c r="AH371" s="2" t="s">
        <v>186</v>
      </c>
      <c r="AI371" s="2" t="s">
        <v>187</v>
      </c>
      <c r="AJ371" s="2">
        <v>2045</v>
      </c>
      <c r="AK371" s="2" t="str">
        <f>IF(sum!A364="ON",sum!B364,"*")</f>
        <v>*</v>
      </c>
      <c r="AL371" s="2"/>
      <c r="AM371" s="2" t="str">
        <f>IF(sum!A364="ON",sum!I364,"*")</f>
        <v>*</v>
      </c>
      <c r="AP371" s="4" t="s">
        <v>186</v>
      </c>
      <c r="AQ371" s="4" t="s">
        <v>187</v>
      </c>
      <c r="AR371" s="4">
        <v>2045</v>
      </c>
      <c r="AS371" s="2" t="str">
        <f>IF(sum!A364="QU",sum!B364,"*")</f>
        <v>*</v>
      </c>
      <c r="AT371" s="2"/>
      <c r="AU371" s="2" t="str">
        <f>IF(sum!A364="QU",sum!I364,"*")</f>
        <v>*</v>
      </c>
      <c r="AX371" s="2" t="s">
        <v>186</v>
      </c>
      <c r="AY371" s="2" t="s">
        <v>187</v>
      </c>
      <c r="AZ371" s="2">
        <v>2045</v>
      </c>
      <c r="BA371" s="2" t="str">
        <f>IF(sum!A364="SA",sum!B364,"*")</f>
        <v>*</v>
      </c>
      <c r="BB371" s="2"/>
      <c r="BC371" s="2" t="str">
        <f>IF(sum!A364="SA",sum!I364,"*")</f>
        <v>*</v>
      </c>
    </row>
    <row r="372" spans="2:55">
      <c r="B372" s="4" t="s">
        <v>186</v>
      </c>
      <c r="C372" s="4" t="s">
        <v>187</v>
      </c>
      <c r="D372" s="4">
        <v>2045</v>
      </c>
      <c r="J372" s="4" t="s">
        <v>186</v>
      </c>
      <c r="K372" s="4" t="s">
        <v>187</v>
      </c>
      <c r="L372" s="4">
        <v>2045</v>
      </c>
      <c r="M372" s="2" t="str">
        <f>IF(sum!A365="AT",sum!B365,"*")</f>
        <v>*</v>
      </c>
      <c r="N372" s="2"/>
      <c r="O372" s="2" t="str">
        <f>IF(sum!A365="AT",sum!I365,"*")</f>
        <v>*</v>
      </c>
      <c r="R372" s="4" t="s">
        <v>186</v>
      </c>
      <c r="S372" s="4" t="s">
        <v>187</v>
      </c>
      <c r="T372" s="4">
        <v>2045</v>
      </c>
      <c r="U372" s="2" t="str">
        <f>IF(sum!A365="BC",sum!B365,"*")</f>
        <v>*</v>
      </c>
      <c r="V372" s="2"/>
      <c r="W372" s="2" t="str">
        <f>IF(sum!A365="BC",sum!I365,"*")</f>
        <v>*</v>
      </c>
      <c r="Z372" s="4" t="s">
        <v>186</v>
      </c>
      <c r="AA372" s="4" t="s">
        <v>187</v>
      </c>
      <c r="AB372" s="4">
        <v>2045</v>
      </c>
      <c r="AC372" s="2" t="str">
        <f>IF(sum!A365="MA",sum!B365,"*")</f>
        <v>HSS-WaterHeat_ELE1</v>
      </c>
      <c r="AD372" s="2"/>
      <c r="AE372" s="2">
        <f>IF(sum!A365="MA",sum!I365,"*")</f>
        <v>0.0634115409004438</v>
      </c>
      <c r="AH372" s="4" t="s">
        <v>186</v>
      </c>
      <c r="AI372" s="4" t="s">
        <v>187</v>
      </c>
      <c r="AJ372" s="4">
        <v>2045</v>
      </c>
      <c r="AK372" s="2" t="str">
        <f>IF(sum!A365="ON",sum!B365,"*")</f>
        <v>*</v>
      </c>
      <c r="AL372" s="2"/>
      <c r="AM372" s="2" t="str">
        <f>IF(sum!A365="ON",sum!I365,"*")</f>
        <v>*</v>
      </c>
      <c r="AP372" s="2" t="s">
        <v>186</v>
      </c>
      <c r="AQ372" s="2" t="s">
        <v>187</v>
      </c>
      <c r="AR372" s="2">
        <v>2045</v>
      </c>
      <c r="AS372" s="2" t="str">
        <f>IF(sum!A365="QU",sum!B365,"*")</f>
        <v>*</v>
      </c>
      <c r="AT372" s="2"/>
      <c r="AU372" s="2" t="str">
        <f>IF(sum!A365="QU",sum!I365,"*")</f>
        <v>*</v>
      </c>
      <c r="AX372" s="4" t="s">
        <v>186</v>
      </c>
      <c r="AY372" s="4" t="s">
        <v>187</v>
      </c>
      <c r="AZ372" s="4">
        <v>2045</v>
      </c>
      <c r="BA372" s="2" t="str">
        <f>IF(sum!A365="SA",sum!B365,"*")</f>
        <v>*</v>
      </c>
      <c r="BB372" s="2"/>
      <c r="BC372" s="2" t="str">
        <f>IF(sum!A365="SA",sum!I365,"*")</f>
        <v>*</v>
      </c>
    </row>
    <row r="373" spans="2:55">
      <c r="B373" s="2" t="s">
        <v>186</v>
      </c>
      <c r="C373" s="2" t="s">
        <v>187</v>
      </c>
      <c r="D373" s="2">
        <v>2045</v>
      </c>
      <c r="J373" s="2" t="s">
        <v>186</v>
      </c>
      <c r="K373" s="2" t="s">
        <v>187</v>
      </c>
      <c r="L373" s="2">
        <v>2045</v>
      </c>
      <c r="M373" s="2" t="str">
        <f>IF(sum!A366="AT",sum!B366,"*")</f>
        <v>*</v>
      </c>
      <c r="N373" s="2"/>
      <c r="O373" s="2" t="str">
        <f>IF(sum!A366="AT",sum!I366,"*")</f>
        <v>*</v>
      </c>
      <c r="R373" s="2" t="s">
        <v>186</v>
      </c>
      <c r="S373" s="2" t="s">
        <v>187</v>
      </c>
      <c r="T373" s="2">
        <v>2045</v>
      </c>
      <c r="U373" s="2" t="str">
        <f>IF(sum!A366="BC",sum!B366,"*")</f>
        <v>*</v>
      </c>
      <c r="V373" s="2"/>
      <c r="W373" s="2" t="str">
        <f>IF(sum!A366="BC",sum!I366,"*")</f>
        <v>*</v>
      </c>
      <c r="Z373" s="2" t="s">
        <v>186</v>
      </c>
      <c r="AA373" s="2" t="s">
        <v>187</v>
      </c>
      <c r="AB373" s="2">
        <v>2045</v>
      </c>
      <c r="AC373" s="2" t="str">
        <f>IF(sum!A366="MA",sum!B366,"*")</f>
        <v>ICS-AuxiliaryEquip_ELE1</v>
      </c>
      <c r="AD373" s="2"/>
      <c r="AE373" s="2">
        <f>IF(sum!A366="MA",sum!I366,"*")</f>
        <v>0.010568590150074</v>
      </c>
      <c r="AH373" s="2" t="s">
        <v>186</v>
      </c>
      <c r="AI373" s="2" t="s">
        <v>187</v>
      </c>
      <c r="AJ373" s="2">
        <v>2045</v>
      </c>
      <c r="AK373" s="2" t="str">
        <f>IF(sum!A366="ON",sum!B366,"*")</f>
        <v>*</v>
      </c>
      <c r="AL373" s="2"/>
      <c r="AM373" s="2" t="str">
        <f>IF(sum!A366="ON",sum!I366,"*")</f>
        <v>*</v>
      </c>
      <c r="AP373" s="4" t="s">
        <v>186</v>
      </c>
      <c r="AQ373" s="4" t="s">
        <v>187</v>
      </c>
      <c r="AR373" s="4">
        <v>2045</v>
      </c>
      <c r="AS373" s="2" t="str">
        <f>IF(sum!A366="QU",sum!B366,"*")</f>
        <v>*</v>
      </c>
      <c r="AT373" s="2"/>
      <c r="AU373" s="2" t="str">
        <f>IF(sum!A366="QU",sum!I366,"*")</f>
        <v>*</v>
      </c>
      <c r="AX373" s="2" t="s">
        <v>186</v>
      </c>
      <c r="AY373" s="2" t="s">
        <v>187</v>
      </c>
      <c r="AZ373" s="2">
        <v>2045</v>
      </c>
      <c r="BA373" s="2" t="str">
        <f>IF(sum!A366="SA",sum!B366,"*")</f>
        <v>*</v>
      </c>
      <c r="BB373" s="2"/>
      <c r="BC373" s="2" t="str">
        <f>IF(sum!A366="SA",sum!I366,"*")</f>
        <v>*</v>
      </c>
    </row>
    <row r="374" spans="2:55">
      <c r="B374" s="2" t="s">
        <v>186</v>
      </c>
      <c r="C374" s="2" t="s">
        <v>187</v>
      </c>
      <c r="D374" s="2">
        <v>2045</v>
      </c>
      <c r="J374" s="2" t="s">
        <v>186</v>
      </c>
      <c r="K374" s="2" t="s">
        <v>187</v>
      </c>
      <c r="L374" s="2">
        <v>2045</v>
      </c>
      <c r="M374" s="2" t="str">
        <f>IF(sum!A367="AT",sum!B367,"*")</f>
        <v>*</v>
      </c>
      <c r="N374" s="2"/>
      <c r="O374" s="2" t="str">
        <f>IF(sum!A367="AT",sum!I367,"*")</f>
        <v>*</v>
      </c>
      <c r="R374" s="2" t="s">
        <v>186</v>
      </c>
      <c r="S374" s="2" t="s">
        <v>187</v>
      </c>
      <c r="T374" s="2">
        <v>2045</v>
      </c>
      <c r="U374" s="2" t="str">
        <f>IF(sum!A367="BC",sum!B367,"*")</f>
        <v>*</v>
      </c>
      <c r="V374" s="2"/>
      <c r="W374" s="2" t="str">
        <f>IF(sum!A367="BC",sum!I367,"*")</f>
        <v>*</v>
      </c>
      <c r="Z374" s="2" t="s">
        <v>186</v>
      </c>
      <c r="AA374" s="2" t="s">
        <v>187</v>
      </c>
      <c r="AB374" s="2">
        <v>2045</v>
      </c>
      <c r="AC374" s="2" t="str">
        <f>IF(sum!A367="MA",sum!B367,"*")</f>
        <v>ICS-Light_ELE1</v>
      </c>
      <c r="AD374" s="2"/>
      <c r="AE374" s="2">
        <f>IF(sum!A367="MA",sum!I367,"*")</f>
        <v>0.0146766064202532</v>
      </c>
      <c r="AH374" s="2" t="s">
        <v>186</v>
      </c>
      <c r="AI374" s="2" t="s">
        <v>187</v>
      </c>
      <c r="AJ374" s="2">
        <v>2045</v>
      </c>
      <c r="AK374" s="2" t="str">
        <f>IF(sum!A367="ON",sum!B367,"*")</f>
        <v>*</v>
      </c>
      <c r="AL374" s="2"/>
      <c r="AM374" s="2" t="str">
        <f>IF(sum!A367="ON",sum!I367,"*")</f>
        <v>*</v>
      </c>
      <c r="AP374" s="2" t="s">
        <v>186</v>
      </c>
      <c r="AQ374" s="2" t="s">
        <v>187</v>
      </c>
      <c r="AR374" s="2">
        <v>2045</v>
      </c>
      <c r="AS374" s="2" t="str">
        <f>IF(sum!A367="QU",sum!B367,"*")</f>
        <v>*</v>
      </c>
      <c r="AT374" s="2"/>
      <c r="AU374" s="2" t="str">
        <f>IF(sum!A367="QU",sum!I367,"*")</f>
        <v>*</v>
      </c>
      <c r="AX374" s="2" t="s">
        <v>186</v>
      </c>
      <c r="AY374" s="2" t="s">
        <v>187</v>
      </c>
      <c r="AZ374" s="2">
        <v>2045</v>
      </c>
      <c r="BA374" s="2" t="str">
        <f>IF(sum!A367="SA",sum!B367,"*")</f>
        <v>*</v>
      </c>
      <c r="BB374" s="2"/>
      <c r="BC374" s="2" t="str">
        <f>IF(sum!A367="SA",sum!I367,"*")</f>
        <v>*</v>
      </c>
    </row>
    <row r="375" spans="2:55">
      <c r="B375" s="4" t="s">
        <v>186</v>
      </c>
      <c r="C375" s="4" t="s">
        <v>187</v>
      </c>
      <c r="D375" s="4">
        <v>2045</v>
      </c>
      <c r="J375" s="4" t="s">
        <v>186</v>
      </c>
      <c r="K375" s="4" t="s">
        <v>187</v>
      </c>
      <c r="L375" s="4">
        <v>2045</v>
      </c>
      <c r="M375" s="2" t="str">
        <f>IF(sum!A368="AT",sum!B368,"*")</f>
        <v>*</v>
      </c>
      <c r="N375" s="2"/>
      <c r="O375" s="2" t="str">
        <f>IF(sum!A368="AT",sum!I368,"*")</f>
        <v>*</v>
      </c>
      <c r="R375" s="4" t="s">
        <v>186</v>
      </c>
      <c r="S375" s="4" t="s">
        <v>187</v>
      </c>
      <c r="T375" s="4">
        <v>2045</v>
      </c>
      <c r="U375" s="2" t="str">
        <f>IF(sum!A368="BC",sum!B368,"*")</f>
        <v>*</v>
      </c>
      <c r="V375" s="2"/>
      <c r="W375" s="2" t="str">
        <f>IF(sum!A368="BC",sum!I368,"*")</f>
        <v>*</v>
      </c>
      <c r="Z375" s="4" t="s">
        <v>186</v>
      </c>
      <c r="AA375" s="4" t="s">
        <v>187</v>
      </c>
      <c r="AB375" s="4">
        <v>2045</v>
      </c>
      <c r="AC375" s="2" t="str">
        <f>IF(sum!A368="MA",sum!B368,"*")</f>
        <v>ICS-SpHeat_ELE1</v>
      </c>
      <c r="AD375" s="2"/>
      <c r="AE375" s="2">
        <f>IF(sum!A368="MA",sum!I368,"*")</f>
        <v>0.0493200873670119</v>
      </c>
      <c r="AH375" s="4" t="s">
        <v>186</v>
      </c>
      <c r="AI375" s="4" t="s">
        <v>187</v>
      </c>
      <c r="AJ375" s="4">
        <v>2045</v>
      </c>
      <c r="AK375" s="2" t="str">
        <f>IF(sum!A368="ON",sum!B368,"*")</f>
        <v>*</v>
      </c>
      <c r="AL375" s="2"/>
      <c r="AM375" s="2" t="str">
        <f>IF(sum!A368="ON",sum!I368,"*")</f>
        <v>*</v>
      </c>
      <c r="AP375" s="4" t="s">
        <v>186</v>
      </c>
      <c r="AQ375" s="4" t="s">
        <v>187</v>
      </c>
      <c r="AR375" s="4">
        <v>2045</v>
      </c>
      <c r="AS375" s="2" t="str">
        <f>IF(sum!A368="QU",sum!B368,"*")</f>
        <v>*</v>
      </c>
      <c r="AT375" s="2"/>
      <c r="AU375" s="2" t="str">
        <f>IF(sum!A368="QU",sum!I368,"*")</f>
        <v>*</v>
      </c>
      <c r="AX375" s="4" t="s">
        <v>186</v>
      </c>
      <c r="AY375" s="4" t="s">
        <v>187</v>
      </c>
      <c r="AZ375" s="4">
        <v>2045</v>
      </c>
      <c r="BA375" s="2" t="str">
        <f>IF(sum!A368="SA",sum!B368,"*")</f>
        <v>*</v>
      </c>
      <c r="BB375" s="2"/>
      <c r="BC375" s="2" t="str">
        <f>IF(sum!A368="SA",sum!I368,"*")</f>
        <v>*</v>
      </c>
    </row>
    <row r="376" spans="2:55">
      <c r="B376" s="2" t="s">
        <v>186</v>
      </c>
      <c r="C376" s="2" t="s">
        <v>187</v>
      </c>
      <c r="D376" s="2">
        <v>2045</v>
      </c>
      <c r="J376" s="2" t="s">
        <v>186</v>
      </c>
      <c r="K376" s="2" t="s">
        <v>187</v>
      </c>
      <c r="L376" s="2">
        <v>2045</v>
      </c>
      <c r="M376" s="2" t="str">
        <f>IF(sum!A369="AT",sum!B369,"*")</f>
        <v>*</v>
      </c>
      <c r="N376" s="2"/>
      <c r="O376" s="2" t="str">
        <f>IF(sum!A369="AT",sum!I369,"*")</f>
        <v>*</v>
      </c>
      <c r="R376" s="2" t="s">
        <v>186</v>
      </c>
      <c r="S376" s="2" t="s">
        <v>187</v>
      </c>
      <c r="T376" s="2">
        <v>2045</v>
      </c>
      <c r="U376" s="2" t="str">
        <f>IF(sum!A369="BC",sum!B369,"*")</f>
        <v>*</v>
      </c>
      <c r="V376" s="2"/>
      <c r="W376" s="2" t="str">
        <f>IF(sum!A369="BC",sum!I369,"*")</f>
        <v>*</v>
      </c>
      <c r="Z376" s="2" t="s">
        <v>186</v>
      </c>
      <c r="AA376" s="2" t="s">
        <v>187</v>
      </c>
      <c r="AB376" s="2">
        <v>2045</v>
      </c>
      <c r="AC376" s="2" t="str">
        <f>IF(sum!A369="MA",sum!B369,"*")</f>
        <v>OS-AuxiliaryEquip_ELE1</v>
      </c>
      <c r="AD376" s="2"/>
      <c r="AE376" s="2">
        <f>IF(sum!A369="MA",sum!I369,"*")</f>
        <v>0.179666032551258</v>
      </c>
      <c r="AH376" s="2" t="s">
        <v>186</v>
      </c>
      <c r="AI376" s="2" t="s">
        <v>187</v>
      </c>
      <c r="AJ376" s="2">
        <v>2045</v>
      </c>
      <c r="AK376" s="2" t="str">
        <f>IF(sum!A369="ON",sum!B369,"*")</f>
        <v>*</v>
      </c>
      <c r="AL376" s="2"/>
      <c r="AM376" s="2" t="str">
        <f>IF(sum!A369="ON",sum!I369,"*")</f>
        <v>*</v>
      </c>
      <c r="AP376" s="2" t="s">
        <v>186</v>
      </c>
      <c r="AQ376" s="2" t="s">
        <v>187</v>
      </c>
      <c r="AR376" s="2">
        <v>2045</v>
      </c>
      <c r="AS376" s="2" t="str">
        <f>IF(sum!A369="QU",sum!B369,"*")</f>
        <v>*</v>
      </c>
      <c r="AT376" s="2"/>
      <c r="AU376" s="2" t="str">
        <f>IF(sum!A369="QU",sum!I369,"*")</f>
        <v>*</v>
      </c>
      <c r="AX376" s="2" t="s">
        <v>186</v>
      </c>
      <c r="AY376" s="2" t="s">
        <v>187</v>
      </c>
      <c r="AZ376" s="2">
        <v>2045</v>
      </c>
      <c r="BA376" s="2" t="str">
        <f>IF(sum!A369="SA",sum!B369,"*")</f>
        <v>*</v>
      </c>
      <c r="BB376" s="2"/>
      <c r="BC376" s="2" t="str">
        <f>IF(sum!A369="SA",sum!I369,"*")</f>
        <v>*</v>
      </c>
    </row>
    <row r="377" spans="2:55">
      <c r="B377" s="2" t="s">
        <v>186</v>
      </c>
      <c r="C377" s="2" t="s">
        <v>187</v>
      </c>
      <c r="D377" s="2">
        <v>2045</v>
      </c>
      <c r="J377" s="2" t="s">
        <v>186</v>
      </c>
      <c r="K377" s="2" t="s">
        <v>187</v>
      </c>
      <c r="L377" s="2">
        <v>2045</v>
      </c>
      <c r="M377" s="2" t="str">
        <f>IF(sum!A370="AT",sum!B370,"*")</f>
        <v>*</v>
      </c>
      <c r="N377" s="2"/>
      <c r="O377" s="2" t="str">
        <f>IF(sum!A370="AT",sum!I370,"*")</f>
        <v>*</v>
      </c>
      <c r="R377" s="2" t="s">
        <v>186</v>
      </c>
      <c r="S377" s="2" t="s">
        <v>187</v>
      </c>
      <c r="T377" s="2">
        <v>2045</v>
      </c>
      <c r="U377" s="2" t="str">
        <f>IF(sum!A370="BC",sum!B370,"*")</f>
        <v>*</v>
      </c>
      <c r="V377" s="2"/>
      <c r="W377" s="2" t="str">
        <f>IF(sum!A370="BC",sum!I370,"*")</f>
        <v>*</v>
      </c>
      <c r="Z377" s="2" t="s">
        <v>186</v>
      </c>
      <c r="AA377" s="2" t="s">
        <v>187</v>
      </c>
      <c r="AB377" s="2">
        <v>2045</v>
      </c>
      <c r="AC377" s="2" t="str">
        <f>IF(sum!A370="MA",sum!B370,"*")</f>
        <v>OS-AuxiliaryMot_ELE1</v>
      </c>
      <c r="AD377" s="2"/>
      <c r="AE377" s="2">
        <f>IF(sum!A370="MA",sum!I370,"*")</f>
        <v>0.0733830321012657</v>
      </c>
      <c r="AH377" s="2" t="s">
        <v>186</v>
      </c>
      <c r="AI377" s="2" t="s">
        <v>187</v>
      </c>
      <c r="AJ377" s="2">
        <v>2045</v>
      </c>
      <c r="AK377" s="2" t="str">
        <f>IF(sum!A370="ON",sum!B370,"*")</f>
        <v>*</v>
      </c>
      <c r="AL377" s="2"/>
      <c r="AM377" s="2" t="str">
        <f>IF(sum!A370="ON",sum!I370,"*")</f>
        <v>*</v>
      </c>
      <c r="AP377" s="4" t="s">
        <v>186</v>
      </c>
      <c r="AQ377" s="4" t="s">
        <v>187</v>
      </c>
      <c r="AR377" s="4">
        <v>2045</v>
      </c>
      <c r="AS377" s="2" t="str">
        <f>IF(sum!A370="QU",sum!B370,"*")</f>
        <v>*</v>
      </c>
      <c r="AT377" s="2"/>
      <c r="AU377" s="2" t="str">
        <f>IF(sum!A370="QU",sum!I370,"*")</f>
        <v>*</v>
      </c>
      <c r="AX377" s="2" t="s">
        <v>186</v>
      </c>
      <c r="AY377" s="2" t="s">
        <v>187</v>
      </c>
      <c r="AZ377" s="2">
        <v>2045</v>
      </c>
      <c r="BA377" s="2" t="str">
        <f>IF(sum!A370="SA",sum!B370,"*")</f>
        <v>*</v>
      </c>
      <c r="BB377" s="2"/>
      <c r="BC377" s="2" t="str">
        <f>IF(sum!A370="SA",sum!I370,"*")</f>
        <v>*</v>
      </c>
    </row>
    <row r="378" spans="2:55">
      <c r="B378" s="4" t="s">
        <v>186</v>
      </c>
      <c r="C378" s="4" t="s">
        <v>187</v>
      </c>
      <c r="D378" s="4">
        <v>2045</v>
      </c>
      <c r="J378" s="4" t="s">
        <v>186</v>
      </c>
      <c r="K378" s="4" t="s">
        <v>187</v>
      </c>
      <c r="L378" s="4">
        <v>2045</v>
      </c>
      <c r="M378" s="2" t="str">
        <f>IF(sum!A371="AT",sum!B371,"*")</f>
        <v>*</v>
      </c>
      <c r="N378" s="2"/>
      <c r="O378" s="2" t="str">
        <f>IF(sum!A371="AT",sum!I371,"*")</f>
        <v>*</v>
      </c>
      <c r="R378" s="4" t="s">
        <v>186</v>
      </c>
      <c r="S378" s="4" t="s">
        <v>187</v>
      </c>
      <c r="T378" s="4">
        <v>2045</v>
      </c>
      <c r="U378" s="2" t="str">
        <f>IF(sum!A371="BC",sum!B371,"*")</f>
        <v>*</v>
      </c>
      <c r="V378" s="2"/>
      <c r="W378" s="2" t="str">
        <f>IF(sum!A371="BC",sum!I371,"*")</f>
        <v>*</v>
      </c>
      <c r="Z378" s="4" t="s">
        <v>186</v>
      </c>
      <c r="AA378" s="4" t="s">
        <v>187</v>
      </c>
      <c r="AB378" s="4">
        <v>2045</v>
      </c>
      <c r="AC378" s="2" t="str">
        <f>IF(sum!A371="MA",sum!B371,"*")</f>
        <v>OS-Light_ELE1</v>
      </c>
      <c r="AD378" s="2"/>
      <c r="AE378" s="2">
        <f>IF(sum!A371="MA",sum!I371,"*")</f>
        <v>0.264178915564557</v>
      </c>
      <c r="AH378" s="4" t="s">
        <v>186</v>
      </c>
      <c r="AI378" s="4" t="s">
        <v>187</v>
      </c>
      <c r="AJ378" s="4">
        <v>2045</v>
      </c>
      <c r="AK378" s="2" t="str">
        <f>IF(sum!A371="ON",sum!B371,"*")</f>
        <v>*</v>
      </c>
      <c r="AL378" s="2"/>
      <c r="AM378" s="2" t="str">
        <f>IF(sum!A371="ON",sum!I371,"*")</f>
        <v>*</v>
      </c>
      <c r="AP378" s="2" t="s">
        <v>186</v>
      </c>
      <c r="AQ378" s="2" t="s">
        <v>187</v>
      </c>
      <c r="AR378" s="2">
        <v>2045</v>
      </c>
      <c r="AS378" s="2" t="str">
        <f>IF(sum!A371="QU",sum!B371,"*")</f>
        <v>*</v>
      </c>
      <c r="AT378" s="2"/>
      <c r="AU378" s="2" t="str">
        <f>IF(sum!A371="QU",sum!I371,"*")</f>
        <v>*</v>
      </c>
      <c r="AX378" s="4" t="s">
        <v>186</v>
      </c>
      <c r="AY378" s="4" t="s">
        <v>187</v>
      </c>
      <c r="AZ378" s="4">
        <v>2045</v>
      </c>
      <c r="BA378" s="2" t="str">
        <f>IF(sum!A371="SA",sum!B371,"*")</f>
        <v>*</v>
      </c>
      <c r="BB378" s="2"/>
      <c r="BC378" s="2" t="str">
        <f>IF(sum!A371="SA",sum!I371,"*")</f>
        <v>*</v>
      </c>
    </row>
    <row r="379" spans="2:55">
      <c r="B379" s="2" t="s">
        <v>186</v>
      </c>
      <c r="C379" s="2" t="s">
        <v>187</v>
      </c>
      <c r="D379" s="2">
        <v>2045</v>
      </c>
      <c r="J379" s="2" t="s">
        <v>186</v>
      </c>
      <c r="K379" s="2" t="s">
        <v>187</v>
      </c>
      <c r="L379" s="2">
        <v>2045</v>
      </c>
      <c r="M379" s="2" t="str">
        <f>IF(sum!A372="AT",sum!B372,"*")</f>
        <v>*</v>
      </c>
      <c r="N379" s="2"/>
      <c r="O379" s="2" t="str">
        <f>IF(sum!A372="AT",sum!I372,"*")</f>
        <v>*</v>
      </c>
      <c r="R379" s="2" t="s">
        <v>186</v>
      </c>
      <c r="S379" s="2" t="s">
        <v>187</v>
      </c>
      <c r="T379" s="2">
        <v>2045</v>
      </c>
      <c r="U379" s="2" t="str">
        <f>IF(sum!A372="BC",sum!B372,"*")</f>
        <v>*</v>
      </c>
      <c r="V379" s="2"/>
      <c r="W379" s="2" t="str">
        <f>IF(sum!A372="BC",sum!I372,"*")</f>
        <v>*</v>
      </c>
      <c r="Z379" s="2" t="s">
        <v>186</v>
      </c>
      <c r="AA379" s="2" t="s">
        <v>187</v>
      </c>
      <c r="AB379" s="2">
        <v>2045</v>
      </c>
      <c r="AC379" s="2" t="str">
        <f>IF(sum!A372="MA",sum!B372,"*")</f>
        <v>OS-SpCool_ELE1</v>
      </c>
      <c r="AD379" s="2"/>
      <c r="AE379" s="2">
        <f>IF(sum!A372="MA",sum!I372,"*")</f>
        <v>0.0576467168403115</v>
      </c>
      <c r="AH379" s="2" t="s">
        <v>186</v>
      </c>
      <c r="AI379" s="2" t="s">
        <v>187</v>
      </c>
      <c r="AJ379" s="2">
        <v>2045</v>
      </c>
      <c r="AK379" s="2" t="str">
        <f>IF(sum!A372="ON",sum!B372,"*")</f>
        <v>*</v>
      </c>
      <c r="AL379" s="2"/>
      <c r="AM379" s="2" t="str">
        <f>IF(sum!A372="ON",sum!I372,"*")</f>
        <v>*</v>
      </c>
      <c r="AP379" s="4" t="s">
        <v>186</v>
      </c>
      <c r="AQ379" s="4" t="s">
        <v>187</v>
      </c>
      <c r="AR379" s="4">
        <v>2045</v>
      </c>
      <c r="AS379" s="2" t="str">
        <f>IF(sum!A372="QU",sum!B372,"*")</f>
        <v>*</v>
      </c>
      <c r="AT379" s="2"/>
      <c r="AU379" s="2" t="str">
        <f>IF(sum!A372="QU",sum!I372,"*")</f>
        <v>*</v>
      </c>
      <c r="AX379" s="2" t="s">
        <v>186</v>
      </c>
      <c r="AY379" s="2" t="s">
        <v>187</v>
      </c>
      <c r="AZ379" s="2">
        <v>2045</v>
      </c>
      <c r="BA379" s="2" t="str">
        <f>IF(sum!A372="SA",sum!B372,"*")</f>
        <v>*</v>
      </c>
      <c r="BB379" s="2"/>
      <c r="BC379" s="2" t="str">
        <f>IF(sum!A372="SA",sum!I372,"*")</f>
        <v>*</v>
      </c>
    </row>
    <row r="380" spans="2:55">
      <c r="B380" s="2" t="s">
        <v>186</v>
      </c>
      <c r="C380" s="2" t="s">
        <v>187</v>
      </c>
      <c r="D380" s="2">
        <v>2045</v>
      </c>
      <c r="J380" s="2" t="s">
        <v>186</v>
      </c>
      <c r="K380" s="2" t="s">
        <v>187</v>
      </c>
      <c r="L380" s="2">
        <v>2045</v>
      </c>
      <c r="M380" s="2" t="str">
        <f>IF(sum!A373="AT",sum!B373,"*")</f>
        <v>*</v>
      </c>
      <c r="N380" s="2"/>
      <c r="O380" s="2" t="str">
        <f>IF(sum!A373="AT",sum!I373,"*")</f>
        <v>*</v>
      </c>
      <c r="R380" s="2" t="s">
        <v>186</v>
      </c>
      <c r="S380" s="2" t="s">
        <v>187</v>
      </c>
      <c r="T380" s="2">
        <v>2045</v>
      </c>
      <c r="U380" s="2" t="str">
        <f>IF(sum!A373="BC",sum!B373,"*")</f>
        <v>*</v>
      </c>
      <c r="V380" s="2"/>
      <c r="W380" s="2" t="str">
        <f>IF(sum!A373="BC",sum!I373,"*")</f>
        <v>*</v>
      </c>
      <c r="Z380" s="2" t="s">
        <v>186</v>
      </c>
      <c r="AA380" s="2" t="s">
        <v>187</v>
      </c>
      <c r="AB380" s="2">
        <v>2045</v>
      </c>
      <c r="AC380" s="2" t="str">
        <f>IF(sum!A373="MA",sum!B373,"*")</f>
        <v>OS-SpHeat_ELE1</v>
      </c>
      <c r="AD380" s="2"/>
      <c r="AE380" s="2">
        <f>IF(sum!A373="MA",sum!I373,"*")</f>
        <v>0.796167124638906</v>
      </c>
      <c r="AH380" s="2" t="s">
        <v>186</v>
      </c>
      <c r="AI380" s="2" t="s">
        <v>187</v>
      </c>
      <c r="AJ380" s="2">
        <v>2045</v>
      </c>
      <c r="AK380" s="2" t="str">
        <f>IF(sum!A373="ON",sum!B373,"*")</f>
        <v>*</v>
      </c>
      <c r="AL380" s="2"/>
      <c r="AM380" s="2" t="str">
        <f>IF(sum!A373="ON",sum!I373,"*")</f>
        <v>*</v>
      </c>
      <c r="AP380" s="2" t="s">
        <v>186</v>
      </c>
      <c r="AQ380" s="2" t="s">
        <v>187</v>
      </c>
      <c r="AR380" s="2">
        <v>2045</v>
      </c>
      <c r="AS380" s="2" t="str">
        <f>IF(sum!A373="QU",sum!B373,"*")</f>
        <v>*</v>
      </c>
      <c r="AT380" s="2"/>
      <c r="AU380" s="2" t="str">
        <f>IF(sum!A373="QU",sum!I373,"*")</f>
        <v>*</v>
      </c>
      <c r="AX380" s="2" t="s">
        <v>186</v>
      </c>
      <c r="AY380" s="2" t="s">
        <v>187</v>
      </c>
      <c r="AZ380" s="2">
        <v>2045</v>
      </c>
      <c r="BA380" s="2" t="str">
        <f>IF(sum!A373="SA",sum!B373,"*")</f>
        <v>*</v>
      </c>
      <c r="BB380" s="2"/>
      <c r="BC380" s="2" t="str">
        <f>IF(sum!A373="SA",sum!I373,"*")</f>
        <v>*</v>
      </c>
    </row>
    <row r="381" spans="2:55">
      <c r="B381" s="4" t="s">
        <v>186</v>
      </c>
      <c r="C381" s="4" t="s">
        <v>187</v>
      </c>
      <c r="D381" s="4">
        <v>2045</v>
      </c>
      <c r="J381" s="4" t="s">
        <v>186</v>
      </c>
      <c r="K381" s="4" t="s">
        <v>187</v>
      </c>
      <c r="L381" s="4">
        <v>2045</v>
      </c>
      <c r="M381" s="2" t="str">
        <f>IF(sum!A374="AT",sum!B374,"*")</f>
        <v>*</v>
      </c>
      <c r="N381" s="2"/>
      <c r="O381" s="2" t="str">
        <f>IF(sum!A374="AT",sum!I374,"*")</f>
        <v>*</v>
      </c>
      <c r="R381" s="4" t="s">
        <v>186</v>
      </c>
      <c r="S381" s="4" t="s">
        <v>187</v>
      </c>
      <c r="T381" s="4">
        <v>2045</v>
      </c>
      <c r="U381" s="2" t="str">
        <f>IF(sum!A374="BC",sum!B374,"*")</f>
        <v>*</v>
      </c>
      <c r="V381" s="2"/>
      <c r="W381" s="2" t="str">
        <f>IF(sum!A374="BC",sum!I374,"*")</f>
        <v>*</v>
      </c>
      <c r="Z381" s="4" t="s">
        <v>186</v>
      </c>
      <c r="AA381" s="4" t="s">
        <v>187</v>
      </c>
      <c r="AB381" s="4">
        <v>2045</v>
      </c>
      <c r="AC381" s="2" t="str">
        <f>IF(sum!A374="MA",sum!B374,"*")</f>
        <v>OS-WaterHeat_ELE1</v>
      </c>
      <c r="AD381" s="2"/>
      <c r="AE381" s="2">
        <f>IF(sum!A374="MA",sum!I374,"*")</f>
        <v>0.021137180300148</v>
      </c>
      <c r="AH381" s="4" t="s">
        <v>186</v>
      </c>
      <c r="AI381" s="4" t="s">
        <v>187</v>
      </c>
      <c r="AJ381" s="4">
        <v>2045</v>
      </c>
      <c r="AK381" s="2" t="str">
        <f>IF(sum!A374="ON",sum!B374,"*")</f>
        <v>*</v>
      </c>
      <c r="AL381" s="2"/>
      <c r="AM381" s="2" t="str">
        <f>IF(sum!A374="ON",sum!I374,"*")</f>
        <v>*</v>
      </c>
      <c r="AP381" s="4" t="s">
        <v>186</v>
      </c>
      <c r="AQ381" s="4" t="s">
        <v>187</v>
      </c>
      <c r="AR381" s="4">
        <v>2045</v>
      </c>
      <c r="AS381" s="2" t="str">
        <f>IF(sum!A374="QU",sum!B374,"*")</f>
        <v>*</v>
      </c>
      <c r="AT381" s="2"/>
      <c r="AU381" s="2" t="str">
        <f>IF(sum!A374="QU",sum!I374,"*")</f>
        <v>*</v>
      </c>
      <c r="AX381" s="4" t="s">
        <v>186</v>
      </c>
      <c r="AY381" s="4" t="s">
        <v>187</v>
      </c>
      <c r="AZ381" s="4">
        <v>2045</v>
      </c>
      <c r="BA381" s="2" t="str">
        <f>IF(sum!A374="SA",sum!B374,"*")</f>
        <v>*</v>
      </c>
      <c r="BB381" s="2"/>
      <c r="BC381" s="2" t="str">
        <f>IF(sum!A374="SA",sum!I374,"*")</f>
        <v>*</v>
      </c>
    </row>
    <row r="382" spans="2:55">
      <c r="B382" s="2" t="s">
        <v>186</v>
      </c>
      <c r="C382" s="2" t="s">
        <v>187</v>
      </c>
      <c r="D382" s="2">
        <v>2045</v>
      </c>
      <c r="J382" s="2" t="s">
        <v>186</v>
      </c>
      <c r="K382" s="2" t="s">
        <v>187</v>
      </c>
      <c r="L382" s="2">
        <v>2045</v>
      </c>
      <c r="M382" s="2" t="str">
        <f>IF(sum!A375="AT",sum!B375,"*")</f>
        <v>*</v>
      </c>
      <c r="N382" s="2"/>
      <c r="O382" s="2" t="str">
        <f>IF(sum!A375="AT",sum!I375,"*")</f>
        <v>*</v>
      </c>
      <c r="R382" s="2" t="s">
        <v>186</v>
      </c>
      <c r="S382" s="2" t="s">
        <v>187</v>
      </c>
      <c r="T382" s="2">
        <v>2045</v>
      </c>
      <c r="U382" s="2" t="str">
        <f>IF(sum!A375="BC",sum!B375,"*")</f>
        <v>*</v>
      </c>
      <c r="V382" s="2"/>
      <c r="W382" s="2" t="str">
        <f>IF(sum!A375="BC",sum!I375,"*")</f>
        <v>*</v>
      </c>
      <c r="Z382" s="2" t="s">
        <v>186</v>
      </c>
      <c r="AA382" s="2" t="s">
        <v>187</v>
      </c>
      <c r="AB382" s="2">
        <v>2045</v>
      </c>
      <c r="AC382" s="2" t="str">
        <f>IF(sum!A375="MA",sum!B375,"*")</f>
        <v>OTH-AuxiliaryEquip_ELE1</v>
      </c>
      <c r="AD382" s="2"/>
      <c r="AE382" s="2">
        <f>IF(sum!A375="MA",sum!I375,"*")</f>
        <v>0.010568590150074</v>
      </c>
      <c r="AH382" s="2" t="s">
        <v>186</v>
      </c>
      <c r="AI382" s="2" t="s">
        <v>187</v>
      </c>
      <c r="AJ382" s="2">
        <v>2045</v>
      </c>
      <c r="AK382" s="2" t="str">
        <f>IF(sum!A375="ON",sum!B375,"*")</f>
        <v>*</v>
      </c>
      <c r="AL382" s="2"/>
      <c r="AM382" s="2" t="str">
        <f>IF(sum!A375="ON",sum!I375,"*")</f>
        <v>*</v>
      </c>
      <c r="AP382" s="2" t="s">
        <v>186</v>
      </c>
      <c r="AQ382" s="2" t="s">
        <v>187</v>
      </c>
      <c r="AR382" s="2">
        <v>2045</v>
      </c>
      <c r="AS382" s="2" t="str">
        <f>IF(sum!A375="QU",sum!B375,"*")</f>
        <v>*</v>
      </c>
      <c r="AT382" s="2"/>
      <c r="AU382" s="2" t="str">
        <f>IF(sum!A375="QU",sum!I375,"*")</f>
        <v>*</v>
      </c>
      <c r="AX382" s="2" t="s">
        <v>186</v>
      </c>
      <c r="AY382" s="2" t="s">
        <v>187</v>
      </c>
      <c r="AZ382" s="2">
        <v>2045</v>
      </c>
      <c r="BA382" s="2" t="str">
        <f>IF(sum!A375="SA",sum!B375,"*")</f>
        <v>*</v>
      </c>
      <c r="BB382" s="2"/>
      <c r="BC382" s="2" t="str">
        <f>IF(sum!A375="SA",sum!I375,"*")</f>
        <v>*</v>
      </c>
    </row>
    <row r="383" spans="2:55">
      <c r="B383" s="2" t="s">
        <v>186</v>
      </c>
      <c r="C383" s="2" t="s">
        <v>187</v>
      </c>
      <c r="D383" s="2">
        <v>2045</v>
      </c>
      <c r="J383" s="2" t="s">
        <v>186</v>
      </c>
      <c r="K383" s="2" t="s">
        <v>187</v>
      </c>
      <c r="L383" s="2">
        <v>2045</v>
      </c>
      <c r="M383" s="2" t="str">
        <f>IF(sum!A376="AT",sum!B376,"*")</f>
        <v>*</v>
      </c>
      <c r="N383" s="2"/>
      <c r="O383" s="2" t="str">
        <f>IF(sum!A376="AT",sum!I376,"*")</f>
        <v>*</v>
      </c>
      <c r="R383" s="2" t="s">
        <v>186</v>
      </c>
      <c r="S383" s="2" t="s">
        <v>187</v>
      </c>
      <c r="T383" s="2">
        <v>2045</v>
      </c>
      <c r="U383" s="2" t="str">
        <f>IF(sum!A376="BC",sum!B376,"*")</f>
        <v>*</v>
      </c>
      <c r="V383" s="2"/>
      <c r="W383" s="2" t="str">
        <f>IF(sum!A376="BC",sum!I376,"*")</f>
        <v>*</v>
      </c>
      <c r="Z383" s="2" t="s">
        <v>186</v>
      </c>
      <c r="AA383" s="2" t="s">
        <v>187</v>
      </c>
      <c r="AB383" s="2">
        <v>2045</v>
      </c>
      <c r="AC383" s="2" t="str">
        <f>IF(sum!A376="MA",sum!B376,"*")</f>
        <v>OTH-Light_ELE1</v>
      </c>
      <c r="AD383" s="2"/>
      <c r="AE383" s="2">
        <f>IF(sum!A376="MA",sum!I376,"*")</f>
        <v>0.0146766064202532</v>
      </c>
      <c r="AH383" s="2" t="s">
        <v>186</v>
      </c>
      <c r="AI383" s="2" t="s">
        <v>187</v>
      </c>
      <c r="AJ383" s="2">
        <v>2045</v>
      </c>
      <c r="AK383" s="2" t="str">
        <f>IF(sum!A376="ON",sum!B376,"*")</f>
        <v>*</v>
      </c>
      <c r="AL383" s="2"/>
      <c r="AM383" s="2" t="str">
        <f>IF(sum!A376="ON",sum!I376,"*")</f>
        <v>*</v>
      </c>
      <c r="AP383" s="4" t="s">
        <v>186</v>
      </c>
      <c r="AQ383" s="4" t="s">
        <v>187</v>
      </c>
      <c r="AR383" s="4">
        <v>2045</v>
      </c>
      <c r="AS383" s="2" t="str">
        <f>IF(sum!A376="QU",sum!B376,"*")</f>
        <v>*</v>
      </c>
      <c r="AT383" s="2"/>
      <c r="AU383" s="2" t="str">
        <f>IF(sum!A376="QU",sum!I376,"*")</f>
        <v>*</v>
      </c>
      <c r="AX383" s="2" t="s">
        <v>186</v>
      </c>
      <c r="AY383" s="2" t="s">
        <v>187</v>
      </c>
      <c r="AZ383" s="2">
        <v>2045</v>
      </c>
      <c r="BA383" s="2" t="str">
        <f>IF(sum!A376="SA",sum!B376,"*")</f>
        <v>*</v>
      </c>
      <c r="BB383" s="2"/>
      <c r="BC383" s="2" t="str">
        <f>IF(sum!A376="SA",sum!I376,"*")</f>
        <v>*</v>
      </c>
    </row>
    <row r="384" spans="2:55">
      <c r="B384" s="4" t="s">
        <v>186</v>
      </c>
      <c r="C384" s="4" t="s">
        <v>187</v>
      </c>
      <c r="D384" s="4">
        <v>2045</v>
      </c>
      <c r="J384" s="4" t="s">
        <v>186</v>
      </c>
      <c r="K384" s="4" t="s">
        <v>187</v>
      </c>
      <c r="L384" s="4">
        <v>2045</v>
      </c>
      <c r="M384" s="2" t="str">
        <f>IF(sum!A377="AT",sum!B377,"*")</f>
        <v>*</v>
      </c>
      <c r="N384" s="2"/>
      <c r="O384" s="2" t="str">
        <f>IF(sum!A377="AT",sum!I377,"*")</f>
        <v>*</v>
      </c>
      <c r="R384" s="4" t="s">
        <v>186</v>
      </c>
      <c r="S384" s="4" t="s">
        <v>187</v>
      </c>
      <c r="T384" s="4">
        <v>2045</v>
      </c>
      <c r="U384" s="2" t="str">
        <f>IF(sum!A377="BC",sum!B377,"*")</f>
        <v>*</v>
      </c>
      <c r="V384" s="2"/>
      <c r="W384" s="2" t="str">
        <f>IF(sum!A377="BC",sum!I377,"*")</f>
        <v>*</v>
      </c>
      <c r="Z384" s="4" t="s">
        <v>186</v>
      </c>
      <c r="AA384" s="4" t="s">
        <v>187</v>
      </c>
      <c r="AB384" s="4">
        <v>2045</v>
      </c>
      <c r="AC384" s="2" t="str">
        <f>IF(sum!A377="MA",sum!B377,"*")</f>
        <v>OTH-SpHeat_ELE1</v>
      </c>
      <c r="AD384" s="2"/>
      <c r="AE384" s="2">
        <f>IF(sum!A377="MA",sum!I377,"*")</f>
        <v>0.0422743606002959</v>
      </c>
      <c r="AH384" s="4" t="s">
        <v>186</v>
      </c>
      <c r="AI384" s="4" t="s">
        <v>187</v>
      </c>
      <c r="AJ384" s="4">
        <v>2045</v>
      </c>
      <c r="AK384" s="2" t="str">
        <f>IF(sum!A377="ON",sum!B377,"*")</f>
        <v>*</v>
      </c>
      <c r="AL384" s="2"/>
      <c r="AM384" s="2" t="str">
        <f>IF(sum!A377="ON",sum!I377,"*")</f>
        <v>*</v>
      </c>
      <c r="AP384" s="2" t="s">
        <v>186</v>
      </c>
      <c r="AQ384" s="2" t="s">
        <v>187</v>
      </c>
      <c r="AR384" s="2">
        <v>2045</v>
      </c>
      <c r="AS384" s="2" t="str">
        <f>IF(sum!A377="QU",sum!B377,"*")</f>
        <v>*</v>
      </c>
      <c r="AT384" s="2"/>
      <c r="AU384" s="2" t="str">
        <f>IF(sum!A377="QU",sum!I377,"*")</f>
        <v>*</v>
      </c>
      <c r="AX384" s="4" t="s">
        <v>186</v>
      </c>
      <c r="AY384" s="4" t="s">
        <v>187</v>
      </c>
      <c r="AZ384" s="4">
        <v>2045</v>
      </c>
      <c r="BA384" s="2" t="str">
        <f>IF(sum!A377="SA",sum!B377,"*")</f>
        <v>*</v>
      </c>
      <c r="BB384" s="2"/>
      <c r="BC384" s="2" t="str">
        <f>IF(sum!A377="SA",sum!I377,"*")</f>
        <v>*</v>
      </c>
    </row>
    <row r="385" spans="2:55">
      <c r="B385" s="2" t="s">
        <v>186</v>
      </c>
      <c r="C385" s="2" t="s">
        <v>187</v>
      </c>
      <c r="D385" s="2">
        <v>2045</v>
      </c>
      <c r="J385" s="2" t="s">
        <v>186</v>
      </c>
      <c r="K385" s="2" t="s">
        <v>187</v>
      </c>
      <c r="L385" s="2">
        <v>2045</v>
      </c>
      <c r="M385" s="2" t="str">
        <f>IF(sum!A378="AT",sum!B378,"*")</f>
        <v>*</v>
      </c>
      <c r="N385" s="2"/>
      <c r="O385" s="2" t="str">
        <f>IF(sum!A378="AT",sum!I378,"*")</f>
        <v>*</v>
      </c>
      <c r="R385" s="2" t="s">
        <v>186</v>
      </c>
      <c r="S385" s="2" t="s">
        <v>187</v>
      </c>
      <c r="T385" s="2">
        <v>2045</v>
      </c>
      <c r="U385" s="2" t="str">
        <f>IF(sum!A378="BC",sum!B378,"*")</f>
        <v>*</v>
      </c>
      <c r="V385" s="2"/>
      <c r="W385" s="2" t="str">
        <f>IF(sum!A378="BC",sum!I378,"*")</f>
        <v>*</v>
      </c>
      <c r="Z385" s="2" t="s">
        <v>186</v>
      </c>
      <c r="AA385" s="2" t="s">
        <v>187</v>
      </c>
      <c r="AB385" s="2">
        <v>2045</v>
      </c>
      <c r="AC385" s="2" t="str">
        <f>IF(sum!A378="MA",sum!B378,"*")</f>
        <v>R_ES-APP-CD_ELC1</v>
      </c>
      <c r="AD385" s="2"/>
      <c r="AE385" s="2">
        <f>IF(sum!A378="MA",sum!I378,"*")</f>
        <v>0.846841386894553</v>
      </c>
      <c r="AH385" s="2" t="s">
        <v>186</v>
      </c>
      <c r="AI385" s="2" t="s">
        <v>187</v>
      </c>
      <c r="AJ385" s="2">
        <v>2045</v>
      </c>
      <c r="AK385" s="2" t="str">
        <f>IF(sum!A378="ON",sum!B378,"*")</f>
        <v>*</v>
      </c>
      <c r="AL385" s="2"/>
      <c r="AM385" s="2" t="str">
        <f>IF(sum!A378="ON",sum!I378,"*")</f>
        <v>*</v>
      </c>
      <c r="AP385" s="4" t="s">
        <v>186</v>
      </c>
      <c r="AQ385" s="4" t="s">
        <v>187</v>
      </c>
      <c r="AR385" s="4">
        <v>2045</v>
      </c>
      <c r="AS385" s="2" t="str">
        <f>IF(sum!A378="QU",sum!B378,"*")</f>
        <v>*</v>
      </c>
      <c r="AT385" s="2"/>
      <c r="AU385" s="2" t="str">
        <f>IF(sum!A378="QU",sum!I378,"*")</f>
        <v>*</v>
      </c>
      <c r="AX385" s="2" t="s">
        <v>186</v>
      </c>
      <c r="AY385" s="2" t="s">
        <v>187</v>
      </c>
      <c r="AZ385" s="2">
        <v>2045</v>
      </c>
      <c r="BA385" s="2" t="str">
        <f>IF(sum!A378="SA",sum!B378,"*")</f>
        <v>*</v>
      </c>
      <c r="BB385" s="2"/>
      <c r="BC385" s="2" t="str">
        <f>IF(sum!A378="SA",sum!I378,"*")</f>
        <v>*</v>
      </c>
    </row>
    <row r="386" spans="2:55">
      <c r="B386" s="2" t="s">
        <v>186</v>
      </c>
      <c r="C386" s="2" t="s">
        <v>187</v>
      </c>
      <c r="D386" s="2">
        <v>2045</v>
      </c>
      <c r="J386" s="2" t="s">
        <v>186</v>
      </c>
      <c r="K386" s="2" t="s">
        <v>187</v>
      </c>
      <c r="L386" s="2">
        <v>2045</v>
      </c>
      <c r="M386" s="2" t="str">
        <f>IF(sum!A379="AT",sum!B379,"*")</f>
        <v>*</v>
      </c>
      <c r="N386" s="2"/>
      <c r="O386" s="2" t="str">
        <f>IF(sum!A379="AT",sum!I379,"*")</f>
        <v>*</v>
      </c>
      <c r="R386" s="2" t="s">
        <v>186</v>
      </c>
      <c r="S386" s="2" t="s">
        <v>187</v>
      </c>
      <c r="T386" s="2">
        <v>2045</v>
      </c>
      <c r="U386" s="2" t="str">
        <f>IF(sum!A379="BC",sum!B379,"*")</f>
        <v>*</v>
      </c>
      <c r="V386" s="2"/>
      <c r="W386" s="2" t="str">
        <f>IF(sum!A379="BC",sum!I379,"*")</f>
        <v>*</v>
      </c>
      <c r="Z386" s="2" t="s">
        <v>186</v>
      </c>
      <c r="AA386" s="2" t="s">
        <v>187</v>
      </c>
      <c r="AB386" s="2">
        <v>2045</v>
      </c>
      <c r="AC386" s="2" t="str">
        <f>IF(sum!A379="MA",sum!B379,"*")</f>
        <v>R_ES-APP-CW_ELC1</v>
      </c>
      <c r="AD386" s="2"/>
      <c r="AE386" s="2">
        <f>IF(sum!A379="MA",sum!I379,"*")</f>
        <v>0.0980140494090919</v>
      </c>
      <c r="AH386" s="2" t="s">
        <v>186</v>
      </c>
      <c r="AI386" s="2" t="s">
        <v>187</v>
      </c>
      <c r="AJ386" s="2">
        <v>2045</v>
      </c>
      <c r="AK386" s="2" t="str">
        <f>IF(sum!A379="ON",sum!B379,"*")</f>
        <v>*</v>
      </c>
      <c r="AL386" s="2"/>
      <c r="AM386" s="2" t="str">
        <f>IF(sum!A379="ON",sum!I379,"*")</f>
        <v>*</v>
      </c>
      <c r="AP386" s="2" t="s">
        <v>186</v>
      </c>
      <c r="AQ386" s="2" t="s">
        <v>187</v>
      </c>
      <c r="AR386" s="2">
        <v>2045</v>
      </c>
      <c r="AS386" s="2" t="str">
        <f>IF(sum!A379="QU",sum!B379,"*")</f>
        <v>*</v>
      </c>
      <c r="AT386" s="2"/>
      <c r="AU386" s="2" t="str">
        <f>IF(sum!A379="QU",sum!I379,"*")</f>
        <v>*</v>
      </c>
      <c r="AX386" s="2" t="s">
        <v>186</v>
      </c>
      <c r="AY386" s="2" t="s">
        <v>187</v>
      </c>
      <c r="AZ386" s="2">
        <v>2045</v>
      </c>
      <c r="BA386" s="2" t="str">
        <f>IF(sum!A379="SA",sum!B379,"*")</f>
        <v>*</v>
      </c>
      <c r="BB386" s="2"/>
      <c r="BC386" s="2" t="str">
        <f>IF(sum!A379="SA",sum!I379,"*")</f>
        <v>*</v>
      </c>
    </row>
    <row r="387" spans="2:55">
      <c r="B387" s="4" t="s">
        <v>186</v>
      </c>
      <c r="C387" s="4" t="s">
        <v>187</v>
      </c>
      <c r="D387" s="4">
        <v>2045</v>
      </c>
      <c r="J387" s="4" t="s">
        <v>186</v>
      </c>
      <c r="K387" s="4" t="s">
        <v>187</v>
      </c>
      <c r="L387" s="4">
        <v>2045</v>
      </c>
      <c r="M387" s="2" t="str">
        <f>IF(sum!A380="AT",sum!B380,"*")</f>
        <v>*</v>
      </c>
      <c r="N387" s="2"/>
      <c r="O387" s="2" t="str">
        <f>IF(sum!A380="AT",sum!I380,"*")</f>
        <v>*</v>
      </c>
      <c r="R387" s="4" t="s">
        <v>186</v>
      </c>
      <c r="S387" s="4" t="s">
        <v>187</v>
      </c>
      <c r="T387" s="4">
        <v>2045</v>
      </c>
      <c r="U387" s="2" t="str">
        <f>IF(sum!A380="BC",sum!B380,"*")</f>
        <v>*</v>
      </c>
      <c r="V387" s="2"/>
      <c r="W387" s="2" t="str">
        <f>IF(sum!A380="BC",sum!I380,"*")</f>
        <v>*</v>
      </c>
      <c r="Z387" s="4" t="s">
        <v>186</v>
      </c>
      <c r="AA387" s="4" t="s">
        <v>187</v>
      </c>
      <c r="AB387" s="4">
        <v>2045</v>
      </c>
      <c r="AC387" s="2" t="str">
        <f>IF(sum!A380="MA",sum!B380,"*")</f>
        <v>R_ES-APP-DW_ELC1</v>
      </c>
      <c r="AD387" s="2"/>
      <c r="AE387" s="2">
        <f>IF(sum!A380="MA",sum!I380,"*")</f>
        <v>0.331679543200368</v>
      </c>
      <c r="AH387" s="4" t="s">
        <v>186</v>
      </c>
      <c r="AI387" s="4" t="s">
        <v>187</v>
      </c>
      <c r="AJ387" s="4">
        <v>2045</v>
      </c>
      <c r="AK387" s="2" t="str">
        <f>IF(sum!A380="ON",sum!B380,"*")</f>
        <v>*</v>
      </c>
      <c r="AL387" s="2"/>
      <c r="AM387" s="2" t="str">
        <f>IF(sum!A380="ON",sum!I380,"*")</f>
        <v>*</v>
      </c>
      <c r="AP387" s="4" t="s">
        <v>186</v>
      </c>
      <c r="AQ387" s="4" t="s">
        <v>187</v>
      </c>
      <c r="AR387" s="4">
        <v>2045</v>
      </c>
      <c r="AS387" s="2" t="str">
        <f>IF(sum!A380="QU",sum!B380,"*")</f>
        <v>*</v>
      </c>
      <c r="AT387" s="2"/>
      <c r="AU387" s="2" t="str">
        <f>IF(sum!A380="QU",sum!I380,"*")</f>
        <v>*</v>
      </c>
      <c r="AX387" s="4" t="s">
        <v>186</v>
      </c>
      <c r="AY387" s="4" t="s">
        <v>187</v>
      </c>
      <c r="AZ387" s="4">
        <v>2045</v>
      </c>
      <c r="BA387" s="2" t="str">
        <f>IF(sum!A380="SA",sum!B380,"*")</f>
        <v>*</v>
      </c>
      <c r="BB387" s="2"/>
      <c r="BC387" s="2" t="str">
        <f>IF(sum!A380="SA",sum!I380,"*")</f>
        <v>*</v>
      </c>
    </row>
    <row r="388" spans="2:55">
      <c r="B388" s="2" t="s">
        <v>186</v>
      </c>
      <c r="C388" s="2" t="s">
        <v>187</v>
      </c>
      <c r="D388" s="2">
        <v>2045</v>
      </c>
      <c r="J388" s="2" t="s">
        <v>186</v>
      </c>
      <c r="K388" s="2" t="s">
        <v>187</v>
      </c>
      <c r="L388" s="2">
        <v>2045</v>
      </c>
      <c r="M388" s="2" t="str">
        <f>IF(sum!A381="AT",sum!B381,"*")</f>
        <v>*</v>
      </c>
      <c r="N388" s="2"/>
      <c r="O388" s="2" t="str">
        <f>IF(sum!A381="AT",sum!I381,"*")</f>
        <v>*</v>
      </c>
      <c r="R388" s="2" t="s">
        <v>186</v>
      </c>
      <c r="S388" s="2" t="s">
        <v>187</v>
      </c>
      <c r="T388" s="2">
        <v>2045</v>
      </c>
      <c r="U388" s="2" t="str">
        <f>IF(sum!A381="BC",sum!B381,"*")</f>
        <v>*</v>
      </c>
      <c r="V388" s="2"/>
      <c r="W388" s="2" t="str">
        <f>IF(sum!A381="BC",sum!I381,"*")</f>
        <v>*</v>
      </c>
      <c r="Z388" s="2" t="s">
        <v>186</v>
      </c>
      <c r="AA388" s="2" t="s">
        <v>187</v>
      </c>
      <c r="AB388" s="2">
        <v>2045</v>
      </c>
      <c r="AC388" s="2" t="str">
        <f>IF(sum!A381="MA",sum!B381,"*")</f>
        <v>R_ES-APP-FR_ELC1</v>
      </c>
      <c r="AD388" s="2"/>
      <c r="AE388" s="2">
        <f>IF(sum!A381="MA",sum!I381,"*")</f>
        <v>0.0756995174936223</v>
      </c>
      <c r="AH388" s="2" t="s">
        <v>186</v>
      </c>
      <c r="AI388" s="2" t="s">
        <v>187</v>
      </c>
      <c r="AJ388" s="2">
        <v>2045</v>
      </c>
      <c r="AK388" s="2" t="str">
        <f>IF(sum!A381="ON",sum!B381,"*")</f>
        <v>*</v>
      </c>
      <c r="AL388" s="2"/>
      <c r="AM388" s="2" t="str">
        <f>IF(sum!A381="ON",sum!I381,"*")</f>
        <v>*</v>
      </c>
      <c r="AP388" s="2" t="s">
        <v>186</v>
      </c>
      <c r="AQ388" s="2" t="s">
        <v>187</v>
      </c>
      <c r="AR388" s="2">
        <v>2045</v>
      </c>
      <c r="AS388" s="2" t="str">
        <f>IF(sum!A381="QU",sum!B381,"*")</f>
        <v>*</v>
      </c>
      <c r="AT388" s="2"/>
      <c r="AU388" s="2" t="str">
        <f>IF(sum!A381="QU",sum!I381,"*")</f>
        <v>*</v>
      </c>
      <c r="AX388" s="2" t="s">
        <v>186</v>
      </c>
      <c r="AY388" s="2" t="s">
        <v>187</v>
      </c>
      <c r="AZ388" s="2">
        <v>2045</v>
      </c>
      <c r="BA388" s="2" t="str">
        <f>IF(sum!A381="SA",sum!B381,"*")</f>
        <v>*</v>
      </c>
      <c r="BB388" s="2"/>
      <c r="BC388" s="2" t="str">
        <f>IF(sum!A381="SA",sum!I381,"*")</f>
        <v>*</v>
      </c>
    </row>
    <row r="389" spans="2:55">
      <c r="B389" s="2" t="s">
        <v>186</v>
      </c>
      <c r="C389" s="2" t="s">
        <v>187</v>
      </c>
      <c r="D389" s="2">
        <v>2045</v>
      </c>
      <c r="J389" s="2" t="s">
        <v>186</v>
      </c>
      <c r="K389" s="2" t="s">
        <v>187</v>
      </c>
      <c r="L389" s="2">
        <v>2045</v>
      </c>
      <c r="M389" s="2" t="str">
        <f>IF(sum!A382="AT",sum!B382,"*")</f>
        <v>*</v>
      </c>
      <c r="N389" s="2"/>
      <c r="O389" s="2" t="str">
        <f>IF(sum!A382="AT",sum!I382,"*")</f>
        <v>*</v>
      </c>
      <c r="R389" s="2" t="s">
        <v>186</v>
      </c>
      <c r="S389" s="2" t="s">
        <v>187</v>
      </c>
      <c r="T389" s="2">
        <v>2045</v>
      </c>
      <c r="U389" s="2" t="str">
        <f>IF(sum!A382="BC",sum!B382,"*")</f>
        <v>*</v>
      </c>
      <c r="V389" s="2"/>
      <c r="W389" s="2" t="str">
        <f>IF(sum!A382="BC",sum!I382,"*")</f>
        <v>*</v>
      </c>
      <c r="Z389" s="2" t="s">
        <v>186</v>
      </c>
      <c r="AA389" s="2" t="s">
        <v>187</v>
      </c>
      <c r="AB389" s="2">
        <v>2045</v>
      </c>
      <c r="AC389" s="2" t="str">
        <f>IF(sum!A382="MA",sum!B382,"*")</f>
        <v>R_ES-APP-OTH_ELC1</v>
      </c>
      <c r="AD389" s="2"/>
      <c r="AE389" s="2">
        <f>IF(sum!A382="MA",sum!I382,"*")</f>
        <v>0.997685008935148</v>
      </c>
      <c r="AH389" s="2" t="s">
        <v>186</v>
      </c>
      <c r="AI389" s="2" t="s">
        <v>187</v>
      </c>
      <c r="AJ389" s="2">
        <v>2045</v>
      </c>
      <c r="AK389" s="2" t="str">
        <f>IF(sum!A382="ON",sum!B382,"*")</f>
        <v>*</v>
      </c>
      <c r="AL389" s="2"/>
      <c r="AM389" s="2" t="str">
        <f>IF(sum!A382="ON",sum!I382,"*")</f>
        <v>*</v>
      </c>
      <c r="AP389" s="4" t="s">
        <v>186</v>
      </c>
      <c r="AQ389" s="4" t="s">
        <v>187</v>
      </c>
      <c r="AR389" s="4">
        <v>2045</v>
      </c>
      <c r="AS389" s="2" t="str">
        <f>IF(sum!A382="QU",sum!B382,"*")</f>
        <v>*</v>
      </c>
      <c r="AT389" s="2"/>
      <c r="AU389" s="2" t="str">
        <f>IF(sum!A382="QU",sum!I382,"*")</f>
        <v>*</v>
      </c>
      <c r="AX389" s="2" t="s">
        <v>186</v>
      </c>
      <c r="AY389" s="2" t="s">
        <v>187</v>
      </c>
      <c r="AZ389" s="2">
        <v>2045</v>
      </c>
      <c r="BA389" s="2" t="str">
        <f>IF(sum!A382="SA",sum!B382,"*")</f>
        <v>*</v>
      </c>
      <c r="BB389" s="2"/>
      <c r="BC389" s="2" t="str">
        <f>IF(sum!A382="SA",sum!I382,"*")</f>
        <v>*</v>
      </c>
    </row>
    <row r="390" spans="2:55">
      <c r="B390" s="4" t="s">
        <v>186</v>
      </c>
      <c r="C390" s="4" t="s">
        <v>187</v>
      </c>
      <c r="D390" s="4">
        <v>2045</v>
      </c>
      <c r="J390" s="4" t="s">
        <v>186</v>
      </c>
      <c r="K390" s="4" t="s">
        <v>187</v>
      </c>
      <c r="L390" s="4">
        <v>2045</v>
      </c>
      <c r="M390" s="2" t="str">
        <f>IF(sum!A383="AT",sum!B383,"*")</f>
        <v>*</v>
      </c>
      <c r="N390" s="2"/>
      <c r="O390" s="2" t="str">
        <f>IF(sum!A383="AT",sum!I383,"*")</f>
        <v>*</v>
      </c>
      <c r="R390" s="4" t="s">
        <v>186</v>
      </c>
      <c r="S390" s="4" t="s">
        <v>187</v>
      </c>
      <c r="T390" s="4">
        <v>2045</v>
      </c>
      <c r="U390" s="2" t="str">
        <f>IF(sum!A383="BC",sum!B383,"*")</f>
        <v>*</v>
      </c>
      <c r="V390" s="2"/>
      <c r="W390" s="2" t="str">
        <f>IF(sum!A383="BC",sum!I383,"*")</f>
        <v>*</v>
      </c>
      <c r="Z390" s="4" t="s">
        <v>186</v>
      </c>
      <c r="AA390" s="4" t="s">
        <v>187</v>
      </c>
      <c r="AB390" s="4">
        <v>2045</v>
      </c>
      <c r="AC390" s="2" t="str">
        <f>IF(sum!A383="MA",sum!B383,"*")</f>
        <v>R_ES-APP-RA_ELC1</v>
      </c>
      <c r="AD390" s="2"/>
      <c r="AE390" s="2">
        <f>IF(sum!A383="MA",sum!I383,"*")</f>
        <v>0.642972164123646</v>
      </c>
      <c r="AH390" s="4" t="s">
        <v>186</v>
      </c>
      <c r="AI390" s="4" t="s">
        <v>187</v>
      </c>
      <c r="AJ390" s="4">
        <v>2045</v>
      </c>
      <c r="AK390" s="2" t="str">
        <f>IF(sum!A383="ON",sum!B383,"*")</f>
        <v>*</v>
      </c>
      <c r="AL390" s="2"/>
      <c r="AM390" s="2" t="str">
        <f>IF(sum!A383="ON",sum!I383,"*")</f>
        <v>*</v>
      </c>
      <c r="AP390" s="2" t="s">
        <v>186</v>
      </c>
      <c r="AQ390" s="2" t="s">
        <v>187</v>
      </c>
      <c r="AR390" s="2">
        <v>2045</v>
      </c>
      <c r="AS390" s="2" t="str">
        <f>IF(sum!A383="QU",sum!B383,"*")</f>
        <v>*</v>
      </c>
      <c r="AT390" s="2"/>
      <c r="AU390" s="2" t="str">
        <f>IF(sum!A383="QU",sum!I383,"*")</f>
        <v>*</v>
      </c>
      <c r="AX390" s="4" t="s">
        <v>186</v>
      </c>
      <c r="AY390" s="4" t="s">
        <v>187</v>
      </c>
      <c r="AZ390" s="4">
        <v>2045</v>
      </c>
      <c r="BA390" s="2" t="str">
        <f>IF(sum!A383="SA",sum!B383,"*")</f>
        <v>*</v>
      </c>
      <c r="BB390" s="2"/>
      <c r="BC390" s="2" t="str">
        <f>IF(sum!A383="SA",sum!I383,"*")</f>
        <v>*</v>
      </c>
    </row>
    <row r="391" spans="2:55">
      <c r="B391" s="2" t="s">
        <v>186</v>
      </c>
      <c r="C391" s="2" t="s">
        <v>187</v>
      </c>
      <c r="D391" s="2">
        <v>2045</v>
      </c>
      <c r="J391" s="2" t="s">
        <v>186</v>
      </c>
      <c r="K391" s="2" t="s">
        <v>187</v>
      </c>
      <c r="L391" s="2">
        <v>2045</v>
      </c>
      <c r="M391" s="2" t="str">
        <f>IF(sum!A384="AT",sum!B384,"*")</f>
        <v>*</v>
      </c>
      <c r="N391" s="2"/>
      <c r="O391" s="2" t="str">
        <f>IF(sum!A384="AT",sum!I384,"*")</f>
        <v>*</v>
      </c>
      <c r="R391" s="2" t="s">
        <v>186</v>
      </c>
      <c r="S391" s="2" t="s">
        <v>187</v>
      </c>
      <c r="T391" s="2">
        <v>2045</v>
      </c>
      <c r="U391" s="2" t="str">
        <f>IF(sum!A384="BC",sum!B384,"*")</f>
        <v>*</v>
      </c>
      <c r="V391" s="2"/>
      <c r="W391" s="2" t="str">
        <f>IF(sum!A384="BC",sum!I384,"*")</f>
        <v>*</v>
      </c>
      <c r="Z391" s="2" t="s">
        <v>186</v>
      </c>
      <c r="AA391" s="2" t="s">
        <v>187</v>
      </c>
      <c r="AB391" s="2">
        <v>2045</v>
      </c>
      <c r="AC391" s="2" t="str">
        <f>IF(sum!A384="MA",sum!B384,"*")</f>
        <v>R_ES-APP-RE_ELC1</v>
      </c>
      <c r="AD391" s="2"/>
      <c r="AE391" s="2">
        <f>IF(sum!A384="MA",sum!I384,"*")</f>
        <v>0.211383633225609</v>
      </c>
      <c r="AH391" s="2" t="s">
        <v>186</v>
      </c>
      <c r="AI391" s="2" t="s">
        <v>187</v>
      </c>
      <c r="AJ391" s="2">
        <v>2045</v>
      </c>
      <c r="AK391" s="2" t="str">
        <f>IF(sum!A384="ON",sum!B384,"*")</f>
        <v>*</v>
      </c>
      <c r="AL391" s="2"/>
      <c r="AM391" s="2" t="str">
        <f>IF(sum!A384="ON",sum!I384,"*")</f>
        <v>*</v>
      </c>
      <c r="AP391" s="4" t="s">
        <v>186</v>
      </c>
      <c r="AQ391" s="4" t="s">
        <v>187</v>
      </c>
      <c r="AR391" s="4">
        <v>2045</v>
      </c>
      <c r="AS391" s="2" t="str">
        <f>IF(sum!A384="QU",sum!B384,"*")</f>
        <v>*</v>
      </c>
      <c r="AT391" s="2"/>
      <c r="AU391" s="2" t="str">
        <f>IF(sum!A384="QU",sum!I384,"*")</f>
        <v>*</v>
      </c>
      <c r="AX391" s="2" t="s">
        <v>186</v>
      </c>
      <c r="AY391" s="2" t="s">
        <v>187</v>
      </c>
      <c r="AZ391" s="2">
        <v>2045</v>
      </c>
      <c r="BA391" s="2" t="str">
        <f>IF(sum!A384="SA",sum!B384,"*")</f>
        <v>*</v>
      </c>
      <c r="BB391" s="2"/>
      <c r="BC391" s="2" t="str">
        <f>IF(sum!A384="SA",sum!I384,"*")</f>
        <v>*</v>
      </c>
    </row>
    <row r="392" spans="2:55">
      <c r="B392" s="2" t="s">
        <v>186</v>
      </c>
      <c r="C392" s="2" t="s">
        <v>187</v>
      </c>
      <c r="D392" s="2">
        <v>2045</v>
      </c>
      <c r="J392" s="2" t="s">
        <v>186</v>
      </c>
      <c r="K392" s="2" t="s">
        <v>187</v>
      </c>
      <c r="L392" s="2">
        <v>2045</v>
      </c>
      <c r="M392" s="2" t="str">
        <f>IF(sum!A385="AT",sum!B385,"*")</f>
        <v>*</v>
      </c>
      <c r="N392" s="2"/>
      <c r="O392" s="2" t="str">
        <f>IF(sum!A385="AT",sum!I385,"*")</f>
        <v>*</v>
      </c>
      <c r="R392" s="2" t="s">
        <v>186</v>
      </c>
      <c r="S392" s="2" t="s">
        <v>187</v>
      </c>
      <c r="T392" s="2">
        <v>2045</v>
      </c>
      <c r="U392" s="2" t="str">
        <f>IF(sum!A385="BC",sum!B385,"*")</f>
        <v>*</v>
      </c>
      <c r="V392" s="2"/>
      <c r="W392" s="2" t="str">
        <f>IF(sum!A385="BC",sum!I385,"*")</f>
        <v>*</v>
      </c>
      <c r="Z392" s="2" t="s">
        <v>186</v>
      </c>
      <c r="AA392" s="2" t="s">
        <v>187</v>
      </c>
      <c r="AB392" s="2">
        <v>2045</v>
      </c>
      <c r="AC392" s="2" t="str">
        <f>IF(sum!A385="MA",sum!B385,"*")</f>
        <v>R_ES-LI_ELC1</v>
      </c>
      <c r="AD392" s="2"/>
      <c r="AE392" s="2">
        <f>IF(sum!A385="MA",sum!I385,"*")</f>
        <v>1.37809387951544</v>
      </c>
      <c r="AH392" s="2" t="s">
        <v>186</v>
      </c>
      <c r="AI392" s="2" t="s">
        <v>187</v>
      </c>
      <c r="AJ392" s="2">
        <v>2045</v>
      </c>
      <c r="AK392" s="2" t="str">
        <f>IF(sum!A385="ON",sum!B385,"*")</f>
        <v>*</v>
      </c>
      <c r="AL392" s="2"/>
      <c r="AM392" s="2" t="str">
        <f>IF(sum!A385="ON",sum!I385,"*")</f>
        <v>*</v>
      </c>
      <c r="AP392" s="2" t="s">
        <v>186</v>
      </c>
      <c r="AQ392" s="2" t="s">
        <v>187</v>
      </c>
      <c r="AR392" s="2">
        <v>2045</v>
      </c>
      <c r="AS392" s="2" t="str">
        <f>IF(sum!A385="QU",sum!B385,"*")</f>
        <v>*</v>
      </c>
      <c r="AT392" s="2"/>
      <c r="AU392" s="2" t="str">
        <f>IF(sum!A385="QU",sum!I385,"*")</f>
        <v>*</v>
      </c>
      <c r="AX392" s="2" t="s">
        <v>186</v>
      </c>
      <c r="AY392" s="2" t="s">
        <v>187</v>
      </c>
      <c r="AZ392" s="2">
        <v>2045</v>
      </c>
      <c r="BA392" s="2" t="str">
        <f>IF(sum!A385="SA",sum!B385,"*")</f>
        <v>*</v>
      </c>
      <c r="BB392" s="2"/>
      <c r="BC392" s="2" t="str">
        <f>IF(sum!A385="SA",sum!I385,"*")</f>
        <v>*</v>
      </c>
    </row>
    <row r="393" spans="2:55">
      <c r="B393" s="4" t="s">
        <v>186</v>
      </c>
      <c r="C393" s="4" t="s">
        <v>187</v>
      </c>
      <c r="D393" s="4">
        <v>2045</v>
      </c>
      <c r="J393" s="4" t="s">
        <v>186</v>
      </c>
      <c r="K393" s="4" t="s">
        <v>187</v>
      </c>
      <c r="L393" s="4">
        <v>2045</v>
      </c>
      <c r="M393" s="2" t="str">
        <f>IF(sum!A386="AT",sum!B386,"*")</f>
        <v>*</v>
      </c>
      <c r="N393" s="2"/>
      <c r="O393" s="2" t="str">
        <f>IF(sum!A386="AT",sum!I386,"*")</f>
        <v>*</v>
      </c>
      <c r="R393" s="4" t="s">
        <v>186</v>
      </c>
      <c r="S393" s="4" t="s">
        <v>187</v>
      </c>
      <c r="T393" s="4">
        <v>2045</v>
      </c>
      <c r="U393" s="2" t="str">
        <f>IF(sum!A386="BC",sum!B386,"*")</f>
        <v>*</v>
      </c>
      <c r="V393" s="2"/>
      <c r="W393" s="2" t="str">
        <f>IF(sum!A386="BC",sum!I386,"*")</f>
        <v>*</v>
      </c>
      <c r="Z393" s="4" t="s">
        <v>186</v>
      </c>
      <c r="AA393" s="4" t="s">
        <v>187</v>
      </c>
      <c r="AB393" s="4">
        <v>2045</v>
      </c>
      <c r="AC393" s="2" t="str">
        <f>IF(sum!A386="MA",sum!B386,"*")</f>
        <v>R_ES-SC-AP_ELC1_ROOM_CENTRAL</v>
      </c>
      <c r="AD393" s="2"/>
      <c r="AE393" s="2">
        <f>IF(sum!A386="MA",sum!I386,"*")</f>
        <v>0.280761997444325</v>
      </c>
      <c r="AH393" s="4" t="s">
        <v>186</v>
      </c>
      <c r="AI393" s="4" t="s">
        <v>187</v>
      </c>
      <c r="AJ393" s="4">
        <v>2045</v>
      </c>
      <c r="AK393" s="2" t="str">
        <f>IF(sum!A386="ON",sum!B386,"*")</f>
        <v>*</v>
      </c>
      <c r="AL393" s="2"/>
      <c r="AM393" s="2" t="str">
        <f>IF(sum!A386="ON",sum!I386,"*")</f>
        <v>*</v>
      </c>
      <c r="AP393" s="4" t="s">
        <v>186</v>
      </c>
      <c r="AQ393" s="4" t="s">
        <v>187</v>
      </c>
      <c r="AR393" s="4">
        <v>2045</v>
      </c>
      <c r="AS393" s="2" t="str">
        <f>IF(sum!A386="QU",sum!B386,"*")</f>
        <v>*</v>
      </c>
      <c r="AT393" s="2"/>
      <c r="AU393" s="2" t="str">
        <f>IF(sum!A386="QU",sum!I386,"*")</f>
        <v>*</v>
      </c>
      <c r="AX393" s="4" t="s">
        <v>186</v>
      </c>
      <c r="AY393" s="4" t="s">
        <v>187</v>
      </c>
      <c r="AZ393" s="4">
        <v>2045</v>
      </c>
      <c r="BA393" s="2" t="str">
        <f>IF(sum!A386="SA",sum!B386,"*")</f>
        <v>*</v>
      </c>
      <c r="BB393" s="2"/>
      <c r="BC393" s="2" t="str">
        <f>IF(sum!A386="SA",sum!I386,"*")</f>
        <v>*</v>
      </c>
    </row>
    <row r="394" spans="2:55">
      <c r="B394" s="2" t="s">
        <v>186</v>
      </c>
      <c r="C394" s="2" t="s">
        <v>187</v>
      </c>
      <c r="D394" s="2">
        <v>2045</v>
      </c>
      <c r="J394" s="2" t="s">
        <v>186</v>
      </c>
      <c r="K394" s="2" t="s">
        <v>187</v>
      </c>
      <c r="L394" s="2">
        <v>2045</v>
      </c>
      <c r="M394" s="2" t="str">
        <f>IF(sum!A387="AT",sum!B387,"*")</f>
        <v>*</v>
      </c>
      <c r="N394" s="2"/>
      <c r="O394" s="2" t="str">
        <f>IF(sum!A387="AT",sum!I387,"*")</f>
        <v>*</v>
      </c>
      <c r="R394" s="2" t="s">
        <v>186</v>
      </c>
      <c r="S394" s="2" t="s">
        <v>187</v>
      </c>
      <c r="T394" s="2">
        <v>2045</v>
      </c>
      <c r="U394" s="2" t="str">
        <f>IF(sum!A387="BC",sum!B387,"*")</f>
        <v>*</v>
      </c>
      <c r="V394" s="2"/>
      <c r="W394" s="2" t="str">
        <f>IF(sum!A387="BC",sum!I387,"*")</f>
        <v>*</v>
      </c>
      <c r="Z394" s="2" t="s">
        <v>186</v>
      </c>
      <c r="AA394" s="2" t="s">
        <v>187</v>
      </c>
      <c r="AB394" s="2">
        <v>2045</v>
      </c>
      <c r="AC394" s="2" t="str">
        <f>IF(sum!A387="MA",sum!B387,"*")</f>
        <v>R_ES-SC-MOB_ELC1_ROOM_CENTRAL</v>
      </c>
      <c r="AD394" s="2"/>
      <c r="AE394" s="2">
        <f>IF(sum!A387="MA",sum!I387,"*")</f>
        <v>0.0241481460640839</v>
      </c>
      <c r="AH394" s="2" t="s">
        <v>186</v>
      </c>
      <c r="AI394" s="2" t="s">
        <v>187</v>
      </c>
      <c r="AJ394" s="2">
        <v>2045</v>
      </c>
      <c r="AK394" s="2" t="str">
        <f>IF(sum!A387="ON",sum!B387,"*")</f>
        <v>*</v>
      </c>
      <c r="AL394" s="2"/>
      <c r="AM394" s="2" t="str">
        <f>IF(sum!A387="ON",sum!I387,"*")</f>
        <v>*</v>
      </c>
      <c r="AP394" s="2" t="s">
        <v>186</v>
      </c>
      <c r="AQ394" s="2" t="s">
        <v>187</v>
      </c>
      <c r="AR394" s="2">
        <v>2045</v>
      </c>
      <c r="AS394" s="2" t="str">
        <f>IF(sum!A387="QU",sum!B387,"*")</f>
        <v>*</v>
      </c>
      <c r="AT394" s="2"/>
      <c r="AU394" s="2" t="str">
        <f>IF(sum!A387="QU",sum!I387,"*")</f>
        <v>*</v>
      </c>
      <c r="AX394" s="2" t="s">
        <v>186</v>
      </c>
      <c r="AY394" s="2" t="s">
        <v>187</v>
      </c>
      <c r="AZ394" s="2">
        <v>2045</v>
      </c>
      <c r="BA394" s="2" t="str">
        <f>IF(sum!A387="SA",sum!B387,"*")</f>
        <v>*</v>
      </c>
      <c r="BB394" s="2"/>
      <c r="BC394" s="2" t="str">
        <f>IF(sum!A387="SA",sum!I387,"*")</f>
        <v>*</v>
      </c>
    </row>
    <row r="395" spans="2:55">
      <c r="B395" s="2" t="s">
        <v>186</v>
      </c>
      <c r="C395" s="2" t="s">
        <v>187</v>
      </c>
      <c r="D395" s="2">
        <v>2045</v>
      </c>
      <c r="J395" s="2" t="s">
        <v>186</v>
      </c>
      <c r="K395" s="2" t="s">
        <v>187</v>
      </c>
      <c r="L395" s="2">
        <v>2045</v>
      </c>
      <c r="M395" s="2" t="str">
        <f>IF(sum!A388="AT",sum!B388,"*")</f>
        <v>*</v>
      </c>
      <c r="N395" s="2"/>
      <c r="O395" s="2" t="str">
        <f>IF(sum!A388="AT",sum!I388,"*")</f>
        <v>*</v>
      </c>
      <c r="R395" s="2" t="s">
        <v>186</v>
      </c>
      <c r="S395" s="2" t="s">
        <v>187</v>
      </c>
      <c r="T395" s="2">
        <v>2045</v>
      </c>
      <c r="U395" s="2" t="str">
        <f>IF(sum!A388="BC",sum!B388,"*")</f>
        <v>*</v>
      </c>
      <c r="V395" s="2"/>
      <c r="W395" s="2" t="str">
        <f>IF(sum!A388="BC",sum!I388,"*")</f>
        <v>*</v>
      </c>
      <c r="Z395" s="2" t="s">
        <v>186</v>
      </c>
      <c r="AA395" s="2" t="s">
        <v>187</v>
      </c>
      <c r="AB395" s="2">
        <v>2045</v>
      </c>
      <c r="AC395" s="2" t="str">
        <f>IF(sum!A388="MA",sum!B388,"*")</f>
        <v>R_ES-SC-SA_ELC1_ROOM_CENTRAL</v>
      </c>
      <c r="AD395" s="2"/>
      <c r="AE395" s="2">
        <f>IF(sum!A388="MA",sum!I388,"*")</f>
        <v>0.0841536196759305</v>
      </c>
      <c r="AH395" s="2" t="s">
        <v>186</v>
      </c>
      <c r="AI395" s="2" t="s">
        <v>187</v>
      </c>
      <c r="AJ395" s="2">
        <v>2045</v>
      </c>
      <c r="AK395" s="2" t="str">
        <f>IF(sum!A388="ON",sum!B388,"*")</f>
        <v>*</v>
      </c>
      <c r="AL395" s="2"/>
      <c r="AM395" s="2" t="str">
        <f>IF(sum!A388="ON",sum!I388,"*")</f>
        <v>*</v>
      </c>
      <c r="AP395" s="4" t="s">
        <v>186</v>
      </c>
      <c r="AQ395" s="4" t="s">
        <v>187</v>
      </c>
      <c r="AR395" s="4">
        <v>2045</v>
      </c>
      <c r="AS395" s="2" t="str">
        <f>IF(sum!A388="QU",sum!B388,"*")</f>
        <v>*</v>
      </c>
      <c r="AT395" s="2"/>
      <c r="AU395" s="2" t="str">
        <f>IF(sum!A388="QU",sum!I388,"*")</f>
        <v>*</v>
      </c>
      <c r="AX395" s="2" t="s">
        <v>186</v>
      </c>
      <c r="AY395" s="2" t="s">
        <v>187</v>
      </c>
      <c r="AZ395" s="2">
        <v>2045</v>
      </c>
      <c r="BA395" s="2" t="str">
        <f>IF(sum!A388="SA",sum!B388,"*")</f>
        <v>*</v>
      </c>
      <c r="BB395" s="2"/>
      <c r="BC395" s="2" t="str">
        <f>IF(sum!A388="SA",sum!I388,"*")</f>
        <v>*</v>
      </c>
    </row>
    <row r="396" spans="2:55">
      <c r="B396" s="4" t="s">
        <v>186</v>
      </c>
      <c r="C396" s="4" t="s">
        <v>187</v>
      </c>
      <c r="D396" s="4">
        <v>2045</v>
      </c>
      <c r="J396" s="4" t="s">
        <v>186</v>
      </c>
      <c r="K396" s="4" t="s">
        <v>187</v>
      </c>
      <c r="L396" s="4">
        <v>2045</v>
      </c>
      <c r="M396" s="2" t="str">
        <f>IF(sum!A389="AT",sum!B389,"*")</f>
        <v>*</v>
      </c>
      <c r="N396" s="2"/>
      <c r="O396" s="2" t="str">
        <f>IF(sum!A389="AT",sum!I389,"*")</f>
        <v>*</v>
      </c>
      <c r="R396" s="4" t="s">
        <v>186</v>
      </c>
      <c r="S396" s="4" t="s">
        <v>187</v>
      </c>
      <c r="T396" s="4">
        <v>2045</v>
      </c>
      <c r="U396" s="2" t="str">
        <f>IF(sum!A389="BC",sum!B389,"*")</f>
        <v>*</v>
      </c>
      <c r="V396" s="2"/>
      <c r="W396" s="2" t="str">
        <f>IF(sum!A389="BC",sum!I389,"*")</f>
        <v>*</v>
      </c>
      <c r="Z396" s="4" t="s">
        <v>186</v>
      </c>
      <c r="AA396" s="4" t="s">
        <v>187</v>
      </c>
      <c r="AB396" s="4">
        <v>2045</v>
      </c>
      <c r="AC396" s="2" t="str">
        <f>IF(sum!A389="MA",sum!B389,"*")</f>
        <v>R_ES-SC-SD_ELC1_ROOM_CENTRAL</v>
      </c>
      <c r="AD396" s="2"/>
      <c r="AE396" s="2">
        <f>IF(sum!A389="MA",sum!I389,"*")</f>
        <v>0.731455662457057</v>
      </c>
      <c r="AH396" s="4" t="s">
        <v>186</v>
      </c>
      <c r="AI396" s="4" t="s">
        <v>187</v>
      </c>
      <c r="AJ396" s="4">
        <v>2045</v>
      </c>
      <c r="AK396" s="2" t="str">
        <f>IF(sum!A389="ON",sum!B389,"*")</f>
        <v>*</v>
      </c>
      <c r="AL396" s="2"/>
      <c r="AM396" s="2" t="str">
        <f>IF(sum!A389="ON",sum!I389,"*")</f>
        <v>*</v>
      </c>
      <c r="AP396" s="2" t="s">
        <v>186</v>
      </c>
      <c r="AQ396" s="2" t="s">
        <v>187</v>
      </c>
      <c r="AR396" s="2">
        <v>2045</v>
      </c>
      <c r="AS396" s="2" t="str">
        <f>IF(sum!A389="QU",sum!B389,"*")</f>
        <v>*</v>
      </c>
      <c r="AT396" s="2"/>
      <c r="AU396" s="2" t="str">
        <f>IF(sum!A389="QU",sum!I389,"*")</f>
        <v>*</v>
      </c>
      <c r="AX396" s="4" t="s">
        <v>186</v>
      </c>
      <c r="AY396" s="4" t="s">
        <v>187</v>
      </c>
      <c r="AZ396" s="4">
        <v>2045</v>
      </c>
      <c r="BA396" s="2" t="str">
        <f>IF(sum!A389="SA",sum!B389,"*")</f>
        <v>*</v>
      </c>
      <c r="BB396" s="2"/>
      <c r="BC396" s="2" t="str">
        <f>IF(sum!A389="SA",sum!I389,"*")</f>
        <v>*</v>
      </c>
    </row>
    <row r="397" spans="2:55">
      <c r="B397" s="2" t="s">
        <v>186</v>
      </c>
      <c r="C397" s="2" t="s">
        <v>187</v>
      </c>
      <c r="D397" s="2">
        <v>2045</v>
      </c>
      <c r="J397" s="2" t="s">
        <v>186</v>
      </c>
      <c r="K397" s="2" t="s">
        <v>187</v>
      </c>
      <c r="L397" s="2">
        <v>2045</v>
      </c>
      <c r="M397" s="2" t="str">
        <f>IF(sum!A390="AT",sum!B390,"*")</f>
        <v>*</v>
      </c>
      <c r="N397" s="2"/>
      <c r="O397" s="2" t="str">
        <f>IF(sum!A390="AT",sum!I390,"*")</f>
        <v>*</v>
      </c>
      <c r="R397" s="2" t="s">
        <v>186</v>
      </c>
      <c r="S397" s="2" t="s">
        <v>187</v>
      </c>
      <c r="T397" s="2">
        <v>2045</v>
      </c>
      <c r="U397" s="2" t="str">
        <f>IF(sum!A390="BC",sum!B390,"*")</f>
        <v>*</v>
      </c>
      <c r="V397" s="2"/>
      <c r="W397" s="2" t="str">
        <f>IF(sum!A390="BC",sum!I390,"*")</f>
        <v>*</v>
      </c>
      <c r="Z397" s="2" t="s">
        <v>186</v>
      </c>
      <c r="AA397" s="2" t="s">
        <v>187</v>
      </c>
      <c r="AB397" s="2">
        <v>2045</v>
      </c>
      <c r="AC397" s="2" t="str">
        <f>IF(sum!A390="MA",sum!B390,"*")</f>
        <v>R_ES-SH-AP_HET1</v>
      </c>
      <c r="AD397" s="2"/>
      <c r="AE397" s="2">
        <f>IF(sum!A390="MA",sum!I390,"*")</f>
        <v>0.064718143515661</v>
      </c>
      <c r="AH397" s="2" t="s">
        <v>186</v>
      </c>
      <c r="AI397" s="2" t="s">
        <v>187</v>
      </c>
      <c r="AJ397" s="2">
        <v>2045</v>
      </c>
      <c r="AK397" s="2" t="str">
        <f>IF(sum!A390="ON",sum!B390,"*")</f>
        <v>*</v>
      </c>
      <c r="AL397" s="2"/>
      <c r="AM397" s="2" t="str">
        <f>IF(sum!A390="ON",sum!I390,"*")</f>
        <v>*</v>
      </c>
      <c r="AP397" s="4" t="s">
        <v>186</v>
      </c>
      <c r="AQ397" s="4" t="s">
        <v>187</v>
      </c>
      <c r="AR397" s="4">
        <v>2045</v>
      </c>
      <c r="AS397" s="2" t="str">
        <f>IF(sum!A390="QU",sum!B390,"*")</f>
        <v>*</v>
      </c>
      <c r="AT397" s="2"/>
      <c r="AU397" s="2" t="str">
        <f>IF(sum!A390="QU",sum!I390,"*")</f>
        <v>*</v>
      </c>
      <c r="AX397" s="2" t="s">
        <v>186</v>
      </c>
      <c r="AY397" s="2" t="s">
        <v>187</v>
      </c>
      <c r="AZ397" s="2">
        <v>2045</v>
      </c>
      <c r="BA397" s="2" t="str">
        <f>IF(sum!A390="SA",sum!B390,"*")</f>
        <v>*</v>
      </c>
      <c r="BB397" s="2"/>
      <c r="BC397" s="2" t="str">
        <f>IF(sum!A390="SA",sum!I390,"*")</f>
        <v>*</v>
      </c>
    </row>
    <row r="398" spans="2:55">
      <c r="B398" s="2" t="s">
        <v>186</v>
      </c>
      <c r="C398" s="2" t="s">
        <v>187</v>
      </c>
      <c r="D398" s="2">
        <v>2045</v>
      </c>
      <c r="J398" s="2" t="s">
        <v>186</v>
      </c>
      <c r="K398" s="2" t="s">
        <v>187</v>
      </c>
      <c r="L398" s="2">
        <v>2045</v>
      </c>
      <c r="M398" s="2" t="str">
        <f>IF(sum!A391="AT",sum!B391,"*")</f>
        <v>*</v>
      </c>
      <c r="N398" s="2"/>
      <c r="O398" s="2" t="str">
        <f>IF(sum!A391="AT",sum!I391,"*")</f>
        <v>*</v>
      </c>
      <c r="R398" s="2" t="s">
        <v>186</v>
      </c>
      <c r="S398" s="2" t="s">
        <v>187</v>
      </c>
      <c r="T398" s="2">
        <v>2045</v>
      </c>
      <c r="U398" s="2" t="str">
        <f>IF(sum!A391="BC",sum!B391,"*")</f>
        <v>*</v>
      </c>
      <c r="V398" s="2"/>
      <c r="W398" s="2" t="str">
        <f>IF(sum!A391="BC",sum!I391,"*")</f>
        <v>*</v>
      </c>
      <c r="Z398" s="2" t="s">
        <v>186</v>
      </c>
      <c r="AA398" s="2" t="s">
        <v>187</v>
      </c>
      <c r="AB398" s="2">
        <v>2045</v>
      </c>
      <c r="AC398" s="2" t="str">
        <f>IF(sum!A391="MA",sum!B391,"*")</f>
        <v>R_ES-SH-MOB_GAS_HE1</v>
      </c>
      <c r="AD398" s="2"/>
      <c r="AE398" s="2">
        <f>IF(sum!A391="MA",sum!I391,"*")</f>
        <v>0</v>
      </c>
      <c r="AH398" s="2" t="s">
        <v>186</v>
      </c>
      <c r="AI398" s="2" t="s">
        <v>187</v>
      </c>
      <c r="AJ398" s="2">
        <v>2045</v>
      </c>
      <c r="AK398" s="2" t="str">
        <f>IF(sum!A391="ON",sum!B391,"*")</f>
        <v>*</v>
      </c>
      <c r="AL398" s="2"/>
      <c r="AM398" s="2" t="str">
        <f>IF(sum!A391="ON",sum!I391,"*")</f>
        <v>*</v>
      </c>
      <c r="AP398" s="2" t="s">
        <v>186</v>
      </c>
      <c r="AQ398" s="2" t="s">
        <v>187</v>
      </c>
      <c r="AR398" s="2">
        <v>2045</v>
      </c>
      <c r="AS398" s="2" t="str">
        <f>IF(sum!A391="QU",sum!B391,"*")</f>
        <v>*</v>
      </c>
      <c r="AT398" s="2"/>
      <c r="AU398" s="2" t="str">
        <f>IF(sum!A391="QU",sum!I391,"*")</f>
        <v>*</v>
      </c>
      <c r="AX398" s="2" t="s">
        <v>186</v>
      </c>
      <c r="AY398" s="2" t="s">
        <v>187</v>
      </c>
      <c r="AZ398" s="2">
        <v>2045</v>
      </c>
      <c r="BA398" s="2" t="str">
        <f>IF(sum!A391="SA",sum!B391,"*")</f>
        <v>*</v>
      </c>
      <c r="BB398" s="2"/>
      <c r="BC398" s="2" t="str">
        <f>IF(sum!A391="SA",sum!I391,"*")</f>
        <v>*</v>
      </c>
    </row>
    <row r="399" spans="2:55">
      <c r="B399" s="4" t="s">
        <v>186</v>
      </c>
      <c r="C399" s="4" t="s">
        <v>187</v>
      </c>
      <c r="D399" s="4">
        <v>2045</v>
      </c>
      <c r="J399" s="4" t="s">
        <v>186</v>
      </c>
      <c r="K399" s="4" t="s">
        <v>187</v>
      </c>
      <c r="L399" s="4">
        <v>2045</v>
      </c>
      <c r="M399" s="2" t="str">
        <f>IF(sum!A392="AT",sum!B392,"*")</f>
        <v>*</v>
      </c>
      <c r="N399" s="2"/>
      <c r="O399" s="2" t="str">
        <f>IF(sum!A392="AT",sum!I392,"*")</f>
        <v>*</v>
      </c>
      <c r="R399" s="4" t="s">
        <v>186</v>
      </c>
      <c r="S399" s="4" t="s">
        <v>187</v>
      </c>
      <c r="T399" s="4">
        <v>2045</v>
      </c>
      <c r="U399" s="2" t="str">
        <f>IF(sum!A392="BC",sum!B392,"*")</f>
        <v>*</v>
      </c>
      <c r="V399" s="2"/>
      <c r="W399" s="2" t="str">
        <f>IF(sum!A392="BC",sum!I392,"*")</f>
        <v>*</v>
      </c>
      <c r="Z399" s="4" t="s">
        <v>186</v>
      </c>
      <c r="AA399" s="4" t="s">
        <v>187</v>
      </c>
      <c r="AB399" s="4">
        <v>2045</v>
      </c>
      <c r="AC399" s="2" t="str">
        <f>IF(sum!A392="MA",sum!B392,"*")</f>
        <v>R_ES-SH-MOB_HET1</v>
      </c>
      <c r="AD399" s="2"/>
      <c r="AE399" s="2">
        <f>IF(sum!A392="MA",sum!I392,"*")</f>
        <v>0.0272705050050983</v>
      </c>
      <c r="AH399" s="4" t="s">
        <v>186</v>
      </c>
      <c r="AI399" s="4" t="s">
        <v>187</v>
      </c>
      <c r="AJ399" s="4">
        <v>2045</v>
      </c>
      <c r="AK399" s="2" t="str">
        <f>IF(sum!A392="ON",sum!B392,"*")</f>
        <v>*</v>
      </c>
      <c r="AL399" s="2"/>
      <c r="AM399" s="2" t="str">
        <f>IF(sum!A392="ON",sum!I392,"*")</f>
        <v>*</v>
      </c>
      <c r="AP399" s="4" t="s">
        <v>186</v>
      </c>
      <c r="AQ399" s="4" t="s">
        <v>187</v>
      </c>
      <c r="AR399" s="4">
        <v>2045</v>
      </c>
      <c r="AS399" s="2" t="str">
        <f>IF(sum!A392="QU",sum!B392,"*")</f>
        <v>*</v>
      </c>
      <c r="AT399" s="2"/>
      <c r="AU399" s="2" t="str">
        <f>IF(sum!A392="QU",sum!I392,"*")</f>
        <v>*</v>
      </c>
      <c r="AX399" s="4" t="s">
        <v>186</v>
      </c>
      <c r="AY399" s="4" t="s">
        <v>187</v>
      </c>
      <c r="AZ399" s="4">
        <v>2045</v>
      </c>
      <c r="BA399" s="2" t="str">
        <f>IF(sum!A392="SA",sum!B392,"*")</f>
        <v>*</v>
      </c>
      <c r="BB399" s="2"/>
      <c r="BC399" s="2" t="str">
        <f>IF(sum!A392="SA",sum!I392,"*")</f>
        <v>*</v>
      </c>
    </row>
    <row r="400" spans="2:55">
      <c r="B400" s="2" t="s">
        <v>186</v>
      </c>
      <c r="C400" s="2" t="s">
        <v>187</v>
      </c>
      <c r="D400" s="2">
        <v>2045</v>
      </c>
      <c r="J400" s="2" t="s">
        <v>186</v>
      </c>
      <c r="K400" s="2" t="s">
        <v>187</v>
      </c>
      <c r="L400" s="2">
        <v>2045</v>
      </c>
      <c r="M400" s="2" t="str">
        <f>IF(sum!A393="AT",sum!B393,"*")</f>
        <v>*</v>
      </c>
      <c r="N400" s="2"/>
      <c r="O400" s="2" t="str">
        <f>IF(sum!A393="AT",sum!I393,"*")</f>
        <v>*</v>
      </c>
      <c r="R400" s="2" t="s">
        <v>186</v>
      </c>
      <c r="S400" s="2" t="s">
        <v>187</v>
      </c>
      <c r="T400" s="2">
        <v>2045</v>
      </c>
      <c r="U400" s="2" t="str">
        <f>IF(sum!A393="BC",sum!B393,"*")</f>
        <v>*</v>
      </c>
      <c r="V400" s="2"/>
      <c r="W400" s="2" t="str">
        <f>IF(sum!A393="BC",sum!I393,"*")</f>
        <v>*</v>
      </c>
      <c r="Z400" s="2" t="s">
        <v>186</v>
      </c>
      <c r="AA400" s="2" t="s">
        <v>187</v>
      </c>
      <c r="AB400" s="2">
        <v>2045</v>
      </c>
      <c r="AC400" s="2" t="str">
        <f>IF(sum!A393="MA",sum!B393,"*")</f>
        <v>R_ES-SH-SA_ELC1</v>
      </c>
      <c r="AD400" s="2"/>
      <c r="AE400" s="2">
        <f>IF(sum!A393="MA",sum!I393,"*")</f>
        <v>0</v>
      </c>
      <c r="AH400" s="2" t="s">
        <v>186</v>
      </c>
      <c r="AI400" s="2" t="s">
        <v>187</v>
      </c>
      <c r="AJ400" s="2">
        <v>2045</v>
      </c>
      <c r="AK400" s="2" t="str">
        <f>IF(sum!A393="ON",sum!B393,"*")</f>
        <v>*</v>
      </c>
      <c r="AL400" s="2"/>
      <c r="AM400" s="2" t="str">
        <f>IF(sum!A393="ON",sum!I393,"*")</f>
        <v>*</v>
      </c>
      <c r="AP400" s="2" t="s">
        <v>186</v>
      </c>
      <c r="AQ400" s="2" t="s">
        <v>187</v>
      </c>
      <c r="AR400" s="2">
        <v>2045</v>
      </c>
      <c r="AS400" s="2" t="str">
        <f>IF(sum!A393="QU",sum!B393,"*")</f>
        <v>*</v>
      </c>
      <c r="AT400" s="2"/>
      <c r="AU400" s="2" t="str">
        <f>IF(sum!A393="QU",sum!I393,"*")</f>
        <v>*</v>
      </c>
      <c r="AX400" s="2" t="s">
        <v>186</v>
      </c>
      <c r="AY400" s="2" t="s">
        <v>187</v>
      </c>
      <c r="AZ400" s="2">
        <v>2045</v>
      </c>
      <c r="BA400" s="2" t="str">
        <f>IF(sum!A393="SA",sum!B393,"*")</f>
        <v>*</v>
      </c>
      <c r="BB400" s="2"/>
      <c r="BC400" s="2" t="str">
        <f>IF(sum!A393="SA",sum!I393,"*")</f>
        <v>*</v>
      </c>
    </row>
    <row r="401" spans="2:55">
      <c r="B401" s="2" t="s">
        <v>186</v>
      </c>
      <c r="C401" s="2" t="s">
        <v>187</v>
      </c>
      <c r="D401" s="2">
        <v>2045</v>
      </c>
      <c r="J401" s="2" t="s">
        <v>186</v>
      </c>
      <c r="K401" s="2" t="s">
        <v>187</v>
      </c>
      <c r="L401" s="2">
        <v>2045</v>
      </c>
      <c r="M401" s="2" t="str">
        <f>IF(sum!A394="AT",sum!B394,"*")</f>
        <v>*</v>
      </c>
      <c r="N401" s="2"/>
      <c r="O401" s="2" t="str">
        <f>IF(sum!A394="AT",sum!I394,"*")</f>
        <v>*</v>
      </c>
      <c r="R401" s="2" t="s">
        <v>186</v>
      </c>
      <c r="S401" s="2" t="s">
        <v>187</v>
      </c>
      <c r="T401" s="2">
        <v>2045</v>
      </c>
      <c r="U401" s="2" t="str">
        <f>IF(sum!A394="BC",sum!B394,"*")</f>
        <v>*</v>
      </c>
      <c r="V401" s="2"/>
      <c r="W401" s="2" t="str">
        <f>IF(sum!A394="BC",sum!I394,"*")</f>
        <v>*</v>
      </c>
      <c r="Z401" s="2" t="s">
        <v>186</v>
      </c>
      <c r="AA401" s="2" t="s">
        <v>187</v>
      </c>
      <c r="AB401" s="2">
        <v>2045</v>
      </c>
      <c r="AC401" s="2" t="str">
        <f>IF(sum!A394="MA",sum!B394,"*")</f>
        <v>R_ES-SH-SA_HET1</v>
      </c>
      <c r="AD401" s="2"/>
      <c r="AE401" s="2">
        <f>IF(sum!A394="MA",sum!I394,"*")</f>
        <v>0.0292351329790391</v>
      </c>
      <c r="AH401" s="2" t="s">
        <v>186</v>
      </c>
      <c r="AI401" s="2" t="s">
        <v>187</v>
      </c>
      <c r="AJ401" s="2">
        <v>2045</v>
      </c>
      <c r="AK401" s="2" t="str">
        <f>IF(sum!A394="ON",sum!B394,"*")</f>
        <v>*</v>
      </c>
      <c r="AL401" s="2"/>
      <c r="AM401" s="2" t="str">
        <f>IF(sum!A394="ON",sum!I394,"*")</f>
        <v>*</v>
      </c>
      <c r="AP401" s="4" t="s">
        <v>186</v>
      </c>
      <c r="AQ401" s="4" t="s">
        <v>187</v>
      </c>
      <c r="AR401" s="4">
        <v>2045</v>
      </c>
      <c r="AS401" s="2" t="str">
        <f>IF(sum!A394="QU",sum!B394,"*")</f>
        <v>*</v>
      </c>
      <c r="AT401" s="2"/>
      <c r="AU401" s="2" t="str">
        <f>IF(sum!A394="QU",sum!I394,"*")</f>
        <v>*</v>
      </c>
      <c r="AX401" s="2" t="s">
        <v>186</v>
      </c>
      <c r="AY401" s="2" t="s">
        <v>187</v>
      </c>
      <c r="AZ401" s="2">
        <v>2045</v>
      </c>
      <c r="BA401" s="2" t="str">
        <f>IF(sum!A394="SA",sum!B394,"*")</f>
        <v>*</v>
      </c>
      <c r="BB401" s="2"/>
      <c r="BC401" s="2" t="str">
        <f>IF(sum!A394="SA",sum!I394,"*")</f>
        <v>*</v>
      </c>
    </row>
    <row r="402" spans="2:55">
      <c r="B402" s="4" t="s">
        <v>186</v>
      </c>
      <c r="C402" s="4" t="s">
        <v>187</v>
      </c>
      <c r="D402" s="4">
        <v>2045</v>
      </c>
      <c r="J402" s="4" t="s">
        <v>186</v>
      </c>
      <c r="K402" s="4" t="s">
        <v>187</v>
      </c>
      <c r="L402" s="4">
        <v>2045</v>
      </c>
      <c r="M402" s="2" t="str">
        <f>IF(sum!A395="AT",sum!B395,"*")</f>
        <v>*</v>
      </c>
      <c r="N402" s="2"/>
      <c r="O402" s="2" t="str">
        <f>IF(sum!A395="AT",sum!I395,"*")</f>
        <v>*</v>
      </c>
      <c r="R402" s="4" t="s">
        <v>186</v>
      </c>
      <c r="S402" s="4" t="s">
        <v>187</v>
      </c>
      <c r="T402" s="4">
        <v>2045</v>
      </c>
      <c r="U402" s="2" t="str">
        <f>IF(sum!A395="BC",sum!B395,"*")</f>
        <v>*</v>
      </c>
      <c r="V402" s="2"/>
      <c r="W402" s="2" t="str">
        <f>IF(sum!A395="BC",sum!I395,"*")</f>
        <v>*</v>
      </c>
      <c r="Z402" s="4" t="s">
        <v>186</v>
      </c>
      <c r="AA402" s="4" t="s">
        <v>187</v>
      </c>
      <c r="AB402" s="4">
        <v>2045</v>
      </c>
      <c r="AC402" s="2" t="str">
        <f>IF(sum!A395="MA",sum!B395,"*")</f>
        <v>R_ES-SH-SD_ELC1</v>
      </c>
      <c r="AD402" s="2"/>
      <c r="AE402" s="2">
        <f>IF(sum!A395="MA",sum!I395,"*")</f>
        <v>0.107766983467256</v>
      </c>
      <c r="AH402" s="4" t="s">
        <v>186</v>
      </c>
      <c r="AI402" s="4" t="s">
        <v>187</v>
      </c>
      <c r="AJ402" s="4">
        <v>2045</v>
      </c>
      <c r="AK402" s="2" t="str">
        <f>IF(sum!A395="ON",sum!B395,"*")</f>
        <v>*</v>
      </c>
      <c r="AL402" s="2"/>
      <c r="AM402" s="2" t="str">
        <f>IF(sum!A395="ON",sum!I395,"*")</f>
        <v>*</v>
      </c>
      <c r="AP402" s="2" t="s">
        <v>186</v>
      </c>
      <c r="AQ402" s="2" t="s">
        <v>187</v>
      </c>
      <c r="AR402" s="2">
        <v>2045</v>
      </c>
      <c r="AS402" s="2" t="str">
        <f>IF(sum!A395="QU",sum!B395,"*")</f>
        <v>*</v>
      </c>
      <c r="AT402" s="2"/>
      <c r="AU402" s="2" t="str">
        <f>IF(sum!A395="QU",sum!I395,"*")</f>
        <v>*</v>
      </c>
      <c r="AX402" s="4" t="s">
        <v>186</v>
      </c>
      <c r="AY402" s="4" t="s">
        <v>187</v>
      </c>
      <c r="AZ402" s="4">
        <v>2045</v>
      </c>
      <c r="BA402" s="2" t="str">
        <f>IF(sum!A395="SA",sum!B395,"*")</f>
        <v>*</v>
      </c>
      <c r="BB402" s="2"/>
      <c r="BC402" s="2" t="str">
        <f>IF(sum!A395="SA",sum!I395,"*")</f>
        <v>*</v>
      </c>
    </row>
    <row r="403" spans="2:55">
      <c r="B403" s="2" t="s">
        <v>186</v>
      </c>
      <c r="C403" s="2" t="s">
        <v>187</v>
      </c>
      <c r="D403" s="2">
        <v>2045</v>
      </c>
      <c r="J403" s="2" t="s">
        <v>186</v>
      </c>
      <c r="K403" s="2" t="s">
        <v>187</v>
      </c>
      <c r="L403" s="2">
        <v>2045</v>
      </c>
      <c r="M403" s="2" t="str">
        <f>IF(sum!A396="AT",sum!B396,"*")</f>
        <v>*</v>
      </c>
      <c r="N403" s="2"/>
      <c r="O403" s="2" t="str">
        <f>IF(sum!A396="AT",sum!I396,"*")</f>
        <v>*</v>
      </c>
      <c r="R403" s="2" t="s">
        <v>186</v>
      </c>
      <c r="S403" s="2" t="s">
        <v>187</v>
      </c>
      <c r="T403" s="2">
        <v>2045</v>
      </c>
      <c r="U403" s="2" t="str">
        <f>IF(sum!A396="BC",sum!B396,"*")</f>
        <v>*</v>
      </c>
      <c r="V403" s="2"/>
      <c r="W403" s="2" t="str">
        <f>IF(sum!A396="BC",sum!I396,"*")</f>
        <v>*</v>
      </c>
      <c r="Z403" s="2" t="s">
        <v>186</v>
      </c>
      <c r="AA403" s="2" t="s">
        <v>187</v>
      </c>
      <c r="AB403" s="2">
        <v>2045</v>
      </c>
      <c r="AC403" s="2" t="str">
        <f>IF(sum!A396="MA",sum!B396,"*")</f>
        <v>R_ES-SH-SD_GAS_HE1</v>
      </c>
      <c r="AD403" s="2"/>
      <c r="AE403" s="2">
        <f>IF(sum!A396="MA",sum!I396,"*")</f>
        <v>0</v>
      </c>
      <c r="AH403" s="2" t="s">
        <v>186</v>
      </c>
      <c r="AI403" s="2" t="s">
        <v>187</v>
      </c>
      <c r="AJ403" s="2">
        <v>2045</v>
      </c>
      <c r="AK403" s="2" t="str">
        <f>IF(sum!A396="ON",sum!B396,"*")</f>
        <v>*</v>
      </c>
      <c r="AL403" s="2"/>
      <c r="AM403" s="2" t="str">
        <f>IF(sum!A396="ON",sum!I396,"*")</f>
        <v>*</v>
      </c>
      <c r="AP403" s="4" t="s">
        <v>186</v>
      </c>
      <c r="AQ403" s="4" t="s">
        <v>187</v>
      </c>
      <c r="AR403" s="4">
        <v>2045</v>
      </c>
      <c r="AS403" s="2" t="str">
        <f>IF(sum!A396="QU",sum!B396,"*")</f>
        <v>*</v>
      </c>
      <c r="AT403" s="2"/>
      <c r="AU403" s="2" t="str">
        <f>IF(sum!A396="QU",sum!I396,"*")</f>
        <v>*</v>
      </c>
      <c r="AX403" s="2" t="s">
        <v>186</v>
      </c>
      <c r="AY403" s="2" t="s">
        <v>187</v>
      </c>
      <c r="AZ403" s="2">
        <v>2045</v>
      </c>
      <c r="BA403" s="2" t="str">
        <f>IF(sum!A396="SA",sum!B396,"*")</f>
        <v>*</v>
      </c>
      <c r="BB403" s="2"/>
      <c r="BC403" s="2" t="str">
        <f>IF(sum!A396="SA",sum!I396,"*")</f>
        <v>*</v>
      </c>
    </row>
    <row r="404" spans="2:55">
      <c r="B404" s="2" t="s">
        <v>186</v>
      </c>
      <c r="C404" s="2" t="s">
        <v>187</v>
      </c>
      <c r="D404" s="2">
        <v>2045</v>
      </c>
      <c r="J404" s="2" t="s">
        <v>186</v>
      </c>
      <c r="K404" s="2" t="s">
        <v>187</v>
      </c>
      <c r="L404" s="2">
        <v>2045</v>
      </c>
      <c r="M404" s="2" t="str">
        <f>IF(sum!A397="AT",sum!B397,"*")</f>
        <v>*</v>
      </c>
      <c r="N404" s="2"/>
      <c r="O404" s="2" t="str">
        <f>IF(sum!A397="AT",sum!I397,"*")</f>
        <v>*</v>
      </c>
      <c r="R404" s="2" t="s">
        <v>186</v>
      </c>
      <c r="S404" s="2" t="s">
        <v>187</v>
      </c>
      <c r="T404" s="2">
        <v>2045</v>
      </c>
      <c r="U404" s="2" t="str">
        <f>IF(sum!A397="BC",sum!B397,"*")</f>
        <v>*</v>
      </c>
      <c r="V404" s="2"/>
      <c r="W404" s="2" t="str">
        <f>IF(sum!A397="BC",sum!I397,"*")</f>
        <v>*</v>
      </c>
      <c r="Z404" s="2" t="s">
        <v>186</v>
      </c>
      <c r="AA404" s="2" t="s">
        <v>187</v>
      </c>
      <c r="AB404" s="2">
        <v>2045</v>
      </c>
      <c r="AC404" s="2" t="str">
        <f>IF(sum!A397="MA",sum!B397,"*")</f>
        <v>R_ES-SH-SD_HET1</v>
      </c>
      <c r="AD404" s="2"/>
      <c r="AE404" s="2">
        <f>IF(sum!A397="MA",sum!I397,"*")</f>
        <v>0.0179460355392718</v>
      </c>
      <c r="AH404" s="2" t="s">
        <v>186</v>
      </c>
      <c r="AI404" s="2" t="s">
        <v>187</v>
      </c>
      <c r="AJ404" s="2">
        <v>2045</v>
      </c>
      <c r="AK404" s="2" t="str">
        <f>IF(sum!A397="ON",sum!B397,"*")</f>
        <v>*</v>
      </c>
      <c r="AL404" s="2"/>
      <c r="AM404" s="2" t="str">
        <f>IF(sum!A397="ON",sum!I397,"*")</f>
        <v>*</v>
      </c>
      <c r="AP404" s="2" t="s">
        <v>186</v>
      </c>
      <c r="AQ404" s="2" t="s">
        <v>187</v>
      </c>
      <c r="AR404" s="2">
        <v>2045</v>
      </c>
      <c r="AS404" s="2" t="str">
        <f>IF(sum!A397="QU",sum!B397,"*")</f>
        <v>*</v>
      </c>
      <c r="AT404" s="2"/>
      <c r="AU404" s="2" t="str">
        <f>IF(sum!A397="QU",sum!I397,"*")</f>
        <v>*</v>
      </c>
      <c r="AX404" s="2" t="s">
        <v>186</v>
      </c>
      <c r="AY404" s="2" t="s">
        <v>187</v>
      </c>
      <c r="AZ404" s="2">
        <v>2045</v>
      </c>
      <c r="BA404" s="2" t="str">
        <f>IF(sum!A397="SA",sum!B397,"*")</f>
        <v>*</v>
      </c>
      <c r="BB404" s="2"/>
      <c r="BC404" s="2" t="str">
        <f>IF(sum!A397="SA",sum!I397,"*")</f>
        <v>*</v>
      </c>
    </row>
    <row r="405" spans="2:55">
      <c r="B405" s="4" t="s">
        <v>186</v>
      </c>
      <c r="C405" s="4" t="s">
        <v>187</v>
      </c>
      <c r="D405" s="4">
        <v>2045</v>
      </c>
      <c r="J405" s="4" t="s">
        <v>186</v>
      </c>
      <c r="K405" s="4" t="s">
        <v>187</v>
      </c>
      <c r="L405" s="4">
        <v>2045</v>
      </c>
      <c r="M405" s="2" t="str">
        <f>IF(sum!A398="AT",sum!B398,"*")</f>
        <v>*</v>
      </c>
      <c r="N405" s="2"/>
      <c r="O405" s="2" t="str">
        <f>IF(sum!A398="AT",sum!I398,"*")</f>
        <v>*</v>
      </c>
      <c r="R405" s="4" t="s">
        <v>186</v>
      </c>
      <c r="S405" s="4" t="s">
        <v>187</v>
      </c>
      <c r="T405" s="4">
        <v>2045</v>
      </c>
      <c r="U405" s="2" t="str">
        <f>IF(sum!A398="BC",sum!B398,"*")</f>
        <v>*</v>
      </c>
      <c r="V405" s="2"/>
      <c r="W405" s="2" t="str">
        <f>IF(sum!A398="BC",sum!I398,"*")</f>
        <v>*</v>
      </c>
      <c r="Z405" s="4" t="s">
        <v>186</v>
      </c>
      <c r="AA405" s="4" t="s">
        <v>187</v>
      </c>
      <c r="AB405" s="4">
        <v>2045</v>
      </c>
      <c r="AC405" s="2" t="str">
        <f>IF(sum!A398="MA",sum!B398,"*")</f>
        <v>R_ES-WH-AP_COAPRO1</v>
      </c>
      <c r="AD405" s="2"/>
      <c r="AE405" s="2">
        <f>IF(sum!A398="MA",sum!I398,"*")</f>
        <v>0</v>
      </c>
      <c r="AH405" s="4" t="s">
        <v>186</v>
      </c>
      <c r="AI405" s="4" t="s">
        <v>187</v>
      </c>
      <c r="AJ405" s="4">
        <v>2045</v>
      </c>
      <c r="AK405" s="2" t="str">
        <f>IF(sum!A398="ON",sum!B398,"*")</f>
        <v>*</v>
      </c>
      <c r="AL405" s="2"/>
      <c r="AM405" s="2" t="str">
        <f>IF(sum!A398="ON",sum!I398,"*")</f>
        <v>*</v>
      </c>
      <c r="AP405" s="4" t="s">
        <v>186</v>
      </c>
      <c r="AQ405" s="4" t="s">
        <v>187</v>
      </c>
      <c r="AR405" s="4">
        <v>2045</v>
      </c>
      <c r="AS405" s="2" t="str">
        <f>IF(sum!A398="QU",sum!B398,"*")</f>
        <v>*</v>
      </c>
      <c r="AT405" s="2"/>
      <c r="AU405" s="2" t="str">
        <f>IF(sum!A398="QU",sum!I398,"*")</f>
        <v>*</v>
      </c>
      <c r="AX405" s="4" t="s">
        <v>186</v>
      </c>
      <c r="AY405" s="4" t="s">
        <v>187</v>
      </c>
      <c r="AZ405" s="4">
        <v>2045</v>
      </c>
      <c r="BA405" s="2" t="str">
        <f>IF(sum!A398="SA",sum!B398,"*")</f>
        <v>*</v>
      </c>
      <c r="BB405" s="2"/>
      <c r="BC405" s="2" t="str">
        <f>IF(sum!A398="SA",sum!I398,"*")</f>
        <v>*</v>
      </c>
    </row>
    <row r="406" spans="2:55">
      <c r="B406" s="2" t="s">
        <v>186</v>
      </c>
      <c r="C406" s="2" t="s">
        <v>187</v>
      </c>
      <c r="D406" s="2">
        <v>2045</v>
      </c>
      <c r="J406" s="2" t="s">
        <v>186</v>
      </c>
      <c r="K406" s="2" t="s">
        <v>187</v>
      </c>
      <c r="L406" s="2">
        <v>2045</v>
      </c>
      <c r="M406" s="2" t="str">
        <f>IF(sum!A399="AT",sum!B399,"*")</f>
        <v>*</v>
      </c>
      <c r="N406" s="2"/>
      <c r="O406" s="2" t="str">
        <f>IF(sum!A399="AT",sum!I399,"*")</f>
        <v>*</v>
      </c>
      <c r="R406" s="2" t="s">
        <v>186</v>
      </c>
      <c r="S406" s="2" t="s">
        <v>187</v>
      </c>
      <c r="T406" s="2">
        <v>2045</v>
      </c>
      <c r="U406" s="2" t="str">
        <f>IF(sum!A399="BC",sum!B399,"*")</f>
        <v>*</v>
      </c>
      <c r="V406" s="2"/>
      <c r="W406" s="2" t="str">
        <f>IF(sum!A399="BC",sum!I399,"*")</f>
        <v>*</v>
      </c>
      <c r="Z406" s="2" t="s">
        <v>186</v>
      </c>
      <c r="AA406" s="2" t="s">
        <v>187</v>
      </c>
      <c r="AB406" s="2">
        <v>2045</v>
      </c>
      <c r="AC406" s="2" t="str">
        <f>IF(sum!A399="MA",sum!B399,"*")</f>
        <v>R_ES-WH-AP_GAS1</v>
      </c>
      <c r="AD406" s="2"/>
      <c r="AE406" s="2">
        <f>IF(sum!A399="MA",sum!I399,"*")</f>
        <v>0</v>
      </c>
      <c r="AH406" s="2" t="s">
        <v>186</v>
      </c>
      <c r="AI406" s="2" t="s">
        <v>187</v>
      </c>
      <c r="AJ406" s="2">
        <v>2045</v>
      </c>
      <c r="AK406" s="2" t="str">
        <f>IF(sum!A399="ON",sum!B399,"*")</f>
        <v>*</v>
      </c>
      <c r="AL406" s="2"/>
      <c r="AM406" s="2" t="str">
        <f>IF(sum!A399="ON",sum!I399,"*")</f>
        <v>*</v>
      </c>
      <c r="AP406" s="2" t="s">
        <v>186</v>
      </c>
      <c r="AQ406" s="2" t="s">
        <v>187</v>
      </c>
      <c r="AR406" s="2">
        <v>2045</v>
      </c>
      <c r="AS406" s="2" t="str">
        <f>IF(sum!A399="QU",sum!B399,"*")</f>
        <v>*</v>
      </c>
      <c r="AT406" s="2"/>
      <c r="AU406" s="2" t="str">
        <f>IF(sum!A399="QU",sum!I399,"*")</f>
        <v>*</v>
      </c>
      <c r="AX406" s="2" t="s">
        <v>186</v>
      </c>
      <c r="AY406" s="2" t="s">
        <v>187</v>
      </c>
      <c r="AZ406" s="2">
        <v>2045</v>
      </c>
      <c r="BA406" s="2" t="str">
        <f>IF(sum!A399="SA",sum!B399,"*")</f>
        <v>*</v>
      </c>
      <c r="BB406" s="2"/>
      <c r="BC406" s="2" t="str">
        <f>IF(sum!A399="SA",sum!I399,"*")</f>
        <v>*</v>
      </c>
    </row>
    <row r="407" spans="2:55">
      <c r="B407" s="2" t="s">
        <v>186</v>
      </c>
      <c r="C407" s="2" t="s">
        <v>187</v>
      </c>
      <c r="D407" s="2">
        <v>2045</v>
      </c>
      <c r="J407" s="2" t="s">
        <v>186</v>
      </c>
      <c r="K407" s="2" t="s">
        <v>187</v>
      </c>
      <c r="L407" s="2">
        <v>2045</v>
      </c>
      <c r="M407" s="2" t="str">
        <f>IF(sum!A400="AT",sum!B400,"*")</f>
        <v>*</v>
      </c>
      <c r="N407" s="2"/>
      <c r="O407" s="2" t="str">
        <f>IF(sum!A400="AT",sum!I400,"*")</f>
        <v>*</v>
      </c>
      <c r="R407" s="2" t="s">
        <v>186</v>
      </c>
      <c r="S407" s="2" t="s">
        <v>187</v>
      </c>
      <c r="T407" s="2">
        <v>2045</v>
      </c>
      <c r="U407" s="2" t="str">
        <f>IF(sum!A400="BC",sum!B400,"*")</f>
        <v>*</v>
      </c>
      <c r="V407" s="2"/>
      <c r="W407" s="2" t="str">
        <f>IF(sum!A400="BC",sum!I400,"*")</f>
        <v>*</v>
      </c>
      <c r="Z407" s="2" t="s">
        <v>186</v>
      </c>
      <c r="AA407" s="2" t="s">
        <v>187</v>
      </c>
      <c r="AB407" s="2">
        <v>2045</v>
      </c>
      <c r="AC407" s="2" t="str">
        <f>IF(sum!A400="MA",sum!B400,"*")</f>
        <v>R_ES-WH-AP_STEAM1</v>
      </c>
      <c r="AD407" s="2"/>
      <c r="AE407" s="2">
        <f>IF(sum!A400="MA",sum!I400,"*")</f>
        <v>0.144133222162727</v>
      </c>
      <c r="AH407" s="2" t="s">
        <v>186</v>
      </c>
      <c r="AI407" s="2" t="s">
        <v>187</v>
      </c>
      <c r="AJ407" s="2">
        <v>2045</v>
      </c>
      <c r="AK407" s="2" t="str">
        <f>IF(sum!A400="ON",sum!B400,"*")</f>
        <v>*</v>
      </c>
      <c r="AL407" s="2"/>
      <c r="AM407" s="2" t="str">
        <f>IF(sum!A400="ON",sum!I400,"*")</f>
        <v>*</v>
      </c>
      <c r="AP407" s="4" t="s">
        <v>186</v>
      </c>
      <c r="AQ407" s="4" t="s">
        <v>187</v>
      </c>
      <c r="AR407" s="4">
        <v>2045</v>
      </c>
      <c r="AS407" s="2" t="str">
        <f>IF(sum!A400="QU",sum!B400,"*")</f>
        <v>*</v>
      </c>
      <c r="AT407" s="2"/>
      <c r="AU407" s="2" t="str">
        <f>IF(sum!A400="QU",sum!I400,"*")</f>
        <v>*</v>
      </c>
      <c r="AX407" s="2" t="s">
        <v>186</v>
      </c>
      <c r="AY407" s="2" t="s">
        <v>187</v>
      </c>
      <c r="AZ407" s="2">
        <v>2045</v>
      </c>
      <c r="BA407" s="2" t="str">
        <f>IF(sum!A400="SA",sum!B400,"*")</f>
        <v>*</v>
      </c>
      <c r="BB407" s="2"/>
      <c r="BC407" s="2" t="str">
        <f>IF(sum!A400="SA",sum!I400,"*")</f>
        <v>*</v>
      </c>
    </row>
    <row r="408" spans="2:55">
      <c r="B408" s="4" t="s">
        <v>186</v>
      </c>
      <c r="C408" s="4" t="s">
        <v>187</v>
      </c>
      <c r="D408" s="4">
        <v>2045</v>
      </c>
      <c r="J408" s="4" t="s">
        <v>186</v>
      </c>
      <c r="K408" s="4" t="s">
        <v>187</v>
      </c>
      <c r="L408" s="4">
        <v>2045</v>
      </c>
      <c r="M408" s="2" t="str">
        <f>IF(sum!A401="AT",sum!B401,"*")</f>
        <v>*</v>
      </c>
      <c r="N408" s="2"/>
      <c r="O408" s="2" t="str">
        <f>IF(sum!A401="AT",sum!I401,"*")</f>
        <v>*</v>
      </c>
      <c r="R408" s="4" t="s">
        <v>186</v>
      </c>
      <c r="S408" s="4" t="s">
        <v>187</v>
      </c>
      <c r="T408" s="4">
        <v>2045</v>
      </c>
      <c r="U408" s="2" t="str">
        <f>IF(sum!A401="BC",sum!B401,"*")</f>
        <v>*</v>
      </c>
      <c r="V408" s="2"/>
      <c r="W408" s="2" t="str">
        <f>IF(sum!A401="BC",sum!I401,"*")</f>
        <v>*</v>
      </c>
      <c r="Z408" s="4" t="s">
        <v>186</v>
      </c>
      <c r="AA408" s="4" t="s">
        <v>187</v>
      </c>
      <c r="AB408" s="4">
        <v>2045</v>
      </c>
      <c r="AC408" s="2" t="str">
        <f>IF(sum!A401="MA",sum!B401,"*")</f>
        <v>R_ES-WH-MOB_COAPRO1</v>
      </c>
      <c r="AD408" s="2"/>
      <c r="AE408" s="2">
        <f>IF(sum!A401="MA",sum!I401,"*")</f>
        <v>0</v>
      </c>
      <c r="AH408" s="4" t="s">
        <v>186</v>
      </c>
      <c r="AI408" s="4" t="s">
        <v>187</v>
      </c>
      <c r="AJ408" s="4">
        <v>2045</v>
      </c>
      <c r="AK408" s="2" t="str">
        <f>IF(sum!A401="ON",sum!B401,"*")</f>
        <v>*</v>
      </c>
      <c r="AL408" s="2"/>
      <c r="AM408" s="2" t="str">
        <f>IF(sum!A401="ON",sum!I401,"*")</f>
        <v>*</v>
      </c>
      <c r="AP408" s="2" t="s">
        <v>186</v>
      </c>
      <c r="AQ408" s="2" t="s">
        <v>187</v>
      </c>
      <c r="AR408" s="2">
        <v>2045</v>
      </c>
      <c r="AS408" s="2" t="str">
        <f>IF(sum!A401="QU",sum!B401,"*")</f>
        <v>*</v>
      </c>
      <c r="AT408" s="2"/>
      <c r="AU408" s="2" t="str">
        <f>IF(sum!A401="QU",sum!I401,"*")</f>
        <v>*</v>
      </c>
      <c r="AX408" s="4" t="s">
        <v>186</v>
      </c>
      <c r="AY408" s="4" t="s">
        <v>187</v>
      </c>
      <c r="AZ408" s="4">
        <v>2045</v>
      </c>
      <c r="BA408" s="2" t="str">
        <f>IF(sum!A401="SA",sum!B401,"*")</f>
        <v>*</v>
      </c>
      <c r="BB408" s="2"/>
      <c r="BC408" s="2" t="str">
        <f>IF(sum!A401="SA",sum!I401,"*")</f>
        <v>*</v>
      </c>
    </row>
    <row r="409" spans="2:55">
      <c r="B409" s="2" t="s">
        <v>186</v>
      </c>
      <c r="C409" s="2" t="s">
        <v>187</v>
      </c>
      <c r="D409" s="2">
        <v>2045</v>
      </c>
      <c r="J409" s="2" t="s">
        <v>186</v>
      </c>
      <c r="K409" s="2" t="s">
        <v>187</v>
      </c>
      <c r="L409" s="2">
        <v>2045</v>
      </c>
      <c r="M409" s="2" t="str">
        <f>IF(sum!A402="AT",sum!B402,"*")</f>
        <v>*</v>
      </c>
      <c r="N409" s="2"/>
      <c r="O409" s="2" t="str">
        <f>IF(sum!A402="AT",sum!I402,"*")</f>
        <v>*</v>
      </c>
      <c r="R409" s="2" t="s">
        <v>186</v>
      </c>
      <c r="S409" s="2" t="s">
        <v>187</v>
      </c>
      <c r="T409" s="2">
        <v>2045</v>
      </c>
      <c r="U409" s="2" t="str">
        <f>IF(sum!A402="BC",sum!B402,"*")</f>
        <v>*</v>
      </c>
      <c r="V409" s="2"/>
      <c r="W409" s="2" t="str">
        <f>IF(sum!A402="BC",sum!I402,"*")</f>
        <v>*</v>
      </c>
      <c r="Z409" s="2" t="s">
        <v>186</v>
      </c>
      <c r="AA409" s="2" t="s">
        <v>187</v>
      </c>
      <c r="AB409" s="2">
        <v>2045</v>
      </c>
      <c r="AC409" s="2" t="str">
        <f>IF(sum!A402="MA",sum!B402,"*")</f>
        <v>R_ES-WH-MOB_GAS1</v>
      </c>
      <c r="AD409" s="2"/>
      <c r="AE409" s="2">
        <f>IF(sum!A402="MA",sum!I402,"*")</f>
        <v>0</v>
      </c>
      <c r="AH409" s="2" t="s">
        <v>186</v>
      </c>
      <c r="AI409" s="2" t="s">
        <v>187</v>
      </c>
      <c r="AJ409" s="2">
        <v>2045</v>
      </c>
      <c r="AK409" s="2" t="str">
        <f>IF(sum!A402="ON",sum!B402,"*")</f>
        <v>*</v>
      </c>
      <c r="AL409" s="2"/>
      <c r="AM409" s="2" t="str">
        <f>IF(sum!A402="ON",sum!I402,"*")</f>
        <v>*</v>
      </c>
      <c r="AP409" s="4" t="s">
        <v>186</v>
      </c>
      <c r="AQ409" s="4" t="s">
        <v>187</v>
      </c>
      <c r="AR409" s="4">
        <v>2045</v>
      </c>
      <c r="AS409" s="2" t="str">
        <f>IF(sum!A402="QU",sum!B402,"*")</f>
        <v>*</v>
      </c>
      <c r="AT409" s="2"/>
      <c r="AU409" s="2" t="str">
        <f>IF(sum!A402="QU",sum!I402,"*")</f>
        <v>*</v>
      </c>
      <c r="AX409" s="2" t="s">
        <v>186</v>
      </c>
      <c r="AY409" s="2" t="s">
        <v>187</v>
      </c>
      <c r="AZ409" s="2">
        <v>2045</v>
      </c>
      <c r="BA409" s="2" t="str">
        <f>IF(sum!A402="SA",sum!B402,"*")</f>
        <v>*</v>
      </c>
      <c r="BB409" s="2"/>
      <c r="BC409" s="2" t="str">
        <f>IF(sum!A402="SA",sum!I402,"*")</f>
        <v>*</v>
      </c>
    </row>
    <row r="410" spans="2:55">
      <c r="B410" s="2" t="s">
        <v>186</v>
      </c>
      <c r="C410" s="2" t="s">
        <v>187</v>
      </c>
      <c r="D410" s="2">
        <v>2045</v>
      </c>
      <c r="J410" s="2" t="s">
        <v>186</v>
      </c>
      <c r="K410" s="2" t="s">
        <v>187</v>
      </c>
      <c r="L410" s="2">
        <v>2045</v>
      </c>
      <c r="M410" s="2" t="str">
        <f>IF(sum!A403="AT",sum!B403,"*")</f>
        <v>*</v>
      </c>
      <c r="N410" s="2"/>
      <c r="O410" s="2" t="str">
        <f>IF(sum!A403="AT",sum!I403,"*")</f>
        <v>*</v>
      </c>
      <c r="R410" s="2" t="s">
        <v>186</v>
      </c>
      <c r="S410" s="2" t="s">
        <v>187</v>
      </c>
      <c r="T410" s="2">
        <v>2045</v>
      </c>
      <c r="U410" s="2" t="str">
        <f>IF(sum!A403="BC",sum!B403,"*")</f>
        <v>*</v>
      </c>
      <c r="V410" s="2"/>
      <c r="W410" s="2" t="str">
        <f>IF(sum!A403="BC",sum!I403,"*")</f>
        <v>*</v>
      </c>
      <c r="Z410" s="2" t="s">
        <v>186</v>
      </c>
      <c r="AA410" s="2" t="s">
        <v>187</v>
      </c>
      <c r="AB410" s="2">
        <v>2045</v>
      </c>
      <c r="AC410" s="2" t="str">
        <f>IF(sum!A403="MA",sum!B403,"*")</f>
        <v>R_ES-WH-MOB_STEAM1</v>
      </c>
      <c r="AD410" s="2"/>
      <c r="AE410" s="2">
        <f>IF(sum!A403="MA",sum!I403,"*")</f>
        <v>0.0107495838289186</v>
      </c>
      <c r="AH410" s="2" t="s">
        <v>186</v>
      </c>
      <c r="AI410" s="2" t="s">
        <v>187</v>
      </c>
      <c r="AJ410" s="2">
        <v>2045</v>
      </c>
      <c r="AK410" s="2" t="str">
        <f>IF(sum!A403="ON",sum!B403,"*")</f>
        <v>*</v>
      </c>
      <c r="AL410" s="2"/>
      <c r="AM410" s="2" t="str">
        <f>IF(sum!A403="ON",sum!I403,"*")</f>
        <v>*</v>
      </c>
      <c r="AP410" s="2" t="s">
        <v>186</v>
      </c>
      <c r="AQ410" s="2" t="s">
        <v>187</v>
      </c>
      <c r="AR410" s="2">
        <v>2045</v>
      </c>
      <c r="AS410" s="2" t="str">
        <f>IF(sum!A403="QU",sum!B403,"*")</f>
        <v>*</v>
      </c>
      <c r="AT410" s="2"/>
      <c r="AU410" s="2" t="str">
        <f>IF(sum!A403="QU",sum!I403,"*")</f>
        <v>*</v>
      </c>
      <c r="AX410" s="2" t="s">
        <v>186</v>
      </c>
      <c r="AY410" s="2" t="s">
        <v>187</v>
      </c>
      <c r="AZ410" s="2">
        <v>2045</v>
      </c>
      <c r="BA410" s="2" t="str">
        <f>IF(sum!A403="SA",sum!B403,"*")</f>
        <v>*</v>
      </c>
      <c r="BB410" s="2"/>
      <c r="BC410" s="2" t="str">
        <f>IF(sum!A403="SA",sum!I403,"*")</f>
        <v>*</v>
      </c>
    </row>
    <row r="411" spans="2:55">
      <c r="B411" s="4" t="s">
        <v>186</v>
      </c>
      <c r="C411" s="4" t="s">
        <v>187</v>
      </c>
      <c r="D411" s="4">
        <v>2045</v>
      </c>
      <c r="J411" s="4" t="s">
        <v>186</v>
      </c>
      <c r="K411" s="4" t="s">
        <v>187</v>
      </c>
      <c r="L411" s="4">
        <v>2045</v>
      </c>
      <c r="M411" s="2" t="str">
        <f>IF(sum!A404="AT",sum!B404,"*")</f>
        <v>*</v>
      </c>
      <c r="N411" s="2"/>
      <c r="O411" s="2" t="str">
        <f>IF(sum!A404="AT",sum!I404,"*")</f>
        <v>*</v>
      </c>
      <c r="R411" s="4" t="s">
        <v>186</v>
      </c>
      <c r="S411" s="4" t="s">
        <v>187</v>
      </c>
      <c r="T411" s="4">
        <v>2045</v>
      </c>
      <c r="U411" s="2" t="str">
        <f>IF(sum!A404="BC",sum!B404,"*")</f>
        <v>*</v>
      </c>
      <c r="V411" s="2"/>
      <c r="W411" s="2" t="str">
        <f>IF(sum!A404="BC",sum!I404,"*")</f>
        <v>*</v>
      </c>
      <c r="Z411" s="4" t="s">
        <v>186</v>
      </c>
      <c r="AA411" s="4" t="s">
        <v>187</v>
      </c>
      <c r="AB411" s="4">
        <v>2045</v>
      </c>
      <c r="AC411" s="2" t="str">
        <f>IF(sum!A404="MA",sum!B404,"*")</f>
        <v>R_ES-WH-SA_GAS1</v>
      </c>
      <c r="AD411" s="2"/>
      <c r="AE411" s="2">
        <f>IF(sum!A404="MA",sum!I404,"*")</f>
        <v>0</v>
      </c>
      <c r="AH411" s="4" t="s">
        <v>186</v>
      </c>
      <c r="AI411" s="4" t="s">
        <v>187</v>
      </c>
      <c r="AJ411" s="4">
        <v>2045</v>
      </c>
      <c r="AK411" s="2" t="str">
        <f>IF(sum!A404="ON",sum!B404,"*")</f>
        <v>*</v>
      </c>
      <c r="AL411" s="2"/>
      <c r="AM411" s="2" t="str">
        <f>IF(sum!A404="ON",sum!I404,"*")</f>
        <v>*</v>
      </c>
      <c r="AP411" s="4" t="s">
        <v>186</v>
      </c>
      <c r="AQ411" s="4" t="s">
        <v>187</v>
      </c>
      <c r="AR411" s="4">
        <v>2045</v>
      </c>
      <c r="AS411" s="2" t="str">
        <f>IF(sum!A404="QU",sum!B404,"*")</f>
        <v>*</v>
      </c>
      <c r="AT411" s="2"/>
      <c r="AU411" s="2" t="str">
        <f>IF(sum!A404="QU",sum!I404,"*")</f>
        <v>*</v>
      </c>
      <c r="AX411" s="4" t="s">
        <v>186</v>
      </c>
      <c r="AY411" s="4" t="s">
        <v>187</v>
      </c>
      <c r="AZ411" s="4">
        <v>2045</v>
      </c>
      <c r="BA411" s="2" t="str">
        <f>IF(sum!A404="SA",sum!B404,"*")</f>
        <v>*</v>
      </c>
      <c r="BB411" s="2"/>
      <c r="BC411" s="2" t="str">
        <f>IF(sum!A404="SA",sum!I404,"*")</f>
        <v>*</v>
      </c>
    </row>
    <row r="412" spans="2:55">
      <c r="B412" s="2" t="s">
        <v>186</v>
      </c>
      <c r="C412" s="2" t="s">
        <v>187</v>
      </c>
      <c r="D412" s="2">
        <v>2045</v>
      </c>
      <c r="J412" s="2" t="s">
        <v>186</v>
      </c>
      <c r="K412" s="2" t="s">
        <v>187</v>
      </c>
      <c r="L412" s="2">
        <v>2045</v>
      </c>
      <c r="M412" s="2" t="str">
        <f>IF(sum!A405="AT",sum!B405,"*")</f>
        <v>*</v>
      </c>
      <c r="N412" s="2"/>
      <c r="O412" s="2" t="str">
        <f>IF(sum!A405="AT",sum!I405,"*")</f>
        <v>*</v>
      </c>
      <c r="R412" s="2" t="s">
        <v>186</v>
      </c>
      <c r="S412" s="2" t="s">
        <v>187</v>
      </c>
      <c r="T412" s="2">
        <v>2045</v>
      </c>
      <c r="U412" s="2" t="str">
        <f>IF(sum!A405="BC",sum!B405,"*")</f>
        <v>*</v>
      </c>
      <c r="V412" s="2"/>
      <c r="W412" s="2" t="str">
        <f>IF(sum!A405="BC",sum!I405,"*")</f>
        <v>*</v>
      </c>
      <c r="Z412" s="2" t="s">
        <v>186</v>
      </c>
      <c r="AA412" s="2" t="s">
        <v>187</v>
      </c>
      <c r="AB412" s="2">
        <v>2045</v>
      </c>
      <c r="AC412" s="2" t="str">
        <f>IF(sum!A405="MA",sum!B405,"*")</f>
        <v>R_ES-WH-SA_STEAM1</v>
      </c>
      <c r="AD412" s="2"/>
      <c r="AE412" s="2">
        <f>IF(sum!A405="MA",sum!I405,"*")</f>
        <v>0.0279481700971098</v>
      </c>
      <c r="AH412" s="2" t="s">
        <v>186</v>
      </c>
      <c r="AI412" s="2" t="s">
        <v>187</v>
      </c>
      <c r="AJ412" s="2">
        <v>2045</v>
      </c>
      <c r="AK412" s="2" t="str">
        <f>IF(sum!A405="ON",sum!B405,"*")</f>
        <v>*</v>
      </c>
      <c r="AL412" s="2"/>
      <c r="AM412" s="2" t="str">
        <f>IF(sum!A405="ON",sum!I405,"*")</f>
        <v>*</v>
      </c>
      <c r="AP412" s="2" t="s">
        <v>186</v>
      </c>
      <c r="AQ412" s="2" t="s">
        <v>187</v>
      </c>
      <c r="AR412" s="2">
        <v>2045</v>
      </c>
      <c r="AS412" s="2" t="str">
        <f>IF(sum!A405="QU",sum!B405,"*")</f>
        <v>*</v>
      </c>
      <c r="AT412" s="2"/>
      <c r="AU412" s="2" t="str">
        <f>IF(sum!A405="QU",sum!I405,"*")</f>
        <v>*</v>
      </c>
      <c r="AX412" s="2" t="s">
        <v>186</v>
      </c>
      <c r="AY412" s="2" t="s">
        <v>187</v>
      </c>
      <c r="AZ412" s="2">
        <v>2045</v>
      </c>
      <c r="BA412" s="2" t="str">
        <f>IF(sum!A405="SA",sum!B405,"*")</f>
        <v>*</v>
      </c>
      <c r="BB412" s="2"/>
      <c r="BC412" s="2" t="str">
        <f>IF(sum!A405="SA",sum!I405,"*")</f>
        <v>*</v>
      </c>
    </row>
    <row r="413" spans="2:55">
      <c r="B413" s="2" t="s">
        <v>186</v>
      </c>
      <c r="C413" s="2" t="s">
        <v>187</v>
      </c>
      <c r="D413" s="2">
        <v>2045</v>
      </c>
      <c r="J413" s="2" t="s">
        <v>186</v>
      </c>
      <c r="K413" s="2" t="s">
        <v>187</v>
      </c>
      <c r="L413" s="2">
        <v>2045</v>
      </c>
      <c r="M413" s="2" t="str">
        <f>IF(sum!A406="AT",sum!B406,"*")</f>
        <v>*</v>
      </c>
      <c r="N413" s="2"/>
      <c r="O413" s="2" t="str">
        <f>IF(sum!A406="AT",sum!I406,"*")</f>
        <v>*</v>
      </c>
      <c r="R413" s="2" t="s">
        <v>186</v>
      </c>
      <c r="S413" s="2" t="s">
        <v>187</v>
      </c>
      <c r="T413" s="2">
        <v>2045</v>
      </c>
      <c r="U413" s="2" t="str">
        <f>IF(sum!A406="BC",sum!B406,"*")</f>
        <v>*</v>
      </c>
      <c r="V413" s="2"/>
      <c r="W413" s="2" t="str">
        <f>IF(sum!A406="BC",sum!I406,"*")</f>
        <v>*</v>
      </c>
      <c r="Z413" s="2" t="s">
        <v>186</v>
      </c>
      <c r="AA413" s="2" t="s">
        <v>187</v>
      </c>
      <c r="AB413" s="2">
        <v>2045</v>
      </c>
      <c r="AC413" s="2" t="str">
        <f>IF(sum!A406="MA",sum!B406,"*")</f>
        <v>R_ES-WH-SD_COAPRO1</v>
      </c>
      <c r="AD413" s="2"/>
      <c r="AE413" s="2">
        <f>IF(sum!A406="MA",sum!I406,"*")</f>
        <v>0</v>
      </c>
      <c r="AH413" s="2" t="s">
        <v>186</v>
      </c>
      <c r="AI413" s="2" t="s">
        <v>187</v>
      </c>
      <c r="AJ413" s="2">
        <v>2045</v>
      </c>
      <c r="AK413" s="2" t="str">
        <f>IF(sum!A406="ON",sum!B406,"*")</f>
        <v>*</v>
      </c>
      <c r="AL413" s="2"/>
      <c r="AM413" s="2" t="str">
        <f>IF(sum!A406="ON",sum!I406,"*")</f>
        <v>*</v>
      </c>
      <c r="AP413" s="4" t="s">
        <v>186</v>
      </c>
      <c r="AQ413" s="4" t="s">
        <v>187</v>
      </c>
      <c r="AR413" s="4">
        <v>2045</v>
      </c>
      <c r="AS413" s="2" t="str">
        <f>IF(sum!A406="QU",sum!B406,"*")</f>
        <v>*</v>
      </c>
      <c r="AT413" s="2"/>
      <c r="AU413" s="2" t="str">
        <f>IF(sum!A406="QU",sum!I406,"*")</f>
        <v>*</v>
      </c>
      <c r="AX413" s="2" t="s">
        <v>186</v>
      </c>
      <c r="AY413" s="2" t="s">
        <v>187</v>
      </c>
      <c r="AZ413" s="2">
        <v>2045</v>
      </c>
      <c r="BA413" s="2" t="str">
        <f>IF(sum!A406="SA",sum!B406,"*")</f>
        <v>*</v>
      </c>
      <c r="BB413" s="2"/>
      <c r="BC413" s="2" t="str">
        <f>IF(sum!A406="SA",sum!I406,"*")</f>
        <v>*</v>
      </c>
    </row>
    <row r="414" spans="2:55">
      <c r="B414" s="4" t="s">
        <v>186</v>
      </c>
      <c r="C414" s="4" t="s">
        <v>187</v>
      </c>
      <c r="D414" s="4">
        <v>2045</v>
      </c>
      <c r="J414" s="4" t="s">
        <v>186</v>
      </c>
      <c r="K414" s="4" t="s">
        <v>187</v>
      </c>
      <c r="L414" s="4">
        <v>2045</v>
      </c>
      <c r="M414" s="2" t="str">
        <f>IF(sum!A407="AT",sum!B407,"*")</f>
        <v>*</v>
      </c>
      <c r="N414" s="2"/>
      <c r="O414" s="2" t="str">
        <f>IF(sum!A407="AT",sum!I407,"*")</f>
        <v>*</v>
      </c>
      <c r="R414" s="4" t="s">
        <v>186</v>
      </c>
      <c r="S414" s="4" t="s">
        <v>187</v>
      </c>
      <c r="T414" s="4">
        <v>2045</v>
      </c>
      <c r="U414" s="2" t="str">
        <f>IF(sum!A407="BC",sum!B407,"*")</f>
        <v>*</v>
      </c>
      <c r="V414" s="2"/>
      <c r="W414" s="2" t="str">
        <f>IF(sum!A407="BC",sum!I407,"*")</f>
        <v>*</v>
      </c>
      <c r="Z414" s="4" t="s">
        <v>186</v>
      </c>
      <c r="AA414" s="4" t="s">
        <v>187</v>
      </c>
      <c r="AB414" s="4">
        <v>2045</v>
      </c>
      <c r="AC414" s="2" t="str">
        <f>IF(sum!A407="MA",sum!B407,"*")</f>
        <v>R_ES-WH-SD_GAS1</v>
      </c>
      <c r="AD414" s="2"/>
      <c r="AE414" s="2">
        <f>IF(sum!A407="MA",sum!I407,"*")</f>
        <v>0</v>
      </c>
      <c r="AH414" s="4" t="s">
        <v>186</v>
      </c>
      <c r="AI414" s="4" t="s">
        <v>187</v>
      </c>
      <c r="AJ414" s="4">
        <v>2045</v>
      </c>
      <c r="AK414" s="2" t="str">
        <f>IF(sum!A407="ON",sum!B407,"*")</f>
        <v>*</v>
      </c>
      <c r="AL414" s="2"/>
      <c r="AM414" s="2" t="str">
        <f>IF(sum!A407="ON",sum!I407,"*")</f>
        <v>*</v>
      </c>
      <c r="AP414" s="2" t="s">
        <v>186</v>
      </c>
      <c r="AQ414" s="2" t="s">
        <v>187</v>
      </c>
      <c r="AR414" s="2">
        <v>2045</v>
      </c>
      <c r="AS414" s="2" t="str">
        <f>IF(sum!A407="QU",sum!B407,"*")</f>
        <v>*</v>
      </c>
      <c r="AT414" s="2"/>
      <c r="AU414" s="2" t="str">
        <f>IF(sum!A407="QU",sum!I407,"*")</f>
        <v>*</v>
      </c>
      <c r="AX414" s="4" t="s">
        <v>186</v>
      </c>
      <c r="AY414" s="4" t="s">
        <v>187</v>
      </c>
      <c r="AZ414" s="4">
        <v>2045</v>
      </c>
      <c r="BA414" s="2" t="str">
        <f>IF(sum!A407="SA",sum!B407,"*")</f>
        <v>*</v>
      </c>
      <c r="BB414" s="2"/>
      <c r="BC414" s="2" t="str">
        <f>IF(sum!A407="SA",sum!I407,"*")</f>
        <v>*</v>
      </c>
    </row>
    <row r="415" spans="2:55">
      <c r="B415" s="2" t="s">
        <v>186</v>
      </c>
      <c r="C415" s="2" t="s">
        <v>187</v>
      </c>
      <c r="D415" s="2">
        <v>2045</v>
      </c>
      <c r="J415" s="2" t="s">
        <v>186</v>
      </c>
      <c r="K415" s="2" t="s">
        <v>187</v>
      </c>
      <c r="L415" s="2">
        <v>2045</v>
      </c>
      <c r="M415" s="2" t="str">
        <f>IF(sum!A408="AT",sum!B408,"*")</f>
        <v>*</v>
      </c>
      <c r="N415" s="2"/>
      <c r="O415" s="2" t="str">
        <f>IF(sum!A408="AT",sum!I408,"*")</f>
        <v>*</v>
      </c>
      <c r="R415" s="2" t="s">
        <v>186</v>
      </c>
      <c r="S415" s="2" t="s">
        <v>187</v>
      </c>
      <c r="T415" s="2">
        <v>2045</v>
      </c>
      <c r="U415" s="2" t="str">
        <f>IF(sum!A408="BC",sum!B408,"*")</f>
        <v>*</v>
      </c>
      <c r="V415" s="2"/>
      <c r="W415" s="2" t="str">
        <f>IF(sum!A408="BC",sum!I408,"*")</f>
        <v>*</v>
      </c>
      <c r="Z415" s="2" t="s">
        <v>186</v>
      </c>
      <c r="AA415" s="2" t="s">
        <v>187</v>
      </c>
      <c r="AB415" s="2">
        <v>2045</v>
      </c>
      <c r="AC415" s="2" t="str">
        <f>IF(sum!A408="MA",sum!B408,"*")</f>
        <v>R_ES-WH-SD_STEAM1</v>
      </c>
      <c r="AD415" s="2"/>
      <c r="AE415" s="2">
        <f>IF(sum!A408="MA",sum!I408,"*")</f>
        <v>0.149647778696042</v>
      </c>
      <c r="AH415" s="2" t="s">
        <v>186</v>
      </c>
      <c r="AI415" s="2" t="s">
        <v>187</v>
      </c>
      <c r="AJ415" s="2">
        <v>2045</v>
      </c>
      <c r="AK415" s="2" t="str">
        <f>IF(sum!A408="ON",sum!B408,"*")</f>
        <v>*</v>
      </c>
      <c r="AL415" s="2"/>
      <c r="AM415" s="2" t="str">
        <f>IF(sum!A408="ON",sum!I408,"*")</f>
        <v>*</v>
      </c>
      <c r="AP415" s="4" t="s">
        <v>186</v>
      </c>
      <c r="AQ415" s="4" t="s">
        <v>187</v>
      </c>
      <c r="AR415" s="4">
        <v>2045</v>
      </c>
      <c r="AS415" s="2" t="str">
        <f>IF(sum!A408="QU",sum!B408,"*")</f>
        <v>*</v>
      </c>
      <c r="AT415" s="2"/>
      <c r="AU415" s="2" t="str">
        <f>IF(sum!A408="QU",sum!I408,"*")</f>
        <v>*</v>
      </c>
      <c r="AX415" s="2" t="s">
        <v>186</v>
      </c>
      <c r="AY415" s="2" t="s">
        <v>187</v>
      </c>
      <c r="AZ415" s="2">
        <v>2045</v>
      </c>
      <c r="BA415" s="2" t="str">
        <f>IF(sum!A408="SA",sum!B408,"*")</f>
        <v>*</v>
      </c>
      <c r="BB415" s="2"/>
      <c r="BC415" s="2" t="str">
        <f>IF(sum!A408="SA",sum!I408,"*")</f>
        <v>*</v>
      </c>
    </row>
    <row r="416" spans="2:55">
      <c r="B416" s="2" t="s">
        <v>186</v>
      </c>
      <c r="C416" s="2" t="s">
        <v>187</v>
      </c>
      <c r="D416" s="2">
        <v>2045</v>
      </c>
      <c r="J416" s="2" t="s">
        <v>186</v>
      </c>
      <c r="K416" s="2" t="s">
        <v>187</v>
      </c>
      <c r="L416" s="2">
        <v>2045</v>
      </c>
      <c r="M416" s="2" t="str">
        <f>IF(sum!A409="AT",sum!B409,"*")</f>
        <v>*</v>
      </c>
      <c r="N416" s="2"/>
      <c r="O416" s="2" t="str">
        <f>IF(sum!A409="AT",sum!I409,"*")</f>
        <v>*</v>
      </c>
      <c r="R416" s="2" t="s">
        <v>186</v>
      </c>
      <c r="S416" s="2" t="s">
        <v>187</v>
      </c>
      <c r="T416" s="2">
        <v>2045</v>
      </c>
      <c r="U416" s="2" t="str">
        <f>IF(sum!A409="BC",sum!B409,"*")</f>
        <v>*</v>
      </c>
      <c r="V416" s="2"/>
      <c r="W416" s="2" t="str">
        <f>IF(sum!A409="BC",sum!I409,"*")</f>
        <v>*</v>
      </c>
      <c r="Z416" s="2" t="s">
        <v>186</v>
      </c>
      <c r="AA416" s="2" t="s">
        <v>187</v>
      </c>
      <c r="AB416" s="2">
        <v>2045</v>
      </c>
      <c r="AC416" s="2" t="str">
        <f>IF(sum!A409="MA",sum!B409,"*")</f>
        <v>RTS-AuxiliaryEquip_ELE1</v>
      </c>
      <c r="AD416" s="2"/>
      <c r="AE416" s="2">
        <f>IF(sum!A409="MA",sum!I409,"*")</f>
        <v>0.05284295075037</v>
      </c>
      <c r="AH416" s="2" t="s">
        <v>186</v>
      </c>
      <c r="AI416" s="2" t="s">
        <v>187</v>
      </c>
      <c r="AJ416" s="2">
        <v>2045</v>
      </c>
      <c r="AK416" s="2" t="str">
        <f>IF(sum!A409="ON",sum!B409,"*")</f>
        <v>*</v>
      </c>
      <c r="AL416" s="2"/>
      <c r="AM416" s="2" t="str">
        <f>IF(sum!A409="ON",sum!I409,"*")</f>
        <v>*</v>
      </c>
      <c r="AP416" s="2" t="s">
        <v>186</v>
      </c>
      <c r="AQ416" s="2" t="s">
        <v>187</v>
      </c>
      <c r="AR416" s="2">
        <v>2045</v>
      </c>
      <c r="AS416" s="2" t="str">
        <f>IF(sum!A409="QU",sum!B409,"*")</f>
        <v>*</v>
      </c>
      <c r="AT416" s="2"/>
      <c r="AU416" s="2" t="str">
        <f>IF(sum!A409="QU",sum!I409,"*")</f>
        <v>*</v>
      </c>
      <c r="AX416" s="2" t="s">
        <v>186</v>
      </c>
      <c r="AY416" s="2" t="s">
        <v>187</v>
      </c>
      <c r="AZ416" s="2">
        <v>2045</v>
      </c>
      <c r="BA416" s="2" t="str">
        <f>IF(sum!A409="SA",sum!B409,"*")</f>
        <v>*</v>
      </c>
      <c r="BB416" s="2"/>
      <c r="BC416" s="2" t="str">
        <f>IF(sum!A409="SA",sum!I409,"*")</f>
        <v>*</v>
      </c>
    </row>
    <row r="417" spans="2:55">
      <c r="B417" s="4" t="s">
        <v>186</v>
      </c>
      <c r="C417" s="4" t="s">
        <v>187</v>
      </c>
      <c r="D417" s="4">
        <v>2045</v>
      </c>
      <c r="J417" s="4" t="s">
        <v>186</v>
      </c>
      <c r="K417" s="4" t="s">
        <v>187</v>
      </c>
      <c r="L417" s="4">
        <v>2045</v>
      </c>
      <c r="M417" s="2" t="str">
        <f>IF(sum!A410="AT",sum!B410,"*")</f>
        <v>*</v>
      </c>
      <c r="N417" s="2"/>
      <c r="O417" s="2" t="str">
        <f>IF(sum!A410="AT",sum!I410,"*")</f>
        <v>*</v>
      </c>
      <c r="R417" s="4" t="s">
        <v>186</v>
      </c>
      <c r="S417" s="4" t="s">
        <v>187</v>
      </c>
      <c r="T417" s="4">
        <v>2045</v>
      </c>
      <c r="U417" s="2" t="str">
        <f>IF(sum!A410="BC",sum!B410,"*")</f>
        <v>*</v>
      </c>
      <c r="V417" s="2"/>
      <c r="W417" s="2" t="str">
        <f>IF(sum!A410="BC",sum!I410,"*")</f>
        <v>*</v>
      </c>
      <c r="Z417" s="4" t="s">
        <v>186</v>
      </c>
      <c r="AA417" s="4" t="s">
        <v>187</v>
      </c>
      <c r="AB417" s="4">
        <v>2045</v>
      </c>
      <c r="AC417" s="2" t="str">
        <f>IF(sum!A410="MA",sum!B410,"*")</f>
        <v>RTS-AuxiliaryMot_ELE1</v>
      </c>
      <c r="AD417" s="2"/>
      <c r="AE417" s="2">
        <f>IF(sum!A410="MA",sum!I410,"*")</f>
        <v>0.0293532128405063</v>
      </c>
      <c r="AH417" s="4" t="s">
        <v>186</v>
      </c>
      <c r="AI417" s="4" t="s">
        <v>187</v>
      </c>
      <c r="AJ417" s="4">
        <v>2045</v>
      </c>
      <c r="AK417" s="2" t="str">
        <f>IF(sum!A410="ON",sum!B410,"*")</f>
        <v>*</v>
      </c>
      <c r="AL417" s="2"/>
      <c r="AM417" s="2" t="str">
        <f>IF(sum!A410="ON",sum!I410,"*")</f>
        <v>*</v>
      </c>
      <c r="AP417" s="4" t="s">
        <v>186</v>
      </c>
      <c r="AQ417" s="4" t="s">
        <v>187</v>
      </c>
      <c r="AR417" s="4">
        <v>2045</v>
      </c>
      <c r="AS417" s="2" t="str">
        <f>IF(sum!A410="QU",sum!B410,"*")</f>
        <v>*</v>
      </c>
      <c r="AT417" s="2"/>
      <c r="AU417" s="2" t="str">
        <f>IF(sum!A410="QU",sum!I410,"*")</f>
        <v>*</v>
      </c>
      <c r="AX417" s="4" t="s">
        <v>186</v>
      </c>
      <c r="AY417" s="4" t="s">
        <v>187</v>
      </c>
      <c r="AZ417" s="4">
        <v>2045</v>
      </c>
      <c r="BA417" s="2" t="str">
        <f>IF(sum!A410="SA",sum!B410,"*")</f>
        <v>*</v>
      </c>
      <c r="BB417" s="2"/>
      <c r="BC417" s="2" t="str">
        <f>IF(sum!A410="SA",sum!I410,"*")</f>
        <v>*</v>
      </c>
    </row>
    <row r="418" spans="2:55">
      <c r="B418" s="2" t="s">
        <v>186</v>
      </c>
      <c r="C418" s="2" t="s">
        <v>187</v>
      </c>
      <c r="D418" s="2">
        <v>2045</v>
      </c>
      <c r="J418" s="2" t="s">
        <v>186</v>
      </c>
      <c r="K418" s="2" t="s">
        <v>187</v>
      </c>
      <c r="L418" s="2">
        <v>2045</v>
      </c>
      <c r="M418" s="2" t="str">
        <f>IF(sum!A411="AT",sum!B411,"*")</f>
        <v>*</v>
      </c>
      <c r="N418" s="2"/>
      <c r="O418" s="2" t="str">
        <f>IF(sum!A411="AT",sum!I411,"*")</f>
        <v>*</v>
      </c>
      <c r="R418" s="2" t="s">
        <v>186</v>
      </c>
      <c r="S418" s="2" t="s">
        <v>187</v>
      </c>
      <c r="T418" s="2">
        <v>2045</v>
      </c>
      <c r="U418" s="2" t="str">
        <f>IF(sum!A411="BC",sum!B411,"*")</f>
        <v>*</v>
      </c>
      <c r="V418" s="2"/>
      <c r="W418" s="2" t="str">
        <f>IF(sum!A411="BC",sum!I411,"*")</f>
        <v>*</v>
      </c>
      <c r="Z418" s="2" t="s">
        <v>186</v>
      </c>
      <c r="AA418" s="2" t="s">
        <v>187</v>
      </c>
      <c r="AB418" s="2">
        <v>2045</v>
      </c>
      <c r="AC418" s="2" t="str">
        <f>IF(sum!A411="MA",sum!B411,"*")</f>
        <v>RTS-Light_ELE1</v>
      </c>
      <c r="AD418" s="2"/>
      <c r="AE418" s="2">
        <f>IF(sum!A411="MA",sum!I411,"*")</f>
        <v>0.132089457782278</v>
      </c>
      <c r="AH418" s="2" t="s">
        <v>186</v>
      </c>
      <c r="AI418" s="2" t="s">
        <v>187</v>
      </c>
      <c r="AJ418" s="2">
        <v>2045</v>
      </c>
      <c r="AK418" s="2" t="str">
        <f>IF(sum!A411="ON",sum!B411,"*")</f>
        <v>*</v>
      </c>
      <c r="AL418" s="2"/>
      <c r="AM418" s="2" t="str">
        <f>IF(sum!A411="ON",sum!I411,"*")</f>
        <v>*</v>
      </c>
      <c r="AP418" s="2" t="s">
        <v>186</v>
      </c>
      <c r="AQ418" s="2" t="s">
        <v>187</v>
      </c>
      <c r="AR418" s="2">
        <v>2045</v>
      </c>
      <c r="AS418" s="2" t="str">
        <f>IF(sum!A411="QU",sum!B411,"*")</f>
        <v>*</v>
      </c>
      <c r="AT418" s="2"/>
      <c r="AU418" s="2" t="str">
        <f>IF(sum!A411="QU",sum!I411,"*")</f>
        <v>*</v>
      </c>
      <c r="AX418" s="2" t="s">
        <v>186</v>
      </c>
      <c r="AY418" s="2" t="s">
        <v>187</v>
      </c>
      <c r="AZ418" s="2">
        <v>2045</v>
      </c>
      <c r="BA418" s="2" t="str">
        <f>IF(sum!A411="SA",sum!B411,"*")</f>
        <v>*</v>
      </c>
      <c r="BB418" s="2"/>
      <c r="BC418" s="2" t="str">
        <f>IF(sum!A411="SA",sum!I411,"*")</f>
        <v>*</v>
      </c>
    </row>
    <row r="419" spans="2:55">
      <c r="B419" s="2" t="s">
        <v>186</v>
      </c>
      <c r="C419" s="2" t="s">
        <v>187</v>
      </c>
      <c r="D419" s="2">
        <v>2045</v>
      </c>
      <c r="J419" s="2" t="s">
        <v>186</v>
      </c>
      <c r="K419" s="2" t="s">
        <v>187</v>
      </c>
      <c r="L419" s="2">
        <v>2045</v>
      </c>
      <c r="M419" s="2" t="str">
        <f>IF(sum!A412="AT",sum!B412,"*")</f>
        <v>*</v>
      </c>
      <c r="N419" s="2"/>
      <c r="O419" s="2" t="str">
        <f>IF(sum!A412="AT",sum!I412,"*")</f>
        <v>*</v>
      </c>
      <c r="R419" s="2" t="s">
        <v>186</v>
      </c>
      <c r="S419" s="2" t="s">
        <v>187</v>
      </c>
      <c r="T419" s="2">
        <v>2045</v>
      </c>
      <c r="U419" s="2" t="str">
        <f>IF(sum!A412="BC",sum!B412,"*")</f>
        <v>*</v>
      </c>
      <c r="V419" s="2"/>
      <c r="W419" s="2" t="str">
        <f>IF(sum!A412="BC",sum!I412,"*")</f>
        <v>*</v>
      </c>
      <c r="Z419" s="2" t="s">
        <v>186</v>
      </c>
      <c r="AA419" s="2" t="s">
        <v>187</v>
      </c>
      <c r="AB419" s="2">
        <v>2045</v>
      </c>
      <c r="AC419" s="2" t="str">
        <f>IF(sum!A412="MA",sum!B412,"*")</f>
        <v>RTS-SpCool_ELE1</v>
      </c>
      <c r="AD419" s="2"/>
      <c r="AE419" s="2">
        <f>IF(sum!A412="MA",sum!I412,"*")</f>
        <v>0.0293532128405063</v>
      </c>
      <c r="AH419" s="2" t="s">
        <v>186</v>
      </c>
      <c r="AI419" s="2" t="s">
        <v>187</v>
      </c>
      <c r="AJ419" s="2">
        <v>2045</v>
      </c>
      <c r="AK419" s="2" t="str">
        <f>IF(sum!A412="ON",sum!B412,"*")</f>
        <v>*</v>
      </c>
      <c r="AL419" s="2"/>
      <c r="AM419" s="2" t="str">
        <f>IF(sum!A412="ON",sum!I412,"*")</f>
        <v>*</v>
      </c>
      <c r="AP419" s="4" t="s">
        <v>186</v>
      </c>
      <c r="AQ419" s="4" t="s">
        <v>187</v>
      </c>
      <c r="AR419" s="4">
        <v>2045</v>
      </c>
      <c r="AS419" s="2" t="str">
        <f>IF(sum!A412="QU",sum!B412,"*")</f>
        <v>*</v>
      </c>
      <c r="AT419" s="2"/>
      <c r="AU419" s="2" t="str">
        <f>IF(sum!A412="QU",sum!I412,"*")</f>
        <v>*</v>
      </c>
      <c r="AX419" s="2" t="s">
        <v>186</v>
      </c>
      <c r="AY419" s="2" t="s">
        <v>187</v>
      </c>
      <c r="AZ419" s="2">
        <v>2045</v>
      </c>
      <c r="BA419" s="2" t="str">
        <f>IF(sum!A412="SA",sum!B412,"*")</f>
        <v>*</v>
      </c>
      <c r="BB419" s="2"/>
      <c r="BC419" s="2" t="str">
        <f>IF(sum!A412="SA",sum!I412,"*")</f>
        <v>*</v>
      </c>
    </row>
    <row r="420" spans="2:55">
      <c r="B420" s="4" t="s">
        <v>186</v>
      </c>
      <c r="C420" s="4" t="s">
        <v>187</v>
      </c>
      <c r="D420" s="4">
        <v>2045</v>
      </c>
      <c r="J420" s="4" t="s">
        <v>186</v>
      </c>
      <c r="K420" s="4" t="s">
        <v>187</v>
      </c>
      <c r="L420" s="4">
        <v>2045</v>
      </c>
      <c r="M420" s="2" t="str">
        <f>IF(sum!A413="AT",sum!B413,"*")</f>
        <v>*</v>
      </c>
      <c r="N420" s="2"/>
      <c r="O420" s="2" t="str">
        <f>IF(sum!A413="AT",sum!I413,"*")</f>
        <v>*</v>
      </c>
      <c r="R420" s="4" t="s">
        <v>186</v>
      </c>
      <c r="S420" s="4" t="s">
        <v>187</v>
      </c>
      <c r="T420" s="4">
        <v>2045</v>
      </c>
      <c r="U420" s="2" t="str">
        <f>IF(sum!A413="BC",sum!B413,"*")</f>
        <v>*</v>
      </c>
      <c r="V420" s="2"/>
      <c r="W420" s="2" t="str">
        <f>IF(sum!A413="BC",sum!I413,"*")</f>
        <v>*</v>
      </c>
      <c r="Z420" s="4" t="s">
        <v>186</v>
      </c>
      <c r="AA420" s="4" t="s">
        <v>187</v>
      </c>
      <c r="AB420" s="4">
        <v>2045</v>
      </c>
      <c r="AC420" s="2" t="str">
        <f>IF(sum!A413="MA",sum!B413,"*")</f>
        <v>RTS-SpHeat_ELE1</v>
      </c>
      <c r="AD420" s="2"/>
      <c r="AE420" s="2">
        <f>IF(sum!A413="MA",sum!I413,"*")</f>
        <v>0.380469245402663</v>
      </c>
      <c r="AH420" s="4" t="s">
        <v>186</v>
      </c>
      <c r="AI420" s="4" t="s">
        <v>187</v>
      </c>
      <c r="AJ420" s="4">
        <v>2045</v>
      </c>
      <c r="AK420" s="2" t="str">
        <f>IF(sum!A413="ON",sum!B413,"*")</f>
        <v>*</v>
      </c>
      <c r="AL420" s="2"/>
      <c r="AM420" s="2" t="str">
        <f>IF(sum!A413="ON",sum!I413,"*")</f>
        <v>*</v>
      </c>
      <c r="AP420" s="2" t="s">
        <v>186</v>
      </c>
      <c r="AQ420" s="2" t="s">
        <v>187</v>
      </c>
      <c r="AR420" s="2">
        <v>2045</v>
      </c>
      <c r="AS420" s="2" t="str">
        <f>IF(sum!A413="QU",sum!B413,"*")</f>
        <v>*</v>
      </c>
      <c r="AT420" s="2"/>
      <c r="AU420" s="2" t="str">
        <f>IF(sum!A413="QU",sum!I413,"*")</f>
        <v>*</v>
      </c>
      <c r="AX420" s="4" t="s">
        <v>186</v>
      </c>
      <c r="AY420" s="4" t="s">
        <v>187</v>
      </c>
      <c r="AZ420" s="4">
        <v>2045</v>
      </c>
      <c r="BA420" s="2" t="str">
        <f>IF(sum!A413="SA",sum!B413,"*")</f>
        <v>*</v>
      </c>
      <c r="BB420" s="2"/>
      <c r="BC420" s="2" t="str">
        <f>IF(sum!A413="SA",sum!I413,"*")</f>
        <v>*</v>
      </c>
    </row>
    <row r="421" spans="2:55">
      <c r="B421" s="2" t="s">
        <v>186</v>
      </c>
      <c r="C421" s="2" t="s">
        <v>187</v>
      </c>
      <c r="D421" s="2">
        <v>2045</v>
      </c>
      <c r="J421" s="2" t="s">
        <v>186</v>
      </c>
      <c r="K421" s="2" t="s">
        <v>187</v>
      </c>
      <c r="L421" s="2">
        <v>2045</v>
      </c>
      <c r="M421" s="2" t="str">
        <f>IF(sum!A414="AT",sum!B414,"*")</f>
        <v>*</v>
      </c>
      <c r="N421" s="2"/>
      <c r="O421" s="2" t="str">
        <f>IF(sum!A414="AT",sum!I414,"*")</f>
        <v>*</v>
      </c>
      <c r="R421" s="2" t="s">
        <v>186</v>
      </c>
      <c r="S421" s="2" t="s">
        <v>187</v>
      </c>
      <c r="T421" s="2">
        <v>2045</v>
      </c>
      <c r="U421" s="2" t="str">
        <f>IF(sum!A414="BC",sum!B414,"*")</f>
        <v>*</v>
      </c>
      <c r="V421" s="2"/>
      <c r="W421" s="2" t="str">
        <f>IF(sum!A414="BC",sum!I414,"*")</f>
        <v>*</v>
      </c>
      <c r="Z421" s="2" t="s">
        <v>186</v>
      </c>
      <c r="AA421" s="2" t="s">
        <v>187</v>
      </c>
      <c r="AB421" s="2">
        <v>2045</v>
      </c>
      <c r="AC421" s="2" t="str">
        <f>IF(sum!A414="MA",sum!B414,"*")</f>
        <v>RTS-WaterHeat_ELE1</v>
      </c>
      <c r="AD421" s="2"/>
      <c r="AE421" s="2">
        <f>IF(sum!A414="MA",sum!I414,"*")</f>
        <v>0.021137180300148</v>
      </c>
      <c r="AH421" s="2" t="s">
        <v>186</v>
      </c>
      <c r="AI421" s="2" t="s">
        <v>187</v>
      </c>
      <c r="AJ421" s="2">
        <v>2045</v>
      </c>
      <c r="AK421" s="2" t="str">
        <f>IF(sum!A414="ON",sum!B414,"*")</f>
        <v>*</v>
      </c>
      <c r="AL421" s="2"/>
      <c r="AM421" s="2" t="str">
        <f>IF(sum!A414="ON",sum!I414,"*")</f>
        <v>*</v>
      </c>
      <c r="AP421" s="4" t="s">
        <v>186</v>
      </c>
      <c r="AQ421" s="4" t="s">
        <v>187</v>
      </c>
      <c r="AR421" s="4">
        <v>2045</v>
      </c>
      <c r="AS421" s="2" t="str">
        <f>IF(sum!A414="QU",sum!B414,"*")</f>
        <v>*</v>
      </c>
      <c r="AT421" s="2"/>
      <c r="AU421" s="2" t="str">
        <f>IF(sum!A414="QU",sum!I414,"*")</f>
        <v>*</v>
      </c>
      <c r="AX421" s="2" t="s">
        <v>186</v>
      </c>
      <c r="AY421" s="2" t="s">
        <v>187</v>
      </c>
      <c r="AZ421" s="2">
        <v>2045</v>
      </c>
      <c r="BA421" s="2" t="str">
        <f>IF(sum!A414="SA",sum!B414,"*")</f>
        <v>*</v>
      </c>
      <c r="BB421" s="2"/>
      <c r="BC421" s="2" t="str">
        <f>IF(sum!A414="SA",sum!I414,"*")</f>
        <v>*</v>
      </c>
    </row>
    <row r="422" spans="2:55">
      <c r="B422" s="2" t="s">
        <v>186</v>
      </c>
      <c r="C422" s="2" t="s">
        <v>187</v>
      </c>
      <c r="D422" s="2">
        <v>2045</v>
      </c>
      <c r="J422" s="2" t="s">
        <v>186</v>
      </c>
      <c r="K422" s="2" t="s">
        <v>187</v>
      </c>
      <c r="L422" s="2">
        <v>2045</v>
      </c>
      <c r="M422" s="2" t="str">
        <f>IF(sum!A415="AT",sum!B415,"*")</f>
        <v>*</v>
      </c>
      <c r="N422" s="2"/>
      <c r="O422" s="2" t="str">
        <f>IF(sum!A415="AT",sum!I415,"*")</f>
        <v>*</v>
      </c>
      <c r="R422" s="2" t="s">
        <v>186</v>
      </c>
      <c r="S422" s="2" t="s">
        <v>187</v>
      </c>
      <c r="T422" s="2">
        <v>2045</v>
      </c>
      <c r="U422" s="2" t="str">
        <f>IF(sum!A415="BC",sum!B415,"*")</f>
        <v>*</v>
      </c>
      <c r="V422" s="2"/>
      <c r="W422" s="2" t="str">
        <f>IF(sum!A415="BC",sum!I415,"*")</f>
        <v>*</v>
      </c>
      <c r="Z422" s="2" t="s">
        <v>186</v>
      </c>
      <c r="AA422" s="2" t="s">
        <v>187</v>
      </c>
      <c r="AB422" s="2">
        <v>2045</v>
      </c>
      <c r="AC422" s="2" t="str">
        <f>IF(sum!A415="MA",sum!B415,"*")</f>
        <v>S_CCUS_EMIS_H2T</v>
      </c>
      <c r="AD422" s="2"/>
      <c r="AE422" s="2">
        <f>IF(sum!A415="MA",sum!I415,"*")</f>
        <v>0.951619901103332</v>
      </c>
      <c r="AH422" s="2" t="s">
        <v>186</v>
      </c>
      <c r="AI422" s="2" t="s">
        <v>187</v>
      </c>
      <c r="AJ422" s="2">
        <v>2045</v>
      </c>
      <c r="AK422" s="2" t="str">
        <f>IF(sum!A415="ON",sum!B415,"*")</f>
        <v>*</v>
      </c>
      <c r="AL422" s="2"/>
      <c r="AM422" s="2" t="str">
        <f>IF(sum!A415="ON",sum!I415,"*")</f>
        <v>*</v>
      </c>
      <c r="AP422" s="2" t="s">
        <v>186</v>
      </c>
      <c r="AQ422" s="2" t="s">
        <v>187</v>
      </c>
      <c r="AR422" s="2">
        <v>2045</v>
      </c>
      <c r="AS422" s="2" t="str">
        <f>IF(sum!A415="QU",sum!B415,"*")</f>
        <v>*</v>
      </c>
      <c r="AT422" s="2"/>
      <c r="AU422" s="2" t="str">
        <f>IF(sum!A415="QU",sum!I415,"*")</f>
        <v>*</v>
      </c>
      <c r="AX422" s="2" t="s">
        <v>186</v>
      </c>
      <c r="AY422" s="2" t="s">
        <v>187</v>
      </c>
      <c r="AZ422" s="2">
        <v>2045</v>
      </c>
      <c r="BA422" s="2" t="str">
        <f>IF(sum!A415="SA",sum!B415,"*")</f>
        <v>*</v>
      </c>
      <c r="BB422" s="2"/>
      <c r="BC422" s="2" t="str">
        <f>IF(sum!A415="SA",sum!I415,"*")</f>
        <v>*</v>
      </c>
    </row>
    <row r="423" spans="2:55">
      <c r="B423" s="4" t="s">
        <v>186</v>
      </c>
      <c r="C423" s="4" t="s">
        <v>187</v>
      </c>
      <c r="D423" s="4">
        <v>2045</v>
      </c>
      <c r="J423" s="4" t="s">
        <v>186</v>
      </c>
      <c r="K423" s="4" t="s">
        <v>187</v>
      </c>
      <c r="L423" s="4">
        <v>2045</v>
      </c>
      <c r="M423" s="2" t="str">
        <f>IF(sum!A416="AT",sum!B416,"*")</f>
        <v>*</v>
      </c>
      <c r="N423" s="2"/>
      <c r="O423" s="2" t="str">
        <f>IF(sum!A416="AT",sum!I416,"*")</f>
        <v>*</v>
      </c>
      <c r="R423" s="4" t="s">
        <v>186</v>
      </c>
      <c r="S423" s="4" t="s">
        <v>187</v>
      </c>
      <c r="T423" s="4">
        <v>2045</v>
      </c>
      <c r="U423" s="2" t="str">
        <f>IF(sum!A416="BC",sum!B416,"*")</f>
        <v>*</v>
      </c>
      <c r="V423" s="2"/>
      <c r="W423" s="2" t="str">
        <f>IF(sum!A416="BC",sum!I416,"*")</f>
        <v>*</v>
      </c>
      <c r="Z423" s="4" t="s">
        <v>186</v>
      </c>
      <c r="AA423" s="4" t="s">
        <v>187</v>
      </c>
      <c r="AB423" s="4">
        <v>2045</v>
      </c>
      <c r="AC423" s="2" t="str">
        <f>IF(sum!A416="MA",sum!B416,"*")</f>
        <v>S_CCUS_EMISMeOH_H2</v>
      </c>
      <c r="AD423" s="2"/>
      <c r="AE423" s="2">
        <f>IF(sum!A416="MA",sum!I416,"*")</f>
        <v>1.16900088913402</v>
      </c>
      <c r="AH423" s="4" t="s">
        <v>186</v>
      </c>
      <c r="AI423" s="4" t="s">
        <v>187</v>
      </c>
      <c r="AJ423" s="4">
        <v>2045</v>
      </c>
      <c r="AK423" s="2" t="str">
        <f>IF(sum!A416="ON",sum!B416,"*")</f>
        <v>*</v>
      </c>
      <c r="AL423" s="2"/>
      <c r="AM423" s="2" t="str">
        <f>IF(sum!A416="ON",sum!I416,"*")</f>
        <v>*</v>
      </c>
      <c r="AP423" s="4" t="s">
        <v>186</v>
      </c>
      <c r="AQ423" s="4" t="s">
        <v>187</v>
      </c>
      <c r="AR423" s="4">
        <v>2045</v>
      </c>
      <c r="AS423" s="2" t="str">
        <f>IF(sum!A416="QU",sum!B416,"*")</f>
        <v>*</v>
      </c>
      <c r="AT423" s="2"/>
      <c r="AU423" s="2" t="str">
        <f>IF(sum!A416="QU",sum!I416,"*")</f>
        <v>*</v>
      </c>
      <c r="AX423" s="4" t="s">
        <v>186</v>
      </c>
      <c r="AY423" s="4" t="s">
        <v>187</v>
      </c>
      <c r="AZ423" s="4">
        <v>2045</v>
      </c>
      <c r="BA423" s="2" t="str">
        <f>IF(sum!A416="SA",sum!B416,"*")</f>
        <v>*</v>
      </c>
      <c r="BB423" s="2"/>
      <c r="BC423" s="2" t="str">
        <f>IF(sum!A416="SA",sum!I416,"*")</f>
        <v>*</v>
      </c>
    </row>
    <row r="424" spans="2:55">
      <c r="B424" s="2" t="s">
        <v>186</v>
      </c>
      <c r="C424" s="2" t="s">
        <v>187</v>
      </c>
      <c r="D424" s="2">
        <v>2045</v>
      </c>
      <c r="J424" s="2" t="s">
        <v>186</v>
      </c>
      <c r="K424" s="2" t="s">
        <v>187</v>
      </c>
      <c r="L424" s="2">
        <v>2045</v>
      </c>
      <c r="M424" s="2" t="str">
        <f>IF(sum!A417="AT",sum!B417,"*")</f>
        <v>*</v>
      </c>
      <c r="N424" s="2"/>
      <c r="O424" s="2" t="str">
        <f>IF(sum!A417="AT",sum!I417,"*")</f>
        <v>*</v>
      </c>
      <c r="R424" s="2" t="s">
        <v>186</v>
      </c>
      <c r="S424" s="2" t="s">
        <v>187</v>
      </c>
      <c r="T424" s="2">
        <v>2045</v>
      </c>
      <c r="U424" s="2" t="str">
        <f>IF(sum!A417="BC",sum!B417,"*")</f>
        <v>*</v>
      </c>
      <c r="V424" s="2"/>
      <c r="W424" s="2" t="str">
        <f>IF(sum!A417="BC",sum!I417,"*")</f>
        <v>*</v>
      </c>
      <c r="Z424" s="2" t="s">
        <v>186</v>
      </c>
      <c r="AA424" s="2" t="s">
        <v>187</v>
      </c>
      <c r="AB424" s="2">
        <v>2045</v>
      </c>
      <c r="AC424" s="2" t="str">
        <f>IF(sum!A417="MA",sum!B417,"*")</f>
        <v>SGASSH2RC01</v>
      </c>
      <c r="AD424" s="2"/>
      <c r="AE424" s="2">
        <f>IF(sum!A417="MA",sum!I417,"*")</f>
        <v>2.74060088708824</v>
      </c>
      <c r="AH424" s="2" t="s">
        <v>186</v>
      </c>
      <c r="AI424" s="2" t="s">
        <v>187</v>
      </c>
      <c r="AJ424" s="2">
        <v>2045</v>
      </c>
      <c r="AK424" s="2" t="str">
        <f>IF(sum!A417="ON",sum!B417,"*")</f>
        <v>*</v>
      </c>
      <c r="AL424" s="2"/>
      <c r="AM424" s="2" t="str">
        <f>IF(sum!A417="ON",sum!I417,"*")</f>
        <v>*</v>
      </c>
      <c r="AP424" s="2" t="s">
        <v>186</v>
      </c>
      <c r="AQ424" s="2" t="s">
        <v>187</v>
      </c>
      <c r="AR424" s="2">
        <v>2045</v>
      </c>
      <c r="AS424" s="2" t="str">
        <f>IF(sum!A417="QU",sum!B417,"*")</f>
        <v>*</v>
      </c>
      <c r="AT424" s="2"/>
      <c r="AU424" s="2" t="str">
        <f>IF(sum!A417="QU",sum!I417,"*")</f>
        <v>*</v>
      </c>
      <c r="AX424" s="2" t="s">
        <v>186</v>
      </c>
      <c r="AY424" s="2" t="s">
        <v>187</v>
      </c>
      <c r="AZ424" s="2">
        <v>2045</v>
      </c>
      <c r="BA424" s="2" t="str">
        <f>IF(sum!A417="SA",sum!B417,"*")</f>
        <v>*</v>
      </c>
      <c r="BB424" s="2"/>
      <c r="BC424" s="2" t="str">
        <f>IF(sum!A417="SA",sum!I417,"*")</f>
        <v>*</v>
      </c>
    </row>
    <row r="425" spans="2:55">
      <c r="B425" s="2" t="s">
        <v>186</v>
      </c>
      <c r="C425" s="2" t="s">
        <v>187</v>
      </c>
      <c r="D425" s="2">
        <v>2045</v>
      </c>
      <c r="J425" s="2" t="s">
        <v>186</v>
      </c>
      <c r="K425" s="2" t="s">
        <v>187</v>
      </c>
      <c r="L425" s="2">
        <v>2045</v>
      </c>
      <c r="M425" s="2" t="str">
        <f>IF(sum!A418="AT",sum!B418,"*")</f>
        <v>*</v>
      </c>
      <c r="N425" s="2"/>
      <c r="O425" s="2" t="str">
        <f>IF(sum!A418="AT",sum!I418,"*")</f>
        <v>*</v>
      </c>
      <c r="R425" s="2" t="s">
        <v>186</v>
      </c>
      <c r="S425" s="2" t="s">
        <v>187</v>
      </c>
      <c r="T425" s="2">
        <v>2045</v>
      </c>
      <c r="U425" s="2" t="str">
        <f>IF(sum!A418="BC",sum!B418,"*")</f>
        <v>*</v>
      </c>
      <c r="V425" s="2"/>
      <c r="W425" s="2" t="str">
        <f>IF(sum!A418="BC",sum!I418,"*")</f>
        <v>*</v>
      </c>
      <c r="Z425" s="2" t="s">
        <v>186</v>
      </c>
      <c r="AA425" s="2" t="s">
        <v>187</v>
      </c>
      <c r="AB425" s="2">
        <v>2045</v>
      </c>
      <c r="AC425" s="2" t="str">
        <f>IF(sum!A418="MA",sum!B418,"*")</f>
        <v>SINKCCU</v>
      </c>
      <c r="AD425" s="2"/>
      <c r="AE425" s="2">
        <f>IF(sum!A418="MA",sum!I418,"*")</f>
        <v>4314.48168978873</v>
      </c>
      <c r="AH425" s="2" t="s">
        <v>186</v>
      </c>
      <c r="AI425" s="2" t="s">
        <v>187</v>
      </c>
      <c r="AJ425" s="2">
        <v>2045</v>
      </c>
      <c r="AK425" s="2" t="str">
        <f>IF(sum!A418="ON",sum!B418,"*")</f>
        <v>*</v>
      </c>
      <c r="AL425" s="2"/>
      <c r="AM425" s="2" t="str">
        <f>IF(sum!A418="ON",sum!I418,"*")</f>
        <v>*</v>
      </c>
      <c r="AP425" s="4" t="s">
        <v>186</v>
      </c>
      <c r="AQ425" s="4" t="s">
        <v>187</v>
      </c>
      <c r="AR425" s="4">
        <v>2045</v>
      </c>
      <c r="AS425" s="2" t="str">
        <f>IF(sum!A418="QU",sum!B418,"*")</f>
        <v>*</v>
      </c>
      <c r="AT425" s="2"/>
      <c r="AU425" s="2" t="str">
        <f>IF(sum!A418="QU",sum!I418,"*")</f>
        <v>*</v>
      </c>
      <c r="AX425" s="2" t="s">
        <v>186</v>
      </c>
      <c r="AY425" s="2" t="s">
        <v>187</v>
      </c>
      <c r="AZ425" s="2">
        <v>2045</v>
      </c>
      <c r="BA425" s="2" t="str">
        <f>IF(sum!A418="SA",sum!B418,"*")</f>
        <v>*</v>
      </c>
      <c r="BB425" s="2"/>
      <c r="BC425" s="2" t="str">
        <f>IF(sum!A418="SA",sum!I418,"*")</f>
        <v>*</v>
      </c>
    </row>
    <row r="426" spans="2:55">
      <c r="B426" s="4" t="s">
        <v>186</v>
      </c>
      <c r="C426" s="4" t="s">
        <v>187</v>
      </c>
      <c r="D426" s="4">
        <v>2045</v>
      </c>
      <c r="J426" s="4" t="s">
        <v>186</v>
      </c>
      <c r="K426" s="4" t="s">
        <v>187</v>
      </c>
      <c r="L426" s="4">
        <v>2045</v>
      </c>
      <c r="M426" s="2" t="str">
        <f>IF(sum!A419="AT",sum!B419,"*")</f>
        <v>*</v>
      </c>
      <c r="N426" s="2"/>
      <c r="O426" s="2" t="str">
        <f>IF(sum!A419="AT",sum!I419,"*")</f>
        <v>*</v>
      </c>
      <c r="R426" s="4" t="s">
        <v>186</v>
      </c>
      <c r="S426" s="4" t="s">
        <v>187</v>
      </c>
      <c r="T426" s="4">
        <v>2045</v>
      </c>
      <c r="U426" s="2" t="str">
        <f>IF(sum!A419="BC",sum!B419,"*")</f>
        <v>*</v>
      </c>
      <c r="V426" s="2"/>
      <c r="W426" s="2" t="str">
        <f>IF(sum!A419="BC",sum!I419,"*")</f>
        <v>*</v>
      </c>
      <c r="Z426" s="4" t="s">
        <v>186</v>
      </c>
      <c r="AA426" s="4" t="s">
        <v>187</v>
      </c>
      <c r="AB426" s="4">
        <v>2045</v>
      </c>
      <c r="AC426" s="2" t="str">
        <f>IF(sum!A419="MA",sum!B419,"*")</f>
        <v>SNK_DAC</v>
      </c>
      <c r="AD426" s="2"/>
      <c r="AE426" s="2">
        <f>IF(sum!A419="MA",sum!I419,"*")</f>
        <v>4793.8685442097</v>
      </c>
      <c r="AH426" s="4" t="s">
        <v>186</v>
      </c>
      <c r="AI426" s="4" t="s">
        <v>187</v>
      </c>
      <c r="AJ426" s="4">
        <v>2045</v>
      </c>
      <c r="AK426" s="2" t="str">
        <f>IF(sum!A419="ON",sum!B419,"*")</f>
        <v>*</v>
      </c>
      <c r="AL426" s="2"/>
      <c r="AM426" s="2" t="str">
        <f>IF(sum!A419="ON",sum!I419,"*")</f>
        <v>*</v>
      </c>
      <c r="AP426" s="2" t="s">
        <v>186</v>
      </c>
      <c r="AQ426" s="2" t="s">
        <v>187</v>
      </c>
      <c r="AR426" s="2">
        <v>2045</v>
      </c>
      <c r="AS426" s="2" t="str">
        <f>IF(sum!A419="QU",sum!B419,"*")</f>
        <v>*</v>
      </c>
      <c r="AT426" s="2"/>
      <c r="AU426" s="2" t="str">
        <f>IF(sum!A419="QU",sum!I419,"*")</f>
        <v>*</v>
      </c>
      <c r="AX426" s="4" t="s">
        <v>186</v>
      </c>
      <c r="AY426" s="4" t="s">
        <v>187</v>
      </c>
      <c r="AZ426" s="4">
        <v>2045</v>
      </c>
      <c r="BA426" s="2" t="str">
        <f>IF(sum!A419="SA",sum!B419,"*")</f>
        <v>*</v>
      </c>
      <c r="BB426" s="2"/>
      <c r="BC426" s="2" t="str">
        <f>IF(sum!A419="SA",sum!I419,"*")</f>
        <v>*</v>
      </c>
    </row>
    <row r="427" spans="2:55">
      <c r="B427" s="2" t="s">
        <v>186</v>
      </c>
      <c r="C427" s="2" t="s">
        <v>187</v>
      </c>
      <c r="D427" s="2">
        <v>2045</v>
      </c>
      <c r="J427" s="2" t="s">
        <v>186</v>
      </c>
      <c r="K427" s="2" t="s">
        <v>187</v>
      </c>
      <c r="L427" s="2">
        <v>2045</v>
      </c>
      <c r="M427" s="2" t="str">
        <f>IF(sum!A420="AT",sum!B420,"*")</f>
        <v>*</v>
      </c>
      <c r="N427" s="2"/>
      <c r="O427" s="2" t="str">
        <f>IF(sum!A420="AT",sum!I420,"*")</f>
        <v>*</v>
      </c>
      <c r="R427" s="2" t="s">
        <v>186</v>
      </c>
      <c r="S427" s="2" t="s">
        <v>187</v>
      </c>
      <c r="T427" s="2">
        <v>2045</v>
      </c>
      <c r="U427" s="2" t="str">
        <f>IF(sum!A420="BC",sum!B420,"*")</f>
        <v>*</v>
      </c>
      <c r="V427" s="2"/>
      <c r="W427" s="2" t="str">
        <f>IF(sum!A420="BC",sum!I420,"*")</f>
        <v>*</v>
      </c>
      <c r="Z427" s="2" t="s">
        <v>186</v>
      </c>
      <c r="AA427" s="2" t="s">
        <v>187</v>
      </c>
      <c r="AB427" s="2">
        <v>2045</v>
      </c>
      <c r="AC427" s="2" t="str">
        <f>IF(sum!A420="MA",sum!B420,"*")</f>
        <v>TB_ELC_MA_SA_01</v>
      </c>
      <c r="AD427" s="2"/>
      <c r="AE427" s="2">
        <f>IF(sum!A420="MA",sum!I420,"*")</f>
        <v>0</v>
      </c>
      <c r="AH427" s="2" t="s">
        <v>186</v>
      </c>
      <c r="AI427" s="2" t="s">
        <v>187</v>
      </c>
      <c r="AJ427" s="2">
        <v>2045</v>
      </c>
      <c r="AK427" s="2" t="str">
        <f>IF(sum!A420="ON",sum!B420,"*")</f>
        <v>*</v>
      </c>
      <c r="AL427" s="2"/>
      <c r="AM427" s="2" t="str">
        <f>IF(sum!A420="ON",sum!I420,"*")</f>
        <v>*</v>
      </c>
      <c r="AP427" s="4" t="s">
        <v>186</v>
      </c>
      <c r="AQ427" s="4" t="s">
        <v>187</v>
      </c>
      <c r="AR427" s="4">
        <v>2045</v>
      </c>
      <c r="AS427" s="2" t="str">
        <f>IF(sum!A420="QU",sum!B420,"*")</f>
        <v>*</v>
      </c>
      <c r="AT427" s="2"/>
      <c r="AU427" s="2" t="str">
        <f>IF(sum!A420="QU",sum!I420,"*")</f>
        <v>*</v>
      </c>
      <c r="AX427" s="2" t="s">
        <v>186</v>
      </c>
      <c r="AY427" s="2" t="s">
        <v>187</v>
      </c>
      <c r="AZ427" s="2">
        <v>2045</v>
      </c>
      <c r="BA427" s="2" t="str">
        <f>IF(sum!A420="SA",sum!B420,"*")</f>
        <v>*</v>
      </c>
      <c r="BB427" s="2"/>
      <c r="BC427" s="2" t="str">
        <f>IF(sum!A420="SA",sum!I420,"*")</f>
        <v>*</v>
      </c>
    </row>
    <row r="428" spans="2:55">
      <c r="B428" s="2" t="s">
        <v>186</v>
      </c>
      <c r="C428" s="2" t="s">
        <v>187</v>
      </c>
      <c r="D428" s="2">
        <v>2045</v>
      </c>
      <c r="J428" s="2" t="s">
        <v>186</v>
      </c>
      <c r="K428" s="2" t="s">
        <v>187</v>
      </c>
      <c r="L428" s="2">
        <v>2045</v>
      </c>
      <c r="M428" s="2" t="str">
        <f>IF(sum!A421="AT",sum!B421,"*")</f>
        <v>*</v>
      </c>
      <c r="N428" s="2"/>
      <c r="O428" s="2" t="str">
        <f>IF(sum!A421="AT",sum!I421,"*")</f>
        <v>*</v>
      </c>
      <c r="R428" s="2" t="s">
        <v>186</v>
      </c>
      <c r="S428" s="2" t="s">
        <v>187</v>
      </c>
      <c r="T428" s="2">
        <v>2045</v>
      </c>
      <c r="U428" s="2" t="str">
        <f>IF(sum!A421="BC",sum!B421,"*")</f>
        <v>*</v>
      </c>
      <c r="V428" s="2"/>
      <c r="W428" s="2" t="str">
        <f>IF(sum!A421="BC",sum!I421,"*")</f>
        <v>*</v>
      </c>
      <c r="Z428" s="2" t="s">
        <v>186</v>
      </c>
      <c r="AA428" s="2" t="s">
        <v>187</v>
      </c>
      <c r="AB428" s="2">
        <v>2045</v>
      </c>
      <c r="AC428" s="2" t="str">
        <f>IF(sum!A421="MA",sum!B421,"*")</f>
        <v>TB_ELC_ON_MA_01</v>
      </c>
      <c r="AD428" s="2"/>
      <c r="AE428" s="2">
        <f>IF(sum!A421="MA",sum!I421,"*")</f>
        <v>23.4905823406068</v>
      </c>
      <c r="AH428" s="2" t="s">
        <v>186</v>
      </c>
      <c r="AI428" s="2" t="s">
        <v>187</v>
      </c>
      <c r="AJ428" s="2">
        <v>2045</v>
      </c>
      <c r="AK428" s="2" t="str">
        <f>IF(sum!A421="ON",sum!B421,"*")</f>
        <v>*</v>
      </c>
      <c r="AL428" s="2"/>
      <c r="AM428" s="2" t="str">
        <f>IF(sum!A421="ON",sum!I421,"*")</f>
        <v>*</v>
      </c>
      <c r="AP428" s="2" t="s">
        <v>186</v>
      </c>
      <c r="AQ428" s="2" t="s">
        <v>187</v>
      </c>
      <c r="AR428" s="2">
        <v>2045</v>
      </c>
      <c r="AS428" s="2" t="str">
        <f>IF(sum!A421="QU",sum!B421,"*")</f>
        <v>*</v>
      </c>
      <c r="AT428" s="2"/>
      <c r="AU428" s="2" t="str">
        <f>IF(sum!A421="QU",sum!I421,"*")</f>
        <v>*</v>
      </c>
      <c r="AX428" s="2" t="s">
        <v>186</v>
      </c>
      <c r="AY428" s="2" t="s">
        <v>187</v>
      </c>
      <c r="AZ428" s="2">
        <v>2045</v>
      </c>
      <c r="BA428" s="2" t="str">
        <f>IF(sum!A421="SA",sum!B421,"*")</f>
        <v>*</v>
      </c>
      <c r="BB428" s="2"/>
      <c r="BC428" s="2" t="str">
        <f>IF(sum!A421="SA",sum!I421,"*")</f>
        <v>*</v>
      </c>
    </row>
    <row r="429" spans="2:55">
      <c r="B429" s="4" t="s">
        <v>186</v>
      </c>
      <c r="C429" s="4" t="s">
        <v>187</v>
      </c>
      <c r="D429" s="4">
        <v>2045</v>
      </c>
      <c r="J429" s="4" t="s">
        <v>186</v>
      </c>
      <c r="K429" s="4" t="s">
        <v>187</v>
      </c>
      <c r="L429" s="4">
        <v>2045</v>
      </c>
      <c r="M429" s="2" t="str">
        <f>IF(sum!A422="AT",sum!B422,"*")</f>
        <v>*</v>
      </c>
      <c r="N429" s="2"/>
      <c r="O429" s="2" t="str">
        <f>IF(sum!A422="AT",sum!I422,"*")</f>
        <v>*</v>
      </c>
      <c r="R429" s="4" t="s">
        <v>186</v>
      </c>
      <c r="S429" s="4" t="s">
        <v>187</v>
      </c>
      <c r="T429" s="4">
        <v>2045</v>
      </c>
      <c r="U429" s="2" t="str">
        <f>IF(sum!A422="BC",sum!B422,"*")</f>
        <v>*</v>
      </c>
      <c r="V429" s="2"/>
      <c r="W429" s="2" t="str">
        <f>IF(sum!A422="BC",sum!I422,"*")</f>
        <v>*</v>
      </c>
      <c r="Z429" s="4" t="s">
        <v>186</v>
      </c>
      <c r="AA429" s="4" t="s">
        <v>187</v>
      </c>
      <c r="AB429" s="4">
        <v>2045</v>
      </c>
      <c r="AC429" s="2" t="str">
        <f>IF(sum!A422="MA",sum!B422,"*")</f>
        <v>TRA_Bus_IC_GSL1</v>
      </c>
      <c r="AD429" s="2"/>
      <c r="AE429" s="2">
        <f>IF(sum!A422="MA",sum!I422,"*")</f>
        <v>1.55330414906032</v>
      </c>
      <c r="AH429" s="4" t="s">
        <v>186</v>
      </c>
      <c r="AI429" s="4" t="s">
        <v>187</v>
      </c>
      <c r="AJ429" s="4">
        <v>2045</v>
      </c>
      <c r="AK429" s="2" t="str">
        <f>IF(sum!A422="ON",sum!B422,"*")</f>
        <v>*</v>
      </c>
      <c r="AL429" s="2"/>
      <c r="AM429" s="2" t="str">
        <f>IF(sum!A422="ON",sum!I422,"*")</f>
        <v>*</v>
      </c>
      <c r="AP429" s="4" t="s">
        <v>186</v>
      </c>
      <c r="AQ429" s="4" t="s">
        <v>187</v>
      </c>
      <c r="AR429" s="4">
        <v>2045</v>
      </c>
      <c r="AS429" s="2" t="str">
        <f>IF(sum!A422="QU",sum!B422,"*")</f>
        <v>*</v>
      </c>
      <c r="AT429" s="2"/>
      <c r="AU429" s="2" t="str">
        <f>IF(sum!A422="QU",sum!I422,"*")</f>
        <v>*</v>
      </c>
      <c r="AX429" s="4" t="s">
        <v>186</v>
      </c>
      <c r="AY429" s="4" t="s">
        <v>187</v>
      </c>
      <c r="AZ429" s="4">
        <v>2045</v>
      </c>
      <c r="BA429" s="2" t="str">
        <f>IF(sum!A422="SA",sum!B422,"*")</f>
        <v>*</v>
      </c>
      <c r="BB429" s="2"/>
      <c r="BC429" s="2" t="str">
        <f>IF(sum!A422="SA",sum!I422,"*")</f>
        <v>*</v>
      </c>
    </row>
    <row r="430" spans="2:55">
      <c r="B430" s="2" t="s">
        <v>186</v>
      </c>
      <c r="C430" s="2" t="s">
        <v>187</v>
      </c>
      <c r="D430" s="2">
        <v>2045</v>
      </c>
      <c r="J430" s="2" t="s">
        <v>186</v>
      </c>
      <c r="K430" s="2" t="s">
        <v>187</v>
      </c>
      <c r="L430" s="2">
        <v>2045</v>
      </c>
      <c r="M430" s="2" t="str">
        <f>IF(sum!A423="AT",sum!B423,"*")</f>
        <v>*</v>
      </c>
      <c r="N430" s="2"/>
      <c r="O430" s="2" t="str">
        <f>IF(sum!A423="AT",sum!I423,"*")</f>
        <v>*</v>
      </c>
      <c r="R430" s="2" t="s">
        <v>186</v>
      </c>
      <c r="S430" s="2" t="s">
        <v>187</v>
      </c>
      <c r="T430" s="2">
        <v>2045</v>
      </c>
      <c r="U430" s="2" t="str">
        <f>IF(sum!A423="BC",sum!B423,"*")</f>
        <v>*</v>
      </c>
      <c r="V430" s="2"/>
      <c r="W430" s="2" t="str">
        <f>IF(sum!A423="BC",sum!I423,"*")</f>
        <v>*</v>
      </c>
      <c r="Z430" s="2" t="s">
        <v>186</v>
      </c>
      <c r="AA430" s="2" t="s">
        <v>187</v>
      </c>
      <c r="AB430" s="2">
        <v>2045</v>
      </c>
      <c r="AC430" s="2" t="str">
        <f>IF(sum!A423="MA",sum!B423,"*")</f>
        <v>TRA_Car_GSL1</v>
      </c>
      <c r="AD430" s="2"/>
      <c r="AE430" s="2">
        <f>IF(sum!A423="MA",sum!I423,"*")</f>
        <v>128.060217803972</v>
      </c>
      <c r="AH430" s="2" t="s">
        <v>186</v>
      </c>
      <c r="AI430" s="2" t="s">
        <v>187</v>
      </c>
      <c r="AJ430" s="2">
        <v>2045</v>
      </c>
      <c r="AK430" s="2" t="str">
        <f>IF(sum!A423="ON",sum!B423,"*")</f>
        <v>*</v>
      </c>
      <c r="AL430" s="2"/>
      <c r="AM430" s="2" t="str">
        <f>IF(sum!A423="ON",sum!I423,"*")</f>
        <v>*</v>
      </c>
      <c r="AP430" s="2" t="s">
        <v>186</v>
      </c>
      <c r="AQ430" s="2" t="s">
        <v>187</v>
      </c>
      <c r="AR430" s="2">
        <v>2045</v>
      </c>
      <c r="AS430" s="2" t="str">
        <f>IF(sum!A423="QU",sum!B423,"*")</f>
        <v>*</v>
      </c>
      <c r="AT430" s="2"/>
      <c r="AU430" s="2" t="str">
        <f>IF(sum!A423="QU",sum!I423,"*")</f>
        <v>*</v>
      </c>
      <c r="AX430" s="2" t="s">
        <v>186</v>
      </c>
      <c r="AY430" s="2" t="s">
        <v>187</v>
      </c>
      <c r="AZ430" s="2">
        <v>2045</v>
      </c>
      <c r="BA430" s="2" t="str">
        <f>IF(sum!A423="SA",sum!B423,"*")</f>
        <v>*</v>
      </c>
      <c r="BB430" s="2"/>
      <c r="BC430" s="2" t="str">
        <f>IF(sum!A423="SA",sum!I423,"*")</f>
        <v>*</v>
      </c>
    </row>
    <row r="431" spans="2:55">
      <c r="B431" s="2" t="s">
        <v>186</v>
      </c>
      <c r="C431" s="2" t="s">
        <v>187</v>
      </c>
      <c r="D431" s="2">
        <v>2045</v>
      </c>
      <c r="J431" s="2" t="s">
        <v>186</v>
      </c>
      <c r="K431" s="2" t="s">
        <v>187</v>
      </c>
      <c r="L431" s="2">
        <v>2045</v>
      </c>
      <c r="M431" s="2" t="str">
        <f>IF(sum!A424="AT",sum!B424,"*")</f>
        <v>*</v>
      </c>
      <c r="N431" s="2"/>
      <c r="O431" s="2" t="str">
        <f>IF(sum!A424="AT",sum!I424,"*")</f>
        <v>*</v>
      </c>
      <c r="R431" s="2" t="s">
        <v>186</v>
      </c>
      <c r="S431" s="2" t="s">
        <v>187</v>
      </c>
      <c r="T431" s="2">
        <v>2045</v>
      </c>
      <c r="U431" s="2" t="str">
        <f>IF(sum!A424="BC",sum!B424,"*")</f>
        <v>*</v>
      </c>
      <c r="V431" s="2"/>
      <c r="W431" s="2" t="str">
        <f>IF(sum!A424="BC",sum!I424,"*")</f>
        <v>*</v>
      </c>
      <c r="Z431" s="2" t="s">
        <v>186</v>
      </c>
      <c r="AA431" s="2" t="s">
        <v>187</v>
      </c>
      <c r="AB431" s="2">
        <v>2045</v>
      </c>
      <c r="AC431" s="2" t="str">
        <f>IF(sum!A424="MA",sum!B424,"*")</f>
        <v>TRA_Mot_ELC1</v>
      </c>
      <c r="AD431" s="2"/>
      <c r="AE431" s="2">
        <f>IF(sum!A424="MA",sum!I424,"*")</f>
        <v>12.8589538993182</v>
      </c>
      <c r="AH431" s="2" t="s">
        <v>186</v>
      </c>
      <c r="AI431" s="2" t="s">
        <v>187</v>
      </c>
      <c r="AJ431" s="2">
        <v>2045</v>
      </c>
      <c r="AK431" s="2" t="str">
        <f>IF(sum!A424="ON",sum!B424,"*")</f>
        <v>*</v>
      </c>
      <c r="AL431" s="2"/>
      <c r="AM431" s="2" t="str">
        <f>IF(sum!A424="ON",sum!I424,"*")</f>
        <v>*</v>
      </c>
      <c r="AP431" s="4" t="s">
        <v>186</v>
      </c>
      <c r="AQ431" s="4" t="s">
        <v>187</v>
      </c>
      <c r="AR431" s="4">
        <v>2045</v>
      </c>
      <c r="AS431" s="2" t="str">
        <f>IF(sum!A424="QU",sum!B424,"*")</f>
        <v>*</v>
      </c>
      <c r="AT431" s="2"/>
      <c r="AU431" s="2" t="str">
        <f>IF(sum!A424="QU",sum!I424,"*")</f>
        <v>*</v>
      </c>
      <c r="AX431" s="2" t="s">
        <v>186</v>
      </c>
      <c r="AY431" s="2" t="s">
        <v>187</v>
      </c>
      <c r="AZ431" s="2">
        <v>2045</v>
      </c>
      <c r="BA431" s="2" t="str">
        <f>IF(sum!A424="SA",sum!B424,"*")</f>
        <v>*</v>
      </c>
      <c r="BB431" s="2"/>
      <c r="BC431" s="2" t="str">
        <f>IF(sum!A424="SA",sum!I424,"*")</f>
        <v>*</v>
      </c>
    </row>
    <row r="432" spans="2:55">
      <c r="B432" s="4" t="s">
        <v>186</v>
      </c>
      <c r="C432" s="4" t="s">
        <v>187</v>
      </c>
      <c r="D432" s="4">
        <v>2045</v>
      </c>
      <c r="J432" s="4" t="s">
        <v>186</v>
      </c>
      <c r="K432" s="4" t="s">
        <v>187</v>
      </c>
      <c r="L432" s="4">
        <v>2045</v>
      </c>
      <c r="M432" s="2" t="str">
        <f>IF(sum!A425="AT",sum!B425,"*")</f>
        <v>*</v>
      </c>
      <c r="N432" s="2"/>
      <c r="O432" s="2" t="str">
        <f>IF(sum!A425="AT",sum!I425,"*")</f>
        <v>*</v>
      </c>
      <c r="R432" s="4" t="s">
        <v>186</v>
      </c>
      <c r="S432" s="4" t="s">
        <v>187</v>
      </c>
      <c r="T432" s="4">
        <v>2045</v>
      </c>
      <c r="U432" s="2" t="str">
        <f>IF(sum!A425="BC",sum!B425,"*")</f>
        <v>*</v>
      </c>
      <c r="V432" s="2"/>
      <c r="W432" s="2" t="str">
        <f>IF(sum!A425="BC",sum!I425,"*")</f>
        <v>*</v>
      </c>
      <c r="Z432" s="4" t="s">
        <v>186</v>
      </c>
      <c r="AA432" s="4" t="s">
        <v>187</v>
      </c>
      <c r="AB432" s="4">
        <v>2045</v>
      </c>
      <c r="AC432" s="2" t="str">
        <f>IF(sum!A425="MA",sum!B425,"*")</f>
        <v>TRA_Rai_Pas-ELC01</v>
      </c>
      <c r="AD432" s="2"/>
      <c r="AE432" s="2">
        <f>IF(sum!A425="MA",sum!I425,"*")</f>
        <v>0</v>
      </c>
      <c r="AH432" s="4" t="s">
        <v>186</v>
      </c>
      <c r="AI432" s="4" t="s">
        <v>187</v>
      </c>
      <c r="AJ432" s="4">
        <v>2045</v>
      </c>
      <c r="AK432" s="2" t="str">
        <f>IF(sum!A425="ON",sum!B425,"*")</f>
        <v>*</v>
      </c>
      <c r="AL432" s="2"/>
      <c r="AM432" s="2" t="str">
        <f>IF(sum!A425="ON",sum!I425,"*")</f>
        <v>*</v>
      </c>
      <c r="AP432" s="2" t="s">
        <v>186</v>
      </c>
      <c r="AQ432" s="2" t="s">
        <v>187</v>
      </c>
      <c r="AR432" s="2">
        <v>2045</v>
      </c>
      <c r="AS432" s="2" t="str">
        <f>IF(sum!A425="QU",sum!B425,"*")</f>
        <v>*</v>
      </c>
      <c r="AT432" s="2"/>
      <c r="AU432" s="2" t="str">
        <f>IF(sum!A425="QU",sum!I425,"*")</f>
        <v>*</v>
      </c>
      <c r="AX432" s="4" t="s">
        <v>186</v>
      </c>
      <c r="AY432" s="4" t="s">
        <v>187</v>
      </c>
      <c r="AZ432" s="4">
        <v>2045</v>
      </c>
      <c r="BA432" s="2" t="str">
        <f>IF(sum!A425="SA",sum!B425,"*")</f>
        <v>*</v>
      </c>
      <c r="BB432" s="2"/>
      <c r="BC432" s="2" t="str">
        <f>IF(sum!A425="SA",sum!I425,"*")</f>
        <v>*</v>
      </c>
    </row>
    <row r="433" spans="2:55">
      <c r="B433" s="2" t="s">
        <v>186</v>
      </c>
      <c r="C433" s="2" t="s">
        <v>187</v>
      </c>
      <c r="D433" s="2">
        <v>2045</v>
      </c>
      <c r="J433" s="2" t="s">
        <v>186</v>
      </c>
      <c r="K433" s="2" t="s">
        <v>187</v>
      </c>
      <c r="L433" s="2">
        <v>2045</v>
      </c>
      <c r="M433" s="2" t="str">
        <f>IF(sum!A426="AT",sum!B426,"*")</f>
        <v>*</v>
      </c>
      <c r="N433" s="2"/>
      <c r="O433" s="2" t="str">
        <f>IF(sum!A426="AT",sum!I426,"*")</f>
        <v>*</v>
      </c>
      <c r="R433" s="2" t="s">
        <v>186</v>
      </c>
      <c r="S433" s="2" t="s">
        <v>187</v>
      </c>
      <c r="T433" s="2">
        <v>2045</v>
      </c>
      <c r="U433" s="2" t="str">
        <f>IF(sum!A426="BC",sum!B426,"*")</f>
        <v>*</v>
      </c>
      <c r="V433" s="2"/>
      <c r="W433" s="2" t="str">
        <f>IF(sum!A426="BC",sum!I426,"*")</f>
        <v>*</v>
      </c>
      <c r="Z433" s="2" t="s">
        <v>186</v>
      </c>
      <c r="AA433" s="2" t="s">
        <v>187</v>
      </c>
      <c r="AB433" s="2">
        <v>2045</v>
      </c>
      <c r="AC433" s="2" t="str">
        <f>IF(sum!A426="MA",sum!B426,"*")</f>
        <v>TRA_Tru_BEV01</v>
      </c>
      <c r="AD433" s="2"/>
      <c r="AE433" s="2">
        <f>IF(sum!A426="MA",sum!I426,"*")</f>
        <v>0</v>
      </c>
      <c r="AH433" s="2" t="s">
        <v>186</v>
      </c>
      <c r="AI433" s="2" t="s">
        <v>187</v>
      </c>
      <c r="AJ433" s="2">
        <v>2045</v>
      </c>
      <c r="AK433" s="2" t="str">
        <f>IF(sum!A426="ON",sum!B426,"*")</f>
        <v>*</v>
      </c>
      <c r="AL433" s="2"/>
      <c r="AM433" s="2" t="str">
        <f>IF(sum!A426="ON",sum!I426,"*")</f>
        <v>*</v>
      </c>
      <c r="AP433" s="4" t="s">
        <v>186</v>
      </c>
      <c r="AQ433" s="4" t="s">
        <v>187</v>
      </c>
      <c r="AR433" s="4">
        <v>2045</v>
      </c>
      <c r="AS433" s="2" t="str">
        <f>IF(sum!A426="QU",sum!B426,"*")</f>
        <v>*</v>
      </c>
      <c r="AT433" s="2"/>
      <c r="AU433" s="2" t="str">
        <f>IF(sum!A426="QU",sum!I426,"*")</f>
        <v>*</v>
      </c>
      <c r="AX433" s="2" t="s">
        <v>186</v>
      </c>
      <c r="AY433" s="2" t="s">
        <v>187</v>
      </c>
      <c r="AZ433" s="2">
        <v>2045</v>
      </c>
      <c r="BA433" s="2" t="str">
        <f>IF(sum!A426="SA",sum!B426,"*")</f>
        <v>*</v>
      </c>
      <c r="BB433" s="2"/>
      <c r="BC433" s="2" t="str">
        <f>IF(sum!A426="SA",sum!I426,"*")</f>
        <v>*</v>
      </c>
    </row>
    <row r="434" spans="2:55">
      <c r="B434" s="2" t="s">
        <v>186</v>
      </c>
      <c r="C434" s="2" t="s">
        <v>187</v>
      </c>
      <c r="D434" s="2">
        <v>2045</v>
      </c>
      <c r="J434" s="2" t="s">
        <v>186</v>
      </c>
      <c r="K434" s="2" t="s">
        <v>187</v>
      </c>
      <c r="L434" s="2">
        <v>2045</v>
      </c>
      <c r="M434" s="2" t="str">
        <f>IF(sum!A427="AT",sum!B427,"*")</f>
        <v>*</v>
      </c>
      <c r="N434" s="2"/>
      <c r="O434" s="2" t="str">
        <f>IF(sum!A427="AT",sum!I427,"*")</f>
        <v>*</v>
      </c>
      <c r="R434" s="2" t="s">
        <v>186</v>
      </c>
      <c r="S434" s="2" t="s">
        <v>187</v>
      </c>
      <c r="T434" s="2">
        <v>2045</v>
      </c>
      <c r="U434" s="2" t="str">
        <f>IF(sum!A427="BC",sum!B427,"*")</f>
        <v>*</v>
      </c>
      <c r="V434" s="2"/>
      <c r="W434" s="2" t="str">
        <f>IF(sum!A427="BC",sum!I427,"*")</f>
        <v>*</v>
      </c>
      <c r="Z434" s="2" t="s">
        <v>186</v>
      </c>
      <c r="AA434" s="2" t="s">
        <v>187</v>
      </c>
      <c r="AB434" s="2">
        <v>2045</v>
      </c>
      <c r="AC434" s="2" t="str">
        <f>IF(sum!A427="MA",sum!B427,"*")</f>
        <v>TRA_Tru_HT_DST1</v>
      </c>
      <c r="AD434" s="2"/>
      <c r="AE434" s="2">
        <f>IF(sum!A427="MA",sum!I427,"*")</f>
        <v>0</v>
      </c>
      <c r="AH434" s="2" t="s">
        <v>186</v>
      </c>
      <c r="AI434" s="2" t="s">
        <v>187</v>
      </c>
      <c r="AJ434" s="2">
        <v>2045</v>
      </c>
      <c r="AK434" s="2" t="str">
        <f>IF(sum!A427="ON",sum!B427,"*")</f>
        <v>*</v>
      </c>
      <c r="AL434" s="2"/>
      <c r="AM434" s="2" t="str">
        <f>IF(sum!A427="ON",sum!I427,"*")</f>
        <v>*</v>
      </c>
      <c r="AP434" s="2" t="s">
        <v>186</v>
      </c>
      <c r="AQ434" s="2" t="s">
        <v>187</v>
      </c>
      <c r="AR434" s="2">
        <v>2045</v>
      </c>
      <c r="AS434" s="2" t="str">
        <f>IF(sum!A427="QU",sum!B427,"*")</f>
        <v>*</v>
      </c>
      <c r="AT434" s="2"/>
      <c r="AU434" s="2" t="str">
        <f>IF(sum!A427="QU",sum!I427,"*")</f>
        <v>*</v>
      </c>
      <c r="AX434" s="2" t="s">
        <v>186</v>
      </c>
      <c r="AY434" s="2" t="s">
        <v>187</v>
      </c>
      <c r="AZ434" s="2">
        <v>2045</v>
      </c>
      <c r="BA434" s="2" t="str">
        <f>IF(sum!A427="SA",sum!B427,"*")</f>
        <v>*</v>
      </c>
      <c r="BB434" s="2"/>
      <c r="BC434" s="2" t="str">
        <f>IF(sum!A427="SA",sum!I427,"*")</f>
        <v>*</v>
      </c>
    </row>
    <row r="435" spans="2:55">
      <c r="B435" s="4" t="s">
        <v>186</v>
      </c>
      <c r="C435" s="4" t="s">
        <v>187</v>
      </c>
      <c r="D435" s="4">
        <v>2045</v>
      </c>
      <c r="J435" s="4" t="s">
        <v>186</v>
      </c>
      <c r="K435" s="4" t="s">
        <v>187</v>
      </c>
      <c r="L435" s="4">
        <v>2045</v>
      </c>
      <c r="M435" s="2" t="str">
        <f>IF(sum!A428="AT",sum!B428,"*")</f>
        <v>*</v>
      </c>
      <c r="N435" s="2"/>
      <c r="O435" s="2" t="str">
        <f>IF(sum!A428="AT",sum!I428,"*")</f>
        <v>*</v>
      </c>
      <c r="R435" s="4" t="s">
        <v>186</v>
      </c>
      <c r="S435" s="4" t="s">
        <v>187</v>
      </c>
      <c r="T435" s="4">
        <v>2045</v>
      </c>
      <c r="U435" s="2" t="str">
        <f>IF(sum!A428="BC",sum!B428,"*")</f>
        <v>*</v>
      </c>
      <c r="V435" s="2"/>
      <c r="W435" s="2" t="str">
        <f>IF(sum!A428="BC",sum!I428,"*")</f>
        <v>*</v>
      </c>
      <c r="Z435" s="4" t="s">
        <v>186</v>
      </c>
      <c r="AA435" s="4" t="s">
        <v>187</v>
      </c>
      <c r="AB435" s="4">
        <v>2045</v>
      </c>
      <c r="AC435" s="2" t="str">
        <f>IF(sum!A428="MA",sum!B428,"*")</f>
        <v>TRA_Tru_PHEV01</v>
      </c>
      <c r="AD435" s="2"/>
      <c r="AE435" s="2">
        <f>IF(sum!A428="MA",sum!I428,"*")</f>
        <v>54.0159308428801</v>
      </c>
      <c r="AH435" s="4" t="s">
        <v>186</v>
      </c>
      <c r="AI435" s="4" t="s">
        <v>187</v>
      </c>
      <c r="AJ435" s="4">
        <v>2045</v>
      </c>
      <c r="AK435" s="2" t="str">
        <f>IF(sum!A428="ON",sum!B428,"*")</f>
        <v>*</v>
      </c>
      <c r="AL435" s="2"/>
      <c r="AM435" s="2" t="str">
        <f>IF(sum!A428="ON",sum!I428,"*")</f>
        <v>*</v>
      </c>
      <c r="AP435" s="4" t="s">
        <v>186</v>
      </c>
      <c r="AQ435" s="4" t="s">
        <v>187</v>
      </c>
      <c r="AR435" s="4">
        <v>2045</v>
      </c>
      <c r="AS435" s="2" t="str">
        <f>IF(sum!A428="QU",sum!B428,"*")</f>
        <v>*</v>
      </c>
      <c r="AT435" s="2"/>
      <c r="AU435" s="2" t="str">
        <f>IF(sum!A428="QU",sum!I428,"*")</f>
        <v>*</v>
      </c>
      <c r="AX435" s="4" t="s">
        <v>186</v>
      </c>
      <c r="AY435" s="4" t="s">
        <v>187</v>
      </c>
      <c r="AZ435" s="4">
        <v>2045</v>
      </c>
      <c r="BA435" s="2" t="str">
        <f>IF(sum!A428="SA",sum!B428,"*")</f>
        <v>*</v>
      </c>
      <c r="BB435" s="2"/>
      <c r="BC435" s="2" t="str">
        <f>IF(sum!A428="SA",sum!I428,"*")</f>
        <v>*</v>
      </c>
    </row>
    <row r="436" spans="2:55">
      <c r="B436" s="2" t="s">
        <v>186</v>
      </c>
      <c r="C436" s="2" t="s">
        <v>187</v>
      </c>
      <c r="D436" s="2">
        <v>2045</v>
      </c>
      <c r="J436" s="2" t="s">
        <v>186</v>
      </c>
      <c r="K436" s="2" t="s">
        <v>187</v>
      </c>
      <c r="L436" s="2">
        <v>2045</v>
      </c>
      <c r="M436" s="2" t="str">
        <f>IF(sum!A429="AT",sum!B429,"*")</f>
        <v>*</v>
      </c>
      <c r="N436" s="2"/>
      <c r="O436" s="2" t="str">
        <f>IF(sum!A429="AT",sum!I429,"*")</f>
        <v>*</v>
      </c>
      <c r="R436" s="2" t="s">
        <v>186</v>
      </c>
      <c r="S436" s="2" t="s">
        <v>187</v>
      </c>
      <c r="T436" s="2">
        <v>2045</v>
      </c>
      <c r="U436" s="2" t="str">
        <f>IF(sum!A429="BC",sum!B429,"*")</f>
        <v>*</v>
      </c>
      <c r="V436" s="2"/>
      <c r="W436" s="2" t="str">
        <f>IF(sum!A429="BC",sum!I429,"*")</f>
        <v>*</v>
      </c>
      <c r="Z436" s="2" t="s">
        <v>186</v>
      </c>
      <c r="AA436" s="2" t="s">
        <v>187</v>
      </c>
      <c r="AB436" s="2">
        <v>2045</v>
      </c>
      <c r="AC436" s="2" t="str">
        <f>IF(sum!A429="MA",sum!B429,"*")</f>
        <v>TRA_Tru_PLT_GSL1</v>
      </c>
      <c r="AD436" s="2"/>
      <c r="AE436" s="2">
        <f>IF(sum!A429="MA",sum!I429,"*")</f>
        <v>0</v>
      </c>
      <c r="AH436" s="2" t="s">
        <v>186</v>
      </c>
      <c r="AI436" s="2" t="s">
        <v>187</v>
      </c>
      <c r="AJ436" s="2">
        <v>2045</v>
      </c>
      <c r="AK436" s="2" t="str">
        <f>IF(sum!A429="ON",sum!B429,"*")</f>
        <v>*</v>
      </c>
      <c r="AL436" s="2"/>
      <c r="AM436" s="2" t="str">
        <f>IF(sum!A429="ON",sum!I429,"*")</f>
        <v>*</v>
      </c>
      <c r="AP436" s="2" t="s">
        <v>186</v>
      </c>
      <c r="AQ436" s="2" t="s">
        <v>187</v>
      </c>
      <c r="AR436" s="2">
        <v>2045</v>
      </c>
      <c r="AS436" s="2" t="str">
        <f>IF(sum!A429="QU",sum!B429,"*")</f>
        <v>*</v>
      </c>
      <c r="AT436" s="2"/>
      <c r="AU436" s="2" t="str">
        <f>IF(sum!A429="QU",sum!I429,"*")</f>
        <v>*</v>
      </c>
      <c r="AX436" s="2" t="s">
        <v>186</v>
      </c>
      <c r="AY436" s="2" t="s">
        <v>187</v>
      </c>
      <c r="AZ436" s="2">
        <v>2045</v>
      </c>
      <c r="BA436" s="2" t="str">
        <f>IF(sum!A429="SA",sum!B429,"*")</f>
        <v>*</v>
      </c>
      <c r="BB436" s="2"/>
      <c r="BC436" s="2" t="str">
        <f>IF(sum!A429="SA",sum!I429,"*")</f>
        <v>*</v>
      </c>
    </row>
    <row r="437" spans="2:55">
      <c r="B437" s="2" t="s">
        <v>186</v>
      </c>
      <c r="C437" s="2" t="s">
        <v>187</v>
      </c>
      <c r="D437" s="2">
        <v>2045</v>
      </c>
      <c r="J437" s="2" t="s">
        <v>186</v>
      </c>
      <c r="K437" s="2" t="s">
        <v>187</v>
      </c>
      <c r="L437" s="2">
        <v>2045</v>
      </c>
      <c r="M437" s="2" t="str">
        <f>IF(sum!A430="AT",sum!B430,"*")</f>
        <v>*</v>
      </c>
      <c r="N437" s="2"/>
      <c r="O437" s="2" t="str">
        <f>IF(sum!A430="AT",sum!I430,"*")</f>
        <v>*</v>
      </c>
      <c r="R437" s="2" t="s">
        <v>186</v>
      </c>
      <c r="S437" s="2" t="s">
        <v>187</v>
      </c>
      <c r="T437" s="2">
        <v>2045</v>
      </c>
      <c r="U437" s="2" t="str">
        <f>IF(sum!A430="BC",sum!B430,"*")</f>
        <v>*</v>
      </c>
      <c r="V437" s="2"/>
      <c r="W437" s="2" t="str">
        <f>IF(sum!A430="BC",sum!I430,"*")</f>
        <v>*</v>
      </c>
      <c r="Z437" s="2" t="s">
        <v>186</v>
      </c>
      <c r="AA437" s="2" t="s">
        <v>187</v>
      </c>
      <c r="AB437" s="2">
        <v>2045</v>
      </c>
      <c r="AC437" s="2" t="str">
        <f>IF(sum!A430="MA",sum!B430,"*")</f>
        <v>TU_OILCRD_AL_MA_01</v>
      </c>
      <c r="AD437" s="2"/>
      <c r="AE437" s="2">
        <f>IF(sum!A430="MA",sum!I430,"*")</f>
        <v>0</v>
      </c>
      <c r="AH437" s="2" t="s">
        <v>186</v>
      </c>
      <c r="AI437" s="2" t="s">
        <v>187</v>
      </c>
      <c r="AJ437" s="2">
        <v>2045</v>
      </c>
      <c r="AK437" s="2" t="str">
        <f>IF(sum!A430="ON",sum!B430,"*")</f>
        <v>*</v>
      </c>
      <c r="AL437" s="2"/>
      <c r="AM437" s="2" t="str">
        <f>IF(sum!A430="ON",sum!I430,"*")</f>
        <v>*</v>
      </c>
      <c r="AP437" s="4" t="s">
        <v>186</v>
      </c>
      <c r="AQ437" s="4" t="s">
        <v>187</v>
      </c>
      <c r="AR437" s="4">
        <v>2045</v>
      </c>
      <c r="AS437" s="2" t="str">
        <f>IF(sum!A430="QU",sum!B430,"*")</f>
        <v>*</v>
      </c>
      <c r="AT437" s="2"/>
      <c r="AU437" s="2" t="str">
        <f>IF(sum!A430="QU",sum!I430,"*")</f>
        <v>*</v>
      </c>
      <c r="AX437" s="2" t="s">
        <v>186</v>
      </c>
      <c r="AY437" s="2" t="s">
        <v>187</v>
      </c>
      <c r="AZ437" s="2">
        <v>2045</v>
      </c>
      <c r="BA437" s="2" t="str">
        <f>IF(sum!A430="SA",sum!B430,"*")</f>
        <v>*</v>
      </c>
      <c r="BB437" s="2"/>
      <c r="BC437" s="2" t="str">
        <f>IF(sum!A430="SA",sum!I430,"*")</f>
        <v>*</v>
      </c>
    </row>
    <row r="438" spans="2:55">
      <c r="B438" s="4" t="s">
        <v>186</v>
      </c>
      <c r="C438" s="4" t="s">
        <v>187</v>
      </c>
      <c r="D438" s="4">
        <v>2045</v>
      </c>
      <c r="J438" s="4" t="s">
        <v>186</v>
      </c>
      <c r="K438" s="4" t="s">
        <v>187</v>
      </c>
      <c r="L438" s="4">
        <v>2045</v>
      </c>
      <c r="M438" s="2" t="str">
        <f>IF(sum!A431="AT",sum!B431,"*")</f>
        <v>*</v>
      </c>
      <c r="N438" s="2"/>
      <c r="O438" s="2" t="str">
        <f>IF(sum!A431="AT",sum!I431,"*")</f>
        <v>*</v>
      </c>
      <c r="R438" s="4" t="s">
        <v>186</v>
      </c>
      <c r="S438" s="4" t="s">
        <v>187</v>
      </c>
      <c r="T438" s="4">
        <v>2045</v>
      </c>
      <c r="U438" s="2" t="str">
        <f>IF(sum!A431="BC",sum!B431,"*")</f>
        <v>*</v>
      </c>
      <c r="V438" s="2"/>
      <c r="W438" s="2" t="str">
        <f>IF(sum!A431="BC",sum!I431,"*")</f>
        <v>*</v>
      </c>
      <c r="Z438" s="4" t="s">
        <v>186</v>
      </c>
      <c r="AA438" s="4" t="s">
        <v>187</v>
      </c>
      <c r="AB438" s="4">
        <v>2045</v>
      </c>
      <c r="AC438" s="2" t="str">
        <f>IF(sum!A431="MA",sum!B431,"*")</f>
        <v>TWS-AuxiliaryMot_ELE1</v>
      </c>
      <c r="AD438" s="2"/>
      <c r="AE438" s="2">
        <f>IF(sum!A431="MA",sum!I431,"*")</f>
        <v>0.0146766064202532</v>
      </c>
      <c r="AH438" s="4" t="s">
        <v>186</v>
      </c>
      <c r="AI438" s="4" t="s">
        <v>187</v>
      </c>
      <c r="AJ438" s="4">
        <v>2045</v>
      </c>
      <c r="AK438" s="2" t="str">
        <f>IF(sum!A431="ON",sum!B431,"*")</f>
        <v>*</v>
      </c>
      <c r="AL438" s="2"/>
      <c r="AM438" s="2" t="str">
        <f>IF(sum!A431="ON",sum!I431,"*")</f>
        <v>*</v>
      </c>
      <c r="AP438" s="2" t="s">
        <v>186</v>
      </c>
      <c r="AQ438" s="2" t="s">
        <v>187</v>
      </c>
      <c r="AR438" s="2">
        <v>2045</v>
      </c>
      <c r="AS438" s="2" t="str">
        <f>IF(sum!A431="QU",sum!B431,"*")</f>
        <v>*</v>
      </c>
      <c r="AT438" s="2"/>
      <c r="AU438" s="2" t="str">
        <f>IF(sum!A431="QU",sum!I431,"*")</f>
        <v>*</v>
      </c>
      <c r="AX438" s="4" t="s">
        <v>186</v>
      </c>
      <c r="AY438" s="4" t="s">
        <v>187</v>
      </c>
      <c r="AZ438" s="4">
        <v>2045</v>
      </c>
      <c r="BA438" s="2" t="str">
        <f>IF(sum!A431="SA",sum!B431,"*")</f>
        <v>*</v>
      </c>
      <c r="BB438" s="2"/>
      <c r="BC438" s="2" t="str">
        <f>IF(sum!A431="SA",sum!I431,"*")</f>
        <v>*</v>
      </c>
    </row>
    <row r="439" spans="2:55">
      <c r="B439" s="2" t="s">
        <v>186</v>
      </c>
      <c r="C439" s="2" t="s">
        <v>187</v>
      </c>
      <c r="D439" s="2">
        <v>2045</v>
      </c>
      <c r="J439" s="2" t="s">
        <v>186</v>
      </c>
      <c r="K439" s="2" t="s">
        <v>187</v>
      </c>
      <c r="L439" s="2">
        <v>2045</v>
      </c>
      <c r="M439" s="2" t="str">
        <f>IF(sum!A432="AT",sum!B432,"*")</f>
        <v>*</v>
      </c>
      <c r="N439" s="2"/>
      <c r="O439" s="2" t="str">
        <f>IF(sum!A432="AT",sum!I432,"*")</f>
        <v>*</v>
      </c>
      <c r="R439" s="2" t="s">
        <v>186</v>
      </c>
      <c r="S439" s="2" t="s">
        <v>187</v>
      </c>
      <c r="T439" s="2">
        <v>2045</v>
      </c>
      <c r="U439" s="2" t="str">
        <f>IF(sum!A432="BC",sum!B432,"*")</f>
        <v>*</v>
      </c>
      <c r="V439" s="2"/>
      <c r="W439" s="2" t="str">
        <f>IF(sum!A432="BC",sum!I432,"*")</f>
        <v>*</v>
      </c>
      <c r="Z439" s="2" t="s">
        <v>186</v>
      </c>
      <c r="AA439" s="2" t="s">
        <v>187</v>
      </c>
      <c r="AB439" s="2">
        <v>2045</v>
      </c>
      <c r="AC439" s="2" t="str">
        <f>IF(sum!A432="MA",sum!B432,"*")</f>
        <v>TWS-Light_ELE1</v>
      </c>
      <c r="AD439" s="2"/>
      <c r="AE439" s="2">
        <f>IF(sum!A432="MA",sum!I432,"*")</f>
        <v>0.0293532128405063</v>
      </c>
      <c r="AH439" s="2" t="s">
        <v>186</v>
      </c>
      <c r="AI439" s="2" t="s">
        <v>187</v>
      </c>
      <c r="AJ439" s="2">
        <v>2045</v>
      </c>
      <c r="AK439" s="2" t="str">
        <f>IF(sum!A432="ON",sum!B432,"*")</f>
        <v>*</v>
      </c>
      <c r="AL439" s="2"/>
      <c r="AM439" s="2" t="str">
        <f>IF(sum!A432="ON",sum!I432,"*")</f>
        <v>*</v>
      </c>
      <c r="AP439" s="4" t="s">
        <v>186</v>
      </c>
      <c r="AQ439" s="4" t="s">
        <v>187</v>
      </c>
      <c r="AR439" s="4">
        <v>2045</v>
      </c>
      <c r="AS439" s="2" t="str">
        <f>IF(sum!A432="QU",sum!B432,"*")</f>
        <v>*</v>
      </c>
      <c r="AT439" s="2"/>
      <c r="AU439" s="2" t="str">
        <f>IF(sum!A432="QU",sum!I432,"*")</f>
        <v>*</v>
      </c>
      <c r="AX439" s="2" t="s">
        <v>186</v>
      </c>
      <c r="AY439" s="2" t="s">
        <v>187</v>
      </c>
      <c r="AZ439" s="2">
        <v>2045</v>
      </c>
      <c r="BA439" s="2" t="str">
        <f>IF(sum!A432="SA",sum!B432,"*")</f>
        <v>*</v>
      </c>
      <c r="BB439" s="2"/>
      <c r="BC439" s="2" t="str">
        <f>IF(sum!A432="SA",sum!I432,"*")</f>
        <v>*</v>
      </c>
    </row>
    <row r="440" spans="2:55">
      <c r="B440" s="2" t="s">
        <v>186</v>
      </c>
      <c r="C440" s="2" t="s">
        <v>187</v>
      </c>
      <c r="D440" s="2">
        <v>2045</v>
      </c>
      <c r="J440" s="2" t="s">
        <v>186</v>
      </c>
      <c r="K440" s="2" t="s">
        <v>187</v>
      </c>
      <c r="L440" s="2">
        <v>2045</v>
      </c>
      <c r="M440" s="2" t="str">
        <f>IF(sum!A433="AT",sum!B433,"*")</f>
        <v>*</v>
      </c>
      <c r="N440" s="2"/>
      <c r="O440" s="2" t="str">
        <f>IF(sum!A433="AT",sum!I433,"*")</f>
        <v>*</v>
      </c>
      <c r="R440" s="2" t="s">
        <v>186</v>
      </c>
      <c r="S440" s="2" t="s">
        <v>187</v>
      </c>
      <c r="T440" s="2">
        <v>2045</v>
      </c>
      <c r="U440" s="2" t="str">
        <f>IF(sum!A433="BC",sum!B433,"*")</f>
        <v>*</v>
      </c>
      <c r="V440" s="2"/>
      <c r="W440" s="2" t="str">
        <f>IF(sum!A433="BC",sum!I433,"*")</f>
        <v>*</v>
      </c>
      <c r="Z440" s="2" t="s">
        <v>186</v>
      </c>
      <c r="AA440" s="2" t="s">
        <v>187</v>
      </c>
      <c r="AB440" s="2">
        <v>2045</v>
      </c>
      <c r="AC440" s="2" t="str">
        <f>IF(sum!A433="MA",sum!B433,"*")</f>
        <v>TWS-SpHeat_ELE1</v>
      </c>
      <c r="AD440" s="2"/>
      <c r="AE440" s="2">
        <f>IF(sum!A433="MA",sum!I433,"*")</f>
        <v>0.14091453533432</v>
      </c>
      <c r="AH440" s="2" t="s">
        <v>186</v>
      </c>
      <c r="AI440" s="2" t="s">
        <v>187</v>
      </c>
      <c r="AJ440" s="2">
        <v>2045</v>
      </c>
      <c r="AK440" s="2" t="str">
        <f>IF(sum!A433="ON",sum!B433,"*")</f>
        <v>*</v>
      </c>
      <c r="AL440" s="2"/>
      <c r="AM440" s="2" t="str">
        <f>IF(sum!A433="ON",sum!I433,"*")</f>
        <v>*</v>
      </c>
      <c r="AP440" s="2" t="s">
        <v>186</v>
      </c>
      <c r="AQ440" s="2" t="s">
        <v>187</v>
      </c>
      <c r="AR440" s="2">
        <v>2045</v>
      </c>
      <c r="AS440" s="2" t="str">
        <f>IF(sum!A433="QU",sum!B433,"*")</f>
        <v>*</v>
      </c>
      <c r="AT440" s="2"/>
      <c r="AU440" s="2" t="str">
        <f>IF(sum!A433="QU",sum!I433,"*")</f>
        <v>*</v>
      </c>
      <c r="AX440" s="2" t="s">
        <v>186</v>
      </c>
      <c r="AY440" s="2" t="s">
        <v>187</v>
      </c>
      <c r="AZ440" s="2">
        <v>2045</v>
      </c>
      <c r="BA440" s="2" t="str">
        <f>IF(sum!A433="SA",sum!B433,"*")</f>
        <v>*</v>
      </c>
      <c r="BB440" s="2"/>
      <c r="BC440" s="2" t="str">
        <f>IF(sum!A433="SA",sum!I433,"*")</f>
        <v>*</v>
      </c>
    </row>
    <row r="441" spans="2:55">
      <c r="B441" s="4" t="s">
        <v>186</v>
      </c>
      <c r="C441" s="4" t="s">
        <v>187</v>
      </c>
      <c r="D441" s="4">
        <v>2045</v>
      </c>
      <c r="J441" s="4" t="s">
        <v>186</v>
      </c>
      <c r="K441" s="4" t="s">
        <v>187</v>
      </c>
      <c r="L441" s="4">
        <v>2045</v>
      </c>
      <c r="M441" s="2" t="str">
        <f>IF(sum!A434="AT",sum!B434,"*")</f>
        <v>*</v>
      </c>
      <c r="N441" s="2"/>
      <c r="O441" s="2" t="str">
        <f>IF(sum!A434="AT",sum!I434,"*")</f>
        <v>*</v>
      </c>
      <c r="R441" s="4" t="s">
        <v>186</v>
      </c>
      <c r="S441" s="4" t="s">
        <v>187</v>
      </c>
      <c r="T441" s="4">
        <v>2045</v>
      </c>
      <c r="U441" s="2" t="str">
        <f>IF(sum!A434="BC",sum!B434,"*")</f>
        <v>*</v>
      </c>
      <c r="V441" s="2"/>
      <c r="W441" s="2" t="str">
        <f>IF(sum!A434="BC",sum!I434,"*")</f>
        <v>*</v>
      </c>
      <c r="Z441" s="4" t="s">
        <v>186</v>
      </c>
      <c r="AA441" s="4" t="s">
        <v>187</v>
      </c>
      <c r="AB441" s="4">
        <v>2045</v>
      </c>
      <c r="AC441" s="2" t="str">
        <f>IF(sum!A434="MA",sum!B434,"*")</f>
        <v>WST-AuxiliaryEquip_ELE1</v>
      </c>
      <c r="AD441" s="2"/>
      <c r="AE441" s="2">
        <f>IF(sum!A434="MA",sum!I434,"*")</f>
        <v>0.021137180300148</v>
      </c>
      <c r="AH441" s="4" t="s">
        <v>186</v>
      </c>
      <c r="AI441" s="4" t="s">
        <v>187</v>
      </c>
      <c r="AJ441" s="4">
        <v>2045</v>
      </c>
      <c r="AK441" s="2" t="str">
        <f>IF(sum!A434="ON",sum!B434,"*")</f>
        <v>*</v>
      </c>
      <c r="AL441" s="2"/>
      <c r="AM441" s="2" t="str">
        <f>IF(sum!A434="ON",sum!I434,"*")</f>
        <v>*</v>
      </c>
      <c r="AP441" s="4" t="s">
        <v>186</v>
      </c>
      <c r="AQ441" s="4" t="s">
        <v>187</v>
      </c>
      <c r="AR441" s="4">
        <v>2045</v>
      </c>
      <c r="AS441" s="2" t="str">
        <f>IF(sum!A434="QU",sum!B434,"*")</f>
        <v>*</v>
      </c>
      <c r="AT441" s="2"/>
      <c r="AU441" s="2" t="str">
        <f>IF(sum!A434="QU",sum!I434,"*")</f>
        <v>*</v>
      </c>
      <c r="AX441" s="4" t="s">
        <v>186</v>
      </c>
      <c r="AY441" s="4" t="s">
        <v>187</v>
      </c>
      <c r="AZ441" s="4">
        <v>2045</v>
      </c>
      <c r="BA441" s="2" t="str">
        <f>IF(sum!A434="SA",sum!B434,"*")</f>
        <v>*</v>
      </c>
      <c r="BB441" s="2"/>
      <c r="BC441" s="2" t="str">
        <f>IF(sum!A434="SA",sum!I434,"*")</f>
        <v>*</v>
      </c>
    </row>
    <row r="442" spans="2:55">
      <c r="B442" s="2" t="s">
        <v>186</v>
      </c>
      <c r="C442" s="2" t="s">
        <v>187</v>
      </c>
      <c r="D442" s="2">
        <v>2045</v>
      </c>
      <c r="J442" s="2" t="s">
        <v>186</v>
      </c>
      <c r="K442" s="2" t="s">
        <v>187</v>
      </c>
      <c r="L442" s="2">
        <v>2045</v>
      </c>
      <c r="M442" s="2" t="str">
        <f>IF(sum!A435="AT",sum!B435,"*")</f>
        <v>*</v>
      </c>
      <c r="N442" s="2"/>
      <c r="O442" s="2" t="str">
        <f>IF(sum!A435="AT",sum!I435,"*")</f>
        <v>*</v>
      </c>
      <c r="R442" s="2" t="s">
        <v>186</v>
      </c>
      <c r="S442" s="2" t="s">
        <v>187</v>
      </c>
      <c r="T442" s="2">
        <v>2045</v>
      </c>
      <c r="U442" s="2" t="str">
        <f>IF(sum!A435="BC",sum!B435,"*")</f>
        <v>*</v>
      </c>
      <c r="V442" s="2"/>
      <c r="W442" s="2" t="str">
        <f>IF(sum!A435="BC",sum!I435,"*")</f>
        <v>*</v>
      </c>
      <c r="Z442" s="2" t="s">
        <v>186</v>
      </c>
      <c r="AA442" s="2" t="s">
        <v>187</v>
      </c>
      <c r="AB442" s="2">
        <v>2045</v>
      </c>
      <c r="AC442" s="2" t="str">
        <f>IF(sum!A435="MA",sum!B435,"*")</f>
        <v>WST-AuxiliaryMot_ELE1</v>
      </c>
      <c r="AD442" s="2"/>
      <c r="AE442" s="2">
        <f>IF(sum!A435="MA",sum!I435,"*")</f>
        <v>0.385070672180436</v>
      </c>
      <c r="AH442" s="2" t="s">
        <v>186</v>
      </c>
      <c r="AI442" s="2" t="s">
        <v>187</v>
      </c>
      <c r="AJ442" s="2">
        <v>2045</v>
      </c>
      <c r="AK442" s="2" t="str">
        <f>IF(sum!A435="ON",sum!B435,"*")</f>
        <v>*</v>
      </c>
      <c r="AL442" s="2"/>
      <c r="AM442" s="2" t="str">
        <f>IF(sum!A435="ON",sum!I435,"*")</f>
        <v>*</v>
      </c>
      <c r="AP442" s="2" t="s">
        <v>186</v>
      </c>
      <c r="AQ442" s="2" t="s">
        <v>187</v>
      </c>
      <c r="AR442" s="2">
        <v>2045</v>
      </c>
      <c r="AS442" s="2" t="str">
        <f>IF(sum!A435="QU",sum!B435,"*")</f>
        <v>*</v>
      </c>
      <c r="AT442" s="2"/>
      <c r="AU442" s="2" t="str">
        <f>IF(sum!A435="QU",sum!I435,"*")</f>
        <v>*</v>
      </c>
      <c r="AX442" s="2" t="s">
        <v>186</v>
      </c>
      <c r="AY442" s="2" t="s">
        <v>187</v>
      </c>
      <c r="AZ442" s="2">
        <v>2045</v>
      </c>
      <c r="BA442" s="2" t="str">
        <f>IF(sum!A435="SA",sum!B435,"*")</f>
        <v>*</v>
      </c>
      <c r="BB442" s="2"/>
      <c r="BC442" s="2" t="str">
        <f>IF(sum!A435="SA",sum!I435,"*")</f>
        <v>*</v>
      </c>
    </row>
    <row r="443" spans="2:55">
      <c r="B443" s="2" t="s">
        <v>186</v>
      </c>
      <c r="C443" s="2" t="s">
        <v>187</v>
      </c>
      <c r="D443" s="2">
        <v>2045</v>
      </c>
      <c r="J443" s="2" t="s">
        <v>186</v>
      </c>
      <c r="K443" s="2" t="s">
        <v>187</v>
      </c>
      <c r="L443" s="2">
        <v>2045</v>
      </c>
      <c r="M443" s="2" t="str">
        <f>IF(sum!A436="AT",sum!B436,"*")</f>
        <v>*</v>
      </c>
      <c r="N443" s="2"/>
      <c r="O443" s="2" t="str">
        <f>IF(sum!A436="AT",sum!I436,"*")</f>
        <v>*</v>
      </c>
      <c r="R443" s="2" t="s">
        <v>186</v>
      </c>
      <c r="S443" s="2" t="s">
        <v>187</v>
      </c>
      <c r="T443" s="2">
        <v>2045</v>
      </c>
      <c r="U443" s="2" t="str">
        <f>IF(sum!A436="BC",sum!B436,"*")</f>
        <v>*</v>
      </c>
      <c r="V443" s="2"/>
      <c r="W443" s="2" t="str">
        <f>IF(sum!A436="BC",sum!I436,"*")</f>
        <v>*</v>
      </c>
      <c r="Z443" s="2" t="s">
        <v>186</v>
      </c>
      <c r="AA443" s="2" t="s">
        <v>187</v>
      </c>
      <c r="AB443" s="2">
        <v>2045</v>
      </c>
      <c r="AC443" s="2" t="str">
        <f>IF(sum!A436="MA",sum!B436,"*")</f>
        <v>WST-Light_ELE1</v>
      </c>
      <c r="AD443" s="2"/>
      <c r="AE443" s="2">
        <f>IF(sum!A436="MA",sum!I436,"*")</f>
        <v>0.0293532128405063</v>
      </c>
      <c r="AH443" s="2" t="s">
        <v>186</v>
      </c>
      <c r="AI443" s="2" t="s">
        <v>187</v>
      </c>
      <c r="AJ443" s="2">
        <v>2045</v>
      </c>
      <c r="AK443" s="2" t="str">
        <f>IF(sum!A436="ON",sum!B436,"*")</f>
        <v>*</v>
      </c>
      <c r="AL443" s="2"/>
      <c r="AM443" s="2" t="str">
        <f>IF(sum!A436="ON",sum!I436,"*")</f>
        <v>*</v>
      </c>
      <c r="AP443" s="4" t="s">
        <v>186</v>
      </c>
      <c r="AQ443" s="4" t="s">
        <v>187</v>
      </c>
      <c r="AR443" s="4">
        <v>2045</v>
      </c>
      <c r="AS443" s="2" t="str">
        <f>IF(sum!A436="QU",sum!B436,"*")</f>
        <v>*</v>
      </c>
      <c r="AT443" s="2"/>
      <c r="AU443" s="2" t="str">
        <f>IF(sum!A436="QU",sum!I436,"*")</f>
        <v>*</v>
      </c>
      <c r="AX443" s="2" t="s">
        <v>186</v>
      </c>
      <c r="AY443" s="2" t="s">
        <v>187</v>
      </c>
      <c r="AZ443" s="2">
        <v>2045</v>
      </c>
      <c r="BA443" s="2" t="str">
        <f>IF(sum!A436="SA",sum!B436,"*")</f>
        <v>*</v>
      </c>
      <c r="BB443" s="2"/>
      <c r="BC443" s="2" t="str">
        <f>IF(sum!A436="SA",sum!I436,"*")</f>
        <v>*</v>
      </c>
    </row>
    <row r="444" spans="2:55">
      <c r="B444" s="4" t="s">
        <v>186</v>
      </c>
      <c r="C444" s="4" t="s">
        <v>187</v>
      </c>
      <c r="D444" s="4">
        <v>2045</v>
      </c>
      <c r="J444" s="4" t="s">
        <v>186</v>
      </c>
      <c r="K444" s="4" t="s">
        <v>187</v>
      </c>
      <c r="L444" s="4">
        <v>2045</v>
      </c>
      <c r="M444" s="2" t="str">
        <f>IF(sum!A437="AT",sum!B437,"*")</f>
        <v>*</v>
      </c>
      <c r="N444" s="2"/>
      <c r="O444" s="2" t="str">
        <f>IF(sum!A437="AT",sum!I437,"*")</f>
        <v>*</v>
      </c>
      <c r="R444" s="4" t="s">
        <v>186</v>
      </c>
      <c r="S444" s="4" t="s">
        <v>187</v>
      </c>
      <c r="T444" s="4">
        <v>2045</v>
      </c>
      <c r="U444" s="2" t="str">
        <f>IF(sum!A437="BC",sum!B437,"*")</f>
        <v>*</v>
      </c>
      <c r="V444" s="2"/>
      <c r="W444" s="2" t="str">
        <f>IF(sum!A437="BC",sum!I437,"*")</f>
        <v>*</v>
      </c>
      <c r="Z444" s="4" t="s">
        <v>186</v>
      </c>
      <c r="AA444" s="4" t="s">
        <v>187</v>
      </c>
      <c r="AB444" s="4">
        <v>2045</v>
      </c>
      <c r="AC444" s="2" t="str">
        <f>IF(sum!A437="MA",sum!B437,"*")</f>
        <v>WST-SpCool_ELE1</v>
      </c>
      <c r="AD444" s="2"/>
      <c r="AE444" s="2">
        <f>IF(sum!A437="MA",sum!I437,"*")</f>
        <v>0.0146766064202532</v>
      </c>
      <c r="AH444" s="4" t="s">
        <v>186</v>
      </c>
      <c r="AI444" s="4" t="s">
        <v>187</v>
      </c>
      <c r="AJ444" s="4">
        <v>2045</v>
      </c>
      <c r="AK444" s="2" t="str">
        <f>IF(sum!A437="ON",sum!B437,"*")</f>
        <v>*</v>
      </c>
      <c r="AL444" s="2"/>
      <c r="AM444" s="2" t="str">
        <f>IF(sum!A437="ON",sum!I437,"*")</f>
        <v>*</v>
      </c>
      <c r="AP444" s="2" t="s">
        <v>186</v>
      </c>
      <c r="AQ444" s="2" t="s">
        <v>187</v>
      </c>
      <c r="AR444" s="2">
        <v>2045</v>
      </c>
      <c r="AS444" s="2" t="str">
        <f>IF(sum!A437="QU",sum!B437,"*")</f>
        <v>*</v>
      </c>
      <c r="AT444" s="2"/>
      <c r="AU444" s="2" t="str">
        <f>IF(sum!A437="QU",sum!I437,"*")</f>
        <v>*</v>
      </c>
      <c r="AX444" s="4" t="s">
        <v>186</v>
      </c>
      <c r="AY444" s="4" t="s">
        <v>187</v>
      </c>
      <c r="AZ444" s="4">
        <v>2045</v>
      </c>
      <c r="BA444" s="2" t="str">
        <f>IF(sum!A437="SA",sum!B437,"*")</f>
        <v>*</v>
      </c>
      <c r="BB444" s="2"/>
      <c r="BC444" s="2" t="str">
        <f>IF(sum!A437="SA",sum!I437,"*")</f>
        <v>*</v>
      </c>
    </row>
    <row r="445" spans="2:55">
      <c r="B445" s="2" t="s">
        <v>186</v>
      </c>
      <c r="C445" s="2" t="s">
        <v>187</v>
      </c>
      <c r="D445" s="2">
        <v>2045</v>
      </c>
      <c r="J445" s="2" t="s">
        <v>186</v>
      </c>
      <c r="K445" s="2" t="s">
        <v>187</v>
      </c>
      <c r="L445" s="2">
        <v>2045</v>
      </c>
      <c r="M445" s="2" t="str">
        <f>IF(sum!A438="AT",sum!B438,"*")</f>
        <v>*</v>
      </c>
      <c r="N445" s="2"/>
      <c r="O445" s="2" t="str">
        <f>IF(sum!A438="AT",sum!I438,"*")</f>
        <v>*</v>
      </c>
      <c r="R445" s="2" t="s">
        <v>186</v>
      </c>
      <c r="S445" s="2" t="s">
        <v>187</v>
      </c>
      <c r="T445" s="2">
        <v>2045</v>
      </c>
      <c r="U445" s="2" t="str">
        <f>IF(sum!A438="BC",sum!B438,"*")</f>
        <v>*</v>
      </c>
      <c r="V445" s="2"/>
      <c r="W445" s="2" t="str">
        <f>IF(sum!A438="BC",sum!I438,"*")</f>
        <v>*</v>
      </c>
      <c r="Z445" s="2" t="s">
        <v>186</v>
      </c>
      <c r="AA445" s="2" t="s">
        <v>187</v>
      </c>
      <c r="AB445" s="2">
        <v>2045</v>
      </c>
      <c r="AC445" s="2" t="str">
        <f>IF(sum!A438="MA",sum!B438,"*")</f>
        <v>WST-SpHeat_ELE1</v>
      </c>
      <c r="AD445" s="2"/>
      <c r="AE445" s="2">
        <f>IF(sum!A438="MA",sum!I438,"*")</f>
        <v>0.147960262101035</v>
      </c>
      <c r="AH445" s="2" t="s">
        <v>186</v>
      </c>
      <c r="AI445" s="2" t="s">
        <v>187</v>
      </c>
      <c r="AJ445" s="2">
        <v>2045</v>
      </c>
      <c r="AK445" s="2" t="str">
        <f>IF(sum!A438="ON",sum!B438,"*")</f>
        <v>*</v>
      </c>
      <c r="AL445" s="2"/>
      <c r="AM445" s="2" t="str">
        <f>IF(sum!A438="ON",sum!I438,"*")</f>
        <v>*</v>
      </c>
      <c r="AP445" s="4" t="s">
        <v>186</v>
      </c>
      <c r="AQ445" s="4" t="s">
        <v>187</v>
      </c>
      <c r="AR445" s="4">
        <v>2045</v>
      </c>
      <c r="AS445" s="2" t="str">
        <f>IF(sum!A438="QU",sum!B438,"*")</f>
        <v>*</v>
      </c>
      <c r="AT445" s="2"/>
      <c r="AU445" s="2" t="str">
        <f>IF(sum!A438="QU",sum!I438,"*")</f>
        <v>*</v>
      </c>
      <c r="AX445" s="2" t="s">
        <v>186</v>
      </c>
      <c r="AY445" s="2" t="s">
        <v>187</v>
      </c>
      <c r="AZ445" s="2">
        <v>2045</v>
      </c>
      <c r="BA445" s="2" t="str">
        <f>IF(sum!A438="SA",sum!B438,"*")</f>
        <v>*</v>
      </c>
      <c r="BB445" s="2"/>
      <c r="BC445" s="2" t="str">
        <f>IF(sum!A438="SA",sum!I438,"*")</f>
        <v>*</v>
      </c>
    </row>
    <row r="446" spans="2:55">
      <c r="B446" s="2" t="s">
        <v>186</v>
      </c>
      <c r="C446" s="2" t="s">
        <v>187</v>
      </c>
      <c r="D446" s="2">
        <v>2045</v>
      </c>
      <c r="J446" s="2" t="s">
        <v>186</v>
      </c>
      <c r="K446" s="2" t="s">
        <v>187</v>
      </c>
      <c r="L446" s="2">
        <v>2045</v>
      </c>
      <c r="M446" s="2" t="str">
        <f>IF(sum!A439="AT",sum!B439,"*")</f>
        <v>*</v>
      </c>
      <c r="N446" s="2"/>
      <c r="O446" s="2" t="str">
        <f>IF(sum!A439="AT",sum!I439,"*")</f>
        <v>*</v>
      </c>
      <c r="R446" s="2" t="s">
        <v>186</v>
      </c>
      <c r="S446" s="2" t="s">
        <v>187</v>
      </c>
      <c r="T446" s="2">
        <v>2045</v>
      </c>
      <c r="U446" s="2" t="str">
        <f>IF(sum!A439="BC",sum!B439,"*")</f>
        <v>*</v>
      </c>
      <c r="V446" s="2"/>
      <c r="W446" s="2" t="str">
        <f>IF(sum!A439="BC",sum!I439,"*")</f>
        <v>*</v>
      </c>
      <c r="Z446" s="2" t="s">
        <v>186</v>
      </c>
      <c r="AA446" s="2" t="s">
        <v>187</v>
      </c>
      <c r="AB446" s="2">
        <v>2045</v>
      </c>
      <c r="AC446" s="2" t="str">
        <f>IF(sum!A439="MA",sum!B439,"*")</f>
        <v>WST-WaterHeat_ELE1</v>
      </c>
      <c r="AD446" s="2"/>
      <c r="AE446" s="2">
        <f>IF(sum!A439="MA",sum!I439,"*")</f>
        <v>0.010568590150074</v>
      </c>
      <c r="AH446" s="2" t="s">
        <v>186</v>
      </c>
      <c r="AI446" s="2" t="s">
        <v>187</v>
      </c>
      <c r="AJ446" s="2">
        <v>2045</v>
      </c>
      <c r="AK446" s="2" t="str">
        <f>IF(sum!A439="ON",sum!B439,"*")</f>
        <v>*</v>
      </c>
      <c r="AL446" s="2"/>
      <c r="AM446" s="2" t="str">
        <f>IF(sum!A439="ON",sum!I439,"*")</f>
        <v>*</v>
      </c>
      <c r="AP446" s="2" t="s">
        <v>186</v>
      </c>
      <c r="AQ446" s="2" t="s">
        <v>187</v>
      </c>
      <c r="AR446" s="2">
        <v>2045</v>
      </c>
      <c r="AS446" s="2" t="str">
        <f>IF(sum!A439="QU",sum!B439,"*")</f>
        <v>*</v>
      </c>
      <c r="AT446" s="2"/>
      <c r="AU446" s="2" t="str">
        <f>IF(sum!A439="QU",sum!I439,"*")</f>
        <v>*</v>
      </c>
      <c r="AX446" s="2" t="s">
        <v>186</v>
      </c>
      <c r="AY446" s="2" t="s">
        <v>187</v>
      </c>
      <c r="AZ446" s="2">
        <v>2045</v>
      </c>
      <c r="BA446" s="2" t="str">
        <f>IF(sum!A439="SA",sum!B439,"*")</f>
        <v>*</v>
      </c>
      <c r="BB446" s="2"/>
      <c r="BC446" s="2" t="str">
        <f>IF(sum!A439="SA",sum!I439,"*")</f>
        <v>*</v>
      </c>
    </row>
    <row r="447" spans="2:55">
      <c r="B447" s="4" t="s">
        <v>186</v>
      </c>
      <c r="C447" s="4" t="s">
        <v>187</v>
      </c>
      <c r="D447" s="4">
        <v>2045</v>
      </c>
      <c r="J447" s="4" t="s">
        <v>186</v>
      </c>
      <c r="K447" s="4" t="s">
        <v>187</v>
      </c>
      <c r="L447" s="4">
        <v>2045</v>
      </c>
      <c r="M447" s="2" t="str">
        <f>IF(sum!A440="AT",sum!B440,"*")</f>
        <v>*</v>
      </c>
      <c r="N447" s="2"/>
      <c r="O447" s="2" t="str">
        <f>IF(sum!A440="AT",sum!I440,"*")</f>
        <v>*</v>
      </c>
      <c r="R447" s="4" t="s">
        <v>186</v>
      </c>
      <c r="S447" s="4" t="s">
        <v>187</v>
      </c>
      <c r="T447" s="4">
        <v>2045</v>
      </c>
      <c r="U447" s="2" t="str">
        <f>IF(sum!A440="BC",sum!B440,"*")</f>
        <v>*</v>
      </c>
      <c r="V447" s="2"/>
      <c r="W447" s="2" t="str">
        <f>IF(sum!A440="BC",sum!I440,"*")</f>
        <v>*</v>
      </c>
      <c r="Z447" s="4" t="s">
        <v>186</v>
      </c>
      <c r="AA447" s="4" t="s">
        <v>187</v>
      </c>
      <c r="AB447" s="4">
        <v>2045</v>
      </c>
      <c r="AC447" s="2" t="str">
        <f>IF(sum!A440="MA",sum!B440,"*")</f>
        <v>*</v>
      </c>
      <c r="AD447" s="2"/>
      <c r="AE447" s="2" t="str">
        <f>IF(sum!A440="MA",sum!I440,"*")</f>
        <v>*</v>
      </c>
      <c r="AH447" s="4" t="s">
        <v>186</v>
      </c>
      <c r="AI447" s="4" t="s">
        <v>187</v>
      </c>
      <c r="AJ447" s="4">
        <v>2045</v>
      </c>
      <c r="AK447" s="2" t="str">
        <f>IF(sum!A440="ON",sum!B440,"*")</f>
        <v>AFM-AuxiliaryEquip_ELE1</v>
      </c>
      <c r="AL447" s="2"/>
      <c r="AM447" s="2">
        <f>IF(sum!A440="ON",sum!I440,"*")</f>
        <v>0.380469245402662</v>
      </c>
      <c r="AP447" s="4" t="s">
        <v>186</v>
      </c>
      <c r="AQ447" s="4" t="s">
        <v>187</v>
      </c>
      <c r="AR447" s="4">
        <v>2045</v>
      </c>
      <c r="AS447" s="2" t="str">
        <f>IF(sum!A440="QU",sum!B440,"*")</f>
        <v>*</v>
      </c>
      <c r="AT447" s="2"/>
      <c r="AU447" s="2" t="str">
        <f>IF(sum!A440="QU",sum!I440,"*")</f>
        <v>*</v>
      </c>
      <c r="AX447" s="4" t="s">
        <v>186</v>
      </c>
      <c r="AY447" s="4" t="s">
        <v>187</v>
      </c>
      <c r="AZ447" s="4">
        <v>2045</v>
      </c>
      <c r="BA447" s="2" t="str">
        <f>IF(sum!A440="SA",sum!B440,"*")</f>
        <v>*</v>
      </c>
      <c r="BB447" s="2"/>
      <c r="BC447" s="2" t="str">
        <f>IF(sum!A440="SA",sum!I440,"*")</f>
        <v>*</v>
      </c>
    </row>
    <row r="448" spans="2:55">
      <c r="B448" s="2" t="s">
        <v>186</v>
      </c>
      <c r="C448" s="2" t="s">
        <v>187</v>
      </c>
      <c r="D448" s="2">
        <v>2045</v>
      </c>
      <c r="J448" s="2" t="s">
        <v>186</v>
      </c>
      <c r="K448" s="2" t="s">
        <v>187</v>
      </c>
      <c r="L448" s="2">
        <v>2045</v>
      </c>
      <c r="M448" s="2" t="str">
        <f>IF(sum!A441="AT",sum!B441,"*")</f>
        <v>*</v>
      </c>
      <c r="N448" s="2"/>
      <c r="O448" s="2" t="str">
        <f>IF(sum!A441="AT",sum!I441,"*")</f>
        <v>*</v>
      </c>
      <c r="R448" s="2" t="s">
        <v>186</v>
      </c>
      <c r="S448" s="2" t="s">
        <v>187</v>
      </c>
      <c r="T448" s="2">
        <v>2045</v>
      </c>
      <c r="U448" s="2" t="str">
        <f>IF(sum!A441="BC",sum!B441,"*")</f>
        <v>*</v>
      </c>
      <c r="V448" s="2"/>
      <c r="W448" s="2" t="str">
        <f>IF(sum!A441="BC",sum!I441,"*")</f>
        <v>*</v>
      </c>
      <c r="Z448" s="2" t="s">
        <v>186</v>
      </c>
      <c r="AA448" s="2" t="s">
        <v>187</v>
      </c>
      <c r="AB448" s="2">
        <v>2045</v>
      </c>
      <c r="AC448" s="2" t="str">
        <f>IF(sum!A441="MA",sum!B441,"*")</f>
        <v>*</v>
      </c>
      <c r="AD448" s="2"/>
      <c r="AE448" s="2" t="str">
        <f>IF(sum!A441="MA",sum!I441,"*")</f>
        <v>*</v>
      </c>
      <c r="AH448" s="2" t="s">
        <v>186</v>
      </c>
      <c r="AI448" s="2" t="s">
        <v>187</v>
      </c>
      <c r="AJ448" s="2">
        <v>2045</v>
      </c>
      <c r="AK448" s="2" t="str">
        <f>IF(sum!A441="ON",sum!B441,"*")</f>
        <v>AFM-AuxiliaryMot_ELE1</v>
      </c>
      <c r="AL448" s="2"/>
      <c r="AM448" s="2">
        <f>IF(sum!A441="ON",sum!I441,"*")</f>
        <v>0.132089457782278</v>
      </c>
      <c r="AP448" s="2" t="s">
        <v>186</v>
      </c>
      <c r="AQ448" s="2" t="s">
        <v>187</v>
      </c>
      <c r="AR448" s="2">
        <v>2045</v>
      </c>
      <c r="AS448" s="2" t="str">
        <f>IF(sum!A441="QU",sum!B441,"*")</f>
        <v>*</v>
      </c>
      <c r="AT448" s="2"/>
      <c r="AU448" s="2" t="str">
        <f>IF(sum!A441="QU",sum!I441,"*")</f>
        <v>*</v>
      </c>
      <c r="AX448" s="2" t="s">
        <v>186</v>
      </c>
      <c r="AY448" s="2" t="s">
        <v>187</v>
      </c>
      <c r="AZ448" s="2">
        <v>2045</v>
      </c>
      <c r="BA448" s="2" t="str">
        <f>IF(sum!A441="SA",sum!B441,"*")</f>
        <v>*</v>
      </c>
      <c r="BB448" s="2"/>
      <c r="BC448" s="2" t="str">
        <f>IF(sum!A441="SA",sum!I441,"*")</f>
        <v>*</v>
      </c>
    </row>
    <row r="449" spans="2:55">
      <c r="B449" s="2" t="s">
        <v>186</v>
      </c>
      <c r="C449" s="2" t="s">
        <v>187</v>
      </c>
      <c r="D449" s="2">
        <v>2045</v>
      </c>
      <c r="J449" s="2" t="s">
        <v>186</v>
      </c>
      <c r="K449" s="2" t="s">
        <v>187</v>
      </c>
      <c r="L449" s="2">
        <v>2045</v>
      </c>
      <c r="M449" s="2" t="str">
        <f>IF(sum!A442="AT",sum!B442,"*")</f>
        <v>*</v>
      </c>
      <c r="N449" s="2"/>
      <c r="O449" s="2" t="str">
        <f>IF(sum!A442="AT",sum!I442,"*")</f>
        <v>*</v>
      </c>
      <c r="R449" s="2" t="s">
        <v>186</v>
      </c>
      <c r="S449" s="2" t="s">
        <v>187</v>
      </c>
      <c r="T449" s="2">
        <v>2045</v>
      </c>
      <c r="U449" s="2" t="str">
        <f>IF(sum!A442="BC",sum!B442,"*")</f>
        <v>*</v>
      </c>
      <c r="V449" s="2"/>
      <c r="W449" s="2" t="str">
        <f>IF(sum!A442="BC",sum!I442,"*")</f>
        <v>*</v>
      </c>
      <c r="Z449" s="2" t="s">
        <v>186</v>
      </c>
      <c r="AA449" s="2" t="s">
        <v>187</v>
      </c>
      <c r="AB449" s="2">
        <v>2045</v>
      </c>
      <c r="AC449" s="2" t="str">
        <f>IF(sum!A442="MA",sum!B442,"*")</f>
        <v>*</v>
      </c>
      <c r="AD449" s="2"/>
      <c r="AE449" s="2" t="str">
        <f>IF(sum!A442="MA",sum!I442,"*")</f>
        <v>*</v>
      </c>
      <c r="AH449" s="2" t="s">
        <v>186</v>
      </c>
      <c r="AI449" s="2" t="s">
        <v>187</v>
      </c>
      <c r="AJ449" s="2">
        <v>2045</v>
      </c>
      <c r="AK449" s="2" t="str">
        <f>IF(sum!A442="ON",sum!B442,"*")</f>
        <v>AFM-Light_ELE1</v>
      </c>
      <c r="AL449" s="2"/>
      <c r="AM449" s="2">
        <f>IF(sum!A442="ON",sum!I442,"*")</f>
        <v>0.499004618288606</v>
      </c>
      <c r="AP449" s="4" t="s">
        <v>186</v>
      </c>
      <c r="AQ449" s="4" t="s">
        <v>187</v>
      </c>
      <c r="AR449" s="4">
        <v>2045</v>
      </c>
      <c r="AS449" s="2" t="str">
        <f>IF(sum!A442="QU",sum!B442,"*")</f>
        <v>*</v>
      </c>
      <c r="AT449" s="2"/>
      <c r="AU449" s="2" t="str">
        <f>IF(sum!A442="QU",sum!I442,"*")</f>
        <v>*</v>
      </c>
      <c r="AX449" s="2" t="s">
        <v>186</v>
      </c>
      <c r="AY449" s="2" t="s">
        <v>187</v>
      </c>
      <c r="AZ449" s="2">
        <v>2045</v>
      </c>
      <c r="BA449" s="2" t="str">
        <f>IF(sum!A442="SA",sum!B442,"*")</f>
        <v>*</v>
      </c>
      <c r="BB449" s="2"/>
      <c r="BC449" s="2" t="str">
        <f>IF(sum!A442="SA",sum!I442,"*")</f>
        <v>*</v>
      </c>
    </row>
    <row r="450" spans="2:55">
      <c r="B450" s="4" t="s">
        <v>186</v>
      </c>
      <c r="C450" s="4" t="s">
        <v>187</v>
      </c>
      <c r="D450" s="4">
        <v>2045</v>
      </c>
      <c r="J450" s="4" t="s">
        <v>186</v>
      </c>
      <c r="K450" s="4" t="s">
        <v>187</v>
      </c>
      <c r="L450" s="4">
        <v>2045</v>
      </c>
      <c r="M450" s="2" t="str">
        <f>IF(sum!A443="AT",sum!B443,"*")</f>
        <v>*</v>
      </c>
      <c r="N450" s="2"/>
      <c r="O450" s="2" t="str">
        <f>IF(sum!A443="AT",sum!I443,"*")</f>
        <v>*</v>
      </c>
      <c r="R450" s="4" t="s">
        <v>186</v>
      </c>
      <c r="S450" s="4" t="s">
        <v>187</v>
      </c>
      <c r="T450" s="4">
        <v>2045</v>
      </c>
      <c r="U450" s="2" t="str">
        <f>IF(sum!A443="BC",sum!B443,"*")</f>
        <v>*</v>
      </c>
      <c r="V450" s="2"/>
      <c r="W450" s="2" t="str">
        <f>IF(sum!A443="BC",sum!I443,"*")</f>
        <v>*</v>
      </c>
      <c r="Z450" s="4" t="s">
        <v>186</v>
      </c>
      <c r="AA450" s="4" t="s">
        <v>187</v>
      </c>
      <c r="AB450" s="4">
        <v>2045</v>
      </c>
      <c r="AC450" s="2" t="str">
        <f>IF(sum!A443="MA",sum!B443,"*")</f>
        <v>*</v>
      </c>
      <c r="AD450" s="2"/>
      <c r="AE450" s="2" t="str">
        <f>IF(sum!A443="MA",sum!I443,"*")</f>
        <v>*</v>
      </c>
      <c r="AH450" s="4" t="s">
        <v>186</v>
      </c>
      <c r="AI450" s="4" t="s">
        <v>187</v>
      </c>
      <c r="AJ450" s="4">
        <v>2045</v>
      </c>
      <c r="AK450" s="2" t="str">
        <f>IF(sum!A443="ON",sum!B443,"*")</f>
        <v>AFM-SpCool_ELE1</v>
      </c>
      <c r="AL450" s="2"/>
      <c r="AM450" s="2">
        <f>IF(sum!A443="ON",sum!I443,"*")</f>
        <v>0.287206043582971</v>
      </c>
      <c r="AP450" s="2" t="s">
        <v>186</v>
      </c>
      <c r="AQ450" s="2" t="s">
        <v>187</v>
      </c>
      <c r="AR450" s="2">
        <v>2045</v>
      </c>
      <c r="AS450" s="2" t="str">
        <f>IF(sum!A443="QU",sum!B443,"*")</f>
        <v>*</v>
      </c>
      <c r="AT450" s="2"/>
      <c r="AU450" s="2" t="str">
        <f>IF(sum!A443="QU",sum!I443,"*")</f>
        <v>*</v>
      </c>
      <c r="AX450" s="4" t="s">
        <v>186</v>
      </c>
      <c r="AY450" s="4" t="s">
        <v>187</v>
      </c>
      <c r="AZ450" s="4">
        <v>2045</v>
      </c>
      <c r="BA450" s="2" t="str">
        <f>IF(sum!A443="SA",sum!B443,"*")</f>
        <v>*</v>
      </c>
      <c r="BB450" s="2"/>
      <c r="BC450" s="2" t="str">
        <f>IF(sum!A443="SA",sum!I443,"*")</f>
        <v>*</v>
      </c>
    </row>
    <row r="451" spans="2:55">
      <c r="B451" s="2" t="s">
        <v>186</v>
      </c>
      <c r="C451" s="2" t="s">
        <v>187</v>
      </c>
      <c r="D451" s="2">
        <v>2045</v>
      </c>
      <c r="J451" s="2" t="s">
        <v>186</v>
      </c>
      <c r="K451" s="2" t="s">
        <v>187</v>
      </c>
      <c r="L451" s="2">
        <v>2045</v>
      </c>
      <c r="M451" s="2" t="str">
        <f>IF(sum!A444="AT",sum!B444,"*")</f>
        <v>*</v>
      </c>
      <c r="N451" s="2"/>
      <c r="O451" s="2" t="str">
        <f>IF(sum!A444="AT",sum!I444,"*")</f>
        <v>*</v>
      </c>
      <c r="R451" s="2" t="s">
        <v>186</v>
      </c>
      <c r="S451" s="2" t="s">
        <v>187</v>
      </c>
      <c r="T451" s="2">
        <v>2045</v>
      </c>
      <c r="U451" s="2" t="str">
        <f>IF(sum!A444="BC",sum!B444,"*")</f>
        <v>*</v>
      </c>
      <c r="V451" s="2"/>
      <c r="W451" s="2" t="str">
        <f>IF(sum!A444="BC",sum!I444,"*")</f>
        <v>*</v>
      </c>
      <c r="Z451" s="2" t="s">
        <v>186</v>
      </c>
      <c r="AA451" s="2" t="s">
        <v>187</v>
      </c>
      <c r="AB451" s="2">
        <v>2045</v>
      </c>
      <c r="AC451" s="2" t="str">
        <f>IF(sum!A444="MA",sum!B444,"*")</f>
        <v>*</v>
      </c>
      <c r="AD451" s="2"/>
      <c r="AE451" s="2" t="str">
        <f>IF(sum!A444="MA",sum!I444,"*")</f>
        <v>*</v>
      </c>
      <c r="AH451" s="2" t="s">
        <v>186</v>
      </c>
      <c r="AI451" s="2" t="s">
        <v>187</v>
      </c>
      <c r="AJ451" s="2">
        <v>2045</v>
      </c>
      <c r="AK451" s="2" t="str">
        <f>IF(sum!A444="ON",sum!B444,"*")</f>
        <v>AFM-SpHeat_ELE1</v>
      </c>
      <c r="AL451" s="2"/>
      <c r="AM451" s="2">
        <f>IF(sum!A444="ON",sum!I444,"*")</f>
        <v>1.19072782357501</v>
      </c>
      <c r="AP451" s="4" t="s">
        <v>186</v>
      </c>
      <c r="AQ451" s="4" t="s">
        <v>187</v>
      </c>
      <c r="AR451" s="4">
        <v>2045</v>
      </c>
      <c r="AS451" s="2" t="str">
        <f>IF(sum!A444="QU",sum!B444,"*")</f>
        <v>*</v>
      </c>
      <c r="AT451" s="2"/>
      <c r="AU451" s="2" t="str">
        <f>IF(sum!A444="QU",sum!I444,"*")</f>
        <v>*</v>
      </c>
      <c r="AX451" s="2" t="s">
        <v>186</v>
      </c>
      <c r="AY451" s="2" t="s">
        <v>187</v>
      </c>
      <c r="AZ451" s="2">
        <v>2045</v>
      </c>
      <c r="BA451" s="2" t="str">
        <f>IF(sum!A444="SA",sum!B444,"*")</f>
        <v>*</v>
      </c>
      <c r="BB451" s="2"/>
      <c r="BC451" s="2" t="str">
        <f>IF(sum!A444="SA",sum!I444,"*")</f>
        <v>*</v>
      </c>
    </row>
    <row r="452" spans="2:55">
      <c r="B452" s="2" t="s">
        <v>186</v>
      </c>
      <c r="C452" s="2" t="s">
        <v>187</v>
      </c>
      <c r="D452" s="2">
        <v>2045</v>
      </c>
      <c r="J452" s="2" t="s">
        <v>186</v>
      </c>
      <c r="K452" s="2" t="s">
        <v>187</v>
      </c>
      <c r="L452" s="2">
        <v>2045</v>
      </c>
      <c r="M452" s="2" t="str">
        <f>IF(sum!A445="AT",sum!B445,"*")</f>
        <v>*</v>
      </c>
      <c r="N452" s="2"/>
      <c r="O452" s="2" t="str">
        <f>IF(sum!A445="AT",sum!I445,"*")</f>
        <v>*</v>
      </c>
      <c r="R452" s="2" t="s">
        <v>186</v>
      </c>
      <c r="S452" s="2" t="s">
        <v>187</v>
      </c>
      <c r="T452" s="2">
        <v>2045</v>
      </c>
      <c r="U452" s="2" t="str">
        <f>IF(sum!A445="BC",sum!B445,"*")</f>
        <v>*</v>
      </c>
      <c r="V452" s="2"/>
      <c r="W452" s="2" t="str">
        <f>IF(sum!A445="BC",sum!I445,"*")</f>
        <v>*</v>
      </c>
      <c r="Z452" s="2" t="s">
        <v>186</v>
      </c>
      <c r="AA452" s="2" t="s">
        <v>187</v>
      </c>
      <c r="AB452" s="2">
        <v>2045</v>
      </c>
      <c r="AC452" s="2" t="str">
        <f>IF(sum!A445="MA",sum!B445,"*")</f>
        <v>*</v>
      </c>
      <c r="AD452" s="2"/>
      <c r="AE452" s="2" t="str">
        <f>IF(sum!A445="MA",sum!I445,"*")</f>
        <v>*</v>
      </c>
      <c r="AH452" s="2" t="s">
        <v>186</v>
      </c>
      <c r="AI452" s="2" t="s">
        <v>187</v>
      </c>
      <c r="AJ452" s="2">
        <v>2045</v>
      </c>
      <c r="AK452" s="2" t="str">
        <f>IF(sum!A445="ON",sum!B445,"*")</f>
        <v>AFM-WaterHeat_ELE1</v>
      </c>
      <c r="AL452" s="2"/>
      <c r="AM452" s="2">
        <f>IF(sum!A445="ON",sum!I445,"*")</f>
        <v>0.21137180300148</v>
      </c>
      <c r="AP452" s="2" t="s">
        <v>186</v>
      </c>
      <c r="AQ452" s="2" t="s">
        <v>187</v>
      </c>
      <c r="AR452" s="2">
        <v>2045</v>
      </c>
      <c r="AS452" s="2" t="str">
        <f>IF(sum!A445="QU",sum!B445,"*")</f>
        <v>*</v>
      </c>
      <c r="AT452" s="2"/>
      <c r="AU452" s="2" t="str">
        <f>IF(sum!A445="QU",sum!I445,"*")</f>
        <v>*</v>
      </c>
      <c r="AX452" s="2" t="s">
        <v>186</v>
      </c>
      <c r="AY452" s="2" t="s">
        <v>187</v>
      </c>
      <c r="AZ452" s="2">
        <v>2045</v>
      </c>
      <c r="BA452" s="2" t="str">
        <f>IF(sum!A445="SA",sum!B445,"*")</f>
        <v>*</v>
      </c>
      <c r="BB452" s="2"/>
      <c r="BC452" s="2" t="str">
        <f>IF(sum!A445="SA",sum!I445,"*")</f>
        <v>*</v>
      </c>
    </row>
    <row r="453" spans="2:55">
      <c r="B453" s="4" t="s">
        <v>186</v>
      </c>
      <c r="C453" s="4" t="s">
        <v>187</v>
      </c>
      <c r="D453" s="4">
        <v>2045</v>
      </c>
      <c r="J453" s="4" t="s">
        <v>186</v>
      </c>
      <c r="K453" s="4" t="s">
        <v>187</v>
      </c>
      <c r="L453" s="4">
        <v>2045</v>
      </c>
      <c r="M453" s="2" t="str">
        <f>IF(sum!A446="AT",sum!B446,"*")</f>
        <v>*</v>
      </c>
      <c r="N453" s="2"/>
      <c r="O453" s="2" t="str">
        <f>IF(sum!A446="AT",sum!I446,"*")</f>
        <v>*</v>
      </c>
      <c r="R453" s="4" t="s">
        <v>186</v>
      </c>
      <c r="S453" s="4" t="s">
        <v>187</v>
      </c>
      <c r="T453" s="4">
        <v>2045</v>
      </c>
      <c r="U453" s="2" t="str">
        <f>IF(sum!A446="BC",sum!B446,"*")</f>
        <v>*</v>
      </c>
      <c r="V453" s="2"/>
      <c r="W453" s="2" t="str">
        <f>IF(sum!A446="BC",sum!I446,"*")</f>
        <v>*</v>
      </c>
      <c r="Z453" s="4" t="s">
        <v>186</v>
      </c>
      <c r="AA453" s="4" t="s">
        <v>187</v>
      </c>
      <c r="AB453" s="4">
        <v>2045</v>
      </c>
      <c r="AC453" s="2" t="str">
        <f>IF(sum!A446="MA",sum!B446,"*")</f>
        <v>*</v>
      </c>
      <c r="AD453" s="2"/>
      <c r="AE453" s="2" t="str">
        <f>IF(sum!A446="MA",sum!I446,"*")</f>
        <v>*</v>
      </c>
      <c r="AH453" s="4" t="s">
        <v>186</v>
      </c>
      <c r="AI453" s="4" t="s">
        <v>187</v>
      </c>
      <c r="AJ453" s="4">
        <v>2045</v>
      </c>
      <c r="AK453" s="2" t="str">
        <f>IF(sum!A446="ON",sum!B446,"*")</f>
        <v>ART-AuxiliaryEquip_ELE1</v>
      </c>
      <c r="AL453" s="2"/>
      <c r="AM453" s="2">
        <f>IF(sum!A446="ON",sum!I446,"*")</f>
        <v>0.10568590150074</v>
      </c>
      <c r="AP453" s="4" t="s">
        <v>186</v>
      </c>
      <c r="AQ453" s="4" t="s">
        <v>187</v>
      </c>
      <c r="AR453" s="4">
        <v>2045</v>
      </c>
      <c r="AS453" s="2" t="str">
        <f>IF(sum!A446="QU",sum!B446,"*")</f>
        <v>*</v>
      </c>
      <c r="AT453" s="2"/>
      <c r="AU453" s="2" t="str">
        <f>IF(sum!A446="QU",sum!I446,"*")</f>
        <v>*</v>
      </c>
      <c r="AX453" s="4" t="s">
        <v>186</v>
      </c>
      <c r="AY453" s="4" t="s">
        <v>187</v>
      </c>
      <c r="AZ453" s="4">
        <v>2045</v>
      </c>
      <c r="BA453" s="2" t="str">
        <f>IF(sum!A446="SA",sum!B446,"*")</f>
        <v>*</v>
      </c>
      <c r="BB453" s="2"/>
      <c r="BC453" s="2" t="str">
        <f>IF(sum!A446="SA",sum!I446,"*")</f>
        <v>*</v>
      </c>
    </row>
    <row r="454" spans="2:55">
      <c r="B454" s="2" t="s">
        <v>186</v>
      </c>
      <c r="C454" s="2" t="s">
        <v>187</v>
      </c>
      <c r="D454" s="2">
        <v>2045</v>
      </c>
      <c r="J454" s="2" t="s">
        <v>186</v>
      </c>
      <c r="K454" s="2" t="s">
        <v>187</v>
      </c>
      <c r="L454" s="2">
        <v>2045</v>
      </c>
      <c r="M454" s="2" t="str">
        <f>IF(sum!A447="AT",sum!B447,"*")</f>
        <v>*</v>
      </c>
      <c r="N454" s="2"/>
      <c r="O454" s="2" t="str">
        <f>IF(sum!A447="AT",sum!I447,"*")</f>
        <v>*</v>
      </c>
      <c r="R454" s="2" t="s">
        <v>186</v>
      </c>
      <c r="S454" s="2" t="s">
        <v>187</v>
      </c>
      <c r="T454" s="2">
        <v>2045</v>
      </c>
      <c r="U454" s="2" t="str">
        <f>IF(sum!A447="BC",sum!B447,"*")</f>
        <v>*</v>
      </c>
      <c r="V454" s="2"/>
      <c r="W454" s="2" t="str">
        <f>IF(sum!A447="BC",sum!I447,"*")</f>
        <v>*</v>
      </c>
      <c r="Z454" s="2" t="s">
        <v>186</v>
      </c>
      <c r="AA454" s="2" t="s">
        <v>187</v>
      </c>
      <c r="AB454" s="2">
        <v>2045</v>
      </c>
      <c r="AC454" s="2" t="str">
        <f>IF(sum!A447="MA",sum!B447,"*")</f>
        <v>*</v>
      </c>
      <c r="AD454" s="2"/>
      <c r="AE454" s="2" t="str">
        <f>IF(sum!A447="MA",sum!I447,"*")</f>
        <v>*</v>
      </c>
      <c r="AH454" s="2" t="s">
        <v>186</v>
      </c>
      <c r="AI454" s="2" t="s">
        <v>187</v>
      </c>
      <c r="AJ454" s="2">
        <v>2045</v>
      </c>
      <c r="AK454" s="2" t="str">
        <f>IF(sum!A447="ON",sum!B447,"*")</f>
        <v>ART-AuxiliaryMot_ELE1</v>
      </c>
      <c r="AL454" s="2"/>
      <c r="AM454" s="2">
        <f>IF(sum!A447="ON",sum!I447,"*")</f>
        <v>0.0440298192607594</v>
      </c>
      <c r="AP454" s="2" t="s">
        <v>186</v>
      </c>
      <c r="AQ454" s="2" t="s">
        <v>187</v>
      </c>
      <c r="AR454" s="2">
        <v>2045</v>
      </c>
      <c r="AS454" s="2" t="str">
        <f>IF(sum!A447="QU",sum!B447,"*")</f>
        <v>*</v>
      </c>
      <c r="AT454" s="2"/>
      <c r="AU454" s="2" t="str">
        <f>IF(sum!A447="QU",sum!I447,"*")</f>
        <v>*</v>
      </c>
      <c r="AX454" s="2" t="s">
        <v>186</v>
      </c>
      <c r="AY454" s="2" t="s">
        <v>187</v>
      </c>
      <c r="AZ454" s="2">
        <v>2045</v>
      </c>
      <c r="BA454" s="2" t="str">
        <f>IF(sum!A447="SA",sum!B447,"*")</f>
        <v>*</v>
      </c>
      <c r="BB454" s="2"/>
      <c r="BC454" s="2" t="str">
        <f>IF(sum!A447="SA",sum!I447,"*")</f>
        <v>*</v>
      </c>
    </row>
    <row r="455" spans="2:55">
      <c r="B455" s="2" t="s">
        <v>186</v>
      </c>
      <c r="C455" s="2" t="s">
        <v>187</v>
      </c>
      <c r="D455" s="2">
        <v>2045</v>
      </c>
      <c r="J455" s="2" t="s">
        <v>186</v>
      </c>
      <c r="K455" s="2" t="s">
        <v>187</v>
      </c>
      <c r="L455" s="2">
        <v>2045</v>
      </c>
      <c r="M455" s="2" t="str">
        <f>IF(sum!A448="AT",sum!B448,"*")</f>
        <v>*</v>
      </c>
      <c r="N455" s="2"/>
      <c r="O455" s="2" t="str">
        <f>IF(sum!A448="AT",sum!I448,"*")</f>
        <v>*</v>
      </c>
      <c r="R455" s="2" t="s">
        <v>186</v>
      </c>
      <c r="S455" s="2" t="s">
        <v>187</v>
      </c>
      <c r="T455" s="2">
        <v>2045</v>
      </c>
      <c r="U455" s="2" t="str">
        <f>IF(sum!A448="BC",sum!B448,"*")</f>
        <v>*</v>
      </c>
      <c r="V455" s="2"/>
      <c r="W455" s="2" t="str">
        <f>IF(sum!A448="BC",sum!I448,"*")</f>
        <v>*</v>
      </c>
      <c r="Z455" s="2" t="s">
        <v>186</v>
      </c>
      <c r="AA455" s="2" t="s">
        <v>187</v>
      </c>
      <c r="AB455" s="2">
        <v>2045</v>
      </c>
      <c r="AC455" s="2" t="str">
        <f>IF(sum!A448="MA",sum!B448,"*")</f>
        <v>*</v>
      </c>
      <c r="AD455" s="2"/>
      <c r="AE455" s="2" t="str">
        <f>IF(sum!A448="MA",sum!I448,"*")</f>
        <v>*</v>
      </c>
      <c r="AH455" s="2" t="s">
        <v>186</v>
      </c>
      <c r="AI455" s="2" t="s">
        <v>187</v>
      </c>
      <c r="AJ455" s="2">
        <v>2045</v>
      </c>
      <c r="AK455" s="2" t="str">
        <f>IF(sum!A448="ON",sum!B448,"*")</f>
        <v>ART-Light_ELE1</v>
      </c>
      <c r="AL455" s="2"/>
      <c r="AM455" s="2">
        <f>IF(sum!A448="ON",sum!I448,"*")</f>
        <v>0.176119277043038</v>
      </c>
      <c r="AP455" s="4" t="s">
        <v>186</v>
      </c>
      <c r="AQ455" s="4" t="s">
        <v>187</v>
      </c>
      <c r="AR455" s="4">
        <v>2045</v>
      </c>
      <c r="AS455" s="2" t="str">
        <f>IF(sum!A448="QU",sum!B448,"*")</f>
        <v>*</v>
      </c>
      <c r="AT455" s="2"/>
      <c r="AU455" s="2" t="str">
        <f>IF(sum!A448="QU",sum!I448,"*")</f>
        <v>*</v>
      </c>
      <c r="AX455" s="2" t="s">
        <v>186</v>
      </c>
      <c r="AY455" s="2" t="s">
        <v>187</v>
      </c>
      <c r="AZ455" s="2">
        <v>2045</v>
      </c>
      <c r="BA455" s="2" t="str">
        <f>IF(sum!A448="SA",sum!B448,"*")</f>
        <v>*</v>
      </c>
      <c r="BB455" s="2"/>
      <c r="BC455" s="2" t="str">
        <f>IF(sum!A448="SA",sum!I448,"*")</f>
        <v>*</v>
      </c>
    </row>
    <row r="456" spans="2:55">
      <c r="B456" s="4" t="s">
        <v>186</v>
      </c>
      <c r="C456" s="4" t="s">
        <v>187</v>
      </c>
      <c r="D456" s="4">
        <v>2045</v>
      </c>
      <c r="J456" s="4" t="s">
        <v>186</v>
      </c>
      <c r="K456" s="4" t="s">
        <v>187</v>
      </c>
      <c r="L456" s="4">
        <v>2045</v>
      </c>
      <c r="M456" s="2" t="str">
        <f>IF(sum!A449="AT",sum!B449,"*")</f>
        <v>*</v>
      </c>
      <c r="N456" s="2"/>
      <c r="O456" s="2" t="str">
        <f>IF(sum!A449="AT",sum!I449,"*")</f>
        <v>*</v>
      </c>
      <c r="R456" s="4" t="s">
        <v>186</v>
      </c>
      <c r="S456" s="4" t="s">
        <v>187</v>
      </c>
      <c r="T456" s="4">
        <v>2045</v>
      </c>
      <c r="U456" s="2" t="str">
        <f>IF(sum!A449="BC",sum!B449,"*")</f>
        <v>*</v>
      </c>
      <c r="V456" s="2"/>
      <c r="W456" s="2" t="str">
        <f>IF(sum!A449="BC",sum!I449,"*")</f>
        <v>*</v>
      </c>
      <c r="Z456" s="4" t="s">
        <v>186</v>
      </c>
      <c r="AA456" s="4" t="s">
        <v>187</v>
      </c>
      <c r="AB456" s="4">
        <v>2045</v>
      </c>
      <c r="AC456" s="2" t="str">
        <f>IF(sum!A449="MA",sum!B449,"*")</f>
        <v>*</v>
      </c>
      <c r="AD456" s="2"/>
      <c r="AE456" s="2" t="str">
        <f>IF(sum!A449="MA",sum!I449,"*")</f>
        <v>*</v>
      </c>
      <c r="AH456" s="4" t="s">
        <v>186</v>
      </c>
      <c r="AI456" s="4" t="s">
        <v>187</v>
      </c>
      <c r="AJ456" s="4">
        <v>2045</v>
      </c>
      <c r="AK456" s="2" t="str">
        <f>IF(sum!A449="ON",sum!B449,"*")</f>
        <v>ART-SpCool_ELE1</v>
      </c>
      <c r="AL456" s="2"/>
      <c r="AM456" s="2">
        <f>IF(sum!A449="ON",sum!I449,"*")</f>
        <v>0.101676536101071</v>
      </c>
      <c r="AP456" s="2" t="s">
        <v>186</v>
      </c>
      <c r="AQ456" s="2" t="s">
        <v>187</v>
      </c>
      <c r="AR456" s="2">
        <v>2045</v>
      </c>
      <c r="AS456" s="2" t="str">
        <f>IF(sum!A449="QU",sum!B449,"*")</f>
        <v>*</v>
      </c>
      <c r="AT456" s="2"/>
      <c r="AU456" s="2" t="str">
        <f>IF(sum!A449="QU",sum!I449,"*")</f>
        <v>*</v>
      </c>
      <c r="AX456" s="4" t="s">
        <v>186</v>
      </c>
      <c r="AY456" s="4" t="s">
        <v>187</v>
      </c>
      <c r="AZ456" s="4">
        <v>2045</v>
      </c>
      <c r="BA456" s="2" t="str">
        <f>IF(sum!A449="SA",sum!B449,"*")</f>
        <v>*</v>
      </c>
      <c r="BB456" s="2"/>
      <c r="BC456" s="2" t="str">
        <f>IF(sum!A449="SA",sum!I449,"*")</f>
        <v>*</v>
      </c>
    </row>
    <row r="457" spans="2:55">
      <c r="B457" s="2" t="s">
        <v>186</v>
      </c>
      <c r="C457" s="2" t="s">
        <v>187</v>
      </c>
      <c r="D457" s="2">
        <v>2045</v>
      </c>
      <c r="J457" s="2" t="s">
        <v>186</v>
      </c>
      <c r="K457" s="2" t="s">
        <v>187</v>
      </c>
      <c r="L457" s="2">
        <v>2045</v>
      </c>
      <c r="M457" s="2" t="str">
        <f>IF(sum!A450="AT",sum!B450,"*")</f>
        <v>*</v>
      </c>
      <c r="N457" s="2"/>
      <c r="O457" s="2" t="str">
        <f>IF(sum!A450="AT",sum!I450,"*")</f>
        <v>*</v>
      </c>
      <c r="R457" s="2" t="s">
        <v>186</v>
      </c>
      <c r="S457" s="2" t="s">
        <v>187</v>
      </c>
      <c r="T457" s="2">
        <v>2045</v>
      </c>
      <c r="U457" s="2" t="str">
        <f>IF(sum!A450="BC",sum!B450,"*")</f>
        <v>*</v>
      </c>
      <c r="V457" s="2"/>
      <c r="W457" s="2" t="str">
        <f>IF(sum!A450="BC",sum!I450,"*")</f>
        <v>*</v>
      </c>
      <c r="Z457" s="2" t="s">
        <v>186</v>
      </c>
      <c r="AA457" s="2" t="s">
        <v>187</v>
      </c>
      <c r="AB457" s="2">
        <v>2045</v>
      </c>
      <c r="AC457" s="2" t="str">
        <f>IF(sum!A450="MA",sum!B450,"*")</f>
        <v>*</v>
      </c>
      <c r="AD457" s="2"/>
      <c r="AE457" s="2" t="str">
        <f>IF(sum!A450="MA",sum!I450,"*")</f>
        <v>*</v>
      </c>
      <c r="AH457" s="2" t="s">
        <v>186</v>
      </c>
      <c r="AI457" s="2" t="s">
        <v>187</v>
      </c>
      <c r="AJ457" s="2">
        <v>2045</v>
      </c>
      <c r="AK457" s="2" t="str">
        <f>IF(sum!A450="ON",sum!B450,"*")</f>
        <v>ART-SpHeat_ELE1</v>
      </c>
      <c r="AL457" s="2"/>
      <c r="AM457" s="2">
        <f>IF(sum!A450="ON",sum!I450,"*")</f>
        <v>0.422743606002959</v>
      </c>
      <c r="AP457" s="4" t="s">
        <v>186</v>
      </c>
      <c r="AQ457" s="4" t="s">
        <v>187</v>
      </c>
      <c r="AR457" s="4">
        <v>2045</v>
      </c>
      <c r="AS457" s="2" t="str">
        <f>IF(sum!A450="QU",sum!B450,"*")</f>
        <v>*</v>
      </c>
      <c r="AT457" s="2"/>
      <c r="AU457" s="2" t="str">
        <f>IF(sum!A450="QU",sum!I450,"*")</f>
        <v>*</v>
      </c>
      <c r="AX457" s="2" t="s">
        <v>186</v>
      </c>
      <c r="AY457" s="2" t="s">
        <v>187</v>
      </c>
      <c r="AZ457" s="2">
        <v>2045</v>
      </c>
      <c r="BA457" s="2" t="str">
        <f>IF(sum!A450="SA",sum!B450,"*")</f>
        <v>*</v>
      </c>
      <c r="BB457" s="2"/>
      <c r="BC457" s="2" t="str">
        <f>IF(sum!A450="SA",sum!I450,"*")</f>
        <v>*</v>
      </c>
    </row>
    <row r="458" spans="2:55">
      <c r="B458" s="2" t="s">
        <v>186</v>
      </c>
      <c r="C458" s="2" t="s">
        <v>187</v>
      </c>
      <c r="D458" s="2">
        <v>2045</v>
      </c>
      <c r="J458" s="2" t="s">
        <v>186</v>
      </c>
      <c r="K458" s="2" t="s">
        <v>187</v>
      </c>
      <c r="L458" s="2">
        <v>2045</v>
      </c>
      <c r="M458" s="2" t="str">
        <f>IF(sum!A451="AT",sum!B451,"*")</f>
        <v>*</v>
      </c>
      <c r="N458" s="2"/>
      <c r="O458" s="2" t="str">
        <f>IF(sum!A451="AT",sum!I451,"*")</f>
        <v>*</v>
      </c>
      <c r="R458" s="2" t="s">
        <v>186</v>
      </c>
      <c r="S458" s="2" t="s">
        <v>187</v>
      </c>
      <c r="T458" s="2">
        <v>2045</v>
      </c>
      <c r="U458" s="2" t="str">
        <f>IF(sum!A451="BC",sum!B451,"*")</f>
        <v>*</v>
      </c>
      <c r="V458" s="2"/>
      <c r="W458" s="2" t="str">
        <f>IF(sum!A451="BC",sum!I451,"*")</f>
        <v>*</v>
      </c>
      <c r="Z458" s="2" t="s">
        <v>186</v>
      </c>
      <c r="AA458" s="2" t="s">
        <v>187</v>
      </c>
      <c r="AB458" s="2">
        <v>2045</v>
      </c>
      <c r="AC458" s="2" t="str">
        <f>IF(sum!A451="MA",sum!B451,"*")</f>
        <v>*</v>
      </c>
      <c r="AD458" s="2"/>
      <c r="AE458" s="2" t="str">
        <f>IF(sum!A451="MA",sum!I451,"*")</f>
        <v>*</v>
      </c>
      <c r="AH458" s="2" t="s">
        <v>186</v>
      </c>
      <c r="AI458" s="2" t="s">
        <v>187</v>
      </c>
      <c r="AJ458" s="2">
        <v>2045</v>
      </c>
      <c r="AK458" s="2" t="str">
        <f>IF(sum!A451="ON",sum!B451,"*")</f>
        <v>ART-WaterHeat_ELE1</v>
      </c>
      <c r="AL458" s="2"/>
      <c r="AM458" s="2">
        <f>IF(sum!A451="ON",sum!I451,"*")</f>
        <v>0.0528429507503699</v>
      </c>
      <c r="AP458" s="2" t="s">
        <v>186</v>
      </c>
      <c r="AQ458" s="2" t="s">
        <v>187</v>
      </c>
      <c r="AR458" s="2">
        <v>2045</v>
      </c>
      <c r="AS458" s="2" t="str">
        <f>IF(sum!A451="QU",sum!B451,"*")</f>
        <v>*</v>
      </c>
      <c r="AT458" s="2"/>
      <c r="AU458" s="2" t="str">
        <f>IF(sum!A451="QU",sum!I451,"*")</f>
        <v>*</v>
      </c>
      <c r="AX458" s="2" t="s">
        <v>186</v>
      </c>
      <c r="AY458" s="2" t="s">
        <v>187</v>
      </c>
      <c r="AZ458" s="2">
        <v>2045</v>
      </c>
      <c r="BA458" s="2" t="str">
        <f>IF(sum!A451="SA",sum!B451,"*")</f>
        <v>*</v>
      </c>
      <c r="BB458" s="2"/>
      <c r="BC458" s="2" t="str">
        <f>IF(sum!A451="SA",sum!I451,"*")</f>
        <v>*</v>
      </c>
    </row>
    <row r="459" spans="2:55">
      <c r="B459" s="4" t="s">
        <v>186</v>
      </c>
      <c r="C459" s="4" t="s">
        <v>187</v>
      </c>
      <c r="D459" s="4">
        <v>2045</v>
      </c>
      <c r="J459" s="4" t="s">
        <v>186</v>
      </c>
      <c r="K459" s="4" t="s">
        <v>187</v>
      </c>
      <c r="L459" s="4">
        <v>2045</v>
      </c>
      <c r="M459" s="2" t="str">
        <f>IF(sum!A452="AT",sum!B452,"*")</f>
        <v>*</v>
      </c>
      <c r="N459" s="2"/>
      <c r="O459" s="2" t="str">
        <f>IF(sum!A452="AT",sum!I452,"*")</f>
        <v>*</v>
      </c>
      <c r="R459" s="4" t="s">
        <v>186</v>
      </c>
      <c r="S459" s="4" t="s">
        <v>187</v>
      </c>
      <c r="T459" s="4">
        <v>2045</v>
      </c>
      <c r="U459" s="2" t="str">
        <f>IF(sum!A452="BC",sum!B452,"*")</f>
        <v>*</v>
      </c>
      <c r="V459" s="2"/>
      <c r="W459" s="2" t="str">
        <f>IF(sum!A452="BC",sum!I452,"*")</f>
        <v>*</v>
      </c>
      <c r="Z459" s="4" t="s">
        <v>186</v>
      </c>
      <c r="AA459" s="4" t="s">
        <v>187</v>
      </c>
      <c r="AB459" s="4">
        <v>2045</v>
      </c>
      <c r="AC459" s="2" t="str">
        <f>IF(sum!A452="MA",sum!B452,"*")</f>
        <v>*</v>
      </c>
      <c r="AD459" s="2"/>
      <c r="AE459" s="2" t="str">
        <f>IF(sum!A452="MA",sum!I452,"*")</f>
        <v>*</v>
      </c>
      <c r="AH459" s="4" t="s">
        <v>186</v>
      </c>
      <c r="AI459" s="4" t="s">
        <v>187</v>
      </c>
      <c r="AJ459" s="4">
        <v>2045</v>
      </c>
      <c r="AK459" s="2" t="str">
        <f>IF(sum!A452="ON",sum!B452,"*")</f>
        <v>ECHP_biomass_thermal01</v>
      </c>
      <c r="AL459" s="2"/>
      <c r="AM459" s="2">
        <f>IF(sum!A452="ON",sum!I452,"*")</f>
        <v>0.0746700189128422</v>
      </c>
      <c r="AP459" s="4" t="s">
        <v>186</v>
      </c>
      <c r="AQ459" s="4" t="s">
        <v>187</v>
      </c>
      <c r="AR459" s="4">
        <v>2045</v>
      </c>
      <c r="AS459" s="2" t="str">
        <f>IF(sum!A452="QU",sum!B452,"*")</f>
        <v>*</v>
      </c>
      <c r="AT459" s="2"/>
      <c r="AU459" s="2" t="str">
        <f>IF(sum!A452="QU",sum!I452,"*")</f>
        <v>*</v>
      </c>
      <c r="AX459" s="4" t="s">
        <v>186</v>
      </c>
      <c r="AY459" s="4" t="s">
        <v>187</v>
      </c>
      <c r="AZ459" s="4">
        <v>2045</v>
      </c>
      <c r="BA459" s="2" t="str">
        <f>IF(sum!A452="SA",sum!B452,"*")</f>
        <v>*</v>
      </c>
      <c r="BB459" s="2"/>
      <c r="BC459" s="2" t="str">
        <f>IF(sum!A452="SA",sum!I452,"*")</f>
        <v>*</v>
      </c>
    </row>
    <row r="460" spans="2:55">
      <c r="B460" s="2" t="s">
        <v>186</v>
      </c>
      <c r="C460" s="2" t="s">
        <v>187</v>
      </c>
      <c r="D460" s="2">
        <v>2045</v>
      </c>
      <c r="J460" s="2" t="s">
        <v>186</v>
      </c>
      <c r="K460" s="2" t="s">
        <v>187</v>
      </c>
      <c r="L460" s="2">
        <v>2045</v>
      </c>
      <c r="M460" s="2" t="str">
        <f>IF(sum!A453="AT",sum!B453,"*")</f>
        <v>*</v>
      </c>
      <c r="N460" s="2"/>
      <c r="O460" s="2" t="str">
        <f>IF(sum!A453="AT",sum!I453,"*")</f>
        <v>*</v>
      </c>
      <c r="R460" s="2" t="s">
        <v>186</v>
      </c>
      <c r="S460" s="2" t="s">
        <v>187</v>
      </c>
      <c r="T460" s="2">
        <v>2045</v>
      </c>
      <c r="U460" s="2" t="str">
        <f>IF(sum!A453="BC",sum!B453,"*")</f>
        <v>*</v>
      </c>
      <c r="V460" s="2"/>
      <c r="W460" s="2" t="str">
        <f>IF(sum!A453="BC",sum!I453,"*")</f>
        <v>*</v>
      </c>
      <c r="Z460" s="2" t="s">
        <v>186</v>
      </c>
      <c r="AA460" s="2" t="s">
        <v>187</v>
      </c>
      <c r="AB460" s="2">
        <v>2045</v>
      </c>
      <c r="AC460" s="2" t="str">
        <f>IF(sum!A453="MA",sum!B453,"*")</f>
        <v>*</v>
      </c>
      <c r="AD460" s="2"/>
      <c r="AE460" s="2" t="str">
        <f>IF(sum!A453="MA",sum!I453,"*")</f>
        <v>*</v>
      </c>
      <c r="AH460" s="2" t="s">
        <v>186</v>
      </c>
      <c r="AI460" s="2" t="s">
        <v>187</v>
      </c>
      <c r="AJ460" s="2">
        <v>2045</v>
      </c>
      <c r="AK460" s="2" t="str">
        <f>IF(sum!A453="ON",sum!B453,"*")</f>
        <v>EDU-AuxiliaryEquip_ELE1</v>
      </c>
      <c r="AL460" s="2"/>
      <c r="AM460" s="2">
        <f>IF(sum!A453="ON",sum!I453,"*")</f>
        <v>0.792644261255547</v>
      </c>
      <c r="AP460" s="2" t="s">
        <v>186</v>
      </c>
      <c r="AQ460" s="2" t="s">
        <v>187</v>
      </c>
      <c r="AR460" s="2">
        <v>2045</v>
      </c>
      <c r="AS460" s="2" t="str">
        <f>IF(sum!A453="QU",sum!B453,"*")</f>
        <v>*</v>
      </c>
      <c r="AT460" s="2"/>
      <c r="AU460" s="2" t="str">
        <f>IF(sum!A453="QU",sum!I453,"*")</f>
        <v>*</v>
      </c>
      <c r="AX460" s="2" t="s">
        <v>186</v>
      </c>
      <c r="AY460" s="2" t="s">
        <v>187</v>
      </c>
      <c r="AZ460" s="2">
        <v>2045</v>
      </c>
      <c r="BA460" s="2" t="str">
        <f>IF(sum!A453="SA",sum!B453,"*")</f>
        <v>*</v>
      </c>
      <c r="BB460" s="2"/>
      <c r="BC460" s="2" t="str">
        <f>IF(sum!A453="SA",sum!I453,"*")</f>
        <v>*</v>
      </c>
    </row>
    <row r="461" spans="2:55">
      <c r="B461" s="2" t="s">
        <v>186</v>
      </c>
      <c r="C461" s="2" t="s">
        <v>187</v>
      </c>
      <c r="D461" s="2">
        <v>2045</v>
      </c>
      <c r="J461" s="2" t="s">
        <v>186</v>
      </c>
      <c r="K461" s="2" t="s">
        <v>187</v>
      </c>
      <c r="L461" s="2">
        <v>2045</v>
      </c>
      <c r="M461" s="2" t="str">
        <f>IF(sum!A454="AT",sum!B454,"*")</f>
        <v>*</v>
      </c>
      <c r="N461" s="2"/>
      <c r="O461" s="2" t="str">
        <f>IF(sum!A454="AT",sum!I454,"*")</f>
        <v>*</v>
      </c>
      <c r="R461" s="2" t="s">
        <v>186</v>
      </c>
      <c r="S461" s="2" t="s">
        <v>187</v>
      </c>
      <c r="T461" s="2">
        <v>2045</v>
      </c>
      <c r="U461" s="2" t="str">
        <f>IF(sum!A454="BC",sum!B454,"*")</f>
        <v>*</v>
      </c>
      <c r="V461" s="2"/>
      <c r="W461" s="2" t="str">
        <f>IF(sum!A454="BC",sum!I454,"*")</f>
        <v>*</v>
      </c>
      <c r="Z461" s="2" t="s">
        <v>186</v>
      </c>
      <c r="AA461" s="2" t="s">
        <v>187</v>
      </c>
      <c r="AB461" s="2">
        <v>2045</v>
      </c>
      <c r="AC461" s="2" t="str">
        <f>IF(sum!A454="MA",sum!B454,"*")</f>
        <v>*</v>
      </c>
      <c r="AD461" s="2"/>
      <c r="AE461" s="2" t="str">
        <f>IF(sum!A454="MA",sum!I454,"*")</f>
        <v>*</v>
      </c>
      <c r="AH461" s="2" t="s">
        <v>186</v>
      </c>
      <c r="AI461" s="2" t="s">
        <v>187</v>
      </c>
      <c r="AJ461" s="2">
        <v>2045</v>
      </c>
      <c r="AK461" s="2" t="str">
        <f>IF(sum!A454="ON",sum!B454,"*")</f>
        <v>EDU-AuxiliaryMot_ELE1</v>
      </c>
      <c r="AL461" s="2"/>
      <c r="AM461" s="2">
        <f>IF(sum!A454="ON",sum!I454,"*")</f>
        <v>0.264178915564557</v>
      </c>
      <c r="AP461" s="4" t="s">
        <v>186</v>
      </c>
      <c r="AQ461" s="4" t="s">
        <v>187</v>
      </c>
      <c r="AR461" s="4">
        <v>2045</v>
      </c>
      <c r="AS461" s="2" t="str">
        <f>IF(sum!A454="QU",sum!B454,"*")</f>
        <v>*</v>
      </c>
      <c r="AT461" s="2"/>
      <c r="AU461" s="2" t="str">
        <f>IF(sum!A454="QU",sum!I454,"*")</f>
        <v>*</v>
      </c>
      <c r="AX461" s="2" t="s">
        <v>186</v>
      </c>
      <c r="AY461" s="2" t="s">
        <v>187</v>
      </c>
      <c r="AZ461" s="2">
        <v>2045</v>
      </c>
      <c r="BA461" s="2" t="str">
        <f>IF(sum!A454="SA",sum!B454,"*")</f>
        <v>*</v>
      </c>
      <c r="BB461" s="2"/>
      <c r="BC461" s="2" t="str">
        <f>IF(sum!A454="SA",sum!I454,"*")</f>
        <v>*</v>
      </c>
    </row>
    <row r="462" spans="2:55">
      <c r="B462" s="4" t="s">
        <v>186</v>
      </c>
      <c r="C462" s="4" t="s">
        <v>187</v>
      </c>
      <c r="D462" s="4">
        <v>2045</v>
      </c>
      <c r="J462" s="4" t="s">
        <v>186</v>
      </c>
      <c r="K462" s="4" t="s">
        <v>187</v>
      </c>
      <c r="L462" s="4">
        <v>2045</v>
      </c>
      <c r="M462" s="2" t="str">
        <f>IF(sum!A455="AT",sum!B455,"*")</f>
        <v>*</v>
      </c>
      <c r="N462" s="2"/>
      <c r="O462" s="2" t="str">
        <f>IF(sum!A455="AT",sum!I455,"*")</f>
        <v>*</v>
      </c>
      <c r="R462" s="4" t="s">
        <v>186</v>
      </c>
      <c r="S462" s="4" t="s">
        <v>187</v>
      </c>
      <c r="T462" s="4">
        <v>2045</v>
      </c>
      <c r="U462" s="2" t="str">
        <f>IF(sum!A455="BC",sum!B455,"*")</f>
        <v>*</v>
      </c>
      <c r="V462" s="2"/>
      <c r="W462" s="2" t="str">
        <f>IF(sum!A455="BC",sum!I455,"*")</f>
        <v>*</v>
      </c>
      <c r="Z462" s="4" t="s">
        <v>186</v>
      </c>
      <c r="AA462" s="4" t="s">
        <v>187</v>
      </c>
      <c r="AB462" s="4">
        <v>2045</v>
      </c>
      <c r="AC462" s="2" t="str">
        <f>IF(sum!A455="MA",sum!B455,"*")</f>
        <v>*</v>
      </c>
      <c r="AD462" s="2"/>
      <c r="AE462" s="2" t="str">
        <f>IF(sum!A455="MA",sum!I455,"*")</f>
        <v>*</v>
      </c>
      <c r="AH462" s="4" t="s">
        <v>186</v>
      </c>
      <c r="AI462" s="4" t="s">
        <v>187</v>
      </c>
      <c r="AJ462" s="4">
        <v>2045</v>
      </c>
      <c r="AK462" s="2" t="str">
        <f>IF(sum!A455="ON",sum!B455,"*")</f>
        <v>EDU-Light_ELE1</v>
      </c>
      <c r="AL462" s="2"/>
      <c r="AM462" s="2">
        <f>IF(sum!A455="ON",sum!I455,"*")</f>
        <v>1.02736244941772</v>
      </c>
      <c r="AP462" s="2" t="s">
        <v>186</v>
      </c>
      <c r="AQ462" s="2" t="s">
        <v>187</v>
      </c>
      <c r="AR462" s="2">
        <v>2045</v>
      </c>
      <c r="AS462" s="2" t="str">
        <f>IF(sum!A455="QU",sum!B455,"*")</f>
        <v>*</v>
      </c>
      <c r="AT462" s="2"/>
      <c r="AU462" s="2" t="str">
        <f>IF(sum!A455="QU",sum!I455,"*")</f>
        <v>*</v>
      </c>
      <c r="AX462" s="4" t="s">
        <v>186</v>
      </c>
      <c r="AY462" s="4" t="s">
        <v>187</v>
      </c>
      <c r="AZ462" s="4">
        <v>2045</v>
      </c>
      <c r="BA462" s="2" t="str">
        <f>IF(sum!A455="SA",sum!B455,"*")</f>
        <v>*</v>
      </c>
      <c r="BB462" s="2"/>
      <c r="BC462" s="2" t="str">
        <f>IF(sum!A455="SA",sum!I455,"*")</f>
        <v>*</v>
      </c>
    </row>
    <row r="463" spans="2:55">
      <c r="B463" s="2" t="s">
        <v>186</v>
      </c>
      <c r="C463" s="2" t="s">
        <v>187</v>
      </c>
      <c r="D463" s="2">
        <v>2045</v>
      </c>
      <c r="J463" s="2" t="s">
        <v>186</v>
      </c>
      <c r="K463" s="2" t="s">
        <v>187</v>
      </c>
      <c r="L463" s="2">
        <v>2045</v>
      </c>
      <c r="M463" s="2" t="str">
        <f>IF(sum!A456="AT",sum!B456,"*")</f>
        <v>*</v>
      </c>
      <c r="N463" s="2"/>
      <c r="O463" s="2" t="str">
        <f>IF(sum!A456="AT",sum!I456,"*")</f>
        <v>*</v>
      </c>
      <c r="R463" s="2" t="s">
        <v>186</v>
      </c>
      <c r="S463" s="2" t="s">
        <v>187</v>
      </c>
      <c r="T463" s="2">
        <v>2045</v>
      </c>
      <c r="U463" s="2" t="str">
        <f>IF(sum!A456="BC",sum!B456,"*")</f>
        <v>*</v>
      </c>
      <c r="V463" s="2"/>
      <c r="W463" s="2" t="str">
        <f>IF(sum!A456="BC",sum!I456,"*")</f>
        <v>*</v>
      </c>
      <c r="Z463" s="2" t="s">
        <v>186</v>
      </c>
      <c r="AA463" s="2" t="s">
        <v>187</v>
      </c>
      <c r="AB463" s="2">
        <v>2045</v>
      </c>
      <c r="AC463" s="2" t="str">
        <f>IF(sum!A456="MA",sum!B456,"*")</f>
        <v>*</v>
      </c>
      <c r="AD463" s="2"/>
      <c r="AE463" s="2" t="str">
        <f>IF(sum!A456="MA",sum!I456,"*")</f>
        <v>*</v>
      </c>
      <c r="AH463" s="2" t="s">
        <v>186</v>
      </c>
      <c r="AI463" s="2" t="s">
        <v>187</v>
      </c>
      <c r="AJ463" s="2">
        <v>2045</v>
      </c>
      <c r="AK463" s="2" t="str">
        <f>IF(sum!A456="ON",sum!B456,"*")</f>
        <v>EDU-SpCool_ELE1</v>
      </c>
      <c r="AL463" s="2"/>
      <c r="AM463" s="2">
        <f>IF(sum!A456="ON",sum!I456,"*")</f>
        <v>0.545058874325436</v>
      </c>
      <c r="AP463" s="4" t="s">
        <v>186</v>
      </c>
      <c r="AQ463" s="4" t="s">
        <v>187</v>
      </c>
      <c r="AR463" s="4">
        <v>2045</v>
      </c>
      <c r="AS463" s="2" t="str">
        <f>IF(sum!A456="QU",sum!B456,"*")</f>
        <v>*</v>
      </c>
      <c r="AT463" s="2"/>
      <c r="AU463" s="2" t="str">
        <f>IF(sum!A456="QU",sum!I456,"*")</f>
        <v>*</v>
      </c>
      <c r="AX463" s="2" t="s">
        <v>186</v>
      </c>
      <c r="AY463" s="2" t="s">
        <v>187</v>
      </c>
      <c r="AZ463" s="2">
        <v>2045</v>
      </c>
      <c r="BA463" s="2" t="str">
        <f>IF(sum!A456="SA",sum!B456,"*")</f>
        <v>*</v>
      </c>
      <c r="BB463" s="2"/>
      <c r="BC463" s="2" t="str">
        <f>IF(sum!A456="SA",sum!I456,"*")</f>
        <v>*</v>
      </c>
    </row>
    <row r="464" spans="2:55">
      <c r="B464" s="2" t="s">
        <v>186</v>
      </c>
      <c r="C464" s="2" t="s">
        <v>187</v>
      </c>
      <c r="D464" s="2">
        <v>2045</v>
      </c>
      <c r="J464" s="2" t="s">
        <v>186</v>
      </c>
      <c r="K464" s="2" t="s">
        <v>187</v>
      </c>
      <c r="L464" s="2">
        <v>2045</v>
      </c>
      <c r="M464" s="2" t="str">
        <f>IF(sum!A457="AT",sum!B457,"*")</f>
        <v>*</v>
      </c>
      <c r="N464" s="2"/>
      <c r="O464" s="2" t="str">
        <f>IF(sum!A457="AT",sum!I457,"*")</f>
        <v>*</v>
      </c>
      <c r="R464" s="2" t="s">
        <v>186</v>
      </c>
      <c r="S464" s="2" t="s">
        <v>187</v>
      </c>
      <c r="T464" s="2">
        <v>2045</v>
      </c>
      <c r="U464" s="2" t="str">
        <f>IF(sum!A457="BC",sum!B457,"*")</f>
        <v>*</v>
      </c>
      <c r="V464" s="2"/>
      <c r="W464" s="2" t="str">
        <f>IF(sum!A457="BC",sum!I457,"*")</f>
        <v>*</v>
      </c>
      <c r="Z464" s="2" t="s">
        <v>186</v>
      </c>
      <c r="AA464" s="2" t="s">
        <v>187</v>
      </c>
      <c r="AB464" s="2">
        <v>2045</v>
      </c>
      <c r="AC464" s="2" t="str">
        <f>IF(sum!A457="MA",sum!B457,"*")</f>
        <v>*</v>
      </c>
      <c r="AD464" s="2"/>
      <c r="AE464" s="2" t="str">
        <f>IF(sum!A457="MA",sum!I457,"*")</f>
        <v>*</v>
      </c>
      <c r="AH464" s="2" t="s">
        <v>186</v>
      </c>
      <c r="AI464" s="2" t="s">
        <v>187</v>
      </c>
      <c r="AJ464" s="2">
        <v>2045</v>
      </c>
      <c r="AK464" s="2" t="str">
        <f>IF(sum!A457="ON",sum!B457,"*")</f>
        <v>EDU-SpHeat_ELE1</v>
      </c>
      <c r="AL464" s="2"/>
      <c r="AM464" s="2">
        <f>IF(sum!A457="ON",sum!I457,"*")</f>
        <v>0</v>
      </c>
      <c r="AP464" s="2" t="s">
        <v>186</v>
      </c>
      <c r="AQ464" s="2" t="s">
        <v>187</v>
      </c>
      <c r="AR464" s="2">
        <v>2045</v>
      </c>
      <c r="AS464" s="2" t="str">
        <f>IF(sum!A457="QU",sum!B457,"*")</f>
        <v>*</v>
      </c>
      <c r="AT464" s="2"/>
      <c r="AU464" s="2" t="str">
        <f>IF(sum!A457="QU",sum!I457,"*")</f>
        <v>*</v>
      </c>
      <c r="AX464" s="2" t="s">
        <v>186</v>
      </c>
      <c r="AY464" s="2" t="s">
        <v>187</v>
      </c>
      <c r="AZ464" s="2">
        <v>2045</v>
      </c>
      <c r="BA464" s="2" t="str">
        <f>IF(sum!A457="SA",sum!B457,"*")</f>
        <v>*</v>
      </c>
      <c r="BB464" s="2"/>
      <c r="BC464" s="2" t="str">
        <f>IF(sum!A457="SA",sum!I457,"*")</f>
        <v>*</v>
      </c>
    </row>
    <row r="465" spans="2:55">
      <c r="B465" s="4" t="s">
        <v>186</v>
      </c>
      <c r="C465" s="4" t="s">
        <v>187</v>
      </c>
      <c r="D465" s="4">
        <v>2045</v>
      </c>
      <c r="J465" s="4" t="s">
        <v>186</v>
      </c>
      <c r="K465" s="4" t="s">
        <v>187</v>
      </c>
      <c r="L465" s="4">
        <v>2045</v>
      </c>
      <c r="M465" s="2" t="str">
        <f>IF(sum!A458="AT",sum!B458,"*")</f>
        <v>*</v>
      </c>
      <c r="N465" s="2"/>
      <c r="O465" s="2" t="str">
        <f>IF(sum!A458="AT",sum!I458,"*")</f>
        <v>*</v>
      </c>
      <c r="R465" s="4" t="s">
        <v>186</v>
      </c>
      <c r="S465" s="4" t="s">
        <v>187</v>
      </c>
      <c r="T465" s="4">
        <v>2045</v>
      </c>
      <c r="U465" s="2" t="str">
        <f>IF(sum!A458="BC",sum!B458,"*")</f>
        <v>*</v>
      </c>
      <c r="V465" s="2"/>
      <c r="W465" s="2" t="str">
        <f>IF(sum!A458="BC",sum!I458,"*")</f>
        <v>*</v>
      </c>
      <c r="Z465" s="4" t="s">
        <v>186</v>
      </c>
      <c r="AA465" s="4" t="s">
        <v>187</v>
      </c>
      <c r="AB465" s="4">
        <v>2045</v>
      </c>
      <c r="AC465" s="2" t="str">
        <f>IF(sum!A458="MA",sum!B458,"*")</f>
        <v>*</v>
      </c>
      <c r="AD465" s="2"/>
      <c r="AE465" s="2" t="str">
        <f>IF(sum!A458="MA",sum!I458,"*")</f>
        <v>*</v>
      </c>
      <c r="AH465" s="4" t="s">
        <v>186</v>
      </c>
      <c r="AI465" s="4" t="s">
        <v>187</v>
      </c>
      <c r="AJ465" s="4">
        <v>2045</v>
      </c>
      <c r="AK465" s="2" t="str">
        <f>IF(sum!A458="ON",sum!B458,"*")</f>
        <v>EDU-WaterHeat_ELE1</v>
      </c>
      <c r="AL465" s="2"/>
      <c r="AM465" s="2">
        <f>IF(sum!A458="ON",sum!I458,"*")</f>
        <v>0.391037835552737</v>
      </c>
      <c r="AP465" s="4" t="s">
        <v>186</v>
      </c>
      <c r="AQ465" s="4" t="s">
        <v>187</v>
      </c>
      <c r="AR465" s="4">
        <v>2045</v>
      </c>
      <c r="AS465" s="2" t="str">
        <f>IF(sum!A458="QU",sum!B458,"*")</f>
        <v>*</v>
      </c>
      <c r="AT465" s="2"/>
      <c r="AU465" s="2" t="str">
        <f>IF(sum!A458="QU",sum!I458,"*")</f>
        <v>*</v>
      </c>
      <c r="AX465" s="4" t="s">
        <v>186</v>
      </c>
      <c r="AY465" s="4" t="s">
        <v>187</v>
      </c>
      <c r="AZ465" s="4">
        <v>2045</v>
      </c>
      <c r="BA465" s="2" t="str">
        <f>IF(sum!A458="SA",sum!B458,"*")</f>
        <v>*</v>
      </c>
      <c r="BB465" s="2"/>
      <c r="BC465" s="2" t="str">
        <f>IF(sum!A458="SA",sum!I458,"*")</f>
        <v>*</v>
      </c>
    </row>
    <row r="466" spans="2:55">
      <c r="B466" s="2" t="s">
        <v>186</v>
      </c>
      <c r="C466" s="2" t="s">
        <v>187</v>
      </c>
      <c r="D466" s="2">
        <v>2045</v>
      </c>
      <c r="J466" s="2" t="s">
        <v>186</v>
      </c>
      <c r="K466" s="2" t="s">
        <v>187</v>
      </c>
      <c r="L466" s="2">
        <v>2045</v>
      </c>
      <c r="M466" s="2" t="str">
        <f>IF(sum!A459="AT",sum!B459,"*")</f>
        <v>*</v>
      </c>
      <c r="N466" s="2"/>
      <c r="O466" s="2" t="str">
        <f>IF(sum!A459="AT",sum!I459,"*")</f>
        <v>*</v>
      </c>
      <c r="R466" s="2" t="s">
        <v>186</v>
      </c>
      <c r="S466" s="2" t="s">
        <v>187</v>
      </c>
      <c r="T466" s="2">
        <v>2045</v>
      </c>
      <c r="U466" s="2" t="str">
        <f>IF(sum!A459="BC",sum!B459,"*")</f>
        <v>*</v>
      </c>
      <c r="V466" s="2"/>
      <c r="W466" s="2" t="str">
        <f>IF(sum!A459="BC",sum!I459,"*")</f>
        <v>*</v>
      </c>
      <c r="Z466" s="2" t="s">
        <v>186</v>
      </c>
      <c r="AA466" s="2" t="s">
        <v>187</v>
      </c>
      <c r="AB466" s="2">
        <v>2045</v>
      </c>
      <c r="AC466" s="2" t="str">
        <f>IF(sum!A459="MA",sum!B459,"*")</f>
        <v>*</v>
      </c>
      <c r="AD466" s="2"/>
      <c r="AE466" s="2" t="str">
        <f>IF(sum!A459="MA",sum!I459,"*")</f>
        <v>*</v>
      </c>
      <c r="AH466" s="2" t="s">
        <v>186</v>
      </c>
      <c r="AI466" s="2" t="s">
        <v>187</v>
      </c>
      <c r="AJ466" s="2">
        <v>2045</v>
      </c>
      <c r="AK466" s="2" t="str">
        <f>IF(sum!A459="ON",sum!B459,"*")</f>
        <v>ESTBATS101_2h</v>
      </c>
      <c r="AL466" s="2"/>
      <c r="AM466" s="2">
        <f>IF(sum!A459="ON",sum!I459,"*")</f>
        <v>5.79128816354209</v>
      </c>
      <c r="AP466" s="2" t="s">
        <v>186</v>
      </c>
      <c r="AQ466" s="2" t="s">
        <v>187</v>
      </c>
      <c r="AR466" s="2">
        <v>2045</v>
      </c>
      <c r="AS466" s="2" t="str">
        <f>IF(sum!A459="QU",sum!B459,"*")</f>
        <v>*</v>
      </c>
      <c r="AT466" s="2"/>
      <c r="AU466" s="2" t="str">
        <f>IF(sum!A459="QU",sum!I459,"*")</f>
        <v>*</v>
      </c>
      <c r="AX466" s="2" t="s">
        <v>186</v>
      </c>
      <c r="AY466" s="2" t="s">
        <v>187</v>
      </c>
      <c r="AZ466" s="2">
        <v>2045</v>
      </c>
      <c r="BA466" s="2" t="str">
        <f>IF(sum!A459="SA",sum!B459,"*")</f>
        <v>*</v>
      </c>
      <c r="BB466" s="2"/>
      <c r="BC466" s="2" t="str">
        <f>IF(sum!A459="SA",sum!I459,"*")</f>
        <v>*</v>
      </c>
    </row>
    <row r="467" spans="2:55">
      <c r="B467" s="2" t="s">
        <v>186</v>
      </c>
      <c r="C467" s="2" t="s">
        <v>187</v>
      </c>
      <c r="D467" s="2">
        <v>2045</v>
      </c>
      <c r="J467" s="2" t="s">
        <v>186</v>
      </c>
      <c r="K467" s="2" t="s">
        <v>187</v>
      </c>
      <c r="L467" s="2">
        <v>2045</v>
      </c>
      <c r="M467" s="2" t="str">
        <f>IF(sum!A460="AT",sum!B460,"*")</f>
        <v>*</v>
      </c>
      <c r="N467" s="2"/>
      <c r="O467" s="2" t="str">
        <f>IF(sum!A460="AT",sum!I460,"*")</f>
        <v>*</v>
      </c>
      <c r="R467" s="2" t="s">
        <v>186</v>
      </c>
      <c r="S467" s="2" t="s">
        <v>187</v>
      </c>
      <c r="T467" s="2">
        <v>2045</v>
      </c>
      <c r="U467" s="2" t="str">
        <f>IF(sum!A460="BC",sum!B460,"*")</f>
        <v>*</v>
      </c>
      <c r="V467" s="2"/>
      <c r="W467" s="2" t="str">
        <f>IF(sum!A460="BC",sum!I460,"*")</f>
        <v>*</v>
      </c>
      <c r="Z467" s="2" t="s">
        <v>186</v>
      </c>
      <c r="AA467" s="2" t="s">
        <v>187</v>
      </c>
      <c r="AB467" s="2">
        <v>2045</v>
      </c>
      <c r="AC467" s="2" t="str">
        <f>IF(sum!A460="MA",sum!B460,"*")</f>
        <v>*</v>
      </c>
      <c r="AD467" s="2"/>
      <c r="AE467" s="2" t="str">
        <f>IF(sum!A460="MA",sum!I460,"*")</f>
        <v>*</v>
      </c>
      <c r="AH467" s="2" t="s">
        <v>186</v>
      </c>
      <c r="AI467" s="2" t="s">
        <v>187</v>
      </c>
      <c r="AJ467" s="2">
        <v>2045</v>
      </c>
      <c r="AK467" s="2" t="str">
        <f>IF(sum!A460="ON",sum!B460,"*")</f>
        <v>ESTCAESS101_4h</v>
      </c>
      <c r="AL467" s="2"/>
      <c r="AM467" s="2">
        <f>IF(sum!A460="ON",sum!I460,"*")</f>
        <v>0</v>
      </c>
      <c r="AP467" s="4" t="s">
        <v>186</v>
      </c>
      <c r="AQ467" s="4" t="s">
        <v>187</v>
      </c>
      <c r="AR467" s="4">
        <v>2045</v>
      </c>
      <c r="AS467" s="2" t="str">
        <f>IF(sum!A460="QU",sum!B460,"*")</f>
        <v>*</v>
      </c>
      <c r="AT467" s="2"/>
      <c r="AU467" s="2" t="str">
        <f>IF(sum!A460="QU",sum!I460,"*")</f>
        <v>*</v>
      </c>
      <c r="AX467" s="2" t="s">
        <v>186</v>
      </c>
      <c r="AY467" s="2" t="s">
        <v>187</v>
      </c>
      <c r="AZ467" s="2">
        <v>2045</v>
      </c>
      <c r="BA467" s="2" t="str">
        <f>IF(sum!A460="SA",sum!B460,"*")</f>
        <v>*</v>
      </c>
      <c r="BB467" s="2"/>
      <c r="BC467" s="2" t="str">
        <f>IF(sum!A460="SA",sum!I460,"*")</f>
        <v>*</v>
      </c>
    </row>
    <row r="468" spans="2:55">
      <c r="B468" s="4" t="s">
        <v>186</v>
      </c>
      <c r="C468" s="4" t="s">
        <v>187</v>
      </c>
      <c r="D468" s="4">
        <v>2045</v>
      </c>
      <c r="J468" s="4" t="s">
        <v>186</v>
      </c>
      <c r="K468" s="4" t="s">
        <v>187</v>
      </c>
      <c r="L468" s="4">
        <v>2045</v>
      </c>
      <c r="M468" s="2" t="str">
        <f>IF(sum!A461="AT",sum!B461,"*")</f>
        <v>*</v>
      </c>
      <c r="N468" s="2"/>
      <c r="O468" s="2" t="str">
        <f>IF(sum!A461="AT",sum!I461,"*")</f>
        <v>*</v>
      </c>
      <c r="R468" s="4" t="s">
        <v>186</v>
      </c>
      <c r="S468" s="4" t="s">
        <v>187</v>
      </c>
      <c r="T468" s="4">
        <v>2045</v>
      </c>
      <c r="U468" s="2" t="str">
        <f>IF(sum!A461="BC",sum!B461,"*")</f>
        <v>*</v>
      </c>
      <c r="V468" s="2"/>
      <c r="W468" s="2" t="str">
        <f>IF(sum!A461="BC",sum!I461,"*")</f>
        <v>*</v>
      </c>
      <c r="Z468" s="4" t="s">
        <v>186</v>
      </c>
      <c r="AA468" s="4" t="s">
        <v>187</v>
      </c>
      <c r="AB468" s="4">
        <v>2045</v>
      </c>
      <c r="AC468" s="2" t="str">
        <f>IF(sum!A461="MA",sum!B461,"*")</f>
        <v>*</v>
      </c>
      <c r="AD468" s="2"/>
      <c r="AE468" s="2" t="str">
        <f>IF(sum!A461="MA",sum!I461,"*")</f>
        <v>*</v>
      </c>
      <c r="AH468" s="4" t="s">
        <v>186</v>
      </c>
      <c r="AI468" s="4" t="s">
        <v>187</v>
      </c>
      <c r="AJ468" s="4">
        <v>2045</v>
      </c>
      <c r="AK468" s="2" t="str">
        <f>IF(sum!A461="ON",sum!B461,"*")</f>
        <v>EUGEOF01</v>
      </c>
      <c r="AL468" s="2"/>
      <c r="AM468" s="2">
        <f>IF(sum!A461="ON",sum!I461,"*")</f>
        <v>0.29866835764109</v>
      </c>
      <c r="AP468" s="2" t="s">
        <v>186</v>
      </c>
      <c r="AQ468" s="2" t="s">
        <v>187</v>
      </c>
      <c r="AR468" s="2">
        <v>2045</v>
      </c>
      <c r="AS468" s="2" t="str">
        <f>IF(sum!A461="QU",sum!B461,"*")</f>
        <v>*</v>
      </c>
      <c r="AT468" s="2"/>
      <c r="AU468" s="2" t="str">
        <f>IF(sum!A461="QU",sum!I461,"*")</f>
        <v>*</v>
      </c>
      <c r="AX468" s="4" t="s">
        <v>186</v>
      </c>
      <c r="AY468" s="4" t="s">
        <v>187</v>
      </c>
      <c r="AZ468" s="4">
        <v>2045</v>
      </c>
      <c r="BA468" s="2" t="str">
        <f>IF(sum!A461="SA",sum!B461,"*")</f>
        <v>*</v>
      </c>
      <c r="BB468" s="2"/>
      <c r="BC468" s="2" t="str">
        <f>IF(sum!A461="SA",sum!I461,"*")</f>
        <v>*</v>
      </c>
    </row>
    <row r="469" spans="2:55">
      <c r="B469" s="2" t="s">
        <v>186</v>
      </c>
      <c r="C469" s="2" t="s">
        <v>187</v>
      </c>
      <c r="D469" s="2">
        <v>2045</v>
      </c>
      <c r="J469" s="2" t="s">
        <v>186</v>
      </c>
      <c r="K469" s="2" t="s">
        <v>187</v>
      </c>
      <c r="L469" s="2">
        <v>2045</v>
      </c>
      <c r="M469" s="2" t="str">
        <f>IF(sum!A462="AT",sum!B462,"*")</f>
        <v>*</v>
      </c>
      <c r="N469" s="2"/>
      <c r="O469" s="2" t="str">
        <f>IF(sum!A462="AT",sum!I462,"*")</f>
        <v>*</v>
      </c>
      <c r="R469" s="2" t="s">
        <v>186</v>
      </c>
      <c r="S469" s="2" t="s">
        <v>187</v>
      </c>
      <c r="T469" s="2">
        <v>2045</v>
      </c>
      <c r="U469" s="2" t="str">
        <f>IF(sum!A462="BC",sum!B462,"*")</f>
        <v>*</v>
      </c>
      <c r="V469" s="2"/>
      <c r="W469" s="2" t="str">
        <f>IF(sum!A462="BC",sum!I462,"*")</f>
        <v>*</v>
      </c>
      <c r="Z469" s="2" t="s">
        <v>186</v>
      </c>
      <c r="AA469" s="2" t="s">
        <v>187</v>
      </c>
      <c r="AB469" s="2">
        <v>2045</v>
      </c>
      <c r="AC469" s="2" t="str">
        <f>IF(sum!A462="MA",sum!B462,"*")</f>
        <v>*</v>
      </c>
      <c r="AD469" s="2"/>
      <c r="AE469" s="2" t="str">
        <f>IF(sum!A462="MA",sum!I462,"*")</f>
        <v>*</v>
      </c>
      <c r="AH469" s="2" t="s">
        <v>186</v>
      </c>
      <c r="AI469" s="2" t="s">
        <v>187</v>
      </c>
      <c r="AJ469" s="2">
        <v>2045</v>
      </c>
      <c r="AK469" s="2" t="str">
        <f>IF(sum!A462="ON",sum!B462,"*")</f>
        <v>EUPVSOLHC01</v>
      </c>
      <c r="AL469" s="2"/>
      <c r="AM469" s="2">
        <f>IF(sum!A462="ON",sum!I462,"*")</f>
        <v>0</v>
      </c>
      <c r="AP469" s="4" t="s">
        <v>186</v>
      </c>
      <c r="AQ469" s="4" t="s">
        <v>187</v>
      </c>
      <c r="AR469" s="4">
        <v>2045</v>
      </c>
      <c r="AS469" s="2" t="str">
        <f>IF(sum!A462="QU",sum!B462,"*")</f>
        <v>*</v>
      </c>
      <c r="AT469" s="2"/>
      <c r="AU469" s="2" t="str">
        <f>IF(sum!A462="QU",sum!I462,"*")</f>
        <v>*</v>
      </c>
      <c r="AX469" s="2" t="s">
        <v>186</v>
      </c>
      <c r="AY469" s="2" t="s">
        <v>187</v>
      </c>
      <c r="AZ469" s="2">
        <v>2045</v>
      </c>
      <c r="BA469" s="2" t="str">
        <f>IF(sum!A462="SA",sum!B462,"*")</f>
        <v>*</v>
      </c>
      <c r="BB469" s="2"/>
      <c r="BC469" s="2" t="str">
        <f>IF(sum!A462="SA",sum!I462,"*")</f>
        <v>*</v>
      </c>
    </row>
    <row r="470" spans="2:55">
      <c r="B470" s="2" t="s">
        <v>186</v>
      </c>
      <c r="C470" s="2" t="s">
        <v>187</v>
      </c>
      <c r="D470" s="2">
        <v>2045</v>
      </c>
      <c r="J470" s="2" t="s">
        <v>186</v>
      </c>
      <c r="K470" s="2" t="s">
        <v>187</v>
      </c>
      <c r="L470" s="2">
        <v>2045</v>
      </c>
      <c r="M470" s="2" t="str">
        <f>IF(sum!A463="AT",sum!B463,"*")</f>
        <v>*</v>
      </c>
      <c r="N470" s="2"/>
      <c r="O470" s="2" t="str">
        <f>IF(sum!A463="AT",sum!I463,"*")</f>
        <v>*</v>
      </c>
      <c r="R470" s="2" t="s">
        <v>186</v>
      </c>
      <c r="S470" s="2" t="s">
        <v>187</v>
      </c>
      <c r="T470" s="2">
        <v>2045</v>
      </c>
      <c r="U470" s="2" t="str">
        <f>IF(sum!A463="BC",sum!B463,"*")</f>
        <v>*</v>
      </c>
      <c r="V470" s="2"/>
      <c r="W470" s="2" t="str">
        <f>IF(sum!A463="BC",sum!I463,"*")</f>
        <v>*</v>
      </c>
      <c r="Z470" s="2" t="s">
        <v>186</v>
      </c>
      <c r="AA470" s="2" t="s">
        <v>187</v>
      </c>
      <c r="AB470" s="2">
        <v>2045</v>
      </c>
      <c r="AC470" s="2" t="str">
        <f>IF(sum!A463="MA",sum!B463,"*")</f>
        <v>*</v>
      </c>
      <c r="AD470" s="2"/>
      <c r="AE470" s="2" t="str">
        <f>IF(sum!A463="MA",sum!I463,"*")</f>
        <v>*</v>
      </c>
      <c r="AH470" s="2" t="s">
        <v>186</v>
      </c>
      <c r="AI470" s="2" t="s">
        <v>187</v>
      </c>
      <c r="AJ470" s="2">
        <v>2045</v>
      </c>
      <c r="AK470" s="2" t="str">
        <f>IF(sum!A463="ON",sum!B463,"*")</f>
        <v>EUWINONH01</v>
      </c>
      <c r="AL470" s="2"/>
      <c r="AM470" s="2">
        <f>IF(sum!A463="ON",sum!I463,"*")</f>
        <v>18.1029426636738</v>
      </c>
      <c r="AP470" s="2" t="s">
        <v>186</v>
      </c>
      <c r="AQ470" s="2" t="s">
        <v>187</v>
      </c>
      <c r="AR470" s="2">
        <v>2045</v>
      </c>
      <c r="AS470" s="2" t="str">
        <f>IF(sum!A463="QU",sum!B463,"*")</f>
        <v>*</v>
      </c>
      <c r="AT470" s="2"/>
      <c r="AU470" s="2" t="str">
        <f>IF(sum!A463="QU",sum!I463,"*")</f>
        <v>*</v>
      </c>
      <c r="AX470" s="2" t="s">
        <v>186</v>
      </c>
      <c r="AY470" s="2" t="s">
        <v>187</v>
      </c>
      <c r="AZ470" s="2">
        <v>2045</v>
      </c>
      <c r="BA470" s="2" t="str">
        <f>IF(sum!A463="SA",sum!B463,"*")</f>
        <v>*</v>
      </c>
      <c r="BB470" s="2"/>
      <c r="BC470" s="2" t="str">
        <f>IF(sum!A463="SA",sum!I463,"*")</f>
        <v>*</v>
      </c>
    </row>
    <row r="471" spans="2:55">
      <c r="B471" s="4" t="s">
        <v>186</v>
      </c>
      <c r="C471" s="4" t="s">
        <v>187</v>
      </c>
      <c r="D471" s="4">
        <v>2045</v>
      </c>
      <c r="J471" s="4" t="s">
        <v>186</v>
      </c>
      <c r="K471" s="4" t="s">
        <v>187</v>
      </c>
      <c r="L471" s="4">
        <v>2045</v>
      </c>
      <c r="M471" s="2" t="str">
        <f>IF(sum!A464="AT",sum!B464,"*")</f>
        <v>*</v>
      </c>
      <c r="N471" s="2"/>
      <c r="O471" s="2" t="str">
        <f>IF(sum!A464="AT",sum!I464,"*")</f>
        <v>*</v>
      </c>
      <c r="R471" s="4" t="s">
        <v>186</v>
      </c>
      <c r="S471" s="4" t="s">
        <v>187</v>
      </c>
      <c r="T471" s="4">
        <v>2045</v>
      </c>
      <c r="U471" s="2" t="str">
        <f>IF(sum!A464="BC",sum!B464,"*")</f>
        <v>*</v>
      </c>
      <c r="V471" s="2"/>
      <c r="W471" s="2" t="str">
        <f>IF(sum!A464="BC",sum!I464,"*")</f>
        <v>*</v>
      </c>
      <c r="Z471" s="4" t="s">
        <v>186</v>
      </c>
      <c r="AA471" s="4" t="s">
        <v>187</v>
      </c>
      <c r="AB471" s="4">
        <v>2045</v>
      </c>
      <c r="AC471" s="2" t="str">
        <f>IF(sum!A464="MA",sum!B464,"*")</f>
        <v>*</v>
      </c>
      <c r="AD471" s="2"/>
      <c r="AE471" s="2" t="str">
        <f>IF(sum!A464="MA",sum!I464,"*")</f>
        <v>*</v>
      </c>
      <c r="AH471" s="4" t="s">
        <v>186</v>
      </c>
      <c r="AI471" s="4" t="s">
        <v>187</v>
      </c>
      <c r="AJ471" s="4">
        <v>2045</v>
      </c>
      <c r="AK471" s="2" t="str">
        <f>IF(sum!A464="ON",sum!B464,"*")</f>
        <v>EUWINONL01</v>
      </c>
      <c r="AL471" s="2"/>
      <c r="AM471" s="2">
        <f>IF(sum!A464="ON",sum!I464,"*")</f>
        <v>0</v>
      </c>
      <c r="AP471" s="4" t="s">
        <v>186</v>
      </c>
      <c r="AQ471" s="4" t="s">
        <v>187</v>
      </c>
      <c r="AR471" s="4">
        <v>2045</v>
      </c>
      <c r="AS471" s="2" t="str">
        <f>IF(sum!A464="QU",sum!B464,"*")</f>
        <v>*</v>
      </c>
      <c r="AT471" s="2"/>
      <c r="AU471" s="2" t="str">
        <f>IF(sum!A464="QU",sum!I464,"*")</f>
        <v>*</v>
      </c>
      <c r="AX471" s="4" t="s">
        <v>186</v>
      </c>
      <c r="AY471" s="4" t="s">
        <v>187</v>
      </c>
      <c r="AZ471" s="4">
        <v>2045</v>
      </c>
      <c r="BA471" s="2" t="str">
        <f>IF(sum!A464="SA",sum!B464,"*")</f>
        <v>*</v>
      </c>
      <c r="BB471" s="2"/>
      <c r="BC471" s="2" t="str">
        <f>IF(sum!A464="SA",sum!I464,"*")</f>
        <v>*</v>
      </c>
    </row>
    <row r="472" spans="2:55">
      <c r="B472" s="2" t="s">
        <v>186</v>
      </c>
      <c r="C472" s="2" t="s">
        <v>187</v>
      </c>
      <c r="D472" s="2">
        <v>2045</v>
      </c>
      <c r="J472" s="2" t="s">
        <v>186</v>
      </c>
      <c r="K472" s="2" t="s">
        <v>187</v>
      </c>
      <c r="L472" s="2">
        <v>2045</v>
      </c>
      <c r="M472" s="2" t="str">
        <f>IF(sum!A465="AT",sum!B465,"*")</f>
        <v>*</v>
      </c>
      <c r="N472" s="2"/>
      <c r="O472" s="2" t="str">
        <f>IF(sum!A465="AT",sum!I465,"*")</f>
        <v>*</v>
      </c>
      <c r="R472" s="2" t="s">
        <v>186</v>
      </c>
      <c r="S472" s="2" t="s">
        <v>187</v>
      </c>
      <c r="T472" s="2">
        <v>2045</v>
      </c>
      <c r="U472" s="2" t="str">
        <f>IF(sum!A465="BC",sum!B465,"*")</f>
        <v>*</v>
      </c>
      <c r="V472" s="2"/>
      <c r="W472" s="2" t="str">
        <f>IF(sum!A465="BC",sum!I465,"*")</f>
        <v>*</v>
      </c>
      <c r="Z472" s="2" t="s">
        <v>186</v>
      </c>
      <c r="AA472" s="2" t="s">
        <v>187</v>
      </c>
      <c r="AB472" s="2">
        <v>2045</v>
      </c>
      <c r="AC472" s="2" t="str">
        <f>IF(sum!A465="MA",sum!B465,"*")</f>
        <v>*</v>
      </c>
      <c r="AD472" s="2"/>
      <c r="AE472" s="2" t="str">
        <f>IF(sum!A465="MA",sum!I465,"*")</f>
        <v>*</v>
      </c>
      <c r="AH472" s="2" t="s">
        <v>186</v>
      </c>
      <c r="AI472" s="2" t="s">
        <v>187</v>
      </c>
      <c r="AJ472" s="2">
        <v>2045</v>
      </c>
      <c r="AK472" s="2" t="str">
        <f>IF(sum!A465="ON",sum!B465,"*")</f>
        <v>EUWINONM01</v>
      </c>
      <c r="AL472" s="2"/>
      <c r="AM472" s="2">
        <f>IF(sum!A465="ON",sum!I465,"*")</f>
        <v>0</v>
      </c>
      <c r="AP472" s="2" t="s">
        <v>186</v>
      </c>
      <c r="AQ472" s="2" t="s">
        <v>187</v>
      </c>
      <c r="AR472" s="2">
        <v>2045</v>
      </c>
      <c r="AS472" s="2" t="str">
        <f>IF(sum!A465="QU",sum!B465,"*")</f>
        <v>*</v>
      </c>
      <c r="AT472" s="2"/>
      <c r="AU472" s="2" t="str">
        <f>IF(sum!A465="QU",sum!I465,"*")</f>
        <v>*</v>
      </c>
      <c r="AX472" s="2" t="s">
        <v>186</v>
      </c>
      <c r="AY472" s="2" t="s">
        <v>187</v>
      </c>
      <c r="AZ472" s="2">
        <v>2045</v>
      </c>
      <c r="BA472" s="2" t="str">
        <f>IF(sum!A465="SA",sum!B465,"*")</f>
        <v>*</v>
      </c>
      <c r="BB472" s="2"/>
      <c r="BC472" s="2" t="str">
        <f>IF(sum!A465="SA",sum!I465,"*")</f>
        <v>*</v>
      </c>
    </row>
    <row r="473" spans="2:55">
      <c r="B473" s="2" t="s">
        <v>186</v>
      </c>
      <c r="C473" s="2" t="s">
        <v>187</v>
      </c>
      <c r="D473" s="2">
        <v>2045</v>
      </c>
      <c r="J473" s="2" t="s">
        <v>186</v>
      </c>
      <c r="K473" s="2" t="s">
        <v>187</v>
      </c>
      <c r="L473" s="2">
        <v>2045</v>
      </c>
      <c r="M473" s="2" t="str">
        <f>IF(sum!A466="AT",sum!B466,"*")</f>
        <v>*</v>
      </c>
      <c r="N473" s="2"/>
      <c r="O473" s="2" t="str">
        <f>IF(sum!A466="AT",sum!I466,"*")</f>
        <v>*</v>
      </c>
      <c r="R473" s="2" t="s">
        <v>186</v>
      </c>
      <c r="S473" s="2" t="s">
        <v>187</v>
      </c>
      <c r="T473" s="2">
        <v>2045</v>
      </c>
      <c r="U473" s="2" t="str">
        <f>IF(sum!A466="BC",sum!B466,"*")</f>
        <v>*</v>
      </c>
      <c r="V473" s="2"/>
      <c r="W473" s="2" t="str">
        <f>IF(sum!A466="BC",sum!I466,"*")</f>
        <v>*</v>
      </c>
      <c r="Z473" s="2" t="s">
        <v>186</v>
      </c>
      <c r="AA473" s="2" t="s">
        <v>187</v>
      </c>
      <c r="AB473" s="2">
        <v>2045</v>
      </c>
      <c r="AC473" s="2" t="str">
        <f>IF(sum!A466="MA",sum!B466,"*")</f>
        <v>*</v>
      </c>
      <c r="AD473" s="2"/>
      <c r="AE473" s="2" t="str">
        <f>IF(sum!A466="MA",sum!I466,"*")</f>
        <v>*</v>
      </c>
      <c r="AH473" s="2" t="s">
        <v>186</v>
      </c>
      <c r="AI473" s="2" t="s">
        <v>187</v>
      </c>
      <c r="AJ473" s="2">
        <v>2045</v>
      </c>
      <c r="AK473" s="2" t="str">
        <f>IF(sum!A466="ON",sum!B466,"*")</f>
        <v>HSS-AuxiliaryEquip_ELE1</v>
      </c>
      <c r="AL473" s="2"/>
      <c r="AM473" s="2">
        <f>IF(sum!A466="ON",sum!I466,"*")</f>
        <v>1.15197632635807</v>
      </c>
      <c r="AP473" s="4" t="s">
        <v>186</v>
      </c>
      <c r="AQ473" s="4" t="s">
        <v>187</v>
      </c>
      <c r="AR473" s="4">
        <v>2045</v>
      </c>
      <c r="AS473" s="2" t="str">
        <f>IF(sum!A466="QU",sum!B466,"*")</f>
        <v>*</v>
      </c>
      <c r="AT473" s="2"/>
      <c r="AU473" s="2" t="str">
        <f>IF(sum!A466="QU",sum!I466,"*")</f>
        <v>*</v>
      </c>
      <c r="AX473" s="2" t="s">
        <v>186</v>
      </c>
      <c r="AY473" s="2" t="s">
        <v>187</v>
      </c>
      <c r="AZ473" s="2">
        <v>2045</v>
      </c>
      <c r="BA473" s="2" t="str">
        <f>IF(sum!A466="SA",sum!B466,"*")</f>
        <v>*</v>
      </c>
      <c r="BB473" s="2"/>
      <c r="BC473" s="2" t="str">
        <f>IF(sum!A466="SA",sum!I466,"*")</f>
        <v>*</v>
      </c>
    </row>
    <row r="474" spans="2:55">
      <c r="B474" s="4" t="s">
        <v>186</v>
      </c>
      <c r="C474" s="4" t="s">
        <v>187</v>
      </c>
      <c r="D474" s="4">
        <v>2045</v>
      </c>
      <c r="J474" s="4" t="s">
        <v>186</v>
      </c>
      <c r="K474" s="4" t="s">
        <v>187</v>
      </c>
      <c r="L474" s="4">
        <v>2045</v>
      </c>
      <c r="M474" s="2" t="str">
        <f>IF(sum!A467="AT",sum!B467,"*")</f>
        <v>*</v>
      </c>
      <c r="N474" s="2"/>
      <c r="O474" s="2" t="str">
        <f>IF(sum!A467="AT",sum!I467,"*")</f>
        <v>*</v>
      </c>
      <c r="R474" s="4" t="s">
        <v>186</v>
      </c>
      <c r="S474" s="4" t="s">
        <v>187</v>
      </c>
      <c r="T474" s="4">
        <v>2045</v>
      </c>
      <c r="U474" s="2" t="str">
        <f>IF(sum!A467="BC",sum!B467,"*")</f>
        <v>*</v>
      </c>
      <c r="V474" s="2"/>
      <c r="W474" s="2" t="str">
        <f>IF(sum!A467="BC",sum!I467,"*")</f>
        <v>*</v>
      </c>
      <c r="Z474" s="4" t="s">
        <v>186</v>
      </c>
      <c r="AA474" s="4" t="s">
        <v>187</v>
      </c>
      <c r="AB474" s="4">
        <v>2045</v>
      </c>
      <c r="AC474" s="2" t="str">
        <f>IF(sum!A467="MA",sum!B467,"*")</f>
        <v>*</v>
      </c>
      <c r="AD474" s="2"/>
      <c r="AE474" s="2" t="str">
        <f>IF(sum!A467="MA",sum!I467,"*")</f>
        <v>*</v>
      </c>
      <c r="AH474" s="4" t="s">
        <v>186</v>
      </c>
      <c r="AI474" s="4" t="s">
        <v>187</v>
      </c>
      <c r="AJ474" s="4">
        <v>2045</v>
      </c>
      <c r="AK474" s="2" t="str">
        <f>IF(sum!A467="ON",sum!B467,"*")</f>
        <v>HSS-AuxiliaryMot_ELE1</v>
      </c>
      <c r="AL474" s="2"/>
      <c r="AM474" s="2">
        <f>IF(sum!A467="ON",sum!I467,"*")</f>
        <v>0.366915160506328</v>
      </c>
      <c r="AP474" s="2" t="s">
        <v>186</v>
      </c>
      <c r="AQ474" s="2" t="s">
        <v>187</v>
      </c>
      <c r="AR474" s="2">
        <v>2045</v>
      </c>
      <c r="AS474" s="2" t="str">
        <f>IF(sum!A467="QU",sum!B467,"*")</f>
        <v>*</v>
      </c>
      <c r="AT474" s="2"/>
      <c r="AU474" s="2" t="str">
        <f>IF(sum!A467="QU",sum!I467,"*")</f>
        <v>*</v>
      </c>
      <c r="AX474" s="4" t="s">
        <v>186</v>
      </c>
      <c r="AY474" s="4" t="s">
        <v>187</v>
      </c>
      <c r="AZ474" s="4">
        <v>2045</v>
      </c>
      <c r="BA474" s="2" t="str">
        <f>IF(sum!A467="SA",sum!B467,"*")</f>
        <v>*</v>
      </c>
      <c r="BB474" s="2"/>
      <c r="BC474" s="2" t="str">
        <f>IF(sum!A467="SA",sum!I467,"*")</f>
        <v>*</v>
      </c>
    </row>
    <row r="475" spans="2:55">
      <c r="B475" s="2" t="s">
        <v>186</v>
      </c>
      <c r="C475" s="2" t="s">
        <v>187</v>
      </c>
      <c r="D475" s="2">
        <v>2045</v>
      </c>
      <c r="J475" s="2" t="s">
        <v>186</v>
      </c>
      <c r="K475" s="2" t="s">
        <v>187</v>
      </c>
      <c r="L475" s="2">
        <v>2045</v>
      </c>
      <c r="M475" s="2" t="str">
        <f>IF(sum!A468="AT",sum!B468,"*")</f>
        <v>*</v>
      </c>
      <c r="N475" s="2"/>
      <c r="O475" s="2" t="str">
        <f>IF(sum!A468="AT",sum!I468,"*")</f>
        <v>*</v>
      </c>
      <c r="R475" s="2" t="s">
        <v>186</v>
      </c>
      <c r="S475" s="2" t="s">
        <v>187</v>
      </c>
      <c r="T475" s="2">
        <v>2045</v>
      </c>
      <c r="U475" s="2" t="str">
        <f>IF(sum!A468="BC",sum!B468,"*")</f>
        <v>*</v>
      </c>
      <c r="V475" s="2"/>
      <c r="W475" s="2" t="str">
        <f>IF(sum!A468="BC",sum!I468,"*")</f>
        <v>*</v>
      </c>
      <c r="Z475" s="2" t="s">
        <v>186</v>
      </c>
      <c r="AA475" s="2" t="s">
        <v>187</v>
      </c>
      <c r="AB475" s="2">
        <v>2045</v>
      </c>
      <c r="AC475" s="2" t="str">
        <f>IF(sum!A468="MA",sum!B468,"*")</f>
        <v>*</v>
      </c>
      <c r="AD475" s="2"/>
      <c r="AE475" s="2" t="str">
        <f>IF(sum!A468="MA",sum!I468,"*")</f>
        <v>*</v>
      </c>
      <c r="AH475" s="2" t="s">
        <v>186</v>
      </c>
      <c r="AI475" s="2" t="s">
        <v>187</v>
      </c>
      <c r="AJ475" s="2">
        <v>2045</v>
      </c>
      <c r="AK475" s="2" t="str">
        <f>IF(sum!A468="ON",sum!B468,"*")</f>
        <v>HSS-Light_ELE1</v>
      </c>
      <c r="AL475" s="2"/>
      <c r="AM475" s="2">
        <f>IF(sum!A468="ON",sum!I468,"*")</f>
        <v>1.43830742918481</v>
      </c>
      <c r="AP475" s="4" t="s">
        <v>186</v>
      </c>
      <c r="AQ475" s="4" t="s">
        <v>187</v>
      </c>
      <c r="AR475" s="4">
        <v>2045</v>
      </c>
      <c r="AS475" s="2" t="str">
        <f>IF(sum!A468="QU",sum!B468,"*")</f>
        <v>*</v>
      </c>
      <c r="AT475" s="2"/>
      <c r="AU475" s="2" t="str">
        <f>IF(sum!A468="QU",sum!I468,"*")</f>
        <v>*</v>
      </c>
      <c r="AX475" s="2" t="s">
        <v>186</v>
      </c>
      <c r="AY475" s="2" t="s">
        <v>187</v>
      </c>
      <c r="AZ475" s="2">
        <v>2045</v>
      </c>
      <c r="BA475" s="2" t="str">
        <f>IF(sum!A468="SA",sum!B468,"*")</f>
        <v>*</v>
      </c>
      <c r="BB475" s="2"/>
      <c r="BC475" s="2" t="str">
        <f>IF(sum!A468="SA",sum!I468,"*")</f>
        <v>*</v>
      </c>
    </row>
    <row r="476" spans="2:55">
      <c r="B476" s="2" t="s">
        <v>186</v>
      </c>
      <c r="C476" s="2" t="s">
        <v>187</v>
      </c>
      <c r="D476" s="2">
        <v>2045</v>
      </c>
      <c r="J476" s="2" t="s">
        <v>186</v>
      </c>
      <c r="K476" s="2" t="s">
        <v>187</v>
      </c>
      <c r="L476" s="2">
        <v>2045</v>
      </c>
      <c r="M476" s="2" t="str">
        <f>IF(sum!A469="AT",sum!B469,"*")</f>
        <v>*</v>
      </c>
      <c r="N476" s="2"/>
      <c r="O476" s="2" t="str">
        <f>IF(sum!A469="AT",sum!I469,"*")</f>
        <v>*</v>
      </c>
      <c r="R476" s="2" t="s">
        <v>186</v>
      </c>
      <c r="S476" s="2" t="s">
        <v>187</v>
      </c>
      <c r="T476" s="2">
        <v>2045</v>
      </c>
      <c r="U476" s="2" t="str">
        <f>IF(sum!A469="BC",sum!B469,"*")</f>
        <v>*</v>
      </c>
      <c r="V476" s="2"/>
      <c r="W476" s="2" t="str">
        <f>IF(sum!A469="BC",sum!I469,"*")</f>
        <v>*</v>
      </c>
      <c r="Z476" s="2" t="s">
        <v>186</v>
      </c>
      <c r="AA476" s="2" t="s">
        <v>187</v>
      </c>
      <c r="AB476" s="2">
        <v>2045</v>
      </c>
      <c r="AC476" s="2" t="str">
        <f>IF(sum!A469="MA",sum!B469,"*")</f>
        <v>*</v>
      </c>
      <c r="AD476" s="2"/>
      <c r="AE476" s="2" t="str">
        <f>IF(sum!A469="MA",sum!I469,"*")</f>
        <v>*</v>
      </c>
      <c r="AH476" s="2" t="s">
        <v>186</v>
      </c>
      <c r="AI476" s="2" t="s">
        <v>187</v>
      </c>
      <c r="AJ476" s="2">
        <v>2045</v>
      </c>
      <c r="AK476" s="2" t="str">
        <f>IF(sum!A469="ON",sum!B469,"*")</f>
        <v>HSS-SpCool_ELE1</v>
      </c>
      <c r="AL476" s="2"/>
      <c r="AM476" s="2">
        <f>IF(sum!A469="ON",sum!I469,"*")</f>
        <v>0.51570566148493</v>
      </c>
      <c r="AP476" s="2" t="s">
        <v>186</v>
      </c>
      <c r="AQ476" s="2" t="s">
        <v>187</v>
      </c>
      <c r="AR476" s="2">
        <v>2045</v>
      </c>
      <c r="AS476" s="2" t="str">
        <f>IF(sum!A469="QU",sum!B469,"*")</f>
        <v>*</v>
      </c>
      <c r="AT476" s="2"/>
      <c r="AU476" s="2" t="str">
        <f>IF(sum!A469="QU",sum!I469,"*")</f>
        <v>*</v>
      </c>
      <c r="AX476" s="2" t="s">
        <v>186</v>
      </c>
      <c r="AY476" s="2" t="s">
        <v>187</v>
      </c>
      <c r="AZ476" s="2">
        <v>2045</v>
      </c>
      <c r="BA476" s="2" t="str">
        <f>IF(sum!A469="SA",sum!B469,"*")</f>
        <v>*</v>
      </c>
      <c r="BB476" s="2"/>
      <c r="BC476" s="2" t="str">
        <f>IF(sum!A469="SA",sum!I469,"*")</f>
        <v>*</v>
      </c>
    </row>
    <row r="477" spans="2:55">
      <c r="B477" s="4" t="s">
        <v>186</v>
      </c>
      <c r="C477" s="4" t="s">
        <v>187</v>
      </c>
      <c r="D477" s="4">
        <v>2045</v>
      </c>
      <c r="J477" s="4" t="s">
        <v>186</v>
      </c>
      <c r="K477" s="4" t="s">
        <v>187</v>
      </c>
      <c r="L477" s="4">
        <v>2045</v>
      </c>
      <c r="M477" s="2" t="str">
        <f>IF(sum!A470="AT",sum!B470,"*")</f>
        <v>*</v>
      </c>
      <c r="N477" s="2"/>
      <c r="O477" s="2" t="str">
        <f>IF(sum!A470="AT",sum!I470,"*")</f>
        <v>*</v>
      </c>
      <c r="R477" s="4" t="s">
        <v>186</v>
      </c>
      <c r="S477" s="4" t="s">
        <v>187</v>
      </c>
      <c r="T477" s="4">
        <v>2045</v>
      </c>
      <c r="U477" s="2" t="str">
        <f>IF(sum!A470="BC",sum!B470,"*")</f>
        <v>*</v>
      </c>
      <c r="V477" s="2"/>
      <c r="W477" s="2" t="str">
        <f>IF(sum!A470="BC",sum!I470,"*")</f>
        <v>*</v>
      </c>
      <c r="Z477" s="4" t="s">
        <v>186</v>
      </c>
      <c r="AA477" s="4" t="s">
        <v>187</v>
      </c>
      <c r="AB477" s="4">
        <v>2045</v>
      </c>
      <c r="AC477" s="2" t="str">
        <f>IF(sum!A470="MA",sum!B470,"*")</f>
        <v>*</v>
      </c>
      <c r="AD477" s="2"/>
      <c r="AE477" s="2" t="str">
        <f>IF(sum!A470="MA",sum!I470,"*")</f>
        <v>*</v>
      </c>
      <c r="AH477" s="4" t="s">
        <v>186</v>
      </c>
      <c r="AI477" s="4" t="s">
        <v>187</v>
      </c>
      <c r="AJ477" s="4">
        <v>2045</v>
      </c>
      <c r="AK477" s="2" t="str">
        <f>IF(sum!A470="ON",sum!B470,"*")</f>
        <v>HSS-SpHeat_ELE1</v>
      </c>
      <c r="AL477" s="2"/>
      <c r="AM477" s="2">
        <f>IF(sum!A470="ON",sum!I470,"*")</f>
        <v>0</v>
      </c>
      <c r="AP477" s="4" t="s">
        <v>186</v>
      </c>
      <c r="AQ477" s="4" t="s">
        <v>187</v>
      </c>
      <c r="AR477" s="4">
        <v>2045</v>
      </c>
      <c r="AS477" s="2" t="str">
        <f>IF(sum!A470="QU",sum!B470,"*")</f>
        <v>*</v>
      </c>
      <c r="AT477" s="2"/>
      <c r="AU477" s="2" t="str">
        <f>IF(sum!A470="QU",sum!I470,"*")</f>
        <v>*</v>
      </c>
      <c r="AX477" s="4" t="s">
        <v>186</v>
      </c>
      <c r="AY477" s="4" t="s">
        <v>187</v>
      </c>
      <c r="AZ477" s="4">
        <v>2045</v>
      </c>
      <c r="BA477" s="2" t="str">
        <f>IF(sum!A470="SA",sum!B470,"*")</f>
        <v>*</v>
      </c>
      <c r="BB477" s="2"/>
      <c r="BC477" s="2" t="str">
        <f>IF(sum!A470="SA",sum!I470,"*")</f>
        <v>*</v>
      </c>
    </row>
    <row r="478" spans="2:55">
      <c r="B478" s="2" t="s">
        <v>186</v>
      </c>
      <c r="C478" s="2" t="s">
        <v>187</v>
      </c>
      <c r="D478" s="2">
        <v>2045</v>
      </c>
      <c r="J478" s="2" t="s">
        <v>186</v>
      </c>
      <c r="K478" s="2" t="s">
        <v>187</v>
      </c>
      <c r="L478" s="2">
        <v>2045</v>
      </c>
      <c r="M478" s="2" t="str">
        <f>IF(sum!A471="AT",sum!B471,"*")</f>
        <v>*</v>
      </c>
      <c r="N478" s="2"/>
      <c r="O478" s="2" t="str">
        <f>IF(sum!A471="AT",sum!I471,"*")</f>
        <v>*</v>
      </c>
      <c r="R478" s="2" t="s">
        <v>186</v>
      </c>
      <c r="S478" s="2" t="s">
        <v>187</v>
      </c>
      <c r="T478" s="2">
        <v>2045</v>
      </c>
      <c r="U478" s="2" t="str">
        <f>IF(sum!A471="BC",sum!B471,"*")</f>
        <v>*</v>
      </c>
      <c r="V478" s="2"/>
      <c r="W478" s="2" t="str">
        <f>IF(sum!A471="BC",sum!I471,"*")</f>
        <v>*</v>
      </c>
      <c r="Z478" s="2" t="s">
        <v>186</v>
      </c>
      <c r="AA478" s="2" t="s">
        <v>187</v>
      </c>
      <c r="AB478" s="2">
        <v>2045</v>
      </c>
      <c r="AC478" s="2" t="str">
        <f>IF(sum!A471="MA",sum!B471,"*")</f>
        <v>*</v>
      </c>
      <c r="AD478" s="2"/>
      <c r="AE478" s="2" t="str">
        <f>IF(sum!A471="MA",sum!I471,"*")</f>
        <v>*</v>
      </c>
      <c r="AH478" s="2" t="s">
        <v>186</v>
      </c>
      <c r="AI478" s="2" t="s">
        <v>187</v>
      </c>
      <c r="AJ478" s="2">
        <v>2045</v>
      </c>
      <c r="AK478" s="2" t="str">
        <f>IF(sum!A471="ON",sum!B471,"*")</f>
        <v>HSS-WaterHeat_ELE1</v>
      </c>
      <c r="AL478" s="2"/>
      <c r="AM478" s="2">
        <f>IF(sum!A471="ON",sum!I471,"*")</f>
        <v>0.887761572606215</v>
      </c>
      <c r="AP478" s="2" t="s">
        <v>186</v>
      </c>
      <c r="AQ478" s="2" t="s">
        <v>187</v>
      </c>
      <c r="AR478" s="2">
        <v>2045</v>
      </c>
      <c r="AS478" s="2" t="str">
        <f>IF(sum!A471="QU",sum!B471,"*")</f>
        <v>*</v>
      </c>
      <c r="AT478" s="2"/>
      <c r="AU478" s="2" t="str">
        <f>IF(sum!A471="QU",sum!I471,"*")</f>
        <v>*</v>
      </c>
      <c r="AX478" s="2" t="s">
        <v>186</v>
      </c>
      <c r="AY478" s="2" t="s">
        <v>187</v>
      </c>
      <c r="AZ478" s="2">
        <v>2045</v>
      </c>
      <c r="BA478" s="2" t="str">
        <f>IF(sum!A471="SA",sum!B471,"*")</f>
        <v>*</v>
      </c>
      <c r="BB478" s="2"/>
      <c r="BC478" s="2" t="str">
        <f>IF(sum!A471="SA",sum!I471,"*")</f>
        <v>*</v>
      </c>
    </row>
    <row r="479" spans="2:55">
      <c r="B479" s="2" t="s">
        <v>186</v>
      </c>
      <c r="C479" s="2" t="s">
        <v>187</v>
      </c>
      <c r="D479" s="2">
        <v>2045</v>
      </c>
      <c r="J479" s="2" t="s">
        <v>186</v>
      </c>
      <c r="K479" s="2" t="s">
        <v>187</v>
      </c>
      <c r="L479" s="2">
        <v>2045</v>
      </c>
      <c r="M479" s="2" t="str">
        <f>IF(sum!A472="AT",sum!B472,"*")</f>
        <v>*</v>
      </c>
      <c r="N479" s="2"/>
      <c r="O479" s="2" t="str">
        <f>IF(sum!A472="AT",sum!I472,"*")</f>
        <v>*</v>
      </c>
      <c r="R479" s="2" t="s">
        <v>186</v>
      </c>
      <c r="S479" s="2" t="s">
        <v>187</v>
      </c>
      <c r="T479" s="2">
        <v>2045</v>
      </c>
      <c r="U479" s="2" t="str">
        <f>IF(sum!A472="BC",sum!B472,"*")</f>
        <v>*</v>
      </c>
      <c r="V479" s="2"/>
      <c r="W479" s="2" t="str">
        <f>IF(sum!A472="BC",sum!I472,"*")</f>
        <v>*</v>
      </c>
      <c r="Z479" s="2" t="s">
        <v>186</v>
      </c>
      <c r="AA479" s="2" t="s">
        <v>187</v>
      </c>
      <c r="AB479" s="2">
        <v>2045</v>
      </c>
      <c r="AC479" s="2" t="str">
        <f>IF(sum!A472="MA",sum!B472,"*")</f>
        <v>*</v>
      </c>
      <c r="AD479" s="2"/>
      <c r="AE479" s="2" t="str">
        <f>IF(sum!A472="MA",sum!I472,"*")</f>
        <v>*</v>
      </c>
      <c r="AH479" s="2" t="s">
        <v>186</v>
      </c>
      <c r="AI479" s="2" t="s">
        <v>187</v>
      </c>
      <c r="AJ479" s="2">
        <v>2045</v>
      </c>
      <c r="AK479" s="2" t="str">
        <f>IF(sum!A472="ON",sum!B472,"*")</f>
        <v>ICS-AuxiliaryEquip_ELE1</v>
      </c>
      <c r="AL479" s="2"/>
      <c r="AM479" s="2">
        <f>IF(sum!A472="ON",sum!I472,"*")</f>
        <v>0.0845487212005916</v>
      </c>
      <c r="AP479" s="4" t="s">
        <v>186</v>
      </c>
      <c r="AQ479" s="4" t="s">
        <v>187</v>
      </c>
      <c r="AR479" s="4">
        <v>2045</v>
      </c>
      <c r="AS479" s="2" t="str">
        <f>IF(sum!A472="QU",sum!B472,"*")</f>
        <v>*</v>
      </c>
      <c r="AT479" s="2"/>
      <c r="AU479" s="2" t="str">
        <f>IF(sum!A472="QU",sum!I472,"*")</f>
        <v>*</v>
      </c>
      <c r="AX479" s="2" t="s">
        <v>186</v>
      </c>
      <c r="AY479" s="2" t="s">
        <v>187</v>
      </c>
      <c r="AZ479" s="2">
        <v>2045</v>
      </c>
      <c r="BA479" s="2" t="str">
        <f>IF(sum!A472="SA",sum!B472,"*")</f>
        <v>*</v>
      </c>
      <c r="BB479" s="2"/>
      <c r="BC479" s="2" t="str">
        <f>IF(sum!A472="SA",sum!I472,"*")</f>
        <v>*</v>
      </c>
    </row>
    <row r="480" spans="2:55">
      <c r="B480" s="4" t="s">
        <v>186</v>
      </c>
      <c r="C480" s="4" t="s">
        <v>187</v>
      </c>
      <c r="D480" s="4">
        <v>2045</v>
      </c>
      <c r="J480" s="4" t="s">
        <v>186</v>
      </c>
      <c r="K480" s="4" t="s">
        <v>187</v>
      </c>
      <c r="L480" s="4">
        <v>2045</v>
      </c>
      <c r="M480" s="2" t="str">
        <f>IF(sum!A473="AT",sum!B473,"*")</f>
        <v>*</v>
      </c>
      <c r="N480" s="2"/>
      <c r="O480" s="2" t="str">
        <f>IF(sum!A473="AT",sum!I473,"*")</f>
        <v>*</v>
      </c>
      <c r="R480" s="4" t="s">
        <v>186</v>
      </c>
      <c r="S480" s="4" t="s">
        <v>187</v>
      </c>
      <c r="T480" s="4">
        <v>2045</v>
      </c>
      <c r="U480" s="2" t="str">
        <f>IF(sum!A473="BC",sum!B473,"*")</f>
        <v>*</v>
      </c>
      <c r="V480" s="2"/>
      <c r="W480" s="2" t="str">
        <f>IF(sum!A473="BC",sum!I473,"*")</f>
        <v>*</v>
      </c>
      <c r="Z480" s="4" t="s">
        <v>186</v>
      </c>
      <c r="AA480" s="4" t="s">
        <v>187</v>
      </c>
      <c r="AB480" s="4">
        <v>2045</v>
      </c>
      <c r="AC480" s="2" t="str">
        <f>IF(sum!A473="MA",sum!B473,"*")</f>
        <v>*</v>
      </c>
      <c r="AD480" s="2"/>
      <c r="AE480" s="2" t="str">
        <f>IF(sum!A473="MA",sum!I473,"*")</f>
        <v>*</v>
      </c>
      <c r="AH480" s="4" t="s">
        <v>186</v>
      </c>
      <c r="AI480" s="4" t="s">
        <v>187</v>
      </c>
      <c r="AJ480" s="4">
        <v>2045</v>
      </c>
      <c r="AK480" s="2" t="str">
        <f>IF(sum!A473="ON",sum!B473,"*")</f>
        <v>ICS-AuxiliaryMot_ELE1</v>
      </c>
      <c r="AL480" s="2"/>
      <c r="AM480" s="2">
        <f>IF(sum!A473="ON",sum!I473,"*")</f>
        <v>0.0293532128405063</v>
      </c>
      <c r="AP480" s="2" t="s">
        <v>186</v>
      </c>
      <c r="AQ480" s="2" t="s">
        <v>187</v>
      </c>
      <c r="AR480" s="2">
        <v>2045</v>
      </c>
      <c r="AS480" s="2" t="str">
        <f>IF(sum!A473="QU",sum!B473,"*")</f>
        <v>*</v>
      </c>
      <c r="AT480" s="2"/>
      <c r="AU480" s="2" t="str">
        <f>IF(sum!A473="QU",sum!I473,"*")</f>
        <v>*</v>
      </c>
      <c r="AX480" s="4" t="s">
        <v>186</v>
      </c>
      <c r="AY480" s="4" t="s">
        <v>187</v>
      </c>
      <c r="AZ480" s="4">
        <v>2045</v>
      </c>
      <c r="BA480" s="2" t="str">
        <f>IF(sum!A473="SA",sum!B473,"*")</f>
        <v>*</v>
      </c>
      <c r="BB480" s="2"/>
      <c r="BC480" s="2" t="str">
        <f>IF(sum!A473="SA",sum!I473,"*")</f>
        <v>*</v>
      </c>
    </row>
    <row r="481" spans="2:55">
      <c r="B481" s="2" t="s">
        <v>186</v>
      </c>
      <c r="C481" s="2" t="s">
        <v>187</v>
      </c>
      <c r="D481" s="2">
        <v>2045</v>
      </c>
      <c r="J481" s="2" t="s">
        <v>186</v>
      </c>
      <c r="K481" s="2" t="s">
        <v>187</v>
      </c>
      <c r="L481" s="2">
        <v>2045</v>
      </c>
      <c r="M481" s="2" t="str">
        <f>IF(sum!A474="AT",sum!B474,"*")</f>
        <v>*</v>
      </c>
      <c r="N481" s="2"/>
      <c r="O481" s="2" t="str">
        <f>IF(sum!A474="AT",sum!I474,"*")</f>
        <v>*</v>
      </c>
      <c r="R481" s="2" t="s">
        <v>186</v>
      </c>
      <c r="S481" s="2" t="s">
        <v>187</v>
      </c>
      <c r="T481" s="2">
        <v>2045</v>
      </c>
      <c r="U481" s="2" t="str">
        <f>IF(sum!A474="BC",sum!B474,"*")</f>
        <v>*</v>
      </c>
      <c r="V481" s="2"/>
      <c r="W481" s="2" t="str">
        <f>IF(sum!A474="BC",sum!I474,"*")</f>
        <v>*</v>
      </c>
      <c r="Z481" s="2" t="s">
        <v>186</v>
      </c>
      <c r="AA481" s="2" t="s">
        <v>187</v>
      </c>
      <c r="AB481" s="2">
        <v>2045</v>
      </c>
      <c r="AC481" s="2" t="str">
        <f>IF(sum!A474="MA",sum!B474,"*")</f>
        <v>*</v>
      </c>
      <c r="AD481" s="2"/>
      <c r="AE481" s="2" t="str">
        <f>IF(sum!A474="MA",sum!I474,"*")</f>
        <v>*</v>
      </c>
      <c r="AH481" s="2" t="s">
        <v>186</v>
      </c>
      <c r="AI481" s="2" t="s">
        <v>187</v>
      </c>
      <c r="AJ481" s="2">
        <v>2045</v>
      </c>
      <c r="AK481" s="2" t="str">
        <f>IF(sum!A474="ON",sum!B474,"*")</f>
        <v>ICS-Light_ELE1</v>
      </c>
      <c r="AL481" s="2"/>
      <c r="AM481" s="2">
        <f>IF(sum!A474="ON",sum!I474,"*")</f>
        <v>0.176119277043038</v>
      </c>
      <c r="AP481" s="4" t="s">
        <v>186</v>
      </c>
      <c r="AQ481" s="4" t="s">
        <v>187</v>
      </c>
      <c r="AR481" s="4">
        <v>2045</v>
      </c>
      <c r="AS481" s="2" t="str">
        <f>IF(sum!A474="QU",sum!B474,"*")</f>
        <v>*</v>
      </c>
      <c r="AT481" s="2"/>
      <c r="AU481" s="2" t="str">
        <f>IF(sum!A474="QU",sum!I474,"*")</f>
        <v>*</v>
      </c>
      <c r="AX481" s="2" t="s">
        <v>186</v>
      </c>
      <c r="AY481" s="2" t="s">
        <v>187</v>
      </c>
      <c r="AZ481" s="2">
        <v>2045</v>
      </c>
      <c r="BA481" s="2" t="str">
        <f>IF(sum!A474="SA",sum!B474,"*")</f>
        <v>*</v>
      </c>
      <c r="BB481" s="2"/>
      <c r="BC481" s="2" t="str">
        <f>IF(sum!A474="SA",sum!I474,"*")</f>
        <v>*</v>
      </c>
    </row>
    <row r="482" spans="2:55">
      <c r="B482" s="2" t="s">
        <v>186</v>
      </c>
      <c r="C482" s="2" t="s">
        <v>187</v>
      </c>
      <c r="D482" s="2">
        <v>2045</v>
      </c>
      <c r="J482" s="2" t="s">
        <v>186</v>
      </c>
      <c r="K482" s="2" t="s">
        <v>187</v>
      </c>
      <c r="L482" s="2">
        <v>2045</v>
      </c>
      <c r="M482" s="2" t="str">
        <f>IF(sum!A475="AT",sum!B475,"*")</f>
        <v>*</v>
      </c>
      <c r="N482" s="2"/>
      <c r="O482" s="2" t="str">
        <f>IF(sum!A475="AT",sum!I475,"*")</f>
        <v>*</v>
      </c>
      <c r="R482" s="2" t="s">
        <v>186</v>
      </c>
      <c r="S482" s="2" t="s">
        <v>187</v>
      </c>
      <c r="T482" s="2">
        <v>2045</v>
      </c>
      <c r="U482" s="2" t="str">
        <f>IF(sum!A475="BC",sum!B475,"*")</f>
        <v>*</v>
      </c>
      <c r="V482" s="2"/>
      <c r="W482" s="2" t="str">
        <f>IF(sum!A475="BC",sum!I475,"*")</f>
        <v>*</v>
      </c>
      <c r="Z482" s="2" t="s">
        <v>186</v>
      </c>
      <c r="AA482" s="2" t="s">
        <v>187</v>
      </c>
      <c r="AB482" s="2">
        <v>2045</v>
      </c>
      <c r="AC482" s="2" t="str">
        <f>IF(sum!A475="MA",sum!B475,"*")</f>
        <v>*</v>
      </c>
      <c r="AD482" s="2"/>
      <c r="AE482" s="2" t="str">
        <f>IF(sum!A475="MA",sum!I475,"*")</f>
        <v>*</v>
      </c>
      <c r="AH482" s="2" t="s">
        <v>186</v>
      </c>
      <c r="AI482" s="2" t="s">
        <v>187</v>
      </c>
      <c r="AJ482" s="2">
        <v>2045</v>
      </c>
      <c r="AK482" s="2" t="str">
        <f>IF(sum!A475="ON",sum!B475,"*")</f>
        <v>ICS-SpCool_ELE1</v>
      </c>
      <c r="AL482" s="2"/>
      <c r="AM482" s="2">
        <f>IF(sum!A475="ON",sum!I475,"*")</f>
        <v>0.0880596385215188</v>
      </c>
      <c r="AP482" s="2" t="s">
        <v>186</v>
      </c>
      <c r="AQ482" s="2" t="s">
        <v>187</v>
      </c>
      <c r="AR482" s="2">
        <v>2045</v>
      </c>
      <c r="AS482" s="2" t="str">
        <f>IF(sum!A475="QU",sum!B475,"*")</f>
        <v>*</v>
      </c>
      <c r="AT482" s="2"/>
      <c r="AU482" s="2" t="str">
        <f>IF(sum!A475="QU",sum!I475,"*")</f>
        <v>*</v>
      </c>
      <c r="AX482" s="2" t="s">
        <v>186</v>
      </c>
      <c r="AY482" s="2" t="s">
        <v>187</v>
      </c>
      <c r="AZ482" s="2">
        <v>2045</v>
      </c>
      <c r="BA482" s="2" t="str">
        <f>IF(sum!A475="SA",sum!B475,"*")</f>
        <v>*</v>
      </c>
      <c r="BB482" s="2"/>
      <c r="BC482" s="2" t="str">
        <f>IF(sum!A475="SA",sum!I475,"*")</f>
        <v>*</v>
      </c>
    </row>
    <row r="483" spans="2:55">
      <c r="B483" s="4" t="s">
        <v>186</v>
      </c>
      <c r="C483" s="4" t="s">
        <v>187</v>
      </c>
      <c r="D483" s="4">
        <v>2045</v>
      </c>
      <c r="J483" s="4" t="s">
        <v>186</v>
      </c>
      <c r="K483" s="4" t="s">
        <v>187</v>
      </c>
      <c r="L483" s="4">
        <v>2045</v>
      </c>
      <c r="M483" s="2" t="str">
        <f>IF(sum!A476="AT",sum!B476,"*")</f>
        <v>*</v>
      </c>
      <c r="N483" s="2"/>
      <c r="O483" s="2" t="str">
        <f>IF(sum!A476="AT",sum!I476,"*")</f>
        <v>*</v>
      </c>
      <c r="R483" s="4" t="s">
        <v>186</v>
      </c>
      <c r="S483" s="4" t="s">
        <v>187</v>
      </c>
      <c r="T483" s="4">
        <v>2045</v>
      </c>
      <c r="U483" s="2" t="str">
        <f>IF(sum!A476="BC",sum!B476,"*")</f>
        <v>*</v>
      </c>
      <c r="V483" s="2"/>
      <c r="W483" s="2" t="str">
        <f>IF(sum!A476="BC",sum!I476,"*")</f>
        <v>*</v>
      </c>
      <c r="Z483" s="4" t="s">
        <v>186</v>
      </c>
      <c r="AA483" s="4" t="s">
        <v>187</v>
      </c>
      <c r="AB483" s="4">
        <v>2045</v>
      </c>
      <c r="AC483" s="2" t="str">
        <f>IF(sum!A476="MA",sum!B476,"*")</f>
        <v>*</v>
      </c>
      <c r="AD483" s="2"/>
      <c r="AE483" s="2" t="str">
        <f>IF(sum!A476="MA",sum!I476,"*")</f>
        <v>*</v>
      </c>
      <c r="AH483" s="4" t="s">
        <v>186</v>
      </c>
      <c r="AI483" s="4" t="s">
        <v>187</v>
      </c>
      <c r="AJ483" s="4">
        <v>2045</v>
      </c>
      <c r="AK483" s="2" t="str">
        <f>IF(sum!A476="ON",sum!B476,"*")</f>
        <v>ICS-SpHeat_ELE1</v>
      </c>
      <c r="AL483" s="2"/>
      <c r="AM483" s="2">
        <f>IF(sum!A476="ON",sum!I476,"*")</f>
        <v>0.387514972169379</v>
      </c>
      <c r="AP483" s="4" t="s">
        <v>186</v>
      </c>
      <c r="AQ483" s="4" t="s">
        <v>187</v>
      </c>
      <c r="AR483" s="4">
        <v>2045</v>
      </c>
      <c r="AS483" s="2" t="str">
        <f>IF(sum!A476="QU",sum!B476,"*")</f>
        <v>*</v>
      </c>
      <c r="AT483" s="2"/>
      <c r="AU483" s="2" t="str">
        <f>IF(sum!A476="QU",sum!I476,"*")</f>
        <v>*</v>
      </c>
      <c r="AX483" s="4" t="s">
        <v>186</v>
      </c>
      <c r="AY483" s="4" t="s">
        <v>187</v>
      </c>
      <c r="AZ483" s="4">
        <v>2045</v>
      </c>
      <c r="BA483" s="2" t="str">
        <f>IF(sum!A476="SA",sum!B476,"*")</f>
        <v>*</v>
      </c>
      <c r="BB483" s="2"/>
      <c r="BC483" s="2" t="str">
        <f>IF(sum!A476="SA",sum!I476,"*")</f>
        <v>*</v>
      </c>
    </row>
    <row r="484" spans="2:55">
      <c r="B484" s="2" t="s">
        <v>186</v>
      </c>
      <c r="C484" s="2" t="s">
        <v>187</v>
      </c>
      <c r="D484" s="2">
        <v>2045</v>
      </c>
      <c r="J484" s="2" t="s">
        <v>186</v>
      </c>
      <c r="K484" s="2" t="s">
        <v>187</v>
      </c>
      <c r="L484" s="2">
        <v>2045</v>
      </c>
      <c r="M484" s="2" t="str">
        <f>IF(sum!A477="AT",sum!B477,"*")</f>
        <v>*</v>
      </c>
      <c r="N484" s="2"/>
      <c r="O484" s="2" t="str">
        <f>IF(sum!A477="AT",sum!I477,"*")</f>
        <v>*</v>
      </c>
      <c r="R484" s="2" t="s">
        <v>186</v>
      </c>
      <c r="S484" s="2" t="s">
        <v>187</v>
      </c>
      <c r="T484" s="2">
        <v>2045</v>
      </c>
      <c r="U484" s="2" t="str">
        <f>IF(sum!A477="BC",sum!B477,"*")</f>
        <v>*</v>
      </c>
      <c r="V484" s="2"/>
      <c r="W484" s="2" t="str">
        <f>IF(sum!A477="BC",sum!I477,"*")</f>
        <v>*</v>
      </c>
      <c r="Z484" s="2" t="s">
        <v>186</v>
      </c>
      <c r="AA484" s="2" t="s">
        <v>187</v>
      </c>
      <c r="AB484" s="2">
        <v>2045</v>
      </c>
      <c r="AC484" s="2" t="str">
        <f>IF(sum!A477="MA",sum!B477,"*")</f>
        <v>*</v>
      </c>
      <c r="AD484" s="2"/>
      <c r="AE484" s="2" t="str">
        <f>IF(sum!A477="MA",sum!I477,"*")</f>
        <v>*</v>
      </c>
      <c r="AH484" s="2" t="s">
        <v>186</v>
      </c>
      <c r="AI484" s="2" t="s">
        <v>187</v>
      </c>
      <c r="AJ484" s="2">
        <v>2045</v>
      </c>
      <c r="AK484" s="2" t="str">
        <f>IF(sum!A477="ON",sum!B477,"*")</f>
        <v>ICS-WaterHeat_ELE1</v>
      </c>
      <c r="AL484" s="2"/>
      <c r="AM484" s="2">
        <f>IF(sum!A477="ON",sum!I477,"*")</f>
        <v>0.0634115409004439</v>
      </c>
      <c r="AP484" s="2" t="s">
        <v>186</v>
      </c>
      <c r="AQ484" s="2" t="s">
        <v>187</v>
      </c>
      <c r="AR484" s="2">
        <v>2045</v>
      </c>
      <c r="AS484" s="2" t="str">
        <f>IF(sum!A477="QU",sum!B477,"*")</f>
        <v>*</v>
      </c>
      <c r="AT484" s="2"/>
      <c r="AU484" s="2" t="str">
        <f>IF(sum!A477="QU",sum!I477,"*")</f>
        <v>*</v>
      </c>
      <c r="AX484" s="2" t="s">
        <v>186</v>
      </c>
      <c r="AY484" s="2" t="s">
        <v>187</v>
      </c>
      <c r="AZ484" s="2">
        <v>2045</v>
      </c>
      <c r="BA484" s="2" t="str">
        <f>IF(sum!A477="SA",sum!B477,"*")</f>
        <v>*</v>
      </c>
      <c r="BB484" s="2"/>
      <c r="BC484" s="2" t="str">
        <f>IF(sum!A477="SA",sum!I477,"*")</f>
        <v>*</v>
      </c>
    </row>
    <row r="485" spans="2:55">
      <c r="B485" s="2" t="s">
        <v>186</v>
      </c>
      <c r="C485" s="2" t="s">
        <v>187</v>
      </c>
      <c r="D485" s="2">
        <v>2045</v>
      </c>
      <c r="J485" s="2" t="s">
        <v>186</v>
      </c>
      <c r="K485" s="2" t="s">
        <v>187</v>
      </c>
      <c r="L485" s="2">
        <v>2045</v>
      </c>
      <c r="M485" s="2" t="str">
        <f>IF(sum!A478="AT",sum!B478,"*")</f>
        <v>*</v>
      </c>
      <c r="N485" s="2"/>
      <c r="O485" s="2" t="str">
        <f>IF(sum!A478="AT",sum!I478,"*")</f>
        <v>*</v>
      </c>
      <c r="R485" s="2" t="s">
        <v>186</v>
      </c>
      <c r="S485" s="2" t="s">
        <v>187</v>
      </c>
      <c r="T485" s="2">
        <v>2045</v>
      </c>
      <c r="U485" s="2" t="str">
        <f>IF(sum!A478="BC",sum!B478,"*")</f>
        <v>*</v>
      </c>
      <c r="V485" s="2"/>
      <c r="W485" s="2" t="str">
        <f>IF(sum!A478="BC",sum!I478,"*")</f>
        <v>*</v>
      </c>
      <c r="Z485" s="2" t="s">
        <v>186</v>
      </c>
      <c r="AA485" s="2" t="s">
        <v>187</v>
      </c>
      <c r="AB485" s="2">
        <v>2045</v>
      </c>
      <c r="AC485" s="2" t="str">
        <f>IF(sum!A478="MA",sum!B478,"*")</f>
        <v>*</v>
      </c>
      <c r="AD485" s="2"/>
      <c r="AE485" s="2" t="str">
        <f>IF(sum!A478="MA",sum!I478,"*")</f>
        <v>*</v>
      </c>
      <c r="AH485" s="2" t="s">
        <v>186</v>
      </c>
      <c r="AI485" s="2" t="s">
        <v>187</v>
      </c>
      <c r="AJ485" s="2">
        <v>2045</v>
      </c>
      <c r="AK485" s="2" t="str">
        <f>IF(sum!A478="ON",sum!B478,"*")</f>
        <v>OS-AuxiliaryEquip_ELE1</v>
      </c>
      <c r="AL485" s="2"/>
      <c r="AM485" s="2">
        <f>IF(sum!A478="ON",sum!I478,"*")</f>
        <v>2.43077573451701</v>
      </c>
      <c r="AP485" s="4" t="s">
        <v>186</v>
      </c>
      <c r="AQ485" s="4" t="s">
        <v>187</v>
      </c>
      <c r="AR485" s="4">
        <v>2045</v>
      </c>
      <c r="AS485" s="2" t="str">
        <f>IF(sum!A478="QU",sum!B478,"*")</f>
        <v>*</v>
      </c>
      <c r="AT485" s="2"/>
      <c r="AU485" s="2" t="str">
        <f>IF(sum!A478="QU",sum!I478,"*")</f>
        <v>*</v>
      </c>
      <c r="AX485" s="2" t="s">
        <v>186</v>
      </c>
      <c r="AY485" s="2" t="s">
        <v>187</v>
      </c>
      <c r="AZ485" s="2">
        <v>2045</v>
      </c>
      <c r="BA485" s="2" t="str">
        <f>IF(sum!A478="SA",sum!B478,"*")</f>
        <v>*</v>
      </c>
      <c r="BB485" s="2"/>
      <c r="BC485" s="2" t="str">
        <f>IF(sum!A478="SA",sum!I478,"*")</f>
        <v>*</v>
      </c>
    </row>
    <row r="486" spans="2:55">
      <c r="B486" s="4" t="s">
        <v>186</v>
      </c>
      <c r="C486" s="4" t="s">
        <v>187</v>
      </c>
      <c r="D486" s="4">
        <v>2045</v>
      </c>
      <c r="J486" s="4" t="s">
        <v>186</v>
      </c>
      <c r="K486" s="4" t="s">
        <v>187</v>
      </c>
      <c r="L486" s="4">
        <v>2045</v>
      </c>
      <c r="M486" s="2" t="str">
        <f>IF(sum!A479="AT",sum!B479,"*")</f>
        <v>*</v>
      </c>
      <c r="N486" s="2"/>
      <c r="O486" s="2" t="str">
        <f>IF(sum!A479="AT",sum!I479,"*")</f>
        <v>*</v>
      </c>
      <c r="R486" s="4" t="s">
        <v>186</v>
      </c>
      <c r="S486" s="4" t="s">
        <v>187</v>
      </c>
      <c r="T486" s="4">
        <v>2045</v>
      </c>
      <c r="U486" s="2" t="str">
        <f>IF(sum!A479="BC",sum!B479,"*")</f>
        <v>*</v>
      </c>
      <c r="V486" s="2"/>
      <c r="W486" s="2" t="str">
        <f>IF(sum!A479="BC",sum!I479,"*")</f>
        <v>*</v>
      </c>
      <c r="Z486" s="4" t="s">
        <v>186</v>
      </c>
      <c r="AA486" s="4" t="s">
        <v>187</v>
      </c>
      <c r="AB486" s="4">
        <v>2045</v>
      </c>
      <c r="AC486" s="2" t="str">
        <f>IF(sum!A479="MA",sum!B479,"*")</f>
        <v>*</v>
      </c>
      <c r="AD486" s="2"/>
      <c r="AE486" s="2" t="str">
        <f>IF(sum!A479="MA",sum!I479,"*")</f>
        <v>*</v>
      </c>
      <c r="AH486" s="4" t="s">
        <v>186</v>
      </c>
      <c r="AI486" s="4" t="s">
        <v>187</v>
      </c>
      <c r="AJ486" s="4">
        <v>2045</v>
      </c>
      <c r="AK486" s="2" t="str">
        <f>IF(sum!A479="ON",sum!B479,"*")</f>
        <v>OS-AuxiliaryMot_ELE1</v>
      </c>
      <c r="AL486" s="2"/>
      <c r="AM486" s="2">
        <f>IF(sum!A479="ON",sum!I479,"*")</f>
        <v>0.733830321012657</v>
      </c>
      <c r="AP486" s="2" t="s">
        <v>186</v>
      </c>
      <c r="AQ486" s="2" t="s">
        <v>187</v>
      </c>
      <c r="AR486" s="2">
        <v>2045</v>
      </c>
      <c r="AS486" s="2" t="str">
        <f>IF(sum!A479="QU",sum!B479,"*")</f>
        <v>*</v>
      </c>
      <c r="AT486" s="2"/>
      <c r="AU486" s="2" t="str">
        <f>IF(sum!A479="QU",sum!I479,"*")</f>
        <v>*</v>
      </c>
      <c r="AX486" s="4" t="s">
        <v>186</v>
      </c>
      <c r="AY486" s="4" t="s">
        <v>187</v>
      </c>
      <c r="AZ486" s="4">
        <v>2045</v>
      </c>
      <c r="BA486" s="2" t="str">
        <f>IF(sum!A479="SA",sum!B479,"*")</f>
        <v>*</v>
      </c>
      <c r="BB486" s="2"/>
      <c r="BC486" s="2" t="str">
        <f>IF(sum!A479="SA",sum!I479,"*")</f>
        <v>*</v>
      </c>
    </row>
    <row r="487" spans="2:55">
      <c r="B487" s="2" t="s">
        <v>186</v>
      </c>
      <c r="C487" s="2" t="s">
        <v>187</v>
      </c>
      <c r="D487" s="2">
        <v>2045</v>
      </c>
      <c r="J487" s="2" t="s">
        <v>186</v>
      </c>
      <c r="K487" s="2" t="s">
        <v>187</v>
      </c>
      <c r="L487" s="2">
        <v>2045</v>
      </c>
      <c r="M487" s="2" t="str">
        <f>IF(sum!A480="AT",sum!B480,"*")</f>
        <v>*</v>
      </c>
      <c r="N487" s="2"/>
      <c r="O487" s="2" t="str">
        <f>IF(sum!A480="AT",sum!I480,"*")</f>
        <v>*</v>
      </c>
      <c r="R487" s="2" t="s">
        <v>186</v>
      </c>
      <c r="S487" s="2" t="s">
        <v>187</v>
      </c>
      <c r="T487" s="2">
        <v>2045</v>
      </c>
      <c r="U487" s="2" t="str">
        <f>IF(sum!A480="BC",sum!B480,"*")</f>
        <v>*</v>
      </c>
      <c r="V487" s="2"/>
      <c r="W487" s="2" t="str">
        <f>IF(sum!A480="BC",sum!I480,"*")</f>
        <v>*</v>
      </c>
      <c r="Z487" s="2" t="s">
        <v>186</v>
      </c>
      <c r="AA487" s="2" t="s">
        <v>187</v>
      </c>
      <c r="AB487" s="2">
        <v>2045</v>
      </c>
      <c r="AC487" s="2" t="str">
        <f>IF(sum!A480="MA",sum!B480,"*")</f>
        <v>*</v>
      </c>
      <c r="AD487" s="2"/>
      <c r="AE487" s="2" t="str">
        <f>IF(sum!A480="MA",sum!I480,"*")</f>
        <v>*</v>
      </c>
      <c r="AH487" s="2" t="s">
        <v>186</v>
      </c>
      <c r="AI487" s="2" t="s">
        <v>187</v>
      </c>
      <c r="AJ487" s="2">
        <v>2045</v>
      </c>
      <c r="AK487" s="2" t="str">
        <f>IF(sum!A480="ON",sum!B480,"*")</f>
        <v>OS-Light_ELE1</v>
      </c>
      <c r="AL487" s="2"/>
      <c r="AM487" s="2">
        <f>IF(sum!A480="ON",sum!I480,"*")</f>
        <v>3.80124106284556</v>
      </c>
      <c r="AP487" s="4" t="s">
        <v>186</v>
      </c>
      <c r="AQ487" s="4" t="s">
        <v>187</v>
      </c>
      <c r="AR487" s="4">
        <v>2045</v>
      </c>
      <c r="AS487" s="2" t="str">
        <f>IF(sum!A480="QU",sum!B480,"*")</f>
        <v>*</v>
      </c>
      <c r="AT487" s="2"/>
      <c r="AU487" s="2" t="str">
        <f>IF(sum!A480="QU",sum!I480,"*")</f>
        <v>*</v>
      </c>
      <c r="AX487" s="2" t="s">
        <v>186</v>
      </c>
      <c r="AY487" s="2" t="s">
        <v>187</v>
      </c>
      <c r="AZ487" s="2">
        <v>2045</v>
      </c>
      <c r="BA487" s="2" t="str">
        <f>IF(sum!A480="SA",sum!B480,"*")</f>
        <v>*</v>
      </c>
      <c r="BB487" s="2"/>
      <c r="BC487" s="2" t="str">
        <f>IF(sum!A480="SA",sum!I480,"*")</f>
        <v>*</v>
      </c>
    </row>
    <row r="488" spans="2:55">
      <c r="B488" s="2" t="s">
        <v>186</v>
      </c>
      <c r="C488" s="2" t="s">
        <v>187</v>
      </c>
      <c r="D488" s="2">
        <v>2045</v>
      </c>
      <c r="J488" s="2" t="s">
        <v>186</v>
      </c>
      <c r="K488" s="2" t="s">
        <v>187</v>
      </c>
      <c r="L488" s="2">
        <v>2045</v>
      </c>
      <c r="M488" s="2" t="str">
        <f>IF(sum!A481="AT",sum!B481,"*")</f>
        <v>*</v>
      </c>
      <c r="N488" s="2"/>
      <c r="O488" s="2" t="str">
        <f>IF(sum!A481="AT",sum!I481,"*")</f>
        <v>*</v>
      </c>
      <c r="R488" s="2" t="s">
        <v>186</v>
      </c>
      <c r="S488" s="2" t="s">
        <v>187</v>
      </c>
      <c r="T488" s="2">
        <v>2045</v>
      </c>
      <c r="U488" s="2" t="str">
        <f>IF(sum!A481="BC",sum!B481,"*")</f>
        <v>*</v>
      </c>
      <c r="V488" s="2"/>
      <c r="W488" s="2" t="str">
        <f>IF(sum!A481="BC",sum!I481,"*")</f>
        <v>*</v>
      </c>
      <c r="Z488" s="2" t="s">
        <v>186</v>
      </c>
      <c r="AA488" s="2" t="s">
        <v>187</v>
      </c>
      <c r="AB488" s="2">
        <v>2045</v>
      </c>
      <c r="AC488" s="2" t="str">
        <f>IF(sum!A481="MA",sum!B481,"*")</f>
        <v>*</v>
      </c>
      <c r="AD488" s="2"/>
      <c r="AE488" s="2" t="str">
        <f>IF(sum!A481="MA",sum!I481,"*")</f>
        <v>*</v>
      </c>
      <c r="AH488" s="2" t="s">
        <v>186</v>
      </c>
      <c r="AI488" s="2" t="s">
        <v>187</v>
      </c>
      <c r="AJ488" s="2">
        <v>2045</v>
      </c>
      <c r="AK488" s="2" t="str">
        <f>IF(sum!A481="ON",sum!B481,"*")</f>
        <v>OS-SpCool_ELE1</v>
      </c>
      <c r="AL488" s="2"/>
      <c r="AM488" s="2">
        <f>IF(sum!A481="ON",sum!I481,"*")</f>
        <v>1.42970413309276</v>
      </c>
      <c r="AP488" s="2" t="s">
        <v>186</v>
      </c>
      <c r="AQ488" s="2" t="s">
        <v>187</v>
      </c>
      <c r="AR488" s="2">
        <v>2045</v>
      </c>
      <c r="AS488" s="2" t="str">
        <f>IF(sum!A481="QU",sum!B481,"*")</f>
        <v>*</v>
      </c>
      <c r="AT488" s="2"/>
      <c r="AU488" s="2" t="str">
        <f>IF(sum!A481="QU",sum!I481,"*")</f>
        <v>*</v>
      </c>
      <c r="AX488" s="2" t="s">
        <v>186</v>
      </c>
      <c r="AY488" s="2" t="s">
        <v>187</v>
      </c>
      <c r="AZ488" s="2">
        <v>2045</v>
      </c>
      <c r="BA488" s="2" t="str">
        <f>IF(sum!A481="SA",sum!B481,"*")</f>
        <v>*</v>
      </c>
      <c r="BB488" s="2"/>
      <c r="BC488" s="2" t="str">
        <f>IF(sum!A481="SA",sum!I481,"*")</f>
        <v>*</v>
      </c>
    </row>
    <row r="489" spans="2:55">
      <c r="B489" s="4" t="s">
        <v>186</v>
      </c>
      <c r="C489" s="4" t="s">
        <v>187</v>
      </c>
      <c r="D489" s="4">
        <v>2045</v>
      </c>
      <c r="J489" s="4" t="s">
        <v>186</v>
      </c>
      <c r="K489" s="4" t="s">
        <v>187</v>
      </c>
      <c r="L489" s="4">
        <v>2045</v>
      </c>
      <c r="M489" s="2" t="str">
        <f>IF(sum!A482="AT",sum!B482,"*")</f>
        <v>*</v>
      </c>
      <c r="N489" s="2"/>
      <c r="O489" s="2" t="str">
        <f>IF(sum!A482="AT",sum!I482,"*")</f>
        <v>*</v>
      </c>
      <c r="R489" s="4" t="s">
        <v>186</v>
      </c>
      <c r="S489" s="4" t="s">
        <v>187</v>
      </c>
      <c r="T489" s="4">
        <v>2045</v>
      </c>
      <c r="U489" s="2" t="str">
        <f>IF(sum!A482="BC",sum!B482,"*")</f>
        <v>*</v>
      </c>
      <c r="V489" s="2"/>
      <c r="W489" s="2" t="str">
        <f>IF(sum!A482="BC",sum!I482,"*")</f>
        <v>*</v>
      </c>
      <c r="Z489" s="4" t="s">
        <v>186</v>
      </c>
      <c r="AA489" s="4" t="s">
        <v>187</v>
      </c>
      <c r="AB489" s="4">
        <v>2045</v>
      </c>
      <c r="AC489" s="2" t="str">
        <f>IF(sum!A482="MA",sum!B482,"*")</f>
        <v>*</v>
      </c>
      <c r="AD489" s="2"/>
      <c r="AE489" s="2" t="str">
        <f>IF(sum!A482="MA",sum!I482,"*")</f>
        <v>*</v>
      </c>
      <c r="AH489" s="4" t="s">
        <v>186</v>
      </c>
      <c r="AI489" s="4" t="s">
        <v>187</v>
      </c>
      <c r="AJ489" s="4">
        <v>2045</v>
      </c>
      <c r="AK489" s="2" t="str">
        <f>IF(sum!A482="ON",sum!B482,"*")</f>
        <v>OS-SpHeat_ELE1</v>
      </c>
      <c r="AL489" s="2"/>
      <c r="AM489" s="2">
        <f>IF(sum!A482="ON",sum!I482,"*")</f>
        <v>5.90558225240295</v>
      </c>
      <c r="AP489" s="4" t="s">
        <v>186</v>
      </c>
      <c r="AQ489" s="4" t="s">
        <v>187</v>
      </c>
      <c r="AR489" s="4">
        <v>2045</v>
      </c>
      <c r="AS489" s="2" t="str">
        <f>IF(sum!A482="QU",sum!B482,"*")</f>
        <v>*</v>
      </c>
      <c r="AT489" s="2"/>
      <c r="AU489" s="2" t="str">
        <f>IF(sum!A482="QU",sum!I482,"*")</f>
        <v>*</v>
      </c>
      <c r="AX489" s="4" t="s">
        <v>186</v>
      </c>
      <c r="AY489" s="4" t="s">
        <v>187</v>
      </c>
      <c r="AZ489" s="4">
        <v>2045</v>
      </c>
      <c r="BA489" s="2" t="str">
        <f>IF(sum!A482="SA",sum!B482,"*")</f>
        <v>*</v>
      </c>
      <c r="BB489" s="2"/>
      <c r="BC489" s="2" t="str">
        <f>IF(sum!A482="SA",sum!I482,"*")</f>
        <v>*</v>
      </c>
    </row>
    <row r="490" spans="2:55">
      <c r="B490" s="2" t="s">
        <v>186</v>
      </c>
      <c r="C490" s="2" t="s">
        <v>187</v>
      </c>
      <c r="D490" s="2">
        <v>2045</v>
      </c>
      <c r="J490" s="2" t="s">
        <v>186</v>
      </c>
      <c r="K490" s="2" t="s">
        <v>187</v>
      </c>
      <c r="L490" s="2">
        <v>2045</v>
      </c>
      <c r="M490" s="2" t="str">
        <f>IF(sum!A483="AT",sum!B483,"*")</f>
        <v>*</v>
      </c>
      <c r="N490" s="2"/>
      <c r="O490" s="2" t="str">
        <f>IF(sum!A483="AT",sum!I483,"*")</f>
        <v>*</v>
      </c>
      <c r="R490" s="2" t="s">
        <v>186</v>
      </c>
      <c r="S490" s="2" t="s">
        <v>187</v>
      </c>
      <c r="T490" s="2">
        <v>2045</v>
      </c>
      <c r="U490" s="2" t="str">
        <f>IF(sum!A483="BC",sum!B483,"*")</f>
        <v>*</v>
      </c>
      <c r="V490" s="2"/>
      <c r="W490" s="2" t="str">
        <f>IF(sum!A483="BC",sum!I483,"*")</f>
        <v>*</v>
      </c>
      <c r="Z490" s="2" t="s">
        <v>186</v>
      </c>
      <c r="AA490" s="2" t="s">
        <v>187</v>
      </c>
      <c r="AB490" s="2">
        <v>2045</v>
      </c>
      <c r="AC490" s="2" t="str">
        <f>IF(sum!A483="MA",sum!B483,"*")</f>
        <v>*</v>
      </c>
      <c r="AD490" s="2"/>
      <c r="AE490" s="2" t="str">
        <f>IF(sum!A483="MA",sum!I483,"*")</f>
        <v>*</v>
      </c>
      <c r="AH490" s="2" t="s">
        <v>186</v>
      </c>
      <c r="AI490" s="2" t="s">
        <v>187</v>
      </c>
      <c r="AJ490" s="2">
        <v>2045</v>
      </c>
      <c r="AK490" s="2" t="str">
        <f>IF(sum!A483="ON",sum!B483,"*")</f>
        <v>OS-WaterHeat_ELE1</v>
      </c>
      <c r="AL490" s="2"/>
      <c r="AM490" s="2">
        <f>IF(sum!A483="ON",sum!I483,"*")</f>
        <v>0.47558655675333</v>
      </c>
      <c r="AP490" s="2" t="s">
        <v>186</v>
      </c>
      <c r="AQ490" s="2" t="s">
        <v>187</v>
      </c>
      <c r="AR490" s="2">
        <v>2045</v>
      </c>
      <c r="AS490" s="2" t="str">
        <f>IF(sum!A483="QU",sum!B483,"*")</f>
        <v>*</v>
      </c>
      <c r="AT490" s="2"/>
      <c r="AU490" s="2" t="str">
        <f>IF(sum!A483="QU",sum!I483,"*")</f>
        <v>*</v>
      </c>
      <c r="AX490" s="2" t="s">
        <v>186</v>
      </c>
      <c r="AY490" s="2" t="s">
        <v>187</v>
      </c>
      <c r="AZ490" s="2">
        <v>2045</v>
      </c>
      <c r="BA490" s="2" t="str">
        <f>IF(sum!A483="SA",sum!B483,"*")</f>
        <v>*</v>
      </c>
      <c r="BB490" s="2"/>
      <c r="BC490" s="2" t="str">
        <f>IF(sum!A483="SA",sum!I483,"*")</f>
        <v>*</v>
      </c>
    </row>
    <row r="491" spans="2:55">
      <c r="B491" s="2" t="s">
        <v>186</v>
      </c>
      <c r="C491" s="2" t="s">
        <v>187</v>
      </c>
      <c r="D491" s="2">
        <v>2045</v>
      </c>
      <c r="J491" s="2" t="s">
        <v>186</v>
      </c>
      <c r="K491" s="2" t="s">
        <v>187</v>
      </c>
      <c r="L491" s="2">
        <v>2045</v>
      </c>
      <c r="M491" s="2" t="str">
        <f>IF(sum!A484="AT",sum!B484,"*")</f>
        <v>*</v>
      </c>
      <c r="N491" s="2"/>
      <c r="O491" s="2" t="str">
        <f>IF(sum!A484="AT",sum!I484,"*")</f>
        <v>*</v>
      </c>
      <c r="R491" s="2" t="s">
        <v>186</v>
      </c>
      <c r="S491" s="2" t="s">
        <v>187</v>
      </c>
      <c r="T491" s="2">
        <v>2045</v>
      </c>
      <c r="U491" s="2" t="str">
        <f>IF(sum!A484="BC",sum!B484,"*")</f>
        <v>*</v>
      </c>
      <c r="V491" s="2"/>
      <c r="W491" s="2" t="str">
        <f>IF(sum!A484="BC",sum!I484,"*")</f>
        <v>*</v>
      </c>
      <c r="Z491" s="2" t="s">
        <v>186</v>
      </c>
      <c r="AA491" s="2" t="s">
        <v>187</v>
      </c>
      <c r="AB491" s="2">
        <v>2045</v>
      </c>
      <c r="AC491" s="2" t="str">
        <f>IF(sum!A484="MA",sum!B484,"*")</f>
        <v>*</v>
      </c>
      <c r="AD491" s="2"/>
      <c r="AE491" s="2" t="str">
        <f>IF(sum!A484="MA",sum!I484,"*")</f>
        <v>*</v>
      </c>
      <c r="AH491" s="2" t="s">
        <v>186</v>
      </c>
      <c r="AI491" s="2" t="s">
        <v>187</v>
      </c>
      <c r="AJ491" s="2">
        <v>2045</v>
      </c>
      <c r="AK491" s="2" t="str">
        <f>IF(sum!A484="ON",sum!B484,"*")</f>
        <v>OTH-AuxiliaryEquip_ELE1</v>
      </c>
      <c r="AL491" s="2"/>
      <c r="AM491" s="2">
        <f>IF(sum!A484="ON",sum!I484,"*")</f>
        <v>0.073980131050518</v>
      </c>
      <c r="AP491" s="4" t="s">
        <v>186</v>
      </c>
      <c r="AQ491" s="4" t="s">
        <v>187</v>
      </c>
      <c r="AR491" s="4">
        <v>2045</v>
      </c>
      <c r="AS491" s="2" t="str">
        <f>IF(sum!A484="QU",sum!B484,"*")</f>
        <v>*</v>
      </c>
      <c r="AT491" s="2"/>
      <c r="AU491" s="2" t="str">
        <f>IF(sum!A484="QU",sum!I484,"*")</f>
        <v>*</v>
      </c>
      <c r="AX491" s="2" t="s">
        <v>186</v>
      </c>
      <c r="AY491" s="2" t="s">
        <v>187</v>
      </c>
      <c r="AZ491" s="2">
        <v>2045</v>
      </c>
      <c r="BA491" s="2" t="str">
        <f>IF(sum!A484="SA",sum!B484,"*")</f>
        <v>*</v>
      </c>
      <c r="BB491" s="2"/>
      <c r="BC491" s="2" t="str">
        <f>IF(sum!A484="SA",sum!I484,"*")</f>
        <v>*</v>
      </c>
    </row>
    <row r="492" spans="2:55">
      <c r="B492" s="4" t="s">
        <v>186</v>
      </c>
      <c r="C492" s="4" t="s">
        <v>187</v>
      </c>
      <c r="D492" s="4">
        <v>2045</v>
      </c>
      <c r="J492" s="4" t="s">
        <v>186</v>
      </c>
      <c r="K492" s="4" t="s">
        <v>187</v>
      </c>
      <c r="L492" s="4">
        <v>2045</v>
      </c>
      <c r="M492" s="2" t="str">
        <f>IF(sum!A485="AT",sum!B485,"*")</f>
        <v>*</v>
      </c>
      <c r="N492" s="2"/>
      <c r="O492" s="2" t="str">
        <f>IF(sum!A485="AT",sum!I485,"*")</f>
        <v>*</v>
      </c>
      <c r="R492" s="4" t="s">
        <v>186</v>
      </c>
      <c r="S492" s="4" t="s">
        <v>187</v>
      </c>
      <c r="T492" s="4">
        <v>2045</v>
      </c>
      <c r="U492" s="2" t="str">
        <f>IF(sum!A485="BC",sum!B485,"*")</f>
        <v>*</v>
      </c>
      <c r="V492" s="2"/>
      <c r="W492" s="2" t="str">
        <f>IF(sum!A485="BC",sum!I485,"*")</f>
        <v>*</v>
      </c>
      <c r="Z492" s="4" t="s">
        <v>186</v>
      </c>
      <c r="AA492" s="4" t="s">
        <v>187</v>
      </c>
      <c r="AB492" s="4">
        <v>2045</v>
      </c>
      <c r="AC492" s="2" t="str">
        <f>IF(sum!A485="MA",sum!B485,"*")</f>
        <v>*</v>
      </c>
      <c r="AD492" s="2"/>
      <c r="AE492" s="2" t="str">
        <f>IF(sum!A485="MA",sum!I485,"*")</f>
        <v>*</v>
      </c>
      <c r="AH492" s="4" t="s">
        <v>186</v>
      </c>
      <c r="AI492" s="4" t="s">
        <v>187</v>
      </c>
      <c r="AJ492" s="4">
        <v>2045</v>
      </c>
      <c r="AK492" s="2" t="str">
        <f>IF(sum!A485="ON",sum!B485,"*")</f>
        <v>OTH-AuxiliaryMot_ELE1</v>
      </c>
      <c r="AL492" s="2"/>
      <c r="AM492" s="2">
        <f>IF(sum!A485="ON",sum!I485,"*")</f>
        <v>0.0293532128405063</v>
      </c>
      <c r="AP492" s="2" t="s">
        <v>186</v>
      </c>
      <c r="AQ492" s="2" t="s">
        <v>187</v>
      </c>
      <c r="AR492" s="2">
        <v>2045</v>
      </c>
      <c r="AS492" s="2" t="str">
        <f>IF(sum!A485="QU",sum!B485,"*")</f>
        <v>*</v>
      </c>
      <c r="AT492" s="2"/>
      <c r="AU492" s="2" t="str">
        <f>IF(sum!A485="QU",sum!I485,"*")</f>
        <v>*</v>
      </c>
      <c r="AX492" s="4" t="s">
        <v>186</v>
      </c>
      <c r="AY492" s="4" t="s">
        <v>187</v>
      </c>
      <c r="AZ492" s="4">
        <v>2045</v>
      </c>
      <c r="BA492" s="2" t="str">
        <f>IF(sum!A485="SA",sum!B485,"*")</f>
        <v>*</v>
      </c>
      <c r="BB492" s="2"/>
      <c r="BC492" s="2" t="str">
        <f>IF(sum!A485="SA",sum!I485,"*")</f>
        <v>*</v>
      </c>
    </row>
    <row r="493" spans="2:55">
      <c r="B493" s="2" t="s">
        <v>186</v>
      </c>
      <c r="C493" s="2" t="s">
        <v>187</v>
      </c>
      <c r="D493" s="2">
        <v>2045</v>
      </c>
      <c r="J493" s="2" t="s">
        <v>186</v>
      </c>
      <c r="K493" s="2" t="s">
        <v>187</v>
      </c>
      <c r="L493" s="2">
        <v>2045</v>
      </c>
      <c r="M493" s="2" t="str">
        <f>IF(sum!A486="AT",sum!B486,"*")</f>
        <v>*</v>
      </c>
      <c r="N493" s="2"/>
      <c r="O493" s="2" t="str">
        <f>IF(sum!A486="AT",sum!I486,"*")</f>
        <v>*</v>
      </c>
      <c r="R493" s="2" t="s">
        <v>186</v>
      </c>
      <c r="S493" s="2" t="s">
        <v>187</v>
      </c>
      <c r="T493" s="2">
        <v>2045</v>
      </c>
      <c r="U493" s="2" t="str">
        <f>IF(sum!A486="BC",sum!B486,"*")</f>
        <v>*</v>
      </c>
      <c r="V493" s="2"/>
      <c r="W493" s="2" t="str">
        <f>IF(sum!A486="BC",sum!I486,"*")</f>
        <v>*</v>
      </c>
      <c r="Z493" s="2" t="s">
        <v>186</v>
      </c>
      <c r="AA493" s="2" t="s">
        <v>187</v>
      </c>
      <c r="AB493" s="2">
        <v>2045</v>
      </c>
      <c r="AC493" s="2" t="str">
        <f>IF(sum!A486="MA",sum!B486,"*")</f>
        <v>*</v>
      </c>
      <c r="AD493" s="2"/>
      <c r="AE493" s="2" t="str">
        <f>IF(sum!A486="MA",sum!I486,"*")</f>
        <v>*</v>
      </c>
      <c r="AH493" s="2" t="s">
        <v>186</v>
      </c>
      <c r="AI493" s="2" t="s">
        <v>187</v>
      </c>
      <c r="AJ493" s="2">
        <v>2045</v>
      </c>
      <c r="AK493" s="2" t="str">
        <f>IF(sum!A486="ON",sum!B486,"*")</f>
        <v>OTH-Light_ELE1</v>
      </c>
      <c r="AL493" s="2"/>
      <c r="AM493" s="2">
        <f>IF(sum!A486="ON",sum!I486,"*")</f>
        <v>0.132089457782278</v>
      </c>
      <c r="AP493" s="4" t="s">
        <v>186</v>
      </c>
      <c r="AQ493" s="4" t="s">
        <v>187</v>
      </c>
      <c r="AR493" s="4">
        <v>2045</v>
      </c>
      <c r="AS493" s="2" t="str">
        <f>IF(sum!A486="QU",sum!B486,"*")</f>
        <v>*</v>
      </c>
      <c r="AT493" s="2"/>
      <c r="AU493" s="2" t="str">
        <f>IF(sum!A486="QU",sum!I486,"*")</f>
        <v>*</v>
      </c>
      <c r="AX493" s="2" t="s">
        <v>186</v>
      </c>
      <c r="AY493" s="2" t="s">
        <v>187</v>
      </c>
      <c r="AZ493" s="2">
        <v>2045</v>
      </c>
      <c r="BA493" s="2" t="str">
        <f>IF(sum!A486="SA",sum!B486,"*")</f>
        <v>*</v>
      </c>
      <c r="BB493" s="2"/>
      <c r="BC493" s="2" t="str">
        <f>IF(sum!A486="SA",sum!I486,"*")</f>
        <v>*</v>
      </c>
    </row>
    <row r="494" spans="2:55">
      <c r="B494" s="2" t="s">
        <v>186</v>
      </c>
      <c r="C494" s="2" t="s">
        <v>187</v>
      </c>
      <c r="D494" s="2">
        <v>2045</v>
      </c>
      <c r="J494" s="2" t="s">
        <v>186</v>
      </c>
      <c r="K494" s="2" t="s">
        <v>187</v>
      </c>
      <c r="L494" s="2">
        <v>2045</v>
      </c>
      <c r="M494" s="2" t="str">
        <f>IF(sum!A487="AT",sum!B487,"*")</f>
        <v>*</v>
      </c>
      <c r="N494" s="2"/>
      <c r="O494" s="2" t="str">
        <f>IF(sum!A487="AT",sum!I487,"*")</f>
        <v>*</v>
      </c>
      <c r="R494" s="2" t="s">
        <v>186</v>
      </c>
      <c r="S494" s="2" t="s">
        <v>187</v>
      </c>
      <c r="T494" s="2">
        <v>2045</v>
      </c>
      <c r="U494" s="2" t="str">
        <f>IF(sum!A487="BC",sum!B487,"*")</f>
        <v>*</v>
      </c>
      <c r="V494" s="2"/>
      <c r="W494" s="2" t="str">
        <f>IF(sum!A487="BC",sum!I487,"*")</f>
        <v>*</v>
      </c>
      <c r="Z494" s="2" t="s">
        <v>186</v>
      </c>
      <c r="AA494" s="2" t="s">
        <v>187</v>
      </c>
      <c r="AB494" s="2">
        <v>2045</v>
      </c>
      <c r="AC494" s="2" t="str">
        <f>IF(sum!A487="MA",sum!B487,"*")</f>
        <v>*</v>
      </c>
      <c r="AD494" s="2"/>
      <c r="AE494" s="2" t="str">
        <f>IF(sum!A487="MA",sum!I487,"*")</f>
        <v>*</v>
      </c>
      <c r="AH494" s="2" t="s">
        <v>186</v>
      </c>
      <c r="AI494" s="2" t="s">
        <v>187</v>
      </c>
      <c r="AJ494" s="2">
        <v>2045</v>
      </c>
      <c r="AK494" s="2" t="str">
        <f>IF(sum!A487="ON",sum!B487,"*")</f>
        <v>OTH-SpCool_ELE1</v>
      </c>
      <c r="AL494" s="2"/>
      <c r="AM494" s="2">
        <f>IF(sum!A487="ON",sum!I487,"*")</f>
        <v>0.0733830321012657</v>
      </c>
      <c r="AP494" s="2" t="s">
        <v>186</v>
      </c>
      <c r="AQ494" s="2" t="s">
        <v>187</v>
      </c>
      <c r="AR494" s="2">
        <v>2045</v>
      </c>
      <c r="AS494" s="2" t="str">
        <f>IF(sum!A487="QU",sum!B487,"*")</f>
        <v>*</v>
      </c>
      <c r="AT494" s="2"/>
      <c r="AU494" s="2" t="str">
        <f>IF(sum!A487="QU",sum!I487,"*")</f>
        <v>*</v>
      </c>
      <c r="AX494" s="2" t="s">
        <v>186</v>
      </c>
      <c r="AY494" s="2" t="s">
        <v>187</v>
      </c>
      <c r="AZ494" s="2">
        <v>2045</v>
      </c>
      <c r="BA494" s="2" t="str">
        <f>IF(sum!A487="SA",sum!B487,"*")</f>
        <v>*</v>
      </c>
      <c r="BB494" s="2"/>
      <c r="BC494" s="2" t="str">
        <f>IF(sum!A487="SA",sum!I487,"*")</f>
        <v>*</v>
      </c>
    </row>
    <row r="495" spans="2:55">
      <c r="B495" s="4" t="s">
        <v>186</v>
      </c>
      <c r="C495" s="4" t="s">
        <v>187</v>
      </c>
      <c r="D495" s="4">
        <v>2045</v>
      </c>
      <c r="J495" s="4" t="s">
        <v>186</v>
      </c>
      <c r="K495" s="4" t="s">
        <v>187</v>
      </c>
      <c r="L495" s="4">
        <v>2045</v>
      </c>
      <c r="M495" s="2" t="str">
        <f>IF(sum!A488="AT",sum!B488,"*")</f>
        <v>*</v>
      </c>
      <c r="N495" s="2"/>
      <c r="O495" s="2" t="str">
        <f>IF(sum!A488="AT",sum!I488,"*")</f>
        <v>*</v>
      </c>
      <c r="R495" s="4" t="s">
        <v>186</v>
      </c>
      <c r="S495" s="4" t="s">
        <v>187</v>
      </c>
      <c r="T495" s="4">
        <v>2045</v>
      </c>
      <c r="U495" s="2" t="str">
        <f>IF(sum!A488="BC",sum!B488,"*")</f>
        <v>*</v>
      </c>
      <c r="V495" s="2"/>
      <c r="W495" s="2" t="str">
        <f>IF(sum!A488="BC",sum!I488,"*")</f>
        <v>*</v>
      </c>
      <c r="Z495" s="4" t="s">
        <v>186</v>
      </c>
      <c r="AA495" s="4" t="s">
        <v>187</v>
      </c>
      <c r="AB495" s="4">
        <v>2045</v>
      </c>
      <c r="AC495" s="2" t="str">
        <f>IF(sum!A488="MA",sum!B488,"*")</f>
        <v>*</v>
      </c>
      <c r="AD495" s="2"/>
      <c r="AE495" s="2" t="str">
        <f>IF(sum!A488="MA",sum!I488,"*")</f>
        <v>*</v>
      </c>
      <c r="AH495" s="4" t="s">
        <v>186</v>
      </c>
      <c r="AI495" s="4" t="s">
        <v>187</v>
      </c>
      <c r="AJ495" s="4">
        <v>2045</v>
      </c>
      <c r="AK495" s="2" t="str">
        <f>IF(sum!A488="ON",sum!B488,"*")</f>
        <v>OTH-SpHeat_ELE1</v>
      </c>
      <c r="AL495" s="2"/>
      <c r="AM495" s="2">
        <f>IF(sum!A488="ON",sum!I488,"*")</f>
        <v>0.31705770450222</v>
      </c>
      <c r="AP495" s="4" t="s">
        <v>186</v>
      </c>
      <c r="AQ495" s="4" t="s">
        <v>187</v>
      </c>
      <c r="AR495" s="4">
        <v>2045</v>
      </c>
      <c r="AS495" s="2" t="str">
        <f>IF(sum!A488="QU",sum!B488,"*")</f>
        <v>*</v>
      </c>
      <c r="AT495" s="2"/>
      <c r="AU495" s="2" t="str">
        <f>IF(sum!A488="QU",sum!I488,"*")</f>
        <v>*</v>
      </c>
      <c r="AX495" s="4" t="s">
        <v>186</v>
      </c>
      <c r="AY495" s="4" t="s">
        <v>187</v>
      </c>
      <c r="AZ495" s="4">
        <v>2045</v>
      </c>
      <c r="BA495" s="2" t="str">
        <f>IF(sum!A488="SA",sum!B488,"*")</f>
        <v>*</v>
      </c>
      <c r="BB495" s="2"/>
      <c r="BC495" s="2" t="str">
        <f>IF(sum!A488="SA",sum!I488,"*")</f>
        <v>*</v>
      </c>
    </row>
    <row r="496" spans="2:55">
      <c r="B496" s="2" t="s">
        <v>186</v>
      </c>
      <c r="C496" s="2" t="s">
        <v>187</v>
      </c>
      <c r="D496" s="2">
        <v>2045</v>
      </c>
      <c r="J496" s="2" t="s">
        <v>186</v>
      </c>
      <c r="K496" s="2" t="s">
        <v>187</v>
      </c>
      <c r="L496" s="2">
        <v>2045</v>
      </c>
      <c r="M496" s="2" t="str">
        <f>IF(sum!A489="AT",sum!B489,"*")</f>
        <v>*</v>
      </c>
      <c r="N496" s="2"/>
      <c r="O496" s="2" t="str">
        <f>IF(sum!A489="AT",sum!I489,"*")</f>
        <v>*</v>
      </c>
      <c r="R496" s="2" t="s">
        <v>186</v>
      </c>
      <c r="S496" s="2" t="s">
        <v>187</v>
      </c>
      <c r="T496" s="2">
        <v>2045</v>
      </c>
      <c r="U496" s="2" t="str">
        <f>IF(sum!A489="BC",sum!B489,"*")</f>
        <v>*</v>
      </c>
      <c r="V496" s="2"/>
      <c r="W496" s="2" t="str">
        <f>IF(sum!A489="BC",sum!I489,"*")</f>
        <v>*</v>
      </c>
      <c r="Z496" s="2" t="s">
        <v>186</v>
      </c>
      <c r="AA496" s="2" t="s">
        <v>187</v>
      </c>
      <c r="AB496" s="2">
        <v>2045</v>
      </c>
      <c r="AC496" s="2" t="str">
        <f>IF(sum!A489="MA",sum!B489,"*")</f>
        <v>*</v>
      </c>
      <c r="AD496" s="2"/>
      <c r="AE496" s="2" t="str">
        <f>IF(sum!A489="MA",sum!I489,"*")</f>
        <v>*</v>
      </c>
      <c r="AH496" s="2" t="s">
        <v>186</v>
      </c>
      <c r="AI496" s="2" t="s">
        <v>187</v>
      </c>
      <c r="AJ496" s="2">
        <v>2045</v>
      </c>
      <c r="AK496" s="2" t="str">
        <f>IF(sum!A489="ON",sum!B489,"*")</f>
        <v>OTH-WaterHeat_ELE1</v>
      </c>
      <c r="AL496" s="2"/>
      <c r="AM496" s="2">
        <f>IF(sum!A489="ON",sum!I489,"*")</f>
        <v>0.0422743606002959</v>
      </c>
      <c r="AP496" s="2" t="s">
        <v>186</v>
      </c>
      <c r="AQ496" s="2" t="s">
        <v>187</v>
      </c>
      <c r="AR496" s="2">
        <v>2045</v>
      </c>
      <c r="AS496" s="2" t="str">
        <f>IF(sum!A489="QU",sum!B489,"*")</f>
        <v>*</v>
      </c>
      <c r="AT496" s="2"/>
      <c r="AU496" s="2" t="str">
        <f>IF(sum!A489="QU",sum!I489,"*")</f>
        <v>*</v>
      </c>
      <c r="AX496" s="2" t="s">
        <v>186</v>
      </c>
      <c r="AY496" s="2" t="s">
        <v>187</v>
      </c>
      <c r="AZ496" s="2">
        <v>2045</v>
      </c>
      <c r="BA496" s="2" t="str">
        <f>IF(sum!A489="SA",sum!B489,"*")</f>
        <v>*</v>
      </c>
      <c r="BB496" s="2"/>
      <c r="BC496" s="2" t="str">
        <f>IF(sum!A489="SA",sum!I489,"*")</f>
        <v>*</v>
      </c>
    </row>
    <row r="497" spans="2:55">
      <c r="B497" s="2" t="s">
        <v>186</v>
      </c>
      <c r="C497" s="2" t="s">
        <v>187</v>
      </c>
      <c r="D497" s="2">
        <v>2045</v>
      </c>
      <c r="J497" s="2" t="s">
        <v>186</v>
      </c>
      <c r="K497" s="2" t="s">
        <v>187</v>
      </c>
      <c r="L497" s="2">
        <v>2045</v>
      </c>
      <c r="M497" s="2" t="str">
        <f>IF(sum!A490="AT",sum!B490,"*")</f>
        <v>*</v>
      </c>
      <c r="N497" s="2"/>
      <c r="O497" s="2" t="str">
        <f>IF(sum!A490="AT",sum!I490,"*")</f>
        <v>*</v>
      </c>
      <c r="R497" s="2" t="s">
        <v>186</v>
      </c>
      <c r="S497" s="2" t="s">
        <v>187</v>
      </c>
      <c r="T497" s="2">
        <v>2045</v>
      </c>
      <c r="U497" s="2" t="str">
        <f>IF(sum!A490="BC",sum!B490,"*")</f>
        <v>*</v>
      </c>
      <c r="V497" s="2"/>
      <c r="W497" s="2" t="str">
        <f>IF(sum!A490="BC",sum!I490,"*")</f>
        <v>*</v>
      </c>
      <c r="Z497" s="2" t="s">
        <v>186</v>
      </c>
      <c r="AA497" s="2" t="s">
        <v>187</v>
      </c>
      <c r="AB497" s="2">
        <v>2045</v>
      </c>
      <c r="AC497" s="2" t="str">
        <f>IF(sum!A490="MA",sum!B490,"*")</f>
        <v>*</v>
      </c>
      <c r="AD497" s="2"/>
      <c r="AE497" s="2" t="str">
        <f>IF(sum!A490="MA",sum!I490,"*")</f>
        <v>*</v>
      </c>
      <c r="AH497" s="2" t="s">
        <v>186</v>
      </c>
      <c r="AI497" s="2" t="s">
        <v>187</v>
      </c>
      <c r="AJ497" s="2">
        <v>2045</v>
      </c>
      <c r="AK497" s="2" t="str">
        <f>IF(sum!A490="ON",sum!B490,"*")</f>
        <v>R_ES-APP-CD_ELC1</v>
      </c>
      <c r="AL497" s="2"/>
      <c r="AM497" s="2">
        <f>IF(sum!A490="ON",sum!I490,"*")</f>
        <v>5.08196064459232</v>
      </c>
      <c r="AP497" s="4" t="s">
        <v>186</v>
      </c>
      <c r="AQ497" s="4" t="s">
        <v>187</v>
      </c>
      <c r="AR497" s="4">
        <v>2045</v>
      </c>
      <c r="AS497" s="2" t="str">
        <f>IF(sum!A490="QU",sum!B490,"*")</f>
        <v>*</v>
      </c>
      <c r="AT497" s="2"/>
      <c r="AU497" s="2" t="str">
        <f>IF(sum!A490="QU",sum!I490,"*")</f>
        <v>*</v>
      </c>
      <c r="AX497" s="2" t="s">
        <v>186</v>
      </c>
      <c r="AY497" s="2" t="s">
        <v>187</v>
      </c>
      <c r="AZ497" s="2">
        <v>2045</v>
      </c>
      <c r="BA497" s="2" t="str">
        <f>IF(sum!A490="SA",sum!B490,"*")</f>
        <v>*</v>
      </c>
      <c r="BB497" s="2"/>
      <c r="BC497" s="2" t="str">
        <f>IF(sum!A490="SA",sum!I490,"*")</f>
        <v>*</v>
      </c>
    </row>
    <row r="498" spans="2:55">
      <c r="B498" s="4" t="s">
        <v>186</v>
      </c>
      <c r="C498" s="4" t="s">
        <v>187</v>
      </c>
      <c r="D498" s="4">
        <v>2045</v>
      </c>
      <c r="J498" s="4" t="s">
        <v>186</v>
      </c>
      <c r="K498" s="4" t="s">
        <v>187</v>
      </c>
      <c r="L498" s="4">
        <v>2045</v>
      </c>
      <c r="M498" s="2" t="str">
        <f>IF(sum!A491="AT",sum!B491,"*")</f>
        <v>*</v>
      </c>
      <c r="N498" s="2"/>
      <c r="O498" s="2" t="str">
        <f>IF(sum!A491="AT",sum!I491,"*")</f>
        <v>*</v>
      </c>
      <c r="R498" s="4" t="s">
        <v>186</v>
      </c>
      <c r="S498" s="4" t="s">
        <v>187</v>
      </c>
      <c r="T498" s="4">
        <v>2045</v>
      </c>
      <c r="U498" s="2" t="str">
        <f>IF(sum!A491="BC",sum!B491,"*")</f>
        <v>*</v>
      </c>
      <c r="V498" s="2"/>
      <c r="W498" s="2" t="str">
        <f>IF(sum!A491="BC",sum!I491,"*")</f>
        <v>*</v>
      </c>
      <c r="Z498" s="4" t="s">
        <v>186</v>
      </c>
      <c r="AA498" s="4" t="s">
        <v>187</v>
      </c>
      <c r="AB498" s="4">
        <v>2045</v>
      </c>
      <c r="AC498" s="2" t="str">
        <f>IF(sum!A491="MA",sum!B491,"*")</f>
        <v>*</v>
      </c>
      <c r="AD498" s="2"/>
      <c r="AE498" s="2" t="str">
        <f>IF(sum!A491="MA",sum!I491,"*")</f>
        <v>*</v>
      </c>
      <c r="AH498" s="4" t="s">
        <v>186</v>
      </c>
      <c r="AI498" s="4" t="s">
        <v>187</v>
      </c>
      <c r="AJ498" s="4">
        <v>2045</v>
      </c>
      <c r="AK498" s="2" t="str">
        <f>IF(sum!A491="ON",sum!B491,"*")</f>
        <v>R_ES-APP-CW_ELC1</v>
      </c>
      <c r="AL498" s="2"/>
      <c r="AM498" s="2">
        <f>IF(sum!A491="ON",sum!I491,"*")</f>
        <v>0.613021604334058</v>
      </c>
      <c r="AP498" s="2" t="s">
        <v>186</v>
      </c>
      <c r="AQ498" s="2" t="s">
        <v>187</v>
      </c>
      <c r="AR498" s="2">
        <v>2045</v>
      </c>
      <c r="AS498" s="2" t="str">
        <f>IF(sum!A491="QU",sum!B491,"*")</f>
        <v>*</v>
      </c>
      <c r="AT498" s="2"/>
      <c r="AU498" s="2" t="str">
        <f>IF(sum!A491="QU",sum!I491,"*")</f>
        <v>*</v>
      </c>
      <c r="AX498" s="4" t="s">
        <v>186</v>
      </c>
      <c r="AY498" s="4" t="s">
        <v>187</v>
      </c>
      <c r="AZ498" s="4">
        <v>2045</v>
      </c>
      <c r="BA498" s="2" t="str">
        <f>IF(sum!A491="SA",sum!B491,"*")</f>
        <v>*</v>
      </c>
      <c r="BB498" s="2"/>
      <c r="BC498" s="2" t="str">
        <f>IF(sum!A491="SA",sum!I491,"*")</f>
        <v>*</v>
      </c>
    </row>
    <row r="499" spans="2:55">
      <c r="B499" s="2" t="s">
        <v>186</v>
      </c>
      <c r="C499" s="2" t="s">
        <v>187</v>
      </c>
      <c r="D499" s="2">
        <v>2045</v>
      </c>
      <c r="J499" s="2" t="s">
        <v>186</v>
      </c>
      <c r="K499" s="2" t="s">
        <v>187</v>
      </c>
      <c r="L499" s="2">
        <v>2045</v>
      </c>
      <c r="M499" s="2" t="str">
        <f>IF(sum!A492="AT",sum!B492,"*")</f>
        <v>*</v>
      </c>
      <c r="N499" s="2"/>
      <c r="O499" s="2" t="str">
        <f>IF(sum!A492="AT",sum!I492,"*")</f>
        <v>*</v>
      </c>
      <c r="R499" s="2" t="s">
        <v>186</v>
      </c>
      <c r="S499" s="2" t="s">
        <v>187</v>
      </c>
      <c r="T499" s="2">
        <v>2045</v>
      </c>
      <c r="U499" s="2" t="str">
        <f>IF(sum!A492="BC",sum!B492,"*")</f>
        <v>*</v>
      </c>
      <c r="V499" s="2"/>
      <c r="W499" s="2" t="str">
        <f>IF(sum!A492="BC",sum!I492,"*")</f>
        <v>*</v>
      </c>
      <c r="Z499" s="2" t="s">
        <v>186</v>
      </c>
      <c r="AA499" s="2" t="s">
        <v>187</v>
      </c>
      <c r="AB499" s="2">
        <v>2045</v>
      </c>
      <c r="AC499" s="2" t="str">
        <f>IF(sum!A492="MA",sum!B492,"*")</f>
        <v>*</v>
      </c>
      <c r="AD499" s="2"/>
      <c r="AE499" s="2" t="str">
        <f>IF(sum!A492="MA",sum!I492,"*")</f>
        <v>*</v>
      </c>
      <c r="AH499" s="2" t="s">
        <v>186</v>
      </c>
      <c r="AI499" s="2" t="s">
        <v>187</v>
      </c>
      <c r="AJ499" s="2">
        <v>2045</v>
      </c>
      <c r="AK499" s="2" t="str">
        <f>IF(sum!A492="ON",sum!B492,"*")</f>
        <v>R_ES-APP-DW_ELC1</v>
      </c>
      <c r="AL499" s="2"/>
      <c r="AM499" s="2">
        <f>IF(sum!A492="ON",sum!I492,"*")</f>
        <v>2.08583198423834</v>
      </c>
      <c r="AP499" s="4" t="s">
        <v>186</v>
      </c>
      <c r="AQ499" s="4" t="s">
        <v>187</v>
      </c>
      <c r="AR499" s="4">
        <v>2045</v>
      </c>
      <c r="AS499" s="2" t="str">
        <f>IF(sum!A492="QU",sum!B492,"*")</f>
        <v>*</v>
      </c>
      <c r="AT499" s="2"/>
      <c r="AU499" s="2" t="str">
        <f>IF(sum!A492="QU",sum!I492,"*")</f>
        <v>*</v>
      </c>
      <c r="AX499" s="2" t="s">
        <v>186</v>
      </c>
      <c r="AY499" s="2" t="s">
        <v>187</v>
      </c>
      <c r="AZ499" s="2">
        <v>2045</v>
      </c>
      <c r="BA499" s="2" t="str">
        <f>IF(sum!A492="SA",sum!B492,"*")</f>
        <v>*</v>
      </c>
      <c r="BB499" s="2"/>
      <c r="BC499" s="2" t="str">
        <f>IF(sum!A492="SA",sum!I492,"*")</f>
        <v>*</v>
      </c>
    </row>
    <row r="500" spans="2:55">
      <c r="B500" s="2" t="s">
        <v>186</v>
      </c>
      <c r="C500" s="2" t="s">
        <v>187</v>
      </c>
      <c r="D500" s="2">
        <v>2045</v>
      </c>
      <c r="J500" s="2" t="s">
        <v>186</v>
      </c>
      <c r="K500" s="2" t="s">
        <v>187</v>
      </c>
      <c r="L500" s="2">
        <v>2045</v>
      </c>
      <c r="M500" s="2" t="str">
        <f>IF(sum!A493="AT",sum!B493,"*")</f>
        <v>*</v>
      </c>
      <c r="N500" s="2"/>
      <c r="O500" s="2" t="str">
        <f>IF(sum!A493="AT",sum!I493,"*")</f>
        <v>*</v>
      </c>
      <c r="R500" s="2" t="s">
        <v>186</v>
      </c>
      <c r="S500" s="2" t="s">
        <v>187</v>
      </c>
      <c r="T500" s="2">
        <v>2045</v>
      </c>
      <c r="U500" s="2" t="str">
        <f>IF(sum!A493="BC",sum!B493,"*")</f>
        <v>*</v>
      </c>
      <c r="V500" s="2"/>
      <c r="W500" s="2" t="str">
        <f>IF(sum!A493="BC",sum!I493,"*")</f>
        <v>*</v>
      </c>
      <c r="Z500" s="2" t="s">
        <v>186</v>
      </c>
      <c r="AA500" s="2" t="s">
        <v>187</v>
      </c>
      <c r="AB500" s="2">
        <v>2045</v>
      </c>
      <c r="AC500" s="2" t="str">
        <f>IF(sum!A493="MA",sum!B493,"*")</f>
        <v>*</v>
      </c>
      <c r="AD500" s="2"/>
      <c r="AE500" s="2" t="str">
        <f>IF(sum!A493="MA",sum!I493,"*")</f>
        <v>*</v>
      </c>
      <c r="AH500" s="2" t="s">
        <v>186</v>
      </c>
      <c r="AI500" s="2" t="s">
        <v>187</v>
      </c>
      <c r="AJ500" s="2">
        <v>2045</v>
      </c>
      <c r="AK500" s="2" t="str">
        <f>IF(sum!A493="ON",sum!B493,"*")</f>
        <v>R_ES-APP-FR_ELC1</v>
      </c>
      <c r="AL500" s="2"/>
      <c r="AM500" s="2">
        <f>IF(sum!A493="ON",sum!I493,"*")</f>
        <v>0.356080698845171</v>
      </c>
      <c r="AP500" s="2" t="s">
        <v>186</v>
      </c>
      <c r="AQ500" s="2" t="s">
        <v>187</v>
      </c>
      <c r="AR500" s="2">
        <v>2045</v>
      </c>
      <c r="AS500" s="2" t="str">
        <f>IF(sum!A493="QU",sum!B493,"*")</f>
        <v>*</v>
      </c>
      <c r="AT500" s="2"/>
      <c r="AU500" s="2" t="str">
        <f>IF(sum!A493="QU",sum!I493,"*")</f>
        <v>*</v>
      </c>
      <c r="AX500" s="2" t="s">
        <v>186</v>
      </c>
      <c r="AY500" s="2" t="s">
        <v>187</v>
      </c>
      <c r="AZ500" s="2">
        <v>2045</v>
      </c>
      <c r="BA500" s="2" t="str">
        <f>IF(sum!A493="SA",sum!B493,"*")</f>
        <v>*</v>
      </c>
      <c r="BB500" s="2"/>
      <c r="BC500" s="2" t="str">
        <f>IF(sum!A493="SA",sum!I493,"*")</f>
        <v>*</v>
      </c>
    </row>
    <row r="501" spans="2:55">
      <c r="B501" s="4" t="s">
        <v>186</v>
      </c>
      <c r="C501" s="4" t="s">
        <v>187</v>
      </c>
      <c r="D501" s="4">
        <v>2045</v>
      </c>
      <c r="J501" s="4" t="s">
        <v>186</v>
      </c>
      <c r="K501" s="4" t="s">
        <v>187</v>
      </c>
      <c r="L501" s="4">
        <v>2045</v>
      </c>
      <c r="M501" s="2" t="str">
        <f>IF(sum!A494="AT",sum!B494,"*")</f>
        <v>*</v>
      </c>
      <c r="N501" s="2"/>
      <c r="O501" s="2" t="str">
        <f>IF(sum!A494="AT",sum!I494,"*")</f>
        <v>*</v>
      </c>
      <c r="R501" s="4" t="s">
        <v>186</v>
      </c>
      <c r="S501" s="4" t="s">
        <v>187</v>
      </c>
      <c r="T501" s="4">
        <v>2045</v>
      </c>
      <c r="U501" s="2" t="str">
        <f>IF(sum!A494="BC",sum!B494,"*")</f>
        <v>*</v>
      </c>
      <c r="V501" s="2"/>
      <c r="W501" s="2" t="str">
        <f>IF(sum!A494="BC",sum!I494,"*")</f>
        <v>*</v>
      </c>
      <c r="Z501" s="4" t="s">
        <v>186</v>
      </c>
      <c r="AA501" s="4" t="s">
        <v>187</v>
      </c>
      <c r="AB501" s="4">
        <v>2045</v>
      </c>
      <c r="AC501" s="2" t="str">
        <f>IF(sum!A494="MA",sum!B494,"*")</f>
        <v>*</v>
      </c>
      <c r="AD501" s="2"/>
      <c r="AE501" s="2" t="str">
        <f>IF(sum!A494="MA",sum!I494,"*")</f>
        <v>*</v>
      </c>
      <c r="AH501" s="4" t="s">
        <v>186</v>
      </c>
      <c r="AI501" s="4" t="s">
        <v>187</v>
      </c>
      <c r="AJ501" s="4">
        <v>2045</v>
      </c>
      <c r="AK501" s="2" t="str">
        <f>IF(sum!A494="ON",sum!B494,"*")</f>
        <v>R_ES-APP-OTH_ELC1</v>
      </c>
      <c r="AL501" s="2"/>
      <c r="AM501" s="2">
        <f>IF(sum!A494="ON",sum!I494,"*")</f>
        <v>5.85244062887672</v>
      </c>
      <c r="AP501" s="4" t="s">
        <v>186</v>
      </c>
      <c r="AQ501" s="4" t="s">
        <v>187</v>
      </c>
      <c r="AR501" s="4">
        <v>2045</v>
      </c>
      <c r="AS501" s="2" t="str">
        <f>IF(sum!A494="QU",sum!B494,"*")</f>
        <v>*</v>
      </c>
      <c r="AT501" s="2"/>
      <c r="AU501" s="2" t="str">
        <f>IF(sum!A494="QU",sum!I494,"*")</f>
        <v>*</v>
      </c>
      <c r="AX501" s="4" t="s">
        <v>186</v>
      </c>
      <c r="AY501" s="4" t="s">
        <v>187</v>
      </c>
      <c r="AZ501" s="4">
        <v>2045</v>
      </c>
      <c r="BA501" s="2" t="str">
        <f>IF(sum!A494="SA",sum!B494,"*")</f>
        <v>*</v>
      </c>
      <c r="BB501" s="2"/>
      <c r="BC501" s="2" t="str">
        <f>IF(sum!A494="SA",sum!I494,"*")</f>
        <v>*</v>
      </c>
    </row>
    <row r="502" spans="2:55">
      <c r="B502" s="2" t="s">
        <v>186</v>
      </c>
      <c r="C502" s="2" t="s">
        <v>187</v>
      </c>
      <c r="D502" s="2">
        <v>2045</v>
      </c>
      <c r="J502" s="2" t="s">
        <v>186</v>
      </c>
      <c r="K502" s="2" t="s">
        <v>187</v>
      </c>
      <c r="L502" s="2">
        <v>2045</v>
      </c>
      <c r="M502" s="2" t="str">
        <f>IF(sum!A495="AT",sum!B495,"*")</f>
        <v>*</v>
      </c>
      <c r="N502" s="2"/>
      <c r="O502" s="2" t="str">
        <f>IF(sum!A495="AT",sum!I495,"*")</f>
        <v>*</v>
      </c>
      <c r="R502" s="2" t="s">
        <v>186</v>
      </c>
      <c r="S502" s="2" t="s">
        <v>187</v>
      </c>
      <c r="T502" s="2">
        <v>2045</v>
      </c>
      <c r="U502" s="2" t="str">
        <f>IF(sum!A495="BC",sum!B495,"*")</f>
        <v>*</v>
      </c>
      <c r="V502" s="2"/>
      <c r="W502" s="2" t="str">
        <f>IF(sum!A495="BC",sum!I495,"*")</f>
        <v>*</v>
      </c>
      <c r="Z502" s="2" t="s">
        <v>186</v>
      </c>
      <c r="AA502" s="2" t="s">
        <v>187</v>
      </c>
      <c r="AB502" s="2">
        <v>2045</v>
      </c>
      <c r="AC502" s="2" t="str">
        <f>IF(sum!A495="MA",sum!B495,"*")</f>
        <v>*</v>
      </c>
      <c r="AD502" s="2"/>
      <c r="AE502" s="2" t="str">
        <f>IF(sum!A495="MA",sum!I495,"*")</f>
        <v>*</v>
      </c>
      <c r="AH502" s="2" t="s">
        <v>186</v>
      </c>
      <c r="AI502" s="2" t="s">
        <v>187</v>
      </c>
      <c r="AJ502" s="2">
        <v>2045</v>
      </c>
      <c r="AK502" s="2" t="str">
        <f>IF(sum!A495="ON",sum!B495,"*")</f>
        <v>R_ES-APP-RA_ELC1</v>
      </c>
      <c r="AL502" s="2"/>
      <c r="AM502" s="2">
        <f>IF(sum!A495="ON",sum!I495,"*")</f>
        <v>4.03774587788772</v>
      </c>
      <c r="AP502" s="2" t="s">
        <v>186</v>
      </c>
      <c r="AQ502" s="2" t="s">
        <v>187</v>
      </c>
      <c r="AR502" s="2">
        <v>2045</v>
      </c>
      <c r="AS502" s="2" t="str">
        <f>IF(sum!A495="QU",sum!B495,"*")</f>
        <v>*</v>
      </c>
      <c r="AT502" s="2"/>
      <c r="AU502" s="2" t="str">
        <f>IF(sum!A495="QU",sum!I495,"*")</f>
        <v>*</v>
      </c>
      <c r="AX502" s="2" t="s">
        <v>186</v>
      </c>
      <c r="AY502" s="2" t="s">
        <v>187</v>
      </c>
      <c r="AZ502" s="2">
        <v>2045</v>
      </c>
      <c r="BA502" s="2" t="str">
        <f>IF(sum!A495="SA",sum!B495,"*")</f>
        <v>*</v>
      </c>
      <c r="BB502" s="2"/>
      <c r="BC502" s="2" t="str">
        <f>IF(sum!A495="SA",sum!I495,"*")</f>
        <v>*</v>
      </c>
    </row>
    <row r="503" spans="2:55">
      <c r="B503" s="2" t="s">
        <v>186</v>
      </c>
      <c r="C503" s="2" t="s">
        <v>187</v>
      </c>
      <c r="D503" s="2">
        <v>2045</v>
      </c>
      <c r="J503" s="2" t="s">
        <v>186</v>
      </c>
      <c r="K503" s="2" t="s">
        <v>187</v>
      </c>
      <c r="L503" s="2">
        <v>2045</v>
      </c>
      <c r="M503" s="2" t="str">
        <f>IF(sum!A496="AT",sum!B496,"*")</f>
        <v>*</v>
      </c>
      <c r="N503" s="2"/>
      <c r="O503" s="2" t="str">
        <f>IF(sum!A496="AT",sum!I496,"*")</f>
        <v>*</v>
      </c>
      <c r="R503" s="2" t="s">
        <v>186</v>
      </c>
      <c r="S503" s="2" t="s">
        <v>187</v>
      </c>
      <c r="T503" s="2">
        <v>2045</v>
      </c>
      <c r="U503" s="2" t="str">
        <f>IF(sum!A496="BC",sum!B496,"*")</f>
        <v>*</v>
      </c>
      <c r="V503" s="2"/>
      <c r="W503" s="2" t="str">
        <f>IF(sum!A496="BC",sum!I496,"*")</f>
        <v>*</v>
      </c>
      <c r="Z503" s="2" t="s">
        <v>186</v>
      </c>
      <c r="AA503" s="2" t="s">
        <v>187</v>
      </c>
      <c r="AB503" s="2">
        <v>2045</v>
      </c>
      <c r="AC503" s="2" t="str">
        <f>IF(sum!A496="MA",sum!B496,"*")</f>
        <v>*</v>
      </c>
      <c r="AD503" s="2"/>
      <c r="AE503" s="2" t="str">
        <f>IF(sum!A496="MA",sum!I496,"*")</f>
        <v>*</v>
      </c>
      <c r="AH503" s="2" t="s">
        <v>186</v>
      </c>
      <c r="AI503" s="2" t="s">
        <v>187</v>
      </c>
      <c r="AJ503" s="2">
        <v>2045</v>
      </c>
      <c r="AK503" s="2" t="str">
        <f>IF(sum!A496="ON",sum!B496,"*")</f>
        <v>R_ES-APP-RE_ELC1</v>
      </c>
      <c r="AL503" s="2"/>
      <c r="AM503" s="2">
        <f>IF(sum!A496="ON",sum!I496,"*")</f>
        <v>1.29624919042624</v>
      </c>
      <c r="AP503" s="4" t="s">
        <v>186</v>
      </c>
      <c r="AQ503" s="4" t="s">
        <v>187</v>
      </c>
      <c r="AR503" s="4">
        <v>2045</v>
      </c>
      <c r="AS503" s="2" t="str">
        <f>IF(sum!A496="QU",sum!B496,"*")</f>
        <v>*</v>
      </c>
      <c r="AT503" s="2"/>
      <c r="AU503" s="2" t="str">
        <f>IF(sum!A496="QU",sum!I496,"*")</f>
        <v>*</v>
      </c>
      <c r="AX503" s="2" t="s">
        <v>186</v>
      </c>
      <c r="AY503" s="2" t="s">
        <v>187</v>
      </c>
      <c r="AZ503" s="2">
        <v>2045</v>
      </c>
      <c r="BA503" s="2" t="str">
        <f>IF(sum!A496="SA",sum!B496,"*")</f>
        <v>*</v>
      </c>
      <c r="BB503" s="2"/>
      <c r="BC503" s="2" t="str">
        <f>IF(sum!A496="SA",sum!I496,"*")</f>
        <v>*</v>
      </c>
    </row>
    <row r="504" spans="2:55">
      <c r="B504" s="4" t="s">
        <v>186</v>
      </c>
      <c r="C504" s="4" t="s">
        <v>187</v>
      </c>
      <c r="D504" s="4">
        <v>2045</v>
      </c>
      <c r="J504" s="4" t="s">
        <v>186</v>
      </c>
      <c r="K504" s="4" t="s">
        <v>187</v>
      </c>
      <c r="L504" s="4">
        <v>2045</v>
      </c>
      <c r="M504" s="2" t="str">
        <f>IF(sum!A497="AT",sum!B497,"*")</f>
        <v>*</v>
      </c>
      <c r="N504" s="2"/>
      <c r="O504" s="2" t="str">
        <f>IF(sum!A497="AT",sum!I497,"*")</f>
        <v>*</v>
      </c>
      <c r="R504" s="4" t="s">
        <v>186</v>
      </c>
      <c r="S504" s="4" t="s">
        <v>187</v>
      </c>
      <c r="T504" s="4">
        <v>2045</v>
      </c>
      <c r="U504" s="2" t="str">
        <f>IF(sum!A497="BC",sum!B497,"*")</f>
        <v>*</v>
      </c>
      <c r="V504" s="2"/>
      <c r="W504" s="2" t="str">
        <f>IF(sum!A497="BC",sum!I497,"*")</f>
        <v>*</v>
      </c>
      <c r="Z504" s="4" t="s">
        <v>186</v>
      </c>
      <c r="AA504" s="4" t="s">
        <v>187</v>
      </c>
      <c r="AB504" s="4">
        <v>2045</v>
      </c>
      <c r="AC504" s="2" t="str">
        <f>IF(sum!A497="MA",sum!B497,"*")</f>
        <v>*</v>
      </c>
      <c r="AD504" s="2"/>
      <c r="AE504" s="2" t="str">
        <f>IF(sum!A497="MA",sum!I497,"*")</f>
        <v>*</v>
      </c>
      <c r="AH504" s="4" t="s">
        <v>186</v>
      </c>
      <c r="AI504" s="4" t="s">
        <v>187</v>
      </c>
      <c r="AJ504" s="4">
        <v>2045</v>
      </c>
      <c r="AK504" s="2" t="str">
        <f>IF(sum!A497="ON",sum!B497,"*")</f>
        <v>R_ES-LI_ELC1</v>
      </c>
      <c r="AL504" s="2"/>
      <c r="AM504" s="2">
        <f>IF(sum!A497="ON",sum!I497,"*")</f>
        <v>10.8718813076889</v>
      </c>
      <c r="AP504" s="2" t="s">
        <v>186</v>
      </c>
      <c r="AQ504" s="2" t="s">
        <v>187</v>
      </c>
      <c r="AR504" s="2">
        <v>2045</v>
      </c>
      <c r="AS504" s="2" t="str">
        <f>IF(sum!A497="QU",sum!B497,"*")</f>
        <v>*</v>
      </c>
      <c r="AT504" s="2"/>
      <c r="AU504" s="2" t="str">
        <f>IF(sum!A497="QU",sum!I497,"*")</f>
        <v>*</v>
      </c>
      <c r="AX504" s="4" t="s">
        <v>186</v>
      </c>
      <c r="AY504" s="4" t="s">
        <v>187</v>
      </c>
      <c r="AZ504" s="4">
        <v>2045</v>
      </c>
      <c r="BA504" s="2" t="str">
        <f>IF(sum!A497="SA",sum!B497,"*")</f>
        <v>*</v>
      </c>
      <c r="BB504" s="2"/>
      <c r="BC504" s="2" t="str">
        <f>IF(sum!A497="SA",sum!I497,"*")</f>
        <v>*</v>
      </c>
    </row>
    <row r="505" spans="2:55">
      <c r="B505" s="2" t="s">
        <v>186</v>
      </c>
      <c r="C505" s="2" t="s">
        <v>187</v>
      </c>
      <c r="D505" s="2">
        <v>2045</v>
      </c>
      <c r="J505" s="2" t="s">
        <v>186</v>
      </c>
      <c r="K505" s="2" t="s">
        <v>187</v>
      </c>
      <c r="L505" s="2">
        <v>2045</v>
      </c>
      <c r="M505" s="2" t="str">
        <f>IF(sum!A498="AT",sum!B498,"*")</f>
        <v>*</v>
      </c>
      <c r="N505" s="2"/>
      <c r="O505" s="2" t="str">
        <f>IF(sum!A498="AT",sum!I498,"*")</f>
        <v>*</v>
      </c>
      <c r="R505" s="2" t="s">
        <v>186</v>
      </c>
      <c r="S505" s="2" t="s">
        <v>187</v>
      </c>
      <c r="T505" s="2">
        <v>2045</v>
      </c>
      <c r="U505" s="2" t="str">
        <f>IF(sum!A498="BC",sum!B498,"*")</f>
        <v>*</v>
      </c>
      <c r="V505" s="2"/>
      <c r="W505" s="2" t="str">
        <f>IF(sum!A498="BC",sum!I498,"*")</f>
        <v>*</v>
      </c>
      <c r="Z505" s="2" t="s">
        <v>186</v>
      </c>
      <c r="AA505" s="2" t="s">
        <v>187</v>
      </c>
      <c r="AB505" s="2">
        <v>2045</v>
      </c>
      <c r="AC505" s="2" t="str">
        <f>IF(sum!A498="MA",sum!B498,"*")</f>
        <v>*</v>
      </c>
      <c r="AD505" s="2"/>
      <c r="AE505" s="2" t="str">
        <f>IF(sum!A498="MA",sum!I498,"*")</f>
        <v>*</v>
      </c>
      <c r="AH505" s="2" t="s">
        <v>186</v>
      </c>
      <c r="AI505" s="2" t="s">
        <v>187</v>
      </c>
      <c r="AJ505" s="2">
        <v>2045</v>
      </c>
      <c r="AK505" s="2" t="str">
        <f>IF(sum!A498="ON",sum!B498,"*")</f>
        <v>R_ES-SC-AP_ELC1_ROOM_CENTRAL</v>
      </c>
      <c r="AL505" s="2"/>
      <c r="AM505" s="2">
        <f>IF(sum!A498="ON",sum!I498,"*")</f>
        <v>3.16424975526376</v>
      </c>
      <c r="AP505" s="4" t="s">
        <v>186</v>
      </c>
      <c r="AQ505" s="4" t="s">
        <v>187</v>
      </c>
      <c r="AR505" s="4">
        <v>2045</v>
      </c>
      <c r="AS505" s="2" t="str">
        <f>IF(sum!A498="QU",sum!B498,"*")</f>
        <v>*</v>
      </c>
      <c r="AT505" s="2"/>
      <c r="AU505" s="2" t="str">
        <f>IF(sum!A498="QU",sum!I498,"*")</f>
        <v>*</v>
      </c>
      <c r="AX505" s="2" t="s">
        <v>186</v>
      </c>
      <c r="AY505" s="2" t="s">
        <v>187</v>
      </c>
      <c r="AZ505" s="2">
        <v>2045</v>
      </c>
      <c r="BA505" s="2" t="str">
        <f>IF(sum!A498="SA",sum!B498,"*")</f>
        <v>*</v>
      </c>
      <c r="BB505" s="2"/>
      <c r="BC505" s="2" t="str">
        <f>IF(sum!A498="SA",sum!I498,"*")</f>
        <v>*</v>
      </c>
    </row>
    <row r="506" spans="2:55">
      <c r="B506" s="2" t="s">
        <v>186</v>
      </c>
      <c r="C506" s="2" t="s">
        <v>187</v>
      </c>
      <c r="D506" s="2">
        <v>2045</v>
      </c>
      <c r="J506" s="2" t="s">
        <v>186</v>
      </c>
      <c r="K506" s="2" t="s">
        <v>187</v>
      </c>
      <c r="L506" s="2">
        <v>2045</v>
      </c>
      <c r="M506" s="2" t="str">
        <f>IF(sum!A499="AT",sum!B499,"*")</f>
        <v>*</v>
      </c>
      <c r="N506" s="2"/>
      <c r="O506" s="2" t="str">
        <f>IF(sum!A499="AT",sum!I499,"*")</f>
        <v>*</v>
      </c>
      <c r="R506" s="2" t="s">
        <v>186</v>
      </c>
      <c r="S506" s="2" t="s">
        <v>187</v>
      </c>
      <c r="T506" s="2">
        <v>2045</v>
      </c>
      <c r="U506" s="2" t="str">
        <f>IF(sum!A499="BC",sum!B499,"*")</f>
        <v>*</v>
      </c>
      <c r="V506" s="2"/>
      <c r="W506" s="2" t="str">
        <f>IF(sum!A499="BC",sum!I499,"*")</f>
        <v>*</v>
      </c>
      <c r="Z506" s="2" t="s">
        <v>186</v>
      </c>
      <c r="AA506" s="2" t="s">
        <v>187</v>
      </c>
      <c r="AB506" s="2">
        <v>2045</v>
      </c>
      <c r="AC506" s="2" t="str">
        <f>IF(sum!A499="MA",sum!B499,"*")</f>
        <v>*</v>
      </c>
      <c r="AD506" s="2"/>
      <c r="AE506" s="2" t="str">
        <f>IF(sum!A499="MA",sum!I499,"*")</f>
        <v>*</v>
      </c>
      <c r="AH506" s="2" t="s">
        <v>186</v>
      </c>
      <c r="AI506" s="2" t="s">
        <v>187</v>
      </c>
      <c r="AJ506" s="2">
        <v>2045</v>
      </c>
      <c r="AK506" s="2" t="str">
        <f>IF(sum!A499="ON",sum!B499,"*")</f>
        <v>R_ES-SC-MOB_ELC1_ROOM_CENTRAL</v>
      </c>
      <c r="AL506" s="2"/>
      <c r="AM506" s="2">
        <f>IF(sum!A499="ON",sum!I499,"*")</f>
        <v>0.0493281572073973</v>
      </c>
      <c r="AP506" s="2" t="s">
        <v>186</v>
      </c>
      <c r="AQ506" s="2" t="s">
        <v>187</v>
      </c>
      <c r="AR506" s="2">
        <v>2045</v>
      </c>
      <c r="AS506" s="2" t="str">
        <f>IF(sum!A499="QU",sum!B499,"*")</f>
        <v>*</v>
      </c>
      <c r="AT506" s="2"/>
      <c r="AU506" s="2" t="str">
        <f>IF(sum!A499="QU",sum!I499,"*")</f>
        <v>*</v>
      </c>
      <c r="AX506" s="2" t="s">
        <v>186</v>
      </c>
      <c r="AY506" s="2" t="s">
        <v>187</v>
      </c>
      <c r="AZ506" s="2">
        <v>2045</v>
      </c>
      <c r="BA506" s="2" t="str">
        <f>IF(sum!A499="SA",sum!B499,"*")</f>
        <v>*</v>
      </c>
      <c r="BB506" s="2"/>
      <c r="BC506" s="2" t="str">
        <f>IF(sum!A499="SA",sum!I499,"*")</f>
        <v>*</v>
      </c>
    </row>
    <row r="507" spans="2:55">
      <c r="B507" s="4" t="s">
        <v>186</v>
      </c>
      <c r="C507" s="4" t="s">
        <v>187</v>
      </c>
      <c r="D507" s="4">
        <v>2045</v>
      </c>
      <c r="J507" s="4" t="s">
        <v>186</v>
      </c>
      <c r="K507" s="4" t="s">
        <v>187</v>
      </c>
      <c r="L507" s="4">
        <v>2045</v>
      </c>
      <c r="M507" s="2" t="str">
        <f>IF(sum!A500="AT",sum!B500,"*")</f>
        <v>*</v>
      </c>
      <c r="N507" s="2"/>
      <c r="O507" s="2" t="str">
        <f>IF(sum!A500="AT",sum!I500,"*")</f>
        <v>*</v>
      </c>
      <c r="R507" s="4" t="s">
        <v>186</v>
      </c>
      <c r="S507" s="4" t="s">
        <v>187</v>
      </c>
      <c r="T507" s="4">
        <v>2045</v>
      </c>
      <c r="U507" s="2" t="str">
        <f>IF(sum!A500="BC",sum!B500,"*")</f>
        <v>*</v>
      </c>
      <c r="V507" s="2"/>
      <c r="W507" s="2" t="str">
        <f>IF(sum!A500="BC",sum!I500,"*")</f>
        <v>*</v>
      </c>
      <c r="Z507" s="4" t="s">
        <v>186</v>
      </c>
      <c r="AA507" s="4" t="s">
        <v>187</v>
      </c>
      <c r="AB507" s="4">
        <v>2045</v>
      </c>
      <c r="AC507" s="2" t="str">
        <f>IF(sum!A500="MA",sum!B500,"*")</f>
        <v>*</v>
      </c>
      <c r="AD507" s="2"/>
      <c r="AE507" s="2" t="str">
        <f>IF(sum!A500="MA",sum!I500,"*")</f>
        <v>*</v>
      </c>
      <c r="AH507" s="4" t="s">
        <v>186</v>
      </c>
      <c r="AI507" s="4" t="s">
        <v>187</v>
      </c>
      <c r="AJ507" s="4">
        <v>2045</v>
      </c>
      <c r="AK507" s="2" t="str">
        <f>IF(sum!A500="ON",sum!B500,"*")</f>
        <v>R_ES-SC-SA_ELC1_ROOM_CENTRAL</v>
      </c>
      <c r="AL507" s="2"/>
      <c r="AM507" s="2">
        <f>IF(sum!A500="ON",sum!I500,"*")</f>
        <v>1.68858750956918</v>
      </c>
      <c r="AP507" s="4" t="s">
        <v>186</v>
      </c>
      <c r="AQ507" s="4" t="s">
        <v>187</v>
      </c>
      <c r="AR507" s="4">
        <v>2045</v>
      </c>
      <c r="AS507" s="2" t="str">
        <f>IF(sum!A500="QU",sum!B500,"*")</f>
        <v>*</v>
      </c>
      <c r="AT507" s="2"/>
      <c r="AU507" s="2" t="str">
        <f>IF(sum!A500="QU",sum!I500,"*")</f>
        <v>*</v>
      </c>
      <c r="AX507" s="4" t="s">
        <v>186</v>
      </c>
      <c r="AY507" s="4" t="s">
        <v>187</v>
      </c>
      <c r="AZ507" s="4">
        <v>2045</v>
      </c>
      <c r="BA507" s="2" t="str">
        <f>IF(sum!A500="SA",sum!B500,"*")</f>
        <v>*</v>
      </c>
      <c r="BB507" s="2"/>
      <c r="BC507" s="2" t="str">
        <f>IF(sum!A500="SA",sum!I500,"*")</f>
        <v>*</v>
      </c>
    </row>
    <row r="508" spans="2:55">
      <c r="B508" s="2" t="s">
        <v>186</v>
      </c>
      <c r="C508" s="2" t="s">
        <v>187</v>
      </c>
      <c r="D508" s="2">
        <v>2045</v>
      </c>
      <c r="J508" s="2" t="s">
        <v>186</v>
      </c>
      <c r="K508" s="2" t="s">
        <v>187</v>
      </c>
      <c r="L508" s="2">
        <v>2045</v>
      </c>
      <c r="M508" s="2" t="str">
        <f>IF(sum!A501="AT",sum!B501,"*")</f>
        <v>*</v>
      </c>
      <c r="N508" s="2"/>
      <c r="O508" s="2" t="str">
        <f>IF(sum!A501="AT",sum!I501,"*")</f>
        <v>*</v>
      </c>
      <c r="R508" s="2" t="s">
        <v>186</v>
      </c>
      <c r="S508" s="2" t="s">
        <v>187</v>
      </c>
      <c r="T508" s="2">
        <v>2045</v>
      </c>
      <c r="U508" s="2" t="str">
        <f>IF(sum!A501="BC",sum!B501,"*")</f>
        <v>*</v>
      </c>
      <c r="V508" s="2"/>
      <c r="W508" s="2" t="str">
        <f>IF(sum!A501="BC",sum!I501,"*")</f>
        <v>*</v>
      </c>
      <c r="Z508" s="2" t="s">
        <v>186</v>
      </c>
      <c r="AA508" s="2" t="s">
        <v>187</v>
      </c>
      <c r="AB508" s="2">
        <v>2045</v>
      </c>
      <c r="AC508" s="2" t="str">
        <f>IF(sum!A501="MA",sum!B501,"*")</f>
        <v>*</v>
      </c>
      <c r="AD508" s="2"/>
      <c r="AE508" s="2" t="str">
        <f>IF(sum!A501="MA",sum!I501,"*")</f>
        <v>*</v>
      </c>
      <c r="AH508" s="2" t="s">
        <v>186</v>
      </c>
      <c r="AI508" s="2" t="s">
        <v>187</v>
      </c>
      <c r="AJ508" s="2">
        <v>2045</v>
      </c>
      <c r="AK508" s="2" t="str">
        <f>IF(sum!A501="ON",sum!B501,"*")</f>
        <v>R_ES-SC-SD_ELC1_ROOM_CENTRAL</v>
      </c>
      <c r="AL508" s="2"/>
      <c r="AM508" s="2">
        <f>IF(sum!A501="ON",sum!I501,"*")</f>
        <v>5.85300462357157</v>
      </c>
      <c r="AP508" s="2" t="s">
        <v>186</v>
      </c>
      <c r="AQ508" s="2" t="s">
        <v>187</v>
      </c>
      <c r="AR508" s="2">
        <v>2045</v>
      </c>
      <c r="AS508" s="2" t="str">
        <f>IF(sum!A501="QU",sum!B501,"*")</f>
        <v>*</v>
      </c>
      <c r="AT508" s="2"/>
      <c r="AU508" s="2" t="str">
        <f>IF(sum!A501="QU",sum!I501,"*")</f>
        <v>*</v>
      </c>
      <c r="AX508" s="2" t="s">
        <v>186</v>
      </c>
      <c r="AY508" s="2" t="s">
        <v>187</v>
      </c>
      <c r="AZ508" s="2">
        <v>2045</v>
      </c>
      <c r="BA508" s="2" t="str">
        <f>IF(sum!A501="SA",sum!B501,"*")</f>
        <v>*</v>
      </c>
      <c r="BB508" s="2"/>
      <c r="BC508" s="2" t="str">
        <f>IF(sum!A501="SA",sum!I501,"*")</f>
        <v>*</v>
      </c>
    </row>
    <row r="509" spans="2:55">
      <c r="B509" s="2" t="s">
        <v>186</v>
      </c>
      <c r="C509" s="2" t="s">
        <v>187</v>
      </c>
      <c r="D509" s="2">
        <v>2045</v>
      </c>
      <c r="J509" s="2" t="s">
        <v>186</v>
      </c>
      <c r="K509" s="2" t="s">
        <v>187</v>
      </c>
      <c r="L509" s="2">
        <v>2045</v>
      </c>
      <c r="M509" s="2" t="str">
        <f>IF(sum!A502="AT",sum!B502,"*")</f>
        <v>*</v>
      </c>
      <c r="N509" s="2"/>
      <c r="O509" s="2" t="str">
        <f>IF(sum!A502="AT",sum!I502,"*")</f>
        <v>*</v>
      </c>
      <c r="R509" s="2" t="s">
        <v>186</v>
      </c>
      <c r="S509" s="2" t="s">
        <v>187</v>
      </c>
      <c r="T509" s="2">
        <v>2045</v>
      </c>
      <c r="U509" s="2" t="str">
        <f>IF(sum!A502="BC",sum!B502,"*")</f>
        <v>*</v>
      </c>
      <c r="V509" s="2"/>
      <c r="W509" s="2" t="str">
        <f>IF(sum!A502="BC",sum!I502,"*")</f>
        <v>*</v>
      </c>
      <c r="Z509" s="2" t="s">
        <v>186</v>
      </c>
      <c r="AA509" s="2" t="s">
        <v>187</v>
      </c>
      <c r="AB509" s="2">
        <v>2045</v>
      </c>
      <c r="AC509" s="2" t="str">
        <f>IF(sum!A502="MA",sum!B502,"*")</f>
        <v>*</v>
      </c>
      <c r="AD509" s="2"/>
      <c r="AE509" s="2" t="str">
        <f>IF(sum!A502="MA",sum!I502,"*")</f>
        <v>*</v>
      </c>
      <c r="AH509" s="2" t="s">
        <v>186</v>
      </c>
      <c r="AI509" s="2" t="s">
        <v>187</v>
      </c>
      <c r="AJ509" s="2">
        <v>2045</v>
      </c>
      <c r="AK509" s="2" t="str">
        <f>IF(sum!A502="ON",sum!B502,"*")</f>
        <v>R_ES-SH-AP_COAPRO1</v>
      </c>
      <c r="AL509" s="2"/>
      <c r="AM509" s="2">
        <f>IF(sum!A502="ON",sum!I502,"*")</f>
        <v>0</v>
      </c>
      <c r="AP509" s="4" t="s">
        <v>186</v>
      </c>
      <c r="AQ509" s="4" t="s">
        <v>187</v>
      </c>
      <c r="AR509" s="4">
        <v>2045</v>
      </c>
      <c r="AS509" s="2" t="str">
        <f>IF(sum!A502="QU",sum!B502,"*")</f>
        <v>*</v>
      </c>
      <c r="AT509" s="2"/>
      <c r="AU509" s="2" t="str">
        <f>IF(sum!A502="QU",sum!I502,"*")</f>
        <v>*</v>
      </c>
      <c r="AX509" s="2" t="s">
        <v>186</v>
      </c>
      <c r="AY509" s="2" t="s">
        <v>187</v>
      </c>
      <c r="AZ509" s="2">
        <v>2045</v>
      </c>
      <c r="BA509" s="2" t="str">
        <f>IF(sum!A502="SA",sum!B502,"*")</f>
        <v>*</v>
      </c>
      <c r="BB509" s="2"/>
      <c r="BC509" s="2" t="str">
        <f>IF(sum!A502="SA",sum!I502,"*")</f>
        <v>*</v>
      </c>
    </row>
    <row r="510" spans="2:55">
      <c r="B510" s="4" t="s">
        <v>186</v>
      </c>
      <c r="C510" s="4" t="s">
        <v>187</v>
      </c>
      <c r="D510" s="4">
        <v>2045</v>
      </c>
      <c r="J510" s="4" t="s">
        <v>186</v>
      </c>
      <c r="K510" s="4" t="s">
        <v>187</v>
      </c>
      <c r="L510" s="4">
        <v>2045</v>
      </c>
      <c r="M510" s="2" t="str">
        <f>IF(sum!A503="AT",sum!B503,"*")</f>
        <v>*</v>
      </c>
      <c r="N510" s="2"/>
      <c r="O510" s="2" t="str">
        <f>IF(sum!A503="AT",sum!I503,"*")</f>
        <v>*</v>
      </c>
      <c r="R510" s="4" t="s">
        <v>186</v>
      </c>
      <c r="S510" s="4" t="s">
        <v>187</v>
      </c>
      <c r="T510" s="4">
        <v>2045</v>
      </c>
      <c r="U510" s="2" t="str">
        <f>IF(sum!A503="BC",sum!B503,"*")</f>
        <v>*</v>
      </c>
      <c r="V510" s="2"/>
      <c r="W510" s="2" t="str">
        <f>IF(sum!A503="BC",sum!I503,"*")</f>
        <v>*</v>
      </c>
      <c r="Z510" s="4" t="s">
        <v>186</v>
      </c>
      <c r="AA510" s="4" t="s">
        <v>187</v>
      </c>
      <c r="AB510" s="4">
        <v>2045</v>
      </c>
      <c r="AC510" s="2" t="str">
        <f>IF(sum!A503="MA",sum!B503,"*")</f>
        <v>*</v>
      </c>
      <c r="AD510" s="2"/>
      <c r="AE510" s="2" t="str">
        <f>IF(sum!A503="MA",sum!I503,"*")</f>
        <v>*</v>
      </c>
      <c r="AH510" s="4" t="s">
        <v>186</v>
      </c>
      <c r="AI510" s="4" t="s">
        <v>187</v>
      </c>
      <c r="AJ510" s="4">
        <v>2045</v>
      </c>
      <c r="AK510" s="2" t="str">
        <f>IF(sum!A503="ON",sum!B503,"*")</f>
        <v>R_ES-SH-AP_ELC1</v>
      </c>
      <c r="AL510" s="2"/>
      <c r="AM510" s="2">
        <f>IF(sum!A503="ON",sum!I503,"*")</f>
        <v>0.803023420497676</v>
      </c>
      <c r="AP510" s="2" t="s">
        <v>186</v>
      </c>
      <c r="AQ510" s="2" t="s">
        <v>187</v>
      </c>
      <c r="AR510" s="2">
        <v>2045</v>
      </c>
      <c r="AS510" s="2" t="str">
        <f>IF(sum!A503="QU",sum!B503,"*")</f>
        <v>*</v>
      </c>
      <c r="AT510" s="2"/>
      <c r="AU510" s="2" t="str">
        <f>IF(sum!A503="QU",sum!I503,"*")</f>
        <v>*</v>
      </c>
      <c r="AX510" s="4" t="s">
        <v>186</v>
      </c>
      <c r="AY510" s="4" t="s">
        <v>187</v>
      </c>
      <c r="AZ510" s="4">
        <v>2045</v>
      </c>
      <c r="BA510" s="2" t="str">
        <f>IF(sum!A503="SA",sum!B503,"*")</f>
        <v>*</v>
      </c>
      <c r="BB510" s="2"/>
      <c r="BC510" s="2" t="str">
        <f>IF(sum!A503="SA",sum!I503,"*")</f>
        <v>*</v>
      </c>
    </row>
    <row r="511" spans="2:55">
      <c r="B511" s="2" t="s">
        <v>186</v>
      </c>
      <c r="C511" s="2" t="s">
        <v>187</v>
      </c>
      <c r="D511" s="2">
        <v>2045</v>
      </c>
      <c r="J511" s="2" t="s">
        <v>186</v>
      </c>
      <c r="K511" s="2" t="s">
        <v>187</v>
      </c>
      <c r="L511" s="2">
        <v>2045</v>
      </c>
      <c r="M511" s="2" t="str">
        <f>IF(sum!A504="AT",sum!B504,"*")</f>
        <v>*</v>
      </c>
      <c r="N511" s="2"/>
      <c r="O511" s="2" t="str">
        <f>IF(sum!A504="AT",sum!I504,"*")</f>
        <v>*</v>
      </c>
      <c r="R511" s="2" t="s">
        <v>186</v>
      </c>
      <c r="S511" s="2" t="s">
        <v>187</v>
      </c>
      <c r="T511" s="2">
        <v>2045</v>
      </c>
      <c r="U511" s="2" t="str">
        <f>IF(sum!A504="BC",sum!B504,"*")</f>
        <v>*</v>
      </c>
      <c r="V511" s="2"/>
      <c r="W511" s="2" t="str">
        <f>IF(sum!A504="BC",sum!I504,"*")</f>
        <v>*</v>
      </c>
      <c r="Z511" s="2" t="s">
        <v>186</v>
      </c>
      <c r="AA511" s="2" t="s">
        <v>187</v>
      </c>
      <c r="AB511" s="2">
        <v>2045</v>
      </c>
      <c r="AC511" s="2" t="str">
        <f>IF(sum!A504="MA",sum!B504,"*")</f>
        <v>*</v>
      </c>
      <c r="AD511" s="2"/>
      <c r="AE511" s="2" t="str">
        <f>IF(sum!A504="MA",sum!I504,"*")</f>
        <v>*</v>
      </c>
      <c r="AH511" s="2" t="s">
        <v>186</v>
      </c>
      <c r="AI511" s="2" t="s">
        <v>187</v>
      </c>
      <c r="AJ511" s="2">
        <v>2045</v>
      </c>
      <c r="AK511" s="2" t="str">
        <f>IF(sum!A504="ON",sum!B504,"*")</f>
        <v>R_ES-SH-AP_HET1</v>
      </c>
      <c r="AL511" s="2"/>
      <c r="AM511" s="2">
        <f>IF(sum!A504="ON",sum!I504,"*")</f>
        <v>0</v>
      </c>
      <c r="AP511" s="4" t="s">
        <v>186</v>
      </c>
      <c r="AQ511" s="4" t="s">
        <v>187</v>
      </c>
      <c r="AR511" s="4">
        <v>2045</v>
      </c>
      <c r="AS511" s="2" t="str">
        <f>IF(sum!A504="QU",sum!B504,"*")</f>
        <v>*</v>
      </c>
      <c r="AT511" s="2"/>
      <c r="AU511" s="2" t="str">
        <f>IF(sum!A504="QU",sum!I504,"*")</f>
        <v>*</v>
      </c>
      <c r="AX511" s="2" t="s">
        <v>186</v>
      </c>
      <c r="AY511" s="2" t="s">
        <v>187</v>
      </c>
      <c r="AZ511" s="2">
        <v>2045</v>
      </c>
      <c r="BA511" s="2" t="str">
        <f>IF(sum!A504="SA",sum!B504,"*")</f>
        <v>*</v>
      </c>
      <c r="BB511" s="2"/>
      <c r="BC511" s="2" t="str">
        <f>IF(sum!A504="SA",sum!I504,"*")</f>
        <v>*</v>
      </c>
    </row>
    <row r="512" spans="2:55">
      <c r="B512" s="2" t="s">
        <v>186</v>
      </c>
      <c r="C512" s="2" t="s">
        <v>187</v>
      </c>
      <c r="D512" s="2">
        <v>2045</v>
      </c>
      <c r="J512" s="2" t="s">
        <v>186</v>
      </c>
      <c r="K512" s="2" t="s">
        <v>187</v>
      </c>
      <c r="L512" s="2">
        <v>2045</v>
      </c>
      <c r="M512" s="2" t="str">
        <f>IF(sum!A505="AT",sum!B505,"*")</f>
        <v>*</v>
      </c>
      <c r="N512" s="2"/>
      <c r="O512" s="2" t="str">
        <f>IF(sum!A505="AT",sum!I505,"*")</f>
        <v>*</v>
      </c>
      <c r="R512" s="2" t="s">
        <v>186</v>
      </c>
      <c r="S512" s="2" t="s">
        <v>187</v>
      </c>
      <c r="T512" s="2">
        <v>2045</v>
      </c>
      <c r="U512" s="2" t="str">
        <f>IF(sum!A505="BC",sum!B505,"*")</f>
        <v>*</v>
      </c>
      <c r="V512" s="2"/>
      <c r="W512" s="2" t="str">
        <f>IF(sum!A505="BC",sum!I505,"*")</f>
        <v>*</v>
      </c>
      <c r="Z512" s="2" t="s">
        <v>186</v>
      </c>
      <c r="AA512" s="2" t="s">
        <v>187</v>
      </c>
      <c r="AB512" s="2">
        <v>2045</v>
      </c>
      <c r="AC512" s="2" t="str">
        <f>IF(sum!A505="MA",sum!B505,"*")</f>
        <v>*</v>
      </c>
      <c r="AD512" s="2"/>
      <c r="AE512" s="2" t="str">
        <f>IF(sum!A505="MA",sum!I505,"*")</f>
        <v>*</v>
      </c>
      <c r="AH512" s="2" t="s">
        <v>186</v>
      </c>
      <c r="AI512" s="2" t="s">
        <v>187</v>
      </c>
      <c r="AJ512" s="2">
        <v>2045</v>
      </c>
      <c r="AK512" s="2" t="str">
        <f>IF(sum!A505="ON",sum!B505,"*")</f>
        <v>R_ES-SH-MOB_ELC1</v>
      </c>
      <c r="AL512" s="2"/>
      <c r="AM512" s="2">
        <f>IF(sum!A505="ON",sum!I505,"*")</f>
        <v>0.0216355616994386</v>
      </c>
      <c r="AP512" s="2" t="s">
        <v>186</v>
      </c>
      <c r="AQ512" s="2" t="s">
        <v>187</v>
      </c>
      <c r="AR512" s="2">
        <v>2045</v>
      </c>
      <c r="AS512" s="2" t="str">
        <f>IF(sum!A505="QU",sum!B505,"*")</f>
        <v>*</v>
      </c>
      <c r="AT512" s="2"/>
      <c r="AU512" s="2" t="str">
        <f>IF(sum!A505="QU",sum!I505,"*")</f>
        <v>*</v>
      </c>
      <c r="AX512" s="2" t="s">
        <v>186</v>
      </c>
      <c r="AY512" s="2" t="s">
        <v>187</v>
      </c>
      <c r="AZ512" s="2">
        <v>2045</v>
      </c>
      <c r="BA512" s="2" t="str">
        <f>IF(sum!A505="SA",sum!B505,"*")</f>
        <v>*</v>
      </c>
      <c r="BB512" s="2"/>
      <c r="BC512" s="2" t="str">
        <f>IF(sum!A505="SA",sum!I505,"*")</f>
        <v>*</v>
      </c>
    </row>
    <row r="513" spans="2:55">
      <c r="B513" s="4" t="s">
        <v>186</v>
      </c>
      <c r="C513" s="4" t="s">
        <v>187</v>
      </c>
      <c r="D513" s="4">
        <v>2045</v>
      </c>
      <c r="J513" s="4" t="s">
        <v>186</v>
      </c>
      <c r="K513" s="4" t="s">
        <v>187</v>
      </c>
      <c r="L513" s="4">
        <v>2045</v>
      </c>
      <c r="M513" s="2" t="str">
        <f>IF(sum!A506="AT",sum!B506,"*")</f>
        <v>*</v>
      </c>
      <c r="N513" s="2"/>
      <c r="O513" s="2" t="str">
        <f>IF(sum!A506="AT",sum!I506,"*")</f>
        <v>*</v>
      </c>
      <c r="R513" s="4" t="s">
        <v>186</v>
      </c>
      <c r="S513" s="4" t="s">
        <v>187</v>
      </c>
      <c r="T513" s="4">
        <v>2045</v>
      </c>
      <c r="U513" s="2" t="str">
        <f>IF(sum!A506="BC",sum!B506,"*")</f>
        <v>*</v>
      </c>
      <c r="V513" s="2"/>
      <c r="W513" s="2" t="str">
        <f>IF(sum!A506="BC",sum!I506,"*")</f>
        <v>*</v>
      </c>
      <c r="Z513" s="4" t="s">
        <v>186</v>
      </c>
      <c r="AA513" s="4" t="s">
        <v>187</v>
      </c>
      <c r="AB513" s="4">
        <v>2045</v>
      </c>
      <c r="AC513" s="2" t="str">
        <f>IF(sum!A506="MA",sum!B506,"*")</f>
        <v>*</v>
      </c>
      <c r="AD513" s="2"/>
      <c r="AE513" s="2" t="str">
        <f>IF(sum!A506="MA",sum!I506,"*")</f>
        <v>*</v>
      </c>
      <c r="AH513" s="4" t="s">
        <v>186</v>
      </c>
      <c r="AI513" s="4" t="s">
        <v>187</v>
      </c>
      <c r="AJ513" s="4">
        <v>2045</v>
      </c>
      <c r="AK513" s="2" t="str">
        <f>IF(sum!A506="ON",sum!B506,"*")</f>
        <v>R_ES-SH-MOB_GAS_HE1</v>
      </c>
      <c r="AL513" s="2"/>
      <c r="AM513" s="2">
        <f>IF(sum!A506="ON",sum!I506,"*")</f>
        <v>0</v>
      </c>
      <c r="AP513" s="4" t="s">
        <v>186</v>
      </c>
      <c r="AQ513" s="4" t="s">
        <v>187</v>
      </c>
      <c r="AR513" s="4">
        <v>2045</v>
      </c>
      <c r="AS513" s="2" t="str">
        <f>IF(sum!A506="QU",sum!B506,"*")</f>
        <v>*</v>
      </c>
      <c r="AT513" s="2"/>
      <c r="AU513" s="2" t="str">
        <f>IF(sum!A506="QU",sum!I506,"*")</f>
        <v>*</v>
      </c>
      <c r="AX513" s="4" t="s">
        <v>186</v>
      </c>
      <c r="AY513" s="4" t="s">
        <v>187</v>
      </c>
      <c r="AZ513" s="4">
        <v>2045</v>
      </c>
      <c r="BA513" s="2" t="str">
        <f>IF(sum!A506="SA",sum!B506,"*")</f>
        <v>*</v>
      </c>
      <c r="BB513" s="2"/>
      <c r="BC513" s="2" t="str">
        <f>IF(sum!A506="SA",sum!I506,"*")</f>
        <v>*</v>
      </c>
    </row>
    <row r="514" spans="2:55">
      <c r="B514" s="2" t="s">
        <v>186</v>
      </c>
      <c r="C514" s="2" t="s">
        <v>187</v>
      </c>
      <c r="D514" s="2">
        <v>2045</v>
      </c>
      <c r="J514" s="2" t="s">
        <v>186</v>
      </c>
      <c r="K514" s="2" t="s">
        <v>187</v>
      </c>
      <c r="L514" s="2">
        <v>2045</v>
      </c>
      <c r="M514" s="2" t="str">
        <f>IF(sum!A507="AT",sum!B507,"*")</f>
        <v>*</v>
      </c>
      <c r="N514" s="2"/>
      <c r="O514" s="2" t="str">
        <f>IF(sum!A507="AT",sum!I507,"*")</f>
        <v>*</v>
      </c>
      <c r="R514" s="2" t="s">
        <v>186</v>
      </c>
      <c r="S514" s="2" t="s">
        <v>187</v>
      </c>
      <c r="T514" s="2">
        <v>2045</v>
      </c>
      <c r="U514" s="2" t="str">
        <f>IF(sum!A507="BC",sum!B507,"*")</f>
        <v>*</v>
      </c>
      <c r="V514" s="2"/>
      <c r="W514" s="2" t="str">
        <f>IF(sum!A507="BC",sum!I507,"*")</f>
        <v>*</v>
      </c>
      <c r="Z514" s="2" t="s">
        <v>186</v>
      </c>
      <c r="AA514" s="2" t="s">
        <v>187</v>
      </c>
      <c r="AB514" s="2">
        <v>2045</v>
      </c>
      <c r="AC514" s="2" t="str">
        <f>IF(sum!A507="MA",sum!B507,"*")</f>
        <v>*</v>
      </c>
      <c r="AD514" s="2"/>
      <c r="AE514" s="2" t="str">
        <f>IF(sum!A507="MA",sum!I507,"*")</f>
        <v>*</v>
      </c>
      <c r="AH514" s="2" t="s">
        <v>186</v>
      </c>
      <c r="AI514" s="2" t="s">
        <v>187</v>
      </c>
      <c r="AJ514" s="2">
        <v>2045</v>
      </c>
      <c r="AK514" s="2" t="str">
        <f>IF(sum!A507="ON",sum!B507,"*")</f>
        <v>R_ES-SH-MOB_HET1</v>
      </c>
      <c r="AL514" s="2"/>
      <c r="AM514" s="2">
        <f>IF(sum!A507="ON",sum!I507,"*")</f>
        <v>0</v>
      </c>
      <c r="AP514" s="2" t="s">
        <v>186</v>
      </c>
      <c r="AQ514" s="2" t="s">
        <v>187</v>
      </c>
      <c r="AR514" s="2">
        <v>2045</v>
      </c>
      <c r="AS514" s="2" t="str">
        <f>IF(sum!A507="QU",sum!B507,"*")</f>
        <v>*</v>
      </c>
      <c r="AT514" s="2"/>
      <c r="AU514" s="2" t="str">
        <f>IF(sum!A507="QU",sum!I507,"*")</f>
        <v>*</v>
      </c>
      <c r="AX514" s="2" t="s">
        <v>186</v>
      </c>
      <c r="AY514" s="2" t="s">
        <v>187</v>
      </c>
      <c r="AZ514" s="2">
        <v>2045</v>
      </c>
      <c r="BA514" s="2" t="str">
        <f>IF(sum!A507="SA",sum!B507,"*")</f>
        <v>*</v>
      </c>
      <c r="BB514" s="2"/>
      <c r="BC514" s="2" t="str">
        <f>IF(sum!A507="SA",sum!I507,"*")</f>
        <v>*</v>
      </c>
    </row>
    <row r="515" spans="2:55">
      <c r="B515" s="2" t="s">
        <v>186</v>
      </c>
      <c r="C515" s="2" t="s">
        <v>187</v>
      </c>
      <c r="D515" s="2">
        <v>2045</v>
      </c>
      <c r="J515" s="2" t="s">
        <v>186</v>
      </c>
      <c r="K515" s="2" t="s">
        <v>187</v>
      </c>
      <c r="L515" s="2">
        <v>2045</v>
      </c>
      <c r="M515" s="2" t="str">
        <f>IF(sum!A508="AT",sum!B508,"*")</f>
        <v>*</v>
      </c>
      <c r="N515" s="2"/>
      <c r="O515" s="2" t="str">
        <f>IF(sum!A508="AT",sum!I508,"*")</f>
        <v>*</v>
      </c>
      <c r="R515" s="2" t="s">
        <v>186</v>
      </c>
      <c r="S515" s="2" t="s">
        <v>187</v>
      </c>
      <c r="T515" s="2">
        <v>2045</v>
      </c>
      <c r="U515" s="2" t="str">
        <f>IF(sum!A508="BC",sum!B508,"*")</f>
        <v>*</v>
      </c>
      <c r="V515" s="2"/>
      <c r="W515" s="2" t="str">
        <f>IF(sum!A508="BC",sum!I508,"*")</f>
        <v>*</v>
      </c>
      <c r="Z515" s="2" t="s">
        <v>186</v>
      </c>
      <c r="AA515" s="2" t="s">
        <v>187</v>
      </c>
      <c r="AB515" s="2">
        <v>2045</v>
      </c>
      <c r="AC515" s="2" t="str">
        <f>IF(sum!A508="MA",sum!B508,"*")</f>
        <v>*</v>
      </c>
      <c r="AD515" s="2"/>
      <c r="AE515" s="2" t="str">
        <f>IF(sum!A508="MA",sum!I508,"*")</f>
        <v>*</v>
      </c>
      <c r="AH515" s="2" t="s">
        <v>186</v>
      </c>
      <c r="AI515" s="2" t="s">
        <v>187</v>
      </c>
      <c r="AJ515" s="2">
        <v>2045</v>
      </c>
      <c r="AK515" s="2" t="str">
        <f>IF(sum!A508="ON",sum!B508,"*")</f>
        <v>R_ES-SH-SA_ELC1</v>
      </c>
      <c r="AL515" s="2"/>
      <c r="AM515" s="2">
        <f>IF(sum!A508="ON",sum!I508,"*")</f>
        <v>0.450269060805901</v>
      </c>
      <c r="AP515" s="4" t="s">
        <v>186</v>
      </c>
      <c r="AQ515" s="4" t="s">
        <v>187</v>
      </c>
      <c r="AR515" s="4">
        <v>2045</v>
      </c>
      <c r="AS515" s="2" t="str">
        <f>IF(sum!A508="QU",sum!B508,"*")</f>
        <v>*</v>
      </c>
      <c r="AT515" s="2"/>
      <c r="AU515" s="2" t="str">
        <f>IF(sum!A508="QU",sum!I508,"*")</f>
        <v>*</v>
      </c>
      <c r="AX515" s="2" t="s">
        <v>186</v>
      </c>
      <c r="AY515" s="2" t="s">
        <v>187</v>
      </c>
      <c r="AZ515" s="2">
        <v>2045</v>
      </c>
      <c r="BA515" s="2" t="str">
        <f>IF(sum!A508="SA",sum!B508,"*")</f>
        <v>*</v>
      </c>
      <c r="BB515" s="2"/>
      <c r="BC515" s="2" t="str">
        <f>IF(sum!A508="SA",sum!I508,"*")</f>
        <v>*</v>
      </c>
    </row>
    <row r="516" spans="2:55">
      <c r="B516" s="4" t="s">
        <v>186</v>
      </c>
      <c r="C516" s="4" t="s">
        <v>187</v>
      </c>
      <c r="D516" s="4">
        <v>2045</v>
      </c>
      <c r="J516" s="4" t="s">
        <v>186</v>
      </c>
      <c r="K516" s="4" t="s">
        <v>187</v>
      </c>
      <c r="L516" s="4">
        <v>2045</v>
      </c>
      <c r="M516" s="2" t="str">
        <f>IF(sum!A509="AT",sum!B509,"*")</f>
        <v>*</v>
      </c>
      <c r="N516" s="2"/>
      <c r="O516" s="2" t="str">
        <f>IF(sum!A509="AT",sum!I509,"*")</f>
        <v>*</v>
      </c>
      <c r="R516" s="4" t="s">
        <v>186</v>
      </c>
      <c r="S516" s="4" t="s">
        <v>187</v>
      </c>
      <c r="T516" s="4">
        <v>2045</v>
      </c>
      <c r="U516" s="2" t="str">
        <f>IF(sum!A509="BC",sum!B509,"*")</f>
        <v>*</v>
      </c>
      <c r="V516" s="2"/>
      <c r="W516" s="2" t="str">
        <f>IF(sum!A509="BC",sum!I509,"*")</f>
        <v>*</v>
      </c>
      <c r="Z516" s="4" t="s">
        <v>186</v>
      </c>
      <c r="AA516" s="4" t="s">
        <v>187</v>
      </c>
      <c r="AB516" s="4">
        <v>2045</v>
      </c>
      <c r="AC516" s="2" t="str">
        <f>IF(sum!A509="MA",sum!B509,"*")</f>
        <v>*</v>
      </c>
      <c r="AD516" s="2"/>
      <c r="AE516" s="2" t="str">
        <f>IF(sum!A509="MA",sum!I509,"*")</f>
        <v>*</v>
      </c>
      <c r="AH516" s="4" t="s">
        <v>186</v>
      </c>
      <c r="AI516" s="4" t="s">
        <v>187</v>
      </c>
      <c r="AJ516" s="4">
        <v>2045</v>
      </c>
      <c r="AK516" s="2" t="str">
        <f>IF(sum!A509="ON",sum!B509,"*")</f>
        <v>R_ES-SH-SA_HET1</v>
      </c>
      <c r="AL516" s="2"/>
      <c r="AM516" s="2">
        <f>IF(sum!A509="ON",sum!I509,"*")</f>
        <v>0</v>
      </c>
      <c r="AP516" s="2" t="s">
        <v>186</v>
      </c>
      <c r="AQ516" s="2" t="s">
        <v>187</v>
      </c>
      <c r="AR516" s="2">
        <v>2045</v>
      </c>
      <c r="AS516" s="2" t="str">
        <f>IF(sum!A509="QU",sum!B509,"*")</f>
        <v>*</v>
      </c>
      <c r="AT516" s="2"/>
      <c r="AU516" s="2" t="str">
        <f>IF(sum!A509="QU",sum!I509,"*")</f>
        <v>*</v>
      </c>
      <c r="AX516" s="4" t="s">
        <v>186</v>
      </c>
      <c r="AY516" s="4" t="s">
        <v>187</v>
      </c>
      <c r="AZ516" s="4">
        <v>2045</v>
      </c>
      <c r="BA516" s="2" t="str">
        <f>IF(sum!A509="SA",sum!B509,"*")</f>
        <v>*</v>
      </c>
      <c r="BB516" s="2"/>
      <c r="BC516" s="2" t="str">
        <f>IF(sum!A509="SA",sum!I509,"*")</f>
        <v>*</v>
      </c>
    </row>
    <row r="517" spans="2:55">
      <c r="B517" s="2" t="s">
        <v>186</v>
      </c>
      <c r="C517" s="2" t="s">
        <v>187</v>
      </c>
      <c r="D517" s="2">
        <v>2045</v>
      </c>
      <c r="J517" s="2" t="s">
        <v>186</v>
      </c>
      <c r="K517" s="2" t="s">
        <v>187</v>
      </c>
      <c r="L517" s="2">
        <v>2045</v>
      </c>
      <c r="M517" s="2" t="str">
        <f>IF(sum!A510="AT",sum!B510,"*")</f>
        <v>*</v>
      </c>
      <c r="N517" s="2"/>
      <c r="O517" s="2" t="str">
        <f>IF(sum!A510="AT",sum!I510,"*")</f>
        <v>*</v>
      </c>
      <c r="R517" s="2" t="s">
        <v>186</v>
      </c>
      <c r="S517" s="2" t="s">
        <v>187</v>
      </c>
      <c r="T517" s="2">
        <v>2045</v>
      </c>
      <c r="U517" s="2" t="str">
        <f>IF(sum!A510="BC",sum!B510,"*")</f>
        <v>*</v>
      </c>
      <c r="V517" s="2"/>
      <c r="W517" s="2" t="str">
        <f>IF(sum!A510="BC",sum!I510,"*")</f>
        <v>*</v>
      </c>
      <c r="Z517" s="2" t="s">
        <v>186</v>
      </c>
      <c r="AA517" s="2" t="s">
        <v>187</v>
      </c>
      <c r="AB517" s="2">
        <v>2045</v>
      </c>
      <c r="AC517" s="2" t="str">
        <f>IF(sum!A510="MA",sum!B510,"*")</f>
        <v>*</v>
      </c>
      <c r="AD517" s="2"/>
      <c r="AE517" s="2" t="str">
        <f>IF(sum!A510="MA",sum!I510,"*")</f>
        <v>*</v>
      </c>
      <c r="AH517" s="2" t="s">
        <v>186</v>
      </c>
      <c r="AI517" s="2" t="s">
        <v>187</v>
      </c>
      <c r="AJ517" s="2">
        <v>2045</v>
      </c>
      <c r="AK517" s="2" t="str">
        <f>IF(sum!A510="ON",sum!B510,"*")</f>
        <v>R_ES-SH-SA_OIL_HE1</v>
      </c>
      <c r="AL517" s="2"/>
      <c r="AM517" s="2">
        <f>IF(sum!A510="ON",sum!I510,"*")</f>
        <v>0</v>
      </c>
      <c r="AP517" s="4" t="s">
        <v>186</v>
      </c>
      <c r="AQ517" s="4" t="s">
        <v>187</v>
      </c>
      <c r="AR517" s="4">
        <v>2045</v>
      </c>
      <c r="AS517" s="2" t="str">
        <f>IF(sum!A510="QU",sum!B510,"*")</f>
        <v>*</v>
      </c>
      <c r="AT517" s="2"/>
      <c r="AU517" s="2" t="str">
        <f>IF(sum!A510="QU",sum!I510,"*")</f>
        <v>*</v>
      </c>
      <c r="AX517" s="2" t="s">
        <v>186</v>
      </c>
      <c r="AY517" s="2" t="s">
        <v>187</v>
      </c>
      <c r="AZ517" s="2">
        <v>2045</v>
      </c>
      <c r="BA517" s="2" t="str">
        <f>IF(sum!A510="SA",sum!B510,"*")</f>
        <v>*</v>
      </c>
      <c r="BB517" s="2"/>
      <c r="BC517" s="2" t="str">
        <f>IF(sum!A510="SA",sum!I510,"*")</f>
        <v>*</v>
      </c>
    </row>
    <row r="518" spans="2:55">
      <c r="B518" s="2" t="s">
        <v>186</v>
      </c>
      <c r="C518" s="2" t="s">
        <v>187</v>
      </c>
      <c r="D518" s="2">
        <v>2045</v>
      </c>
      <c r="J518" s="2" t="s">
        <v>186</v>
      </c>
      <c r="K518" s="2" t="s">
        <v>187</v>
      </c>
      <c r="L518" s="2">
        <v>2045</v>
      </c>
      <c r="M518" s="2" t="str">
        <f>IF(sum!A511="AT",sum!B511,"*")</f>
        <v>*</v>
      </c>
      <c r="N518" s="2"/>
      <c r="O518" s="2" t="str">
        <f>IF(sum!A511="AT",sum!I511,"*")</f>
        <v>*</v>
      </c>
      <c r="R518" s="2" t="s">
        <v>186</v>
      </c>
      <c r="S518" s="2" t="s">
        <v>187</v>
      </c>
      <c r="T518" s="2">
        <v>2045</v>
      </c>
      <c r="U518" s="2" t="str">
        <f>IF(sum!A511="BC",sum!B511,"*")</f>
        <v>*</v>
      </c>
      <c r="V518" s="2"/>
      <c r="W518" s="2" t="str">
        <f>IF(sum!A511="BC",sum!I511,"*")</f>
        <v>*</v>
      </c>
      <c r="Z518" s="2" t="s">
        <v>186</v>
      </c>
      <c r="AA518" s="2" t="s">
        <v>187</v>
      </c>
      <c r="AB518" s="2">
        <v>2045</v>
      </c>
      <c r="AC518" s="2" t="str">
        <f>IF(sum!A511="MA",sum!B511,"*")</f>
        <v>*</v>
      </c>
      <c r="AD518" s="2"/>
      <c r="AE518" s="2" t="str">
        <f>IF(sum!A511="MA",sum!I511,"*")</f>
        <v>*</v>
      </c>
      <c r="AH518" s="2" t="s">
        <v>186</v>
      </c>
      <c r="AI518" s="2" t="s">
        <v>187</v>
      </c>
      <c r="AJ518" s="2">
        <v>2045</v>
      </c>
      <c r="AK518" s="2" t="str">
        <f>IF(sum!A511="ON",sum!B511,"*")</f>
        <v>R_ES-SH-SD_COAPRO1</v>
      </c>
      <c r="AL518" s="2"/>
      <c r="AM518" s="2">
        <f>IF(sum!A511="ON",sum!I511,"*")</f>
        <v>0</v>
      </c>
      <c r="AP518" s="2" t="s">
        <v>186</v>
      </c>
      <c r="AQ518" s="2" t="s">
        <v>187</v>
      </c>
      <c r="AR518" s="2">
        <v>2045</v>
      </c>
      <c r="AS518" s="2" t="str">
        <f>IF(sum!A511="QU",sum!B511,"*")</f>
        <v>*</v>
      </c>
      <c r="AT518" s="2"/>
      <c r="AU518" s="2" t="str">
        <f>IF(sum!A511="QU",sum!I511,"*")</f>
        <v>*</v>
      </c>
      <c r="AX518" s="2" t="s">
        <v>186</v>
      </c>
      <c r="AY518" s="2" t="s">
        <v>187</v>
      </c>
      <c r="AZ518" s="2">
        <v>2045</v>
      </c>
      <c r="BA518" s="2" t="str">
        <f>IF(sum!A511="SA",sum!B511,"*")</f>
        <v>*</v>
      </c>
      <c r="BB518" s="2"/>
      <c r="BC518" s="2" t="str">
        <f>IF(sum!A511="SA",sum!I511,"*")</f>
        <v>*</v>
      </c>
    </row>
    <row r="519" spans="2:55">
      <c r="B519" s="4" t="s">
        <v>186</v>
      </c>
      <c r="C519" s="4" t="s">
        <v>187</v>
      </c>
      <c r="D519" s="4">
        <v>2045</v>
      </c>
      <c r="J519" s="4" t="s">
        <v>186</v>
      </c>
      <c r="K519" s="4" t="s">
        <v>187</v>
      </c>
      <c r="L519" s="4">
        <v>2045</v>
      </c>
      <c r="M519" s="2" t="str">
        <f>IF(sum!A512="AT",sum!B512,"*")</f>
        <v>*</v>
      </c>
      <c r="N519" s="2"/>
      <c r="O519" s="2" t="str">
        <f>IF(sum!A512="AT",sum!I512,"*")</f>
        <v>*</v>
      </c>
      <c r="R519" s="4" t="s">
        <v>186</v>
      </c>
      <c r="S519" s="4" t="s">
        <v>187</v>
      </c>
      <c r="T519" s="4">
        <v>2045</v>
      </c>
      <c r="U519" s="2" t="str">
        <f>IF(sum!A512="BC",sum!B512,"*")</f>
        <v>*</v>
      </c>
      <c r="V519" s="2"/>
      <c r="W519" s="2" t="str">
        <f>IF(sum!A512="BC",sum!I512,"*")</f>
        <v>*</v>
      </c>
      <c r="Z519" s="4" t="s">
        <v>186</v>
      </c>
      <c r="AA519" s="4" t="s">
        <v>187</v>
      </c>
      <c r="AB519" s="4">
        <v>2045</v>
      </c>
      <c r="AC519" s="2" t="str">
        <f>IF(sum!A512="MA",sum!B512,"*")</f>
        <v>*</v>
      </c>
      <c r="AD519" s="2"/>
      <c r="AE519" s="2" t="str">
        <f>IF(sum!A512="MA",sum!I512,"*")</f>
        <v>*</v>
      </c>
      <c r="AH519" s="4" t="s">
        <v>186</v>
      </c>
      <c r="AI519" s="4" t="s">
        <v>187</v>
      </c>
      <c r="AJ519" s="4">
        <v>2045</v>
      </c>
      <c r="AK519" s="2" t="str">
        <f>IF(sum!A512="ON",sum!B512,"*")</f>
        <v>R_ES-SH-SD_ELC1</v>
      </c>
      <c r="AL519" s="2"/>
      <c r="AM519" s="2">
        <f>IF(sum!A512="ON",sum!I512,"*")</f>
        <v>1.01513902601308</v>
      </c>
      <c r="AP519" s="4" t="s">
        <v>186</v>
      </c>
      <c r="AQ519" s="4" t="s">
        <v>187</v>
      </c>
      <c r="AR519" s="4">
        <v>2045</v>
      </c>
      <c r="AS519" s="2" t="str">
        <f>IF(sum!A512="QU",sum!B512,"*")</f>
        <v>*</v>
      </c>
      <c r="AT519" s="2"/>
      <c r="AU519" s="2" t="str">
        <f>IF(sum!A512="QU",sum!I512,"*")</f>
        <v>*</v>
      </c>
      <c r="AX519" s="4" t="s">
        <v>186</v>
      </c>
      <c r="AY519" s="4" t="s">
        <v>187</v>
      </c>
      <c r="AZ519" s="4">
        <v>2045</v>
      </c>
      <c r="BA519" s="2" t="str">
        <f>IF(sum!A512="SA",sum!B512,"*")</f>
        <v>*</v>
      </c>
      <c r="BB519" s="2"/>
      <c r="BC519" s="2" t="str">
        <f>IF(sum!A512="SA",sum!I512,"*")</f>
        <v>*</v>
      </c>
    </row>
    <row r="520" spans="2:55">
      <c r="B520" s="2" t="s">
        <v>186</v>
      </c>
      <c r="C520" s="2" t="s">
        <v>187</v>
      </c>
      <c r="D520" s="2">
        <v>2045</v>
      </c>
      <c r="J520" s="2" t="s">
        <v>186</v>
      </c>
      <c r="K520" s="2" t="s">
        <v>187</v>
      </c>
      <c r="L520" s="2">
        <v>2045</v>
      </c>
      <c r="M520" s="2" t="str">
        <f>IF(sum!A513="AT",sum!B513,"*")</f>
        <v>*</v>
      </c>
      <c r="N520" s="2"/>
      <c r="O520" s="2" t="str">
        <f>IF(sum!A513="AT",sum!I513,"*")</f>
        <v>*</v>
      </c>
      <c r="R520" s="2" t="s">
        <v>186</v>
      </c>
      <c r="S520" s="2" t="s">
        <v>187</v>
      </c>
      <c r="T520" s="2">
        <v>2045</v>
      </c>
      <c r="U520" s="2" t="str">
        <f>IF(sum!A513="BC",sum!B513,"*")</f>
        <v>*</v>
      </c>
      <c r="V520" s="2"/>
      <c r="W520" s="2" t="str">
        <f>IF(sum!A513="BC",sum!I513,"*")</f>
        <v>*</v>
      </c>
      <c r="Z520" s="2" t="s">
        <v>186</v>
      </c>
      <c r="AA520" s="2" t="s">
        <v>187</v>
      </c>
      <c r="AB520" s="2">
        <v>2045</v>
      </c>
      <c r="AC520" s="2" t="str">
        <f>IF(sum!A513="MA",sum!B513,"*")</f>
        <v>*</v>
      </c>
      <c r="AD520" s="2"/>
      <c r="AE520" s="2" t="str">
        <f>IF(sum!A513="MA",sum!I513,"*")</f>
        <v>*</v>
      </c>
      <c r="AH520" s="2" t="s">
        <v>186</v>
      </c>
      <c r="AI520" s="2" t="s">
        <v>187</v>
      </c>
      <c r="AJ520" s="2">
        <v>2045</v>
      </c>
      <c r="AK520" s="2" t="str">
        <f>IF(sum!A513="ON",sum!B513,"*")</f>
        <v>R_ES-SH-SD_GAS_HE1</v>
      </c>
      <c r="AL520" s="2"/>
      <c r="AM520" s="2">
        <f>IF(sum!A513="ON",sum!I513,"*")</f>
        <v>0</v>
      </c>
      <c r="AP520" s="2" t="s">
        <v>186</v>
      </c>
      <c r="AQ520" s="2" t="s">
        <v>187</v>
      </c>
      <c r="AR520" s="2">
        <v>2045</v>
      </c>
      <c r="AS520" s="2" t="str">
        <f>IF(sum!A513="QU",sum!B513,"*")</f>
        <v>*</v>
      </c>
      <c r="AT520" s="2"/>
      <c r="AU520" s="2" t="str">
        <f>IF(sum!A513="QU",sum!I513,"*")</f>
        <v>*</v>
      </c>
      <c r="AX520" s="2" t="s">
        <v>186</v>
      </c>
      <c r="AY520" s="2" t="s">
        <v>187</v>
      </c>
      <c r="AZ520" s="2">
        <v>2045</v>
      </c>
      <c r="BA520" s="2" t="str">
        <f>IF(sum!A513="SA",sum!B513,"*")</f>
        <v>*</v>
      </c>
      <c r="BB520" s="2"/>
      <c r="BC520" s="2" t="str">
        <f>IF(sum!A513="SA",sum!I513,"*")</f>
        <v>*</v>
      </c>
    </row>
    <row r="521" spans="2:55">
      <c r="B521" s="2" t="s">
        <v>186</v>
      </c>
      <c r="C521" s="2" t="s">
        <v>187</v>
      </c>
      <c r="D521" s="2">
        <v>2045</v>
      </c>
      <c r="J521" s="2" t="s">
        <v>186</v>
      </c>
      <c r="K521" s="2" t="s">
        <v>187</v>
      </c>
      <c r="L521" s="2">
        <v>2045</v>
      </c>
      <c r="M521" s="2" t="str">
        <f>IF(sum!A514="AT",sum!B514,"*")</f>
        <v>*</v>
      </c>
      <c r="N521" s="2"/>
      <c r="O521" s="2" t="str">
        <f>IF(sum!A514="AT",sum!I514,"*")</f>
        <v>*</v>
      </c>
      <c r="R521" s="2" t="s">
        <v>186</v>
      </c>
      <c r="S521" s="2" t="s">
        <v>187</v>
      </c>
      <c r="T521" s="2">
        <v>2045</v>
      </c>
      <c r="U521" s="2" t="str">
        <f>IF(sum!A514="BC",sum!B514,"*")</f>
        <v>*</v>
      </c>
      <c r="V521" s="2"/>
      <c r="W521" s="2" t="str">
        <f>IF(sum!A514="BC",sum!I514,"*")</f>
        <v>*</v>
      </c>
      <c r="Z521" s="2" t="s">
        <v>186</v>
      </c>
      <c r="AA521" s="2" t="s">
        <v>187</v>
      </c>
      <c r="AB521" s="2">
        <v>2045</v>
      </c>
      <c r="AC521" s="2" t="str">
        <f>IF(sum!A514="MA",sum!B514,"*")</f>
        <v>*</v>
      </c>
      <c r="AD521" s="2"/>
      <c r="AE521" s="2" t="str">
        <f>IF(sum!A514="MA",sum!I514,"*")</f>
        <v>*</v>
      </c>
      <c r="AH521" s="2" t="s">
        <v>186</v>
      </c>
      <c r="AI521" s="2" t="s">
        <v>187</v>
      </c>
      <c r="AJ521" s="2">
        <v>2045</v>
      </c>
      <c r="AK521" s="2" t="str">
        <f>IF(sum!A514="ON",sum!B514,"*")</f>
        <v>R_ES-SH-SD_HET1</v>
      </c>
      <c r="AL521" s="2"/>
      <c r="AM521" s="2">
        <f>IF(sum!A514="ON",sum!I514,"*")</f>
        <v>0</v>
      </c>
      <c r="AP521" s="4" t="s">
        <v>186</v>
      </c>
      <c r="AQ521" s="4" t="s">
        <v>187</v>
      </c>
      <c r="AR521" s="4">
        <v>2045</v>
      </c>
      <c r="AS521" s="2" t="str">
        <f>IF(sum!A514="QU",sum!B514,"*")</f>
        <v>*</v>
      </c>
      <c r="AT521" s="2"/>
      <c r="AU521" s="2" t="str">
        <f>IF(sum!A514="QU",sum!I514,"*")</f>
        <v>*</v>
      </c>
      <c r="AX521" s="2" t="s">
        <v>186</v>
      </c>
      <c r="AY521" s="2" t="s">
        <v>187</v>
      </c>
      <c r="AZ521" s="2">
        <v>2045</v>
      </c>
      <c r="BA521" s="2" t="str">
        <f>IF(sum!A514="SA",sum!B514,"*")</f>
        <v>*</v>
      </c>
      <c r="BB521" s="2"/>
      <c r="BC521" s="2" t="str">
        <f>IF(sum!A514="SA",sum!I514,"*")</f>
        <v>*</v>
      </c>
    </row>
    <row r="522" spans="2:55">
      <c r="B522" s="4" t="s">
        <v>186</v>
      </c>
      <c r="C522" s="4" t="s">
        <v>187</v>
      </c>
      <c r="D522" s="4">
        <v>2045</v>
      </c>
      <c r="J522" s="4" t="s">
        <v>186</v>
      </c>
      <c r="K522" s="4" t="s">
        <v>187</v>
      </c>
      <c r="L522" s="4">
        <v>2045</v>
      </c>
      <c r="M522" s="2" t="str">
        <f>IF(sum!A515="AT",sum!B515,"*")</f>
        <v>*</v>
      </c>
      <c r="N522" s="2"/>
      <c r="O522" s="2" t="str">
        <f>IF(sum!A515="AT",sum!I515,"*")</f>
        <v>*</v>
      </c>
      <c r="R522" s="4" t="s">
        <v>186</v>
      </c>
      <c r="S522" s="4" t="s">
        <v>187</v>
      </c>
      <c r="T522" s="4">
        <v>2045</v>
      </c>
      <c r="U522" s="2" t="str">
        <f>IF(sum!A515="BC",sum!B515,"*")</f>
        <v>*</v>
      </c>
      <c r="V522" s="2"/>
      <c r="W522" s="2" t="str">
        <f>IF(sum!A515="BC",sum!I515,"*")</f>
        <v>*</v>
      </c>
      <c r="Z522" s="4" t="s">
        <v>186</v>
      </c>
      <c r="AA522" s="4" t="s">
        <v>187</v>
      </c>
      <c r="AB522" s="4">
        <v>2045</v>
      </c>
      <c r="AC522" s="2" t="str">
        <f>IF(sum!A515="MA",sum!B515,"*")</f>
        <v>*</v>
      </c>
      <c r="AD522" s="2"/>
      <c r="AE522" s="2" t="str">
        <f>IF(sum!A515="MA",sum!I515,"*")</f>
        <v>*</v>
      </c>
      <c r="AH522" s="4" t="s">
        <v>186</v>
      </c>
      <c r="AI522" s="4" t="s">
        <v>187</v>
      </c>
      <c r="AJ522" s="4">
        <v>2045</v>
      </c>
      <c r="AK522" s="2" t="str">
        <f>IF(sum!A515="ON",sum!B515,"*")</f>
        <v>R_ES-SH-SD_WOD1</v>
      </c>
      <c r="AL522" s="2"/>
      <c r="AM522" s="2">
        <f>IF(sum!A515="ON",sum!I515,"*")</f>
        <v>0</v>
      </c>
      <c r="AP522" s="2" t="s">
        <v>186</v>
      </c>
      <c r="AQ522" s="2" t="s">
        <v>187</v>
      </c>
      <c r="AR522" s="2">
        <v>2045</v>
      </c>
      <c r="AS522" s="2" t="str">
        <f>IF(sum!A515="QU",sum!B515,"*")</f>
        <v>*</v>
      </c>
      <c r="AT522" s="2"/>
      <c r="AU522" s="2" t="str">
        <f>IF(sum!A515="QU",sum!I515,"*")</f>
        <v>*</v>
      </c>
      <c r="AX522" s="4" t="s">
        <v>186</v>
      </c>
      <c r="AY522" s="4" t="s">
        <v>187</v>
      </c>
      <c r="AZ522" s="4">
        <v>2045</v>
      </c>
      <c r="BA522" s="2" t="str">
        <f>IF(sum!A515="SA",sum!B515,"*")</f>
        <v>*</v>
      </c>
      <c r="BB522" s="2"/>
      <c r="BC522" s="2" t="str">
        <f>IF(sum!A515="SA",sum!I515,"*")</f>
        <v>*</v>
      </c>
    </row>
    <row r="523" spans="2:55">
      <c r="B523" s="2" t="s">
        <v>186</v>
      </c>
      <c r="C523" s="2" t="s">
        <v>187</v>
      </c>
      <c r="D523" s="2">
        <v>2045</v>
      </c>
      <c r="J523" s="2" t="s">
        <v>186</v>
      </c>
      <c r="K523" s="2" t="s">
        <v>187</v>
      </c>
      <c r="L523" s="2">
        <v>2045</v>
      </c>
      <c r="M523" s="2" t="str">
        <f>IF(sum!A516="AT",sum!B516,"*")</f>
        <v>*</v>
      </c>
      <c r="N523" s="2"/>
      <c r="O523" s="2" t="str">
        <f>IF(sum!A516="AT",sum!I516,"*")</f>
        <v>*</v>
      </c>
      <c r="R523" s="2" t="s">
        <v>186</v>
      </c>
      <c r="S523" s="2" t="s">
        <v>187</v>
      </c>
      <c r="T523" s="2">
        <v>2045</v>
      </c>
      <c r="U523" s="2" t="str">
        <f>IF(sum!A516="BC",sum!B516,"*")</f>
        <v>*</v>
      </c>
      <c r="V523" s="2"/>
      <c r="W523" s="2" t="str">
        <f>IF(sum!A516="BC",sum!I516,"*")</f>
        <v>*</v>
      </c>
      <c r="Z523" s="2" t="s">
        <v>186</v>
      </c>
      <c r="AA523" s="2" t="s">
        <v>187</v>
      </c>
      <c r="AB523" s="2">
        <v>2045</v>
      </c>
      <c r="AC523" s="2" t="str">
        <f>IF(sum!A516="MA",sum!B516,"*")</f>
        <v>*</v>
      </c>
      <c r="AD523" s="2"/>
      <c r="AE523" s="2" t="str">
        <f>IF(sum!A516="MA",sum!I516,"*")</f>
        <v>*</v>
      </c>
      <c r="AH523" s="2" t="s">
        <v>186</v>
      </c>
      <c r="AI523" s="2" t="s">
        <v>187</v>
      </c>
      <c r="AJ523" s="2">
        <v>2045</v>
      </c>
      <c r="AK523" s="2" t="str">
        <f>IF(sum!A516="ON",sum!B516,"*")</f>
        <v>R_ES-WH-AP_COAPRO1</v>
      </c>
      <c r="AL523" s="2"/>
      <c r="AM523" s="2">
        <f>IF(sum!A516="ON",sum!I516,"*")</f>
        <v>0</v>
      </c>
      <c r="AP523" s="4" t="s">
        <v>186</v>
      </c>
      <c r="AQ523" s="4" t="s">
        <v>187</v>
      </c>
      <c r="AR523" s="4">
        <v>2045</v>
      </c>
      <c r="AS523" s="2" t="str">
        <f>IF(sum!A516="QU",sum!B516,"*")</f>
        <v>*</v>
      </c>
      <c r="AT523" s="2"/>
      <c r="AU523" s="2" t="str">
        <f>IF(sum!A516="QU",sum!I516,"*")</f>
        <v>*</v>
      </c>
      <c r="AX523" s="2" t="s">
        <v>186</v>
      </c>
      <c r="AY523" s="2" t="s">
        <v>187</v>
      </c>
      <c r="AZ523" s="2">
        <v>2045</v>
      </c>
      <c r="BA523" s="2" t="str">
        <f>IF(sum!A516="SA",sum!B516,"*")</f>
        <v>*</v>
      </c>
      <c r="BB523" s="2"/>
      <c r="BC523" s="2" t="str">
        <f>IF(sum!A516="SA",sum!I516,"*")</f>
        <v>*</v>
      </c>
    </row>
    <row r="524" spans="2:55">
      <c r="B524" s="2" t="s">
        <v>186</v>
      </c>
      <c r="C524" s="2" t="s">
        <v>187</v>
      </c>
      <c r="D524" s="2">
        <v>2045</v>
      </c>
      <c r="J524" s="2" t="s">
        <v>186</v>
      </c>
      <c r="K524" s="2" t="s">
        <v>187</v>
      </c>
      <c r="L524" s="2">
        <v>2045</v>
      </c>
      <c r="M524" s="2" t="str">
        <f>IF(sum!A517="AT",sum!B517,"*")</f>
        <v>*</v>
      </c>
      <c r="N524" s="2"/>
      <c r="O524" s="2" t="str">
        <f>IF(sum!A517="AT",sum!I517,"*")</f>
        <v>*</v>
      </c>
      <c r="R524" s="2" t="s">
        <v>186</v>
      </c>
      <c r="S524" s="2" t="s">
        <v>187</v>
      </c>
      <c r="T524" s="2">
        <v>2045</v>
      </c>
      <c r="U524" s="2" t="str">
        <f>IF(sum!A517="BC",sum!B517,"*")</f>
        <v>*</v>
      </c>
      <c r="V524" s="2"/>
      <c r="W524" s="2" t="str">
        <f>IF(sum!A517="BC",sum!I517,"*")</f>
        <v>*</v>
      </c>
      <c r="Z524" s="2" t="s">
        <v>186</v>
      </c>
      <c r="AA524" s="2" t="s">
        <v>187</v>
      </c>
      <c r="AB524" s="2">
        <v>2045</v>
      </c>
      <c r="AC524" s="2" t="str">
        <f>IF(sum!A517="MA",sum!B517,"*")</f>
        <v>*</v>
      </c>
      <c r="AD524" s="2"/>
      <c r="AE524" s="2" t="str">
        <f>IF(sum!A517="MA",sum!I517,"*")</f>
        <v>*</v>
      </c>
      <c r="AH524" s="2" t="s">
        <v>186</v>
      </c>
      <c r="AI524" s="2" t="s">
        <v>187</v>
      </c>
      <c r="AJ524" s="2">
        <v>2045</v>
      </c>
      <c r="AK524" s="2" t="str">
        <f>IF(sum!A517="ON",sum!B517,"*")</f>
        <v>R_ES-WH-AP_STEAM1</v>
      </c>
      <c r="AL524" s="2"/>
      <c r="AM524" s="2">
        <f>IF(sum!A517="ON",sum!I517,"*")</f>
        <v>2.8914671516735</v>
      </c>
      <c r="AP524" s="2" t="s">
        <v>186</v>
      </c>
      <c r="AQ524" s="2" t="s">
        <v>187</v>
      </c>
      <c r="AR524" s="2">
        <v>2045</v>
      </c>
      <c r="AS524" s="2" t="str">
        <f>IF(sum!A517="QU",sum!B517,"*")</f>
        <v>*</v>
      </c>
      <c r="AT524" s="2"/>
      <c r="AU524" s="2" t="str">
        <f>IF(sum!A517="QU",sum!I517,"*")</f>
        <v>*</v>
      </c>
      <c r="AX524" s="2" t="s">
        <v>186</v>
      </c>
      <c r="AY524" s="2" t="s">
        <v>187</v>
      </c>
      <c r="AZ524" s="2">
        <v>2045</v>
      </c>
      <c r="BA524" s="2" t="str">
        <f>IF(sum!A517="SA",sum!B517,"*")</f>
        <v>*</v>
      </c>
      <c r="BB524" s="2"/>
      <c r="BC524" s="2" t="str">
        <f>IF(sum!A517="SA",sum!I517,"*")</f>
        <v>*</v>
      </c>
    </row>
    <row r="525" spans="2:55">
      <c r="B525" s="4" t="s">
        <v>186</v>
      </c>
      <c r="C525" s="4" t="s">
        <v>187</v>
      </c>
      <c r="D525" s="4">
        <v>2045</v>
      </c>
      <c r="J525" s="4" t="s">
        <v>186</v>
      </c>
      <c r="K525" s="4" t="s">
        <v>187</v>
      </c>
      <c r="L525" s="4">
        <v>2045</v>
      </c>
      <c r="M525" s="2" t="str">
        <f>IF(sum!A518="AT",sum!B518,"*")</f>
        <v>*</v>
      </c>
      <c r="N525" s="2"/>
      <c r="O525" s="2" t="str">
        <f>IF(sum!A518="AT",sum!I518,"*")</f>
        <v>*</v>
      </c>
      <c r="R525" s="4" t="s">
        <v>186</v>
      </c>
      <c r="S525" s="4" t="s">
        <v>187</v>
      </c>
      <c r="T525" s="4">
        <v>2045</v>
      </c>
      <c r="U525" s="2" t="str">
        <f>IF(sum!A518="BC",sum!B518,"*")</f>
        <v>*</v>
      </c>
      <c r="V525" s="2"/>
      <c r="W525" s="2" t="str">
        <f>IF(sum!A518="BC",sum!I518,"*")</f>
        <v>*</v>
      </c>
      <c r="Z525" s="4" t="s">
        <v>186</v>
      </c>
      <c r="AA525" s="4" t="s">
        <v>187</v>
      </c>
      <c r="AB525" s="4">
        <v>2045</v>
      </c>
      <c r="AC525" s="2" t="str">
        <f>IF(sum!A518="MA",sum!B518,"*")</f>
        <v>*</v>
      </c>
      <c r="AD525" s="2"/>
      <c r="AE525" s="2" t="str">
        <f>IF(sum!A518="MA",sum!I518,"*")</f>
        <v>*</v>
      </c>
      <c r="AH525" s="4" t="s">
        <v>186</v>
      </c>
      <c r="AI525" s="4" t="s">
        <v>187</v>
      </c>
      <c r="AJ525" s="4">
        <v>2045</v>
      </c>
      <c r="AK525" s="2" t="str">
        <f>IF(sum!A518="ON",sum!B518,"*")</f>
        <v>R_ES-WH-MOB_COAPRO1</v>
      </c>
      <c r="AL525" s="2"/>
      <c r="AM525" s="2">
        <f>IF(sum!A518="ON",sum!I518,"*")</f>
        <v>0</v>
      </c>
      <c r="AP525" s="4" t="s">
        <v>186</v>
      </c>
      <c r="AQ525" s="4" t="s">
        <v>187</v>
      </c>
      <c r="AR525" s="4">
        <v>2045</v>
      </c>
      <c r="AS525" s="2" t="str">
        <f>IF(sum!A518="QU",sum!B518,"*")</f>
        <v>*</v>
      </c>
      <c r="AT525" s="2"/>
      <c r="AU525" s="2" t="str">
        <f>IF(sum!A518="QU",sum!I518,"*")</f>
        <v>*</v>
      </c>
      <c r="AX525" s="4" t="s">
        <v>186</v>
      </c>
      <c r="AY525" s="4" t="s">
        <v>187</v>
      </c>
      <c r="AZ525" s="4">
        <v>2045</v>
      </c>
      <c r="BA525" s="2" t="str">
        <f>IF(sum!A518="SA",sum!B518,"*")</f>
        <v>*</v>
      </c>
      <c r="BB525" s="2"/>
      <c r="BC525" s="2" t="str">
        <f>IF(sum!A518="SA",sum!I518,"*")</f>
        <v>*</v>
      </c>
    </row>
    <row r="526" spans="2:55">
      <c r="B526" s="2" t="s">
        <v>186</v>
      </c>
      <c r="C526" s="2" t="s">
        <v>187</v>
      </c>
      <c r="D526" s="2">
        <v>2045</v>
      </c>
      <c r="J526" s="2" t="s">
        <v>186</v>
      </c>
      <c r="K526" s="2" t="s">
        <v>187</v>
      </c>
      <c r="L526" s="2">
        <v>2045</v>
      </c>
      <c r="M526" s="2" t="str">
        <f>IF(sum!A519="AT",sum!B519,"*")</f>
        <v>*</v>
      </c>
      <c r="N526" s="2"/>
      <c r="O526" s="2" t="str">
        <f>IF(sum!A519="AT",sum!I519,"*")</f>
        <v>*</v>
      </c>
      <c r="R526" s="2" t="s">
        <v>186</v>
      </c>
      <c r="S526" s="2" t="s">
        <v>187</v>
      </c>
      <c r="T526" s="2">
        <v>2045</v>
      </c>
      <c r="U526" s="2" t="str">
        <f>IF(sum!A519="BC",sum!B519,"*")</f>
        <v>*</v>
      </c>
      <c r="V526" s="2"/>
      <c r="W526" s="2" t="str">
        <f>IF(sum!A519="BC",sum!I519,"*")</f>
        <v>*</v>
      </c>
      <c r="Z526" s="2" t="s">
        <v>186</v>
      </c>
      <c r="AA526" s="2" t="s">
        <v>187</v>
      </c>
      <c r="AB526" s="2">
        <v>2045</v>
      </c>
      <c r="AC526" s="2" t="str">
        <f>IF(sum!A519="MA",sum!B519,"*")</f>
        <v>*</v>
      </c>
      <c r="AD526" s="2"/>
      <c r="AE526" s="2" t="str">
        <f>IF(sum!A519="MA",sum!I519,"*")</f>
        <v>*</v>
      </c>
      <c r="AH526" s="2" t="s">
        <v>186</v>
      </c>
      <c r="AI526" s="2" t="s">
        <v>187</v>
      </c>
      <c r="AJ526" s="2">
        <v>2045</v>
      </c>
      <c r="AK526" s="2" t="str">
        <f>IF(sum!A519="ON",sum!B519,"*")</f>
        <v>R_ES-WH-MOB_STEAM1</v>
      </c>
      <c r="AL526" s="2"/>
      <c r="AM526" s="2">
        <f>IF(sum!A519="ON",sum!I519,"*")</f>
        <v>0.01029315659206</v>
      </c>
      <c r="AP526" s="2" t="s">
        <v>186</v>
      </c>
      <c r="AQ526" s="2" t="s">
        <v>187</v>
      </c>
      <c r="AR526" s="2">
        <v>2045</v>
      </c>
      <c r="AS526" s="2" t="str">
        <f>IF(sum!A519="QU",sum!B519,"*")</f>
        <v>*</v>
      </c>
      <c r="AT526" s="2"/>
      <c r="AU526" s="2" t="str">
        <f>IF(sum!A519="QU",sum!I519,"*")</f>
        <v>*</v>
      </c>
      <c r="AX526" s="2" t="s">
        <v>186</v>
      </c>
      <c r="AY526" s="2" t="s">
        <v>187</v>
      </c>
      <c r="AZ526" s="2">
        <v>2045</v>
      </c>
      <c r="BA526" s="2" t="str">
        <f>IF(sum!A519="SA",sum!B519,"*")</f>
        <v>*</v>
      </c>
      <c r="BB526" s="2"/>
      <c r="BC526" s="2" t="str">
        <f>IF(sum!A519="SA",sum!I519,"*")</f>
        <v>*</v>
      </c>
    </row>
    <row r="527" spans="2:55">
      <c r="B527" s="2" t="s">
        <v>186</v>
      </c>
      <c r="C527" s="2" t="s">
        <v>187</v>
      </c>
      <c r="D527" s="2">
        <v>2045</v>
      </c>
      <c r="J527" s="2" t="s">
        <v>186</v>
      </c>
      <c r="K527" s="2" t="s">
        <v>187</v>
      </c>
      <c r="L527" s="2">
        <v>2045</v>
      </c>
      <c r="M527" s="2" t="str">
        <f>IF(sum!A520="AT",sum!B520,"*")</f>
        <v>*</v>
      </c>
      <c r="N527" s="2"/>
      <c r="O527" s="2" t="str">
        <f>IF(sum!A520="AT",sum!I520,"*")</f>
        <v>*</v>
      </c>
      <c r="R527" s="2" t="s">
        <v>186</v>
      </c>
      <c r="S527" s="2" t="s">
        <v>187</v>
      </c>
      <c r="T527" s="2">
        <v>2045</v>
      </c>
      <c r="U527" s="2" t="str">
        <f>IF(sum!A520="BC",sum!B520,"*")</f>
        <v>*</v>
      </c>
      <c r="V527" s="2"/>
      <c r="W527" s="2" t="str">
        <f>IF(sum!A520="BC",sum!I520,"*")</f>
        <v>*</v>
      </c>
      <c r="Z527" s="2" t="s">
        <v>186</v>
      </c>
      <c r="AA527" s="2" t="s">
        <v>187</v>
      </c>
      <c r="AB527" s="2">
        <v>2045</v>
      </c>
      <c r="AC527" s="2" t="str">
        <f>IF(sum!A520="MA",sum!B520,"*")</f>
        <v>*</v>
      </c>
      <c r="AD527" s="2"/>
      <c r="AE527" s="2" t="str">
        <f>IF(sum!A520="MA",sum!I520,"*")</f>
        <v>*</v>
      </c>
      <c r="AH527" s="2" t="s">
        <v>186</v>
      </c>
      <c r="AI527" s="2" t="s">
        <v>187</v>
      </c>
      <c r="AJ527" s="2">
        <v>2045</v>
      </c>
      <c r="AK527" s="2" t="str">
        <f>IF(sum!A520="ON",sum!B520,"*")</f>
        <v>R_ES-WH-SA_COAPRO1</v>
      </c>
      <c r="AL527" s="2"/>
      <c r="AM527" s="2">
        <f>IF(sum!A520="ON",sum!I520,"*")</f>
        <v>0</v>
      </c>
      <c r="AP527" s="4" t="s">
        <v>186</v>
      </c>
      <c r="AQ527" s="4" t="s">
        <v>187</v>
      </c>
      <c r="AR527" s="4">
        <v>2045</v>
      </c>
      <c r="AS527" s="2" t="str">
        <f>IF(sum!A520="QU",sum!B520,"*")</f>
        <v>*</v>
      </c>
      <c r="AT527" s="2"/>
      <c r="AU527" s="2" t="str">
        <f>IF(sum!A520="QU",sum!I520,"*")</f>
        <v>*</v>
      </c>
      <c r="AX527" s="2" t="s">
        <v>186</v>
      </c>
      <c r="AY527" s="2" t="s">
        <v>187</v>
      </c>
      <c r="AZ527" s="2">
        <v>2045</v>
      </c>
      <c r="BA527" s="2" t="str">
        <f>IF(sum!A520="SA",sum!B520,"*")</f>
        <v>*</v>
      </c>
      <c r="BB527" s="2"/>
      <c r="BC527" s="2" t="str">
        <f>IF(sum!A520="SA",sum!I520,"*")</f>
        <v>*</v>
      </c>
    </row>
    <row r="528" spans="2:55">
      <c r="B528" s="4" t="s">
        <v>186</v>
      </c>
      <c r="C528" s="4" t="s">
        <v>187</v>
      </c>
      <c r="D528" s="4">
        <v>2045</v>
      </c>
      <c r="J528" s="4" t="s">
        <v>186</v>
      </c>
      <c r="K528" s="4" t="s">
        <v>187</v>
      </c>
      <c r="L528" s="4">
        <v>2045</v>
      </c>
      <c r="M528" s="2" t="str">
        <f>IF(sum!A521="AT",sum!B521,"*")</f>
        <v>*</v>
      </c>
      <c r="N528" s="2"/>
      <c r="O528" s="2" t="str">
        <f>IF(sum!A521="AT",sum!I521,"*")</f>
        <v>*</v>
      </c>
      <c r="R528" s="4" t="s">
        <v>186</v>
      </c>
      <c r="S528" s="4" t="s">
        <v>187</v>
      </c>
      <c r="T528" s="4">
        <v>2045</v>
      </c>
      <c r="U528" s="2" t="str">
        <f>IF(sum!A521="BC",sum!B521,"*")</f>
        <v>*</v>
      </c>
      <c r="V528" s="2"/>
      <c r="W528" s="2" t="str">
        <f>IF(sum!A521="BC",sum!I521,"*")</f>
        <v>*</v>
      </c>
      <c r="Z528" s="4" t="s">
        <v>186</v>
      </c>
      <c r="AA528" s="4" t="s">
        <v>187</v>
      </c>
      <c r="AB528" s="4">
        <v>2045</v>
      </c>
      <c r="AC528" s="2" t="str">
        <f>IF(sum!A521="MA",sum!B521,"*")</f>
        <v>*</v>
      </c>
      <c r="AD528" s="2"/>
      <c r="AE528" s="2" t="str">
        <f>IF(sum!A521="MA",sum!I521,"*")</f>
        <v>*</v>
      </c>
      <c r="AH528" s="4" t="s">
        <v>186</v>
      </c>
      <c r="AI528" s="4" t="s">
        <v>187</v>
      </c>
      <c r="AJ528" s="4">
        <v>2045</v>
      </c>
      <c r="AK528" s="2" t="str">
        <f>IF(sum!A521="ON",sum!B521,"*")</f>
        <v>R_ES-WH-SA_STEAM1</v>
      </c>
      <c r="AL528" s="2"/>
      <c r="AM528" s="2">
        <f>IF(sum!A521="ON",sum!I521,"*")</f>
        <v>0.489953432374101</v>
      </c>
      <c r="AP528" s="2" t="s">
        <v>186</v>
      </c>
      <c r="AQ528" s="2" t="s">
        <v>187</v>
      </c>
      <c r="AR528" s="2">
        <v>2045</v>
      </c>
      <c r="AS528" s="2" t="str">
        <f>IF(sum!A521="QU",sum!B521,"*")</f>
        <v>*</v>
      </c>
      <c r="AT528" s="2"/>
      <c r="AU528" s="2" t="str">
        <f>IF(sum!A521="QU",sum!I521,"*")</f>
        <v>*</v>
      </c>
      <c r="AX528" s="4" t="s">
        <v>186</v>
      </c>
      <c r="AY528" s="4" t="s">
        <v>187</v>
      </c>
      <c r="AZ528" s="4">
        <v>2045</v>
      </c>
      <c r="BA528" s="2" t="str">
        <f>IF(sum!A521="SA",sum!B521,"*")</f>
        <v>*</v>
      </c>
      <c r="BB528" s="2"/>
      <c r="BC528" s="2" t="str">
        <f>IF(sum!A521="SA",sum!I521,"*")</f>
        <v>*</v>
      </c>
    </row>
    <row r="529" spans="2:55">
      <c r="B529" s="2" t="s">
        <v>186</v>
      </c>
      <c r="C529" s="2" t="s">
        <v>187</v>
      </c>
      <c r="D529" s="2">
        <v>2045</v>
      </c>
      <c r="J529" s="2" t="s">
        <v>186</v>
      </c>
      <c r="K529" s="2" t="s">
        <v>187</v>
      </c>
      <c r="L529" s="2">
        <v>2045</v>
      </c>
      <c r="M529" s="2" t="str">
        <f>IF(sum!A522="AT",sum!B522,"*")</f>
        <v>*</v>
      </c>
      <c r="N529" s="2"/>
      <c r="O529" s="2" t="str">
        <f>IF(sum!A522="AT",sum!I522,"*")</f>
        <v>*</v>
      </c>
      <c r="R529" s="2" t="s">
        <v>186</v>
      </c>
      <c r="S529" s="2" t="s">
        <v>187</v>
      </c>
      <c r="T529" s="2">
        <v>2045</v>
      </c>
      <c r="U529" s="2" t="str">
        <f>IF(sum!A522="BC",sum!B522,"*")</f>
        <v>*</v>
      </c>
      <c r="V529" s="2"/>
      <c r="W529" s="2" t="str">
        <f>IF(sum!A522="BC",sum!I522,"*")</f>
        <v>*</v>
      </c>
      <c r="Z529" s="2" t="s">
        <v>186</v>
      </c>
      <c r="AA529" s="2" t="s">
        <v>187</v>
      </c>
      <c r="AB529" s="2">
        <v>2045</v>
      </c>
      <c r="AC529" s="2" t="str">
        <f>IF(sum!A522="MA",sum!B522,"*")</f>
        <v>*</v>
      </c>
      <c r="AD529" s="2"/>
      <c r="AE529" s="2" t="str">
        <f>IF(sum!A522="MA",sum!I522,"*")</f>
        <v>*</v>
      </c>
      <c r="AH529" s="2" t="s">
        <v>186</v>
      </c>
      <c r="AI529" s="2" t="s">
        <v>187</v>
      </c>
      <c r="AJ529" s="2">
        <v>2045</v>
      </c>
      <c r="AK529" s="2" t="str">
        <f>IF(sum!A522="ON",sum!B522,"*")</f>
        <v>R_ES-WH-SD_STEAM1</v>
      </c>
      <c r="AL529" s="2"/>
      <c r="AM529" s="2">
        <f>IF(sum!A522="ON",sum!I522,"*")</f>
        <v>0.82584032283964</v>
      </c>
      <c r="AP529" s="4" t="s">
        <v>186</v>
      </c>
      <c r="AQ529" s="4" t="s">
        <v>187</v>
      </c>
      <c r="AR529" s="4">
        <v>2045</v>
      </c>
      <c r="AS529" s="2" t="str">
        <f>IF(sum!A522="QU",sum!B522,"*")</f>
        <v>*</v>
      </c>
      <c r="AT529" s="2"/>
      <c r="AU529" s="2" t="str">
        <f>IF(sum!A522="QU",sum!I522,"*")</f>
        <v>*</v>
      </c>
      <c r="AX529" s="2" t="s">
        <v>186</v>
      </c>
      <c r="AY529" s="2" t="s">
        <v>187</v>
      </c>
      <c r="AZ529" s="2">
        <v>2045</v>
      </c>
      <c r="BA529" s="2" t="str">
        <f>IF(sum!A522="SA",sum!B522,"*")</f>
        <v>*</v>
      </c>
      <c r="BB529" s="2"/>
      <c r="BC529" s="2" t="str">
        <f>IF(sum!A522="SA",sum!I522,"*")</f>
        <v>*</v>
      </c>
    </row>
    <row r="530" spans="2:55">
      <c r="B530" s="2" t="s">
        <v>186</v>
      </c>
      <c r="C530" s="2" t="s">
        <v>187</v>
      </c>
      <c r="D530" s="2">
        <v>2045</v>
      </c>
      <c r="J530" s="2" t="s">
        <v>186</v>
      </c>
      <c r="K530" s="2" t="s">
        <v>187</v>
      </c>
      <c r="L530" s="2">
        <v>2045</v>
      </c>
      <c r="M530" s="2" t="str">
        <f>IF(sum!A523="AT",sum!B523,"*")</f>
        <v>*</v>
      </c>
      <c r="N530" s="2"/>
      <c r="O530" s="2" t="str">
        <f>IF(sum!A523="AT",sum!I523,"*")</f>
        <v>*</v>
      </c>
      <c r="R530" s="2" t="s">
        <v>186</v>
      </c>
      <c r="S530" s="2" t="s">
        <v>187</v>
      </c>
      <c r="T530" s="2">
        <v>2045</v>
      </c>
      <c r="U530" s="2" t="str">
        <f>IF(sum!A523="BC",sum!B523,"*")</f>
        <v>*</v>
      </c>
      <c r="V530" s="2"/>
      <c r="W530" s="2" t="str">
        <f>IF(sum!A523="BC",sum!I523,"*")</f>
        <v>*</v>
      </c>
      <c r="Z530" s="2" t="s">
        <v>186</v>
      </c>
      <c r="AA530" s="2" t="s">
        <v>187</v>
      </c>
      <c r="AB530" s="2">
        <v>2045</v>
      </c>
      <c r="AC530" s="2" t="str">
        <f>IF(sum!A523="MA",sum!B523,"*")</f>
        <v>*</v>
      </c>
      <c r="AD530" s="2"/>
      <c r="AE530" s="2" t="str">
        <f>IF(sum!A523="MA",sum!I523,"*")</f>
        <v>*</v>
      </c>
      <c r="AH530" s="2" t="s">
        <v>186</v>
      </c>
      <c r="AI530" s="2" t="s">
        <v>187</v>
      </c>
      <c r="AJ530" s="2">
        <v>2045</v>
      </c>
      <c r="AK530" s="2" t="str">
        <f>IF(sum!A523="ON",sum!B523,"*")</f>
        <v>RTS-AuxiliaryEquip_ELE1</v>
      </c>
      <c r="AL530" s="2"/>
      <c r="AM530" s="2">
        <f>IF(sum!A523="ON",sum!I523,"*")</f>
        <v>0.623546818854364</v>
      </c>
      <c r="AP530" s="2" t="s">
        <v>186</v>
      </c>
      <c r="AQ530" s="2" t="s">
        <v>187</v>
      </c>
      <c r="AR530" s="2">
        <v>2045</v>
      </c>
      <c r="AS530" s="2" t="str">
        <f>IF(sum!A523="QU",sum!B523,"*")</f>
        <v>*</v>
      </c>
      <c r="AT530" s="2"/>
      <c r="AU530" s="2" t="str">
        <f>IF(sum!A523="QU",sum!I523,"*")</f>
        <v>*</v>
      </c>
      <c r="AX530" s="2" t="s">
        <v>186</v>
      </c>
      <c r="AY530" s="2" t="s">
        <v>187</v>
      </c>
      <c r="AZ530" s="2">
        <v>2045</v>
      </c>
      <c r="BA530" s="2" t="str">
        <f>IF(sum!A523="SA",sum!B523,"*")</f>
        <v>*</v>
      </c>
      <c r="BB530" s="2"/>
      <c r="BC530" s="2" t="str">
        <f>IF(sum!A523="SA",sum!I523,"*")</f>
        <v>*</v>
      </c>
    </row>
    <row r="531" spans="2:55">
      <c r="B531" s="4" t="s">
        <v>186</v>
      </c>
      <c r="C531" s="4" t="s">
        <v>187</v>
      </c>
      <c r="D531" s="4">
        <v>2045</v>
      </c>
      <c r="J531" s="4" t="s">
        <v>186</v>
      </c>
      <c r="K531" s="4" t="s">
        <v>187</v>
      </c>
      <c r="L531" s="4">
        <v>2045</v>
      </c>
      <c r="M531" s="2" t="str">
        <f>IF(sum!A524="AT",sum!B524,"*")</f>
        <v>*</v>
      </c>
      <c r="N531" s="2"/>
      <c r="O531" s="2" t="str">
        <f>IF(sum!A524="AT",sum!I524,"*")</f>
        <v>*</v>
      </c>
      <c r="R531" s="4" t="s">
        <v>186</v>
      </c>
      <c r="S531" s="4" t="s">
        <v>187</v>
      </c>
      <c r="T531" s="4">
        <v>2045</v>
      </c>
      <c r="U531" s="2" t="str">
        <f>IF(sum!A524="BC",sum!B524,"*")</f>
        <v>*</v>
      </c>
      <c r="V531" s="2"/>
      <c r="W531" s="2" t="str">
        <f>IF(sum!A524="BC",sum!I524,"*")</f>
        <v>*</v>
      </c>
      <c r="Z531" s="4" t="s">
        <v>186</v>
      </c>
      <c r="AA531" s="4" t="s">
        <v>187</v>
      </c>
      <c r="AB531" s="4">
        <v>2045</v>
      </c>
      <c r="AC531" s="2" t="str">
        <f>IF(sum!A524="MA",sum!B524,"*")</f>
        <v>*</v>
      </c>
      <c r="AD531" s="2"/>
      <c r="AE531" s="2" t="str">
        <f>IF(sum!A524="MA",sum!I524,"*")</f>
        <v>*</v>
      </c>
      <c r="AH531" s="4" t="s">
        <v>186</v>
      </c>
      <c r="AI531" s="4" t="s">
        <v>187</v>
      </c>
      <c r="AJ531" s="4">
        <v>2045</v>
      </c>
      <c r="AK531" s="2" t="str">
        <f>IF(sum!A524="ON",sum!B524,"*")</f>
        <v>RTS-AuxiliaryMot_ELE1</v>
      </c>
      <c r="AL531" s="2"/>
      <c r="AM531" s="2">
        <f>IF(sum!A524="ON",sum!I524,"*")</f>
        <v>0.308208734825316</v>
      </c>
      <c r="AP531" s="4" t="s">
        <v>186</v>
      </c>
      <c r="AQ531" s="4" t="s">
        <v>187</v>
      </c>
      <c r="AR531" s="4">
        <v>2045</v>
      </c>
      <c r="AS531" s="2" t="str">
        <f>IF(sum!A524="QU",sum!B524,"*")</f>
        <v>*</v>
      </c>
      <c r="AT531" s="2"/>
      <c r="AU531" s="2" t="str">
        <f>IF(sum!A524="QU",sum!I524,"*")</f>
        <v>*</v>
      </c>
      <c r="AX531" s="4" t="s">
        <v>186</v>
      </c>
      <c r="AY531" s="4" t="s">
        <v>187</v>
      </c>
      <c r="AZ531" s="4">
        <v>2045</v>
      </c>
      <c r="BA531" s="2" t="str">
        <f>IF(sum!A524="SA",sum!B524,"*")</f>
        <v>*</v>
      </c>
      <c r="BB531" s="2"/>
      <c r="BC531" s="2" t="str">
        <f>IF(sum!A524="SA",sum!I524,"*")</f>
        <v>*</v>
      </c>
    </row>
    <row r="532" spans="2:55">
      <c r="B532" s="2" t="s">
        <v>186</v>
      </c>
      <c r="C532" s="2" t="s">
        <v>187</v>
      </c>
      <c r="D532" s="2">
        <v>2045</v>
      </c>
      <c r="J532" s="2" t="s">
        <v>186</v>
      </c>
      <c r="K532" s="2" t="s">
        <v>187</v>
      </c>
      <c r="L532" s="2">
        <v>2045</v>
      </c>
      <c r="M532" s="2" t="str">
        <f>IF(sum!A525="AT",sum!B525,"*")</f>
        <v>*</v>
      </c>
      <c r="N532" s="2"/>
      <c r="O532" s="2" t="str">
        <f>IF(sum!A525="AT",sum!I525,"*")</f>
        <v>*</v>
      </c>
      <c r="R532" s="2" t="s">
        <v>186</v>
      </c>
      <c r="S532" s="2" t="s">
        <v>187</v>
      </c>
      <c r="T532" s="2">
        <v>2045</v>
      </c>
      <c r="U532" s="2" t="str">
        <f>IF(sum!A525="BC",sum!B525,"*")</f>
        <v>*</v>
      </c>
      <c r="V532" s="2"/>
      <c r="W532" s="2" t="str">
        <f>IF(sum!A525="BC",sum!I525,"*")</f>
        <v>*</v>
      </c>
      <c r="Z532" s="2" t="s">
        <v>186</v>
      </c>
      <c r="AA532" s="2" t="s">
        <v>187</v>
      </c>
      <c r="AB532" s="2">
        <v>2045</v>
      </c>
      <c r="AC532" s="2" t="str">
        <f>IF(sum!A525="MA",sum!B525,"*")</f>
        <v>*</v>
      </c>
      <c r="AD532" s="2"/>
      <c r="AE532" s="2" t="str">
        <f>IF(sum!A525="MA",sum!I525,"*")</f>
        <v>*</v>
      </c>
      <c r="AH532" s="2" t="s">
        <v>186</v>
      </c>
      <c r="AI532" s="2" t="s">
        <v>187</v>
      </c>
      <c r="AJ532" s="2">
        <v>2045</v>
      </c>
      <c r="AK532" s="2" t="str">
        <f>IF(sum!A525="ON",sum!B525,"*")</f>
        <v>RTS-Light_ELE1</v>
      </c>
      <c r="AL532" s="2"/>
      <c r="AM532" s="2">
        <f>IF(sum!A525="ON",sum!I525,"*")</f>
        <v>1.59975009980759</v>
      </c>
      <c r="AP532" s="2" t="s">
        <v>186</v>
      </c>
      <c r="AQ532" s="2" t="s">
        <v>187</v>
      </c>
      <c r="AR532" s="2">
        <v>2045</v>
      </c>
      <c r="AS532" s="2" t="str">
        <f>IF(sum!A525="QU",sum!B525,"*")</f>
        <v>*</v>
      </c>
      <c r="AT532" s="2"/>
      <c r="AU532" s="2" t="str">
        <f>IF(sum!A525="QU",sum!I525,"*")</f>
        <v>*</v>
      </c>
      <c r="AX532" s="2" t="s">
        <v>186</v>
      </c>
      <c r="AY532" s="2" t="s">
        <v>187</v>
      </c>
      <c r="AZ532" s="2">
        <v>2045</v>
      </c>
      <c r="BA532" s="2" t="str">
        <f>IF(sum!A525="SA",sum!B525,"*")</f>
        <v>*</v>
      </c>
      <c r="BB532" s="2"/>
      <c r="BC532" s="2" t="str">
        <f>IF(sum!A525="SA",sum!I525,"*")</f>
        <v>*</v>
      </c>
    </row>
    <row r="533" spans="2:55">
      <c r="B533" s="2" t="s">
        <v>186</v>
      </c>
      <c r="C533" s="2" t="s">
        <v>187</v>
      </c>
      <c r="D533" s="2">
        <v>2045</v>
      </c>
      <c r="J533" s="2" t="s">
        <v>186</v>
      </c>
      <c r="K533" s="2" t="s">
        <v>187</v>
      </c>
      <c r="L533" s="2">
        <v>2045</v>
      </c>
      <c r="M533" s="2" t="str">
        <f>IF(sum!A526="AT",sum!B526,"*")</f>
        <v>*</v>
      </c>
      <c r="N533" s="2"/>
      <c r="O533" s="2" t="str">
        <f>IF(sum!A526="AT",sum!I526,"*")</f>
        <v>*</v>
      </c>
      <c r="R533" s="2" t="s">
        <v>186</v>
      </c>
      <c r="S533" s="2" t="s">
        <v>187</v>
      </c>
      <c r="T533" s="2">
        <v>2045</v>
      </c>
      <c r="U533" s="2" t="str">
        <f>IF(sum!A526="BC",sum!B526,"*")</f>
        <v>*</v>
      </c>
      <c r="V533" s="2"/>
      <c r="W533" s="2" t="str">
        <f>IF(sum!A526="BC",sum!I526,"*")</f>
        <v>*</v>
      </c>
      <c r="Z533" s="2" t="s">
        <v>186</v>
      </c>
      <c r="AA533" s="2" t="s">
        <v>187</v>
      </c>
      <c r="AB533" s="2">
        <v>2045</v>
      </c>
      <c r="AC533" s="2" t="str">
        <f>IF(sum!A526="MA",sum!B526,"*")</f>
        <v>*</v>
      </c>
      <c r="AD533" s="2"/>
      <c r="AE533" s="2" t="str">
        <f>IF(sum!A526="MA",sum!I526,"*")</f>
        <v>*</v>
      </c>
      <c r="AH533" s="2" t="s">
        <v>186</v>
      </c>
      <c r="AI533" s="2" t="s">
        <v>187</v>
      </c>
      <c r="AJ533" s="2">
        <v>2045</v>
      </c>
      <c r="AK533" s="2" t="str">
        <f>IF(sum!A526="ON",sum!B526,"*")</f>
        <v>RTS-SpCool_ELE1</v>
      </c>
      <c r="AL533" s="2"/>
      <c r="AM533" s="2">
        <f>IF(sum!A526="ON",sum!I526,"*")</f>
        <v>0.714852066546382</v>
      </c>
      <c r="AP533" s="4" t="s">
        <v>186</v>
      </c>
      <c r="AQ533" s="4" t="s">
        <v>187</v>
      </c>
      <c r="AR533" s="4">
        <v>2045</v>
      </c>
      <c r="AS533" s="2" t="str">
        <f>IF(sum!A526="QU",sum!B526,"*")</f>
        <v>*</v>
      </c>
      <c r="AT533" s="2"/>
      <c r="AU533" s="2" t="str">
        <f>IF(sum!A526="QU",sum!I526,"*")</f>
        <v>*</v>
      </c>
      <c r="AX533" s="2" t="s">
        <v>186</v>
      </c>
      <c r="AY533" s="2" t="s">
        <v>187</v>
      </c>
      <c r="AZ533" s="2">
        <v>2045</v>
      </c>
      <c r="BA533" s="2" t="str">
        <f>IF(sum!A526="SA",sum!B526,"*")</f>
        <v>*</v>
      </c>
      <c r="BB533" s="2"/>
      <c r="BC533" s="2" t="str">
        <f>IF(sum!A526="SA",sum!I526,"*")</f>
        <v>*</v>
      </c>
    </row>
    <row r="534" spans="2:55">
      <c r="B534" s="4" t="s">
        <v>186</v>
      </c>
      <c r="C534" s="4" t="s">
        <v>187</v>
      </c>
      <c r="D534" s="4">
        <v>2045</v>
      </c>
      <c r="J534" s="4" t="s">
        <v>186</v>
      </c>
      <c r="K534" s="4" t="s">
        <v>187</v>
      </c>
      <c r="L534" s="4">
        <v>2045</v>
      </c>
      <c r="M534" s="2" t="str">
        <f>IF(sum!A527="AT",sum!B527,"*")</f>
        <v>*</v>
      </c>
      <c r="N534" s="2"/>
      <c r="O534" s="2" t="str">
        <f>IF(sum!A527="AT",sum!I527,"*")</f>
        <v>*</v>
      </c>
      <c r="R534" s="4" t="s">
        <v>186</v>
      </c>
      <c r="S534" s="4" t="s">
        <v>187</v>
      </c>
      <c r="T534" s="4">
        <v>2045</v>
      </c>
      <c r="U534" s="2" t="str">
        <f>IF(sum!A527="BC",sum!B527,"*")</f>
        <v>*</v>
      </c>
      <c r="V534" s="2"/>
      <c r="W534" s="2" t="str">
        <f>IF(sum!A527="BC",sum!I527,"*")</f>
        <v>*</v>
      </c>
      <c r="Z534" s="4" t="s">
        <v>186</v>
      </c>
      <c r="AA534" s="4" t="s">
        <v>187</v>
      </c>
      <c r="AB534" s="4">
        <v>2045</v>
      </c>
      <c r="AC534" s="2" t="str">
        <f>IF(sum!A527="MA",sum!B527,"*")</f>
        <v>*</v>
      </c>
      <c r="AD534" s="2"/>
      <c r="AE534" s="2" t="str">
        <f>IF(sum!A527="MA",sum!I527,"*")</f>
        <v>*</v>
      </c>
      <c r="AH534" s="4" t="s">
        <v>186</v>
      </c>
      <c r="AI534" s="4" t="s">
        <v>187</v>
      </c>
      <c r="AJ534" s="4">
        <v>2045</v>
      </c>
      <c r="AK534" s="2" t="str">
        <f>IF(sum!A527="ON",sum!B527,"*")</f>
        <v>RTS-SpHeat_ELE1</v>
      </c>
      <c r="AL534" s="2"/>
      <c r="AM534" s="2">
        <f>IF(sum!A527="ON",sum!I527,"*")</f>
        <v>0</v>
      </c>
      <c r="AP534" s="2" t="s">
        <v>186</v>
      </c>
      <c r="AQ534" s="2" t="s">
        <v>187</v>
      </c>
      <c r="AR534" s="2">
        <v>2045</v>
      </c>
      <c r="AS534" s="2" t="str">
        <f>IF(sum!A527="QU",sum!B527,"*")</f>
        <v>*</v>
      </c>
      <c r="AT534" s="2"/>
      <c r="AU534" s="2" t="str">
        <f>IF(sum!A527="QU",sum!I527,"*")</f>
        <v>*</v>
      </c>
      <c r="AX534" s="4" t="s">
        <v>186</v>
      </c>
      <c r="AY534" s="4" t="s">
        <v>187</v>
      </c>
      <c r="AZ534" s="4">
        <v>2045</v>
      </c>
      <c r="BA534" s="2" t="str">
        <f>IF(sum!A527="SA",sum!B527,"*")</f>
        <v>*</v>
      </c>
      <c r="BB534" s="2"/>
      <c r="BC534" s="2" t="str">
        <f>IF(sum!A527="SA",sum!I527,"*")</f>
        <v>*</v>
      </c>
    </row>
    <row r="535" spans="2:55">
      <c r="B535" s="2" t="s">
        <v>186</v>
      </c>
      <c r="C535" s="2" t="s">
        <v>187</v>
      </c>
      <c r="D535" s="2">
        <v>2045</v>
      </c>
      <c r="J535" s="2" t="s">
        <v>186</v>
      </c>
      <c r="K535" s="2" t="s">
        <v>187</v>
      </c>
      <c r="L535" s="2">
        <v>2045</v>
      </c>
      <c r="M535" s="2" t="str">
        <f>IF(sum!A528="AT",sum!B528,"*")</f>
        <v>*</v>
      </c>
      <c r="N535" s="2"/>
      <c r="O535" s="2" t="str">
        <f>IF(sum!A528="AT",sum!I528,"*")</f>
        <v>*</v>
      </c>
      <c r="R535" s="2" t="s">
        <v>186</v>
      </c>
      <c r="S535" s="2" t="s">
        <v>187</v>
      </c>
      <c r="T535" s="2">
        <v>2045</v>
      </c>
      <c r="U535" s="2" t="str">
        <f>IF(sum!A528="BC",sum!B528,"*")</f>
        <v>*</v>
      </c>
      <c r="V535" s="2"/>
      <c r="W535" s="2" t="str">
        <f>IF(sum!A528="BC",sum!I528,"*")</f>
        <v>*</v>
      </c>
      <c r="Z535" s="2" t="s">
        <v>186</v>
      </c>
      <c r="AA535" s="2" t="s">
        <v>187</v>
      </c>
      <c r="AB535" s="2">
        <v>2045</v>
      </c>
      <c r="AC535" s="2" t="str">
        <f>IF(sum!A528="MA",sum!B528,"*")</f>
        <v>*</v>
      </c>
      <c r="AD535" s="2"/>
      <c r="AE535" s="2" t="str">
        <f>IF(sum!A528="MA",sum!I528,"*")</f>
        <v>*</v>
      </c>
      <c r="AH535" s="2" t="s">
        <v>186</v>
      </c>
      <c r="AI535" s="2" t="s">
        <v>187</v>
      </c>
      <c r="AJ535" s="2">
        <v>2045</v>
      </c>
      <c r="AK535" s="2" t="str">
        <f>IF(sum!A528="ON",sum!B528,"*")</f>
        <v>RTS-WaterHeat_ELE1</v>
      </c>
      <c r="AL535" s="2"/>
      <c r="AM535" s="2">
        <f>IF(sum!A528="ON",sum!I528,"*")</f>
        <v>0.401606425702811</v>
      </c>
      <c r="AP535" s="4" t="s">
        <v>186</v>
      </c>
      <c r="AQ535" s="4" t="s">
        <v>187</v>
      </c>
      <c r="AR535" s="4">
        <v>2045</v>
      </c>
      <c r="AS535" s="2" t="str">
        <f>IF(sum!A528="QU",sum!B528,"*")</f>
        <v>*</v>
      </c>
      <c r="AT535" s="2"/>
      <c r="AU535" s="2" t="str">
        <f>IF(sum!A528="QU",sum!I528,"*")</f>
        <v>*</v>
      </c>
      <c r="AX535" s="2" t="s">
        <v>186</v>
      </c>
      <c r="AY535" s="2" t="s">
        <v>187</v>
      </c>
      <c r="AZ535" s="2">
        <v>2045</v>
      </c>
      <c r="BA535" s="2" t="str">
        <f>IF(sum!A528="SA",sum!B528,"*")</f>
        <v>*</v>
      </c>
      <c r="BB535" s="2"/>
      <c r="BC535" s="2" t="str">
        <f>IF(sum!A528="SA",sum!I528,"*")</f>
        <v>*</v>
      </c>
    </row>
    <row r="536" spans="2:55">
      <c r="B536" s="2" t="s">
        <v>186</v>
      </c>
      <c r="C536" s="2" t="s">
        <v>187</v>
      </c>
      <c r="D536" s="2">
        <v>2045</v>
      </c>
      <c r="J536" s="2" t="s">
        <v>186</v>
      </c>
      <c r="K536" s="2" t="s">
        <v>187</v>
      </c>
      <c r="L536" s="2">
        <v>2045</v>
      </c>
      <c r="M536" s="2" t="str">
        <f>IF(sum!A529="AT",sum!B529,"*")</f>
        <v>*</v>
      </c>
      <c r="N536" s="2"/>
      <c r="O536" s="2" t="str">
        <f>IF(sum!A529="AT",sum!I529,"*")</f>
        <v>*</v>
      </c>
      <c r="R536" s="2" t="s">
        <v>186</v>
      </c>
      <c r="S536" s="2" t="s">
        <v>187</v>
      </c>
      <c r="T536" s="2">
        <v>2045</v>
      </c>
      <c r="U536" s="2" t="str">
        <f>IF(sum!A529="BC",sum!B529,"*")</f>
        <v>*</v>
      </c>
      <c r="V536" s="2"/>
      <c r="W536" s="2" t="str">
        <f>IF(sum!A529="BC",sum!I529,"*")</f>
        <v>*</v>
      </c>
      <c r="Z536" s="2" t="s">
        <v>186</v>
      </c>
      <c r="AA536" s="2" t="s">
        <v>187</v>
      </c>
      <c r="AB536" s="2">
        <v>2045</v>
      </c>
      <c r="AC536" s="2" t="str">
        <f>IF(sum!A529="MA",sum!B529,"*")</f>
        <v>*</v>
      </c>
      <c r="AD536" s="2"/>
      <c r="AE536" s="2" t="str">
        <f>IF(sum!A529="MA",sum!I529,"*")</f>
        <v>*</v>
      </c>
      <c r="AH536" s="2" t="s">
        <v>186</v>
      </c>
      <c r="AI536" s="2" t="s">
        <v>187</v>
      </c>
      <c r="AJ536" s="2">
        <v>2045</v>
      </c>
      <c r="AK536" s="2" t="str">
        <f>IF(sum!A529="ON",sum!B529,"*")</f>
        <v>S_CCUS_ATM</v>
      </c>
      <c r="AL536" s="2"/>
      <c r="AM536" s="2">
        <f>IF(sum!A529="ON",sum!I529,"*")</f>
        <v>0.100156340476367</v>
      </c>
      <c r="AP536" s="2" t="s">
        <v>186</v>
      </c>
      <c r="AQ536" s="2" t="s">
        <v>187</v>
      </c>
      <c r="AR536" s="2">
        <v>2045</v>
      </c>
      <c r="AS536" s="2" t="str">
        <f>IF(sum!A529="QU",sum!B529,"*")</f>
        <v>*</v>
      </c>
      <c r="AT536" s="2"/>
      <c r="AU536" s="2" t="str">
        <f>IF(sum!A529="QU",sum!I529,"*")</f>
        <v>*</v>
      </c>
      <c r="AX536" s="2" t="s">
        <v>186</v>
      </c>
      <c r="AY536" s="2" t="s">
        <v>187</v>
      </c>
      <c r="AZ536" s="2">
        <v>2045</v>
      </c>
      <c r="BA536" s="2" t="str">
        <f>IF(sum!A529="SA",sum!B529,"*")</f>
        <v>*</v>
      </c>
      <c r="BB536" s="2"/>
      <c r="BC536" s="2" t="str">
        <f>IF(sum!A529="SA",sum!I529,"*")</f>
        <v>*</v>
      </c>
    </row>
    <row r="537" spans="2:55">
      <c r="B537" s="4" t="s">
        <v>186</v>
      </c>
      <c r="C537" s="4" t="s">
        <v>187</v>
      </c>
      <c r="D537" s="4">
        <v>2045</v>
      </c>
      <c r="J537" s="4" t="s">
        <v>186</v>
      </c>
      <c r="K537" s="4" t="s">
        <v>187</v>
      </c>
      <c r="L537" s="4">
        <v>2045</v>
      </c>
      <c r="M537" s="2" t="str">
        <f>IF(sum!A530="AT",sum!B530,"*")</f>
        <v>*</v>
      </c>
      <c r="N537" s="2"/>
      <c r="O537" s="2" t="str">
        <f>IF(sum!A530="AT",sum!I530,"*")</f>
        <v>*</v>
      </c>
      <c r="R537" s="4" t="s">
        <v>186</v>
      </c>
      <c r="S537" s="4" t="s">
        <v>187</v>
      </c>
      <c r="T537" s="4">
        <v>2045</v>
      </c>
      <c r="U537" s="2" t="str">
        <f>IF(sum!A530="BC",sum!B530,"*")</f>
        <v>*</v>
      </c>
      <c r="V537" s="2"/>
      <c r="W537" s="2" t="str">
        <f>IF(sum!A530="BC",sum!I530,"*")</f>
        <v>*</v>
      </c>
      <c r="Z537" s="4" t="s">
        <v>186</v>
      </c>
      <c r="AA537" s="4" t="s">
        <v>187</v>
      </c>
      <c r="AB537" s="4">
        <v>2045</v>
      </c>
      <c r="AC537" s="2" t="str">
        <f>IF(sum!A530="MA",sum!B530,"*")</f>
        <v>*</v>
      </c>
      <c r="AD537" s="2"/>
      <c r="AE537" s="2" t="str">
        <f>IF(sum!A530="MA",sum!I530,"*")</f>
        <v>*</v>
      </c>
      <c r="AH537" s="4" t="s">
        <v>186</v>
      </c>
      <c r="AI537" s="4" t="s">
        <v>187</v>
      </c>
      <c r="AJ537" s="4">
        <v>2045</v>
      </c>
      <c r="AK537" s="2" t="str">
        <f>IF(sum!A530="ON",sum!B530,"*")</f>
        <v>S_CCUS_EMIS_H2T</v>
      </c>
      <c r="AL537" s="2"/>
      <c r="AM537" s="2">
        <f>IF(sum!A530="ON",sum!I530,"*")</f>
        <v>0</v>
      </c>
      <c r="AP537" s="4" t="s">
        <v>186</v>
      </c>
      <c r="AQ537" s="4" t="s">
        <v>187</v>
      </c>
      <c r="AR537" s="4">
        <v>2045</v>
      </c>
      <c r="AS537" s="2" t="str">
        <f>IF(sum!A530="QU",sum!B530,"*")</f>
        <v>*</v>
      </c>
      <c r="AT537" s="2"/>
      <c r="AU537" s="2" t="str">
        <f>IF(sum!A530="QU",sum!I530,"*")</f>
        <v>*</v>
      </c>
      <c r="AX537" s="4" t="s">
        <v>186</v>
      </c>
      <c r="AY537" s="4" t="s">
        <v>187</v>
      </c>
      <c r="AZ537" s="4">
        <v>2045</v>
      </c>
      <c r="BA537" s="2" t="str">
        <f>IF(sum!A530="SA",sum!B530,"*")</f>
        <v>*</v>
      </c>
      <c r="BB537" s="2"/>
      <c r="BC537" s="2" t="str">
        <f>IF(sum!A530="SA",sum!I530,"*")</f>
        <v>*</v>
      </c>
    </row>
    <row r="538" spans="2:55">
      <c r="B538" s="2" t="s">
        <v>186</v>
      </c>
      <c r="C538" s="2" t="s">
        <v>187</v>
      </c>
      <c r="D538" s="2">
        <v>2045</v>
      </c>
      <c r="J538" s="2" t="s">
        <v>186</v>
      </c>
      <c r="K538" s="2" t="s">
        <v>187</v>
      </c>
      <c r="L538" s="2">
        <v>2045</v>
      </c>
      <c r="M538" s="2" t="str">
        <f>IF(sum!A531="AT",sum!B531,"*")</f>
        <v>*</v>
      </c>
      <c r="N538" s="2"/>
      <c r="O538" s="2" t="str">
        <f>IF(sum!A531="AT",sum!I531,"*")</f>
        <v>*</v>
      </c>
      <c r="R538" s="2" t="s">
        <v>186</v>
      </c>
      <c r="S538" s="2" t="s">
        <v>187</v>
      </c>
      <c r="T538" s="2">
        <v>2045</v>
      </c>
      <c r="U538" s="2" t="str">
        <f>IF(sum!A531="BC",sum!B531,"*")</f>
        <v>*</v>
      </c>
      <c r="V538" s="2"/>
      <c r="W538" s="2" t="str">
        <f>IF(sum!A531="BC",sum!I531,"*")</f>
        <v>*</v>
      </c>
      <c r="Z538" s="2" t="s">
        <v>186</v>
      </c>
      <c r="AA538" s="2" t="s">
        <v>187</v>
      </c>
      <c r="AB538" s="2">
        <v>2045</v>
      </c>
      <c r="AC538" s="2" t="str">
        <f>IF(sum!A531="MA",sum!B531,"*")</f>
        <v>*</v>
      </c>
      <c r="AD538" s="2"/>
      <c r="AE538" s="2" t="str">
        <f>IF(sum!A531="MA",sum!I531,"*")</f>
        <v>*</v>
      </c>
      <c r="AH538" s="2" t="s">
        <v>186</v>
      </c>
      <c r="AI538" s="2" t="s">
        <v>187</v>
      </c>
      <c r="AJ538" s="2">
        <v>2045</v>
      </c>
      <c r="AK538" s="2" t="str">
        <f>IF(sum!A531="ON",sum!B531,"*")</f>
        <v>S_CCUS_EMISMeOH_H2</v>
      </c>
      <c r="AL538" s="2"/>
      <c r="AM538" s="2">
        <f>IF(sum!A531="ON",sum!I531,"*")</f>
        <v>2.2133268519491</v>
      </c>
      <c r="AP538" s="2" t="s">
        <v>186</v>
      </c>
      <c r="AQ538" s="2" t="s">
        <v>187</v>
      </c>
      <c r="AR538" s="2">
        <v>2045</v>
      </c>
      <c r="AS538" s="2" t="str">
        <f>IF(sum!A531="QU",sum!B531,"*")</f>
        <v>*</v>
      </c>
      <c r="AT538" s="2"/>
      <c r="AU538" s="2" t="str">
        <f>IF(sum!A531="QU",sum!I531,"*")</f>
        <v>*</v>
      </c>
      <c r="AX538" s="2" t="s">
        <v>186</v>
      </c>
      <c r="AY538" s="2" t="s">
        <v>187</v>
      </c>
      <c r="AZ538" s="2">
        <v>2045</v>
      </c>
      <c r="BA538" s="2" t="str">
        <f>IF(sum!A531="SA",sum!B531,"*")</f>
        <v>*</v>
      </c>
      <c r="BB538" s="2"/>
      <c r="BC538" s="2" t="str">
        <f>IF(sum!A531="SA",sum!I531,"*")</f>
        <v>*</v>
      </c>
    </row>
    <row r="539" spans="2:55">
      <c r="B539" s="2" t="s">
        <v>186</v>
      </c>
      <c r="C539" s="2" t="s">
        <v>187</v>
      </c>
      <c r="D539" s="2">
        <v>2045</v>
      </c>
      <c r="J539" s="2" t="s">
        <v>186</v>
      </c>
      <c r="K539" s="2" t="s">
        <v>187</v>
      </c>
      <c r="L539" s="2">
        <v>2045</v>
      </c>
      <c r="M539" s="2" t="str">
        <f>IF(sum!A532="AT",sum!B532,"*")</f>
        <v>*</v>
      </c>
      <c r="N539" s="2"/>
      <c r="O539" s="2" t="str">
        <f>IF(sum!A532="AT",sum!I532,"*")</f>
        <v>*</v>
      </c>
      <c r="R539" s="2" t="s">
        <v>186</v>
      </c>
      <c r="S539" s="2" t="s">
        <v>187</v>
      </c>
      <c r="T539" s="2">
        <v>2045</v>
      </c>
      <c r="U539" s="2" t="str">
        <f>IF(sum!A532="BC",sum!B532,"*")</f>
        <v>*</v>
      </c>
      <c r="V539" s="2"/>
      <c r="W539" s="2" t="str">
        <f>IF(sum!A532="BC",sum!I532,"*")</f>
        <v>*</v>
      </c>
      <c r="Z539" s="2" t="s">
        <v>186</v>
      </c>
      <c r="AA539" s="2" t="s">
        <v>187</v>
      </c>
      <c r="AB539" s="2">
        <v>2045</v>
      </c>
      <c r="AC539" s="2" t="str">
        <f>IF(sum!A532="MA",sum!B532,"*")</f>
        <v>*</v>
      </c>
      <c r="AD539" s="2"/>
      <c r="AE539" s="2" t="str">
        <f>IF(sum!A532="MA",sum!I532,"*")</f>
        <v>*</v>
      </c>
      <c r="AH539" s="2" t="s">
        <v>186</v>
      </c>
      <c r="AI539" s="2" t="s">
        <v>187</v>
      </c>
      <c r="AJ539" s="2">
        <v>2045</v>
      </c>
      <c r="AK539" s="2" t="str">
        <f>IF(sum!A532="ON",sum!B532,"*")</f>
        <v>SCOAH2GC01</v>
      </c>
      <c r="AL539" s="2"/>
      <c r="AM539" s="2">
        <f>IF(sum!A532="ON",sum!I532,"*")</f>
        <v>0.0807899333659043</v>
      </c>
      <c r="AP539" s="4" t="s">
        <v>186</v>
      </c>
      <c r="AQ539" s="4" t="s">
        <v>187</v>
      </c>
      <c r="AR539" s="4">
        <v>2045</v>
      </c>
      <c r="AS539" s="2" t="str">
        <f>IF(sum!A532="QU",sum!B532,"*")</f>
        <v>*</v>
      </c>
      <c r="AT539" s="2"/>
      <c r="AU539" s="2" t="str">
        <f>IF(sum!A532="QU",sum!I532,"*")</f>
        <v>*</v>
      </c>
      <c r="AX539" s="2" t="s">
        <v>186</v>
      </c>
      <c r="AY539" s="2" t="s">
        <v>187</v>
      </c>
      <c r="AZ539" s="2">
        <v>2045</v>
      </c>
      <c r="BA539" s="2" t="str">
        <f>IF(sum!A532="SA",sum!B532,"*")</f>
        <v>*</v>
      </c>
      <c r="BB539" s="2"/>
      <c r="BC539" s="2" t="str">
        <f>IF(sum!A532="SA",sum!I532,"*")</f>
        <v>*</v>
      </c>
    </row>
    <row r="540" spans="2:55">
      <c r="B540" s="4" t="s">
        <v>186</v>
      </c>
      <c r="C540" s="4" t="s">
        <v>187</v>
      </c>
      <c r="D540" s="4">
        <v>2045</v>
      </c>
      <c r="J540" s="4" t="s">
        <v>186</v>
      </c>
      <c r="K540" s="4" t="s">
        <v>187</v>
      </c>
      <c r="L540" s="4">
        <v>2045</v>
      </c>
      <c r="M540" s="2" t="str">
        <f>IF(sum!A533="AT",sum!B533,"*")</f>
        <v>*</v>
      </c>
      <c r="N540" s="2"/>
      <c r="O540" s="2" t="str">
        <f>IF(sum!A533="AT",sum!I533,"*")</f>
        <v>*</v>
      </c>
      <c r="R540" s="4" t="s">
        <v>186</v>
      </c>
      <c r="S540" s="4" t="s">
        <v>187</v>
      </c>
      <c r="T540" s="4">
        <v>2045</v>
      </c>
      <c r="U540" s="2" t="str">
        <f>IF(sum!A533="BC",sum!B533,"*")</f>
        <v>*</v>
      </c>
      <c r="V540" s="2"/>
      <c r="W540" s="2" t="str">
        <f>IF(sum!A533="BC",sum!I533,"*")</f>
        <v>*</v>
      </c>
      <c r="Z540" s="4" t="s">
        <v>186</v>
      </c>
      <c r="AA540" s="4" t="s">
        <v>187</v>
      </c>
      <c r="AB540" s="4">
        <v>2045</v>
      </c>
      <c r="AC540" s="2" t="str">
        <f>IF(sum!A533="MA",sum!B533,"*")</f>
        <v>*</v>
      </c>
      <c r="AD540" s="2"/>
      <c r="AE540" s="2" t="str">
        <f>IF(sum!A533="MA",sum!I533,"*")</f>
        <v>*</v>
      </c>
      <c r="AH540" s="4" t="s">
        <v>186</v>
      </c>
      <c r="AI540" s="4" t="s">
        <v>187</v>
      </c>
      <c r="AJ540" s="4">
        <v>2045</v>
      </c>
      <c r="AK540" s="2" t="str">
        <f>IF(sum!A533="ON",sum!B533,"*")</f>
        <v>SELCH2EC01</v>
      </c>
      <c r="AL540" s="2"/>
      <c r="AM540" s="2">
        <f>IF(sum!A533="ON",sum!I533,"*")</f>
        <v>3.14999159364298</v>
      </c>
      <c r="AP540" s="2" t="s">
        <v>186</v>
      </c>
      <c r="AQ540" s="2" t="s">
        <v>187</v>
      </c>
      <c r="AR540" s="2">
        <v>2045</v>
      </c>
      <c r="AS540" s="2" t="str">
        <f>IF(sum!A533="QU",sum!B533,"*")</f>
        <v>*</v>
      </c>
      <c r="AT540" s="2"/>
      <c r="AU540" s="2" t="str">
        <f>IF(sum!A533="QU",sum!I533,"*")</f>
        <v>*</v>
      </c>
      <c r="AX540" s="4" t="s">
        <v>186</v>
      </c>
      <c r="AY540" s="4" t="s">
        <v>187</v>
      </c>
      <c r="AZ540" s="4">
        <v>2045</v>
      </c>
      <c r="BA540" s="2" t="str">
        <f>IF(sum!A533="SA",sum!B533,"*")</f>
        <v>*</v>
      </c>
      <c r="BB540" s="2"/>
      <c r="BC540" s="2" t="str">
        <f>IF(sum!A533="SA",sum!I533,"*")</f>
        <v>*</v>
      </c>
    </row>
    <row r="541" spans="2:55">
      <c r="B541" s="2" t="s">
        <v>186</v>
      </c>
      <c r="C541" s="2" t="s">
        <v>187</v>
      </c>
      <c r="D541" s="2">
        <v>2045</v>
      </c>
      <c r="J541" s="2" t="s">
        <v>186</v>
      </c>
      <c r="K541" s="2" t="s">
        <v>187</v>
      </c>
      <c r="L541" s="2">
        <v>2045</v>
      </c>
      <c r="M541" s="2" t="str">
        <f>IF(sum!A534="AT",sum!B534,"*")</f>
        <v>*</v>
      </c>
      <c r="N541" s="2"/>
      <c r="O541" s="2" t="str">
        <f>IF(sum!A534="AT",sum!I534,"*")</f>
        <v>*</v>
      </c>
      <c r="R541" s="2" t="s">
        <v>186</v>
      </c>
      <c r="S541" s="2" t="s">
        <v>187</v>
      </c>
      <c r="T541" s="2">
        <v>2045</v>
      </c>
      <c r="U541" s="2" t="str">
        <f>IF(sum!A534="BC",sum!B534,"*")</f>
        <v>*</v>
      </c>
      <c r="V541" s="2"/>
      <c r="W541" s="2" t="str">
        <f>IF(sum!A534="BC",sum!I534,"*")</f>
        <v>*</v>
      </c>
      <c r="Z541" s="2" t="s">
        <v>186</v>
      </c>
      <c r="AA541" s="2" t="s">
        <v>187</v>
      </c>
      <c r="AB541" s="2">
        <v>2045</v>
      </c>
      <c r="AC541" s="2" t="str">
        <f>IF(sum!A534="MA",sum!B534,"*")</f>
        <v>*</v>
      </c>
      <c r="AD541" s="2"/>
      <c r="AE541" s="2" t="str">
        <f>IF(sum!A534="MA",sum!I534,"*")</f>
        <v>*</v>
      </c>
      <c r="AH541" s="2" t="s">
        <v>186</v>
      </c>
      <c r="AI541" s="2" t="s">
        <v>187</v>
      </c>
      <c r="AJ541" s="2">
        <v>2045</v>
      </c>
      <c r="AK541" s="2" t="str">
        <f>IF(sum!A534="ON",sum!B534,"*")</f>
        <v>SGASSH2RC01</v>
      </c>
      <c r="AL541" s="2"/>
      <c r="AM541" s="2">
        <f>IF(sum!A534="ON",sum!I534,"*")</f>
        <v>1.84386299225513</v>
      </c>
      <c r="AP541" s="4" t="s">
        <v>186</v>
      </c>
      <c r="AQ541" s="4" t="s">
        <v>187</v>
      </c>
      <c r="AR541" s="4">
        <v>2045</v>
      </c>
      <c r="AS541" s="2" t="str">
        <f>IF(sum!A534="QU",sum!B534,"*")</f>
        <v>*</v>
      </c>
      <c r="AT541" s="2"/>
      <c r="AU541" s="2" t="str">
        <f>IF(sum!A534="QU",sum!I534,"*")</f>
        <v>*</v>
      </c>
      <c r="AX541" s="2" t="s">
        <v>186</v>
      </c>
      <c r="AY541" s="2" t="s">
        <v>187</v>
      </c>
      <c r="AZ541" s="2">
        <v>2045</v>
      </c>
      <c r="BA541" s="2" t="str">
        <f>IF(sum!A534="SA",sum!B534,"*")</f>
        <v>*</v>
      </c>
      <c r="BB541" s="2"/>
      <c r="BC541" s="2" t="str">
        <f>IF(sum!A534="SA",sum!I534,"*")</f>
        <v>*</v>
      </c>
    </row>
    <row r="542" spans="2:55">
      <c r="B542" s="2" t="s">
        <v>186</v>
      </c>
      <c r="C542" s="2" t="s">
        <v>187</v>
      </c>
      <c r="D542" s="2">
        <v>2045</v>
      </c>
      <c r="J542" s="2" t="s">
        <v>186</v>
      </c>
      <c r="K542" s="2" t="s">
        <v>187</v>
      </c>
      <c r="L542" s="2">
        <v>2045</v>
      </c>
      <c r="M542" s="2" t="str">
        <f>IF(sum!A535="AT",sum!B535,"*")</f>
        <v>*</v>
      </c>
      <c r="N542" s="2"/>
      <c r="O542" s="2" t="str">
        <f>IF(sum!A535="AT",sum!I535,"*")</f>
        <v>*</v>
      </c>
      <c r="R542" s="2" t="s">
        <v>186</v>
      </c>
      <c r="S542" s="2" t="s">
        <v>187</v>
      </c>
      <c r="T542" s="2">
        <v>2045</v>
      </c>
      <c r="U542" s="2" t="str">
        <f>IF(sum!A535="BC",sum!B535,"*")</f>
        <v>*</v>
      </c>
      <c r="V542" s="2"/>
      <c r="W542" s="2" t="str">
        <f>IF(sum!A535="BC",sum!I535,"*")</f>
        <v>*</v>
      </c>
      <c r="Z542" s="2" t="s">
        <v>186</v>
      </c>
      <c r="AA542" s="2" t="s">
        <v>187</v>
      </c>
      <c r="AB542" s="2">
        <v>2045</v>
      </c>
      <c r="AC542" s="2" t="str">
        <f>IF(sum!A535="MA",sum!B535,"*")</f>
        <v>*</v>
      </c>
      <c r="AD542" s="2"/>
      <c r="AE542" s="2" t="str">
        <f>IF(sum!A535="MA",sum!I535,"*")</f>
        <v>*</v>
      </c>
      <c r="AH542" s="2" t="s">
        <v>186</v>
      </c>
      <c r="AI542" s="2" t="s">
        <v>187</v>
      </c>
      <c r="AJ542" s="2">
        <v>2045</v>
      </c>
      <c r="AK542" s="2" t="str">
        <f>IF(sum!A535="ON",sum!B535,"*")</f>
        <v>SHFOH2POC01</v>
      </c>
      <c r="AL542" s="2"/>
      <c r="AM542" s="2">
        <f>IF(sum!A535="ON",sum!I535,"*")</f>
        <v>0</v>
      </c>
      <c r="AP542" s="2" t="s">
        <v>186</v>
      </c>
      <c r="AQ542" s="2" t="s">
        <v>187</v>
      </c>
      <c r="AR542" s="2">
        <v>2045</v>
      </c>
      <c r="AS542" s="2" t="str">
        <f>IF(sum!A535="QU",sum!B535,"*")</f>
        <v>*</v>
      </c>
      <c r="AT542" s="2"/>
      <c r="AU542" s="2" t="str">
        <f>IF(sum!A535="QU",sum!I535,"*")</f>
        <v>*</v>
      </c>
      <c r="AX542" s="2" t="s">
        <v>186</v>
      </c>
      <c r="AY542" s="2" t="s">
        <v>187</v>
      </c>
      <c r="AZ542" s="2">
        <v>2045</v>
      </c>
      <c r="BA542" s="2" t="str">
        <f>IF(sum!A535="SA",sum!B535,"*")</f>
        <v>*</v>
      </c>
      <c r="BB542" s="2"/>
      <c r="BC542" s="2" t="str">
        <f>IF(sum!A535="SA",sum!I535,"*")</f>
        <v>*</v>
      </c>
    </row>
    <row r="543" spans="2:55">
      <c r="B543" s="4" t="s">
        <v>186</v>
      </c>
      <c r="C543" s="4" t="s">
        <v>187</v>
      </c>
      <c r="D543" s="4">
        <v>2045</v>
      </c>
      <c r="J543" s="4" t="s">
        <v>186</v>
      </c>
      <c r="K543" s="4" t="s">
        <v>187</v>
      </c>
      <c r="L543" s="4">
        <v>2045</v>
      </c>
      <c r="M543" s="2" t="str">
        <f>IF(sum!A536="AT",sum!B536,"*")</f>
        <v>*</v>
      </c>
      <c r="N543" s="2"/>
      <c r="O543" s="2" t="str">
        <f>IF(sum!A536="AT",sum!I536,"*")</f>
        <v>*</v>
      </c>
      <c r="R543" s="4" t="s">
        <v>186</v>
      </c>
      <c r="S543" s="4" t="s">
        <v>187</v>
      </c>
      <c r="T543" s="4">
        <v>2045</v>
      </c>
      <c r="U543" s="2" t="str">
        <f>IF(sum!A536="BC",sum!B536,"*")</f>
        <v>*</v>
      </c>
      <c r="V543" s="2"/>
      <c r="W543" s="2" t="str">
        <f>IF(sum!A536="BC",sum!I536,"*")</f>
        <v>*</v>
      </c>
      <c r="Z543" s="4" t="s">
        <v>186</v>
      </c>
      <c r="AA543" s="4" t="s">
        <v>187</v>
      </c>
      <c r="AB543" s="4">
        <v>2045</v>
      </c>
      <c r="AC543" s="2" t="str">
        <f>IF(sum!A536="MA",sum!B536,"*")</f>
        <v>*</v>
      </c>
      <c r="AD543" s="2"/>
      <c r="AE543" s="2" t="str">
        <f>IF(sum!A536="MA",sum!I536,"*")</f>
        <v>*</v>
      </c>
      <c r="AH543" s="4" t="s">
        <v>186</v>
      </c>
      <c r="AI543" s="4" t="s">
        <v>187</v>
      </c>
      <c r="AJ543" s="4">
        <v>2045</v>
      </c>
      <c r="AK543" s="2" t="str">
        <f>IF(sum!A536="ON",sum!B536,"*")</f>
        <v>SINKCCU</v>
      </c>
      <c r="AL543" s="2"/>
      <c r="AM543" s="2">
        <f>IF(sum!A536="ON",sum!I536,"*")</f>
        <v>4384.61172887286</v>
      </c>
      <c r="AP543" s="4" t="s">
        <v>186</v>
      </c>
      <c r="AQ543" s="4" t="s">
        <v>187</v>
      </c>
      <c r="AR543" s="4">
        <v>2045</v>
      </c>
      <c r="AS543" s="2" t="str">
        <f>IF(sum!A536="QU",sum!B536,"*")</f>
        <v>*</v>
      </c>
      <c r="AT543" s="2"/>
      <c r="AU543" s="2" t="str">
        <f>IF(sum!A536="QU",sum!I536,"*")</f>
        <v>*</v>
      </c>
      <c r="AX543" s="4" t="s">
        <v>186</v>
      </c>
      <c r="AY543" s="4" t="s">
        <v>187</v>
      </c>
      <c r="AZ543" s="4">
        <v>2045</v>
      </c>
      <c r="BA543" s="2" t="str">
        <f>IF(sum!A536="SA",sum!B536,"*")</f>
        <v>*</v>
      </c>
      <c r="BB543" s="2"/>
      <c r="BC543" s="2" t="str">
        <f>IF(sum!A536="SA",sum!I536,"*")</f>
        <v>*</v>
      </c>
    </row>
    <row r="544" spans="2:55">
      <c r="B544" s="2" t="s">
        <v>186</v>
      </c>
      <c r="C544" s="2" t="s">
        <v>187</v>
      </c>
      <c r="D544" s="2">
        <v>2045</v>
      </c>
      <c r="J544" s="2" t="s">
        <v>186</v>
      </c>
      <c r="K544" s="2" t="s">
        <v>187</v>
      </c>
      <c r="L544" s="2">
        <v>2045</v>
      </c>
      <c r="M544" s="2" t="str">
        <f>IF(sum!A537="AT",sum!B537,"*")</f>
        <v>*</v>
      </c>
      <c r="N544" s="2"/>
      <c r="O544" s="2" t="str">
        <f>IF(sum!A537="AT",sum!I537,"*")</f>
        <v>*</v>
      </c>
      <c r="R544" s="2" t="s">
        <v>186</v>
      </c>
      <c r="S544" s="2" t="s">
        <v>187</v>
      </c>
      <c r="T544" s="2">
        <v>2045</v>
      </c>
      <c r="U544" s="2" t="str">
        <f>IF(sum!A537="BC",sum!B537,"*")</f>
        <v>*</v>
      </c>
      <c r="V544" s="2"/>
      <c r="W544" s="2" t="str">
        <f>IF(sum!A537="BC",sum!I537,"*")</f>
        <v>*</v>
      </c>
      <c r="Z544" s="2" t="s">
        <v>186</v>
      </c>
      <c r="AA544" s="2" t="s">
        <v>187</v>
      </c>
      <c r="AB544" s="2">
        <v>2045</v>
      </c>
      <c r="AC544" s="2" t="str">
        <f>IF(sum!A537="MA",sum!B537,"*")</f>
        <v>*</v>
      </c>
      <c r="AD544" s="2"/>
      <c r="AE544" s="2" t="str">
        <f>IF(sum!A537="MA",sum!I537,"*")</f>
        <v>*</v>
      </c>
      <c r="AH544" s="2" t="s">
        <v>186</v>
      </c>
      <c r="AI544" s="2" t="s">
        <v>187</v>
      </c>
      <c r="AJ544" s="2">
        <v>2045</v>
      </c>
      <c r="AK544" s="2" t="str">
        <f>IF(sum!A537="ON",sum!B537,"*")</f>
        <v>SNK_DAC</v>
      </c>
      <c r="AL544" s="2"/>
      <c r="AM544" s="2">
        <f>IF(sum!A537="ON",sum!I537,"*")</f>
        <v>3826.12312688582</v>
      </c>
      <c r="AP544" s="2" t="s">
        <v>186</v>
      </c>
      <c r="AQ544" s="2" t="s">
        <v>187</v>
      </c>
      <c r="AR544" s="2">
        <v>2045</v>
      </c>
      <c r="AS544" s="2" t="str">
        <f>IF(sum!A537="QU",sum!B537,"*")</f>
        <v>*</v>
      </c>
      <c r="AT544" s="2"/>
      <c r="AU544" s="2" t="str">
        <f>IF(sum!A537="QU",sum!I537,"*")</f>
        <v>*</v>
      </c>
      <c r="AX544" s="2" t="s">
        <v>186</v>
      </c>
      <c r="AY544" s="2" t="s">
        <v>187</v>
      </c>
      <c r="AZ544" s="2">
        <v>2045</v>
      </c>
      <c r="BA544" s="2" t="str">
        <f>IF(sum!A537="SA",sum!B537,"*")</f>
        <v>*</v>
      </c>
      <c r="BB544" s="2"/>
      <c r="BC544" s="2" t="str">
        <f>IF(sum!A537="SA",sum!I537,"*")</f>
        <v>*</v>
      </c>
    </row>
    <row r="545" spans="2:55">
      <c r="B545" s="2" t="s">
        <v>186</v>
      </c>
      <c r="C545" s="2" t="s">
        <v>187</v>
      </c>
      <c r="D545" s="2">
        <v>2045</v>
      </c>
      <c r="J545" s="2" t="s">
        <v>186</v>
      </c>
      <c r="K545" s="2" t="s">
        <v>187</v>
      </c>
      <c r="L545" s="2">
        <v>2045</v>
      </c>
      <c r="M545" s="2" t="str">
        <f>IF(sum!A538="AT",sum!B538,"*")</f>
        <v>*</v>
      </c>
      <c r="N545" s="2"/>
      <c r="O545" s="2" t="str">
        <f>IF(sum!A538="AT",sum!I538,"*")</f>
        <v>*</v>
      </c>
      <c r="R545" s="2" t="s">
        <v>186</v>
      </c>
      <c r="S545" s="2" t="s">
        <v>187</v>
      </c>
      <c r="T545" s="2">
        <v>2045</v>
      </c>
      <c r="U545" s="2" t="str">
        <f>IF(sum!A538="BC",sum!B538,"*")</f>
        <v>*</v>
      </c>
      <c r="V545" s="2"/>
      <c r="W545" s="2" t="str">
        <f>IF(sum!A538="BC",sum!I538,"*")</f>
        <v>*</v>
      </c>
      <c r="Z545" s="2" t="s">
        <v>186</v>
      </c>
      <c r="AA545" s="2" t="s">
        <v>187</v>
      </c>
      <c r="AB545" s="2">
        <v>2045</v>
      </c>
      <c r="AC545" s="2" t="str">
        <f>IF(sum!A538="MA",sum!B538,"*")</f>
        <v>*</v>
      </c>
      <c r="AD545" s="2"/>
      <c r="AE545" s="2" t="str">
        <f>IF(sum!A538="MA",sum!I538,"*")</f>
        <v>*</v>
      </c>
      <c r="AH545" s="2" t="s">
        <v>186</v>
      </c>
      <c r="AI545" s="2" t="s">
        <v>187</v>
      </c>
      <c r="AJ545" s="2">
        <v>2045</v>
      </c>
      <c r="AK545" s="2" t="str">
        <f>IF(sum!A538="ON",sum!B538,"*")</f>
        <v>STH2SGT</v>
      </c>
      <c r="AL545" s="2"/>
      <c r="AM545" s="2">
        <f>IF(sum!A538="ON",sum!I538,"*")</f>
        <v>12.6198139672246</v>
      </c>
      <c r="AP545" s="4" t="s">
        <v>186</v>
      </c>
      <c r="AQ545" s="4" t="s">
        <v>187</v>
      </c>
      <c r="AR545" s="4">
        <v>2045</v>
      </c>
      <c r="AS545" s="2" t="str">
        <f>IF(sum!A538="QU",sum!B538,"*")</f>
        <v>*</v>
      </c>
      <c r="AT545" s="2"/>
      <c r="AU545" s="2" t="str">
        <f>IF(sum!A538="QU",sum!I538,"*")</f>
        <v>*</v>
      </c>
      <c r="AX545" s="2" t="s">
        <v>186</v>
      </c>
      <c r="AY545" s="2" t="s">
        <v>187</v>
      </c>
      <c r="AZ545" s="2">
        <v>2045</v>
      </c>
      <c r="BA545" s="2" t="str">
        <f>IF(sum!A538="SA",sum!B538,"*")</f>
        <v>*</v>
      </c>
      <c r="BB545" s="2"/>
      <c r="BC545" s="2" t="str">
        <f>IF(sum!A538="SA",sum!I538,"*")</f>
        <v>*</v>
      </c>
    </row>
    <row r="546" spans="2:55">
      <c r="B546" s="4" t="s">
        <v>186</v>
      </c>
      <c r="C546" s="4" t="s">
        <v>187</v>
      </c>
      <c r="D546" s="4">
        <v>2045</v>
      </c>
      <c r="J546" s="4" t="s">
        <v>186</v>
      </c>
      <c r="K546" s="4" t="s">
        <v>187</v>
      </c>
      <c r="L546" s="4">
        <v>2045</v>
      </c>
      <c r="M546" s="2" t="str">
        <f>IF(sum!A539="AT",sum!B539,"*")</f>
        <v>*</v>
      </c>
      <c r="N546" s="2"/>
      <c r="O546" s="2" t="str">
        <f>IF(sum!A539="AT",sum!I539,"*")</f>
        <v>*</v>
      </c>
      <c r="R546" s="4" t="s">
        <v>186</v>
      </c>
      <c r="S546" s="4" t="s">
        <v>187</v>
      </c>
      <c r="T546" s="4">
        <v>2045</v>
      </c>
      <c r="U546" s="2" t="str">
        <f>IF(sum!A539="BC",sum!B539,"*")</f>
        <v>*</v>
      </c>
      <c r="V546" s="2"/>
      <c r="W546" s="2" t="str">
        <f>IF(sum!A539="BC",sum!I539,"*")</f>
        <v>*</v>
      </c>
      <c r="Z546" s="4" t="s">
        <v>186</v>
      </c>
      <c r="AA546" s="4" t="s">
        <v>187</v>
      </c>
      <c r="AB546" s="4">
        <v>2045</v>
      </c>
      <c r="AC546" s="2" t="str">
        <f>IF(sum!A539="MA",sum!B539,"*")</f>
        <v>*</v>
      </c>
      <c r="AD546" s="2"/>
      <c r="AE546" s="2" t="str">
        <f>IF(sum!A539="MA",sum!I539,"*")</f>
        <v>*</v>
      </c>
      <c r="AH546" s="4" t="s">
        <v>186</v>
      </c>
      <c r="AI546" s="4" t="s">
        <v>187</v>
      </c>
      <c r="AJ546" s="4">
        <v>2045</v>
      </c>
      <c r="AK546" s="2" t="str">
        <f>IF(sum!A539="ON",sum!B539,"*")</f>
        <v>STH2SUG</v>
      </c>
      <c r="AL546" s="2"/>
      <c r="AM546" s="2">
        <f>IF(sum!A539="ON",sum!I539,"*")</f>
        <v>1.61239021347477</v>
      </c>
      <c r="AP546" s="2" t="s">
        <v>186</v>
      </c>
      <c r="AQ546" s="2" t="s">
        <v>187</v>
      </c>
      <c r="AR546" s="2">
        <v>2045</v>
      </c>
      <c r="AS546" s="2" t="str">
        <f>IF(sum!A539="QU",sum!B539,"*")</f>
        <v>*</v>
      </c>
      <c r="AT546" s="2"/>
      <c r="AU546" s="2" t="str">
        <f>IF(sum!A539="QU",sum!I539,"*")</f>
        <v>*</v>
      </c>
      <c r="AX546" s="4" t="s">
        <v>186</v>
      </c>
      <c r="AY546" s="4" t="s">
        <v>187</v>
      </c>
      <c r="AZ546" s="4">
        <v>2045</v>
      </c>
      <c r="BA546" s="2" t="str">
        <f>IF(sum!A539="SA",sum!B539,"*")</f>
        <v>*</v>
      </c>
      <c r="BB546" s="2"/>
      <c r="BC546" s="2" t="str">
        <f>IF(sum!A539="SA",sum!I539,"*")</f>
        <v>*</v>
      </c>
    </row>
    <row r="547" spans="2:55">
      <c r="B547" s="2" t="s">
        <v>186</v>
      </c>
      <c r="C547" s="2" t="s">
        <v>187</v>
      </c>
      <c r="D547" s="2">
        <v>2045</v>
      </c>
      <c r="J547" s="2" t="s">
        <v>186</v>
      </c>
      <c r="K547" s="2" t="s">
        <v>187</v>
      </c>
      <c r="L547" s="2">
        <v>2045</v>
      </c>
      <c r="M547" s="2" t="str">
        <f>IF(sum!A540="AT",sum!B540,"*")</f>
        <v>*</v>
      </c>
      <c r="N547" s="2"/>
      <c r="O547" s="2" t="str">
        <f>IF(sum!A540="AT",sum!I540,"*")</f>
        <v>*</v>
      </c>
      <c r="R547" s="2" t="s">
        <v>186</v>
      </c>
      <c r="S547" s="2" t="s">
        <v>187</v>
      </c>
      <c r="T547" s="2">
        <v>2045</v>
      </c>
      <c r="U547" s="2" t="str">
        <f>IF(sum!A540="BC",sum!B540,"*")</f>
        <v>*</v>
      </c>
      <c r="V547" s="2"/>
      <c r="W547" s="2" t="str">
        <f>IF(sum!A540="BC",sum!I540,"*")</f>
        <v>*</v>
      </c>
      <c r="Z547" s="2" t="s">
        <v>186</v>
      </c>
      <c r="AA547" s="2" t="s">
        <v>187</v>
      </c>
      <c r="AB547" s="2">
        <v>2045</v>
      </c>
      <c r="AC547" s="2" t="str">
        <f>IF(sum!A540="MA",sum!B540,"*")</f>
        <v>*</v>
      </c>
      <c r="AD547" s="2"/>
      <c r="AE547" s="2" t="str">
        <f>IF(sum!A540="MA",sum!I540,"*")</f>
        <v>*</v>
      </c>
      <c r="AH547" s="2" t="s">
        <v>186</v>
      </c>
      <c r="AI547" s="2" t="s">
        <v>187</v>
      </c>
      <c r="AJ547" s="2">
        <v>2045</v>
      </c>
      <c r="AK547" s="2" t="str">
        <f>IF(sum!A540="ON",sum!B540,"*")</f>
        <v>TB_ELC_ON_MA_01</v>
      </c>
      <c r="AL547" s="2"/>
      <c r="AM547" s="2">
        <f>IF(sum!A540="ON",sum!I540,"*")</f>
        <v>23.4905823406068</v>
      </c>
      <c r="AP547" s="4" t="s">
        <v>186</v>
      </c>
      <c r="AQ547" s="4" t="s">
        <v>187</v>
      </c>
      <c r="AR547" s="4">
        <v>2045</v>
      </c>
      <c r="AS547" s="2" t="str">
        <f>IF(sum!A540="QU",sum!B540,"*")</f>
        <v>*</v>
      </c>
      <c r="AT547" s="2"/>
      <c r="AU547" s="2" t="str">
        <f>IF(sum!A540="QU",sum!I540,"*")</f>
        <v>*</v>
      </c>
      <c r="AX547" s="2" t="s">
        <v>186</v>
      </c>
      <c r="AY547" s="2" t="s">
        <v>187</v>
      </c>
      <c r="AZ547" s="2">
        <v>2045</v>
      </c>
      <c r="BA547" s="2" t="str">
        <f>IF(sum!A540="SA",sum!B540,"*")</f>
        <v>*</v>
      </c>
      <c r="BB547" s="2"/>
      <c r="BC547" s="2" t="str">
        <f>IF(sum!A540="SA",sum!I540,"*")</f>
        <v>*</v>
      </c>
    </row>
    <row r="548" spans="2:55">
      <c r="B548" s="2" t="s">
        <v>186</v>
      </c>
      <c r="C548" s="2" t="s">
        <v>187</v>
      </c>
      <c r="D548" s="2">
        <v>2045</v>
      </c>
      <c r="J548" s="2" t="s">
        <v>186</v>
      </c>
      <c r="K548" s="2" t="s">
        <v>187</v>
      </c>
      <c r="L548" s="2">
        <v>2045</v>
      </c>
      <c r="M548" s="2" t="str">
        <f>IF(sum!A541="AT",sum!B541,"*")</f>
        <v>*</v>
      </c>
      <c r="N548" s="2"/>
      <c r="O548" s="2" t="str">
        <f>IF(sum!A541="AT",sum!I541,"*")</f>
        <v>*</v>
      </c>
      <c r="R548" s="2" t="s">
        <v>186</v>
      </c>
      <c r="S548" s="2" t="s">
        <v>187</v>
      </c>
      <c r="T548" s="2">
        <v>2045</v>
      </c>
      <c r="U548" s="2" t="str">
        <f>IF(sum!A541="BC",sum!B541,"*")</f>
        <v>*</v>
      </c>
      <c r="V548" s="2"/>
      <c r="W548" s="2" t="str">
        <f>IF(sum!A541="BC",sum!I541,"*")</f>
        <v>*</v>
      </c>
      <c r="Z548" s="2" t="s">
        <v>186</v>
      </c>
      <c r="AA548" s="2" t="s">
        <v>187</v>
      </c>
      <c r="AB548" s="2">
        <v>2045</v>
      </c>
      <c r="AC548" s="2" t="str">
        <f>IF(sum!A541="MA",sum!B541,"*")</f>
        <v>*</v>
      </c>
      <c r="AD548" s="2"/>
      <c r="AE548" s="2" t="str">
        <f>IF(sum!A541="MA",sum!I541,"*")</f>
        <v>*</v>
      </c>
      <c r="AH548" s="2" t="s">
        <v>186</v>
      </c>
      <c r="AI548" s="2" t="s">
        <v>187</v>
      </c>
      <c r="AJ548" s="2">
        <v>2045</v>
      </c>
      <c r="AK548" s="2" t="str">
        <f>IF(sum!A541="ON",sum!B541,"*")</f>
        <v>TB_ELC_QU_ON_01</v>
      </c>
      <c r="AL548" s="2"/>
      <c r="AM548" s="2">
        <f>IF(sum!A541="ON",sum!I541,"*")</f>
        <v>0</v>
      </c>
      <c r="AP548" s="2" t="s">
        <v>186</v>
      </c>
      <c r="AQ548" s="2" t="s">
        <v>187</v>
      </c>
      <c r="AR548" s="2">
        <v>2045</v>
      </c>
      <c r="AS548" s="2" t="str">
        <f>IF(sum!A541="QU",sum!B541,"*")</f>
        <v>*</v>
      </c>
      <c r="AT548" s="2"/>
      <c r="AU548" s="2" t="str">
        <f>IF(sum!A541="QU",sum!I541,"*")</f>
        <v>*</v>
      </c>
      <c r="AX548" s="2" t="s">
        <v>186</v>
      </c>
      <c r="AY548" s="2" t="s">
        <v>187</v>
      </c>
      <c r="AZ548" s="2">
        <v>2045</v>
      </c>
      <c r="BA548" s="2" t="str">
        <f>IF(sum!A541="SA",sum!B541,"*")</f>
        <v>*</v>
      </c>
      <c r="BB548" s="2"/>
      <c r="BC548" s="2" t="str">
        <f>IF(sum!A541="SA",sum!I541,"*")</f>
        <v>*</v>
      </c>
    </row>
    <row r="549" spans="2:55">
      <c r="B549" s="4" t="s">
        <v>186</v>
      </c>
      <c r="C549" s="4" t="s">
        <v>187</v>
      </c>
      <c r="D549" s="4">
        <v>2045</v>
      </c>
      <c r="J549" s="4" t="s">
        <v>186</v>
      </c>
      <c r="K549" s="4" t="s">
        <v>187</v>
      </c>
      <c r="L549" s="4">
        <v>2045</v>
      </c>
      <c r="M549" s="2" t="str">
        <f>IF(sum!A542="AT",sum!B542,"*")</f>
        <v>*</v>
      </c>
      <c r="N549" s="2"/>
      <c r="O549" s="2" t="str">
        <f>IF(sum!A542="AT",sum!I542,"*")</f>
        <v>*</v>
      </c>
      <c r="R549" s="4" t="s">
        <v>186</v>
      </c>
      <c r="S549" s="4" t="s">
        <v>187</v>
      </c>
      <c r="T549" s="4">
        <v>2045</v>
      </c>
      <c r="U549" s="2" t="str">
        <f>IF(sum!A542="BC",sum!B542,"*")</f>
        <v>*</v>
      </c>
      <c r="V549" s="2"/>
      <c r="W549" s="2" t="str">
        <f>IF(sum!A542="BC",sum!I542,"*")</f>
        <v>*</v>
      </c>
      <c r="Z549" s="4" t="s">
        <v>186</v>
      </c>
      <c r="AA549" s="4" t="s">
        <v>187</v>
      </c>
      <c r="AB549" s="4">
        <v>2045</v>
      </c>
      <c r="AC549" s="2" t="str">
        <f>IF(sum!A542="MA",sum!B542,"*")</f>
        <v>*</v>
      </c>
      <c r="AD549" s="2"/>
      <c r="AE549" s="2" t="str">
        <f>IF(sum!A542="MA",sum!I542,"*")</f>
        <v>*</v>
      </c>
      <c r="AH549" s="4" t="s">
        <v>186</v>
      </c>
      <c r="AI549" s="4" t="s">
        <v>187</v>
      </c>
      <c r="AJ549" s="4">
        <v>2045</v>
      </c>
      <c r="AK549" s="2" t="str">
        <f>IF(sum!A542="ON",sum!B542,"*")</f>
        <v>TRA_Bus_IC_GSL1</v>
      </c>
      <c r="AL549" s="2"/>
      <c r="AM549" s="2">
        <f>IF(sum!A542="ON",sum!I542,"*")</f>
        <v>3.05883877096653</v>
      </c>
      <c r="AP549" s="4" t="s">
        <v>186</v>
      </c>
      <c r="AQ549" s="4" t="s">
        <v>187</v>
      </c>
      <c r="AR549" s="4">
        <v>2045</v>
      </c>
      <c r="AS549" s="2" t="str">
        <f>IF(sum!A542="QU",sum!B542,"*")</f>
        <v>*</v>
      </c>
      <c r="AT549" s="2"/>
      <c r="AU549" s="2" t="str">
        <f>IF(sum!A542="QU",sum!I542,"*")</f>
        <v>*</v>
      </c>
      <c r="AX549" s="4" t="s">
        <v>186</v>
      </c>
      <c r="AY549" s="4" t="s">
        <v>187</v>
      </c>
      <c r="AZ549" s="4">
        <v>2045</v>
      </c>
      <c r="BA549" s="2" t="str">
        <f>IF(sum!A542="SA",sum!B542,"*")</f>
        <v>*</v>
      </c>
      <c r="BB549" s="2"/>
      <c r="BC549" s="2" t="str">
        <f>IF(sum!A542="SA",sum!I542,"*")</f>
        <v>*</v>
      </c>
    </row>
    <row r="550" spans="2:55">
      <c r="B550" s="2" t="s">
        <v>186</v>
      </c>
      <c r="C550" s="2" t="s">
        <v>187</v>
      </c>
      <c r="D550" s="2">
        <v>2045</v>
      </c>
      <c r="J550" s="2" t="s">
        <v>186</v>
      </c>
      <c r="K550" s="2" t="s">
        <v>187</v>
      </c>
      <c r="L550" s="2">
        <v>2045</v>
      </c>
      <c r="M550" s="2" t="str">
        <f>IF(sum!A543="AT",sum!B543,"*")</f>
        <v>*</v>
      </c>
      <c r="N550" s="2"/>
      <c r="O550" s="2" t="str">
        <f>IF(sum!A543="AT",sum!I543,"*")</f>
        <v>*</v>
      </c>
      <c r="R550" s="2" t="s">
        <v>186</v>
      </c>
      <c r="S550" s="2" t="s">
        <v>187</v>
      </c>
      <c r="T550" s="2">
        <v>2045</v>
      </c>
      <c r="U550" s="2" t="str">
        <f>IF(sum!A543="BC",sum!B543,"*")</f>
        <v>*</v>
      </c>
      <c r="V550" s="2"/>
      <c r="W550" s="2" t="str">
        <f>IF(sum!A543="BC",sum!I543,"*")</f>
        <v>*</v>
      </c>
      <c r="Z550" s="2" t="s">
        <v>186</v>
      </c>
      <c r="AA550" s="2" t="s">
        <v>187</v>
      </c>
      <c r="AB550" s="2">
        <v>2045</v>
      </c>
      <c r="AC550" s="2" t="str">
        <f>IF(sum!A543="MA",sum!B543,"*")</f>
        <v>*</v>
      </c>
      <c r="AD550" s="2"/>
      <c r="AE550" s="2" t="str">
        <f>IF(sum!A543="MA",sum!I543,"*")</f>
        <v>*</v>
      </c>
      <c r="AH550" s="2" t="s">
        <v>186</v>
      </c>
      <c r="AI550" s="2" t="s">
        <v>187</v>
      </c>
      <c r="AJ550" s="2">
        <v>2045</v>
      </c>
      <c r="AK550" s="2" t="str">
        <f>IF(sum!A543="ON",sum!B543,"*")</f>
        <v>TRA_Bus_SB_DST1</v>
      </c>
      <c r="AL550" s="2"/>
      <c r="AM550" s="2">
        <f>IF(sum!A543="ON",sum!I543,"*")</f>
        <v>0</v>
      </c>
      <c r="AP550" s="2" t="s">
        <v>186</v>
      </c>
      <c r="AQ550" s="2" t="s">
        <v>187</v>
      </c>
      <c r="AR550" s="2">
        <v>2045</v>
      </c>
      <c r="AS550" s="2" t="str">
        <f>IF(sum!A543="QU",sum!B543,"*")</f>
        <v>*</v>
      </c>
      <c r="AT550" s="2"/>
      <c r="AU550" s="2" t="str">
        <f>IF(sum!A543="QU",sum!I543,"*")</f>
        <v>*</v>
      </c>
      <c r="AX550" s="2" t="s">
        <v>186</v>
      </c>
      <c r="AY550" s="2" t="s">
        <v>187</v>
      </c>
      <c r="AZ550" s="2">
        <v>2045</v>
      </c>
      <c r="BA550" s="2" t="str">
        <f>IF(sum!A543="SA",sum!B543,"*")</f>
        <v>*</v>
      </c>
      <c r="BB550" s="2"/>
      <c r="BC550" s="2" t="str">
        <f>IF(sum!A543="SA",sum!I543,"*")</f>
        <v>*</v>
      </c>
    </row>
    <row r="551" spans="2:55">
      <c r="B551" s="2" t="s">
        <v>186</v>
      </c>
      <c r="C551" s="2" t="s">
        <v>187</v>
      </c>
      <c r="D551" s="2">
        <v>2045</v>
      </c>
      <c r="J551" s="2" t="s">
        <v>186</v>
      </c>
      <c r="K551" s="2" t="s">
        <v>187</v>
      </c>
      <c r="L551" s="2">
        <v>2045</v>
      </c>
      <c r="M551" s="2" t="str">
        <f>IF(sum!A544="AT",sum!B544,"*")</f>
        <v>*</v>
      </c>
      <c r="N551" s="2"/>
      <c r="O551" s="2" t="str">
        <f>IF(sum!A544="AT",sum!I544,"*")</f>
        <v>*</v>
      </c>
      <c r="R551" s="2" t="s">
        <v>186</v>
      </c>
      <c r="S551" s="2" t="s">
        <v>187</v>
      </c>
      <c r="T551" s="2">
        <v>2045</v>
      </c>
      <c r="U551" s="2" t="str">
        <f>IF(sum!A544="BC",sum!B544,"*")</f>
        <v>*</v>
      </c>
      <c r="V551" s="2"/>
      <c r="W551" s="2" t="str">
        <f>IF(sum!A544="BC",sum!I544,"*")</f>
        <v>*</v>
      </c>
      <c r="Z551" s="2" t="s">
        <v>186</v>
      </c>
      <c r="AA551" s="2" t="s">
        <v>187</v>
      </c>
      <c r="AB551" s="2">
        <v>2045</v>
      </c>
      <c r="AC551" s="2" t="str">
        <f>IF(sum!A544="MA",sum!B544,"*")</f>
        <v>*</v>
      </c>
      <c r="AD551" s="2"/>
      <c r="AE551" s="2" t="str">
        <f>IF(sum!A544="MA",sum!I544,"*")</f>
        <v>*</v>
      </c>
      <c r="AH551" s="2" t="s">
        <v>186</v>
      </c>
      <c r="AI551" s="2" t="s">
        <v>187</v>
      </c>
      <c r="AJ551" s="2">
        <v>2045</v>
      </c>
      <c r="AK551" s="2" t="str">
        <f>IF(sum!A544="ON",sum!B544,"*")</f>
        <v>TRA_Car_BEV01</v>
      </c>
      <c r="AL551" s="2"/>
      <c r="AM551" s="2">
        <f>IF(sum!A544="ON",sum!I544,"*")</f>
        <v>0</v>
      </c>
      <c r="AP551" s="4" t="s">
        <v>186</v>
      </c>
      <c r="AQ551" s="4" t="s">
        <v>187</v>
      </c>
      <c r="AR551" s="4">
        <v>2045</v>
      </c>
      <c r="AS551" s="2" t="str">
        <f>IF(sum!A544="QU",sum!B544,"*")</f>
        <v>*</v>
      </c>
      <c r="AT551" s="2"/>
      <c r="AU551" s="2" t="str">
        <f>IF(sum!A544="QU",sum!I544,"*")</f>
        <v>*</v>
      </c>
      <c r="AX551" s="2" t="s">
        <v>186</v>
      </c>
      <c r="AY551" s="2" t="s">
        <v>187</v>
      </c>
      <c r="AZ551" s="2">
        <v>2045</v>
      </c>
      <c r="BA551" s="2" t="str">
        <f>IF(sum!A544="SA",sum!B544,"*")</f>
        <v>*</v>
      </c>
      <c r="BB551" s="2"/>
      <c r="BC551" s="2" t="str">
        <f>IF(sum!A544="SA",sum!I544,"*")</f>
        <v>*</v>
      </c>
    </row>
    <row r="552" spans="2:55">
      <c r="B552" s="4" t="s">
        <v>186</v>
      </c>
      <c r="C552" s="4" t="s">
        <v>187</v>
      </c>
      <c r="D552" s="4">
        <v>2045</v>
      </c>
      <c r="J552" s="4" t="s">
        <v>186</v>
      </c>
      <c r="K552" s="4" t="s">
        <v>187</v>
      </c>
      <c r="L552" s="4">
        <v>2045</v>
      </c>
      <c r="M552" s="2" t="str">
        <f>IF(sum!A545="AT",sum!B545,"*")</f>
        <v>*</v>
      </c>
      <c r="N552" s="2"/>
      <c r="O552" s="2" t="str">
        <f>IF(sum!A545="AT",sum!I545,"*")</f>
        <v>*</v>
      </c>
      <c r="R552" s="4" t="s">
        <v>186</v>
      </c>
      <c r="S552" s="4" t="s">
        <v>187</v>
      </c>
      <c r="T552" s="4">
        <v>2045</v>
      </c>
      <c r="U552" s="2" t="str">
        <f>IF(sum!A545="BC",sum!B545,"*")</f>
        <v>*</v>
      </c>
      <c r="V552" s="2"/>
      <c r="W552" s="2" t="str">
        <f>IF(sum!A545="BC",sum!I545,"*")</f>
        <v>*</v>
      </c>
      <c r="Z552" s="4" t="s">
        <v>186</v>
      </c>
      <c r="AA552" s="4" t="s">
        <v>187</v>
      </c>
      <c r="AB552" s="4">
        <v>2045</v>
      </c>
      <c r="AC552" s="2" t="str">
        <f>IF(sum!A545="MA",sum!B545,"*")</f>
        <v>*</v>
      </c>
      <c r="AD552" s="2"/>
      <c r="AE552" s="2" t="str">
        <f>IF(sum!A545="MA",sum!I545,"*")</f>
        <v>*</v>
      </c>
      <c r="AH552" s="4" t="s">
        <v>186</v>
      </c>
      <c r="AI552" s="4" t="s">
        <v>187</v>
      </c>
      <c r="AJ552" s="4">
        <v>2045</v>
      </c>
      <c r="AK552" s="2" t="str">
        <f>IF(sum!A545="ON",sum!B545,"*")</f>
        <v>TRA_Car_GSL1</v>
      </c>
      <c r="AL552" s="2"/>
      <c r="AM552" s="2">
        <f>IF(sum!A545="ON",sum!I545,"*")</f>
        <v>1837.01615598744</v>
      </c>
      <c r="AP552" s="2" t="s">
        <v>186</v>
      </c>
      <c r="AQ552" s="2" t="s">
        <v>187</v>
      </c>
      <c r="AR552" s="2">
        <v>2045</v>
      </c>
      <c r="AS552" s="2" t="str">
        <f>IF(sum!A545="QU",sum!B545,"*")</f>
        <v>*</v>
      </c>
      <c r="AT552" s="2"/>
      <c r="AU552" s="2" t="str">
        <f>IF(sum!A545="QU",sum!I545,"*")</f>
        <v>*</v>
      </c>
      <c r="AX552" s="4" t="s">
        <v>186</v>
      </c>
      <c r="AY552" s="4" t="s">
        <v>187</v>
      </c>
      <c r="AZ552" s="4">
        <v>2045</v>
      </c>
      <c r="BA552" s="2" t="str">
        <f>IF(sum!A545="SA",sum!B545,"*")</f>
        <v>*</v>
      </c>
      <c r="BB552" s="2"/>
      <c r="BC552" s="2" t="str">
        <f>IF(sum!A545="SA",sum!I545,"*")</f>
        <v>*</v>
      </c>
    </row>
    <row r="553" spans="2:55">
      <c r="B553" s="2" t="s">
        <v>186</v>
      </c>
      <c r="C553" s="2" t="s">
        <v>187</v>
      </c>
      <c r="D553" s="2">
        <v>2045</v>
      </c>
      <c r="J553" s="2" t="s">
        <v>186</v>
      </c>
      <c r="K553" s="2" t="s">
        <v>187</v>
      </c>
      <c r="L553" s="2">
        <v>2045</v>
      </c>
      <c r="M553" s="2" t="str">
        <f>IF(sum!A546="AT",sum!B546,"*")</f>
        <v>*</v>
      </c>
      <c r="N553" s="2"/>
      <c r="O553" s="2" t="str">
        <f>IF(sum!A546="AT",sum!I546,"*")</f>
        <v>*</v>
      </c>
      <c r="R553" s="2" t="s">
        <v>186</v>
      </c>
      <c r="S553" s="2" t="s">
        <v>187</v>
      </c>
      <c r="T553" s="2">
        <v>2045</v>
      </c>
      <c r="U553" s="2" t="str">
        <f>IF(sum!A546="BC",sum!B546,"*")</f>
        <v>*</v>
      </c>
      <c r="V553" s="2"/>
      <c r="W553" s="2" t="str">
        <f>IF(sum!A546="BC",sum!I546,"*")</f>
        <v>*</v>
      </c>
      <c r="Z553" s="2" t="s">
        <v>186</v>
      </c>
      <c r="AA553" s="2" t="s">
        <v>187</v>
      </c>
      <c r="AB553" s="2">
        <v>2045</v>
      </c>
      <c r="AC553" s="2" t="str">
        <f>IF(sum!A546="MA",sum!B546,"*")</f>
        <v>*</v>
      </c>
      <c r="AD553" s="2"/>
      <c r="AE553" s="2" t="str">
        <f>IF(sum!A546="MA",sum!I546,"*")</f>
        <v>*</v>
      </c>
      <c r="AH553" s="2" t="s">
        <v>186</v>
      </c>
      <c r="AI553" s="2" t="s">
        <v>187</v>
      </c>
      <c r="AJ553" s="2">
        <v>2045</v>
      </c>
      <c r="AK553" s="2" t="str">
        <f>IF(sum!A546="ON",sum!B546,"*")</f>
        <v>TRA_Mot_ELC1</v>
      </c>
      <c r="AL553" s="2"/>
      <c r="AM553" s="2">
        <f>IF(sum!A546="ON",sum!I546,"*")</f>
        <v>117.873744077083</v>
      </c>
      <c r="AP553" s="4" t="s">
        <v>186</v>
      </c>
      <c r="AQ553" s="4" t="s">
        <v>187</v>
      </c>
      <c r="AR553" s="4">
        <v>2045</v>
      </c>
      <c r="AS553" s="2" t="str">
        <f>IF(sum!A546="QU",sum!B546,"*")</f>
        <v>*</v>
      </c>
      <c r="AT553" s="2"/>
      <c r="AU553" s="2" t="str">
        <f>IF(sum!A546="QU",sum!I546,"*")</f>
        <v>*</v>
      </c>
      <c r="AX553" s="2" t="s">
        <v>186</v>
      </c>
      <c r="AY553" s="2" t="s">
        <v>187</v>
      </c>
      <c r="AZ553" s="2">
        <v>2045</v>
      </c>
      <c r="BA553" s="2" t="str">
        <f>IF(sum!A546="SA",sum!B546,"*")</f>
        <v>*</v>
      </c>
      <c r="BB553" s="2"/>
      <c r="BC553" s="2" t="str">
        <f>IF(sum!A546="SA",sum!I546,"*")</f>
        <v>*</v>
      </c>
    </row>
    <row r="554" spans="2:55">
      <c r="B554" s="2" t="s">
        <v>186</v>
      </c>
      <c r="C554" s="2" t="s">
        <v>187</v>
      </c>
      <c r="D554" s="2">
        <v>2045</v>
      </c>
      <c r="J554" s="2" t="s">
        <v>186</v>
      </c>
      <c r="K554" s="2" t="s">
        <v>187</v>
      </c>
      <c r="L554" s="2">
        <v>2045</v>
      </c>
      <c r="M554" s="2" t="str">
        <f>IF(sum!A547="AT",sum!B547,"*")</f>
        <v>*</v>
      </c>
      <c r="N554" s="2"/>
      <c r="O554" s="2" t="str">
        <f>IF(sum!A547="AT",sum!I547,"*")</f>
        <v>*</v>
      </c>
      <c r="R554" s="2" t="s">
        <v>186</v>
      </c>
      <c r="S554" s="2" t="s">
        <v>187</v>
      </c>
      <c r="T554" s="2">
        <v>2045</v>
      </c>
      <c r="U554" s="2" t="str">
        <f>IF(sum!A547="BC",sum!B547,"*")</f>
        <v>*</v>
      </c>
      <c r="V554" s="2"/>
      <c r="W554" s="2" t="str">
        <f>IF(sum!A547="BC",sum!I547,"*")</f>
        <v>*</v>
      </c>
      <c r="Z554" s="2" t="s">
        <v>186</v>
      </c>
      <c r="AA554" s="2" t="s">
        <v>187</v>
      </c>
      <c r="AB554" s="2">
        <v>2045</v>
      </c>
      <c r="AC554" s="2" t="str">
        <f>IF(sum!A547="MA",sum!B547,"*")</f>
        <v>*</v>
      </c>
      <c r="AD554" s="2"/>
      <c r="AE554" s="2" t="str">
        <f>IF(sum!A547="MA",sum!I547,"*")</f>
        <v>*</v>
      </c>
      <c r="AH554" s="2" t="s">
        <v>186</v>
      </c>
      <c r="AI554" s="2" t="s">
        <v>187</v>
      </c>
      <c r="AJ554" s="2">
        <v>2045</v>
      </c>
      <c r="AK554" s="2" t="str">
        <f>IF(sum!A547="ON",sum!B547,"*")</f>
        <v>TRA_Rai_Frt-ELC01</v>
      </c>
      <c r="AL554" s="2"/>
      <c r="AM554" s="2">
        <f>IF(sum!A547="ON",sum!I547,"*")</f>
        <v>1.3027218341356</v>
      </c>
      <c r="AP554" s="2" t="s">
        <v>186</v>
      </c>
      <c r="AQ554" s="2" t="s">
        <v>187</v>
      </c>
      <c r="AR554" s="2">
        <v>2045</v>
      </c>
      <c r="AS554" s="2" t="str">
        <f>IF(sum!A547="QU",sum!B547,"*")</f>
        <v>*</v>
      </c>
      <c r="AT554" s="2"/>
      <c r="AU554" s="2" t="str">
        <f>IF(sum!A547="QU",sum!I547,"*")</f>
        <v>*</v>
      </c>
      <c r="AX554" s="2" t="s">
        <v>186</v>
      </c>
      <c r="AY554" s="2" t="s">
        <v>187</v>
      </c>
      <c r="AZ554" s="2">
        <v>2045</v>
      </c>
      <c r="BA554" s="2" t="str">
        <f>IF(sum!A547="SA",sum!B547,"*")</f>
        <v>*</v>
      </c>
      <c r="BB554" s="2"/>
      <c r="BC554" s="2" t="str">
        <f>IF(sum!A547="SA",sum!I547,"*")</f>
        <v>*</v>
      </c>
    </row>
    <row r="555" spans="2:55">
      <c r="B555" s="4" t="s">
        <v>186</v>
      </c>
      <c r="C555" s="4" t="s">
        <v>187</v>
      </c>
      <c r="D555" s="4">
        <v>2045</v>
      </c>
      <c r="J555" s="4" t="s">
        <v>186</v>
      </c>
      <c r="K555" s="4" t="s">
        <v>187</v>
      </c>
      <c r="L555" s="4">
        <v>2045</v>
      </c>
      <c r="M555" s="2" t="str">
        <f>IF(sum!A548="AT",sum!B548,"*")</f>
        <v>*</v>
      </c>
      <c r="N555" s="2"/>
      <c r="O555" s="2" t="str">
        <f>IF(sum!A548="AT",sum!I548,"*")</f>
        <v>*</v>
      </c>
      <c r="R555" s="4" t="s">
        <v>186</v>
      </c>
      <c r="S555" s="4" t="s">
        <v>187</v>
      </c>
      <c r="T555" s="4">
        <v>2045</v>
      </c>
      <c r="U555" s="2" t="str">
        <f>IF(sum!A548="BC",sum!B548,"*")</f>
        <v>*</v>
      </c>
      <c r="V555" s="2"/>
      <c r="W555" s="2" t="str">
        <f>IF(sum!A548="BC",sum!I548,"*")</f>
        <v>*</v>
      </c>
      <c r="Z555" s="4" t="s">
        <v>186</v>
      </c>
      <c r="AA555" s="4" t="s">
        <v>187</v>
      </c>
      <c r="AB555" s="4">
        <v>2045</v>
      </c>
      <c r="AC555" s="2" t="str">
        <f>IF(sum!A548="MA",sum!B548,"*")</f>
        <v>*</v>
      </c>
      <c r="AD555" s="2"/>
      <c r="AE555" s="2" t="str">
        <f>IF(sum!A548="MA",sum!I548,"*")</f>
        <v>*</v>
      </c>
      <c r="AH555" s="4" t="s">
        <v>186</v>
      </c>
      <c r="AI555" s="4" t="s">
        <v>187</v>
      </c>
      <c r="AJ555" s="4">
        <v>2045</v>
      </c>
      <c r="AK555" s="2" t="str">
        <f>IF(sum!A548="ON",sum!B548,"*")</f>
        <v>TRA_Rai_Pas-ELC01</v>
      </c>
      <c r="AL555" s="2"/>
      <c r="AM555" s="2">
        <f>IF(sum!A548="ON",sum!I548,"*")</f>
        <v>0</v>
      </c>
      <c r="AP555" s="4" t="s">
        <v>186</v>
      </c>
      <c r="AQ555" s="4" t="s">
        <v>187</v>
      </c>
      <c r="AR555" s="4">
        <v>2045</v>
      </c>
      <c r="AS555" s="2" t="str">
        <f>IF(sum!A548="QU",sum!B548,"*")</f>
        <v>*</v>
      </c>
      <c r="AT555" s="2"/>
      <c r="AU555" s="2" t="str">
        <f>IF(sum!A548="QU",sum!I548,"*")</f>
        <v>*</v>
      </c>
      <c r="AX555" s="4" t="s">
        <v>186</v>
      </c>
      <c r="AY555" s="4" t="s">
        <v>187</v>
      </c>
      <c r="AZ555" s="4">
        <v>2045</v>
      </c>
      <c r="BA555" s="2" t="str">
        <f>IF(sum!A548="SA",sum!B548,"*")</f>
        <v>*</v>
      </c>
      <c r="BB555" s="2"/>
      <c r="BC555" s="2" t="str">
        <f>IF(sum!A548="SA",sum!I548,"*")</f>
        <v>*</v>
      </c>
    </row>
    <row r="556" spans="2:55">
      <c r="B556" s="2" t="s">
        <v>186</v>
      </c>
      <c r="C556" s="2" t="s">
        <v>187</v>
      </c>
      <c r="D556" s="2">
        <v>2045</v>
      </c>
      <c r="J556" s="2" t="s">
        <v>186</v>
      </c>
      <c r="K556" s="2" t="s">
        <v>187</v>
      </c>
      <c r="L556" s="2">
        <v>2045</v>
      </c>
      <c r="M556" s="2" t="str">
        <f>IF(sum!A549="AT",sum!B549,"*")</f>
        <v>*</v>
      </c>
      <c r="N556" s="2"/>
      <c r="O556" s="2" t="str">
        <f>IF(sum!A549="AT",sum!I549,"*")</f>
        <v>*</v>
      </c>
      <c r="R556" s="2" t="s">
        <v>186</v>
      </c>
      <c r="S556" s="2" t="s">
        <v>187</v>
      </c>
      <c r="T556" s="2">
        <v>2045</v>
      </c>
      <c r="U556" s="2" t="str">
        <f>IF(sum!A549="BC",sum!B549,"*")</f>
        <v>*</v>
      </c>
      <c r="V556" s="2"/>
      <c r="W556" s="2" t="str">
        <f>IF(sum!A549="BC",sum!I549,"*")</f>
        <v>*</v>
      </c>
      <c r="Z556" s="2" t="s">
        <v>186</v>
      </c>
      <c r="AA556" s="2" t="s">
        <v>187</v>
      </c>
      <c r="AB556" s="2">
        <v>2045</v>
      </c>
      <c r="AC556" s="2" t="str">
        <f>IF(sum!A549="MA",sum!B549,"*")</f>
        <v>*</v>
      </c>
      <c r="AD556" s="2"/>
      <c r="AE556" s="2" t="str">
        <f>IF(sum!A549="MA",sum!I549,"*")</f>
        <v>*</v>
      </c>
      <c r="AH556" s="2" t="s">
        <v>186</v>
      </c>
      <c r="AI556" s="2" t="s">
        <v>187</v>
      </c>
      <c r="AJ556" s="2">
        <v>2045</v>
      </c>
      <c r="AK556" s="2" t="str">
        <f>IF(sum!A549="ON",sum!B549,"*")</f>
        <v>TRA_Tru_BEV01</v>
      </c>
      <c r="AL556" s="2"/>
      <c r="AM556" s="2">
        <f>IF(sum!A549="ON",sum!I549,"*")</f>
        <v>390.083882211147</v>
      </c>
      <c r="AP556" s="2" t="s">
        <v>186</v>
      </c>
      <c r="AQ556" s="2" t="s">
        <v>187</v>
      </c>
      <c r="AR556" s="2">
        <v>2045</v>
      </c>
      <c r="AS556" s="2" t="str">
        <f>IF(sum!A549="QU",sum!B549,"*")</f>
        <v>*</v>
      </c>
      <c r="AT556" s="2"/>
      <c r="AU556" s="2" t="str">
        <f>IF(sum!A549="QU",sum!I549,"*")</f>
        <v>*</v>
      </c>
      <c r="AX556" s="2" t="s">
        <v>186</v>
      </c>
      <c r="AY556" s="2" t="s">
        <v>187</v>
      </c>
      <c r="AZ556" s="2">
        <v>2045</v>
      </c>
      <c r="BA556" s="2" t="str">
        <f>IF(sum!A549="SA",sum!B549,"*")</f>
        <v>*</v>
      </c>
      <c r="BB556" s="2"/>
      <c r="BC556" s="2" t="str">
        <f>IF(sum!A549="SA",sum!I549,"*")</f>
        <v>*</v>
      </c>
    </row>
    <row r="557" spans="2:55">
      <c r="B557" s="2" t="s">
        <v>186</v>
      </c>
      <c r="C557" s="2" t="s">
        <v>187</v>
      </c>
      <c r="D557" s="2">
        <v>2045</v>
      </c>
      <c r="J557" s="2" t="s">
        <v>186</v>
      </c>
      <c r="K557" s="2" t="s">
        <v>187</v>
      </c>
      <c r="L557" s="2">
        <v>2045</v>
      </c>
      <c r="M557" s="2" t="str">
        <f>IF(sum!A550="AT",sum!B550,"*")</f>
        <v>*</v>
      </c>
      <c r="N557" s="2"/>
      <c r="O557" s="2" t="str">
        <f>IF(sum!A550="AT",sum!I550,"*")</f>
        <v>*</v>
      </c>
      <c r="R557" s="2" t="s">
        <v>186</v>
      </c>
      <c r="S557" s="2" t="s">
        <v>187</v>
      </c>
      <c r="T557" s="2">
        <v>2045</v>
      </c>
      <c r="U557" s="2" t="str">
        <f>IF(sum!A550="BC",sum!B550,"*")</f>
        <v>*</v>
      </c>
      <c r="V557" s="2"/>
      <c r="W557" s="2" t="str">
        <f>IF(sum!A550="BC",sum!I550,"*")</f>
        <v>*</v>
      </c>
      <c r="Z557" s="2" t="s">
        <v>186</v>
      </c>
      <c r="AA557" s="2" t="s">
        <v>187</v>
      </c>
      <c r="AB557" s="2">
        <v>2045</v>
      </c>
      <c r="AC557" s="2" t="str">
        <f>IF(sum!A550="MA",sum!B550,"*")</f>
        <v>*</v>
      </c>
      <c r="AD557" s="2"/>
      <c r="AE557" s="2" t="str">
        <f>IF(sum!A550="MA",sum!I550,"*")</f>
        <v>*</v>
      </c>
      <c r="AH557" s="2" t="s">
        <v>186</v>
      </c>
      <c r="AI557" s="2" t="s">
        <v>187</v>
      </c>
      <c r="AJ557" s="2">
        <v>2045</v>
      </c>
      <c r="AK557" s="2" t="str">
        <f>IF(sum!A550="ON",sum!B550,"*")</f>
        <v>TRA_Tru_HT_DST1</v>
      </c>
      <c r="AL557" s="2"/>
      <c r="AM557" s="2">
        <f>IF(sum!A550="ON",sum!I550,"*")</f>
        <v>0</v>
      </c>
      <c r="AP557" s="4" t="s">
        <v>186</v>
      </c>
      <c r="AQ557" s="4" t="s">
        <v>187</v>
      </c>
      <c r="AR557" s="4">
        <v>2045</v>
      </c>
      <c r="AS557" s="2" t="str">
        <f>IF(sum!A550="QU",sum!B550,"*")</f>
        <v>*</v>
      </c>
      <c r="AT557" s="2"/>
      <c r="AU557" s="2" t="str">
        <f>IF(sum!A550="QU",sum!I550,"*")</f>
        <v>*</v>
      </c>
      <c r="AX557" s="2" t="s">
        <v>186</v>
      </c>
      <c r="AY557" s="2" t="s">
        <v>187</v>
      </c>
      <c r="AZ557" s="2">
        <v>2045</v>
      </c>
      <c r="BA557" s="2" t="str">
        <f>IF(sum!A550="SA",sum!B550,"*")</f>
        <v>*</v>
      </c>
      <c r="BB557" s="2"/>
      <c r="BC557" s="2" t="str">
        <f>IF(sum!A550="SA",sum!I550,"*")</f>
        <v>*</v>
      </c>
    </row>
    <row r="558" spans="2:55">
      <c r="B558" s="4" t="s">
        <v>186</v>
      </c>
      <c r="C558" s="4" t="s">
        <v>187</v>
      </c>
      <c r="D558" s="4">
        <v>2045</v>
      </c>
      <c r="J558" s="4" t="s">
        <v>186</v>
      </c>
      <c r="K558" s="4" t="s">
        <v>187</v>
      </c>
      <c r="L558" s="4">
        <v>2045</v>
      </c>
      <c r="M558" s="2" t="str">
        <f>IF(sum!A551="AT",sum!B551,"*")</f>
        <v>*</v>
      </c>
      <c r="N558" s="2"/>
      <c r="O558" s="2" t="str">
        <f>IF(sum!A551="AT",sum!I551,"*")</f>
        <v>*</v>
      </c>
      <c r="R558" s="4" t="s">
        <v>186</v>
      </c>
      <c r="S558" s="4" t="s">
        <v>187</v>
      </c>
      <c r="T558" s="4">
        <v>2045</v>
      </c>
      <c r="U558" s="2" t="str">
        <f>IF(sum!A551="BC",sum!B551,"*")</f>
        <v>*</v>
      </c>
      <c r="V558" s="2"/>
      <c r="W558" s="2" t="str">
        <f>IF(sum!A551="BC",sum!I551,"*")</f>
        <v>*</v>
      </c>
      <c r="Z558" s="4" t="s">
        <v>186</v>
      </c>
      <c r="AA558" s="4" t="s">
        <v>187</v>
      </c>
      <c r="AB558" s="4">
        <v>2045</v>
      </c>
      <c r="AC558" s="2" t="str">
        <f>IF(sum!A551="MA",sum!B551,"*")</f>
        <v>*</v>
      </c>
      <c r="AD558" s="2"/>
      <c r="AE558" s="2" t="str">
        <f>IF(sum!A551="MA",sum!I551,"*")</f>
        <v>*</v>
      </c>
      <c r="AH558" s="4" t="s">
        <v>186</v>
      </c>
      <c r="AI558" s="4" t="s">
        <v>187</v>
      </c>
      <c r="AJ558" s="4">
        <v>2045</v>
      </c>
      <c r="AK558" s="2" t="str">
        <f>IF(sum!A551="ON",sum!B551,"*")</f>
        <v>TRA_Tru_PHEV01</v>
      </c>
      <c r="AL558" s="2"/>
      <c r="AM558" s="2">
        <f>IF(sum!A551="ON",sum!I551,"*")</f>
        <v>0</v>
      </c>
      <c r="AP558" s="2" t="s">
        <v>186</v>
      </c>
      <c r="AQ558" s="2" t="s">
        <v>187</v>
      </c>
      <c r="AR558" s="2">
        <v>2045</v>
      </c>
      <c r="AS558" s="2" t="str">
        <f>IF(sum!A551="QU",sum!B551,"*")</f>
        <v>*</v>
      </c>
      <c r="AT558" s="2"/>
      <c r="AU558" s="2" t="str">
        <f>IF(sum!A551="QU",sum!I551,"*")</f>
        <v>*</v>
      </c>
      <c r="AX558" s="4" t="s">
        <v>186</v>
      </c>
      <c r="AY558" s="4" t="s">
        <v>187</v>
      </c>
      <c r="AZ558" s="4">
        <v>2045</v>
      </c>
      <c r="BA558" s="2" t="str">
        <f>IF(sum!A551="SA",sum!B551,"*")</f>
        <v>*</v>
      </c>
      <c r="BB558" s="2"/>
      <c r="BC558" s="2" t="str">
        <f>IF(sum!A551="SA",sum!I551,"*")</f>
        <v>*</v>
      </c>
    </row>
    <row r="559" spans="2:55">
      <c r="B559" s="2" t="s">
        <v>186</v>
      </c>
      <c r="C559" s="2" t="s">
        <v>187</v>
      </c>
      <c r="D559" s="2">
        <v>2045</v>
      </c>
      <c r="J559" s="2" t="s">
        <v>186</v>
      </c>
      <c r="K559" s="2" t="s">
        <v>187</v>
      </c>
      <c r="L559" s="2">
        <v>2045</v>
      </c>
      <c r="M559" s="2" t="str">
        <f>IF(sum!A552="AT",sum!B552,"*")</f>
        <v>*</v>
      </c>
      <c r="N559" s="2"/>
      <c r="O559" s="2" t="str">
        <f>IF(sum!A552="AT",sum!I552,"*")</f>
        <v>*</v>
      </c>
      <c r="R559" s="2" t="s">
        <v>186</v>
      </c>
      <c r="S559" s="2" t="s">
        <v>187</v>
      </c>
      <c r="T559" s="2">
        <v>2045</v>
      </c>
      <c r="U559" s="2" t="str">
        <f>IF(sum!A552="BC",sum!B552,"*")</f>
        <v>*</v>
      </c>
      <c r="V559" s="2"/>
      <c r="W559" s="2" t="str">
        <f>IF(sum!A552="BC",sum!I552,"*")</f>
        <v>*</v>
      </c>
      <c r="Z559" s="2" t="s">
        <v>186</v>
      </c>
      <c r="AA559" s="2" t="s">
        <v>187</v>
      </c>
      <c r="AB559" s="2">
        <v>2045</v>
      </c>
      <c r="AC559" s="2" t="str">
        <f>IF(sum!A552="MA",sum!B552,"*")</f>
        <v>*</v>
      </c>
      <c r="AD559" s="2"/>
      <c r="AE559" s="2" t="str">
        <f>IF(sum!A552="MA",sum!I552,"*")</f>
        <v>*</v>
      </c>
      <c r="AH559" s="2" t="s">
        <v>186</v>
      </c>
      <c r="AI559" s="2" t="s">
        <v>187</v>
      </c>
      <c r="AJ559" s="2">
        <v>2045</v>
      </c>
      <c r="AK559" s="2" t="str">
        <f>IF(sum!A552="ON",sum!B552,"*")</f>
        <v>TU_GASNAT_AL_ON_01</v>
      </c>
      <c r="AL559" s="2"/>
      <c r="AM559" s="2">
        <f>IF(sum!A552="ON",sum!I552,"*")</f>
        <v>54.5814066887758</v>
      </c>
      <c r="AP559" s="4" t="s">
        <v>186</v>
      </c>
      <c r="AQ559" s="4" t="s">
        <v>187</v>
      </c>
      <c r="AR559" s="4">
        <v>2045</v>
      </c>
      <c r="AS559" s="2" t="str">
        <f>IF(sum!A552="QU",sum!B552,"*")</f>
        <v>*</v>
      </c>
      <c r="AT559" s="2"/>
      <c r="AU559" s="2" t="str">
        <f>IF(sum!A552="QU",sum!I552,"*")</f>
        <v>*</v>
      </c>
      <c r="AX559" s="2" t="s">
        <v>186</v>
      </c>
      <c r="AY559" s="2" t="s">
        <v>187</v>
      </c>
      <c r="AZ559" s="2">
        <v>2045</v>
      </c>
      <c r="BA559" s="2" t="str">
        <f>IF(sum!A552="SA",sum!B552,"*")</f>
        <v>*</v>
      </c>
      <c r="BB559" s="2"/>
      <c r="BC559" s="2" t="str">
        <f>IF(sum!A552="SA",sum!I552,"*")</f>
        <v>*</v>
      </c>
    </row>
    <row r="560" spans="2:55">
      <c r="B560" s="2" t="s">
        <v>186</v>
      </c>
      <c r="C560" s="2" t="s">
        <v>187</v>
      </c>
      <c r="D560" s="2">
        <v>2045</v>
      </c>
      <c r="J560" s="2" t="s">
        <v>186</v>
      </c>
      <c r="K560" s="2" t="s">
        <v>187</v>
      </c>
      <c r="L560" s="2">
        <v>2045</v>
      </c>
      <c r="M560" s="2" t="str">
        <f>IF(sum!A553="AT",sum!B553,"*")</f>
        <v>*</v>
      </c>
      <c r="N560" s="2"/>
      <c r="O560" s="2" t="str">
        <f>IF(sum!A553="AT",sum!I553,"*")</f>
        <v>*</v>
      </c>
      <c r="R560" s="2" t="s">
        <v>186</v>
      </c>
      <c r="S560" s="2" t="s">
        <v>187</v>
      </c>
      <c r="T560" s="2">
        <v>2045</v>
      </c>
      <c r="U560" s="2" t="str">
        <f>IF(sum!A553="BC",sum!B553,"*")</f>
        <v>*</v>
      </c>
      <c r="V560" s="2"/>
      <c r="W560" s="2" t="str">
        <f>IF(sum!A553="BC",sum!I553,"*")</f>
        <v>*</v>
      </c>
      <c r="Z560" s="2" t="s">
        <v>186</v>
      </c>
      <c r="AA560" s="2" t="s">
        <v>187</v>
      </c>
      <c r="AB560" s="2">
        <v>2045</v>
      </c>
      <c r="AC560" s="2" t="str">
        <f>IF(sum!A553="MA",sum!B553,"*")</f>
        <v>*</v>
      </c>
      <c r="AD560" s="2"/>
      <c r="AE560" s="2" t="str">
        <f>IF(sum!A553="MA",sum!I553,"*")</f>
        <v>*</v>
      </c>
      <c r="AH560" s="2" t="s">
        <v>186</v>
      </c>
      <c r="AI560" s="2" t="s">
        <v>187</v>
      </c>
      <c r="AJ560" s="2">
        <v>2045</v>
      </c>
      <c r="AK560" s="2" t="str">
        <f>IF(sum!A553="ON",sum!B553,"*")</f>
        <v>TU_OILCRD_AL_ON_01</v>
      </c>
      <c r="AL560" s="2"/>
      <c r="AM560" s="2">
        <f>IF(sum!A553="ON",sum!I553,"*")</f>
        <v>0</v>
      </c>
      <c r="AP560" s="2" t="s">
        <v>186</v>
      </c>
      <c r="AQ560" s="2" t="s">
        <v>187</v>
      </c>
      <c r="AR560" s="2">
        <v>2045</v>
      </c>
      <c r="AS560" s="2" t="str">
        <f>IF(sum!A553="QU",sum!B553,"*")</f>
        <v>*</v>
      </c>
      <c r="AT560" s="2"/>
      <c r="AU560" s="2" t="str">
        <f>IF(sum!A553="QU",sum!I553,"*")</f>
        <v>*</v>
      </c>
      <c r="AX560" s="2" t="s">
        <v>186</v>
      </c>
      <c r="AY560" s="2" t="s">
        <v>187</v>
      </c>
      <c r="AZ560" s="2">
        <v>2045</v>
      </c>
      <c r="BA560" s="2" t="str">
        <f>IF(sum!A553="SA",sum!B553,"*")</f>
        <v>*</v>
      </c>
      <c r="BB560" s="2"/>
      <c r="BC560" s="2" t="str">
        <f>IF(sum!A553="SA",sum!I553,"*")</f>
        <v>*</v>
      </c>
    </row>
    <row r="561" spans="2:55">
      <c r="B561" s="4" t="s">
        <v>186</v>
      </c>
      <c r="C561" s="4" t="s">
        <v>187</v>
      </c>
      <c r="D561" s="4">
        <v>2045</v>
      </c>
      <c r="J561" s="4" t="s">
        <v>186</v>
      </c>
      <c r="K561" s="4" t="s">
        <v>187</v>
      </c>
      <c r="L561" s="4">
        <v>2045</v>
      </c>
      <c r="M561" s="2" t="str">
        <f>IF(sum!A554="AT",sum!B554,"*")</f>
        <v>*</v>
      </c>
      <c r="N561" s="2"/>
      <c r="O561" s="2" t="str">
        <f>IF(sum!A554="AT",sum!I554,"*")</f>
        <v>*</v>
      </c>
      <c r="R561" s="4" t="s">
        <v>186</v>
      </c>
      <c r="S561" s="4" t="s">
        <v>187</v>
      </c>
      <c r="T561" s="4">
        <v>2045</v>
      </c>
      <c r="U561" s="2" t="str">
        <f>IF(sum!A554="BC",sum!B554,"*")</f>
        <v>*</v>
      </c>
      <c r="V561" s="2"/>
      <c r="W561" s="2" t="str">
        <f>IF(sum!A554="BC",sum!I554,"*")</f>
        <v>*</v>
      </c>
      <c r="Z561" s="4" t="s">
        <v>186</v>
      </c>
      <c r="AA561" s="4" t="s">
        <v>187</v>
      </c>
      <c r="AB561" s="4">
        <v>2045</v>
      </c>
      <c r="AC561" s="2" t="str">
        <f>IF(sum!A554="MA",sum!B554,"*")</f>
        <v>*</v>
      </c>
      <c r="AD561" s="2"/>
      <c r="AE561" s="2" t="str">
        <f>IF(sum!A554="MA",sum!I554,"*")</f>
        <v>*</v>
      </c>
      <c r="AH561" s="4" t="s">
        <v>186</v>
      </c>
      <c r="AI561" s="4" t="s">
        <v>187</v>
      </c>
      <c r="AJ561" s="4">
        <v>2045</v>
      </c>
      <c r="AK561" s="2" t="str">
        <f>IF(sum!A554="ON",sum!B554,"*")</f>
        <v>TU_OILCRD_AT_ON_01</v>
      </c>
      <c r="AL561" s="2"/>
      <c r="AM561" s="2">
        <f>IF(sum!A554="ON",sum!I554,"*")</f>
        <v>0</v>
      </c>
      <c r="AP561" s="4" t="s">
        <v>186</v>
      </c>
      <c r="AQ561" s="4" t="s">
        <v>187</v>
      </c>
      <c r="AR561" s="4">
        <v>2045</v>
      </c>
      <c r="AS561" s="2" t="str">
        <f>IF(sum!A554="QU",sum!B554,"*")</f>
        <v>*</v>
      </c>
      <c r="AT561" s="2"/>
      <c r="AU561" s="2" t="str">
        <f>IF(sum!A554="QU",sum!I554,"*")</f>
        <v>*</v>
      </c>
      <c r="AX561" s="4" t="s">
        <v>186</v>
      </c>
      <c r="AY561" s="4" t="s">
        <v>187</v>
      </c>
      <c r="AZ561" s="4">
        <v>2045</v>
      </c>
      <c r="BA561" s="2" t="str">
        <f>IF(sum!A554="SA",sum!B554,"*")</f>
        <v>*</v>
      </c>
      <c r="BB561" s="2"/>
      <c r="BC561" s="2" t="str">
        <f>IF(sum!A554="SA",sum!I554,"*")</f>
        <v>*</v>
      </c>
    </row>
    <row r="562" spans="2:55">
      <c r="B562" s="2" t="s">
        <v>186</v>
      </c>
      <c r="C562" s="2" t="s">
        <v>187</v>
      </c>
      <c r="D562" s="2">
        <v>2045</v>
      </c>
      <c r="J562" s="2" t="s">
        <v>186</v>
      </c>
      <c r="K562" s="2" t="s">
        <v>187</v>
      </c>
      <c r="L562" s="2">
        <v>2045</v>
      </c>
      <c r="M562" s="2" t="str">
        <f>IF(sum!A555="AT",sum!B555,"*")</f>
        <v>*</v>
      </c>
      <c r="N562" s="2"/>
      <c r="O562" s="2" t="str">
        <f>IF(sum!A555="AT",sum!I555,"*")</f>
        <v>*</v>
      </c>
      <c r="R562" s="2" t="s">
        <v>186</v>
      </c>
      <c r="S562" s="2" t="s">
        <v>187</v>
      </c>
      <c r="T562" s="2">
        <v>2045</v>
      </c>
      <c r="U562" s="2" t="str">
        <f>IF(sum!A555="BC",sum!B555,"*")</f>
        <v>*</v>
      </c>
      <c r="V562" s="2"/>
      <c r="W562" s="2" t="str">
        <f>IF(sum!A555="BC",sum!I555,"*")</f>
        <v>*</v>
      </c>
      <c r="Z562" s="2" t="s">
        <v>186</v>
      </c>
      <c r="AA562" s="2" t="s">
        <v>187</v>
      </c>
      <c r="AB562" s="2">
        <v>2045</v>
      </c>
      <c r="AC562" s="2" t="str">
        <f>IF(sum!A555="MA",sum!B555,"*")</f>
        <v>*</v>
      </c>
      <c r="AD562" s="2"/>
      <c r="AE562" s="2" t="str">
        <f>IF(sum!A555="MA",sum!I555,"*")</f>
        <v>*</v>
      </c>
      <c r="AH562" s="2" t="s">
        <v>186</v>
      </c>
      <c r="AI562" s="2" t="s">
        <v>187</v>
      </c>
      <c r="AJ562" s="2">
        <v>2045</v>
      </c>
      <c r="AK562" s="2" t="str">
        <f>IF(sum!A555="ON",sum!B555,"*")</f>
        <v>TU_OILCRD_SA_ON_01</v>
      </c>
      <c r="AL562" s="2"/>
      <c r="AM562" s="2">
        <f>IF(sum!A555="ON",sum!I555,"*")</f>
        <v>0</v>
      </c>
      <c r="AP562" s="2" t="s">
        <v>186</v>
      </c>
      <c r="AQ562" s="2" t="s">
        <v>187</v>
      </c>
      <c r="AR562" s="2">
        <v>2045</v>
      </c>
      <c r="AS562" s="2" t="str">
        <f>IF(sum!A555="QU",sum!B555,"*")</f>
        <v>*</v>
      </c>
      <c r="AT562" s="2"/>
      <c r="AU562" s="2" t="str">
        <f>IF(sum!A555="QU",sum!I555,"*")</f>
        <v>*</v>
      </c>
      <c r="AX562" s="2" t="s">
        <v>186</v>
      </c>
      <c r="AY562" s="2" t="s">
        <v>187</v>
      </c>
      <c r="AZ562" s="2">
        <v>2045</v>
      </c>
      <c r="BA562" s="2" t="str">
        <f>IF(sum!A555="SA",sum!B555,"*")</f>
        <v>*</v>
      </c>
      <c r="BB562" s="2"/>
      <c r="BC562" s="2" t="str">
        <f>IF(sum!A555="SA",sum!I555,"*")</f>
        <v>*</v>
      </c>
    </row>
    <row r="563" spans="2:55">
      <c r="B563" s="2" t="s">
        <v>186</v>
      </c>
      <c r="C563" s="2" t="s">
        <v>187</v>
      </c>
      <c r="D563" s="2">
        <v>2045</v>
      </c>
      <c r="J563" s="2" t="s">
        <v>186</v>
      </c>
      <c r="K563" s="2" t="s">
        <v>187</v>
      </c>
      <c r="L563" s="2">
        <v>2045</v>
      </c>
      <c r="M563" s="2" t="str">
        <f>IF(sum!A556="AT",sum!B556,"*")</f>
        <v>*</v>
      </c>
      <c r="N563" s="2"/>
      <c r="O563" s="2" t="str">
        <f>IF(sum!A556="AT",sum!I556,"*")</f>
        <v>*</v>
      </c>
      <c r="R563" s="2" t="s">
        <v>186</v>
      </c>
      <c r="S563" s="2" t="s">
        <v>187</v>
      </c>
      <c r="T563" s="2">
        <v>2045</v>
      </c>
      <c r="U563" s="2" t="str">
        <f>IF(sum!A556="BC",sum!B556,"*")</f>
        <v>*</v>
      </c>
      <c r="V563" s="2"/>
      <c r="W563" s="2" t="str">
        <f>IF(sum!A556="BC",sum!I556,"*")</f>
        <v>*</v>
      </c>
      <c r="Z563" s="2" t="s">
        <v>186</v>
      </c>
      <c r="AA563" s="2" t="s">
        <v>187</v>
      </c>
      <c r="AB563" s="2">
        <v>2045</v>
      </c>
      <c r="AC563" s="2" t="str">
        <f>IF(sum!A556="MA",sum!B556,"*")</f>
        <v>*</v>
      </c>
      <c r="AD563" s="2"/>
      <c r="AE563" s="2" t="str">
        <f>IF(sum!A556="MA",sum!I556,"*")</f>
        <v>*</v>
      </c>
      <c r="AH563" s="2" t="s">
        <v>186</v>
      </c>
      <c r="AI563" s="2" t="s">
        <v>187</v>
      </c>
      <c r="AJ563" s="2">
        <v>2045</v>
      </c>
      <c r="AK563" s="2" t="str">
        <f>IF(sum!A556="ON",sum!B556,"*")</f>
        <v>TWS-AuxiliaryEquip_ELE1</v>
      </c>
      <c r="AL563" s="2"/>
      <c r="AM563" s="2">
        <f>IF(sum!A556="ON",sum!I556,"*")</f>
        <v>0.137391671950962</v>
      </c>
      <c r="AP563" s="4" t="s">
        <v>186</v>
      </c>
      <c r="AQ563" s="4" t="s">
        <v>187</v>
      </c>
      <c r="AR563" s="4">
        <v>2045</v>
      </c>
      <c r="AS563" s="2" t="str">
        <f>IF(sum!A556="QU",sum!B556,"*")</f>
        <v>*</v>
      </c>
      <c r="AT563" s="2"/>
      <c r="AU563" s="2" t="str">
        <f>IF(sum!A556="QU",sum!I556,"*")</f>
        <v>*</v>
      </c>
      <c r="AX563" s="2" t="s">
        <v>186</v>
      </c>
      <c r="AY563" s="2" t="s">
        <v>187</v>
      </c>
      <c r="AZ563" s="2">
        <v>2045</v>
      </c>
      <c r="BA563" s="2" t="str">
        <f>IF(sum!A556="SA",sum!B556,"*")</f>
        <v>*</v>
      </c>
      <c r="BB563" s="2"/>
      <c r="BC563" s="2" t="str">
        <f>IF(sum!A556="SA",sum!I556,"*")</f>
        <v>*</v>
      </c>
    </row>
    <row r="564" spans="2:55">
      <c r="B564" s="4" t="s">
        <v>186</v>
      </c>
      <c r="C564" s="4" t="s">
        <v>187</v>
      </c>
      <c r="D564" s="4">
        <v>2045</v>
      </c>
      <c r="J564" s="4" t="s">
        <v>186</v>
      </c>
      <c r="K564" s="4" t="s">
        <v>187</v>
      </c>
      <c r="L564" s="4">
        <v>2045</v>
      </c>
      <c r="M564" s="2" t="str">
        <f>IF(sum!A557="AT",sum!B557,"*")</f>
        <v>*</v>
      </c>
      <c r="N564" s="2"/>
      <c r="O564" s="2" t="str">
        <f>IF(sum!A557="AT",sum!I557,"*")</f>
        <v>*</v>
      </c>
      <c r="R564" s="4" t="s">
        <v>186</v>
      </c>
      <c r="S564" s="4" t="s">
        <v>187</v>
      </c>
      <c r="T564" s="4">
        <v>2045</v>
      </c>
      <c r="U564" s="2" t="str">
        <f>IF(sum!A557="BC",sum!B557,"*")</f>
        <v>*</v>
      </c>
      <c r="V564" s="2"/>
      <c r="W564" s="2" t="str">
        <f>IF(sum!A557="BC",sum!I557,"*")</f>
        <v>*</v>
      </c>
      <c r="Z564" s="4" t="s">
        <v>186</v>
      </c>
      <c r="AA564" s="4" t="s">
        <v>187</v>
      </c>
      <c r="AB564" s="4">
        <v>2045</v>
      </c>
      <c r="AC564" s="2" t="str">
        <f>IF(sum!A557="MA",sum!B557,"*")</f>
        <v>*</v>
      </c>
      <c r="AD564" s="2"/>
      <c r="AE564" s="2" t="str">
        <f>IF(sum!A557="MA",sum!I557,"*")</f>
        <v>*</v>
      </c>
      <c r="AH564" s="4" t="s">
        <v>186</v>
      </c>
      <c r="AI564" s="4" t="s">
        <v>187</v>
      </c>
      <c r="AJ564" s="4">
        <v>2045</v>
      </c>
      <c r="AK564" s="2" t="str">
        <f>IF(sum!A557="ON",sum!B557,"*")</f>
        <v>TWS-AuxiliaryMot_ELE1</v>
      </c>
      <c r="AL564" s="2"/>
      <c r="AM564" s="2">
        <f>IF(sum!A557="ON",sum!I557,"*")</f>
        <v>0.102736244941772</v>
      </c>
      <c r="AP564" s="2" t="s">
        <v>186</v>
      </c>
      <c r="AQ564" s="2" t="s">
        <v>187</v>
      </c>
      <c r="AR564" s="2">
        <v>2045</v>
      </c>
      <c r="AS564" s="2" t="str">
        <f>IF(sum!A557="QU",sum!B557,"*")</f>
        <v>*</v>
      </c>
      <c r="AT564" s="2"/>
      <c r="AU564" s="2" t="str">
        <f>IF(sum!A557="QU",sum!I557,"*")</f>
        <v>*</v>
      </c>
      <c r="AX564" s="4" t="s">
        <v>186</v>
      </c>
      <c r="AY564" s="4" t="s">
        <v>187</v>
      </c>
      <c r="AZ564" s="4">
        <v>2045</v>
      </c>
      <c r="BA564" s="2" t="str">
        <f>IF(sum!A557="SA",sum!B557,"*")</f>
        <v>*</v>
      </c>
      <c r="BB564" s="2"/>
      <c r="BC564" s="2" t="str">
        <f>IF(sum!A557="SA",sum!I557,"*")</f>
        <v>*</v>
      </c>
    </row>
    <row r="565" spans="2:55">
      <c r="B565" s="2" t="s">
        <v>186</v>
      </c>
      <c r="C565" s="2" t="s">
        <v>187</v>
      </c>
      <c r="D565" s="2">
        <v>2045</v>
      </c>
      <c r="J565" s="2" t="s">
        <v>186</v>
      </c>
      <c r="K565" s="2" t="s">
        <v>187</v>
      </c>
      <c r="L565" s="2">
        <v>2045</v>
      </c>
      <c r="M565" s="2" t="str">
        <f>IF(sum!A558="AT",sum!B558,"*")</f>
        <v>*</v>
      </c>
      <c r="N565" s="2"/>
      <c r="O565" s="2" t="str">
        <f>IF(sum!A558="AT",sum!I558,"*")</f>
        <v>*</v>
      </c>
      <c r="R565" s="2" t="s">
        <v>186</v>
      </c>
      <c r="S565" s="2" t="s">
        <v>187</v>
      </c>
      <c r="T565" s="2">
        <v>2045</v>
      </c>
      <c r="U565" s="2" t="str">
        <f>IF(sum!A558="BC",sum!B558,"*")</f>
        <v>*</v>
      </c>
      <c r="V565" s="2"/>
      <c r="W565" s="2" t="str">
        <f>IF(sum!A558="BC",sum!I558,"*")</f>
        <v>*</v>
      </c>
      <c r="Z565" s="2" t="s">
        <v>186</v>
      </c>
      <c r="AA565" s="2" t="s">
        <v>187</v>
      </c>
      <c r="AB565" s="2">
        <v>2045</v>
      </c>
      <c r="AC565" s="2" t="str">
        <f>IF(sum!A558="MA",sum!B558,"*")</f>
        <v>*</v>
      </c>
      <c r="AD565" s="2"/>
      <c r="AE565" s="2" t="str">
        <f>IF(sum!A558="MA",sum!I558,"*")</f>
        <v>*</v>
      </c>
      <c r="AH565" s="2" t="s">
        <v>186</v>
      </c>
      <c r="AI565" s="2" t="s">
        <v>187</v>
      </c>
      <c r="AJ565" s="2">
        <v>2045</v>
      </c>
      <c r="AK565" s="2" t="str">
        <f>IF(sum!A558="ON",sum!B558,"*")</f>
        <v>TWS-Light_ELE1</v>
      </c>
      <c r="AL565" s="2"/>
      <c r="AM565" s="2">
        <f>IF(sum!A558="ON",sum!I558,"*")</f>
        <v>0.264178915564557</v>
      </c>
      <c r="AP565" s="4" t="s">
        <v>186</v>
      </c>
      <c r="AQ565" s="4" t="s">
        <v>187</v>
      </c>
      <c r="AR565" s="4">
        <v>2045</v>
      </c>
      <c r="AS565" s="2" t="str">
        <f>IF(sum!A558="QU",sum!B558,"*")</f>
        <v>*</v>
      </c>
      <c r="AT565" s="2"/>
      <c r="AU565" s="2" t="str">
        <f>IF(sum!A558="QU",sum!I558,"*")</f>
        <v>*</v>
      </c>
      <c r="AX565" s="2" t="s">
        <v>186</v>
      </c>
      <c r="AY565" s="2" t="s">
        <v>187</v>
      </c>
      <c r="AZ565" s="2">
        <v>2045</v>
      </c>
      <c r="BA565" s="2" t="str">
        <f>IF(sum!A558="SA",sum!B558,"*")</f>
        <v>*</v>
      </c>
      <c r="BB565" s="2"/>
      <c r="BC565" s="2" t="str">
        <f>IF(sum!A558="SA",sum!I558,"*")</f>
        <v>*</v>
      </c>
    </row>
    <row r="566" spans="2:55">
      <c r="B566" s="2" t="s">
        <v>186</v>
      </c>
      <c r="C566" s="2" t="s">
        <v>187</v>
      </c>
      <c r="D566" s="2">
        <v>2045</v>
      </c>
      <c r="J566" s="2" t="s">
        <v>186</v>
      </c>
      <c r="K566" s="2" t="s">
        <v>187</v>
      </c>
      <c r="L566" s="2">
        <v>2045</v>
      </c>
      <c r="M566" s="2" t="str">
        <f>IF(sum!A559="AT",sum!B559,"*")</f>
        <v>*</v>
      </c>
      <c r="N566" s="2"/>
      <c r="O566" s="2" t="str">
        <f>IF(sum!A559="AT",sum!I559,"*")</f>
        <v>*</v>
      </c>
      <c r="R566" s="2" t="s">
        <v>186</v>
      </c>
      <c r="S566" s="2" t="s">
        <v>187</v>
      </c>
      <c r="T566" s="2">
        <v>2045</v>
      </c>
      <c r="U566" s="2" t="str">
        <f>IF(sum!A559="BC",sum!B559,"*")</f>
        <v>*</v>
      </c>
      <c r="V566" s="2"/>
      <c r="W566" s="2" t="str">
        <f>IF(sum!A559="BC",sum!I559,"*")</f>
        <v>*</v>
      </c>
      <c r="Z566" s="2" t="s">
        <v>186</v>
      </c>
      <c r="AA566" s="2" t="s">
        <v>187</v>
      </c>
      <c r="AB566" s="2">
        <v>2045</v>
      </c>
      <c r="AC566" s="2" t="str">
        <f>IF(sum!A559="MA",sum!B559,"*")</f>
        <v>*</v>
      </c>
      <c r="AD566" s="2"/>
      <c r="AE566" s="2" t="str">
        <f>IF(sum!A559="MA",sum!I559,"*")</f>
        <v>*</v>
      </c>
      <c r="AH566" s="2" t="s">
        <v>186</v>
      </c>
      <c r="AI566" s="2" t="s">
        <v>187</v>
      </c>
      <c r="AJ566" s="2">
        <v>2045</v>
      </c>
      <c r="AK566" s="2" t="str">
        <f>IF(sum!A559="ON",sum!B559,"*")</f>
        <v>TWS-SpCool_ELE1</v>
      </c>
      <c r="AL566" s="2"/>
      <c r="AM566" s="2">
        <f>IF(sum!A559="ON",sum!I559,"*")</f>
        <v>0.126395981442396</v>
      </c>
      <c r="AP566" s="2" t="s">
        <v>186</v>
      </c>
      <c r="AQ566" s="2" t="s">
        <v>187</v>
      </c>
      <c r="AR566" s="2">
        <v>2045</v>
      </c>
      <c r="AS566" s="2" t="str">
        <f>IF(sum!A559="QU",sum!B559,"*")</f>
        <v>*</v>
      </c>
      <c r="AT566" s="2"/>
      <c r="AU566" s="2" t="str">
        <f>IF(sum!A559="QU",sum!I559,"*")</f>
        <v>*</v>
      </c>
      <c r="AX566" s="2" t="s">
        <v>186</v>
      </c>
      <c r="AY566" s="2" t="s">
        <v>187</v>
      </c>
      <c r="AZ566" s="2">
        <v>2045</v>
      </c>
      <c r="BA566" s="2" t="str">
        <f>IF(sum!A559="SA",sum!B559,"*")</f>
        <v>*</v>
      </c>
      <c r="BB566" s="2"/>
      <c r="BC566" s="2" t="str">
        <f>IF(sum!A559="SA",sum!I559,"*")</f>
        <v>*</v>
      </c>
    </row>
    <row r="567" spans="2:55">
      <c r="B567" s="4" t="s">
        <v>186</v>
      </c>
      <c r="C567" s="4" t="s">
        <v>187</v>
      </c>
      <c r="D567" s="4">
        <v>2045</v>
      </c>
      <c r="J567" s="4" t="s">
        <v>186</v>
      </c>
      <c r="K567" s="4" t="s">
        <v>187</v>
      </c>
      <c r="L567" s="4">
        <v>2045</v>
      </c>
      <c r="M567" s="2" t="str">
        <f>IF(sum!A560="AT",sum!B560,"*")</f>
        <v>*</v>
      </c>
      <c r="N567" s="2"/>
      <c r="O567" s="2" t="str">
        <f>IF(sum!A560="AT",sum!I560,"*")</f>
        <v>*</v>
      </c>
      <c r="R567" s="4" t="s">
        <v>186</v>
      </c>
      <c r="S567" s="4" t="s">
        <v>187</v>
      </c>
      <c r="T567" s="4">
        <v>2045</v>
      </c>
      <c r="U567" s="2" t="str">
        <f>IF(sum!A560="BC",sum!B560,"*")</f>
        <v>*</v>
      </c>
      <c r="V567" s="2"/>
      <c r="W567" s="2" t="str">
        <f>IF(sum!A560="BC",sum!I560,"*")</f>
        <v>*</v>
      </c>
      <c r="Z567" s="4" t="s">
        <v>186</v>
      </c>
      <c r="AA567" s="4" t="s">
        <v>187</v>
      </c>
      <c r="AB567" s="4">
        <v>2045</v>
      </c>
      <c r="AC567" s="2" t="str">
        <f>IF(sum!A560="MA",sum!B560,"*")</f>
        <v>*</v>
      </c>
      <c r="AD567" s="2"/>
      <c r="AE567" s="2" t="str">
        <f>IF(sum!A560="MA",sum!I560,"*")</f>
        <v>*</v>
      </c>
      <c r="AH567" s="4" t="s">
        <v>186</v>
      </c>
      <c r="AI567" s="4" t="s">
        <v>187</v>
      </c>
      <c r="AJ567" s="4">
        <v>2045</v>
      </c>
      <c r="AK567" s="2" t="str">
        <f>IF(sum!A560="ON",sum!B560,"*")</f>
        <v>TWS-SpHeat_ELE1</v>
      </c>
      <c r="AL567" s="2"/>
      <c r="AM567" s="2">
        <f>IF(sum!A560="ON",sum!I560,"*")</f>
        <v>0.845487212005919</v>
      </c>
      <c r="AP567" s="4" t="s">
        <v>186</v>
      </c>
      <c r="AQ567" s="4" t="s">
        <v>187</v>
      </c>
      <c r="AR567" s="4">
        <v>2045</v>
      </c>
      <c r="AS567" s="2" t="str">
        <f>IF(sum!A560="QU",sum!B560,"*")</f>
        <v>*</v>
      </c>
      <c r="AT567" s="2"/>
      <c r="AU567" s="2" t="str">
        <f>IF(sum!A560="QU",sum!I560,"*")</f>
        <v>*</v>
      </c>
      <c r="AX567" s="4" t="s">
        <v>186</v>
      </c>
      <c r="AY567" s="4" t="s">
        <v>187</v>
      </c>
      <c r="AZ567" s="4">
        <v>2045</v>
      </c>
      <c r="BA567" s="2" t="str">
        <f>IF(sum!A560="SA",sum!B560,"*")</f>
        <v>*</v>
      </c>
      <c r="BB567" s="2"/>
      <c r="BC567" s="2" t="str">
        <f>IF(sum!A560="SA",sum!I560,"*")</f>
        <v>*</v>
      </c>
    </row>
    <row r="568" spans="2:55">
      <c r="B568" s="2" t="s">
        <v>186</v>
      </c>
      <c r="C568" s="2" t="s">
        <v>187</v>
      </c>
      <c r="D568" s="2">
        <v>2045</v>
      </c>
      <c r="J568" s="2" t="s">
        <v>186</v>
      </c>
      <c r="K568" s="2" t="s">
        <v>187</v>
      </c>
      <c r="L568" s="2">
        <v>2045</v>
      </c>
      <c r="M568" s="2" t="str">
        <f>IF(sum!A561="AT",sum!B561,"*")</f>
        <v>*</v>
      </c>
      <c r="N568" s="2"/>
      <c r="O568" s="2" t="str">
        <f>IF(sum!A561="AT",sum!I561,"*")</f>
        <v>*</v>
      </c>
      <c r="R568" s="2" t="s">
        <v>186</v>
      </c>
      <c r="S568" s="2" t="s">
        <v>187</v>
      </c>
      <c r="T568" s="2">
        <v>2045</v>
      </c>
      <c r="U568" s="2" t="str">
        <f>IF(sum!A561="BC",sum!B561,"*")</f>
        <v>*</v>
      </c>
      <c r="V568" s="2"/>
      <c r="W568" s="2" t="str">
        <f>IF(sum!A561="BC",sum!I561,"*")</f>
        <v>*</v>
      </c>
      <c r="Z568" s="2" t="s">
        <v>186</v>
      </c>
      <c r="AA568" s="2" t="s">
        <v>187</v>
      </c>
      <c r="AB568" s="2">
        <v>2045</v>
      </c>
      <c r="AC568" s="2" t="str">
        <f>IF(sum!A561="MA",sum!B561,"*")</f>
        <v>*</v>
      </c>
      <c r="AD568" s="2"/>
      <c r="AE568" s="2" t="str">
        <f>IF(sum!A561="MA",sum!I561,"*")</f>
        <v>*</v>
      </c>
      <c r="AH568" s="2" t="s">
        <v>186</v>
      </c>
      <c r="AI568" s="2" t="s">
        <v>187</v>
      </c>
      <c r="AJ568" s="2">
        <v>2045</v>
      </c>
      <c r="AK568" s="2" t="str">
        <f>IF(sum!A561="ON",sum!B561,"*")</f>
        <v>TWS-WaterHeat_ELE1</v>
      </c>
      <c r="AL568" s="2"/>
      <c r="AM568" s="2">
        <f>IF(sum!A561="ON",sum!I561,"*")</f>
        <v>0.0528429507503699</v>
      </c>
      <c r="AP568" s="2" t="s">
        <v>186</v>
      </c>
      <c r="AQ568" s="2" t="s">
        <v>187</v>
      </c>
      <c r="AR568" s="2">
        <v>2045</v>
      </c>
      <c r="AS568" s="2" t="str">
        <f>IF(sum!A561="QU",sum!B561,"*")</f>
        <v>*</v>
      </c>
      <c r="AT568" s="2"/>
      <c r="AU568" s="2" t="str">
        <f>IF(sum!A561="QU",sum!I561,"*")</f>
        <v>*</v>
      </c>
      <c r="AX568" s="2" t="s">
        <v>186</v>
      </c>
      <c r="AY568" s="2" t="s">
        <v>187</v>
      </c>
      <c r="AZ568" s="2">
        <v>2045</v>
      </c>
      <c r="BA568" s="2" t="str">
        <f>IF(sum!A561="SA",sum!B561,"*")</f>
        <v>*</v>
      </c>
      <c r="BB568" s="2"/>
      <c r="BC568" s="2" t="str">
        <f>IF(sum!A561="SA",sum!I561,"*")</f>
        <v>*</v>
      </c>
    </row>
    <row r="569" spans="2:55">
      <c r="B569" s="2" t="s">
        <v>186</v>
      </c>
      <c r="C569" s="2" t="s">
        <v>187</v>
      </c>
      <c r="D569" s="2">
        <v>2045</v>
      </c>
      <c r="J569" s="2" t="s">
        <v>186</v>
      </c>
      <c r="K569" s="2" t="s">
        <v>187</v>
      </c>
      <c r="L569" s="2">
        <v>2045</v>
      </c>
      <c r="M569" s="2" t="str">
        <f>IF(sum!A562="AT",sum!B562,"*")</f>
        <v>*</v>
      </c>
      <c r="N569" s="2"/>
      <c r="O569" s="2" t="str">
        <f>IF(sum!A562="AT",sum!I562,"*")</f>
        <v>*</v>
      </c>
      <c r="R569" s="2" t="s">
        <v>186</v>
      </c>
      <c r="S569" s="2" t="s">
        <v>187</v>
      </c>
      <c r="T569" s="2">
        <v>2045</v>
      </c>
      <c r="U569" s="2" t="str">
        <f>IF(sum!A562="BC",sum!B562,"*")</f>
        <v>*</v>
      </c>
      <c r="V569" s="2"/>
      <c r="W569" s="2" t="str">
        <f>IF(sum!A562="BC",sum!I562,"*")</f>
        <v>*</v>
      </c>
      <c r="Z569" s="2" t="s">
        <v>186</v>
      </c>
      <c r="AA569" s="2" t="s">
        <v>187</v>
      </c>
      <c r="AB569" s="2">
        <v>2045</v>
      </c>
      <c r="AC569" s="2" t="str">
        <f>IF(sum!A562="MA",sum!B562,"*")</f>
        <v>*</v>
      </c>
      <c r="AD569" s="2"/>
      <c r="AE569" s="2" t="str">
        <f>IF(sum!A562="MA",sum!I562,"*")</f>
        <v>*</v>
      </c>
      <c r="AH569" s="2" t="s">
        <v>186</v>
      </c>
      <c r="AI569" s="2" t="s">
        <v>187</v>
      </c>
      <c r="AJ569" s="2">
        <v>2045</v>
      </c>
      <c r="AK569" s="2" t="str">
        <f>IF(sum!A562="ON",sum!B562,"*")</f>
        <v>WST-AuxiliaryEquip_ELE1</v>
      </c>
      <c r="AL569" s="2"/>
      <c r="AM569" s="2">
        <f>IF(sum!A562="ON",sum!I562,"*")</f>
        <v>0.232508983301628</v>
      </c>
      <c r="AP569" s="4" t="s">
        <v>186</v>
      </c>
      <c r="AQ569" s="4" t="s">
        <v>187</v>
      </c>
      <c r="AR569" s="4">
        <v>2045</v>
      </c>
      <c r="AS569" s="2" t="str">
        <f>IF(sum!A562="QU",sum!B562,"*")</f>
        <v>*</v>
      </c>
      <c r="AT569" s="2"/>
      <c r="AU569" s="2" t="str">
        <f>IF(sum!A562="QU",sum!I562,"*")</f>
        <v>*</v>
      </c>
      <c r="AX569" s="2" t="s">
        <v>186</v>
      </c>
      <c r="AY569" s="2" t="s">
        <v>187</v>
      </c>
      <c r="AZ569" s="2">
        <v>2045</v>
      </c>
      <c r="BA569" s="2" t="str">
        <f>IF(sum!A562="SA",sum!B562,"*")</f>
        <v>*</v>
      </c>
      <c r="BB569" s="2"/>
      <c r="BC569" s="2" t="str">
        <f>IF(sum!A562="SA",sum!I562,"*")</f>
        <v>*</v>
      </c>
    </row>
    <row r="570" spans="2:55">
      <c r="B570" s="4" t="s">
        <v>186</v>
      </c>
      <c r="C570" s="4" t="s">
        <v>187</v>
      </c>
      <c r="D570" s="4">
        <v>2045</v>
      </c>
      <c r="J570" s="4" t="s">
        <v>186</v>
      </c>
      <c r="K570" s="4" t="s">
        <v>187</v>
      </c>
      <c r="L570" s="4">
        <v>2045</v>
      </c>
      <c r="M570" s="2" t="str">
        <f>IF(sum!A563="AT",sum!B563,"*")</f>
        <v>*</v>
      </c>
      <c r="N570" s="2"/>
      <c r="O570" s="2" t="str">
        <f>IF(sum!A563="AT",sum!I563,"*")</f>
        <v>*</v>
      </c>
      <c r="R570" s="4" t="s">
        <v>186</v>
      </c>
      <c r="S570" s="4" t="s">
        <v>187</v>
      </c>
      <c r="T570" s="4">
        <v>2045</v>
      </c>
      <c r="U570" s="2" t="str">
        <f>IF(sum!A563="BC",sum!B563,"*")</f>
        <v>*</v>
      </c>
      <c r="V570" s="2"/>
      <c r="W570" s="2" t="str">
        <f>IF(sum!A563="BC",sum!I563,"*")</f>
        <v>*</v>
      </c>
      <c r="Z570" s="4" t="s">
        <v>186</v>
      </c>
      <c r="AA570" s="4" t="s">
        <v>187</v>
      </c>
      <c r="AB570" s="4">
        <v>2045</v>
      </c>
      <c r="AC570" s="2" t="str">
        <f>IF(sum!A563="MA",sum!B563,"*")</f>
        <v>*</v>
      </c>
      <c r="AD570" s="2"/>
      <c r="AE570" s="2" t="str">
        <f>IF(sum!A563="MA",sum!I563,"*")</f>
        <v>*</v>
      </c>
      <c r="AH570" s="4" t="s">
        <v>186</v>
      </c>
      <c r="AI570" s="4" t="s">
        <v>187</v>
      </c>
      <c r="AJ570" s="4">
        <v>2045</v>
      </c>
      <c r="AK570" s="2" t="str">
        <f>IF(sum!A563="ON",sum!B563,"*")</f>
        <v>WST-AuxiliaryMot_ELE1</v>
      </c>
      <c r="AL570" s="2"/>
      <c r="AM570" s="2">
        <f>IF(sum!A563="ON",sum!I563,"*")</f>
        <v>0.238304607977904</v>
      </c>
      <c r="AP570" s="2" t="s">
        <v>186</v>
      </c>
      <c r="AQ570" s="2" t="s">
        <v>187</v>
      </c>
      <c r="AR570" s="2">
        <v>2045</v>
      </c>
      <c r="AS570" s="2" t="str">
        <f>IF(sum!A563="QU",sum!B563,"*")</f>
        <v>*</v>
      </c>
      <c r="AT570" s="2"/>
      <c r="AU570" s="2" t="str">
        <f>IF(sum!A563="QU",sum!I563,"*")</f>
        <v>*</v>
      </c>
      <c r="AX570" s="4" t="s">
        <v>186</v>
      </c>
      <c r="AY570" s="4" t="s">
        <v>187</v>
      </c>
      <c r="AZ570" s="4">
        <v>2045</v>
      </c>
      <c r="BA570" s="2" t="str">
        <f>IF(sum!A563="SA",sum!B563,"*")</f>
        <v>*</v>
      </c>
      <c r="BB570" s="2"/>
      <c r="BC570" s="2" t="str">
        <f>IF(sum!A563="SA",sum!I563,"*")</f>
        <v>*</v>
      </c>
    </row>
    <row r="571" spans="2:55">
      <c r="B571" s="2" t="s">
        <v>186</v>
      </c>
      <c r="C571" s="2" t="s">
        <v>187</v>
      </c>
      <c r="D571" s="2">
        <v>2045</v>
      </c>
      <c r="J571" s="2" t="s">
        <v>186</v>
      </c>
      <c r="K571" s="2" t="s">
        <v>187</v>
      </c>
      <c r="L571" s="2">
        <v>2045</v>
      </c>
      <c r="M571" s="2" t="str">
        <f>IF(sum!A564="AT",sum!B564,"*")</f>
        <v>*</v>
      </c>
      <c r="N571" s="2"/>
      <c r="O571" s="2" t="str">
        <f>IF(sum!A564="AT",sum!I564,"*")</f>
        <v>*</v>
      </c>
      <c r="R571" s="2" t="s">
        <v>186</v>
      </c>
      <c r="S571" s="2" t="s">
        <v>187</v>
      </c>
      <c r="T571" s="2">
        <v>2045</v>
      </c>
      <c r="U571" s="2" t="str">
        <f>IF(sum!A564="BC",sum!B564,"*")</f>
        <v>*</v>
      </c>
      <c r="V571" s="2"/>
      <c r="W571" s="2" t="str">
        <f>IF(sum!A564="BC",sum!I564,"*")</f>
        <v>*</v>
      </c>
      <c r="Z571" s="2" t="s">
        <v>186</v>
      </c>
      <c r="AA571" s="2" t="s">
        <v>187</v>
      </c>
      <c r="AB571" s="2">
        <v>2045</v>
      </c>
      <c r="AC571" s="2" t="str">
        <f>IF(sum!A564="MA",sum!B564,"*")</f>
        <v>*</v>
      </c>
      <c r="AD571" s="2"/>
      <c r="AE571" s="2" t="str">
        <f>IF(sum!A564="MA",sum!I564,"*")</f>
        <v>*</v>
      </c>
      <c r="AH571" s="2" t="s">
        <v>186</v>
      </c>
      <c r="AI571" s="2" t="s">
        <v>187</v>
      </c>
      <c r="AJ571" s="2">
        <v>2045</v>
      </c>
      <c r="AK571" s="2" t="str">
        <f>IF(sum!A564="ON",sum!B564,"*")</f>
        <v>WST-Light_ELE1</v>
      </c>
      <c r="AL571" s="2"/>
      <c r="AM571" s="2">
        <f>IF(sum!A564="ON",sum!I564,"*")</f>
        <v>0.425621586187341</v>
      </c>
      <c r="AP571" s="4" t="s">
        <v>186</v>
      </c>
      <c r="AQ571" s="4" t="s">
        <v>187</v>
      </c>
      <c r="AR571" s="4">
        <v>2045</v>
      </c>
      <c r="AS571" s="2" t="str">
        <f>IF(sum!A564="QU",sum!B564,"*")</f>
        <v>*</v>
      </c>
      <c r="AT571" s="2"/>
      <c r="AU571" s="2" t="str">
        <f>IF(sum!A564="QU",sum!I564,"*")</f>
        <v>*</v>
      </c>
      <c r="AX571" s="2" t="s">
        <v>186</v>
      </c>
      <c r="AY571" s="2" t="s">
        <v>187</v>
      </c>
      <c r="AZ571" s="2">
        <v>2045</v>
      </c>
      <c r="BA571" s="2" t="str">
        <f>IF(sum!A564="SA",sum!B564,"*")</f>
        <v>*</v>
      </c>
      <c r="BB571" s="2"/>
      <c r="BC571" s="2" t="str">
        <f>IF(sum!A564="SA",sum!I564,"*")</f>
        <v>*</v>
      </c>
    </row>
    <row r="572" spans="2:55">
      <c r="B572" s="2" t="s">
        <v>186</v>
      </c>
      <c r="C572" s="2" t="s">
        <v>187</v>
      </c>
      <c r="D572" s="2">
        <v>2045</v>
      </c>
      <c r="J572" s="2" t="s">
        <v>186</v>
      </c>
      <c r="K572" s="2" t="s">
        <v>187</v>
      </c>
      <c r="L572" s="2">
        <v>2045</v>
      </c>
      <c r="M572" s="2" t="str">
        <f>IF(sum!A565="AT",sum!B565,"*")</f>
        <v>*</v>
      </c>
      <c r="N572" s="2"/>
      <c r="O572" s="2" t="str">
        <f>IF(sum!A565="AT",sum!I565,"*")</f>
        <v>*</v>
      </c>
      <c r="R572" s="2" t="s">
        <v>186</v>
      </c>
      <c r="S572" s="2" t="s">
        <v>187</v>
      </c>
      <c r="T572" s="2">
        <v>2045</v>
      </c>
      <c r="U572" s="2" t="str">
        <f>IF(sum!A565="BC",sum!B565,"*")</f>
        <v>*</v>
      </c>
      <c r="V572" s="2"/>
      <c r="W572" s="2" t="str">
        <f>IF(sum!A565="BC",sum!I565,"*")</f>
        <v>*</v>
      </c>
      <c r="Z572" s="2" t="s">
        <v>186</v>
      </c>
      <c r="AA572" s="2" t="s">
        <v>187</v>
      </c>
      <c r="AB572" s="2">
        <v>2045</v>
      </c>
      <c r="AC572" s="2" t="str">
        <f>IF(sum!A565="MA",sum!B565,"*")</f>
        <v>*</v>
      </c>
      <c r="AD572" s="2"/>
      <c r="AE572" s="2" t="str">
        <f>IF(sum!A565="MA",sum!I565,"*")</f>
        <v>*</v>
      </c>
      <c r="AH572" s="2" t="s">
        <v>186</v>
      </c>
      <c r="AI572" s="2" t="s">
        <v>187</v>
      </c>
      <c r="AJ572" s="2">
        <v>2045</v>
      </c>
      <c r="AK572" s="2" t="str">
        <f>IF(sum!A565="ON",sum!B565,"*")</f>
        <v>WST-SpCool_ELE1</v>
      </c>
      <c r="AL572" s="2"/>
      <c r="AM572" s="2">
        <f>IF(sum!A565="ON",sum!I565,"*")</f>
        <v>0.257852830742465</v>
      </c>
      <c r="AP572" s="2" t="s">
        <v>186</v>
      </c>
      <c r="AQ572" s="2" t="s">
        <v>187</v>
      </c>
      <c r="AR572" s="2">
        <v>2045</v>
      </c>
      <c r="AS572" s="2" t="str">
        <f>IF(sum!A565="QU",sum!B565,"*")</f>
        <v>*</v>
      </c>
      <c r="AT572" s="2"/>
      <c r="AU572" s="2" t="str">
        <f>IF(sum!A565="QU",sum!I565,"*")</f>
        <v>*</v>
      </c>
      <c r="AX572" s="2" t="s">
        <v>186</v>
      </c>
      <c r="AY572" s="2" t="s">
        <v>187</v>
      </c>
      <c r="AZ572" s="2">
        <v>2045</v>
      </c>
      <c r="BA572" s="2" t="str">
        <f>IF(sum!A565="SA",sum!B565,"*")</f>
        <v>*</v>
      </c>
      <c r="BB572" s="2"/>
      <c r="BC572" s="2" t="str">
        <f>IF(sum!A565="SA",sum!I565,"*")</f>
        <v>*</v>
      </c>
    </row>
    <row r="573" spans="2:55">
      <c r="B573" s="4" t="s">
        <v>186</v>
      </c>
      <c r="C573" s="4" t="s">
        <v>187</v>
      </c>
      <c r="D573" s="4">
        <v>2045</v>
      </c>
      <c r="J573" s="4" t="s">
        <v>186</v>
      </c>
      <c r="K573" s="4" t="s">
        <v>187</v>
      </c>
      <c r="L573" s="4">
        <v>2045</v>
      </c>
      <c r="M573" s="2" t="str">
        <f>IF(sum!A566="AT",sum!B566,"*")</f>
        <v>*</v>
      </c>
      <c r="N573" s="2"/>
      <c r="O573" s="2" t="str">
        <f>IF(sum!A566="AT",sum!I566,"*")</f>
        <v>*</v>
      </c>
      <c r="R573" s="4" t="s">
        <v>186</v>
      </c>
      <c r="S573" s="4" t="s">
        <v>187</v>
      </c>
      <c r="T573" s="4">
        <v>2045</v>
      </c>
      <c r="U573" s="2" t="str">
        <f>IF(sum!A566="BC",sum!B566,"*")</f>
        <v>*</v>
      </c>
      <c r="V573" s="2"/>
      <c r="W573" s="2" t="str">
        <f>IF(sum!A566="BC",sum!I566,"*")</f>
        <v>*</v>
      </c>
      <c r="Z573" s="4" t="s">
        <v>186</v>
      </c>
      <c r="AA573" s="4" t="s">
        <v>187</v>
      </c>
      <c r="AB573" s="4">
        <v>2045</v>
      </c>
      <c r="AC573" s="2" t="str">
        <f>IF(sum!A566="MA",sum!B566,"*")</f>
        <v>*</v>
      </c>
      <c r="AD573" s="2"/>
      <c r="AE573" s="2" t="str">
        <f>IF(sum!A566="MA",sum!I566,"*")</f>
        <v>*</v>
      </c>
      <c r="AH573" s="4" t="s">
        <v>186</v>
      </c>
      <c r="AI573" s="4" t="s">
        <v>187</v>
      </c>
      <c r="AJ573" s="4">
        <v>2045</v>
      </c>
      <c r="AK573" s="2" t="str">
        <f>IF(sum!A566="ON",sum!B566,"*")</f>
        <v>WST-SpHeat_ELE1</v>
      </c>
      <c r="AL573" s="2"/>
      <c r="AM573" s="2">
        <f>IF(sum!A566="ON",sum!I566,"*")</f>
        <v>1.0991333756077</v>
      </c>
      <c r="AP573" s="4" t="s">
        <v>186</v>
      </c>
      <c r="AQ573" s="4" t="s">
        <v>187</v>
      </c>
      <c r="AR573" s="4">
        <v>2045</v>
      </c>
      <c r="AS573" s="2" t="str">
        <f>IF(sum!A566="QU",sum!B566,"*")</f>
        <v>*</v>
      </c>
      <c r="AT573" s="2"/>
      <c r="AU573" s="2" t="str">
        <f>IF(sum!A566="QU",sum!I566,"*")</f>
        <v>*</v>
      </c>
      <c r="AX573" s="4" t="s">
        <v>186</v>
      </c>
      <c r="AY573" s="4" t="s">
        <v>187</v>
      </c>
      <c r="AZ573" s="4">
        <v>2045</v>
      </c>
      <c r="BA573" s="2" t="str">
        <f>IF(sum!A566="SA",sum!B566,"*")</f>
        <v>*</v>
      </c>
      <c r="BB573" s="2"/>
      <c r="BC573" s="2" t="str">
        <f>IF(sum!A566="SA",sum!I566,"*")</f>
        <v>*</v>
      </c>
    </row>
    <row r="574" spans="2:55">
      <c r="B574" s="2" t="s">
        <v>186</v>
      </c>
      <c r="C574" s="2" t="s">
        <v>187</v>
      </c>
      <c r="D574" s="2">
        <v>2045</v>
      </c>
      <c r="J574" s="2" t="s">
        <v>186</v>
      </c>
      <c r="K574" s="2" t="s">
        <v>187</v>
      </c>
      <c r="L574" s="2">
        <v>2045</v>
      </c>
      <c r="M574" s="2" t="str">
        <f>IF(sum!A567="AT",sum!B567,"*")</f>
        <v>*</v>
      </c>
      <c r="N574" s="2"/>
      <c r="O574" s="2" t="str">
        <f>IF(sum!A567="AT",sum!I567,"*")</f>
        <v>*</v>
      </c>
      <c r="R574" s="2" t="s">
        <v>186</v>
      </c>
      <c r="S574" s="2" t="s">
        <v>187</v>
      </c>
      <c r="T574" s="2">
        <v>2045</v>
      </c>
      <c r="U574" s="2" t="str">
        <f>IF(sum!A567="BC",sum!B567,"*")</f>
        <v>*</v>
      </c>
      <c r="V574" s="2"/>
      <c r="W574" s="2" t="str">
        <f>IF(sum!A567="BC",sum!I567,"*")</f>
        <v>*</v>
      </c>
      <c r="Z574" s="2" t="s">
        <v>186</v>
      </c>
      <c r="AA574" s="2" t="s">
        <v>187</v>
      </c>
      <c r="AB574" s="2">
        <v>2045</v>
      </c>
      <c r="AC574" s="2" t="str">
        <f>IF(sum!A567="MA",sum!B567,"*")</f>
        <v>*</v>
      </c>
      <c r="AD574" s="2"/>
      <c r="AE574" s="2" t="str">
        <f>IF(sum!A567="MA",sum!I567,"*")</f>
        <v>*</v>
      </c>
      <c r="AH574" s="2" t="s">
        <v>186</v>
      </c>
      <c r="AI574" s="2" t="s">
        <v>187</v>
      </c>
      <c r="AJ574" s="2">
        <v>2045</v>
      </c>
      <c r="AK574" s="2" t="str">
        <f>IF(sum!A567="ON",sum!B567,"*")</f>
        <v>WST-WaterHeat_ELE1</v>
      </c>
      <c r="AL574" s="2"/>
      <c r="AM574" s="2">
        <f>IF(sum!A567="ON",sum!I567,"*")</f>
        <v>0.147960262101036</v>
      </c>
      <c r="AP574" s="2" t="s">
        <v>186</v>
      </c>
      <c r="AQ574" s="2" t="s">
        <v>187</v>
      </c>
      <c r="AR574" s="2">
        <v>2045</v>
      </c>
      <c r="AS574" s="2" t="str">
        <f>IF(sum!A567="QU",sum!B567,"*")</f>
        <v>*</v>
      </c>
      <c r="AT574" s="2"/>
      <c r="AU574" s="2" t="str">
        <f>IF(sum!A567="QU",sum!I567,"*")</f>
        <v>*</v>
      </c>
      <c r="AX574" s="2" t="s">
        <v>186</v>
      </c>
      <c r="AY574" s="2" t="s">
        <v>187</v>
      </c>
      <c r="AZ574" s="2">
        <v>2045</v>
      </c>
      <c r="BA574" s="2" t="str">
        <f>IF(sum!A567="SA",sum!B567,"*")</f>
        <v>*</v>
      </c>
      <c r="BB574" s="2"/>
      <c r="BC574" s="2" t="str">
        <f>IF(sum!A567="SA",sum!I567,"*")</f>
        <v>*</v>
      </c>
    </row>
    <row r="575" spans="2:55">
      <c r="B575" s="2" t="s">
        <v>186</v>
      </c>
      <c r="C575" s="2" t="s">
        <v>187</v>
      </c>
      <c r="D575" s="2">
        <v>2045</v>
      </c>
      <c r="J575" s="2" t="s">
        <v>186</v>
      </c>
      <c r="K575" s="2" t="s">
        <v>187</v>
      </c>
      <c r="L575" s="2">
        <v>2045</v>
      </c>
      <c r="M575" s="2" t="str">
        <f>IF(sum!A568="AT",sum!B568,"*")</f>
        <v>*</v>
      </c>
      <c r="N575" s="2"/>
      <c r="O575" s="2" t="str">
        <f>IF(sum!A568="AT",sum!I568,"*")</f>
        <v>*</v>
      </c>
      <c r="R575" s="2" t="s">
        <v>186</v>
      </c>
      <c r="S575" s="2" t="s">
        <v>187</v>
      </c>
      <c r="T575" s="2">
        <v>2045</v>
      </c>
      <c r="U575" s="2" t="str">
        <f>IF(sum!A568="BC",sum!B568,"*")</f>
        <v>*</v>
      </c>
      <c r="V575" s="2"/>
      <c r="W575" s="2" t="str">
        <f>IF(sum!A568="BC",sum!I568,"*")</f>
        <v>*</v>
      </c>
      <c r="Z575" s="2" t="s">
        <v>186</v>
      </c>
      <c r="AA575" s="2" t="s">
        <v>187</v>
      </c>
      <c r="AB575" s="2">
        <v>2045</v>
      </c>
      <c r="AC575" s="2" t="str">
        <f>IF(sum!A568="MA",sum!B568,"*")</f>
        <v>*</v>
      </c>
      <c r="AD575" s="2"/>
      <c r="AE575" s="2" t="str">
        <f>IF(sum!A568="MA",sum!I568,"*")</f>
        <v>*</v>
      </c>
      <c r="AH575" s="2" t="s">
        <v>186</v>
      </c>
      <c r="AI575" s="2" t="s">
        <v>187</v>
      </c>
      <c r="AJ575" s="2">
        <v>2045</v>
      </c>
      <c r="AK575" s="2" t="str">
        <f>IF(sum!A568="ON",sum!B568,"*")</f>
        <v>*</v>
      </c>
      <c r="AL575" s="2"/>
      <c r="AM575" s="2" t="str">
        <f>IF(sum!A568="ON",sum!I568,"*")</f>
        <v>*</v>
      </c>
      <c r="AP575" s="4" t="s">
        <v>186</v>
      </c>
      <c r="AQ575" s="4" t="s">
        <v>187</v>
      </c>
      <c r="AR575" s="4">
        <v>2045</v>
      </c>
      <c r="AS575" s="2" t="str">
        <f>IF(sum!A568="QU",sum!B568,"*")</f>
        <v>AFM-AuxiliaryEquip_ELE1</v>
      </c>
      <c r="AT575" s="2"/>
      <c r="AU575" s="2">
        <f>IF(sum!A568="QU",sum!I568,"*")</f>
        <v>0.31705770450222</v>
      </c>
      <c r="AX575" s="2" t="s">
        <v>186</v>
      </c>
      <c r="AY575" s="2" t="s">
        <v>187</v>
      </c>
      <c r="AZ575" s="2">
        <v>2045</v>
      </c>
      <c r="BA575" s="2" t="str">
        <f>IF(sum!A568="SA",sum!B568,"*")</f>
        <v>*</v>
      </c>
      <c r="BB575" s="2"/>
      <c r="BC575" s="2" t="str">
        <f>IF(sum!A568="SA",sum!I568,"*")</f>
        <v>*</v>
      </c>
    </row>
    <row r="576" spans="2:55">
      <c r="B576" s="4" t="s">
        <v>186</v>
      </c>
      <c r="C576" s="4" t="s">
        <v>187</v>
      </c>
      <c r="D576" s="4">
        <v>2045</v>
      </c>
      <c r="J576" s="4" t="s">
        <v>186</v>
      </c>
      <c r="K576" s="4" t="s">
        <v>187</v>
      </c>
      <c r="L576" s="4">
        <v>2045</v>
      </c>
      <c r="M576" s="2" t="str">
        <f>IF(sum!A569="AT",sum!B569,"*")</f>
        <v>*</v>
      </c>
      <c r="N576" s="2"/>
      <c r="O576" s="2" t="str">
        <f>IF(sum!A569="AT",sum!I569,"*")</f>
        <v>*</v>
      </c>
      <c r="R576" s="4" t="s">
        <v>186</v>
      </c>
      <c r="S576" s="4" t="s">
        <v>187</v>
      </c>
      <c r="T576" s="4">
        <v>2045</v>
      </c>
      <c r="U576" s="2" t="str">
        <f>IF(sum!A569="BC",sum!B569,"*")</f>
        <v>*</v>
      </c>
      <c r="V576" s="2"/>
      <c r="W576" s="2" t="str">
        <f>IF(sum!A569="BC",sum!I569,"*")</f>
        <v>*</v>
      </c>
      <c r="Z576" s="4" t="s">
        <v>186</v>
      </c>
      <c r="AA576" s="4" t="s">
        <v>187</v>
      </c>
      <c r="AB576" s="4">
        <v>2045</v>
      </c>
      <c r="AC576" s="2" t="str">
        <f>IF(sum!A569="MA",sum!B569,"*")</f>
        <v>*</v>
      </c>
      <c r="AD576" s="2"/>
      <c r="AE576" s="2" t="str">
        <f>IF(sum!A569="MA",sum!I569,"*")</f>
        <v>*</v>
      </c>
      <c r="AH576" s="4" t="s">
        <v>186</v>
      </c>
      <c r="AI576" s="4" t="s">
        <v>187</v>
      </c>
      <c r="AJ576" s="4">
        <v>2045</v>
      </c>
      <c r="AK576" s="2" t="str">
        <f>IF(sum!A569="ON",sum!B569,"*")</f>
        <v>*</v>
      </c>
      <c r="AL576" s="2"/>
      <c r="AM576" s="2" t="str">
        <f>IF(sum!A569="ON",sum!I569,"*")</f>
        <v>*</v>
      </c>
      <c r="AP576" s="2" t="s">
        <v>186</v>
      </c>
      <c r="AQ576" s="2" t="s">
        <v>187</v>
      </c>
      <c r="AR576" s="2">
        <v>2045</v>
      </c>
      <c r="AS576" s="2" t="str">
        <f>IF(sum!A569="QU",sum!B569,"*")</f>
        <v>AFM-AuxiliaryMot_ELE1</v>
      </c>
      <c r="AT576" s="2"/>
      <c r="AU576" s="2">
        <f>IF(sum!A569="QU",sum!I569,"*")</f>
        <v>0.0880596385215188</v>
      </c>
      <c r="AX576" s="4" t="s">
        <v>186</v>
      </c>
      <c r="AY576" s="4" t="s">
        <v>187</v>
      </c>
      <c r="AZ576" s="4">
        <v>2045</v>
      </c>
      <c r="BA576" s="2" t="str">
        <f>IF(sum!A569="SA",sum!B569,"*")</f>
        <v>*</v>
      </c>
      <c r="BB576" s="2"/>
      <c r="BC576" s="2" t="str">
        <f>IF(sum!A569="SA",sum!I569,"*")</f>
        <v>*</v>
      </c>
    </row>
    <row r="577" spans="2:55">
      <c r="B577" s="2" t="s">
        <v>186</v>
      </c>
      <c r="C577" s="2" t="s">
        <v>187</v>
      </c>
      <c r="D577" s="2">
        <v>2045</v>
      </c>
      <c r="J577" s="2" t="s">
        <v>186</v>
      </c>
      <c r="K577" s="2" t="s">
        <v>187</v>
      </c>
      <c r="L577" s="2">
        <v>2045</v>
      </c>
      <c r="M577" s="2" t="str">
        <f>IF(sum!A570="AT",sum!B570,"*")</f>
        <v>*</v>
      </c>
      <c r="N577" s="2"/>
      <c r="O577" s="2" t="str">
        <f>IF(sum!A570="AT",sum!I570,"*")</f>
        <v>*</v>
      </c>
      <c r="R577" s="2" t="s">
        <v>186</v>
      </c>
      <c r="S577" s="2" t="s">
        <v>187</v>
      </c>
      <c r="T577" s="2">
        <v>2045</v>
      </c>
      <c r="U577" s="2" t="str">
        <f>IF(sum!A570="BC",sum!B570,"*")</f>
        <v>*</v>
      </c>
      <c r="V577" s="2"/>
      <c r="W577" s="2" t="str">
        <f>IF(sum!A570="BC",sum!I570,"*")</f>
        <v>*</v>
      </c>
      <c r="Z577" s="2" t="s">
        <v>186</v>
      </c>
      <c r="AA577" s="2" t="s">
        <v>187</v>
      </c>
      <c r="AB577" s="2">
        <v>2045</v>
      </c>
      <c r="AC577" s="2" t="str">
        <f>IF(sum!A570="MA",sum!B570,"*")</f>
        <v>*</v>
      </c>
      <c r="AD577" s="2"/>
      <c r="AE577" s="2" t="str">
        <f>IF(sum!A570="MA",sum!I570,"*")</f>
        <v>*</v>
      </c>
      <c r="AH577" s="2" t="s">
        <v>186</v>
      </c>
      <c r="AI577" s="2" t="s">
        <v>187</v>
      </c>
      <c r="AJ577" s="2">
        <v>2045</v>
      </c>
      <c r="AK577" s="2" t="str">
        <f>IF(sum!A570="ON",sum!B570,"*")</f>
        <v>*</v>
      </c>
      <c r="AL577" s="2"/>
      <c r="AM577" s="2" t="str">
        <f>IF(sum!A570="ON",sum!I570,"*")</f>
        <v>*</v>
      </c>
      <c r="AP577" s="4" t="s">
        <v>186</v>
      </c>
      <c r="AQ577" s="4" t="s">
        <v>187</v>
      </c>
      <c r="AR577" s="4">
        <v>2045</v>
      </c>
      <c r="AS577" s="2" t="str">
        <f>IF(sum!A570="QU",sum!B570,"*")</f>
        <v>AFM-Light_ELE1</v>
      </c>
      <c r="AT577" s="2"/>
      <c r="AU577" s="2">
        <f>IF(sum!A570="QU",sum!I570,"*")</f>
        <v>0.381591766926582</v>
      </c>
      <c r="AX577" s="2" t="s">
        <v>186</v>
      </c>
      <c r="AY577" s="2" t="s">
        <v>187</v>
      </c>
      <c r="AZ577" s="2">
        <v>2045</v>
      </c>
      <c r="BA577" s="2" t="str">
        <f>IF(sum!A570="SA",sum!B570,"*")</f>
        <v>*</v>
      </c>
      <c r="BB577" s="2"/>
      <c r="BC577" s="2" t="str">
        <f>IF(sum!A570="SA",sum!I570,"*")</f>
        <v>*</v>
      </c>
    </row>
    <row r="578" spans="2:55">
      <c r="B578" s="2" t="s">
        <v>186</v>
      </c>
      <c r="C578" s="2" t="s">
        <v>187</v>
      </c>
      <c r="D578" s="2">
        <v>2045</v>
      </c>
      <c r="J578" s="2" t="s">
        <v>186</v>
      </c>
      <c r="K578" s="2" t="s">
        <v>187</v>
      </c>
      <c r="L578" s="2">
        <v>2045</v>
      </c>
      <c r="M578" s="2" t="str">
        <f>IF(sum!A571="AT",sum!B571,"*")</f>
        <v>*</v>
      </c>
      <c r="N578" s="2"/>
      <c r="O578" s="2" t="str">
        <f>IF(sum!A571="AT",sum!I571,"*")</f>
        <v>*</v>
      </c>
      <c r="R578" s="2" t="s">
        <v>186</v>
      </c>
      <c r="S578" s="2" t="s">
        <v>187</v>
      </c>
      <c r="T578" s="2">
        <v>2045</v>
      </c>
      <c r="U578" s="2" t="str">
        <f>IF(sum!A571="BC",sum!B571,"*")</f>
        <v>*</v>
      </c>
      <c r="V578" s="2"/>
      <c r="W578" s="2" t="str">
        <f>IF(sum!A571="BC",sum!I571,"*")</f>
        <v>*</v>
      </c>
      <c r="Z578" s="2" t="s">
        <v>186</v>
      </c>
      <c r="AA578" s="2" t="s">
        <v>187</v>
      </c>
      <c r="AB578" s="2">
        <v>2045</v>
      </c>
      <c r="AC578" s="2" t="str">
        <f>IF(sum!A571="MA",sum!B571,"*")</f>
        <v>*</v>
      </c>
      <c r="AD578" s="2"/>
      <c r="AE578" s="2" t="str">
        <f>IF(sum!A571="MA",sum!I571,"*")</f>
        <v>*</v>
      </c>
      <c r="AH578" s="2" t="s">
        <v>186</v>
      </c>
      <c r="AI578" s="2" t="s">
        <v>187</v>
      </c>
      <c r="AJ578" s="2">
        <v>2045</v>
      </c>
      <c r="AK578" s="2" t="str">
        <f>IF(sum!A571="ON",sum!B571,"*")</f>
        <v>*</v>
      </c>
      <c r="AL578" s="2"/>
      <c r="AM578" s="2" t="str">
        <f>IF(sum!A571="ON",sum!I571,"*")</f>
        <v>*</v>
      </c>
      <c r="AP578" s="2" t="s">
        <v>186</v>
      </c>
      <c r="AQ578" s="2" t="s">
        <v>187</v>
      </c>
      <c r="AR578" s="2">
        <v>2045</v>
      </c>
      <c r="AS578" s="2" t="str">
        <f>IF(sum!A571="QU",sum!B571,"*")</f>
        <v>AFM-SpCool_ELE1</v>
      </c>
      <c r="AT578" s="2"/>
      <c r="AU578" s="2">
        <f>IF(sum!A571="QU",sum!I571,"*")</f>
        <v>0.101676536101071</v>
      </c>
      <c r="AX578" s="2" t="s">
        <v>186</v>
      </c>
      <c r="AY578" s="2" t="s">
        <v>187</v>
      </c>
      <c r="AZ578" s="2">
        <v>2045</v>
      </c>
      <c r="BA578" s="2" t="str">
        <f>IF(sum!A571="SA",sum!B571,"*")</f>
        <v>*</v>
      </c>
      <c r="BB578" s="2"/>
      <c r="BC578" s="2" t="str">
        <f>IF(sum!A571="SA",sum!I571,"*")</f>
        <v>*</v>
      </c>
    </row>
    <row r="579" spans="2:55">
      <c r="B579" s="4" t="s">
        <v>186</v>
      </c>
      <c r="C579" s="4" t="s">
        <v>187</v>
      </c>
      <c r="D579" s="4">
        <v>2045</v>
      </c>
      <c r="J579" s="4" t="s">
        <v>186</v>
      </c>
      <c r="K579" s="4" t="s">
        <v>187</v>
      </c>
      <c r="L579" s="4">
        <v>2045</v>
      </c>
      <c r="M579" s="2" t="str">
        <f>IF(sum!A572="AT",sum!B572,"*")</f>
        <v>*</v>
      </c>
      <c r="N579" s="2"/>
      <c r="O579" s="2" t="str">
        <f>IF(sum!A572="AT",sum!I572,"*")</f>
        <v>*</v>
      </c>
      <c r="R579" s="4" t="s">
        <v>186</v>
      </c>
      <c r="S579" s="4" t="s">
        <v>187</v>
      </c>
      <c r="T579" s="4">
        <v>2045</v>
      </c>
      <c r="U579" s="2" t="str">
        <f>IF(sum!A572="BC",sum!B572,"*")</f>
        <v>*</v>
      </c>
      <c r="V579" s="2"/>
      <c r="W579" s="2" t="str">
        <f>IF(sum!A572="BC",sum!I572,"*")</f>
        <v>*</v>
      </c>
      <c r="Z579" s="4" t="s">
        <v>186</v>
      </c>
      <c r="AA579" s="4" t="s">
        <v>187</v>
      </c>
      <c r="AB579" s="4">
        <v>2045</v>
      </c>
      <c r="AC579" s="2" t="str">
        <f>IF(sum!A572="MA",sum!B572,"*")</f>
        <v>*</v>
      </c>
      <c r="AD579" s="2"/>
      <c r="AE579" s="2" t="str">
        <f>IF(sum!A572="MA",sum!I572,"*")</f>
        <v>*</v>
      </c>
      <c r="AH579" s="4" t="s">
        <v>186</v>
      </c>
      <c r="AI579" s="4" t="s">
        <v>187</v>
      </c>
      <c r="AJ579" s="4">
        <v>2045</v>
      </c>
      <c r="AK579" s="2" t="str">
        <f>IF(sum!A572="ON",sum!B572,"*")</f>
        <v>*</v>
      </c>
      <c r="AL579" s="2"/>
      <c r="AM579" s="2" t="str">
        <f>IF(sum!A572="ON",sum!I572,"*")</f>
        <v>*</v>
      </c>
      <c r="AP579" s="4" t="s">
        <v>186</v>
      </c>
      <c r="AQ579" s="4" t="s">
        <v>187</v>
      </c>
      <c r="AR579" s="4">
        <v>2045</v>
      </c>
      <c r="AS579" s="2" t="str">
        <f>IF(sum!A572="QU",sum!B572,"*")</f>
        <v>AFM-SpHeat_ELE1</v>
      </c>
      <c r="AT579" s="2"/>
      <c r="AU579" s="2">
        <f>IF(sum!A572="QU",sum!I572,"*")</f>
        <v>0.500246600436835</v>
      </c>
      <c r="AX579" s="4" t="s">
        <v>186</v>
      </c>
      <c r="AY579" s="4" t="s">
        <v>187</v>
      </c>
      <c r="AZ579" s="4">
        <v>2045</v>
      </c>
      <c r="BA579" s="2" t="str">
        <f>IF(sum!A572="SA",sum!B572,"*")</f>
        <v>*</v>
      </c>
      <c r="BB579" s="2"/>
      <c r="BC579" s="2" t="str">
        <f>IF(sum!A572="SA",sum!I572,"*")</f>
        <v>*</v>
      </c>
    </row>
    <row r="580" spans="2:55">
      <c r="B580" s="2" t="s">
        <v>186</v>
      </c>
      <c r="C580" s="2" t="s">
        <v>187</v>
      </c>
      <c r="D580" s="2">
        <v>2045</v>
      </c>
      <c r="J580" s="2" t="s">
        <v>186</v>
      </c>
      <c r="K580" s="2" t="s">
        <v>187</v>
      </c>
      <c r="L580" s="2">
        <v>2045</v>
      </c>
      <c r="M580" s="2" t="str">
        <f>IF(sum!A573="AT",sum!B573,"*")</f>
        <v>*</v>
      </c>
      <c r="N580" s="2"/>
      <c r="O580" s="2" t="str">
        <f>IF(sum!A573="AT",sum!I573,"*")</f>
        <v>*</v>
      </c>
      <c r="R580" s="2" t="s">
        <v>186</v>
      </c>
      <c r="S580" s="2" t="s">
        <v>187</v>
      </c>
      <c r="T580" s="2">
        <v>2045</v>
      </c>
      <c r="U580" s="2" t="str">
        <f>IF(sum!A573="BC",sum!B573,"*")</f>
        <v>*</v>
      </c>
      <c r="V580" s="2"/>
      <c r="W580" s="2" t="str">
        <f>IF(sum!A573="BC",sum!I573,"*")</f>
        <v>*</v>
      </c>
      <c r="Z580" s="2" t="s">
        <v>186</v>
      </c>
      <c r="AA580" s="2" t="s">
        <v>187</v>
      </c>
      <c r="AB580" s="2">
        <v>2045</v>
      </c>
      <c r="AC580" s="2" t="str">
        <f>IF(sum!A573="MA",sum!B573,"*")</f>
        <v>*</v>
      </c>
      <c r="AD580" s="2"/>
      <c r="AE580" s="2" t="str">
        <f>IF(sum!A573="MA",sum!I573,"*")</f>
        <v>*</v>
      </c>
      <c r="AH580" s="2" t="s">
        <v>186</v>
      </c>
      <c r="AI580" s="2" t="s">
        <v>187</v>
      </c>
      <c r="AJ580" s="2">
        <v>2045</v>
      </c>
      <c r="AK580" s="2" t="str">
        <f>IF(sum!A573="ON",sum!B573,"*")</f>
        <v>*</v>
      </c>
      <c r="AL580" s="2"/>
      <c r="AM580" s="2" t="str">
        <f>IF(sum!A573="ON",sum!I573,"*")</f>
        <v>*</v>
      </c>
      <c r="AP580" s="2" t="s">
        <v>186</v>
      </c>
      <c r="AQ580" s="2" t="s">
        <v>187</v>
      </c>
      <c r="AR580" s="2">
        <v>2045</v>
      </c>
      <c r="AS580" s="2" t="str">
        <f>IF(sum!A573="QU",sum!B573,"*")</f>
        <v>AFM-WaterHeat_ELE1</v>
      </c>
      <c r="AT580" s="2"/>
      <c r="AU580" s="2">
        <f>IF(sum!A573="QU",sum!I573,"*")</f>
        <v>0.0951173113506658</v>
      </c>
      <c r="AX580" s="2" t="s">
        <v>186</v>
      </c>
      <c r="AY580" s="2" t="s">
        <v>187</v>
      </c>
      <c r="AZ580" s="2">
        <v>2045</v>
      </c>
      <c r="BA580" s="2" t="str">
        <f>IF(sum!A573="SA",sum!B573,"*")</f>
        <v>*</v>
      </c>
      <c r="BB580" s="2"/>
      <c r="BC580" s="2" t="str">
        <f>IF(sum!A573="SA",sum!I573,"*")</f>
        <v>*</v>
      </c>
    </row>
    <row r="581" spans="2:55">
      <c r="B581" s="2" t="s">
        <v>186</v>
      </c>
      <c r="C581" s="2" t="s">
        <v>187</v>
      </c>
      <c r="D581" s="2">
        <v>2045</v>
      </c>
      <c r="J581" s="2" t="s">
        <v>186</v>
      </c>
      <c r="K581" s="2" t="s">
        <v>187</v>
      </c>
      <c r="L581" s="2">
        <v>2045</v>
      </c>
      <c r="M581" s="2" t="str">
        <f>IF(sum!A574="AT",sum!B574,"*")</f>
        <v>*</v>
      </c>
      <c r="N581" s="2"/>
      <c r="O581" s="2" t="str">
        <f>IF(sum!A574="AT",sum!I574,"*")</f>
        <v>*</v>
      </c>
      <c r="R581" s="2" t="s">
        <v>186</v>
      </c>
      <c r="S581" s="2" t="s">
        <v>187</v>
      </c>
      <c r="T581" s="2">
        <v>2045</v>
      </c>
      <c r="U581" s="2" t="str">
        <f>IF(sum!A574="BC",sum!B574,"*")</f>
        <v>*</v>
      </c>
      <c r="V581" s="2"/>
      <c r="W581" s="2" t="str">
        <f>IF(sum!A574="BC",sum!I574,"*")</f>
        <v>*</v>
      </c>
      <c r="Z581" s="2" t="s">
        <v>186</v>
      </c>
      <c r="AA581" s="2" t="s">
        <v>187</v>
      </c>
      <c r="AB581" s="2">
        <v>2045</v>
      </c>
      <c r="AC581" s="2" t="str">
        <f>IF(sum!A574="MA",sum!B574,"*")</f>
        <v>*</v>
      </c>
      <c r="AD581" s="2"/>
      <c r="AE581" s="2" t="str">
        <f>IF(sum!A574="MA",sum!I574,"*")</f>
        <v>*</v>
      </c>
      <c r="AH581" s="2" t="s">
        <v>186</v>
      </c>
      <c r="AI581" s="2" t="s">
        <v>187</v>
      </c>
      <c r="AJ581" s="2">
        <v>2045</v>
      </c>
      <c r="AK581" s="2" t="str">
        <f>IF(sum!A574="ON",sum!B574,"*")</f>
        <v>*</v>
      </c>
      <c r="AL581" s="2"/>
      <c r="AM581" s="2" t="str">
        <f>IF(sum!A574="ON",sum!I574,"*")</f>
        <v>*</v>
      </c>
      <c r="AP581" s="4" t="s">
        <v>186</v>
      </c>
      <c r="AQ581" s="4" t="s">
        <v>187</v>
      </c>
      <c r="AR581" s="4">
        <v>2045</v>
      </c>
      <c r="AS581" s="2" t="str">
        <f>IF(sum!A574="QU",sum!B574,"*")</f>
        <v>ART-AuxiliaryEquip_ELE1</v>
      </c>
      <c r="AT581" s="2"/>
      <c r="AU581" s="2">
        <f>IF(sum!A574="QU",sum!I574,"*")</f>
        <v>0.116254491650814</v>
      </c>
      <c r="AX581" s="2" t="s">
        <v>186</v>
      </c>
      <c r="AY581" s="2" t="s">
        <v>187</v>
      </c>
      <c r="AZ581" s="2">
        <v>2045</v>
      </c>
      <c r="BA581" s="2" t="str">
        <f>IF(sum!A574="SA",sum!B574,"*")</f>
        <v>*</v>
      </c>
      <c r="BB581" s="2"/>
      <c r="BC581" s="2" t="str">
        <f>IF(sum!A574="SA",sum!I574,"*")</f>
        <v>*</v>
      </c>
    </row>
    <row r="582" spans="2:55">
      <c r="B582" s="4" t="s">
        <v>186</v>
      </c>
      <c r="C582" s="4" t="s">
        <v>187</v>
      </c>
      <c r="D582" s="4">
        <v>2045</v>
      </c>
      <c r="J582" s="4" t="s">
        <v>186</v>
      </c>
      <c r="K582" s="4" t="s">
        <v>187</v>
      </c>
      <c r="L582" s="4">
        <v>2045</v>
      </c>
      <c r="M582" s="2" t="str">
        <f>IF(sum!A575="AT",sum!B575,"*")</f>
        <v>*</v>
      </c>
      <c r="N582" s="2"/>
      <c r="O582" s="2" t="str">
        <f>IF(sum!A575="AT",sum!I575,"*")</f>
        <v>*</v>
      </c>
      <c r="R582" s="4" t="s">
        <v>186</v>
      </c>
      <c r="S582" s="4" t="s">
        <v>187</v>
      </c>
      <c r="T582" s="4">
        <v>2045</v>
      </c>
      <c r="U582" s="2" t="str">
        <f>IF(sum!A575="BC",sum!B575,"*")</f>
        <v>*</v>
      </c>
      <c r="V582" s="2"/>
      <c r="W582" s="2" t="str">
        <f>IF(sum!A575="BC",sum!I575,"*")</f>
        <v>*</v>
      </c>
      <c r="Z582" s="4" t="s">
        <v>186</v>
      </c>
      <c r="AA582" s="4" t="s">
        <v>187</v>
      </c>
      <c r="AB582" s="4">
        <v>2045</v>
      </c>
      <c r="AC582" s="2" t="str">
        <f>IF(sum!A575="MA",sum!B575,"*")</f>
        <v>*</v>
      </c>
      <c r="AD582" s="2"/>
      <c r="AE582" s="2" t="str">
        <f>IF(sum!A575="MA",sum!I575,"*")</f>
        <v>*</v>
      </c>
      <c r="AH582" s="4" t="s">
        <v>186</v>
      </c>
      <c r="AI582" s="4" t="s">
        <v>187</v>
      </c>
      <c r="AJ582" s="4">
        <v>2045</v>
      </c>
      <c r="AK582" s="2" t="str">
        <f>IF(sum!A575="ON",sum!B575,"*")</f>
        <v>*</v>
      </c>
      <c r="AL582" s="2"/>
      <c r="AM582" s="2" t="str">
        <f>IF(sum!A575="ON",sum!I575,"*")</f>
        <v>*</v>
      </c>
      <c r="AP582" s="2" t="s">
        <v>186</v>
      </c>
      <c r="AQ582" s="2" t="s">
        <v>187</v>
      </c>
      <c r="AR582" s="2">
        <v>2045</v>
      </c>
      <c r="AS582" s="2" t="str">
        <f>IF(sum!A575="QU",sum!B575,"*")</f>
        <v>ART-AuxiliaryMot_ELE1</v>
      </c>
      <c r="AT582" s="2"/>
      <c r="AU582" s="2">
        <f>IF(sum!A575="QU",sum!I575,"*")</f>
        <v>0.0293532128405063</v>
      </c>
      <c r="AX582" s="4" t="s">
        <v>186</v>
      </c>
      <c r="AY582" s="4" t="s">
        <v>187</v>
      </c>
      <c r="AZ582" s="4">
        <v>2045</v>
      </c>
      <c r="BA582" s="2" t="str">
        <f>IF(sum!A575="SA",sum!B575,"*")</f>
        <v>*</v>
      </c>
      <c r="BB582" s="2"/>
      <c r="BC582" s="2" t="str">
        <f>IF(sum!A575="SA",sum!I575,"*")</f>
        <v>*</v>
      </c>
    </row>
    <row r="583" spans="2:55">
      <c r="B583" s="2" t="s">
        <v>186</v>
      </c>
      <c r="C583" s="2" t="s">
        <v>187</v>
      </c>
      <c r="D583" s="2">
        <v>2045</v>
      </c>
      <c r="J583" s="2" t="s">
        <v>186</v>
      </c>
      <c r="K583" s="2" t="s">
        <v>187</v>
      </c>
      <c r="L583" s="2">
        <v>2045</v>
      </c>
      <c r="M583" s="2" t="str">
        <f>IF(sum!A576="AT",sum!B576,"*")</f>
        <v>*</v>
      </c>
      <c r="N583" s="2"/>
      <c r="O583" s="2" t="str">
        <f>IF(sum!A576="AT",sum!I576,"*")</f>
        <v>*</v>
      </c>
      <c r="R583" s="2" t="s">
        <v>186</v>
      </c>
      <c r="S583" s="2" t="s">
        <v>187</v>
      </c>
      <c r="T583" s="2">
        <v>2045</v>
      </c>
      <c r="U583" s="2" t="str">
        <f>IF(sum!A576="BC",sum!B576,"*")</f>
        <v>*</v>
      </c>
      <c r="V583" s="2"/>
      <c r="W583" s="2" t="str">
        <f>IF(sum!A576="BC",sum!I576,"*")</f>
        <v>*</v>
      </c>
      <c r="Z583" s="2" t="s">
        <v>186</v>
      </c>
      <c r="AA583" s="2" t="s">
        <v>187</v>
      </c>
      <c r="AB583" s="2">
        <v>2045</v>
      </c>
      <c r="AC583" s="2" t="str">
        <f>IF(sum!A576="MA",sum!B576,"*")</f>
        <v>*</v>
      </c>
      <c r="AD583" s="2"/>
      <c r="AE583" s="2" t="str">
        <f>IF(sum!A576="MA",sum!I576,"*")</f>
        <v>*</v>
      </c>
      <c r="AH583" s="2" t="s">
        <v>186</v>
      </c>
      <c r="AI583" s="2" t="s">
        <v>187</v>
      </c>
      <c r="AJ583" s="2">
        <v>2045</v>
      </c>
      <c r="AK583" s="2" t="str">
        <f>IF(sum!A576="ON",sum!B576,"*")</f>
        <v>*</v>
      </c>
      <c r="AL583" s="2"/>
      <c r="AM583" s="2" t="str">
        <f>IF(sum!A576="ON",sum!I576,"*")</f>
        <v>*</v>
      </c>
      <c r="AP583" s="4" t="s">
        <v>186</v>
      </c>
      <c r="AQ583" s="4" t="s">
        <v>187</v>
      </c>
      <c r="AR583" s="4">
        <v>2045</v>
      </c>
      <c r="AS583" s="2" t="str">
        <f>IF(sum!A576="QU",sum!B576,"*")</f>
        <v>ART-Light_ELE1</v>
      </c>
      <c r="AT583" s="2"/>
      <c r="AU583" s="2">
        <f>IF(sum!A576="QU",sum!I576,"*")</f>
        <v>0.161442670622785</v>
      </c>
      <c r="AX583" s="2" t="s">
        <v>186</v>
      </c>
      <c r="AY583" s="2" t="s">
        <v>187</v>
      </c>
      <c r="AZ583" s="2">
        <v>2045</v>
      </c>
      <c r="BA583" s="2" t="str">
        <f>IF(sum!A576="SA",sum!B576,"*")</f>
        <v>*</v>
      </c>
      <c r="BB583" s="2"/>
      <c r="BC583" s="2" t="str">
        <f>IF(sum!A576="SA",sum!I576,"*")</f>
        <v>*</v>
      </c>
    </row>
    <row r="584" spans="2:55">
      <c r="B584" s="2" t="s">
        <v>186</v>
      </c>
      <c r="C584" s="2" t="s">
        <v>187</v>
      </c>
      <c r="D584" s="2">
        <v>2045</v>
      </c>
      <c r="J584" s="2" t="s">
        <v>186</v>
      </c>
      <c r="K584" s="2" t="s">
        <v>187</v>
      </c>
      <c r="L584" s="2">
        <v>2045</v>
      </c>
      <c r="M584" s="2" t="str">
        <f>IF(sum!A577="AT",sum!B577,"*")</f>
        <v>*</v>
      </c>
      <c r="N584" s="2"/>
      <c r="O584" s="2" t="str">
        <f>IF(sum!A577="AT",sum!I577,"*")</f>
        <v>*</v>
      </c>
      <c r="R584" s="2" t="s">
        <v>186</v>
      </c>
      <c r="S584" s="2" t="s">
        <v>187</v>
      </c>
      <c r="T584" s="2">
        <v>2045</v>
      </c>
      <c r="U584" s="2" t="str">
        <f>IF(sum!A577="BC",sum!B577,"*")</f>
        <v>*</v>
      </c>
      <c r="V584" s="2"/>
      <c r="W584" s="2" t="str">
        <f>IF(sum!A577="BC",sum!I577,"*")</f>
        <v>*</v>
      </c>
      <c r="Z584" s="2" t="s">
        <v>186</v>
      </c>
      <c r="AA584" s="2" t="s">
        <v>187</v>
      </c>
      <c r="AB584" s="2">
        <v>2045</v>
      </c>
      <c r="AC584" s="2" t="str">
        <f>IF(sum!A577="MA",sum!B577,"*")</f>
        <v>*</v>
      </c>
      <c r="AD584" s="2"/>
      <c r="AE584" s="2" t="str">
        <f>IF(sum!A577="MA",sum!I577,"*")</f>
        <v>*</v>
      </c>
      <c r="AH584" s="2" t="s">
        <v>186</v>
      </c>
      <c r="AI584" s="2" t="s">
        <v>187</v>
      </c>
      <c r="AJ584" s="2">
        <v>2045</v>
      </c>
      <c r="AK584" s="2" t="str">
        <f>IF(sum!A577="ON",sum!B577,"*")</f>
        <v>*</v>
      </c>
      <c r="AL584" s="2"/>
      <c r="AM584" s="2" t="str">
        <f>IF(sum!A577="ON",sum!I577,"*")</f>
        <v>*</v>
      </c>
      <c r="AP584" s="2" t="s">
        <v>186</v>
      </c>
      <c r="AQ584" s="2" t="s">
        <v>187</v>
      </c>
      <c r="AR584" s="2">
        <v>2045</v>
      </c>
      <c r="AS584" s="2" t="str">
        <f>IF(sum!A577="QU",sum!B577,"*")</f>
        <v>ART-SpCool_ELE1</v>
      </c>
      <c r="AT584" s="2"/>
      <c r="AU584" s="2">
        <f>IF(sum!A577="QU",sum!I577,"*")</f>
        <v>0.0440298192607594</v>
      </c>
      <c r="AX584" s="2" t="s">
        <v>186</v>
      </c>
      <c r="AY584" s="2" t="s">
        <v>187</v>
      </c>
      <c r="AZ584" s="2">
        <v>2045</v>
      </c>
      <c r="BA584" s="2" t="str">
        <f>IF(sum!A577="SA",sum!B577,"*")</f>
        <v>*</v>
      </c>
      <c r="BB584" s="2"/>
      <c r="BC584" s="2" t="str">
        <f>IF(sum!A577="SA",sum!I577,"*")</f>
        <v>*</v>
      </c>
    </row>
    <row r="585" spans="2:55">
      <c r="B585" s="4" t="s">
        <v>186</v>
      </c>
      <c r="C585" s="4" t="s">
        <v>187</v>
      </c>
      <c r="D585" s="4">
        <v>2045</v>
      </c>
      <c r="J585" s="4" t="s">
        <v>186</v>
      </c>
      <c r="K585" s="4" t="s">
        <v>187</v>
      </c>
      <c r="L585" s="4">
        <v>2045</v>
      </c>
      <c r="M585" s="2" t="str">
        <f>IF(sum!A578="AT",sum!B578,"*")</f>
        <v>*</v>
      </c>
      <c r="N585" s="2"/>
      <c r="O585" s="2" t="str">
        <f>IF(sum!A578="AT",sum!I578,"*")</f>
        <v>*</v>
      </c>
      <c r="R585" s="4" t="s">
        <v>186</v>
      </c>
      <c r="S585" s="4" t="s">
        <v>187</v>
      </c>
      <c r="T585" s="4">
        <v>2045</v>
      </c>
      <c r="U585" s="2" t="str">
        <f>IF(sum!A578="BC",sum!B578,"*")</f>
        <v>*</v>
      </c>
      <c r="V585" s="2"/>
      <c r="W585" s="2" t="str">
        <f>IF(sum!A578="BC",sum!I578,"*")</f>
        <v>*</v>
      </c>
      <c r="Z585" s="4" t="s">
        <v>186</v>
      </c>
      <c r="AA585" s="4" t="s">
        <v>187</v>
      </c>
      <c r="AB585" s="4">
        <v>2045</v>
      </c>
      <c r="AC585" s="2" t="str">
        <f>IF(sum!A578="MA",sum!B578,"*")</f>
        <v>*</v>
      </c>
      <c r="AD585" s="2"/>
      <c r="AE585" s="2" t="str">
        <f>IF(sum!A578="MA",sum!I578,"*")</f>
        <v>*</v>
      </c>
      <c r="AH585" s="4" t="s">
        <v>186</v>
      </c>
      <c r="AI585" s="4" t="s">
        <v>187</v>
      </c>
      <c r="AJ585" s="4">
        <v>2045</v>
      </c>
      <c r="AK585" s="2" t="str">
        <f>IF(sum!A578="ON",sum!B578,"*")</f>
        <v>*</v>
      </c>
      <c r="AL585" s="2"/>
      <c r="AM585" s="2" t="str">
        <f>IF(sum!A578="ON",sum!I578,"*")</f>
        <v>*</v>
      </c>
      <c r="AP585" s="4" t="s">
        <v>186</v>
      </c>
      <c r="AQ585" s="4" t="s">
        <v>187</v>
      </c>
      <c r="AR585" s="4">
        <v>2045</v>
      </c>
      <c r="AS585" s="2" t="str">
        <f>IF(sum!A578="QU",sum!B578,"*")</f>
        <v>ART-SpHeat_ELE1</v>
      </c>
      <c r="AT585" s="2"/>
      <c r="AU585" s="2">
        <f>IF(sum!A578="QU",sum!I578,"*")</f>
        <v>0.183188895934615</v>
      </c>
      <c r="AX585" s="4" t="s">
        <v>186</v>
      </c>
      <c r="AY585" s="4" t="s">
        <v>187</v>
      </c>
      <c r="AZ585" s="4">
        <v>2045</v>
      </c>
      <c r="BA585" s="2" t="str">
        <f>IF(sum!A578="SA",sum!B578,"*")</f>
        <v>*</v>
      </c>
      <c r="BB585" s="2"/>
      <c r="BC585" s="2" t="str">
        <f>IF(sum!A578="SA",sum!I578,"*")</f>
        <v>*</v>
      </c>
    </row>
    <row r="586" spans="2:55">
      <c r="B586" s="2" t="s">
        <v>186</v>
      </c>
      <c r="C586" s="2" t="s">
        <v>187</v>
      </c>
      <c r="D586" s="2">
        <v>2045</v>
      </c>
      <c r="J586" s="2" t="s">
        <v>186</v>
      </c>
      <c r="K586" s="2" t="s">
        <v>187</v>
      </c>
      <c r="L586" s="2">
        <v>2045</v>
      </c>
      <c r="M586" s="2" t="str">
        <f>IF(sum!A579="AT",sum!B579,"*")</f>
        <v>*</v>
      </c>
      <c r="N586" s="2"/>
      <c r="O586" s="2" t="str">
        <f>IF(sum!A579="AT",sum!I579,"*")</f>
        <v>*</v>
      </c>
      <c r="R586" s="2" t="s">
        <v>186</v>
      </c>
      <c r="S586" s="2" t="s">
        <v>187</v>
      </c>
      <c r="T586" s="2">
        <v>2045</v>
      </c>
      <c r="U586" s="2" t="str">
        <f>IF(sum!A579="BC",sum!B579,"*")</f>
        <v>*</v>
      </c>
      <c r="V586" s="2"/>
      <c r="W586" s="2" t="str">
        <f>IF(sum!A579="BC",sum!I579,"*")</f>
        <v>*</v>
      </c>
      <c r="Z586" s="2" t="s">
        <v>186</v>
      </c>
      <c r="AA586" s="2" t="s">
        <v>187</v>
      </c>
      <c r="AB586" s="2">
        <v>2045</v>
      </c>
      <c r="AC586" s="2" t="str">
        <f>IF(sum!A579="MA",sum!B579,"*")</f>
        <v>*</v>
      </c>
      <c r="AD586" s="2"/>
      <c r="AE586" s="2" t="str">
        <f>IF(sum!A579="MA",sum!I579,"*")</f>
        <v>*</v>
      </c>
      <c r="AH586" s="2" t="s">
        <v>186</v>
      </c>
      <c r="AI586" s="2" t="s">
        <v>187</v>
      </c>
      <c r="AJ586" s="2">
        <v>2045</v>
      </c>
      <c r="AK586" s="2" t="str">
        <f>IF(sum!A579="ON",sum!B579,"*")</f>
        <v>*</v>
      </c>
      <c r="AL586" s="2"/>
      <c r="AM586" s="2" t="str">
        <f>IF(sum!A579="ON",sum!I579,"*")</f>
        <v>*</v>
      </c>
      <c r="AP586" s="2" t="s">
        <v>186</v>
      </c>
      <c r="AQ586" s="2" t="s">
        <v>187</v>
      </c>
      <c r="AR586" s="2">
        <v>2045</v>
      </c>
      <c r="AS586" s="2" t="str">
        <f>IF(sum!A579="QU",sum!B579,"*")</f>
        <v>ART-WaterHeat_ELE1</v>
      </c>
      <c r="AT586" s="2"/>
      <c r="AU586" s="2">
        <f>IF(sum!A579="QU",sum!I579,"*")</f>
        <v>0.021137180300148</v>
      </c>
      <c r="AX586" s="2" t="s">
        <v>186</v>
      </c>
      <c r="AY586" s="2" t="s">
        <v>187</v>
      </c>
      <c r="AZ586" s="2">
        <v>2045</v>
      </c>
      <c r="BA586" s="2" t="str">
        <f>IF(sum!A579="SA",sum!B579,"*")</f>
        <v>*</v>
      </c>
      <c r="BB586" s="2"/>
      <c r="BC586" s="2" t="str">
        <f>IF(sum!A579="SA",sum!I579,"*")</f>
        <v>*</v>
      </c>
    </row>
    <row r="587" spans="2:55">
      <c r="B587" s="2" t="s">
        <v>186</v>
      </c>
      <c r="C587" s="2" t="s">
        <v>187</v>
      </c>
      <c r="D587" s="2">
        <v>2045</v>
      </c>
      <c r="J587" s="2" t="s">
        <v>186</v>
      </c>
      <c r="K587" s="2" t="s">
        <v>187</v>
      </c>
      <c r="L587" s="2">
        <v>2045</v>
      </c>
      <c r="M587" s="2" t="str">
        <f>IF(sum!A580="AT",sum!B580,"*")</f>
        <v>*</v>
      </c>
      <c r="N587" s="2"/>
      <c r="O587" s="2" t="str">
        <f>IF(sum!A580="AT",sum!I580,"*")</f>
        <v>*</v>
      </c>
      <c r="R587" s="2" t="s">
        <v>186</v>
      </c>
      <c r="S587" s="2" t="s">
        <v>187</v>
      </c>
      <c r="T587" s="2">
        <v>2045</v>
      </c>
      <c r="U587" s="2" t="str">
        <f>IF(sum!A580="BC",sum!B580,"*")</f>
        <v>*</v>
      </c>
      <c r="V587" s="2"/>
      <c r="W587" s="2" t="str">
        <f>IF(sum!A580="BC",sum!I580,"*")</f>
        <v>*</v>
      </c>
      <c r="Z587" s="2" t="s">
        <v>186</v>
      </c>
      <c r="AA587" s="2" t="s">
        <v>187</v>
      </c>
      <c r="AB587" s="2">
        <v>2045</v>
      </c>
      <c r="AC587" s="2" t="str">
        <f>IF(sum!A580="MA",sum!B580,"*")</f>
        <v>*</v>
      </c>
      <c r="AD587" s="2"/>
      <c r="AE587" s="2" t="str">
        <f>IF(sum!A580="MA",sum!I580,"*")</f>
        <v>*</v>
      </c>
      <c r="AH587" s="2" t="s">
        <v>186</v>
      </c>
      <c r="AI587" s="2" t="s">
        <v>187</v>
      </c>
      <c r="AJ587" s="2">
        <v>2045</v>
      </c>
      <c r="AK587" s="2" t="str">
        <f>IF(sum!A580="ON",sum!B580,"*")</f>
        <v>*</v>
      </c>
      <c r="AL587" s="2"/>
      <c r="AM587" s="2" t="str">
        <f>IF(sum!A580="ON",sum!I580,"*")</f>
        <v>*</v>
      </c>
      <c r="AP587" s="4" t="s">
        <v>186</v>
      </c>
      <c r="AQ587" s="4" t="s">
        <v>187</v>
      </c>
      <c r="AR587" s="4">
        <v>2045</v>
      </c>
      <c r="AS587" s="2" t="str">
        <f>IF(sum!A580="QU",sum!B580,"*")</f>
        <v>ECHP_biomass_thermal01</v>
      </c>
      <c r="AT587" s="2"/>
      <c r="AU587" s="2">
        <f>IF(sum!A580="QU",sum!I580,"*")</f>
        <v>0.579251709934966</v>
      </c>
      <c r="AX587" s="2" t="s">
        <v>186</v>
      </c>
      <c r="AY587" s="2" t="s">
        <v>187</v>
      </c>
      <c r="AZ587" s="2">
        <v>2045</v>
      </c>
      <c r="BA587" s="2" t="str">
        <f>IF(sum!A580="SA",sum!B580,"*")</f>
        <v>*</v>
      </c>
      <c r="BB587" s="2"/>
      <c r="BC587" s="2" t="str">
        <f>IF(sum!A580="SA",sum!I580,"*")</f>
        <v>*</v>
      </c>
    </row>
    <row r="588" spans="2:55">
      <c r="B588" s="4" t="s">
        <v>186</v>
      </c>
      <c r="C588" s="4" t="s">
        <v>187</v>
      </c>
      <c r="D588" s="4">
        <v>2045</v>
      </c>
      <c r="J588" s="4" t="s">
        <v>186</v>
      </c>
      <c r="K588" s="4" t="s">
        <v>187</v>
      </c>
      <c r="L588" s="4">
        <v>2045</v>
      </c>
      <c r="M588" s="2" t="str">
        <f>IF(sum!A581="AT",sum!B581,"*")</f>
        <v>*</v>
      </c>
      <c r="N588" s="2"/>
      <c r="O588" s="2" t="str">
        <f>IF(sum!A581="AT",sum!I581,"*")</f>
        <v>*</v>
      </c>
      <c r="R588" s="4" t="s">
        <v>186</v>
      </c>
      <c r="S588" s="4" t="s">
        <v>187</v>
      </c>
      <c r="T588" s="4">
        <v>2045</v>
      </c>
      <c r="U588" s="2" t="str">
        <f>IF(sum!A581="BC",sum!B581,"*")</f>
        <v>*</v>
      </c>
      <c r="V588" s="2"/>
      <c r="W588" s="2" t="str">
        <f>IF(sum!A581="BC",sum!I581,"*")</f>
        <v>*</v>
      </c>
      <c r="Z588" s="4" t="s">
        <v>186</v>
      </c>
      <c r="AA588" s="4" t="s">
        <v>187</v>
      </c>
      <c r="AB588" s="4">
        <v>2045</v>
      </c>
      <c r="AC588" s="2" t="str">
        <f>IF(sum!A581="MA",sum!B581,"*")</f>
        <v>*</v>
      </c>
      <c r="AD588" s="2"/>
      <c r="AE588" s="2" t="str">
        <f>IF(sum!A581="MA",sum!I581,"*")</f>
        <v>*</v>
      </c>
      <c r="AH588" s="4" t="s">
        <v>186</v>
      </c>
      <c r="AI588" s="4" t="s">
        <v>187</v>
      </c>
      <c r="AJ588" s="4">
        <v>2045</v>
      </c>
      <c r="AK588" s="2" t="str">
        <f>IF(sum!A581="ON",sum!B581,"*")</f>
        <v>*</v>
      </c>
      <c r="AL588" s="2"/>
      <c r="AM588" s="2" t="str">
        <f>IF(sum!A581="ON",sum!I581,"*")</f>
        <v>*</v>
      </c>
      <c r="AP588" s="2" t="s">
        <v>186</v>
      </c>
      <c r="AQ588" s="2" t="s">
        <v>187</v>
      </c>
      <c r="AR588" s="2">
        <v>2045</v>
      </c>
      <c r="AS588" s="2" t="str">
        <f>IF(sum!A581="QU",sum!B581,"*")</f>
        <v>EDU-AuxiliaryEquip_ELE1</v>
      </c>
      <c r="AT588" s="2"/>
      <c r="AU588" s="2">
        <f>IF(sum!A581="QU",sum!I581,"*")</f>
        <v>0.58127245825407</v>
      </c>
      <c r="AX588" s="4" t="s">
        <v>186</v>
      </c>
      <c r="AY588" s="4" t="s">
        <v>187</v>
      </c>
      <c r="AZ588" s="4">
        <v>2045</v>
      </c>
      <c r="BA588" s="2" t="str">
        <f>IF(sum!A581="SA",sum!B581,"*")</f>
        <v>*</v>
      </c>
      <c r="BB588" s="2"/>
      <c r="BC588" s="2" t="str">
        <f>IF(sum!A581="SA",sum!I581,"*")</f>
        <v>*</v>
      </c>
    </row>
    <row r="589" spans="2:55">
      <c r="B589" s="2" t="s">
        <v>186</v>
      </c>
      <c r="C589" s="2" t="s">
        <v>187</v>
      </c>
      <c r="D589" s="2">
        <v>2045</v>
      </c>
      <c r="J589" s="2" t="s">
        <v>186</v>
      </c>
      <c r="K589" s="2" t="s">
        <v>187</v>
      </c>
      <c r="L589" s="2">
        <v>2045</v>
      </c>
      <c r="M589" s="2" t="str">
        <f>IF(sum!A582="AT",sum!B582,"*")</f>
        <v>*</v>
      </c>
      <c r="N589" s="2"/>
      <c r="O589" s="2" t="str">
        <f>IF(sum!A582="AT",sum!I582,"*")</f>
        <v>*</v>
      </c>
      <c r="R589" s="2" t="s">
        <v>186</v>
      </c>
      <c r="S589" s="2" t="s">
        <v>187</v>
      </c>
      <c r="T589" s="2">
        <v>2045</v>
      </c>
      <c r="U589" s="2" t="str">
        <f>IF(sum!A582="BC",sum!B582,"*")</f>
        <v>*</v>
      </c>
      <c r="V589" s="2"/>
      <c r="W589" s="2" t="str">
        <f>IF(sum!A582="BC",sum!I582,"*")</f>
        <v>*</v>
      </c>
      <c r="Z589" s="2" t="s">
        <v>186</v>
      </c>
      <c r="AA589" s="2" t="s">
        <v>187</v>
      </c>
      <c r="AB589" s="2">
        <v>2045</v>
      </c>
      <c r="AC589" s="2" t="str">
        <f>IF(sum!A582="MA",sum!B582,"*")</f>
        <v>*</v>
      </c>
      <c r="AD589" s="2"/>
      <c r="AE589" s="2" t="str">
        <f>IF(sum!A582="MA",sum!I582,"*")</f>
        <v>*</v>
      </c>
      <c r="AH589" s="2" t="s">
        <v>186</v>
      </c>
      <c r="AI589" s="2" t="s">
        <v>187</v>
      </c>
      <c r="AJ589" s="2">
        <v>2045</v>
      </c>
      <c r="AK589" s="2" t="str">
        <f>IF(sum!A582="ON",sum!B582,"*")</f>
        <v>*</v>
      </c>
      <c r="AL589" s="2"/>
      <c r="AM589" s="2" t="str">
        <f>IF(sum!A582="ON",sum!I582,"*")</f>
        <v>*</v>
      </c>
      <c r="AP589" s="4" t="s">
        <v>186</v>
      </c>
      <c r="AQ589" s="4" t="s">
        <v>187</v>
      </c>
      <c r="AR589" s="4">
        <v>2045</v>
      </c>
      <c r="AS589" s="2" t="str">
        <f>IF(sum!A582="QU",sum!B582,"*")</f>
        <v>EDU-AuxiliaryMot_ELE1</v>
      </c>
      <c r="AT589" s="2"/>
      <c r="AU589" s="2">
        <f>IF(sum!A582="QU",sum!I582,"*")</f>
        <v>0.161442670622785</v>
      </c>
      <c r="AX589" s="2" t="s">
        <v>186</v>
      </c>
      <c r="AY589" s="2" t="s">
        <v>187</v>
      </c>
      <c r="AZ589" s="2">
        <v>2045</v>
      </c>
      <c r="BA589" s="2" t="str">
        <f>IF(sum!A582="SA",sum!B582,"*")</f>
        <v>*</v>
      </c>
      <c r="BB589" s="2"/>
      <c r="BC589" s="2" t="str">
        <f>IF(sum!A582="SA",sum!I582,"*")</f>
        <v>*</v>
      </c>
    </row>
    <row r="590" spans="2:55">
      <c r="B590" s="2" t="s">
        <v>186</v>
      </c>
      <c r="C590" s="2" t="s">
        <v>187</v>
      </c>
      <c r="D590" s="2">
        <v>2045</v>
      </c>
      <c r="J590" s="2" t="s">
        <v>186</v>
      </c>
      <c r="K590" s="2" t="s">
        <v>187</v>
      </c>
      <c r="L590" s="2">
        <v>2045</v>
      </c>
      <c r="M590" s="2" t="str">
        <f>IF(sum!A583="AT",sum!B583,"*")</f>
        <v>*</v>
      </c>
      <c r="N590" s="2"/>
      <c r="O590" s="2" t="str">
        <f>IF(sum!A583="AT",sum!I583,"*")</f>
        <v>*</v>
      </c>
      <c r="R590" s="2" t="s">
        <v>186</v>
      </c>
      <c r="S590" s="2" t="s">
        <v>187</v>
      </c>
      <c r="T590" s="2">
        <v>2045</v>
      </c>
      <c r="U590" s="2" t="str">
        <f>IF(sum!A583="BC",sum!B583,"*")</f>
        <v>*</v>
      </c>
      <c r="V590" s="2"/>
      <c r="W590" s="2" t="str">
        <f>IF(sum!A583="BC",sum!I583,"*")</f>
        <v>*</v>
      </c>
      <c r="Z590" s="2" t="s">
        <v>186</v>
      </c>
      <c r="AA590" s="2" t="s">
        <v>187</v>
      </c>
      <c r="AB590" s="2">
        <v>2045</v>
      </c>
      <c r="AC590" s="2" t="str">
        <f>IF(sum!A583="MA",sum!B583,"*")</f>
        <v>*</v>
      </c>
      <c r="AD590" s="2"/>
      <c r="AE590" s="2" t="str">
        <f>IF(sum!A583="MA",sum!I583,"*")</f>
        <v>*</v>
      </c>
      <c r="AH590" s="2" t="s">
        <v>186</v>
      </c>
      <c r="AI590" s="2" t="s">
        <v>187</v>
      </c>
      <c r="AJ590" s="2">
        <v>2045</v>
      </c>
      <c r="AK590" s="2" t="str">
        <f>IF(sum!A583="ON",sum!B583,"*")</f>
        <v>*</v>
      </c>
      <c r="AL590" s="2"/>
      <c r="AM590" s="2" t="str">
        <f>IF(sum!A583="ON",sum!I583,"*")</f>
        <v>*</v>
      </c>
      <c r="AP590" s="2" t="s">
        <v>186</v>
      </c>
      <c r="AQ590" s="2" t="s">
        <v>187</v>
      </c>
      <c r="AR590" s="2">
        <v>2045</v>
      </c>
      <c r="AS590" s="2" t="str">
        <f>IF(sum!A583="QU",sum!B583,"*")</f>
        <v>EDU-Light_ELE1</v>
      </c>
      <c r="AT590" s="2"/>
      <c r="AU590" s="2">
        <f>IF(sum!A583="QU",sum!I583,"*")</f>
        <v>0.660447288911391</v>
      </c>
      <c r="AX590" s="2" t="s">
        <v>186</v>
      </c>
      <c r="AY590" s="2" t="s">
        <v>187</v>
      </c>
      <c r="AZ590" s="2">
        <v>2045</v>
      </c>
      <c r="BA590" s="2" t="str">
        <f>IF(sum!A583="SA",sum!B583,"*")</f>
        <v>*</v>
      </c>
      <c r="BB590" s="2"/>
      <c r="BC590" s="2" t="str">
        <f>IF(sum!A583="SA",sum!I583,"*")</f>
        <v>*</v>
      </c>
    </row>
    <row r="591" spans="2:55">
      <c r="B591" s="4" t="s">
        <v>186</v>
      </c>
      <c r="C591" s="4" t="s">
        <v>187</v>
      </c>
      <c r="D591" s="4">
        <v>2045</v>
      </c>
      <c r="J591" s="4" t="s">
        <v>186</v>
      </c>
      <c r="K591" s="4" t="s">
        <v>187</v>
      </c>
      <c r="L591" s="4">
        <v>2045</v>
      </c>
      <c r="M591" s="2" t="str">
        <f>IF(sum!A584="AT",sum!B584,"*")</f>
        <v>*</v>
      </c>
      <c r="N591" s="2"/>
      <c r="O591" s="2" t="str">
        <f>IF(sum!A584="AT",sum!I584,"*")</f>
        <v>*</v>
      </c>
      <c r="R591" s="4" t="s">
        <v>186</v>
      </c>
      <c r="S591" s="4" t="s">
        <v>187</v>
      </c>
      <c r="T591" s="4">
        <v>2045</v>
      </c>
      <c r="U591" s="2" t="str">
        <f>IF(sum!A584="BC",sum!B584,"*")</f>
        <v>*</v>
      </c>
      <c r="V591" s="2"/>
      <c r="W591" s="2" t="str">
        <f>IF(sum!A584="BC",sum!I584,"*")</f>
        <v>*</v>
      </c>
      <c r="Z591" s="4" t="s">
        <v>186</v>
      </c>
      <c r="AA591" s="4" t="s">
        <v>187</v>
      </c>
      <c r="AB591" s="4">
        <v>2045</v>
      </c>
      <c r="AC591" s="2" t="str">
        <f>IF(sum!A584="MA",sum!B584,"*")</f>
        <v>*</v>
      </c>
      <c r="AD591" s="2"/>
      <c r="AE591" s="2" t="str">
        <f>IF(sum!A584="MA",sum!I584,"*")</f>
        <v>*</v>
      </c>
      <c r="AH591" s="4" t="s">
        <v>186</v>
      </c>
      <c r="AI591" s="4" t="s">
        <v>187</v>
      </c>
      <c r="AJ591" s="4">
        <v>2045</v>
      </c>
      <c r="AK591" s="2" t="str">
        <f>IF(sum!A584="ON",sum!B584,"*")</f>
        <v>*</v>
      </c>
      <c r="AL591" s="2"/>
      <c r="AM591" s="2" t="str">
        <f>IF(sum!A584="ON",sum!I584,"*")</f>
        <v>*</v>
      </c>
      <c r="AP591" s="4" t="s">
        <v>186</v>
      </c>
      <c r="AQ591" s="4" t="s">
        <v>187</v>
      </c>
      <c r="AR591" s="4">
        <v>2045</v>
      </c>
      <c r="AS591" s="2" t="str">
        <f>IF(sum!A584="QU",sum!B584,"*")</f>
        <v>EDU-SpCool_ELE1</v>
      </c>
      <c r="AT591" s="2"/>
      <c r="AU591" s="2">
        <f>IF(sum!A584="QU",sum!I584,"*")</f>
        <v>0.23482570272405</v>
      </c>
      <c r="AX591" s="4" t="s">
        <v>186</v>
      </c>
      <c r="AY591" s="4" t="s">
        <v>187</v>
      </c>
      <c r="AZ591" s="4">
        <v>2045</v>
      </c>
      <c r="BA591" s="2" t="str">
        <f>IF(sum!A584="SA",sum!B584,"*")</f>
        <v>*</v>
      </c>
      <c r="BB591" s="2"/>
      <c r="BC591" s="2" t="str">
        <f>IF(sum!A584="SA",sum!I584,"*")</f>
        <v>*</v>
      </c>
    </row>
    <row r="592" spans="2:55">
      <c r="B592" s="2" t="s">
        <v>186</v>
      </c>
      <c r="C592" s="2" t="s">
        <v>187</v>
      </c>
      <c r="D592" s="2">
        <v>2045</v>
      </c>
      <c r="J592" s="2" t="s">
        <v>186</v>
      </c>
      <c r="K592" s="2" t="s">
        <v>187</v>
      </c>
      <c r="L592" s="2">
        <v>2045</v>
      </c>
      <c r="M592" s="2" t="str">
        <f>IF(sum!A585="AT",sum!B585,"*")</f>
        <v>*</v>
      </c>
      <c r="N592" s="2"/>
      <c r="O592" s="2" t="str">
        <f>IF(sum!A585="AT",sum!I585,"*")</f>
        <v>*</v>
      </c>
      <c r="R592" s="2" t="s">
        <v>186</v>
      </c>
      <c r="S592" s="2" t="s">
        <v>187</v>
      </c>
      <c r="T592" s="2">
        <v>2045</v>
      </c>
      <c r="U592" s="2" t="str">
        <f>IF(sum!A585="BC",sum!B585,"*")</f>
        <v>*</v>
      </c>
      <c r="V592" s="2"/>
      <c r="W592" s="2" t="str">
        <f>IF(sum!A585="BC",sum!I585,"*")</f>
        <v>*</v>
      </c>
      <c r="Z592" s="2" t="s">
        <v>186</v>
      </c>
      <c r="AA592" s="2" t="s">
        <v>187</v>
      </c>
      <c r="AB592" s="2">
        <v>2045</v>
      </c>
      <c r="AC592" s="2" t="str">
        <f>IF(sum!A585="MA",sum!B585,"*")</f>
        <v>*</v>
      </c>
      <c r="AD592" s="2"/>
      <c r="AE592" s="2" t="str">
        <f>IF(sum!A585="MA",sum!I585,"*")</f>
        <v>*</v>
      </c>
      <c r="AH592" s="2" t="s">
        <v>186</v>
      </c>
      <c r="AI592" s="2" t="s">
        <v>187</v>
      </c>
      <c r="AJ592" s="2">
        <v>2045</v>
      </c>
      <c r="AK592" s="2" t="str">
        <f>IF(sum!A585="ON",sum!B585,"*")</f>
        <v>*</v>
      </c>
      <c r="AL592" s="2"/>
      <c r="AM592" s="2" t="str">
        <f>IF(sum!A585="ON",sum!I585,"*")</f>
        <v>*</v>
      </c>
      <c r="AP592" s="2" t="s">
        <v>186</v>
      </c>
      <c r="AQ592" s="2" t="s">
        <v>187</v>
      </c>
      <c r="AR592" s="2">
        <v>2045</v>
      </c>
      <c r="AS592" s="2" t="str">
        <f>IF(sum!A585="QU",sum!B585,"*")</f>
        <v>EDU-SpHeat_ELE1</v>
      </c>
      <c r="AT592" s="2"/>
      <c r="AU592" s="2">
        <f>IF(sum!A585="QU",sum!I585,"*")</f>
        <v>0.852532938772634</v>
      </c>
      <c r="AX592" s="2" t="s">
        <v>186</v>
      </c>
      <c r="AY592" s="2" t="s">
        <v>187</v>
      </c>
      <c r="AZ592" s="2">
        <v>2045</v>
      </c>
      <c r="BA592" s="2" t="str">
        <f>IF(sum!A585="SA",sum!B585,"*")</f>
        <v>*</v>
      </c>
      <c r="BB592" s="2"/>
      <c r="BC592" s="2" t="str">
        <f>IF(sum!A585="SA",sum!I585,"*")</f>
        <v>*</v>
      </c>
    </row>
    <row r="593" spans="2:55">
      <c r="B593" s="2" t="s">
        <v>186</v>
      </c>
      <c r="C593" s="2" t="s">
        <v>187</v>
      </c>
      <c r="D593" s="2">
        <v>2045</v>
      </c>
      <c r="J593" s="2" t="s">
        <v>186</v>
      </c>
      <c r="K593" s="2" t="s">
        <v>187</v>
      </c>
      <c r="L593" s="2">
        <v>2045</v>
      </c>
      <c r="M593" s="2" t="str">
        <f>IF(sum!A586="AT",sum!B586,"*")</f>
        <v>*</v>
      </c>
      <c r="N593" s="2"/>
      <c r="O593" s="2" t="str">
        <f>IF(sum!A586="AT",sum!I586,"*")</f>
        <v>*</v>
      </c>
      <c r="R593" s="2" t="s">
        <v>186</v>
      </c>
      <c r="S593" s="2" t="s">
        <v>187</v>
      </c>
      <c r="T593" s="2">
        <v>2045</v>
      </c>
      <c r="U593" s="2" t="str">
        <f>IF(sum!A586="BC",sum!B586,"*")</f>
        <v>*</v>
      </c>
      <c r="V593" s="2"/>
      <c r="W593" s="2" t="str">
        <f>IF(sum!A586="BC",sum!I586,"*")</f>
        <v>*</v>
      </c>
      <c r="Z593" s="2" t="s">
        <v>186</v>
      </c>
      <c r="AA593" s="2" t="s">
        <v>187</v>
      </c>
      <c r="AB593" s="2">
        <v>2045</v>
      </c>
      <c r="AC593" s="2" t="str">
        <f>IF(sum!A586="MA",sum!B586,"*")</f>
        <v>*</v>
      </c>
      <c r="AD593" s="2"/>
      <c r="AE593" s="2" t="str">
        <f>IF(sum!A586="MA",sum!I586,"*")</f>
        <v>*</v>
      </c>
      <c r="AH593" s="2" t="s">
        <v>186</v>
      </c>
      <c r="AI593" s="2" t="s">
        <v>187</v>
      </c>
      <c r="AJ593" s="2">
        <v>2045</v>
      </c>
      <c r="AK593" s="2" t="str">
        <f>IF(sum!A586="ON",sum!B586,"*")</f>
        <v>*</v>
      </c>
      <c r="AL593" s="2"/>
      <c r="AM593" s="2" t="str">
        <f>IF(sum!A586="ON",sum!I586,"*")</f>
        <v>*</v>
      </c>
      <c r="AP593" s="4" t="s">
        <v>186</v>
      </c>
      <c r="AQ593" s="4" t="s">
        <v>187</v>
      </c>
      <c r="AR593" s="4">
        <v>2045</v>
      </c>
      <c r="AS593" s="2" t="str">
        <f>IF(sum!A586="QU",sum!B586,"*")</f>
        <v>EDU-WaterHeat_ELE1</v>
      </c>
      <c r="AT593" s="2"/>
      <c r="AU593" s="2">
        <f>IF(sum!A586="QU",sum!I586,"*")</f>
        <v>0.179666032551258</v>
      </c>
      <c r="AX593" s="2" t="s">
        <v>186</v>
      </c>
      <c r="AY593" s="2" t="s">
        <v>187</v>
      </c>
      <c r="AZ593" s="2">
        <v>2045</v>
      </c>
      <c r="BA593" s="2" t="str">
        <f>IF(sum!A586="SA",sum!B586,"*")</f>
        <v>*</v>
      </c>
      <c r="BB593" s="2"/>
      <c r="BC593" s="2" t="str">
        <f>IF(sum!A586="SA",sum!I586,"*")</f>
        <v>*</v>
      </c>
    </row>
    <row r="594" spans="2:55">
      <c r="B594" s="4" t="s">
        <v>186</v>
      </c>
      <c r="C594" s="4" t="s">
        <v>187</v>
      </c>
      <c r="D594" s="4">
        <v>2045</v>
      </c>
      <c r="J594" s="4" t="s">
        <v>186</v>
      </c>
      <c r="K594" s="4" t="s">
        <v>187</v>
      </c>
      <c r="L594" s="4">
        <v>2045</v>
      </c>
      <c r="M594" s="2" t="str">
        <f>IF(sum!A587="AT",sum!B587,"*")</f>
        <v>*</v>
      </c>
      <c r="N594" s="2"/>
      <c r="O594" s="2" t="str">
        <f>IF(sum!A587="AT",sum!I587,"*")</f>
        <v>*</v>
      </c>
      <c r="R594" s="4" t="s">
        <v>186</v>
      </c>
      <c r="S594" s="4" t="s">
        <v>187</v>
      </c>
      <c r="T594" s="4">
        <v>2045</v>
      </c>
      <c r="U594" s="2" t="str">
        <f>IF(sum!A587="BC",sum!B587,"*")</f>
        <v>*</v>
      </c>
      <c r="V594" s="2"/>
      <c r="W594" s="2" t="str">
        <f>IF(sum!A587="BC",sum!I587,"*")</f>
        <v>*</v>
      </c>
      <c r="Z594" s="4" t="s">
        <v>186</v>
      </c>
      <c r="AA594" s="4" t="s">
        <v>187</v>
      </c>
      <c r="AB594" s="4">
        <v>2045</v>
      </c>
      <c r="AC594" s="2" t="str">
        <f>IF(sum!A587="MA",sum!B587,"*")</f>
        <v>*</v>
      </c>
      <c r="AD594" s="2"/>
      <c r="AE594" s="2" t="str">
        <f>IF(sum!A587="MA",sum!I587,"*")</f>
        <v>*</v>
      </c>
      <c r="AH594" s="4" t="s">
        <v>186</v>
      </c>
      <c r="AI594" s="4" t="s">
        <v>187</v>
      </c>
      <c r="AJ594" s="4">
        <v>2045</v>
      </c>
      <c r="AK594" s="2" t="str">
        <f>IF(sum!A587="ON",sum!B587,"*")</f>
        <v>*</v>
      </c>
      <c r="AL594" s="2"/>
      <c r="AM594" s="2" t="str">
        <f>IF(sum!A587="ON",sum!I587,"*")</f>
        <v>*</v>
      </c>
      <c r="AP594" s="2" t="s">
        <v>186</v>
      </c>
      <c r="AQ594" s="2" t="s">
        <v>187</v>
      </c>
      <c r="AR594" s="2">
        <v>2045</v>
      </c>
      <c r="AS594" s="2" t="str">
        <f>IF(sum!A587="QU",sum!B587,"*")</f>
        <v>ESTBATS101_2h</v>
      </c>
      <c r="AT594" s="2"/>
      <c r="AU594" s="2">
        <f>IF(sum!A587="QU",sum!I587,"*")</f>
        <v>3.39325231582971</v>
      </c>
      <c r="AX594" s="4" t="s">
        <v>186</v>
      </c>
      <c r="AY594" s="4" t="s">
        <v>187</v>
      </c>
      <c r="AZ594" s="4">
        <v>2045</v>
      </c>
      <c r="BA594" s="2" t="str">
        <f>IF(sum!A587="SA",sum!B587,"*")</f>
        <v>*</v>
      </c>
      <c r="BB594" s="2"/>
      <c r="BC594" s="2" t="str">
        <f>IF(sum!A587="SA",sum!I587,"*")</f>
        <v>*</v>
      </c>
    </row>
    <row r="595" spans="2:55">
      <c r="B595" s="2" t="s">
        <v>186</v>
      </c>
      <c r="C595" s="2" t="s">
        <v>187</v>
      </c>
      <c r="D595" s="2">
        <v>2045</v>
      </c>
      <c r="J595" s="2" t="s">
        <v>186</v>
      </c>
      <c r="K595" s="2" t="s">
        <v>187</v>
      </c>
      <c r="L595" s="2">
        <v>2045</v>
      </c>
      <c r="M595" s="2" t="str">
        <f>IF(sum!A588="AT",sum!B588,"*")</f>
        <v>*</v>
      </c>
      <c r="N595" s="2"/>
      <c r="O595" s="2" t="str">
        <f>IF(sum!A588="AT",sum!I588,"*")</f>
        <v>*</v>
      </c>
      <c r="R595" s="2" t="s">
        <v>186</v>
      </c>
      <c r="S595" s="2" t="s">
        <v>187</v>
      </c>
      <c r="T595" s="2">
        <v>2045</v>
      </c>
      <c r="U595" s="2" t="str">
        <f>IF(sum!A588="BC",sum!B588,"*")</f>
        <v>*</v>
      </c>
      <c r="V595" s="2"/>
      <c r="W595" s="2" t="str">
        <f>IF(sum!A588="BC",sum!I588,"*")</f>
        <v>*</v>
      </c>
      <c r="Z595" s="2" t="s">
        <v>186</v>
      </c>
      <c r="AA595" s="2" t="s">
        <v>187</v>
      </c>
      <c r="AB595" s="2">
        <v>2045</v>
      </c>
      <c r="AC595" s="2" t="str">
        <f>IF(sum!A588="MA",sum!B588,"*")</f>
        <v>*</v>
      </c>
      <c r="AD595" s="2"/>
      <c r="AE595" s="2" t="str">
        <f>IF(sum!A588="MA",sum!I588,"*")</f>
        <v>*</v>
      </c>
      <c r="AH595" s="2" t="s">
        <v>186</v>
      </c>
      <c r="AI595" s="2" t="s">
        <v>187</v>
      </c>
      <c r="AJ595" s="2">
        <v>2045</v>
      </c>
      <c r="AK595" s="2" t="str">
        <f>IF(sum!A588="ON",sum!B588,"*")</f>
        <v>*</v>
      </c>
      <c r="AL595" s="2"/>
      <c r="AM595" s="2" t="str">
        <f>IF(sum!A588="ON",sum!I588,"*")</f>
        <v>*</v>
      </c>
      <c r="AP595" s="4" t="s">
        <v>186</v>
      </c>
      <c r="AQ595" s="4" t="s">
        <v>187</v>
      </c>
      <c r="AR595" s="4">
        <v>2045</v>
      </c>
      <c r="AS595" s="2" t="str">
        <f>IF(sum!A588="QU",sum!B588,"*")</f>
        <v>ESTCAESS101_4h</v>
      </c>
      <c r="AT595" s="2"/>
      <c r="AU595" s="2">
        <f>IF(sum!A588="QU",sum!I588,"*")</f>
        <v>0</v>
      </c>
      <c r="AX595" s="2" t="s">
        <v>186</v>
      </c>
      <c r="AY595" s="2" t="s">
        <v>187</v>
      </c>
      <c r="AZ595" s="2">
        <v>2045</v>
      </c>
      <c r="BA595" s="2" t="str">
        <f>IF(sum!A588="SA",sum!B588,"*")</f>
        <v>*</v>
      </c>
      <c r="BB595" s="2"/>
      <c r="BC595" s="2" t="str">
        <f>IF(sum!A588="SA",sum!I588,"*")</f>
        <v>*</v>
      </c>
    </row>
    <row r="596" spans="2:55">
      <c r="B596" s="2" t="s">
        <v>186</v>
      </c>
      <c r="C596" s="2" t="s">
        <v>187</v>
      </c>
      <c r="D596" s="2">
        <v>2045</v>
      </c>
      <c r="J596" s="2" t="s">
        <v>186</v>
      </c>
      <c r="K596" s="2" t="s">
        <v>187</v>
      </c>
      <c r="L596" s="2">
        <v>2045</v>
      </c>
      <c r="M596" s="2" t="str">
        <f>IF(sum!A589="AT",sum!B589,"*")</f>
        <v>*</v>
      </c>
      <c r="N596" s="2"/>
      <c r="O596" s="2" t="str">
        <f>IF(sum!A589="AT",sum!I589,"*")</f>
        <v>*</v>
      </c>
      <c r="R596" s="2" t="s">
        <v>186</v>
      </c>
      <c r="S596" s="2" t="s">
        <v>187</v>
      </c>
      <c r="T596" s="2">
        <v>2045</v>
      </c>
      <c r="U596" s="2" t="str">
        <f>IF(sum!A589="BC",sum!B589,"*")</f>
        <v>*</v>
      </c>
      <c r="V596" s="2"/>
      <c r="W596" s="2" t="str">
        <f>IF(sum!A589="BC",sum!I589,"*")</f>
        <v>*</v>
      </c>
      <c r="Z596" s="2" t="s">
        <v>186</v>
      </c>
      <c r="AA596" s="2" t="s">
        <v>187</v>
      </c>
      <c r="AB596" s="2">
        <v>2045</v>
      </c>
      <c r="AC596" s="2" t="str">
        <f>IF(sum!A589="MA",sum!B589,"*")</f>
        <v>*</v>
      </c>
      <c r="AD596" s="2"/>
      <c r="AE596" s="2" t="str">
        <f>IF(sum!A589="MA",sum!I589,"*")</f>
        <v>*</v>
      </c>
      <c r="AH596" s="2" t="s">
        <v>186</v>
      </c>
      <c r="AI596" s="2" t="s">
        <v>187</v>
      </c>
      <c r="AJ596" s="2">
        <v>2045</v>
      </c>
      <c r="AK596" s="2" t="str">
        <f>IF(sum!A589="ON",sum!B589,"*")</f>
        <v>*</v>
      </c>
      <c r="AL596" s="2"/>
      <c r="AM596" s="2" t="str">
        <f>IF(sum!A589="ON",sum!I589,"*")</f>
        <v>*</v>
      </c>
      <c r="AP596" s="2" t="s">
        <v>186</v>
      </c>
      <c r="AQ596" s="2" t="s">
        <v>187</v>
      </c>
      <c r="AR596" s="2">
        <v>2045</v>
      </c>
      <c r="AS596" s="2" t="str">
        <f>IF(sum!A589="QU",sum!B589,"*")</f>
        <v>ESTCAESS101_24h</v>
      </c>
      <c r="AT596" s="2"/>
      <c r="AU596" s="2">
        <f>IF(sum!A589="QU",sum!I589,"*")</f>
        <v>0</v>
      </c>
      <c r="AX596" s="2" t="s">
        <v>186</v>
      </c>
      <c r="AY596" s="2" t="s">
        <v>187</v>
      </c>
      <c r="AZ596" s="2">
        <v>2045</v>
      </c>
      <c r="BA596" s="2" t="str">
        <f>IF(sum!A589="SA",sum!B589,"*")</f>
        <v>*</v>
      </c>
      <c r="BB596" s="2"/>
      <c r="BC596" s="2" t="str">
        <f>IF(sum!A589="SA",sum!I589,"*")</f>
        <v>*</v>
      </c>
    </row>
    <row r="597" spans="2:55">
      <c r="B597" s="4" t="s">
        <v>186</v>
      </c>
      <c r="C597" s="4" t="s">
        <v>187</v>
      </c>
      <c r="D597" s="4">
        <v>2045</v>
      </c>
      <c r="J597" s="4" t="s">
        <v>186</v>
      </c>
      <c r="K597" s="4" t="s">
        <v>187</v>
      </c>
      <c r="L597" s="4">
        <v>2045</v>
      </c>
      <c r="M597" s="2" t="str">
        <f>IF(sum!A590="AT",sum!B590,"*")</f>
        <v>*</v>
      </c>
      <c r="N597" s="2"/>
      <c r="O597" s="2" t="str">
        <f>IF(sum!A590="AT",sum!I590,"*")</f>
        <v>*</v>
      </c>
      <c r="R597" s="4" t="s">
        <v>186</v>
      </c>
      <c r="S597" s="4" t="s">
        <v>187</v>
      </c>
      <c r="T597" s="4">
        <v>2045</v>
      </c>
      <c r="U597" s="2" t="str">
        <f>IF(sum!A590="BC",sum!B590,"*")</f>
        <v>*</v>
      </c>
      <c r="V597" s="2"/>
      <c r="W597" s="2" t="str">
        <f>IF(sum!A590="BC",sum!I590,"*")</f>
        <v>*</v>
      </c>
      <c r="Z597" s="4" t="s">
        <v>186</v>
      </c>
      <c r="AA597" s="4" t="s">
        <v>187</v>
      </c>
      <c r="AB597" s="4">
        <v>2045</v>
      </c>
      <c r="AC597" s="2" t="str">
        <f>IF(sum!A590="MA",sum!B590,"*")</f>
        <v>*</v>
      </c>
      <c r="AD597" s="2"/>
      <c r="AE597" s="2" t="str">
        <f>IF(sum!A590="MA",sum!I590,"*")</f>
        <v>*</v>
      </c>
      <c r="AH597" s="4" t="s">
        <v>186</v>
      </c>
      <c r="AI597" s="4" t="s">
        <v>187</v>
      </c>
      <c r="AJ597" s="4">
        <v>2045</v>
      </c>
      <c r="AK597" s="2" t="str">
        <f>IF(sum!A590="ON",sum!B590,"*")</f>
        <v>*</v>
      </c>
      <c r="AL597" s="2"/>
      <c r="AM597" s="2" t="str">
        <f>IF(sum!A590="ON",sum!I590,"*")</f>
        <v>*</v>
      </c>
      <c r="AP597" s="4" t="s">
        <v>186</v>
      </c>
      <c r="AQ597" s="4" t="s">
        <v>187</v>
      </c>
      <c r="AR597" s="4">
        <v>2045</v>
      </c>
      <c r="AS597" s="2" t="str">
        <f>IF(sum!A590="QU",sum!B590,"*")</f>
        <v>EUGEOF01</v>
      </c>
      <c r="AT597" s="2"/>
      <c r="AU597" s="2">
        <f>IF(sum!A590="QU",sum!I590,"*")</f>
        <v>0.298668357641091</v>
      </c>
      <c r="AX597" s="4" t="s">
        <v>186</v>
      </c>
      <c r="AY597" s="4" t="s">
        <v>187</v>
      </c>
      <c r="AZ597" s="4">
        <v>2045</v>
      </c>
      <c r="BA597" s="2" t="str">
        <f>IF(sum!A590="SA",sum!B590,"*")</f>
        <v>*</v>
      </c>
      <c r="BB597" s="2"/>
      <c r="BC597" s="2" t="str">
        <f>IF(sum!A590="SA",sum!I590,"*")</f>
        <v>*</v>
      </c>
    </row>
    <row r="598" spans="2:55">
      <c r="B598" s="2" t="s">
        <v>186</v>
      </c>
      <c r="C598" s="2" t="s">
        <v>187</v>
      </c>
      <c r="D598" s="2">
        <v>2045</v>
      </c>
      <c r="J598" s="2" t="s">
        <v>186</v>
      </c>
      <c r="K598" s="2" t="s">
        <v>187</v>
      </c>
      <c r="L598" s="2">
        <v>2045</v>
      </c>
      <c r="M598" s="2" t="str">
        <f>IF(sum!A591="AT",sum!B591,"*")</f>
        <v>*</v>
      </c>
      <c r="N598" s="2"/>
      <c r="O598" s="2" t="str">
        <f>IF(sum!A591="AT",sum!I591,"*")</f>
        <v>*</v>
      </c>
      <c r="R598" s="2" t="s">
        <v>186</v>
      </c>
      <c r="S598" s="2" t="s">
        <v>187</v>
      </c>
      <c r="T598" s="2">
        <v>2045</v>
      </c>
      <c r="U598" s="2" t="str">
        <f>IF(sum!A591="BC",sum!B591,"*")</f>
        <v>*</v>
      </c>
      <c r="V598" s="2"/>
      <c r="W598" s="2" t="str">
        <f>IF(sum!A591="BC",sum!I591,"*")</f>
        <v>*</v>
      </c>
      <c r="Z598" s="2" t="s">
        <v>186</v>
      </c>
      <c r="AA598" s="2" t="s">
        <v>187</v>
      </c>
      <c r="AB598" s="2">
        <v>2045</v>
      </c>
      <c r="AC598" s="2" t="str">
        <f>IF(sum!A591="MA",sum!B591,"*")</f>
        <v>*</v>
      </c>
      <c r="AD598" s="2"/>
      <c r="AE598" s="2" t="str">
        <f>IF(sum!A591="MA",sum!I591,"*")</f>
        <v>*</v>
      </c>
      <c r="AH598" s="2" t="s">
        <v>186</v>
      </c>
      <c r="AI598" s="2" t="s">
        <v>187</v>
      </c>
      <c r="AJ598" s="2">
        <v>2045</v>
      </c>
      <c r="AK598" s="2" t="str">
        <f>IF(sum!A591="ON",sum!B591,"*")</f>
        <v>*</v>
      </c>
      <c r="AL598" s="2"/>
      <c r="AM598" s="2" t="str">
        <f>IF(sum!A591="ON",sum!I591,"*")</f>
        <v>*</v>
      </c>
      <c r="AP598" s="2" t="s">
        <v>186</v>
      </c>
      <c r="AQ598" s="2" t="s">
        <v>187</v>
      </c>
      <c r="AR598" s="2">
        <v>2045</v>
      </c>
      <c r="AS598" s="2" t="str">
        <f>IF(sum!A591="QU",sum!B591,"*")</f>
        <v>EUPVSOLL201</v>
      </c>
      <c r="AT598" s="2"/>
      <c r="AU598" s="2">
        <f>IF(sum!A591="QU",sum!I591,"*")</f>
        <v>0</v>
      </c>
      <c r="AX598" s="2" t="s">
        <v>186</v>
      </c>
      <c r="AY598" s="2" t="s">
        <v>187</v>
      </c>
      <c r="AZ598" s="2">
        <v>2045</v>
      </c>
      <c r="BA598" s="2" t="str">
        <f>IF(sum!A591="SA",sum!B591,"*")</f>
        <v>*</v>
      </c>
      <c r="BB598" s="2"/>
      <c r="BC598" s="2" t="str">
        <f>IF(sum!A591="SA",sum!I591,"*")</f>
        <v>*</v>
      </c>
    </row>
    <row r="599" spans="2:55">
      <c r="B599" s="2" t="s">
        <v>186</v>
      </c>
      <c r="C599" s="2" t="s">
        <v>187</v>
      </c>
      <c r="D599" s="2">
        <v>2045</v>
      </c>
      <c r="J599" s="2" t="s">
        <v>186</v>
      </c>
      <c r="K599" s="2" t="s">
        <v>187</v>
      </c>
      <c r="L599" s="2">
        <v>2045</v>
      </c>
      <c r="M599" s="2" t="str">
        <f>IF(sum!A592="AT",sum!B592,"*")</f>
        <v>*</v>
      </c>
      <c r="N599" s="2"/>
      <c r="O599" s="2" t="str">
        <f>IF(sum!A592="AT",sum!I592,"*")</f>
        <v>*</v>
      </c>
      <c r="R599" s="2" t="s">
        <v>186</v>
      </c>
      <c r="S599" s="2" t="s">
        <v>187</v>
      </c>
      <c r="T599" s="2">
        <v>2045</v>
      </c>
      <c r="U599" s="2" t="str">
        <f>IF(sum!A592="BC",sum!B592,"*")</f>
        <v>*</v>
      </c>
      <c r="V599" s="2"/>
      <c r="W599" s="2" t="str">
        <f>IF(sum!A592="BC",sum!I592,"*")</f>
        <v>*</v>
      </c>
      <c r="Z599" s="2" t="s">
        <v>186</v>
      </c>
      <c r="AA599" s="2" t="s">
        <v>187</v>
      </c>
      <c r="AB599" s="2">
        <v>2045</v>
      </c>
      <c r="AC599" s="2" t="str">
        <f>IF(sum!A592="MA",sum!B592,"*")</f>
        <v>*</v>
      </c>
      <c r="AD599" s="2"/>
      <c r="AE599" s="2" t="str">
        <f>IF(sum!A592="MA",sum!I592,"*")</f>
        <v>*</v>
      </c>
      <c r="AH599" s="2" t="s">
        <v>186</v>
      </c>
      <c r="AI599" s="2" t="s">
        <v>187</v>
      </c>
      <c r="AJ599" s="2">
        <v>2045</v>
      </c>
      <c r="AK599" s="2" t="str">
        <f>IF(sum!A592="ON",sum!B592,"*")</f>
        <v>*</v>
      </c>
      <c r="AL599" s="2"/>
      <c r="AM599" s="2" t="str">
        <f>IF(sum!A592="ON",sum!I592,"*")</f>
        <v>*</v>
      </c>
      <c r="AP599" s="4" t="s">
        <v>186</v>
      </c>
      <c r="AQ599" s="4" t="s">
        <v>187</v>
      </c>
      <c r="AR599" s="4">
        <v>2045</v>
      </c>
      <c r="AS599" s="2" t="str">
        <f>IF(sum!A592="QU",sum!B592,"*")</f>
        <v>EUPVSOLS201</v>
      </c>
      <c r="AT599" s="2"/>
      <c r="AU599" s="2">
        <f>IF(sum!A592="QU",sum!I592,"*")</f>
        <v>1.62960033240168</v>
      </c>
      <c r="AX599" s="2" t="s">
        <v>186</v>
      </c>
      <c r="AY599" s="2" t="s">
        <v>187</v>
      </c>
      <c r="AZ599" s="2">
        <v>2045</v>
      </c>
      <c r="BA599" s="2" t="str">
        <f>IF(sum!A592="SA",sum!B592,"*")</f>
        <v>*</v>
      </c>
      <c r="BB599" s="2"/>
      <c r="BC599" s="2" t="str">
        <f>IF(sum!A592="SA",sum!I592,"*")</f>
        <v>*</v>
      </c>
    </row>
    <row r="600" spans="2:55">
      <c r="B600" s="4" t="s">
        <v>186</v>
      </c>
      <c r="C600" s="4" t="s">
        <v>187</v>
      </c>
      <c r="D600" s="4">
        <v>2045</v>
      </c>
      <c r="J600" s="4" t="s">
        <v>186</v>
      </c>
      <c r="K600" s="4" t="s">
        <v>187</v>
      </c>
      <c r="L600" s="4">
        <v>2045</v>
      </c>
      <c r="M600" s="2" t="str">
        <f>IF(sum!A593="AT",sum!B593,"*")</f>
        <v>*</v>
      </c>
      <c r="N600" s="2"/>
      <c r="O600" s="2" t="str">
        <f>IF(sum!A593="AT",sum!I593,"*")</f>
        <v>*</v>
      </c>
      <c r="R600" s="4" t="s">
        <v>186</v>
      </c>
      <c r="S600" s="4" t="s">
        <v>187</v>
      </c>
      <c r="T600" s="4">
        <v>2045</v>
      </c>
      <c r="U600" s="2" t="str">
        <f>IF(sum!A593="BC",sum!B593,"*")</f>
        <v>*</v>
      </c>
      <c r="V600" s="2"/>
      <c r="W600" s="2" t="str">
        <f>IF(sum!A593="BC",sum!I593,"*")</f>
        <v>*</v>
      </c>
      <c r="Z600" s="4" t="s">
        <v>186</v>
      </c>
      <c r="AA600" s="4" t="s">
        <v>187</v>
      </c>
      <c r="AB600" s="4">
        <v>2045</v>
      </c>
      <c r="AC600" s="2" t="str">
        <f>IF(sum!A593="MA",sum!B593,"*")</f>
        <v>*</v>
      </c>
      <c r="AD600" s="2"/>
      <c r="AE600" s="2" t="str">
        <f>IF(sum!A593="MA",sum!I593,"*")</f>
        <v>*</v>
      </c>
      <c r="AH600" s="4" t="s">
        <v>186</v>
      </c>
      <c r="AI600" s="4" t="s">
        <v>187</v>
      </c>
      <c r="AJ600" s="4">
        <v>2045</v>
      </c>
      <c r="AK600" s="2" t="str">
        <f>IF(sum!A593="ON",sum!B593,"*")</f>
        <v>*</v>
      </c>
      <c r="AL600" s="2"/>
      <c r="AM600" s="2" t="str">
        <f>IF(sum!A593="ON",sum!I593,"*")</f>
        <v>*</v>
      </c>
      <c r="AP600" s="2" t="s">
        <v>186</v>
      </c>
      <c r="AQ600" s="2" t="s">
        <v>187</v>
      </c>
      <c r="AR600" s="2">
        <v>2045</v>
      </c>
      <c r="AS600" s="2" t="str">
        <f>IF(sum!A593="QU",sum!B593,"*")</f>
        <v>EUWINONH01</v>
      </c>
      <c r="AT600" s="2"/>
      <c r="AU600" s="2">
        <f>IF(sum!A593="QU",sum!I593,"*")</f>
        <v>0</v>
      </c>
      <c r="AX600" s="4" t="s">
        <v>186</v>
      </c>
      <c r="AY600" s="4" t="s">
        <v>187</v>
      </c>
      <c r="AZ600" s="4">
        <v>2045</v>
      </c>
      <c r="BA600" s="2" t="str">
        <f>IF(sum!A593="SA",sum!B593,"*")</f>
        <v>*</v>
      </c>
      <c r="BB600" s="2"/>
      <c r="BC600" s="2" t="str">
        <f>IF(sum!A593="SA",sum!I593,"*")</f>
        <v>*</v>
      </c>
    </row>
    <row r="601" spans="2:55">
      <c r="B601" s="2" t="s">
        <v>186</v>
      </c>
      <c r="C601" s="2" t="s">
        <v>187</v>
      </c>
      <c r="D601" s="2">
        <v>2045</v>
      </c>
      <c r="J601" s="2" t="s">
        <v>186</v>
      </c>
      <c r="K601" s="2" t="s">
        <v>187</v>
      </c>
      <c r="L601" s="2">
        <v>2045</v>
      </c>
      <c r="M601" s="2" t="str">
        <f>IF(sum!A594="AT",sum!B594,"*")</f>
        <v>*</v>
      </c>
      <c r="N601" s="2"/>
      <c r="O601" s="2" t="str">
        <f>IF(sum!A594="AT",sum!I594,"*")</f>
        <v>*</v>
      </c>
      <c r="R601" s="2" t="s">
        <v>186</v>
      </c>
      <c r="S601" s="2" t="s">
        <v>187</v>
      </c>
      <c r="T601" s="2">
        <v>2045</v>
      </c>
      <c r="U601" s="2" t="str">
        <f>IF(sum!A594="BC",sum!B594,"*")</f>
        <v>*</v>
      </c>
      <c r="V601" s="2"/>
      <c r="W601" s="2" t="str">
        <f>IF(sum!A594="BC",sum!I594,"*")</f>
        <v>*</v>
      </c>
      <c r="Z601" s="2" t="s">
        <v>186</v>
      </c>
      <c r="AA601" s="2" t="s">
        <v>187</v>
      </c>
      <c r="AB601" s="2">
        <v>2045</v>
      </c>
      <c r="AC601" s="2" t="str">
        <f>IF(sum!A594="MA",sum!B594,"*")</f>
        <v>*</v>
      </c>
      <c r="AD601" s="2"/>
      <c r="AE601" s="2" t="str">
        <f>IF(sum!A594="MA",sum!I594,"*")</f>
        <v>*</v>
      </c>
      <c r="AH601" s="2" t="s">
        <v>186</v>
      </c>
      <c r="AI601" s="2" t="s">
        <v>187</v>
      </c>
      <c r="AJ601" s="2">
        <v>2045</v>
      </c>
      <c r="AK601" s="2" t="str">
        <f>IF(sum!A594="ON",sum!B594,"*")</f>
        <v>*</v>
      </c>
      <c r="AL601" s="2"/>
      <c r="AM601" s="2" t="str">
        <f>IF(sum!A594="ON",sum!I594,"*")</f>
        <v>*</v>
      </c>
      <c r="AP601" s="4" t="s">
        <v>186</v>
      </c>
      <c r="AQ601" s="4" t="s">
        <v>187</v>
      </c>
      <c r="AR601" s="4">
        <v>2045</v>
      </c>
      <c r="AS601" s="2" t="str">
        <f>IF(sum!A594="QU",sum!B594,"*")</f>
        <v>EUWINONL01</v>
      </c>
      <c r="AT601" s="2"/>
      <c r="AU601" s="2">
        <f>IF(sum!A594="QU",sum!I594,"*")</f>
        <v>0</v>
      </c>
      <c r="AX601" s="2" t="s">
        <v>186</v>
      </c>
      <c r="AY601" s="2" t="s">
        <v>187</v>
      </c>
      <c r="AZ601" s="2">
        <v>2045</v>
      </c>
      <c r="BA601" s="2" t="str">
        <f>IF(sum!A594="SA",sum!B594,"*")</f>
        <v>*</v>
      </c>
      <c r="BB601" s="2"/>
      <c r="BC601" s="2" t="str">
        <f>IF(sum!A594="SA",sum!I594,"*")</f>
        <v>*</v>
      </c>
    </row>
    <row r="602" spans="2:55">
      <c r="B602" s="2" t="s">
        <v>186</v>
      </c>
      <c r="C602" s="2" t="s">
        <v>187</v>
      </c>
      <c r="D602" s="2">
        <v>2045</v>
      </c>
      <c r="J602" s="2" t="s">
        <v>186</v>
      </c>
      <c r="K602" s="2" t="s">
        <v>187</v>
      </c>
      <c r="L602" s="2">
        <v>2045</v>
      </c>
      <c r="M602" s="2" t="str">
        <f>IF(sum!A595="AT",sum!B595,"*")</f>
        <v>*</v>
      </c>
      <c r="N602" s="2"/>
      <c r="O602" s="2" t="str">
        <f>IF(sum!A595="AT",sum!I595,"*")</f>
        <v>*</v>
      </c>
      <c r="R602" s="2" t="s">
        <v>186</v>
      </c>
      <c r="S602" s="2" t="s">
        <v>187</v>
      </c>
      <c r="T602" s="2">
        <v>2045</v>
      </c>
      <c r="U602" s="2" t="str">
        <f>IF(sum!A595="BC",sum!B595,"*")</f>
        <v>*</v>
      </c>
      <c r="V602" s="2"/>
      <c r="W602" s="2" t="str">
        <f>IF(sum!A595="BC",sum!I595,"*")</f>
        <v>*</v>
      </c>
      <c r="Z602" s="2" t="s">
        <v>186</v>
      </c>
      <c r="AA602" s="2" t="s">
        <v>187</v>
      </c>
      <c r="AB602" s="2">
        <v>2045</v>
      </c>
      <c r="AC602" s="2" t="str">
        <f>IF(sum!A595="MA",sum!B595,"*")</f>
        <v>*</v>
      </c>
      <c r="AD602" s="2"/>
      <c r="AE602" s="2" t="str">
        <f>IF(sum!A595="MA",sum!I595,"*")</f>
        <v>*</v>
      </c>
      <c r="AH602" s="2" t="s">
        <v>186</v>
      </c>
      <c r="AI602" s="2" t="s">
        <v>187</v>
      </c>
      <c r="AJ602" s="2">
        <v>2045</v>
      </c>
      <c r="AK602" s="2" t="str">
        <f>IF(sum!A595="ON",sum!B595,"*")</f>
        <v>*</v>
      </c>
      <c r="AL602" s="2"/>
      <c r="AM602" s="2" t="str">
        <f>IF(sum!A595="ON",sum!I595,"*")</f>
        <v>*</v>
      </c>
      <c r="AP602" s="2" t="s">
        <v>186</v>
      </c>
      <c r="AQ602" s="2" t="s">
        <v>187</v>
      </c>
      <c r="AR602" s="2">
        <v>2045</v>
      </c>
      <c r="AS602" s="2" t="str">
        <f>IF(sum!A595="QU",sum!B595,"*")</f>
        <v>EUWINONM01</v>
      </c>
      <c r="AT602" s="2"/>
      <c r="AU602" s="2">
        <f>IF(sum!A595="QU",sum!I595,"*")</f>
        <v>7.8118552382431</v>
      </c>
      <c r="AX602" s="2" t="s">
        <v>186</v>
      </c>
      <c r="AY602" s="2" t="s">
        <v>187</v>
      </c>
      <c r="AZ602" s="2">
        <v>2045</v>
      </c>
      <c r="BA602" s="2" t="str">
        <f>IF(sum!A595="SA",sum!B595,"*")</f>
        <v>*</v>
      </c>
      <c r="BB602" s="2"/>
      <c r="BC602" s="2" t="str">
        <f>IF(sum!A595="SA",sum!I595,"*")</f>
        <v>*</v>
      </c>
    </row>
    <row r="603" spans="2:55">
      <c r="B603" s="4" t="s">
        <v>186</v>
      </c>
      <c r="C603" s="4" t="s">
        <v>187</v>
      </c>
      <c r="D603" s="4">
        <v>2045</v>
      </c>
      <c r="J603" s="4" t="s">
        <v>186</v>
      </c>
      <c r="K603" s="4" t="s">
        <v>187</v>
      </c>
      <c r="L603" s="4">
        <v>2045</v>
      </c>
      <c r="M603" s="2" t="str">
        <f>IF(sum!A596="AT",sum!B596,"*")</f>
        <v>*</v>
      </c>
      <c r="N603" s="2"/>
      <c r="O603" s="2" t="str">
        <f>IF(sum!A596="AT",sum!I596,"*")</f>
        <v>*</v>
      </c>
      <c r="R603" s="4" t="s">
        <v>186</v>
      </c>
      <c r="S603" s="4" t="s">
        <v>187</v>
      </c>
      <c r="T603" s="4">
        <v>2045</v>
      </c>
      <c r="U603" s="2" t="str">
        <f>IF(sum!A596="BC",sum!B596,"*")</f>
        <v>*</v>
      </c>
      <c r="V603" s="2"/>
      <c r="W603" s="2" t="str">
        <f>IF(sum!A596="BC",sum!I596,"*")</f>
        <v>*</v>
      </c>
      <c r="Z603" s="4" t="s">
        <v>186</v>
      </c>
      <c r="AA603" s="4" t="s">
        <v>187</v>
      </c>
      <c r="AB603" s="4">
        <v>2045</v>
      </c>
      <c r="AC603" s="2" t="str">
        <f>IF(sum!A596="MA",sum!B596,"*")</f>
        <v>*</v>
      </c>
      <c r="AD603" s="2"/>
      <c r="AE603" s="2" t="str">
        <f>IF(sum!A596="MA",sum!I596,"*")</f>
        <v>*</v>
      </c>
      <c r="AH603" s="4" t="s">
        <v>186</v>
      </c>
      <c r="AI603" s="4" t="s">
        <v>187</v>
      </c>
      <c r="AJ603" s="4">
        <v>2045</v>
      </c>
      <c r="AK603" s="2" t="str">
        <f>IF(sum!A596="ON",sum!B596,"*")</f>
        <v>*</v>
      </c>
      <c r="AL603" s="2"/>
      <c r="AM603" s="2" t="str">
        <f>IF(sum!A596="ON",sum!I596,"*")</f>
        <v>*</v>
      </c>
      <c r="AP603" s="4" t="s">
        <v>186</v>
      </c>
      <c r="AQ603" s="4" t="s">
        <v>187</v>
      </c>
      <c r="AR603" s="4">
        <v>2045</v>
      </c>
      <c r="AS603" s="2" t="str">
        <f>IF(sum!A596="QU",sum!B596,"*")</f>
        <v>HSS-AuxiliaryEquip_ELE1</v>
      </c>
      <c r="AT603" s="2"/>
      <c r="AU603" s="2">
        <f>IF(sum!A596="QU",sum!I596,"*")</f>
        <v>1.19425068695836</v>
      </c>
      <c r="AX603" s="4" t="s">
        <v>186</v>
      </c>
      <c r="AY603" s="4" t="s">
        <v>187</v>
      </c>
      <c r="AZ603" s="4">
        <v>2045</v>
      </c>
      <c r="BA603" s="2" t="str">
        <f>IF(sum!A596="SA",sum!B596,"*")</f>
        <v>*</v>
      </c>
      <c r="BB603" s="2"/>
      <c r="BC603" s="2" t="str">
        <f>IF(sum!A596="SA",sum!I596,"*")</f>
        <v>*</v>
      </c>
    </row>
    <row r="604" spans="2:55">
      <c r="B604" s="2" t="s">
        <v>186</v>
      </c>
      <c r="C604" s="2" t="s">
        <v>187</v>
      </c>
      <c r="D604" s="2">
        <v>2045</v>
      </c>
      <c r="J604" s="2" t="s">
        <v>186</v>
      </c>
      <c r="K604" s="2" t="s">
        <v>187</v>
      </c>
      <c r="L604" s="2">
        <v>2045</v>
      </c>
      <c r="M604" s="2" t="str">
        <f>IF(sum!A597="AT",sum!B597,"*")</f>
        <v>*</v>
      </c>
      <c r="N604" s="2"/>
      <c r="O604" s="2" t="str">
        <f>IF(sum!A597="AT",sum!I597,"*")</f>
        <v>*</v>
      </c>
      <c r="R604" s="2" t="s">
        <v>186</v>
      </c>
      <c r="S604" s="2" t="s">
        <v>187</v>
      </c>
      <c r="T604" s="2">
        <v>2045</v>
      </c>
      <c r="U604" s="2" t="str">
        <f>IF(sum!A597="BC",sum!B597,"*")</f>
        <v>*</v>
      </c>
      <c r="V604" s="2"/>
      <c r="W604" s="2" t="str">
        <f>IF(sum!A597="BC",sum!I597,"*")</f>
        <v>*</v>
      </c>
      <c r="Z604" s="2" t="s">
        <v>186</v>
      </c>
      <c r="AA604" s="2" t="s">
        <v>187</v>
      </c>
      <c r="AB604" s="2">
        <v>2045</v>
      </c>
      <c r="AC604" s="2" t="str">
        <f>IF(sum!A597="MA",sum!B597,"*")</f>
        <v>*</v>
      </c>
      <c r="AD604" s="2"/>
      <c r="AE604" s="2" t="str">
        <f>IF(sum!A597="MA",sum!I597,"*")</f>
        <v>*</v>
      </c>
      <c r="AH604" s="2" t="s">
        <v>186</v>
      </c>
      <c r="AI604" s="2" t="s">
        <v>187</v>
      </c>
      <c r="AJ604" s="2">
        <v>2045</v>
      </c>
      <c r="AK604" s="2" t="str">
        <f>IF(sum!A597="ON",sum!B597,"*")</f>
        <v>*</v>
      </c>
      <c r="AL604" s="2"/>
      <c r="AM604" s="2" t="str">
        <f>IF(sum!A597="ON",sum!I597,"*")</f>
        <v>*</v>
      </c>
      <c r="AP604" s="2" t="s">
        <v>186</v>
      </c>
      <c r="AQ604" s="2" t="s">
        <v>187</v>
      </c>
      <c r="AR604" s="2">
        <v>2045</v>
      </c>
      <c r="AS604" s="2" t="str">
        <f>IF(sum!A597="QU",sum!B597,"*")</f>
        <v>HSS-AuxiliaryMot_ELE1</v>
      </c>
      <c r="AT604" s="2"/>
      <c r="AU604" s="2">
        <f>IF(sum!A597="QU",sum!I597,"*")</f>
        <v>0.27885552198481</v>
      </c>
      <c r="AX604" s="2" t="s">
        <v>186</v>
      </c>
      <c r="AY604" s="2" t="s">
        <v>187</v>
      </c>
      <c r="AZ604" s="2">
        <v>2045</v>
      </c>
      <c r="BA604" s="2" t="str">
        <f>IF(sum!A597="SA",sum!B597,"*")</f>
        <v>*</v>
      </c>
      <c r="BB604" s="2"/>
      <c r="BC604" s="2" t="str">
        <f>IF(sum!A597="SA",sum!I597,"*")</f>
        <v>*</v>
      </c>
    </row>
    <row r="605" spans="2:55">
      <c r="B605" s="2" t="s">
        <v>186</v>
      </c>
      <c r="C605" s="2" t="s">
        <v>187</v>
      </c>
      <c r="D605" s="2">
        <v>2045</v>
      </c>
      <c r="J605" s="2" t="s">
        <v>186</v>
      </c>
      <c r="K605" s="2" t="s">
        <v>187</v>
      </c>
      <c r="L605" s="2">
        <v>2045</v>
      </c>
      <c r="M605" s="2" t="str">
        <f>IF(sum!A598="AT",sum!B598,"*")</f>
        <v>*</v>
      </c>
      <c r="N605" s="2"/>
      <c r="O605" s="2" t="str">
        <f>IF(sum!A598="AT",sum!I598,"*")</f>
        <v>*</v>
      </c>
      <c r="R605" s="2" t="s">
        <v>186</v>
      </c>
      <c r="S605" s="2" t="s">
        <v>187</v>
      </c>
      <c r="T605" s="2">
        <v>2045</v>
      </c>
      <c r="U605" s="2" t="str">
        <f>IF(sum!A598="BC",sum!B598,"*")</f>
        <v>*</v>
      </c>
      <c r="V605" s="2"/>
      <c r="W605" s="2" t="str">
        <f>IF(sum!A598="BC",sum!I598,"*")</f>
        <v>*</v>
      </c>
      <c r="Z605" s="2" t="s">
        <v>186</v>
      </c>
      <c r="AA605" s="2" t="s">
        <v>187</v>
      </c>
      <c r="AB605" s="2">
        <v>2045</v>
      </c>
      <c r="AC605" s="2" t="str">
        <f>IF(sum!A598="MA",sum!B598,"*")</f>
        <v>*</v>
      </c>
      <c r="AD605" s="2"/>
      <c r="AE605" s="2" t="str">
        <f>IF(sum!A598="MA",sum!I598,"*")</f>
        <v>*</v>
      </c>
      <c r="AH605" s="2" t="s">
        <v>186</v>
      </c>
      <c r="AI605" s="2" t="s">
        <v>187</v>
      </c>
      <c r="AJ605" s="2">
        <v>2045</v>
      </c>
      <c r="AK605" s="2" t="str">
        <f>IF(sum!A598="ON",sum!B598,"*")</f>
        <v>*</v>
      </c>
      <c r="AL605" s="2"/>
      <c r="AM605" s="2" t="str">
        <f>IF(sum!A598="ON",sum!I598,"*")</f>
        <v>*</v>
      </c>
      <c r="AP605" s="4" t="s">
        <v>186</v>
      </c>
      <c r="AQ605" s="4" t="s">
        <v>187</v>
      </c>
      <c r="AR605" s="4">
        <v>2045</v>
      </c>
      <c r="AS605" s="2" t="str">
        <f>IF(sum!A598="QU",sum!B598,"*")</f>
        <v>HSS-Light_ELE1</v>
      </c>
      <c r="AT605" s="2"/>
      <c r="AU605" s="2">
        <f>IF(sum!A598="QU",sum!I598,"*")</f>
        <v>0.939302810896202</v>
      </c>
      <c r="AX605" s="2" t="s">
        <v>186</v>
      </c>
      <c r="AY605" s="2" t="s">
        <v>187</v>
      </c>
      <c r="AZ605" s="2">
        <v>2045</v>
      </c>
      <c r="BA605" s="2" t="str">
        <f>IF(sum!A598="SA",sum!B598,"*")</f>
        <v>*</v>
      </c>
      <c r="BB605" s="2"/>
      <c r="BC605" s="2" t="str">
        <f>IF(sum!A598="SA",sum!I598,"*")</f>
        <v>*</v>
      </c>
    </row>
    <row r="606" spans="2:55">
      <c r="B606" s="4" t="s">
        <v>186</v>
      </c>
      <c r="C606" s="4" t="s">
        <v>187</v>
      </c>
      <c r="D606" s="4">
        <v>2045</v>
      </c>
      <c r="J606" s="4" t="s">
        <v>186</v>
      </c>
      <c r="K606" s="4" t="s">
        <v>187</v>
      </c>
      <c r="L606" s="4">
        <v>2045</v>
      </c>
      <c r="M606" s="2" t="str">
        <f>IF(sum!A599="AT",sum!B599,"*")</f>
        <v>*</v>
      </c>
      <c r="N606" s="2"/>
      <c r="O606" s="2" t="str">
        <f>IF(sum!A599="AT",sum!I599,"*")</f>
        <v>*</v>
      </c>
      <c r="R606" s="4" t="s">
        <v>186</v>
      </c>
      <c r="S606" s="4" t="s">
        <v>187</v>
      </c>
      <c r="T606" s="4">
        <v>2045</v>
      </c>
      <c r="U606" s="2" t="str">
        <f>IF(sum!A599="BC",sum!B599,"*")</f>
        <v>*</v>
      </c>
      <c r="V606" s="2"/>
      <c r="W606" s="2" t="str">
        <f>IF(sum!A599="BC",sum!I599,"*")</f>
        <v>*</v>
      </c>
      <c r="Z606" s="4" t="s">
        <v>186</v>
      </c>
      <c r="AA606" s="4" t="s">
        <v>187</v>
      </c>
      <c r="AB606" s="4">
        <v>2045</v>
      </c>
      <c r="AC606" s="2" t="str">
        <f>IF(sum!A599="MA",sum!B599,"*")</f>
        <v>*</v>
      </c>
      <c r="AD606" s="2"/>
      <c r="AE606" s="2" t="str">
        <f>IF(sum!A599="MA",sum!I599,"*")</f>
        <v>*</v>
      </c>
      <c r="AH606" s="4" t="s">
        <v>186</v>
      </c>
      <c r="AI606" s="4" t="s">
        <v>187</v>
      </c>
      <c r="AJ606" s="4">
        <v>2045</v>
      </c>
      <c r="AK606" s="2" t="str">
        <f>IF(sum!A599="ON",sum!B599,"*")</f>
        <v>*</v>
      </c>
      <c r="AL606" s="2"/>
      <c r="AM606" s="2" t="str">
        <f>IF(sum!A599="ON",sum!I599,"*")</f>
        <v>*</v>
      </c>
      <c r="AP606" s="2" t="s">
        <v>186</v>
      </c>
      <c r="AQ606" s="2" t="s">
        <v>187</v>
      </c>
      <c r="AR606" s="2">
        <v>2045</v>
      </c>
      <c r="AS606" s="2" t="str">
        <f>IF(sum!A599="QU",sum!B599,"*")</f>
        <v>HSS-SpCool_ELE1</v>
      </c>
      <c r="AT606" s="2"/>
      <c r="AU606" s="2">
        <f>IF(sum!A599="QU",sum!I599,"*")</f>
        <v>0.264178915564557</v>
      </c>
      <c r="AX606" s="4" t="s">
        <v>186</v>
      </c>
      <c r="AY606" s="4" t="s">
        <v>187</v>
      </c>
      <c r="AZ606" s="4">
        <v>2045</v>
      </c>
      <c r="BA606" s="2" t="str">
        <f>IF(sum!A599="SA",sum!B599,"*")</f>
        <v>*</v>
      </c>
      <c r="BB606" s="2"/>
      <c r="BC606" s="2" t="str">
        <f>IF(sum!A599="SA",sum!I599,"*")</f>
        <v>*</v>
      </c>
    </row>
    <row r="607" spans="2:55">
      <c r="B607" s="2" t="s">
        <v>186</v>
      </c>
      <c r="C607" s="2" t="s">
        <v>187</v>
      </c>
      <c r="D607" s="2">
        <v>2045</v>
      </c>
      <c r="J607" s="2" t="s">
        <v>186</v>
      </c>
      <c r="K607" s="2" t="s">
        <v>187</v>
      </c>
      <c r="L607" s="2">
        <v>2045</v>
      </c>
      <c r="M607" s="2" t="str">
        <f>IF(sum!A600="AT",sum!B600,"*")</f>
        <v>*</v>
      </c>
      <c r="N607" s="2"/>
      <c r="O607" s="2" t="str">
        <f>IF(sum!A600="AT",sum!I600,"*")</f>
        <v>*</v>
      </c>
      <c r="R607" s="2" t="s">
        <v>186</v>
      </c>
      <c r="S607" s="2" t="s">
        <v>187</v>
      </c>
      <c r="T607" s="2">
        <v>2045</v>
      </c>
      <c r="U607" s="2" t="str">
        <f>IF(sum!A600="BC",sum!B600,"*")</f>
        <v>*</v>
      </c>
      <c r="V607" s="2"/>
      <c r="W607" s="2" t="str">
        <f>IF(sum!A600="BC",sum!I600,"*")</f>
        <v>*</v>
      </c>
      <c r="Z607" s="2" t="s">
        <v>186</v>
      </c>
      <c r="AA607" s="2" t="s">
        <v>187</v>
      </c>
      <c r="AB607" s="2">
        <v>2045</v>
      </c>
      <c r="AC607" s="2" t="str">
        <f>IF(sum!A600="MA",sum!B600,"*")</f>
        <v>*</v>
      </c>
      <c r="AD607" s="2"/>
      <c r="AE607" s="2" t="str">
        <f>IF(sum!A600="MA",sum!I600,"*")</f>
        <v>*</v>
      </c>
      <c r="AH607" s="2" t="s">
        <v>186</v>
      </c>
      <c r="AI607" s="2" t="s">
        <v>187</v>
      </c>
      <c r="AJ607" s="2">
        <v>2045</v>
      </c>
      <c r="AK607" s="2" t="str">
        <f>IF(sum!A600="ON",sum!B600,"*")</f>
        <v>*</v>
      </c>
      <c r="AL607" s="2"/>
      <c r="AM607" s="2" t="str">
        <f>IF(sum!A600="ON",sum!I600,"*")</f>
        <v>*</v>
      </c>
      <c r="AP607" s="4" t="s">
        <v>186</v>
      </c>
      <c r="AQ607" s="4" t="s">
        <v>187</v>
      </c>
      <c r="AR607" s="4">
        <v>2045</v>
      </c>
      <c r="AS607" s="2" t="str">
        <f>IF(sum!A600="QU",sum!B600,"*")</f>
        <v>HSS-SpHeat_ELE1</v>
      </c>
      <c r="AT607" s="2"/>
      <c r="AU607" s="2">
        <f>IF(sum!A600="QU",sum!I600,"*")</f>
        <v>1.21891073064186</v>
      </c>
      <c r="AX607" s="2" t="s">
        <v>186</v>
      </c>
      <c r="AY607" s="2" t="s">
        <v>187</v>
      </c>
      <c r="AZ607" s="2">
        <v>2045</v>
      </c>
      <c r="BA607" s="2" t="str">
        <f>IF(sum!A600="SA",sum!B600,"*")</f>
        <v>*</v>
      </c>
      <c r="BB607" s="2"/>
      <c r="BC607" s="2" t="str">
        <f>IF(sum!A600="SA",sum!I600,"*")</f>
        <v>*</v>
      </c>
    </row>
    <row r="608" spans="2:55">
      <c r="B608" s="2" t="s">
        <v>186</v>
      </c>
      <c r="C608" s="2" t="s">
        <v>187</v>
      </c>
      <c r="D608" s="2">
        <v>2045</v>
      </c>
      <c r="J608" s="2" t="s">
        <v>186</v>
      </c>
      <c r="K608" s="2" t="s">
        <v>187</v>
      </c>
      <c r="L608" s="2">
        <v>2045</v>
      </c>
      <c r="M608" s="2" t="str">
        <f>IF(sum!A601="AT",sum!B601,"*")</f>
        <v>*</v>
      </c>
      <c r="N608" s="2"/>
      <c r="O608" s="2" t="str">
        <f>IF(sum!A601="AT",sum!I601,"*")</f>
        <v>*</v>
      </c>
      <c r="R608" s="2" t="s">
        <v>186</v>
      </c>
      <c r="S608" s="2" t="s">
        <v>187</v>
      </c>
      <c r="T608" s="2">
        <v>2045</v>
      </c>
      <c r="U608" s="2" t="str">
        <f>IF(sum!A601="BC",sum!B601,"*")</f>
        <v>*</v>
      </c>
      <c r="V608" s="2"/>
      <c r="W608" s="2" t="str">
        <f>IF(sum!A601="BC",sum!I601,"*")</f>
        <v>*</v>
      </c>
      <c r="Z608" s="2" t="s">
        <v>186</v>
      </c>
      <c r="AA608" s="2" t="s">
        <v>187</v>
      </c>
      <c r="AB608" s="2">
        <v>2045</v>
      </c>
      <c r="AC608" s="2" t="str">
        <f>IF(sum!A601="MA",sum!B601,"*")</f>
        <v>*</v>
      </c>
      <c r="AD608" s="2"/>
      <c r="AE608" s="2" t="str">
        <f>IF(sum!A601="MA",sum!I601,"*")</f>
        <v>*</v>
      </c>
      <c r="AH608" s="2" t="s">
        <v>186</v>
      </c>
      <c r="AI608" s="2" t="s">
        <v>187</v>
      </c>
      <c r="AJ608" s="2">
        <v>2045</v>
      </c>
      <c r="AK608" s="2" t="str">
        <f>IF(sum!A601="ON",sum!B601,"*")</f>
        <v>*</v>
      </c>
      <c r="AL608" s="2"/>
      <c r="AM608" s="2" t="str">
        <f>IF(sum!A601="ON",sum!I601,"*")</f>
        <v>*</v>
      </c>
      <c r="AP608" s="2" t="s">
        <v>186</v>
      </c>
      <c r="AQ608" s="2" t="s">
        <v>187</v>
      </c>
      <c r="AR608" s="2">
        <v>2045</v>
      </c>
      <c r="AS608" s="2" t="str">
        <f>IF(sum!A601="QU",sum!B601,"*")</f>
        <v>HSS-WaterHeat_ELE1</v>
      </c>
      <c r="AT608" s="2"/>
      <c r="AU608" s="2">
        <f>IF(sum!A601="QU",sum!I601,"*")</f>
        <v>0.623546818854365</v>
      </c>
      <c r="AX608" s="2" t="s">
        <v>186</v>
      </c>
      <c r="AY608" s="2" t="s">
        <v>187</v>
      </c>
      <c r="AZ608" s="2">
        <v>2045</v>
      </c>
      <c r="BA608" s="2" t="str">
        <f>IF(sum!A601="SA",sum!B601,"*")</f>
        <v>*</v>
      </c>
      <c r="BB608" s="2"/>
      <c r="BC608" s="2" t="str">
        <f>IF(sum!A601="SA",sum!I601,"*")</f>
        <v>*</v>
      </c>
    </row>
    <row r="609" spans="2:55">
      <c r="B609" s="4" t="s">
        <v>186</v>
      </c>
      <c r="C609" s="4" t="s">
        <v>187</v>
      </c>
      <c r="D609" s="4">
        <v>2045</v>
      </c>
      <c r="J609" s="4" t="s">
        <v>186</v>
      </c>
      <c r="K609" s="4" t="s">
        <v>187</v>
      </c>
      <c r="L609" s="4">
        <v>2045</v>
      </c>
      <c r="M609" s="2" t="str">
        <f>IF(sum!A602="AT",sum!B602,"*")</f>
        <v>*</v>
      </c>
      <c r="N609" s="2"/>
      <c r="O609" s="2" t="str">
        <f>IF(sum!A602="AT",sum!I602,"*")</f>
        <v>*</v>
      </c>
      <c r="R609" s="4" t="s">
        <v>186</v>
      </c>
      <c r="S609" s="4" t="s">
        <v>187</v>
      </c>
      <c r="T609" s="4">
        <v>2045</v>
      </c>
      <c r="U609" s="2" t="str">
        <f>IF(sum!A602="BC",sum!B602,"*")</f>
        <v>*</v>
      </c>
      <c r="V609" s="2"/>
      <c r="W609" s="2" t="str">
        <f>IF(sum!A602="BC",sum!I602,"*")</f>
        <v>*</v>
      </c>
      <c r="Z609" s="4" t="s">
        <v>186</v>
      </c>
      <c r="AA609" s="4" t="s">
        <v>187</v>
      </c>
      <c r="AB609" s="4">
        <v>2045</v>
      </c>
      <c r="AC609" s="2" t="str">
        <f>IF(sum!A602="MA",sum!B602,"*")</f>
        <v>*</v>
      </c>
      <c r="AD609" s="2"/>
      <c r="AE609" s="2" t="str">
        <f>IF(sum!A602="MA",sum!I602,"*")</f>
        <v>*</v>
      </c>
      <c r="AH609" s="4" t="s">
        <v>186</v>
      </c>
      <c r="AI609" s="4" t="s">
        <v>187</v>
      </c>
      <c r="AJ609" s="4">
        <v>2045</v>
      </c>
      <c r="AK609" s="2" t="str">
        <f>IF(sum!A602="ON",sum!B602,"*")</f>
        <v>*</v>
      </c>
      <c r="AL609" s="2"/>
      <c r="AM609" s="2" t="str">
        <f>IF(sum!A602="ON",sum!I602,"*")</f>
        <v>*</v>
      </c>
      <c r="AP609" s="4" t="s">
        <v>186</v>
      </c>
      <c r="AQ609" s="4" t="s">
        <v>187</v>
      </c>
      <c r="AR609" s="4">
        <v>2045</v>
      </c>
      <c r="AS609" s="2" t="str">
        <f>IF(sum!A602="QU",sum!B602,"*")</f>
        <v>ICS-AuxiliaryEquip_ELE1</v>
      </c>
      <c r="AT609" s="2"/>
      <c r="AU609" s="2">
        <f>IF(sum!A602="QU",sum!I602,"*")</f>
        <v>0.116254491650814</v>
      </c>
      <c r="AX609" s="4" t="s">
        <v>186</v>
      </c>
      <c r="AY609" s="4" t="s">
        <v>187</v>
      </c>
      <c r="AZ609" s="4">
        <v>2045</v>
      </c>
      <c r="BA609" s="2" t="str">
        <f>IF(sum!A602="SA",sum!B602,"*")</f>
        <v>*</v>
      </c>
      <c r="BB609" s="2"/>
      <c r="BC609" s="2" t="str">
        <f>IF(sum!A602="SA",sum!I602,"*")</f>
        <v>*</v>
      </c>
    </row>
    <row r="610" spans="2:55">
      <c r="B610" s="2" t="s">
        <v>186</v>
      </c>
      <c r="C610" s="2" t="s">
        <v>187</v>
      </c>
      <c r="D610" s="2">
        <v>2045</v>
      </c>
      <c r="J610" s="2" t="s">
        <v>186</v>
      </c>
      <c r="K610" s="2" t="s">
        <v>187</v>
      </c>
      <c r="L610" s="2">
        <v>2045</v>
      </c>
      <c r="M610" s="2" t="str">
        <f>IF(sum!A603="AT",sum!B603,"*")</f>
        <v>*</v>
      </c>
      <c r="N610" s="2"/>
      <c r="O610" s="2" t="str">
        <f>IF(sum!A603="AT",sum!I603,"*")</f>
        <v>*</v>
      </c>
      <c r="R610" s="2" t="s">
        <v>186</v>
      </c>
      <c r="S610" s="2" t="s">
        <v>187</v>
      </c>
      <c r="T610" s="2">
        <v>2045</v>
      </c>
      <c r="U610" s="2" t="str">
        <f>IF(sum!A603="BC",sum!B603,"*")</f>
        <v>*</v>
      </c>
      <c r="V610" s="2"/>
      <c r="W610" s="2" t="str">
        <f>IF(sum!A603="BC",sum!I603,"*")</f>
        <v>*</v>
      </c>
      <c r="Z610" s="2" t="s">
        <v>186</v>
      </c>
      <c r="AA610" s="2" t="s">
        <v>187</v>
      </c>
      <c r="AB610" s="2">
        <v>2045</v>
      </c>
      <c r="AC610" s="2" t="str">
        <f>IF(sum!A603="MA",sum!B603,"*")</f>
        <v>*</v>
      </c>
      <c r="AD610" s="2"/>
      <c r="AE610" s="2" t="str">
        <f>IF(sum!A603="MA",sum!I603,"*")</f>
        <v>*</v>
      </c>
      <c r="AH610" s="2" t="s">
        <v>186</v>
      </c>
      <c r="AI610" s="2" t="s">
        <v>187</v>
      </c>
      <c r="AJ610" s="2">
        <v>2045</v>
      </c>
      <c r="AK610" s="2" t="str">
        <f>IF(sum!A603="ON",sum!B603,"*")</f>
        <v>*</v>
      </c>
      <c r="AL610" s="2"/>
      <c r="AM610" s="2" t="str">
        <f>IF(sum!A603="ON",sum!I603,"*")</f>
        <v>*</v>
      </c>
      <c r="AP610" s="2" t="s">
        <v>186</v>
      </c>
      <c r="AQ610" s="2" t="s">
        <v>187</v>
      </c>
      <c r="AR610" s="2">
        <v>2045</v>
      </c>
      <c r="AS610" s="2" t="str">
        <f>IF(sum!A603="QU",sum!B603,"*")</f>
        <v>ICS-AuxiliaryMot_ELE1</v>
      </c>
      <c r="AT610" s="2"/>
      <c r="AU610" s="2">
        <f>IF(sum!A603="QU",sum!I603,"*")</f>
        <v>0.0293532128405063</v>
      </c>
      <c r="AX610" s="2" t="s">
        <v>186</v>
      </c>
      <c r="AY610" s="2" t="s">
        <v>187</v>
      </c>
      <c r="AZ610" s="2">
        <v>2045</v>
      </c>
      <c r="BA610" s="2" t="str">
        <f>IF(sum!A603="SA",sum!B603,"*")</f>
        <v>*</v>
      </c>
      <c r="BB610" s="2"/>
      <c r="BC610" s="2" t="str">
        <f>IF(sum!A603="SA",sum!I603,"*")</f>
        <v>*</v>
      </c>
    </row>
    <row r="611" spans="2:55">
      <c r="B611" s="2" t="s">
        <v>186</v>
      </c>
      <c r="C611" s="2" t="s">
        <v>187</v>
      </c>
      <c r="D611" s="2">
        <v>2045</v>
      </c>
      <c r="J611" s="2" t="s">
        <v>186</v>
      </c>
      <c r="K611" s="2" t="s">
        <v>187</v>
      </c>
      <c r="L611" s="2">
        <v>2045</v>
      </c>
      <c r="M611" s="2" t="str">
        <f>IF(sum!A604="AT",sum!B604,"*")</f>
        <v>*</v>
      </c>
      <c r="N611" s="2"/>
      <c r="O611" s="2" t="str">
        <f>IF(sum!A604="AT",sum!I604,"*")</f>
        <v>*</v>
      </c>
      <c r="R611" s="2" t="s">
        <v>186</v>
      </c>
      <c r="S611" s="2" t="s">
        <v>187</v>
      </c>
      <c r="T611" s="2">
        <v>2045</v>
      </c>
      <c r="U611" s="2" t="str">
        <f>IF(sum!A604="BC",sum!B604,"*")</f>
        <v>*</v>
      </c>
      <c r="V611" s="2"/>
      <c r="W611" s="2" t="str">
        <f>IF(sum!A604="BC",sum!I604,"*")</f>
        <v>*</v>
      </c>
      <c r="Z611" s="2" t="s">
        <v>186</v>
      </c>
      <c r="AA611" s="2" t="s">
        <v>187</v>
      </c>
      <c r="AB611" s="2">
        <v>2045</v>
      </c>
      <c r="AC611" s="2" t="str">
        <f>IF(sum!A604="MA",sum!B604,"*")</f>
        <v>*</v>
      </c>
      <c r="AD611" s="2"/>
      <c r="AE611" s="2" t="str">
        <f>IF(sum!A604="MA",sum!I604,"*")</f>
        <v>*</v>
      </c>
      <c r="AH611" s="2" t="s">
        <v>186</v>
      </c>
      <c r="AI611" s="2" t="s">
        <v>187</v>
      </c>
      <c r="AJ611" s="2">
        <v>2045</v>
      </c>
      <c r="AK611" s="2" t="str">
        <f>IF(sum!A604="ON",sum!B604,"*")</f>
        <v>*</v>
      </c>
      <c r="AL611" s="2"/>
      <c r="AM611" s="2" t="str">
        <f>IF(sum!A604="ON",sum!I604,"*")</f>
        <v>*</v>
      </c>
      <c r="AP611" s="4" t="s">
        <v>186</v>
      </c>
      <c r="AQ611" s="4" t="s">
        <v>187</v>
      </c>
      <c r="AR611" s="4">
        <v>2045</v>
      </c>
      <c r="AS611" s="2" t="str">
        <f>IF(sum!A604="QU",sum!B604,"*")</f>
        <v>ICS-Light_ELE1</v>
      </c>
      <c r="AT611" s="2"/>
      <c r="AU611" s="2">
        <f>IF(sum!A604="QU",sum!I604,"*")</f>
        <v>0.132089457782278</v>
      </c>
      <c r="AX611" s="2" t="s">
        <v>186</v>
      </c>
      <c r="AY611" s="2" t="s">
        <v>187</v>
      </c>
      <c r="AZ611" s="2">
        <v>2045</v>
      </c>
      <c r="BA611" s="2" t="str">
        <f>IF(sum!A604="SA",sum!B604,"*")</f>
        <v>*</v>
      </c>
      <c r="BB611" s="2"/>
      <c r="BC611" s="2" t="str">
        <f>IF(sum!A604="SA",sum!I604,"*")</f>
        <v>*</v>
      </c>
    </row>
    <row r="612" spans="2:55">
      <c r="B612" s="4" t="s">
        <v>186</v>
      </c>
      <c r="C612" s="4" t="s">
        <v>187</v>
      </c>
      <c r="D612" s="4">
        <v>2045</v>
      </c>
      <c r="J612" s="4" t="s">
        <v>186</v>
      </c>
      <c r="K612" s="4" t="s">
        <v>187</v>
      </c>
      <c r="L612" s="4">
        <v>2045</v>
      </c>
      <c r="M612" s="2" t="str">
        <f>IF(sum!A605="AT",sum!B605,"*")</f>
        <v>*</v>
      </c>
      <c r="N612" s="2"/>
      <c r="O612" s="2" t="str">
        <f>IF(sum!A605="AT",sum!I605,"*")</f>
        <v>*</v>
      </c>
      <c r="R612" s="4" t="s">
        <v>186</v>
      </c>
      <c r="S612" s="4" t="s">
        <v>187</v>
      </c>
      <c r="T612" s="4">
        <v>2045</v>
      </c>
      <c r="U612" s="2" t="str">
        <f>IF(sum!A605="BC",sum!B605,"*")</f>
        <v>*</v>
      </c>
      <c r="V612" s="2"/>
      <c r="W612" s="2" t="str">
        <f>IF(sum!A605="BC",sum!I605,"*")</f>
        <v>*</v>
      </c>
      <c r="Z612" s="4" t="s">
        <v>186</v>
      </c>
      <c r="AA612" s="4" t="s">
        <v>187</v>
      </c>
      <c r="AB612" s="4">
        <v>2045</v>
      </c>
      <c r="AC612" s="2" t="str">
        <f>IF(sum!A605="MA",sum!B605,"*")</f>
        <v>*</v>
      </c>
      <c r="AD612" s="2"/>
      <c r="AE612" s="2" t="str">
        <f>IF(sum!A605="MA",sum!I605,"*")</f>
        <v>*</v>
      </c>
      <c r="AH612" s="4" t="s">
        <v>186</v>
      </c>
      <c r="AI612" s="4" t="s">
        <v>187</v>
      </c>
      <c r="AJ612" s="4">
        <v>2045</v>
      </c>
      <c r="AK612" s="2" t="str">
        <f>IF(sum!A605="ON",sum!B605,"*")</f>
        <v>*</v>
      </c>
      <c r="AL612" s="2"/>
      <c r="AM612" s="2" t="str">
        <f>IF(sum!A605="ON",sum!I605,"*")</f>
        <v>*</v>
      </c>
      <c r="AP612" s="2" t="s">
        <v>186</v>
      </c>
      <c r="AQ612" s="2" t="s">
        <v>187</v>
      </c>
      <c r="AR612" s="2">
        <v>2045</v>
      </c>
      <c r="AS612" s="2" t="str">
        <f>IF(sum!A605="QU",sum!B605,"*")</f>
        <v>ICS-SpCool_ELE1</v>
      </c>
      <c r="AT612" s="2"/>
      <c r="AU612" s="2">
        <f>IF(sum!A605="QU",sum!I605,"*")</f>
        <v>0.0440298192607594</v>
      </c>
      <c r="AX612" s="4" t="s">
        <v>186</v>
      </c>
      <c r="AY612" s="4" t="s">
        <v>187</v>
      </c>
      <c r="AZ612" s="4">
        <v>2045</v>
      </c>
      <c r="BA612" s="2" t="str">
        <f>IF(sum!A605="SA",sum!B605,"*")</f>
        <v>*</v>
      </c>
      <c r="BB612" s="2"/>
      <c r="BC612" s="2" t="str">
        <f>IF(sum!A605="SA",sum!I605,"*")</f>
        <v>*</v>
      </c>
    </row>
    <row r="613" spans="2:55">
      <c r="B613" s="2" t="s">
        <v>186</v>
      </c>
      <c r="C613" s="2" t="s">
        <v>187</v>
      </c>
      <c r="D613" s="2">
        <v>2045</v>
      </c>
      <c r="J613" s="2" t="s">
        <v>186</v>
      </c>
      <c r="K613" s="2" t="s">
        <v>187</v>
      </c>
      <c r="L613" s="2">
        <v>2045</v>
      </c>
      <c r="M613" s="2" t="str">
        <f>IF(sum!A606="AT",sum!B606,"*")</f>
        <v>*</v>
      </c>
      <c r="N613" s="2"/>
      <c r="O613" s="2" t="str">
        <f>IF(sum!A606="AT",sum!I606,"*")</f>
        <v>*</v>
      </c>
      <c r="R613" s="2" t="s">
        <v>186</v>
      </c>
      <c r="S613" s="2" t="s">
        <v>187</v>
      </c>
      <c r="T613" s="2">
        <v>2045</v>
      </c>
      <c r="U613" s="2" t="str">
        <f>IF(sum!A606="BC",sum!B606,"*")</f>
        <v>*</v>
      </c>
      <c r="V613" s="2"/>
      <c r="W613" s="2" t="str">
        <f>IF(sum!A606="BC",sum!I606,"*")</f>
        <v>*</v>
      </c>
      <c r="Z613" s="2" t="s">
        <v>186</v>
      </c>
      <c r="AA613" s="2" t="s">
        <v>187</v>
      </c>
      <c r="AB613" s="2">
        <v>2045</v>
      </c>
      <c r="AC613" s="2" t="str">
        <f>IF(sum!A606="MA",sum!B606,"*")</f>
        <v>*</v>
      </c>
      <c r="AD613" s="2"/>
      <c r="AE613" s="2" t="str">
        <f>IF(sum!A606="MA",sum!I606,"*")</f>
        <v>*</v>
      </c>
      <c r="AH613" s="2" t="s">
        <v>186</v>
      </c>
      <c r="AI613" s="2" t="s">
        <v>187</v>
      </c>
      <c r="AJ613" s="2">
        <v>2045</v>
      </c>
      <c r="AK613" s="2" t="str">
        <f>IF(sum!A606="ON",sum!B606,"*")</f>
        <v>*</v>
      </c>
      <c r="AL613" s="2"/>
      <c r="AM613" s="2" t="str">
        <f>IF(sum!A606="ON",sum!I606,"*")</f>
        <v>*</v>
      </c>
      <c r="AP613" s="4" t="s">
        <v>186</v>
      </c>
      <c r="AQ613" s="4" t="s">
        <v>187</v>
      </c>
      <c r="AR613" s="4">
        <v>2045</v>
      </c>
      <c r="AS613" s="2" t="str">
        <f>IF(sum!A606="QU",sum!B606,"*")</f>
        <v>ICS-SpHeat_ELE1</v>
      </c>
      <c r="AT613" s="2"/>
      <c r="AU613" s="2">
        <f>IF(sum!A606="QU",sum!I606,"*")</f>
        <v>0.155005988867752</v>
      </c>
      <c r="AX613" s="2" t="s">
        <v>186</v>
      </c>
      <c r="AY613" s="2" t="s">
        <v>187</v>
      </c>
      <c r="AZ613" s="2">
        <v>2045</v>
      </c>
      <c r="BA613" s="2" t="str">
        <f>IF(sum!A606="SA",sum!B606,"*")</f>
        <v>*</v>
      </c>
      <c r="BB613" s="2"/>
      <c r="BC613" s="2" t="str">
        <f>IF(sum!A606="SA",sum!I606,"*")</f>
        <v>*</v>
      </c>
    </row>
    <row r="614" spans="2:55">
      <c r="B614" s="2" t="s">
        <v>186</v>
      </c>
      <c r="C614" s="2" t="s">
        <v>187</v>
      </c>
      <c r="D614" s="2">
        <v>2045</v>
      </c>
      <c r="J614" s="2" t="s">
        <v>186</v>
      </c>
      <c r="K614" s="2" t="s">
        <v>187</v>
      </c>
      <c r="L614" s="2">
        <v>2045</v>
      </c>
      <c r="M614" s="2" t="str">
        <f>IF(sum!A607="AT",sum!B607,"*")</f>
        <v>*</v>
      </c>
      <c r="N614" s="2"/>
      <c r="O614" s="2" t="str">
        <f>IF(sum!A607="AT",sum!I607,"*")</f>
        <v>*</v>
      </c>
      <c r="R614" s="2" t="s">
        <v>186</v>
      </c>
      <c r="S614" s="2" t="s">
        <v>187</v>
      </c>
      <c r="T614" s="2">
        <v>2045</v>
      </c>
      <c r="U614" s="2" t="str">
        <f>IF(sum!A607="BC",sum!B607,"*")</f>
        <v>*</v>
      </c>
      <c r="V614" s="2"/>
      <c r="W614" s="2" t="str">
        <f>IF(sum!A607="BC",sum!I607,"*")</f>
        <v>*</v>
      </c>
      <c r="Z614" s="2" t="s">
        <v>186</v>
      </c>
      <c r="AA614" s="2" t="s">
        <v>187</v>
      </c>
      <c r="AB614" s="2">
        <v>2045</v>
      </c>
      <c r="AC614" s="2" t="str">
        <f>IF(sum!A607="MA",sum!B607,"*")</f>
        <v>*</v>
      </c>
      <c r="AD614" s="2"/>
      <c r="AE614" s="2" t="str">
        <f>IF(sum!A607="MA",sum!I607,"*")</f>
        <v>*</v>
      </c>
      <c r="AH614" s="2" t="s">
        <v>186</v>
      </c>
      <c r="AI614" s="2" t="s">
        <v>187</v>
      </c>
      <c r="AJ614" s="2">
        <v>2045</v>
      </c>
      <c r="AK614" s="2" t="str">
        <f>IF(sum!A607="ON",sum!B607,"*")</f>
        <v>*</v>
      </c>
      <c r="AL614" s="2"/>
      <c r="AM614" s="2" t="str">
        <f>IF(sum!A607="ON",sum!I607,"*")</f>
        <v>*</v>
      </c>
      <c r="AP614" s="2" t="s">
        <v>186</v>
      </c>
      <c r="AQ614" s="2" t="s">
        <v>187</v>
      </c>
      <c r="AR614" s="2">
        <v>2045</v>
      </c>
      <c r="AS614" s="2" t="str">
        <f>IF(sum!A607="QU",sum!B607,"*")</f>
        <v>ICS-WaterHeat_ELE1</v>
      </c>
      <c r="AT614" s="2"/>
      <c r="AU614" s="2">
        <f>IF(sum!A607="QU",sum!I607,"*")</f>
        <v>0.021137180300148</v>
      </c>
      <c r="AX614" s="2" t="s">
        <v>186</v>
      </c>
      <c r="AY614" s="2" t="s">
        <v>187</v>
      </c>
      <c r="AZ614" s="2">
        <v>2045</v>
      </c>
      <c r="BA614" s="2" t="str">
        <f>IF(sum!A607="SA",sum!B607,"*")</f>
        <v>*</v>
      </c>
      <c r="BB614" s="2"/>
      <c r="BC614" s="2" t="str">
        <f>IF(sum!A607="SA",sum!I607,"*")</f>
        <v>*</v>
      </c>
    </row>
    <row r="615" spans="2:55">
      <c r="B615" s="4" t="s">
        <v>186</v>
      </c>
      <c r="C615" s="4" t="s">
        <v>187</v>
      </c>
      <c r="D615" s="4">
        <v>2045</v>
      </c>
      <c r="J615" s="4" t="s">
        <v>186</v>
      </c>
      <c r="K615" s="4" t="s">
        <v>187</v>
      </c>
      <c r="L615" s="4">
        <v>2045</v>
      </c>
      <c r="M615" s="2" t="str">
        <f>IF(sum!A608="AT",sum!B608,"*")</f>
        <v>*</v>
      </c>
      <c r="N615" s="2"/>
      <c r="O615" s="2" t="str">
        <f>IF(sum!A608="AT",sum!I608,"*")</f>
        <v>*</v>
      </c>
      <c r="R615" s="4" t="s">
        <v>186</v>
      </c>
      <c r="S615" s="4" t="s">
        <v>187</v>
      </c>
      <c r="T615" s="4">
        <v>2045</v>
      </c>
      <c r="U615" s="2" t="str">
        <f>IF(sum!A608="BC",sum!B608,"*")</f>
        <v>*</v>
      </c>
      <c r="V615" s="2"/>
      <c r="W615" s="2" t="str">
        <f>IF(sum!A608="BC",sum!I608,"*")</f>
        <v>*</v>
      </c>
      <c r="Z615" s="4" t="s">
        <v>186</v>
      </c>
      <c r="AA615" s="4" t="s">
        <v>187</v>
      </c>
      <c r="AB615" s="4">
        <v>2045</v>
      </c>
      <c r="AC615" s="2" t="str">
        <f>IF(sum!A608="MA",sum!B608,"*")</f>
        <v>*</v>
      </c>
      <c r="AD615" s="2"/>
      <c r="AE615" s="2" t="str">
        <f>IF(sum!A608="MA",sum!I608,"*")</f>
        <v>*</v>
      </c>
      <c r="AH615" s="4" t="s">
        <v>186</v>
      </c>
      <c r="AI615" s="4" t="s">
        <v>187</v>
      </c>
      <c r="AJ615" s="4">
        <v>2045</v>
      </c>
      <c r="AK615" s="2" t="str">
        <f>IF(sum!A608="ON",sum!B608,"*")</f>
        <v>*</v>
      </c>
      <c r="AL615" s="2"/>
      <c r="AM615" s="2" t="str">
        <f>IF(sum!A608="ON",sum!I608,"*")</f>
        <v>*</v>
      </c>
      <c r="AP615" s="4" t="s">
        <v>186</v>
      </c>
      <c r="AQ615" s="4" t="s">
        <v>187</v>
      </c>
      <c r="AR615" s="4">
        <v>2045</v>
      </c>
      <c r="AS615" s="2" t="str">
        <f>IF(sum!A608="QU",sum!B608,"*")</f>
        <v>OS-AuxiliaryEquip_ELE1</v>
      </c>
      <c r="AT615" s="2"/>
      <c r="AU615" s="2">
        <f>IF(sum!A608="QU",sum!I608,"*")</f>
        <v>1.55358275206087</v>
      </c>
      <c r="AX615" s="4" t="s">
        <v>186</v>
      </c>
      <c r="AY615" s="4" t="s">
        <v>187</v>
      </c>
      <c r="AZ615" s="4">
        <v>2045</v>
      </c>
      <c r="BA615" s="2" t="str">
        <f>IF(sum!A608="SA",sum!B608,"*")</f>
        <v>*</v>
      </c>
      <c r="BB615" s="2"/>
      <c r="BC615" s="2" t="str">
        <f>IF(sum!A608="SA",sum!I608,"*")</f>
        <v>*</v>
      </c>
    </row>
    <row r="616" spans="2:55">
      <c r="B616" s="2" t="s">
        <v>186</v>
      </c>
      <c r="C616" s="2" t="s">
        <v>187</v>
      </c>
      <c r="D616" s="2">
        <v>2045</v>
      </c>
      <c r="J616" s="2" t="s">
        <v>186</v>
      </c>
      <c r="K616" s="2" t="s">
        <v>187</v>
      </c>
      <c r="L616" s="2">
        <v>2045</v>
      </c>
      <c r="M616" s="2" t="str">
        <f>IF(sum!A609="AT",sum!B609,"*")</f>
        <v>*</v>
      </c>
      <c r="N616" s="2"/>
      <c r="O616" s="2" t="str">
        <f>IF(sum!A609="AT",sum!I609,"*")</f>
        <v>*</v>
      </c>
      <c r="R616" s="2" t="s">
        <v>186</v>
      </c>
      <c r="S616" s="2" t="s">
        <v>187</v>
      </c>
      <c r="T616" s="2">
        <v>2045</v>
      </c>
      <c r="U616" s="2" t="str">
        <f>IF(sum!A609="BC",sum!B609,"*")</f>
        <v>*</v>
      </c>
      <c r="V616" s="2"/>
      <c r="W616" s="2" t="str">
        <f>IF(sum!A609="BC",sum!I609,"*")</f>
        <v>*</v>
      </c>
      <c r="Z616" s="2" t="s">
        <v>186</v>
      </c>
      <c r="AA616" s="2" t="s">
        <v>187</v>
      </c>
      <c r="AB616" s="2">
        <v>2045</v>
      </c>
      <c r="AC616" s="2" t="str">
        <f>IF(sum!A609="MA",sum!B609,"*")</f>
        <v>*</v>
      </c>
      <c r="AD616" s="2"/>
      <c r="AE616" s="2" t="str">
        <f>IF(sum!A609="MA",sum!I609,"*")</f>
        <v>*</v>
      </c>
      <c r="AH616" s="2" t="s">
        <v>186</v>
      </c>
      <c r="AI616" s="2" t="s">
        <v>187</v>
      </c>
      <c r="AJ616" s="2">
        <v>2045</v>
      </c>
      <c r="AK616" s="2" t="str">
        <f>IF(sum!A609="ON",sum!B609,"*")</f>
        <v>*</v>
      </c>
      <c r="AL616" s="2"/>
      <c r="AM616" s="2" t="str">
        <f>IF(sum!A609="ON",sum!I609,"*")</f>
        <v>*</v>
      </c>
      <c r="AP616" s="2" t="s">
        <v>186</v>
      </c>
      <c r="AQ616" s="2" t="s">
        <v>187</v>
      </c>
      <c r="AR616" s="2">
        <v>2045</v>
      </c>
      <c r="AS616" s="2" t="str">
        <f>IF(sum!A609="QU",sum!B609,"*")</f>
        <v>OS-AuxiliaryMot_ELE1</v>
      </c>
      <c r="AT616" s="2"/>
      <c r="AU616" s="2">
        <f>IF(sum!A609="QU",sum!I609,"*")</f>
        <v>0.454974799027847</v>
      </c>
      <c r="AX616" s="2" t="s">
        <v>186</v>
      </c>
      <c r="AY616" s="2" t="s">
        <v>187</v>
      </c>
      <c r="AZ616" s="2">
        <v>2045</v>
      </c>
      <c r="BA616" s="2" t="str">
        <f>IF(sum!A609="SA",sum!B609,"*")</f>
        <v>*</v>
      </c>
      <c r="BB616" s="2"/>
      <c r="BC616" s="2" t="str">
        <f>IF(sum!A609="SA",sum!I609,"*")</f>
        <v>*</v>
      </c>
    </row>
    <row r="617" spans="2:55">
      <c r="B617" s="2" t="s">
        <v>186</v>
      </c>
      <c r="C617" s="2" t="s">
        <v>187</v>
      </c>
      <c r="D617" s="2">
        <v>2045</v>
      </c>
      <c r="J617" s="2" t="s">
        <v>186</v>
      </c>
      <c r="K617" s="2" t="s">
        <v>187</v>
      </c>
      <c r="L617" s="2">
        <v>2045</v>
      </c>
      <c r="M617" s="2" t="str">
        <f>IF(sum!A610="AT",sum!B610,"*")</f>
        <v>*</v>
      </c>
      <c r="N617" s="2"/>
      <c r="O617" s="2" t="str">
        <f>IF(sum!A610="AT",sum!I610,"*")</f>
        <v>*</v>
      </c>
      <c r="R617" s="2" t="s">
        <v>186</v>
      </c>
      <c r="S617" s="2" t="s">
        <v>187</v>
      </c>
      <c r="T617" s="2">
        <v>2045</v>
      </c>
      <c r="U617" s="2" t="str">
        <f>IF(sum!A610="BC",sum!B610,"*")</f>
        <v>*</v>
      </c>
      <c r="V617" s="2"/>
      <c r="W617" s="2" t="str">
        <f>IF(sum!A610="BC",sum!I610,"*")</f>
        <v>*</v>
      </c>
      <c r="Z617" s="2" t="s">
        <v>186</v>
      </c>
      <c r="AA617" s="2" t="s">
        <v>187</v>
      </c>
      <c r="AB617" s="2">
        <v>2045</v>
      </c>
      <c r="AC617" s="2" t="str">
        <f>IF(sum!A610="MA",sum!B610,"*")</f>
        <v>*</v>
      </c>
      <c r="AD617" s="2"/>
      <c r="AE617" s="2" t="str">
        <f>IF(sum!A610="MA",sum!I610,"*")</f>
        <v>*</v>
      </c>
      <c r="AH617" s="2" t="s">
        <v>186</v>
      </c>
      <c r="AI617" s="2" t="s">
        <v>187</v>
      </c>
      <c r="AJ617" s="2">
        <v>2045</v>
      </c>
      <c r="AK617" s="2" t="str">
        <f>IF(sum!A610="ON",sum!B610,"*")</f>
        <v>*</v>
      </c>
      <c r="AL617" s="2"/>
      <c r="AM617" s="2" t="str">
        <f>IF(sum!A610="ON",sum!I610,"*")</f>
        <v>*</v>
      </c>
      <c r="AP617" s="4" t="s">
        <v>186</v>
      </c>
      <c r="AQ617" s="4" t="s">
        <v>187</v>
      </c>
      <c r="AR617" s="4">
        <v>2045</v>
      </c>
      <c r="AS617" s="2" t="str">
        <f>IF(sum!A610="QU",sum!B610,"*")</f>
        <v>OS-Light_ELE1</v>
      </c>
      <c r="AT617" s="2"/>
      <c r="AU617" s="2">
        <f>IF(sum!A610="QU",sum!I610,"*")</f>
        <v>2.17213775019746</v>
      </c>
      <c r="AX617" s="2" t="s">
        <v>186</v>
      </c>
      <c r="AY617" s="2" t="s">
        <v>187</v>
      </c>
      <c r="AZ617" s="2">
        <v>2045</v>
      </c>
      <c r="BA617" s="2" t="str">
        <f>IF(sum!A610="SA",sum!B610,"*")</f>
        <v>*</v>
      </c>
      <c r="BB617" s="2"/>
      <c r="BC617" s="2" t="str">
        <f>IF(sum!A610="SA",sum!I610,"*")</f>
        <v>*</v>
      </c>
    </row>
    <row r="618" spans="2:55">
      <c r="B618" s="4" t="s">
        <v>186</v>
      </c>
      <c r="C618" s="4" t="s">
        <v>187</v>
      </c>
      <c r="D618" s="4">
        <v>2045</v>
      </c>
      <c r="J618" s="4" t="s">
        <v>186</v>
      </c>
      <c r="K618" s="4" t="s">
        <v>187</v>
      </c>
      <c r="L618" s="4">
        <v>2045</v>
      </c>
      <c r="M618" s="2" t="str">
        <f>IF(sum!A611="AT",sum!B611,"*")</f>
        <v>*</v>
      </c>
      <c r="N618" s="2"/>
      <c r="O618" s="2" t="str">
        <f>IF(sum!A611="AT",sum!I611,"*")</f>
        <v>*</v>
      </c>
      <c r="R618" s="4" t="s">
        <v>186</v>
      </c>
      <c r="S618" s="4" t="s">
        <v>187</v>
      </c>
      <c r="T618" s="4">
        <v>2045</v>
      </c>
      <c r="U618" s="2" t="str">
        <f>IF(sum!A611="BC",sum!B611,"*")</f>
        <v>*</v>
      </c>
      <c r="V618" s="2"/>
      <c r="W618" s="2" t="str">
        <f>IF(sum!A611="BC",sum!I611,"*")</f>
        <v>*</v>
      </c>
      <c r="Z618" s="4" t="s">
        <v>186</v>
      </c>
      <c r="AA618" s="4" t="s">
        <v>187</v>
      </c>
      <c r="AB618" s="4">
        <v>2045</v>
      </c>
      <c r="AC618" s="2" t="str">
        <f>IF(sum!A611="MA",sum!B611,"*")</f>
        <v>*</v>
      </c>
      <c r="AD618" s="2"/>
      <c r="AE618" s="2" t="str">
        <f>IF(sum!A611="MA",sum!I611,"*")</f>
        <v>*</v>
      </c>
      <c r="AH618" s="4" t="s">
        <v>186</v>
      </c>
      <c r="AI618" s="4" t="s">
        <v>187</v>
      </c>
      <c r="AJ618" s="4">
        <v>2045</v>
      </c>
      <c r="AK618" s="2" t="str">
        <f>IF(sum!A611="ON",sum!B611,"*")</f>
        <v>*</v>
      </c>
      <c r="AL618" s="2"/>
      <c r="AM618" s="2" t="str">
        <f>IF(sum!A611="ON",sum!I611,"*")</f>
        <v>*</v>
      </c>
      <c r="AP618" s="2" t="s">
        <v>186</v>
      </c>
      <c r="AQ618" s="2" t="s">
        <v>187</v>
      </c>
      <c r="AR618" s="2">
        <v>2045</v>
      </c>
      <c r="AS618" s="2" t="str">
        <f>IF(sum!A611="QU",sum!B611,"*")</f>
        <v>OS-SpCool_ELE1</v>
      </c>
      <c r="AT618" s="2"/>
      <c r="AU618" s="2">
        <f>IF(sum!A611="QU",sum!I611,"*")</f>
        <v>0.645770682491138</v>
      </c>
      <c r="AX618" s="4" t="s">
        <v>186</v>
      </c>
      <c r="AY618" s="4" t="s">
        <v>187</v>
      </c>
      <c r="AZ618" s="4">
        <v>2045</v>
      </c>
      <c r="BA618" s="2" t="str">
        <f>IF(sum!A611="SA",sum!B611,"*")</f>
        <v>*</v>
      </c>
      <c r="BB618" s="2"/>
      <c r="BC618" s="2" t="str">
        <f>IF(sum!A611="SA",sum!I611,"*")</f>
        <v>*</v>
      </c>
    </row>
    <row r="619" spans="2:55">
      <c r="B619" s="2" t="s">
        <v>186</v>
      </c>
      <c r="C619" s="2" t="s">
        <v>187</v>
      </c>
      <c r="D619" s="2">
        <v>2045</v>
      </c>
      <c r="J619" s="2" t="s">
        <v>186</v>
      </c>
      <c r="K619" s="2" t="s">
        <v>187</v>
      </c>
      <c r="L619" s="2">
        <v>2045</v>
      </c>
      <c r="M619" s="2" t="str">
        <f>IF(sum!A612="AT",sum!B612,"*")</f>
        <v>*</v>
      </c>
      <c r="N619" s="2"/>
      <c r="O619" s="2" t="str">
        <f>IF(sum!A612="AT",sum!I612,"*")</f>
        <v>*</v>
      </c>
      <c r="R619" s="2" t="s">
        <v>186</v>
      </c>
      <c r="S619" s="2" t="s">
        <v>187</v>
      </c>
      <c r="T619" s="2">
        <v>2045</v>
      </c>
      <c r="U619" s="2" t="str">
        <f>IF(sum!A612="BC",sum!B612,"*")</f>
        <v>*</v>
      </c>
      <c r="V619" s="2"/>
      <c r="W619" s="2" t="str">
        <f>IF(sum!A612="BC",sum!I612,"*")</f>
        <v>*</v>
      </c>
      <c r="Z619" s="2" t="s">
        <v>186</v>
      </c>
      <c r="AA619" s="2" t="s">
        <v>187</v>
      </c>
      <c r="AB619" s="2">
        <v>2045</v>
      </c>
      <c r="AC619" s="2" t="str">
        <f>IF(sum!A612="MA",sum!B612,"*")</f>
        <v>*</v>
      </c>
      <c r="AD619" s="2"/>
      <c r="AE619" s="2" t="str">
        <f>IF(sum!A612="MA",sum!I612,"*")</f>
        <v>*</v>
      </c>
      <c r="AH619" s="2" t="s">
        <v>186</v>
      </c>
      <c r="AI619" s="2" t="s">
        <v>187</v>
      </c>
      <c r="AJ619" s="2">
        <v>2045</v>
      </c>
      <c r="AK619" s="2" t="str">
        <f>IF(sum!A612="ON",sum!B612,"*")</f>
        <v>*</v>
      </c>
      <c r="AL619" s="2"/>
      <c r="AM619" s="2" t="str">
        <f>IF(sum!A612="ON",sum!I612,"*")</f>
        <v>*</v>
      </c>
      <c r="AP619" s="4" t="s">
        <v>186</v>
      </c>
      <c r="AQ619" s="4" t="s">
        <v>187</v>
      </c>
      <c r="AR619" s="4">
        <v>2045</v>
      </c>
      <c r="AS619" s="2" t="str">
        <f>IF(sum!A612="QU",sum!B612,"*")</f>
        <v>OS-SpHeat_ELE1</v>
      </c>
      <c r="AT619" s="2"/>
      <c r="AU619" s="2">
        <f>IF(sum!A612="QU",sum!I612,"*")</f>
        <v>2.07848939618122</v>
      </c>
      <c r="AX619" s="2" t="s">
        <v>186</v>
      </c>
      <c r="AY619" s="2" t="s">
        <v>187</v>
      </c>
      <c r="AZ619" s="2">
        <v>2045</v>
      </c>
      <c r="BA619" s="2" t="str">
        <f>IF(sum!A612="SA",sum!B612,"*")</f>
        <v>*</v>
      </c>
      <c r="BB619" s="2"/>
      <c r="BC619" s="2" t="str">
        <f>IF(sum!A612="SA",sum!I612,"*")</f>
        <v>*</v>
      </c>
    </row>
    <row r="620" spans="2:55">
      <c r="B620" s="2" t="s">
        <v>186</v>
      </c>
      <c r="C620" s="2" t="s">
        <v>187</v>
      </c>
      <c r="D620" s="2">
        <v>2045</v>
      </c>
      <c r="J620" s="2" t="s">
        <v>186</v>
      </c>
      <c r="K620" s="2" t="s">
        <v>187</v>
      </c>
      <c r="L620" s="2">
        <v>2045</v>
      </c>
      <c r="M620" s="2" t="str">
        <f>IF(sum!A613="AT",sum!B613,"*")</f>
        <v>*</v>
      </c>
      <c r="N620" s="2"/>
      <c r="O620" s="2" t="str">
        <f>IF(sum!A613="AT",sum!I613,"*")</f>
        <v>*</v>
      </c>
      <c r="R620" s="2" t="s">
        <v>186</v>
      </c>
      <c r="S620" s="2" t="s">
        <v>187</v>
      </c>
      <c r="T620" s="2">
        <v>2045</v>
      </c>
      <c r="U620" s="2" t="str">
        <f>IF(sum!A613="BC",sum!B613,"*")</f>
        <v>*</v>
      </c>
      <c r="V620" s="2"/>
      <c r="W620" s="2" t="str">
        <f>IF(sum!A613="BC",sum!I613,"*")</f>
        <v>*</v>
      </c>
      <c r="Z620" s="2" t="s">
        <v>186</v>
      </c>
      <c r="AA620" s="2" t="s">
        <v>187</v>
      </c>
      <c r="AB620" s="2">
        <v>2045</v>
      </c>
      <c r="AC620" s="2" t="str">
        <f>IF(sum!A613="MA",sum!B613,"*")</f>
        <v>*</v>
      </c>
      <c r="AD620" s="2"/>
      <c r="AE620" s="2" t="str">
        <f>IF(sum!A613="MA",sum!I613,"*")</f>
        <v>*</v>
      </c>
      <c r="AH620" s="2" t="s">
        <v>186</v>
      </c>
      <c r="AI620" s="2" t="s">
        <v>187</v>
      </c>
      <c r="AJ620" s="2">
        <v>2045</v>
      </c>
      <c r="AK620" s="2" t="str">
        <f>IF(sum!A613="ON",sum!B613,"*")</f>
        <v>*</v>
      </c>
      <c r="AL620" s="2"/>
      <c r="AM620" s="2" t="str">
        <f>IF(sum!A613="ON",sum!I613,"*")</f>
        <v>*</v>
      </c>
      <c r="AP620" s="2" t="s">
        <v>186</v>
      </c>
      <c r="AQ620" s="2" t="s">
        <v>187</v>
      </c>
      <c r="AR620" s="2">
        <v>2045</v>
      </c>
      <c r="AS620" s="2" t="str">
        <f>IF(sum!A613="QU",sum!B613,"*")</f>
        <v>OS-WaterHeat_ELE1</v>
      </c>
      <c r="AT620" s="2"/>
      <c r="AU620" s="2">
        <f>IF(sum!A613="QU",sum!I613,"*")</f>
        <v>0.190234622701332</v>
      </c>
      <c r="AX620" s="2" t="s">
        <v>186</v>
      </c>
      <c r="AY620" s="2" t="s">
        <v>187</v>
      </c>
      <c r="AZ620" s="2">
        <v>2045</v>
      </c>
      <c r="BA620" s="2" t="str">
        <f>IF(sum!A613="SA",sum!B613,"*")</f>
        <v>*</v>
      </c>
      <c r="BB620" s="2"/>
      <c r="BC620" s="2" t="str">
        <f>IF(sum!A613="SA",sum!I613,"*")</f>
        <v>*</v>
      </c>
    </row>
    <row r="621" spans="2:55">
      <c r="B621" s="4" t="s">
        <v>186</v>
      </c>
      <c r="C621" s="4" t="s">
        <v>187</v>
      </c>
      <c r="D621" s="4">
        <v>2045</v>
      </c>
      <c r="J621" s="4" t="s">
        <v>186</v>
      </c>
      <c r="K621" s="4" t="s">
        <v>187</v>
      </c>
      <c r="L621" s="4">
        <v>2045</v>
      </c>
      <c r="M621" s="2" t="str">
        <f>IF(sum!A614="AT",sum!B614,"*")</f>
        <v>*</v>
      </c>
      <c r="N621" s="2"/>
      <c r="O621" s="2" t="str">
        <f>IF(sum!A614="AT",sum!I614,"*")</f>
        <v>*</v>
      </c>
      <c r="R621" s="4" t="s">
        <v>186</v>
      </c>
      <c r="S621" s="4" t="s">
        <v>187</v>
      </c>
      <c r="T621" s="4">
        <v>2045</v>
      </c>
      <c r="U621" s="2" t="str">
        <f>IF(sum!A614="BC",sum!B614,"*")</f>
        <v>*</v>
      </c>
      <c r="V621" s="2"/>
      <c r="W621" s="2" t="str">
        <f>IF(sum!A614="BC",sum!I614,"*")</f>
        <v>*</v>
      </c>
      <c r="Z621" s="4" t="s">
        <v>186</v>
      </c>
      <c r="AA621" s="4" t="s">
        <v>187</v>
      </c>
      <c r="AB621" s="4">
        <v>2045</v>
      </c>
      <c r="AC621" s="2" t="str">
        <f>IF(sum!A614="MA",sum!B614,"*")</f>
        <v>*</v>
      </c>
      <c r="AD621" s="2"/>
      <c r="AE621" s="2" t="str">
        <f>IF(sum!A614="MA",sum!I614,"*")</f>
        <v>*</v>
      </c>
      <c r="AH621" s="4" t="s">
        <v>186</v>
      </c>
      <c r="AI621" s="4" t="s">
        <v>187</v>
      </c>
      <c r="AJ621" s="4">
        <v>2045</v>
      </c>
      <c r="AK621" s="2" t="str">
        <f>IF(sum!A614="ON",sum!B614,"*")</f>
        <v>*</v>
      </c>
      <c r="AL621" s="2"/>
      <c r="AM621" s="2" t="str">
        <f>IF(sum!A614="ON",sum!I614,"*")</f>
        <v>*</v>
      </c>
      <c r="AP621" s="4" t="s">
        <v>186</v>
      </c>
      <c r="AQ621" s="4" t="s">
        <v>187</v>
      </c>
      <c r="AR621" s="4">
        <v>2045</v>
      </c>
      <c r="AS621" s="2" t="str">
        <f>IF(sum!A614="QU",sum!B614,"*")</f>
        <v>OTH-AuxiliaryEquip_ELE1</v>
      </c>
      <c r="AT621" s="2"/>
      <c r="AU621" s="2">
        <f>IF(sum!A614="QU",sum!I614,"*")</f>
        <v>0.05284295075037</v>
      </c>
      <c r="AX621" s="4" t="s">
        <v>186</v>
      </c>
      <c r="AY621" s="4" t="s">
        <v>187</v>
      </c>
      <c r="AZ621" s="4">
        <v>2045</v>
      </c>
      <c r="BA621" s="2" t="str">
        <f>IF(sum!A614="SA",sum!B614,"*")</f>
        <v>*</v>
      </c>
      <c r="BB621" s="2"/>
      <c r="BC621" s="2" t="str">
        <f>IF(sum!A614="SA",sum!I614,"*")</f>
        <v>*</v>
      </c>
    </row>
    <row r="622" spans="2:55">
      <c r="B622" s="2" t="s">
        <v>186</v>
      </c>
      <c r="C622" s="2" t="s">
        <v>187</v>
      </c>
      <c r="D622" s="2">
        <v>2045</v>
      </c>
      <c r="J622" s="2" t="s">
        <v>186</v>
      </c>
      <c r="K622" s="2" t="s">
        <v>187</v>
      </c>
      <c r="L622" s="2">
        <v>2045</v>
      </c>
      <c r="M622" s="2" t="str">
        <f>IF(sum!A615="AT",sum!B615,"*")</f>
        <v>*</v>
      </c>
      <c r="N622" s="2"/>
      <c r="O622" s="2" t="str">
        <f>IF(sum!A615="AT",sum!I615,"*")</f>
        <v>*</v>
      </c>
      <c r="R622" s="2" t="s">
        <v>186</v>
      </c>
      <c r="S622" s="2" t="s">
        <v>187</v>
      </c>
      <c r="T622" s="2">
        <v>2045</v>
      </c>
      <c r="U622" s="2" t="str">
        <f>IF(sum!A615="BC",sum!B615,"*")</f>
        <v>*</v>
      </c>
      <c r="V622" s="2"/>
      <c r="W622" s="2" t="str">
        <f>IF(sum!A615="BC",sum!I615,"*")</f>
        <v>*</v>
      </c>
      <c r="Z622" s="2" t="s">
        <v>186</v>
      </c>
      <c r="AA622" s="2" t="s">
        <v>187</v>
      </c>
      <c r="AB622" s="2">
        <v>2045</v>
      </c>
      <c r="AC622" s="2" t="str">
        <f>IF(sum!A615="MA",sum!B615,"*")</f>
        <v>*</v>
      </c>
      <c r="AD622" s="2"/>
      <c r="AE622" s="2" t="str">
        <f>IF(sum!A615="MA",sum!I615,"*")</f>
        <v>*</v>
      </c>
      <c r="AH622" s="2" t="s">
        <v>186</v>
      </c>
      <c r="AI622" s="2" t="s">
        <v>187</v>
      </c>
      <c r="AJ622" s="2">
        <v>2045</v>
      </c>
      <c r="AK622" s="2" t="str">
        <f>IF(sum!A615="ON",sum!B615,"*")</f>
        <v>*</v>
      </c>
      <c r="AL622" s="2"/>
      <c r="AM622" s="2" t="str">
        <f>IF(sum!A615="ON",sum!I615,"*")</f>
        <v>*</v>
      </c>
      <c r="AP622" s="2" t="s">
        <v>186</v>
      </c>
      <c r="AQ622" s="2" t="s">
        <v>187</v>
      </c>
      <c r="AR622" s="2">
        <v>2045</v>
      </c>
      <c r="AS622" s="2" t="str">
        <f>IF(sum!A615="QU",sum!B615,"*")</f>
        <v>OTH-AuxiliaryMot_ELE1</v>
      </c>
      <c r="AT622" s="2"/>
      <c r="AU622" s="2">
        <f>IF(sum!A615="QU",sum!I615,"*")</f>
        <v>0.0146766064202532</v>
      </c>
      <c r="AX622" s="2" t="s">
        <v>186</v>
      </c>
      <c r="AY622" s="2" t="s">
        <v>187</v>
      </c>
      <c r="AZ622" s="2">
        <v>2045</v>
      </c>
      <c r="BA622" s="2" t="str">
        <f>IF(sum!A615="SA",sum!B615,"*")</f>
        <v>*</v>
      </c>
      <c r="BB622" s="2"/>
      <c r="BC622" s="2" t="str">
        <f>IF(sum!A615="SA",sum!I615,"*")</f>
        <v>*</v>
      </c>
    </row>
    <row r="623" spans="2:55">
      <c r="B623" s="2" t="s">
        <v>186</v>
      </c>
      <c r="C623" s="2" t="s">
        <v>187</v>
      </c>
      <c r="D623" s="2">
        <v>2045</v>
      </c>
      <c r="J623" s="2" t="s">
        <v>186</v>
      </c>
      <c r="K623" s="2" t="s">
        <v>187</v>
      </c>
      <c r="L623" s="2">
        <v>2045</v>
      </c>
      <c r="M623" s="2" t="str">
        <f>IF(sum!A616="AT",sum!B616,"*")</f>
        <v>*</v>
      </c>
      <c r="N623" s="2"/>
      <c r="O623" s="2" t="str">
        <f>IF(sum!A616="AT",sum!I616,"*")</f>
        <v>*</v>
      </c>
      <c r="R623" s="2" t="s">
        <v>186</v>
      </c>
      <c r="S623" s="2" t="s">
        <v>187</v>
      </c>
      <c r="T623" s="2">
        <v>2045</v>
      </c>
      <c r="U623" s="2" t="str">
        <f>IF(sum!A616="BC",sum!B616,"*")</f>
        <v>*</v>
      </c>
      <c r="V623" s="2"/>
      <c r="W623" s="2" t="str">
        <f>IF(sum!A616="BC",sum!I616,"*")</f>
        <v>*</v>
      </c>
      <c r="Z623" s="2" t="s">
        <v>186</v>
      </c>
      <c r="AA623" s="2" t="s">
        <v>187</v>
      </c>
      <c r="AB623" s="2">
        <v>2045</v>
      </c>
      <c r="AC623" s="2" t="str">
        <f>IF(sum!A616="MA",sum!B616,"*")</f>
        <v>*</v>
      </c>
      <c r="AD623" s="2"/>
      <c r="AE623" s="2" t="str">
        <f>IF(sum!A616="MA",sum!I616,"*")</f>
        <v>*</v>
      </c>
      <c r="AH623" s="2" t="s">
        <v>186</v>
      </c>
      <c r="AI623" s="2" t="s">
        <v>187</v>
      </c>
      <c r="AJ623" s="2">
        <v>2045</v>
      </c>
      <c r="AK623" s="2" t="str">
        <f>IF(sum!A616="ON",sum!B616,"*")</f>
        <v>*</v>
      </c>
      <c r="AL623" s="2"/>
      <c r="AM623" s="2" t="str">
        <f>IF(sum!A616="ON",sum!I616,"*")</f>
        <v>*</v>
      </c>
      <c r="AP623" s="4" t="s">
        <v>186</v>
      </c>
      <c r="AQ623" s="4" t="s">
        <v>187</v>
      </c>
      <c r="AR623" s="4">
        <v>2045</v>
      </c>
      <c r="AS623" s="2" t="str">
        <f>IF(sum!A616="QU",sum!B616,"*")</f>
        <v>OTH-Light_ELE1</v>
      </c>
      <c r="AT623" s="2"/>
      <c r="AU623" s="2">
        <f>IF(sum!A616="QU",sum!I616,"*")</f>
        <v>0.0733830321012657</v>
      </c>
      <c r="AX623" s="2" t="s">
        <v>186</v>
      </c>
      <c r="AY623" s="2" t="s">
        <v>187</v>
      </c>
      <c r="AZ623" s="2">
        <v>2045</v>
      </c>
      <c r="BA623" s="2" t="str">
        <f>IF(sum!A616="SA",sum!B616,"*")</f>
        <v>*</v>
      </c>
      <c r="BB623" s="2"/>
      <c r="BC623" s="2" t="str">
        <f>IF(sum!A616="SA",sum!I616,"*")</f>
        <v>*</v>
      </c>
    </row>
    <row r="624" spans="2:55">
      <c r="B624" s="4" t="s">
        <v>186</v>
      </c>
      <c r="C624" s="4" t="s">
        <v>187</v>
      </c>
      <c r="D624" s="4">
        <v>2045</v>
      </c>
      <c r="J624" s="4" t="s">
        <v>186</v>
      </c>
      <c r="K624" s="4" t="s">
        <v>187</v>
      </c>
      <c r="L624" s="4">
        <v>2045</v>
      </c>
      <c r="M624" s="2" t="str">
        <f>IF(sum!A617="AT",sum!B617,"*")</f>
        <v>*</v>
      </c>
      <c r="N624" s="2"/>
      <c r="O624" s="2" t="str">
        <f>IF(sum!A617="AT",sum!I617,"*")</f>
        <v>*</v>
      </c>
      <c r="R624" s="4" t="s">
        <v>186</v>
      </c>
      <c r="S624" s="4" t="s">
        <v>187</v>
      </c>
      <c r="T624" s="4">
        <v>2045</v>
      </c>
      <c r="U624" s="2" t="str">
        <f>IF(sum!A617="BC",sum!B617,"*")</f>
        <v>*</v>
      </c>
      <c r="V624" s="2"/>
      <c r="W624" s="2" t="str">
        <f>IF(sum!A617="BC",sum!I617,"*")</f>
        <v>*</v>
      </c>
      <c r="Z624" s="4" t="s">
        <v>186</v>
      </c>
      <c r="AA624" s="4" t="s">
        <v>187</v>
      </c>
      <c r="AB624" s="4">
        <v>2045</v>
      </c>
      <c r="AC624" s="2" t="str">
        <f>IF(sum!A617="MA",sum!B617,"*")</f>
        <v>*</v>
      </c>
      <c r="AD624" s="2"/>
      <c r="AE624" s="2" t="str">
        <f>IF(sum!A617="MA",sum!I617,"*")</f>
        <v>*</v>
      </c>
      <c r="AH624" s="4" t="s">
        <v>186</v>
      </c>
      <c r="AI624" s="4" t="s">
        <v>187</v>
      </c>
      <c r="AJ624" s="4">
        <v>2045</v>
      </c>
      <c r="AK624" s="2" t="str">
        <f>IF(sum!A617="ON",sum!B617,"*")</f>
        <v>*</v>
      </c>
      <c r="AL624" s="2"/>
      <c r="AM624" s="2" t="str">
        <f>IF(sum!A617="ON",sum!I617,"*")</f>
        <v>*</v>
      </c>
      <c r="AP624" s="2" t="s">
        <v>186</v>
      </c>
      <c r="AQ624" s="2" t="s">
        <v>187</v>
      </c>
      <c r="AR624" s="2">
        <v>2045</v>
      </c>
      <c r="AS624" s="2" t="str">
        <f>IF(sum!A617="QU",sum!B617,"*")</f>
        <v>OTH-SpCool_ELE1</v>
      </c>
      <c r="AT624" s="2"/>
      <c r="AU624" s="2">
        <f>IF(sum!A617="QU",sum!I617,"*")</f>
        <v>0.0146766064202532</v>
      </c>
      <c r="AX624" s="4" t="s">
        <v>186</v>
      </c>
      <c r="AY624" s="4" t="s">
        <v>187</v>
      </c>
      <c r="AZ624" s="4">
        <v>2045</v>
      </c>
      <c r="BA624" s="2" t="str">
        <f>IF(sum!A617="SA",sum!B617,"*")</f>
        <v>*</v>
      </c>
      <c r="BB624" s="2"/>
      <c r="BC624" s="2" t="str">
        <f>IF(sum!A617="SA",sum!I617,"*")</f>
        <v>*</v>
      </c>
    </row>
    <row r="625" spans="2:55">
      <c r="B625" s="2" t="s">
        <v>186</v>
      </c>
      <c r="C625" s="2" t="s">
        <v>187</v>
      </c>
      <c r="D625" s="2">
        <v>2045</v>
      </c>
      <c r="J625" s="2" t="s">
        <v>186</v>
      </c>
      <c r="K625" s="2" t="s">
        <v>187</v>
      </c>
      <c r="L625" s="2">
        <v>2045</v>
      </c>
      <c r="M625" s="2" t="str">
        <f>IF(sum!A618="AT",sum!B618,"*")</f>
        <v>*</v>
      </c>
      <c r="N625" s="2"/>
      <c r="O625" s="2" t="str">
        <f>IF(sum!A618="AT",sum!I618,"*")</f>
        <v>*</v>
      </c>
      <c r="R625" s="2" t="s">
        <v>186</v>
      </c>
      <c r="S625" s="2" t="s">
        <v>187</v>
      </c>
      <c r="T625" s="2">
        <v>2045</v>
      </c>
      <c r="U625" s="2" t="str">
        <f>IF(sum!A618="BC",sum!B618,"*")</f>
        <v>*</v>
      </c>
      <c r="V625" s="2"/>
      <c r="W625" s="2" t="str">
        <f>IF(sum!A618="BC",sum!I618,"*")</f>
        <v>*</v>
      </c>
      <c r="Z625" s="2" t="s">
        <v>186</v>
      </c>
      <c r="AA625" s="2" t="s">
        <v>187</v>
      </c>
      <c r="AB625" s="2">
        <v>2045</v>
      </c>
      <c r="AC625" s="2" t="str">
        <f>IF(sum!A618="MA",sum!B618,"*")</f>
        <v>*</v>
      </c>
      <c r="AD625" s="2"/>
      <c r="AE625" s="2" t="str">
        <f>IF(sum!A618="MA",sum!I618,"*")</f>
        <v>*</v>
      </c>
      <c r="AH625" s="2" t="s">
        <v>186</v>
      </c>
      <c r="AI625" s="2" t="s">
        <v>187</v>
      </c>
      <c r="AJ625" s="2">
        <v>2045</v>
      </c>
      <c r="AK625" s="2" t="str">
        <f>IF(sum!A618="ON",sum!B618,"*")</f>
        <v>*</v>
      </c>
      <c r="AL625" s="2"/>
      <c r="AM625" s="2" t="str">
        <f>IF(sum!A618="ON",sum!I618,"*")</f>
        <v>*</v>
      </c>
      <c r="AP625" s="4" t="s">
        <v>186</v>
      </c>
      <c r="AQ625" s="4" t="s">
        <v>187</v>
      </c>
      <c r="AR625" s="4">
        <v>2045</v>
      </c>
      <c r="AS625" s="2" t="str">
        <f>IF(sum!A618="QU",sum!B618,"*")</f>
        <v>OTH-SpHeat_ELE1</v>
      </c>
      <c r="AT625" s="2"/>
      <c r="AU625" s="2">
        <f>IF(sum!A618="QU",sum!I618,"*")</f>
        <v>0.0775029944338758</v>
      </c>
      <c r="AX625" s="2" t="s">
        <v>186</v>
      </c>
      <c r="AY625" s="2" t="s">
        <v>187</v>
      </c>
      <c r="AZ625" s="2">
        <v>2045</v>
      </c>
      <c r="BA625" s="2" t="str">
        <f>IF(sum!A618="SA",sum!B618,"*")</f>
        <v>*</v>
      </c>
      <c r="BB625" s="2"/>
      <c r="BC625" s="2" t="str">
        <f>IF(sum!A618="SA",sum!I618,"*")</f>
        <v>*</v>
      </c>
    </row>
    <row r="626" spans="2:55">
      <c r="B626" s="2" t="s">
        <v>186</v>
      </c>
      <c r="C626" s="2" t="s">
        <v>187</v>
      </c>
      <c r="D626" s="2">
        <v>2045</v>
      </c>
      <c r="J626" s="2" t="s">
        <v>186</v>
      </c>
      <c r="K626" s="2" t="s">
        <v>187</v>
      </c>
      <c r="L626" s="2">
        <v>2045</v>
      </c>
      <c r="M626" s="2" t="str">
        <f>IF(sum!A619="AT",sum!B619,"*")</f>
        <v>*</v>
      </c>
      <c r="N626" s="2"/>
      <c r="O626" s="2" t="str">
        <f>IF(sum!A619="AT",sum!I619,"*")</f>
        <v>*</v>
      </c>
      <c r="R626" s="2" t="s">
        <v>186</v>
      </c>
      <c r="S626" s="2" t="s">
        <v>187</v>
      </c>
      <c r="T626" s="2">
        <v>2045</v>
      </c>
      <c r="U626" s="2" t="str">
        <f>IF(sum!A619="BC",sum!B619,"*")</f>
        <v>*</v>
      </c>
      <c r="V626" s="2"/>
      <c r="W626" s="2" t="str">
        <f>IF(sum!A619="BC",sum!I619,"*")</f>
        <v>*</v>
      </c>
      <c r="Z626" s="2" t="s">
        <v>186</v>
      </c>
      <c r="AA626" s="2" t="s">
        <v>187</v>
      </c>
      <c r="AB626" s="2">
        <v>2045</v>
      </c>
      <c r="AC626" s="2" t="str">
        <f>IF(sum!A619="MA",sum!B619,"*")</f>
        <v>*</v>
      </c>
      <c r="AD626" s="2"/>
      <c r="AE626" s="2" t="str">
        <f>IF(sum!A619="MA",sum!I619,"*")</f>
        <v>*</v>
      </c>
      <c r="AH626" s="2" t="s">
        <v>186</v>
      </c>
      <c r="AI626" s="2" t="s">
        <v>187</v>
      </c>
      <c r="AJ626" s="2">
        <v>2045</v>
      </c>
      <c r="AK626" s="2" t="str">
        <f>IF(sum!A619="ON",sum!B619,"*")</f>
        <v>*</v>
      </c>
      <c r="AL626" s="2"/>
      <c r="AM626" s="2" t="str">
        <f>IF(sum!A619="ON",sum!I619,"*")</f>
        <v>*</v>
      </c>
      <c r="AP626" s="2" t="s">
        <v>186</v>
      </c>
      <c r="AQ626" s="2" t="s">
        <v>187</v>
      </c>
      <c r="AR626" s="2">
        <v>2045</v>
      </c>
      <c r="AS626" s="2" t="str">
        <f>IF(sum!A619="QU",sum!B619,"*")</f>
        <v>OTH-WaterHeat_ELE1</v>
      </c>
      <c r="AT626" s="2"/>
      <c r="AU626" s="2">
        <f>IF(sum!A619="QU",sum!I619,"*")</f>
        <v>0.010568590150074</v>
      </c>
      <c r="AX626" s="2" t="s">
        <v>186</v>
      </c>
      <c r="AY626" s="2" t="s">
        <v>187</v>
      </c>
      <c r="AZ626" s="2">
        <v>2045</v>
      </c>
      <c r="BA626" s="2" t="str">
        <f>IF(sum!A619="SA",sum!B619,"*")</f>
        <v>*</v>
      </c>
      <c r="BB626" s="2"/>
      <c r="BC626" s="2" t="str">
        <f>IF(sum!A619="SA",sum!I619,"*")</f>
        <v>*</v>
      </c>
    </row>
    <row r="627" spans="2:55">
      <c r="B627" s="4" t="s">
        <v>186</v>
      </c>
      <c r="C627" s="4" t="s">
        <v>187</v>
      </c>
      <c r="D627" s="4">
        <v>2045</v>
      </c>
      <c r="J627" s="4" t="s">
        <v>186</v>
      </c>
      <c r="K627" s="4" t="s">
        <v>187</v>
      </c>
      <c r="L627" s="4">
        <v>2045</v>
      </c>
      <c r="M627" s="2" t="str">
        <f>IF(sum!A620="AT",sum!B620,"*")</f>
        <v>*</v>
      </c>
      <c r="N627" s="2"/>
      <c r="O627" s="2" t="str">
        <f>IF(sum!A620="AT",sum!I620,"*")</f>
        <v>*</v>
      </c>
      <c r="R627" s="4" t="s">
        <v>186</v>
      </c>
      <c r="S627" s="4" t="s">
        <v>187</v>
      </c>
      <c r="T627" s="4">
        <v>2045</v>
      </c>
      <c r="U627" s="2" t="str">
        <f>IF(sum!A620="BC",sum!B620,"*")</f>
        <v>*</v>
      </c>
      <c r="V627" s="2"/>
      <c r="W627" s="2" t="str">
        <f>IF(sum!A620="BC",sum!I620,"*")</f>
        <v>*</v>
      </c>
      <c r="Z627" s="4" t="s">
        <v>186</v>
      </c>
      <c r="AA627" s="4" t="s">
        <v>187</v>
      </c>
      <c r="AB627" s="4">
        <v>2045</v>
      </c>
      <c r="AC627" s="2" t="str">
        <f>IF(sum!A620="MA",sum!B620,"*")</f>
        <v>*</v>
      </c>
      <c r="AD627" s="2"/>
      <c r="AE627" s="2" t="str">
        <f>IF(sum!A620="MA",sum!I620,"*")</f>
        <v>*</v>
      </c>
      <c r="AH627" s="4" t="s">
        <v>186</v>
      </c>
      <c r="AI627" s="4" t="s">
        <v>187</v>
      </c>
      <c r="AJ627" s="4">
        <v>2045</v>
      </c>
      <c r="AK627" s="2" t="str">
        <f>IF(sum!A620="ON",sum!B620,"*")</f>
        <v>*</v>
      </c>
      <c r="AL627" s="2"/>
      <c r="AM627" s="2" t="str">
        <f>IF(sum!A620="ON",sum!I620,"*")</f>
        <v>*</v>
      </c>
      <c r="AP627" s="4" t="s">
        <v>186</v>
      </c>
      <c r="AQ627" s="4" t="s">
        <v>187</v>
      </c>
      <c r="AR627" s="4">
        <v>2045</v>
      </c>
      <c r="AS627" s="2" t="str">
        <f>IF(sum!A620="QU",sum!B620,"*")</f>
        <v>R_ES-APP-CD_ELC1</v>
      </c>
      <c r="AT627" s="2"/>
      <c r="AU627" s="2">
        <f>IF(sum!A620="QU",sum!I620,"*")</f>
        <v>5.56130427032835</v>
      </c>
      <c r="AX627" s="4" t="s">
        <v>186</v>
      </c>
      <c r="AY627" s="4" t="s">
        <v>187</v>
      </c>
      <c r="AZ627" s="4">
        <v>2045</v>
      </c>
      <c r="BA627" s="2" t="str">
        <f>IF(sum!A620="SA",sum!B620,"*")</f>
        <v>*</v>
      </c>
      <c r="BB627" s="2"/>
      <c r="BC627" s="2" t="str">
        <f>IF(sum!A620="SA",sum!I620,"*")</f>
        <v>*</v>
      </c>
    </row>
    <row r="628" spans="2:55">
      <c r="B628" s="2" t="s">
        <v>186</v>
      </c>
      <c r="C628" s="2" t="s">
        <v>187</v>
      </c>
      <c r="D628" s="2">
        <v>2045</v>
      </c>
      <c r="J628" s="2" t="s">
        <v>186</v>
      </c>
      <c r="K628" s="2" t="s">
        <v>187</v>
      </c>
      <c r="L628" s="2">
        <v>2045</v>
      </c>
      <c r="M628" s="2" t="str">
        <f>IF(sum!A621="AT",sum!B621,"*")</f>
        <v>*</v>
      </c>
      <c r="N628" s="2"/>
      <c r="O628" s="2" t="str">
        <f>IF(sum!A621="AT",sum!I621,"*")</f>
        <v>*</v>
      </c>
      <c r="R628" s="2" t="s">
        <v>186</v>
      </c>
      <c r="S628" s="2" t="s">
        <v>187</v>
      </c>
      <c r="T628" s="2">
        <v>2045</v>
      </c>
      <c r="U628" s="2" t="str">
        <f>IF(sum!A621="BC",sum!B621,"*")</f>
        <v>*</v>
      </c>
      <c r="V628" s="2"/>
      <c r="W628" s="2" t="str">
        <f>IF(sum!A621="BC",sum!I621,"*")</f>
        <v>*</v>
      </c>
      <c r="Z628" s="2" t="s">
        <v>186</v>
      </c>
      <c r="AA628" s="2" t="s">
        <v>187</v>
      </c>
      <c r="AB628" s="2">
        <v>2045</v>
      </c>
      <c r="AC628" s="2" t="str">
        <f>IF(sum!A621="MA",sum!B621,"*")</f>
        <v>*</v>
      </c>
      <c r="AD628" s="2"/>
      <c r="AE628" s="2" t="str">
        <f>IF(sum!A621="MA",sum!I621,"*")</f>
        <v>*</v>
      </c>
      <c r="AH628" s="2" t="s">
        <v>186</v>
      </c>
      <c r="AI628" s="2" t="s">
        <v>187</v>
      </c>
      <c r="AJ628" s="2">
        <v>2045</v>
      </c>
      <c r="AK628" s="2" t="str">
        <f>IF(sum!A621="ON",sum!B621,"*")</f>
        <v>*</v>
      </c>
      <c r="AL628" s="2"/>
      <c r="AM628" s="2" t="str">
        <f>IF(sum!A621="ON",sum!I621,"*")</f>
        <v>*</v>
      </c>
      <c r="AP628" s="2" t="s">
        <v>186</v>
      </c>
      <c r="AQ628" s="2" t="s">
        <v>187</v>
      </c>
      <c r="AR628" s="2">
        <v>2045</v>
      </c>
      <c r="AS628" s="2" t="str">
        <f>IF(sum!A621="QU",sum!B621,"*")</f>
        <v>R_ES-APP-CW_ELC1</v>
      </c>
      <c r="AT628" s="2"/>
      <c r="AU628" s="2">
        <f>IF(sum!A621="QU",sum!I621,"*")</f>
        <v>0.719017770463706</v>
      </c>
      <c r="AX628" s="2" t="s">
        <v>186</v>
      </c>
      <c r="AY628" s="2" t="s">
        <v>187</v>
      </c>
      <c r="AZ628" s="2">
        <v>2045</v>
      </c>
      <c r="BA628" s="2" t="str">
        <f>IF(sum!A621="SA",sum!B621,"*")</f>
        <v>*</v>
      </c>
      <c r="BB628" s="2"/>
      <c r="BC628" s="2" t="str">
        <f>IF(sum!A621="SA",sum!I621,"*")</f>
        <v>*</v>
      </c>
    </row>
    <row r="629" spans="2:55">
      <c r="B629" s="2" t="s">
        <v>186</v>
      </c>
      <c r="C629" s="2" t="s">
        <v>187</v>
      </c>
      <c r="D629" s="2">
        <v>2045</v>
      </c>
      <c r="J629" s="2" t="s">
        <v>186</v>
      </c>
      <c r="K629" s="2" t="s">
        <v>187</v>
      </c>
      <c r="L629" s="2">
        <v>2045</v>
      </c>
      <c r="M629" s="2" t="str">
        <f>IF(sum!A622="AT",sum!B622,"*")</f>
        <v>*</v>
      </c>
      <c r="N629" s="2"/>
      <c r="O629" s="2" t="str">
        <f>IF(sum!A622="AT",sum!I622,"*")</f>
        <v>*</v>
      </c>
      <c r="R629" s="2" t="s">
        <v>186</v>
      </c>
      <c r="S629" s="2" t="s">
        <v>187</v>
      </c>
      <c r="T629" s="2">
        <v>2045</v>
      </c>
      <c r="U629" s="2" t="str">
        <f>IF(sum!A622="BC",sum!B622,"*")</f>
        <v>*</v>
      </c>
      <c r="V629" s="2"/>
      <c r="W629" s="2" t="str">
        <f>IF(sum!A622="BC",sum!I622,"*")</f>
        <v>*</v>
      </c>
      <c r="Z629" s="2" t="s">
        <v>186</v>
      </c>
      <c r="AA629" s="2" t="s">
        <v>187</v>
      </c>
      <c r="AB629" s="2">
        <v>2045</v>
      </c>
      <c r="AC629" s="2" t="str">
        <f>IF(sum!A622="MA",sum!B622,"*")</f>
        <v>*</v>
      </c>
      <c r="AD629" s="2"/>
      <c r="AE629" s="2" t="str">
        <f>IF(sum!A622="MA",sum!I622,"*")</f>
        <v>*</v>
      </c>
      <c r="AH629" s="2" t="s">
        <v>186</v>
      </c>
      <c r="AI629" s="2" t="s">
        <v>187</v>
      </c>
      <c r="AJ629" s="2">
        <v>2045</v>
      </c>
      <c r="AK629" s="2" t="str">
        <f>IF(sum!A622="ON",sum!B622,"*")</f>
        <v>*</v>
      </c>
      <c r="AL629" s="2"/>
      <c r="AM629" s="2" t="str">
        <f>IF(sum!A622="ON",sum!I622,"*")</f>
        <v>*</v>
      </c>
      <c r="AP629" s="4" t="s">
        <v>186</v>
      </c>
      <c r="AQ629" s="4" t="s">
        <v>187</v>
      </c>
      <c r="AR629" s="4">
        <v>2045</v>
      </c>
      <c r="AS629" s="2" t="str">
        <f>IF(sum!A622="QU",sum!B622,"*")</f>
        <v>R_ES-APP-DW_ELC1</v>
      </c>
      <c r="AT629" s="2"/>
      <c r="AU629" s="2">
        <f>IF(sum!A622="QU",sum!I622,"*")</f>
        <v>2.12565957775115</v>
      </c>
      <c r="AX629" s="2" t="s">
        <v>186</v>
      </c>
      <c r="AY629" s="2" t="s">
        <v>187</v>
      </c>
      <c r="AZ629" s="2">
        <v>2045</v>
      </c>
      <c r="BA629" s="2" t="str">
        <f>IF(sum!A622="SA",sum!B622,"*")</f>
        <v>*</v>
      </c>
      <c r="BB629" s="2"/>
      <c r="BC629" s="2" t="str">
        <f>IF(sum!A622="SA",sum!I622,"*")</f>
        <v>*</v>
      </c>
    </row>
    <row r="630" spans="2:55">
      <c r="B630" s="4" t="s">
        <v>186</v>
      </c>
      <c r="C630" s="4" t="s">
        <v>187</v>
      </c>
      <c r="D630" s="4">
        <v>2045</v>
      </c>
      <c r="J630" s="4" t="s">
        <v>186</v>
      </c>
      <c r="K630" s="4" t="s">
        <v>187</v>
      </c>
      <c r="L630" s="4">
        <v>2045</v>
      </c>
      <c r="M630" s="2" t="str">
        <f>IF(sum!A623="AT",sum!B623,"*")</f>
        <v>*</v>
      </c>
      <c r="N630" s="2"/>
      <c r="O630" s="2" t="str">
        <f>IF(sum!A623="AT",sum!I623,"*")</f>
        <v>*</v>
      </c>
      <c r="R630" s="4" t="s">
        <v>186</v>
      </c>
      <c r="S630" s="4" t="s">
        <v>187</v>
      </c>
      <c r="T630" s="4">
        <v>2045</v>
      </c>
      <c r="U630" s="2" t="str">
        <f>IF(sum!A623="BC",sum!B623,"*")</f>
        <v>*</v>
      </c>
      <c r="V630" s="2"/>
      <c r="W630" s="2" t="str">
        <f>IF(sum!A623="BC",sum!I623,"*")</f>
        <v>*</v>
      </c>
      <c r="Z630" s="4" t="s">
        <v>186</v>
      </c>
      <c r="AA630" s="4" t="s">
        <v>187</v>
      </c>
      <c r="AB630" s="4">
        <v>2045</v>
      </c>
      <c r="AC630" s="2" t="str">
        <f>IF(sum!A623="MA",sum!B623,"*")</f>
        <v>*</v>
      </c>
      <c r="AD630" s="2"/>
      <c r="AE630" s="2" t="str">
        <f>IF(sum!A623="MA",sum!I623,"*")</f>
        <v>*</v>
      </c>
      <c r="AH630" s="4" t="s">
        <v>186</v>
      </c>
      <c r="AI630" s="4" t="s">
        <v>187</v>
      </c>
      <c r="AJ630" s="4">
        <v>2045</v>
      </c>
      <c r="AK630" s="2" t="str">
        <f>IF(sum!A623="ON",sum!B623,"*")</f>
        <v>*</v>
      </c>
      <c r="AL630" s="2"/>
      <c r="AM630" s="2" t="str">
        <f>IF(sum!A623="ON",sum!I623,"*")</f>
        <v>*</v>
      </c>
      <c r="AP630" s="2" t="s">
        <v>186</v>
      </c>
      <c r="AQ630" s="2" t="s">
        <v>187</v>
      </c>
      <c r="AR630" s="2">
        <v>2045</v>
      </c>
      <c r="AS630" s="2" t="str">
        <f>IF(sum!A623="QU",sum!B623,"*")</f>
        <v>R_ES-APP-FR_ELC1</v>
      </c>
      <c r="AT630" s="2"/>
      <c r="AU630" s="2">
        <f>IF(sum!A623="QU",sum!I623,"*")</f>
        <v>0.352082410607345</v>
      </c>
      <c r="AX630" s="4" t="s">
        <v>186</v>
      </c>
      <c r="AY630" s="4" t="s">
        <v>187</v>
      </c>
      <c r="AZ630" s="4">
        <v>2045</v>
      </c>
      <c r="BA630" s="2" t="str">
        <f>IF(sum!A623="SA",sum!B623,"*")</f>
        <v>*</v>
      </c>
      <c r="BB630" s="2"/>
      <c r="BC630" s="2" t="str">
        <f>IF(sum!A623="SA",sum!I623,"*")</f>
        <v>*</v>
      </c>
    </row>
    <row r="631" spans="2:55">
      <c r="B631" s="2" t="s">
        <v>186</v>
      </c>
      <c r="C631" s="2" t="s">
        <v>187</v>
      </c>
      <c r="D631" s="2">
        <v>2045</v>
      </c>
      <c r="J631" s="2" t="s">
        <v>186</v>
      </c>
      <c r="K631" s="2" t="s">
        <v>187</v>
      </c>
      <c r="L631" s="2">
        <v>2045</v>
      </c>
      <c r="M631" s="2" t="str">
        <f>IF(sum!A624="AT",sum!B624,"*")</f>
        <v>*</v>
      </c>
      <c r="N631" s="2"/>
      <c r="O631" s="2" t="str">
        <f>IF(sum!A624="AT",sum!I624,"*")</f>
        <v>*</v>
      </c>
      <c r="R631" s="2" t="s">
        <v>186</v>
      </c>
      <c r="S631" s="2" t="s">
        <v>187</v>
      </c>
      <c r="T631" s="2">
        <v>2045</v>
      </c>
      <c r="U631" s="2" t="str">
        <f>IF(sum!A624="BC",sum!B624,"*")</f>
        <v>*</v>
      </c>
      <c r="V631" s="2"/>
      <c r="W631" s="2" t="str">
        <f>IF(sum!A624="BC",sum!I624,"*")</f>
        <v>*</v>
      </c>
      <c r="Z631" s="2" t="s">
        <v>186</v>
      </c>
      <c r="AA631" s="2" t="s">
        <v>187</v>
      </c>
      <c r="AB631" s="2">
        <v>2045</v>
      </c>
      <c r="AC631" s="2" t="str">
        <f>IF(sum!A624="MA",sum!B624,"*")</f>
        <v>*</v>
      </c>
      <c r="AD631" s="2"/>
      <c r="AE631" s="2" t="str">
        <f>IF(sum!A624="MA",sum!I624,"*")</f>
        <v>*</v>
      </c>
      <c r="AH631" s="2" t="s">
        <v>186</v>
      </c>
      <c r="AI631" s="2" t="s">
        <v>187</v>
      </c>
      <c r="AJ631" s="2">
        <v>2045</v>
      </c>
      <c r="AK631" s="2" t="str">
        <f>IF(sum!A624="ON",sum!B624,"*")</f>
        <v>*</v>
      </c>
      <c r="AL631" s="2"/>
      <c r="AM631" s="2" t="str">
        <f>IF(sum!A624="ON",sum!I624,"*")</f>
        <v>*</v>
      </c>
      <c r="AP631" s="4" t="s">
        <v>186</v>
      </c>
      <c r="AQ631" s="4" t="s">
        <v>187</v>
      </c>
      <c r="AR631" s="4">
        <v>2045</v>
      </c>
      <c r="AS631" s="2" t="str">
        <f>IF(sum!A624="QU",sum!B624,"*")</f>
        <v>R_ES-APP-OTH_ELC1</v>
      </c>
      <c r="AT631" s="2"/>
      <c r="AU631" s="2">
        <f>IF(sum!A624="QU",sum!I624,"*")</f>
        <v>5.66834114891264</v>
      </c>
      <c r="AX631" s="2" t="s">
        <v>186</v>
      </c>
      <c r="AY631" s="2" t="s">
        <v>187</v>
      </c>
      <c r="AZ631" s="2">
        <v>2045</v>
      </c>
      <c r="BA631" s="2" t="str">
        <f>IF(sum!A624="SA",sum!B624,"*")</f>
        <v>*</v>
      </c>
      <c r="BB631" s="2"/>
      <c r="BC631" s="2" t="str">
        <f>IF(sum!A624="SA",sum!I624,"*")</f>
        <v>*</v>
      </c>
    </row>
    <row r="632" spans="2:55">
      <c r="B632" s="2" t="s">
        <v>186</v>
      </c>
      <c r="C632" s="2" t="s">
        <v>187</v>
      </c>
      <c r="D632" s="2">
        <v>2045</v>
      </c>
      <c r="J632" s="2" t="s">
        <v>186</v>
      </c>
      <c r="K632" s="2" t="s">
        <v>187</v>
      </c>
      <c r="L632" s="2">
        <v>2045</v>
      </c>
      <c r="M632" s="2" t="str">
        <f>IF(sum!A625="AT",sum!B625,"*")</f>
        <v>*</v>
      </c>
      <c r="N632" s="2"/>
      <c r="O632" s="2" t="str">
        <f>IF(sum!A625="AT",sum!I625,"*")</f>
        <v>*</v>
      </c>
      <c r="R632" s="2" t="s">
        <v>186</v>
      </c>
      <c r="S632" s="2" t="s">
        <v>187</v>
      </c>
      <c r="T632" s="2">
        <v>2045</v>
      </c>
      <c r="U632" s="2" t="str">
        <f>IF(sum!A625="BC",sum!B625,"*")</f>
        <v>*</v>
      </c>
      <c r="V632" s="2"/>
      <c r="W632" s="2" t="str">
        <f>IF(sum!A625="BC",sum!I625,"*")</f>
        <v>*</v>
      </c>
      <c r="Z632" s="2" t="s">
        <v>186</v>
      </c>
      <c r="AA632" s="2" t="s">
        <v>187</v>
      </c>
      <c r="AB632" s="2">
        <v>2045</v>
      </c>
      <c r="AC632" s="2" t="str">
        <f>IF(sum!A625="MA",sum!B625,"*")</f>
        <v>*</v>
      </c>
      <c r="AD632" s="2"/>
      <c r="AE632" s="2" t="str">
        <f>IF(sum!A625="MA",sum!I625,"*")</f>
        <v>*</v>
      </c>
      <c r="AH632" s="2" t="s">
        <v>186</v>
      </c>
      <c r="AI632" s="2" t="s">
        <v>187</v>
      </c>
      <c r="AJ632" s="2">
        <v>2045</v>
      </c>
      <c r="AK632" s="2" t="str">
        <f>IF(sum!A625="ON",sum!B625,"*")</f>
        <v>*</v>
      </c>
      <c r="AL632" s="2"/>
      <c r="AM632" s="2" t="str">
        <f>IF(sum!A625="ON",sum!I625,"*")</f>
        <v>*</v>
      </c>
      <c r="AP632" s="2" t="s">
        <v>186</v>
      </c>
      <c r="AQ632" s="2" t="s">
        <v>187</v>
      </c>
      <c r="AR632" s="2">
        <v>2045</v>
      </c>
      <c r="AS632" s="2" t="str">
        <f>IF(sum!A625="QU",sum!B625,"*")</f>
        <v>R_ES-APP-RA_ELC1</v>
      </c>
      <c r="AT632" s="2"/>
      <c r="AU632" s="2">
        <f>IF(sum!A625="QU",sum!I625,"*")</f>
        <v>4.1138168526061</v>
      </c>
      <c r="AX632" s="2" t="s">
        <v>186</v>
      </c>
      <c r="AY632" s="2" t="s">
        <v>187</v>
      </c>
      <c r="AZ632" s="2">
        <v>2045</v>
      </c>
      <c r="BA632" s="2" t="str">
        <f>IF(sum!A625="SA",sum!B625,"*")</f>
        <v>*</v>
      </c>
      <c r="BB632" s="2"/>
      <c r="BC632" s="2" t="str">
        <f>IF(sum!A625="SA",sum!I625,"*")</f>
        <v>*</v>
      </c>
    </row>
    <row r="633" spans="2:55">
      <c r="B633" s="4" t="s">
        <v>186</v>
      </c>
      <c r="C633" s="4" t="s">
        <v>187</v>
      </c>
      <c r="D633" s="4">
        <v>2045</v>
      </c>
      <c r="J633" s="4" t="s">
        <v>186</v>
      </c>
      <c r="K633" s="4" t="s">
        <v>187</v>
      </c>
      <c r="L633" s="4">
        <v>2045</v>
      </c>
      <c r="M633" s="2" t="str">
        <f>IF(sum!A626="AT",sum!B626,"*")</f>
        <v>*</v>
      </c>
      <c r="N633" s="2"/>
      <c r="O633" s="2" t="str">
        <f>IF(sum!A626="AT",sum!I626,"*")</f>
        <v>*</v>
      </c>
      <c r="R633" s="4" t="s">
        <v>186</v>
      </c>
      <c r="S633" s="4" t="s">
        <v>187</v>
      </c>
      <c r="T633" s="4">
        <v>2045</v>
      </c>
      <c r="U633" s="2" t="str">
        <f>IF(sum!A626="BC",sum!B626,"*")</f>
        <v>*</v>
      </c>
      <c r="V633" s="2"/>
      <c r="W633" s="2" t="str">
        <f>IF(sum!A626="BC",sum!I626,"*")</f>
        <v>*</v>
      </c>
      <c r="Z633" s="4" t="s">
        <v>186</v>
      </c>
      <c r="AA633" s="4" t="s">
        <v>187</v>
      </c>
      <c r="AB633" s="4">
        <v>2045</v>
      </c>
      <c r="AC633" s="2" t="str">
        <f>IF(sum!A626="MA",sum!B626,"*")</f>
        <v>*</v>
      </c>
      <c r="AD633" s="2"/>
      <c r="AE633" s="2" t="str">
        <f>IF(sum!A626="MA",sum!I626,"*")</f>
        <v>*</v>
      </c>
      <c r="AH633" s="4" t="s">
        <v>186</v>
      </c>
      <c r="AI633" s="4" t="s">
        <v>187</v>
      </c>
      <c r="AJ633" s="4">
        <v>2045</v>
      </c>
      <c r="AK633" s="2" t="str">
        <f>IF(sum!A626="ON",sum!B626,"*")</f>
        <v>*</v>
      </c>
      <c r="AL633" s="2"/>
      <c r="AM633" s="2" t="str">
        <f>IF(sum!A626="ON",sum!I626,"*")</f>
        <v>*</v>
      </c>
      <c r="AP633" s="4" t="s">
        <v>186</v>
      </c>
      <c r="AQ633" s="4" t="s">
        <v>187</v>
      </c>
      <c r="AR633" s="4">
        <v>2045</v>
      </c>
      <c r="AS633" s="2" t="str">
        <f>IF(sum!A626="QU",sum!B626,"*")</f>
        <v>R_ES-APP-RE_ELC1</v>
      </c>
      <c r="AT633" s="2"/>
      <c r="AU633" s="2">
        <f>IF(sum!A626="QU",sum!I626,"*")</f>
        <v>1.27853512001469</v>
      </c>
      <c r="AX633" s="4" t="s">
        <v>186</v>
      </c>
      <c r="AY633" s="4" t="s">
        <v>187</v>
      </c>
      <c r="AZ633" s="4">
        <v>2045</v>
      </c>
      <c r="BA633" s="2" t="str">
        <f>IF(sum!A626="SA",sum!B626,"*")</f>
        <v>*</v>
      </c>
      <c r="BB633" s="2"/>
      <c r="BC633" s="2" t="str">
        <f>IF(sum!A626="SA",sum!I626,"*")</f>
        <v>*</v>
      </c>
    </row>
    <row r="634" spans="2:55">
      <c r="B634" s="2" t="s">
        <v>186</v>
      </c>
      <c r="C634" s="2" t="s">
        <v>187</v>
      </c>
      <c r="D634" s="2">
        <v>2045</v>
      </c>
      <c r="J634" s="2" t="s">
        <v>186</v>
      </c>
      <c r="K634" s="2" t="s">
        <v>187</v>
      </c>
      <c r="L634" s="2">
        <v>2045</v>
      </c>
      <c r="M634" s="2" t="str">
        <f>IF(sum!A627="AT",sum!B627,"*")</f>
        <v>*</v>
      </c>
      <c r="N634" s="2"/>
      <c r="O634" s="2" t="str">
        <f>IF(sum!A627="AT",sum!I627,"*")</f>
        <v>*</v>
      </c>
      <c r="R634" s="2" t="s">
        <v>186</v>
      </c>
      <c r="S634" s="2" t="s">
        <v>187</v>
      </c>
      <c r="T634" s="2">
        <v>2045</v>
      </c>
      <c r="U634" s="2" t="str">
        <f>IF(sum!A627="BC",sum!B627,"*")</f>
        <v>*</v>
      </c>
      <c r="V634" s="2"/>
      <c r="W634" s="2" t="str">
        <f>IF(sum!A627="BC",sum!I627,"*")</f>
        <v>*</v>
      </c>
      <c r="Z634" s="2" t="s">
        <v>186</v>
      </c>
      <c r="AA634" s="2" t="s">
        <v>187</v>
      </c>
      <c r="AB634" s="2">
        <v>2045</v>
      </c>
      <c r="AC634" s="2" t="str">
        <f>IF(sum!A627="MA",sum!B627,"*")</f>
        <v>*</v>
      </c>
      <c r="AD634" s="2"/>
      <c r="AE634" s="2" t="str">
        <f>IF(sum!A627="MA",sum!I627,"*")</f>
        <v>*</v>
      </c>
      <c r="AH634" s="2" t="s">
        <v>186</v>
      </c>
      <c r="AI634" s="2" t="s">
        <v>187</v>
      </c>
      <c r="AJ634" s="2">
        <v>2045</v>
      </c>
      <c r="AK634" s="2" t="str">
        <f>IF(sum!A627="ON",sum!B627,"*")</f>
        <v>*</v>
      </c>
      <c r="AL634" s="2"/>
      <c r="AM634" s="2" t="str">
        <f>IF(sum!A627="ON",sum!I627,"*")</f>
        <v>*</v>
      </c>
      <c r="AP634" s="2" t="s">
        <v>186</v>
      </c>
      <c r="AQ634" s="2" t="s">
        <v>187</v>
      </c>
      <c r="AR634" s="2">
        <v>2045</v>
      </c>
      <c r="AS634" s="2" t="str">
        <f>IF(sum!A627="QU",sum!B627,"*")</f>
        <v>R_ES-LI_ELC1</v>
      </c>
      <c r="AT634" s="2"/>
      <c r="AU634" s="2">
        <f>IF(sum!A627="QU",sum!I627,"*")</f>
        <v>9.46097584810943</v>
      </c>
      <c r="AX634" s="2" t="s">
        <v>186</v>
      </c>
      <c r="AY634" s="2" t="s">
        <v>187</v>
      </c>
      <c r="AZ634" s="2">
        <v>2045</v>
      </c>
      <c r="BA634" s="2" t="str">
        <f>IF(sum!A627="SA",sum!B627,"*")</f>
        <v>*</v>
      </c>
      <c r="BB634" s="2"/>
      <c r="BC634" s="2" t="str">
        <f>IF(sum!A627="SA",sum!I627,"*")</f>
        <v>*</v>
      </c>
    </row>
    <row r="635" spans="2:55">
      <c r="B635" s="2" t="s">
        <v>186</v>
      </c>
      <c r="C635" s="2" t="s">
        <v>187</v>
      </c>
      <c r="D635" s="2">
        <v>2045</v>
      </c>
      <c r="J635" s="2" t="s">
        <v>186</v>
      </c>
      <c r="K635" s="2" t="s">
        <v>187</v>
      </c>
      <c r="L635" s="2">
        <v>2045</v>
      </c>
      <c r="M635" s="2" t="str">
        <f>IF(sum!A628="AT",sum!B628,"*")</f>
        <v>*</v>
      </c>
      <c r="N635" s="2"/>
      <c r="O635" s="2" t="str">
        <f>IF(sum!A628="AT",sum!I628,"*")</f>
        <v>*</v>
      </c>
      <c r="R635" s="2" t="s">
        <v>186</v>
      </c>
      <c r="S635" s="2" t="s">
        <v>187</v>
      </c>
      <c r="T635" s="2">
        <v>2045</v>
      </c>
      <c r="U635" s="2" t="str">
        <f>IF(sum!A628="BC",sum!B628,"*")</f>
        <v>*</v>
      </c>
      <c r="V635" s="2"/>
      <c r="W635" s="2" t="str">
        <f>IF(sum!A628="BC",sum!I628,"*")</f>
        <v>*</v>
      </c>
      <c r="Z635" s="2" t="s">
        <v>186</v>
      </c>
      <c r="AA635" s="2" t="s">
        <v>187</v>
      </c>
      <c r="AB635" s="2">
        <v>2045</v>
      </c>
      <c r="AC635" s="2" t="str">
        <f>IF(sum!A628="MA",sum!B628,"*")</f>
        <v>*</v>
      </c>
      <c r="AD635" s="2"/>
      <c r="AE635" s="2" t="str">
        <f>IF(sum!A628="MA",sum!I628,"*")</f>
        <v>*</v>
      </c>
      <c r="AH635" s="2" t="s">
        <v>186</v>
      </c>
      <c r="AI635" s="2" t="s">
        <v>187</v>
      </c>
      <c r="AJ635" s="2">
        <v>2045</v>
      </c>
      <c r="AK635" s="2" t="str">
        <f>IF(sum!A628="ON",sum!B628,"*")</f>
        <v>*</v>
      </c>
      <c r="AL635" s="2"/>
      <c r="AM635" s="2" t="str">
        <f>IF(sum!A628="ON",sum!I628,"*")</f>
        <v>*</v>
      </c>
      <c r="AP635" s="4" t="s">
        <v>186</v>
      </c>
      <c r="AQ635" s="4" t="s">
        <v>187</v>
      </c>
      <c r="AR635" s="4">
        <v>2045</v>
      </c>
      <c r="AS635" s="2" t="str">
        <f>IF(sum!A628="QU",sum!B628,"*")</f>
        <v>R_ES-SC-AP_ELC1_ROOM_CENTRAL</v>
      </c>
      <c r="AT635" s="2"/>
      <c r="AU635" s="2">
        <f>IF(sum!A628="QU",sum!I628,"*")</f>
        <v>1.16620367241729</v>
      </c>
      <c r="AX635" s="2" t="s">
        <v>186</v>
      </c>
      <c r="AY635" s="2" t="s">
        <v>187</v>
      </c>
      <c r="AZ635" s="2">
        <v>2045</v>
      </c>
      <c r="BA635" s="2" t="str">
        <f>IF(sum!A628="SA",sum!B628,"*")</f>
        <v>*</v>
      </c>
      <c r="BB635" s="2"/>
      <c r="BC635" s="2" t="str">
        <f>IF(sum!A628="SA",sum!I628,"*")</f>
        <v>*</v>
      </c>
    </row>
    <row r="636" spans="2:55">
      <c r="B636" s="4" t="s">
        <v>186</v>
      </c>
      <c r="C636" s="4" t="s">
        <v>187</v>
      </c>
      <c r="D636" s="4">
        <v>2045</v>
      </c>
      <c r="J636" s="4" t="s">
        <v>186</v>
      </c>
      <c r="K636" s="4" t="s">
        <v>187</v>
      </c>
      <c r="L636" s="4">
        <v>2045</v>
      </c>
      <c r="M636" s="2" t="str">
        <f>IF(sum!A629="AT",sum!B629,"*")</f>
        <v>*</v>
      </c>
      <c r="N636" s="2"/>
      <c r="O636" s="2" t="str">
        <f>IF(sum!A629="AT",sum!I629,"*")</f>
        <v>*</v>
      </c>
      <c r="R636" s="4" t="s">
        <v>186</v>
      </c>
      <c r="S636" s="4" t="s">
        <v>187</v>
      </c>
      <c r="T636" s="4">
        <v>2045</v>
      </c>
      <c r="U636" s="2" t="str">
        <f>IF(sum!A629="BC",sum!B629,"*")</f>
        <v>*</v>
      </c>
      <c r="V636" s="2"/>
      <c r="W636" s="2" t="str">
        <f>IF(sum!A629="BC",sum!I629,"*")</f>
        <v>*</v>
      </c>
      <c r="Z636" s="4" t="s">
        <v>186</v>
      </c>
      <c r="AA636" s="4" t="s">
        <v>187</v>
      </c>
      <c r="AB636" s="4">
        <v>2045</v>
      </c>
      <c r="AC636" s="2" t="str">
        <f>IF(sum!A629="MA",sum!B629,"*")</f>
        <v>*</v>
      </c>
      <c r="AD636" s="2"/>
      <c r="AE636" s="2" t="str">
        <f>IF(sum!A629="MA",sum!I629,"*")</f>
        <v>*</v>
      </c>
      <c r="AH636" s="4" t="s">
        <v>186</v>
      </c>
      <c r="AI636" s="4" t="s">
        <v>187</v>
      </c>
      <c r="AJ636" s="4">
        <v>2045</v>
      </c>
      <c r="AK636" s="2" t="str">
        <f>IF(sum!A629="ON",sum!B629,"*")</f>
        <v>*</v>
      </c>
      <c r="AL636" s="2"/>
      <c r="AM636" s="2" t="str">
        <f>IF(sum!A629="ON",sum!I629,"*")</f>
        <v>*</v>
      </c>
      <c r="AP636" s="2" t="s">
        <v>186</v>
      </c>
      <c r="AQ636" s="2" t="s">
        <v>187</v>
      </c>
      <c r="AR636" s="2">
        <v>2045</v>
      </c>
      <c r="AS636" s="2" t="str">
        <f>IF(sum!A629="QU",sum!B629,"*")</f>
        <v>R_ES-SC-MOB_ELC1_ROOM_CENTRAL</v>
      </c>
      <c r="AT636" s="2"/>
      <c r="AU636" s="2">
        <f>IF(sum!A629="QU",sum!I629,"*")</f>
        <v>0.0285166590430557</v>
      </c>
      <c r="AX636" s="4" t="s">
        <v>186</v>
      </c>
      <c r="AY636" s="4" t="s">
        <v>187</v>
      </c>
      <c r="AZ636" s="4">
        <v>2045</v>
      </c>
      <c r="BA636" s="2" t="str">
        <f>IF(sum!A629="SA",sum!B629,"*")</f>
        <v>*</v>
      </c>
      <c r="BB636" s="2"/>
      <c r="BC636" s="2" t="str">
        <f>IF(sum!A629="SA",sum!I629,"*")</f>
        <v>*</v>
      </c>
    </row>
    <row r="637" spans="2:55">
      <c r="B637" s="2" t="s">
        <v>186</v>
      </c>
      <c r="C637" s="2" t="s">
        <v>187</v>
      </c>
      <c r="D637" s="2">
        <v>2045</v>
      </c>
      <c r="J637" s="2" t="s">
        <v>186</v>
      </c>
      <c r="K637" s="2" t="s">
        <v>187</v>
      </c>
      <c r="L637" s="2">
        <v>2045</v>
      </c>
      <c r="M637" s="2" t="str">
        <f>IF(sum!A630="AT",sum!B630,"*")</f>
        <v>*</v>
      </c>
      <c r="N637" s="2"/>
      <c r="O637" s="2" t="str">
        <f>IF(sum!A630="AT",sum!I630,"*")</f>
        <v>*</v>
      </c>
      <c r="R637" s="2" t="s">
        <v>186</v>
      </c>
      <c r="S637" s="2" t="s">
        <v>187</v>
      </c>
      <c r="T637" s="2">
        <v>2045</v>
      </c>
      <c r="U637" s="2" t="str">
        <f>IF(sum!A630="BC",sum!B630,"*")</f>
        <v>*</v>
      </c>
      <c r="V637" s="2"/>
      <c r="W637" s="2" t="str">
        <f>IF(sum!A630="BC",sum!I630,"*")</f>
        <v>*</v>
      </c>
      <c r="Z637" s="2" t="s">
        <v>186</v>
      </c>
      <c r="AA637" s="2" t="s">
        <v>187</v>
      </c>
      <c r="AB637" s="2">
        <v>2045</v>
      </c>
      <c r="AC637" s="2" t="str">
        <f>IF(sum!A630="MA",sum!B630,"*")</f>
        <v>*</v>
      </c>
      <c r="AD637" s="2"/>
      <c r="AE637" s="2" t="str">
        <f>IF(sum!A630="MA",sum!I630,"*")</f>
        <v>*</v>
      </c>
      <c r="AH637" s="2" t="s">
        <v>186</v>
      </c>
      <c r="AI637" s="2" t="s">
        <v>187</v>
      </c>
      <c r="AJ637" s="2">
        <v>2045</v>
      </c>
      <c r="AK637" s="2" t="str">
        <f>IF(sum!A630="ON",sum!B630,"*")</f>
        <v>*</v>
      </c>
      <c r="AL637" s="2"/>
      <c r="AM637" s="2" t="str">
        <f>IF(sum!A630="ON",sum!I630,"*")</f>
        <v>*</v>
      </c>
      <c r="AP637" s="4" t="s">
        <v>186</v>
      </c>
      <c r="AQ637" s="4" t="s">
        <v>187</v>
      </c>
      <c r="AR637" s="4">
        <v>2045</v>
      </c>
      <c r="AS637" s="2" t="str">
        <f>IF(sum!A630="QU",sum!B630,"*")</f>
        <v>R_ES-SC-SA_ELC1_ROOM_CENTRAL</v>
      </c>
      <c r="AT637" s="2"/>
      <c r="AU637" s="2">
        <f>IF(sum!A630="QU",sum!I630,"*")</f>
        <v>0.208601435222825</v>
      </c>
      <c r="AX637" s="2" t="s">
        <v>186</v>
      </c>
      <c r="AY637" s="2" t="s">
        <v>187</v>
      </c>
      <c r="AZ637" s="2">
        <v>2045</v>
      </c>
      <c r="BA637" s="2" t="str">
        <f>IF(sum!A630="SA",sum!B630,"*")</f>
        <v>*</v>
      </c>
      <c r="BB637" s="2"/>
      <c r="BC637" s="2" t="str">
        <f>IF(sum!A630="SA",sum!I630,"*")</f>
        <v>*</v>
      </c>
    </row>
    <row r="638" spans="2:55">
      <c r="B638" s="2" t="s">
        <v>186</v>
      </c>
      <c r="C638" s="2" t="s">
        <v>187</v>
      </c>
      <c r="D638" s="2">
        <v>2045</v>
      </c>
      <c r="J638" s="2" t="s">
        <v>186</v>
      </c>
      <c r="K638" s="2" t="s">
        <v>187</v>
      </c>
      <c r="L638" s="2">
        <v>2045</v>
      </c>
      <c r="M638" s="2" t="str">
        <f>IF(sum!A631="AT",sum!B631,"*")</f>
        <v>*</v>
      </c>
      <c r="N638" s="2"/>
      <c r="O638" s="2" t="str">
        <f>IF(sum!A631="AT",sum!I631,"*")</f>
        <v>*</v>
      </c>
      <c r="R638" s="2" t="s">
        <v>186</v>
      </c>
      <c r="S638" s="2" t="s">
        <v>187</v>
      </c>
      <c r="T638" s="2">
        <v>2045</v>
      </c>
      <c r="U638" s="2" t="str">
        <f>IF(sum!A631="BC",sum!B631,"*")</f>
        <v>*</v>
      </c>
      <c r="V638" s="2"/>
      <c r="W638" s="2" t="str">
        <f>IF(sum!A631="BC",sum!I631,"*")</f>
        <v>*</v>
      </c>
      <c r="Z638" s="2" t="s">
        <v>186</v>
      </c>
      <c r="AA638" s="2" t="s">
        <v>187</v>
      </c>
      <c r="AB638" s="2">
        <v>2045</v>
      </c>
      <c r="AC638" s="2" t="str">
        <f>IF(sum!A631="MA",sum!B631,"*")</f>
        <v>*</v>
      </c>
      <c r="AD638" s="2"/>
      <c r="AE638" s="2" t="str">
        <f>IF(sum!A631="MA",sum!I631,"*")</f>
        <v>*</v>
      </c>
      <c r="AH638" s="2" t="s">
        <v>186</v>
      </c>
      <c r="AI638" s="2" t="s">
        <v>187</v>
      </c>
      <c r="AJ638" s="2">
        <v>2045</v>
      </c>
      <c r="AK638" s="2" t="str">
        <f>IF(sum!A631="ON",sum!B631,"*")</f>
        <v>*</v>
      </c>
      <c r="AL638" s="2"/>
      <c r="AM638" s="2" t="str">
        <f>IF(sum!A631="ON",sum!I631,"*")</f>
        <v>*</v>
      </c>
      <c r="AP638" s="2" t="s">
        <v>186</v>
      </c>
      <c r="AQ638" s="2" t="s">
        <v>187</v>
      </c>
      <c r="AR638" s="2">
        <v>2045</v>
      </c>
      <c r="AS638" s="2" t="str">
        <f>IF(sum!A631="QU",sum!B631,"*")</f>
        <v>R_ES-SC-SD_ELC1_ROOM_CENTRAL</v>
      </c>
      <c r="AT638" s="2"/>
      <c r="AU638" s="2">
        <f>IF(sum!A631="QU",sum!I631,"*")</f>
        <v>1.08745978077437</v>
      </c>
      <c r="AX638" s="2" t="s">
        <v>186</v>
      </c>
      <c r="AY638" s="2" t="s">
        <v>187</v>
      </c>
      <c r="AZ638" s="2">
        <v>2045</v>
      </c>
      <c r="BA638" s="2" t="str">
        <f>IF(sum!A631="SA",sum!B631,"*")</f>
        <v>*</v>
      </c>
      <c r="BB638" s="2"/>
      <c r="BC638" s="2" t="str">
        <f>IF(sum!A631="SA",sum!I631,"*")</f>
        <v>*</v>
      </c>
    </row>
    <row r="639" spans="2:55">
      <c r="B639" s="4" t="s">
        <v>186</v>
      </c>
      <c r="C639" s="4" t="s">
        <v>187</v>
      </c>
      <c r="D639" s="4">
        <v>2045</v>
      </c>
      <c r="J639" s="4" t="s">
        <v>186</v>
      </c>
      <c r="K639" s="4" t="s">
        <v>187</v>
      </c>
      <c r="L639" s="4">
        <v>2045</v>
      </c>
      <c r="M639" s="2" t="str">
        <f>IF(sum!A632="AT",sum!B632,"*")</f>
        <v>*</v>
      </c>
      <c r="N639" s="2"/>
      <c r="O639" s="2" t="str">
        <f>IF(sum!A632="AT",sum!I632,"*")</f>
        <v>*</v>
      </c>
      <c r="R639" s="4" t="s">
        <v>186</v>
      </c>
      <c r="S639" s="4" t="s">
        <v>187</v>
      </c>
      <c r="T639" s="4">
        <v>2045</v>
      </c>
      <c r="U639" s="2" t="str">
        <f>IF(sum!A632="BC",sum!B632,"*")</f>
        <v>*</v>
      </c>
      <c r="V639" s="2"/>
      <c r="W639" s="2" t="str">
        <f>IF(sum!A632="BC",sum!I632,"*")</f>
        <v>*</v>
      </c>
      <c r="Z639" s="4" t="s">
        <v>186</v>
      </c>
      <c r="AA639" s="4" t="s">
        <v>187</v>
      </c>
      <c r="AB639" s="4">
        <v>2045</v>
      </c>
      <c r="AC639" s="2" t="str">
        <f>IF(sum!A632="MA",sum!B632,"*")</f>
        <v>*</v>
      </c>
      <c r="AD639" s="2"/>
      <c r="AE639" s="2" t="str">
        <f>IF(sum!A632="MA",sum!I632,"*")</f>
        <v>*</v>
      </c>
      <c r="AH639" s="4" t="s">
        <v>186</v>
      </c>
      <c r="AI639" s="4" t="s">
        <v>187</v>
      </c>
      <c r="AJ639" s="4">
        <v>2045</v>
      </c>
      <c r="AK639" s="2" t="str">
        <f>IF(sum!A632="ON",sum!B632,"*")</f>
        <v>*</v>
      </c>
      <c r="AL639" s="2"/>
      <c r="AM639" s="2" t="str">
        <f>IF(sum!A632="ON",sum!I632,"*")</f>
        <v>*</v>
      </c>
      <c r="AP639" s="4" t="s">
        <v>186</v>
      </c>
      <c r="AQ639" s="4" t="s">
        <v>187</v>
      </c>
      <c r="AR639" s="4">
        <v>2045</v>
      </c>
      <c r="AS639" s="2" t="str">
        <f>IF(sum!A632="QU",sum!B632,"*")</f>
        <v>R_ES-SH-AP_ELC1</v>
      </c>
      <c r="AT639" s="2"/>
      <c r="AU639" s="2">
        <f>IF(sum!A632="QU",sum!I632,"*")</f>
        <v>1.61976770529973</v>
      </c>
      <c r="AX639" s="4" t="s">
        <v>186</v>
      </c>
      <c r="AY639" s="4" t="s">
        <v>187</v>
      </c>
      <c r="AZ639" s="4">
        <v>2045</v>
      </c>
      <c r="BA639" s="2" t="str">
        <f>IF(sum!A632="SA",sum!B632,"*")</f>
        <v>*</v>
      </c>
      <c r="BB639" s="2"/>
      <c r="BC639" s="2" t="str">
        <f>IF(sum!A632="SA",sum!I632,"*")</f>
        <v>*</v>
      </c>
    </row>
    <row r="640" spans="2:55">
      <c r="B640" s="2" t="s">
        <v>186</v>
      </c>
      <c r="C640" s="2" t="s">
        <v>187</v>
      </c>
      <c r="D640" s="2">
        <v>2045</v>
      </c>
      <c r="J640" s="2" t="s">
        <v>186</v>
      </c>
      <c r="K640" s="2" t="s">
        <v>187</v>
      </c>
      <c r="L640" s="2">
        <v>2045</v>
      </c>
      <c r="M640" s="2" t="str">
        <f>IF(sum!A633="AT",sum!B633,"*")</f>
        <v>*</v>
      </c>
      <c r="N640" s="2"/>
      <c r="O640" s="2" t="str">
        <f>IF(sum!A633="AT",sum!I633,"*")</f>
        <v>*</v>
      </c>
      <c r="R640" s="2" t="s">
        <v>186</v>
      </c>
      <c r="S640" s="2" t="s">
        <v>187</v>
      </c>
      <c r="T640" s="2">
        <v>2045</v>
      </c>
      <c r="U640" s="2" t="str">
        <f>IF(sum!A633="BC",sum!B633,"*")</f>
        <v>*</v>
      </c>
      <c r="V640" s="2"/>
      <c r="W640" s="2" t="str">
        <f>IF(sum!A633="BC",sum!I633,"*")</f>
        <v>*</v>
      </c>
      <c r="Z640" s="2" t="s">
        <v>186</v>
      </c>
      <c r="AA640" s="2" t="s">
        <v>187</v>
      </c>
      <c r="AB640" s="2">
        <v>2045</v>
      </c>
      <c r="AC640" s="2" t="str">
        <f>IF(sum!A633="MA",sum!B633,"*")</f>
        <v>*</v>
      </c>
      <c r="AD640" s="2"/>
      <c r="AE640" s="2" t="str">
        <f>IF(sum!A633="MA",sum!I633,"*")</f>
        <v>*</v>
      </c>
      <c r="AH640" s="2" t="s">
        <v>186</v>
      </c>
      <c r="AI640" s="2" t="s">
        <v>187</v>
      </c>
      <c r="AJ640" s="2">
        <v>2045</v>
      </c>
      <c r="AK640" s="2" t="str">
        <f>IF(sum!A633="ON",sum!B633,"*")</f>
        <v>*</v>
      </c>
      <c r="AL640" s="2"/>
      <c r="AM640" s="2" t="str">
        <f>IF(sum!A633="ON",sum!I633,"*")</f>
        <v>*</v>
      </c>
      <c r="AP640" s="2" t="s">
        <v>186</v>
      </c>
      <c r="AQ640" s="2" t="s">
        <v>187</v>
      </c>
      <c r="AR640" s="2">
        <v>2045</v>
      </c>
      <c r="AS640" s="2" t="str">
        <f>IF(sum!A633="QU",sum!B633,"*")</f>
        <v>R_ES-SH-AP_GAS_HE1</v>
      </c>
      <c r="AT640" s="2"/>
      <c r="AU640" s="2">
        <f>IF(sum!A633="QU",sum!I633,"*")</f>
        <v>0</v>
      </c>
      <c r="AX640" s="2" t="s">
        <v>186</v>
      </c>
      <c r="AY640" s="2" t="s">
        <v>187</v>
      </c>
      <c r="AZ640" s="2">
        <v>2045</v>
      </c>
      <c r="BA640" s="2" t="str">
        <f>IF(sum!A633="SA",sum!B633,"*")</f>
        <v>*</v>
      </c>
      <c r="BB640" s="2"/>
      <c r="BC640" s="2" t="str">
        <f>IF(sum!A633="SA",sum!I633,"*")</f>
        <v>*</v>
      </c>
    </row>
    <row r="641" spans="2:55">
      <c r="B641" s="2" t="s">
        <v>186</v>
      </c>
      <c r="C641" s="2" t="s">
        <v>187</v>
      </c>
      <c r="D641" s="2">
        <v>2045</v>
      </c>
      <c r="J641" s="2" t="s">
        <v>186</v>
      </c>
      <c r="K641" s="2" t="s">
        <v>187</v>
      </c>
      <c r="L641" s="2">
        <v>2045</v>
      </c>
      <c r="M641" s="2" t="str">
        <f>IF(sum!A634="AT",sum!B634,"*")</f>
        <v>*</v>
      </c>
      <c r="N641" s="2"/>
      <c r="O641" s="2" t="str">
        <f>IF(sum!A634="AT",sum!I634,"*")</f>
        <v>*</v>
      </c>
      <c r="R641" s="2" t="s">
        <v>186</v>
      </c>
      <c r="S641" s="2" t="s">
        <v>187</v>
      </c>
      <c r="T641" s="2">
        <v>2045</v>
      </c>
      <c r="U641" s="2" t="str">
        <f>IF(sum!A634="BC",sum!B634,"*")</f>
        <v>*</v>
      </c>
      <c r="V641" s="2"/>
      <c r="W641" s="2" t="str">
        <f>IF(sum!A634="BC",sum!I634,"*")</f>
        <v>*</v>
      </c>
      <c r="Z641" s="2" t="s">
        <v>186</v>
      </c>
      <c r="AA641" s="2" t="s">
        <v>187</v>
      </c>
      <c r="AB641" s="2">
        <v>2045</v>
      </c>
      <c r="AC641" s="2" t="str">
        <f>IF(sum!A634="MA",sum!B634,"*")</f>
        <v>*</v>
      </c>
      <c r="AD641" s="2"/>
      <c r="AE641" s="2" t="str">
        <f>IF(sum!A634="MA",sum!I634,"*")</f>
        <v>*</v>
      </c>
      <c r="AH641" s="2" t="s">
        <v>186</v>
      </c>
      <c r="AI641" s="2" t="s">
        <v>187</v>
      </c>
      <c r="AJ641" s="2">
        <v>2045</v>
      </c>
      <c r="AK641" s="2" t="str">
        <f>IF(sum!A634="ON",sum!B634,"*")</f>
        <v>*</v>
      </c>
      <c r="AL641" s="2"/>
      <c r="AM641" s="2" t="str">
        <f>IF(sum!A634="ON",sum!I634,"*")</f>
        <v>*</v>
      </c>
      <c r="AP641" s="4" t="s">
        <v>186</v>
      </c>
      <c r="AQ641" s="4" t="s">
        <v>187</v>
      </c>
      <c r="AR641" s="4">
        <v>2045</v>
      </c>
      <c r="AS641" s="2" t="str">
        <f>IF(sum!A634="QU",sum!B634,"*")</f>
        <v>R_ES-SH-AP_HET1</v>
      </c>
      <c r="AT641" s="2"/>
      <c r="AU641" s="2">
        <f>IF(sum!A634="QU",sum!I634,"*")</f>
        <v>0</v>
      </c>
      <c r="AX641" s="2" t="s">
        <v>186</v>
      </c>
      <c r="AY641" s="2" t="s">
        <v>187</v>
      </c>
      <c r="AZ641" s="2">
        <v>2045</v>
      </c>
      <c r="BA641" s="2" t="str">
        <f>IF(sum!A634="SA",sum!B634,"*")</f>
        <v>*</v>
      </c>
      <c r="BB641" s="2"/>
      <c r="BC641" s="2" t="str">
        <f>IF(sum!A634="SA",sum!I634,"*")</f>
        <v>*</v>
      </c>
    </row>
    <row r="642" spans="2:55">
      <c r="B642" s="4" t="s">
        <v>186</v>
      </c>
      <c r="C642" s="4" t="s">
        <v>187</v>
      </c>
      <c r="D642" s="4">
        <v>2045</v>
      </c>
      <c r="J642" s="4" t="s">
        <v>186</v>
      </c>
      <c r="K642" s="4" t="s">
        <v>187</v>
      </c>
      <c r="L642" s="4">
        <v>2045</v>
      </c>
      <c r="M642" s="2" t="str">
        <f>IF(sum!A635="AT",sum!B635,"*")</f>
        <v>*</v>
      </c>
      <c r="N642" s="2"/>
      <c r="O642" s="2" t="str">
        <f>IF(sum!A635="AT",sum!I635,"*")</f>
        <v>*</v>
      </c>
      <c r="R642" s="4" t="s">
        <v>186</v>
      </c>
      <c r="S642" s="4" t="s">
        <v>187</v>
      </c>
      <c r="T642" s="4">
        <v>2045</v>
      </c>
      <c r="U642" s="2" t="str">
        <f>IF(sum!A635="BC",sum!B635,"*")</f>
        <v>*</v>
      </c>
      <c r="V642" s="2"/>
      <c r="W642" s="2" t="str">
        <f>IF(sum!A635="BC",sum!I635,"*")</f>
        <v>*</v>
      </c>
      <c r="Z642" s="4" t="s">
        <v>186</v>
      </c>
      <c r="AA642" s="4" t="s">
        <v>187</v>
      </c>
      <c r="AB642" s="4">
        <v>2045</v>
      </c>
      <c r="AC642" s="2" t="str">
        <f>IF(sum!A635="MA",sum!B635,"*")</f>
        <v>*</v>
      </c>
      <c r="AD642" s="2"/>
      <c r="AE642" s="2" t="str">
        <f>IF(sum!A635="MA",sum!I635,"*")</f>
        <v>*</v>
      </c>
      <c r="AH642" s="4" t="s">
        <v>186</v>
      </c>
      <c r="AI642" s="4" t="s">
        <v>187</v>
      </c>
      <c r="AJ642" s="4">
        <v>2045</v>
      </c>
      <c r="AK642" s="2" t="str">
        <f>IF(sum!A635="ON",sum!B635,"*")</f>
        <v>*</v>
      </c>
      <c r="AL642" s="2"/>
      <c r="AM642" s="2" t="str">
        <f>IF(sum!A635="ON",sum!I635,"*")</f>
        <v>*</v>
      </c>
      <c r="AP642" s="2" t="s">
        <v>186</v>
      </c>
      <c r="AQ642" s="2" t="s">
        <v>187</v>
      </c>
      <c r="AR642" s="2">
        <v>2045</v>
      </c>
      <c r="AS642" s="2" t="str">
        <f>IF(sum!A635="QU",sum!B635,"*")</f>
        <v>R_ES-SH-MOB_ELC1</v>
      </c>
      <c r="AT642" s="2"/>
      <c r="AU642" s="2">
        <f>IF(sum!A635="QU",sum!I635,"*")</f>
        <v>0.0351451937923097</v>
      </c>
      <c r="AX642" s="4" t="s">
        <v>186</v>
      </c>
      <c r="AY642" s="4" t="s">
        <v>187</v>
      </c>
      <c r="AZ642" s="4">
        <v>2045</v>
      </c>
      <c r="BA642" s="2" t="str">
        <f>IF(sum!A635="SA",sum!B635,"*")</f>
        <v>*</v>
      </c>
      <c r="BB642" s="2"/>
      <c r="BC642" s="2" t="str">
        <f>IF(sum!A635="SA",sum!I635,"*")</f>
        <v>*</v>
      </c>
    </row>
    <row r="643" spans="2:55">
      <c r="B643" s="2" t="s">
        <v>186</v>
      </c>
      <c r="C643" s="2" t="s">
        <v>187</v>
      </c>
      <c r="D643" s="2">
        <v>2045</v>
      </c>
      <c r="J643" s="2" t="s">
        <v>186</v>
      </c>
      <c r="K643" s="2" t="s">
        <v>187</v>
      </c>
      <c r="L643" s="2">
        <v>2045</v>
      </c>
      <c r="M643" s="2" t="str">
        <f>IF(sum!A636="AT",sum!B636,"*")</f>
        <v>*</v>
      </c>
      <c r="N643" s="2"/>
      <c r="O643" s="2" t="str">
        <f>IF(sum!A636="AT",sum!I636,"*")</f>
        <v>*</v>
      </c>
      <c r="R643" s="2" t="s">
        <v>186</v>
      </c>
      <c r="S643" s="2" t="s">
        <v>187</v>
      </c>
      <c r="T643" s="2">
        <v>2045</v>
      </c>
      <c r="U643" s="2" t="str">
        <f>IF(sum!A636="BC",sum!B636,"*")</f>
        <v>*</v>
      </c>
      <c r="V643" s="2"/>
      <c r="W643" s="2" t="str">
        <f>IF(sum!A636="BC",sum!I636,"*")</f>
        <v>*</v>
      </c>
      <c r="Z643" s="2" t="s">
        <v>186</v>
      </c>
      <c r="AA643" s="2" t="s">
        <v>187</v>
      </c>
      <c r="AB643" s="2">
        <v>2045</v>
      </c>
      <c r="AC643" s="2" t="str">
        <f>IF(sum!A636="MA",sum!B636,"*")</f>
        <v>*</v>
      </c>
      <c r="AD643" s="2"/>
      <c r="AE643" s="2" t="str">
        <f>IF(sum!A636="MA",sum!I636,"*")</f>
        <v>*</v>
      </c>
      <c r="AH643" s="2" t="s">
        <v>186</v>
      </c>
      <c r="AI643" s="2" t="s">
        <v>187</v>
      </c>
      <c r="AJ643" s="2">
        <v>2045</v>
      </c>
      <c r="AK643" s="2" t="str">
        <f>IF(sum!A636="ON",sum!B636,"*")</f>
        <v>*</v>
      </c>
      <c r="AL643" s="2"/>
      <c r="AM643" s="2" t="str">
        <f>IF(sum!A636="ON",sum!I636,"*")</f>
        <v>*</v>
      </c>
      <c r="AP643" s="4" t="s">
        <v>186</v>
      </c>
      <c r="AQ643" s="4" t="s">
        <v>187</v>
      </c>
      <c r="AR643" s="4">
        <v>2045</v>
      </c>
      <c r="AS643" s="2" t="str">
        <f>IF(sum!A636="QU",sum!B636,"*")</f>
        <v>R_ES-SH-MOB_GAS_HE1</v>
      </c>
      <c r="AT643" s="2"/>
      <c r="AU643" s="2">
        <f>IF(sum!A636="QU",sum!I636,"*")</f>
        <v>0</v>
      </c>
      <c r="AX643" s="2" t="s">
        <v>186</v>
      </c>
      <c r="AY643" s="2" t="s">
        <v>187</v>
      </c>
      <c r="AZ643" s="2">
        <v>2045</v>
      </c>
      <c r="BA643" s="2" t="str">
        <f>IF(sum!A636="SA",sum!B636,"*")</f>
        <v>*</v>
      </c>
      <c r="BB643" s="2"/>
      <c r="BC643" s="2" t="str">
        <f>IF(sum!A636="SA",sum!I636,"*")</f>
        <v>*</v>
      </c>
    </row>
    <row r="644" spans="2:55">
      <c r="B644" s="2" t="s">
        <v>186</v>
      </c>
      <c r="C644" s="2" t="s">
        <v>187</v>
      </c>
      <c r="D644" s="2">
        <v>2045</v>
      </c>
      <c r="J644" s="2" t="s">
        <v>186</v>
      </c>
      <c r="K644" s="2" t="s">
        <v>187</v>
      </c>
      <c r="L644" s="2">
        <v>2045</v>
      </c>
      <c r="M644" s="2" t="str">
        <f>IF(sum!A637="AT",sum!B637,"*")</f>
        <v>*</v>
      </c>
      <c r="N644" s="2"/>
      <c r="O644" s="2" t="str">
        <f>IF(sum!A637="AT",sum!I637,"*")</f>
        <v>*</v>
      </c>
      <c r="R644" s="2" t="s">
        <v>186</v>
      </c>
      <c r="S644" s="2" t="s">
        <v>187</v>
      </c>
      <c r="T644" s="2">
        <v>2045</v>
      </c>
      <c r="U644" s="2" t="str">
        <f>IF(sum!A637="BC",sum!B637,"*")</f>
        <v>*</v>
      </c>
      <c r="V644" s="2"/>
      <c r="W644" s="2" t="str">
        <f>IF(sum!A637="BC",sum!I637,"*")</f>
        <v>*</v>
      </c>
      <c r="Z644" s="2" t="s">
        <v>186</v>
      </c>
      <c r="AA644" s="2" t="s">
        <v>187</v>
      </c>
      <c r="AB644" s="2">
        <v>2045</v>
      </c>
      <c r="AC644" s="2" t="str">
        <f>IF(sum!A637="MA",sum!B637,"*")</f>
        <v>*</v>
      </c>
      <c r="AD644" s="2"/>
      <c r="AE644" s="2" t="str">
        <f>IF(sum!A637="MA",sum!I637,"*")</f>
        <v>*</v>
      </c>
      <c r="AH644" s="2" t="s">
        <v>186</v>
      </c>
      <c r="AI644" s="2" t="s">
        <v>187</v>
      </c>
      <c r="AJ644" s="2">
        <v>2045</v>
      </c>
      <c r="AK644" s="2" t="str">
        <f>IF(sum!A637="ON",sum!B637,"*")</f>
        <v>*</v>
      </c>
      <c r="AL644" s="2"/>
      <c r="AM644" s="2" t="str">
        <f>IF(sum!A637="ON",sum!I637,"*")</f>
        <v>*</v>
      </c>
      <c r="AP644" s="2" t="s">
        <v>186</v>
      </c>
      <c r="AQ644" s="2" t="s">
        <v>187</v>
      </c>
      <c r="AR644" s="2">
        <v>2045</v>
      </c>
      <c r="AS644" s="2" t="str">
        <f>IF(sum!A637="QU",sum!B637,"*")</f>
        <v>R_ES-SH-SA_ELC1</v>
      </c>
      <c r="AT644" s="2"/>
      <c r="AU644" s="2">
        <f>IF(sum!A637="QU",sum!I637,"*")</f>
        <v>0.251949516013911</v>
      </c>
      <c r="AX644" s="2" t="s">
        <v>186</v>
      </c>
      <c r="AY644" s="2" t="s">
        <v>187</v>
      </c>
      <c r="AZ644" s="2">
        <v>2045</v>
      </c>
      <c r="BA644" s="2" t="str">
        <f>IF(sum!A637="SA",sum!B637,"*")</f>
        <v>*</v>
      </c>
      <c r="BB644" s="2"/>
      <c r="BC644" s="2" t="str">
        <f>IF(sum!A637="SA",sum!I637,"*")</f>
        <v>*</v>
      </c>
    </row>
    <row r="645" spans="2:55">
      <c r="B645" s="4" t="s">
        <v>186</v>
      </c>
      <c r="C645" s="4" t="s">
        <v>187</v>
      </c>
      <c r="D645" s="4">
        <v>2045</v>
      </c>
      <c r="J645" s="4" t="s">
        <v>186</v>
      </c>
      <c r="K645" s="4" t="s">
        <v>187</v>
      </c>
      <c r="L645" s="4">
        <v>2045</v>
      </c>
      <c r="M645" s="2" t="str">
        <f>IF(sum!A638="AT",sum!B638,"*")</f>
        <v>*</v>
      </c>
      <c r="N645" s="2"/>
      <c r="O645" s="2" t="str">
        <f>IF(sum!A638="AT",sum!I638,"*")</f>
        <v>*</v>
      </c>
      <c r="R645" s="4" t="s">
        <v>186</v>
      </c>
      <c r="S645" s="4" t="s">
        <v>187</v>
      </c>
      <c r="T645" s="4">
        <v>2045</v>
      </c>
      <c r="U645" s="2" t="str">
        <f>IF(sum!A638="BC",sum!B638,"*")</f>
        <v>*</v>
      </c>
      <c r="V645" s="2"/>
      <c r="W645" s="2" t="str">
        <f>IF(sum!A638="BC",sum!I638,"*")</f>
        <v>*</v>
      </c>
      <c r="Z645" s="4" t="s">
        <v>186</v>
      </c>
      <c r="AA645" s="4" t="s">
        <v>187</v>
      </c>
      <c r="AB645" s="4">
        <v>2045</v>
      </c>
      <c r="AC645" s="2" t="str">
        <f>IF(sum!A638="MA",sum!B638,"*")</f>
        <v>*</v>
      </c>
      <c r="AD645" s="2"/>
      <c r="AE645" s="2" t="str">
        <f>IF(sum!A638="MA",sum!I638,"*")</f>
        <v>*</v>
      </c>
      <c r="AH645" s="4" t="s">
        <v>186</v>
      </c>
      <c r="AI645" s="4" t="s">
        <v>187</v>
      </c>
      <c r="AJ645" s="4">
        <v>2045</v>
      </c>
      <c r="AK645" s="2" t="str">
        <f>IF(sum!A638="ON",sum!B638,"*")</f>
        <v>*</v>
      </c>
      <c r="AL645" s="2"/>
      <c r="AM645" s="2" t="str">
        <f>IF(sum!A638="ON",sum!I638,"*")</f>
        <v>*</v>
      </c>
      <c r="AP645" s="4" t="s">
        <v>186</v>
      </c>
      <c r="AQ645" s="4" t="s">
        <v>187</v>
      </c>
      <c r="AR645" s="4">
        <v>2045</v>
      </c>
      <c r="AS645" s="2" t="str">
        <f>IF(sum!A638="QU",sum!B638,"*")</f>
        <v>R_ES-SH-SA_HET1</v>
      </c>
      <c r="AT645" s="2"/>
      <c r="AU645" s="2">
        <f>IF(sum!A638="QU",sum!I638,"*")</f>
        <v>0</v>
      </c>
      <c r="AX645" s="4" t="s">
        <v>186</v>
      </c>
      <c r="AY645" s="4" t="s">
        <v>187</v>
      </c>
      <c r="AZ645" s="4">
        <v>2045</v>
      </c>
      <c r="BA645" s="2" t="str">
        <f>IF(sum!A638="SA",sum!B638,"*")</f>
        <v>*</v>
      </c>
      <c r="BB645" s="2"/>
      <c r="BC645" s="2" t="str">
        <f>IF(sum!A638="SA",sum!I638,"*")</f>
        <v>*</v>
      </c>
    </row>
    <row r="646" spans="2:55">
      <c r="B646" s="2" t="s">
        <v>186</v>
      </c>
      <c r="C646" s="2" t="s">
        <v>187</v>
      </c>
      <c r="D646" s="2">
        <v>2045</v>
      </c>
      <c r="J646" s="2" t="s">
        <v>186</v>
      </c>
      <c r="K646" s="2" t="s">
        <v>187</v>
      </c>
      <c r="L646" s="2">
        <v>2045</v>
      </c>
      <c r="M646" s="2" t="str">
        <f>IF(sum!A639="AT",sum!B639,"*")</f>
        <v>*</v>
      </c>
      <c r="N646" s="2"/>
      <c r="O646" s="2" t="str">
        <f>IF(sum!A639="AT",sum!I639,"*")</f>
        <v>*</v>
      </c>
      <c r="R646" s="2" t="s">
        <v>186</v>
      </c>
      <c r="S646" s="2" t="s">
        <v>187</v>
      </c>
      <c r="T646" s="2">
        <v>2045</v>
      </c>
      <c r="U646" s="2" t="str">
        <f>IF(sum!A639="BC",sum!B639,"*")</f>
        <v>*</v>
      </c>
      <c r="V646" s="2"/>
      <c r="W646" s="2" t="str">
        <f>IF(sum!A639="BC",sum!I639,"*")</f>
        <v>*</v>
      </c>
      <c r="Z646" s="2" t="s">
        <v>186</v>
      </c>
      <c r="AA646" s="2" t="s">
        <v>187</v>
      </c>
      <c r="AB646" s="2">
        <v>2045</v>
      </c>
      <c r="AC646" s="2" t="str">
        <f>IF(sum!A639="MA",sum!B639,"*")</f>
        <v>*</v>
      </c>
      <c r="AD646" s="2"/>
      <c r="AE646" s="2" t="str">
        <f>IF(sum!A639="MA",sum!I639,"*")</f>
        <v>*</v>
      </c>
      <c r="AH646" s="2" t="s">
        <v>186</v>
      </c>
      <c r="AI646" s="2" t="s">
        <v>187</v>
      </c>
      <c r="AJ646" s="2">
        <v>2045</v>
      </c>
      <c r="AK646" s="2" t="str">
        <f>IF(sum!A639="ON",sum!B639,"*")</f>
        <v>*</v>
      </c>
      <c r="AL646" s="2"/>
      <c r="AM646" s="2" t="str">
        <f>IF(sum!A639="ON",sum!I639,"*")</f>
        <v>*</v>
      </c>
      <c r="AP646" s="2" t="s">
        <v>186</v>
      </c>
      <c r="AQ646" s="2" t="s">
        <v>187</v>
      </c>
      <c r="AR646" s="2">
        <v>2045</v>
      </c>
      <c r="AS646" s="2" t="str">
        <f>IF(sum!A639="QU",sum!B639,"*")</f>
        <v>R_ES-SH-SD_COAPRO1</v>
      </c>
      <c r="AT646" s="2"/>
      <c r="AU646" s="2">
        <f>IF(sum!A639="QU",sum!I639,"*")</f>
        <v>0</v>
      </c>
      <c r="AX646" s="2" t="s">
        <v>186</v>
      </c>
      <c r="AY646" s="2" t="s">
        <v>187</v>
      </c>
      <c r="AZ646" s="2">
        <v>2045</v>
      </c>
      <c r="BA646" s="2" t="str">
        <f>IF(sum!A639="SA",sum!B639,"*")</f>
        <v>*</v>
      </c>
      <c r="BB646" s="2"/>
      <c r="BC646" s="2" t="str">
        <f>IF(sum!A639="SA",sum!I639,"*")</f>
        <v>*</v>
      </c>
    </row>
    <row r="647" spans="2:55">
      <c r="B647" s="2" t="s">
        <v>186</v>
      </c>
      <c r="C647" s="2" t="s">
        <v>187</v>
      </c>
      <c r="D647" s="2">
        <v>2045</v>
      </c>
      <c r="J647" s="2" t="s">
        <v>186</v>
      </c>
      <c r="K647" s="2" t="s">
        <v>187</v>
      </c>
      <c r="L647" s="2">
        <v>2045</v>
      </c>
      <c r="M647" s="2" t="str">
        <f>IF(sum!A640="AT",sum!B640,"*")</f>
        <v>*</v>
      </c>
      <c r="N647" s="2"/>
      <c r="O647" s="2" t="str">
        <f>IF(sum!A640="AT",sum!I640,"*")</f>
        <v>*</v>
      </c>
      <c r="R647" s="2" t="s">
        <v>186</v>
      </c>
      <c r="S647" s="2" t="s">
        <v>187</v>
      </c>
      <c r="T647" s="2">
        <v>2045</v>
      </c>
      <c r="U647" s="2" t="str">
        <f>IF(sum!A640="BC",sum!B640,"*")</f>
        <v>*</v>
      </c>
      <c r="V647" s="2"/>
      <c r="W647" s="2" t="str">
        <f>IF(sum!A640="BC",sum!I640,"*")</f>
        <v>*</v>
      </c>
      <c r="Z647" s="2" t="s">
        <v>186</v>
      </c>
      <c r="AA647" s="2" t="s">
        <v>187</v>
      </c>
      <c r="AB647" s="2">
        <v>2045</v>
      </c>
      <c r="AC647" s="2" t="str">
        <f>IF(sum!A640="MA",sum!B640,"*")</f>
        <v>*</v>
      </c>
      <c r="AD647" s="2"/>
      <c r="AE647" s="2" t="str">
        <f>IF(sum!A640="MA",sum!I640,"*")</f>
        <v>*</v>
      </c>
      <c r="AH647" s="2" t="s">
        <v>186</v>
      </c>
      <c r="AI647" s="2" t="s">
        <v>187</v>
      </c>
      <c r="AJ647" s="2">
        <v>2045</v>
      </c>
      <c r="AK647" s="2" t="str">
        <f>IF(sum!A640="ON",sum!B640,"*")</f>
        <v>*</v>
      </c>
      <c r="AL647" s="2"/>
      <c r="AM647" s="2" t="str">
        <f>IF(sum!A640="ON",sum!I640,"*")</f>
        <v>*</v>
      </c>
      <c r="AP647" s="4" t="s">
        <v>186</v>
      </c>
      <c r="AQ647" s="4" t="s">
        <v>187</v>
      </c>
      <c r="AR647" s="4">
        <v>2045</v>
      </c>
      <c r="AS647" s="2" t="str">
        <f>IF(sum!A640="QU",sum!B640,"*")</f>
        <v>R_ES-SH-SD_ELC1</v>
      </c>
      <c r="AT647" s="2"/>
      <c r="AU647" s="2">
        <f>IF(sum!A640="QU",sum!I640,"*")</f>
        <v>0.418002031873542</v>
      </c>
      <c r="AX647" s="2" t="s">
        <v>186</v>
      </c>
      <c r="AY647" s="2" t="s">
        <v>187</v>
      </c>
      <c r="AZ647" s="2">
        <v>2045</v>
      </c>
      <c r="BA647" s="2" t="str">
        <f>IF(sum!A640="SA",sum!B640,"*")</f>
        <v>*</v>
      </c>
      <c r="BB647" s="2"/>
      <c r="BC647" s="2" t="str">
        <f>IF(sum!A640="SA",sum!I640,"*")</f>
        <v>*</v>
      </c>
    </row>
    <row r="648" spans="2:55">
      <c r="B648" s="4" t="s">
        <v>186</v>
      </c>
      <c r="C648" s="4" t="s">
        <v>187</v>
      </c>
      <c r="D648" s="4">
        <v>2045</v>
      </c>
      <c r="J648" s="4" t="s">
        <v>186</v>
      </c>
      <c r="K648" s="4" t="s">
        <v>187</v>
      </c>
      <c r="L648" s="4">
        <v>2045</v>
      </c>
      <c r="M648" s="2" t="str">
        <f>IF(sum!A641="AT",sum!B641,"*")</f>
        <v>*</v>
      </c>
      <c r="N648" s="2"/>
      <c r="O648" s="2" t="str">
        <f>IF(sum!A641="AT",sum!I641,"*")</f>
        <v>*</v>
      </c>
      <c r="R648" s="4" t="s">
        <v>186</v>
      </c>
      <c r="S648" s="4" t="s">
        <v>187</v>
      </c>
      <c r="T648" s="4">
        <v>2045</v>
      </c>
      <c r="U648" s="2" t="str">
        <f>IF(sum!A641="BC",sum!B641,"*")</f>
        <v>*</v>
      </c>
      <c r="V648" s="2"/>
      <c r="W648" s="2" t="str">
        <f>IF(sum!A641="BC",sum!I641,"*")</f>
        <v>*</v>
      </c>
      <c r="Z648" s="4" t="s">
        <v>186</v>
      </c>
      <c r="AA648" s="4" t="s">
        <v>187</v>
      </c>
      <c r="AB648" s="4">
        <v>2045</v>
      </c>
      <c r="AC648" s="2" t="str">
        <f>IF(sum!A641="MA",sum!B641,"*")</f>
        <v>*</v>
      </c>
      <c r="AD648" s="2"/>
      <c r="AE648" s="2" t="str">
        <f>IF(sum!A641="MA",sum!I641,"*")</f>
        <v>*</v>
      </c>
      <c r="AH648" s="4" t="s">
        <v>186</v>
      </c>
      <c r="AI648" s="4" t="s">
        <v>187</v>
      </c>
      <c r="AJ648" s="4">
        <v>2045</v>
      </c>
      <c r="AK648" s="2" t="str">
        <f>IF(sum!A641="ON",sum!B641,"*")</f>
        <v>*</v>
      </c>
      <c r="AL648" s="2"/>
      <c r="AM648" s="2" t="str">
        <f>IF(sum!A641="ON",sum!I641,"*")</f>
        <v>*</v>
      </c>
      <c r="AP648" s="2" t="s">
        <v>186</v>
      </c>
      <c r="AQ648" s="2" t="s">
        <v>187</v>
      </c>
      <c r="AR648" s="2">
        <v>2045</v>
      </c>
      <c r="AS648" s="2" t="str">
        <f>IF(sum!A641="QU",sum!B641,"*")</f>
        <v>R_ES-SH-SD_GAS_HE1</v>
      </c>
      <c r="AT648" s="2"/>
      <c r="AU648" s="2">
        <f>IF(sum!A641="QU",sum!I641,"*")</f>
        <v>0</v>
      </c>
      <c r="AX648" s="4" t="s">
        <v>186</v>
      </c>
      <c r="AY648" s="4" t="s">
        <v>187</v>
      </c>
      <c r="AZ648" s="4">
        <v>2045</v>
      </c>
      <c r="BA648" s="2" t="str">
        <f>IF(sum!A641="SA",sum!B641,"*")</f>
        <v>*</v>
      </c>
      <c r="BB648" s="2"/>
      <c r="BC648" s="2" t="str">
        <f>IF(sum!A641="SA",sum!I641,"*")</f>
        <v>*</v>
      </c>
    </row>
    <row r="649" spans="2:55">
      <c r="B649" s="2" t="s">
        <v>186</v>
      </c>
      <c r="C649" s="2" t="s">
        <v>187</v>
      </c>
      <c r="D649" s="2">
        <v>2045</v>
      </c>
      <c r="J649" s="2" t="s">
        <v>186</v>
      </c>
      <c r="K649" s="2" t="s">
        <v>187</v>
      </c>
      <c r="L649" s="2">
        <v>2045</v>
      </c>
      <c r="M649" s="2" t="str">
        <f>IF(sum!A642="AT",sum!B642,"*")</f>
        <v>*</v>
      </c>
      <c r="N649" s="2"/>
      <c r="O649" s="2" t="str">
        <f>IF(sum!A642="AT",sum!I642,"*")</f>
        <v>*</v>
      </c>
      <c r="R649" s="2" t="s">
        <v>186</v>
      </c>
      <c r="S649" s="2" t="s">
        <v>187</v>
      </c>
      <c r="T649" s="2">
        <v>2045</v>
      </c>
      <c r="U649" s="2" t="str">
        <f>IF(sum!A642="BC",sum!B642,"*")</f>
        <v>*</v>
      </c>
      <c r="V649" s="2"/>
      <c r="W649" s="2" t="str">
        <f>IF(sum!A642="BC",sum!I642,"*")</f>
        <v>*</v>
      </c>
      <c r="Z649" s="2" t="s">
        <v>186</v>
      </c>
      <c r="AA649" s="2" t="s">
        <v>187</v>
      </c>
      <c r="AB649" s="2">
        <v>2045</v>
      </c>
      <c r="AC649" s="2" t="str">
        <f>IF(sum!A642="MA",sum!B642,"*")</f>
        <v>*</v>
      </c>
      <c r="AD649" s="2"/>
      <c r="AE649" s="2" t="str">
        <f>IF(sum!A642="MA",sum!I642,"*")</f>
        <v>*</v>
      </c>
      <c r="AH649" s="2" t="s">
        <v>186</v>
      </c>
      <c r="AI649" s="2" t="s">
        <v>187</v>
      </c>
      <c r="AJ649" s="2">
        <v>2045</v>
      </c>
      <c r="AK649" s="2" t="str">
        <f>IF(sum!A642="ON",sum!B642,"*")</f>
        <v>*</v>
      </c>
      <c r="AL649" s="2"/>
      <c r="AM649" s="2" t="str">
        <f>IF(sum!A642="ON",sum!I642,"*")</f>
        <v>*</v>
      </c>
      <c r="AP649" s="4" t="s">
        <v>186</v>
      </c>
      <c r="AQ649" s="4" t="s">
        <v>187</v>
      </c>
      <c r="AR649" s="4">
        <v>2045</v>
      </c>
      <c r="AS649" s="2" t="str">
        <f>IF(sum!A642="QU",sum!B642,"*")</f>
        <v>R_ES-WH-AP_GAS1</v>
      </c>
      <c r="AT649" s="2"/>
      <c r="AU649" s="2">
        <f>IF(sum!A642="QU",sum!I642,"*")</f>
        <v>0</v>
      </c>
      <c r="AX649" s="2" t="s">
        <v>186</v>
      </c>
      <c r="AY649" s="2" t="s">
        <v>187</v>
      </c>
      <c r="AZ649" s="2">
        <v>2045</v>
      </c>
      <c r="BA649" s="2" t="str">
        <f>IF(sum!A642="SA",sum!B642,"*")</f>
        <v>*</v>
      </c>
      <c r="BB649" s="2"/>
      <c r="BC649" s="2" t="str">
        <f>IF(sum!A642="SA",sum!I642,"*")</f>
        <v>*</v>
      </c>
    </row>
    <row r="650" spans="2:55">
      <c r="B650" s="2" t="s">
        <v>186</v>
      </c>
      <c r="C650" s="2" t="s">
        <v>187</v>
      </c>
      <c r="D650" s="2">
        <v>2045</v>
      </c>
      <c r="J650" s="2" t="s">
        <v>186</v>
      </c>
      <c r="K650" s="2" t="s">
        <v>187</v>
      </c>
      <c r="L650" s="2">
        <v>2045</v>
      </c>
      <c r="M650" s="2" t="str">
        <f>IF(sum!A643="AT",sum!B643,"*")</f>
        <v>*</v>
      </c>
      <c r="N650" s="2"/>
      <c r="O650" s="2" t="str">
        <f>IF(sum!A643="AT",sum!I643,"*")</f>
        <v>*</v>
      </c>
      <c r="R650" s="2" t="s">
        <v>186</v>
      </c>
      <c r="S650" s="2" t="s">
        <v>187</v>
      </c>
      <c r="T650" s="2">
        <v>2045</v>
      </c>
      <c r="U650" s="2" t="str">
        <f>IF(sum!A643="BC",sum!B643,"*")</f>
        <v>*</v>
      </c>
      <c r="V650" s="2"/>
      <c r="W650" s="2" t="str">
        <f>IF(sum!A643="BC",sum!I643,"*")</f>
        <v>*</v>
      </c>
      <c r="Z650" s="2" t="s">
        <v>186</v>
      </c>
      <c r="AA650" s="2" t="s">
        <v>187</v>
      </c>
      <c r="AB650" s="2">
        <v>2045</v>
      </c>
      <c r="AC650" s="2" t="str">
        <f>IF(sum!A643="MA",sum!B643,"*")</f>
        <v>*</v>
      </c>
      <c r="AD650" s="2"/>
      <c r="AE650" s="2" t="str">
        <f>IF(sum!A643="MA",sum!I643,"*")</f>
        <v>*</v>
      </c>
      <c r="AH650" s="2" t="s">
        <v>186</v>
      </c>
      <c r="AI650" s="2" t="s">
        <v>187</v>
      </c>
      <c r="AJ650" s="2">
        <v>2045</v>
      </c>
      <c r="AK650" s="2" t="str">
        <f>IF(sum!A643="ON",sum!B643,"*")</f>
        <v>*</v>
      </c>
      <c r="AL650" s="2"/>
      <c r="AM650" s="2" t="str">
        <f>IF(sum!A643="ON",sum!I643,"*")</f>
        <v>*</v>
      </c>
      <c r="AP650" s="2" t="s">
        <v>186</v>
      </c>
      <c r="AQ650" s="2" t="s">
        <v>187</v>
      </c>
      <c r="AR650" s="2">
        <v>2045</v>
      </c>
      <c r="AS650" s="2" t="str">
        <f>IF(sum!A643="QU",sum!B643,"*")</f>
        <v>R_ES-WH-AP_STEAM1</v>
      </c>
      <c r="AT650" s="2"/>
      <c r="AU650" s="2">
        <f>IF(sum!A643="QU",sum!I643,"*")</f>
        <v>1.07129274773112</v>
      </c>
      <c r="AX650" s="2" t="s">
        <v>186</v>
      </c>
      <c r="AY650" s="2" t="s">
        <v>187</v>
      </c>
      <c r="AZ650" s="2">
        <v>2045</v>
      </c>
      <c r="BA650" s="2" t="str">
        <f>IF(sum!A643="SA",sum!B643,"*")</f>
        <v>*</v>
      </c>
      <c r="BB650" s="2"/>
      <c r="BC650" s="2" t="str">
        <f>IF(sum!A643="SA",sum!I643,"*")</f>
        <v>*</v>
      </c>
    </row>
    <row r="651" spans="2:55">
      <c r="B651" s="4" t="s">
        <v>186</v>
      </c>
      <c r="C651" s="4" t="s">
        <v>187</v>
      </c>
      <c r="D651" s="4">
        <v>2045</v>
      </c>
      <c r="J651" s="4" t="s">
        <v>186</v>
      </c>
      <c r="K651" s="4" t="s">
        <v>187</v>
      </c>
      <c r="L651" s="4">
        <v>2045</v>
      </c>
      <c r="M651" s="2" t="str">
        <f>IF(sum!A644="AT",sum!B644,"*")</f>
        <v>*</v>
      </c>
      <c r="N651" s="2"/>
      <c r="O651" s="2" t="str">
        <f>IF(sum!A644="AT",sum!I644,"*")</f>
        <v>*</v>
      </c>
      <c r="R651" s="4" t="s">
        <v>186</v>
      </c>
      <c r="S651" s="4" t="s">
        <v>187</v>
      </c>
      <c r="T651" s="4">
        <v>2045</v>
      </c>
      <c r="U651" s="2" t="str">
        <f>IF(sum!A644="BC",sum!B644,"*")</f>
        <v>*</v>
      </c>
      <c r="V651" s="2"/>
      <c r="W651" s="2" t="str">
        <f>IF(sum!A644="BC",sum!I644,"*")</f>
        <v>*</v>
      </c>
      <c r="Z651" s="4" t="s">
        <v>186</v>
      </c>
      <c r="AA651" s="4" t="s">
        <v>187</v>
      </c>
      <c r="AB651" s="4">
        <v>2045</v>
      </c>
      <c r="AC651" s="2" t="str">
        <f>IF(sum!A644="MA",sum!B644,"*")</f>
        <v>*</v>
      </c>
      <c r="AD651" s="2"/>
      <c r="AE651" s="2" t="str">
        <f>IF(sum!A644="MA",sum!I644,"*")</f>
        <v>*</v>
      </c>
      <c r="AH651" s="4" t="s">
        <v>186</v>
      </c>
      <c r="AI651" s="4" t="s">
        <v>187</v>
      </c>
      <c r="AJ651" s="4">
        <v>2045</v>
      </c>
      <c r="AK651" s="2" t="str">
        <f>IF(sum!A644="ON",sum!B644,"*")</f>
        <v>*</v>
      </c>
      <c r="AL651" s="2"/>
      <c r="AM651" s="2" t="str">
        <f>IF(sum!A644="ON",sum!I644,"*")</f>
        <v>*</v>
      </c>
      <c r="AP651" s="4" t="s">
        <v>186</v>
      </c>
      <c r="AQ651" s="4" t="s">
        <v>187</v>
      </c>
      <c r="AR651" s="4">
        <v>2045</v>
      </c>
      <c r="AS651" s="2" t="str">
        <f>IF(sum!A644="QU",sum!B644,"*")</f>
        <v>R_ES-WH-MOB_GAS1</v>
      </c>
      <c r="AT651" s="2"/>
      <c r="AU651" s="2">
        <f>IF(sum!A644="QU",sum!I644,"*")</f>
        <v>0</v>
      </c>
      <c r="AX651" s="4" t="s">
        <v>186</v>
      </c>
      <c r="AY651" s="4" t="s">
        <v>187</v>
      </c>
      <c r="AZ651" s="4">
        <v>2045</v>
      </c>
      <c r="BA651" s="2" t="str">
        <f>IF(sum!A644="SA",sum!B644,"*")</f>
        <v>*</v>
      </c>
      <c r="BB651" s="2"/>
      <c r="BC651" s="2" t="str">
        <f>IF(sum!A644="SA",sum!I644,"*")</f>
        <v>*</v>
      </c>
    </row>
    <row r="652" spans="2:55">
      <c r="B652" s="2" t="s">
        <v>186</v>
      </c>
      <c r="C652" s="2" t="s">
        <v>187</v>
      </c>
      <c r="D652" s="2">
        <v>2045</v>
      </c>
      <c r="J652" s="2" t="s">
        <v>186</v>
      </c>
      <c r="K652" s="2" t="s">
        <v>187</v>
      </c>
      <c r="L652" s="2">
        <v>2045</v>
      </c>
      <c r="M652" s="2" t="str">
        <f>IF(sum!A645="AT",sum!B645,"*")</f>
        <v>*</v>
      </c>
      <c r="N652" s="2"/>
      <c r="O652" s="2" t="str">
        <f>IF(sum!A645="AT",sum!I645,"*")</f>
        <v>*</v>
      </c>
      <c r="R652" s="2" t="s">
        <v>186</v>
      </c>
      <c r="S652" s="2" t="s">
        <v>187</v>
      </c>
      <c r="T652" s="2">
        <v>2045</v>
      </c>
      <c r="U652" s="2" t="str">
        <f>IF(sum!A645="BC",sum!B645,"*")</f>
        <v>*</v>
      </c>
      <c r="V652" s="2"/>
      <c r="W652" s="2" t="str">
        <f>IF(sum!A645="BC",sum!I645,"*")</f>
        <v>*</v>
      </c>
      <c r="Z652" s="2" t="s">
        <v>186</v>
      </c>
      <c r="AA652" s="2" t="s">
        <v>187</v>
      </c>
      <c r="AB652" s="2">
        <v>2045</v>
      </c>
      <c r="AC652" s="2" t="str">
        <f>IF(sum!A645="MA",sum!B645,"*")</f>
        <v>*</v>
      </c>
      <c r="AD652" s="2"/>
      <c r="AE652" s="2" t="str">
        <f>IF(sum!A645="MA",sum!I645,"*")</f>
        <v>*</v>
      </c>
      <c r="AH652" s="2" t="s">
        <v>186</v>
      </c>
      <c r="AI652" s="2" t="s">
        <v>187</v>
      </c>
      <c r="AJ652" s="2">
        <v>2045</v>
      </c>
      <c r="AK652" s="2" t="str">
        <f>IF(sum!A645="ON",sum!B645,"*")</f>
        <v>*</v>
      </c>
      <c r="AL652" s="2"/>
      <c r="AM652" s="2" t="str">
        <f>IF(sum!A645="ON",sum!I645,"*")</f>
        <v>*</v>
      </c>
      <c r="AP652" s="2" t="s">
        <v>186</v>
      </c>
      <c r="AQ652" s="2" t="s">
        <v>187</v>
      </c>
      <c r="AR652" s="2">
        <v>2045</v>
      </c>
      <c r="AS652" s="2" t="str">
        <f>IF(sum!A645="QU",sum!B645,"*")</f>
        <v>R_ES-WH-MOB_STEAM1</v>
      </c>
      <c r="AT652" s="2"/>
      <c r="AU652" s="2">
        <f>IF(sum!A645="QU",sum!I645,"*")</f>
        <v>0.0174134856771047</v>
      </c>
      <c r="AX652" s="2" t="s">
        <v>186</v>
      </c>
      <c r="AY652" s="2" t="s">
        <v>187</v>
      </c>
      <c r="AZ652" s="2">
        <v>2045</v>
      </c>
      <c r="BA652" s="2" t="str">
        <f>IF(sum!A645="SA",sum!B645,"*")</f>
        <v>*</v>
      </c>
      <c r="BB652" s="2"/>
      <c r="BC652" s="2" t="str">
        <f>IF(sum!A645="SA",sum!I645,"*")</f>
        <v>*</v>
      </c>
    </row>
    <row r="653" spans="2:55">
      <c r="B653" s="2" t="s">
        <v>186</v>
      </c>
      <c r="C653" s="2" t="s">
        <v>187</v>
      </c>
      <c r="D653" s="2">
        <v>2045</v>
      </c>
      <c r="J653" s="2" t="s">
        <v>186</v>
      </c>
      <c r="K653" s="2" t="s">
        <v>187</v>
      </c>
      <c r="L653" s="2">
        <v>2045</v>
      </c>
      <c r="M653" s="2" t="str">
        <f>IF(sum!A646="AT",sum!B646,"*")</f>
        <v>*</v>
      </c>
      <c r="N653" s="2"/>
      <c r="O653" s="2" t="str">
        <f>IF(sum!A646="AT",sum!I646,"*")</f>
        <v>*</v>
      </c>
      <c r="R653" s="2" t="s">
        <v>186</v>
      </c>
      <c r="S653" s="2" t="s">
        <v>187</v>
      </c>
      <c r="T653" s="2">
        <v>2045</v>
      </c>
      <c r="U653" s="2" t="str">
        <f>IF(sum!A646="BC",sum!B646,"*")</f>
        <v>*</v>
      </c>
      <c r="V653" s="2"/>
      <c r="W653" s="2" t="str">
        <f>IF(sum!A646="BC",sum!I646,"*")</f>
        <v>*</v>
      </c>
      <c r="Z653" s="2" t="s">
        <v>186</v>
      </c>
      <c r="AA653" s="2" t="s">
        <v>187</v>
      </c>
      <c r="AB653" s="2">
        <v>2045</v>
      </c>
      <c r="AC653" s="2" t="str">
        <f>IF(sum!A646="MA",sum!B646,"*")</f>
        <v>*</v>
      </c>
      <c r="AD653" s="2"/>
      <c r="AE653" s="2" t="str">
        <f>IF(sum!A646="MA",sum!I646,"*")</f>
        <v>*</v>
      </c>
      <c r="AH653" s="2" t="s">
        <v>186</v>
      </c>
      <c r="AI653" s="2" t="s">
        <v>187</v>
      </c>
      <c r="AJ653" s="2">
        <v>2045</v>
      </c>
      <c r="AK653" s="2" t="str">
        <f>IF(sum!A646="ON",sum!B646,"*")</f>
        <v>*</v>
      </c>
      <c r="AL653" s="2"/>
      <c r="AM653" s="2" t="str">
        <f>IF(sum!A646="ON",sum!I646,"*")</f>
        <v>*</v>
      </c>
      <c r="AP653" s="4" t="s">
        <v>186</v>
      </c>
      <c r="AQ653" s="4" t="s">
        <v>187</v>
      </c>
      <c r="AR653" s="4">
        <v>2045</v>
      </c>
      <c r="AS653" s="2" t="str">
        <f>IF(sum!A646="QU",sum!B646,"*")</f>
        <v>R_ES-WH-SA_GAS1</v>
      </c>
      <c r="AT653" s="2"/>
      <c r="AU653" s="2">
        <f>IF(sum!A646="QU",sum!I646,"*")</f>
        <v>0</v>
      </c>
      <c r="AX653" s="2" t="s">
        <v>186</v>
      </c>
      <c r="AY653" s="2" t="s">
        <v>187</v>
      </c>
      <c r="AZ653" s="2">
        <v>2045</v>
      </c>
      <c r="BA653" s="2" t="str">
        <f>IF(sum!A646="SA",sum!B646,"*")</f>
        <v>*</v>
      </c>
      <c r="BB653" s="2"/>
      <c r="BC653" s="2" t="str">
        <f>IF(sum!A646="SA",sum!I646,"*")</f>
        <v>*</v>
      </c>
    </row>
    <row r="654" spans="2:55">
      <c r="B654" s="4" t="s">
        <v>186</v>
      </c>
      <c r="C654" s="4" t="s">
        <v>187</v>
      </c>
      <c r="D654" s="4">
        <v>2045</v>
      </c>
      <c r="J654" s="4" t="s">
        <v>186</v>
      </c>
      <c r="K654" s="4" t="s">
        <v>187</v>
      </c>
      <c r="L654" s="4">
        <v>2045</v>
      </c>
      <c r="M654" s="2" t="str">
        <f>IF(sum!A647="AT",sum!B647,"*")</f>
        <v>*</v>
      </c>
      <c r="N654" s="2"/>
      <c r="O654" s="2" t="str">
        <f>IF(sum!A647="AT",sum!I647,"*")</f>
        <v>*</v>
      </c>
      <c r="R654" s="4" t="s">
        <v>186</v>
      </c>
      <c r="S654" s="4" t="s">
        <v>187</v>
      </c>
      <c r="T654" s="4">
        <v>2045</v>
      </c>
      <c r="U654" s="2" t="str">
        <f>IF(sum!A647="BC",sum!B647,"*")</f>
        <v>*</v>
      </c>
      <c r="V654" s="2"/>
      <c r="W654" s="2" t="str">
        <f>IF(sum!A647="BC",sum!I647,"*")</f>
        <v>*</v>
      </c>
      <c r="Z654" s="4" t="s">
        <v>186</v>
      </c>
      <c r="AA654" s="4" t="s">
        <v>187</v>
      </c>
      <c r="AB654" s="4">
        <v>2045</v>
      </c>
      <c r="AC654" s="2" t="str">
        <f>IF(sum!A647="MA",sum!B647,"*")</f>
        <v>*</v>
      </c>
      <c r="AD654" s="2"/>
      <c r="AE654" s="2" t="str">
        <f>IF(sum!A647="MA",sum!I647,"*")</f>
        <v>*</v>
      </c>
      <c r="AH654" s="4" t="s">
        <v>186</v>
      </c>
      <c r="AI654" s="4" t="s">
        <v>187</v>
      </c>
      <c r="AJ654" s="4">
        <v>2045</v>
      </c>
      <c r="AK654" s="2" t="str">
        <f>IF(sum!A647="ON",sum!B647,"*")</f>
        <v>*</v>
      </c>
      <c r="AL654" s="2"/>
      <c r="AM654" s="2" t="str">
        <f>IF(sum!A647="ON",sum!I647,"*")</f>
        <v>*</v>
      </c>
      <c r="AP654" s="2" t="s">
        <v>186</v>
      </c>
      <c r="AQ654" s="2" t="s">
        <v>187</v>
      </c>
      <c r="AR654" s="2">
        <v>2045</v>
      </c>
      <c r="AS654" s="2" t="str">
        <f>IF(sum!A647="QU",sum!B647,"*")</f>
        <v>R_ES-WH-SA_STEAM1</v>
      </c>
      <c r="AT654" s="2"/>
      <c r="AU654" s="2">
        <f>IF(sum!A647="QU",sum!I647,"*")</f>
        <v>0.206487380748653</v>
      </c>
      <c r="AX654" s="4" t="s">
        <v>186</v>
      </c>
      <c r="AY654" s="4" t="s">
        <v>187</v>
      </c>
      <c r="AZ654" s="4">
        <v>2045</v>
      </c>
      <c r="BA654" s="2" t="str">
        <f>IF(sum!A647="SA",sum!B647,"*")</f>
        <v>*</v>
      </c>
      <c r="BB654" s="2"/>
      <c r="BC654" s="2" t="str">
        <f>IF(sum!A647="SA",sum!I647,"*")</f>
        <v>*</v>
      </c>
    </row>
    <row r="655" spans="2:55">
      <c r="B655" s="2" t="s">
        <v>186</v>
      </c>
      <c r="C655" s="2" t="s">
        <v>187</v>
      </c>
      <c r="D655" s="2">
        <v>2045</v>
      </c>
      <c r="J655" s="2" t="s">
        <v>186</v>
      </c>
      <c r="K655" s="2" t="s">
        <v>187</v>
      </c>
      <c r="L655" s="2">
        <v>2045</v>
      </c>
      <c r="M655" s="2" t="str">
        <f>IF(sum!A648="AT",sum!B648,"*")</f>
        <v>*</v>
      </c>
      <c r="N655" s="2"/>
      <c r="O655" s="2" t="str">
        <f>IF(sum!A648="AT",sum!I648,"*")</f>
        <v>*</v>
      </c>
      <c r="R655" s="2" t="s">
        <v>186</v>
      </c>
      <c r="S655" s="2" t="s">
        <v>187</v>
      </c>
      <c r="T655" s="2">
        <v>2045</v>
      </c>
      <c r="U655" s="2" t="str">
        <f>IF(sum!A648="BC",sum!B648,"*")</f>
        <v>*</v>
      </c>
      <c r="V655" s="2"/>
      <c r="W655" s="2" t="str">
        <f>IF(sum!A648="BC",sum!I648,"*")</f>
        <v>*</v>
      </c>
      <c r="Z655" s="2" t="s">
        <v>186</v>
      </c>
      <c r="AA655" s="2" t="s">
        <v>187</v>
      </c>
      <c r="AB655" s="2">
        <v>2045</v>
      </c>
      <c r="AC655" s="2" t="str">
        <f>IF(sum!A648="MA",sum!B648,"*")</f>
        <v>*</v>
      </c>
      <c r="AD655" s="2"/>
      <c r="AE655" s="2" t="str">
        <f>IF(sum!A648="MA",sum!I648,"*")</f>
        <v>*</v>
      </c>
      <c r="AH655" s="2" t="s">
        <v>186</v>
      </c>
      <c r="AI655" s="2" t="s">
        <v>187</v>
      </c>
      <c r="AJ655" s="2">
        <v>2045</v>
      </c>
      <c r="AK655" s="2" t="str">
        <f>IF(sum!A648="ON",sum!B648,"*")</f>
        <v>*</v>
      </c>
      <c r="AL655" s="2"/>
      <c r="AM655" s="2" t="str">
        <f>IF(sum!A648="ON",sum!I648,"*")</f>
        <v>*</v>
      </c>
      <c r="AP655" s="4" t="s">
        <v>186</v>
      </c>
      <c r="AQ655" s="4" t="s">
        <v>187</v>
      </c>
      <c r="AR655" s="4">
        <v>2045</v>
      </c>
      <c r="AS655" s="2" t="str">
        <f>IF(sum!A648="QU",sum!B648,"*")</f>
        <v>R_ES-WH-SD_COAPRO1</v>
      </c>
      <c r="AT655" s="2"/>
      <c r="AU655" s="2">
        <f>IF(sum!A648="QU",sum!I648,"*")</f>
        <v>0</v>
      </c>
      <c r="AX655" s="2" t="s">
        <v>186</v>
      </c>
      <c r="AY655" s="2" t="s">
        <v>187</v>
      </c>
      <c r="AZ655" s="2">
        <v>2045</v>
      </c>
      <c r="BA655" s="2" t="str">
        <f>IF(sum!A648="SA",sum!B648,"*")</f>
        <v>*</v>
      </c>
      <c r="BB655" s="2"/>
      <c r="BC655" s="2" t="str">
        <f>IF(sum!A648="SA",sum!I648,"*")</f>
        <v>*</v>
      </c>
    </row>
    <row r="656" spans="2:55">
      <c r="B656" s="2" t="s">
        <v>186</v>
      </c>
      <c r="C656" s="2" t="s">
        <v>187</v>
      </c>
      <c r="D656" s="2">
        <v>2045</v>
      </c>
      <c r="J656" s="2" t="s">
        <v>186</v>
      </c>
      <c r="K656" s="2" t="s">
        <v>187</v>
      </c>
      <c r="L656" s="2">
        <v>2045</v>
      </c>
      <c r="M656" s="2" t="str">
        <f>IF(sum!A649="AT",sum!B649,"*")</f>
        <v>*</v>
      </c>
      <c r="N656" s="2"/>
      <c r="O656" s="2" t="str">
        <f>IF(sum!A649="AT",sum!I649,"*")</f>
        <v>*</v>
      </c>
      <c r="R656" s="2" t="s">
        <v>186</v>
      </c>
      <c r="S656" s="2" t="s">
        <v>187</v>
      </c>
      <c r="T656" s="2">
        <v>2045</v>
      </c>
      <c r="U656" s="2" t="str">
        <f>IF(sum!A649="BC",sum!B649,"*")</f>
        <v>*</v>
      </c>
      <c r="V656" s="2"/>
      <c r="W656" s="2" t="str">
        <f>IF(sum!A649="BC",sum!I649,"*")</f>
        <v>*</v>
      </c>
      <c r="Z656" s="2" t="s">
        <v>186</v>
      </c>
      <c r="AA656" s="2" t="s">
        <v>187</v>
      </c>
      <c r="AB656" s="2">
        <v>2045</v>
      </c>
      <c r="AC656" s="2" t="str">
        <f>IF(sum!A649="MA",sum!B649,"*")</f>
        <v>*</v>
      </c>
      <c r="AD656" s="2"/>
      <c r="AE656" s="2" t="str">
        <f>IF(sum!A649="MA",sum!I649,"*")</f>
        <v>*</v>
      </c>
      <c r="AH656" s="2" t="s">
        <v>186</v>
      </c>
      <c r="AI656" s="2" t="s">
        <v>187</v>
      </c>
      <c r="AJ656" s="2">
        <v>2045</v>
      </c>
      <c r="AK656" s="2" t="str">
        <f>IF(sum!A649="ON",sum!B649,"*")</f>
        <v>*</v>
      </c>
      <c r="AL656" s="2"/>
      <c r="AM656" s="2" t="str">
        <f>IF(sum!A649="ON",sum!I649,"*")</f>
        <v>*</v>
      </c>
      <c r="AP656" s="2" t="s">
        <v>186</v>
      </c>
      <c r="AQ656" s="2" t="s">
        <v>187</v>
      </c>
      <c r="AR656" s="2">
        <v>2045</v>
      </c>
      <c r="AS656" s="2" t="str">
        <f>IF(sum!A649="QU",sum!B649,"*")</f>
        <v>R_ES-WH-SD_STEAM1</v>
      </c>
      <c r="AT656" s="2"/>
      <c r="AU656" s="2">
        <f>IF(sum!A649="QU",sum!I649,"*")</f>
        <v>0.848917716209532</v>
      </c>
      <c r="AX656" s="2" t="s">
        <v>186</v>
      </c>
      <c r="AY656" s="2" t="s">
        <v>187</v>
      </c>
      <c r="AZ656" s="2">
        <v>2045</v>
      </c>
      <c r="BA656" s="2" t="str">
        <f>IF(sum!A649="SA",sum!B649,"*")</f>
        <v>*</v>
      </c>
      <c r="BB656" s="2"/>
      <c r="BC656" s="2" t="str">
        <f>IF(sum!A649="SA",sum!I649,"*")</f>
        <v>*</v>
      </c>
    </row>
    <row r="657" spans="2:55">
      <c r="B657" s="4" t="s">
        <v>186</v>
      </c>
      <c r="C657" s="4" t="s">
        <v>187</v>
      </c>
      <c r="D657" s="4">
        <v>2045</v>
      </c>
      <c r="J657" s="4" t="s">
        <v>186</v>
      </c>
      <c r="K657" s="4" t="s">
        <v>187</v>
      </c>
      <c r="L657" s="4">
        <v>2045</v>
      </c>
      <c r="M657" s="2" t="str">
        <f>IF(sum!A650="AT",sum!B650,"*")</f>
        <v>*</v>
      </c>
      <c r="N657" s="2"/>
      <c r="O657" s="2" t="str">
        <f>IF(sum!A650="AT",sum!I650,"*")</f>
        <v>*</v>
      </c>
      <c r="R657" s="4" t="s">
        <v>186</v>
      </c>
      <c r="S657" s="4" t="s">
        <v>187</v>
      </c>
      <c r="T657" s="4">
        <v>2045</v>
      </c>
      <c r="U657" s="2" t="str">
        <f>IF(sum!A650="BC",sum!B650,"*")</f>
        <v>*</v>
      </c>
      <c r="V657" s="2"/>
      <c r="W657" s="2" t="str">
        <f>IF(sum!A650="BC",sum!I650,"*")</f>
        <v>*</v>
      </c>
      <c r="Z657" s="4" t="s">
        <v>186</v>
      </c>
      <c r="AA657" s="4" t="s">
        <v>187</v>
      </c>
      <c r="AB657" s="4">
        <v>2045</v>
      </c>
      <c r="AC657" s="2" t="str">
        <f>IF(sum!A650="MA",sum!B650,"*")</f>
        <v>*</v>
      </c>
      <c r="AD657" s="2"/>
      <c r="AE657" s="2" t="str">
        <f>IF(sum!A650="MA",sum!I650,"*")</f>
        <v>*</v>
      </c>
      <c r="AH657" s="4" t="s">
        <v>186</v>
      </c>
      <c r="AI657" s="4" t="s">
        <v>187</v>
      </c>
      <c r="AJ657" s="4">
        <v>2045</v>
      </c>
      <c r="AK657" s="2" t="str">
        <f>IF(sum!A650="ON",sum!B650,"*")</f>
        <v>*</v>
      </c>
      <c r="AL657" s="2"/>
      <c r="AM657" s="2" t="str">
        <f>IF(sum!A650="ON",sum!I650,"*")</f>
        <v>*</v>
      </c>
      <c r="AP657" s="4" t="s">
        <v>186</v>
      </c>
      <c r="AQ657" s="4" t="s">
        <v>187</v>
      </c>
      <c r="AR657" s="4">
        <v>2045</v>
      </c>
      <c r="AS657" s="2" t="str">
        <f>IF(sum!A650="QU",sum!B650,"*")</f>
        <v>RTS-AuxiliaryEquip_ELE1</v>
      </c>
      <c r="AT657" s="2"/>
      <c r="AU657" s="2">
        <f>IF(sum!A650="QU",sum!I650,"*")</f>
        <v>0.549566687803849</v>
      </c>
      <c r="AX657" s="4" t="s">
        <v>186</v>
      </c>
      <c r="AY657" s="4" t="s">
        <v>187</v>
      </c>
      <c r="AZ657" s="4">
        <v>2045</v>
      </c>
      <c r="BA657" s="2" t="str">
        <f>IF(sum!A650="SA",sum!B650,"*")</f>
        <v>*</v>
      </c>
      <c r="BB657" s="2"/>
      <c r="BC657" s="2" t="str">
        <f>IF(sum!A650="SA",sum!I650,"*")</f>
        <v>*</v>
      </c>
    </row>
    <row r="658" spans="2:55">
      <c r="B658" s="2" t="s">
        <v>186</v>
      </c>
      <c r="C658" s="2" t="s">
        <v>187</v>
      </c>
      <c r="D658" s="2">
        <v>2045</v>
      </c>
      <c r="J658" s="2" t="s">
        <v>186</v>
      </c>
      <c r="K658" s="2" t="s">
        <v>187</v>
      </c>
      <c r="L658" s="2">
        <v>2045</v>
      </c>
      <c r="M658" s="2" t="str">
        <f>IF(sum!A651="AT",sum!B651,"*")</f>
        <v>*</v>
      </c>
      <c r="N658" s="2"/>
      <c r="O658" s="2" t="str">
        <f>IF(sum!A651="AT",sum!I651,"*")</f>
        <v>*</v>
      </c>
      <c r="R658" s="2" t="s">
        <v>186</v>
      </c>
      <c r="S658" s="2" t="s">
        <v>187</v>
      </c>
      <c r="T658" s="2">
        <v>2045</v>
      </c>
      <c r="U658" s="2" t="str">
        <f>IF(sum!A651="BC",sum!B651,"*")</f>
        <v>*</v>
      </c>
      <c r="V658" s="2"/>
      <c r="W658" s="2" t="str">
        <f>IF(sum!A651="BC",sum!I651,"*")</f>
        <v>*</v>
      </c>
      <c r="Z658" s="2" t="s">
        <v>186</v>
      </c>
      <c r="AA658" s="2" t="s">
        <v>187</v>
      </c>
      <c r="AB658" s="2">
        <v>2045</v>
      </c>
      <c r="AC658" s="2" t="str">
        <f>IF(sum!A651="MA",sum!B651,"*")</f>
        <v>*</v>
      </c>
      <c r="AD658" s="2"/>
      <c r="AE658" s="2" t="str">
        <f>IF(sum!A651="MA",sum!I651,"*")</f>
        <v>*</v>
      </c>
      <c r="AH658" s="2" t="s">
        <v>186</v>
      </c>
      <c r="AI658" s="2" t="s">
        <v>187</v>
      </c>
      <c r="AJ658" s="2">
        <v>2045</v>
      </c>
      <c r="AK658" s="2" t="str">
        <f>IF(sum!A651="ON",sum!B651,"*")</f>
        <v>*</v>
      </c>
      <c r="AL658" s="2"/>
      <c r="AM658" s="2" t="str">
        <f>IF(sum!A651="ON",sum!I651,"*")</f>
        <v>*</v>
      </c>
      <c r="AP658" s="2" t="s">
        <v>186</v>
      </c>
      <c r="AQ658" s="2" t="s">
        <v>187</v>
      </c>
      <c r="AR658" s="2">
        <v>2045</v>
      </c>
      <c r="AS658" s="2" t="str">
        <f>IF(sum!A651="QU",sum!B651,"*")</f>
        <v>RTS-AuxiliaryMot_ELE1</v>
      </c>
      <c r="AT658" s="2"/>
      <c r="AU658" s="2">
        <f>IF(sum!A651="QU",sum!I651,"*")</f>
        <v>0.161442670622785</v>
      </c>
      <c r="AX658" s="2" t="s">
        <v>186</v>
      </c>
      <c r="AY658" s="2" t="s">
        <v>187</v>
      </c>
      <c r="AZ658" s="2">
        <v>2045</v>
      </c>
      <c r="BA658" s="2" t="str">
        <f>IF(sum!A651="SA",sum!B651,"*")</f>
        <v>*</v>
      </c>
      <c r="BB658" s="2"/>
      <c r="BC658" s="2" t="str">
        <f>IF(sum!A651="SA",sum!I651,"*")</f>
        <v>*</v>
      </c>
    </row>
    <row r="659" spans="2:55">
      <c r="B659" s="2" t="s">
        <v>186</v>
      </c>
      <c r="C659" s="2" t="s">
        <v>187</v>
      </c>
      <c r="D659" s="2">
        <v>2045</v>
      </c>
      <c r="J659" s="2" t="s">
        <v>186</v>
      </c>
      <c r="K659" s="2" t="s">
        <v>187</v>
      </c>
      <c r="L659" s="2">
        <v>2045</v>
      </c>
      <c r="M659" s="2" t="str">
        <f>IF(sum!A652="AT",sum!B652,"*")</f>
        <v>*</v>
      </c>
      <c r="N659" s="2"/>
      <c r="O659" s="2" t="str">
        <f>IF(sum!A652="AT",sum!I652,"*")</f>
        <v>*</v>
      </c>
      <c r="R659" s="2" t="s">
        <v>186</v>
      </c>
      <c r="S659" s="2" t="s">
        <v>187</v>
      </c>
      <c r="T659" s="2">
        <v>2045</v>
      </c>
      <c r="U659" s="2" t="str">
        <f>IF(sum!A652="BC",sum!B652,"*")</f>
        <v>*</v>
      </c>
      <c r="V659" s="2"/>
      <c r="W659" s="2" t="str">
        <f>IF(sum!A652="BC",sum!I652,"*")</f>
        <v>*</v>
      </c>
      <c r="Z659" s="2" t="s">
        <v>186</v>
      </c>
      <c r="AA659" s="2" t="s">
        <v>187</v>
      </c>
      <c r="AB659" s="2">
        <v>2045</v>
      </c>
      <c r="AC659" s="2" t="str">
        <f>IF(sum!A652="MA",sum!B652,"*")</f>
        <v>*</v>
      </c>
      <c r="AD659" s="2"/>
      <c r="AE659" s="2" t="str">
        <f>IF(sum!A652="MA",sum!I652,"*")</f>
        <v>*</v>
      </c>
      <c r="AH659" s="2" t="s">
        <v>186</v>
      </c>
      <c r="AI659" s="2" t="s">
        <v>187</v>
      </c>
      <c r="AJ659" s="2">
        <v>2045</v>
      </c>
      <c r="AK659" s="2" t="str">
        <f>IF(sum!A652="ON",sum!B652,"*")</f>
        <v>*</v>
      </c>
      <c r="AL659" s="2"/>
      <c r="AM659" s="2" t="str">
        <f>IF(sum!A652="ON",sum!I652,"*")</f>
        <v>*</v>
      </c>
      <c r="AP659" s="4" t="s">
        <v>186</v>
      </c>
      <c r="AQ659" s="4" t="s">
        <v>187</v>
      </c>
      <c r="AR659" s="4">
        <v>2045</v>
      </c>
      <c r="AS659" s="2" t="str">
        <f>IF(sum!A652="QU",sum!B652,"*")</f>
        <v>RTS-Light_ELE1</v>
      </c>
      <c r="AT659" s="2"/>
      <c r="AU659" s="2">
        <f>IF(sum!A652="QU",sum!I652,"*")</f>
        <v>0.924626204475949</v>
      </c>
      <c r="AX659" s="2" t="s">
        <v>186</v>
      </c>
      <c r="AY659" s="2" t="s">
        <v>187</v>
      </c>
      <c r="AZ659" s="2">
        <v>2045</v>
      </c>
      <c r="BA659" s="2" t="str">
        <f>IF(sum!A652="SA",sum!B652,"*")</f>
        <v>*</v>
      </c>
      <c r="BB659" s="2"/>
      <c r="BC659" s="2" t="str">
        <f>IF(sum!A652="SA",sum!I652,"*")</f>
        <v>*</v>
      </c>
    </row>
    <row r="660" spans="2:55">
      <c r="B660" s="4" t="s">
        <v>186</v>
      </c>
      <c r="C660" s="4" t="s">
        <v>187</v>
      </c>
      <c r="D660" s="4">
        <v>2045</v>
      </c>
      <c r="J660" s="4" t="s">
        <v>186</v>
      </c>
      <c r="K660" s="4" t="s">
        <v>187</v>
      </c>
      <c r="L660" s="4">
        <v>2045</v>
      </c>
      <c r="M660" s="2" t="str">
        <f>IF(sum!A653="AT",sum!B653,"*")</f>
        <v>*</v>
      </c>
      <c r="N660" s="2"/>
      <c r="O660" s="2" t="str">
        <f>IF(sum!A653="AT",sum!I653,"*")</f>
        <v>*</v>
      </c>
      <c r="R660" s="4" t="s">
        <v>186</v>
      </c>
      <c r="S660" s="4" t="s">
        <v>187</v>
      </c>
      <c r="T660" s="4">
        <v>2045</v>
      </c>
      <c r="U660" s="2" t="str">
        <f>IF(sum!A653="BC",sum!B653,"*")</f>
        <v>*</v>
      </c>
      <c r="V660" s="2"/>
      <c r="W660" s="2" t="str">
        <f>IF(sum!A653="BC",sum!I653,"*")</f>
        <v>*</v>
      </c>
      <c r="Z660" s="4" t="s">
        <v>186</v>
      </c>
      <c r="AA660" s="4" t="s">
        <v>187</v>
      </c>
      <c r="AB660" s="4">
        <v>2045</v>
      </c>
      <c r="AC660" s="2" t="str">
        <f>IF(sum!A653="MA",sum!B653,"*")</f>
        <v>*</v>
      </c>
      <c r="AD660" s="2"/>
      <c r="AE660" s="2" t="str">
        <f>IF(sum!A653="MA",sum!I653,"*")</f>
        <v>*</v>
      </c>
      <c r="AH660" s="4" t="s">
        <v>186</v>
      </c>
      <c r="AI660" s="4" t="s">
        <v>187</v>
      </c>
      <c r="AJ660" s="4">
        <v>2045</v>
      </c>
      <c r="AK660" s="2" t="str">
        <f>IF(sum!A653="ON",sum!B653,"*")</f>
        <v>*</v>
      </c>
      <c r="AL660" s="2"/>
      <c r="AM660" s="2" t="str">
        <f>IF(sum!A653="ON",sum!I653,"*")</f>
        <v>*</v>
      </c>
      <c r="AP660" s="2" t="s">
        <v>186</v>
      </c>
      <c r="AQ660" s="2" t="s">
        <v>187</v>
      </c>
      <c r="AR660" s="2">
        <v>2045</v>
      </c>
      <c r="AS660" s="2" t="str">
        <f>IF(sum!A653="QU",sum!B653,"*")</f>
        <v>RTS-SpCool_ELE1</v>
      </c>
      <c r="AT660" s="2"/>
      <c r="AU660" s="2">
        <f>IF(sum!A653="QU",sum!I653,"*")</f>
        <v>0.23482570272405</v>
      </c>
      <c r="AX660" s="4" t="s">
        <v>186</v>
      </c>
      <c r="AY660" s="4" t="s">
        <v>187</v>
      </c>
      <c r="AZ660" s="4">
        <v>2045</v>
      </c>
      <c r="BA660" s="2" t="str">
        <f>IF(sum!A653="SA",sum!B653,"*")</f>
        <v>*</v>
      </c>
      <c r="BB660" s="2"/>
      <c r="BC660" s="2" t="str">
        <f>IF(sum!A653="SA",sum!I653,"*")</f>
        <v>*</v>
      </c>
    </row>
    <row r="661" spans="2:55">
      <c r="B661" s="2" t="s">
        <v>186</v>
      </c>
      <c r="C661" s="2" t="s">
        <v>187</v>
      </c>
      <c r="D661" s="2">
        <v>2045</v>
      </c>
      <c r="J661" s="2" t="s">
        <v>186</v>
      </c>
      <c r="K661" s="2" t="s">
        <v>187</v>
      </c>
      <c r="L661" s="2">
        <v>2045</v>
      </c>
      <c r="M661" s="2" t="str">
        <f>IF(sum!A654="AT",sum!B654,"*")</f>
        <v>*</v>
      </c>
      <c r="N661" s="2"/>
      <c r="O661" s="2" t="str">
        <f>IF(sum!A654="AT",sum!I654,"*")</f>
        <v>*</v>
      </c>
      <c r="R661" s="2" t="s">
        <v>186</v>
      </c>
      <c r="S661" s="2" t="s">
        <v>187</v>
      </c>
      <c r="T661" s="2">
        <v>2045</v>
      </c>
      <c r="U661" s="2" t="str">
        <f>IF(sum!A654="BC",sum!B654,"*")</f>
        <v>*</v>
      </c>
      <c r="V661" s="2"/>
      <c r="W661" s="2" t="str">
        <f>IF(sum!A654="BC",sum!I654,"*")</f>
        <v>*</v>
      </c>
      <c r="Z661" s="2" t="s">
        <v>186</v>
      </c>
      <c r="AA661" s="2" t="s">
        <v>187</v>
      </c>
      <c r="AB661" s="2">
        <v>2045</v>
      </c>
      <c r="AC661" s="2" t="str">
        <f>IF(sum!A654="MA",sum!B654,"*")</f>
        <v>*</v>
      </c>
      <c r="AD661" s="2"/>
      <c r="AE661" s="2" t="str">
        <f>IF(sum!A654="MA",sum!I654,"*")</f>
        <v>*</v>
      </c>
      <c r="AH661" s="2" t="s">
        <v>186</v>
      </c>
      <c r="AI661" s="2" t="s">
        <v>187</v>
      </c>
      <c r="AJ661" s="2">
        <v>2045</v>
      </c>
      <c r="AK661" s="2" t="str">
        <f>IF(sum!A654="ON",sum!B654,"*")</f>
        <v>*</v>
      </c>
      <c r="AL661" s="2"/>
      <c r="AM661" s="2" t="str">
        <f>IF(sum!A654="ON",sum!I654,"*")</f>
        <v>*</v>
      </c>
      <c r="AP661" s="4" t="s">
        <v>186</v>
      </c>
      <c r="AQ661" s="4" t="s">
        <v>187</v>
      </c>
      <c r="AR661" s="4">
        <v>2045</v>
      </c>
      <c r="AS661" s="2" t="str">
        <f>IF(sum!A654="QU",sum!B654,"*")</f>
        <v>RTS-SpHeat_ELE1</v>
      </c>
      <c r="AT661" s="2"/>
      <c r="AU661" s="2">
        <f>IF(sum!A654="QU",sum!I654,"*")</f>
        <v>0.901853026139646</v>
      </c>
      <c r="AX661" s="2" t="s">
        <v>186</v>
      </c>
      <c r="AY661" s="2" t="s">
        <v>187</v>
      </c>
      <c r="AZ661" s="2">
        <v>2045</v>
      </c>
      <c r="BA661" s="2" t="str">
        <f>IF(sum!A654="SA",sum!B654,"*")</f>
        <v>*</v>
      </c>
      <c r="BB661" s="2"/>
      <c r="BC661" s="2" t="str">
        <f>IF(sum!A654="SA",sum!I654,"*")</f>
        <v>*</v>
      </c>
    </row>
    <row r="662" spans="2:55">
      <c r="B662" s="2" t="s">
        <v>186</v>
      </c>
      <c r="C662" s="2" t="s">
        <v>187</v>
      </c>
      <c r="D662" s="2">
        <v>2045</v>
      </c>
      <c r="J662" s="2" t="s">
        <v>186</v>
      </c>
      <c r="K662" s="2" t="s">
        <v>187</v>
      </c>
      <c r="L662" s="2">
        <v>2045</v>
      </c>
      <c r="M662" s="2" t="str">
        <f>IF(sum!A655="AT",sum!B655,"*")</f>
        <v>*</v>
      </c>
      <c r="N662" s="2"/>
      <c r="O662" s="2" t="str">
        <f>IF(sum!A655="AT",sum!I655,"*")</f>
        <v>*</v>
      </c>
      <c r="R662" s="2" t="s">
        <v>186</v>
      </c>
      <c r="S662" s="2" t="s">
        <v>187</v>
      </c>
      <c r="T662" s="2">
        <v>2045</v>
      </c>
      <c r="U662" s="2" t="str">
        <f>IF(sum!A655="BC",sum!B655,"*")</f>
        <v>*</v>
      </c>
      <c r="V662" s="2"/>
      <c r="W662" s="2" t="str">
        <f>IF(sum!A655="BC",sum!I655,"*")</f>
        <v>*</v>
      </c>
      <c r="Z662" s="2" t="s">
        <v>186</v>
      </c>
      <c r="AA662" s="2" t="s">
        <v>187</v>
      </c>
      <c r="AB662" s="2">
        <v>2045</v>
      </c>
      <c r="AC662" s="2" t="str">
        <f>IF(sum!A655="MA",sum!B655,"*")</f>
        <v>*</v>
      </c>
      <c r="AD662" s="2"/>
      <c r="AE662" s="2" t="str">
        <f>IF(sum!A655="MA",sum!I655,"*")</f>
        <v>*</v>
      </c>
      <c r="AH662" s="2" t="s">
        <v>186</v>
      </c>
      <c r="AI662" s="2" t="s">
        <v>187</v>
      </c>
      <c r="AJ662" s="2">
        <v>2045</v>
      </c>
      <c r="AK662" s="2" t="str">
        <f>IF(sum!A655="ON",sum!B655,"*")</f>
        <v>*</v>
      </c>
      <c r="AL662" s="2"/>
      <c r="AM662" s="2" t="str">
        <f>IF(sum!A655="ON",sum!I655,"*")</f>
        <v>*</v>
      </c>
      <c r="AP662" s="2" t="s">
        <v>186</v>
      </c>
      <c r="AQ662" s="2" t="s">
        <v>187</v>
      </c>
      <c r="AR662" s="2">
        <v>2045</v>
      </c>
      <c r="AS662" s="2" t="str">
        <f>IF(sum!A655="QU",sum!B655,"*")</f>
        <v>RTS-WaterHeat_ELE1</v>
      </c>
      <c r="AT662" s="2"/>
      <c r="AU662" s="2">
        <f>IF(sum!A655="QU",sum!I655,"*")</f>
        <v>0.169097442401184</v>
      </c>
      <c r="AX662" s="2" t="s">
        <v>186</v>
      </c>
      <c r="AY662" s="2" t="s">
        <v>187</v>
      </c>
      <c r="AZ662" s="2">
        <v>2045</v>
      </c>
      <c r="BA662" s="2" t="str">
        <f>IF(sum!A655="SA",sum!B655,"*")</f>
        <v>*</v>
      </c>
      <c r="BB662" s="2"/>
      <c r="BC662" s="2" t="str">
        <f>IF(sum!A655="SA",sum!I655,"*")</f>
        <v>*</v>
      </c>
    </row>
    <row r="663" spans="2:55">
      <c r="B663" s="4" t="s">
        <v>186</v>
      </c>
      <c r="C663" s="4" t="s">
        <v>187</v>
      </c>
      <c r="D663" s="4">
        <v>2045</v>
      </c>
      <c r="J663" s="4" t="s">
        <v>186</v>
      </c>
      <c r="K663" s="4" t="s">
        <v>187</v>
      </c>
      <c r="L663" s="4">
        <v>2045</v>
      </c>
      <c r="M663" s="2" t="str">
        <f>IF(sum!A656="AT",sum!B656,"*")</f>
        <v>*</v>
      </c>
      <c r="N663" s="2"/>
      <c r="O663" s="2" t="str">
        <f>IF(sum!A656="AT",sum!I656,"*")</f>
        <v>*</v>
      </c>
      <c r="R663" s="4" t="s">
        <v>186</v>
      </c>
      <c r="S663" s="4" t="s">
        <v>187</v>
      </c>
      <c r="T663" s="4">
        <v>2045</v>
      </c>
      <c r="U663" s="2" t="str">
        <f>IF(sum!A656="BC",sum!B656,"*")</f>
        <v>*</v>
      </c>
      <c r="V663" s="2"/>
      <c r="W663" s="2" t="str">
        <f>IF(sum!A656="BC",sum!I656,"*")</f>
        <v>*</v>
      </c>
      <c r="Z663" s="4" t="s">
        <v>186</v>
      </c>
      <c r="AA663" s="4" t="s">
        <v>187</v>
      </c>
      <c r="AB663" s="4">
        <v>2045</v>
      </c>
      <c r="AC663" s="2" t="str">
        <f>IF(sum!A656="MA",sum!B656,"*")</f>
        <v>*</v>
      </c>
      <c r="AD663" s="2"/>
      <c r="AE663" s="2" t="str">
        <f>IF(sum!A656="MA",sum!I656,"*")</f>
        <v>*</v>
      </c>
      <c r="AH663" s="4" t="s">
        <v>186</v>
      </c>
      <c r="AI663" s="4" t="s">
        <v>187</v>
      </c>
      <c r="AJ663" s="4">
        <v>2045</v>
      </c>
      <c r="AK663" s="2" t="str">
        <f>IF(sum!A656="ON",sum!B656,"*")</f>
        <v>*</v>
      </c>
      <c r="AL663" s="2"/>
      <c r="AM663" s="2" t="str">
        <f>IF(sum!A656="ON",sum!I656,"*")</f>
        <v>*</v>
      </c>
      <c r="AP663" s="4" t="s">
        <v>186</v>
      </c>
      <c r="AQ663" s="4" t="s">
        <v>187</v>
      </c>
      <c r="AR663" s="4">
        <v>2045</v>
      </c>
      <c r="AS663" s="2" t="str">
        <f>IF(sum!A656="QU",sum!B656,"*")</f>
        <v>S_CCUS_ATM</v>
      </c>
      <c r="AT663" s="2"/>
      <c r="AU663" s="2">
        <f>IF(sum!A656="QU",sum!I656,"*")</f>
        <v>0</v>
      </c>
      <c r="AX663" s="4" t="s">
        <v>186</v>
      </c>
      <c r="AY663" s="4" t="s">
        <v>187</v>
      </c>
      <c r="AZ663" s="4">
        <v>2045</v>
      </c>
      <c r="BA663" s="2" t="str">
        <f>IF(sum!A656="SA",sum!B656,"*")</f>
        <v>*</v>
      </c>
      <c r="BB663" s="2"/>
      <c r="BC663" s="2" t="str">
        <f>IF(sum!A656="SA",sum!I656,"*")</f>
        <v>*</v>
      </c>
    </row>
    <row r="664" spans="2:55">
      <c r="B664" s="2" t="s">
        <v>186</v>
      </c>
      <c r="C664" s="2" t="s">
        <v>187</v>
      </c>
      <c r="D664" s="2">
        <v>2045</v>
      </c>
      <c r="J664" s="2" t="s">
        <v>186</v>
      </c>
      <c r="K664" s="2" t="s">
        <v>187</v>
      </c>
      <c r="L664" s="2">
        <v>2045</v>
      </c>
      <c r="M664" s="2" t="str">
        <f>IF(sum!A657="AT",sum!B657,"*")</f>
        <v>*</v>
      </c>
      <c r="N664" s="2"/>
      <c r="O664" s="2" t="str">
        <f>IF(sum!A657="AT",sum!I657,"*")</f>
        <v>*</v>
      </c>
      <c r="R664" s="2" t="s">
        <v>186</v>
      </c>
      <c r="S664" s="2" t="s">
        <v>187</v>
      </c>
      <c r="T664" s="2">
        <v>2045</v>
      </c>
      <c r="U664" s="2" t="str">
        <f>IF(sum!A657="BC",sum!B657,"*")</f>
        <v>*</v>
      </c>
      <c r="V664" s="2"/>
      <c r="W664" s="2" t="str">
        <f>IF(sum!A657="BC",sum!I657,"*")</f>
        <v>*</v>
      </c>
      <c r="Z664" s="2" t="s">
        <v>186</v>
      </c>
      <c r="AA664" s="2" t="s">
        <v>187</v>
      </c>
      <c r="AB664" s="2">
        <v>2045</v>
      </c>
      <c r="AC664" s="2" t="str">
        <f>IF(sum!A657="MA",sum!B657,"*")</f>
        <v>*</v>
      </c>
      <c r="AD664" s="2"/>
      <c r="AE664" s="2" t="str">
        <f>IF(sum!A657="MA",sum!I657,"*")</f>
        <v>*</v>
      </c>
      <c r="AH664" s="2" t="s">
        <v>186</v>
      </c>
      <c r="AI664" s="2" t="s">
        <v>187</v>
      </c>
      <c r="AJ664" s="2">
        <v>2045</v>
      </c>
      <c r="AK664" s="2" t="str">
        <f>IF(sum!A657="ON",sum!B657,"*")</f>
        <v>*</v>
      </c>
      <c r="AL664" s="2"/>
      <c r="AM664" s="2" t="str">
        <f>IF(sum!A657="ON",sum!I657,"*")</f>
        <v>*</v>
      </c>
      <c r="AP664" s="2" t="s">
        <v>186</v>
      </c>
      <c r="AQ664" s="2" t="s">
        <v>187</v>
      </c>
      <c r="AR664" s="2">
        <v>2045</v>
      </c>
      <c r="AS664" s="2" t="str">
        <f>IF(sum!A657="QU",sum!B657,"*")</f>
        <v>S_CCUS_EMIS_H2T</v>
      </c>
      <c r="AT664" s="2"/>
      <c r="AU664" s="2">
        <f>IF(sum!A657="QU",sum!I657,"*")</f>
        <v>0.274709817428704</v>
      </c>
      <c r="AX664" s="2" t="s">
        <v>186</v>
      </c>
      <c r="AY664" s="2" t="s">
        <v>187</v>
      </c>
      <c r="AZ664" s="2">
        <v>2045</v>
      </c>
      <c r="BA664" s="2" t="str">
        <f>IF(sum!A657="SA",sum!B657,"*")</f>
        <v>*</v>
      </c>
      <c r="BB664" s="2"/>
      <c r="BC664" s="2" t="str">
        <f>IF(sum!A657="SA",sum!I657,"*")</f>
        <v>*</v>
      </c>
    </row>
    <row r="665" spans="2:55">
      <c r="B665" s="2" t="s">
        <v>186</v>
      </c>
      <c r="C665" s="2" t="s">
        <v>187</v>
      </c>
      <c r="D665" s="2">
        <v>2045</v>
      </c>
      <c r="J665" s="2" t="s">
        <v>186</v>
      </c>
      <c r="K665" s="2" t="s">
        <v>187</v>
      </c>
      <c r="L665" s="2">
        <v>2045</v>
      </c>
      <c r="M665" s="2" t="str">
        <f>IF(sum!A658="AT",sum!B658,"*")</f>
        <v>*</v>
      </c>
      <c r="N665" s="2"/>
      <c r="O665" s="2" t="str">
        <f>IF(sum!A658="AT",sum!I658,"*")</f>
        <v>*</v>
      </c>
      <c r="R665" s="2" t="s">
        <v>186</v>
      </c>
      <c r="S665" s="2" t="s">
        <v>187</v>
      </c>
      <c r="T665" s="2">
        <v>2045</v>
      </c>
      <c r="U665" s="2" t="str">
        <f>IF(sum!A658="BC",sum!B658,"*")</f>
        <v>*</v>
      </c>
      <c r="V665" s="2"/>
      <c r="W665" s="2" t="str">
        <f>IF(sum!A658="BC",sum!I658,"*")</f>
        <v>*</v>
      </c>
      <c r="Z665" s="2" t="s">
        <v>186</v>
      </c>
      <c r="AA665" s="2" t="s">
        <v>187</v>
      </c>
      <c r="AB665" s="2">
        <v>2045</v>
      </c>
      <c r="AC665" s="2" t="str">
        <f>IF(sum!A658="MA",sum!B658,"*")</f>
        <v>*</v>
      </c>
      <c r="AD665" s="2"/>
      <c r="AE665" s="2" t="str">
        <f>IF(sum!A658="MA",sum!I658,"*")</f>
        <v>*</v>
      </c>
      <c r="AH665" s="2" t="s">
        <v>186</v>
      </c>
      <c r="AI665" s="2" t="s">
        <v>187</v>
      </c>
      <c r="AJ665" s="2">
        <v>2045</v>
      </c>
      <c r="AK665" s="2" t="str">
        <f>IF(sum!A658="ON",sum!B658,"*")</f>
        <v>*</v>
      </c>
      <c r="AL665" s="2"/>
      <c r="AM665" s="2" t="str">
        <f>IF(sum!A658="ON",sum!I658,"*")</f>
        <v>*</v>
      </c>
      <c r="AP665" s="4" t="s">
        <v>186</v>
      </c>
      <c r="AQ665" s="4" t="s">
        <v>187</v>
      </c>
      <c r="AR665" s="4">
        <v>2045</v>
      </c>
      <c r="AS665" s="2" t="str">
        <f>IF(sum!A658="QU",sum!B658,"*")</f>
        <v>S_CCUS_EMISMeOH_H2</v>
      </c>
      <c r="AT665" s="2"/>
      <c r="AU665" s="2">
        <f>IF(sum!A658="QU",sum!I658,"*")</f>
        <v>2.07390007657445</v>
      </c>
      <c r="AX665" s="2" t="s">
        <v>186</v>
      </c>
      <c r="AY665" s="2" t="s">
        <v>187</v>
      </c>
      <c r="AZ665" s="2">
        <v>2045</v>
      </c>
      <c r="BA665" s="2" t="str">
        <f>IF(sum!A658="SA",sum!B658,"*")</f>
        <v>*</v>
      </c>
      <c r="BB665" s="2"/>
      <c r="BC665" s="2" t="str">
        <f>IF(sum!A658="SA",sum!I658,"*")</f>
        <v>*</v>
      </c>
    </row>
    <row r="666" spans="2:55">
      <c r="B666" s="4" t="s">
        <v>186</v>
      </c>
      <c r="C666" s="4" t="s">
        <v>187</v>
      </c>
      <c r="D666" s="4">
        <v>2045</v>
      </c>
      <c r="J666" s="4" t="s">
        <v>186</v>
      </c>
      <c r="K666" s="4" t="s">
        <v>187</v>
      </c>
      <c r="L666" s="4">
        <v>2045</v>
      </c>
      <c r="M666" s="2" t="str">
        <f>IF(sum!A659="AT",sum!B659,"*")</f>
        <v>*</v>
      </c>
      <c r="N666" s="2"/>
      <c r="O666" s="2" t="str">
        <f>IF(sum!A659="AT",sum!I659,"*")</f>
        <v>*</v>
      </c>
      <c r="R666" s="4" t="s">
        <v>186</v>
      </c>
      <c r="S666" s="4" t="s">
        <v>187</v>
      </c>
      <c r="T666" s="4">
        <v>2045</v>
      </c>
      <c r="U666" s="2" t="str">
        <f>IF(sum!A659="BC",sum!B659,"*")</f>
        <v>*</v>
      </c>
      <c r="V666" s="2"/>
      <c r="W666" s="2" t="str">
        <f>IF(sum!A659="BC",sum!I659,"*")</f>
        <v>*</v>
      </c>
      <c r="Z666" s="4" t="s">
        <v>186</v>
      </c>
      <c r="AA666" s="4" t="s">
        <v>187</v>
      </c>
      <c r="AB666" s="4">
        <v>2045</v>
      </c>
      <c r="AC666" s="2" t="str">
        <f>IF(sum!A659="MA",sum!B659,"*")</f>
        <v>*</v>
      </c>
      <c r="AD666" s="2"/>
      <c r="AE666" s="2" t="str">
        <f>IF(sum!A659="MA",sum!I659,"*")</f>
        <v>*</v>
      </c>
      <c r="AH666" s="4" t="s">
        <v>186</v>
      </c>
      <c r="AI666" s="4" t="s">
        <v>187</v>
      </c>
      <c r="AJ666" s="4">
        <v>2045</v>
      </c>
      <c r="AK666" s="2" t="str">
        <f>IF(sum!A659="ON",sum!B659,"*")</f>
        <v>*</v>
      </c>
      <c r="AL666" s="2"/>
      <c r="AM666" s="2" t="str">
        <f>IF(sum!A659="ON",sum!I659,"*")</f>
        <v>*</v>
      </c>
      <c r="AP666" s="2" t="s">
        <v>186</v>
      </c>
      <c r="AQ666" s="2" t="s">
        <v>187</v>
      </c>
      <c r="AR666" s="2">
        <v>2045</v>
      </c>
      <c r="AS666" s="2" t="str">
        <f>IF(sum!A659="QU",sum!B659,"*")</f>
        <v>SCOAH2GC01</v>
      </c>
      <c r="AT666" s="2"/>
      <c r="AU666" s="2">
        <f>IF(sum!A659="QU",sum!I659,"*")</f>
        <v>0</v>
      </c>
      <c r="AX666" s="4" t="s">
        <v>186</v>
      </c>
      <c r="AY666" s="4" t="s">
        <v>187</v>
      </c>
      <c r="AZ666" s="4">
        <v>2045</v>
      </c>
      <c r="BA666" s="2" t="str">
        <f>IF(sum!A659="SA",sum!B659,"*")</f>
        <v>*</v>
      </c>
      <c r="BB666" s="2"/>
      <c r="BC666" s="2" t="str">
        <f>IF(sum!A659="SA",sum!I659,"*")</f>
        <v>*</v>
      </c>
    </row>
    <row r="667" spans="2:55">
      <c r="B667" s="2" t="s">
        <v>186</v>
      </c>
      <c r="C667" s="2" t="s">
        <v>187</v>
      </c>
      <c r="D667" s="2">
        <v>2045</v>
      </c>
      <c r="J667" s="2" t="s">
        <v>186</v>
      </c>
      <c r="K667" s="2" t="s">
        <v>187</v>
      </c>
      <c r="L667" s="2">
        <v>2045</v>
      </c>
      <c r="M667" s="2" t="str">
        <f>IF(sum!A660="AT",sum!B660,"*")</f>
        <v>*</v>
      </c>
      <c r="N667" s="2"/>
      <c r="O667" s="2" t="str">
        <f>IF(sum!A660="AT",sum!I660,"*")</f>
        <v>*</v>
      </c>
      <c r="R667" s="2" t="s">
        <v>186</v>
      </c>
      <c r="S667" s="2" t="s">
        <v>187</v>
      </c>
      <c r="T667" s="2">
        <v>2045</v>
      </c>
      <c r="U667" s="2" t="str">
        <f>IF(sum!A660="BC",sum!B660,"*")</f>
        <v>*</v>
      </c>
      <c r="V667" s="2"/>
      <c r="W667" s="2" t="str">
        <f>IF(sum!A660="BC",sum!I660,"*")</f>
        <v>*</v>
      </c>
      <c r="Z667" s="2" t="s">
        <v>186</v>
      </c>
      <c r="AA667" s="2" t="s">
        <v>187</v>
      </c>
      <c r="AB667" s="2">
        <v>2045</v>
      </c>
      <c r="AC667" s="2" t="str">
        <f>IF(sum!A660="MA",sum!B660,"*")</f>
        <v>*</v>
      </c>
      <c r="AD667" s="2"/>
      <c r="AE667" s="2" t="str">
        <f>IF(sum!A660="MA",sum!I660,"*")</f>
        <v>*</v>
      </c>
      <c r="AH667" s="2" t="s">
        <v>186</v>
      </c>
      <c r="AI667" s="2" t="s">
        <v>187</v>
      </c>
      <c r="AJ667" s="2">
        <v>2045</v>
      </c>
      <c r="AK667" s="2" t="str">
        <f>IF(sum!A660="ON",sum!B660,"*")</f>
        <v>*</v>
      </c>
      <c r="AL667" s="2"/>
      <c r="AM667" s="2" t="str">
        <f>IF(sum!A660="ON",sum!I660,"*")</f>
        <v>*</v>
      </c>
      <c r="AP667" s="4" t="s">
        <v>186</v>
      </c>
      <c r="AQ667" s="4" t="s">
        <v>187</v>
      </c>
      <c r="AR667" s="4">
        <v>2045</v>
      </c>
      <c r="AS667" s="2" t="str">
        <f>IF(sum!A660="QU",sum!B660,"*")</f>
        <v>SGASSH2RC01</v>
      </c>
      <c r="AT667" s="2"/>
      <c r="AU667" s="2">
        <f>IF(sum!A660="QU",sum!I660,"*")</f>
        <v>3.4989512604915</v>
      </c>
      <c r="AX667" s="2" t="s">
        <v>186</v>
      </c>
      <c r="AY667" s="2" t="s">
        <v>187</v>
      </c>
      <c r="AZ667" s="2">
        <v>2045</v>
      </c>
      <c r="BA667" s="2" t="str">
        <f>IF(sum!A660="SA",sum!B660,"*")</f>
        <v>*</v>
      </c>
      <c r="BB667" s="2"/>
      <c r="BC667" s="2" t="str">
        <f>IF(sum!A660="SA",sum!I660,"*")</f>
        <v>*</v>
      </c>
    </row>
    <row r="668" spans="2:55">
      <c r="B668" s="2" t="s">
        <v>186</v>
      </c>
      <c r="C668" s="2" t="s">
        <v>187</v>
      </c>
      <c r="D668" s="2">
        <v>2045</v>
      </c>
      <c r="J668" s="2" t="s">
        <v>186</v>
      </c>
      <c r="K668" s="2" t="s">
        <v>187</v>
      </c>
      <c r="L668" s="2">
        <v>2045</v>
      </c>
      <c r="M668" s="2" t="str">
        <f>IF(sum!A661="AT",sum!B661,"*")</f>
        <v>*</v>
      </c>
      <c r="N668" s="2"/>
      <c r="O668" s="2" t="str">
        <f>IF(sum!A661="AT",sum!I661,"*")</f>
        <v>*</v>
      </c>
      <c r="R668" s="2" t="s">
        <v>186</v>
      </c>
      <c r="S668" s="2" t="s">
        <v>187</v>
      </c>
      <c r="T668" s="2">
        <v>2045</v>
      </c>
      <c r="U668" s="2" t="str">
        <f>IF(sum!A661="BC",sum!B661,"*")</f>
        <v>*</v>
      </c>
      <c r="V668" s="2"/>
      <c r="W668" s="2" t="str">
        <f>IF(sum!A661="BC",sum!I661,"*")</f>
        <v>*</v>
      </c>
      <c r="Z668" s="2" t="s">
        <v>186</v>
      </c>
      <c r="AA668" s="2" t="s">
        <v>187</v>
      </c>
      <c r="AB668" s="2">
        <v>2045</v>
      </c>
      <c r="AC668" s="2" t="str">
        <f>IF(sum!A661="MA",sum!B661,"*")</f>
        <v>*</v>
      </c>
      <c r="AD668" s="2"/>
      <c r="AE668" s="2" t="str">
        <f>IF(sum!A661="MA",sum!I661,"*")</f>
        <v>*</v>
      </c>
      <c r="AH668" s="2" t="s">
        <v>186</v>
      </c>
      <c r="AI668" s="2" t="s">
        <v>187</v>
      </c>
      <c r="AJ668" s="2">
        <v>2045</v>
      </c>
      <c r="AK668" s="2" t="str">
        <f>IF(sum!A661="ON",sum!B661,"*")</f>
        <v>*</v>
      </c>
      <c r="AL668" s="2"/>
      <c r="AM668" s="2" t="str">
        <f>IF(sum!A661="ON",sum!I661,"*")</f>
        <v>*</v>
      </c>
      <c r="AP668" s="2" t="s">
        <v>186</v>
      </c>
      <c r="AQ668" s="2" t="s">
        <v>187</v>
      </c>
      <c r="AR668" s="2">
        <v>2045</v>
      </c>
      <c r="AS668" s="2" t="str">
        <f>IF(sum!A661="QU",sum!B661,"*")</f>
        <v>SHFOH2POC01</v>
      </c>
      <c r="AT668" s="2"/>
      <c r="AU668" s="2">
        <f>IF(sum!A661="QU",sum!I661,"*")</f>
        <v>0</v>
      </c>
      <c r="AX668" s="2" t="s">
        <v>186</v>
      </c>
      <c r="AY668" s="2" t="s">
        <v>187</v>
      </c>
      <c r="AZ668" s="2">
        <v>2045</v>
      </c>
      <c r="BA668" s="2" t="str">
        <f>IF(sum!A661="SA",sum!B661,"*")</f>
        <v>*</v>
      </c>
      <c r="BB668" s="2"/>
      <c r="BC668" s="2" t="str">
        <f>IF(sum!A661="SA",sum!I661,"*")</f>
        <v>*</v>
      </c>
    </row>
    <row r="669" spans="2:55">
      <c r="B669" s="4" t="s">
        <v>186</v>
      </c>
      <c r="C669" s="4" t="s">
        <v>187</v>
      </c>
      <c r="D669" s="4">
        <v>2045</v>
      </c>
      <c r="J669" s="4" t="s">
        <v>186</v>
      </c>
      <c r="K669" s="4" t="s">
        <v>187</v>
      </c>
      <c r="L669" s="4">
        <v>2045</v>
      </c>
      <c r="M669" s="2" t="str">
        <f>IF(sum!A662="AT",sum!B662,"*")</f>
        <v>*</v>
      </c>
      <c r="N669" s="2"/>
      <c r="O669" s="2" t="str">
        <f>IF(sum!A662="AT",sum!I662,"*")</f>
        <v>*</v>
      </c>
      <c r="R669" s="4" t="s">
        <v>186</v>
      </c>
      <c r="S669" s="4" t="s">
        <v>187</v>
      </c>
      <c r="T669" s="4">
        <v>2045</v>
      </c>
      <c r="U669" s="2" t="str">
        <f>IF(sum!A662="BC",sum!B662,"*")</f>
        <v>*</v>
      </c>
      <c r="V669" s="2"/>
      <c r="W669" s="2" t="str">
        <f>IF(sum!A662="BC",sum!I662,"*")</f>
        <v>*</v>
      </c>
      <c r="Z669" s="4" t="s">
        <v>186</v>
      </c>
      <c r="AA669" s="4" t="s">
        <v>187</v>
      </c>
      <c r="AB669" s="4">
        <v>2045</v>
      </c>
      <c r="AC669" s="2" t="str">
        <f>IF(sum!A662="MA",sum!B662,"*")</f>
        <v>*</v>
      </c>
      <c r="AD669" s="2"/>
      <c r="AE669" s="2" t="str">
        <f>IF(sum!A662="MA",sum!I662,"*")</f>
        <v>*</v>
      </c>
      <c r="AH669" s="4" t="s">
        <v>186</v>
      </c>
      <c r="AI669" s="4" t="s">
        <v>187</v>
      </c>
      <c r="AJ669" s="4">
        <v>2045</v>
      </c>
      <c r="AK669" s="2" t="str">
        <f>IF(sum!A662="ON",sum!B662,"*")</f>
        <v>*</v>
      </c>
      <c r="AL669" s="2"/>
      <c r="AM669" s="2" t="str">
        <f>IF(sum!A662="ON",sum!I662,"*")</f>
        <v>*</v>
      </c>
      <c r="AP669" s="4" t="s">
        <v>186</v>
      </c>
      <c r="AQ669" s="4" t="s">
        <v>187</v>
      </c>
      <c r="AR669" s="4">
        <v>2045</v>
      </c>
      <c r="AS669" s="2" t="str">
        <f>IF(sum!A662="QU",sum!B662,"*")</f>
        <v>SINKCCU</v>
      </c>
      <c r="AT669" s="2"/>
      <c r="AU669" s="2">
        <f>IF(sum!A662="QU",sum!I662,"*")</f>
        <v>4685.3789493475</v>
      </c>
      <c r="AX669" s="4" t="s">
        <v>186</v>
      </c>
      <c r="AY669" s="4" t="s">
        <v>187</v>
      </c>
      <c r="AZ669" s="4">
        <v>2045</v>
      </c>
      <c r="BA669" s="2" t="str">
        <f>IF(sum!A662="SA",sum!B662,"*")</f>
        <v>*</v>
      </c>
      <c r="BB669" s="2"/>
      <c r="BC669" s="2" t="str">
        <f>IF(sum!A662="SA",sum!I662,"*")</f>
        <v>*</v>
      </c>
    </row>
    <row r="670" spans="2:55">
      <c r="B670" s="2" t="s">
        <v>186</v>
      </c>
      <c r="C670" s="2" t="s">
        <v>187</v>
      </c>
      <c r="D670" s="2">
        <v>2045</v>
      </c>
      <c r="J670" s="2" t="s">
        <v>186</v>
      </c>
      <c r="K670" s="2" t="s">
        <v>187</v>
      </c>
      <c r="L670" s="2">
        <v>2045</v>
      </c>
      <c r="M670" s="2" t="str">
        <f>IF(sum!A663="AT",sum!B663,"*")</f>
        <v>*</v>
      </c>
      <c r="N670" s="2"/>
      <c r="O670" s="2" t="str">
        <f>IF(sum!A663="AT",sum!I663,"*")</f>
        <v>*</v>
      </c>
      <c r="R670" s="2" t="s">
        <v>186</v>
      </c>
      <c r="S670" s="2" t="s">
        <v>187</v>
      </c>
      <c r="T670" s="2">
        <v>2045</v>
      </c>
      <c r="U670" s="2" t="str">
        <f>IF(sum!A663="BC",sum!B663,"*")</f>
        <v>*</v>
      </c>
      <c r="V670" s="2"/>
      <c r="W670" s="2" t="str">
        <f>IF(sum!A663="BC",sum!I663,"*")</f>
        <v>*</v>
      </c>
      <c r="Z670" s="2" t="s">
        <v>186</v>
      </c>
      <c r="AA670" s="2" t="s">
        <v>187</v>
      </c>
      <c r="AB670" s="2">
        <v>2045</v>
      </c>
      <c r="AC670" s="2" t="str">
        <f>IF(sum!A663="MA",sum!B663,"*")</f>
        <v>*</v>
      </c>
      <c r="AD670" s="2"/>
      <c r="AE670" s="2" t="str">
        <f>IF(sum!A663="MA",sum!I663,"*")</f>
        <v>*</v>
      </c>
      <c r="AH670" s="2" t="s">
        <v>186</v>
      </c>
      <c r="AI670" s="2" t="s">
        <v>187</v>
      </c>
      <c r="AJ670" s="2">
        <v>2045</v>
      </c>
      <c r="AK670" s="2" t="str">
        <f>IF(sum!A663="ON",sum!B663,"*")</f>
        <v>*</v>
      </c>
      <c r="AL670" s="2"/>
      <c r="AM670" s="2" t="str">
        <f>IF(sum!A663="ON",sum!I663,"*")</f>
        <v>*</v>
      </c>
      <c r="AP670" s="2" t="s">
        <v>186</v>
      </c>
      <c r="AQ670" s="2" t="s">
        <v>187</v>
      </c>
      <c r="AR670" s="2">
        <v>2045</v>
      </c>
      <c r="AS670" s="2" t="str">
        <f>IF(sum!A663="QU",sum!B663,"*")</f>
        <v>SNK_DAC</v>
      </c>
      <c r="AT670" s="2"/>
      <c r="AU670" s="2">
        <f>IF(sum!A663="QU",sum!I663,"*")</f>
        <v>4579.56728422513</v>
      </c>
      <c r="AX670" s="2" t="s">
        <v>186</v>
      </c>
      <c r="AY670" s="2" t="s">
        <v>187</v>
      </c>
      <c r="AZ670" s="2">
        <v>2045</v>
      </c>
      <c r="BA670" s="2" t="str">
        <f>IF(sum!A663="SA",sum!B663,"*")</f>
        <v>*</v>
      </c>
      <c r="BB670" s="2"/>
      <c r="BC670" s="2" t="str">
        <f>IF(sum!A663="SA",sum!I663,"*")</f>
        <v>*</v>
      </c>
    </row>
    <row r="671" spans="2:55">
      <c r="B671" s="2" t="s">
        <v>186</v>
      </c>
      <c r="C671" s="2" t="s">
        <v>187</v>
      </c>
      <c r="D671" s="2">
        <v>2045</v>
      </c>
      <c r="J671" s="2" t="s">
        <v>186</v>
      </c>
      <c r="K671" s="2" t="s">
        <v>187</v>
      </c>
      <c r="L671" s="2">
        <v>2045</v>
      </c>
      <c r="M671" s="2" t="str">
        <f>IF(sum!A664="AT",sum!B664,"*")</f>
        <v>*</v>
      </c>
      <c r="N671" s="2"/>
      <c r="O671" s="2" t="str">
        <f>IF(sum!A664="AT",sum!I664,"*")</f>
        <v>*</v>
      </c>
      <c r="R671" s="2" t="s">
        <v>186</v>
      </c>
      <c r="S671" s="2" t="s">
        <v>187</v>
      </c>
      <c r="T671" s="2">
        <v>2045</v>
      </c>
      <c r="U671" s="2" t="str">
        <f>IF(sum!A664="BC",sum!B664,"*")</f>
        <v>*</v>
      </c>
      <c r="V671" s="2"/>
      <c r="W671" s="2" t="str">
        <f>IF(sum!A664="BC",sum!I664,"*")</f>
        <v>*</v>
      </c>
      <c r="Z671" s="2" t="s">
        <v>186</v>
      </c>
      <c r="AA671" s="2" t="s">
        <v>187</v>
      </c>
      <c r="AB671" s="2">
        <v>2045</v>
      </c>
      <c r="AC671" s="2" t="str">
        <f>IF(sum!A664="MA",sum!B664,"*")</f>
        <v>*</v>
      </c>
      <c r="AD671" s="2"/>
      <c r="AE671" s="2" t="str">
        <f>IF(sum!A664="MA",sum!I664,"*")</f>
        <v>*</v>
      </c>
      <c r="AH671" s="2" t="s">
        <v>186</v>
      </c>
      <c r="AI671" s="2" t="s">
        <v>187</v>
      </c>
      <c r="AJ671" s="2">
        <v>2045</v>
      </c>
      <c r="AK671" s="2" t="str">
        <f>IF(sum!A664="ON",sum!B664,"*")</f>
        <v>*</v>
      </c>
      <c r="AL671" s="2"/>
      <c r="AM671" s="2" t="str">
        <f>IF(sum!A664="ON",sum!I664,"*")</f>
        <v>*</v>
      </c>
      <c r="AP671" s="4" t="s">
        <v>186</v>
      </c>
      <c r="AQ671" s="4" t="s">
        <v>187</v>
      </c>
      <c r="AR671" s="4">
        <v>2045</v>
      </c>
      <c r="AS671" s="2" t="str">
        <f>IF(sum!A664="QU",sum!B664,"*")</f>
        <v>STH2SUG</v>
      </c>
      <c r="AT671" s="2"/>
      <c r="AU671" s="2">
        <f>IF(sum!A664="QU",sum!I664,"*")</f>
        <v>0.00404350170072775</v>
      </c>
      <c r="AX671" s="2" t="s">
        <v>186</v>
      </c>
      <c r="AY671" s="2" t="s">
        <v>187</v>
      </c>
      <c r="AZ671" s="2">
        <v>2045</v>
      </c>
      <c r="BA671" s="2" t="str">
        <f>IF(sum!A664="SA",sum!B664,"*")</f>
        <v>*</v>
      </c>
      <c r="BB671" s="2"/>
      <c r="BC671" s="2" t="str">
        <f>IF(sum!A664="SA",sum!I664,"*")</f>
        <v>*</v>
      </c>
    </row>
    <row r="672" spans="2:55">
      <c r="B672" s="4" t="s">
        <v>186</v>
      </c>
      <c r="C672" s="4" t="s">
        <v>187</v>
      </c>
      <c r="D672" s="4">
        <v>2045</v>
      </c>
      <c r="J672" s="4" t="s">
        <v>186</v>
      </c>
      <c r="K672" s="4" t="s">
        <v>187</v>
      </c>
      <c r="L672" s="4">
        <v>2045</v>
      </c>
      <c r="M672" s="2" t="str">
        <f>IF(sum!A665="AT",sum!B665,"*")</f>
        <v>*</v>
      </c>
      <c r="N672" s="2"/>
      <c r="O672" s="2" t="str">
        <f>IF(sum!A665="AT",sum!I665,"*")</f>
        <v>*</v>
      </c>
      <c r="R672" s="4" t="s">
        <v>186</v>
      </c>
      <c r="S672" s="4" t="s">
        <v>187</v>
      </c>
      <c r="T672" s="4">
        <v>2045</v>
      </c>
      <c r="U672" s="2" t="str">
        <f>IF(sum!A665="BC",sum!B665,"*")</f>
        <v>*</v>
      </c>
      <c r="V672" s="2"/>
      <c r="W672" s="2" t="str">
        <f>IF(sum!A665="BC",sum!I665,"*")</f>
        <v>*</v>
      </c>
      <c r="Z672" s="4" t="s">
        <v>186</v>
      </c>
      <c r="AA672" s="4" t="s">
        <v>187</v>
      </c>
      <c r="AB672" s="4">
        <v>2045</v>
      </c>
      <c r="AC672" s="2" t="str">
        <f>IF(sum!A665="MA",sum!B665,"*")</f>
        <v>*</v>
      </c>
      <c r="AD672" s="2"/>
      <c r="AE672" s="2" t="str">
        <f>IF(sum!A665="MA",sum!I665,"*")</f>
        <v>*</v>
      </c>
      <c r="AH672" s="4" t="s">
        <v>186</v>
      </c>
      <c r="AI672" s="4" t="s">
        <v>187</v>
      </c>
      <c r="AJ672" s="4">
        <v>2045</v>
      </c>
      <c r="AK672" s="2" t="str">
        <f>IF(sum!A665="ON",sum!B665,"*")</f>
        <v>*</v>
      </c>
      <c r="AL672" s="2"/>
      <c r="AM672" s="2" t="str">
        <f>IF(sum!A665="ON",sum!I665,"*")</f>
        <v>*</v>
      </c>
      <c r="AP672" s="2" t="s">
        <v>186</v>
      </c>
      <c r="AQ672" s="2" t="s">
        <v>187</v>
      </c>
      <c r="AR672" s="2">
        <v>2045</v>
      </c>
      <c r="AS672" s="2" t="str">
        <f>IF(sum!A665="QU",sum!B665,"*")</f>
        <v>TB_ELC_AT_QU_01</v>
      </c>
      <c r="AT672" s="2"/>
      <c r="AU672" s="2">
        <f>IF(sum!A665="QU",sum!I665,"*")</f>
        <v>7.19481162737629</v>
      </c>
      <c r="AX672" s="4" t="s">
        <v>186</v>
      </c>
      <c r="AY672" s="4" t="s">
        <v>187</v>
      </c>
      <c r="AZ672" s="4">
        <v>2045</v>
      </c>
      <c r="BA672" s="2" t="str">
        <f>IF(sum!A665="SA",sum!B665,"*")</f>
        <v>*</v>
      </c>
      <c r="BB672" s="2"/>
      <c r="BC672" s="2" t="str">
        <f>IF(sum!A665="SA",sum!I665,"*")</f>
        <v>*</v>
      </c>
    </row>
    <row r="673" spans="2:55">
      <c r="B673" s="2" t="s">
        <v>186</v>
      </c>
      <c r="C673" s="2" t="s">
        <v>187</v>
      </c>
      <c r="D673" s="2">
        <v>2045</v>
      </c>
      <c r="J673" s="2" t="s">
        <v>186</v>
      </c>
      <c r="K673" s="2" t="s">
        <v>187</v>
      </c>
      <c r="L673" s="2">
        <v>2045</v>
      </c>
      <c r="M673" s="2" t="str">
        <f>IF(sum!A666="AT",sum!B666,"*")</f>
        <v>*</v>
      </c>
      <c r="N673" s="2"/>
      <c r="O673" s="2" t="str">
        <f>IF(sum!A666="AT",sum!I666,"*")</f>
        <v>*</v>
      </c>
      <c r="R673" s="2" t="s">
        <v>186</v>
      </c>
      <c r="S673" s="2" t="s">
        <v>187</v>
      </c>
      <c r="T673" s="2">
        <v>2045</v>
      </c>
      <c r="U673" s="2" t="str">
        <f>IF(sum!A666="BC",sum!B666,"*")</f>
        <v>*</v>
      </c>
      <c r="V673" s="2"/>
      <c r="W673" s="2" t="str">
        <f>IF(sum!A666="BC",sum!I666,"*")</f>
        <v>*</v>
      </c>
      <c r="Z673" s="2" t="s">
        <v>186</v>
      </c>
      <c r="AA673" s="2" t="s">
        <v>187</v>
      </c>
      <c r="AB673" s="2">
        <v>2045</v>
      </c>
      <c r="AC673" s="2" t="str">
        <f>IF(sum!A666="MA",sum!B666,"*")</f>
        <v>*</v>
      </c>
      <c r="AD673" s="2"/>
      <c r="AE673" s="2" t="str">
        <f>IF(sum!A666="MA",sum!I666,"*")</f>
        <v>*</v>
      </c>
      <c r="AH673" s="2" t="s">
        <v>186</v>
      </c>
      <c r="AI673" s="2" t="s">
        <v>187</v>
      </c>
      <c r="AJ673" s="2">
        <v>2045</v>
      </c>
      <c r="AK673" s="2" t="str">
        <f>IF(sum!A666="ON",sum!B666,"*")</f>
        <v>*</v>
      </c>
      <c r="AL673" s="2"/>
      <c r="AM673" s="2" t="str">
        <f>IF(sum!A666="ON",sum!I666,"*")</f>
        <v>*</v>
      </c>
      <c r="AP673" s="4" t="s">
        <v>186</v>
      </c>
      <c r="AQ673" s="4" t="s">
        <v>187</v>
      </c>
      <c r="AR673" s="4">
        <v>2045</v>
      </c>
      <c r="AS673" s="2" t="str">
        <f>IF(sum!A666="QU",sum!B666,"*")</f>
        <v>TB_ELC_QU_ON_01</v>
      </c>
      <c r="AT673" s="2"/>
      <c r="AU673" s="2">
        <f>IF(sum!A666="QU",sum!I666,"*")</f>
        <v>0</v>
      </c>
      <c r="AX673" s="2" t="s">
        <v>186</v>
      </c>
      <c r="AY673" s="2" t="s">
        <v>187</v>
      </c>
      <c r="AZ673" s="2">
        <v>2045</v>
      </c>
      <c r="BA673" s="2" t="str">
        <f>IF(sum!A666="SA",sum!B666,"*")</f>
        <v>*</v>
      </c>
      <c r="BB673" s="2"/>
      <c r="BC673" s="2" t="str">
        <f>IF(sum!A666="SA",sum!I666,"*")</f>
        <v>*</v>
      </c>
    </row>
    <row r="674" spans="2:55">
      <c r="B674" s="2" t="s">
        <v>186</v>
      </c>
      <c r="C674" s="2" t="s">
        <v>187</v>
      </c>
      <c r="D674" s="2">
        <v>2045</v>
      </c>
      <c r="J674" s="2" t="s">
        <v>186</v>
      </c>
      <c r="K674" s="2" t="s">
        <v>187</v>
      </c>
      <c r="L674" s="2">
        <v>2045</v>
      </c>
      <c r="M674" s="2" t="str">
        <f>IF(sum!A667="AT",sum!B667,"*")</f>
        <v>*</v>
      </c>
      <c r="N674" s="2"/>
      <c r="O674" s="2" t="str">
        <f>IF(sum!A667="AT",sum!I667,"*")</f>
        <v>*</v>
      </c>
      <c r="R674" s="2" t="s">
        <v>186</v>
      </c>
      <c r="S674" s="2" t="s">
        <v>187</v>
      </c>
      <c r="T674" s="2">
        <v>2045</v>
      </c>
      <c r="U674" s="2" t="str">
        <f>IF(sum!A667="BC",sum!B667,"*")</f>
        <v>*</v>
      </c>
      <c r="V674" s="2"/>
      <c r="W674" s="2" t="str">
        <f>IF(sum!A667="BC",sum!I667,"*")</f>
        <v>*</v>
      </c>
      <c r="Z674" s="2" t="s">
        <v>186</v>
      </c>
      <c r="AA674" s="2" t="s">
        <v>187</v>
      </c>
      <c r="AB674" s="2">
        <v>2045</v>
      </c>
      <c r="AC674" s="2" t="str">
        <f>IF(sum!A667="MA",sum!B667,"*")</f>
        <v>*</v>
      </c>
      <c r="AD674" s="2"/>
      <c r="AE674" s="2" t="str">
        <f>IF(sum!A667="MA",sum!I667,"*")</f>
        <v>*</v>
      </c>
      <c r="AH674" s="2" t="s">
        <v>186</v>
      </c>
      <c r="AI674" s="2" t="s">
        <v>187</v>
      </c>
      <c r="AJ674" s="2">
        <v>2045</v>
      </c>
      <c r="AK674" s="2" t="str">
        <f>IF(sum!A667="ON",sum!B667,"*")</f>
        <v>*</v>
      </c>
      <c r="AL674" s="2"/>
      <c r="AM674" s="2" t="str">
        <f>IF(sum!A667="ON",sum!I667,"*")</f>
        <v>*</v>
      </c>
      <c r="AP674" s="2" t="s">
        <v>186</v>
      </c>
      <c r="AQ674" s="2" t="s">
        <v>187</v>
      </c>
      <c r="AR674" s="2">
        <v>2045</v>
      </c>
      <c r="AS674" s="2" t="str">
        <f>IF(sum!A667="QU",sum!B667,"*")</f>
        <v>TRA_Bus_IC_GSL1</v>
      </c>
      <c r="AT674" s="2"/>
      <c r="AU674" s="2">
        <f>IF(sum!A667="QU",sum!I667,"*")</f>
        <v>16.4810970989835</v>
      </c>
      <c r="AX674" s="2" t="s">
        <v>186</v>
      </c>
      <c r="AY674" s="2" t="s">
        <v>187</v>
      </c>
      <c r="AZ674" s="2">
        <v>2045</v>
      </c>
      <c r="BA674" s="2" t="str">
        <f>IF(sum!A667="SA",sum!B667,"*")</f>
        <v>*</v>
      </c>
      <c r="BB674" s="2"/>
      <c r="BC674" s="2" t="str">
        <f>IF(sum!A667="SA",sum!I667,"*")</f>
        <v>*</v>
      </c>
    </row>
    <row r="675" spans="2:55">
      <c r="B675" s="4" t="s">
        <v>186</v>
      </c>
      <c r="C675" s="4" t="s">
        <v>187</v>
      </c>
      <c r="D675" s="4">
        <v>2045</v>
      </c>
      <c r="J675" s="4" t="s">
        <v>186</v>
      </c>
      <c r="K675" s="4" t="s">
        <v>187</v>
      </c>
      <c r="L675" s="4">
        <v>2045</v>
      </c>
      <c r="M675" s="2" t="str">
        <f>IF(sum!A668="AT",sum!B668,"*")</f>
        <v>*</v>
      </c>
      <c r="N675" s="2"/>
      <c r="O675" s="2" t="str">
        <f>IF(sum!A668="AT",sum!I668,"*")</f>
        <v>*</v>
      </c>
      <c r="R675" s="4" t="s">
        <v>186</v>
      </c>
      <c r="S675" s="4" t="s">
        <v>187</v>
      </c>
      <c r="T675" s="4">
        <v>2045</v>
      </c>
      <c r="U675" s="2" t="str">
        <f>IF(sum!A668="BC",sum!B668,"*")</f>
        <v>*</v>
      </c>
      <c r="V675" s="2"/>
      <c r="W675" s="2" t="str">
        <f>IF(sum!A668="BC",sum!I668,"*")</f>
        <v>*</v>
      </c>
      <c r="Z675" s="4" t="s">
        <v>186</v>
      </c>
      <c r="AA675" s="4" t="s">
        <v>187</v>
      </c>
      <c r="AB675" s="4">
        <v>2045</v>
      </c>
      <c r="AC675" s="2" t="str">
        <f>IF(sum!A668="MA",sum!B668,"*")</f>
        <v>*</v>
      </c>
      <c r="AD675" s="2"/>
      <c r="AE675" s="2" t="str">
        <f>IF(sum!A668="MA",sum!I668,"*")</f>
        <v>*</v>
      </c>
      <c r="AH675" s="4" t="s">
        <v>186</v>
      </c>
      <c r="AI675" s="4" t="s">
        <v>187</v>
      </c>
      <c r="AJ675" s="4">
        <v>2045</v>
      </c>
      <c r="AK675" s="2" t="str">
        <f>IF(sum!A668="ON",sum!B668,"*")</f>
        <v>*</v>
      </c>
      <c r="AL675" s="2"/>
      <c r="AM675" s="2" t="str">
        <f>IF(sum!A668="ON",sum!I668,"*")</f>
        <v>*</v>
      </c>
      <c r="AP675" s="4" t="s">
        <v>186</v>
      </c>
      <c r="AQ675" s="4" t="s">
        <v>187</v>
      </c>
      <c r="AR675" s="4">
        <v>2045</v>
      </c>
      <c r="AS675" s="2" t="str">
        <f>IF(sum!A668="QU",sum!B668,"*")</f>
        <v>TRA_Bus_SB_DST1</v>
      </c>
      <c r="AT675" s="2"/>
      <c r="AU675" s="2">
        <f>IF(sum!A668="QU",sum!I668,"*")</f>
        <v>0</v>
      </c>
      <c r="AX675" s="4" t="s">
        <v>186</v>
      </c>
      <c r="AY675" s="4" t="s">
        <v>187</v>
      </c>
      <c r="AZ675" s="4">
        <v>2045</v>
      </c>
      <c r="BA675" s="2" t="str">
        <f>IF(sum!A668="SA",sum!B668,"*")</f>
        <v>*</v>
      </c>
      <c r="BB675" s="2"/>
      <c r="BC675" s="2" t="str">
        <f>IF(sum!A668="SA",sum!I668,"*")</f>
        <v>*</v>
      </c>
    </row>
    <row r="676" spans="2:55">
      <c r="B676" s="2" t="s">
        <v>186</v>
      </c>
      <c r="C676" s="2" t="s">
        <v>187</v>
      </c>
      <c r="D676" s="2">
        <v>2045</v>
      </c>
      <c r="J676" s="2" t="s">
        <v>186</v>
      </c>
      <c r="K676" s="2" t="s">
        <v>187</v>
      </c>
      <c r="L676" s="2">
        <v>2045</v>
      </c>
      <c r="M676" s="2" t="str">
        <f>IF(sum!A669="AT",sum!B669,"*")</f>
        <v>*</v>
      </c>
      <c r="N676" s="2"/>
      <c r="O676" s="2" t="str">
        <f>IF(sum!A669="AT",sum!I669,"*")</f>
        <v>*</v>
      </c>
      <c r="R676" s="2" t="s">
        <v>186</v>
      </c>
      <c r="S676" s="2" t="s">
        <v>187</v>
      </c>
      <c r="T676" s="2">
        <v>2045</v>
      </c>
      <c r="U676" s="2" t="str">
        <f>IF(sum!A669="BC",sum!B669,"*")</f>
        <v>*</v>
      </c>
      <c r="V676" s="2"/>
      <c r="W676" s="2" t="str">
        <f>IF(sum!A669="BC",sum!I669,"*")</f>
        <v>*</v>
      </c>
      <c r="Z676" s="2" t="s">
        <v>186</v>
      </c>
      <c r="AA676" s="2" t="s">
        <v>187</v>
      </c>
      <c r="AB676" s="2">
        <v>2045</v>
      </c>
      <c r="AC676" s="2" t="str">
        <f>IF(sum!A669="MA",sum!B669,"*")</f>
        <v>*</v>
      </c>
      <c r="AD676" s="2"/>
      <c r="AE676" s="2" t="str">
        <f>IF(sum!A669="MA",sum!I669,"*")</f>
        <v>*</v>
      </c>
      <c r="AH676" s="2" t="s">
        <v>186</v>
      </c>
      <c r="AI676" s="2" t="s">
        <v>187</v>
      </c>
      <c r="AJ676" s="2">
        <v>2045</v>
      </c>
      <c r="AK676" s="2" t="str">
        <f>IF(sum!A669="ON",sum!B669,"*")</f>
        <v>*</v>
      </c>
      <c r="AL676" s="2"/>
      <c r="AM676" s="2" t="str">
        <f>IF(sum!A669="ON",sum!I669,"*")</f>
        <v>*</v>
      </c>
      <c r="AP676" s="2" t="s">
        <v>186</v>
      </c>
      <c r="AQ676" s="2" t="s">
        <v>187</v>
      </c>
      <c r="AR676" s="2">
        <v>2045</v>
      </c>
      <c r="AS676" s="2" t="str">
        <f>IF(sum!A669="QU",sum!B669,"*")</f>
        <v>TRA_Car_DST1</v>
      </c>
      <c r="AT676" s="2"/>
      <c r="AU676" s="2">
        <f>IF(sum!A669="QU",sum!I669,"*")</f>
        <v>0</v>
      </c>
      <c r="AX676" s="2" t="s">
        <v>186</v>
      </c>
      <c r="AY676" s="2" t="s">
        <v>187</v>
      </c>
      <c r="AZ676" s="2">
        <v>2045</v>
      </c>
      <c r="BA676" s="2" t="str">
        <f>IF(sum!A669="SA",sum!B669,"*")</f>
        <v>*</v>
      </c>
      <c r="BB676" s="2"/>
      <c r="BC676" s="2" t="str">
        <f>IF(sum!A669="SA",sum!I669,"*")</f>
        <v>*</v>
      </c>
    </row>
    <row r="677" spans="2:55">
      <c r="B677" s="2" t="s">
        <v>186</v>
      </c>
      <c r="C677" s="2" t="s">
        <v>187</v>
      </c>
      <c r="D677" s="2">
        <v>2045</v>
      </c>
      <c r="J677" s="2" t="s">
        <v>186</v>
      </c>
      <c r="K677" s="2" t="s">
        <v>187</v>
      </c>
      <c r="L677" s="2">
        <v>2045</v>
      </c>
      <c r="M677" s="2" t="str">
        <f>IF(sum!A670="AT",sum!B670,"*")</f>
        <v>*</v>
      </c>
      <c r="N677" s="2"/>
      <c r="O677" s="2" t="str">
        <f>IF(sum!A670="AT",sum!I670,"*")</f>
        <v>*</v>
      </c>
      <c r="R677" s="2" t="s">
        <v>186</v>
      </c>
      <c r="S677" s="2" t="s">
        <v>187</v>
      </c>
      <c r="T677" s="2">
        <v>2045</v>
      </c>
      <c r="U677" s="2" t="str">
        <f>IF(sum!A670="BC",sum!B670,"*")</f>
        <v>*</v>
      </c>
      <c r="V677" s="2"/>
      <c r="W677" s="2" t="str">
        <f>IF(sum!A670="BC",sum!I670,"*")</f>
        <v>*</v>
      </c>
      <c r="Z677" s="2" t="s">
        <v>186</v>
      </c>
      <c r="AA677" s="2" t="s">
        <v>187</v>
      </c>
      <c r="AB677" s="2">
        <v>2045</v>
      </c>
      <c r="AC677" s="2" t="str">
        <f>IF(sum!A670="MA",sum!B670,"*")</f>
        <v>*</v>
      </c>
      <c r="AD677" s="2"/>
      <c r="AE677" s="2" t="str">
        <f>IF(sum!A670="MA",sum!I670,"*")</f>
        <v>*</v>
      </c>
      <c r="AH677" s="2" t="s">
        <v>186</v>
      </c>
      <c r="AI677" s="2" t="s">
        <v>187</v>
      </c>
      <c r="AJ677" s="2">
        <v>2045</v>
      </c>
      <c r="AK677" s="2" t="str">
        <f>IF(sum!A670="ON",sum!B670,"*")</f>
        <v>*</v>
      </c>
      <c r="AL677" s="2"/>
      <c r="AM677" s="2" t="str">
        <f>IF(sum!A670="ON",sum!I670,"*")</f>
        <v>*</v>
      </c>
      <c r="AP677" s="4" t="s">
        <v>186</v>
      </c>
      <c r="AQ677" s="4" t="s">
        <v>187</v>
      </c>
      <c r="AR677" s="4">
        <v>2045</v>
      </c>
      <c r="AS677" s="2" t="str">
        <f>IF(sum!A670="QU",sum!B670,"*")</f>
        <v>TRA_Car_GSL1</v>
      </c>
      <c r="AT677" s="2"/>
      <c r="AU677" s="2">
        <f>IF(sum!A670="QU",sum!I670,"*")</f>
        <v>1459.71249286426</v>
      </c>
      <c r="AX677" s="2" t="s">
        <v>186</v>
      </c>
      <c r="AY677" s="2" t="s">
        <v>187</v>
      </c>
      <c r="AZ677" s="2">
        <v>2045</v>
      </c>
      <c r="BA677" s="2" t="str">
        <f>IF(sum!A670="SA",sum!B670,"*")</f>
        <v>*</v>
      </c>
      <c r="BB677" s="2"/>
      <c r="BC677" s="2" t="str">
        <f>IF(sum!A670="SA",sum!I670,"*")</f>
        <v>*</v>
      </c>
    </row>
    <row r="678" spans="2:55">
      <c r="B678" s="4" t="s">
        <v>186</v>
      </c>
      <c r="C678" s="4" t="s">
        <v>187</v>
      </c>
      <c r="D678" s="4">
        <v>2045</v>
      </c>
      <c r="J678" s="4" t="s">
        <v>186</v>
      </c>
      <c r="K678" s="4" t="s">
        <v>187</v>
      </c>
      <c r="L678" s="4">
        <v>2045</v>
      </c>
      <c r="M678" s="2" t="str">
        <f>IF(sum!A671="AT",sum!B671,"*")</f>
        <v>*</v>
      </c>
      <c r="N678" s="2"/>
      <c r="O678" s="2" t="str">
        <f>IF(sum!A671="AT",sum!I671,"*")</f>
        <v>*</v>
      </c>
      <c r="R678" s="4" t="s">
        <v>186</v>
      </c>
      <c r="S678" s="4" t="s">
        <v>187</v>
      </c>
      <c r="T678" s="4">
        <v>2045</v>
      </c>
      <c r="U678" s="2" t="str">
        <f>IF(sum!A671="BC",sum!B671,"*")</f>
        <v>*</v>
      </c>
      <c r="V678" s="2"/>
      <c r="W678" s="2" t="str">
        <f>IF(sum!A671="BC",sum!I671,"*")</f>
        <v>*</v>
      </c>
      <c r="Z678" s="4" t="s">
        <v>186</v>
      </c>
      <c r="AA678" s="4" t="s">
        <v>187</v>
      </c>
      <c r="AB678" s="4">
        <v>2045</v>
      </c>
      <c r="AC678" s="2" t="str">
        <f>IF(sum!A671="MA",sum!B671,"*")</f>
        <v>*</v>
      </c>
      <c r="AD678" s="2"/>
      <c r="AE678" s="2" t="str">
        <f>IF(sum!A671="MA",sum!I671,"*")</f>
        <v>*</v>
      </c>
      <c r="AH678" s="4" t="s">
        <v>186</v>
      </c>
      <c r="AI678" s="4" t="s">
        <v>187</v>
      </c>
      <c r="AJ678" s="4">
        <v>2045</v>
      </c>
      <c r="AK678" s="2" t="str">
        <f>IF(sum!A671="ON",sum!B671,"*")</f>
        <v>*</v>
      </c>
      <c r="AL678" s="2"/>
      <c r="AM678" s="2" t="str">
        <f>IF(sum!A671="ON",sum!I671,"*")</f>
        <v>*</v>
      </c>
      <c r="AP678" s="2" t="s">
        <v>186</v>
      </c>
      <c r="AQ678" s="2" t="s">
        <v>187</v>
      </c>
      <c r="AR678" s="2">
        <v>2045</v>
      </c>
      <c r="AS678" s="2" t="str">
        <f>IF(sum!A671="QU",sum!B671,"*")</f>
        <v>TRA_Car_PHEV01</v>
      </c>
      <c r="AT678" s="2"/>
      <c r="AU678" s="2">
        <f>IF(sum!A671="QU",sum!I671,"*")</f>
        <v>0</v>
      </c>
      <c r="AX678" s="4" t="s">
        <v>186</v>
      </c>
      <c r="AY678" s="4" t="s">
        <v>187</v>
      </c>
      <c r="AZ678" s="4">
        <v>2045</v>
      </c>
      <c r="BA678" s="2" t="str">
        <f>IF(sum!A671="SA",sum!B671,"*")</f>
        <v>*</v>
      </c>
      <c r="BB678" s="2"/>
      <c r="BC678" s="2" t="str">
        <f>IF(sum!A671="SA",sum!I671,"*")</f>
        <v>*</v>
      </c>
    </row>
    <row r="679" spans="2:55">
      <c r="B679" s="2" t="s">
        <v>186</v>
      </c>
      <c r="C679" s="2" t="s">
        <v>187</v>
      </c>
      <c r="D679" s="2">
        <v>2045</v>
      </c>
      <c r="J679" s="2" t="s">
        <v>186</v>
      </c>
      <c r="K679" s="2" t="s">
        <v>187</v>
      </c>
      <c r="L679" s="2">
        <v>2045</v>
      </c>
      <c r="M679" s="2" t="str">
        <f>IF(sum!A672="AT",sum!B672,"*")</f>
        <v>*</v>
      </c>
      <c r="N679" s="2"/>
      <c r="O679" s="2" t="str">
        <f>IF(sum!A672="AT",sum!I672,"*")</f>
        <v>*</v>
      </c>
      <c r="R679" s="2" t="s">
        <v>186</v>
      </c>
      <c r="S679" s="2" t="s">
        <v>187</v>
      </c>
      <c r="T679" s="2">
        <v>2045</v>
      </c>
      <c r="U679" s="2" t="str">
        <f>IF(sum!A672="BC",sum!B672,"*")</f>
        <v>*</v>
      </c>
      <c r="V679" s="2"/>
      <c r="W679" s="2" t="str">
        <f>IF(sum!A672="BC",sum!I672,"*")</f>
        <v>*</v>
      </c>
      <c r="Z679" s="2" t="s">
        <v>186</v>
      </c>
      <c r="AA679" s="2" t="s">
        <v>187</v>
      </c>
      <c r="AB679" s="2">
        <v>2045</v>
      </c>
      <c r="AC679" s="2" t="str">
        <f>IF(sum!A672="MA",sum!B672,"*")</f>
        <v>*</v>
      </c>
      <c r="AD679" s="2"/>
      <c r="AE679" s="2" t="str">
        <f>IF(sum!A672="MA",sum!I672,"*")</f>
        <v>*</v>
      </c>
      <c r="AH679" s="2" t="s">
        <v>186</v>
      </c>
      <c r="AI679" s="2" t="s">
        <v>187</v>
      </c>
      <c r="AJ679" s="2">
        <v>2045</v>
      </c>
      <c r="AK679" s="2" t="str">
        <f>IF(sum!A672="ON",sum!B672,"*")</f>
        <v>*</v>
      </c>
      <c r="AL679" s="2"/>
      <c r="AM679" s="2" t="str">
        <f>IF(sum!A672="ON",sum!I672,"*")</f>
        <v>*</v>
      </c>
      <c r="AP679" s="4" t="s">
        <v>186</v>
      </c>
      <c r="AQ679" s="4" t="s">
        <v>187</v>
      </c>
      <c r="AR679" s="4">
        <v>2045</v>
      </c>
      <c r="AS679" s="2" t="str">
        <f>IF(sum!A672="QU",sum!B672,"*")</f>
        <v>TRA_Mot_ELC1</v>
      </c>
      <c r="AT679" s="2"/>
      <c r="AU679" s="2">
        <f>IF(sum!A672="QU",sum!I672,"*")</f>
        <v>121.624272297717</v>
      </c>
      <c r="AX679" s="2" t="s">
        <v>186</v>
      </c>
      <c r="AY679" s="2" t="s">
        <v>187</v>
      </c>
      <c r="AZ679" s="2">
        <v>2045</v>
      </c>
      <c r="BA679" s="2" t="str">
        <f>IF(sum!A672="SA",sum!B672,"*")</f>
        <v>*</v>
      </c>
      <c r="BB679" s="2"/>
      <c r="BC679" s="2" t="str">
        <f>IF(sum!A672="SA",sum!I672,"*")</f>
        <v>*</v>
      </c>
    </row>
    <row r="680" spans="2:55">
      <c r="B680" s="4" t="s">
        <v>186</v>
      </c>
      <c r="C680" s="4" t="s">
        <v>187</v>
      </c>
      <c r="D680" s="4">
        <v>2045</v>
      </c>
      <c r="J680" s="4" t="s">
        <v>186</v>
      </c>
      <c r="K680" s="4" t="s">
        <v>187</v>
      </c>
      <c r="L680" s="4">
        <v>2045</v>
      </c>
      <c r="M680" s="2" t="str">
        <f>IF(sum!A673="AT",sum!B673,"*")</f>
        <v>*</v>
      </c>
      <c r="N680" s="2"/>
      <c r="O680" s="2" t="str">
        <f>IF(sum!A673="AT",sum!I673,"*")</f>
        <v>*</v>
      </c>
      <c r="R680" s="4" t="s">
        <v>186</v>
      </c>
      <c r="S680" s="4" t="s">
        <v>187</v>
      </c>
      <c r="T680" s="4">
        <v>2045</v>
      </c>
      <c r="U680" s="2" t="str">
        <f>IF(sum!A673="BC",sum!B673,"*")</f>
        <v>*</v>
      </c>
      <c r="V680" s="2"/>
      <c r="W680" s="2" t="str">
        <f>IF(sum!A673="BC",sum!I673,"*")</f>
        <v>*</v>
      </c>
      <c r="Z680" s="4" t="s">
        <v>186</v>
      </c>
      <c r="AA680" s="4" t="s">
        <v>187</v>
      </c>
      <c r="AB680" s="4">
        <v>2045</v>
      </c>
      <c r="AC680" s="2" t="str">
        <f>IF(sum!A673="MA",sum!B673,"*")</f>
        <v>*</v>
      </c>
      <c r="AD680" s="2"/>
      <c r="AE680" s="2" t="str">
        <f>IF(sum!A673="MA",sum!I673,"*")</f>
        <v>*</v>
      </c>
      <c r="AH680" s="4" t="s">
        <v>186</v>
      </c>
      <c r="AI680" s="4" t="s">
        <v>187</v>
      </c>
      <c r="AJ680" s="4">
        <v>2045</v>
      </c>
      <c r="AK680" s="2" t="str">
        <f>IF(sum!A673="ON",sum!B673,"*")</f>
        <v>*</v>
      </c>
      <c r="AL680" s="2"/>
      <c r="AM680" s="2" t="str">
        <f>IF(sum!A673="ON",sum!I673,"*")</f>
        <v>*</v>
      </c>
      <c r="AP680" s="2" t="s">
        <v>186</v>
      </c>
      <c r="AQ680" s="2" t="s">
        <v>187</v>
      </c>
      <c r="AR680" s="2">
        <v>2045</v>
      </c>
      <c r="AS680" s="2" t="str">
        <f>IF(sum!A673="QU",sum!B673,"*")</f>
        <v>TRA_Rai_Frt-ELC01</v>
      </c>
      <c r="AT680" s="2"/>
      <c r="AU680" s="2">
        <f>IF(sum!A673="QU",sum!I673,"*")</f>
        <v>0</v>
      </c>
      <c r="AX680" s="4" t="s">
        <v>186</v>
      </c>
      <c r="AY680" s="4" t="s">
        <v>187</v>
      </c>
      <c r="AZ680" s="4">
        <v>2045</v>
      </c>
      <c r="BA680" s="2" t="str">
        <f>IF(sum!A673="SA",sum!B673,"*")</f>
        <v>*</v>
      </c>
      <c r="BB680" s="2"/>
      <c r="BC680" s="2" t="str">
        <f>IF(sum!A673="SA",sum!I673,"*")</f>
        <v>*</v>
      </c>
    </row>
    <row r="681" spans="2:55">
      <c r="B681" s="2" t="s">
        <v>186</v>
      </c>
      <c r="C681" s="2" t="s">
        <v>187</v>
      </c>
      <c r="D681" s="2">
        <v>2045</v>
      </c>
      <c r="J681" s="2" t="s">
        <v>186</v>
      </c>
      <c r="K681" s="2" t="s">
        <v>187</v>
      </c>
      <c r="L681" s="2">
        <v>2045</v>
      </c>
      <c r="M681" s="2" t="str">
        <f>IF(sum!A674="AT",sum!B674,"*")</f>
        <v>*</v>
      </c>
      <c r="N681" s="2"/>
      <c r="O681" s="2" t="str">
        <f>IF(sum!A674="AT",sum!I674,"*")</f>
        <v>*</v>
      </c>
      <c r="R681" s="2" t="s">
        <v>186</v>
      </c>
      <c r="S681" s="2" t="s">
        <v>187</v>
      </c>
      <c r="T681" s="2">
        <v>2045</v>
      </c>
      <c r="U681" s="2" t="str">
        <f>IF(sum!A674="BC",sum!B674,"*")</f>
        <v>*</v>
      </c>
      <c r="V681" s="2"/>
      <c r="W681" s="2" t="str">
        <f>IF(sum!A674="BC",sum!I674,"*")</f>
        <v>*</v>
      </c>
      <c r="Z681" s="2" t="s">
        <v>186</v>
      </c>
      <c r="AA681" s="2" t="s">
        <v>187</v>
      </c>
      <c r="AB681" s="2">
        <v>2045</v>
      </c>
      <c r="AC681" s="2" t="str">
        <f>IF(sum!A674="MA",sum!B674,"*")</f>
        <v>*</v>
      </c>
      <c r="AD681" s="2"/>
      <c r="AE681" s="2" t="str">
        <f>IF(sum!A674="MA",sum!I674,"*")</f>
        <v>*</v>
      </c>
      <c r="AH681" s="2" t="s">
        <v>186</v>
      </c>
      <c r="AI681" s="2" t="s">
        <v>187</v>
      </c>
      <c r="AJ681" s="2">
        <v>2045</v>
      </c>
      <c r="AK681" s="2" t="str">
        <f>IF(sum!A674="ON",sum!B674,"*")</f>
        <v>*</v>
      </c>
      <c r="AL681" s="2"/>
      <c r="AM681" s="2" t="str">
        <f>IF(sum!A674="ON",sum!I674,"*")</f>
        <v>*</v>
      </c>
      <c r="AP681" s="4" t="s">
        <v>186</v>
      </c>
      <c r="AQ681" s="4" t="s">
        <v>187</v>
      </c>
      <c r="AR681" s="4">
        <v>2045</v>
      </c>
      <c r="AS681" s="2" t="str">
        <f>IF(sum!A674="QU",sum!B674,"*")</f>
        <v>TRA_Rai_Pas-ELC01</v>
      </c>
      <c r="AT681" s="2"/>
      <c r="AU681" s="2">
        <f>IF(sum!A674="QU",sum!I674,"*")</f>
        <v>0</v>
      </c>
      <c r="AX681" s="2" t="s">
        <v>186</v>
      </c>
      <c r="AY681" s="2" t="s">
        <v>187</v>
      </c>
      <c r="AZ681" s="2">
        <v>2045</v>
      </c>
      <c r="BA681" s="2" t="str">
        <f>IF(sum!A674="SA",sum!B674,"*")</f>
        <v>*</v>
      </c>
      <c r="BB681" s="2"/>
      <c r="BC681" s="2" t="str">
        <f>IF(sum!A674="SA",sum!I674,"*")</f>
        <v>*</v>
      </c>
    </row>
    <row r="682" spans="2:55">
      <c r="B682" s="4" t="s">
        <v>186</v>
      </c>
      <c r="C682" s="4" t="s">
        <v>187</v>
      </c>
      <c r="D682" s="4">
        <v>2045</v>
      </c>
      <c r="J682" s="4" t="s">
        <v>186</v>
      </c>
      <c r="K682" s="4" t="s">
        <v>187</v>
      </c>
      <c r="L682" s="4">
        <v>2045</v>
      </c>
      <c r="M682" s="2" t="str">
        <f>IF(sum!A675="AT",sum!B675,"*")</f>
        <v>*</v>
      </c>
      <c r="N682" s="2"/>
      <c r="O682" s="2" t="str">
        <f>IF(sum!A675="AT",sum!I675,"*")</f>
        <v>*</v>
      </c>
      <c r="R682" s="4" t="s">
        <v>186</v>
      </c>
      <c r="S682" s="4" t="s">
        <v>187</v>
      </c>
      <c r="T682" s="4">
        <v>2045</v>
      </c>
      <c r="U682" s="2" t="str">
        <f>IF(sum!A675="BC",sum!B675,"*")</f>
        <v>*</v>
      </c>
      <c r="V682" s="2"/>
      <c r="W682" s="2" t="str">
        <f>IF(sum!A675="BC",sum!I675,"*")</f>
        <v>*</v>
      </c>
      <c r="Z682" s="4" t="s">
        <v>186</v>
      </c>
      <c r="AA682" s="4" t="s">
        <v>187</v>
      </c>
      <c r="AB682" s="4">
        <v>2045</v>
      </c>
      <c r="AC682" s="2" t="str">
        <f>IF(sum!A675="MA",sum!B675,"*")</f>
        <v>*</v>
      </c>
      <c r="AD682" s="2"/>
      <c r="AE682" s="2" t="str">
        <f>IF(sum!A675="MA",sum!I675,"*")</f>
        <v>*</v>
      </c>
      <c r="AH682" s="4" t="s">
        <v>186</v>
      </c>
      <c r="AI682" s="4" t="s">
        <v>187</v>
      </c>
      <c r="AJ682" s="4">
        <v>2045</v>
      </c>
      <c r="AK682" s="2" t="str">
        <f>IF(sum!A675="ON",sum!B675,"*")</f>
        <v>*</v>
      </c>
      <c r="AL682" s="2"/>
      <c r="AM682" s="2" t="str">
        <f>IF(sum!A675="ON",sum!I675,"*")</f>
        <v>*</v>
      </c>
      <c r="AP682" s="2" t="s">
        <v>186</v>
      </c>
      <c r="AQ682" s="2" t="s">
        <v>187</v>
      </c>
      <c r="AR682" s="2">
        <v>2045</v>
      </c>
      <c r="AS682" s="2" t="str">
        <f>IF(sum!A675="QU",sum!B675,"*")</f>
        <v>TRA_Tru_BEV01</v>
      </c>
      <c r="AT682" s="2"/>
      <c r="AU682" s="2">
        <f>IF(sum!A675="QU",sum!I675,"*")</f>
        <v>143.359819045789</v>
      </c>
      <c r="AX682" s="4" t="s">
        <v>186</v>
      </c>
      <c r="AY682" s="4" t="s">
        <v>187</v>
      </c>
      <c r="AZ682" s="4">
        <v>2045</v>
      </c>
      <c r="BA682" s="2" t="str">
        <f>IF(sum!A675="SA",sum!B675,"*")</f>
        <v>*</v>
      </c>
      <c r="BB682" s="2"/>
      <c r="BC682" s="2" t="str">
        <f>IF(sum!A675="SA",sum!I675,"*")</f>
        <v>*</v>
      </c>
    </row>
    <row r="683" spans="2:55">
      <c r="B683" s="2" t="s">
        <v>186</v>
      </c>
      <c r="C683" s="2" t="s">
        <v>187</v>
      </c>
      <c r="D683" s="2">
        <v>2045</v>
      </c>
      <c r="J683" s="2" t="s">
        <v>186</v>
      </c>
      <c r="K683" s="2" t="s">
        <v>187</v>
      </c>
      <c r="L683" s="2">
        <v>2045</v>
      </c>
      <c r="M683" s="2" t="str">
        <f>IF(sum!A676="AT",sum!B676,"*")</f>
        <v>*</v>
      </c>
      <c r="N683" s="2"/>
      <c r="O683" s="2" t="str">
        <f>IF(sum!A676="AT",sum!I676,"*")</f>
        <v>*</v>
      </c>
      <c r="R683" s="2" t="s">
        <v>186</v>
      </c>
      <c r="S683" s="2" t="s">
        <v>187</v>
      </c>
      <c r="T683" s="2">
        <v>2045</v>
      </c>
      <c r="U683" s="2" t="str">
        <f>IF(sum!A676="BC",sum!B676,"*")</f>
        <v>*</v>
      </c>
      <c r="V683" s="2"/>
      <c r="W683" s="2" t="str">
        <f>IF(sum!A676="BC",sum!I676,"*")</f>
        <v>*</v>
      </c>
      <c r="Z683" s="2" t="s">
        <v>186</v>
      </c>
      <c r="AA683" s="2" t="s">
        <v>187</v>
      </c>
      <c r="AB683" s="2">
        <v>2045</v>
      </c>
      <c r="AC683" s="2" t="str">
        <f>IF(sum!A676="MA",sum!B676,"*")</f>
        <v>*</v>
      </c>
      <c r="AD683" s="2"/>
      <c r="AE683" s="2" t="str">
        <f>IF(sum!A676="MA",sum!I676,"*")</f>
        <v>*</v>
      </c>
      <c r="AH683" s="2" t="s">
        <v>186</v>
      </c>
      <c r="AI683" s="2" t="s">
        <v>187</v>
      </c>
      <c r="AJ683" s="2">
        <v>2045</v>
      </c>
      <c r="AK683" s="2" t="str">
        <f>IF(sum!A676="ON",sum!B676,"*")</f>
        <v>*</v>
      </c>
      <c r="AL683" s="2"/>
      <c r="AM683" s="2" t="str">
        <f>IF(sum!A676="ON",sum!I676,"*")</f>
        <v>*</v>
      </c>
      <c r="AP683" s="4" t="s">
        <v>186</v>
      </c>
      <c r="AQ683" s="4" t="s">
        <v>187</v>
      </c>
      <c r="AR683" s="4">
        <v>2045</v>
      </c>
      <c r="AS683" s="2" t="str">
        <f>IF(sum!A676="QU",sum!B676,"*")</f>
        <v>TRA_Tru_HT_DST1</v>
      </c>
      <c r="AT683" s="2"/>
      <c r="AU683" s="2">
        <f>IF(sum!A676="QU",sum!I676,"*")</f>
        <v>0</v>
      </c>
      <c r="AX683" s="2" t="s">
        <v>186</v>
      </c>
      <c r="AY683" s="2" t="s">
        <v>187</v>
      </c>
      <c r="AZ683" s="2">
        <v>2045</v>
      </c>
      <c r="BA683" s="2" t="str">
        <f>IF(sum!A676="SA",sum!B676,"*")</f>
        <v>*</v>
      </c>
      <c r="BB683" s="2"/>
      <c r="BC683" s="2" t="str">
        <f>IF(sum!A676="SA",sum!I676,"*")</f>
        <v>*</v>
      </c>
    </row>
    <row r="684" spans="2:55">
      <c r="B684" s="4" t="s">
        <v>186</v>
      </c>
      <c r="C684" s="4" t="s">
        <v>187</v>
      </c>
      <c r="D684" s="4">
        <v>2045</v>
      </c>
      <c r="J684" s="4" t="s">
        <v>186</v>
      </c>
      <c r="K684" s="4" t="s">
        <v>187</v>
      </c>
      <c r="L684" s="4">
        <v>2045</v>
      </c>
      <c r="M684" s="2" t="str">
        <f>IF(sum!A677="AT",sum!B677,"*")</f>
        <v>*</v>
      </c>
      <c r="N684" s="2"/>
      <c r="O684" s="2" t="str">
        <f>IF(sum!A677="AT",sum!I677,"*")</f>
        <v>*</v>
      </c>
      <c r="R684" s="4" t="s">
        <v>186</v>
      </c>
      <c r="S684" s="4" t="s">
        <v>187</v>
      </c>
      <c r="T684" s="4">
        <v>2045</v>
      </c>
      <c r="U684" s="2" t="str">
        <f>IF(sum!A677="BC",sum!B677,"*")</f>
        <v>*</v>
      </c>
      <c r="V684" s="2"/>
      <c r="W684" s="2" t="str">
        <f>IF(sum!A677="BC",sum!I677,"*")</f>
        <v>*</v>
      </c>
      <c r="Z684" s="4" t="s">
        <v>186</v>
      </c>
      <c r="AA684" s="4" t="s">
        <v>187</v>
      </c>
      <c r="AB684" s="4">
        <v>2045</v>
      </c>
      <c r="AC684" s="2" t="str">
        <f>IF(sum!A677="MA",sum!B677,"*")</f>
        <v>*</v>
      </c>
      <c r="AD684" s="2"/>
      <c r="AE684" s="2" t="str">
        <f>IF(sum!A677="MA",sum!I677,"*")</f>
        <v>*</v>
      </c>
      <c r="AH684" s="4" t="s">
        <v>186</v>
      </c>
      <c r="AI684" s="4" t="s">
        <v>187</v>
      </c>
      <c r="AJ684" s="4">
        <v>2045</v>
      </c>
      <c r="AK684" s="2" t="str">
        <f>IF(sum!A677="ON",sum!B677,"*")</f>
        <v>*</v>
      </c>
      <c r="AL684" s="2"/>
      <c r="AM684" s="2" t="str">
        <f>IF(sum!A677="ON",sum!I677,"*")</f>
        <v>*</v>
      </c>
      <c r="AP684" s="2" t="s">
        <v>186</v>
      </c>
      <c r="AQ684" s="2" t="s">
        <v>187</v>
      </c>
      <c r="AR684" s="2">
        <v>2045</v>
      </c>
      <c r="AS684" s="2" t="str">
        <f>IF(sum!A677="QU",sum!B677,"*")</f>
        <v>TRA_Tru_PHEV01</v>
      </c>
      <c r="AT684" s="2"/>
      <c r="AU684" s="2">
        <f>IF(sum!A677="QU",sum!I677,"*")</f>
        <v>0</v>
      </c>
      <c r="AX684" s="4" t="s">
        <v>186</v>
      </c>
      <c r="AY684" s="4" t="s">
        <v>187</v>
      </c>
      <c r="AZ684" s="4">
        <v>2045</v>
      </c>
      <c r="BA684" s="2" t="str">
        <f>IF(sum!A677="SA",sum!B677,"*")</f>
        <v>*</v>
      </c>
      <c r="BB684" s="2"/>
      <c r="BC684" s="2" t="str">
        <f>IF(sum!A677="SA",sum!I677,"*")</f>
        <v>*</v>
      </c>
    </row>
    <row r="685" spans="2:55">
      <c r="B685" s="2" t="s">
        <v>186</v>
      </c>
      <c r="C685" s="2" t="s">
        <v>187</v>
      </c>
      <c r="D685" s="2">
        <v>2045</v>
      </c>
      <c r="J685" s="2" t="s">
        <v>186</v>
      </c>
      <c r="K685" s="2" t="s">
        <v>187</v>
      </c>
      <c r="L685" s="2">
        <v>2045</v>
      </c>
      <c r="M685" s="2" t="str">
        <f>IF(sum!A678="AT",sum!B678,"*")</f>
        <v>*</v>
      </c>
      <c r="N685" s="2"/>
      <c r="O685" s="2" t="str">
        <f>IF(sum!A678="AT",sum!I678,"*")</f>
        <v>*</v>
      </c>
      <c r="R685" s="2" t="s">
        <v>186</v>
      </c>
      <c r="S685" s="2" t="s">
        <v>187</v>
      </c>
      <c r="T685" s="2">
        <v>2045</v>
      </c>
      <c r="U685" s="2" t="str">
        <f>IF(sum!A678="BC",sum!B678,"*")</f>
        <v>*</v>
      </c>
      <c r="V685" s="2"/>
      <c r="W685" s="2" t="str">
        <f>IF(sum!A678="BC",sum!I678,"*")</f>
        <v>*</v>
      </c>
      <c r="Z685" s="2" t="s">
        <v>186</v>
      </c>
      <c r="AA685" s="2" t="s">
        <v>187</v>
      </c>
      <c r="AB685" s="2">
        <v>2045</v>
      </c>
      <c r="AC685" s="2" t="str">
        <f>IF(sum!A678="MA",sum!B678,"*")</f>
        <v>*</v>
      </c>
      <c r="AD685" s="2"/>
      <c r="AE685" s="2" t="str">
        <f>IF(sum!A678="MA",sum!I678,"*")</f>
        <v>*</v>
      </c>
      <c r="AH685" s="2" t="s">
        <v>186</v>
      </c>
      <c r="AI685" s="2" t="s">
        <v>187</v>
      </c>
      <c r="AJ685" s="2">
        <v>2045</v>
      </c>
      <c r="AK685" s="2" t="str">
        <f>IF(sum!A678="ON",sum!B678,"*")</f>
        <v>*</v>
      </c>
      <c r="AL685" s="2"/>
      <c r="AM685" s="2" t="str">
        <f>IF(sum!A678="ON",sum!I678,"*")</f>
        <v>*</v>
      </c>
      <c r="AP685" s="4" t="s">
        <v>186</v>
      </c>
      <c r="AQ685" s="4" t="s">
        <v>187</v>
      </c>
      <c r="AR685" s="4">
        <v>2045</v>
      </c>
      <c r="AS685" s="2" t="str">
        <f>IF(sum!A678="QU",sum!B678,"*")</f>
        <v>TU_OILCRD_SA_QU_01</v>
      </c>
      <c r="AT685" s="2"/>
      <c r="AU685" s="2">
        <f>IF(sum!A678="QU",sum!I678,"*")</f>
        <v>0</v>
      </c>
      <c r="AX685" s="2" t="s">
        <v>186</v>
      </c>
      <c r="AY685" s="2" t="s">
        <v>187</v>
      </c>
      <c r="AZ685" s="2">
        <v>2045</v>
      </c>
      <c r="BA685" s="2" t="str">
        <f>IF(sum!A678="SA",sum!B678,"*")</f>
        <v>*</v>
      </c>
      <c r="BB685" s="2"/>
      <c r="BC685" s="2" t="str">
        <f>IF(sum!A678="SA",sum!I678,"*")</f>
        <v>*</v>
      </c>
    </row>
    <row r="686" spans="2:55">
      <c r="B686" s="4" t="s">
        <v>186</v>
      </c>
      <c r="C686" s="4" t="s">
        <v>187</v>
      </c>
      <c r="D686" s="4">
        <v>2045</v>
      </c>
      <c r="J686" s="4" t="s">
        <v>186</v>
      </c>
      <c r="K686" s="4" t="s">
        <v>187</v>
      </c>
      <c r="L686" s="4">
        <v>2045</v>
      </c>
      <c r="M686" s="2" t="str">
        <f>IF(sum!A679="AT",sum!B679,"*")</f>
        <v>*</v>
      </c>
      <c r="N686" s="2"/>
      <c r="O686" s="2" t="str">
        <f>IF(sum!A679="AT",sum!I679,"*")</f>
        <v>*</v>
      </c>
      <c r="R686" s="4" t="s">
        <v>186</v>
      </c>
      <c r="S686" s="4" t="s">
        <v>187</v>
      </c>
      <c r="T686" s="4">
        <v>2045</v>
      </c>
      <c r="U686" s="2" t="str">
        <f>IF(sum!A679="BC",sum!B679,"*")</f>
        <v>*</v>
      </c>
      <c r="V686" s="2"/>
      <c r="W686" s="2" t="str">
        <f>IF(sum!A679="BC",sum!I679,"*")</f>
        <v>*</v>
      </c>
      <c r="Z686" s="4" t="s">
        <v>186</v>
      </c>
      <c r="AA686" s="4" t="s">
        <v>187</v>
      </c>
      <c r="AB686" s="4">
        <v>2045</v>
      </c>
      <c r="AC686" s="2" t="str">
        <f>IF(sum!A679="MA",sum!B679,"*")</f>
        <v>*</v>
      </c>
      <c r="AD686" s="2"/>
      <c r="AE686" s="2" t="str">
        <f>IF(sum!A679="MA",sum!I679,"*")</f>
        <v>*</v>
      </c>
      <c r="AH686" s="4" t="s">
        <v>186</v>
      </c>
      <c r="AI686" s="4" t="s">
        <v>187</v>
      </c>
      <c r="AJ686" s="4">
        <v>2045</v>
      </c>
      <c r="AK686" s="2" t="str">
        <f>IF(sum!A679="ON",sum!B679,"*")</f>
        <v>*</v>
      </c>
      <c r="AL686" s="2"/>
      <c r="AM686" s="2" t="str">
        <f>IF(sum!A679="ON",sum!I679,"*")</f>
        <v>*</v>
      </c>
      <c r="AP686" s="2" t="s">
        <v>186</v>
      </c>
      <c r="AQ686" s="2" t="s">
        <v>187</v>
      </c>
      <c r="AR686" s="2">
        <v>2045</v>
      </c>
      <c r="AS686" s="2" t="str">
        <f>IF(sum!A679="QU",sum!B679,"*")</f>
        <v>TWS-AuxiliaryEquip_ELE1</v>
      </c>
      <c r="AT686" s="2"/>
      <c r="AU686" s="2">
        <f>IF(sum!A679="QU",sum!I679,"*")</f>
        <v>0.126823081800888</v>
      </c>
      <c r="AX686" s="4" t="s">
        <v>186</v>
      </c>
      <c r="AY686" s="4" t="s">
        <v>187</v>
      </c>
      <c r="AZ686" s="4">
        <v>2045</v>
      </c>
      <c r="BA686" s="2" t="str">
        <f>IF(sum!A679="SA",sum!B679,"*")</f>
        <v>*</v>
      </c>
      <c r="BB686" s="2"/>
      <c r="BC686" s="2" t="str">
        <f>IF(sum!A679="SA",sum!I679,"*")</f>
        <v>*</v>
      </c>
    </row>
    <row r="687" spans="2:55">
      <c r="B687" s="2" t="s">
        <v>186</v>
      </c>
      <c r="C687" s="2" t="s">
        <v>187</v>
      </c>
      <c r="D687" s="2">
        <v>2045</v>
      </c>
      <c r="J687" s="2" t="s">
        <v>186</v>
      </c>
      <c r="K687" s="2" t="s">
        <v>187</v>
      </c>
      <c r="L687" s="2">
        <v>2045</v>
      </c>
      <c r="M687" s="2" t="str">
        <f>IF(sum!A680="AT",sum!B680,"*")</f>
        <v>*</v>
      </c>
      <c r="N687" s="2"/>
      <c r="O687" s="2" t="str">
        <f>IF(sum!A680="AT",sum!I680,"*")</f>
        <v>*</v>
      </c>
      <c r="R687" s="2" t="s">
        <v>186</v>
      </c>
      <c r="S687" s="2" t="s">
        <v>187</v>
      </c>
      <c r="T687" s="2">
        <v>2045</v>
      </c>
      <c r="U687" s="2" t="str">
        <f>IF(sum!A680="BC",sum!B680,"*")</f>
        <v>*</v>
      </c>
      <c r="V687" s="2"/>
      <c r="W687" s="2" t="str">
        <f>IF(sum!A680="BC",sum!I680,"*")</f>
        <v>*</v>
      </c>
      <c r="Z687" s="2" t="s">
        <v>186</v>
      </c>
      <c r="AA687" s="2" t="s">
        <v>187</v>
      </c>
      <c r="AB687" s="2">
        <v>2045</v>
      </c>
      <c r="AC687" s="2" t="str">
        <f>IF(sum!A680="MA",sum!B680,"*")</f>
        <v>*</v>
      </c>
      <c r="AD687" s="2"/>
      <c r="AE687" s="2" t="str">
        <f>IF(sum!A680="MA",sum!I680,"*")</f>
        <v>*</v>
      </c>
      <c r="AH687" s="2" t="s">
        <v>186</v>
      </c>
      <c r="AI687" s="2" t="s">
        <v>187</v>
      </c>
      <c r="AJ687" s="2">
        <v>2045</v>
      </c>
      <c r="AK687" s="2" t="str">
        <f>IF(sum!A680="ON",sum!B680,"*")</f>
        <v>*</v>
      </c>
      <c r="AL687" s="2"/>
      <c r="AM687" s="2" t="str">
        <f>IF(sum!A680="ON",sum!I680,"*")</f>
        <v>*</v>
      </c>
      <c r="AP687" s="4" t="s">
        <v>186</v>
      </c>
      <c r="AQ687" s="4" t="s">
        <v>187</v>
      </c>
      <c r="AR687" s="4">
        <v>2045</v>
      </c>
      <c r="AS687" s="2" t="str">
        <f>IF(sum!A680="QU",sum!B680,"*")</f>
        <v>TWS-AuxiliaryMot_ELE1</v>
      </c>
      <c r="AT687" s="2"/>
      <c r="AU687" s="2">
        <f>IF(sum!A680="QU",sum!I680,"*")</f>
        <v>0.0440298192607594</v>
      </c>
      <c r="AX687" s="2" t="s">
        <v>186</v>
      </c>
      <c r="AY687" s="2" t="s">
        <v>187</v>
      </c>
      <c r="AZ687" s="2">
        <v>2045</v>
      </c>
      <c r="BA687" s="2" t="str">
        <f>IF(sum!A680="SA",sum!B680,"*")</f>
        <v>*</v>
      </c>
      <c r="BB687" s="2"/>
      <c r="BC687" s="2" t="str">
        <f>IF(sum!A680="SA",sum!I680,"*")</f>
        <v>*</v>
      </c>
    </row>
    <row r="688" spans="2:55">
      <c r="B688" s="4" t="s">
        <v>186</v>
      </c>
      <c r="C688" s="4" t="s">
        <v>187</v>
      </c>
      <c r="D688" s="4">
        <v>2045</v>
      </c>
      <c r="J688" s="4" t="s">
        <v>186</v>
      </c>
      <c r="K688" s="4" t="s">
        <v>187</v>
      </c>
      <c r="L688" s="4">
        <v>2045</v>
      </c>
      <c r="M688" s="2" t="str">
        <f>IF(sum!A681="AT",sum!B681,"*")</f>
        <v>*</v>
      </c>
      <c r="N688" s="2"/>
      <c r="O688" s="2" t="str">
        <f>IF(sum!A681="AT",sum!I681,"*")</f>
        <v>*</v>
      </c>
      <c r="R688" s="4" t="s">
        <v>186</v>
      </c>
      <c r="S688" s="4" t="s">
        <v>187</v>
      </c>
      <c r="T688" s="4">
        <v>2045</v>
      </c>
      <c r="U688" s="2" t="str">
        <f>IF(sum!A681="BC",sum!B681,"*")</f>
        <v>*</v>
      </c>
      <c r="V688" s="2"/>
      <c r="W688" s="2" t="str">
        <f>IF(sum!A681="BC",sum!I681,"*")</f>
        <v>*</v>
      </c>
      <c r="Z688" s="4" t="s">
        <v>186</v>
      </c>
      <c r="AA688" s="4" t="s">
        <v>187</v>
      </c>
      <c r="AB688" s="4">
        <v>2045</v>
      </c>
      <c r="AC688" s="2" t="str">
        <f>IF(sum!A681="MA",sum!B681,"*")</f>
        <v>*</v>
      </c>
      <c r="AD688" s="2"/>
      <c r="AE688" s="2" t="str">
        <f>IF(sum!A681="MA",sum!I681,"*")</f>
        <v>*</v>
      </c>
      <c r="AH688" s="4" t="s">
        <v>186</v>
      </c>
      <c r="AI688" s="4" t="s">
        <v>187</v>
      </c>
      <c r="AJ688" s="4">
        <v>2045</v>
      </c>
      <c r="AK688" s="2" t="str">
        <f>IF(sum!A681="ON",sum!B681,"*")</f>
        <v>*</v>
      </c>
      <c r="AL688" s="2"/>
      <c r="AM688" s="2" t="str">
        <f>IF(sum!A681="ON",sum!I681,"*")</f>
        <v>*</v>
      </c>
      <c r="AP688" s="2" t="s">
        <v>186</v>
      </c>
      <c r="AQ688" s="2" t="s">
        <v>187</v>
      </c>
      <c r="AR688" s="2">
        <v>2045</v>
      </c>
      <c r="AS688" s="2" t="str">
        <f>IF(sum!A681="QU",sum!B681,"*")</f>
        <v>TWS-Light_ELE1</v>
      </c>
      <c r="AT688" s="2"/>
      <c r="AU688" s="2">
        <f>IF(sum!A681="QU",sum!I681,"*")</f>
        <v>0.176119277043038</v>
      </c>
      <c r="AX688" s="4" t="s">
        <v>186</v>
      </c>
      <c r="AY688" s="4" t="s">
        <v>187</v>
      </c>
      <c r="AZ688" s="4">
        <v>2045</v>
      </c>
      <c r="BA688" s="2" t="str">
        <f>IF(sum!A681="SA",sum!B681,"*")</f>
        <v>*</v>
      </c>
      <c r="BB688" s="2"/>
      <c r="BC688" s="2" t="str">
        <f>IF(sum!A681="SA",sum!I681,"*")</f>
        <v>*</v>
      </c>
    </row>
    <row r="689" spans="2:55">
      <c r="B689" s="2" t="s">
        <v>186</v>
      </c>
      <c r="C689" s="2" t="s">
        <v>187</v>
      </c>
      <c r="D689" s="2">
        <v>2045</v>
      </c>
      <c r="J689" s="2" t="s">
        <v>186</v>
      </c>
      <c r="K689" s="2" t="s">
        <v>187</v>
      </c>
      <c r="L689" s="2">
        <v>2045</v>
      </c>
      <c r="M689" s="2" t="str">
        <f>IF(sum!A682="AT",sum!B682,"*")</f>
        <v>*</v>
      </c>
      <c r="N689" s="2"/>
      <c r="O689" s="2" t="str">
        <f>IF(sum!A682="AT",sum!I682,"*")</f>
        <v>*</v>
      </c>
      <c r="R689" s="2" t="s">
        <v>186</v>
      </c>
      <c r="S689" s="2" t="s">
        <v>187</v>
      </c>
      <c r="T689" s="2">
        <v>2045</v>
      </c>
      <c r="U689" s="2" t="str">
        <f>IF(sum!A682="BC",sum!B682,"*")</f>
        <v>*</v>
      </c>
      <c r="V689" s="2"/>
      <c r="W689" s="2" t="str">
        <f>IF(sum!A682="BC",sum!I682,"*")</f>
        <v>*</v>
      </c>
      <c r="Z689" s="2" t="s">
        <v>186</v>
      </c>
      <c r="AA689" s="2" t="s">
        <v>187</v>
      </c>
      <c r="AB689" s="2">
        <v>2045</v>
      </c>
      <c r="AC689" s="2" t="str">
        <f>IF(sum!A682="MA",sum!B682,"*")</f>
        <v>*</v>
      </c>
      <c r="AD689" s="2"/>
      <c r="AE689" s="2" t="str">
        <f>IF(sum!A682="MA",sum!I682,"*")</f>
        <v>*</v>
      </c>
      <c r="AH689" s="2" t="s">
        <v>186</v>
      </c>
      <c r="AI689" s="2" t="s">
        <v>187</v>
      </c>
      <c r="AJ689" s="2">
        <v>2045</v>
      </c>
      <c r="AK689" s="2" t="str">
        <f>IF(sum!A682="ON",sum!B682,"*")</f>
        <v>*</v>
      </c>
      <c r="AL689" s="2"/>
      <c r="AM689" s="2" t="str">
        <f>IF(sum!A682="ON",sum!I682,"*")</f>
        <v>*</v>
      </c>
      <c r="AP689" s="4" t="s">
        <v>186</v>
      </c>
      <c r="AQ689" s="4" t="s">
        <v>187</v>
      </c>
      <c r="AR689" s="4">
        <v>2045</v>
      </c>
      <c r="AS689" s="2" t="str">
        <f>IF(sum!A682="QU",sum!B682,"*")</f>
        <v>TWS-SpCool_ELE1</v>
      </c>
      <c r="AT689" s="2"/>
      <c r="AU689" s="2">
        <f>IF(sum!A682="QU",sum!I682,"*")</f>
        <v>0.0440298192607594</v>
      </c>
      <c r="AX689" s="2" t="s">
        <v>186</v>
      </c>
      <c r="AY689" s="2" t="s">
        <v>187</v>
      </c>
      <c r="AZ689" s="2">
        <v>2045</v>
      </c>
      <c r="BA689" s="2" t="str">
        <f>IF(sum!A682="SA",sum!B682,"*")</f>
        <v>*</v>
      </c>
      <c r="BB689" s="2"/>
      <c r="BC689" s="2" t="str">
        <f>IF(sum!A682="SA",sum!I682,"*")</f>
        <v>*</v>
      </c>
    </row>
    <row r="690" spans="2:55">
      <c r="B690" s="4" t="s">
        <v>186</v>
      </c>
      <c r="C690" s="4" t="s">
        <v>187</v>
      </c>
      <c r="D690" s="4">
        <v>2045</v>
      </c>
      <c r="J690" s="4" t="s">
        <v>186</v>
      </c>
      <c r="K690" s="4" t="s">
        <v>187</v>
      </c>
      <c r="L690" s="4">
        <v>2045</v>
      </c>
      <c r="M690" s="2" t="str">
        <f>IF(sum!A683="AT",sum!B683,"*")</f>
        <v>*</v>
      </c>
      <c r="N690" s="2"/>
      <c r="O690" s="2" t="str">
        <f>IF(sum!A683="AT",sum!I683,"*")</f>
        <v>*</v>
      </c>
      <c r="R690" s="4" t="s">
        <v>186</v>
      </c>
      <c r="S690" s="4" t="s">
        <v>187</v>
      </c>
      <c r="T690" s="4">
        <v>2045</v>
      </c>
      <c r="U690" s="2" t="str">
        <f>IF(sum!A683="BC",sum!B683,"*")</f>
        <v>*</v>
      </c>
      <c r="V690" s="2"/>
      <c r="W690" s="2" t="str">
        <f>IF(sum!A683="BC",sum!I683,"*")</f>
        <v>*</v>
      </c>
      <c r="Z690" s="4" t="s">
        <v>186</v>
      </c>
      <c r="AA690" s="4" t="s">
        <v>187</v>
      </c>
      <c r="AB690" s="4">
        <v>2045</v>
      </c>
      <c r="AC690" s="2" t="str">
        <f>IF(sum!A683="MA",sum!B683,"*")</f>
        <v>*</v>
      </c>
      <c r="AD690" s="2"/>
      <c r="AE690" s="2" t="str">
        <f>IF(sum!A683="MA",sum!I683,"*")</f>
        <v>*</v>
      </c>
      <c r="AH690" s="4" t="s">
        <v>186</v>
      </c>
      <c r="AI690" s="4" t="s">
        <v>187</v>
      </c>
      <c r="AJ690" s="4">
        <v>2045</v>
      </c>
      <c r="AK690" s="2" t="str">
        <f>IF(sum!A683="ON",sum!B683,"*")</f>
        <v>*</v>
      </c>
      <c r="AL690" s="2"/>
      <c r="AM690" s="2" t="str">
        <f>IF(sum!A683="ON",sum!I683,"*")</f>
        <v>*</v>
      </c>
      <c r="AP690" s="2" t="s">
        <v>186</v>
      </c>
      <c r="AQ690" s="2" t="s">
        <v>187</v>
      </c>
      <c r="AR690" s="2">
        <v>2045</v>
      </c>
      <c r="AS690" s="2" t="str">
        <f>IF(sum!A683="QU",sum!B683,"*")</f>
        <v>TWS-SpHeat_ELE1</v>
      </c>
      <c r="AT690" s="2"/>
      <c r="AU690" s="2">
        <f>IF(sum!A683="QU",sum!I683,"*")</f>
        <v>0.197280349468048</v>
      </c>
      <c r="AX690" s="4" t="s">
        <v>186</v>
      </c>
      <c r="AY690" s="4" t="s">
        <v>187</v>
      </c>
      <c r="AZ690" s="4">
        <v>2045</v>
      </c>
      <c r="BA690" s="2" t="str">
        <f>IF(sum!A683="SA",sum!B683,"*")</f>
        <v>*</v>
      </c>
      <c r="BB690" s="2"/>
      <c r="BC690" s="2" t="str">
        <f>IF(sum!A683="SA",sum!I683,"*")</f>
        <v>*</v>
      </c>
    </row>
    <row r="691" spans="2:55">
      <c r="B691" s="2" t="s">
        <v>186</v>
      </c>
      <c r="C691" s="2" t="s">
        <v>187</v>
      </c>
      <c r="D691" s="2">
        <v>2045</v>
      </c>
      <c r="J691" s="2" t="s">
        <v>186</v>
      </c>
      <c r="K691" s="2" t="s">
        <v>187</v>
      </c>
      <c r="L691" s="2">
        <v>2045</v>
      </c>
      <c r="M691" s="2" t="str">
        <f>IF(sum!A684="AT",sum!B684,"*")</f>
        <v>*</v>
      </c>
      <c r="N691" s="2"/>
      <c r="O691" s="2" t="str">
        <f>IF(sum!A684="AT",sum!I684,"*")</f>
        <v>*</v>
      </c>
      <c r="R691" s="2" t="s">
        <v>186</v>
      </c>
      <c r="S691" s="2" t="s">
        <v>187</v>
      </c>
      <c r="T691" s="2">
        <v>2045</v>
      </c>
      <c r="U691" s="2" t="str">
        <f>IF(sum!A684="BC",sum!B684,"*")</f>
        <v>*</v>
      </c>
      <c r="V691" s="2"/>
      <c r="W691" s="2" t="str">
        <f>IF(sum!A684="BC",sum!I684,"*")</f>
        <v>*</v>
      </c>
      <c r="Z691" s="2" t="s">
        <v>186</v>
      </c>
      <c r="AA691" s="2" t="s">
        <v>187</v>
      </c>
      <c r="AB691" s="2">
        <v>2045</v>
      </c>
      <c r="AC691" s="2" t="str">
        <f>IF(sum!A684="MA",sum!B684,"*")</f>
        <v>*</v>
      </c>
      <c r="AD691" s="2"/>
      <c r="AE691" s="2" t="str">
        <f>IF(sum!A684="MA",sum!I684,"*")</f>
        <v>*</v>
      </c>
      <c r="AH691" s="2" t="s">
        <v>186</v>
      </c>
      <c r="AI691" s="2" t="s">
        <v>187</v>
      </c>
      <c r="AJ691" s="2">
        <v>2045</v>
      </c>
      <c r="AK691" s="2" t="str">
        <f>IF(sum!A684="ON",sum!B684,"*")</f>
        <v>*</v>
      </c>
      <c r="AL691" s="2"/>
      <c r="AM691" s="2" t="str">
        <f>IF(sum!A684="ON",sum!I684,"*")</f>
        <v>*</v>
      </c>
      <c r="AP691" s="4" t="s">
        <v>186</v>
      </c>
      <c r="AQ691" s="4" t="s">
        <v>187</v>
      </c>
      <c r="AR691" s="4">
        <v>2045</v>
      </c>
      <c r="AS691" s="2" t="str">
        <f>IF(sum!A684="QU",sum!B684,"*")</f>
        <v>TWS-WaterHeat_ELE1</v>
      </c>
      <c r="AT691" s="2"/>
      <c r="AU691" s="2">
        <f>IF(sum!A684="QU",sum!I684,"*")</f>
        <v>0.031705770450222</v>
      </c>
      <c r="AX691" s="2" t="s">
        <v>186</v>
      </c>
      <c r="AY691" s="2" t="s">
        <v>187</v>
      </c>
      <c r="AZ691" s="2">
        <v>2045</v>
      </c>
      <c r="BA691" s="2" t="str">
        <f>IF(sum!A684="SA",sum!B684,"*")</f>
        <v>*</v>
      </c>
      <c r="BB691" s="2"/>
      <c r="BC691" s="2" t="str">
        <f>IF(sum!A684="SA",sum!I684,"*")</f>
        <v>*</v>
      </c>
    </row>
    <row r="692" spans="2:55">
      <c r="B692" s="4" t="s">
        <v>186</v>
      </c>
      <c r="C692" s="4" t="s">
        <v>187</v>
      </c>
      <c r="D692" s="4">
        <v>2045</v>
      </c>
      <c r="J692" s="4" t="s">
        <v>186</v>
      </c>
      <c r="K692" s="4" t="s">
        <v>187</v>
      </c>
      <c r="L692" s="4">
        <v>2045</v>
      </c>
      <c r="M692" s="2" t="str">
        <f>IF(sum!A685="AT",sum!B685,"*")</f>
        <v>*</v>
      </c>
      <c r="N692" s="2"/>
      <c r="O692" s="2" t="str">
        <f>IF(sum!A685="AT",sum!I685,"*")</f>
        <v>*</v>
      </c>
      <c r="R692" s="4" t="s">
        <v>186</v>
      </c>
      <c r="S692" s="4" t="s">
        <v>187</v>
      </c>
      <c r="T692" s="4">
        <v>2045</v>
      </c>
      <c r="U692" s="2" t="str">
        <f>IF(sum!A685="BC",sum!B685,"*")</f>
        <v>*</v>
      </c>
      <c r="V692" s="2"/>
      <c r="W692" s="2" t="str">
        <f>IF(sum!A685="BC",sum!I685,"*")</f>
        <v>*</v>
      </c>
      <c r="Z692" s="4" t="s">
        <v>186</v>
      </c>
      <c r="AA692" s="4" t="s">
        <v>187</v>
      </c>
      <c r="AB692" s="4">
        <v>2045</v>
      </c>
      <c r="AC692" s="2" t="str">
        <f>IF(sum!A685="MA",sum!B685,"*")</f>
        <v>*</v>
      </c>
      <c r="AD692" s="2"/>
      <c r="AE692" s="2" t="str">
        <f>IF(sum!A685="MA",sum!I685,"*")</f>
        <v>*</v>
      </c>
      <c r="AH692" s="4" t="s">
        <v>186</v>
      </c>
      <c r="AI692" s="4" t="s">
        <v>187</v>
      </c>
      <c r="AJ692" s="4">
        <v>2045</v>
      </c>
      <c r="AK692" s="2" t="str">
        <f>IF(sum!A685="ON",sum!B685,"*")</f>
        <v>*</v>
      </c>
      <c r="AL692" s="2"/>
      <c r="AM692" s="2" t="str">
        <f>IF(sum!A685="ON",sum!I685,"*")</f>
        <v>*</v>
      </c>
      <c r="AP692" s="2" t="s">
        <v>186</v>
      </c>
      <c r="AQ692" s="2" t="s">
        <v>187</v>
      </c>
      <c r="AR692" s="2">
        <v>2045</v>
      </c>
      <c r="AS692" s="2" t="str">
        <f>IF(sum!A685="QU",sum!B685,"*")</f>
        <v>WST-AuxiliaryEquip_ELE1</v>
      </c>
      <c r="AT692" s="2"/>
      <c r="AU692" s="2">
        <f>IF(sum!A685="QU",sum!I685,"*")</f>
        <v>0.221940393151554</v>
      </c>
      <c r="AX692" s="4" t="s">
        <v>186</v>
      </c>
      <c r="AY692" s="4" t="s">
        <v>187</v>
      </c>
      <c r="AZ692" s="4">
        <v>2045</v>
      </c>
      <c r="BA692" s="2" t="str">
        <f>IF(sum!A685="SA",sum!B685,"*")</f>
        <v>*</v>
      </c>
      <c r="BB692" s="2"/>
      <c r="BC692" s="2" t="str">
        <f>IF(sum!A685="SA",sum!I685,"*")</f>
        <v>*</v>
      </c>
    </row>
    <row r="693" spans="2:55">
      <c r="B693" s="2" t="s">
        <v>186</v>
      </c>
      <c r="C693" s="2" t="s">
        <v>187</v>
      </c>
      <c r="D693" s="2">
        <v>2045</v>
      </c>
      <c r="J693" s="2" t="s">
        <v>186</v>
      </c>
      <c r="K693" s="2" t="s">
        <v>187</v>
      </c>
      <c r="L693" s="2">
        <v>2045</v>
      </c>
      <c r="M693" s="2" t="str">
        <f>IF(sum!A686="AT",sum!B686,"*")</f>
        <v>*</v>
      </c>
      <c r="N693" s="2"/>
      <c r="O693" s="2" t="str">
        <f>IF(sum!A686="AT",sum!I686,"*")</f>
        <v>*</v>
      </c>
      <c r="R693" s="2" t="s">
        <v>186</v>
      </c>
      <c r="S693" s="2" t="s">
        <v>187</v>
      </c>
      <c r="T693" s="2">
        <v>2045</v>
      </c>
      <c r="U693" s="2" t="str">
        <f>IF(sum!A686="BC",sum!B686,"*")</f>
        <v>*</v>
      </c>
      <c r="V693" s="2"/>
      <c r="W693" s="2" t="str">
        <f>IF(sum!A686="BC",sum!I686,"*")</f>
        <v>*</v>
      </c>
      <c r="Z693" s="2" t="s">
        <v>186</v>
      </c>
      <c r="AA693" s="2" t="s">
        <v>187</v>
      </c>
      <c r="AB693" s="2">
        <v>2045</v>
      </c>
      <c r="AC693" s="2" t="str">
        <f>IF(sum!A686="MA",sum!B686,"*")</f>
        <v>*</v>
      </c>
      <c r="AD693" s="2"/>
      <c r="AE693" s="2" t="str">
        <f>IF(sum!A686="MA",sum!I686,"*")</f>
        <v>*</v>
      </c>
      <c r="AH693" s="2" t="s">
        <v>186</v>
      </c>
      <c r="AI693" s="2" t="s">
        <v>187</v>
      </c>
      <c r="AJ693" s="2">
        <v>2045</v>
      </c>
      <c r="AK693" s="2" t="str">
        <f>IF(sum!A686="ON",sum!B686,"*")</f>
        <v>*</v>
      </c>
      <c r="AL693" s="2"/>
      <c r="AM693" s="2" t="str">
        <f>IF(sum!A686="ON",sum!I686,"*")</f>
        <v>*</v>
      </c>
      <c r="AP693" s="4" t="s">
        <v>186</v>
      </c>
      <c r="AQ693" s="4" t="s">
        <v>187</v>
      </c>
      <c r="AR693" s="4">
        <v>2045</v>
      </c>
      <c r="AS693" s="2" t="str">
        <f>IF(sum!A686="QU",sum!B686,"*")</f>
        <v>WST-AuxiliaryMot_ELE1</v>
      </c>
      <c r="AT693" s="2"/>
      <c r="AU693" s="2">
        <f>IF(sum!A686="QU",sum!I686,"*")</f>
        <v>0.0915385437753722</v>
      </c>
      <c r="AX693" s="2" t="s">
        <v>186</v>
      </c>
      <c r="AY693" s="2" t="s">
        <v>187</v>
      </c>
      <c r="AZ693" s="2">
        <v>2045</v>
      </c>
      <c r="BA693" s="2" t="str">
        <f>IF(sum!A686="SA",sum!B686,"*")</f>
        <v>*</v>
      </c>
      <c r="BB693" s="2"/>
      <c r="BC693" s="2" t="str">
        <f>IF(sum!A686="SA",sum!I686,"*")</f>
        <v>*</v>
      </c>
    </row>
    <row r="694" spans="2:55">
      <c r="B694" s="4" t="s">
        <v>186</v>
      </c>
      <c r="C694" s="4" t="s">
        <v>187</v>
      </c>
      <c r="D694" s="4">
        <v>2045</v>
      </c>
      <c r="J694" s="4" t="s">
        <v>186</v>
      </c>
      <c r="K694" s="4" t="s">
        <v>187</v>
      </c>
      <c r="L694" s="4">
        <v>2045</v>
      </c>
      <c r="M694" s="2" t="str">
        <f>IF(sum!A687="AT",sum!B687,"*")</f>
        <v>*</v>
      </c>
      <c r="N694" s="2"/>
      <c r="O694" s="2" t="str">
        <f>IF(sum!A687="AT",sum!I687,"*")</f>
        <v>*</v>
      </c>
      <c r="R694" s="4" t="s">
        <v>186</v>
      </c>
      <c r="S694" s="4" t="s">
        <v>187</v>
      </c>
      <c r="T694" s="4">
        <v>2045</v>
      </c>
      <c r="U694" s="2" t="str">
        <f>IF(sum!A687="BC",sum!B687,"*")</f>
        <v>*</v>
      </c>
      <c r="V694" s="2"/>
      <c r="W694" s="2" t="str">
        <f>IF(sum!A687="BC",sum!I687,"*")</f>
        <v>*</v>
      </c>
      <c r="Z694" s="4" t="s">
        <v>186</v>
      </c>
      <c r="AA694" s="4" t="s">
        <v>187</v>
      </c>
      <c r="AB694" s="4">
        <v>2045</v>
      </c>
      <c r="AC694" s="2" t="str">
        <f>IF(sum!A687="MA",sum!B687,"*")</f>
        <v>*</v>
      </c>
      <c r="AD694" s="2"/>
      <c r="AE694" s="2" t="str">
        <f>IF(sum!A687="MA",sum!I687,"*")</f>
        <v>*</v>
      </c>
      <c r="AH694" s="4" t="s">
        <v>186</v>
      </c>
      <c r="AI694" s="4" t="s">
        <v>187</v>
      </c>
      <c r="AJ694" s="4">
        <v>2045</v>
      </c>
      <c r="AK694" s="2" t="str">
        <f>IF(sum!A687="ON",sum!B687,"*")</f>
        <v>*</v>
      </c>
      <c r="AL694" s="2"/>
      <c r="AM694" s="2" t="str">
        <f>IF(sum!A687="ON",sum!I687,"*")</f>
        <v>*</v>
      </c>
      <c r="AP694" s="2" t="s">
        <v>186</v>
      </c>
      <c r="AQ694" s="2" t="s">
        <v>187</v>
      </c>
      <c r="AR694" s="2">
        <v>2045</v>
      </c>
      <c r="AS694" s="2" t="str">
        <f>IF(sum!A687="QU",sum!B687,"*")</f>
        <v>WST-Light_ELE1</v>
      </c>
      <c r="AT694" s="2"/>
      <c r="AU694" s="2">
        <f>IF(sum!A687="QU",sum!I687,"*")</f>
        <v>0.264178915564557</v>
      </c>
      <c r="AX694" s="4" t="s">
        <v>186</v>
      </c>
      <c r="AY694" s="4" t="s">
        <v>187</v>
      </c>
      <c r="AZ694" s="4">
        <v>2045</v>
      </c>
      <c r="BA694" s="2" t="str">
        <f>IF(sum!A687="SA",sum!B687,"*")</f>
        <v>*</v>
      </c>
      <c r="BB694" s="2"/>
      <c r="BC694" s="2" t="str">
        <f>IF(sum!A687="SA",sum!I687,"*")</f>
        <v>*</v>
      </c>
    </row>
    <row r="695" spans="2:55">
      <c r="B695" s="2" t="s">
        <v>186</v>
      </c>
      <c r="C695" s="2" t="s">
        <v>187</v>
      </c>
      <c r="D695" s="2">
        <v>2045</v>
      </c>
      <c r="J695" s="2" t="s">
        <v>186</v>
      </c>
      <c r="K695" s="2" t="s">
        <v>187</v>
      </c>
      <c r="L695" s="2">
        <v>2045</v>
      </c>
      <c r="M695" s="2" t="str">
        <f>IF(sum!A688="AT",sum!B688,"*")</f>
        <v>*</v>
      </c>
      <c r="N695" s="2"/>
      <c r="O695" s="2" t="str">
        <f>IF(sum!A688="AT",sum!I688,"*")</f>
        <v>*</v>
      </c>
      <c r="R695" s="2" t="s">
        <v>186</v>
      </c>
      <c r="S695" s="2" t="s">
        <v>187</v>
      </c>
      <c r="T695" s="2">
        <v>2045</v>
      </c>
      <c r="U695" s="2" t="str">
        <f>IF(sum!A688="BC",sum!B688,"*")</f>
        <v>*</v>
      </c>
      <c r="V695" s="2"/>
      <c r="W695" s="2" t="str">
        <f>IF(sum!A688="BC",sum!I688,"*")</f>
        <v>*</v>
      </c>
      <c r="Z695" s="2" t="s">
        <v>186</v>
      </c>
      <c r="AA695" s="2" t="s">
        <v>187</v>
      </c>
      <c r="AB695" s="2">
        <v>2045</v>
      </c>
      <c r="AC695" s="2" t="str">
        <f>IF(sum!A688="MA",sum!B688,"*")</f>
        <v>*</v>
      </c>
      <c r="AD695" s="2"/>
      <c r="AE695" s="2" t="str">
        <f>IF(sum!A688="MA",sum!I688,"*")</f>
        <v>*</v>
      </c>
      <c r="AH695" s="2" t="s">
        <v>186</v>
      </c>
      <c r="AI695" s="2" t="s">
        <v>187</v>
      </c>
      <c r="AJ695" s="2">
        <v>2045</v>
      </c>
      <c r="AK695" s="2" t="str">
        <f>IF(sum!A688="ON",sum!B688,"*")</f>
        <v>*</v>
      </c>
      <c r="AL695" s="2"/>
      <c r="AM695" s="2" t="str">
        <f>IF(sum!A688="ON",sum!I688,"*")</f>
        <v>*</v>
      </c>
      <c r="AP695" s="4" t="s">
        <v>186</v>
      </c>
      <c r="AQ695" s="4" t="s">
        <v>187</v>
      </c>
      <c r="AR695" s="4">
        <v>2045</v>
      </c>
      <c r="AS695" s="2" t="str">
        <f>IF(sum!A688="QU",sum!B688,"*")</f>
        <v>WST-SpCool_ELE1</v>
      </c>
      <c r="AT695" s="2"/>
      <c r="AU695" s="2">
        <f>IF(sum!A688="QU",sum!I688,"*")</f>
        <v>0.0869999296808178</v>
      </c>
      <c r="AX695" s="2" t="s">
        <v>186</v>
      </c>
      <c r="AY695" s="2" t="s">
        <v>187</v>
      </c>
      <c r="AZ695" s="2">
        <v>2045</v>
      </c>
      <c r="BA695" s="2" t="str">
        <f>IF(sum!A688="SA",sum!B688,"*")</f>
        <v>*</v>
      </c>
      <c r="BB695" s="2"/>
      <c r="BC695" s="2" t="str">
        <f>IF(sum!A688="SA",sum!I688,"*")</f>
        <v>*</v>
      </c>
    </row>
    <row r="696" spans="2:55">
      <c r="B696" s="4" t="s">
        <v>186</v>
      </c>
      <c r="C696" s="4" t="s">
        <v>187</v>
      </c>
      <c r="D696" s="4">
        <v>2045</v>
      </c>
      <c r="J696" s="4" t="s">
        <v>186</v>
      </c>
      <c r="K696" s="4" t="s">
        <v>187</v>
      </c>
      <c r="L696" s="4">
        <v>2045</v>
      </c>
      <c r="M696" s="2" t="str">
        <f>IF(sum!A689="AT",sum!B689,"*")</f>
        <v>*</v>
      </c>
      <c r="N696" s="2"/>
      <c r="O696" s="2" t="str">
        <f>IF(sum!A689="AT",sum!I689,"*")</f>
        <v>*</v>
      </c>
      <c r="R696" s="4" t="s">
        <v>186</v>
      </c>
      <c r="S696" s="4" t="s">
        <v>187</v>
      </c>
      <c r="T696" s="4">
        <v>2045</v>
      </c>
      <c r="U696" s="2" t="str">
        <f>IF(sum!A689="BC",sum!B689,"*")</f>
        <v>*</v>
      </c>
      <c r="V696" s="2"/>
      <c r="W696" s="2" t="str">
        <f>IF(sum!A689="BC",sum!I689,"*")</f>
        <v>*</v>
      </c>
      <c r="Z696" s="4" t="s">
        <v>186</v>
      </c>
      <c r="AA696" s="4" t="s">
        <v>187</v>
      </c>
      <c r="AB696" s="4">
        <v>2045</v>
      </c>
      <c r="AC696" s="2" t="str">
        <f>IF(sum!A689="MA",sum!B689,"*")</f>
        <v>*</v>
      </c>
      <c r="AD696" s="2"/>
      <c r="AE696" s="2" t="str">
        <f>IF(sum!A689="MA",sum!I689,"*")</f>
        <v>*</v>
      </c>
      <c r="AH696" s="4" t="s">
        <v>186</v>
      </c>
      <c r="AI696" s="4" t="s">
        <v>187</v>
      </c>
      <c r="AJ696" s="4">
        <v>2045</v>
      </c>
      <c r="AK696" s="2" t="str">
        <f>IF(sum!A689="ON",sum!B689,"*")</f>
        <v>*</v>
      </c>
      <c r="AL696" s="2"/>
      <c r="AM696" s="2" t="str">
        <f>IF(sum!A689="ON",sum!I689,"*")</f>
        <v>*</v>
      </c>
      <c r="AP696" s="2" t="s">
        <v>186</v>
      </c>
      <c r="AQ696" s="2" t="s">
        <v>187</v>
      </c>
      <c r="AR696" s="2">
        <v>2045</v>
      </c>
      <c r="AS696" s="2" t="str">
        <f>IF(sum!A689="QU",sum!B689,"*")</f>
        <v>WST-SpHeat_ELE1</v>
      </c>
      <c r="AT696" s="2"/>
      <c r="AU696" s="2">
        <f>IF(sum!A689="QU",sum!I689,"*")</f>
        <v>0.317057704502219</v>
      </c>
      <c r="AX696" s="4" t="s">
        <v>186</v>
      </c>
      <c r="AY696" s="4" t="s">
        <v>187</v>
      </c>
      <c r="AZ696" s="4">
        <v>2045</v>
      </c>
      <c r="BA696" s="2" t="str">
        <f>IF(sum!A689="SA",sum!B689,"*")</f>
        <v>*</v>
      </c>
      <c r="BB696" s="2"/>
      <c r="BC696" s="2" t="str">
        <f>IF(sum!A689="SA",sum!I689,"*")</f>
        <v>*</v>
      </c>
    </row>
    <row r="697" spans="2:55">
      <c r="B697" s="2" t="s">
        <v>186</v>
      </c>
      <c r="C697" s="2" t="s">
        <v>187</v>
      </c>
      <c r="D697" s="2">
        <v>2045</v>
      </c>
      <c r="J697" s="2" t="s">
        <v>186</v>
      </c>
      <c r="K697" s="2" t="s">
        <v>187</v>
      </c>
      <c r="L697" s="2">
        <v>2045</v>
      </c>
      <c r="M697" s="2" t="str">
        <f>IF(sum!A690="AT",sum!B690,"*")</f>
        <v>*</v>
      </c>
      <c r="N697" s="2"/>
      <c r="O697" s="2" t="str">
        <f>IF(sum!A690="AT",sum!I690,"*")</f>
        <v>*</v>
      </c>
      <c r="R697" s="2" t="s">
        <v>186</v>
      </c>
      <c r="S697" s="2" t="s">
        <v>187</v>
      </c>
      <c r="T697" s="2">
        <v>2045</v>
      </c>
      <c r="U697" s="2" t="str">
        <f>IF(sum!A690="BC",sum!B690,"*")</f>
        <v>*</v>
      </c>
      <c r="V697" s="2"/>
      <c r="W697" s="2" t="str">
        <f>IF(sum!A690="BC",sum!I690,"*")</f>
        <v>*</v>
      </c>
      <c r="Z697" s="2" t="s">
        <v>186</v>
      </c>
      <c r="AA697" s="2" t="s">
        <v>187</v>
      </c>
      <c r="AB697" s="2">
        <v>2045</v>
      </c>
      <c r="AC697" s="2" t="str">
        <f>IF(sum!A690="MA",sum!B690,"*")</f>
        <v>*</v>
      </c>
      <c r="AD697" s="2"/>
      <c r="AE697" s="2" t="str">
        <f>IF(sum!A690="MA",sum!I690,"*")</f>
        <v>*</v>
      </c>
      <c r="AH697" s="2" t="s">
        <v>186</v>
      </c>
      <c r="AI697" s="2" t="s">
        <v>187</v>
      </c>
      <c r="AJ697" s="2">
        <v>2045</v>
      </c>
      <c r="AK697" s="2" t="str">
        <f>IF(sum!A690="ON",sum!B690,"*")</f>
        <v>*</v>
      </c>
      <c r="AL697" s="2"/>
      <c r="AM697" s="2" t="str">
        <f>IF(sum!A690="ON",sum!I690,"*")</f>
        <v>*</v>
      </c>
      <c r="AP697" s="4" t="s">
        <v>186</v>
      </c>
      <c r="AQ697" s="4" t="s">
        <v>187</v>
      </c>
      <c r="AR697" s="4">
        <v>2045</v>
      </c>
      <c r="AS697" s="2" t="str">
        <f>IF(sum!A690="QU",sum!B690,"*")</f>
        <v>WST-WaterHeat_ELE1</v>
      </c>
      <c r="AT697" s="2"/>
      <c r="AU697" s="2">
        <f>IF(sum!A690="QU",sum!I690,"*")</f>
        <v>0.0634115409004438</v>
      </c>
      <c r="AX697" s="2" t="s">
        <v>186</v>
      </c>
      <c r="AY697" s="2" t="s">
        <v>187</v>
      </c>
      <c r="AZ697" s="2">
        <v>2045</v>
      </c>
      <c r="BA697" s="2" t="str">
        <f>IF(sum!A690="SA",sum!B690,"*")</f>
        <v>*</v>
      </c>
      <c r="BB697" s="2"/>
      <c r="BC697" s="2" t="str">
        <f>IF(sum!A690="SA",sum!I690,"*")</f>
        <v>*</v>
      </c>
    </row>
    <row r="698" spans="2:55">
      <c r="B698" s="4" t="s">
        <v>186</v>
      </c>
      <c r="C698" s="4" t="s">
        <v>187</v>
      </c>
      <c r="D698" s="4">
        <v>2045</v>
      </c>
      <c r="J698" s="4" t="s">
        <v>186</v>
      </c>
      <c r="K698" s="4" t="s">
        <v>187</v>
      </c>
      <c r="L698" s="4">
        <v>2045</v>
      </c>
      <c r="M698" s="2" t="str">
        <f>IF(sum!A691="AT",sum!B691,"*")</f>
        <v>*</v>
      </c>
      <c r="N698" s="2"/>
      <c r="O698" s="2" t="str">
        <f>IF(sum!A691="AT",sum!I691,"*")</f>
        <v>*</v>
      </c>
      <c r="R698" s="4" t="s">
        <v>186</v>
      </c>
      <c r="S698" s="4" t="s">
        <v>187</v>
      </c>
      <c r="T698" s="4">
        <v>2045</v>
      </c>
      <c r="U698" s="2" t="str">
        <f>IF(sum!A691="BC",sum!B691,"*")</f>
        <v>*</v>
      </c>
      <c r="V698" s="2"/>
      <c r="W698" s="2" t="str">
        <f>IF(sum!A691="BC",sum!I691,"*")</f>
        <v>*</v>
      </c>
      <c r="Z698" s="4" t="s">
        <v>186</v>
      </c>
      <c r="AA698" s="4" t="s">
        <v>187</v>
      </c>
      <c r="AB698" s="4">
        <v>2045</v>
      </c>
      <c r="AC698" s="2" t="str">
        <f>IF(sum!A691="MA",sum!B691,"*")</f>
        <v>*</v>
      </c>
      <c r="AD698" s="2"/>
      <c r="AE698" s="2" t="str">
        <f>IF(sum!A691="MA",sum!I691,"*")</f>
        <v>*</v>
      </c>
      <c r="AH698" s="4" t="s">
        <v>186</v>
      </c>
      <c r="AI698" s="4" t="s">
        <v>187</v>
      </c>
      <c r="AJ698" s="4">
        <v>2045</v>
      </c>
      <c r="AK698" s="2" t="str">
        <f>IF(sum!A691="ON",sum!B691,"*")</f>
        <v>*</v>
      </c>
      <c r="AL698" s="2"/>
      <c r="AM698" s="2" t="str">
        <f>IF(sum!A691="ON",sum!I691,"*")</f>
        <v>*</v>
      </c>
      <c r="AP698" s="2" t="s">
        <v>186</v>
      </c>
      <c r="AQ698" s="2" t="s">
        <v>187</v>
      </c>
      <c r="AR698" s="2">
        <v>2045</v>
      </c>
      <c r="AS698" s="2" t="str">
        <f>IF(sum!A691="QU",sum!B691,"*")</f>
        <v>*</v>
      </c>
      <c r="AT698" s="2"/>
      <c r="AU698" s="2" t="str">
        <f>IF(sum!A691="QU",sum!I691,"*")</f>
        <v>*</v>
      </c>
      <c r="AX698" s="4" t="s">
        <v>186</v>
      </c>
      <c r="AY698" s="4" t="s">
        <v>187</v>
      </c>
      <c r="AZ698" s="4">
        <v>2045</v>
      </c>
      <c r="BA698" s="2" t="str">
        <f>IF(sum!A691="SA",sum!B691,"*")</f>
        <v>AFM-AuxiliaryEquip_ELE1</v>
      </c>
      <c r="BB698" s="2"/>
      <c r="BC698" s="2">
        <f>IF(sum!A691="SA",sum!I691,"*")</f>
        <v>0.0317057704502219</v>
      </c>
    </row>
    <row r="699" spans="2:55">
      <c r="B699" s="2" t="s">
        <v>186</v>
      </c>
      <c r="C699" s="2" t="s">
        <v>187</v>
      </c>
      <c r="D699" s="2">
        <v>2045</v>
      </c>
      <c r="J699" s="2" t="s">
        <v>186</v>
      </c>
      <c r="K699" s="2" t="s">
        <v>187</v>
      </c>
      <c r="L699" s="2">
        <v>2045</v>
      </c>
      <c r="M699" s="2" t="str">
        <f>IF(sum!A692="AT",sum!B692,"*")</f>
        <v>*</v>
      </c>
      <c r="N699" s="2"/>
      <c r="O699" s="2" t="str">
        <f>IF(sum!A692="AT",sum!I692,"*")</f>
        <v>*</v>
      </c>
      <c r="R699" s="2" t="s">
        <v>186</v>
      </c>
      <c r="S699" s="2" t="s">
        <v>187</v>
      </c>
      <c r="T699" s="2">
        <v>2045</v>
      </c>
      <c r="U699" s="2" t="str">
        <f>IF(sum!A692="BC",sum!B692,"*")</f>
        <v>*</v>
      </c>
      <c r="V699" s="2"/>
      <c r="W699" s="2" t="str">
        <f>IF(sum!A692="BC",sum!I692,"*")</f>
        <v>*</v>
      </c>
      <c r="Z699" s="2" t="s">
        <v>186</v>
      </c>
      <c r="AA699" s="2" t="s">
        <v>187</v>
      </c>
      <c r="AB699" s="2">
        <v>2045</v>
      </c>
      <c r="AC699" s="2" t="str">
        <f>IF(sum!A692="MA",sum!B692,"*")</f>
        <v>*</v>
      </c>
      <c r="AD699" s="2"/>
      <c r="AE699" s="2" t="str">
        <f>IF(sum!A692="MA",sum!I692,"*")</f>
        <v>*</v>
      </c>
      <c r="AH699" s="2" t="s">
        <v>186</v>
      </c>
      <c r="AI699" s="2" t="s">
        <v>187</v>
      </c>
      <c r="AJ699" s="2">
        <v>2045</v>
      </c>
      <c r="AK699" s="2" t="str">
        <f>IF(sum!A692="ON",sum!B692,"*")</f>
        <v>*</v>
      </c>
      <c r="AL699" s="2"/>
      <c r="AM699" s="2" t="str">
        <f>IF(sum!A692="ON",sum!I692,"*")</f>
        <v>*</v>
      </c>
      <c r="AP699" s="4" t="s">
        <v>186</v>
      </c>
      <c r="AQ699" s="4" t="s">
        <v>187</v>
      </c>
      <c r="AR699" s="4">
        <v>2045</v>
      </c>
      <c r="AS699" s="2" t="str">
        <f>IF(sum!A692="QU",sum!B692,"*")</f>
        <v>*</v>
      </c>
      <c r="AT699" s="2"/>
      <c r="AU699" s="2" t="str">
        <f>IF(sum!A692="QU",sum!I692,"*")</f>
        <v>*</v>
      </c>
      <c r="AX699" s="2" t="s">
        <v>186</v>
      </c>
      <c r="AY699" s="2" t="s">
        <v>187</v>
      </c>
      <c r="AZ699" s="2">
        <v>2045</v>
      </c>
      <c r="BA699" s="2" t="str">
        <f>IF(sum!A692="SA",sum!B692,"*")</f>
        <v>AFM-AuxiliaryMot_ELE1</v>
      </c>
      <c r="BB699" s="2"/>
      <c r="BC699" s="2">
        <f>IF(sum!A692="SA",sum!I692,"*")</f>
        <v>0.0146766064202532</v>
      </c>
    </row>
    <row r="700" spans="2:55">
      <c r="B700" s="4" t="s">
        <v>186</v>
      </c>
      <c r="C700" s="4" t="s">
        <v>187</v>
      </c>
      <c r="D700" s="4">
        <v>2045</v>
      </c>
      <c r="J700" s="4" t="s">
        <v>186</v>
      </c>
      <c r="K700" s="4" t="s">
        <v>187</v>
      </c>
      <c r="L700" s="4">
        <v>2045</v>
      </c>
      <c r="M700" s="2" t="str">
        <f>IF(sum!A693="AT",sum!B693,"*")</f>
        <v>*</v>
      </c>
      <c r="N700" s="2"/>
      <c r="O700" s="2" t="str">
        <f>IF(sum!A693="AT",sum!I693,"*")</f>
        <v>*</v>
      </c>
      <c r="R700" s="4" t="s">
        <v>186</v>
      </c>
      <c r="S700" s="4" t="s">
        <v>187</v>
      </c>
      <c r="T700" s="4">
        <v>2045</v>
      </c>
      <c r="U700" s="2" t="str">
        <f>IF(sum!A693="BC",sum!B693,"*")</f>
        <v>*</v>
      </c>
      <c r="V700" s="2"/>
      <c r="W700" s="2" t="str">
        <f>IF(sum!A693="BC",sum!I693,"*")</f>
        <v>*</v>
      </c>
      <c r="Z700" s="4" t="s">
        <v>186</v>
      </c>
      <c r="AA700" s="4" t="s">
        <v>187</v>
      </c>
      <c r="AB700" s="4">
        <v>2045</v>
      </c>
      <c r="AC700" s="2" t="str">
        <f>IF(sum!A693="MA",sum!B693,"*")</f>
        <v>*</v>
      </c>
      <c r="AD700" s="2"/>
      <c r="AE700" s="2" t="str">
        <f>IF(sum!A693="MA",sum!I693,"*")</f>
        <v>*</v>
      </c>
      <c r="AH700" s="4" t="s">
        <v>186</v>
      </c>
      <c r="AI700" s="4" t="s">
        <v>187</v>
      </c>
      <c r="AJ700" s="4">
        <v>2045</v>
      </c>
      <c r="AK700" s="2" t="str">
        <f>IF(sum!A693="ON",sum!B693,"*")</f>
        <v>*</v>
      </c>
      <c r="AL700" s="2"/>
      <c r="AM700" s="2" t="str">
        <f>IF(sum!A693="ON",sum!I693,"*")</f>
        <v>*</v>
      </c>
      <c r="AP700" s="2" t="s">
        <v>186</v>
      </c>
      <c r="AQ700" s="2" t="s">
        <v>187</v>
      </c>
      <c r="AR700" s="2">
        <v>2045</v>
      </c>
      <c r="AS700" s="2" t="str">
        <f>IF(sum!A693="QU",sum!B693,"*")</f>
        <v>*</v>
      </c>
      <c r="AT700" s="2"/>
      <c r="AU700" s="2" t="str">
        <f>IF(sum!A693="QU",sum!I693,"*")</f>
        <v>*</v>
      </c>
      <c r="AX700" s="4" t="s">
        <v>186</v>
      </c>
      <c r="AY700" s="4" t="s">
        <v>187</v>
      </c>
      <c r="AZ700" s="4">
        <v>2045</v>
      </c>
      <c r="BA700" s="2" t="str">
        <f>IF(sum!A693="SA",sum!B693,"*")</f>
        <v>AFM-Light_ELE1</v>
      </c>
      <c r="BB700" s="2"/>
      <c r="BC700" s="2">
        <f>IF(sum!A693="SA",sum!I693,"*")</f>
        <v>0.0587064256810125</v>
      </c>
    </row>
    <row r="701" spans="2:55">
      <c r="B701" s="2" t="s">
        <v>186</v>
      </c>
      <c r="C701" s="2" t="s">
        <v>187</v>
      </c>
      <c r="D701" s="2">
        <v>2045</v>
      </c>
      <c r="J701" s="2" t="s">
        <v>186</v>
      </c>
      <c r="K701" s="2" t="s">
        <v>187</v>
      </c>
      <c r="L701" s="2">
        <v>2045</v>
      </c>
      <c r="M701" s="2" t="str">
        <f>IF(sum!A694="AT",sum!B694,"*")</f>
        <v>*</v>
      </c>
      <c r="N701" s="2"/>
      <c r="O701" s="2" t="str">
        <f>IF(sum!A694="AT",sum!I694,"*")</f>
        <v>*</v>
      </c>
      <c r="R701" s="2" t="s">
        <v>186</v>
      </c>
      <c r="S701" s="2" t="s">
        <v>187</v>
      </c>
      <c r="T701" s="2">
        <v>2045</v>
      </c>
      <c r="U701" s="2" t="str">
        <f>IF(sum!A694="BC",sum!B694,"*")</f>
        <v>*</v>
      </c>
      <c r="V701" s="2"/>
      <c r="W701" s="2" t="str">
        <f>IF(sum!A694="BC",sum!I694,"*")</f>
        <v>*</v>
      </c>
      <c r="Z701" s="2" t="s">
        <v>186</v>
      </c>
      <c r="AA701" s="2" t="s">
        <v>187</v>
      </c>
      <c r="AB701" s="2">
        <v>2045</v>
      </c>
      <c r="AC701" s="2" t="str">
        <f>IF(sum!A694="MA",sum!B694,"*")</f>
        <v>*</v>
      </c>
      <c r="AD701" s="2"/>
      <c r="AE701" s="2" t="str">
        <f>IF(sum!A694="MA",sum!I694,"*")</f>
        <v>*</v>
      </c>
      <c r="AH701" s="2" t="s">
        <v>186</v>
      </c>
      <c r="AI701" s="2" t="s">
        <v>187</v>
      </c>
      <c r="AJ701" s="2">
        <v>2045</v>
      </c>
      <c r="AK701" s="2" t="str">
        <f>IF(sum!A694="ON",sum!B694,"*")</f>
        <v>*</v>
      </c>
      <c r="AL701" s="2"/>
      <c r="AM701" s="2" t="str">
        <f>IF(sum!A694="ON",sum!I694,"*")</f>
        <v>*</v>
      </c>
      <c r="AP701" s="4" t="s">
        <v>186</v>
      </c>
      <c r="AQ701" s="4" t="s">
        <v>187</v>
      </c>
      <c r="AR701" s="4">
        <v>2045</v>
      </c>
      <c r="AS701" s="2" t="str">
        <f>IF(sum!A694="QU",sum!B694,"*")</f>
        <v>*</v>
      </c>
      <c r="AT701" s="2"/>
      <c r="AU701" s="2" t="str">
        <f>IF(sum!A694="QU",sum!I694,"*")</f>
        <v>*</v>
      </c>
      <c r="AX701" s="2" t="s">
        <v>186</v>
      </c>
      <c r="AY701" s="2" t="s">
        <v>187</v>
      </c>
      <c r="AZ701" s="2">
        <v>2045</v>
      </c>
      <c r="BA701" s="2" t="str">
        <f>IF(sum!A694="SA",sum!B694,"*")</f>
        <v>AFM-SpHeat_ELE1</v>
      </c>
      <c r="BB701" s="2"/>
      <c r="BC701" s="2">
        <f>IF(sum!A694="SA",sum!I694,"*")</f>
        <v>0.14091453533432</v>
      </c>
    </row>
    <row r="702" spans="2:55">
      <c r="B702" s="4" t="s">
        <v>186</v>
      </c>
      <c r="C702" s="4" t="s">
        <v>187</v>
      </c>
      <c r="D702" s="4">
        <v>2045</v>
      </c>
      <c r="J702" s="4" t="s">
        <v>186</v>
      </c>
      <c r="K702" s="4" t="s">
        <v>187</v>
      </c>
      <c r="L702" s="4">
        <v>2045</v>
      </c>
      <c r="M702" s="2" t="str">
        <f>IF(sum!A695="AT",sum!B695,"*")</f>
        <v>*</v>
      </c>
      <c r="N702" s="2"/>
      <c r="O702" s="2" t="str">
        <f>IF(sum!A695="AT",sum!I695,"*")</f>
        <v>*</v>
      </c>
      <c r="R702" s="4" t="s">
        <v>186</v>
      </c>
      <c r="S702" s="4" t="s">
        <v>187</v>
      </c>
      <c r="T702" s="4">
        <v>2045</v>
      </c>
      <c r="U702" s="2" t="str">
        <f>IF(sum!A695="BC",sum!B695,"*")</f>
        <v>*</v>
      </c>
      <c r="V702" s="2"/>
      <c r="W702" s="2" t="str">
        <f>IF(sum!A695="BC",sum!I695,"*")</f>
        <v>*</v>
      </c>
      <c r="Z702" s="4" t="s">
        <v>186</v>
      </c>
      <c r="AA702" s="4" t="s">
        <v>187</v>
      </c>
      <c r="AB702" s="4">
        <v>2045</v>
      </c>
      <c r="AC702" s="2" t="str">
        <f>IF(sum!A695="MA",sum!B695,"*")</f>
        <v>*</v>
      </c>
      <c r="AD702" s="2"/>
      <c r="AE702" s="2" t="str">
        <f>IF(sum!A695="MA",sum!I695,"*")</f>
        <v>*</v>
      </c>
      <c r="AH702" s="4" t="s">
        <v>186</v>
      </c>
      <c r="AI702" s="4" t="s">
        <v>187</v>
      </c>
      <c r="AJ702" s="4">
        <v>2045</v>
      </c>
      <c r="AK702" s="2" t="str">
        <f>IF(sum!A695="ON",sum!B695,"*")</f>
        <v>*</v>
      </c>
      <c r="AL702" s="2"/>
      <c r="AM702" s="2" t="str">
        <f>IF(sum!A695="ON",sum!I695,"*")</f>
        <v>*</v>
      </c>
      <c r="AP702" s="2" t="s">
        <v>186</v>
      </c>
      <c r="AQ702" s="2" t="s">
        <v>187</v>
      </c>
      <c r="AR702" s="2">
        <v>2045</v>
      </c>
      <c r="AS702" s="2" t="str">
        <f>IF(sum!A695="QU",sum!B695,"*")</f>
        <v>*</v>
      </c>
      <c r="AT702" s="2"/>
      <c r="AU702" s="2" t="str">
        <f>IF(sum!A695="QU",sum!I695,"*")</f>
        <v>*</v>
      </c>
      <c r="AX702" s="4" t="s">
        <v>186</v>
      </c>
      <c r="AY702" s="4" t="s">
        <v>187</v>
      </c>
      <c r="AZ702" s="4">
        <v>2045</v>
      </c>
      <c r="BA702" s="2" t="str">
        <f>IF(sum!A695="SA",sum!B695,"*")</f>
        <v>AFM-WaterHeat_ELE1</v>
      </c>
      <c r="BB702" s="2"/>
      <c r="BC702" s="2">
        <f>IF(sum!A695="SA",sum!I695,"*")</f>
        <v>0.021137180300148</v>
      </c>
    </row>
    <row r="703" spans="2:55">
      <c r="B703" s="2" t="s">
        <v>186</v>
      </c>
      <c r="C703" s="2" t="s">
        <v>187</v>
      </c>
      <c r="D703" s="2">
        <v>2045</v>
      </c>
      <c r="J703" s="2" t="s">
        <v>186</v>
      </c>
      <c r="K703" s="2" t="s">
        <v>187</v>
      </c>
      <c r="L703" s="2">
        <v>2045</v>
      </c>
      <c r="M703" s="2" t="str">
        <f>IF(sum!A696="AT",sum!B696,"*")</f>
        <v>*</v>
      </c>
      <c r="N703" s="2"/>
      <c r="O703" s="2" t="str">
        <f>IF(sum!A696="AT",sum!I696,"*")</f>
        <v>*</v>
      </c>
      <c r="R703" s="2" t="s">
        <v>186</v>
      </c>
      <c r="S703" s="2" t="s">
        <v>187</v>
      </c>
      <c r="T703" s="2">
        <v>2045</v>
      </c>
      <c r="U703" s="2" t="str">
        <f>IF(sum!A696="BC",sum!B696,"*")</f>
        <v>*</v>
      </c>
      <c r="V703" s="2"/>
      <c r="W703" s="2" t="str">
        <f>IF(sum!A696="BC",sum!I696,"*")</f>
        <v>*</v>
      </c>
      <c r="Z703" s="2" t="s">
        <v>186</v>
      </c>
      <c r="AA703" s="2" t="s">
        <v>187</v>
      </c>
      <c r="AB703" s="2">
        <v>2045</v>
      </c>
      <c r="AC703" s="2" t="str">
        <f>IF(sum!A696="MA",sum!B696,"*")</f>
        <v>*</v>
      </c>
      <c r="AD703" s="2"/>
      <c r="AE703" s="2" t="str">
        <f>IF(sum!A696="MA",sum!I696,"*")</f>
        <v>*</v>
      </c>
      <c r="AH703" s="2" t="s">
        <v>186</v>
      </c>
      <c r="AI703" s="2" t="s">
        <v>187</v>
      </c>
      <c r="AJ703" s="2">
        <v>2045</v>
      </c>
      <c r="AK703" s="2" t="str">
        <f>IF(sum!A696="ON",sum!B696,"*")</f>
        <v>*</v>
      </c>
      <c r="AL703" s="2"/>
      <c r="AM703" s="2" t="str">
        <f>IF(sum!A696="ON",sum!I696,"*")</f>
        <v>*</v>
      </c>
      <c r="AP703" s="4" t="s">
        <v>186</v>
      </c>
      <c r="AQ703" s="4" t="s">
        <v>187</v>
      </c>
      <c r="AR703" s="4">
        <v>2045</v>
      </c>
      <c r="AS703" s="2" t="str">
        <f>IF(sum!A696="QU",sum!B696,"*")</f>
        <v>*</v>
      </c>
      <c r="AT703" s="2"/>
      <c r="AU703" s="2" t="str">
        <f>IF(sum!A696="QU",sum!I696,"*")</f>
        <v>*</v>
      </c>
      <c r="AX703" s="2" t="s">
        <v>186</v>
      </c>
      <c r="AY703" s="2" t="s">
        <v>187</v>
      </c>
      <c r="AZ703" s="2">
        <v>2045</v>
      </c>
      <c r="BA703" s="2" t="str">
        <f>IF(sum!A696="SA",sum!B696,"*")</f>
        <v>ART-AuxiliaryEquip_ELE1</v>
      </c>
      <c r="BB703" s="2"/>
      <c r="BC703" s="2">
        <f>IF(sum!A696="SA",sum!I696,"*")</f>
        <v>0.010568590150074</v>
      </c>
    </row>
    <row r="704" spans="2:55">
      <c r="B704" s="4" t="s">
        <v>186</v>
      </c>
      <c r="C704" s="4" t="s">
        <v>187</v>
      </c>
      <c r="D704" s="4">
        <v>2045</v>
      </c>
      <c r="J704" s="4" t="s">
        <v>186</v>
      </c>
      <c r="K704" s="4" t="s">
        <v>187</v>
      </c>
      <c r="L704" s="4">
        <v>2045</v>
      </c>
      <c r="M704" s="2" t="str">
        <f>IF(sum!A697="AT",sum!B697,"*")</f>
        <v>*</v>
      </c>
      <c r="N704" s="2"/>
      <c r="O704" s="2" t="str">
        <f>IF(sum!A697="AT",sum!I697,"*")</f>
        <v>*</v>
      </c>
      <c r="R704" s="4" t="s">
        <v>186</v>
      </c>
      <c r="S704" s="4" t="s">
        <v>187</v>
      </c>
      <c r="T704" s="4">
        <v>2045</v>
      </c>
      <c r="U704" s="2" t="str">
        <f>IF(sum!A697="BC",sum!B697,"*")</f>
        <v>*</v>
      </c>
      <c r="V704" s="2"/>
      <c r="W704" s="2" t="str">
        <f>IF(sum!A697="BC",sum!I697,"*")</f>
        <v>*</v>
      </c>
      <c r="Z704" s="4" t="s">
        <v>186</v>
      </c>
      <c r="AA704" s="4" t="s">
        <v>187</v>
      </c>
      <c r="AB704" s="4">
        <v>2045</v>
      </c>
      <c r="AC704" s="2" t="str">
        <f>IF(sum!A697="MA",sum!B697,"*")</f>
        <v>*</v>
      </c>
      <c r="AD704" s="2"/>
      <c r="AE704" s="2" t="str">
        <f>IF(sum!A697="MA",sum!I697,"*")</f>
        <v>*</v>
      </c>
      <c r="AH704" s="4" t="s">
        <v>186</v>
      </c>
      <c r="AI704" s="4" t="s">
        <v>187</v>
      </c>
      <c r="AJ704" s="4">
        <v>2045</v>
      </c>
      <c r="AK704" s="2" t="str">
        <f>IF(sum!A697="ON",sum!B697,"*")</f>
        <v>*</v>
      </c>
      <c r="AL704" s="2"/>
      <c r="AM704" s="2" t="str">
        <f>IF(sum!A697="ON",sum!I697,"*")</f>
        <v>*</v>
      </c>
      <c r="AP704" s="2" t="s">
        <v>186</v>
      </c>
      <c r="AQ704" s="2" t="s">
        <v>187</v>
      </c>
      <c r="AR704" s="2">
        <v>2045</v>
      </c>
      <c r="AS704" s="2" t="str">
        <f>IF(sum!A697="QU",sum!B697,"*")</f>
        <v>*</v>
      </c>
      <c r="AT704" s="2"/>
      <c r="AU704" s="2" t="str">
        <f>IF(sum!A697="QU",sum!I697,"*")</f>
        <v>*</v>
      </c>
      <c r="AX704" s="4" t="s">
        <v>186</v>
      </c>
      <c r="AY704" s="4" t="s">
        <v>187</v>
      </c>
      <c r="AZ704" s="4">
        <v>2045</v>
      </c>
      <c r="BA704" s="2" t="str">
        <f>IF(sum!A697="SA",sum!B697,"*")</f>
        <v>ART-Light_ELE1</v>
      </c>
      <c r="BB704" s="2"/>
      <c r="BC704" s="2">
        <f>IF(sum!A697="SA",sum!I697,"*")</f>
        <v>0.0146766064202532</v>
      </c>
    </row>
    <row r="705" spans="2:55">
      <c r="B705" s="2" t="s">
        <v>186</v>
      </c>
      <c r="C705" s="2" t="s">
        <v>187</v>
      </c>
      <c r="D705" s="2">
        <v>2045</v>
      </c>
      <c r="J705" s="2" t="s">
        <v>186</v>
      </c>
      <c r="K705" s="2" t="s">
        <v>187</v>
      </c>
      <c r="L705" s="2">
        <v>2045</v>
      </c>
      <c r="M705" s="2" t="str">
        <f>IF(sum!A698="AT",sum!B698,"*")</f>
        <v>*</v>
      </c>
      <c r="N705" s="2"/>
      <c r="O705" s="2" t="str">
        <f>IF(sum!A698="AT",sum!I698,"*")</f>
        <v>*</v>
      </c>
      <c r="R705" s="2" t="s">
        <v>186</v>
      </c>
      <c r="S705" s="2" t="s">
        <v>187</v>
      </c>
      <c r="T705" s="2">
        <v>2045</v>
      </c>
      <c r="U705" s="2" t="str">
        <f>IF(sum!A698="BC",sum!B698,"*")</f>
        <v>*</v>
      </c>
      <c r="V705" s="2"/>
      <c r="W705" s="2" t="str">
        <f>IF(sum!A698="BC",sum!I698,"*")</f>
        <v>*</v>
      </c>
      <c r="Z705" s="2" t="s">
        <v>186</v>
      </c>
      <c r="AA705" s="2" t="s">
        <v>187</v>
      </c>
      <c r="AB705" s="2">
        <v>2045</v>
      </c>
      <c r="AC705" s="2" t="str">
        <f>IF(sum!A698="MA",sum!B698,"*")</f>
        <v>*</v>
      </c>
      <c r="AD705" s="2"/>
      <c r="AE705" s="2" t="str">
        <f>IF(sum!A698="MA",sum!I698,"*")</f>
        <v>*</v>
      </c>
      <c r="AH705" s="2" t="s">
        <v>186</v>
      </c>
      <c r="AI705" s="2" t="s">
        <v>187</v>
      </c>
      <c r="AJ705" s="2">
        <v>2045</v>
      </c>
      <c r="AK705" s="2" t="str">
        <f>IF(sum!A698="ON",sum!B698,"*")</f>
        <v>*</v>
      </c>
      <c r="AL705" s="2"/>
      <c r="AM705" s="2" t="str">
        <f>IF(sum!A698="ON",sum!I698,"*")</f>
        <v>*</v>
      </c>
      <c r="AP705" s="4" t="s">
        <v>186</v>
      </c>
      <c r="AQ705" s="4" t="s">
        <v>187</v>
      </c>
      <c r="AR705" s="4">
        <v>2045</v>
      </c>
      <c r="AS705" s="2" t="str">
        <f>IF(sum!A698="QU",sum!B698,"*")</f>
        <v>*</v>
      </c>
      <c r="AT705" s="2"/>
      <c r="AU705" s="2" t="str">
        <f>IF(sum!A698="QU",sum!I698,"*")</f>
        <v>*</v>
      </c>
      <c r="AX705" s="2" t="s">
        <v>186</v>
      </c>
      <c r="AY705" s="2" t="s">
        <v>187</v>
      </c>
      <c r="AZ705" s="2">
        <v>2045</v>
      </c>
      <c r="BA705" s="2" t="str">
        <f>IF(sum!A698="SA",sum!B698,"*")</f>
        <v>ART-SpHeat_ELE1</v>
      </c>
      <c r="BB705" s="2"/>
      <c r="BC705" s="2">
        <f>IF(sum!A698="SA",sum!I698,"*")</f>
        <v>0.0493200873670119</v>
      </c>
    </row>
    <row r="706" spans="2:55">
      <c r="B706" s="4" t="s">
        <v>186</v>
      </c>
      <c r="C706" s="4" t="s">
        <v>187</v>
      </c>
      <c r="D706" s="4">
        <v>2045</v>
      </c>
      <c r="J706" s="4" t="s">
        <v>186</v>
      </c>
      <c r="K706" s="4" t="s">
        <v>187</v>
      </c>
      <c r="L706" s="4">
        <v>2045</v>
      </c>
      <c r="M706" s="2" t="str">
        <f>IF(sum!A699="AT",sum!B699,"*")</f>
        <v>*</v>
      </c>
      <c r="N706" s="2"/>
      <c r="O706" s="2" t="str">
        <f>IF(sum!A699="AT",sum!I699,"*")</f>
        <v>*</v>
      </c>
      <c r="R706" s="4" t="s">
        <v>186</v>
      </c>
      <c r="S706" s="4" t="s">
        <v>187</v>
      </c>
      <c r="T706" s="4">
        <v>2045</v>
      </c>
      <c r="U706" s="2" t="str">
        <f>IF(sum!A699="BC",sum!B699,"*")</f>
        <v>*</v>
      </c>
      <c r="V706" s="2"/>
      <c r="W706" s="2" t="str">
        <f>IF(sum!A699="BC",sum!I699,"*")</f>
        <v>*</v>
      </c>
      <c r="Z706" s="4" t="s">
        <v>186</v>
      </c>
      <c r="AA706" s="4" t="s">
        <v>187</v>
      </c>
      <c r="AB706" s="4">
        <v>2045</v>
      </c>
      <c r="AC706" s="2" t="str">
        <f>IF(sum!A699="MA",sum!B699,"*")</f>
        <v>*</v>
      </c>
      <c r="AD706" s="2"/>
      <c r="AE706" s="2" t="str">
        <f>IF(sum!A699="MA",sum!I699,"*")</f>
        <v>*</v>
      </c>
      <c r="AH706" s="4" t="s">
        <v>186</v>
      </c>
      <c r="AI706" s="4" t="s">
        <v>187</v>
      </c>
      <c r="AJ706" s="4">
        <v>2045</v>
      </c>
      <c r="AK706" s="2" t="str">
        <f>IF(sum!A699="ON",sum!B699,"*")</f>
        <v>*</v>
      </c>
      <c r="AL706" s="2"/>
      <c r="AM706" s="2" t="str">
        <f>IF(sum!A699="ON",sum!I699,"*")</f>
        <v>*</v>
      </c>
      <c r="AP706" s="2" t="s">
        <v>186</v>
      </c>
      <c r="AQ706" s="2" t="s">
        <v>187</v>
      </c>
      <c r="AR706" s="2">
        <v>2045</v>
      </c>
      <c r="AS706" s="2" t="str">
        <f>IF(sum!A699="QU",sum!B699,"*")</f>
        <v>*</v>
      </c>
      <c r="AT706" s="2"/>
      <c r="AU706" s="2" t="str">
        <f>IF(sum!A699="QU",sum!I699,"*")</f>
        <v>*</v>
      </c>
      <c r="AX706" s="4" t="s">
        <v>186</v>
      </c>
      <c r="AY706" s="4" t="s">
        <v>187</v>
      </c>
      <c r="AZ706" s="4">
        <v>2045</v>
      </c>
      <c r="BA706" s="2" t="str">
        <f>IF(sum!A699="SA",sum!B699,"*")</f>
        <v>ECHP_biomass_thermal01</v>
      </c>
      <c r="BB706" s="2"/>
      <c r="BC706" s="2">
        <f>IF(sum!A699="SA",sum!I699,"*")</f>
        <v>2.7289293651083</v>
      </c>
    </row>
    <row r="707" spans="2:55">
      <c r="B707" s="2" t="s">
        <v>186</v>
      </c>
      <c r="C707" s="2" t="s">
        <v>187</v>
      </c>
      <c r="D707" s="2">
        <v>2045</v>
      </c>
      <c r="J707" s="2" t="s">
        <v>186</v>
      </c>
      <c r="K707" s="2" t="s">
        <v>187</v>
      </c>
      <c r="L707" s="2">
        <v>2045</v>
      </c>
      <c r="M707" s="2" t="str">
        <f>IF(sum!A700="AT",sum!B700,"*")</f>
        <v>*</v>
      </c>
      <c r="N707" s="2"/>
      <c r="O707" s="2" t="str">
        <f>IF(sum!A700="AT",sum!I700,"*")</f>
        <v>*</v>
      </c>
      <c r="R707" s="2" t="s">
        <v>186</v>
      </c>
      <c r="S707" s="2" t="s">
        <v>187</v>
      </c>
      <c r="T707" s="2">
        <v>2045</v>
      </c>
      <c r="U707" s="2" t="str">
        <f>IF(sum!A700="BC",sum!B700,"*")</f>
        <v>*</v>
      </c>
      <c r="V707" s="2"/>
      <c r="W707" s="2" t="str">
        <f>IF(sum!A700="BC",sum!I700,"*")</f>
        <v>*</v>
      </c>
      <c r="Z707" s="2" t="s">
        <v>186</v>
      </c>
      <c r="AA707" s="2" t="s">
        <v>187</v>
      </c>
      <c r="AB707" s="2">
        <v>2045</v>
      </c>
      <c r="AC707" s="2" t="str">
        <f>IF(sum!A700="MA",sum!B700,"*")</f>
        <v>*</v>
      </c>
      <c r="AD707" s="2"/>
      <c r="AE707" s="2" t="str">
        <f>IF(sum!A700="MA",sum!I700,"*")</f>
        <v>*</v>
      </c>
      <c r="AH707" s="2" t="s">
        <v>186</v>
      </c>
      <c r="AI707" s="2" t="s">
        <v>187</v>
      </c>
      <c r="AJ707" s="2">
        <v>2045</v>
      </c>
      <c r="AK707" s="2" t="str">
        <f>IF(sum!A700="ON",sum!B700,"*")</f>
        <v>*</v>
      </c>
      <c r="AL707" s="2"/>
      <c r="AM707" s="2" t="str">
        <f>IF(sum!A700="ON",sum!I700,"*")</f>
        <v>*</v>
      </c>
      <c r="AP707" s="4" t="s">
        <v>186</v>
      </c>
      <c r="AQ707" s="4" t="s">
        <v>187</v>
      </c>
      <c r="AR707" s="4">
        <v>2045</v>
      </c>
      <c r="AS707" s="2" t="str">
        <f>IF(sum!A700="QU",sum!B700,"*")</f>
        <v>*</v>
      </c>
      <c r="AT707" s="2"/>
      <c r="AU707" s="2" t="str">
        <f>IF(sum!A700="QU",sum!I700,"*")</f>
        <v>*</v>
      </c>
      <c r="AX707" s="2" t="s">
        <v>186</v>
      </c>
      <c r="AY707" s="2" t="s">
        <v>187</v>
      </c>
      <c r="AZ707" s="2">
        <v>2045</v>
      </c>
      <c r="BA707" s="2" t="str">
        <f>IF(sum!A700="SA",sum!B700,"*")</f>
        <v>EDU-AuxiliaryEquip_ELE1</v>
      </c>
      <c r="BB707" s="2"/>
      <c r="BC707" s="2">
        <f>IF(sum!A700="SA",sum!I700,"*")</f>
        <v>0.10568590150074</v>
      </c>
    </row>
    <row r="708" spans="2:55">
      <c r="B708" s="4" t="s">
        <v>186</v>
      </c>
      <c r="C708" s="4" t="s">
        <v>187</v>
      </c>
      <c r="D708" s="4">
        <v>2045</v>
      </c>
      <c r="J708" s="4" t="s">
        <v>186</v>
      </c>
      <c r="K708" s="4" t="s">
        <v>187</v>
      </c>
      <c r="L708" s="4">
        <v>2045</v>
      </c>
      <c r="M708" s="2" t="str">
        <f>IF(sum!A701="AT",sum!B701,"*")</f>
        <v>*</v>
      </c>
      <c r="N708" s="2"/>
      <c r="O708" s="2" t="str">
        <f>IF(sum!A701="AT",sum!I701,"*")</f>
        <v>*</v>
      </c>
      <c r="R708" s="4" t="s">
        <v>186</v>
      </c>
      <c r="S708" s="4" t="s">
        <v>187</v>
      </c>
      <c r="T708" s="4">
        <v>2045</v>
      </c>
      <c r="U708" s="2" t="str">
        <f>IF(sum!A701="BC",sum!B701,"*")</f>
        <v>*</v>
      </c>
      <c r="V708" s="2"/>
      <c r="W708" s="2" t="str">
        <f>IF(sum!A701="BC",sum!I701,"*")</f>
        <v>*</v>
      </c>
      <c r="Z708" s="4" t="s">
        <v>186</v>
      </c>
      <c r="AA708" s="4" t="s">
        <v>187</v>
      </c>
      <c r="AB708" s="4">
        <v>2045</v>
      </c>
      <c r="AC708" s="2" t="str">
        <f>IF(sum!A701="MA",sum!B701,"*")</f>
        <v>*</v>
      </c>
      <c r="AD708" s="2"/>
      <c r="AE708" s="2" t="str">
        <f>IF(sum!A701="MA",sum!I701,"*")</f>
        <v>*</v>
      </c>
      <c r="AH708" s="4" t="s">
        <v>186</v>
      </c>
      <c r="AI708" s="4" t="s">
        <v>187</v>
      </c>
      <c r="AJ708" s="4">
        <v>2045</v>
      </c>
      <c r="AK708" s="2" t="str">
        <f>IF(sum!A701="ON",sum!B701,"*")</f>
        <v>*</v>
      </c>
      <c r="AL708" s="2"/>
      <c r="AM708" s="2" t="str">
        <f>IF(sum!A701="ON",sum!I701,"*")</f>
        <v>*</v>
      </c>
      <c r="AP708" s="2" t="s">
        <v>186</v>
      </c>
      <c r="AQ708" s="2" t="s">
        <v>187</v>
      </c>
      <c r="AR708" s="2">
        <v>2045</v>
      </c>
      <c r="AS708" s="2" t="str">
        <f>IF(sum!A701="QU",sum!B701,"*")</f>
        <v>*</v>
      </c>
      <c r="AT708" s="2"/>
      <c r="AU708" s="2" t="str">
        <f>IF(sum!A701="QU",sum!I701,"*")</f>
        <v>*</v>
      </c>
      <c r="AX708" s="4" t="s">
        <v>186</v>
      </c>
      <c r="AY708" s="4" t="s">
        <v>187</v>
      </c>
      <c r="AZ708" s="4">
        <v>2045</v>
      </c>
      <c r="BA708" s="2" t="str">
        <f>IF(sum!A701="SA",sum!B701,"*")</f>
        <v>EDU-AuxiliaryMot_ELE1</v>
      </c>
      <c r="BB708" s="2"/>
      <c r="BC708" s="2">
        <f>IF(sum!A701="SA",sum!I701,"*")</f>
        <v>0.0440298192607594</v>
      </c>
    </row>
    <row r="709" spans="2:55">
      <c r="B709" s="2" t="s">
        <v>186</v>
      </c>
      <c r="C709" s="2" t="s">
        <v>187</v>
      </c>
      <c r="D709" s="2">
        <v>2045</v>
      </c>
      <c r="J709" s="2" t="s">
        <v>186</v>
      </c>
      <c r="K709" s="2" t="s">
        <v>187</v>
      </c>
      <c r="L709" s="2">
        <v>2045</v>
      </c>
      <c r="M709" s="2" t="str">
        <f>IF(sum!A702="AT",sum!B702,"*")</f>
        <v>*</v>
      </c>
      <c r="N709" s="2"/>
      <c r="O709" s="2" t="str">
        <f>IF(sum!A702="AT",sum!I702,"*")</f>
        <v>*</v>
      </c>
      <c r="R709" s="2" t="s">
        <v>186</v>
      </c>
      <c r="S709" s="2" t="s">
        <v>187</v>
      </c>
      <c r="T709" s="2">
        <v>2045</v>
      </c>
      <c r="U709" s="2" t="str">
        <f>IF(sum!A702="BC",sum!B702,"*")</f>
        <v>*</v>
      </c>
      <c r="V709" s="2"/>
      <c r="W709" s="2" t="str">
        <f>IF(sum!A702="BC",sum!I702,"*")</f>
        <v>*</v>
      </c>
      <c r="Z709" s="2" t="s">
        <v>186</v>
      </c>
      <c r="AA709" s="2" t="s">
        <v>187</v>
      </c>
      <c r="AB709" s="2">
        <v>2045</v>
      </c>
      <c r="AC709" s="2" t="str">
        <f>IF(sum!A702="MA",sum!B702,"*")</f>
        <v>*</v>
      </c>
      <c r="AD709" s="2"/>
      <c r="AE709" s="2" t="str">
        <f>IF(sum!A702="MA",sum!I702,"*")</f>
        <v>*</v>
      </c>
      <c r="AH709" s="2" t="s">
        <v>186</v>
      </c>
      <c r="AI709" s="2" t="s">
        <v>187</v>
      </c>
      <c r="AJ709" s="2">
        <v>2045</v>
      </c>
      <c r="AK709" s="2" t="str">
        <f>IF(sum!A702="ON",sum!B702,"*")</f>
        <v>*</v>
      </c>
      <c r="AL709" s="2"/>
      <c r="AM709" s="2" t="str">
        <f>IF(sum!A702="ON",sum!I702,"*")</f>
        <v>*</v>
      </c>
      <c r="AP709" s="4" t="s">
        <v>186</v>
      </c>
      <c r="AQ709" s="4" t="s">
        <v>187</v>
      </c>
      <c r="AR709" s="4">
        <v>2045</v>
      </c>
      <c r="AS709" s="2" t="str">
        <f>IF(sum!A702="QU",sum!B702,"*")</f>
        <v>*</v>
      </c>
      <c r="AT709" s="2"/>
      <c r="AU709" s="2" t="str">
        <f>IF(sum!A702="QU",sum!I702,"*")</f>
        <v>*</v>
      </c>
      <c r="AX709" s="2" t="s">
        <v>186</v>
      </c>
      <c r="AY709" s="2" t="s">
        <v>187</v>
      </c>
      <c r="AZ709" s="2">
        <v>2045</v>
      </c>
      <c r="BA709" s="2" t="str">
        <f>IF(sum!A702="SA",sum!B702,"*")</f>
        <v>EDU-Light_ELE1</v>
      </c>
      <c r="BB709" s="2"/>
      <c r="BC709" s="2">
        <f>IF(sum!A702="SA",sum!I702,"*")</f>
        <v>0.146766064202532</v>
      </c>
    </row>
    <row r="710" spans="2:55">
      <c r="B710" s="4" t="s">
        <v>186</v>
      </c>
      <c r="C710" s="4" t="s">
        <v>187</v>
      </c>
      <c r="D710" s="4">
        <v>2045</v>
      </c>
      <c r="J710" s="4" t="s">
        <v>186</v>
      </c>
      <c r="K710" s="4" t="s">
        <v>187</v>
      </c>
      <c r="L710" s="4">
        <v>2045</v>
      </c>
      <c r="M710" s="2" t="str">
        <f>IF(sum!A703="AT",sum!B703,"*")</f>
        <v>*</v>
      </c>
      <c r="N710" s="2"/>
      <c r="O710" s="2" t="str">
        <f>IF(sum!A703="AT",sum!I703,"*")</f>
        <v>*</v>
      </c>
      <c r="R710" s="4" t="s">
        <v>186</v>
      </c>
      <c r="S710" s="4" t="s">
        <v>187</v>
      </c>
      <c r="T710" s="4">
        <v>2045</v>
      </c>
      <c r="U710" s="2" t="str">
        <f>IF(sum!A703="BC",sum!B703,"*")</f>
        <v>*</v>
      </c>
      <c r="V710" s="2"/>
      <c r="W710" s="2" t="str">
        <f>IF(sum!A703="BC",sum!I703,"*")</f>
        <v>*</v>
      </c>
      <c r="Z710" s="4" t="s">
        <v>186</v>
      </c>
      <c r="AA710" s="4" t="s">
        <v>187</v>
      </c>
      <c r="AB710" s="4">
        <v>2045</v>
      </c>
      <c r="AC710" s="2" t="str">
        <f>IF(sum!A703="MA",sum!B703,"*")</f>
        <v>*</v>
      </c>
      <c r="AD710" s="2"/>
      <c r="AE710" s="2" t="str">
        <f>IF(sum!A703="MA",sum!I703,"*")</f>
        <v>*</v>
      </c>
      <c r="AH710" s="4" t="s">
        <v>186</v>
      </c>
      <c r="AI710" s="4" t="s">
        <v>187</v>
      </c>
      <c r="AJ710" s="4">
        <v>2045</v>
      </c>
      <c r="AK710" s="2" t="str">
        <f>IF(sum!A703="ON",sum!B703,"*")</f>
        <v>*</v>
      </c>
      <c r="AL710" s="2"/>
      <c r="AM710" s="2" t="str">
        <f>IF(sum!A703="ON",sum!I703,"*")</f>
        <v>*</v>
      </c>
      <c r="AP710" s="2" t="s">
        <v>186</v>
      </c>
      <c r="AQ710" s="2" t="s">
        <v>187</v>
      </c>
      <c r="AR710" s="2">
        <v>2045</v>
      </c>
      <c r="AS710" s="2" t="str">
        <f>IF(sum!A703="QU",sum!B703,"*")</f>
        <v>*</v>
      </c>
      <c r="AT710" s="2"/>
      <c r="AU710" s="2" t="str">
        <f>IF(sum!A703="QU",sum!I703,"*")</f>
        <v>*</v>
      </c>
      <c r="AX710" s="4" t="s">
        <v>186</v>
      </c>
      <c r="AY710" s="4" t="s">
        <v>187</v>
      </c>
      <c r="AZ710" s="4">
        <v>2045</v>
      </c>
      <c r="BA710" s="2" t="str">
        <f>IF(sum!A703="SA",sum!B703,"*")</f>
        <v>EDU-SpCool_ELE1</v>
      </c>
      <c r="BB710" s="2"/>
      <c r="BC710" s="2">
        <f>IF(sum!A703="SA",sum!I703,"*")</f>
        <v>0.0146766064202532</v>
      </c>
    </row>
    <row r="711" spans="2:55">
      <c r="B711" s="2" t="s">
        <v>186</v>
      </c>
      <c r="C711" s="2" t="s">
        <v>187</v>
      </c>
      <c r="D711" s="2">
        <v>2045</v>
      </c>
      <c r="J711" s="2" t="s">
        <v>186</v>
      </c>
      <c r="K711" s="2" t="s">
        <v>187</v>
      </c>
      <c r="L711" s="2">
        <v>2045</v>
      </c>
      <c r="M711" s="2" t="str">
        <f>IF(sum!A704="AT",sum!B704,"*")</f>
        <v>*</v>
      </c>
      <c r="N711" s="2"/>
      <c r="O711" s="2" t="str">
        <f>IF(sum!A704="AT",sum!I704,"*")</f>
        <v>*</v>
      </c>
      <c r="R711" s="2" t="s">
        <v>186</v>
      </c>
      <c r="S711" s="2" t="s">
        <v>187</v>
      </c>
      <c r="T711" s="2">
        <v>2045</v>
      </c>
      <c r="U711" s="2" t="str">
        <f>IF(sum!A704="BC",sum!B704,"*")</f>
        <v>*</v>
      </c>
      <c r="V711" s="2"/>
      <c r="W711" s="2" t="str">
        <f>IF(sum!A704="BC",sum!I704,"*")</f>
        <v>*</v>
      </c>
      <c r="Z711" s="2" t="s">
        <v>186</v>
      </c>
      <c r="AA711" s="2" t="s">
        <v>187</v>
      </c>
      <c r="AB711" s="2">
        <v>2045</v>
      </c>
      <c r="AC711" s="2" t="str">
        <f>IF(sum!A704="MA",sum!B704,"*")</f>
        <v>*</v>
      </c>
      <c r="AD711" s="2"/>
      <c r="AE711" s="2" t="str">
        <f>IF(sum!A704="MA",sum!I704,"*")</f>
        <v>*</v>
      </c>
      <c r="AH711" s="2" t="s">
        <v>186</v>
      </c>
      <c r="AI711" s="2" t="s">
        <v>187</v>
      </c>
      <c r="AJ711" s="2">
        <v>2045</v>
      </c>
      <c r="AK711" s="2" t="str">
        <f>IF(sum!A704="ON",sum!B704,"*")</f>
        <v>*</v>
      </c>
      <c r="AL711" s="2"/>
      <c r="AM711" s="2" t="str">
        <f>IF(sum!A704="ON",sum!I704,"*")</f>
        <v>*</v>
      </c>
      <c r="AP711" s="4" t="s">
        <v>186</v>
      </c>
      <c r="AQ711" s="4" t="s">
        <v>187</v>
      </c>
      <c r="AR711" s="4">
        <v>2045</v>
      </c>
      <c r="AS711" s="2" t="str">
        <f>IF(sum!A704="QU",sum!B704,"*")</f>
        <v>*</v>
      </c>
      <c r="AT711" s="2"/>
      <c r="AU711" s="2" t="str">
        <f>IF(sum!A704="QU",sum!I704,"*")</f>
        <v>*</v>
      </c>
      <c r="AX711" s="2" t="s">
        <v>186</v>
      </c>
      <c r="AY711" s="2" t="s">
        <v>187</v>
      </c>
      <c r="AZ711" s="2">
        <v>2045</v>
      </c>
      <c r="BA711" s="2" t="str">
        <f>IF(sum!A704="SA",sum!B704,"*")</f>
        <v>EDU-SpHeat_ELE1</v>
      </c>
      <c r="BB711" s="2"/>
      <c r="BC711" s="2">
        <f>IF(sum!A704="SA",sum!I704,"*")</f>
        <v>0.352286338335799</v>
      </c>
    </row>
    <row r="712" spans="2:55">
      <c r="B712" s="4" t="s">
        <v>186</v>
      </c>
      <c r="C712" s="4" t="s">
        <v>187</v>
      </c>
      <c r="D712" s="4">
        <v>2045</v>
      </c>
      <c r="J712" s="4" t="s">
        <v>186</v>
      </c>
      <c r="K712" s="4" t="s">
        <v>187</v>
      </c>
      <c r="L712" s="4">
        <v>2045</v>
      </c>
      <c r="M712" s="2" t="str">
        <f>IF(sum!A705="AT",sum!B705,"*")</f>
        <v>*</v>
      </c>
      <c r="N712" s="2"/>
      <c r="O712" s="2" t="str">
        <f>IF(sum!A705="AT",sum!I705,"*")</f>
        <v>*</v>
      </c>
      <c r="R712" s="4" t="s">
        <v>186</v>
      </c>
      <c r="S712" s="4" t="s">
        <v>187</v>
      </c>
      <c r="T712" s="4">
        <v>2045</v>
      </c>
      <c r="U712" s="2" t="str">
        <f>IF(sum!A705="BC",sum!B705,"*")</f>
        <v>*</v>
      </c>
      <c r="V712" s="2"/>
      <c r="W712" s="2" t="str">
        <f>IF(sum!A705="BC",sum!I705,"*")</f>
        <v>*</v>
      </c>
      <c r="Z712" s="4" t="s">
        <v>186</v>
      </c>
      <c r="AA712" s="4" t="s">
        <v>187</v>
      </c>
      <c r="AB712" s="4">
        <v>2045</v>
      </c>
      <c r="AC712" s="2" t="str">
        <f>IF(sum!A705="MA",sum!B705,"*")</f>
        <v>*</v>
      </c>
      <c r="AD712" s="2"/>
      <c r="AE712" s="2" t="str">
        <f>IF(sum!A705="MA",sum!I705,"*")</f>
        <v>*</v>
      </c>
      <c r="AH712" s="4" t="s">
        <v>186</v>
      </c>
      <c r="AI712" s="4" t="s">
        <v>187</v>
      </c>
      <c r="AJ712" s="4">
        <v>2045</v>
      </c>
      <c r="AK712" s="2" t="str">
        <f>IF(sum!A705="ON",sum!B705,"*")</f>
        <v>*</v>
      </c>
      <c r="AL712" s="2"/>
      <c r="AM712" s="2" t="str">
        <f>IF(sum!A705="ON",sum!I705,"*")</f>
        <v>*</v>
      </c>
      <c r="AP712" s="2" t="s">
        <v>186</v>
      </c>
      <c r="AQ712" s="2" t="s">
        <v>187</v>
      </c>
      <c r="AR712" s="2">
        <v>2045</v>
      </c>
      <c r="AS712" s="2" t="str">
        <f>IF(sum!A705="QU",sum!B705,"*")</f>
        <v>*</v>
      </c>
      <c r="AT712" s="2"/>
      <c r="AU712" s="2" t="str">
        <f>IF(sum!A705="QU",sum!I705,"*")</f>
        <v>*</v>
      </c>
      <c r="AX712" s="4" t="s">
        <v>186</v>
      </c>
      <c r="AY712" s="4" t="s">
        <v>187</v>
      </c>
      <c r="AZ712" s="4">
        <v>2045</v>
      </c>
      <c r="BA712" s="2" t="str">
        <f>IF(sum!A705="SA",sum!B705,"*")</f>
        <v>EDU-WaterHeat_ELE1</v>
      </c>
      <c r="BB712" s="2"/>
      <c r="BC712" s="2">
        <f>IF(sum!A705="SA",sum!I705,"*")</f>
        <v>0.0422743606002959</v>
      </c>
    </row>
    <row r="713" spans="2:55">
      <c r="B713" s="2" t="s">
        <v>186</v>
      </c>
      <c r="C713" s="2" t="s">
        <v>187</v>
      </c>
      <c r="D713" s="2">
        <v>2045</v>
      </c>
      <c r="J713" s="2" t="s">
        <v>186</v>
      </c>
      <c r="K713" s="2" t="s">
        <v>187</v>
      </c>
      <c r="L713" s="2">
        <v>2045</v>
      </c>
      <c r="M713" s="2" t="str">
        <f>IF(sum!A706="AT",sum!B706,"*")</f>
        <v>*</v>
      </c>
      <c r="N713" s="2"/>
      <c r="O713" s="2" t="str">
        <f>IF(sum!A706="AT",sum!I706,"*")</f>
        <v>*</v>
      </c>
      <c r="R713" s="2" t="s">
        <v>186</v>
      </c>
      <c r="S713" s="2" t="s">
        <v>187</v>
      </c>
      <c r="T713" s="2">
        <v>2045</v>
      </c>
      <c r="U713" s="2" t="str">
        <f>IF(sum!A706="BC",sum!B706,"*")</f>
        <v>*</v>
      </c>
      <c r="V713" s="2"/>
      <c r="W713" s="2" t="str">
        <f>IF(sum!A706="BC",sum!I706,"*")</f>
        <v>*</v>
      </c>
      <c r="Z713" s="2" t="s">
        <v>186</v>
      </c>
      <c r="AA713" s="2" t="s">
        <v>187</v>
      </c>
      <c r="AB713" s="2">
        <v>2045</v>
      </c>
      <c r="AC713" s="2" t="str">
        <f>IF(sum!A706="MA",sum!B706,"*")</f>
        <v>*</v>
      </c>
      <c r="AD713" s="2"/>
      <c r="AE713" s="2" t="str">
        <f>IF(sum!A706="MA",sum!I706,"*")</f>
        <v>*</v>
      </c>
      <c r="AH713" s="2" t="s">
        <v>186</v>
      </c>
      <c r="AI713" s="2" t="s">
        <v>187</v>
      </c>
      <c r="AJ713" s="2">
        <v>2045</v>
      </c>
      <c r="AK713" s="2" t="str">
        <f>IF(sum!A706="ON",sum!B706,"*")</f>
        <v>*</v>
      </c>
      <c r="AL713" s="2"/>
      <c r="AM713" s="2" t="str">
        <f>IF(sum!A706="ON",sum!I706,"*")</f>
        <v>*</v>
      </c>
      <c r="AP713" s="4" t="s">
        <v>186</v>
      </c>
      <c r="AQ713" s="4" t="s">
        <v>187</v>
      </c>
      <c r="AR713" s="4">
        <v>2045</v>
      </c>
      <c r="AS713" s="2" t="str">
        <f>IF(sum!A706="QU",sum!B706,"*")</f>
        <v>*</v>
      </c>
      <c r="AT713" s="2"/>
      <c r="AU713" s="2" t="str">
        <f>IF(sum!A706="QU",sum!I706,"*")</f>
        <v>*</v>
      </c>
      <c r="AX713" s="2" t="s">
        <v>186</v>
      </c>
      <c r="AY713" s="2" t="s">
        <v>187</v>
      </c>
      <c r="AZ713" s="2">
        <v>2045</v>
      </c>
      <c r="BA713" s="2" t="str">
        <f>IF(sum!A706="SA",sum!B706,"*")</f>
        <v>EUGEOF01</v>
      </c>
      <c r="BB713" s="2"/>
      <c r="BC713" s="2">
        <f>IF(sum!A706="SA",sum!I706,"*")</f>
        <v>0</v>
      </c>
    </row>
    <row r="714" spans="2:55">
      <c r="B714" s="4" t="s">
        <v>186</v>
      </c>
      <c r="C714" s="4" t="s">
        <v>187</v>
      </c>
      <c r="D714" s="4">
        <v>2045</v>
      </c>
      <c r="J714" s="4" t="s">
        <v>186</v>
      </c>
      <c r="K714" s="4" t="s">
        <v>187</v>
      </c>
      <c r="L714" s="4">
        <v>2045</v>
      </c>
      <c r="M714" s="2" t="str">
        <f>IF(sum!A707="AT",sum!B707,"*")</f>
        <v>*</v>
      </c>
      <c r="N714" s="2"/>
      <c r="O714" s="2" t="str">
        <f>IF(sum!A707="AT",sum!I707,"*")</f>
        <v>*</v>
      </c>
      <c r="R714" s="4" t="s">
        <v>186</v>
      </c>
      <c r="S714" s="4" t="s">
        <v>187</v>
      </c>
      <c r="T714" s="4">
        <v>2045</v>
      </c>
      <c r="U714" s="2" t="str">
        <f>IF(sum!A707="BC",sum!B707,"*")</f>
        <v>*</v>
      </c>
      <c r="V714" s="2"/>
      <c r="W714" s="2" t="str">
        <f>IF(sum!A707="BC",sum!I707,"*")</f>
        <v>*</v>
      </c>
      <c r="Z714" s="4" t="s">
        <v>186</v>
      </c>
      <c r="AA714" s="4" t="s">
        <v>187</v>
      </c>
      <c r="AB714" s="4">
        <v>2045</v>
      </c>
      <c r="AC714" s="2" t="str">
        <f>IF(sum!A707="MA",sum!B707,"*")</f>
        <v>*</v>
      </c>
      <c r="AD714" s="2"/>
      <c r="AE714" s="2" t="str">
        <f>IF(sum!A707="MA",sum!I707,"*")</f>
        <v>*</v>
      </c>
      <c r="AH714" s="4" t="s">
        <v>186</v>
      </c>
      <c r="AI714" s="4" t="s">
        <v>187</v>
      </c>
      <c r="AJ714" s="4">
        <v>2045</v>
      </c>
      <c r="AK714" s="2" t="str">
        <f>IF(sum!A707="ON",sum!B707,"*")</f>
        <v>*</v>
      </c>
      <c r="AL714" s="2"/>
      <c r="AM714" s="2" t="str">
        <f>IF(sum!A707="ON",sum!I707,"*")</f>
        <v>*</v>
      </c>
      <c r="AP714" s="2" t="s">
        <v>186</v>
      </c>
      <c r="AQ714" s="2" t="s">
        <v>187</v>
      </c>
      <c r="AR714" s="2">
        <v>2045</v>
      </c>
      <c r="AS714" s="2" t="str">
        <f>IF(sum!A707="QU",sum!B707,"*")</f>
        <v>*</v>
      </c>
      <c r="AT714" s="2"/>
      <c r="AU714" s="2" t="str">
        <f>IF(sum!A707="QU",sum!I707,"*")</f>
        <v>*</v>
      </c>
      <c r="AX714" s="4" t="s">
        <v>186</v>
      </c>
      <c r="AY714" s="4" t="s">
        <v>187</v>
      </c>
      <c r="AZ714" s="4">
        <v>2045</v>
      </c>
      <c r="BA714" s="2" t="str">
        <f>IF(sum!A707="SA",sum!B707,"*")</f>
        <v>EUPVSOLS101</v>
      </c>
      <c r="BB714" s="2"/>
      <c r="BC714" s="2">
        <f>IF(sum!A707="SA",sum!I707,"*")</f>
        <v>0</v>
      </c>
    </row>
    <row r="715" spans="2:55">
      <c r="B715" s="2" t="s">
        <v>186</v>
      </c>
      <c r="C715" s="2" t="s">
        <v>187</v>
      </c>
      <c r="D715" s="2">
        <v>2045</v>
      </c>
      <c r="J715" s="2" t="s">
        <v>186</v>
      </c>
      <c r="K715" s="2" t="s">
        <v>187</v>
      </c>
      <c r="L715" s="2">
        <v>2045</v>
      </c>
      <c r="M715" s="2" t="str">
        <f>IF(sum!A708="AT",sum!B708,"*")</f>
        <v>*</v>
      </c>
      <c r="N715" s="2"/>
      <c r="O715" s="2" t="str">
        <f>IF(sum!A708="AT",sum!I708,"*")</f>
        <v>*</v>
      </c>
      <c r="R715" s="2" t="s">
        <v>186</v>
      </c>
      <c r="S715" s="2" t="s">
        <v>187</v>
      </c>
      <c r="T715" s="2">
        <v>2045</v>
      </c>
      <c r="U715" s="2" t="str">
        <f>IF(sum!A708="BC",sum!B708,"*")</f>
        <v>*</v>
      </c>
      <c r="V715" s="2"/>
      <c r="W715" s="2" t="str">
        <f>IF(sum!A708="BC",sum!I708,"*")</f>
        <v>*</v>
      </c>
      <c r="Z715" s="2" t="s">
        <v>186</v>
      </c>
      <c r="AA715" s="2" t="s">
        <v>187</v>
      </c>
      <c r="AB715" s="2">
        <v>2045</v>
      </c>
      <c r="AC715" s="2" t="str">
        <f>IF(sum!A708="MA",sum!B708,"*")</f>
        <v>*</v>
      </c>
      <c r="AD715" s="2"/>
      <c r="AE715" s="2" t="str">
        <f>IF(sum!A708="MA",sum!I708,"*")</f>
        <v>*</v>
      </c>
      <c r="AH715" s="2" t="s">
        <v>186</v>
      </c>
      <c r="AI715" s="2" t="s">
        <v>187</v>
      </c>
      <c r="AJ715" s="2">
        <v>2045</v>
      </c>
      <c r="AK715" s="2" t="str">
        <f>IF(sum!A708="ON",sum!B708,"*")</f>
        <v>*</v>
      </c>
      <c r="AL715" s="2"/>
      <c r="AM715" s="2" t="str">
        <f>IF(sum!A708="ON",sum!I708,"*")</f>
        <v>*</v>
      </c>
      <c r="AP715" s="4" t="s">
        <v>186</v>
      </c>
      <c r="AQ715" s="4" t="s">
        <v>187</v>
      </c>
      <c r="AR715" s="4">
        <v>2045</v>
      </c>
      <c r="AS715" s="2" t="str">
        <f>IF(sum!A708="QU",sum!B708,"*")</f>
        <v>*</v>
      </c>
      <c r="AT715" s="2"/>
      <c r="AU715" s="2" t="str">
        <f>IF(sum!A708="QU",sum!I708,"*")</f>
        <v>*</v>
      </c>
      <c r="AX715" s="2" t="s">
        <v>186</v>
      </c>
      <c r="AY715" s="2" t="s">
        <v>187</v>
      </c>
      <c r="AZ715" s="2">
        <v>2045</v>
      </c>
      <c r="BA715" s="2" t="str">
        <f>IF(sum!A708="SA",sum!B708,"*")</f>
        <v>EUWINONL01</v>
      </c>
      <c r="BB715" s="2"/>
      <c r="BC715" s="2">
        <f>IF(sum!A708="SA",sum!I708,"*")</f>
        <v>0</v>
      </c>
    </row>
    <row r="716" spans="2:55">
      <c r="B716" s="4" t="s">
        <v>186</v>
      </c>
      <c r="C716" s="4" t="s">
        <v>187</v>
      </c>
      <c r="D716" s="4">
        <v>2045</v>
      </c>
      <c r="J716" s="4" t="s">
        <v>186</v>
      </c>
      <c r="K716" s="4" t="s">
        <v>187</v>
      </c>
      <c r="L716" s="4">
        <v>2045</v>
      </c>
      <c r="M716" s="2" t="str">
        <f>IF(sum!A709="AT",sum!B709,"*")</f>
        <v>*</v>
      </c>
      <c r="N716" s="2"/>
      <c r="O716" s="2" t="str">
        <f>IF(sum!A709="AT",sum!I709,"*")</f>
        <v>*</v>
      </c>
      <c r="R716" s="4" t="s">
        <v>186</v>
      </c>
      <c r="S716" s="4" t="s">
        <v>187</v>
      </c>
      <c r="T716" s="4">
        <v>2045</v>
      </c>
      <c r="U716" s="2" t="str">
        <f>IF(sum!A709="BC",sum!B709,"*")</f>
        <v>*</v>
      </c>
      <c r="V716" s="2"/>
      <c r="W716" s="2" t="str">
        <f>IF(sum!A709="BC",sum!I709,"*")</f>
        <v>*</v>
      </c>
      <c r="Z716" s="4" t="s">
        <v>186</v>
      </c>
      <c r="AA716" s="4" t="s">
        <v>187</v>
      </c>
      <c r="AB716" s="4">
        <v>2045</v>
      </c>
      <c r="AC716" s="2" t="str">
        <f>IF(sum!A709="MA",sum!B709,"*")</f>
        <v>*</v>
      </c>
      <c r="AD716" s="2"/>
      <c r="AE716" s="2" t="str">
        <f>IF(sum!A709="MA",sum!I709,"*")</f>
        <v>*</v>
      </c>
      <c r="AH716" s="4" t="s">
        <v>186</v>
      </c>
      <c r="AI716" s="4" t="s">
        <v>187</v>
      </c>
      <c r="AJ716" s="4">
        <v>2045</v>
      </c>
      <c r="AK716" s="2" t="str">
        <f>IF(sum!A709="ON",sum!B709,"*")</f>
        <v>*</v>
      </c>
      <c r="AL716" s="2"/>
      <c r="AM716" s="2" t="str">
        <f>IF(sum!A709="ON",sum!I709,"*")</f>
        <v>*</v>
      </c>
      <c r="AP716" s="2" t="s">
        <v>186</v>
      </c>
      <c r="AQ716" s="2" t="s">
        <v>187</v>
      </c>
      <c r="AR716" s="2">
        <v>2045</v>
      </c>
      <c r="AS716" s="2" t="str">
        <f>IF(sum!A709="QU",sum!B709,"*")</f>
        <v>*</v>
      </c>
      <c r="AT716" s="2"/>
      <c r="AU716" s="2" t="str">
        <f>IF(sum!A709="QU",sum!I709,"*")</f>
        <v>*</v>
      </c>
      <c r="AX716" s="4" t="s">
        <v>186</v>
      </c>
      <c r="AY716" s="4" t="s">
        <v>187</v>
      </c>
      <c r="AZ716" s="4">
        <v>2045</v>
      </c>
      <c r="BA716" s="2" t="str">
        <f>IF(sum!A709="SA",sum!B709,"*")</f>
        <v>HSS-AuxiliaryEquip_ELE1</v>
      </c>
      <c r="BB716" s="2"/>
      <c r="BC716" s="2">
        <f>IF(sum!A709="SA",sum!I709,"*")</f>
        <v>0.200803212851405</v>
      </c>
    </row>
    <row r="717" spans="2:55">
      <c r="B717" s="2" t="s">
        <v>186</v>
      </c>
      <c r="C717" s="2" t="s">
        <v>187</v>
      </c>
      <c r="D717" s="2">
        <v>2045</v>
      </c>
      <c r="J717" s="2" t="s">
        <v>186</v>
      </c>
      <c r="K717" s="2" t="s">
        <v>187</v>
      </c>
      <c r="L717" s="2">
        <v>2045</v>
      </c>
      <c r="M717" s="2" t="str">
        <f>IF(sum!A710="AT",sum!B710,"*")</f>
        <v>*</v>
      </c>
      <c r="N717" s="2"/>
      <c r="O717" s="2" t="str">
        <f>IF(sum!A710="AT",sum!I710,"*")</f>
        <v>*</v>
      </c>
      <c r="R717" s="2" t="s">
        <v>186</v>
      </c>
      <c r="S717" s="2" t="s">
        <v>187</v>
      </c>
      <c r="T717" s="2">
        <v>2045</v>
      </c>
      <c r="U717" s="2" t="str">
        <f>IF(sum!A710="BC",sum!B710,"*")</f>
        <v>*</v>
      </c>
      <c r="V717" s="2"/>
      <c r="W717" s="2" t="str">
        <f>IF(sum!A710="BC",sum!I710,"*")</f>
        <v>*</v>
      </c>
      <c r="Z717" s="2" t="s">
        <v>186</v>
      </c>
      <c r="AA717" s="2" t="s">
        <v>187</v>
      </c>
      <c r="AB717" s="2">
        <v>2045</v>
      </c>
      <c r="AC717" s="2" t="str">
        <f>IF(sum!A710="MA",sum!B710,"*")</f>
        <v>*</v>
      </c>
      <c r="AD717" s="2"/>
      <c r="AE717" s="2" t="str">
        <f>IF(sum!A710="MA",sum!I710,"*")</f>
        <v>*</v>
      </c>
      <c r="AH717" s="2" t="s">
        <v>186</v>
      </c>
      <c r="AI717" s="2" t="s">
        <v>187</v>
      </c>
      <c r="AJ717" s="2">
        <v>2045</v>
      </c>
      <c r="AK717" s="2" t="str">
        <f>IF(sum!A710="ON",sum!B710,"*")</f>
        <v>*</v>
      </c>
      <c r="AL717" s="2"/>
      <c r="AM717" s="2" t="str">
        <f>IF(sum!A710="ON",sum!I710,"*")</f>
        <v>*</v>
      </c>
      <c r="AP717" s="4" t="s">
        <v>186</v>
      </c>
      <c r="AQ717" s="4" t="s">
        <v>187</v>
      </c>
      <c r="AR717" s="4">
        <v>2045</v>
      </c>
      <c r="AS717" s="2" t="str">
        <f>IF(sum!A710="QU",sum!B710,"*")</f>
        <v>*</v>
      </c>
      <c r="AT717" s="2"/>
      <c r="AU717" s="2" t="str">
        <f>IF(sum!A710="QU",sum!I710,"*")</f>
        <v>*</v>
      </c>
      <c r="AX717" s="2" t="s">
        <v>186</v>
      </c>
      <c r="AY717" s="2" t="s">
        <v>187</v>
      </c>
      <c r="AZ717" s="2">
        <v>2045</v>
      </c>
      <c r="BA717" s="2" t="str">
        <f>IF(sum!A710="SA",sum!B710,"*")</f>
        <v>HSS-AuxiliaryMot_ELE1</v>
      </c>
      <c r="BB717" s="2"/>
      <c r="BC717" s="2">
        <f>IF(sum!A710="SA",sum!I710,"*")</f>
        <v>0.0587064256810125</v>
      </c>
    </row>
    <row r="718" spans="2:55">
      <c r="B718" s="4" t="s">
        <v>186</v>
      </c>
      <c r="C718" s="4" t="s">
        <v>187</v>
      </c>
      <c r="D718" s="4">
        <v>2045</v>
      </c>
      <c r="J718" s="4" t="s">
        <v>186</v>
      </c>
      <c r="K718" s="4" t="s">
        <v>187</v>
      </c>
      <c r="L718" s="4">
        <v>2045</v>
      </c>
      <c r="M718" s="2" t="str">
        <f>IF(sum!A711="AT",sum!B711,"*")</f>
        <v>*</v>
      </c>
      <c r="N718" s="2"/>
      <c r="O718" s="2" t="str">
        <f>IF(sum!A711="AT",sum!I711,"*")</f>
        <v>*</v>
      </c>
      <c r="R718" s="4" t="s">
        <v>186</v>
      </c>
      <c r="S718" s="4" t="s">
        <v>187</v>
      </c>
      <c r="T718" s="4">
        <v>2045</v>
      </c>
      <c r="U718" s="2" t="str">
        <f>IF(sum!A711="BC",sum!B711,"*")</f>
        <v>*</v>
      </c>
      <c r="V718" s="2"/>
      <c r="W718" s="2" t="str">
        <f>IF(sum!A711="BC",sum!I711,"*")</f>
        <v>*</v>
      </c>
      <c r="Z718" s="4" t="s">
        <v>186</v>
      </c>
      <c r="AA718" s="4" t="s">
        <v>187</v>
      </c>
      <c r="AB718" s="4">
        <v>2045</v>
      </c>
      <c r="AC718" s="2" t="str">
        <f>IF(sum!A711="MA",sum!B711,"*")</f>
        <v>*</v>
      </c>
      <c r="AD718" s="2"/>
      <c r="AE718" s="2" t="str">
        <f>IF(sum!A711="MA",sum!I711,"*")</f>
        <v>*</v>
      </c>
      <c r="AH718" s="4" t="s">
        <v>186</v>
      </c>
      <c r="AI718" s="4" t="s">
        <v>187</v>
      </c>
      <c r="AJ718" s="4">
        <v>2045</v>
      </c>
      <c r="AK718" s="2" t="str">
        <f>IF(sum!A711="ON",sum!B711,"*")</f>
        <v>*</v>
      </c>
      <c r="AL718" s="2"/>
      <c r="AM718" s="2" t="str">
        <f>IF(sum!A711="ON",sum!I711,"*")</f>
        <v>*</v>
      </c>
      <c r="AP718" s="2" t="s">
        <v>186</v>
      </c>
      <c r="AQ718" s="2" t="s">
        <v>187</v>
      </c>
      <c r="AR718" s="2">
        <v>2045</v>
      </c>
      <c r="AS718" s="2" t="str">
        <f>IF(sum!A711="QU",sum!B711,"*")</f>
        <v>*</v>
      </c>
      <c r="AT718" s="2"/>
      <c r="AU718" s="2" t="str">
        <f>IF(sum!A711="QU",sum!I711,"*")</f>
        <v>*</v>
      </c>
      <c r="AX718" s="4" t="s">
        <v>186</v>
      </c>
      <c r="AY718" s="4" t="s">
        <v>187</v>
      </c>
      <c r="AZ718" s="4">
        <v>2045</v>
      </c>
      <c r="BA718" s="2" t="str">
        <f>IF(sum!A711="SA",sum!B711,"*")</f>
        <v>HSS-Light_ELE1</v>
      </c>
      <c r="BB718" s="2"/>
      <c r="BC718" s="2">
        <f>IF(sum!A711="SA",sum!I711,"*")</f>
        <v>0.176119277043038</v>
      </c>
    </row>
    <row r="719" spans="2:55">
      <c r="B719" s="2" t="s">
        <v>186</v>
      </c>
      <c r="C719" s="2" t="s">
        <v>187</v>
      </c>
      <c r="D719" s="2">
        <v>2045</v>
      </c>
      <c r="J719" s="2" t="s">
        <v>186</v>
      </c>
      <c r="K719" s="2" t="s">
        <v>187</v>
      </c>
      <c r="L719" s="2">
        <v>2045</v>
      </c>
      <c r="M719" s="2" t="str">
        <f>IF(sum!A712="AT",sum!B712,"*")</f>
        <v>*</v>
      </c>
      <c r="N719" s="2"/>
      <c r="O719" s="2" t="str">
        <f>IF(sum!A712="AT",sum!I712,"*")</f>
        <v>*</v>
      </c>
      <c r="R719" s="2" t="s">
        <v>186</v>
      </c>
      <c r="S719" s="2" t="s">
        <v>187</v>
      </c>
      <c r="T719" s="2">
        <v>2045</v>
      </c>
      <c r="U719" s="2" t="str">
        <f>IF(sum!A712="BC",sum!B712,"*")</f>
        <v>*</v>
      </c>
      <c r="V719" s="2"/>
      <c r="W719" s="2" t="str">
        <f>IF(sum!A712="BC",sum!I712,"*")</f>
        <v>*</v>
      </c>
      <c r="Z719" s="2" t="s">
        <v>186</v>
      </c>
      <c r="AA719" s="2" t="s">
        <v>187</v>
      </c>
      <c r="AB719" s="2">
        <v>2045</v>
      </c>
      <c r="AC719" s="2" t="str">
        <f>IF(sum!A712="MA",sum!B712,"*")</f>
        <v>*</v>
      </c>
      <c r="AD719" s="2"/>
      <c r="AE719" s="2" t="str">
        <f>IF(sum!A712="MA",sum!I712,"*")</f>
        <v>*</v>
      </c>
      <c r="AH719" s="2" t="s">
        <v>186</v>
      </c>
      <c r="AI719" s="2" t="s">
        <v>187</v>
      </c>
      <c r="AJ719" s="2">
        <v>2045</v>
      </c>
      <c r="AK719" s="2" t="str">
        <f>IF(sum!A712="ON",sum!B712,"*")</f>
        <v>*</v>
      </c>
      <c r="AL719" s="2"/>
      <c r="AM719" s="2" t="str">
        <f>IF(sum!A712="ON",sum!I712,"*")</f>
        <v>*</v>
      </c>
      <c r="AP719" s="4" t="s">
        <v>186</v>
      </c>
      <c r="AQ719" s="4" t="s">
        <v>187</v>
      </c>
      <c r="AR719" s="4">
        <v>2045</v>
      </c>
      <c r="AS719" s="2" t="str">
        <f>IF(sum!A712="QU",sum!B712,"*")</f>
        <v>*</v>
      </c>
      <c r="AT719" s="2"/>
      <c r="AU719" s="2" t="str">
        <f>IF(sum!A712="QU",sum!I712,"*")</f>
        <v>*</v>
      </c>
      <c r="AX719" s="2" t="s">
        <v>186</v>
      </c>
      <c r="AY719" s="2" t="s">
        <v>187</v>
      </c>
      <c r="AZ719" s="2">
        <v>2045</v>
      </c>
      <c r="BA719" s="2" t="str">
        <f>IF(sum!A712="SA",sum!B712,"*")</f>
        <v>HSS-SpCool_ELE1</v>
      </c>
      <c r="BB719" s="2"/>
      <c r="BC719" s="2">
        <f>IF(sum!A712="SA",sum!I712,"*")</f>
        <v>0.0146766064202532</v>
      </c>
    </row>
    <row r="720" spans="2:55">
      <c r="B720" s="4" t="s">
        <v>186</v>
      </c>
      <c r="C720" s="4" t="s">
        <v>187</v>
      </c>
      <c r="D720" s="4">
        <v>2045</v>
      </c>
      <c r="J720" s="4" t="s">
        <v>186</v>
      </c>
      <c r="K720" s="4" t="s">
        <v>187</v>
      </c>
      <c r="L720" s="4">
        <v>2045</v>
      </c>
      <c r="M720" s="2" t="str">
        <f>IF(sum!A713="AT",sum!B713,"*")</f>
        <v>*</v>
      </c>
      <c r="N720" s="2"/>
      <c r="O720" s="2" t="str">
        <f>IF(sum!A713="AT",sum!I713,"*")</f>
        <v>*</v>
      </c>
      <c r="R720" s="4" t="s">
        <v>186</v>
      </c>
      <c r="S720" s="4" t="s">
        <v>187</v>
      </c>
      <c r="T720" s="4">
        <v>2045</v>
      </c>
      <c r="U720" s="2" t="str">
        <f>IF(sum!A713="BC",sum!B713,"*")</f>
        <v>*</v>
      </c>
      <c r="V720" s="2"/>
      <c r="W720" s="2" t="str">
        <f>IF(sum!A713="BC",sum!I713,"*")</f>
        <v>*</v>
      </c>
      <c r="Z720" s="4" t="s">
        <v>186</v>
      </c>
      <c r="AA720" s="4" t="s">
        <v>187</v>
      </c>
      <c r="AB720" s="4">
        <v>2045</v>
      </c>
      <c r="AC720" s="2" t="str">
        <f>IF(sum!A713="MA",sum!B713,"*")</f>
        <v>*</v>
      </c>
      <c r="AD720" s="2"/>
      <c r="AE720" s="2" t="str">
        <f>IF(sum!A713="MA",sum!I713,"*")</f>
        <v>*</v>
      </c>
      <c r="AH720" s="4" t="s">
        <v>186</v>
      </c>
      <c r="AI720" s="4" t="s">
        <v>187</v>
      </c>
      <c r="AJ720" s="4">
        <v>2045</v>
      </c>
      <c r="AK720" s="2" t="str">
        <f>IF(sum!A713="ON",sum!B713,"*")</f>
        <v>*</v>
      </c>
      <c r="AL720" s="2"/>
      <c r="AM720" s="2" t="str">
        <f>IF(sum!A713="ON",sum!I713,"*")</f>
        <v>*</v>
      </c>
      <c r="AP720" s="2" t="s">
        <v>186</v>
      </c>
      <c r="AQ720" s="2" t="s">
        <v>187</v>
      </c>
      <c r="AR720" s="2">
        <v>2045</v>
      </c>
      <c r="AS720" s="2" t="str">
        <f>IF(sum!A713="QU",sum!B713,"*")</f>
        <v>*</v>
      </c>
      <c r="AT720" s="2"/>
      <c r="AU720" s="2" t="str">
        <f>IF(sum!A713="QU",sum!I713,"*")</f>
        <v>*</v>
      </c>
      <c r="AX720" s="4" t="s">
        <v>186</v>
      </c>
      <c r="AY720" s="4" t="s">
        <v>187</v>
      </c>
      <c r="AZ720" s="4">
        <v>2045</v>
      </c>
      <c r="BA720" s="2" t="str">
        <f>IF(sum!A713="SA",sum!B713,"*")</f>
        <v>HSS-SpHeat_ELE1</v>
      </c>
      <c r="BB720" s="2"/>
      <c r="BC720" s="2">
        <f>IF(sum!A713="SA",sum!I713,"*")</f>
        <v>0.338194884802367</v>
      </c>
    </row>
    <row r="721" spans="2:55">
      <c r="B721" s="2" t="s">
        <v>186</v>
      </c>
      <c r="C721" s="2" t="s">
        <v>187</v>
      </c>
      <c r="D721" s="2">
        <v>2045</v>
      </c>
      <c r="J721" s="2" t="s">
        <v>186</v>
      </c>
      <c r="K721" s="2" t="s">
        <v>187</v>
      </c>
      <c r="L721" s="2">
        <v>2045</v>
      </c>
      <c r="M721" s="2" t="str">
        <f>IF(sum!A714="AT",sum!B714,"*")</f>
        <v>*</v>
      </c>
      <c r="N721" s="2"/>
      <c r="O721" s="2" t="str">
        <f>IF(sum!A714="AT",sum!I714,"*")</f>
        <v>*</v>
      </c>
      <c r="R721" s="2" t="s">
        <v>186</v>
      </c>
      <c r="S721" s="2" t="s">
        <v>187</v>
      </c>
      <c r="T721" s="2">
        <v>2045</v>
      </c>
      <c r="U721" s="2" t="str">
        <f>IF(sum!A714="BC",sum!B714,"*")</f>
        <v>*</v>
      </c>
      <c r="V721" s="2"/>
      <c r="W721" s="2" t="str">
        <f>IF(sum!A714="BC",sum!I714,"*")</f>
        <v>*</v>
      </c>
      <c r="Z721" s="2" t="s">
        <v>186</v>
      </c>
      <c r="AA721" s="2" t="s">
        <v>187</v>
      </c>
      <c r="AB721" s="2">
        <v>2045</v>
      </c>
      <c r="AC721" s="2" t="str">
        <f>IF(sum!A714="MA",sum!B714,"*")</f>
        <v>*</v>
      </c>
      <c r="AD721" s="2"/>
      <c r="AE721" s="2" t="str">
        <f>IF(sum!A714="MA",sum!I714,"*")</f>
        <v>*</v>
      </c>
      <c r="AH721" s="2" t="s">
        <v>186</v>
      </c>
      <c r="AI721" s="2" t="s">
        <v>187</v>
      </c>
      <c r="AJ721" s="2">
        <v>2045</v>
      </c>
      <c r="AK721" s="2" t="str">
        <f>IF(sum!A714="ON",sum!B714,"*")</f>
        <v>*</v>
      </c>
      <c r="AL721" s="2"/>
      <c r="AM721" s="2" t="str">
        <f>IF(sum!A714="ON",sum!I714,"*")</f>
        <v>*</v>
      </c>
      <c r="AP721" s="4" t="s">
        <v>186</v>
      </c>
      <c r="AQ721" s="4" t="s">
        <v>187</v>
      </c>
      <c r="AR721" s="4">
        <v>2045</v>
      </c>
      <c r="AS721" s="2" t="str">
        <f>IF(sum!A714="QU",sum!B714,"*")</f>
        <v>*</v>
      </c>
      <c r="AT721" s="2"/>
      <c r="AU721" s="2" t="str">
        <f>IF(sum!A714="QU",sum!I714,"*")</f>
        <v>*</v>
      </c>
      <c r="AX721" s="2" t="s">
        <v>186</v>
      </c>
      <c r="AY721" s="2" t="s">
        <v>187</v>
      </c>
      <c r="AZ721" s="2">
        <v>2045</v>
      </c>
      <c r="BA721" s="2" t="str">
        <f>IF(sum!A714="SA",sum!B714,"*")</f>
        <v>HSS-WaterHeat_ELE1</v>
      </c>
      <c r="BB721" s="2"/>
      <c r="BC721" s="2">
        <f>IF(sum!A714="SA",sum!I714,"*")</f>
        <v>0.10568590150074</v>
      </c>
    </row>
    <row r="722" spans="2:55">
      <c r="B722" s="4" t="s">
        <v>186</v>
      </c>
      <c r="C722" s="4" t="s">
        <v>187</v>
      </c>
      <c r="D722" s="4">
        <v>2045</v>
      </c>
      <c r="J722" s="4" t="s">
        <v>186</v>
      </c>
      <c r="K722" s="4" t="s">
        <v>187</v>
      </c>
      <c r="L722" s="4">
        <v>2045</v>
      </c>
      <c r="M722" s="2" t="str">
        <f>IF(sum!A715="AT",sum!B715,"*")</f>
        <v>*</v>
      </c>
      <c r="N722" s="2"/>
      <c r="O722" s="2" t="str">
        <f>IF(sum!A715="AT",sum!I715,"*")</f>
        <v>*</v>
      </c>
      <c r="R722" s="4" t="s">
        <v>186</v>
      </c>
      <c r="S722" s="4" t="s">
        <v>187</v>
      </c>
      <c r="T722" s="4">
        <v>2045</v>
      </c>
      <c r="U722" s="2" t="str">
        <f>IF(sum!A715="BC",sum!B715,"*")</f>
        <v>*</v>
      </c>
      <c r="V722" s="2"/>
      <c r="W722" s="2" t="str">
        <f>IF(sum!A715="BC",sum!I715,"*")</f>
        <v>*</v>
      </c>
      <c r="Z722" s="4" t="s">
        <v>186</v>
      </c>
      <c r="AA722" s="4" t="s">
        <v>187</v>
      </c>
      <c r="AB722" s="4">
        <v>2045</v>
      </c>
      <c r="AC722" s="2" t="str">
        <f>IF(sum!A715="MA",sum!B715,"*")</f>
        <v>*</v>
      </c>
      <c r="AD722" s="2"/>
      <c r="AE722" s="2" t="str">
        <f>IF(sum!A715="MA",sum!I715,"*")</f>
        <v>*</v>
      </c>
      <c r="AH722" s="4" t="s">
        <v>186</v>
      </c>
      <c r="AI722" s="4" t="s">
        <v>187</v>
      </c>
      <c r="AJ722" s="4">
        <v>2045</v>
      </c>
      <c r="AK722" s="2" t="str">
        <f>IF(sum!A715="ON",sum!B715,"*")</f>
        <v>*</v>
      </c>
      <c r="AL722" s="2"/>
      <c r="AM722" s="2" t="str">
        <f>IF(sum!A715="ON",sum!I715,"*")</f>
        <v>*</v>
      </c>
      <c r="AP722" s="2" t="s">
        <v>186</v>
      </c>
      <c r="AQ722" s="2" t="s">
        <v>187</v>
      </c>
      <c r="AR722" s="2">
        <v>2045</v>
      </c>
      <c r="AS722" s="2" t="str">
        <f>IF(sum!A715="QU",sum!B715,"*")</f>
        <v>*</v>
      </c>
      <c r="AT722" s="2"/>
      <c r="AU722" s="2" t="str">
        <f>IF(sum!A715="QU",sum!I715,"*")</f>
        <v>*</v>
      </c>
      <c r="AX722" s="4" t="s">
        <v>186</v>
      </c>
      <c r="AY722" s="4" t="s">
        <v>187</v>
      </c>
      <c r="AZ722" s="4">
        <v>2045</v>
      </c>
      <c r="BA722" s="2" t="str">
        <f>IF(sum!A715="SA",sum!B715,"*")</f>
        <v>ICS-AuxiliaryEquip_ELE1</v>
      </c>
      <c r="BB722" s="2"/>
      <c r="BC722" s="2">
        <f>IF(sum!A715="SA",sum!I715,"*")</f>
        <v>0.010568590150074</v>
      </c>
    </row>
    <row r="723" spans="2:55">
      <c r="B723" s="2" t="s">
        <v>186</v>
      </c>
      <c r="C723" s="2" t="s">
        <v>187</v>
      </c>
      <c r="D723" s="2">
        <v>2045</v>
      </c>
      <c r="J723" s="2" t="s">
        <v>186</v>
      </c>
      <c r="K723" s="2" t="s">
        <v>187</v>
      </c>
      <c r="L723" s="2">
        <v>2045</v>
      </c>
      <c r="M723" s="2" t="str">
        <f>IF(sum!A716="AT",sum!B716,"*")</f>
        <v>*</v>
      </c>
      <c r="N723" s="2"/>
      <c r="O723" s="2" t="str">
        <f>IF(sum!A716="AT",sum!I716,"*")</f>
        <v>*</v>
      </c>
      <c r="R723" s="2" t="s">
        <v>186</v>
      </c>
      <c r="S723" s="2" t="s">
        <v>187</v>
      </c>
      <c r="T723" s="2">
        <v>2045</v>
      </c>
      <c r="U723" s="2" t="str">
        <f>IF(sum!A716="BC",sum!B716,"*")</f>
        <v>*</v>
      </c>
      <c r="V723" s="2"/>
      <c r="W723" s="2" t="str">
        <f>IF(sum!A716="BC",sum!I716,"*")</f>
        <v>*</v>
      </c>
      <c r="Z723" s="2" t="s">
        <v>186</v>
      </c>
      <c r="AA723" s="2" t="s">
        <v>187</v>
      </c>
      <c r="AB723" s="2">
        <v>2045</v>
      </c>
      <c r="AC723" s="2" t="str">
        <f>IF(sum!A716="MA",sum!B716,"*")</f>
        <v>*</v>
      </c>
      <c r="AD723" s="2"/>
      <c r="AE723" s="2" t="str">
        <f>IF(sum!A716="MA",sum!I716,"*")</f>
        <v>*</v>
      </c>
      <c r="AH723" s="2" t="s">
        <v>186</v>
      </c>
      <c r="AI723" s="2" t="s">
        <v>187</v>
      </c>
      <c r="AJ723" s="2">
        <v>2045</v>
      </c>
      <c r="AK723" s="2" t="str">
        <f>IF(sum!A716="ON",sum!B716,"*")</f>
        <v>*</v>
      </c>
      <c r="AL723" s="2"/>
      <c r="AM723" s="2" t="str">
        <f>IF(sum!A716="ON",sum!I716,"*")</f>
        <v>*</v>
      </c>
      <c r="AP723" s="4" t="s">
        <v>186</v>
      </c>
      <c r="AQ723" s="4" t="s">
        <v>187</v>
      </c>
      <c r="AR723" s="4">
        <v>2045</v>
      </c>
      <c r="AS723" s="2" t="str">
        <f>IF(sum!A716="QU",sum!B716,"*")</f>
        <v>*</v>
      </c>
      <c r="AT723" s="2"/>
      <c r="AU723" s="2" t="str">
        <f>IF(sum!A716="QU",sum!I716,"*")</f>
        <v>*</v>
      </c>
      <c r="AX723" s="2" t="s">
        <v>186</v>
      </c>
      <c r="AY723" s="2" t="s">
        <v>187</v>
      </c>
      <c r="AZ723" s="2">
        <v>2045</v>
      </c>
      <c r="BA723" s="2" t="str">
        <f>IF(sum!A716="SA",sum!B716,"*")</f>
        <v>ICS-Light_ELE1</v>
      </c>
      <c r="BB723" s="2"/>
      <c r="BC723" s="2">
        <f>IF(sum!A716="SA",sum!I716,"*")</f>
        <v>0.0146766064202532</v>
      </c>
    </row>
    <row r="724" spans="2:55">
      <c r="B724" s="4" t="s">
        <v>186</v>
      </c>
      <c r="C724" s="4" t="s">
        <v>187</v>
      </c>
      <c r="D724" s="4">
        <v>2045</v>
      </c>
      <c r="J724" s="4" t="s">
        <v>186</v>
      </c>
      <c r="K724" s="4" t="s">
        <v>187</v>
      </c>
      <c r="L724" s="4">
        <v>2045</v>
      </c>
      <c r="M724" s="2" t="str">
        <f>IF(sum!A717="AT",sum!B717,"*")</f>
        <v>*</v>
      </c>
      <c r="N724" s="2"/>
      <c r="O724" s="2" t="str">
        <f>IF(sum!A717="AT",sum!I717,"*")</f>
        <v>*</v>
      </c>
      <c r="R724" s="4" t="s">
        <v>186</v>
      </c>
      <c r="S724" s="4" t="s">
        <v>187</v>
      </c>
      <c r="T724" s="4">
        <v>2045</v>
      </c>
      <c r="U724" s="2" t="str">
        <f>IF(sum!A717="BC",sum!B717,"*")</f>
        <v>*</v>
      </c>
      <c r="V724" s="2"/>
      <c r="W724" s="2" t="str">
        <f>IF(sum!A717="BC",sum!I717,"*")</f>
        <v>*</v>
      </c>
      <c r="Z724" s="4" t="s">
        <v>186</v>
      </c>
      <c r="AA724" s="4" t="s">
        <v>187</v>
      </c>
      <c r="AB724" s="4">
        <v>2045</v>
      </c>
      <c r="AC724" s="2" t="str">
        <f>IF(sum!A717="MA",sum!B717,"*")</f>
        <v>*</v>
      </c>
      <c r="AD724" s="2"/>
      <c r="AE724" s="2" t="str">
        <f>IF(sum!A717="MA",sum!I717,"*")</f>
        <v>*</v>
      </c>
      <c r="AH724" s="4" t="s">
        <v>186</v>
      </c>
      <c r="AI724" s="4" t="s">
        <v>187</v>
      </c>
      <c r="AJ724" s="4">
        <v>2045</v>
      </c>
      <c r="AK724" s="2" t="str">
        <f>IF(sum!A717="ON",sum!B717,"*")</f>
        <v>*</v>
      </c>
      <c r="AL724" s="2"/>
      <c r="AM724" s="2" t="str">
        <f>IF(sum!A717="ON",sum!I717,"*")</f>
        <v>*</v>
      </c>
      <c r="AP724" s="2" t="s">
        <v>186</v>
      </c>
      <c r="AQ724" s="2" t="s">
        <v>187</v>
      </c>
      <c r="AR724" s="2">
        <v>2045</v>
      </c>
      <c r="AS724" s="2" t="str">
        <f>IF(sum!A717="QU",sum!B717,"*")</f>
        <v>*</v>
      </c>
      <c r="AT724" s="2"/>
      <c r="AU724" s="2" t="str">
        <f>IF(sum!A717="QU",sum!I717,"*")</f>
        <v>*</v>
      </c>
      <c r="AX724" s="4" t="s">
        <v>186</v>
      </c>
      <c r="AY724" s="4" t="s">
        <v>187</v>
      </c>
      <c r="AZ724" s="4">
        <v>2045</v>
      </c>
      <c r="BA724" s="2" t="str">
        <f>IF(sum!A717="SA",sum!B717,"*")</f>
        <v>ICS-SpHeat_ELE1</v>
      </c>
      <c r="BB724" s="2"/>
      <c r="BC724" s="2">
        <f>IF(sum!A717="SA",sum!I717,"*")</f>
        <v>0.0422743606002959</v>
      </c>
    </row>
    <row r="725" spans="2:55">
      <c r="B725" s="2" t="s">
        <v>186</v>
      </c>
      <c r="C725" s="2" t="s">
        <v>187</v>
      </c>
      <c r="D725" s="2">
        <v>2045</v>
      </c>
      <c r="J725" s="2" t="s">
        <v>186</v>
      </c>
      <c r="K725" s="2" t="s">
        <v>187</v>
      </c>
      <c r="L725" s="2">
        <v>2045</v>
      </c>
      <c r="M725" s="2" t="str">
        <f>IF(sum!A718="AT",sum!B718,"*")</f>
        <v>*</v>
      </c>
      <c r="N725" s="2"/>
      <c r="O725" s="2" t="str">
        <f>IF(sum!A718="AT",sum!I718,"*")</f>
        <v>*</v>
      </c>
      <c r="R725" s="2" t="s">
        <v>186</v>
      </c>
      <c r="S725" s="2" t="s">
        <v>187</v>
      </c>
      <c r="T725" s="2">
        <v>2045</v>
      </c>
      <c r="U725" s="2" t="str">
        <f>IF(sum!A718="BC",sum!B718,"*")</f>
        <v>*</v>
      </c>
      <c r="V725" s="2"/>
      <c r="W725" s="2" t="str">
        <f>IF(sum!A718="BC",sum!I718,"*")</f>
        <v>*</v>
      </c>
      <c r="Z725" s="2" t="s">
        <v>186</v>
      </c>
      <c r="AA725" s="2" t="s">
        <v>187</v>
      </c>
      <c r="AB725" s="2">
        <v>2045</v>
      </c>
      <c r="AC725" s="2" t="str">
        <f>IF(sum!A718="MA",sum!B718,"*")</f>
        <v>*</v>
      </c>
      <c r="AD725" s="2"/>
      <c r="AE725" s="2" t="str">
        <f>IF(sum!A718="MA",sum!I718,"*")</f>
        <v>*</v>
      </c>
      <c r="AH725" s="2" t="s">
        <v>186</v>
      </c>
      <c r="AI725" s="2" t="s">
        <v>187</v>
      </c>
      <c r="AJ725" s="2">
        <v>2045</v>
      </c>
      <c r="AK725" s="2" t="str">
        <f>IF(sum!A718="ON",sum!B718,"*")</f>
        <v>*</v>
      </c>
      <c r="AL725" s="2"/>
      <c r="AM725" s="2" t="str">
        <f>IF(sum!A718="ON",sum!I718,"*")</f>
        <v>*</v>
      </c>
      <c r="AP725" s="4" t="s">
        <v>186</v>
      </c>
      <c r="AQ725" s="4" t="s">
        <v>187</v>
      </c>
      <c r="AR725" s="4">
        <v>2045</v>
      </c>
      <c r="AS725" s="2" t="str">
        <f>IF(sum!A718="QU",sum!B718,"*")</f>
        <v>*</v>
      </c>
      <c r="AT725" s="2"/>
      <c r="AU725" s="2" t="str">
        <f>IF(sum!A718="QU",sum!I718,"*")</f>
        <v>*</v>
      </c>
      <c r="AX725" s="2" t="s">
        <v>186</v>
      </c>
      <c r="AY725" s="2" t="s">
        <v>187</v>
      </c>
      <c r="AZ725" s="2">
        <v>2045</v>
      </c>
      <c r="BA725" s="2" t="str">
        <f>IF(sum!A718="SA",sum!B718,"*")</f>
        <v>OS-AuxiliaryEquip_ELE1</v>
      </c>
      <c r="BB725" s="2"/>
      <c r="BC725" s="2">
        <f>IF(sum!A718="SA",sum!I718,"*")</f>
        <v>0.190234622701332</v>
      </c>
    </row>
    <row r="726" spans="2:55">
      <c r="B726" s="4" t="s">
        <v>186</v>
      </c>
      <c r="C726" s="4" t="s">
        <v>187</v>
      </c>
      <c r="D726" s="4">
        <v>2045</v>
      </c>
      <c r="J726" s="4" t="s">
        <v>186</v>
      </c>
      <c r="K726" s="4" t="s">
        <v>187</v>
      </c>
      <c r="L726" s="4">
        <v>2045</v>
      </c>
      <c r="M726" s="2" t="str">
        <f>IF(sum!A719="AT",sum!B719,"*")</f>
        <v>*</v>
      </c>
      <c r="N726" s="2"/>
      <c r="O726" s="2" t="str">
        <f>IF(sum!A719="AT",sum!I719,"*")</f>
        <v>*</v>
      </c>
      <c r="R726" s="4" t="s">
        <v>186</v>
      </c>
      <c r="S726" s="4" t="s">
        <v>187</v>
      </c>
      <c r="T726" s="4">
        <v>2045</v>
      </c>
      <c r="U726" s="2" t="str">
        <f>IF(sum!A719="BC",sum!B719,"*")</f>
        <v>*</v>
      </c>
      <c r="V726" s="2"/>
      <c r="W726" s="2" t="str">
        <f>IF(sum!A719="BC",sum!I719,"*")</f>
        <v>*</v>
      </c>
      <c r="Z726" s="4" t="s">
        <v>186</v>
      </c>
      <c r="AA726" s="4" t="s">
        <v>187</v>
      </c>
      <c r="AB726" s="4">
        <v>2045</v>
      </c>
      <c r="AC726" s="2" t="str">
        <f>IF(sum!A719="MA",sum!B719,"*")</f>
        <v>*</v>
      </c>
      <c r="AD726" s="2"/>
      <c r="AE726" s="2" t="str">
        <f>IF(sum!A719="MA",sum!I719,"*")</f>
        <v>*</v>
      </c>
      <c r="AH726" s="4" t="s">
        <v>186</v>
      </c>
      <c r="AI726" s="4" t="s">
        <v>187</v>
      </c>
      <c r="AJ726" s="4">
        <v>2045</v>
      </c>
      <c r="AK726" s="2" t="str">
        <f>IF(sum!A719="ON",sum!B719,"*")</f>
        <v>*</v>
      </c>
      <c r="AL726" s="2"/>
      <c r="AM726" s="2" t="str">
        <f>IF(sum!A719="ON",sum!I719,"*")</f>
        <v>*</v>
      </c>
      <c r="AP726" s="2" t="s">
        <v>186</v>
      </c>
      <c r="AQ726" s="2" t="s">
        <v>187</v>
      </c>
      <c r="AR726" s="2">
        <v>2045</v>
      </c>
      <c r="AS726" s="2" t="str">
        <f>IF(sum!A719="QU",sum!B719,"*")</f>
        <v>*</v>
      </c>
      <c r="AT726" s="2"/>
      <c r="AU726" s="2" t="str">
        <f>IF(sum!A719="QU",sum!I719,"*")</f>
        <v>*</v>
      </c>
      <c r="AX726" s="4" t="s">
        <v>186</v>
      </c>
      <c r="AY726" s="4" t="s">
        <v>187</v>
      </c>
      <c r="AZ726" s="4">
        <v>2045</v>
      </c>
      <c r="BA726" s="2" t="str">
        <f>IF(sum!A719="SA",sum!B719,"*")</f>
        <v>OS-AuxiliaryMot_ELE1</v>
      </c>
      <c r="BB726" s="2"/>
      <c r="BC726" s="2">
        <f>IF(sum!A719="SA",sum!I719,"*")</f>
        <v>0.0880596385215188</v>
      </c>
    </row>
    <row r="727" spans="2:55">
      <c r="B727" s="2" t="s">
        <v>186</v>
      </c>
      <c r="C727" s="2" t="s">
        <v>187</v>
      </c>
      <c r="D727" s="2">
        <v>2045</v>
      </c>
      <c r="J727" s="2" t="s">
        <v>186</v>
      </c>
      <c r="K727" s="2" t="s">
        <v>187</v>
      </c>
      <c r="L727" s="2">
        <v>2045</v>
      </c>
      <c r="M727" s="2" t="str">
        <f>IF(sum!A720="AT",sum!B720,"*")</f>
        <v>*</v>
      </c>
      <c r="N727" s="2"/>
      <c r="O727" s="2" t="str">
        <f>IF(sum!A720="AT",sum!I720,"*")</f>
        <v>*</v>
      </c>
      <c r="R727" s="2" t="s">
        <v>186</v>
      </c>
      <c r="S727" s="2" t="s">
        <v>187</v>
      </c>
      <c r="T727" s="2">
        <v>2045</v>
      </c>
      <c r="U727" s="2" t="str">
        <f>IF(sum!A720="BC",sum!B720,"*")</f>
        <v>*</v>
      </c>
      <c r="V727" s="2"/>
      <c r="W727" s="2" t="str">
        <f>IF(sum!A720="BC",sum!I720,"*")</f>
        <v>*</v>
      </c>
      <c r="Z727" s="2" t="s">
        <v>186</v>
      </c>
      <c r="AA727" s="2" t="s">
        <v>187</v>
      </c>
      <c r="AB727" s="2">
        <v>2045</v>
      </c>
      <c r="AC727" s="2" t="str">
        <f>IF(sum!A720="MA",sum!B720,"*")</f>
        <v>*</v>
      </c>
      <c r="AD727" s="2"/>
      <c r="AE727" s="2" t="str">
        <f>IF(sum!A720="MA",sum!I720,"*")</f>
        <v>*</v>
      </c>
      <c r="AH727" s="2" t="s">
        <v>186</v>
      </c>
      <c r="AI727" s="2" t="s">
        <v>187</v>
      </c>
      <c r="AJ727" s="2">
        <v>2045</v>
      </c>
      <c r="AK727" s="2" t="str">
        <f>IF(sum!A720="ON",sum!B720,"*")</f>
        <v>*</v>
      </c>
      <c r="AL727" s="2"/>
      <c r="AM727" s="2" t="str">
        <f>IF(sum!A720="ON",sum!I720,"*")</f>
        <v>*</v>
      </c>
      <c r="AP727" s="4" t="s">
        <v>186</v>
      </c>
      <c r="AQ727" s="4" t="s">
        <v>187</v>
      </c>
      <c r="AR727" s="4">
        <v>2045</v>
      </c>
      <c r="AS727" s="2" t="str">
        <f>IF(sum!A720="QU",sum!B720,"*")</f>
        <v>*</v>
      </c>
      <c r="AT727" s="2"/>
      <c r="AU727" s="2" t="str">
        <f>IF(sum!A720="QU",sum!I720,"*")</f>
        <v>*</v>
      </c>
      <c r="AX727" s="2" t="s">
        <v>186</v>
      </c>
      <c r="AY727" s="2" t="s">
        <v>187</v>
      </c>
      <c r="AZ727" s="2">
        <v>2045</v>
      </c>
      <c r="BA727" s="2" t="str">
        <f>IF(sum!A720="SA",sum!B720,"*")</f>
        <v>OS-Light_ELE1</v>
      </c>
      <c r="BB727" s="2"/>
      <c r="BC727" s="2">
        <f>IF(sum!A720="SA",sum!I720,"*")</f>
        <v>0.322885341245569</v>
      </c>
    </row>
    <row r="728" spans="2:55">
      <c r="B728" s="4" t="s">
        <v>186</v>
      </c>
      <c r="C728" s="4" t="s">
        <v>187</v>
      </c>
      <c r="D728" s="4">
        <v>2045</v>
      </c>
      <c r="J728" s="4" t="s">
        <v>186</v>
      </c>
      <c r="K728" s="4" t="s">
        <v>187</v>
      </c>
      <c r="L728" s="4">
        <v>2045</v>
      </c>
      <c r="M728" s="2" t="str">
        <f>IF(sum!A721="AT",sum!B721,"*")</f>
        <v>*</v>
      </c>
      <c r="N728" s="2"/>
      <c r="O728" s="2" t="str">
        <f>IF(sum!A721="AT",sum!I721,"*")</f>
        <v>*</v>
      </c>
      <c r="R728" s="4" t="s">
        <v>186</v>
      </c>
      <c r="S728" s="4" t="s">
        <v>187</v>
      </c>
      <c r="T728" s="4">
        <v>2045</v>
      </c>
      <c r="U728" s="2" t="str">
        <f>IF(sum!A721="BC",sum!B721,"*")</f>
        <v>*</v>
      </c>
      <c r="V728" s="2"/>
      <c r="W728" s="2" t="str">
        <f>IF(sum!A721="BC",sum!I721,"*")</f>
        <v>*</v>
      </c>
      <c r="Z728" s="4" t="s">
        <v>186</v>
      </c>
      <c r="AA728" s="4" t="s">
        <v>187</v>
      </c>
      <c r="AB728" s="4">
        <v>2045</v>
      </c>
      <c r="AC728" s="2" t="str">
        <f>IF(sum!A721="MA",sum!B721,"*")</f>
        <v>*</v>
      </c>
      <c r="AD728" s="2"/>
      <c r="AE728" s="2" t="str">
        <f>IF(sum!A721="MA",sum!I721,"*")</f>
        <v>*</v>
      </c>
      <c r="AH728" s="4" t="s">
        <v>186</v>
      </c>
      <c r="AI728" s="4" t="s">
        <v>187</v>
      </c>
      <c r="AJ728" s="4">
        <v>2045</v>
      </c>
      <c r="AK728" s="2" t="str">
        <f>IF(sum!A721="ON",sum!B721,"*")</f>
        <v>*</v>
      </c>
      <c r="AL728" s="2"/>
      <c r="AM728" s="2" t="str">
        <f>IF(sum!A721="ON",sum!I721,"*")</f>
        <v>*</v>
      </c>
      <c r="AP728" s="2" t="s">
        <v>186</v>
      </c>
      <c r="AQ728" s="2" t="s">
        <v>187</v>
      </c>
      <c r="AR728" s="2">
        <v>2045</v>
      </c>
      <c r="AS728" s="2" t="str">
        <f>IF(sum!A721="QU",sum!B721,"*")</f>
        <v>*</v>
      </c>
      <c r="AT728" s="2"/>
      <c r="AU728" s="2" t="str">
        <f>IF(sum!A721="QU",sum!I721,"*")</f>
        <v>*</v>
      </c>
      <c r="AX728" s="4" t="s">
        <v>186</v>
      </c>
      <c r="AY728" s="4" t="s">
        <v>187</v>
      </c>
      <c r="AZ728" s="4">
        <v>2045</v>
      </c>
      <c r="BA728" s="2" t="str">
        <f>IF(sum!A721="SA",sum!B721,"*")</f>
        <v>OS-SpCool_ELE1</v>
      </c>
      <c r="BB728" s="2"/>
      <c r="BC728" s="2">
        <f>IF(sum!A721="SA",sum!I721,"*")</f>
        <v>0.0293532128405063</v>
      </c>
    </row>
    <row r="729" spans="2:55">
      <c r="B729" s="2" t="s">
        <v>186</v>
      </c>
      <c r="C729" s="2" t="s">
        <v>187</v>
      </c>
      <c r="D729" s="2">
        <v>2045</v>
      </c>
      <c r="J729" s="2" t="s">
        <v>186</v>
      </c>
      <c r="K729" s="2" t="s">
        <v>187</v>
      </c>
      <c r="L729" s="2">
        <v>2045</v>
      </c>
      <c r="M729" s="2" t="str">
        <f>IF(sum!A722="AT",sum!B722,"*")</f>
        <v>*</v>
      </c>
      <c r="N729" s="2"/>
      <c r="O729" s="2" t="str">
        <f>IF(sum!A722="AT",sum!I722,"*")</f>
        <v>*</v>
      </c>
      <c r="R729" s="2" t="s">
        <v>186</v>
      </c>
      <c r="S729" s="2" t="s">
        <v>187</v>
      </c>
      <c r="T729" s="2">
        <v>2045</v>
      </c>
      <c r="U729" s="2" t="str">
        <f>IF(sum!A722="BC",sum!B722,"*")</f>
        <v>*</v>
      </c>
      <c r="V729" s="2"/>
      <c r="W729" s="2" t="str">
        <f>IF(sum!A722="BC",sum!I722,"*")</f>
        <v>*</v>
      </c>
      <c r="Z729" s="2" t="s">
        <v>186</v>
      </c>
      <c r="AA729" s="2" t="s">
        <v>187</v>
      </c>
      <c r="AB729" s="2">
        <v>2045</v>
      </c>
      <c r="AC729" s="2" t="str">
        <f>IF(sum!A722="MA",sum!B722,"*")</f>
        <v>*</v>
      </c>
      <c r="AD729" s="2"/>
      <c r="AE729" s="2" t="str">
        <f>IF(sum!A722="MA",sum!I722,"*")</f>
        <v>*</v>
      </c>
      <c r="AH729" s="2" t="s">
        <v>186</v>
      </c>
      <c r="AI729" s="2" t="s">
        <v>187</v>
      </c>
      <c r="AJ729" s="2">
        <v>2045</v>
      </c>
      <c r="AK729" s="2" t="str">
        <f>IF(sum!A722="ON",sum!B722,"*")</f>
        <v>*</v>
      </c>
      <c r="AL729" s="2"/>
      <c r="AM729" s="2" t="str">
        <f>IF(sum!A722="ON",sum!I722,"*")</f>
        <v>*</v>
      </c>
      <c r="AP729" s="4" t="s">
        <v>186</v>
      </c>
      <c r="AQ729" s="4" t="s">
        <v>187</v>
      </c>
      <c r="AR729" s="4">
        <v>2045</v>
      </c>
      <c r="AS729" s="2" t="str">
        <f>IF(sum!A722="QU",sum!B722,"*")</f>
        <v>*</v>
      </c>
      <c r="AT729" s="2"/>
      <c r="AU729" s="2" t="str">
        <f>IF(sum!A722="QU",sum!I722,"*")</f>
        <v>*</v>
      </c>
      <c r="AX729" s="2" t="s">
        <v>186</v>
      </c>
      <c r="AY729" s="2" t="s">
        <v>187</v>
      </c>
      <c r="AZ729" s="2">
        <v>2045</v>
      </c>
      <c r="BA729" s="2" t="str">
        <f>IF(sum!A722="SA",sum!B722,"*")</f>
        <v>OS-SpHeat_ELE1</v>
      </c>
      <c r="BB729" s="2"/>
      <c r="BC729" s="2">
        <f>IF(sum!A722="SA",sum!I722,"*")</f>
        <v>0.697526949904883</v>
      </c>
    </row>
    <row r="730" spans="2:55">
      <c r="B730" s="4" t="s">
        <v>186</v>
      </c>
      <c r="C730" s="4" t="s">
        <v>187</v>
      </c>
      <c r="D730" s="4">
        <v>2045</v>
      </c>
      <c r="J730" s="4" t="s">
        <v>186</v>
      </c>
      <c r="K730" s="4" t="s">
        <v>187</v>
      </c>
      <c r="L730" s="4">
        <v>2045</v>
      </c>
      <c r="M730" s="2" t="str">
        <f>IF(sum!A723="AT",sum!B723,"*")</f>
        <v>*</v>
      </c>
      <c r="N730" s="2"/>
      <c r="O730" s="2" t="str">
        <f>IF(sum!A723="AT",sum!I723,"*")</f>
        <v>*</v>
      </c>
      <c r="R730" s="4" t="s">
        <v>186</v>
      </c>
      <c r="S730" s="4" t="s">
        <v>187</v>
      </c>
      <c r="T730" s="4">
        <v>2045</v>
      </c>
      <c r="U730" s="2" t="str">
        <f>IF(sum!A723="BC",sum!B723,"*")</f>
        <v>*</v>
      </c>
      <c r="V730" s="2"/>
      <c r="W730" s="2" t="str">
        <f>IF(sum!A723="BC",sum!I723,"*")</f>
        <v>*</v>
      </c>
      <c r="Z730" s="4" t="s">
        <v>186</v>
      </c>
      <c r="AA730" s="4" t="s">
        <v>187</v>
      </c>
      <c r="AB730" s="4">
        <v>2045</v>
      </c>
      <c r="AC730" s="2" t="str">
        <f>IF(sum!A723="MA",sum!B723,"*")</f>
        <v>*</v>
      </c>
      <c r="AD730" s="2"/>
      <c r="AE730" s="2" t="str">
        <f>IF(sum!A723="MA",sum!I723,"*")</f>
        <v>*</v>
      </c>
      <c r="AH730" s="4" t="s">
        <v>186</v>
      </c>
      <c r="AI730" s="4" t="s">
        <v>187</v>
      </c>
      <c r="AJ730" s="4">
        <v>2045</v>
      </c>
      <c r="AK730" s="2" t="str">
        <f>IF(sum!A723="ON",sum!B723,"*")</f>
        <v>*</v>
      </c>
      <c r="AL730" s="2"/>
      <c r="AM730" s="2" t="str">
        <f>IF(sum!A723="ON",sum!I723,"*")</f>
        <v>*</v>
      </c>
      <c r="AP730" s="2" t="s">
        <v>186</v>
      </c>
      <c r="AQ730" s="2" t="s">
        <v>187</v>
      </c>
      <c r="AR730" s="2">
        <v>2045</v>
      </c>
      <c r="AS730" s="2" t="str">
        <f>IF(sum!A723="QU",sum!B723,"*")</f>
        <v>*</v>
      </c>
      <c r="AT730" s="2"/>
      <c r="AU730" s="2" t="str">
        <f>IF(sum!A723="QU",sum!I723,"*")</f>
        <v>*</v>
      </c>
      <c r="AX730" s="4" t="s">
        <v>186</v>
      </c>
      <c r="AY730" s="4" t="s">
        <v>187</v>
      </c>
      <c r="AZ730" s="4">
        <v>2045</v>
      </c>
      <c r="BA730" s="2" t="str">
        <f>IF(sum!A723="SA",sum!B723,"*")</f>
        <v>OS-WaterHeat_ELE1</v>
      </c>
      <c r="BB730" s="2"/>
      <c r="BC730" s="2">
        <f>IF(sum!A723="SA",sum!I723,"*")</f>
        <v>0.0422743606002959</v>
      </c>
    </row>
    <row r="731" spans="2:55">
      <c r="B731" s="2" t="s">
        <v>186</v>
      </c>
      <c r="C731" s="2" t="s">
        <v>187</v>
      </c>
      <c r="D731" s="2">
        <v>2045</v>
      </c>
      <c r="J731" s="2" t="s">
        <v>186</v>
      </c>
      <c r="K731" s="2" t="s">
        <v>187</v>
      </c>
      <c r="L731" s="2">
        <v>2045</v>
      </c>
      <c r="M731" s="2" t="str">
        <f>IF(sum!A724="AT",sum!B724,"*")</f>
        <v>*</v>
      </c>
      <c r="N731" s="2"/>
      <c r="O731" s="2" t="str">
        <f>IF(sum!A724="AT",sum!I724,"*")</f>
        <v>*</v>
      </c>
      <c r="R731" s="2" t="s">
        <v>186</v>
      </c>
      <c r="S731" s="2" t="s">
        <v>187</v>
      </c>
      <c r="T731" s="2">
        <v>2045</v>
      </c>
      <c r="U731" s="2" t="str">
        <f>IF(sum!A724="BC",sum!B724,"*")</f>
        <v>*</v>
      </c>
      <c r="V731" s="2"/>
      <c r="W731" s="2" t="str">
        <f>IF(sum!A724="BC",sum!I724,"*")</f>
        <v>*</v>
      </c>
      <c r="Z731" s="2" t="s">
        <v>186</v>
      </c>
      <c r="AA731" s="2" t="s">
        <v>187</v>
      </c>
      <c r="AB731" s="2">
        <v>2045</v>
      </c>
      <c r="AC731" s="2" t="str">
        <f>IF(sum!A724="MA",sum!B724,"*")</f>
        <v>*</v>
      </c>
      <c r="AD731" s="2"/>
      <c r="AE731" s="2" t="str">
        <f>IF(sum!A724="MA",sum!I724,"*")</f>
        <v>*</v>
      </c>
      <c r="AH731" s="2" t="s">
        <v>186</v>
      </c>
      <c r="AI731" s="2" t="s">
        <v>187</v>
      </c>
      <c r="AJ731" s="2">
        <v>2045</v>
      </c>
      <c r="AK731" s="2" t="str">
        <f>IF(sum!A724="ON",sum!B724,"*")</f>
        <v>*</v>
      </c>
      <c r="AL731" s="2"/>
      <c r="AM731" s="2" t="str">
        <f>IF(sum!A724="ON",sum!I724,"*")</f>
        <v>*</v>
      </c>
      <c r="AP731" s="4" t="s">
        <v>186</v>
      </c>
      <c r="AQ731" s="4" t="s">
        <v>187</v>
      </c>
      <c r="AR731" s="4">
        <v>2045</v>
      </c>
      <c r="AS731" s="2" t="str">
        <f>IF(sum!A724="QU",sum!B724,"*")</f>
        <v>*</v>
      </c>
      <c r="AT731" s="2"/>
      <c r="AU731" s="2" t="str">
        <f>IF(sum!A724="QU",sum!I724,"*")</f>
        <v>*</v>
      </c>
      <c r="AX731" s="2" t="s">
        <v>186</v>
      </c>
      <c r="AY731" s="2" t="s">
        <v>187</v>
      </c>
      <c r="AZ731" s="2">
        <v>2045</v>
      </c>
      <c r="BA731" s="2" t="str">
        <f>IF(sum!A724="SA",sum!B724,"*")</f>
        <v>OTH-AuxiliaryEquip_ELE1</v>
      </c>
      <c r="BB731" s="2"/>
      <c r="BC731" s="2">
        <f>IF(sum!A724="SA",sum!I724,"*")</f>
        <v>0.010568590150074</v>
      </c>
    </row>
    <row r="732" spans="2:55">
      <c r="B732" s="4" t="s">
        <v>186</v>
      </c>
      <c r="C732" s="4" t="s">
        <v>187</v>
      </c>
      <c r="D732" s="4">
        <v>2045</v>
      </c>
      <c r="J732" s="4" t="s">
        <v>186</v>
      </c>
      <c r="K732" s="4" t="s">
        <v>187</v>
      </c>
      <c r="L732" s="4">
        <v>2045</v>
      </c>
      <c r="M732" s="2" t="str">
        <f>IF(sum!A725="AT",sum!B725,"*")</f>
        <v>*</v>
      </c>
      <c r="N732" s="2"/>
      <c r="O732" s="2" t="str">
        <f>IF(sum!A725="AT",sum!I725,"*")</f>
        <v>*</v>
      </c>
      <c r="R732" s="4" t="s">
        <v>186</v>
      </c>
      <c r="S732" s="4" t="s">
        <v>187</v>
      </c>
      <c r="T732" s="4">
        <v>2045</v>
      </c>
      <c r="U732" s="2" t="str">
        <f>IF(sum!A725="BC",sum!B725,"*")</f>
        <v>*</v>
      </c>
      <c r="V732" s="2"/>
      <c r="W732" s="2" t="str">
        <f>IF(sum!A725="BC",sum!I725,"*")</f>
        <v>*</v>
      </c>
      <c r="Z732" s="4" t="s">
        <v>186</v>
      </c>
      <c r="AA732" s="4" t="s">
        <v>187</v>
      </c>
      <c r="AB732" s="4">
        <v>2045</v>
      </c>
      <c r="AC732" s="2" t="str">
        <f>IF(sum!A725="MA",sum!B725,"*")</f>
        <v>*</v>
      </c>
      <c r="AD732" s="2"/>
      <c r="AE732" s="2" t="str">
        <f>IF(sum!A725="MA",sum!I725,"*")</f>
        <v>*</v>
      </c>
      <c r="AH732" s="4" t="s">
        <v>186</v>
      </c>
      <c r="AI732" s="4" t="s">
        <v>187</v>
      </c>
      <c r="AJ732" s="4">
        <v>2045</v>
      </c>
      <c r="AK732" s="2" t="str">
        <f>IF(sum!A725="ON",sum!B725,"*")</f>
        <v>*</v>
      </c>
      <c r="AL732" s="2"/>
      <c r="AM732" s="2" t="str">
        <f>IF(sum!A725="ON",sum!I725,"*")</f>
        <v>*</v>
      </c>
      <c r="AP732" s="2" t="s">
        <v>186</v>
      </c>
      <c r="AQ732" s="2" t="s">
        <v>187</v>
      </c>
      <c r="AR732" s="2">
        <v>2045</v>
      </c>
      <c r="AS732" s="2" t="str">
        <f>IF(sum!A725="QU",sum!B725,"*")</f>
        <v>*</v>
      </c>
      <c r="AT732" s="2"/>
      <c r="AU732" s="2" t="str">
        <f>IF(sum!A725="QU",sum!I725,"*")</f>
        <v>*</v>
      </c>
      <c r="AX732" s="4" t="s">
        <v>186</v>
      </c>
      <c r="AY732" s="4" t="s">
        <v>187</v>
      </c>
      <c r="AZ732" s="4">
        <v>2045</v>
      </c>
      <c r="BA732" s="2" t="str">
        <f>IF(sum!A725="SA",sum!B725,"*")</f>
        <v>OTH-Light_ELE1</v>
      </c>
      <c r="BB732" s="2"/>
      <c r="BC732" s="2">
        <f>IF(sum!A725="SA",sum!I725,"*")</f>
        <v>0.0146766064202532</v>
      </c>
    </row>
    <row r="733" spans="2:55">
      <c r="B733" s="2" t="s">
        <v>186</v>
      </c>
      <c r="C733" s="2" t="s">
        <v>187</v>
      </c>
      <c r="D733" s="2">
        <v>2045</v>
      </c>
      <c r="J733" s="2" t="s">
        <v>186</v>
      </c>
      <c r="K733" s="2" t="s">
        <v>187</v>
      </c>
      <c r="L733" s="2">
        <v>2045</v>
      </c>
      <c r="M733" s="2" t="str">
        <f>IF(sum!A726="AT",sum!B726,"*")</f>
        <v>*</v>
      </c>
      <c r="N733" s="2"/>
      <c r="O733" s="2" t="str">
        <f>IF(sum!A726="AT",sum!I726,"*")</f>
        <v>*</v>
      </c>
      <c r="R733" s="2" t="s">
        <v>186</v>
      </c>
      <c r="S733" s="2" t="s">
        <v>187</v>
      </c>
      <c r="T733" s="2">
        <v>2045</v>
      </c>
      <c r="U733" s="2" t="str">
        <f>IF(sum!A726="BC",sum!B726,"*")</f>
        <v>*</v>
      </c>
      <c r="V733" s="2"/>
      <c r="W733" s="2" t="str">
        <f>IF(sum!A726="BC",sum!I726,"*")</f>
        <v>*</v>
      </c>
      <c r="Z733" s="2" t="s">
        <v>186</v>
      </c>
      <c r="AA733" s="2" t="s">
        <v>187</v>
      </c>
      <c r="AB733" s="2">
        <v>2045</v>
      </c>
      <c r="AC733" s="2" t="str">
        <f>IF(sum!A726="MA",sum!B726,"*")</f>
        <v>*</v>
      </c>
      <c r="AD733" s="2"/>
      <c r="AE733" s="2" t="str">
        <f>IF(sum!A726="MA",sum!I726,"*")</f>
        <v>*</v>
      </c>
      <c r="AH733" s="2" t="s">
        <v>186</v>
      </c>
      <c r="AI733" s="2" t="s">
        <v>187</v>
      </c>
      <c r="AJ733" s="2">
        <v>2045</v>
      </c>
      <c r="AK733" s="2" t="str">
        <f>IF(sum!A726="ON",sum!B726,"*")</f>
        <v>*</v>
      </c>
      <c r="AL733" s="2"/>
      <c r="AM733" s="2" t="str">
        <f>IF(sum!A726="ON",sum!I726,"*")</f>
        <v>*</v>
      </c>
      <c r="AP733" s="4" t="s">
        <v>186</v>
      </c>
      <c r="AQ733" s="4" t="s">
        <v>187</v>
      </c>
      <c r="AR733" s="4">
        <v>2045</v>
      </c>
      <c r="AS733" s="2" t="str">
        <f>IF(sum!A726="QU",sum!B726,"*")</f>
        <v>*</v>
      </c>
      <c r="AT733" s="2"/>
      <c r="AU733" s="2" t="str">
        <f>IF(sum!A726="QU",sum!I726,"*")</f>
        <v>*</v>
      </c>
      <c r="AX733" s="2" t="s">
        <v>186</v>
      </c>
      <c r="AY733" s="2" t="s">
        <v>187</v>
      </c>
      <c r="AZ733" s="2">
        <v>2045</v>
      </c>
      <c r="BA733" s="2" t="str">
        <f>IF(sum!A726="SA",sum!B726,"*")</f>
        <v>OTH-SpHeat_ELE1</v>
      </c>
      <c r="BB733" s="2"/>
      <c r="BC733" s="2">
        <f>IF(sum!A726="SA",sum!I726,"*")</f>
        <v>0.03522863383358</v>
      </c>
    </row>
    <row r="734" spans="2:55">
      <c r="B734" s="4" t="s">
        <v>186</v>
      </c>
      <c r="C734" s="4" t="s">
        <v>187</v>
      </c>
      <c r="D734" s="4">
        <v>2045</v>
      </c>
      <c r="J734" s="4" t="s">
        <v>186</v>
      </c>
      <c r="K734" s="4" t="s">
        <v>187</v>
      </c>
      <c r="L734" s="4">
        <v>2045</v>
      </c>
      <c r="M734" s="2" t="str">
        <f>IF(sum!A727="AT",sum!B727,"*")</f>
        <v>*</v>
      </c>
      <c r="N734" s="2"/>
      <c r="O734" s="2" t="str">
        <f>IF(sum!A727="AT",sum!I727,"*")</f>
        <v>*</v>
      </c>
      <c r="R734" s="4" t="s">
        <v>186</v>
      </c>
      <c r="S734" s="4" t="s">
        <v>187</v>
      </c>
      <c r="T734" s="4">
        <v>2045</v>
      </c>
      <c r="U734" s="2" t="str">
        <f>IF(sum!A727="BC",sum!B727,"*")</f>
        <v>*</v>
      </c>
      <c r="V734" s="2"/>
      <c r="W734" s="2" t="str">
        <f>IF(sum!A727="BC",sum!I727,"*")</f>
        <v>*</v>
      </c>
      <c r="Z734" s="4" t="s">
        <v>186</v>
      </c>
      <c r="AA734" s="4" t="s">
        <v>187</v>
      </c>
      <c r="AB734" s="4">
        <v>2045</v>
      </c>
      <c r="AC734" s="2" t="str">
        <f>IF(sum!A727="MA",sum!B727,"*")</f>
        <v>*</v>
      </c>
      <c r="AD734" s="2"/>
      <c r="AE734" s="2" t="str">
        <f>IF(sum!A727="MA",sum!I727,"*")</f>
        <v>*</v>
      </c>
      <c r="AH734" s="4" t="s">
        <v>186</v>
      </c>
      <c r="AI734" s="4" t="s">
        <v>187</v>
      </c>
      <c r="AJ734" s="4">
        <v>2045</v>
      </c>
      <c r="AK734" s="2" t="str">
        <f>IF(sum!A727="ON",sum!B727,"*")</f>
        <v>*</v>
      </c>
      <c r="AL734" s="2"/>
      <c r="AM734" s="2" t="str">
        <f>IF(sum!A727="ON",sum!I727,"*")</f>
        <v>*</v>
      </c>
      <c r="AP734" s="2" t="s">
        <v>186</v>
      </c>
      <c r="AQ734" s="2" t="s">
        <v>187</v>
      </c>
      <c r="AR734" s="2">
        <v>2045</v>
      </c>
      <c r="AS734" s="2" t="str">
        <f>IF(sum!A727="QU",sum!B727,"*")</f>
        <v>*</v>
      </c>
      <c r="AT734" s="2"/>
      <c r="AU734" s="2" t="str">
        <f>IF(sum!A727="QU",sum!I727,"*")</f>
        <v>*</v>
      </c>
      <c r="AX734" s="4" t="s">
        <v>186</v>
      </c>
      <c r="AY734" s="4" t="s">
        <v>187</v>
      </c>
      <c r="AZ734" s="4">
        <v>2045</v>
      </c>
      <c r="BA734" s="2" t="str">
        <f>IF(sum!A727="SA",sum!B727,"*")</f>
        <v>R_ES-APP-CD_ELC1</v>
      </c>
      <c r="BB734" s="2"/>
      <c r="BC734" s="2">
        <f>IF(sum!A727="SA",sum!I727,"*")</f>
        <v>0.664678905175682</v>
      </c>
    </row>
    <row r="735" spans="2:55">
      <c r="B735" s="2" t="s">
        <v>186</v>
      </c>
      <c r="C735" s="2" t="s">
        <v>187</v>
      </c>
      <c r="D735" s="2">
        <v>2045</v>
      </c>
      <c r="J735" s="2" t="s">
        <v>186</v>
      </c>
      <c r="K735" s="2" t="s">
        <v>187</v>
      </c>
      <c r="L735" s="2">
        <v>2045</v>
      </c>
      <c r="M735" s="2" t="str">
        <f>IF(sum!A728="AT",sum!B728,"*")</f>
        <v>*</v>
      </c>
      <c r="N735" s="2"/>
      <c r="O735" s="2" t="str">
        <f>IF(sum!A728="AT",sum!I728,"*")</f>
        <v>*</v>
      </c>
      <c r="R735" s="2" t="s">
        <v>186</v>
      </c>
      <c r="S735" s="2" t="s">
        <v>187</v>
      </c>
      <c r="T735" s="2">
        <v>2045</v>
      </c>
      <c r="U735" s="2" t="str">
        <f>IF(sum!A728="BC",sum!B728,"*")</f>
        <v>*</v>
      </c>
      <c r="V735" s="2"/>
      <c r="W735" s="2" t="str">
        <f>IF(sum!A728="BC",sum!I728,"*")</f>
        <v>*</v>
      </c>
      <c r="Z735" s="2" t="s">
        <v>186</v>
      </c>
      <c r="AA735" s="2" t="s">
        <v>187</v>
      </c>
      <c r="AB735" s="2">
        <v>2045</v>
      </c>
      <c r="AC735" s="2" t="str">
        <f>IF(sum!A728="MA",sum!B728,"*")</f>
        <v>*</v>
      </c>
      <c r="AD735" s="2"/>
      <c r="AE735" s="2" t="str">
        <f>IF(sum!A728="MA",sum!I728,"*")</f>
        <v>*</v>
      </c>
      <c r="AH735" s="2" t="s">
        <v>186</v>
      </c>
      <c r="AI735" s="2" t="s">
        <v>187</v>
      </c>
      <c r="AJ735" s="2">
        <v>2045</v>
      </c>
      <c r="AK735" s="2" t="str">
        <f>IF(sum!A728="ON",sum!B728,"*")</f>
        <v>*</v>
      </c>
      <c r="AL735" s="2"/>
      <c r="AM735" s="2" t="str">
        <f>IF(sum!A728="ON",sum!I728,"*")</f>
        <v>*</v>
      </c>
      <c r="AP735" s="4" t="s">
        <v>186</v>
      </c>
      <c r="AQ735" s="4" t="s">
        <v>187</v>
      </c>
      <c r="AR735" s="4">
        <v>2045</v>
      </c>
      <c r="AS735" s="2" t="str">
        <f>IF(sum!A728="QU",sum!B728,"*")</f>
        <v>*</v>
      </c>
      <c r="AT735" s="2"/>
      <c r="AU735" s="2" t="str">
        <f>IF(sum!A728="QU",sum!I728,"*")</f>
        <v>*</v>
      </c>
      <c r="AX735" s="2" t="s">
        <v>186</v>
      </c>
      <c r="AY735" s="2" t="s">
        <v>187</v>
      </c>
      <c r="AZ735" s="2">
        <v>2045</v>
      </c>
      <c r="BA735" s="2" t="str">
        <f>IF(sum!A728="SA",sum!B728,"*")</f>
        <v>R_ES-APP-CW_ELC1</v>
      </c>
      <c r="BB735" s="2"/>
      <c r="BC735" s="2">
        <f>IF(sum!A728="SA",sum!I728,"*")</f>
        <v>0.0612710766836657</v>
      </c>
    </row>
    <row r="736" spans="2:55">
      <c r="B736" s="4" t="s">
        <v>186</v>
      </c>
      <c r="C736" s="4" t="s">
        <v>187</v>
      </c>
      <c r="D736" s="4">
        <v>2045</v>
      </c>
      <c r="J736" s="4" t="s">
        <v>186</v>
      </c>
      <c r="K736" s="4" t="s">
        <v>187</v>
      </c>
      <c r="L736" s="4">
        <v>2045</v>
      </c>
      <c r="M736" s="2" t="str">
        <f>IF(sum!A729="AT",sum!B729,"*")</f>
        <v>*</v>
      </c>
      <c r="N736" s="2"/>
      <c r="O736" s="2" t="str">
        <f>IF(sum!A729="AT",sum!I729,"*")</f>
        <v>*</v>
      </c>
      <c r="R736" s="4" t="s">
        <v>186</v>
      </c>
      <c r="S736" s="4" t="s">
        <v>187</v>
      </c>
      <c r="T736" s="4">
        <v>2045</v>
      </c>
      <c r="U736" s="2" t="str">
        <f>IF(sum!A729="BC",sum!B729,"*")</f>
        <v>*</v>
      </c>
      <c r="V736" s="2"/>
      <c r="W736" s="2" t="str">
        <f>IF(sum!A729="BC",sum!I729,"*")</f>
        <v>*</v>
      </c>
      <c r="Z736" s="4" t="s">
        <v>186</v>
      </c>
      <c r="AA736" s="4" t="s">
        <v>187</v>
      </c>
      <c r="AB736" s="4">
        <v>2045</v>
      </c>
      <c r="AC736" s="2" t="str">
        <f>IF(sum!A729="MA",sum!B729,"*")</f>
        <v>*</v>
      </c>
      <c r="AD736" s="2"/>
      <c r="AE736" s="2" t="str">
        <f>IF(sum!A729="MA",sum!I729,"*")</f>
        <v>*</v>
      </c>
      <c r="AH736" s="4" t="s">
        <v>186</v>
      </c>
      <c r="AI736" s="4" t="s">
        <v>187</v>
      </c>
      <c r="AJ736" s="4">
        <v>2045</v>
      </c>
      <c r="AK736" s="2" t="str">
        <f>IF(sum!A729="ON",sum!B729,"*")</f>
        <v>*</v>
      </c>
      <c r="AL736" s="2"/>
      <c r="AM736" s="2" t="str">
        <f>IF(sum!A729="ON",sum!I729,"*")</f>
        <v>*</v>
      </c>
      <c r="AP736" s="2" t="s">
        <v>186</v>
      </c>
      <c r="AQ736" s="2" t="s">
        <v>187</v>
      </c>
      <c r="AR736" s="2">
        <v>2045</v>
      </c>
      <c r="AS736" s="2" t="str">
        <f>IF(sum!A729="QU",sum!B729,"*")</f>
        <v>*</v>
      </c>
      <c r="AT736" s="2"/>
      <c r="AU736" s="2" t="str">
        <f>IF(sum!A729="QU",sum!I729,"*")</f>
        <v>*</v>
      </c>
      <c r="AX736" s="4" t="s">
        <v>186</v>
      </c>
      <c r="AY736" s="4" t="s">
        <v>187</v>
      </c>
      <c r="AZ736" s="4">
        <v>2045</v>
      </c>
      <c r="BA736" s="2" t="str">
        <f>IF(sum!A729="SA",sum!B729,"*")</f>
        <v>R_ES-APP-DW_ELC1</v>
      </c>
      <c r="BB736" s="2"/>
      <c r="BC736" s="2">
        <f>IF(sum!A729="SA",sum!I729,"*")</f>
        <v>0.202098315762876</v>
      </c>
    </row>
    <row r="737" spans="2:55">
      <c r="B737" s="2" t="s">
        <v>186</v>
      </c>
      <c r="C737" s="2" t="s">
        <v>187</v>
      </c>
      <c r="D737" s="2">
        <v>2045</v>
      </c>
      <c r="J737" s="2" t="s">
        <v>186</v>
      </c>
      <c r="K737" s="2" t="s">
        <v>187</v>
      </c>
      <c r="L737" s="2">
        <v>2045</v>
      </c>
      <c r="M737" s="2" t="str">
        <f>IF(sum!A730="AT",sum!B730,"*")</f>
        <v>*</v>
      </c>
      <c r="N737" s="2"/>
      <c r="O737" s="2" t="str">
        <f>IF(sum!A730="AT",sum!I730,"*")</f>
        <v>*</v>
      </c>
      <c r="R737" s="2" t="s">
        <v>186</v>
      </c>
      <c r="S737" s="2" t="s">
        <v>187</v>
      </c>
      <c r="T737" s="2">
        <v>2045</v>
      </c>
      <c r="U737" s="2" t="str">
        <f>IF(sum!A730="BC",sum!B730,"*")</f>
        <v>*</v>
      </c>
      <c r="V737" s="2"/>
      <c r="W737" s="2" t="str">
        <f>IF(sum!A730="BC",sum!I730,"*")</f>
        <v>*</v>
      </c>
      <c r="Z737" s="2" t="s">
        <v>186</v>
      </c>
      <c r="AA737" s="2" t="s">
        <v>187</v>
      </c>
      <c r="AB737" s="2">
        <v>2045</v>
      </c>
      <c r="AC737" s="2" t="str">
        <f>IF(sum!A730="MA",sum!B730,"*")</f>
        <v>*</v>
      </c>
      <c r="AD737" s="2"/>
      <c r="AE737" s="2" t="str">
        <f>IF(sum!A730="MA",sum!I730,"*")</f>
        <v>*</v>
      </c>
      <c r="AH737" s="2" t="s">
        <v>186</v>
      </c>
      <c r="AI737" s="2" t="s">
        <v>187</v>
      </c>
      <c r="AJ737" s="2">
        <v>2045</v>
      </c>
      <c r="AK737" s="2" t="str">
        <f>IF(sum!A730="ON",sum!B730,"*")</f>
        <v>*</v>
      </c>
      <c r="AL737" s="2"/>
      <c r="AM737" s="2" t="str">
        <f>IF(sum!A730="ON",sum!I730,"*")</f>
        <v>*</v>
      </c>
      <c r="AP737" s="4" t="s">
        <v>186</v>
      </c>
      <c r="AQ737" s="4" t="s">
        <v>187</v>
      </c>
      <c r="AR737" s="4">
        <v>2045</v>
      </c>
      <c r="AS737" s="2" t="str">
        <f>IF(sum!A730="QU",sum!B730,"*")</f>
        <v>*</v>
      </c>
      <c r="AT737" s="2"/>
      <c r="AU737" s="2" t="str">
        <f>IF(sum!A730="QU",sum!I730,"*")</f>
        <v>*</v>
      </c>
      <c r="AX737" s="2" t="s">
        <v>186</v>
      </c>
      <c r="AY737" s="2" t="s">
        <v>187</v>
      </c>
      <c r="AZ737" s="2">
        <v>2045</v>
      </c>
      <c r="BA737" s="2" t="str">
        <f>IF(sum!A730="SA",sum!B730,"*")</f>
        <v>R_ES-APP-FR_ELC1</v>
      </c>
      <c r="BB737" s="2"/>
      <c r="BC737" s="2">
        <f>IF(sum!A730="SA",sum!I730,"*")</f>
        <v>0.0458931592044862</v>
      </c>
    </row>
    <row r="738" spans="2:55">
      <c r="B738" s="4" t="s">
        <v>186</v>
      </c>
      <c r="C738" s="4" t="s">
        <v>187</v>
      </c>
      <c r="D738" s="4">
        <v>2045</v>
      </c>
      <c r="J738" s="4" t="s">
        <v>186</v>
      </c>
      <c r="K738" s="4" t="s">
        <v>187</v>
      </c>
      <c r="L738" s="4">
        <v>2045</v>
      </c>
      <c r="M738" s="2" t="str">
        <f>IF(sum!A731="AT",sum!B731,"*")</f>
        <v>*</v>
      </c>
      <c r="N738" s="2"/>
      <c r="O738" s="2" t="str">
        <f>IF(sum!A731="AT",sum!I731,"*")</f>
        <v>*</v>
      </c>
      <c r="R738" s="4" t="s">
        <v>186</v>
      </c>
      <c r="S738" s="4" t="s">
        <v>187</v>
      </c>
      <c r="T738" s="4">
        <v>2045</v>
      </c>
      <c r="U738" s="2" t="str">
        <f>IF(sum!A731="BC",sum!B731,"*")</f>
        <v>*</v>
      </c>
      <c r="V738" s="2"/>
      <c r="W738" s="2" t="str">
        <f>IF(sum!A731="BC",sum!I731,"*")</f>
        <v>*</v>
      </c>
      <c r="Z738" s="4" t="s">
        <v>186</v>
      </c>
      <c r="AA738" s="4" t="s">
        <v>187</v>
      </c>
      <c r="AB738" s="4">
        <v>2045</v>
      </c>
      <c r="AC738" s="2" t="str">
        <f>IF(sum!A731="MA",sum!B731,"*")</f>
        <v>*</v>
      </c>
      <c r="AD738" s="2"/>
      <c r="AE738" s="2" t="str">
        <f>IF(sum!A731="MA",sum!I731,"*")</f>
        <v>*</v>
      </c>
      <c r="AH738" s="4" t="s">
        <v>186</v>
      </c>
      <c r="AI738" s="4" t="s">
        <v>187</v>
      </c>
      <c r="AJ738" s="4">
        <v>2045</v>
      </c>
      <c r="AK738" s="2" t="str">
        <f>IF(sum!A731="ON",sum!B731,"*")</f>
        <v>*</v>
      </c>
      <c r="AL738" s="2"/>
      <c r="AM738" s="2" t="str">
        <f>IF(sum!A731="ON",sum!I731,"*")</f>
        <v>*</v>
      </c>
      <c r="AP738" s="2" t="s">
        <v>186</v>
      </c>
      <c r="AQ738" s="2" t="s">
        <v>187</v>
      </c>
      <c r="AR738" s="2">
        <v>2045</v>
      </c>
      <c r="AS738" s="2" t="str">
        <f>IF(sum!A731="QU",sum!B731,"*")</f>
        <v>*</v>
      </c>
      <c r="AT738" s="2"/>
      <c r="AU738" s="2" t="str">
        <f>IF(sum!A731="QU",sum!I731,"*")</f>
        <v>*</v>
      </c>
      <c r="AX738" s="4" t="s">
        <v>186</v>
      </c>
      <c r="AY738" s="4" t="s">
        <v>187</v>
      </c>
      <c r="AZ738" s="4">
        <v>2045</v>
      </c>
      <c r="BA738" s="2" t="str">
        <f>IF(sum!A731="SA",sum!B731,"*")</f>
        <v>R_ES-APP-OTH_ELC1</v>
      </c>
      <c r="BB738" s="2"/>
      <c r="BC738" s="2">
        <f>IF(sum!A731="SA",sum!I731,"*")</f>
        <v>0.53766572756082</v>
      </c>
    </row>
    <row r="739" spans="2:55">
      <c r="B739" s="2" t="s">
        <v>186</v>
      </c>
      <c r="C739" s="2" t="s">
        <v>187</v>
      </c>
      <c r="D739" s="2">
        <v>2045</v>
      </c>
      <c r="J739" s="2" t="s">
        <v>186</v>
      </c>
      <c r="K739" s="2" t="s">
        <v>187</v>
      </c>
      <c r="L739" s="2">
        <v>2045</v>
      </c>
      <c r="M739" s="2" t="str">
        <f>IF(sum!A732="AT",sum!B732,"*")</f>
        <v>*</v>
      </c>
      <c r="N739" s="2"/>
      <c r="O739" s="2" t="str">
        <f>IF(sum!A732="AT",sum!I732,"*")</f>
        <v>*</v>
      </c>
      <c r="R739" s="2" t="s">
        <v>186</v>
      </c>
      <c r="S739" s="2" t="s">
        <v>187</v>
      </c>
      <c r="T739" s="2">
        <v>2045</v>
      </c>
      <c r="U739" s="2" t="str">
        <f>IF(sum!A732="BC",sum!B732,"*")</f>
        <v>*</v>
      </c>
      <c r="V739" s="2"/>
      <c r="W739" s="2" t="str">
        <f>IF(sum!A732="BC",sum!I732,"*")</f>
        <v>*</v>
      </c>
      <c r="Z739" s="2" t="s">
        <v>186</v>
      </c>
      <c r="AA739" s="2" t="s">
        <v>187</v>
      </c>
      <c r="AB739" s="2">
        <v>2045</v>
      </c>
      <c r="AC739" s="2" t="str">
        <f>IF(sum!A732="MA",sum!B732,"*")</f>
        <v>*</v>
      </c>
      <c r="AD739" s="2"/>
      <c r="AE739" s="2" t="str">
        <f>IF(sum!A732="MA",sum!I732,"*")</f>
        <v>*</v>
      </c>
      <c r="AH739" s="2" t="s">
        <v>186</v>
      </c>
      <c r="AI739" s="2" t="s">
        <v>187</v>
      </c>
      <c r="AJ739" s="2">
        <v>2045</v>
      </c>
      <c r="AK739" s="2" t="str">
        <f>IF(sum!A732="ON",sum!B732,"*")</f>
        <v>*</v>
      </c>
      <c r="AL739" s="2"/>
      <c r="AM739" s="2" t="str">
        <f>IF(sum!A732="ON",sum!I732,"*")</f>
        <v>*</v>
      </c>
      <c r="AP739" s="4" t="s">
        <v>186</v>
      </c>
      <c r="AQ739" s="4" t="s">
        <v>187</v>
      </c>
      <c r="AR739" s="4">
        <v>2045</v>
      </c>
      <c r="AS739" s="2" t="str">
        <f>IF(sum!A732="QU",sum!B732,"*")</f>
        <v>*</v>
      </c>
      <c r="AT739" s="2"/>
      <c r="AU739" s="2" t="str">
        <f>IF(sum!A732="QU",sum!I732,"*")</f>
        <v>*</v>
      </c>
      <c r="AX739" s="2" t="s">
        <v>186</v>
      </c>
      <c r="AY739" s="2" t="s">
        <v>187</v>
      </c>
      <c r="AZ739" s="2">
        <v>2045</v>
      </c>
      <c r="BA739" s="2" t="str">
        <f>IF(sum!A732="SA",sum!B732,"*")</f>
        <v>R_ES-APP-RA_ELC1</v>
      </c>
      <c r="BB739" s="2"/>
      <c r="BC739" s="2">
        <f>IF(sum!A732="SA",sum!I732,"*")</f>
        <v>0.351266120254521</v>
      </c>
    </row>
    <row r="740" spans="2:55">
      <c r="B740" s="4" t="s">
        <v>186</v>
      </c>
      <c r="C740" s="4" t="s">
        <v>187</v>
      </c>
      <c r="D740" s="4">
        <v>2045</v>
      </c>
      <c r="J740" s="4" t="s">
        <v>186</v>
      </c>
      <c r="K740" s="4" t="s">
        <v>187</v>
      </c>
      <c r="L740" s="4">
        <v>2045</v>
      </c>
      <c r="M740" s="2" t="str">
        <f>IF(sum!A733="AT",sum!B733,"*")</f>
        <v>*</v>
      </c>
      <c r="N740" s="2"/>
      <c r="O740" s="2" t="str">
        <f>IF(sum!A733="AT",sum!I733,"*")</f>
        <v>*</v>
      </c>
      <c r="R740" s="4" t="s">
        <v>186</v>
      </c>
      <c r="S740" s="4" t="s">
        <v>187</v>
      </c>
      <c r="T740" s="4">
        <v>2045</v>
      </c>
      <c r="U740" s="2" t="str">
        <f>IF(sum!A733="BC",sum!B733,"*")</f>
        <v>*</v>
      </c>
      <c r="V740" s="2"/>
      <c r="W740" s="2" t="str">
        <f>IF(sum!A733="BC",sum!I733,"*")</f>
        <v>*</v>
      </c>
      <c r="Z740" s="4" t="s">
        <v>186</v>
      </c>
      <c r="AA740" s="4" t="s">
        <v>187</v>
      </c>
      <c r="AB740" s="4">
        <v>2045</v>
      </c>
      <c r="AC740" s="2" t="str">
        <f>IF(sum!A733="MA",sum!B733,"*")</f>
        <v>*</v>
      </c>
      <c r="AD740" s="2"/>
      <c r="AE740" s="2" t="str">
        <f>IF(sum!A733="MA",sum!I733,"*")</f>
        <v>*</v>
      </c>
      <c r="AH740" s="4" t="s">
        <v>186</v>
      </c>
      <c r="AI740" s="4" t="s">
        <v>187</v>
      </c>
      <c r="AJ740" s="4">
        <v>2045</v>
      </c>
      <c r="AK740" s="2" t="str">
        <f>IF(sum!A733="ON",sum!B733,"*")</f>
        <v>*</v>
      </c>
      <c r="AL740" s="2"/>
      <c r="AM740" s="2" t="str">
        <f>IF(sum!A733="ON",sum!I733,"*")</f>
        <v>*</v>
      </c>
      <c r="AP740" s="2" t="s">
        <v>186</v>
      </c>
      <c r="AQ740" s="2" t="s">
        <v>187</v>
      </c>
      <c r="AR740" s="2">
        <v>2045</v>
      </c>
      <c r="AS740" s="2" t="str">
        <f>IF(sum!A733="QU",sum!B733,"*")</f>
        <v>*</v>
      </c>
      <c r="AT740" s="2"/>
      <c r="AU740" s="2" t="str">
        <f>IF(sum!A733="QU",sum!I733,"*")</f>
        <v>*</v>
      </c>
      <c r="AX740" s="4" t="s">
        <v>186</v>
      </c>
      <c r="AY740" s="4" t="s">
        <v>187</v>
      </c>
      <c r="AZ740" s="4">
        <v>2045</v>
      </c>
      <c r="BA740" s="2" t="str">
        <f>IF(sum!A733="SA",sum!B733,"*")</f>
        <v>R_ES-APP-RE_ELC1</v>
      </c>
      <c r="BB740" s="2"/>
      <c r="BC740" s="2">
        <f>IF(sum!A733="SA",sum!I733,"*")</f>
        <v>0.117890684195011</v>
      </c>
    </row>
    <row r="741" spans="2:55">
      <c r="B741" s="2" t="s">
        <v>186</v>
      </c>
      <c r="C741" s="2" t="s">
        <v>187</v>
      </c>
      <c r="D741" s="2">
        <v>2045</v>
      </c>
      <c r="J741" s="2" t="s">
        <v>186</v>
      </c>
      <c r="K741" s="2" t="s">
        <v>187</v>
      </c>
      <c r="L741" s="2">
        <v>2045</v>
      </c>
      <c r="M741" s="2" t="str">
        <f>IF(sum!A734="AT",sum!B734,"*")</f>
        <v>*</v>
      </c>
      <c r="N741" s="2"/>
      <c r="O741" s="2" t="str">
        <f>IF(sum!A734="AT",sum!I734,"*")</f>
        <v>*</v>
      </c>
      <c r="R741" s="2" t="s">
        <v>186</v>
      </c>
      <c r="S741" s="2" t="s">
        <v>187</v>
      </c>
      <c r="T741" s="2">
        <v>2045</v>
      </c>
      <c r="U741" s="2" t="str">
        <f>IF(sum!A734="BC",sum!B734,"*")</f>
        <v>*</v>
      </c>
      <c r="V741" s="2"/>
      <c r="W741" s="2" t="str">
        <f>IF(sum!A734="BC",sum!I734,"*")</f>
        <v>*</v>
      </c>
      <c r="Z741" s="2" t="s">
        <v>186</v>
      </c>
      <c r="AA741" s="2" t="s">
        <v>187</v>
      </c>
      <c r="AB741" s="2">
        <v>2045</v>
      </c>
      <c r="AC741" s="2" t="str">
        <f>IF(sum!A734="MA",sum!B734,"*")</f>
        <v>*</v>
      </c>
      <c r="AD741" s="2"/>
      <c r="AE741" s="2" t="str">
        <f>IF(sum!A734="MA",sum!I734,"*")</f>
        <v>*</v>
      </c>
      <c r="AH741" s="2" t="s">
        <v>186</v>
      </c>
      <c r="AI741" s="2" t="s">
        <v>187</v>
      </c>
      <c r="AJ741" s="2">
        <v>2045</v>
      </c>
      <c r="AK741" s="2" t="str">
        <f>IF(sum!A734="ON",sum!B734,"*")</f>
        <v>*</v>
      </c>
      <c r="AL741" s="2"/>
      <c r="AM741" s="2" t="str">
        <f>IF(sum!A734="ON",sum!I734,"*")</f>
        <v>*</v>
      </c>
      <c r="AP741" s="4" t="s">
        <v>186</v>
      </c>
      <c r="AQ741" s="4" t="s">
        <v>187</v>
      </c>
      <c r="AR741" s="4">
        <v>2045</v>
      </c>
      <c r="AS741" s="2" t="str">
        <f>IF(sum!A734="QU",sum!B734,"*")</f>
        <v>*</v>
      </c>
      <c r="AT741" s="2"/>
      <c r="AU741" s="2" t="str">
        <f>IF(sum!A734="QU",sum!I734,"*")</f>
        <v>*</v>
      </c>
      <c r="AX741" s="2" t="s">
        <v>186</v>
      </c>
      <c r="AY741" s="2" t="s">
        <v>187</v>
      </c>
      <c r="AZ741" s="2">
        <v>2045</v>
      </c>
      <c r="BA741" s="2" t="str">
        <f>IF(sum!A734="SA",sum!B734,"*")</f>
        <v>R_ES-LI_ELC1</v>
      </c>
      <c r="BB741" s="2"/>
      <c r="BC741" s="2">
        <f>IF(sum!A734="SA",sum!I734,"*")</f>
        <v>1.1046329343335</v>
      </c>
    </row>
    <row r="742" spans="2:55">
      <c r="B742" s="4" t="s">
        <v>186</v>
      </c>
      <c r="C742" s="4" t="s">
        <v>187</v>
      </c>
      <c r="D742" s="4">
        <v>2045</v>
      </c>
      <c r="J742" s="4" t="s">
        <v>186</v>
      </c>
      <c r="K742" s="4" t="s">
        <v>187</v>
      </c>
      <c r="L742" s="4">
        <v>2045</v>
      </c>
      <c r="M742" s="2" t="str">
        <f>IF(sum!A735="AT",sum!B735,"*")</f>
        <v>*</v>
      </c>
      <c r="N742" s="2"/>
      <c r="O742" s="2" t="str">
        <f>IF(sum!A735="AT",sum!I735,"*")</f>
        <v>*</v>
      </c>
      <c r="R742" s="4" t="s">
        <v>186</v>
      </c>
      <c r="S742" s="4" t="s">
        <v>187</v>
      </c>
      <c r="T742" s="4">
        <v>2045</v>
      </c>
      <c r="U742" s="2" t="str">
        <f>IF(sum!A735="BC",sum!B735,"*")</f>
        <v>*</v>
      </c>
      <c r="V742" s="2"/>
      <c r="W742" s="2" t="str">
        <f>IF(sum!A735="BC",sum!I735,"*")</f>
        <v>*</v>
      </c>
      <c r="Z742" s="4" t="s">
        <v>186</v>
      </c>
      <c r="AA742" s="4" t="s">
        <v>187</v>
      </c>
      <c r="AB742" s="4">
        <v>2045</v>
      </c>
      <c r="AC742" s="2" t="str">
        <f>IF(sum!A735="MA",sum!B735,"*")</f>
        <v>*</v>
      </c>
      <c r="AD742" s="2"/>
      <c r="AE742" s="2" t="str">
        <f>IF(sum!A735="MA",sum!I735,"*")</f>
        <v>*</v>
      </c>
      <c r="AH742" s="4" t="s">
        <v>186</v>
      </c>
      <c r="AI742" s="4" t="s">
        <v>187</v>
      </c>
      <c r="AJ742" s="4">
        <v>2045</v>
      </c>
      <c r="AK742" s="2" t="str">
        <f>IF(sum!A735="ON",sum!B735,"*")</f>
        <v>*</v>
      </c>
      <c r="AL742" s="2"/>
      <c r="AM742" s="2" t="str">
        <f>IF(sum!A735="ON",sum!I735,"*")</f>
        <v>*</v>
      </c>
      <c r="AP742" s="2" t="s">
        <v>186</v>
      </c>
      <c r="AQ742" s="2" t="s">
        <v>187</v>
      </c>
      <c r="AR742" s="2">
        <v>2045</v>
      </c>
      <c r="AS742" s="2" t="str">
        <f>IF(sum!A735="QU",sum!B735,"*")</f>
        <v>*</v>
      </c>
      <c r="AT742" s="2"/>
      <c r="AU742" s="2" t="str">
        <f>IF(sum!A735="QU",sum!I735,"*")</f>
        <v>*</v>
      </c>
      <c r="AX742" s="4" t="s">
        <v>186</v>
      </c>
      <c r="AY742" s="4" t="s">
        <v>187</v>
      </c>
      <c r="AZ742" s="4">
        <v>2045</v>
      </c>
      <c r="BA742" s="2" t="str">
        <f>IF(sum!A735="SA",sum!B735,"*")</f>
        <v>R_ES-SC-AP_ELC1_ROOM_CENTRAL</v>
      </c>
      <c r="BB742" s="2"/>
      <c r="BC742" s="2">
        <f>IF(sum!A735="SA",sum!I735,"*")</f>
        <v>0.0575982470253368</v>
      </c>
    </row>
    <row r="743" spans="2:55">
      <c r="B743" s="2" t="s">
        <v>186</v>
      </c>
      <c r="C743" s="2" t="s">
        <v>187</v>
      </c>
      <c r="D743" s="2">
        <v>2045</v>
      </c>
      <c r="J743" s="2" t="s">
        <v>186</v>
      </c>
      <c r="K743" s="2" t="s">
        <v>187</v>
      </c>
      <c r="L743" s="2">
        <v>2045</v>
      </c>
      <c r="M743" s="2" t="str">
        <f>IF(sum!A736="AT",sum!B736,"*")</f>
        <v>*</v>
      </c>
      <c r="N743" s="2"/>
      <c r="O743" s="2" t="str">
        <f>IF(sum!A736="AT",sum!I736,"*")</f>
        <v>*</v>
      </c>
      <c r="R743" s="2" t="s">
        <v>186</v>
      </c>
      <c r="S743" s="2" t="s">
        <v>187</v>
      </c>
      <c r="T743" s="2">
        <v>2045</v>
      </c>
      <c r="U743" s="2" t="str">
        <f>IF(sum!A736="BC",sum!B736,"*")</f>
        <v>*</v>
      </c>
      <c r="V743" s="2"/>
      <c r="W743" s="2" t="str">
        <f>IF(sum!A736="BC",sum!I736,"*")</f>
        <v>*</v>
      </c>
      <c r="Z743" s="2" t="s">
        <v>186</v>
      </c>
      <c r="AA743" s="2" t="s">
        <v>187</v>
      </c>
      <c r="AB743" s="2">
        <v>2045</v>
      </c>
      <c r="AC743" s="2" t="str">
        <f>IF(sum!A736="MA",sum!B736,"*")</f>
        <v>*</v>
      </c>
      <c r="AD743" s="2"/>
      <c r="AE743" s="2" t="str">
        <f>IF(sum!A736="MA",sum!I736,"*")</f>
        <v>*</v>
      </c>
      <c r="AH743" s="2" t="s">
        <v>186</v>
      </c>
      <c r="AI743" s="2" t="s">
        <v>187</v>
      </c>
      <c r="AJ743" s="2">
        <v>2045</v>
      </c>
      <c r="AK743" s="2" t="str">
        <f>IF(sum!A736="ON",sum!B736,"*")</f>
        <v>*</v>
      </c>
      <c r="AL743" s="2"/>
      <c r="AM743" s="2" t="str">
        <f>IF(sum!A736="ON",sum!I736,"*")</f>
        <v>*</v>
      </c>
      <c r="AP743" s="4" t="s">
        <v>186</v>
      </c>
      <c r="AQ743" s="4" t="s">
        <v>187</v>
      </c>
      <c r="AR743" s="4">
        <v>2045</v>
      </c>
      <c r="AS743" s="2" t="str">
        <f>IF(sum!A736="QU",sum!B736,"*")</f>
        <v>*</v>
      </c>
      <c r="AT743" s="2"/>
      <c r="AU743" s="2" t="str">
        <f>IF(sum!A736="QU",sum!I736,"*")</f>
        <v>*</v>
      </c>
      <c r="AX743" s="2" t="s">
        <v>186</v>
      </c>
      <c r="AY743" s="2" t="s">
        <v>187</v>
      </c>
      <c r="AZ743" s="2">
        <v>2045</v>
      </c>
      <c r="BA743" s="2" t="str">
        <f>IF(sum!A736="SA",sum!B736,"*")</f>
        <v>R_ES-SC-MOB_ELC1_ROOM_CENTRAL</v>
      </c>
      <c r="BB743" s="2"/>
      <c r="BC743" s="2">
        <f>IF(sum!A736="SA",sum!I736,"*")</f>
        <v>0.00784372634436246</v>
      </c>
    </row>
    <row r="744" spans="2:55">
      <c r="B744" s="4" t="s">
        <v>186</v>
      </c>
      <c r="C744" s="4" t="s">
        <v>187</v>
      </c>
      <c r="D744" s="4">
        <v>2045</v>
      </c>
      <c r="J744" s="4" t="s">
        <v>186</v>
      </c>
      <c r="K744" s="4" t="s">
        <v>187</v>
      </c>
      <c r="L744" s="4">
        <v>2045</v>
      </c>
      <c r="M744" s="2" t="str">
        <f>IF(sum!A737="AT",sum!B737,"*")</f>
        <v>*</v>
      </c>
      <c r="N744" s="2"/>
      <c r="O744" s="2" t="str">
        <f>IF(sum!A737="AT",sum!I737,"*")</f>
        <v>*</v>
      </c>
      <c r="R744" s="4" t="s">
        <v>186</v>
      </c>
      <c r="S744" s="4" t="s">
        <v>187</v>
      </c>
      <c r="T744" s="4">
        <v>2045</v>
      </c>
      <c r="U744" s="2" t="str">
        <f>IF(sum!A737="BC",sum!B737,"*")</f>
        <v>*</v>
      </c>
      <c r="V744" s="2"/>
      <c r="W744" s="2" t="str">
        <f>IF(sum!A737="BC",sum!I737,"*")</f>
        <v>*</v>
      </c>
      <c r="Z744" s="4" t="s">
        <v>186</v>
      </c>
      <c r="AA744" s="4" t="s">
        <v>187</v>
      </c>
      <c r="AB744" s="4">
        <v>2045</v>
      </c>
      <c r="AC744" s="2" t="str">
        <f>IF(sum!A737="MA",sum!B737,"*")</f>
        <v>*</v>
      </c>
      <c r="AD744" s="2"/>
      <c r="AE744" s="2" t="str">
        <f>IF(sum!A737="MA",sum!I737,"*")</f>
        <v>*</v>
      </c>
      <c r="AH744" s="4" t="s">
        <v>186</v>
      </c>
      <c r="AI744" s="4" t="s">
        <v>187</v>
      </c>
      <c r="AJ744" s="4">
        <v>2045</v>
      </c>
      <c r="AK744" s="2" t="str">
        <f>IF(sum!A737="ON",sum!B737,"*")</f>
        <v>*</v>
      </c>
      <c r="AL744" s="2"/>
      <c r="AM744" s="2" t="str">
        <f>IF(sum!A737="ON",sum!I737,"*")</f>
        <v>*</v>
      </c>
      <c r="AP744" s="2" t="s">
        <v>186</v>
      </c>
      <c r="AQ744" s="2" t="s">
        <v>187</v>
      </c>
      <c r="AR744" s="2">
        <v>2045</v>
      </c>
      <c r="AS744" s="2" t="str">
        <f>IF(sum!A737="QU",sum!B737,"*")</f>
        <v>*</v>
      </c>
      <c r="AT744" s="2"/>
      <c r="AU744" s="2" t="str">
        <f>IF(sum!A737="QU",sum!I737,"*")</f>
        <v>*</v>
      </c>
      <c r="AX744" s="4" t="s">
        <v>186</v>
      </c>
      <c r="AY744" s="4" t="s">
        <v>187</v>
      </c>
      <c r="AZ744" s="4">
        <v>2045</v>
      </c>
      <c r="BA744" s="2" t="str">
        <f>IF(sum!A737="SA",sum!B737,"*")</f>
        <v>R_ES-SC-SA_ELC1_ROOM_CENTRAL</v>
      </c>
      <c r="BB744" s="2"/>
      <c r="BC744" s="2">
        <f>IF(sum!A737="SA",sum!I737,"*")</f>
        <v>0.02207861139531</v>
      </c>
    </row>
    <row r="745" spans="2:55">
      <c r="B745" s="2" t="s">
        <v>186</v>
      </c>
      <c r="C745" s="2" t="s">
        <v>187</v>
      </c>
      <c r="D745" s="2">
        <v>2045</v>
      </c>
      <c r="J745" s="2" t="s">
        <v>186</v>
      </c>
      <c r="K745" s="2" t="s">
        <v>187</v>
      </c>
      <c r="L745" s="2">
        <v>2045</v>
      </c>
      <c r="M745" s="2" t="str">
        <f>IF(sum!A738="AT",sum!B738,"*")</f>
        <v>*</v>
      </c>
      <c r="N745" s="2"/>
      <c r="O745" s="2" t="str">
        <f>IF(sum!A738="AT",sum!I738,"*")</f>
        <v>*</v>
      </c>
      <c r="R745" s="2" t="s">
        <v>186</v>
      </c>
      <c r="S745" s="2" t="s">
        <v>187</v>
      </c>
      <c r="T745" s="2">
        <v>2045</v>
      </c>
      <c r="U745" s="2" t="str">
        <f>IF(sum!A738="BC",sum!B738,"*")</f>
        <v>*</v>
      </c>
      <c r="V745" s="2"/>
      <c r="W745" s="2" t="str">
        <f>IF(sum!A738="BC",sum!I738,"*")</f>
        <v>*</v>
      </c>
      <c r="Z745" s="2" t="s">
        <v>186</v>
      </c>
      <c r="AA745" s="2" t="s">
        <v>187</v>
      </c>
      <c r="AB745" s="2">
        <v>2045</v>
      </c>
      <c r="AC745" s="2" t="str">
        <f>IF(sum!A738="MA",sum!B738,"*")</f>
        <v>*</v>
      </c>
      <c r="AD745" s="2"/>
      <c r="AE745" s="2" t="str">
        <f>IF(sum!A738="MA",sum!I738,"*")</f>
        <v>*</v>
      </c>
      <c r="AH745" s="2" t="s">
        <v>186</v>
      </c>
      <c r="AI745" s="2" t="s">
        <v>187</v>
      </c>
      <c r="AJ745" s="2">
        <v>2045</v>
      </c>
      <c r="AK745" s="2" t="str">
        <f>IF(sum!A738="ON",sum!B738,"*")</f>
        <v>*</v>
      </c>
      <c r="AL745" s="2"/>
      <c r="AM745" s="2" t="str">
        <f>IF(sum!A738="ON",sum!I738,"*")</f>
        <v>*</v>
      </c>
      <c r="AP745" s="4" t="s">
        <v>186</v>
      </c>
      <c r="AQ745" s="4" t="s">
        <v>187</v>
      </c>
      <c r="AR745" s="4">
        <v>2045</v>
      </c>
      <c r="AS745" s="2" t="str">
        <f>IF(sum!A738="QU",sum!B738,"*")</f>
        <v>*</v>
      </c>
      <c r="AT745" s="2"/>
      <c r="AU745" s="2" t="str">
        <f>IF(sum!A738="QU",sum!I738,"*")</f>
        <v>*</v>
      </c>
      <c r="AX745" s="2" t="s">
        <v>186</v>
      </c>
      <c r="AY745" s="2" t="s">
        <v>187</v>
      </c>
      <c r="AZ745" s="2">
        <v>2045</v>
      </c>
      <c r="BA745" s="2" t="str">
        <f>IF(sum!A738="SA",sum!B738,"*")</f>
        <v>R_ES-SC-SD_ELC1_ROOM_CENTRAL</v>
      </c>
      <c r="BB745" s="2"/>
      <c r="BC745" s="2">
        <f>IF(sum!A738="SA",sum!I738,"*")</f>
        <v>0.203064426703292</v>
      </c>
    </row>
    <row r="746" spans="2:55">
      <c r="B746" s="4" t="s">
        <v>186</v>
      </c>
      <c r="C746" s="4" t="s">
        <v>187</v>
      </c>
      <c r="D746" s="4">
        <v>2045</v>
      </c>
      <c r="J746" s="4" t="s">
        <v>186</v>
      </c>
      <c r="K746" s="4" t="s">
        <v>187</v>
      </c>
      <c r="L746" s="4">
        <v>2045</v>
      </c>
      <c r="M746" s="2" t="str">
        <f>IF(sum!A739="AT",sum!B739,"*")</f>
        <v>*</v>
      </c>
      <c r="N746" s="2"/>
      <c r="O746" s="2" t="str">
        <f>IF(sum!A739="AT",sum!I739,"*")</f>
        <v>*</v>
      </c>
      <c r="R746" s="4" t="s">
        <v>186</v>
      </c>
      <c r="S746" s="4" t="s">
        <v>187</v>
      </c>
      <c r="T746" s="4">
        <v>2045</v>
      </c>
      <c r="U746" s="2" t="str">
        <f>IF(sum!A739="BC",sum!B739,"*")</f>
        <v>*</v>
      </c>
      <c r="V746" s="2"/>
      <c r="W746" s="2" t="str">
        <f>IF(sum!A739="BC",sum!I739,"*")</f>
        <v>*</v>
      </c>
      <c r="Z746" s="4" t="s">
        <v>186</v>
      </c>
      <c r="AA746" s="4" t="s">
        <v>187</v>
      </c>
      <c r="AB746" s="4">
        <v>2045</v>
      </c>
      <c r="AC746" s="2" t="str">
        <f>IF(sum!A739="MA",sum!B739,"*")</f>
        <v>*</v>
      </c>
      <c r="AD746" s="2"/>
      <c r="AE746" s="2" t="str">
        <f>IF(sum!A739="MA",sum!I739,"*")</f>
        <v>*</v>
      </c>
      <c r="AH746" s="4" t="s">
        <v>186</v>
      </c>
      <c r="AI746" s="4" t="s">
        <v>187</v>
      </c>
      <c r="AJ746" s="4">
        <v>2045</v>
      </c>
      <c r="AK746" s="2" t="str">
        <f>IF(sum!A739="ON",sum!B739,"*")</f>
        <v>*</v>
      </c>
      <c r="AL746" s="2"/>
      <c r="AM746" s="2" t="str">
        <f>IF(sum!A739="ON",sum!I739,"*")</f>
        <v>*</v>
      </c>
      <c r="AP746" s="2" t="s">
        <v>186</v>
      </c>
      <c r="AQ746" s="2" t="s">
        <v>187</v>
      </c>
      <c r="AR746" s="2">
        <v>2045</v>
      </c>
      <c r="AS746" s="2" t="str">
        <f>IF(sum!A739="QU",sum!B739,"*")</f>
        <v>*</v>
      </c>
      <c r="AT746" s="2"/>
      <c r="AU746" s="2" t="str">
        <f>IF(sum!A739="QU",sum!I739,"*")</f>
        <v>*</v>
      </c>
      <c r="AX746" s="4" t="s">
        <v>186</v>
      </c>
      <c r="AY746" s="4" t="s">
        <v>187</v>
      </c>
      <c r="AZ746" s="4">
        <v>2045</v>
      </c>
      <c r="BA746" s="2" t="str">
        <f>IF(sum!A739="SA",sum!B739,"*")</f>
        <v>R_ES-SH-AP_ELC1</v>
      </c>
      <c r="BB746" s="2"/>
      <c r="BC746" s="2">
        <f>IF(sum!A739="SA",sum!I739,"*")</f>
        <v>0.0789564074533877</v>
      </c>
    </row>
    <row r="747" spans="2:55">
      <c r="B747" s="2" t="s">
        <v>186</v>
      </c>
      <c r="C747" s="2" t="s">
        <v>187</v>
      </c>
      <c r="D747" s="2">
        <v>2045</v>
      </c>
      <c r="J747" s="2" t="s">
        <v>186</v>
      </c>
      <c r="K747" s="2" t="s">
        <v>187</v>
      </c>
      <c r="L747" s="2">
        <v>2045</v>
      </c>
      <c r="M747" s="2" t="str">
        <f>IF(sum!A740="AT",sum!B740,"*")</f>
        <v>*</v>
      </c>
      <c r="N747" s="2"/>
      <c r="O747" s="2" t="str">
        <f>IF(sum!A740="AT",sum!I740,"*")</f>
        <v>*</v>
      </c>
      <c r="R747" s="2" t="s">
        <v>186</v>
      </c>
      <c r="S747" s="2" t="s">
        <v>187</v>
      </c>
      <c r="T747" s="2">
        <v>2045</v>
      </c>
      <c r="U747" s="2" t="str">
        <f>IF(sum!A740="BC",sum!B740,"*")</f>
        <v>*</v>
      </c>
      <c r="V747" s="2"/>
      <c r="W747" s="2" t="str">
        <f>IF(sum!A740="BC",sum!I740,"*")</f>
        <v>*</v>
      </c>
      <c r="Z747" s="2" t="s">
        <v>186</v>
      </c>
      <c r="AA747" s="2" t="s">
        <v>187</v>
      </c>
      <c r="AB747" s="2">
        <v>2045</v>
      </c>
      <c r="AC747" s="2" t="str">
        <f>IF(sum!A740="MA",sum!B740,"*")</f>
        <v>*</v>
      </c>
      <c r="AD747" s="2"/>
      <c r="AE747" s="2" t="str">
        <f>IF(sum!A740="MA",sum!I740,"*")</f>
        <v>*</v>
      </c>
      <c r="AH747" s="2" t="s">
        <v>186</v>
      </c>
      <c r="AI747" s="2" t="s">
        <v>187</v>
      </c>
      <c r="AJ747" s="2">
        <v>2045</v>
      </c>
      <c r="AK747" s="2" t="str">
        <f>IF(sum!A740="ON",sum!B740,"*")</f>
        <v>*</v>
      </c>
      <c r="AL747" s="2"/>
      <c r="AM747" s="2" t="str">
        <f>IF(sum!A740="ON",sum!I740,"*")</f>
        <v>*</v>
      </c>
      <c r="AP747" s="4" t="s">
        <v>186</v>
      </c>
      <c r="AQ747" s="4" t="s">
        <v>187</v>
      </c>
      <c r="AR747" s="4">
        <v>2045</v>
      </c>
      <c r="AS747" s="2" t="str">
        <f>IF(sum!A740="QU",sum!B740,"*")</f>
        <v>*</v>
      </c>
      <c r="AT747" s="2"/>
      <c r="AU747" s="2" t="str">
        <f>IF(sum!A740="QU",sum!I740,"*")</f>
        <v>*</v>
      </c>
      <c r="AX747" s="2" t="s">
        <v>186</v>
      </c>
      <c r="AY747" s="2" t="s">
        <v>187</v>
      </c>
      <c r="AZ747" s="2">
        <v>2045</v>
      </c>
      <c r="BA747" s="2" t="str">
        <f>IF(sum!A740="SA",sum!B740,"*")</f>
        <v>R_ES-SH-AP_GAS_HE1</v>
      </c>
      <c r="BB747" s="2"/>
      <c r="BC747" s="2">
        <f>IF(sum!A740="SA",sum!I740,"*")</f>
        <v>0</v>
      </c>
    </row>
    <row r="748" spans="2:55">
      <c r="B748" s="4" t="s">
        <v>186</v>
      </c>
      <c r="C748" s="4" t="s">
        <v>187</v>
      </c>
      <c r="D748" s="4">
        <v>2045</v>
      </c>
      <c r="J748" s="4" t="s">
        <v>186</v>
      </c>
      <c r="K748" s="4" t="s">
        <v>187</v>
      </c>
      <c r="L748" s="4">
        <v>2045</v>
      </c>
      <c r="M748" s="2" t="str">
        <f>IF(sum!A741="AT",sum!B741,"*")</f>
        <v>*</v>
      </c>
      <c r="N748" s="2"/>
      <c r="O748" s="2" t="str">
        <f>IF(sum!A741="AT",sum!I741,"*")</f>
        <v>*</v>
      </c>
      <c r="R748" s="4" t="s">
        <v>186</v>
      </c>
      <c r="S748" s="4" t="s">
        <v>187</v>
      </c>
      <c r="T748" s="4">
        <v>2045</v>
      </c>
      <c r="U748" s="2" t="str">
        <f>IF(sum!A741="BC",sum!B741,"*")</f>
        <v>*</v>
      </c>
      <c r="V748" s="2"/>
      <c r="W748" s="2" t="str">
        <f>IF(sum!A741="BC",sum!I741,"*")</f>
        <v>*</v>
      </c>
      <c r="Z748" s="4" t="s">
        <v>186</v>
      </c>
      <c r="AA748" s="4" t="s">
        <v>187</v>
      </c>
      <c r="AB748" s="4">
        <v>2045</v>
      </c>
      <c r="AC748" s="2" t="str">
        <f>IF(sum!A741="MA",sum!B741,"*")</f>
        <v>*</v>
      </c>
      <c r="AD748" s="2"/>
      <c r="AE748" s="2" t="str">
        <f>IF(sum!A741="MA",sum!I741,"*")</f>
        <v>*</v>
      </c>
      <c r="AH748" s="4" t="s">
        <v>186</v>
      </c>
      <c r="AI748" s="4" t="s">
        <v>187</v>
      </c>
      <c r="AJ748" s="4">
        <v>2045</v>
      </c>
      <c r="AK748" s="2" t="str">
        <f>IF(sum!A741="ON",sum!B741,"*")</f>
        <v>*</v>
      </c>
      <c r="AL748" s="2"/>
      <c r="AM748" s="2" t="str">
        <f>IF(sum!A741="ON",sum!I741,"*")</f>
        <v>*</v>
      </c>
      <c r="AP748" s="2" t="s">
        <v>186</v>
      </c>
      <c r="AQ748" s="2" t="s">
        <v>187</v>
      </c>
      <c r="AR748" s="2">
        <v>2045</v>
      </c>
      <c r="AS748" s="2" t="str">
        <f>IF(sum!A741="QU",sum!B741,"*")</f>
        <v>*</v>
      </c>
      <c r="AT748" s="2"/>
      <c r="AU748" s="2" t="str">
        <f>IF(sum!A741="QU",sum!I741,"*")</f>
        <v>*</v>
      </c>
      <c r="AX748" s="4" t="s">
        <v>186</v>
      </c>
      <c r="AY748" s="4" t="s">
        <v>187</v>
      </c>
      <c r="AZ748" s="4">
        <v>2045</v>
      </c>
      <c r="BA748" s="2" t="str">
        <f>IF(sum!A741="SA",sum!B741,"*")</f>
        <v>R_ES-SH-AP_HET1</v>
      </c>
      <c r="BB748" s="2"/>
      <c r="BC748" s="2">
        <f>IF(sum!A741="SA",sum!I741,"*")</f>
        <v>0</v>
      </c>
    </row>
    <row r="749" spans="2:55">
      <c r="B749" s="2" t="s">
        <v>186</v>
      </c>
      <c r="C749" s="2" t="s">
        <v>187</v>
      </c>
      <c r="D749" s="2">
        <v>2045</v>
      </c>
      <c r="J749" s="2" t="s">
        <v>186</v>
      </c>
      <c r="K749" s="2" t="s">
        <v>187</v>
      </c>
      <c r="L749" s="2">
        <v>2045</v>
      </c>
      <c r="M749" s="2" t="str">
        <f>IF(sum!A742="AT",sum!B742,"*")</f>
        <v>*</v>
      </c>
      <c r="N749" s="2"/>
      <c r="O749" s="2" t="str">
        <f>IF(sum!A742="AT",sum!I742,"*")</f>
        <v>*</v>
      </c>
      <c r="R749" s="2" t="s">
        <v>186</v>
      </c>
      <c r="S749" s="2" t="s">
        <v>187</v>
      </c>
      <c r="T749" s="2">
        <v>2045</v>
      </c>
      <c r="U749" s="2" t="str">
        <f>IF(sum!A742="BC",sum!B742,"*")</f>
        <v>*</v>
      </c>
      <c r="V749" s="2"/>
      <c r="W749" s="2" t="str">
        <f>IF(sum!A742="BC",sum!I742,"*")</f>
        <v>*</v>
      </c>
      <c r="Z749" s="2" t="s">
        <v>186</v>
      </c>
      <c r="AA749" s="2" t="s">
        <v>187</v>
      </c>
      <c r="AB749" s="2">
        <v>2045</v>
      </c>
      <c r="AC749" s="2" t="str">
        <f>IF(sum!A742="MA",sum!B742,"*")</f>
        <v>*</v>
      </c>
      <c r="AD749" s="2"/>
      <c r="AE749" s="2" t="str">
        <f>IF(sum!A742="MA",sum!I742,"*")</f>
        <v>*</v>
      </c>
      <c r="AH749" s="2" t="s">
        <v>186</v>
      </c>
      <c r="AI749" s="2" t="s">
        <v>187</v>
      </c>
      <c r="AJ749" s="2">
        <v>2045</v>
      </c>
      <c r="AK749" s="2" t="str">
        <f>IF(sum!A742="ON",sum!B742,"*")</f>
        <v>*</v>
      </c>
      <c r="AL749" s="2"/>
      <c r="AM749" s="2" t="str">
        <f>IF(sum!A742="ON",sum!I742,"*")</f>
        <v>*</v>
      </c>
      <c r="AP749" s="4" t="s">
        <v>186</v>
      </c>
      <c r="AQ749" s="4" t="s">
        <v>187</v>
      </c>
      <c r="AR749" s="4">
        <v>2045</v>
      </c>
      <c r="AS749" s="2" t="str">
        <f>IF(sum!A742="QU",sum!B742,"*")</f>
        <v>*</v>
      </c>
      <c r="AT749" s="2"/>
      <c r="AU749" s="2" t="str">
        <f>IF(sum!A742="QU",sum!I742,"*")</f>
        <v>*</v>
      </c>
      <c r="AX749" s="2" t="s">
        <v>186</v>
      </c>
      <c r="AY749" s="2" t="s">
        <v>187</v>
      </c>
      <c r="AZ749" s="2">
        <v>2045</v>
      </c>
      <c r="BA749" s="2" t="str">
        <f>IF(sum!A742="SA",sum!B742,"*")</f>
        <v>R_ES-SH-MOB_ELC1</v>
      </c>
      <c r="BB749" s="2"/>
      <c r="BC749" s="2">
        <f>IF(sum!A742="SA",sum!I742,"*")</f>
        <v>0.0141602220569156</v>
      </c>
    </row>
    <row r="750" spans="2:55">
      <c r="B750" s="4" t="s">
        <v>186</v>
      </c>
      <c r="C750" s="4" t="s">
        <v>187</v>
      </c>
      <c r="D750" s="4">
        <v>2045</v>
      </c>
      <c r="J750" s="4" t="s">
        <v>186</v>
      </c>
      <c r="K750" s="4" t="s">
        <v>187</v>
      </c>
      <c r="L750" s="4">
        <v>2045</v>
      </c>
      <c r="M750" s="2" t="str">
        <f>IF(sum!A743="AT",sum!B743,"*")</f>
        <v>*</v>
      </c>
      <c r="N750" s="2"/>
      <c r="O750" s="2" t="str">
        <f>IF(sum!A743="AT",sum!I743,"*")</f>
        <v>*</v>
      </c>
      <c r="R750" s="4" t="s">
        <v>186</v>
      </c>
      <c r="S750" s="4" t="s">
        <v>187</v>
      </c>
      <c r="T750" s="4">
        <v>2045</v>
      </c>
      <c r="U750" s="2" t="str">
        <f>IF(sum!A743="BC",sum!B743,"*")</f>
        <v>*</v>
      </c>
      <c r="V750" s="2"/>
      <c r="W750" s="2" t="str">
        <f>IF(sum!A743="BC",sum!I743,"*")</f>
        <v>*</v>
      </c>
      <c r="Z750" s="4" t="s">
        <v>186</v>
      </c>
      <c r="AA750" s="4" t="s">
        <v>187</v>
      </c>
      <c r="AB750" s="4">
        <v>2045</v>
      </c>
      <c r="AC750" s="2" t="str">
        <f>IF(sum!A743="MA",sum!B743,"*")</f>
        <v>*</v>
      </c>
      <c r="AD750" s="2"/>
      <c r="AE750" s="2" t="str">
        <f>IF(sum!A743="MA",sum!I743,"*")</f>
        <v>*</v>
      </c>
      <c r="AH750" s="4" t="s">
        <v>186</v>
      </c>
      <c r="AI750" s="4" t="s">
        <v>187</v>
      </c>
      <c r="AJ750" s="4">
        <v>2045</v>
      </c>
      <c r="AK750" s="2" t="str">
        <f>IF(sum!A743="ON",sum!B743,"*")</f>
        <v>*</v>
      </c>
      <c r="AL750" s="2"/>
      <c r="AM750" s="2" t="str">
        <f>IF(sum!A743="ON",sum!I743,"*")</f>
        <v>*</v>
      </c>
      <c r="AP750" s="2" t="s">
        <v>186</v>
      </c>
      <c r="AQ750" s="2" t="s">
        <v>187</v>
      </c>
      <c r="AR750" s="2">
        <v>2045</v>
      </c>
      <c r="AS750" s="2" t="str">
        <f>IF(sum!A743="QU",sum!B743,"*")</f>
        <v>*</v>
      </c>
      <c r="AT750" s="2"/>
      <c r="AU750" s="2" t="str">
        <f>IF(sum!A743="QU",sum!I743,"*")</f>
        <v>*</v>
      </c>
      <c r="AX750" s="4" t="s">
        <v>186</v>
      </c>
      <c r="AY750" s="4" t="s">
        <v>187</v>
      </c>
      <c r="AZ750" s="4">
        <v>2045</v>
      </c>
      <c r="BA750" s="2" t="str">
        <f>IF(sum!A743="SA",sum!B743,"*")</f>
        <v>R_ES-SH-MOB_GAS_HE1</v>
      </c>
      <c r="BB750" s="2"/>
      <c r="BC750" s="2">
        <f>IF(sum!A743="SA",sum!I743,"*")</f>
        <v>0</v>
      </c>
    </row>
    <row r="751" spans="2:55">
      <c r="B751" s="2" t="s">
        <v>186</v>
      </c>
      <c r="C751" s="2" t="s">
        <v>187</v>
      </c>
      <c r="D751" s="2">
        <v>2045</v>
      </c>
      <c r="J751" s="2" t="s">
        <v>186</v>
      </c>
      <c r="K751" s="2" t="s">
        <v>187</v>
      </c>
      <c r="L751" s="2">
        <v>2045</v>
      </c>
      <c r="M751" s="2" t="str">
        <f>IF(sum!A744="AT",sum!B744,"*")</f>
        <v>*</v>
      </c>
      <c r="N751" s="2"/>
      <c r="O751" s="2" t="str">
        <f>IF(sum!A744="AT",sum!I744,"*")</f>
        <v>*</v>
      </c>
      <c r="R751" s="2" t="s">
        <v>186</v>
      </c>
      <c r="S751" s="2" t="s">
        <v>187</v>
      </c>
      <c r="T751" s="2">
        <v>2045</v>
      </c>
      <c r="U751" s="2" t="str">
        <f>IF(sum!A744="BC",sum!B744,"*")</f>
        <v>*</v>
      </c>
      <c r="V751" s="2"/>
      <c r="W751" s="2" t="str">
        <f>IF(sum!A744="BC",sum!I744,"*")</f>
        <v>*</v>
      </c>
      <c r="Z751" s="2" t="s">
        <v>186</v>
      </c>
      <c r="AA751" s="2" t="s">
        <v>187</v>
      </c>
      <c r="AB751" s="2">
        <v>2045</v>
      </c>
      <c r="AC751" s="2" t="str">
        <f>IF(sum!A744="MA",sum!B744,"*")</f>
        <v>*</v>
      </c>
      <c r="AD751" s="2"/>
      <c r="AE751" s="2" t="str">
        <f>IF(sum!A744="MA",sum!I744,"*")</f>
        <v>*</v>
      </c>
      <c r="AH751" s="2" t="s">
        <v>186</v>
      </c>
      <c r="AI751" s="2" t="s">
        <v>187</v>
      </c>
      <c r="AJ751" s="2">
        <v>2045</v>
      </c>
      <c r="AK751" s="2" t="str">
        <f>IF(sum!A744="ON",sum!B744,"*")</f>
        <v>*</v>
      </c>
      <c r="AL751" s="2"/>
      <c r="AM751" s="2" t="str">
        <f>IF(sum!A744="ON",sum!I744,"*")</f>
        <v>*</v>
      </c>
      <c r="AP751" s="4" t="s">
        <v>186</v>
      </c>
      <c r="AQ751" s="4" t="s">
        <v>187</v>
      </c>
      <c r="AR751" s="4">
        <v>2045</v>
      </c>
      <c r="AS751" s="2" t="str">
        <f>IF(sum!A744="QU",sum!B744,"*")</f>
        <v>*</v>
      </c>
      <c r="AT751" s="2"/>
      <c r="AU751" s="2" t="str">
        <f>IF(sum!A744="QU",sum!I744,"*")</f>
        <v>*</v>
      </c>
      <c r="AX751" s="2" t="s">
        <v>186</v>
      </c>
      <c r="AY751" s="2" t="s">
        <v>187</v>
      </c>
      <c r="AZ751" s="2">
        <v>2045</v>
      </c>
      <c r="BA751" s="2" t="str">
        <f>IF(sum!A744="SA",sum!B744,"*")</f>
        <v>R_ES-SH-SA_ELC1</v>
      </c>
      <c r="BB751" s="2"/>
      <c r="BC751" s="2">
        <f>IF(sum!A744="SA",sum!I744,"*")</f>
        <v>0.0225169022044639</v>
      </c>
    </row>
    <row r="752" spans="2:55">
      <c r="B752" s="4" t="s">
        <v>186</v>
      </c>
      <c r="C752" s="4" t="s">
        <v>187</v>
      </c>
      <c r="D752" s="4">
        <v>2045</v>
      </c>
      <c r="J752" s="4" t="s">
        <v>186</v>
      </c>
      <c r="K752" s="4" t="s">
        <v>187</v>
      </c>
      <c r="L752" s="4">
        <v>2045</v>
      </c>
      <c r="M752" s="2" t="str">
        <f>IF(sum!A745="AT",sum!B745,"*")</f>
        <v>*</v>
      </c>
      <c r="N752" s="2"/>
      <c r="O752" s="2" t="str">
        <f>IF(sum!A745="AT",sum!I745,"*")</f>
        <v>*</v>
      </c>
      <c r="R752" s="4" t="s">
        <v>186</v>
      </c>
      <c r="S752" s="4" t="s">
        <v>187</v>
      </c>
      <c r="T752" s="4">
        <v>2045</v>
      </c>
      <c r="U752" s="2" t="str">
        <f>IF(sum!A745="BC",sum!B745,"*")</f>
        <v>*</v>
      </c>
      <c r="V752" s="2"/>
      <c r="W752" s="2" t="str">
        <f>IF(sum!A745="BC",sum!I745,"*")</f>
        <v>*</v>
      </c>
      <c r="Z752" s="4" t="s">
        <v>186</v>
      </c>
      <c r="AA752" s="4" t="s">
        <v>187</v>
      </c>
      <c r="AB752" s="4">
        <v>2045</v>
      </c>
      <c r="AC752" s="2" t="str">
        <f>IF(sum!A745="MA",sum!B745,"*")</f>
        <v>*</v>
      </c>
      <c r="AD752" s="2"/>
      <c r="AE752" s="2" t="str">
        <f>IF(sum!A745="MA",sum!I745,"*")</f>
        <v>*</v>
      </c>
      <c r="AH752" s="4" t="s">
        <v>186</v>
      </c>
      <c r="AI752" s="4" t="s">
        <v>187</v>
      </c>
      <c r="AJ752" s="4">
        <v>2045</v>
      </c>
      <c r="AK752" s="2" t="str">
        <f>IF(sum!A745="ON",sum!B745,"*")</f>
        <v>*</v>
      </c>
      <c r="AL752" s="2"/>
      <c r="AM752" s="2" t="str">
        <f>IF(sum!A745="ON",sum!I745,"*")</f>
        <v>*</v>
      </c>
      <c r="AP752" s="2" t="s">
        <v>186</v>
      </c>
      <c r="AQ752" s="2" t="s">
        <v>187</v>
      </c>
      <c r="AR752" s="2">
        <v>2045</v>
      </c>
      <c r="AS752" s="2" t="str">
        <f>IF(sum!A745="QU",sum!B745,"*")</f>
        <v>*</v>
      </c>
      <c r="AT752" s="2"/>
      <c r="AU752" s="2" t="str">
        <f>IF(sum!A745="QU",sum!I745,"*")</f>
        <v>*</v>
      </c>
      <c r="AX752" s="4" t="s">
        <v>186</v>
      </c>
      <c r="AY752" s="4" t="s">
        <v>187</v>
      </c>
      <c r="AZ752" s="4">
        <v>2045</v>
      </c>
      <c r="BA752" s="2" t="str">
        <f>IF(sum!A745="SA",sum!B745,"*")</f>
        <v>R_ES-SH-SA_HET1</v>
      </c>
      <c r="BB752" s="2"/>
      <c r="BC752" s="2">
        <f>IF(sum!A745="SA",sum!I745,"*")</f>
        <v>0</v>
      </c>
    </row>
    <row r="753" spans="2:55">
      <c r="B753" s="2" t="s">
        <v>186</v>
      </c>
      <c r="C753" s="2" t="s">
        <v>187</v>
      </c>
      <c r="D753" s="2">
        <v>2045</v>
      </c>
      <c r="J753" s="2" t="s">
        <v>186</v>
      </c>
      <c r="K753" s="2" t="s">
        <v>187</v>
      </c>
      <c r="L753" s="2">
        <v>2045</v>
      </c>
      <c r="M753" s="2" t="str">
        <f>IF(sum!A746="AT",sum!B746,"*")</f>
        <v>*</v>
      </c>
      <c r="N753" s="2"/>
      <c r="O753" s="2" t="str">
        <f>IF(sum!A746="AT",sum!I746,"*")</f>
        <v>*</v>
      </c>
      <c r="R753" s="2" t="s">
        <v>186</v>
      </c>
      <c r="S753" s="2" t="s">
        <v>187</v>
      </c>
      <c r="T753" s="2">
        <v>2045</v>
      </c>
      <c r="U753" s="2" t="str">
        <f>IF(sum!A746="BC",sum!B746,"*")</f>
        <v>*</v>
      </c>
      <c r="V753" s="2"/>
      <c r="W753" s="2" t="str">
        <f>IF(sum!A746="BC",sum!I746,"*")</f>
        <v>*</v>
      </c>
      <c r="Z753" s="2" t="s">
        <v>186</v>
      </c>
      <c r="AA753" s="2" t="s">
        <v>187</v>
      </c>
      <c r="AB753" s="2">
        <v>2045</v>
      </c>
      <c r="AC753" s="2" t="str">
        <f>IF(sum!A746="MA",sum!B746,"*")</f>
        <v>*</v>
      </c>
      <c r="AD753" s="2"/>
      <c r="AE753" s="2" t="str">
        <f>IF(sum!A746="MA",sum!I746,"*")</f>
        <v>*</v>
      </c>
      <c r="AH753" s="2" t="s">
        <v>186</v>
      </c>
      <c r="AI753" s="2" t="s">
        <v>187</v>
      </c>
      <c r="AJ753" s="2">
        <v>2045</v>
      </c>
      <c r="AK753" s="2" t="str">
        <f>IF(sum!A746="ON",sum!B746,"*")</f>
        <v>*</v>
      </c>
      <c r="AL753" s="2"/>
      <c r="AM753" s="2" t="str">
        <f>IF(sum!A746="ON",sum!I746,"*")</f>
        <v>*</v>
      </c>
      <c r="AP753" s="4" t="s">
        <v>186</v>
      </c>
      <c r="AQ753" s="4" t="s">
        <v>187</v>
      </c>
      <c r="AR753" s="4">
        <v>2045</v>
      </c>
      <c r="AS753" s="2" t="str">
        <f>IF(sum!A746="QU",sum!B746,"*")</f>
        <v>*</v>
      </c>
      <c r="AT753" s="2"/>
      <c r="AU753" s="2" t="str">
        <f>IF(sum!A746="QU",sum!I746,"*")</f>
        <v>*</v>
      </c>
      <c r="AX753" s="2" t="s">
        <v>186</v>
      </c>
      <c r="AY753" s="2" t="s">
        <v>187</v>
      </c>
      <c r="AZ753" s="2">
        <v>2045</v>
      </c>
      <c r="BA753" s="2" t="str">
        <f>IF(sum!A746="SA",sum!B746,"*")</f>
        <v>R_ES-SH-SD_COAPRO1</v>
      </c>
      <c r="BB753" s="2"/>
      <c r="BC753" s="2">
        <f>IF(sum!A746="SA",sum!I746,"*")</f>
        <v>0</v>
      </c>
    </row>
    <row r="754" spans="2:55">
      <c r="B754" s="4" t="s">
        <v>186</v>
      </c>
      <c r="C754" s="4" t="s">
        <v>187</v>
      </c>
      <c r="D754" s="4">
        <v>2045</v>
      </c>
      <c r="J754" s="4" t="s">
        <v>186</v>
      </c>
      <c r="K754" s="4" t="s">
        <v>187</v>
      </c>
      <c r="L754" s="4">
        <v>2045</v>
      </c>
      <c r="M754" s="2" t="str">
        <f>IF(sum!A747="AT",sum!B747,"*")</f>
        <v>*</v>
      </c>
      <c r="N754" s="2"/>
      <c r="O754" s="2" t="str">
        <f>IF(sum!A747="AT",sum!I747,"*")</f>
        <v>*</v>
      </c>
      <c r="R754" s="4" t="s">
        <v>186</v>
      </c>
      <c r="S754" s="4" t="s">
        <v>187</v>
      </c>
      <c r="T754" s="4">
        <v>2045</v>
      </c>
      <c r="U754" s="2" t="str">
        <f>IF(sum!A747="BC",sum!B747,"*")</f>
        <v>*</v>
      </c>
      <c r="V754" s="2"/>
      <c r="W754" s="2" t="str">
        <f>IF(sum!A747="BC",sum!I747,"*")</f>
        <v>*</v>
      </c>
      <c r="Z754" s="4" t="s">
        <v>186</v>
      </c>
      <c r="AA754" s="4" t="s">
        <v>187</v>
      </c>
      <c r="AB754" s="4">
        <v>2045</v>
      </c>
      <c r="AC754" s="2" t="str">
        <f>IF(sum!A747="MA",sum!B747,"*")</f>
        <v>*</v>
      </c>
      <c r="AD754" s="2"/>
      <c r="AE754" s="2" t="str">
        <f>IF(sum!A747="MA",sum!I747,"*")</f>
        <v>*</v>
      </c>
      <c r="AH754" s="4" t="s">
        <v>186</v>
      </c>
      <c r="AI754" s="4" t="s">
        <v>187</v>
      </c>
      <c r="AJ754" s="4">
        <v>2045</v>
      </c>
      <c r="AK754" s="2" t="str">
        <f>IF(sum!A747="ON",sum!B747,"*")</f>
        <v>*</v>
      </c>
      <c r="AL754" s="2"/>
      <c r="AM754" s="2" t="str">
        <f>IF(sum!A747="ON",sum!I747,"*")</f>
        <v>*</v>
      </c>
      <c r="AP754" s="2" t="s">
        <v>186</v>
      </c>
      <c r="AQ754" s="2" t="s">
        <v>187</v>
      </c>
      <c r="AR754" s="2">
        <v>2045</v>
      </c>
      <c r="AS754" s="2" t="str">
        <f>IF(sum!A747="QU",sum!B747,"*")</f>
        <v>*</v>
      </c>
      <c r="AT754" s="2"/>
      <c r="AU754" s="2" t="str">
        <f>IF(sum!A747="QU",sum!I747,"*")</f>
        <v>*</v>
      </c>
      <c r="AX754" s="4" t="s">
        <v>186</v>
      </c>
      <c r="AY754" s="4" t="s">
        <v>187</v>
      </c>
      <c r="AZ754" s="4">
        <v>2045</v>
      </c>
      <c r="BA754" s="2" t="str">
        <f>IF(sum!A747="SA",sum!B747,"*")</f>
        <v>R_ES-SH-SD_ELC1</v>
      </c>
      <c r="BB754" s="2"/>
      <c r="BC754" s="2">
        <f>IF(sum!A747="SA",sum!I747,"*")</f>
        <v>0.256068420214292</v>
      </c>
    </row>
    <row r="755" spans="2:55">
      <c r="B755" s="2" t="s">
        <v>186</v>
      </c>
      <c r="C755" s="2" t="s">
        <v>187</v>
      </c>
      <c r="D755" s="2">
        <v>2045</v>
      </c>
      <c r="J755" s="2" t="s">
        <v>186</v>
      </c>
      <c r="K755" s="2" t="s">
        <v>187</v>
      </c>
      <c r="L755" s="2">
        <v>2045</v>
      </c>
      <c r="M755" s="2" t="str">
        <f>IF(sum!A748="AT",sum!B748,"*")</f>
        <v>*</v>
      </c>
      <c r="N755" s="2"/>
      <c r="O755" s="2" t="str">
        <f>IF(sum!A748="AT",sum!I748,"*")</f>
        <v>*</v>
      </c>
      <c r="R755" s="2" t="s">
        <v>186</v>
      </c>
      <c r="S755" s="2" t="s">
        <v>187</v>
      </c>
      <c r="T755" s="2">
        <v>2045</v>
      </c>
      <c r="U755" s="2" t="str">
        <f>IF(sum!A748="BC",sum!B748,"*")</f>
        <v>*</v>
      </c>
      <c r="V755" s="2"/>
      <c r="W755" s="2" t="str">
        <f>IF(sum!A748="BC",sum!I748,"*")</f>
        <v>*</v>
      </c>
      <c r="Z755" s="2" t="s">
        <v>186</v>
      </c>
      <c r="AA755" s="2" t="s">
        <v>187</v>
      </c>
      <c r="AB755" s="2">
        <v>2045</v>
      </c>
      <c r="AC755" s="2" t="str">
        <f>IF(sum!A748="MA",sum!B748,"*")</f>
        <v>*</v>
      </c>
      <c r="AD755" s="2"/>
      <c r="AE755" s="2" t="str">
        <f>IF(sum!A748="MA",sum!I748,"*")</f>
        <v>*</v>
      </c>
      <c r="AH755" s="2" t="s">
        <v>186</v>
      </c>
      <c r="AI755" s="2" t="s">
        <v>187</v>
      </c>
      <c r="AJ755" s="2">
        <v>2045</v>
      </c>
      <c r="AK755" s="2" t="str">
        <f>IF(sum!A748="ON",sum!B748,"*")</f>
        <v>*</v>
      </c>
      <c r="AL755" s="2"/>
      <c r="AM755" s="2" t="str">
        <f>IF(sum!A748="ON",sum!I748,"*")</f>
        <v>*</v>
      </c>
      <c r="AP755" s="4" t="s">
        <v>186</v>
      </c>
      <c r="AQ755" s="4" t="s">
        <v>187</v>
      </c>
      <c r="AR755" s="4">
        <v>2045</v>
      </c>
      <c r="AS755" s="2" t="str">
        <f>IF(sum!A748="QU",sum!B748,"*")</f>
        <v>*</v>
      </c>
      <c r="AT755" s="2"/>
      <c r="AU755" s="2" t="str">
        <f>IF(sum!A748="QU",sum!I748,"*")</f>
        <v>*</v>
      </c>
      <c r="AX755" s="2" t="s">
        <v>186</v>
      </c>
      <c r="AY755" s="2" t="s">
        <v>187</v>
      </c>
      <c r="AZ755" s="2">
        <v>2045</v>
      </c>
      <c r="BA755" s="2" t="str">
        <f>IF(sum!A748="SA",sum!B748,"*")</f>
        <v>R_ES-SH-SD_GAS_HE1</v>
      </c>
      <c r="BB755" s="2"/>
      <c r="BC755" s="2">
        <f>IF(sum!A748="SA",sum!I748,"*")</f>
        <v>0</v>
      </c>
    </row>
    <row r="756" spans="2:55">
      <c r="B756" s="4" t="s">
        <v>186</v>
      </c>
      <c r="C756" s="4" t="s">
        <v>187</v>
      </c>
      <c r="D756" s="4">
        <v>2045</v>
      </c>
      <c r="J756" s="4" t="s">
        <v>186</v>
      </c>
      <c r="K756" s="4" t="s">
        <v>187</v>
      </c>
      <c r="L756" s="4">
        <v>2045</v>
      </c>
      <c r="M756" s="2" t="str">
        <f>IF(sum!A749="AT",sum!B749,"*")</f>
        <v>*</v>
      </c>
      <c r="N756" s="2"/>
      <c r="O756" s="2" t="str">
        <f>IF(sum!A749="AT",sum!I749,"*")</f>
        <v>*</v>
      </c>
      <c r="R756" s="4" t="s">
        <v>186</v>
      </c>
      <c r="S756" s="4" t="s">
        <v>187</v>
      </c>
      <c r="T756" s="4">
        <v>2045</v>
      </c>
      <c r="U756" s="2" t="str">
        <f>IF(sum!A749="BC",sum!B749,"*")</f>
        <v>*</v>
      </c>
      <c r="V756" s="2"/>
      <c r="W756" s="2" t="str">
        <f>IF(sum!A749="BC",sum!I749,"*")</f>
        <v>*</v>
      </c>
      <c r="Z756" s="4" t="s">
        <v>186</v>
      </c>
      <c r="AA756" s="4" t="s">
        <v>187</v>
      </c>
      <c r="AB756" s="4">
        <v>2045</v>
      </c>
      <c r="AC756" s="2" t="str">
        <f>IF(sum!A749="MA",sum!B749,"*")</f>
        <v>*</v>
      </c>
      <c r="AD756" s="2"/>
      <c r="AE756" s="2" t="str">
        <f>IF(sum!A749="MA",sum!I749,"*")</f>
        <v>*</v>
      </c>
      <c r="AH756" s="4" t="s">
        <v>186</v>
      </c>
      <c r="AI756" s="4" t="s">
        <v>187</v>
      </c>
      <c r="AJ756" s="4">
        <v>2045</v>
      </c>
      <c r="AK756" s="2" t="str">
        <f>IF(sum!A749="ON",sum!B749,"*")</f>
        <v>*</v>
      </c>
      <c r="AL756" s="2"/>
      <c r="AM756" s="2" t="str">
        <f>IF(sum!A749="ON",sum!I749,"*")</f>
        <v>*</v>
      </c>
      <c r="AP756" s="2" t="s">
        <v>186</v>
      </c>
      <c r="AQ756" s="2" t="s">
        <v>187</v>
      </c>
      <c r="AR756" s="2">
        <v>2045</v>
      </c>
      <c r="AS756" s="2" t="str">
        <f>IF(sum!A749="QU",sum!B749,"*")</f>
        <v>*</v>
      </c>
      <c r="AT756" s="2"/>
      <c r="AU756" s="2" t="str">
        <f>IF(sum!A749="QU",sum!I749,"*")</f>
        <v>*</v>
      </c>
      <c r="AX756" s="4" t="s">
        <v>186</v>
      </c>
      <c r="AY756" s="4" t="s">
        <v>187</v>
      </c>
      <c r="AZ756" s="4">
        <v>2045</v>
      </c>
      <c r="BA756" s="2" t="str">
        <f>IF(sum!A749="SA",sum!B749,"*")</f>
        <v>R_ES-WH-AP_COAPRO1</v>
      </c>
      <c r="BB756" s="2"/>
      <c r="BC756" s="2">
        <f>IF(sum!A749="SA",sum!I749,"*")</f>
        <v>0</v>
      </c>
    </row>
    <row r="757" spans="2:55">
      <c r="B757" s="2" t="s">
        <v>186</v>
      </c>
      <c r="C757" s="2" t="s">
        <v>187</v>
      </c>
      <c r="D757" s="2">
        <v>2045</v>
      </c>
      <c r="J757" s="2" t="s">
        <v>186</v>
      </c>
      <c r="K757" s="2" t="s">
        <v>187</v>
      </c>
      <c r="L757" s="2">
        <v>2045</v>
      </c>
      <c r="M757" s="2" t="str">
        <f>IF(sum!A750="AT",sum!B750,"*")</f>
        <v>*</v>
      </c>
      <c r="N757" s="2"/>
      <c r="O757" s="2" t="str">
        <f>IF(sum!A750="AT",sum!I750,"*")</f>
        <v>*</v>
      </c>
      <c r="R757" s="2" t="s">
        <v>186</v>
      </c>
      <c r="S757" s="2" t="s">
        <v>187</v>
      </c>
      <c r="T757" s="2">
        <v>2045</v>
      </c>
      <c r="U757" s="2" t="str">
        <f>IF(sum!A750="BC",sum!B750,"*")</f>
        <v>*</v>
      </c>
      <c r="V757" s="2"/>
      <c r="W757" s="2" t="str">
        <f>IF(sum!A750="BC",sum!I750,"*")</f>
        <v>*</v>
      </c>
      <c r="Z757" s="2" t="s">
        <v>186</v>
      </c>
      <c r="AA757" s="2" t="s">
        <v>187</v>
      </c>
      <c r="AB757" s="2">
        <v>2045</v>
      </c>
      <c r="AC757" s="2" t="str">
        <f>IF(sum!A750="MA",sum!B750,"*")</f>
        <v>*</v>
      </c>
      <c r="AD757" s="2"/>
      <c r="AE757" s="2" t="str">
        <f>IF(sum!A750="MA",sum!I750,"*")</f>
        <v>*</v>
      </c>
      <c r="AH757" s="2" t="s">
        <v>186</v>
      </c>
      <c r="AI757" s="2" t="s">
        <v>187</v>
      </c>
      <c r="AJ757" s="2">
        <v>2045</v>
      </c>
      <c r="AK757" s="2" t="str">
        <f>IF(sum!A750="ON",sum!B750,"*")</f>
        <v>*</v>
      </c>
      <c r="AL757" s="2"/>
      <c r="AM757" s="2" t="str">
        <f>IF(sum!A750="ON",sum!I750,"*")</f>
        <v>*</v>
      </c>
      <c r="AP757" s="4" t="s">
        <v>186</v>
      </c>
      <c r="AQ757" s="4" t="s">
        <v>187</v>
      </c>
      <c r="AR757" s="4">
        <v>2045</v>
      </c>
      <c r="AS757" s="2" t="str">
        <f>IF(sum!A750="QU",sum!B750,"*")</f>
        <v>*</v>
      </c>
      <c r="AT757" s="2"/>
      <c r="AU757" s="2" t="str">
        <f>IF(sum!A750="QU",sum!I750,"*")</f>
        <v>*</v>
      </c>
      <c r="AX757" s="2" t="s">
        <v>186</v>
      </c>
      <c r="AY757" s="2" t="s">
        <v>187</v>
      </c>
      <c r="AZ757" s="2">
        <v>2045</v>
      </c>
      <c r="BA757" s="2" t="str">
        <f>IF(sum!A750="SA",sum!B750,"*")</f>
        <v>R_ES-WH-AP_STEAM1</v>
      </c>
      <c r="BB757" s="2"/>
      <c r="BC757" s="2">
        <f>IF(sum!A750="SA",sum!I750,"*")</f>
        <v>0.192383281914265</v>
      </c>
    </row>
    <row r="758" spans="2:55">
      <c r="B758" s="4" t="s">
        <v>186</v>
      </c>
      <c r="C758" s="4" t="s">
        <v>187</v>
      </c>
      <c r="D758" s="4">
        <v>2045</v>
      </c>
      <c r="J758" s="4" t="s">
        <v>186</v>
      </c>
      <c r="K758" s="4" t="s">
        <v>187</v>
      </c>
      <c r="L758" s="4">
        <v>2045</v>
      </c>
      <c r="M758" s="2" t="str">
        <f>IF(sum!A751="AT",sum!B751,"*")</f>
        <v>*</v>
      </c>
      <c r="N758" s="2"/>
      <c r="O758" s="2" t="str">
        <f>IF(sum!A751="AT",sum!I751,"*")</f>
        <v>*</v>
      </c>
      <c r="R758" s="4" t="s">
        <v>186</v>
      </c>
      <c r="S758" s="4" t="s">
        <v>187</v>
      </c>
      <c r="T758" s="4">
        <v>2045</v>
      </c>
      <c r="U758" s="2" t="str">
        <f>IF(sum!A751="BC",sum!B751,"*")</f>
        <v>*</v>
      </c>
      <c r="V758" s="2"/>
      <c r="W758" s="2" t="str">
        <f>IF(sum!A751="BC",sum!I751,"*")</f>
        <v>*</v>
      </c>
      <c r="Z758" s="4" t="s">
        <v>186</v>
      </c>
      <c r="AA758" s="4" t="s">
        <v>187</v>
      </c>
      <c r="AB758" s="4">
        <v>2045</v>
      </c>
      <c r="AC758" s="2" t="str">
        <f>IF(sum!A751="MA",sum!B751,"*")</f>
        <v>*</v>
      </c>
      <c r="AD758" s="2"/>
      <c r="AE758" s="2" t="str">
        <f>IF(sum!A751="MA",sum!I751,"*")</f>
        <v>*</v>
      </c>
      <c r="AH758" s="4" t="s">
        <v>186</v>
      </c>
      <c r="AI758" s="4" t="s">
        <v>187</v>
      </c>
      <c r="AJ758" s="4">
        <v>2045</v>
      </c>
      <c r="AK758" s="2" t="str">
        <f>IF(sum!A751="ON",sum!B751,"*")</f>
        <v>*</v>
      </c>
      <c r="AL758" s="2"/>
      <c r="AM758" s="2" t="str">
        <f>IF(sum!A751="ON",sum!I751,"*")</f>
        <v>*</v>
      </c>
      <c r="AP758" s="2" t="s">
        <v>186</v>
      </c>
      <c r="AQ758" s="2" t="s">
        <v>187</v>
      </c>
      <c r="AR758" s="2">
        <v>2045</v>
      </c>
      <c r="AS758" s="2" t="str">
        <f>IF(sum!A751="QU",sum!B751,"*")</f>
        <v>*</v>
      </c>
      <c r="AT758" s="2"/>
      <c r="AU758" s="2" t="str">
        <f>IF(sum!A751="QU",sum!I751,"*")</f>
        <v>*</v>
      </c>
      <c r="AX758" s="4" t="s">
        <v>186</v>
      </c>
      <c r="AY758" s="4" t="s">
        <v>187</v>
      </c>
      <c r="AZ758" s="4">
        <v>2045</v>
      </c>
      <c r="BA758" s="2" t="str">
        <f>IF(sum!A751="SA",sum!B751,"*")</f>
        <v>R_ES-WH-MOB_COAPRO1</v>
      </c>
      <c r="BB758" s="2"/>
      <c r="BC758" s="2">
        <f>IF(sum!A751="SA",sum!I751,"*")</f>
        <v>0</v>
      </c>
    </row>
    <row r="759" spans="2:55">
      <c r="B759" s="2" t="s">
        <v>186</v>
      </c>
      <c r="C759" s="2" t="s">
        <v>187</v>
      </c>
      <c r="D759" s="2">
        <v>2045</v>
      </c>
      <c r="J759" s="2" t="s">
        <v>186</v>
      </c>
      <c r="K759" s="2" t="s">
        <v>187</v>
      </c>
      <c r="L759" s="2">
        <v>2045</v>
      </c>
      <c r="M759" s="2" t="str">
        <f>IF(sum!A752="AT",sum!B752,"*")</f>
        <v>*</v>
      </c>
      <c r="N759" s="2"/>
      <c r="O759" s="2" t="str">
        <f>IF(sum!A752="AT",sum!I752,"*")</f>
        <v>*</v>
      </c>
      <c r="R759" s="2" t="s">
        <v>186</v>
      </c>
      <c r="S759" s="2" t="s">
        <v>187</v>
      </c>
      <c r="T759" s="2">
        <v>2045</v>
      </c>
      <c r="U759" s="2" t="str">
        <f>IF(sum!A752="BC",sum!B752,"*")</f>
        <v>*</v>
      </c>
      <c r="V759" s="2"/>
      <c r="W759" s="2" t="str">
        <f>IF(sum!A752="BC",sum!I752,"*")</f>
        <v>*</v>
      </c>
      <c r="Z759" s="2" t="s">
        <v>186</v>
      </c>
      <c r="AA759" s="2" t="s">
        <v>187</v>
      </c>
      <c r="AB759" s="2">
        <v>2045</v>
      </c>
      <c r="AC759" s="2" t="str">
        <f>IF(sum!A752="MA",sum!B752,"*")</f>
        <v>*</v>
      </c>
      <c r="AD759" s="2"/>
      <c r="AE759" s="2" t="str">
        <f>IF(sum!A752="MA",sum!I752,"*")</f>
        <v>*</v>
      </c>
      <c r="AH759" s="2" t="s">
        <v>186</v>
      </c>
      <c r="AI759" s="2" t="s">
        <v>187</v>
      </c>
      <c r="AJ759" s="2">
        <v>2045</v>
      </c>
      <c r="AK759" s="2" t="str">
        <f>IF(sum!A752="ON",sum!B752,"*")</f>
        <v>*</v>
      </c>
      <c r="AL759" s="2"/>
      <c r="AM759" s="2" t="str">
        <f>IF(sum!A752="ON",sum!I752,"*")</f>
        <v>*</v>
      </c>
      <c r="AP759" s="4" t="s">
        <v>186</v>
      </c>
      <c r="AQ759" s="4" t="s">
        <v>187</v>
      </c>
      <c r="AR759" s="4">
        <v>2045</v>
      </c>
      <c r="AS759" s="2" t="str">
        <f>IF(sum!A752="QU",sum!B752,"*")</f>
        <v>*</v>
      </c>
      <c r="AT759" s="2"/>
      <c r="AU759" s="2" t="str">
        <f>IF(sum!A752="QU",sum!I752,"*")</f>
        <v>*</v>
      </c>
      <c r="AX759" s="2" t="s">
        <v>186</v>
      </c>
      <c r="AY759" s="2" t="s">
        <v>187</v>
      </c>
      <c r="AZ759" s="2">
        <v>2045</v>
      </c>
      <c r="BA759" s="2" t="str">
        <f>IF(sum!A752="SA",sum!B752,"*")</f>
        <v>R_ES-WH-MOB_STEAM1</v>
      </c>
      <c r="BB759" s="2"/>
      <c r="BC759" s="2">
        <f>IF(sum!A752="SA",sum!I752,"*")</f>
        <v>0.0335104934451179</v>
      </c>
    </row>
    <row r="760" spans="2:55">
      <c r="B760" s="4" t="s">
        <v>186</v>
      </c>
      <c r="C760" s="4" t="s">
        <v>187</v>
      </c>
      <c r="D760" s="4">
        <v>2045</v>
      </c>
      <c r="J760" s="4" t="s">
        <v>186</v>
      </c>
      <c r="K760" s="4" t="s">
        <v>187</v>
      </c>
      <c r="L760" s="4">
        <v>2045</v>
      </c>
      <c r="M760" s="2" t="str">
        <f>IF(sum!A753="AT",sum!B753,"*")</f>
        <v>*</v>
      </c>
      <c r="N760" s="2"/>
      <c r="O760" s="2" t="str">
        <f>IF(sum!A753="AT",sum!I753,"*")</f>
        <v>*</v>
      </c>
      <c r="R760" s="4" t="s">
        <v>186</v>
      </c>
      <c r="S760" s="4" t="s">
        <v>187</v>
      </c>
      <c r="T760" s="4">
        <v>2045</v>
      </c>
      <c r="U760" s="2" t="str">
        <f>IF(sum!A753="BC",sum!B753,"*")</f>
        <v>*</v>
      </c>
      <c r="V760" s="2"/>
      <c r="W760" s="2" t="str">
        <f>IF(sum!A753="BC",sum!I753,"*")</f>
        <v>*</v>
      </c>
      <c r="Z760" s="4" t="s">
        <v>186</v>
      </c>
      <c r="AA760" s="4" t="s">
        <v>187</v>
      </c>
      <c r="AB760" s="4">
        <v>2045</v>
      </c>
      <c r="AC760" s="2" t="str">
        <f>IF(sum!A753="MA",sum!B753,"*")</f>
        <v>*</v>
      </c>
      <c r="AD760" s="2"/>
      <c r="AE760" s="2" t="str">
        <f>IF(sum!A753="MA",sum!I753,"*")</f>
        <v>*</v>
      </c>
      <c r="AH760" s="4" t="s">
        <v>186</v>
      </c>
      <c r="AI760" s="4" t="s">
        <v>187</v>
      </c>
      <c r="AJ760" s="4">
        <v>2045</v>
      </c>
      <c r="AK760" s="2" t="str">
        <f>IF(sum!A753="ON",sum!B753,"*")</f>
        <v>*</v>
      </c>
      <c r="AL760" s="2"/>
      <c r="AM760" s="2" t="str">
        <f>IF(sum!A753="ON",sum!I753,"*")</f>
        <v>*</v>
      </c>
      <c r="AP760" s="2" t="s">
        <v>186</v>
      </c>
      <c r="AQ760" s="2" t="s">
        <v>187</v>
      </c>
      <c r="AR760" s="2">
        <v>2045</v>
      </c>
      <c r="AS760" s="2" t="str">
        <f>IF(sum!A753="QU",sum!B753,"*")</f>
        <v>*</v>
      </c>
      <c r="AT760" s="2"/>
      <c r="AU760" s="2" t="str">
        <f>IF(sum!A753="QU",sum!I753,"*")</f>
        <v>*</v>
      </c>
      <c r="AX760" s="4" t="s">
        <v>186</v>
      </c>
      <c r="AY760" s="4" t="s">
        <v>187</v>
      </c>
      <c r="AZ760" s="4">
        <v>2045</v>
      </c>
      <c r="BA760" s="2" t="str">
        <f>IF(sum!A753="SA",sum!B753,"*")</f>
        <v>R_ES-WH-SA_COAPRO1</v>
      </c>
      <c r="BB760" s="2"/>
      <c r="BC760" s="2">
        <f>IF(sum!A753="SA",sum!I753,"*")</f>
        <v>0</v>
      </c>
    </row>
    <row r="761" spans="2:55">
      <c r="B761" s="2" t="s">
        <v>186</v>
      </c>
      <c r="C761" s="2" t="s">
        <v>187</v>
      </c>
      <c r="D761" s="2">
        <v>2045</v>
      </c>
      <c r="J761" s="2" t="s">
        <v>186</v>
      </c>
      <c r="K761" s="2" t="s">
        <v>187</v>
      </c>
      <c r="L761" s="2">
        <v>2045</v>
      </c>
      <c r="M761" s="2" t="str">
        <f>IF(sum!A754="AT",sum!B754,"*")</f>
        <v>*</v>
      </c>
      <c r="N761" s="2"/>
      <c r="O761" s="2" t="str">
        <f>IF(sum!A754="AT",sum!I754,"*")</f>
        <v>*</v>
      </c>
      <c r="R761" s="2" t="s">
        <v>186</v>
      </c>
      <c r="S761" s="2" t="s">
        <v>187</v>
      </c>
      <c r="T761" s="2">
        <v>2045</v>
      </c>
      <c r="U761" s="2" t="str">
        <f>IF(sum!A754="BC",sum!B754,"*")</f>
        <v>*</v>
      </c>
      <c r="V761" s="2"/>
      <c r="W761" s="2" t="str">
        <f>IF(sum!A754="BC",sum!I754,"*")</f>
        <v>*</v>
      </c>
      <c r="Z761" s="2" t="s">
        <v>186</v>
      </c>
      <c r="AA761" s="2" t="s">
        <v>187</v>
      </c>
      <c r="AB761" s="2">
        <v>2045</v>
      </c>
      <c r="AC761" s="2" t="str">
        <f>IF(sum!A754="MA",sum!B754,"*")</f>
        <v>*</v>
      </c>
      <c r="AD761" s="2"/>
      <c r="AE761" s="2" t="str">
        <f>IF(sum!A754="MA",sum!I754,"*")</f>
        <v>*</v>
      </c>
      <c r="AH761" s="2" t="s">
        <v>186</v>
      </c>
      <c r="AI761" s="2" t="s">
        <v>187</v>
      </c>
      <c r="AJ761" s="2">
        <v>2045</v>
      </c>
      <c r="AK761" s="2" t="str">
        <f>IF(sum!A754="ON",sum!B754,"*")</f>
        <v>*</v>
      </c>
      <c r="AL761" s="2"/>
      <c r="AM761" s="2" t="str">
        <f>IF(sum!A754="ON",sum!I754,"*")</f>
        <v>*</v>
      </c>
      <c r="AP761" s="4" t="s">
        <v>186</v>
      </c>
      <c r="AQ761" s="4" t="s">
        <v>187</v>
      </c>
      <c r="AR761" s="4">
        <v>2045</v>
      </c>
      <c r="AS761" s="2" t="str">
        <f>IF(sum!A754="QU",sum!B754,"*")</f>
        <v>*</v>
      </c>
      <c r="AT761" s="2"/>
      <c r="AU761" s="2" t="str">
        <f>IF(sum!A754="QU",sum!I754,"*")</f>
        <v>*</v>
      </c>
      <c r="AX761" s="2" t="s">
        <v>186</v>
      </c>
      <c r="AY761" s="2" t="s">
        <v>187</v>
      </c>
      <c r="AZ761" s="2">
        <v>2045</v>
      </c>
      <c r="BA761" s="2" t="str">
        <f>IF(sum!A754="SA",sum!B754,"*")</f>
        <v>R_ES-WH-SA_STEAM1</v>
      </c>
      <c r="BB761" s="2"/>
      <c r="BC761" s="2">
        <f>IF(sum!A754="SA",sum!I754,"*")</f>
        <v>0.0585199743746505</v>
      </c>
    </row>
    <row r="762" spans="2:55">
      <c r="B762" s="4" t="s">
        <v>186</v>
      </c>
      <c r="C762" s="4" t="s">
        <v>187</v>
      </c>
      <c r="D762" s="4">
        <v>2045</v>
      </c>
      <c r="J762" s="4" t="s">
        <v>186</v>
      </c>
      <c r="K762" s="4" t="s">
        <v>187</v>
      </c>
      <c r="L762" s="4">
        <v>2045</v>
      </c>
      <c r="M762" s="2" t="str">
        <f>IF(sum!A755="AT",sum!B755,"*")</f>
        <v>*</v>
      </c>
      <c r="N762" s="2"/>
      <c r="O762" s="2" t="str">
        <f>IF(sum!A755="AT",sum!I755,"*")</f>
        <v>*</v>
      </c>
      <c r="R762" s="4" t="s">
        <v>186</v>
      </c>
      <c r="S762" s="4" t="s">
        <v>187</v>
      </c>
      <c r="T762" s="4">
        <v>2045</v>
      </c>
      <c r="U762" s="2" t="str">
        <f>IF(sum!A755="BC",sum!B755,"*")</f>
        <v>*</v>
      </c>
      <c r="V762" s="2"/>
      <c r="W762" s="2" t="str">
        <f>IF(sum!A755="BC",sum!I755,"*")</f>
        <v>*</v>
      </c>
      <c r="Z762" s="4" t="s">
        <v>186</v>
      </c>
      <c r="AA762" s="4" t="s">
        <v>187</v>
      </c>
      <c r="AB762" s="4">
        <v>2045</v>
      </c>
      <c r="AC762" s="2" t="str">
        <f>IF(sum!A755="MA",sum!B755,"*")</f>
        <v>*</v>
      </c>
      <c r="AD762" s="2"/>
      <c r="AE762" s="2" t="str">
        <f>IF(sum!A755="MA",sum!I755,"*")</f>
        <v>*</v>
      </c>
      <c r="AH762" s="4" t="s">
        <v>186</v>
      </c>
      <c r="AI762" s="4" t="s">
        <v>187</v>
      </c>
      <c r="AJ762" s="4">
        <v>2045</v>
      </c>
      <c r="AK762" s="2" t="str">
        <f>IF(sum!A755="ON",sum!B755,"*")</f>
        <v>*</v>
      </c>
      <c r="AL762" s="2"/>
      <c r="AM762" s="2" t="str">
        <f>IF(sum!A755="ON",sum!I755,"*")</f>
        <v>*</v>
      </c>
      <c r="AP762" s="2" t="s">
        <v>186</v>
      </c>
      <c r="AQ762" s="2" t="s">
        <v>187</v>
      </c>
      <c r="AR762" s="2">
        <v>2045</v>
      </c>
      <c r="AS762" s="2" t="str">
        <f>IF(sum!A755="QU",sum!B755,"*")</f>
        <v>*</v>
      </c>
      <c r="AT762" s="2"/>
      <c r="AU762" s="2" t="str">
        <f>IF(sum!A755="QU",sum!I755,"*")</f>
        <v>*</v>
      </c>
      <c r="AX762" s="4" t="s">
        <v>186</v>
      </c>
      <c r="AY762" s="4" t="s">
        <v>187</v>
      </c>
      <c r="AZ762" s="4">
        <v>2045</v>
      </c>
      <c r="BA762" s="2" t="str">
        <f>IF(sum!A755="SA",sum!B755,"*")</f>
        <v>R_ES-WH-SD_COAPRO1</v>
      </c>
      <c r="BB762" s="2"/>
      <c r="BC762" s="2">
        <f>IF(sum!A755="SA",sum!I755,"*")</f>
        <v>0</v>
      </c>
    </row>
    <row r="763" spans="2:55">
      <c r="B763" s="2" t="s">
        <v>186</v>
      </c>
      <c r="C763" s="2" t="s">
        <v>187</v>
      </c>
      <c r="D763" s="2">
        <v>2045</v>
      </c>
      <c r="J763" s="2" t="s">
        <v>186</v>
      </c>
      <c r="K763" s="2" t="s">
        <v>187</v>
      </c>
      <c r="L763" s="2">
        <v>2045</v>
      </c>
      <c r="M763" s="2" t="str">
        <f>IF(sum!A756="AT",sum!B756,"*")</f>
        <v>*</v>
      </c>
      <c r="N763" s="2"/>
      <c r="O763" s="2" t="str">
        <f>IF(sum!A756="AT",sum!I756,"*")</f>
        <v>*</v>
      </c>
      <c r="R763" s="2" t="s">
        <v>186</v>
      </c>
      <c r="S763" s="2" t="s">
        <v>187</v>
      </c>
      <c r="T763" s="2">
        <v>2045</v>
      </c>
      <c r="U763" s="2" t="str">
        <f>IF(sum!A756="BC",sum!B756,"*")</f>
        <v>*</v>
      </c>
      <c r="V763" s="2"/>
      <c r="W763" s="2" t="str">
        <f>IF(sum!A756="BC",sum!I756,"*")</f>
        <v>*</v>
      </c>
      <c r="Z763" s="2" t="s">
        <v>186</v>
      </c>
      <c r="AA763" s="2" t="s">
        <v>187</v>
      </c>
      <c r="AB763" s="2">
        <v>2045</v>
      </c>
      <c r="AC763" s="2" t="str">
        <f>IF(sum!A756="MA",sum!B756,"*")</f>
        <v>*</v>
      </c>
      <c r="AD763" s="2"/>
      <c r="AE763" s="2" t="str">
        <f>IF(sum!A756="MA",sum!I756,"*")</f>
        <v>*</v>
      </c>
      <c r="AH763" s="2" t="s">
        <v>186</v>
      </c>
      <c r="AI763" s="2" t="s">
        <v>187</v>
      </c>
      <c r="AJ763" s="2">
        <v>2045</v>
      </c>
      <c r="AK763" s="2" t="str">
        <f>IF(sum!A756="ON",sum!B756,"*")</f>
        <v>*</v>
      </c>
      <c r="AL763" s="2"/>
      <c r="AM763" s="2" t="str">
        <f>IF(sum!A756="ON",sum!I756,"*")</f>
        <v>*</v>
      </c>
      <c r="AP763" s="4" t="s">
        <v>186</v>
      </c>
      <c r="AQ763" s="4" t="s">
        <v>187</v>
      </c>
      <c r="AR763" s="4">
        <v>2045</v>
      </c>
      <c r="AS763" s="2" t="str">
        <f>IF(sum!A756="QU",sum!B756,"*")</f>
        <v>*</v>
      </c>
      <c r="AT763" s="2"/>
      <c r="AU763" s="2" t="str">
        <f>IF(sum!A756="QU",sum!I756,"*")</f>
        <v>*</v>
      </c>
      <c r="AX763" s="2" t="s">
        <v>186</v>
      </c>
      <c r="AY763" s="2" t="s">
        <v>187</v>
      </c>
      <c r="AZ763" s="2">
        <v>2045</v>
      </c>
      <c r="BA763" s="2" t="str">
        <f>IF(sum!A756="SA",sum!B756,"*")</f>
        <v>R_ES-WH-SD_STEAM1</v>
      </c>
      <c r="BB763" s="2"/>
      <c r="BC763" s="2">
        <f>IF(sum!A756="SA",sum!I756,"*")</f>
        <v>0.327083140324828</v>
      </c>
    </row>
    <row r="764" spans="2:55">
      <c r="B764" s="4" t="s">
        <v>186</v>
      </c>
      <c r="C764" s="4" t="s">
        <v>187</v>
      </c>
      <c r="D764" s="4">
        <v>2045</v>
      </c>
      <c r="J764" s="4" t="s">
        <v>186</v>
      </c>
      <c r="K764" s="4" t="s">
        <v>187</v>
      </c>
      <c r="L764" s="4">
        <v>2045</v>
      </c>
      <c r="M764" s="2" t="str">
        <f>IF(sum!A757="AT",sum!B757,"*")</f>
        <v>*</v>
      </c>
      <c r="N764" s="2"/>
      <c r="O764" s="2" t="str">
        <f>IF(sum!A757="AT",sum!I757,"*")</f>
        <v>*</v>
      </c>
      <c r="R764" s="4" t="s">
        <v>186</v>
      </c>
      <c r="S764" s="4" t="s">
        <v>187</v>
      </c>
      <c r="T764" s="4">
        <v>2045</v>
      </c>
      <c r="U764" s="2" t="str">
        <f>IF(sum!A757="BC",sum!B757,"*")</f>
        <v>*</v>
      </c>
      <c r="V764" s="2"/>
      <c r="W764" s="2" t="str">
        <f>IF(sum!A757="BC",sum!I757,"*")</f>
        <v>*</v>
      </c>
      <c r="Z764" s="4" t="s">
        <v>186</v>
      </c>
      <c r="AA764" s="4" t="s">
        <v>187</v>
      </c>
      <c r="AB764" s="4">
        <v>2045</v>
      </c>
      <c r="AC764" s="2" t="str">
        <f>IF(sum!A757="MA",sum!B757,"*")</f>
        <v>*</v>
      </c>
      <c r="AD764" s="2"/>
      <c r="AE764" s="2" t="str">
        <f>IF(sum!A757="MA",sum!I757,"*")</f>
        <v>*</v>
      </c>
      <c r="AH764" s="4" t="s">
        <v>186</v>
      </c>
      <c r="AI764" s="4" t="s">
        <v>187</v>
      </c>
      <c r="AJ764" s="4">
        <v>2045</v>
      </c>
      <c r="AK764" s="2" t="str">
        <f>IF(sum!A757="ON",sum!B757,"*")</f>
        <v>*</v>
      </c>
      <c r="AL764" s="2"/>
      <c r="AM764" s="2" t="str">
        <f>IF(sum!A757="ON",sum!I757,"*")</f>
        <v>*</v>
      </c>
      <c r="AP764" s="2" t="s">
        <v>186</v>
      </c>
      <c r="AQ764" s="2" t="s">
        <v>187</v>
      </c>
      <c r="AR764" s="2">
        <v>2045</v>
      </c>
      <c r="AS764" s="2" t="str">
        <f>IF(sum!A757="QU",sum!B757,"*")</f>
        <v>*</v>
      </c>
      <c r="AT764" s="2"/>
      <c r="AU764" s="2" t="str">
        <f>IF(sum!A757="QU",sum!I757,"*")</f>
        <v>*</v>
      </c>
      <c r="AX764" s="4" t="s">
        <v>186</v>
      </c>
      <c r="AY764" s="4" t="s">
        <v>187</v>
      </c>
      <c r="AZ764" s="4">
        <v>2045</v>
      </c>
      <c r="BA764" s="2" t="str">
        <f>IF(sum!A757="SA",sum!B757,"*")</f>
        <v>RTS-AuxiliaryEquip_ELE1</v>
      </c>
      <c r="BB764" s="2"/>
      <c r="BC764" s="2">
        <f>IF(sum!A757="SA",sum!I757,"*")</f>
        <v>0.084548721200592</v>
      </c>
    </row>
    <row r="765" spans="2:55">
      <c r="B765" s="2" t="s">
        <v>186</v>
      </c>
      <c r="C765" s="2" t="s">
        <v>187</v>
      </c>
      <c r="D765" s="2">
        <v>2045</v>
      </c>
      <c r="J765" s="2" t="s">
        <v>186</v>
      </c>
      <c r="K765" s="2" t="s">
        <v>187</v>
      </c>
      <c r="L765" s="2">
        <v>2045</v>
      </c>
      <c r="M765" s="2" t="str">
        <f>IF(sum!A758="AT",sum!B758,"*")</f>
        <v>*</v>
      </c>
      <c r="N765" s="2"/>
      <c r="O765" s="2" t="str">
        <f>IF(sum!A758="AT",sum!I758,"*")</f>
        <v>*</v>
      </c>
      <c r="R765" s="2" t="s">
        <v>186</v>
      </c>
      <c r="S765" s="2" t="s">
        <v>187</v>
      </c>
      <c r="T765" s="2">
        <v>2045</v>
      </c>
      <c r="U765" s="2" t="str">
        <f>IF(sum!A758="BC",sum!B758,"*")</f>
        <v>*</v>
      </c>
      <c r="V765" s="2"/>
      <c r="W765" s="2" t="str">
        <f>IF(sum!A758="BC",sum!I758,"*")</f>
        <v>*</v>
      </c>
      <c r="Z765" s="2" t="s">
        <v>186</v>
      </c>
      <c r="AA765" s="2" t="s">
        <v>187</v>
      </c>
      <c r="AB765" s="2">
        <v>2045</v>
      </c>
      <c r="AC765" s="2" t="str">
        <f>IF(sum!A758="MA",sum!B758,"*")</f>
        <v>*</v>
      </c>
      <c r="AD765" s="2"/>
      <c r="AE765" s="2" t="str">
        <f>IF(sum!A758="MA",sum!I758,"*")</f>
        <v>*</v>
      </c>
      <c r="AH765" s="2" t="s">
        <v>186</v>
      </c>
      <c r="AI765" s="2" t="s">
        <v>187</v>
      </c>
      <c r="AJ765" s="2">
        <v>2045</v>
      </c>
      <c r="AK765" s="2" t="str">
        <f>IF(sum!A758="ON",sum!B758,"*")</f>
        <v>*</v>
      </c>
      <c r="AL765" s="2"/>
      <c r="AM765" s="2" t="str">
        <f>IF(sum!A758="ON",sum!I758,"*")</f>
        <v>*</v>
      </c>
      <c r="AP765" s="4" t="s">
        <v>186</v>
      </c>
      <c r="AQ765" s="4" t="s">
        <v>187</v>
      </c>
      <c r="AR765" s="4">
        <v>2045</v>
      </c>
      <c r="AS765" s="2" t="str">
        <f>IF(sum!A758="QU",sum!B758,"*")</f>
        <v>*</v>
      </c>
      <c r="AT765" s="2"/>
      <c r="AU765" s="2" t="str">
        <f>IF(sum!A758="QU",sum!I758,"*")</f>
        <v>*</v>
      </c>
      <c r="AX765" s="2" t="s">
        <v>186</v>
      </c>
      <c r="AY765" s="2" t="s">
        <v>187</v>
      </c>
      <c r="AZ765" s="2">
        <v>2045</v>
      </c>
      <c r="BA765" s="2" t="str">
        <f>IF(sum!A758="SA",sum!B758,"*")</f>
        <v>RTS-AuxiliaryMot_ELE1</v>
      </c>
      <c r="BB765" s="2"/>
      <c r="BC765" s="2">
        <f>IF(sum!A758="SA",sum!I758,"*")</f>
        <v>0.0440298192607594</v>
      </c>
    </row>
    <row r="766" spans="2:55">
      <c r="B766" s="4" t="s">
        <v>186</v>
      </c>
      <c r="C766" s="4" t="s">
        <v>187</v>
      </c>
      <c r="D766" s="4">
        <v>2045</v>
      </c>
      <c r="J766" s="4" t="s">
        <v>186</v>
      </c>
      <c r="K766" s="4" t="s">
        <v>187</v>
      </c>
      <c r="L766" s="4">
        <v>2045</v>
      </c>
      <c r="M766" s="2" t="str">
        <f>IF(sum!A759="AT",sum!B759,"*")</f>
        <v>*</v>
      </c>
      <c r="N766" s="2"/>
      <c r="O766" s="2" t="str">
        <f>IF(sum!A759="AT",sum!I759,"*")</f>
        <v>*</v>
      </c>
      <c r="R766" s="4" t="s">
        <v>186</v>
      </c>
      <c r="S766" s="4" t="s">
        <v>187</v>
      </c>
      <c r="T766" s="4">
        <v>2045</v>
      </c>
      <c r="U766" s="2" t="str">
        <f>IF(sum!A759="BC",sum!B759,"*")</f>
        <v>*</v>
      </c>
      <c r="V766" s="2"/>
      <c r="W766" s="2" t="str">
        <f>IF(sum!A759="BC",sum!I759,"*")</f>
        <v>*</v>
      </c>
      <c r="Z766" s="4" t="s">
        <v>186</v>
      </c>
      <c r="AA766" s="4" t="s">
        <v>187</v>
      </c>
      <c r="AB766" s="4">
        <v>2045</v>
      </c>
      <c r="AC766" s="2" t="str">
        <f>IF(sum!A759="MA",sum!B759,"*")</f>
        <v>*</v>
      </c>
      <c r="AD766" s="2"/>
      <c r="AE766" s="2" t="str">
        <f>IF(sum!A759="MA",sum!I759,"*")</f>
        <v>*</v>
      </c>
      <c r="AH766" s="4" t="s">
        <v>186</v>
      </c>
      <c r="AI766" s="4" t="s">
        <v>187</v>
      </c>
      <c r="AJ766" s="4">
        <v>2045</v>
      </c>
      <c r="AK766" s="2" t="str">
        <f>IF(sum!A759="ON",sum!B759,"*")</f>
        <v>*</v>
      </c>
      <c r="AL766" s="2"/>
      <c r="AM766" s="2" t="str">
        <f>IF(sum!A759="ON",sum!I759,"*")</f>
        <v>*</v>
      </c>
      <c r="AP766" s="2" t="s">
        <v>186</v>
      </c>
      <c r="AQ766" s="2" t="s">
        <v>187</v>
      </c>
      <c r="AR766" s="2">
        <v>2045</v>
      </c>
      <c r="AS766" s="2" t="str">
        <f>IF(sum!A759="QU",sum!B759,"*")</f>
        <v>*</v>
      </c>
      <c r="AT766" s="2"/>
      <c r="AU766" s="2" t="str">
        <f>IF(sum!A759="QU",sum!I759,"*")</f>
        <v>*</v>
      </c>
      <c r="AX766" s="4" t="s">
        <v>186</v>
      </c>
      <c r="AY766" s="4" t="s">
        <v>187</v>
      </c>
      <c r="AZ766" s="4">
        <v>2045</v>
      </c>
      <c r="BA766" s="2" t="str">
        <f>IF(sum!A759="SA",sum!B759,"*")</f>
        <v>RTS-Light_ELE1</v>
      </c>
      <c r="BB766" s="2"/>
      <c r="BC766" s="2">
        <f>IF(sum!A759="SA",sum!I759,"*")</f>
        <v>0.190795883463291</v>
      </c>
    </row>
    <row r="767" spans="2:55">
      <c r="B767" s="2" t="s">
        <v>186</v>
      </c>
      <c r="C767" s="2" t="s">
        <v>187</v>
      </c>
      <c r="D767" s="2">
        <v>2045</v>
      </c>
      <c r="J767" s="2" t="s">
        <v>186</v>
      </c>
      <c r="K767" s="2" t="s">
        <v>187</v>
      </c>
      <c r="L767" s="2">
        <v>2045</v>
      </c>
      <c r="M767" s="2" t="str">
        <f>IF(sum!A760="AT",sum!B760,"*")</f>
        <v>*</v>
      </c>
      <c r="N767" s="2"/>
      <c r="O767" s="2" t="str">
        <f>IF(sum!A760="AT",sum!I760,"*")</f>
        <v>*</v>
      </c>
      <c r="R767" s="2" t="s">
        <v>186</v>
      </c>
      <c r="S767" s="2" t="s">
        <v>187</v>
      </c>
      <c r="T767" s="2">
        <v>2045</v>
      </c>
      <c r="U767" s="2" t="str">
        <f>IF(sum!A760="BC",sum!B760,"*")</f>
        <v>*</v>
      </c>
      <c r="V767" s="2"/>
      <c r="W767" s="2" t="str">
        <f>IF(sum!A760="BC",sum!I760,"*")</f>
        <v>*</v>
      </c>
      <c r="Z767" s="2" t="s">
        <v>186</v>
      </c>
      <c r="AA767" s="2" t="s">
        <v>187</v>
      </c>
      <c r="AB767" s="2">
        <v>2045</v>
      </c>
      <c r="AC767" s="2" t="str">
        <f>IF(sum!A760="MA",sum!B760,"*")</f>
        <v>*</v>
      </c>
      <c r="AD767" s="2"/>
      <c r="AE767" s="2" t="str">
        <f>IF(sum!A760="MA",sum!I760,"*")</f>
        <v>*</v>
      </c>
      <c r="AH767" s="2" t="s">
        <v>186</v>
      </c>
      <c r="AI767" s="2" t="s">
        <v>187</v>
      </c>
      <c r="AJ767" s="2">
        <v>2045</v>
      </c>
      <c r="AK767" s="2" t="str">
        <f>IF(sum!A760="ON",sum!B760,"*")</f>
        <v>*</v>
      </c>
      <c r="AL767" s="2"/>
      <c r="AM767" s="2" t="str">
        <f>IF(sum!A760="ON",sum!I760,"*")</f>
        <v>*</v>
      </c>
      <c r="AP767" s="4" t="s">
        <v>186</v>
      </c>
      <c r="AQ767" s="4" t="s">
        <v>187</v>
      </c>
      <c r="AR767" s="4">
        <v>2045</v>
      </c>
      <c r="AS767" s="2" t="str">
        <f>IF(sum!A760="QU",sum!B760,"*")</f>
        <v>*</v>
      </c>
      <c r="AT767" s="2"/>
      <c r="AU767" s="2" t="str">
        <f>IF(sum!A760="QU",sum!I760,"*")</f>
        <v>*</v>
      </c>
      <c r="AX767" s="2" t="s">
        <v>186</v>
      </c>
      <c r="AY767" s="2" t="s">
        <v>187</v>
      </c>
      <c r="AZ767" s="2">
        <v>2045</v>
      </c>
      <c r="BA767" s="2" t="str">
        <f>IF(sum!A760="SA",sum!B760,"*")</f>
        <v>RTS-SpCool_ELE1</v>
      </c>
      <c r="BB767" s="2"/>
      <c r="BC767" s="2">
        <f>IF(sum!A760="SA",sum!I760,"*")</f>
        <v>0.0146766064202532</v>
      </c>
    </row>
    <row r="768" spans="2:55">
      <c r="B768" s="4" t="s">
        <v>186</v>
      </c>
      <c r="C768" s="4" t="s">
        <v>187</v>
      </c>
      <c r="D768" s="4">
        <v>2045</v>
      </c>
      <c r="J768" s="4" t="s">
        <v>186</v>
      </c>
      <c r="K768" s="4" t="s">
        <v>187</v>
      </c>
      <c r="L768" s="4">
        <v>2045</v>
      </c>
      <c r="M768" s="2" t="str">
        <f>IF(sum!A761="AT",sum!B761,"*")</f>
        <v>*</v>
      </c>
      <c r="N768" s="2"/>
      <c r="O768" s="2" t="str">
        <f>IF(sum!A761="AT",sum!I761,"*")</f>
        <v>*</v>
      </c>
      <c r="R768" s="4" t="s">
        <v>186</v>
      </c>
      <c r="S768" s="4" t="s">
        <v>187</v>
      </c>
      <c r="T768" s="4">
        <v>2045</v>
      </c>
      <c r="U768" s="2" t="str">
        <f>IF(sum!A761="BC",sum!B761,"*")</f>
        <v>*</v>
      </c>
      <c r="V768" s="2"/>
      <c r="W768" s="2" t="str">
        <f>IF(sum!A761="BC",sum!I761,"*")</f>
        <v>*</v>
      </c>
      <c r="Z768" s="4" t="s">
        <v>186</v>
      </c>
      <c r="AA768" s="4" t="s">
        <v>187</v>
      </c>
      <c r="AB768" s="4">
        <v>2045</v>
      </c>
      <c r="AC768" s="2" t="str">
        <f>IF(sum!A761="MA",sum!B761,"*")</f>
        <v>*</v>
      </c>
      <c r="AD768" s="2"/>
      <c r="AE768" s="2" t="str">
        <f>IF(sum!A761="MA",sum!I761,"*")</f>
        <v>*</v>
      </c>
      <c r="AH768" s="4" t="s">
        <v>186</v>
      </c>
      <c r="AI768" s="4" t="s">
        <v>187</v>
      </c>
      <c r="AJ768" s="4">
        <v>2045</v>
      </c>
      <c r="AK768" s="2" t="str">
        <f>IF(sum!A761="ON",sum!B761,"*")</f>
        <v>*</v>
      </c>
      <c r="AL768" s="2"/>
      <c r="AM768" s="2" t="str">
        <f>IF(sum!A761="ON",sum!I761,"*")</f>
        <v>*</v>
      </c>
      <c r="AP768" s="2" t="s">
        <v>186</v>
      </c>
      <c r="AQ768" s="2" t="s">
        <v>187</v>
      </c>
      <c r="AR768" s="2">
        <v>2045</v>
      </c>
      <c r="AS768" s="2" t="str">
        <f>IF(sum!A761="QU",sum!B761,"*")</f>
        <v>*</v>
      </c>
      <c r="AT768" s="2"/>
      <c r="AU768" s="2" t="str">
        <f>IF(sum!A761="QU",sum!I761,"*")</f>
        <v>*</v>
      </c>
      <c r="AX768" s="4" t="s">
        <v>186</v>
      </c>
      <c r="AY768" s="4" t="s">
        <v>187</v>
      </c>
      <c r="AZ768" s="4">
        <v>2045</v>
      </c>
      <c r="BA768" s="2" t="str">
        <f>IF(sum!A761="SA",sum!B761,"*")</f>
        <v>RTS-SpHeat_ELE1</v>
      </c>
      <c r="BB768" s="2"/>
      <c r="BC768" s="2">
        <f>IF(sum!A761="SA",sum!I761,"*")</f>
        <v>0.331149158035652</v>
      </c>
    </row>
    <row r="769" spans="2:55">
      <c r="B769" s="2" t="s">
        <v>186</v>
      </c>
      <c r="C769" s="2" t="s">
        <v>187</v>
      </c>
      <c r="D769" s="2">
        <v>2045</v>
      </c>
      <c r="J769" s="2" t="s">
        <v>186</v>
      </c>
      <c r="K769" s="2" t="s">
        <v>187</v>
      </c>
      <c r="L769" s="2">
        <v>2045</v>
      </c>
      <c r="M769" s="2" t="str">
        <f>IF(sum!A762="AT",sum!B762,"*")</f>
        <v>*</v>
      </c>
      <c r="N769" s="2"/>
      <c r="O769" s="2" t="str">
        <f>IF(sum!A762="AT",sum!I762,"*")</f>
        <v>*</v>
      </c>
      <c r="R769" s="2" t="s">
        <v>186</v>
      </c>
      <c r="S769" s="2" t="s">
        <v>187</v>
      </c>
      <c r="T769" s="2">
        <v>2045</v>
      </c>
      <c r="U769" s="2" t="str">
        <f>IF(sum!A762="BC",sum!B762,"*")</f>
        <v>*</v>
      </c>
      <c r="V769" s="2"/>
      <c r="W769" s="2" t="str">
        <f>IF(sum!A762="BC",sum!I762,"*")</f>
        <v>*</v>
      </c>
      <c r="Z769" s="2" t="s">
        <v>186</v>
      </c>
      <c r="AA769" s="2" t="s">
        <v>187</v>
      </c>
      <c r="AB769" s="2">
        <v>2045</v>
      </c>
      <c r="AC769" s="2" t="str">
        <f>IF(sum!A762="MA",sum!B762,"*")</f>
        <v>*</v>
      </c>
      <c r="AD769" s="2"/>
      <c r="AE769" s="2" t="str">
        <f>IF(sum!A762="MA",sum!I762,"*")</f>
        <v>*</v>
      </c>
      <c r="AH769" s="2" t="s">
        <v>186</v>
      </c>
      <c r="AI769" s="2" t="s">
        <v>187</v>
      </c>
      <c r="AJ769" s="2">
        <v>2045</v>
      </c>
      <c r="AK769" s="2" t="str">
        <f>IF(sum!A762="ON",sum!B762,"*")</f>
        <v>*</v>
      </c>
      <c r="AL769" s="2"/>
      <c r="AM769" s="2" t="str">
        <f>IF(sum!A762="ON",sum!I762,"*")</f>
        <v>*</v>
      </c>
      <c r="AP769" s="4" t="s">
        <v>186</v>
      </c>
      <c r="AQ769" s="4" t="s">
        <v>187</v>
      </c>
      <c r="AR769" s="4">
        <v>2045</v>
      </c>
      <c r="AS769" s="2" t="str">
        <f>IF(sum!A762="QU",sum!B762,"*")</f>
        <v>*</v>
      </c>
      <c r="AT769" s="2"/>
      <c r="AU769" s="2" t="str">
        <f>IF(sum!A762="QU",sum!I762,"*")</f>
        <v>*</v>
      </c>
      <c r="AX769" s="2" t="s">
        <v>186</v>
      </c>
      <c r="AY769" s="2" t="s">
        <v>187</v>
      </c>
      <c r="AZ769" s="2">
        <v>2045</v>
      </c>
      <c r="BA769" s="2" t="str">
        <f>IF(sum!A762="SA",sum!B762,"*")</f>
        <v>RTS-WaterHeat_ELE1</v>
      </c>
      <c r="BB769" s="2"/>
      <c r="BC769" s="2">
        <f>IF(sum!A762="SA",sum!I762,"*")</f>
        <v>0.0422743606002959</v>
      </c>
    </row>
    <row r="770" spans="2:55">
      <c r="B770" s="4" t="s">
        <v>186</v>
      </c>
      <c r="C770" s="4" t="s">
        <v>187</v>
      </c>
      <c r="D770" s="4">
        <v>2045</v>
      </c>
      <c r="J770" s="4" t="s">
        <v>186</v>
      </c>
      <c r="K770" s="4" t="s">
        <v>187</v>
      </c>
      <c r="L770" s="4">
        <v>2045</v>
      </c>
      <c r="M770" s="2" t="str">
        <f>IF(sum!A763="AT",sum!B763,"*")</f>
        <v>*</v>
      </c>
      <c r="N770" s="2"/>
      <c r="O770" s="2" t="str">
        <f>IF(sum!A763="AT",sum!I763,"*")</f>
        <v>*</v>
      </c>
      <c r="R770" s="4" t="s">
        <v>186</v>
      </c>
      <c r="S770" s="4" t="s">
        <v>187</v>
      </c>
      <c r="T770" s="4">
        <v>2045</v>
      </c>
      <c r="U770" s="2" t="str">
        <f>IF(sum!A763="BC",sum!B763,"*")</f>
        <v>*</v>
      </c>
      <c r="V770" s="2"/>
      <c r="W770" s="2" t="str">
        <f>IF(sum!A763="BC",sum!I763,"*")</f>
        <v>*</v>
      </c>
      <c r="Z770" s="4" t="s">
        <v>186</v>
      </c>
      <c r="AA770" s="4" t="s">
        <v>187</v>
      </c>
      <c r="AB770" s="4">
        <v>2045</v>
      </c>
      <c r="AC770" s="2" t="str">
        <f>IF(sum!A763="MA",sum!B763,"*")</f>
        <v>*</v>
      </c>
      <c r="AD770" s="2"/>
      <c r="AE770" s="2" t="str">
        <f>IF(sum!A763="MA",sum!I763,"*")</f>
        <v>*</v>
      </c>
      <c r="AH770" s="4" t="s">
        <v>186</v>
      </c>
      <c r="AI770" s="4" t="s">
        <v>187</v>
      </c>
      <c r="AJ770" s="4">
        <v>2045</v>
      </c>
      <c r="AK770" s="2" t="str">
        <f>IF(sum!A763="ON",sum!B763,"*")</f>
        <v>*</v>
      </c>
      <c r="AL770" s="2"/>
      <c r="AM770" s="2" t="str">
        <f>IF(sum!A763="ON",sum!I763,"*")</f>
        <v>*</v>
      </c>
      <c r="AP770" s="2" t="s">
        <v>186</v>
      </c>
      <c r="AQ770" s="2" t="s">
        <v>187</v>
      </c>
      <c r="AR770" s="2">
        <v>2045</v>
      </c>
      <c r="AS770" s="2" t="str">
        <f>IF(sum!A763="QU",sum!B763,"*")</f>
        <v>*</v>
      </c>
      <c r="AT770" s="2"/>
      <c r="AU770" s="2" t="str">
        <f>IF(sum!A763="QU",sum!I763,"*")</f>
        <v>*</v>
      </c>
      <c r="AX770" s="4" t="s">
        <v>186</v>
      </c>
      <c r="AY770" s="4" t="s">
        <v>187</v>
      </c>
      <c r="AZ770" s="4">
        <v>2045</v>
      </c>
      <c r="BA770" s="2" t="str">
        <f>IF(sum!A763="SA",sum!B763,"*")</f>
        <v>S_CCUS_EMIS_H2T</v>
      </c>
      <c r="BB770" s="2"/>
      <c r="BC770" s="2">
        <f>IF(sum!A763="SA",sum!I763,"*")</f>
        <v>2.2997730636508</v>
      </c>
    </row>
    <row r="771" spans="2:55">
      <c r="B771" s="2" t="s">
        <v>186</v>
      </c>
      <c r="C771" s="2" t="s">
        <v>187</v>
      </c>
      <c r="D771" s="2">
        <v>2045</v>
      </c>
      <c r="J771" s="2" t="s">
        <v>186</v>
      </c>
      <c r="K771" s="2" t="s">
        <v>187</v>
      </c>
      <c r="L771" s="2">
        <v>2045</v>
      </c>
      <c r="M771" s="2" t="str">
        <f>IF(sum!A764="AT",sum!B764,"*")</f>
        <v>*</v>
      </c>
      <c r="N771" s="2"/>
      <c r="O771" s="2" t="str">
        <f>IF(sum!A764="AT",sum!I764,"*")</f>
        <v>*</v>
      </c>
      <c r="R771" s="2" t="s">
        <v>186</v>
      </c>
      <c r="S771" s="2" t="s">
        <v>187</v>
      </c>
      <c r="T771" s="2">
        <v>2045</v>
      </c>
      <c r="U771" s="2" t="str">
        <f>IF(sum!A764="BC",sum!B764,"*")</f>
        <v>*</v>
      </c>
      <c r="V771" s="2"/>
      <c r="W771" s="2" t="str">
        <f>IF(sum!A764="BC",sum!I764,"*")</f>
        <v>*</v>
      </c>
      <c r="Z771" s="2" t="s">
        <v>186</v>
      </c>
      <c r="AA771" s="2" t="s">
        <v>187</v>
      </c>
      <c r="AB771" s="2">
        <v>2045</v>
      </c>
      <c r="AC771" s="2" t="str">
        <f>IF(sum!A764="MA",sum!B764,"*")</f>
        <v>*</v>
      </c>
      <c r="AD771" s="2"/>
      <c r="AE771" s="2" t="str">
        <f>IF(sum!A764="MA",sum!I764,"*")</f>
        <v>*</v>
      </c>
      <c r="AH771" s="2" t="s">
        <v>186</v>
      </c>
      <c r="AI771" s="2" t="s">
        <v>187</v>
      </c>
      <c r="AJ771" s="2">
        <v>2045</v>
      </c>
      <c r="AK771" s="2" t="str">
        <f>IF(sum!A764="ON",sum!B764,"*")</f>
        <v>*</v>
      </c>
      <c r="AL771" s="2"/>
      <c r="AM771" s="2" t="str">
        <f>IF(sum!A764="ON",sum!I764,"*")</f>
        <v>*</v>
      </c>
      <c r="AP771" s="4" t="s">
        <v>186</v>
      </c>
      <c r="AQ771" s="4" t="s">
        <v>187</v>
      </c>
      <c r="AR771" s="4">
        <v>2045</v>
      </c>
      <c r="AS771" s="2" t="str">
        <f>IF(sum!A764="QU",sum!B764,"*")</f>
        <v>*</v>
      </c>
      <c r="AT771" s="2"/>
      <c r="AU771" s="2" t="str">
        <f>IF(sum!A764="QU",sum!I764,"*")</f>
        <v>*</v>
      </c>
      <c r="AX771" s="2" t="s">
        <v>186</v>
      </c>
      <c r="AY771" s="2" t="s">
        <v>187</v>
      </c>
      <c r="AZ771" s="2">
        <v>2045</v>
      </c>
      <c r="BA771" s="2" t="str">
        <f>IF(sum!A764="SA",sum!B764,"*")</f>
        <v>S_CCUS_EMIS_H2U</v>
      </c>
      <c r="BB771" s="2"/>
      <c r="BC771" s="2">
        <f>IF(sum!A764="SA",sum!I764,"*")</f>
        <v>0</v>
      </c>
    </row>
    <row r="772" spans="2:55">
      <c r="B772" s="4" t="s">
        <v>186</v>
      </c>
      <c r="C772" s="4" t="s">
        <v>187</v>
      </c>
      <c r="D772" s="4">
        <v>2045</v>
      </c>
      <c r="J772" s="4" t="s">
        <v>186</v>
      </c>
      <c r="K772" s="4" t="s">
        <v>187</v>
      </c>
      <c r="L772" s="4">
        <v>2045</v>
      </c>
      <c r="M772" s="2" t="str">
        <f>IF(sum!A765="AT",sum!B765,"*")</f>
        <v>*</v>
      </c>
      <c r="N772" s="2"/>
      <c r="O772" s="2" t="str">
        <f>IF(sum!A765="AT",sum!I765,"*")</f>
        <v>*</v>
      </c>
      <c r="R772" s="4" t="s">
        <v>186</v>
      </c>
      <c r="S772" s="4" t="s">
        <v>187</v>
      </c>
      <c r="T772" s="4">
        <v>2045</v>
      </c>
      <c r="U772" s="2" t="str">
        <f>IF(sum!A765="BC",sum!B765,"*")</f>
        <v>*</v>
      </c>
      <c r="V772" s="2"/>
      <c r="W772" s="2" t="str">
        <f>IF(sum!A765="BC",sum!I765,"*")</f>
        <v>*</v>
      </c>
      <c r="Z772" s="4" t="s">
        <v>186</v>
      </c>
      <c r="AA772" s="4" t="s">
        <v>187</v>
      </c>
      <c r="AB772" s="4">
        <v>2045</v>
      </c>
      <c r="AC772" s="2" t="str">
        <f>IF(sum!A765="MA",sum!B765,"*")</f>
        <v>*</v>
      </c>
      <c r="AD772" s="2"/>
      <c r="AE772" s="2" t="str">
        <f>IF(sum!A765="MA",sum!I765,"*")</f>
        <v>*</v>
      </c>
      <c r="AH772" s="4" t="s">
        <v>186</v>
      </c>
      <c r="AI772" s="4" t="s">
        <v>187</v>
      </c>
      <c r="AJ772" s="4">
        <v>2045</v>
      </c>
      <c r="AK772" s="2" t="str">
        <f>IF(sum!A765="ON",sum!B765,"*")</f>
        <v>*</v>
      </c>
      <c r="AL772" s="2"/>
      <c r="AM772" s="2" t="str">
        <f>IF(sum!A765="ON",sum!I765,"*")</f>
        <v>*</v>
      </c>
      <c r="AP772" s="2" t="s">
        <v>186</v>
      </c>
      <c r="AQ772" s="2" t="s">
        <v>187</v>
      </c>
      <c r="AR772" s="2">
        <v>2045</v>
      </c>
      <c r="AS772" s="2" t="str">
        <f>IF(sum!A765="QU",sum!B765,"*")</f>
        <v>*</v>
      </c>
      <c r="AT772" s="2"/>
      <c r="AU772" s="2" t="str">
        <f>IF(sum!A765="QU",sum!I765,"*")</f>
        <v>*</v>
      </c>
      <c r="AX772" s="4" t="s">
        <v>186</v>
      </c>
      <c r="AY772" s="4" t="s">
        <v>187</v>
      </c>
      <c r="AZ772" s="4">
        <v>2045</v>
      </c>
      <c r="BA772" s="2" t="str">
        <f>IF(sum!A765="SA",sum!B765,"*")</f>
        <v>S_CCUS_EMISMeOH_H2</v>
      </c>
      <c r="BB772" s="2"/>
      <c r="BC772" s="2">
        <f>IF(sum!A765="SA",sum!I765,"*")</f>
        <v>2.69237362539209</v>
      </c>
    </row>
    <row r="773" spans="2:55">
      <c r="B773" s="2" t="s">
        <v>186</v>
      </c>
      <c r="C773" s="2" t="s">
        <v>187</v>
      </c>
      <c r="D773" s="2">
        <v>2045</v>
      </c>
      <c r="J773" s="2" t="s">
        <v>186</v>
      </c>
      <c r="K773" s="2" t="s">
        <v>187</v>
      </c>
      <c r="L773" s="2">
        <v>2045</v>
      </c>
      <c r="M773" s="2" t="str">
        <f>IF(sum!A766="AT",sum!B766,"*")</f>
        <v>*</v>
      </c>
      <c r="N773" s="2"/>
      <c r="O773" s="2" t="str">
        <f>IF(sum!A766="AT",sum!I766,"*")</f>
        <v>*</v>
      </c>
      <c r="R773" s="2" t="s">
        <v>186</v>
      </c>
      <c r="S773" s="2" t="s">
        <v>187</v>
      </c>
      <c r="T773" s="2">
        <v>2045</v>
      </c>
      <c r="U773" s="2" t="str">
        <f>IF(sum!A766="BC",sum!B766,"*")</f>
        <v>*</v>
      </c>
      <c r="V773" s="2"/>
      <c r="W773" s="2" t="str">
        <f>IF(sum!A766="BC",sum!I766,"*")</f>
        <v>*</v>
      </c>
      <c r="Z773" s="2" t="s">
        <v>186</v>
      </c>
      <c r="AA773" s="2" t="s">
        <v>187</v>
      </c>
      <c r="AB773" s="2">
        <v>2045</v>
      </c>
      <c r="AC773" s="2" t="str">
        <f>IF(sum!A766="MA",sum!B766,"*")</f>
        <v>*</v>
      </c>
      <c r="AD773" s="2"/>
      <c r="AE773" s="2" t="str">
        <f>IF(sum!A766="MA",sum!I766,"*")</f>
        <v>*</v>
      </c>
      <c r="AH773" s="2" t="s">
        <v>186</v>
      </c>
      <c r="AI773" s="2" t="s">
        <v>187</v>
      </c>
      <c r="AJ773" s="2">
        <v>2045</v>
      </c>
      <c r="AK773" s="2" t="str">
        <f>IF(sum!A766="ON",sum!B766,"*")</f>
        <v>*</v>
      </c>
      <c r="AL773" s="2"/>
      <c r="AM773" s="2" t="str">
        <f>IF(sum!A766="ON",sum!I766,"*")</f>
        <v>*</v>
      </c>
      <c r="AP773" s="4" t="s">
        <v>186</v>
      </c>
      <c r="AQ773" s="4" t="s">
        <v>187</v>
      </c>
      <c r="AR773" s="4">
        <v>2045</v>
      </c>
      <c r="AS773" s="2" t="str">
        <f>IF(sum!A766="QU",sum!B766,"*")</f>
        <v>*</v>
      </c>
      <c r="AT773" s="2"/>
      <c r="AU773" s="2" t="str">
        <f>IF(sum!A766="QU",sum!I766,"*")</f>
        <v>*</v>
      </c>
      <c r="AX773" s="2" t="s">
        <v>186</v>
      </c>
      <c r="AY773" s="2" t="s">
        <v>187</v>
      </c>
      <c r="AZ773" s="2">
        <v>2045</v>
      </c>
      <c r="BA773" s="2" t="str">
        <f>IF(sum!A766="SA",sum!B766,"*")</f>
        <v>SCOAH2GC01</v>
      </c>
      <c r="BB773" s="2"/>
      <c r="BC773" s="2">
        <f>IF(sum!A766="SA",sum!I766,"*")</f>
        <v>0</v>
      </c>
    </row>
    <row r="774" spans="2:55">
      <c r="B774" s="4" t="s">
        <v>186</v>
      </c>
      <c r="C774" s="4" t="s">
        <v>187</v>
      </c>
      <c r="D774" s="4">
        <v>2045</v>
      </c>
      <c r="J774" s="4" t="s">
        <v>186</v>
      </c>
      <c r="K774" s="4" t="s">
        <v>187</v>
      </c>
      <c r="L774" s="4">
        <v>2045</v>
      </c>
      <c r="M774" s="2" t="str">
        <f>IF(sum!A767="AT",sum!B767,"*")</f>
        <v>*</v>
      </c>
      <c r="N774" s="2"/>
      <c r="O774" s="2" t="str">
        <f>IF(sum!A767="AT",sum!I767,"*")</f>
        <v>*</v>
      </c>
      <c r="R774" s="4" t="s">
        <v>186</v>
      </c>
      <c r="S774" s="4" t="s">
        <v>187</v>
      </c>
      <c r="T774" s="4">
        <v>2045</v>
      </c>
      <c r="U774" s="2" t="str">
        <f>IF(sum!A767="BC",sum!B767,"*")</f>
        <v>*</v>
      </c>
      <c r="V774" s="2"/>
      <c r="W774" s="2" t="str">
        <f>IF(sum!A767="BC",sum!I767,"*")</f>
        <v>*</v>
      </c>
      <c r="Z774" s="4" t="s">
        <v>186</v>
      </c>
      <c r="AA774" s="4" t="s">
        <v>187</v>
      </c>
      <c r="AB774" s="4">
        <v>2045</v>
      </c>
      <c r="AC774" s="2" t="str">
        <f>IF(sum!A767="MA",sum!B767,"*")</f>
        <v>*</v>
      </c>
      <c r="AD774" s="2"/>
      <c r="AE774" s="2" t="str">
        <f>IF(sum!A767="MA",sum!I767,"*")</f>
        <v>*</v>
      </c>
      <c r="AH774" s="4" t="s">
        <v>186</v>
      </c>
      <c r="AI774" s="4" t="s">
        <v>187</v>
      </c>
      <c r="AJ774" s="4">
        <v>2045</v>
      </c>
      <c r="AK774" s="2" t="str">
        <f>IF(sum!A767="ON",sum!B767,"*")</f>
        <v>*</v>
      </c>
      <c r="AL774" s="2"/>
      <c r="AM774" s="2" t="str">
        <f>IF(sum!A767="ON",sum!I767,"*")</f>
        <v>*</v>
      </c>
      <c r="AP774" s="2" t="s">
        <v>186</v>
      </c>
      <c r="AQ774" s="2" t="s">
        <v>187</v>
      </c>
      <c r="AR774" s="2">
        <v>2045</v>
      </c>
      <c r="AS774" s="2" t="str">
        <f>IF(sum!A767="QU",sum!B767,"*")</f>
        <v>*</v>
      </c>
      <c r="AT774" s="2"/>
      <c r="AU774" s="2" t="str">
        <f>IF(sum!A767="QU",sum!I767,"*")</f>
        <v>*</v>
      </c>
      <c r="AX774" s="4" t="s">
        <v>186</v>
      </c>
      <c r="AY774" s="4" t="s">
        <v>187</v>
      </c>
      <c r="AZ774" s="4">
        <v>2045</v>
      </c>
      <c r="BA774" s="2" t="str">
        <f>IF(sum!A767="SA",sum!B767,"*")</f>
        <v>SGASSH2RC01</v>
      </c>
      <c r="BB774" s="2"/>
      <c r="BC774" s="2">
        <f>IF(sum!A767="SA",sum!I767,"*")</f>
        <v>6.45530328261359</v>
      </c>
    </row>
    <row r="775" spans="2:55">
      <c r="B775" s="2" t="s">
        <v>186</v>
      </c>
      <c r="C775" s="2" t="s">
        <v>187</v>
      </c>
      <c r="D775" s="2">
        <v>2045</v>
      </c>
      <c r="J775" s="2" t="s">
        <v>186</v>
      </c>
      <c r="K775" s="2" t="s">
        <v>187</v>
      </c>
      <c r="L775" s="2">
        <v>2045</v>
      </c>
      <c r="M775" s="2" t="str">
        <f>IF(sum!A768="AT",sum!B768,"*")</f>
        <v>*</v>
      </c>
      <c r="N775" s="2"/>
      <c r="O775" s="2" t="str">
        <f>IF(sum!A768="AT",sum!I768,"*")</f>
        <v>*</v>
      </c>
      <c r="R775" s="2" t="s">
        <v>186</v>
      </c>
      <c r="S775" s="2" t="s">
        <v>187</v>
      </c>
      <c r="T775" s="2">
        <v>2045</v>
      </c>
      <c r="U775" s="2" t="str">
        <f>IF(sum!A768="BC",sum!B768,"*")</f>
        <v>*</v>
      </c>
      <c r="V775" s="2"/>
      <c r="W775" s="2" t="str">
        <f>IF(sum!A768="BC",sum!I768,"*")</f>
        <v>*</v>
      </c>
      <c r="Z775" s="2" t="s">
        <v>186</v>
      </c>
      <c r="AA775" s="2" t="s">
        <v>187</v>
      </c>
      <c r="AB775" s="2">
        <v>2045</v>
      </c>
      <c r="AC775" s="2" t="str">
        <f>IF(sum!A768="MA",sum!B768,"*")</f>
        <v>*</v>
      </c>
      <c r="AD775" s="2"/>
      <c r="AE775" s="2" t="str">
        <f>IF(sum!A768="MA",sum!I768,"*")</f>
        <v>*</v>
      </c>
      <c r="AH775" s="2" t="s">
        <v>186</v>
      </c>
      <c r="AI775" s="2" t="s">
        <v>187</v>
      </c>
      <c r="AJ775" s="2">
        <v>2045</v>
      </c>
      <c r="AK775" s="2" t="str">
        <f>IF(sum!A768="ON",sum!B768,"*")</f>
        <v>*</v>
      </c>
      <c r="AL775" s="2"/>
      <c r="AM775" s="2" t="str">
        <f>IF(sum!A768="ON",sum!I768,"*")</f>
        <v>*</v>
      </c>
      <c r="AP775" s="4" t="s">
        <v>186</v>
      </c>
      <c r="AQ775" s="4" t="s">
        <v>187</v>
      </c>
      <c r="AR775" s="4">
        <v>2045</v>
      </c>
      <c r="AS775" s="2" t="str">
        <f>IF(sum!A768="QU",sum!B768,"*")</f>
        <v>*</v>
      </c>
      <c r="AT775" s="2"/>
      <c r="AU775" s="2" t="str">
        <f>IF(sum!A768="QU",sum!I768,"*")</f>
        <v>*</v>
      </c>
      <c r="AX775" s="2" t="s">
        <v>186</v>
      </c>
      <c r="AY775" s="2" t="s">
        <v>187</v>
      </c>
      <c r="AZ775" s="2">
        <v>2045</v>
      </c>
      <c r="BA775" s="2" t="str">
        <f>IF(sum!A768="SA",sum!B768,"*")</f>
        <v>SINKCCU</v>
      </c>
      <c r="BB775" s="2"/>
      <c r="BC775" s="2">
        <f>IF(sum!A768="SA",sum!I768,"*")</f>
        <v>10163.8136649033</v>
      </c>
    </row>
    <row r="776" spans="2:55">
      <c r="B776" s="4" t="s">
        <v>186</v>
      </c>
      <c r="C776" s="4" t="s">
        <v>187</v>
      </c>
      <c r="D776" s="4">
        <v>2045</v>
      </c>
      <c r="J776" s="4" t="s">
        <v>186</v>
      </c>
      <c r="K776" s="4" t="s">
        <v>187</v>
      </c>
      <c r="L776" s="4">
        <v>2045</v>
      </c>
      <c r="M776" s="2" t="str">
        <f>IF(sum!A769="AT",sum!B769,"*")</f>
        <v>*</v>
      </c>
      <c r="N776" s="2"/>
      <c r="O776" s="2" t="str">
        <f>IF(sum!A769="AT",sum!I769,"*")</f>
        <v>*</v>
      </c>
      <c r="R776" s="4" t="s">
        <v>186</v>
      </c>
      <c r="S776" s="4" t="s">
        <v>187</v>
      </c>
      <c r="T776" s="4">
        <v>2045</v>
      </c>
      <c r="U776" s="2" t="str">
        <f>IF(sum!A769="BC",sum!B769,"*")</f>
        <v>*</v>
      </c>
      <c r="V776" s="2"/>
      <c r="W776" s="2" t="str">
        <f>IF(sum!A769="BC",sum!I769,"*")</f>
        <v>*</v>
      </c>
      <c r="Z776" s="4" t="s">
        <v>186</v>
      </c>
      <c r="AA776" s="4" t="s">
        <v>187</v>
      </c>
      <c r="AB776" s="4">
        <v>2045</v>
      </c>
      <c r="AC776" s="2" t="str">
        <f>IF(sum!A769="MA",sum!B769,"*")</f>
        <v>*</v>
      </c>
      <c r="AD776" s="2"/>
      <c r="AE776" s="2" t="str">
        <f>IF(sum!A769="MA",sum!I769,"*")</f>
        <v>*</v>
      </c>
      <c r="AH776" s="4" t="s">
        <v>186</v>
      </c>
      <c r="AI776" s="4" t="s">
        <v>187</v>
      </c>
      <c r="AJ776" s="4">
        <v>2045</v>
      </c>
      <c r="AK776" s="2" t="str">
        <f>IF(sum!A769="ON",sum!B769,"*")</f>
        <v>*</v>
      </c>
      <c r="AL776" s="2"/>
      <c r="AM776" s="2" t="str">
        <f>IF(sum!A769="ON",sum!I769,"*")</f>
        <v>*</v>
      </c>
      <c r="AP776" s="2" t="s">
        <v>186</v>
      </c>
      <c r="AQ776" s="2" t="s">
        <v>187</v>
      </c>
      <c r="AR776" s="2">
        <v>2045</v>
      </c>
      <c r="AS776" s="2" t="str">
        <f>IF(sum!A769="QU",sum!B769,"*")</f>
        <v>*</v>
      </c>
      <c r="AT776" s="2"/>
      <c r="AU776" s="2" t="str">
        <f>IF(sum!A769="QU",sum!I769,"*")</f>
        <v>*</v>
      </c>
      <c r="AX776" s="4" t="s">
        <v>186</v>
      </c>
      <c r="AY776" s="4" t="s">
        <v>187</v>
      </c>
      <c r="AZ776" s="4">
        <v>2045</v>
      </c>
      <c r="BA776" s="2" t="str">
        <f>IF(sum!A769="SA",sum!B769,"*")</f>
        <v>SNK_DAC</v>
      </c>
      <c r="BB776" s="2"/>
      <c r="BC776" s="2">
        <f>IF(sum!A769="SA",sum!I769,"*")</f>
        <v>11244.635637569</v>
      </c>
    </row>
    <row r="777" spans="2:55">
      <c r="B777" s="2" t="s">
        <v>186</v>
      </c>
      <c r="C777" s="2" t="s">
        <v>187</v>
      </c>
      <c r="D777" s="2">
        <v>2045</v>
      </c>
      <c r="J777" s="2" t="s">
        <v>186</v>
      </c>
      <c r="K777" s="2" t="s">
        <v>187</v>
      </c>
      <c r="L777" s="2">
        <v>2045</v>
      </c>
      <c r="M777" s="2" t="str">
        <f>IF(sum!A770="AT",sum!B770,"*")</f>
        <v>*</v>
      </c>
      <c r="N777" s="2"/>
      <c r="O777" s="2" t="str">
        <f>IF(sum!A770="AT",sum!I770,"*")</f>
        <v>*</v>
      </c>
      <c r="R777" s="2" t="s">
        <v>186</v>
      </c>
      <c r="S777" s="2" t="s">
        <v>187</v>
      </c>
      <c r="T777" s="2">
        <v>2045</v>
      </c>
      <c r="U777" s="2" t="str">
        <f>IF(sum!A770="BC",sum!B770,"*")</f>
        <v>*</v>
      </c>
      <c r="V777" s="2"/>
      <c r="W777" s="2" t="str">
        <f>IF(sum!A770="BC",sum!I770,"*")</f>
        <v>*</v>
      </c>
      <c r="Z777" s="2" t="s">
        <v>186</v>
      </c>
      <c r="AA777" s="2" t="s">
        <v>187</v>
      </c>
      <c r="AB777" s="2">
        <v>2045</v>
      </c>
      <c r="AC777" s="2" t="str">
        <f>IF(sum!A770="MA",sum!B770,"*")</f>
        <v>*</v>
      </c>
      <c r="AD777" s="2"/>
      <c r="AE777" s="2" t="str">
        <f>IF(sum!A770="MA",sum!I770,"*")</f>
        <v>*</v>
      </c>
      <c r="AH777" s="2" t="s">
        <v>186</v>
      </c>
      <c r="AI777" s="2" t="s">
        <v>187</v>
      </c>
      <c r="AJ777" s="2">
        <v>2045</v>
      </c>
      <c r="AK777" s="2" t="str">
        <f>IF(sum!A770="ON",sum!B770,"*")</f>
        <v>*</v>
      </c>
      <c r="AL777" s="2"/>
      <c r="AM777" s="2" t="str">
        <f>IF(sum!A770="ON",sum!I770,"*")</f>
        <v>*</v>
      </c>
      <c r="AP777" s="4" t="s">
        <v>186</v>
      </c>
      <c r="AQ777" s="4" t="s">
        <v>187</v>
      </c>
      <c r="AR777" s="4">
        <v>2045</v>
      </c>
      <c r="AS777" s="2" t="str">
        <f>IF(sum!A770="QU",sum!B770,"*")</f>
        <v>*</v>
      </c>
      <c r="AT777" s="2"/>
      <c r="AU777" s="2" t="str">
        <f>IF(sum!A770="QU",sum!I770,"*")</f>
        <v>*</v>
      </c>
      <c r="AX777" s="2" t="s">
        <v>186</v>
      </c>
      <c r="AY777" s="2" t="s">
        <v>187</v>
      </c>
      <c r="AZ777" s="2">
        <v>2045</v>
      </c>
      <c r="BA777" s="2" t="str">
        <f>IF(sum!A770="SA",sum!B770,"*")</f>
        <v>TB_ELC_MA_SA_01</v>
      </c>
      <c r="BB777" s="2"/>
      <c r="BC777" s="2">
        <f>IF(sum!A770="SA",sum!I770,"*")</f>
        <v>0</v>
      </c>
    </row>
    <row r="778" spans="2:55">
      <c r="B778" s="4" t="s">
        <v>186</v>
      </c>
      <c r="C778" s="4" t="s">
        <v>187</v>
      </c>
      <c r="D778" s="4">
        <v>2045</v>
      </c>
      <c r="J778" s="4" t="s">
        <v>186</v>
      </c>
      <c r="K778" s="4" t="s">
        <v>187</v>
      </c>
      <c r="L778" s="4">
        <v>2045</v>
      </c>
      <c r="M778" s="2" t="str">
        <f>IF(sum!A771="AT",sum!B771,"*")</f>
        <v>*</v>
      </c>
      <c r="N778" s="2"/>
      <c r="O778" s="2" t="str">
        <f>IF(sum!A771="AT",sum!I771,"*")</f>
        <v>*</v>
      </c>
      <c r="R778" s="4" t="s">
        <v>186</v>
      </c>
      <c r="S778" s="4" t="s">
        <v>187</v>
      </c>
      <c r="T778" s="4">
        <v>2045</v>
      </c>
      <c r="U778" s="2" t="str">
        <f>IF(sum!A771="BC",sum!B771,"*")</f>
        <v>*</v>
      </c>
      <c r="V778" s="2"/>
      <c r="W778" s="2" t="str">
        <f>IF(sum!A771="BC",sum!I771,"*")</f>
        <v>*</v>
      </c>
      <c r="Z778" s="4" t="s">
        <v>186</v>
      </c>
      <c r="AA778" s="4" t="s">
        <v>187</v>
      </c>
      <c r="AB778" s="4">
        <v>2045</v>
      </c>
      <c r="AC778" s="2" t="str">
        <f>IF(sum!A771="MA",sum!B771,"*")</f>
        <v>*</v>
      </c>
      <c r="AD778" s="2"/>
      <c r="AE778" s="2" t="str">
        <f>IF(sum!A771="MA",sum!I771,"*")</f>
        <v>*</v>
      </c>
      <c r="AH778" s="4" t="s">
        <v>186</v>
      </c>
      <c r="AI778" s="4" t="s">
        <v>187</v>
      </c>
      <c r="AJ778" s="4">
        <v>2045</v>
      </c>
      <c r="AK778" s="2" t="str">
        <f>IF(sum!A771="ON",sum!B771,"*")</f>
        <v>*</v>
      </c>
      <c r="AL778" s="2"/>
      <c r="AM778" s="2" t="str">
        <f>IF(sum!A771="ON",sum!I771,"*")</f>
        <v>*</v>
      </c>
      <c r="AP778" s="2" t="s">
        <v>186</v>
      </c>
      <c r="AQ778" s="2" t="s">
        <v>187</v>
      </c>
      <c r="AR778" s="2">
        <v>2045</v>
      </c>
      <c r="AS778" s="2" t="str">
        <f>IF(sum!A771="QU",sum!B771,"*")</f>
        <v>*</v>
      </c>
      <c r="AT778" s="2"/>
      <c r="AU778" s="2" t="str">
        <f>IF(sum!A771="QU",sum!I771,"*")</f>
        <v>*</v>
      </c>
      <c r="AX778" s="4" t="s">
        <v>186</v>
      </c>
      <c r="AY778" s="4" t="s">
        <v>187</v>
      </c>
      <c r="AZ778" s="4">
        <v>2045</v>
      </c>
      <c r="BA778" s="2" t="str">
        <f>IF(sum!A771="SA",sum!B771,"*")</f>
        <v>TB_ELC_SA_AL_01</v>
      </c>
      <c r="BB778" s="2"/>
      <c r="BC778" s="2">
        <f>IF(sum!A771="SA",sum!I771,"*")</f>
        <v>38.7371770557188</v>
      </c>
    </row>
    <row r="779" spans="2:55">
      <c r="B779" s="2" t="s">
        <v>186</v>
      </c>
      <c r="C779" s="2" t="s">
        <v>187</v>
      </c>
      <c r="D779" s="2">
        <v>2045</v>
      </c>
      <c r="J779" s="2" t="s">
        <v>186</v>
      </c>
      <c r="K779" s="2" t="s">
        <v>187</v>
      </c>
      <c r="L779" s="2">
        <v>2045</v>
      </c>
      <c r="M779" s="2" t="str">
        <f>IF(sum!A772="AT",sum!B772,"*")</f>
        <v>*</v>
      </c>
      <c r="N779" s="2"/>
      <c r="O779" s="2" t="str">
        <f>IF(sum!A772="AT",sum!I772,"*")</f>
        <v>*</v>
      </c>
      <c r="R779" s="2" t="s">
        <v>186</v>
      </c>
      <c r="S779" s="2" t="s">
        <v>187</v>
      </c>
      <c r="T779" s="2">
        <v>2045</v>
      </c>
      <c r="U779" s="2" t="str">
        <f>IF(sum!A772="BC",sum!B772,"*")</f>
        <v>*</v>
      </c>
      <c r="V779" s="2"/>
      <c r="W779" s="2" t="str">
        <f>IF(sum!A772="BC",sum!I772,"*")</f>
        <v>*</v>
      </c>
      <c r="Z779" s="2" t="s">
        <v>186</v>
      </c>
      <c r="AA779" s="2" t="s">
        <v>187</v>
      </c>
      <c r="AB779" s="2">
        <v>2045</v>
      </c>
      <c r="AC779" s="2" t="str">
        <f>IF(sum!A772="MA",sum!B772,"*")</f>
        <v>*</v>
      </c>
      <c r="AD779" s="2"/>
      <c r="AE779" s="2" t="str">
        <f>IF(sum!A772="MA",sum!I772,"*")</f>
        <v>*</v>
      </c>
      <c r="AH779" s="2" t="s">
        <v>186</v>
      </c>
      <c r="AI779" s="2" t="s">
        <v>187</v>
      </c>
      <c r="AJ779" s="2">
        <v>2045</v>
      </c>
      <c r="AK779" s="2" t="str">
        <f>IF(sum!A772="ON",sum!B772,"*")</f>
        <v>*</v>
      </c>
      <c r="AL779" s="2"/>
      <c r="AM779" s="2" t="str">
        <f>IF(sum!A772="ON",sum!I772,"*")</f>
        <v>*</v>
      </c>
      <c r="AP779" s="4" t="s">
        <v>186</v>
      </c>
      <c r="AQ779" s="4" t="s">
        <v>187</v>
      </c>
      <c r="AR779" s="4">
        <v>2045</v>
      </c>
      <c r="AS779" s="2" t="str">
        <f>IF(sum!A772="QU",sum!B772,"*")</f>
        <v>*</v>
      </c>
      <c r="AT779" s="2"/>
      <c r="AU779" s="2" t="str">
        <f>IF(sum!A772="QU",sum!I772,"*")</f>
        <v>*</v>
      </c>
      <c r="AX779" s="2" t="s">
        <v>186</v>
      </c>
      <c r="AY779" s="2" t="s">
        <v>187</v>
      </c>
      <c r="AZ779" s="2">
        <v>2045</v>
      </c>
      <c r="BA779" s="2" t="str">
        <f>IF(sum!A772="SA",sum!B772,"*")</f>
        <v>TRA_Bus_IC_GSL1</v>
      </c>
      <c r="BB779" s="2"/>
      <c r="BC779" s="2">
        <f>IF(sum!A772="SA",sum!I772,"*")</f>
        <v>0.694350249742174</v>
      </c>
    </row>
    <row r="780" spans="2:55">
      <c r="B780" s="4" t="s">
        <v>186</v>
      </c>
      <c r="C780" s="4" t="s">
        <v>187</v>
      </c>
      <c r="D780" s="4">
        <v>2045</v>
      </c>
      <c r="J780" s="4" t="s">
        <v>186</v>
      </c>
      <c r="K780" s="4" t="s">
        <v>187</v>
      </c>
      <c r="L780" s="4">
        <v>2045</v>
      </c>
      <c r="M780" s="2" t="str">
        <f>IF(sum!A773="AT",sum!B773,"*")</f>
        <v>*</v>
      </c>
      <c r="N780" s="2"/>
      <c r="O780" s="2" t="str">
        <f>IF(sum!A773="AT",sum!I773,"*")</f>
        <v>*</v>
      </c>
      <c r="R780" s="4" t="s">
        <v>186</v>
      </c>
      <c r="S780" s="4" t="s">
        <v>187</v>
      </c>
      <c r="T780" s="4">
        <v>2045</v>
      </c>
      <c r="U780" s="2" t="str">
        <f>IF(sum!A773="BC",sum!B773,"*")</f>
        <v>*</v>
      </c>
      <c r="V780" s="2"/>
      <c r="W780" s="2" t="str">
        <f>IF(sum!A773="BC",sum!I773,"*")</f>
        <v>*</v>
      </c>
      <c r="Z780" s="4" t="s">
        <v>186</v>
      </c>
      <c r="AA780" s="4" t="s">
        <v>187</v>
      </c>
      <c r="AB780" s="4">
        <v>2045</v>
      </c>
      <c r="AC780" s="2" t="str">
        <f>IF(sum!A773="MA",sum!B773,"*")</f>
        <v>*</v>
      </c>
      <c r="AD780" s="2"/>
      <c r="AE780" s="2" t="str">
        <f>IF(sum!A773="MA",sum!I773,"*")</f>
        <v>*</v>
      </c>
      <c r="AH780" s="4" t="s">
        <v>186</v>
      </c>
      <c r="AI780" s="4" t="s">
        <v>187</v>
      </c>
      <c r="AJ780" s="4">
        <v>2045</v>
      </c>
      <c r="AK780" s="2" t="str">
        <f>IF(sum!A773="ON",sum!B773,"*")</f>
        <v>*</v>
      </c>
      <c r="AL780" s="2"/>
      <c r="AM780" s="2" t="str">
        <f>IF(sum!A773="ON",sum!I773,"*")</f>
        <v>*</v>
      </c>
      <c r="AP780" s="2" t="s">
        <v>186</v>
      </c>
      <c r="AQ780" s="2" t="s">
        <v>187</v>
      </c>
      <c r="AR780" s="2">
        <v>2045</v>
      </c>
      <c r="AS780" s="2" t="str">
        <f>IF(sum!A773="QU",sum!B773,"*")</f>
        <v>*</v>
      </c>
      <c r="AT780" s="2"/>
      <c r="AU780" s="2" t="str">
        <f>IF(sum!A773="QU",sum!I773,"*")</f>
        <v>*</v>
      </c>
      <c r="AX780" s="4" t="s">
        <v>186</v>
      </c>
      <c r="AY780" s="4" t="s">
        <v>187</v>
      </c>
      <c r="AZ780" s="4">
        <v>2045</v>
      </c>
      <c r="BA780" s="2" t="str">
        <f>IF(sum!A773="SA",sum!B773,"*")</f>
        <v>TRA_Bus_SB_DST1</v>
      </c>
      <c r="BB780" s="2"/>
      <c r="BC780" s="2">
        <f>IF(sum!A773="SA",sum!I773,"*")</f>
        <v>0</v>
      </c>
    </row>
    <row r="781" spans="2:55">
      <c r="B781" s="2" t="s">
        <v>186</v>
      </c>
      <c r="C781" s="2" t="s">
        <v>187</v>
      </c>
      <c r="D781" s="2">
        <v>2045</v>
      </c>
      <c r="J781" s="2" t="s">
        <v>186</v>
      </c>
      <c r="K781" s="2" t="s">
        <v>187</v>
      </c>
      <c r="L781" s="2">
        <v>2045</v>
      </c>
      <c r="M781" s="2" t="str">
        <f>IF(sum!A774="AT",sum!B774,"*")</f>
        <v>*</v>
      </c>
      <c r="N781" s="2"/>
      <c r="O781" s="2" t="str">
        <f>IF(sum!A774="AT",sum!I774,"*")</f>
        <v>*</v>
      </c>
      <c r="R781" s="2" t="s">
        <v>186</v>
      </c>
      <c r="S781" s="2" t="s">
        <v>187</v>
      </c>
      <c r="T781" s="2">
        <v>2045</v>
      </c>
      <c r="U781" s="2" t="str">
        <f>IF(sum!A774="BC",sum!B774,"*")</f>
        <v>*</v>
      </c>
      <c r="V781" s="2"/>
      <c r="W781" s="2" t="str">
        <f>IF(sum!A774="BC",sum!I774,"*")</f>
        <v>*</v>
      </c>
      <c r="Z781" s="2" t="s">
        <v>186</v>
      </c>
      <c r="AA781" s="2" t="s">
        <v>187</v>
      </c>
      <c r="AB781" s="2">
        <v>2045</v>
      </c>
      <c r="AC781" s="2" t="str">
        <f>IF(sum!A774="MA",sum!B774,"*")</f>
        <v>*</v>
      </c>
      <c r="AD781" s="2"/>
      <c r="AE781" s="2" t="str">
        <f>IF(sum!A774="MA",sum!I774,"*")</f>
        <v>*</v>
      </c>
      <c r="AH781" s="2" t="s">
        <v>186</v>
      </c>
      <c r="AI781" s="2" t="s">
        <v>187</v>
      </c>
      <c r="AJ781" s="2">
        <v>2045</v>
      </c>
      <c r="AK781" s="2" t="str">
        <f>IF(sum!A774="ON",sum!B774,"*")</f>
        <v>*</v>
      </c>
      <c r="AL781" s="2"/>
      <c r="AM781" s="2" t="str">
        <f>IF(sum!A774="ON",sum!I774,"*")</f>
        <v>*</v>
      </c>
      <c r="AP781" s="4" t="s">
        <v>186</v>
      </c>
      <c r="AQ781" s="4" t="s">
        <v>187</v>
      </c>
      <c r="AR781" s="4">
        <v>2045</v>
      </c>
      <c r="AS781" s="2" t="str">
        <f>IF(sum!A774="QU",sum!B774,"*")</f>
        <v>*</v>
      </c>
      <c r="AT781" s="2"/>
      <c r="AU781" s="2" t="str">
        <f>IF(sum!A774="QU",sum!I774,"*")</f>
        <v>*</v>
      </c>
      <c r="AX781" s="2" t="s">
        <v>186</v>
      </c>
      <c r="AY781" s="2" t="s">
        <v>187</v>
      </c>
      <c r="AZ781" s="2">
        <v>2045</v>
      </c>
      <c r="BA781" s="2" t="str">
        <f>IF(sum!A774="SA",sum!B774,"*")</f>
        <v>TRA_Car_DST1</v>
      </c>
      <c r="BB781" s="2"/>
      <c r="BC781" s="2">
        <f>IF(sum!A774="SA",sum!I774,"*")</f>
        <v>0</v>
      </c>
    </row>
    <row r="782" spans="2:55">
      <c r="B782" s="4" t="s">
        <v>186</v>
      </c>
      <c r="C782" s="4" t="s">
        <v>187</v>
      </c>
      <c r="D782" s="4">
        <v>2045</v>
      </c>
      <c r="J782" s="4" t="s">
        <v>186</v>
      </c>
      <c r="K782" s="4" t="s">
        <v>187</v>
      </c>
      <c r="L782" s="4">
        <v>2045</v>
      </c>
      <c r="M782" s="2" t="str">
        <f>IF(sum!A775="AT",sum!B775,"*")</f>
        <v>*</v>
      </c>
      <c r="N782" s="2"/>
      <c r="O782" s="2" t="str">
        <f>IF(sum!A775="AT",sum!I775,"*")</f>
        <v>*</v>
      </c>
      <c r="R782" s="4" t="s">
        <v>186</v>
      </c>
      <c r="S782" s="4" t="s">
        <v>187</v>
      </c>
      <c r="T782" s="4">
        <v>2045</v>
      </c>
      <c r="U782" s="2" t="str">
        <f>IF(sum!A775="BC",sum!B775,"*")</f>
        <v>*</v>
      </c>
      <c r="V782" s="2"/>
      <c r="W782" s="2" t="str">
        <f>IF(sum!A775="BC",sum!I775,"*")</f>
        <v>*</v>
      </c>
      <c r="Z782" s="4" t="s">
        <v>186</v>
      </c>
      <c r="AA782" s="4" t="s">
        <v>187</v>
      </c>
      <c r="AB782" s="4">
        <v>2045</v>
      </c>
      <c r="AC782" s="2" t="str">
        <f>IF(sum!A775="MA",sum!B775,"*")</f>
        <v>*</v>
      </c>
      <c r="AD782" s="2"/>
      <c r="AE782" s="2" t="str">
        <f>IF(sum!A775="MA",sum!I775,"*")</f>
        <v>*</v>
      </c>
      <c r="AH782" s="4" t="s">
        <v>186</v>
      </c>
      <c r="AI782" s="4" t="s">
        <v>187</v>
      </c>
      <c r="AJ782" s="4">
        <v>2045</v>
      </c>
      <c r="AK782" s="2" t="str">
        <f>IF(sum!A775="ON",sum!B775,"*")</f>
        <v>*</v>
      </c>
      <c r="AL782" s="2"/>
      <c r="AM782" s="2" t="str">
        <f>IF(sum!A775="ON",sum!I775,"*")</f>
        <v>*</v>
      </c>
      <c r="AP782" s="2" t="s">
        <v>186</v>
      </c>
      <c r="AQ782" s="2" t="s">
        <v>187</v>
      </c>
      <c r="AR782" s="2">
        <v>2045</v>
      </c>
      <c r="AS782" s="2" t="str">
        <f>IF(sum!A775="QU",sum!B775,"*")</f>
        <v>*</v>
      </c>
      <c r="AT782" s="2"/>
      <c r="AU782" s="2" t="str">
        <f>IF(sum!A775="QU",sum!I775,"*")</f>
        <v>*</v>
      </c>
      <c r="AX782" s="4" t="s">
        <v>186</v>
      </c>
      <c r="AY782" s="4" t="s">
        <v>187</v>
      </c>
      <c r="AZ782" s="4">
        <v>2045</v>
      </c>
      <c r="BA782" s="2" t="str">
        <f>IF(sum!A775="SA",sum!B775,"*")</f>
        <v>TRA_Car_GSL1</v>
      </c>
      <c r="BB782" s="2"/>
      <c r="BC782" s="2">
        <f>IF(sum!A775="SA",sum!I775,"*")</f>
        <v>125.02696562306</v>
      </c>
    </row>
    <row r="783" spans="2:55">
      <c r="B783" s="2" t="s">
        <v>186</v>
      </c>
      <c r="C783" s="2" t="s">
        <v>187</v>
      </c>
      <c r="D783" s="2">
        <v>2045</v>
      </c>
      <c r="J783" s="2" t="s">
        <v>186</v>
      </c>
      <c r="K783" s="2" t="s">
        <v>187</v>
      </c>
      <c r="L783" s="2">
        <v>2045</v>
      </c>
      <c r="M783" s="2" t="str">
        <f>IF(sum!A776="AT",sum!B776,"*")</f>
        <v>*</v>
      </c>
      <c r="N783" s="2"/>
      <c r="O783" s="2" t="str">
        <f>IF(sum!A776="AT",sum!I776,"*")</f>
        <v>*</v>
      </c>
      <c r="R783" s="2" t="s">
        <v>186</v>
      </c>
      <c r="S783" s="2" t="s">
        <v>187</v>
      </c>
      <c r="T783" s="2">
        <v>2045</v>
      </c>
      <c r="U783" s="2" t="str">
        <f>IF(sum!A776="BC",sum!B776,"*")</f>
        <v>*</v>
      </c>
      <c r="V783" s="2"/>
      <c r="W783" s="2" t="str">
        <f>IF(sum!A776="BC",sum!I776,"*")</f>
        <v>*</v>
      </c>
      <c r="Z783" s="2" t="s">
        <v>186</v>
      </c>
      <c r="AA783" s="2" t="s">
        <v>187</v>
      </c>
      <c r="AB783" s="2">
        <v>2045</v>
      </c>
      <c r="AC783" s="2" t="str">
        <f>IF(sum!A776="MA",sum!B776,"*")</f>
        <v>*</v>
      </c>
      <c r="AD783" s="2"/>
      <c r="AE783" s="2" t="str">
        <f>IF(sum!A776="MA",sum!I776,"*")</f>
        <v>*</v>
      </c>
      <c r="AH783" s="2" t="s">
        <v>186</v>
      </c>
      <c r="AI783" s="2" t="s">
        <v>187</v>
      </c>
      <c r="AJ783" s="2">
        <v>2045</v>
      </c>
      <c r="AK783" s="2" t="str">
        <f>IF(sum!A776="ON",sum!B776,"*")</f>
        <v>*</v>
      </c>
      <c r="AL783" s="2"/>
      <c r="AM783" s="2" t="str">
        <f>IF(sum!A776="ON",sum!I776,"*")</f>
        <v>*</v>
      </c>
      <c r="AP783" s="4" t="s">
        <v>186</v>
      </c>
      <c r="AQ783" s="4" t="s">
        <v>187</v>
      </c>
      <c r="AR783" s="4">
        <v>2045</v>
      </c>
      <c r="AS783" s="2" t="str">
        <f>IF(sum!A776="QU",sum!B776,"*")</f>
        <v>*</v>
      </c>
      <c r="AT783" s="2"/>
      <c r="AU783" s="2" t="str">
        <f>IF(sum!A776="QU",sum!I776,"*")</f>
        <v>*</v>
      </c>
      <c r="AX783" s="2" t="s">
        <v>186</v>
      </c>
      <c r="AY783" s="2" t="s">
        <v>187</v>
      </c>
      <c r="AZ783" s="2">
        <v>2045</v>
      </c>
      <c r="BA783" s="2" t="str">
        <f>IF(sum!A776="SA",sum!B776,"*")</f>
        <v>TRA_Mot_ELC1</v>
      </c>
      <c r="BB783" s="2"/>
      <c r="BC783" s="2">
        <f>IF(sum!A776="SA",sum!I776,"*")</f>
        <v>3.86691763788624</v>
      </c>
    </row>
    <row r="784" spans="2:55">
      <c r="B784" s="4" t="s">
        <v>186</v>
      </c>
      <c r="C784" s="4" t="s">
        <v>187</v>
      </c>
      <c r="D784" s="4">
        <v>2045</v>
      </c>
      <c r="J784" s="4" t="s">
        <v>186</v>
      </c>
      <c r="K784" s="4" t="s">
        <v>187</v>
      </c>
      <c r="L784" s="4">
        <v>2045</v>
      </c>
      <c r="M784" s="2" t="str">
        <f>IF(sum!A777="AT",sum!B777,"*")</f>
        <v>*</v>
      </c>
      <c r="N784" s="2"/>
      <c r="O784" s="2" t="str">
        <f>IF(sum!A777="AT",sum!I777,"*")</f>
        <v>*</v>
      </c>
      <c r="R784" s="4" t="s">
        <v>186</v>
      </c>
      <c r="S784" s="4" t="s">
        <v>187</v>
      </c>
      <c r="T784" s="4">
        <v>2045</v>
      </c>
      <c r="U784" s="2" t="str">
        <f>IF(sum!A777="BC",sum!B777,"*")</f>
        <v>*</v>
      </c>
      <c r="V784" s="2"/>
      <c r="W784" s="2" t="str">
        <f>IF(sum!A777="BC",sum!I777,"*")</f>
        <v>*</v>
      </c>
      <c r="Z784" s="4" t="s">
        <v>186</v>
      </c>
      <c r="AA784" s="4" t="s">
        <v>187</v>
      </c>
      <c r="AB784" s="4">
        <v>2045</v>
      </c>
      <c r="AC784" s="2" t="str">
        <f>IF(sum!A777="MA",sum!B777,"*")</f>
        <v>*</v>
      </c>
      <c r="AD784" s="2"/>
      <c r="AE784" s="2" t="str">
        <f>IF(sum!A777="MA",sum!I777,"*")</f>
        <v>*</v>
      </c>
      <c r="AH784" s="4" t="s">
        <v>186</v>
      </c>
      <c r="AI784" s="4" t="s">
        <v>187</v>
      </c>
      <c r="AJ784" s="4">
        <v>2045</v>
      </c>
      <c r="AK784" s="2" t="str">
        <f>IF(sum!A777="ON",sum!B777,"*")</f>
        <v>*</v>
      </c>
      <c r="AL784" s="2"/>
      <c r="AM784" s="2" t="str">
        <f>IF(sum!A777="ON",sum!I777,"*")</f>
        <v>*</v>
      </c>
      <c r="AP784" s="2" t="s">
        <v>186</v>
      </c>
      <c r="AQ784" s="2" t="s">
        <v>187</v>
      </c>
      <c r="AR784" s="2">
        <v>2045</v>
      </c>
      <c r="AS784" s="2" t="str">
        <f>IF(sum!A777="QU",sum!B777,"*")</f>
        <v>*</v>
      </c>
      <c r="AT784" s="2"/>
      <c r="AU784" s="2" t="str">
        <f>IF(sum!A777="QU",sum!I777,"*")</f>
        <v>*</v>
      </c>
      <c r="AX784" s="4" t="s">
        <v>186</v>
      </c>
      <c r="AY784" s="4" t="s">
        <v>187</v>
      </c>
      <c r="AZ784" s="4">
        <v>2045</v>
      </c>
      <c r="BA784" s="2" t="str">
        <f>IF(sum!A777="SA",sum!B777,"*")</f>
        <v>TRA_Rai_Frt-ELC01</v>
      </c>
      <c r="BB784" s="2"/>
      <c r="BC784" s="2">
        <f>IF(sum!A777="SA",sum!I777,"*")</f>
        <v>1.09364317350192</v>
      </c>
    </row>
    <row r="785" spans="2:55">
      <c r="B785" s="2" t="s">
        <v>186</v>
      </c>
      <c r="C785" s="2" t="s">
        <v>187</v>
      </c>
      <c r="D785" s="2">
        <v>2045</v>
      </c>
      <c r="J785" s="2" t="s">
        <v>186</v>
      </c>
      <c r="K785" s="2" t="s">
        <v>187</v>
      </c>
      <c r="L785" s="2">
        <v>2045</v>
      </c>
      <c r="M785" s="2" t="str">
        <f>IF(sum!A778="AT",sum!B778,"*")</f>
        <v>*</v>
      </c>
      <c r="N785" s="2"/>
      <c r="O785" s="2" t="str">
        <f>IF(sum!A778="AT",sum!I778,"*")</f>
        <v>*</v>
      </c>
      <c r="R785" s="2" t="s">
        <v>186</v>
      </c>
      <c r="S785" s="2" t="s">
        <v>187</v>
      </c>
      <c r="T785" s="2">
        <v>2045</v>
      </c>
      <c r="U785" s="2" t="str">
        <f>IF(sum!A778="BC",sum!B778,"*")</f>
        <v>*</v>
      </c>
      <c r="V785" s="2"/>
      <c r="W785" s="2" t="str">
        <f>IF(sum!A778="BC",sum!I778,"*")</f>
        <v>*</v>
      </c>
      <c r="Z785" s="2" t="s">
        <v>186</v>
      </c>
      <c r="AA785" s="2" t="s">
        <v>187</v>
      </c>
      <c r="AB785" s="2">
        <v>2045</v>
      </c>
      <c r="AC785" s="2" t="str">
        <f>IF(sum!A778="MA",sum!B778,"*")</f>
        <v>*</v>
      </c>
      <c r="AD785" s="2"/>
      <c r="AE785" s="2" t="str">
        <f>IF(sum!A778="MA",sum!I778,"*")</f>
        <v>*</v>
      </c>
      <c r="AH785" s="2" t="s">
        <v>186</v>
      </c>
      <c r="AI785" s="2" t="s">
        <v>187</v>
      </c>
      <c r="AJ785" s="2">
        <v>2045</v>
      </c>
      <c r="AK785" s="2" t="str">
        <f>IF(sum!A778="ON",sum!B778,"*")</f>
        <v>*</v>
      </c>
      <c r="AL785" s="2"/>
      <c r="AM785" s="2" t="str">
        <f>IF(sum!A778="ON",sum!I778,"*")</f>
        <v>*</v>
      </c>
      <c r="AP785" s="4" t="s">
        <v>186</v>
      </c>
      <c r="AQ785" s="4" t="s">
        <v>187</v>
      </c>
      <c r="AR785" s="4">
        <v>2045</v>
      </c>
      <c r="AS785" s="2" t="str">
        <f>IF(sum!A778="QU",sum!B778,"*")</f>
        <v>*</v>
      </c>
      <c r="AT785" s="2"/>
      <c r="AU785" s="2" t="str">
        <f>IF(sum!A778="QU",sum!I778,"*")</f>
        <v>*</v>
      </c>
      <c r="AX785" s="2" t="s">
        <v>186</v>
      </c>
      <c r="AY785" s="2" t="s">
        <v>187</v>
      </c>
      <c r="AZ785" s="2">
        <v>2045</v>
      </c>
      <c r="BA785" s="2" t="str">
        <f>IF(sum!A778="SA",sum!B778,"*")</f>
        <v>TRA_Rai_Pas-ELC01</v>
      </c>
      <c r="BB785" s="2"/>
      <c r="BC785" s="2">
        <f>IF(sum!A778="SA",sum!I778,"*")</f>
        <v>0.0078</v>
      </c>
    </row>
    <row r="786" spans="2:55">
      <c r="B786" s="4" t="s">
        <v>186</v>
      </c>
      <c r="C786" s="4" t="s">
        <v>187</v>
      </c>
      <c r="D786" s="4">
        <v>2045</v>
      </c>
      <c r="J786" s="4" t="s">
        <v>186</v>
      </c>
      <c r="K786" s="4" t="s">
        <v>187</v>
      </c>
      <c r="L786" s="4">
        <v>2045</v>
      </c>
      <c r="M786" s="2" t="str">
        <f>IF(sum!A779="AT",sum!B779,"*")</f>
        <v>*</v>
      </c>
      <c r="N786" s="2"/>
      <c r="O786" s="2" t="str">
        <f>IF(sum!A779="AT",sum!I779,"*")</f>
        <v>*</v>
      </c>
      <c r="R786" s="4" t="s">
        <v>186</v>
      </c>
      <c r="S786" s="4" t="s">
        <v>187</v>
      </c>
      <c r="T786" s="4">
        <v>2045</v>
      </c>
      <c r="U786" s="2" t="str">
        <f>IF(sum!A779="BC",sum!B779,"*")</f>
        <v>*</v>
      </c>
      <c r="V786" s="2"/>
      <c r="W786" s="2" t="str">
        <f>IF(sum!A779="BC",sum!I779,"*")</f>
        <v>*</v>
      </c>
      <c r="Z786" s="4" t="s">
        <v>186</v>
      </c>
      <c r="AA786" s="4" t="s">
        <v>187</v>
      </c>
      <c r="AB786" s="4">
        <v>2045</v>
      </c>
      <c r="AC786" s="2" t="str">
        <f>IF(sum!A779="MA",sum!B779,"*")</f>
        <v>*</v>
      </c>
      <c r="AD786" s="2"/>
      <c r="AE786" s="2" t="str">
        <f>IF(sum!A779="MA",sum!I779,"*")</f>
        <v>*</v>
      </c>
      <c r="AH786" s="4" t="s">
        <v>186</v>
      </c>
      <c r="AI786" s="4" t="s">
        <v>187</v>
      </c>
      <c r="AJ786" s="4">
        <v>2045</v>
      </c>
      <c r="AK786" s="2" t="str">
        <f>IF(sum!A779="ON",sum!B779,"*")</f>
        <v>*</v>
      </c>
      <c r="AL786" s="2"/>
      <c r="AM786" s="2" t="str">
        <f>IF(sum!A779="ON",sum!I779,"*")</f>
        <v>*</v>
      </c>
      <c r="AP786" s="2" t="s">
        <v>186</v>
      </c>
      <c r="AQ786" s="2" t="s">
        <v>187</v>
      </c>
      <c r="AR786" s="2">
        <v>2045</v>
      </c>
      <c r="AS786" s="2" t="str">
        <f>IF(sum!A779="QU",sum!B779,"*")</f>
        <v>*</v>
      </c>
      <c r="AT786" s="2"/>
      <c r="AU786" s="2" t="str">
        <f>IF(sum!A779="QU",sum!I779,"*")</f>
        <v>*</v>
      </c>
      <c r="AX786" s="4" t="s">
        <v>186</v>
      </c>
      <c r="AY786" s="4" t="s">
        <v>187</v>
      </c>
      <c r="AZ786" s="4">
        <v>2045</v>
      </c>
      <c r="BA786" s="2" t="str">
        <f>IF(sum!A779="SA",sum!B779,"*")</f>
        <v>TRA_Tru_HT_DST1</v>
      </c>
      <c r="BB786" s="2"/>
      <c r="BC786" s="2">
        <f>IF(sum!A779="SA",sum!I779,"*")</f>
        <v>0</v>
      </c>
    </row>
    <row r="787" spans="2:55">
      <c r="B787" s="2" t="s">
        <v>186</v>
      </c>
      <c r="C787" s="2" t="s">
        <v>187</v>
      </c>
      <c r="D787" s="2">
        <v>2045</v>
      </c>
      <c r="J787" s="2" t="s">
        <v>186</v>
      </c>
      <c r="K787" s="2" t="s">
        <v>187</v>
      </c>
      <c r="L787" s="2">
        <v>2045</v>
      </c>
      <c r="M787" s="2" t="str">
        <f>IF(sum!A780="AT",sum!B780,"*")</f>
        <v>*</v>
      </c>
      <c r="N787" s="2"/>
      <c r="O787" s="2" t="str">
        <f>IF(sum!A780="AT",sum!I780,"*")</f>
        <v>*</v>
      </c>
      <c r="R787" s="2" t="s">
        <v>186</v>
      </c>
      <c r="S787" s="2" t="s">
        <v>187</v>
      </c>
      <c r="T787" s="2">
        <v>2045</v>
      </c>
      <c r="U787" s="2" t="str">
        <f>IF(sum!A780="BC",sum!B780,"*")</f>
        <v>*</v>
      </c>
      <c r="V787" s="2"/>
      <c r="W787" s="2" t="str">
        <f>IF(sum!A780="BC",sum!I780,"*")</f>
        <v>*</v>
      </c>
      <c r="Z787" s="2" t="s">
        <v>186</v>
      </c>
      <c r="AA787" s="2" t="s">
        <v>187</v>
      </c>
      <c r="AB787" s="2">
        <v>2045</v>
      </c>
      <c r="AC787" s="2" t="str">
        <f>IF(sum!A780="MA",sum!B780,"*")</f>
        <v>*</v>
      </c>
      <c r="AD787" s="2"/>
      <c r="AE787" s="2" t="str">
        <f>IF(sum!A780="MA",sum!I780,"*")</f>
        <v>*</v>
      </c>
      <c r="AH787" s="2" t="s">
        <v>186</v>
      </c>
      <c r="AI787" s="2" t="s">
        <v>187</v>
      </c>
      <c r="AJ787" s="2">
        <v>2045</v>
      </c>
      <c r="AK787" s="2" t="str">
        <f>IF(sum!A780="ON",sum!B780,"*")</f>
        <v>*</v>
      </c>
      <c r="AL787" s="2"/>
      <c r="AM787" s="2" t="str">
        <f>IF(sum!A780="ON",sum!I780,"*")</f>
        <v>*</v>
      </c>
      <c r="AP787" s="4" t="s">
        <v>186</v>
      </c>
      <c r="AQ787" s="4" t="s">
        <v>187</v>
      </c>
      <c r="AR787" s="4">
        <v>2045</v>
      </c>
      <c r="AS787" s="2" t="str">
        <f>IF(sum!A780="QU",sum!B780,"*")</f>
        <v>*</v>
      </c>
      <c r="AT787" s="2"/>
      <c r="AU787" s="2" t="str">
        <f>IF(sum!A780="QU",sum!I780,"*")</f>
        <v>*</v>
      </c>
      <c r="AX787" s="2" t="s">
        <v>186</v>
      </c>
      <c r="AY787" s="2" t="s">
        <v>187</v>
      </c>
      <c r="AZ787" s="2">
        <v>2045</v>
      </c>
      <c r="BA787" s="2" t="str">
        <f>IF(sum!A780="SA",sum!B780,"*")</f>
        <v>TRA_Tru_PHEV01</v>
      </c>
      <c r="BB787" s="2"/>
      <c r="BC787" s="2">
        <f>IF(sum!A780="SA",sum!I780,"*")</f>
        <v>92.995251584646</v>
      </c>
    </row>
    <row r="788" spans="2:55">
      <c r="B788" s="4" t="s">
        <v>186</v>
      </c>
      <c r="C788" s="4" t="s">
        <v>187</v>
      </c>
      <c r="D788" s="4">
        <v>2045</v>
      </c>
      <c r="J788" s="4" t="s">
        <v>186</v>
      </c>
      <c r="K788" s="4" t="s">
        <v>187</v>
      </c>
      <c r="L788" s="4">
        <v>2045</v>
      </c>
      <c r="M788" s="2" t="str">
        <f>IF(sum!A781="AT",sum!B781,"*")</f>
        <v>*</v>
      </c>
      <c r="N788" s="2"/>
      <c r="O788" s="2" t="str">
        <f>IF(sum!A781="AT",sum!I781,"*")</f>
        <v>*</v>
      </c>
      <c r="R788" s="4" t="s">
        <v>186</v>
      </c>
      <c r="S788" s="4" t="s">
        <v>187</v>
      </c>
      <c r="T788" s="4">
        <v>2045</v>
      </c>
      <c r="U788" s="2" t="str">
        <f>IF(sum!A781="BC",sum!B781,"*")</f>
        <v>*</v>
      </c>
      <c r="V788" s="2"/>
      <c r="W788" s="2" t="str">
        <f>IF(sum!A781="BC",sum!I781,"*")</f>
        <v>*</v>
      </c>
      <c r="Z788" s="4" t="s">
        <v>186</v>
      </c>
      <c r="AA788" s="4" t="s">
        <v>187</v>
      </c>
      <c r="AB788" s="4">
        <v>2045</v>
      </c>
      <c r="AC788" s="2" t="str">
        <f>IF(sum!A781="MA",sum!B781,"*")</f>
        <v>*</v>
      </c>
      <c r="AD788" s="2"/>
      <c r="AE788" s="2" t="str">
        <f>IF(sum!A781="MA",sum!I781,"*")</f>
        <v>*</v>
      </c>
      <c r="AH788" s="4" t="s">
        <v>186</v>
      </c>
      <c r="AI788" s="4" t="s">
        <v>187</v>
      </c>
      <c r="AJ788" s="4">
        <v>2045</v>
      </c>
      <c r="AK788" s="2" t="str">
        <f>IF(sum!A781="ON",sum!B781,"*")</f>
        <v>*</v>
      </c>
      <c r="AL788" s="2"/>
      <c r="AM788" s="2" t="str">
        <f>IF(sum!A781="ON",sum!I781,"*")</f>
        <v>*</v>
      </c>
      <c r="AP788" s="2" t="s">
        <v>186</v>
      </c>
      <c r="AQ788" s="2" t="s">
        <v>187</v>
      </c>
      <c r="AR788" s="2">
        <v>2045</v>
      </c>
      <c r="AS788" s="2" t="str">
        <f>IF(sum!A781="QU",sum!B781,"*")</f>
        <v>*</v>
      </c>
      <c r="AT788" s="2"/>
      <c r="AU788" s="2" t="str">
        <f>IF(sum!A781="QU",sum!I781,"*")</f>
        <v>*</v>
      </c>
      <c r="AX788" s="4" t="s">
        <v>186</v>
      </c>
      <c r="AY788" s="4" t="s">
        <v>187</v>
      </c>
      <c r="AZ788" s="4">
        <v>2045</v>
      </c>
      <c r="BA788" s="2" t="str">
        <f>IF(sum!A781="SA",sum!B781,"*")</f>
        <v>TU_OILCRD_SA_BC_01</v>
      </c>
      <c r="BB788" s="2"/>
      <c r="BC788" s="2">
        <f>IF(sum!A781="SA",sum!I781,"*")</f>
        <v>0</v>
      </c>
    </row>
    <row r="789" spans="2:55">
      <c r="B789" s="2" t="s">
        <v>186</v>
      </c>
      <c r="C789" s="2" t="s">
        <v>187</v>
      </c>
      <c r="D789" s="2">
        <v>2045</v>
      </c>
      <c r="J789" s="2" t="s">
        <v>186</v>
      </c>
      <c r="K789" s="2" t="s">
        <v>187</v>
      </c>
      <c r="L789" s="2">
        <v>2045</v>
      </c>
      <c r="M789" s="2" t="str">
        <f>IF(sum!A782="AT",sum!B782,"*")</f>
        <v>*</v>
      </c>
      <c r="N789" s="2"/>
      <c r="O789" s="2" t="str">
        <f>IF(sum!A782="AT",sum!I782,"*")</f>
        <v>*</v>
      </c>
      <c r="R789" s="2" t="s">
        <v>186</v>
      </c>
      <c r="S789" s="2" t="s">
        <v>187</v>
      </c>
      <c r="T789" s="2">
        <v>2045</v>
      </c>
      <c r="U789" s="2" t="str">
        <f>IF(sum!A782="BC",sum!B782,"*")</f>
        <v>*</v>
      </c>
      <c r="V789" s="2"/>
      <c r="W789" s="2" t="str">
        <f>IF(sum!A782="BC",sum!I782,"*")</f>
        <v>*</v>
      </c>
      <c r="Z789" s="2" t="s">
        <v>186</v>
      </c>
      <c r="AA789" s="2" t="s">
        <v>187</v>
      </c>
      <c r="AB789" s="2">
        <v>2045</v>
      </c>
      <c r="AC789" s="2" t="str">
        <f>IF(sum!A782="MA",sum!B782,"*")</f>
        <v>*</v>
      </c>
      <c r="AD789" s="2"/>
      <c r="AE789" s="2" t="str">
        <f>IF(sum!A782="MA",sum!I782,"*")</f>
        <v>*</v>
      </c>
      <c r="AH789" s="2" t="s">
        <v>186</v>
      </c>
      <c r="AI789" s="2" t="s">
        <v>187</v>
      </c>
      <c r="AJ789" s="2">
        <v>2045</v>
      </c>
      <c r="AK789" s="2" t="str">
        <f>IF(sum!A782="ON",sum!B782,"*")</f>
        <v>*</v>
      </c>
      <c r="AL789" s="2"/>
      <c r="AM789" s="2" t="str">
        <f>IF(sum!A782="ON",sum!I782,"*")</f>
        <v>*</v>
      </c>
      <c r="AP789" s="4" t="s">
        <v>186</v>
      </c>
      <c r="AQ789" s="4" t="s">
        <v>187</v>
      </c>
      <c r="AR789" s="4">
        <v>2045</v>
      </c>
      <c r="AS789" s="2" t="str">
        <f>IF(sum!A782="QU",sum!B782,"*")</f>
        <v>*</v>
      </c>
      <c r="AT789" s="2"/>
      <c r="AU789" s="2" t="str">
        <f>IF(sum!A782="QU",sum!I782,"*")</f>
        <v>*</v>
      </c>
      <c r="AX789" s="2" t="s">
        <v>186</v>
      </c>
      <c r="AY789" s="2" t="s">
        <v>187</v>
      </c>
      <c r="AZ789" s="2">
        <v>2045</v>
      </c>
      <c r="BA789" s="2" t="str">
        <f>IF(sum!A782="SA",sum!B782,"*")</f>
        <v>TU_OILCRD_SA_ON_01</v>
      </c>
      <c r="BB789" s="2"/>
      <c r="BC789" s="2">
        <f>IF(sum!A782="SA",sum!I782,"*")</f>
        <v>0</v>
      </c>
    </row>
    <row r="790" spans="2:55">
      <c r="B790" s="4" t="s">
        <v>186</v>
      </c>
      <c r="C790" s="4" t="s">
        <v>187</v>
      </c>
      <c r="D790" s="4">
        <v>2045</v>
      </c>
      <c r="J790" s="4" t="s">
        <v>186</v>
      </c>
      <c r="K790" s="4" t="s">
        <v>187</v>
      </c>
      <c r="L790" s="4">
        <v>2045</v>
      </c>
      <c r="M790" s="2" t="str">
        <f>IF(sum!A783="AT",sum!B783,"*")</f>
        <v>*</v>
      </c>
      <c r="N790" s="2"/>
      <c r="O790" s="2" t="str">
        <f>IF(sum!A783="AT",sum!I783,"*")</f>
        <v>*</v>
      </c>
      <c r="R790" s="4" t="s">
        <v>186</v>
      </c>
      <c r="S790" s="4" t="s">
        <v>187</v>
      </c>
      <c r="T790" s="4">
        <v>2045</v>
      </c>
      <c r="U790" s="2" t="str">
        <f>IF(sum!A783="BC",sum!B783,"*")</f>
        <v>*</v>
      </c>
      <c r="V790" s="2"/>
      <c r="W790" s="2" t="str">
        <f>IF(sum!A783="BC",sum!I783,"*")</f>
        <v>*</v>
      </c>
      <c r="Z790" s="4" t="s">
        <v>186</v>
      </c>
      <c r="AA790" s="4" t="s">
        <v>187</v>
      </c>
      <c r="AB790" s="4">
        <v>2045</v>
      </c>
      <c r="AC790" s="2" t="str">
        <f>IF(sum!A783="MA",sum!B783,"*")</f>
        <v>*</v>
      </c>
      <c r="AD790" s="2"/>
      <c r="AE790" s="2" t="str">
        <f>IF(sum!A783="MA",sum!I783,"*")</f>
        <v>*</v>
      </c>
      <c r="AH790" s="4" t="s">
        <v>186</v>
      </c>
      <c r="AI790" s="4" t="s">
        <v>187</v>
      </c>
      <c r="AJ790" s="4">
        <v>2045</v>
      </c>
      <c r="AK790" s="2" t="str">
        <f>IF(sum!A783="ON",sum!B783,"*")</f>
        <v>*</v>
      </c>
      <c r="AL790" s="2"/>
      <c r="AM790" s="2" t="str">
        <f>IF(sum!A783="ON",sum!I783,"*")</f>
        <v>*</v>
      </c>
      <c r="AP790" s="2" t="s">
        <v>186</v>
      </c>
      <c r="AQ790" s="2" t="s">
        <v>187</v>
      </c>
      <c r="AR790" s="2">
        <v>2045</v>
      </c>
      <c r="AS790" s="2" t="str">
        <f>IF(sum!A783="QU",sum!B783,"*")</f>
        <v>*</v>
      </c>
      <c r="AT790" s="2"/>
      <c r="AU790" s="2" t="str">
        <f>IF(sum!A783="QU",sum!I783,"*")</f>
        <v>*</v>
      </c>
      <c r="AX790" s="4" t="s">
        <v>186</v>
      </c>
      <c r="AY790" s="4" t="s">
        <v>187</v>
      </c>
      <c r="AZ790" s="4">
        <v>2045</v>
      </c>
      <c r="BA790" s="2" t="str">
        <f>IF(sum!A783="SA",sum!B783,"*")</f>
        <v>TU_OILCRD_SA_QU_01</v>
      </c>
      <c r="BB790" s="2"/>
      <c r="BC790" s="2">
        <f>IF(sum!A783="SA",sum!I783,"*")</f>
        <v>0</v>
      </c>
    </row>
    <row r="791" spans="2:55">
      <c r="B791" s="2" t="s">
        <v>186</v>
      </c>
      <c r="C791" s="2" t="s">
        <v>187</v>
      </c>
      <c r="D791" s="2">
        <v>2045</v>
      </c>
      <c r="J791" s="2" t="s">
        <v>186</v>
      </c>
      <c r="K791" s="2" t="s">
        <v>187</v>
      </c>
      <c r="L791" s="2">
        <v>2045</v>
      </c>
      <c r="M791" s="2" t="str">
        <f>IF(sum!A784="AT",sum!B784,"*")</f>
        <v>*</v>
      </c>
      <c r="N791" s="2"/>
      <c r="O791" s="2" t="str">
        <f>IF(sum!A784="AT",sum!I784,"*")</f>
        <v>*</v>
      </c>
      <c r="R791" s="2" t="s">
        <v>186</v>
      </c>
      <c r="S791" s="2" t="s">
        <v>187</v>
      </c>
      <c r="T791" s="2">
        <v>2045</v>
      </c>
      <c r="U791" s="2" t="str">
        <f>IF(sum!A784="BC",sum!B784,"*")</f>
        <v>*</v>
      </c>
      <c r="V791" s="2"/>
      <c r="W791" s="2" t="str">
        <f>IF(sum!A784="BC",sum!I784,"*")</f>
        <v>*</v>
      </c>
      <c r="Z791" s="2" t="s">
        <v>186</v>
      </c>
      <c r="AA791" s="2" t="s">
        <v>187</v>
      </c>
      <c r="AB791" s="2">
        <v>2045</v>
      </c>
      <c r="AC791" s="2" t="str">
        <f>IF(sum!A784="MA",sum!B784,"*")</f>
        <v>*</v>
      </c>
      <c r="AD791" s="2"/>
      <c r="AE791" s="2" t="str">
        <f>IF(sum!A784="MA",sum!I784,"*")</f>
        <v>*</v>
      </c>
      <c r="AH791" s="2" t="s">
        <v>186</v>
      </c>
      <c r="AI791" s="2" t="s">
        <v>187</v>
      </c>
      <c r="AJ791" s="2">
        <v>2045</v>
      </c>
      <c r="AK791" s="2" t="str">
        <f>IF(sum!A784="ON",sum!B784,"*")</f>
        <v>*</v>
      </c>
      <c r="AL791" s="2"/>
      <c r="AM791" s="2" t="str">
        <f>IF(sum!A784="ON",sum!I784,"*")</f>
        <v>*</v>
      </c>
      <c r="AP791" s="4" t="s">
        <v>186</v>
      </c>
      <c r="AQ791" s="4" t="s">
        <v>187</v>
      </c>
      <c r="AR791" s="4">
        <v>2045</v>
      </c>
      <c r="AS791" s="2" t="str">
        <f>IF(sum!A784="QU",sum!B784,"*")</f>
        <v>*</v>
      </c>
      <c r="AT791" s="2"/>
      <c r="AU791" s="2" t="str">
        <f>IF(sum!A784="QU",sum!I784,"*")</f>
        <v>*</v>
      </c>
      <c r="AX791" s="2" t="s">
        <v>186</v>
      </c>
      <c r="AY791" s="2" t="s">
        <v>187</v>
      </c>
      <c r="AZ791" s="2">
        <v>2045</v>
      </c>
      <c r="BA791" s="2" t="str">
        <f>IF(sum!A784="SA",sum!B784,"*")</f>
        <v>TWS-AuxiliaryMot_ELE1</v>
      </c>
      <c r="BB791" s="2"/>
      <c r="BC791" s="2">
        <f>IF(sum!A784="SA",sum!I784,"*")</f>
        <v>0.0293532128405063</v>
      </c>
    </row>
    <row r="792" spans="2:55">
      <c r="B792" s="4" t="s">
        <v>186</v>
      </c>
      <c r="C792" s="4" t="s">
        <v>187</v>
      </c>
      <c r="D792" s="4">
        <v>2045</v>
      </c>
      <c r="J792" s="4" t="s">
        <v>186</v>
      </c>
      <c r="K792" s="4" t="s">
        <v>187</v>
      </c>
      <c r="L792" s="4">
        <v>2045</v>
      </c>
      <c r="M792" s="2" t="str">
        <f>IF(sum!A785="AT",sum!B785,"*")</f>
        <v>*</v>
      </c>
      <c r="N792" s="2"/>
      <c r="O792" s="2" t="str">
        <f>IF(sum!A785="AT",sum!I785,"*")</f>
        <v>*</v>
      </c>
      <c r="R792" s="4" t="s">
        <v>186</v>
      </c>
      <c r="S792" s="4" t="s">
        <v>187</v>
      </c>
      <c r="T792" s="4">
        <v>2045</v>
      </c>
      <c r="U792" s="2" t="str">
        <f>IF(sum!A785="BC",sum!B785,"*")</f>
        <v>*</v>
      </c>
      <c r="V792" s="2"/>
      <c r="W792" s="2" t="str">
        <f>IF(sum!A785="BC",sum!I785,"*")</f>
        <v>*</v>
      </c>
      <c r="Z792" s="4" t="s">
        <v>186</v>
      </c>
      <c r="AA792" s="4" t="s">
        <v>187</v>
      </c>
      <c r="AB792" s="4">
        <v>2045</v>
      </c>
      <c r="AC792" s="2" t="str">
        <f>IF(sum!A785="MA",sum!B785,"*")</f>
        <v>*</v>
      </c>
      <c r="AD792" s="2"/>
      <c r="AE792" s="2" t="str">
        <f>IF(sum!A785="MA",sum!I785,"*")</f>
        <v>*</v>
      </c>
      <c r="AH792" s="4" t="s">
        <v>186</v>
      </c>
      <c r="AI792" s="4" t="s">
        <v>187</v>
      </c>
      <c r="AJ792" s="4">
        <v>2045</v>
      </c>
      <c r="AK792" s="2" t="str">
        <f>IF(sum!A785="ON",sum!B785,"*")</f>
        <v>*</v>
      </c>
      <c r="AL792" s="2"/>
      <c r="AM792" s="2" t="str">
        <f>IF(sum!A785="ON",sum!I785,"*")</f>
        <v>*</v>
      </c>
      <c r="AP792" s="2" t="s">
        <v>186</v>
      </c>
      <c r="AQ792" s="2" t="s">
        <v>187</v>
      </c>
      <c r="AR792" s="2">
        <v>2045</v>
      </c>
      <c r="AS792" s="2" t="str">
        <f>IF(sum!A785="QU",sum!B785,"*")</f>
        <v>*</v>
      </c>
      <c r="AT792" s="2"/>
      <c r="AU792" s="2" t="str">
        <f>IF(sum!A785="QU",sum!I785,"*")</f>
        <v>*</v>
      </c>
      <c r="AX792" s="4" t="s">
        <v>186</v>
      </c>
      <c r="AY792" s="4" t="s">
        <v>187</v>
      </c>
      <c r="AZ792" s="4">
        <v>2045</v>
      </c>
      <c r="BA792" s="2" t="str">
        <f>IF(sum!A785="SA",sum!B785,"*")</f>
        <v>TWS-Light_ELE1</v>
      </c>
      <c r="BB792" s="2"/>
      <c r="BC792" s="2">
        <f>IF(sum!A785="SA",sum!I785,"*")</f>
        <v>0.0733830321012657</v>
      </c>
    </row>
    <row r="793" spans="2:55">
      <c r="B793" s="2" t="s">
        <v>186</v>
      </c>
      <c r="C793" s="2" t="s">
        <v>187</v>
      </c>
      <c r="D793" s="2">
        <v>2045</v>
      </c>
      <c r="J793" s="2" t="s">
        <v>186</v>
      </c>
      <c r="K793" s="2" t="s">
        <v>187</v>
      </c>
      <c r="L793" s="2">
        <v>2045</v>
      </c>
      <c r="M793" s="2" t="str">
        <f>IF(sum!A786="AT",sum!B786,"*")</f>
        <v>*</v>
      </c>
      <c r="N793" s="2"/>
      <c r="O793" s="2" t="str">
        <f>IF(sum!A786="AT",sum!I786,"*")</f>
        <v>*</v>
      </c>
      <c r="R793" s="2" t="s">
        <v>186</v>
      </c>
      <c r="S793" s="2" t="s">
        <v>187</v>
      </c>
      <c r="T793" s="2">
        <v>2045</v>
      </c>
      <c r="U793" s="2" t="str">
        <f>IF(sum!A786="BC",sum!B786,"*")</f>
        <v>*</v>
      </c>
      <c r="V793" s="2"/>
      <c r="W793" s="2" t="str">
        <f>IF(sum!A786="BC",sum!I786,"*")</f>
        <v>*</v>
      </c>
      <c r="Z793" s="2" t="s">
        <v>186</v>
      </c>
      <c r="AA793" s="2" t="s">
        <v>187</v>
      </c>
      <c r="AB793" s="2">
        <v>2045</v>
      </c>
      <c r="AC793" s="2" t="str">
        <f>IF(sum!A786="MA",sum!B786,"*")</f>
        <v>*</v>
      </c>
      <c r="AD793" s="2"/>
      <c r="AE793" s="2" t="str">
        <f>IF(sum!A786="MA",sum!I786,"*")</f>
        <v>*</v>
      </c>
      <c r="AH793" s="2" t="s">
        <v>186</v>
      </c>
      <c r="AI793" s="2" t="s">
        <v>187</v>
      </c>
      <c r="AJ793" s="2">
        <v>2045</v>
      </c>
      <c r="AK793" s="2" t="str">
        <f>IF(sum!A786="ON",sum!B786,"*")</f>
        <v>*</v>
      </c>
      <c r="AL793" s="2"/>
      <c r="AM793" s="2" t="str">
        <f>IF(sum!A786="ON",sum!I786,"*")</f>
        <v>*</v>
      </c>
      <c r="AP793" s="4" t="s">
        <v>186</v>
      </c>
      <c r="AQ793" s="4" t="s">
        <v>187</v>
      </c>
      <c r="AR793" s="4">
        <v>2045</v>
      </c>
      <c r="AS793" s="2" t="str">
        <f>IF(sum!A786="QU",sum!B786,"*")</f>
        <v>*</v>
      </c>
      <c r="AT793" s="2"/>
      <c r="AU793" s="2" t="str">
        <f>IF(sum!A786="QU",sum!I786,"*")</f>
        <v>*</v>
      </c>
      <c r="AX793" s="2" t="s">
        <v>186</v>
      </c>
      <c r="AY793" s="2" t="s">
        <v>187</v>
      </c>
      <c r="AZ793" s="2">
        <v>2045</v>
      </c>
      <c r="BA793" s="2" t="str">
        <f>IF(sum!A786="SA",sum!B786,"*")</f>
        <v>TWS-SpHeat_ELE1</v>
      </c>
      <c r="BB793" s="2"/>
      <c r="BC793" s="2">
        <f>IF(sum!A786="SA",sum!I786,"*")</f>
        <v>0.162051715634467</v>
      </c>
    </row>
    <row r="794" spans="2:55">
      <c r="B794" s="4" t="s">
        <v>186</v>
      </c>
      <c r="C794" s="4" t="s">
        <v>187</v>
      </c>
      <c r="D794" s="4">
        <v>2045</v>
      </c>
      <c r="J794" s="4" t="s">
        <v>186</v>
      </c>
      <c r="K794" s="4" t="s">
        <v>187</v>
      </c>
      <c r="L794" s="4">
        <v>2045</v>
      </c>
      <c r="M794" s="2" t="str">
        <f>IF(sum!A787="AT",sum!B787,"*")</f>
        <v>*</v>
      </c>
      <c r="N794" s="2"/>
      <c r="O794" s="2" t="str">
        <f>IF(sum!A787="AT",sum!I787,"*")</f>
        <v>*</v>
      </c>
      <c r="R794" s="4" t="s">
        <v>186</v>
      </c>
      <c r="S794" s="4" t="s">
        <v>187</v>
      </c>
      <c r="T794" s="4">
        <v>2045</v>
      </c>
      <c r="U794" s="2" t="str">
        <f>IF(sum!A787="BC",sum!B787,"*")</f>
        <v>*</v>
      </c>
      <c r="V794" s="2"/>
      <c r="W794" s="2" t="str">
        <f>IF(sum!A787="BC",sum!I787,"*")</f>
        <v>*</v>
      </c>
      <c r="Z794" s="4" t="s">
        <v>186</v>
      </c>
      <c r="AA794" s="4" t="s">
        <v>187</v>
      </c>
      <c r="AB794" s="4">
        <v>2045</v>
      </c>
      <c r="AC794" s="2" t="str">
        <f>IF(sum!A787="MA",sum!B787,"*")</f>
        <v>*</v>
      </c>
      <c r="AD794" s="2"/>
      <c r="AE794" s="2" t="str">
        <f>IF(sum!A787="MA",sum!I787,"*")</f>
        <v>*</v>
      </c>
      <c r="AH794" s="4" t="s">
        <v>186</v>
      </c>
      <c r="AI794" s="4" t="s">
        <v>187</v>
      </c>
      <c r="AJ794" s="4">
        <v>2045</v>
      </c>
      <c r="AK794" s="2" t="str">
        <f>IF(sum!A787="ON",sum!B787,"*")</f>
        <v>*</v>
      </c>
      <c r="AL794" s="2"/>
      <c r="AM794" s="2" t="str">
        <f>IF(sum!A787="ON",sum!I787,"*")</f>
        <v>*</v>
      </c>
      <c r="AP794" s="2" t="s">
        <v>186</v>
      </c>
      <c r="AQ794" s="2" t="s">
        <v>187</v>
      </c>
      <c r="AR794" s="2">
        <v>2045</v>
      </c>
      <c r="AS794" s="2" t="str">
        <f>IF(sum!A787="QU",sum!B787,"*")</f>
        <v>*</v>
      </c>
      <c r="AT794" s="2"/>
      <c r="AU794" s="2" t="str">
        <f>IF(sum!A787="QU",sum!I787,"*")</f>
        <v>*</v>
      </c>
      <c r="AX794" s="4" t="s">
        <v>186</v>
      </c>
      <c r="AY794" s="4" t="s">
        <v>187</v>
      </c>
      <c r="AZ794" s="4">
        <v>2045</v>
      </c>
      <c r="BA794" s="2" t="str">
        <f>IF(sum!A787="SA",sum!B787,"*")</f>
        <v>TWS-WaterHeat_ELE1</v>
      </c>
      <c r="BB794" s="2"/>
      <c r="BC794" s="2">
        <f>IF(sum!A787="SA",sum!I787,"*")</f>
        <v>0.010568590150074</v>
      </c>
    </row>
    <row r="795" spans="2:55">
      <c r="B795" s="2" t="s">
        <v>186</v>
      </c>
      <c r="C795" s="2" t="s">
        <v>187</v>
      </c>
      <c r="D795" s="2">
        <v>2045</v>
      </c>
      <c r="J795" s="2" t="s">
        <v>186</v>
      </c>
      <c r="K795" s="2" t="s">
        <v>187</v>
      </c>
      <c r="L795" s="2">
        <v>2045</v>
      </c>
      <c r="M795" s="2" t="str">
        <f>IF(sum!A788="AT",sum!B788,"*")</f>
        <v>*</v>
      </c>
      <c r="N795" s="2"/>
      <c r="O795" s="2" t="str">
        <f>IF(sum!A788="AT",sum!I788,"*")</f>
        <v>*</v>
      </c>
      <c r="R795" s="2" t="s">
        <v>186</v>
      </c>
      <c r="S795" s="2" t="s">
        <v>187</v>
      </c>
      <c r="T795" s="2">
        <v>2045</v>
      </c>
      <c r="U795" s="2" t="str">
        <f>IF(sum!A788="BC",sum!B788,"*")</f>
        <v>*</v>
      </c>
      <c r="V795" s="2"/>
      <c r="W795" s="2" t="str">
        <f>IF(sum!A788="BC",sum!I788,"*")</f>
        <v>*</v>
      </c>
      <c r="Z795" s="2" t="s">
        <v>186</v>
      </c>
      <c r="AA795" s="2" t="s">
        <v>187</v>
      </c>
      <c r="AB795" s="2">
        <v>2045</v>
      </c>
      <c r="AC795" s="2" t="str">
        <f>IF(sum!A788="MA",sum!B788,"*")</f>
        <v>*</v>
      </c>
      <c r="AD795" s="2"/>
      <c r="AE795" s="2" t="str">
        <f>IF(sum!A788="MA",sum!I788,"*")</f>
        <v>*</v>
      </c>
      <c r="AH795" s="2" t="s">
        <v>186</v>
      </c>
      <c r="AI795" s="2" t="s">
        <v>187</v>
      </c>
      <c r="AJ795" s="2">
        <v>2045</v>
      </c>
      <c r="AK795" s="2" t="str">
        <f>IF(sum!A788="ON",sum!B788,"*")</f>
        <v>*</v>
      </c>
      <c r="AL795" s="2"/>
      <c r="AM795" s="2" t="str">
        <f>IF(sum!A788="ON",sum!I788,"*")</f>
        <v>*</v>
      </c>
      <c r="AP795" s="4" t="s">
        <v>186</v>
      </c>
      <c r="AQ795" s="4" t="s">
        <v>187</v>
      </c>
      <c r="AR795" s="4">
        <v>2045</v>
      </c>
      <c r="AS795" s="2" t="str">
        <f>IF(sum!A788="QU",sum!B788,"*")</f>
        <v>*</v>
      </c>
      <c r="AT795" s="2"/>
      <c r="AU795" s="2" t="str">
        <f>IF(sum!A788="QU",sum!I788,"*")</f>
        <v>*</v>
      </c>
      <c r="AX795" s="2" t="s">
        <v>186</v>
      </c>
      <c r="AY795" s="2" t="s">
        <v>187</v>
      </c>
      <c r="AZ795" s="2">
        <v>2045</v>
      </c>
      <c r="BA795" s="2" t="str">
        <f>IF(sum!A788="SA",sum!B788,"*")</f>
        <v>WST-AuxiliaryEquip_ELE1</v>
      </c>
      <c r="BB795" s="2"/>
      <c r="BC795" s="2">
        <f>IF(sum!A788="SA",sum!I788,"*")</f>
        <v>0.042274360600296</v>
      </c>
    </row>
    <row r="796" spans="2:55">
      <c r="B796" s="4" t="s">
        <v>186</v>
      </c>
      <c r="C796" s="4" t="s">
        <v>187</v>
      </c>
      <c r="D796" s="4">
        <v>2045</v>
      </c>
      <c r="J796" s="4" t="s">
        <v>186</v>
      </c>
      <c r="K796" s="4" t="s">
        <v>187</v>
      </c>
      <c r="L796" s="4">
        <v>2045</v>
      </c>
      <c r="M796" s="2" t="str">
        <f>IF(sum!A789="AT",sum!B789,"*")</f>
        <v>*</v>
      </c>
      <c r="N796" s="2"/>
      <c r="O796" s="2" t="str">
        <f>IF(sum!A789="AT",sum!I789,"*")</f>
        <v>*</v>
      </c>
      <c r="R796" s="4" t="s">
        <v>186</v>
      </c>
      <c r="S796" s="4" t="s">
        <v>187</v>
      </c>
      <c r="T796" s="4">
        <v>2045</v>
      </c>
      <c r="U796" s="2" t="str">
        <f>IF(sum!A789="BC",sum!B789,"*")</f>
        <v>*</v>
      </c>
      <c r="V796" s="2"/>
      <c r="W796" s="2" t="str">
        <f>IF(sum!A789="BC",sum!I789,"*")</f>
        <v>*</v>
      </c>
      <c r="Z796" s="4" t="s">
        <v>186</v>
      </c>
      <c r="AA796" s="4" t="s">
        <v>187</v>
      </c>
      <c r="AB796" s="4">
        <v>2045</v>
      </c>
      <c r="AC796" s="2" t="str">
        <f>IF(sum!A789="MA",sum!B789,"*")</f>
        <v>*</v>
      </c>
      <c r="AD796" s="2"/>
      <c r="AE796" s="2" t="str">
        <f>IF(sum!A789="MA",sum!I789,"*")</f>
        <v>*</v>
      </c>
      <c r="AH796" s="4" t="s">
        <v>186</v>
      </c>
      <c r="AI796" s="4" t="s">
        <v>187</v>
      </c>
      <c r="AJ796" s="4">
        <v>2045</v>
      </c>
      <c r="AK796" s="2" t="str">
        <f>IF(sum!A789="ON",sum!B789,"*")</f>
        <v>*</v>
      </c>
      <c r="AL796" s="2"/>
      <c r="AM796" s="2" t="str">
        <f>IF(sum!A789="ON",sum!I789,"*")</f>
        <v>*</v>
      </c>
      <c r="AP796" s="2" t="s">
        <v>186</v>
      </c>
      <c r="AQ796" s="2" t="s">
        <v>187</v>
      </c>
      <c r="AR796" s="2">
        <v>2045</v>
      </c>
      <c r="AS796" s="2" t="str">
        <f>IF(sum!A789="QU",sum!B789,"*")</f>
        <v>*</v>
      </c>
      <c r="AT796" s="2"/>
      <c r="AU796" s="2" t="str">
        <f>IF(sum!A789="QU",sum!I789,"*")</f>
        <v>*</v>
      </c>
      <c r="AX796" s="4" t="s">
        <v>186</v>
      </c>
      <c r="AY796" s="4" t="s">
        <v>187</v>
      </c>
      <c r="AZ796" s="4">
        <v>2045</v>
      </c>
      <c r="BA796" s="2" t="str">
        <f>IF(sum!A789="SA",sum!B789,"*")</f>
        <v>WST-AuxiliaryMot_ELE1</v>
      </c>
      <c r="BB796" s="2"/>
      <c r="BC796" s="2">
        <f>IF(sum!A789="SA",sum!I789,"*")</f>
        <v>0.531836736382967</v>
      </c>
    </row>
    <row r="797" spans="2:55">
      <c r="B797" s="2" t="s">
        <v>186</v>
      </c>
      <c r="C797" s="2" t="s">
        <v>187</v>
      </c>
      <c r="D797" s="2">
        <v>2045</v>
      </c>
      <c r="J797" s="2" t="s">
        <v>186</v>
      </c>
      <c r="K797" s="2" t="s">
        <v>187</v>
      </c>
      <c r="L797" s="2">
        <v>2045</v>
      </c>
      <c r="M797" s="2" t="str">
        <f>IF(sum!A790="AT",sum!B790,"*")</f>
        <v>*</v>
      </c>
      <c r="N797" s="2"/>
      <c r="O797" s="2" t="str">
        <f>IF(sum!A790="AT",sum!I790,"*")</f>
        <v>*</v>
      </c>
      <c r="R797" s="2" t="s">
        <v>186</v>
      </c>
      <c r="S797" s="2" t="s">
        <v>187</v>
      </c>
      <c r="T797" s="2">
        <v>2045</v>
      </c>
      <c r="U797" s="2" t="str">
        <f>IF(sum!A790="BC",sum!B790,"*")</f>
        <v>*</v>
      </c>
      <c r="V797" s="2"/>
      <c r="W797" s="2" t="str">
        <f>IF(sum!A790="BC",sum!I790,"*")</f>
        <v>*</v>
      </c>
      <c r="Z797" s="2" t="s">
        <v>186</v>
      </c>
      <c r="AA797" s="2" t="s">
        <v>187</v>
      </c>
      <c r="AB797" s="2">
        <v>2045</v>
      </c>
      <c r="AC797" s="2" t="str">
        <f>IF(sum!A790="MA",sum!B790,"*")</f>
        <v>*</v>
      </c>
      <c r="AD797" s="2"/>
      <c r="AE797" s="2" t="str">
        <f>IF(sum!A790="MA",sum!I790,"*")</f>
        <v>*</v>
      </c>
      <c r="AH797" s="2" t="s">
        <v>186</v>
      </c>
      <c r="AI797" s="2" t="s">
        <v>187</v>
      </c>
      <c r="AJ797" s="2">
        <v>2045</v>
      </c>
      <c r="AK797" s="2" t="str">
        <f>IF(sum!A790="ON",sum!B790,"*")</f>
        <v>*</v>
      </c>
      <c r="AL797" s="2"/>
      <c r="AM797" s="2" t="str">
        <f>IF(sum!A790="ON",sum!I790,"*")</f>
        <v>*</v>
      </c>
      <c r="AP797" s="4" t="s">
        <v>186</v>
      </c>
      <c r="AQ797" s="4" t="s">
        <v>187</v>
      </c>
      <c r="AR797" s="4">
        <v>2045</v>
      </c>
      <c r="AS797" s="2" t="str">
        <f>IF(sum!A790="QU",sum!B790,"*")</f>
        <v>*</v>
      </c>
      <c r="AT797" s="2"/>
      <c r="AU797" s="2" t="str">
        <f>IF(sum!A790="QU",sum!I790,"*")</f>
        <v>*</v>
      </c>
      <c r="AX797" s="2" t="s">
        <v>186</v>
      </c>
      <c r="AY797" s="2" t="s">
        <v>187</v>
      </c>
      <c r="AZ797" s="2">
        <v>2045</v>
      </c>
      <c r="BA797" s="2" t="str">
        <f>IF(sum!A790="SA",sum!B790,"*")</f>
        <v>WST-Light_ELE1</v>
      </c>
      <c r="BB797" s="2"/>
      <c r="BC797" s="2">
        <f>IF(sum!A790="SA",sum!I790,"*")</f>
        <v>0.0733830321012657</v>
      </c>
    </row>
    <row r="798" spans="2:55">
      <c r="B798" s="4" t="s">
        <v>186</v>
      </c>
      <c r="C798" s="4" t="s">
        <v>187</v>
      </c>
      <c r="D798" s="4">
        <v>2045</v>
      </c>
      <c r="J798" s="4" t="s">
        <v>186</v>
      </c>
      <c r="K798" s="4" t="s">
        <v>187</v>
      </c>
      <c r="L798" s="4">
        <v>2045</v>
      </c>
      <c r="M798" s="2" t="str">
        <f>IF(sum!A791="AT",sum!B791,"*")</f>
        <v>*</v>
      </c>
      <c r="N798" s="2"/>
      <c r="O798" s="2" t="str">
        <f>IF(sum!A791="AT",sum!I791,"*")</f>
        <v>*</v>
      </c>
      <c r="R798" s="4" t="s">
        <v>186</v>
      </c>
      <c r="S798" s="4" t="s">
        <v>187</v>
      </c>
      <c r="T798" s="4">
        <v>2045</v>
      </c>
      <c r="U798" s="2" t="str">
        <f>IF(sum!A791="BC",sum!B791,"*")</f>
        <v>*</v>
      </c>
      <c r="V798" s="2"/>
      <c r="W798" s="2" t="str">
        <f>IF(sum!A791="BC",sum!I791,"*")</f>
        <v>*</v>
      </c>
      <c r="Z798" s="4" t="s">
        <v>186</v>
      </c>
      <c r="AA798" s="4" t="s">
        <v>187</v>
      </c>
      <c r="AB798" s="4">
        <v>2045</v>
      </c>
      <c r="AC798" s="2" t="str">
        <f>IF(sum!A791="MA",sum!B791,"*")</f>
        <v>*</v>
      </c>
      <c r="AD798" s="2"/>
      <c r="AE798" s="2" t="str">
        <f>IF(sum!A791="MA",sum!I791,"*")</f>
        <v>*</v>
      </c>
      <c r="AH798" s="4" t="s">
        <v>186</v>
      </c>
      <c r="AI798" s="4" t="s">
        <v>187</v>
      </c>
      <c r="AJ798" s="4">
        <v>2045</v>
      </c>
      <c r="AK798" s="2" t="str">
        <f>IF(sum!A791="ON",sum!B791,"*")</f>
        <v>*</v>
      </c>
      <c r="AL798" s="2"/>
      <c r="AM798" s="2" t="str">
        <f>IF(sum!A791="ON",sum!I791,"*")</f>
        <v>*</v>
      </c>
      <c r="AP798" s="2" t="s">
        <v>186</v>
      </c>
      <c r="AQ798" s="2" t="s">
        <v>187</v>
      </c>
      <c r="AR798" s="2">
        <v>2045</v>
      </c>
      <c r="AS798" s="2" t="str">
        <f>IF(sum!A791="QU",sum!B791,"*")</f>
        <v>*</v>
      </c>
      <c r="AT798" s="2"/>
      <c r="AU798" s="2" t="str">
        <f>IF(sum!A791="QU",sum!I791,"*")</f>
        <v>*</v>
      </c>
      <c r="AX798" s="4" t="s">
        <v>186</v>
      </c>
      <c r="AY798" s="4" t="s">
        <v>187</v>
      </c>
      <c r="AZ798" s="4">
        <v>2045</v>
      </c>
      <c r="BA798" s="2" t="str">
        <f>IF(sum!A791="SA",sum!B791,"*")</f>
        <v>WST-SpHeat_ELE1</v>
      </c>
      <c r="BB798" s="2"/>
      <c r="BC798" s="2">
        <f>IF(sum!A791="SA",sum!I791,"*")</f>
        <v>0.155005988867752</v>
      </c>
    </row>
    <row r="799" spans="2:55">
      <c r="B799" s="2" t="s">
        <v>186</v>
      </c>
      <c r="C799" s="2" t="s">
        <v>187</v>
      </c>
      <c r="D799" s="2">
        <v>2045</v>
      </c>
      <c r="J799" s="2" t="s">
        <v>186</v>
      </c>
      <c r="K799" s="2" t="s">
        <v>187</v>
      </c>
      <c r="L799" s="2">
        <v>2045</v>
      </c>
      <c r="M799" s="2" t="str">
        <f>IF(sum!A792="AT",sum!B792,"*")</f>
        <v>*</v>
      </c>
      <c r="N799" s="2"/>
      <c r="O799" s="2" t="str">
        <f>IF(sum!A792="AT",sum!I792,"*")</f>
        <v>*</v>
      </c>
      <c r="R799" s="2" t="s">
        <v>186</v>
      </c>
      <c r="S799" s="2" t="s">
        <v>187</v>
      </c>
      <c r="T799" s="2">
        <v>2045</v>
      </c>
      <c r="U799" s="2" t="str">
        <f>IF(sum!A792="BC",sum!B792,"*")</f>
        <v>*</v>
      </c>
      <c r="V799" s="2"/>
      <c r="W799" s="2" t="str">
        <f>IF(sum!A792="BC",sum!I792,"*")</f>
        <v>*</v>
      </c>
      <c r="Z799" s="2" t="s">
        <v>186</v>
      </c>
      <c r="AA799" s="2" t="s">
        <v>187</v>
      </c>
      <c r="AB799" s="2">
        <v>2045</v>
      </c>
      <c r="AC799" s="2" t="str">
        <f>IF(sum!A792="MA",sum!B792,"*")</f>
        <v>*</v>
      </c>
      <c r="AD799" s="2"/>
      <c r="AE799" s="2" t="str">
        <f>IF(sum!A792="MA",sum!I792,"*")</f>
        <v>*</v>
      </c>
      <c r="AH799" s="2" t="s">
        <v>186</v>
      </c>
      <c r="AI799" s="2" t="s">
        <v>187</v>
      </c>
      <c r="AJ799" s="2">
        <v>2045</v>
      </c>
      <c r="AK799" s="2" t="str">
        <f>IF(sum!A792="ON",sum!B792,"*")</f>
        <v>*</v>
      </c>
      <c r="AL799" s="2"/>
      <c r="AM799" s="2" t="str">
        <f>IF(sum!A792="ON",sum!I792,"*")</f>
        <v>*</v>
      </c>
      <c r="AP799" s="4" t="s">
        <v>186</v>
      </c>
      <c r="AQ799" s="4" t="s">
        <v>187</v>
      </c>
      <c r="AR799" s="4">
        <v>2045</v>
      </c>
      <c r="AS799" s="2" t="str">
        <f>IF(sum!A792="QU",sum!B792,"*")</f>
        <v>*</v>
      </c>
      <c r="AT799" s="2"/>
      <c r="AU799" s="2" t="str">
        <f>IF(sum!A792="QU",sum!I792,"*")</f>
        <v>*</v>
      </c>
      <c r="AX799" s="2" t="s">
        <v>186</v>
      </c>
      <c r="AY799" s="2" t="s">
        <v>187</v>
      </c>
      <c r="AZ799" s="2">
        <v>2045</v>
      </c>
      <c r="BA799" s="2" t="str">
        <f>IF(sum!A792="SA",sum!B792,"*")</f>
        <v>WST-WaterHeat_ELE1</v>
      </c>
      <c r="BB799" s="2"/>
      <c r="BC799" s="2">
        <f>IF(sum!A792="SA",sum!I792,"*")</f>
        <v>0.021137180300148</v>
      </c>
    </row>
    <row r="800" spans="2:55">
      <c r="B800" s="4" t="s">
        <v>186</v>
      </c>
      <c r="C800" s="4" t="s">
        <v>187</v>
      </c>
      <c r="D800" s="4">
        <v>2045</v>
      </c>
      <c r="J800" s="4" t="s">
        <v>186</v>
      </c>
      <c r="K800" s="4" t="s">
        <v>187</v>
      </c>
      <c r="L800" s="4">
        <v>2045</v>
      </c>
      <c r="M800" s="2" t="str">
        <f>IF(sum!A793="AT",sum!B793,"*")</f>
        <v>*</v>
      </c>
      <c r="N800" s="2"/>
      <c r="O800" s="2" t="str">
        <f>IF(sum!A793="AT",sum!I793,"*")</f>
        <v>*</v>
      </c>
      <c r="R800" s="4" t="s">
        <v>186</v>
      </c>
      <c r="S800" s="4" t="s">
        <v>187</v>
      </c>
      <c r="T800" s="4">
        <v>2045</v>
      </c>
      <c r="U800" s="2" t="str">
        <f>IF(sum!A793="BC",sum!B793,"*")</f>
        <v>*</v>
      </c>
      <c r="V800" s="2"/>
      <c r="W800" s="2" t="str">
        <f>IF(sum!A793="BC",sum!I793,"*")</f>
        <v>*</v>
      </c>
      <c r="Z800" s="4" t="s">
        <v>186</v>
      </c>
      <c r="AA800" s="4" t="s">
        <v>187</v>
      </c>
      <c r="AB800" s="4">
        <v>2045</v>
      </c>
      <c r="AC800" s="2" t="str">
        <f>IF(sum!A793="MA",sum!B793,"*")</f>
        <v>*</v>
      </c>
      <c r="AD800" s="2"/>
      <c r="AE800" s="2" t="str">
        <f>IF(sum!A793="MA",sum!I793,"*")</f>
        <v>*</v>
      </c>
      <c r="AH800" s="4" t="s">
        <v>186</v>
      </c>
      <c r="AI800" s="4" t="s">
        <v>187</v>
      </c>
      <c r="AJ800" s="4">
        <v>2045</v>
      </c>
      <c r="AK800" s="2" t="str">
        <f>IF(sum!A793="ON",sum!B793,"*")</f>
        <v>*</v>
      </c>
      <c r="AL800" s="2"/>
      <c r="AM800" s="2" t="str">
        <f>IF(sum!A793="ON",sum!I793,"*")</f>
        <v>*</v>
      </c>
      <c r="AP800" s="2" t="s">
        <v>186</v>
      </c>
      <c r="AQ800" s="2" t="s">
        <v>187</v>
      </c>
      <c r="AR800" s="2">
        <v>2045</v>
      </c>
      <c r="AS800" s="2" t="str">
        <f>IF(sum!A793="QU",sum!B793,"*")</f>
        <v>*</v>
      </c>
      <c r="AT800" s="2"/>
      <c r="AU800" s="2" t="str">
        <f>IF(sum!A793="QU",sum!I793,"*")</f>
        <v>*</v>
      </c>
      <c r="AX800" s="4" t="s">
        <v>186</v>
      </c>
      <c r="AY800" s="4" t="s">
        <v>187</v>
      </c>
      <c r="AZ800" s="4">
        <v>2045</v>
      </c>
      <c r="BA800" s="2" t="str">
        <f>IF(sum!A793="SA",sum!B793,"*")</f>
        <v>*</v>
      </c>
      <c r="BB800" s="2"/>
      <c r="BC800" s="2" t="str">
        <f>IF(sum!A793="SA",sum!I793,"*")</f>
        <v>*</v>
      </c>
    </row>
    <row r="801" spans="2:55">
      <c r="B801" s="2" t="s">
        <v>186</v>
      </c>
      <c r="C801" s="2" t="s">
        <v>187</v>
      </c>
      <c r="D801" s="2">
        <v>2045</v>
      </c>
      <c r="J801" s="2" t="s">
        <v>186</v>
      </c>
      <c r="K801" s="2" t="s">
        <v>187</v>
      </c>
      <c r="L801" s="2">
        <v>2045</v>
      </c>
      <c r="M801" s="2" t="str">
        <f>IF(sum!A794="AT",sum!B794,"*")</f>
        <v>*</v>
      </c>
      <c r="N801" s="2"/>
      <c r="O801" s="2" t="str">
        <f>IF(sum!A794="AT",sum!I794,"*")</f>
        <v>*</v>
      </c>
      <c r="R801" s="2" t="s">
        <v>186</v>
      </c>
      <c r="S801" s="2" t="s">
        <v>187</v>
      </c>
      <c r="T801" s="2">
        <v>2045</v>
      </c>
      <c r="U801" s="2" t="str">
        <f>IF(sum!A794="BC",sum!B794,"*")</f>
        <v>*</v>
      </c>
      <c r="V801" s="2"/>
      <c r="W801" s="2" t="str">
        <f>IF(sum!A794="BC",sum!I794,"*")</f>
        <v>*</v>
      </c>
      <c r="Z801" s="2" t="s">
        <v>186</v>
      </c>
      <c r="AA801" s="2" t="s">
        <v>187</v>
      </c>
      <c r="AB801" s="2">
        <v>2045</v>
      </c>
      <c r="AC801" s="2" t="str">
        <f>IF(sum!A794="MA",sum!B794,"*")</f>
        <v>*</v>
      </c>
      <c r="AD801" s="2"/>
      <c r="AE801" s="2" t="str">
        <f>IF(sum!A794="MA",sum!I794,"*")</f>
        <v>*</v>
      </c>
      <c r="AH801" s="2" t="s">
        <v>186</v>
      </c>
      <c r="AI801" s="2" t="s">
        <v>187</v>
      </c>
      <c r="AJ801" s="2">
        <v>2045</v>
      </c>
      <c r="AK801" s="2" t="str">
        <f>IF(sum!A794="ON",sum!B794,"*")</f>
        <v>*</v>
      </c>
      <c r="AL801" s="2"/>
      <c r="AM801" s="2" t="str">
        <f>IF(sum!A794="ON",sum!I794,"*")</f>
        <v>*</v>
      </c>
      <c r="AP801" s="4" t="s">
        <v>186</v>
      </c>
      <c r="AQ801" s="4" t="s">
        <v>187</v>
      </c>
      <c r="AR801" s="4">
        <v>2045</v>
      </c>
      <c r="AS801" s="2" t="str">
        <f>IF(sum!A794="QU",sum!B794,"*")</f>
        <v>*</v>
      </c>
      <c r="AT801" s="2"/>
      <c r="AU801" s="2" t="str">
        <f>IF(sum!A794="QU",sum!I794,"*")</f>
        <v>*</v>
      </c>
      <c r="AX801" s="2" t="s">
        <v>186</v>
      </c>
      <c r="AY801" s="2" t="s">
        <v>187</v>
      </c>
      <c r="AZ801" s="2">
        <v>2045</v>
      </c>
      <c r="BA801" s="2" t="str">
        <f>IF(sum!A794="SA",sum!B794,"*")</f>
        <v>*</v>
      </c>
      <c r="BB801" s="2"/>
      <c r="BC801" s="2" t="str">
        <f>IF(sum!A794="SA",sum!I794,"*")</f>
        <v>*</v>
      </c>
    </row>
    <row r="802" spans="2:55">
      <c r="B802" s="4" t="s">
        <v>186</v>
      </c>
      <c r="C802" s="4" t="s">
        <v>187</v>
      </c>
      <c r="D802" s="4">
        <v>2045</v>
      </c>
      <c r="J802" s="4" t="s">
        <v>186</v>
      </c>
      <c r="K802" s="4" t="s">
        <v>187</v>
      </c>
      <c r="L802" s="4">
        <v>2045</v>
      </c>
      <c r="M802" s="2" t="str">
        <f>IF(sum!A795="AT",sum!B795,"*")</f>
        <v>*</v>
      </c>
      <c r="N802" s="2"/>
      <c r="O802" s="2" t="str">
        <f>IF(sum!A795="AT",sum!I795,"*")</f>
        <v>*</v>
      </c>
      <c r="R802" s="4" t="s">
        <v>186</v>
      </c>
      <c r="S802" s="4" t="s">
        <v>187</v>
      </c>
      <c r="T802" s="4">
        <v>2045</v>
      </c>
      <c r="U802" s="2" t="str">
        <f>IF(sum!A795="BC",sum!B795,"*")</f>
        <v>*</v>
      </c>
      <c r="V802" s="2"/>
      <c r="W802" s="2" t="str">
        <f>IF(sum!A795="BC",sum!I795,"*")</f>
        <v>*</v>
      </c>
      <c r="Z802" s="4" t="s">
        <v>186</v>
      </c>
      <c r="AA802" s="4" t="s">
        <v>187</v>
      </c>
      <c r="AB802" s="4">
        <v>2045</v>
      </c>
      <c r="AC802" s="2" t="str">
        <f>IF(sum!A795="MA",sum!B795,"*")</f>
        <v>*</v>
      </c>
      <c r="AD802" s="2"/>
      <c r="AE802" s="2" t="str">
        <f>IF(sum!A795="MA",sum!I795,"*")</f>
        <v>*</v>
      </c>
      <c r="AH802" s="4" t="s">
        <v>186</v>
      </c>
      <c r="AI802" s="4" t="s">
        <v>187</v>
      </c>
      <c r="AJ802" s="4">
        <v>2045</v>
      </c>
      <c r="AK802" s="2" t="str">
        <f>IF(sum!A795="ON",sum!B795,"*")</f>
        <v>*</v>
      </c>
      <c r="AL802" s="2"/>
      <c r="AM802" s="2" t="str">
        <f>IF(sum!A795="ON",sum!I795,"*")</f>
        <v>*</v>
      </c>
      <c r="AP802" s="2" t="s">
        <v>186</v>
      </c>
      <c r="AQ802" s="2" t="s">
        <v>187</v>
      </c>
      <c r="AR802" s="2">
        <v>2045</v>
      </c>
      <c r="AS802" s="2" t="str">
        <f>IF(sum!A795="QU",sum!B795,"*")</f>
        <v>*</v>
      </c>
      <c r="AT802" s="2"/>
      <c r="AU802" s="2" t="str">
        <f>IF(sum!A795="QU",sum!I795,"*")</f>
        <v>*</v>
      </c>
      <c r="AX802" s="4" t="s">
        <v>186</v>
      </c>
      <c r="AY802" s="4" t="s">
        <v>187</v>
      </c>
      <c r="AZ802" s="4">
        <v>2045</v>
      </c>
      <c r="BA802" s="2" t="str">
        <f>IF(sum!A795="SA",sum!B795,"*")</f>
        <v>*</v>
      </c>
      <c r="BB802" s="2"/>
      <c r="BC802" s="2" t="str">
        <f>IF(sum!A795="SA",sum!I795,"*")</f>
        <v>*</v>
      </c>
    </row>
    <row r="803" spans="2:55">
      <c r="B803" s="2" t="s">
        <v>186</v>
      </c>
      <c r="C803" s="2" t="s">
        <v>187</v>
      </c>
      <c r="D803" s="2">
        <v>2045</v>
      </c>
      <c r="J803" s="2" t="s">
        <v>186</v>
      </c>
      <c r="K803" s="2" t="s">
        <v>187</v>
      </c>
      <c r="L803" s="2">
        <v>2045</v>
      </c>
      <c r="M803" s="2" t="str">
        <f>IF(sum!A796="AT",sum!B796,"*")</f>
        <v>*</v>
      </c>
      <c r="N803" s="2"/>
      <c r="O803" s="2" t="str">
        <f>IF(sum!A796="AT",sum!I796,"*")</f>
        <v>*</v>
      </c>
      <c r="R803" s="2" t="s">
        <v>186</v>
      </c>
      <c r="S803" s="2" t="s">
        <v>187</v>
      </c>
      <c r="T803" s="2">
        <v>2045</v>
      </c>
      <c r="U803" s="2" t="str">
        <f>IF(sum!A796="BC",sum!B796,"*")</f>
        <v>*</v>
      </c>
      <c r="V803" s="2"/>
      <c r="W803" s="2" t="str">
        <f>IF(sum!A796="BC",sum!I796,"*")</f>
        <v>*</v>
      </c>
      <c r="Z803" s="2" t="s">
        <v>186</v>
      </c>
      <c r="AA803" s="2" t="s">
        <v>187</v>
      </c>
      <c r="AB803" s="2">
        <v>2045</v>
      </c>
      <c r="AC803" s="2" t="str">
        <f>IF(sum!A796="MA",sum!B796,"*")</f>
        <v>*</v>
      </c>
      <c r="AD803" s="2"/>
      <c r="AE803" s="2" t="str">
        <f>IF(sum!A796="MA",sum!I796,"*")</f>
        <v>*</v>
      </c>
      <c r="AH803" s="2" t="s">
        <v>186</v>
      </c>
      <c r="AI803" s="2" t="s">
        <v>187</v>
      </c>
      <c r="AJ803" s="2">
        <v>2045</v>
      </c>
      <c r="AK803" s="2" t="str">
        <f>IF(sum!A796="ON",sum!B796,"*")</f>
        <v>*</v>
      </c>
      <c r="AL803" s="2"/>
      <c r="AM803" s="2" t="str">
        <f>IF(sum!A796="ON",sum!I796,"*")</f>
        <v>*</v>
      </c>
      <c r="AP803" s="4" t="s">
        <v>186</v>
      </c>
      <c r="AQ803" s="4" t="s">
        <v>187</v>
      </c>
      <c r="AR803" s="4">
        <v>2045</v>
      </c>
      <c r="AS803" s="2" t="str">
        <f>IF(sum!A796="QU",sum!B796,"*")</f>
        <v>*</v>
      </c>
      <c r="AT803" s="2"/>
      <c r="AU803" s="2" t="str">
        <f>IF(sum!A796="QU",sum!I796,"*")</f>
        <v>*</v>
      </c>
      <c r="AX803" s="2" t="s">
        <v>186</v>
      </c>
      <c r="AY803" s="2" t="s">
        <v>187</v>
      </c>
      <c r="AZ803" s="2">
        <v>2045</v>
      </c>
      <c r="BA803" s="2" t="str">
        <f>IF(sum!A796="SA",sum!B796,"*")</f>
        <v>*</v>
      </c>
      <c r="BB803" s="2"/>
      <c r="BC803" s="2" t="str">
        <f>IF(sum!A796="SA",sum!I796,"*")</f>
        <v>*</v>
      </c>
    </row>
    <row r="804" spans="2:55">
      <c r="B804" s="4" t="s">
        <v>186</v>
      </c>
      <c r="C804" s="4" t="s">
        <v>187</v>
      </c>
      <c r="D804" s="4">
        <v>2045</v>
      </c>
      <c r="J804" s="4" t="s">
        <v>186</v>
      </c>
      <c r="K804" s="4" t="s">
        <v>187</v>
      </c>
      <c r="L804" s="4">
        <v>2045</v>
      </c>
      <c r="M804" s="2" t="str">
        <f>IF(sum!A797="AT",sum!B797,"*")</f>
        <v>*</v>
      </c>
      <c r="N804" s="2"/>
      <c r="O804" s="2" t="str">
        <f>IF(sum!A797="AT",sum!I797,"*")</f>
        <v>*</v>
      </c>
      <c r="R804" s="4" t="s">
        <v>186</v>
      </c>
      <c r="S804" s="4" t="s">
        <v>187</v>
      </c>
      <c r="T804" s="4">
        <v>2045</v>
      </c>
      <c r="U804" s="2" t="str">
        <f>IF(sum!A797="BC",sum!B797,"*")</f>
        <v>*</v>
      </c>
      <c r="V804" s="2"/>
      <c r="W804" s="2" t="str">
        <f>IF(sum!A797="BC",sum!I797,"*")</f>
        <v>*</v>
      </c>
      <c r="Z804" s="4" t="s">
        <v>186</v>
      </c>
      <c r="AA804" s="4" t="s">
        <v>187</v>
      </c>
      <c r="AB804" s="4">
        <v>2045</v>
      </c>
      <c r="AC804" s="2" t="str">
        <f>IF(sum!A797="MA",sum!B797,"*")</f>
        <v>*</v>
      </c>
      <c r="AD804" s="2"/>
      <c r="AE804" s="2" t="str">
        <f>IF(sum!A797="MA",sum!I797,"*")</f>
        <v>*</v>
      </c>
      <c r="AH804" s="4" t="s">
        <v>186</v>
      </c>
      <c r="AI804" s="4" t="s">
        <v>187</v>
      </c>
      <c r="AJ804" s="4">
        <v>2045</v>
      </c>
      <c r="AK804" s="2" t="str">
        <f>IF(sum!A797="ON",sum!B797,"*")</f>
        <v>*</v>
      </c>
      <c r="AL804" s="2"/>
      <c r="AM804" s="2" t="str">
        <f>IF(sum!A797="ON",sum!I797,"*")</f>
        <v>*</v>
      </c>
      <c r="AP804" s="2" t="s">
        <v>186</v>
      </c>
      <c r="AQ804" s="2" t="s">
        <v>187</v>
      </c>
      <c r="AR804" s="2">
        <v>2045</v>
      </c>
      <c r="AS804" s="2" t="str">
        <f>IF(sum!A797="QU",sum!B797,"*")</f>
        <v>*</v>
      </c>
      <c r="AT804" s="2"/>
      <c r="AU804" s="2" t="str">
        <f>IF(sum!A797="QU",sum!I797,"*")</f>
        <v>*</v>
      </c>
      <c r="AX804" s="4" t="s">
        <v>186</v>
      </c>
      <c r="AY804" s="4" t="s">
        <v>187</v>
      </c>
      <c r="AZ804" s="4">
        <v>2045</v>
      </c>
      <c r="BA804" s="2" t="str">
        <f>IF(sum!A797="SA",sum!B797,"*")</f>
        <v>*</v>
      </c>
      <c r="BB804" s="2"/>
      <c r="BC804" s="2" t="str">
        <f>IF(sum!A797="SA",sum!I797,"*")</f>
        <v>*</v>
      </c>
    </row>
    <row r="805" spans="2:55">
      <c r="B805" s="2" t="s">
        <v>186</v>
      </c>
      <c r="C805" s="2" t="s">
        <v>187</v>
      </c>
      <c r="D805" s="2">
        <v>2045</v>
      </c>
      <c r="J805" s="2" t="s">
        <v>186</v>
      </c>
      <c r="K805" s="2" t="s">
        <v>187</v>
      </c>
      <c r="L805" s="2">
        <v>2045</v>
      </c>
      <c r="M805" s="2" t="str">
        <f>IF(sum!A798="AT",sum!B798,"*")</f>
        <v>*</v>
      </c>
      <c r="N805" s="2"/>
      <c r="O805" s="2" t="str">
        <f>IF(sum!A798="AT",sum!I798,"*")</f>
        <v>*</v>
      </c>
      <c r="R805" s="2" t="s">
        <v>186</v>
      </c>
      <c r="S805" s="2" t="s">
        <v>187</v>
      </c>
      <c r="T805" s="2">
        <v>2045</v>
      </c>
      <c r="U805" s="2" t="str">
        <f>IF(sum!A798="BC",sum!B798,"*")</f>
        <v>*</v>
      </c>
      <c r="V805" s="2"/>
      <c r="W805" s="2" t="str">
        <f>IF(sum!A798="BC",sum!I798,"*")</f>
        <v>*</v>
      </c>
      <c r="Z805" s="2" t="s">
        <v>186</v>
      </c>
      <c r="AA805" s="2" t="s">
        <v>187</v>
      </c>
      <c r="AB805" s="2">
        <v>2045</v>
      </c>
      <c r="AC805" s="2" t="str">
        <f>IF(sum!A798="MA",sum!B798,"*")</f>
        <v>*</v>
      </c>
      <c r="AD805" s="2"/>
      <c r="AE805" s="2" t="str">
        <f>IF(sum!A798="MA",sum!I798,"*")</f>
        <v>*</v>
      </c>
      <c r="AH805" s="2" t="s">
        <v>186</v>
      </c>
      <c r="AI805" s="2" t="s">
        <v>187</v>
      </c>
      <c r="AJ805" s="2">
        <v>2045</v>
      </c>
      <c r="AK805" s="2" t="str">
        <f>IF(sum!A798="ON",sum!B798,"*")</f>
        <v>*</v>
      </c>
      <c r="AL805" s="2"/>
      <c r="AM805" s="2" t="str">
        <f>IF(sum!A798="ON",sum!I798,"*")</f>
        <v>*</v>
      </c>
      <c r="AP805" s="4" t="s">
        <v>186</v>
      </c>
      <c r="AQ805" s="4" t="s">
        <v>187</v>
      </c>
      <c r="AR805" s="4">
        <v>2045</v>
      </c>
      <c r="AS805" s="2" t="str">
        <f>IF(sum!A798="QU",sum!B798,"*")</f>
        <v>*</v>
      </c>
      <c r="AT805" s="2"/>
      <c r="AU805" s="2" t="str">
        <f>IF(sum!A798="QU",sum!I798,"*")</f>
        <v>*</v>
      </c>
      <c r="AX805" s="2" t="s">
        <v>186</v>
      </c>
      <c r="AY805" s="2" t="s">
        <v>187</v>
      </c>
      <c r="AZ805" s="2">
        <v>2045</v>
      </c>
      <c r="BA805" s="2" t="str">
        <f>IF(sum!A798="SA",sum!B798,"*")</f>
        <v>*</v>
      </c>
      <c r="BB805" s="2"/>
      <c r="BC805" s="2" t="str">
        <f>IF(sum!A798="SA",sum!I798,"*")</f>
        <v>*</v>
      </c>
    </row>
    <row r="806" spans="2:55">
      <c r="B806" s="4" t="s">
        <v>186</v>
      </c>
      <c r="C806" s="4" t="s">
        <v>187</v>
      </c>
      <c r="D806" s="4">
        <v>2045</v>
      </c>
      <c r="J806" s="4" t="s">
        <v>186</v>
      </c>
      <c r="K806" s="4" t="s">
        <v>187</v>
      </c>
      <c r="L806" s="4">
        <v>2045</v>
      </c>
      <c r="M806" s="2" t="str">
        <f>IF(sum!A799="AT",sum!B799,"*")</f>
        <v>*</v>
      </c>
      <c r="N806" s="2"/>
      <c r="O806" s="2" t="str">
        <f>IF(sum!A799="AT",sum!I799,"*")</f>
        <v>*</v>
      </c>
      <c r="R806" s="4" t="s">
        <v>186</v>
      </c>
      <c r="S806" s="4" t="s">
        <v>187</v>
      </c>
      <c r="T806" s="4">
        <v>2045</v>
      </c>
      <c r="U806" s="2" t="str">
        <f>IF(sum!A799="BC",sum!B799,"*")</f>
        <v>*</v>
      </c>
      <c r="V806" s="2"/>
      <c r="W806" s="2" t="str">
        <f>IF(sum!A799="BC",sum!I799,"*")</f>
        <v>*</v>
      </c>
      <c r="Z806" s="4" t="s">
        <v>186</v>
      </c>
      <c r="AA806" s="4" t="s">
        <v>187</v>
      </c>
      <c r="AB806" s="4">
        <v>2045</v>
      </c>
      <c r="AC806" s="2" t="str">
        <f>IF(sum!A799="MA",sum!B799,"*")</f>
        <v>*</v>
      </c>
      <c r="AD806" s="2"/>
      <c r="AE806" s="2" t="str">
        <f>IF(sum!A799="MA",sum!I799,"*")</f>
        <v>*</v>
      </c>
      <c r="AH806" s="4" t="s">
        <v>186</v>
      </c>
      <c r="AI806" s="4" t="s">
        <v>187</v>
      </c>
      <c r="AJ806" s="4">
        <v>2045</v>
      </c>
      <c r="AK806" s="2" t="str">
        <f>IF(sum!A799="ON",sum!B799,"*")</f>
        <v>*</v>
      </c>
      <c r="AL806" s="2"/>
      <c r="AM806" s="2" t="str">
        <f>IF(sum!A799="ON",sum!I799,"*")</f>
        <v>*</v>
      </c>
      <c r="AP806" s="2" t="s">
        <v>186</v>
      </c>
      <c r="AQ806" s="2" t="s">
        <v>187</v>
      </c>
      <c r="AR806" s="2">
        <v>2045</v>
      </c>
      <c r="AS806" s="2" t="str">
        <f>IF(sum!A799="QU",sum!B799,"*")</f>
        <v>*</v>
      </c>
      <c r="AT806" s="2"/>
      <c r="AU806" s="2" t="str">
        <f>IF(sum!A799="QU",sum!I799,"*")</f>
        <v>*</v>
      </c>
      <c r="AX806" s="4" t="s">
        <v>186</v>
      </c>
      <c r="AY806" s="4" t="s">
        <v>187</v>
      </c>
      <c r="AZ806" s="4">
        <v>2045</v>
      </c>
      <c r="BA806" s="2" t="str">
        <f>IF(sum!A799="SA",sum!B799,"*")</f>
        <v>*</v>
      </c>
      <c r="BB806" s="2"/>
      <c r="BC806" s="2" t="str">
        <f>IF(sum!A799="SA",sum!I799,"*")</f>
        <v>*</v>
      </c>
    </row>
    <row r="807" spans="2:55">
      <c r="B807" s="2" t="s">
        <v>186</v>
      </c>
      <c r="C807" s="2" t="s">
        <v>187</v>
      </c>
      <c r="D807" s="2">
        <v>2045</v>
      </c>
      <c r="J807" s="2" t="s">
        <v>186</v>
      </c>
      <c r="K807" s="2" t="s">
        <v>187</v>
      </c>
      <c r="L807" s="2">
        <v>2045</v>
      </c>
      <c r="M807" s="2" t="str">
        <f>IF(sum!A800="AT",sum!B800,"*")</f>
        <v>*</v>
      </c>
      <c r="N807" s="2"/>
      <c r="O807" s="2" t="str">
        <f>IF(sum!A800="AT",sum!I800,"*")</f>
        <v>*</v>
      </c>
      <c r="R807" s="2" t="s">
        <v>186</v>
      </c>
      <c r="S807" s="2" t="s">
        <v>187</v>
      </c>
      <c r="T807" s="2">
        <v>2045</v>
      </c>
      <c r="U807" s="2" t="str">
        <f>IF(sum!A800="BC",sum!B800,"*")</f>
        <v>*</v>
      </c>
      <c r="V807" s="2"/>
      <c r="W807" s="2" t="str">
        <f>IF(sum!A800="BC",sum!I800,"*")</f>
        <v>*</v>
      </c>
      <c r="Z807" s="2" t="s">
        <v>186</v>
      </c>
      <c r="AA807" s="2" t="s">
        <v>187</v>
      </c>
      <c r="AB807" s="2">
        <v>2045</v>
      </c>
      <c r="AC807" s="2" t="str">
        <f>IF(sum!A800="MA",sum!B800,"*")</f>
        <v>*</v>
      </c>
      <c r="AD807" s="2"/>
      <c r="AE807" s="2" t="str">
        <f>IF(sum!A800="MA",sum!I800,"*")</f>
        <v>*</v>
      </c>
      <c r="AH807" s="2" t="s">
        <v>186</v>
      </c>
      <c r="AI807" s="2" t="s">
        <v>187</v>
      </c>
      <c r="AJ807" s="2">
        <v>2045</v>
      </c>
      <c r="AK807" s="2" t="str">
        <f>IF(sum!A800="ON",sum!B800,"*")</f>
        <v>*</v>
      </c>
      <c r="AL807" s="2"/>
      <c r="AM807" s="2" t="str">
        <f>IF(sum!A800="ON",sum!I800,"*")</f>
        <v>*</v>
      </c>
      <c r="AP807" s="4" t="s">
        <v>186</v>
      </c>
      <c r="AQ807" s="4" t="s">
        <v>187</v>
      </c>
      <c r="AR807" s="4">
        <v>2045</v>
      </c>
      <c r="AS807" s="2" t="str">
        <f>IF(sum!A800="QU",sum!B800,"*")</f>
        <v>*</v>
      </c>
      <c r="AT807" s="2"/>
      <c r="AU807" s="2" t="str">
        <f>IF(sum!A800="QU",sum!I800,"*")</f>
        <v>*</v>
      </c>
      <c r="AX807" s="2" t="s">
        <v>186</v>
      </c>
      <c r="AY807" s="2" t="s">
        <v>187</v>
      </c>
      <c r="AZ807" s="2">
        <v>2045</v>
      </c>
      <c r="BA807" s="2" t="str">
        <f>IF(sum!A800="SA",sum!B800,"*")</f>
        <v>*</v>
      </c>
      <c r="BB807" s="2"/>
      <c r="BC807" s="2" t="str">
        <f>IF(sum!A800="SA",sum!I800,"*")</f>
        <v>*</v>
      </c>
    </row>
    <row r="808" spans="2:55">
      <c r="B808" s="4" t="s">
        <v>186</v>
      </c>
      <c r="C808" s="4" t="s">
        <v>187</v>
      </c>
      <c r="D808" s="4">
        <v>2045</v>
      </c>
      <c r="J808" s="4" t="s">
        <v>186</v>
      </c>
      <c r="K808" s="4" t="s">
        <v>187</v>
      </c>
      <c r="L808" s="4">
        <v>2045</v>
      </c>
      <c r="M808" s="2" t="str">
        <f>IF(sum!A801="AT",sum!B801,"*")</f>
        <v>*</v>
      </c>
      <c r="N808" s="2"/>
      <c r="O808" s="2" t="str">
        <f>IF(sum!A801="AT",sum!I801,"*")</f>
        <v>*</v>
      </c>
      <c r="R808" s="4" t="s">
        <v>186</v>
      </c>
      <c r="S808" s="4" t="s">
        <v>187</v>
      </c>
      <c r="T808" s="4">
        <v>2045</v>
      </c>
      <c r="U808" s="2" t="str">
        <f>IF(sum!A801="BC",sum!B801,"*")</f>
        <v>*</v>
      </c>
      <c r="V808" s="2"/>
      <c r="W808" s="2" t="str">
        <f>IF(sum!A801="BC",sum!I801,"*")</f>
        <v>*</v>
      </c>
      <c r="Z808" s="4" t="s">
        <v>186</v>
      </c>
      <c r="AA808" s="4" t="s">
        <v>187</v>
      </c>
      <c r="AB808" s="4">
        <v>2045</v>
      </c>
      <c r="AC808" s="2" t="str">
        <f>IF(sum!A801="MA",sum!B801,"*")</f>
        <v>*</v>
      </c>
      <c r="AD808" s="2"/>
      <c r="AE808" s="2" t="str">
        <f>IF(sum!A801="MA",sum!I801,"*")</f>
        <v>*</v>
      </c>
      <c r="AH808" s="4" t="s">
        <v>186</v>
      </c>
      <c r="AI808" s="4" t="s">
        <v>187</v>
      </c>
      <c r="AJ808" s="4">
        <v>2045</v>
      </c>
      <c r="AK808" s="2" t="str">
        <f>IF(sum!A801="ON",sum!B801,"*")</f>
        <v>*</v>
      </c>
      <c r="AL808" s="2"/>
      <c r="AM808" s="2" t="str">
        <f>IF(sum!A801="ON",sum!I801,"*")</f>
        <v>*</v>
      </c>
      <c r="AP808" s="2" t="s">
        <v>186</v>
      </c>
      <c r="AQ808" s="2" t="s">
        <v>187</v>
      </c>
      <c r="AR808" s="2">
        <v>2045</v>
      </c>
      <c r="AS808" s="2" t="str">
        <f>IF(sum!A801="QU",sum!B801,"*")</f>
        <v>*</v>
      </c>
      <c r="AT808" s="2"/>
      <c r="AU808" s="2" t="str">
        <f>IF(sum!A801="QU",sum!I801,"*")</f>
        <v>*</v>
      </c>
      <c r="AX808" s="4" t="s">
        <v>186</v>
      </c>
      <c r="AY808" s="4" t="s">
        <v>187</v>
      </c>
      <c r="AZ808" s="4">
        <v>2045</v>
      </c>
      <c r="BA808" s="2" t="str">
        <f>IF(sum!A801="SA",sum!B801,"*")</f>
        <v>*</v>
      </c>
      <c r="BB808" s="2"/>
      <c r="BC808" s="2" t="str">
        <f>IF(sum!A801="SA",sum!I801,"*")</f>
        <v>*</v>
      </c>
    </row>
    <row r="809" spans="2:55">
      <c r="B809" s="2" t="s">
        <v>186</v>
      </c>
      <c r="C809" s="2" t="s">
        <v>187</v>
      </c>
      <c r="D809" s="2">
        <v>2045</v>
      </c>
      <c r="J809" s="2" t="s">
        <v>186</v>
      </c>
      <c r="K809" s="2" t="s">
        <v>187</v>
      </c>
      <c r="L809" s="2">
        <v>2045</v>
      </c>
      <c r="M809" s="2" t="str">
        <f>IF(sum!A802="AT",sum!B802,"*")</f>
        <v>*</v>
      </c>
      <c r="N809" s="2"/>
      <c r="O809" s="2" t="str">
        <f>IF(sum!A802="AT",sum!I802,"*")</f>
        <v>*</v>
      </c>
      <c r="R809" s="2" t="s">
        <v>186</v>
      </c>
      <c r="S809" s="2" t="s">
        <v>187</v>
      </c>
      <c r="T809" s="2">
        <v>2045</v>
      </c>
      <c r="U809" s="2" t="str">
        <f>IF(sum!A802="BC",sum!B802,"*")</f>
        <v>*</v>
      </c>
      <c r="V809" s="2"/>
      <c r="W809" s="2" t="str">
        <f>IF(sum!A802="BC",sum!I802,"*")</f>
        <v>*</v>
      </c>
      <c r="Z809" s="2" t="s">
        <v>186</v>
      </c>
      <c r="AA809" s="2" t="s">
        <v>187</v>
      </c>
      <c r="AB809" s="2">
        <v>2045</v>
      </c>
      <c r="AC809" s="2" t="str">
        <f>IF(sum!A802="MA",sum!B802,"*")</f>
        <v>*</v>
      </c>
      <c r="AD809" s="2"/>
      <c r="AE809" s="2" t="str">
        <f>IF(sum!A802="MA",sum!I802,"*")</f>
        <v>*</v>
      </c>
      <c r="AH809" s="2" t="s">
        <v>186</v>
      </c>
      <c r="AI809" s="2" t="s">
        <v>187</v>
      </c>
      <c r="AJ809" s="2">
        <v>2045</v>
      </c>
      <c r="AK809" s="2" t="str">
        <f>IF(sum!A802="ON",sum!B802,"*")</f>
        <v>*</v>
      </c>
      <c r="AL809" s="2"/>
      <c r="AM809" s="2" t="str">
        <f>IF(sum!A802="ON",sum!I802,"*")</f>
        <v>*</v>
      </c>
      <c r="AP809" s="4" t="s">
        <v>186</v>
      </c>
      <c r="AQ809" s="4" t="s">
        <v>187</v>
      </c>
      <c r="AR809" s="4">
        <v>2045</v>
      </c>
      <c r="AS809" s="2" t="str">
        <f>IF(sum!A802="QU",sum!B802,"*")</f>
        <v>*</v>
      </c>
      <c r="AT809" s="2"/>
      <c r="AU809" s="2" t="str">
        <f>IF(sum!A802="QU",sum!I802,"*")</f>
        <v>*</v>
      </c>
      <c r="AX809" s="2" t="s">
        <v>186</v>
      </c>
      <c r="AY809" s="2" t="s">
        <v>187</v>
      </c>
      <c r="AZ809" s="2">
        <v>2045</v>
      </c>
      <c r="BA809" s="2" t="str">
        <f>IF(sum!A802="SA",sum!B802,"*")</f>
        <v>*</v>
      </c>
      <c r="BB809" s="2"/>
      <c r="BC809" s="2" t="str">
        <f>IF(sum!A802="SA",sum!I802,"*")</f>
        <v>*</v>
      </c>
    </row>
    <row r="810" spans="2:55">
      <c r="B810" s="4" t="s">
        <v>186</v>
      </c>
      <c r="C810" s="4" t="s">
        <v>187</v>
      </c>
      <c r="D810" s="4">
        <v>2045</v>
      </c>
      <c r="J810" s="4" t="s">
        <v>186</v>
      </c>
      <c r="K810" s="4" t="s">
        <v>187</v>
      </c>
      <c r="L810" s="4">
        <v>2045</v>
      </c>
      <c r="M810" s="2" t="str">
        <f>IF(sum!A803="AT",sum!B803,"*")</f>
        <v>*</v>
      </c>
      <c r="N810" s="2"/>
      <c r="O810" s="2" t="str">
        <f>IF(sum!A803="AT",sum!I803,"*")</f>
        <v>*</v>
      </c>
      <c r="R810" s="4" t="s">
        <v>186</v>
      </c>
      <c r="S810" s="4" t="s">
        <v>187</v>
      </c>
      <c r="T810" s="4">
        <v>2045</v>
      </c>
      <c r="U810" s="2" t="str">
        <f>IF(sum!A803="BC",sum!B803,"*")</f>
        <v>*</v>
      </c>
      <c r="V810" s="2"/>
      <c r="W810" s="2" t="str">
        <f>IF(sum!A803="BC",sum!I803,"*")</f>
        <v>*</v>
      </c>
      <c r="Z810" s="4" t="s">
        <v>186</v>
      </c>
      <c r="AA810" s="4" t="s">
        <v>187</v>
      </c>
      <c r="AB810" s="4">
        <v>2045</v>
      </c>
      <c r="AC810" s="2" t="str">
        <f>IF(sum!A803="MA",sum!B803,"*")</f>
        <v>*</v>
      </c>
      <c r="AD810" s="2"/>
      <c r="AE810" s="2" t="str">
        <f>IF(sum!A803="MA",sum!I803,"*")</f>
        <v>*</v>
      </c>
      <c r="AH810" s="4" t="s">
        <v>186</v>
      </c>
      <c r="AI810" s="4" t="s">
        <v>187</v>
      </c>
      <c r="AJ810" s="4">
        <v>2045</v>
      </c>
      <c r="AK810" s="2" t="str">
        <f>IF(sum!A803="ON",sum!B803,"*")</f>
        <v>*</v>
      </c>
      <c r="AL810" s="2"/>
      <c r="AM810" s="2" t="str">
        <f>IF(sum!A803="ON",sum!I803,"*")</f>
        <v>*</v>
      </c>
      <c r="AP810" s="2" t="s">
        <v>186</v>
      </c>
      <c r="AQ810" s="2" t="s">
        <v>187</v>
      </c>
      <c r="AR810" s="2">
        <v>2045</v>
      </c>
      <c r="AS810" s="2" t="str">
        <f>IF(sum!A803="QU",sum!B803,"*")</f>
        <v>*</v>
      </c>
      <c r="AT810" s="2"/>
      <c r="AU810" s="2" t="str">
        <f>IF(sum!A803="QU",sum!I803,"*")</f>
        <v>*</v>
      </c>
      <c r="AX810" s="4" t="s">
        <v>186</v>
      </c>
      <c r="AY810" s="4" t="s">
        <v>187</v>
      </c>
      <c r="AZ810" s="4">
        <v>2045</v>
      </c>
      <c r="BA810" s="2" t="str">
        <f>IF(sum!A803="SA",sum!B803,"*")</f>
        <v>*</v>
      </c>
      <c r="BB810" s="2"/>
      <c r="BC810" s="2" t="str">
        <f>IF(sum!A803="SA",sum!I803,"*")</f>
        <v>*</v>
      </c>
    </row>
    <row r="811" spans="2:55">
      <c r="B811" s="2" t="s">
        <v>186</v>
      </c>
      <c r="C811" s="2" t="s">
        <v>187</v>
      </c>
      <c r="D811" s="2">
        <v>2045</v>
      </c>
      <c r="J811" s="2" t="s">
        <v>186</v>
      </c>
      <c r="K811" s="2" t="s">
        <v>187</v>
      </c>
      <c r="L811" s="2">
        <v>2045</v>
      </c>
      <c r="M811" s="2" t="str">
        <f>IF(sum!A804="AT",sum!B804,"*")</f>
        <v>*</v>
      </c>
      <c r="N811" s="2"/>
      <c r="O811" s="2" t="str">
        <f>IF(sum!A804="AT",sum!I804,"*")</f>
        <v>*</v>
      </c>
      <c r="R811" s="2" t="s">
        <v>186</v>
      </c>
      <c r="S811" s="2" t="s">
        <v>187</v>
      </c>
      <c r="T811" s="2">
        <v>2045</v>
      </c>
      <c r="U811" s="2" t="str">
        <f>IF(sum!A804="BC",sum!B804,"*")</f>
        <v>*</v>
      </c>
      <c r="V811" s="2"/>
      <c r="W811" s="2" t="str">
        <f>IF(sum!A804="BC",sum!I804,"*")</f>
        <v>*</v>
      </c>
      <c r="Z811" s="2" t="s">
        <v>186</v>
      </c>
      <c r="AA811" s="2" t="s">
        <v>187</v>
      </c>
      <c r="AB811" s="2">
        <v>2045</v>
      </c>
      <c r="AC811" s="2" t="str">
        <f>IF(sum!A804="MA",sum!B804,"*")</f>
        <v>*</v>
      </c>
      <c r="AD811" s="2"/>
      <c r="AE811" s="2" t="str">
        <f>IF(sum!A804="MA",sum!I804,"*")</f>
        <v>*</v>
      </c>
      <c r="AH811" s="2" t="s">
        <v>186</v>
      </c>
      <c r="AI811" s="2" t="s">
        <v>187</v>
      </c>
      <c r="AJ811" s="2">
        <v>2045</v>
      </c>
      <c r="AK811" s="2" t="str">
        <f>IF(sum!A804="ON",sum!B804,"*")</f>
        <v>*</v>
      </c>
      <c r="AL811" s="2"/>
      <c r="AM811" s="2" t="str">
        <f>IF(sum!A804="ON",sum!I804,"*")</f>
        <v>*</v>
      </c>
      <c r="AP811" s="4" t="s">
        <v>186</v>
      </c>
      <c r="AQ811" s="4" t="s">
        <v>187</v>
      </c>
      <c r="AR811" s="4">
        <v>2045</v>
      </c>
      <c r="AS811" s="2" t="str">
        <f>IF(sum!A804="QU",sum!B804,"*")</f>
        <v>*</v>
      </c>
      <c r="AT811" s="2"/>
      <c r="AU811" s="2" t="str">
        <f>IF(sum!A804="QU",sum!I804,"*")</f>
        <v>*</v>
      </c>
      <c r="AX811" s="2" t="s">
        <v>186</v>
      </c>
      <c r="AY811" s="2" t="s">
        <v>187</v>
      </c>
      <c r="AZ811" s="2">
        <v>2045</v>
      </c>
      <c r="BA811" s="2" t="str">
        <f>IF(sum!A804="SA",sum!B804,"*")</f>
        <v>*</v>
      </c>
      <c r="BB811" s="2"/>
      <c r="BC811" s="2" t="str">
        <f>IF(sum!A804="SA",sum!I804,"*")</f>
        <v>*</v>
      </c>
    </row>
    <row r="812" spans="2:55">
      <c r="B812" s="4" t="s">
        <v>186</v>
      </c>
      <c r="C812" s="4" t="s">
        <v>187</v>
      </c>
      <c r="D812" s="4">
        <v>2045</v>
      </c>
      <c r="J812" s="4" t="s">
        <v>186</v>
      </c>
      <c r="K812" s="4" t="s">
        <v>187</v>
      </c>
      <c r="L812" s="4">
        <v>2045</v>
      </c>
      <c r="M812" s="2" t="str">
        <f>IF(sum!A805="AT",sum!B805,"*")</f>
        <v>*</v>
      </c>
      <c r="N812" s="2"/>
      <c r="O812" s="2" t="str">
        <f>IF(sum!A805="AT",sum!I805,"*")</f>
        <v>*</v>
      </c>
      <c r="R812" s="4" t="s">
        <v>186</v>
      </c>
      <c r="S812" s="4" t="s">
        <v>187</v>
      </c>
      <c r="T812" s="4">
        <v>2045</v>
      </c>
      <c r="U812" s="2" t="str">
        <f>IF(sum!A805="BC",sum!B805,"*")</f>
        <v>*</v>
      </c>
      <c r="V812" s="2"/>
      <c r="W812" s="2" t="str">
        <f>IF(sum!A805="BC",sum!I805,"*")</f>
        <v>*</v>
      </c>
      <c r="Z812" s="4" t="s">
        <v>186</v>
      </c>
      <c r="AA812" s="4" t="s">
        <v>187</v>
      </c>
      <c r="AB812" s="4">
        <v>2045</v>
      </c>
      <c r="AC812" s="2" t="str">
        <f>IF(sum!A805="MA",sum!B805,"*")</f>
        <v>*</v>
      </c>
      <c r="AD812" s="2"/>
      <c r="AE812" s="2" t="str">
        <f>IF(sum!A805="MA",sum!I805,"*")</f>
        <v>*</v>
      </c>
      <c r="AH812" s="4" t="s">
        <v>186</v>
      </c>
      <c r="AI812" s="4" t="s">
        <v>187</v>
      </c>
      <c r="AJ812" s="4">
        <v>2045</v>
      </c>
      <c r="AK812" s="2" t="str">
        <f>IF(sum!A805="ON",sum!B805,"*")</f>
        <v>*</v>
      </c>
      <c r="AL812" s="2"/>
      <c r="AM812" s="2" t="str">
        <f>IF(sum!A805="ON",sum!I805,"*")</f>
        <v>*</v>
      </c>
      <c r="AP812" s="2" t="s">
        <v>186</v>
      </c>
      <c r="AQ812" s="2" t="s">
        <v>187</v>
      </c>
      <c r="AR812" s="2">
        <v>2045</v>
      </c>
      <c r="AS812" s="2" t="str">
        <f>IF(sum!A805="QU",sum!B805,"*")</f>
        <v>*</v>
      </c>
      <c r="AT812" s="2"/>
      <c r="AU812" s="2" t="str">
        <f>IF(sum!A805="QU",sum!I805,"*")</f>
        <v>*</v>
      </c>
      <c r="AX812" s="4" t="s">
        <v>186</v>
      </c>
      <c r="AY812" s="4" t="s">
        <v>187</v>
      </c>
      <c r="AZ812" s="4">
        <v>2045</v>
      </c>
      <c r="BA812" s="2" t="str">
        <f>IF(sum!A805="SA",sum!B805,"*")</f>
        <v>*</v>
      </c>
      <c r="BB812" s="2"/>
      <c r="BC812" s="2" t="str">
        <f>IF(sum!A805="SA",sum!I805,"*")</f>
        <v>*</v>
      </c>
    </row>
    <row r="813" spans="2:55">
      <c r="B813" s="2" t="s">
        <v>186</v>
      </c>
      <c r="C813" s="2" t="s">
        <v>187</v>
      </c>
      <c r="D813" s="2">
        <v>2045</v>
      </c>
      <c r="J813" s="2" t="s">
        <v>186</v>
      </c>
      <c r="K813" s="2" t="s">
        <v>187</v>
      </c>
      <c r="L813" s="2">
        <v>2045</v>
      </c>
      <c r="M813" s="2" t="str">
        <f>IF(sum!A806="AT",sum!B806,"*")</f>
        <v>*</v>
      </c>
      <c r="N813" s="2"/>
      <c r="O813" s="2" t="str">
        <f>IF(sum!A806="AT",sum!I806,"*")</f>
        <v>*</v>
      </c>
      <c r="R813" s="2" t="s">
        <v>186</v>
      </c>
      <c r="S813" s="2" t="s">
        <v>187</v>
      </c>
      <c r="T813" s="2">
        <v>2045</v>
      </c>
      <c r="U813" s="2" t="str">
        <f>IF(sum!A806="BC",sum!B806,"*")</f>
        <v>*</v>
      </c>
      <c r="V813" s="2"/>
      <c r="W813" s="2" t="str">
        <f>IF(sum!A806="BC",sum!I806,"*")</f>
        <v>*</v>
      </c>
      <c r="Z813" s="2" t="s">
        <v>186</v>
      </c>
      <c r="AA813" s="2" t="s">
        <v>187</v>
      </c>
      <c r="AB813" s="2">
        <v>2045</v>
      </c>
      <c r="AC813" s="2" t="str">
        <f>IF(sum!A806="MA",sum!B806,"*")</f>
        <v>*</v>
      </c>
      <c r="AD813" s="2"/>
      <c r="AE813" s="2" t="str">
        <f>IF(sum!A806="MA",sum!I806,"*")</f>
        <v>*</v>
      </c>
      <c r="AH813" s="2" t="s">
        <v>186</v>
      </c>
      <c r="AI813" s="2" t="s">
        <v>187</v>
      </c>
      <c r="AJ813" s="2">
        <v>2045</v>
      </c>
      <c r="AK813" s="2" t="str">
        <f>IF(sum!A806="ON",sum!B806,"*")</f>
        <v>*</v>
      </c>
      <c r="AL813" s="2"/>
      <c r="AM813" s="2" t="str">
        <f>IF(sum!A806="ON",sum!I806,"*")</f>
        <v>*</v>
      </c>
      <c r="AP813" s="4" t="s">
        <v>186</v>
      </c>
      <c r="AQ813" s="4" t="s">
        <v>187</v>
      </c>
      <c r="AR813" s="4">
        <v>2045</v>
      </c>
      <c r="AS813" s="2" t="str">
        <f>IF(sum!A806="QU",sum!B806,"*")</f>
        <v>*</v>
      </c>
      <c r="AT813" s="2"/>
      <c r="AU813" s="2" t="str">
        <f>IF(sum!A806="QU",sum!I806,"*")</f>
        <v>*</v>
      </c>
      <c r="AX813" s="2" t="s">
        <v>186</v>
      </c>
      <c r="AY813" s="2" t="s">
        <v>187</v>
      </c>
      <c r="AZ813" s="2">
        <v>2045</v>
      </c>
      <c r="BA813" s="2" t="str">
        <f>IF(sum!A806="SA",sum!B806,"*")</f>
        <v>*</v>
      </c>
      <c r="BB813" s="2"/>
      <c r="BC813" s="2" t="str">
        <f>IF(sum!A806="SA",sum!I806,"*")</f>
        <v>*</v>
      </c>
    </row>
    <row r="814" spans="2:55">
      <c r="B814" s="4" t="s">
        <v>186</v>
      </c>
      <c r="C814" s="4" t="s">
        <v>187</v>
      </c>
      <c r="D814" s="4">
        <v>2045</v>
      </c>
      <c r="J814" s="4" t="s">
        <v>186</v>
      </c>
      <c r="K814" s="4" t="s">
        <v>187</v>
      </c>
      <c r="L814" s="4">
        <v>2045</v>
      </c>
      <c r="M814" s="2" t="str">
        <f>IF(sum!A807="AT",sum!B807,"*")</f>
        <v>*</v>
      </c>
      <c r="N814" s="2"/>
      <c r="O814" s="2" t="str">
        <f>IF(sum!A807="AT",sum!I807,"*")</f>
        <v>*</v>
      </c>
      <c r="R814" s="4" t="s">
        <v>186</v>
      </c>
      <c r="S814" s="4" t="s">
        <v>187</v>
      </c>
      <c r="T814" s="4">
        <v>2045</v>
      </c>
      <c r="U814" s="2" t="str">
        <f>IF(sum!A807="BC",sum!B807,"*")</f>
        <v>*</v>
      </c>
      <c r="V814" s="2"/>
      <c r="W814" s="2" t="str">
        <f>IF(sum!A807="BC",sum!I807,"*")</f>
        <v>*</v>
      </c>
      <c r="Z814" s="4" t="s">
        <v>186</v>
      </c>
      <c r="AA814" s="4" t="s">
        <v>187</v>
      </c>
      <c r="AB814" s="4">
        <v>2045</v>
      </c>
      <c r="AC814" s="2" t="str">
        <f>IF(sum!A807="MA",sum!B807,"*")</f>
        <v>*</v>
      </c>
      <c r="AD814" s="2"/>
      <c r="AE814" s="2" t="str">
        <f>IF(sum!A807="MA",sum!I807,"*")</f>
        <v>*</v>
      </c>
      <c r="AH814" s="4" t="s">
        <v>186</v>
      </c>
      <c r="AI814" s="4" t="s">
        <v>187</v>
      </c>
      <c r="AJ814" s="4">
        <v>2045</v>
      </c>
      <c r="AK814" s="2" t="str">
        <f>IF(sum!A807="ON",sum!B807,"*")</f>
        <v>*</v>
      </c>
      <c r="AL814" s="2"/>
      <c r="AM814" s="2" t="str">
        <f>IF(sum!A807="ON",sum!I807,"*")</f>
        <v>*</v>
      </c>
      <c r="AP814" s="2" t="s">
        <v>186</v>
      </c>
      <c r="AQ814" s="2" t="s">
        <v>187</v>
      </c>
      <c r="AR814" s="2">
        <v>2045</v>
      </c>
      <c r="AS814" s="2" t="str">
        <f>IF(sum!A807="QU",sum!B807,"*")</f>
        <v>*</v>
      </c>
      <c r="AT814" s="2"/>
      <c r="AU814" s="2" t="str">
        <f>IF(sum!A807="QU",sum!I807,"*")</f>
        <v>*</v>
      </c>
      <c r="AX814" s="4" t="s">
        <v>186</v>
      </c>
      <c r="AY814" s="4" t="s">
        <v>187</v>
      </c>
      <c r="AZ814" s="4">
        <v>2045</v>
      </c>
      <c r="BA814" s="2" t="str">
        <f>IF(sum!A807="SA",sum!B807,"*")</f>
        <v>*</v>
      </c>
      <c r="BB814" s="2"/>
      <c r="BC814" s="2" t="str">
        <f>IF(sum!A807="SA",sum!I807,"*")</f>
        <v>*</v>
      </c>
    </row>
    <row r="815" spans="2:55">
      <c r="B815" s="2" t="s">
        <v>186</v>
      </c>
      <c r="C815" s="2" t="s">
        <v>187</v>
      </c>
      <c r="D815" s="2">
        <v>2045</v>
      </c>
      <c r="J815" s="2" t="s">
        <v>186</v>
      </c>
      <c r="K815" s="2" t="s">
        <v>187</v>
      </c>
      <c r="L815" s="2">
        <v>2045</v>
      </c>
      <c r="M815" s="2" t="str">
        <f>IF(sum!A808="AT",sum!B808,"*")</f>
        <v>*</v>
      </c>
      <c r="N815" s="2"/>
      <c r="O815" s="2" t="str">
        <f>IF(sum!A808="AT",sum!I808,"*")</f>
        <v>*</v>
      </c>
      <c r="R815" s="2" t="s">
        <v>186</v>
      </c>
      <c r="S815" s="2" t="s">
        <v>187</v>
      </c>
      <c r="T815" s="2">
        <v>2045</v>
      </c>
      <c r="U815" s="2" t="str">
        <f>IF(sum!A808="BC",sum!B808,"*")</f>
        <v>*</v>
      </c>
      <c r="V815" s="2"/>
      <c r="W815" s="2" t="str">
        <f>IF(sum!A808="BC",sum!I808,"*")</f>
        <v>*</v>
      </c>
      <c r="Z815" s="2" t="s">
        <v>186</v>
      </c>
      <c r="AA815" s="2" t="s">
        <v>187</v>
      </c>
      <c r="AB815" s="2">
        <v>2045</v>
      </c>
      <c r="AC815" s="2" t="str">
        <f>IF(sum!A808="MA",sum!B808,"*")</f>
        <v>*</v>
      </c>
      <c r="AD815" s="2"/>
      <c r="AE815" s="2" t="str">
        <f>IF(sum!A808="MA",sum!I808,"*")</f>
        <v>*</v>
      </c>
      <c r="AH815" s="2" t="s">
        <v>186</v>
      </c>
      <c r="AI815" s="2" t="s">
        <v>187</v>
      </c>
      <c r="AJ815" s="2">
        <v>2045</v>
      </c>
      <c r="AK815" s="2" t="str">
        <f>IF(sum!A808="ON",sum!B808,"*")</f>
        <v>*</v>
      </c>
      <c r="AL815" s="2"/>
      <c r="AM815" s="2" t="str">
        <f>IF(sum!A808="ON",sum!I808,"*")</f>
        <v>*</v>
      </c>
      <c r="AP815" s="4" t="s">
        <v>186</v>
      </c>
      <c r="AQ815" s="4" t="s">
        <v>187</v>
      </c>
      <c r="AR815" s="4">
        <v>2045</v>
      </c>
      <c r="AS815" s="2" t="str">
        <f>IF(sum!A808="QU",sum!B808,"*")</f>
        <v>*</v>
      </c>
      <c r="AT815" s="2"/>
      <c r="AU815" s="2" t="str">
        <f>IF(sum!A808="QU",sum!I808,"*")</f>
        <v>*</v>
      </c>
      <c r="AX815" s="2" t="s">
        <v>186</v>
      </c>
      <c r="AY815" s="2" t="s">
        <v>187</v>
      </c>
      <c r="AZ815" s="2">
        <v>2045</v>
      </c>
      <c r="BA815" s="2" t="str">
        <f>IF(sum!A808="SA",sum!B808,"*")</f>
        <v>*</v>
      </c>
      <c r="BB815" s="2"/>
      <c r="BC815" s="2" t="str">
        <f>IF(sum!A808="SA",sum!I808,"*")</f>
        <v>*</v>
      </c>
    </row>
    <row r="816" spans="2:55">
      <c r="B816" s="4" t="s">
        <v>186</v>
      </c>
      <c r="C816" s="4" t="s">
        <v>187</v>
      </c>
      <c r="D816" s="4">
        <v>2045</v>
      </c>
      <c r="J816" s="4" t="s">
        <v>186</v>
      </c>
      <c r="K816" s="4" t="s">
        <v>187</v>
      </c>
      <c r="L816" s="4">
        <v>2045</v>
      </c>
      <c r="M816" s="2" t="str">
        <f>IF(sum!A809="AT",sum!B809,"*")</f>
        <v>*</v>
      </c>
      <c r="N816" s="2"/>
      <c r="O816" s="2" t="str">
        <f>IF(sum!A809="AT",sum!I809,"*")</f>
        <v>*</v>
      </c>
      <c r="R816" s="4" t="s">
        <v>186</v>
      </c>
      <c r="S816" s="4" t="s">
        <v>187</v>
      </c>
      <c r="T816" s="4">
        <v>2045</v>
      </c>
      <c r="U816" s="2" t="str">
        <f>IF(sum!A809="BC",sum!B809,"*")</f>
        <v>*</v>
      </c>
      <c r="V816" s="2"/>
      <c r="W816" s="2" t="str">
        <f>IF(sum!A809="BC",sum!I809,"*")</f>
        <v>*</v>
      </c>
      <c r="Z816" s="4" t="s">
        <v>186</v>
      </c>
      <c r="AA816" s="4" t="s">
        <v>187</v>
      </c>
      <c r="AB816" s="4">
        <v>2045</v>
      </c>
      <c r="AC816" s="2" t="str">
        <f>IF(sum!A809="MA",sum!B809,"*")</f>
        <v>*</v>
      </c>
      <c r="AD816" s="2"/>
      <c r="AE816" s="2" t="str">
        <f>IF(sum!A809="MA",sum!I809,"*")</f>
        <v>*</v>
      </c>
      <c r="AH816" s="4" t="s">
        <v>186</v>
      </c>
      <c r="AI816" s="4" t="s">
        <v>187</v>
      </c>
      <c r="AJ816" s="4">
        <v>2045</v>
      </c>
      <c r="AK816" s="2" t="str">
        <f>IF(sum!A809="ON",sum!B809,"*")</f>
        <v>*</v>
      </c>
      <c r="AL816" s="2"/>
      <c r="AM816" s="2" t="str">
        <f>IF(sum!A809="ON",sum!I809,"*")</f>
        <v>*</v>
      </c>
      <c r="AP816" s="2" t="s">
        <v>186</v>
      </c>
      <c r="AQ816" s="2" t="s">
        <v>187</v>
      </c>
      <c r="AR816" s="2">
        <v>2045</v>
      </c>
      <c r="AS816" s="2" t="str">
        <f>IF(sum!A809="QU",sum!B809,"*")</f>
        <v>*</v>
      </c>
      <c r="AT816" s="2"/>
      <c r="AU816" s="2" t="str">
        <f>IF(sum!A809="QU",sum!I809,"*")</f>
        <v>*</v>
      </c>
      <c r="AX816" s="4" t="s">
        <v>186</v>
      </c>
      <c r="AY816" s="4" t="s">
        <v>187</v>
      </c>
      <c r="AZ816" s="4">
        <v>2045</v>
      </c>
      <c r="BA816" s="2" t="str">
        <f>IF(sum!A809="SA",sum!B809,"*")</f>
        <v>*</v>
      </c>
      <c r="BB816" s="2"/>
      <c r="BC816" s="2" t="str">
        <f>IF(sum!A809="SA",sum!I809,"*")</f>
        <v>*</v>
      </c>
    </row>
    <row r="817" spans="2:55">
      <c r="B817" s="2" t="s">
        <v>186</v>
      </c>
      <c r="C817" s="2" t="s">
        <v>187</v>
      </c>
      <c r="D817" s="2">
        <v>2045</v>
      </c>
      <c r="J817" s="2" t="s">
        <v>186</v>
      </c>
      <c r="K817" s="2" t="s">
        <v>187</v>
      </c>
      <c r="L817" s="2">
        <v>2045</v>
      </c>
      <c r="M817" s="2" t="str">
        <f>IF(sum!A810="AT",sum!B810,"*")</f>
        <v>*</v>
      </c>
      <c r="N817" s="2"/>
      <c r="O817" s="2" t="str">
        <f>IF(sum!A810="AT",sum!I810,"*")</f>
        <v>*</v>
      </c>
      <c r="R817" s="2" t="s">
        <v>186</v>
      </c>
      <c r="S817" s="2" t="s">
        <v>187</v>
      </c>
      <c r="T817" s="2">
        <v>2045</v>
      </c>
      <c r="U817" s="2" t="str">
        <f>IF(sum!A810="BC",sum!B810,"*")</f>
        <v>*</v>
      </c>
      <c r="V817" s="2"/>
      <c r="W817" s="2" t="str">
        <f>IF(sum!A810="BC",sum!I810,"*")</f>
        <v>*</v>
      </c>
      <c r="Z817" s="2" t="s">
        <v>186</v>
      </c>
      <c r="AA817" s="2" t="s">
        <v>187</v>
      </c>
      <c r="AB817" s="2">
        <v>2045</v>
      </c>
      <c r="AC817" s="2" t="str">
        <f>IF(sum!A810="MA",sum!B810,"*")</f>
        <v>*</v>
      </c>
      <c r="AD817" s="2"/>
      <c r="AE817" s="2" t="str">
        <f>IF(sum!A810="MA",sum!I810,"*")</f>
        <v>*</v>
      </c>
      <c r="AH817" s="2" t="s">
        <v>186</v>
      </c>
      <c r="AI817" s="2" t="s">
        <v>187</v>
      </c>
      <c r="AJ817" s="2">
        <v>2045</v>
      </c>
      <c r="AK817" s="2" t="str">
        <f>IF(sum!A810="ON",sum!B810,"*")</f>
        <v>*</v>
      </c>
      <c r="AL817" s="2"/>
      <c r="AM817" s="2" t="str">
        <f>IF(sum!A810="ON",sum!I810,"*")</f>
        <v>*</v>
      </c>
      <c r="AP817" s="4" t="s">
        <v>186</v>
      </c>
      <c r="AQ817" s="4" t="s">
        <v>187</v>
      </c>
      <c r="AR817" s="4">
        <v>2045</v>
      </c>
      <c r="AS817" s="2" t="str">
        <f>IF(sum!A810="QU",sum!B810,"*")</f>
        <v>*</v>
      </c>
      <c r="AT817" s="2"/>
      <c r="AU817" s="2" t="str">
        <f>IF(sum!A810="QU",sum!I810,"*")</f>
        <v>*</v>
      </c>
      <c r="AX817" s="2" t="s">
        <v>186</v>
      </c>
      <c r="AY817" s="2" t="s">
        <v>187</v>
      </c>
      <c r="AZ817" s="2">
        <v>2045</v>
      </c>
      <c r="BA817" s="2" t="str">
        <f>IF(sum!A810="SA",sum!B810,"*")</f>
        <v>*</v>
      </c>
      <c r="BB817" s="2"/>
      <c r="BC817" s="2" t="str">
        <f>IF(sum!A810="SA",sum!I810,"*")</f>
        <v>*</v>
      </c>
    </row>
    <row r="818" spans="2:55">
      <c r="B818" s="4" t="s">
        <v>186</v>
      </c>
      <c r="C818" s="4" t="s">
        <v>187</v>
      </c>
      <c r="D818" s="4">
        <v>2045</v>
      </c>
      <c r="J818" s="4" t="s">
        <v>186</v>
      </c>
      <c r="K818" s="4" t="s">
        <v>187</v>
      </c>
      <c r="L818" s="4">
        <v>2045</v>
      </c>
      <c r="M818" s="2" t="str">
        <f>IF(sum!A811="AT",sum!B811,"*")</f>
        <v>*</v>
      </c>
      <c r="N818" s="2"/>
      <c r="O818" s="2" t="str">
        <f>IF(sum!A811="AT",sum!I811,"*")</f>
        <v>*</v>
      </c>
      <c r="R818" s="4" t="s">
        <v>186</v>
      </c>
      <c r="S818" s="4" t="s">
        <v>187</v>
      </c>
      <c r="T818" s="4">
        <v>2045</v>
      </c>
      <c r="U818" s="2" t="str">
        <f>IF(sum!A811="BC",sum!B811,"*")</f>
        <v>*</v>
      </c>
      <c r="V818" s="2"/>
      <c r="W818" s="2" t="str">
        <f>IF(sum!A811="BC",sum!I811,"*")</f>
        <v>*</v>
      </c>
      <c r="Z818" s="4" t="s">
        <v>186</v>
      </c>
      <c r="AA818" s="4" t="s">
        <v>187</v>
      </c>
      <c r="AB818" s="4">
        <v>2045</v>
      </c>
      <c r="AC818" s="2" t="str">
        <f>IF(sum!A811="MA",sum!B811,"*")</f>
        <v>*</v>
      </c>
      <c r="AD818" s="2"/>
      <c r="AE818" s="2" t="str">
        <f>IF(sum!A811="MA",sum!I811,"*")</f>
        <v>*</v>
      </c>
      <c r="AH818" s="4" t="s">
        <v>186</v>
      </c>
      <c r="AI818" s="4" t="s">
        <v>187</v>
      </c>
      <c r="AJ818" s="4">
        <v>2045</v>
      </c>
      <c r="AK818" s="2" t="str">
        <f>IF(sum!A811="ON",sum!B811,"*")</f>
        <v>*</v>
      </c>
      <c r="AL818" s="2"/>
      <c r="AM818" s="2" t="str">
        <f>IF(sum!A811="ON",sum!I811,"*")</f>
        <v>*</v>
      </c>
      <c r="AP818" s="2" t="s">
        <v>186</v>
      </c>
      <c r="AQ818" s="2" t="s">
        <v>187</v>
      </c>
      <c r="AR818" s="2">
        <v>2045</v>
      </c>
      <c r="AS818" s="2" t="str">
        <f>IF(sum!A811="QU",sum!B811,"*")</f>
        <v>*</v>
      </c>
      <c r="AT818" s="2"/>
      <c r="AU818" s="2" t="str">
        <f>IF(sum!A811="QU",sum!I811,"*")</f>
        <v>*</v>
      </c>
      <c r="AX818" s="4" t="s">
        <v>186</v>
      </c>
      <c r="AY818" s="4" t="s">
        <v>187</v>
      </c>
      <c r="AZ818" s="4">
        <v>2045</v>
      </c>
      <c r="BA818" s="2" t="str">
        <f>IF(sum!A811="SA",sum!B811,"*")</f>
        <v>*</v>
      </c>
      <c r="BB818" s="2"/>
      <c r="BC818" s="2" t="str">
        <f>IF(sum!A811="SA",sum!I811,"*")</f>
        <v>*</v>
      </c>
    </row>
    <row r="819" spans="2:55">
      <c r="B819" s="2" t="s">
        <v>186</v>
      </c>
      <c r="C819" s="2" t="s">
        <v>187</v>
      </c>
      <c r="D819" s="2">
        <v>2045</v>
      </c>
      <c r="J819" s="2" t="s">
        <v>186</v>
      </c>
      <c r="K819" s="2" t="s">
        <v>187</v>
      </c>
      <c r="L819" s="2">
        <v>2045</v>
      </c>
      <c r="M819" s="2" t="str">
        <f>IF(sum!A812="AT",sum!B812,"*")</f>
        <v>*</v>
      </c>
      <c r="N819" s="2"/>
      <c r="O819" s="2" t="str">
        <f>IF(sum!A812="AT",sum!I812,"*")</f>
        <v>*</v>
      </c>
      <c r="R819" s="2" t="s">
        <v>186</v>
      </c>
      <c r="S819" s="2" t="s">
        <v>187</v>
      </c>
      <c r="T819" s="2">
        <v>2045</v>
      </c>
      <c r="U819" s="2" t="str">
        <f>IF(sum!A812="BC",sum!B812,"*")</f>
        <v>*</v>
      </c>
      <c r="V819" s="2"/>
      <c r="W819" s="2" t="str">
        <f>IF(sum!A812="BC",sum!I812,"*")</f>
        <v>*</v>
      </c>
      <c r="Z819" s="2" t="s">
        <v>186</v>
      </c>
      <c r="AA819" s="2" t="s">
        <v>187</v>
      </c>
      <c r="AB819" s="2">
        <v>2045</v>
      </c>
      <c r="AC819" s="2" t="str">
        <f>IF(sum!A812="MA",sum!B812,"*")</f>
        <v>*</v>
      </c>
      <c r="AD819" s="2"/>
      <c r="AE819" s="2" t="str">
        <f>IF(sum!A812="MA",sum!I812,"*")</f>
        <v>*</v>
      </c>
      <c r="AH819" s="2" t="s">
        <v>186</v>
      </c>
      <c r="AI819" s="2" t="s">
        <v>187</v>
      </c>
      <c r="AJ819" s="2">
        <v>2045</v>
      </c>
      <c r="AK819" s="2" t="str">
        <f>IF(sum!A812="ON",sum!B812,"*")</f>
        <v>*</v>
      </c>
      <c r="AL819" s="2"/>
      <c r="AM819" s="2" t="str">
        <f>IF(sum!A812="ON",sum!I812,"*")</f>
        <v>*</v>
      </c>
      <c r="AP819" s="4" t="s">
        <v>186</v>
      </c>
      <c r="AQ819" s="4" t="s">
        <v>187</v>
      </c>
      <c r="AR819" s="4">
        <v>2045</v>
      </c>
      <c r="AS819" s="2" t="str">
        <f>IF(sum!A812="QU",sum!B812,"*")</f>
        <v>*</v>
      </c>
      <c r="AT819" s="2"/>
      <c r="AU819" s="2" t="str">
        <f>IF(sum!A812="QU",sum!I812,"*")</f>
        <v>*</v>
      </c>
      <c r="AX819" s="2" t="s">
        <v>186</v>
      </c>
      <c r="AY819" s="2" t="s">
        <v>187</v>
      </c>
      <c r="AZ819" s="2">
        <v>2045</v>
      </c>
      <c r="BA819" s="2" t="str">
        <f>IF(sum!A812="SA",sum!B812,"*")</f>
        <v>*</v>
      </c>
      <c r="BB819" s="2"/>
      <c r="BC819" s="2" t="str">
        <f>IF(sum!A812="SA",sum!I812,"*")</f>
        <v>*</v>
      </c>
    </row>
    <row r="820" spans="2:55">
      <c r="B820" s="4" t="s">
        <v>186</v>
      </c>
      <c r="C820" s="4" t="s">
        <v>187</v>
      </c>
      <c r="D820" s="4">
        <v>2045</v>
      </c>
      <c r="J820" s="4" t="s">
        <v>186</v>
      </c>
      <c r="K820" s="4" t="s">
        <v>187</v>
      </c>
      <c r="L820" s="4">
        <v>2045</v>
      </c>
      <c r="M820" s="2" t="str">
        <f>IF(sum!A813="AT",sum!B813,"*")</f>
        <v>*</v>
      </c>
      <c r="N820" s="2"/>
      <c r="O820" s="2" t="str">
        <f>IF(sum!A813="AT",sum!I813,"*")</f>
        <v>*</v>
      </c>
      <c r="R820" s="4" t="s">
        <v>186</v>
      </c>
      <c r="S820" s="4" t="s">
        <v>187</v>
      </c>
      <c r="T820" s="4">
        <v>2045</v>
      </c>
      <c r="U820" s="2" t="str">
        <f>IF(sum!A813="BC",sum!B813,"*")</f>
        <v>*</v>
      </c>
      <c r="V820" s="2"/>
      <c r="W820" s="2" t="str">
        <f>IF(sum!A813="BC",sum!I813,"*")</f>
        <v>*</v>
      </c>
      <c r="Z820" s="4" t="s">
        <v>186</v>
      </c>
      <c r="AA820" s="4" t="s">
        <v>187</v>
      </c>
      <c r="AB820" s="4">
        <v>2045</v>
      </c>
      <c r="AC820" s="2" t="str">
        <f>IF(sum!A813="MA",sum!B813,"*")</f>
        <v>*</v>
      </c>
      <c r="AD820" s="2"/>
      <c r="AE820" s="2" t="str">
        <f>IF(sum!A813="MA",sum!I813,"*")</f>
        <v>*</v>
      </c>
      <c r="AH820" s="4" t="s">
        <v>186</v>
      </c>
      <c r="AI820" s="4" t="s">
        <v>187</v>
      </c>
      <c r="AJ820" s="4">
        <v>2045</v>
      </c>
      <c r="AK820" s="2" t="str">
        <f>IF(sum!A813="ON",sum!B813,"*")</f>
        <v>*</v>
      </c>
      <c r="AL820" s="2"/>
      <c r="AM820" s="2" t="str">
        <f>IF(sum!A813="ON",sum!I813,"*")</f>
        <v>*</v>
      </c>
      <c r="AP820" s="2" t="s">
        <v>186</v>
      </c>
      <c r="AQ820" s="2" t="s">
        <v>187</v>
      </c>
      <c r="AR820" s="2">
        <v>2045</v>
      </c>
      <c r="AS820" s="2" t="str">
        <f>IF(sum!A813="QU",sum!B813,"*")</f>
        <v>*</v>
      </c>
      <c r="AT820" s="2"/>
      <c r="AU820" s="2" t="str">
        <f>IF(sum!A813="QU",sum!I813,"*")</f>
        <v>*</v>
      </c>
      <c r="AX820" s="4" t="s">
        <v>186</v>
      </c>
      <c r="AY820" s="4" t="s">
        <v>187</v>
      </c>
      <c r="AZ820" s="4">
        <v>2045</v>
      </c>
      <c r="BA820" s="2" t="str">
        <f>IF(sum!A813="SA",sum!B813,"*")</f>
        <v>*</v>
      </c>
      <c r="BB820" s="2"/>
      <c r="BC820" s="2" t="str">
        <f>IF(sum!A813="SA",sum!I813,"*")</f>
        <v>*</v>
      </c>
    </row>
    <row r="821" spans="2:55">
      <c r="B821" s="2" t="s">
        <v>186</v>
      </c>
      <c r="C821" s="2" t="s">
        <v>187</v>
      </c>
      <c r="D821" s="2">
        <v>2045</v>
      </c>
      <c r="J821" s="2" t="s">
        <v>186</v>
      </c>
      <c r="K821" s="2" t="s">
        <v>187</v>
      </c>
      <c r="L821" s="2">
        <v>2045</v>
      </c>
      <c r="M821" s="2" t="str">
        <f>IF(sum!A814="AT",sum!B814,"*")</f>
        <v>*</v>
      </c>
      <c r="N821" s="2"/>
      <c r="O821" s="2" t="str">
        <f>IF(sum!A814="AT",sum!I814,"*")</f>
        <v>*</v>
      </c>
      <c r="R821" s="2" t="s">
        <v>186</v>
      </c>
      <c r="S821" s="2" t="s">
        <v>187</v>
      </c>
      <c r="T821" s="2">
        <v>2045</v>
      </c>
      <c r="U821" s="2" t="str">
        <f>IF(sum!A814="BC",sum!B814,"*")</f>
        <v>*</v>
      </c>
      <c r="V821" s="2"/>
      <c r="W821" s="2" t="str">
        <f>IF(sum!A814="BC",sum!I814,"*")</f>
        <v>*</v>
      </c>
      <c r="Z821" s="2" t="s">
        <v>186</v>
      </c>
      <c r="AA821" s="2" t="s">
        <v>187</v>
      </c>
      <c r="AB821" s="2">
        <v>2045</v>
      </c>
      <c r="AC821" s="2" t="str">
        <f>IF(sum!A814="MA",sum!B814,"*")</f>
        <v>*</v>
      </c>
      <c r="AD821" s="2"/>
      <c r="AE821" s="2" t="str">
        <f>IF(sum!A814="MA",sum!I814,"*")</f>
        <v>*</v>
      </c>
      <c r="AH821" s="2" t="s">
        <v>186</v>
      </c>
      <c r="AI821" s="2" t="s">
        <v>187</v>
      </c>
      <c r="AJ821" s="2">
        <v>2045</v>
      </c>
      <c r="AK821" s="2" t="str">
        <f>IF(sum!A814="ON",sum!B814,"*")</f>
        <v>*</v>
      </c>
      <c r="AL821" s="2"/>
      <c r="AM821" s="2" t="str">
        <f>IF(sum!A814="ON",sum!I814,"*")</f>
        <v>*</v>
      </c>
      <c r="AP821" s="4" t="s">
        <v>186</v>
      </c>
      <c r="AQ821" s="4" t="s">
        <v>187</v>
      </c>
      <c r="AR821" s="4">
        <v>2045</v>
      </c>
      <c r="AS821" s="2" t="str">
        <f>IF(sum!A814="QU",sum!B814,"*")</f>
        <v>*</v>
      </c>
      <c r="AT821" s="2"/>
      <c r="AU821" s="2" t="str">
        <f>IF(sum!A814="QU",sum!I814,"*")</f>
        <v>*</v>
      </c>
      <c r="AX821" s="2" t="s">
        <v>186</v>
      </c>
      <c r="AY821" s="2" t="s">
        <v>187</v>
      </c>
      <c r="AZ821" s="2">
        <v>2045</v>
      </c>
      <c r="BA821" s="2" t="str">
        <f>IF(sum!A814="SA",sum!B814,"*")</f>
        <v>*</v>
      </c>
      <c r="BB821" s="2"/>
      <c r="BC821" s="2" t="str">
        <f>IF(sum!A814="SA",sum!I814,"*")</f>
        <v>*</v>
      </c>
    </row>
    <row r="822" spans="2:55">
      <c r="B822" s="4" t="s">
        <v>186</v>
      </c>
      <c r="C822" s="4" t="s">
        <v>187</v>
      </c>
      <c r="D822" s="4">
        <v>2045</v>
      </c>
      <c r="J822" s="4" t="s">
        <v>186</v>
      </c>
      <c r="K822" s="4" t="s">
        <v>187</v>
      </c>
      <c r="L822" s="4">
        <v>2045</v>
      </c>
      <c r="M822" s="2" t="str">
        <f>IF(sum!A815="AT",sum!B815,"*")</f>
        <v>*</v>
      </c>
      <c r="N822" s="2"/>
      <c r="O822" s="2" t="str">
        <f>IF(sum!A815="AT",sum!I815,"*")</f>
        <v>*</v>
      </c>
      <c r="R822" s="4" t="s">
        <v>186</v>
      </c>
      <c r="S822" s="4" t="s">
        <v>187</v>
      </c>
      <c r="T822" s="4">
        <v>2045</v>
      </c>
      <c r="U822" s="2" t="str">
        <f>IF(sum!A815="BC",sum!B815,"*")</f>
        <v>*</v>
      </c>
      <c r="V822" s="2"/>
      <c r="W822" s="2" t="str">
        <f>IF(sum!A815="BC",sum!I815,"*")</f>
        <v>*</v>
      </c>
      <c r="Z822" s="4" t="s">
        <v>186</v>
      </c>
      <c r="AA822" s="4" t="s">
        <v>187</v>
      </c>
      <c r="AB822" s="4">
        <v>2045</v>
      </c>
      <c r="AC822" s="2" t="str">
        <f>IF(sum!A815="MA",sum!B815,"*")</f>
        <v>*</v>
      </c>
      <c r="AD822" s="2"/>
      <c r="AE822" s="2" t="str">
        <f>IF(sum!A815="MA",sum!I815,"*")</f>
        <v>*</v>
      </c>
      <c r="AH822" s="4" t="s">
        <v>186</v>
      </c>
      <c r="AI822" s="4" t="s">
        <v>187</v>
      </c>
      <c r="AJ822" s="4">
        <v>2045</v>
      </c>
      <c r="AK822" s="2" t="str">
        <f>IF(sum!A815="ON",sum!B815,"*")</f>
        <v>*</v>
      </c>
      <c r="AL822" s="2"/>
      <c r="AM822" s="2" t="str">
        <f>IF(sum!A815="ON",sum!I815,"*")</f>
        <v>*</v>
      </c>
      <c r="AP822" s="2" t="s">
        <v>186</v>
      </c>
      <c r="AQ822" s="2" t="s">
        <v>187</v>
      </c>
      <c r="AR822" s="2">
        <v>2045</v>
      </c>
      <c r="AS822" s="2" t="str">
        <f>IF(sum!A815="QU",sum!B815,"*")</f>
        <v>*</v>
      </c>
      <c r="AT822" s="2"/>
      <c r="AU822" s="2" t="str">
        <f>IF(sum!A815="QU",sum!I815,"*")</f>
        <v>*</v>
      </c>
      <c r="AX822" s="4" t="s">
        <v>186</v>
      </c>
      <c r="AY822" s="4" t="s">
        <v>187</v>
      </c>
      <c r="AZ822" s="4">
        <v>2045</v>
      </c>
      <c r="BA822" s="2" t="str">
        <f>IF(sum!A815="SA",sum!B815,"*")</f>
        <v>*</v>
      </c>
      <c r="BB822" s="2"/>
      <c r="BC822" s="2" t="str">
        <f>IF(sum!A815="SA",sum!I815,"*")</f>
        <v>*</v>
      </c>
    </row>
    <row r="823" spans="2:55">
      <c r="B823" s="2" t="s">
        <v>186</v>
      </c>
      <c r="C823" s="2" t="s">
        <v>187</v>
      </c>
      <c r="D823" s="2">
        <v>2045</v>
      </c>
      <c r="J823" s="2" t="s">
        <v>186</v>
      </c>
      <c r="K823" s="2" t="s">
        <v>187</v>
      </c>
      <c r="L823" s="2">
        <v>2045</v>
      </c>
      <c r="M823" s="2" t="str">
        <f>IF(sum!A816="AT",sum!B816,"*")</f>
        <v>*</v>
      </c>
      <c r="N823" s="2"/>
      <c r="O823" s="2" t="str">
        <f>IF(sum!A816="AT",sum!I816,"*")</f>
        <v>*</v>
      </c>
      <c r="R823" s="2" t="s">
        <v>186</v>
      </c>
      <c r="S823" s="2" t="s">
        <v>187</v>
      </c>
      <c r="T823" s="2">
        <v>2045</v>
      </c>
      <c r="U823" s="2" t="str">
        <f>IF(sum!A816="BC",sum!B816,"*")</f>
        <v>*</v>
      </c>
      <c r="V823" s="2"/>
      <c r="W823" s="2" t="str">
        <f>IF(sum!A816="BC",sum!I816,"*")</f>
        <v>*</v>
      </c>
      <c r="Z823" s="2" t="s">
        <v>186</v>
      </c>
      <c r="AA823" s="2" t="s">
        <v>187</v>
      </c>
      <c r="AB823" s="2">
        <v>2045</v>
      </c>
      <c r="AC823" s="2" t="str">
        <f>IF(sum!A816="MA",sum!B816,"*")</f>
        <v>*</v>
      </c>
      <c r="AD823" s="2"/>
      <c r="AE823" s="2" t="str">
        <f>IF(sum!A816="MA",sum!I816,"*")</f>
        <v>*</v>
      </c>
      <c r="AH823" s="2" t="s">
        <v>186</v>
      </c>
      <c r="AI823" s="2" t="s">
        <v>187</v>
      </c>
      <c r="AJ823" s="2">
        <v>2045</v>
      </c>
      <c r="AK823" s="2" t="str">
        <f>IF(sum!A816="ON",sum!B816,"*")</f>
        <v>*</v>
      </c>
      <c r="AL823" s="2"/>
      <c r="AM823" s="2" t="str">
        <f>IF(sum!A816="ON",sum!I816,"*")</f>
        <v>*</v>
      </c>
      <c r="AP823" s="4" t="s">
        <v>186</v>
      </c>
      <c r="AQ823" s="4" t="s">
        <v>187</v>
      </c>
      <c r="AR823" s="4">
        <v>2045</v>
      </c>
      <c r="AS823" s="2" t="str">
        <f>IF(sum!A816="QU",sum!B816,"*")</f>
        <v>*</v>
      </c>
      <c r="AT823" s="2"/>
      <c r="AU823" s="2" t="str">
        <f>IF(sum!A816="QU",sum!I816,"*")</f>
        <v>*</v>
      </c>
      <c r="AX823" s="2" t="s">
        <v>186</v>
      </c>
      <c r="AY823" s="2" t="s">
        <v>187</v>
      </c>
      <c r="AZ823" s="2">
        <v>2045</v>
      </c>
      <c r="BA823" s="2" t="str">
        <f>IF(sum!A816="SA",sum!B816,"*")</f>
        <v>*</v>
      </c>
      <c r="BB823" s="2"/>
      <c r="BC823" s="2" t="str">
        <f>IF(sum!A816="SA",sum!I816,"*")</f>
        <v>*</v>
      </c>
    </row>
    <row r="824" spans="2:55">
      <c r="B824" s="4" t="s">
        <v>186</v>
      </c>
      <c r="C824" s="4" t="s">
        <v>187</v>
      </c>
      <c r="D824" s="4">
        <v>2045</v>
      </c>
      <c r="J824" s="4" t="s">
        <v>186</v>
      </c>
      <c r="K824" s="4" t="s">
        <v>187</v>
      </c>
      <c r="L824" s="4">
        <v>2045</v>
      </c>
      <c r="M824" s="2" t="str">
        <f>IF(sum!A817="AT",sum!B817,"*")</f>
        <v>*</v>
      </c>
      <c r="N824" s="2"/>
      <c r="O824" s="2" t="str">
        <f>IF(sum!A817="AT",sum!I817,"*")</f>
        <v>*</v>
      </c>
      <c r="R824" s="4" t="s">
        <v>186</v>
      </c>
      <c r="S824" s="4" t="s">
        <v>187</v>
      </c>
      <c r="T824" s="4">
        <v>2045</v>
      </c>
      <c r="U824" s="2" t="str">
        <f>IF(sum!A817="BC",sum!B817,"*")</f>
        <v>*</v>
      </c>
      <c r="V824" s="2"/>
      <c r="W824" s="2" t="str">
        <f>IF(sum!A817="BC",sum!I817,"*")</f>
        <v>*</v>
      </c>
      <c r="Z824" s="4" t="s">
        <v>186</v>
      </c>
      <c r="AA824" s="4" t="s">
        <v>187</v>
      </c>
      <c r="AB824" s="4">
        <v>2045</v>
      </c>
      <c r="AC824" s="2" t="str">
        <f>IF(sum!A817="MA",sum!B817,"*")</f>
        <v>*</v>
      </c>
      <c r="AD824" s="2"/>
      <c r="AE824" s="2" t="str">
        <f>IF(sum!A817="MA",sum!I817,"*")</f>
        <v>*</v>
      </c>
      <c r="AH824" s="4" t="s">
        <v>186</v>
      </c>
      <c r="AI824" s="4" t="s">
        <v>187</v>
      </c>
      <c r="AJ824" s="4">
        <v>2045</v>
      </c>
      <c r="AK824" s="2" t="str">
        <f>IF(sum!A817="ON",sum!B817,"*")</f>
        <v>*</v>
      </c>
      <c r="AL824" s="2"/>
      <c r="AM824" s="2" t="str">
        <f>IF(sum!A817="ON",sum!I817,"*")</f>
        <v>*</v>
      </c>
      <c r="AP824" s="2" t="s">
        <v>186</v>
      </c>
      <c r="AQ824" s="2" t="s">
        <v>187</v>
      </c>
      <c r="AR824" s="2">
        <v>2045</v>
      </c>
      <c r="AS824" s="2" t="str">
        <f>IF(sum!A817="QU",sum!B817,"*")</f>
        <v>*</v>
      </c>
      <c r="AT824" s="2"/>
      <c r="AU824" s="2" t="str">
        <f>IF(sum!A817="QU",sum!I817,"*")</f>
        <v>*</v>
      </c>
      <c r="AX824" s="4" t="s">
        <v>186</v>
      </c>
      <c r="AY824" s="4" t="s">
        <v>187</v>
      </c>
      <c r="AZ824" s="4">
        <v>2045</v>
      </c>
      <c r="BA824" s="2" t="str">
        <f>IF(sum!A817="SA",sum!B817,"*")</f>
        <v>*</v>
      </c>
      <c r="BB824" s="2"/>
      <c r="BC824" s="2" t="str">
        <f>IF(sum!A817="SA",sum!I817,"*")</f>
        <v>*</v>
      </c>
    </row>
    <row r="825" spans="2:55">
      <c r="B825" s="2" t="s">
        <v>186</v>
      </c>
      <c r="C825" s="2" t="s">
        <v>187</v>
      </c>
      <c r="D825" s="2">
        <v>2045</v>
      </c>
      <c r="J825" s="2" t="s">
        <v>186</v>
      </c>
      <c r="K825" s="2" t="s">
        <v>187</v>
      </c>
      <c r="L825" s="2">
        <v>2045</v>
      </c>
      <c r="M825" s="2" t="str">
        <f>IF(sum!A818="AT",sum!B818,"*")</f>
        <v>*</v>
      </c>
      <c r="N825" s="2"/>
      <c r="O825" s="2" t="str">
        <f>IF(sum!A818="AT",sum!I818,"*")</f>
        <v>*</v>
      </c>
      <c r="R825" s="2" t="s">
        <v>186</v>
      </c>
      <c r="S825" s="2" t="s">
        <v>187</v>
      </c>
      <c r="T825" s="2">
        <v>2045</v>
      </c>
      <c r="U825" s="2" t="str">
        <f>IF(sum!A818="BC",sum!B818,"*")</f>
        <v>*</v>
      </c>
      <c r="V825" s="2"/>
      <c r="W825" s="2" t="str">
        <f>IF(sum!A818="BC",sum!I818,"*")</f>
        <v>*</v>
      </c>
      <c r="Z825" s="2" t="s">
        <v>186</v>
      </c>
      <c r="AA825" s="2" t="s">
        <v>187</v>
      </c>
      <c r="AB825" s="2">
        <v>2045</v>
      </c>
      <c r="AC825" s="2" t="str">
        <f>IF(sum!A818="MA",sum!B818,"*")</f>
        <v>*</v>
      </c>
      <c r="AD825" s="2"/>
      <c r="AE825" s="2" t="str">
        <f>IF(sum!A818="MA",sum!I818,"*")</f>
        <v>*</v>
      </c>
      <c r="AH825" s="2" t="s">
        <v>186</v>
      </c>
      <c r="AI825" s="2" t="s">
        <v>187</v>
      </c>
      <c r="AJ825" s="2">
        <v>2045</v>
      </c>
      <c r="AK825" s="2" t="str">
        <f>IF(sum!A818="ON",sum!B818,"*")</f>
        <v>*</v>
      </c>
      <c r="AL825" s="2"/>
      <c r="AM825" s="2" t="str">
        <f>IF(sum!A818="ON",sum!I818,"*")</f>
        <v>*</v>
      </c>
      <c r="AP825" s="4" t="s">
        <v>186</v>
      </c>
      <c r="AQ825" s="4" t="s">
        <v>187</v>
      </c>
      <c r="AR825" s="4">
        <v>2045</v>
      </c>
      <c r="AS825" s="2" t="str">
        <f>IF(sum!A818="QU",sum!B818,"*")</f>
        <v>*</v>
      </c>
      <c r="AT825" s="2"/>
      <c r="AU825" s="2" t="str">
        <f>IF(sum!A818="QU",sum!I818,"*")</f>
        <v>*</v>
      </c>
      <c r="AX825" s="2" t="s">
        <v>186</v>
      </c>
      <c r="AY825" s="2" t="s">
        <v>187</v>
      </c>
      <c r="AZ825" s="2">
        <v>2045</v>
      </c>
      <c r="BA825" s="2" t="str">
        <f>IF(sum!A818="SA",sum!B818,"*")</f>
        <v>*</v>
      </c>
      <c r="BB825" s="2"/>
      <c r="BC825" s="2" t="str">
        <f>IF(sum!A818="SA",sum!I818,"*")</f>
        <v>*</v>
      </c>
    </row>
    <row r="826" spans="2:55">
      <c r="B826" s="4" t="s">
        <v>186</v>
      </c>
      <c r="C826" s="4" t="s">
        <v>187</v>
      </c>
      <c r="D826" s="4">
        <v>2045</v>
      </c>
      <c r="J826" s="4" t="s">
        <v>186</v>
      </c>
      <c r="K826" s="4" t="s">
        <v>187</v>
      </c>
      <c r="L826" s="4">
        <v>2045</v>
      </c>
      <c r="M826" s="2" t="str">
        <f>IF(sum!A819="AT",sum!B819,"*")</f>
        <v>*</v>
      </c>
      <c r="N826" s="2"/>
      <c r="O826" s="2" t="str">
        <f>IF(sum!A819="AT",sum!I819,"*")</f>
        <v>*</v>
      </c>
      <c r="R826" s="4" t="s">
        <v>186</v>
      </c>
      <c r="S826" s="4" t="s">
        <v>187</v>
      </c>
      <c r="T826" s="4">
        <v>2045</v>
      </c>
      <c r="U826" s="2" t="str">
        <f>IF(sum!A819="BC",sum!B819,"*")</f>
        <v>*</v>
      </c>
      <c r="V826" s="2"/>
      <c r="W826" s="2" t="str">
        <f>IF(sum!A819="BC",sum!I819,"*")</f>
        <v>*</v>
      </c>
      <c r="Z826" s="4" t="s">
        <v>186</v>
      </c>
      <c r="AA826" s="4" t="s">
        <v>187</v>
      </c>
      <c r="AB826" s="4">
        <v>2045</v>
      </c>
      <c r="AC826" s="2" t="str">
        <f>IF(sum!A819="MA",sum!B819,"*")</f>
        <v>*</v>
      </c>
      <c r="AD826" s="2"/>
      <c r="AE826" s="2" t="str">
        <f>IF(sum!A819="MA",sum!I819,"*")</f>
        <v>*</v>
      </c>
      <c r="AH826" s="4" t="s">
        <v>186</v>
      </c>
      <c r="AI826" s="4" t="s">
        <v>187</v>
      </c>
      <c r="AJ826" s="4">
        <v>2045</v>
      </c>
      <c r="AK826" s="2" t="str">
        <f>IF(sum!A819="ON",sum!B819,"*")</f>
        <v>*</v>
      </c>
      <c r="AL826" s="2"/>
      <c r="AM826" s="2" t="str">
        <f>IF(sum!A819="ON",sum!I819,"*")</f>
        <v>*</v>
      </c>
      <c r="AP826" s="2" t="s">
        <v>186</v>
      </c>
      <c r="AQ826" s="2" t="s">
        <v>187</v>
      </c>
      <c r="AR826" s="2">
        <v>2045</v>
      </c>
      <c r="AS826" s="2" t="str">
        <f>IF(sum!A819="QU",sum!B819,"*")</f>
        <v>*</v>
      </c>
      <c r="AT826" s="2"/>
      <c r="AU826" s="2" t="str">
        <f>IF(sum!A819="QU",sum!I819,"*")</f>
        <v>*</v>
      </c>
      <c r="AX826" s="4" t="s">
        <v>186</v>
      </c>
      <c r="AY826" s="4" t="s">
        <v>187</v>
      </c>
      <c r="AZ826" s="4">
        <v>2045</v>
      </c>
      <c r="BA826" s="2" t="str">
        <f>IF(sum!A819="SA",sum!B819,"*")</f>
        <v>*</v>
      </c>
      <c r="BB826" s="2"/>
      <c r="BC826" s="2" t="str">
        <f>IF(sum!A819="SA",sum!I819,"*")</f>
        <v>*</v>
      </c>
    </row>
    <row r="827" spans="2:55">
      <c r="B827" s="2" t="s">
        <v>186</v>
      </c>
      <c r="C827" s="2" t="s">
        <v>187</v>
      </c>
      <c r="D827" s="2">
        <v>2045</v>
      </c>
      <c r="J827" s="2" t="s">
        <v>186</v>
      </c>
      <c r="K827" s="2" t="s">
        <v>187</v>
      </c>
      <c r="L827" s="2">
        <v>2045</v>
      </c>
      <c r="M827" s="2" t="str">
        <f>IF(sum!A820="AT",sum!B820,"*")</f>
        <v>*</v>
      </c>
      <c r="N827" s="2"/>
      <c r="O827" s="2" t="str">
        <f>IF(sum!A820="AT",sum!I820,"*")</f>
        <v>*</v>
      </c>
      <c r="R827" s="2" t="s">
        <v>186</v>
      </c>
      <c r="S827" s="2" t="s">
        <v>187</v>
      </c>
      <c r="T827" s="2">
        <v>2045</v>
      </c>
      <c r="U827" s="2" t="str">
        <f>IF(sum!A820="BC",sum!B820,"*")</f>
        <v>*</v>
      </c>
      <c r="V827" s="2"/>
      <c r="W827" s="2" t="str">
        <f>IF(sum!A820="BC",sum!I820,"*")</f>
        <v>*</v>
      </c>
      <c r="Z827" s="2" t="s">
        <v>186</v>
      </c>
      <c r="AA827" s="2" t="s">
        <v>187</v>
      </c>
      <c r="AB827" s="2">
        <v>2045</v>
      </c>
      <c r="AC827" s="2" t="str">
        <f>IF(sum!A820="MA",sum!B820,"*")</f>
        <v>*</v>
      </c>
      <c r="AD827" s="2"/>
      <c r="AE827" s="2" t="str">
        <f>IF(sum!A820="MA",sum!I820,"*")</f>
        <v>*</v>
      </c>
      <c r="AH827" s="2" t="s">
        <v>186</v>
      </c>
      <c r="AI827" s="2" t="s">
        <v>187</v>
      </c>
      <c r="AJ827" s="2">
        <v>2045</v>
      </c>
      <c r="AK827" s="2" t="str">
        <f>IF(sum!A820="ON",sum!B820,"*")</f>
        <v>*</v>
      </c>
      <c r="AL827" s="2"/>
      <c r="AM827" s="2" t="str">
        <f>IF(sum!A820="ON",sum!I820,"*")</f>
        <v>*</v>
      </c>
      <c r="AP827" s="4" t="s">
        <v>186</v>
      </c>
      <c r="AQ827" s="4" t="s">
        <v>187</v>
      </c>
      <c r="AR827" s="4">
        <v>2045</v>
      </c>
      <c r="AS827" s="2" t="str">
        <f>IF(sum!A820="QU",sum!B820,"*")</f>
        <v>*</v>
      </c>
      <c r="AT827" s="2"/>
      <c r="AU827" s="2" t="str">
        <f>IF(sum!A820="QU",sum!I820,"*")</f>
        <v>*</v>
      </c>
      <c r="AX827" s="2" t="s">
        <v>186</v>
      </c>
      <c r="AY827" s="2" t="s">
        <v>187</v>
      </c>
      <c r="AZ827" s="2">
        <v>2045</v>
      </c>
      <c r="BA827" s="2" t="str">
        <f>IF(sum!A820="SA",sum!B820,"*")</f>
        <v>*</v>
      </c>
      <c r="BB827" s="2"/>
      <c r="BC827" s="2" t="str">
        <f>IF(sum!A820="SA",sum!I820,"*")</f>
        <v>*</v>
      </c>
    </row>
    <row r="828" spans="2:55">
      <c r="B828" s="4" t="s">
        <v>186</v>
      </c>
      <c r="C828" s="4" t="s">
        <v>187</v>
      </c>
      <c r="D828" s="4">
        <v>2045</v>
      </c>
      <c r="J828" s="4" t="s">
        <v>186</v>
      </c>
      <c r="K828" s="4" t="s">
        <v>187</v>
      </c>
      <c r="L828" s="4">
        <v>2045</v>
      </c>
      <c r="M828" s="2" t="str">
        <f>IF(sum!A821="AT",sum!B821,"*")</f>
        <v>*</v>
      </c>
      <c r="N828" s="2"/>
      <c r="O828" s="2" t="str">
        <f>IF(sum!A821="AT",sum!I821,"*")</f>
        <v>*</v>
      </c>
      <c r="R828" s="4" t="s">
        <v>186</v>
      </c>
      <c r="S828" s="4" t="s">
        <v>187</v>
      </c>
      <c r="T828" s="4">
        <v>2045</v>
      </c>
      <c r="U828" s="2" t="str">
        <f>IF(sum!A821="BC",sum!B821,"*")</f>
        <v>*</v>
      </c>
      <c r="V828" s="2"/>
      <c r="W828" s="2" t="str">
        <f>IF(sum!A821="BC",sum!I821,"*")</f>
        <v>*</v>
      </c>
      <c r="Z828" s="4" t="s">
        <v>186</v>
      </c>
      <c r="AA828" s="4" t="s">
        <v>187</v>
      </c>
      <c r="AB828" s="4">
        <v>2045</v>
      </c>
      <c r="AC828" s="2" t="str">
        <f>IF(sum!A821="MA",sum!B821,"*")</f>
        <v>*</v>
      </c>
      <c r="AD828" s="2"/>
      <c r="AE828" s="2" t="str">
        <f>IF(sum!A821="MA",sum!I821,"*")</f>
        <v>*</v>
      </c>
      <c r="AH828" s="4" t="s">
        <v>186</v>
      </c>
      <c r="AI828" s="4" t="s">
        <v>187</v>
      </c>
      <c r="AJ828" s="4">
        <v>2045</v>
      </c>
      <c r="AK828" s="2" t="str">
        <f>IF(sum!A821="ON",sum!B821,"*")</f>
        <v>*</v>
      </c>
      <c r="AL828" s="2"/>
      <c r="AM828" s="2" t="str">
        <f>IF(sum!A821="ON",sum!I821,"*")</f>
        <v>*</v>
      </c>
      <c r="AP828" s="2" t="s">
        <v>186</v>
      </c>
      <c r="AQ828" s="2" t="s">
        <v>187</v>
      </c>
      <c r="AR828" s="2">
        <v>2045</v>
      </c>
      <c r="AS828" s="2" t="str">
        <f>IF(sum!A821="QU",sum!B821,"*")</f>
        <v>*</v>
      </c>
      <c r="AT828" s="2"/>
      <c r="AU828" s="2" t="str">
        <f>IF(sum!A821="QU",sum!I821,"*")</f>
        <v>*</v>
      </c>
      <c r="AX828" s="4" t="s">
        <v>186</v>
      </c>
      <c r="AY828" s="4" t="s">
        <v>187</v>
      </c>
      <c r="AZ828" s="4">
        <v>2045</v>
      </c>
      <c r="BA828" s="2" t="str">
        <f>IF(sum!A821="SA",sum!B821,"*")</f>
        <v>*</v>
      </c>
      <c r="BB828" s="2"/>
      <c r="BC828" s="2" t="str">
        <f>IF(sum!A821="SA",sum!I821,"*")</f>
        <v>*</v>
      </c>
    </row>
    <row r="829" spans="2:55">
      <c r="B829" s="2" t="s">
        <v>186</v>
      </c>
      <c r="C829" s="2" t="s">
        <v>187</v>
      </c>
      <c r="D829" s="2">
        <v>2045</v>
      </c>
      <c r="J829" s="2" t="s">
        <v>186</v>
      </c>
      <c r="K829" s="2" t="s">
        <v>187</v>
      </c>
      <c r="L829" s="2">
        <v>2045</v>
      </c>
      <c r="M829" s="2" t="str">
        <f>IF(sum!A822="AT",sum!B822,"*")</f>
        <v>*</v>
      </c>
      <c r="N829" s="2"/>
      <c r="O829" s="2" t="str">
        <f>IF(sum!A822="AT",sum!I822,"*")</f>
        <v>*</v>
      </c>
      <c r="R829" s="2" t="s">
        <v>186</v>
      </c>
      <c r="S829" s="2" t="s">
        <v>187</v>
      </c>
      <c r="T829" s="2">
        <v>2045</v>
      </c>
      <c r="U829" s="2" t="str">
        <f>IF(sum!A822="BC",sum!B822,"*")</f>
        <v>*</v>
      </c>
      <c r="V829" s="2"/>
      <c r="W829" s="2" t="str">
        <f>IF(sum!A822="BC",sum!I822,"*")</f>
        <v>*</v>
      </c>
      <c r="Z829" s="2" t="s">
        <v>186</v>
      </c>
      <c r="AA829" s="2" t="s">
        <v>187</v>
      </c>
      <c r="AB829" s="2">
        <v>2045</v>
      </c>
      <c r="AC829" s="2" t="str">
        <f>IF(sum!A822="MA",sum!B822,"*")</f>
        <v>*</v>
      </c>
      <c r="AD829" s="2"/>
      <c r="AE829" s="2" t="str">
        <f>IF(sum!A822="MA",sum!I822,"*")</f>
        <v>*</v>
      </c>
      <c r="AH829" s="2" t="s">
        <v>186</v>
      </c>
      <c r="AI829" s="2" t="s">
        <v>187</v>
      </c>
      <c r="AJ829" s="2">
        <v>2045</v>
      </c>
      <c r="AK829" s="2" t="str">
        <f>IF(sum!A822="ON",sum!B822,"*")</f>
        <v>*</v>
      </c>
      <c r="AL829" s="2"/>
      <c r="AM829" s="2" t="str">
        <f>IF(sum!A822="ON",sum!I822,"*")</f>
        <v>*</v>
      </c>
      <c r="AP829" s="4" t="s">
        <v>186</v>
      </c>
      <c r="AQ829" s="4" t="s">
        <v>187</v>
      </c>
      <c r="AR829" s="4">
        <v>2045</v>
      </c>
      <c r="AS829" s="2" t="str">
        <f>IF(sum!A822="QU",sum!B822,"*")</f>
        <v>*</v>
      </c>
      <c r="AT829" s="2"/>
      <c r="AU829" s="2" t="str">
        <f>IF(sum!A822="QU",sum!I822,"*")</f>
        <v>*</v>
      </c>
      <c r="AX829" s="2" t="s">
        <v>186</v>
      </c>
      <c r="AY829" s="2" t="s">
        <v>187</v>
      </c>
      <c r="AZ829" s="2">
        <v>2045</v>
      </c>
      <c r="BA829" s="2" t="str">
        <f>IF(sum!A822="SA",sum!B822,"*")</f>
        <v>*</v>
      </c>
      <c r="BB829" s="2"/>
      <c r="BC829" s="2" t="str">
        <f>IF(sum!A822="SA",sum!I822,"*")</f>
        <v>*</v>
      </c>
    </row>
    <row r="830" spans="2:55">
      <c r="B830" s="4" t="s">
        <v>186</v>
      </c>
      <c r="C830" s="4" t="s">
        <v>187</v>
      </c>
      <c r="D830" s="4">
        <v>2045</v>
      </c>
      <c r="J830" s="4" t="s">
        <v>186</v>
      </c>
      <c r="K830" s="4" t="s">
        <v>187</v>
      </c>
      <c r="L830" s="4">
        <v>2045</v>
      </c>
      <c r="M830" s="2" t="str">
        <f>IF(sum!A823="AT",sum!B823,"*")</f>
        <v>*</v>
      </c>
      <c r="N830" s="2"/>
      <c r="O830" s="2" t="str">
        <f>IF(sum!A823="AT",sum!I823,"*")</f>
        <v>*</v>
      </c>
      <c r="R830" s="4" t="s">
        <v>186</v>
      </c>
      <c r="S830" s="4" t="s">
        <v>187</v>
      </c>
      <c r="T830" s="4">
        <v>2045</v>
      </c>
      <c r="U830" s="2" t="str">
        <f>IF(sum!A823="BC",sum!B823,"*")</f>
        <v>*</v>
      </c>
      <c r="V830" s="2"/>
      <c r="W830" s="2" t="str">
        <f>IF(sum!A823="BC",sum!I823,"*")</f>
        <v>*</v>
      </c>
      <c r="Z830" s="4" t="s">
        <v>186</v>
      </c>
      <c r="AA830" s="4" t="s">
        <v>187</v>
      </c>
      <c r="AB830" s="4">
        <v>2045</v>
      </c>
      <c r="AC830" s="2" t="str">
        <f>IF(sum!A823="MA",sum!B823,"*")</f>
        <v>*</v>
      </c>
      <c r="AD830" s="2"/>
      <c r="AE830" s="2" t="str">
        <f>IF(sum!A823="MA",sum!I823,"*")</f>
        <v>*</v>
      </c>
      <c r="AH830" s="4" t="s">
        <v>186</v>
      </c>
      <c r="AI830" s="4" t="s">
        <v>187</v>
      </c>
      <c r="AJ830" s="4">
        <v>2045</v>
      </c>
      <c r="AK830" s="2" t="str">
        <f>IF(sum!A823="ON",sum!B823,"*")</f>
        <v>*</v>
      </c>
      <c r="AL830" s="2"/>
      <c r="AM830" s="2" t="str">
        <f>IF(sum!A823="ON",sum!I823,"*")</f>
        <v>*</v>
      </c>
      <c r="AP830" s="2" t="s">
        <v>186</v>
      </c>
      <c r="AQ830" s="2" t="s">
        <v>187</v>
      </c>
      <c r="AR830" s="2">
        <v>2045</v>
      </c>
      <c r="AS830" s="2" t="str">
        <f>IF(sum!A823="QU",sum!B823,"*")</f>
        <v>*</v>
      </c>
      <c r="AT830" s="2"/>
      <c r="AU830" s="2" t="str">
        <f>IF(sum!A823="QU",sum!I823,"*")</f>
        <v>*</v>
      </c>
      <c r="AX830" s="4" t="s">
        <v>186</v>
      </c>
      <c r="AY830" s="4" t="s">
        <v>187</v>
      </c>
      <c r="AZ830" s="4">
        <v>2045</v>
      </c>
      <c r="BA830" s="2" t="str">
        <f>IF(sum!A823="SA",sum!B823,"*")</f>
        <v>*</v>
      </c>
      <c r="BB830" s="2"/>
      <c r="BC830" s="2" t="str">
        <f>IF(sum!A823="SA",sum!I823,"*")</f>
        <v>*</v>
      </c>
    </row>
    <row r="831" spans="2:55">
      <c r="B831" s="2" t="s">
        <v>186</v>
      </c>
      <c r="C831" s="2" t="s">
        <v>187</v>
      </c>
      <c r="D831" s="2">
        <v>2045</v>
      </c>
      <c r="J831" s="2" t="s">
        <v>186</v>
      </c>
      <c r="K831" s="2" t="s">
        <v>187</v>
      </c>
      <c r="L831" s="2">
        <v>2045</v>
      </c>
      <c r="M831" s="2" t="str">
        <f>IF(sum!A824="AT",sum!B824,"*")</f>
        <v>*</v>
      </c>
      <c r="N831" s="2"/>
      <c r="O831" s="2" t="str">
        <f>IF(sum!A824="AT",sum!I824,"*")</f>
        <v>*</v>
      </c>
      <c r="R831" s="2" t="s">
        <v>186</v>
      </c>
      <c r="S831" s="2" t="s">
        <v>187</v>
      </c>
      <c r="T831" s="2">
        <v>2045</v>
      </c>
      <c r="U831" s="2" t="str">
        <f>IF(sum!A824="BC",sum!B824,"*")</f>
        <v>*</v>
      </c>
      <c r="V831" s="2"/>
      <c r="W831" s="2" t="str">
        <f>IF(sum!A824="BC",sum!I824,"*")</f>
        <v>*</v>
      </c>
      <c r="Z831" s="2" t="s">
        <v>186</v>
      </c>
      <c r="AA831" s="2" t="s">
        <v>187</v>
      </c>
      <c r="AB831" s="2">
        <v>2045</v>
      </c>
      <c r="AC831" s="2" t="str">
        <f>IF(sum!A824="MA",sum!B824,"*")</f>
        <v>*</v>
      </c>
      <c r="AD831" s="2"/>
      <c r="AE831" s="2" t="str">
        <f>IF(sum!A824="MA",sum!I824,"*")</f>
        <v>*</v>
      </c>
      <c r="AH831" s="2" t="s">
        <v>186</v>
      </c>
      <c r="AI831" s="2" t="s">
        <v>187</v>
      </c>
      <c r="AJ831" s="2">
        <v>2045</v>
      </c>
      <c r="AK831" s="2" t="str">
        <f>IF(sum!A824="ON",sum!B824,"*")</f>
        <v>*</v>
      </c>
      <c r="AL831" s="2"/>
      <c r="AM831" s="2" t="str">
        <f>IF(sum!A824="ON",sum!I824,"*")</f>
        <v>*</v>
      </c>
      <c r="AP831" s="4" t="s">
        <v>186</v>
      </c>
      <c r="AQ831" s="4" t="s">
        <v>187</v>
      </c>
      <c r="AR831" s="4">
        <v>2045</v>
      </c>
      <c r="AS831" s="2" t="str">
        <f>IF(sum!A824="QU",sum!B824,"*")</f>
        <v>*</v>
      </c>
      <c r="AT831" s="2"/>
      <c r="AU831" s="2" t="str">
        <f>IF(sum!A824="QU",sum!I824,"*")</f>
        <v>*</v>
      </c>
      <c r="AX831" s="2" t="s">
        <v>186</v>
      </c>
      <c r="AY831" s="2" t="s">
        <v>187</v>
      </c>
      <c r="AZ831" s="2">
        <v>2045</v>
      </c>
      <c r="BA831" s="2" t="str">
        <f>IF(sum!A824="SA",sum!B824,"*")</f>
        <v>*</v>
      </c>
      <c r="BB831" s="2"/>
      <c r="BC831" s="2" t="str">
        <f>IF(sum!A824="SA",sum!I824,"*")</f>
        <v>*</v>
      </c>
    </row>
    <row r="832" spans="2:55">
      <c r="B832" s="4" t="s">
        <v>186</v>
      </c>
      <c r="C832" s="4" t="s">
        <v>187</v>
      </c>
      <c r="D832" s="4">
        <v>2045</v>
      </c>
      <c r="J832" s="4" t="s">
        <v>186</v>
      </c>
      <c r="K832" s="4" t="s">
        <v>187</v>
      </c>
      <c r="L832" s="4">
        <v>2045</v>
      </c>
      <c r="M832" s="2" t="str">
        <f>IF(sum!A825="AT",sum!B825,"*")</f>
        <v>*</v>
      </c>
      <c r="N832" s="2"/>
      <c r="O832" s="2" t="str">
        <f>IF(sum!A825="AT",sum!I825,"*")</f>
        <v>*</v>
      </c>
      <c r="R832" s="4" t="s">
        <v>186</v>
      </c>
      <c r="S832" s="4" t="s">
        <v>187</v>
      </c>
      <c r="T832" s="4">
        <v>2045</v>
      </c>
      <c r="U832" s="2" t="str">
        <f>IF(sum!A825="BC",sum!B825,"*")</f>
        <v>*</v>
      </c>
      <c r="V832" s="2"/>
      <c r="W832" s="2" t="str">
        <f>IF(sum!A825="BC",sum!I825,"*")</f>
        <v>*</v>
      </c>
      <c r="Z832" s="4" t="s">
        <v>186</v>
      </c>
      <c r="AA832" s="4" t="s">
        <v>187</v>
      </c>
      <c r="AB832" s="4">
        <v>2045</v>
      </c>
      <c r="AC832" s="2" t="str">
        <f>IF(sum!A825="MA",sum!B825,"*")</f>
        <v>*</v>
      </c>
      <c r="AD832" s="2"/>
      <c r="AE832" s="2" t="str">
        <f>IF(sum!A825="MA",sum!I825,"*")</f>
        <v>*</v>
      </c>
      <c r="AH832" s="4" t="s">
        <v>186</v>
      </c>
      <c r="AI832" s="4" t="s">
        <v>187</v>
      </c>
      <c r="AJ832" s="4">
        <v>2045</v>
      </c>
      <c r="AK832" s="2" t="str">
        <f>IF(sum!A825="ON",sum!B825,"*")</f>
        <v>*</v>
      </c>
      <c r="AL832" s="2"/>
      <c r="AM832" s="2" t="str">
        <f>IF(sum!A825="ON",sum!I825,"*")</f>
        <v>*</v>
      </c>
      <c r="AP832" s="2" t="s">
        <v>186</v>
      </c>
      <c r="AQ832" s="2" t="s">
        <v>187</v>
      </c>
      <c r="AR832" s="2">
        <v>2045</v>
      </c>
      <c r="AS832" s="2" t="str">
        <f>IF(sum!A825="QU",sum!B825,"*")</f>
        <v>*</v>
      </c>
      <c r="AT832" s="2"/>
      <c r="AU832" s="2" t="str">
        <f>IF(sum!A825="QU",sum!I825,"*")</f>
        <v>*</v>
      </c>
      <c r="AX832" s="4" t="s">
        <v>186</v>
      </c>
      <c r="AY832" s="4" t="s">
        <v>187</v>
      </c>
      <c r="AZ832" s="4">
        <v>2045</v>
      </c>
      <c r="BA832" s="2" t="str">
        <f>IF(sum!A825="SA",sum!B825,"*")</f>
        <v>*</v>
      </c>
      <c r="BB832" s="2"/>
      <c r="BC832" s="2" t="str">
        <f>IF(sum!A825="SA",sum!I825,"*")</f>
        <v>*</v>
      </c>
    </row>
    <row r="833" spans="2:55">
      <c r="B833" s="2" t="s">
        <v>186</v>
      </c>
      <c r="C833" s="2" t="s">
        <v>187</v>
      </c>
      <c r="D833" s="2">
        <v>2045</v>
      </c>
      <c r="J833" s="2" t="s">
        <v>186</v>
      </c>
      <c r="K833" s="2" t="s">
        <v>187</v>
      </c>
      <c r="L833" s="2">
        <v>2045</v>
      </c>
      <c r="M833" s="2" t="str">
        <f>IF(sum!A826="AT",sum!B826,"*")</f>
        <v>*</v>
      </c>
      <c r="N833" s="2"/>
      <c r="O833" s="2" t="str">
        <f>IF(sum!A826="AT",sum!I826,"*")</f>
        <v>*</v>
      </c>
      <c r="R833" s="2" t="s">
        <v>186</v>
      </c>
      <c r="S833" s="2" t="s">
        <v>187</v>
      </c>
      <c r="T833" s="2">
        <v>2045</v>
      </c>
      <c r="U833" s="2" t="str">
        <f>IF(sum!A826="BC",sum!B826,"*")</f>
        <v>*</v>
      </c>
      <c r="V833" s="2"/>
      <c r="W833" s="2" t="str">
        <f>IF(sum!A826="BC",sum!I826,"*")</f>
        <v>*</v>
      </c>
      <c r="Z833" s="2" t="s">
        <v>186</v>
      </c>
      <c r="AA833" s="2" t="s">
        <v>187</v>
      </c>
      <c r="AB833" s="2">
        <v>2045</v>
      </c>
      <c r="AC833" s="2" t="str">
        <f>IF(sum!A826="MA",sum!B826,"*")</f>
        <v>*</v>
      </c>
      <c r="AD833" s="2"/>
      <c r="AE833" s="2" t="str">
        <f>IF(sum!A826="MA",sum!I826,"*")</f>
        <v>*</v>
      </c>
      <c r="AH833" s="2" t="s">
        <v>186</v>
      </c>
      <c r="AI833" s="2" t="s">
        <v>187</v>
      </c>
      <c r="AJ833" s="2">
        <v>2045</v>
      </c>
      <c r="AK833" s="2" t="str">
        <f>IF(sum!A826="ON",sum!B826,"*")</f>
        <v>*</v>
      </c>
      <c r="AL833" s="2"/>
      <c r="AM833" s="2" t="str">
        <f>IF(sum!A826="ON",sum!I826,"*")</f>
        <v>*</v>
      </c>
      <c r="AP833" s="4" t="s">
        <v>186</v>
      </c>
      <c r="AQ833" s="4" t="s">
        <v>187</v>
      </c>
      <c r="AR833" s="4">
        <v>2045</v>
      </c>
      <c r="AS833" s="2" t="str">
        <f>IF(sum!A826="QU",sum!B826,"*")</f>
        <v>*</v>
      </c>
      <c r="AT833" s="2"/>
      <c r="AU833" s="2" t="str">
        <f>IF(sum!A826="QU",sum!I826,"*")</f>
        <v>*</v>
      </c>
      <c r="AX833" s="2" t="s">
        <v>186</v>
      </c>
      <c r="AY833" s="2" t="s">
        <v>187</v>
      </c>
      <c r="AZ833" s="2">
        <v>2045</v>
      </c>
      <c r="BA833" s="2" t="str">
        <f>IF(sum!A826="SA",sum!B826,"*")</f>
        <v>*</v>
      </c>
      <c r="BB833" s="2"/>
      <c r="BC833" s="2" t="str">
        <f>IF(sum!A826="SA",sum!I826,"*")</f>
        <v>*</v>
      </c>
    </row>
    <row r="834" spans="2:55">
      <c r="B834" s="4" t="s">
        <v>186</v>
      </c>
      <c r="C834" s="4" t="s">
        <v>187</v>
      </c>
      <c r="D834" s="4">
        <v>2045</v>
      </c>
      <c r="J834" s="4" t="s">
        <v>186</v>
      </c>
      <c r="K834" s="4" t="s">
        <v>187</v>
      </c>
      <c r="L834" s="4">
        <v>2045</v>
      </c>
      <c r="M834" s="2" t="str">
        <f>IF(sum!A827="AT",sum!B827,"*")</f>
        <v>*</v>
      </c>
      <c r="N834" s="2"/>
      <c r="O834" s="2" t="str">
        <f>IF(sum!A827="AT",sum!I827,"*")</f>
        <v>*</v>
      </c>
      <c r="R834" s="4" t="s">
        <v>186</v>
      </c>
      <c r="S834" s="4" t="s">
        <v>187</v>
      </c>
      <c r="T834" s="4">
        <v>2045</v>
      </c>
      <c r="U834" s="2" t="str">
        <f>IF(sum!A827="BC",sum!B827,"*")</f>
        <v>*</v>
      </c>
      <c r="V834" s="2"/>
      <c r="W834" s="2" t="str">
        <f>IF(sum!A827="BC",sum!I827,"*")</f>
        <v>*</v>
      </c>
      <c r="Z834" s="4" t="s">
        <v>186</v>
      </c>
      <c r="AA834" s="4" t="s">
        <v>187</v>
      </c>
      <c r="AB834" s="4">
        <v>2045</v>
      </c>
      <c r="AC834" s="2" t="str">
        <f>IF(sum!A827="MA",sum!B827,"*")</f>
        <v>*</v>
      </c>
      <c r="AD834" s="2"/>
      <c r="AE834" s="2" t="str">
        <f>IF(sum!A827="MA",sum!I827,"*")</f>
        <v>*</v>
      </c>
      <c r="AH834" s="4" t="s">
        <v>186</v>
      </c>
      <c r="AI834" s="4" t="s">
        <v>187</v>
      </c>
      <c r="AJ834" s="4">
        <v>2045</v>
      </c>
      <c r="AK834" s="2" t="str">
        <f>IF(sum!A827="ON",sum!B827,"*")</f>
        <v>*</v>
      </c>
      <c r="AL834" s="2"/>
      <c r="AM834" s="2" t="str">
        <f>IF(sum!A827="ON",sum!I827,"*")</f>
        <v>*</v>
      </c>
      <c r="AP834" s="2" t="s">
        <v>186</v>
      </c>
      <c r="AQ834" s="2" t="s">
        <v>187</v>
      </c>
      <c r="AR834" s="2">
        <v>2045</v>
      </c>
      <c r="AS834" s="2" t="str">
        <f>IF(sum!A827="QU",sum!B827,"*")</f>
        <v>*</v>
      </c>
      <c r="AT834" s="2"/>
      <c r="AU834" s="2" t="str">
        <f>IF(sum!A827="QU",sum!I827,"*")</f>
        <v>*</v>
      </c>
      <c r="AX834" s="4" t="s">
        <v>186</v>
      </c>
      <c r="AY834" s="4" t="s">
        <v>187</v>
      </c>
      <c r="AZ834" s="4">
        <v>2045</v>
      </c>
      <c r="BA834" s="2" t="str">
        <f>IF(sum!A827="SA",sum!B827,"*")</f>
        <v>*</v>
      </c>
      <c r="BB834" s="2"/>
      <c r="BC834" s="2" t="str">
        <f>IF(sum!A827="SA",sum!I827,"*")</f>
        <v>*</v>
      </c>
    </row>
    <row r="835" spans="2:55">
      <c r="B835" s="2" t="s">
        <v>186</v>
      </c>
      <c r="C835" s="2" t="s">
        <v>187</v>
      </c>
      <c r="D835" s="2">
        <v>2045</v>
      </c>
      <c r="J835" s="2" t="s">
        <v>186</v>
      </c>
      <c r="K835" s="2" t="s">
        <v>187</v>
      </c>
      <c r="L835" s="2">
        <v>2045</v>
      </c>
      <c r="M835" s="2" t="str">
        <f>IF(sum!A828="AT",sum!B828,"*")</f>
        <v>*</v>
      </c>
      <c r="N835" s="2"/>
      <c r="O835" s="2" t="str">
        <f>IF(sum!A828="AT",sum!I828,"*")</f>
        <v>*</v>
      </c>
      <c r="R835" s="2" t="s">
        <v>186</v>
      </c>
      <c r="S835" s="2" t="s">
        <v>187</v>
      </c>
      <c r="T835" s="2">
        <v>2045</v>
      </c>
      <c r="U835" s="2" t="str">
        <f>IF(sum!A828="BC",sum!B828,"*")</f>
        <v>*</v>
      </c>
      <c r="V835" s="2"/>
      <c r="W835" s="2" t="str">
        <f>IF(sum!A828="BC",sum!I828,"*")</f>
        <v>*</v>
      </c>
      <c r="Z835" s="2" t="s">
        <v>186</v>
      </c>
      <c r="AA835" s="2" t="s">
        <v>187</v>
      </c>
      <c r="AB835" s="2">
        <v>2045</v>
      </c>
      <c r="AC835" s="2" t="str">
        <f>IF(sum!A828="MA",sum!B828,"*")</f>
        <v>*</v>
      </c>
      <c r="AD835" s="2"/>
      <c r="AE835" s="2" t="str">
        <f>IF(sum!A828="MA",sum!I828,"*")</f>
        <v>*</v>
      </c>
      <c r="AH835" s="2" t="s">
        <v>186</v>
      </c>
      <c r="AI835" s="2" t="s">
        <v>187</v>
      </c>
      <c r="AJ835" s="2">
        <v>2045</v>
      </c>
      <c r="AK835" s="2" t="str">
        <f>IF(sum!A828="ON",sum!B828,"*")</f>
        <v>*</v>
      </c>
      <c r="AL835" s="2"/>
      <c r="AM835" s="2" t="str">
        <f>IF(sum!A828="ON",sum!I828,"*")</f>
        <v>*</v>
      </c>
      <c r="AP835" s="4" t="s">
        <v>186</v>
      </c>
      <c r="AQ835" s="4" t="s">
        <v>187</v>
      </c>
      <c r="AR835" s="4">
        <v>2045</v>
      </c>
      <c r="AS835" s="2" t="str">
        <f>IF(sum!A828="QU",sum!B828,"*")</f>
        <v>*</v>
      </c>
      <c r="AT835" s="2"/>
      <c r="AU835" s="2" t="str">
        <f>IF(sum!A828="QU",sum!I828,"*")</f>
        <v>*</v>
      </c>
      <c r="AX835" s="2" t="s">
        <v>186</v>
      </c>
      <c r="AY835" s="2" t="s">
        <v>187</v>
      </c>
      <c r="AZ835" s="2">
        <v>2045</v>
      </c>
      <c r="BA835" s="2" t="str">
        <f>IF(sum!A828="SA",sum!B828,"*")</f>
        <v>*</v>
      </c>
      <c r="BB835" s="2"/>
      <c r="BC835" s="2" t="str">
        <f>IF(sum!A828="SA",sum!I828,"*")</f>
        <v>*</v>
      </c>
    </row>
    <row r="836" spans="2:55">
      <c r="B836" s="4" t="s">
        <v>186</v>
      </c>
      <c r="C836" s="4" t="s">
        <v>187</v>
      </c>
      <c r="D836" s="4">
        <v>2045</v>
      </c>
      <c r="J836" s="4" t="s">
        <v>186</v>
      </c>
      <c r="K836" s="4" t="s">
        <v>187</v>
      </c>
      <c r="L836" s="4">
        <v>2045</v>
      </c>
      <c r="M836" s="2" t="str">
        <f>IF(sum!A829="AT",sum!B829,"*")</f>
        <v>*</v>
      </c>
      <c r="N836" s="2"/>
      <c r="O836" s="2" t="str">
        <f>IF(sum!A829="AT",sum!I829,"*")</f>
        <v>*</v>
      </c>
      <c r="R836" s="4" t="s">
        <v>186</v>
      </c>
      <c r="S836" s="4" t="s">
        <v>187</v>
      </c>
      <c r="T836" s="4">
        <v>2045</v>
      </c>
      <c r="U836" s="2" t="str">
        <f>IF(sum!A829="BC",sum!B829,"*")</f>
        <v>*</v>
      </c>
      <c r="V836" s="2"/>
      <c r="W836" s="2" t="str">
        <f>IF(sum!A829="BC",sum!I829,"*")</f>
        <v>*</v>
      </c>
      <c r="Z836" s="4" t="s">
        <v>186</v>
      </c>
      <c r="AA836" s="4" t="s">
        <v>187</v>
      </c>
      <c r="AB836" s="4">
        <v>2045</v>
      </c>
      <c r="AC836" s="2" t="str">
        <f>IF(sum!A829="MA",sum!B829,"*")</f>
        <v>*</v>
      </c>
      <c r="AD836" s="2"/>
      <c r="AE836" s="2" t="str">
        <f>IF(sum!A829="MA",sum!I829,"*")</f>
        <v>*</v>
      </c>
      <c r="AH836" s="4" t="s">
        <v>186</v>
      </c>
      <c r="AI836" s="4" t="s">
        <v>187</v>
      </c>
      <c r="AJ836" s="4">
        <v>2045</v>
      </c>
      <c r="AK836" s="2" t="str">
        <f>IF(sum!A829="ON",sum!B829,"*")</f>
        <v>*</v>
      </c>
      <c r="AL836" s="2"/>
      <c r="AM836" s="2" t="str">
        <f>IF(sum!A829="ON",sum!I829,"*")</f>
        <v>*</v>
      </c>
      <c r="AP836" s="2" t="s">
        <v>186</v>
      </c>
      <c r="AQ836" s="2" t="s">
        <v>187</v>
      </c>
      <c r="AR836" s="2">
        <v>2045</v>
      </c>
      <c r="AS836" s="2" t="str">
        <f>IF(sum!A829="QU",sum!B829,"*")</f>
        <v>*</v>
      </c>
      <c r="AT836" s="2"/>
      <c r="AU836" s="2" t="str">
        <f>IF(sum!A829="QU",sum!I829,"*")</f>
        <v>*</v>
      </c>
      <c r="AX836" s="4" t="s">
        <v>186</v>
      </c>
      <c r="AY836" s="4" t="s">
        <v>187</v>
      </c>
      <c r="AZ836" s="4">
        <v>2045</v>
      </c>
      <c r="BA836" s="2" t="str">
        <f>IF(sum!A829="SA",sum!B829,"*")</f>
        <v>*</v>
      </c>
      <c r="BB836" s="2"/>
      <c r="BC836" s="2" t="str">
        <f>IF(sum!A829="SA",sum!I829,"*")</f>
        <v>*</v>
      </c>
    </row>
    <row r="837" spans="2:55">
      <c r="B837" s="2" t="s">
        <v>186</v>
      </c>
      <c r="C837" s="2" t="s">
        <v>187</v>
      </c>
      <c r="D837" s="2">
        <v>2045</v>
      </c>
      <c r="J837" s="2" t="s">
        <v>186</v>
      </c>
      <c r="K837" s="2" t="s">
        <v>187</v>
      </c>
      <c r="L837" s="2">
        <v>2045</v>
      </c>
      <c r="M837" s="2" t="str">
        <f>IF(sum!A830="AT",sum!B830,"*")</f>
        <v>*</v>
      </c>
      <c r="N837" s="2"/>
      <c r="O837" s="2" t="str">
        <f>IF(sum!A830="AT",sum!I830,"*")</f>
        <v>*</v>
      </c>
      <c r="R837" s="2" t="s">
        <v>186</v>
      </c>
      <c r="S837" s="2" t="s">
        <v>187</v>
      </c>
      <c r="T837" s="2">
        <v>2045</v>
      </c>
      <c r="U837" s="2" t="str">
        <f>IF(sum!A830="BC",sum!B830,"*")</f>
        <v>*</v>
      </c>
      <c r="V837" s="2"/>
      <c r="W837" s="2" t="str">
        <f>IF(sum!A830="BC",sum!I830,"*")</f>
        <v>*</v>
      </c>
      <c r="Z837" s="2" t="s">
        <v>186</v>
      </c>
      <c r="AA837" s="2" t="s">
        <v>187</v>
      </c>
      <c r="AB837" s="2">
        <v>2045</v>
      </c>
      <c r="AC837" s="2" t="str">
        <f>IF(sum!A830="MA",sum!B830,"*")</f>
        <v>*</v>
      </c>
      <c r="AD837" s="2"/>
      <c r="AE837" s="2" t="str">
        <f>IF(sum!A830="MA",sum!I830,"*")</f>
        <v>*</v>
      </c>
      <c r="AH837" s="2" t="s">
        <v>186</v>
      </c>
      <c r="AI837" s="2" t="s">
        <v>187</v>
      </c>
      <c r="AJ837" s="2">
        <v>2045</v>
      </c>
      <c r="AK837" s="2" t="str">
        <f>IF(sum!A830="ON",sum!B830,"*")</f>
        <v>*</v>
      </c>
      <c r="AL837" s="2"/>
      <c r="AM837" s="2" t="str">
        <f>IF(sum!A830="ON",sum!I830,"*")</f>
        <v>*</v>
      </c>
      <c r="AP837" s="4" t="s">
        <v>186</v>
      </c>
      <c r="AQ837" s="4" t="s">
        <v>187</v>
      </c>
      <c r="AR837" s="4">
        <v>2045</v>
      </c>
      <c r="AS837" s="2" t="str">
        <f>IF(sum!A830="QU",sum!B830,"*")</f>
        <v>*</v>
      </c>
      <c r="AT837" s="2"/>
      <c r="AU837" s="2" t="str">
        <f>IF(sum!A830="QU",sum!I830,"*")</f>
        <v>*</v>
      </c>
      <c r="AX837" s="2" t="s">
        <v>186</v>
      </c>
      <c r="AY837" s="2" t="s">
        <v>187</v>
      </c>
      <c r="AZ837" s="2">
        <v>2045</v>
      </c>
      <c r="BA837" s="2" t="str">
        <f>IF(sum!A830="SA",sum!B830,"*")</f>
        <v>*</v>
      </c>
      <c r="BB837" s="2"/>
      <c r="BC837" s="2" t="str">
        <f>IF(sum!A830="SA",sum!I830,"*")</f>
        <v>*</v>
      </c>
    </row>
    <row r="838" spans="2:55">
      <c r="B838" s="4" t="s">
        <v>186</v>
      </c>
      <c r="C838" s="4" t="s">
        <v>187</v>
      </c>
      <c r="D838" s="4">
        <v>2045</v>
      </c>
      <c r="J838" s="4" t="s">
        <v>186</v>
      </c>
      <c r="K838" s="4" t="s">
        <v>187</v>
      </c>
      <c r="L838" s="4">
        <v>2045</v>
      </c>
      <c r="M838" s="2" t="str">
        <f>IF(sum!A831="AT",sum!B831,"*")</f>
        <v>*</v>
      </c>
      <c r="N838" s="2"/>
      <c r="O838" s="2" t="str">
        <f>IF(sum!A831="AT",sum!I831,"*")</f>
        <v>*</v>
      </c>
      <c r="R838" s="4" t="s">
        <v>186</v>
      </c>
      <c r="S838" s="4" t="s">
        <v>187</v>
      </c>
      <c r="T838" s="4">
        <v>2045</v>
      </c>
      <c r="U838" s="2" t="str">
        <f>IF(sum!A831="BC",sum!B831,"*")</f>
        <v>*</v>
      </c>
      <c r="V838" s="2"/>
      <c r="W838" s="2" t="str">
        <f>IF(sum!A831="BC",sum!I831,"*")</f>
        <v>*</v>
      </c>
      <c r="Z838" s="4" t="s">
        <v>186</v>
      </c>
      <c r="AA838" s="4" t="s">
        <v>187</v>
      </c>
      <c r="AB838" s="4">
        <v>2045</v>
      </c>
      <c r="AC838" s="2" t="str">
        <f>IF(sum!A831="MA",sum!B831,"*")</f>
        <v>*</v>
      </c>
      <c r="AD838" s="2"/>
      <c r="AE838" s="2" t="str">
        <f>IF(sum!A831="MA",sum!I831,"*")</f>
        <v>*</v>
      </c>
      <c r="AH838" s="4" t="s">
        <v>186</v>
      </c>
      <c r="AI838" s="4" t="s">
        <v>187</v>
      </c>
      <c r="AJ838" s="4">
        <v>2045</v>
      </c>
      <c r="AK838" s="2" t="str">
        <f>IF(sum!A831="ON",sum!B831,"*")</f>
        <v>*</v>
      </c>
      <c r="AL838" s="2"/>
      <c r="AM838" s="2" t="str">
        <f>IF(sum!A831="ON",sum!I831,"*")</f>
        <v>*</v>
      </c>
      <c r="AP838" s="2" t="s">
        <v>186</v>
      </c>
      <c r="AQ838" s="2" t="s">
        <v>187</v>
      </c>
      <c r="AR838" s="2">
        <v>2045</v>
      </c>
      <c r="AS838" s="2" t="str">
        <f>IF(sum!A831="QU",sum!B831,"*")</f>
        <v>*</v>
      </c>
      <c r="AT838" s="2"/>
      <c r="AU838" s="2" t="str">
        <f>IF(sum!A831="QU",sum!I831,"*")</f>
        <v>*</v>
      </c>
      <c r="AX838" s="4" t="s">
        <v>186</v>
      </c>
      <c r="AY838" s="4" t="s">
        <v>187</v>
      </c>
      <c r="AZ838" s="4">
        <v>2045</v>
      </c>
      <c r="BA838" s="2" t="str">
        <f>IF(sum!A831="SA",sum!B831,"*")</f>
        <v>*</v>
      </c>
      <c r="BB838" s="2"/>
      <c r="BC838" s="2" t="str">
        <f>IF(sum!A831="SA",sum!I831,"*")</f>
        <v>*</v>
      </c>
    </row>
    <row r="839" spans="2:55">
      <c r="B839" s="2" t="s">
        <v>186</v>
      </c>
      <c r="C839" s="2" t="s">
        <v>187</v>
      </c>
      <c r="D839" s="2">
        <v>2045</v>
      </c>
      <c r="J839" s="2" t="s">
        <v>186</v>
      </c>
      <c r="K839" s="2" t="s">
        <v>187</v>
      </c>
      <c r="L839" s="2">
        <v>2045</v>
      </c>
      <c r="M839" s="2" t="str">
        <f>IF(sum!A832="AT",sum!B832,"*")</f>
        <v>*</v>
      </c>
      <c r="N839" s="2"/>
      <c r="O839" s="2" t="str">
        <f>IF(sum!A832="AT",sum!I832,"*")</f>
        <v>*</v>
      </c>
      <c r="R839" s="2" t="s">
        <v>186</v>
      </c>
      <c r="S839" s="2" t="s">
        <v>187</v>
      </c>
      <c r="T839" s="2">
        <v>2045</v>
      </c>
      <c r="U839" s="2" t="str">
        <f>IF(sum!A832="BC",sum!B832,"*")</f>
        <v>*</v>
      </c>
      <c r="V839" s="2"/>
      <c r="W839" s="2" t="str">
        <f>IF(sum!A832="BC",sum!I832,"*")</f>
        <v>*</v>
      </c>
      <c r="Z839" s="2" t="s">
        <v>186</v>
      </c>
      <c r="AA839" s="2" t="s">
        <v>187</v>
      </c>
      <c r="AB839" s="2">
        <v>2045</v>
      </c>
      <c r="AC839" s="2" t="str">
        <f>IF(sum!A832="MA",sum!B832,"*")</f>
        <v>*</v>
      </c>
      <c r="AD839" s="2"/>
      <c r="AE839" s="2" t="str">
        <f>IF(sum!A832="MA",sum!I832,"*")</f>
        <v>*</v>
      </c>
      <c r="AH839" s="2" t="s">
        <v>186</v>
      </c>
      <c r="AI839" s="2" t="s">
        <v>187</v>
      </c>
      <c r="AJ839" s="2">
        <v>2045</v>
      </c>
      <c r="AK839" s="2" t="str">
        <f>IF(sum!A832="ON",sum!B832,"*")</f>
        <v>*</v>
      </c>
      <c r="AL839" s="2"/>
      <c r="AM839" s="2" t="str">
        <f>IF(sum!A832="ON",sum!I832,"*")</f>
        <v>*</v>
      </c>
      <c r="AP839" s="4" t="s">
        <v>186</v>
      </c>
      <c r="AQ839" s="4" t="s">
        <v>187</v>
      </c>
      <c r="AR839" s="4">
        <v>2045</v>
      </c>
      <c r="AS839" s="2" t="str">
        <f>IF(sum!A832="QU",sum!B832,"*")</f>
        <v>*</v>
      </c>
      <c r="AT839" s="2"/>
      <c r="AU839" s="2" t="str">
        <f>IF(sum!A832="QU",sum!I832,"*")</f>
        <v>*</v>
      </c>
      <c r="AX839" s="2" t="s">
        <v>186</v>
      </c>
      <c r="AY839" s="2" t="s">
        <v>187</v>
      </c>
      <c r="AZ839" s="2">
        <v>2045</v>
      </c>
      <c r="BA839" s="2" t="str">
        <f>IF(sum!A832="SA",sum!B832,"*")</f>
        <v>*</v>
      </c>
      <c r="BB839" s="2"/>
      <c r="BC839" s="2" t="str">
        <f>IF(sum!A832="SA",sum!I832,"*")</f>
        <v>*</v>
      </c>
    </row>
    <row r="840" spans="2:55">
      <c r="B840" s="4" t="s">
        <v>186</v>
      </c>
      <c r="C840" s="4" t="s">
        <v>187</v>
      </c>
      <c r="D840" s="4">
        <v>2045</v>
      </c>
      <c r="J840" s="4" t="s">
        <v>186</v>
      </c>
      <c r="K840" s="4" t="s">
        <v>187</v>
      </c>
      <c r="L840" s="4">
        <v>2045</v>
      </c>
      <c r="M840" s="2" t="str">
        <f>IF(sum!A833="AT",sum!B833,"*")</f>
        <v>*</v>
      </c>
      <c r="N840" s="2"/>
      <c r="O840" s="2" t="str">
        <f>IF(sum!A833="AT",sum!I833,"*")</f>
        <v>*</v>
      </c>
      <c r="R840" s="4" t="s">
        <v>186</v>
      </c>
      <c r="S840" s="4" t="s">
        <v>187</v>
      </c>
      <c r="T840" s="4">
        <v>2045</v>
      </c>
      <c r="U840" s="2" t="str">
        <f>IF(sum!A833="BC",sum!B833,"*")</f>
        <v>*</v>
      </c>
      <c r="V840" s="2"/>
      <c r="W840" s="2" t="str">
        <f>IF(sum!A833="BC",sum!I833,"*")</f>
        <v>*</v>
      </c>
      <c r="Z840" s="4" t="s">
        <v>186</v>
      </c>
      <c r="AA840" s="4" t="s">
        <v>187</v>
      </c>
      <c r="AB840" s="4">
        <v>2045</v>
      </c>
      <c r="AC840" s="2" t="str">
        <f>IF(sum!A833="MA",sum!B833,"*")</f>
        <v>*</v>
      </c>
      <c r="AD840" s="2"/>
      <c r="AE840" s="2" t="str">
        <f>IF(sum!A833="MA",sum!I833,"*")</f>
        <v>*</v>
      </c>
      <c r="AH840" s="4" t="s">
        <v>186</v>
      </c>
      <c r="AI840" s="4" t="s">
        <v>187</v>
      </c>
      <c r="AJ840" s="4">
        <v>2045</v>
      </c>
      <c r="AK840" s="2" t="str">
        <f>IF(sum!A833="ON",sum!B833,"*")</f>
        <v>*</v>
      </c>
      <c r="AL840" s="2"/>
      <c r="AM840" s="2" t="str">
        <f>IF(sum!A833="ON",sum!I833,"*")</f>
        <v>*</v>
      </c>
      <c r="AP840" s="2" t="s">
        <v>186</v>
      </c>
      <c r="AQ840" s="2" t="s">
        <v>187</v>
      </c>
      <c r="AR840" s="2">
        <v>2045</v>
      </c>
      <c r="AS840" s="2" t="str">
        <f>IF(sum!A833="QU",sum!B833,"*")</f>
        <v>*</v>
      </c>
      <c r="AT840" s="2"/>
      <c r="AU840" s="2" t="str">
        <f>IF(sum!A833="QU",sum!I833,"*")</f>
        <v>*</v>
      </c>
      <c r="AX840" s="4" t="s">
        <v>186</v>
      </c>
      <c r="AY840" s="4" t="s">
        <v>187</v>
      </c>
      <c r="AZ840" s="4">
        <v>2045</v>
      </c>
      <c r="BA840" s="2" t="str">
        <f>IF(sum!A833="SA",sum!B833,"*")</f>
        <v>*</v>
      </c>
      <c r="BB840" s="2"/>
      <c r="BC840" s="2" t="str">
        <f>IF(sum!A833="SA",sum!I833,"*")</f>
        <v>*</v>
      </c>
    </row>
    <row r="841" spans="2:55">
      <c r="B841" s="2" t="s">
        <v>186</v>
      </c>
      <c r="C841" s="2" t="s">
        <v>187</v>
      </c>
      <c r="D841" s="2">
        <v>2045</v>
      </c>
      <c r="J841" s="2" t="s">
        <v>186</v>
      </c>
      <c r="K841" s="2" t="s">
        <v>187</v>
      </c>
      <c r="L841" s="2">
        <v>2045</v>
      </c>
      <c r="M841" s="2" t="str">
        <f>IF(sum!A834="AT",sum!B834,"*")</f>
        <v>*</v>
      </c>
      <c r="N841" s="2"/>
      <c r="O841" s="2" t="str">
        <f>IF(sum!A834="AT",sum!I834,"*")</f>
        <v>*</v>
      </c>
      <c r="R841" s="2" t="s">
        <v>186</v>
      </c>
      <c r="S841" s="2" t="s">
        <v>187</v>
      </c>
      <c r="T841" s="2">
        <v>2045</v>
      </c>
      <c r="U841" s="2" t="str">
        <f>IF(sum!A834="BC",sum!B834,"*")</f>
        <v>*</v>
      </c>
      <c r="V841" s="2"/>
      <c r="W841" s="2" t="str">
        <f>IF(sum!A834="BC",sum!I834,"*")</f>
        <v>*</v>
      </c>
      <c r="Z841" s="2" t="s">
        <v>186</v>
      </c>
      <c r="AA841" s="2" t="s">
        <v>187</v>
      </c>
      <c r="AB841" s="2">
        <v>2045</v>
      </c>
      <c r="AC841" s="2" t="str">
        <f>IF(sum!A834="MA",sum!B834,"*")</f>
        <v>*</v>
      </c>
      <c r="AD841" s="2"/>
      <c r="AE841" s="2" t="str">
        <f>IF(sum!A834="MA",sum!I834,"*")</f>
        <v>*</v>
      </c>
      <c r="AH841" s="2" t="s">
        <v>186</v>
      </c>
      <c r="AI841" s="2" t="s">
        <v>187</v>
      </c>
      <c r="AJ841" s="2">
        <v>2045</v>
      </c>
      <c r="AK841" s="2" t="str">
        <f>IF(sum!A834="ON",sum!B834,"*")</f>
        <v>*</v>
      </c>
      <c r="AL841" s="2"/>
      <c r="AM841" s="2" t="str">
        <f>IF(sum!A834="ON",sum!I834,"*")</f>
        <v>*</v>
      </c>
      <c r="AP841" s="4" t="s">
        <v>186</v>
      </c>
      <c r="AQ841" s="4" t="s">
        <v>187</v>
      </c>
      <c r="AR841" s="4">
        <v>2045</v>
      </c>
      <c r="AS841" s="2" t="str">
        <f>IF(sum!A834="QU",sum!B834,"*")</f>
        <v>*</v>
      </c>
      <c r="AT841" s="2"/>
      <c r="AU841" s="2" t="str">
        <f>IF(sum!A834="QU",sum!I834,"*")</f>
        <v>*</v>
      </c>
      <c r="AX841" s="2" t="s">
        <v>186</v>
      </c>
      <c r="AY841" s="2" t="s">
        <v>187</v>
      </c>
      <c r="AZ841" s="2">
        <v>2045</v>
      </c>
      <c r="BA841" s="2" t="str">
        <f>IF(sum!A834="SA",sum!B834,"*")</f>
        <v>*</v>
      </c>
      <c r="BB841" s="2"/>
      <c r="BC841" s="2" t="str">
        <f>IF(sum!A834="SA",sum!I834,"*")</f>
        <v>*</v>
      </c>
    </row>
    <row r="842" spans="2:55">
      <c r="B842" s="4" t="s">
        <v>186</v>
      </c>
      <c r="C842" s="4" t="s">
        <v>187</v>
      </c>
      <c r="D842" s="4">
        <v>2045</v>
      </c>
      <c r="J842" s="4" t="s">
        <v>186</v>
      </c>
      <c r="K842" s="4" t="s">
        <v>187</v>
      </c>
      <c r="L842" s="4">
        <v>2045</v>
      </c>
      <c r="M842" s="2" t="str">
        <f>IF(sum!A835="AT",sum!B835,"*")</f>
        <v>*</v>
      </c>
      <c r="N842" s="2"/>
      <c r="O842" s="2" t="str">
        <f>IF(sum!A835="AT",sum!I835,"*")</f>
        <v>*</v>
      </c>
      <c r="R842" s="4" t="s">
        <v>186</v>
      </c>
      <c r="S842" s="4" t="s">
        <v>187</v>
      </c>
      <c r="T842" s="4">
        <v>2045</v>
      </c>
      <c r="U842" s="2" t="str">
        <f>IF(sum!A835="BC",sum!B835,"*")</f>
        <v>*</v>
      </c>
      <c r="V842" s="2"/>
      <c r="W842" s="2" t="str">
        <f>IF(sum!A835="BC",sum!I835,"*")</f>
        <v>*</v>
      </c>
      <c r="Z842" s="4" t="s">
        <v>186</v>
      </c>
      <c r="AA842" s="4" t="s">
        <v>187</v>
      </c>
      <c r="AB842" s="4">
        <v>2045</v>
      </c>
      <c r="AC842" s="2" t="str">
        <f>IF(sum!A835="MA",sum!B835,"*")</f>
        <v>*</v>
      </c>
      <c r="AD842" s="2"/>
      <c r="AE842" s="2" t="str">
        <f>IF(sum!A835="MA",sum!I835,"*")</f>
        <v>*</v>
      </c>
      <c r="AH842" s="4" t="s">
        <v>186</v>
      </c>
      <c r="AI842" s="4" t="s">
        <v>187</v>
      </c>
      <c r="AJ842" s="4">
        <v>2045</v>
      </c>
      <c r="AK842" s="2" t="str">
        <f>IF(sum!A835="ON",sum!B835,"*")</f>
        <v>*</v>
      </c>
      <c r="AL842" s="2"/>
      <c r="AM842" s="2" t="str">
        <f>IF(sum!A835="ON",sum!I835,"*")</f>
        <v>*</v>
      </c>
      <c r="AP842" s="2" t="s">
        <v>186</v>
      </c>
      <c r="AQ842" s="2" t="s">
        <v>187</v>
      </c>
      <c r="AR842" s="2">
        <v>2045</v>
      </c>
      <c r="AS842" s="2" t="str">
        <f>IF(sum!A835="QU",sum!B835,"*")</f>
        <v>*</v>
      </c>
      <c r="AT842" s="2"/>
      <c r="AU842" s="2" t="str">
        <f>IF(sum!A835="QU",sum!I835,"*")</f>
        <v>*</v>
      </c>
      <c r="AX842" s="4" t="s">
        <v>186</v>
      </c>
      <c r="AY842" s="4" t="s">
        <v>187</v>
      </c>
      <c r="AZ842" s="4">
        <v>2045</v>
      </c>
      <c r="BA842" s="2" t="str">
        <f>IF(sum!A835="SA",sum!B835,"*")</f>
        <v>*</v>
      </c>
      <c r="BB842" s="2"/>
      <c r="BC842" s="2" t="str">
        <f>IF(sum!A835="SA",sum!I835,"*")</f>
        <v>*</v>
      </c>
    </row>
    <row r="843" spans="2:55">
      <c r="B843" s="2" t="s">
        <v>186</v>
      </c>
      <c r="C843" s="2" t="s">
        <v>187</v>
      </c>
      <c r="D843" s="2">
        <v>2045</v>
      </c>
      <c r="J843" s="2" t="s">
        <v>186</v>
      </c>
      <c r="K843" s="2" t="s">
        <v>187</v>
      </c>
      <c r="L843" s="2">
        <v>2045</v>
      </c>
      <c r="M843" s="2" t="str">
        <f>IF(sum!A836="AT",sum!B836,"*")</f>
        <v>*</v>
      </c>
      <c r="N843" s="2"/>
      <c r="O843" s="2" t="str">
        <f>IF(sum!A836="AT",sum!I836,"*")</f>
        <v>*</v>
      </c>
      <c r="R843" s="2" t="s">
        <v>186</v>
      </c>
      <c r="S843" s="2" t="s">
        <v>187</v>
      </c>
      <c r="T843" s="2">
        <v>2045</v>
      </c>
      <c r="U843" s="2" t="str">
        <f>IF(sum!A836="BC",sum!B836,"*")</f>
        <v>*</v>
      </c>
      <c r="V843" s="2"/>
      <c r="W843" s="2" t="str">
        <f>IF(sum!A836="BC",sum!I836,"*")</f>
        <v>*</v>
      </c>
      <c r="Z843" s="2" t="s">
        <v>186</v>
      </c>
      <c r="AA843" s="2" t="s">
        <v>187</v>
      </c>
      <c r="AB843" s="2">
        <v>2045</v>
      </c>
      <c r="AC843" s="2" t="str">
        <f>IF(sum!A836="MA",sum!B836,"*")</f>
        <v>*</v>
      </c>
      <c r="AD843" s="2"/>
      <c r="AE843" s="2" t="str">
        <f>IF(sum!A836="MA",sum!I836,"*")</f>
        <v>*</v>
      </c>
      <c r="AH843" s="2" t="s">
        <v>186</v>
      </c>
      <c r="AI843" s="2" t="s">
        <v>187</v>
      </c>
      <c r="AJ843" s="2">
        <v>2045</v>
      </c>
      <c r="AK843" s="2" t="str">
        <f>IF(sum!A836="ON",sum!B836,"*")</f>
        <v>*</v>
      </c>
      <c r="AL843" s="2"/>
      <c r="AM843" s="2" t="str">
        <f>IF(sum!A836="ON",sum!I836,"*")</f>
        <v>*</v>
      </c>
      <c r="AP843" s="4" t="s">
        <v>186</v>
      </c>
      <c r="AQ843" s="4" t="s">
        <v>187</v>
      </c>
      <c r="AR843" s="4">
        <v>2045</v>
      </c>
      <c r="AS843" s="2" t="str">
        <f>IF(sum!A836="QU",sum!B836,"*")</f>
        <v>*</v>
      </c>
      <c r="AT843" s="2"/>
      <c r="AU843" s="2" t="str">
        <f>IF(sum!A836="QU",sum!I836,"*")</f>
        <v>*</v>
      </c>
      <c r="AX843" s="2" t="s">
        <v>186</v>
      </c>
      <c r="AY843" s="2" t="s">
        <v>187</v>
      </c>
      <c r="AZ843" s="2">
        <v>2045</v>
      </c>
      <c r="BA843" s="2" t="str">
        <f>IF(sum!A836="SA",sum!B836,"*")</f>
        <v>*</v>
      </c>
      <c r="BB843" s="2"/>
      <c r="BC843" s="2" t="str">
        <f>IF(sum!A836="SA",sum!I836,"*")</f>
        <v>*</v>
      </c>
    </row>
    <row r="844" spans="2:55">
      <c r="B844" s="4" t="s">
        <v>186</v>
      </c>
      <c r="C844" s="4" t="s">
        <v>187</v>
      </c>
      <c r="D844" s="4">
        <v>2045</v>
      </c>
      <c r="J844" s="4" t="s">
        <v>186</v>
      </c>
      <c r="K844" s="4" t="s">
        <v>187</v>
      </c>
      <c r="L844" s="4">
        <v>2045</v>
      </c>
      <c r="M844" s="2" t="str">
        <f>IF(sum!A837="AT",sum!B837,"*")</f>
        <v>*</v>
      </c>
      <c r="N844" s="2"/>
      <c r="O844" s="2" t="str">
        <f>IF(sum!A837="AT",sum!I837,"*")</f>
        <v>*</v>
      </c>
      <c r="R844" s="4" t="s">
        <v>186</v>
      </c>
      <c r="S844" s="4" t="s">
        <v>187</v>
      </c>
      <c r="T844" s="4">
        <v>2045</v>
      </c>
      <c r="U844" s="2" t="str">
        <f>IF(sum!A837="BC",sum!B837,"*")</f>
        <v>*</v>
      </c>
      <c r="V844" s="2"/>
      <c r="W844" s="2" t="str">
        <f>IF(sum!A837="BC",sum!I837,"*")</f>
        <v>*</v>
      </c>
      <c r="Z844" s="4" t="s">
        <v>186</v>
      </c>
      <c r="AA844" s="4" t="s">
        <v>187</v>
      </c>
      <c r="AB844" s="4">
        <v>2045</v>
      </c>
      <c r="AC844" s="2" t="str">
        <f>IF(sum!A837="MA",sum!B837,"*")</f>
        <v>*</v>
      </c>
      <c r="AD844" s="2"/>
      <c r="AE844" s="2" t="str">
        <f>IF(sum!A837="MA",sum!I837,"*")</f>
        <v>*</v>
      </c>
      <c r="AH844" s="4" t="s">
        <v>186</v>
      </c>
      <c r="AI844" s="4" t="s">
        <v>187</v>
      </c>
      <c r="AJ844" s="4">
        <v>2045</v>
      </c>
      <c r="AK844" s="2" t="str">
        <f>IF(sum!A837="ON",sum!B837,"*")</f>
        <v>*</v>
      </c>
      <c r="AL844" s="2"/>
      <c r="AM844" s="2" t="str">
        <f>IF(sum!A837="ON",sum!I837,"*")</f>
        <v>*</v>
      </c>
      <c r="AP844" s="2" t="s">
        <v>186</v>
      </c>
      <c r="AQ844" s="2" t="s">
        <v>187</v>
      </c>
      <c r="AR844" s="2">
        <v>2045</v>
      </c>
      <c r="AS844" s="2" t="str">
        <f>IF(sum!A837="QU",sum!B837,"*")</f>
        <v>*</v>
      </c>
      <c r="AT844" s="2"/>
      <c r="AU844" s="2" t="str">
        <f>IF(sum!A837="QU",sum!I837,"*")</f>
        <v>*</v>
      </c>
      <c r="AX844" s="4" t="s">
        <v>186</v>
      </c>
      <c r="AY844" s="4" t="s">
        <v>187</v>
      </c>
      <c r="AZ844" s="4">
        <v>2045</v>
      </c>
      <c r="BA844" s="2" t="str">
        <f>IF(sum!A837="SA",sum!B837,"*")</f>
        <v>*</v>
      </c>
      <c r="BB844" s="2"/>
      <c r="BC844" s="2" t="str">
        <f>IF(sum!A837="SA",sum!I837,"*")</f>
        <v>*</v>
      </c>
    </row>
    <row r="845" spans="2:55">
      <c r="B845" s="2" t="s">
        <v>186</v>
      </c>
      <c r="C845" s="2" t="s">
        <v>187</v>
      </c>
      <c r="D845" s="2">
        <v>2045</v>
      </c>
      <c r="J845" s="2" t="s">
        <v>186</v>
      </c>
      <c r="K845" s="2" t="s">
        <v>187</v>
      </c>
      <c r="L845" s="2">
        <v>2045</v>
      </c>
      <c r="M845" s="2" t="str">
        <f>IF(sum!A838="AT",sum!B838,"*")</f>
        <v>*</v>
      </c>
      <c r="N845" s="2"/>
      <c r="O845" s="2" t="str">
        <f>IF(sum!A838="AT",sum!I838,"*")</f>
        <v>*</v>
      </c>
      <c r="R845" s="2" t="s">
        <v>186</v>
      </c>
      <c r="S845" s="2" t="s">
        <v>187</v>
      </c>
      <c r="T845" s="2">
        <v>2045</v>
      </c>
      <c r="U845" s="2" t="str">
        <f>IF(sum!A838="BC",sum!B838,"*")</f>
        <v>*</v>
      </c>
      <c r="V845" s="2"/>
      <c r="W845" s="2" t="str">
        <f>IF(sum!A838="BC",sum!I838,"*")</f>
        <v>*</v>
      </c>
      <c r="Z845" s="2" t="s">
        <v>186</v>
      </c>
      <c r="AA845" s="2" t="s">
        <v>187</v>
      </c>
      <c r="AB845" s="2">
        <v>2045</v>
      </c>
      <c r="AC845" s="2" t="str">
        <f>IF(sum!A838="MA",sum!B838,"*")</f>
        <v>*</v>
      </c>
      <c r="AD845" s="2"/>
      <c r="AE845" s="2" t="str">
        <f>IF(sum!A838="MA",sum!I838,"*")</f>
        <v>*</v>
      </c>
      <c r="AH845" s="2" t="s">
        <v>186</v>
      </c>
      <c r="AI845" s="2" t="s">
        <v>187</v>
      </c>
      <c r="AJ845" s="2">
        <v>2045</v>
      </c>
      <c r="AK845" s="2" t="str">
        <f>IF(sum!A838="ON",sum!B838,"*")</f>
        <v>*</v>
      </c>
      <c r="AL845" s="2"/>
      <c r="AM845" s="2" t="str">
        <f>IF(sum!A838="ON",sum!I838,"*")</f>
        <v>*</v>
      </c>
      <c r="AP845" s="4" t="s">
        <v>186</v>
      </c>
      <c r="AQ845" s="4" t="s">
        <v>187</v>
      </c>
      <c r="AR845" s="4">
        <v>2045</v>
      </c>
      <c r="AS845" s="2" t="str">
        <f>IF(sum!A838="QU",sum!B838,"*")</f>
        <v>*</v>
      </c>
      <c r="AT845" s="2"/>
      <c r="AU845" s="2" t="str">
        <f>IF(sum!A838="QU",sum!I838,"*")</f>
        <v>*</v>
      </c>
      <c r="AX845" s="2" t="s">
        <v>186</v>
      </c>
      <c r="AY845" s="2" t="s">
        <v>187</v>
      </c>
      <c r="AZ845" s="2">
        <v>2045</v>
      </c>
      <c r="BA845" s="2" t="str">
        <f>IF(sum!A838="SA",sum!B838,"*")</f>
        <v>*</v>
      </c>
      <c r="BB845" s="2"/>
      <c r="BC845" s="2" t="str">
        <f>IF(sum!A838="SA",sum!I838,"*")</f>
        <v>*</v>
      </c>
    </row>
    <row r="846" spans="2:55">
      <c r="B846" s="4" t="s">
        <v>186</v>
      </c>
      <c r="C846" s="4" t="s">
        <v>187</v>
      </c>
      <c r="D846" s="4">
        <v>2045</v>
      </c>
      <c r="J846" s="4" t="s">
        <v>186</v>
      </c>
      <c r="K846" s="4" t="s">
        <v>187</v>
      </c>
      <c r="L846" s="4">
        <v>2045</v>
      </c>
      <c r="M846" s="2" t="str">
        <f>IF(sum!A839="AT",sum!B839,"*")</f>
        <v>*</v>
      </c>
      <c r="N846" s="2"/>
      <c r="O846" s="2" t="str">
        <f>IF(sum!A839="AT",sum!I839,"*")</f>
        <v>*</v>
      </c>
      <c r="R846" s="4" t="s">
        <v>186</v>
      </c>
      <c r="S846" s="4" t="s">
        <v>187</v>
      </c>
      <c r="T846" s="4">
        <v>2045</v>
      </c>
      <c r="U846" s="2" t="str">
        <f>IF(sum!A839="BC",sum!B839,"*")</f>
        <v>*</v>
      </c>
      <c r="V846" s="2"/>
      <c r="W846" s="2" t="str">
        <f>IF(sum!A839="BC",sum!I839,"*")</f>
        <v>*</v>
      </c>
      <c r="Z846" s="4" t="s">
        <v>186</v>
      </c>
      <c r="AA846" s="4" t="s">
        <v>187</v>
      </c>
      <c r="AB846" s="4">
        <v>2045</v>
      </c>
      <c r="AC846" s="2" t="str">
        <f>IF(sum!A839="MA",sum!B839,"*")</f>
        <v>*</v>
      </c>
      <c r="AD846" s="2"/>
      <c r="AE846" s="2" t="str">
        <f>IF(sum!A839="MA",sum!I839,"*")</f>
        <v>*</v>
      </c>
      <c r="AH846" s="4" t="s">
        <v>186</v>
      </c>
      <c r="AI846" s="4" t="s">
        <v>187</v>
      </c>
      <c r="AJ846" s="4">
        <v>2045</v>
      </c>
      <c r="AK846" s="2" t="str">
        <f>IF(sum!A839="ON",sum!B839,"*")</f>
        <v>*</v>
      </c>
      <c r="AL846" s="2"/>
      <c r="AM846" s="2" t="str">
        <f>IF(sum!A839="ON",sum!I839,"*")</f>
        <v>*</v>
      </c>
      <c r="AP846" s="2" t="s">
        <v>186</v>
      </c>
      <c r="AQ846" s="2" t="s">
        <v>187</v>
      </c>
      <c r="AR846" s="2">
        <v>2045</v>
      </c>
      <c r="AS846" s="2" t="str">
        <f>IF(sum!A839="QU",sum!B839,"*")</f>
        <v>*</v>
      </c>
      <c r="AT846" s="2"/>
      <c r="AU846" s="2" t="str">
        <f>IF(sum!A839="QU",sum!I839,"*")</f>
        <v>*</v>
      </c>
      <c r="AX846" s="4" t="s">
        <v>186</v>
      </c>
      <c r="AY846" s="4" t="s">
        <v>187</v>
      </c>
      <c r="AZ846" s="4">
        <v>2045</v>
      </c>
      <c r="BA846" s="2" t="str">
        <f>IF(sum!A839="SA",sum!B839,"*")</f>
        <v>*</v>
      </c>
      <c r="BB846" s="2"/>
      <c r="BC846" s="2" t="str">
        <f>IF(sum!A839="SA",sum!I839,"*")</f>
        <v>*</v>
      </c>
    </row>
    <row r="847" spans="2:55">
      <c r="B847" s="2" t="s">
        <v>186</v>
      </c>
      <c r="C847" s="2" t="s">
        <v>187</v>
      </c>
      <c r="D847" s="2">
        <v>2045</v>
      </c>
      <c r="J847" s="2" t="s">
        <v>186</v>
      </c>
      <c r="K847" s="2" t="s">
        <v>187</v>
      </c>
      <c r="L847" s="2">
        <v>2045</v>
      </c>
      <c r="M847" s="2" t="str">
        <f>IF(sum!A840="AT",sum!B840,"*")</f>
        <v>*</v>
      </c>
      <c r="N847" s="2"/>
      <c r="O847" s="2" t="str">
        <f>IF(sum!A840="AT",sum!I840,"*")</f>
        <v>*</v>
      </c>
      <c r="R847" s="2" t="s">
        <v>186</v>
      </c>
      <c r="S847" s="2" t="s">
        <v>187</v>
      </c>
      <c r="T847" s="2">
        <v>2045</v>
      </c>
      <c r="U847" s="2" t="str">
        <f>IF(sum!A840="BC",sum!B840,"*")</f>
        <v>*</v>
      </c>
      <c r="V847" s="2"/>
      <c r="W847" s="2" t="str">
        <f>IF(sum!A840="BC",sum!I840,"*")</f>
        <v>*</v>
      </c>
      <c r="Z847" s="2" t="s">
        <v>186</v>
      </c>
      <c r="AA847" s="2" t="s">
        <v>187</v>
      </c>
      <c r="AB847" s="2">
        <v>2045</v>
      </c>
      <c r="AC847" s="2" t="str">
        <f>IF(sum!A840="MA",sum!B840,"*")</f>
        <v>*</v>
      </c>
      <c r="AD847" s="2"/>
      <c r="AE847" s="2" t="str">
        <f>IF(sum!A840="MA",sum!I840,"*")</f>
        <v>*</v>
      </c>
      <c r="AH847" s="2" t="s">
        <v>186</v>
      </c>
      <c r="AI847" s="2" t="s">
        <v>187</v>
      </c>
      <c r="AJ847" s="2">
        <v>2045</v>
      </c>
      <c r="AK847" s="2" t="str">
        <f>IF(sum!A840="ON",sum!B840,"*")</f>
        <v>*</v>
      </c>
      <c r="AL847" s="2"/>
      <c r="AM847" s="2" t="str">
        <f>IF(sum!A840="ON",sum!I840,"*")</f>
        <v>*</v>
      </c>
      <c r="AP847" s="4" t="s">
        <v>186</v>
      </c>
      <c r="AQ847" s="4" t="s">
        <v>187</v>
      </c>
      <c r="AR847" s="4">
        <v>2045</v>
      </c>
      <c r="AS847" s="2" t="str">
        <f>IF(sum!A840="QU",sum!B840,"*")</f>
        <v>*</v>
      </c>
      <c r="AT847" s="2"/>
      <c r="AU847" s="2" t="str">
        <f>IF(sum!A840="QU",sum!I840,"*")</f>
        <v>*</v>
      </c>
      <c r="AX847" s="2" t="s">
        <v>186</v>
      </c>
      <c r="AY847" s="2" t="s">
        <v>187</v>
      </c>
      <c r="AZ847" s="2">
        <v>2045</v>
      </c>
      <c r="BA847" s="2" t="str">
        <f>IF(sum!A840="SA",sum!B840,"*")</f>
        <v>*</v>
      </c>
      <c r="BB847" s="2"/>
      <c r="BC847" s="2" t="str">
        <f>IF(sum!A840="SA",sum!I840,"*")</f>
        <v>*</v>
      </c>
    </row>
    <row r="848" spans="2:55">
      <c r="B848" s="4" t="s">
        <v>186</v>
      </c>
      <c r="C848" s="4" t="s">
        <v>187</v>
      </c>
      <c r="D848" s="4">
        <v>2045</v>
      </c>
      <c r="J848" s="4" t="s">
        <v>186</v>
      </c>
      <c r="K848" s="4" t="s">
        <v>187</v>
      </c>
      <c r="L848" s="4">
        <v>2045</v>
      </c>
      <c r="M848" s="2" t="str">
        <f>IF(sum!A841="AT",sum!B841,"*")</f>
        <v>*</v>
      </c>
      <c r="N848" s="2"/>
      <c r="O848" s="2" t="str">
        <f>IF(sum!A841="AT",sum!I841,"*")</f>
        <v>*</v>
      </c>
      <c r="R848" s="4" t="s">
        <v>186</v>
      </c>
      <c r="S848" s="4" t="s">
        <v>187</v>
      </c>
      <c r="T848" s="4">
        <v>2045</v>
      </c>
      <c r="U848" s="2" t="str">
        <f>IF(sum!A841="BC",sum!B841,"*")</f>
        <v>*</v>
      </c>
      <c r="V848" s="2"/>
      <c r="W848" s="2" t="str">
        <f>IF(sum!A841="BC",sum!I841,"*")</f>
        <v>*</v>
      </c>
      <c r="Z848" s="4" t="s">
        <v>186</v>
      </c>
      <c r="AA848" s="4" t="s">
        <v>187</v>
      </c>
      <c r="AB848" s="4">
        <v>2045</v>
      </c>
      <c r="AC848" s="2" t="str">
        <f>IF(sum!A841="MA",sum!B841,"*")</f>
        <v>*</v>
      </c>
      <c r="AD848" s="2"/>
      <c r="AE848" s="2" t="str">
        <f>IF(sum!A841="MA",sum!I841,"*")</f>
        <v>*</v>
      </c>
      <c r="AH848" s="4" t="s">
        <v>186</v>
      </c>
      <c r="AI848" s="4" t="s">
        <v>187</v>
      </c>
      <c r="AJ848" s="4">
        <v>2045</v>
      </c>
      <c r="AK848" s="2" t="str">
        <f>IF(sum!A841="ON",sum!B841,"*")</f>
        <v>*</v>
      </c>
      <c r="AL848" s="2"/>
      <c r="AM848" s="2" t="str">
        <f>IF(sum!A841="ON",sum!I841,"*")</f>
        <v>*</v>
      </c>
      <c r="AP848" s="2" t="s">
        <v>186</v>
      </c>
      <c r="AQ848" s="2" t="s">
        <v>187</v>
      </c>
      <c r="AR848" s="2">
        <v>2045</v>
      </c>
      <c r="AS848" s="2" t="str">
        <f>IF(sum!A841="QU",sum!B841,"*")</f>
        <v>*</v>
      </c>
      <c r="AT848" s="2"/>
      <c r="AU848" s="2" t="str">
        <f>IF(sum!A841="QU",sum!I841,"*")</f>
        <v>*</v>
      </c>
      <c r="AX848" s="4" t="s">
        <v>186</v>
      </c>
      <c r="AY848" s="4" t="s">
        <v>187</v>
      </c>
      <c r="AZ848" s="4">
        <v>2045</v>
      </c>
      <c r="BA848" s="2" t="str">
        <f>IF(sum!A841="SA",sum!B841,"*")</f>
        <v>*</v>
      </c>
      <c r="BB848" s="2"/>
      <c r="BC848" s="2" t="str">
        <f>IF(sum!A841="SA",sum!I841,"*")</f>
        <v>*</v>
      </c>
    </row>
    <row r="849" spans="2:55">
      <c r="B849" s="2" t="s">
        <v>186</v>
      </c>
      <c r="C849" s="2" t="s">
        <v>187</v>
      </c>
      <c r="D849" s="2">
        <v>2045</v>
      </c>
      <c r="J849" s="2" t="s">
        <v>186</v>
      </c>
      <c r="K849" s="2" t="s">
        <v>187</v>
      </c>
      <c r="L849" s="2">
        <v>2045</v>
      </c>
      <c r="M849" s="2" t="str">
        <f>IF(sum!A842="AT",sum!B842,"*")</f>
        <v>*</v>
      </c>
      <c r="N849" s="2"/>
      <c r="O849" s="2" t="str">
        <f>IF(sum!A842="AT",sum!I842,"*")</f>
        <v>*</v>
      </c>
      <c r="R849" s="2" t="s">
        <v>186</v>
      </c>
      <c r="S849" s="2" t="s">
        <v>187</v>
      </c>
      <c r="T849" s="2">
        <v>2045</v>
      </c>
      <c r="U849" s="2" t="str">
        <f>IF(sum!A842="BC",sum!B842,"*")</f>
        <v>*</v>
      </c>
      <c r="V849" s="2"/>
      <c r="W849" s="2" t="str">
        <f>IF(sum!A842="BC",sum!I842,"*")</f>
        <v>*</v>
      </c>
      <c r="Z849" s="2" t="s">
        <v>186</v>
      </c>
      <c r="AA849" s="2" t="s">
        <v>187</v>
      </c>
      <c r="AB849" s="2">
        <v>2045</v>
      </c>
      <c r="AC849" s="2" t="str">
        <f>IF(sum!A842="MA",sum!B842,"*")</f>
        <v>*</v>
      </c>
      <c r="AD849" s="2"/>
      <c r="AE849" s="2" t="str">
        <f>IF(sum!A842="MA",sum!I842,"*")</f>
        <v>*</v>
      </c>
      <c r="AH849" s="2" t="s">
        <v>186</v>
      </c>
      <c r="AI849" s="2" t="s">
        <v>187</v>
      </c>
      <c r="AJ849" s="2">
        <v>2045</v>
      </c>
      <c r="AK849" s="2" t="str">
        <f>IF(sum!A842="ON",sum!B842,"*")</f>
        <v>*</v>
      </c>
      <c r="AL849" s="2"/>
      <c r="AM849" s="2" t="str">
        <f>IF(sum!A842="ON",sum!I842,"*")</f>
        <v>*</v>
      </c>
      <c r="AP849" s="4" t="s">
        <v>186</v>
      </c>
      <c r="AQ849" s="4" t="s">
        <v>187</v>
      </c>
      <c r="AR849" s="4">
        <v>2045</v>
      </c>
      <c r="AS849" s="2" t="str">
        <f>IF(sum!A842="QU",sum!B842,"*")</f>
        <v>*</v>
      </c>
      <c r="AT849" s="2"/>
      <c r="AU849" s="2" t="str">
        <f>IF(sum!A842="QU",sum!I842,"*")</f>
        <v>*</v>
      </c>
      <c r="AX849" s="2" t="s">
        <v>186</v>
      </c>
      <c r="AY849" s="2" t="s">
        <v>187</v>
      </c>
      <c r="AZ849" s="2">
        <v>2045</v>
      </c>
      <c r="BA849" s="2" t="str">
        <f>IF(sum!A842="SA",sum!B842,"*")</f>
        <v>*</v>
      </c>
      <c r="BB849" s="2"/>
      <c r="BC849" s="2" t="str">
        <f>IF(sum!A842="SA",sum!I842,"*")</f>
        <v>*</v>
      </c>
    </row>
    <row r="850" spans="2:55">
      <c r="B850" s="4" t="s">
        <v>186</v>
      </c>
      <c r="C850" s="4" t="s">
        <v>187</v>
      </c>
      <c r="D850" s="4">
        <v>2045</v>
      </c>
      <c r="J850" s="4" t="s">
        <v>186</v>
      </c>
      <c r="K850" s="4" t="s">
        <v>187</v>
      </c>
      <c r="L850" s="4">
        <v>2045</v>
      </c>
      <c r="M850" s="2" t="str">
        <f>IF(sum!A843="AT",sum!B843,"*")</f>
        <v>*</v>
      </c>
      <c r="N850" s="2"/>
      <c r="O850" s="2" t="str">
        <f>IF(sum!A843="AT",sum!I843,"*")</f>
        <v>*</v>
      </c>
      <c r="R850" s="4" t="s">
        <v>186</v>
      </c>
      <c r="S850" s="4" t="s">
        <v>187</v>
      </c>
      <c r="T850" s="4">
        <v>2045</v>
      </c>
      <c r="U850" s="2" t="str">
        <f>IF(sum!A843="BC",sum!B843,"*")</f>
        <v>*</v>
      </c>
      <c r="V850" s="2"/>
      <c r="W850" s="2" t="str">
        <f>IF(sum!A843="BC",sum!I843,"*")</f>
        <v>*</v>
      </c>
      <c r="Z850" s="4" t="s">
        <v>186</v>
      </c>
      <c r="AA850" s="4" t="s">
        <v>187</v>
      </c>
      <c r="AB850" s="4">
        <v>2045</v>
      </c>
      <c r="AC850" s="2" t="str">
        <f>IF(sum!A843="MA",sum!B843,"*")</f>
        <v>*</v>
      </c>
      <c r="AD850" s="2"/>
      <c r="AE850" s="2" t="str">
        <f>IF(sum!A843="MA",sum!I843,"*")</f>
        <v>*</v>
      </c>
      <c r="AH850" s="4" t="s">
        <v>186</v>
      </c>
      <c r="AI850" s="4" t="s">
        <v>187</v>
      </c>
      <c r="AJ850" s="4">
        <v>2045</v>
      </c>
      <c r="AK850" s="2" t="str">
        <f>IF(sum!A843="ON",sum!B843,"*")</f>
        <v>*</v>
      </c>
      <c r="AL850" s="2"/>
      <c r="AM850" s="2" t="str">
        <f>IF(sum!A843="ON",sum!I843,"*")</f>
        <v>*</v>
      </c>
      <c r="AP850" s="2" t="s">
        <v>186</v>
      </c>
      <c r="AQ850" s="2" t="s">
        <v>187</v>
      </c>
      <c r="AR850" s="2">
        <v>2045</v>
      </c>
      <c r="AS850" s="2" t="str">
        <f>IF(sum!A843="QU",sum!B843,"*")</f>
        <v>*</v>
      </c>
      <c r="AT850" s="2"/>
      <c r="AU850" s="2" t="str">
        <f>IF(sum!A843="QU",sum!I843,"*")</f>
        <v>*</v>
      </c>
      <c r="AX850" s="4" t="s">
        <v>186</v>
      </c>
      <c r="AY850" s="4" t="s">
        <v>187</v>
      </c>
      <c r="AZ850" s="4">
        <v>2045</v>
      </c>
      <c r="BA850" s="2" t="str">
        <f>IF(sum!A843="SA",sum!B843,"*")</f>
        <v>*</v>
      </c>
      <c r="BB850" s="2"/>
      <c r="BC850" s="2" t="str">
        <f>IF(sum!A843="SA",sum!I843,"*")</f>
        <v>*</v>
      </c>
    </row>
    <row r="851" spans="2:55">
      <c r="B851" s="2" t="s">
        <v>186</v>
      </c>
      <c r="C851" s="2" t="s">
        <v>187</v>
      </c>
      <c r="D851" s="2">
        <v>2045</v>
      </c>
      <c r="J851" s="2" t="s">
        <v>186</v>
      </c>
      <c r="K851" s="2" t="s">
        <v>187</v>
      </c>
      <c r="L851" s="2">
        <v>2045</v>
      </c>
      <c r="M851" s="2" t="str">
        <f>IF(sum!A844="AT",sum!B844,"*")</f>
        <v>*</v>
      </c>
      <c r="N851" s="2"/>
      <c r="O851" s="2" t="str">
        <f>IF(sum!A844="AT",sum!I844,"*")</f>
        <v>*</v>
      </c>
      <c r="R851" s="2" t="s">
        <v>186</v>
      </c>
      <c r="S851" s="2" t="s">
        <v>187</v>
      </c>
      <c r="T851" s="2">
        <v>2045</v>
      </c>
      <c r="U851" s="2" t="str">
        <f>IF(sum!A844="BC",sum!B844,"*")</f>
        <v>*</v>
      </c>
      <c r="V851" s="2"/>
      <c r="W851" s="2" t="str">
        <f>IF(sum!A844="BC",sum!I844,"*")</f>
        <v>*</v>
      </c>
      <c r="Z851" s="2" t="s">
        <v>186</v>
      </c>
      <c r="AA851" s="2" t="s">
        <v>187</v>
      </c>
      <c r="AB851" s="2">
        <v>2045</v>
      </c>
      <c r="AC851" s="2" t="str">
        <f>IF(sum!A844="MA",sum!B844,"*")</f>
        <v>*</v>
      </c>
      <c r="AD851" s="2"/>
      <c r="AE851" s="2" t="str">
        <f>IF(sum!A844="MA",sum!I844,"*")</f>
        <v>*</v>
      </c>
      <c r="AH851" s="2" t="s">
        <v>186</v>
      </c>
      <c r="AI851" s="2" t="s">
        <v>187</v>
      </c>
      <c r="AJ851" s="2">
        <v>2045</v>
      </c>
      <c r="AK851" s="2" t="str">
        <f>IF(sum!A844="ON",sum!B844,"*")</f>
        <v>*</v>
      </c>
      <c r="AL851" s="2"/>
      <c r="AM851" s="2" t="str">
        <f>IF(sum!A844="ON",sum!I844,"*")</f>
        <v>*</v>
      </c>
      <c r="AP851" s="4" t="s">
        <v>186</v>
      </c>
      <c r="AQ851" s="4" t="s">
        <v>187</v>
      </c>
      <c r="AR851" s="4">
        <v>2045</v>
      </c>
      <c r="AS851" s="2" t="str">
        <f>IF(sum!A844="QU",sum!B844,"*")</f>
        <v>*</v>
      </c>
      <c r="AT851" s="2"/>
      <c r="AU851" s="2" t="str">
        <f>IF(sum!A844="QU",sum!I844,"*")</f>
        <v>*</v>
      </c>
      <c r="AX851" s="2" t="s">
        <v>186</v>
      </c>
      <c r="AY851" s="2" t="s">
        <v>187</v>
      </c>
      <c r="AZ851" s="2">
        <v>2045</v>
      </c>
      <c r="BA851" s="2" t="str">
        <f>IF(sum!A844="SA",sum!B844,"*")</f>
        <v>*</v>
      </c>
      <c r="BB851" s="2"/>
      <c r="BC851" s="2" t="str">
        <f>IF(sum!A844="SA",sum!I844,"*")</f>
        <v>*</v>
      </c>
    </row>
    <row r="852" spans="2:55">
      <c r="B852" s="4" t="s">
        <v>186</v>
      </c>
      <c r="C852" s="4" t="s">
        <v>187</v>
      </c>
      <c r="D852" s="4">
        <v>2045</v>
      </c>
      <c r="J852" s="4" t="s">
        <v>186</v>
      </c>
      <c r="K852" s="4" t="s">
        <v>187</v>
      </c>
      <c r="L852" s="4">
        <v>2045</v>
      </c>
      <c r="M852" s="2" t="str">
        <f>IF(sum!A845="AT",sum!B845,"*")</f>
        <v>*</v>
      </c>
      <c r="N852" s="2"/>
      <c r="O852" s="2" t="str">
        <f>IF(sum!A845="AT",sum!I845,"*")</f>
        <v>*</v>
      </c>
      <c r="R852" s="4" t="s">
        <v>186</v>
      </c>
      <c r="S852" s="4" t="s">
        <v>187</v>
      </c>
      <c r="T852" s="4">
        <v>2045</v>
      </c>
      <c r="U852" s="2" t="str">
        <f>IF(sum!A845="BC",sum!B845,"*")</f>
        <v>*</v>
      </c>
      <c r="V852" s="2"/>
      <c r="W852" s="2" t="str">
        <f>IF(sum!A845="BC",sum!I845,"*")</f>
        <v>*</v>
      </c>
      <c r="Z852" s="4" t="s">
        <v>186</v>
      </c>
      <c r="AA852" s="4" t="s">
        <v>187</v>
      </c>
      <c r="AB852" s="4">
        <v>2045</v>
      </c>
      <c r="AC852" s="2" t="str">
        <f>IF(sum!A845="MA",sum!B845,"*")</f>
        <v>*</v>
      </c>
      <c r="AD852" s="2"/>
      <c r="AE852" s="2" t="str">
        <f>IF(sum!A845="MA",sum!I845,"*")</f>
        <v>*</v>
      </c>
      <c r="AH852" s="4" t="s">
        <v>186</v>
      </c>
      <c r="AI852" s="4" t="s">
        <v>187</v>
      </c>
      <c r="AJ852" s="4">
        <v>2045</v>
      </c>
      <c r="AK852" s="2" t="str">
        <f>IF(sum!A845="ON",sum!B845,"*")</f>
        <v>*</v>
      </c>
      <c r="AL852" s="2"/>
      <c r="AM852" s="2" t="str">
        <f>IF(sum!A845="ON",sum!I845,"*")</f>
        <v>*</v>
      </c>
      <c r="AP852" s="2" t="s">
        <v>186</v>
      </c>
      <c r="AQ852" s="2" t="s">
        <v>187</v>
      </c>
      <c r="AR852" s="2">
        <v>2045</v>
      </c>
      <c r="AS852" s="2" t="str">
        <f>IF(sum!A845="QU",sum!B845,"*")</f>
        <v>*</v>
      </c>
      <c r="AT852" s="2"/>
      <c r="AU852" s="2" t="str">
        <f>IF(sum!A845="QU",sum!I845,"*")</f>
        <v>*</v>
      </c>
      <c r="AX852" s="4" t="s">
        <v>186</v>
      </c>
      <c r="AY852" s="4" t="s">
        <v>187</v>
      </c>
      <c r="AZ852" s="4">
        <v>2045</v>
      </c>
      <c r="BA852" s="2" t="str">
        <f>IF(sum!A845="SA",sum!B845,"*")</f>
        <v>*</v>
      </c>
      <c r="BB852" s="2"/>
      <c r="BC852" s="2" t="str">
        <f>IF(sum!A845="SA",sum!I845,"*")</f>
        <v>*</v>
      </c>
    </row>
    <row r="853" spans="2:55">
      <c r="B853" s="2" t="s">
        <v>186</v>
      </c>
      <c r="C853" s="2" t="s">
        <v>187</v>
      </c>
      <c r="D853" s="2">
        <v>2045</v>
      </c>
      <c r="J853" s="2" t="s">
        <v>186</v>
      </c>
      <c r="K853" s="2" t="s">
        <v>187</v>
      </c>
      <c r="L853" s="2">
        <v>2045</v>
      </c>
      <c r="M853" s="2" t="str">
        <f>IF(sum!A846="AT",sum!B846,"*")</f>
        <v>*</v>
      </c>
      <c r="N853" s="2"/>
      <c r="O853" s="2" t="str">
        <f>IF(sum!A846="AT",sum!I846,"*")</f>
        <v>*</v>
      </c>
      <c r="R853" s="2" t="s">
        <v>186</v>
      </c>
      <c r="S853" s="2" t="s">
        <v>187</v>
      </c>
      <c r="T853" s="2">
        <v>2045</v>
      </c>
      <c r="U853" s="2" t="str">
        <f>IF(sum!A846="BC",sum!B846,"*")</f>
        <v>*</v>
      </c>
      <c r="V853" s="2"/>
      <c r="W853" s="2" t="str">
        <f>IF(sum!A846="BC",sum!I846,"*")</f>
        <v>*</v>
      </c>
      <c r="Z853" s="2" t="s">
        <v>186</v>
      </c>
      <c r="AA853" s="2" t="s">
        <v>187</v>
      </c>
      <c r="AB853" s="2">
        <v>2045</v>
      </c>
      <c r="AC853" s="2" t="str">
        <f>IF(sum!A846="MA",sum!B846,"*")</f>
        <v>*</v>
      </c>
      <c r="AD853" s="2"/>
      <c r="AE853" s="2" t="str">
        <f>IF(sum!A846="MA",sum!I846,"*")</f>
        <v>*</v>
      </c>
      <c r="AH853" s="2" t="s">
        <v>186</v>
      </c>
      <c r="AI853" s="2" t="s">
        <v>187</v>
      </c>
      <c r="AJ853" s="2">
        <v>2045</v>
      </c>
      <c r="AK853" s="2" t="str">
        <f>IF(sum!A846="ON",sum!B846,"*")</f>
        <v>*</v>
      </c>
      <c r="AL853" s="2"/>
      <c r="AM853" s="2" t="str">
        <f>IF(sum!A846="ON",sum!I846,"*")</f>
        <v>*</v>
      </c>
      <c r="AP853" s="4" t="s">
        <v>186</v>
      </c>
      <c r="AQ853" s="4" t="s">
        <v>187</v>
      </c>
      <c r="AR853" s="4">
        <v>2045</v>
      </c>
      <c r="AS853" s="2" t="str">
        <f>IF(sum!A846="QU",sum!B846,"*")</f>
        <v>*</v>
      </c>
      <c r="AT853" s="2"/>
      <c r="AU853" s="2" t="str">
        <f>IF(sum!A846="QU",sum!I846,"*")</f>
        <v>*</v>
      </c>
      <c r="AX853" s="2" t="s">
        <v>186</v>
      </c>
      <c r="AY853" s="2" t="s">
        <v>187</v>
      </c>
      <c r="AZ853" s="2">
        <v>2045</v>
      </c>
      <c r="BA853" s="2" t="str">
        <f>IF(sum!A846="SA",sum!B846,"*")</f>
        <v>*</v>
      </c>
      <c r="BB853" s="2"/>
      <c r="BC853" s="2" t="str">
        <f>IF(sum!A846="SA",sum!I846,"*")</f>
        <v>*</v>
      </c>
    </row>
    <row r="854" spans="2:55">
      <c r="B854" s="4" t="s">
        <v>186</v>
      </c>
      <c r="C854" s="4" t="s">
        <v>187</v>
      </c>
      <c r="D854" s="4">
        <v>2045</v>
      </c>
      <c r="J854" s="4" t="s">
        <v>186</v>
      </c>
      <c r="K854" s="4" t="s">
        <v>187</v>
      </c>
      <c r="L854" s="4">
        <v>2045</v>
      </c>
      <c r="M854" s="2" t="str">
        <f>IF(sum!A847="AT",sum!B847,"*")</f>
        <v>*</v>
      </c>
      <c r="N854" s="2"/>
      <c r="O854" s="2" t="str">
        <f>IF(sum!A847="AT",sum!I847,"*")</f>
        <v>*</v>
      </c>
      <c r="R854" s="4" t="s">
        <v>186</v>
      </c>
      <c r="S854" s="4" t="s">
        <v>187</v>
      </c>
      <c r="T854" s="4">
        <v>2045</v>
      </c>
      <c r="U854" s="2" t="str">
        <f>IF(sum!A847="BC",sum!B847,"*")</f>
        <v>*</v>
      </c>
      <c r="V854" s="2"/>
      <c r="W854" s="2" t="str">
        <f>IF(sum!A847="BC",sum!I847,"*")</f>
        <v>*</v>
      </c>
      <c r="Z854" s="4" t="s">
        <v>186</v>
      </c>
      <c r="AA854" s="4" t="s">
        <v>187</v>
      </c>
      <c r="AB854" s="4">
        <v>2045</v>
      </c>
      <c r="AC854" s="2" t="str">
        <f>IF(sum!A847="MA",sum!B847,"*")</f>
        <v>*</v>
      </c>
      <c r="AD854" s="2"/>
      <c r="AE854" s="2" t="str">
        <f>IF(sum!A847="MA",sum!I847,"*")</f>
        <v>*</v>
      </c>
      <c r="AH854" s="4" t="s">
        <v>186</v>
      </c>
      <c r="AI854" s="4" t="s">
        <v>187</v>
      </c>
      <c r="AJ854" s="4">
        <v>2045</v>
      </c>
      <c r="AK854" s="2" t="str">
        <f>IF(sum!A847="ON",sum!B847,"*")</f>
        <v>*</v>
      </c>
      <c r="AL854" s="2"/>
      <c r="AM854" s="2" t="str">
        <f>IF(sum!A847="ON",sum!I847,"*")</f>
        <v>*</v>
      </c>
      <c r="AP854" s="2" t="s">
        <v>186</v>
      </c>
      <c r="AQ854" s="2" t="s">
        <v>187</v>
      </c>
      <c r="AR854" s="2">
        <v>2045</v>
      </c>
      <c r="AS854" s="2" t="str">
        <f>IF(sum!A847="QU",sum!B847,"*")</f>
        <v>*</v>
      </c>
      <c r="AT854" s="2"/>
      <c r="AU854" s="2" t="str">
        <f>IF(sum!A847="QU",sum!I847,"*")</f>
        <v>*</v>
      </c>
      <c r="AX854" s="4" t="s">
        <v>186</v>
      </c>
      <c r="AY854" s="4" t="s">
        <v>187</v>
      </c>
      <c r="AZ854" s="4">
        <v>2045</v>
      </c>
      <c r="BA854" s="2" t="str">
        <f>IF(sum!A847="SA",sum!B847,"*")</f>
        <v>*</v>
      </c>
      <c r="BB854" s="2"/>
      <c r="BC854" s="2" t="str">
        <f>IF(sum!A847="SA",sum!I847,"*")</f>
        <v>*</v>
      </c>
    </row>
    <row r="855" spans="2:55">
      <c r="B855" s="2" t="s">
        <v>186</v>
      </c>
      <c r="C855" s="2" t="s">
        <v>187</v>
      </c>
      <c r="D855" s="2">
        <v>2045</v>
      </c>
      <c r="J855" s="2" t="s">
        <v>186</v>
      </c>
      <c r="K855" s="2" t="s">
        <v>187</v>
      </c>
      <c r="L855" s="2">
        <v>2045</v>
      </c>
      <c r="M855" s="2" t="str">
        <f>IF(sum!A848="AT",sum!B848,"*")</f>
        <v>*</v>
      </c>
      <c r="N855" s="2"/>
      <c r="O855" s="2" t="str">
        <f>IF(sum!A848="AT",sum!I848,"*")</f>
        <v>*</v>
      </c>
      <c r="R855" s="2" t="s">
        <v>186</v>
      </c>
      <c r="S855" s="2" t="s">
        <v>187</v>
      </c>
      <c r="T855" s="2">
        <v>2045</v>
      </c>
      <c r="U855" s="2" t="str">
        <f>IF(sum!A848="BC",sum!B848,"*")</f>
        <v>*</v>
      </c>
      <c r="V855" s="2"/>
      <c r="W855" s="2" t="str">
        <f>IF(sum!A848="BC",sum!I848,"*")</f>
        <v>*</v>
      </c>
      <c r="Z855" s="2" t="s">
        <v>186</v>
      </c>
      <c r="AA855" s="2" t="s">
        <v>187</v>
      </c>
      <c r="AB855" s="2">
        <v>2045</v>
      </c>
      <c r="AC855" s="2" t="str">
        <f>IF(sum!A848="MA",sum!B848,"*")</f>
        <v>*</v>
      </c>
      <c r="AD855" s="2"/>
      <c r="AE855" s="2" t="str">
        <f>IF(sum!A848="MA",sum!I848,"*")</f>
        <v>*</v>
      </c>
      <c r="AH855" s="2" t="s">
        <v>186</v>
      </c>
      <c r="AI855" s="2" t="s">
        <v>187</v>
      </c>
      <c r="AJ855" s="2">
        <v>2045</v>
      </c>
      <c r="AK855" s="2" t="str">
        <f>IF(sum!A848="ON",sum!B848,"*")</f>
        <v>*</v>
      </c>
      <c r="AL855" s="2"/>
      <c r="AM855" s="2" t="str">
        <f>IF(sum!A848="ON",sum!I848,"*")</f>
        <v>*</v>
      </c>
      <c r="AP855" s="4" t="s">
        <v>186</v>
      </c>
      <c r="AQ855" s="4" t="s">
        <v>187</v>
      </c>
      <c r="AR855" s="4">
        <v>2045</v>
      </c>
      <c r="AS855" s="2" t="str">
        <f>IF(sum!A848="QU",sum!B848,"*")</f>
        <v>*</v>
      </c>
      <c r="AT855" s="2"/>
      <c r="AU855" s="2" t="str">
        <f>IF(sum!A848="QU",sum!I848,"*")</f>
        <v>*</v>
      </c>
      <c r="AX855" s="2" t="s">
        <v>186</v>
      </c>
      <c r="AY855" s="2" t="s">
        <v>187</v>
      </c>
      <c r="AZ855" s="2">
        <v>2045</v>
      </c>
      <c r="BA855" s="2" t="str">
        <f>IF(sum!A848="SA",sum!B848,"*")</f>
        <v>*</v>
      </c>
      <c r="BB855" s="2"/>
      <c r="BC855" s="2" t="str">
        <f>IF(sum!A848="SA",sum!I848,"*")</f>
        <v>*</v>
      </c>
    </row>
    <row r="856" spans="2:55">
      <c r="B856" s="4" t="s">
        <v>186</v>
      </c>
      <c r="C856" s="4" t="s">
        <v>187</v>
      </c>
      <c r="D856" s="4">
        <v>2045</v>
      </c>
      <c r="J856" s="4" t="s">
        <v>186</v>
      </c>
      <c r="K856" s="4" t="s">
        <v>187</v>
      </c>
      <c r="L856" s="4">
        <v>2045</v>
      </c>
      <c r="M856" s="2" t="str">
        <f>IF(sum!A849="AT",sum!B849,"*")</f>
        <v>*</v>
      </c>
      <c r="N856" s="2"/>
      <c r="O856" s="2" t="str">
        <f>IF(sum!A849="AT",sum!I849,"*")</f>
        <v>*</v>
      </c>
      <c r="R856" s="4" t="s">
        <v>186</v>
      </c>
      <c r="S856" s="4" t="s">
        <v>187</v>
      </c>
      <c r="T856" s="4">
        <v>2045</v>
      </c>
      <c r="U856" s="2" t="str">
        <f>IF(sum!A849="BC",sum!B849,"*")</f>
        <v>*</v>
      </c>
      <c r="V856" s="2"/>
      <c r="W856" s="2" t="str">
        <f>IF(sum!A849="BC",sum!I849,"*")</f>
        <v>*</v>
      </c>
      <c r="Z856" s="4" t="s">
        <v>186</v>
      </c>
      <c r="AA856" s="4" t="s">
        <v>187</v>
      </c>
      <c r="AB856" s="4">
        <v>2045</v>
      </c>
      <c r="AC856" s="2" t="str">
        <f>IF(sum!A849="MA",sum!B849,"*")</f>
        <v>*</v>
      </c>
      <c r="AD856" s="2"/>
      <c r="AE856" s="2" t="str">
        <f>IF(sum!A849="MA",sum!I849,"*")</f>
        <v>*</v>
      </c>
      <c r="AH856" s="4" t="s">
        <v>186</v>
      </c>
      <c r="AI856" s="4" t="s">
        <v>187</v>
      </c>
      <c r="AJ856" s="4">
        <v>2045</v>
      </c>
      <c r="AK856" s="2" t="str">
        <f>IF(sum!A849="ON",sum!B849,"*")</f>
        <v>*</v>
      </c>
      <c r="AL856" s="2"/>
      <c r="AM856" s="2" t="str">
        <f>IF(sum!A849="ON",sum!I849,"*")</f>
        <v>*</v>
      </c>
      <c r="AP856" s="2" t="s">
        <v>186</v>
      </c>
      <c r="AQ856" s="2" t="s">
        <v>187</v>
      </c>
      <c r="AR856" s="2">
        <v>2045</v>
      </c>
      <c r="AS856" s="2" t="str">
        <f>IF(sum!A849="QU",sum!B849,"*")</f>
        <v>*</v>
      </c>
      <c r="AT856" s="2"/>
      <c r="AU856" s="2" t="str">
        <f>IF(sum!A849="QU",sum!I849,"*")</f>
        <v>*</v>
      </c>
      <c r="AX856" s="4" t="s">
        <v>186</v>
      </c>
      <c r="AY856" s="4" t="s">
        <v>187</v>
      </c>
      <c r="AZ856" s="4">
        <v>2045</v>
      </c>
      <c r="BA856" s="2" t="str">
        <f>IF(sum!A849="SA",sum!B849,"*")</f>
        <v>*</v>
      </c>
      <c r="BB856" s="2"/>
      <c r="BC856" s="2" t="str">
        <f>IF(sum!A849="SA",sum!I849,"*")</f>
        <v>*</v>
      </c>
    </row>
    <row r="857" spans="2:55">
      <c r="B857" s="2" t="s">
        <v>186</v>
      </c>
      <c r="C857" s="2" t="s">
        <v>187</v>
      </c>
      <c r="D857" s="2">
        <v>2045</v>
      </c>
      <c r="J857" s="2" t="s">
        <v>186</v>
      </c>
      <c r="K857" s="2" t="s">
        <v>187</v>
      </c>
      <c r="L857" s="2">
        <v>2045</v>
      </c>
      <c r="M857" s="2" t="str">
        <f>IF(sum!A850="AT",sum!B850,"*")</f>
        <v>*</v>
      </c>
      <c r="N857" s="2"/>
      <c r="O857" s="2" t="str">
        <f>IF(sum!A850="AT",sum!I850,"*")</f>
        <v>*</v>
      </c>
      <c r="R857" s="2" t="s">
        <v>186</v>
      </c>
      <c r="S857" s="2" t="s">
        <v>187</v>
      </c>
      <c r="T857" s="2">
        <v>2045</v>
      </c>
      <c r="U857" s="2" t="str">
        <f>IF(sum!A850="BC",sum!B850,"*")</f>
        <v>*</v>
      </c>
      <c r="V857" s="2"/>
      <c r="W857" s="2" t="str">
        <f>IF(sum!A850="BC",sum!I850,"*")</f>
        <v>*</v>
      </c>
      <c r="Z857" s="2" t="s">
        <v>186</v>
      </c>
      <c r="AA857" s="2" t="s">
        <v>187</v>
      </c>
      <c r="AB857" s="2">
        <v>2045</v>
      </c>
      <c r="AC857" s="2" t="str">
        <f>IF(sum!A850="MA",sum!B850,"*")</f>
        <v>*</v>
      </c>
      <c r="AD857" s="2"/>
      <c r="AE857" s="2" t="str">
        <f>IF(sum!A850="MA",sum!I850,"*")</f>
        <v>*</v>
      </c>
      <c r="AH857" s="2" t="s">
        <v>186</v>
      </c>
      <c r="AI857" s="2" t="s">
        <v>187</v>
      </c>
      <c r="AJ857" s="2">
        <v>2045</v>
      </c>
      <c r="AK857" s="2" t="str">
        <f>IF(sum!A850="ON",sum!B850,"*")</f>
        <v>*</v>
      </c>
      <c r="AL857" s="2"/>
      <c r="AM857" s="2" t="str">
        <f>IF(sum!A850="ON",sum!I850,"*")</f>
        <v>*</v>
      </c>
      <c r="AP857" s="4" t="s">
        <v>186</v>
      </c>
      <c r="AQ857" s="4" t="s">
        <v>187</v>
      </c>
      <c r="AR857" s="4">
        <v>2045</v>
      </c>
      <c r="AS857" s="2" t="str">
        <f>IF(sum!A850="QU",sum!B850,"*")</f>
        <v>*</v>
      </c>
      <c r="AT857" s="2"/>
      <c r="AU857" s="2" t="str">
        <f>IF(sum!A850="QU",sum!I850,"*")</f>
        <v>*</v>
      </c>
      <c r="AX857" s="2" t="s">
        <v>186</v>
      </c>
      <c r="AY857" s="2" t="s">
        <v>187</v>
      </c>
      <c r="AZ857" s="2">
        <v>2045</v>
      </c>
      <c r="BA857" s="2" t="str">
        <f>IF(sum!A850="SA",sum!B850,"*")</f>
        <v>*</v>
      </c>
      <c r="BB857" s="2"/>
      <c r="BC857" s="2" t="str">
        <f>IF(sum!A850="SA",sum!I850,"*")</f>
        <v>*</v>
      </c>
    </row>
    <row r="858" spans="2:55">
      <c r="B858" s="4" t="s">
        <v>186</v>
      </c>
      <c r="C858" s="4" t="s">
        <v>187</v>
      </c>
      <c r="D858" s="4">
        <v>2045</v>
      </c>
      <c r="J858" s="4" t="s">
        <v>186</v>
      </c>
      <c r="K858" s="4" t="s">
        <v>187</v>
      </c>
      <c r="L858" s="4">
        <v>2045</v>
      </c>
      <c r="M858" s="2" t="str">
        <f>IF(sum!A851="AT",sum!B851,"*")</f>
        <v>*</v>
      </c>
      <c r="N858" s="2"/>
      <c r="O858" s="2" t="str">
        <f>IF(sum!A851="AT",sum!I851,"*")</f>
        <v>*</v>
      </c>
      <c r="R858" s="4" t="s">
        <v>186</v>
      </c>
      <c r="S858" s="4" t="s">
        <v>187</v>
      </c>
      <c r="T858" s="4">
        <v>2045</v>
      </c>
      <c r="U858" s="2" t="str">
        <f>IF(sum!A851="BC",sum!B851,"*")</f>
        <v>*</v>
      </c>
      <c r="V858" s="2"/>
      <c r="W858" s="2" t="str">
        <f>IF(sum!A851="BC",sum!I851,"*")</f>
        <v>*</v>
      </c>
      <c r="Z858" s="4" t="s">
        <v>186</v>
      </c>
      <c r="AA858" s="4" t="s">
        <v>187</v>
      </c>
      <c r="AB858" s="4">
        <v>2045</v>
      </c>
      <c r="AC858" s="2" t="str">
        <f>IF(sum!A851="MA",sum!B851,"*")</f>
        <v>*</v>
      </c>
      <c r="AD858" s="2"/>
      <c r="AE858" s="2" t="str">
        <f>IF(sum!A851="MA",sum!I851,"*")</f>
        <v>*</v>
      </c>
      <c r="AH858" s="4" t="s">
        <v>186</v>
      </c>
      <c r="AI858" s="4" t="s">
        <v>187</v>
      </c>
      <c r="AJ858" s="4">
        <v>2045</v>
      </c>
      <c r="AK858" s="2" t="str">
        <f>IF(sum!A851="ON",sum!B851,"*")</f>
        <v>*</v>
      </c>
      <c r="AL858" s="2"/>
      <c r="AM858" s="2" t="str">
        <f>IF(sum!A851="ON",sum!I851,"*")</f>
        <v>*</v>
      </c>
      <c r="AP858" s="2" t="s">
        <v>186</v>
      </c>
      <c r="AQ858" s="2" t="s">
        <v>187</v>
      </c>
      <c r="AR858" s="2">
        <v>2045</v>
      </c>
      <c r="AS858" s="2" t="str">
        <f>IF(sum!A851="QU",sum!B851,"*")</f>
        <v>*</v>
      </c>
      <c r="AT858" s="2"/>
      <c r="AU858" s="2" t="str">
        <f>IF(sum!A851="QU",sum!I851,"*")</f>
        <v>*</v>
      </c>
      <c r="AX858" s="4" t="s">
        <v>186</v>
      </c>
      <c r="AY858" s="4" t="s">
        <v>187</v>
      </c>
      <c r="AZ858" s="4">
        <v>2045</v>
      </c>
      <c r="BA858" s="2" t="str">
        <f>IF(sum!A851="SA",sum!B851,"*")</f>
        <v>*</v>
      </c>
      <c r="BB858" s="2"/>
      <c r="BC858" s="2" t="str">
        <f>IF(sum!A851="SA",sum!I851,"*")</f>
        <v>*</v>
      </c>
    </row>
    <row r="859" spans="2:55">
      <c r="B859" s="2" t="s">
        <v>186</v>
      </c>
      <c r="C859" s="2" t="s">
        <v>187</v>
      </c>
      <c r="D859" s="2">
        <v>2045</v>
      </c>
      <c r="J859" s="2" t="s">
        <v>186</v>
      </c>
      <c r="K859" s="2" t="s">
        <v>187</v>
      </c>
      <c r="L859" s="2">
        <v>2045</v>
      </c>
      <c r="M859" s="2" t="str">
        <f>IF(sum!A852="AT",sum!B852,"*")</f>
        <v>*</v>
      </c>
      <c r="N859" s="2"/>
      <c r="O859" s="2" t="str">
        <f>IF(sum!A852="AT",sum!I852,"*")</f>
        <v>*</v>
      </c>
      <c r="R859" s="2" t="s">
        <v>186</v>
      </c>
      <c r="S859" s="2" t="s">
        <v>187</v>
      </c>
      <c r="T859" s="2">
        <v>2045</v>
      </c>
      <c r="U859" s="2" t="str">
        <f>IF(sum!A852="BC",sum!B852,"*")</f>
        <v>*</v>
      </c>
      <c r="V859" s="2"/>
      <c r="W859" s="2" t="str">
        <f>IF(sum!A852="BC",sum!I852,"*")</f>
        <v>*</v>
      </c>
      <c r="Z859" s="2" t="s">
        <v>186</v>
      </c>
      <c r="AA859" s="2" t="s">
        <v>187</v>
      </c>
      <c r="AB859" s="2">
        <v>2045</v>
      </c>
      <c r="AC859" s="2" t="str">
        <f>IF(sum!A852="MA",sum!B852,"*")</f>
        <v>*</v>
      </c>
      <c r="AD859" s="2"/>
      <c r="AE859" s="2" t="str">
        <f>IF(sum!A852="MA",sum!I852,"*")</f>
        <v>*</v>
      </c>
      <c r="AH859" s="2" t="s">
        <v>186</v>
      </c>
      <c r="AI859" s="2" t="s">
        <v>187</v>
      </c>
      <c r="AJ859" s="2">
        <v>2045</v>
      </c>
      <c r="AK859" s="2" t="str">
        <f>IF(sum!A852="ON",sum!B852,"*")</f>
        <v>*</v>
      </c>
      <c r="AL859" s="2"/>
      <c r="AM859" s="2" t="str">
        <f>IF(sum!A852="ON",sum!I852,"*")</f>
        <v>*</v>
      </c>
      <c r="AP859" s="4" t="s">
        <v>186</v>
      </c>
      <c r="AQ859" s="4" t="s">
        <v>187</v>
      </c>
      <c r="AR859" s="4">
        <v>2045</v>
      </c>
      <c r="AS859" s="2" t="str">
        <f>IF(sum!A852="QU",sum!B852,"*")</f>
        <v>*</v>
      </c>
      <c r="AT859" s="2"/>
      <c r="AU859" s="2" t="str">
        <f>IF(sum!A852="QU",sum!I852,"*")</f>
        <v>*</v>
      </c>
      <c r="AX859" s="2" t="s">
        <v>186</v>
      </c>
      <c r="AY859" s="2" t="s">
        <v>187</v>
      </c>
      <c r="AZ859" s="2">
        <v>2045</v>
      </c>
      <c r="BA859" s="2" t="str">
        <f>IF(sum!A852="SA",sum!B852,"*")</f>
        <v>*</v>
      </c>
      <c r="BB859" s="2"/>
      <c r="BC859" s="2" t="str">
        <f>IF(sum!A852="SA",sum!I852,"*")</f>
        <v>*</v>
      </c>
    </row>
    <row r="860" spans="2:55">
      <c r="B860" s="4" t="s">
        <v>186</v>
      </c>
      <c r="C860" s="4" t="s">
        <v>187</v>
      </c>
      <c r="D860" s="4">
        <v>2045</v>
      </c>
      <c r="J860" s="4" t="s">
        <v>186</v>
      </c>
      <c r="K860" s="4" t="s">
        <v>187</v>
      </c>
      <c r="L860" s="4">
        <v>2045</v>
      </c>
      <c r="M860" s="2" t="str">
        <f>IF(sum!A853="AT",sum!B853,"*")</f>
        <v>*</v>
      </c>
      <c r="N860" s="2"/>
      <c r="O860" s="2" t="str">
        <f>IF(sum!A853="AT",sum!I853,"*")</f>
        <v>*</v>
      </c>
      <c r="R860" s="4" t="s">
        <v>186</v>
      </c>
      <c r="S860" s="4" t="s">
        <v>187</v>
      </c>
      <c r="T860" s="4">
        <v>2045</v>
      </c>
      <c r="U860" s="2" t="str">
        <f>IF(sum!A853="BC",sum!B853,"*")</f>
        <v>*</v>
      </c>
      <c r="V860" s="2"/>
      <c r="W860" s="2" t="str">
        <f>IF(sum!A853="BC",sum!I853,"*")</f>
        <v>*</v>
      </c>
      <c r="Z860" s="4" t="s">
        <v>186</v>
      </c>
      <c r="AA860" s="4" t="s">
        <v>187</v>
      </c>
      <c r="AB860" s="4">
        <v>2045</v>
      </c>
      <c r="AC860" s="2" t="str">
        <f>IF(sum!A853="MA",sum!B853,"*")</f>
        <v>*</v>
      </c>
      <c r="AD860" s="2"/>
      <c r="AE860" s="2" t="str">
        <f>IF(sum!A853="MA",sum!I853,"*")</f>
        <v>*</v>
      </c>
      <c r="AH860" s="4" t="s">
        <v>186</v>
      </c>
      <c r="AI860" s="4" t="s">
        <v>187</v>
      </c>
      <c r="AJ860" s="4">
        <v>2045</v>
      </c>
      <c r="AK860" s="2" t="str">
        <f>IF(sum!A853="ON",sum!B853,"*")</f>
        <v>*</v>
      </c>
      <c r="AL860" s="2"/>
      <c r="AM860" s="2" t="str">
        <f>IF(sum!A853="ON",sum!I853,"*")</f>
        <v>*</v>
      </c>
      <c r="AP860" s="2" t="s">
        <v>186</v>
      </c>
      <c r="AQ860" s="2" t="s">
        <v>187</v>
      </c>
      <c r="AR860" s="2">
        <v>2045</v>
      </c>
      <c r="AS860" s="2" t="str">
        <f>IF(sum!A853="QU",sum!B853,"*")</f>
        <v>*</v>
      </c>
      <c r="AT860" s="2"/>
      <c r="AU860" s="2" t="str">
        <f>IF(sum!A853="QU",sum!I853,"*")</f>
        <v>*</v>
      </c>
      <c r="AX860" s="4" t="s">
        <v>186</v>
      </c>
      <c r="AY860" s="4" t="s">
        <v>187</v>
      </c>
      <c r="AZ860" s="4">
        <v>2045</v>
      </c>
      <c r="BA860" s="2" t="str">
        <f>IF(sum!A853="SA",sum!B853,"*")</f>
        <v>*</v>
      </c>
      <c r="BB860" s="2"/>
      <c r="BC860" s="2" t="str">
        <f>IF(sum!A853="SA",sum!I853,"*")</f>
        <v>*</v>
      </c>
    </row>
    <row r="861" spans="2:55">
      <c r="B861" s="2" t="s">
        <v>186</v>
      </c>
      <c r="C861" s="2" t="s">
        <v>187</v>
      </c>
      <c r="D861" s="2">
        <v>2045</v>
      </c>
      <c r="J861" s="2" t="s">
        <v>186</v>
      </c>
      <c r="K861" s="2" t="s">
        <v>187</v>
      </c>
      <c r="L861" s="2">
        <v>2045</v>
      </c>
      <c r="M861" s="2" t="str">
        <f>IF(sum!A854="AT",sum!B854,"*")</f>
        <v>*</v>
      </c>
      <c r="N861" s="2"/>
      <c r="O861" s="2" t="str">
        <f>IF(sum!A854="AT",sum!I854,"*")</f>
        <v>*</v>
      </c>
      <c r="R861" s="2" t="s">
        <v>186</v>
      </c>
      <c r="S861" s="2" t="s">
        <v>187</v>
      </c>
      <c r="T861" s="2">
        <v>2045</v>
      </c>
      <c r="U861" s="2" t="str">
        <f>IF(sum!A854="BC",sum!B854,"*")</f>
        <v>*</v>
      </c>
      <c r="V861" s="2"/>
      <c r="W861" s="2" t="str">
        <f>IF(sum!A854="BC",sum!I854,"*")</f>
        <v>*</v>
      </c>
      <c r="Z861" s="2" t="s">
        <v>186</v>
      </c>
      <c r="AA861" s="2" t="s">
        <v>187</v>
      </c>
      <c r="AB861" s="2">
        <v>2045</v>
      </c>
      <c r="AC861" s="2" t="str">
        <f>IF(sum!A854="MA",sum!B854,"*")</f>
        <v>*</v>
      </c>
      <c r="AD861" s="2"/>
      <c r="AE861" s="2" t="str">
        <f>IF(sum!A854="MA",sum!I854,"*")</f>
        <v>*</v>
      </c>
      <c r="AH861" s="2" t="s">
        <v>186</v>
      </c>
      <c r="AI861" s="2" t="s">
        <v>187</v>
      </c>
      <c r="AJ861" s="2">
        <v>2045</v>
      </c>
      <c r="AK861" s="2" t="str">
        <f>IF(sum!A854="ON",sum!B854,"*")</f>
        <v>*</v>
      </c>
      <c r="AL861" s="2"/>
      <c r="AM861" s="2" t="str">
        <f>IF(sum!A854="ON",sum!I854,"*")</f>
        <v>*</v>
      </c>
      <c r="AP861" s="4" t="s">
        <v>186</v>
      </c>
      <c r="AQ861" s="4" t="s">
        <v>187</v>
      </c>
      <c r="AR861" s="4">
        <v>2045</v>
      </c>
      <c r="AS861" s="2" t="str">
        <f>IF(sum!A854="QU",sum!B854,"*")</f>
        <v>*</v>
      </c>
      <c r="AT861" s="2"/>
      <c r="AU861" s="2" t="str">
        <f>IF(sum!A854="QU",sum!I854,"*")</f>
        <v>*</v>
      </c>
      <c r="AX861" s="2" t="s">
        <v>186</v>
      </c>
      <c r="AY861" s="2" t="s">
        <v>187</v>
      </c>
      <c r="AZ861" s="2">
        <v>2045</v>
      </c>
      <c r="BA861" s="2" t="str">
        <f>IF(sum!A854="SA",sum!B854,"*")</f>
        <v>*</v>
      </c>
      <c r="BB861" s="2"/>
      <c r="BC861" s="2" t="str">
        <f>IF(sum!A854="SA",sum!I854,"*")</f>
        <v>*</v>
      </c>
    </row>
    <row r="862" spans="2:55">
      <c r="B862" s="4" t="s">
        <v>186</v>
      </c>
      <c r="C862" s="4" t="s">
        <v>187</v>
      </c>
      <c r="D862" s="4">
        <v>2045</v>
      </c>
      <c r="J862" s="4" t="s">
        <v>186</v>
      </c>
      <c r="K862" s="4" t="s">
        <v>187</v>
      </c>
      <c r="L862" s="4">
        <v>2045</v>
      </c>
      <c r="M862" s="2" t="str">
        <f>IF(sum!A855="AT",sum!B855,"*")</f>
        <v>*</v>
      </c>
      <c r="N862" s="2"/>
      <c r="O862" s="2" t="str">
        <f>IF(sum!A855="AT",sum!I855,"*")</f>
        <v>*</v>
      </c>
      <c r="R862" s="4" t="s">
        <v>186</v>
      </c>
      <c r="S862" s="4" t="s">
        <v>187</v>
      </c>
      <c r="T862" s="4">
        <v>2045</v>
      </c>
      <c r="U862" s="2" t="str">
        <f>IF(sum!A855="BC",sum!B855,"*")</f>
        <v>*</v>
      </c>
      <c r="V862" s="2"/>
      <c r="W862" s="2" t="str">
        <f>IF(sum!A855="BC",sum!I855,"*")</f>
        <v>*</v>
      </c>
      <c r="Z862" s="4" t="s">
        <v>186</v>
      </c>
      <c r="AA862" s="4" t="s">
        <v>187</v>
      </c>
      <c r="AB862" s="4">
        <v>2045</v>
      </c>
      <c r="AC862" s="2" t="str">
        <f>IF(sum!A855="MA",sum!B855,"*")</f>
        <v>*</v>
      </c>
      <c r="AD862" s="2"/>
      <c r="AE862" s="2" t="str">
        <f>IF(sum!A855="MA",sum!I855,"*")</f>
        <v>*</v>
      </c>
      <c r="AH862" s="4" t="s">
        <v>186</v>
      </c>
      <c r="AI862" s="4" t="s">
        <v>187</v>
      </c>
      <c r="AJ862" s="4">
        <v>2045</v>
      </c>
      <c r="AK862" s="2" t="str">
        <f>IF(sum!A855="ON",sum!B855,"*")</f>
        <v>*</v>
      </c>
      <c r="AL862" s="2"/>
      <c r="AM862" s="2" t="str">
        <f>IF(sum!A855="ON",sum!I855,"*")</f>
        <v>*</v>
      </c>
      <c r="AP862" s="2" t="s">
        <v>186</v>
      </c>
      <c r="AQ862" s="2" t="s">
        <v>187</v>
      </c>
      <c r="AR862" s="2">
        <v>2045</v>
      </c>
      <c r="AS862" s="2" t="str">
        <f>IF(sum!A855="QU",sum!B855,"*")</f>
        <v>*</v>
      </c>
      <c r="AT862" s="2"/>
      <c r="AU862" s="2" t="str">
        <f>IF(sum!A855="QU",sum!I855,"*")</f>
        <v>*</v>
      </c>
      <c r="AX862" s="4" t="s">
        <v>186</v>
      </c>
      <c r="AY862" s="4" t="s">
        <v>187</v>
      </c>
      <c r="AZ862" s="4">
        <v>2045</v>
      </c>
      <c r="BA862" s="2" t="str">
        <f>IF(sum!A855="SA",sum!B855,"*")</f>
        <v>*</v>
      </c>
      <c r="BB862" s="2"/>
      <c r="BC862" s="2" t="str">
        <f>IF(sum!A855="SA",sum!I855,"*")</f>
        <v>*</v>
      </c>
    </row>
    <row r="863" spans="2:55">
      <c r="B863" s="2" t="s">
        <v>186</v>
      </c>
      <c r="C863" s="2" t="s">
        <v>187</v>
      </c>
      <c r="D863" s="2">
        <v>2045</v>
      </c>
      <c r="J863" s="2" t="s">
        <v>186</v>
      </c>
      <c r="K863" s="2" t="s">
        <v>187</v>
      </c>
      <c r="L863" s="2">
        <v>2045</v>
      </c>
      <c r="M863" s="2" t="str">
        <f>IF(sum!A856="AT",sum!B856,"*")</f>
        <v>*</v>
      </c>
      <c r="N863" s="2"/>
      <c r="O863" s="2" t="str">
        <f>IF(sum!A856="AT",sum!I856,"*")</f>
        <v>*</v>
      </c>
      <c r="R863" s="2" t="s">
        <v>186</v>
      </c>
      <c r="S863" s="2" t="s">
        <v>187</v>
      </c>
      <c r="T863" s="2">
        <v>2045</v>
      </c>
      <c r="U863" s="2" t="str">
        <f>IF(sum!A856="BC",sum!B856,"*")</f>
        <v>*</v>
      </c>
      <c r="V863" s="2"/>
      <c r="W863" s="2" t="str">
        <f>IF(sum!A856="BC",sum!I856,"*")</f>
        <v>*</v>
      </c>
      <c r="Z863" s="2" t="s">
        <v>186</v>
      </c>
      <c r="AA863" s="2" t="s">
        <v>187</v>
      </c>
      <c r="AB863" s="2">
        <v>2045</v>
      </c>
      <c r="AC863" s="2" t="str">
        <f>IF(sum!A856="MA",sum!B856,"*")</f>
        <v>*</v>
      </c>
      <c r="AD863" s="2"/>
      <c r="AE863" s="2" t="str">
        <f>IF(sum!A856="MA",sum!I856,"*")</f>
        <v>*</v>
      </c>
      <c r="AH863" s="2" t="s">
        <v>186</v>
      </c>
      <c r="AI863" s="2" t="s">
        <v>187</v>
      </c>
      <c r="AJ863" s="2">
        <v>2045</v>
      </c>
      <c r="AK863" s="2" t="str">
        <f>IF(sum!A856="ON",sum!B856,"*")</f>
        <v>*</v>
      </c>
      <c r="AL863" s="2"/>
      <c r="AM863" s="2" t="str">
        <f>IF(sum!A856="ON",sum!I856,"*")</f>
        <v>*</v>
      </c>
      <c r="AP863" s="4" t="s">
        <v>186</v>
      </c>
      <c r="AQ863" s="4" t="s">
        <v>187</v>
      </c>
      <c r="AR863" s="4">
        <v>2045</v>
      </c>
      <c r="AS863" s="2" t="str">
        <f>IF(sum!A856="QU",sum!B856,"*")</f>
        <v>*</v>
      </c>
      <c r="AT863" s="2"/>
      <c r="AU863" s="2" t="str">
        <f>IF(sum!A856="QU",sum!I856,"*")</f>
        <v>*</v>
      </c>
      <c r="AX863" s="2" t="s">
        <v>186</v>
      </c>
      <c r="AY863" s="2" t="s">
        <v>187</v>
      </c>
      <c r="AZ863" s="2">
        <v>2045</v>
      </c>
      <c r="BA863" s="2" t="str">
        <f>IF(sum!A856="SA",sum!B856,"*")</f>
        <v>*</v>
      </c>
      <c r="BB863" s="2"/>
      <c r="BC863" s="2" t="str">
        <f>IF(sum!A856="SA",sum!I856,"*")</f>
        <v>*</v>
      </c>
    </row>
    <row r="864" spans="2:55">
      <c r="B864" s="4" t="s">
        <v>186</v>
      </c>
      <c r="C864" s="4" t="s">
        <v>187</v>
      </c>
      <c r="D864" s="4">
        <v>2045</v>
      </c>
      <c r="J864" s="4" t="s">
        <v>186</v>
      </c>
      <c r="K864" s="4" t="s">
        <v>187</v>
      </c>
      <c r="L864" s="4">
        <v>2045</v>
      </c>
      <c r="M864" s="2" t="str">
        <f>IF(sum!A857="AT",sum!B857,"*")</f>
        <v>*</v>
      </c>
      <c r="N864" s="2"/>
      <c r="O864" s="2" t="str">
        <f>IF(sum!A857="AT",sum!I857,"*")</f>
        <v>*</v>
      </c>
      <c r="R864" s="4" t="s">
        <v>186</v>
      </c>
      <c r="S864" s="4" t="s">
        <v>187</v>
      </c>
      <c r="T864" s="4">
        <v>2045</v>
      </c>
      <c r="U864" s="2" t="str">
        <f>IF(sum!A857="BC",sum!B857,"*")</f>
        <v>*</v>
      </c>
      <c r="V864" s="2"/>
      <c r="W864" s="2" t="str">
        <f>IF(sum!A857="BC",sum!I857,"*")</f>
        <v>*</v>
      </c>
      <c r="Z864" s="4" t="s">
        <v>186</v>
      </c>
      <c r="AA864" s="4" t="s">
        <v>187</v>
      </c>
      <c r="AB864" s="4">
        <v>2045</v>
      </c>
      <c r="AC864" s="2" t="str">
        <f>IF(sum!A857="MA",sum!B857,"*")</f>
        <v>*</v>
      </c>
      <c r="AD864" s="2"/>
      <c r="AE864" s="2" t="str">
        <f>IF(sum!A857="MA",sum!I857,"*")</f>
        <v>*</v>
      </c>
      <c r="AH864" s="4" t="s">
        <v>186</v>
      </c>
      <c r="AI864" s="4" t="s">
        <v>187</v>
      </c>
      <c r="AJ864" s="4">
        <v>2045</v>
      </c>
      <c r="AK864" s="2" t="str">
        <f>IF(sum!A857="ON",sum!B857,"*")</f>
        <v>*</v>
      </c>
      <c r="AL864" s="2"/>
      <c r="AM864" s="2" t="str">
        <f>IF(sum!A857="ON",sum!I857,"*")</f>
        <v>*</v>
      </c>
      <c r="AP864" s="2" t="s">
        <v>186</v>
      </c>
      <c r="AQ864" s="2" t="s">
        <v>187</v>
      </c>
      <c r="AR864" s="2">
        <v>2045</v>
      </c>
      <c r="AS864" s="2" t="str">
        <f>IF(sum!A857="QU",sum!B857,"*")</f>
        <v>*</v>
      </c>
      <c r="AT864" s="2"/>
      <c r="AU864" s="2" t="str">
        <f>IF(sum!A857="QU",sum!I857,"*")</f>
        <v>*</v>
      </c>
      <c r="AX864" s="4" t="s">
        <v>186</v>
      </c>
      <c r="AY864" s="4" t="s">
        <v>187</v>
      </c>
      <c r="AZ864" s="4">
        <v>2045</v>
      </c>
      <c r="BA864" s="2" t="str">
        <f>IF(sum!A857="SA",sum!B857,"*")</f>
        <v>*</v>
      </c>
      <c r="BB864" s="2"/>
      <c r="BC864" s="2" t="str">
        <f>IF(sum!A857="SA",sum!I857,"*")</f>
        <v>*</v>
      </c>
    </row>
    <row r="865" spans="2:55">
      <c r="B865" s="2" t="s">
        <v>186</v>
      </c>
      <c r="C865" s="2" t="s">
        <v>187</v>
      </c>
      <c r="D865" s="2">
        <v>2045</v>
      </c>
      <c r="J865" s="2" t="s">
        <v>186</v>
      </c>
      <c r="K865" s="2" t="s">
        <v>187</v>
      </c>
      <c r="L865" s="2">
        <v>2045</v>
      </c>
      <c r="M865" s="2" t="str">
        <f>IF(sum!A858="AT",sum!B858,"*")</f>
        <v>*</v>
      </c>
      <c r="N865" s="2"/>
      <c r="O865" s="2" t="str">
        <f>IF(sum!A858="AT",sum!I858,"*")</f>
        <v>*</v>
      </c>
      <c r="R865" s="2" t="s">
        <v>186</v>
      </c>
      <c r="S865" s="2" t="s">
        <v>187</v>
      </c>
      <c r="T865" s="2">
        <v>2045</v>
      </c>
      <c r="U865" s="2" t="str">
        <f>IF(sum!A858="BC",sum!B858,"*")</f>
        <v>*</v>
      </c>
      <c r="V865" s="2"/>
      <c r="W865" s="2" t="str">
        <f>IF(sum!A858="BC",sum!I858,"*")</f>
        <v>*</v>
      </c>
      <c r="Z865" s="2" t="s">
        <v>186</v>
      </c>
      <c r="AA865" s="2" t="s">
        <v>187</v>
      </c>
      <c r="AB865" s="2">
        <v>2045</v>
      </c>
      <c r="AC865" s="2" t="str">
        <f>IF(sum!A858="MA",sum!B858,"*")</f>
        <v>*</v>
      </c>
      <c r="AD865" s="2"/>
      <c r="AE865" s="2" t="str">
        <f>IF(sum!A858="MA",sum!I858,"*")</f>
        <v>*</v>
      </c>
      <c r="AH865" s="2" t="s">
        <v>186</v>
      </c>
      <c r="AI865" s="2" t="s">
        <v>187</v>
      </c>
      <c r="AJ865" s="2">
        <v>2045</v>
      </c>
      <c r="AK865" s="2" t="str">
        <f>IF(sum!A858="ON",sum!B858,"*")</f>
        <v>*</v>
      </c>
      <c r="AL865" s="2"/>
      <c r="AM865" s="2" t="str">
        <f>IF(sum!A858="ON",sum!I858,"*")</f>
        <v>*</v>
      </c>
      <c r="AP865" s="4" t="s">
        <v>186</v>
      </c>
      <c r="AQ865" s="4" t="s">
        <v>187</v>
      </c>
      <c r="AR865" s="4">
        <v>2045</v>
      </c>
      <c r="AS865" s="2" t="str">
        <f>IF(sum!A858="QU",sum!B858,"*")</f>
        <v>*</v>
      </c>
      <c r="AT865" s="2"/>
      <c r="AU865" s="2" t="str">
        <f>IF(sum!A858="QU",sum!I858,"*")</f>
        <v>*</v>
      </c>
      <c r="AX865" s="2" t="s">
        <v>186</v>
      </c>
      <c r="AY865" s="2" t="s">
        <v>187</v>
      </c>
      <c r="AZ865" s="2">
        <v>2045</v>
      </c>
      <c r="BA865" s="2" t="str">
        <f>IF(sum!A858="SA",sum!B858,"*")</f>
        <v>*</v>
      </c>
      <c r="BB865" s="2"/>
      <c r="BC865" s="2" t="str">
        <f>IF(sum!A858="SA",sum!I858,"*")</f>
        <v>*</v>
      </c>
    </row>
    <row r="866" spans="2:55">
      <c r="B866" s="4" t="s">
        <v>186</v>
      </c>
      <c r="C866" s="4" t="s">
        <v>187</v>
      </c>
      <c r="D866" s="4">
        <v>2045</v>
      </c>
      <c r="J866" s="4" t="s">
        <v>186</v>
      </c>
      <c r="K866" s="4" t="s">
        <v>187</v>
      </c>
      <c r="L866" s="4">
        <v>2045</v>
      </c>
      <c r="M866" s="2" t="str">
        <f>IF(sum!A859="AT",sum!B859,"*")</f>
        <v>*</v>
      </c>
      <c r="N866" s="2"/>
      <c r="O866" s="2" t="str">
        <f>IF(sum!A859="AT",sum!I859,"*")</f>
        <v>*</v>
      </c>
      <c r="R866" s="4" t="s">
        <v>186</v>
      </c>
      <c r="S866" s="4" t="s">
        <v>187</v>
      </c>
      <c r="T866" s="4">
        <v>2045</v>
      </c>
      <c r="U866" s="2" t="str">
        <f>IF(sum!A859="BC",sum!B859,"*")</f>
        <v>*</v>
      </c>
      <c r="V866" s="2"/>
      <c r="W866" s="2" t="str">
        <f>IF(sum!A859="BC",sum!I859,"*")</f>
        <v>*</v>
      </c>
      <c r="Z866" s="4" t="s">
        <v>186</v>
      </c>
      <c r="AA866" s="4" t="s">
        <v>187</v>
      </c>
      <c r="AB866" s="4">
        <v>2045</v>
      </c>
      <c r="AC866" s="2" t="str">
        <f>IF(sum!A859="MA",sum!B859,"*")</f>
        <v>*</v>
      </c>
      <c r="AD866" s="2"/>
      <c r="AE866" s="2" t="str">
        <f>IF(sum!A859="MA",sum!I859,"*")</f>
        <v>*</v>
      </c>
      <c r="AH866" s="4" t="s">
        <v>186</v>
      </c>
      <c r="AI866" s="4" t="s">
        <v>187</v>
      </c>
      <c r="AJ866" s="4">
        <v>2045</v>
      </c>
      <c r="AK866" s="2" t="str">
        <f>IF(sum!A859="ON",sum!B859,"*")</f>
        <v>*</v>
      </c>
      <c r="AL866" s="2"/>
      <c r="AM866" s="2" t="str">
        <f>IF(sum!A859="ON",sum!I859,"*")</f>
        <v>*</v>
      </c>
      <c r="AP866" s="2" t="s">
        <v>186</v>
      </c>
      <c r="AQ866" s="2" t="s">
        <v>187</v>
      </c>
      <c r="AR866" s="2">
        <v>2045</v>
      </c>
      <c r="AS866" s="2" t="str">
        <f>IF(sum!A859="QU",sum!B859,"*")</f>
        <v>*</v>
      </c>
      <c r="AT866" s="2"/>
      <c r="AU866" s="2" t="str">
        <f>IF(sum!A859="QU",sum!I859,"*")</f>
        <v>*</v>
      </c>
      <c r="AX866" s="4" t="s">
        <v>186</v>
      </c>
      <c r="AY866" s="4" t="s">
        <v>187</v>
      </c>
      <c r="AZ866" s="4">
        <v>2045</v>
      </c>
      <c r="BA866" s="2" t="str">
        <f>IF(sum!A859="SA",sum!B859,"*")</f>
        <v>*</v>
      </c>
      <c r="BB866" s="2"/>
      <c r="BC866" s="2" t="str">
        <f>IF(sum!A859="SA",sum!I859,"*")</f>
        <v>*</v>
      </c>
    </row>
    <row r="867" spans="2:55">
      <c r="B867" s="2" t="s">
        <v>186</v>
      </c>
      <c r="C867" s="2" t="s">
        <v>187</v>
      </c>
      <c r="D867" s="2">
        <v>2045</v>
      </c>
      <c r="J867" s="2" t="s">
        <v>186</v>
      </c>
      <c r="K867" s="2" t="s">
        <v>187</v>
      </c>
      <c r="L867" s="2">
        <v>2045</v>
      </c>
      <c r="M867" s="2" t="str">
        <f>IF(sum!A860="AT",sum!B860,"*")</f>
        <v>*</v>
      </c>
      <c r="N867" s="2"/>
      <c r="O867" s="2" t="str">
        <f>IF(sum!A860="AT",sum!I860,"*")</f>
        <v>*</v>
      </c>
      <c r="R867" s="2" t="s">
        <v>186</v>
      </c>
      <c r="S867" s="2" t="s">
        <v>187</v>
      </c>
      <c r="T867" s="2">
        <v>2045</v>
      </c>
      <c r="U867" s="2" t="str">
        <f>IF(sum!A860="BC",sum!B860,"*")</f>
        <v>*</v>
      </c>
      <c r="V867" s="2"/>
      <c r="W867" s="2" t="str">
        <f>IF(sum!A860="BC",sum!I860,"*")</f>
        <v>*</v>
      </c>
      <c r="Z867" s="2" t="s">
        <v>186</v>
      </c>
      <c r="AA867" s="2" t="s">
        <v>187</v>
      </c>
      <c r="AB867" s="2">
        <v>2045</v>
      </c>
      <c r="AC867" s="2" t="str">
        <f>IF(sum!A860="MA",sum!B860,"*")</f>
        <v>*</v>
      </c>
      <c r="AD867" s="2"/>
      <c r="AE867" s="2" t="str">
        <f>IF(sum!A860="MA",sum!I860,"*")</f>
        <v>*</v>
      </c>
      <c r="AH867" s="2" t="s">
        <v>186</v>
      </c>
      <c r="AI867" s="2" t="s">
        <v>187</v>
      </c>
      <c r="AJ867" s="2">
        <v>2045</v>
      </c>
      <c r="AK867" s="2" t="str">
        <f>IF(sum!A860="ON",sum!B860,"*")</f>
        <v>*</v>
      </c>
      <c r="AL867" s="2"/>
      <c r="AM867" s="2" t="str">
        <f>IF(sum!A860="ON",sum!I860,"*")</f>
        <v>*</v>
      </c>
      <c r="AP867" s="4" t="s">
        <v>186</v>
      </c>
      <c r="AQ867" s="4" t="s">
        <v>187</v>
      </c>
      <c r="AR867" s="4">
        <v>2045</v>
      </c>
      <c r="AS867" s="2" t="str">
        <f>IF(sum!A860="QU",sum!B860,"*")</f>
        <v>*</v>
      </c>
      <c r="AT867" s="2"/>
      <c r="AU867" s="2" t="str">
        <f>IF(sum!A860="QU",sum!I860,"*")</f>
        <v>*</v>
      </c>
      <c r="AX867" s="2" t="s">
        <v>186</v>
      </c>
      <c r="AY867" s="2" t="s">
        <v>187</v>
      </c>
      <c r="AZ867" s="2">
        <v>2045</v>
      </c>
      <c r="BA867" s="2" t="str">
        <f>IF(sum!A860="SA",sum!B860,"*")</f>
        <v>*</v>
      </c>
      <c r="BB867" s="2"/>
      <c r="BC867" s="2" t="str">
        <f>IF(sum!A860="SA",sum!I860,"*")</f>
        <v>*</v>
      </c>
    </row>
    <row r="868" spans="2:55">
      <c r="B868" s="4" t="s">
        <v>186</v>
      </c>
      <c r="C868" s="4" t="s">
        <v>187</v>
      </c>
      <c r="D868" s="4">
        <v>2045</v>
      </c>
      <c r="J868" s="4" t="s">
        <v>186</v>
      </c>
      <c r="K868" s="4" t="s">
        <v>187</v>
      </c>
      <c r="L868" s="4">
        <v>2045</v>
      </c>
      <c r="M868" s="2" t="str">
        <f>IF(sum!A861="AT",sum!B861,"*")</f>
        <v>*</v>
      </c>
      <c r="N868" s="2"/>
      <c r="O868" s="2" t="str">
        <f>IF(sum!A861="AT",sum!I861,"*")</f>
        <v>*</v>
      </c>
      <c r="R868" s="4" t="s">
        <v>186</v>
      </c>
      <c r="S868" s="4" t="s">
        <v>187</v>
      </c>
      <c r="T868" s="4">
        <v>2045</v>
      </c>
      <c r="U868" s="2" t="str">
        <f>IF(sum!A861="BC",sum!B861,"*")</f>
        <v>*</v>
      </c>
      <c r="V868" s="2"/>
      <c r="W868" s="2" t="str">
        <f>IF(sum!A861="BC",sum!I861,"*")</f>
        <v>*</v>
      </c>
      <c r="Z868" s="4" t="s">
        <v>186</v>
      </c>
      <c r="AA868" s="4" t="s">
        <v>187</v>
      </c>
      <c r="AB868" s="4">
        <v>2045</v>
      </c>
      <c r="AC868" s="2" t="str">
        <f>IF(sum!A861="MA",sum!B861,"*")</f>
        <v>*</v>
      </c>
      <c r="AD868" s="2"/>
      <c r="AE868" s="2" t="str">
        <f>IF(sum!A861="MA",sum!I861,"*")</f>
        <v>*</v>
      </c>
      <c r="AH868" s="4" t="s">
        <v>186</v>
      </c>
      <c r="AI868" s="4" t="s">
        <v>187</v>
      </c>
      <c r="AJ868" s="4">
        <v>2045</v>
      </c>
      <c r="AK868" s="2" t="str">
        <f>IF(sum!A861="ON",sum!B861,"*")</f>
        <v>*</v>
      </c>
      <c r="AL868" s="2"/>
      <c r="AM868" s="2" t="str">
        <f>IF(sum!A861="ON",sum!I861,"*")</f>
        <v>*</v>
      </c>
      <c r="AP868" s="2" t="s">
        <v>186</v>
      </c>
      <c r="AQ868" s="2" t="s">
        <v>187</v>
      </c>
      <c r="AR868" s="2">
        <v>2045</v>
      </c>
      <c r="AS868" s="2" t="str">
        <f>IF(sum!A861="QU",sum!B861,"*")</f>
        <v>*</v>
      </c>
      <c r="AT868" s="2"/>
      <c r="AU868" s="2" t="str">
        <f>IF(sum!A861="QU",sum!I861,"*")</f>
        <v>*</v>
      </c>
      <c r="AX868" s="4" t="s">
        <v>186</v>
      </c>
      <c r="AY868" s="4" t="s">
        <v>187</v>
      </c>
      <c r="AZ868" s="4">
        <v>2045</v>
      </c>
      <c r="BA868" s="2" t="str">
        <f>IF(sum!A861="SA",sum!B861,"*")</f>
        <v>*</v>
      </c>
      <c r="BB868" s="2"/>
      <c r="BC868" s="2" t="str">
        <f>IF(sum!A861="SA",sum!I861,"*")</f>
        <v>*</v>
      </c>
    </row>
    <row r="869" spans="2:55">
      <c r="B869" s="2" t="s">
        <v>186</v>
      </c>
      <c r="C869" s="2" t="s">
        <v>187</v>
      </c>
      <c r="D869" s="2">
        <v>2045</v>
      </c>
      <c r="J869" s="2" t="s">
        <v>186</v>
      </c>
      <c r="K869" s="2" t="s">
        <v>187</v>
      </c>
      <c r="L869" s="2">
        <v>2045</v>
      </c>
      <c r="M869" s="2" t="str">
        <f>IF(sum!A862="AT",sum!B862,"*")</f>
        <v>*</v>
      </c>
      <c r="N869" s="2"/>
      <c r="O869" s="2" t="str">
        <f>IF(sum!A862="AT",sum!I862,"*")</f>
        <v>*</v>
      </c>
      <c r="R869" s="2" t="s">
        <v>186</v>
      </c>
      <c r="S869" s="2" t="s">
        <v>187</v>
      </c>
      <c r="T869" s="2">
        <v>2045</v>
      </c>
      <c r="U869" s="2" t="str">
        <f>IF(sum!A862="BC",sum!B862,"*")</f>
        <v>*</v>
      </c>
      <c r="V869" s="2"/>
      <c r="W869" s="2" t="str">
        <f>IF(sum!A862="BC",sum!I862,"*")</f>
        <v>*</v>
      </c>
      <c r="Z869" s="2" t="s">
        <v>186</v>
      </c>
      <c r="AA869" s="2" t="s">
        <v>187</v>
      </c>
      <c r="AB869" s="2">
        <v>2045</v>
      </c>
      <c r="AC869" s="2" t="str">
        <f>IF(sum!A862="MA",sum!B862,"*")</f>
        <v>*</v>
      </c>
      <c r="AD869" s="2"/>
      <c r="AE869" s="2" t="str">
        <f>IF(sum!A862="MA",sum!I862,"*")</f>
        <v>*</v>
      </c>
      <c r="AH869" s="2" t="s">
        <v>186</v>
      </c>
      <c r="AI869" s="2" t="s">
        <v>187</v>
      </c>
      <c r="AJ869" s="2">
        <v>2045</v>
      </c>
      <c r="AK869" s="2" t="str">
        <f>IF(sum!A862="ON",sum!B862,"*")</f>
        <v>*</v>
      </c>
      <c r="AL869" s="2"/>
      <c r="AM869" s="2" t="str">
        <f>IF(sum!A862="ON",sum!I862,"*")</f>
        <v>*</v>
      </c>
      <c r="AP869" s="4" t="s">
        <v>186</v>
      </c>
      <c r="AQ869" s="4" t="s">
        <v>187</v>
      </c>
      <c r="AR869" s="4">
        <v>2045</v>
      </c>
      <c r="AS869" s="2" t="str">
        <f>IF(sum!A862="QU",sum!B862,"*")</f>
        <v>*</v>
      </c>
      <c r="AT869" s="2"/>
      <c r="AU869" s="2" t="str">
        <f>IF(sum!A862="QU",sum!I862,"*")</f>
        <v>*</v>
      </c>
      <c r="AX869" s="2" t="s">
        <v>186</v>
      </c>
      <c r="AY869" s="2" t="s">
        <v>187</v>
      </c>
      <c r="AZ869" s="2">
        <v>2045</v>
      </c>
      <c r="BA869" s="2" t="str">
        <f>IF(sum!A862="SA",sum!B862,"*")</f>
        <v>*</v>
      </c>
      <c r="BB869" s="2"/>
      <c r="BC869" s="2" t="str">
        <f>IF(sum!A862="SA",sum!I862,"*")</f>
        <v>*</v>
      </c>
    </row>
    <row r="870" spans="2:55">
      <c r="B870" s="4" t="s">
        <v>186</v>
      </c>
      <c r="C870" s="4" t="s">
        <v>187</v>
      </c>
      <c r="D870" s="4">
        <v>2045</v>
      </c>
      <c r="J870" s="4" t="s">
        <v>186</v>
      </c>
      <c r="K870" s="4" t="s">
        <v>187</v>
      </c>
      <c r="L870" s="4">
        <v>2045</v>
      </c>
      <c r="M870" s="2" t="str">
        <f>IF(sum!A863="AT",sum!B863,"*")</f>
        <v>*</v>
      </c>
      <c r="N870" s="2"/>
      <c r="O870" s="2" t="str">
        <f>IF(sum!A863="AT",sum!I863,"*")</f>
        <v>*</v>
      </c>
      <c r="R870" s="4" t="s">
        <v>186</v>
      </c>
      <c r="S870" s="4" t="s">
        <v>187</v>
      </c>
      <c r="T870" s="4">
        <v>2045</v>
      </c>
      <c r="U870" s="2" t="str">
        <f>IF(sum!A863="BC",sum!B863,"*")</f>
        <v>*</v>
      </c>
      <c r="V870" s="2"/>
      <c r="W870" s="2" t="str">
        <f>IF(sum!A863="BC",sum!I863,"*")</f>
        <v>*</v>
      </c>
      <c r="Z870" s="4" t="s">
        <v>186</v>
      </c>
      <c r="AA870" s="4" t="s">
        <v>187</v>
      </c>
      <c r="AB870" s="4">
        <v>2045</v>
      </c>
      <c r="AC870" s="2" t="str">
        <f>IF(sum!A863="MA",sum!B863,"*")</f>
        <v>*</v>
      </c>
      <c r="AD870" s="2"/>
      <c r="AE870" s="2" t="str">
        <f>IF(sum!A863="MA",sum!I863,"*")</f>
        <v>*</v>
      </c>
      <c r="AH870" s="4" t="s">
        <v>186</v>
      </c>
      <c r="AI870" s="4" t="s">
        <v>187</v>
      </c>
      <c r="AJ870" s="4">
        <v>2045</v>
      </c>
      <c r="AK870" s="2" t="str">
        <f>IF(sum!A863="ON",sum!B863,"*")</f>
        <v>*</v>
      </c>
      <c r="AL870" s="2"/>
      <c r="AM870" s="2" t="str">
        <f>IF(sum!A863="ON",sum!I863,"*")</f>
        <v>*</v>
      </c>
      <c r="AP870" s="2" t="s">
        <v>186</v>
      </c>
      <c r="AQ870" s="2" t="s">
        <v>187</v>
      </c>
      <c r="AR870" s="2">
        <v>2045</v>
      </c>
      <c r="AS870" s="2" t="str">
        <f>IF(sum!A863="QU",sum!B863,"*")</f>
        <v>*</v>
      </c>
      <c r="AT870" s="2"/>
      <c r="AU870" s="2" t="str">
        <f>IF(sum!A863="QU",sum!I863,"*")</f>
        <v>*</v>
      </c>
      <c r="AX870" s="4" t="s">
        <v>186</v>
      </c>
      <c r="AY870" s="4" t="s">
        <v>187</v>
      </c>
      <c r="AZ870" s="4">
        <v>2045</v>
      </c>
      <c r="BA870" s="2" t="str">
        <f>IF(sum!A863="SA",sum!B863,"*")</f>
        <v>*</v>
      </c>
      <c r="BB870" s="2"/>
      <c r="BC870" s="2" t="str">
        <f>IF(sum!A863="SA",sum!I863,"*")</f>
        <v>*</v>
      </c>
    </row>
    <row r="871" spans="2:55">
      <c r="B871" s="2" t="s">
        <v>186</v>
      </c>
      <c r="C871" s="2" t="s">
        <v>187</v>
      </c>
      <c r="D871" s="2">
        <v>2045</v>
      </c>
      <c r="J871" s="2" t="s">
        <v>186</v>
      </c>
      <c r="K871" s="2" t="s">
        <v>187</v>
      </c>
      <c r="L871" s="2">
        <v>2045</v>
      </c>
      <c r="M871" s="2" t="str">
        <f>IF(sum!A864="AT",sum!B864,"*")</f>
        <v>*</v>
      </c>
      <c r="N871" s="2"/>
      <c r="O871" s="2" t="str">
        <f>IF(sum!A864="AT",sum!I864,"*")</f>
        <v>*</v>
      </c>
      <c r="R871" s="2" t="s">
        <v>186</v>
      </c>
      <c r="S871" s="2" t="s">
        <v>187</v>
      </c>
      <c r="T871" s="2">
        <v>2045</v>
      </c>
      <c r="U871" s="2" t="str">
        <f>IF(sum!A864="BC",sum!B864,"*")</f>
        <v>*</v>
      </c>
      <c r="V871" s="2"/>
      <c r="W871" s="2" t="str">
        <f>IF(sum!A864="BC",sum!I864,"*")</f>
        <v>*</v>
      </c>
      <c r="Z871" s="2" t="s">
        <v>186</v>
      </c>
      <c r="AA871" s="2" t="s">
        <v>187</v>
      </c>
      <c r="AB871" s="2">
        <v>2045</v>
      </c>
      <c r="AC871" s="2" t="str">
        <f>IF(sum!A864="MA",sum!B864,"*")</f>
        <v>*</v>
      </c>
      <c r="AD871" s="2"/>
      <c r="AE871" s="2" t="str">
        <f>IF(sum!A864="MA",sum!I864,"*")</f>
        <v>*</v>
      </c>
      <c r="AH871" s="2" t="s">
        <v>186</v>
      </c>
      <c r="AI871" s="2" t="s">
        <v>187</v>
      </c>
      <c r="AJ871" s="2">
        <v>2045</v>
      </c>
      <c r="AK871" s="2" t="str">
        <f>IF(sum!A864="ON",sum!B864,"*")</f>
        <v>*</v>
      </c>
      <c r="AL871" s="2"/>
      <c r="AM871" s="2" t="str">
        <f>IF(sum!A864="ON",sum!I864,"*")</f>
        <v>*</v>
      </c>
      <c r="AP871" s="4" t="s">
        <v>186</v>
      </c>
      <c r="AQ871" s="4" t="s">
        <v>187</v>
      </c>
      <c r="AR871" s="4">
        <v>2045</v>
      </c>
      <c r="AS871" s="2" t="str">
        <f>IF(sum!A864="QU",sum!B864,"*")</f>
        <v>*</v>
      </c>
      <c r="AT871" s="2"/>
      <c r="AU871" s="2" t="str">
        <f>IF(sum!A864="QU",sum!I864,"*")</f>
        <v>*</v>
      </c>
      <c r="AX871" s="2" t="s">
        <v>186</v>
      </c>
      <c r="AY871" s="2" t="s">
        <v>187</v>
      </c>
      <c r="AZ871" s="2">
        <v>2045</v>
      </c>
      <c r="BA871" s="2" t="str">
        <f>IF(sum!A864="SA",sum!B864,"*")</f>
        <v>*</v>
      </c>
      <c r="BB871" s="2"/>
      <c r="BC871" s="2" t="str">
        <f>IF(sum!A864="SA",sum!I864,"*")</f>
        <v>*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B7" sqref="B7:G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2050</v>
      </c>
      <c r="E9" s="2" t="str">
        <f>IF(sum!A2="AL",sum!B2,"*")</f>
        <v>AFM-AuxiliaryEquip_ELE1</v>
      </c>
      <c r="F9" s="2"/>
      <c r="G9" s="2">
        <f>IF(sum!A2="AL",sum!J2,"*")</f>
        <v>0.261113848459522</v>
      </c>
      <c r="H9" s="2"/>
      <c r="I9" s="2"/>
      <c r="J9" s="2" t="s">
        <v>186</v>
      </c>
      <c r="K9" s="2" t="s">
        <v>187</v>
      </c>
      <c r="L9" s="2">
        <v>2050</v>
      </c>
      <c r="M9" s="2" t="str">
        <f>IF(sum!A2="AT",sum!B2,"*")</f>
        <v>*</v>
      </c>
      <c r="N9" s="2"/>
      <c r="O9" s="2" t="str">
        <f>IF(sum!A2="AT",sum!J2,"*")</f>
        <v>*</v>
      </c>
      <c r="R9" s="2" t="s">
        <v>186</v>
      </c>
      <c r="S9" s="2" t="s">
        <v>187</v>
      </c>
      <c r="T9" s="2">
        <v>2050</v>
      </c>
      <c r="U9" s="2" t="str">
        <f>IF(sum!A2="BC",sum!B2,"*")</f>
        <v>*</v>
      </c>
      <c r="V9" s="2"/>
      <c r="W9" s="2" t="str">
        <f>IF(sum!A2="BC",sum!J2,"*")</f>
        <v>*</v>
      </c>
      <c r="Z9" s="2" t="s">
        <v>186</v>
      </c>
      <c r="AA9" s="2" t="s">
        <v>187</v>
      </c>
      <c r="AB9" s="2">
        <v>2050</v>
      </c>
      <c r="AC9" s="2" t="str">
        <f>IF(sum!A2="MA",sum!B2,"*")</f>
        <v>*</v>
      </c>
      <c r="AD9" s="2"/>
      <c r="AE9" s="2" t="str">
        <f>IF(sum!A2="MA",sum!J2,"*")</f>
        <v>*</v>
      </c>
      <c r="AH9" s="2" t="s">
        <v>186</v>
      </c>
      <c r="AI9" s="2" t="s">
        <v>187</v>
      </c>
      <c r="AJ9" s="2">
        <v>2050</v>
      </c>
      <c r="AK9" s="2" t="str">
        <f>IF(sum!A2="ON",sum!B2,"*")</f>
        <v>*</v>
      </c>
      <c r="AL9" s="2"/>
      <c r="AM9" s="2" t="str">
        <f>IF(sum!A2="ON",sum!J2,"*")</f>
        <v>*</v>
      </c>
      <c r="AP9" s="2" t="s">
        <v>186</v>
      </c>
      <c r="AQ9" s="2" t="s">
        <v>187</v>
      </c>
      <c r="AR9" s="2">
        <v>2050</v>
      </c>
      <c r="AS9" s="2" t="str">
        <f>IF(sum!A2="QU",sum!B2,"*")</f>
        <v>*</v>
      </c>
      <c r="AT9" s="2"/>
      <c r="AU9" s="2" t="str">
        <f>IF(sum!A2="QU",sum!J2,"*")</f>
        <v>*</v>
      </c>
      <c r="AX9" s="2" t="s">
        <v>186</v>
      </c>
      <c r="AY9" s="2" t="s">
        <v>187</v>
      </c>
      <c r="AZ9" s="2">
        <v>2050</v>
      </c>
      <c r="BA9" s="2" t="str">
        <f>IF(sum!A2="SA",sum!B2,"*")</f>
        <v>*</v>
      </c>
      <c r="BB9" s="2"/>
      <c r="BC9" s="2" t="str">
        <f>IF(sum!A2="SA",sum!J2,"*")</f>
        <v>*</v>
      </c>
    </row>
    <row r="10" spans="2:55">
      <c r="B10" s="2" t="s">
        <v>186</v>
      </c>
      <c r="C10" s="2" t="s">
        <v>187</v>
      </c>
      <c r="D10" s="2">
        <v>2050</v>
      </c>
      <c r="E10" s="2" t="str">
        <f>IF(sum!A3="AL",sum!B3,"*")</f>
        <v>AFM-AuxiliaryMot_ELE1</v>
      </c>
      <c r="F10" s="2"/>
      <c r="G10" s="2">
        <f>IF(sum!A3="AL",sum!J3,"*")</f>
        <v>0.085145820149844</v>
      </c>
      <c r="H10" s="2"/>
      <c r="I10" s="2"/>
      <c r="J10" s="2" t="s">
        <v>186</v>
      </c>
      <c r="K10" s="2" t="s">
        <v>187</v>
      </c>
      <c r="L10" s="2">
        <v>2050</v>
      </c>
      <c r="M10" s="2" t="str">
        <f>IF(sum!A3="AT",sum!B3,"*")</f>
        <v>*</v>
      </c>
      <c r="N10" s="2"/>
      <c r="O10" s="2" t="str">
        <f>IF(sum!A3="AT",sum!J3,"*")</f>
        <v>*</v>
      </c>
      <c r="R10" s="2" t="s">
        <v>186</v>
      </c>
      <c r="S10" s="2" t="s">
        <v>187</v>
      </c>
      <c r="T10" s="2">
        <v>2050</v>
      </c>
      <c r="U10" s="2" t="str">
        <f>IF(sum!A3="BC",sum!B3,"*")</f>
        <v>*</v>
      </c>
      <c r="V10" s="2"/>
      <c r="W10" s="2" t="str">
        <f>IF(sum!A3="BC",sum!J3,"*")</f>
        <v>*</v>
      </c>
      <c r="Z10" s="2" t="s">
        <v>186</v>
      </c>
      <c r="AA10" s="2" t="s">
        <v>187</v>
      </c>
      <c r="AB10" s="2">
        <v>2050</v>
      </c>
      <c r="AC10" s="2" t="str">
        <f>IF(sum!A3="MA",sum!B3,"*")</f>
        <v>*</v>
      </c>
      <c r="AD10" s="2"/>
      <c r="AE10" s="2" t="str">
        <f>IF(sum!A3="MA",sum!J3,"*")</f>
        <v>*</v>
      </c>
      <c r="AH10" s="2" t="s">
        <v>186</v>
      </c>
      <c r="AI10" s="2" t="s">
        <v>187</v>
      </c>
      <c r="AJ10" s="2">
        <v>2050</v>
      </c>
      <c r="AK10" s="2" t="str">
        <f>IF(sum!A3="ON",sum!B3,"*")</f>
        <v>*</v>
      </c>
      <c r="AL10" s="2"/>
      <c r="AM10" s="2" t="str">
        <f>IF(sum!A3="ON",sum!J3,"*")</f>
        <v>*</v>
      </c>
      <c r="AP10" s="2" t="s">
        <v>186</v>
      </c>
      <c r="AQ10" s="2" t="s">
        <v>187</v>
      </c>
      <c r="AR10" s="2">
        <v>2050</v>
      </c>
      <c r="AS10" s="2" t="str">
        <f>IF(sum!A3="QU",sum!B3,"*")</f>
        <v>*</v>
      </c>
      <c r="AT10" s="2"/>
      <c r="AU10" s="2" t="str">
        <f>IF(sum!A3="QU",sum!J3,"*")</f>
        <v>*</v>
      </c>
      <c r="AX10" s="2" t="s">
        <v>186</v>
      </c>
      <c r="AY10" s="2" t="s">
        <v>187</v>
      </c>
      <c r="AZ10" s="2">
        <v>2050</v>
      </c>
      <c r="BA10" s="2" t="str">
        <f>IF(sum!A3="SA",sum!B3,"*")</f>
        <v>*</v>
      </c>
      <c r="BB10" s="2"/>
      <c r="BC10" s="2" t="str">
        <f>IF(sum!A3="SA",sum!J3,"*")</f>
        <v>*</v>
      </c>
    </row>
    <row r="11" spans="2:55">
      <c r="B11" s="2" t="s">
        <v>186</v>
      </c>
      <c r="C11" s="2" t="s">
        <v>187</v>
      </c>
      <c r="D11" s="2">
        <v>2050</v>
      </c>
      <c r="E11" s="2" t="str">
        <f>IF(sum!A4="AL",sum!B4,"*")</f>
        <v>AFM-Light_ELE1</v>
      </c>
      <c r="F11" s="2"/>
      <c r="G11" s="2">
        <f>IF(sum!A4="AL",sum!J4,"*")</f>
        <v>0.340583280599376</v>
      </c>
      <c r="H11" s="2"/>
      <c r="J11" s="2" t="s">
        <v>186</v>
      </c>
      <c r="K11" s="2" t="s">
        <v>187</v>
      </c>
      <c r="L11" s="2">
        <v>2050</v>
      </c>
      <c r="M11" s="2" t="str">
        <f>IF(sum!A4="AT",sum!B4,"*")</f>
        <v>*</v>
      </c>
      <c r="N11" s="2"/>
      <c r="O11" s="2" t="str">
        <f>IF(sum!A4="AT",sum!J4,"*")</f>
        <v>*</v>
      </c>
      <c r="R11" s="2" t="s">
        <v>186</v>
      </c>
      <c r="S11" s="2" t="s">
        <v>187</v>
      </c>
      <c r="T11" s="2">
        <v>2050</v>
      </c>
      <c r="U11" s="2" t="str">
        <f>IF(sum!A4="BC",sum!B4,"*")</f>
        <v>*</v>
      </c>
      <c r="V11" s="2"/>
      <c r="W11" s="2" t="str">
        <f>IF(sum!A4="BC",sum!J4,"*")</f>
        <v>*</v>
      </c>
      <c r="Z11" s="2" t="s">
        <v>186</v>
      </c>
      <c r="AA11" s="2" t="s">
        <v>187</v>
      </c>
      <c r="AB11" s="2">
        <v>2050</v>
      </c>
      <c r="AC11" s="2" t="str">
        <f>IF(sum!A4="MA",sum!B4,"*")</f>
        <v>*</v>
      </c>
      <c r="AD11" s="2"/>
      <c r="AE11" s="2" t="str">
        <f>IF(sum!A4="MA",sum!J4,"*")</f>
        <v>*</v>
      </c>
      <c r="AH11" s="2" t="s">
        <v>186</v>
      </c>
      <c r="AI11" s="2" t="s">
        <v>187</v>
      </c>
      <c r="AJ11" s="2">
        <v>2050</v>
      </c>
      <c r="AK11" s="2" t="str">
        <f>IF(sum!A4="ON",sum!B4,"*")</f>
        <v>*</v>
      </c>
      <c r="AL11" s="2"/>
      <c r="AM11" s="2" t="str">
        <f>IF(sum!A4="ON",sum!J4,"*")</f>
        <v>*</v>
      </c>
      <c r="AP11" s="2" t="s">
        <v>186</v>
      </c>
      <c r="AQ11" s="2" t="s">
        <v>187</v>
      </c>
      <c r="AR11" s="2">
        <v>2050</v>
      </c>
      <c r="AS11" s="2" t="str">
        <f>IF(sum!A4="QU",sum!B4,"*")</f>
        <v>*</v>
      </c>
      <c r="AT11" s="2"/>
      <c r="AU11" s="2" t="str">
        <f>IF(sum!A4="QU",sum!J4,"*")</f>
        <v>*</v>
      </c>
      <c r="AX11" s="2" t="s">
        <v>186</v>
      </c>
      <c r="AY11" s="2" t="s">
        <v>187</v>
      </c>
      <c r="AZ11" s="2">
        <v>2050</v>
      </c>
      <c r="BA11" s="2" t="str">
        <f>IF(sum!A4="SA",sum!B4,"*")</f>
        <v>*</v>
      </c>
      <c r="BB11" s="2"/>
      <c r="BC11" s="2" t="str">
        <f>IF(sum!A4="SA",sum!J4,"*")</f>
        <v>*</v>
      </c>
    </row>
    <row r="12" spans="2:55">
      <c r="B12" s="2" t="s">
        <v>186</v>
      </c>
      <c r="C12" s="2" t="s">
        <v>187</v>
      </c>
      <c r="D12" s="2">
        <v>2050</v>
      </c>
      <c r="E12" s="2" t="str">
        <f>IF(sum!A5="AL",sum!B5,"*")</f>
        <v>AFM-SpCool_ELE1</v>
      </c>
      <c r="F12" s="2"/>
      <c r="G12" s="2">
        <f>IF(sum!A5="AL",sum!J5,"*")</f>
        <v>0.0351180369006387</v>
      </c>
      <c r="H12" s="2"/>
      <c r="J12" s="2" t="s">
        <v>186</v>
      </c>
      <c r="K12" s="2" t="s">
        <v>187</v>
      </c>
      <c r="L12" s="2">
        <v>2050</v>
      </c>
      <c r="M12" s="2" t="str">
        <f>IF(sum!A5="AT",sum!B5,"*")</f>
        <v>*</v>
      </c>
      <c r="N12" s="2"/>
      <c r="O12" s="2" t="str">
        <f>IF(sum!A5="AT",sum!J5,"*")</f>
        <v>*</v>
      </c>
      <c r="R12" s="2" t="s">
        <v>186</v>
      </c>
      <c r="S12" s="2" t="s">
        <v>187</v>
      </c>
      <c r="T12" s="2">
        <v>2050</v>
      </c>
      <c r="U12" s="2" t="str">
        <f>IF(sum!A5="BC",sum!B5,"*")</f>
        <v>*</v>
      </c>
      <c r="V12" s="2"/>
      <c r="W12" s="2" t="str">
        <f>IF(sum!A5="BC",sum!J5,"*")</f>
        <v>*</v>
      </c>
      <c r="Z12" s="2" t="s">
        <v>186</v>
      </c>
      <c r="AA12" s="2" t="s">
        <v>187</v>
      </c>
      <c r="AB12" s="2">
        <v>2050</v>
      </c>
      <c r="AC12" s="2" t="str">
        <f>IF(sum!A5="MA",sum!B5,"*")</f>
        <v>*</v>
      </c>
      <c r="AD12" s="2"/>
      <c r="AE12" s="2" t="str">
        <f>IF(sum!A5="MA",sum!J5,"*")</f>
        <v>*</v>
      </c>
      <c r="AH12" s="2" t="s">
        <v>186</v>
      </c>
      <c r="AI12" s="2" t="s">
        <v>187</v>
      </c>
      <c r="AJ12" s="2">
        <v>2050</v>
      </c>
      <c r="AK12" s="2" t="str">
        <f>IF(sum!A5="ON",sum!B5,"*")</f>
        <v>*</v>
      </c>
      <c r="AL12" s="2"/>
      <c r="AM12" s="2" t="str">
        <f>IF(sum!A5="ON",sum!J5,"*")</f>
        <v>*</v>
      </c>
      <c r="AP12" s="2" t="s">
        <v>186</v>
      </c>
      <c r="AQ12" s="2" t="s">
        <v>187</v>
      </c>
      <c r="AR12" s="2">
        <v>2050</v>
      </c>
      <c r="AS12" s="2" t="str">
        <f>IF(sum!A5="QU",sum!B5,"*")</f>
        <v>*</v>
      </c>
      <c r="AT12" s="2"/>
      <c r="AU12" s="2" t="str">
        <f>IF(sum!A5="QU",sum!J5,"*")</f>
        <v>*</v>
      </c>
      <c r="AX12" s="2" t="s">
        <v>186</v>
      </c>
      <c r="AY12" s="2" t="s">
        <v>187</v>
      </c>
      <c r="AZ12" s="2">
        <v>2050</v>
      </c>
      <c r="BA12" s="2" t="str">
        <f>IF(sum!A5="SA",sum!B5,"*")</f>
        <v>*</v>
      </c>
      <c r="BB12" s="2"/>
      <c r="BC12" s="2" t="str">
        <f>IF(sum!A5="SA",sum!J5,"*")</f>
        <v>*</v>
      </c>
    </row>
    <row r="13" spans="2:55">
      <c r="B13" s="2" t="s">
        <v>186</v>
      </c>
      <c r="C13" s="2" t="s">
        <v>187</v>
      </c>
      <c r="D13" s="2">
        <v>2050</v>
      </c>
      <c r="E13" s="2" t="str">
        <f>IF(sum!A6="AL",sum!B6,"*")</f>
        <v>AFM-SpHeat_ELE1</v>
      </c>
      <c r="F13" s="2"/>
      <c r="G13" s="2">
        <f>IF(sum!A6="AL",sum!J6,"*")</f>
        <v>0.938496150984948</v>
      </c>
      <c r="H13" s="2"/>
      <c r="J13" s="2" t="s">
        <v>186</v>
      </c>
      <c r="K13" s="2" t="s">
        <v>187</v>
      </c>
      <c r="L13" s="2">
        <v>2050</v>
      </c>
      <c r="M13" s="2" t="str">
        <f>IF(sum!A6="AT",sum!B6,"*")</f>
        <v>*</v>
      </c>
      <c r="N13" s="2"/>
      <c r="O13" s="2" t="str">
        <f>IF(sum!A6="AT",sum!J6,"*")</f>
        <v>*</v>
      </c>
      <c r="R13" s="2" t="s">
        <v>186</v>
      </c>
      <c r="S13" s="2" t="s">
        <v>187</v>
      </c>
      <c r="T13" s="2">
        <v>2050</v>
      </c>
      <c r="U13" s="2" t="str">
        <f>IF(sum!A6="BC",sum!B6,"*")</f>
        <v>*</v>
      </c>
      <c r="V13" s="2"/>
      <c r="W13" s="2" t="str">
        <f>IF(sum!A6="BC",sum!J6,"*")</f>
        <v>*</v>
      </c>
      <c r="Z13" s="2" t="s">
        <v>186</v>
      </c>
      <c r="AA13" s="2" t="s">
        <v>187</v>
      </c>
      <c r="AB13" s="2">
        <v>2050</v>
      </c>
      <c r="AC13" s="2" t="str">
        <f>IF(sum!A6="MA",sum!B6,"*")</f>
        <v>*</v>
      </c>
      <c r="AD13" s="2"/>
      <c r="AE13" s="2" t="str">
        <f>IF(sum!A6="MA",sum!J6,"*")</f>
        <v>*</v>
      </c>
      <c r="AH13" s="2" t="s">
        <v>186</v>
      </c>
      <c r="AI13" s="2" t="s">
        <v>187</v>
      </c>
      <c r="AJ13" s="2">
        <v>2050</v>
      </c>
      <c r="AK13" s="2" t="str">
        <f>IF(sum!A6="ON",sum!B6,"*")</f>
        <v>*</v>
      </c>
      <c r="AL13" s="2"/>
      <c r="AM13" s="2" t="str">
        <f>IF(sum!A6="ON",sum!J6,"*")</f>
        <v>*</v>
      </c>
      <c r="AP13" s="2" t="s">
        <v>186</v>
      </c>
      <c r="AQ13" s="2" t="s">
        <v>187</v>
      </c>
      <c r="AR13" s="2">
        <v>2050</v>
      </c>
      <c r="AS13" s="2" t="str">
        <f>IF(sum!A6="QU",sum!B6,"*")</f>
        <v>*</v>
      </c>
      <c r="AT13" s="2"/>
      <c r="AU13" s="2" t="str">
        <f>IF(sum!A6="QU",sum!J6,"*")</f>
        <v>*</v>
      </c>
      <c r="AX13" s="2" t="s">
        <v>186</v>
      </c>
      <c r="AY13" s="2" t="s">
        <v>187</v>
      </c>
      <c r="AZ13" s="2">
        <v>2050</v>
      </c>
      <c r="BA13" s="2" t="str">
        <f>IF(sum!A6="SA",sum!B6,"*")</f>
        <v>*</v>
      </c>
      <c r="BB13" s="2"/>
      <c r="BC13" s="2" t="str">
        <f>IF(sum!A6="SA",sum!J6,"*")</f>
        <v>*</v>
      </c>
    </row>
    <row r="14" spans="2:55">
      <c r="B14" s="2" t="s">
        <v>186</v>
      </c>
      <c r="C14" s="2" t="s">
        <v>187</v>
      </c>
      <c r="D14" s="2">
        <v>2050</v>
      </c>
      <c r="E14" s="2" t="str">
        <f>IF(sum!A7="AL",sum!B7,"*")</f>
        <v>AFM-WaterHeat_ELE1</v>
      </c>
      <c r="F14" s="2"/>
      <c r="G14" s="2">
        <f>IF(sum!A7="AL",sum!J7,"*")</f>
        <v>0.124880536219771</v>
      </c>
      <c r="H14" s="2"/>
      <c r="J14" s="2" t="s">
        <v>186</v>
      </c>
      <c r="K14" s="2" t="s">
        <v>187</v>
      </c>
      <c r="L14" s="2">
        <v>2050</v>
      </c>
      <c r="M14" s="2" t="str">
        <f>IF(sum!A7="AT",sum!B7,"*")</f>
        <v>*</v>
      </c>
      <c r="N14" s="2"/>
      <c r="O14" s="2" t="str">
        <f>IF(sum!A7="AT",sum!J7,"*")</f>
        <v>*</v>
      </c>
      <c r="R14" s="2" t="s">
        <v>186</v>
      </c>
      <c r="S14" s="2" t="s">
        <v>187</v>
      </c>
      <c r="T14" s="2">
        <v>2050</v>
      </c>
      <c r="U14" s="2" t="str">
        <f>IF(sum!A7="BC",sum!B7,"*")</f>
        <v>*</v>
      </c>
      <c r="V14" s="2"/>
      <c r="W14" s="2" t="str">
        <f>IF(sum!A7="BC",sum!J7,"*")</f>
        <v>*</v>
      </c>
      <c r="Z14" s="2" t="s">
        <v>186</v>
      </c>
      <c r="AA14" s="2" t="s">
        <v>187</v>
      </c>
      <c r="AB14" s="2">
        <v>2050</v>
      </c>
      <c r="AC14" s="2" t="str">
        <f>IF(sum!A7="MA",sum!B7,"*")</f>
        <v>*</v>
      </c>
      <c r="AD14" s="2"/>
      <c r="AE14" s="2" t="str">
        <f>IF(sum!A7="MA",sum!J7,"*")</f>
        <v>*</v>
      </c>
      <c r="AH14" s="2" t="s">
        <v>186</v>
      </c>
      <c r="AI14" s="2" t="s">
        <v>187</v>
      </c>
      <c r="AJ14" s="2">
        <v>2050</v>
      </c>
      <c r="AK14" s="2" t="str">
        <f>IF(sum!A7="ON",sum!B7,"*")</f>
        <v>*</v>
      </c>
      <c r="AL14" s="2"/>
      <c r="AM14" s="2" t="str">
        <f>IF(sum!A7="ON",sum!J7,"*")</f>
        <v>*</v>
      </c>
      <c r="AP14" s="2" t="s">
        <v>186</v>
      </c>
      <c r="AQ14" s="2" t="s">
        <v>187</v>
      </c>
      <c r="AR14" s="2">
        <v>2050</v>
      </c>
      <c r="AS14" s="2" t="str">
        <f>IF(sum!A7="QU",sum!B7,"*")</f>
        <v>*</v>
      </c>
      <c r="AT14" s="2"/>
      <c r="AU14" s="2" t="str">
        <f>IF(sum!A7="QU",sum!J7,"*")</f>
        <v>*</v>
      </c>
      <c r="AX14" s="2" t="s">
        <v>186</v>
      </c>
      <c r="AY14" s="2" t="s">
        <v>187</v>
      </c>
      <c r="AZ14" s="2">
        <v>2050</v>
      </c>
      <c r="BA14" s="2" t="str">
        <f>IF(sum!A7="SA",sum!B7,"*")</f>
        <v>*</v>
      </c>
      <c r="BB14" s="2"/>
      <c r="BC14" s="2" t="str">
        <f>IF(sum!A7="SA",sum!J7,"*")</f>
        <v>*</v>
      </c>
    </row>
    <row r="15" spans="2:55">
      <c r="B15" s="2" t="s">
        <v>186</v>
      </c>
      <c r="C15" s="2" t="s">
        <v>187</v>
      </c>
      <c r="D15" s="2">
        <v>2050</v>
      </c>
      <c r="E15" s="2" t="str">
        <f>IF(sum!A8="AL",sum!B8,"*")</f>
        <v>ART-AuxiliaryEquip_ELE1</v>
      </c>
      <c r="F15" s="2"/>
      <c r="G15" s="2">
        <f>IF(sum!A8="AL",sum!J8,"*")</f>
        <v>0.0681166561198752</v>
      </c>
      <c r="H15" s="2"/>
      <c r="J15" s="2" t="s">
        <v>186</v>
      </c>
      <c r="K15" s="2" t="s">
        <v>187</v>
      </c>
      <c r="L15" s="2">
        <v>2050</v>
      </c>
      <c r="M15" s="2" t="str">
        <f>IF(sum!A8="AT",sum!B8,"*")</f>
        <v>*</v>
      </c>
      <c r="N15" s="2"/>
      <c r="O15" s="2" t="str">
        <f>IF(sum!A8="AT",sum!J8,"*")</f>
        <v>*</v>
      </c>
      <c r="R15" s="2" t="s">
        <v>186</v>
      </c>
      <c r="S15" s="2" t="s">
        <v>187</v>
      </c>
      <c r="T15" s="2">
        <v>2050</v>
      </c>
      <c r="U15" s="2" t="str">
        <f>IF(sum!A8="BC",sum!B8,"*")</f>
        <v>*</v>
      </c>
      <c r="V15" s="2"/>
      <c r="W15" s="2" t="str">
        <f>IF(sum!A8="BC",sum!J8,"*")</f>
        <v>*</v>
      </c>
      <c r="Z15" s="2" t="s">
        <v>186</v>
      </c>
      <c r="AA15" s="2" t="s">
        <v>187</v>
      </c>
      <c r="AB15" s="2">
        <v>2050</v>
      </c>
      <c r="AC15" s="2" t="str">
        <f>IF(sum!A8="MA",sum!B8,"*")</f>
        <v>*</v>
      </c>
      <c r="AD15" s="2"/>
      <c r="AE15" s="2" t="str">
        <f>IF(sum!A8="MA",sum!J8,"*")</f>
        <v>*</v>
      </c>
      <c r="AH15" s="2" t="s">
        <v>186</v>
      </c>
      <c r="AI15" s="2" t="s">
        <v>187</v>
      </c>
      <c r="AJ15" s="2">
        <v>2050</v>
      </c>
      <c r="AK15" s="2" t="str">
        <f>IF(sum!A8="ON",sum!B8,"*")</f>
        <v>*</v>
      </c>
      <c r="AL15" s="2"/>
      <c r="AM15" s="2" t="str">
        <f>IF(sum!A8="ON",sum!J8,"*")</f>
        <v>*</v>
      </c>
      <c r="AP15" s="2" t="s">
        <v>186</v>
      </c>
      <c r="AQ15" s="2" t="s">
        <v>187</v>
      </c>
      <c r="AR15" s="2">
        <v>2050</v>
      </c>
      <c r="AS15" s="2" t="str">
        <f>IF(sum!A8="QU",sum!B8,"*")</f>
        <v>*</v>
      </c>
      <c r="AT15" s="2"/>
      <c r="AU15" s="2" t="str">
        <f>IF(sum!A8="QU",sum!J8,"*")</f>
        <v>*</v>
      </c>
      <c r="AX15" s="2" t="s">
        <v>186</v>
      </c>
      <c r="AY15" s="2" t="s">
        <v>187</v>
      </c>
      <c r="AZ15" s="2">
        <v>2050</v>
      </c>
      <c r="BA15" s="2" t="str">
        <f>IF(sum!A8="SA",sum!B8,"*")</f>
        <v>*</v>
      </c>
      <c r="BB15" s="2"/>
      <c r="BC15" s="2" t="str">
        <f>IF(sum!A8="SA",sum!J8,"*")</f>
        <v>*</v>
      </c>
    </row>
    <row r="16" spans="2:55">
      <c r="B16" s="2" t="s">
        <v>186</v>
      </c>
      <c r="C16" s="2" t="s">
        <v>187</v>
      </c>
      <c r="D16" s="2">
        <v>2050</v>
      </c>
      <c r="E16" s="2" t="str">
        <f>IF(sum!A9="AL",sum!B9,"*")</f>
        <v>ART-AuxiliaryMot_ELE1</v>
      </c>
      <c r="F16" s="2"/>
      <c r="G16" s="2">
        <f>IF(sum!A9="AL",sum!J9,"*")</f>
        <v>0.0340583280599376</v>
      </c>
      <c r="H16" s="2"/>
      <c r="J16" s="2" t="s">
        <v>186</v>
      </c>
      <c r="K16" s="2" t="s">
        <v>187</v>
      </c>
      <c r="L16" s="2">
        <v>2050</v>
      </c>
      <c r="M16" s="2" t="str">
        <f>IF(sum!A9="AT",sum!B9,"*")</f>
        <v>*</v>
      </c>
      <c r="N16" s="2"/>
      <c r="O16" s="2" t="str">
        <f>IF(sum!A9="AT",sum!J9,"*")</f>
        <v>*</v>
      </c>
      <c r="R16" s="2" t="s">
        <v>186</v>
      </c>
      <c r="S16" s="2" t="s">
        <v>187</v>
      </c>
      <c r="T16" s="2">
        <v>2050</v>
      </c>
      <c r="U16" s="2" t="str">
        <f>IF(sum!A9="BC",sum!B9,"*")</f>
        <v>*</v>
      </c>
      <c r="V16" s="2"/>
      <c r="W16" s="2" t="str">
        <f>IF(sum!A9="BC",sum!J9,"*")</f>
        <v>*</v>
      </c>
      <c r="Z16" s="2" t="s">
        <v>186</v>
      </c>
      <c r="AA16" s="2" t="s">
        <v>187</v>
      </c>
      <c r="AB16" s="2">
        <v>2050</v>
      </c>
      <c r="AC16" s="2" t="str">
        <f>IF(sum!A9="MA",sum!B9,"*")</f>
        <v>*</v>
      </c>
      <c r="AD16" s="2"/>
      <c r="AE16" s="2" t="str">
        <f>IF(sum!A9="MA",sum!J9,"*")</f>
        <v>*</v>
      </c>
      <c r="AH16" s="2" t="s">
        <v>186</v>
      </c>
      <c r="AI16" s="2" t="s">
        <v>187</v>
      </c>
      <c r="AJ16" s="2">
        <v>2050</v>
      </c>
      <c r="AK16" s="2" t="str">
        <f>IF(sum!A9="ON",sum!B9,"*")</f>
        <v>*</v>
      </c>
      <c r="AL16" s="2"/>
      <c r="AM16" s="2" t="str">
        <f>IF(sum!A9="ON",sum!J9,"*")</f>
        <v>*</v>
      </c>
      <c r="AP16" s="2" t="s">
        <v>186</v>
      </c>
      <c r="AQ16" s="2" t="s">
        <v>187</v>
      </c>
      <c r="AR16" s="2">
        <v>2050</v>
      </c>
      <c r="AS16" s="2" t="str">
        <f>IF(sum!A9="QU",sum!B9,"*")</f>
        <v>*</v>
      </c>
      <c r="AT16" s="2"/>
      <c r="AU16" s="2" t="str">
        <f>IF(sum!A9="QU",sum!J9,"*")</f>
        <v>*</v>
      </c>
      <c r="AX16" s="2" t="s">
        <v>186</v>
      </c>
      <c r="AY16" s="2" t="s">
        <v>187</v>
      </c>
      <c r="AZ16" s="2">
        <v>2050</v>
      </c>
      <c r="BA16" s="2" t="str">
        <f>IF(sum!A9="SA",sum!B9,"*")</f>
        <v>*</v>
      </c>
      <c r="BB16" s="2"/>
      <c r="BC16" s="2" t="str">
        <f>IF(sum!A9="SA",sum!J9,"*")</f>
        <v>*</v>
      </c>
    </row>
    <row r="17" spans="2:55">
      <c r="B17" s="2" t="s">
        <v>186</v>
      </c>
      <c r="C17" s="2" t="s">
        <v>187</v>
      </c>
      <c r="D17" s="2">
        <v>2050</v>
      </c>
      <c r="E17" s="2" t="str">
        <f>IF(sum!A10="AL",sum!B10,"*")</f>
        <v>ART-Light_ELE1</v>
      </c>
      <c r="F17" s="2"/>
      <c r="G17" s="2">
        <f>IF(sum!A10="AL",sum!J10,"*")</f>
        <v>0.085145820149844</v>
      </c>
      <c r="H17" s="2"/>
      <c r="J17" s="2" t="s">
        <v>186</v>
      </c>
      <c r="K17" s="2" t="s">
        <v>187</v>
      </c>
      <c r="L17" s="2">
        <v>2050</v>
      </c>
      <c r="M17" s="2" t="str">
        <f>IF(sum!A10="AT",sum!B10,"*")</f>
        <v>*</v>
      </c>
      <c r="N17" s="2"/>
      <c r="O17" s="2" t="str">
        <f>IF(sum!A10="AT",sum!J10,"*")</f>
        <v>*</v>
      </c>
      <c r="R17" s="2" t="s">
        <v>186</v>
      </c>
      <c r="S17" s="2" t="s">
        <v>187</v>
      </c>
      <c r="T17" s="2">
        <v>2050</v>
      </c>
      <c r="U17" s="2" t="str">
        <f>IF(sum!A10="BC",sum!B10,"*")</f>
        <v>*</v>
      </c>
      <c r="V17" s="2"/>
      <c r="W17" s="2" t="str">
        <f>IF(sum!A10="BC",sum!J10,"*")</f>
        <v>*</v>
      </c>
      <c r="Z17" s="2" t="s">
        <v>186</v>
      </c>
      <c r="AA17" s="2" t="s">
        <v>187</v>
      </c>
      <c r="AB17" s="2">
        <v>2050</v>
      </c>
      <c r="AC17" s="2" t="str">
        <f>IF(sum!A10="MA",sum!B10,"*")</f>
        <v>*</v>
      </c>
      <c r="AD17" s="2"/>
      <c r="AE17" s="2" t="str">
        <f>IF(sum!A10="MA",sum!J10,"*")</f>
        <v>*</v>
      </c>
      <c r="AH17" s="2" t="s">
        <v>186</v>
      </c>
      <c r="AI17" s="2" t="s">
        <v>187</v>
      </c>
      <c r="AJ17" s="2">
        <v>2050</v>
      </c>
      <c r="AK17" s="2" t="str">
        <f>IF(sum!A10="ON",sum!B10,"*")</f>
        <v>*</v>
      </c>
      <c r="AL17" s="2"/>
      <c r="AM17" s="2" t="str">
        <f>IF(sum!A10="ON",sum!J10,"*")</f>
        <v>*</v>
      </c>
      <c r="AP17" s="2" t="s">
        <v>186</v>
      </c>
      <c r="AQ17" s="2" t="s">
        <v>187</v>
      </c>
      <c r="AR17" s="2">
        <v>2050</v>
      </c>
      <c r="AS17" s="2" t="str">
        <f>IF(sum!A10="QU",sum!B10,"*")</f>
        <v>*</v>
      </c>
      <c r="AT17" s="2"/>
      <c r="AU17" s="2" t="str">
        <f>IF(sum!A10="QU",sum!J10,"*")</f>
        <v>*</v>
      </c>
      <c r="AX17" s="2" t="s">
        <v>186</v>
      </c>
      <c r="AY17" s="2" t="s">
        <v>187</v>
      </c>
      <c r="AZ17" s="2">
        <v>2050</v>
      </c>
      <c r="BA17" s="2" t="str">
        <f>IF(sum!A10="SA",sum!B10,"*")</f>
        <v>*</v>
      </c>
      <c r="BB17" s="2"/>
      <c r="BC17" s="2" t="str">
        <f>IF(sum!A10="SA",sum!J10,"*")</f>
        <v>*</v>
      </c>
    </row>
    <row r="18" spans="2:55">
      <c r="B18" s="2" t="s">
        <v>186</v>
      </c>
      <c r="C18" s="2" t="s">
        <v>187</v>
      </c>
      <c r="D18" s="2">
        <v>2050</v>
      </c>
      <c r="E18" s="2" t="str">
        <f>IF(sum!A11="AL",sum!B11,"*")</f>
        <v>ART-SpHeat_ELE1</v>
      </c>
      <c r="F18" s="2"/>
      <c r="G18" s="2">
        <f>IF(sum!A11="AL",sum!J11,"*")</f>
        <v>0.249761072439542</v>
      </c>
      <c r="H18" s="2"/>
      <c r="J18" s="2" t="s">
        <v>186</v>
      </c>
      <c r="K18" s="2" t="s">
        <v>187</v>
      </c>
      <c r="L18" s="2">
        <v>2050</v>
      </c>
      <c r="M18" s="2" t="str">
        <f>IF(sum!A11="AT",sum!B11,"*")</f>
        <v>*</v>
      </c>
      <c r="N18" s="2"/>
      <c r="O18" s="2" t="str">
        <f>IF(sum!A11="AT",sum!J11,"*")</f>
        <v>*</v>
      </c>
      <c r="R18" s="2" t="s">
        <v>186</v>
      </c>
      <c r="S18" s="2" t="s">
        <v>187</v>
      </c>
      <c r="T18" s="2">
        <v>2050</v>
      </c>
      <c r="U18" s="2" t="str">
        <f>IF(sum!A11="BC",sum!B11,"*")</f>
        <v>*</v>
      </c>
      <c r="V18" s="2"/>
      <c r="W18" s="2" t="str">
        <f>IF(sum!A11="BC",sum!J11,"*")</f>
        <v>*</v>
      </c>
      <c r="Z18" s="2" t="s">
        <v>186</v>
      </c>
      <c r="AA18" s="2" t="s">
        <v>187</v>
      </c>
      <c r="AB18" s="2">
        <v>2050</v>
      </c>
      <c r="AC18" s="2" t="str">
        <f>IF(sum!A11="MA",sum!B11,"*")</f>
        <v>*</v>
      </c>
      <c r="AD18" s="2"/>
      <c r="AE18" s="2" t="str">
        <f>IF(sum!A11="MA",sum!J11,"*")</f>
        <v>*</v>
      </c>
      <c r="AH18" s="2" t="s">
        <v>186</v>
      </c>
      <c r="AI18" s="2" t="s">
        <v>187</v>
      </c>
      <c r="AJ18" s="2">
        <v>2050</v>
      </c>
      <c r="AK18" s="2" t="str">
        <f>IF(sum!A11="ON",sum!B11,"*")</f>
        <v>*</v>
      </c>
      <c r="AL18" s="2"/>
      <c r="AM18" s="2" t="str">
        <f>IF(sum!A11="ON",sum!J11,"*")</f>
        <v>*</v>
      </c>
      <c r="AP18" s="2" t="s">
        <v>186</v>
      </c>
      <c r="AQ18" s="2" t="s">
        <v>187</v>
      </c>
      <c r="AR18" s="2">
        <v>2050</v>
      </c>
      <c r="AS18" s="2" t="str">
        <f>IF(sum!A11="QU",sum!B11,"*")</f>
        <v>*</v>
      </c>
      <c r="AT18" s="2"/>
      <c r="AU18" s="2" t="str">
        <f>IF(sum!A11="QU",sum!J11,"*")</f>
        <v>*</v>
      </c>
      <c r="AX18" s="2" t="s">
        <v>186</v>
      </c>
      <c r="AY18" s="2" t="s">
        <v>187</v>
      </c>
      <c r="AZ18" s="2">
        <v>2050</v>
      </c>
      <c r="BA18" s="2" t="str">
        <f>IF(sum!A11="SA",sum!B11,"*")</f>
        <v>*</v>
      </c>
      <c r="BB18" s="2"/>
      <c r="BC18" s="2" t="str">
        <f>IF(sum!A11="SA",sum!J11,"*")</f>
        <v>*</v>
      </c>
    </row>
    <row r="19" spans="2:55">
      <c r="B19" s="2" t="s">
        <v>186</v>
      </c>
      <c r="C19" s="2" t="s">
        <v>187</v>
      </c>
      <c r="D19" s="2">
        <v>2050</v>
      </c>
      <c r="E19" s="2" t="str">
        <f>IF(sum!A12="AL",sum!B12,"*")</f>
        <v>ART-WaterHeat_ELE1</v>
      </c>
      <c r="F19" s="2"/>
      <c r="G19" s="2">
        <f>IF(sum!A12="AL",sum!J12,"*")</f>
        <v>0.0227055520399584</v>
      </c>
      <c r="H19" s="2"/>
      <c r="J19" s="2" t="s">
        <v>186</v>
      </c>
      <c r="K19" s="2" t="s">
        <v>187</v>
      </c>
      <c r="L19" s="2">
        <v>2050</v>
      </c>
      <c r="M19" s="2" t="str">
        <f>IF(sum!A12="AT",sum!B12,"*")</f>
        <v>*</v>
      </c>
      <c r="N19" s="2"/>
      <c r="O19" s="2" t="str">
        <f>IF(sum!A12="AT",sum!J12,"*")</f>
        <v>*</v>
      </c>
      <c r="R19" s="2" t="s">
        <v>186</v>
      </c>
      <c r="S19" s="2" t="s">
        <v>187</v>
      </c>
      <c r="T19" s="2">
        <v>2050</v>
      </c>
      <c r="U19" s="2" t="str">
        <f>IF(sum!A12="BC",sum!B12,"*")</f>
        <v>*</v>
      </c>
      <c r="V19" s="2"/>
      <c r="W19" s="2" t="str">
        <f>IF(sum!A12="BC",sum!J12,"*")</f>
        <v>*</v>
      </c>
      <c r="Z19" s="2" t="s">
        <v>186</v>
      </c>
      <c r="AA19" s="2" t="s">
        <v>187</v>
      </c>
      <c r="AB19" s="2">
        <v>2050</v>
      </c>
      <c r="AC19" s="2" t="str">
        <f>IF(sum!A12="MA",sum!B12,"*")</f>
        <v>*</v>
      </c>
      <c r="AD19" s="2"/>
      <c r="AE19" s="2" t="str">
        <f>IF(sum!A12="MA",sum!J12,"*")</f>
        <v>*</v>
      </c>
      <c r="AH19" s="2" t="s">
        <v>186</v>
      </c>
      <c r="AI19" s="2" t="s">
        <v>187</v>
      </c>
      <c r="AJ19" s="2">
        <v>2050</v>
      </c>
      <c r="AK19" s="2" t="str">
        <f>IF(sum!A12="ON",sum!B12,"*")</f>
        <v>*</v>
      </c>
      <c r="AL19" s="2"/>
      <c r="AM19" s="2" t="str">
        <f>IF(sum!A12="ON",sum!J12,"*")</f>
        <v>*</v>
      </c>
      <c r="AP19" s="2" t="s">
        <v>186</v>
      </c>
      <c r="AQ19" s="2" t="s">
        <v>187</v>
      </c>
      <c r="AR19" s="2">
        <v>2050</v>
      </c>
      <c r="AS19" s="2" t="str">
        <f>IF(sum!A12="QU",sum!B12,"*")</f>
        <v>*</v>
      </c>
      <c r="AT19" s="2"/>
      <c r="AU19" s="2" t="str">
        <f>IF(sum!A12="QU",sum!J12,"*")</f>
        <v>*</v>
      </c>
      <c r="AX19" s="2" t="s">
        <v>186</v>
      </c>
      <c r="AY19" s="2" t="s">
        <v>187</v>
      </c>
      <c r="AZ19" s="2">
        <v>2050</v>
      </c>
      <c r="BA19" s="2" t="str">
        <f>IF(sum!A12="SA",sum!B12,"*")</f>
        <v>*</v>
      </c>
      <c r="BB19" s="2"/>
      <c r="BC19" s="2" t="str">
        <f>IF(sum!A12="SA",sum!J12,"*")</f>
        <v>*</v>
      </c>
    </row>
    <row r="20" spans="2:55">
      <c r="B20" s="2" t="s">
        <v>186</v>
      </c>
      <c r="C20" s="2" t="s">
        <v>187</v>
      </c>
      <c r="D20" s="2">
        <v>2050</v>
      </c>
      <c r="E20" s="2" t="str">
        <f>IF(sum!A13="AL",sum!B13,"*")</f>
        <v>ECHP_biomass_thermal01</v>
      </c>
      <c r="F20" s="2"/>
      <c r="G20" s="2">
        <f>IF(sum!A13="AL",sum!J13,"*")</f>
        <v>0</v>
      </c>
      <c r="H20" s="2"/>
      <c r="J20" s="2" t="s">
        <v>186</v>
      </c>
      <c r="K20" s="2" t="s">
        <v>187</v>
      </c>
      <c r="L20" s="2">
        <v>2050</v>
      </c>
      <c r="M20" s="2" t="str">
        <f>IF(sum!A13="AT",sum!B13,"*")</f>
        <v>*</v>
      </c>
      <c r="N20" s="2"/>
      <c r="O20" s="2" t="str">
        <f>IF(sum!A13="AT",sum!J13,"*")</f>
        <v>*</v>
      </c>
      <c r="R20" s="2" t="s">
        <v>186</v>
      </c>
      <c r="S20" s="2" t="s">
        <v>187</v>
      </c>
      <c r="T20" s="2">
        <v>2050</v>
      </c>
      <c r="U20" s="2" t="str">
        <f>IF(sum!A13="BC",sum!B13,"*")</f>
        <v>*</v>
      </c>
      <c r="V20" s="2"/>
      <c r="W20" s="2" t="str">
        <f>IF(sum!A13="BC",sum!J13,"*")</f>
        <v>*</v>
      </c>
      <c r="Z20" s="2" t="s">
        <v>186</v>
      </c>
      <c r="AA20" s="2" t="s">
        <v>187</v>
      </c>
      <c r="AB20" s="2">
        <v>2050</v>
      </c>
      <c r="AC20" s="2" t="str">
        <f>IF(sum!A13="MA",sum!B13,"*")</f>
        <v>*</v>
      </c>
      <c r="AD20" s="2"/>
      <c r="AE20" s="2" t="str">
        <f>IF(sum!A13="MA",sum!J13,"*")</f>
        <v>*</v>
      </c>
      <c r="AH20" s="2" t="s">
        <v>186</v>
      </c>
      <c r="AI20" s="2" t="s">
        <v>187</v>
      </c>
      <c r="AJ20" s="2">
        <v>2050</v>
      </c>
      <c r="AK20" s="2" t="str">
        <f>IF(sum!A13="ON",sum!B13,"*")</f>
        <v>*</v>
      </c>
      <c r="AL20" s="2"/>
      <c r="AM20" s="2" t="str">
        <f>IF(sum!A13="ON",sum!J13,"*")</f>
        <v>*</v>
      </c>
      <c r="AP20" s="2" t="s">
        <v>186</v>
      </c>
      <c r="AQ20" s="2" t="s">
        <v>187</v>
      </c>
      <c r="AR20" s="2">
        <v>2050</v>
      </c>
      <c r="AS20" s="2" t="str">
        <f>IF(sum!A13="QU",sum!B13,"*")</f>
        <v>*</v>
      </c>
      <c r="AT20" s="2"/>
      <c r="AU20" s="2" t="str">
        <f>IF(sum!A13="QU",sum!J13,"*")</f>
        <v>*</v>
      </c>
      <c r="AX20" s="2" t="s">
        <v>186</v>
      </c>
      <c r="AY20" s="2" t="s">
        <v>187</v>
      </c>
      <c r="AZ20" s="2">
        <v>2050</v>
      </c>
      <c r="BA20" s="2" t="str">
        <f>IF(sum!A13="SA",sum!B13,"*")</f>
        <v>*</v>
      </c>
      <c r="BB20" s="2"/>
      <c r="BC20" s="2" t="str">
        <f>IF(sum!A13="SA",sum!J13,"*")</f>
        <v>*</v>
      </c>
    </row>
    <row r="21" spans="2:55">
      <c r="B21" s="2" t="s">
        <v>186</v>
      </c>
      <c r="C21" s="2" t="s">
        <v>187</v>
      </c>
      <c r="D21" s="2">
        <v>2050</v>
      </c>
      <c r="E21" s="2" t="str">
        <f>IF(sum!A14="AL",sum!B14,"*")</f>
        <v>EDU-AuxiliaryEquip_ELE1</v>
      </c>
      <c r="F21" s="2"/>
      <c r="G21" s="2">
        <f>IF(sum!A14="AL",sum!J14,"*")</f>
        <v>0.42005271273923</v>
      </c>
      <c r="H21" s="2"/>
      <c r="J21" s="2" t="s">
        <v>186</v>
      </c>
      <c r="K21" s="2" t="s">
        <v>187</v>
      </c>
      <c r="L21" s="2">
        <v>2050</v>
      </c>
      <c r="M21" s="2" t="str">
        <f>IF(sum!A14="AT",sum!B14,"*")</f>
        <v>*</v>
      </c>
      <c r="N21" s="2"/>
      <c r="O21" s="2" t="str">
        <f>IF(sum!A14="AT",sum!J14,"*")</f>
        <v>*</v>
      </c>
      <c r="R21" s="2" t="s">
        <v>186</v>
      </c>
      <c r="S21" s="2" t="s">
        <v>187</v>
      </c>
      <c r="T21" s="2">
        <v>2050</v>
      </c>
      <c r="U21" s="2" t="str">
        <f>IF(sum!A14="BC",sum!B14,"*")</f>
        <v>*</v>
      </c>
      <c r="V21" s="2"/>
      <c r="W21" s="2" t="str">
        <f>IF(sum!A14="BC",sum!J14,"*")</f>
        <v>*</v>
      </c>
      <c r="Z21" s="2" t="s">
        <v>186</v>
      </c>
      <c r="AA21" s="2" t="s">
        <v>187</v>
      </c>
      <c r="AB21" s="2">
        <v>2050</v>
      </c>
      <c r="AC21" s="2" t="str">
        <f>IF(sum!A14="MA",sum!B14,"*")</f>
        <v>*</v>
      </c>
      <c r="AD21" s="2"/>
      <c r="AE21" s="2" t="str">
        <f>IF(sum!A14="MA",sum!J14,"*")</f>
        <v>*</v>
      </c>
      <c r="AH21" s="2" t="s">
        <v>186</v>
      </c>
      <c r="AI21" s="2" t="s">
        <v>187</v>
      </c>
      <c r="AJ21" s="2">
        <v>2050</v>
      </c>
      <c r="AK21" s="2" t="str">
        <f>IF(sum!A14="ON",sum!B14,"*")</f>
        <v>*</v>
      </c>
      <c r="AL21" s="2"/>
      <c r="AM21" s="2" t="str">
        <f>IF(sum!A14="ON",sum!J14,"*")</f>
        <v>*</v>
      </c>
      <c r="AP21" s="2" t="s">
        <v>186</v>
      </c>
      <c r="AQ21" s="2" t="s">
        <v>187</v>
      </c>
      <c r="AR21" s="2">
        <v>2050</v>
      </c>
      <c r="AS21" s="2" t="str">
        <f>IF(sum!A14="QU",sum!B14,"*")</f>
        <v>*</v>
      </c>
      <c r="AT21" s="2"/>
      <c r="AU21" s="2" t="str">
        <f>IF(sum!A14="QU",sum!J14,"*")</f>
        <v>*</v>
      </c>
      <c r="AX21" s="2" t="s">
        <v>186</v>
      </c>
      <c r="AY21" s="2" t="s">
        <v>187</v>
      </c>
      <c r="AZ21" s="2">
        <v>2050</v>
      </c>
      <c r="BA21" s="2" t="str">
        <f>IF(sum!A14="SA",sum!B14,"*")</f>
        <v>*</v>
      </c>
      <c r="BB21" s="2"/>
      <c r="BC21" s="2" t="str">
        <f>IF(sum!A14="SA",sum!J14,"*")</f>
        <v>*</v>
      </c>
    </row>
    <row r="22" spans="2:55">
      <c r="B22" s="2" t="s">
        <v>186</v>
      </c>
      <c r="C22" s="2" t="s">
        <v>187</v>
      </c>
      <c r="D22" s="2">
        <v>2050</v>
      </c>
      <c r="E22" s="2" t="str">
        <f>IF(sum!A15="AL",sum!B15,"*")</f>
        <v>EDU-AuxiliaryMot_ELE1</v>
      </c>
      <c r="F22" s="2"/>
      <c r="G22" s="2">
        <f>IF(sum!A15="AL",sum!J15,"*")</f>
        <v>0.153262476269719</v>
      </c>
      <c r="H22" s="2"/>
      <c r="J22" s="2" t="s">
        <v>186</v>
      </c>
      <c r="K22" s="2" t="s">
        <v>187</v>
      </c>
      <c r="L22" s="2">
        <v>2050</v>
      </c>
      <c r="M22" s="2" t="str">
        <f>IF(sum!A15="AT",sum!B15,"*")</f>
        <v>*</v>
      </c>
      <c r="N22" s="2"/>
      <c r="O22" s="2" t="str">
        <f>IF(sum!A15="AT",sum!J15,"*")</f>
        <v>*</v>
      </c>
      <c r="R22" s="2" t="s">
        <v>186</v>
      </c>
      <c r="S22" s="2" t="s">
        <v>187</v>
      </c>
      <c r="T22" s="2">
        <v>2050</v>
      </c>
      <c r="U22" s="2" t="str">
        <f>IF(sum!A15="BC",sum!B15,"*")</f>
        <v>*</v>
      </c>
      <c r="V22" s="2"/>
      <c r="W22" s="2" t="str">
        <f>IF(sum!A15="BC",sum!J15,"*")</f>
        <v>*</v>
      </c>
      <c r="Z22" s="2" t="s">
        <v>186</v>
      </c>
      <c r="AA22" s="2" t="s">
        <v>187</v>
      </c>
      <c r="AB22" s="2">
        <v>2050</v>
      </c>
      <c r="AC22" s="2" t="str">
        <f>IF(sum!A15="MA",sum!B15,"*")</f>
        <v>*</v>
      </c>
      <c r="AD22" s="2"/>
      <c r="AE22" s="2" t="str">
        <f>IF(sum!A15="MA",sum!J15,"*")</f>
        <v>*</v>
      </c>
      <c r="AH22" s="2" t="s">
        <v>186</v>
      </c>
      <c r="AI22" s="2" t="s">
        <v>187</v>
      </c>
      <c r="AJ22" s="2">
        <v>2050</v>
      </c>
      <c r="AK22" s="2" t="str">
        <f>IF(sum!A15="ON",sum!B15,"*")</f>
        <v>*</v>
      </c>
      <c r="AL22" s="2"/>
      <c r="AM22" s="2" t="str">
        <f>IF(sum!A15="ON",sum!J15,"*")</f>
        <v>*</v>
      </c>
      <c r="AP22" s="2" t="s">
        <v>186</v>
      </c>
      <c r="AQ22" s="2" t="s">
        <v>187</v>
      </c>
      <c r="AR22" s="2">
        <v>2050</v>
      </c>
      <c r="AS22" s="2" t="str">
        <f>IF(sum!A15="QU",sum!B15,"*")</f>
        <v>*</v>
      </c>
      <c r="AT22" s="2"/>
      <c r="AU22" s="2" t="str">
        <f>IF(sum!A15="QU",sum!J15,"*")</f>
        <v>*</v>
      </c>
      <c r="AX22" s="2" t="s">
        <v>186</v>
      </c>
      <c r="AY22" s="2" t="s">
        <v>187</v>
      </c>
      <c r="AZ22" s="2">
        <v>2050</v>
      </c>
      <c r="BA22" s="2" t="str">
        <f>IF(sum!A15="SA",sum!B15,"*")</f>
        <v>*</v>
      </c>
      <c r="BB22" s="2"/>
      <c r="BC22" s="2" t="str">
        <f>IF(sum!A15="SA",sum!J15,"*")</f>
        <v>*</v>
      </c>
    </row>
    <row r="23" spans="2:55">
      <c r="B23" s="2" t="s">
        <v>186</v>
      </c>
      <c r="C23" s="2" t="s">
        <v>187</v>
      </c>
      <c r="D23" s="2">
        <v>2050</v>
      </c>
      <c r="E23" s="2" t="str">
        <f>IF(sum!A16="AL",sum!B16,"*")</f>
        <v>EDU-Light_ELE1</v>
      </c>
      <c r="F23" s="2"/>
      <c r="G23" s="2">
        <f>IF(sum!A16="AL",sum!J16,"*")</f>
        <v>0.442758264779189</v>
      </c>
      <c r="H23" s="2"/>
      <c r="J23" s="2" t="s">
        <v>186</v>
      </c>
      <c r="K23" s="2" t="s">
        <v>187</v>
      </c>
      <c r="L23" s="2">
        <v>2050</v>
      </c>
      <c r="M23" s="2" t="str">
        <f>IF(sum!A16="AT",sum!B16,"*")</f>
        <v>*</v>
      </c>
      <c r="N23" s="2"/>
      <c r="O23" s="2" t="str">
        <f>IF(sum!A16="AT",sum!J16,"*")</f>
        <v>*</v>
      </c>
      <c r="R23" s="2" t="s">
        <v>186</v>
      </c>
      <c r="S23" s="2" t="s">
        <v>187</v>
      </c>
      <c r="T23" s="2">
        <v>2050</v>
      </c>
      <c r="U23" s="2" t="str">
        <f>IF(sum!A16="BC",sum!B16,"*")</f>
        <v>*</v>
      </c>
      <c r="V23" s="2"/>
      <c r="W23" s="2" t="str">
        <f>IF(sum!A16="BC",sum!J16,"*")</f>
        <v>*</v>
      </c>
      <c r="Z23" s="2" t="s">
        <v>186</v>
      </c>
      <c r="AA23" s="2" t="s">
        <v>187</v>
      </c>
      <c r="AB23" s="2">
        <v>2050</v>
      </c>
      <c r="AC23" s="2" t="str">
        <f>IF(sum!A16="MA",sum!B16,"*")</f>
        <v>*</v>
      </c>
      <c r="AD23" s="2"/>
      <c r="AE23" s="2" t="str">
        <f>IF(sum!A16="MA",sum!J16,"*")</f>
        <v>*</v>
      </c>
      <c r="AH23" s="2" t="s">
        <v>186</v>
      </c>
      <c r="AI23" s="2" t="s">
        <v>187</v>
      </c>
      <c r="AJ23" s="2">
        <v>2050</v>
      </c>
      <c r="AK23" s="2" t="str">
        <f>IF(sum!A16="ON",sum!B16,"*")</f>
        <v>*</v>
      </c>
      <c r="AL23" s="2"/>
      <c r="AM23" s="2" t="str">
        <f>IF(sum!A16="ON",sum!J16,"*")</f>
        <v>*</v>
      </c>
      <c r="AP23" s="2" t="s">
        <v>186</v>
      </c>
      <c r="AQ23" s="2" t="s">
        <v>187</v>
      </c>
      <c r="AR23" s="2">
        <v>2050</v>
      </c>
      <c r="AS23" s="2" t="str">
        <f>IF(sum!A16="QU",sum!B16,"*")</f>
        <v>*</v>
      </c>
      <c r="AT23" s="2"/>
      <c r="AU23" s="2" t="str">
        <f>IF(sum!A16="QU",sum!J16,"*")</f>
        <v>*</v>
      </c>
      <c r="AX23" s="2" t="s">
        <v>186</v>
      </c>
      <c r="AY23" s="2" t="s">
        <v>187</v>
      </c>
      <c r="AZ23" s="2">
        <v>2050</v>
      </c>
      <c r="BA23" s="2" t="str">
        <f>IF(sum!A16="SA",sum!B16,"*")</f>
        <v>*</v>
      </c>
      <c r="BB23" s="2"/>
      <c r="BC23" s="2" t="str">
        <f>IF(sum!A16="SA",sum!J16,"*")</f>
        <v>*</v>
      </c>
    </row>
    <row r="24" spans="2:55">
      <c r="B24" s="2" t="s">
        <v>186</v>
      </c>
      <c r="C24" s="2" t="s">
        <v>187</v>
      </c>
      <c r="D24" s="2">
        <v>2050</v>
      </c>
      <c r="E24" s="2" t="str">
        <f>IF(sum!A17="AL",sum!B17,"*")</f>
        <v>EDU-SpCool_ELE1</v>
      </c>
      <c r="F24" s="2"/>
      <c r="G24" s="2">
        <f>IF(sum!A17="AL",sum!J17,"*")</f>
        <v>0.0351180369006387</v>
      </c>
      <c r="H24" s="2"/>
      <c r="J24" s="2" t="s">
        <v>186</v>
      </c>
      <c r="K24" s="2" t="s">
        <v>187</v>
      </c>
      <c r="L24" s="2">
        <v>2050</v>
      </c>
      <c r="M24" s="2" t="str">
        <f>IF(sum!A17="AT",sum!B17,"*")</f>
        <v>*</v>
      </c>
      <c r="N24" s="2"/>
      <c r="O24" s="2" t="str">
        <f>IF(sum!A17="AT",sum!J17,"*")</f>
        <v>*</v>
      </c>
      <c r="R24" s="2" t="s">
        <v>186</v>
      </c>
      <c r="S24" s="2" t="s">
        <v>187</v>
      </c>
      <c r="T24" s="2">
        <v>2050</v>
      </c>
      <c r="U24" s="2" t="str">
        <f>IF(sum!A17="BC",sum!B17,"*")</f>
        <v>*</v>
      </c>
      <c r="V24" s="2"/>
      <c r="W24" s="2" t="str">
        <f>IF(sum!A17="BC",sum!J17,"*")</f>
        <v>*</v>
      </c>
      <c r="Z24" s="2" t="s">
        <v>186</v>
      </c>
      <c r="AA24" s="2" t="s">
        <v>187</v>
      </c>
      <c r="AB24" s="2">
        <v>2050</v>
      </c>
      <c r="AC24" s="2" t="str">
        <f>IF(sum!A17="MA",sum!B17,"*")</f>
        <v>*</v>
      </c>
      <c r="AD24" s="2"/>
      <c r="AE24" s="2" t="str">
        <f>IF(sum!A17="MA",sum!J17,"*")</f>
        <v>*</v>
      </c>
      <c r="AH24" s="2" t="s">
        <v>186</v>
      </c>
      <c r="AI24" s="2" t="s">
        <v>187</v>
      </c>
      <c r="AJ24" s="2">
        <v>2050</v>
      </c>
      <c r="AK24" s="2" t="str">
        <f>IF(sum!A17="ON",sum!B17,"*")</f>
        <v>*</v>
      </c>
      <c r="AL24" s="2"/>
      <c r="AM24" s="2" t="str">
        <f>IF(sum!A17="ON",sum!J17,"*")</f>
        <v>*</v>
      </c>
      <c r="AP24" s="2" t="s">
        <v>186</v>
      </c>
      <c r="AQ24" s="2" t="s">
        <v>187</v>
      </c>
      <c r="AR24" s="2">
        <v>2050</v>
      </c>
      <c r="AS24" s="2" t="str">
        <f>IF(sum!A17="QU",sum!B17,"*")</f>
        <v>*</v>
      </c>
      <c r="AT24" s="2"/>
      <c r="AU24" s="2" t="str">
        <f>IF(sum!A17="QU",sum!J17,"*")</f>
        <v>*</v>
      </c>
      <c r="AX24" s="2" t="s">
        <v>186</v>
      </c>
      <c r="AY24" s="2" t="s">
        <v>187</v>
      </c>
      <c r="AZ24" s="2">
        <v>2050</v>
      </c>
      <c r="BA24" s="2" t="str">
        <f>IF(sum!A17="SA",sum!B17,"*")</f>
        <v>*</v>
      </c>
      <c r="BB24" s="2"/>
      <c r="BC24" s="2" t="str">
        <f>IF(sum!A17="SA",sum!J17,"*")</f>
        <v>*</v>
      </c>
    </row>
    <row r="25" spans="2:55">
      <c r="B25" s="2" t="s">
        <v>186</v>
      </c>
      <c r="C25" s="2" t="s">
        <v>187</v>
      </c>
      <c r="D25" s="2">
        <v>2050</v>
      </c>
      <c r="E25" s="2" t="str">
        <f>IF(sum!A18="AL",sum!B18,"*")</f>
        <v>EDU-SpHeat_ELE1</v>
      </c>
      <c r="F25" s="2"/>
      <c r="G25" s="2">
        <f>IF(sum!A18="AL",sum!J18,"*")</f>
        <v>1.52884050402387</v>
      </c>
      <c r="H25" s="2"/>
      <c r="J25" s="2" t="s">
        <v>186</v>
      </c>
      <c r="K25" s="2" t="s">
        <v>187</v>
      </c>
      <c r="L25" s="2">
        <v>2050</v>
      </c>
      <c r="M25" s="2" t="str">
        <f>IF(sum!A18="AT",sum!B18,"*")</f>
        <v>*</v>
      </c>
      <c r="N25" s="2"/>
      <c r="O25" s="2" t="str">
        <f>IF(sum!A18="AT",sum!J18,"*")</f>
        <v>*</v>
      </c>
      <c r="R25" s="2" t="s">
        <v>186</v>
      </c>
      <c r="S25" s="2" t="s">
        <v>187</v>
      </c>
      <c r="T25" s="2">
        <v>2050</v>
      </c>
      <c r="U25" s="2" t="str">
        <f>IF(sum!A18="BC",sum!B18,"*")</f>
        <v>*</v>
      </c>
      <c r="V25" s="2"/>
      <c r="W25" s="2" t="str">
        <f>IF(sum!A18="BC",sum!J18,"*")</f>
        <v>*</v>
      </c>
      <c r="Z25" s="2" t="s">
        <v>186</v>
      </c>
      <c r="AA25" s="2" t="s">
        <v>187</v>
      </c>
      <c r="AB25" s="2">
        <v>2050</v>
      </c>
      <c r="AC25" s="2" t="str">
        <f>IF(sum!A18="MA",sum!B18,"*")</f>
        <v>*</v>
      </c>
      <c r="AD25" s="2"/>
      <c r="AE25" s="2" t="str">
        <f>IF(sum!A18="MA",sum!J18,"*")</f>
        <v>*</v>
      </c>
      <c r="AH25" s="2" t="s">
        <v>186</v>
      </c>
      <c r="AI25" s="2" t="s">
        <v>187</v>
      </c>
      <c r="AJ25" s="2">
        <v>2050</v>
      </c>
      <c r="AK25" s="2" t="str">
        <f>IF(sum!A18="ON",sum!B18,"*")</f>
        <v>*</v>
      </c>
      <c r="AL25" s="2"/>
      <c r="AM25" s="2" t="str">
        <f>IF(sum!A18="ON",sum!J18,"*")</f>
        <v>*</v>
      </c>
      <c r="AP25" s="2" t="s">
        <v>186</v>
      </c>
      <c r="AQ25" s="2" t="s">
        <v>187</v>
      </c>
      <c r="AR25" s="2">
        <v>2050</v>
      </c>
      <c r="AS25" s="2" t="str">
        <f>IF(sum!A18="QU",sum!B18,"*")</f>
        <v>*</v>
      </c>
      <c r="AT25" s="2"/>
      <c r="AU25" s="2" t="str">
        <f>IF(sum!A18="QU",sum!J18,"*")</f>
        <v>*</v>
      </c>
      <c r="AX25" s="2" t="s">
        <v>186</v>
      </c>
      <c r="AY25" s="2" t="s">
        <v>187</v>
      </c>
      <c r="AZ25" s="2">
        <v>2050</v>
      </c>
      <c r="BA25" s="2" t="str">
        <f>IF(sum!A18="SA",sum!B18,"*")</f>
        <v>*</v>
      </c>
      <c r="BB25" s="2"/>
      <c r="BC25" s="2" t="str">
        <f>IF(sum!A18="SA",sum!J18,"*")</f>
        <v>*</v>
      </c>
    </row>
    <row r="26" spans="2:55">
      <c r="B26" s="2" t="s">
        <v>186</v>
      </c>
      <c r="C26" s="2" t="s">
        <v>187</v>
      </c>
      <c r="D26" s="2">
        <v>2050</v>
      </c>
      <c r="E26" s="2" t="str">
        <f>IF(sum!A19="AL",sum!B19,"*")</f>
        <v>EDU-WaterHeat_ELE1</v>
      </c>
      <c r="F26" s="2"/>
      <c r="G26" s="2">
        <f>IF(sum!A19="AL",sum!J19,"*")</f>
        <v>0.158938864279709</v>
      </c>
      <c r="H26" s="2"/>
      <c r="J26" s="2" t="s">
        <v>186</v>
      </c>
      <c r="K26" s="2" t="s">
        <v>187</v>
      </c>
      <c r="L26" s="2">
        <v>2050</v>
      </c>
      <c r="M26" s="2" t="str">
        <f>IF(sum!A19="AT",sum!B19,"*")</f>
        <v>*</v>
      </c>
      <c r="N26" s="2"/>
      <c r="O26" s="2" t="str">
        <f>IF(sum!A19="AT",sum!J19,"*")</f>
        <v>*</v>
      </c>
      <c r="R26" s="2" t="s">
        <v>186</v>
      </c>
      <c r="S26" s="2" t="s">
        <v>187</v>
      </c>
      <c r="T26" s="2">
        <v>2050</v>
      </c>
      <c r="U26" s="2" t="str">
        <f>IF(sum!A19="BC",sum!B19,"*")</f>
        <v>*</v>
      </c>
      <c r="V26" s="2"/>
      <c r="W26" s="2" t="str">
        <f>IF(sum!A19="BC",sum!J19,"*")</f>
        <v>*</v>
      </c>
      <c r="Z26" s="2" t="s">
        <v>186</v>
      </c>
      <c r="AA26" s="2" t="s">
        <v>187</v>
      </c>
      <c r="AB26" s="2">
        <v>2050</v>
      </c>
      <c r="AC26" s="2" t="str">
        <f>IF(sum!A19="MA",sum!B19,"*")</f>
        <v>*</v>
      </c>
      <c r="AD26" s="2"/>
      <c r="AE26" s="2" t="str">
        <f>IF(sum!A19="MA",sum!J19,"*")</f>
        <v>*</v>
      </c>
      <c r="AH26" s="2" t="s">
        <v>186</v>
      </c>
      <c r="AI26" s="2" t="s">
        <v>187</v>
      </c>
      <c r="AJ26" s="2">
        <v>2050</v>
      </c>
      <c r="AK26" s="2" t="str">
        <f>IF(sum!A19="ON",sum!B19,"*")</f>
        <v>*</v>
      </c>
      <c r="AL26" s="2"/>
      <c r="AM26" s="2" t="str">
        <f>IF(sum!A19="ON",sum!J19,"*")</f>
        <v>*</v>
      </c>
      <c r="AP26" s="2" t="s">
        <v>186</v>
      </c>
      <c r="AQ26" s="2" t="s">
        <v>187</v>
      </c>
      <c r="AR26" s="2">
        <v>2050</v>
      </c>
      <c r="AS26" s="2" t="str">
        <f>IF(sum!A19="QU",sum!B19,"*")</f>
        <v>*</v>
      </c>
      <c r="AT26" s="2"/>
      <c r="AU26" s="2" t="str">
        <f>IF(sum!A19="QU",sum!J19,"*")</f>
        <v>*</v>
      </c>
      <c r="AX26" s="2" t="s">
        <v>186</v>
      </c>
      <c r="AY26" s="2" t="s">
        <v>187</v>
      </c>
      <c r="AZ26" s="2">
        <v>2050</v>
      </c>
      <c r="BA26" s="2" t="str">
        <f>IF(sum!A19="SA",sum!B19,"*")</f>
        <v>*</v>
      </c>
      <c r="BB26" s="2"/>
      <c r="BC26" s="2" t="str">
        <f>IF(sum!A19="SA",sum!J19,"*")</f>
        <v>*</v>
      </c>
    </row>
    <row r="27" spans="2:55">
      <c r="B27" s="2" t="s">
        <v>186</v>
      </c>
      <c r="C27" s="2" t="s">
        <v>187</v>
      </c>
      <c r="D27" s="2">
        <v>2050</v>
      </c>
      <c r="E27" s="2" t="str">
        <f>IF(sum!A20="AL",sum!B20,"*")</f>
        <v>ESTBATS101_2h</v>
      </c>
      <c r="F27" s="2"/>
      <c r="G27" s="2">
        <f>IF(sum!A20="AL",sum!J20,"*")</f>
        <v>0</v>
      </c>
      <c r="H27" s="2"/>
      <c r="J27" s="2" t="s">
        <v>186</v>
      </c>
      <c r="K27" s="2" t="s">
        <v>187</v>
      </c>
      <c r="L27" s="2">
        <v>2050</v>
      </c>
      <c r="M27" s="2" t="str">
        <f>IF(sum!A20="AT",sum!B20,"*")</f>
        <v>*</v>
      </c>
      <c r="N27" s="2"/>
      <c r="O27" s="2" t="str">
        <f>IF(sum!A20="AT",sum!J20,"*")</f>
        <v>*</v>
      </c>
      <c r="R27" s="2" t="s">
        <v>186</v>
      </c>
      <c r="S27" s="2" t="s">
        <v>187</v>
      </c>
      <c r="T27" s="2">
        <v>2050</v>
      </c>
      <c r="U27" s="2" t="str">
        <f>IF(sum!A20="BC",sum!B20,"*")</f>
        <v>*</v>
      </c>
      <c r="V27" s="2"/>
      <c r="W27" s="2" t="str">
        <f>IF(sum!A20="BC",sum!J20,"*")</f>
        <v>*</v>
      </c>
      <c r="Z27" s="2" t="s">
        <v>186</v>
      </c>
      <c r="AA27" s="2" t="s">
        <v>187</v>
      </c>
      <c r="AB27" s="2">
        <v>2050</v>
      </c>
      <c r="AC27" s="2" t="str">
        <f>IF(sum!A20="MA",sum!B20,"*")</f>
        <v>*</v>
      </c>
      <c r="AD27" s="2"/>
      <c r="AE27" s="2" t="str">
        <f>IF(sum!A20="MA",sum!J20,"*")</f>
        <v>*</v>
      </c>
      <c r="AH27" s="2" t="s">
        <v>186</v>
      </c>
      <c r="AI27" s="2" t="s">
        <v>187</v>
      </c>
      <c r="AJ27" s="2">
        <v>2050</v>
      </c>
      <c r="AK27" s="2" t="str">
        <f>IF(sum!A20="ON",sum!B20,"*")</f>
        <v>*</v>
      </c>
      <c r="AL27" s="2"/>
      <c r="AM27" s="2" t="str">
        <f>IF(sum!A20="ON",sum!J20,"*")</f>
        <v>*</v>
      </c>
      <c r="AP27" s="2" t="s">
        <v>186</v>
      </c>
      <c r="AQ27" s="2" t="s">
        <v>187</v>
      </c>
      <c r="AR27" s="2">
        <v>2050</v>
      </c>
      <c r="AS27" s="2" t="str">
        <f>IF(sum!A20="QU",sum!B20,"*")</f>
        <v>*</v>
      </c>
      <c r="AT27" s="2"/>
      <c r="AU27" s="2" t="str">
        <f>IF(sum!A20="QU",sum!J20,"*")</f>
        <v>*</v>
      </c>
      <c r="AX27" s="2" t="s">
        <v>186</v>
      </c>
      <c r="AY27" s="2" t="s">
        <v>187</v>
      </c>
      <c r="AZ27" s="2">
        <v>2050</v>
      </c>
      <c r="BA27" s="2" t="str">
        <f>IF(sum!A20="SA",sum!B20,"*")</f>
        <v>*</v>
      </c>
      <c r="BB27" s="2"/>
      <c r="BC27" s="2" t="str">
        <f>IF(sum!A20="SA",sum!J20,"*")</f>
        <v>*</v>
      </c>
    </row>
    <row r="28" spans="2:55">
      <c r="B28" s="2" t="s">
        <v>186</v>
      </c>
      <c r="C28" s="2" t="s">
        <v>187</v>
      </c>
      <c r="D28" s="2">
        <v>2050</v>
      </c>
      <c r="E28" s="2" t="str">
        <f>IF(sum!A21="AL",sum!B21,"*")</f>
        <v>EUGEOF01</v>
      </c>
      <c r="F28" s="2"/>
      <c r="G28" s="2">
        <f>IF(sum!A21="AL",sum!J21,"*")</f>
        <v>2.9874935764109</v>
      </c>
      <c r="H28" s="2"/>
      <c r="J28" s="2" t="s">
        <v>186</v>
      </c>
      <c r="K28" s="2" t="s">
        <v>187</v>
      </c>
      <c r="L28" s="2">
        <v>2050</v>
      </c>
      <c r="M28" s="2" t="str">
        <f>IF(sum!A21="AT",sum!B21,"*")</f>
        <v>*</v>
      </c>
      <c r="N28" s="2"/>
      <c r="O28" s="2" t="str">
        <f>IF(sum!A21="AT",sum!J21,"*")</f>
        <v>*</v>
      </c>
      <c r="R28" s="2" t="s">
        <v>186</v>
      </c>
      <c r="S28" s="2" t="s">
        <v>187</v>
      </c>
      <c r="T28" s="2">
        <v>2050</v>
      </c>
      <c r="U28" s="2" t="str">
        <f>IF(sum!A21="BC",sum!B21,"*")</f>
        <v>*</v>
      </c>
      <c r="V28" s="2"/>
      <c r="W28" s="2" t="str">
        <f>IF(sum!A21="BC",sum!J21,"*")</f>
        <v>*</v>
      </c>
      <c r="Z28" s="2" t="s">
        <v>186</v>
      </c>
      <c r="AA28" s="2" t="s">
        <v>187</v>
      </c>
      <c r="AB28" s="2">
        <v>2050</v>
      </c>
      <c r="AC28" s="2" t="str">
        <f>IF(sum!A21="MA",sum!B21,"*")</f>
        <v>*</v>
      </c>
      <c r="AD28" s="2"/>
      <c r="AE28" s="2" t="str">
        <f>IF(sum!A21="MA",sum!J21,"*")</f>
        <v>*</v>
      </c>
      <c r="AH28" s="2" t="s">
        <v>186</v>
      </c>
      <c r="AI28" s="2" t="s">
        <v>187</v>
      </c>
      <c r="AJ28" s="2">
        <v>2050</v>
      </c>
      <c r="AK28" s="2" t="str">
        <f>IF(sum!A21="ON",sum!B21,"*")</f>
        <v>*</v>
      </c>
      <c r="AL28" s="2"/>
      <c r="AM28" s="2" t="str">
        <f>IF(sum!A21="ON",sum!J21,"*")</f>
        <v>*</v>
      </c>
      <c r="AP28" s="2" t="s">
        <v>186</v>
      </c>
      <c r="AQ28" s="2" t="s">
        <v>187</v>
      </c>
      <c r="AR28" s="2">
        <v>2050</v>
      </c>
      <c r="AS28" s="2" t="str">
        <f>IF(sum!A21="QU",sum!B21,"*")</f>
        <v>*</v>
      </c>
      <c r="AT28" s="2"/>
      <c r="AU28" s="2" t="str">
        <f>IF(sum!A21="QU",sum!J21,"*")</f>
        <v>*</v>
      </c>
      <c r="AX28" s="2" t="s">
        <v>186</v>
      </c>
      <c r="AY28" s="2" t="s">
        <v>187</v>
      </c>
      <c r="AZ28" s="2">
        <v>2050</v>
      </c>
      <c r="BA28" s="2" t="str">
        <f>IF(sum!A21="SA",sum!B21,"*")</f>
        <v>*</v>
      </c>
      <c r="BB28" s="2"/>
      <c r="BC28" s="2" t="str">
        <f>IF(sum!A21="SA",sum!J21,"*")</f>
        <v>*</v>
      </c>
    </row>
    <row r="29" spans="2:55">
      <c r="B29" s="2" t="s">
        <v>186</v>
      </c>
      <c r="C29" s="2" t="s">
        <v>187</v>
      </c>
      <c r="D29" s="2">
        <v>2050</v>
      </c>
      <c r="E29" s="2" t="str">
        <f>IF(sum!A22="AL",sum!B22,"*")</f>
        <v>EUPVSOLS201</v>
      </c>
      <c r="F29" s="2"/>
      <c r="G29" s="2">
        <f>IF(sum!A22="AL",sum!J22,"*")</f>
        <v>40.3764237522768</v>
      </c>
      <c r="H29" s="2"/>
      <c r="J29" s="2" t="s">
        <v>186</v>
      </c>
      <c r="K29" s="2" t="s">
        <v>187</v>
      </c>
      <c r="L29" s="2">
        <v>2050</v>
      </c>
      <c r="M29" s="2" t="str">
        <f>IF(sum!A22="AT",sum!B22,"*")</f>
        <v>*</v>
      </c>
      <c r="N29" s="2"/>
      <c r="O29" s="2" t="str">
        <f>IF(sum!A22="AT",sum!J22,"*")</f>
        <v>*</v>
      </c>
      <c r="R29" s="2" t="s">
        <v>186</v>
      </c>
      <c r="S29" s="2" t="s">
        <v>187</v>
      </c>
      <c r="T29" s="2">
        <v>2050</v>
      </c>
      <c r="U29" s="2" t="str">
        <f>IF(sum!A22="BC",sum!B22,"*")</f>
        <v>*</v>
      </c>
      <c r="V29" s="2"/>
      <c r="W29" s="2" t="str">
        <f>IF(sum!A22="BC",sum!J22,"*")</f>
        <v>*</v>
      </c>
      <c r="Z29" s="2" t="s">
        <v>186</v>
      </c>
      <c r="AA29" s="2" t="s">
        <v>187</v>
      </c>
      <c r="AB29" s="2">
        <v>2050</v>
      </c>
      <c r="AC29" s="2" t="str">
        <f>IF(sum!A22="MA",sum!B22,"*")</f>
        <v>*</v>
      </c>
      <c r="AD29" s="2"/>
      <c r="AE29" s="2" t="str">
        <f>IF(sum!A22="MA",sum!J22,"*")</f>
        <v>*</v>
      </c>
      <c r="AH29" s="2" t="s">
        <v>186</v>
      </c>
      <c r="AI29" s="2" t="s">
        <v>187</v>
      </c>
      <c r="AJ29" s="2">
        <v>2050</v>
      </c>
      <c r="AK29" s="2" t="str">
        <f>IF(sum!A22="ON",sum!B22,"*")</f>
        <v>*</v>
      </c>
      <c r="AL29" s="2"/>
      <c r="AM29" s="2" t="str">
        <f>IF(sum!A22="ON",sum!J22,"*")</f>
        <v>*</v>
      </c>
      <c r="AP29" s="2" t="s">
        <v>186</v>
      </c>
      <c r="AQ29" s="2" t="s">
        <v>187</v>
      </c>
      <c r="AR29" s="2">
        <v>2050</v>
      </c>
      <c r="AS29" s="2" t="str">
        <f>IF(sum!A22="QU",sum!B22,"*")</f>
        <v>*</v>
      </c>
      <c r="AT29" s="2"/>
      <c r="AU29" s="2" t="str">
        <f>IF(sum!A22="QU",sum!J22,"*")</f>
        <v>*</v>
      </c>
      <c r="AX29" s="2" t="s">
        <v>186</v>
      </c>
      <c r="AY29" s="2" t="s">
        <v>187</v>
      </c>
      <c r="AZ29" s="2">
        <v>2050</v>
      </c>
      <c r="BA29" s="2" t="str">
        <f>IF(sum!A22="SA",sum!B22,"*")</f>
        <v>*</v>
      </c>
      <c r="BB29" s="2"/>
      <c r="BC29" s="2" t="str">
        <f>IF(sum!A22="SA",sum!J22,"*")</f>
        <v>*</v>
      </c>
    </row>
    <row r="30" spans="2:55">
      <c r="B30" s="2" t="s">
        <v>186</v>
      </c>
      <c r="C30" s="2" t="s">
        <v>187</v>
      </c>
      <c r="D30" s="2">
        <v>2050</v>
      </c>
      <c r="E30" s="2" t="str">
        <f>IF(sum!A23="AL",sum!B23,"*")</f>
        <v>EUWINONL01</v>
      </c>
      <c r="F30" s="2"/>
      <c r="G30" s="2">
        <f>IF(sum!A23="AL",sum!J23,"*")</f>
        <v>0</v>
      </c>
      <c r="H30" s="2"/>
      <c r="J30" s="2" t="s">
        <v>186</v>
      </c>
      <c r="K30" s="2" t="s">
        <v>187</v>
      </c>
      <c r="L30" s="2">
        <v>2050</v>
      </c>
      <c r="M30" s="2" t="str">
        <f>IF(sum!A23="AT",sum!B23,"*")</f>
        <v>*</v>
      </c>
      <c r="N30" s="2"/>
      <c r="O30" s="2" t="str">
        <f>IF(sum!A23="AT",sum!J23,"*")</f>
        <v>*</v>
      </c>
      <c r="R30" s="2" t="s">
        <v>186</v>
      </c>
      <c r="S30" s="2" t="s">
        <v>187</v>
      </c>
      <c r="T30" s="2">
        <v>2050</v>
      </c>
      <c r="U30" s="2" t="str">
        <f>IF(sum!A23="BC",sum!B23,"*")</f>
        <v>*</v>
      </c>
      <c r="V30" s="2"/>
      <c r="W30" s="2" t="str">
        <f>IF(sum!A23="BC",sum!J23,"*")</f>
        <v>*</v>
      </c>
      <c r="Z30" s="2" t="s">
        <v>186</v>
      </c>
      <c r="AA30" s="2" t="s">
        <v>187</v>
      </c>
      <c r="AB30" s="2">
        <v>2050</v>
      </c>
      <c r="AC30" s="2" t="str">
        <f>IF(sum!A23="MA",sum!B23,"*")</f>
        <v>*</v>
      </c>
      <c r="AD30" s="2"/>
      <c r="AE30" s="2" t="str">
        <f>IF(sum!A23="MA",sum!J23,"*")</f>
        <v>*</v>
      </c>
      <c r="AH30" s="2" t="s">
        <v>186</v>
      </c>
      <c r="AI30" s="2" t="s">
        <v>187</v>
      </c>
      <c r="AJ30" s="2">
        <v>2050</v>
      </c>
      <c r="AK30" s="2" t="str">
        <f>IF(sum!A23="ON",sum!B23,"*")</f>
        <v>*</v>
      </c>
      <c r="AL30" s="2"/>
      <c r="AM30" s="2" t="str">
        <f>IF(sum!A23="ON",sum!J23,"*")</f>
        <v>*</v>
      </c>
      <c r="AP30" s="2" t="s">
        <v>186</v>
      </c>
      <c r="AQ30" s="2" t="s">
        <v>187</v>
      </c>
      <c r="AR30" s="2">
        <v>2050</v>
      </c>
      <c r="AS30" s="2" t="str">
        <f>IF(sum!A23="QU",sum!B23,"*")</f>
        <v>*</v>
      </c>
      <c r="AT30" s="2"/>
      <c r="AU30" s="2" t="str">
        <f>IF(sum!A23="QU",sum!J23,"*")</f>
        <v>*</v>
      </c>
      <c r="AX30" s="2" t="s">
        <v>186</v>
      </c>
      <c r="AY30" s="2" t="s">
        <v>187</v>
      </c>
      <c r="AZ30" s="2">
        <v>2050</v>
      </c>
      <c r="BA30" s="2" t="str">
        <f>IF(sum!A23="SA",sum!B23,"*")</f>
        <v>*</v>
      </c>
      <c r="BB30" s="2"/>
      <c r="BC30" s="2" t="str">
        <f>IF(sum!A23="SA",sum!J23,"*")</f>
        <v>*</v>
      </c>
    </row>
    <row r="31" spans="2:55">
      <c r="B31" s="2" t="s">
        <v>186</v>
      </c>
      <c r="C31" s="2" t="s">
        <v>187</v>
      </c>
      <c r="D31" s="2">
        <v>2050</v>
      </c>
      <c r="E31" s="2" t="str">
        <f>IF(sum!A24="AL",sum!B24,"*")</f>
        <v>EUWINONM01</v>
      </c>
      <c r="F31" s="2"/>
      <c r="G31" s="2">
        <f>IF(sum!A24="AL",sum!J24,"*")</f>
        <v>21.3658948760229</v>
      </c>
      <c r="H31" s="2"/>
      <c r="J31" s="2" t="s">
        <v>186</v>
      </c>
      <c r="K31" s="2" t="s">
        <v>187</v>
      </c>
      <c r="L31" s="2">
        <v>2050</v>
      </c>
      <c r="M31" s="2" t="str">
        <f>IF(sum!A24="AT",sum!B24,"*")</f>
        <v>*</v>
      </c>
      <c r="N31" s="2"/>
      <c r="O31" s="2" t="str">
        <f>IF(sum!A24="AT",sum!J24,"*")</f>
        <v>*</v>
      </c>
      <c r="R31" s="2" t="s">
        <v>186</v>
      </c>
      <c r="S31" s="2" t="s">
        <v>187</v>
      </c>
      <c r="T31" s="2">
        <v>2050</v>
      </c>
      <c r="U31" s="2" t="str">
        <f>IF(sum!A24="BC",sum!B24,"*")</f>
        <v>*</v>
      </c>
      <c r="V31" s="2"/>
      <c r="W31" s="2" t="str">
        <f>IF(sum!A24="BC",sum!J24,"*")</f>
        <v>*</v>
      </c>
      <c r="Z31" s="2" t="s">
        <v>186</v>
      </c>
      <c r="AA31" s="2" t="s">
        <v>187</v>
      </c>
      <c r="AB31" s="2">
        <v>2050</v>
      </c>
      <c r="AC31" s="2" t="str">
        <f>IF(sum!A24="MA",sum!B24,"*")</f>
        <v>*</v>
      </c>
      <c r="AD31" s="2"/>
      <c r="AE31" s="2" t="str">
        <f>IF(sum!A24="MA",sum!J24,"*")</f>
        <v>*</v>
      </c>
      <c r="AH31" s="2" t="s">
        <v>186</v>
      </c>
      <c r="AI31" s="2" t="s">
        <v>187</v>
      </c>
      <c r="AJ31" s="2">
        <v>2050</v>
      </c>
      <c r="AK31" s="2" t="str">
        <f>IF(sum!A24="ON",sum!B24,"*")</f>
        <v>*</v>
      </c>
      <c r="AL31" s="2"/>
      <c r="AM31" s="2" t="str">
        <f>IF(sum!A24="ON",sum!J24,"*")</f>
        <v>*</v>
      </c>
      <c r="AP31" s="2" t="s">
        <v>186</v>
      </c>
      <c r="AQ31" s="2" t="s">
        <v>187</v>
      </c>
      <c r="AR31" s="2">
        <v>2050</v>
      </c>
      <c r="AS31" s="2" t="str">
        <f>IF(sum!A24="QU",sum!B24,"*")</f>
        <v>*</v>
      </c>
      <c r="AT31" s="2"/>
      <c r="AU31" s="2" t="str">
        <f>IF(sum!A24="QU",sum!J24,"*")</f>
        <v>*</v>
      </c>
      <c r="AX31" s="2" t="s">
        <v>186</v>
      </c>
      <c r="AY31" s="2" t="s">
        <v>187</v>
      </c>
      <c r="AZ31" s="2">
        <v>2050</v>
      </c>
      <c r="BA31" s="2" t="str">
        <f>IF(sum!A24="SA",sum!B24,"*")</f>
        <v>*</v>
      </c>
      <c r="BB31" s="2"/>
      <c r="BC31" s="2" t="str">
        <f>IF(sum!A24="SA",sum!J24,"*")</f>
        <v>*</v>
      </c>
    </row>
    <row r="32" spans="2:55">
      <c r="B32" s="2" t="s">
        <v>186</v>
      </c>
      <c r="C32" s="2" t="s">
        <v>187</v>
      </c>
      <c r="D32" s="2">
        <v>2050</v>
      </c>
      <c r="E32" s="2" t="str">
        <f>IF(sum!A25="AL",sum!B25,"*")</f>
        <v>HSS-AuxiliaryEquip_ELE1</v>
      </c>
      <c r="F32" s="2"/>
      <c r="G32" s="2">
        <f>IF(sum!A25="AL",sum!J25,"*")</f>
        <v>0.930927633638294</v>
      </c>
      <c r="H32" s="2"/>
      <c r="J32" s="2" t="s">
        <v>186</v>
      </c>
      <c r="K32" s="2" t="s">
        <v>187</v>
      </c>
      <c r="L32" s="2">
        <v>2050</v>
      </c>
      <c r="M32" s="2" t="str">
        <f>IF(sum!A25="AT",sum!B25,"*")</f>
        <v>*</v>
      </c>
      <c r="N32" s="2"/>
      <c r="O32" s="2" t="str">
        <f>IF(sum!A25="AT",sum!J25,"*")</f>
        <v>*</v>
      </c>
      <c r="R32" s="2" t="s">
        <v>186</v>
      </c>
      <c r="S32" s="2" t="s">
        <v>187</v>
      </c>
      <c r="T32" s="2">
        <v>2050</v>
      </c>
      <c r="U32" s="2" t="str">
        <f>IF(sum!A25="BC",sum!B25,"*")</f>
        <v>*</v>
      </c>
      <c r="V32" s="2"/>
      <c r="W32" s="2" t="str">
        <f>IF(sum!A25="BC",sum!J25,"*")</f>
        <v>*</v>
      </c>
      <c r="Z32" s="2" t="s">
        <v>186</v>
      </c>
      <c r="AA32" s="2" t="s">
        <v>187</v>
      </c>
      <c r="AB32" s="2">
        <v>2050</v>
      </c>
      <c r="AC32" s="2" t="str">
        <f>IF(sum!A25="MA",sum!B25,"*")</f>
        <v>*</v>
      </c>
      <c r="AD32" s="2"/>
      <c r="AE32" s="2" t="str">
        <f>IF(sum!A25="MA",sum!J25,"*")</f>
        <v>*</v>
      </c>
      <c r="AH32" s="2" t="s">
        <v>186</v>
      </c>
      <c r="AI32" s="2" t="s">
        <v>187</v>
      </c>
      <c r="AJ32" s="2">
        <v>2050</v>
      </c>
      <c r="AK32" s="2" t="str">
        <f>IF(sum!A25="ON",sum!B25,"*")</f>
        <v>*</v>
      </c>
      <c r="AL32" s="2"/>
      <c r="AM32" s="2" t="str">
        <f>IF(sum!A25="ON",sum!J25,"*")</f>
        <v>*</v>
      </c>
      <c r="AP32" s="2" t="s">
        <v>186</v>
      </c>
      <c r="AQ32" s="2" t="s">
        <v>187</v>
      </c>
      <c r="AR32" s="2">
        <v>2050</v>
      </c>
      <c r="AS32" s="2" t="str">
        <f>IF(sum!A25="QU",sum!B25,"*")</f>
        <v>*</v>
      </c>
      <c r="AT32" s="2"/>
      <c r="AU32" s="2" t="str">
        <f>IF(sum!A25="QU",sum!J25,"*")</f>
        <v>*</v>
      </c>
      <c r="AX32" s="2" t="s">
        <v>186</v>
      </c>
      <c r="AY32" s="2" t="s">
        <v>187</v>
      </c>
      <c r="AZ32" s="2">
        <v>2050</v>
      </c>
      <c r="BA32" s="2" t="str">
        <f>IF(sum!A25="SA",sum!B25,"*")</f>
        <v>*</v>
      </c>
      <c r="BB32" s="2"/>
      <c r="BC32" s="2" t="str">
        <f>IF(sum!A25="SA",sum!J25,"*")</f>
        <v>*</v>
      </c>
    </row>
    <row r="33" spans="2:55">
      <c r="B33" s="2" t="s">
        <v>186</v>
      </c>
      <c r="C33" s="2" t="s">
        <v>187</v>
      </c>
      <c r="D33" s="2">
        <v>2050</v>
      </c>
      <c r="E33" s="2" t="str">
        <f>IF(sum!A26="AL",sum!B26,"*")</f>
        <v>HSS-AuxiliaryMot_ELE1</v>
      </c>
      <c r="F33" s="2"/>
      <c r="G33" s="2">
        <f>IF(sum!A26="AL",sum!J26,"*")</f>
        <v>0.153262476269719</v>
      </c>
      <c r="H33" s="2"/>
      <c r="J33" s="2" t="s">
        <v>186</v>
      </c>
      <c r="K33" s="2" t="s">
        <v>187</v>
      </c>
      <c r="L33" s="2">
        <v>2050</v>
      </c>
      <c r="M33" s="2" t="str">
        <f>IF(sum!A26="AT",sum!B26,"*")</f>
        <v>*</v>
      </c>
      <c r="N33" s="2"/>
      <c r="O33" s="2" t="str">
        <f>IF(sum!A26="AT",sum!J26,"*")</f>
        <v>*</v>
      </c>
      <c r="R33" s="2" t="s">
        <v>186</v>
      </c>
      <c r="S33" s="2" t="s">
        <v>187</v>
      </c>
      <c r="T33" s="2">
        <v>2050</v>
      </c>
      <c r="U33" s="2" t="str">
        <f>IF(sum!A26="BC",sum!B26,"*")</f>
        <v>*</v>
      </c>
      <c r="V33" s="2"/>
      <c r="W33" s="2" t="str">
        <f>IF(sum!A26="BC",sum!J26,"*")</f>
        <v>*</v>
      </c>
      <c r="Z33" s="2" t="s">
        <v>186</v>
      </c>
      <c r="AA33" s="2" t="s">
        <v>187</v>
      </c>
      <c r="AB33" s="2">
        <v>2050</v>
      </c>
      <c r="AC33" s="2" t="str">
        <f>IF(sum!A26="MA",sum!B26,"*")</f>
        <v>*</v>
      </c>
      <c r="AD33" s="2"/>
      <c r="AE33" s="2" t="str">
        <f>IF(sum!A26="MA",sum!J26,"*")</f>
        <v>*</v>
      </c>
      <c r="AH33" s="2" t="s">
        <v>186</v>
      </c>
      <c r="AI33" s="2" t="s">
        <v>187</v>
      </c>
      <c r="AJ33" s="2">
        <v>2050</v>
      </c>
      <c r="AK33" s="2" t="str">
        <f>IF(sum!A26="ON",sum!B26,"*")</f>
        <v>*</v>
      </c>
      <c r="AL33" s="2"/>
      <c r="AM33" s="2" t="str">
        <f>IF(sum!A26="ON",sum!J26,"*")</f>
        <v>*</v>
      </c>
      <c r="AP33" s="2" t="s">
        <v>186</v>
      </c>
      <c r="AQ33" s="2" t="s">
        <v>187</v>
      </c>
      <c r="AR33" s="2">
        <v>2050</v>
      </c>
      <c r="AS33" s="2" t="str">
        <f>IF(sum!A26="QU",sum!B26,"*")</f>
        <v>*</v>
      </c>
      <c r="AT33" s="2"/>
      <c r="AU33" s="2" t="str">
        <f>IF(sum!A26="QU",sum!J26,"*")</f>
        <v>*</v>
      </c>
      <c r="AX33" s="2" t="s">
        <v>186</v>
      </c>
      <c r="AY33" s="2" t="s">
        <v>187</v>
      </c>
      <c r="AZ33" s="2">
        <v>2050</v>
      </c>
      <c r="BA33" s="2" t="str">
        <f>IF(sum!A26="SA",sum!B26,"*")</f>
        <v>*</v>
      </c>
      <c r="BB33" s="2"/>
      <c r="BC33" s="2" t="str">
        <f>IF(sum!A26="SA",sum!J26,"*")</f>
        <v>*</v>
      </c>
    </row>
    <row r="34" spans="2:55">
      <c r="B34" s="2" t="s">
        <v>186</v>
      </c>
      <c r="C34" s="2" t="s">
        <v>187</v>
      </c>
      <c r="D34" s="2">
        <v>2050</v>
      </c>
      <c r="E34" s="2" t="str">
        <f>IF(sum!A27="AL",sum!B27,"*")</f>
        <v>HSS-Light_ELE1</v>
      </c>
      <c r="F34" s="2"/>
      <c r="G34" s="2">
        <f>IF(sum!A27="AL",sum!J27,"*")</f>
        <v>0.493845756869095</v>
      </c>
      <c r="H34" s="2"/>
      <c r="J34" s="2" t="s">
        <v>186</v>
      </c>
      <c r="K34" s="2" t="s">
        <v>187</v>
      </c>
      <c r="L34" s="2">
        <v>2050</v>
      </c>
      <c r="M34" s="2" t="str">
        <f>IF(sum!A27="AT",sum!B27,"*")</f>
        <v>*</v>
      </c>
      <c r="N34" s="2"/>
      <c r="O34" s="2" t="str">
        <f>IF(sum!A27="AT",sum!J27,"*")</f>
        <v>*</v>
      </c>
      <c r="R34" s="2" t="s">
        <v>186</v>
      </c>
      <c r="S34" s="2" t="s">
        <v>187</v>
      </c>
      <c r="T34" s="2">
        <v>2050</v>
      </c>
      <c r="U34" s="2" t="str">
        <f>IF(sum!A27="BC",sum!B27,"*")</f>
        <v>*</v>
      </c>
      <c r="V34" s="2"/>
      <c r="W34" s="2" t="str">
        <f>IF(sum!A27="BC",sum!J27,"*")</f>
        <v>*</v>
      </c>
      <c r="Z34" s="2" t="s">
        <v>186</v>
      </c>
      <c r="AA34" s="2" t="s">
        <v>187</v>
      </c>
      <c r="AB34" s="2">
        <v>2050</v>
      </c>
      <c r="AC34" s="2" t="str">
        <f>IF(sum!A27="MA",sum!B27,"*")</f>
        <v>*</v>
      </c>
      <c r="AD34" s="2"/>
      <c r="AE34" s="2" t="str">
        <f>IF(sum!A27="MA",sum!J27,"*")</f>
        <v>*</v>
      </c>
      <c r="AH34" s="2" t="s">
        <v>186</v>
      </c>
      <c r="AI34" s="2" t="s">
        <v>187</v>
      </c>
      <c r="AJ34" s="2">
        <v>2050</v>
      </c>
      <c r="AK34" s="2" t="str">
        <f>IF(sum!A27="ON",sum!B27,"*")</f>
        <v>*</v>
      </c>
      <c r="AL34" s="2"/>
      <c r="AM34" s="2" t="str">
        <f>IF(sum!A27="ON",sum!J27,"*")</f>
        <v>*</v>
      </c>
      <c r="AP34" s="2" t="s">
        <v>186</v>
      </c>
      <c r="AQ34" s="2" t="s">
        <v>187</v>
      </c>
      <c r="AR34" s="2">
        <v>2050</v>
      </c>
      <c r="AS34" s="2" t="str">
        <f>IF(sum!A27="QU",sum!B27,"*")</f>
        <v>*</v>
      </c>
      <c r="AT34" s="2"/>
      <c r="AU34" s="2" t="str">
        <f>IF(sum!A27="QU",sum!J27,"*")</f>
        <v>*</v>
      </c>
      <c r="AX34" s="2" t="s">
        <v>186</v>
      </c>
      <c r="AY34" s="2" t="s">
        <v>187</v>
      </c>
      <c r="AZ34" s="2">
        <v>2050</v>
      </c>
      <c r="BA34" s="2" t="str">
        <f>IF(sum!A27="SA",sum!B27,"*")</f>
        <v>*</v>
      </c>
      <c r="BB34" s="2"/>
      <c r="BC34" s="2" t="str">
        <f>IF(sum!A27="SA",sum!J27,"*")</f>
        <v>*</v>
      </c>
    </row>
    <row r="35" spans="2:55">
      <c r="B35" s="2" t="s">
        <v>186</v>
      </c>
      <c r="C35" s="2" t="s">
        <v>187</v>
      </c>
      <c r="D35" s="2">
        <v>2050</v>
      </c>
      <c r="E35" s="2" t="str">
        <f>IF(sum!A28="AL",sum!B28,"*")</f>
        <v>HSS-SpCool_ELE1</v>
      </c>
      <c r="F35" s="2"/>
      <c r="G35" s="2">
        <f>IF(sum!A28="AL",sum!J28,"*")</f>
        <v>0.0340583280599376</v>
      </c>
      <c r="H35" s="2"/>
      <c r="J35" s="2" t="s">
        <v>186</v>
      </c>
      <c r="K35" s="2" t="s">
        <v>187</v>
      </c>
      <c r="L35" s="2">
        <v>2050</v>
      </c>
      <c r="M35" s="2" t="str">
        <f>IF(sum!A28="AT",sum!B28,"*")</f>
        <v>*</v>
      </c>
      <c r="N35" s="2"/>
      <c r="O35" s="2" t="str">
        <f>IF(sum!A28="AT",sum!J28,"*")</f>
        <v>*</v>
      </c>
      <c r="R35" s="2" t="s">
        <v>186</v>
      </c>
      <c r="S35" s="2" t="s">
        <v>187</v>
      </c>
      <c r="T35" s="2">
        <v>2050</v>
      </c>
      <c r="U35" s="2" t="str">
        <f>IF(sum!A28="BC",sum!B28,"*")</f>
        <v>*</v>
      </c>
      <c r="V35" s="2"/>
      <c r="W35" s="2" t="str">
        <f>IF(sum!A28="BC",sum!J28,"*")</f>
        <v>*</v>
      </c>
      <c r="Z35" s="2" t="s">
        <v>186</v>
      </c>
      <c r="AA35" s="2" t="s">
        <v>187</v>
      </c>
      <c r="AB35" s="2">
        <v>2050</v>
      </c>
      <c r="AC35" s="2" t="str">
        <f>IF(sum!A28="MA",sum!B28,"*")</f>
        <v>*</v>
      </c>
      <c r="AD35" s="2"/>
      <c r="AE35" s="2" t="str">
        <f>IF(sum!A28="MA",sum!J28,"*")</f>
        <v>*</v>
      </c>
      <c r="AH35" s="2" t="s">
        <v>186</v>
      </c>
      <c r="AI35" s="2" t="s">
        <v>187</v>
      </c>
      <c r="AJ35" s="2">
        <v>2050</v>
      </c>
      <c r="AK35" s="2" t="str">
        <f>IF(sum!A28="ON",sum!B28,"*")</f>
        <v>*</v>
      </c>
      <c r="AL35" s="2"/>
      <c r="AM35" s="2" t="str">
        <f>IF(sum!A28="ON",sum!J28,"*")</f>
        <v>*</v>
      </c>
      <c r="AP35" s="2" t="s">
        <v>186</v>
      </c>
      <c r="AQ35" s="2" t="s">
        <v>187</v>
      </c>
      <c r="AR35" s="2">
        <v>2050</v>
      </c>
      <c r="AS35" s="2" t="str">
        <f>IF(sum!A28="QU",sum!B28,"*")</f>
        <v>*</v>
      </c>
      <c r="AT35" s="2"/>
      <c r="AU35" s="2" t="str">
        <f>IF(sum!A28="QU",sum!J28,"*")</f>
        <v>*</v>
      </c>
      <c r="AX35" s="2" t="s">
        <v>186</v>
      </c>
      <c r="AY35" s="2" t="s">
        <v>187</v>
      </c>
      <c r="AZ35" s="2">
        <v>2050</v>
      </c>
      <c r="BA35" s="2" t="str">
        <f>IF(sum!A28="SA",sum!B28,"*")</f>
        <v>*</v>
      </c>
      <c r="BB35" s="2"/>
      <c r="BC35" s="2" t="str">
        <f>IF(sum!A28="SA",sum!J28,"*")</f>
        <v>*</v>
      </c>
    </row>
    <row r="36" spans="2:55">
      <c r="B36" s="2" t="s">
        <v>186</v>
      </c>
      <c r="C36" s="2" t="s">
        <v>187</v>
      </c>
      <c r="D36" s="2">
        <v>2050</v>
      </c>
      <c r="E36" s="2" t="str">
        <f>IF(sum!A29="AL",sum!B29,"*")</f>
        <v>HSS-SpHeat_ELE1</v>
      </c>
      <c r="F36" s="2"/>
      <c r="G36" s="2">
        <f>IF(sum!A29="AL",sum!J29,"*")</f>
        <v>1.19582574077114</v>
      </c>
      <c r="H36" s="2"/>
      <c r="J36" s="2" t="s">
        <v>186</v>
      </c>
      <c r="K36" s="2" t="s">
        <v>187</v>
      </c>
      <c r="L36" s="2">
        <v>2050</v>
      </c>
      <c r="M36" s="2" t="str">
        <f>IF(sum!A29="AT",sum!B29,"*")</f>
        <v>*</v>
      </c>
      <c r="N36" s="2"/>
      <c r="O36" s="2" t="str">
        <f>IF(sum!A29="AT",sum!J29,"*")</f>
        <v>*</v>
      </c>
      <c r="R36" s="2" t="s">
        <v>186</v>
      </c>
      <c r="S36" s="2" t="s">
        <v>187</v>
      </c>
      <c r="T36" s="2">
        <v>2050</v>
      </c>
      <c r="U36" s="2" t="str">
        <f>IF(sum!A29="BC",sum!B29,"*")</f>
        <v>*</v>
      </c>
      <c r="V36" s="2"/>
      <c r="W36" s="2" t="str">
        <f>IF(sum!A29="BC",sum!J29,"*")</f>
        <v>*</v>
      </c>
      <c r="Z36" s="2" t="s">
        <v>186</v>
      </c>
      <c r="AA36" s="2" t="s">
        <v>187</v>
      </c>
      <c r="AB36" s="2">
        <v>2050</v>
      </c>
      <c r="AC36" s="2" t="str">
        <f>IF(sum!A29="MA",sum!B29,"*")</f>
        <v>*</v>
      </c>
      <c r="AD36" s="2"/>
      <c r="AE36" s="2" t="str">
        <f>IF(sum!A29="MA",sum!J29,"*")</f>
        <v>*</v>
      </c>
      <c r="AH36" s="2" t="s">
        <v>186</v>
      </c>
      <c r="AI36" s="2" t="s">
        <v>187</v>
      </c>
      <c r="AJ36" s="2">
        <v>2050</v>
      </c>
      <c r="AK36" s="2" t="str">
        <f>IF(sum!A29="ON",sum!B29,"*")</f>
        <v>*</v>
      </c>
      <c r="AL36" s="2"/>
      <c r="AM36" s="2" t="str">
        <f>IF(sum!A29="ON",sum!J29,"*")</f>
        <v>*</v>
      </c>
      <c r="AP36" s="2" t="s">
        <v>186</v>
      </c>
      <c r="AQ36" s="2" t="s">
        <v>187</v>
      </c>
      <c r="AR36" s="2">
        <v>2050</v>
      </c>
      <c r="AS36" s="2" t="str">
        <f>IF(sum!A29="QU",sum!B29,"*")</f>
        <v>*</v>
      </c>
      <c r="AT36" s="2"/>
      <c r="AU36" s="2" t="str">
        <f>IF(sum!A29="QU",sum!J29,"*")</f>
        <v>*</v>
      </c>
      <c r="AX36" s="2" t="s">
        <v>186</v>
      </c>
      <c r="AY36" s="2" t="s">
        <v>187</v>
      </c>
      <c r="AZ36" s="2">
        <v>2050</v>
      </c>
      <c r="BA36" s="2" t="str">
        <f>IF(sum!A29="SA",sum!B29,"*")</f>
        <v>*</v>
      </c>
      <c r="BB36" s="2"/>
      <c r="BC36" s="2" t="str">
        <f>IF(sum!A29="SA",sum!J29,"*")</f>
        <v>*</v>
      </c>
    </row>
    <row r="37" spans="2:55">
      <c r="B37" s="2" t="s">
        <v>186</v>
      </c>
      <c r="C37" s="2" t="s">
        <v>187</v>
      </c>
      <c r="D37" s="2">
        <v>2050</v>
      </c>
      <c r="E37" s="2" t="str">
        <f>IF(sum!A30="AL",sum!B30,"*")</f>
        <v>HSS-WaterHeat_ELE1</v>
      </c>
      <c r="F37" s="2"/>
      <c r="G37" s="2">
        <f>IF(sum!A30="AL",sum!J30,"*")</f>
        <v>0.578991577018939</v>
      </c>
      <c r="H37" s="2"/>
      <c r="J37" s="2" t="s">
        <v>186</v>
      </c>
      <c r="K37" s="2" t="s">
        <v>187</v>
      </c>
      <c r="L37" s="2">
        <v>2050</v>
      </c>
      <c r="M37" s="2" t="str">
        <f>IF(sum!A30="AT",sum!B30,"*")</f>
        <v>*</v>
      </c>
      <c r="N37" s="2"/>
      <c r="O37" s="2" t="str">
        <f>IF(sum!A30="AT",sum!J30,"*")</f>
        <v>*</v>
      </c>
      <c r="R37" s="2" t="s">
        <v>186</v>
      </c>
      <c r="S37" s="2" t="s">
        <v>187</v>
      </c>
      <c r="T37" s="2">
        <v>2050</v>
      </c>
      <c r="U37" s="2" t="str">
        <f>IF(sum!A30="BC",sum!B30,"*")</f>
        <v>*</v>
      </c>
      <c r="V37" s="2"/>
      <c r="W37" s="2" t="str">
        <f>IF(sum!A30="BC",sum!J30,"*")</f>
        <v>*</v>
      </c>
      <c r="Z37" s="2" t="s">
        <v>186</v>
      </c>
      <c r="AA37" s="2" t="s">
        <v>187</v>
      </c>
      <c r="AB37" s="2">
        <v>2050</v>
      </c>
      <c r="AC37" s="2" t="str">
        <f>IF(sum!A30="MA",sum!B30,"*")</f>
        <v>*</v>
      </c>
      <c r="AD37" s="2"/>
      <c r="AE37" s="2" t="str">
        <f>IF(sum!A30="MA",sum!J30,"*")</f>
        <v>*</v>
      </c>
      <c r="AH37" s="2" t="s">
        <v>186</v>
      </c>
      <c r="AI37" s="2" t="s">
        <v>187</v>
      </c>
      <c r="AJ37" s="2">
        <v>2050</v>
      </c>
      <c r="AK37" s="2" t="str">
        <f>IF(sum!A30="ON",sum!B30,"*")</f>
        <v>*</v>
      </c>
      <c r="AL37" s="2"/>
      <c r="AM37" s="2" t="str">
        <f>IF(sum!A30="ON",sum!J30,"*")</f>
        <v>*</v>
      </c>
      <c r="AP37" s="2" t="s">
        <v>186</v>
      </c>
      <c r="AQ37" s="2" t="s">
        <v>187</v>
      </c>
      <c r="AR37" s="2">
        <v>2050</v>
      </c>
      <c r="AS37" s="2" t="str">
        <f>IF(sum!A30="QU",sum!B30,"*")</f>
        <v>*</v>
      </c>
      <c r="AT37" s="2"/>
      <c r="AU37" s="2" t="str">
        <f>IF(sum!A30="QU",sum!J30,"*")</f>
        <v>*</v>
      </c>
      <c r="AX37" s="2" t="s">
        <v>186</v>
      </c>
      <c r="AY37" s="2" t="s">
        <v>187</v>
      </c>
      <c r="AZ37" s="2">
        <v>2050</v>
      </c>
      <c r="BA37" s="2" t="str">
        <f>IF(sum!A30="SA",sum!B30,"*")</f>
        <v>*</v>
      </c>
      <c r="BB37" s="2"/>
      <c r="BC37" s="2" t="str">
        <f>IF(sum!A30="SA",sum!J30,"*")</f>
        <v>*</v>
      </c>
    </row>
    <row r="38" spans="2:55">
      <c r="B38" s="2" t="s">
        <v>186</v>
      </c>
      <c r="C38" s="2" t="s">
        <v>187</v>
      </c>
      <c r="D38" s="2">
        <v>2050</v>
      </c>
      <c r="E38" s="2" t="str">
        <f>IF(sum!A31="AL",sum!B31,"*")</f>
        <v>ICS-AuxiliaryEquip_ELE1</v>
      </c>
      <c r="F38" s="2"/>
      <c r="G38" s="2">
        <f>IF(sum!A31="AL",sum!J31,"*")</f>
        <v>0.0794694321398544</v>
      </c>
      <c r="H38" s="2"/>
      <c r="J38" s="2" t="s">
        <v>186</v>
      </c>
      <c r="K38" s="2" t="s">
        <v>187</v>
      </c>
      <c r="L38" s="2">
        <v>2050</v>
      </c>
      <c r="M38" s="2" t="str">
        <f>IF(sum!A31="AT",sum!B31,"*")</f>
        <v>*</v>
      </c>
      <c r="N38" s="2"/>
      <c r="O38" s="2" t="str">
        <f>IF(sum!A31="AT",sum!J31,"*")</f>
        <v>*</v>
      </c>
      <c r="R38" s="2" t="s">
        <v>186</v>
      </c>
      <c r="S38" s="2" t="s">
        <v>187</v>
      </c>
      <c r="T38" s="2">
        <v>2050</v>
      </c>
      <c r="U38" s="2" t="str">
        <f>IF(sum!A31="BC",sum!B31,"*")</f>
        <v>*</v>
      </c>
      <c r="V38" s="2"/>
      <c r="W38" s="2" t="str">
        <f>IF(sum!A31="BC",sum!J31,"*")</f>
        <v>*</v>
      </c>
      <c r="Z38" s="2" t="s">
        <v>186</v>
      </c>
      <c r="AA38" s="2" t="s">
        <v>187</v>
      </c>
      <c r="AB38" s="2">
        <v>2050</v>
      </c>
      <c r="AC38" s="2" t="str">
        <f>IF(sum!A31="MA",sum!B31,"*")</f>
        <v>*</v>
      </c>
      <c r="AD38" s="2"/>
      <c r="AE38" s="2" t="str">
        <f>IF(sum!A31="MA",sum!J31,"*")</f>
        <v>*</v>
      </c>
      <c r="AH38" s="2" t="s">
        <v>186</v>
      </c>
      <c r="AI38" s="2" t="s">
        <v>187</v>
      </c>
      <c r="AJ38" s="2">
        <v>2050</v>
      </c>
      <c r="AK38" s="2" t="str">
        <f>IF(sum!A31="ON",sum!B31,"*")</f>
        <v>*</v>
      </c>
      <c r="AL38" s="2"/>
      <c r="AM38" s="2" t="str">
        <f>IF(sum!A31="ON",sum!J31,"*")</f>
        <v>*</v>
      </c>
      <c r="AP38" s="2" t="s">
        <v>186</v>
      </c>
      <c r="AQ38" s="2" t="s">
        <v>187</v>
      </c>
      <c r="AR38" s="2">
        <v>2050</v>
      </c>
      <c r="AS38" s="2" t="str">
        <f>IF(sum!A31="QU",sum!B31,"*")</f>
        <v>*</v>
      </c>
      <c r="AT38" s="2"/>
      <c r="AU38" s="2" t="str">
        <f>IF(sum!A31="QU",sum!J31,"*")</f>
        <v>*</v>
      </c>
      <c r="AX38" s="2" t="s">
        <v>186</v>
      </c>
      <c r="AY38" s="2" t="s">
        <v>187</v>
      </c>
      <c r="AZ38" s="2">
        <v>2050</v>
      </c>
      <c r="BA38" s="2" t="str">
        <f>IF(sum!A31="SA",sum!B31,"*")</f>
        <v>*</v>
      </c>
      <c r="BB38" s="2"/>
      <c r="BC38" s="2" t="str">
        <f>IF(sum!A31="SA",sum!J31,"*")</f>
        <v>*</v>
      </c>
    </row>
    <row r="39" spans="2:55">
      <c r="B39" s="2" t="s">
        <v>186</v>
      </c>
      <c r="C39" s="2" t="s">
        <v>187</v>
      </c>
      <c r="D39" s="2">
        <v>2050</v>
      </c>
      <c r="E39" s="2" t="str">
        <f>IF(sum!A32="AL",sum!B32,"*")</f>
        <v>ICS-AuxiliaryMot_ELE1</v>
      </c>
      <c r="F39" s="2"/>
      <c r="G39" s="2">
        <f>IF(sum!A32="AL",sum!J32,"*")</f>
        <v>0.0170291640299688</v>
      </c>
      <c r="H39" s="2"/>
      <c r="J39" s="2" t="s">
        <v>186</v>
      </c>
      <c r="K39" s="2" t="s">
        <v>187</v>
      </c>
      <c r="L39" s="2">
        <v>2050</v>
      </c>
      <c r="M39" s="2" t="str">
        <f>IF(sum!A32="AT",sum!B32,"*")</f>
        <v>*</v>
      </c>
      <c r="N39" s="2"/>
      <c r="O39" s="2" t="str">
        <f>IF(sum!A32="AT",sum!J32,"*")</f>
        <v>*</v>
      </c>
      <c r="R39" s="2" t="s">
        <v>186</v>
      </c>
      <c r="S39" s="2" t="s">
        <v>187</v>
      </c>
      <c r="T39" s="2">
        <v>2050</v>
      </c>
      <c r="U39" s="2" t="str">
        <f>IF(sum!A32="BC",sum!B32,"*")</f>
        <v>*</v>
      </c>
      <c r="V39" s="2"/>
      <c r="W39" s="2" t="str">
        <f>IF(sum!A32="BC",sum!J32,"*")</f>
        <v>*</v>
      </c>
      <c r="Z39" s="2" t="s">
        <v>186</v>
      </c>
      <c r="AA39" s="2" t="s">
        <v>187</v>
      </c>
      <c r="AB39" s="2">
        <v>2050</v>
      </c>
      <c r="AC39" s="2" t="str">
        <f>IF(sum!A32="MA",sum!B32,"*")</f>
        <v>*</v>
      </c>
      <c r="AD39" s="2"/>
      <c r="AE39" s="2" t="str">
        <f>IF(sum!A32="MA",sum!J32,"*")</f>
        <v>*</v>
      </c>
      <c r="AH39" s="2" t="s">
        <v>186</v>
      </c>
      <c r="AI39" s="2" t="s">
        <v>187</v>
      </c>
      <c r="AJ39" s="2">
        <v>2050</v>
      </c>
      <c r="AK39" s="2" t="str">
        <f>IF(sum!A32="ON",sum!B32,"*")</f>
        <v>*</v>
      </c>
      <c r="AL39" s="2"/>
      <c r="AM39" s="2" t="str">
        <f>IF(sum!A32="ON",sum!J32,"*")</f>
        <v>*</v>
      </c>
      <c r="AP39" s="2" t="s">
        <v>186</v>
      </c>
      <c r="AQ39" s="2" t="s">
        <v>187</v>
      </c>
      <c r="AR39" s="2">
        <v>2050</v>
      </c>
      <c r="AS39" s="2" t="str">
        <f>IF(sum!A32="QU",sum!B32,"*")</f>
        <v>*</v>
      </c>
      <c r="AT39" s="2"/>
      <c r="AU39" s="2" t="str">
        <f>IF(sum!A32="QU",sum!J32,"*")</f>
        <v>*</v>
      </c>
      <c r="AX39" s="2" t="s">
        <v>186</v>
      </c>
      <c r="AY39" s="2" t="s">
        <v>187</v>
      </c>
      <c r="AZ39" s="2">
        <v>2050</v>
      </c>
      <c r="BA39" s="2" t="str">
        <f>IF(sum!A32="SA",sum!B32,"*")</f>
        <v>*</v>
      </c>
      <c r="BB39" s="2"/>
      <c r="BC39" s="2" t="str">
        <f>IF(sum!A32="SA",sum!J32,"*")</f>
        <v>*</v>
      </c>
    </row>
    <row r="40" spans="2:55">
      <c r="B40" s="2" t="s">
        <v>186</v>
      </c>
      <c r="C40" s="2" t="s">
        <v>187</v>
      </c>
      <c r="D40" s="2">
        <v>2050</v>
      </c>
      <c r="E40" s="2" t="str">
        <f>IF(sum!A33="AL",sum!B33,"*")</f>
        <v>ICS-Light_ELE1</v>
      </c>
      <c r="F40" s="2"/>
      <c r="G40" s="2">
        <f>IF(sum!A33="AL",sum!J33,"*")</f>
        <v>0.085145820149844</v>
      </c>
      <c r="H40" s="2"/>
      <c r="J40" s="2" t="s">
        <v>186</v>
      </c>
      <c r="K40" s="2" t="s">
        <v>187</v>
      </c>
      <c r="L40" s="2">
        <v>2050</v>
      </c>
      <c r="M40" s="2" t="str">
        <f>IF(sum!A33="AT",sum!B33,"*")</f>
        <v>*</v>
      </c>
      <c r="N40" s="2"/>
      <c r="O40" s="2" t="str">
        <f>IF(sum!A33="AT",sum!J33,"*")</f>
        <v>*</v>
      </c>
      <c r="R40" s="2" t="s">
        <v>186</v>
      </c>
      <c r="S40" s="2" t="s">
        <v>187</v>
      </c>
      <c r="T40" s="2">
        <v>2050</v>
      </c>
      <c r="U40" s="2" t="str">
        <f>IF(sum!A33="BC",sum!B33,"*")</f>
        <v>*</v>
      </c>
      <c r="V40" s="2"/>
      <c r="W40" s="2" t="str">
        <f>IF(sum!A33="BC",sum!J33,"*")</f>
        <v>*</v>
      </c>
      <c r="Z40" s="2" t="s">
        <v>186</v>
      </c>
      <c r="AA40" s="2" t="s">
        <v>187</v>
      </c>
      <c r="AB40" s="2">
        <v>2050</v>
      </c>
      <c r="AC40" s="2" t="str">
        <f>IF(sum!A33="MA",sum!B33,"*")</f>
        <v>*</v>
      </c>
      <c r="AD40" s="2"/>
      <c r="AE40" s="2" t="str">
        <f>IF(sum!A33="MA",sum!J33,"*")</f>
        <v>*</v>
      </c>
      <c r="AH40" s="2" t="s">
        <v>186</v>
      </c>
      <c r="AI40" s="2" t="s">
        <v>187</v>
      </c>
      <c r="AJ40" s="2">
        <v>2050</v>
      </c>
      <c r="AK40" s="2" t="str">
        <f>IF(sum!A33="ON",sum!B33,"*")</f>
        <v>*</v>
      </c>
      <c r="AL40" s="2"/>
      <c r="AM40" s="2" t="str">
        <f>IF(sum!A33="ON",sum!J33,"*")</f>
        <v>*</v>
      </c>
      <c r="AP40" s="2" t="s">
        <v>186</v>
      </c>
      <c r="AQ40" s="2" t="s">
        <v>187</v>
      </c>
      <c r="AR40" s="2">
        <v>2050</v>
      </c>
      <c r="AS40" s="2" t="str">
        <f>IF(sum!A33="QU",sum!B33,"*")</f>
        <v>*</v>
      </c>
      <c r="AT40" s="2"/>
      <c r="AU40" s="2" t="str">
        <f>IF(sum!A33="QU",sum!J33,"*")</f>
        <v>*</v>
      </c>
      <c r="AX40" s="2" t="s">
        <v>186</v>
      </c>
      <c r="AY40" s="2" t="s">
        <v>187</v>
      </c>
      <c r="AZ40" s="2">
        <v>2050</v>
      </c>
      <c r="BA40" s="2" t="str">
        <f>IF(sum!A33="SA",sum!B33,"*")</f>
        <v>*</v>
      </c>
      <c r="BB40" s="2"/>
      <c r="BC40" s="2" t="str">
        <f>IF(sum!A33="SA",sum!J33,"*")</f>
        <v>*</v>
      </c>
    </row>
    <row r="41" spans="2:55">
      <c r="B41" s="2" t="s">
        <v>186</v>
      </c>
      <c r="C41" s="2" t="s">
        <v>187</v>
      </c>
      <c r="D41" s="2">
        <v>2050</v>
      </c>
      <c r="E41" s="2" t="str">
        <f>IF(sum!A34="AL",sum!B34,"*")</f>
        <v>ICS-SpCool_ELE1</v>
      </c>
      <c r="F41" s="2"/>
      <c r="G41" s="2">
        <f>IF(sum!A34="AL",sum!J34,"*")</f>
        <v>0.0180888728706699</v>
      </c>
      <c r="H41" s="2"/>
      <c r="J41" s="2" t="s">
        <v>186</v>
      </c>
      <c r="K41" s="2" t="s">
        <v>187</v>
      </c>
      <c r="L41" s="2">
        <v>2050</v>
      </c>
      <c r="M41" s="2" t="str">
        <f>IF(sum!A34="AT",sum!B34,"*")</f>
        <v>*</v>
      </c>
      <c r="N41" s="2"/>
      <c r="O41" s="2" t="str">
        <f>IF(sum!A34="AT",sum!J34,"*")</f>
        <v>*</v>
      </c>
      <c r="R41" s="2" t="s">
        <v>186</v>
      </c>
      <c r="S41" s="2" t="s">
        <v>187</v>
      </c>
      <c r="T41" s="2">
        <v>2050</v>
      </c>
      <c r="U41" s="2" t="str">
        <f>IF(sum!A34="BC",sum!B34,"*")</f>
        <v>*</v>
      </c>
      <c r="V41" s="2"/>
      <c r="W41" s="2" t="str">
        <f>IF(sum!A34="BC",sum!J34,"*")</f>
        <v>*</v>
      </c>
      <c r="Z41" s="2" t="s">
        <v>186</v>
      </c>
      <c r="AA41" s="2" t="s">
        <v>187</v>
      </c>
      <c r="AB41" s="2">
        <v>2050</v>
      </c>
      <c r="AC41" s="2" t="str">
        <f>IF(sum!A34="MA",sum!B34,"*")</f>
        <v>*</v>
      </c>
      <c r="AD41" s="2"/>
      <c r="AE41" s="2" t="str">
        <f>IF(sum!A34="MA",sum!J34,"*")</f>
        <v>*</v>
      </c>
      <c r="AH41" s="2" t="s">
        <v>186</v>
      </c>
      <c r="AI41" s="2" t="s">
        <v>187</v>
      </c>
      <c r="AJ41" s="2">
        <v>2050</v>
      </c>
      <c r="AK41" s="2" t="str">
        <f>IF(sum!A34="ON",sum!B34,"*")</f>
        <v>*</v>
      </c>
      <c r="AL41" s="2"/>
      <c r="AM41" s="2" t="str">
        <f>IF(sum!A34="ON",sum!J34,"*")</f>
        <v>*</v>
      </c>
      <c r="AP41" s="2" t="s">
        <v>186</v>
      </c>
      <c r="AQ41" s="2" t="s">
        <v>187</v>
      </c>
      <c r="AR41" s="2">
        <v>2050</v>
      </c>
      <c r="AS41" s="2" t="str">
        <f>IF(sum!A34="QU",sum!B34,"*")</f>
        <v>*</v>
      </c>
      <c r="AT41" s="2"/>
      <c r="AU41" s="2" t="str">
        <f>IF(sum!A34="QU",sum!J34,"*")</f>
        <v>*</v>
      </c>
      <c r="AX41" s="2" t="s">
        <v>186</v>
      </c>
      <c r="AY41" s="2" t="s">
        <v>187</v>
      </c>
      <c r="AZ41" s="2">
        <v>2050</v>
      </c>
      <c r="BA41" s="2" t="str">
        <f>IF(sum!A34="SA",sum!B34,"*")</f>
        <v>*</v>
      </c>
      <c r="BB41" s="2"/>
      <c r="BC41" s="2" t="str">
        <f>IF(sum!A34="SA",sum!J34,"*")</f>
        <v>*</v>
      </c>
    </row>
    <row r="42" spans="2:55">
      <c r="B42" s="2" t="s">
        <v>186</v>
      </c>
      <c r="C42" s="2" t="s">
        <v>187</v>
      </c>
      <c r="D42" s="2">
        <v>2050</v>
      </c>
      <c r="E42" s="2" t="str">
        <f>IF(sum!A35="AL",sum!B35,"*")</f>
        <v>ICS-SpHeat_ELE1</v>
      </c>
      <c r="F42" s="2"/>
      <c r="G42" s="2">
        <f>IF(sum!A35="AL",sum!J35,"*")</f>
        <v>0.234350696393837</v>
      </c>
      <c r="H42" s="2"/>
      <c r="J42" s="2" t="s">
        <v>186</v>
      </c>
      <c r="K42" s="2" t="s">
        <v>187</v>
      </c>
      <c r="L42" s="2">
        <v>2050</v>
      </c>
      <c r="M42" s="2" t="str">
        <f>IF(sum!A35="AT",sum!B35,"*")</f>
        <v>*</v>
      </c>
      <c r="N42" s="2"/>
      <c r="O42" s="2" t="str">
        <f>IF(sum!A35="AT",sum!J35,"*")</f>
        <v>*</v>
      </c>
      <c r="R42" s="2" t="s">
        <v>186</v>
      </c>
      <c r="S42" s="2" t="s">
        <v>187</v>
      </c>
      <c r="T42" s="2">
        <v>2050</v>
      </c>
      <c r="U42" s="2" t="str">
        <f>IF(sum!A35="BC",sum!B35,"*")</f>
        <v>*</v>
      </c>
      <c r="V42" s="2"/>
      <c r="W42" s="2" t="str">
        <f>IF(sum!A35="BC",sum!J35,"*")</f>
        <v>*</v>
      </c>
      <c r="Z42" s="2" t="s">
        <v>186</v>
      </c>
      <c r="AA42" s="2" t="s">
        <v>187</v>
      </c>
      <c r="AB42" s="2">
        <v>2050</v>
      </c>
      <c r="AC42" s="2" t="str">
        <f>IF(sum!A35="MA",sum!B35,"*")</f>
        <v>*</v>
      </c>
      <c r="AD42" s="2"/>
      <c r="AE42" s="2" t="str">
        <f>IF(sum!A35="MA",sum!J35,"*")</f>
        <v>*</v>
      </c>
      <c r="AH42" s="2" t="s">
        <v>186</v>
      </c>
      <c r="AI42" s="2" t="s">
        <v>187</v>
      </c>
      <c r="AJ42" s="2">
        <v>2050</v>
      </c>
      <c r="AK42" s="2" t="str">
        <f>IF(sum!A35="ON",sum!B35,"*")</f>
        <v>*</v>
      </c>
      <c r="AL42" s="2"/>
      <c r="AM42" s="2" t="str">
        <f>IF(sum!A35="ON",sum!J35,"*")</f>
        <v>*</v>
      </c>
      <c r="AP42" s="2" t="s">
        <v>186</v>
      </c>
      <c r="AQ42" s="2" t="s">
        <v>187</v>
      </c>
      <c r="AR42" s="2">
        <v>2050</v>
      </c>
      <c r="AS42" s="2" t="str">
        <f>IF(sum!A35="QU",sum!B35,"*")</f>
        <v>*</v>
      </c>
      <c r="AT42" s="2"/>
      <c r="AU42" s="2" t="str">
        <f>IF(sum!A35="QU",sum!J35,"*")</f>
        <v>*</v>
      </c>
      <c r="AX42" s="2" t="s">
        <v>186</v>
      </c>
      <c r="AY42" s="2" t="s">
        <v>187</v>
      </c>
      <c r="AZ42" s="2">
        <v>2050</v>
      </c>
      <c r="BA42" s="2" t="str">
        <f>IF(sum!A35="SA",sum!B35,"*")</f>
        <v>*</v>
      </c>
      <c r="BB42" s="2"/>
      <c r="BC42" s="2" t="str">
        <f>IF(sum!A35="SA",sum!J35,"*")</f>
        <v>*</v>
      </c>
    </row>
    <row r="43" spans="2:55">
      <c r="B43" s="2" t="s">
        <v>186</v>
      </c>
      <c r="C43" s="2" t="s">
        <v>187</v>
      </c>
      <c r="D43" s="2">
        <v>2050</v>
      </c>
      <c r="E43" s="2" t="str">
        <f>IF(sum!A36="AL",sum!B36,"*")</f>
        <v>ICS-WaterHeat_ELE1</v>
      </c>
      <c r="F43" s="2"/>
      <c r="G43" s="2">
        <f>IF(sum!A36="AL",sum!J36,"*")</f>
        <v>0.0227055520399584</v>
      </c>
      <c r="H43" s="2"/>
      <c r="J43" s="2" t="s">
        <v>186</v>
      </c>
      <c r="K43" s="2" t="s">
        <v>187</v>
      </c>
      <c r="L43" s="2">
        <v>2050</v>
      </c>
      <c r="M43" s="2" t="str">
        <f>IF(sum!A36="AT",sum!B36,"*")</f>
        <v>*</v>
      </c>
      <c r="N43" s="2"/>
      <c r="O43" s="2" t="str">
        <f>IF(sum!A36="AT",sum!J36,"*")</f>
        <v>*</v>
      </c>
      <c r="R43" s="2" t="s">
        <v>186</v>
      </c>
      <c r="S43" s="2" t="s">
        <v>187</v>
      </c>
      <c r="T43" s="2">
        <v>2050</v>
      </c>
      <c r="U43" s="2" t="str">
        <f>IF(sum!A36="BC",sum!B36,"*")</f>
        <v>*</v>
      </c>
      <c r="V43" s="2"/>
      <c r="W43" s="2" t="str">
        <f>IF(sum!A36="BC",sum!J36,"*")</f>
        <v>*</v>
      </c>
      <c r="Z43" s="2" t="s">
        <v>186</v>
      </c>
      <c r="AA43" s="2" t="s">
        <v>187</v>
      </c>
      <c r="AB43" s="2">
        <v>2050</v>
      </c>
      <c r="AC43" s="2" t="str">
        <f>IF(sum!A36="MA",sum!B36,"*")</f>
        <v>*</v>
      </c>
      <c r="AD43" s="2"/>
      <c r="AE43" s="2" t="str">
        <f>IF(sum!A36="MA",sum!J36,"*")</f>
        <v>*</v>
      </c>
      <c r="AH43" s="2" t="s">
        <v>186</v>
      </c>
      <c r="AI43" s="2" t="s">
        <v>187</v>
      </c>
      <c r="AJ43" s="2">
        <v>2050</v>
      </c>
      <c r="AK43" s="2" t="str">
        <f>IF(sum!A36="ON",sum!B36,"*")</f>
        <v>*</v>
      </c>
      <c r="AL43" s="2"/>
      <c r="AM43" s="2" t="str">
        <f>IF(sum!A36="ON",sum!J36,"*")</f>
        <v>*</v>
      </c>
      <c r="AP43" s="2" t="s">
        <v>186</v>
      </c>
      <c r="AQ43" s="2" t="s">
        <v>187</v>
      </c>
      <c r="AR43" s="2">
        <v>2050</v>
      </c>
      <c r="AS43" s="2" t="str">
        <f>IF(sum!A36="QU",sum!B36,"*")</f>
        <v>*</v>
      </c>
      <c r="AT43" s="2"/>
      <c r="AU43" s="2" t="str">
        <f>IF(sum!A36="QU",sum!J36,"*")</f>
        <v>*</v>
      </c>
      <c r="AX43" s="2" t="s">
        <v>186</v>
      </c>
      <c r="AY43" s="2" t="s">
        <v>187</v>
      </c>
      <c r="AZ43" s="2">
        <v>2050</v>
      </c>
      <c r="BA43" s="2" t="str">
        <f>IF(sum!A36="SA",sum!B36,"*")</f>
        <v>*</v>
      </c>
      <c r="BB43" s="2"/>
      <c r="BC43" s="2" t="str">
        <f>IF(sum!A36="SA",sum!J36,"*")</f>
        <v>*</v>
      </c>
    </row>
    <row r="44" spans="2:55">
      <c r="B44" s="2" t="s">
        <v>186</v>
      </c>
      <c r="C44" s="2" t="s">
        <v>187</v>
      </c>
      <c r="D44" s="2">
        <v>2050</v>
      </c>
      <c r="E44" s="2" t="str">
        <f>IF(sum!A37="AL",sum!B37,"*")</f>
        <v>OS-AuxiliaryEquip_ELE1</v>
      </c>
      <c r="F44" s="2"/>
      <c r="G44" s="2">
        <f>IF(sum!A37="AL",sum!J37,"*")</f>
        <v>0.976338737718211</v>
      </c>
      <c r="H44" s="2"/>
      <c r="J44" s="2" t="s">
        <v>186</v>
      </c>
      <c r="K44" s="2" t="s">
        <v>187</v>
      </c>
      <c r="L44" s="2">
        <v>2050</v>
      </c>
      <c r="M44" s="2" t="str">
        <f>IF(sum!A37="AT",sum!B37,"*")</f>
        <v>*</v>
      </c>
      <c r="N44" s="2"/>
      <c r="O44" s="2" t="str">
        <f>IF(sum!A37="AT",sum!J37,"*")</f>
        <v>*</v>
      </c>
      <c r="R44" s="2" t="s">
        <v>186</v>
      </c>
      <c r="S44" s="2" t="s">
        <v>187</v>
      </c>
      <c r="T44" s="2">
        <v>2050</v>
      </c>
      <c r="U44" s="2" t="str">
        <f>IF(sum!A37="BC",sum!B37,"*")</f>
        <v>*</v>
      </c>
      <c r="V44" s="2"/>
      <c r="W44" s="2" t="str">
        <f>IF(sum!A37="BC",sum!J37,"*")</f>
        <v>*</v>
      </c>
      <c r="Z44" s="2" t="s">
        <v>186</v>
      </c>
      <c r="AA44" s="2" t="s">
        <v>187</v>
      </c>
      <c r="AB44" s="2">
        <v>2050</v>
      </c>
      <c r="AC44" s="2" t="str">
        <f>IF(sum!A37="MA",sum!B37,"*")</f>
        <v>*</v>
      </c>
      <c r="AD44" s="2"/>
      <c r="AE44" s="2" t="str">
        <f>IF(sum!A37="MA",sum!J37,"*")</f>
        <v>*</v>
      </c>
      <c r="AH44" s="2" t="s">
        <v>186</v>
      </c>
      <c r="AI44" s="2" t="s">
        <v>187</v>
      </c>
      <c r="AJ44" s="2">
        <v>2050</v>
      </c>
      <c r="AK44" s="2" t="str">
        <f>IF(sum!A37="ON",sum!B37,"*")</f>
        <v>*</v>
      </c>
      <c r="AL44" s="2"/>
      <c r="AM44" s="2" t="str">
        <f>IF(sum!A37="ON",sum!J37,"*")</f>
        <v>*</v>
      </c>
      <c r="AP44" s="2" t="s">
        <v>186</v>
      </c>
      <c r="AQ44" s="2" t="s">
        <v>187</v>
      </c>
      <c r="AR44" s="2">
        <v>2050</v>
      </c>
      <c r="AS44" s="2" t="str">
        <f>IF(sum!A37="QU",sum!B37,"*")</f>
        <v>*</v>
      </c>
      <c r="AT44" s="2"/>
      <c r="AU44" s="2" t="str">
        <f>IF(sum!A37="QU",sum!J37,"*")</f>
        <v>*</v>
      </c>
      <c r="AX44" s="2" t="s">
        <v>186</v>
      </c>
      <c r="AY44" s="2" t="s">
        <v>187</v>
      </c>
      <c r="AZ44" s="2">
        <v>2050</v>
      </c>
      <c r="BA44" s="2" t="str">
        <f>IF(sum!A37="SA",sum!B37,"*")</f>
        <v>*</v>
      </c>
      <c r="BB44" s="2"/>
      <c r="BC44" s="2" t="str">
        <f>IF(sum!A37="SA",sum!J37,"*")</f>
        <v>*</v>
      </c>
    </row>
    <row r="45" spans="2:55">
      <c r="B45" s="2" t="s">
        <v>186</v>
      </c>
      <c r="C45" s="2" t="s">
        <v>187</v>
      </c>
      <c r="D45" s="2">
        <v>2050</v>
      </c>
      <c r="E45" s="2" t="str">
        <f>IF(sum!A38="AL",sum!B38,"*")</f>
        <v>OS-AuxiliaryMot_ELE1</v>
      </c>
      <c r="F45" s="2"/>
      <c r="G45" s="2">
        <f>IF(sum!A38="AL",sum!J38,"*")</f>
        <v>0.357612444629345</v>
      </c>
      <c r="H45" s="2"/>
      <c r="J45" s="2" t="s">
        <v>186</v>
      </c>
      <c r="K45" s="2" t="s">
        <v>187</v>
      </c>
      <c r="L45" s="2">
        <v>2050</v>
      </c>
      <c r="M45" s="2" t="str">
        <f>IF(sum!A38="AT",sum!B38,"*")</f>
        <v>*</v>
      </c>
      <c r="N45" s="2"/>
      <c r="O45" s="2" t="str">
        <f>IF(sum!A38="AT",sum!J38,"*")</f>
        <v>*</v>
      </c>
      <c r="R45" s="2" t="s">
        <v>186</v>
      </c>
      <c r="S45" s="2" t="s">
        <v>187</v>
      </c>
      <c r="T45" s="2">
        <v>2050</v>
      </c>
      <c r="U45" s="2" t="str">
        <f>IF(sum!A38="BC",sum!B38,"*")</f>
        <v>*</v>
      </c>
      <c r="V45" s="2"/>
      <c r="W45" s="2" t="str">
        <f>IF(sum!A38="BC",sum!J38,"*")</f>
        <v>*</v>
      </c>
      <c r="Z45" s="2" t="s">
        <v>186</v>
      </c>
      <c r="AA45" s="2" t="s">
        <v>187</v>
      </c>
      <c r="AB45" s="2">
        <v>2050</v>
      </c>
      <c r="AC45" s="2" t="str">
        <f>IF(sum!A38="MA",sum!B38,"*")</f>
        <v>*</v>
      </c>
      <c r="AD45" s="2"/>
      <c r="AE45" s="2" t="str">
        <f>IF(sum!A38="MA",sum!J38,"*")</f>
        <v>*</v>
      </c>
      <c r="AH45" s="2" t="s">
        <v>186</v>
      </c>
      <c r="AI45" s="2" t="s">
        <v>187</v>
      </c>
      <c r="AJ45" s="2">
        <v>2050</v>
      </c>
      <c r="AK45" s="2" t="str">
        <f>IF(sum!A38="ON",sum!B38,"*")</f>
        <v>*</v>
      </c>
      <c r="AL45" s="2"/>
      <c r="AM45" s="2" t="str">
        <f>IF(sum!A38="ON",sum!J38,"*")</f>
        <v>*</v>
      </c>
      <c r="AP45" s="2" t="s">
        <v>186</v>
      </c>
      <c r="AQ45" s="2" t="s">
        <v>187</v>
      </c>
      <c r="AR45" s="2">
        <v>2050</v>
      </c>
      <c r="AS45" s="2" t="str">
        <f>IF(sum!A38="QU",sum!B38,"*")</f>
        <v>*</v>
      </c>
      <c r="AT45" s="2"/>
      <c r="AU45" s="2" t="str">
        <f>IF(sum!A38="QU",sum!J38,"*")</f>
        <v>*</v>
      </c>
      <c r="AX45" s="2" t="s">
        <v>186</v>
      </c>
      <c r="AY45" s="2" t="s">
        <v>187</v>
      </c>
      <c r="AZ45" s="2">
        <v>2050</v>
      </c>
      <c r="BA45" s="2" t="str">
        <f>IF(sum!A38="SA",sum!B38,"*")</f>
        <v>*</v>
      </c>
      <c r="BB45" s="2"/>
      <c r="BC45" s="2" t="str">
        <f>IF(sum!A38="SA",sum!J38,"*")</f>
        <v>*</v>
      </c>
    </row>
    <row r="46" spans="2:55">
      <c r="B46" s="2" t="s">
        <v>186</v>
      </c>
      <c r="C46" s="2" t="s">
        <v>187</v>
      </c>
      <c r="D46" s="2">
        <v>2050</v>
      </c>
      <c r="E46" s="2" t="str">
        <f>IF(sum!A39="AL",sum!B39,"*")</f>
        <v>OS-Light_ELE1</v>
      </c>
      <c r="F46" s="2"/>
      <c r="G46" s="2">
        <f>IF(sum!A39="AL",sum!J39,"*")</f>
        <v>1.29421646627763</v>
      </c>
      <c r="H46" s="2"/>
      <c r="J46" s="2" t="s">
        <v>186</v>
      </c>
      <c r="K46" s="2" t="s">
        <v>187</v>
      </c>
      <c r="L46" s="2">
        <v>2050</v>
      </c>
      <c r="M46" s="2" t="str">
        <f>IF(sum!A39="AT",sum!B39,"*")</f>
        <v>*</v>
      </c>
      <c r="N46" s="2"/>
      <c r="O46" s="2" t="str">
        <f>IF(sum!A39="AT",sum!J39,"*")</f>
        <v>*</v>
      </c>
      <c r="R46" s="2" t="s">
        <v>186</v>
      </c>
      <c r="S46" s="2" t="s">
        <v>187</v>
      </c>
      <c r="T46" s="2">
        <v>2050</v>
      </c>
      <c r="U46" s="2" t="str">
        <f>IF(sum!A39="BC",sum!B39,"*")</f>
        <v>*</v>
      </c>
      <c r="V46" s="2"/>
      <c r="W46" s="2" t="str">
        <f>IF(sum!A39="BC",sum!J39,"*")</f>
        <v>*</v>
      </c>
      <c r="Z46" s="2" t="s">
        <v>186</v>
      </c>
      <c r="AA46" s="2" t="s">
        <v>187</v>
      </c>
      <c r="AB46" s="2">
        <v>2050</v>
      </c>
      <c r="AC46" s="2" t="str">
        <f>IF(sum!A39="MA",sum!B39,"*")</f>
        <v>*</v>
      </c>
      <c r="AD46" s="2"/>
      <c r="AE46" s="2" t="str">
        <f>IF(sum!A39="MA",sum!J39,"*")</f>
        <v>*</v>
      </c>
      <c r="AH46" s="2" t="s">
        <v>186</v>
      </c>
      <c r="AI46" s="2" t="s">
        <v>187</v>
      </c>
      <c r="AJ46" s="2">
        <v>2050</v>
      </c>
      <c r="AK46" s="2" t="str">
        <f>IF(sum!A39="ON",sum!B39,"*")</f>
        <v>*</v>
      </c>
      <c r="AL46" s="2"/>
      <c r="AM46" s="2" t="str">
        <f>IF(sum!A39="ON",sum!J39,"*")</f>
        <v>*</v>
      </c>
      <c r="AP46" s="2" t="s">
        <v>186</v>
      </c>
      <c r="AQ46" s="2" t="s">
        <v>187</v>
      </c>
      <c r="AR46" s="2">
        <v>2050</v>
      </c>
      <c r="AS46" s="2" t="str">
        <f>IF(sum!A39="QU",sum!B39,"*")</f>
        <v>*</v>
      </c>
      <c r="AT46" s="2"/>
      <c r="AU46" s="2" t="str">
        <f>IF(sum!A39="QU",sum!J39,"*")</f>
        <v>*</v>
      </c>
      <c r="AX46" s="2" t="s">
        <v>186</v>
      </c>
      <c r="AY46" s="2" t="s">
        <v>187</v>
      </c>
      <c r="AZ46" s="2">
        <v>2050</v>
      </c>
      <c r="BA46" s="2" t="str">
        <f>IF(sum!A39="SA",sum!B39,"*")</f>
        <v>*</v>
      </c>
      <c r="BB46" s="2"/>
      <c r="BC46" s="2" t="str">
        <f>IF(sum!A39="SA",sum!J39,"*")</f>
        <v>*</v>
      </c>
    </row>
    <row r="47" spans="2:55">
      <c r="B47" s="2" t="s">
        <v>186</v>
      </c>
      <c r="C47" s="2" t="s">
        <v>187</v>
      </c>
      <c r="D47" s="2">
        <v>2050</v>
      </c>
      <c r="E47" s="2" t="str">
        <f>IF(sum!A40="AL",sum!B40,"*")</f>
        <v>OS-SpCool_ELE1</v>
      </c>
      <c r="F47" s="2"/>
      <c r="G47" s="2">
        <f>IF(sum!A40="AL",sum!J40,"*")</f>
        <v>0.102174984179813</v>
      </c>
      <c r="H47" s="2"/>
      <c r="J47" s="2" t="s">
        <v>186</v>
      </c>
      <c r="K47" s="2" t="s">
        <v>187</v>
      </c>
      <c r="L47" s="2">
        <v>2050</v>
      </c>
      <c r="M47" s="2" t="str">
        <f>IF(sum!A40="AT",sum!B40,"*")</f>
        <v>*</v>
      </c>
      <c r="N47" s="2"/>
      <c r="O47" s="2" t="str">
        <f>IF(sum!A40="AT",sum!J40,"*")</f>
        <v>*</v>
      </c>
      <c r="R47" s="2" t="s">
        <v>186</v>
      </c>
      <c r="S47" s="2" t="s">
        <v>187</v>
      </c>
      <c r="T47" s="2">
        <v>2050</v>
      </c>
      <c r="U47" s="2" t="str">
        <f>IF(sum!A40="BC",sum!B40,"*")</f>
        <v>*</v>
      </c>
      <c r="V47" s="2"/>
      <c r="W47" s="2" t="str">
        <f>IF(sum!A40="BC",sum!J40,"*")</f>
        <v>*</v>
      </c>
      <c r="Z47" s="2" t="s">
        <v>186</v>
      </c>
      <c r="AA47" s="2" t="s">
        <v>187</v>
      </c>
      <c r="AB47" s="2">
        <v>2050</v>
      </c>
      <c r="AC47" s="2" t="str">
        <f>IF(sum!A40="MA",sum!B40,"*")</f>
        <v>*</v>
      </c>
      <c r="AD47" s="2"/>
      <c r="AE47" s="2" t="str">
        <f>IF(sum!A40="MA",sum!J40,"*")</f>
        <v>*</v>
      </c>
      <c r="AH47" s="2" t="s">
        <v>186</v>
      </c>
      <c r="AI47" s="2" t="s">
        <v>187</v>
      </c>
      <c r="AJ47" s="2">
        <v>2050</v>
      </c>
      <c r="AK47" s="2" t="str">
        <f>IF(sum!A40="ON",sum!B40,"*")</f>
        <v>*</v>
      </c>
      <c r="AL47" s="2"/>
      <c r="AM47" s="2" t="str">
        <f>IF(sum!A40="ON",sum!J40,"*")</f>
        <v>*</v>
      </c>
      <c r="AP47" s="2" t="s">
        <v>186</v>
      </c>
      <c r="AQ47" s="2" t="s">
        <v>187</v>
      </c>
      <c r="AR47" s="2">
        <v>2050</v>
      </c>
      <c r="AS47" s="2" t="str">
        <f>IF(sum!A40="QU",sum!B40,"*")</f>
        <v>*</v>
      </c>
      <c r="AT47" s="2"/>
      <c r="AU47" s="2" t="str">
        <f>IF(sum!A40="QU",sum!J40,"*")</f>
        <v>*</v>
      </c>
      <c r="AX47" s="2" t="s">
        <v>186</v>
      </c>
      <c r="AY47" s="2" t="s">
        <v>187</v>
      </c>
      <c r="AZ47" s="2">
        <v>2050</v>
      </c>
      <c r="BA47" s="2" t="str">
        <f>IF(sum!A40="SA",sum!B40,"*")</f>
        <v>*</v>
      </c>
      <c r="BB47" s="2"/>
      <c r="BC47" s="2" t="str">
        <f>IF(sum!A40="SA",sum!J40,"*")</f>
        <v>*</v>
      </c>
    </row>
    <row r="48" spans="2:55">
      <c r="B48" s="2" t="s">
        <v>186</v>
      </c>
      <c r="C48" s="2" t="s">
        <v>187</v>
      </c>
      <c r="D48" s="2">
        <v>2050</v>
      </c>
      <c r="E48" s="2" t="str">
        <f>IF(sum!A41="AL",sum!B41,"*")</f>
        <v>OS-SpHeat_ELE1</v>
      </c>
      <c r="F48" s="2"/>
      <c r="G48" s="2">
        <f>IF(sum!A41="AL",sum!J41,"*")</f>
        <v>3.69035867905371</v>
      </c>
      <c r="H48" s="2"/>
      <c r="J48" s="2" t="s">
        <v>186</v>
      </c>
      <c r="K48" s="2" t="s">
        <v>187</v>
      </c>
      <c r="L48" s="2">
        <v>2050</v>
      </c>
      <c r="M48" s="2" t="str">
        <f>IF(sum!A41="AT",sum!B41,"*")</f>
        <v>*</v>
      </c>
      <c r="N48" s="2"/>
      <c r="O48" s="2" t="str">
        <f>IF(sum!A41="AT",sum!J41,"*")</f>
        <v>*</v>
      </c>
      <c r="R48" s="2" t="s">
        <v>186</v>
      </c>
      <c r="S48" s="2" t="s">
        <v>187</v>
      </c>
      <c r="T48" s="2">
        <v>2050</v>
      </c>
      <c r="U48" s="2" t="str">
        <f>IF(sum!A41="BC",sum!B41,"*")</f>
        <v>*</v>
      </c>
      <c r="V48" s="2"/>
      <c r="W48" s="2" t="str">
        <f>IF(sum!A41="BC",sum!J41,"*")</f>
        <v>*</v>
      </c>
      <c r="Z48" s="2" t="s">
        <v>186</v>
      </c>
      <c r="AA48" s="2" t="s">
        <v>187</v>
      </c>
      <c r="AB48" s="2">
        <v>2050</v>
      </c>
      <c r="AC48" s="2" t="str">
        <f>IF(sum!A41="MA",sum!B41,"*")</f>
        <v>*</v>
      </c>
      <c r="AD48" s="2"/>
      <c r="AE48" s="2" t="str">
        <f>IF(sum!A41="MA",sum!J41,"*")</f>
        <v>*</v>
      </c>
      <c r="AH48" s="2" t="s">
        <v>186</v>
      </c>
      <c r="AI48" s="2" t="s">
        <v>187</v>
      </c>
      <c r="AJ48" s="2">
        <v>2050</v>
      </c>
      <c r="AK48" s="2" t="str">
        <f>IF(sum!A41="ON",sum!B41,"*")</f>
        <v>*</v>
      </c>
      <c r="AL48" s="2"/>
      <c r="AM48" s="2" t="str">
        <f>IF(sum!A41="ON",sum!J41,"*")</f>
        <v>*</v>
      </c>
      <c r="AP48" s="2" t="s">
        <v>186</v>
      </c>
      <c r="AQ48" s="2" t="s">
        <v>187</v>
      </c>
      <c r="AR48" s="2">
        <v>2050</v>
      </c>
      <c r="AS48" s="2" t="str">
        <f>IF(sum!A41="QU",sum!B41,"*")</f>
        <v>*</v>
      </c>
      <c r="AT48" s="2"/>
      <c r="AU48" s="2" t="str">
        <f>IF(sum!A41="QU",sum!J41,"*")</f>
        <v>*</v>
      </c>
      <c r="AX48" s="2" t="s">
        <v>186</v>
      </c>
      <c r="AY48" s="2" t="s">
        <v>187</v>
      </c>
      <c r="AZ48" s="2">
        <v>2050</v>
      </c>
      <c r="BA48" s="2" t="str">
        <f>IF(sum!A41="SA",sum!B41,"*")</f>
        <v>*</v>
      </c>
      <c r="BB48" s="2"/>
      <c r="BC48" s="2" t="str">
        <f>IF(sum!A41="SA",sum!J41,"*")</f>
        <v>*</v>
      </c>
    </row>
    <row r="49" spans="2:55">
      <c r="B49" s="2" t="s">
        <v>186</v>
      </c>
      <c r="C49" s="2" t="s">
        <v>187</v>
      </c>
      <c r="D49" s="2">
        <v>2050</v>
      </c>
      <c r="E49" s="2" t="str">
        <f>IF(sum!A42="AL",sum!B42,"*")</f>
        <v>OS-WaterHeat_ELE1</v>
      </c>
      <c r="F49" s="2"/>
      <c r="G49" s="2">
        <f>IF(sum!A42="AL",sum!J42,"*")</f>
        <v>0.204349968359626</v>
      </c>
      <c r="H49" s="2"/>
      <c r="J49" s="2" t="s">
        <v>186</v>
      </c>
      <c r="K49" s="2" t="s">
        <v>187</v>
      </c>
      <c r="L49" s="2">
        <v>2050</v>
      </c>
      <c r="M49" s="2" t="str">
        <f>IF(sum!A42="AT",sum!B42,"*")</f>
        <v>*</v>
      </c>
      <c r="N49" s="2"/>
      <c r="O49" s="2" t="str">
        <f>IF(sum!A42="AT",sum!J42,"*")</f>
        <v>*</v>
      </c>
      <c r="R49" s="2" t="s">
        <v>186</v>
      </c>
      <c r="S49" s="2" t="s">
        <v>187</v>
      </c>
      <c r="T49" s="2">
        <v>2050</v>
      </c>
      <c r="U49" s="2" t="str">
        <f>IF(sum!A42="BC",sum!B42,"*")</f>
        <v>*</v>
      </c>
      <c r="V49" s="2"/>
      <c r="W49" s="2" t="str">
        <f>IF(sum!A42="BC",sum!J42,"*")</f>
        <v>*</v>
      </c>
      <c r="Z49" s="2" t="s">
        <v>186</v>
      </c>
      <c r="AA49" s="2" t="s">
        <v>187</v>
      </c>
      <c r="AB49" s="2">
        <v>2050</v>
      </c>
      <c r="AC49" s="2" t="str">
        <f>IF(sum!A42="MA",sum!B42,"*")</f>
        <v>*</v>
      </c>
      <c r="AD49" s="2"/>
      <c r="AE49" s="2" t="str">
        <f>IF(sum!A42="MA",sum!J42,"*")</f>
        <v>*</v>
      </c>
      <c r="AH49" s="2" t="s">
        <v>186</v>
      </c>
      <c r="AI49" s="2" t="s">
        <v>187</v>
      </c>
      <c r="AJ49" s="2">
        <v>2050</v>
      </c>
      <c r="AK49" s="2" t="str">
        <f>IF(sum!A42="ON",sum!B42,"*")</f>
        <v>*</v>
      </c>
      <c r="AL49" s="2"/>
      <c r="AM49" s="2" t="str">
        <f>IF(sum!A42="ON",sum!J42,"*")</f>
        <v>*</v>
      </c>
      <c r="AP49" s="2" t="s">
        <v>186</v>
      </c>
      <c r="AQ49" s="2" t="s">
        <v>187</v>
      </c>
      <c r="AR49" s="2">
        <v>2050</v>
      </c>
      <c r="AS49" s="2" t="str">
        <f>IF(sum!A42="QU",sum!B42,"*")</f>
        <v>*</v>
      </c>
      <c r="AT49" s="2"/>
      <c r="AU49" s="2" t="str">
        <f>IF(sum!A42="QU",sum!J42,"*")</f>
        <v>*</v>
      </c>
      <c r="AX49" s="2" t="s">
        <v>186</v>
      </c>
      <c r="AY49" s="2" t="s">
        <v>187</v>
      </c>
      <c r="AZ49" s="2">
        <v>2050</v>
      </c>
      <c r="BA49" s="2" t="str">
        <f>IF(sum!A42="SA",sum!B42,"*")</f>
        <v>*</v>
      </c>
      <c r="BB49" s="2"/>
      <c r="BC49" s="2" t="str">
        <f>IF(sum!A42="SA",sum!J42,"*")</f>
        <v>*</v>
      </c>
    </row>
    <row r="50" spans="2:55">
      <c r="B50" s="2" t="s">
        <v>186</v>
      </c>
      <c r="C50" s="2" t="s">
        <v>187</v>
      </c>
      <c r="D50" s="2">
        <v>2050</v>
      </c>
      <c r="E50" s="2" t="str">
        <f>IF(sum!A43="AL",sum!B43,"*")</f>
        <v>OTH-AuxiliaryEquip_ELE1</v>
      </c>
      <c r="F50" s="2"/>
      <c r="G50" s="2">
        <f>IF(sum!A43="AL",sum!J43,"*")</f>
        <v>0.056763880099896</v>
      </c>
      <c r="H50" s="2"/>
      <c r="J50" s="2" t="s">
        <v>186</v>
      </c>
      <c r="K50" s="2" t="s">
        <v>187</v>
      </c>
      <c r="L50" s="2">
        <v>2050</v>
      </c>
      <c r="M50" s="2" t="str">
        <f>IF(sum!A43="AT",sum!B43,"*")</f>
        <v>*</v>
      </c>
      <c r="N50" s="2"/>
      <c r="O50" s="2" t="str">
        <f>IF(sum!A43="AT",sum!J43,"*")</f>
        <v>*</v>
      </c>
      <c r="R50" s="2" t="s">
        <v>186</v>
      </c>
      <c r="S50" s="2" t="s">
        <v>187</v>
      </c>
      <c r="T50" s="2">
        <v>2050</v>
      </c>
      <c r="U50" s="2" t="str">
        <f>IF(sum!A43="BC",sum!B43,"*")</f>
        <v>*</v>
      </c>
      <c r="V50" s="2"/>
      <c r="W50" s="2" t="str">
        <f>IF(sum!A43="BC",sum!J43,"*")</f>
        <v>*</v>
      </c>
      <c r="Z50" s="2" t="s">
        <v>186</v>
      </c>
      <c r="AA50" s="2" t="s">
        <v>187</v>
      </c>
      <c r="AB50" s="2">
        <v>2050</v>
      </c>
      <c r="AC50" s="2" t="str">
        <f>IF(sum!A43="MA",sum!B43,"*")</f>
        <v>*</v>
      </c>
      <c r="AD50" s="2"/>
      <c r="AE50" s="2" t="str">
        <f>IF(sum!A43="MA",sum!J43,"*")</f>
        <v>*</v>
      </c>
      <c r="AH50" s="2" t="s">
        <v>186</v>
      </c>
      <c r="AI50" s="2" t="s">
        <v>187</v>
      </c>
      <c r="AJ50" s="2">
        <v>2050</v>
      </c>
      <c r="AK50" s="2" t="str">
        <f>IF(sum!A43="ON",sum!B43,"*")</f>
        <v>*</v>
      </c>
      <c r="AL50" s="2"/>
      <c r="AM50" s="2" t="str">
        <f>IF(sum!A43="ON",sum!J43,"*")</f>
        <v>*</v>
      </c>
      <c r="AP50" s="2" t="s">
        <v>186</v>
      </c>
      <c r="AQ50" s="2" t="s">
        <v>187</v>
      </c>
      <c r="AR50" s="2">
        <v>2050</v>
      </c>
      <c r="AS50" s="2" t="str">
        <f>IF(sum!A43="QU",sum!B43,"*")</f>
        <v>*</v>
      </c>
      <c r="AT50" s="2"/>
      <c r="AU50" s="2" t="str">
        <f>IF(sum!A43="QU",sum!J43,"*")</f>
        <v>*</v>
      </c>
      <c r="AX50" s="2" t="s">
        <v>186</v>
      </c>
      <c r="AY50" s="2" t="s">
        <v>187</v>
      </c>
      <c r="AZ50" s="2">
        <v>2050</v>
      </c>
      <c r="BA50" s="2" t="str">
        <f>IF(sum!A43="SA",sum!B43,"*")</f>
        <v>*</v>
      </c>
      <c r="BB50" s="2"/>
      <c r="BC50" s="2" t="str">
        <f>IF(sum!A43="SA",sum!J43,"*")</f>
        <v>*</v>
      </c>
    </row>
    <row r="51" spans="2:55">
      <c r="B51" s="2" t="s">
        <v>186</v>
      </c>
      <c r="C51" s="2" t="s">
        <v>187</v>
      </c>
      <c r="D51" s="2">
        <v>2050</v>
      </c>
      <c r="E51" s="2" t="str">
        <f>IF(sum!A44="AL",sum!B44,"*")</f>
        <v>OTH-AuxiliaryMot_ELE1</v>
      </c>
      <c r="F51" s="2"/>
      <c r="G51" s="2">
        <f>IF(sum!A44="AL",sum!J44,"*")</f>
        <v>0.0170291640299688</v>
      </c>
      <c r="H51" s="2"/>
      <c r="J51" s="2" t="s">
        <v>186</v>
      </c>
      <c r="K51" s="2" t="s">
        <v>187</v>
      </c>
      <c r="L51" s="2">
        <v>2050</v>
      </c>
      <c r="M51" s="2" t="str">
        <f>IF(sum!A44="AT",sum!B44,"*")</f>
        <v>*</v>
      </c>
      <c r="N51" s="2"/>
      <c r="O51" s="2" t="str">
        <f>IF(sum!A44="AT",sum!J44,"*")</f>
        <v>*</v>
      </c>
      <c r="R51" s="2" t="s">
        <v>186</v>
      </c>
      <c r="S51" s="2" t="s">
        <v>187</v>
      </c>
      <c r="T51" s="2">
        <v>2050</v>
      </c>
      <c r="U51" s="2" t="str">
        <f>IF(sum!A44="BC",sum!B44,"*")</f>
        <v>*</v>
      </c>
      <c r="V51" s="2"/>
      <c r="W51" s="2" t="str">
        <f>IF(sum!A44="BC",sum!J44,"*")</f>
        <v>*</v>
      </c>
      <c r="Z51" s="2" t="s">
        <v>186</v>
      </c>
      <c r="AA51" s="2" t="s">
        <v>187</v>
      </c>
      <c r="AB51" s="2">
        <v>2050</v>
      </c>
      <c r="AC51" s="2" t="str">
        <f>IF(sum!A44="MA",sum!B44,"*")</f>
        <v>*</v>
      </c>
      <c r="AD51" s="2"/>
      <c r="AE51" s="2" t="str">
        <f>IF(sum!A44="MA",sum!J44,"*")</f>
        <v>*</v>
      </c>
      <c r="AH51" s="2" t="s">
        <v>186</v>
      </c>
      <c r="AI51" s="2" t="s">
        <v>187</v>
      </c>
      <c r="AJ51" s="2">
        <v>2050</v>
      </c>
      <c r="AK51" s="2" t="str">
        <f>IF(sum!A44="ON",sum!B44,"*")</f>
        <v>*</v>
      </c>
      <c r="AL51" s="2"/>
      <c r="AM51" s="2" t="str">
        <f>IF(sum!A44="ON",sum!J44,"*")</f>
        <v>*</v>
      </c>
      <c r="AP51" s="2" t="s">
        <v>186</v>
      </c>
      <c r="AQ51" s="2" t="s">
        <v>187</v>
      </c>
      <c r="AR51" s="2">
        <v>2050</v>
      </c>
      <c r="AS51" s="2" t="str">
        <f>IF(sum!A44="QU",sum!B44,"*")</f>
        <v>*</v>
      </c>
      <c r="AT51" s="2"/>
      <c r="AU51" s="2" t="str">
        <f>IF(sum!A44="QU",sum!J44,"*")</f>
        <v>*</v>
      </c>
      <c r="AX51" s="2" t="s">
        <v>186</v>
      </c>
      <c r="AY51" s="2" t="s">
        <v>187</v>
      </c>
      <c r="AZ51" s="2">
        <v>2050</v>
      </c>
      <c r="BA51" s="2" t="str">
        <f>IF(sum!A44="SA",sum!B44,"*")</f>
        <v>*</v>
      </c>
      <c r="BB51" s="2"/>
      <c r="BC51" s="2" t="str">
        <f>IF(sum!A44="SA",sum!J44,"*")</f>
        <v>*</v>
      </c>
    </row>
    <row r="52" spans="2:55">
      <c r="B52" s="2" t="s">
        <v>186</v>
      </c>
      <c r="C52" s="2" t="s">
        <v>187</v>
      </c>
      <c r="D52" s="2">
        <v>2050</v>
      </c>
      <c r="E52" s="2" t="str">
        <f>IF(sum!A45="AL",sum!B45,"*")</f>
        <v>OTH-Light_ELE1</v>
      </c>
      <c r="F52" s="2"/>
      <c r="G52" s="2">
        <f>IF(sum!A45="AL",sum!J45,"*")</f>
        <v>0.0681166561198752</v>
      </c>
      <c r="H52" s="2"/>
      <c r="J52" s="2" t="s">
        <v>186</v>
      </c>
      <c r="K52" s="2" t="s">
        <v>187</v>
      </c>
      <c r="L52" s="2">
        <v>2050</v>
      </c>
      <c r="M52" s="2" t="str">
        <f>IF(sum!A45="AT",sum!B45,"*")</f>
        <v>*</v>
      </c>
      <c r="N52" s="2"/>
      <c r="O52" s="2" t="str">
        <f>IF(sum!A45="AT",sum!J45,"*")</f>
        <v>*</v>
      </c>
      <c r="R52" s="2" t="s">
        <v>186</v>
      </c>
      <c r="S52" s="2" t="s">
        <v>187</v>
      </c>
      <c r="T52" s="2">
        <v>2050</v>
      </c>
      <c r="U52" s="2" t="str">
        <f>IF(sum!A45="BC",sum!B45,"*")</f>
        <v>*</v>
      </c>
      <c r="V52" s="2"/>
      <c r="W52" s="2" t="str">
        <f>IF(sum!A45="BC",sum!J45,"*")</f>
        <v>*</v>
      </c>
      <c r="Z52" s="2" t="s">
        <v>186</v>
      </c>
      <c r="AA52" s="2" t="s">
        <v>187</v>
      </c>
      <c r="AB52" s="2">
        <v>2050</v>
      </c>
      <c r="AC52" s="2" t="str">
        <f>IF(sum!A45="MA",sum!B45,"*")</f>
        <v>*</v>
      </c>
      <c r="AD52" s="2"/>
      <c r="AE52" s="2" t="str">
        <f>IF(sum!A45="MA",sum!J45,"*")</f>
        <v>*</v>
      </c>
      <c r="AH52" s="2" t="s">
        <v>186</v>
      </c>
      <c r="AI52" s="2" t="s">
        <v>187</v>
      </c>
      <c r="AJ52" s="2">
        <v>2050</v>
      </c>
      <c r="AK52" s="2" t="str">
        <f>IF(sum!A45="ON",sum!B45,"*")</f>
        <v>*</v>
      </c>
      <c r="AL52" s="2"/>
      <c r="AM52" s="2" t="str">
        <f>IF(sum!A45="ON",sum!J45,"*")</f>
        <v>*</v>
      </c>
      <c r="AP52" s="2" t="s">
        <v>186</v>
      </c>
      <c r="AQ52" s="2" t="s">
        <v>187</v>
      </c>
      <c r="AR52" s="2">
        <v>2050</v>
      </c>
      <c r="AS52" s="2" t="str">
        <f>IF(sum!A45="QU",sum!B45,"*")</f>
        <v>*</v>
      </c>
      <c r="AT52" s="2"/>
      <c r="AU52" s="2" t="str">
        <f>IF(sum!A45="QU",sum!J45,"*")</f>
        <v>*</v>
      </c>
      <c r="AX52" s="2" t="s">
        <v>186</v>
      </c>
      <c r="AY52" s="2" t="s">
        <v>187</v>
      </c>
      <c r="AZ52" s="2">
        <v>2050</v>
      </c>
      <c r="BA52" s="2" t="str">
        <f>IF(sum!A45="SA",sum!B45,"*")</f>
        <v>*</v>
      </c>
      <c r="BB52" s="2"/>
      <c r="BC52" s="2" t="str">
        <f>IF(sum!A45="SA",sum!J45,"*")</f>
        <v>*</v>
      </c>
    </row>
    <row r="53" spans="2:55">
      <c r="B53" s="2" t="s">
        <v>186</v>
      </c>
      <c r="C53" s="2" t="s">
        <v>187</v>
      </c>
      <c r="D53" s="2">
        <v>2050</v>
      </c>
      <c r="E53" s="2" t="str">
        <f>IF(sum!A46="AL",sum!B46,"*")</f>
        <v>OTH-SpHeat_ELE1</v>
      </c>
      <c r="F53" s="2"/>
      <c r="G53" s="2">
        <f>IF(sum!A46="AL",sum!J46,"*")</f>
        <v>0.178566630206808</v>
      </c>
      <c r="H53" s="2"/>
      <c r="J53" s="2" t="s">
        <v>186</v>
      </c>
      <c r="K53" s="2" t="s">
        <v>187</v>
      </c>
      <c r="L53" s="2">
        <v>2050</v>
      </c>
      <c r="M53" s="2" t="str">
        <f>IF(sum!A46="AT",sum!B46,"*")</f>
        <v>*</v>
      </c>
      <c r="N53" s="2"/>
      <c r="O53" s="2" t="str">
        <f>IF(sum!A46="AT",sum!J46,"*")</f>
        <v>*</v>
      </c>
      <c r="R53" s="2" t="s">
        <v>186</v>
      </c>
      <c r="S53" s="2" t="s">
        <v>187</v>
      </c>
      <c r="T53" s="2">
        <v>2050</v>
      </c>
      <c r="U53" s="2" t="str">
        <f>IF(sum!A46="BC",sum!B46,"*")</f>
        <v>*</v>
      </c>
      <c r="V53" s="2"/>
      <c r="W53" s="2" t="str">
        <f>IF(sum!A46="BC",sum!J46,"*")</f>
        <v>*</v>
      </c>
      <c r="Z53" s="2" t="s">
        <v>186</v>
      </c>
      <c r="AA53" s="2" t="s">
        <v>187</v>
      </c>
      <c r="AB53" s="2">
        <v>2050</v>
      </c>
      <c r="AC53" s="2" t="str">
        <f>IF(sum!A46="MA",sum!B46,"*")</f>
        <v>*</v>
      </c>
      <c r="AD53" s="2"/>
      <c r="AE53" s="2" t="str">
        <f>IF(sum!A46="MA",sum!J46,"*")</f>
        <v>*</v>
      </c>
      <c r="AH53" s="2" t="s">
        <v>186</v>
      </c>
      <c r="AI53" s="2" t="s">
        <v>187</v>
      </c>
      <c r="AJ53" s="2">
        <v>2050</v>
      </c>
      <c r="AK53" s="2" t="str">
        <f>IF(sum!A46="ON",sum!B46,"*")</f>
        <v>*</v>
      </c>
      <c r="AL53" s="2"/>
      <c r="AM53" s="2" t="str">
        <f>IF(sum!A46="ON",sum!J46,"*")</f>
        <v>*</v>
      </c>
      <c r="AP53" s="2" t="s">
        <v>186</v>
      </c>
      <c r="AQ53" s="2" t="s">
        <v>187</v>
      </c>
      <c r="AR53" s="2">
        <v>2050</v>
      </c>
      <c r="AS53" s="2" t="str">
        <f>IF(sum!A46="QU",sum!B46,"*")</f>
        <v>*</v>
      </c>
      <c r="AT53" s="2"/>
      <c r="AU53" s="2" t="str">
        <f>IF(sum!A46="QU",sum!J46,"*")</f>
        <v>*</v>
      </c>
      <c r="AX53" s="2" t="s">
        <v>186</v>
      </c>
      <c r="AY53" s="2" t="s">
        <v>187</v>
      </c>
      <c r="AZ53" s="2">
        <v>2050</v>
      </c>
      <c r="BA53" s="2" t="str">
        <f>IF(sum!A46="SA",sum!B46,"*")</f>
        <v>*</v>
      </c>
      <c r="BB53" s="2"/>
      <c r="BC53" s="2" t="str">
        <f>IF(sum!A46="SA",sum!J46,"*")</f>
        <v>*</v>
      </c>
    </row>
    <row r="54" spans="2:55">
      <c r="B54" s="2" t="s">
        <v>186</v>
      </c>
      <c r="C54" s="2" t="s">
        <v>187</v>
      </c>
      <c r="D54" s="2">
        <v>2050</v>
      </c>
      <c r="E54" s="2" t="str">
        <f>IF(sum!A47="AL",sum!B47,"*")</f>
        <v>OTH-WaterHeat_ELE1</v>
      </c>
      <c r="F54" s="2"/>
      <c r="G54" s="2">
        <f>IF(sum!A47="AL",sum!J47,"*")</f>
        <v>0.0113527760199792</v>
      </c>
      <c r="H54" s="2"/>
      <c r="J54" s="2" t="s">
        <v>186</v>
      </c>
      <c r="K54" s="2" t="s">
        <v>187</v>
      </c>
      <c r="L54" s="2">
        <v>2050</v>
      </c>
      <c r="M54" s="2" t="str">
        <f>IF(sum!A47="AT",sum!B47,"*")</f>
        <v>*</v>
      </c>
      <c r="N54" s="2"/>
      <c r="O54" s="2" t="str">
        <f>IF(sum!A47="AT",sum!J47,"*")</f>
        <v>*</v>
      </c>
      <c r="R54" s="2" t="s">
        <v>186</v>
      </c>
      <c r="S54" s="2" t="s">
        <v>187</v>
      </c>
      <c r="T54" s="2">
        <v>2050</v>
      </c>
      <c r="U54" s="2" t="str">
        <f>IF(sum!A47="BC",sum!B47,"*")</f>
        <v>*</v>
      </c>
      <c r="V54" s="2"/>
      <c r="W54" s="2" t="str">
        <f>IF(sum!A47="BC",sum!J47,"*")</f>
        <v>*</v>
      </c>
      <c r="Z54" s="2" t="s">
        <v>186</v>
      </c>
      <c r="AA54" s="2" t="s">
        <v>187</v>
      </c>
      <c r="AB54" s="2">
        <v>2050</v>
      </c>
      <c r="AC54" s="2" t="str">
        <f>IF(sum!A47="MA",sum!B47,"*")</f>
        <v>*</v>
      </c>
      <c r="AD54" s="2"/>
      <c r="AE54" s="2" t="str">
        <f>IF(sum!A47="MA",sum!J47,"*")</f>
        <v>*</v>
      </c>
      <c r="AH54" s="2" t="s">
        <v>186</v>
      </c>
      <c r="AI54" s="2" t="s">
        <v>187</v>
      </c>
      <c r="AJ54" s="2">
        <v>2050</v>
      </c>
      <c r="AK54" s="2" t="str">
        <f>IF(sum!A47="ON",sum!B47,"*")</f>
        <v>*</v>
      </c>
      <c r="AL54" s="2"/>
      <c r="AM54" s="2" t="str">
        <f>IF(sum!A47="ON",sum!J47,"*")</f>
        <v>*</v>
      </c>
      <c r="AP54" s="2" t="s">
        <v>186</v>
      </c>
      <c r="AQ54" s="2" t="s">
        <v>187</v>
      </c>
      <c r="AR54" s="2">
        <v>2050</v>
      </c>
      <c r="AS54" s="2" t="str">
        <f>IF(sum!A47="QU",sum!B47,"*")</f>
        <v>*</v>
      </c>
      <c r="AT54" s="2"/>
      <c r="AU54" s="2" t="str">
        <f>IF(sum!A47="QU",sum!J47,"*")</f>
        <v>*</v>
      </c>
      <c r="AX54" s="2" t="s">
        <v>186</v>
      </c>
      <c r="AY54" s="2" t="s">
        <v>187</v>
      </c>
      <c r="AZ54" s="2">
        <v>2050</v>
      </c>
      <c r="BA54" s="2" t="str">
        <f>IF(sum!A47="SA",sum!B47,"*")</f>
        <v>*</v>
      </c>
      <c r="BB54" s="2"/>
      <c r="BC54" s="2" t="str">
        <f>IF(sum!A47="SA",sum!J47,"*")</f>
        <v>*</v>
      </c>
    </row>
    <row r="55" spans="2:55">
      <c r="B55" s="2" t="s">
        <v>186</v>
      </c>
      <c r="C55" s="2" t="s">
        <v>187</v>
      </c>
      <c r="D55" s="2">
        <v>2050</v>
      </c>
      <c r="E55" s="2" t="str">
        <f>IF(sum!A48="AL",sum!B48,"*")</f>
        <v>R_ES-APP-CD_ELC1</v>
      </c>
      <c r="F55" s="2"/>
      <c r="G55" s="2">
        <f>IF(sum!A48="AL",sum!J48,"*")</f>
        <v>2.0739471594067</v>
      </c>
      <c r="H55" s="2"/>
      <c r="J55" s="2" t="s">
        <v>186</v>
      </c>
      <c r="K55" s="2" t="s">
        <v>187</v>
      </c>
      <c r="L55" s="2">
        <v>2050</v>
      </c>
      <c r="M55" s="2" t="str">
        <f>IF(sum!A48="AT",sum!B48,"*")</f>
        <v>*</v>
      </c>
      <c r="N55" s="2"/>
      <c r="O55" s="2" t="str">
        <f>IF(sum!A48="AT",sum!J48,"*")</f>
        <v>*</v>
      </c>
      <c r="R55" s="2" t="s">
        <v>186</v>
      </c>
      <c r="S55" s="2" t="s">
        <v>187</v>
      </c>
      <c r="T55" s="2">
        <v>2050</v>
      </c>
      <c r="U55" s="2" t="str">
        <f>IF(sum!A48="BC",sum!B48,"*")</f>
        <v>*</v>
      </c>
      <c r="V55" s="2"/>
      <c r="W55" s="2" t="str">
        <f>IF(sum!A48="BC",sum!J48,"*")</f>
        <v>*</v>
      </c>
      <c r="Z55" s="2" t="s">
        <v>186</v>
      </c>
      <c r="AA55" s="2" t="s">
        <v>187</v>
      </c>
      <c r="AB55" s="2">
        <v>2050</v>
      </c>
      <c r="AC55" s="2" t="str">
        <f>IF(sum!A48="MA",sum!B48,"*")</f>
        <v>*</v>
      </c>
      <c r="AD55" s="2"/>
      <c r="AE55" s="2" t="str">
        <f>IF(sum!A48="MA",sum!J48,"*")</f>
        <v>*</v>
      </c>
      <c r="AH55" s="2" t="s">
        <v>186</v>
      </c>
      <c r="AI55" s="2" t="s">
        <v>187</v>
      </c>
      <c r="AJ55" s="2">
        <v>2050</v>
      </c>
      <c r="AK55" s="2" t="str">
        <f>IF(sum!A48="ON",sum!B48,"*")</f>
        <v>*</v>
      </c>
      <c r="AL55" s="2"/>
      <c r="AM55" s="2" t="str">
        <f>IF(sum!A48="ON",sum!J48,"*")</f>
        <v>*</v>
      </c>
      <c r="AP55" s="2" t="s">
        <v>186</v>
      </c>
      <c r="AQ55" s="2" t="s">
        <v>187</v>
      </c>
      <c r="AR55" s="2">
        <v>2050</v>
      </c>
      <c r="AS55" s="2" t="str">
        <f>IF(sum!A48="QU",sum!B48,"*")</f>
        <v>*</v>
      </c>
      <c r="AT55" s="2"/>
      <c r="AU55" s="2" t="str">
        <f>IF(sum!A48="QU",sum!J48,"*")</f>
        <v>*</v>
      </c>
      <c r="AX55" s="2" t="s">
        <v>186</v>
      </c>
      <c r="AY55" s="2" t="s">
        <v>187</v>
      </c>
      <c r="AZ55" s="2">
        <v>2050</v>
      </c>
      <c r="BA55" s="2" t="str">
        <f>IF(sum!A48="SA",sum!B48,"*")</f>
        <v>*</v>
      </c>
      <c r="BB55" s="2"/>
      <c r="BC55" s="2" t="str">
        <f>IF(sum!A48="SA",sum!J48,"*")</f>
        <v>*</v>
      </c>
    </row>
    <row r="56" spans="2:55">
      <c r="B56" s="2" t="s">
        <v>186</v>
      </c>
      <c r="C56" s="2" t="s">
        <v>187</v>
      </c>
      <c r="D56" s="2">
        <v>2050</v>
      </c>
      <c r="E56" s="2" t="str">
        <f>IF(sum!A49="AL",sum!B49,"*")</f>
        <v>R_ES-APP-CW_ELC1</v>
      </c>
      <c r="F56" s="2"/>
      <c r="G56" s="2">
        <f>IF(sum!A49="AL",sum!J49,"*")</f>
        <v>0.232621030011725</v>
      </c>
      <c r="H56" s="2"/>
      <c r="J56" s="2" t="s">
        <v>186</v>
      </c>
      <c r="K56" s="2" t="s">
        <v>187</v>
      </c>
      <c r="L56" s="2">
        <v>2050</v>
      </c>
      <c r="M56" s="2" t="str">
        <f>IF(sum!A49="AT",sum!B49,"*")</f>
        <v>*</v>
      </c>
      <c r="N56" s="2"/>
      <c r="O56" s="2" t="str">
        <f>IF(sum!A49="AT",sum!J49,"*")</f>
        <v>*</v>
      </c>
      <c r="R56" s="2" t="s">
        <v>186</v>
      </c>
      <c r="S56" s="2" t="s">
        <v>187</v>
      </c>
      <c r="T56" s="2">
        <v>2050</v>
      </c>
      <c r="U56" s="2" t="str">
        <f>IF(sum!A49="BC",sum!B49,"*")</f>
        <v>*</v>
      </c>
      <c r="V56" s="2"/>
      <c r="W56" s="2" t="str">
        <f>IF(sum!A49="BC",sum!J49,"*")</f>
        <v>*</v>
      </c>
      <c r="Z56" s="2" t="s">
        <v>186</v>
      </c>
      <c r="AA56" s="2" t="s">
        <v>187</v>
      </c>
      <c r="AB56" s="2">
        <v>2050</v>
      </c>
      <c r="AC56" s="2" t="str">
        <f>IF(sum!A49="MA",sum!B49,"*")</f>
        <v>*</v>
      </c>
      <c r="AD56" s="2"/>
      <c r="AE56" s="2" t="str">
        <f>IF(sum!A49="MA",sum!J49,"*")</f>
        <v>*</v>
      </c>
      <c r="AH56" s="2" t="s">
        <v>186</v>
      </c>
      <c r="AI56" s="2" t="s">
        <v>187</v>
      </c>
      <c r="AJ56" s="2">
        <v>2050</v>
      </c>
      <c r="AK56" s="2" t="str">
        <f>IF(sum!A49="ON",sum!B49,"*")</f>
        <v>*</v>
      </c>
      <c r="AL56" s="2"/>
      <c r="AM56" s="2" t="str">
        <f>IF(sum!A49="ON",sum!J49,"*")</f>
        <v>*</v>
      </c>
      <c r="AP56" s="2" t="s">
        <v>186</v>
      </c>
      <c r="AQ56" s="2" t="s">
        <v>187</v>
      </c>
      <c r="AR56" s="2">
        <v>2050</v>
      </c>
      <c r="AS56" s="2" t="str">
        <f>IF(sum!A49="QU",sum!B49,"*")</f>
        <v>*</v>
      </c>
      <c r="AT56" s="2"/>
      <c r="AU56" s="2" t="str">
        <f>IF(sum!A49="QU",sum!J49,"*")</f>
        <v>*</v>
      </c>
      <c r="AX56" s="2" t="s">
        <v>186</v>
      </c>
      <c r="AY56" s="2" t="s">
        <v>187</v>
      </c>
      <c r="AZ56" s="2">
        <v>2050</v>
      </c>
      <c r="BA56" s="2" t="str">
        <f>IF(sum!A49="SA",sum!B49,"*")</f>
        <v>*</v>
      </c>
      <c r="BB56" s="2"/>
      <c r="BC56" s="2" t="str">
        <f>IF(sum!A49="SA",sum!J49,"*")</f>
        <v>*</v>
      </c>
    </row>
    <row r="57" spans="2:55">
      <c r="B57" s="2" t="s">
        <v>186</v>
      </c>
      <c r="C57" s="2" t="s">
        <v>187</v>
      </c>
      <c r="D57" s="2">
        <v>2050</v>
      </c>
      <c r="E57" s="2" t="str">
        <f>IF(sum!A50="AL",sum!B50,"*")</f>
        <v>R_ES-APP-DW_ELC1</v>
      </c>
      <c r="F57" s="2"/>
      <c r="G57" s="2">
        <f>IF(sum!A50="AL",sum!J50,"*")</f>
        <v>0.911653666814966</v>
      </c>
      <c r="H57" s="2"/>
      <c r="J57" s="2" t="s">
        <v>186</v>
      </c>
      <c r="K57" s="2" t="s">
        <v>187</v>
      </c>
      <c r="L57" s="2">
        <v>2050</v>
      </c>
      <c r="M57" s="2" t="str">
        <f>IF(sum!A50="AT",sum!B50,"*")</f>
        <v>*</v>
      </c>
      <c r="N57" s="2"/>
      <c r="O57" s="2" t="str">
        <f>IF(sum!A50="AT",sum!J50,"*")</f>
        <v>*</v>
      </c>
      <c r="R57" s="2" t="s">
        <v>186</v>
      </c>
      <c r="S57" s="2" t="s">
        <v>187</v>
      </c>
      <c r="T57" s="2">
        <v>2050</v>
      </c>
      <c r="U57" s="2" t="str">
        <f>IF(sum!A50="BC",sum!B50,"*")</f>
        <v>*</v>
      </c>
      <c r="V57" s="2"/>
      <c r="W57" s="2" t="str">
        <f>IF(sum!A50="BC",sum!J50,"*")</f>
        <v>*</v>
      </c>
      <c r="Z57" s="2" t="s">
        <v>186</v>
      </c>
      <c r="AA57" s="2" t="s">
        <v>187</v>
      </c>
      <c r="AB57" s="2">
        <v>2050</v>
      </c>
      <c r="AC57" s="2" t="str">
        <f>IF(sum!A50="MA",sum!B50,"*")</f>
        <v>*</v>
      </c>
      <c r="AD57" s="2"/>
      <c r="AE57" s="2" t="str">
        <f>IF(sum!A50="MA",sum!J50,"*")</f>
        <v>*</v>
      </c>
      <c r="AH57" s="2" t="s">
        <v>186</v>
      </c>
      <c r="AI57" s="2" t="s">
        <v>187</v>
      </c>
      <c r="AJ57" s="2">
        <v>2050</v>
      </c>
      <c r="AK57" s="2" t="str">
        <f>IF(sum!A50="ON",sum!B50,"*")</f>
        <v>*</v>
      </c>
      <c r="AL57" s="2"/>
      <c r="AM57" s="2" t="str">
        <f>IF(sum!A50="ON",sum!J50,"*")</f>
        <v>*</v>
      </c>
      <c r="AP57" s="2" t="s">
        <v>186</v>
      </c>
      <c r="AQ57" s="2" t="s">
        <v>187</v>
      </c>
      <c r="AR57" s="2">
        <v>2050</v>
      </c>
      <c r="AS57" s="2" t="str">
        <f>IF(sum!A50="QU",sum!B50,"*")</f>
        <v>*</v>
      </c>
      <c r="AT57" s="2"/>
      <c r="AU57" s="2" t="str">
        <f>IF(sum!A50="QU",sum!J50,"*")</f>
        <v>*</v>
      </c>
      <c r="AX57" s="2" t="s">
        <v>186</v>
      </c>
      <c r="AY57" s="2" t="s">
        <v>187</v>
      </c>
      <c r="AZ57" s="2">
        <v>2050</v>
      </c>
      <c r="BA57" s="2" t="str">
        <f>IF(sum!A50="SA",sum!B50,"*")</f>
        <v>*</v>
      </c>
      <c r="BB57" s="2"/>
      <c r="BC57" s="2" t="str">
        <f>IF(sum!A50="SA",sum!J50,"*")</f>
        <v>*</v>
      </c>
    </row>
    <row r="58" spans="2:55">
      <c r="B58" s="2" t="s">
        <v>186</v>
      </c>
      <c r="C58" s="2" t="s">
        <v>187</v>
      </c>
      <c r="D58" s="2">
        <v>2050</v>
      </c>
      <c r="E58" s="2" t="str">
        <f>IF(sum!A51="AL",sum!B51,"*")</f>
        <v>R_ES-APP-FR_ELC1</v>
      </c>
      <c r="F58" s="2"/>
      <c r="G58" s="2">
        <f>IF(sum!A51="AL",sum!J51,"*")</f>
        <v>0.148431859258179</v>
      </c>
      <c r="H58" s="2"/>
      <c r="J58" s="2" t="s">
        <v>186</v>
      </c>
      <c r="K58" s="2" t="s">
        <v>187</v>
      </c>
      <c r="L58" s="2">
        <v>2050</v>
      </c>
      <c r="M58" s="2" t="str">
        <f>IF(sum!A51="AT",sum!B51,"*")</f>
        <v>*</v>
      </c>
      <c r="N58" s="2"/>
      <c r="O58" s="2" t="str">
        <f>IF(sum!A51="AT",sum!J51,"*")</f>
        <v>*</v>
      </c>
      <c r="R58" s="2" t="s">
        <v>186</v>
      </c>
      <c r="S58" s="2" t="s">
        <v>187</v>
      </c>
      <c r="T58" s="2">
        <v>2050</v>
      </c>
      <c r="U58" s="2" t="str">
        <f>IF(sum!A51="BC",sum!B51,"*")</f>
        <v>*</v>
      </c>
      <c r="V58" s="2"/>
      <c r="W58" s="2" t="str">
        <f>IF(sum!A51="BC",sum!J51,"*")</f>
        <v>*</v>
      </c>
      <c r="Z58" s="2" t="s">
        <v>186</v>
      </c>
      <c r="AA58" s="2" t="s">
        <v>187</v>
      </c>
      <c r="AB58" s="2">
        <v>2050</v>
      </c>
      <c r="AC58" s="2" t="str">
        <f>IF(sum!A51="MA",sum!B51,"*")</f>
        <v>*</v>
      </c>
      <c r="AD58" s="2"/>
      <c r="AE58" s="2" t="str">
        <f>IF(sum!A51="MA",sum!J51,"*")</f>
        <v>*</v>
      </c>
      <c r="AH58" s="2" t="s">
        <v>186</v>
      </c>
      <c r="AI58" s="2" t="s">
        <v>187</v>
      </c>
      <c r="AJ58" s="2">
        <v>2050</v>
      </c>
      <c r="AK58" s="2" t="str">
        <f>IF(sum!A51="ON",sum!B51,"*")</f>
        <v>*</v>
      </c>
      <c r="AL58" s="2"/>
      <c r="AM58" s="2" t="str">
        <f>IF(sum!A51="ON",sum!J51,"*")</f>
        <v>*</v>
      </c>
      <c r="AP58" s="2" t="s">
        <v>186</v>
      </c>
      <c r="AQ58" s="2" t="s">
        <v>187</v>
      </c>
      <c r="AR58" s="2">
        <v>2050</v>
      </c>
      <c r="AS58" s="2" t="str">
        <f>IF(sum!A51="QU",sum!B51,"*")</f>
        <v>*</v>
      </c>
      <c r="AT58" s="2"/>
      <c r="AU58" s="2" t="str">
        <f>IF(sum!A51="QU",sum!J51,"*")</f>
        <v>*</v>
      </c>
      <c r="AX58" s="2" t="s">
        <v>186</v>
      </c>
      <c r="AY58" s="2" t="s">
        <v>187</v>
      </c>
      <c r="AZ58" s="2">
        <v>2050</v>
      </c>
      <c r="BA58" s="2" t="str">
        <f>IF(sum!A51="SA",sum!B51,"*")</f>
        <v>*</v>
      </c>
      <c r="BB58" s="2"/>
      <c r="BC58" s="2" t="str">
        <f>IF(sum!A51="SA",sum!J51,"*")</f>
        <v>*</v>
      </c>
    </row>
    <row r="59" spans="2:55">
      <c r="B59" s="2" t="s">
        <v>186</v>
      </c>
      <c r="C59" s="2" t="s">
        <v>187</v>
      </c>
      <c r="D59" s="2">
        <v>2050</v>
      </c>
      <c r="E59" s="2" t="str">
        <f>IF(sum!A52="AL",sum!B52,"*")</f>
        <v>R_ES-APP-OTH_ELC1</v>
      </c>
      <c r="F59" s="2"/>
      <c r="G59" s="2">
        <f>IF(sum!A52="AL",sum!J52,"*")</f>
        <v>2.00416490869051</v>
      </c>
      <c r="H59" s="2"/>
      <c r="J59" s="2" t="s">
        <v>186</v>
      </c>
      <c r="K59" s="2" t="s">
        <v>187</v>
      </c>
      <c r="L59" s="2">
        <v>2050</v>
      </c>
      <c r="M59" s="2" t="str">
        <f>IF(sum!A52="AT",sum!B52,"*")</f>
        <v>*</v>
      </c>
      <c r="N59" s="2"/>
      <c r="O59" s="2" t="str">
        <f>IF(sum!A52="AT",sum!J52,"*")</f>
        <v>*</v>
      </c>
      <c r="R59" s="2" t="s">
        <v>186</v>
      </c>
      <c r="S59" s="2" t="s">
        <v>187</v>
      </c>
      <c r="T59" s="2">
        <v>2050</v>
      </c>
      <c r="U59" s="2" t="str">
        <f>IF(sum!A52="BC",sum!B52,"*")</f>
        <v>*</v>
      </c>
      <c r="V59" s="2"/>
      <c r="W59" s="2" t="str">
        <f>IF(sum!A52="BC",sum!J52,"*")</f>
        <v>*</v>
      </c>
      <c r="Z59" s="2" t="s">
        <v>186</v>
      </c>
      <c r="AA59" s="2" t="s">
        <v>187</v>
      </c>
      <c r="AB59" s="2">
        <v>2050</v>
      </c>
      <c r="AC59" s="2" t="str">
        <f>IF(sum!A52="MA",sum!B52,"*")</f>
        <v>*</v>
      </c>
      <c r="AD59" s="2"/>
      <c r="AE59" s="2" t="str">
        <f>IF(sum!A52="MA",sum!J52,"*")</f>
        <v>*</v>
      </c>
      <c r="AH59" s="2" t="s">
        <v>186</v>
      </c>
      <c r="AI59" s="2" t="s">
        <v>187</v>
      </c>
      <c r="AJ59" s="2">
        <v>2050</v>
      </c>
      <c r="AK59" s="2" t="str">
        <f>IF(sum!A52="ON",sum!B52,"*")</f>
        <v>*</v>
      </c>
      <c r="AL59" s="2"/>
      <c r="AM59" s="2" t="str">
        <f>IF(sum!A52="ON",sum!J52,"*")</f>
        <v>*</v>
      </c>
      <c r="AP59" s="2" t="s">
        <v>186</v>
      </c>
      <c r="AQ59" s="2" t="s">
        <v>187</v>
      </c>
      <c r="AR59" s="2">
        <v>2050</v>
      </c>
      <c r="AS59" s="2" t="str">
        <f>IF(sum!A52="QU",sum!B52,"*")</f>
        <v>*</v>
      </c>
      <c r="AT59" s="2"/>
      <c r="AU59" s="2" t="str">
        <f>IF(sum!A52="QU",sum!J52,"*")</f>
        <v>*</v>
      </c>
      <c r="AX59" s="2" t="s">
        <v>186</v>
      </c>
      <c r="AY59" s="2" t="s">
        <v>187</v>
      </c>
      <c r="AZ59" s="2">
        <v>2050</v>
      </c>
      <c r="BA59" s="2" t="str">
        <f>IF(sum!A52="SA",sum!B52,"*")</f>
        <v>*</v>
      </c>
      <c r="BB59" s="2"/>
      <c r="BC59" s="2" t="str">
        <f>IF(sum!A52="SA",sum!J52,"*")</f>
        <v>*</v>
      </c>
    </row>
    <row r="60" spans="2:55">
      <c r="B60" s="2" t="s">
        <v>186</v>
      </c>
      <c r="C60" s="2" t="s">
        <v>187</v>
      </c>
      <c r="D60" s="2">
        <v>2050</v>
      </c>
      <c r="E60" s="2" t="str">
        <f>IF(sum!A53="AL",sum!B53,"*")</f>
        <v>R_ES-APP-RA_ELC1</v>
      </c>
      <c r="F60" s="2"/>
      <c r="G60" s="2">
        <f>IF(sum!A53="AL",sum!J53,"*")</f>
        <v>1.31732006876842</v>
      </c>
      <c r="H60" s="2"/>
      <c r="J60" s="2" t="s">
        <v>186</v>
      </c>
      <c r="K60" s="2" t="s">
        <v>187</v>
      </c>
      <c r="L60" s="2">
        <v>2050</v>
      </c>
      <c r="M60" s="2" t="str">
        <f>IF(sum!A53="AT",sum!B53,"*")</f>
        <v>*</v>
      </c>
      <c r="N60" s="2"/>
      <c r="O60" s="2" t="str">
        <f>IF(sum!A53="AT",sum!J53,"*")</f>
        <v>*</v>
      </c>
      <c r="R60" s="2" t="s">
        <v>186</v>
      </c>
      <c r="S60" s="2" t="s">
        <v>187</v>
      </c>
      <c r="T60" s="2">
        <v>2050</v>
      </c>
      <c r="U60" s="2" t="str">
        <f>IF(sum!A53="BC",sum!B53,"*")</f>
        <v>*</v>
      </c>
      <c r="V60" s="2"/>
      <c r="W60" s="2" t="str">
        <f>IF(sum!A53="BC",sum!J53,"*")</f>
        <v>*</v>
      </c>
      <c r="Z60" s="2" t="s">
        <v>186</v>
      </c>
      <c r="AA60" s="2" t="s">
        <v>187</v>
      </c>
      <c r="AB60" s="2">
        <v>2050</v>
      </c>
      <c r="AC60" s="2" t="str">
        <f>IF(sum!A53="MA",sum!B53,"*")</f>
        <v>*</v>
      </c>
      <c r="AD60" s="2"/>
      <c r="AE60" s="2" t="str">
        <f>IF(sum!A53="MA",sum!J53,"*")</f>
        <v>*</v>
      </c>
      <c r="AH60" s="2" t="s">
        <v>186</v>
      </c>
      <c r="AI60" s="2" t="s">
        <v>187</v>
      </c>
      <c r="AJ60" s="2">
        <v>2050</v>
      </c>
      <c r="AK60" s="2" t="str">
        <f>IF(sum!A53="ON",sum!B53,"*")</f>
        <v>*</v>
      </c>
      <c r="AL60" s="2"/>
      <c r="AM60" s="2" t="str">
        <f>IF(sum!A53="ON",sum!J53,"*")</f>
        <v>*</v>
      </c>
      <c r="AP60" s="2" t="s">
        <v>186</v>
      </c>
      <c r="AQ60" s="2" t="s">
        <v>187</v>
      </c>
      <c r="AR60" s="2">
        <v>2050</v>
      </c>
      <c r="AS60" s="2" t="str">
        <f>IF(sum!A53="QU",sum!B53,"*")</f>
        <v>*</v>
      </c>
      <c r="AT60" s="2"/>
      <c r="AU60" s="2" t="str">
        <f>IF(sum!A53="QU",sum!J53,"*")</f>
        <v>*</v>
      </c>
      <c r="AX60" s="2" t="s">
        <v>186</v>
      </c>
      <c r="AY60" s="2" t="s">
        <v>187</v>
      </c>
      <c r="AZ60" s="2">
        <v>2050</v>
      </c>
      <c r="BA60" s="2" t="str">
        <f>IF(sum!A53="SA",sum!B53,"*")</f>
        <v>*</v>
      </c>
      <c r="BB60" s="2"/>
      <c r="BC60" s="2" t="str">
        <f>IF(sum!A53="SA",sum!J53,"*")</f>
        <v>*</v>
      </c>
    </row>
    <row r="61" spans="2:55">
      <c r="B61" s="2" t="s">
        <v>186</v>
      </c>
      <c r="C61" s="2" t="s">
        <v>187</v>
      </c>
      <c r="D61" s="2">
        <v>2050</v>
      </c>
      <c r="E61" s="2" t="str">
        <f>IF(sum!A54="AL",sum!B54,"*")</f>
        <v>R_ES-APP-RE_ELC1</v>
      </c>
      <c r="F61" s="2"/>
      <c r="G61" s="2">
        <f>IF(sum!A54="AL",sum!J54,"*")</f>
        <v>0.418815252917132</v>
      </c>
      <c r="H61" s="2"/>
      <c r="J61" s="2" t="s">
        <v>186</v>
      </c>
      <c r="K61" s="2" t="s">
        <v>187</v>
      </c>
      <c r="L61" s="2">
        <v>2050</v>
      </c>
      <c r="M61" s="2" t="str">
        <f>IF(sum!A54="AT",sum!B54,"*")</f>
        <v>*</v>
      </c>
      <c r="N61" s="2"/>
      <c r="O61" s="2" t="str">
        <f>IF(sum!A54="AT",sum!J54,"*")</f>
        <v>*</v>
      </c>
      <c r="R61" s="2" t="s">
        <v>186</v>
      </c>
      <c r="S61" s="2" t="s">
        <v>187</v>
      </c>
      <c r="T61" s="2">
        <v>2050</v>
      </c>
      <c r="U61" s="2" t="str">
        <f>IF(sum!A54="BC",sum!B54,"*")</f>
        <v>*</v>
      </c>
      <c r="V61" s="2"/>
      <c r="W61" s="2" t="str">
        <f>IF(sum!A54="BC",sum!J54,"*")</f>
        <v>*</v>
      </c>
      <c r="Z61" s="2" t="s">
        <v>186</v>
      </c>
      <c r="AA61" s="2" t="s">
        <v>187</v>
      </c>
      <c r="AB61" s="2">
        <v>2050</v>
      </c>
      <c r="AC61" s="2" t="str">
        <f>IF(sum!A54="MA",sum!B54,"*")</f>
        <v>*</v>
      </c>
      <c r="AD61" s="2"/>
      <c r="AE61" s="2" t="str">
        <f>IF(sum!A54="MA",sum!J54,"*")</f>
        <v>*</v>
      </c>
      <c r="AH61" s="2" t="s">
        <v>186</v>
      </c>
      <c r="AI61" s="2" t="s">
        <v>187</v>
      </c>
      <c r="AJ61" s="2">
        <v>2050</v>
      </c>
      <c r="AK61" s="2" t="str">
        <f>IF(sum!A54="ON",sum!B54,"*")</f>
        <v>*</v>
      </c>
      <c r="AL61" s="2"/>
      <c r="AM61" s="2" t="str">
        <f>IF(sum!A54="ON",sum!J54,"*")</f>
        <v>*</v>
      </c>
      <c r="AP61" s="2" t="s">
        <v>186</v>
      </c>
      <c r="AQ61" s="2" t="s">
        <v>187</v>
      </c>
      <c r="AR61" s="2">
        <v>2050</v>
      </c>
      <c r="AS61" s="2" t="str">
        <f>IF(sum!A54="QU",sum!B54,"*")</f>
        <v>*</v>
      </c>
      <c r="AT61" s="2"/>
      <c r="AU61" s="2" t="str">
        <f>IF(sum!A54="QU",sum!J54,"*")</f>
        <v>*</v>
      </c>
      <c r="AX61" s="2" t="s">
        <v>186</v>
      </c>
      <c r="AY61" s="2" t="s">
        <v>187</v>
      </c>
      <c r="AZ61" s="2">
        <v>2050</v>
      </c>
      <c r="BA61" s="2" t="str">
        <f>IF(sum!A54="SA",sum!B54,"*")</f>
        <v>*</v>
      </c>
      <c r="BB61" s="2"/>
      <c r="BC61" s="2" t="str">
        <f>IF(sum!A54="SA",sum!J54,"*")</f>
        <v>*</v>
      </c>
    </row>
    <row r="62" spans="2:55">
      <c r="B62" s="2" t="s">
        <v>186</v>
      </c>
      <c r="C62" s="2" t="s">
        <v>187</v>
      </c>
      <c r="D62" s="2">
        <v>2050</v>
      </c>
      <c r="E62" s="2" t="str">
        <f>IF(sum!A55="AL",sum!B55,"*")</f>
        <v>R_ES-LI_ELC1</v>
      </c>
      <c r="F62" s="2"/>
      <c r="G62" s="2">
        <f>IF(sum!A55="AL",sum!J55,"*")</f>
        <v>4.00598350000852</v>
      </c>
      <c r="H62" s="2"/>
      <c r="J62" s="2" t="s">
        <v>186</v>
      </c>
      <c r="K62" s="2" t="s">
        <v>187</v>
      </c>
      <c r="L62" s="2">
        <v>2050</v>
      </c>
      <c r="M62" s="2" t="str">
        <f>IF(sum!A55="AT",sum!B55,"*")</f>
        <v>*</v>
      </c>
      <c r="N62" s="2"/>
      <c r="O62" s="2" t="str">
        <f>IF(sum!A55="AT",sum!J55,"*")</f>
        <v>*</v>
      </c>
      <c r="R62" s="2" t="s">
        <v>186</v>
      </c>
      <c r="S62" s="2" t="s">
        <v>187</v>
      </c>
      <c r="T62" s="2">
        <v>2050</v>
      </c>
      <c r="U62" s="2" t="str">
        <f>IF(sum!A55="BC",sum!B55,"*")</f>
        <v>*</v>
      </c>
      <c r="V62" s="2"/>
      <c r="W62" s="2" t="str">
        <f>IF(sum!A55="BC",sum!J55,"*")</f>
        <v>*</v>
      </c>
      <c r="Z62" s="2" t="s">
        <v>186</v>
      </c>
      <c r="AA62" s="2" t="s">
        <v>187</v>
      </c>
      <c r="AB62" s="2">
        <v>2050</v>
      </c>
      <c r="AC62" s="2" t="str">
        <f>IF(sum!A55="MA",sum!B55,"*")</f>
        <v>*</v>
      </c>
      <c r="AD62" s="2"/>
      <c r="AE62" s="2" t="str">
        <f>IF(sum!A55="MA",sum!J55,"*")</f>
        <v>*</v>
      </c>
      <c r="AH62" s="2" t="s">
        <v>186</v>
      </c>
      <c r="AI62" s="2" t="s">
        <v>187</v>
      </c>
      <c r="AJ62" s="2">
        <v>2050</v>
      </c>
      <c r="AK62" s="2" t="str">
        <f>IF(sum!A55="ON",sum!B55,"*")</f>
        <v>*</v>
      </c>
      <c r="AL62" s="2"/>
      <c r="AM62" s="2" t="str">
        <f>IF(sum!A55="ON",sum!J55,"*")</f>
        <v>*</v>
      </c>
      <c r="AP62" s="2" t="s">
        <v>186</v>
      </c>
      <c r="AQ62" s="2" t="s">
        <v>187</v>
      </c>
      <c r="AR62" s="2">
        <v>2050</v>
      </c>
      <c r="AS62" s="2" t="str">
        <f>IF(sum!A55="QU",sum!B55,"*")</f>
        <v>*</v>
      </c>
      <c r="AT62" s="2"/>
      <c r="AU62" s="2" t="str">
        <f>IF(sum!A55="QU",sum!J55,"*")</f>
        <v>*</v>
      </c>
      <c r="AX62" s="2" t="s">
        <v>186</v>
      </c>
      <c r="AY62" s="2" t="s">
        <v>187</v>
      </c>
      <c r="AZ62" s="2">
        <v>2050</v>
      </c>
      <c r="BA62" s="2" t="str">
        <f>IF(sum!A55="SA",sum!B55,"*")</f>
        <v>*</v>
      </c>
      <c r="BB62" s="2"/>
      <c r="BC62" s="2" t="str">
        <f>IF(sum!A55="SA",sum!J55,"*")</f>
        <v>*</v>
      </c>
    </row>
    <row r="63" spans="2:55">
      <c r="B63" s="2" t="s">
        <v>186</v>
      </c>
      <c r="C63" s="2" t="s">
        <v>187</v>
      </c>
      <c r="D63" s="2">
        <v>2050</v>
      </c>
      <c r="E63" s="2" t="str">
        <f>IF(sum!A56="AL",sum!B56,"*")</f>
        <v>R_ES-SC-AP_ELC1_ROOM_CENTRAL</v>
      </c>
      <c r="F63" s="2"/>
      <c r="G63" s="2">
        <f>IF(sum!A56="AL",sum!J56,"*")</f>
        <v>0.0305103080982992</v>
      </c>
      <c r="H63" s="2"/>
      <c r="J63" s="2" t="s">
        <v>186</v>
      </c>
      <c r="K63" s="2" t="s">
        <v>187</v>
      </c>
      <c r="L63" s="2">
        <v>2050</v>
      </c>
      <c r="M63" s="2" t="str">
        <f>IF(sum!A56="AT",sum!B56,"*")</f>
        <v>*</v>
      </c>
      <c r="N63" s="2"/>
      <c r="O63" s="2" t="str">
        <f>IF(sum!A56="AT",sum!J56,"*")</f>
        <v>*</v>
      </c>
      <c r="R63" s="2" t="s">
        <v>186</v>
      </c>
      <c r="S63" s="2" t="s">
        <v>187</v>
      </c>
      <c r="T63" s="2">
        <v>2050</v>
      </c>
      <c r="U63" s="2" t="str">
        <f>IF(sum!A56="BC",sum!B56,"*")</f>
        <v>*</v>
      </c>
      <c r="V63" s="2"/>
      <c r="W63" s="2" t="str">
        <f>IF(sum!A56="BC",sum!J56,"*")</f>
        <v>*</v>
      </c>
      <c r="Z63" s="2" t="s">
        <v>186</v>
      </c>
      <c r="AA63" s="2" t="s">
        <v>187</v>
      </c>
      <c r="AB63" s="2">
        <v>2050</v>
      </c>
      <c r="AC63" s="2" t="str">
        <f>IF(sum!A56="MA",sum!B56,"*")</f>
        <v>*</v>
      </c>
      <c r="AD63" s="2"/>
      <c r="AE63" s="2" t="str">
        <f>IF(sum!A56="MA",sum!J56,"*")</f>
        <v>*</v>
      </c>
      <c r="AH63" s="2" t="s">
        <v>186</v>
      </c>
      <c r="AI63" s="2" t="s">
        <v>187</v>
      </c>
      <c r="AJ63" s="2">
        <v>2050</v>
      </c>
      <c r="AK63" s="2" t="str">
        <f>IF(sum!A56="ON",sum!B56,"*")</f>
        <v>*</v>
      </c>
      <c r="AL63" s="2"/>
      <c r="AM63" s="2" t="str">
        <f>IF(sum!A56="ON",sum!J56,"*")</f>
        <v>*</v>
      </c>
      <c r="AP63" s="2" t="s">
        <v>186</v>
      </c>
      <c r="AQ63" s="2" t="s">
        <v>187</v>
      </c>
      <c r="AR63" s="2">
        <v>2050</v>
      </c>
      <c r="AS63" s="2" t="str">
        <f>IF(sum!A56="QU",sum!B56,"*")</f>
        <v>*</v>
      </c>
      <c r="AT63" s="2"/>
      <c r="AU63" s="2" t="str">
        <f>IF(sum!A56="QU",sum!J56,"*")</f>
        <v>*</v>
      </c>
      <c r="AX63" s="2" t="s">
        <v>186</v>
      </c>
      <c r="AY63" s="2" t="s">
        <v>187</v>
      </c>
      <c r="AZ63" s="2">
        <v>2050</v>
      </c>
      <c r="BA63" s="2" t="str">
        <f>IF(sum!A56="SA",sum!B56,"*")</f>
        <v>*</v>
      </c>
      <c r="BB63" s="2"/>
      <c r="BC63" s="2" t="str">
        <f>IF(sum!A56="SA",sum!J56,"*")</f>
        <v>*</v>
      </c>
    </row>
    <row r="64" spans="2:55">
      <c r="B64" s="2" t="s">
        <v>186</v>
      </c>
      <c r="C64" s="2" t="s">
        <v>187</v>
      </c>
      <c r="D64" s="2">
        <v>2050</v>
      </c>
      <c r="E64" s="2" t="str">
        <f>IF(sum!A57="AL",sum!B57,"*")</f>
        <v>R_ES-SC-MOB_ELC1_ROOM_CENTRAL</v>
      </c>
      <c r="F64" s="2"/>
      <c r="G64" s="2">
        <f>IF(sum!A57="AL",sum!J57,"*")</f>
        <v>0.00521804894342924</v>
      </c>
      <c r="H64" s="2"/>
      <c r="J64" s="2" t="s">
        <v>186</v>
      </c>
      <c r="K64" s="2" t="s">
        <v>187</v>
      </c>
      <c r="L64" s="2">
        <v>2050</v>
      </c>
      <c r="M64" s="2" t="str">
        <f>IF(sum!A57="AT",sum!B57,"*")</f>
        <v>*</v>
      </c>
      <c r="N64" s="2"/>
      <c r="O64" s="2" t="str">
        <f>IF(sum!A57="AT",sum!J57,"*")</f>
        <v>*</v>
      </c>
      <c r="R64" s="2" t="s">
        <v>186</v>
      </c>
      <c r="S64" s="2" t="s">
        <v>187</v>
      </c>
      <c r="T64" s="2">
        <v>2050</v>
      </c>
      <c r="U64" s="2" t="str">
        <f>IF(sum!A57="BC",sum!B57,"*")</f>
        <v>*</v>
      </c>
      <c r="V64" s="2"/>
      <c r="W64" s="2" t="str">
        <f>IF(sum!A57="BC",sum!J57,"*")</f>
        <v>*</v>
      </c>
      <c r="Z64" s="2" t="s">
        <v>186</v>
      </c>
      <c r="AA64" s="2" t="s">
        <v>187</v>
      </c>
      <c r="AB64" s="2">
        <v>2050</v>
      </c>
      <c r="AC64" s="2" t="str">
        <f>IF(sum!A57="MA",sum!B57,"*")</f>
        <v>*</v>
      </c>
      <c r="AD64" s="2"/>
      <c r="AE64" s="2" t="str">
        <f>IF(sum!A57="MA",sum!J57,"*")</f>
        <v>*</v>
      </c>
      <c r="AH64" s="2" t="s">
        <v>186</v>
      </c>
      <c r="AI64" s="2" t="s">
        <v>187</v>
      </c>
      <c r="AJ64" s="2">
        <v>2050</v>
      </c>
      <c r="AK64" s="2" t="str">
        <f>IF(sum!A57="ON",sum!B57,"*")</f>
        <v>*</v>
      </c>
      <c r="AL64" s="2"/>
      <c r="AM64" s="2" t="str">
        <f>IF(sum!A57="ON",sum!J57,"*")</f>
        <v>*</v>
      </c>
      <c r="AP64" s="2" t="s">
        <v>186</v>
      </c>
      <c r="AQ64" s="2" t="s">
        <v>187</v>
      </c>
      <c r="AR64" s="2">
        <v>2050</v>
      </c>
      <c r="AS64" s="2" t="str">
        <f>IF(sum!A57="QU",sum!B57,"*")</f>
        <v>*</v>
      </c>
      <c r="AT64" s="2"/>
      <c r="AU64" s="2" t="str">
        <f>IF(sum!A57="QU",sum!J57,"*")</f>
        <v>*</v>
      </c>
      <c r="AX64" s="2" t="s">
        <v>186</v>
      </c>
      <c r="AY64" s="2" t="s">
        <v>187</v>
      </c>
      <c r="AZ64" s="2">
        <v>2050</v>
      </c>
      <c r="BA64" s="2" t="str">
        <f>IF(sum!A57="SA",sum!B57,"*")</f>
        <v>*</v>
      </c>
      <c r="BB64" s="2"/>
      <c r="BC64" s="2" t="str">
        <f>IF(sum!A57="SA",sum!J57,"*")</f>
        <v>*</v>
      </c>
    </row>
    <row r="65" spans="2:55">
      <c r="B65" s="2" t="s">
        <v>186</v>
      </c>
      <c r="C65" s="2" t="s">
        <v>187</v>
      </c>
      <c r="D65" s="2">
        <v>2050</v>
      </c>
      <c r="E65" s="2" t="str">
        <f>IF(sum!A58="AL",sum!B58,"*")</f>
        <v>R_ES-SC-SA_ELC1_ROOM_CENTRAL</v>
      </c>
      <c r="F65" s="2"/>
      <c r="G65" s="2">
        <f>IF(sum!A58="AL",sum!J58,"*")</f>
        <v>0.0196426282006451</v>
      </c>
      <c r="H65" s="2"/>
      <c r="J65" s="2" t="s">
        <v>186</v>
      </c>
      <c r="K65" s="2" t="s">
        <v>187</v>
      </c>
      <c r="L65" s="2">
        <v>2050</v>
      </c>
      <c r="M65" s="2" t="str">
        <f>IF(sum!A58="AT",sum!B58,"*")</f>
        <v>*</v>
      </c>
      <c r="N65" s="2"/>
      <c r="O65" s="2" t="str">
        <f>IF(sum!A58="AT",sum!J58,"*")</f>
        <v>*</v>
      </c>
      <c r="R65" s="2" t="s">
        <v>186</v>
      </c>
      <c r="S65" s="2" t="s">
        <v>187</v>
      </c>
      <c r="T65" s="2">
        <v>2050</v>
      </c>
      <c r="U65" s="2" t="str">
        <f>IF(sum!A58="BC",sum!B58,"*")</f>
        <v>*</v>
      </c>
      <c r="V65" s="2"/>
      <c r="W65" s="2" t="str">
        <f>IF(sum!A58="BC",sum!J58,"*")</f>
        <v>*</v>
      </c>
      <c r="Z65" s="2" t="s">
        <v>186</v>
      </c>
      <c r="AA65" s="2" t="s">
        <v>187</v>
      </c>
      <c r="AB65" s="2">
        <v>2050</v>
      </c>
      <c r="AC65" s="2" t="str">
        <f>IF(sum!A58="MA",sum!B58,"*")</f>
        <v>*</v>
      </c>
      <c r="AD65" s="2"/>
      <c r="AE65" s="2" t="str">
        <f>IF(sum!A58="MA",sum!J58,"*")</f>
        <v>*</v>
      </c>
      <c r="AH65" s="2" t="s">
        <v>186</v>
      </c>
      <c r="AI65" s="2" t="s">
        <v>187</v>
      </c>
      <c r="AJ65" s="2">
        <v>2050</v>
      </c>
      <c r="AK65" s="2" t="str">
        <f>IF(sum!A58="ON",sum!B58,"*")</f>
        <v>*</v>
      </c>
      <c r="AL65" s="2"/>
      <c r="AM65" s="2" t="str">
        <f>IF(sum!A58="ON",sum!J58,"*")</f>
        <v>*</v>
      </c>
      <c r="AP65" s="2" t="s">
        <v>186</v>
      </c>
      <c r="AQ65" s="2" t="s">
        <v>187</v>
      </c>
      <c r="AR65" s="2">
        <v>2050</v>
      </c>
      <c r="AS65" s="2" t="str">
        <f>IF(sum!A58="QU",sum!B58,"*")</f>
        <v>*</v>
      </c>
      <c r="AT65" s="2"/>
      <c r="AU65" s="2" t="str">
        <f>IF(sum!A58="QU",sum!J58,"*")</f>
        <v>*</v>
      </c>
      <c r="AX65" s="2" t="s">
        <v>186</v>
      </c>
      <c r="AY65" s="2" t="s">
        <v>187</v>
      </c>
      <c r="AZ65" s="2">
        <v>2050</v>
      </c>
      <c r="BA65" s="2" t="str">
        <f>IF(sum!A58="SA",sum!B58,"*")</f>
        <v>*</v>
      </c>
      <c r="BB65" s="2"/>
      <c r="BC65" s="2" t="str">
        <f>IF(sum!A58="SA",sum!J58,"*")</f>
        <v>*</v>
      </c>
    </row>
    <row r="66" spans="2:55">
      <c r="B66" s="2" t="s">
        <v>186</v>
      </c>
      <c r="C66" s="2" t="s">
        <v>187</v>
      </c>
      <c r="D66" s="2">
        <v>2050</v>
      </c>
      <c r="E66" s="2" t="str">
        <f>IF(sum!A59="AL",sum!B59,"*")</f>
        <v>R_ES-SC-SD_ELC1_ROOM_CENTRAL</v>
      </c>
      <c r="F66" s="2"/>
      <c r="G66" s="2">
        <f>IF(sum!A59="AL",sum!J59,"*")</f>
        <v>0.0809571036827644</v>
      </c>
      <c r="H66" s="2"/>
      <c r="J66" s="2" t="s">
        <v>186</v>
      </c>
      <c r="K66" s="2" t="s">
        <v>187</v>
      </c>
      <c r="L66" s="2">
        <v>2050</v>
      </c>
      <c r="M66" s="2" t="str">
        <f>IF(sum!A59="AT",sum!B59,"*")</f>
        <v>*</v>
      </c>
      <c r="N66" s="2"/>
      <c r="O66" s="2" t="str">
        <f>IF(sum!A59="AT",sum!J59,"*")</f>
        <v>*</v>
      </c>
      <c r="R66" s="2" t="s">
        <v>186</v>
      </c>
      <c r="S66" s="2" t="s">
        <v>187</v>
      </c>
      <c r="T66" s="2">
        <v>2050</v>
      </c>
      <c r="U66" s="2" t="str">
        <f>IF(sum!A59="BC",sum!B59,"*")</f>
        <v>*</v>
      </c>
      <c r="V66" s="2"/>
      <c r="W66" s="2" t="str">
        <f>IF(sum!A59="BC",sum!J59,"*")</f>
        <v>*</v>
      </c>
      <c r="Z66" s="2" t="s">
        <v>186</v>
      </c>
      <c r="AA66" s="2" t="s">
        <v>187</v>
      </c>
      <c r="AB66" s="2">
        <v>2050</v>
      </c>
      <c r="AC66" s="2" t="str">
        <f>IF(sum!A59="MA",sum!B59,"*")</f>
        <v>*</v>
      </c>
      <c r="AD66" s="2"/>
      <c r="AE66" s="2" t="str">
        <f>IF(sum!A59="MA",sum!J59,"*")</f>
        <v>*</v>
      </c>
      <c r="AH66" s="2" t="s">
        <v>186</v>
      </c>
      <c r="AI66" s="2" t="s">
        <v>187</v>
      </c>
      <c r="AJ66" s="2">
        <v>2050</v>
      </c>
      <c r="AK66" s="2" t="str">
        <f>IF(sum!A59="ON",sum!B59,"*")</f>
        <v>*</v>
      </c>
      <c r="AL66" s="2"/>
      <c r="AM66" s="2" t="str">
        <f>IF(sum!A59="ON",sum!J59,"*")</f>
        <v>*</v>
      </c>
      <c r="AP66" s="2" t="s">
        <v>186</v>
      </c>
      <c r="AQ66" s="2" t="s">
        <v>187</v>
      </c>
      <c r="AR66" s="2">
        <v>2050</v>
      </c>
      <c r="AS66" s="2" t="str">
        <f>IF(sum!A59="QU",sum!B59,"*")</f>
        <v>*</v>
      </c>
      <c r="AT66" s="2"/>
      <c r="AU66" s="2" t="str">
        <f>IF(sum!A59="QU",sum!J59,"*")</f>
        <v>*</v>
      </c>
      <c r="AX66" s="2" t="s">
        <v>186</v>
      </c>
      <c r="AY66" s="2" t="s">
        <v>187</v>
      </c>
      <c r="AZ66" s="2">
        <v>2050</v>
      </c>
      <c r="BA66" s="2" t="str">
        <f>IF(sum!A59="SA",sum!B59,"*")</f>
        <v>*</v>
      </c>
      <c r="BB66" s="2"/>
      <c r="BC66" s="2" t="str">
        <f>IF(sum!A59="SA",sum!J59,"*")</f>
        <v>*</v>
      </c>
    </row>
    <row r="67" spans="2:55">
      <c r="B67" s="2" t="s">
        <v>186</v>
      </c>
      <c r="C67" s="2" t="s">
        <v>187</v>
      </c>
      <c r="D67" s="2">
        <v>2050</v>
      </c>
      <c r="E67" s="2" t="str">
        <f>IF(sum!A60="AL",sum!B60,"*")</f>
        <v>R_ES-SH-AP_ELC1</v>
      </c>
      <c r="F67" s="2"/>
      <c r="G67" s="2">
        <f>IF(sum!A60="AL",sum!J60,"*")</f>
        <v>0.449623903424349</v>
      </c>
      <c r="H67" s="2"/>
      <c r="J67" s="2" t="s">
        <v>186</v>
      </c>
      <c r="K67" s="2" t="s">
        <v>187</v>
      </c>
      <c r="L67" s="2">
        <v>2050</v>
      </c>
      <c r="M67" s="2" t="str">
        <f>IF(sum!A60="AT",sum!B60,"*")</f>
        <v>*</v>
      </c>
      <c r="N67" s="2"/>
      <c r="O67" s="2" t="str">
        <f>IF(sum!A60="AT",sum!J60,"*")</f>
        <v>*</v>
      </c>
      <c r="R67" s="2" t="s">
        <v>186</v>
      </c>
      <c r="S67" s="2" t="s">
        <v>187</v>
      </c>
      <c r="T67" s="2">
        <v>2050</v>
      </c>
      <c r="U67" s="2" t="str">
        <f>IF(sum!A60="BC",sum!B60,"*")</f>
        <v>*</v>
      </c>
      <c r="V67" s="2"/>
      <c r="W67" s="2" t="str">
        <f>IF(sum!A60="BC",sum!J60,"*")</f>
        <v>*</v>
      </c>
      <c r="Z67" s="2" t="s">
        <v>186</v>
      </c>
      <c r="AA67" s="2" t="s">
        <v>187</v>
      </c>
      <c r="AB67" s="2">
        <v>2050</v>
      </c>
      <c r="AC67" s="2" t="str">
        <f>IF(sum!A60="MA",sum!B60,"*")</f>
        <v>*</v>
      </c>
      <c r="AD67" s="2"/>
      <c r="AE67" s="2" t="str">
        <f>IF(sum!A60="MA",sum!J60,"*")</f>
        <v>*</v>
      </c>
      <c r="AH67" s="2" t="s">
        <v>186</v>
      </c>
      <c r="AI67" s="2" t="s">
        <v>187</v>
      </c>
      <c r="AJ67" s="2">
        <v>2050</v>
      </c>
      <c r="AK67" s="2" t="str">
        <f>IF(sum!A60="ON",sum!B60,"*")</f>
        <v>*</v>
      </c>
      <c r="AL67" s="2"/>
      <c r="AM67" s="2" t="str">
        <f>IF(sum!A60="ON",sum!J60,"*")</f>
        <v>*</v>
      </c>
      <c r="AP67" s="2" t="s">
        <v>186</v>
      </c>
      <c r="AQ67" s="2" t="s">
        <v>187</v>
      </c>
      <c r="AR67" s="2">
        <v>2050</v>
      </c>
      <c r="AS67" s="2" t="str">
        <f>IF(sum!A60="QU",sum!B60,"*")</f>
        <v>*</v>
      </c>
      <c r="AT67" s="2"/>
      <c r="AU67" s="2" t="str">
        <f>IF(sum!A60="QU",sum!J60,"*")</f>
        <v>*</v>
      </c>
      <c r="AX67" s="2" t="s">
        <v>186</v>
      </c>
      <c r="AY67" s="2" t="s">
        <v>187</v>
      </c>
      <c r="AZ67" s="2">
        <v>2050</v>
      </c>
      <c r="BA67" s="2" t="str">
        <f>IF(sum!A60="SA",sum!B60,"*")</f>
        <v>*</v>
      </c>
      <c r="BB67" s="2"/>
      <c r="BC67" s="2" t="str">
        <f>IF(sum!A60="SA",sum!J60,"*")</f>
        <v>*</v>
      </c>
    </row>
    <row r="68" spans="2:55">
      <c r="B68" s="2" t="s">
        <v>186</v>
      </c>
      <c r="C68" s="2" t="s">
        <v>187</v>
      </c>
      <c r="D68" s="2">
        <v>2050</v>
      </c>
      <c r="E68" s="2" t="str">
        <f>IF(sum!A61="AL",sum!B61,"*")</f>
        <v>R_ES-SH-AP_HET1</v>
      </c>
      <c r="F68" s="2"/>
      <c r="G68" s="2">
        <f>IF(sum!A61="AL",sum!J61,"*")</f>
        <v>0</v>
      </c>
      <c r="H68" s="2"/>
      <c r="J68" s="2" t="s">
        <v>186</v>
      </c>
      <c r="K68" s="2" t="s">
        <v>187</v>
      </c>
      <c r="L68" s="2">
        <v>2050</v>
      </c>
      <c r="M68" s="2" t="str">
        <f>IF(sum!A61="AT",sum!B61,"*")</f>
        <v>*</v>
      </c>
      <c r="N68" s="2"/>
      <c r="O68" s="2" t="str">
        <f>IF(sum!A61="AT",sum!J61,"*")</f>
        <v>*</v>
      </c>
      <c r="R68" s="2" t="s">
        <v>186</v>
      </c>
      <c r="S68" s="2" t="s">
        <v>187</v>
      </c>
      <c r="T68" s="2">
        <v>2050</v>
      </c>
      <c r="U68" s="2" t="str">
        <f>IF(sum!A61="BC",sum!B61,"*")</f>
        <v>*</v>
      </c>
      <c r="V68" s="2"/>
      <c r="W68" s="2" t="str">
        <f>IF(sum!A61="BC",sum!J61,"*")</f>
        <v>*</v>
      </c>
      <c r="Z68" s="2" t="s">
        <v>186</v>
      </c>
      <c r="AA68" s="2" t="s">
        <v>187</v>
      </c>
      <c r="AB68" s="2">
        <v>2050</v>
      </c>
      <c r="AC68" s="2" t="str">
        <f>IF(sum!A61="MA",sum!B61,"*")</f>
        <v>*</v>
      </c>
      <c r="AD68" s="2"/>
      <c r="AE68" s="2" t="str">
        <f>IF(sum!A61="MA",sum!J61,"*")</f>
        <v>*</v>
      </c>
      <c r="AH68" s="2" t="s">
        <v>186</v>
      </c>
      <c r="AI68" s="2" t="s">
        <v>187</v>
      </c>
      <c r="AJ68" s="2">
        <v>2050</v>
      </c>
      <c r="AK68" s="2" t="str">
        <f>IF(sum!A61="ON",sum!B61,"*")</f>
        <v>*</v>
      </c>
      <c r="AL68" s="2"/>
      <c r="AM68" s="2" t="str">
        <f>IF(sum!A61="ON",sum!J61,"*")</f>
        <v>*</v>
      </c>
      <c r="AP68" s="2" t="s">
        <v>186</v>
      </c>
      <c r="AQ68" s="2" t="s">
        <v>187</v>
      </c>
      <c r="AR68" s="2">
        <v>2050</v>
      </c>
      <c r="AS68" s="2" t="str">
        <f>IF(sum!A61="QU",sum!B61,"*")</f>
        <v>*</v>
      </c>
      <c r="AT68" s="2"/>
      <c r="AU68" s="2" t="str">
        <f>IF(sum!A61="QU",sum!J61,"*")</f>
        <v>*</v>
      </c>
      <c r="AX68" s="2" t="s">
        <v>186</v>
      </c>
      <c r="AY68" s="2" t="s">
        <v>187</v>
      </c>
      <c r="AZ68" s="2">
        <v>2050</v>
      </c>
      <c r="BA68" s="2" t="str">
        <f>IF(sum!A61="SA",sum!B61,"*")</f>
        <v>*</v>
      </c>
      <c r="BB68" s="2"/>
      <c r="BC68" s="2" t="str">
        <f>IF(sum!A61="SA",sum!J61,"*")</f>
        <v>*</v>
      </c>
    </row>
    <row r="69" spans="2:55">
      <c r="B69" s="2" t="s">
        <v>186</v>
      </c>
      <c r="C69" s="2" t="s">
        <v>187</v>
      </c>
      <c r="D69" s="2">
        <v>2050</v>
      </c>
      <c r="E69" s="2" t="str">
        <f>IF(sum!A62="AL",sum!B62,"*")</f>
        <v>R_ES-SH-MOB_ELC1</v>
      </c>
      <c r="F69" s="2"/>
      <c r="G69" s="2">
        <f>IF(sum!A62="AL",sum!J62,"*")</f>
        <v>0</v>
      </c>
      <c r="H69" s="2"/>
      <c r="J69" s="2" t="s">
        <v>186</v>
      </c>
      <c r="K69" s="2" t="s">
        <v>187</v>
      </c>
      <c r="L69" s="2">
        <v>2050</v>
      </c>
      <c r="M69" s="2" t="str">
        <f>IF(sum!A62="AT",sum!B62,"*")</f>
        <v>*</v>
      </c>
      <c r="N69" s="2"/>
      <c r="O69" s="2" t="str">
        <f>IF(sum!A62="AT",sum!J62,"*")</f>
        <v>*</v>
      </c>
      <c r="R69" s="2" t="s">
        <v>186</v>
      </c>
      <c r="S69" s="2" t="s">
        <v>187</v>
      </c>
      <c r="T69" s="2">
        <v>2050</v>
      </c>
      <c r="U69" s="2" t="str">
        <f>IF(sum!A62="BC",sum!B62,"*")</f>
        <v>*</v>
      </c>
      <c r="V69" s="2"/>
      <c r="W69" s="2" t="str">
        <f>IF(sum!A62="BC",sum!J62,"*")</f>
        <v>*</v>
      </c>
      <c r="Z69" s="2" t="s">
        <v>186</v>
      </c>
      <c r="AA69" s="2" t="s">
        <v>187</v>
      </c>
      <c r="AB69" s="2">
        <v>2050</v>
      </c>
      <c r="AC69" s="2" t="str">
        <f>IF(sum!A62="MA",sum!B62,"*")</f>
        <v>*</v>
      </c>
      <c r="AD69" s="2"/>
      <c r="AE69" s="2" t="str">
        <f>IF(sum!A62="MA",sum!J62,"*")</f>
        <v>*</v>
      </c>
      <c r="AH69" s="2" t="s">
        <v>186</v>
      </c>
      <c r="AI69" s="2" t="s">
        <v>187</v>
      </c>
      <c r="AJ69" s="2">
        <v>2050</v>
      </c>
      <c r="AK69" s="2" t="str">
        <f>IF(sum!A62="ON",sum!B62,"*")</f>
        <v>*</v>
      </c>
      <c r="AL69" s="2"/>
      <c r="AM69" s="2" t="str">
        <f>IF(sum!A62="ON",sum!J62,"*")</f>
        <v>*</v>
      </c>
      <c r="AP69" s="2" t="s">
        <v>186</v>
      </c>
      <c r="AQ69" s="2" t="s">
        <v>187</v>
      </c>
      <c r="AR69" s="2">
        <v>2050</v>
      </c>
      <c r="AS69" s="2" t="str">
        <f>IF(sum!A62="QU",sum!B62,"*")</f>
        <v>*</v>
      </c>
      <c r="AT69" s="2"/>
      <c r="AU69" s="2" t="str">
        <f>IF(sum!A62="QU",sum!J62,"*")</f>
        <v>*</v>
      </c>
      <c r="AX69" s="2" t="s">
        <v>186</v>
      </c>
      <c r="AY69" s="2" t="s">
        <v>187</v>
      </c>
      <c r="AZ69" s="2">
        <v>2050</v>
      </c>
      <c r="BA69" s="2" t="str">
        <f>IF(sum!A62="SA",sum!B62,"*")</f>
        <v>*</v>
      </c>
      <c r="BB69" s="2"/>
      <c r="BC69" s="2" t="str">
        <f>IF(sum!A62="SA",sum!J62,"*")</f>
        <v>*</v>
      </c>
    </row>
    <row r="70" spans="2:55">
      <c r="B70" s="2" t="s">
        <v>186</v>
      </c>
      <c r="C70" s="2" t="s">
        <v>187</v>
      </c>
      <c r="D70" s="2">
        <v>2050</v>
      </c>
      <c r="E70" s="2" t="str">
        <f>IF(sum!A63="AL",sum!B63,"*")</f>
        <v>R_ES-SH-MOB_GAS_HE1</v>
      </c>
      <c r="F70" s="2"/>
      <c r="G70" s="2">
        <f>IF(sum!A63="AL",sum!J63,"*")</f>
        <v>0</v>
      </c>
      <c r="H70" s="2"/>
      <c r="J70" s="2" t="s">
        <v>186</v>
      </c>
      <c r="K70" s="2" t="s">
        <v>187</v>
      </c>
      <c r="L70" s="2">
        <v>2050</v>
      </c>
      <c r="M70" s="2" t="str">
        <f>IF(sum!A63="AT",sum!B63,"*")</f>
        <v>*</v>
      </c>
      <c r="N70" s="2"/>
      <c r="O70" s="2" t="str">
        <f>IF(sum!A63="AT",sum!J63,"*")</f>
        <v>*</v>
      </c>
      <c r="R70" s="2" t="s">
        <v>186</v>
      </c>
      <c r="S70" s="2" t="s">
        <v>187</v>
      </c>
      <c r="T70" s="2">
        <v>2050</v>
      </c>
      <c r="U70" s="2" t="str">
        <f>IF(sum!A63="BC",sum!B63,"*")</f>
        <v>*</v>
      </c>
      <c r="V70" s="2"/>
      <c r="W70" s="2" t="str">
        <f>IF(sum!A63="BC",sum!J63,"*")</f>
        <v>*</v>
      </c>
      <c r="Z70" s="2" t="s">
        <v>186</v>
      </c>
      <c r="AA70" s="2" t="s">
        <v>187</v>
      </c>
      <c r="AB70" s="2">
        <v>2050</v>
      </c>
      <c r="AC70" s="2" t="str">
        <f>IF(sum!A63="MA",sum!B63,"*")</f>
        <v>*</v>
      </c>
      <c r="AD70" s="2"/>
      <c r="AE70" s="2" t="str">
        <f>IF(sum!A63="MA",sum!J63,"*")</f>
        <v>*</v>
      </c>
      <c r="AH70" s="2" t="s">
        <v>186</v>
      </c>
      <c r="AI70" s="2" t="s">
        <v>187</v>
      </c>
      <c r="AJ70" s="2">
        <v>2050</v>
      </c>
      <c r="AK70" s="2" t="str">
        <f>IF(sum!A63="ON",sum!B63,"*")</f>
        <v>*</v>
      </c>
      <c r="AL70" s="2"/>
      <c r="AM70" s="2" t="str">
        <f>IF(sum!A63="ON",sum!J63,"*")</f>
        <v>*</v>
      </c>
      <c r="AP70" s="2" t="s">
        <v>186</v>
      </c>
      <c r="AQ70" s="2" t="s">
        <v>187</v>
      </c>
      <c r="AR70" s="2">
        <v>2050</v>
      </c>
      <c r="AS70" s="2" t="str">
        <f>IF(sum!A63="QU",sum!B63,"*")</f>
        <v>*</v>
      </c>
      <c r="AT70" s="2"/>
      <c r="AU70" s="2" t="str">
        <f>IF(sum!A63="QU",sum!J63,"*")</f>
        <v>*</v>
      </c>
      <c r="AX70" s="2" t="s">
        <v>186</v>
      </c>
      <c r="AY70" s="2" t="s">
        <v>187</v>
      </c>
      <c r="AZ70" s="2">
        <v>2050</v>
      </c>
      <c r="BA70" s="2" t="str">
        <f>IF(sum!A63="SA",sum!B63,"*")</f>
        <v>*</v>
      </c>
      <c r="BB70" s="2"/>
      <c r="BC70" s="2" t="str">
        <f>IF(sum!A63="SA",sum!J63,"*")</f>
        <v>*</v>
      </c>
    </row>
    <row r="71" spans="2:55">
      <c r="B71" s="2" t="s">
        <v>186</v>
      </c>
      <c r="C71" s="2" t="s">
        <v>187</v>
      </c>
      <c r="D71" s="2">
        <v>2050</v>
      </c>
      <c r="E71" s="2" t="str">
        <f>IF(sum!A64="AL",sum!B64,"*")</f>
        <v>R_ES-SH-SA_ELC1</v>
      </c>
      <c r="F71" s="2"/>
      <c r="G71" s="2">
        <f>IF(sum!A64="AL",sum!J64,"*")</f>
        <v>0</v>
      </c>
      <c r="H71" s="2"/>
      <c r="J71" s="2" t="s">
        <v>186</v>
      </c>
      <c r="K71" s="2" t="s">
        <v>187</v>
      </c>
      <c r="L71" s="2">
        <v>2050</v>
      </c>
      <c r="M71" s="2" t="str">
        <f>IF(sum!A64="AT",sum!B64,"*")</f>
        <v>*</v>
      </c>
      <c r="N71" s="2"/>
      <c r="O71" s="2" t="str">
        <f>IF(sum!A64="AT",sum!J64,"*")</f>
        <v>*</v>
      </c>
      <c r="R71" s="2" t="s">
        <v>186</v>
      </c>
      <c r="S71" s="2" t="s">
        <v>187</v>
      </c>
      <c r="T71" s="2">
        <v>2050</v>
      </c>
      <c r="U71" s="2" t="str">
        <f>IF(sum!A64="BC",sum!B64,"*")</f>
        <v>*</v>
      </c>
      <c r="V71" s="2"/>
      <c r="W71" s="2" t="str">
        <f>IF(sum!A64="BC",sum!J64,"*")</f>
        <v>*</v>
      </c>
      <c r="Z71" s="2" t="s">
        <v>186</v>
      </c>
      <c r="AA71" s="2" t="s">
        <v>187</v>
      </c>
      <c r="AB71" s="2">
        <v>2050</v>
      </c>
      <c r="AC71" s="2" t="str">
        <f>IF(sum!A64="MA",sum!B64,"*")</f>
        <v>*</v>
      </c>
      <c r="AD71" s="2"/>
      <c r="AE71" s="2" t="str">
        <f>IF(sum!A64="MA",sum!J64,"*")</f>
        <v>*</v>
      </c>
      <c r="AH71" s="2" t="s">
        <v>186</v>
      </c>
      <c r="AI71" s="2" t="s">
        <v>187</v>
      </c>
      <c r="AJ71" s="2">
        <v>2050</v>
      </c>
      <c r="AK71" s="2" t="str">
        <f>IF(sum!A64="ON",sum!B64,"*")</f>
        <v>*</v>
      </c>
      <c r="AL71" s="2"/>
      <c r="AM71" s="2" t="str">
        <f>IF(sum!A64="ON",sum!J64,"*")</f>
        <v>*</v>
      </c>
      <c r="AP71" s="2" t="s">
        <v>186</v>
      </c>
      <c r="AQ71" s="2" t="s">
        <v>187</v>
      </c>
      <c r="AR71" s="2">
        <v>2050</v>
      </c>
      <c r="AS71" s="2" t="str">
        <f>IF(sum!A64="QU",sum!B64,"*")</f>
        <v>*</v>
      </c>
      <c r="AT71" s="2"/>
      <c r="AU71" s="2" t="str">
        <f>IF(sum!A64="QU",sum!J64,"*")</f>
        <v>*</v>
      </c>
      <c r="AX71" s="2" t="s">
        <v>186</v>
      </c>
      <c r="AY71" s="2" t="s">
        <v>187</v>
      </c>
      <c r="AZ71" s="2">
        <v>2050</v>
      </c>
      <c r="BA71" s="2" t="str">
        <f>IF(sum!A64="SA",sum!B64,"*")</f>
        <v>*</v>
      </c>
      <c r="BB71" s="2"/>
      <c r="BC71" s="2" t="str">
        <f>IF(sum!A64="SA",sum!J64,"*")</f>
        <v>*</v>
      </c>
    </row>
    <row r="72" spans="2:55">
      <c r="B72" s="2" t="s">
        <v>186</v>
      </c>
      <c r="C72" s="2" t="s">
        <v>187</v>
      </c>
      <c r="D72" s="2">
        <v>2050</v>
      </c>
      <c r="E72" s="2" t="str">
        <f>IF(sum!A65="AL",sum!B65,"*")</f>
        <v>R_ES-SH-SA_HET1</v>
      </c>
      <c r="F72" s="2"/>
      <c r="G72" s="2">
        <f>IF(sum!A65="AL",sum!J65,"*")</f>
        <v>0</v>
      </c>
      <c r="H72" s="2"/>
      <c r="J72" s="2" t="s">
        <v>186</v>
      </c>
      <c r="K72" s="2" t="s">
        <v>187</v>
      </c>
      <c r="L72" s="2">
        <v>2050</v>
      </c>
      <c r="M72" s="2" t="str">
        <f>IF(sum!A65="AT",sum!B65,"*")</f>
        <v>*</v>
      </c>
      <c r="N72" s="2"/>
      <c r="O72" s="2" t="str">
        <f>IF(sum!A65="AT",sum!J65,"*")</f>
        <v>*</v>
      </c>
      <c r="R72" s="2" t="s">
        <v>186</v>
      </c>
      <c r="S72" s="2" t="s">
        <v>187</v>
      </c>
      <c r="T72" s="2">
        <v>2050</v>
      </c>
      <c r="U72" s="2" t="str">
        <f>IF(sum!A65="BC",sum!B65,"*")</f>
        <v>*</v>
      </c>
      <c r="V72" s="2"/>
      <c r="W72" s="2" t="str">
        <f>IF(sum!A65="BC",sum!J65,"*")</f>
        <v>*</v>
      </c>
      <c r="Z72" s="2" t="s">
        <v>186</v>
      </c>
      <c r="AA72" s="2" t="s">
        <v>187</v>
      </c>
      <c r="AB72" s="2">
        <v>2050</v>
      </c>
      <c r="AC72" s="2" t="str">
        <f>IF(sum!A65="MA",sum!B65,"*")</f>
        <v>*</v>
      </c>
      <c r="AD72" s="2"/>
      <c r="AE72" s="2" t="str">
        <f>IF(sum!A65="MA",sum!J65,"*")</f>
        <v>*</v>
      </c>
      <c r="AH72" s="2" t="s">
        <v>186</v>
      </c>
      <c r="AI72" s="2" t="s">
        <v>187</v>
      </c>
      <c r="AJ72" s="2">
        <v>2050</v>
      </c>
      <c r="AK72" s="2" t="str">
        <f>IF(sum!A65="ON",sum!B65,"*")</f>
        <v>*</v>
      </c>
      <c r="AL72" s="2"/>
      <c r="AM72" s="2" t="str">
        <f>IF(sum!A65="ON",sum!J65,"*")</f>
        <v>*</v>
      </c>
      <c r="AP72" s="2" t="s">
        <v>186</v>
      </c>
      <c r="AQ72" s="2" t="s">
        <v>187</v>
      </c>
      <c r="AR72" s="2">
        <v>2050</v>
      </c>
      <c r="AS72" s="2" t="str">
        <f>IF(sum!A65="QU",sum!B65,"*")</f>
        <v>*</v>
      </c>
      <c r="AT72" s="2"/>
      <c r="AU72" s="2" t="str">
        <f>IF(sum!A65="QU",sum!J65,"*")</f>
        <v>*</v>
      </c>
      <c r="AX72" s="2" t="s">
        <v>186</v>
      </c>
      <c r="AY72" s="2" t="s">
        <v>187</v>
      </c>
      <c r="AZ72" s="2">
        <v>2050</v>
      </c>
      <c r="BA72" s="2" t="str">
        <f>IF(sum!A65="SA",sum!B65,"*")</f>
        <v>*</v>
      </c>
      <c r="BB72" s="2"/>
      <c r="BC72" s="2" t="str">
        <f>IF(sum!A65="SA",sum!J65,"*")</f>
        <v>*</v>
      </c>
    </row>
    <row r="73" spans="2:55">
      <c r="B73" s="2" t="s">
        <v>186</v>
      </c>
      <c r="C73" s="2" t="s">
        <v>187</v>
      </c>
      <c r="D73" s="2">
        <v>2050</v>
      </c>
      <c r="E73" s="2" t="str">
        <f>IF(sum!A66="AL",sum!B66,"*")</f>
        <v>R_ES-SH-SD_ELC1</v>
      </c>
      <c r="F73" s="2"/>
      <c r="G73" s="2">
        <f>IF(sum!A66="AL",sum!J66,"*")</f>
        <v>0.010281135455885</v>
      </c>
      <c r="H73" s="2"/>
      <c r="J73" s="2" t="s">
        <v>186</v>
      </c>
      <c r="K73" s="2" t="s">
        <v>187</v>
      </c>
      <c r="L73" s="2">
        <v>2050</v>
      </c>
      <c r="M73" s="2" t="str">
        <f>IF(sum!A66="AT",sum!B66,"*")</f>
        <v>*</v>
      </c>
      <c r="N73" s="2"/>
      <c r="O73" s="2" t="str">
        <f>IF(sum!A66="AT",sum!J66,"*")</f>
        <v>*</v>
      </c>
      <c r="R73" s="2" t="s">
        <v>186</v>
      </c>
      <c r="S73" s="2" t="s">
        <v>187</v>
      </c>
      <c r="T73" s="2">
        <v>2050</v>
      </c>
      <c r="U73" s="2" t="str">
        <f>IF(sum!A66="BC",sum!B66,"*")</f>
        <v>*</v>
      </c>
      <c r="V73" s="2"/>
      <c r="W73" s="2" t="str">
        <f>IF(sum!A66="BC",sum!J66,"*")</f>
        <v>*</v>
      </c>
      <c r="Z73" s="2" t="s">
        <v>186</v>
      </c>
      <c r="AA73" s="2" t="s">
        <v>187</v>
      </c>
      <c r="AB73" s="2">
        <v>2050</v>
      </c>
      <c r="AC73" s="2" t="str">
        <f>IF(sum!A66="MA",sum!B66,"*")</f>
        <v>*</v>
      </c>
      <c r="AD73" s="2"/>
      <c r="AE73" s="2" t="str">
        <f>IF(sum!A66="MA",sum!J66,"*")</f>
        <v>*</v>
      </c>
      <c r="AH73" s="2" t="s">
        <v>186</v>
      </c>
      <c r="AI73" s="2" t="s">
        <v>187</v>
      </c>
      <c r="AJ73" s="2">
        <v>2050</v>
      </c>
      <c r="AK73" s="2" t="str">
        <f>IF(sum!A66="ON",sum!B66,"*")</f>
        <v>*</v>
      </c>
      <c r="AL73" s="2"/>
      <c r="AM73" s="2" t="str">
        <f>IF(sum!A66="ON",sum!J66,"*")</f>
        <v>*</v>
      </c>
      <c r="AP73" s="2" t="s">
        <v>186</v>
      </c>
      <c r="AQ73" s="2" t="s">
        <v>187</v>
      </c>
      <c r="AR73" s="2">
        <v>2050</v>
      </c>
      <c r="AS73" s="2" t="str">
        <f>IF(sum!A66="QU",sum!B66,"*")</f>
        <v>*</v>
      </c>
      <c r="AT73" s="2"/>
      <c r="AU73" s="2" t="str">
        <f>IF(sum!A66="QU",sum!J66,"*")</f>
        <v>*</v>
      </c>
      <c r="AX73" s="2" t="s">
        <v>186</v>
      </c>
      <c r="AY73" s="2" t="s">
        <v>187</v>
      </c>
      <c r="AZ73" s="2">
        <v>2050</v>
      </c>
      <c r="BA73" s="2" t="str">
        <f>IF(sum!A66="SA",sum!B66,"*")</f>
        <v>*</v>
      </c>
      <c r="BB73" s="2"/>
      <c r="BC73" s="2" t="str">
        <f>IF(sum!A66="SA",sum!J66,"*")</f>
        <v>*</v>
      </c>
    </row>
    <row r="74" spans="2:55">
      <c r="B74" s="2" t="s">
        <v>186</v>
      </c>
      <c r="C74" s="2" t="s">
        <v>187</v>
      </c>
      <c r="D74" s="2">
        <v>2050</v>
      </c>
      <c r="E74" s="2" t="str">
        <f>IF(sum!A67="AL",sum!B67,"*")</f>
        <v>R_ES-SH-SD_GAS_HE1</v>
      </c>
      <c r="F74" s="2"/>
      <c r="G74" s="2">
        <f>IF(sum!A67="AL",sum!J67,"*")</f>
        <v>0</v>
      </c>
      <c r="H74" s="2"/>
      <c r="J74" s="2" t="s">
        <v>186</v>
      </c>
      <c r="K74" s="2" t="s">
        <v>187</v>
      </c>
      <c r="L74" s="2">
        <v>2050</v>
      </c>
      <c r="M74" s="2" t="str">
        <f>IF(sum!A67="AT",sum!B67,"*")</f>
        <v>*</v>
      </c>
      <c r="N74" s="2"/>
      <c r="O74" s="2" t="str">
        <f>IF(sum!A67="AT",sum!J67,"*")</f>
        <v>*</v>
      </c>
      <c r="R74" s="2" t="s">
        <v>186</v>
      </c>
      <c r="S74" s="2" t="s">
        <v>187</v>
      </c>
      <c r="T74" s="2">
        <v>2050</v>
      </c>
      <c r="U74" s="2" t="str">
        <f>IF(sum!A67="BC",sum!B67,"*")</f>
        <v>*</v>
      </c>
      <c r="V74" s="2"/>
      <c r="W74" s="2" t="str">
        <f>IF(sum!A67="BC",sum!J67,"*")</f>
        <v>*</v>
      </c>
      <c r="Z74" s="2" t="s">
        <v>186</v>
      </c>
      <c r="AA74" s="2" t="s">
        <v>187</v>
      </c>
      <c r="AB74" s="2">
        <v>2050</v>
      </c>
      <c r="AC74" s="2" t="str">
        <f>IF(sum!A67="MA",sum!B67,"*")</f>
        <v>*</v>
      </c>
      <c r="AD74" s="2"/>
      <c r="AE74" s="2" t="str">
        <f>IF(sum!A67="MA",sum!J67,"*")</f>
        <v>*</v>
      </c>
      <c r="AH74" s="2" t="s">
        <v>186</v>
      </c>
      <c r="AI74" s="2" t="s">
        <v>187</v>
      </c>
      <c r="AJ74" s="2">
        <v>2050</v>
      </c>
      <c r="AK74" s="2" t="str">
        <f>IF(sum!A67="ON",sum!B67,"*")</f>
        <v>*</v>
      </c>
      <c r="AL74" s="2"/>
      <c r="AM74" s="2" t="str">
        <f>IF(sum!A67="ON",sum!J67,"*")</f>
        <v>*</v>
      </c>
      <c r="AP74" s="2" t="s">
        <v>186</v>
      </c>
      <c r="AQ74" s="2" t="s">
        <v>187</v>
      </c>
      <c r="AR74" s="2">
        <v>2050</v>
      </c>
      <c r="AS74" s="2" t="str">
        <f>IF(sum!A67="QU",sum!B67,"*")</f>
        <v>*</v>
      </c>
      <c r="AT74" s="2"/>
      <c r="AU74" s="2" t="str">
        <f>IF(sum!A67="QU",sum!J67,"*")</f>
        <v>*</v>
      </c>
      <c r="AX74" s="2" t="s">
        <v>186</v>
      </c>
      <c r="AY74" s="2" t="s">
        <v>187</v>
      </c>
      <c r="AZ74" s="2">
        <v>2050</v>
      </c>
      <c r="BA74" s="2" t="str">
        <f>IF(sum!A67="SA",sum!B67,"*")</f>
        <v>*</v>
      </c>
      <c r="BB74" s="2"/>
      <c r="BC74" s="2" t="str">
        <f>IF(sum!A67="SA",sum!J67,"*")</f>
        <v>*</v>
      </c>
    </row>
    <row r="75" spans="2:55">
      <c r="B75" s="2" t="s">
        <v>186</v>
      </c>
      <c r="C75" s="2" t="s">
        <v>187</v>
      </c>
      <c r="D75" s="2">
        <v>2050</v>
      </c>
      <c r="E75" s="2" t="str">
        <f>IF(sum!A68="AL",sum!B68,"*")</f>
        <v>R_ES-SH-SD_WOD1</v>
      </c>
      <c r="F75" s="2"/>
      <c r="G75" s="2">
        <f>IF(sum!A68="AL",sum!J68,"*")</f>
        <v>0</v>
      </c>
      <c r="H75" s="2"/>
      <c r="J75" s="2" t="s">
        <v>186</v>
      </c>
      <c r="K75" s="2" t="s">
        <v>187</v>
      </c>
      <c r="L75" s="2">
        <v>2050</v>
      </c>
      <c r="M75" s="2" t="str">
        <f>IF(sum!A68="AT",sum!B68,"*")</f>
        <v>*</v>
      </c>
      <c r="N75" s="2"/>
      <c r="O75" s="2" t="str">
        <f>IF(sum!A68="AT",sum!J68,"*")</f>
        <v>*</v>
      </c>
      <c r="R75" s="2" t="s">
        <v>186</v>
      </c>
      <c r="S75" s="2" t="s">
        <v>187</v>
      </c>
      <c r="T75" s="2">
        <v>2050</v>
      </c>
      <c r="U75" s="2" t="str">
        <f>IF(sum!A68="BC",sum!B68,"*")</f>
        <v>*</v>
      </c>
      <c r="V75" s="2"/>
      <c r="W75" s="2" t="str">
        <f>IF(sum!A68="BC",sum!J68,"*")</f>
        <v>*</v>
      </c>
      <c r="Z75" s="2" t="s">
        <v>186</v>
      </c>
      <c r="AA75" s="2" t="s">
        <v>187</v>
      </c>
      <c r="AB75" s="2">
        <v>2050</v>
      </c>
      <c r="AC75" s="2" t="str">
        <f>IF(sum!A68="MA",sum!B68,"*")</f>
        <v>*</v>
      </c>
      <c r="AD75" s="2"/>
      <c r="AE75" s="2" t="str">
        <f>IF(sum!A68="MA",sum!J68,"*")</f>
        <v>*</v>
      </c>
      <c r="AH75" s="2" t="s">
        <v>186</v>
      </c>
      <c r="AI75" s="2" t="s">
        <v>187</v>
      </c>
      <c r="AJ75" s="2">
        <v>2050</v>
      </c>
      <c r="AK75" s="2" t="str">
        <f>IF(sum!A68="ON",sum!B68,"*")</f>
        <v>*</v>
      </c>
      <c r="AL75" s="2"/>
      <c r="AM75" s="2" t="str">
        <f>IF(sum!A68="ON",sum!J68,"*")</f>
        <v>*</v>
      </c>
      <c r="AP75" s="2" t="s">
        <v>186</v>
      </c>
      <c r="AQ75" s="2" t="s">
        <v>187</v>
      </c>
      <c r="AR75" s="2">
        <v>2050</v>
      </c>
      <c r="AS75" s="2" t="str">
        <f>IF(sum!A68="QU",sum!B68,"*")</f>
        <v>*</v>
      </c>
      <c r="AT75" s="2"/>
      <c r="AU75" s="2" t="str">
        <f>IF(sum!A68="QU",sum!J68,"*")</f>
        <v>*</v>
      </c>
      <c r="AX75" s="2" t="s">
        <v>186</v>
      </c>
      <c r="AY75" s="2" t="s">
        <v>187</v>
      </c>
      <c r="AZ75" s="2">
        <v>2050</v>
      </c>
      <c r="BA75" s="2" t="str">
        <f>IF(sum!A68="SA",sum!B68,"*")</f>
        <v>*</v>
      </c>
      <c r="BB75" s="2"/>
      <c r="BC75" s="2" t="str">
        <f>IF(sum!A68="SA",sum!J68,"*")</f>
        <v>*</v>
      </c>
    </row>
    <row r="76" spans="2:55">
      <c r="B76" s="2" t="s">
        <v>186</v>
      </c>
      <c r="C76" s="2" t="s">
        <v>187</v>
      </c>
      <c r="D76" s="2">
        <v>2050</v>
      </c>
      <c r="E76" s="2" t="str">
        <f>IF(sum!A69="AL",sum!B69,"*")</f>
        <v>R_ES-WH-AP_COAPRO1</v>
      </c>
      <c r="F76" s="2"/>
      <c r="G76" s="2">
        <f>IF(sum!A69="AL",sum!J69,"*")</f>
        <v>0</v>
      </c>
      <c r="H76" s="2"/>
      <c r="J76" s="2" t="s">
        <v>186</v>
      </c>
      <c r="K76" s="2" t="s">
        <v>187</v>
      </c>
      <c r="L76" s="2">
        <v>2050</v>
      </c>
      <c r="M76" s="2" t="str">
        <f>IF(sum!A69="AT",sum!B69,"*")</f>
        <v>*</v>
      </c>
      <c r="N76" s="2"/>
      <c r="O76" s="2" t="str">
        <f>IF(sum!A69="AT",sum!J69,"*")</f>
        <v>*</v>
      </c>
      <c r="R76" s="2" t="s">
        <v>186</v>
      </c>
      <c r="S76" s="2" t="s">
        <v>187</v>
      </c>
      <c r="T76" s="2">
        <v>2050</v>
      </c>
      <c r="U76" s="2" t="str">
        <f>IF(sum!A69="BC",sum!B69,"*")</f>
        <v>*</v>
      </c>
      <c r="V76" s="2"/>
      <c r="W76" s="2" t="str">
        <f>IF(sum!A69="BC",sum!J69,"*")</f>
        <v>*</v>
      </c>
      <c r="Z76" s="2" t="s">
        <v>186</v>
      </c>
      <c r="AA76" s="2" t="s">
        <v>187</v>
      </c>
      <c r="AB76" s="2">
        <v>2050</v>
      </c>
      <c r="AC76" s="2" t="str">
        <f>IF(sum!A69="MA",sum!B69,"*")</f>
        <v>*</v>
      </c>
      <c r="AD76" s="2"/>
      <c r="AE76" s="2" t="str">
        <f>IF(sum!A69="MA",sum!J69,"*")</f>
        <v>*</v>
      </c>
      <c r="AH76" s="2" t="s">
        <v>186</v>
      </c>
      <c r="AI76" s="2" t="s">
        <v>187</v>
      </c>
      <c r="AJ76" s="2">
        <v>2050</v>
      </c>
      <c r="AK76" s="2" t="str">
        <f>IF(sum!A69="ON",sum!B69,"*")</f>
        <v>*</v>
      </c>
      <c r="AL76" s="2"/>
      <c r="AM76" s="2" t="str">
        <f>IF(sum!A69="ON",sum!J69,"*")</f>
        <v>*</v>
      </c>
      <c r="AP76" s="2" t="s">
        <v>186</v>
      </c>
      <c r="AQ76" s="2" t="s">
        <v>187</v>
      </c>
      <c r="AR76" s="2">
        <v>2050</v>
      </c>
      <c r="AS76" s="2" t="str">
        <f>IF(sum!A69="QU",sum!B69,"*")</f>
        <v>*</v>
      </c>
      <c r="AT76" s="2"/>
      <c r="AU76" s="2" t="str">
        <f>IF(sum!A69="QU",sum!J69,"*")</f>
        <v>*</v>
      </c>
      <c r="AX76" s="2" t="s">
        <v>186</v>
      </c>
      <c r="AY76" s="2" t="s">
        <v>187</v>
      </c>
      <c r="AZ76" s="2">
        <v>2050</v>
      </c>
      <c r="BA76" s="2" t="str">
        <f>IF(sum!A69="SA",sum!B69,"*")</f>
        <v>*</v>
      </c>
      <c r="BB76" s="2"/>
      <c r="BC76" s="2" t="str">
        <f>IF(sum!A69="SA",sum!J69,"*")</f>
        <v>*</v>
      </c>
    </row>
    <row r="77" spans="2:55">
      <c r="B77" s="2" t="s">
        <v>186</v>
      </c>
      <c r="C77" s="2" t="s">
        <v>187</v>
      </c>
      <c r="D77" s="2">
        <v>2050</v>
      </c>
      <c r="E77" s="2" t="str">
        <f>IF(sum!A70="AL",sum!B70,"*")</f>
        <v>R_ES-WH-AP_GAS1</v>
      </c>
      <c r="F77" s="2"/>
      <c r="G77" s="2">
        <f>IF(sum!A70="AL",sum!J70,"*")</f>
        <v>0</v>
      </c>
      <c r="H77" s="2"/>
      <c r="J77" s="2" t="s">
        <v>186</v>
      </c>
      <c r="K77" s="2" t="s">
        <v>187</v>
      </c>
      <c r="L77" s="2">
        <v>2050</v>
      </c>
      <c r="M77" s="2" t="str">
        <f>IF(sum!A70="AT",sum!B70,"*")</f>
        <v>*</v>
      </c>
      <c r="N77" s="2"/>
      <c r="O77" s="2" t="str">
        <f>IF(sum!A70="AT",sum!J70,"*")</f>
        <v>*</v>
      </c>
      <c r="R77" s="2" t="s">
        <v>186</v>
      </c>
      <c r="S77" s="2" t="s">
        <v>187</v>
      </c>
      <c r="T77" s="2">
        <v>2050</v>
      </c>
      <c r="U77" s="2" t="str">
        <f>IF(sum!A70="BC",sum!B70,"*")</f>
        <v>*</v>
      </c>
      <c r="V77" s="2"/>
      <c r="W77" s="2" t="str">
        <f>IF(sum!A70="BC",sum!J70,"*")</f>
        <v>*</v>
      </c>
      <c r="Z77" s="2" t="s">
        <v>186</v>
      </c>
      <c r="AA77" s="2" t="s">
        <v>187</v>
      </c>
      <c r="AB77" s="2">
        <v>2050</v>
      </c>
      <c r="AC77" s="2" t="str">
        <f>IF(sum!A70="MA",sum!B70,"*")</f>
        <v>*</v>
      </c>
      <c r="AD77" s="2"/>
      <c r="AE77" s="2" t="str">
        <f>IF(sum!A70="MA",sum!J70,"*")</f>
        <v>*</v>
      </c>
      <c r="AH77" s="2" t="s">
        <v>186</v>
      </c>
      <c r="AI77" s="2" t="s">
        <v>187</v>
      </c>
      <c r="AJ77" s="2">
        <v>2050</v>
      </c>
      <c r="AK77" s="2" t="str">
        <f>IF(sum!A70="ON",sum!B70,"*")</f>
        <v>*</v>
      </c>
      <c r="AL77" s="2"/>
      <c r="AM77" s="2" t="str">
        <f>IF(sum!A70="ON",sum!J70,"*")</f>
        <v>*</v>
      </c>
      <c r="AP77" s="2" t="s">
        <v>186</v>
      </c>
      <c r="AQ77" s="2" t="s">
        <v>187</v>
      </c>
      <c r="AR77" s="2">
        <v>2050</v>
      </c>
      <c r="AS77" s="2" t="str">
        <f>IF(sum!A70="QU",sum!B70,"*")</f>
        <v>*</v>
      </c>
      <c r="AT77" s="2"/>
      <c r="AU77" s="2" t="str">
        <f>IF(sum!A70="QU",sum!J70,"*")</f>
        <v>*</v>
      </c>
      <c r="AX77" s="2" t="s">
        <v>186</v>
      </c>
      <c r="AY77" s="2" t="s">
        <v>187</v>
      </c>
      <c r="AZ77" s="2">
        <v>2050</v>
      </c>
      <c r="BA77" s="2" t="str">
        <f>IF(sum!A70="SA",sum!B70,"*")</f>
        <v>*</v>
      </c>
      <c r="BB77" s="2"/>
      <c r="BC77" s="2" t="str">
        <f>IF(sum!A70="SA",sum!J70,"*")</f>
        <v>*</v>
      </c>
    </row>
    <row r="78" spans="2:55">
      <c r="B78" s="2" t="s">
        <v>186</v>
      </c>
      <c r="C78" s="2" t="s">
        <v>187</v>
      </c>
      <c r="D78" s="2">
        <v>2050</v>
      </c>
      <c r="E78" s="2" t="str">
        <f>IF(sum!A71="AL",sum!B71,"*")</f>
        <v>R_ES-WH-AP_STEAM1</v>
      </c>
      <c r="F78" s="2"/>
      <c r="G78" s="2">
        <f>IF(sum!A71="AL",sum!J71,"*")</f>
        <v>0</v>
      </c>
      <c r="H78" s="2"/>
      <c r="J78" s="2" t="s">
        <v>186</v>
      </c>
      <c r="K78" s="2" t="s">
        <v>187</v>
      </c>
      <c r="L78" s="2">
        <v>2050</v>
      </c>
      <c r="M78" s="2" t="str">
        <f>IF(sum!A71="AT",sum!B71,"*")</f>
        <v>*</v>
      </c>
      <c r="N78" s="2"/>
      <c r="O78" s="2" t="str">
        <f>IF(sum!A71="AT",sum!J71,"*")</f>
        <v>*</v>
      </c>
      <c r="R78" s="2" t="s">
        <v>186</v>
      </c>
      <c r="S78" s="2" t="s">
        <v>187</v>
      </c>
      <c r="T78" s="2">
        <v>2050</v>
      </c>
      <c r="U78" s="2" t="str">
        <f>IF(sum!A71="BC",sum!B71,"*")</f>
        <v>*</v>
      </c>
      <c r="V78" s="2"/>
      <c r="W78" s="2" t="str">
        <f>IF(sum!A71="BC",sum!J71,"*")</f>
        <v>*</v>
      </c>
      <c r="Z78" s="2" t="s">
        <v>186</v>
      </c>
      <c r="AA78" s="2" t="s">
        <v>187</v>
      </c>
      <c r="AB78" s="2">
        <v>2050</v>
      </c>
      <c r="AC78" s="2" t="str">
        <f>IF(sum!A71="MA",sum!B71,"*")</f>
        <v>*</v>
      </c>
      <c r="AD78" s="2"/>
      <c r="AE78" s="2" t="str">
        <f>IF(sum!A71="MA",sum!J71,"*")</f>
        <v>*</v>
      </c>
      <c r="AH78" s="2" t="s">
        <v>186</v>
      </c>
      <c r="AI78" s="2" t="s">
        <v>187</v>
      </c>
      <c r="AJ78" s="2">
        <v>2050</v>
      </c>
      <c r="AK78" s="2" t="str">
        <f>IF(sum!A71="ON",sum!B71,"*")</f>
        <v>*</v>
      </c>
      <c r="AL78" s="2"/>
      <c r="AM78" s="2" t="str">
        <f>IF(sum!A71="ON",sum!J71,"*")</f>
        <v>*</v>
      </c>
      <c r="AP78" s="2" t="s">
        <v>186</v>
      </c>
      <c r="AQ78" s="2" t="s">
        <v>187</v>
      </c>
      <c r="AR78" s="2">
        <v>2050</v>
      </c>
      <c r="AS78" s="2" t="str">
        <f>IF(sum!A71="QU",sum!B71,"*")</f>
        <v>*</v>
      </c>
      <c r="AT78" s="2"/>
      <c r="AU78" s="2" t="str">
        <f>IF(sum!A71="QU",sum!J71,"*")</f>
        <v>*</v>
      </c>
      <c r="AX78" s="2" t="s">
        <v>186</v>
      </c>
      <c r="AY78" s="2" t="s">
        <v>187</v>
      </c>
      <c r="AZ78" s="2">
        <v>2050</v>
      </c>
      <c r="BA78" s="2" t="str">
        <f>IF(sum!A71="SA",sum!B71,"*")</f>
        <v>*</v>
      </c>
      <c r="BB78" s="2"/>
      <c r="BC78" s="2" t="str">
        <f>IF(sum!A71="SA",sum!J71,"*")</f>
        <v>*</v>
      </c>
    </row>
    <row r="79" spans="2:55">
      <c r="B79" s="2" t="s">
        <v>186</v>
      </c>
      <c r="C79" s="2" t="s">
        <v>187</v>
      </c>
      <c r="D79" s="2">
        <v>2050</v>
      </c>
      <c r="E79" s="2" t="str">
        <f>IF(sum!A72="AL",sum!B72,"*")</f>
        <v>R_ES-WH-MOB_COAPRO1</v>
      </c>
      <c r="F79" s="2"/>
      <c r="G79" s="2">
        <f>IF(sum!A72="AL",sum!J72,"*")</f>
        <v>0</v>
      </c>
      <c r="H79" s="2"/>
      <c r="J79" s="2" t="s">
        <v>186</v>
      </c>
      <c r="K79" s="2" t="s">
        <v>187</v>
      </c>
      <c r="L79" s="2">
        <v>2050</v>
      </c>
      <c r="M79" s="2" t="str">
        <f>IF(sum!A72="AT",sum!B72,"*")</f>
        <v>*</v>
      </c>
      <c r="N79" s="2"/>
      <c r="O79" s="2" t="str">
        <f>IF(sum!A72="AT",sum!J72,"*")</f>
        <v>*</v>
      </c>
      <c r="R79" s="2" t="s">
        <v>186</v>
      </c>
      <c r="S79" s="2" t="s">
        <v>187</v>
      </c>
      <c r="T79" s="2">
        <v>2050</v>
      </c>
      <c r="U79" s="2" t="str">
        <f>IF(sum!A72="BC",sum!B72,"*")</f>
        <v>*</v>
      </c>
      <c r="V79" s="2"/>
      <c r="W79" s="2" t="str">
        <f>IF(sum!A72="BC",sum!J72,"*")</f>
        <v>*</v>
      </c>
      <c r="Z79" s="2" t="s">
        <v>186</v>
      </c>
      <c r="AA79" s="2" t="s">
        <v>187</v>
      </c>
      <c r="AB79" s="2">
        <v>2050</v>
      </c>
      <c r="AC79" s="2" t="str">
        <f>IF(sum!A72="MA",sum!B72,"*")</f>
        <v>*</v>
      </c>
      <c r="AD79" s="2"/>
      <c r="AE79" s="2" t="str">
        <f>IF(sum!A72="MA",sum!J72,"*")</f>
        <v>*</v>
      </c>
      <c r="AH79" s="2" t="s">
        <v>186</v>
      </c>
      <c r="AI79" s="2" t="s">
        <v>187</v>
      </c>
      <c r="AJ79" s="2">
        <v>2050</v>
      </c>
      <c r="AK79" s="2" t="str">
        <f>IF(sum!A72="ON",sum!B72,"*")</f>
        <v>*</v>
      </c>
      <c r="AL79" s="2"/>
      <c r="AM79" s="2" t="str">
        <f>IF(sum!A72="ON",sum!J72,"*")</f>
        <v>*</v>
      </c>
      <c r="AP79" s="2" t="s">
        <v>186</v>
      </c>
      <c r="AQ79" s="2" t="s">
        <v>187</v>
      </c>
      <c r="AR79" s="2">
        <v>2050</v>
      </c>
      <c r="AS79" s="2" t="str">
        <f>IF(sum!A72="QU",sum!B72,"*")</f>
        <v>*</v>
      </c>
      <c r="AT79" s="2"/>
      <c r="AU79" s="2" t="str">
        <f>IF(sum!A72="QU",sum!J72,"*")</f>
        <v>*</v>
      </c>
      <c r="AX79" s="2" t="s">
        <v>186</v>
      </c>
      <c r="AY79" s="2" t="s">
        <v>187</v>
      </c>
      <c r="AZ79" s="2">
        <v>2050</v>
      </c>
      <c r="BA79" s="2" t="str">
        <f>IF(sum!A72="SA",sum!B72,"*")</f>
        <v>*</v>
      </c>
      <c r="BB79" s="2"/>
      <c r="BC79" s="2" t="str">
        <f>IF(sum!A72="SA",sum!J72,"*")</f>
        <v>*</v>
      </c>
    </row>
    <row r="80" spans="2:55">
      <c r="B80" s="2" t="s">
        <v>186</v>
      </c>
      <c r="C80" s="2" t="s">
        <v>187</v>
      </c>
      <c r="D80" s="2">
        <v>2050</v>
      </c>
      <c r="E80" s="2" t="str">
        <f>IF(sum!A73="AL",sum!B73,"*")</f>
        <v>R_ES-WH-MOB_STEAM1</v>
      </c>
      <c r="F80" s="2"/>
      <c r="G80" s="2">
        <f>IF(sum!A73="AL",sum!J73,"*")</f>
        <v>0</v>
      </c>
      <c r="H80" s="2"/>
      <c r="J80" s="2" t="s">
        <v>186</v>
      </c>
      <c r="K80" s="2" t="s">
        <v>187</v>
      </c>
      <c r="L80" s="2">
        <v>2050</v>
      </c>
      <c r="M80" s="2" t="str">
        <f>IF(sum!A73="AT",sum!B73,"*")</f>
        <v>*</v>
      </c>
      <c r="N80" s="2"/>
      <c r="O80" s="2" t="str">
        <f>IF(sum!A73="AT",sum!J73,"*")</f>
        <v>*</v>
      </c>
      <c r="R80" s="2" t="s">
        <v>186</v>
      </c>
      <c r="S80" s="2" t="s">
        <v>187</v>
      </c>
      <c r="T80" s="2">
        <v>2050</v>
      </c>
      <c r="U80" s="2" t="str">
        <f>IF(sum!A73="BC",sum!B73,"*")</f>
        <v>*</v>
      </c>
      <c r="V80" s="2"/>
      <c r="W80" s="2" t="str">
        <f>IF(sum!A73="BC",sum!J73,"*")</f>
        <v>*</v>
      </c>
      <c r="Z80" s="2" t="s">
        <v>186</v>
      </c>
      <c r="AA80" s="2" t="s">
        <v>187</v>
      </c>
      <c r="AB80" s="2">
        <v>2050</v>
      </c>
      <c r="AC80" s="2" t="str">
        <f>IF(sum!A73="MA",sum!B73,"*")</f>
        <v>*</v>
      </c>
      <c r="AD80" s="2"/>
      <c r="AE80" s="2" t="str">
        <f>IF(sum!A73="MA",sum!J73,"*")</f>
        <v>*</v>
      </c>
      <c r="AH80" s="2" t="s">
        <v>186</v>
      </c>
      <c r="AI80" s="2" t="s">
        <v>187</v>
      </c>
      <c r="AJ80" s="2">
        <v>2050</v>
      </c>
      <c r="AK80" s="2" t="str">
        <f>IF(sum!A73="ON",sum!B73,"*")</f>
        <v>*</v>
      </c>
      <c r="AL80" s="2"/>
      <c r="AM80" s="2" t="str">
        <f>IF(sum!A73="ON",sum!J73,"*")</f>
        <v>*</v>
      </c>
      <c r="AP80" s="2" t="s">
        <v>186</v>
      </c>
      <c r="AQ80" s="2" t="s">
        <v>187</v>
      </c>
      <c r="AR80" s="2">
        <v>2050</v>
      </c>
      <c r="AS80" s="2" t="str">
        <f>IF(sum!A73="QU",sum!B73,"*")</f>
        <v>*</v>
      </c>
      <c r="AT80" s="2"/>
      <c r="AU80" s="2" t="str">
        <f>IF(sum!A73="QU",sum!J73,"*")</f>
        <v>*</v>
      </c>
      <c r="AX80" s="2" t="s">
        <v>186</v>
      </c>
      <c r="AY80" s="2" t="s">
        <v>187</v>
      </c>
      <c r="AZ80" s="2">
        <v>2050</v>
      </c>
      <c r="BA80" s="2" t="str">
        <f>IF(sum!A73="SA",sum!B73,"*")</f>
        <v>*</v>
      </c>
      <c r="BB80" s="2"/>
      <c r="BC80" s="2" t="str">
        <f>IF(sum!A73="SA",sum!J73,"*")</f>
        <v>*</v>
      </c>
    </row>
    <row r="81" spans="2:55">
      <c r="B81" s="2" t="s">
        <v>186</v>
      </c>
      <c r="C81" s="2" t="s">
        <v>187</v>
      </c>
      <c r="D81" s="2">
        <v>2050</v>
      </c>
      <c r="E81" s="2" t="str">
        <f>IF(sum!A74="AL",sum!B74,"*")</f>
        <v>R_ES-WH-SA_COAPRO1</v>
      </c>
      <c r="F81" s="2"/>
      <c r="G81" s="2">
        <f>IF(sum!A74="AL",sum!J74,"*")</f>
        <v>0</v>
      </c>
      <c r="H81" s="2"/>
      <c r="J81" s="2" t="s">
        <v>186</v>
      </c>
      <c r="K81" s="2" t="s">
        <v>187</v>
      </c>
      <c r="L81" s="2">
        <v>2050</v>
      </c>
      <c r="M81" s="2" t="str">
        <f>IF(sum!A74="AT",sum!B74,"*")</f>
        <v>*</v>
      </c>
      <c r="N81" s="2"/>
      <c r="O81" s="2" t="str">
        <f>IF(sum!A74="AT",sum!J74,"*")</f>
        <v>*</v>
      </c>
      <c r="R81" s="2" t="s">
        <v>186</v>
      </c>
      <c r="S81" s="2" t="s">
        <v>187</v>
      </c>
      <c r="T81" s="2">
        <v>2050</v>
      </c>
      <c r="U81" s="2" t="str">
        <f>IF(sum!A74="BC",sum!B74,"*")</f>
        <v>*</v>
      </c>
      <c r="V81" s="2"/>
      <c r="W81" s="2" t="str">
        <f>IF(sum!A74="BC",sum!J74,"*")</f>
        <v>*</v>
      </c>
      <c r="Z81" s="2" t="s">
        <v>186</v>
      </c>
      <c r="AA81" s="2" t="s">
        <v>187</v>
      </c>
      <c r="AB81" s="2">
        <v>2050</v>
      </c>
      <c r="AC81" s="2" t="str">
        <f>IF(sum!A74="MA",sum!B74,"*")</f>
        <v>*</v>
      </c>
      <c r="AD81" s="2"/>
      <c r="AE81" s="2" t="str">
        <f>IF(sum!A74="MA",sum!J74,"*")</f>
        <v>*</v>
      </c>
      <c r="AH81" s="2" t="s">
        <v>186</v>
      </c>
      <c r="AI81" s="2" t="s">
        <v>187</v>
      </c>
      <c r="AJ81" s="2">
        <v>2050</v>
      </c>
      <c r="AK81" s="2" t="str">
        <f>IF(sum!A74="ON",sum!B74,"*")</f>
        <v>*</v>
      </c>
      <c r="AL81" s="2"/>
      <c r="AM81" s="2" t="str">
        <f>IF(sum!A74="ON",sum!J74,"*")</f>
        <v>*</v>
      </c>
      <c r="AP81" s="2" t="s">
        <v>186</v>
      </c>
      <c r="AQ81" s="2" t="s">
        <v>187</v>
      </c>
      <c r="AR81" s="2">
        <v>2050</v>
      </c>
      <c r="AS81" s="2" t="str">
        <f>IF(sum!A74="QU",sum!B74,"*")</f>
        <v>*</v>
      </c>
      <c r="AT81" s="2"/>
      <c r="AU81" s="2" t="str">
        <f>IF(sum!A74="QU",sum!J74,"*")</f>
        <v>*</v>
      </c>
      <c r="AX81" s="2" t="s">
        <v>186</v>
      </c>
      <c r="AY81" s="2" t="s">
        <v>187</v>
      </c>
      <c r="AZ81" s="2">
        <v>2050</v>
      </c>
      <c r="BA81" s="2" t="str">
        <f>IF(sum!A74="SA",sum!B74,"*")</f>
        <v>*</v>
      </c>
      <c r="BB81" s="2"/>
      <c r="BC81" s="2" t="str">
        <f>IF(sum!A74="SA",sum!J74,"*")</f>
        <v>*</v>
      </c>
    </row>
    <row r="82" spans="2:55">
      <c r="B82" s="2" t="s">
        <v>186</v>
      </c>
      <c r="C82" s="2" t="s">
        <v>187</v>
      </c>
      <c r="D82" s="2">
        <v>2050</v>
      </c>
      <c r="E82" s="2" t="str">
        <f>IF(sum!A75="AL",sum!B75,"*")</f>
        <v>R_ES-WH-SA_GAS1</v>
      </c>
      <c r="F82" s="2"/>
      <c r="G82" s="2">
        <f>IF(sum!A75="AL",sum!J75,"*")</f>
        <v>0</v>
      </c>
      <c r="H82" s="2"/>
      <c r="J82" s="2" t="s">
        <v>186</v>
      </c>
      <c r="K82" s="2" t="s">
        <v>187</v>
      </c>
      <c r="L82" s="2">
        <v>2050</v>
      </c>
      <c r="M82" s="2" t="str">
        <f>IF(sum!A75="AT",sum!B75,"*")</f>
        <v>*</v>
      </c>
      <c r="N82" s="2"/>
      <c r="O82" s="2" t="str">
        <f>IF(sum!A75="AT",sum!J75,"*")</f>
        <v>*</v>
      </c>
      <c r="R82" s="2" t="s">
        <v>186</v>
      </c>
      <c r="S82" s="2" t="s">
        <v>187</v>
      </c>
      <c r="T82" s="2">
        <v>2050</v>
      </c>
      <c r="U82" s="2" t="str">
        <f>IF(sum!A75="BC",sum!B75,"*")</f>
        <v>*</v>
      </c>
      <c r="V82" s="2"/>
      <c r="W82" s="2" t="str">
        <f>IF(sum!A75="BC",sum!J75,"*")</f>
        <v>*</v>
      </c>
      <c r="Z82" s="2" t="s">
        <v>186</v>
      </c>
      <c r="AA82" s="2" t="s">
        <v>187</v>
      </c>
      <c r="AB82" s="2">
        <v>2050</v>
      </c>
      <c r="AC82" s="2" t="str">
        <f>IF(sum!A75="MA",sum!B75,"*")</f>
        <v>*</v>
      </c>
      <c r="AD82" s="2"/>
      <c r="AE82" s="2" t="str">
        <f>IF(sum!A75="MA",sum!J75,"*")</f>
        <v>*</v>
      </c>
      <c r="AH82" s="2" t="s">
        <v>186</v>
      </c>
      <c r="AI82" s="2" t="s">
        <v>187</v>
      </c>
      <c r="AJ82" s="2">
        <v>2050</v>
      </c>
      <c r="AK82" s="2" t="str">
        <f>IF(sum!A75="ON",sum!B75,"*")</f>
        <v>*</v>
      </c>
      <c r="AL82" s="2"/>
      <c r="AM82" s="2" t="str">
        <f>IF(sum!A75="ON",sum!J75,"*")</f>
        <v>*</v>
      </c>
      <c r="AP82" s="2" t="s">
        <v>186</v>
      </c>
      <c r="AQ82" s="2" t="s">
        <v>187</v>
      </c>
      <c r="AR82" s="2">
        <v>2050</v>
      </c>
      <c r="AS82" s="2" t="str">
        <f>IF(sum!A75="QU",sum!B75,"*")</f>
        <v>*</v>
      </c>
      <c r="AT82" s="2"/>
      <c r="AU82" s="2" t="str">
        <f>IF(sum!A75="QU",sum!J75,"*")</f>
        <v>*</v>
      </c>
      <c r="AX82" s="2" t="s">
        <v>186</v>
      </c>
      <c r="AY82" s="2" t="s">
        <v>187</v>
      </c>
      <c r="AZ82" s="2">
        <v>2050</v>
      </c>
      <c r="BA82" s="2" t="str">
        <f>IF(sum!A75="SA",sum!B75,"*")</f>
        <v>*</v>
      </c>
      <c r="BB82" s="2"/>
      <c r="BC82" s="2" t="str">
        <f>IF(sum!A75="SA",sum!J75,"*")</f>
        <v>*</v>
      </c>
    </row>
    <row r="83" spans="2:55">
      <c r="B83" s="2" t="s">
        <v>186</v>
      </c>
      <c r="C83" s="2" t="s">
        <v>187</v>
      </c>
      <c r="D83" s="2">
        <v>2050</v>
      </c>
      <c r="E83" s="2" t="str">
        <f>IF(sum!A76="AL",sum!B76,"*")</f>
        <v>R_ES-WH-SA_STEAM1</v>
      </c>
      <c r="F83" s="2"/>
      <c r="G83" s="2">
        <f>IF(sum!A76="AL",sum!J76,"*")</f>
        <v>0</v>
      </c>
      <c r="H83" s="2"/>
      <c r="J83" s="2" t="s">
        <v>186</v>
      </c>
      <c r="K83" s="2" t="s">
        <v>187</v>
      </c>
      <c r="L83" s="2">
        <v>2050</v>
      </c>
      <c r="M83" s="2" t="str">
        <f>IF(sum!A76="AT",sum!B76,"*")</f>
        <v>*</v>
      </c>
      <c r="N83" s="2"/>
      <c r="O83" s="2" t="str">
        <f>IF(sum!A76="AT",sum!J76,"*")</f>
        <v>*</v>
      </c>
      <c r="R83" s="2" t="s">
        <v>186</v>
      </c>
      <c r="S83" s="2" t="s">
        <v>187</v>
      </c>
      <c r="T83" s="2">
        <v>2050</v>
      </c>
      <c r="U83" s="2" t="str">
        <f>IF(sum!A76="BC",sum!B76,"*")</f>
        <v>*</v>
      </c>
      <c r="V83" s="2"/>
      <c r="W83" s="2" t="str">
        <f>IF(sum!A76="BC",sum!J76,"*")</f>
        <v>*</v>
      </c>
      <c r="Z83" s="2" t="s">
        <v>186</v>
      </c>
      <c r="AA83" s="2" t="s">
        <v>187</v>
      </c>
      <c r="AB83" s="2">
        <v>2050</v>
      </c>
      <c r="AC83" s="2" t="str">
        <f>IF(sum!A76="MA",sum!B76,"*")</f>
        <v>*</v>
      </c>
      <c r="AD83" s="2"/>
      <c r="AE83" s="2" t="str">
        <f>IF(sum!A76="MA",sum!J76,"*")</f>
        <v>*</v>
      </c>
      <c r="AH83" s="2" t="s">
        <v>186</v>
      </c>
      <c r="AI83" s="2" t="s">
        <v>187</v>
      </c>
      <c r="AJ83" s="2">
        <v>2050</v>
      </c>
      <c r="AK83" s="2" t="str">
        <f>IF(sum!A76="ON",sum!B76,"*")</f>
        <v>*</v>
      </c>
      <c r="AL83" s="2"/>
      <c r="AM83" s="2" t="str">
        <f>IF(sum!A76="ON",sum!J76,"*")</f>
        <v>*</v>
      </c>
      <c r="AP83" s="2" t="s">
        <v>186</v>
      </c>
      <c r="AQ83" s="2" t="s">
        <v>187</v>
      </c>
      <c r="AR83" s="2">
        <v>2050</v>
      </c>
      <c r="AS83" s="2" t="str">
        <f>IF(sum!A76="QU",sum!B76,"*")</f>
        <v>*</v>
      </c>
      <c r="AT83" s="2"/>
      <c r="AU83" s="2" t="str">
        <f>IF(sum!A76="QU",sum!J76,"*")</f>
        <v>*</v>
      </c>
      <c r="AX83" s="2" t="s">
        <v>186</v>
      </c>
      <c r="AY83" s="2" t="s">
        <v>187</v>
      </c>
      <c r="AZ83" s="2">
        <v>2050</v>
      </c>
      <c r="BA83" s="2" t="str">
        <f>IF(sum!A76="SA",sum!B76,"*")</f>
        <v>*</v>
      </c>
      <c r="BB83" s="2"/>
      <c r="BC83" s="2" t="str">
        <f>IF(sum!A76="SA",sum!J76,"*")</f>
        <v>*</v>
      </c>
    </row>
    <row r="84" spans="2:55">
      <c r="B84" s="2" t="s">
        <v>186</v>
      </c>
      <c r="C84" s="2" t="s">
        <v>187</v>
      </c>
      <c r="D84" s="2">
        <v>2050</v>
      </c>
      <c r="E84" s="2" t="str">
        <f>IF(sum!A77="AL",sum!B77,"*")</f>
        <v>R_ES-WH-SD_COAPRO1</v>
      </c>
      <c r="F84" s="2"/>
      <c r="G84" s="2">
        <f>IF(sum!A77="AL",sum!J77,"*")</f>
        <v>0</v>
      </c>
      <c r="H84" s="2"/>
      <c r="J84" s="2" t="s">
        <v>186</v>
      </c>
      <c r="K84" s="2" t="s">
        <v>187</v>
      </c>
      <c r="L84" s="2">
        <v>2050</v>
      </c>
      <c r="M84" s="2" t="str">
        <f>IF(sum!A77="AT",sum!B77,"*")</f>
        <v>*</v>
      </c>
      <c r="N84" s="2"/>
      <c r="O84" s="2" t="str">
        <f>IF(sum!A77="AT",sum!J77,"*")</f>
        <v>*</v>
      </c>
      <c r="R84" s="2" t="s">
        <v>186</v>
      </c>
      <c r="S84" s="2" t="s">
        <v>187</v>
      </c>
      <c r="T84" s="2">
        <v>2050</v>
      </c>
      <c r="U84" s="2" t="str">
        <f>IF(sum!A77="BC",sum!B77,"*")</f>
        <v>*</v>
      </c>
      <c r="V84" s="2"/>
      <c r="W84" s="2" t="str">
        <f>IF(sum!A77="BC",sum!J77,"*")</f>
        <v>*</v>
      </c>
      <c r="Z84" s="2" t="s">
        <v>186</v>
      </c>
      <c r="AA84" s="2" t="s">
        <v>187</v>
      </c>
      <c r="AB84" s="2">
        <v>2050</v>
      </c>
      <c r="AC84" s="2" t="str">
        <f>IF(sum!A77="MA",sum!B77,"*")</f>
        <v>*</v>
      </c>
      <c r="AD84" s="2"/>
      <c r="AE84" s="2" t="str">
        <f>IF(sum!A77="MA",sum!J77,"*")</f>
        <v>*</v>
      </c>
      <c r="AH84" s="2" t="s">
        <v>186</v>
      </c>
      <c r="AI84" s="2" t="s">
        <v>187</v>
      </c>
      <c r="AJ84" s="2">
        <v>2050</v>
      </c>
      <c r="AK84" s="2" t="str">
        <f>IF(sum!A77="ON",sum!B77,"*")</f>
        <v>*</v>
      </c>
      <c r="AL84" s="2"/>
      <c r="AM84" s="2" t="str">
        <f>IF(sum!A77="ON",sum!J77,"*")</f>
        <v>*</v>
      </c>
      <c r="AP84" s="2" t="s">
        <v>186</v>
      </c>
      <c r="AQ84" s="2" t="s">
        <v>187</v>
      </c>
      <c r="AR84" s="2">
        <v>2050</v>
      </c>
      <c r="AS84" s="2" t="str">
        <f>IF(sum!A77="QU",sum!B77,"*")</f>
        <v>*</v>
      </c>
      <c r="AT84" s="2"/>
      <c r="AU84" s="2" t="str">
        <f>IF(sum!A77="QU",sum!J77,"*")</f>
        <v>*</v>
      </c>
      <c r="AX84" s="2" t="s">
        <v>186</v>
      </c>
      <c r="AY84" s="2" t="s">
        <v>187</v>
      </c>
      <c r="AZ84" s="2">
        <v>2050</v>
      </c>
      <c r="BA84" s="2" t="str">
        <f>IF(sum!A77="SA",sum!B77,"*")</f>
        <v>*</v>
      </c>
      <c r="BB84" s="2"/>
      <c r="BC84" s="2" t="str">
        <f>IF(sum!A77="SA",sum!J77,"*")</f>
        <v>*</v>
      </c>
    </row>
    <row r="85" spans="2:55">
      <c r="B85" s="2" t="s">
        <v>186</v>
      </c>
      <c r="C85" s="2" t="s">
        <v>187</v>
      </c>
      <c r="D85" s="2">
        <v>2050</v>
      </c>
      <c r="E85" s="2" t="str">
        <f>IF(sum!A78="AL",sum!B78,"*")</f>
        <v>R_ES-WH-SD_GAS1</v>
      </c>
      <c r="F85" s="2"/>
      <c r="G85" s="2">
        <f>IF(sum!A78="AL",sum!J78,"*")</f>
        <v>0</v>
      </c>
      <c r="H85" s="2"/>
      <c r="J85" s="2" t="s">
        <v>186</v>
      </c>
      <c r="K85" s="2" t="s">
        <v>187</v>
      </c>
      <c r="L85" s="2">
        <v>2050</v>
      </c>
      <c r="M85" s="2" t="str">
        <f>IF(sum!A78="AT",sum!B78,"*")</f>
        <v>*</v>
      </c>
      <c r="N85" s="2"/>
      <c r="O85" s="2" t="str">
        <f>IF(sum!A78="AT",sum!J78,"*")</f>
        <v>*</v>
      </c>
      <c r="R85" s="2" t="s">
        <v>186</v>
      </c>
      <c r="S85" s="2" t="s">
        <v>187</v>
      </c>
      <c r="T85" s="2">
        <v>2050</v>
      </c>
      <c r="U85" s="2" t="str">
        <f>IF(sum!A78="BC",sum!B78,"*")</f>
        <v>*</v>
      </c>
      <c r="V85" s="2"/>
      <c r="W85" s="2" t="str">
        <f>IF(sum!A78="BC",sum!J78,"*")</f>
        <v>*</v>
      </c>
      <c r="Z85" s="2" t="s">
        <v>186</v>
      </c>
      <c r="AA85" s="2" t="s">
        <v>187</v>
      </c>
      <c r="AB85" s="2">
        <v>2050</v>
      </c>
      <c r="AC85" s="2" t="str">
        <f>IF(sum!A78="MA",sum!B78,"*")</f>
        <v>*</v>
      </c>
      <c r="AD85" s="2"/>
      <c r="AE85" s="2" t="str">
        <f>IF(sum!A78="MA",sum!J78,"*")</f>
        <v>*</v>
      </c>
      <c r="AH85" s="2" t="s">
        <v>186</v>
      </c>
      <c r="AI85" s="2" t="s">
        <v>187</v>
      </c>
      <c r="AJ85" s="2">
        <v>2050</v>
      </c>
      <c r="AK85" s="2" t="str">
        <f>IF(sum!A78="ON",sum!B78,"*")</f>
        <v>*</v>
      </c>
      <c r="AL85" s="2"/>
      <c r="AM85" s="2" t="str">
        <f>IF(sum!A78="ON",sum!J78,"*")</f>
        <v>*</v>
      </c>
      <c r="AP85" s="2" t="s">
        <v>186</v>
      </c>
      <c r="AQ85" s="2" t="s">
        <v>187</v>
      </c>
      <c r="AR85" s="2">
        <v>2050</v>
      </c>
      <c r="AS85" s="2" t="str">
        <f>IF(sum!A78="QU",sum!B78,"*")</f>
        <v>*</v>
      </c>
      <c r="AT85" s="2"/>
      <c r="AU85" s="2" t="str">
        <f>IF(sum!A78="QU",sum!J78,"*")</f>
        <v>*</v>
      </c>
      <c r="AX85" s="2" t="s">
        <v>186</v>
      </c>
      <c r="AY85" s="2" t="s">
        <v>187</v>
      </c>
      <c r="AZ85" s="2">
        <v>2050</v>
      </c>
      <c r="BA85" s="2" t="str">
        <f>IF(sum!A78="SA",sum!B78,"*")</f>
        <v>*</v>
      </c>
      <c r="BB85" s="2"/>
      <c r="BC85" s="2" t="str">
        <f>IF(sum!A78="SA",sum!J78,"*")</f>
        <v>*</v>
      </c>
    </row>
    <row r="86" spans="2:55">
      <c r="B86" s="2" t="s">
        <v>186</v>
      </c>
      <c r="C86" s="2" t="s">
        <v>187</v>
      </c>
      <c r="D86" s="2">
        <v>2050</v>
      </c>
      <c r="E86" s="2" t="str">
        <f>IF(sum!A79="AL",sum!B79,"*")</f>
        <v>R_ES-WH-SD_STEAM1</v>
      </c>
      <c r="F86" s="2"/>
      <c r="G86" s="2">
        <f>IF(sum!A79="AL",sum!J79,"*")</f>
        <v>0</v>
      </c>
      <c r="H86" s="2"/>
      <c r="J86" s="2" t="s">
        <v>186</v>
      </c>
      <c r="K86" s="2" t="s">
        <v>187</v>
      </c>
      <c r="L86" s="2">
        <v>2050</v>
      </c>
      <c r="M86" s="2" t="str">
        <f>IF(sum!A79="AT",sum!B79,"*")</f>
        <v>*</v>
      </c>
      <c r="N86" s="2"/>
      <c r="O86" s="2" t="str">
        <f>IF(sum!A79="AT",sum!J79,"*")</f>
        <v>*</v>
      </c>
      <c r="R86" s="2" t="s">
        <v>186</v>
      </c>
      <c r="S86" s="2" t="s">
        <v>187</v>
      </c>
      <c r="T86" s="2">
        <v>2050</v>
      </c>
      <c r="U86" s="2" t="str">
        <f>IF(sum!A79="BC",sum!B79,"*")</f>
        <v>*</v>
      </c>
      <c r="V86" s="2"/>
      <c r="W86" s="2" t="str">
        <f>IF(sum!A79="BC",sum!J79,"*")</f>
        <v>*</v>
      </c>
      <c r="Z86" s="2" t="s">
        <v>186</v>
      </c>
      <c r="AA86" s="2" t="s">
        <v>187</v>
      </c>
      <c r="AB86" s="2">
        <v>2050</v>
      </c>
      <c r="AC86" s="2" t="str">
        <f>IF(sum!A79="MA",sum!B79,"*")</f>
        <v>*</v>
      </c>
      <c r="AD86" s="2"/>
      <c r="AE86" s="2" t="str">
        <f>IF(sum!A79="MA",sum!J79,"*")</f>
        <v>*</v>
      </c>
      <c r="AH86" s="2" t="s">
        <v>186</v>
      </c>
      <c r="AI86" s="2" t="s">
        <v>187</v>
      </c>
      <c r="AJ86" s="2">
        <v>2050</v>
      </c>
      <c r="AK86" s="2" t="str">
        <f>IF(sum!A79="ON",sum!B79,"*")</f>
        <v>*</v>
      </c>
      <c r="AL86" s="2"/>
      <c r="AM86" s="2" t="str">
        <f>IF(sum!A79="ON",sum!J79,"*")</f>
        <v>*</v>
      </c>
      <c r="AP86" s="2" t="s">
        <v>186</v>
      </c>
      <c r="AQ86" s="2" t="s">
        <v>187</v>
      </c>
      <c r="AR86" s="2">
        <v>2050</v>
      </c>
      <c r="AS86" s="2" t="str">
        <f>IF(sum!A79="QU",sum!B79,"*")</f>
        <v>*</v>
      </c>
      <c r="AT86" s="2"/>
      <c r="AU86" s="2" t="str">
        <f>IF(sum!A79="QU",sum!J79,"*")</f>
        <v>*</v>
      </c>
      <c r="AX86" s="2" t="s">
        <v>186</v>
      </c>
      <c r="AY86" s="2" t="s">
        <v>187</v>
      </c>
      <c r="AZ86" s="2">
        <v>2050</v>
      </c>
      <c r="BA86" s="2" t="str">
        <f>IF(sum!A79="SA",sum!B79,"*")</f>
        <v>*</v>
      </c>
      <c r="BB86" s="2"/>
      <c r="BC86" s="2" t="str">
        <f>IF(sum!A79="SA",sum!J79,"*")</f>
        <v>*</v>
      </c>
    </row>
    <row r="87" spans="2:55">
      <c r="B87" s="2" t="s">
        <v>186</v>
      </c>
      <c r="C87" s="2" t="s">
        <v>187</v>
      </c>
      <c r="D87" s="2">
        <v>2050</v>
      </c>
      <c r="E87" s="2" t="str">
        <f>IF(sum!A80="AL",sum!B80,"*")</f>
        <v>RTS-AuxiliaryEquip_ELE1</v>
      </c>
      <c r="F87" s="2"/>
      <c r="G87" s="2">
        <f>IF(sum!A80="AL",sum!J80,"*")</f>
        <v>0.465463816819147</v>
      </c>
      <c r="H87" s="2"/>
      <c r="J87" s="2" t="s">
        <v>186</v>
      </c>
      <c r="K87" s="2" t="s">
        <v>187</v>
      </c>
      <c r="L87" s="2">
        <v>2050</v>
      </c>
      <c r="M87" s="2" t="str">
        <f>IF(sum!A80="AT",sum!B80,"*")</f>
        <v>*</v>
      </c>
      <c r="N87" s="2"/>
      <c r="O87" s="2" t="str">
        <f>IF(sum!A80="AT",sum!J80,"*")</f>
        <v>*</v>
      </c>
      <c r="R87" s="2" t="s">
        <v>186</v>
      </c>
      <c r="S87" s="2" t="s">
        <v>187</v>
      </c>
      <c r="T87" s="2">
        <v>2050</v>
      </c>
      <c r="U87" s="2" t="str">
        <f>IF(sum!A80="BC",sum!B80,"*")</f>
        <v>*</v>
      </c>
      <c r="V87" s="2"/>
      <c r="W87" s="2" t="str">
        <f>IF(sum!A80="BC",sum!J80,"*")</f>
        <v>*</v>
      </c>
      <c r="Z87" s="2" t="s">
        <v>186</v>
      </c>
      <c r="AA87" s="2" t="s">
        <v>187</v>
      </c>
      <c r="AB87" s="2">
        <v>2050</v>
      </c>
      <c r="AC87" s="2" t="str">
        <f>IF(sum!A80="MA",sum!B80,"*")</f>
        <v>*</v>
      </c>
      <c r="AD87" s="2"/>
      <c r="AE87" s="2" t="str">
        <f>IF(sum!A80="MA",sum!J80,"*")</f>
        <v>*</v>
      </c>
      <c r="AH87" s="2" t="s">
        <v>186</v>
      </c>
      <c r="AI87" s="2" t="s">
        <v>187</v>
      </c>
      <c r="AJ87" s="2">
        <v>2050</v>
      </c>
      <c r="AK87" s="2" t="str">
        <f>IF(sum!A80="ON",sum!B80,"*")</f>
        <v>*</v>
      </c>
      <c r="AL87" s="2"/>
      <c r="AM87" s="2" t="str">
        <f>IF(sum!A80="ON",sum!J80,"*")</f>
        <v>*</v>
      </c>
      <c r="AP87" s="2" t="s">
        <v>186</v>
      </c>
      <c r="AQ87" s="2" t="s">
        <v>187</v>
      </c>
      <c r="AR87" s="2">
        <v>2050</v>
      </c>
      <c r="AS87" s="2" t="str">
        <f>IF(sum!A80="QU",sum!B80,"*")</f>
        <v>*</v>
      </c>
      <c r="AT87" s="2"/>
      <c r="AU87" s="2" t="str">
        <f>IF(sum!A80="QU",sum!J80,"*")</f>
        <v>*</v>
      </c>
      <c r="AX87" s="2" t="s">
        <v>186</v>
      </c>
      <c r="AY87" s="2" t="s">
        <v>187</v>
      </c>
      <c r="AZ87" s="2">
        <v>2050</v>
      </c>
      <c r="BA87" s="2" t="str">
        <f>IF(sum!A80="SA",sum!B80,"*")</f>
        <v>*</v>
      </c>
      <c r="BB87" s="2"/>
      <c r="BC87" s="2" t="str">
        <f>IF(sum!A80="SA",sum!J80,"*")</f>
        <v>*</v>
      </c>
    </row>
    <row r="88" spans="2:55">
      <c r="B88" s="2" t="s">
        <v>186</v>
      </c>
      <c r="C88" s="2" t="s">
        <v>187</v>
      </c>
      <c r="D88" s="2">
        <v>2050</v>
      </c>
      <c r="E88" s="2" t="str">
        <f>IF(sum!A81="AL",sum!B81,"*")</f>
        <v>RTS-AuxiliaryMot_ELE1</v>
      </c>
      <c r="F88" s="2"/>
      <c r="G88" s="2">
        <f>IF(sum!A81="AL",sum!J81,"*")</f>
        <v>0.170291640299688</v>
      </c>
      <c r="H88" s="2"/>
      <c r="J88" s="2" t="s">
        <v>186</v>
      </c>
      <c r="K88" s="2" t="s">
        <v>187</v>
      </c>
      <c r="L88" s="2">
        <v>2050</v>
      </c>
      <c r="M88" s="2" t="str">
        <f>IF(sum!A81="AT",sum!B81,"*")</f>
        <v>*</v>
      </c>
      <c r="N88" s="2"/>
      <c r="O88" s="2" t="str">
        <f>IF(sum!A81="AT",sum!J81,"*")</f>
        <v>*</v>
      </c>
      <c r="R88" s="2" t="s">
        <v>186</v>
      </c>
      <c r="S88" s="2" t="s">
        <v>187</v>
      </c>
      <c r="T88" s="2">
        <v>2050</v>
      </c>
      <c r="U88" s="2" t="str">
        <f>IF(sum!A81="BC",sum!B81,"*")</f>
        <v>*</v>
      </c>
      <c r="V88" s="2"/>
      <c r="W88" s="2" t="str">
        <f>IF(sum!A81="BC",sum!J81,"*")</f>
        <v>*</v>
      </c>
      <c r="Z88" s="2" t="s">
        <v>186</v>
      </c>
      <c r="AA88" s="2" t="s">
        <v>187</v>
      </c>
      <c r="AB88" s="2">
        <v>2050</v>
      </c>
      <c r="AC88" s="2" t="str">
        <f>IF(sum!A81="MA",sum!B81,"*")</f>
        <v>*</v>
      </c>
      <c r="AD88" s="2"/>
      <c r="AE88" s="2" t="str">
        <f>IF(sum!A81="MA",sum!J81,"*")</f>
        <v>*</v>
      </c>
      <c r="AH88" s="2" t="s">
        <v>186</v>
      </c>
      <c r="AI88" s="2" t="s">
        <v>187</v>
      </c>
      <c r="AJ88" s="2">
        <v>2050</v>
      </c>
      <c r="AK88" s="2" t="str">
        <f>IF(sum!A81="ON",sum!B81,"*")</f>
        <v>*</v>
      </c>
      <c r="AL88" s="2"/>
      <c r="AM88" s="2" t="str">
        <f>IF(sum!A81="ON",sum!J81,"*")</f>
        <v>*</v>
      </c>
      <c r="AP88" s="2" t="s">
        <v>186</v>
      </c>
      <c r="AQ88" s="2" t="s">
        <v>187</v>
      </c>
      <c r="AR88" s="2">
        <v>2050</v>
      </c>
      <c r="AS88" s="2" t="str">
        <f>IF(sum!A81="QU",sum!B81,"*")</f>
        <v>*</v>
      </c>
      <c r="AT88" s="2"/>
      <c r="AU88" s="2" t="str">
        <f>IF(sum!A81="QU",sum!J81,"*")</f>
        <v>*</v>
      </c>
      <c r="AX88" s="2" t="s">
        <v>186</v>
      </c>
      <c r="AY88" s="2" t="s">
        <v>187</v>
      </c>
      <c r="AZ88" s="2">
        <v>2050</v>
      </c>
      <c r="BA88" s="2" t="str">
        <f>IF(sum!A81="SA",sum!B81,"*")</f>
        <v>*</v>
      </c>
      <c r="BB88" s="2"/>
      <c r="BC88" s="2" t="str">
        <f>IF(sum!A81="SA",sum!J81,"*")</f>
        <v>*</v>
      </c>
    </row>
    <row r="89" spans="2:55">
      <c r="B89" s="2" t="s">
        <v>186</v>
      </c>
      <c r="C89" s="2" t="s">
        <v>187</v>
      </c>
      <c r="D89" s="2">
        <v>2050</v>
      </c>
      <c r="E89" s="2" t="str">
        <f>IF(sum!A82="AL",sum!B82,"*")</f>
        <v>RTS-Light_ELE1</v>
      </c>
      <c r="F89" s="2"/>
      <c r="G89" s="2">
        <f>IF(sum!A82="AL",sum!J82,"*")</f>
        <v>0.766312381348596</v>
      </c>
      <c r="H89" s="2"/>
      <c r="J89" s="2" t="s">
        <v>186</v>
      </c>
      <c r="K89" s="2" t="s">
        <v>187</v>
      </c>
      <c r="L89" s="2">
        <v>2050</v>
      </c>
      <c r="M89" s="2" t="str">
        <f>IF(sum!A82="AT",sum!B82,"*")</f>
        <v>*</v>
      </c>
      <c r="N89" s="2"/>
      <c r="O89" s="2" t="str">
        <f>IF(sum!A82="AT",sum!J82,"*")</f>
        <v>*</v>
      </c>
      <c r="R89" s="2" t="s">
        <v>186</v>
      </c>
      <c r="S89" s="2" t="s">
        <v>187</v>
      </c>
      <c r="T89" s="2">
        <v>2050</v>
      </c>
      <c r="U89" s="2" t="str">
        <f>IF(sum!A82="BC",sum!B82,"*")</f>
        <v>*</v>
      </c>
      <c r="V89" s="2"/>
      <c r="W89" s="2" t="str">
        <f>IF(sum!A82="BC",sum!J82,"*")</f>
        <v>*</v>
      </c>
      <c r="Z89" s="2" t="s">
        <v>186</v>
      </c>
      <c r="AA89" s="2" t="s">
        <v>187</v>
      </c>
      <c r="AB89" s="2">
        <v>2050</v>
      </c>
      <c r="AC89" s="2" t="str">
        <f>IF(sum!A82="MA",sum!B82,"*")</f>
        <v>*</v>
      </c>
      <c r="AD89" s="2"/>
      <c r="AE89" s="2" t="str">
        <f>IF(sum!A82="MA",sum!J82,"*")</f>
        <v>*</v>
      </c>
      <c r="AH89" s="2" t="s">
        <v>186</v>
      </c>
      <c r="AI89" s="2" t="s">
        <v>187</v>
      </c>
      <c r="AJ89" s="2">
        <v>2050</v>
      </c>
      <c r="AK89" s="2" t="str">
        <f>IF(sum!A82="ON",sum!B82,"*")</f>
        <v>*</v>
      </c>
      <c r="AL89" s="2"/>
      <c r="AM89" s="2" t="str">
        <f>IF(sum!A82="ON",sum!J82,"*")</f>
        <v>*</v>
      </c>
      <c r="AP89" s="2" t="s">
        <v>186</v>
      </c>
      <c r="AQ89" s="2" t="s">
        <v>187</v>
      </c>
      <c r="AR89" s="2">
        <v>2050</v>
      </c>
      <c r="AS89" s="2" t="str">
        <f>IF(sum!A82="QU",sum!B82,"*")</f>
        <v>*</v>
      </c>
      <c r="AT89" s="2"/>
      <c r="AU89" s="2" t="str">
        <f>IF(sum!A82="QU",sum!J82,"*")</f>
        <v>*</v>
      </c>
      <c r="AX89" s="2" t="s">
        <v>186</v>
      </c>
      <c r="AY89" s="2" t="s">
        <v>187</v>
      </c>
      <c r="AZ89" s="2">
        <v>2050</v>
      </c>
      <c r="BA89" s="2" t="str">
        <f>IF(sum!A82="SA",sum!B82,"*")</f>
        <v>*</v>
      </c>
      <c r="BB89" s="2"/>
      <c r="BC89" s="2" t="str">
        <f>IF(sum!A82="SA",sum!J82,"*")</f>
        <v>*</v>
      </c>
    </row>
    <row r="90" spans="2:55">
      <c r="B90" s="2" t="s">
        <v>186</v>
      </c>
      <c r="C90" s="2" t="s">
        <v>187</v>
      </c>
      <c r="D90" s="2">
        <v>2050</v>
      </c>
      <c r="E90" s="2" t="str">
        <f>IF(sum!A83="AL",sum!B83,"*")</f>
        <v>RTS-SpCool_ELE1</v>
      </c>
      <c r="F90" s="2"/>
      <c r="G90" s="2">
        <f>IF(sum!A83="AL",sum!J83,"*")</f>
        <v>0.0521472009306074</v>
      </c>
      <c r="H90" s="2"/>
      <c r="J90" s="2" t="s">
        <v>186</v>
      </c>
      <c r="K90" s="2" t="s">
        <v>187</v>
      </c>
      <c r="L90" s="2">
        <v>2050</v>
      </c>
      <c r="M90" s="2" t="str">
        <f>IF(sum!A83="AT",sum!B83,"*")</f>
        <v>*</v>
      </c>
      <c r="N90" s="2"/>
      <c r="O90" s="2" t="str">
        <f>IF(sum!A83="AT",sum!J83,"*")</f>
        <v>*</v>
      </c>
      <c r="R90" s="2" t="s">
        <v>186</v>
      </c>
      <c r="S90" s="2" t="s">
        <v>187</v>
      </c>
      <c r="T90" s="2">
        <v>2050</v>
      </c>
      <c r="U90" s="2" t="str">
        <f>IF(sum!A83="BC",sum!B83,"*")</f>
        <v>*</v>
      </c>
      <c r="V90" s="2"/>
      <c r="W90" s="2" t="str">
        <f>IF(sum!A83="BC",sum!J83,"*")</f>
        <v>*</v>
      </c>
      <c r="Z90" s="2" t="s">
        <v>186</v>
      </c>
      <c r="AA90" s="2" t="s">
        <v>187</v>
      </c>
      <c r="AB90" s="2">
        <v>2050</v>
      </c>
      <c r="AC90" s="2" t="str">
        <f>IF(sum!A83="MA",sum!B83,"*")</f>
        <v>*</v>
      </c>
      <c r="AD90" s="2"/>
      <c r="AE90" s="2" t="str">
        <f>IF(sum!A83="MA",sum!J83,"*")</f>
        <v>*</v>
      </c>
      <c r="AH90" s="2" t="s">
        <v>186</v>
      </c>
      <c r="AI90" s="2" t="s">
        <v>187</v>
      </c>
      <c r="AJ90" s="2">
        <v>2050</v>
      </c>
      <c r="AK90" s="2" t="str">
        <f>IF(sum!A83="ON",sum!B83,"*")</f>
        <v>*</v>
      </c>
      <c r="AL90" s="2"/>
      <c r="AM90" s="2" t="str">
        <f>IF(sum!A83="ON",sum!J83,"*")</f>
        <v>*</v>
      </c>
      <c r="AP90" s="2" t="s">
        <v>186</v>
      </c>
      <c r="AQ90" s="2" t="s">
        <v>187</v>
      </c>
      <c r="AR90" s="2">
        <v>2050</v>
      </c>
      <c r="AS90" s="2" t="str">
        <f>IF(sum!A83="QU",sum!B83,"*")</f>
        <v>*</v>
      </c>
      <c r="AT90" s="2"/>
      <c r="AU90" s="2" t="str">
        <f>IF(sum!A83="QU",sum!J83,"*")</f>
        <v>*</v>
      </c>
      <c r="AX90" s="2" t="s">
        <v>186</v>
      </c>
      <c r="AY90" s="2" t="s">
        <v>187</v>
      </c>
      <c r="AZ90" s="2">
        <v>2050</v>
      </c>
      <c r="BA90" s="2" t="str">
        <f>IF(sum!A83="SA",sum!B83,"*")</f>
        <v>*</v>
      </c>
      <c r="BB90" s="2"/>
      <c r="BC90" s="2" t="str">
        <f>IF(sum!A83="SA",sum!J83,"*")</f>
        <v>*</v>
      </c>
    </row>
    <row r="91" spans="2:55">
      <c r="B91" s="2" t="s">
        <v>186</v>
      </c>
      <c r="C91" s="2" t="s">
        <v>187</v>
      </c>
      <c r="D91" s="2">
        <v>2050</v>
      </c>
      <c r="E91" s="2" t="str">
        <f>IF(sum!A84="AL",sum!B84,"*")</f>
        <v>RTS-SpHeat_ELE1</v>
      </c>
      <c r="F91" s="2"/>
      <c r="G91" s="2">
        <f>IF(sum!A84="AL",sum!J84,"*")</f>
        <v>1.77103305911676</v>
      </c>
      <c r="H91" s="2"/>
      <c r="J91" s="2" t="s">
        <v>186</v>
      </c>
      <c r="K91" s="2" t="s">
        <v>187</v>
      </c>
      <c r="L91" s="2">
        <v>2050</v>
      </c>
      <c r="M91" s="2" t="str">
        <f>IF(sum!A84="AT",sum!B84,"*")</f>
        <v>*</v>
      </c>
      <c r="N91" s="2"/>
      <c r="O91" s="2" t="str">
        <f>IF(sum!A84="AT",sum!J84,"*")</f>
        <v>*</v>
      </c>
      <c r="R91" s="2" t="s">
        <v>186</v>
      </c>
      <c r="S91" s="2" t="s">
        <v>187</v>
      </c>
      <c r="T91" s="2">
        <v>2050</v>
      </c>
      <c r="U91" s="2" t="str">
        <f>IF(sum!A84="BC",sum!B84,"*")</f>
        <v>*</v>
      </c>
      <c r="V91" s="2"/>
      <c r="W91" s="2" t="str">
        <f>IF(sum!A84="BC",sum!J84,"*")</f>
        <v>*</v>
      </c>
      <c r="Z91" s="2" t="s">
        <v>186</v>
      </c>
      <c r="AA91" s="2" t="s">
        <v>187</v>
      </c>
      <c r="AB91" s="2">
        <v>2050</v>
      </c>
      <c r="AC91" s="2" t="str">
        <f>IF(sum!A84="MA",sum!B84,"*")</f>
        <v>*</v>
      </c>
      <c r="AD91" s="2"/>
      <c r="AE91" s="2" t="str">
        <f>IF(sum!A84="MA",sum!J84,"*")</f>
        <v>*</v>
      </c>
      <c r="AH91" s="2" t="s">
        <v>186</v>
      </c>
      <c r="AI91" s="2" t="s">
        <v>187</v>
      </c>
      <c r="AJ91" s="2">
        <v>2050</v>
      </c>
      <c r="AK91" s="2" t="str">
        <f>IF(sum!A84="ON",sum!B84,"*")</f>
        <v>*</v>
      </c>
      <c r="AL91" s="2"/>
      <c r="AM91" s="2" t="str">
        <f>IF(sum!A84="ON",sum!J84,"*")</f>
        <v>*</v>
      </c>
      <c r="AP91" s="2" t="s">
        <v>186</v>
      </c>
      <c r="AQ91" s="2" t="s">
        <v>187</v>
      </c>
      <c r="AR91" s="2">
        <v>2050</v>
      </c>
      <c r="AS91" s="2" t="str">
        <f>IF(sum!A84="QU",sum!B84,"*")</f>
        <v>*</v>
      </c>
      <c r="AT91" s="2"/>
      <c r="AU91" s="2" t="str">
        <f>IF(sum!A84="QU",sum!J84,"*")</f>
        <v>*</v>
      </c>
      <c r="AX91" s="2" t="s">
        <v>186</v>
      </c>
      <c r="AY91" s="2" t="s">
        <v>187</v>
      </c>
      <c r="AZ91" s="2">
        <v>2050</v>
      </c>
      <c r="BA91" s="2" t="str">
        <f>IF(sum!A84="SA",sum!B84,"*")</f>
        <v>*</v>
      </c>
      <c r="BB91" s="2"/>
      <c r="BC91" s="2" t="str">
        <f>IF(sum!A84="SA",sum!J84,"*")</f>
        <v>*</v>
      </c>
    </row>
    <row r="92" spans="2:55">
      <c r="B92" s="2" t="s">
        <v>186</v>
      </c>
      <c r="C92" s="2" t="s">
        <v>187</v>
      </c>
      <c r="D92" s="2">
        <v>2050</v>
      </c>
      <c r="E92" s="2" t="str">
        <f>IF(sum!A85="AL",sum!B85,"*")</f>
        <v>RTS-WaterHeat_ELE1</v>
      </c>
      <c r="F92" s="2"/>
      <c r="G92" s="2">
        <f>IF(sum!A85="AL",sum!J85,"*")</f>
        <v>0.192997192339646</v>
      </c>
      <c r="H92" s="2"/>
      <c r="J92" s="2" t="s">
        <v>186</v>
      </c>
      <c r="K92" s="2" t="s">
        <v>187</v>
      </c>
      <c r="L92" s="2">
        <v>2050</v>
      </c>
      <c r="M92" s="2" t="str">
        <f>IF(sum!A85="AT",sum!B85,"*")</f>
        <v>*</v>
      </c>
      <c r="N92" s="2"/>
      <c r="O92" s="2" t="str">
        <f>IF(sum!A85="AT",sum!J85,"*")</f>
        <v>*</v>
      </c>
      <c r="R92" s="2" t="s">
        <v>186</v>
      </c>
      <c r="S92" s="2" t="s">
        <v>187</v>
      </c>
      <c r="T92" s="2">
        <v>2050</v>
      </c>
      <c r="U92" s="2" t="str">
        <f>IF(sum!A85="BC",sum!B85,"*")</f>
        <v>*</v>
      </c>
      <c r="V92" s="2"/>
      <c r="W92" s="2" t="str">
        <f>IF(sum!A85="BC",sum!J85,"*")</f>
        <v>*</v>
      </c>
      <c r="Z92" s="2" t="s">
        <v>186</v>
      </c>
      <c r="AA92" s="2" t="s">
        <v>187</v>
      </c>
      <c r="AB92" s="2">
        <v>2050</v>
      </c>
      <c r="AC92" s="2" t="str">
        <f>IF(sum!A85="MA",sum!B85,"*")</f>
        <v>*</v>
      </c>
      <c r="AD92" s="2"/>
      <c r="AE92" s="2" t="str">
        <f>IF(sum!A85="MA",sum!J85,"*")</f>
        <v>*</v>
      </c>
      <c r="AH92" s="2" t="s">
        <v>186</v>
      </c>
      <c r="AI92" s="2" t="s">
        <v>187</v>
      </c>
      <c r="AJ92" s="2">
        <v>2050</v>
      </c>
      <c r="AK92" s="2" t="str">
        <f>IF(sum!A85="ON",sum!B85,"*")</f>
        <v>*</v>
      </c>
      <c r="AL92" s="2"/>
      <c r="AM92" s="2" t="str">
        <f>IF(sum!A85="ON",sum!J85,"*")</f>
        <v>*</v>
      </c>
      <c r="AP92" s="2" t="s">
        <v>186</v>
      </c>
      <c r="AQ92" s="2" t="s">
        <v>187</v>
      </c>
      <c r="AR92" s="2">
        <v>2050</v>
      </c>
      <c r="AS92" s="2" t="str">
        <f>IF(sum!A85="QU",sum!B85,"*")</f>
        <v>*</v>
      </c>
      <c r="AT92" s="2"/>
      <c r="AU92" s="2" t="str">
        <f>IF(sum!A85="QU",sum!J85,"*")</f>
        <v>*</v>
      </c>
      <c r="AX92" s="2" t="s">
        <v>186</v>
      </c>
      <c r="AY92" s="2" t="s">
        <v>187</v>
      </c>
      <c r="AZ92" s="2">
        <v>2050</v>
      </c>
      <c r="BA92" s="2" t="str">
        <f>IF(sum!A85="SA",sum!B85,"*")</f>
        <v>*</v>
      </c>
      <c r="BB92" s="2"/>
      <c r="BC92" s="2" t="str">
        <f>IF(sum!A85="SA",sum!J85,"*")</f>
        <v>*</v>
      </c>
    </row>
    <row r="93" spans="2:55">
      <c r="B93" s="2" t="s">
        <v>186</v>
      </c>
      <c r="C93" s="2" t="s">
        <v>187</v>
      </c>
      <c r="D93" s="2">
        <v>2050</v>
      </c>
      <c r="E93" s="2" t="str">
        <f>IF(sum!A86="AL",sum!B86,"*")</f>
        <v>S_CCUS_ATM</v>
      </c>
      <c r="F93" s="2"/>
      <c r="G93" s="2">
        <f>IF(sum!A86="AL",sum!J86,"*")</f>
        <v>7.18964645718057</v>
      </c>
      <c r="H93" s="2"/>
      <c r="J93" s="2" t="s">
        <v>186</v>
      </c>
      <c r="K93" s="2" t="s">
        <v>187</v>
      </c>
      <c r="L93" s="2">
        <v>2050</v>
      </c>
      <c r="M93" s="2" t="str">
        <f>IF(sum!A86="AT",sum!B86,"*")</f>
        <v>*</v>
      </c>
      <c r="N93" s="2"/>
      <c r="O93" s="2" t="str">
        <f>IF(sum!A86="AT",sum!J86,"*")</f>
        <v>*</v>
      </c>
      <c r="R93" s="2" t="s">
        <v>186</v>
      </c>
      <c r="S93" s="2" t="s">
        <v>187</v>
      </c>
      <c r="T93" s="2">
        <v>2050</v>
      </c>
      <c r="U93" s="2" t="str">
        <f>IF(sum!A86="BC",sum!B86,"*")</f>
        <v>*</v>
      </c>
      <c r="V93" s="2"/>
      <c r="W93" s="2" t="str">
        <f>IF(sum!A86="BC",sum!J86,"*")</f>
        <v>*</v>
      </c>
      <c r="Z93" s="2" t="s">
        <v>186</v>
      </c>
      <c r="AA93" s="2" t="s">
        <v>187</v>
      </c>
      <c r="AB93" s="2">
        <v>2050</v>
      </c>
      <c r="AC93" s="2" t="str">
        <f>IF(sum!A86="MA",sum!B86,"*")</f>
        <v>*</v>
      </c>
      <c r="AD93" s="2"/>
      <c r="AE93" s="2" t="str">
        <f>IF(sum!A86="MA",sum!J86,"*")</f>
        <v>*</v>
      </c>
      <c r="AH93" s="2" t="s">
        <v>186</v>
      </c>
      <c r="AI93" s="2" t="s">
        <v>187</v>
      </c>
      <c r="AJ93" s="2">
        <v>2050</v>
      </c>
      <c r="AK93" s="2" t="str">
        <f>IF(sum!A86="ON",sum!B86,"*")</f>
        <v>*</v>
      </c>
      <c r="AL93" s="2"/>
      <c r="AM93" s="2" t="str">
        <f>IF(sum!A86="ON",sum!J86,"*")</f>
        <v>*</v>
      </c>
      <c r="AP93" s="2" t="s">
        <v>186</v>
      </c>
      <c r="AQ93" s="2" t="s">
        <v>187</v>
      </c>
      <c r="AR93" s="2">
        <v>2050</v>
      </c>
      <c r="AS93" s="2" t="str">
        <f>IF(sum!A86="QU",sum!B86,"*")</f>
        <v>*</v>
      </c>
      <c r="AT93" s="2"/>
      <c r="AU93" s="2" t="str">
        <f>IF(sum!A86="QU",sum!J86,"*")</f>
        <v>*</v>
      </c>
      <c r="AX93" s="2" t="s">
        <v>186</v>
      </c>
      <c r="AY93" s="2" t="s">
        <v>187</v>
      </c>
      <c r="AZ93" s="2">
        <v>2050</v>
      </c>
      <c r="BA93" s="2" t="str">
        <f>IF(sum!A86="SA",sum!B86,"*")</f>
        <v>*</v>
      </c>
      <c r="BB93" s="2"/>
      <c r="BC93" s="2" t="str">
        <f>IF(sum!A86="SA",sum!J86,"*")</f>
        <v>*</v>
      </c>
    </row>
    <row r="94" spans="2:55">
      <c r="B94" s="2" t="s">
        <v>186</v>
      </c>
      <c r="C94" s="2" t="s">
        <v>187</v>
      </c>
      <c r="D94" s="2">
        <v>2050</v>
      </c>
      <c r="E94" s="2" t="str">
        <f>IF(sum!A87="AL",sum!B87,"*")</f>
        <v>S_CCUS_EMIS_H2T</v>
      </c>
      <c r="F94" s="2"/>
      <c r="G94" s="2">
        <f>IF(sum!A87="AL",sum!J87,"*")</f>
        <v>0</v>
      </c>
      <c r="H94" s="2"/>
      <c r="J94" s="2" t="s">
        <v>186</v>
      </c>
      <c r="K94" s="2" t="s">
        <v>187</v>
      </c>
      <c r="L94" s="2">
        <v>2050</v>
      </c>
      <c r="M94" s="2" t="str">
        <f>IF(sum!A87="AT",sum!B87,"*")</f>
        <v>*</v>
      </c>
      <c r="N94" s="2"/>
      <c r="O94" s="2" t="str">
        <f>IF(sum!A87="AT",sum!J87,"*")</f>
        <v>*</v>
      </c>
      <c r="R94" s="2" t="s">
        <v>186</v>
      </c>
      <c r="S94" s="2" t="s">
        <v>187</v>
      </c>
      <c r="T94" s="2">
        <v>2050</v>
      </c>
      <c r="U94" s="2" t="str">
        <f>IF(sum!A87="BC",sum!B87,"*")</f>
        <v>*</v>
      </c>
      <c r="V94" s="2"/>
      <c r="W94" s="2" t="str">
        <f>IF(sum!A87="BC",sum!J87,"*")</f>
        <v>*</v>
      </c>
      <c r="Z94" s="2" t="s">
        <v>186</v>
      </c>
      <c r="AA94" s="2" t="s">
        <v>187</v>
      </c>
      <c r="AB94" s="2">
        <v>2050</v>
      </c>
      <c r="AC94" s="2" t="str">
        <f>IF(sum!A87="MA",sum!B87,"*")</f>
        <v>*</v>
      </c>
      <c r="AD94" s="2"/>
      <c r="AE94" s="2" t="str">
        <f>IF(sum!A87="MA",sum!J87,"*")</f>
        <v>*</v>
      </c>
      <c r="AH94" s="2" t="s">
        <v>186</v>
      </c>
      <c r="AI94" s="2" t="s">
        <v>187</v>
      </c>
      <c r="AJ94" s="2">
        <v>2050</v>
      </c>
      <c r="AK94" s="2" t="str">
        <f>IF(sum!A87="ON",sum!B87,"*")</f>
        <v>*</v>
      </c>
      <c r="AL94" s="2"/>
      <c r="AM94" s="2" t="str">
        <f>IF(sum!A87="ON",sum!J87,"*")</f>
        <v>*</v>
      </c>
      <c r="AP94" s="2" t="s">
        <v>186</v>
      </c>
      <c r="AQ94" s="2" t="s">
        <v>187</v>
      </c>
      <c r="AR94" s="2">
        <v>2050</v>
      </c>
      <c r="AS94" s="2" t="str">
        <f>IF(sum!A87="QU",sum!B87,"*")</f>
        <v>*</v>
      </c>
      <c r="AT94" s="2"/>
      <c r="AU94" s="2" t="str">
        <f>IF(sum!A87="QU",sum!J87,"*")</f>
        <v>*</v>
      </c>
      <c r="AX94" s="2" t="s">
        <v>186</v>
      </c>
      <c r="AY94" s="2" t="s">
        <v>187</v>
      </c>
      <c r="AZ94" s="2">
        <v>2050</v>
      </c>
      <c r="BA94" s="2" t="str">
        <f>IF(sum!A87="SA",sum!B87,"*")</f>
        <v>*</v>
      </c>
      <c r="BB94" s="2"/>
      <c r="BC94" s="2" t="str">
        <f>IF(sum!A87="SA",sum!J87,"*")</f>
        <v>*</v>
      </c>
    </row>
    <row r="95" spans="2:55">
      <c r="B95" s="2" t="s">
        <v>186</v>
      </c>
      <c r="C95" s="2" t="s">
        <v>187</v>
      </c>
      <c r="D95" s="2">
        <v>2050</v>
      </c>
      <c r="E95" s="2" t="str">
        <f>IF(sum!A88="AL",sum!B88,"*")</f>
        <v>S_CCUS_EMIS_H2U</v>
      </c>
      <c r="F95" s="2"/>
      <c r="G95" s="2">
        <f>IF(sum!A88="AL",sum!J88,"*")</f>
        <v>0.739349464027398</v>
      </c>
      <c r="H95" s="2"/>
      <c r="J95" s="2" t="s">
        <v>186</v>
      </c>
      <c r="K95" s="2" t="s">
        <v>187</v>
      </c>
      <c r="L95" s="2">
        <v>2050</v>
      </c>
      <c r="M95" s="2" t="str">
        <f>IF(sum!A88="AT",sum!B88,"*")</f>
        <v>*</v>
      </c>
      <c r="N95" s="2"/>
      <c r="O95" s="2" t="str">
        <f>IF(sum!A88="AT",sum!J88,"*")</f>
        <v>*</v>
      </c>
      <c r="R95" s="2" t="s">
        <v>186</v>
      </c>
      <c r="S95" s="2" t="s">
        <v>187</v>
      </c>
      <c r="T95" s="2">
        <v>2050</v>
      </c>
      <c r="U95" s="2" t="str">
        <f>IF(sum!A88="BC",sum!B88,"*")</f>
        <v>*</v>
      </c>
      <c r="V95" s="2"/>
      <c r="W95" s="2" t="str">
        <f>IF(sum!A88="BC",sum!J88,"*")</f>
        <v>*</v>
      </c>
      <c r="Z95" s="2" t="s">
        <v>186</v>
      </c>
      <c r="AA95" s="2" t="s">
        <v>187</v>
      </c>
      <c r="AB95" s="2">
        <v>2050</v>
      </c>
      <c r="AC95" s="2" t="str">
        <f>IF(sum!A88="MA",sum!B88,"*")</f>
        <v>*</v>
      </c>
      <c r="AD95" s="2"/>
      <c r="AE95" s="2" t="str">
        <f>IF(sum!A88="MA",sum!J88,"*")</f>
        <v>*</v>
      </c>
      <c r="AH95" s="2" t="s">
        <v>186</v>
      </c>
      <c r="AI95" s="2" t="s">
        <v>187</v>
      </c>
      <c r="AJ95" s="2">
        <v>2050</v>
      </c>
      <c r="AK95" s="2" t="str">
        <f>IF(sum!A88="ON",sum!B88,"*")</f>
        <v>*</v>
      </c>
      <c r="AL95" s="2"/>
      <c r="AM95" s="2" t="str">
        <f>IF(sum!A88="ON",sum!J88,"*")</f>
        <v>*</v>
      </c>
      <c r="AP95" s="2" t="s">
        <v>186</v>
      </c>
      <c r="AQ95" s="2" t="s">
        <v>187</v>
      </c>
      <c r="AR95" s="2">
        <v>2050</v>
      </c>
      <c r="AS95" s="2" t="str">
        <f>IF(sum!A88="QU",sum!B88,"*")</f>
        <v>*</v>
      </c>
      <c r="AT95" s="2"/>
      <c r="AU95" s="2" t="str">
        <f>IF(sum!A88="QU",sum!J88,"*")</f>
        <v>*</v>
      </c>
      <c r="AX95" s="2" t="s">
        <v>186</v>
      </c>
      <c r="AY95" s="2" t="s">
        <v>187</v>
      </c>
      <c r="AZ95" s="2">
        <v>2050</v>
      </c>
      <c r="BA95" s="2" t="str">
        <f>IF(sum!A88="SA",sum!B88,"*")</f>
        <v>*</v>
      </c>
      <c r="BB95" s="2"/>
      <c r="BC95" s="2" t="str">
        <f>IF(sum!A88="SA",sum!J88,"*")</f>
        <v>*</v>
      </c>
    </row>
    <row r="96" spans="2:55">
      <c r="B96" s="2" t="s">
        <v>186</v>
      </c>
      <c r="C96" s="2" t="s">
        <v>187</v>
      </c>
      <c r="D96" s="2">
        <v>2050</v>
      </c>
      <c r="E96" s="2" t="str">
        <f>IF(sum!A89="AL",sum!B89,"*")</f>
        <v>S_CCUS_EMISMeOH_H2</v>
      </c>
      <c r="F96" s="2"/>
      <c r="G96" s="2">
        <f>IF(sum!A89="AL",sum!J89,"*")</f>
        <v>0</v>
      </c>
      <c r="H96" s="2"/>
      <c r="J96" s="2" t="s">
        <v>186</v>
      </c>
      <c r="K96" s="2" t="s">
        <v>187</v>
      </c>
      <c r="L96" s="2">
        <v>2050</v>
      </c>
      <c r="M96" s="2" t="str">
        <f>IF(sum!A89="AT",sum!B89,"*")</f>
        <v>*</v>
      </c>
      <c r="N96" s="2"/>
      <c r="O96" s="2" t="str">
        <f>IF(sum!A89="AT",sum!J89,"*")</f>
        <v>*</v>
      </c>
      <c r="R96" s="2" t="s">
        <v>186</v>
      </c>
      <c r="S96" s="2" t="s">
        <v>187</v>
      </c>
      <c r="T96" s="2">
        <v>2050</v>
      </c>
      <c r="U96" s="2" t="str">
        <f>IF(sum!A89="BC",sum!B89,"*")</f>
        <v>*</v>
      </c>
      <c r="V96" s="2"/>
      <c r="W96" s="2" t="str">
        <f>IF(sum!A89="BC",sum!J89,"*")</f>
        <v>*</v>
      </c>
      <c r="Z96" s="2" t="s">
        <v>186</v>
      </c>
      <c r="AA96" s="2" t="s">
        <v>187</v>
      </c>
      <c r="AB96" s="2">
        <v>2050</v>
      </c>
      <c r="AC96" s="2" t="str">
        <f>IF(sum!A89="MA",sum!B89,"*")</f>
        <v>*</v>
      </c>
      <c r="AD96" s="2"/>
      <c r="AE96" s="2" t="str">
        <f>IF(sum!A89="MA",sum!J89,"*")</f>
        <v>*</v>
      </c>
      <c r="AH96" s="2" t="s">
        <v>186</v>
      </c>
      <c r="AI96" s="2" t="s">
        <v>187</v>
      </c>
      <c r="AJ96" s="2">
        <v>2050</v>
      </c>
      <c r="AK96" s="2" t="str">
        <f>IF(sum!A89="ON",sum!B89,"*")</f>
        <v>*</v>
      </c>
      <c r="AL96" s="2"/>
      <c r="AM96" s="2" t="str">
        <f>IF(sum!A89="ON",sum!J89,"*")</f>
        <v>*</v>
      </c>
      <c r="AP96" s="2" t="s">
        <v>186</v>
      </c>
      <c r="AQ96" s="2" t="s">
        <v>187</v>
      </c>
      <c r="AR96" s="2">
        <v>2050</v>
      </c>
      <c r="AS96" s="2" t="str">
        <f>IF(sum!A89="QU",sum!B89,"*")</f>
        <v>*</v>
      </c>
      <c r="AT96" s="2"/>
      <c r="AU96" s="2" t="str">
        <f>IF(sum!A89="QU",sum!J89,"*")</f>
        <v>*</v>
      </c>
      <c r="AX96" s="2" t="s">
        <v>186</v>
      </c>
      <c r="AY96" s="2" t="s">
        <v>187</v>
      </c>
      <c r="AZ96" s="2">
        <v>2050</v>
      </c>
      <c r="BA96" s="2" t="str">
        <f>IF(sum!A89="SA",sum!B89,"*")</f>
        <v>*</v>
      </c>
      <c r="BB96" s="2"/>
      <c r="BC96" s="2" t="str">
        <f>IF(sum!A89="SA",sum!J89,"*")</f>
        <v>*</v>
      </c>
    </row>
    <row r="97" spans="2:55">
      <c r="B97" s="2" t="s">
        <v>186</v>
      </c>
      <c r="C97" s="2" t="s">
        <v>187</v>
      </c>
      <c r="D97" s="2">
        <v>2050</v>
      </c>
      <c r="E97" s="2" t="str">
        <f>IF(sum!A90="AL",sum!B90,"*")</f>
        <v>SCOAH2GC01</v>
      </c>
      <c r="F97" s="2"/>
      <c r="G97" s="2">
        <f>IF(sum!A90="AL",sum!J90,"*")</f>
        <v>0.947883928240253</v>
      </c>
      <c r="H97" s="2"/>
      <c r="J97" s="2" t="s">
        <v>186</v>
      </c>
      <c r="K97" s="2" t="s">
        <v>187</v>
      </c>
      <c r="L97" s="2">
        <v>2050</v>
      </c>
      <c r="M97" s="2" t="str">
        <f>IF(sum!A90="AT",sum!B90,"*")</f>
        <v>*</v>
      </c>
      <c r="N97" s="2"/>
      <c r="O97" s="2" t="str">
        <f>IF(sum!A90="AT",sum!J90,"*")</f>
        <v>*</v>
      </c>
      <c r="R97" s="2" t="s">
        <v>186</v>
      </c>
      <c r="S97" s="2" t="s">
        <v>187</v>
      </c>
      <c r="T97" s="2">
        <v>2050</v>
      </c>
      <c r="U97" s="2" t="str">
        <f>IF(sum!A90="BC",sum!B90,"*")</f>
        <v>*</v>
      </c>
      <c r="V97" s="2"/>
      <c r="W97" s="2" t="str">
        <f>IF(sum!A90="BC",sum!J90,"*")</f>
        <v>*</v>
      </c>
      <c r="Z97" s="2" t="s">
        <v>186</v>
      </c>
      <c r="AA97" s="2" t="s">
        <v>187</v>
      </c>
      <c r="AB97" s="2">
        <v>2050</v>
      </c>
      <c r="AC97" s="2" t="str">
        <f>IF(sum!A90="MA",sum!B90,"*")</f>
        <v>*</v>
      </c>
      <c r="AD97" s="2"/>
      <c r="AE97" s="2" t="str">
        <f>IF(sum!A90="MA",sum!J90,"*")</f>
        <v>*</v>
      </c>
      <c r="AH97" s="2" t="s">
        <v>186</v>
      </c>
      <c r="AI97" s="2" t="s">
        <v>187</v>
      </c>
      <c r="AJ97" s="2">
        <v>2050</v>
      </c>
      <c r="AK97" s="2" t="str">
        <f>IF(sum!A90="ON",sum!B90,"*")</f>
        <v>*</v>
      </c>
      <c r="AL97" s="2"/>
      <c r="AM97" s="2" t="str">
        <f>IF(sum!A90="ON",sum!J90,"*")</f>
        <v>*</v>
      </c>
      <c r="AP97" s="2" t="s">
        <v>186</v>
      </c>
      <c r="AQ97" s="2" t="s">
        <v>187</v>
      </c>
      <c r="AR97" s="2">
        <v>2050</v>
      </c>
      <c r="AS97" s="2" t="str">
        <f>IF(sum!A90="QU",sum!B90,"*")</f>
        <v>*</v>
      </c>
      <c r="AT97" s="2"/>
      <c r="AU97" s="2" t="str">
        <f>IF(sum!A90="QU",sum!J90,"*")</f>
        <v>*</v>
      </c>
      <c r="AX97" s="2" t="s">
        <v>186</v>
      </c>
      <c r="AY97" s="2" t="s">
        <v>187</v>
      </c>
      <c r="AZ97" s="2">
        <v>2050</v>
      </c>
      <c r="BA97" s="2" t="str">
        <f>IF(sum!A90="SA",sum!B90,"*")</f>
        <v>*</v>
      </c>
      <c r="BB97" s="2"/>
      <c r="BC97" s="2" t="str">
        <f>IF(sum!A90="SA",sum!J90,"*")</f>
        <v>*</v>
      </c>
    </row>
    <row r="98" spans="2:55">
      <c r="B98" s="2" t="s">
        <v>186</v>
      </c>
      <c r="C98" s="2" t="s">
        <v>187</v>
      </c>
      <c r="D98" s="2">
        <v>2050</v>
      </c>
      <c r="E98" s="2" t="str">
        <f>IF(sum!A91="AL",sum!B91,"*")</f>
        <v>SGASSH2RC01</v>
      </c>
      <c r="F98" s="2"/>
      <c r="G98" s="2">
        <f>IF(sum!A91="AL",sum!J91,"*")</f>
        <v>0</v>
      </c>
      <c r="H98" s="2"/>
      <c r="J98" s="2" t="s">
        <v>186</v>
      </c>
      <c r="K98" s="2" t="s">
        <v>187</v>
      </c>
      <c r="L98" s="2">
        <v>2050</v>
      </c>
      <c r="M98" s="2" t="str">
        <f>IF(sum!A91="AT",sum!B91,"*")</f>
        <v>*</v>
      </c>
      <c r="N98" s="2"/>
      <c r="O98" s="2" t="str">
        <f>IF(sum!A91="AT",sum!J91,"*")</f>
        <v>*</v>
      </c>
      <c r="R98" s="2" t="s">
        <v>186</v>
      </c>
      <c r="S98" s="2" t="s">
        <v>187</v>
      </c>
      <c r="T98" s="2">
        <v>2050</v>
      </c>
      <c r="U98" s="2" t="str">
        <f>IF(sum!A91="BC",sum!B91,"*")</f>
        <v>*</v>
      </c>
      <c r="V98" s="2"/>
      <c r="W98" s="2" t="str">
        <f>IF(sum!A91="BC",sum!J91,"*")</f>
        <v>*</v>
      </c>
      <c r="Z98" s="2" t="s">
        <v>186</v>
      </c>
      <c r="AA98" s="2" t="s">
        <v>187</v>
      </c>
      <c r="AB98" s="2">
        <v>2050</v>
      </c>
      <c r="AC98" s="2" t="str">
        <f>IF(sum!A91="MA",sum!B91,"*")</f>
        <v>*</v>
      </c>
      <c r="AD98" s="2"/>
      <c r="AE98" s="2" t="str">
        <f>IF(sum!A91="MA",sum!J91,"*")</f>
        <v>*</v>
      </c>
      <c r="AH98" s="2" t="s">
        <v>186</v>
      </c>
      <c r="AI98" s="2" t="s">
        <v>187</v>
      </c>
      <c r="AJ98" s="2">
        <v>2050</v>
      </c>
      <c r="AK98" s="2" t="str">
        <f>IF(sum!A91="ON",sum!B91,"*")</f>
        <v>*</v>
      </c>
      <c r="AL98" s="2"/>
      <c r="AM98" s="2" t="str">
        <f>IF(sum!A91="ON",sum!J91,"*")</f>
        <v>*</v>
      </c>
      <c r="AP98" s="2" t="s">
        <v>186</v>
      </c>
      <c r="AQ98" s="2" t="s">
        <v>187</v>
      </c>
      <c r="AR98" s="2">
        <v>2050</v>
      </c>
      <c r="AS98" s="2" t="str">
        <f>IF(sum!A91="QU",sum!B91,"*")</f>
        <v>*</v>
      </c>
      <c r="AT98" s="2"/>
      <c r="AU98" s="2" t="str">
        <f>IF(sum!A91="QU",sum!J91,"*")</f>
        <v>*</v>
      </c>
      <c r="AX98" s="2" t="s">
        <v>186</v>
      </c>
      <c r="AY98" s="2" t="s">
        <v>187</v>
      </c>
      <c r="AZ98" s="2">
        <v>2050</v>
      </c>
      <c r="BA98" s="2" t="str">
        <f>IF(sum!A91="SA",sum!B91,"*")</f>
        <v>*</v>
      </c>
      <c r="BB98" s="2"/>
      <c r="BC98" s="2" t="str">
        <f>IF(sum!A91="SA",sum!J91,"*")</f>
        <v>*</v>
      </c>
    </row>
    <row r="99" spans="2:55">
      <c r="B99" s="2" t="s">
        <v>186</v>
      </c>
      <c r="C99" s="2" t="s">
        <v>187</v>
      </c>
      <c r="D99" s="2">
        <v>2050</v>
      </c>
      <c r="E99" s="2" t="str">
        <f>IF(sum!A92="AL",sum!B92,"*")</f>
        <v>SINKCCU</v>
      </c>
      <c r="F99" s="2"/>
      <c r="G99" s="2">
        <f>IF(sum!A92="AL",sum!J92,"*")</f>
        <v>1552.85390485804</v>
      </c>
      <c r="H99" s="2"/>
      <c r="J99" s="2" t="s">
        <v>186</v>
      </c>
      <c r="K99" s="2" t="s">
        <v>187</v>
      </c>
      <c r="L99" s="2">
        <v>2050</v>
      </c>
      <c r="M99" s="2" t="str">
        <f>IF(sum!A92="AT",sum!B92,"*")</f>
        <v>*</v>
      </c>
      <c r="N99" s="2"/>
      <c r="O99" s="2" t="str">
        <f>IF(sum!A92="AT",sum!J92,"*")</f>
        <v>*</v>
      </c>
      <c r="R99" s="2" t="s">
        <v>186</v>
      </c>
      <c r="S99" s="2" t="s">
        <v>187</v>
      </c>
      <c r="T99" s="2">
        <v>2050</v>
      </c>
      <c r="U99" s="2" t="str">
        <f>IF(sum!A92="BC",sum!B92,"*")</f>
        <v>*</v>
      </c>
      <c r="V99" s="2"/>
      <c r="W99" s="2" t="str">
        <f>IF(sum!A92="BC",sum!J92,"*")</f>
        <v>*</v>
      </c>
      <c r="Z99" s="2" t="s">
        <v>186</v>
      </c>
      <c r="AA99" s="2" t="s">
        <v>187</v>
      </c>
      <c r="AB99" s="2">
        <v>2050</v>
      </c>
      <c r="AC99" s="2" t="str">
        <f>IF(sum!A92="MA",sum!B92,"*")</f>
        <v>*</v>
      </c>
      <c r="AD99" s="2"/>
      <c r="AE99" s="2" t="str">
        <f>IF(sum!A92="MA",sum!J92,"*")</f>
        <v>*</v>
      </c>
      <c r="AH99" s="2" t="s">
        <v>186</v>
      </c>
      <c r="AI99" s="2" t="s">
        <v>187</v>
      </c>
      <c r="AJ99" s="2">
        <v>2050</v>
      </c>
      <c r="AK99" s="2" t="str">
        <f>IF(sum!A92="ON",sum!B92,"*")</f>
        <v>*</v>
      </c>
      <c r="AL99" s="2"/>
      <c r="AM99" s="2" t="str">
        <f>IF(sum!A92="ON",sum!J92,"*")</f>
        <v>*</v>
      </c>
      <c r="AP99" s="2" t="s">
        <v>186</v>
      </c>
      <c r="AQ99" s="2" t="s">
        <v>187</v>
      </c>
      <c r="AR99" s="2">
        <v>2050</v>
      </c>
      <c r="AS99" s="2" t="str">
        <f>IF(sum!A92="QU",sum!B92,"*")</f>
        <v>*</v>
      </c>
      <c r="AT99" s="2"/>
      <c r="AU99" s="2" t="str">
        <f>IF(sum!A92="QU",sum!J92,"*")</f>
        <v>*</v>
      </c>
      <c r="AX99" s="2" t="s">
        <v>186</v>
      </c>
      <c r="AY99" s="2" t="s">
        <v>187</v>
      </c>
      <c r="AZ99" s="2">
        <v>2050</v>
      </c>
      <c r="BA99" s="2" t="str">
        <f>IF(sum!A92="SA",sum!B92,"*")</f>
        <v>*</v>
      </c>
      <c r="BB99" s="2"/>
      <c r="BC99" s="2" t="str">
        <f>IF(sum!A92="SA",sum!J92,"*")</f>
        <v>*</v>
      </c>
    </row>
    <row r="100" spans="2:55">
      <c r="B100" s="2" t="s">
        <v>186</v>
      </c>
      <c r="C100" s="2" t="s">
        <v>187</v>
      </c>
      <c r="D100" s="2">
        <v>2050</v>
      </c>
      <c r="E100" s="2" t="str">
        <f>IF(sum!A93="AL",sum!B93,"*")</f>
        <v>SNK_DAC</v>
      </c>
      <c r="F100" s="2"/>
      <c r="G100" s="2">
        <f>IF(sum!A93="AL",sum!J93,"*")</f>
        <v>1725.39322762004</v>
      </c>
      <c r="H100" s="2"/>
      <c r="J100" s="2" t="s">
        <v>186</v>
      </c>
      <c r="K100" s="2" t="s">
        <v>187</v>
      </c>
      <c r="L100" s="2">
        <v>2050</v>
      </c>
      <c r="M100" s="2" t="str">
        <f>IF(sum!A93="AT",sum!B93,"*")</f>
        <v>*</v>
      </c>
      <c r="N100" s="2"/>
      <c r="O100" s="2" t="str">
        <f>IF(sum!A93="AT",sum!J93,"*")</f>
        <v>*</v>
      </c>
      <c r="R100" s="2" t="s">
        <v>186</v>
      </c>
      <c r="S100" s="2" t="s">
        <v>187</v>
      </c>
      <c r="T100" s="2">
        <v>2050</v>
      </c>
      <c r="U100" s="2" t="str">
        <f>IF(sum!A93="BC",sum!B93,"*")</f>
        <v>*</v>
      </c>
      <c r="V100" s="2"/>
      <c r="W100" s="2" t="str">
        <f>IF(sum!A93="BC",sum!J93,"*")</f>
        <v>*</v>
      </c>
      <c r="Z100" s="2" t="s">
        <v>186</v>
      </c>
      <c r="AA100" s="2" t="s">
        <v>187</v>
      </c>
      <c r="AB100" s="2">
        <v>2050</v>
      </c>
      <c r="AC100" s="2" t="str">
        <f>IF(sum!A93="MA",sum!B93,"*")</f>
        <v>*</v>
      </c>
      <c r="AD100" s="2"/>
      <c r="AE100" s="2" t="str">
        <f>IF(sum!A93="MA",sum!J93,"*")</f>
        <v>*</v>
      </c>
      <c r="AH100" s="2" t="s">
        <v>186</v>
      </c>
      <c r="AI100" s="2" t="s">
        <v>187</v>
      </c>
      <c r="AJ100" s="2">
        <v>2050</v>
      </c>
      <c r="AK100" s="2" t="str">
        <f>IF(sum!A93="ON",sum!B93,"*")</f>
        <v>*</v>
      </c>
      <c r="AL100" s="2"/>
      <c r="AM100" s="2" t="str">
        <f>IF(sum!A93="ON",sum!J93,"*")</f>
        <v>*</v>
      </c>
      <c r="AP100" s="2" t="s">
        <v>186</v>
      </c>
      <c r="AQ100" s="2" t="s">
        <v>187</v>
      </c>
      <c r="AR100" s="2">
        <v>2050</v>
      </c>
      <c r="AS100" s="2" t="str">
        <f>IF(sum!A93="QU",sum!B93,"*")</f>
        <v>*</v>
      </c>
      <c r="AT100" s="2"/>
      <c r="AU100" s="2" t="str">
        <f>IF(sum!A93="QU",sum!J93,"*")</f>
        <v>*</v>
      </c>
      <c r="AX100" s="2" t="s">
        <v>186</v>
      </c>
      <c r="AY100" s="2" t="s">
        <v>187</v>
      </c>
      <c r="AZ100" s="2">
        <v>2050</v>
      </c>
      <c r="BA100" s="2" t="str">
        <f>IF(sum!A93="SA",sum!B93,"*")</f>
        <v>*</v>
      </c>
      <c r="BB100" s="2"/>
      <c r="BC100" s="2" t="str">
        <f>IF(sum!A93="SA",sum!J93,"*")</f>
        <v>*</v>
      </c>
    </row>
    <row r="101" spans="2:55">
      <c r="B101" s="2" t="s">
        <v>186</v>
      </c>
      <c r="C101" s="2" t="s">
        <v>187</v>
      </c>
      <c r="D101" s="2">
        <v>2050</v>
      </c>
      <c r="E101" s="2" t="str">
        <f>IF(sum!A94="AL",sum!B94,"*")</f>
        <v>TB_ELC_AL_BC_01</v>
      </c>
      <c r="F101" s="2"/>
      <c r="G101" s="2">
        <f>IF(sum!A94="AL",sum!J94,"*")</f>
        <v>0</v>
      </c>
      <c r="H101" s="2"/>
      <c r="J101" s="2" t="s">
        <v>186</v>
      </c>
      <c r="K101" s="2" t="s">
        <v>187</v>
      </c>
      <c r="L101" s="2">
        <v>2050</v>
      </c>
      <c r="M101" s="2" t="str">
        <f>IF(sum!A94="AT",sum!B94,"*")</f>
        <v>*</v>
      </c>
      <c r="N101" s="2"/>
      <c r="O101" s="2" t="str">
        <f>IF(sum!A94="AT",sum!J94,"*")</f>
        <v>*</v>
      </c>
      <c r="R101" s="2" t="s">
        <v>186</v>
      </c>
      <c r="S101" s="2" t="s">
        <v>187</v>
      </c>
      <c r="T101" s="2">
        <v>2050</v>
      </c>
      <c r="U101" s="2" t="str">
        <f>IF(sum!A94="BC",sum!B94,"*")</f>
        <v>*</v>
      </c>
      <c r="V101" s="2"/>
      <c r="W101" s="2" t="str">
        <f>IF(sum!A94="BC",sum!J94,"*")</f>
        <v>*</v>
      </c>
      <c r="Z101" s="2" t="s">
        <v>186</v>
      </c>
      <c r="AA101" s="2" t="s">
        <v>187</v>
      </c>
      <c r="AB101" s="2">
        <v>2050</v>
      </c>
      <c r="AC101" s="2" t="str">
        <f>IF(sum!A94="MA",sum!B94,"*")</f>
        <v>*</v>
      </c>
      <c r="AD101" s="2"/>
      <c r="AE101" s="2" t="str">
        <f>IF(sum!A94="MA",sum!J94,"*")</f>
        <v>*</v>
      </c>
      <c r="AH101" s="2" t="s">
        <v>186</v>
      </c>
      <c r="AI101" s="2" t="s">
        <v>187</v>
      </c>
      <c r="AJ101" s="2">
        <v>2050</v>
      </c>
      <c r="AK101" s="2" t="str">
        <f>IF(sum!A94="ON",sum!B94,"*")</f>
        <v>*</v>
      </c>
      <c r="AL101" s="2"/>
      <c r="AM101" s="2" t="str">
        <f>IF(sum!A94="ON",sum!J94,"*")</f>
        <v>*</v>
      </c>
      <c r="AP101" s="2" t="s">
        <v>186</v>
      </c>
      <c r="AQ101" s="2" t="s">
        <v>187</v>
      </c>
      <c r="AR101" s="2">
        <v>2050</v>
      </c>
      <c r="AS101" s="2" t="str">
        <f>IF(sum!A94="QU",sum!B94,"*")</f>
        <v>*</v>
      </c>
      <c r="AT101" s="2"/>
      <c r="AU101" s="2" t="str">
        <f>IF(sum!A94="QU",sum!J94,"*")</f>
        <v>*</v>
      </c>
      <c r="AX101" s="2" t="s">
        <v>186</v>
      </c>
      <c r="AY101" s="2" t="s">
        <v>187</v>
      </c>
      <c r="AZ101" s="2">
        <v>2050</v>
      </c>
      <c r="BA101" s="2" t="str">
        <f>IF(sum!A94="SA",sum!B94,"*")</f>
        <v>*</v>
      </c>
      <c r="BB101" s="2"/>
      <c r="BC101" s="2" t="str">
        <f>IF(sum!A94="SA",sum!J94,"*")</f>
        <v>*</v>
      </c>
    </row>
    <row r="102" spans="2:55">
      <c r="B102" s="2" t="s">
        <v>186</v>
      </c>
      <c r="C102" s="2" t="s">
        <v>187</v>
      </c>
      <c r="D102" s="2">
        <v>2050</v>
      </c>
      <c r="E102" s="2" t="str">
        <f>IF(sum!A95="AL",sum!B95,"*")</f>
        <v>TB_ELC_SA_AL_01</v>
      </c>
      <c r="F102" s="2"/>
      <c r="G102" s="2">
        <f>IF(sum!A95="AL",sum!J95,"*")</f>
        <v>0</v>
      </c>
      <c r="H102" s="2"/>
      <c r="J102" s="2" t="s">
        <v>186</v>
      </c>
      <c r="K102" s="2" t="s">
        <v>187</v>
      </c>
      <c r="L102" s="2">
        <v>2050</v>
      </c>
      <c r="M102" s="2" t="str">
        <f>IF(sum!A95="AT",sum!B95,"*")</f>
        <v>*</v>
      </c>
      <c r="N102" s="2"/>
      <c r="O102" s="2" t="str">
        <f>IF(sum!A95="AT",sum!J95,"*")</f>
        <v>*</v>
      </c>
      <c r="R102" s="2" t="s">
        <v>186</v>
      </c>
      <c r="S102" s="2" t="s">
        <v>187</v>
      </c>
      <c r="T102" s="2">
        <v>2050</v>
      </c>
      <c r="U102" s="2" t="str">
        <f>IF(sum!A95="BC",sum!B95,"*")</f>
        <v>*</v>
      </c>
      <c r="V102" s="2"/>
      <c r="W102" s="2" t="str">
        <f>IF(sum!A95="BC",sum!J95,"*")</f>
        <v>*</v>
      </c>
      <c r="Z102" s="2" t="s">
        <v>186</v>
      </c>
      <c r="AA102" s="2" t="s">
        <v>187</v>
      </c>
      <c r="AB102" s="2">
        <v>2050</v>
      </c>
      <c r="AC102" s="2" t="str">
        <f>IF(sum!A95="MA",sum!B95,"*")</f>
        <v>*</v>
      </c>
      <c r="AD102" s="2"/>
      <c r="AE102" s="2" t="str">
        <f>IF(sum!A95="MA",sum!J95,"*")</f>
        <v>*</v>
      </c>
      <c r="AH102" s="2" t="s">
        <v>186</v>
      </c>
      <c r="AI102" s="2" t="s">
        <v>187</v>
      </c>
      <c r="AJ102" s="2">
        <v>2050</v>
      </c>
      <c r="AK102" s="2" t="str">
        <f>IF(sum!A95="ON",sum!B95,"*")</f>
        <v>*</v>
      </c>
      <c r="AL102" s="2"/>
      <c r="AM102" s="2" t="str">
        <f>IF(sum!A95="ON",sum!J95,"*")</f>
        <v>*</v>
      </c>
      <c r="AP102" s="2" t="s">
        <v>186</v>
      </c>
      <c r="AQ102" s="2" t="s">
        <v>187</v>
      </c>
      <c r="AR102" s="2">
        <v>2050</v>
      </c>
      <c r="AS102" s="2" t="str">
        <f>IF(sum!A95="QU",sum!B95,"*")</f>
        <v>*</v>
      </c>
      <c r="AT102" s="2"/>
      <c r="AU102" s="2" t="str">
        <f>IF(sum!A95="QU",sum!J95,"*")</f>
        <v>*</v>
      </c>
      <c r="AX102" s="2" t="s">
        <v>186</v>
      </c>
      <c r="AY102" s="2" t="s">
        <v>187</v>
      </c>
      <c r="AZ102" s="2">
        <v>2050</v>
      </c>
      <c r="BA102" s="2" t="str">
        <f>IF(sum!A95="SA",sum!B95,"*")</f>
        <v>*</v>
      </c>
      <c r="BB102" s="2"/>
      <c r="BC102" s="2" t="str">
        <f>IF(sum!A95="SA",sum!J95,"*")</f>
        <v>*</v>
      </c>
    </row>
    <row r="103" spans="2:55">
      <c r="B103" s="2" t="s">
        <v>186</v>
      </c>
      <c r="C103" s="2" t="s">
        <v>187</v>
      </c>
      <c r="D103" s="2">
        <v>2050</v>
      </c>
      <c r="E103" s="2" t="str">
        <f>IF(sum!A96="AL",sum!B96,"*")</f>
        <v>TRA_Bus_IC_GSL1</v>
      </c>
      <c r="F103" s="2"/>
      <c r="G103" s="2">
        <f>IF(sum!A96="AL",sum!J96,"*")</f>
        <v>6.25</v>
      </c>
      <c r="H103" s="2"/>
      <c r="J103" s="2" t="s">
        <v>186</v>
      </c>
      <c r="K103" s="2" t="s">
        <v>187</v>
      </c>
      <c r="L103" s="2">
        <v>2050</v>
      </c>
      <c r="M103" s="2" t="str">
        <f>IF(sum!A96="AT",sum!B96,"*")</f>
        <v>*</v>
      </c>
      <c r="N103" s="2"/>
      <c r="O103" s="2" t="str">
        <f>IF(sum!A96="AT",sum!J96,"*")</f>
        <v>*</v>
      </c>
      <c r="R103" s="2" t="s">
        <v>186</v>
      </c>
      <c r="S103" s="2" t="s">
        <v>187</v>
      </c>
      <c r="T103" s="2">
        <v>2050</v>
      </c>
      <c r="U103" s="2" t="str">
        <f>IF(sum!A96="BC",sum!B96,"*")</f>
        <v>*</v>
      </c>
      <c r="V103" s="2"/>
      <c r="W103" s="2" t="str">
        <f>IF(sum!A96="BC",sum!J96,"*")</f>
        <v>*</v>
      </c>
      <c r="Z103" s="2" t="s">
        <v>186</v>
      </c>
      <c r="AA103" s="2" t="s">
        <v>187</v>
      </c>
      <c r="AB103" s="2">
        <v>2050</v>
      </c>
      <c r="AC103" s="2" t="str">
        <f>IF(sum!A96="MA",sum!B96,"*")</f>
        <v>*</v>
      </c>
      <c r="AD103" s="2"/>
      <c r="AE103" s="2" t="str">
        <f>IF(sum!A96="MA",sum!J96,"*")</f>
        <v>*</v>
      </c>
      <c r="AH103" s="2" t="s">
        <v>186</v>
      </c>
      <c r="AI103" s="2" t="s">
        <v>187</v>
      </c>
      <c r="AJ103" s="2">
        <v>2050</v>
      </c>
      <c r="AK103" s="2" t="str">
        <f>IF(sum!A96="ON",sum!B96,"*")</f>
        <v>*</v>
      </c>
      <c r="AL103" s="2"/>
      <c r="AM103" s="2" t="str">
        <f>IF(sum!A96="ON",sum!J96,"*")</f>
        <v>*</v>
      </c>
      <c r="AP103" s="2" t="s">
        <v>186</v>
      </c>
      <c r="AQ103" s="2" t="s">
        <v>187</v>
      </c>
      <c r="AR103" s="2">
        <v>2050</v>
      </c>
      <c r="AS103" s="2" t="str">
        <f>IF(sum!A96="QU",sum!B96,"*")</f>
        <v>*</v>
      </c>
      <c r="AT103" s="2"/>
      <c r="AU103" s="2" t="str">
        <f>IF(sum!A96="QU",sum!J96,"*")</f>
        <v>*</v>
      </c>
      <c r="AX103" s="2" t="s">
        <v>186</v>
      </c>
      <c r="AY103" s="2" t="s">
        <v>187</v>
      </c>
      <c r="AZ103" s="2">
        <v>2050</v>
      </c>
      <c r="BA103" s="2" t="str">
        <f>IF(sum!A96="SA",sum!B96,"*")</f>
        <v>*</v>
      </c>
      <c r="BB103" s="2"/>
      <c r="BC103" s="2" t="str">
        <f>IF(sum!A96="SA",sum!J96,"*")</f>
        <v>*</v>
      </c>
    </row>
    <row r="104" spans="2:55">
      <c r="B104" s="2" t="s">
        <v>186</v>
      </c>
      <c r="C104" s="2" t="s">
        <v>187</v>
      </c>
      <c r="D104" s="2">
        <v>2050</v>
      </c>
      <c r="E104" s="2" t="str">
        <f>IF(sum!A97="AL",sum!B97,"*")</f>
        <v>TRA_Bus_SB_DST1</v>
      </c>
      <c r="F104" s="2"/>
      <c r="G104" s="2">
        <f>IF(sum!A97="AL",sum!J97,"*")</f>
        <v>0</v>
      </c>
      <c r="H104" s="2"/>
      <c r="J104" s="2" t="s">
        <v>186</v>
      </c>
      <c r="K104" s="2" t="s">
        <v>187</v>
      </c>
      <c r="L104" s="2">
        <v>2050</v>
      </c>
      <c r="M104" s="2" t="str">
        <f>IF(sum!A97="AT",sum!B97,"*")</f>
        <v>*</v>
      </c>
      <c r="N104" s="2"/>
      <c r="O104" s="2" t="str">
        <f>IF(sum!A97="AT",sum!J97,"*")</f>
        <v>*</v>
      </c>
      <c r="R104" s="2" t="s">
        <v>186</v>
      </c>
      <c r="S104" s="2" t="s">
        <v>187</v>
      </c>
      <c r="T104" s="2">
        <v>2050</v>
      </c>
      <c r="U104" s="2" t="str">
        <f>IF(sum!A97="BC",sum!B97,"*")</f>
        <v>*</v>
      </c>
      <c r="V104" s="2"/>
      <c r="W104" s="2" t="str">
        <f>IF(sum!A97="BC",sum!J97,"*")</f>
        <v>*</v>
      </c>
      <c r="Z104" s="2" t="s">
        <v>186</v>
      </c>
      <c r="AA104" s="2" t="s">
        <v>187</v>
      </c>
      <c r="AB104" s="2">
        <v>2050</v>
      </c>
      <c r="AC104" s="2" t="str">
        <f>IF(sum!A97="MA",sum!B97,"*")</f>
        <v>*</v>
      </c>
      <c r="AD104" s="2"/>
      <c r="AE104" s="2" t="str">
        <f>IF(sum!A97="MA",sum!J97,"*")</f>
        <v>*</v>
      </c>
      <c r="AH104" s="2" t="s">
        <v>186</v>
      </c>
      <c r="AI104" s="2" t="s">
        <v>187</v>
      </c>
      <c r="AJ104" s="2">
        <v>2050</v>
      </c>
      <c r="AK104" s="2" t="str">
        <f>IF(sum!A97="ON",sum!B97,"*")</f>
        <v>*</v>
      </c>
      <c r="AL104" s="2"/>
      <c r="AM104" s="2" t="str">
        <f>IF(sum!A97="ON",sum!J97,"*")</f>
        <v>*</v>
      </c>
      <c r="AP104" s="2" t="s">
        <v>186</v>
      </c>
      <c r="AQ104" s="2" t="s">
        <v>187</v>
      </c>
      <c r="AR104" s="2">
        <v>2050</v>
      </c>
      <c r="AS104" s="2" t="str">
        <f>IF(sum!A97="QU",sum!B97,"*")</f>
        <v>*</v>
      </c>
      <c r="AT104" s="2"/>
      <c r="AU104" s="2" t="str">
        <f>IF(sum!A97="QU",sum!J97,"*")</f>
        <v>*</v>
      </c>
      <c r="AX104" s="2" t="s">
        <v>186</v>
      </c>
      <c r="AY104" s="2" t="s">
        <v>187</v>
      </c>
      <c r="AZ104" s="2">
        <v>2050</v>
      </c>
      <c r="BA104" s="2" t="str">
        <f>IF(sum!A97="SA",sum!B97,"*")</f>
        <v>*</v>
      </c>
      <c r="BB104" s="2"/>
      <c r="BC104" s="2" t="str">
        <f>IF(sum!A97="SA",sum!J97,"*")</f>
        <v>*</v>
      </c>
    </row>
    <row r="105" spans="2:55">
      <c r="B105" s="4" t="s">
        <v>186</v>
      </c>
      <c r="C105" s="4" t="s">
        <v>187</v>
      </c>
      <c r="D105" s="4">
        <v>2050</v>
      </c>
      <c r="E105" s="2" t="str">
        <f>IF(sum!A98="AL",sum!B98,"*")</f>
        <v>TRA_Car_DST1</v>
      </c>
      <c r="F105" s="2"/>
      <c r="G105" s="2">
        <f>IF(sum!A98="AL",sum!J98,"*")</f>
        <v>0</v>
      </c>
      <c r="H105" s="2"/>
      <c r="J105" s="4" t="s">
        <v>186</v>
      </c>
      <c r="K105" s="4" t="s">
        <v>187</v>
      </c>
      <c r="L105" s="4">
        <v>2050</v>
      </c>
      <c r="M105" s="2" t="str">
        <f>IF(sum!A98="AT",sum!B98,"*")</f>
        <v>*</v>
      </c>
      <c r="N105" s="2"/>
      <c r="O105" s="2" t="str">
        <f>IF(sum!A98="AT",sum!J98,"*")</f>
        <v>*</v>
      </c>
      <c r="R105" s="4" t="s">
        <v>186</v>
      </c>
      <c r="S105" s="4" t="s">
        <v>187</v>
      </c>
      <c r="T105" s="4">
        <v>2050</v>
      </c>
      <c r="U105" s="2" t="str">
        <f>IF(sum!A98="BC",sum!B98,"*")</f>
        <v>*</v>
      </c>
      <c r="V105" s="2"/>
      <c r="W105" s="2" t="str">
        <f>IF(sum!A98="BC",sum!J98,"*")</f>
        <v>*</v>
      </c>
      <c r="Z105" s="4" t="s">
        <v>186</v>
      </c>
      <c r="AA105" s="4" t="s">
        <v>187</v>
      </c>
      <c r="AB105" s="4">
        <v>2050</v>
      </c>
      <c r="AC105" s="2" t="str">
        <f>IF(sum!A98="MA",sum!B98,"*")</f>
        <v>*</v>
      </c>
      <c r="AD105" s="2"/>
      <c r="AE105" s="2" t="str">
        <f>IF(sum!A98="MA",sum!J98,"*")</f>
        <v>*</v>
      </c>
      <c r="AH105" s="4" t="s">
        <v>186</v>
      </c>
      <c r="AI105" s="4" t="s">
        <v>187</v>
      </c>
      <c r="AJ105" s="4">
        <v>2050</v>
      </c>
      <c r="AK105" s="2" t="str">
        <f>IF(sum!A98="ON",sum!B98,"*")</f>
        <v>*</v>
      </c>
      <c r="AL105" s="2"/>
      <c r="AM105" s="2" t="str">
        <f>IF(sum!A98="ON",sum!J98,"*")</f>
        <v>*</v>
      </c>
      <c r="AP105" s="2" t="s">
        <v>186</v>
      </c>
      <c r="AQ105" s="2" t="s">
        <v>187</v>
      </c>
      <c r="AR105" s="2">
        <v>2050</v>
      </c>
      <c r="AS105" s="2" t="str">
        <f>IF(sum!A98="QU",sum!B98,"*")</f>
        <v>*</v>
      </c>
      <c r="AT105" s="2"/>
      <c r="AU105" s="2" t="str">
        <f>IF(sum!A98="QU",sum!J98,"*")</f>
        <v>*</v>
      </c>
      <c r="AX105" s="4" t="s">
        <v>186</v>
      </c>
      <c r="AY105" s="4" t="s">
        <v>187</v>
      </c>
      <c r="AZ105" s="4">
        <v>2050</v>
      </c>
      <c r="BA105" s="2" t="str">
        <f>IF(sum!A98="SA",sum!B98,"*")</f>
        <v>*</v>
      </c>
      <c r="BB105" s="2"/>
      <c r="BC105" s="2" t="str">
        <f>IF(sum!A98="SA",sum!J98,"*")</f>
        <v>*</v>
      </c>
    </row>
    <row r="106" spans="2:55">
      <c r="B106" s="2" t="s">
        <v>186</v>
      </c>
      <c r="C106" s="2" t="s">
        <v>187</v>
      </c>
      <c r="D106" s="2">
        <v>2050</v>
      </c>
      <c r="E106" s="2" t="str">
        <f>IF(sum!A99="AL",sum!B99,"*")</f>
        <v>TRA_Car_GSL1</v>
      </c>
      <c r="F106" s="2"/>
      <c r="G106" s="2">
        <f>IF(sum!A99="AL",sum!J99,"*")</f>
        <v>0</v>
      </c>
      <c r="H106" s="2"/>
      <c r="J106" s="2" t="s">
        <v>186</v>
      </c>
      <c r="K106" s="2" t="s">
        <v>187</v>
      </c>
      <c r="L106" s="2">
        <v>2050</v>
      </c>
      <c r="M106" s="2" t="str">
        <f>IF(sum!A99="AT",sum!B99,"*")</f>
        <v>*</v>
      </c>
      <c r="N106" s="2"/>
      <c r="O106" s="2" t="str">
        <f>IF(sum!A99="AT",sum!J99,"*")</f>
        <v>*</v>
      </c>
      <c r="R106" s="2" t="s">
        <v>186</v>
      </c>
      <c r="S106" s="2" t="s">
        <v>187</v>
      </c>
      <c r="T106" s="2">
        <v>2050</v>
      </c>
      <c r="U106" s="2" t="str">
        <f>IF(sum!A99="BC",sum!B99,"*")</f>
        <v>*</v>
      </c>
      <c r="V106" s="2"/>
      <c r="W106" s="2" t="str">
        <f>IF(sum!A99="BC",sum!J99,"*")</f>
        <v>*</v>
      </c>
      <c r="Z106" s="2" t="s">
        <v>186</v>
      </c>
      <c r="AA106" s="2" t="s">
        <v>187</v>
      </c>
      <c r="AB106" s="2">
        <v>2050</v>
      </c>
      <c r="AC106" s="2" t="str">
        <f>IF(sum!A99="MA",sum!B99,"*")</f>
        <v>*</v>
      </c>
      <c r="AD106" s="2"/>
      <c r="AE106" s="2" t="str">
        <f>IF(sum!A99="MA",sum!J99,"*")</f>
        <v>*</v>
      </c>
      <c r="AH106" s="2" t="s">
        <v>186</v>
      </c>
      <c r="AI106" s="2" t="s">
        <v>187</v>
      </c>
      <c r="AJ106" s="2">
        <v>2050</v>
      </c>
      <c r="AK106" s="2" t="str">
        <f>IF(sum!A99="ON",sum!B99,"*")</f>
        <v>*</v>
      </c>
      <c r="AL106" s="2"/>
      <c r="AM106" s="2" t="str">
        <f>IF(sum!A99="ON",sum!J99,"*")</f>
        <v>*</v>
      </c>
      <c r="AP106" s="2" t="s">
        <v>186</v>
      </c>
      <c r="AQ106" s="2" t="s">
        <v>187</v>
      </c>
      <c r="AR106" s="2">
        <v>2050</v>
      </c>
      <c r="AS106" s="2" t="str">
        <f>IF(sum!A99="QU",sum!B99,"*")</f>
        <v>*</v>
      </c>
      <c r="AT106" s="2"/>
      <c r="AU106" s="2" t="str">
        <f>IF(sum!A99="QU",sum!J99,"*")</f>
        <v>*</v>
      </c>
      <c r="AX106" s="2" t="s">
        <v>186</v>
      </c>
      <c r="AY106" s="2" t="s">
        <v>187</v>
      </c>
      <c r="AZ106" s="2">
        <v>2050</v>
      </c>
      <c r="BA106" s="2" t="str">
        <f>IF(sum!A99="SA",sum!B99,"*")</f>
        <v>*</v>
      </c>
      <c r="BB106" s="2"/>
      <c r="BC106" s="2" t="str">
        <f>IF(sum!A99="SA",sum!J99,"*")</f>
        <v>*</v>
      </c>
    </row>
    <row r="107" spans="2:55">
      <c r="B107" s="2" t="s">
        <v>186</v>
      </c>
      <c r="C107" s="2" t="s">
        <v>187</v>
      </c>
      <c r="D107" s="2">
        <v>2050</v>
      </c>
      <c r="E107" s="2" t="str">
        <f>IF(sum!A100="AL",sum!B100,"*")</f>
        <v>TRA_Car_PHEV01</v>
      </c>
      <c r="F107" s="2"/>
      <c r="G107" s="2">
        <f>IF(sum!A100="AL",sum!J100,"*")</f>
        <v>474.171545414829</v>
      </c>
      <c r="H107" s="2"/>
      <c r="J107" s="2" t="s">
        <v>186</v>
      </c>
      <c r="K107" s="2" t="s">
        <v>187</v>
      </c>
      <c r="L107" s="2">
        <v>2050</v>
      </c>
      <c r="M107" s="2" t="str">
        <f>IF(sum!A100="AT",sum!B100,"*")</f>
        <v>*</v>
      </c>
      <c r="N107" s="2"/>
      <c r="O107" s="2" t="str">
        <f>IF(sum!A100="AT",sum!J100,"*")</f>
        <v>*</v>
      </c>
      <c r="R107" s="2" t="s">
        <v>186</v>
      </c>
      <c r="S107" s="2" t="s">
        <v>187</v>
      </c>
      <c r="T107" s="2">
        <v>2050</v>
      </c>
      <c r="U107" s="2" t="str">
        <f>IF(sum!A100="BC",sum!B100,"*")</f>
        <v>*</v>
      </c>
      <c r="V107" s="2"/>
      <c r="W107" s="2" t="str">
        <f>IF(sum!A100="BC",sum!J100,"*")</f>
        <v>*</v>
      </c>
      <c r="Z107" s="2" t="s">
        <v>186</v>
      </c>
      <c r="AA107" s="2" t="s">
        <v>187</v>
      </c>
      <c r="AB107" s="2">
        <v>2050</v>
      </c>
      <c r="AC107" s="2" t="str">
        <f>IF(sum!A100="MA",sum!B100,"*")</f>
        <v>*</v>
      </c>
      <c r="AD107" s="2"/>
      <c r="AE107" s="2" t="str">
        <f>IF(sum!A100="MA",sum!J100,"*")</f>
        <v>*</v>
      </c>
      <c r="AH107" s="2" t="s">
        <v>186</v>
      </c>
      <c r="AI107" s="2" t="s">
        <v>187</v>
      </c>
      <c r="AJ107" s="2">
        <v>2050</v>
      </c>
      <c r="AK107" s="2" t="str">
        <f>IF(sum!A100="ON",sum!B100,"*")</f>
        <v>*</v>
      </c>
      <c r="AL107" s="2"/>
      <c r="AM107" s="2" t="str">
        <f>IF(sum!A100="ON",sum!J100,"*")</f>
        <v>*</v>
      </c>
      <c r="AP107" s="2" t="s">
        <v>186</v>
      </c>
      <c r="AQ107" s="2" t="s">
        <v>187</v>
      </c>
      <c r="AR107" s="2">
        <v>2050</v>
      </c>
      <c r="AS107" s="2" t="str">
        <f>IF(sum!A100="QU",sum!B100,"*")</f>
        <v>*</v>
      </c>
      <c r="AT107" s="2"/>
      <c r="AU107" s="2" t="str">
        <f>IF(sum!A100="QU",sum!J100,"*")</f>
        <v>*</v>
      </c>
      <c r="AX107" s="2" t="s">
        <v>186</v>
      </c>
      <c r="AY107" s="2" t="s">
        <v>187</v>
      </c>
      <c r="AZ107" s="2">
        <v>2050</v>
      </c>
      <c r="BA107" s="2" t="str">
        <f>IF(sum!A100="SA",sum!B100,"*")</f>
        <v>*</v>
      </c>
      <c r="BB107" s="2"/>
      <c r="BC107" s="2" t="str">
        <f>IF(sum!A100="SA",sum!J100,"*")</f>
        <v>*</v>
      </c>
    </row>
    <row r="108" spans="2:55">
      <c r="B108" s="4" t="s">
        <v>186</v>
      </c>
      <c r="C108" s="4" t="s">
        <v>187</v>
      </c>
      <c r="D108" s="4">
        <v>2050</v>
      </c>
      <c r="E108" s="2" t="str">
        <f>IF(sum!A101="AL",sum!B101,"*")</f>
        <v>TRA_Mot_ELC1</v>
      </c>
      <c r="F108" s="2"/>
      <c r="G108" s="2">
        <f>IF(sum!A101="AL",sum!J101,"*")</f>
        <v>55.94789932346</v>
      </c>
      <c r="H108" s="2"/>
      <c r="J108" s="4" t="s">
        <v>186</v>
      </c>
      <c r="K108" s="4" t="s">
        <v>187</v>
      </c>
      <c r="L108" s="4">
        <v>2050</v>
      </c>
      <c r="M108" s="2" t="str">
        <f>IF(sum!A101="AT",sum!B101,"*")</f>
        <v>*</v>
      </c>
      <c r="N108" s="2"/>
      <c r="O108" s="2" t="str">
        <f>IF(sum!A101="AT",sum!J101,"*")</f>
        <v>*</v>
      </c>
      <c r="R108" s="4" t="s">
        <v>186</v>
      </c>
      <c r="S108" s="4" t="s">
        <v>187</v>
      </c>
      <c r="T108" s="4">
        <v>2050</v>
      </c>
      <c r="U108" s="2" t="str">
        <f>IF(sum!A101="BC",sum!B101,"*")</f>
        <v>*</v>
      </c>
      <c r="V108" s="2"/>
      <c r="W108" s="2" t="str">
        <f>IF(sum!A101="BC",sum!J101,"*")</f>
        <v>*</v>
      </c>
      <c r="Z108" s="4" t="s">
        <v>186</v>
      </c>
      <c r="AA108" s="4" t="s">
        <v>187</v>
      </c>
      <c r="AB108" s="4">
        <v>2050</v>
      </c>
      <c r="AC108" s="2" t="str">
        <f>IF(sum!A101="MA",sum!B101,"*")</f>
        <v>*</v>
      </c>
      <c r="AD108" s="2"/>
      <c r="AE108" s="2" t="str">
        <f>IF(sum!A101="MA",sum!J101,"*")</f>
        <v>*</v>
      </c>
      <c r="AH108" s="4" t="s">
        <v>186</v>
      </c>
      <c r="AI108" s="4" t="s">
        <v>187</v>
      </c>
      <c r="AJ108" s="4">
        <v>2050</v>
      </c>
      <c r="AK108" s="2" t="str">
        <f>IF(sum!A101="ON",sum!B101,"*")</f>
        <v>*</v>
      </c>
      <c r="AL108" s="2"/>
      <c r="AM108" s="2" t="str">
        <f>IF(sum!A101="ON",sum!J101,"*")</f>
        <v>*</v>
      </c>
      <c r="AP108" s="2" t="s">
        <v>186</v>
      </c>
      <c r="AQ108" s="2" t="s">
        <v>187</v>
      </c>
      <c r="AR108" s="2">
        <v>2050</v>
      </c>
      <c r="AS108" s="2" t="str">
        <f>IF(sum!A101="QU",sum!B101,"*")</f>
        <v>*</v>
      </c>
      <c r="AT108" s="2"/>
      <c r="AU108" s="2" t="str">
        <f>IF(sum!A101="QU",sum!J101,"*")</f>
        <v>*</v>
      </c>
      <c r="AX108" s="4" t="s">
        <v>186</v>
      </c>
      <c r="AY108" s="4" t="s">
        <v>187</v>
      </c>
      <c r="AZ108" s="4">
        <v>2050</v>
      </c>
      <c r="BA108" s="2" t="str">
        <f>IF(sum!A101="SA",sum!B101,"*")</f>
        <v>*</v>
      </c>
      <c r="BB108" s="2"/>
      <c r="BC108" s="2" t="str">
        <f>IF(sum!A101="SA",sum!J101,"*")</f>
        <v>*</v>
      </c>
    </row>
    <row r="109" spans="2:55">
      <c r="B109" s="2" t="s">
        <v>186</v>
      </c>
      <c r="C109" s="2" t="s">
        <v>187</v>
      </c>
      <c r="D109" s="2">
        <v>2050</v>
      </c>
      <c r="E109" s="2" t="str">
        <f>IF(sum!A102="AL",sum!B102,"*")</f>
        <v>TRA_Rai_Frt-ELC01</v>
      </c>
      <c r="F109" s="2"/>
      <c r="G109" s="2">
        <f>IF(sum!A102="AL",sum!J102,"*")</f>
        <v>0</v>
      </c>
      <c r="H109" s="2"/>
      <c r="J109" s="2" t="s">
        <v>186</v>
      </c>
      <c r="K109" s="2" t="s">
        <v>187</v>
      </c>
      <c r="L109" s="2">
        <v>2050</v>
      </c>
      <c r="M109" s="2" t="str">
        <f>IF(sum!A102="AT",sum!B102,"*")</f>
        <v>*</v>
      </c>
      <c r="N109" s="2"/>
      <c r="O109" s="2" t="str">
        <f>IF(sum!A102="AT",sum!J102,"*")</f>
        <v>*</v>
      </c>
      <c r="R109" s="2" t="s">
        <v>186</v>
      </c>
      <c r="S109" s="2" t="s">
        <v>187</v>
      </c>
      <c r="T109" s="2">
        <v>2050</v>
      </c>
      <c r="U109" s="2" t="str">
        <f>IF(sum!A102="BC",sum!B102,"*")</f>
        <v>*</v>
      </c>
      <c r="V109" s="2"/>
      <c r="W109" s="2" t="str">
        <f>IF(sum!A102="BC",sum!J102,"*")</f>
        <v>*</v>
      </c>
      <c r="Z109" s="2" t="s">
        <v>186</v>
      </c>
      <c r="AA109" s="2" t="s">
        <v>187</v>
      </c>
      <c r="AB109" s="2">
        <v>2050</v>
      </c>
      <c r="AC109" s="2" t="str">
        <f>IF(sum!A102="MA",sum!B102,"*")</f>
        <v>*</v>
      </c>
      <c r="AD109" s="2"/>
      <c r="AE109" s="2" t="str">
        <f>IF(sum!A102="MA",sum!J102,"*")</f>
        <v>*</v>
      </c>
      <c r="AH109" s="2" t="s">
        <v>186</v>
      </c>
      <c r="AI109" s="2" t="s">
        <v>187</v>
      </c>
      <c r="AJ109" s="2">
        <v>2050</v>
      </c>
      <c r="AK109" s="2" t="str">
        <f>IF(sum!A102="ON",sum!B102,"*")</f>
        <v>*</v>
      </c>
      <c r="AL109" s="2"/>
      <c r="AM109" s="2" t="str">
        <f>IF(sum!A102="ON",sum!J102,"*")</f>
        <v>*</v>
      </c>
      <c r="AP109" s="2" t="s">
        <v>186</v>
      </c>
      <c r="AQ109" s="2" t="s">
        <v>187</v>
      </c>
      <c r="AR109" s="2">
        <v>2050</v>
      </c>
      <c r="AS109" s="2" t="str">
        <f>IF(sum!A102="QU",sum!B102,"*")</f>
        <v>*</v>
      </c>
      <c r="AT109" s="2"/>
      <c r="AU109" s="2" t="str">
        <f>IF(sum!A102="QU",sum!J102,"*")</f>
        <v>*</v>
      </c>
      <c r="AX109" s="2" t="s">
        <v>186</v>
      </c>
      <c r="AY109" s="2" t="s">
        <v>187</v>
      </c>
      <c r="AZ109" s="2">
        <v>2050</v>
      </c>
      <c r="BA109" s="2" t="str">
        <f>IF(sum!A102="SA",sum!B102,"*")</f>
        <v>*</v>
      </c>
      <c r="BB109" s="2"/>
      <c r="BC109" s="2" t="str">
        <f>IF(sum!A102="SA",sum!J102,"*")</f>
        <v>*</v>
      </c>
    </row>
    <row r="110" spans="2:55">
      <c r="B110" s="2" t="s">
        <v>186</v>
      </c>
      <c r="C110" s="2" t="s">
        <v>187</v>
      </c>
      <c r="D110" s="2">
        <v>2050</v>
      </c>
      <c r="E110" s="2" t="str">
        <f>IF(sum!A103="AL",sum!B103,"*")</f>
        <v>TRA_Rai_Pas-ELC01</v>
      </c>
      <c r="F110" s="2"/>
      <c r="G110" s="2">
        <f>IF(sum!A103="AL",sum!J103,"*")</f>
        <v>0</v>
      </c>
      <c r="H110" s="2"/>
      <c r="J110" s="2" t="s">
        <v>186</v>
      </c>
      <c r="K110" s="2" t="s">
        <v>187</v>
      </c>
      <c r="L110" s="2">
        <v>2050</v>
      </c>
      <c r="M110" s="2" t="str">
        <f>IF(sum!A103="AT",sum!B103,"*")</f>
        <v>*</v>
      </c>
      <c r="N110" s="2"/>
      <c r="O110" s="2" t="str">
        <f>IF(sum!A103="AT",sum!J103,"*")</f>
        <v>*</v>
      </c>
      <c r="R110" s="2" t="s">
        <v>186</v>
      </c>
      <c r="S110" s="2" t="s">
        <v>187</v>
      </c>
      <c r="T110" s="2">
        <v>2050</v>
      </c>
      <c r="U110" s="2" t="str">
        <f>IF(sum!A103="BC",sum!B103,"*")</f>
        <v>*</v>
      </c>
      <c r="V110" s="2"/>
      <c r="W110" s="2" t="str">
        <f>IF(sum!A103="BC",sum!J103,"*")</f>
        <v>*</v>
      </c>
      <c r="Z110" s="2" t="s">
        <v>186</v>
      </c>
      <c r="AA110" s="2" t="s">
        <v>187</v>
      </c>
      <c r="AB110" s="2">
        <v>2050</v>
      </c>
      <c r="AC110" s="2" t="str">
        <f>IF(sum!A103="MA",sum!B103,"*")</f>
        <v>*</v>
      </c>
      <c r="AD110" s="2"/>
      <c r="AE110" s="2" t="str">
        <f>IF(sum!A103="MA",sum!J103,"*")</f>
        <v>*</v>
      </c>
      <c r="AH110" s="2" t="s">
        <v>186</v>
      </c>
      <c r="AI110" s="2" t="s">
        <v>187</v>
      </c>
      <c r="AJ110" s="2">
        <v>2050</v>
      </c>
      <c r="AK110" s="2" t="str">
        <f>IF(sum!A103="ON",sum!B103,"*")</f>
        <v>*</v>
      </c>
      <c r="AL110" s="2"/>
      <c r="AM110" s="2" t="str">
        <f>IF(sum!A103="ON",sum!J103,"*")</f>
        <v>*</v>
      </c>
      <c r="AP110" s="2" t="s">
        <v>186</v>
      </c>
      <c r="AQ110" s="2" t="s">
        <v>187</v>
      </c>
      <c r="AR110" s="2">
        <v>2050</v>
      </c>
      <c r="AS110" s="2" t="str">
        <f>IF(sum!A103="QU",sum!B103,"*")</f>
        <v>*</v>
      </c>
      <c r="AT110" s="2"/>
      <c r="AU110" s="2" t="str">
        <f>IF(sum!A103="QU",sum!J103,"*")</f>
        <v>*</v>
      </c>
      <c r="AX110" s="2" t="s">
        <v>186</v>
      </c>
      <c r="AY110" s="2" t="s">
        <v>187</v>
      </c>
      <c r="AZ110" s="2">
        <v>2050</v>
      </c>
      <c r="BA110" s="2" t="str">
        <f>IF(sum!A103="SA",sum!B103,"*")</f>
        <v>*</v>
      </c>
      <c r="BB110" s="2"/>
      <c r="BC110" s="2" t="str">
        <f>IF(sum!A103="SA",sum!J103,"*")</f>
        <v>*</v>
      </c>
    </row>
    <row r="111" spans="2:55">
      <c r="B111" s="4" t="s">
        <v>186</v>
      </c>
      <c r="C111" s="4" t="s">
        <v>187</v>
      </c>
      <c r="D111" s="4">
        <v>2050</v>
      </c>
      <c r="E111" s="2" t="str">
        <f>IF(sum!A104="AL",sum!B104,"*")</f>
        <v>TRA_Tru_BEV01</v>
      </c>
      <c r="F111" s="2"/>
      <c r="G111" s="2">
        <f>IF(sum!A104="AL",sum!J104,"*")</f>
        <v>139.509430851858</v>
      </c>
      <c r="H111" s="2"/>
      <c r="J111" s="4" t="s">
        <v>186</v>
      </c>
      <c r="K111" s="4" t="s">
        <v>187</v>
      </c>
      <c r="L111" s="4">
        <v>2050</v>
      </c>
      <c r="M111" s="2" t="str">
        <f>IF(sum!A104="AT",sum!B104,"*")</f>
        <v>*</v>
      </c>
      <c r="N111" s="2"/>
      <c r="O111" s="2" t="str">
        <f>IF(sum!A104="AT",sum!J104,"*")</f>
        <v>*</v>
      </c>
      <c r="R111" s="4" t="s">
        <v>186</v>
      </c>
      <c r="S111" s="4" t="s">
        <v>187</v>
      </c>
      <c r="T111" s="4">
        <v>2050</v>
      </c>
      <c r="U111" s="2" t="str">
        <f>IF(sum!A104="BC",sum!B104,"*")</f>
        <v>*</v>
      </c>
      <c r="V111" s="2"/>
      <c r="W111" s="2" t="str">
        <f>IF(sum!A104="BC",sum!J104,"*")</f>
        <v>*</v>
      </c>
      <c r="Z111" s="4" t="s">
        <v>186</v>
      </c>
      <c r="AA111" s="4" t="s">
        <v>187</v>
      </c>
      <c r="AB111" s="4">
        <v>2050</v>
      </c>
      <c r="AC111" s="2" t="str">
        <f>IF(sum!A104="MA",sum!B104,"*")</f>
        <v>*</v>
      </c>
      <c r="AD111" s="2"/>
      <c r="AE111" s="2" t="str">
        <f>IF(sum!A104="MA",sum!J104,"*")</f>
        <v>*</v>
      </c>
      <c r="AH111" s="4" t="s">
        <v>186</v>
      </c>
      <c r="AI111" s="4" t="s">
        <v>187</v>
      </c>
      <c r="AJ111" s="4">
        <v>2050</v>
      </c>
      <c r="AK111" s="2" t="str">
        <f>IF(sum!A104="ON",sum!B104,"*")</f>
        <v>*</v>
      </c>
      <c r="AL111" s="2"/>
      <c r="AM111" s="2" t="str">
        <f>IF(sum!A104="ON",sum!J104,"*")</f>
        <v>*</v>
      </c>
      <c r="AP111" s="2" t="s">
        <v>186</v>
      </c>
      <c r="AQ111" s="2" t="s">
        <v>187</v>
      </c>
      <c r="AR111" s="2">
        <v>2050</v>
      </c>
      <c r="AS111" s="2" t="str">
        <f>IF(sum!A104="QU",sum!B104,"*")</f>
        <v>*</v>
      </c>
      <c r="AT111" s="2"/>
      <c r="AU111" s="2" t="str">
        <f>IF(sum!A104="QU",sum!J104,"*")</f>
        <v>*</v>
      </c>
      <c r="AX111" s="4" t="s">
        <v>186</v>
      </c>
      <c r="AY111" s="4" t="s">
        <v>187</v>
      </c>
      <c r="AZ111" s="4">
        <v>2050</v>
      </c>
      <c r="BA111" s="2" t="str">
        <f>IF(sum!A104="SA",sum!B104,"*")</f>
        <v>*</v>
      </c>
      <c r="BB111" s="2"/>
      <c r="BC111" s="2" t="str">
        <f>IF(sum!A104="SA",sum!J104,"*")</f>
        <v>*</v>
      </c>
    </row>
    <row r="112" spans="2:55">
      <c r="B112" s="2" t="s">
        <v>186</v>
      </c>
      <c r="C112" s="2" t="s">
        <v>187</v>
      </c>
      <c r="D112" s="2">
        <v>2050</v>
      </c>
      <c r="E112" s="2" t="str">
        <f>IF(sum!A105="AL",sum!B105,"*")</f>
        <v>TRA_Tru_HT_DST1</v>
      </c>
      <c r="F112" s="2"/>
      <c r="G112" s="2">
        <f>IF(sum!A105="AL",sum!J105,"*")</f>
        <v>0</v>
      </c>
      <c r="H112" s="2"/>
      <c r="J112" s="2" t="s">
        <v>186</v>
      </c>
      <c r="K112" s="2" t="s">
        <v>187</v>
      </c>
      <c r="L112" s="2">
        <v>2050</v>
      </c>
      <c r="M112" s="2" t="str">
        <f>IF(sum!A105="AT",sum!B105,"*")</f>
        <v>*</v>
      </c>
      <c r="N112" s="2"/>
      <c r="O112" s="2" t="str">
        <f>IF(sum!A105="AT",sum!J105,"*")</f>
        <v>*</v>
      </c>
      <c r="R112" s="2" t="s">
        <v>186</v>
      </c>
      <c r="S112" s="2" t="s">
        <v>187</v>
      </c>
      <c r="T112" s="2">
        <v>2050</v>
      </c>
      <c r="U112" s="2" t="str">
        <f>IF(sum!A105="BC",sum!B105,"*")</f>
        <v>*</v>
      </c>
      <c r="V112" s="2"/>
      <c r="W112" s="2" t="str">
        <f>IF(sum!A105="BC",sum!J105,"*")</f>
        <v>*</v>
      </c>
      <c r="Z112" s="2" t="s">
        <v>186</v>
      </c>
      <c r="AA112" s="2" t="s">
        <v>187</v>
      </c>
      <c r="AB112" s="2">
        <v>2050</v>
      </c>
      <c r="AC112" s="2" t="str">
        <f>IF(sum!A105="MA",sum!B105,"*")</f>
        <v>*</v>
      </c>
      <c r="AD112" s="2"/>
      <c r="AE112" s="2" t="str">
        <f>IF(sum!A105="MA",sum!J105,"*")</f>
        <v>*</v>
      </c>
      <c r="AH112" s="2" t="s">
        <v>186</v>
      </c>
      <c r="AI112" s="2" t="s">
        <v>187</v>
      </c>
      <c r="AJ112" s="2">
        <v>2050</v>
      </c>
      <c r="AK112" s="2" t="str">
        <f>IF(sum!A105="ON",sum!B105,"*")</f>
        <v>*</v>
      </c>
      <c r="AL112" s="2"/>
      <c r="AM112" s="2" t="str">
        <f>IF(sum!A105="ON",sum!J105,"*")</f>
        <v>*</v>
      </c>
      <c r="AP112" s="2" t="s">
        <v>186</v>
      </c>
      <c r="AQ112" s="2" t="s">
        <v>187</v>
      </c>
      <c r="AR112" s="2">
        <v>2050</v>
      </c>
      <c r="AS112" s="2" t="str">
        <f>IF(sum!A105="QU",sum!B105,"*")</f>
        <v>*</v>
      </c>
      <c r="AT112" s="2"/>
      <c r="AU112" s="2" t="str">
        <f>IF(sum!A105="QU",sum!J105,"*")</f>
        <v>*</v>
      </c>
      <c r="AX112" s="2" t="s">
        <v>186</v>
      </c>
      <c r="AY112" s="2" t="s">
        <v>187</v>
      </c>
      <c r="AZ112" s="2">
        <v>2050</v>
      </c>
      <c r="BA112" s="2" t="str">
        <f>IF(sum!A105="SA",sum!B105,"*")</f>
        <v>*</v>
      </c>
      <c r="BB112" s="2"/>
      <c r="BC112" s="2" t="str">
        <f>IF(sum!A105="SA",sum!J105,"*")</f>
        <v>*</v>
      </c>
    </row>
    <row r="113" spans="2:55">
      <c r="B113" s="2" t="s">
        <v>186</v>
      </c>
      <c r="C113" s="2" t="s">
        <v>187</v>
      </c>
      <c r="D113" s="2">
        <v>2050</v>
      </c>
      <c r="E113" s="2" t="str">
        <f>IF(sum!A106="AL",sum!B106,"*")</f>
        <v>TRA_Tru_PHEV01</v>
      </c>
      <c r="F113" s="2"/>
      <c r="G113" s="2">
        <f>IF(sum!A106="AL",sum!J106,"*")</f>
        <v>0</v>
      </c>
      <c r="H113" s="2"/>
      <c r="J113" s="2" t="s">
        <v>186</v>
      </c>
      <c r="K113" s="2" t="s">
        <v>187</v>
      </c>
      <c r="L113" s="2">
        <v>2050</v>
      </c>
      <c r="M113" s="2" t="str">
        <f>IF(sum!A106="AT",sum!B106,"*")</f>
        <v>*</v>
      </c>
      <c r="N113" s="2"/>
      <c r="O113" s="2" t="str">
        <f>IF(sum!A106="AT",sum!J106,"*")</f>
        <v>*</v>
      </c>
      <c r="R113" s="2" t="s">
        <v>186</v>
      </c>
      <c r="S113" s="2" t="s">
        <v>187</v>
      </c>
      <c r="T113" s="2">
        <v>2050</v>
      </c>
      <c r="U113" s="2" t="str">
        <f>IF(sum!A106="BC",sum!B106,"*")</f>
        <v>*</v>
      </c>
      <c r="V113" s="2"/>
      <c r="W113" s="2" t="str">
        <f>IF(sum!A106="BC",sum!J106,"*")</f>
        <v>*</v>
      </c>
      <c r="Z113" s="2" t="s">
        <v>186</v>
      </c>
      <c r="AA113" s="2" t="s">
        <v>187</v>
      </c>
      <c r="AB113" s="2">
        <v>2050</v>
      </c>
      <c r="AC113" s="2" t="str">
        <f>IF(sum!A106="MA",sum!B106,"*")</f>
        <v>*</v>
      </c>
      <c r="AD113" s="2"/>
      <c r="AE113" s="2" t="str">
        <f>IF(sum!A106="MA",sum!J106,"*")</f>
        <v>*</v>
      </c>
      <c r="AH113" s="2" t="s">
        <v>186</v>
      </c>
      <c r="AI113" s="2" t="s">
        <v>187</v>
      </c>
      <c r="AJ113" s="2">
        <v>2050</v>
      </c>
      <c r="AK113" s="2" t="str">
        <f>IF(sum!A106="ON",sum!B106,"*")</f>
        <v>*</v>
      </c>
      <c r="AL113" s="2"/>
      <c r="AM113" s="2" t="str">
        <f>IF(sum!A106="ON",sum!J106,"*")</f>
        <v>*</v>
      </c>
      <c r="AP113" s="2" t="s">
        <v>186</v>
      </c>
      <c r="AQ113" s="2" t="s">
        <v>187</v>
      </c>
      <c r="AR113" s="2">
        <v>2050</v>
      </c>
      <c r="AS113" s="2" t="str">
        <f>IF(sum!A106="QU",sum!B106,"*")</f>
        <v>*</v>
      </c>
      <c r="AT113" s="2"/>
      <c r="AU113" s="2" t="str">
        <f>IF(sum!A106="QU",sum!J106,"*")</f>
        <v>*</v>
      </c>
      <c r="AX113" s="2" t="s">
        <v>186</v>
      </c>
      <c r="AY113" s="2" t="s">
        <v>187</v>
      </c>
      <c r="AZ113" s="2">
        <v>2050</v>
      </c>
      <c r="BA113" s="2" t="str">
        <f>IF(sum!A106="SA",sum!B106,"*")</f>
        <v>*</v>
      </c>
      <c r="BB113" s="2"/>
      <c r="BC113" s="2" t="str">
        <f>IF(sum!A106="SA",sum!J106,"*")</f>
        <v>*</v>
      </c>
    </row>
    <row r="114" spans="2:55">
      <c r="B114" s="4" t="s">
        <v>186</v>
      </c>
      <c r="C114" s="4" t="s">
        <v>187</v>
      </c>
      <c r="D114" s="4">
        <v>2050</v>
      </c>
      <c r="E114" s="2" t="str">
        <f>IF(sum!A107="AL",sum!B107,"*")</f>
        <v>TRA_Tru_PLT_GSL1</v>
      </c>
      <c r="F114" s="2"/>
      <c r="G114" s="2">
        <f>IF(sum!A107="AL",sum!J107,"*")</f>
        <v>0</v>
      </c>
      <c r="H114" s="2"/>
      <c r="J114" s="4" t="s">
        <v>186</v>
      </c>
      <c r="K114" s="4" t="s">
        <v>187</v>
      </c>
      <c r="L114" s="4">
        <v>2050</v>
      </c>
      <c r="M114" s="2" t="str">
        <f>IF(sum!A107="AT",sum!B107,"*")</f>
        <v>*</v>
      </c>
      <c r="N114" s="2"/>
      <c r="O114" s="2" t="str">
        <f>IF(sum!A107="AT",sum!J107,"*")</f>
        <v>*</v>
      </c>
      <c r="R114" s="4" t="s">
        <v>186</v>
      </c>
      <c r="S114" s="4" t="s">
        <v>187</v>
      </c>
      <c r="T114" s="4">
        <v>2050</v>
      </c>
      <c r="U114" s="2" t="str">
        <f>IF(sum!A107="BC",sum!B107,"*")</f>
        <v>*</v>
      </c>
      <c r="V114" s="2"/>
      <c r="W114" s="2" t="str">
        <f>IF(sum!A107="BC",sum!J107,"*")</f>
        <v>*</v>
      </c>
      <c r="Z114" s="4" t="s">
        <v>186</v>
      </c>
      <c r="AA114" s="4" t="s">
        <v>187</v>
      </c>
      <c r="AB114" s="4">
        <v>2050</v>
      </c>
      <c r="AC114" s="2" t="str">
        <f>IF(sum!A107="MA",sum!B107,"*")</f>
        <v>*</v>
      </c>
      <c r="AD114" s="2"/>
      <c r="AE114" s="2" t="str">
        <f>IF(sum!A107="MA",sum!J107,"*")</f>
        <v>*</v>
      </c>
      <c r="AH114" s="4" t="s">
        <v>186</v>
      </c>
      <c r="AI114" s="4" t="s">
        <v>187</v>
      </c>
      <c r="AJ114" s="4">
        <v>2050</v>
      </c>
      <c r="AK114" s="2" t="str">
        <f>IF(sum!A107="ON",sum!B107,"*")</f>
        <v>*</v>
      </c>
      <c r="AL114" s="2"/>
      <c r="AM114" s="2" t="str">
        <f>IF(sum!A107="ON",sum!J107,"*")</f>
        <v>*</v>
      </c>
      <c r="AP114" s="2" t="s">
        <v>186</v>
      </c>
      <c r="AQ114" s="2" t="s">
        <v>187</v>
      </c>
      <c r="AR114" s="2">
        <v>2050</v>
      </c>
      <c r="AS114" s="2" t="str">
        <f>IF(sum!A107="QU",sum!B107,"*")</f>
        <v>*</v>
      </c>
      <c r="AT114" s="2"/>
      <c r="AU114" s="2" t="str">
        <f>IF(sum!A107="QU",sum!J107,"*")</f>
        <v>*</v>
      </c>
      <c r="AX114" s="4" t="s">
        <v>186</v>
      </c>
      <c r="AY114" s="4" t="s">
        <v>187</v>
      </c>
      <c r="AZ114" s="4">
        <v>2050</v>
      </c>
      <c r="BA114" s="2" t="str">
        <f>IF(sum!A107="SA",sum!B107,"*")</f>
        <v>*</v>
      </c>
      <c r="BB114" s="2"/>
      <c r="BC114" s="2" t="str">
        <f>IF(sum!A107="SA",sum!J107,"*")</f>
        <v>*</v>
      </c>
    </row>
    <row r="115" spans="2:55">
      <c r="B115" s="2" t="s">
        <v>186</v>
      </c>
      <c r="C115" s="2" t="s">
        <v>187</v>
      </c>
      <c r="D115" s="2">
        <v>2050</v>
      </c>
      <c r="E115" s="2" t="str">
        <f>IF(sum!A108="AL",sum!B108,"*")</f>
        <v>TU_GASNAT_AL_ON_01</v>
      </c>
      <c r="F115" s="2"/>
      <c r="G115" s="2">
        <f>IF(sum!A108="AL",sum!J108,"*")</f>
        <v>192.22605723813</v>
      </c>
      <c r="H115" s="2"/>
      <c r="J115" s="2" t="s">
        <v>186</v>
      </c>
      <c r="K115" s="2" t="s">
        <v>187</v>
      </c>
      <c r="L115" s="2">
        <v>2050</v>
      </c>
      <c r="M115" s="2" t="str">
        <f>IF(sum!A108="AT",sum!B108,"*")</f>
        <v>*</v>
      </c>
      <c r="N115" s="2"/>
      <c r="O115" s="2" t="str">
        <f>IF(sum!A108="AT",sum!J108,"*")</f>
        <v>*</v>
      </c>
      <c r="R115" s="2" t="s">
        <v>186</v>
      </c>
      <c r="S115" s="2" t="s">
        <v>187</v>
      </c>
      <c r="T115" s="2">
        <v>2050</v>
      </c>
      <c r="U115" s="2" t="str">
        <f>IF(sum!A108="BC",sum!B108,"*")</f>
        <v>*</v>
      </c>
      <c r="V115" s="2"/>
      <c r="W115" s="2" t="str">
        <f>IF(sum!A108="BC",sum!J108,"*")</f>
        <v>*</v>
      </c>
      <c r="Z115" s="2" t="s">
        <v>186</v>
      </c>
      <c r="AA115" s="2" t="s">
        <v>187</v>
      </c>
      <c r="AB115" s="2">
        <v>2050</v>
      </c>
      <c r="AC115" s="2" t="str">
        <f>IF(sum!A108="MA",sum!B108,"*")</f>
        <v>*</v>
      </c>
      <c r="AD115" s="2"/>
      <c r="AE115" s="2" t="str">
        <f>IF(sum!A108="MA",sum!J108,"*")</f>
        <v>*</v>
      </c>
      <c r="AH115" s="2" t="s">
        <v>186</v>
      </c>
      <c r="AI115" s="2" t="s">
        <v>187</v>
      </c>
      <c r="AJ115" s="2">
        <v>2050</v>
      </c>
      <c r="AK115" s="2" t="str">
        <f>IF(sum!A108="ON",sum!B108,"*")</f>
        <v>*</v>
      </c>
      <c r="AL115" s="2"/>
      <c r="AM115" s="2" t="str">
        <f>IF(sum!A108="ON",sum!J108,"*")</f>
        <v>*</v>
      </c>
      <c r="AP115" s="2" t="s">
        <v>186</v>
      </c>
      <c r="AQ115" s="2" t="s">
        <v>187</v>
      </c>
      <c r="AR115" s="2">
        <v>2050</v>
      </c>
      <c r="AS115" s="2" t="str">
        <f>IF(sum!A108="QU",sum!B108,"*")</f>
        <v>*</v>
      </c>
      <c r="AT115" s="2"/>
      <c r="AU115" s="2" t="str">
        <f>IF(sum!A108="QU",sum!J108,"*")</f>
        <v>*</v>
      </c>
      <c r="AX115" s="2" t="s">
        <v>186</v>
      </c>
      <c r="AY115" s="2" t="s">
        <v>187</v>
      </c>
      <c r="AZ115" s="2">
        <v>2050</v>
      </c>
      <c r="BA115" s="2" t="str">
        <f>IF(sum!A108="SA",sum!B108,"*")</f>
        <v>*</v>
      </c>
      <c r="BB115" s="2"/>
      <c r="BC115" s="2" t="str">
        <f>IF(sum!A108="SA",sum!J108,"*")</f>
        <v>*</v>
      </c>
    </row>
    <row r="116" spans="2:55">
      <c r="B116" s="2" t="s">
        <v>186</v>
      </c>
      <c r="C116" s="2" t="s">
        <v>187</v>
      </c>
      <c r="D116" s="2">
        <v>2050</v>
      </c>
      <c r="E116" s="2" t="str">
        <f>IF(sum!A109="AL",sum!B109,"*")</f>
        <v>TU_GASNAT_BC_AL_01</v>
      </c>
      <c r="F116" s="2"/>
      <c r="G116" s="2">
        <f>IF(sum!A109="AL",sum!J109,"*")</f>
        <v>30.4620241946188</v>
      </c>
      <c r="H116" s="2"/>
      <c r="J116" s="2" t="s">
        <v>186</v>
      </c>
      <c r="K116" s="2" t="s">
        <v>187</v>
      </c>
      <c r="L116" s="2">
        <v>2050</v>
      </c>
      <c r="M116" s="2" t="str">
        <f>IF(sum!A109="AT",sum!B109,"*")</f>
        <v>*</v>
      </c>
      <c r="N116" s="2"/>
      <c r="O116" s="2" t="str">
        <f>IF(sum!A109="AT",sum!J109,"*")</f>
        <v>*</v>
      </c>
      <c r="R116" s="2" t="s">
        <v>186</v>
      </c>
      <c r="S116" s="2" t="s">
        <v>187</v>
      </c>
      <c r="T116" s="2">
        <v>2050</v>
      </c>
      <c r="U116" s="2" t="str">
        <f>IF(sum!A109="BC",sum!B109,"*")</f>
        <v>*</v>
      </c>
      <c r="V116" s="2"/>
      <c r="W116" s="2" t="str">
        <f>IF(sum!A109="BC",sum!J109,"*")</f>
        <v>*</v>
      </c>
      <c r="Z116" s="2" t="s">
        <v>186</v>
      </c>
      <c r="AA116" s="2" t="s">
        <v>187</v>
      </c>
      <c r="AB116" s="2">
        <v>2050</v>
      </c>
      <c r="AC116" s="2" t="str">
        <f>IF(sum!A109="MA",sum!B109,"*")</f>
        <v>*</v>
      </c>
      <c r="AD116" s="2"/>
      <c r="AE116" s="2" t="str">
        <f>IF(sum!A109="MA",sum!J109,"*")</f>
        <v>*</v>
      </c>
      <c r="AH116" s="2" t="s">
        <v>186</v>
      </c>
      <c r="AI116" s="2" t="s">
        <v>187</v>
      </c>
      <c r="AJ116" s="2">
        <v>2050</v>
      </c>
      <c r="AK116" s="2" t="str">
        <f>IF(sum!A109="ON",sum!B109,"*")</f>
        <v>*</v>
      </c>
      <c r="AL116" s="2"/>
      <c r="AM116" s="2" t="str">
        <f>IF(sum!A109="ON",sum!J109,"*")</f>
        <v>*</v>
      </c>
      <c r="AP116" s="2" t="s">
        <v>186</v>
      </c>
      <c r="AQ116" s="2" t="s">
        <v>187</v>
      </c>
      <c r="AR116" s="2">
        <v>2050</v>
      </c>
      <c r="AS116" s="2" t="str">
        <f>IF(sum!A109="QU",sum!B109,"*")</f>
        <v>*</v>
      </c>
      <c r="AT116" s="2"/>
      <c r="AU116" s="2" t="str">
        <f>IF(sum!A109="QU",sum!J109,"*")</f>
        <v>*</v>
      </c>
      <c r="AX116" s="2" t="s">
        <v>186</v>
      </c>
      <c r="AY116" s="2" t="s">
        <v>187</v>
      </c>
      <c r="AZ116" s="2">
        <v>2050</v>
      </c>
      <c r="BA116" s="2" t="str">
        <f>IF(sum!A109="SA",sum!B109,"*")</f>
        <v>*</v>
      </c>
      <c r="BB116" s="2"/>
      <c r="BC116" s="2" t="str">
        <f>IF(sum!A109="SA",sum!J109,"*")</f>
        <v>*</v>
      </c>
    </row>
    <row r="117" spans="2:55">
      <c r="B117" s="4" t="s">
        <v>186</v>
      </c>
      <c r="C117" s="4" t="s">
        <v>187</v>
      </c>
      <c r="D117" s="4">
        <v>2050</v>
      </c>
      <c r="E117" s="2" t="str">
        <f>IF(sum!A110="AL",sum!B110,"*")</f>
        <v>TU_OILCRD_AL_MA_01</v>
      </c>
      <c r="F117" s="2"/>
      <c r="G117" s="2">
        <f>IF(sum!A110="AL",sum!J110,"*")</f>
        <v>0</v>
      </c>
      <c r="H117" s="2"/>
      <c r="J117" s="4" t="s">
        <v>186</v>
      </c>
      <c r="K117" s="4" t="s">
        <v>187</v>
      </c>
      <c r="L117" s="4">
        <v>2050</v>
      </c>
      <c r="M117" s="2" t="str">
        <f>IF(sum!A110="AT",sum!B110,"*")</f>
        <v>*</v>
      </c>
      <c r="N117" s="2"/>
      <c r="O117" s="2" t="str">
        <f>IF(sum!A110="AT",sum!J110,"*")</f>
        <v>*</v>
      </c>
      <c r="R117" s="4" t="s">
        <v>186</v>
      </c>
      <c r="S117" s="4" t="s">
        <v>187</v>
      </c>
      <c r="T117" s="4">
        <v>2050</v>
      </c>
      <c r="U117" s="2" t="str">
        <f>IF(sum!A110="BC",sum!B110,"*")</f>
        <v>*</v>
      </c>
      <c r="V117" s="2"/>
      <c r="W117" s="2" t="str">
        <f>IF(sum!A110="BC",sum!J110,"*")</f>
        <v>*</v>
      </c>
      <c r="Z117" s="4" t="s">
        <v>186</v>
      </c>
      <c r="AA117" s="4" t="s">
        <v>187</v>
      </c>
      <c r="AB117" s="4">
        <v>2050</v>
      </c>
      <c r="AC117" s="2" t="str">
        <f>IF(sum!A110="MA",sum!B110,"*")</f>
        <v>*</v>
      </c>
      <c r="AD117" s="2"/>
      <c r="AE117" s="2" t="str">
        <f>IF(sum!A110="MA",sum!J110,"*")</f>
        <v>*</v>
      </c>
      <c r="AH117" s="4" t="s">
        <v>186</v>
      </c>
      <c r="AI117" s="4" t="s">
        <v>187</v>
      </c>
      <c r="AJ117" s="4">
        <v>2050</v>
      </c>
      <c r="AK117" s="2" t="str">
        <f>IF(sum!A110="ON",sum!B110,"*")</f>
        <v>*</v>
      </c>
      <c r="AL117" s="2"/>
      <c r="AM117" s="2" t="str">
        <f>IF(sum!A110="ON",sum!J110,"*")</f>
        <v>*</v>
      </c>
      <c r="AP117" s="2" t="s">
        <v>186</v>
      </c>
      <c r="AQ117" s="2" t="s">
        <v>187</v>
      </c>
      <c r="AR117" s="2">
        <v>2050</v>
      </c>
      <c r="AS117" s="2" t="str">
        <f>IF(sum!A110="QU",sum!B110,"*")</f>
        <v>*</v>
      </c>
      <c r="AT117" s="2"/>
      <c r="AU117" s="2" t="str">
        <f>IF(sum!A110="QU",sum!J110,"*")</f>
        <v>*</v>
      </c>
      <c r="AX117" s="4" t="s">
        <v>186</v>
      </c>
      <c r="AY117" s="4" t="s">
        <v>187</v>
      </c>
      <c r="AZ117" s="4">
        <v>2050</v>
      </c>
      <c r="BA117" s="2" t="str">
        <f>IF(sum!A110="SA",sum!B110,"*")</f>
        <v>*</v>
      </c>
      <c r="BB117" s="2"/>
      <c r="BC117" s="2" t="str">
        <f>IF(sum!A110="SA",sum!J110,"*")</f>
        <v>*</v>
      </c>
    </row>
    <row r="118" spans="2:55">
      <c r="B118" s="2" t="s">
        <v>186</v>
      </c>
      <c r="C118" s="2" t="s">
        <v>187</v>
      </c>
      <c r="D118" s="2">
        <v>2050</v>
      </c>
      <c r="E118" s="2" t="str">
        <f>IF(sum!A111="AL",sum!B111,"*")</f>
        <v>TU_OILCRD_AL_ON_01</v>
      </c>
      <c r="F118" s="2"/>
      <c r="G118" s="2">
        <f>IF(sum!A111="AL",sum!J111,"*")</f>
        <v>0</v>
      </c>
      <c r="H118" s="2"/>
      <c r="J118" s="2" t="s">
        <v>186</v>
      </c>
      <c r="K118" s="2" t="s">
        <v>187</v>
      </c>
      <c r="L118" s="2">
        <v>2050</v>
      </c>
      <c r="M118" s="2" t="str">
        <f>IF(sum!A111="AT",sum!B111,"*")</f>
        <v>*</v>
      </c>
      <c r="N118" s="2"/>
      <c r="O118" s="2" t="str">
        <f>IF(sum!A111="AT",sum!J111,"*")</f>
        <v>*</v>
      </c>
      <c r="R118" s="2" t="s">
        <v>186</v>
      </c>
      <c r="S118" s="2" t="s">
        <v>187</v>
      </c>
      <c r="T118" s="2">
        <v>2050</v>
      </c>
      <c r="U118" s="2" t="str">
        <f>IF(sum!A111="BC",sum!B111,"*")</f>
        <v>*</v>
      </c>
      <c r="V118" s="2"/>
      <c r="W118" s="2" t="str">
        <f>IF(sum!A111="BC",sum!J111,"*")</f>
        <v>*</v>
      </c>
      <c r="Z118" s="2" t="s">
        <v>186</v>
      </c>
      <c r="AA118" s="2" t="s">
        <v>187</v>
      </c>
      <c r="AB118" s="2">
        <v>2050</v>
      </c>
      <c r="AC118" s="2" t="str">
        <f>IF(sum!A111="MA",sum!B111,"*")</f>
        <v>*</v>
      </c>
      <c r="AD118" s="2"/>
      <c r="AE118" s="2" t="str">
        <f>IF(sum!A111="MA",sum!J111,"*")</f>
        <v>*</v>
      </c>
      <c r="AH118" s="2" t="s">
        <v>186</v>
      </c>
      <c r="AI118" s="2" t="s">
        <v>187</v>
      </c>
      <c r="AJ118" s="2">
        <v>2050</v>
      </c>
      <c r="AK118" s="2" t="str">
        <f>IF(sum!A111="ON",sum!B111,"*")</f>
        <v>*</v>
      </c>
      <c r="AL118" s="2"/>
      <c r="AM118" s="2" t="str">
        <f>IF(sum!A111="ON",sum!J111,"*")</f>
        <v>*</v>
      </c>
      <c r="AP118" s="2" t="s">
        <v>186</v>
      </c>
      <c r="AQ118" s="2" t="s">
        <v>187</v>
      </c>
      <c r="AR118" s="2">
        <v>2050</v>
      </c>
      <c r="AS118" s="2" t="str">
        <f>IF(sum!A111="QU",sum!B111,"*")</f>
        <v>*</v>
      </c>
      <c r="AT118" s="2"/>
      <c r="AU118" s="2" t="str">
        <f>IF(sum!A111="QU",sum!J111,"*")</f>
        <v>*</v>
      </c>
      <c r="AX118" s="2" t="s">
        <v>186</v>
      </c>
      <c r="AY118" s="2" t="s">
        <v>187</v>
      </c>
      <c r="AZ118" s="2">
        <v>2050</v>
      </c>
      <c r="BA118" s="2" t="str">
        <f>IF(sum!A111="SA",sum!B111,"*")</f>
        <v>*</v>
      </c>
      <c r="BB118" s="2"/>
      <c r="BC118" s="2" t="str">
        <f>IF(sum!A111="SA",sum!J111,"*")</f>
        <v>*</v>
      </c>
    </row>
    <row r="119" s="1" customFormat="1" spans="2:55">
      <c r="B119" s="2" t="s">
        <v>186</v>
      </c>
      <c r="C119" s="2" t="s">
        <v>187</v>
      </c>
      <c r="D119" s="2">
        <v>2050</v>
      </c>
      <c r="E119" s="2" t="str">
        <f>IF(sum!A112="AL",sum!B112,"*")</f>
        <v>TWS-AuxiliaryMot_ELE1</v>
      </c>
      <c r="F119" s="2"/>
      <c r="G119" s="2">
        <f>IF(sum!A112="AL",sum!J112,"*")</f>
        <v>0.0510874920899064</v>
      </c>
      <c r="H119" s="4"/>
      <c r="J119" s="2" t="s">
        <v>186</v>
      </c>
      <c r="K119" s="2" t="s">
        <v>187</v>
      </c>
      <c r="L119" s="2">
        <v>2050</v>
      </c>
      <c r="M119" s="2" t="str">
        <f>IF(sum!A112="AT",sum!B112,"*")</f>
        <v>*</v>
      </c>
      <c r="N119" s="2"/>
      <c r="O119" s="2" t="str">
        <f>IF(sum!A112="AT",sum!J112,"*")</f>
        <v>*</v>
      </c>
      <c r="R119" s="2" t="s">
        <v>186</v>
      </c>
      <c r="S119" s="2" t="s">
        <v>187</v>
      </c>
      <c r="T119" s="2">
        <v>2050</v>
      </c>
      <c r="U119" s="2" t="str">
        <f>IF(sum!A112="BC",sum!B112,"*")</f>
        <v>*</v>
      </c>
      <c r="V119" s="2"/>
      <c r="W119" s="2" t="str">
        <f>IF(sum!A112="BC",sum!J112,"*")</f>
        <v>*</v>
      </c>
      <c r="Z119" s="2" t="s">
        <v>186</v>
      </c>
      <c r="AA119" s="2" t="s">
        <v>187</v>
      </c>
      <c r="AB119" s="2">
        <v>2050</v>
      </c>
      <c r="AC119" s="2" t="str">
        <f>IF(sum!A112="MA",sum!B112,"*")</f>
        <v>*</v>
      </c>
      <c r="AD119" s="2"/>
      <c r="AE119" s="2" t="str">
        <f>IF(sum!A112="MA",sum!J112,"*")</f>
        <v>*</v>
      </c>
      <c r="AH119" s="2" t="s">
        <v>186</v>
      </c>
      <c r="AI119" s="2" t="s">
        <v>187</v>
      </c>
      <c r="AJ119" s="2">
        <v>2050</v>
      </c>
      <c r="AK119" s="2" t="str">
        <f>IF(sum!A112="ON",sum!B112,"*")</f>
        <v>*</v>
      </c>
      <c r="AL119" s="2"/>
      <c r="AM119" s="2" t="str">
        <f>IF(sum!A112="ON",sum!J112,"*")</f>
        <v>*</v>
      </c>
      <c r="AP119" s="4" t="s">
        <v>186</v>
      </c>
      <c r="AQ119" s="4" t="s">
        <v>187</v>
      </c>
      <c r="AR119" s="4">
        <v>2050</v>
      </c>
      <c r="AS119" s="2" t="str">
        <f>IF(sum!A112="QU",sum!B112,"*")</f>
        <v>*</v>
      </c>
      <c r="AT119" s="2"/>
      <c r="AU119" s="2" t="str">
        <f>IF(sum!A112="QU",sum!J112,"*")</f>
        <v>*</v>
      </c>
      <c r="AX119" s="2" t="s">
        <v>186</v>
      </c>
      <c r="AY119" s="2" t="s">
        <v>187</v>
      </c>
      <c r="AZ119" s="2">
        <v>2050</v>
      </c>
      <c r="BA119" s="2" t="str">
        <f>IF(sum!A112="SA",sum!B112,"*")</f>
        <v>*</v>
      </c>
      <c r="BB119" s="2"/>
      <c r="BC119" s="2" t="str">
        <f>IF(sum!A112="SA",sum!J112,"*")</f>
        <v>*</v>
      </c>
    </row>
    <row r="120" spans="2:55">
      <c r="B120" s="4" t="s">
        <v>186</v>
      </c>
      <c r="C120" s="4" t="s">
        <v>187</v>
      </c>
      <c r="D120" s="4">
        <v>2050</v>
      </c>
      <c r="E120" s="2" t="str">
        <f>IF(sum!A113="AL",sum!B113,"*")</f>
        <v>TWS-Light_ELE1</v>
      </c>
      <c r="F120" s="2"/>
      <c r="G120" s="2">
        <f>IF(sum!A113="AL",sum!J113,"*")</f>
        <v>0.170291640299688</v>
      </c>
      <c r="H120" s="2"/>
      <c r="J120" s="4" t="s">
        <v>186</v>
      </c>
      <c r="K120" s="4" t="s">
        <v>187</v>
      </c>
      <c r="L120" s="4">
        <v>2050</v>
      </c>
      <c r="M120" s="2" t="str">
        <f>IF(sum!A113="AT",sum!B113,"*")</f>
        <v>*</v>
      </c>
      <c r="N120" s="2"/>
      <c r="O120" s="2" t="str">
        <f>IF(sum!A113="AT",sum!J113,"*")</f>
        <v>*</v>
      </c>
      <c r="R120" s="4" t="s">
        <v>186</v>
      </c>
      <c r="S120" s="4" t="s">
        <v>187</v>
      </c>
      <c r="T120" s="4">
        <v>2050</v>
      </c>
      <c r="U120" s="2" t="str">
        <f>IF(sum!A113="BC",sum!B113,"*")</f>
        <v>*</v>
      </c>
      <c r="V120" s="2"/>
      <c r="W120" s="2" t="str">
        <f>IF(sum!A113="BC",sum!J113,"*")</f>
        <v>*</v>
      </c>
      <c r="Z120" s="4" t="s">
        <v>186</v>
      </c>
      <c r="AA120" s="4" t="s">
        <v>187</v>
      </c>
      <c r="AB120" s="4">
        <v>2050</v>
      </c>
      <c r="AC120" s="2" t="str">
        <f>IF(sum!A113="MA",sum!B113,"*")</f>
        <v>*</v>
      </c>
      <c r="AD120" s="2"/>
      <c r="AE120" s="2" t="str">
        <f>IF(sum!A113="MA",sum!J113,"*")</f>
        <v>*</v>
      </c>
      <c r="AH120" s="4" t="s">
        <v>186</v>
      </c>
      <c r="AI120" s="4" t="s">
        <v>187</v>
      </c>
      <c r="AJ120" s="4">
        <v>2050</v>
      </c>
      <c r="AK120" s="2" t="str">
        <f>IF(sum!A113="ON",sum!B113,"*")</f>
        <v>*</v>
      </c>
      <c r="AL120" s="2"/>
      <c r="AM120" s="2" t="str">
        <f>IF(sum!A113="ON",sum!J113,"*")</f>
        <v>*</v>
      </c>
      <c r="AP120" s="2" t="s">
        <v>186</v>
      </c>
      <c r="AQ120" s="2" t="s">
        <v>187</v>
      </c>
      <c r="AR120" s="2">
        <v>2050</v>
      </c>
      <c r="AS120" s="2" t="str">
        <f>IF(sum!A113="QU",sum!B113,"*")</f>
        <v>*</v>
      </c>
      <c r="AT120" s="2"/>
      <c r="AU120" s="2" t="str">
        <f>IF(sum!A113="QU",sum!J113,"*")</f>
        <v>*</v>
      </c>
      <c r="AX120" s="4" t="s">
        <v>186</v>
      </c>
      <c r="AY120" s="4" t="s">
        <v>187</v>
      </c>
      <c r="AZ120" s="4">
        <v>2050</v>
      </c>
      <c r="BA120" s="2" t="str">
        <f>IF(sum!A113="SA",sum!B113,"*")</f>
        <v>*</v>
      </c>
      <c r="BB120" s="2"/>
      <c r="BC120" s="2" t="str">
        <f>IF(sum!A113="SA",sum!J113,"*")</f>
        <v>*</v>
      </c>
    </row>
    <row r="121" spans="2:55">
      <c r="B121" s="2" t="s">
        <v>186</v>
      </c>
      <c r="C121" s="2" t="s">
        <v>187</v>
      </c>
      <c r="D121" s="2">
        <v>2050</v>
      </c>
      <c r="E121" s="2" t="str">
        <f>IF(sum!A114="AL",sum!B114,"*")</f>
        <v>TWS-SpCool_ELE1</v>
      </c>
      <c r="F121" s="2"/>
      <c r="G121" s="2">
        <f>IF(sum!A114="AL",sum!J114,"*")</f>
        <v>0.0180888728706699</v>
      </c>
      <c r="H121" s="2"/>
      <c r="J121" s="2" t="s">
        <v>186</v>
      </c>
      <c r="K121" s="2" t="s">
        <v>187</v>
      </c>
      <c r="L121" s="2">
        <v>2050</v>
      </c>
      <c r="M121" s="2" t="str">
        <f>IF(sum!A114="AT",sum!B114,"*")</f>
        <v>*</v>
      </c>
      <c r="N121" s="2"/>
      <c r="O121" s="2" t="str">
        <f>IF(sum!A114="AT",sum!J114,"*")</f>
        <v>*</v>
      </c>
      <c r="R121" s="2" t="s">
        <v>186</v>
      </c>
      <c r="S121" s="2" t="s">
        <v>187</v>
      </c>
      <c r="T121" s="2">
        <v>2050</v>
      </c>
      <c r="U121" s="2" t="str">
        <f>IF(sum!A114="BC",sum!B114,"*")</f>
        <v>*</v>
      </c>
      <c r="V121" s="2"/>
      <c r="W121" s="2" t="str">
        <f>IF(sum!A114="BC",sum!J114,"*")</f>
        <v>*</v>
      </c>
      <c r="Z121" s="2" t="s">
        <v>186</v>
      </c>
      <c r="AA121" s="2" t="s">
        <v>187</v>
      </c>
      <c r="AB121" s="2">
        <v>2050</v>
      </c>
      <c r="AC121" s="2" t="str">
        <f>IF(sum!A114="MA",sum!B114,"*")</f>
        <v>*</v>
      </c>
      <c r="AD121" s="2"/>
      <c r="AE121" s="2" t="str">
        <f>IF(sum!A114="MA",sum!J114,"*")</f>
        <v>*</v>
      </c>
      <c r="AH121" s="2" t="s">
        <v>186</v>
      </c>
      <c r="AI121" s="2" t="s">
        <v>187</v>
      </c>
      <c r="AJ121" s="2">
        <v>2050</v>
      </c>
      <c r="AK121" s="2" t="str">
        <f>IF(sum!A114="ON",sum!B114,"*")</f>
        <v>*</v>
      </c>
      <c r="AL121" s="2"/>
      <c r="AM121" s="2" t="str">
        <f>IF(sum!A114="ON",sum!J114,"*")</f>
        <v>*</v>
      </c>
      <c r="AP121" s="2" t="s">
        <v>186</v>
      </c>
      <c r="AQ121" s="2" t="s">
        <v>187</v>
      </c>
      <c r="AR121" s="2">
        <v>2050</v>
      </c>
      <c r="AS121" s="2" t="str">
        <f>IF(sum!A114="QU",sum!B114,"*")</f>
        <v>*</v>
      </c>
      <c r="AT121" s="2"/>
      <c r="AU121" s="2" t="str">
        <f>IF(sum!A114="QU",sum!J114,"*")</f>
        <v>*</v>
      </c>
      <c r="AX121" s="2" t="s">
        <v>186</v>
      </c>
      <c r="AY121" s="2" t="s">
        <v>187</v>
      </c>
      <c r="AZ121" s="2">
        <v>2050</v>
      </c>
      <c r="BA121" s="2" t="str">
        <f>IF(sum!A114="SA",sum!B114,"*")</f>
        <v>*</v>
      </c>
      <c r="BB121" s="2"/>
      <c r="BC121" s="2" t="str">
        <f>IF(sum!A114="SA",sum!J114,"*")</f>
        <v>*</v>
      </c>
    </row>
    <row r="122" spans="2:55">
      <c r="B122" s="2" t="s">
        <v>186</v>
      </c>
      <c r="C122" s="2" t="s">
        <v>187</v>
      </c>
      <c r="D122" s="2">
        <v>2050</v>
      </c>
      <c r="E122" s="2" t="str">
        <f>IF(sum!A115="AL",sum!B115,"*")</f>
        <v>TWS-SpHeat_ELE1</v>
      </c>
      <c r="F122" s="2"/>
      <c r="G122" s="2">
        <f>IF(sum!A115="AL",sum!J115,"*")</f>
        <v>0.537364731612349</v>
      </c>
      <c r="H122" s="2"/>
      <c r="J122" s="2" t="s">
        <v>186</v>
      </c>
      <c r="K122" s="2" t="s">
        <v>187</v>
      </c>
      <c r="L122" s="2">
        <v>2050</v>
      </c>
      <c r="M122" s="2" t="str">
        <f>IF(sum!A115="AT",sum!B115,"*")</f>
        <v>*</v>
      </c>
      <c r="N122" s="2"/>
      <c r="O122" s="2" t="str">
        <f>IF(sum!A115="AT",sum!J115,"*")</f>
        <v>*</v>
      </c>
      <c r="R122" s="2" t="s">
        <v>186</v>
      </c>
      <c r="S122" s="2" t="s">
        <v>187</v>
      </c>
      <c r="T122" s="2">
        <v>2050</v>
      </c>
      <c r="U122" s="2" t="str">
        <f>IF(sum!A115="BC",sum!B115,"*")</f>
        <v>*</v>
      </c>
      <c r="V122" s="2"/>
      <c r="W122" s="2" t="str">
        <f>IF(sum!A115="BC",sum!J115,"*")</f>
        <v>*</v>
      </c>
      <c r="Z122" s="2" t="s">
        <v>186</v>
      </c>
      <c r="AA122" s="2" t="s">
        <v>187</v>
      </c>
      <c r="AB122" s="2">
        <v>2050</v>
      </c>
      <c r="AC122" s="2" t="str">
        <f>IF(sum!A115="MA",sum!B115,"*")</f>
        <v>*</v>
      </c>
      <c r="AD122" s="2"/>
      <c r="AE122" s="2" t="str">
        <f>IF(sum!A115="MA",sum!J115,"*")</f>
        <v>*</v>
      </c>
      <c r="AH122" s="2" t="s">
        <v>186</v>
      </c>
      <c r="AI122" s="2" t="s">
        <v>187</v>
      </c>
      <c r="AJ122" s="2">
        <v>2050</v>
      </c>
      <c r="AK122" s="2" t="str">
        <f>IF(sum!A115="ON",sum!B115,"*")</f>
        <v>*</v>
      </c>
      <c r="AL122" s="2"/>
      <c r="AM122" s="2" t="str">
        <f>IF(sum!A115="ON",sum!J115,"*")</f>
        <v>*</v>
      </c>
      <c r="AP122" s="2" t="s">
        <v>186</v>
      </c>
      <c r="AQ122" s="2" t="s">
        <v>187</v>
      </c>
      <c r="AR122" s="2">
        <v>2050</v>
      </c>
      <c r="AS122" s="2" t="str">
        <f>IF(sum!A115="QU",sum!B115,"*")</f>
        <v>*</v>
      </c>
      <c r="AT122" s="2"/>
      <c r="AU122" s="2" t="str">
        <f>IF(sum!A115="QU",sum!J115,"*")</f>
        <v>*</v>
      </c>
      <c r="AX122" s="2" t="s">
        <v>186</v>
      </c>
      <c r="AY122" s="2" t="s">
        <v>187</v>
      </c>
      <c r="AZ122" s="2">
        <v>2050</v>
      </c>
      <c r="BA122" s="2" t="str">
        <f>IF(sum!A115="SA",sum!B115,"*")</f>
        <v>*</v>
      </c>
      <c r="BB122" s="2"/>
      <c r="BC122" s="2" t="str">
        <f>IF(sum!A115="SA",sum!J115,"*")</f>
        <v>*</v>
      </c>
    </row>
    <row r="123" spans="2:55">
      <c r="B123" s="4" t="s">
        <v>186</v>
      </c>
      <c r="C123" s="4" t="s">
        <v>187</v>
      </c>
      <c r="D123" s="4">
        <v>2050</v>
      </c>
      <c r="E123" s="2" t="str">
        <f>IF(sum!A116="AL",sum!B116,"*")</f>
        <v>TWS-WaterHeat_ELE1</v>
      </c>
      <c r="F123" s="2"/>
      <c r="G123" s="2">
        <f>IF(sum!A116="AL",sum!J116,"*")</f>
        <v>0.0227055520399584</v>
      </c>
      <c r="H123" s="2"/>
      <c r="J123" s="4" t="s">
        <v>186</v>
      </c>
      <c r="K123" s="4" t="s">
        <v>187</v>
      </c>
      <c r="L123" s="4">
        <v>2050</v>
      </c>
      <c r="M123" s="2" t="str">
        <f>IF(sum!A116="AT",sum!B116,"*")</f>
        <v>*</v>
      </c>
      <c r="N123" s="2"/>
      <c r="O123" s="2" t="str">
        <f>IF(sum!A116="AT",sum!J116,"*")</f>
        <v>*</v>
      </c>
      <c r="R123" s="4" t="s">
        <v>186</v>
      </c>
      <c r="S123" s="4" t="s">
        <v>187</v>
      </c>
      <c r="T123" s="4">
        <v>2050</v>
      </c>
      <c r="U123" s="2" t="str">
        <f>IF(sum!A116="BC",sum!B116,"*")</f>
        <v>*</v>
      </c>
      <c r="V123" s="2"/>
      <c r="W123" s="2" t="str">
        <f>IF(sum!A116="BC",sum!J116,"*")</f>
        <v>*</v>
      </c>
      <c r="Z123" s="4" t="s">
        <v>186</v>
      </c>
      <c r="AA123" s="4" t="s">
        <v>187</v>
      </c>
      <c r="AB123" s="4">
        <v>2050</v>
      </c>
      <c r="AC123" s="2" t="str">
        <f>IF(sum!A116="MA",sum!B116,"*")</f>
        <v>*</v>
      </c>
      <c r="AD123" s="2"/>
      <c r="AE123" s="2" t="str">
        <f>IF(sum!A116="MA",sum!J116,"*")</f>
        <v>*</v>
      </c>
      <c r="AH123" s="4" t="s">
        <v>186</v>
      </c>
      <c r="AI123" s="4" t="s">
        <v>187</v>
      </c>
      <c r="AJ123" s="4">
        <v>2050</v>
      </c>
      <c r="AK123" s="2" t="str">
        <f>IF(sum!A116="ON",sum!B116,"*")</f>
        <v>*</v>
      </c>
      <c r="AL123" s="2"/>
      <c r="AM123" s="2" t="str">
        <f>IF(sum!A116="ON",sum!J116,"*")</f>
        <v>*</v>
      </c>
      <c r="AP123" s="2" t="s">
        <v>186</v>
      </c>
      <c r="AQ123" s="2" t="s">
        <v>187</v>
      </c>
      <c r="AR123" s="2">
        <v>2050</v>
      </c>
      <c r="AS123" s="2" t="str">
        <f>IF(sum!A116="QU",sum!B116,"*")</f>
        <v>*</v>
      </c>
      <c r="AT123" s="2"/>
      <c r="AU123" s="2" t="str">
        <f>IF(sum!A116="QU",sum!J116,"*")</f>
        <v>*</v>
      </c>
      <c r="AX123" s="4" t="s">
        <v>186</v>
      </c>
      <c r="AY123" s="4" t="s">
        <v>187</v>
      </c>
      <c r="AZ123" s="4">
        <v>2050</v>
      </c>
      <c r="BA123" s="2" t="str">
        <f>IF(sum!A116="SA",sum!B116,"*")</f>
        <v>*</v>
      </c>
      <c r="BB123" s="2"/>
      <c r="BC123" s="2" t="str">
        <f>IF(sum!A116="SA",sum!J116,"*")</f>
        <v>*</v>
      </c>
    </row>
    <row r="124" spans="2:55">
      <c r="B124" s="2" t="s">
        <v>186</v>
      </c>
      <c r="C124" s="2" t="s">
        <v>187</v>
      </c>
      <c r="D124" s="2">
        <v>2050</v>
      </c>
      <c r="E124" s="2" t="str">
        <f>IF(sum!A117="AL",sum!B117,"*")</f>
        <v>WST-AuxiliaryEquip_ELE1</v>
      </c>
      <c r="F124" s="2"/>
      <c r="G124" s="2">
        <f>IF(sum!A117="AL",sum!J117,"*")</f>
        <v>0.192997192339646</v>
      </c>
      <c r="H124" s="2"/>
      <c r="J124" s="2" t="s">
        <v>186</v>
      </c>
      <c r="K124" s="2" t="s">
        <v>187</v>
      </c>
      <c r="L124" s="2">
        <v>2050</v>
      </c>
      <c r="M124" s="2" t="str">
        <f>IF(sum!A117="AT",sum!B117,"*")</f>
        <v>*</v>
      </c>
      <c r="N124" s="2"/>
      <c r="O124" s="2" t="str">
        <f>IF(sum!A117="AT",sum!J117,"*")</f>
        <v>*</v>
      </c>
      <c r="R124" s="2" t="s">
        <v>186</v>
      </c>
      <c r="S124" s="2" t="s">
        <v>187</v>
      </c>
      <c r="T124" s="2">
        <v>2050</v>
      </c>
      <c r="U124" s="2" t="str">
        <f>IF(sum!A117="BC",sum!B117,"*")</f>
        <v>*</v>
      </c>
      <c r="V124" s="2"/>
      <c r="W124" s="2" t="str">
        <f>IF(sum!A117="BC",sum!J117,"*")</f>
        <v>*</v>
      </c>
      <c r="Z124" s="2" t="s">
        <v>186</v>
      </c>
      <c r="AA124" s="2" t="s">
        <v>187</v>
      </c>
      <c r="AB124" s="2">
        <v>2050</v>
      </c>
      <c r="AC124" s="2" t="str">
        <f>IF(sum!A117="MA",sum!B117,"*")</f>
        <v>*</v>
      </c>
      <c r="AD124" s="2"/>
      <c r="AE124" s="2" t="str">
        <f>IF(sum!A117="MA",sum!J117,"*")</f>
        <v>*</v>
      </c>
      <c r="AH124" s="2" t="s">
        <v>186</v>
      </c>
      <c r="AI124" s="2" t="s">
        <v>187</v>
      </c>
      <c r="AJ124" s="2">
        <v>2050</v>
      </c>
      <c r="AK124" s="2" t="str">
        <f>IF(sum!A117="ON",sum!B117,"*")</f>
        <v>*</v>
      </c>
      <c r="AL124" s="2"/>
      <c r="AM124" s="2" t="str">
        <f>IF(sum!A117="ON",sum!J117,"*")</f>
        <v>*</v>
      </c>
      <c r="AP124" s="2" t="s">
        <v>186</v>
      </c>
      <c r="AQ124" s="2" t="s">
        <v>187</v>
      </c>
      <c r="AR124" s="2">
        <v>2050</v>
      </c>
      <c r="AS124" s="2" t="str">
        <f>IF(sum!A117="QU",sum!B117,"*")</f>
        <v>*</v>
      </c>
      <c r="AT124" s="2"/>
      <c r="AU124" s="2" t="str">
        <f>IF(sum!A117="QU",sum!J117,"*")</f>
        <v>*</v>
      </c>
      <c r="AX124" s="2" t="s">
        <v>186</v>
      </c>
      <c r="AY124" s="2" t="s">
        <v>187</v>
      </c>
      <c r="AZ124" s="2">
        <v>2050</v>
      </c>
      <c r="BA124" s="2" t="str">
        <f>IF(sum!A117="SA",sum!B117,"*")</f>
        <v>*</v>
      </c>
      <c r="BB124" s="2"/>
      <c r="BC124" s="2" t="str">
        <f>IF(sum!A117="SA",sum!J117,"*")</f>
        <v>*</v>
      </c>
    </row>
    <row r="125" spans="2:55">
      <c r="B125" s="2" t="s">
        <v>186</v>
      </c>
      <c r="C125" s="2" t="s">
        <v>187</v>
      </c>
      <c r="D125" s="2">
        <v>2050</v>
      </c>
      <c r="E125" s="2" t="str">
        <f>IF(sum!A118="AL",sum!B118,"*")</f>
        <v>WST-AuxiliaryMot_ELE1</v>
      </c>
      <c r="F125" s="2"/>
      <c r="G125" s="2">
        <f>IF(sum!A118="AL",sum!J118,"*")</f>
        <v>0.787378094872109</v>
      </c>
      <c r="H125" s="2"/>
      <c r="J125" s="2" t="s">
        <v>186</v>
      </c>
      <c r="K125" s="2" t="s">
        <v>187</v>
      </c>
      <c r="L125" s="2">
        <v>2050</v>
      </c>
      <c r="M125" s="2" t="str">
        <f>IF(sum!A118="AT",sum!B118,"*")</f>
        <v>*</v>
      </c>
      <c r="N125" s="2"/>
      <c r="O125" s="2" t="str">
        <f>IF(sum!A118="AT",sum!J118,"*")</f>
        <v>*</v>
      </c>
      <c r="R125" s="2" t="s">
        <v>186</v>
      </c>
      <c r="S125" s="2" t="s">
        <v>187</v>
      </c>
      <c r="T125" s="2">
        <v>2050</v>
      </c>
      <c r="U125" s="2" t="str">
        <f>IF(sum!A118="BC",sum!B118,"*")</f>
        <v>*</v>
      </c>
      <c r="V125" s="2"/>
      <c r="W125" s="2" t="str">
        <f>IF(sum!A118="BC",sum!J118,"*")</f>
        <v>*</v>
      </c>
      <c r="Z125" s="2" t="s">
        <v>186</v>
      </c>
      <c r="AA125" s="2" t="s">
        <v>187</v>
      </c>
      <c r="AB125" s="2">
        <v>2050</v>
      </c>
      <c r="AC125" s="2" t="str">
        <f>IF(sum!A118="MA",sum!B118,"*")</f>
        <v>*</v>
      </c>
      <c r="AD125" s="2"/>
      <c r="AE125" s="2" t="str">
        <f>IF(sum!A118="MA",sum!J118,"*")</f>
        <v>*</v>
      </c>
      <c r="AH125" s="2" t="s">
        <v>186</v>
      </c>
      <c r="AI125" s="2" t="s">
        <v>187</v>
      </c>
      <c r="AJ125" s="2">
        <v>2050</v>
      </c>
      <c r="AK125" s="2" t="str">
        <f>IF(sum!A118="ON",sum!B118,"*")</f>
        <v>*</v>
      </c>
      <c r="AL125" s="2"/>
      <c r="AM125" s="2" t="str">
        <f>IF(sum!A118="ON",sum!J118,"*")</f>
        <v>*</v>
      </c>
      <c r="AP125" s="2" t="s">
        <v>186</v>
      </c>
      <c r="AQ125" s="2" t="s">
        <v>187</v>
      </c>
      <c r="AR125" s="2">
        <v>2050</v>
      </c>
      <c r="AS125" s="2" t="str">
        <f>IF(sum!A118="QU",sum!B118,"*")</f>
        <v>*</v>
      </c>
      <c r="AT125" s="2"/>
      <c r="AU125" s="2" t="str">
        <f>IF(sum!A118="QU",sum!J118,"*")</f>
        <v>*</v>
      </c>
      <c r="AX125" s="2" t="s">
        <v>186</v>
      </c>
      <c r="AY125" s="2" t="s">
        <v>187</v>
      </c>
      <c r="AZ125" s="2">
        <v>2050</v>
      </c>
      <c r="BA125" s="2" t="str">
        <f>IF(sum!A118="SA",sum!B118,"*")</f>
        <v>*</v>
      </c>
      <c r="BB125" s="2"/>
      <c r="BC125" s="2" t="str">
        <f>IF(sum!A118="SA",sum!J118,"*")</f>
        <v>*</v>
      </c>
    </row>
    <row r="126" spans="2:55">
      <c r="B126" s="4" t="s">
        <v>186</v>
      </c>
      <c r="C126" s="4" t="s">
        <v>187</v>
      </c>
      <c r="D126" s="4">
        <v>2050</v>
      </c>
      <c r="E126" s="2" t="str">
        <f>IF(sum!A119="AL",sum!B119,"*")</f>
        <v>WST-Light_ELE1</v>
      </c>
      <c r="F126" s="2"/>
      <c r="G126" s="2">
        <f>IF(sum!A119="AL",sum!J119,"*")</f>
        <v>0.221379132389594</v>
      </c>
      <c r="H126" s="2"/>
      <c r="J126" s="4" t="s">
        <v>186</v>
      </c>
      <c r="K126" s="4" t="s">
        <v>187</v>
      </c>
      <c r="L126" s="4">
        <v>2050</v>
      </c>
      <c r="M126" s="2" t="str">
        <f>IF(sum!A119="AT",sum!B119,"*")</f>
        <v>*</v>
      </c>
      <c r="N126" s="2"/>
      <c r="O126" s="2" t="str">
        <f>IF(sum!A119="AT",sum!J119,"*")</f>
        <v>*</v>
      </c>
      <c r="R126" s="4" t="s">
        <v>186</v>
      </c>
      <c r="S126" s="4" t="s">
        <v>187</v>
      </c>
      <c r="T126" s="4">
        <v>2050</v>
      </c>
      <c r="U126" s="2" t="str">
        <f>IF(sum!A119="BC",sum!B119,"*")</f>
        <v>*</v>
      </c>
      <c r="V126" s="2"/>
      <c r="W126" s="2" t="str">
        <f>IF(sum!A119="BC",sum!J119,"*")</f>
        <v>*</v>
      </c>
      <c r="Z126" s="4" t="s">
        <v>186</v>
      </c>
      <c r="AA126" s="4" t="s">
        <v>187</v>
      </c>
      <c r="AB126" s="4">
        <v>2050</v>
      </c>
      <c r="AC126" s="2" t="str">
        <f>IF(sum!A119="MA",sum!B119,"*")</f>
        <v>*</v>
      </c>
      <c r="AD126" s="2"/>
      <c r="AE126" s="2" t="str">
        <f>IF(sum!A119="MA",sum!J119,"*")</f>
        <v>*</v>
      </c>
      <c r="AH126" s="4" t="s">
        <v>186</v>
      </c>
      <c r="AI126" s="4" t="s">
        <v>187</v>
      </c>
      <c r="AJ126" s="4">
        <v>2050</v>
      </c>
      <c r="AK126" s="2" t="str">
        <f>IF(sum!A119="ON",sum!B119,"*")</f>
        <v>*</v>
      </c>
      <c r="AL126" s="2"/>
      <c r="AM126" s="2" t="str">
        <f>IF(sum!A119="ON",sum!J119,"*")</f>
        <v>*</v>
      </c>
      <c r="AP126" s="2" t="s">
        <v>186</v>
      </c>
      <c r="AQ126" s="2" t="s">
        <v>187</v>
      </c>
      <c r="AR126" s="2">
        <v>2050</v>
      </c>
      <c r="AS126" s="2" t="str">
        <f>IF(sum!A119="QU",sum!B119,"*")</f>
        <v>*</v>
      </c>
      <c r="AT126" s="2"/>
      <c r="AU126" s="2" t="str">
        <f>IF(sum!A119="QU",sum!J119,"*")</f>
        <v>*</v>
      </c>
      <c r="AX126" s="4" t="s">
        <v>186</v>
      </c>
      <c r="AY126" s="4" t="s">
        <v>187</v>
      </c>
      <c r="AZ126" s="4">
        <v>2050</v>
      </c>
      <c r="BA126" s="2" t="str">
        <f>IF(sum!A119="SA",sum!B119,"*")</f>
        <v>*</v>
      </c>
      <c r="BB126" s="2"/>
      <c r="BC126" s="2" t="str">
        <f>IF(sum!A119="SA",sum!J119,"*")</f>
        <v>*</v>
      </c>
    </row>
    <row r="127" spans="2:55">
      <c r="B127" s="2" t="s">
        <v>186</v>
      </c>
      <c r="C127" s="2" t="s">
        <v>187</v>
      </c>
      <c r="D127" s="2">
        <v>2050</v>
      </c>
      <c r="E127" s="2" t="str">
        <f>IF(sum!A120="AL",sum!B120,"*")</f>
        <v>WST-SpCool_ELE1</v>
      </c>
      <c r="F127" s="2"/>
      <c r="G127" s="2">
        <f>IF(sum!A120="AL",sum!J120,"*")</f>
        <v>0.0170291640299688</v>
      </c>
      <c r="H127" s="2"/>
      <c r="J127" s="2" t="s">
        <v>186</v>
      </c>
      <c r="K127" s="2" t="s">
        <v>187</v>
      </c>
      <c r="L127" s="2">
        <v>2050</v>
      </c>
      <c r="M127" s="2" t="str">
        <f>IF(sum!A120="AT",sum!B120,"*")</f>
        <v>*</v>
      </c>
      <c r="N127" s="2"/>
      <c r="O127" s="2" t="str">
        <f>IF(sum!A120="AT",sum!J120,"*")</f>
        <v>*</v>
      </c>
      <c r="R127" s="2" t="s">
        <v>186</v>
      </c>
      <c r="S127" s="2" t="s">
        <v>187</v>
      </c>
      <c r="T127" s="2">
        <v>2050</v>
      </c>
      <c r="U127" s="2" t="str">
        <f>IF(sum!A120="BC",sum!B120,"*")</f>
        <v>*</v>
      </c>
      <c r="V127" s="2"/>
      <c r="W127" s="2" t="str">
        <f>IF(sum!A120="BC",sum!J120,"*")</f>
        <v>*</v>
      </c>
      <c r="Z127" s="2" t="s">
        <v>186</v>
      </c>
      <c r="AA127" s="2" t="s">
        <v>187</v>
      </c>
      <c r="AB127" s="2">
        <v>2050</v>
      </c>
      <c r="AC127" s="2" t="str">
        <f>IF(sum!A120="MA",sum!B120,"*")</f>
        <v>*</v>
      </c>
      <c r="AD127" s="2"/>
      <c r="AE127" s="2" t="str">
        <f>IF(sum!A120="MA",sum!J120,"*")</f>
        <v>*</v>
      </c>
      <c r="AH127" s="2" t="s">
        <v>186</v>
      </c>
      <c r="AI127" s="2" t="s">
        <v>187</v>
      </c>
      <c r="AJ127" s="2">
        <v>2050</v>
      </c>
      <c r="AK127" s="2" t="str">
        <f>IF(sum!A120="ON",sum!B120,"*")</f>
        <v>*</v>
      </c>
      <c r="AL127" s="2"/>
      <c r="AM127" s="2" t="str">
        <f>IF(sum!A120="ON",sum!J120,"*")</f>
        <v>*</v>
      </c>
      <c r="AP127" s="2" t="s">
        <v>186</v>
      </c>
      <c r="AQ127" s="2" t="s">
        <v>187</v>
      </c>
      <c r="AR127" s="2">
        <v>2050</v>
      </c>
      <c r="AS127" s="2" t="str">
        <f>IF(sum!A120="QU",sum!B120,"*")</f>
        <v>*</v>
      </c>
      <c r="AT127" s="2"/>
      <c r="AU127" s="2" t="str">
        <f>IF(sum!A120="QU",sum!J120,"*")</f>
        <v>*</v>
      </c>
      <c r="AX127" s="2" t="s">
        <v>186</v>
      </c>
      <c r="AY127" s="2" t="s">
        <v>187</v>
      </c>
      <c r="AZ127" s="2">
        <v>2050</v>
      </c>
      <c r="BA127" s="2" t="str">
        <f>IF(sum!A120="SA",sum!B120,"*")</f>
        <v>*</v>
      </c>
      <c r="BB127" s="2"/>
      <c r="BC127" s="2" t="str">
        <f>IF(sum!A120="SA",sum!J120,"*")</f>
        <v>*</v>
      </c>
    </row>
    <row r="128" spans="2:55">
      <c r="B128" s="2" t="s">
        <v>186</v>
      </c>
      <c r="C128" s="2" t="s">
        <v>187</v>
      </c>
      <c r="D128" s="2">
        <v>2050</v>
      </c>
      <c r="E128" s="2" t="str">
        <f>IF(sum!A121="AL",sum!B121,"*")</f>
        <v>WST-SpHeat_ELE1</v>
      </c>
      <c r="F128" s="2"/>
      <c r="G128" s="2">
        <f>IF(sum!A121="AL",sum!J121,"*")</f>
        <v>0.597912870385571</v>
      </c>
      <c r="H128" s="2"/>
      <c r="J128" s="2" t="s">
        <v>186</v>
      </c>
      <c r="K128" s="2" t="s">
        <v>187</v>
      </c>
      <c r="L128" s="2">
        <v>2050</v>
      </c>
      <c r="M128" s="2" t="str">
        <f>IF(sum!A121="AT",sum!B121,"*")</f>
        <v>*</v>
      </c>
      <c r="N128" s="2"/>
      <c r="O128" s="2" t="str">
        <f>IF(sum!A121="AT",sum!J121,"*")</f>
        <v>*</v>
      </c>
      <c r="R128" s="2" t="s">
        <v>186</v>
      </c>
      <c r="S128" s="2" t="s">
        <v>187</v>
      </c>
      <c r="T128" s="2">
        <v>2050</v>
      </c>
      <c r="U128" s="2" t="str">
        <f>IF(sum!A121="BC",sum!B121,"*")</f>
        <v>*</v>
      </c>
      <c r="V128" s="2"/>
      <c r="W128" s="2" t="str">
        <f>IF(sum!A121="BC",sum!J121,"*")</f>
        <v>*</v>
      </c>
      <c r="Z128" s="2" t="s">
        <v>186</v>
      </c>
      <c r="AA128" s="2" t="s">
        <v>187</v>
      </c>
      <c r="AB128" s="2">
        <v>2050</v>
      </c>
      <c r="AC128" s="2" t="str">
        <f>IF(sum!A121="MA",sum!B121,"*")</f>
        <v>*</v>
      </c>
      <c r="AD128" s="2"/>
      <c r="AE128" s="2" t="str">
        <f>IF(sum!A121="MA",sum!J121,"*")</f>
        <v>*</v>
      </c>
      <c r="AH128" s="2" t="s">
        <v>186</v>
      </c>
      <c r="AI128" s="2" t="s">
        <v>187</v>
      </c>
      <c r="AJ128" s="2">
        <v>2050</v>
      </c>
      <c r="AK128" s="2" t="str">
        <f>IF(sum!A121="ON",sum!B121,"*")</f>
        <v>*</v>
      </c>
      <c r="AL128" s="2"/>
      <c r="AM128" s="2" t="str">
        <f>IF(sum!A121="ON",sum!J121,"*")</f>
        <v>*</v>
      </c>
      <c r="AP128" s="2" t="s">
        <v>186</v>
      </c>
      <c r="AQ128" s="2" t="s">
        <v>187</v>
      </c>
      <c r="AR128" s="2">
        <v>2050</v>
      </c>
      <c r="AS128" s="2" t="str">
        <f>IF(sum!A121="QU",sum!B121,"*")</f>
        <v>*</v>
      </c>
      <c r="AT128" s="2"/>
      <c r="AU128" s="2" t="str">
        <f>IF(sum!A121="QU",sum!J121,"*")</f>
        <v>*</v>
      </c>
      <c r="AX128" s="2" t="s">
        <v>186</v>
      </c>
      <c r="AY128" s="2" t="s">
        <v>187</v>
      </c>
      <c r="AZ128" s="2">
        <v>2050</v>
      </c>
      <c r="BA128" s="2" t="str">
        <f>IF(sum!A121="SA",sum!B121,"*")</f>
        <v>*</v>
      </c>
      <c r="BB128" s="2"/>
      <c r="BC128" s="2" t="str">
        <f>IF(sum!A121="SA",sum!J121,"*")</f>
        <v>*</v>
      </c>
    </row>
    <row r="129" spans="2:55">
      <c r="B129" s="4" t="s">
        <v>186</v>
      </c>
      <c r="C129" s="4" t="s">
        <v>187</v>
      </c>
      <c r="D129" s="4">
        <v>2050</v>
      </c>
      <c r="E129" s="2" t="str">
        <f>IF(sum!A122="AL",sum!B122,"*")</f>
        <v>WST-WaterHeat_ELE1</v>
      </c>
      <c r="F129" s="2"/>
      <c r="G129" s="2">
        <f>IF(sum!A122="AL",sum!J122,"*")</f>
        <v>0.0681166561198752</v>
      </c>
      <c r="H129" s="2"/>
      <c r="J129" s="4" t="s">
        <v>186</v>
      </c>
      <c r="K129" s="4" t="s">
        <v>187</v>
      </c>
      <c r="L129" s="4">
        <v>2050</v>
      </c>
      <c r="M129" s="2" t="str">
        <f>IF(sum!A122="AT",sum!B122,"*")</f>
        <v>*</v>
      </c>
      <c r="N129" s="2"/>
      <c r="O129" s="2" t="str">
        <f>IF(sum!A122="AT",sum!J122,"*")</f>
        <v>*</v>
      </c>
      <c r="R129" s="4" t="s">
        <v>186</v>
      </c>
      <c r="S129" s="4" t="s">
        <v>187</v>
      </c>
      <c r="T129" s="4">
        <v>2050</v>
      </c>
      <c r="U129" s="2" t="str">
        <f>IF(sum!A122="BC",sum!B122,"*")</f>
        <v>*</v>
      </c>
      <c r="V129" s="2"/>
      <c r="W129" s="2" t="str">
        <f>IF(sum!A122="BC",sum!J122,"*")</f>
        <v>*</v>
      </c>
      <c r="Z129" s="4" t="s">
        <v>186</v>
      </c>
      <c r="AA129" s="4" t="s">
        <v>187</v>
      </c>
      <c r="AB129" s="4">
        <v>2050</v>
      </c>
      <c r="AC129" s="2" t="str">
        <f>IF(sum!A122="MA",sum!B122,"*")</f>
        <v>*</v>
      </c>
      <c r="AD129" s="2"/>
      <c r="AE129" s="2" t="str">
        <f>IF(sum!A122="MA",sum!J122,"*")</f>
        <v>*</v>
      </c>
      <c r="AH129" s="4" t="s">
        <v>186</v>
      </c>
      <c r="AI129" s="4" t="s">
        <v>187</v>
      </c>
      <c r="AJ129" s="4">
        <v>2050</v>
      </c>
      <c r="AK129" s="2" t="str">
        <f>IF(sum!A122="ON",sum!B122,"*")</f>
        <v>*</v>
      </c>
      <c r="AL129" s="2"/>
      <c r="AM129" s="2" t="str">
        <f>IF(sum!A122="ON",sum!J122,"*")</f>
        <v>*</v>
      </c>
      <c r="AP129" s="4" t="s">
        <v>186</v>
      </c>
      <c r="AQ129" s="4" t="s">
        <v>187</v>
      </c>
      <c r="AR129" s="4">
        <v>2050</v>
      </c>
      <c r="AS129" s="2" t="str">
        <f>IF(sum!A122="QU",sum!B122,"*")</f>
        <v>*</v>
      </c>
      <c r="AT129" s="2"/>
      <c r="AU129" s="2" t="str">
        <f>IF(sum!A122="QU",sum!J122,"*")</f>
        <v>*</v>
      </c>
      <c r="AX129" s="4" t="s">
        <v>186</v>
      </c>
      <c r="AY129" s="4" t="s">
        <v>187</v>
      </c>
      <c r="AZ129" s="4">
        <v>2050</v>
      </c>
      <c r="BA129" s="2" t="str">
        <f>IF(sum!A122="SA",sum!B122,"*")</f>
        <v>*</v>
      </c>
      <c r="BB129" s="2"/>
      <c r="BC129" s="2" t="str">
        <f>IF(sum!A122="SA",sum!J122,"*")</f>
        <v>*</v>
      </c>
    </row>
    <row r="130" spans="2:55">
      <c r="B130" s="2" t="s">
        <v>186</v>
      </c>
      <c r="C130" s="2" t="s">
        <v>187</v>
      </c>
      <c r="D130" s="2">
        <v>2050</v>
      </c>
      <c r="E130" s="2" t="str">
        <f>IF(sum!A123="AL",sum!B123,"*")</f>
        <v>*</v>
      </c>
      <c r="F130" s="2"/>
      <c r="G130" s="2" t="str">
        <f>IF(sum!A123="AL",sum!J123,"*")</f>
        <v>*</v>
      </c>
      <c r="H130" s="2"/>
      <c r="J130" s="2" t="s">
        <v>186</v>
      </c>
      <c r="K130" s="2" t="s">
        <v>187</v>
      </c>
      <c r="L130" s="2">
        <v>2050</v>
      </c>
      <c r="M130" s="2" t="str">
        <f>IF(sum!A123="AT",sum!B123,"*")</f>
        <v>AFM-AuxiliaryEquip_ELE1</v>
      </c>
      <c r="N130" s="2"/>
      <c r="O130" s="2">
        <f>IF(sum!A123="AT",sum!J123,"*")</f>
        <v>0.0794694321398544</v>
      </c>
      <c r="R130" s="2" t="s">
        <v>186</v>
      </c>
      <c r="S130" s="2" t="s">
        <v>187</v>
      </c>
      <c r="T130" s="2">
        <v>2050</v>
      </c>
      <c r="U130" s="2" t="str">
        <f>IF(sum!A123="BC",sum!B123,"*")</f>
        <v>*</v>
      </c>
      <c r="V130" s="2"/>
      <c r="W130" s="2" t="str">
        <f>IF(sum!A123="BC",sum!J123,"*")</f>
        <v>*</v>
      </c>
      <c r="Z130" s="2" t="s">
        <v>186</v>
      </c>
      <c r="AA130" s="2" t="s">
        <v>187</v>
      </c>
      <c r="AB130" s="2">
        <v>2050</v>
      </c>
      <c r="AC130" s="2" t="str">
        <f>IF(sum!A123="MA",sum!B123,"*")</f>
        <v>*</v>
      </c>
      <c r="AD130" s="2"/>
      <c r="AE130" s="2" t="str">
        <f>IF(sum!A123="MA",sum!J123,"*")</f>
        <v>*</v>
      </c>
      <c r="AH130" s="2" t="s">
        <v>186</v>
      </c>
      <c r="AI130" s="2" t="s">
        <v>187</v>
      </c>
      <c r="AJ130" s="2">
        <v>2050</v>
      </c>
      <c r="AK130" s="2" t="str">
        <f>IF(sum!A123="ON",sum!B123,"*")</f>
        <v>*</v>
      </c>
      <c r="AL130" s="2"/>
      <c r="AM130" s="2" t="str">
        <f>IF(sum!A123="ON",sum!J123,"*")</f>
        <v>*</v>
      </c>
      <c r="AP130" s="2" t="s">
        <v>186</v>
      </c>
      <c r="AQ130" s="2" t="s">
        <v>187</v>
      </c>
      <c r="AR130" s="2">
        <v>2050</v>
      </c>
      <c r="AS130" s="2" t="str">
        <f>IF(sum!A123="QU",sum!B123,"*")</f>
        <v>*</v>
      </c>
      <c r="AT130" s="2"/>
      <c r="AU130" s="2" t="str">
        <f>IF(sum!A123="QU",sum!J123,"*")</f>
        <v>*</v>
      </c>
      <c r="AX130" s="2" t="s">
        <v>186</v>
      </c>
      <c r="AY130" s="2" t="s">
        <v>187</v>
      </c>
      <c r="AZ130" s="2">
        <v>2050</v>
      </c>
      <c r="BA130" s="2" t="str">
        <f>IF(sum!A123="SA",sum!B123,"*")</f>
        <v>*</v>
      </c>
      <c r="BB130" s="2"/>
      <c r="BC130" s="2" t="str">
        <f>IF(sum!A123="SA",sum!J123,"*")</f>
        <v>*</v>
      </c>
    </row>
    <row r="131" spans="2:55">
      <c r="B131" s="2" t="s">
        <v>186</v>
      </c>
      <c r="C131" s="2" t="s">
        <v>187</v>
      </c>
      <c r="D131" s="2">
        <v>2050</v>
      </c>
      <c r="E131" s="2" t="str">
        <f>IF(sum!A124="AL",sum!B124,"*")</f>
        <v>*</v>
      </c>
      <c r="F131" s="2"/>
      <c r="G131" s="2" t="str">
        <f>IF(sum!A124="AL",sum!J124,"*")</f>
        <v>*</v>
      </c>
      <c r="H131" s="2"/>
      <c r="J131" s="2" t="s">
        <v>186</v>
      </c>
      <c r="K131" s="2" t="s">
        <v>187</v>
      </c>
      <c r="L131" s="2">
        <v>2050</v>
      </c>
      <c r="M131" s="2" t="str">
        <f>IF(sum!A124="AT",sum!B124,"*")</f>
        <v>AFM-AuxiliaryMot_ELE1</v>
      </c>
      <c r="N131" s="2"/>
      <c r="O131" s="2">
        <f>IF(sum!A124="AT",sum!J124,"*")</f>
        <v>0.0340583280599376</v>
      </c>
      <c r="R131" s="2" t="s">
        <v>186</v>
      </c>
      <c r="S131" s="2" t="s">
        <v>187</v>
      </c>
      <c r="T131" s="2">
        <v>2050</v>
      </c>
      <c r="U131" s="2" t="str">
        <f>IF(sum!A124="BC",sum!B124,"*")</f>
        <v>*</v>
      </c>
      <c r="V131" s="2"/>
      <c r="W131" s="2" t="str">
        <f>IF(sum!A124="BC",sum!J124,"*")</f>
        <v>*</v>
      </c>
      <c r="Z131" s="2" t="s">
        <v>186</v>
      </c>
      <c r="AA131" s="2" t="s">
        <v>187</v>
      </c>
      <c r="AB131" s="2">
        <v>2050</v>
      </c>
      <c r="AC131" s="2" t="str">
        <f>IF(sum!A124="MA",sum!B124,"*")</f>
        <v>*</v>
      </c>
      <c r="AD131" s="2"/>
      <c r="AE131" s="2" t="str">
        <f>IF(sum!A124="MA",sum!J124,"*")</f>
        <v>*</v>
      </c>
      <c r="AH131" s="2" t="s">
        <v>186</v>
      </c>
      <c r="AI131" s="2" t="s">
        <v>187</v>
      </c>
      <c r="AJ131" s="2">
        <v>2050</v>
      </c>
      <c r="AK131" s="2" t="str">
        <f>IF(sum!A124="ON",sum!B124,"*")</f>
        <v>*</v>
      </c>
      <c r="AL131" s="2"/>
      <c r="AM131" s="2" t="str">
        <f>IF(sum!A124="ON",sum!J124,"*")</f>
        <v>*</v>
      </c>
      <c r="AP131" s="4" t="s">
        <v>186</v>
      </c>
      <c r="AQ131" s="4" t="s">
        <v>187</v>
      </c>
      <c r="AR131" s="4">
        <v>2050</v>
      </c>
      <c r="AS131" s="2" t="str">
        <f>IF(sum!A124="QU",sum!B124,"*")</f>
        <v>*</v>
      </c>
      <c r="AT131" s="2"/>
      <c r="AU131" s="2" t="str">
        <f>IF(sum!A124="QU",sum!J124,"*")</f>
        <v>*</v>
      </c>
      <c r="AX131" s="2" t="s">
        <v>186</v>
      </c>
      <c r="AY131" s="2" t="s">
        <v>187</v>
      </c>
      <c r="AZ131" s="2">
        <v>2050</v>
      </c>
      <c r="BA131" s="2" t="str">
        <f>IF(sum!A124="SA",sum!B124,"*")</f>
        <v>*</v>
      </c>
      <c r="BB131" s="2"/>
      <c r="BC131" s="2" t="str">
        <f>IF(sum!A124="SA",sum!J124,"*")</f>
        <v>*</v>
      </c>
    </row>
    <row r="132" spans="2:55">
      <c r="B132" s="4" t="s">
        <v>186</v>
      </c>
      <c r="C132" s="4" t="s">
        <v>187</v>
      </c>
      <c r="D132" s="4">
        <v>2050</v>
      </c>
      <c r="E132" s="2" t="str">
        <f>IF(sum!A125="AL",sum!B125,"*")</f>
        <v>*</v>
      </c>
      <c r="F132" s="2"/>
      <c r="G132" s="2" t="str">
        <f>IF(sum!A125="AL",sum!J125,"*")</f>
        <v>*</v>
      </c>
      <c r="H132" s="2"/>
      <c r="J132" s="4" t="s">
        <v>186</v>
      </c>
      <c r="K132" s="4" t="s">
        <v>187</v>
      </c>
      <c r="L132" s="4">
        <v>2050</v>
      </c>
      <c r="M132" s="2" t="str">
        <f>IF(sum!A125="AT",sum!B125,"*")</f>
        <v>AFM-Light_ELE1</v>
      </c>
      <c r="N132" s="2"/>
      <c r="O132" s="2">
        <f>IF(sum!A125="AT",sum!J125,"*")</f>
        <v>0.119204148209782</v>
      </c>
      <c r="R132" s="4" t="s">
        <v>186</v>
      </c>
      <c r="S132" s="4" t="s">
        <v>187</v>
      </c>
      <c r="T132" s="4">
        <v>2050</v>
      </c>
      <c r="U132" s="2" t="str">
        <f>IF(sum!A125="BC",sum!B125,"*")</f>
        <v>*</v>
      </c>
      <c r="V132" s="2"/>
      <c r="W132" s="2" t="str">
        <f>IF(sum!A125="BC",sum!J125,"*")</f>
        <v>*</v>
      </c>
      <c r="Z132" s="4" t="s">
        <v>186</v>
      </c>
      <c r="AA132" s="4" t="s">
        <v>187</v>
      </c>
      <c r="AB132" s="4">
        <v>2050</v>
      </c>
      <c r="AC132" s="2" t="str">
        <f>IF(sum!A125="MA",sum!B125,"*")</f>
        <v>*</v>
      </c>
      <c r="AD132" s="2"/>
      <c r="AE132" s="2" t="str">
        <f>IF(sum!A125="MA",sum!J125,"*")</f>
        <v>*</v>
      </c>
      <c r="AH132" s="4" t="s">
        <v>186</v>
      </c>
      <c r="AI132" s="4" t="s">
        <v>187</v>
      </c>
      <c r="AJ132" s="4">
        <v>2050</v>
      </c>
      <c r="AK132" s="2" t="str">
        <f>IF(sum!A125="ON",sum!B125,"*")</f>
        <v>*</v>
      </c>
      <c r="AL132" s="2"/>
      <c r="AM132" s="2" t="str">
        <f>IF(sum!A125="ON",sum!J125,"*")</f>
        <v>*</v>
      </c>
      <c r="AP132" s="2" t="s">
        <v>186</v>
      </c>
      <c r="AQ132" s="2" t="s">
        <v>187</v>
      </c>
      <c r="AR132" s="2">
        <v>2050</v>
      </c>
      <c r="AS132" s="2" t="str">
        <f>IF(sum!A125="QU",sum!B125,"*")</f>
        <v>*</v>
      </c>
      <c r="AT132" s="2"/>
      <c r="AU132" s="2" t="str">
        <f>IF(sum!A125="QU",sum!J125,"*")</f>
        <v>*</v>
      </c>
      <c r="AX132" s="4" t="s">
        <v>186</v>
      </c>
      <c r="AY132" s="4" t="s">
        <v>187</v>
      </c>
      <c r="AZ132" s="4">
        <v>2050</v>
      </c>
      <c r="BA132" s="2" t="str">
        <f>IF(sum!A125="SA",sum!B125,"*")</f>
        <v>*</v>
      </c>
      <c r="BB132" s="2"/>
      <c r="BC132" s="2" t="str">
        <f>IF(sum!A125="SA",sum!J125,"*")</f>
        <v>*</v>
      </c>
    </row>
    <row r="133" spans="2:55">
      <c r="B133" s="2" t="s">
        <v>186</v>
      </c>
      <c r="C133" s="2" t="s">
        <v>187</v>
      </c>
      <c r="D133" s="2">
        <v>2050</v>
      </c>
      <c r="E133" s="2" t="str">
        <f>IF(sum!A126="AL",sum!B126,"*")</f>
        <v>*</v>
      </c>
      <c r="F133" s="2"/>
      <c r="G133" s="2" t="str">
        <f>IF(sum!A126="AL",sum!J126,"*")</f>
        <v>*</v>
      </c>
      <c r="H133" s="2"/>
      <c r="J133" s="2" t="s">
        <v>186</v>
      </c>
      <c r="K133" s="2" t="s">
        <v>187</v>
      </c>
      <c r="L133" s="2">
        <v>2050</v>
      </c>
      <c r="M133" s="2" t="str">
        <f>IF(sum!A126="AT",sum!B126,"*")</f>
        <v>AFM-SpCool_ELE1</v>
      </c>
      <c r="N133" s="2"/>
      <c r="O133" s="2">
        <f>IF(sum!A126="AT",sum!J126,"*")</f>
        <v>0.085145820149844</v>
      </c>
      <c r="R133" s="2" t="s">
        <v>186</v>
      </c>
      <c r="S133" s="2" t="s">
        <v>187</v>
      </c>
      <c r="T133" s="2">
        <v>2050</v>
      </c>
      <c r="U133" s="2" t="str">
        <f>IF(sum!A126="BC",sum!B126,"*")</f>
        <v>*</v>
      </c>
      <c r="V133" s="2"/>
      <c r="W133" s="2" t="str">
        <f>IF(sum!A126="BC",sum!J126,"*")</f>
        <v>*</v>
      </c>
      <c r="Z133" s="2" t="s">
        <v>186</v>
      </c>
      <c r="AA133" s="2" t="s">
        <v>187</v>
      </c>
      <c r="AB133" s="2">
        <v>2050</v>
      </c>
      <c r="AC133" s="2" t="str">
        <f>IF(sum!A126="MA",sum!B126,"*")</f>
        <v>*</v>
      </c>
      <c r="AD133" s="2"/>
      <c r="AE133" s="2" t="str">
        <f>IF(sum!A126="MA",sum!J126,"*")</f>
        <v>*</v>
      </c>
      <c r="AH133" s="2" t="s">
        <v>186</v>
      </c>
      <c r="AI133" s="2" t="s">
        <v>187</v>
      </c>
      <c r="AJ133" s="2">
        <v>2050</v>
      </c>
      <c r="AK133" s="2" t="str">
        <f>IF(sum!A126="ON",sum!B126,"*")</f>
        <v>*</v>
      </c>
      <c r="AL133" s="2"/>
      <c r="AM133" s="2" t="str">
        <f>IF(sum!A126="ON",sum!J126,"*")</f>
        <v>*</v>
      </c>
      <c r="AP133" s="4" t="s">
        <v>186</v>
      </c>
      <c r="AQ133" s="4" t="s">
        <v>187</v>
      </c>
      <c r="AR133" s="4">
        <v>2050</v>
      </c>
      <c r="AS133" s="2" t="str">
        <f>IF(sum!A126="QU",sum!B126,"*")</f>
        <v>*</v>
      </c>
      <c r="AT133" s="2"/>
      <c r="AU133" s="2" t="str">
        <f>IF(sum!A126="QU",sum!J126,"*")</f>
        <v>*</v>
      </c>
      <c r="AX133" s="2" t="s">
        <v>186</v>
      </c>
      <c r="AY133" s="2" t="s">
        <v>187</v>
      </c>
      <c r="AZ133" s="2">
        <v>2050</v>
      </c>
      <c r="BA133" s="2" t="str">
        <f>IF(sum!A126="SA",sum!B126,"*")</f>
        <v>*</v>
      </c>
      <c r="BB133" s="2"/>
      <c r="BC133" s="2" t="str">
        <f>IF(sum!A126="SA",sum!J126,"*")</f>
        <v>*</v>
      </c>
    </row>
    <row r="134" spans="2:55">
      <c r="B134" s="2" t="s">
        <v>186</v>
      </c>
      <c r="C134" s="2" t="s">
        <v>187</v>
      </c>
      <c r="D134" s="2">
        <v>2050</v>
      </c>
      <c r="E134" s="2" t="str">
        <f>IF(sum!A127="AL",sum!B127,"*")</f>
        <v>*</v>
      </c>
      <c r="F134" s="2"/>
      <c r="G134" s="2" t="str">
        <f>IF(sum!A127="AL",sum!J127,"*")</f>
        <v>*</v>
      </c>
      <c r="H134" s="2"/>
      <c r="J134" s="2" t="s">
        <v>186</v>
      </c>
      <c r="K134" s="2" t="s">
        <v>187</v>
      </c>
      <c r="L134" s="2">
        <v>2050</v>
      </c>
      <c r="M134" s="2" t="str">
        <f>IF(sum!A127="AT",sum!B127,"*")</f>
        <v>AFM-SpHeat_ELE1</v>
      </c>
      <c r="N134" s="2"/>
      <c r="O134" s="2">
        <f>IF(sum!A127="AT",sum!J127,"*")</f>
        <v>0.135959970887351</v>
      </c>
      <c r="R134" s="2" t="s">
        <v>186</v>
      </c>
      <c r="S134" s="2" t="s">
        <v>187</v>
      </c>
      <c r="T134" s="2">
        <v>2050</v>
      </c>
      <c r="U134" s="2" t="str">
        <f>IF(sum!A127="BC",sum!B127,"*")</f>
        <v>*</v>
      </c>
      <c r="V134" s="2"/>
      <c r="W134" s="2" t="str">
        <f>IF(sum!A127="BC",sum!J127,"*")</f>
        <v>*</v>
      </c>
      <c r="Z134" s="2" t="s">
        <v>186</v>
      </c>
      <c r="AA134" s="2" t="s">
        <v>187</v>
      </c>
      <c r="AB134" s="2">
        <v>2050</v>
      </c>
      <c r="AC134" s="2" t="str">
        <f>IF(sum!A127="MA",sum!B127,"*")</f>
        <v>*</v>
      </c>
      <c r="AD134" s="2"/>
      <c r="AE134" s="2" t="str">
        <f>IF(sum!A127="MA",sum!J127,"*")</f>
        <v>*</v>
      </c>
      <c r="AH134" s="2" t="s">
        <v>186</v>
      </c>
      <c r="AI134" s="2" t="s">
        <v>187</v>
      </c>
      <c r="AJ134" s="2">
        <v>2050</v>
      </c>
      <c r="AK134" s="2" t="str">
        <f>IF(sum!A127="ON",sum!B127,"*")</f>
        <v>*</v>
      </c>
      <c r="AL134" s="2"/>
      <c r="AM134" s="2" t="str">
        <f>IF(sum!A127="ON",sum!J127,"*")</f>
        <v>*</v>
      </c>
      <c r="AP134" s="2" t="s">
        <v>186</v>
      </c>
      <c r="AQ134" s="2" t="s">
        <v>187</v>
      </c>
      <c r="AR134" s="2">
        <v>2050</v>
      </c>
      <c r="AS134" s="2" t="str">
        <f>IF(sum!A127="QU",sum!B127,"*")</f>
        <v>*</v>
      </c>
      <c r="AT134" s="2"/>
      <c r="AU134" s="2" t="str">
        <f>IF(sum!A127="QU",sum!J127,"*")</f>
        <v>*</v>
      </c>
      <c r="AX134" s="2" t="s">
        <v>186</v>
      </c>
      <c r="AY134" s="2" t="s">
        <v>187</v>
      </c>
      <c r="AZ134" s="2">
        <v>2050</v>
      </c>
      <c r="BA134" s="2" t="str">
        <f>IF(sum!A127="SA",sum!B127,"*")</f>
        <v>*</v>
      </c>
      <c r="BB134" s="2"/>
      <c r="BC134" s="2" t="str">
        <f>IF(sum!A127="SA",sum!J127,"*")</f>
        <v>*</v>
      </c>
    </row>
    <row r="135" spans="2:55">
      <c r="B135" s="4" t="s">
        <v>186</v>
      </c>
      <c r="C135" s="4" t="s">
        <v>187</v>
      </c>
      <c r="D135" s="4">
        <v>2050</v>
      </c>
      <c r="E135" s="2" t="str">
        <f>IF(sum!A128="AL",sum!B128,"*")</f>
        <v>*</v>
      </c>
      <c r="F135" s="2"/>
      <c r="G135" s="2" t="str">
        <f>IF(sum!A128="AL",sum!J128,"*")</f>
        <v>*</v>
      </c>
      <c r="H135" s="2"/>
      <c r="J135" s="4" t="s">
        <v>186</v>
      </c>
      <c r="K135" s="4" t="s">
        <v>187</v>
      </c>
      <c r="L135" s="4">
        <v>2050</v>
      </c>
      <c r="M135" s="2" t="str">
        <f>IF(sum!A128="AT",sum!B128,"*")</f>
        <v>AFM-WaterHeat_ELE1</v>
      </c>
      <c r="N135" s="2"/>
      <c r="O135" s="2">
        <f>IF(sum!A128="AT",sum!J128,"*")</f>
        <v>0.0113527760199792</v>
      </c>
      <c r="R135" s="4" t="s">
        <v>186</v>
      </c>
      <c r="S135" s="4" t="s">
        <v>187</v>
      </c>
      <c r="T135" s="4">
        <v>2050</v>
      </c>
      <c r="U135" s="2" t="str">
        <f>IF(sum!A128="BC",sum!B128,"*")</f>
        <v>*</v>
      </c>
      <c r="V135" s="2"/>
      <c r="W135" s="2" t="str">
        <f>IF(sum!A128="BC",sum!J128,"*")</f>
        <v>*</v>
      </c>
      <c r="Z135" s="4" t="s">
        <v>186</v>
      </c>
      <c r="AA135" s="4" t="s">
        <v>187</v>
      </c>
      <c r="AB135" s="4">
        <v>2050</v>
      </c>
      <c r="AC135" s="2" t="str">
        <f>IF(sum!A128="MA",sum!B128,"*")</f>
        <v>*</v>
      </c>
      <c r="AD135" s="2"/>
      <c r="AE135" s="2" t="str">
        <f>IF(sum!A128="MA",sum!J128,"*")</f>
        <v>*</v>
      </c>
      <c r="AH135" s="4" t="s">
        <v>186</v>
      </c>
      <c r="AI135" s="4" t="s">
        <v>187</v>
      </c>
      <c r="AJ135" s="4">
        <v>2050</v>
      </c>
      <c r="AK135" s="2" t="str">
        <f>IF(sum!A128="ON",sum!B128,"*")</f>
        <v>*</v>
      </c>
      <c r="AL135" s="2"/>
      <c r="AM135" s="2" t="str">
        <f>IF(sum!A128="ON",sum!J128,"*")</f>
        <v>*</v>
      </c>
      <c r="AP135" s="4" t="s">
        <v>186</v>
      </c>
      <c r="AQ135" s="4" t="s">
        <v>187</v>
      </c>
      <c r="AR135" s="4">
        <v>2050</v>
      </c>
      <c r="AS135" s="2" t="str">
        <f>IF(sum!A128="QU",sum!B128,"*")</f>
        <v>*</v>
      </c>
      <c r="AT135" s="2"/>
      <c r="AU135" s="2" t="str">
        <f>IF(sum!A128="QU",sum!J128,"*")</f>
        <v>*</v>
      </c>
      <c r="AX135" s="4" t="s">
        <v>186</v>
      </c>
      <c r="AY135" s="4" t="s">
        <v>187</v>
      </c>
      <c r="AZ135" s="4">
        <v>2050</v>
      </c>
      <c r="BA135" s="2" t="str">
        <f>IF(sum!A128="SA",sum!B128,"*")</f>
        <v>*</v>
      </c>
      <c r="BB135" s="2"/>
      <c r="BC135" s="2" t="str">
        <f>IF(sum!A128="SA",sum!J128,"*")</f>
        <v>*</v>
      </c>
    </row>
    <row r="136" spans="2:55">
      <c r="B136" s="2" t="s">
        <v>186</v>
      </c>
      <c r="C136" s="2" t="s">
        <v>187</v>
      </c>
      <c r="D136" s="2">
        <v>2050</v>
      </c>
      <c r="E136" s="2" t="str">
        <f>IF(sum!A129="AL",sum!B129,"*")</f>
        <v>*</v>
      </c>
      <c r="F136" s="2"/>
      <c r="G136" s="2" t="str">
        <f>IF(sum!A129="AL",sum!J129,"*")</f>
        <v>*</v>
      </c>
      <c r="H136" s="2"/>
      <c r="J136" s="2" t="s">
        <v>186</v>
      </c>
      <c r="K136" s="2" t="s">
        <v>187</v>
      </c>
      <c r="L136" s="2">
        <v>2050</v>
      </c>
      <c r="M136" s="2" t="str">
        <f>IF(sum!A129="AT",sum!B129,"*")</f>
        <v>ART-AuxiliaryEquip_ELE1</v>
      </c>
      <c r="N136" s="2"/>
      <c r="O136" s="2">
        <f>IF(sum!A129="AT",sum!J129,"*")</f>
        <v>0.0227055520399584</v>
      </c>
      <c r="R136" s="2" t="s">
        <v>186</v>
      </c>
      <c r="S136" s="2" t="s">
        <v>187</v>
      </c>
      <c r="T136" s="2">
        <v>2050</v>
      </c>
      <c r="U136" s="2" t="str">
        <f>IF(sum!A129="BC",sum!B129,"*")</f>
        <v>*</v>
      </c>
      <c r="V136" s="2"/>
      <c r="W136" s="2" t="str">
        <f>IF(sum!A129="BC",sum!J129,"*")</f>
        <v>*</v>
      </c>
      <c r="Z136" s="2" t="s">
        <v>186</v>
      </c>
      <c r="AA136" s="2" t="s">
        <v>187</v>
      </c>
      <c r="AB136" s="2">
        <v>2050</v>
      </c>
      <c r="AC136" s="2" t="str">
        <f>IF(sum!A129="MA",sum!B129,"*")</f>
        <v>*</v>
      </c>
      <c r="AD136" s="2"/>
      <c r="AE136" s="2" t="str">
        <f>IF(sum!A129="MA",sum!J129,"*")</f>
        <v>*</v>
      </c>
      <c r="AH136" s="2" t="s">
        <v>186</v>
      </c>
      <c r="AI136" s="2" t="s">
        <v>187</v>
      </c>
      <c r="AJ136" s="2">
        <v>2050</v>
      </c>
      <c r="AK136" s="2" t="str">
        <f>IF(sum!A129="ON",sum!B129,"*")</f>
        <v>*</v>
      </c>
      <c r="AL136" s="2"/>
      <c r="AM136" s="2" t="str">
        <f>IF(sum!A129="ON",sum!J129,"*")</f>
        <v>*</v>
      </c>
      <c r="AP136" s="2" t="s">
        <v>186</v>
      </c>
      <c r="AQ136" s="2" t="s">
        <v>187</v>
      </c>
      <c r="AR136" s="2">
        <v>2050</v>
      </c>
      <c r="AS136" s="2" t="str">
        <f>IF(sum!A129="QU",sum!B129,"*")</f>
        <v>*</v>
      </c>
      <c r="AT136" s="2"/>
      <c r="AU136" s="2" t="str">
        <f>IF(sum!A129="QU",sum!J129,"*")</f>
        <v>*</v>
      </c>
      <c r="AX136" s="2" t="s">
        <v>186</v>
      </c>
      <c r="AY136" s="2" t="s">
        <v>187</v>
      </c>
      <c r="AZ136" s="2">
        <v>2050</v>
      </c>
      <c r="BA136" s="2" t="str">
        <f>IF(sum!A129="SA",sum!B129,"*")</f>
        <v>*</v>
      </c>
      <c r="BB136" s="2"/>
      <c r="BC136" s="2" t="str">
        <f>IF(sum!A129="SA",sum!J129,"*")</f>
        <v>*</v>
      </c>
    </row>
    <row r="137" spans="2:55">
      <c r="B137" s="2" t="s">
        <v>186</v>
      </c>
      <c r="C137" s="2" t="s">
        <v>187</v>
      </c>
      <c r="D137" s="2">
        <v>2050</v>
      </c>
      <c r="E137" s="2" t="str">
        <f>IF(sum!A130="AL",sum!B130,"*")</f>
        <v>*</v>
      </c>
      <c r="F137" s="2"/>
      <c r="G137" s="2" t="str">
        <f>IF(sum!A130="AL",sum!J130,"*")</f>
        <v>*</v>
      </c>
      <c r="J137" s="2" t="s">
        <v>186</v>
      </c>
      <c r="K137" s="2" t="s">
        <v>187</v>
      </c>
      <c r="L137" s="2">
        <v>2050</v>
      </c>
      <c r="M137" s="2" t="str">
        <f>IF(sum!A130="AT",sum!B130,"*")</f>
        <v>ART-Light_ELE1</v>
      </c>
      <c r="N137" s="2"/>
      <c r="O137" s="2">
        <f>IF(sum!A130="AT",sum!J130,"*")</f>
        <v>0.0340583280599376</v>
      </c>
      <c r="R137" s="2" t="s">
        <v>186</v>
      </c>
      <c r="S137" s="2" t="s">
        <v>187</v>
      </c>
      <c r="T137" s="2">
        <v>2050</v>
      </c>
      <c r="U137" s="2" t="str">
        <f>IF(sum!A130="BC",sum!B130,"*")</f>
        <v>*</v>
      </c>
      <c r="V137" s="2"/>
      <c r="W137" s="2" t="str">
        <f>IF(sum!A130="BC",sum!J130,"*")</f>
        <v>*</v>
      </c>
      <c r="Z137" s="2" t="s">
        <v>186</v>
      </c>
      <c r="AA137" s="2" t="s">
        <v>187</v>
      </c>
      <c r="AB137" s="2">
        <v>2050</v>
      </c>
      <c r="AC137" s="2" t="str">
        <f>IF(sum!A130="MA",sum!B130,"*")</f>
        <v>*</v>
      </c>
      <c r="AD137" s="2"/>
      <c r="AE137" s="2" t="str">
        <f>IF(sum!A130="MA",sum!J130,"*")</f>
        <v>*</v>
      </c>
      <c r="AH137" s="2" t="s">
        <v>186</v>
      </c>
      <c r="AI137" s="2" t="s">
        <v>187</v>
      </c>
      <c r="AJ137" s="2">
        <v>2050</v>
      </c>
      <c r="AK137" s="2" t="str">
        <f>IF(sum!A130="ON",sum!B130,"*")</f>
        <v>*</v>
      </c>
      <c r="AL137" s="2"/>
      <c r="AM137" s="2" t="str">
        <f>IF(sum!A130="ON",sum!J130,"*")</f>
        <v>*</v>
      </c>
      <c r="AP137" s="4" t="s">
        <v>186</v>
      </c>
      <c r="AQ137" s="4" t="s">
        <v>187</v>
      </c>
      <c r="AR137" s="4">
        <v>2050</v>
      </c>
      <c r="AS137" s="2" t="str">
        <f>IF(sum!A130="QU",sum!B130,"*")</f>
        <v>*</v>
      </c>
      <c r="AT137" s="2"/>
      <c r="AU137" s="2" t="str">
        <f>IF(sum!A130="QU",sum!J130,"*")</f>
        <v>*</v>
      </c>
      <c r="AX137" s="2" t="s">
        <v>186</v>
      </c>
      <c r="AY137" s="2" t="s">
        <v>187</v>
      </c>
      <c r="AZ137" s="2">
        <v>2050</v>
      </c>
      <c r="BA137" s="2" t="str">
        <f>IF(sum!A130="SA",sum!B130,"*")</f>
        <v>*</v>
      </c>
      <c r="BB137" s="2"/>
      <c r="BC137" s="2" t="str">
        <f>IF(sum!A130="SA",sum!J130,"*")</f>
        <v>*</v>
      </c>
    </row>
    <row r="138" spans="2:55">
      <c r="B138" s="4" t="s">
        <v>186</v>
      </c>
      <c r="C138" s="4" t="s">
        <v>187</v>
      </c>
      <c r="D138" s="4">
        <v>2050</v>
      </c>
      <c r="E138" s="2" t="str">
        <f>IF(sum!A131="AL",sum!B131,"*")</f>
        <v>*</v>
      </c>
      <c r="F138" s="2"/>
      <c r="G138" s="2" t="str">
        <f>IF(sum!A131="AL",sum!J131,"*")</f>
        <v>*</v>
      </c>
      <c r="J138" s="4" t="s">
        <v>186</v>
      </c>
      <c r="K138" s="4" t="s">
        <v>187</v>
      </c>
      <c r="L138" s="4">
        <v>2050</v>
      </c>
      <c r="M138" s="2" t="str">
        <f>IF(sum!A131="AT",sum!B131,"*")</f>
        <v>ART-SpCool_ELE1</v>
      </c>
      <c r="N138" s="2"/>
      <c r="O138" s="2">
        <f>IF(sum!A131="AT",sum!J131,"*")</f>
        <v>0.0170291640299688</v>
      </c>
      <c r="R138" s="4" t="s">
        <v>186</v>
      </c>
      <c r="S138" s="4" t="s">
        <v>187</v>
      </c>
      <c r="T138" s="4">
        <v>2050</v>
      </c>
      <c r="U138" s="2" t="str">
        <f>IF(sum!A131="BC",sum!B131,"*")</f>
        <v>*</v>
      </c>
      <c r="V138" s="2"/>
      <c r="W138" s="2" t="str">
        <f>IF(sum!A131="BC",sum!J131,"*")</f>
        <v>*</v>
      </c>
      <c r="Z138" s="4" t="s">
        <v>186</v>
      </c>
      <c r="AA138" s="4" t="s">
        <v>187</v>
      </c>
      <c r="AB138" s="4">
        <v>2050</v>
      </c>
      <c r="AC138" s="2" t="str">
        <f>IF(sum!A131="MA",sum!B131,"*")</f>
        <v>*</v>
      </c>
      <c r="AD138" s="2"/>
      <c r="AE138" s="2" t="str">
        <f>IF(sum!A131="MA",sum!J131,"*")</f>
        <v>*</v>
      </c>
      <c r="AH138" s="4" t="s">
        <v>186</v>
      </c>
      <c r="AI138" s="4" t="s">
        <v>187</v>
      </c>
      <c r="AJ138" s="4">
        <v>2050</v>
      </c>
      <c r="AK138" s="2" t="str">
        <f>IF(sum!A131="ON",sum!B131,"*")</f>
        <v>*</v>
      </c>
      <c r="AL138" s="2"/>
      <c r="AM138" s="2" t="str">
        <f>IF(sum!A131="ON",sum!J131,"*")</f>
        <v>*</v>
      </c>
      <c r="AP138" s="2" t="s">
        <v>186</v>
      </c>
      <c r="AQ138" s="2" t="s">
        <v>187</v>
      </c>
      <c r="AR138" s="2">
        <v>2050</v>
      </c>
      <c r="AS138" s="2" t="str">
        <f>IF(sum!A131="QU",sum!B131,"*")</f>
        <v>*</v>
      </c>
      <c r="AT138" s="2"/>
      <c r="AU138" s="2" t="str">
        <f>IF(sum!A131="QU",sum!J131,"*")</f>
        <v>*</v>
      </c>
      <c r="AX138" s="4" t="s">
        <v>186</v>
      </c>
      <c r="AY138" s="4" t="s">
        <v>187</v>
      </c>
      <c r="AZ138" s="4">
        <v>2050</v>
      </c>
      <c r="BA138" s="2" t="str">
        <f>IF(sum!A131="SA",sum!B131,"*")</f>
        <v>*</v>
      </c>
      <c r="BB138" s="2"/>
      <c r="BC138" s="2" t="str">
        <f>IF(sum!A131="SA",sum!J131,"*")</f>
        <v>*</v>
      </c>
    </row>
    <row r="139" spans="2:55">
      <c r="B139" s="2" t="s">
        <v>186</v>
      </c>
      <c r="C139" s="2" t="s">
        <v>187</v>
      </c>
      <c r="D139" s="2">
        <v>2050</v>
      </c>
      <c r="E139" s="2" t="str">
        <f>IF(sum!A132="AL",sum!B132,"*")</f>
        <v>*</v>
      </c>
      <c r="F139" s="2"/>
      <c r="G139" s="2" t="str">
        <f>IF(sum!A132="AL",sum!J132,"*")</f>
        <v>*</v>
      </c>
      <c r="J139" s="2" t="s">
        <v>186</v>
      </c>
      <c r="K139" s="2" t="s">
        <v>187</v>
      </c>
      <c r="L139" s="2">
        <v>2050</v>
      </c>
      <c r="M139" s="2" t="str">
        <f>IF(sum!A132="AT",sum!B132,"*")</f>
        <v>ART-SpHeat_ELE1</v>
      </c>
      <c r="N139" s="2"/>
      <c r="O139" s="2">
        <f>IF(sum!A132="AT",sum!J132,"*")</f>
        <v>0.0423333179670578</v>
      </c>
      <c r="R139" s="2" t="s">
        <v>186</v>
      </c>
      <c r="S139" s="2" t="s">
        <v>187</v>
      </c>
      <c r="T139" s="2">
        <v>2050</v>
      </c>
      <c r="U139" s="2" t="str">
        <f>IF(sum!A132="BC",sum!B132,"*")</f>
        <v>*</v>
      </c>
      <c r="V139" s="2"/>
      <c r="W139" s="2" t="str">
        <f>IF(sum!A132="BC",sum!J132,"*")</f>
        <v>*</v>
      </c>
      <c r="Z139" s="2" t="s">
        <v>186</v>
      </c>
      <c r="AA139" s="2" t="s">
        <v>187</v>
      </c>
      <c r="AB139" s="2">
        <v>2050</v>
      </c>
      <c r="AC139" s="2" t="str">
        <f>IF(sum!A132="MA",sum!B132,"*")</f>
        <v>*</v>
      </c>
      <c r="AD139" s="2"/>
      <c r="AE139" s="2" t="str">
        <f>IF(sum!A132="MA",sum!J132,"*")</f>
        <v>*</v>
      </c>
      <c r="AH139" s="2" t="s">
        <v>186</v>
      </c>
      <c r="AI139" s="2" t="s">
        <v>187</v>
      </c>
      <c r="AJ139" s="2">
        <v>2050</v>
      </c>
      <c r="AK139" s="2" t="str">
        <f>IF(sum!A132="ON",sum!B132,"*")</f>
        <v>*</v>
      </c>
      <c r="AL139" s="2"/>
      <c r="AM139" s="2" t="str">
        <f>IF(sum!A132="ON",sum!J132,"*")</f>
        <v>*</v>
      </c>
      <c r="AP139" s="4" t="s">
        <v>186</v>
      </c>
      <c r="AQ139" s="4" t="s">
        <v>187</v>
      </c>
      <c r="AR139" s="4">
        <v>2050</v>
      </c>
      <c r="AS139" s="2" t="str">
        <f>IF(sum!A132="QU",sum!B132,"*")</f>
        <v>*</v>
      </c>
      <c r="AT139" s="2"/>
      <c r="AU139" s="2" t="str">
        <f>IF(sum!A132="QU",sum!J132,"*")</f>
        <v>*</v>
      </c>
      <c r="AX139" s="2" t="s">
        <v>186</v>
      </c>
      <c r="AY139" s="2" t="s">
        <v>187</v>
      </c>
      <c r="AZ139" s="2">
        <v>2050</v>
      </c>
      <c r="BA139" s="2" t="str">
        <f>IF(sum!A132="SA",sum!B132,"*")</f>
        <v>*</v>
      </c>
      <c r="BB139" s="2"/>
      <c r="BC139" s="2" t="str">
        <f>IF(sum!A132="SA",sum!J132,"*")</f>
        <v>*</v>
      </c>
    </row>
    <row r="140" spans="2:55">
      <c r="B140" s="2" t="s">
        <v>186</v>
      </c>
      <c r="C140" s="2" t="s">
        <v>187</v>
      </c>
      <c r="D140" s="2">
        <v>2050</v>
      </c>
      <c r="E140" s="2" t="str">
        <f>IF(sum!A133="AL",sum!B133,"*")</f>
        <v>*</v>
      </c>
      <c r="F140" s="2"/>
      <c r="G140" s="2" t="str">
        <f>IF(sum!A133="AL",sum!J133,"*")</f>
        <v>*</v>
      </c>
      <c r="J140" s="2" t="s">
        <v>186</v>
      </c>
      <c r="K140" s="2" t="s">
        <v>187</v>
      </c>
      <c r="L140" s="2">
        <v>2050</v>
      </c>
      <c r="M140" s="2" t="str">
        <f>IF(sum!A133="AT",sum!B133,"*")</f>
        <v>ECHP_biomass_thermal01</v>
      </c>
      <c r="N140" s="2"/>
      <c r="O140" s="2">
        <f>IF(sum!A133="AT",sum!J133,"*")</f>
        <v>1.25192029111531</v>
      </c>
      <c r="R140" s="2" t="s">
        <v>186</v>
      </c>
      <c r="S140" s="2" t="s">
        <v>187</v>
      </c>
      <c r="T140" s="2">
        <v>2050</v>
      </c>
      <c r="U140" s="2" t="str">
        <f>IF(sum!A133="BC",sum!B133,"*")</f>
        <v>*</v>
      </c>
      <c r="V140" s="2"/>
      <c r="W140" s="2" t="str">
        <f>IF(sum!A133="BC",sum!J133,"*")</f>
        <v>*</v>
      </c>
      <c r="Z140" s="2" t="s">
        <v>186</v>
      </c>
      <c r="AA140" s="2" t="s">
        <v>187</v>
      </c>
      <c r="AB140" s="2">
        <v>2050</v>
      </c>
      <c r="AC140" s="2" t="str">
        <f>IF(sum!A133="MA",sum!B133,"*")</f>
        <v>*</v>
      </c>
      <c r="AD140" s="2"/>
      <c r="AE140" s="2" t="str">
        <f>IF(sum!A133="MA",sum!J133,"*")</f>
        <v>*</v>
      </c>
      <c r="AH140" s="2" t="s">
        <v>186</v>
      </c>
      <c r="AI140" s="2" t="s">
        <v>187</v>
      </c>
      <c r="AJ140" s="2">
        <v>2050</v>
      </c>
      <c r="AK140" s="2" t="str">
        <f>IF(sum!A133="ON",sum!B133,"*")</f>
        <v>*</v>
      </c>
      <c r="AL140" s="2"/>
      <c r="AM140" s="2" t="str">
        <f>IF(sum!A133="ON",sum!J133,"*")</f>
        <v>*</v>
      </c>
      <c r="AP140" s="2" t="s">
        <v>186</v>
      </c>
      <c r="AQ140" s="2" t="s">
        <v>187</v>
      </c>
      <c r="AR140" s="2">
        <v>2050</v>
      </c>
      <c r="AS140" s="2" t="str">
        <f>IF(sum!A133="QU",sum!B133,"*")</f>
        <v>*</v>
      </c>
      <c r="AT140" s="2"/>
      <c r="AU140" s="2" t="str">
        <f>IF(sum!A133="QU",sum!J133,"*")</f>
        <v>*</v>
      </c>
      <c r="AX140" s="2" t="s">
        <v>186</v>
      </c>
      <c r="AY140" s="2" t="s">
        <v>187</v>
      </c>
      <c r="AZ140" s="2">
        <v>2050</v>
      </c>
      <c r="BA140" s="2" t="str">
        <f>IF(sum!A133="SA",sum!B133,"*")</f>
        <v>*</v>
      </c>
      <c r="BB140" s="2"/>
      <c r="BC140" s="2" t="str">
        <f>IF(sum!A133="SA",sum!J133,"*")</f>
        <v>*</v>
      </c>
    </row>
    <row r="141" spans="2:55">
      <c r="B141" s="4" t="s">
        <v>186</v>
      </c>
      <c r="C141" s="4" t="s">
        <v>187</v>
      </c>
      <c r="D141" s="4">
        <v>2050</v>
      </c>
      <c r="J141" s="4" t="s">
        <v>186</v>
      </c>
      <c r="K141" s="4" t="s">
        <v>187</v>
      </c>
      <c r="L141" s="4">
        <v>2050</v>
      </c>
      <c r="M141" s="2" t="str">
        <f>IF(sum!A134="AT",sum!B134,"*")</f>
        <v>EDU-AuxiliaryEquip_ELE1</v>
      </c>
      <c r="N141" s="2"/>
      <c r="O141" s="2">
        <f>IF(sum!A134="AT",sum!J134,"*")</f>
        <v>0.14758608825973</v>
      </c>
      <c r="R141" s="4" t="s">
        <v>186</v>
      </c>
      <c r="S141" s="4" t="s">
        <v>187</v>
      </c>
      <c r="T141" s="4">
        <v>2050</v>
      </c>
      <c r="U141" s="2" t="str">
        <f>IF(sum!A134="BC",sum!B134,"*")</f>
        <v>*</v>
      </c>
      <c r="V141" s="2"/>
      <c r="W141" s="2" t="str">
        <f>IF(sum!A134="BC",sum!J134,"*")</f>
        <v>*</v>
      </c>
      <c r="Z141" s="4" t="s">
        <v>186</v>
      </c>
      <c r="AA141" s="4" t="s">
        <v>187</v>
      </c>
      <c r="AB141" s="4">
        <v>2050</v>
      </c>
      <c r="AC141" s="2" t="str">
        <f>IF(sum!A134="MA",sum!B134,"*")</f>
        <v>*</v>
      </c>
      <c r="AD141" s="2"/>
      <c r="AE141" s="2" t="str">
        <f>IF(sum!A134="MA",sum!J134,"*")</f>
        <v>*</v>
      </c>
      <c r="AH141" s="4" t="s">
        <v>186</v>
      </c>
      <c r="AI141" s="4" t="s">
        <v>187</v>
      </c>
      <c r="AJ141" s="4">
        <v>2050</v>
      </c>
      <c r="AK141" s="2" t="str">
        <f>IF(sum!A134="ON",sum!B134,"*")</f>
        <v>*</v>
      </c>
      <c r="AL141" s="2"/>
      <c r="AM141" s="2" t="str">
        <f>IF(sum!A134="ON",sum!J134,"*")</f>
        <v>*</v>
      </c>
      <c r="AP141" s="4" t="s">
        <v>186</v>
      </c>
      <c r="AQ141" s="4" t="s">
        <v>187</v>
      </c>
      <c r="AR141" s="4">
        <v>2050</v>
      </c>
      <c r="AS141" s="2" t="str">
        <f>IF(sum!A134="QU",sum!B134,"*")</f>
        <v>*</v>
      </c>
      <c r="AT141" s="2"/>
      <c r="AU141" s="2" t="str">
        <f>IF(sum!A134="QU",sum!J134,"*")</f>
        <v>*</v>
      </c>
      <c r="AX141" s="4" t="s">
        <v>186</v>
      </c>
      <c r="AY141" s="4" t="s">
        <v>187</v>
      </c>
      <c r="AZ141" s="4">
        <v>2050</v>
      </c>
      <c r="BA141" s="2" t="str">
        <f>IF(sum!A134="SA",sum!B134,"*")</f>
        <v>*</v>
      </c>
      <c r="BB141" s="2"/>
      <c r="BC141" s="2" t="str">
        <f>IF(sum!A134="SA",sum!J134,"*")</f>
        <v>*</v>
      </c>
    </row>
    <row r="142" spans="2:55">
      <c r="B142" s="2" t="s">
        <v>186</v>
      </c>
      <c r="C142" s="2" t="s">
        <v>187</v>
      </c>
      <c r="D142" s="2">
        <v>2050</v>
      </c>
      <c r="J142" s="2" t="s">
        <v>186</v>
      </c>
      <c r="K142" s="2" t="s">
        <v>187</v>
      </c>
      <c r="L142" s="2">
        <v>2050</v>
      </c>
      <c r="M142" s="2" t="str">
        <f>IF(sum!A135="AT",sum!B135,"*")</f>
        <v>EDU-AuxiliaryMot_ELE1</v>
      </c>
      <c r="N142" s="2"/>
      <c r="O142" s="2">
        <f>IF(sum!A135="AT",sum!J135,"*")</f>
        <v>0.0510874920899064</v>
      </c>
      <c r="R142" s="2" t="s">
        <v>186</v>
      </c>
      <c r="S142" s="2" t="s">
        <v>187</v>
      </c>
      <c r="T142" s="2">
        <v>2050</v>
      </c>
      <c r="U142" s="2" t="str">
        <f>IF(sum!A135="BC",sum!B135,"*")</f>
        <v>*</v>
      </c>
      <c r="V142" s="2"/>
      <c r="W142" s="2" t="str">
        <f>IF(sum!A135="BC",sum!J135,"*")</f>
        <v>*</v>
      </c>
      <c r="Z142" s="2" t="s">
        <v>186</v>
      </c>
      <c r="AA142" s="2" t="s">
        <v>187</v>
      </c>
      <c r="AB142" s="2">
        <v>2050</v>
      </c>
      <c r="AC142" s="2" t="str">
        <f>IF(sum!A135="MA",sum!B135,"*")</f>
        <v>*</v>
      </c>
      <c r="AD142" s="2"/>
      <c r="AE142" s="2" t="str">
        <f>IF(sum!A135="MA",sum!J135,"*")</f>
        <v>*</v>
      </c>
      <c r="AH142" s="2" t="s">
        <v>186</v>
      </c>
      <c r="AI142" s="2" t="s">
        <v>187</v>
      </c>
      <c r="AJ142" s="2">
        <v>2050</v>
      </c>
      <c r="AK142" s="2" t="str">
        <f>IF(sum!A135="ON",sum!B135,"*")</f>
        <v>*</v>
      </c>
      <c r="AL142" s="2"/>
      <c r="AM142" s="2" t="str">
        <f>IF(sum!A135="ON",sum!J135,"*")</f>
        <v>*</v>
      </c>
      <c r="AP142" s="2" t="s">
        <v>186</v>
      </c>
      <c r="AQ142" s="2" t="s">
        <v>187</v>
      </c>
      <c r="AR142" s="2">
        <v>2050</v>
      </c>
      <c r="AS142" s="2" t="str">
        <f>IF(sum!A135="QU",sum!B135,"*")</f>
        <v>*</v>
      </c>
      <c r="AT142" s="2"/>
      <c r="AU142" s="2" t="str">
        <f>IF(sum!A135="QU",sum!J135,"*")</f>
        <v>*</v>
      </c>
      <c r="AX142" s="2" t="s">
        <v>186</v>
      </c>
      <c r="AY142" s="2" t="s">
        <v>187</v>
      </c>
      <c r="AZ142" s="2">
        <v>2050</v>
      </c>
      <c r="BA142" s="2" t="str">
        <f>IF(sum!A135="SA",sum!B135,"*")</f>
        <v>*</v>
      </c>
      <c r="BB142" s="2"/>
      <c r="BC142" s="2" t="str">
        <f>IF(sum!A135="SA",sum!J135,"*")</f>
        <v>*</v>
      </c>
    </row>
    <row r="143" spans="2:55">
      <c r="B143" s="2" t="s">
        <v>186</v>
      </c>
      <c r="C143" s="2" t="s">
        <v>187</v>
      </c>
      <c r="D143" s="2">
        <v>2050</v>
      </c>
      <c r="J143" s="2" t="s">
        <v>186</v>
      </c>
      <c r="K143" s="2" t="s">
        <v>187</v>
      </c>
      <c r="L143" s="2">
        <v>2050</v>
      </c>
      <c r="M143" s="2" t="str">
        <f>IF(sum!A136="AT",sum!B136,"*")</f>
        <v>EDU-Light_ELE1</v>
      </c>
      <c r="N143" s="2"/>
      <c r="O143" s="2">
        <f>IF(sum!A136="AT",sum!J136,"*")</f>
        <v>0.238408296419563</v>
      </c>
      <c r="R143" s="2" t="s">
        <v>186</v>
      </c>
      <c r="S143" s="2" t="s">
        <v>187</v>
      </c>
      <c r="T143" s="2">
        <v>2050</v>
      </c>
      <c r="U143" s="2" t="str">
        <f>IF(sum!A136="BC",sum!B136,"*")</f>
        <v>*</v>
      </c>
      <c r="V143" s="2"/>
      <c r="W143" s="2" t="str">
        <f>IF(sum!A136="BC",sum!J136,"*")</f>
        <v>*</v>
      </c>
      <c r="Z143" s="2" t="s">
        <v>186</v>
      </c>
      <c r="AA143" s="2" t="s">
        <v>187</v>
      </c>
      <c r="AB143" s="2">
        <v>2050</v>
      </c>
      <c r="AC143" s="2" t="str">
        <f>IF(sum!A136="MA",sum!B136,"*")</f>
        <v>*</v>
      </c>
      <c r="AD143" s="2"/>
      <c r="AE143" s="2" t="str">
        <f>IF(sum!A136="MA",sum!J136,"*")</f>
        <v>*</v>
      </c>
      <c r="AH143" s="2" t="s">
        <v>186</v>
      </c>
      <c r="AI143" s="2" t="s">
        <v>187</v>
      </c>
      <c r="AJ143" s="2">
        <v>2050</v>
      </c>
      <c r="AK143" s="2" t="str">
        <f>IF(sum!A136="ON",sum!B136,"*")</f>
        <v>*</v>
      </c>
      <c r="AL143" s="2"/>
      <c r="AM143" s="2" t="str">
        <f>IF(sum!A136="ON",sum!J136,"*")</f>
        <v>*</v>
      </c>
      <c r="AP143" s="4" t="s">
        <v>186</v>
      </c>
      <c r="AQ143" s="4" t="s">
        <v>187</v>
      </c>
      <c r="AR143" s="4">
        <v>2050</v>
      </c>
      <c r="AS143" s="2" t="str">
        <f>IF(sum!A136="QU",sum!B136,"*")</f>
        <v>*</v>
      </c>
      <c r="AT143" s="2"/>
      <c r="AU143" s="2" t="str">
        <f>IF(sum!A136="QU",sum!J136,"*")</f>
        <v>*</v>
      </c>
      <c r="AX143" s="2" t="s">
        <v>186</v>
      </c>
      <c r="AY143" s="2" t="s">
        <v>187</v>
      </c>
      <c r="AZ143" s="2">
        <v>2050</v>
      </c>
      <c r="BA143" s="2" t="str">
        <f>IF(sum!A136="SA",sum!B136,"*")</f>
        <v>*</v>
      </c>
      <c r="BB143" s="2"/>
      <c r="BC143" s="2" t="str">
        <f>IF(sum!A136="SA",sum!J136,"*")</f>
        <v>*</v>
      </c>
    </row>
    <row r="144" spans="2:55">
      <c r="B144" s="4" t="s">
        <v>186</v>
      </c>
      <c r="C144" s="4" t="s">
        <v>187</v>
      </c>
      <c r="D144" s="4">
        <v>2050</v>
      </c>
      <c r="J144" s="4" t="s">
        <v>186</v>
      </c>
      <c r="K144" s="4" t="s">
        <v>187</v>
      </c>
      <c r="L144" s="4">
        <v>2050</v>
      </c>
      <c r="M144" s="2" t="str">
        <f>IF(sum!A137="AT",sum!B137,"*")</f>
        <v>EDU-SpCool_ELE1</v>
      </c>
      <c r="N144" s="2"/>
      <c r="O144" s="2">
        <f>IF(sum!A137="AT",sum!J137,"*")</f>
        <v>0.13623331223975</v>
      </c>
      <c r="R144" s="4" t="s">
        <v>186</v>
      </c>
      <c r="S144" s="4" t="s">
        <v>187</v>
      </c>
      <c r="T144" s="4">
        <v>2050</v>
      </c>
      <c r="U144" s="2" t="str">
        <f>IF(sum!A137="BC",sum!B137,"*")</f>
        <v>*</v>
      </c>
      <c r="V144" s="2"/>
      <c r="W144" s="2" t="str">
        <f>IF(sum!A137="BC",sum!J137,"*")</f>
        <v>*</v>
      </c>
      <c r="Z144" s="4" t="s">
        <v>186</v>
      </c>
      <c r="AA144" s="4" t="s">
        <v>187</v>
      </c>
      <c r="AB144" s="4">
        <v>2050</v>
      </c>
      <c r="AC144" s="2" t="str">
        <f>IF(sum!A137="MA",sum!B137,"*")</f>
        <v>*</v>
      </c>
      <c r="AD144" s="2"/>
      <c r="AE144" s="2" t="str">
        <f>IF(sum!A137="MA",sum!J137,"*")</f>
        <v>*</v>
      </c>
      <c r="AH144" s="4" t="s">
        <v>186</v>
      </c>
      <c r="AI144" s="4" t="s">
        <v>187</v>
      </c>
      <c r="AJ144" s="4">
        <v>2050</v>
      </c>
      <c r="AK144" s="2" t="str">
        <f>IF(sum!A137="ON",sum!B137,"*")</f>
        <v>*</v>
      </c>
      <c r="AL144" s="2"/>
      <c r="AM144" s="2" t="str">
        <f>IF(sum!A137="ON",sum!J137,"*")</f>
        <v>*</v>
      </c>
      <c r="AP144" s="2" t="s">
        <v>186</v>
      </c>
      <c r="AQ144" s="2" t="s">
        <v>187</v>
      </c>
      <c r="AR144" s="2">
        <v>2050</v>
      </c>
      <c r="AS144" s="2" t="str">
        <f>IF(sum!A137="QU",sum!B137,"*")</f>
        <v>*</v>
      </c>
      <c r="AT144" s="2"/>
      <c r="AU144" s="2" t="str">
        <f>IF(sum!A137="QU",sum!J137,"*")</f>
        <v>*</v>
      </c>
      <c r="AX144" s="4" t="s">
        <v>186</v>
      </c>
      <c r="AY144" s="4" t="s">
        <v>187</v>
      </c>
      <c r="AZ144" s="4">
        <v>2050</v>
      </c>
      <c r="BA144" s="2" t="str">
        <f>IF(sum!A137="SA",sum!B137,"*")</f>
        <v>*</v>
      </c>
      <c r="BB144" s="2"/>
      <c r="BC144" s="2" t="str">
        <f>IF(sum!A137="SA",sum!J137,"*")</f>
        <v>*</v>
      </c>
    </row>
    <row r="145" spans="2:55">
      <c r="B145" s="2" t="s">
        <v>186</v>
      </c>
      <c r="C145" s="2" t="s">
        <v>187</v>
      </c>
      <c r="D145" s="2">
        <v>2050</v>
      </c>
      <c r="J145" s="2" t="s">
        <v>186</v>
      </c>
      <c r="K145" s="2" t="s">
        <v>187</v>
      </c>
      <c r="L145" s="2">
        <v>2050</v>
      </c>
      <c r="M145" s="2" t="str">
        <f>IF(sum!A138="AT",sum!B138,"*")</f>
        <v>EDU-SpHeat_ELE1</v>
      </c>
      <c r="N145" s="2"/>
      <c r="O145" s="2">
        <f>IF(sum!A138="AT",sum!J138,"*")</f>
        <v>0.280035141826153</v>
      </c>
      <c r="R145" s="2" t="s">
        <v>186</v>
      </c>
      <c r="S145" s="2" t="s">
        <v>187</v>
      </c>
      <c r="T145" s="2">
        <v>2050</v>
      </c>
      <c r="U145" s="2" t="str">
        <f>IF(sum!A138="BC",sum!B138,"*")</f>
        <v>*</v>
      </c>
      <c r="V145" s="2"/>
      <c r="W145" s="2" t="str">
        <f>IF(sum!A138="BC",sum!J138,"*")</f>
        <v>*</v>
      </c>
      <c r="Z145" s="2" t="s">
        <v>186</v>
      </c>
      <c r="AA145" s="2" t="s">
        <v>187</v>
      </c>
      <c r="AB145" s="2">
        <v>2050</v>
      </c>
      <c r="AC145" s="2" t="str">
        <f>IF(sum!A138="MA",sum!B138,"*")</f>
        <v>*</v>
      </c>
      <c r="AD145" s="2"/>
      <c r="AE145" s="2" t="str">
        <f>IF(sum!A138="MA",sum!J138,"*")</f>
        <v>*</v>
      </c>
      <c r="AH145" s="2" t="s">
        <v>186</v>
      </c>
      <c r="AI145" s="2" t="s">
        <v>187</v>
      </c>
      <c r="AJ145" s="2">
        <v>2050</v>
      </c>
      <c r="AK145" s="2" t="str">
        <f>IF(sum!A138="ON",sum!B138,"*")</f>
        <v>*</v>
      </c>
      <c r="AL145" s="2"/>
      <c r="AM145" s="2" t="str">
        <f>IF(sum!A138="ON",sum!J138,"*")</f>
        <v>*</v>
      </c>
      <c r="AP145" s="4" t="s">
        <v>186</v>
      </c>
      <c r="AQ145" s="4" t="s">
        <v>187</v>
      </c>
      <c r="AR145" s="4">
        <v>2050</v>
      </c>
      <c r="AS145" s="2" t="str">
        <f>IF(sum!A138="QU",sum!B138,"*")</f>
        <v>*</v>
      </c>
      <c r="AT145" s="2"/>
      <c r="AU145" s="2" t="str">
        <f>IF(sum!A138="QU",sum!J138,"*")</f>
        <v>*</v>
      </c>
      <c r="AX145" s="2" t="s">
        <v>186</v>
      </c>
      <c r="AY145" s="2" t="s">
        <v>187</v>
      </c>
      <c r="AZ145" s="2">
        <v>2050</v>
      </c>
      <c r="BA145" s="2" t="str">
        <f>IF(sum!A138="SA",sum!B138,"*")</f>
        <v>*</v>
      </c>
      <c r="BB145" s="2"/>
      <c r="BC145" s="2" t="str">
        <f>IF(sum!A138="SA",sum!J138,"*")</f>
        <v>*</v>
      </c>
    </row>
    <row r="146" spans="2:55">
      <c r="B146" s="2" t="s">
        <v>186</v>
      </c>
      <c r="C146" s="2" t="s">
        <v>187</v>
      </c>
      <c r="D146" s="2">
        <v>2050</v>
      </c>
      <c r="J146" s="2" t="s">
        <v>186</v>
      </c>
      <c r="K146" s="2" t="s">
        <v>187</v>
      </c>
      <c r="L146" s="2">
        <v>2050</v>
      </c>
      <c r="M146" s="2" t="str">
        <f>IF(sum!A139="AT",sum!B139,"*")</f>
        <v>EDU-WaterHeat_ELE1</v>
      </c>
      <c r="N146" s="2"/>
      <c r="O146" s="2">
        <f>IF(sum!A139="AT",sum!J139,"*")</f>
        <v>0.0340583280599376</v>
      </c>
      <c r="R146" s="2" t="s">
        <v>186</v>
      </c>
      <c r="S146" s="2" t="s">
        <v>187</v>
      </c>
      <c r="T146" s="2">
        <v>2050</v>
      </c>
      <c r="U146" s="2" t="str">
        <f>IF(sum!A139="BC",sum!B139,"*")</f>
        <v>*</v>
      </c>
      <c r="V146" s="2"/>
      <c r="W146" s="2" t="str">
        <f>IF(sum!A139="BC",sum!J139,"*")</f>
        <v>*</v>
      </c>
      <c r="Z146" s="2" t="s">
        <v>186</v>
      </c>
      <c r="AA146" s="2" t="s">
        <v>187</v>
      </c>
      <c r="AB146" s="2">
        <v>2050</v>
      </c>
      <c r="AC146" s="2" t="str">
        <f>IF(sum!A139="MA",sum!B139,"*")</f>
        <v>*</v>
      </c>
      <c r="AD146" s="2"/>
      <c r="AE146" s="2" t="str">
        <f>IF(sum!A139="MA",sum!J139,"*")</f>
        <v>*</v>
      </c>
      <c r="AH146" s="2" t="s">
        <v>186</v>
      </c>
      <c r="AI146" s="2" t="s">
        <v>187</v>
      </c>
      <c r="AJ146" s="2">
        <v>2050</v>
      </c>
      <c r="AK146" s="2" t="str">
        <f>IF(sum!A139="ON",sum!B139,"*")</f>
        <v>*</v>
      </c>
      <c r="AL146" s="2"/>
      <c r="AM146" s="2" t="str">
        <f>IF(sum!A139="ON",sum!J139,"*")</f>
        <v>*</v>
      </c>
      <c r="AP146" s="2" t="s">
        <v>186</v>
      </c>
      <c r="AQ146" s="2" t="s">
        <v>187</v>
      </c>
      <c r="AR146" s="2">
        <v>2050</v>
      </c>
      <c r="AS146" s="2" t="str">
        <f>IF(sum!A139="QU",sum!B139,"*")</f>
        <v>*</v>
      </c>
      <c r="AT146" s="2"/>
      <c r="AU146" s="2" t="str">
        <f>IF(sum!A139="QU",sum!J139,"*")</f>
        <v>*</v>
      </c>
      <c r="AX146" s="2" t="s">
        <v>186</v>
      </c>
      <c r="AY146" s="2" t="s">
        <v>187</v>
      </c>
      <c r="AZ146" s="2">
        <v>2050</v>
      </c>
      <c r="BA146" s="2" t="str">
        <f>IF(sum!A139="SA",sum!B139,"*")</f>
        <v>*</v>
      </c>
      <c r="BB146" s="2"/>
      <c r="BC146" s="2" t="str">
        <f>IF(sum!A139="SA",sum!J139,"*")</f>
        <v>*</v>
      </c>
    </row>
    <row r="147" spans="2:55">
      <c r="B147" s="4" t="s">
        <v>186</v>
      </c>
      <c r="C147" s="4" t="s">
        <v>187</v>
      </c>
      <c r="D147" s="4">
        <v>2050</v>
      </c>
      <c r="J147" s="4" t="s">
        <v>186</v>
      </c>
      <c r="K147" s="4" t="s">
        <v>187</v>
      </c>
      <c r="L147" s="4">
        <v>2050</v>
      </c>
      <c r="M147" s="2" t="str">
        <f>IF(sum!A140="AT",sum!B140,"*")</f>
        <v>EUPVSOLS101</v>
      </c>
      <c r="N147" s="2"/>
      <c r="O147" s="2">
        <f>IF(sum!A140="AT",sum!J140,"*")</f>
        <v>0.484836638324566</v>
      </c>
      <c r="R147" s="4" t="s">
        <v>186</v>
      </c>
      <c r="S147" s="4" t="s">
        <v>187</v>
      </c>
      <c r="T147" s="4">
        <v>2050</v>
      </c>
      <c r="U147" s="2" t="str">
        <f>IF(sum!A140="BC",sum!B140,"*")</f>
        <v>*</v>
      </c>
      <c r="V147" s="2"/>
      <c r="W147" s="2" t="str">
        <f>IF(sum!A140="BC",sum!J140,"*")</f>
        <v>*</v>
      </c>
      <c r="Z147" s="4" t="s">
        <v>186</v>
      </c>
      <c r="AA147" s="4" t="s">
        <v>187</v>
      </c>
      <c r="AB147" s="4">
        <v>2050</v>
      </c>
      <c r="AC147" s="2" t="str">
        <f>IF(sum!A140="MA",sum!B140,"*")</f>
        <v>*</v>
      </c>
      <c r="AD147" s="2"/>
      <c r="AE147" s="2" t="str">
        <f>IF(sum!A140="MA",sum!J140,"*")</f>
        <v>*</v>
      </c>
      <c r="AH147" s="4" t="s">
        <v>186</v>
      </c>
      <c r="AI147" s="4" t="s">
        <v>187</v>
      </c>
      <c r="AJ147" s="4">
        <v>2050</v>
      </c>
      <c r="AK147" s="2" t="str">
        <f>IF(sum!A140="ON",sum!B140,"*")</f>
        <v>*</v>
      </c>
      <c r="AL147" s="2"/>
      <c r="AM147" s="2" t="str">
        <f>IF(sum!A140="ON",sum!J140,"*")</f>
        <v>*</v>
      </c>
      <c r="AP147" s="4" t="s">
        <v>186</v>
      </c>
      <c r="AQ147" s="4" t="s">
        <v>187</v>
      </c>
      <c r="AR147" s="4">
        <v>2050</v>
      </c>
      <c r="AS147" s="2" t="str">
        <f>IF(sum!A140="QU",sum!B140,"*")</f>
        <v>*</v>
      </c>
      <c r="AT147" s="2"/>
      <c r="AU147" s="2" t="str">
        <f>IF(sum!A140="QU",sum!J140,"*")</f>
        <v>*</v>
      </c>
      <c r="AX147" s="4" t="s">
        <v>186</v>
      </c>
      <c r="AY147" s="4" t="s">
        <v>187</v>
      </c>
      <c r="AZ147" s="4">
        <v>2050</v>
      </c>
      <c r="BA147" s="2" t="str">
        <f>IF(sum!A140="SA",sum!B140,"*")</f>
        <v>*</v>
      </c>
      <c r="BB147" s="2"/>
      <c r="BC147" s="2" t="str">
        <f>IF(sum!A140="SA",sum!J140,"*")</f>
        <v>*</v>
      </c>
    </row>
    <row r="148" spans="2:55">
      <c r="B148" s="2" t="s">
        <v>186</v>
      </c>
      <c r="C148" s="2" t="s">
        <v>187</v>
      </c>
      <c r="D148" s="2">
        <v>2050</v>
      </c>
      <c r="J148" s="2" t="s">
        <v>186</v>
      </c>
      <c r="K148" s="2" t="s">
        <v>187</v>
      </c>
      <c r="L148" s="2">
        <v>2050</v>
      </c>
      <c r="M148" s="2" t="str">
        <f>IF(sum!A141="AT",sum!B141,"*")</f>
        <v>HSS-AuxiliaryEquip_ELE1</v>
      </c>
      <c r="N148" s="2"/>
      <c r="O148" s="2">
        <f>IF(sum!A141="AT",sum!J141,"*")</f>
        <v>0.317877728559418</v>
      </c>
      <c r="R148" s="2" t="s">
        <v>186</v>
      </c>
      <c r="S148" s="2" t="s">
        <v>187</v>
      </c>
      <c r="T148" s="2">
        <v>2050</v>
      </c>
      <c r="U148" s="2" t="str">
        <f>IF(sum!A141="BC",sum!B141,"*")</f>
        <v>*</v>
      </c>
      <c r="V148" s="2"/>
      <c r="W148" s="2" t="str">
        <f>IF(sum!A141="BC",sum!J141,"*")</f>
        <v>*</v>
      </c>
      <c r="Z148" s="2" t="s">
        <v>186</v>
      </c>
      <c r="AA148" s="2" t="s">
        <v>187</v>
      </c>
      <c r="AB148" s="2">
        <v>2050</v>
      </c>
      <c r="AC148" s="2" t="str">
        <f>IF(sum!A141="MA",sum!B141,"*")</f>
        <v>*</v>
      </c>
      <c r="AD148" s="2"/>
      <c r="AE148" s="2" t="str">
        <f>IF(sum!A141="MA",sum!J141,"*")</f>
        <v>*</v>
      </c>
      <c r="AH148" s="2" t="s">
        <v>186</v>
      </c>
      <c r="AI148" s="2" t="s">
        <v>187</v>
      </c>
      <c r="AJ148" s="2">
        <v>2050</v>
      </c>
      <c r="AK148" s="2" t="str">
        <f>IF(sum!A141="ON",sum!B141,"*")</f>
        <v>*</v>
      </c>
      <c r="AL148" s="2"/>
      <c r="AM148" s="2" t="str">
        <f>IF(sum!A141="ON",sum!J141,"*")</f>
        <v>*</v>
      </c>
      <c r="AP148" s="2" t="s">
        <v>186</v>
      </c>
      <c r="AQ148" s="2" t="s">
        <v>187</v>
      </c>
      <c r="AR148" s="2">
        <v>2050</v>
      </c>
      <c r="AS148" s="2" t="str">
        <f>IF(sum!A141="QU",sum!B141,"*")</f>
        <v>*</v>
      </c>
      <c r="AT148" s="2"/>
      <c r="AU148" s="2" t="str">
        <f>IF(sum!A141="QU",sum!J141,"*")</f>
        <v>*</v>
      </c>
      <c r="AX148" s="2" t="s">
        <v>186</v>
      </c>
      <c r="AY148" s="2" t="s">
        <v>187</v>
      </c>
      <c r="AZ148" s="2">
        <v>2050</v>
      </c>
      <c r="BA148" s="2" t="str">
        <f>IF(sum!A141="SA",sum!B141,"*")</f>
        <v>*</v>
      </c>
      <c r="BB148" s="2"/>
      <c r="BC148" s="2" t="str">
        <f>IF(sum!A141="SA",sum!J141,"*")</f>
        <v>*</v>
      </c>
    </row>
    <row r="149" spans="2:55">
      <c r="B149" s="2" t="s">
        <v>186</v>
      </c>
      <c r="C149" s="2" t="s">
        <v>187</v>
      </c>
      <c r="D149" s="2">
        <v>2050</v>
      </c>
      <c r="J149" s="2" t="s">
        <v>186</v>
      </c>
      <c r="K149" s="2" t="s">
        <v>187</v>
      </c>
      <c r="L149" s="2">
        <v>2050</v>
      </c>
      <c r="M149" s="2" t="str">
        <f>IF(sum!A142="AT",sum!B142,"*")</f>
        <v>HSS-AuxiliaryMot_ELE1</v>
      </c>
      <c r="N149" s="2"/>
      <c r="O149" s="2">
        <f>IF(sum!A142="AT",sum!J142,"*")</f>
        <v>0.085145820149844</v>
      </c>
      <c r="R149" s="2" t="s">
        <v>186</v>
      </c>
      <c r="S149" s="2" t="s">
        <v>187</v>
      </c>
      <c r="T149" s="2">
        <v>2050</v>
      </c>
      <c r="U149" s="2" t="str">
        <f>IF(sum!A142="BC",sum!B142,"*")</f>
        <v>*</v>
      </c>
      <c r="V149" s="2"/>
      <c r="W149" s="2" t="str">
        <f>IF(sum!A142="BC",sum!J142,"*")</f>
        <v>*</v>
      </c>
      <c r="Z149" s="2" t="s">
        <v>186</v>
      </c>
      <c r="AA149" s="2" t="s">
        <v>187</v>
      </c>
      <c r="AB149" s="2">
        <v>2050</v>
      </c>
      <c r="AC149" s="2" t="str">
        <f>IF(sum!A142="MA",sum!B142,"*")</f>
        <v>*</v>
      </c>
      <c r="AD149" s="2"/>
      <c r="AE149" s="2" t="str">
        <f>IF(sum!A142="MA",sum!J142,"*")</f>
        <v>*</v>
      </c>
      <c r="AH149" s="2" t="s">
        <v>186</v>
      </c>
      <c r="AI149" s="2" t="s">
        <v>187</v>
      </c>
      <c r="AJ149" s="2">
        <v>2050</v>
      </c>
      <c r="AK149" s="2" t="str">
        <f>IF(sum!A142="ON",sum!B142,"*")</f>
        <v>*</v>
      </c>
      <c r="AL149" s="2"/>
      <c r="AM149" s="2" t="str">
        <f>IF(sum!A142="ON",sum!J142,"*")</f>
        <v>*</v>
      </c>
      <c r="AP149" s="4" t="s">
        <v>186</v>
      </c>
      <c r="AQ149" s="4" t="s">
        <v>187</v>
      </c>
      <c r="AR149" s="4">
        <v>2050</v>
      </c>
      <c r="AS149" s="2" t="str">
        <f>IF(sum!A142="QU",sum!B142,"*")</f>
        <v>*</v>
      </c>
      <c r="AT149" s="2"/>
      <c r="AU149" s="2" t="str">
        <f>IF(sum!A142="QU",sum!J142,"*")</f>
        <v>*</v>
      </c>
      <c r="AX149" s="2" t="s">
        <v>186</v>
      </c>
      <c r="AY149" s="2" t="s">
        <v>187</v>
      </c>
      <c r="AZ149" s="2">
        <v>2050</v>
      </c>
      <c r="BA149" s="2" t="str">
        <f>IF(sum!A142="SA",sum!B142,"*")</f>
        <v>*</v>
      </c>
      <c r="BB149" s="2"/>
      <c r="BC149" s="2" t="str">
        <f>IF(sum!A142="SA",sum!J142,"*")</f>
        <v>*</v>
      </c>
    </row>
    <row r="150" spans="2:55">
      <c r="B150" s="4" t="s">
        <v>186</v>
      </c>
      <c r="C150" s="4" t="s">
        <v>187</v>
      </c>
      <c r="D150" s="4">
        <v>2050</v>
      </c>
      <c r="J150" s="4" t="s">
        <v>186</v>
      </c>
      <c r="K150" s="4" t="s">
        <v>187</v>
      </c>
      <c r="L150" s="4">
        <v>2050</v>
      </c>
      <c r="M150" s="2" t="str">
        <f>IF(sum!A143="AT",sum!B143,"*")</f>
        <v>HSS-Light_ELE1</v>
      </c>
      <c r="N150" s="2"/>
      <c r="O150" s="2">
        <f>IF(sum!A143="AT",sum!J143,"*")</f>
        <v>0.28949578850947</v>
      </c>
      <c r="R150" s="4" t="s">
        <v>186</v>
      </c>
      <c r="S150" s="4" t="s">
        <v>187</v>
      </c>
      <c r="T150" s="4">
        <v>2050</v>
      </c>
      <c r="U150" s="2" t="str">
        <f>IF(sum!A143="BC",sum!B143,"*")</f>
        <v>*</v>
      </c>
      <c r="V150" s="2"/>
      <c r="W150" s="2" t="str">
        <f>IF(sum!A143="BC",sum!J143,"*")</f>
        <v>*</v>
      </c>
      <c r="Z150" s="4" t="s">
        <v>186</v>
      </c>
      <c r="AA150" s="4" t="s">
        <v>187</v>
      </c>
      <c r="AB150" s="4">
        <v>2050</v>
      </c>
      <c r="AC150" s="2" t="str">
        <f>IF(sum!A143="MA",sum!B143,"*")</f>
        <v>*</v>
      </c>
      <c r="AD150" s="2"/>
      <c r="AE150" s="2" t="str">
        <f>IF(sum!A143="MA",sum!J143,"*")</f>
        <v>*</v>
      </c>
      <c r="AH150" s="4" t="s">
        <v>186</v>
      </c>
      <c r="AI150" s="4" t="s">
        <v>187</v>
      </c>
      <c r="AJ150" s="4">
        <v>2050</v>
      </c>
      <c r="AK150" s="2" t="str">
        <f>IF(sum!A143="ON",sum!B143,"*")</f>
        <v>*</v>
      </c>
      <c r="AL150" s="2"/>
      <c r="AM150" s="2" t="str">
        <f>IF(sum!A143="ON",sum!J143,"*")</f>
        <v>*</v>
      </c>
      <c r="AP150" s="2" t="s">
        <v>186</v>
      </c>
      <c r="AQ150" s="2" t="s">
        <v>187</v>
      </c>
      <c r="AR150" s="2">
        <v>2050</v>
      </c>
      <c r="AS150" s="2" t="str">
        <f>IF(sum!A143="QU",sum!B143,"*")</f>
        <v>*</v>
      </c>
      <c r="AT150" s="2"/>
      <c r="AU150" s="2" t="str">
        <f>IF(sum!A143="QU",sum!J143,"*")</f>
        <v>*</v>
      </c>
      <c r="AX150" s="4" t="s">
        <v>186</v>
      </c>
      <c r="AY150" s="4" t="s">
        <v>187</v>
      </c>
      <c r="AZ150" s="4">
        <v>2050</v>
      </c>
      <c r="BA150" s="2" t="str">
        <f>IF(sum!A143="SA",sum!B143,"*")</f>
        <v>*</v>
      </c>
      <c r="BB150" s="2"/>
      <c r="BC150" s="2" t="str">
        <f>IF(sum!A143="SA",sum!J143,"*")</f>
        <v>*</v>
      </c>
    </row>
    <row r="151" spans="2:55">
      <c r="B151" s="2" t="s">
        <v>186</v>
      </c>
      <c r="C151" s="2" t="s">
        <v>187</v>
      </c>
      <c r="D151" s="2">
        <v>2050</v>
      </c>
      <c r="J151" s="2" t="s">
        <v>186</v>
      </c>
      <c r="K151" s="2" t="s">
        <v>187</v>
      </c>
      <c r="L151" s="2">
        <v>2050</v>
      </c>
      <c r="M151" s="2" t="str">
        <f>IF(sum!A144="AT",sum!B144,"*")</f>
        <v>HSS-SpCool_ELE1</v>
      </c>
      <c r="N151" s="2"/>
      <c r="O151" s="2">
        <f>IF(sum!A144="AT",sum!J144,"*")</f>
        <v>0.13623331223975</v>
      </c>
      <c r="R151" s="2" t="s">
        <v>186</v>
      </c>
      <c r="S151" s="2" t="s">
        <v>187</v>
      </c>
      <c r="T151" s="2">
        <v>2050</v>
      </c>
      <c r="U151" s="2" t="str">
        <f>IF(sum!A144="BC",sum!B144,"*")</f>
        <v>*</v>
      </c>
      <c r="V151" s="2"/>
      <c r="W151" s="2" t="str">
        <f>IF(sum!A144="BC",sum!J144,"*")</f>
        <v>*</v>
      </c>
      <c r="Z151" s="2" t="s">
        <v>186</v>
      </c>
      <c r="AA151" s="2" t="s">
        <v>187</v>
      </c>
      <c r="AB151" s="2">
        <v>2050</v>
      </c>
      <c r="AC151" s="2" t="str">
        <f>IF(sum!A144="MA",sum!B144,"*")</f>
        <v>*</v>
      </c>
      <c r="AD151" s="2"/>
      <c r="AE151" s="2" t="str">
        <f>IF(sum!A144="MA",sum!J144,"*")</f>
        <v>*</v>
      </c>
      <c r="AH151" s="2" t="s">
        <v>186</v>
      </c>
      <c r="AI151" s="2" t="s">
        <v>187</v>
      </c>
      <c r="AJ151" s="2">
        <v>2050</v>
      </c>
      <c r="AK151" s="2" t="str">
        <f>IF(sum!A144="ON",sum!B144,"*")</f>
        <v>*</v>
      </c>
      <c r="AL151" s="2"/>
      <c r="AM151" s="2" t="str">
        <f>IF(sum!A144="ON",sum!J144,"*")</f>
        <v>*</v>
      </c>
      <c r="AP151" s="4" t="s">
        <v>186</v>
      </c>
      <c r="AQ151" s="4" t="s">
        <v>187</v>
      </c>
      <c r="AR151" s="4">
        <v>2050</v>
      </c>
      <c r="AS151" s="2" t="str">
        <f>IF(sum!A144="QU",sum!B144,"*")</f>
        <v>*</v>
      </c>
      <c r="AT151" s="2"/>
      <c r="AU151" s="2" t="str">
        <f>IF(sum!A144="QU",sum!J144,"*")</f>
        <v>*</v>
      </c>
      <c r="AX151" s="2" t="s">
        <v>186</v>
      </c>
      <c r="AY151" s="2" t="s">
        <v>187</v>
      </c>
      <c r="AZ151" s="2">
        <v>2050</v>
      </c>
      <c r="BA151" s="2" t="str">
        <f>IF(sum!A144="SA",sum!B144,"*")</f>
        <v>*</v>
      </c>
      <c r="BB151" s="2"/>
      <c r="BC151" s="2" t="str">
        <f>IF(sum!A144="SA",sum!J144,"*")</f>
        <v>*</v>
      </c>
    </row>
    <row r="152" spans="2:55">
      <c r="B152" s="2" t="s">
        <v>186</v>
      </c>
      <c r="C152" s="2" t="s">
        <v>187</v>
      </c>
      <c r="D152" s="2">
        <v>2050</v>
      </c>
      <c r="J152" s="2" t="s">
        <v>186</v>
      </c>
      <c r="K152" s="2" t="s">
        <v>187</v>
      </c>
      <c r="L152" s="2">
        <v>2050</v>
      </c>
      <c r="M152" s="2" t="str">
        <f>IF(sum!A145="AT",sum!B145,"*")</f>
        <v>HSS-SpHeat_ELE1</v>
      </c>
      <c r="N152" s="2"/>
      <c r="O152" s="2">
        <f>IF(sum!A145="AT",sum!J145,"*")</f>
        <v>0.317877728559418</v>
      </c>
      <c r="R152" s="2" t="s">
        <v>186</v>
      </c>
      <c r="S152" s="2" t="s">
        <v>187</v>
      </c>
      <c r="T152" s="2">
        <v>2050</v>
      </c>
      <c r="U152" s="2" t="str">
        <f>IF(sum!A145="BC",sum!B145,"*")</f>
        <v>*</v>
      </c>
      <c r="V152" s="2"/>
      <c r="W152" s="2" t="str">
        <f>IF(sum!A145="BC",sum!J145,"*")</f>
        <v>*</v>
      </c>
      <c r="Z152" s="2" t="s">
        <v>186</v>
      </c>
      <c r="AA152" s="2" t="s">
        <v>187</v>
      </c>
      <c r="AB152" s="2">
        <v>2050</v>
      </c>
      <c r="AC152" s="2" t="str">
        <f>IF(sum!A145="MA",sum!B145,"*")</f>
        <v>*</v>
      </c>
      <c r="AD152" s="2"/>
      <c r="AE152" s="2" t="str">
        <f>IF(sum!A145="MA",sum!J145,"*")</f>
        <v>*</v>
      </c>
      <c r="AH152" s="2" t="s">
        <v>186</v>
      </c>
      <c r="AI152" s="2" t="s">
        <v>187</v>
      </c>
      <c r="AJ152" s="2">
        <v>2050</v>
      </c>
      <c r="AK152" s="2" t="str">
        <f>IF(sum!A145="ON",sum!B145,"*")</f>
        <v>*</v>
      </c>
      <c r="AL152" s="2"/>
      <c r="AM152" s="2" t="str">
        <f>IF(sum!A145="ON",sum!J145,"*")</f>
        <v>*</v>
      </c>
      <c r="AP152" s="2" t="s">
        <v>186</v>
      </c>
      <c r="AQ152" s="2" t="s">
        <v>187</v>
      </c>
      <c r="AR152" s="2">
        <v>2050</v>
      </c>
      <c r="AS152" s="2" t="str">
        <f>IF(sum!A145="QU",sum!B145,"*")</f>
        <v>*</v>
      </c>
      <c r="AT152" s="2"/>
      <c r="AU152" s="2" t="str">
        <f>IF(sum!A145="QU",sum!J145,"*")</f>
        <v>*</v>
      </c>
      <c r="AX152" s="2" t="s">
        <v>186</v>
      </c>
      <c r="AY152" s="2" t="s">
        <v>187</v>
      </c>
      <c r="AZ152" s="2">
        <v>2050</v>
      </c>
      <c r="BA152" s="2" t="str">
        <f>IF(sum!A145="SA",sum!B145,"*")</f>
        <v>*</v>
      </c>
      <c r="BB152" s="2"/>
      <c r="BC152" s="2" t="str">
        <f>IF(sum!A145="SA",sum!J145,"*")</f>
        <v>*</v>
      </c>
    </row>
    <row r="153" spans="2:55">
      <c r="B153" s="4" t="s">
        <v>186</v>
      </c>
      <c r="C153" s="4" t="s">
        <v>187</v>
      </c>
      <c r="D153" s="4">
        <v>2050</v>
      </c>
      <c r="J153" s="4" t="s">
        <v>186</v>
      </c>
      <c r="K153" s="4" t="s">
        <v>187</v>
      </c>
      <c r="L153" s="4">
        <v>2050</v>
      </c>
      <c r="M153" s="2" t="str">
        <f>IF(sum!A146="AT",sum!B146,"*")</f>
        <v>HSS-WaterHeat_ELE1</v>
      </c>
      <c r="N153" s="2"/>
      <c r="O153" s="2">
        <f>IF(sum!A146="AT",sum!J146,"*")</f>
        <v>0.0908222081598336</v>
      </c>
      <c r="R153" s="4" t="s">
        <v>186</v>
      </c>
      <c r="S153" s="4" t="s">
        <v>187</v>
      </c>
      <c r="T153" s="4">
        <v>2050</v>
      </c>
      <c r="U153" s="2" t="str">
        <f>IF(sum!A146="BC",sum!B146,"*")</f>
        <v>*</v>
      </c>
      <c r="V153" s="2"/>
      <c r="W153" s="2" t="str">
        <f>IF(sum!A146="BC",sum!J146,"*")</f>
        <v>*</v>
      </c>
      <c r="Z153" s="4" t="s">
        <v>186</v>
      </c>
      <c r="AA153" s="4" t="s">
        <v>187</v>
      </c>
      <c r="AB153" s="4">
        <v>2050</v>
      </c>
      <c r="AC153" s="2" t="str">
        <f>IF(sum!A146="MA",sum!B146,"*")</f>
        <v>*</v>
      </c>
      <c r="AD153" s="2"/>
      <c r="AE153" s="2" t="str">
        <f>IF(sum!A146="MA",sum!J146,"*")</f>
        <v>*</v>
      </c>
      <c r="AH153" s="4" t="s">
        <v>186</v>
      </c>
      <c r="AI153" s="4" t="s">
        <v>187</v>
      </c>
      <c r="AJ153" s="4">
        <v>2050</v>
      </c>
      <c r="AK153" s="2" t="str">
        <f>IF(sum!A146="ON",sum!B146,"*")</f>
        <v>*</v>
      </c>
      <c r="AL153" s="2"/>
      <c r="AM153" s="2" t="str">
        <f>IF(sum!A146="ON",sum!J146,"*")</f>
        <v>*</v>
      </c>
      <c r="AP153" s="4" t="s">
        <v>186</v>
      </c>
      <c r="AQ153" s="4" t="s">
        <v>187</v>
      </c>
      <c r="AR153" s="4">
        <v>2050</v>
      </c>
      <c r="AS153" s="2" t="str">
        <f>IF(sum!A146="QU",sum!B146,"*")</f>
        <v>*</v>
      </c>
      <c r="AT153" s="2"/>
      <c r="AU153" s="2" t="str">
        <f>IF(sum!A146="QU",sum!J146,"*")</f>
        <v>*</v>
      </c>
      <c r="AX153" s="4" t="s">
        <v>186</v>
      </c>
      <c r="AY153" s="4" t="s">
        <v>187</v>
      </c>
      <c r="AZ153" s="4">
        <v>2050</v>
      </c>
      <c r="BA153" s="2" t="str">
        <f>IF(sum!A146="SA",sum!B146,"*")</f>
        <v>*</v>
      </c>
      <c r="BB153" s="2"/>
      <c r="BC153" s="2" t="str">
        <f>IF(sum!A146="SA",sum!J146,"*")</f>
        <v>*</v>
      </c>
    </row>
    <row r="154" spans="2:55">
      <c r="B154" s="2" t="s">
        <v>186</v>
      </c>
      <c r="C154" s="2" t="s">
        <v>187</v>
      </c>
      <c r="D154" s="2">
        <v>2050</v>
      </c>
      <c r="J154" s="2" t="s">
        <v>186</v>
      </c>
      <c r="K154" s="2" t="s">
        <v>187</v>
      </c>
      <c r="L154" s="2">
        <v>2050</v>
      </c>
      <c r="M154" s="2" t="str">
        <f>IF(sum!A147="AT",sum!B147,"*")</f>
        <v>ICS-AuxiliaryEquip_ELE1</v>
      </c>
      <c r="N154" s="2"/>
      <c r="O154" s="2">
        <f>IF(sum!A147="AT",sum!J147,"*")</f>
        <v>0.0227055520399584</v>
      </c>
      <c r="R154" s="2" t="s">
        <v>186</v>
      </c>
      <c r="S154" s="2" t="s">
        <v>187</v>
      </c>
      <c r="T154" s="2">
        <v>2050</v>
      </c>
      <c r="U154" s="2" t="str">
        <f>IF(sum!A147="BC",sum!B147,"*")</f>
        <v>*</v>
      </c>
      <c r="V154" s="2"/>
      <c r="W154" s="2" t="str">
        <f>IF(sum!A147="BC",sum!J147,"*")</f>
        <v>*</v>
      </c>
      <c r="Z154" s="2" t="s">
        <v>186</v>
      </c>
      <c r="AA154" s="2" t="s">
        <v>187</v>
      </c>
      <c r="AB154" s="2">
        <v>2050</v>
      </c>
      <c r="AC154" s="2" t="str">
        <f>IF(sum!A147="MA",sum!B147,"*")</f>
        <v>*</v>
      </c>
      <c r="AD154" s="2"/>
      <c r="AE154" s="2" t="str">
        <f>IF(sum!A147="MA",sum!J147,"*")</f>
        <v>*</v>
      </c>
      <c r="AH154" s="2" t="s">
        <v>186</v>
      </c>
      <c r="AI154" s="2" t="s">
        <v>187</v>
      </c>
      <c r="AJ154" s="2">
        <v>2050</v>
      </c>
      <c r="AK154" s="2" t="str">
        <f>IF(sum!A147="ON",sum!B147,"*")</f>
        <v>*</v>
      </c>
      <c r="AL154" s="2"/>
      <c r="AM154" s="2" t="str">
        <f>IF(sum!A147="ON",sum!J147,"*")</f>
        <v>*</v>
      </c>
      <c r="AP154" s="2" t="s">
        <v>186</v>
      </c>
      <c r="AQ154" s="2" t="s">
        <v>187</v>
      </c>
      <c r="AR154" s="2">
        <v>2050</v>
      </c>
      <c r="AS154" s="2" t="str">
        <f>IF(sum!A147="QU",sum!B147,"*")</f>
        <v>*</v>
      </c>
      <c r="AT154" s="2"/>
      <c r="AU154" s="2" t="str">
        <f>IF(sum!A147="QU",sum!J147,"*")</f>
        <v>*</v>
      </c>
      <c r="AX154" s="2" t="s">
        <v>186</v>
      </c>
      <c r="AY154" s="2" t="s">
        <v>187</v>
      </c>
      <c r="AZ154" s="2">
        <v>2050</v>
      </c>
      <c r="BA154" s="2" t="str">
        <f>IF(sum!A147="SA",sum!B147,"*")</f>
        <v>*</v>
      </c>
      <c r="BB154" s="2"/>
      <c r="BC154" s="2" t="str">
        <f>IF(sum!A147="SA",sum!J147,"*")</f>
        <v>*</v>
      </c>
    </row>
    <row r="155" spans="2:55">
      <c r="B155" s="2" t="s">
        <v>186</v>
      </c>
      <c r="C155" s="2" t="s">
        <v>187</v>
      </c>
      <c r="D155" s="2">
        <v>2050</v>
      </c>
      <c r="J155" s="2" t="s">
        <v>186</v>
      </c>
      <c r="K155" s="2" t="s">
        <v>187</v>
      </c>
      <c r="L155" s="2">
        <v>2050</v>
      </c>
      <c r="M155" s="2" t="str">
        <f>IF(sum!A148="AT",sum!B148,"*")</f>
        <v>ICS-Light_ELE1</v>
      </c>
      <c r="N155" s="2"/>
      <c r="O155" s="2">
        <f>IF(sum!A148="AT",sum!J148,"*")</f>
        <v>0.0340583280599376</v>
      </c>
      <c r="R155" s="2" t="s">
        <v>186</v>
      </c>
      <c r="S155" s="2" t="s">
        <v>187</v>
      </c>
      <c r="T155" s="2">
        <v>2050</v>
      </c>
      <c r="U155" s="2" t="str">
        <f>IF(sum!A148="BC",sum!B148,"*")</f>
        <v>*</v>
      </c>
      <c r="V155" s="2"/>
      <c r="W155" s="2" t="str">
        <f>IF(sum!A148="BC",sum!J148,"*")</f>
        <v>*</v>
      </c>
      <c r="Z155" s="2" t="s">
        <v>186</v>
      </c>
      <c r="AA155" s="2" t="s">
        <v>187</v>
      </c>
      <c r="AB155" s="2">
        <v>2050</v>
      </c>
      <c r="AC155" s="2" t="str">
        <f>IF(sum!A148="MA",sum!B148,"*")</f>
        <v>*</v>
      </c>
      <c r="AD155" s="2"/>
      <c r="AE155" s="2" t="str">
        <f>IF(sum!A148="MA",sum!J148,"*")</f>
        <v>*</v>
      </c>
      <c r="AH155" s="2" t="s">
        <v>186</v>
      </c>
      <c r="AI155" s="2" t="s">
        <v>187</v>
      </c>
      <c r="AJ155" s="2">
        <v>2050</v>
      </c>
      <c r="AK155" s="2" t="str">
        <f>IF(sum!A148="ON",sum!B148,"*")</f>
        <v>*</v>
      </c>
      <c r="AL155" s="2"/>
      <c r="AM155" s="2" t="str">
        <f>IF(sum!A148="ON",sum!J148,"*")</f>
        <v>*</v>
      </c>
      <c r="AP155" s="4" t="s">
        <v>186</v>
      </c>
      <c r="AQ155" s="4" t="s">
        <v>187</v>
      </c>
      <c r="AR155" s="4">
        <v>2050</v>
      </c>
      <c r="AS155" s="2" t="str">
        <f>IF(sum!A148="QU",sum!B148,"*")</f>
        <v>*</v>
      </c>
      <c r="AT155" s="2"/>
      <c r="AU155" s="2" t="str">
        <f>IF(sum!A148="QU",sum!J148,"*")</f>
        <v>*</v>
      </c>
      <c r="AX155" s="2" t="s">
        <v>186</v>
      </c>
      <c r="AY155" s="2" t="s">
        <v>187</v>
      </c>
      <c r="AZ155" s="2">
        <v>2050</v>
      </c>
      <c r="BA155" s="2" t="str">
        <f>IF(sum!A148="SA",sum!B148,"*")</f>
        <v>*</v>
      </c>
      <c r="BB155" s="2"/>
      <c r="BC155" s="2" t="str">
        <f>IF(sum!A148="SA",sum!J148,"*")</f>
        <v>*</v>
      </c>
    </row>
    <row r="156" spans="2:55">
      <c r="B156" s="4" t="s">
        <v>186</v>
      </c>
      <c r="C156" s="4" t="s">
        <v>187</v>
      </c>
      <c r="D156" s="4">
        <v>2050</v>
      </c>
      <c r="J156" s="4" t="s">
        <v>186</v>
      </c>
      <c r="K156" s="4" t="s">
        <v>187</v>
      </c>
      <c r="L156" s="4">
        <v>2050</v>
      </c>
      <c r="M156" s="2" t="str">
        <f>IF(sum!A149="AT",sum!B149,"*")</f>
        <v>ICS-SpCool_ELE1</v>
      </c>
      <c r="N156" s="2"/>
      <c r="O156" s="2">
        <f>IF(sum!A149="AT",sum!J149,"*")</f>
        <v>0.0170291640299688</v>
      </c>
      <c r="R156" s="4" t="s">
        <v>186</v>
      </c>
      <c r="S156" s="4" t="s">
        <v>187</v>
      </c>
      <c r="T156" s="4">
        <v>2050</v>
      </c>
      <c r="U156" s="2" t="str">
        <f>IF(sum!A149="BC",sum!B149,"*")</f>
        <v>*</v>
      </c>
      <c r="V156" s="2"/>
      <c r="W156" s="2" t="str">
        <f>IF(sum!A149="BC",sum!J149,"*")</f>
        <v>*</v>
      </c>
      <c r="Z156" s="4" t="s">
        <v>186</v>
      </c>
      <c r="AA156" s="4" t="s">
        <v>187</v>
      </c>
      <c r="AB156" s="4">
        <v>2050</v>
      </c>
      <c r="AC156" s="2" t="str">
        <f>IF(sum!A149="MA",sum!B149,"*")</f>
        <v>*</v>
      </c>
      <c r="AD156" s="2"/>
      <c r="AE156" s="2" t="str">
        <f>IF(sum!A149="MA",sum!J149,"*")</f>
        <v>*</v>
      </c>
      <c r="AH156" s="4" t="s">
        <v>186</v>
      </c>
      <c r="AI156" s="4" t="s">
        <v>187</v>
      </c>
      <c r="AJ156" s="4">
        <v>2050</v>
      </c>
      <c r="AK156" s="2" t="str">
        <f>IF(sum!A149="ON",sum!B149,"*")</f>
        <v>*</v>
      </c>
      <c r="AL156" s="2"/>
      <c r="AM156" s="2" t="str">
        <f>IF(sum!A149="ON",sum!J149,"*")</f>
        <v>*</v>
      </c>
      <c r="AP156" s="2" t="s">
        <v>186</v>
      </c>
      <c r="AQ156" s="2" t="s">
        <v>187</v>
      </c>
      <c r="AR156" s="2">
        <v>2050</v>
      </c>
      <c r="AS156" s="2" t="str">
        <f>IF(sum!A149="QU",sum!B149,"*")</f>
        <v>*</v>
      </c>
      <c r="AT156" s="2"/>
      <c r="AU156" s="2" t="str">
        <f>IF(sum!A149="QU",sum!J149,"*")</f>
        <v>*</v>
      </c>
      <c r="AX156" s="4" t="s">
        <v>186</v>
      </c>
      <c r="AY156" s="4" t="s">
        <v>187</v>
      </c>
      <c r="AZ156" s="4">
        <v>2050</v>
      </c>
      <c r="BA156" s="2" t="str">
        <f>IF(sum!A149="SA",sum!B149,"*")</f>
        <v>*</v>
      </c>
      <c r="BB156" s="2"/>
      <c r="BC156" s="2" t="str">
        <f>IF(sum!A149="SA",sum!J149,"*")</f>
        <v>*</v>
      </c>
    </row>
    <row r="157" spans="2:55">
      <c r="B157" s="2" t="s">
        <v>186</v>
      </c>
      <c r="C157" s="2" t="s">
        <v>187</v>
      </c>
      <c r="D157" s="2">
        <v>2050</v>
      </c>
      <c r="J157" s="2" t="s">
        <v>186</v>
      </c>
      <c r="K157" s="2" t="s">
        <v>187</v>
      </c>
      <c r="L157" s="2">
        <v>2050</v>
      </c>
      <c r="M157" s="2" t="str">
        <f>IF(sum!A150="AT",sum!B150,"*")</f>
        <v>ICS-SpHeat_ELE1</v>
      </c>
      <c r="N157" s="2"/>
      <c r="O157" s="2">
        <f>IF(sum!A150="AT",sum!J150,"*")</f>
        <v>0.0423333179670578</v>
      </c>
      <c r="R157" s="2" t="s">
        <v>186</v>
      </c>
      <c r="S157" s="2" t="s">
        <v>187</v>
      </c>
      <c r="T157" s="2">
        <v>2050</v>
      </c>
      <c r="U157" s="2" t="str">
        <f>IF(sum!A150="BC",sum!B150,"*")</f>
        <v>*</v>
      </c>
      <c r="V157" s="2"/>
      <c r="W157" s="2" t="str">
        <f>IF(sum!A150="BC",sum!J150,"*")</f>
        <v>*</v>
      </c>
      <c r="Z157" s="2" t="s">
        <v>186</v>
      </c>
      <c r="AA157" s="2" t="s">
        <v>187</v>
      </c>
      <c r="AB157" s="2">
        <v>2050</v>
      </c>
      <c r="AC157" s="2" t="str">
        <f>IF(sum!A150="MA",sum!B150,"*")</f>
        <v>*</v>
      </c>
      <c r="AD157" s="2"/>
      <c r="AE157" s="2" t="str">
        <f>IF(sum!A150="MA",sum!J150,"*")</f>
        <v>*</v>
      </c>
      <c r="AH157" s="2" t="s">
        <v>186</v>
      </c>
      <c r="AI157" s="2" t="s">
        <v>187</v>
      </c>
      <c r="AJ157" s="2">
        <v>2050</v>
      </c>
      <c r="AK157" s="2" t="str">
        <f>IF(sum!A150="ON",sum!B150,"*")</f>
        <v>*</v>
      </c>
      <c r="AL157" s="2"/>
      <c r="AM157" s="2" t="str">
        <f>IF(sum!A150="ON",sum!J150,"*")</f>
        <v>*</v>
      </c>
      <c r="AP157" s="4" t="s">
        <v>186</v>
      </c>
      <c r="AQ157" s="4" t="s">
        <v>187</v>
      </c>
      <c r="AR157" s="4">
        <v>2050</v>
      </c>
      <c r="AS157" s="2" t="str">
        <f>IF(sum!A150="QU",sum!B150,"*")</f>
        <v>*</v>
      </c>
      <c r="AT157" s="2"/>
      <c r="AU157" s="2" t="str">
        <f>IF(sum!A150="QU",sum!J150,"*")</f>
        <v>*</v>
      </c>
      <c r="AX157" s="2" t="s">
        <v>186</v>
      </c>
      <c r="AY157" s="2" t="s">
        <v>187</v>
      </c>
      <c r="AZ157" s="2">
        <v>2050</v>
      </c>
      <c r="BA157" s="2" t="str">
        <f>IF(sum!A150="SA",sum!B150,"*")</f>
        <v>*</v>
      </c>
      <c r="BB157" s="2"/>
      <c r="BC157" s="2" t="str">
        <f>IF(sum!A150="SA",sum!J150,"*")</f>
        <v>*</v>
      </c>
    </row>
    <row r="158" spans="2:55">
      <c r="B158" s="2" t="s">
        <v>186</v>
      </c>
      <c r="C158" s="2" t="s">
        <v>187</v>
      </c>
      <c r="D158" s="2">
        <v>2050</v>
      </c>
      <c r="J158" s="2" t="s">
        <v>186</v>
      </c>
      <c r="K158" s="2" t="s">
        <v>187</v>
      </c>
      <c r="L158" s="2">
        <v>2050</v>
      </c>
      <c r="M158" s="2" t="str">
        <f>IF(sum!A151="AT",sum!B151,"*")</f>
        <v>OS-AuxiliaryEquip_ELE1</v>
      </c>
      <c r="N158" s="2"/>
      <c r="O158" s="2">
        <f>IF(sum!A151="AT",sum!J151,"*")</f>
        <v>0.295172176519459</v>
      </c>
      <c r="R158" s="2" t="s">
        <v>186</v>
      </c>
      <c r="S158" s="2" t="s">
        <v>187</v>
      </c>
      <c r="T158" s="2">
        <v>2050</v>
      </c>
      <c r="U158" s="2" t="str">
        <f>IF(sum!A151="BC",sum!B151,"*")</f>
        <v>*</v>
      </c>
      <c r="V158" s="2"/>
      <c r="W158" s="2" t="str">
        <f>IF(sum!A151="BC",sum!J151,"*")</f>
        <v>*</v>
      </c>
      <c r="Z158" s="2" t="s">
        <v>186</v>
      </c>
      <c r="AA158" s="2" t="s">
        <v>187</v>
      </c>
      <c r="AB158" s="2">
        <v>2050</v>
      </c>
      <c r="AC158" s="2" t="str">
        <f>IF(sum!A151="MA",sum!B151,"*")</f>
        <v>*</v>
      </c>
      <c r="AD158" s="2"/>
      <c r="AE158" s="2" t="str">
        <f>IF(sum!A151="MA",sum!J151,"*")</f>
        <v>*</v>
      </c>
      <c r="AH158" s="2" t="s">
        <v>186</v>
      </c>
      <c r="AI158" s="2" t="s">
        <v>187</v>
      </c>
      <c r="AJ158" s="2">
        <v>2050</v>
      </c>
      <c r="AK158" s="2" t="str">
        <f>IF(sum!A151="ON",sum!B151,"*")</f>
        <v>*</v>
      </c>
      <c r="AL158" s="2"/>
      <c r="AM158" s="2" t="str">
        <f>IF(sum!A151="ON",sum!J151,"*")</f>
        <v>*</v>
      </c>
      <c r="AP158" s="2" t="s">
        <v>186</v>
      </c>
      <c r="AQ158" s="2" t="s">
        <v>187</v>
      </c>
      <c r="AR158" s="2">
        <v>2050</v>
      </c>
      <c r="AS158" s="2" t="str">
        <f>IF(sum!A151="QU",sum!B151,"*")</f>
        <v>*</v>
      </c>
      <c r="AT158" s="2"/>
      <c r="AU158" s="2" t="str">
        <f>IF(sum!A151="QU",sum!J151,"*")</f>
        <v>*</v>
      </c>
      <c r="AX158" s="2" t="s">
        <v>186</v>
      </c>
      <c r="AY158" s="2" t="s">
        <v>187</v>
      </c>
      <c r="AZ158" s="2">
        <v>2050</v>
      </c>
      <c r="BA158" s="2" t="str">
        <f>IF(sum!A151="SA",sum!B151,"*")</f>
        <v>*</v>
      </c>
      <c r="BB158" s="2"/>
      <c r="BC158" s="2" t="str">
        <f>IF(sum!A151="SA",sum!J151,"*")</f>
        <v>*</v>
      </c>
    </row>
    <row r="159" spans="2:55">
      <c r="B159" s="4" t="s">
        <v>186</v>
      </c>
      <c r="C159" s="4" t="s">
        <v>187</v>
      </c>
      <c r="D159" s="4">
        <v>2050</v>
      </c>
      <c r="J159" s="4" t="s">
        <v>186</v>
      </c>
      <c r="K159" s="4" t="s">
        <v>187</v>
      </c>
      <c r="L159" s="4">
        <v>2050</v>
      </c>
      <c r="M159" s="2" t="str">
        <f>IF(sum!A152="AT",sum!B152,"*")</f>
        <v>OS-AuxiliaryMot_ELE1</v>
      </c>
      <c r="N159" s="2"/>
      <c r="O159" s="2">
        <f>IF(sum!A152="AT",sum!J152,"*")</f>
        <v>0.102174984179813</v>
      </c>
      <c r="R159" s="4" t="s">
        <v>186</v>
      </c>
      <c r="S159" s="4" t="s">
        <v>187</v>
      </c>
      <c r="T159" s="4">
        <v>2050</v>
      </c>
      <c r="U159" s="2" t="str">
        <f>IF(sum!A152="BC",sum!B152,"*")</f>
        <v>*</v>
      </c>
      <c r="V159" s="2"/>
      <c r="W159" s="2" t="str">
        <f>IF(sum!A152="BC",sum!J152,"*")</f>
        <v>*</v>
      </c>
      <c r="Z159" s="4" t="s">
        <v>186</v>
      </c>
      <c r="AA159" s="4" t="s">
        <v>187</v>
      </c>
      <c r="AB159" s="4">
        <v>2050</v>
      </c>
      <c r="AC159" s="2" t="str">
        <f>IF(sum!A152="MA",sum!B152,"*")</f>
        <v>*</v>
      </c>
      <c r="AD159" s="2"/>
      <c r="AE159" s="2" t="str">
        <f>IF(sum!A152="MA",sum!J152,"*")</f>
        <v>*</v>
      </c>
      <c r="AH159" s="4" t="s">
        <v>186</v>
      </c>
      <c r="AI159" s="4" t="s">
        <v>187</v>
      </c>
      <c r="AJ159" s="4">
        <v>2050</v>
      </c>
      <c r="AK159" s="2" t="str">
        <f>IF(sum!A152="ON",sum!B152,"*")</f>
        <v>*</v>
      </c>
      <c r="AL159" s="2"/>
      <c r="AM159" s="2" t="str">
        <f>IF(sum!A152="ON",sum!J152,"*")</f>
        <v>*</v>
      </c>
      <c r="AP159" s="4" t="s">
        <v>186</v>
      </c>
      <c r="AQ159" s="4" t="s">
        <v>187</v>
      </c>
      <c r="AR159" s="4">
        <v>2050</v>
      </c>
      <c r="AS159" s="2" t="str">
        <f>IF(sum!A152="QU",sum!B152,"*")</f>
        <v>*</v>
      </c>
      <c r="AT159" s="2"/>
      <c r="AU159" s="2" t="str">
        <f>IF(sum!A152="QU",sum!J152,"*")</f>
        <v>*</v>
      </c>
      <c r="AX159" s="4" t="s">
        <v>186</v>
      </c>
      <c r="AY159" s="4" t="s">
        <v>187</v>
      </c>
      <c r="AZ159" s="4">
        <v>2050</v>
      </c>
      <c r="BA159" s="2" t="str">
        <f>IF(sum!A152="SA",sum!B152,"*")</f>
        <v>*</v>
      </c>
      <c r="BB159" s="2"/>
      <c r="BC159" s="2" t="str">
        <f>IF(sum!A152="SA",sum!J152,"*")</f>
        <v>*</v>
      </c>
    </row>
    <row r="160" spans="2:55">
      <c r="B160" s="2" t="s">
        <v>186</v>
      </c>
      <c r="C160" s="2" t="s">
        <v>187</v>
      </c>
      <c r="D160" s="2">
        <v>2050</v>
      </c>
      <c r="J160" s="2" t="s">
        <v>186</v>
      </c>
      <c r="K160" s="2" t="s">
        <v>187</v>
      </c>
      <c r="L160" s="2">
        <v>2050</v>
      </c>
      <c r="M160" s="2" t="str">
        <f>IF(sum!A153="AT",sum!B153,"*")</f>
        <v>OS-Light_ELE1</v>
      </c>
      <c r="N160" s="2"/>
      <c r="O160" s="2">
        <f>IF(sum!A153="AT",sum!J153,"*")</f>
        <v>0.56196241298897</v>
      </c>
      <c r="R160" s="2" t="s">
        <v>186</v>
      </c>
      <c r="S160" s="2" t="s">
        <v>187</v>
      </c>
      <c r="T160" s="2">
        <v>2050</v>
      </c>
      <c r="U160" s="2" t="str">
        <f>IF(sum!A153="BC",sum!B153,"*")</f>
        <v>*</v>
      </c>
      <c r="V160" s="2"/>
      <c r="W160" s="2" t="str">
        <f>IF(sum!A153="BC",sum!J153,"*")</f>
        <v>*</v>
      </c>
      <c r="Z160" s="2" t="s">
        <v>186</v>
      </c>
      <c r="AA160" s="2" t="s">
        <v>187</v>
      </c>
      <c r="AB160" s="2">
        <v>2050</v>
      </c>
      <c r="AC160" s="2" t="str">
        <f>IF(sum!A153="MA",sum!B153,"*")</f>
        <v>*</v>
      </c>
      <c r="AD160" s="2"/>
      <c r="AE160" s="2" t="str">
        <f>IF(sum!A153="MA",sum!J153,"*")</f>
        <v>*</v>
      </c>
      <c r="AH160" s="2" t="s">
        <v>186</v>
      </c>
      <c r="AI160" s="2" t="s">
        <v>187</v>
      </c>
      <c r="AJ160" s="2">
        <v>2050</v>
      </c>
      <c r="AK160" s="2" t="str">
        <f>IF(sum!A153="ON",sum!B153,"*")</f>
        <v>*</v>
      </c>
      <c r="AL160" s="2"/>
      <c r="AM160" s="2" t="str">
        <f>IF(sum!A153="ON",sum!J153,"*")</f>
        <v>*</v>
      </c>
      <c r="AP160" s="2" t="s">
        <v>186</v>
      </c>
      <c r="AQ160" s="2" t="s">
        <v>187</v>
      </c>
      <c r="AR160" s="2">
        <v>2050</v>
      </c>
      <c r="AS160" s="2" t="str">
        <f>IF(sum!A153="QU",sum!B153,"*")</f>
        <v>*</v>
      </c>
      <c r="AT160" s="2"/>
      <c r="AU160" s="2" t="str">
        <f>IF(sum!A153="QU",sum!J153,"*")</f>
        <v>*</v>
      </c>
      <c r="AX160" s="2" t="s">
        <v>186</v>
      </c>
      <c r="AY160" s="2" t="s">
        <v>187</v>
      </c>
      <c r="AZ160" s="2">
        <v>2050</v>
      </c>
      <c r="BA160" s="2" t="str">
        <f>IF(sum!A153="SA",sum!B153,"*")</f>
        <v>*</v>
      </c>
      <c r="BB160" s="2"/>
      <c r="BC160" s="2" t="str">
        <f>IF(sum!A153="SA",sum!J153,"*")</f>
        <v>*</v>
      </c>
    </row>
    <row r="161" spans="2:55">
      <c r="B161" s="2" t="s">
        <v>186</v>
      </c>
      <c r="C161" s="2" t="s">
        <v>187</v>
      </c>
      <c r="D161" s="2">
        <v>2050</v>
      </c>
      <c r="J161" s="2" t="s">
        <v>186</v>
      </c>
      <c r="K161" s="2" t="s">
        <v>187</v>
      </c>
      <c r="L161" s="2">
        <v>2050</v>
      </c>
      <c r="M161" s="2" t="str">
        <f>IF(sum!A154="AT",sum!B154,"*")</f>
        <v>OS-SpCool_ELE1</v>
      </c>
      <c r="N161" s="2"/>
      <c r="O161" s="2">
        <f>IF(sum!A154="AT",sum!J154,"*")</f>
        <v>0.238408296419563</v>
      </c>
      <c r="R161" s="2" t="s">
        <v>186</v>
      </c>
      <c r="S161" s="2" t="s">
        <v>187</v>
      </c>
      <c r="T161" s="2">
        <v>2050</v>
      </c>
      <c r="U161" s="2" t="str">
        <f>IF(sum!A154="BC",sum!B154,"*")</f>
        <v>*</v>
      </c>
      <c r="V161" s="2"/>
      <c r="W161" s="2" t="str">
        <f>IF(sum!A154="BC",sum!J154,"*")</f>
        <v>*</v>
      </c>
      <c r="Z161" s="2" t="s">
        <v>186</v>
      </c>
      <c r="AA161" s="2" t="s">
        <v>187</v>
      </c>
      <c r="AB161" s="2">
        <v>2050</v>
      </c>
      <c r="AC161" s="2" t="str">
        <f>IF(sum!A154="MA",sum!B154,"*")</f>
        <v>*</v>
      </c>
      <c r="AD161" s="2"/>
      <c r="AE161" s="2" t="str">
        <f>IF(sum!A154="MA",sum!J154,"*")</f>
        <v>*</v>
      </c>
      <c r="AH161" s="2" t="s">
        <v>186</v>
      </c>
      <c r="AI161" s="2" t="s">
        <v>187</v>
      </c>
      <c r="AJ161" s="2">
        <v>2050</v>
      </c>
      <c r="AK161" s="2" t="str">
        <f>IF(sum!A154="ON",sum!B154,"*")</f>
        <v>*</v>
      </c>
      <c r="AL161" s="2"/>
      <c r="AM161" s="2" t="str">
        <f>IF(sum!A154="ON",sum!J154,"*")</f>
        <v>*</v>
      </c>
      <c r="AP161" s="4" t="s">
        <v>186</v>
      </c>
      <c r="AQ161" s="4" t="s">
        <v>187</v>
      </c>
      <c r="AR161" s="4">
        <v>2050</v>
      </c>
      <c r="AS161" s="2" t="str">
        <f>IF(sum!A154="QU",sum!B154,"*")</f>
        <v>*</v>
      </c>
      <c r="AT161" s="2"/>
      <c r="AU161" s="2" t="str">
        <f>IF(sum!A154="QU",sum!J154,"*")</f>
        <v>*</v>
      </c>
      <c r="AX161" s="2" t="s">
        <v>186</v>
      </c>
      <c r="AY161" s="2" t="s">
        <v>187</v>
      </c>
      <c r="AZ161" s="2">
        <v>2050</v>
      </c>
      <c r="BA161" s="2" t="str">
        <f>IF(sum!A154="SA",sum!B154,"*")</f>
        <v>*</v>
      </c>
      <c r="BB161" s="2"/>
      <c r="BC161" s="2" t="str">
        <f>IF(sum!A154="SA",sum!J154,"*")</f>
        <v>*</v>
      </c>
    </row>
    <row r="162" spans="2:55">
      <c r="B162" s="4" t="s">
        <v>186</v>
      </c>
      <c r="C162" s="4" t="s">
        <v>187</v>
      </c>
      <c r="D162" s="4">
        <v>2050</v>
      </c>
      <c r="J162" s="4" t="s">
        <v>186</v>
      </c>
      <c r="K162" s="4" t="s">
        <v>187</v>
      </c>
      <c r="L162" s="4">
        <v>2050</v>
      </c>
      <c r="M162" s="2" t="str">
        <f>IF(sum!A155="AT",sum!B155,"*")</f>
        <v>OS-SpHeat_ELE1</v>
      </c>
      <c r="N162" s="2"/>
      <c r="O162" s="2">
        <f>IF(sum!A155="AT",sum!J155,"*")</f>
        <v>0.541855462846143</v>
      </c>
      <c r="R162" s="4" t="s">
        <v>186</v>
      </c>
      <c r="S162" s="4" t="s">
        <v>187</v>
      </c>
      <c r="T162" s="4">
        <v>2050</v>
      </c>
      <c r="U162" s="2" t="str">
        <f>IF(sum!A155="BC",sum!B155,"*")</f>
        <v>*</v>
      </c>
      <c r="V162" s="2"/>
      <c r="W162" s="2" t="str">
        <f>IF(sum!A155="BC",sum!J155,"*")</f>
        <v>*</v>
      </c>
      <c r="Z162" s="4" t="s">
        <v>186</v>
      </c>
      <c r="AA162" s="4" t="s">
        <v>187</v>
      </c>
      <c r="AB162" s="4">
        <v>2050</v>
      </c>
      <c r="AC162" s="2" t="str">
        <f>IF(sum!A155="MA",sum!B155,"*")</f>
        <v>*</v>
      </c>
      <c r="AD162" s="2"/>
      <c r="AE162" s="2" t="str">
        <f>IF(sum!A155="MA",sum!J155,"*")</f>
        <v>*</v>
      </c>
      <c r="AH162" s="4" t="s">
        <v>186</v>
      </c>
      <c r="AI162" s="4" t="s">
        <v>187</v>
      </c>
      <c r="AJ162" s="4">
        <v>2050</v>
      </c>
      <c r="AK162" s="2" t="str">
        <f>IF(sum!A155="ON",sum!B155,"*")</f>
        <v>*</v>
      </c>
      <c r="AL162" s="2"/>
      <c r="AM162" s="2" t="str">
        <f>IF(sum!A155="ON",sum!J155,"*")</f>
        <v>*</v>
      </c>
      <c r="AP162" s="2" t="s">
        <v>186</v>
      </c>
      <c r="AQ162" s="2" t="s">
        <v>187</v>
      </c>
      <c r="AR162" s="2">
        <v>2050</v>
      </c>
      <c r="AS162" s="2" t="str">
        <f>IF(sum!A155="QU",sum!B155,"*")</f>
        <v>*</v>
      </c>
      <c r="AT162" s="2"/>
      <c r="AU162" s="2" t="str">
        <f>IF(sum!A155="QU",sum!J155,"*")</f>
        <v>*</v>
      </c>
      <c r="AX162" s="4" t="s">
        <v>186</v>
      </c>
      <c r="AY162" s="4" t="s">
        <v>187</v>
      </c>
      <c r="AZ162" s="4">
        <v>2050</v>
      </c>
      <c r="BA162" s="2" t="str">
        <f>IF(sum!A155="SA",sum!B155,"*")</f>
        <v>*</v>
      </c>
      <c r="BB162" s="2"/>
      <c r="BC162" s="2" t="str">
        <f>IF(sum!A155="SA",sum!J155,"*")</f>
        <v>*</v>
      </c>
    </row>
    <row r="163" spans="2:55">
      <c r="B163" s="2" t="s">
        <v>186</v>
      </c>
      <c r="C163" s="2" t="s">
        <v>187</v>
      </c>
      <c r="D163" s="2">
        <v>2050</v>
      </c>
      <c r="J163" s="2" t="s">
        <v>186</v>
      </c>
      <c r="K163" s="2" t="s">
        <v>187</v>
      </c>
      <c r="L163" s="2">
        <v>2050</v>
      </c>
      <c r="M163" s="2" t="str">
        <f>IF(sum!A156="AT",sum!B156,"*")</f>
        <v>OS-WaterHeat_ELE1</v>
      </c>
      <c r="N163" s="2"/>
      <c r="O163" s="2">
        <f>IF(sum!A156="AT",sum!J156,"*")</f>
        <v>0.0227055520399584</v>
      </c>
      <c r="R163" s="2" t="s">
        <v>186</v>
      </c>
      <c r="S163" s="2" t="s">
        <v>187</v>
      </c>
      <c r="T163" s="2">
        <v>2050</v>
      </c>
      <c r="U163" s="2" t="str">
        <f>IF(sum!A156="BC",sum!B156,"*")</f>
        <v>*</v>
      </c>
      <c r="V163" s="2"/>
      <c r="W163" s="2" t="str">
        <f>IF(sum!A156="BC",sum!J156,"*")</f>
        <v>*</v>
      </c>
      <c r="Z163" s="2" t="s">
        <v>186</v>
      </c>
      <c r="AA163" s="2" t="s">
        <v>187</v>
      </c>
      <c r="AB163" s="2">
        <v>2050</v>
      </c>
      <c r="AC163" s="2" t="str">
        <f>IF(sum!A156="MA",sum!B156,"*")</f>
        <v>*</v>
      </c>
      <c r="AD163" s="2"/>
      <c r="AE163" s="2" t="str">
        <f>IF(sum!A156="MA",sum!J156,"*")</f>
        <v>*</v>
      </c>
      <c r="AH163" s="2" t="s">
        <v>186</v>
      </c>
      <c r="AI163" s="2" t="s">
        <v>187</v>
      </c>
      <c r="AJ163" s="2">
        <v>2050</v>
      </c>
      <c r="AK163" s="2" t="str">
        <f>IF(sum!A156="ON",sum!B156,"*")</f>
        <v>*</v>
      </c>
      <c r="AL163" s="2"/>
      <c r="AM163" s="2" t="str">
        <f>IF(sum!A156="ON",sum!J156,"*")</f>
        <v>*</v>
      </c>
      <c r="AP163" s="4" t="s">
        <v>186</v>
      </c>
      <c r="AQ163" s="4" t="s">
        <v>187</v>
      </c>
      <c r="AR163" s="4">
        <v>2050</v>
      </c>
      <c r="AS163" s="2" t="str">
        <f>IF(sum!A156="QU",sum!B156,"*")</f>
        <v>*</v>
      </c>
      <c r="AT163" s="2"/>
      <c r="AU163" s="2" t="str">
        <f>IF(sum!A156="QU",sum!J156,"*")</f>
        <v>*</v>
      </c>
      <c r="AX163" s="2" t="s">
        <v>186</v>
      </c>
      <c r="AY163" s="2" t="s">
        <v>187</v>
      </c>
      <c r="AZ163" s="2">
        <v>2050</v>
      </c>
      <c r="BA163" s="2" t="str">
        <f>IF(sum!A156="SA",sum!B156,"*")</f>
        <v>*</v>
      </c>
      <c r="BB163" s="2"/>
      <c r="BC163" s="2" t="str">
        <f>IF(sum!A156="SA",sum!J156,"*")</f>
        <v>*</v>
      </c>
    </row>
    <row r="164" spans="2:55">
      <c r="B164" s="2" t="s">
        <v>186</v>
      </c>
      <c r="C164" s="2" t="s">
        <v>187</v>
      </c>
      <c r="D164" s="2">
        <v>2050</v>
      </c>
      <c r="J164" s="2" t="s">
        <v>186</v>
      </c>
      <c r="K164" s="2" t="s">
        <v>187</v>
      </c>
      <c r="L164" s="2">
        <v>2050</v>
      </c>
      <c r="M164" s="2" t="str">
        <f>IF(sum!A157="AT",sum!B157,"*")</f>
        <v>OTH-AuxiliaryEquip_ELE1</v>
      </c>
      <c r="N164" s="2"/>
      <c r="O164" s="2">
        <f>IF(sum!A157="AT",sum!J157,"*")</f>
        <v>0.0227055520399584</v>
      </c>
      <c r="R164" s="2" t="s">
        <v>186</v>
      </c>
      <c r="S164" s="2" t="s">
        <v>187</v>
      </c>
      <c r="T164" s="2">
        <v>2050</v>
      </c>
      <c r="U164" s="2" t="str">
        <f>IF(sum!A157="BC",sum!B157,"*")</f>
        <v>*</v>
      </c>
      <c r="V164" s="2"/>
      <c r="W164" s="2" t="str">
        <f>IF(sum!A157="BC",sum!J157,"*")</f>
        <v>*</v>
      </c>
      <c r="Z164" s="2" t="s">
        <v>186</v>
      </c>
      <c r="AA164" s="2" t="s">
        <v>187</v>
      </c>
      <c r="AB164" s="2">
        <v>2050</v>
      </c>
      <c r="AC164" s="2" t="str">
        <f>IF(sum!A157="MA",sum!B157,"*")</f>
        <v>*</v>
      </c>
      <c r="AD164" s="2"/>
      <c r="AE164" s="2" t="str">
        <f>IF(sum!A157="MA",sum!J157,"*")</f>
        <v>*</v>
      </c>
      <c r="AH164" s="2" t="s">
        <v>186</v>
      </c>
      <c r="AI164" s="2" t="s">
        <v>187</v>
      </c>
      <c r="AJ164" s="2">
        <v>2050</v>
      </c>
      <c r="AK164" s="2" t="str">
        <f>IF(sum!A157="ON",sum!B157,"*")</f>
        <v>*</v>
      </c>
      <c r="AL164" s="2"/>
      <c r="AM164" s="2" t="str">
        <f>IF(sum!A157="ON",sum!J157,"*")</f>
        <v>*</v>
      </c>
      <c r="AP164" s="2" t="s">
        <v>186</v>
      </c>
      <c r="AQ164" s="2" t="s">
        <v>187</v>
      </c>
      <c r="AR164" s="2">
        <v>2050</v>
      </c>
      <c r="AS164" s="2" t="str">
        <f>IF(sum!A157="QU",sum!B157,"*")</f>
        <v>*</v>
      </c>
      <c r="AT164" s="2"/>
      <c r="AU164" s="2" t="str">
        <f>IF(sum!A157="QU",sum!J157,"*")</f>
        <v>*</v>
      </c>
      <c r="AX164" s="2" t="s">
        <v>186</v>
      </c>
      <c r="AY164" s="2" t="s">
        <v>187</v>
      </c>
      <c r="AZ164" s="2">
        <v>2050</v>
      </c>
      <c r="BA164" s="2" t="str">
        <f>IF(sum!A157="SA",sum!B157,"*")</f>
        <v>*</v>
      </c>
      <c r="BB164" s="2"/>
      <c r="BC164" s="2" t="str">
        <f>IF(sum!A157="SA",sum!J157,"*")</f>
        <v>*</v>
      </c>
    </row>
    <row r="165" spans="2:55">
      <c r="B165" s="4" t="s">
        <v>186</v>
      </c>
      <c r="C165" s="4" t="s">
        <v>187</v>
      </c>
      <c r="D165" s="4">
        <v>2050</v>
      </c>
      <c r="J165" s="4" t="s">
        <v>186</v>
      </c>
      <c r="K165" s="4" t="s">
        <v>187</v>
      </c>
      <c r="L165" s="4">
        <v>2050</v>
      </c>
      <c r="M165" s="2" t="str">
        <f>IF(sum!A158="AT",sum!B158,"*")</f>
        <v>OTH-Light_ELE1</v>
      </c>
      <c r="N165" s="2"/>
      <c r="O165" s="2">
        <f>IF(sum!A158="AT",sum!J158,"*")</f>
        <v>0.0340583280599376</v>
      </c>
      <c r="R165" s="4" t="s">
        <v>186</v>
      </c>
      <c r="S165" s="4" t="s">
        <v>187</v>
      </c>
      <c r="T165" s="4">
        <v>2050</v>
      </c>
      <c r="U165" s="2" t="str">
        <f>IF(sum!A158="BC",sum!B158,"*")</f>
        <v>*</v>
      </c>
      <c r="V165" s="2"/>
      <c r="W165" s="2" t="str">
        <f>IF(sum!A158="BC",sum!J158,"*")</f>
        <v>*</v>
      </c>
      <c r="Z165" s="4" t="s">
        <v>186</v>
      </c>
      <c r="AA165" s="4" t="s">
        <v>187</v>
      </c>
      <c r="AB165" s="4">
        <v>2050</v>
      </c>
      <c r="AC165" s="2" t="str">
        <f>IF(sum!A158="MA",sum!B158,"*")</f>
        <v>*</v>
      </c>
      <c r="AD165" s="2"/>
      <c r="AE165" s="2" t="str">
        <f>IF(sum!A158="MA",sum!J158,"*")</f>
        <v>*</v>
      </c>
      <c r="AH165" s="4" t="s">
        <v>186</v>
      </c>
      <c r="AI165" s="4" t="s">
        <v>187</v>
      </c>
      <c r="AJ165" s="4">
        <v>2050</v>
      </c>
      <c r="AK165" s="2" t="str">
        <f>IF(sum!A158="ON",sum!B158,"*")</f>
        <v>*</v>
      </c>
      <c r="AL165" s="2"/>
      <c r="AM165" s="2" t="str">
        <f>IF(sum!A158="ON",sum!J158,"*")</f>
        <v>*</v>
      </c>
      <c r="AP165" s="4" t="s">
        <v>186</v>
      </c>
      <c r="AQ165" s="4" t="s">
        <v>187</v>
      </c>
      <c r="AR165" s="4">
        <v>2050</v>
      </c>
      <c r="AS165" s="2" t="str">
        <f>IF(sum!A158="QU",sum!B158,"*")</f>
        <v>*</v>
      </c>
      <c r="AT165" s="2"/>
      <c r="AU165" s="2" t="str">
        <f>IF(sum!A158="QU",sum!J158,"*")</f>
        <v>*</v>
      </c>
      <c r="AX165" s="4" t="s">
        <v>186</v>
      </c>
      <c r="AY165" s="4" t="s">
        <v>187</v>
      </c>
      <c r="AZ165" s="4">
        <v>2050</v>
      </c>
      <c r="BA165" s="2" t="str">
        <f>IF(sum!A158="SA",sum!B158,"*")</f>
        <v>*</v>
      </c>
      <c r="BB165" s="2"/>
      <c r="BC165" s="2" t="str">
        <f>IF(sum!A158="SA",sum!J158,"*")</f>
        <v>*</v>
      </c>
    </row>
    <row r="166" spans="2:55">
      <c r="B166" s="2" t="s">
        <v>186</v>
      </c>
      <c r="C166" s="2" t="s">
        <v>187</v>
      </c>
      <c r="D166" s="2">
        <v>2050</v>
      </c>
      <c r="J166" s="2" t="s">
        <v>186</v>
      </c>
      <c r="K166" s="2" t="s">
        <v>187</v>
      </c>
      <c r="L166" s="2">
        <v>2050</v>
      </c>
      <c r="M166" s="2" t="str">
        <f>IF(sum!A159="AT",sum!B159,"*")</f>
        <v>OTH-SpCool_ELE1</v>
      </c>
      <c r="N166" s="2"/>
      <c r="O166" s="2">
        <f>IF(sum!A159="AT",sum!J159,"*")</f>
        <v>0.0170291640299688</v>
      </c>
      <c r="R166" s="2" t="s">
        <v>186</v>
      </c>
      <c r="S166" s="2" t="s">
        <v>187</v>
      </c>
      <c r="T166" s="2">
        <v>2050</v>
      </c>
      <c r="U166" s="2" t="str">
        <f>IF(sum!A159="BC",sum!B159,"*")</f>
        <v>*</v>
      </c>
      <c r="V166" s="2"/>
      <c r="W166" s="2" t="str">
        <f>IF(sum!A159="BC",sum!J159,"*")</f>
        <v>*</v>
      </c>
      <c r="Z166" s="2" t="s">
        <v>186</v>
      </c>
      <c r="AA166" s="2" t="s">
        <v>187</v>
      </c>
      <c r="AB166" s="2">
        <v>2050</v>
      </c>
      <c r="AC166" s="2" t="str">
        <f>IF(sum!A159="MA",sum!B159,"*")</f>
        <v>*</v>
      </c>
      <c r="AD166" s="2"/>
      <c r="AE166" s="2" t="str">
        <f>IF(sum!A159="MA",sum!J159,"*")</f>
        <v>*</v>
      </c>
      <c r="AH166" s="2" t="s">
        <v>186</v>
      </c>
      <c r="AI166" s="2" t="s">
        <v>187</v>
      </c>
      <c r="AJ166" s="2">
        <v>2050</v>
      </c>
      <c r="AK166" s="2" t="str">
        <f>IF(sum!A159="ON",sum!B159,"*")</f>
        <v>*</v>
      </c>
      <c r="AL166" s="2"/>
      <c r="AM166" s="2" t="str">
        <f>IF(sum!A159="ON",sum!J159,"*")</f>
        <v>*</v>
      </c>
      <c r="AP166" s="2" t="s">
        <v>186</v>
      </c>
      <c r="AQ166" s="2" t="s">
        <v>187</v>
      </c>
      <c r="AR166" s="2">
        <v>2050</v>
      </c>
      <c r="AS166" s="2" t="str">
        <f>IF(sum!A159="QU",sum!B159,"*")</f>
        <v>*</v>
      </c>
      <c r="AT166" s="2"/>
      <c r="AU166" s="2" t="str">
        <f>IF(sum!A159="QU",sum!J159,"*")</f>
        <v>*</v>
      </c>
      <c r="AX166" s="2" t="s">
        <v>186</v>
      </c>
      <c r="AY166" s="2" t="s">
        <v>187</v>
      </c>
      <c r="AZ166" s="2">
        <v>2050</v>
      </c>
      <c r="BA166" s="2" t="str">
        <f>IF(sum!A159="SA",sum!B159,"*")</f>
        <v>*</v>
      </c>
      <c r="BB166" s="2"/>
      <c r="BC166" s="2" t="str">
        <f>IF(sum!A159="SA",sum!J159,"*")</f>
        <v>*</v>
      </c>
    </row>
    <row r="167" spans="2:55">
      <c r="B167" s="2" t="s">
        <v>186</v>
      </c>
      <c r="C167" s="2" t="s">
        <v>187</v>
      </c>
      <c r="D167" s="2">
        <v>2050</v>
      </c>
      <c r="J167" s="2" t="s">
        <v>186</v>
      </c>
      <c r="K167" s="2" t="s">
        <v>187</v>
      </c>
      <c r="L167" s="2">
        <v>2050</v>
      </c>
      <c r="M167" s="2" t="str">
        <f>IF(sum!A160="AT",sum!B160,"*")</f>
        <v>OTH-SpHeat_ELE1</v>
      </c>
      <c r="N167" s="2"/>
      <c r="O167" s="2">
        <f>IF(sum!A160="AT",sum!J160,"*")</f>
        <v>0.0302740693866112</v>
      </c>
      <c r="R167" s="2" t="s">
        <v>186</v>
      </c>
      <c r="S167" s="2" t="s">
        <v>187</v>
      </c>
      <c r="T167" s="2">
        <v>2050</v>
      </c>
      <c r="U167" s="2" t="str">
        <f>IF(sum!A160="BC",sum!B160,"*")</f>
        <v>*</v>
      </c>
      <c r="V167" s="2"/>
      <c r="W167" s="2" t="str">
        <f>IF(sum!A160="BC",sum!J160,"*")</f>
        <v>*</v>
      </c>
      <c r="Z167" s="2" t="s">
        <v>186</v>
      </c>
      <c r="AA167" s="2" t="s">
        <v>187</v>
      </c>
      <c r="AB167" s="2">
        <v>2050</v>
      </c>
      <c r="AC167" s="2" t="str">
        <f>IF(sum!A160="MA",sum!B160,"*")</f>
        <v>*</v>
      </c>
      <c r="AD167" s="2"/>
      <c r="AE167" s="2" t="str">
        <f>IF(sum!A160="MA",sum!J160,"*")</f>
        <v>*</v>
      </c>
      <c r="AH167" s="2" t="s">
        <v>186</v>
      </c>
      <c r="AI167" s="2" t="s">
        <v>187</v>
      </c>
      <c r="AJ167" s="2">
        <v>2050</v>
      </c>
      <c r="AK167" s="2" t="str">
        <f>IF(sum!A160="ON",sum!B160,"*")</f>
        <v>*</v>
      </c>
      <c r="AL167" s="2"/>
      <c r="AM167" s="2" t="str">
        <f>IF(sum!A160="ON",sum!J160,"*")</f>
        <v>*</v>
      </c>
      <c r="AP167" s="4" t="s">
        <v>186</v>
      </c>
      <c r="AQ167" s="4" t="s">
        <v>187</v>
      </c>
      <c r="AR167" s="4">
        <v>2050</v>
      </c>
      <c r="AS167" s="2" t="str">
        <f>IF(sum!A160="QU",sum!B160,"*")</f>
        <v>*</v>
      </c>
      <c r="AT167" s="2"/>
      <c r="AU167" s="2" t="str">
        <f>IF(sum!A160="QU",sum!J160,"*")</f>
        <v>*</v>
      </c>
      <c r="AX167" s="2" t="s">
        <v>186</v>
      </c>
      <c r="AY167" s="2" t="s">
        <v>187</v>
      </c>
      <c r="AZ167" s="2">
        <v>2050</v>
      </c>
      <c r="BA167" s="2" t="str">
        <f>IF(sum!A160="SA",sum!B160,"*")</f>
        <v>*</v>
      </c>
      <c r="BB167" s="2"/>
      <c r="BC167" s="2" t="str">
        <f>IF(sum!A160="SA",sum!J160,"*")</f>
        <v>*</v>
      </c>
    </row>
    <row r="168" spans="2:55">
      <c r="B168" s="4" t="s">
        <v>186</v>
      </c>
      <c r="C168" s="4" t="s">
        <v>187</v>
      </c>
      <c r="D168" s="4">
        <v>2050</v>
      </c>
      <c r="J168" s="4" t="s">
        <v>186</v>
      </c>
      <c r="K168" s="4" t="s">
        <v>187</v>
      </c>
      <c r="L168" s="4">
        <v>2050</v>
      </c>
      <c r="M168" s="2" t="str">
        <f>IF(sum!A161="AT",sum!B161,"*")</f>
        <v>R_ES-APP-CD_ELC1</v>
      </c>
      <c r="N168" s="2"/>
      <c r="O168" s="2">
        <f>IF(sum!A161="AT",sum!J161,"*")</f>
        <v>1.38031307398453</v>
      </c>
      <c r="R168" s="4" t="s">
        <v>186</v>
      </c>
      <c r="S168" s="4" t="s">
        <v>187</v>
      </c>
      <c r="T168" s="4">
        <v>2050</v>
      </c>
      <c r="U168" s="2" t="str">
        <f>IF(sum!A161="BC",sum!B161,"*")</f>
        <v>*</v>
      </c>
      <c r="V168" s="2"/>
      <c r="W168" s="2" t="str">
        <f>IF(sum!A161="BC",sum!J161,"*")</f>
        <v>*</v>
      </c>
      <c r="Z168" s="4" t="s">
        <v>186</v>
      </c>
      <c r="AA168" s="4" t="s">
        <v>187</v>
      </c>
      <c r="AB168" s="4">
        <v>2050</v>
      </c>
      <c r="AC168" s="2" t="str">
        <f>IF(sum!A161="MA",sum!B161,"*")</f>
        <v>*</v>
      </c>
      <c r="AD168" s="2"/>
      <c r="AE168" s="2" t="str">
        <f>IF(sum!A161="MA",sum!J161,"*")</f>
        <v>*</v>
      </c>
      <c r="AH168" s="4" t="s">
        <v>186</v>
      </c>
      <c r="AI168" s="4" t="s">
        <v>187</v>
      </c>
      <c r="AJ168" s="4">
        <v>2050</v>
      </c>
      <c r="AK168" s="2" t="str">
        <f>IF(sum!A161="ON",sum!B161,"*")</f>
        <v>*</v>
      </c>
      <c r="AL168" s="2"/>
      <c r="AM168" s="2" t="str">
        <f>IF(sum!A161="ON",sum!J161,"*")</f>
        <v>*</v>
      </c>
      <c r="AP168" s="2" t="s">
        <v>186</v>
      </c>
      <c r="AQ168" s="2" t="s">
        <v>187</v>
      </c>
      <c r="AR168" s="2">
        <v>2050</v>
      </c>
      <c r="AS168" s="2" t="str">
        <f>IF(sum!A161="QU",sum!B161,"*")</f>
        <v>*</v>
      </c>
      <c r="AT168" s="2"/>
      <c r="AU168" s="2" t="str">
        <f>IF(sum!A161="QU",sum!J161,"*")</f>
        <v>*</v>
      </c>
      <c r="AX168" s="4" t="s">
        <v>186</v>
      </c>
      <c r="AY168" s="4" t="s">
        <v>187</v>
      </c>
      <c r="AZ168" s="4">
        <v>2050</v>
      </c>
      <c r="BA168" s="2" t="str">
        <f>IF(sum!A161="SA",sum!B161,"*")</f>
        <v>*</v>
      </c>
      <c r="BB168" s="2"/>
      <c r="BC168" s="2" t="str">
        <f>IF(sum!A161="SA",sum!J161,"*")</f>
        <v>*</v>
      </c>
    </row>
    <row r="169" spans="2:55">
      <c r="B169" s="2" t="s">
        <v>186</v>
      </c>
      <c r="C169" s="2" t="s">
        <v>187</v>
      </c>
      <c r="D169" s="2">
        <v>2050</v>
      </c>
      <c r="J169" s="2" t="s">
        <v>186</v>
      </c>
      <c r="K169" s="2" t="s">
        <v>187</v>
      </c>
      <c r="L169" s="2">
        <v>2050</v>
      </c>
      <c r="M169" s="2" t="str">
        <f>IF(sum!A162="AT",sum!B162,"*")</f>
        <v>R_ES-APP-CW_ELC1</v>
      </c>
      <c r="N169" s="2"/>
      <c r="O169" s="2">
        <f>IF(sum!A162="AT",sum!J162,"*")</f>
        <v>0.174454107991108</v>
      </c>
      <c r="R169" s="2" t="s">
        <v>186</v>
      </c>
      <c r="S169" s="2" t="s">
        <v>187</v>
      </c>
      <c r="T169" s="2">
        <v>2050</v>
      </c>
      <c r="U169" s="2" t="str">
        <f>IF(sum!A162="BC",sum!B162,"*")</f>
        <v>*</v>
      </c>
      <c r="V169" s="2"/>
      <c r="W169" s="2" t="str">
        <f>IF(sum!A162="BC",sum!J162,"*")</f>
        <v>*</v>
      </c>
      <c r="Z169" s="2" t="s">
        <v>186</v>
      </c>
      <c r="AA169" s="2" t="s">
        <v>187</v>
      </c>
      <c r="AB169" s="2">
        <v>2050</v>
      </c>
      <c r="AC169" s="2" t="str">
        <f>IF(sum!A162="MA",sum!B162,"*")</f>
        <v>*</v>
      </c>
      <c r="AD169" s="2"/>
      <c r="AE169" s="2" t="str">
        <f>IF(sum!A162="MA",sum!J162,"*")</f>
        <v>*</v>
      </c>
      <c r="AH169" s="2" t="s">
        <v>186</v>
      </c>
      <c r="AI169" s="2" t="s">
        <v>187</v>
      </c>
      <c r="AJ169" s="2">
        <v>2050</v>
      </c>
      <c r="AK169" s="2" t="str">
        <f>IF(sum!A162="ON",sum!B162,"*")</f>
        <v>*</v>
      </c>
      <c r="AL169" s="2"/>
      <c r="AM169" s="2" t="str">
        <f>IF(sum!A162="ON",sum!J162,"*")</f>
        <v>*</v>
      </c>
      <c r="AP169" s="4" t="s">
        <v>186</v>
      </c>
      <c r="AQ169" s="4" t="s">
        <v>187</v>
      </c>
      <c r="AR169" s="4">
        <v>2050</v>
      </c>
      <c r="AS169" s="2" t="str">
        <f>IF(sum!A162="QU",sum!B162,"*")</f>
        <v>*</v>
      </c>
      <c r="AT169" s="2"/>
      <c r="AU169" s="2" t="str">
        <f>IF(sum!A162="QU",sum!J162,"*")</f>
        <v>*</v>
      </c>
      <c r="AX169" s="2" t="s">
        <v>186</v>
      </c>
      <c r="AY169" s="2" t="s">
        <v>187</v>
      </c>
      <c r="AZ169" s="2">
        <v>2050</v>
      </c>
      <c r="BA169" s="2" t="str">
        <f>IF(sum!A162="SA",sum!B162,"*")</f>
        <v>*</v>
      </c>
      <c r="BB169" s="2"/>
      <c r="BC169" s="2" t="str">
        <f>IF(sum!A162="SA",sum!J162,"*")</f>
        <v>*</v>
      </c>
    </row>
    <row r="170" spans="2:55">
      <c r="B170" s="2" t="s">
        <v>186</v>
      </c>
      <c r="C170" s="2" t="s">
        <v>187</v>
      </c>
      <c r="D170" s="2">
        <v>2050</v>
      </c>
      <c r="J170" s="2" t="s">
        <v>186</v>
      </c>
      <c r="K170" s="2" t="s">
        <v>187</v>
      </c>
      <c r="L170" s="2">
        <v>2050</v>
      </c>
      <c r="M170" s="2" t="str">
        <f>IF(sum!A163="AT",sum!B163,"*")</f>
        <v>R_ES-APP-DW_ELC1</v>
      </c>
      <c r="N170" s="2"/>
      <c r="O170" s="2">
        <f>IF(sum!A163="AT",sum!J163,"*")</f>
        <v>0.471370786849739</v>
      </c>
      <c r="R170" s="2" t="s">
        <v>186</v>
      </c>
      <c r="S170" s="2" t="s">
        <v>187</v>
      </c>
      <c r="T170" s="2">
        <v>2050</v>
      </c>
      <c r="U170" s="2" t="str">
        <f>IF(sum!A163="BC",sum!B163,"*")</f>
        <v>*</v>
      </c>
      <c r="V170" s="2"/>
      <c r="W170" s="2" t="str">
        <f>IF(sum!A163="BC",sum!J163,"*")</f>
        <v>*</v>
      </c>
      <c r="Z170" s="2" t="s">
        <v>186</v>
      </c>
      <c r="AA170" s="2" t="s">
        <v>187</v>
      </c>
      <c r="AB170" s="2">
        <v>2050</v>
      </c>
      <c r="AC170" s="2" t="str">
        <f>IF(sum!A163="MA",sum!B163,"*")</f>
        <v>*</v>
      </c>
      <c r="AD170" s="2"/>
      <c r="AE170" s="2" t="str">
        <f>IF(sum!A163="MA",sum!J163,"*")</f>
        <v>*</v>
      </c>
      <c r="AH170" s="2" t="s">
        <v>186</v>
      </c>
      <c r="AI170" s="2" t="s">
        <v>187</v>
      </c>
      <c r="AJ170" s="2">
        <v>2050</v>
      </c>
      <c r="AK170" s="2" t="str">
        <f>IF(sum!A163="ON",sum!B163,"*")</f>
        <v>*</v>
      </c>
      <c r="AL170" s="2"/>
      <c r="AM170" s="2" t="str">
        <f>IF(sum!A163="ON",sum!J163,"*")</f>
        <v>*</v>
      </c>
      <c r="AP170" s="2" t="s">
        <v>186</v>
      </c>
      <c r="AQ170" s="2" t="s">
        <v>187</v>
      </c>
      <c r="AR170" s="2">
        <v>2050</v>
      </c>
      <c r="AS170" s="2" t="str">
        <f>IF(sum!A163="QU",sum!B163,"*")</f>
        <v>*</v>
      </c>
      <c r="AT170" s="2"/>
      <c r="AU170" s="2" t="str">
        <f>IF(sum!A163="QU",sum!J163,"*")</f>
        <v>*</v>
      </c>
      <c r="AX170" s="2" t="s">
        <v>186</v>
      </c>
      <c r="AY170" s="2" t="s">
        <v>187</v>
      </c>
      <c r="AZ170" s="2">
        <v>2050</v>
      </c>
      <c r="BA170" s="2" t="str">
        <f>IF(sum!A163="SA",sum!B163,"*")</f>
        <v>*</v>
      </c>
      <c r="BB170" s="2"/>
      <c r="BC170" s="2" t="str">
        <f>IF(sum!A163="SA",sum!J163,"*")</f>
        <v>*</v>
      </c>
    </row>
    <row r="171" spans="2:55">
      <c r="B171" s="4" t="s">
        <v>186</v>
      </c>
      <c r="C171" s="4" t="s">
        <v>187</v>
      </c>
      <c r="D171" s="4">
        <v>2050</v>
      </c>
      <c r="J171" s="4" t="s">
        <v>186</v>
      </c>
      <c r="K171" s="4" t="s">
        <v>187</v>
      </c>
      <c r="L171" s="4">
        <v>2050</v>
      </c>
      <c r="M171" s="2" t="str">
        <f>IF(sum!A164="AT",sum!B164,"*")</f>
        <v>R_ES-APP-FR_ELC1</v>
      </c>
      <c r="N171" s="2"/>
      <c r="O171" s="2">
        <f>IF(sum!A164="AT",sum!J164,"*")</f>
        <v>0.121481146824214</v>
      </c>
      <c r="R171" s="4" t="s">
        <v>186</v>
      </c>
      <c r="S171" s="4" t="s">
        <v>187</v>
      </c>
      <c r="T171" s="4">
        <v>2050</v>
      </c>
      <c r="U171" s="2" t="str">
        <f>IF(sum!A164="BC",sum!B164,"*")</f>
        <v>*</v>
      </c>
      <c r="V171" s="2"/>
      <c r="W171" s="2" t="str">
        <f>IF(sum!A164="BC",sum!J164,"*")</f>
        <v>*</v>
      </c>
      <c r="Z171" s="4" t="s">
        <v>186</v>
      </c>
      <c r="AA171" s="4" t="s">
        <v>187</v>
      </c>
      <c r="AB171" s="4">
        <v>2050</v>
      </c>
      <c r="AC171" s="2" t="str">
        <f>IF(sum!A164="MA",sum!B164,"*")</f>
        <v>*</v>
      </c>
      <c r="AD171" s="2"/>
      <c r="AE171" s="2" t="str">
        <f>IF(sum!A164="MA",sum!J164,"*")</f>
        <v>*</v>
      </c>
      <c r="AH171" s="4" t="s">
        <v>186</v>
      </c>
      <c r="AI171" s="4" t="s">
        <v>187</v>
      </c>
      <c r="AJ171" s="4">
        <v>2050</v>
      </c>
      <c r="AK171" s="2" t="str">
        <f>IF(sum!A164="ON",sum!B164,"*")</f>
        <v>*</v>
      </c>
      <c r="AL171" s="2"/>
      <c r="AM171" s="2" t="str">
        <f>IF(sum!A164="ON",sum!J164,"*")</f>
        <v>*</v>
      </c>
      <c r="AP171" s="4" t="s">
        <v>186</v>
      </c>
      <c r="AQ171" s="4" t="s">
        <v>187</v>
      </c>
      <c r="AR171" s="4">
        <v>2050</v>
      </c>
      <c r="AS171" s="2" t="str">
        <f>IF(sum!A164="QU",sum!B164,"*")</f>
        <v>*</v>
      </c>
      <c r="AT171" s="2"/>
      <c r="AU171" s="2" t="str">
        <f>IF(sum!A164="QU",sum!J164,"*")</f>
        <v>*</v>
      </c>
      <c r="AX171" s="4" t="s">
        <v>186</v>
      </c>
      <c r="AY171" s="4" t="s">
        <v>187</v>
      </c>
      <c r="AZ171" s="4">
        <v>2050</v>
      </c>
      <c r="BA171" s="2" t="str">
        <f>IF(sum!A164="SA",sum!B164,"*")</f>
        <v>*</v>
      </c>
      <c r="BB171" s="2"/>
      <c r="BC171" s="2" t="str">
        <f>IF(sum!A164="SA",sum!J164,"*")</f>
        <v>*</v>
      </c>
    </row>
    <row r="172" spans="2:55">
      <c r="B172" s="2" t="s">
        <v>186</v>
      </c>
      <c r="C172" s="2" t="s">
        <v>187</v>
      </c>
      <c r="D172" s="2">
        <v>2050</v>
      </c>
      <c r="J172" s="2" t="s">
        <v>186</v>
      </c>
      <c r="K172" s="2" t="s">
        <v>187</v>
      </c>
      <c r="L172" s="2">
        <v>2050</v>
      </c>
      <c r="M172" s="2" t="str">
        <f>IF(sum!A165="AT",sum!B165,"*")</f>
        <v>R_ES-APP-OTH_ELC1</v>
      </c>
      <c r="N172" s="2"/>
      <c r="O172" s="2">
        <f>IF(sum!A165="AT",sum!J165,"*")</f>
        <v>1.49145336259632</v>
      </c>
      <c r="R172" s="2" t="s">
        <v>186</v>
      </c>
      <c r="S172" s="2" t="s">
        <v>187</v>
      </c>
      <c r="T172" s="2">
        <v>2050</v>
      </c>
      <c r="U172" s="2" t="str">
        <f>IF(sum!A165="BC",sum!B165,"*")</f>
        <v>*</v>
      </c>
      <c r="V172" s="2"/>
      <c r="W172" s="2" t="str">
        <f>IF(sum!A165="BC",sum!J165,"*")</f>
        <v>*</v>
      </c>
      <c r="Z172" s="2" t="s">
        <v>186</v>
      </c>
      <c r="AA172" s="2" t="s">
        <v>187</v>
      </c>
      <c r="AB172" s="2">
        <v>2050</v>
      </c>
      <c r="AC172" s="2" t="str">
        <f>IF(sum!A165="MA",sum!B165,"*")</f>
        <v>*</v>
      </c>
      <c r="AD172" s="2"/>
      <c r="AE172" s="2" t="str">
        <f>IF(sum!A165="MA",sum!J165,"*")</f>
        <v>*</v>
      </c>
      <c r="AH172" s="2" t="s">
        <v>186</v>
      </c>
      <c r="AI172" s="2" t="s">
        <v>187</v>
      </c>
      <c r="AJ172" s="2">
        <v>2050</v>
      </c>
      <c r="AK172" s="2" t="str">
        <f>IF(sum!A165="ON",sum!B165,"*")</f>
        <v>*</v>
      </c>
      <c r="AL172" s="2"/>
      <c r="AM172" s="2" t="str">
        <f>IF(sum!A165="ON",sum!J165,"*")</f>
        <v>*</v>
      </c>
      <c r="AP172" s="2" t="s">
        <v>186</v>
      </c>
      <c r="AQ172" s="2" t="s">
        <v>187</v>
      </c>
      <c r="AR172" s="2">
        <v>2050</v>
      </c>
      <c r="AS172" s="2" t="str">
        <f>IF(sum!A165="QU",sum!B165,"*")</f>
        <v>*</v>
      </c>
      <c r="AT172" s="2"/>
      <c r="AU172" s="2" t="str">
        <f>IF(sum!A165="QU",sum!J165,"*")</f>
        <v>*</v>
      </c>
      <c r="AX172" s="2" t="s">
        <v>186</v>
      </c>
      <c r="AY172" s="2" t="s">
        <v>187</v>
      </c>
      <c r="AZ172" s="2">
        <v>2050</v>
      </c>
      <c r="BA172" s="2" t="str">
        <f>IF(sum!A165="SA",sum!B165,"*")</f>
        <v>*</v>
      </c>
      <c r="BB172" s="2"/>
      <c r="BC172" s="2" t="str">
        <f>IF(sum!A165="SA",sum!J165,"*")</f>
        <v>*</v>
      </c>
    </row>
    <row r="173" spans="2:55">
      <c r="B173" s="2" t="s">
        <v>186</v>
      </c>
      <c r="C173" s="2" t="s">
        <v>187</v>
      </c>
      <c r="D173" s="2">
        <v>2050</v>
      </c>
      <c r="J173" s="2" t="s">
        <v>186</v>
      </c>
      <c r="K173" s="2" t="s">
        <v>187</v>
      </c>
      <c r="L173" s="2">
        <v>2050</v>
      </c>
      <c r="M173" s="2" t="str">
        <f>IF(sum!A166="AT",sum!B166,"*")</f>
        <v>R_ES-APP-RA_ELC1</v>
      </c>
      <c r="N173" s="2"/>
      <c r="O173" s="2">
        <f>IF(sum!A166="AT",sum!J166,"*")</f>
        <v>0.990998912024131</v>
      </c>
      <c r="R173" s="2" t="s">
        <v>186</v>
      </c>
      <c r="S173" s="2" t="s">
        <v>187</v>
      </c>
      <c r="T173" s="2">
        <v>2050</v>
      </c>
      <c r="U173" s="2" t="str">
        <f>IF(sum!A166="BC",sum!B166,"*")</f>
        <v>*</v>
      </c>
      <c r="V173" s="2"/>
      <c r="W173" s="2" t="str">
        <f>IF(sum!A166="BC",sum!J166,"*")</f>
        <v>*</v>
      </c>
      <c r="Z173" s="2" t="s">
        <v>186</v>
      </c>
      <c r="AA173" s="2" t="s">
        <v>187</v>
      </c>
      <c r="AB173" s="2">
        <v>2050</v>
      </c>
      <c r="AC173" s="2" t="str">
        <f>IF(sum!A166="MA",sum!B166,"*")</f>
        <v>*</v>
      </c>
      <c r="AD173" s="2"/>
      <c r="AE173" s="2" t="str">
        <f>IF(sum!A166="MA",sum!J166,"*")</f>
        <v>*</v>
      </c>
      <c r="AH173" s="2" t="s">
        <v>186</v>
      </c>
      <c r="AI173" s="2" t="s">
        <v>187</v>
      </c>
      <c r="AJ173" s="2">
        <v>2050</v>
      </c>
      <c r="AK173" s="2" t="str">
        <f>IF(sum!A166="ON",sum!B166,"*")</f>
        <v>*</v>
      </c>
      <c r="AL173" s="2"/>
      <c r="AM173" s="2" t="str">
        <f>IF(sum!A166="ON",sum!J166,"*")</f>
        <v>*</v>
      </c>
      <c r="AP173" s="4" t="s">
        <v>186</v>
      </c>
      <c r="AQ173" s="4" t="s">
        <v>187</v>
      </c>
      <c r="AR173" s="4">
        <v>2050</v>
      </c>
      <c r="AS173" s="2" t="str">
        <f>IF(sum!A166="QU",sum!B166,"*")</f>
        <v>*</v>
      </c>
      <c r="AT173" s="2"/>
      <c r="AU173" s="2" t="str">
        <f>IF(sum!A166="QU",sum!J166,"*")</f>
        <v>*</v>
      </c>
      <c r="AX173" s="2" t="s">
        <v>186</v>
      </c>
      <c r="AY173" s="2" t="s">
        <v>187</v>
      </c>
      <c r="AZ173" s="2">
        <v>2050</v>
      </c>
      <c r="BA173" s="2" t="str">
        <f>IF(sum!A166="SA",sum!B166,"*")</f>
        <v>*</v>
      </c>
      <c r="BB173" s="2"/>
      <c r="BC173" s="2" t="str">
        <f>IF(sum!A166="SA",sum!J166,"*")</f>
        <v>*</v>
      </c>
    </row>
    <row r="174" spans="2:55">
      <c r="B174" s="4" t="s">
        <v>186</v>
      </c>
      <c r="C174" s="4" t="s">
        <v>187</v>
      </c>
      <c r="D174" s="4">
        <v>2050</v>
      </c>
      <c r="J174" s="4" t="s">
        <v>186</v>
      </c>
      <c r="K174" s="4" t="s">
        <v>187</v>
      </c>
      <c r="L174" s="4">
        <v>2050</v>
      </c>
      <c r="M174" s="2" t="str">
        <f>IF(sum!A167="AT",sum!B167,"*")</f>
        <v>R_ES-APP-RE_ELC1</v>
      </c>
      <c r="N174" s="2"/>
      <c r="O174" s="2">
        <f>IF(sum!A167="AT",sum!J167,"*")</f>
        <v>0.290597265506593</v>
      </c>
      <c r="R174" s="4" t="s">
        <v>186</v>
      </c>
      <c r="S174" s="4" t="s">
        <v>187</v>
      </c>
      <c r="T174" s="4">
        <v>2050</v>
      </c>
      <c r="U174" s="2" t="str">
        <f>IF(sum!A167="BC",sum!B167,"*")</f>
        <v>*</v>
      </c>
      <c r="V174" s="2"/>
      <c r="W174" s="2" t="str">
        <f>IF(sum!A167="BC",sum!J167,"*")</f>
        <v>*</v>
      </c>
      <c r="Z174" s="4" t="s">
        <v>186</v>
      </c>
      <c r="AA174" s="4" t="s">
        <v>187</v>
      </c>
      <c r="AB174" s="4">
        <v>2050</v>
      </c>
      <c r="AC174" s="2" t="str">
        <f>IF(sum!A167="MA",sum!B167,"*")</f>
        <v>*</v>
      </c>
      <c r="AD174" s="2"/>
      <c r="AE174" s="2" t="str">
        <f>IF(sum!A167="MA",sum!J167,"*")</f>
        <v>*</v>
      </c>
      <c r="AH174" s="4" t="s">
        <v>186</v>
      </c>
      <c r="AI174" s="4" t="s">
        <v>187</v>
      </c>
      <c r="AJ174" s="4">
        <v>2050</v>
      </c>
      <c r="AK174" s="2" t="str">
        <f>IF(sum!A167="ON",sum!B167,"*")</f>
        <v>*</v>
      </c>
      <c r="AL174" s="2"/>
      <c r="AM174" s="2" t="str">
        <f>IF(sum!A167="ON",sum!J167,"*")</f>
        <v>*</v>
      </c>
      <c r="AP174" s="2" t="s">
        <v>186</v>
      </c>
      <c r="AQ174" s="2" t="s">
        <v>187</v>
      </c>
      <c r="AR174" s="2">
        <v>2050</v>
      </c>
      <c r="AS174" s="2" t="str">
        <f>IF(sum!A167="QU",sum!B167,"*")</f>
        <v>*</v>
      </c>
      <c r="AT174" s="2"/>
      <c r="AU174" s="2" t="str">
        <f>IF(sum!A167="QU",sum!J167,"*")</f>
        <v>*</v>
      </c>
      <c r="AX174" s="4" t="s">
        <v>186</v>
      </c>
      <c r="AY174" s="4" t="s">
        <v>187</v>
      </c>
      <c r="AZ174" s="4">
        <v>2050</v>
      </c>
      <c r="BA174" s="2" t="str">
        <f>IF(sum!A167="SA",sum!B167,"*")</f>
        <v>*</v>
      </c>
      <c r="BB174" s="2"/>
      <c r="BC174" s="2" t="str">
        <f>IF(sum!A167="SA",sum!J167,"*")</f>
        <v>*</v>
      </c>
    </row>
    <row r="175" spans="2:55">
      <c r="B175" s="2" t="s">
        <v>186</v>
      </c>
      <c r="C175" s="2" t="s">
        <v>187</v>
      </c>
      <c r="D175" s="2">
        <v>2050</v>
      </c>
      <c r="J175" s="2" t="s">
        <v>186</v>
      </c>
      <c r="K175" s="2" t="s">
        <v>187</v>
      </c>
      <c r="L175" s="2">
        <v>2050</v>
      </c>
      <c r="M175" s="2" t="str">
        <f>IF(sum!A168="AT",sum!B168,"*")</f>
        <v>R_ES-LI_ELC1</v>
      </c>
      <c r="N175" s="2"/>
      <c r="O175" s="2">
        <f>IF(sum!A168="AT",sum!J168,"*")</f>
        <v>2.02981885084647</v>
      </c>
      <c r="R175" s="2" t="s">
        <v>186</v>
      </c>
      <c r="S175" s="2" t="s">
        <v>187</v>
      </c>
      <c r="T175" s="2">
        <v>2050</v>
      </c>
      <c r="U175" s="2" t="str">
        <f>IF(sum!A168="BC",sum!B168,"*")</f>
        <v>*</v>
      </c>
      <c r="V175" s="2"/>
      <c r="W175" s="2" t="str">
        <f>IF(sum!A168="BC",sum!J168,"*")</f>
        <v>*</v>
      </c>
      <c r="Z175" s="2" t="s">
        <v>186</v>
      </c>
      <c r="AA175" s="2" t="s">
        <v>187</v>
      </c>
      <c r="AB175" s="2">
        <v>2050</v>
      </c>
      <c r="AC175" s="2" t="str">
        <f>IF(sum!A168="MA",sum!B168,"*")</f>
        <v>*</v>
      </c>
      <c r="AD175" s="2"/>
      <c r="AE175" s="2" t="str">
        <f>IF(sum!A168="MA",sum!J168,"*")</f>
        <v>*</v>
      </c>
      <c r="AH175" s="2" t="s">
        <v>186</v>
      </c>
      <c r="AI175" s="2" t="s">
        <v>187</v>
      </c>
      <c r="AJ175" s="2">
        <v>2050</v>
      </c>
      <c r="AK175" s="2" t="str">
        <f>IF(sum!A168="ON",sum!B168,"*")</f>
        <v>*</v>
      </c>
      <c r="AL175" s="2"/>
      <c r="AM175" s="2" t="str">
        <f>IF(sum!A168="ON",sum!J168,"*")</f>
        <v>*</v>
      </c>
      <c r="AP175" s="4" t="s">
        <v>186</v>
      </c>
      <c r="AQ175" s="4" t="s">
        <v>187</v>
      </c>
      <c r="AR175" s="4">
        <v>2050</v>
      </c>
      <c r="AS175" s="2" t="str">
        <f>IF(sum!A168="QU",sum!B168,"*")</f>
        <v>*</v>
      </c>
      <c r="AT175" s="2"/>
      <c r="AU175" s="2" t="str">
        <f>IF(sum!A168="QU",sum!J168,"*")</f>
        <v>*</v>
      </c>
      <c r="AX175" s="2" t="s">
        <v>186</v>
      </c>
      <c r="AY175" s="2" t="s">
        <v>187</v>
      </c>
      <c r="AZ175" s="2">
        <v>2050</v>
      </c>
      <c r="BA175" s="2" t="str">
        <f>IF(sum!A168="SA",sum!B168,"*")</f>
        <v>*</v>
      </c>
      <c r="BB175" s="2"/>
      <c r="BC175" s="2" t="str">
        <f>IF(sum!A168="SA",sum!J168,"*")</f>
        <v>*</v>
      </c>
    </row>
    <row r="176" spans="2:55">
      <c r="B176" s="2" t="s">
        <v>186</v>
      </c>
      <c r="C176" s="2" t="s">
        <v>187</v>
      </c>
      <c r="D176" s="2">
        <v>2050</v>
      </c>
      <c r="J176" s="2" t="s">
        <v>186</v>
      </c>
      <c r="K176" s="2" t="s">
        <v>187</v>
      </c>
      <c r="L176" s="2">
        <v>2050</v>
      </c>
      <c r="M176" s="2" t="str">
        <f>IF(sum!A169="AT",sum!B169,"*")</f>
        <v>R_ES-SC-AP_ELC1_ROOM_CENTRAL</v>
      </c>
      <c r="N176" s="2"/>
      <c r="O176" s="2">
        <f>IF(sum!A169="AT",sum!J169,"*")</f>
        <v>0.0426009040921316</v>
      </c>
      <c r="R176" s="2" t="s">
        <v>186</v>
      </c>
      <c r="S176" s="2" t="s">
        <v>187</v>
      </c>
      <c r="T176" s="2">
        <v>2050</v>
      </c>
      <c r="U176" s="2" t="str">
        <f>IF(sum!A169="BC",sum!B169,"*")</f>
        <v>*</v>
      </c>
      <c r="V176" s="2"/>
      <c r="W176" s="2" t="str">
        <f>IF(sum!A169="BC",sum!J169,"*")</f>
        <v>*</v>
      </c>
      <c r="Z176" s="2" t="s">
        <v>186</v>
      </c>
      <c r="AA176" s="2" t="s">
        <v>187</v>
      </c>
      <c r="AB176" s="2">
        <v>2050</v>
      </c>
      <c r="AC176" s="2" t="str">
        <f>IF(sum!A169="MA",sum!B169,"*")</f>
        <v>*</v>
      </c>
      <c r="AD176" s="2"/>
      <c r="AE176" s="2" t="str">
        <f>IF(sum!A169="MA",sum!J169,"*")</f>
        <v>*</v>
      </c>
      <c r="AH176" s="2" t="s">
        <v>186</v>
      </c>
      <c r="AI176" s="2" t="s">
        <v>187</v>
      </c>
      <c r="AJ176" s="2">
        <v>2050</v>
      </c>
      <c r="AK176" s="2" t="str">
        <f>IF(sum!A169="ON",sum!B169,"*")</f>
        <v>*</v>
      </c>
      <c r="AL176" s="2"/>
      <c r="AM176" s="2" t="str">
        <f>IF(sum!A169="ON",sum!J169,"*")</f>
        <v>*</v>
      </c>
      <c r="AP176" s="2" t="s">
        <v>186</v>
      </c>
      <c r="AQ176" s="2" t="s">
        <v>187</v>
      </c>
      <c r="AR176" s="2">
        <v>2050</v>
      </c>
      <c r="AS176" s="2" t="str">
        <f>IF(sum!A169="QU",sum!B169,"*")</f>
        <v>*</v>
      </c>
      <c r="AT176" s="2"/>
      <c r="AU176" s="2" t="str">
        <f>IF(sum!A169="QU",sum!J169,"*")</f>
        <v>*</v>
      </c>
      <c r="AX176" s="2" t="s">
        <v>186</v>
      </c>
      <c r="AY176" s="2" t="s">
        <v>187</v>
      </c>
      <c r="AZ176" s="2">
        <v>2050</v>
      </c>
      <c r="BA176" s="2" t="str">
        <f>IF(sum!A169="SA",sum!B169,"*")</f>
        <v>*</v>
      </c>
      <c r="BB176" s="2"/>
      <c r="BC176" s="2" t="str">
        <f>IF(sum!A169="SA",sum!J169,"*")</f>
        <v>*</v>
      </c>
    </row>
    <row r="177" spans="2:55">
      <c r="B177" s="4" t="s">
        <v>186</v>
      </c>
      <c r="C177" s="4" t="s">
        <v>187</v>
      </c>
      <c r="D177" s="4">
        <v>2050</v>
      </c>
      <c r="J177" s="4" t="s">
        <v>186</v>
      </c>
      <c r="K177" s="4" t="s">
        <v>187</v>
      </c>
      <c r="L177" s="4">
        <v>2050</v>
      </c>
      <c r="M177" s="2" t="str">
        <f>IF(sum!A170="AT",sum!B170,"*")</f>
        <v>R_ES-SC-MOB_ELC1_ROOM_CENTRAL</v>
      </c>
      <c r="N177" s="2"/>
      <c r="O177" s="2">
        <f>IF(sum!A170="AT",sum!J170,"*")</f>
        <v>0.00787512572938772</v>
      </c>
      <c r="R177" s="4" t="s">
        <v>186</v>
      </c>
      <c r="S177" s="4" t="s">
        <v>187</v>
      </c>
      <c r="T177" s="4">
        <v>2050</v>
      </c>
      <c r="U177" s="2" t="str">
        <f>IF(sum!A170="BC",sum!B170,"*")</f>
        <v>*</v>
      </c>
      <c r="V177" s="2"/>
      <c r="W177" s="2" t="str">
        <f>IF(sum!A170="BC",sum!J170,"*")</f>
        <v>*</v>
      </c>
      <c r="Z177" s="4" t="s">
        <v>186</v>
      </c>
      <c r="AA177" s="4" t="s">
        <v>187</v>
      </c>
      <c r="AB177" s="4">
        <v>2050</v>
      </c>
      <c r="AC177" s="2" t="str">
        <f>IF(sum!A170="MA",sum!B170,"*")</f>
        <v>*</v>
      </c>
      <c r="AD177" s="2"/>
      <c r="AE177" s="2" t="str">
        <f>IF(sum!A170="MA",sum!J170,"*")</f>
        <v>*</v>
      </c>
      <c r="AH177" s="4" t="s">
        <v>186</v>
      </c>
      <c r="AI177" s="4" t="s">
        <v>187</v>
      </c>
      <c r="AJ177" s="4">
        <v>2050</v>
      </c>
      <c r="AK177" s="2" t="str">
        <f>IF(sum!A170="ON",sum!B170,"*")</f>
        <v>*</v>
      </c>
      <c r="AL177" s="2"/>
      <c r="AM177" s="2" t="str">
        <f>IF(sum!A170="ON",sum!J170,"*")</f>
        <v>*</v>
      </c>
      <c r="AP177" s="4" t="s">
        <v>186</v>
      </c>
      <c r="AQ177" s="4" t="s">
        <v>187</v>
      </c>
      <c r="AR177" s="4">
        <v>2050</v>
      </c>
      <c r="AS177" s="2" t="str">
        <f>IF(sum!A170="QU",sum!B170,"*")</f>
        <v>*</v>
      </c>
      <c r="AT177" s="2"/>
      <c r="AU177" s="2" t="str">
        <f>IF(sum!A170="QU",sum!J170,"*")</f>
        <v>*</v>
      </c>
      <c r="AX177" s="4" t="s">
        <v>186</v>
      </c>
      <c r="AY177" s="4" t="s">
        <v>187</v>
      </c>
      <c r="AZ177" s="4">
        <v>2050</v>
      </c>
      <c r="BA177" s="2" t="str">
        <f>IF(sum!A170="SA",sum!B170,"*")</f>
        <v>*</v>
      </c>
      <c r="BB177" s="2"/>
      <c r="BC177" s="2" t="str">
        <f>IF(sum!A170="SA",sum!J170,"*")</f>
        <v>*</v>
      </c>
    </row>
    <row r="178" spans="2:55">
      <c r="B178" s="2" t="s">
        <v>186</v>
      </c>
      <c r="C178" s="2" t="s">
        <v>187</v>
      </c>
      <c r="D178" s="2">
        <v>2050</v>
      </c>
      <c r="J178" s="2" t="s">
        <v>186</v>
      </c>
      <c r="K178" s="2" t="s">
        <v>187</v>
      </c>
      <c r="L178" s="2">
        <v>2050</v>
      </c>
      <c r="M178" s="2" t="str">
        <f>IF(sum!A171="AT",sum!B171,"*")</f>
        <v>R_ES-SC-SA_ELC1_ROOM_CENTRAL</v>
      </c>
      <c r="N178" s="2"/>
      <c r="O178" s="2">
        <f>IF(sum!A171="AT",sum!J171,"*")</f>
        <v>0.0167652056706012</v>
      </c>
      <c r="R178" s="2" t="s">
        <v>186</v>
      </c>
      <c r="S178" s="2" t="s">
        <v>187</v>
      </c>
      <c r="T178" s="2">
        <v>2050</v>
      </c>
      <c r="U178" s="2" t="str">
        <f>IF(sum!A171="BC",sum!B171,"*")</f>
        <v>*</v>
      </c>
      <c r="V178" s="2"/>
      <c r="W178" s="2" t="str">
        <f>IF(sum!A171="BC",sum!J171,"*")</f>
        <v>*</v>
      </c>
      <c r="Z178" s="2" t="s">
        <v>186</v>
      </c>
      <c r="AA178" s="2" t="s">
        <v>187</v>
      </c>
      <c r="AB178" s="2">
        <v>2050</v>
      </c>
      <c r="AC178" s="2" t="str">
        <f>IF(sum!A171="MA",sum!B171,"*")</f>
        <v>*</v>
      </c>
      <c r="AD178" s="2"/>
      <c r="AE178" s="2" t="str">
        <f>IF(sum!A171="MA",sum!J171,"*")</f>
        <v>*</v>
      </c>
      <c r="AH178" s="2" t="s">
        <v>186</v>
      </c>
      <c r="AI178" s="2" t="s">
        <v>187</v>
      </c>
      <c r="AJ178" s="2">
        <v>2050</v>
      </c>
      <c r="AK178" s="2" t="str">
        <f>IF(sum!A171="ON",sum!B171,"*")</f>
        <v>*</v>
      </c>
      <c r="AL178" s="2"/>
      <c r="AM178" s="2" t="str">
        <f>IF(sum!A171="ON",sum!J171,"*")</f>
        <v>*</v>
      </c>
      <c r="AP178" s="2" t="s">
        <v>186</v>
      </c>
      <c r="AQ178" s="2" t="s">
        <v>187</v>
      </c>
      <c r="AR178" s="2">
        <v>2050</v>
      </c>
      <c r="AS178" s="2" t="str">
        <f>IF(sum!A171="QU",sum!B171,"*")</f>
        <v>*</v>
      </c>
      <c r="AT178" s="2"/>
      <c r="AU178" s="2" t="str">
        <f>IF(sum!A171="QU",sum!J171,"*")</f>
        <v>*</v>
      </c>
      <c r="AX178" s="2" t="s">
        <v>186</v>
      </c>
      <c r="AY178" s="2" t="s">
        <v>187</v>
      </c>
      <c r="AZ178" s="2">
        <v>2050</v>
      </c>
      <c r="BA178" s="2" t="str">
        <f>IF(sum!A171="SA",sum!B171,"*")</f>
        <v>*</v>
      </c>
      <c r="BB178" s="2"/>
      <c r="BC178" s="2" t="str">
        <f>IF(sum!A171="SA",sum!J171,"*")</f>
        <v>*</v>
      </c>
    </row>
    <row r="179" spans="2:55">
      <c r="B179" s="2" t="s">
        <v>186</v>
      </c>
      <c r="C179" s="2" t="s">
        <v>187</v>
      </c>
      <c r="D179" s="2">
        <v>2050</v>
      </c>
      <c r="J179" s="2" t="s">
        <v>186</v>
      </c>
      <c r="K179" s="2" t="s">
        <v>187</v>
      </c>
      <c r="L179" s="2">
        <v>2050</v>
      </c>
      <c r="M179" s="2" t="str">
        <f>IF(sum!A172="AT",sum!B172,"*")</f>
        <v>R_ES-SC-SD_ELC1_ROOM_CENTRAL</v>
      </c>
      <c r="N179" s="2"/>
      <c r="O179" s="2">
        <f>IF(sum!A172="AT",sum!J172,"*")</f>
        <v>0.147648480210943</v>
      </c>
      <c r="R179" s="2" t="s">
        <v>186</v>
      </c>
      <c r="S179" s="2" t="s">
        <v>187</v>
      </c>
      <c r="T179" s="2">
        <v>2050</v>
      </c>
      <c r="U179" s="2" t="str">
        <f>IF(sum!A172="BC",sum!B172,"*")</f>
        <v>*</v>
      </c>
      <c r="V179" s="2"/>
      <c r="W179" s="2" t="str">
        <f>IF(sum!A172="BC",sum!J172,"*")</f>
        <v>*</v>
      </c>
      <c r="Z179" s="2" t="s">
        <v>186</v>
      </c>
      <c r="AA179" s="2" t="s">
        <v>187</v>
      </c>
      <c r="AB179" s="2">
        <v>2050</v>
      </c>
      <c r="AC179" s="2" t="str">
        <f>IF(sum!A172="MA",sum!B172,"*")</f>
        <v>*</v>
      </c>
      <c r="AD179" s="2"/>
      <c r="AE179" s="2" t="str">
        <f>IF(sum!A172="MA",sum!J172,"*")</f>
        <v>*</v>
      </c>
      <c r="AH179" s="2" t="s">
        <v>186</v>
      </c>
      <c r="AI179" s="2" t="s">
        <v>187</v>
      </c>
      <c r="AJ179" s="2">
        <v>2050</v>
      </c>
      <c r="AK179" s="2" t="str">
        <f>IF(sum!A172="ON",sum!B172,"*")</f>
        <v>*</v>
      </c>
      <c r="AL179" s="2"/>
      <c r="AM179" s="2" t="str">
        <f>IF(sum!A172="ON",sum!J172,"*")</f>
        <v>*</v>
      </c>
      <c r="AP179" s="4" t="s">
        <v>186</v>
      </c>
      <c r="AQ179" s="4" t="s">
        <v>187</v>
      </c>
      <c r="AR179" s="4">
        <v>2050</v>
      </c>
      <c r="AS179" s="2" t="str">
        <f>IF(sum!A172="QU",sum!B172,"*")</f>
        <v>*</v>
      </c>
      <c r="AT179" s="2"/>
      <c r="AU179" s="2" t="str">
        <f>IF(sum!A172="QU",sum!J172,"*")</f>
        <v>*</v>
      </c>
      <c r="AX179" s="2" t="s">
        <v>186</v>
      </c>
      <c r="AY179" s="2" t="s">
        <v>187</v>
      </c>
      <c r="AZ179" s="2">
        <v>2050</v>
      </c>
      <c r="BA179" s="2" t="str">
        <f>IF(sum!A172="SA",sum!B172,"*")</f>
        <v>*</v>
      </c>
      <c r="BB179" s="2"/>
      <c r="BC179" s="2" t="str">
        <f>IF(sum!A172="SA",sum!J172,"*")</f>
        <v>*</v>
      </c>
    </row>
    <row r="180" spans="2:55">
      <c r="B180" s="4" t="s">
        <v>186</v>
      </c>
      <c r="C180" s="4" t="s">
        <v>187</v>
      </c>
      <c r="D180" s="4">
        <v>2050</v>
      </c>
      <c r="J180" s="4" t="s">
        <v>186</v>
      </c>
      <c r="K180" s="4" t="s">
        <v>187</v>
      </c>
      <c r="L180" s="4">
        <v>2050</v>
      </c>
      <c r="M180" s="2" t="str">
        <f>IF(sum!A173="AT",sum!B173,"*")</f>
        <v>R_ES-SH-AP_ELC1</v>
      </c>
      <c r="N180" s="2"/>
      <c r="O180" s="2">
        <f>IF(sum!A173="AT",sum!J173,"*")</f>
        <v>0</v>
      </c>
      <c r="R180" s="4" t="s">
        <v>186</v>
      </c>
      <c r="S180" s="4" t="s">
        <v>187</v>
      </c>
      <c r="T180" s="4">
        <v>2050</v>
      </c>
      <c r="U180" s="2" t="str">
        <f>IF(sum!A173="BC",sum!B173,"*")</f>
        <v>*</v>
      </c>
      <c r="V180" s="2"/>
      <c r="W180" s="2" t="str">
        <f>IF(sum!A173="BC",sum!J173,"*")</f>
        <v>*</v>
      </c>
      <c r="Z180" s="4" t="s">
        <v>186</v>
      </c>
      <c r="AA180" s="4" t="s">
        <v>187</v>
      </c>
      <c r="AB180" s="4">
        <v>2050</v>
      </c>
      <c r="AC180" s="2" t="str">
        <f>IF(sum!A173="MA",sum!B173,"*")</f>
        <v>*</v>
      </c>
      <c r="AD180" s="2"/>
      <c r="AE180" s="2" t="str">
        <f>IF(sum!A173="MA",sum!J173,"*")</f>
        <v>*</v>
      </c>
      <c r="AH180" s="4" t="s">
        <v>186</v>
      </c>
      <c r="AI180" s="4" t="s">
        <v>187</v>
      </c>
      <c r="AJ180" s="4">
        <v>2050</v>
      </c>
      <c r="AK180" s="2" t="str">
        <f>IF(sum!A173="ON",sum!B173,"*")</f>
        <v>*</v>
      </c>
      <c r="AL180" s="2"/>
      <c r="AM180" s="2" t="str">
        <f>IF(sum!A173="ON",sum!J173,"*")</f>
        <v>*</v>
      </c>
      <c r="AP180" s="2" t="s">
        <v>186</v>
      </c>
      <c r="AQ180" s="2" t="s">
        <v>187</v>
      </c>
      <c r="AR180" s="2">
        <v>2050</v>
      </c>
      <c r="AS180" s="2" t="str">
        <f>IF(sum!A173="QU",sum!B173,"*")</f>
        <v>*</v>
      </c>
      <c r="AT180" s="2"/>
      <c r="AU180" s="2" t="str">
        <f>IF(sum!A173="QU",sum!J173,"*")</f>
        <v>*</v>
      </c>
      <c r="AX180" s="4" t="s">
        <v>186</v>
      </c>
      <c r="AY180" s="4" t="s">
        <v>187</v>
      </c>
      <c r="AZ180" s="4">
        <v>2050</v>
      </c>
      <c r="BA180" s="2" t="str">
        <f>IF(sum!A173="SA",sum!B173,"*")</f>
        <v>*</v>
      </c>
      <c r="BB180" s="2"/>
      <c r="BC180" s="2" t="str">
        <f>IF(sum!A173="SA",sum!J173,"*")</f>
        <v>*</v>
      </c>
    </row>
    <row r="181" spans="2:55">
      <c r="B181" s="2" t="s">
        <v>186</v>
      </c>
      <c r="C181" s="2" t="s">
        <v>187</v>
      </c>
      <c r="D181" s="2">
        <v>2050</v>
      </c>
      <c r="J181" s="2" t="s">
        <v>186</v>
      </c>
      <c r="K181" s="2" t="s">
        <v>187</v>
      </c>
      <c r="L181" s="2">
        <v>2050</v>
      </c>
      <c r="M181" s="2" t="str">
        <f>IF(sum!A174="AT",sum!B174,"*")</f>
        <v>R_ES-SH-AP_HET1</v>
      </c>
      <c r="N181" s="2"/>
      <c r="O181" s="2">
        <f>IF(sum!A174="AT",sum!J174,"*")</f>
        <v>0</v>
      </c>
      <c r="R181" s="2" t="s">
        <v>186</v>
      </c>
      <c r="S181" s="2" t="s">
        <v>187</v>
      </c>
      <c r="T181" s="2">
        <v>2050</v>
      </c>
      <c r="U181" s="2" t="str">
        <f>IF(sum!A174="BC",sum!B174,"*")</f>
        <v>*</v>
      </c>
      <c r="V181" s="2"/>
      <c r="W181" s="2" t="str">
        <f>IF(sum!A174="BC",sum!J174,"*")</f>
        <v>*</v>
      </c>
      <c r="Z181" s="2" t="s">
        <v>186</v>
      </c>
      <c r="AA181" s="2" t="s">
        <v>187</v>
      </c>
      <c r="AB181" s="2">
        <v>2050</v>
      </c>
      <c r="AC181" s="2" t="str">
        <f>IF(sum!A174="MA",sum!B174,"*")</f>
        <v>*</v>
      </c>
      <c r="AD181" s="2"/>
      <c r="AE181" s="2" t="str">
        <f>IF(sum!A174="MA",sum!J174,"*")</f>
        <v>*</v>
      </c>
      <c r="AH181" s="2" t="s">
        <v>186</v>
      </c>
      <c r="AI181" s="2" t="s">
        <v>187</v>
      </c>
      <c r="AJ181" s="2">
        <v>2050</v>
      </c>
      <c r="AK181" s="2" t="str">
        <f>IF(sum!A174="ON",sum!B174,"*")</f>
        <v>*</v>
      </c>
      <c r="AL181" s="2"/>
      <c r="AM181" s="2" t="str">
        <f>IF(sum!A174="ON",sum!J174,"*")</f>
        <v>*</v>
      </c>
      <c r="AP181" s="4" t="s">
        <v>186</v>
      </c>
      <c r="AQ181" s="4" t="s">
        <v>187</v>
      </c>
      <c r="AR181" s="4">
        <v>2050</v>
      </c>
      <c r="AS181" s="2" t="str">
        <f>IF(sum!A174="QU",sum!B174,"*")</f>
        <v>*</v>
      </c>
      <c r="AT181" s="2"/>
      <c r="AU181" s="2" t="str">
        <f>IF(sum!A174="QU",sum!J174,"*")</f>
        <v>*</v>
      </c>
      <c r="AX181" s="2" t="s">
        <v>186</v>
      </c>
      <c r="AY181" s="2" t="s">
        <v>187</v>
      </c>
      <c r="AZ181" s="2">
        <v>2050</v>
      </c>
      <c r="BA181" s="2" t="str">
        <f>IF(sum!A174="SA",sum!B174,"*")</f>
        <v>*</v>
      </c>
      <c r="BB181" s="2"/>
      <c r="BC181" s="2" t="str">
        <f>IF(sum!A174="SA",sum!J174,"*")</f>
        <v>*</v>
      </c>
    </row>
    <row r="182" spans="2:55">
      <c r="B182" s="2" t="s">
        <v>186</v>
      </c>
      <c r="C182" s="2" t="s">
        <v>187</v>
      </c>
      <c r="D182" s="2">
        <v>2050</v>
      </c>
      <c r="J182" s="2" t="s">
        <v>186</v>
      </c>
      <c r="K182" s="2" t="s">
        <v>187</v>
      </c>
      <c r="L182" s="2">
        <v>2050</v>
      </c>
      <c r="M182" s="2" t="str">
        <f>IF(sum!A175="AT",sum!B175,"*")</f>
        <v>R_ES-SH-MOB_ELC1</v>
      </c>
      <c r="N182" s="2"/>
      <c r="O182" s="2">
        <f>IF(sum!A175="AT",sum!J175,"*")</f>
        <v>0</v>
      </c>
      <c r="R182" s="2" t="s">
        <v>186</v>
      </c>
      <c r="S182" s="2" t="s">
        <v>187</v>
      </c>
      <c r="T182" s="2">
        <v>2050</v>
      </c>
      <c r="U182" s="2" t="str">
        <f>IF(sum!A175="BC",sum!B175,"*")</f>
        <v>*</v>
      </c>
      <c r="V182" s="2"/>
      <c r="W182" s="2" t="str">
        <f>IF(sum!A175="BC",sum!J175,"*")</f>
        <v>*</v>
      </c>
      <c r="Z182" s="2" t="s">
        <v>186</v>
      </c>
      <c r="AA182" s="2" t="s">
        <v>187</v>
      </c>
      <c r="AB182" s="2">
        <v>2050</v>
      </c>
      <c r="AC182" s="2" t="str">
        <f>IF(sum!A175="MA",sum!B175,"*")</f>
        <v>*</v>
      </c>
      <c r="AD182" s="2"/>
      <c r="AE182" s="2" t="str">
        <f>IF(sum!A175="MA",sum!J175,"*")</f>
        <v>*</v>
      </c>
      <c r="AH182" s="2" t="s">
        <v>186</v>
      </c>
      <c r="AI182" s="2" t="s">
        <v>187</v>
      </c>
      <c r="AJ182" s="2">
        <v>2050</v>
      </c>
      <c r="AK182" s="2" t="str">
        <f>IF(sum!A175="ON",sum!B175,"*")</f>
        <v>*</v>
      </c>
      <c r="AL182" s="2"/>
      <c r="AM182" s="2" t="str">
        <f>IF(sum!A175="ON",sum!J175,"*")</f>
        <v>*</v>
      </c>
      <c r="AP182" s="2" t="s">
        <v>186</v>
      </c>
      <c r="AQ182" s="2" t="s">
        <v>187</v>
      </c>
      <c r="AR182" s="2">
        <v>2050</v>
      </c>
      <c r="AS182" s="2" t="str">
        <f>IF(sum!A175="QU",sum!B175,"*")</f>
        <v>*</v>
      </c>
      <c r="AT182" s="2"/>
      <c r="AU182" s="2" t="str">
        <f>IF(sum!A175="QU",sum!J175,"*")</f>
        <v>*</v>
      </c>
      <c r="AX182" s="2" t="s">
        <v>186</v>
      </c>
      <c r="AY182" s="2" t="s">
        <v>187</v>
      </c>
      <c r="AZ182" s="2">
        <v>2050</v>
      </c>
      <c r="BA182" s="2" t="str">
        <f>IF(sum!A175="SA",sum!B175,"*")</f>
        <v>*</v>
      </c>
      <c r="BB182" s="2"/>
      <c r="BC182" s="2" t="str">
        <f>IF(sum!A175="SA",sum!J175,"*")</f>
        <v>*</v>
      </c>
    </row>
    <row r="183" spans="2:55">
      <c r="B183" s="4" t="s">
        <v>186</v>
      </c>
      <c r="C183" s="4" t="s">
        <v>187</v>
      </c>
      <c r="D183" s="4">
        <v>2050</v>
      </c>
      <c r="J183" s="4" t="s">
        <v>186</v>
      </c>
      <c r="K183" s="4" t="s">
        <v>187</v>
      </c>
      <c r="L183" s="4">
        <v>2050</v>
      </c>
      <c r="M183" s="2" t="str">
        <f>IF(sum!A176="AT",sum!B176,"*")</f>
        <v>R_ES-SH-MOB_GAS_HE1</v>
      </c>
      <c r="N183" s="2"/>
      <c r="O183" s="2">
        <f>IF(sum!A176="AT",sum!J176,"*")</f>
        <v>0</v>
      </c>
      <c r="R183" s="4" t="s">
        <v>186</v>
      </c>
      <c r="S183" s="4" t="s">
        <v>187</v>
      </c>
      <c r="T183" s="4">
        <v>2050</v>
      </c>
      <c r="U183" s="2" t="str">
        <f>IF(sum!A176="BC",sum!B176,"*")</f>
        <v>*</v>
      </c>
      <c r="V183" s="2"/>
      <c r="W183" s="2" t="str">
        <f>IF(sum!A176="BC",sum!J176,"*")</f>
        <v>*</v>
      </c>
      <c r="Z183" s="4" t="s">
        <v>186</v>
      </c>
      <c r="AA183" s="4" t="s">
        <v>187</v>
      </c>
      <c r="AB183" s="4">
        <v>2050</v>
      </c>
      <c r="AC183" s="2" t="str">
        <f>IF(sum!A176="MA",sum!B176,"*")</f>
        <v>*</v>
      </c>
      <c r="AD183" s="2"/>
      <c r="AE183" s="2" t="str">
        <f>IF(sum!A176="MA",sum!J176,"*")</f>
        <v>*</v>
      </c>
      <c r="AH183" s="4" t="s">
        <v>186</v>
      </c>
      <c r="AI183" s="4" t="s">
        <v>187</v>
      </c>
      <c r="AJ183" s="4">
        <v>2050</v>
      </c>
      <c r="AK183" s="2" t="str">
        <f>IF(sum!A176="ON",sum!B176,"*")</f>
        <v>*</v>
      </c>
      <c r="AL183" s="2"/>
      <c r="AM183" s="2" t="str">
        <f>IF(sum!A176="ON",sum!J176,"*")</f>
        <v>*</v>
      </c>
      <c r="AP183" s="4" t="s">
        <v>186</v>
      </c>
      <c r="AQ183" s="4" t="s">
        <v>187</v>
      </c>
      <c r="AR183" s="4">
        <v>2050</v>
      </c>
      <c r="AS183" s="2" t="str">
        <f>IF(sum!A176="QU",sum!B176,"*")</f>
        <v>*</v>
      </c>
      <c r="AT183" s="2"/>
      <c r="AU183" s="2" t="str">
        <f>IF(sum!A176="QU",sum!J176,"*")</f>
        <v>*</v>
      </c>
      <c r="AX183" s="4" t="s">
        <v>186</v>
      </c>
      <c r="AY183" s="4" t="s">
        <v>187</v>
      </c>
      <c r="AZ183" s="4">
        <v>2050</v>
      </c>
      <c r="BA183" s="2" t="str">
        <f>IF(sum!A176="SA",sum!B176,"*")</f>
        <v>*</v>
      </c>
      <c r="BB183" s="2"/>
      <c r="BC183" s="2" t="str">
        <f>IF(sum!A176="SA",sum!J176,"*")</f>
        <v>*</v>
      </c>
    </row>
    <row r="184" spans="2:55">
      <c r="B184" s="2" t="s">
        <v>186</v>
      </c>
      <c r="C184" s="2" t="s">
        <v>187</v>
      </c>
      <c r="D184" s="2">
        <v>2050</v>
      </c>
      <c r="J184" s="2" t="s">
        <v>186</v>
      </c>
      <c r="K184" s="2" t="s">
        <v>187</v>
      </c>
      <c r="L184" s="2">
        <v>2050</v>
      </c>
      <c r="M184" s="2" t="str">
        <f>IF(sum!A177="AT",sum!B177,"*")</f>
        <v>R_ES-SH-MOB_HET1</v>
      </c>
      <c r="N184" s="2"/>
      <c r="O184" s="2">
        <f>IF(sum!A177="AT",sum!J177,"*")</f>
        <v>0</v>
      </c>
      <c r="R184" s="2" t="s">
        <v>186</v>
      </c>
      <c r="S184" s="2" t="s">
        <v>187</v>
      </c>
      <c r="T184" s="2">
        <v>2050</v>
      </c>
      <c r="U184" s="2" t="str">
        <f>IF(sum!A177="BC",sum!B177,"*")</f>
        <v>*</v>
      </c>
      <c r="V184" s="2"/>
      <c r="W184" s="2" t="str">
        <f>IF(sum!A177="BC",sum!J177,"*")</f>
        <v>*</v>
      </c>
      <c r="Z184" s="2" t="s">
        <v>186</v>
      </c>
      <c r="AA184" s="2" t="s">
        <v>187</v>
      </c>
      <c r="AB184" s="2">
        <v>2050</v>
      </c>
      <c r="AC184" s="2" t="str">
        <f>IF(sum!A177="MA",sum!B177,"*")</f>
        <v>*</v>
      </c>
      <c r="AD184" s="2"/>
      <c r="AE184" s="2" t="str">
        <f>IF(sum!A177="MA",sum!J177,"*")</f>
        <v>*</v>
      </c>
      <c r="AH184" s="2" t="s">
        <v>186</v>
      </c>
      <c r="AI184" s="2" t="s">
        <v>187</v>
      </c>
      <c r="AJ184" s="2">
        <v>2050</v>
      </c>
      <c r="AK184" s="2" t="str">
        <f>IF(sum!A177="ON",sum!B177,"*")</f>
        <v>*</v>
      </c>
      <c r="AL184" s="2"/>
      <c r="AM184" s="2" t="str">
        <f>IF(sum!A177="ON",sum!J177,"*")</f>
        <v>*</v>
      </c>
      <c r="AP184" s="2" t="s">
        <v>186</v>
      </c>
      <c r="AQ184" s="2" t="s">
        <v>187</v>
      </c>
      <c r="AR184" s="2">
        <v>2050</v>
      </c>
      <c r="AS184" s="2" t="str">
        <f>IF(sum!A177="QU",sum!B177,"*")</f>
        <v>*</v>
      </c>
      <c r="AT184" s="2"/>
      <c r="AU184" s="2" t="str">
        <f>IF(sum!A177="QU",sum!J177,"*")</f>
        <v>*</v>
      </c>
      <c r="AX184" s="2" t="s">
        <v>186</v>
      </c>
      <c r="AY184" s="2" t="s">
        <v>187</v>
      </c>
      <c r="AZ184" s="2">
        <v>2050</v>
      </c>
      <c r="BA184" s="2" t="str">
        <f>IF(sum!A177="SA",sum!B177,"*")</f>
        <v>*</v>
      </c>
      <c r="BB184" s="2"/>
      <c r="BC184" s="2" t="str">
        <f>IF(sum!A177="SA",sum!J177,"*")</f>
        <v>*</v>
      </c>
    </row>
    <row r="185" spans="2:55">
      <c r="B185" s="2" t="s">
        <v>186</v>
      </c>
      <c r="C185" s="2" t="s">
        <v>187</v>
      </c>
      <c r="D185" s="2">
        <v>2050</v>
      </c>
      <c r="J185" s="2" t="s">
        <v>186</v>
      </c>
      <c r="K185" s="2" t="s">
        <v>187</v>
      </c>
      <c r="L185" s="2">
        <v>2050</v>
      </c>
      <c r="M185" s="2" t="str">
        <f>IF(sum!A178="AT",sum!B178,"*")</f>
        <v>R_ES-SH-SA_ELC1</v>
      </c>
      <c r="N185" s="2"/>
      <c r="O185" s="2">
        <f>IF(sum!A178="AT",sum!J178,"*")</f>
        <v>0</v>
      </c>
      <c r="R185" s="2" t="s">
        <v>186</v>
      </c>
      <c r="S185" s="2" t="s">
        <v>187</v>
      </c>
      <c r="T185" s="2">
        <v>2050</v>
      </c>
      <c r="U185" s="2" t="str">
        <f>IF(sum!A178="BC",sum!B178,"*")</f>
        <v>*</v>
      </c>
      <c r="V185" s="2"/>
      <c r="W185" s="2" t="str">
        <f>IF(sum!A178="BC",sum!J178,"*")</f>
        <v>*</v>
      </c>
      <c r="Z185" s="2" t="s">
        <v>186</v>
      </c>
      <c r="AA185" s="2" t="s">
        <v>187</v>
      </c>
      <c r="AB185" s="2">
        <v>2050</v>
      </c>
      <c r="AC185" s="2" t="str">
        <f>IF(sum!A178="MA",sum!B178,"*")</f>
        <v>*</v>
      </c>
      <c r="AD185" s="2"/>
      <c r="AE185" s="2" t="str">
        <f>IF(sum!A178="MA",sum!J178,"*")</f>
        <v>*</v>
      </c>
      <c r="AH185" s="2" t="s">
        <v>186</v>
      </c>
      <c r="AI185" s="2" t="s">
        <v>187</v>
      </c>
      <c r="AJ185" s="2">
        <v>2050</v>
      </c>
      <c r="AK185" s="2" t="str">
        <f>IF(sum!A178="ON",sum!B178,"*")</f>
        <v>*</v>
      </c>
      <c r="AL185" s="2"/>
      <c r="AM185" s="2" t="str">
        <f>IF(sum!A178="ON",sum!J178,"*")</f>
        <v>*</v>
      </c>
      <c r="AP185" s="4" t="s">
        <v>186</v>
      </c>
      <c r="AQ185" s="4" t="s">
        <v>187</v>
      </c>
      <c r="AR185" s="4">
        <v>2050</v>
      </c>
      <c r="AS185" s="2" t="str">
        <f>IF(sum!A178="QU",sum!B178,"*")</f>
        <v>*</v>
      </c>
      <c r="AT185" s="2"/>
      <c r="AU185" s="2" t="str">
        <f>IF(sum!A178="QU",sum!J178,"*")</f>
        <v>*</v>
      </c>
      <c r="AX185" s="2" t="s">
        <v>186</v>
      </c>
      <c r="AY185" s="2" t="s">
        <v>187</v>
      </c>
      <c r="AZ185" s="2">
        <v>2050</v>
      </c>
      <c r="BA185" s="2" t="str">
        <f>IF(sum!A178="SA",sum!B178,"*")</f>
        <v>*</v>
      </c>
      <c r="BB185" s="2"/>
      <c r="BC185" s="2" t="str">
        <f>IF(sum!A178="SA",sum!J178,"*")</f>
        <v>*</v>
      </c>
    </row>
    <row r="186" spans="2:55">
      <c r="B186" s="4" t="s">
        <v>186</v>
      </c>
      <c r="C186" s="4" t="s">
        <v>187</v>
      </c>
      <c r="D186" s="4">
        <v>2050</v>
      </c>
      <c r="J186" s="4" t="s">
        <v>186</v>
      </c>
      <c r="K186" s="4" t="s">
        <v>187</v>
      </c>
      <c r="L186" s="4">
        <v>2050</v>
      </c>
      <c r="M186" s="2" t="str">
        <f>IF(sum!A179="AT",sum!B179,"*")</f>
        <v>R_ES-SH-SA_HET1</v>
      </c>
      <c r="N186" s="2"/>
      <c r="O186" s="2">
        <f>IF(sum!A179="AT",sum!J179,"*")</f>
        <v>0</v>
      </c>
      <c r="R186" s="4" t="s">
        <v>186</v>
      </c>
      <c r="S186" s="4" t="s">
        <v>187</v>
      </c>
      <c r="T186" s="4">
        <v>2050</v>
      </c>
      <c r="U186" s="2" t="str">
        <f>IF(sum!A179="BC",sum!B179,"*")</f>
        <v>*</v>
      </c>
      <c r="V186" s="2"/>
      <c r="W186" s="2" t="str">
        <f>IF(sum!A179="BC",sum!J179,"*")</f>
        <v>*</v>
      </c>
      <c r="Z186" s="4" t="s">
        <v>186</v>
      </c>
      <c r="AA186" s="4" t="s">
        <v>187</v>
      </c>
      <c r="AB186" s="4">
        <v>2050</v>
      </c>
      <c r="AC186" s="2" t="str">
        <f>IF(sum!A179="MA",sum!B179,"*")</f>
        <v>*</v>
      </c>
      <c r="AD186" s="2"/>
      <c r="AE186" s="2" t="str">
        <f>IF(sum!A179="MA",sum!J179,"*")</f>
        <v>*</v>
      </c>
      <c r="AH186" s="4" t="s">
        <v>186</v>
      </c>
      <c r="AI186" s="4" t="s">
        <v>187</v>
      </c>
      <c r="AJ186" s="4">
        <v>2050</v>
      </c>
      <c r="AK186" s="2" t="str">
        <f>IF(sum!A179="ON",sum!B179,"*")</f>
        <v>*</v>
      </c>
      <c r="AL186" s="2"/>
      <c r="AM186" s="2" t="str">
        <f>IF(sum!A179="ON",sum!J179,"*")</f>
        <v>*</v>
      </c>
      <c r="AP186" s="2" t="s">
        <v>186</v>
      </c>
      <c r="AQ186" s="2" t="s">
        <v>187</v>
      </c>
      <c r="AR186" s="2">
        <v>2050</v>
      </c>
      <c r="AS186" s="2" t="str">
        <f>IF(sum!A179="QU",sum!B179,"*")</f>
        <v>*</v>
      </c>
      <c r="AT186" s="2"/>
      <c r="AU186" s="2" t="str">
        <f>IF(sum!A179="QU",sum!J179,"*")</f>
        <v>*</v>
      </c>
      <c r="AX186" s="4" t="s">
        <v>186</v>
      </c>
      <c r="AY186" s="4" t="s">
        <v>187</v>
      </c>
      <c r="AZ186" s="4">
        <v>2050</v>
      </c>
      <c r="BA186" s="2" t="str">
        <f>IF(sum!A179="SA",sum!B179,"*")</f>
        <v>*</v>
      </c>
      <c r="BB186" s="2"/>
      <c r="BC186" s="2" t="str">
        <f>IF(sum!A179="SA",sum!J179,"*")</f>
        <v>*</v>
      </c>
    </row>
    <row r="187" spans="2:55">
      <c r="B187" s="2" t="s">
        <v>186</v>
      </c>
      <c r="C187" s="2" t="s">
        <v>187</v>
      </c>
      <c r="D187" s="2">
        <v>2050</v>
      </c>
      <c r="J187" s="2" t="s">
        <v>186</v>
      </c>
      <c r="K187" s="2" t="s">
        <v>187</v>
      </c>
      <c r="L187" s="2">
        <v>2050</v>
      </c>
      <c r="M187" s="2" t="str">
        <f>IF(sum!A180="AT",sum!B180,"*")</f>
        <v>R_ES-SH-SD_ELC1</v>
      </c>
      <c r="N187" s="2"/>
      <c r="O187" s="2">
        <f>IF(sum!A180="AT",sum!J180,"*")</f>
        <v>0</v>
      </c>
      <c r="R187" s="2" t="s">
        <v>186</v>
      </c>
      <c r="S187" s="2" t="s">
        <v>187</v>
      </c>
      <c r="T187" s="2">
        <v>2050</v>
      </c>
      <c r="U187" s="2" t="str">
        <f>IF(sum!A180="BC",sum!B180,"*")</f>
        <v>*</v>
      </c>
      <c r="V187" s="2"/>
      <c r="W187" s="2" t="str">
        <f>IF(sum!A180="BC",sum!J180,"*")</f>
        <v>*</v>
      </c>
      <c r="Z187" s="2" t="s">
        <v>186</v>
      </c>
      <c r="AA187" s="2" t="s">
        <v>187</v>
      </c>
      <c r="AB187" s="2">
        <v>2050</v>
      </c>
      <c r="AC187" s="2" t="str">
        <f>IF(sum!A180="MA",sum!B180,"*")</f>
        <v>*</v>
      </c>
      <c r="AD187" s="2"/>
      <c r="AE187" s="2" t="str">
        <f>IF(sum!A180="MA",sum!J180,"*")</f>
        <v>*</v>
      </c>
      <c r="AH187" s="2" t="s">
        <v>186</v>
      </c>
      <c r="AI187" s="2" t="s">
        <v>187</v>
      </c>
      <c r="AJ187" s="2">
        <v>2050</v>
      </c>
      <c r="AK187" s="2" t="str">
        <f>IF(sum!A180="ON",sum!B180,"*")</f>
        <v>*</v>
      </c>
      <c r="AL187" s="2"/>
      <c r="AM187" s="2" t="str">
        <f>IF(sum!A180="ON",sum!J180,"*")</f>
        <v>*</v>
      </c>
      <c r="AP187" s="4" t="s">
        <v>186</v>
      </c>
      <c r="AQ187" s="4" t="s">
        <v>187</v>
      </c>
      <c r="AR187" s="4">
        <v>2050</v>
      </c>
      <c r="AS187" s="2" t="str">
        <f>IF(sum!A180="QU",sum!B180,"*")</f>
        <v>*</v>
      </c>
      <c r="AT187" s="2"/>
      <c r="AU187" s="2" t="str">
        <f>IF(sum!A180="QU",sum!J180,"*")</f>
        <v>*</v>
      </c>
      <c r="AX187" s="2" t="s">
        <v>186</v>
      </c>
      <c r="AY187" s="2" t="s">
        <v>187</v>
      </c>
      <c r="AZ187" s="2">
        <v>2050</v>
      </c>
      <c r="BA187" s="2" t="str">
        <f>IF(sum!A180="SA",sum!B180,"*")</f>
        <v>*</v>
      </c>
      <c r="BB187" s="2"/>
      <c r="BC187" s="2" t="str">
        <f>IF(sum!A180="SA",sum!J180,"*")</f>
        <v>*</v>
      </c>
    </row>
    <row r="188" spans="2:55">
      <c r="B188" s="2" t="s">
        <v>186</v>
      </c>
      <c r="C188" s="2" t="s">
        <v>187</v>
      </c>
      <c r="D188" s="2">
        <v>2050</v>
      </c>
      <c r="J188" s="2" t="s">
        <v>186</v>
      </c>
      <c r="K188" s="2" t="s">
        <v>187</v>
      </c>
      <c r="L188" s="2">
        <v>2050</v>
      </c>
      <c r="M188" s="2" t="str">
        <f>IF(sum!A181="AT",sum!B181,"*")</f>
        <v>R_ES-SH-SD_GAS_HE1</v>
      </c>
      <c r="N188" s="2"/>
      <c r="O188" s="2">
        <f>IF(sum!A181="AT",sum!J181,"*")</f>
        <v>0</v>
      </c>
      <c r="R188" s="2" t="s">
        <v>186</v>
      </c>
      <c r="S188" s="2" t="s">
        <v>187</v>
      </c>
      <c r="T188" s="2">
        <v>2050</v>
      </c>
      <c r="U188" s="2" t="str">
        <f>IF(sum!A181="BC",sum!B181,"*")</f>
        <v>*</v>
      </c>
      <c r="V188" s="2"/>
      <c r="W188" s="2" t="str">
        <f>IF(sum!A181="BC",sum!J181,"*")</f>
        <v>*</v>
      </c>
      <c r="Z188" s="2" t="s">
        <v>186</v>
      </c>
      <c r="AA188" s="2" t="s">
        <v>187</v>
      </c>
      <c r="AB188" s="2">
        <v>2050</v>
      </c>
      <c r="AC188" s="2" t="str">
        <f>IF(sum!A181="MA",sum!B181,"*")</f>
        <v>*</v>
      </c>
      <c r="AD188" s="2"/>
      <c r="AE188" s="2" t="str">
        <f>IF(sum!A181="MA",sum!J181,"*")</f>
        <v>*</v>
      </c>
      <c r="AH188" s="2" t="s">
        <v>186</v>
      </c>
      <c r="AI188" s="2" t="s">
        <v>187</v>
      </c>
      <c r="AJ188" s="2">
        <v>2050</v>
      </c>
      <c r="AK188" s="2" t="str">
        <f>IF(sum!A181="ON",sum!B181,"*")</f>
        <v>*</v>
      </c>
      <c r="AL188" s="2"/>
      <c r="AM188" s="2" t="str">
        <f>IF(sum!A181="ON",sum!J181,"*")</f>
        <v>*</v>
      </c>
      <c r="AP188" s="2" t="s">
        <v>186</v>
      </c>
      <c r="AQ188" s="2" t="s">
        <v>187</v>
      </c>
      <c r="AR188" s="2">
        <v>2050</v>
      </c>
      <c r="AS188" s="2" t="str">
        <f>IF(sum!A181="QU",sum!B181,"*")</f>
        <v>*</v>
      </c>
      <c r="AT188" s="2"/>
      <c r="AU188" s="2" t="str">
        <f>IF(sum!A181="QU",sum!J181,"*")</f>
        <v>*</v>
      </c>
      <c r="AX188" s="2" t="s">
        <v>186</v>
      </c>
      <c r="AY188" s="2" t="s">
        <v>187</v>
      </c>
      <c r="AZ188" s="2">
        <v>2050</v>
      </c>
      <c r="BA188" s="2" t="str">
        <f>IF(sum!A181="SA",sum!B181,"*")</f>
        <v>*</v>
      </c>
      <c r="BB188" s="2"/>
      <c r="BC188" s="2" t="str">
        <f>IF(sum!A181="SA",sum!J181,"*")</f>
        <v>*</v>
      </c>
    </row>
    <row r="189" spans="2:55">
      <c r="B189" s="4" t="s">
        <v>186</v>
      </c>
      <c r="C189" s="4" t="s">
        <v>187</v>
      </c>
      <c r="D189" s="4">
        <v>2050</v>
      </c>
      <c r="J189" s="4" t="s">
        <v>186</v>
      </c>
      <c r="K189" s="4" t="s">
        <v>187</v>
      </c>
      <c r="L189" s="4">
        <v>2050</v>
      </c>
      <c r="M189" s="2" t="str">
        <f>IF(sum!A182="AT",sum!B182,"*")</f>
        <v>R_ES-SH-SD_HET1</v>
      </c>
      <c r="N189" s="2"/>
      <c r="O189" s="2">
        <f>IF(sum!A182="AT",sum!J182,"*")</f>
        <v>0</v>
      </c>
      <c r="R189" s="4" t="s">
        <v>186</v>
      </c>
      <c r="S189" s="4" t="s">
        <v>187</v>
      </c>
      <c r="T189" s="4">
        <v>2050</v>
      </c>
      <c r="U189" s="2" t="str">
        <f>IF(sum!A182="BC",sum!B182,"*")</f>
        <v>*</v>
      </c>
      <c r="V189" s="2"/>
      <c r="W189" s="2" t="str">
        <f>IF(sum!A182="BC",sum!J182,"*")</f>
        <v>*</v>
      </c>
      <c r="Z189" s="4" t="s">
        <v>186</v>
      </c>
      <c r="AA189" s="4" t="s">
        <v>187</v>
      </c>
      <c r="AB189" s="4">
        <v>2050</v>
      </c>
      <c r="AC189" s="2" t="str">
        <f>IF(sum!A182="MA",sum!B182,"*")</f>
        <v>*</v>
      </c>
      <c r="AD189" s="2"/>
      <c r="AE189" s="2" t="str">
        <f>IF(sum!A182="MA",sum!J182,"*")</f>
        <v>*</v>
      </c>
      <c r="AH189" s="4" t="s">
        <v>186</v>
      </c>
      <c r="AI189" s="4" t="s">
        <v>187</v>
      </c>
      <c r="AJ189" s="4">
        <v>2050</v>
      </c>
      <c r="AK189" s="2" t="str">
        <f>IF(sum!A182="ON",sum!B182,"*")</f>
        <v>*</v>
      </c>
      <c r="AL189" s="2"/>
      <c r="AM189" s="2" t="str">
        <f>IF(sum!A182="ON",sum!J182,"*")</f>
        <v>*</v>
      </c>
      <c r="AP189" s="4" t="s">
        <v>186</v>
      </c>
      <c r="AQ189" s="4" t="s">
        <v>187</v>
      </c>
      <c r="AR189" s="4">
        <v>2050</v>
      </c>
      <c r="AS189" s="2" t="str">
        <f>IF(sum!A182="QU",sum!B182,"*")</f>
        <v>*</v>
      </c>
      <c r="AT189" s="2"/>
      <c r="AU189" s="2" t="str">
        <f>IF(sum!A182="QU",sum!J182,"*")</f>
        <v>*</v>
      </c>
      <c r="AX189" s="4" t="s">
        <v>186</v>
      </c>
      <c r="AY189" s="4" t="s">
        <v>187</v>
      </c>
      <c r="AZ189" s="4">
        <v>2050</v>
      </c>
      <c r="BA189" s="2" t="str">
        <f>IF(sum!A182="SA",sum!B182,"*")</f>
        <v>*</v>
      </c>
      <c r="BB189" s="2"/>
      <c r="BC189" s="2" t="str">
        <f>IF(sum!A182="SA",sum!J182,"*")</f>
        <v>*</v>
      </c>
    </row>
    <row r="190" spans="2:55">
      <c r="B190" s="2" t="s">
        <v>186</v>
      </c>
      <c r="C190" s="2" t="s">
        <v>187</v>
      </c>
      <c r="D190" s="2">
        <v>2050</v>
      </c>
      <c r="J190" s="2" t="s">
        <v>186</v>
      </c>
      <c r="K190" s="2" t="s">
        <v>187</v>
      </c>
      <c r="L190" s="2">
        <v>2050</v>
      </c>
      <c r="M190" s="2" t="str">
        <f>IF(sum!A183="AT",sum!B183,"*")</f>
        <v>R_ES-WH-AP_COAPRO1</v>
      </c>
      <c r="N190" s="2"/>
      <c r="O190" s="2">
        <f>IF(sum!A183="AT",sum!J183,"*")</f>
        <v>0</v>
      </c>
      <c r="R190" s="2" t="s">
        <v>186</v>
      </c>
      <c r="S190" s="2" t="s">
        <v>187</v>
      </c>
      <c r="T190" s="2">
        <v>2050</v>
      </c>
      <c r="U190" s="2" t="str">
        <f>IF(sum!A183="BC",sum!B183,"*")</f>
        <v>*</v>
      </c>
      <c r="V190" s="2"/>
      <c r="W190" s="2" t="str">
        <f>IF(sum!A183="BC",sum!J183,"*")</f>
        <v>*</v>
      </c>
      <c r="Z190" s="2" t="s">
        <v>186</v>
      </c>
      <c r="AA190" s="2" t="s">
        <v>187</v>
      </c>
      <c r="AB190" s="2">
        <v>2050</v>
      </c>
      <c r="AC190" s="2" t="str">
        <f>IF(sum!A183="MA",sum!B183,"*")</f>
        <v>*</v>
      </c>
      <c r="AD190" s="2"/>
      <c r="AE190" s="2" t="str">
        <f>IF(sum!A183="MA",sum!J183,"*")</f>
        <v>*</v>
      </c>
      <c r="AH190" s="2" t="s">
        <v>186</v>
      </c>
      <c r="AI190" s="2" t="s">
        <v>187</v>
      </c>
      <c r="AJ190" s="2">
        <v>2050</v>
      </c>
      <c r="AK190" s="2" t="str">
        <f>IF(sum!A183="ON",sum!B183,"*")</f>
        <v>*</v>
      </c>
      <c r="AL190" s="2"/>
      <c r="AM190" s="2" t="str">
        <f>IF(sum!A183="ON",sum!J183,"*")</f>
        <v>*</v>
      </c>
      <c r="AP190" s="2" t="s">
        <v>186</v>
      </c>
      <c r="AQ190" s="2" t="s">
        <v>187</v>
      </c>
      <c r="AR190" s="2">
        <v>2050</v>
      </c>
      <c r="AS190" s="2" t="str">
        <f>IF(sum!A183="QU",sum!B183,"*")</f>
        <v>*</v>
      </c>
      <c r="AT190" s="2"/>
      <c r="AU190" s="2" t="str">
        <f>IF(sum!A183="QU",sum!J183,"*")</f>
        <v>*</v>
      </c>
      <c r="AX190" s="2" t="s">
        <v>186</v>
      </c>
      <c r="AY190" s="2" t="s">
        <v>187</v>
      </c>
      <c r="AZ190" s="2">
        <v>2050</v>
      </c>
      <c r="BA190" s="2" t="str">
        <f>IF(sum!A183="SA",sum!B183,"*")</f>
        <v>*</v>
      </c>
      <c r="BB190" s="2"/>
      <c r="BC190" s="2" t="str">
        <f>IF(sum!A183="SA",sum!J183,"*")</f>
        <v>*</v>
      </c>
    </row>
    <row r="191" spans="2:55">
      <c r="B191" s="2" t="s">
        <v>186</v>
      </c>
      <c r="C191" s="2" t="s">
        <v>187</v>
      </c>
      <c r="D191" s="2">
        <v>2050</v>
      </c>
      <c r="J191" s="2" t="s">
        <v>186</v>
      </c>
      <c r="K191" s="2" t="s">
        <v>187</v>
      </c>
      <c r="L191" s="2">
        <v>2050</v>
      </c>
      <c r="M191" s="2" t="str">
        <f>IF(sum!A184="AT",sum!B184,"*")</f>
        <v>R_ES-WH-AP_STEAM1</v>
      </c>
      <c r="N191" s="2"/>
      <c r="O191" s="2">
        <f>IF(sum!A184="AT",sum!J184,"*")</f>
        <v>0</v>
      </c>
      <c r="R191" s="2" t="s">
        <v>186</v>
      </c>
      <c r="S191" s="2" t="s">
        <v>187</v>
      </c>
      <c r="T191" s="2">
        <v>2050</v>
      </c>
      <c r="U191" s="2" t="str">
        <f>IF(sum!A184="BC",sum!B184,"*")</f>
        <v>*</v>
      </c>
      <c r="V191" s="2"/>
      <c r="W191" s="2" t="str">
        <f>IF(sum!A184="BC",sum!J184,"*")</f>
        <v>*</v>
      </c>
      <c r="Z191" s="2" t="s">
        <v>186</v>
      </c>
      <c r="AA191" s="2" t="s">
        <v>187</v>
      </c>
      <c r="AB191" s="2">
        <v>2050</v>
      </c>
      <c r="AC191" s="2" t="str">
        <f>IF(sum!A184="MA",sum!B184,"*")</f>
        <v>*</v>
      </c>
      <c r="AD191" s="2"/>
      <c r="AE191" s="2" t="str">
        <f>IF(sum!A184="MA",sum!J184,"*")</f>
        <v>*</v>
      </c>
      <c r="AH191" s="2" t="s">
        <v>186</v>
      </c>
      <c r="AI191" s="2" t="s">
        <v>187</v>
      </c>
      <c r="AJ191" s="2">
        <v>2050</v>
      </c>
      <c r="AK191" s="2" t="str">
        <f>IF(sum!A184="ON",sum!B184,"*")</f>
        <v>*</v>
      </c>
      <c r="AL191" s="2"/>
      <c r="AM191" s="2" t="str">
        <f>IF(sum!A184="ON",sum!J184,"*")</f>
        <v>*</v>
      </c>
      <c r="AP191" s="4" t="s">
        <v>186</v>
      </c>
      <c r="AQ191" s="4" t="s">
        <v>187</v>
      </c>
      <c r="AR191" s="4">
        <v>2050</v>
      </c>
      <c r="AS191" s="2" t="str">
        <f>IF(sum!A184="QU",sum!B184,"*")</f>
        <v>*</v>
      </c>
      <c r="AT191" s="2"/>
      <c r="AU191" s="2" t="str">
        <f>IF(sum!A184="QU",sum!J184,"*")</f>
        <v>*</v>
      </c>
      <c r="AX191" s="2" t="s">
        <v>186</v>
      </c>
      <c r="AY191" s="2" t="s">
        <v>187</v>
      </c>
      <c r="AZ191" s="2">
        <v>2050</v>
      </c>
      <c r="BA191" s="2" t="str">
        <f>IF(sum!A184="SA",sum!B184,"*")</f>
        <v>*</v>
      </c>
      <c r="BB191" s="2"/>
      <c r="BC191" s="2" t="str">
        <f>IF(sum!A184="SA",sum!J184,"*")</f>
        <v>*</v>
      </c>
    </row>
    <row r="192" spans="2:55">
      <c r="B192" s="4" t="s">
        <v>186</v>
      </c>
      <c r="C192" s="4" t="s">
        <v>187</v>
      </c>
      <c r="D192" s="4">
        <v>2050</v>
      </c>
      <c r="J192" s="4" t="s">
        <v>186</v>
      </c>
      <c r="K192" s="4" t="s">
        <v>187</v>
      </c>
      <c r="L192" s="4">
        <v>2050</v>
      </c>
      <c r="M192" s="2" t="str">
        <f>IF(sum!A185="AT",sum!B185,"*")</f>
        <v>R_ES-WH-MOB_COAPRO1</v>
      </c>
      <c r="N192" s="2"/>
      <c r="O192" s="2">
        <f>IF(sum!A185="AT",sum!J185,"*")</f>
        <v>0</v>
      </c>
      <c r="R192" s="4" t="s">
        <v>186</v>
      </c>
      <c r="S192" s="4" t="s">
        <v>187</v>
      </c>
      <c r="T192" s="4">
        <v>2050</v>
      </c>
      <c r="U192" s="2" t="str">
        <f>IF(sum!A185="BC",sum!B185,"*")</f>
        <v>*</v>
      </c>
      <c r="V192" s="2"/>
      <c r="W192" s="2" t="str">
        <f>IF(sum!A185="BC",sum!J185,"*")</f>
        <v>*</v>
      </c>
      <c r="Z192" s="4" t="s">
        <v>186</v>
      </c>
      <c r="AA192" s="4" t="s">
        <v>187</v>
      </c>
      <c r="AB192" s="4">
        <v>2050</v>
      </c>
      <c r="AC192" s="2" t="str">
        <f>IF(sum!A185="MA",sum!B185,"*")</f>
        <v>*</v>
      </c>
      <c r="AD192" s="2"/>
      <c r="AE192" s="2" t="str">
        <f>IF(sum!A185="MA",sum!J185,"*")</f>
        <v>*</v>
      </c>
      <c r="AH192" s="4" t="s">
        <v>186</v>
      </c>
      <c r="AI192" s="4" t="s">
        <v>187</v>
      </c>
      <c r="AJ192" s="4">
        <v>2050</v>
      </c>
      <c r="AK192" s="2" t="str">
        <f>IF(sum!A185="ON",sum!B185,"*")</f>
        <v>*</v>
      </c>
      <c r="AL192" s="2"/>
      <c r="AM192" s="2" t="str">
        <f>IF(sum!A185="ON",sum!J185,"*")</f>
        <v>*</v>
      </c>
      <c r="AP192" s="2" t="s">
        <v>186</v>
      </c>
      <c r="AQ192" s="2" t="s">
        <v>187</v>
      </c>
      <c r="AR192" s="2">
        <v>2050</v>
      </c>
      <c r="AS192" s="2" t="str">
        <f>IF(sum!A185="QU",sum!B185,"*")</f>
        <v>*</v>
      </c>
      <c r="AT192" s="2"/>
      <c r="AU192" s="2" t="str">
        <f>IF(sum!A185="QU",sum!J185,"*")</f>
        <v>*</v>
      </c>
      <c r="AX192" s="4" t="s">
        <v>186</v>
      </c>
      <c r="AY192" s="4" t="s">
        <v>187</v>
      </c>
      <c r="AZ192" s="4">
        <v>2050</v>
      </c>
      <c r="BA192" s="2" t="str">
        <f>IF(sum!A185="SA",sum!B185,"*")</f>
        <v>*</v>
      </c>
      <c r="BB192" s="2"/>
      <c r="BC192" s="2" t="str">
        <f>IF(sum!A185="SA",sum!J185,"*")</f>
        <v>*</v>
      </c>
    </row>
    <row r="193" spans="2:55">
      <c r="B193" s="2" t="s">
        <v>186</v>
      </c>
      <c r="C193" s="2" t="s">
        <v>187</v>
      </c>
      <c r="D193" s="2">
        <v>2050</v>
      </c>
      <c r="J193" s="2" t="s">
        <v>186</v>
      </c>
      <c r="K193" s="2" t="s">
        <v>187</v>
      </c>
      <c r="L193" s="2">
        <v>2050</v>
      </c>
      <c r="M193" s="2" t="str">
        <f>IF(sum!A186="AT",sum!B186,"*")</f>
        <v>R_ES-WH-MOB_STEAM1</v>
      </c>
      <c r="N193" s="2"/>
      <c r="O193" s="2">
        <f>IF(sum!A186="AT",sum!J186,"*")</f>
        <v>0</v>
      </c>
      <c r="R193" s="2" t="s">
        <v>186</v>
      </c>
      <c r="S193" s="2" t="s">
        <v>187</v>
      </c>
      <c r="T193" s="2">
        <v>2050</v>
      </c>
      <c r="U193" s="2" t="str">
        <f>IF(sum!A186="BC",sum!B186,"*")</f>
        <v>*</v>
      </c>
      <c r="V193" s="2"/>
      <c r="W193" s="2" t="str">
        <f>IF(sum!A186="BC",sum!J186,"*")</f>
        <v>*</v>
      </c>
      <c r="Z193" s="2" t="s">
        <v>186</v>
      </c>
      <c r="AA193" s="2" t="s">
        <v>187</v>
      </c>
      <c r="AB193" s="2">
        <v>2050</v>
      </c>
      <c r="AC193" s="2" t="str">
        <f>IF(sum!A186="MA",sum!B186,"*")</f>
        <v>*</v>
      </c>
      <c r="AD193" s="2"/>
      <c r="AE193" s="2" t="str">
        <f>IF(sum!A186="MA",sum!J186,"*")</f>
        <v>*</v>
      </c>
      <c r="AH193" s="2" t="s">
        <v>186</v>
      </c>
      <c r="AI193" s="2" t="s">
        <v>187</v>
      </c>
      <c r="AJ193" s="2">
        <v>2050</v>
      </c>
      <c r="AK193" s="2" t="str">
        <f>IF(sum!A186="ON",sum!B186,"*")</f>
        <v>*</v>
      </c>
      <c r="AL193" s="2"/>
      <c r="AM193" s="2" t="str">
        <f>IF(sum!A186="ON",sum!J186,"*")</f>
        <v>*</v>
      </c>
      <c r="AP193" s="4" t="s">
        <v>186</v>
      </c>
      <c r="AQ193" s="4" t="s">
        <v>187</v>
      </c>
      <c r="AR193" s="4">
        <v>2050</v>
      </c>
      <c r="AS193" s="2" t="str">
        <f>IF(sum!A186="QU",sum!B186,"*")</f>
        <v>*</v>
      </c>
      <c r="AT193" s="2"/>
      <c r="AU193" s="2" t="str">
        <f>IF(sum!A186="QU",sum!J186,"*")</f>
        <v>*</v>
      </c>
      <c r="AX193" s="2" t="s">
        <v>186</v>
      </c>
      <c r="AY193" s="2" t="s">
        <v>187</v>
      </c>
      <c r="AZ193" s="2">
        <v>2050</v>
      </c>
      <c r="BA193" s="2" t="str">
        <f>IF(sum!A186="SA",sum!B186,"*")</f>
        <v>*</v>
      </c>
      <c r="BB193" s="2"/>
      <c r="BC193" s="2" t="str">
        <f>IF(sum!A186="SA",sum!J186,"*")</f>
        <v>*</v>
      </c>
    </row>
    <row r="194" spans="2:55">
      <c r="B194" s="2" t="s">
        <v>186</v>
      </c>
      <c r="C194" s="2" t="s">
        <v>187</v>
      </c>
      <c r="D194" s="2">
        <v>2050</v>
      </c>
      <c r="J194" s="2" t="s">
        <v>186</v>
      </c>
      <c r="K194" s="2" t="s">
        <v>187</v>
      </c>
      <c r="L194" s="2">
        <v>2050</v>
      </c>
      <c r="M194" s="2" t="str">
        <f>IF(sum!A187="AT",sum!B187,"*")</f>
        <v>R_ES-WH-SA_COAPRO1</v>
      </c>
      <c r="N194" s="2"/>
      <c r="O194" s="2">
        <f>IF(sum!A187="AT",sum!J187,"*")</f>
        <v>0</v>
      </c>
      <c r="R194" s="2" t="s">
        <v>186</v>
      </c>
      <c r="S194" s="2" t="s">
        <v>187</v>
      </c>
      <c r="T194" s="2">
        <v>2050</v>
      </c>
      <c r="U194" s="2" t="str">
        <f>IF(sum!A187="BC",sum!B187,"*")</f>
        <v>*</v>
      </c>
      <c r="V194" s="2"/>
      <c r="W194" s="2" t="str">
        <f>IF(sum!A187="BC",sum!J187,"*")</f>
        <v>*</v>
      </c>
      <c r="Z194" s="2" t="s">
        <v>186</v>
      </c>
      <c r="AA194" s="2" t="s">
        <v>187</v>
      </c>
      <c r="AB194" s="2">
        <v>2050</v>
      </c>
      <c r="AC194" s="2" t="str">
        <f>IF(sum!A187="MA",sum!B187,"*")</f>
        <v>*</v>
      </c>
      <c r="AD194" s="2"/>
      <c r="AE194" s="2" t="str">
        <f>IF(sum!A187="MA",sum!J187,"*")</f>
        <v>*</v>
      </c>
      <c r="AH194" s="2" t="s">
        <v>186</v>
      </c>
      <c r="AI194" s="2" t="s">
        <v>187</v>
      </c>
      <c r="AJ194" s="2">
        <v>2050</v>
      </c>
      <c r="AK194" s="2" t="str">
        <f>IF(sum!A187="ON",sum!B187,"*")</f>
        <v>*</v>
      </c>
      <c r="AL194" s="2"/>
      <c r="AM194" s="2" t="str">
        <f>IF(sum!A187="ON",sum!J187,"*")</f>
        <v>*</v>
      </c>
      <c r="AP194" s="2" t="s">
        <v>186</v>
      </c>
      <c r="AQ194" s="2" t="s">
        <v>187</v>
      </c>
      <c r="AR194" s="2">
        <v>2050</v>
      </c>
      <c r="AS194" s="2" t="str">
        <f>IF(sum!A187="QU",sum!B187,"*")</f>
        <v>*</v>
      </c>
      <c r="AT194" s="2"/>
      <c r="AU194" s="2" t="str">
        <f>IF(sum!A187="QU",sum!J187,"*")</f>
        <v>*</v>
      </c>
      <c r="AX194" s="2" t="s">
        <v>186</v>
      </c>
      <c r="AY194" s="2" t="s">
        <v>187</v>
      </c>
      <c r="AZ194" s="2">
        <v>2050</v>
      </c>
      <c r="BA194" s="2" t="str">
        <f>IF(sum!A187="SA",sum!B187,"*")</f>
        <v>*</v>
      </c>
      <c r="BB194" s="2"/>
      <c r="BC194" s="2" t="str">
        <f>IF(sum!A187="SA",sum!J187,"*")</f>
        <v>*</v>
      </c>
    </row>
    <row r="195" spans="2:55">
      <c r="B195" s="4" t="s">
        <v>186</v>
      </c>
      <c r="C195" s="4" t="s">
        <v>187</v>
      </c>
      <c r="D195" s="4">
        <v>2050</v>
      </c>
      <c r="J195" s="4" t="s">
        <v>186</v>
      </c>
      <c r="K195" s="4" t="s">
        <v>187</v>
      </c>
      <c r="L195" s="4">
        <v>2050</v>
      </c>
      <c r="M195" s="2" t="str">
        <f>IF(sum!A188="AT",sum!B188,"*")</f>
        <v>R_ES-WH-SA_STEAM1</v>
      </c>
      <c r="N195" s="2"/>
      <c r="O195" s="2">
        <f>IF(sum!A188="AT",sum!J188,"*")</f>
        <v>0</v>
      </c>
      <c r="R195" s="4" t="s">
        <v>186</v>
      </c>
      <c r="S195" s="4" t="s">
        <v>187</v>
      </c>
      <c r="T195" s="4">
        <v>2050</v>
      </c>
      <c r="U195" s="2" t="str">
        <f>IF(sum!A188="BC",sum!B188,"*")</f>
        <v>*</v>
      </c>
      <c r="V195" s="2"/>
      <c r="W195" s="2" t="str">
        <f>IF(sum!A188="BC",sum!J188,"*")</f>
        <v>*</v>
      </c>
      <c r="Z195" s="4" t="s">
        <v>186</v>
      </c>
      <c r="AA195" s="4" t="s">
        <v>187</v>
      </c>
      <c r="AB195" s="4">
        <v>2050</v>
      </c>
      <c r="AC195" s="2" t="str">
        <f>IF(sum!A188="MA",sum!B188,"*")</f>
        <v>*</v>
      </c>
      <c r="AD195" s="2"/>
      <c r="AE195" s="2" t="str">
        <f>IF(sum!A188="MA",sum!J188,"*")</f>
        <v>*</v>
      </c>
      <c r="AH195" s="4" t="s">
        <v>186</v>
      </c>
      <c r="AI195" s="4" t="s">
        <v>187</v>
      </c>
      <c r="AJ195" s="4">
        <v>2050</v>
      </c>
      <c r="AK195" s="2" t="str">
        <f>IF(sum!A188="ON",sum!B188,"*")</f>
        <v>*</v>
      </c>
      <c r="AL195" s="2"/>
      <c r="AM195" s="2" t="str">
        <f>IF(sum!A188="ON",sum!J188,"*")</f>
        <v>*</v>
      </c>
      <c r="AP195" s="4" t="s">
        <v>186</v>
      </c>
      <c r="AQ195" s="4" t="s">
        <v>187</v>
      </c>
      <c r="AR195" s="4">
        <v>2050</v>
      </c>
      <c r="AS195" s="2" t="str">
        <f>IF(sum!A188="QU",sum!B188,"*")</f>
        <v>*</v>
      </c>
      <c r="AT195" s="2"/>
      <c r="AU195" s="2" t="str">
        <f>IF(sum!A188="QU",sum!J188,"*")</f>
        <v>*</v>
      </c>
      <c r="AX195" s="4" t="s">
        <v>186</v>
      </c>
      <c r="AY195" s="4" t="s">
        <v>187</v>
      </c>
      <c r="AZ195" s="4">
        <v>2050</v>
      </c>
      <c r="BA195" s="2" t="str">
        <f>IF(sum!A188="SA",sum!B188,"*")</f>
        <v>*</v>
      </c>
      <c r="BB195" s="2"/>
      <c r="BC195" s="2" t="str">
        <f>IF(sum!A188="SA",sum!J188,"*")</f>
        <v>*</v>
      </c>
    </row>
    <row r="196" spans="2:55">
      <c r="B196" s="2" t="s">
        <v>186</v>
      </c>
      <c r="C196" s="2" t="s">
        <v>187</v>
      </c>
      <c r="D196" s="2">
        <v>2050</v>
      </c>
      <c r="J196" s="2" t="s">
        <v>186</v>
      </c>
      <c r="K196" s="2" t="s">
        <v>187</v>
      </c>
      <c r="L196" s="2">
        <v>2050</v>
      </c>
      <c r="M196" s="2" t="str">
        <f>IF(sum!A189="AT",sum!B189,"*")</f>
        <v>R_ES-WH-SD_COAPRO1</v>
      </c>
      <c r="N196" s="2"/>
      <c r="O196" s="2">
        <f>IF(sum!A189="AT",sum!J189,"*")</f>
        <v>0</v>
      </c>
      <c r="R196" s="2" t="s">
        <v>186</v>
      </c>
      <c r="S196" s="2" t="s">
        <v>187</v>
      </c>
      <c r="T196" s="2">
        <v>2050</v>
      </c>
      <c r="U196" s="2" t="str">
        <f>IF(sum!A189="BC",sum!B189,"*")</f>
        <v>*</v>
      </c>
      <c r="V196" s="2"/>
      <c r="W196" s="2" t="str">
        <f>IF(sum!A189="BC",sum!J189,"*")</f>
        <v>*</v>
      </c>
      <c r="Z196" s="2" t="s">
        <v>186</v>
      </c>
      <c r="AA196" s="2" t="s">
        <v>187</v>
      </c>
      <c r="AB196" s="2">
        <v>2050</v>
      </c>
      <c r="AC196" s="2" t="str">
        <f>IF(sum!A189="MA",sum!B189,"*")</f>
        <v>*</v>
      </c>
      <c r="AD196" s="2"/>
      <c r="AE196" s="2" t="str">
        <f>IF(sum!A189="MA",sum!J189,"*")</f>
        <v>*</v>
      </c>
      <c r="AH196" s="2" t="s">
        <v>186</v>
      </c>
      <c r="AI196" s="2" t="s">
        <v>187</v>
      </c>
      <c r="AJ196" s="2">
        <v>2050</v>
      </c>
      <c r="AK196" s="2" t="str">
        <f>IF(sum!A189="ON",sum!B189,"*")</f>
        <v>*</v>
      </c>
      <c r="AL196" s="2"/>
      <c r="AM196" s="2" t="str">
        <f>IF(sum!A189="ON",sum!J189,"*")</f>
        <v>*</v>
      </c>
      <c r="AP196" s="2" t="s">
        <v>186</v>
      </c>
      <c r="AQ196" s="2" t="s">
        <v>187</v>
      </c>
      <c r="AR196" s="2">
        <v>2050</v>
      </c>
      <c r="AS196" s="2" t="str">
        <f>IF(sum!A189="QU",sum!B189,"*")</f>
        <v>*</v>
      </c>
      <c r="AT196" s="2"/>
      <c r="AU196" s="2" t="str">
        <f>IF(sum!A189="QU",sum!J189,"*")</f>
        <v>*</v>
      </c>
      <c r="AX196" s="2" t="s">
        <v>186</v>
      </c>
      <c r="AY196" s="2" t="s">
        <v>187</v>
      </c>
      <c r="AZ196" s="2">
        <v>2050</v>
      </c>
      <c r="BA196" s="2" t="str">
        <f>IF(sum!A189="SA",sum!B189,"*")</f>
        <v>*</v>
      </c>
      <c r="BB196" s="2"/>
      <c r="BC196" s="2" t="str">
        <f>IF(sum!A189="SA",sum!J189,"*")</f>
        <v>*</v>
      </c>
    </row>
    <row r="197" spans="2:55">
      <c r="B197" s="2" t="s">
        <v>186</v>
      </c>
      <c r="C197" s="2" t="s">
        <v>187</v>
      </c>
      <c r="D197" s="2">
        <v>2050</v>
      </c>
      <c r="J197" s="2" t="s">
        <v>186</v>
      </c>
      <c r="K197" s="2" t="s">
        <v>187</v>
      </c>
      <c r="L197" s="2">
        <v>2050</v>
      </c>
      <c r="M197" s="2" t="str">
        <f>IF(sum!A190="AT",sum!B190,"*")</f>
        <v>R_ES-WH-SD_STEAM1</v>
      </c>
      <c r="N197" s="2"/>
      <c r="O197" s="2">
        <f>IF(sum!A190="AT",sum!J190,"*")</f>
        <v>0</v>
      </c>
      <c r="R197" s="2" t="s">
        <v>186</v>
      </c>
      <c r="S197" s="2" t="s">
        <v>187</v>
      </c>
      <c r="T197" s="2">
        <v>2050</v>
      </c>
      <c r="U197" s="2" t="str">
        <f>IF(sum!A190="BC",sum!B190,"*")</f>
        <v>*</v>
      </c>
      <c r="V197" s="2"/>
      <c r="W197" s="2" t="str">
        <f>IF(sum!A190="BC",sum!J190,"*")</f>
        <v>*</v>
      </c>
      <c r="Z197" s="2" t="s">
        <v>186</v>
      </c>
      <c r="AA197" s="2" t="s">
        <v>187</v>
      </c>
      <c r="AB197" s="2">
        <v>2050</v>
      </c>
      <c r="AC197" s="2" t="str">
        <f>IF(sum!A190="MA",sum!B190,"*")</f>
        <v>*</v>
      </c>
      <c r="AD197" s="2"/>
      <c r="AE197" s="2" t="str">
        <f>IF(sum!A190="MA",sum!J190,"*")</f>
        <v>*</v>
      </c>
      <c r="AH197" s="2" t="s">
        <v>186</v>
      </c>
      <c r="AI197" s="2" t="s">
        <v>187</v>
      </c>
      <c r="AJ197" s="2">
        <v>2050</v>
      </c>
      <c r="AK197" s="2" t="str">
        <f>IF(sum!A190="ON",sum!B190,"*")</f>
        <v>*</v>
      </c>
      <c r="AL197" s="2"/>
      <c r="AM197" s="2" t="str">
        <f>IF(sum!A190="ON",sum!J190,"*")</f>
        <v>*</v>
      </c>
      <c r="AP197" s="4" t="s">
        <v>186</v>
      </c>
      <c r="AQ197" s="4" t="s">
        <v>187</v>
      </c>
      <c r="AR197" s="4">
        <v>2050</v>
      </c>
      <c r="AS197" s="2" t="str">
        <f>IF(sum!A190="QU",sum!B190,"*")</f>
        <v>*</v>
      </c>
      <c r="AT197" s="2"/>
      <c r="AU197" s="2" t="str">
        <f>IF(sum!A190="QU",sum!J190,"*")</f>
        <v>*</v>
      </c>
      <c r="AX197" s="2" t="s">
        <v>186</v>
      </c>
      <c r="AY197" s="2" t="s">
        <v>187</v>
      </c>
      <c r="AZ197" s="2">
        <v>2050</v>
      </c>
      <c r="BA197" s="2" t="str">
        <f>IF(sum!A190="SA",sum!B190,"*")</f>
        <v>*</v>
      </c>
      <c r="BB197" s="2"/>
      <c r="BC197" s="2" t="str">
        <f>IF(sum!A190="SA",sum!J190,"*")</f>
        <v>*</v>
      </c>
    </row>
    <row r="198" spans="2:55">
      <c r="B198" s="4" t="s">
        <v>186</v>
      </c>
      <c r="C198" s="4" t="s">
        <v>187</v>
      </c>
      <c r="D198" s="4">
        <v>2050</v>
      </c>
      <c r="J198" s="4" t="s">
        <v>186</v>
      </c>
      <c r="K198" s="4" t="s">
        <v>187</v>
      </c>
      <c r="L198" s="4">
        <v>2050</v>
      </c>
      <c r="M198" s="2" t="str">
        <f>IF(sum!A191="AT",sum!B191,"*")</f>
        <v>RTS-AuxiliaryEquip_ELE1</v>
      </c>
      <c r="N198" s="2"/>
      <c r="O198" s="2">
        <f>IF(sum!A191="AT",sum!J191,"*")</f>
        <v>0.14758608825973</v>
      </c>
      <c r="R198" s="4" t="s">
        <v>186</v>
      </c>
      <c r="S198" s="4" t="s">
        <v>187</v>
      </c>
      <c r="T198" s="4">
        <v>2050</v>
      </c>
      <c r="U198" s="2" t="str">
        <f>IF(sum!A191="BC",sum!B191,"*")</f>
        <v>*</v>
      </c>
      <c r="V198" s="2"/>
      <c r="W198" s="2" t="str">
        <f>IF(sum!A191="BC",sum!J191,"*")</f>
        <v>*</v>
      </c>
      <c r="Z198" s="4" t="s">
        <v>186</v>
      </c>
      <c r="AA198" s="4" t="s">
        <v>187</v>
      </c>
      <c r="AB198" s="4">
        <v>2050</v>
      </c>
      <c r="AC198" s="2" t="str">
        <f>IF(sum!A191="MA",sum!B191,"*")</f>
        <v>*</v>
      </c>
      <c r="AD198" s="2"/>
      <c r="AE198" s="2" t="str">
        <f>IF(sum!A191="MA",sum!J191,"*")</f>
        <v>*</v>
      </c>
      <c r="AH198" s="4" t="s">
        <v>186</v>
      </c>
      <c r="AI198" s="4" t="s">
        <v>187</v>
      </c>
      <c r="AJ198" s="4">
        <v>2050</v>
      </c>
      <c r="AK198" s="2" t="str">
        <f>IF(sum!A191="ON",sum!B191,"*")</f>
        <v>*</v>
      </c>
      <c r="AL198" s="2"/>
      <c r="AM198" s="2" t="str">
        <f>IF(sum!A191="ON",sum!J191,"*")</f>
        <v>*</v>
      </c>
      <c r="AP198" s="2" t="s">
        <v>186</v>
      </c>
      <c r="AQ198" s="2" t="s">
        <v>187</v>
      </c>
      <c r="AR198" s="2">
        <v>2050</v>
      </c>
      <c r="AS198" s="2" t="str">
        <f>IF(sum!A191="QU",sum!B191,"*")</f>
        <v>*</v>
      </c>
      <c r="AT198" s="2"/>
      <c r="AU198" s="2" t="str">
        <f>IF(sum!A191="QU",sum!J191,"*")</f>
        <v>*</v>
      </c>
      <c r="AX198" s="4" t="s">
        <v>186</v>
      </c>
      <c r="AY198" s="4" t="s">
        <v>187</v>
      </c>
      <c r="AZ198" s="4">
        <v>2050</v>
      </c>
      <c r="BA198" s="2" t="str">
        <f>IF(sum!A191="SA",sum!B191,"*")</f>
        <v>*</v>
      </c>
      <c r="BB198" s="2"/>
      <c r="BC198" s="2" t="str">
        <f>IF(sum!A191="SA",sum!J191,"*")</f>
        <v>*</v>
      </c>
    </row>
    <row r="199" spans="2:55">
      <c r="B199" s="2" t="s">
        <v>186</v>
      </c>
      <c r="C199" s="2" t="s">
        <v>187</v>
      </c>
      <c r="D199" s="2">
        <v>2050</v>
      </c>
      <c r="J199" s="2" t="s">
        <v>186</v>
      </c>
      <c r="K199" s="2" t="s">
        <v>187</v>
      </c>
      <c r="L199" s="2">
        <v>2050</v>
      </c>
      <c r="M199" s="2" t="str">
        <f>IF(sum!A192="AT",sum!B192,"*")</f>
        <v>RTS-AuxiliaryMot_ELE1</v>
      </c>
      <c r="N199" s="2"/>
      <c r="O199" s="2">
        <f>IF(sum!A192="AT",sum!J192,"*")</f>
        <v>0.0510874920899064</v>
      </c>
      <c r="R199" s="2" t="s">
        <v>186</v>
      </c>
      <c r="S199" s="2" t="s">
        <v>187</v>
      </c>
      <c r="T199" s="2">
        <v>2050</v>
      </c>
      <c r="U199" s="2" t="str">
        <f>IF(sum!A192="BC",sum!B192,"*")</f>
        <v>*</v>
      </c>
      <c r="V199" s="2"/>
      <c r="W199" s="2" t="str">
        <f>IF(sum!A192="BC",sum!J192,"*")</f>
        <v>*</v>
      </c>
      <c r="Z199" s="2" t="s">
        <v>186</v>
      </c>
      <c r="AA199" s="2" t="s">
        <v>187</v>
      </c>
      <c r="AB199" s="2">
        <v>2050</v>
      </c>
      <c r="AC199" s="2" t="str">
        <f>IF(sum!A192="MA",sum!B192,"*")</f>
        <v>*</v>
      </c>
      <c r="AD199" s="2"/>
      <c r="AE199" s="2" t="str">
        <f>IF(sum!A192="MA",sum!J192,"*")</f>
        <v>*</v>
      </c>
      <c r="AH199" s="2" t="s">
        <v>186</v>
      </c>
      <c r="AI199" s="2" t="s">
        <v>187</v>
      </c>
      <c r="AJ199" s="2">
        <v>2050</v>
      </c>
      <c r="AK199" s="2" t="str">
        <f>IF(sum!A192="ON",sum!B192,"*")</f>
        <v>*</v>
      </c>
      <c r="AL199" s="2"/>
      <c r="AM199" s="2" t="str">
        <f>IF(sum!A192="ON",sum!J192,"*")</f>
        <v>*</v>
      </c>
      <c r="AP199" s="4" t="s">
        <v>186</v>
      </c>
      <c r="AQ199" s="4" t="s">
        <v>187</v>
      </c>
      <c r="AR199" s="4">
        <v>2050</v>
      </c>
      <c r="AS199" s="2" t="str">
        <f>IF(sum!A192="QU",sum!B192,"*")</f>
        <v>*</v>
      </c>
      <c r="AT199" s="2"/>
      <c r="AU199" s="2" t="str">
        <f>IF(sum!A192="QU",sum!J192,"*")</f>
        <v>*</v>
      </c>
      <c r="AX199" s="2" t="s">
        <v>186</v>
      </c>
      <c r="AY199" s="2" t="s">
        <v>187</v>
      </c>
      <c r="AZ199" s="2">
        <v>2050</v>
      </c>
      <c r="BA199" s="2" t="str">
        <f>IF(sum!A192="SA",sum!B192,"*")</f>
        <v>*</v>
      </c>
      <c r="BB199" s="2"/>
      <c r="BC199" s="2" t="str">
        <f>IF(sum!A192="SA",sum!J192,"*")</f>
        <v>*</v>
      </c>
    </row>
    <row r="200" spans="2:55">
      <c r="B200" s="2" t="s">
        <v>186</v>
      </c>
      <c r="C200" s="2" t="s">
        <v>187</v>
      </c>
      <c r="D200" s="2">
        <v>2050</v>
      </c>
      <c r="J200" s="2" t="s">
        <v>186</v>
      </c>
      <c r="K200" s="2" t="s">
        <v>187</v>
      </c>
      <c r="L200" s="2">
        <v>2050</v>
      </c>
      <c r="M200" s="2" t="str">
        <f>IF(sum!A193="AT",sum!B193,"*")</f>
        <v>RTS-Light_ELE1</v>
      </c>
      <c r="N200" s="2"/>
      <c r="O200" s="2">
        <f>IF(sum!A193="AT",sum!J193,"*")</f>
        <v>0.28949578850947</v>
      </c>
      <c r="R200" s="2" t="s">
        <v>186</v>
      </c>
      <c r="S200" s="2" t="s">
        <v>187</v>
      </c>
      <c r="T200" s="2">
        <v>2050</v>
      </c>
      <c r="U200" s="2" t="str">
        <f>IF(sum!A193="BC",sum!B193,"*")</f>
        <v>*</v>
      </c>
      <c r="V200" s="2"/>
      <c r="W200" s="2" t="str">
        <f>IF(sum!A193="BC",sum!J193,"*")</f>
        <v>*</v>
      </c>
      <c r="Z200" s="2" t="s">
        <v>186</v>
      </c>
      <c r="AA200" s="2" t="s">
        <v>187</v>
      </c>
      <c r="AB200" s="2">
        <v>2050</v>
      </c>
      <c r="AC200" s="2" t="str">
        <f>IF(sum!A193="MA",sum!B193,"*")</f>
        <v>*</v>
      </c>
      <c r="AD200" s="2"/>
      <c r="AE200" s="2" t="str">
        <f>IF(sum!A193="MA",sum!J193,"*")</f>
        <v>*</v>
      </c>
      <c r="AH200" s="2" t="s">
        <v>186</v>
      </c>
      <c r="AI200" s="2" t="s">
        <v>187</v>
      </c>
      <c r="AJ200" s="2">
        <v>2050</v>
      </c>
      <c r="AK200" s="2" t="str">
        <f>IF(sum!A193="ON",sum!B193,"*")</f>
        <v>*</v>
      </c>
      <c r="AL200" s="2"/>
      <c r="AM200" s="2" t="str">
        <f>IF(sum!A193="ON",sum!J193,"*")</f>
        <v>*</v>
      </c>
      <c r="AP200" s="2" t="s">
        <v>186</v>
      </c>
      <c r="AQ200" s="2" t="s">
        <v>187</v>
      </c>
      <c r="AR200" s="2">
        <v>2050</v>
      </c>
      <c r="AS200" s="2" t="str">
        <f>IF(sum!A193="QU",sum!B193,"*")</f>
        <v>*</v>
      </c>
      <c r="AT200" s="2"/>
      <c r="AU200" s="2" t="str">
        <f>IF(sum!A193="QU",sum!J193,"*")</f>
        <v>*</v>
      </c>
      <c r="AX200" s="2" t="s">
        <v>186</v>
      </c>
      <c r="AY200" s="2" t="s">
        <v>187</v>
      </c>
      <c r="AZ200" s="2">
        <v>2050</v>
      </c>
      <c r="BA200" s="2" t="str">
        <f>IF(sum!A193="SA",sum!B193,"*")</f>
        <v>*</v>
      </c>
      <c r="BB200" s="2"/>
      <c r="BC200" s="2" t="str">
        <f>IF(sum!A193="SA",sum!J193,"*")</f>
        <v>*</v>
      </c>
    </row>
    <row r="201" spans="2:55">
      <c r="B201" s="4" t="s">
        <v>186</v>
      </c>
      <c r="C201" s="4" t="s">
        <v>187</v>
      </c>
      <c r="D201" s="4">
        <v>2050</v>
      </c>
      <c r="J201" s="4" t="s">
        <v>186</v>
      </c>
      <c r="K201" s="4" t="s">
        <v>187</v>
      </c>
      <c r="L201" s="4">
        <v>2050</v>
      </c>
      <c r="M201" s="2" t="str">
        <f>IF(sum!A194="AT",sum!B194,"*")</f>
        <v>RTS-SpCool_ELE1</v>
      </c>
      <c r="N201" s="2"/>
      <c r="O201" s="2">
        <f>IF(sum!A194="AT",sum!J194,"*")</f>
        <v>0.153262476269719</v>
      </c>
      <c r="R201" s="4" t="s">
        <v>186</v>
      </c>
      <c r="S201" s="4" t="s">
        <v>187</v>
      </c>
      <c r="T201" s="4">
        <v>2050</v>
      </c>
      <c r="U201" s="2" t="str">
        <f>IF(sum!A194="BC",sum!B194,"*")</f>
        <v>*</v>
      </c>
      <c r="V201" s="2"/>
      <c r="W201" s="2" t="str">
        <f>IF(sum!A194="BC",sum!J194,"*")</f>
        <v>*</v>
      </c>
      <c r="Z201" s="4" t="s">
        <v>186</v>
      </c>
      <c r="AA201" s="4" t="s">
        <v>187</v>
      </c>
      <c r="AB201" s="4">
        <v>2050</v>
      </c>
      <c r="AC201" s="2" t="str">
        <f>IF(sum!A194="MA",sum!B194,"*")</f>
        <v>*</v>
      </c>
      <c r="AD201" s="2"/>
      <c r="AE201" s="2" t="str">
        <f>IF(sum!A194="MA",sum!J194,"*")</f>
        <v>*</v>
      </c>
      <c r="AH201" s="4" t="s">
        <v>186</v>
      </c>
      <c r="AI201" s="4" t="s">
        <v>187</v>
      </c>
      <c r="AJ201" s="4">
        <v>2050</v>
      </c>
      <c r="AK201" s="2" t="str">
        <f>IF(sum!A194="ON",sum!B194,"*")</f>
        <v>*</v>
      </c>
      <c r="AL201" s="2"/>
      <c r="AM201" s="2" t="str">
        <f>IF(sum!A194="ON",sum!J194,"*")</f>
        <v>*</v>
      </c>
      <c r="AP201" s="4" t="s">
        <v>186</v>
      </c>
      <c r="AQ201" s="4" t="s">
        <v>187</v>
      </c>
      <c r="AR201" s="4">
        <v>2050</v>
      </c>
      <c r="AS201" s="2" t="str">
        <f>IF(sum!A194="QU",sum!B194,"*")</f>
        <v>*</v>
      </c>
      <c r="AT201" s="2"/>
      <c r="AU201" s="2" t="str">
        <f>IF(sum!A194="QU",sum!J194,"*")</f>
        <v>*</v>
      </c>
      <c r="AX201" s="4" t="s">
        <v>186</v>
      </c>
      <c r="AY201" s="4" t="s">
        <v>187</v>
      </c>
      <c r="AZ201" s="4">
        <v>2050</v>
      </c>
      <c r="BA201" s="2" t="str">
        <f>IF(sum!A194="SA",sum!B194,"*")</f>
        <v>*</v>
      </c>
      <c r="BB201" s="2"/>
      <c r="BC201" s="2" t="str">
        <f>IF(sum!A194="SA",sum!J194,"*")</f>
        <v>*</v>
      </c>
    </row>
    <row r="202" spans="2:55">
      <c r="B202" s="2" t="s">
        <v>186</v>
      </c>
      <c r="C202" s="2" t="s">
        <v>187</v>
      </c>
      <c r="D202" s="2">
        <v>2050</v>
      </c>
      <c r="J202" s="2" t="s">
        <v>186</v>
      </c>
      <c r="K202" s="2" t="s">
        <v>187</v>
      </c>
      <c r="L202" s="2">
        <v>2050</v>
      </c>
      <c r="M202" s="2" t="str">
        <f>IF(sum!A195="AT",sum!B195,"*")</f>
        <v>RTS-SpHeat_ELE1</v>
      </c>
      <c r="N202" s="2"/>
      <c r="O202" s="2">
        <f>IF(sum!A195="AT",sum!J195,"*")</f>
        <v>0.317877728559417</v>
      </c>
      <c r="R202" s="2" t="s">
        <v>186</v>
      </c>
      <c r="S202" s="2" t="s">
        <v>187</v>
      </c>
      <c r="T202" s="2">
        <v>2050</v>
      </c>
      <c r="U202" s="2" t="str">
        <f>IF(sum!A195="BC",sum!B195,"*")</f>
        <v>*</v>
      </c>
      <c r="V202" s="2"/>
      <c r="W202" s="2" t="str">
        <f>IF(sum!A195="BC",sum!J195,"*")</f>
        <v>*</v>
      </c>
      <c r="Z202" s="2" t="s">
        <v>186</v>
      </c>
      <c r="AA202" s="2" t="s">
        <v>187</v>
      </c>
      <c r="AB202" s="2">
        <v>2050</v>
      </c>
      <c r="AC202" s="2" t="str">
        <f>IF(sum!A195="MA",sum!B195,"*")</f>
        <v>*</v>
      </c>
      <c r="AD202" s="2"/>
      <c r="AE202" s="2" t="str">
        <f>IF(sum!A195="MA",sum!J195,"*")</f>
        <v>*</v>
      </c>
      <c r="AH202" s="2" t="s">
        <v>186</v>
      </c>
      <c r="AI202" s="2" t="s">
        <v>187</v>
      </c>
      <c r="AJ202" s="2">
        <v>2050</v>
      </c>
      <c r="AK202" s="2" t="str">
        <f>IF(sum!A195="ON",sum!B195,"*")</f>
        <v>*</v>
      </c>
      <c r="AL202" s="2"/>
      <c r="AM202" s="2" t="str">
        <f>IF(sum!A195="ON",sum!J195,"*")</f>
        <v>*</v>
      </c>
      <c r="AP202" s="2" t="s">
        <v>186</v>
      </c>
      <c r="AQ202" s="2" t="s">
        <v>187</v>
      </c>
      <c r="AR202" s="2">
        <v>2050</v>
      </c>
      <c r="AS202" s="2" t="str">
        <f>IF(sum!A195="QU",sum!B195,"*")</f>
        <v>*</v>
      </c>
      <c r="AT202" s="2"/>
      <c r="AU202" s="2" t="str">
        <f>IF(sum!A195="QU",sum!J195,"*")</f>
        <v>*</v>
      </c>
      <c r="AX202" s="2" t="s">
        <v>186</v>
      </c>
      <c r="AY202" s="2" t="s">
        <v>187</v>
      </c>
      <c r="AZ202" s="2">
        <v>2050</v>
      </c>
      <c r="BA202" s="2" t="str">
        <f>IF(sum!A195="SA",sum!B195,"*")</f>
        <v>*</v>
      </c>
      <c r="BB202" s="2"/>
      <c r="BC202" s="2" t="str">
        <f>IF(sum!A195="SA",sum!J195,"*")</f>
        <v>*</v>
      </c>
    </row>
    <row r="203" spans="2:55">
      <c r="B203" s="2" t="s">
        <v>186</v>
      </c>
      <c r="C203" s="2" t="s">
        <v>187</v>
      </c>
      <c r="D203" s="2">
        <v>2050</v>
      </c>
      <c r="J203" s="2" t="s">
        <v>186</v>
      </c>
      <c r="K203" s="2" t="s">
        <v>187</v>
      </c>
      <c r="L203" s="2">
        <v>2050</v>
      </c>
      <c r="M203" s="2" t="str">
        <f>IF(sum!A196="AT",sum!B196,"*")</f>
        <v>RTS-WaterHeat_ELE1</v>
      </c>
      <c r="N203" s="2"/>
      <c r="O203" s="2">
        <f>IF(sum!A196="AT",sum!J196,"*")</f>
        <v>0.0340583280599376</v>
      </c>
      <c r="R203" s="2" t="s">
        <v>186</v>
      </c>
      <c r="S203" s="2" t="s">
        <v>187</v>
      </c>
      <c r="T203" s="2">
        <v>2050</v>
      </c>
      <c r="U203" s="2" t="str">
        <f>IF(sum!A196="BC",sum!B196,"*")</f>
        <v>*</v>
      </c>
      <c r="V203" s="2"/>
      <c r="W203" s="2" t="str">
        <f>IF(sum!A196="BC",sum!J196,"*")</f>
        <v>*</v>
      </c>
      <c r="Z203" s="2" t="s">
        <v>186</v>
      </c>
      <c r="AA203" s="2" t="s">
        <v>187</v>
      </c>
      <c r="AB203" s="2">
        <v>2050</v>
      </c>
      <c r="AC203" s="2" t="str">
        <f>IF(sum!A196="MA",sum!B196,"*")</f>
        <v>*</v>
      </c>
      <c r="AD203" s="2"/>
      <c r="AE203" s="2" t="str">
        <f>IF(sum!A196="MA",sum!J196,"*")</f>
        <v>*</v>
      </c>
      <c r="AH203" s="2" t="s">
        <v>186</v>
      </c>
      <c r="AI203" s="2" t="s">
        <v>187</v>
      </c>
      <c r="AJ203" s="2">
        <v>2050</v>
      </c>
      <c r="AK203" s="2" t="str">
        <f>IF(sum!A196="ON",sum!B196,"*")</f>
        <v>*</v>
      </c>
      <c r="AL203" s="2"/>
      <c r="AM203" s="2" t="str">
        <f>IF(sum!A196="ON",sum!J196,"*")</f>
        <v>*</v>
      </c>
      <c r="AP203" s="4" t="s">
        <v>186</v>
      </c>
      <c r="AQ203" s="4" t="s">
        <v>187</v>
      </c>
      <c r="AR203" s="4">
        <v>2050</v>
      </c>
      <c r="AS203" s="2" t="str">
        <f>IF(sum!A196="QU",sum!B196,"*")</f>
        <v>*</v>
      </c>
      <c r="AT203" s="2"/>
      <c r="AU203" s="2" t="str">
        <f>IF(sum!A196="QU",sum!J196,"*")</f>
        <v>*</v>
      </c>
      <c r="AX203" s="2" t="s">
        <v>186</v>
      </c>
      <c r="AY203" s="2" t="s">
        <v>187</v>
      </c>
      <c r="AZ203" s="2">
        <v>2050</v>
      </c>
      <c r="BA203" s="2" t="str">
        <f>IF(sum!A196="SA",sum!B196,"*")</f>
        <v>*</v>
      </c>
      <c r="BB203" s="2"/>
      <c r="BC203" s="2" t="str">
        <f>IF(sum!A196="SA",sum!J196,"*")</f>
        <v>*</v>
      </c>
    </row>
    <row r="204" spans="2:55">
      <c r="B204" s="4" t="s">
        <v>186</v>
      </c>
      <c r="C204" s="4" t="s">
        <v>187</v>
      </c>
      <c r="D204" s="4">
        <v>2050</v>
      </c>
      <c r="J204" s="4" t="s">
        <v>186</v>
      </c>
      <c r="K204" s="4" t="s">
        <v>187</v>
      </c>
      <c r="L204" s="4">
        <v>2050</v>
      </c>
      <c r="M204" s="2" t="str">
        <f>IF(sum!A197="AT",sum!B197,"*")</f>
        <v>S_CCUS_EMIS_H2T</v>
      </c>
      <c r="N204" s="2"/>
      <c r="O204" s="2">
        <f>IF(sum!A197="AT",sum!J197,"*")</f>
        <v>1.6907672100956</v>
      </c>
      <c r="R204" s="4" t="s">
        <v>186</v>
      </c>
      <c r="S204" s="4" t="s">
        <v>187</v>
      </c>
      <c r="T204" s="4">
        <v>2050</v>
      </c>
      <c r="U204" s="2" t="str">
        <f>IF(sum!A197="BC",sum!B197,"*")</f>
        <v>*</v>
      </c>
      <c r="V204" s="2"/>
      <c r="W204" s="2" t="str">
        <f>IF(sum!A197="BC",sum!J197,"*")</f>
        <v>*</v>
      </c>
      <c r="Z204" s="4" t="s">
        <v>186</v>
      </c>
      <c r="AA204" s="4" t="s">
        <v>187</v>
      </c>
      <c r="AB204" s="4">
        <v>2050</v>
      </c>
      <c r="AC204" s="2" t="str">
        <f>IF(sum!A197="MA",sum!B197,"*")</f>
        <v>*</v>
      </c>
      <c r="AD204" s="2"/>
      <c r="AE204" s="2" t="str">
        <f>IF(sum!A197="MA",sum!J197,"*")</f>
        <v>*</v>
      </c>
      <c r="AH204" s="4" t="s">
        <v>186</v>
      </c>
      <c r="AI204" s="4" t="s">
        <v>187</v>
      </c>
      <c r="AJ204" s="4">
        <v>2050</v>
      </c>
      <c r="AK204" s="2" t="str">
        <f>IF(sum!A197="ON",sum!B197,"*")</f>
        <v>*</v>
      </c>
      <c r="AL204" s="2"/>
      <c r="AM204" s="2" t="str">
        <f>IF(sum!A197="ON",sum!J197,"*")</f>
        <v>*</v>
      </c>
      <c r="AP204" s="2" t="s">
        <v>186</v>
      </c>
      <c r="AQ204" s="2" t="s">
        <v>187</v>
      </c>
      <c r="AR204" s="2">
        <v>2050</v>
      </c>
      <c r="AS204" s="2" t="str">
        <f>IF(sum!A197="QU",sum!B197,"*")</f>
        <v>*</v>
      </c>
      <c r="AT204" s="2"/>
      <c r="AU204" s="2" t="str">
        <f>IF(sum!A197="QU",sum!J197,"*")</f>
        <v>*</v>
      </c>
      <c r="AX204" s="4" t="s">
        <v>186</v>
      </c>
      <c r="AY204" s="4" t="s">
        <v>187</v>
      </c>
      <c r="AZ204" s="4">
        <v>2050</v>
      </c>
      <c r="BA204" s="2" t="str">
        <f>IF(sum!A197="SA",sum!B197,"*")</f>
        <v>*</v>
      </c>
      <c r="BB204" s="2"/>
      <c r="BC204" s="2" t="str">
        <f>IF(sum!A197="SA",sum!J197,"*")</f>
        <v>*</v>
      </c>
    </row>
    <row r="205" spans="2:55">
      <c r="B205" s="2" t="s">
        <v>186</v>
      </c>
      <c r="C205" s="2" t="s">
        <v>187</v>
      </c>
      <c r="D205" s="2">
        <v>2050</v>
      </c>
      <c r="J205" s="2" t="s">
        <v>186</v>
      </c>
      <c r="K205" s="2" t="s">
        <v>187</v>
      </c>
      <c r="L205" s="2">
        <v>2050</v>
      </c>
      <c r="M205" s="2" t="str">
        <f>IF(sum!A198="AT",sum!B198,"*")</f>
        <v>S_CCUS_EMIS_H2U</v>
      </c>
      <c r="N205" s="2"/>
      <c r="O205" s="2">
        <f>IF(sum!A198="AT",sum!J198,"*")</f>
        <v>0.716966292657609</v>
      </c>
      <c r="R205" s="2" t="s">
        <v>186</v>
      </c>
      <c r="S205" s="2" t="s">
        <v>187</v>
      </c>
      <c r="T205" s="2">
        <v>2050</v>
      </c>
      <c r="U205" s="2" t="str">
        <f>IF(sum!A198="BC",sum!B198,"*")</f>
        <v>*</v>
      </c>
      <c r="V205" s="2"/>
      <c r="W205" s="2" t="str">
        <f>IF(sum!A198="BC",sum!J198,"*")</f>
        <v>*</v>
      </c>
      <c r="Z205" s="2" t="s">
        <v>186</v>
      </c>
      <c r="AA205" s="2" t="s">
        <v>187</v>
      </c>
      <c r="AB205" s="2">
        <v>2050</v>
      </c>
      <c r="AC205" s="2" t="str">
        <f>IF(sum!A198="MA",sum!B198,"*")</f>
        <v>*</v>
      </c>
      <c r="AD205" s="2"/>
      <c r="AE205" s="2" t="str">
        <f>IF(sum!A198="MA",sum!J198,"*")</f>
        <v>*</v>
      </c>
      <c r="AH205" s="2" t="s">
        <v>186</v>
      </c>
      <c r="AI205" s="2" t="s">
        <v>187</v>
      </c>
      <c r="AJ205" s="2">
        <v>2050</v>
      </c>
      <c r="AK205" s="2" t="str">
        <f>IF(sum!A198="ON",sum!B198,"*")</f>
        <v>*</v>
      </c>
      <c r="AL205" s="2"/>
      <c r="AM205" s="2" t="str">
        <f>IF(sum!A198="ON",sum!J198,"*")</f>
        <v>*</v>
      </c>
      <c r="AP205" s="4" t="s">
        <v>186</v>
      </c>
      <c r="AQ205" s="4" t="s">
        <v>187</v>
      </c>
      <c r="AR205" s="4">
        <v>2050</v>
      </c>
      <c r="AS205" s="2" t="str">
        <f>IF(sum!A198="QU",sum!B198,"*")</f>
        <v>*</v>
      </c>
      <c r="AT205" s="2"/>
      <c r="AU205" s="2" t="str">
        <f>IF(sum!A198="QU",sum!J198,"*")</f>
        <v>*</v>
      </c>
      <c r="AX205" s="2" t="s">
        <v>186</v>
      </c>
      <c r="AY205" s="2" t="s">
        <v>187</v>
      </c>
      <c r="AZ205" s="2">
        <v>2050</v>
      </c>
      <c r="BA205" s="2" t="str">
        <f>IF(sum!A198="SA",sum!B198,"*")</f>
        <v>*</v>
      </c>
      <c r="BB205" s="2"/>
      <c r="BC205" s="2" t="str">
        <f>IF(sum!A198="SA",sum!J198,"*")</f>
        <v>*</v>
      </c>
    </row>
    <row r="206" spans="2:55">
      <c r="B206" s="2" t="s">
        <v>186</v>
      </c>
      <c r="C206" s="2" t="s">
        <v>187</v>
      </c>
      <c r="D206" s="2">
        <v>2050</v>
      </c>
      <c r="J206" s="2" t="s">
        <v>186</v>
      </c>
      <c r="K206" s="2" t="s">
        <v>187</v>
      </c>
      <c r="L206" s="2">
        <v>2050</v>
      </c>
      <c r="M206" s="2" t="str">
        <f>IF(sum!A199="AT",sum!B199,"*")</f>
        <v>S_CCUS_EMISMeOH_H2</v>
      </c>
      <c r="N206" s="2"/>
      <c r="O206" s="2">
        <f>IF(sum!A199="AT",sum!J199,"*")</f>
        <v>0.0920321937383106</v>
      </c>
      <c r="R206" s="2" t="s">
        <v>186</v>
      </c>
      <c r="S206" s="2" t="s">
        <v>187</v>
      </c>
      <c r="T206" s="2">
        <v>2050</v>
      </c>
      <c r="U206" s="2" t="str">
        <f>IF(sum!A199="BC",sum!B199,"*")</f>
        <v>*</v>
      </c>
      <c r="V206" s="2"/>
      <c r="W206" s="2" t="str">
        <f>IF(sum!A199="BC",sum!J199,"*")</f>
        <v>*</v>
      </c>
      <c r="Z206" s="2" t="s">
        <v>186</v>
      </c>
      <c r="AA206" s="2" t="s">
        <v>187</v>
      </c>
      <c r="AB206" s="2">
        <v>2050</v>
      </c>
      <c r="AC206" s="2" t="str">
        <f>IF(sum!A199="MA",sum!B199,"*")</f>
        <v>*</v>
      </c>
      <c r="AD206" s="2"/>
      <c r="AE206" s="2" t="str">
        <f>IF(sum!A199="MA",sum!J199,"*")</f>
        <v>*</v>
      </c>
      <c r="AH206" s="2" t="s">
        <v>186</v>
      </c>
      <c r="AI206" s="2" t="s">
        <v>187</v>
      </c>
      <c r="AJ206" s="2">
        <v>2050</v>
      </c>
      <c r="AK206" s="2" t="str">
        <f>IF(sum!A199="ON",sum!B199,"*")</f>
        <v>*</v>
      </c>
      <c r="AL206" s="2"/>
      <c r="AM206" s="2" t="str">
        <f>IF(sum!A199="ON",sum!J199,"*")</f>
        <v>*</v>
      </c>
      <c r="AP206" s="2" t="s">
        <v>186</v>
      </c>
      <c r="AQ206" s="2" t="s">
        <v>187</v>
      </c>
      <c r="AR206" s="2">
        <v>2050</v>
      </c>
      <c r="AS206" s="2" t="str">
        <f>IF(sum!A199="QU",sum!B199,"*")</f>
        <v>*</v>
      </c>
      <c r="AT206" s="2"/>
      <c r="AU206" s="2" t="str">
        <f>IF(sum!A199="QU",sum!J199,"*")</f>
        <v>*</v>
      </c>
      <c r="AX206" s="2" t="s">
        <v>186</v>
      </c>
      <c r="AY206" s="2" t="s">
        <v>187</v>
      </c>
      <c r="AZ206" s="2">
        <v>2050</v>
      </c>
      <c r="BA206" s="2" t="str">
        <f>IF(sum!A199="SA",sum!B199,"*")</f>
        <v>*</v>
      </c>
      <c r="BB206" s="2"/>
      <c r="BC206" s="2" t="str">
        <f>IF(sum!A199="SA",sum!J199,"*")</f>
        <v>*</v>
      </c>
    </row>
    <row r="207" spans="2:55">
      <c r="B207" s="4" t="s">
        <v>186</v>
      </c>
      <c r="C207" s="4" t="s">
        <v>187</v>
      </c>
      <c r="D207" s="4">
        <v>2050</v>
      </c>
      <c r="J207" s="4" t="s">
        <v>186</v>
      </c>
      <c r="K207" s="4" t="s">
        <v>187</v>
      </c>
      <c r="L207" s="4">
        <v>2050</v>
      </c>
      <c r="M207" s="2" t="str">
        <f>IF(sum!A200="AT",sum!B200,"*")</f>
        <v>SCOAH2GC01</v>
      </c>
      <c r="N207" s="2"/>
      <c r="O207" s="2">
        <f>IF(sum!A200="AT",sum!J200,"*")</f>
        <v>0.955563417782864</v>
      </c>
      <c r="R207" s="4" t="s">
        <v>186</v>
      </c>
      <c r="S207" s="4" t="s">
        <v>187</v>
      </c>
      <c r="T207" s="4">
        <v>2050</v>
      </c>
      <c r="U207" s="2" t="str">
        <f>IF(sum!A200="BC",sum!B200,"*")</f>
        <v>*</v>
      </c>
      <c r="V207" s="2"/>
      <c r="W207" s="2" t="str">
        <f>IF(sum!A200="BC",sum!J200,"*")</f>
        <v>*</v>
      </c>
      <c r="Z207" s="4" t="s">
        <v>186</v>
      </c>
      <c r="AA207" s="4" t="s">
        <v>187</v>
      </c>
      <c r="AB207" s="4">
        <v>2050</v>
      </c>
      <c r="AC207" s="2" t="str">
        <f>IF(sum!A200="MA",sum!B200,"*")</f>
        <v>*</v>
      </c>
      <c r="AD207" s="2"/>
      <c r="AE207" s="2" t="str">
        <f>IF(sum!A200="MA",sum!J200,"*")</f>
        <v>*</v>
      </c>
      <c r="AH207" s="4" t="s">
        <v>186</v>
      </c>
      <c r="AI207" s="4" t="s">
        <v>187</v>
      </c>
      <c r="AJ207" s="4">
        <v>2050</v>
      </c>
      <c r="AK207" s="2" t="str">
        <f>IF(sum!A200="ON",sum!B200,"*")</f>
        <v>*</v>
      </c>
      <c r="AL207" s="2"/>
      <c r="AM207" s="2" t="str">
        <f>IF(sum!A200="ON",sum!J200,"*")</f>
        <v>*</v>
      </c>
      <c r="AP207" s="4" t="s">
        <v>186</v>
      </c>
      <c r="AQ207" s="4" t="s">
        <v>187</v>
      </c>
      <c r="AR207" s="4">
        <v>2050</v>
      </c>
      <c r="AS207" s="2" t="str">
        <f>IF(sum!A200="QU",sum!B200,"*")</f>
        <v>*</v>
      </c>
      <c r="AT207" s="2"/>
      <c r="AU207" s="2" t="str">
        <f>IF(sum!A200="QU",sum!J200,"*")</f>
        <v>*</v>
      </c>
      <c r="AX207" s="4" t="s">
        <v>186</v>
      </c>
      <c r="AY207" s="4" t="s">
        <v>187</v>
      </c>
      <c r="AZ207" s="4">
        <v>2050</v>
      </c>
      <c r="BA207" s="2" t="str">
        <f>IF(sum!A200="SA",sum!B200,"*")</f>
        <v>*</v>
      </c>
      <c r="BB207" s="2"/>
      <c r="BC207" s="2" t="str">
        <f>IF(sum!A200="SA",sum!J200,"*")</f>
        <v>*</v>
      </c>
    </row>
    <row r="208" spans="2:55">
      <c r="B208" s="2" t="s">
        <v>186</v>
      </c>
      <c r="C208" s="2" t="s">
        <v>187</v>
      </c>
      <c r="D208" s="2">
        <v>2050</v>
      </c>
      <c r="J208" s="2" t="s">
        <v>186</v>
      </c>
      <c r="K208" s="2" t="s">
        <v>187</v>
      </c>
      <c r="L208" s="2">
        <v>2050</v>
      </c>
      <c r="M208" s="2" t="str">
        <f>IF(sum!A201="AT",sum!B201,"*")</f>
        <v>SELCH2EC01</v>
      </c>
      <c r="N208" s="2"/>
      <c r="O208" s="2">
        <f>IF(sum!A201="AT",sum!J201,"*")</f>
        <v>0.310077649031482</v>
      </c>
      <c r="R208" s="2" t="s">
        <v>186</v>
      </c>
      <c r="S208" s="2" t="s">
        <v>187</v>
      </c>
      <c r="T208" s="2">
        <v>2050</v>
      </c>
      <c r="U208" s="2" t="str">
        <f>IF(sum!A201="BC",sum!B201,"*")</f>
        <v>*</v>
      </c>
      <c r="V208" s="2"/>
      <c r="W208" s="2" t="str">
        <f>IF(sum!A201="BC",sum!J201,"*")</f>
        <v>*</v>
      </c>
      <c r="Z208" s="2" t="s">
        <v>186</v>
      </c>
      <c r="AA208" s="2" t="s">
        <v>187</v>
      </c>
      <c r="AB208" s="2">
        <v>2050</v>
      </c>
      <c r="AC208" s="2" t="str">
        <f>IF(sum!A201="MA",sum!B201,"*")</f>
        <v>*</v>
      </c>
      <c r="AD208" s="2"/>
      <c r="AE208" s="2" t="str">
        <f>IF(sum!A201="MA",sum!J201,"*")</f>
        <v>*</v>
      </c>
      <c r="AH208" s="2" t="s">
        <v>186</v>
      </c>
      <c r="AI208" s="2" t="s">
        <v>187</v>
      </c>
      <c r="AJ208" s="2">
        <v>2050</v>
      </c>
      <c r="AK208" s="2" t="str">
        <f>IF(sum!A201="ON",sum!B201,"*")</f>
        <v>*</v>
      </c>
      <c r="AL208" s="2"/>
      <c r="AM208" s="2" t="str">
        <f>IF(sum!A201="ON",sum!J201,"*")</f>
        <v>*</v>
      </c>
      <c r="AP208" s="2" t="s">
        <v>186</v>
      </c>
      <c r="AQ208" s="2" t="s">
        <v>187</v>
      </c>
      <c r="AR208" s="2">
        <v>2050</v>
      </c>
      <c r="AS208" s="2" t="str">
        <f>IF(sum!A201="QU",sum!B201,"*")</f>
        <v>*</v>
      </c>
      <c r="AT208" s="2"/>
      <c r="AU208" s="2" t="str">
        <f>IF(sum!A201="QU",sum!J201,"*")</f>
        <v>*</v>
      </c>
      <c r="AX208" s="2" t="s">
        <v>186</v>
      </c>
      <c r="AY208" s="2" t="s">
        <v>187</v>
      </c>
      <c r="AZ208" s="2">
        <v>2050</v>
      </c>
      <c r="BA208" s="2" t="str">
        <f>IF(sum!A201="SA",sum!B201,"*")</f>
        <v>*</v>
      </c>
      <c r="BB208" s="2"/>
      <c r="BC208" s="2" t="str">
        <f>IF(sum!A201="SA",sum!J201,"*")</f>
        <v>*</v>
      </c>
    </row>
    <row r="209" spans="2:55">
      <c r="B209" s="2" t="s">
        <v>186</v>
      </c>
      <c r="C209" s="2" t="s">
        <v>187</v>
      </c>
      <c r="D209" s="2">
        <v>2050</v>
      </c>
      <c r="J209" s="2" t="s">
        <v>186</v>
      </c>
      <c r="K209" s="2" t="s">
        <v>187</v>
      </c>
      <c r="L209" s="2">
        <v>2050</v>
      </c>
      <c r="M209" s="2" t="str">
        <f>IF(sum!A202="AT",sum!B202,"*")</f>
        <v>SGASSH2RC01</v>
      </c>
      <c r="N209" s="2"/>
      <c r="O209" s="2">
        <f>IF(sum!A202="AT",sum!J202,"*")</f>
        <v>2.03802548304786</v>
      </c>
      <c r="R209" s="2" t="s">
        <v>186</v>
      </c>
      <c r="S209" s="2" t="s">
        <v>187</v>
      </c>
      <c r="T209" s="2">
        <v>2050</v>
      </c>
      <c r="U209" s="2" t="str">
        <f>IF(sum!A202="BC",sum!B202,"*")</f>
        <v>*</v>
      </c>
      <c r="V209" s="2"/>
      <c r="W209" s="2" t="str">
        <f>IF(sum!A202="BC",sum!J202,"*")</f>
        <v>*</v>
      </c>
      <c r="Z209" s="2" t="s">
        <v>186</v>
      </c>
      <c r="AA209" s="2" t="s">
        <v>187</v>
      </c>
      <c r="AB209" s="2">
        <v>2050</v>
      </c>
      <c r="AC209" s="2" t="str">
        <f>IF(sum!A202="MA",sum!B202,"*")</f>
        <v>*</v>
      </c>
      <c r="AD209" s="2"/>
      <c r="AE209" s="2" t="str">
        <f>IF(sum!A202="MA",sum!J202,"*")</f>
        <v>*</v>
      </c>
      <c r="AH209" s="2" t="s">
        <v>186</v>
      </c>
      <c r="AI209" s="2" t="s">
        <v>187</v>
      </c>
      <c r="AJ209" s="2">
        <v>2050</v>
      </c>
      <c r="AK209" s="2" t="str">
        <f>IF(sum!A202="ON",sum!B202,"*")</f>
        <v>*</v>
      </c>
      <c r="AL209" s="2"/>
      <c r="AM209" s="2" t="str">
        <f>IF(sum!A202="ON",sum!J202,"*")</f>
        <v>*</v>
      </c>
      <c r="AP209" s="4" t="s">
        <v>186</v>
      </c>
      <c r="AQ209" s="4" t="s">
        <v>187</v>
      </c>
      <c r="AR209" s="4">
        <v>2050</v>
      </c>
      <c r="AS209" s="2" t="str">
        <f>IF(sum!A202="QU",sum!B202,"*")</f>
        <v>*</v>
      </c>
      <c r="AT209" s="2"/>
      <c r="AU209" s="2" t="str">
        <f>IF(sum!A202="QU",sum!J202,"*")</f>
        <v>*</v>
      </c>
      <c r="AX209" s="2" t="s">
        <v>186</v>
      </c>
      <c r="AY209" s="2" t="s">
        <v>187</v>
      </c>
      <c r="AZ209" s="2">
        <v>2050</v>
      </c>
      <c r="BA209" s="2" t="str">
        <f>IF(sum!A202="SA",sum!B202,"*")</f>
        <v>*</v>
      </c>
      <c r="BB209" s="2"/>
      <c r="BC209" s="2" t="str">
        <f>IF(sum!A202="SA",sum!J202,"*")</f>
        <v>*</v>
      </c>
    </row>
    <row r="210" spans="2:55">
      <c r="B210" s="4" t="s">
        <v>186</v>
      </c>
      <c r="C210" s="4" t="s">
        <v>187</v>
      </c>
      <c r="D210" s="4">
        <v>2050</v>
      </c>
      <c r="J210" s="4" t="s">
        <v>186</v>
      </c>
      <c r="K210" s="4" t="s">
        <v>187</v>
      </c>
      <c r="L210" s="4">
        <v>2050</v>
      </c>
      <c r="M210" s="2" t="str">
        <f>IF(sum!A203="AT",sum!B203,"*")</f>
        <v>SINKCCU</v>
      </c>
      <c r="N210" s="2"/>
      <c r="O210" s="2">
        <f>IF(sum!A203="AT",sum!J203,"*")</f>
        <v>5239.27314023626</v>
      </c>
      <c r="R210" s="4" t="s">
        <v>186</v>
      </c>
      <c r="S210" s="4" t="s">
        <v>187</v>
      </c>
      <c r="T210" s="4">
        <v>2050</v>
      </c>
      <c r="U210" s="2" t="str">
        <f>IF(sum!A203="BC",sum!B203,"*")</f>
        <v>*</v>
      </c>
      <c r="V210" s="2"/>
      <c r="W210" s="2" t="str">
        <f>IF(sum!A203="BC",sum!J203,"*")</f>
        <v>*</v>
      </c>
      <c r="Z210" s="4" t="s">
        <v>186</v>
      </c>
      <c r="AA210" s="4" t="s">
        <v>187</v>
      </c>
      <c r="AB210" s="4">
        <v>2050</v>
      </c>
      <c r="AC210" s="2" t="str">
        <f>IF(sum!A203="MA",sum!B203,"*")</f>
        <v>*</v>
      </c>
      <c r="AD210" s="2"/>
      <c r="AE210" s="2" t="str">
        <f>IF(sum!A203="MA",sum!J203,"*")</f>
        <v>*</v>
      </c>
      <c r="AH210" s="4" t="s">
        <v>186</v>
      </c>
      <c r="AI210" s="4" t="s">
        <v>187</v>
      </c>
      <c r="AJ210" s="4">
        <v>2050</v>
      </c>
      <c r="AK210" s="2" t="str">
        <f>IF(sum!A203="ON",sum!B203,"*")</f>
        <v>*</v>
      </c>
      <c r="AL210" s="2"/>
      <c r="AM210" s="2" t="str">
        <f>IF(sum!A203="ON",sum!J203,"*")</f>
        <v>*</v>
      </c>
      <c r="AP210" s="2" t="s">
        <v>186</v>
      </c>
      <c r="AQ210" s="2" t="s">
        <v>187</v>
      </c>
      <c r="AR210" s="2">
        <v>2050</v>
      </c>
      <c r="AS210" s="2" t="str">
        <f>IF(sum!A203="QU",sum!B203,"*")</f>
        <v>*</v>
      </c>
      <c r="AT210" s="2"/>
      <c r="AU210" s="2" t="str">
        <f>IF(sum!A203="QU",sum!J203,"*")</f>
        <v>*</v>
      </c>
      <c r="AX210" s="4" t="s">
        <v>186</v>
      </c>
      <c r="AY210" s="4" t="s">
        <v>187</v>
      </c>
      <c r="AZ210" s="4">
        <v>2050</v>
      </c>
      <c r="BA210" s="2" t="str">
        <f>IF(sum!A203="SA",sum!B203,"*")</f>
        <v>*</v>
      </c>
      <c r="BB210" s="2"/>
      <c r="BC210" s="2" t="str">
        <f>IF(sum!A203="SA",sum!J203,"*")</f>
        <v>*</v>
      </c>
    </row>
    <row r="211" spans="2:55">
      <c r="B211" s="2" t="s">
        <v>186</v>
      </c>
      <c r="C211" s="2" t="s">
        <v>187</v>
      </c>
      <c r="D211" s="2">
        <v>2050</v>
      </c>
      <c r="J211" s="2" t="s">
        <v>186</v>
      </c>
      <c r="K211" s="2" t="s">
        <v>187</v>
      </c>
      <c r="L211" s="2">
        <v>2050</v>
      </c>
      <c r="M211" s="2" t="str">
        <f>IF(sum!A204="AT",sum!B204,"*")</f>
        <v>SNK_DAC</v>
      </c>
      <c r="N211" s="2"/>
      <c r="O211" s="2">
        <f>IF(sum!A204="AT",sum!J204,"*")</f>
        <v>5821.4146002625</v>
      </c>
      <c r="R211" s="2" t="s">
        <v>186</v>
      </c>
      <c r="S211" s="2" t="s">
        <v>187</v>
      </c>
      <c r="T211" s="2">
        <v>2050</v>
      </c>
      <c r="U211" s="2" t="str">
        <f>IF(sum!A204="BC",sum!B204,"*")</f>
        <v>*</v>
      </c>
      <c r="V211" s="2"/>
      <c r="W211" s="2" t="str">
        <f>IF(sum!A204="BC",sum!J204,"*")</f>
        <v>*</v>
      </c>
      <c r="Z211" s="2" t="s">
        <v>186</v>
      </c>
      <c r="AA211" s="2" t="s">
        <v>187</v>
      </c>
      <c r="AB211" s="2">
        <v>2050</v>
      </c>
      <c r="AC211" s="2" t="str">
        <f>IF(sum!A204="MA",sum!B204,"*")</f>
        <v>*</v>
      </c>
      <c r="AD211" s="2"/>
      <c r="AE211" s="2" t="str">
        <f>IF(sum!A204="MA",sum!J204,"*")</f>
        <v>*</v>
      </c>
      <c r="AH211" s="2" t="s">
        <v>186</v>
      </c>
      <c r="AI211" s="2" t="s">
        <v>187</v>
      </c>
      <c r="AJ211" s="2">
        <v>2050</v>
      </c>
      <c r="AK211" s="2" t="str">
        <f>IF(sum!A204="ON",sum!B204,"*")</f>
        <v>*</v>
      </c>
      <c r="AL211" s="2"/>
      <c r="AM211" s="2" t="str">
        <f>IF(sum!A204="ON",sum!J204,"*")</f>
        <v>*</v>
      </c>
      <c r="AP211" s="4" t="s">
        <v>186</v>
      </c>
      <c r="AQ211" s="4" t="s">
        <v>187</v>
      </c>
      <c r="AR211" s="4">
        <v>2050</v>
      </c>
      <c r="AS211" s="2" t="str">
        <f>IF(sum!A204="QU",sum!B204,"*")</f>
        <v>*</v>
      </c>
      <c r="AT211" s="2"/>
      <c r="AU211" s="2" t="str">
        <f>IF(sum!A204="QU",sum!J204,"*")</f>
        <v>*</v>
      </c>
      <c r="AX211" s="2" t="s">
        <v>186</v>
      </c>
      <c r="AY211" s="2" t="s">
        <v>187</v>
      </c>
      <c r="AZ211" s="2">
        <v>2050</v>
      </c>
      <c r="BA211" s="2" t="str">
        <f>IF(sum!A204="SA",sum!B204,"*")</f>
        <v>*</v>
      </c>
      <c r="BB211" s="2"/>
      <c r="BC211" s="2" t="str">
        <f>IF(sum!A204="SA",sum!J204,"*")</f>
        <v>*</v>
      </c>
    </row>
    <row r="212" spans="2:55">
      <c r="B212" s="2" t="s">
        <v>186</v>
      </c>
      <c r="C212" s="2" t="s">
        <v>187</v>
      </c>
      <c r="D212" s="2">
        <v>2050</v>
      </c>
      <c r="J212" s="2" t="s">
        <v>186</v>
      </c>
      <c r="K212" s="2" t="s">
        <v>187</v>
      </c>
      <c r="L212" s="2">
        <v>2050</v>
      </c>
      <c r="M212" s="2" t="str">
        <f>IF(sum!A205="AT",sum!B205,"*")</f>
        <v>STH2SGT</v>
      </c>
      <c r="N212" s="2"/>
      <c r="O212" s="2">
        <f>IF(sum!A205="AT",sum!J205,"*")</f>
        <v>0.00141024152860922</v>
      </c>
      <c r="R212" s="2" t="s">
        <v>186</v>
      </c>
      <c r="S212" s="2" t="s">
        <v>187</v>
      </c>
      <c r="T212" s="2">
        <v>2050</v>
      </c>
      <c r="U212" s="2" t="str">
        <f>IF(sum!A205="BC",sum!B205,"*")</f>
        <v>*</v>
      </c>
      <c r="V212" s="2"/>
      <c r="W212" s="2" t="str">
        <f>IF(sum!A205="BC",sum!J205,"*")</f>
        <v>*</v>
      </c>
      <c r="Z212" s="2" t="s">
        <v>186</v>
      </c>
      <c r="AA212" s="2" t="s">
        <v>187</v>
      </c>
      <c r="AB212" s="2">
        <v>2050</v>
      </c>
      <c r="AC212" s="2" t="str">
        <f>IF(sum!A205="MA",sum!B205,"*")</f>
        <v>*</v>
      </c>
      <c r="AD212" s="2"/>
      <c r="AE212" s="2" t="str">
        <f>IF(sum!A205="MA",sum!J205,"*")</f>
        <v>*</v>
      </c>
      <c r="AH212" s="2" t="s">
        <v>186</v>
      </c>
      <c r="AI212" s="2" t="s">
        <v>187</v>
      </c>
      <c r="AJ212" s="2">
        <v>2050</v>
      </c>
      <c r="AK212" s="2" t="str">
        <f>IF(sum!A205="ON",sum!B205,"*")</f>
        <v>*</v>
      </c>
      <c r="AL212" s="2"/>
      <c r="AM212" s="2" t="str">
        <f>IF(sum!A205="ON",sum!J205,"*")</f>
        <v>*</v>
      </c>
      <c r="AP212" s="2" t="s">
        <v>186</v>
      </c>
      <c r="AQ212" s="2" t="s">
        <v>187</v>
      </c>
      <c r="AR212" s="2">
        <v>2050</v>
      </c>
      <c r="AS212" s="2" t="str">
        <f>IF(sum!A205="QU",sum!B205,"*")</f>
        <v>*</v>
      </c>
      <c r="AT212" s="2"/>
      <c r="AU212" s="2" t="str">
        <f>IF(sum!A205="QU",sum!J205,"*")</f>
        <v>*</v>
      </c>
      <c r="AX212" s="2" t="s">
        <v>186</v>
      </c>
      <c r="AY212" s="2" t="s">
        <v>187</v>
      </c>
      <c r="AZ212" s="2">
        <v>2050</v>
      </c>
      <c r="BA212" s="2" t="str">
        <f>IF(sum!A205="SA",sum!B205,"*")</f>
        <v>*</v>
      </c>
      <c r="BB212" s="2"/>
      <c r="BC212" s="2" t="str">
        <f>IF(sum!A205="SA",sum!J205,"*")</f>
        <v>*</v>
      </c>
    </row>
    <row r="213" spans="2:55">
      <c r="B213" s="4" t="s">
        <v>186</v>
      </c>
      <c r="C213" s="4" t="s">
        <v>187</v>
      </c>
      <c r="D213" s="4">
        <v>2050</v>
      </c>
      <c r="J213" s="4" t="s">
        <v>186</v>
      </c>
      <c r="K213" s="4" t="s">
        <v>187</v>
      </c>
      <c r="L213" s="4">
        <v>2050</v>
      </c>
      <c r="M213" s="2" t="str">
        <f>IF(sum!A206="AT",sum!B206,"*")</f>
        <v>STH2SUG</v>
      </c>
      <c r="N213" s="2"/>
      <c r="O213" s="2">
        <f>IF(sum!A206="AT",sum!J206,"*")</f>
        <v>0.648909197007009</v>
      </c>
      <c r="R213" s="4" t="s">
        <v>186</v>
      </c>
      <c r="S213" s="4" t="s">
        <v>187</v>
      </c>
      <c r="T213" s="4">
        <v>2050</v>
      </c>
      <c r="U213" s="2" t="str">
        <f>IF(sum!A206="BC",sum!B206,"*")</f>
        <v>*</v>
      </c>
      <c r="V213" s="2"/>
      <c r="W213" s="2" t="str">
        <f>IF(sum!A206="BC",sum!J206,"*")</f>
        <v>*</v>
      </c>
      <c r="Z213" s="4" t="s">
        <v>186</v>
      </c>
      <c r="AA213" s="4" t="s">
        <v>187</v>
      </c>
      <c r="AB213" s="4">
        <v>2050</v>
      </c>
      <c r="AC213" s="2" t="str">
        <f>IF(sum!A206="MA",sum!B206,"*")</f>
        <v>*</v>
      </c>
      <c r="AD213" s="2"/>
      <c r="AE213" s="2" t="str">
        <f>IF(sum!A206="MA",sum!J206,"*")</f>
        <v>*</v>
      </c>
      <c r="AH213" s="4" t="s">
        <v>186</v>
      </c>
      <c r="AI213" s="4" t="s">
        <v>187</v>
      </c>
      <c r="AJ213" s="4">
        <v>2050</v>
      </c>
      <c r="AK213" s="2" t="str">
        <f>IF(sum!A206="ON",sum!B206,"*")</f>
        <v>*</v>
      </c>
      <c r="AL213" s="2"/>
      <c r="AM213" s="2" t="str">
        <f>IF(sum!A206="ON",sum!J206,"*")</f>
        <v>*</v>
      </c>
      <c r="AP213" s="4" t="s">
        <v>186</v>
      </c>
      <c r="AQ213" s="4" t="s">
        <v>187</v>
      </c>
      <c r="AR213" s="4">
        <v>2050</v>
      </c>
      <c r="AS213" s="2" t="str">
        <f>IF(sum!A206="QU",sum!B206,"*")</f>
        <v>*</v>
      </c>
      <c r="AT213" s="2"/>
      <c r="AU213" s="2" t="str">
        <f>IF(sum!A206="QU",sum!J206,"*")</f>
        <v>*</v>
      </c>
      <c r="AX213" s="4" t="s">
        <v>186</v>
      </c>
      <c r="AY213" s="4" t="s">
        <v>187</v>
      </c>
      <c r="AZ213" s="4">
        <v>2050</v>
      </c>
      <c r="BA213" s="2" t="str">
        <f>IF(sum!A206="SA",sum!B206,"*")</f>
        <v>*</v>
      </c>
      <c r="BB213" s="2"/>
      <c r="BC213" s="2" t="str">
        <f>IF(sum!A206="SA",sum!J206,"*")</f>
        <v>*</v>
      </c>
    </row>
    <row r="214" spans="2:55">
      <c r="B214" s="2" t="s">
        <v>186</v>
      </c>
      <c r="C214" s="2" t="s">
        <v>187</v>
      </c>
      <c r="D214" s="2">
        <v>2050</v>
      </c>
      <c r="J214" s="2" t="s">
        <v>186</v>
      </c>
      <c r="K214" s="2" t="s">
        <v>187</v>
      </c>
      <c r="L214" s="2">
        <v>2050</v>
      </c>
      <c r="M214" s="2" t="str">
        <f>IF(sum!A207="AT",sum!B207,"*")</f>
        <v>TB_ELC_AT_QU_01</v>
      </c>
      <c r="N214" s="2"/>
      <c r="O214" s="2">
        <f>IF(sum!A207="AT",sum!J207,"*")</f>
        <v>23.2318065569576</v>
      </c>
      <c r="R214" s="2" t="s">
        <v>186</v>
      </c>
      <c r="S214" s="2" t="s">
        <v>187</v>
      </c>
      <c r="T214" s="2">
        <v>2050</v>
      </c>
      <c r="U214" s="2" t="str">
        <f>IF(sum!A207="BC",sum!B207,"*")</f>
        <v>*</v>
      </c>
      <c r="V214" s="2"/>
      <c r="W214" s="2" t="str">
        <f>IF(sum!A207="BC",sum!J207,"*")</f>
        <v>*</v>
      </c>
      <c r="Z214" s="2" t="s">
        <v>186</v>
      </c>
      <c r="AA214" s="2" t="s">
        <v>187</v>
      </c>
      <c r="AB214" s="2">
        <v>2050</v>
      </c>
      <c r="AC214" s="2" t="str">
        <f>IF(sum!A207="MA",sum!B207,"*")</f>
        <v>*</v>
      </c>
      <c r="AD214" s="2"/>
      <c r="AE214" s="2" t="str">
        <f>IF(sum!A207="MA",sum!J207,"*")</f>
        <v>*</v>
      </c>
      <c r="AH214" s="2" t="s">
        <v>186</v>
      </c>
      <c r="AI214" s="2" t="s">
        <v>187</v>
      </c>
      <c r="AJ214" s="2">
        <v>2050</v>
      </c>
      <c r="AK214" s="2" t="str">
        <f>IF(sum!A207="ON",sum!B207,"*")</f>
        <v>*</v>
      </c>
      <c r="AL214" s="2"/>
      <c r="AM214" s="2" t="str">
        <f>IF(sum!A207="ON",sum!J207,"*")</f>
        <v>*</v>
      </c>
      <c r="AP214" s="2" t="s">
        <v>186</v>
      </c>
      <c r="AQ214" s="2" t="s">
        <v>187</v>
      </c>
      <c r="AR214" s="2">
        <v>2050</v>
      </c>
      <c r="AS214" s="2" t="str">
        <f>IF(sum!A207="QU",sum!B207,"*")</f>
        <v>*</v>
      </c>
      <c r="AT214" s="2"/>
      <c r="AU214" s="2" t="str">
        <f>IF(sum!A207="QU",sum!J207,"*")</f>
        <v>*</v>
      </c>
      <c r="AX214" s="2" t="s">
        <v>186</v>
      </c>
      <c r="AY214" s="2" t="s">
        <v>187</v>
      </c>
      <c r="AZ214" s="2">
        <v>2050</v>
      </c>
      <c r="BA214" s="2" t="str">
        <f>IF(sum!A207="SA",sum!B207,"*")</f>
        <v>*</v>
      </c>
      <c r="BB214" s="2"/>
      <c r="BC214" s="2" t="str">
        <f>IF(sum!A207="SA",sum!J207,"*")</f>
        <v>*</v>
      </c>
    </row>
    <row r="215" spans="2:55">
      <c r="B215" s="2" t="s">
        <v>186</v>
      </c>
      <c r="C215" s="2" t="s">
        <v>187</v>
      </c>
      <c r="D215" s="2">
        <v>2050</v>
      </c>
      <c r="J215" s="2" t="s">
        <v>186</v>
      </c>
      <c r="K215" s="2" t="s">
        <v>187</v>
      </c>
      <c r="L215" s="2">
        <v>2050</v>
      </c>
      <c r="M215" s="2" t="str">
        <f>IF(sum!A208="AT",sum!B208,"*")</f>
        <v>TRA_Bus_IC_GSL1</v>
      </c>
      <c r="N215" s="2"/>
      <c r="O215" s="2">
        <f>IF(sum!A208="AT",sum!J208,"*")</f>
        <v>1.8</v>
      </c>
      <c r="R215" s="2" t="s">
        <v>186</v>
      </c>
      <c r="S215" s="2" t="s">
        <v>187</v>
      </c>
      <c r="T215" s="2">
        <v>2050</v>
      </c>
      <c r="U215" s="2" t="str">
        <f>IF(sum!A208="BC",sum!B208,"*")</f>
        <v>*</v>
      </c>
      <c r="V215" s="2"/>
      <c r="W215" s="2" t="str">
        <f>IF(sum!A208="BC",sum!J208,"*")</f>
        <v>*</v>
      </c>
      <c r="Z215" s="2" t="s">
        <v>186</v>
      </c>
      <c r="AA215" s="2" t="s">
        <v>187</v>
      </c>
      <c r="AB215" s="2">
        <v>2050</v>
      </c>
      <c r="AC215" s="2" t="str">
        <f>IF(sum!A208="MA",sum!B208,"*")</f>
        <v>*</v>
      </c>
      <c r="AD215" s="2"/>
      <c r="AE215" s="2" t="str">
        <f>IF(sum!A208="MA",sum!J208,"*")</f>
        <v>*</v>
      </c>
      <c r="AH215" s="2" t="s">
        <v>186</v>
      </c>
      <c r="AI215" s="2" t="s">
        <v>187</v>
      </c>
      <c r="AJ215" s="2">
        <v>2050</v>
      </c>
      <c r="AK215" s="2" t="str">
        <f>IF(sum!A208="ON",sum!B208,"*")</f>
        <v>*</v>
      </c>
      <c r="AL215" s="2"/>
      <c r="AM215" s="2" t="str">
        <f>IF(sum!A208="ON",sum!J208,"*")</f>
        <v>*</v>
      </c>
      <c r="AP215" s="4" t="s">
        <v>186</v>
      </c>
      <c r="AQ215" s="4" t="s">
        <v>187</v>
      </c>
      <c r="AR215" s="4">
        <v>2050</v>
      </c>
      <c r="AS215" s="2" t="str">
        <f>IF(sum!A208="QU",sum!B208,"*")</f>
        <v>*</v>
      </c>
      <c r="AT215" s="2"/>
      <c r="AU215" s="2" t="str">
        <f>IF(sum!A208="QU",sum!J208,"*")</f>
        <v>*</v>
      </c>
      <c r="AX215" s="2" t="s">
        <v>186</v>
      </c>
      <c r="AY215" s="2" t="s">
        <v>187</v>
      </c>
      <c r="AZ215" s="2">
        <v>2050</v>
      </c>
      <c r="BA215" s="2" t="str">
        <f>IF(sum!A208="SA",sum!B208,"*")</f>
        <v>*</v>
      </c>
      <c r="BB215" s="2"/>
      <c r="BC215" s="2" t="str">
        <f>IF(sum!A208="SA",sum!J208,"*")</f>
        <v>*</v>
      </c>
    </row>
    <row r="216" spans="2:55">
      <c r="B216" s="4" t="s">
        <v>186</v>
      </c>
      <c r="C216" s="4" t="s">
        <v>187</v>
      </c>
      <c r="D216" s="4">
        <v>2050</v>
      </c>
      <c r="J216" s="4" t="s">
        <v>186</v>
      </c>
      <c r="K216" s="4" t="s">
        <v>187</v>
      </c>
      <c r="L216" s="4">
        <v>2050</v>
      </c>
      <c r="M216" s="2" t="str">
        <f>IF(sum!A209="AT",sum!B209,"*")</f>
        <v>TRA_Car_BEV01</v>
      </c>
      <c r="N216" s="2"/>
      <c r="O216" s="2">
        <f>IF(sum!A209="AT",sum!J209,"*")</f>
        <v>47.2143707106983</v>
      </c>
      <c r="R216" s="4" t="s">
        <v>186</v>
      </c>
      <c r="S216" s="4" t="s">
        <v>187</v>
      </c>
      <c r="T216" s="4">
        <v>2050</v>
      </c>
      <c r="U216" s="2" t="str">
        <f>IF(sum!A209="BC",sum!B209,"*")</f>
        <v>*</v>
      </c>
      <c r="V216" s="2"/>
      <c r="W216" s="2" t="str">
        <f>IF(sum!A209="BC",sum!J209,"*")</f>
        <v>*</v>
      </c>
      <c r="Z216" s="4" t="s">
        <v>186</v>
      </c>
      <c r="AA216" s="4" t="s">
        <v>187</v>
      </c>
      <c r="AB216" s="4">
        <v>2050</v>
      </c>
      <c r="AC216" s="2" t="str">
        <f>IF(sum!A209="MA",sum!B209,"*")</f>
        <v>*</v>
      </c>
      <c r="AD216" s="2"/>
      <c r="AE216" s="2" t="str">
        <f>IF(sum!A209="MA",sum!J209,"*")</f>
        <v>*</v>
      </c>
      <c r="AH216" s="4" t="s">
        <v>186</v>
      </c>
      <c r="AI216" s="4" t="s">
        <v>187</v>
      </c>
      <c r="AJ216" s="4">
        <v>2050</v>
      </c>
      <c r="AK216" s="2" t="str">
        <f>IF(sum!A209="ON",sum!B209,"*")</f>
        <v>*</v>
      </c>
      <c r="AL216" s="2"/>
      <c r="AM216" s="2" t="str">
        <f>IF(sum!A209="ON",sum!J209,"*")</f>
        <v>*</v>
      </c>
      <c r="AP216" s="2" t="s">
        <v>186</v>
      </c>
      <c r="AQ216" s="2" t="s">
        <v>187</v>
      </c>
      <c r="AR216" s="2">
        <v>2050</v>
      </c>
      <c r="AS216" s="2" t="str">
        <f>IF(sum!A209="QU",sum!B209,"*")</f>
        <v>*</v>
      </c>
      <c r="AT216" s="2"/>
      <c r="AU216" s="2" t="str">
        <f>IF(sum!A209="QU",sum!J209,"*")</f>
        <v>*</v>
      </c>
      <c r="AX216" s="4" t="s">
        <v>186</v>
      </c>
      <c r="AY216" s="4" t="s">
        <v>187</v>
      </c>
      <c r="AZ216" s="4">
        <v>2050</v>
      </c>
      <c r="BA216" s="2" t="str">
        <f>IF(sum!A209="SA",sum!B209,"*")</f>
        <v>*</v>
      </c>
      <c r="BB216" s="2"/>
      <c r="BC216" s="2" t="str">
        <f>IF(sum!A209="SA",sum!J209,"*")</f>
        <v>*</v>
      </c>
    </row>
    <row r="217" spans="2:55">
      <c r="B217" s="2" t="s">
        <v>186</v>
      </c>
      <c r="C217" s="2" t="s">
        <v>187</v>
      </c>
      <c r="D217" s="2">
        <v>2050</v>
      </c>
      <c r="J217" s="2" t="s">
        <v>186</v>
      </c>
      <c r="K217" s="2" t="s">
        <v>187</v>
      </c>
      <c r="L217" s="2">
        <v>2050</v>
      </c>
      <c r="M217" s="2" t="str">
        <f>IF(sum!A210="AT",sum!B210,"*")</f>
        <v>TRA_Car_GSL1</v>
      </c>
      <c r="N217" s="2"/>
      <c r="O217" s="2">
        <f>IF(sum!A210="AT",sum!J210,"*")</f>
        <v>289.737776147813</v>
      </c>
      <c r="R217" s="2" t="s">
        <v>186</v>
      </c>
      <c r="S217" s="2" t="s">
        <v>187</v>
      </c>
      <c r="T217" s="2">
        <v>2050</v>
      </c>
      <c r="U217" s="2" t="str">
        <f>IF(sum!A210="BC",sum!B210,"*")</f>
        <v>*</v>
      </c>
      <c r="V217" s="2"/>
      <c r="W217" s="2" t="str">
        <f>IF(sum!A210="BC",sum!J210,"*")</f>
        <v>*</v>
      </c>
      <c r="Z217" s="2" t="s">
        <v>186</v>
      </c>
      <c r="AA217" s="2" t="s">
        <v>187</v>
      </c>
      <c r="AB217" s="2">
        <v>2050</v>
      </c>
      <c r="AC217" s="2" t="str">
        <f>IF(sum!A210="MA",sum!B210,"*")</f>
        <v>*</v>
      </c>
      <c r="AD217" s="2"/>
      <c r="AE217" s="2" t="str">
        <f>IF(sum!A210="MA",sum!J210,"*")</f>
        <v>*</v>
      </c>
      <c r="AH217" s="2" t="s">
        <v>186</v>
      </c>
      <c r="AI217" s="2" t="s">
        <v>187</v>
      </c>
      <c r="AJ217" s="2">
        <v>2050</v>
      </c>
      <c r="AK217" s="2" t="str">
        <f>IF(sum!A210="ON",sum!B210,"*")</f>
        <v>*</v>
      </c>
      <c r="AL217" s="2"/>
      <c r="AM217" s="2" t="str">
        <f>IF(sum!A210="ON",sum!J210,"*")</f>
        <v>*</v>
      </c>
      <c r="AP217" s="4" t="s">
        <v>186</v>
      </c>
      <c r="AQ217" s="4" t="s">
        <v>187</v>
      </c>
      <c r="AR217" s="4">
        <v>2050</v>
      </c>
      <c r="AS217" s="2" t="str">
        <f>IF(sum!A210="QU",sum!B210,"*")</f>
        <v>*</v>
      </c>
      <c r="AT217" s="2"/>
      <c r="AU217" s="2" t="str">
        <f>IF(sum!A210="QU",sum!J210,"*")</f>
        <v>*</v>
      </c>
      <c r="AX217" s="2" t="s">
        <v>186</v>
      </c>
      <c r="AY217" s="2" t="s">
        <v>187</v>
      </c>
      <c r="AZ217" s="2">
        <v>2050</v>
      </c>
      <c r="BA217" s="2" t="str">
        <f>IF(sum!A210="SA",sum!B210,"*")</f>
        <v>*</v>
      </c>
      <c r="BB217" s="2"/>
      <c r="BC217" s="2" t="str">
        <f>IF(sum!A210="SA",sum!J210,"*")</f>
        <v>*</v>
      </c>
    </row>
    <row r="218" spans="2:55">
      <c r="B218" s="2" t="s">
        <v>186</v>
      </c>
      <c r="C218" s="2" t="s">
        <v>187</v>
      </c>
      <c r="D218" s="2">
        <v>2050</v>
      </c>
      <c r="J218" s="2" t="s">
        <v>186</v>
      </c>
      <c r="K218" s="2" t="s">
        <v>187</v>
      </c>
      <c r="L218" s="2">
        <v>2050</v>
      </c>
      <c r="M218" s="2" t="str">
        <f>IF(sum!A211="AT",sum!B211,"*")</f>
        <v>TRA_Mot_ELC1</v>
      </c>
      <c r="N218" s="2"/>
      <c r="O218" s="2">
        <f>IF(sum!A211="AT",sum!J211,"*")</f>
        <v>27.8526152517047</v>
      </c>
      <c r="R218" s="2" t="s">
        <v>186</v>
      </c>
      <c r="S218" s="2" t="s">
        <v>187</v>
      </c>
      <c r="T218" s="2">
        <v>2050</v>
      </c>
      <c r="U218" s="2" t="str">
        <f>IF(sum!A211="BC",sum!B211,"*")</f>
        <v>*</v>
      </c>
      <c r="V218" s="2"/>
      <c r="W218" s="2" t="str">
        <f>IF(sum!A211="BC",sum!J211,"*")</f>
        <v>*</v>
      </c>
      <c r="Z218" s="2" t="s">
        <v>186</v>
      </c>
      <c r="AA218" s="2" t="s">
        <v>187</v>
      </c>
      <c r="AB218" s="2">
        <v>2050</v>
      </c>
      <c r="AC218" s="2" t="str">
        <f>IF(sum!A211="MA",sum!B211,"*")</f>
        <v>*</v>
      </c>
      <c r="AD218" s="2"/>
      <c r="AE218" s="2" t="str">
        <f>IF(sum!A211="MA",sum!J211,"*")</f>
        <v>*</v>
      </c>
      <c r="AH218" s="2" t="s">
        <v>186</v>
      </c>
      <c r="AI218" s="2" t="s">
        <v>187</v>
      </c>
      <c r="AJ218" s="2">
        <v>2050</v>
      </c>
      <c r="AK218" s="2" t="str">
        <f>IF(sum!A211="ON",sum!B211,"*")</f>
        <v>*</v>
      </c>
      <c r="AL218" s="2"/>
      <c r="AM218" s="2" t="str">
        <f>IF(sum!A211="ON",sum!J211,"*")</f>
        <v>*</v>
      </c>
      <c r="AP218" s="2" t="s">
        <v>186</v>
      </c>
      <c r="AQ218" s="2" t="s">
        <v>187</v>
      </c>
      <c r="AR218" s="2">
        <v>2050</v>
      </c>
      <c r="AS218" s="2" t="str">
        <f>IF(sum!A211="QU",sum!B211,"*")</f>
        <v>*</v>
      </c>
      <c r="AT218" s="2"/>
      <c r="AU218" s="2" t="str">
        <f>IF(sum!A211="QU",sum!J211,"*")</f>
        <v>*</v>
      </c>
      <c r="AX218" s="2" t="s">
        <v>186</v>
      </c>
      <c r="AY218" s="2" t="s">
        <v>187</v>
      </c>
      <c r="AZ218" s="2">
        <v>2050</v>
      </c>
      <c r="BA218" s="2" t="str">
        <f>IF(sum!A211="SA",sum!B211,"*")</f>
        <v>*</v>
      </c>
      <c r="BB218" s="2"/>
      <c r="BC218" s="2" t="str">
        <f>IF(sum!A211="SA",sum!J211,"*")</f>
        <v>*</v>
      </c>
    </row>
    <row r="219" spans="2:55">
      <c r="B219" s="4" t="s">
        <v>186</v>
      </c>
      <c r="C219" s="4" t="s">
        <v>187</v>
      </c>
      <c r="D219" s="4">
        <v>2050</v>
      </c>
      <c r="J219" s="4" t="s">
        <v>186</v>
      </c>
      <c r="K219" s="4" t="s">
        <v>187</v>
      </c>
      <c r="L219" s="4">
        <v>2050</v>
      </c>
      <c r="M219" s="2" t="str">
        <f>IF(sum!A212="AT",sum!B212,"*")</f>
        <v>TRA_Rai_Frt-ELC01</v>
      </c>
      <c r="N219" s="2"/>
      <c r="O219" s="2">
        <f>IF(sum!A212="AT",sum!J212,"*")</f>
        <v>0.4551</v>
      </c>
      <c r="R219" s="4" t="s">
        <v>186</v>
      </c>
      <c r="S219" s="4" t="s">
        <v>187</v>
      </c>
      <c r="T219" s="4">
        <v>2050</v>
      </c>
      <c r="U219" s="2" t="str">
        <f>IF(sum!A212="BC",sum!B212,"*")</f>
        <v>*</v>
      </c>
      <c r="V219" s="2"/>
      <c r="W219" s="2" t="str">
        <f>IF(sum!A212="BC",sum!J212,"*")</f>
        <v>*</v>
      </c>
      <c r="Z219" s="4" t="s">
        <v>186</v>
      </c>
      <c r="AA219" s="4" t="s">
        <v>187</v>
      </c>
      <c r="AB219" s="4">
        <v>2050</v>
      </c>
      <c r="AC219" s="2" t="str">
        <f>IF(sum!A212="MA",sum!B212,"*")</f>
        <v>*</v>
      </c>
      <c r="AD219" s="2"/>
      <c r="AE219" s="2" t="str">
        <f>IF(sum!A212="MA",sum!J212,"*")</f>
        <v>*</v>
      </c>
      <c r="AH219" s="4" t="s">
        <v>186</v>
      </c>
      <c r="AI219" s="4" t="s">
        <v>187</v>
      </c>
      <c r="AJ219" s="4">
        <v>2050</v>
      </c>
      <c r="AK219" s="2" t="str">
        <f>IF(sum!A212="ON",sum!B212,"*")</f>
        <v>*</v>
      </c>
      <c r="AL219" s="2"/>
      <c r="AM219" s="2" t="str">
        <f>IF(sum!A212="ON",sum!J212,"*")</f>
        <v>*</v>
      </c>
      <c r="AP219" s="4" t="s">
        <v>186</v>
      </c>
      <c r="AQ219" s="4" t="s">
        <v>187</v>
      </c>
      <c r="AR219" s="4">
        <v>2050</v>
      </c>
      <c r="AS219" s="2" t="str">
        <f>IF(sum!A212="QU",sum!B212,"*")</f>
        <v>*</v>
      </c>
      <c r="AT219" s="2"/>
      <c r="AU219" s="2" t="str">
        <f>IF(sum!A212="QU",sum!J212,"*")</f>
        <v>*</v>
      </c>
      <c r="AX219" s="4" t="s">
        <v>186</v>
      </c>
      <c r="AY219" s="4" t="s">
        <v>187</v>
      </c>
      <c r="AZ219" s="4">
        <v>2050</v>
      </c>
      <c r="BA219" s="2" t="str">
        <f>IF(sum!A212="SA",sum!B212,"*")</f>
        <v>*</v>
      </c>
      <c r="BB219" s="2"/>
      <c r="BC219" s="2" t="str">
        <f>IF(sum!A212="SA",sum!J212,"*")</f>
        <v>*</v>
      </c>
    </row>
    <row r="220" spans="2:55">
      <c r="B220" s="2" t="s">
        <v>186</v>
      </c>
      <c r="C220" s="2" t="s">
        <v>187</v>
      </c>
      <c r="D220" s="2">
        <v>2050</v>
      </c>
      <c r="J220" s="2" t="s">
        <v>186</v>
      </c>
      <c r="K220" s="2" t="s">
        <v>187</v>
      </c>
      <c r="L220" s="2">
        <v>2050</v>
      </c>
      <c r="M220" s="2" t="str">
        <f>IF(sum!A213="AT",sum!B213,"*")</f>
        <v>TRA_Tru_BEV01</v>
      </c>
      <c r="N220" s="2"/>
      <c r="O220" s="2">
        <f>IF(sum!A213="AT",sum!J213,"*")</f>
        <v>239.893464101866</v>
      </c>
      <c r="R220" s="2" t="s">
        <v>186</v>
      </c>
      <c r="S220" s="2" t="s">
        <v>187</v>
      </c>
      <c r="T220" s="2">
        <v>2050</v>
      </c>
      <c r="U220" s="2" t="str">
        <f>IF(sum!A213="BC",sum!B213,"*")</f>
        <v>*</v>
      </c>
      <c r="V220" s="2"/>
      <c r="W220" s="2" t="str">
        <f>IF(sum!A213="BC",sum!J213,"*")</f>
        <v>*</v>
      </c>
      <c r="Z220" s="2" t="s">
        <v>186</v>
      </c>
      <c r="AA220" s="2" t="s">
        <v>187</v>
      </c>
      <c r="AB220" s="2">
        <v>2050</v>
      </c>
      <c r="AC220" s="2" t="str">
        <f>IF(sum!A213="MA",sum!B213,"*")</f>
        <v>*</v>
      </c>
      <c r="AD220" s="2"/>
      <c r="AE220" s="2" t="str">
        <f>IF(sum!A213="MA",sum!J213,"*")</f>
        <v>*</v>
      </c>
      <c r="AH220" s="2" t="s">
        <v>186</v>
      </c>
      <c r="AI220" s="2" t="s">
        <v>187</v>
      </c>
      <c r="AJ220" s="2">
        <v>2050</v>
      </c>
      <c r="AK220" s="2" t="str">
        <f>IF(sum!A213="ON",sum!B213,"*")</f>
        <v>*</v>
      </c>
      <c r="AL220" s="2"/>
      <c r="AM220" s="2" t="str">
        <f>IF(sum!A213="ON",sum!J213,"*")</f>
        <v>*</v>
      </c>
      <c r="AP220" s="2" t="s">
        <v>186</v>
      </c>
      <c r="AQ220" s="2" t="s">
        <v>187</v>
      </c>
      <c r="AR220" s="2">
        <v>2050</v>
      </c>
      <c r="AS220" s="2" t="str">
        <f>IF(sum!A213="QU",sum!B213,"*")</f>
        <v>*</v>
      </c>
      <c r="AT220" s="2"/>
      <c r="AU220" s="2" t="str">
        <f>IF(sum!A213="QU",sum!J213,"*")</f>
        <v>*</v>
      </c>
      <c r="AX220" s="2" t="s">
        <v>186</v>
      </c>
      <c r="AY220" s="2" t="s">
        <v>187</v>
      </c>
      <c r="AZ220" s="2">
        <v>2050</v>
      </c>
      <c r="BA220" s="2" t="str">
        <f>IF(sum!A213="SA",sum!B213,"*")</f>
        <v>*</v>
      </c>
      <c r="BB220" s="2"/>
      <c r="BC220" s="2" t="str">
        <f>IF(sum!A213="SA",sum!J213,"*")</f>
        <v>*</v>
      </c>
    </row>
    <row r="221" spans="2:55">
      <c r="B221" s="2" t="s">
        <v>186</v>
      </c>
      <c r="C221" s="2" t="s">
        <v>187</v>
      </c>
      <c r="D221" s="2">
        <v>2050</v>
      </c>
      <c r="J221" s="2" t="s">
        <v>186</v>
      </c>
      <c r="K221" s="2" t="s">
        <v>187</v>
      </c>
      <c r="L221" s="2">
        <v>2050</v>
      </c>
      <c r="M221" s="2" t="str">
        <f>IF(sum!A214="AT",sum!B214,"*")</f>
        <v>TRA_Tru_HT_DST1</v>
      </c>
      <c r="N221" s="2"/>
      <c r="O221" s="2">
        <f>IF(sum!A214="AT",sum!J214,"*")</f>
        <v>0</v>
      </c>
      <c r="R221" s="2" t="s">
        <v>186</v>
      </c>
      <c r="S221" s="2" t="s">
        <v>187</v>
      </c>
      <c r="T221" s="2">
        <v>2050</v>
      </c>
      <c r="U221" s="2" t="str">
        <f>IF(sum!A214="BC",sum!B214,"*")</f>
        <v>*</v>
      </c>
      <c r="V221" s="2"/>
      <c r="W221" s="2" t="str">
        <f>IF(sum!A214="BC",sum!J214,"*")</f>
        <v>*</v>
      </c>
      <c r="Z221" s="2" t="s">
        <v>186</v>
      </c>
      <c r="AA221" s="2" t="s">
        <v>187</v>
      </c>
      <c r="AB221" s="2">
        <v>2050</v>
      </c>
      <c r="AC221" s="2" t="str">
        <f>IF(sum!A214="MA",sum!B214,"*")</f>
        <v>*</v>
      </c>
      <c r="AD221" s="2"/>
      <c r="AE221" s="2" t="str">
        <f>IF(sum!A214="MA",sum!J214,"*")</f>
        <v>*</v>
      </c>
      <c r="AH221" s="2" t="s">
        <v>186</v>
      </c>
      <c r="AI221" s="2" t="s">
        <v>187</v>
      </c>
      <c r="AJ221" s="2">
        <v>2050</v>
      </c>
      <c r="AK221" s="2" t="str">
        <f>IF(sum!A214="ON",sum!B214,"*")</f>
        <v>*</v>
      </c>
      <c r="AL221" s="2"/>
      <c r="AM221" s="2" t="str">
        <f>IF(sum!A214="ON",sum!J214,"*")</f>
        <v>*</v>
      </c>
      <c r="AP221" s="4" t="s">
        <v>186</v>
      </c>
      <c r="AQ221" s="4" t="s">
        <v>187</v>
      </c>
      <c r="AR221" s="4">
        <v>2050</v>
      </c>
      <c r="AS221" s="2" t="str">
        <f>IF(sum!A214="QU",sum!B214,"*")</f>
        <v>*</v>
      </c>
      <c r="AT221" s="2"/>
      <c r="AU221" s="2" t="str">
        <f>IF(sum!A214="QU",sum!J214,"*")</f>
        <v>*</v>
      </c>
      <c r="AX221" s="2" t="s">
        <v>186</v>
      </c>
      <c r="AY221" s="2" t="s">
        <v>187</v>
      </c>
      <c r="AZ221" s="2">
        <v>2050</v>
      </c>
      <c r="BA221" s="2" t="str">
        <f>IF(sum!A214="SA",sum!B214,"*")</f>
        <v>*</v>
      </c>
      <c r="BB221" s="2"/>
      <c r="BC221" s="2" t="str">
        <f>IF(sum!A214="SA",sum!J214,"*")</f>
        <v>*</v>
      </c>
    </row>
    <row r="222" spans="2:55">
      <c r="B222" s="4" t="s">
        <v>186</v>
      </c>
      <c r="C222" s="4" t="s">
        <v>187</v>
      </c>
      <c r="D222" s="4">
        <v>2050</v>
      </c>
      <c r="J222" s="4" t="s">
        <v>186</v>
      </c>
      <c r="K222" s="4" t="s">
        <v>187</v>
      </c>
      <c r="L222" s="4">
        <v>2050</v>
      </c>
      <c r="M222" s="2" t="str">
        <f>IF(sum!A215="AT",sum!B215,"*")</f>
        <v>TRA_Tru_PHEV01</v>
      </c>
      <c r="N222" s="2"/>
      <c r="O222" s="2">
        <f>IF(sum!A215="AT",sum!J215,"*")</f>
        <v>0</v>
      </c>
      <c r="R222" s="4" t="s">
        <v>186</v>
      </c>
      <c r="S222" s="4" t="s">
        <v>187</v>
      </c>
      <c r="T222" s="4">
        <v>2050</v>
      </c>
      <c r="U222" s="2" t="str">
        <f>IF(sum!A215="BC",sum!B215,"*")</f>
        <v>*</v>
      </c>
      <c r="V222" s="2"/>
      <c r="W222" s="2" t="str">
        <f>IF(sum!A215="BC",sum!J215,"*")</f>
        <v>*</v>
      </c>
      <c r="Z222" s="4" t="s">
        <v>186</v>
      </c>
      <c r="AA222" s="4" t="s">
        <v>187</v>
      </c>
      <c r="AB222" s="4">
        <v>2050</v>
      </c>
      <c r="AC222" s="2" t="str">
        <f>IF(sum!A215="MA",sum!B215,"*")</f>
        <v>*</v>
      </c>
      <c r="AD222" s="2"/>
      <c r="AE222" s="2" t="str">
        <f>IF(sum!A215="MA",sum!J215,"*")</f>
        <v>*</v>
      </c>
      <c r="AH222" s="4" t="s">
        <v>186</v>
      </c>
      <c r="AI222" s="4" t="s">
        <v>187</v>
      </c>
      <c r="AJ222" s="4">
        <v>2050</v>
      </c>
      <c r="AK222" s="2" t="str">
        <f>IF(sum!A215="ON",sum!B215,"*")</f>
        <v>*</v>
      </c>
      <c r="AL222" s="2"/>
      <c r="AM222" s="2" t="str">
        <f>IF(sum!A215="ON",sum!J215,"*")</f>
        <v>*</v>
      </c>
      <c r="AP222" s="2" t="s">
        <v>186</v>
      </c>
      <c r="AQ222" s="2" t="s">
        <v>187</v>
      </c>
      <c r="AR222" s="2">
        <v>2050</v>
      </c>
      <c r="AS222" s="2" t="str">
        <f>IF(sum!A215="QU",sum!B215,"*")</f>
        <v>*</v>
      </c>
      <c r="AT222" s="2"/>
      <c r="AU222" s="2" t="str">
        <f>IF(sum!A215="QU",sum!J215,"*")</f>
        <v>*</v>
      </c>
      <c r="AX222" s="4" t="s">
        <v>186</v>
      </c>
      <c r="AY222" s="4" t="s">
        <v>187</v>
      </c>
      <c r="AZ222" s="4">
        <v>2050</v>
      </c>
      <c r="BA222" s="2" t="str">
        <f>IF(sum!A215="SA",sum!B215,"*")</f>
        <v>*</v>
      </c>
      <c r="BB222" s="2"/>
      <c r="BC222" s="2" t="str">
        <f>IF(sum!A215="SA",sum!J215,"*")</f>
        <v>*</v>
      </c>
    </row>
    <row r="223" spans="2:55">
      <c r="B223" s="2" t="s">
        <v>186</v>
      </c>
      <c r="C223" s="2" t="s">
        <v>187</v>
      </c>
      <c r="D223" s="2">
        <v>2050</v>
      </c>
      <c r="J223" s="2" t="s">
        <v>186</v>
      </c>
      <c r="K223" s="2" t="s">
        <v>187</v>
      </c>
      <c r="L223" s="2">
        <v>2050</v>
      </c>
      <c r="M223" s="2" t="str">
        <f>IF(sum!A216="AT",sum!B216,"*")</f>
        <v>TU_OILCRD_AT_ON_01</v>
      </c>
      <c r="N223" s="2"/>
      <c r="O223" s="2">
        <f>IF(sum!A216="AT",sum!J216,"*")</f>
        <v>0</v>
      </c>
      <c r="R223" s="2" t="s">
        <v>186</v>
      </c>
      <c r="S223" s="2" t="s">
        <v>187</v>
      </c>
      <c r="T223" s="2">
        <v>2050</v>
      </c>
      <c r="U223" s="2" t="str">
        <f>IF(sum!A216="BC",sum!B216,"*")</f>
        <v>*</v>
      </c>
      <c r="V223" s="2"/>
      <c r="W223" s="2" t="str">
        <f>IF(sum!A216="BC",sum!J216,"*")</f>
        <v>*</v>
      </c>
      <c r="Z223" s="2" t="s">
        <v>186</v>
      </c>
      <c r="AA223" s="2" t="s">
        <v>187</v>
      </c>
      <c r="AB223" s="2">
        <v>2050</v>
      </c>
      <c r="AC223" s="2" t="str">
        <f>IF(sum!A216="MA",sum!B216,"*")</f>
        <v>*</v>
      </c>
      <c r="AD223" s="2"/>
      <c r="AE223" s="2" t="str">
        <f>IF(sum!A216="MA",sum!J216,"*")</f>
        <v>*</v>
      </c>
      <c r="AH223" s="2" t="s">
        <v>186</v>
      </c>
      <c r="AI223" s="2" t="s">
        <v>187</v>
      </c>
      <c r="AJ223" s="2">
        <v>2050</v>
      </c>
      <c r="AK223" s="2" t="str">
        <f>IF(sum!A216="ON",sum!B216,"*")</f>
        <v>*</v>
      </c>
      <c r="AL223" s="2"/>
      <c r="AM223" s="2" t="str">
        <f>IF(sum!A216="ON",sum!J216,"*")</f>
        <v>*</v>
      </c>
      <c r="AP223" s="4" t="s">
        <v>186</v>
      </c>
      <c r="AQ223" s="4" t="s">
        <v>187</v>
      </c>
      <c r="AR223" s="4">
        <v>2050</v>
      </c>
      <c r="AS223" s="2" t="str">
        <f>IF(sum!A216="QU",sum!B216,"*")</f>
        <v>*</v>
      </c>
      <c r="AT223" s="2"/>
      <c r="AU223" s="2" t="str">
        <f>IF(sum!A216="QU",sum!J216,"*")</f>
        <v>*</v>
      </c>
      <c r="AX223" s="2" t="s">
        <v>186</v>
      </c>
      <c r="AY223" s="2" t="s">
        <v>187</v>
      </c>
      <c r="AZ223" s="2">
        <v>2050</v>
      </c>
      <c r="BA223" s="2" t="str">
        <f>IF(sum!A216="SA",sum!B216,"*")</f>
        <v>*</v>
      </c>
      <c r="BB223" s="2"/>
      <c r="BC223" s="2" t="str">
        <f>IF(sum!A216="SA",sum!J216,"*")</f>
        <v>*</v>
      </c>
    </row>
    <row r="224" spans="2:55">
      <c r="B224" s="2" t="s">
        <v>186</v>
      </c>
      <c r="C224" s="2" t="s">
        <v>187</v>
      </c>
      <c r="D224" s="2">
        <v>2050</v>
      </c>
      <c r="J224" s="2" t="s">
        <v>186</v>
      </c>
      <c r="K224" s="2" t="s">
        <v>187</v>
      </c>
      <c r="L224" s="2">
        <v>2050</v>
      </c>
      <c r="M224" s="2" t="str">
        <f>IF(sum!A217="AT",sum!B217,"*")</f>
        <v>TWS-AuxiliaryEquip_ELE1</v>
      </c>
      <c r="N224" s="2"/>
      <c r="O224" s="2">
        <f>IF(sum!A217="AT",sum!J217,"*")</f>
        <v>0.0227055520399584</v>
      </c>
      <c r="R224" s="2" t="s">
        <v>186</v>
      </c>
      <c r="S224" s="2" t="s">
        <v>187</v>
      </c>
      <c r="T224" s="2">
        <v>2050</v>
      </c>
      <c r="U224" s="2" t="str">
        <f>IF(sum!A217="BC",sum!B217,"*")</f>
        <v>*</v>
      </c>
      <c r="V224" s="2"/>
      <c r="W224" s="2" t="str">
        <f>IF(sum!A217="BC",sum!J217,"*")</f>
        <v>*</v>
      </c>
      <c r="Z224" s="2" t="s">
        <v>186</v>
      </c>
      <c r="AA224" s="2" t="s">
        <v>187</v>
      </c>
      <c r="AB224" s="2">
        <v>2050</v>
      </c>
      <c r="AC224" s="2" t="str">
        <f>IF(sum!A217="MA",sum!B217,"*")</f>
        <v>*</v>
      </c>
      <c r="AD224" s="2"/>
      <c r="AE224" s="2" t="str">
        <f>IF(sum!A217="MA",sum!J217,"*")</f>
        <v>*</v>
      </c>
      <c r="AH224" s="2" t="s">
        <v>186</v>
      </c>
      <c r="AI224" s="2" t="s">
        <v>187</v>
      </c>
      <c r="AJ224" s="2">
        <v>2050</v>
      </c>
      <c r="AK224" s="2" t="str">
        <f>IF(sum!A217="ON",sum!B217,"*")</f>
        <v>*</v>
      </c>
      <c r="AL224" s="2"/>
      <c r="AM224" s="2" t="str">
        <f>IF(sum!A217="ON",sum!J217,"*")</f>
        <v>*</v>
      </c>
      <c r="AP224" s="2" t="s">
        <v>186</v>
      </c>
      <c r="AQ224" s="2" t="s">
        <v>187</v>
      </c>
      <c r="AR224" s="2">
        <v>2050</v>
      </c>
      <c r="AS224" s="2" t="str">
        <f>IF(sum!A217="QU",sum!B217,"*")</f>
        <v>*</v>
      </c>
      <c r="AT224" s="2"/>
      <c r="AU224" s="2" t="str">
        <f>IF(sum!A217="QU",sum!J217,"*")</f>
        <v>*</v>
      </c>
      <c r="AX224" s="2" t="s">
        <v>186</v>
      </c>
      <c r="AY224" s="2" t="s">
        <v>187</v>
      </c>
      <c r="AZ224" s="2">
        <v>2050</v>
      </c>
      <c r="BA224" s="2" t="str">
        <f>IF(sum!A217="SA",sum!B217,"*")</f>
        <v>*</v>
      </c>
      <c r="BB224" s="2"/>
      <c r="BC224" s="2" t="str">
        <f>IF(sum!A217="SA",sum!J217,"*")</f>
        <v>*</v>
      </c>
    </row>
    <row r="225" spans="2:55">
      <c r="B225" s="4" t="s">
        <v>186</v>
      </c>
      <c r="C225" s="4" t="s">
        <v>187</v>
      </c>
      <c r="D225" s="4">
        <v>2050</v>
      </c>
      <c r="J225" s="4" t="s">
        <v>186</v>
      </c>
      <c r="K225" s="4" t="s">
        <v>187</v>
      </c>
      <c r="L225" s="4">
        <v>2050</v>
      </c>
      <c r="M225" s="2" t="str">
        <f>IF(sum!A218="AT",sum!B218,"*")</f>
        <v>TWS-AuxiliaryMot_ELE1</v>
      </c>
      <c r="N225" s="2"/>
      <c r="O225" s="2">
        <f>IF(sum!A218="AT",sum!J218,"*")</f>
        <v>0.0170291640299688</v>
      </c>
      <c r="R225" s="4" t="s">
        <v>186</v>
      </c>
      <c r="S225" s="4" t="s">
        <v>187</v>
      </c>
      <c r="T225" s="4">
        <v>2050</v>
      </c>
      <c r="U225" s="2" t="str">
        <f>IF(sum!A218="BC",sum!B218,"*")</f>
        <v>*</v>
      </c>
      <c r="V225" s="2"/>
      <c r="W225" s="2" t="str">
        <f>IF(sum!A218="BC",sum!J218,"*")</f>
        <v>*</v>
      </c>
      <c r="Z225" s="4" t="s">
        <v>186</v>
      </c>
      <c r="AA225" s="4" t="s">
        <v>187</v>
      </c>
      <c r="AB225" s="4">
        <v>2050</v>
      </c>
      <c r="AC225" s="2" t="str">
        <f>IF(sum!A218="MA",sum!B218,"*")</f>
        <v>*</v>
      </c>
      <c r="AD225" s="2"/>
      <c r="AE225" s="2" t="str">
        <f>IF(sum!A218="MA",sum!J218,"*")</f>
        <v>*</v>
      </c>
      <c r="AH225" s="4" t="s">
        <v>186</v>
      </c>
      <c r="AI225" s="4" t="s">
        <v>187</v>
      </c>
      <c r="AJ225" s="4">
        <v>2050</v>
      </c>
      <c r="AK225" s="2" t="str">
        <f>IF(sum!A218="ON",sum!B218,"*")</f>
        <v>*</v>
      </c>
      <c r="AL225" s="2"/>
      <c r="AM225" s="2" t="str">
        <f>IF(sum!A218="ON",sum!J218,"*")</f>
        <v>*</v>
      </c>
      <c r="AP225" s="4" t="s">
        <v>186</v>
      </c>
      <c r="AQ225" s="4" t="s">
        <v>187</v>
      </c>
      <c r="AR225" s="4">
        <v>2050</v>
      </c>
      <c r="AS225" s="2" t="str">
        <f>IF(sum!A218="QU",sum!B218,"*")</f>
        <v>*</v>
      </c>
      <c r="AT225" s="2"/>
      <c r="AU225" s="2" t="str">
        <f>IF(sum!A218="QU",sum!J218,"*")</f>
        <v>*</v>
      </c>
      <c r="AX225" s="4" t="s">
        <v>186</v>
      </c>
      <c r="AY225" s="4" t="s">
        <v>187</v>
      </c>
      <c r="AZ225" s="4">
        <v>2050</v>
      </c>
      <c r="BA225" s="2" t="str">
        <f>IF(sum!A218="SA",sum!B218,"*")</f>
        <v>*</v>
      </c>
      <c r="BB225" s="2"/>
      <c r="BC225" s="2" t="str">
        <f>IF(sum!A218="SA",sum!J218,"*")</f>
        <v>*</v>
      </c>
    </row>
    <row r="226" spans="2:55">
      <c r="B226" s="2" t="s">
        <v>186</v>
      </c>
      <c r="C226" s="2" t="s">
        <v>187</v>
      </c>
      <c r="D226" s="2">
        <v>2050</v>
      </c>
      <c r="J226" s="2" t="s">
        <v>186</v>
      </c>
      <c r="K226" s="2" t="s">
        <v>187</v>
      </c>
      <c r="L226" s="2">
        <v>2050</v>
      </c>
      <c r="M226" s="2" t="str">
        <f>IF(sum!A219="AT",sum!B219,"*")</f>
        <v>TWS-Light_ELE1</v>
      </c>
      <c r="N226" s="2"/>
      <c r="O226" s="2">
        <f>IF(sum!A219="AT",sum!J219,"*")</f>
        <v>0.0681166561198752</v>
      </c>
      <c r="R226" s="2" t="s">
        <v>186</v>
      </c>
      <c r="S226" s="2" t="s">
        <v>187</v>
      </c>
      <c r="T226" s="2">
        <v>2050</v>
      </c>
      <c r="U226" s="2" t="str">
        <f>IF(sum!A219="BC",sum!B219,"*")</f>
        <v>*</v>
      </c>
      <c r="V226" s="2"/>
      <c r="W226" s="2" t="str">
        <f>IF(sum!A219="BC",sum!J219,"*")</f>
        <v>*</v>
      </c>
      <c r="Z226" s="2" t="s">
        <v>186</v>
      </c>
      <c r="AA226" s="2" t="s">
        <v>187</v>
      </c>
      <c r="AB226" s="2">
        <v>2050</v>
      </c>
      <c r="AC226" s="2" t="str">
        <f>IF(sum!A219="MA",sum!B219,"*")</f>
        <v>*</v>
      </c>
      <c r="AD226" s="2"/>
      <c r="AE226" s="2" t="str">
        <f>IF(sum!A219="MA",sum!J219,"*")</f>
        <v>*</v>
      </c>
      <c r="AH226" s="2" t="s">
        <v>186</v>
      </c>
      <c r="AI226" s="2" t="s">
        <v>187</v>
      </c>
      <c r="AJ226" s="2">
        <v>2050</v>
      </c>
      <c r="AK226" s="2" t="str">
        <f>IF(sum!A219="ON",sum!B219,"*")</f>
        <v>*</v>
      </c>
      <c r="AL226" s="2"/>
      <c r="AM226" s="2" t="str">
        <f>IF(sum!A219="ON",sum!J219,"*")</f>
        <v>*</v>
      </c>
      <c r="AP226" s="2" t="s">
        <v>186</v>
      </c>
      <c r="AQ226" s="2" t="s">
        <v>187</v>
      </c>
      <c r="AR226" s="2">
        <v>2050</v>
      </c>
      <c r="AS226" s="2" t="str">
        <f>IF(sum!A219="QU",sum!B219,"*")</f>
        <v>*</v>
      </c>
      <c r="AT226" s="2"/>
      <c r="AU226" s="2" t="str">
        <f>IF(sum!A219="QU",sum!J219,"*")</f>
        <v>*</v>
      </c>
      <c r="AX226" s="2" t="s">
        <v>186</v>
      </c>
      <c r="AY226" s="2" t="s">
        <v>187</v>
      </c>
      <c r="AZ226" s="2">
        <v>2050</v>
      </c>
      <c r="BA226" s="2" t="str">
        <f>IF(sum!A219="SA",sum!B219,"*")</f>
        <v>*</v>
      </c>
      <c r="BB226" s="2"/>
      <c r="BC226" s="2" t="str">
        <f>IF(sum!A219="SA",sum!J219,"*")</f>
        <v>*</v>
      </c>
    </row>
    <row r="227" spans="2:55">
      <c r="B227" s="2" t="s">
        <v>186</v>
      </c>
      <c r="C227" s="2" t="s">
        <v>187</v>
      </c>
      <c r="D227" s="2">
        <v>2050</v>
      </c>
      <c r="J227" s="2" t="s">
        <v>186</v>
      </c>
      <c r="K227" s="2" t="s">
        <v>187</v>
      </c>
      <c r="L227" s="2">
        <v>2050</v>
      </c>
      <c r="M227" s="2" t="str">
        <f>IF(sum!A220="AT",sum!B220,"*")</f>
        <v>TWS-SpCool_ELE1</v>
      </c>
      <c r="N227" s="2"/>
      <c r="O227" s="2">
        <f>IF(sum!A220="AT",sum!J220,"*")</f>
        <v>0.0340583280599376</v>
      </c>
      <c r="R227" s="2" t="s">
        <v>186</v>
      </c>
      <c r="S227" s="2" t="s">
        <v>187</v>
      </c>
      <c r="T227" s="2">
        <v>2050</v>
      </c>
      <c r="U227" s="2" t="str">
        <f>IF(sum!A220="BC",sum!B220,"*")</f>
        <v>*</v>
      </c>
      <c r="V227" s="2"/>
      <c r="W227" s="2" t="str">
        <f>IF(sum!A220="BC",sum!J220,"*")</f>
        <v>*</v>
      </c>
      <c r="Z227" s="2" t="s">
        <v>186</v>
      </c>
      <c r="AA227" s="2" t="s">
        <v>187</v>
      </c>
      <c r="AB227" s="2">
        <v>2050</v>
      </c>
      <c r="AC227" s="2" t="str">
        <f>IF(sum!A220="MA",sum!B220,"*")</f>
        <v>*</v>
      </c>
      <c r="AD227" s="2"/>
      <c r="AE227" s="2" t="str">
        <f>IF(sum!A220="MA",sum!J220,"*")</f>
        <v>*</v>
      </c>
      <c r="AH227" s="2" t="s">
        <v>186</v>
      </c>
      <c r="AI227" s="2" t="s">
        <v>187</v>
      </c>
      <c r="AJ227" s="2">
        <v>2050</v>
      </c>
      <c r="AK227" s="2" t="str">
        <f>IF(sum!A220="ON",sum!B220,"*")</f>
        <v>*</v>
      </c>
      <c r="AL227" s="2"/>
      <c r="AM227" s="2" t="str">
        <f>IF(sum!A220="ON",sum!J220,"*")</f>
        <v>*</v>
      </c>
      <c r="AP227" s="4" t="s">
        <v>186</v>
      </c>
      <c r="AQ227" s="4" t="s">
        <v>187</v>
      </c>
      <c r="AR227" s="4">
        <v>2050</v>
      </c>
      <c r="AS227" s="2" t="str">
        <f>IF(sum!A220="QU",sum!B220,"*")</f>
        <v>*</v>
      </c>
      <c r="AT227" s="2"/>
      <c r="AU227" s="2" t="str">
        <f>IF(sum!A220="QU",sum!J220,"*")</f>
        <v>*</v>
      </c>
      <c r="AX227" s="2" t="s">
        <v>186</v>
      </c>
      <c r="AY227" s="2" t="s">
        <v>187</v>
      </c>
      <c r="AZ227" s="2">
        <v>2050</v>
      </c>
      <c r="BA227" s="2" t="str">
        <f>IF(sum!A220="SA",sum!B220,"*")</f>
        <v>*</v>
      </c>
      <c r="BB227" s="2"/>
      <c r="BC227" s="2" t="str">
        <f>IF(sum!A220="SA",sum!J220,"*")</f>
        <v>*</v>
      </c>
    </row>
    <row r="228" spans="2:55">
      <c r="B228" s="4" t="s">
        <v>186</v>
      </c>
      <c r="C228" s="4" t="s">
        <v>187</v>
      </c>
      <c r="D228" s="4">
        <v>2050</v>
      </c>
      <c r="J228" s="4" t="s">
        <v>186</v>
      </c>
      <c r="K228" s="4" t="s">
        <v>187</v>
      </c>
      <c r="L228" s="4">
        <v>2050</v>
      </c>
      <c r="M228" s="2" t="str">
        <f>IF(sum!A221="AT",sum!B221,"*")</f>
        <v>TWS-SpHeat_ELE1</v>
      </c>
      <c r="N228" s="2"/>
      <c r="O228" s="2">
        <f>IF(sum!A221="AT",sum!J221,"*")</f>
        <v>0.075685173466528</v>
      </c>
      <c r="R228" s="4" t="s">
        <v>186</v>
      </c>
      <c r="S228" s="4" t="s">
        <v>187</v>
      </c>
      <c r="T228" s="4">
        <v>2050</v>
      </c>
      <c r="U228" s="2" t="str">
        <f>IF(sum!A221="BC",sum!B221,"*")</f>
        <v>*</v>
      </c>
      <c r="V228" s="2"/>
      <c r="W228" s="2" t="str">
        <f>IF(sum!A221="BC",sum!J221,"*")</f>
        <v>*</v>
      </c>
      <c r="Z228" s="4" t="s">
        <v>186</v>
      </c>
      <c r="AA228" s="4" t="s">
        <v>187</v>
      </c>
      <c r="AB228" s="4">
        <v>2050</v>
      </c>
      <c r="AC228" s="2" t="str">
        <f>IF(sum!A221="MA",sum!B221,"*")</f>
        <v>*</v>
      </c>
      <c r="AD228" s="2"/>
      <c r="AE228" s="2" t="str">
        <f>IF(sum!A221="MA",sum!J221,"*")</f>
        <v>*</v>
      </c>
      <c r="AH228" s="4" t="s">
        <v>186</v>
      </c>
      <c r="AI228" s="4" t="s">
        <v>187</v>
      </c>
      <c r="AJ228" s="4">
        <v>2050</v>
      </c>
      <c r="AK228" s="2" t="str">
        <f>IF(sum!A221="ON",sum!B221,"*")</f>
        <v>*</v>
      </c>
      <c r="AL228" s="2"/>
      <c r="AM228" s="2" t="str">
        <f>IF(sum!A221="ON",sum!J221,"*")</f>
        <v>*</v>
      </c>
      <c r="AP228" s="2" t="s">
        <v>186</v>
      </c>
      <c r="AQ228" s="2" t="s">
        <v>187</v>
      </c>
      <c r="AR228" s="2">
        <v>2050</v>
      </c>
      <c r="AS228" s="2" t="str">
        <f>IF(sum!A221="QU",sum!B221,"*")</f>
        <v>*</v>
      </c>
      <c r="AT228" s="2"/>
      <c r="AU228" s="2" t="str">
        <f>IF(sum!A221="QU",sum!J221,"*")</f>
        <v>*</v>
      </c>
      <c r="AX228" s="4" t="s">
        <v>186</v>
      </c>
      <c r="AY228" s="4" t="s">
        <v>187</v>
      </c>
      <c r="AZ228" s="4">
        <v>2050</v>
      </c>
      <c r="BA228" s="2" t="str">
        <f>IF(sum!A221="SA",sum!B221,"*")</f>
        <v>*</v>
      </c>
      <c r="BB228" s="2"/>
      <c r="BC228" s="2" t="str">
        <f>IF(sum!A221="SA",sum!J221,"*")</f>
        <v>*</v>
      </c>
    </row>
    <row r="229" spans="2:55">
      <c r="B229" s="2" t="s">
        <v>186</v>
      </c>
      <c r="C229" s="2" t="s">
        <v>187</v>
      </c>
      <c r="D229" s="2">
        <v>2050</v>
      </c>
      <c r="J229" s="2" t="s">
        <v>186</v>
      </c>
      <c r="K229" s="2" t="s">
        <v>187</v>
      </c>
      <c r="L229" s="2">
        <v>2050</v>
      </c>
      <c r="M229" s="2" t="str">
        <f>IF(sum!A222="AT",sum!B222,"*")</f>
        <v>TWS-WaterHeat_ELE1</v>
      </c>
      <c r="N229" s="2"/>
      <c r="O229" s="2">
        <f>IF(sum!A222="AT",sum!J222,"*")</f>
        <v>0.0113527760199792</v>
      </c>
      <c r="R229" s="2" t="s">
        <v>186</v>
      </c>
      <c r="S229" s="2" t="s">
        <v>187</v>
      </c>
      <c r="T229" s="2">
        <v>2050</v>
      </c>
      <c r="U229" s="2" t="str">
        <f>IF(sum!A222="BC",sum!B222,"*")</f>
        <v>*</v>
      </c>
      <c r="V229" s="2"/>
      <c r="W229" s="2" t="str">
        <f>IF(sum!A222="BC",sum!J222,"*")</f>
        <v>*</v>
      </c>
      <c r="Z229" s="2" t="s">
        <v>186</v>
      </c>
      <c r="AA229" s="2" t="s">
        <v>187</v>
      </c>
      <c r="AB229" s="2">
        <v>2050</v>
      </c>
      <c r="AC229" s="2" t="str">
        <f>IF(sum!A222="MA",sum!B222,"*")</f>
        <v>*</v>
      </c>
      <c r="AD229" s="2"/>
      <c r="AE229" s="2" t="str">
        <f>IF(sum!A222="MA",sum!J222,"*")</f>
        <v>*</v>
      </c>
      <c r="AH229" s="2" t="s">
        <v>186</v>
      </c>
      <c r="AI229" s="2" t="s">
        <v>187</v>
      </c>
      <c r="AJ229" s="2">
        <v>2050</v>
      </c>
      <c r="AK229" s="2" t="str">
        <f>IF(sum!A222="ON",sum!B222,"*")</f>
        <v>*</v>
      </c>
      <c r="AL229" s="2"/>
      <c r="AM229" s="2" t="str">
        <f>IF(sum!A222="ON",sum!J222,"*")</f>
        <v>*</v>
      </c>
      <c r="AP229" s="4" t="s">
        <v>186</v>
      </c>
      <c r="AQ229" s="4" t="s">
        <v>187</v>
      </c>
      <c r="AR229" s="4">
        <v>2050</v>
      </c>
      <c r="AS229" s="2" t="str">
        <f>IF(sum!A222="QU",sum!B222,"*")</f>
        <v>*</v>
      </c>
      <c r="AT229" s="2"/>
      <c r="AU229" s="2" t="str">
        <f>IF(sum!A222="QU",sum!J222,"*")</f>
        <v>*</v>
      </c>
      <c r="AX229" s="2" t="s">
        <v>186</v>
      </c>
      <c r="AY229" s="2" t="s">
        <v>187</v>
      </c>
      <c r="AZ229" s="2">
        <v>2050</v>
      </c>
      <c r="BA229" s="2" t="str">
        <f>IF(sum!A222="SA",sum!B222,"*")</f>
        <v>*</v>
      </c>
      <c r="BB229" s="2"/>
      <c r="BC229" s="2" t="str">
        <f>IF(sum!A222="SA",sum!J222,"*")</f>
        <v>*</v>
      </c>
    </row>
    <row r="230" spans="2:55">
      <c r="B230" s="2" t="s">
        <v>186</v>
      </c>
      <c r="C230" s="2" t="s">
        <v>187</v>
      </c>
      <c r="D230" s="2">
        <v>2050</v>
      </c>
      <c r="J230" s="2" t="s">
        <v>186</v>
      </c>
      <c r="K230" s="2" t="s">
        <v>187</v>
      </c>
      <c r="L230" s="2">
        <v>2050</v>
      </c>
      <c r="M230" s="2" t="str">
        <f>IF(sum!A223="AT",sum!B223,"*")</f>
        <v>WST-AuxiliaryEquip_ELE1</v>
      </c>
      <c r="N230" s="2"/>
      <c r="O230" s="2">
        <f>IF(sum!A223="AT",sum!J223,"*")</f>
        <v>0.056763880099896</v>
      </c>
      <c r="R230" s="2" t="s">
        <v>186</v>
      </c>
      <c r="S230" s="2" t="s">
        <v>187</v>
      </c>
      <c r="T230" s="2">
        <v>2050</v>
      </c>
      <c r="U230" s="2" t="str">
        <f>IF(sum!A223="BC",sum!B223,"*")</f>
        <v>*</v>
      </c>
      <c r="V230" s="2"/>
      <c r="W230" s="2" t="str">
        <f>IF(sum!A223="BC",sum!J223,"*")</f>
        <v>*</v>
      </c>
      <c r="Z230" s="2" t="s">
        <v>186</v>
      </c>
      <c r="AA230" s="2" t="s">
        <v>187</v>
      </c>
      <c r="AB230" s="2">
        <v>2050</v>
      </c>
      <c r="AC230" s="2" t="str">
        <f>IF(sum!A223="MA",sum!B223,"*")</f>
        <v>*</v>
      </c>
      <c r="AD230" s="2"/>
      <c r="AE230" s="2" t="str">
        <f>IF(sum!A223="MA",sum!J223,"*")</f>
        <v>*</v>
      </c>
      <c r="AH230" s="2" t="s">
        <v>186</v>
      </c>
      <c r="AI230" s="2" t="s">
        <v>187</v>
      </c>
      <c r="AJ230" s="2">
        <v>2050</v>
      </c>
      <c r="AK230" s="2" t="str">
        <f>IF(sum!A223="ON",sum!B223,"*")</f>
        <v>*</v>
      </c>
      <c r="AL230" s="2"/>
      <c r="AM230" s="2" t="str">
        <f>IF(sum!A223="ON",sum!J223,"*")</f>
        <v>*</v>
      </c>
      <c r="AP230" s="2" t="s">
        <v>186</v>
      </c>
      <c r="AQ230" s="2" t="s">
        <v>187</v>
      </c>
      <c r="AR230" s="2">
        <v>2050</v>
      </c>
      <c r="AS230" s="2" t="str">
        <f>IF(sum!A223="QU",sum!B223,"*")</f>
        <v>*</v>
      </c>
      <c r="AT230" s="2"/>
      <c r="AU230" s="2" t="str">
        <f>IF(sum!A223="QU",sum!J223,"*")</f>
        <v>*</v>
      </c>
      <c r="AX230" s="2" t="s">
        <v>186</v>
      </c>
      <c r="AY230" s="2" t="s">
        <v>187</v>
      </c>
      <c r="AZ230" s="2">
        <v>2050</v>
      </c>
      <c r="BA230" s="2" t="str">
        <f>IF(sum!A223="SA",sum!B223,"*")</f>
        <v>*</v>
      </c>
      <c r="BB230" s="2"/>
      <c r="BC230" s="2" t="str">
        <f>IF(sum!A223="SA",sum!J223,"*")</f>
        <v>*</v>
      </c>
    </row>
    <row r="231" spans="2:55">
      <c r="B231" s="4" t="s">
        <v>186</v>
      </c>
      <c r="C231" s="4" t="s">
        <v>187</v>
      </c>
      <c r="D231" s="4">
        <v>2050</v>
      </c>
      <c r="J231" s="4" t="s">
        <v>186</v>
      </c>
      <c r="K231" s="4" t="s">
        <v>187</v>
      </c>
      <c r="L231" s="4">
        <v>2050</v>
      </c>
      <c r="M231" s="2" t="str">
        <f>IF(sum!A224="AT",sum!B224,"*")</f>
        <v>WST-AuxiliaryMot_ELE1</v>
      </c>
      <c r="N231" s="2"/>
      <c r="O231" s="2">
        <f>IF(sum!A224="AT",sum!J224,"*")</f>
        <v>0.0170291640299688</v>
      </c>
      <c r="R231" s="4" t="s">
        <v>186</v>
      </c>
      <c r="S231" s="4" t="s">
        <v>187</v>
      </c>
      <c r="T231" s="4">
        <v>2050</v>
      </c>
      <c r="U231" s="2" t="str">
        <f>IF(sum!A224="BC",sum!B224,"*")</f>
        <v>*</v>
      </c>
      <c r="V231" s="2"/>
      <c r="W231" s="2" t="str">
        <f>IF(sum!A224="BC",sum!J224,"*")</f>
        <v>*</v>
      </c>
      <c r="Z231" s="4" t="s">
        <v>186</v>
      </c>
      <c r="AA231" s="4" t="s">
        <v>187</v>
      </c>
      <c r="AB231" s="4">
        <v>2050</v>
      </c>
      <c r="AC231" s="2" t="str">
        <f>IF(sum!A224="MA",sum!B224,"*")</f>
        <v>*</v>
      </c>
      <c r="AD231" s="2"/>
      <c r="AE231" s="2" t="str">
        <f>IF(sum!A224="MA",sum!J224,"*")</f>
        <v>*</v>
      </c>
      <c r="AH231" s="4" t="s">
        <v>186</v>
      </c>
      <c r="AI231" s="4" t="s">
        <v>187</v>
      </c>
      <c r="AJ231" s="4">
        <v>2050</v>
      </c>
      <c r="AK231" s="2" t="str">
        <f>IF(sum!A224="ON",sum!B224,"*")</f>
        <v>*</v>
      </c>
      <c r="AL231" s="2"/>
      <c r="AM231" s="2" t="str">
        <f>IF(sum!A224="ON",sum!J224,"*")</f>
        <v>*</v>
      </c>
      <c r="AP231" s="4" t="s">
        <v>186</v>
      </c>
      <c r="AQ231" s="4" t="s">
        <v>187</v>
      </c>
      <c r="AR231" s="4">
        <v>2050</v>
      </c>
      <c r="AS231" s="2" t="str">
        <f>IF(sum!A224="QU",sum!B224,"*")</f>
        <v>*</v>
      </c>
      <c r="AT231" s="2"/>
      <c r="AU231" s="2" t="str">
        <f>IF(sum!A224="QU",sum!J224,"*")</f>
        <v>*</v>
      </c>
      <c r="AX231" s="4" t="s">
        <v>186</v>
      </c>
      <c r="AY231" s="4" t="s">
        <v>187</v>
      </c>
      <c r="AZ231" s="4">
        <v>2050</v>
      </c>
      <c r="BA231" s="2" t="str">
        <f>IF(sum!A224="SA",sum!B224,"*")</f>
        <v>*</v>
      </c>
      <c r="BB231" s="2"/>
      <c r="BC231" s="2" t="str">
        <f>IF(sum!A224="SA",sum!J224,"*")</f>
        <v>*</v>
      </c>
    </row>
    <row r="232" spans="2:55">
      <c r="B232" s="2" t="s">
        <v>186</v>
      </c>
      <c r="C232" s="2" t="s">
        <v>187</v>
      </c>
      <c r="D232" s="2">
        <v>2050</v>
      </c>
      <c r="J232" s="2" t="s">
        <v>186</v>
      </c>
      <c r="K232" s="2" t="s">
        <v>187</v>
      </c>
      <c r="L232" s="2">
        <v>2050</v>
      </c>
      <c r="M232" s="2" t="str">
        <f>IF(sum!A225="AT",sum!B225,"*")</f>
        <v>WST-Light_ELE1</v>
      </c>
      <c r="N232" s="2"/>
      <c r="O232" s="2">
        <f>IF(sum!A225="AT",sum!J225,"*")</f>
        <v>0.085145820149844</v>
      </c>
      <c r="R232" s="2" t="s">
        <v>186</v>
      </c>
      <c r="S232" s="2" t="s">
        <v>187</v>
      </c>
      <c r="T232" s="2">
        <v>2050</v>
      </c>
      <c r="U232" s="2" t="str">
        <f>IF(sum!A225="BC",sum!B225,"*")</f>
        <v>*</v>
      </c>
      <c r="V232" s="2"/>
      <c r="W232" s="2" t="str">
        <f>IF(sum!A225="BC",sum!J225,"*")</f>
        <v>*</v>
      </c>
      <c r="Z232" s="2" t="s">
        <v>186</v>
      </c>
      <c r="AA232" s="2" t="s">
        <v>187</v>
      </c>
      <c r="AB232" s="2">
        <v>2050</v>
      </c>
      <c r="AC232" s="2" t="str">
        <f>IF(sum!A225="MA",sum!B225,"*")</f>
        <v>*</v>
      </c>
      <c r="AD232" s="2"/>
      <c r="AE232" s="2" t="str">
        <f>IF(sum!A225="MA",sum!J225,"*")</f>
        <v>*</v>
      </c>
      <c r="AH232" s="2" t="s">
        <v>186</v>
      </c>
      <c r="AI232" s="2" t="s">
        <v>187</v>
      </c>
      <c r="AJ232" s="2">
        <v>2050</v>
      </c>
      <c r="AK232" s="2" t="str">
        <f>IF(sum!A225="ON",sum!B225,"*")</f>
        <v>*</v>
      </c>
      <c r="AL232" s="2"/>
      <c r="AM232" s="2" t="str">
        <f>IF(sum!A225="ON",sum!J225,"*")</f>
        <v>*</v>
      </c>
      <c r="AP232" s="2" t="s">
        <v>186</v>
      </c>
      <c r="AQ232" s="2" t="s">
        <v>187</v>
      </c>
      <c r="AR232" s="2">
        <v>2050</v>
      </c>
      <c r="AS232" s="2" t="str">
        <f>IF(sum!A225="QU",sum!B225,"*")</f>
        <v>*</v>
      </c>
      <c r="AT232" s="2"/>
      <c r="AU232" s="2" t="str">
        <f>IF(sum!A225="QU",sum!J225,"*")</f>
        <v>*</v>
      </c>
      <c r="AX232" s="2" t="s">
        <v>186</v>
      </c>
      <c r="AY232" s="2" t="s">
        <v>187</v>
      </c>
      <c r="AZ232" s="2">
        <v>2050</v>
      </c>
      <c r="BA232" s="2" t="str">
        <f>IF(sum!A225="SA",sum!B225,"*")</f>
        <v>*</v>
      </c>
      <c r="BB232" s="2"/>
      <c r="BC232" s="2" t="str">
        <f>IF(sum!A225="SA",sum!J225,"*")</f>
        <v>*</v>
      </c>
    </row>
    <row r="233" spans="2:55">
      <c r="B233" s="2" t="s">
        <v>186</v>
      </c>
      <c r="C233" s="2" t="s">
        <v>187</v>
      </c>
      <c r="D233" s="2">
        <v>2050</v>
      </c>
      <c r="J233" s="2" t="s">
        <v>186</v>
      </c>
      <c r="K233" s="2" t="s">
        <v>187</v>
      </c>
      <c r="L233" s="2">
        <v>2050</v>
      </c>
      <c r="M233" s="2" t="str">
        <f>IF(sum!A226="AT",sum!B226,"*")</f>
        <v>WST-SpCool_ELE1</v>
      </c>
      <c r="N233" s="2"/>
      <c r="O233" s="2">
        <f>IF(sum!A226="AT",sum!J226,"*")</f>
        <v>0.0510874920899064</v>
      </c>
      <c r="R233" s="2" t="s">
        <v>186</v>
      </c>
      <c r="S233" s="2" t="s">
        <v>187</v>
      </c>
      <c r="T233" s="2">
        <v>2050</v>
      </c>
      <c r="U233" s="2" t="str">
        <f>IF(sum!A226="BC",sum!B226,"*")</f>
        <v>*</v>
      </c>
      <c r="V233" s="2"/>
      <c r="W233" s="2" t="str">
        <f>IF(sum!A226="BC",sum!J226,"*")</f>
        <v>*</v>
      </c>
      <c r="Z233" s="2" t="s">
        <v>186</v>
      </c>
      <c r="AA233" s="2" t="s">
        <v>187</v>
      </c>
      <c r="AB233" s="2">
        <v>2050</v>
      </c>
      <c r="AC233" s="2" t="str">
        <f>IF(sum!A226="MA",sum!B226,"*")</f>
        <v>*</v>
      </c>
      <c r="AD233" s="2"/>
      <c r="AE233" s="2" t="str">
        <f>IF(sum!A226="MA",sum!J226,"*")</f>
        <v>*</v>
      </c>
      <c r="AH233" s="2" t="s">
        <v>186</v>
      </c>
      <c r="AI233" s="2" t="s">
        <v>187</v>
      </c>
      <c r="AJ233" s="2">
        <v>2050</v>
      </c>
      <c r="AK233" s="2" t="str">
        <f>IF(sum!A226="ON",sum!B226,"*")</f>
        <v>*</v>
      </c>
      <c r="AL233" s="2"/>
      <c r="AM233" s="2" t="str">
        <f>IF(sum!A226="ON",sum!J226,"*")</f>
        <v>*</v>
      </c>
      <c r="AP233" s="4" t="s">
        <v>186</v>
      </c>
      <c r="AQ233" s="4" t="s">
        <v>187</v>
      </c>
      <c r="AR233" s="4">
        <v>2050</v>
      </c>
      <c r="AS233" s="2" t="str">
        <f>IF(sum!A226="QU",sum!B226,"*")</f>
        <v>*</v>
      </c>
      <c r="AT233" s="2"/>
      <c r="AU233" s="2" t="str">
        <f>IF(sum!A226="QU",sum!J226,"*")</f>
        <v>*</v>
      </c>
      <c r="AX233" s="2" t="s">
        <v>186</v>
      </c>
      <c r="AY233" s="2" t="s">
        <v>187</v>
      </c>
      <c r="AZ233" s="2">
        <v>2050</v>
      </c>
      <c r="BA233" s="2" t="str">
        <f>IF(sum!A226="SA",sum!B226,"*")</f>
        <v>*</v>
      </c>
      <c r="BB233" s="2"/>
      <c r="BC233" s="2" t="str">
        <f>IF(sum!A226="SA",sum!J226,"*")</f>
        <v>*</v>
      </c>
    </row>
    <row r="234" spans="2:55">
      <c r="B234" s="4" t="s">
        <v>186</v>
      </c>
      <c r="C234" s="4" t="s">
        <v>187</v>
      </c>
      <c r="D234" s="4">
        <v>2050</v>
      </c>
      <c r="J234" s="4" t="s">
        <v>186</v>
      </c>
      <c r="K234" s="4" t="s">
        <v>187</v>
      </c>
      <c r="L234" s="4">
        <v>2050</v>
      </c>
      <c r="M234" s="2" t="str">
        <f>IF(sum!A227="AT",sum!B227,"*")</f>
        <v>WST-SpHeat_ELE1</v>
      </c>
      <c r="N234" s="2"/>
      <c r="O234" s="2">
        <f>IF(sum!A227="AT",sum!J227,"*")</f>
        <v>0.0983907255064864</v>
      </c>
      <c r="R234" s="4" t="s">
        <v>186</v>
      </c>
      <c r="S234" s="4" t="s">
        <v>187</v>
      </c>
      <c r="T234" s="4">
        <v>2050</v>
      </c>
      <c r="U234" s="2" t="str">
        <f>IF(sum!A227="BC",sum!B227,"*")</f>
        <v>*</v>
      </c>
      <c r="V234" s="2"/>
      <c r="W234" s="2" t="str">
        <f>IF(sum!A227="BC",sum!J227,"*")</f>
        <v>*</v>
      </c>
      <c r="Z234" s="4" t="s">
        <v>186</v>
      </c>
      <c r="AA234" s="4" t="s">
        <v>187</v>
      </c>
      <c r="AB234" s="4">
        <v>2050</v>
      </c>
      <c r="AC234" s="2" t="str">
        <f>IF(sum!A227="MA",sum!B227,"*")</f>
        <v>*</v>
      </c>
      <c r="AD234" s="2"/>
      <c r="AE234" s="2" t="str">
        <f>IF(sum!A227="MA",sum!J227,"*")</f>
        <v>*</v>
      </c>
      <c r="AH234" s="4" t="s">
        <v>186</v>
      </c>
      <c r="AI234" s="4" t="s">
        <v>187</v>
      </c>
      <c r="AJ234" s="4">
        <v>2050</v>
      </c>
      <c r="AK234" s="2" t="str">
        <f>IF(sum!A227="ON",sum!B227,"*")</f>
        <v>*</v>
      </c>
      <c r="AL234" s="2"/>
      <c r="AM234" s="2" t="str">
        <f>IF(sum!A227="ON",sum!J227,"*")</f>
        <v>*</v>
      </c>
      <c r="AP234" s="2" t="s">
        <v>186</v>
      </c>
      <c r="AQ234" s="2" t="s">
        <v>187</v>
      </c>
      <c r="AR234" s="2">
        <v>2050</v>
      </c>
      <c r="AS234" s="2" t="str">
        <f>IF(sum!A227="QU",sum!B227,"*")</f>
        <v>*</v>
      </c>
      <c r="AT234" s="2"/>
      <c r="AU234" s="2" t="str">
        <f>IF(sum!A227="QU",sum!J227,"*")</f>
        <v>*</v>
      </c>
      <c r="AX234" s="4" t="s">
        <v>186</v>
      </c>
      <c r="AY234" s="4" t="s">
        <v>187</v>
      </c>
      <c r="AZ234" s="4">
        <v>2050</v>
      </c>
      <c r="BA234" s="2" t="str">
        <f>IF(sum!A227="SA",sum!B227,"*")</f>
        <v>*</v>
      </c>
      <c r="BB234" s="2"/>
      <c r="BC234" s="2" t="str">
        <f>IF(sum!A227="SA",sum!J227,"*")</f>
        <v>*</v>
      </c>
    </row>
    <row r="235" spans="2:55">
      <c r="B235" s="2" t="s">
        <v>186</v>
      </c>
      <c r="C235" s="2" t="s">
        <v>187</v>
      </c>
      <c r="D235" s="2">
        <v>2050</v>
      </c>
      <c r="J235" s="2" t="s">
        <v>186</v>
      </c>
      <c r="K235" s="2" t="s">
        <v>187</v>
      </c>
      <c r="L235" s="2">
        <v>2050</v>
      </c>
      <c r="M235" s="2" t="str">
        <f>IF(sum!A228="AT",sum!B228,"*")</f>
        <v>WST-WaterHeat_ELE1</v>
      </c>
      <c r="N235" s="2"/>
      <c r="O235" s="2">
        <f>IF(sum!A228="AT",sum!J228,"*")</f>
        <v>0.0113527760199792</v>
      </c>
      <c r="R235" s="2" t="s">
        <v>186</v>
      </c>
      <c r="S235" s="2" t="s">
        <v>187</v>
      </c>
      <c r="T235" s="2">
        <v>2050</v>
      </c>
      <c r="U235" s="2" t="str">
        <f>IF(sum!A228="BC",sum!B228,"*")</f>
        <v>*</v>
      </c>
      <c r="V235" s="2"/>
      <c r="W235" s="2" t="str">
        <f>IF(sum!A228="BC",sum!J228,"*")</f>
        <v>*</v>
      </c>
      <c r="Z235" s="2" t="s">
        <v>186</v>
      </c>
      <c r="AA235" s="2" t="s">
        <v>187</v>
      </c>
      <c r="AB235" s="2">
        <v>2050</v>
      </c>
      <c r="AC235" s="2" t="str">
        <f>IF(sum!A228="MA",sum!B228,"*")</f>
        <v>*</v>
      </c>
      <c r="AD235" s="2"/>
      <c r="AE235" s="2" t="str">
        <f>IF(sum!A228="MA",sum!J228,"*")</f>
        <v>*</v>
      </c>
      <c r="AH235" s="2" t="s">
        <v>186</v>
      </c>
      <c r="AI235" s="2" t="s">
        <v>187</v>
      </c>
      <c r="AJ235" s="2">
        <v>2050</v>
      </c>
      <c r="AK235" s="2" t="str">
        <f>IF(sum!A228="ON",sum!B228,"*")</f>
        <v>*</v>
      </c>
      <c r="AL235" s="2"/>
      <c r="AM235" s="2" t="str">
        <f>IF(sum!A228="ON",sum!J228,"*")</f>
        <v>*</v>
      </c>
      <c r="AP235" s="4" t="s">
        <v>186</v>
      </c>
      <c r="AQ235" s="4" t="s">
        <v>187</v>
      </c>
      <c r="AR235" s="4">
        <v>2050</v>
      </c>
      <c r="AS235" s="2" t="str">
        <f>IF(sum!A228="QU",sum!B228,"*")</f>
        <v>*</v>
      </c>
      <c r="AT235" s="2"/>
      <c r="AU235" s="2" t="str">
        <f>IF(sum!A228="QU",sum!J228,"*")</f>
        <v>*</v>
      </c>
      <c r="AX235" s="2" t="s">
        <v>186</v>
      </c>
      <c r="AY235" s="2" t="s">
        <v>187</v>
      </c>
      <c r="AZ235" s="2">
        <v>2050</v>
      </c>
      <c r="BA235" s="2" t="str">
        <f>IF(sum!A228="SA",sum!B228,"*")</f>
        <v>*</v>
      </c>
      <c r="BB235" s="2"/>
      <c r="BC235" s="2" t="str">
        <f>IF(sum!A228="SA",sum!J228,"*")</f>
        <v>*</v>
      </c>
    </row>
    <row r="236" spans="2:55">
      <c r="B236" s="2" t="s">
        <v>186</v>
      </c>
      <c r="C236" s="2" t="s">
        <v>187</v>
      </c>
      <c r="D236" s="2">
        <v>2050</v>
      </c>
      <c r="J236" s="2" t="s">
        <v>186</v>
      </c>
      <c r="K236" s="2" t="s">
        <v>187</v>
      </c>
      <c r="L236" s="2">
        <v>2050</v>
      </c>
      <c r="M236" s="2" t="str">
        <f>IF(sum!A229="AT",sum!B229,"*")</f>
        <v>*</v>
      </c>
      <c r="N236" s="2"/>
      <c r="O236" s="2" t="str">
        <f>IF(sum!A229="AT",sum!J229,"*")</f>
        <v>*</v>
      </c>
      <c r="R236" s="2" t="s">
        <v>186</v>
      </c>
      <c r="S236" s="2" t="s">
        <v>187</v>
      </c>
      <c r="T236" s="2">
        <v>2050</v>
      </c>
      <c r="U236" s="2" t="str">
        <f>IF(sum!A229="BC",sum!B229,"*")</f>
        <v>AFM-AuxiliaryEquip_ELE1</v>
      </c>
      <c r="V236" s="2"/>
      <c r="W236" s="2">
        <f>IF(sum!A229="BC",sum!J229,"*")</f>
        <v>0.204349968359626</v>
      </c>
      <c r="Z236" s="2" t="s">
        <v>186</v>
      </c>
      <c r="AA236" s="2" t="s">
        <v>187</v>
      </c>
      <c r="AB236" s="2">
        <v>2050</v>
      </c>
      <c r="AC236" s="2" t="str">
        <f>IF(sum!A229="MA",sum!B229,"*")</f>
        <v>*</v>
      </c>
      <c r="AD236" s="2"/>
      <c r="AE236" s="2" t="str">
        <f>IF(sum!A229="MA",sum!J229,"*")</f>
        <v>*</v>
      </c>
      <c r="AH236" s="2" t="s">
        <v>186</v>
      </c>
      <c r="AI236" s="2" t="s">
        <v>187</v>
      </c>
      <c r="AJ236" s="2">
        <v>2050</v>
      </c>
      <c r="AK236" s="2" t="str">
        <f>IF(sum!A229="ON",sum!B229,"*")</f>
        <v>*</v>
      </c>
      <c r="AL236" s="2"/>
      <c r="AM236" s="2" t="str">
        <f>IF(sum!A229="ON",sum!J229,"*")</f>
        <v>*</v>
      </c>
      <c r="AP236" s="2" t="s">
        <v>186</v>
      </c>
      <c r="AQ236" s="2" t="s">
        <v>187</v>
      </c>
      <c r="AR236" s="2">
        <v>2050</v>
      </c>
      <c r="AS236" s="2" t="str">
        <f>IF(sum!A229="QU",sum!B229,"*")</f>
        <v>*</v>
      </c>
      <c r="AT236" s="2"/>
      <c r="AU236" s="2" t="str">
        <f>IF(sum!A229="QU",sum!J229,"*")</f>
        <v>*</v>
      </c>
      <c r="AX236" s="2" t="s">
        <v>186</v>
      </c>
      <c r="AY236" s="2" t="s">
        <v>187</v>
      </c>
      <c r="AZ236" s="2">
        <v>2050</v>
      </c>
      <c r="BA236" s="2" t="str">
        <f>IF(sum!A229="SA",sum!B229,"*")</f>
        <v>*</v>
      </c>
      <c r="BB236" s="2"/>
      <c r="BC236" s="2" t="str">
        <f>IF(sum!A229="SA",sum!J229,"*")</f>
        <v>*</v>
      </c>
    </row>
    <row r="237" spans="2:55">
      <c r="B237" s="4" t="s">
        <v>186</v>
      </c>
      <c r="C237" s="4" t="s">
        <v>187</v>
      </c>
      <c r="D237" s="4">
        <v>2050</v>
      </c>
      <c r="J237" s="4" t="s">
        <v>186</v>
      </c>
      <c r="K237" s="4" t="s">
        <v>187</v>
      </c>
      <c r="L237" s="4">
        <v>2050</v>
      </c>
      <c r="M237" s="2" t="str">
        <f>IF(sum!A230="AT",sum!B230,"*")</f>
        <v>*</v>
      </c>
      <c r="N237" s="2"/>
      <c r="O237" s="2" t="str">
        <f>IF(sum!A230="AT",sum!J230,"*")</f>
        <v>*</v>
      </c>
      <c r="R237" s="4" t="s">
        <v>186</v>
      </c>
      <c r="S237" s="4" t="s">
        <v>187</v>
      </c>
      <c r="T237" s="4">
        <v>2050</v>
      </c>
      <c r="U237" s="2" t="str">
        <f>IF(sum!A230="BC",sum!B230,"*")</f>
        <v>AFM-AuxiliaryMot_ELE1</v>
      </c>
      <c r="V237" s="2"/>
      <c r="W237" s="2">
        <f>IF(sum!A230="BC",sum!J230,"*")</f>
        <v>0.102174984179813</v>
      </c>
      <c r="Z237" s="4" t="s">
        <v>186</v>
      </c>
      <c r="AA237" s="4" t="s">
        <v>187</v>
      </c>
      <c r="AB237" s="4">
        <v>2050</v>
      </c>
      <c r="AC237" s="2" t="str">
        <f>IF(sum!A230="MA",sum!B230,"*")</f>
        <v>*</v>
      </c>
      <c r="AD237" s="2"/>
      <c r="AE237" s="2" t="str">
        <f>IF(sum!A230="MA",sum!J230,"*")</f>
        <v>*</v>
      </c>
      <c r="AH237" s="4" t="s">
        <v>186</v>
      </c>
      <c r="AI237" s="4" t="s">
        <v>187</v>
      </c>
      <c r="AJ237" s="4">
        <v>2050</v>
      </c>
      <c r="AK237" s="2" t="str">
        <f>IF(sum!A230="ON",sum!B230,"*")</f>
        <v>*</v>
      </c>
      <c r="AL237" s="2"/>
      <c r="AM237" s="2" t="str">
        <f>IF(sum!A230="ON",sum!J230,"*")</f>
        <v>*</v>
      </c>
      <c r="AP237" s="4" t="s">
        <v>186</v>
      </c>
      <c r="AQ237" s="4" t="s">
        <v>187</v>
      </c>
      <c r="AR237" s="4">
        <v>2050</v>
      </c>
      <c r="AS237" s="2" t="str">
        <f>IF(sum!A230="QU",sum!B230,"*")</f>
        <v>*</v>
      </c>
      <c r="AT237" s="2"/>
      <c r="AU237" s="2" t="str">
        <f>IF(sum!A230="QU",sum!J230,"*")</f>
        <v>*</v>
      </c>
      <c r="AX237" s="4" t="s">
        <v>186</v>
      </c>
      <c r="AY237" s="4" t="s">
        <v>187</v>
      </c>
      <c r="AZ237" s="4">
        <v>2050</v>
      </c>
      <c r="BA237" s="2" t="str">
        <f>IF(sum!A230="SA",sum!B230,"*")</f>
        <v>*</v>
      </c>
      <c r="BB237" s="2"/>
      <c r="BC237" s="2" t="str">
        <f>IF(sum!A230="SA",sum!J230,"*")</f>
        <v>*</v>
      </c>
    </row>
    <row r="238" spans="2:55">
      <c r="B238" s="2" t="s">
        <v>186</v>
      </c>
      <c r="C238" s="2" t="s">
        <v>187</v>
      </c>
      <c r="D238" s="2">
        <v>2050</v>
      </c>
      <c r="J238" s="2" t="s">
        <v>186</v>
      </c>
      <c r="K238" s="2" t="s">
        <v>187</v>
      </c>
      <c r="L238" s="2">
        <v>2050</v>
      </c>
      <c r="M238" s="2" t="str">
        <f>IF(sum!A231="AT",sum!B231,"*")</f>
        <v>*</v>
      </c>
      <c r="N238" s="2"/>
      <c r="O238" s="2" t="str">
        <f>IF(sum!A231="AT",sum!J231,"*")</f>
        <v>*</v>
      </c>
      <c r="R238" s="2" t="s">
        <v>186</v>
      </c>
      <c r="S238" s="2" t="s">
        <v>187</v>
      </c>
      <c r="T238" s="2">
        <v>2050</v>
      </c>
      <c r="U238" s="2" t="str">
        <f>IF(sum!A231="BC",sum!B231,"*")</f>
        <v>AFM-Light_ELE1</v>
      </c>
      <c r="V238" s="2"/>
      <c r="W238" s="2">
        <f>IF(sum!A231="BC",sum!J231,"*")</f>
        <v>0.323554116569407</v>
      </c>
      <c r="Z238" s="2" t="s">
        <v>186</v>
      </c>
      <c r="AA238" s="2" t="s">
        <v>187</v>
      </c>
      <c r="AB238" s="2">
        <v>2050</v>
      </c>
      <c r="AC238" s="2" t="str">
        <f>IF(sum!A231="MA",sum!B231,"*")</f>
        <v>*</v>
      </c>
      <c r="AD238" s="2"/>
      <c r="AE238" s="2" t="str">
        <f>IF(sum!A231="MA",sum!J231,"*")</f>
        <v>*</v>
      </c>
      <c r="AH238" s="2" t="s">
        <v>186</v>
      </c>
      <c r="AI238" s="2" t="s">
        <v>187</v>
      </c>
      <c r="AJ238" s="2">
        <v>2050</v>
      </c>
      <c r="AK238" s="2" t="str">
        <f>IF(sum!A231="ON",sum!B231,"*")</f>
        <v>*</v>
      </c>
      <c r="AL238" s="2"/>
      <c r="AM238" s="2" t="str">
        <f>IF(sum!A231="ON",sum!J231,"*")</f>
        <v>*</v>
      </c>
      <c r="AP238" s="2" t="s">
        <v>186</v>
      </c>
      <c r="AQ238" s="2" t="s">
        <v>187</v>
      </c>
      <c r="AR238" s="2">
        <v>2050</v>
      </c>
      <c r="AS238" s="2" t="str">
        <f>IF(sum!A231="QU",sum!B231,"*")</f>
        <v>*</v>
      </c>
      <c r="AT238" s="2"/>
      <c r="AU238" s="2" t="str">
        <f>IF(sum!A231="QU",sum!J231,"*")</f>
        <v>*</v>
      </c>
      <c r="AX238" s="2" t="s">
        <v>186</v>
      </c>
      <c r="AY238" s="2" t="s">
        <v>187</v>
      </c>
      <c r="AZ238" s="2">
        <v>2050</v>
      </c>
      <c r="BA238" s="2" t="str">
        <f>IF(sum!A231="SA",sum!B231,"*")</f>
        <v>*</v>
      </c>
      <c r="BB238" s="2"/>
      <c r="BC238" s="2" t="str">
        <f>IF(sum!A231="SA",sum!J231,"*")</f>
        <v>*</v>
      </c>
    </row>
    <row r="239" spans="2:55">
      <c r="B239" s="2" t="s">
        <v>186</v>
      </c>
      <c r="C239" s="2" t="s">
        <v>187</v>
      </c>
      <c r="D239" s="2">
        <v>2050</v>
      </c>
      <c r="J239" s="2" t="s">
        <v>186</v>
      </c>
      <c r="K239" s="2" t="s">
        <v>187</v>
      </c>
      <c r="L239" s="2">
        <v>2050</v>
      </c>
      <c r="M239" s="2" t="str">
        <f>IF(sum!A232="AT",sum!B232,"*")</f>
        <v>*</v>
      </c>
      <c r="N239" s="2"/>
      <c r="O239" s="2" t="str">
        <f>IF(sum!A232="AT",sum!J232,"*")</f>
        <v>*</v>
      </c>
      <c r="R239" s="2" t="s">
        <v>186</v>
      </c>
      <c r="S239" s="2" t="s">
        <v>187</v>
      </c>
      <c r="T239" s="2">
        <v>2050</v>
      </c>
      <c r="U239" s="2" t="str">
        <f>IF(sum!A232="BC",sum!B232,"*")</f>
        <v>AFM-SpCool_ELE1</v>
      </c>
      <c r="V239" s="2"/>
      <c r="W239" s="2">
        <f>IF(sum!A232="BC",sum!J232,"*")</f>
        <v>0.085145820149844</v>
      </c>
      <c r="Z239" s="2" t="s">
        <v>186</v>
      </c>
      <c r="AA239" s="2" t="s">
        <v>187</v>
      </c>
      <c r="AB239" s="2">
        <v>2050</v>
      </c>
      <c r="AC239" s="2" t="str">
        <f>IF(sum!A232="MA",sum!B232,"*")</f>
        <v>*</v>
      </c>
      <c r="AD239" s="2"/>
      <c r="AE239" s="2" t="str">
        <f>IF(sum!A232="MA",sum!J232,"*")</f>
        <v>*</v>
      </c>
      <c r="AH239" s="2" t="s">
        <v>186</v>
      </c>
      <c r="AI239" s="2" t="s">
        <v>187</v>
      </c>
      <c r="AJ239" s="2">
        <v>2050</v>
      </c>
      <c r="AK239" s="2" t="str">
        <f>IF(sum!A232="ON",sum!B232,"*")</f>
        <v>*</v>
      </c>
      <c r="AL239" s="2"/>
      <c r="AM239" s="2" t="str">
        <f>IF(sum!A232="ON",sum!J232,"*")</f>
        <v>*</v>
      </c>
      <c r="AP239" s="4" t="s">
        <v>186</v>
      </c>
      <c r="AQ239" s="4" t="s">
        <v>187</v>
      </c>
      <c r="AR239" s="4">
        <v>2050</v>
      </c>
      <c r="AS239" s="2" t="str">
        <f>IF(sum!A232="QU",sum!B232,"*")</f>
        <v>*</v>
      </c>
      <c r="AT239" s="2"/>
      <c r="AU239" s="2" t="str">
        <f>IF(sum!A232="QU",sum!J232,"*")</f>
        <v>*</v>
      </c>
      <c r="AX239" s="2" t="s">
        <v>186</v>
      </c>
      <c r="AY239" s="2" t="s">
        <v>187</v>
      </c>
      <c r="AZ239" s="2">
        <v>2050</v>
      </c>
      <c r="BA239" s="2" t="str">
        <f>IF(sum!A232="SA",sum!B232,"*")</f>
        <v>*</v>
      </c>
      <c r="BB239" s="2"/>
      <c r="BC239" s="2" t="str">
        <f>IF(sum!A232="SA",sum!J232,"*")</f>
        <v>*</v>
      </c>
    </row>
    <row r="240" spans="2:55">
      <c r="B240" s="4" t="s">
        <v>186</v>
      </c>
      <c r="C240" s="4" t="s">
        <v>187</v>
      </c>
      <c r="D240" s="4">
        <v>2050</v>
      </c>
      <c r="J240" s="4" t="s">
        <v>186</v>
      </c>
      <c r="K240" s="4" t="s">
        <v>187</v>
      </c>
      <c r="L240" s="4">
        <v>2050</v>
      </c>
      <c r="M240" s="2" t="str">
        <f>IF(sum!A233="AT",sum!B233,"*")</f>
        <v>*</v>
      </c>
      <c r="N240" s="2"/>
      <c r="O240" s="2" t="str">
        <f>IF(sum!A233="AT",sum!J233,"*")</f>
        <v>*</v>
      </c>
      <c r="R240" s="4" t="s">
        <v>186</v>
      </c>
      <c r="S240" s="4" t="s">
        <v>187</v>
      </c>
      <c r="T240" s="4">
        <v>2050</v>
      </c>
      <c r="U240" s="2" t="str">
        <f>IF(sum!A233="BC",sum!B233,"*")</f>
        <v>AFM-SpHeat_ELE1</v>
      </c>
      <c r="V240" s="2"/>
      <c r="W240" s="2">
        <f>IF(sum!A233="BC",sum!J233,"*")</f>
        <v>0.507090662225737</v>
      </c>
      <c r="Z240" s="4" t="s">
        <v>186</v>
      </c>
      <c r="AA240" s="4" t="s">
        <v>187</v>
      </c>
      <c r="AB240" s="4">
        <v>2050</v>
      </c>
      <c r="AC240" s="2" t="str">
        <f>IF(sum!A233="MA",sum!B233,"*")</f>
        <v>*</v>
      </c>
      <c r="AD240" s="2"/>
      <c r="AE240" s="2" t="str">
        <f>IF(sum!A233="MA",sum!J233,"*")</f>
        <v>*</v>
      </c>
      <c r="AH240" s="4" t="s">
        <v>186</v>
      </c>
      <c r="AI240" s="4" t="s">
        <v>187</v>
      </c>
      <c r="AJ240" s="4">
        <v>2050</v>
      </c>
      <c r="AK240" s="2" t="str">
        <f>IF(sum!A233="ON",sum!B233,"*")</f>
        <v>*</v>
      </c>
      <c r="AL240" s="2"/>
      <c r="AM240" s="2" t="str">
        <f>IF(sum!A233="ON",sum!J233,"*")</f>
        <v>*</v>
      </c>
      <c r="AP240" s="2" t="s">
        <v>186</v>
      </c>
      <c r="AQ240" s="2" t="s">
        <v>187</v>
      </c>
      <c r="AR240" s="2">
        <v>2050</v>
      </c>
      <c r="AS240" s="2" t="str">
        <f>IF(sum!A233="QU",sum!B233,"*")</f>
        <v>*</v>
      </c>
      <c r="AT240" s="2"/>
      <c r="AU240" s="2" t="str">
        <f>IF(sum!A233="QU",sum!J233,"*")</f>
        <v>*</v>
      </c>
      <c r="AX240" s="4" t="s">
        <v>186</v>
      </c>
      <c r="AY240" s="4" t="s">
        <v>187</v>
      </c>
      <c r="AZ240" s="4">
        <v>2050</v>
      </c>
      <c r="BA240" s="2" t="str">
        <f>IF(sum!A233="SA",sum!B233,"*")</f>
        <v>*</v>
      </c>
      <c r="BB240" s="2"/>
      <c r="BC240" s="2" t="str">
        <f>IF(sum!A233="SA",sum!J233,"*")</f>
        <v>*</v>
      </c>
    </row>
    <row r="241" spans="2:55">
      <c r="B241" s="2" t="s">
        <v>186</v>
      </c>
      <c r="C241" s="2" t="s">
        <v>187</v>
      </c>
      <c r="D241" s="2">
        <v>2050</v>
      </c>
      <c r="J241" s="2" t="s">
        <v>186</v>
      </c>
      <c r="K241" s="2" t="s">
        <v>187</v>
      </c>
      <c r="L241" s="2">
        <v>2050</v>
      </c>
      <c r="M241" s="2" t="str">
        <f>IF(sum!A234="AT",sum!B234,"*")</f>
        <v>*</v>
      </c>
      <c r="N241" s="2"/>
      <c r="O241" s="2" t="str">
        <f>IF(sum!A234="AT",sum!J234,"*")</f>
        <v>*</v>
      </c>
      <c r="R241" s="2" t="s">
        <v>186</v>
      </c>
      <c r="S241" s="2" t="s">
        <v>187</v>
      </c>
      <c r="T241" s="2">
        <v>2050</v>
      </c>
      <c r="U241" s="2" t="str">
        <f>IF(sum!A234="BC",sum!B234,"*")</f>
        <v>AFM-WaterHeat_ELE1</v>
      </c>
      <c r="V241" s="2"/>
      <c r="W241" s="2">
        <f>IF(sum!A234="BC",sum!J234,"*")</f>
        <v>0.0908222081598336</v>
      </c>
      <c r="Z241" s="2" t="s">
        <v>186</v>
      </c>
      <c r="AA241" s="2" t="s">
        <v>187</v>
      </c>
      <c r="AB241" s="2">
        <v>2050</v>
      </c>
      <c r="AC241" s="2" t="str">
        <f>IF(sum!A234="MA",sum!B234,"*")</f>
        <v>*</v>
      </c>
      <c r="AD241" s="2"/>
      <c r="AE241" s="2" t="str">
        <f>IF(sum!A234="MA",sum!J234,"*")</f>
        <v>*</v>
      </c>
      <c r="AH241" s="2" t="s">
        <v>186</v>
      </c>
      <c r="AI241" s="2" t="s">
        <v>187</v>
      </c>
      <c r="AJ241" s="2">
        <v>2050</v>
      </c>
      <c r="AK241" s="2" t="str">
        <f>IF(sum!A234="ON",sum!B234,"*")</f>
        <v>*</v>
      </c>
      <c r="AL241" s="2"/>
      <c r="AM241" s="2" t="str">
        <f>IF(sum!A234="ON",sum!J234,"*")</f>
        <v>*</v>
      </c>
      <c r="AP241" s="4" t="s">
        <v>186</v>
      </c>
      <c r="AQ241" s="4" t="s">
        <v>187</v>
      </c>
      <c r="AR241" s="4">
        <v>2050</v>
      </c>
      <c r="AS241" s="2" t="str">
        <f>IF(sum!A234="QU",sum!B234,"*")</f>
        <v>*</v>
      </c>
      <c r="AT241" s="2"/>
      <c r="AU241" s="2" t="str">
        <f>IF(sum!A234="QU",sum!J234,"*")</f>
        <v>*</v>
      </c>
      <c r="AX241" s="2" t="s">
        <v>186</v>
      </c>
      <c r="AY241" s="2" t="s">
        <v>187</v>
      </c>
      <c r="AZ241" s="2">
        <v>2050</v>
      </c>
      <c r="BA241" s="2" t="str">
        <f>IF(sum!A234="SA",sum!B234,"*")</f>
        <v>*</v>
      </c>
      <c r="BB241" s="2"/>
      <c r="BC241" s="2" t="str">
        <f>IF(sum!A234="SA",sum!J234,"*")</f>
        <v>*</v>
      </c>
    </row>
    <row r="242" spans="2:55">
      <c r="B242" s="2" t="s">
        <v>186</v>
      </c>
      <c r="C242" s="2" t="s">
        <v>187</v>
      </c>
      <c r="D242" s="2">
        <v>2050</v>
      </c>
      <c r="J242" s="2" t="s">
        <v>186</v>
      </c>
      <c r="K242" s="2" t="s">
        <v>187</v>
      </c>
      <c r="L242" s="2">
        <v>2050</v>
      </c>
      <c r="M242" s="2" t="str">
        <f>IF(sum!A235="AT",sum!B235,"*")</f>
        <v>*</v>
      </c>
      <c r="N242" s="2"/>
      <c r="O242" s="2" t="str">
        <f>IF(sum!A235="AT",sum!J235,"*")</f>
        <v>*</v>
      </c>
      <c r="R242" s="2" t="s">
        <v>186</v>
      </c>
      <c r="S242" s="2" t="s">
        <v>187</v>
      </c>
      <c r="T242" s="2">
        <v>2050</v>
      </c>
      <c r="U242" s="2" t="str">
        <f>IF(sum!A235="BC",sum!B235,"*")</f>
        <v>ART-AuxiliaryEquip_ELE1</v>
      </c>
      <c r="V242" s="2"/>
      <c r="W242" s="2">
        <f>IF(sum!A235="BC",sum!J235,"*")</f>
        <v>0.0454111040799168</v>
      </c>
      <c r="Z242" s="2" t="s">
        <v>186</v>
      </c>
      <c r="AA242" s="2" t="s">
        <v>187</v>
      </c>
      <c r="AB242" s="2">
        <v>2050</v>
      </c>
      <c r="AC242" s="2" t="str">
        <f>IF(sum!A235="MA",sum!B235,"*")</f>
        <v>*</v>
      </c>
      <c r="AD242" s="2"/>
      <c r="AE242" s="2" t="str">
        <f>IF(sum!A235="MA",sum!J235,"*")</f>
        <v>*</v>
      </c>
      <c r="AH242" s="2" t="s">
        <v>186</v>
      </c>
      <c r="AI242" s="2" t="s">
        <v>187</v>
      </c>
      <c r="AJ242" s="2">
        <v>2050</v>
      </c>
      <c r="AK242" s="2" t="str">
        <f>IF(sum!A235="ON",sum!B235,"*")</f>
        <v>*</v>
      </c>
      <c r="AL242" s="2"/>
      <c r="AM242" s="2" t="str">
        <f>IF(sum!A235="ON",sum!J235,"*")</f>
        <v>*</v>
      </c>
      <c r="AP242" s="2" t="s">
        <v>186</v>
      </c>
      <c r="AQ242" s="2" t="s">
        <v>187</v>
      </c>
      <c r="AR242" s="2">
        <v>2050</v>
      </c>
      <c r="AS242" s="2" t="str">
        <f>IF(sum!A235="QU",sum!B235,"*")</f>
        <v>*</v>
      </c>
      <c r="AT242" s="2"/>
      <c r="AU242" s="2" t="str">
        <f>IF(sum!A235="QU",sum!J235,"*")</f>
        <v>*</v>
      </c>
      <c r="AX242" s="2" t="s">
        <v>186</v>
      </c>
      <c r="AY242" s="2" t="s">
        <v>187</v>
      </c>
      <c r="AZ242" s="2">
        <v>2050</v>
      </c>
      <c r="BA242" s="2" t="str">
        <f>IF(sum!A235="SA",sum!B235,"*")</f>
        <v>*</v>
      </c>
      <c r="BB242" s="2"/>
      <c r="BC242" s="2" t="str">
        <f>IF(sum!A235="SA",sum!J235,"*")</f>
        <v>*</v>
      </c>
    </row>
    <row r="243" spans="2:55">
      <c r="B243" s="4" t="s">
        <v>186</v>
      </c>
      <c r="C243" s="4" t="s">
        <v>187</v>
      </c>
      <c r="D243" s="4">
        <v>2050</v>
      </c>
      <c r="J243" s="4" t="s">
        <v>186</v>
      </c>
      <c r="K243" s="4" t="s">
        <v>187</v>
      </c>
      <c r="L243" s="4">
        <v>2050</v>
      </c>
      <c r="M243" s="2" t="str">
        <f>IF(sum!A236="AT",sum!B236,"*")</f>
        <v>*</v>
      </c>
      <c r="N243" s="2"/>
      <c r="O243" s="2" t="str">
        <f>IF(sum!A236="AT",sum!J236,"*")</f>
        <v>*</v>
      </c>
      <c r="R243" s="4" t="s">
        <v>186</v>
      </c>
      <c r="S243" s="4" t="s">
        <v>187</v>
      </c>
      <c r="T243" s="4">
        <v>2050</v>
      </c>
      <c r="U243" s="2" t="str">
        <f>IF(sum!A236="BC",sum!B236,"*")</f>
        <v>ART-AuxiliaryMot_ELE1</v>
      </c>
      <c r="V243" s="2"/>
      <c r="W243" s="2">
        <f>IF(sum!A236="BC",sum!J236,"*")</f>
        <v>0.0340583280599376</v>
      </c>
      <c r="Z243" s="4" t="s">
        <v>186</v>
      </c>
      <c r="AA243" s="4" t="s">
        <v>187</v>
      </c>
      <c r="AB243" s="4">
        <v>2050</v>
      </c>
      <c r="AC243" s="2" t="str">
        <f>IF(sum!A236="MA",sum!B236,"*")</f>
        <v>*</v>
      </c>
      <c r="AD243" s="2"/>
      <c r="AE243" s="2" t="str">
        <f>IF(sum!A236="MA",sum!J236,"*")</f>
        <v>*</v>
      </c>
      <c r="AH243" s="4" t="s">
        <v>186</v>
      </c>
      <c r="AI243" s="4" t="s">
        <v>187</v>
      </c>
      <c r="AJ243" s="4">
        <v>2050</v>
      </c>
      <c r="AK243" s="2" t="str">
        <f>IF(sum!A236="ON",sum!B236,"*")</f>
        <v>*</v>
      </c>
      <c r="AL243" s="2"/>
      <c r="AM243" s="2" t="str">
        <f>IF(sum!A236="ON",sum!J236,"*")</f>
        <v>*</v>
      </c>
      <c r="AP243" s="4" t="s">
        <v>186</v>
      </c>
      <c r="AQ243" s="4" t="s">
        <v>187</v>
      </c>
      <c r="AR243" s="4">
        <v>2050</v>
      </c>
      <c r="AS243" s="2" t="str">
        <f>IF(sum!A236="QU",sum!B236,"*")</f>
        <v>*</v>
      </c>
      <c r="AT243" s="2"/>
      <c r="AU243" s="2" t="str">
        <f>IF(sum!A236="QU",sum!J236,"*")</f>
        <v>*</v>
      </c>
      <c r="AX243" s="4" t="s">
        <v>186</v>
      </c>
      <c r="AY243" s="4" t="s">
        <v>187</v>
      </c>
      <c r="AZ243" s="4">
        <v>2050</v>
      </c>
      <c r="BA243" s="2" t="str">
        <f>IF(sum!A236="SA",sum!B236,"*")</f>
        <v>*</v>
      </c>
      <c r="BB243" s="2"/>
      <c r="BC243" s="2" t="str">
        <f>IF(sum!A236="SA",sum!J236,"*")</f>
        <v>*</v>
      </c>
    </row>
    <row r="244" spans="2:55">
      <c r="B244" s="2" t="s">
        <v>186</v>
      </c>
      <c r="C244" s="2" t="s">
        <v>187</v>
      </c>
      <c r="D244" s="2">
        <v>2050</v>
      </c>
      <c r="J244" s="2" t="s">
        <v>186</v>
      </c>
      <c r="K244" s="2" t="s">
        <v>187</v>
      </c>
      <c r="L244" s="2">
        <v>2050</v>
      </c>
      <c r="M244" s="2" t="str">
        <f>IF(sum!A237="AT",sum!B237,"*")</f>
        <v>*</v>
      </c>
      <c r="N244" s="2"/>
      <c r="O244" s="2" t="str">
        <f>IF(sum!A237="AT",sum!J237,"*")</f>
        <v>*</v>
      </c>
      <c r="R244" s="2" t="s">
        <v>186</v>
      </c>
      <c r="S244" s="2" t="s">
        <v>187</v>
      </c>
      <c r="T244" s="2">
        <v>2050</v>
      </c>
      <c r="U244" s="2" t="str">
        <f>IF(sum!A237="BC",sum!B237,"*")</f>
        <v>ART-Light_ELE1</v>
      </c>
      <c r="V244" s="2"/>
      <c r="W244" s="2">
        <f>IF(sum!A237="BC",sum!J237,"*")</f>
        <v>0.102174984179813</v>
      </c>
      <c r="Z244" s="2" t="s">
        <v>186</v>
      </c>
      <c r="AA244" s="2" t="s">
        <v>187</v>
      </c>
      <c r="AB244" s="2">
        <v>2050</v>
      </c>
      <c r="AC244" s="2" t="str">
        <f>IF(sum!A237="MA",sum!B237,"*")</f>
        <v>*</v>
      </c>
      <c r="AD244" s="2"/>
      <c r="AE244" s="2" t="str">
        <f>IF(sum!A237="MA",sum!J237,"*")</f>
        <v>*</v>
      </c>
      <c r="AH244" s="2" t="s">
        <v>186</v>
      </c>
      <c r="AI244" s="2" t="s">
        <v>187</v>
      </c>
      <c r="AJ244" s="2">
        <v>2050</v>
      </c>
      <c r="AK244" s="2" t="str">
        <f>IF(sum!A237="ON",sum!B237,"*")</f>
        <v>*</v>
      </c>
      <c r="AL244" s="2"/>
      <c r="AM244" s="2" t="str">
        <f>IF(sum!A237="ON",sum!J237,"*")</f>
        <v>*</v>
      </c>
      <c r="AP244" s="2" t="s">
        <v>186</v>
      </c>
      <c r="AQ244" s="2" t="s">
        <v>187</v>
      </c>
      <c r="AR244" s="2">
        <v>2050</v>
      </c>
      <c r="AS244" s="2" t="str">
        <f>IF(sum!A237="QU",sum!B237,"*")</f>
        <v>*</v>
      </c>
      <c r="AT244" s="2"/>
      <c r="AU244" s="2" t="str">
        <f>IF(sum!A237="QU",sum!J237,"*")</f>
        <v>*</v>
      </c>
      <c r="AX244" s="2" t="s">
        <v>186</v>
      </c>
      <c r="AY244" s="2" t="s">
        <v>187</v>
      </c>
      <c r="AZ244" s="2">
        <v>2050</v>
      </c>
      <c r="BA244" s="2" t="str">
        <f>IF(sum!A237="SA",sum!B237,"*")</f>
        <v>*</v>
      </c>
      <c r="BB244" s="2"/>
      <c r="BC244" s="2" t="str">
        <f>IF(sum!A237="SA",sum!J237,"*")</f>
        <v>*</v>
      </c>
    </row>
    <row r="245" spans="2:55">
      <c r="B245" s="2" t="s">
        <v>186</v>
      </c>
      <c r="C245" s="2" t="s">
        <v>187</v>
      </c>
      <c r="D245" s="2">
        <v>2050</v>
      </c>
      <c r="J245" s="2" t="s">
        <v>186</v>
      </c>
      <c r="K245" s="2" t="s">
        <v>187</v>
      </c>
      <c r="L245" s="2">
        <v>2050</v>
      </c>
      <c r="M245" s="2" t="str">
        <f>IF(sum!A238="AT",sum!B238,"*")</f>
        <v>*</v>
      </c>
      <c r="N245" s="2"/>
      <c r="O245" s="2" t="str">
        <f>IF(sum!A238="AT",sum!J238,"*")</f>
        <v>*</v>
      </c>
      <c r="R245" s="2" t="s">
        <v>186</v>
      </c>
      <c r="S245" s="2" t="s">
        <v>187</v>
      </c>
      <c r="T245" s="2">
        <v>2050</v>
      </c>
      <c r="U245" s="2" t="str">
        <f>IF(sum!A238="BC",sum!B238,"*")</f>
        <v>ART-SpCool_ELE1</v>
      </c>
      <c r="V245" s="2"/>
      <c r="W245" s="2">
        <f>IF(sum!A238="BC",sum!J238,"*")</f>
        <v>0.0170291640299688</v>
      </c>
      <c r="Z245" s="2" t="s">
        <v>186</v>
      </c>
      <c r="AA245" s="2" t="s">
        <v>187</v>
      </c>
      <c r="AB245" s="2">
        <v>2050</v>
      </c>
      <c r="AC245" s="2" t="str">
        <f>IF(sum!A238="MA",sum!B238,"*")</f>
        <v>*</v>
      </c>
      <c r="AD245" s="2"/>
      <c r="AE245" s="2" t="str">
        <f>IF(sum!A238="MA",sum!J238,"*")</f>
        <v>*</v>
      </c>
      <c r="AH245" s="2" t="s">
        <v>186</v>
      </c>
      <c r="AI245" s="2" t="s">
        <v>187</v>
      </c>
      <c r="AJ245" s="2">
        <v>2050</v>
      </c>
      <c r="AK245" s="2" t="str">
        <f>IF(sum!A238="ON",sum!B238,"*")</f>
        <v>*</v>
      </c>
      <c r="AL245" s="2"/>
      <c r="AM245" s="2" t="str">
        <f>IF(sum!A238="ON",sum!J238,"*")</f>
        <v>*</v>
      </c>
      <c r="AP245" s="4" t="s">
        <v>186</v>
      </c>
      <c r="AQ245" s="4" t="s">
        <v>187</v>
      </c>
      <c r="AR245" s="4">
        <v>2050</v>
      </c>
      <c r="AS245" s="2" t="str">
        <f>IF(sum!A238="QU",sum!B238,"*")</f>
        <v>*</v>
      </c>
      <c r="AT245" s="2"/>
      <c r="AU245" s="2" t="str">
        <f>IF(sum!A238="QU",sum!J238,"*")</f>
        <v>*</v>
      </c>
      <c r="AX245" s="2" t="s">
        <v>186</v>
      </c>
      <c r="AY245" s="2" t="s">
        <v>187</v>
      </c>
      <c r="AZ245" s="2">
        <v>2050</v>
      </c>
      <c r="BA245" s="2" t="str">
        <f>IF(sum!A238="SA",sum!B238,"*")</f>
        <v>*</v>
      </c>
      <c r="BB245" s="2"/>
      <c r="BC245" s="2" t="str">
        <f>IF(sum!A238="SA",sum!J238,"*")</f>
        <v>*</v>
      </c>
    </row>
    <row r="246" spans="2:55">
      <c r="B246" s="4" t="s">
        <v>186</v>
      </c>
      <c r="C246" s="4" t="s">
        <v>187</v>
      </c>
      <c r="D246" s="4">
        <v>2050</v>
      </c>
      <c r="J246" s="4" t="s">
        <v>186</v>
      </c>
      <c r="K246" s="4" t="s">
        <v>187</v>
      </c>
      <c r="L246" s="4">
        <v>2050</v>
      </c>
      <c r="M246" s="2" t="str">
        <f>IF(sum!A239="AT",sum!B239,"*")</f>
        <v>*</v>
      </c>
      <c r="N246" s="2"/>
      <c r="O246" s="2" t="str">
        <f>IF(sum!A239="AT",sum!J239,"*")</f>
        <v>*</v>
      </c>
      <c r="R246" s="4" t="s">
        <v>186</v>
      </c>
      <c r="S246" s="4" t="s">
        <v>187</v>
      </c>
      <c r="T246" s="4">
        <v>2050</v>
      </c>
      <c r="U246" s="2" t="str">
        <f>IF(sum!A239="BC",sum!B239,"*")</f>
        <v>ART-SpHeat_ELE1</v>
      </c>
      <c r="V246" s="2"/>
      <c r="W246" s="2">
        <f>IF(sum!A239="BC",sum!J239,"*")</f>
        <v>0.13623331223975</v>
      </c>
      <c r="Z246" s="4" t="s">
        <v>186</v>
      </c>
      <c r="AA246" s="4" t="s">
        <v>187</v>
      </c>
      <c r="AB246" s="4">
        <v>2050</v>
      </c>
      <c r="AC246" s="2" t="str">
        <f>IF(sum!A239="MA",sum!B239,"*")</f>
        <v>*</v>
      </c>
      <c r="AD246" s="2"/>
      <c r="AE246" s="2" t="str">
        <f>IF(sum!A239="MA",sum!J239,"*")</f>
        <v>*</v>
      </c>
      <c r="AH246" s="4" t="s">
        <v>186</v>
      </c>
      <c r="AI246" s="4" t="s">
        <v>187</v>
      </c>
      <c r="AJ246" s="4">
        <v>2050</v>
      </c>
      <c r="AK246" s="2" t="str">
        <f>IF(sum!A239="ON",sum!B239,"*")</f>
        <v>*</v>
      </c>
      <c r="AL246" s="2"/>
      <c r="AM246" s="2" t="str">
        <f>IF(sum!A239="ON",sum!J239,"*")</f>
        <v>*</v>
      </c>
      <c r="AP246" s="2" t="s">
        <v>186</v>
      </c>
      <c r="AQ246" s="2" t="s">
        <v>187</v>
      </c>
      <c r="AR246" s="2">
        <v>2050</v>
      </c>
      <c r="AS246" s="2" t="str">
        <f>IF(sum!A239="QU",sum!B239,"*")</f>
        <v>*</v>
      </c>
      <c r="AT246" s="2"/>
      <c r="AU246" s="2" t="str">
        <f>IF(sum!A239="QU",sum!J239,"*")</f>
        <v>*</v>
      </c>
      <c r="AX246" s="4" t="s">
        <v>186</v>
      </c>
      <c r="AY246" s="4" t="s">
        <v>187</v>
      </c>
      <c r="AZ246" s="4">
        <v>2050</v>
      </c>
      <c r="BA246" s="2" t="str">
        <f>IF(sum!A239="SA",sum!B239,"*")</f>
        <v>*</v>
      </c>
      <c r="BB246" s="2"/>
      <c r="BC246" s="2" t="str">
        <f>IF(sum!A239="SA",sum!J239,"*")</f>
        <v>*</v>
      </c>
    </row>
    <row r="247" spans="2:55">
      <c r="B247" s="2" t="s">
        <v>186</v>
      </c>
      <c r="C247" s="2" t="s">
        <v>187</v>
      </c>
      <c r="D247" s="2">
        <v>2050</v>
      </c>
      <c r="J247" s="2" t="s">
        <v>186</v>
      </c>
      <c r="K247" s="2" t="s">
        <v>187</v>
      </c>
      <c r="L247" s="2">
        <v>2050</v>
      </c>
      <c r="M247" s="2" t="str">
        <f>IF(sum!A240="AT",sum!B240,"*")</f>
        <v>*</v>
      </c>
      <c r="N247" s="2"/>
      <c r="O247" s="2" t="str">
        <f>IF(sum!A240="AT",sum!J240,"*")</f>
        <v>*</v>
      </c>
      <c r="R247" s="2" t="s">
        <v>186</v>
      </c>
      <c r="S247" s="2" t="s">
        <v>187</v>
      </c>
      <c r="T247" s="2">
        <v>2050</v>
      </c>
      <c r="U247" s="2" t="str">
        <f>IF(sum!A240="BC",sum!B240,"*")</f>
        <v>ART-WaterHeat_ELE1</v>
      </c>
      <c r="V247" s="2"/>
      <c r="W247" s="2">
        <f>IF(sum!A240="BC",sum!J240,"*")</f>
        <v>0.0113527760199792</v>
      </c>
      <c r="Z247" s="2" t="s">
        <v>186</v>
      </c>
      <c r="AA247" s="2" t="s">
        <v>187</v>
      </c>
      <c r="AB247" s="2">
        <v>2050</v>
      </c>
      <c r="AC247" s="2" t="str">
        <f>IF(sum!A240="MA",sum!B240,"*")</f>
        <v>*</v>
      </c>
      <c r="AD247" s="2"/>
      <c r="AE247" s="2" t="str">
        <f>IF(sum!A240="MA",sum!J240,"*")</f>
        <v>*</v>
      </c>
      <c r="AH247" s="2" t="s">
        <v>186</v>
      </c>
      <c r="AI247" s="2" t="s">
        <v>187</v>
      </c>
      <c r="AJ247" s="2">
        <v>2050</v>
      </c>
      <c r="AK247" s="2" t="str">
        <f>IF(sum!A240="ON",sum!B240,"*")</f>
        <v>*</v>
      </c>
      <c r="AL247" s="2"/>
      <c r="AM247" s="2" t="str">
        <f>IF(sum!A240="ON",sum!J240,"*")</f>
        <v>*</v>
      </c>
      <c r="AP247" s="4" t="s">
        <v>186</v>
      </c>
      <c r="AQ247" s="4" t="s">
        <v>187</v>
      </c>
      <c r="AR247" s="4">
        <v>2050</v>
      </c>
      <c r="AS247" s="2" t="str">
        <f>IF(sum!A240="QU",sum!B240,"*")</f>
        <v>*</v>
      </c>
      <c r="AT247" s="2"/>
      <c r="AU247" s="2" t="str">
        <f>IF(sum!A240="QU",sum!J240,"*")</f>
        <v>*</v>
      </c>
      <c r="AX247" s="2" t="s">
        <v>186</v>
      </c>
      <c r="AY247" s="2" t="s">
        <v>187</v>
      </c>
      <c r="AZ247" s="2">
        <v>2050</v>
      </c>
      <c r="BA247" s="2" t="str">
        <f>IF(sum!A240="SA",sum!B240,"*")</f>
        <v>*</v>
      </c>
      <c r="BB247" s="2"/>
      <c r="BC247" s="2" t="str">
        <f>IF(sum!A240="SA",sum!J240,"*")</f>
        <v>*</v>
      </c>
    </row>
    <row r="248" spans="2:55">
      <c r="B248" s="2" t="s">
        <v>186</v>
      </c>
      <c r="C248" s="2" t="s">
        <v>187</v>
      </c>
      <c r="D248" s="2">
        <v>2050</v>
      </c>
      <c r="J248" s="2" t="s">
        <v>186</v>
      </c>
      <c r="K248" s="2" t="s">
        <v>187</v>
      </c>
      <c r="L248" s="2">
        <v>2050</v>
      </c>
      <c r="M248" s="2" t="str">
        <f>IF(sum!A241="AT",sum!B241,"*")</f>
        <v>*</v>
      </c>
      <c r="N248" s="2"/>
      <c r="O248" s="2" t="str">
        <f>IF(sum!A241="AT",sum!J241,"*")</f>
        <v>*</v>
      </c>
      <c r="R248" s="2" t="s">
        <v>186</v>
      </c>
      <c r="S248" s="2" t="s">
        <v>187</v>
      </c>
      <c r="T248" s="2">
        <v>2050</v>
      </c>
      <c r="U248" s="2" t="str">
        <f>IF(sum!A241="BC",sum!B241,"*")</f>
        <v>ECHP_biomass_thermal01</v>
      </c>
      <c r="V248" s="2"/>
      <c r="W248" s="2">
        <f>IF(sum!A241="BC",sum!J241,"*")</f>
        <v>0.102941854864432</v>
      </c>
      <c r="Z248" s="2" t="s">
        <v>186</v>
      </c>
      <c r="AA248" s="2" t="s">
        <v>187</v>
      </c>
      <c r="AB248" s="2">
        <v>2050</v>
      </c>
      <c r="AC248" s="2" t="str">
        <f>IF(sum!A241="MA",sum!B241,"*")</f>
        <v>*</v>
      </c>
      <c r="AD248" s="2"/>
      <c r="AE248" s="2" t="str">
        <f>IF(sum!A241="MA",sum!J241,"*")</f>
        <v>*</v>
      </c>
      <c r="AH248" s="2" t="s">
        <v>186</v>
      </c>
      <c r="AI248" s="2" t="s">
        <v>187</v>
      </c>
      <c r="AJ248" s="2">
        <v>2050</v>
      </c>
      <c r="AK248" s="2" t="str">
        <f>IF(sum!A241="ON",sum!B241,"*")</f>
        <v>*</v>
      </c>
      <c r="AL248" s="2"/>
      <c r="AM248" s="2" t="str">
        <f>IF(sum!A241="ON",sum!J241,"*")</f>
        <v>*</v>
      </c>
      <c r="AP248" s="2" t="s">
        <v>186</v>
      </c>
      <c r="AQ248" s="2" t="s">
        <v>187</v>
      </c>
      <c r="AR248" s="2">
        <v>2050</v>
      </c>
      <c r="AS248" s="2" t="str">
        <f>IF(sum!A241="QU",sum!B241,"*")</f>
        <v>*</v>
      </c>
      <c r="AT248" s="2"/>
      <c r="AU248" s="2" t="str">
        <f>IF(sum!A241="QU",sum!J241,"*")</f>
        <v>*</v>
      </c>
      <c r="AX248" s="2" t="s">
        <v>186</v>
      </c>
      <c r="AY248" s="2" t="s">
        <v>187</v>
      </c>
      <c r="AZ248" s="2">
        <v>2050</v>
      </c>
      <c r="BA248" s="2" t="str">
        <f>IF(sum!A241="SA",sum!B241,"*")</f>
        <v>*</v>
      </c>
      <c r="BB248" s="2"/>
      <c r="BC248" s="2" t="str">
        <f>IF(sum!A241="SA",sum!J241,"*")</f>
        <v>*</v>
      </c>
    </row>
    <row r="249" spans="2:55">
      <c r="B249" s="4" t="s">
        <v>186</v>
      </c>
      <c r="C249" s="4" t="s">
        <v>187</v>
      </c>
      <c r="D249" s="4">
        <v>2050</v>
      </c>
      <c r="J249" s="4" t="s">
        <v>186</v>
      </c>
      <c r="K249" s="4" t="s">
        <v>187</v>
      </c>
      <c r="L249" s="4">
        <v>2050</v>
      </c>
      <c r="M249" s="2" t="str">
        <f>IF(sum!A242="AT",sum!B242,"*")</f>
        <v>*</v>
      </c>
      <c r="N249" s="2"/>
      <c r="O249" s="2" t="str">
        <f>IF(sum!A242="AT",sum!J242,"*")</f>
        <v>*</v>
      </c>
      <c r="R249" s="4" t="s">
        <v>186</v>
      </c>
      <c r="S249" s="4" t="s">
        <v>187</v>
      </c>
      <c r="T249" s="4">
        <v>2050</v>
      </c>
      <c r="U249" s="2" t="str">
        <f>IF(sum!A242="BC",sum!B242,"*")</f>
        <v>EDU-AuxiliaryEquip_ELE1</v>
      </c>
      <c r="V249" s="2"/>
      <c r="W249" s="2">
        <f>IF(sum!A242="BC",sum!J242,"*")</f>
        <v>0.261113848459522</v>
      </c>
      <c r="Z249" s="4" t="s">
        <v>186</v>
      </c>
      <c r="AA249" s="4" t="s">
        <v>187</v>
      </c>
      <c r="AB249" s="4">
        <v>2050</v>
      </c>
      <c r="AC249" s="2" t="str">
        <f>IF(sum!A242="MA",sum!B242,"*")</f>
        <v>*</v>
      </c>
      <c r="AD249" s="2"/>
      <c r="AE249" s="2" t="str">
        <f>IF(sum!A242="MA",sum!J242,"*")</f>
        <v>*</v>
      </c>
      <c r="AH249" s="4" t="s">
        <v>186</v>
      </c>
      <c r="AI249" s="4" t="s">
        <v>187</v>
      </c>
      <c r="AJ249" s="4">
        <v>2050</v>
      </c>
      <c r="AK249" s="2" t="str">
        <f>IF(sum!A242="ON",sum!B242,"*")</f>
        <v>*</v>
      </c>
      <c r="AL249" s="2"/>
      <c r="AM249" s="2" t="str">
        <f>IF(sum!A242="ON",sum!J242,"*")</f>
        <v>*</v>
      </c>
      <c r="AP249" s="4" t="s">
        <v>186</v>
      </c>
      <c r="AQ249" s="4" t="s">
        <v>187</v>
      </c>
      <c r="AR249" s="4">
        <v>2050</v>
      </c>
      <c r="AS249" s="2" t="str">
        <f>IF(sum!A242="QU",sum!B242,"*")</f>
        <v>*</v>
      </c>
      <c r="AT249" s="2"/>
      <c r="AU249" s="2" t="str">
        <f>IF(sum!A242="QU",sum!J242,"*")</f>
        <v>*</v>
      </c>
      <c r="AX249" s="4" t="s">
        <v>186</v>
      </c>
      <c r="AY249" s="4" t="s">
        <v>187</v>
      </c>
      <c r="AZ249" s="4">
        <v>2050</v>
      </c>
      <c r="BA249" s="2" t="str">
        <f>IF(sum!A242="SA",sum!B242,"*")</f>
        <v>*</v>
      </c>
      <c r="BB249" s="2"/>
      <c r="BC249" s="2" t="str">
        <f>IF(sum!A242="SA",sum!J242,"*")</f>
        <v>*</v>
      </c>
    </row>
    <row r="250" spans="2:55">
      <c r="B250" s="2" t="s">
        <v>186</v>
      </c>
      <c r="C250" s="2" t="s">
        <v>187</v>
      </c>
      <c r="D250" s="2">
        <v>2050</v>
      </c>
      <c r="J250" s="2" t="s">
        <v>186</v>
      </c>
      <c r="K250" s="2" t="s">
        <v>187</v>
      </c>
      <c r="L250" s="2">
        <v>2050</v>
      </c>
      <c r="M250" s="2" t="str">
        <f>IF(sum!A243="AT",sum!B243,"*")</f>
        <v>*</v>
      </c>
      <c r="N250" s="2"/>
      <c r="O250" s="2" t="str">
        <f>IF(sum!A243="AT",sum!J243,"*")</f>
        <v>*</v>
      </c>
      <c r="R250" s="2" t="s">
        <v>186</v>
      </c>
      <c r="S250" s="2" t="s">
        <v>187</v>
      </c>
      <c r="T250" s="2">
        <v>2050</v>
      </c>
      <c r="U250" s="2" t="str">
        <f>IF(sum!A243="BC",sum!B243,"*")</f>
        <v>EDU-AuxiliaryMot_ELE1</v>
      </c>
      <c r="V250" s="2"/>
      <c r="W250" s="2">
        <f>IF(sum!A243="BC",sum!J243,"*")</f>
        <v>0.13623331223975</v>
      </c>
      <c r="Z250" s="2" t="s">
        <v>186</v>
      </c>
      <c r="AA250" s="2" t="s">
        <v>187</v>
      </c>
      <c r="AB250" s="2">
        <v>2050</v>
      </c>
      <c r="AC250" s="2" t="str">
        <f>IF(sum!A243="MA",sum!B243,"*")</f>
        <v>*</v>
      </c>
      <c r="AD250" s="2"/>
      <c r="AE250" s="2" t="str">
        <f>IF(sum!A243="MA",sum!J243,"*")</f>
        <v>*</v>
      </c>
      <c r="AH250" s="2" t="s">
        <v>186</v>
      </c>
      <c r="AI250" s="2" t="s">
        <v>187</v>
      </c>
      <c r="AJ250" s="2">
        <v>2050</v>
      </c>
      <c r="AK250" s="2" t="str">
        <f>IF(sum!A243="ON",sum!B243,"*")</f>
        <v>*</v>
      </c>
      <c r="AL250" s="2"/>
      <c r="AM250" s="2" t="str">
        <f>IF(sum!A243="ON",sum!J243,"*")</f>
        <v>*</v>
      </c>
      <c r="AP250" s="2" t="s">
        <v>186</v>
      </c>
      <c r="AQ250" s="2" t="s">
        <v>187</v>
      </c>
      <c r="AR250" s="2">
        <v>2050</v>
      </c>
      <c r="AS250" s="2" t="str">
        <f>IF(sum!A243="QU",sum!B243,"*")</f>
        <v>*</v>
      </c>
      <c r="AT250" s="2"/>
      <c r="AU250" s="2" t="str">
        <f>IF(sum!A243="QU",sum!J243,"*")</f>
        <v>*</v>
      </c>
      <c r="AX250" s="2" t="s">
        <v>186</v>
      </c>
      <c r="AY250" s="2" t="s">
        <v>187</v>
      </c>
      <c r="AZ250" s="2">
        <v>2050</v>
      </c>
      <c r="BA250" s="2" t="str">
        <f>IF(sum!A243="SA",sum!B243,"*")</f>
        <v>*</v>
      </c>
      <c r="BB250" s="2"/>
      <c r="BC250" s="2" t="str">
        <f>IF(sum!A243="SA",sum!J243,"*")</f>
        <v>*</v>
      </c>
    </row>
    <row r="251" spans="2:55">
      <c r="B251" s="2" t="s">
        <v>186</v>
      </c>
      <c r="C251" s="2" t="s">
        <v>187</v>
      </c>
      <c r="D251" s="2">
        <v>2050</v>
      </c>
      <c r="J251" s="2" t="s">
        <v>186</v>
      </c>
      <c r="K251" s="2" t="s">
        <v>187</v>
      </c>
      <c r="L251" s="2">
        <v>2050</v>
      </c>
      <c r="M251" s="2" t="str">
        <f>IF(sum!A244="AT",sum!B244,"*")</f>
        <v>*</v>
      </c>
      <c r="N251" s="2"/>
      <c r="O251" s="2" t="str">
        <f>IF(sum!A244="AT",sum!J244,"*")</f>
        <v>*</v>
      </c>
      <c r="R251" s="2" t="s">
        <v>186</v>
      </c>
      <c r="S251" s="2" t="s">
        <v>187</v>
      </c>
      <c r="T251" s="2">
        <v>2050</v>
      </c>
      <c r="U251" s="2" t="str">
        <f>IF(sum!A244="BC",sum!B244,"*")</f>
        <v>EDU-Light_ELE1</v>
      </c>
      <c r="V251" s="2"/>
      <c r="W251" s="2">
        <f>IF(sum!A244="BC",sum!J244,"*")</f>
        <v>0.374641608659314</v>
      </c>
      <c r="Z251" s="2" t="s">
        <v>186</v>
      </c>
      <c r="AA251" s="2" t="s">
        <v>187</v>
      </c>
      <c r="AB251" s="2">
        <v>2050</v>
      </c>
      <c r="AC251" s="2" t="str">
        <f>IF(sum!A244="MA",sum!B244,"*")</f>
        <v>*</v>
      </c>
      <c r="AD251" s="2"/>
      <c r="AE251" s="2" t="str">
        <f>IF(sum!A244="MA",sum!J244,"*")</f>
        <v>*</v>
      </c>
      <c r="AH251" s="2" t="s">
        <v>186</v>
      </c>
      <c r="AI251" s="2" t="s">
        <v>187</v>
      </c>
      <c r="AJ251" s="2">
        <v>2050</v>
      </c>
      <c r="AK251" s="2" t="str">
        <f>IF(sum!A244="ON",sum!B244,"*")</f>
        <v>*</v>
      </c>
      <c r="AL251" s="2"/>
      <c r="AM251" s="2" t="str">
        <f>IF(sum!A244="ON",sum!J244,"*")</f>
        <v>*</v>
      </c>
      <c r="AP251" s="4" t="s">
        <v>186</v>
      </c>
      <c r="AQ251" s="4" t="s">
        <v>187</v>
      </c>
      <c r="AR251" s="4">
        <v>2050</v>
      </c>
      <c r="AS251" s="2" t="str">
        <f>IF(sum!A244="QU",sum!B244,"*")</f>
        <v>*</v>
      </c>
      <c r="AT251" s="2"/>
      <c r="AU251" s="2" t="str">
        <f>IF(sum!A244="QU",sum!J244,"*")</f>
        <v>*</v>
      </c>
      <c r="AX251" s="2" t="s">
        <v>186</v>
      </c>
      <c r="AY251" s="2" t="s">
        <v>187</v>
      </c>
      <c r="AZ251" s="2">
        <v>2050</v>
      </c>
      <c r="BA251" s="2" t="str">
        <f>IF(sum!A244="SA",sum!B244,"*")</f>
        <v>*</v>
      </c>
      <c r="BB251" s="2"/>
      <c r="BC251" s="2" t="str">
        <f>IF(sum!A244="SA",sum!J244,"*")</f>
        <v>*</v>
      </c>
    </row>
    <row r="252" spans="2:55">
      <c r="B252" s="4" t="s">
        <v>186</v>
      </c>
      <c r="C252" s="4" t="s">
        <v>187</v>
      </c>
      <c r="D252" s="4">
        <v>2050</v>
      </c>
      <c r="J252" s="4" t="s">
        <v>186</v>
      </c>
      <c r="K252" s="4" t="s">
        <v>187</v>
      </c>
      <c r="L252" s="4">
        <v>2050</v>
      </c>
      <c r="M252" s="2" t="str">
        <f>IF(sum!A245="AT",sum!B245,"*")</f>
        <v>*</v>
      </c>
      <c r="N252" s="2"/>
      <c r="O252" s="2" t="str">
        <f>IF(sum!A245="AT",sum!J245,"*")</f>
        <v>*</v>
      </c>
      <c r="R252" s="4" t="s">
        <v>186</v>
      </c>
      <c r="S252" s="4" t="s">
        <v>187</v>
      </c>
      <c r="T252" s="4">
        <v>2050</v>
      </c>
      <c r="U252" s="2" t="str">
        <f>IF(sum!A245="BC",sum!B245,"*")</f>
        <v>EDU-SpCool_ELE1</v>
      </c>
      <c r="V252" s="2"/>
      <c r="W252" s="2">
        <f>IF(sum!A245="BC",sum!J245,"*")</f>
        <v>0.102174984179813</v>
      </c>
      <c r="Z252" s="4" t="s">
        <v>186</v>
      </c>
      <c r="AA252" s="4" t="s">
        <v>187</v>
      </c>
      <c r="AB252" s="4">
        <v>2050</v>
      </c>
      <c r="AC252" s="2" t="str">
        <f>IF(sum!A245="MA",sum!B245,"*")</f>
        <v>*</v>
      </c>
      <c r="AD252" s="2"/>
      <c r="AE252" s="2" t="str">
        <f>IF(sum!A245="MA",sum!J245,"*")</f>
        <v>*</v>
      </c>
      <c r="AH252" s="4" t="s">
        <v>186</v>
      </c>
      <c r="AI252" s="4" t="s">
        <v>187</v>
      </c>
      <c r="AJ252" s="4">
        <v>2050</v>
      </c>
      <c r="AK252" s="2" t="str">
        <f>IF(sum!A245="ON",sum!B245,"*")</f>
        <v>*</v>
      </c>
      <c r="AL252" s="2"/>
      <c r="AM252" s="2" t="str">
        <f>IF(sum!A245="ON",sum!J245,"*")</f>
        <v>*</v>
      </c>
      <c r="AP252" s="2" t="s">
        <v>186</v>
      </c>
      <c r="AQ252" s="2" t="s">
        <v>187</v>
      </c>
      <c r="AR252" s="2">
        <v>2050</v>
      </c>
      <c r="AS252" s="2" t="str">
        <f>IF(sum!A245="QU",sum!B245,"*")</f>
        <v>*</v>
      </c>
      <c r="AT252" s="2"/>
      <c r="AU252" s="2" t="str">
        <f>IF(sum!A245="QU",sum!J245,"*")</f>
        <v>*</v>
      </c>
      <c r="AX252" s="4" t="s">
        <v>186</v>
      </c>
      <c r="AY252" s="4" t="s">
        <v>187</v>
      </c>
      <c r="AZ252" s="4">
        <v>2050</v>
      </c>
      <c r="BA252" s="2" t="str">
        <f>IF(sum!A245="SA",sum!B245,"*")</f>
        <v>*</v>
      </c>
      <c r="BB252" s="2"/>
      <c r="BC252" s="2" t="str">
        <f>IF(sum!A245="SA",sum!J245,"*")</f>
        <v>*</v>
      </c>
    </row>
    <row r="253" spans="2:55">
      <c r="B253" s="2" t="s">
        <v>186</v>
      </c>
      <c r="C253" s="2" t="s">
        <v>187</v>
      </c>
      <c r="D253" s="2">
        <v>2050</v>
      </c>
      <c r="J253" s="2" t="s">
        <v>186</v>
      </c>
      <c r="K253" s="2" t="s">
        <v>187</v>
      </c>
      <c r="L253" s="2">
        <v>2050</v>
      </c>
      <c r="M253" s="2" t="str">
        <f>IF(sum!A246="AT",sum!B246,"*")</f>
        <v>*</v>
      </c>
      <c r="N253" s="2"/>
      <c r="O253" s="2" t="str">
        <f>IF(sum!A246="AT",sum!J246,"*")</f>
        <v>*</v>
      </c>
      <c r="R253" s="2" t="s">
        <v>186</v>
      </c>
      <c r="S253" s="2" t="s">
        <v>187</v>
      </c>
      <c r="T253" s="2">
        <v>2050</v>
      </c>
      <c r="U253" s="2" t="str">
        <f>IF(sum!A246="BC",sum!B246,"*")</f>
        <v>EDU-SpHeat_ELE1</v>
      </c>
      <c r="V253" s="2"/>
      <c r="W253" s="2">
        <f>IF(sum!A246="BC",sum!J246,"*")</f>
        <v>0.605481387732224</v>
      </c>
      <c r="Z253" s="2" t="s">
        <v>186</v>
      </c>
      <c r="AA253" s="2" t="s">
        <v>187</v>
      </c>
      <c r="AB253" s="2">
        <v>2050</v>
      </c>
      <c r="AC253" s="2" t="str">
        <f>IF(sum!A246="MA",sum!B246,"*")</f>
        <v>*</v>
      </c>
      <c r="AD253" s="2"/>
      <c r="AE253" s="2" t="str">
        <f>IF(sum!A246="MA",sum!J246,"*")</f>
        <v>*</v>
      </c>
      <c r="AH253" s="2" t="s">
        <v>186</v>
      </c>
      <c r="AI253" s="2" t="s">
        <v>187</v>
      </c>
      <c r="AJ253" s="2">
        <v>2050</v>
      </c>
      <c r="AK253" s="2" t="str">
        <f>IF(sum!A246="ON",sum!B246,"*")</f>
        <v>*</v>
      </c>
      <c r="AL253" s="2"/>
      <c r="AM253" s="2" t="str">
        <f>IF(sum!A246="ON",sum!J246,"*")</f>
        <v>*</v>
      </c>
      <c r="AP253" s="4" t="s">
        <v>186</v>
      </c>
      <c r="AQ253" s="4" t="s">
        <v>187</v>
      </c>
      <c r="AR253" s="4">
        <v>2050</v>
      </c>
      <c r="AS253" s="2" t="str">
        <f>IF(sum!A246="QU",sum!B246,"*")</f>
        <v>*</v>
      </c>
      <c r="AT253" s="2"/>
      <c r="AU253" s="2" t="str">
        <f>IF(sum!A246="QU",sum!J246,"*")</f>
        <v>*</v>
      </c>
      <c r="AX253" s="2" t="s">
        <v>186</v>
      </c>
      <c r="AY253" s="2" t="s">
        <v>187</v>
      </c>
      <c r="AZ253" s="2">
        <v>2050</v>
      </c>
      <c r="BA253" s="2" t="str">
        <f>IF(sum!A246="SA",sum!B246,"*")</f>
        <v>*</v>
      </c>
      <c r="BB253" s="2"/>
      <c r="BC253" s="2" t="str">
        <f>IF(sum!A246="SA",sum!J246,"*")</f>
        <v>*</v>
      </c>
    </row>
    <row r="254" spans="2:55">
      <c r="B254" s="2" t="s">
        <v>186</v>
      </c>
      <c r="C254" s="2" t="s">
        <v>187</v>
      </c>
      <c r="D254" s="2">
        <v>2050</v>
      </c>
      <c r="J254" s="2" t="s">
        <v>186</v>
      </c>
      <c r="K254" s="2" t="s">
        <v>187</v>
      </c>
      <c r="L254" s="2">
        <v>2050</v>
      </c>
      <c r="M254" s="2" t="str">
        <f>IF(sum!A247="AT",sum!B247,"*")</f>
        <v>*</v>
      </c>
      <c r="N254" s="2"/>
      <c r="O254" s="2" t="str">
        <f>IF(sum!A247="AT",sum!J247,"*")</f>
        <v>*</v>
      </c>
      <c r="R254" s="2" t="s">
        <v>186</v>
      </c>
      <c r="S254" s="2" t="s">
        <v>187</v>
      </c>
      <c r="T254" s="2">
        <v>2050</v>
      </c>
      <c r="U254" s="2" t="str">
        <f>IF(sum!A247="BC",sum!B247,"*")</f>
        <v>EDU-WaterHeat_ELE1</v>
      </c>
      <c r="V254" s="2"/>
      <c r="W254" s="2">
        <f>IF(sum!A247="BC",sum!J247,"*")</f>
        <v>0.0794694321398544</v>
      </c>
      <c r="Z254" s="2" t="s">
        <v>186</v>
      </c>
      <c r="AA254" s="2" t="s">
        <v>187</v>
      </c>
      <c r="AB254" s="2">
        <v>2050</v>
      </c>
      <c r="AC254" s="2" t="str">
        <f>IF(sum!A247="MA",sum!B247,"*")</f>
        <v>*</v>
      </c>
      <c r="AD254" s="2"/>
      <c r="AE254" s="2" t="str">
        <f>IF(sum!A247="MA",sum!J247,"*")</f>
        <v>*</v>
      </c>
      <c r="AH254" s="2" t="s">
        <v>186</v>
      </c>
      <c r="AI254" s="2" t="s">
        <v>187</v>
      </c>
      <c r="AJ254" s="2">
        <v>2050</v>
      </c>
      <c r="AK254" s="2" t="str">
        <f>IF(sum!A247="ON",sum!B247,"*")</f>
        <v>*</v>
      </c>
      <c r="AL254" s="2"/>
      <c r="AM254" s="2" t="str">
        <f>IF(sum!A247="ON",sum!J247,"*")</f>
        <v>*</v>
      </c>
      <c r="AP254" s="2" t="s">
        <v>186</v>
      </c>
      <c r="AQ254" s="2" t="s">
        <v>187</v>
      </c>
      <c r="AR254" s="2">
        <v>2050</v>
      </c>
      <c r="AS254" s="2" t="str">
        <f>IF(sum!A247="QU",sum!B247,"*")</f>
        <v>*</v>
      </c>
      <c r="AT254" s="2"/>
      <c r="AU254" s="2" t="str">
        <f>IF(sum!A247="QU",sum!J247,"*")</f>
        <v>*</v>
      </c>
      <c r="AX254" s="2" t="s">
        <v>186</v>
      </c>
      <c r="AY254" s="2" t="s">
        <v>187</v>
      </c>
      <c r="AZ254" s="2">
        <v>2050</v>
      </c>
      <c r="BA254" s="2" t="str">
        <f>IF(sum!A247="SA",sum!B247,"*")</f>
        <v>*</v>
      </c>
      <c r="BB254" s="2"/>
      <c r="BC254" s="2" t="str">
        <f>IF(sum!A247="SA",sum!J247,"*")</f>
        <v>*</v>
      </c>
    </row>
    <row r="255" spans="2:55">
      <c r="B255" s="4" t="s">
        <v>186</v>
      </c>
      <c r="C255" s="4" t="s">
        <v>187</v>
      </c>
      <c r="D255" s="4">
        <v>2050</v>
      </c>
      <c r="J255" s="4" t="s">
        <v>186</v>
      </c>
      <c r="K255" s="4" t="s">
        <v>187</v>
      </c>
      <c r="L255" s="4">
        <v>2050</v>
      </c>
      <c r="M255" s="2" t="str">
        <f>IF(sum!A248="AT",sum!B248,"*")</f>
        <v>*</v>
      </c>
      <c r="N255" s="2"/>
      <c r="O255" s="2" t="str">
        <f>IF(sum!A248="AT",sum!J248,"*")</f>
        <v>*</v>
      </c>
      <c r="R255" s="4" t="s">
        <v>186</v>
      </c>
      <c r="S255" s="4" t="s">
        <v>187</v>
      </c>
      <c r="T255" s="4">
        <v>2050</v>
      </c>
      <c r="U255" s="2" t="str">
        <f>IF(sum!A248="BC",sum!B248,"*")</f>
        <v>ESTBATS101_2h</v>
      </c>
      <c r="V255" s="2"/>
      <c r="W255" s="2">
        <f>IF(sum!A248="BC",sum!J248,"*")</f>
        <v>0</v>
      </c>
      <c r="Z255" s="4" t="s">
        <v>186</v>
      </c>
      <c r="AA255" s="4" t="s">
        <v>187</v>
      </c>
      <c r="AB255" s="4">
        <v>2050</v>
      </c>
      <c r="AC255" s="2" t="str">
        <f>IF(sum!A248="MA",sum!B248,"*")</f>
        <v>*</v>
      </c>
      <c r="AD255" s="2"/>
      <c r="AE255" s="2" t="str">
        <f>IF(sum!A248="MA",sum!J248,"*")</f>
        <v>*</v>
      </c>
      <c r="AH255" s="4" t="s">
        <v>186</v>
      </c>
      <c r="AI255" s="4" t="s">
        <v>187</v>
      </c>
      <c r="AJ255" s="4">
        <v>2050</v>
      </c>
      <c r="AK255" s="2" t="str">
        <f>IF(sum!A248="ON",sum!B248,"*")</f>
        <v>*</v>
      </c>
      <c r="AL255" s="2"/>
      <c r="AM255" s="2" t="str">
        <f>IF(sum!A248="ON",sum!J248,"*")</f>
        <v>*</v>
      </c>
      <c r="AP255" s="4" t="s">
        <v>186</v>
      </c>
      <c r="AQ255" s="4" t="s">
        <v>187</v>
      </c>
      <c r="AR255" s="4">
        <v>2050</v>
      </c>
      <c r="AS255" s="2" t="str">
        <f>IF(sum!A248="QU",sum!B248,"*")</f>
        <v>*</v>
      </c>
      <c r="AT255" s="2"/>
      <c r="AU255" s="2" t="str">
        <f>IF(sum!A248="QU",sum!J248,"*")</f>
        <v>*</v>
      </c>
      <c r="AX255" s="4" t="s">
        <v>186</v>
      </c>
      <c r="AY255" s="4" t="s">
        <v>187</v>
      </c>
      <c r="AZ255" s="4">
        <v>2050</v>
      </c>
      <c r="BA255" s="2" t="str">
        <f>IF(sum!A248="SA",sum!B248,"*")</f>
        <v>*</v>
      </c>
      <c r="BB255" s="2"/>
      <c r="BC255" s="2" t="str">
        <f>IF(sum!A248="SA",sum!J248,"*")</f>
        <v>*</v>
      </c>
    </row>
    <row r="256" spans="2:55">
      <c r="B256" s="2" t="s">
        <v>186</v>
      </c>
      <c r="C256" s="2" t="s">
        <v>187</v>
      </c>
      <c r="D256" s="2">
        <v>2050</v>
      </c>
      <c r="J256" s="2" t="s">
        <v>186</v>
      </c>
      <c r="K256" s="2" t="s">
        <v>187</v>
      </c>
      <c r="L256" s="2">
        <v>2050</v>
      </c>
      <c r="M256" s="2" t="str">
        <f>IF(sum!A249="AT",sum!B249,"*")</f>
        <v>*</v>
      </c>
      <c r="N256" s="2"/>
      <c r="O256" s="2" t="str">
        <f>IF(sum!A249="AT",sum!J249,"*")</f>
        <v>*</v>
      </c>
      <c r="R256" s="2" t="s">
        <v>186</v>
      </c>
      <c r="S256" s="2" t="s">
        <v>187</v>
      </c>
      <c r="T256" s="2">
        <v>2050</v>
      </c>
      <c r="U256" s="2" t="str">
        <f>IF(sum!A249="BC",sum!B249,"*")</f>
        <v>ESTCAESS101_24h</v>
      </c>
      <c r="V256" s="2"/>
      <c r="W256" s="2">
        <f>IF(sum!A249="BC",sum!J249,"*")</f>
        <v>0</v>
      </c>
      <c r="Z256" s="2" t="s">
        <v>186</v>
      </c>
      <c r="AA256" s="2" t="s">
        <v>187</v>
      </c>
      <c r="AB256" s="2">
        <v>2050</v>
      </c>
      <c r="AC256" s="2" t="str">
        <f>IF(sum!A249="MA",sum!B249,"*")</f>
        <v>*</v>
      </c>
      <c r="AD256" s="2"/>
      <c r="AE256" s="2" t="str">
        <f>IF(sum!A249="MA",sum!J249,"*")</f>
        <v>*</v>
      </c>
      <c r="AH256" s="2" t="s">
        <v>186</v>
      </c>
      <c r="AI256" s="2" t="s">
        <v>187</v>
      </c>
      <c r="AJ256" s="2">
        <v>2050</v>
      </c>
      <c r="AK256" s="2" t="str">
        <f>IF(sum!A249="ON",sum!B249,"*")</f>
        <v>*</v>
      </c>
      <c r="AL256" s="2"/>
      <c r="AM256" s="2" t="str">
        <f>IF(sum!A249="ON",sum!J249,"*")</f>
        <v>*</v>
      </c>
      <c r="AP256" s="2" t="s">
        <v>186</v>
      </c>
      <c r="AQ256" s="2" t="s">
        <v>187</v>
      </c>
      <c r="AR256" s="2">
        <v>2050</v>
      </c>
      <c r="AS256" s="2" t="str">
        <f>IF(sum!A249="QU",sum!B249,"*")</f>
        <v>*</v>
      </c>
      <c r="AT256" s="2"/>
      <c r="AU256" s="2" t="str">
        <f>IF(sum!A249="QU",sum!J249,"*")</f>
        <v>*</v>
      </c>
      <c r="AX256" s="2" t="s">
        <v>186</v>
      </c>
      <c r="AY256" s="2" t="s">
        <v>187</v>
      </c>
      <c r="AZ256" s="2">
        <v>2050</v>
      </c>
      <c r="BA256" s="2" t="str">
        <f>IF(sum!A249="SA",sum!B249,"*")</f>
        <v>*</v>
      </c>
      <c r="BB256" s="2"/>
      <c r="BC256" s="2" t="str">
        <f>IF(sum!A249="SA",sum!J249,"*")</f>
        <v>*</v>
      </c>
    </row>
    <row r="257" spans="2:55">
      <c r="B257" s="2" t="s">
        <v>186</v>
      </c>
      <c r="C257" s="2" t="s">
        <v>187</v>
      </c>
      <c r="D257" s="2">
        <v>2050</v>
      </c>
      <c r="J257" s="2" t="s">
        <v>186</v>
      </c>
      <c r="K257" s="2" t="s">
        <v>187</v>
      </c>
      <c r="L257" s="2">
        <v>2050</v>
      </c>
      <c r="M257" s="2" t="str">
        <f>IF(sum!A250="AT",sum!B250,"*")</f>
        <v>*</v>
      </c>
      <c r="N257" s="2"/>
      <c r="O257" s="2" t="str">
        <f>IF(sum!A250="AT",sum!J250,"*")</f>
        <v>*</v>
      </c>
      <c r="R257" s="2" t="s">
        <v>186</v>
      </c>
      <c r="S257" s="2" t="s">
        <v>187</v>
      </c>
      <c r="T257" s="2">
        <v>2050</v>
      </c>
      <c r="U257" s="2" t="str">
        <f>IF(sum!A250="BC",sum!B250,"*")</f>
        <v>EUGEOF01</v>
      </c>
      <c r="V257" s="2"/>
      <c r="W257" s="2">
        <f>IF(sum!A250="BC",sum!J250,"*")</f>
        <v>12.5242509242282</v>
      </c>
      <c r="Z257" s="2" t="s">
        <v>186</v>
      </c>
      <c r="AA257" s="2" t="s">
        <v>187</v>
      </c>
      <c r="AB257" s="2">
        <v>2050</v>
      </c>
      <c r="AC257" s="2" t="str">
        <f>IF(sum!A250="MA",sum!B250,"*")</f>
        <v>*</v>
      </c>
      <c r="AD257" s="2"/>
      <c r="AE257" s="2" t="str">
        <f>IF(sum!A250="MA",sum!J250,"*")</f>
        <v>*</v>
      </c>
      <c r="AH257" s="2" t="s">
        <v>186</v>
      </c>
      <c r="AI257" s="2" t="s">
        <v>187</v>
      </c>
      <c r="AJ257" s="2">
        <v>2050</v>
      </c>
      <c r="AK257" s="2" t="str">
        <f>IF(sum!A250="ON",sum!B250,"*")</f>
        <v>*</v>
      </c>
      <c r="AL257" s="2"/>
      <c r="AM257" s="2" t="str">
        <f>IF(sum!A250="ON",sum!J250,"*")</f>
        <v>*</v>
      </c>
      <c r="AP257" s="4" t="s">
        <v>186</v>
      </c>
      <c r="AQ257" s="4" t="s">
        <v>187</v>
      </c>
      <c r="AR257" s="4">
        <v>2050</v>
      </c>
      <c r="AS257" s="2" t="str">
        <f>IF(sum!A250="QU",sum!B250,"*")</f>
        <v>*</v>
      </c>
      <c r="AT257" s="2"/>
      <c r="AU257" s="2" t="str">
        <f>IF(sum!A250="QU",sum!J250,"*")</f>
        <v>*</v>
      </c>
      <c r="AX257" s="2" t="s">
        <v>186</v>
      </c>
      <c r="AY257" s="2" t="s">
        <v>187</v>
      </c>
      <c r="AZ257" s="2">
        <v>2050</v>
      </c>
      <c r="BA257" s="2" t="str">
        <f>IF(sum!A250="SA",sum!B250,"*")</f>
        <v>*</v>
      </c>
      <c r="BB257" s="2"/>
      <c r="BC257" s="2" t="str">
        <f>IF(sum!A250="SA",sum!J250,"*")</f>
        <v>*</v>
      </c>
    </row>
    <row r="258" spans="2:55">
      <c r="B258" s="4" t="s">
        <v>186</v>
      </c>
      <c r="C258" s="4" t="s">
        <v>187</v>
      </c>
      <c r="D258" s="4">
        <v>2050</v>
      </c>
      <c r="J258" s="4" t="s">
        <v>186</v>
      </c>
      <c r="K258" s="4" t="s">
        <v>187</v>
      </c>
      <c r="L258" s="4">
        <v>2050</v>
      </c>
      <c r="M258" s="2" t="str">
        <f>IF(sum!A251="AT",sum!B251,"*")</f>
        <v>*</v>
      </c>
      <c r="N258" s="2"/>
      <c r="O258" s="2" t="str">
        <f>IF(sum!A251="AT",sum!J251,"*")</f>
        <v>*</v>
      </c>
      <c r="R258" s="4" t="s">
        <v>186</v>
      </c>
      <c r="S258" s="4" t="s">
        <v>187</v>
      </c>
      <c r="T258" s="4">
        <v>2050</v>
      </c>
      <c r="U258" s="2" t="str">
        <f>IF(sum!A251="BC",sum!B251,"*")</f>
        <v>EUPVSOLL201</v>
      </c>
      <c r="V258" s="2"/>
      <c r="W258" s="2">
        <f>IF(sum!A251="BC",sum!J251,"*")</f>
        <v>16.4871957661245</v>
      </c>
      <c r="Z258" s="4" t="s">
        <v>186</v>
      </c>
      <c r="AA258" s="4" t="s">
        <v>187</v>
      </c>
      <c r="AB258" s="4">
        <v>2050</v>
      </c>
      <c r="AC258" s="2" t="str">
        <f>IF(sum!A251="MA",sum!B251,"*")</f>
        <v>*</v>
      </c>
      <c r="AD258" s="2"/>
      <c r="AE258" s="2" t="str">
        <f>IF(sum!A251="MA",sum!J251,"*")</f>
        <v>*</v>
      </c>
      <c r="AH258" s="4" t="s">
        <v>186</v>
      </c>
      <c r="AI258" s="4" t="s">
        <v>187</v>
      </c>
      <c r="AJ258" s="4">
        <v>2050</v>
      </c>
      <c r="AK258" s="2" t="str">
        <f>IF(sum!A251="ON",sum!B251,"*")</f>
        <v>*</v>
      </c>
      <c r="AL258" s="2"/>
      <c r="AM258" s="2" t="str">
        <f>IF(sum!A251="ON",sum!J251,"*")</f>
        <v>*</v>
      </c>
      <c r="AP258" s="2" t="s">
        <v>186</v>
      </c>
      <c r="AQ258" s="2" t="s">
        <v>187</v>
      </c>
      <c r="AR258" s="2">
        <v>2050</v>
      </c>
      <c r="AS258" s="2" t="str">
        <f>IF(sum!A251="QU",sum!B251,"*")</f>
        <v>*</v>
      </c>
      <c r="AT258" s="2"/>
      <c r="AU258" s="2" t="str">
        <f>IF(sum!A251="QU",sum!J251,"*")</f>
        <v>*</v>
      </c>
      <c r="AX258" s="4" t="s">
        <v>186</v>
      </c>
      <c r="AY258" s="4" t="s">
        <v>187</v>
      </c>
      <c r="AZ258" s="4">
        <v>2050</v>
      </c>
      <c r="BA258" s="2" t="str">
        <f>IF(sum!A251="SA",sum!B251,"*")</f>
        <v>*</v>
      </c>
      <c r="BB258" s="2"/>
      <c r="BC258" s="2" t="str">
        <f>IF(sum!A251="SA",sum!J251,"*")</f>
        <v>*</v>
      </c>
    </row>
    <row r="259" spans="2:55">
      <c r="B259" s="2" t="s">
        <v>186</v>
      </c>
      <c r="C259" s="2" t="s">
        <v>187</v>
      </c>
      <c r="D259" s="2">
        <v>2050</v>
      </c>
      <c r="J259" s="2" t="s">
        <v>186</v>
      </c>
      <c r="K259" s="2" t="s">
        <v>187</v>
      </c>
      <c r="L259" s="2">
        <v>2050</v>
      </c>
      <c r="M259" s="2" t="str">
        <f>IF(sum!A252="AT",sum!B252,"*")</f>
        <v>*</v>
      </c>
      <c r="N259" s="2"/>
      <c r="O259" s="2" t="str">
        <f>IF(sum!A252="AT",sum!J252,"*")</f>
        <v>*</v>
      </c>
      <c r="R259" s="2" t="s">
        <v>186</v>
      </c>
      <c r="S259" s="2" t="s">
        <v>187</v>
      </c>
      <c r="T259" s="2">
        <v>2050</v>
      </c>
      <c r="U259" s="2" t="str">
        <f>IF(sum!A252="BC",sum!B252,"*")</f>
        <v>HSS-AuxiliaryEquip_ELE1</v>
      </c>
      <c r="V259" s="2"/>
      <c r="W259" s="2">
        <f>IF(sum!A252="BC",sum!J252,"*")</f>
        <v>0.601697129058897</v>
      </c>
      <c r="Z259" s="2" t="s">
        <v>186</v>
      </c>
      <c r="AA259" s="2" t="s">
        <v>187</v>
      </c>
      <c r="AB259" s="2">
        <v>2050</v>
      </c>
      <c r="AC259" s="2" t="str">
        <f>IF(sum!A252="MA",sum!B252,"*")</f>
        <v>*</v>
      </c>
      <c r="AD259" s="2"/>
      <c r="AE259" s="2" t="str">
        <f>IF(sum!A252="MA",sum!J252,"*")</f>
        <v>*</v>
      </c>
      <c r="AH259" s="2" t="s">
        <v>186</v>
      </c>
      <c r="AI259" s="2" t="s">
        <v>187</v>
      </c>
      <c r="AJ259" s="2">
        <v>2050</v>
      </c>
      <c r="AK259" s="2" t="str">
        <f>IF(sum!A252="ON",sum!B252,"*")</f>
        <v>*</v>
      </c>
      <c r="AL259" s="2"/>
      <c r="AM259" s="2" t="str">
        <f>IF(sum!A252="ON",sum!J252,"*")</f>
        <v>*</v>
      </c>
      <c r="AP259" s="4" t="s">
        <v>186</v>
      </c>
      <c r="AQ259" s="4" t="s">
        <v>187</v>
      </c>
      <c r="AR259" s="4">
        <v>2050</v>
      </c>
      <c r="AS259" s="2" t="str">
        <f>IF(sum!A252="QU",sum!B252,"*")</f>
        <v>*</v>
      </c>
      <c r="AT259" s="2"/>
      <c r="AU259" s="2" t="str">
        <f>IF(sum!A252="QU",sum!J252,"*")</f>
        <v>*</v>
      </c>
      <c r="AX259" s="2" t="s">
        <v>186</v>
      </c>
      <c r="AY259" s="2" t="s">
        <v>187</v>
      </c>
      <c r="AZ259" s="2">
        <v>2050</v>
      </c>
      <c r="BA259" s="2" t="str">
        <f>IF(sum!A252="SA",sum!B252,"*")</f>
        <v>*</v>
      </c>
      <c r="BB259" s="2"/>
      <c r="BC259" s="2" t="str">
        <f>IF(sum!A252="SA",sum!J252,"*")</f>
        <v>*</v>
      </c>
    </row>
    <row r="260" spans="2:55">
      <c r="B260" s="2" t="s">
        <v>186</v>
      </c>
      <c r="C260" s="2" t="s">
        <v>187</v>
      </c>
      <c r="D260" s="2">
        <v>2050</v>
      </c>
      <c r="J260" s="2" t="s">
        <v>186</v>
      </c>
      <c r="K260" s="2" t="s">
        <v>187</v>
      </c>
      <c r="L260" s="2">
        <v>2050</v>
      </c>
      <c r="M260" s="2" t="str">
        <f>IF(sum!A253="AT",sum!B253,"*")</f>
        <v>*</v>
      </c>
      <c r="N260" s="2"/>
      <c r="O260" s="2" t="str">
        <f>IF(sum!A253="AT",sum!J253,"*")</f>
        <v>*</v>
      </c>
      <c r="R260" s="2" t="s">
        <v>186</v>
      </c>
      <c r="S260" s="2" t="s">
        <v>187</v>
      </c>
      <c r="T260" s="2">
        <v>2050</v>
      </c>
      <c r="U260" s="2" t="str">
        <f>IF(sum!A253="BC",sum!B253,"*")</f>
        <v>HSS-AuxiliaryMot_ELE1</v>
      </c>
      <c r="V260" s="2"/>
      <c r="W260" s="2">
        <f>IF(sum!A253="BC",sum!J253,"*")</f>
        <v>0.221379132389594</v>
      </c>
      <c r="Z260" s="2" t="s">
        <v>186</v>
      </c>
      <c r="AA260" s="2" t="s">
        <v>187</v>
      </c>
      <c r="AB260" s="2">
        <v>2050</v>
      </c>
      <c r="AC260" s="2" t="str">
        <f>IF(sum!A253="MA",sum!B253,"*")</f>
        <v>*</v>
      </c>
      <c r="AD260" s="2"/>
      <c r="AE260" s="2" t="str">
        <f>IF(sum!A253="MA",sum!J253,"*")</f>
        <v>*</v>
      </c>
      <c r="AH260" s="2" t="s">
        <v>186</v>
      </c>
      <c r="AI260" s="2" t="s">
        <v>187</v>
      </c>
      <c r="AJ260" s="2">
        <v>2050</v>
      </c>
      <c r="AK260" s="2" t="str">
        <f>IF(sum!A253="ON",sum!B253,"*")</f>
        <v>*</v>
      </c>
      <c r="AL260" s="2"/>
      <c r="AM260" s="2" t="str">
        <f>IF(sum!A253="ON",sum!J253,"*")</f>
        <v>*</v>
      </c>
      <c r="AP260" s="2" t="s">
        <v>186</v>
      </c>
      <c r="AQ260" s="2" t="s">
        <v>187</v>
      </c>
      <c r="AR260" s="2">
        <v>2050</v>
      </c>
      <c r="AS260" s="2" t="str">
        <f>IF(sum!A253="QU",sum!B253,"*")</f>
        <v>*</v>
      </c>
      <c r="AT260" s="2"/>
      <c r="AU260" s="2" t="str">
        <f>IF(sum!A253="QU",sum!J253,"*")</f>
        <v>*</v>
      </c>
      <c r="AX260" s="2" t="s">
        <v>186</v>
      </c>
      <c r="AY260" s="2" t="s">
        <v>187</v>
      </c>
      <c r="AZ260" s="2">
        <v>2050</v>
      </c>
      <c r="BA260" s="2" t="str">
        <f>IF(sum!A253="SA",sum!B253,"*")</f>
        <v>*</v>
      </c>
      <c r="BB260" s="2"/>
      <c r="BC260" s="2" t="str">
        <f>IF(sum!A253="SA",sum!J253,"*")</f>
        <v>*</v>
      </c>
    </row>
    <row r="261" spans="2:55">
      <c r="B261" s="4" t="s">
        <v>186</v>
      </c>
      <c r="C261" s="4" t="s">
        <v>187</v>
      </c>
      <c r="D261" s="4">
        <v>2050</v>
      </c>
      <c r="J261" s="4" t="s">
        <v>186</v>
      </c>
      <c r="K261" s="4" t="s">
        <v>187</v>
      </c>
      <c r="L261" s="4">
        <v>2050</v>
      </c>
      <c r="M261" s="2" t="str">
        <f>IF(sum!A254="AT",sum!B254,"*")</f>
        <v>*</v>
      </c>
      <c r="N261" s="2"/>
      <c r="O261" s="2" t="str">
        <f>IF(sum!A254="AT",sum!J254,"*")</f>
        <v>*</v>
      </c>
      <c r="R261" s="4" t="s">
        <v>186</v>
      </c>
      <c r="S261" s="4" t="s">
        <v>187</v>
      </c>
      <c r="T261" s="4">
        <v>2050</v>
      </c>
      <c r="U261" s="2" t="str">
        <f>IF(sum!A254="BC",sum!B254,"*")</f>
        <v>HSS-Light_ELE1</v>
      </c>
      <c r="V261" s="2"/>
      <c r="W261" s="2">
        <f>IF(sum!A254="BC",sum!J254,"*")</f>
        <v>0.681166561198752</v>
      </c>
      <c r="Z261" s="4" t="s">
        <v>186</v>
      </c>
      <c r="AA261" s="4" t="s">
        <v>187</v>
      </c>
      <c r="AB261" s="4">
        <v>2050</v>
      </c>
      <c r="AC261" s="2" t="str">
        <f>IF(sum!A254="MA",sum!B254,"*")</f>
        <v>*</v>
      </c>
      <c r="AD261" s="2"/>
      <c r="AE261" s="2" t="str">
        <f>IF(sum!A254="MA",sum!J254,"*")</f>
        <v>*</v>
      </c>
      <c r="AH261" s="4" t="s">
        <v>186</v>
      </c>
      <c r="AI261" s="4" t="s">
        <v>187</v>
      </c>
      <c r="AJ261" s="4">
        <v>2050</v>
      </c>
      <c r="AK261" s="2" t="str">
        <f>IF(sum!A254="ON",sum!B254,"*")</f>
        <v>*</v>
      </c>
      <c r="AL261" s="2"/>
      <c r="AM261" s="2" t="str">
        <f>IF(sum!A254="ON",sum!J254,"*")</f>
        <v>*</v>
      </c>
      <c r="AP261" s="4" t="s">
        <v>186</v>
      </c>
      <c r="AQ261" s="4" t="s">
        <v>187</v>
      </c>
      <c r="AR261" s="4">
        <v>2050</v>
      </c>
      <c r="AS261" s="2" t="str">
        <f>IF(sum!A254="QU",sum!B254,"*")</f>
        <v>*</v>
      </c>
      <c r="AT261" s="2"/>
      <c r="AU261" s="2" t="str">
        <f>IF(sum!A254="QU",sum!J254,"*")</f>
        <v>*</v>
      </c>
      <c r="AX261" s="4" t="s">
        <v>186</v>
      </c>
      <c r="AY261" s="4" t="s">
        <v>187</v>
      </c>
      <c r="AZ261" s="4">
        <v>2050</v>
      </c>
      <c r="BA261" s="2" t="str">
        <f>IF(sum!A254="SA",sum!B254,"*")</f>
        <v>*</v>
      </c>
      <c r="BB261" s="2"/>
      <c r="BC261" s="2" t="str">
        <f>IF(sum!A254="SA",sum!J254,"*")</f>
        <v>*</v>
      </c>
    </row>
    <row r="262" spans="2:55">
      <c r="B262" s="2" t="s">
        <v>186</v>
      </c>
      <c r="C262" s="2" t="s">
        <v>187</v>
      </c>
      <c r="D262" s="2">
        <v>2050</v>
      </c>
      <c r="J262" s="2" t="s">
        <v>186</v>
      </c>
      <c r="K262" s="2" t="s">
        <v>187</v>
      </c>
      <c r="L262" s="2">
        <v>2050</v>
      </c>
      <c r="M262" s="2" t="str">
        <f>IF(sum!A255="AT",sum!B255,"*")</f>
        <v>*</v>
      </c>
      <c r="N262" s="2"/>
      <c r="O262" s="2" t="str">
        <f>IF(sum!A255="AT",sum!J255,"*")</f>
        <v>*</v>
      </c>
      <c r="R262" s="2" t="s">
        <v>186</v>
      </c>
      <c r="S262" s="2" t="s">
        <v>187</v>
      </c>
      <c r="T262" s="2">
        <v>2050</v>
      </c>
      <c r="U262" s="2" t="str">
        <f>IF(sum!A255="BC",sum!B255,"*")</f>
        <v>HSS-SpCool_ELE1</v>
      </c>
      <c r="V262" s="2"/>
      <c r="W262" s="2">
        <f>IF(sum!A255="BC",sum!J255,"*")</f>
        <v>0.119204148209782</v>
      </c>
      <c r="Z262" s="2" t="s">
        <v>186</v>
      </c>
      <c r="AA262" s="2" t="s">
        <v>187</v>
      </c>
      <c r="AB262" s="2">
        <v>2050</v>
      </c>
      <c r="AC262" s="2" t="str">
        <f>IF(sum!A255="MA",sum!B255,"*")</f>
        <v>*</v>
      </c>
      <c r="AD262" s="2"/>
      <c r="AE262" s="2" t="str">
        <f>IF(sum!A255="MA",sum!J255,"*")</f>
        <v>*</v>
      </c>
      <c r="AH262" s="2" t="s">
        <v>186</v>
      </c>
      <c r="AI262" s="2" t="s">
        <v>187</v>
      </c>
      <c r="AJ262" s="2">
        <v>2050</v>
      </c>
      <c r="AK262" s="2" t="str">
        <f>IF(sum!A255="ON",sum!B255,"*")</f>
        <v>*</v>
      </c>
      <c r="AL262" s="2"/>
      <c r="AM262" s="2" t="str">
        <f>IF(sum!A255="ON",sum!J255,"*")</f>
        <v>*</v>
      </c>
      <c r="AP262" s="2" t="s">
        <v>186</v>
      </c>
      <c r="AQ262" s="2" t="s">
        <v>187</v>
      </c>
      <c r="AR262" s="2">
        <v>2050</v>
      </c>
      <c r="AS262" s="2" t="str">
        <f>IF(sum!A255="QU",sum!B255,"*")</f>
        <v>*</v>
      </c>
      <c r="AT262" s="2"/>
      <c r="AU262" s="2" t="str">
        <f>IF(sum!A255="QU",sum!J255,"*")</f>
        <v>*</v>
      </c>
      <c r="AX262" s="2" t="s">
        <v>186</v>
      </c>
      <c r="AY262" s="2" t="s">
        <v>187</v>
      </c>
      <c r="AZ262" s="2">
        <v>2050</v>
      </c>
      <c r="BA262" s="2" t="str">
        <f>IF(sum!A255="SA",sum!B255,"*")</f>
        <v>*</v>
      </c>
      <c r="BB262" s="2"/>
      <c r="BC262" s="2" t="str">
        <f>IF(sum!A255="SA",sum!J255,"*")</f>
        <v>*</v>
      </c>
    </row>
    <row r="263" spans="2:55">
      <c r="B263" s="2" t="s">
        <v>186</v>
      </c>
      <c r="C263" s="2" t="s">
        <v>187</v>
      </c>
      <c r="D263" s="2">
        <v>2050</v>
      </c>
      <c r="J263" s="2" t="s">
        <v>186</v>
      </c>
      <c r="K263" s="2" t="s">
        <v>187</v>
      </c>
      <c r="L263" s="2">
        <v>2050</v>
      </c>
      <c r="M263" s="2" t="str">
        <f>IF(sum!A256="AT",sum!B256,"*")</f>
        <v>*</v>
      </c>
      <c r="N263" s="2"/>
      <c r="O263" s="2" t="str">
        <f>IF(sum!A256="AT",sum!J256,"*")</f>
        <v>*</v>
      </c>
      <c r="R263" s="2" t="s">
        <v>186</v>
      </c>
      <c r="S263" s="2" t="s">
        <v>187</v>
      </c>
      <c r="T263" s="2">
        <v>2050</v>
      </c>
      <c r="U263" s="2" t="str">
        <f>IF(sum!A256="BC",sum!B256,"*")</f>
        <v>HSS-SpHeat_ELE1</v>
      </c>
      <c r="V263" s="2"/>
      <c r="W263" s="2">
        <f>IF(sum!A256="BC",sum!J256,"*")</f>
        <v>0.749283217318627</v>
      </c>
      <c r="Z263" s="2" t="s">
        <v>186</v>
      </c>
      <c r="AA263" s="2" t="s">
        <v>187</v>
      </c>
      <c r="AB263" s="2">
        <v>2050</v>
      </c>
      <c r="AC263" s="2" t="str">
        <f>IF(sum!A256="MA",sum!B256,"*")</f>
        <v>*</v>
      </c>
      <c r="AD263" s="2"/>
      <c r="AE263" s="2" t="str">
        <f>IF(sum!A256="MA",sum!J256,"*")</f>
        <v>*</v>
      </c>
      <c r="AH263" s="2" t="s">
        <v>186</v>
      </c>
      <c r="AI263" s="2" t="s">
        <v>187</v>
      </c>
      <c r="AJ263" s="2">
        <v>2050</v>
      </c>
      <c r="AK263" s="2" t="str">
        <f>IF(sum!A256="ON",sum!B256,"*")</f>
        <v>*</v>
      </c>
      <c r="AL263" s="2"/>
      <c r="AM263" s="2" t="str">
        <f>IF(sum!A256="ON",sum!J256,"*")</f>
        <v>*</v>
      </c>
      <c r="AP263" s="4" t="s">
        <v>186</v>
      </c>
      <c r="AQ263" s="4" t="s">
        <v>187</v>
      </c>
      <c r="AR263" s="4">
        <v>2050</v>
      </c>
      <c r="AS263" s="2" t="str">
        <f>IF(sum!A256="QU",sum!B256,"*")</f>
        <v>*</v>
      </c>
      <c r="AT263" s="2"/>
      <c r="AU263" s="2" t="str">
        <f>IF(sum!A256="QU",sum!J256,"*")</f>
        <v>*</v>
      </c>
      <c r="AX263" s="2" t="s">
        <v>186</v>
      </c>
      <c r="AY263" s="2" t="s">
        <v>187</v>
      </c>
      <c r="AZ263" s="2">
        <v>2050</v>
      </c>
      <c r="BA263" s="2" t="str">
        <f>IF(sum!A256="SA",sum!B256,"*")</f>
        <v>*</v>
      </c>
      <c r="BB263" s="2"/>
      <c r="BC263" s="2" t="str">
        <f>IF(sum!A256="SA",sum!J256,"*")</f>
        <v>*</v>
      </c>
    </row>
    <row r="264" spans="2:55">
      <c r="B264" s="4" t="s">
        <v>186</v>
      </c>
      <c r="C264" s="4" t="s">
        <v>187</v>
      </c>
      <c r="D264" s="4">
        <v>2050</v>
      </c>
      <c r="J264" s="4" t="s">
        <v>186</v>
      </c>
      <c r="K264" s="4" t="s">
        <v>187</v>
      </c>
      <c r="L264" s="4">
        <v>2050</v>
      </c>
      <c r="M264" s="2" t="str">
        <f>IF(sum!A257="AT",sum!B257,"*")</f>
        <v>*</v>
      </c>
      <c r="N264" s="2"/>
      <c r="O264" s="2" t="str">
        <f>IF(sum!A257="AT",sum!J257,"*")</f>
        <v>*</v>
      </c>
      <c r="R264" s="4" t="s">
        <v>186</v>
      </c>
      <c r="S264" s="4" t="s">
        <v>187</v>
      </c>
      <c r="T264" s="4">
        <v>2050</v>
      </c>
      <c r="U264" s="2" t="str">
        <f>IF(sum!A257="BC",sum!B257,"*")</f>
        <v>HSS-WaterHeat_ELE1</v>
      </c>
      <c r="V264" s="2"/>
      <c r="W264" s="2">
        <f>IF(sum!A257="BC",sum!J257,"*")</f>
        <v>0.317877728559418</v>
      </c>
      <c r="Z264" s="4" t="s">
        <v>186</v>
      </c>
      <c r="AA264" s="4" t="s">
        <v>187</v>
      </c>
      <c r="AB264" s="4">
        <v>2050</v>
      </c>
      <c r="AC264" s="2" t="str">
        <f>IF(sum!A257="MA",sum!B257,"*")</f>
        <v>*</v>
      </c>
      <c r="AD264" s="2"/>
      <c r="AE264" s="2" t="str">
        <f>IF(sum!A257="MA",sum!J257,"*")</f>
        <v>*</v>
      </c>
      <c r="AH264" s="4" t="s">
        <v>186</v>
      </c>
      <c r="AI264" s="4" t="s">
        <v>187</v>
      </c>
      <c r="AJ264" s="4">
        <v>2050</v>
      </c>
      <c r="AK264" s="2" t="str">
        <f>IF(sum!A257="ON",sum!B257,"*")</f>
        <v>*</v>
      </c>
      <c r="AL264" s="2"/>
      <c r="AM264" s="2" t="str">
        <f>IF(sum!A257="ON",sum!J257,"*")</f>
        <v>*</v>
      </c>
      <c r="AP264" s="2" t="s">
        <v>186</v>
      </c>
      <c r="AQ264" s="2" t="s">
        <v>187</v>
      </c>
      <c r="AR264" s="2">
        <v>2050</v>
      </c>
      <c r="AS264" s="2" t="str">
        <f>IF(sum!A257="QU",sum!B257,"*")</f>
        <v>*</v>
      </c>
      <c r="AT264" s="2"/>
      <c r="AU264" s="2" t="str">
        <f>IF(sum!A257="QU",sum!J257,"*")</f>
        <v>*</v>
      </c>
      <c r="AX264" s="4" t="s">
        <v>186</v>
      </c>
      <c r="AY264" s="4" t="s">
        <v>187</v>
      </c>
      <c r="AZ264" s="4">
        <v>2050</v>
      </c>
      <c r="BA264" s="2" t="str">
        <f>IF(sum!A257="SA",sum!B257,"*")</f>
        <v>*</v>
      </c>
      <c r="BB264" s="2"/>
      <c r="BC264" s="2" t="str">
        <f>IF(sum!A257="SA",sum!J257,"*")</f>
        <v>*</v>
      </c>
    </row>
    <row r="265" spans="2:55">
      <c r="B265" s="2" t="s">
        <v>186</v>
      </c>
      <c r="C265" s="2" t="s">
        <v>187</v>
      </c>
      <c r="D265" s="2">
        <v>2050</v>
      </c>
      <c r="J265" s="2" t="s">
        <v>186</v>
      </c>
      <c r="K265" s="2" t="s">
        <v>187</v>
      </c>
      <c r="L265" s="2">
        <v>2050</v>
      </c>
      <c r="M265" s="2" t="str">
        <f>IF(sum!A258="AT",sum!B258,"*")</f>
        <v>*</v>
      </c>
      <c r="N265" s="2"/>
      <c r="O265" s="2" t="str">
        <f>IF(sum!A258="AT",sum!J258,"*")</f>
        <v>*</v>
      </c>
      <c r="R265" s="2" t="s">
        <v>186</v>
      </c>
      <c r="S265" s="2" t="s">
        <v>187</v>
      </c>
      <c r="T265" s="2">
        <v>2050</v>
      </c>
      <c r="U265" s="2" t="str">
        <f>IF(sum!A258="BC",sum!B258,"*")</f>
        <v>ICS-AuxiliaryEquip_ELE1</v>
      </c>
      <c r="V265" s="2"/>
      <c r="W265" s="2">
        <f>IF(sum!A258="BC",sum!J258,"*")</f>
        <v>0.0227055520399584</v>
      </c>
      <c r="Z265" s="2" t="s">
        <v>186</v>
      </c>
      <c r="AA265" s="2" t="s">
        <v>187</v>
      </c>
      <c r="AB265" s="2">
        <v>2050</v>
      </c>
      <c r="AC265" s="2" t="str">
        <f>IF(sum!A258="MA",sum!B258,"*")</f>
        <v>*</v>
      </c>
      <c r="AD265" s="2"/>
      <c r="AE265" s="2" t="str">
        <f>IF(sum!A258="MA",sum!J258,"*")</f>
        <v>*</v>
      </c>
      <c r="AH265" s="2" t="s">
        <v>186</v>
      </c>
      <c r="AI265" s="2" t="s">
        <v>187</v>
      </c>
      <c r="AJ265" s="2">
        <v>2050</v>
      </c>
      <c r="AK265" s="2" t="str">
        <f>IF(sum!A258="ON",sum!B258,"*")</f>
        <v>*</v>
      </c>
      <c r="AL265" s="2"/>
      <c r="AM265" s="2" t="str">
        <f>IF(sum!A258="ON",sum!J258,"*")</f>
        <v>*</v>
      </c>
      <c r="AP265" s="4" t="s">
        <v>186</v>
      </c>
      <c r="AQ265" s="4" t="s">
        <v>187</v>
      </c>
      <c r="AR265" s="4">
        <v>2050</v>
      </c>
      <c r="AS265" s="2" t="str">
        <f>IF(sum!A258="QU",sum!B258,"*")</f>
        <v>*</v>
      </c>
      <c r="AT265" s="2"/>
      <c r="AU265" s="2" t="str">
        <f>IF(sum!A258="QU",sum!J258,"*")</f>
        <v>*</v>
      </c>
      <c r="AX265" s="2" t="s">
        <v>186</v>
      </c>
      <c r="AY265" s="2" t="s">
        <v>187</v>
      </c>
      <c r="AZ265" s="2">
        <v>2050</v>
      </c>
      <c r="BA265" s="2" t="str">
        <f>IF(sum!A258="SA",sum!B258,"*")</f>
        <v>*</v>
      </c>
      <c r="BB265" s="2"/>
      <c r="BC265" s="2" t="str">
        <f>IF(sum!A258="SA",sum!J258,"*")</f>
        <v>*</v>
      </c>
    </row>
    <row r="266" spans="2:55">
      <c r="B266" s="2" t="s">
        <v>186</v>
      </c>
      <c r="C266" s="2" t="s">
        <v>187</v>
      </c>
      <c r="D266" s="2">
        <v>2050</v>
      </c>
      <c r="J266" s="2" t="s">
        <v>186</v>
      </c>
      <c r="K266" s="2" t="s">
        <v>187</v>
      </c>
      <c r="L266" s="2">
        <v>2050</v>
      </c>
      <c r="M266" s="2" t="str">
        <f>IF(sum!A259="AT",sum!B259,"*")</f>
        <v>*</v>
      </c>
      <c r="N266" s="2"/>
      <c r="O266" s="2" t="str">
        <f>IF(sum!A259="AT",sum!J259,"*")</f>
        <v>*</v>
      </c>
      <c r="R266" s="2" t="s">
        <v>186</v>
      </c>
      <c r="S266" s="2" t="s">
        <v>187</v>
      </c>
      <c r="T266" s="2">
        <v>2050</v>
      </c>
      <c r="U266" s="2" t="str">
        <f>IF(sum!A259="BC",sum!B259,"*")</f>
        <v>ICS-AuxiliaryMot_ELE1</v>
      </c>
      <c r="V266" s="2"/>
      <c r="W266" s="2">
        <f>IF(sum!A259="BC",sum!J259,"*")</f>
        <v>0.0170291640299688</v>
      </c>
      <c r="Z266" s="2" t="s">
        <v>186</v>
      </c>
      <c r="AA266" s="2" t="s">
        <v>187</v>
      </c>
      <c r="AB266" s="2">
        <v>2050</v>
      </c>
      <c r="AC266" s="2" t="str">
        <f>IF(sum!A259="MA",sum!B259,"*")</f>
        <v>*</v>
      </c>
      <c r="AD266" s="2"/>
      <c r="AE266" s="2" t="str">
        <f>IF(sum!A259="MA",sum!J259,"*")</f>
        <v>*</v>
      </c>
      <c r="AH266" s="2" t="s">
        <v>186</v>
      </c>
      <c r="AI266" s="2" t="s">
        <v>187</v>
      </c>
      <c r="AJ266" s="2">
        <v>2050</v>
      </c>
      <c r="AK266" s="2" t="str">
        <f>IF(sum!A259="ON",sum!B259,"*")</f>
        <v>*</v>
      </c>
      <c r="AL266" s="2"/>
      <c r="AM266" s="2" t="str">
        <f>IF(sum!A259="ON",sum!J259,"*")</f>
        <v>*</v>
      </c>
      <c r="AP266" s="2" t="s">
        <v>186</v>
      </c>
      <c r="AQ266" s="2" t="s">
        <v>187</v>
      </c>
      <c r="AR266" s="2">
        <v>2050</v>
      </c>
      <c r="AS266" s="2" t="str">
        <f>IF(sum!A259="QU",sum!B259,"*")</f>
        <v>*</v>
      </c>
      <c r="AT266" s="2"/>
      <c r="AU266" s="2" t="str">
        <f>IF(sum!A259="QU",sum!J259,"*")</f>
        <v>*</v>
      </c>
      <c r="AX266" s="2" t="s">
        <v>186</v>
      </c>
      <c r="AY266" s="2" t="s">
        <v>187</v>
      </c>
      <c r="AZ266" s="2">
        <v>2050</v>
      </c>
      <c r="BA266" s="2" t="str">
        <f>IF(sum!A259="SA",sum!B259,"*")</f>
        <v>*</v>
      </c>
      <c r="BB266" s="2"/>
      <c r="BC266" s="2" t="str">
        <f>IF(sum!A259="SA",sum!J259,"*")</f>
        <v>*</v>
      </c>
    </row>
    <row r="267" spans="2:55">
      <c r="B267" s="4" t="s">
        <v>186</v>
      </c>
      <c r="C267" s="4" t="s">
        <v>187</v>
      </c>
      <c r="D267" s="4">
        <v>2050</v>
      </c>
      <c r="J267" s="4" t="s">
        <v>186</v>
      </c>
      <c r="K267" s="4" t="s">
        <v>187</v>
      </c>
      <c r="L267" s="4">
        <v>2050</v>
      </c>
      <c r="M267" s="2" t="str">
        <f>IF(sum!A260="AT",sum!B260,"*")</f>
        <v>*</v>
      </c>
      <c r="N267" s="2"/>
      <c r="O267" s="2" t="str">
        <f>IF(sum!A260="AT",sum!J260,"*")</f>
        <v>*</v>
      </c>
      <c r="R267" s="4" t="s">
        <v>186</v>
      </c>
      <c r="S267" s="4" t="s">
        <v>187</v>
      </c>
      <c r="T267" s="4">
        <v>2050</v>
      </c>
      <c r="U267" s="2" t="str">
        <f>IF(sum!A260="BC",sum!B260,"*")</f>
        <v>ICS-Light_ELE1</v>
      </c>
      <c r="V267" s="2"/>
      <c r="W267" s="2">
        <f>IF(sum!A260="BC",sum!J260,"*")</f>
        <v>0.0510874920899064</v>
      </c>
      <c r="Z267" s="4" t="s">
        <v>186</v>
      </c>
      <c r="AA267" s="4" t="s">
        <v>187</v>
      </c>
      <c r="AB267" s="4">
        <v>2050</v>
      </c>
      <c r="AC267" s="2" t="str">
        <f>IF(sum!A260="MA",sum!B260,"*")</f>
        <v>*</v>
      </c>
      <c r="AD267" s="2"/>
      <c r="AE267" s="2" t="str">
        <f>IF(sum!A260="MA",sum!J260,"*")</f>
        <v>*</v>
      </c>
      <c r="AH267" s="4" t="s">
        <v>186</v>
      </c>
      <c r="AI267" s="4" t="s">
        <v>187</v>
      </c>
      <c r="AJ267" s="4">
        <v>2050</v>
      </c>
      <c r="AK267" s="2" t="str">
        <f>IF(sum!A260="ON",sum!B260,"*")</f>
        <v>*</v>
      </c>
      <c r="AL267" s="2"/>
      <c r="AM267" s="2" t="str">
        <f>IF(sum!A260="ON",sum!J260,"*")</f>
        <v>*</v>
      </c>
      <c r="AP267" s="4" t="s">
        <v>186</v>
      </c>
      <c r="AQ267" s="4" t="s">
        <v>187</v>
      </c>
      <c r="AR267" s="4">
        <v>2050</v>
      </c>
      <c r="AS267" s="2" t="str">
        <f>IF(sum!A260="QU",sum!B260,"*")</f>
        <v>*</v>
      </c>
      <c r="AT267" s="2"/>
      <c r="AU267" s="2" t="str">
        <f>IF(sum!A260="QU",sum!J260,"*")</f>
        <v>*</v>
      </c>
      <c r="AX267" s="4" t="s">
        <v>186</v>
      </c>
      <c r="AY267" s="4" t="s">
        <v>187</v>
      </c>
      <c r="AZ267" s="4">
        <v>2050</v>
      </c>
      <c r="BA267" s="2" t="str">
        <f>IF(sum!A260="SA",sum!B260,"*")</f>
        <v>*</v>
      </c>
      <c r="BB267" s="2"/>
      <c r="BC267" s="2" t="str">
        <f>IF(sum!A260="SA",sum!J260,"*")</f>
        <v>*</v>
      </c>
    </row>
    <row r="268" spans="2:55">
      <c r="B268" s="2" t="s">
        <v>186</v>
      </c>
      <c r="C268" s="2" t="s">
        <v>187</v>
      </c>
      <c r="D268" s="2">
        <v>2050</v>
      </c>
      <c r="J268" s="2" t="s">
        <v>186</v>
      </c>
      <c r="K268" s="2" t="s">
        <v>187</v>
      </c>
      <c r="L268" s="2">
        <v>2050</v>
      </c>
      <c r="M268" s="2" t="str">
        <f>IF(sum!A261="AT",sum!B261,"*")</f>
        <v>*</v>
      </c>
      <c r="N268" s="2"/>
      <c r="O268" s="2" t="str">
        <f>IF(sum!A261="AT",sum!J261,"*")</f>
        <v>*</v>
      </c>
      <c r="R268" s="2" t="s">
        <v>186</v>
      </c>
      <c r="S268" s="2" t="s">
        <v>187</v>
      </c>
      <c r="T268" s="2">
        <v>2050</v>
      </c>
      <c r="U268" s="2" t="str">
        <f>IF(sum!A261="BC",sum!B261,"*")</f>
        <v>ICS-SpCool_ELE1</v>
      </c>
      <c r="V268" s="2"/>
      <c r="W268" s="2">
        <f>IF(sum!A261="BC",sum!J261,"*")</f>
        <v>0.0170291640299688</v>
      </c>
      <c r="Z268" s="2" t="s">
        <v>186</v>
      </c>
      <c r="AA268" s="2" t="s">
        <v>187</v>
      </c>
      <c r="AB268" s="2">
        <v>2050</v>
      </c>
      <c r="AC268" s="2" t="str">
        <f>IF(sum!A261="MA",sum!B261,"*")</f>
        <v>*</v>
      </c>
      <c r="AD268" s="2"/>
      <c r="AE268" s="2" t="str">
        <f>IF(sum!A261="MA",sum!J261,"*")</f>
        <v>*</v>
      </c>
      <c r="AH268" s="2" t="s">
        <v>186</v>
      </c>
      <c r="AI268" s="2" t="s">
        <v>187</v>
      </c>
      <c r="AJ268" s="2">
        <v>2050</v>
      </c>
      <c r="AK268" s="2" t="str">
        <f>IF(sum!A261="ON",sum!B261,"*")</f>
        <v>*</v>
      </c>
      <c r="AL268" s="2"/>
      <c r="AM268" s="2" t="str">
        <f>IF(sum!A261="ON",sum!J261,"*")</f>
        <v>*</v>
      </c>
      <c r="AP268" s="2" t="s">
        <v>186</v>
      </c>
      <c r="AQ268" s="2" t="s">
        <v>187</v>
      </c>
      <c r="AR268" s="2">
        <v>2050</v>
      </c>
      <c r="AS268" s="2" t="str">
        <f>IF(sum!A261="QU",sum!B261,"*")</f>
        <v>*</v>
      </c>
      <c r="AT268" s="2"/>
      <c r="AU268" s="2" t="str">
        <f>IF(sum!A261="QU",sum!J261,"*")</f>
        <v>*</v>
      </c>
      <c r="AX268" s="2" t="s">
        <v>186</v>
      </c>
      <c r="AY268" s="2" t="s">
        <v>187</v>
      </c>
      <c r="AZ268" s="2">
        <v>2050</v>
      </c>
      <c r="BA268" s="2" t="str">
        <f>IF(sum!A261="SA",sum!B261,"*")</f>
        <v>*</v>
      </c>
      <c r="BB268" s="2"/>
      <c r="BC268" s="2" t="str">
        <f>IF(sum!A261="SA",sum!J261,"*")</f>
        <v>*</v>
      </c>
    </row>
    <row r="269" spans="2:55">
      <c r="B269" s="2" t="s">
        <v>186</v>
      </c>
      <c r="C269" s="2" t="s">
        <v>187</v>
      </c>
      <c r="D269" s="2">
        <v>2050</v>
      </c>
      <c r="J269" s="2" t="s">
        <v>186</v>
      </c>
      <c r="K269" s="2" t="s">
        <v>187</v>
      </c>
      <c r="L269" s="2">
        <v>2050</v>
      </c>
      <c r="M269" s="2" t="str">
        <f>IF(sum!A262="AT",sum!B262,"*")</f>
        <v>*</v>
      </c>
      <c r="N269" s="2"/>
      <c r="O269" s="2" t="str">
        <f>IF(sum!A262="AT",sum!J262,"*")</f>
        <v>*</v>
      </c>
      <c r="R269" s="2" t="s">
        <v>186</v>
      </c>
      <c r="S269" s="2" t="s">
        <v>187</v>
      </c>
      <c r="T269" s="2">
        <v>2050</v>
      </c>
      <c r="U269" s="2" t="str">
        <f>IF(sum!A262="BC",sum!B262,"*")</f>
        <v>ICS-SpHeat_ELE1</v>
      </c>
      <c r="V269" s="2"/>
      <c r="W269" s="2">
        <f>IF(sum!A262="BC",sum!J262,"*")</f>
        <v>0.0650388700070162</v>
      </c>
      <c r="Z269" s="2" t="s">
        <v>186</v>
      </c>
      <c r="AA269" s="2" t="s">
        <v>187</v>
      </c>
      <c r="AB269" s="2">
        <v>2050</v>
      </c>
      <c r="AC269" s="2" t="str">
        <f>IF(sum!A262="MA",sum!B262,"*")</f>
        <v>*</v>
      </c>
      <c r="AD269" s="2"/>
      <c r="AE269" s="2" t="str">
        <f>IF(sum!A262="MA",sum!J262,"*")</f>
        <v>*</v>
      </c>
      <c r="AH269" s="2" t="s">
        <v>186</v>
      </c>
      <c r="AI269" s="2" t="s">
        <v>187</v>
      </c>
      <c r="AJ269" s="2">
        <v>2050</v>
      </c>
      <c r="AK269" s="2" t="str">
        <f>IF(sum!A262="ON",sum!B262,"*")</f>
        <v>*</v>
      </c>
      <c r="AL269" s="2"/>
      <c r="AM269" s="2" t="str">
        <f>IF(sum!A262="ON",sum!J262,"*")</f>
        <v>*</v>
      </c>
      <c r="AP269" s="4" t="s">
        <v>186</v>
      </c>
      <c r="AQ269" s="4" t="s">
        <v>187</v>
      </c>
      <c r="AR269" s="4">
        <v>2050</v>
      </c>
      <c r="AS269" s="2" t="str">
        <f>IF(sum!A262="QU",sum!B262,"*")</f>
        <v>*</v>
      </c>
      <c r="AT269" s="2"/>
      <c r="AU269" s="2" t="str">
        <f>IF(sum!A262="QU",sum!J262,"*")</f>
        <v>*</v>
      </c>
      <c r="AX269" s="2" t="s">
        <v>186</v>
      </c>
      <c r="AY269" s="2" t="s">
        <v>187</v>
      </c>
      <c r="AZ269" s="2">
        <v>2050</v>
      </c>
      <c r="BA269" s="2" t="str">
        <f>IF(sum!A262="SA",sum!B262,"*")</f>
        <v>*</v>
      </c>
      <c r="BB269" s="2"/>
      <c r="BC269" s="2" t="str">
        <f>IF(sum!A262="SA",sum!J262,"*")</f>
        <v>*</v>
      </c>
    </row>
    <row r="270" spans="2:55">
      <c r="B270" s="4" t="s">
        <v>186</v>
      </c>
      <c r="C270" s="4" t="s">
        <v>187</v>
      </c>
      <c r="D270" s="4">
        <v>2050</v>
      </c>
      <c r="J270" s="4" t="s">
        <v>186</v>
      </c>
      <c r="K270" s="4" t="s">
        <v>187</v>
      </c>
      <c r="L270" s="4">
        <v>2050</v>
      </c>
      <c r="M270" s="2" t="str">
        <f>IF(sum!A263="AT",sum!B263,"*")</f>
        <v>*</v>
      </c>
      <c r="N270" s="2"/>
      <c r="O270" s="2" t="str">
        <f>IF(sum!A263="AT",sum!J263,"*")</f>
        <v>*</v>
      </c>
      <c r="R270" s="4" t="s">
        <v>186</v>
      </c>
      <c r="S270" s="4" t="s">
        <v>187</v>
      </c>
      <c r="T270" s="4">
        <v>2050</v>
      </c>
      <c r="U270" s="2" t="str">
        <f>IF(sum!A263="BC",sum!B263,"*")</f>
        <v>ICS-WaterHeat_ELE1</v>
      </c>
      <c r="V270" s="2"/>
      <c r="W270" s="2">
        <f>IF(sum!A263="BC",sum!J263,"*")</f>
        <v>0.0113527760199792</v>
      </c>
      <c r="Z270" s="4" t="s">
        <v>186</v>
      </c>
      <c r="AA270" s="4" t="s">
        <v>187</v>
      </c>
      <c r="AB270" s="4">
        <v>2050</v>
      </c>
      <c r="AC270" s="2" t="str">
        <f>IF(sum!A263="MA",sum!B263,"*")</f>
        <v>*</v>
      </c>
      <c r="AD270" s="2"/>
      <c r="AE270" s="2" t="str">
        <f>IF(sum!A263="MA",sum!J263,"*")</f>
        <v>*</v>
      </c>
      <c r="AH270" s="4" t="s">
        <v>186</v>
      </c>
      <c r="AI270" s="4" t="s">
        <v>187</v>
      </c>
      <c r="AJ270" s="4">
        <v>2050</v>
      </c>
      <c r="AK270" s="2" t="str">
        <f>IF(sum!A263="ON",sum!B263,"*")</f>
        <v>*</v>
      </c>
      <c r="AL270" s="2"/>
      <c r="AM270" s="2" t="str">
        <f>IF(sum!A263="ON",sum!J263,"*")</f>
        <v>*</v>
      </c>
      <c r="AP270" s="2" t="s">
        <v>186</v>
      </c>
      <c r="AQ270" s="2" t="s">
        <v>187</v>
      </c>
      <c r="AR270" s="2">
        <v>2050</v>
      </c>
      <c r="AS270" s="2" t="str">
        <f>IF(sum!A263="QU",sum!B263,"*")</f>
        <v>*</v>
      </c>
      <c r="AT270" s="2"/>
      <c r="AU270" s="2" t="str">
        <f>IF(sum!A263="QU",sum!J263,"*")</f>
        <v>*</v>
      </c>
      <c r="AX270" s="4" t="s">
        <v>186</v>
      </c>
      <c r="AY270" s="4" t="s">
        <v>187</v>
      </c>
      <c r="AZ270" s="4">
        <v>2050</v>
      </c>
      <c r="BA270" s="2" t="str">
        <f>IF(sum!A263="SA",sum!B263,"*")</f>
        <v>*</v>
      </c>
      <c r="BB270" s="2"/>
      <c r="BC270" s="2" t="str">
        <f>IF(sum!A263="SA",sum!J263,"*")</f>
        <v>*</v>
      </c>
    </row>
    <row r="271" spans="2:55">
      <c r="B271" s="2" t="s">
        <v>186</v>
      </c>
      <c r="C271" s="2" t="s">
        <v>187</v>
      </c>
      <c r="D271" s="2">
        <v>2050</v>
      </c>
      <c r="J271" s="2" t="s">
        <v>186</v>
      </c>
      <c r="K271" s="2" t="s">
        <v>187</v>
      </c>
      <c r="L271" s="2">
        <v>2050</v>
      </c>
      <c r="M271" s="2" t="str">
        <f>IF(sum!A264="AT",sum!B264,"*")</f>
        <v>*</v>
      </c>
      <c r="N271" s="2"/>
      <c r="O271" s="2" t="str">
        <f>IF(sum!A264="AT",sum!J264,"*")</f>
        <v>*</v>
      </c>
      <c r="R271" s="2" t="s">
        <v>186</v>
      </c>
      <c r="S271" s="2" t="s">
        <v>187</v>
      </c>
      <c r="T271" s="2">
        <v>2050</v>
      </c>
      <c r="U271" s="2" t="str">
        <f>IF(sum!A264="BC",sum!B264,"*")</f>
        <v>OS-AuxiliaryEquip_ELE1</v>
      </c>
      <c r="V271" s="2"/>
      <c r="W271" s="2">
        <f>IF(sum!A264="BC",sum!J264,"*")</f>
        <v>0.70387211323871</v>
      </c>
      <c r="Z271" s="2" t="s">
        <v>186</v>
      </c>
      <c r="AA271" s="2" t="s">
        <v>187</v>
      </c>
      <c r="AB271" s="2">
        <v>2050</v>
      </c>
      <c r="AC271" s="2" t="str">
        <f>IF(sum!A264="MA",sum!B264,"*")</f>
        <v>*</v>
      </c>
      <c r="AD271" s="2"/>
      <c r="AE271" s="2" t="str">
        <f>IF(sum!A264="MA",sum!J264,"*")</f>
        <v>*</v>
      </c>
      <c r="AH271" s="2" t="s">
        <v>186</v>
      </c>
      <c r="AI271" s="2" t="s">
        <v>187</v>
      </c>
      <c r="AJ271" s="2">
        <v>2050</v>
      </c>
      <c r="AK271" s="2" t="str">
        <f>IF(sum!A264="ON",sum!B264,"*")</f>
        <v>*</v>
      </c>
      <c r="AL271" s="2"/>
      <c r="AM271" s="2" t="str">
        <f>IF(sum!A264="ON",sum!J264,"*")</f>
        <v>*</v>
      </c>
      <c r="AP271" s="4" t="s">
        <v>186</v>
      </c>
      <c r="AQ271" s="4" t="s">
        <v>187</v>
      </c>
      <c r="AR271" s="4">
        <v>2050</v>
      </c>
      <c r="AS271" s="2" t="str">
        <f>IF(sum!A264="QU",sum!B264,"*")</f>
        <v>*</v>
      </c>
      <c r="AT271" s="2"/>
      <c r="AU271" s="2" t="str">
        <f>IF(sum!A264="QU",sum!J264,"*")</f>
        <v>*</v>
      </c>
      <c r="AX271" s="2" t="s">
        <v>186</v>
      </c>
      <c r="AY271" s="2" t="s">
        <v>187</v>
      </c>
      <c r="AZ271" s="2">
        <v>2050</v>
      </c>
      <c r="BA271" s="2" t="str">
        <f>IF(sum!A264="SA",sum!B264,"*")</f>
        <v>*</v>
      </c>
      <c r="BB271" s="2"/>
      <c r="BC271" s="2" t="str">
        <f>IF(sum!A264="SA",sum!J264,"*")</f>
        <v>*</v>
      </c>
    </row>
    <row r="272" spans="2:55">
      <c r="B272" s="2" t="s">
        <v>186</v>
      </c>
      <c r="C272" s="2" t="s">
        <v>187</v>
      </c>
      <c r="D272" s="2">
        <v>2050</v>
      </c>
      <c r="J272" s="2" t="s">
        <v>186</v>
      </c>
      <c r="K272" s="2" t="s">
        <v>187</v>
      </c>
      <c r="L272" s="2">
        <v>2050</v>
      </c>
      <c r="M272" s="2" t="str">
        <f>IF(sum!A265="AT",sum!B265,"*")</f>
        <v>*</v>
      </c>
      <c r="N272" s="2"/>
      <c r="O272" s="2" t="str">
        <f>IF(sum!A265="AT",sum!J265,"*")</f>
        <v>*</v>
      </c>
      <c r="R272" s="2" t="s">
        <v>186</v>
      </c>
      <c r="S272" s="2" t="s">
        <v>187</v>
      </c>
      <c r="T272" s="2">
        <v>2050</v>
      </c>
      <c r="U272" s="2" t="str">
        <f>IF(sum!A265="BC",sum!B265,"*")</f>
        <v>OS-AuxiliaryMot_ELE1</v>
      </c>
      <c r="V272" s="2"/>
      <c r="W272" s="2">
        <f>IF(sum!A265="BC",sum!J265,"*")</f>
        <v>0.306524952539438</v>
      </c>
      <c r="Z272" s="2" t="s">
        <v>186</v>
      </c>
      <c r="AA272" s="2" t="s">
        <v>187</v>
      </c>
      <c r="AB272" s="2">
        <v>2050</v>
      </c>
      <c r="AC272" s="2" t="str">
        <f>IF(sum!A265="MA",sum!B265,"*")</f>
        <v>*</v>
      </c>
      <c r="AD272" s="2"/>
      <c r="AE272" s="2" t="str">
        <f>IF(sum!A265="MA",sum!J265,"*")</f>
        <v>*</v>
      </c>
      <c r="AH272" s="2" t="s">
        <v>186</v>
      </c>
      <c r="AI272" s="2" t="s">
        <v>187</v>
      </c>
      <c r="AJ272" s="2">
        <v>2050</v>
      </c>
      <c r="AK272" s="2" t="str">
        <f>IF(sum!A265="ON",sum!B265,"*")</f>
        <v>*</v>
      </c>
      <c r="AL272" s="2"/>
      <c r="AM272" s="2" t="str">
        <f>IF(sum!A265="ON",sum!J265,"*")</f>
        <v>*</v>
      </c>
      <c r="AP272" s="2" t="s">
        <v>186</v>
      </c>
      <c r="AQ272" s="2" t="s">
        <v>187</v>
      </c>
      <c r="AR272" s="2">
        <v>2050</v>
      </c>
      <c r="AS272" s="2" t="str">
        <f>IF(sum!A265="QU",sum!B265,"*")</f>
        <v>*</v>
      </c>
      <c r="AT272" s="2"/>
      <c r="AU272" s="2" t="str">
        <f>IF(sum!A265="QU",sum!J265,"*")</f>
        <v>*</v>
      </c>
      <c r="AX272" s="2" t="s">
        <v>186</v>
      </c>
      <c r="AY272" s="2" t="s">
        <v>187</v>
      </c>
      <c r="AZ272" s="2">
        <v>2050</v>
      </c>
      <c r="BA272" s="2" t="str">
        <f>IF(sum!A265="SA",sum!B265,"*")</f>
        <v>*</v>
      </c>
      <c r="BB272" s="2"/>
      <c r="BC272" s="2" t="str">
        <f>IF(sum!A265="SA",sum!J265,"*")</f>
        <v>*</v>
      </c>
    </row>
    <row r="273" spans="2:55">
      <c r="B273" s="4" t="s">
        <v>186</v>
      </c>
      <c r="C273" s="4" t="s">
        <v>187</v>
      </c>
      <c r="D273" s="4">
        <v>2050</v>
      </c>
      <c r="J273" s="4" t="s">
        <v>186</v>
      </c>
      <c r="K273" s="4" t="s">
        <v>187</v>
      </c>
      <c r="L273" s="4">
        <v>2050</v>
      </c>
      <c r="M273" s="2" t="str">
        <f>IF(sum!A266="AT",sum!B266,"*")</f>
        <v>*</v>
      </c>
      <c r="N273" s="2"/>
      <c r="O273" s="2" t="str">
        <f>IF(sum!A266="AT",sum!J266,"*")</f>
        <v>*</v>
      </c>
      <c r="R273" s="4" t="s">
        <v>186</v>
      </c>
      <c r="S273" s="4" t="s">
        <v>187</v>
      </c>
      <c r="T273" s="4">
        <v>2050</v>
      </c>
      <c r="U273" s="2" t="str">
        <f>IF(sum!A266="BC",sum!B266,"*")</f>
        <v>OS-Light_ELE1</v>
      </c>
      <c r="V273" s="2"/>
      <c r="W273" s="2">
        <f>IF(sum!A266="BC",sum!J266,"*")</f>
        <v>1.10689566194797</v>
      </c>
      <c r="Z273" s="4" t="s">
        <v>186</v>
      </c>
      <c r="AA273" s="4" t="s">
        <v>187</v>
      </c>
      <c r="AB273" s="4">
        <v>2050</v>
      </c>
      <c r="AC273" s="2" t="str">
        <f>IF(sum!A266="MA",sum!B266,"*")</f>
        <v>*</v>
      </c>
      <c r="AD273" s="2"/>
      <c r="AE273" s="2" t="str">
        <f>IF(sum!A266="MA",sum!J266,"*")</f>
        <v>*</v>
      </c>
      <c r="AH273" s="4" t="s">
        <v>186</v>
      </c>
      <c r="AI273" s="4" t="s">
        <v>187</v>
      </c>
      <c r="AJ273" s="4">
        <v>2050</v>
      </c>
      <c r="AK273" s="2" t="str">
        <f>IF(sum!A266="ON",sum!B266,"*")</f>
        <v>*</v>
      </c>
      <c r="AL273" s="2"/>
      <c r="AM273" s="2" t="str">
        <f>IF(sum!A266="ON",sum!J266,"*")</f>
        <v>*</v>
      </c>
      <c r="AP273" s="4" t="s">
        <v>186</v>
      </c>
      <c r="AQ273" s="4" t="s">
        <v>187</v>
      </c>
      <c r="AR273" s="4">
        <v>2050</v>
      </c>
      <c r="AS273" s="2" t="str">
        <f>IF(sum!A266="QU",sum!B266,"*")</f>
        <v>*</v>
      </c>
      <c r="AT273" s="2"/>
      <c r="AU273" s="2" t="str">
        <f>IF(sum!A266="QU",sum!J266,"*")</f>
        <v>*</v>
      </c>
      <c r="AX273" s="4" t="s">
        <v>186</v>
      </c>
      <c r="AY273" s="4" t="s">
        <v>187</v>
      </c>
      <c r="AZ273" s="4">
        <v>2050</v>
      </c>
      <c r="BA273" s="2" t="str">
        <f>IF(sum!A266="SA",sum!B266,"*")</f>
        <v>*</v>
      </c>
      <c r="BB273" s="2"/>
      <c r="BC273" s="2" t="str">
        <f>IF(sum!A266="SA",sum!J266,"*")</f>
        <v>*</v>
      </c>
    </row>
    <row r="274" spans="2:55">
      <c r="B274" s="2" t="s">
        <v>186</v>
      </c>
      <c r="C274" s="2" t="s">
        <v>187</v>
      </c>
      <c r="D274" s="2">
        <v>2050</v>
      </c>
      <c r="J274" s="2" t="s">
        <v>186</v>
      </c>
      <c r="K274" s="2" t="s">
        <v>187</v>
      </c>
      <c r="L274" s="2">
        <v>2050</v>
      </c>
      <c r="M274" s="2" t="str">
        <f>IF(sum!A267="AT",sum!B267,"*")</f>
        <v>*</v>
      </c>
      <c r="N274" s="2"/>
      <c r="O274" s="2" t="str">
        <f>IF(sum!A267="AT",sum!J267,"*")</f>
        <v>*</v>
      </c>
      <c r="R274" s="2" t="s">
        <v>186</v>
      </c>
      <c r="S274" s="2" t="s">
        <v>187</v>
      </c>
      <c r="T274" s="2">
        <v>2050</v>
      </c>
      <c r="U274" s="2" t="str">
        <f>IF(sum!A267="BC",sum!B267,"*")</f>
        <v>OS-SpCool_ELE1</v>
      </c>
      <c r="V274" s="2"/>
      <c r="W274" s="2">
        <f>IF(sum!A267="BC",sum!J267,"*")</f>
        <v>0.476816592839126</v>
      </c>
      <c r="Z274" s="2" t="s">
        <v>186</v>
      </c>
      <c r="AA274" s="2" t="s">
        <v>187</v>
      </c>
      <c r="AB274" s="2">
        <v>2050</v>
      </c>
      <c r="AC274" s="2" t="str">
        <f>IF(sum!A267="MA",sum!B267,"*")</f>
        <v>*</v>
      </c>
      <c r="AD274" s="2"/>
      <c r="AE274" s="2" t="str">
        <f>IF(sum!A267="MA",sum!J267,"*")</f>
        <v>*</v>
      </c>
      <c r="AH274" s="2" t="s">
        <v>186</v>
      </c>
      <c r="AI274" s="2" t="s">
        <v>187</v>
      </c>
      <c r="AJ274" s="2">
        <v>2050</v>
      </c>
      <c r="AK274" s="2" t="str">
        <f>IF(sum!A267="ON",sum!B267,"*")</f>
        <v>*</v>
      </c>
      <c r="AL274" s="2"/>
      <c r="AM274" s="2" t="str">
        <f>IF(sum!A267="ON",sum!J267,"*")</f>
        <v>*</v>
      </c>
      <c r="AP274" s="2" t="s">
        <v>186</v>
      </c>
      <c r="AQ274" s="2" t="s">
        <v>187</v>
      </c>
      <c r="AR274" s="2">
        <v>2050</v>
      </c>
      <c r="AS274" s="2" t="str">
        <f>IF(sum!A267="QU",sum!B267,"*")</f>
        <v>*</v>
      </c>
      <c r="AT274" s="2"/>
      <c r="AU274" s="2" t="str">
        <f>IF(sum!A267="QU",sum!J267,"*")</f>
        <v>*</v>
      </c>
      <c r="AX274" s="2" t="s">
        <v>186</v>
      </c>
      <c r="AY274" s="2" t="s">
        <v>187</v>
      </c>
      <c r="AZ274" s="2">
        <v>2050</v>
      </c>
      <c r="BA274" s="2" t="str">
        <f>IF(sum!A267="SA",sum!B267,"*")</f>
        <v>*</v>
      </c>
      <c r="BB274" s="2"/>
      <c r="BC274" s="2" t="str">
        <f>IF(sum!A267="SA",sum!J267,"*")</f>
        <v>*</v>
      </c>
    </row>
    <row r="275" spans="2:55">
      <c r="B275" s="2" t="s">
        <v>186</v>
      </c>
      <c r="C275" s="2" t="s">
        <v>187</v>
      </c>
      <c r="D275" s="2">
        <v>2050</v>
      </c>
      <c r="J275" s="2" t="s">
        <v>186</v>
      </c>
      <c r="K275" s="2" t="s">
        <v>187</v>
      </c>
      <c r="L275" s="2">
        <v>2050</v>
      </c>
      <c r="M275" s="2" t="str">
        <f>IF(sum!A268="AT",sum!B268,"*")</f>
        <v>*</v>
      </c>
      <c r="N275" s="2"/>
      <c r="O275" s="2" t="str">
        <f>IF(sum!A268="AT",sum!J268,"*")</f>
        <v>*</v>
      </c>
      <c r="R275" s="2" t="s">
        <v>186</v>
      </c>
      <c r="S275" s="2" t="s">
        <v>187</v>
      </c>
      <c r="T275" s="2">
        <v>2050</v>
      </c>
      <c r="U275" s="2" t="str">
        <f>IF(sum!A268="BC",sum!B268,"*")</f>
        <v>OS-SpHeat_ELE1</v>
      </c>
      <c r="V275" s="2"/>
      <c r="W275" s="2">
        <f>IF(sum!A268="BC",sum!J268,"*")</f>
        <v>1.50613495198391</v>
      </c>
      <c r="Z275" s="2" t="s">
        <v>186</v>
      </c>
      <c r="AA275" s="2" t="s">
        <v>187</v>
      </c>
      <c r="AB275" s="2">
        <v>2050</v>
      </c>
      <c r="AC275" s="2" t="str">
        <f>IF(sum!A268="MA",sum!B268,"*")</f>
        <v>*</v>
      </c>
      <c r="AD275" s="2"/>
      <c r="AE275" s="2" t="str">
        <f>IF(sum!A268="MA",sum!J268,"*")</f>
        <v>*</v>
      </c>
      <c r="AH275" s="2" t="s">
        <v>186</v>
      </c>
      <c r="AI275" s="2" t="s">
        <v>187</v>
      </c>
      <c r="AJ275" s="2">
        <v>2050</v>
      </c>
      <c r="AK275" s="2" t="str">
        <f>IF(sum!A268="ON",sum!B268,"*")</f>
        <v>*</v>
      </c>
      <c r="AL275" s="2"/>
      <c r="AM275" s="2" t="str">
        <f>IF(sum!A268="ON",sum!J268,"*")</f>
        <v>*</v>
      </c>
      <c r="AP275" s="4" t="s">
        <v>186</v>
      </c>
      <c r="AQ275" s="4" t="s">
        <v>187</v>
      </c>
      <c r="AR275" s="4">
        <v>2050</v>
      </c>
      <c r="AS275" s="2" t="str">
        <f>IF(sum!A268="QU",sum!B268,"*")</f>
        <v>*</v>
      </c>
      <c r="AT275" s="2"/>
      <c r="AU275" s="2" t="str">
        <f>IF(sum!A268="QU",sum!J268,"*")</f>
        <v>*</v>
      </c>
      <c r="AX275" s="2" t="s">
        <v>186</v>
      </c>
      <c r="AY275" s="2" t="s">
        <v>187</v>
      </c>
      <c r="AZ275" s="2">
        <v>2050</v>
      </c>
      <c r="BA275" s="2" t="str">
        <f>IF(sum!A268="SA",sum!B268,"*")</f>
        <v>*</v>
      </c>
      <c r="BB275" s="2"/>
      <c r="BC275" s="2" t="str">
        <f>IF(sum!A268="SA",sum!J268,"*")</f>
        <v>*</v>
      </c>
    </row>
    <row r="276" spans="2:55">
      <c r="B276" s="4" t="s">
        <v>186</v>
      </c>
      <c r="C276" s="4" t="s">
        <v>187</v>
      </c>
      <c r="D276" s="4">
        <v>2050</v>
      </c>
      <c r="J276" s="4" t="s">
        <v>186</v>
      </c>
      <c r="K276" s="4" t="s">
        <v>187</v>
      </c>
      <c r="L276" s="4">
        <v>2050</v>
      </c>
      <c r="M276" s="2" t="str">
        <f>IF(sum!A269="AT",sum!B269,"*")</f>
        <v>*</v>
      </c>
      <c r="N276" s="2"/>
      <c r="O276" s="2" t="str">
        <f>IF(sum!A269="AT",sum!J269,"*")</f>
        <v>*</v>
      </c>
      <c r="R276" s="4" t="s">
        <v>186</v>
      </c>
      <c r="S276" s="4" t="s">
        <v>187</v>
      </c>
      <c r="T276" s="4">
        <v>2050</v>
      </c>
      <c r="U276" s="2" t="str">
        <f>IF(sum!A269="BC",sum!B269,"*")</f>
        <v>OS-WaterHeat_ELE1</v>
      </c>
      <c r="V276" s="2"/>
      <c r="W276" s="2">
        <f>IF(sum!A269="BC",sum!J269,"*")</f>
        <v>0.102174984179813</v>
      </c>
      <c r="Z276" s="4" t="s">
        <v>186</v>
      </c>
      <c r="AA276" s="4" t="s">
        <v>187</v>
      </c>
      <c r="AB276" s="4">
        <v>2050</v>
      </c>
      <c r="AC276" s="2" t="str">
        <f>IF(sum!A269="MA",sum!B269,"*")</f>
        <v>*</v>
      </c>
      <c r="AD276" s="2"/>
      <c r="AE276" s="2" t="str">
        <f>IF(sum!A269="MA",sum!J269,"*")</f>
        <v>*</v>
      </c>
      <c r="AH276" s="4" t="s">
        <v>186</v>
      </c>
      <c r="AI276" s="4" t="s">
        <v>187</v>
      </c>
      <c r="AJ276" s="4">
        <v>2050</v>
      </c>
      <c r="AK276" s="2" t="str">
        <f>IF(sum!A269="ON",sum!B269,"*")</f>
        <v>*</v>
      </c>
      <c r="AL276" s="2"/>
      <c r="AM276" s="2" t="str">
        <f>IF(sum!A269="ON",sum!J269,"*")</f>
        <v>*</v>
      </c>
      <c r="AP276" s="2" t="s">
        <v>186</v>
      </c>
      <c r="AQ276" s="2" t="s">
        <v>187</v>
      </c>
      <c r="AR276" s="2">
        <v>2050</v>
      </c>
      <c r="AS276" s="2" t="str">
        <f>IF(sum!A269="QU",sum!B269,"*")</f>
        <v>*</v>
      </c>
      <c r="AT276" s="2"/>
      <c r="AU276" s="2" t="str">
        <f>IF(sum!A269="QU",sum!J269,"*")</f>
        <v>*</v>
      </c>
      <c r="AX276" s="4" t="s">
        <v>186</v>
      </c>
      <c r="AY276" s="4" t="s">
        <v>187</v>
      </c>
      <c r="AZ276" s="4">
        <v>2050</v>
      </c>
      <c r="BA276" s="2" t="str">
        <f>IF(sum!A269="SA",sum!B269,"*")</f>
        <v>*</v>
      </c>
      <c r="BB276" s="2"/>
      <c r="BC276" s="2" t="str">
        <f>IF(sum!A269="SA",sum!J269,"*")</f>
        <v>*</v>
      </c>
    </row>
    <row r="277" spans="2:55">
      <c r="B277" s="2" t="s">
        <v>186</v>
      </c>
      <c r="C277" s="2" t="s">
        <v>187</v>
      </c>
      <c r="D277" s="2">
        <v>2050</v>
      </c>
      <c r="J277" s="2" t="s">
        <v>186</v>
      </c>
      <c r="K277" s="2" t="s">
        <v>187</v>
      </c>
      <c r="L277" s="2">
        <v>2050</v>
      </c>
      <c r="M277" s="2" t="str">
        <f>IF(sum!A270="AT",sum!B270,"*")</f>
        <v>*</v>
      </c>
      <c r="N277" s="2"/>
      <c r="O277" s="2" t="str">
        <f>IF(sum!A270="AT",sum!J270,"*")</f>
        <v>*</v>
      </c>
      <c r="R277" s="2" t="s">
        <v>186</v>
      </c>
      <c r="S277" s="2" t="s">
        <v>187</v>
      </c>
      <c r="T277" s="2">
        <v>2050</v>
      </c>
      <c r="U277" s="2" t="str">
        <f>IF(sum!A270="BC",sum!B270,"*")</f>
        <v>OTH-AuxiliaryEquip_ELE1</v>
      </c>
      <c r="V277" s="2"/>
      <c r="W277" s="2">
        <f>IF(sum!A270="BC",sum!J270,"*")</f>
        <v>0.0227055520399584</v>
      </c>
      <c r="Z277" s="2" t="s">
        <v>186</v>
      </c>
      <c r="AA277" s="2" t="s">
        <v>187</v>
      </c>
      <c r="AB277" s="2">
        <v>2050</v>
      </c>
      <c r="AC277" s="2" t="str">
        <f>IF(sum!A270="MA",sum!B270,"*")</f>
        <v>*</v>
      </c>
      <c r="AD277" s="2"/>
      <c r="AE277" s="2" t="str">
        <f>IF(sum!A270="MA",sum!J270,"*")</f>
        <v>*</v>
      </c>
      <c r="AH277" s="2" t="s">
        <v>186</v>
      </c>
      <c r="AI277" s="2" t="s">
        <v>187</v>
      </c>
      <c r="AJ277" s="2">
        <v>2050</v>
      </c>
      <c r="AK277" s="2" t="str">
        <f>IF(sum!A270="ON",sum!B270,"*")</f>
        <v>*</v>
      </c>
      <c r="AL277" s="2"/>
      <c r="AM277" s="2" t="str">
        <f>IF(sum!A270="ON",sum!J270,"*")</f>
        <v>*</v>
      </c>
      <c r="AP277" s="4" t="s">
        <v>186</v>
      </c>
      <c r="AQ277" s="4" t="s">
        <v>187</v>
      </c>
      <c r="AR277" s="4">
        <v>2050</v>
      </c>
      <c r="AS277" s="2" t="str">
        <f>IF(sum!A270="QU",sum!B270,"*")</f>
        <v>*</v>
      </c>
      <c r="AT277" s="2"/>
      <c r="AU277" s="2" t="str">
        <f>IF(sum!A270="QU",sum!J270,"*")</f>
        <v>*</v>
      </c>
      <c r="AX277" s="2" t="s">
        <v>186</v>
      </c>
      <c r="AY277" s="2" t="s">
        <v>187</v>
      </c>
      <c r="AZ277" s="2">
        <v>2050</v>
      </c>
      <c r="BA277" s="2" t="str">
        <f>IF(sum!A270="SA",sum!B270,"*")</f>
        <v>*</v>
      </c>
      <c r="BB277" s="2"/>
      <c r="BC277" s="2" t="str">
        <f>IF(sum!A270="SA",sum!J270,"*")</f>
        <v>*</v>
      </c>
    </row>
    <row r="278" spans="2:55">
      <c r="B278" s="2" t="s">
        <v>186</v>
      </c>
      <c r="C278" s="2" t="s">
        <v>187</v>
      </c>
      <c r="D278" s="2">
        <v>2050</v>
      </c>
      <c r="J278" s="2" t="s">
        <v>186</v>
      </c>
      <c r="K278" s="2" t="s">
        <v>187</v>
      </c>
      <c r="L278" s="2">
        <v>2050</v>
      </c>
      <c r="M278" s="2" t="str">
        <f>IF(sum!A271="AT",sum!B271,"*")</f>
        <v>*</v>
      </c>
      <c r="N278" s="2"/>
      <c r="O278" s="2" t="str">
        <f>IF(sum!A271="AT",sum!J271,"*")</f>
        <v>*</v>
      </c>
      <c r="R278" s="2" t="s">
        <v>186</v>
      </c>
      <c r="S278" s="2" t="s">
        <v>187</v>
      </c>
      <c r="T278" s="2">
        <v>2050</v>
      </c>
      <c r="U278" s="2" t="str">
        <f>IF(sum!A271="BC",sum!B271,"*")</f>
        <v>OTH-AuxiliaryMot_ELE1</v>
      </c>
      <c r="V278" s="2"/>
      <c r="W278" s="2">
        <f>IF(sum!A271="BC",sum!J271,"*")</f>
        <v>0.0170291640299688</v>
      </c>
      <c r="Z278" s="2" t="s">
        <v>186</v>
      </c>
      <c r="AA278" s="2" t="s">
        <v>187</v>
      </c>
      <c r="AB278" s="2">
        <v>2050</v>
      </c>
      <c r="AC278" s="2" t="str">
        <f>IF(sum!A271="MA",sum!B271,"*")</f>
        <v>*</v>
      </c>
      <c r="AD278" s="2"/>
      <c r="AE278" s="2" t="str">
        <f>IF(sum!A271="MA",sum!J271,"*")</f>
        <v>*</v>
      </c>
      <c r="AH278" s="2" t="s">
        <v>186</v>
      </c>
      <c r="AI278" s="2" t="s">
        <v>187</v>
      </c>
      <c r="AJ278" s="2">
        <v>2050</v>
      </c>
      <c r="AK278" s="2" t="str">
        <f>IF(sum!A271="ON",sum!B271,"*")</f>
        <v>*</v>
      </c>
      <c r="AL278" s="2"/>
      <c r="AM278" s="2" t="str">
        <f>IF(sum!A271="ON",sum!J271,"*")</f>
        <v>*</v>
      </c>
      <c r="AP278" s="2" t="s">
        <v>186</v>
      </c>
      <c r="AQ278" s="2" t="s">
        <v>187</v>
      </c>
      <c r="AR278" s="2">
        <v>2050</v>
      </c>
      <c r="AS278" s="2" t="str">
        <f>IF(sum!A271="QU",sum!B271,"*")</f>
        <v>*</v>
      </c>
      <c r="AT278" s="2"/>
      <c r="AU278" s="2" t="str">
        <f>IF(sum!A271="QU",sum!J271,"*")</f>
        <v>*</v>
      </c>
      <c r="AX278" s="2" t="s">
        <v>186</v>
      </c>
      <c r="AY278" s="2" t="s">
        <v>187</v>
      </c>
      <c r="AZ278" s="2">
        <v>2050</v>
      </c>
      <c r="BA278" s="2" t="str">
        <f>IF(sum!A271="SA",sum!B271,"*")</f>
        <v>*</v>
      </c>
      <c r="BB278" s="2"/>
      <c r="BC278" s="2" t="str">
        <f>IF(sum!A271="SA",sum!J271,"*")</f>
        <v>*</v>
      </c>
    </row>
    <row r="279" spans="2:55">
      <c r="B279" s="4" t="s">
        <v>186</v>
      </c>
      <c r="C279" s="4" t="s">
        <v>187</v>
      </c>
      <c r="D279" s="4">
        <v>2050</v>
      </c>
      <c r="J279" s="4" t="s">
        <v>186</v>
      </c>
      <c r="K279" s="4" t="s">
        <v>187</v>
      </c>
      <c r="L279" s="4">
        <v>2050</v>
      </c>
      <c r="M279" s="2" t="str">
        <f>IF(sum!A272="AT",sum!B272,"*")</f>
        <v>*</v>
      </c>
      <c r="N279" s="2"/>
      <c r="O279" s="2" t="str">
        <f>IF(sum!A272="AT",sum!J272,"*")</f>
        <v>*</v>
      </c>
      <c r="R279" s="4" t="s">
        <v>186</v>
      </c>
      <c r="S279" s="4" t="s">
        <v>187</v>
      </c>
      <c r="T279" s="4">
        <v>2050</v>
      </c>
      <c r="U279" s="2" t="str">
        <f>IF(sum!A272="BC",sum!B272,"*")</f>
        <v>OTH-Light_ELE1</v>
      </c>
      <c r="V279" s="2"/>
      <c r="W279" s="2">
        <f>IF(sum!A272="BC",sum!J272,"*")</f>
        <v>0.0510874920899064</v>
      </c>
      <c r="Z279" s="4" t="s">
        <v>186</v>
      </c>
      <c r="AA279" s="4" t="s">
        <v>187</v>
      </c>
      <c r="AB279" s="4">
        <v>2050</v>
      </c>
      <c r="AC279" s="2" t="str">
        <f>IF(sum!A272="MA",sum!B272,"*")</f>
        <v>*</v>
      </c>
      <c r="AD279" s="2"/>
      <c r="AE279" s="2" t="str">
        <f>IF(sum!A272="MA",sum!J272,"*")</f>
        <v>*</v>
      </c>
      <c r="AH279" s="4" t="s">
        <v>186</v>
      </c>
      <c r="AI279" s="4" t="s">
        <v>187</v>
      </c>
      <c r="AJ279" s="4">
        <v>2050</v>
      </c>
      <c r="AK279" s="2" t="str">
        <f>IF(sum!A272="ON",sum!B272,"*")</f>
        <v>*</v>
      </c>
      <c r="AL279" s="2"/>
      <c r="AM279" s="2" t="str">
        <f>IF(sum!A272="ON",sum!J272,"*")</f>
        <v>*</v>
      </c>
      <c r="AP279" s="4" t="s">
        <v>186</v>
      </c>
      <c r="AQ279" s="4" t="s">
        <v>187</v>
      </c>
      <c r="AR279" s="4">
        <v>2050</v>
      </c>
      <c r="AS279" s="2" t="str">
        <f>IF(sum!A272="QU",sum!B272,"*")</f>
        <v>*</v>
      </c>
      <c r="AT279" s="2"/>
      <c r="AU279" s="2" t="str">
        <f>IF(sum!A272="QU",sum!J272,"*")</f>
        <v>*</v>
      </c>
      <c r="AX279" s="4" t="s">
        <v>186</v>
      </c>
      <c r="AY279" s="4" t="s">
        <v>187</v>
      </c>
      <c r="AZ279" s="4">
        <v>2050</v>
      </c>
      <c r="BA279" s="2" t="str">
        <f>IF(sum!A272="SA",sum!B272,"*")</f>
        <v>*</v>
      </c>
      <c r="BB279" s="2"/>
      <c r="BC279" s="2" t="str">
        <f>IF(sum!A272="SA",sum!J272,"*")</f>
        <v>*</v>
      </c>
    </row>
    <row r="280" spans="2:55">
      <c r="B280" s="2" t="s">
        <v>186</v>
      </c>
      <c r="C280" s="2" t="s">
        <v>187</v>
      </c>
      <c r="D280" s="2">
        <v>2050</v>
      </c>
      <c r="J280" s="2" t="s">
        <v>186</v>
      </c>
      <c r="K280" s="2" t="s">
        <v>187</v>
      </c>
      <c r="L280" s="2">
        <v>2050</v>
      </c>
      <c r="M280" s="2" t="str">
        <f>IF(sum!A273="AT",sum!B273,"*")</f>
        <v>*</v>
      </c>
      <c r="N280" s="2"/>
      <c r="O280" s="2" t="str">
        <f>IF(sum!A273="AT",sum!J273,"*")</f>
        <v>*</v>
      </c>
      <c r="R280" s="2" t="s">
        <v>186</v>
      </c>
      <c r="S280" s="2" t="s">
        <v>187</v>
      </c>
      <c r="T280" s="2">
        <v>2050</v>
      </c>
      <c r="U280" s="2" t="str">
        <f>IF(sum!A273="BC",sum!B273,"*")</f>
        <v>OTH-SpHeat_ELE1</v>
      </c>
      <c r="V280" s="2"/>
      <c r="W280" s="2">
        <f>IF(sum!A273="BC",sum!J273,"*")</f>
        <v>0.0605481387732224</v>
      </c>
      <c r="Z280" s="2" t="s">
        <v>186</v>
      </c>
      <c r="AA280" s="2" t="s">
        <v>187</v>
      </c>
      <c r="AB280" s="2">
        <v>2050</v>
      </c>
      <c r="AC280" s="2" t="str">
        <f>IF(sum!A273="MA",sum!B273,"*")</f>
        <v>*</v>
      </c>
      <c r="AD280" s="2"/>
      <c r="AE280" s="2" t="str">
        <f>IF(sum!A273="MA",sum!J273,"*")</f>
        <v>*</v>
      </c>
      <c r="AH280" s="2" t="s">
        <v>186</v>
      </c>
      <c r="AI280" s="2" t="s">
        <v>187</v>
      </c>
      <c r="AJ280" s="2">
        <v>2050</v>
      </c>
      <c r="AK280" s="2" t="str">
        <f>IF(sum!A273="ON",sum!B273,"*")</f>
        <v>*</v>
      </c>
      <c r="AL280" s="2"/>
      <c r="AM280" s="2" t="str">
        <f>IF(sum!A273="ON",sum!J273,"*")</f>
        <v>*</v>
      </c>
      <c r="AP280" s="2" t="s">
        <v>186</v>
      </c>
      <c r="AQ280" s="2" t="s">
        <v>187</v>
      </c>
      <c r="AR280" s="2">
        <v>2050</v>
      </c>
      <c r="AS280" s="2" t="str">
        <f>IF(sum!A273="QU",sum!B273,"*")</f>
        <v>*</v>
      </c>
      <c r="AT280" s="2"/>
      <c r="AU280" s="2" t="str">
        <f>IF(sum!A273="QU",sum!J273,"*")</f>
        <v>*</v>
      </c>
      <c r="AX280" s="2" t="s">
        <v>186</v>
      </c>
      <c r="AY280" s="2" t="s">
        <v>187</v>
      </c>
      <c r="AZ280" s="2">
        <v>2050</v>
      </c>
      <c r="BA280" s="2" t="str">
        <f>IF(sum!A273="SA",sum!B273,"*")</f>
        <v>*</v>
      </c>
      <c r="BB280" s="2"/>
      <c r="BC280" s="2" t="str">
        <f>IF(sum!A273="SA",sum!J273,"*")</f>
        <v>*</v>
      </c>
    </row>
    <row r="281" spans="2:55">
      <c r="B281" s="2" t="s">
        <v>186</v>
      </c>
      <c r="C281" s="2" t="s">
        <v>187</v>
      </c>
      <c r="D281" s="2">
        <v>2050</v>
      </c>
      <c r="J281" s="2" t="s">
        <v>186</v>
      </c>
      <c r="K281" s="2" t="s">
        <v>187</v>
      </c>
      <c r="L281" s="2">
        <v>2050</v>
      </c>
      <c r="M281" s="2" t="str">
        <f>IF(sum!A274="AT",sum!B274,"*")</f>
        <v>*</v>
      </c>
      <c r="N281" s="2"/>
      <c r="O281" s="2" t="str">
        <f>IF(sum!A274="AT",sum!J274,"*")</f>
        <v>*</v>
      </c>
      <c r="R281" s="2" t="s">
        <v>186</v>
      </c>
      <c r="S281" s="2" t="s">
        <v>187</v>
      </c>
      <c r="T281" s="2">
        <v>2050</v>
      </c>
      <c r="U281" s="2" t="str">
        <f>IF(sum!A274="BC",sum!B274,"*")</f>
        <v>OTH-WaterHeat_ELE1</v>
      </c>
      <c r="V281" s="2"/>
      <c r="W281" s="2">
        <f>IF(sum!A274="BC",sum!J274,"*")</f>
        <v>0.0113527760199792</v>
      </c>
      <c r="Z281" s="2" t="s">
        <v>186</v>
      </c>
      <c r="AA281" s="2" t="s">
        <v>187</v>
      </c>
      <c r="AB281" s="2">
        <v>2050</v>
      </c>
      <c r="AC281" s="2" t="str">
        <f>IF(sum!A274="MA",sum!B274,"*")</f>
        <v>*</v>
      </c>
      <c r="AD281" s="2"/>
      <c r="AE281" s="2" t="str">
        <f>IF(sum!A274="MA",sum!J274,"*")</f>
        <v>*</v>
      </c>
      <c r="AH281" s="2" t="s">
        <v>186</v>
      </c>
      <c r="AI281" s="2" t="s">
        <v>187</v>
      </c>
      <c r="AJ281" s="2">
        <v>2050</v>
      </c>
      <c r="AK281" s="2" t="str">
        <f>IF(sum!A274="ON",sum!B274,"*")</f>
        <v>*</v>
      </c>
      <c r="AL281" s="2"/>
      <c r="AM281" s="2" t="str">
        <f>IF(sum!A274="ON",sum!J274,"*")</f>
        <v>*</v>
      </c>
      <c r="AP281" s="4" t="s">
        <v>186</v>
      </c>
      <c r="AQ281" s="4" t="s">
        <v>187</v>
      </c>
      <c r="AR281" s="4">
        <v>2050</v>
      </c>
      <c r="AS281" s="2" t="str">
        <f>IF(sum!A274="QU",sum!B274,"*")</f>
        <v>*</v>
      </c>
      <c r="AT281" s="2"/>
      <c r="AU281" s="2" t="str">
        <f>IF(sum!A274="QU",sum!J274,"*")</f>
        <v>*</v>
      </c>
      <c r="AX281" s="2" t="s">
        <v>186</v>
      </c>
      <c r="AY281" s="2" t="s">
        <v>187</v>
      </c>
      <c r="AZ281" s="2">
        <v>2050</v>
      </c>
      <c r="BA281" s="2" t="str">
        <f>IF(sum!A274="SA",sum!B274,"*")</f>
        <v>*</v>
      </c>
      <c r="BB281" s="2"/>
      <c r="BC281" s="2" t="str">
        <f>IF(sum!A274="SA",sum!J274,"*")</f>
        <v>*</v>
      </c>
    </row>
    <row r="282" spans="2:55">
      <c r="B282" s="4" t="s">
        <v>186</v>
      </c>
      <c r="C282" s="4" t="s">
        <v>187</v>
      </c>
      <c r="D282" s="4">
        <v>2050</v>
      </c>
      <c r="J282" s="4" t="s">
        <v>186</v>
      </c>
      <c r="K282" s="4" t="s">
        <v>187</v>
      </c>
      <c r="L282" s="4">
        <v>2050</v>
      </c>
      <c r="M282" s="2" t="str">
        <f>IF(sum!A275="AT",sum!B275,"*")</f>
        <v>*</v>
      </c>
      <c r="N282" s="2"/>
      <c r="O282" s="2" t="str">
        <f>IF(sum!A275="AT",sum!J275,"*")</f>
        <v>*</v>
      </c>
      <c r="R282" s="4" t="s">
        <v>186</v>
      </c>
      <c r="S282" s="4" t="s">
        <v>187</v>
      </c>
      <c r="T282" s="4">
        <v>2050</v>
      </c>
      <c r="U282" s="2" t="str">
        <f>IF(sum!A275="BC",sum!B275,"*")</f>
        <v>R_ES-APP-CD_ELC1</v>
      </c>
      <c r="V282" s="2"/>
      <c r="W282" s="2">
        <f>IF(sum!A275="BC",sum!J275,"*")</f>
        <v>2.47607179136846</v>
      </c>
      <c r="Z282" s="4" t="s">
        <v>186</v>
      </c>
      <c r="AA282" s="4" t="s">
        <v>187</v>
      </c>
      <c r="AB282" s="4">
        <v>2050</v>
      </c>
      <c r="AC282" s="2" t="str">
        <f>IF(sum!A275="MA",sum!B275,"*")</f>
        <v>*</v>
      </c>
      <c r="AD282" s="2"/>
      <c r="AE282" s="2" t="str">
        <f>IF(sum!A275="MA",sum!J275,"*")</f>
        <v>*</v>
      </c>
      <c r="AH282" s="4" t="s">
        <v>186</v>
      </c>
      <c r="AI282" s="4" t="s">
        <v>187</v>
      </c>
      <c r="AJ282" s="4">
        <v>2050</v>
      </c>
      <c r="AK282" s="2" t="str">
        <f>IF(sum!A275="ON",sum!B275,"*")</f>
        <v>*</v>
      </c>
      <c r="AL282" s="2"/>
      <c r="AM282" s="2" t="str">
        <f>IF(sum!A275="ON",sum!J275,"*")</f>
        <v>*</v>
      </c>
      <c r="AP282" s="2" t="s">
        <v>186</v>
      </c>
      <c r="AQ282" s="2" t="s">
        <v>187</v>
      </c>
      <c r="AR282" s="2">
        <v>2050</v>
      </c>
      <c r="AS282" s="2" t="str">
        <f>IF(sum!A275="QU",sum!B275,"*")</f>
        <v>*</v>
      </c>
      <c r="AT282" s="2"/>
      <c r="AU282" s="2" t="str">
        <f>IF(sum!A275="QU",sum!J275,"*")</f>
        <v>*</v>
      </c>
      <c r="AX282" s="4" t="s">
        <v>186</v>
      </c>
      <c r="AY282" s="4" t="s">
        <v>187</v>
      </c>
      <c r="AZ282" s="4">
        <v>2050</v>
      </c>
      <c r="BA282" s="2" t="str">
        <f>IF(sum!A275="SA",sum!B275,"*")</f>
        <v>*</v>
      </c>
      <c r="BB282" s="2"/>
      <c r="BC282" s="2" t="str">
        <f>IF(sum!A275="SA",sum!J275,"*")</f>
        <v>*</v>
      </c>
    </row>
    <row r="283" spans="2:55">
      <c r="B283" s="2" t="s">
        <v>186</v>
      </c>
      <c r="C283" s="2" t="s">
        <v>187</v>
      </c>
      <c r="D283" s="2">
        <v>2050</v>
      </c>
      <c r="J283" s="2" t="s">
        <v>186</v>
      </c>
      <c r="K283" s="2" t="s">
        <v>187</v>
      </c>
      <c r="L283" s="2">
        <v>2050</v>
      </c>
      <c r="M283" s="2" t="str">
        <f>IF(sum!A276="AT",sum!B276,"*")</f>
        <v>*</v>
      </c>
      <c r="N283" s="2"/>
      <c r="O283" s="2" t="str">
        <f>IF(sum!A276="AT",sum!J276,"*")</f>
        <v>*</v>
      </c>
      <c r="R283" s="2" t="s">
        <v>186</v>
      </c>
      <c r="S283" s="2" t="s">
        <v>187</v>
      </c>
      <c r="T283" s="2">
        <v>2050</v>
      </c>
      <c r="U283" s="2" t="str">
        <f>IF(sum!A276="BC",sum!B276,"*")</f>
        <v>R_ES-APP-CW_ELC1</v>
      </c>
      <c r="V283" s="2"/>
      <c r="W283" s="2">
        <f>IF(sum!A276="BC",sum!J276,"*")</f>
        <v>0.3031846419462</v>
      </c>
      <c r="Z283" s="2" t="s">
        <v>186</v>
      </c>
      <c r="AA283" s="2" t="s">
        <v>187</v>
      </c>
      <c r="AB283" s="2">
        <v>2050</v>
      </c>
      <c r="AC283" s="2" t="str">
        <f>IF(sum!A276="MA",sum!B276,"*")</f>
        <v>*</v>
      </c>
      <c r="AD283" s="2"/>
      <c r="AE283" s="2" t="str">
        <f>IF(sum!A276="MA",sum!J276,"*")</f>
        <v>*</v>
      </c>
      <c r="AH283" s="2" t="s">
        <v>186</v>
      </c>
      <c r="AI283" s="2" t="s">
        <v>187</v>
      </c>
      <c r="AJ283" s="2">
        <v>2050</v>
      </c>
      <c r="AK283" s="2" t="str">
        <f>IF(sum!A276="ON",sum!B276,"*")</f>
        <v>*</v>
      </c>
      <c r="AL283" s="2"/>
      <c r="AM283" s="2" t="str">
        <f>IF(sum!A276="ON",sum!J276,"*")</f>
        <v>*</v>
      </c>
      <c r="AP283" s="4" t="s">
        <v>186</v>
      </c>
      <c r="AQ283" s="4" t="s">
        <v>187</v>
      </c>
      <c r="AR283" s="4">
        <v>2050</v>
      </c>
      <c r="AS283" s="2" t="str">
        <f>IF(sum!A276="QU",sum!B276,"*")</f>
        <v>*</v>
      </c>
      <c r="AT283" s="2"/>
      <c r="AU283" s="2" t="str">
        <f>IF(sum!A276="QU",sum!J276,"*")</f>
        <v>*</v>
      </c>
      <c r="AX283" s="2" t="s">
        <v>186</v>
      </c>
      <c r="AY283" s="2" t="s">
        <v>187</v>
      </c>
      <c r="AZ283" s="2">
        <v>2050</v>
      </c>
      <c r="BA283" s="2" t="str">
        <f>IF(sum!A276="SA",sum!B276,"*")</f>
        <v>*</v>
      </c>
      <c r="BB283" s="2"/>
      <c r="BC283" s="2" t="str">
        <f>IF(sum!A276="SA",sum!J276,"*")</f>
        <v>*</v>
      </c>
    </row>
    <row r="284" spans="2:55">
      <c r="B284" s="2" t="s">
        <v>186</v>
      </c>
      <c r="C284" s="2" t="s">
        <v>187</v>
      </c>
      <c r="D284" s="2">
        <v>2050</v>
      </c>
      <c r="J284" s="2" t="s">
        <v>186</v>
      </c>
      <c r="K284" s="2" t="s">
        <v>187</v>
      </c>
      <c r="L284" s="2">
        <v>2050</v>
      </c>
      <c r="M284" s="2" t="str">
        <f>IF(sum!A277="AT",sum!B277,"*")</f>
        <v>*</v>
      </c>
      <c r="N284" s="2"/>
      <c r="O284" s="2" t="str">
        <f>IF(sum!A277="AT",sum!J277,"*")</f>
        <v>*</v>
      </c>
      <c r="R284" s="2" t="s">
        <v>186</v>
      </c>
      <c r="S284" s="2" t="s">
        <v>187</v>
      </c>
      <c r="T284" s="2">
        <v>2050</v>
      </c>
      <c r="U284" s="2" t="str">
        <f>IF(sum!A277="BC",sum!B277,"*")</f>
        <v>R_ES-APP-DW_ELC1</v>
      </c>
      <c r="V284" s="2"/>
      <c r="W284" s="2">
        <f>IF(sum!A277="BC",sum!J277,"*")</f>
        <v>1.17718815622916</v>
      </c>
      <c r="Z284" s="2" t="s">
        <v>186</v>
      </c>
      <c r="AA284" s="2" t="s">
        <v>187</v>
      </c>
      <c r="AB284" s="2">
        <v>2050</v>
      </c>
      <c r="AC284" s="2" t="str">
        <f>IF(sum!A277="MA",sum!B277,"*")</f>
        <v>*</v>
      </c>
      <c r="AD284" s="2"/>
      <c r="AE284" s="2" t="str">
        <f>IF(sum!A277="MA",sum!J277,"*")</f>
        <v>*</v>
      </c>
      <c r="AH284" s="2" t="s">
        <v>186</v>
      </c>
      <c r="AI284" s="2" t="s">
        <v>187</v>
      </c>
      <c r="AJ284" s="2">
        <v>2050</v>
      </c>
      <c r="AK284" s="2" t="str">
        <f>IF(sum!A277="ON",sum!B277,"*")</f>
        <v>*</v>
      </c>
      <c r="AL284" s="2"/>
      <c r="AM284" s="2" t="str">
        <f>IF(sum!A277="ON",sum!J277,"*")</f>
        <v>*</v>
      </c>
      <c r="AP284" s="2" t="s">
        <v>186</v>
      </c>
      <c r="AQ284" s="2" t="s">
        <v>187</v>
      </c>
      <c r="AR284" s="2">
        <v>2050</v>
      </c>
      <c r="AS284" s="2" t="str">
        <f>IF(sum!A277="QU",sum!B277,"*")</f>
        <v>*</v>
      </c>
      <c r="AT284" s="2"/>
      <c r="AU284" s="2" t="str">
        <f>IF(sum!A277="QU",sum!J277,"*")</f>
        <v>*</v>
      </c>
      <c r="AX284" s="2" t="s">
        <v>186</v>
      </c>
      <c r="AY284" s="2" t="s">
        <v>187</v>
      </c>
      <c r="AZ284" s="2">
        <v>2050</v>
      </c>
      <c r="BA284" s="2" t="str">
        <f>IF(sum!A277="SA",sum!B277,"*")</f>
        <v>*</v>
      </c>
      <c r="BB284" s="2"/>
      <c r="BC284" s="2" t="str">
        <f>IF(sum!A277="SA",sum!J277,"*")</f>
        <v>*</v>
      </c>
    </row>
    <row r="285" spans="2:55">
      <c r="B285" s="4" t="s">
        <v>186</v>
      </c>
      <c r="C285" s="4" t="s">
        <v>187</v>
      </c>
      <c r="D285" s="4">
        <v>2050</v>
      </c>
      <c r="J285" s="4" t="s">
        <v>186</v>
      </c>
      <c r="K285" s="4" t="s">
        <v>187</v>
      </c>
      <c r="L285" s="4">
        <v>2050</v>
      </c>
      <c r="M285" s="2" t="str">
        <f>IF(sum!A278="AT",sum!B278,"*")</f>
        <v>*</v>
      </c>
      <c r="N285" s="2"/>
      <c r="O285" s="2" t="str">
        <f>IF(sum!A278="AT",sum!J278,"*")</f>
        <v>*</v>
      </c>
      <c r="R285" s="4" t="s">
        <v>186</v>
      </c>
      <c r="S285" s="4" t="s">
        <v>187</v>
      </c>
      <c r="T285" s="4">
        <v>2050</v>
      </c>
      <c r="U285" s="2" t="str">
        <f>IF(sum!A278="BC",sum!B278,"*")</f>
        <v>R_ES-APP-FR_ELC1</v>
      </c>
      <c r="V285" s="2"/>
      <c r="W285" s="2">
        <f>IF(sum!A278="BC",sum!J278,"*")</f>
        <v>0.173559792264556</v>
      </c>
      <c r="Z285" s="4" t="s">
        <v>186</v>
      </c>
      <c r="AA285" s="4" t="s">
        <v>187</v>
      </c>
      <c r="AB285" s="4">
        <v>2050</v>
      </c>
      <c r="AC285" s="2" t="str">
        <f>IF(sum!A278="MA",sum!B278,"*")</f>
        <v>*</v>
      </c>
      <c r="AD285" s="2"/>
      <c r="AE285" s="2" t="str">
        <f>IF(sum!A278="MA",sum!J278,"*")</f>
        <v>*</v>
      </c>
      <c r="AH285" s="4" t="s">
        <v>186</v>
      </c>
      <c r="AI285" s="4" t="s">
        <v>187</v>
      </c>
      <c r="AJ285" s="4">
        <v>2050</v>
      </c>
      <c r="AK285" s="2" t="str">
        <f>IF(sum!A278="ON",sum!B278,"*")</f>
        <v>*</v>
      </c>
      <c r="AL285" s="2"/>
      <c r="AM285" s="2" t="str">
        <f>IF(sum!A278="ON",sum!J278,"*")</f>
        <v>*</v>
      </c>
      <c r="AP285" s="4" t="s">
        <v>186</v>
      </c>
      <c r="AQ285" s="4" t="s">
        <v>187</v>
      </c>
      <c r="AR285" s="4">
        <v>2050</v>
      </c>
      <c r="AS285" s="2" t="str">
        <f>IF(sum!A278="QU",sum!B278,"*")</f>
        <v>*</v>
      </c>
      <c r="AT285" s="2"/>
      <c r="AU285" s="2" t="str">
        <f>IF(sum!A278="QU",sum!J278,"*")</f>
        <v>*</v>
      </c>
      <c r="AX285" s="4" t="s">
        <v>186</v>
      </c>
      <c r="AY285" s="4" t="s">
        <v>187</v>
      </c>
      <c r="AZ285" s="4">
        <v>2050</v>
      </c>
      <c r="BA285" s="2" t="str">
        <f>IF(sum!A278="SA",sum!B278,"*")</f>
        <v>*</v>
      </c>
      <c r="BB285" s="2"/>
      <c r="BC285" s="2" t="str">
        <f>IF(sum!A278="SA",sum!J278,"*")</f>
        <v>*</v>
      </c>
    </row>
    <row r="286" spans="2:55">
      <c r="B286" s="2" t="s">
        <v>186</v>
      </c>
      <c r="C286" s="2" t="s">
        <v>187</v>
      </c>
      <c r="D286" s="2">
        <v>2050</v>
      </c>
      <c r="J286" s="2" t="s">
        <v>186</v>
      </c>
      <c r="K286" s="2" t="s">
        <v>187</v>
      </c>
      <c r="L286" s="2">
        <v>2050</v>
      </c>
      <c r="M286" s="2" t="str">
        <f>IF(sum!A279="AT",sum!B279,"*")</f>
        <v>*</v>
      </c>
      <c r="N286" s="2"/>
      <c r="O286" s="2" t="str">
        <f>IF(sum!A279="AT",sum!J279,"*")</f>
        <v>*</v>
      </c>
      <c r="R286" s="2" t="s">
        <v>186</v>
      </c>
      <c r="S286" s="2" t="s">
        <v>187</v>
      </c>
      <c r="T286" s="2">
        <v>2050</v>
      </c>
      <c r="U286" s="2" t="str">
        <f>IF(sum!A279="BC",sum!B279,"*")</f>
        <v>R_ES-APP-OTH_ELC1</v>
      </c>
      <c r="V286" s="2"/>
      <c r="W286" s="2">
        <f>IF(sum!A279="BC",sum!J279,"*")</f>
        <v>2.98364734395665</v>
      </c>
      <c r="Z286" s="2" t="s">
        <v>186</v>
      </c>
      <c r="AA286" s="2" t="s">
        <v>187</v>
      </c>
      <c r="AB286" s="2">
        <v>2050</v>
      </c>
      <c r="AC286" s="2" t="str">
        <f>IF(sum!A279="MA",sum!B279,"*")</f>
        <v>*</v>
      </c>
      <c r="AD286" s="2"/>
      <c r="AE286" s="2" t="str">
        <f>IF(sum!A279="MA",sum!J279,"*")</f>
        <v>*</v>
      </c>
      <c r="AH286" s="2" t="s">
        <v>186</v>
      </c>
      <c r="AI286" s="2" t="s">
        <v>187</v>
      </c>
      <c r="AJ286" s="2">
        <v>2050</v>
      </c>
      <c r="AK286" s="2" t="str">
        <f>IF(sum!A279="ON",sum!B279,"*")</f>
        <v>*</v>
      </c>
      <c r="AL286" s="2"/>
      <c r="AM286" s="2" t="str">
        <f>IF(sum!A279="ON",sum!J279,"*")</f>
        <v>*</v>
      </c>
      <c r="AP286" s="2" t="s">
        <v>186</v>
      </c>
      <c r="AQ286" s="2" t="s">
        <v>187</v>
      </c>
      <c r="AR286" s="2">
        <v>2050</v>
      </c>
      <c r="AS286" s="2" t="str">
        <f>IF(sum!A279="QU",sum!B279,"*")</f>
        <v>*</v>
      </c>
      <c r="AT286" s="2"/>
      <c r="AU286" s="2" t="str">
        <f>IF(sum!A279="QU",sum!J279,"*")</f>
        <v>*</v>
      </c>
      <c r="AX286" s="2" t="s">
        <v>186</v>
      </c>
      <c r="AY286" s="2" t="s">
        <v>187</v>
      </c>
      <c r="AZ286" s="2">
        <v>2050</v>
      </c>
      <c r="BA286" s="2" t="str">
        <f>IF(sum!A279="SA",sum!B279,"*")</f>
        <v>*</v>
      </c>
      <c r="BB286" s="2"/>
      <c r="BC286" s="2" t="str">
        <f>IF(sum!A279="SA",sum!J279,"*")</f>
        <v>*</v>
      </c>
    </row>
    <row r="287" spans="2:55">
      <c r="B287" s="2" t="s">
        <v>186</v>
      </c>
      <c r="C287" s="2" t="s">
        <v>187</v>
      </c>
      <c r="D287" s="2">
        <v>2050</v>
      </c>
      <c r="J287" s="2" t="s">
        <v>186</v>
      </c>
      <c r="K287" s="2" t="s">
        <v>187</v>
      </c>
      <c r="L287" s="2">
        <v>2050</v>
      </c>
      <c r="M287" s="2" t="str">
        <f>IF(sum!A280="AT",sum!B280,"*")</f>
        <v>*</v>
      </c>
      <c r="N287" s="2"/>
      <c r="O287" s="2" t="str">
        <f>IF(sum!A280="AT",sum!J280,"*")</f>
        <v>*</v>
      </c>
      <c r="R287" s="2" t="s">
        <v>186</v>
      </c>
      <c r="S287" s="2" t="s">
        <v>187</v>
      </c>
      <c r="T287" s="2">
        <v>2050</v>
      </c>
      <c r="U287" s="2" t="str">
        <f>IF(sum!A280="BC",sum!B280,"*")</f>
        <v>R_ES-APP-RA_ELC1</v>
      </c>
      <c r="V287" s="2"/>
      <c r="W287" s="2">
        <f>IF(sum!A280="BC",sum!J280,"*")</f>
        <v>1.99887219690194</v>
      </c>
      <c r="Z287" s="2" t="s">
        <v>186</v>
      </c>
      <c r="AA287" s="2" t="s">
        <v>187</v>
      </c>
      <c r="AB287" s="2">
        <v>2050</v>
      </c>
      <c r="AC287" s="2" t="str">
        <f>IF(sum!A280="MA",sum!B280,"*")</f>
        <v>*</v>
      </c>
      <c r="AD287" s="2"/>
      <c r="AE287" s="2" t="str">
        <f>IF(sum!A280="MA",sum!J280,"*")</f>
        <v>*</v>
      </c>
      <c r="AH287" s="2" t="s">
        <v>186</v>
      </c>
      <c r="AI287" s="2" t="s">
        <v>187</v>
      </c>
      <c r="AJ287" s="2">
        <v>2050</v>
      </c>
      <c r="AK287" s="2" t="str">
        <f>IF(sum!A280="ON",sum!B280,"*")</f>
        <v>*</v>
      </c>
      <c r="AL287" s="2"/>
      <c r="AM287" s="2" t="str">
        <f>IF(sum!A280="ON",sum!J280,"*")</f>
        <v>*</v>
      </c>
      <c r="AP287" s="4" t="s">
        <v>186</v>
      </c>
      <c r="AQ287" s="4" t="s">
        <v>187</v>
      </c>
      <c r="AR287" s="4">
        <v>2050</v>
      </c>
      <c r="AS287" s="2" t="str">
        <f>IF(sum!A280="QU",sum!B280,"*")</f>
        <v>*</v>
      </c>
      <c r="AT287" s="2"/>
      <c r="AU287" s="2" t="str">
        <f>IF(sum!A280="QU",sum!J280,"*")</f>
        <v>*</v>
      </c>
      <c r="AX287" s="2" t="s">
        <v>186</v>
      </c>
      <c r="AY287" s="2" t="s">
        <v>187</v>
      </c>
      <c r="AZ287" s="2">
        <v>2050</v>
      </c>
      <c r="BA287" s="2" t="str">
        <f>IF(sum!A280="SA",sum!B280,"*")</f>
        <v>*</v>
      </c>
      <c r="BB287" s="2"/>
      <c r="BC287" s="2" t="str">
        <f>IF(sum!A280="SA",sum!J280,"*")</f>
        <v>*</v>
      </c>
    </row>
    <row r="288" spans="2:55">
      <c r="B288" s="4" t="s">
        <v>186</v>
      </c>
      <c r="C288" s="4" t="s">
        <v>187</v>
      </c>
      <c r="D288" s="4">
        <v>2050</v>
      </c>
      <c r="J288" s="4" t="s">
        <v>186</v>
      </c>
      <c r="K288" s="4" t="s">
        <v>187</v>
      </c>
      <c r="L288" s="4">
        <v>2050</v>
      </c>
      <c r="M288" s="2" t="str">
        <f>IF(sum!A281="AT",sum!B281,"*")</f>
        <v>*</v>
      </c>
      <c r="N288" s="2"/>
      <c r="O288" s="2" t="str">
        <f>IF(sum!A281="AT",sum!J281,"*")</f>
        <v>*</v>
      </c>
      <c r="R288" s="4" t="s">
        <v>186</v>
      </c>
      <c r="S288" s="4" t="s">
        <v>187</v>
      </c>
      <c r="T288" s="4">
        <v>2050</v>
      </c>
      <c r="U288" s="2" t="str">
        <f>IF(sum!A281="BC",sum!B281,"*")</f>
        <v>R_ES-APP-RE_ELC1</v>
      </c>
      <c r="V288" s="2"/>
      <c r="W288" s="2">
        <f>IF(sum!A281="BC",sum!J281,"*")</f>
        <v>0.634589219749909</v>
      </c>
      <c r="Z288" s="4" t="s">
        <v>186</v>
      </c>
      <c r="AA288" s="4" t="s">
        <v>187</v>
      </c>
      <c r="AB288" s="4">
        <v>2050</v>
      </c>
      <c r="AC288" s="2" t="str">
        <f>IF(sum!A281="MA",sum!B281,"*")</f>
        <v>*</v>
      </c>
      <c r="AD288" s="2"/>
      <c r="AE288" s="2" t="str">
        <f>IF(sum!A281="MA",sum!J281,"*")</f>
        <v>*</v>
      </c>
      <c r="AH288" s="4" t="s">
        <v>186</v>
      </c>
      <c r="AI288" s="4" t="s">
        <v>187</v>
      </c>
      <c r="AJ288" s="4">
        <v>2050</v>
      </c>
      <c r="AK288" s="2" t="str">
        <f>IF(sum!A281="ON",sum!B281,"*")</f>
        <v>*</v>
      </c>
      <c r="AL288" s="2"/>
      <c r="AM288" s="2" t="str">
        <f>IF(sum!A281="ON",sum!J281,"*")</f>
        <v>*</v>
      </c>
      <c r="AP288" s="2" t="s">
        <v>186</v>
      </c>
      <c r="AQ288" s="2" t="s">
        <v>187</v>
      </c>
      <c r="AR288" s="2">
        <v>2050</v>
      </c>
      <c r="AS288" s="2" t="str">
        <f>IF(sum!A281="QU",sum!B281,"*")</f>
        <v>*</v>
      </c>
      <c r="AT288" s="2"/>
      <c r="AU288" s="2" t="str">
        <f>IF(sum!A281="QU",sum!J281,"*")</f>
        <v>*</v>
      </c>
      <c r="AX288" s="4" t="s">
        <v>186</v>
      </c>
      <c r="AY288" s="4" t="s">
        <v>187</v>
      </c>
      <c r="AZ288" s="4">
        <v>2050</v>
      </c>
      <c r="BA288" s="2" t="str">
        <f>IF(sum!A281="SA",sum!B281,"*")</f>
        <v>*</v>
      </c>
      <c r="BB288" s="2"/>
      <c r="BC288" s="2" t="str">
        <f>IF(sum!A281="SA",sum!J281,"*")</f>
        <v>*</v>
      </c>
    </row>
    <row r="289" spans="2:55">
      <c r="B289" s="2" t="s">
        <v>186</v>
      </c>
      <c r="C289" s="2" t="s">
        <v>187</v>
      </c>
      <c r="D289" s="2">
        <v>2050</v>
      </c>
      <c r="J289" s="2" t="s">
        <v>186</v>
      </c>
      <c r="K289" s="2" t="s">
        <v>187</v>
      </c>
      <c r="L289" s="2">
        <v>2050</v>
      </c>
      <c r="M289" s="2" t="str">
        <f>IF(sum!A282="AT",sum!B282,"*")</f>
        <v>*</v>
      </c>
      <c r="N289" s="2"/>
      <c r="O289" s="2" t="str">
        <f>IF(sum!A282="AT",sum!J282,"*")</f>
        <v>*</v>
      </c>
      <c r="R289" s="2" t="s">
        <v>186</v>
      </c>
      <c r="S289" s="2" t="s">
        <v>187</v>
      </c>
      <c r="T289" s="2">
        <v>2050</v>
      </c>
      <c r="U289" s="2" t="str">
        <f>IF(sum!A282="BC",sum!B282,"*")</f>
        <v>R_ES-LI_ELC1</v>
      </c>
      <c r="V289" s="2"/>
      <c r="W289" s="2">
        <f>IF(sum!A282="BC",sum!J282,"*")</f>
        <v>5.04912702904076</v>
      </c>
      <c r="Z289" s="2" t="s">
        <v>186</v>
      </c>
      <c r="AA289" s="2" t="s">
        <v>187</v>
      </c>
      <c r="AB289" s="2">
        <v>2050</v>
      </c>
      <c r="AC289" s="2" t="str">
        <f>IF(sum!A282="MA",sum!B282,"*")</f>
        <v>*</v>
      </c>
      <c r="AD289" s="2"/>
      <c r="AE289" s="2" t="str">
        <f>IF(sum!A282="MA",sum!J282,"*")</f>
        <v>*</v>
      </c>
      <c r="AH289" s="2" t="s">
        <v>186</v>
      </c>
      <c r="AI289" s="2" t="s">
        <v>187</v>
      </c>
      <c r="AJ289" s="2">
        <v>2050</v>
      </c>
      <c r="AK289" s="2" t="str">
        <f>IF(sum!A282="ON",sum!B282,"*")</f>
        <v>*</v>
      </c>
      <c r="AL289" s="2"/>
      <c r="AM289" s="2" t="str">
        <f>IF(sum!A282="ON",sum!J282,"*")</f>
        <v>*</v>
      </c>
      <c r="AP289" s="4" t="s">
        <v>186</v>
      </c>
      <c r="AQ289" s="4" t="s">
        <v>187</v>
      </c>
      <c r="AR289" s="4">
        <v>2050</v>
      </c>
      <c r="AS289" s="2" t="str">
        <f>IF(sum!A282="QU",sum!B282,"*")</f>
        <v>*</v>
      </c>
      <c r="AT289" s="2"/>
      <c r="AU289" s="2" t="str">
        <f>IF(sum!A282="QU",sum!J282,"*")</f>
        <v>*</v>
      </c>
      <c r="AX289" s="2" t="s">
        <v>186</v>
      </c>
      <c r="AY289" s="2" t="s">
        <v>187</v>
      </c>
      <c r="AZ289" s="2">
        <v>2050</v>
      </c>
      <c r="BA289" s="2" t="str">
        <f>IF(sum!A282="SA",sum!B282,"*")</f>
        <v>*</v>
      </c>
      <c r="BB289" s="2"/>
      <c r="BC289" s="2" t="str">
        <f>IF(sum!A282="SA",sum!J282,"*")</f>
        <v>*</v>
      </c>
    </row>
    <row r="290" spans="2:55">
      <c r="B290" s="2" t="s">
        <v>186</v>
      </c>
      <c r="C290" s="2" t="s">
        <v>187</v>
      </c>
      <c r="D290" s="2">
        <v>2050</v>
      </c>
      <c r="J290" s="2" t="s">
        <v>186</v>
      </c>
      <c r="K290" s="2" t="s">
        <v>187</v>
      </c>
      <c r="L290" s="2">
        <v>2050</v>
      </c>
      <c r="M290" s="2" t="str">
        <f>IF(sum!A283="AT",sum!B283,"*")</f>
        <v>*</v>
      </c>
      <c r="N290" s="2"/>
      <c r="O290" s="2" t="str">
        <f>IF(sum!A283="AT",sum!J283,"*")</f>
        <v>*</v>
      </c>
      <c r="R290" s="2" t="s">
        <v>186</v>
      </c>
      <c r="S290" s="2" t="s">
        <v>187</v>
      </c>
      <c r="T290" s="2">
        <v>2050</v>
      </c>
      <c r="U290" s="2" t="str">
        <f>IF(sum!A283="BC",sum!B283,"*")</f>
        <v>R_ES-SC-AP_ELC1_ROOM_CENTRAL</v>
      </c>
      <c r="V290" s="2"/>
      <c r="W290" s="2">
        <f>IF(sum!A283="BC",sum!J283,"*")</f>
        <v>0.126350119582709</v>
      </c>
      <c r="Z290" s="2" t="s">
        <v>186</v>
      </c>
      <c r="AA290" s="2" t="s">
        <v>187</v>
      </c>
      <c r="AB290" s="2">
        <v>2050</v>
      </c>
      <c r="AC290" s="2" t="str">
        <f>IF(sum!A283="MA",sum!B283,"*")</f>
        <v>*</v>
      </c>
      <c r="AD290" s="2"/>
      <c r="AE290" s="2" t="str">
        <f>IF(sum!A283="MA",sum!J283,"*")</f>
        <v>*</v>
      </c>
      <c r="AH290" s="2" t="s">
        <v>186</v>
      </c>
      <c r="AI290" s="2" t="s">
        <v>187</v>
      </c>
      <c r="AJ290" s="2">
        <v>2050</v>
      </c>
      <c r="AK290" s="2" t="str">
        <f>IF(sum!A283="ON",sum!B283,"*")</f>
        <v>*</v>
      </c>
      <c r="AL290" s="2"/>
      <c r="AM290" s="2" t="str">
        <f>IF(sum!A283="ON",sum!J283,"*")</f>
        <v>*</v>
      </c>
      <c r="AP290" s="2" t="s">
        <v>186</v>
      </c>
      <c r="AQ290" s="2" t="s">
        <v>187</v>
      </c>
      <c r="AR290" s="2">
        <v>2050</v>
      </c>
      <c r="AS290" s="2" t="str">
        <f>IF(sum!A283="QU",sum!B283,"*")</f>
        <v>*</v>
      </c>
      <c r="AT290" s="2"/>
      <c r="AU290" s="2" t="str">
        <f>IF(sum!A283="QU",sum!J283,"*")</f>
        <v>*</v>
      </c>
      <c r="AX290" s="2" t="s">
        <v>186</v>
      </c>
      <c r="AY290" s="2" t="s">
        <v>187</v>
      </c>
      <c r="AZ290" s="2">
        <v>2050</v>
      </c>
      <c r="BA290" s="2" t="str">
        <f>IF(sum!A283="SA",sum!B283,"*")</f>
        <v>*</v>
      </c>
      <c r="BB290" s="2"/>
      <c r="BC290" s="2" t="str">
        <f>IF(sum!A283="SA",sum!J283,"*")</f>
        <v>*</v>
      </c>
    </row>
    <row r="291" spans="2:55">
      <c r="B291" s="4" t="s">
        <v>186</v>
      </c>
      <c r="C291" s="4" t="s">
        <v>187</v>
      </c>
      <c r="D291" s="4">
        <v>2050</v>
      </c>
      <c r="J291" s="4" t="s">
        <v>186</v>
      </c>
      <c r="K291" s="4" t="s">
        <v>187</v>
      </c>
      <c r="L291" s="4">
        <v>2050</v>
      </c>
      <c r="M291" s="2" t="str">
        <f>IF(sum!A284="AT",sum!B284,"*")</f>
        <v>*</v>
      </c>
      <c r="N291" s="2"/>
      <c r="O291" s="2" t="str">
        <f>IF(sum!A284="AT",sum!J284,"*")</f>
        <v>*</v>
      </c>
      <c r="R291" s="4" t="s">
        <v>186</v>
      </c>
      <c r="S291" s="4" t="s">
        <v>187</v>
      </c>
      <c r="T291" s="4">
        <v>2050</v>
      </c>
      <c r="U291" s="2" t="str">
        <f>IF(sum!A284="BC",sum!B284,"*")</f>
        <v>R_ES-SC-MOB_ELC1_ROOM_CENTRAL</v>
      </c>
      <c r="V291" s="2"/>
      <c r="W291" s="2">
        <f>IF(sum!A284="BC",sum!J284,"*")</f>
        <v>0.0124788987658903</v>
      </c>
      <c r="Z291" s="4" t="s">
        <v>186</v>
      </c>
      <c r="AA291" s="4" t="s">
        <v>187</v>
      </c>
      <c r="AB291" s="4">
        <v>2050</v>
      </c>
      <c r="AC291" s="2" t="str">
        <f>IF(sum!A284="MA",sum!B284,"*")</f>
        <v>*</v>
      </c>
      <c r="AD291" s="2"/>
      <c r="AE291" s="2" t="str">
        <f>IF(sum!A284="MA",sum!J284,"*")</f>
        <v>*</v>
      </c>
      <c r="AH291" s="4" t="s">
        <v>186</v>
      </c>
      <c r="AI291" s="4" t="s">
        <v>187</v>
      </c>
      <c r="AJ291" s="4">
        <v>2050</v>
      </c>
      <c r="AK291" s="2" t="str">
        <f>IF(sum!A284="ON",sum!B284,"*")</f>
        <v>*</v>
      </c>
      <c r="AL291" s="2"/>
      <c r="AM291" s="2" t="str">
        <f>IF(sum!A284="ON",sum!J284,"*")</f>
        <v>*</v>
      </c>
      <c r="AP291" s="4" t="s">
        <v>186</v>
      </c>
      <c r="AQ291" s="4" t="s">
        <v>187</v>
      </c>
      <c r="AR291" s="4">
        <v>2050</v>
      </c>
      <c r="AS291" s="2" t="str">
        <f>IF(sum!A284="QU",sum!B284,"*")</f>
        <v>*</v>
      </c>
      <c r="AT291" s="2"/>
      <c r="AU291" s="2" t="str">
        <f>IF(sum!A284="QU",sum!J284,"*")</f>
        <v>*</v>
      </c>
      <c r="AX291" s="4" t="s">
        <v>186</v>
      </c>
      <c r="AY291" s="4" t="s">
        <v>187</v>
      </c>
      <c r="AZ291" s="4">
        <v>2050</v>
      </c>
      <c r="BA291" s="2" t="str">
        <f>IF(sum!A284="SA",sum!B284,"*")</f>
        <v>*</v>
      </c>
      <c r="BB291" s="2"/>
      <c r="BC291" s="2" t="str">
        <f>IF(sum!A284="SA",sum!J284,"*")</f>
        <v>*</v>
      </c>
    </row>
    <row r="292" spans="2:55">
      <c r="B292" s="2" t="s">
        <v>186</v>
      </c>
      <c r="C292" s="2" t="s">
        <v>187</v>
      </c>
      <c r="D292" s="2">
        <v>2050</v>
      </c>
      <c r="J292" s="2" t="s">
        <v>186</v>
      </c>
      <c r="K292" s="2" t="s">
        <v>187</v>
      </c>
      <c r="L292" s="2">
        <v>2050</v>
      </c>
      <c r="M292" s="2" t="str">
        <f>IF(sum!A285="AT",sum!B285,"*")</f>
        <v>*</v>
      </c>
      <c r="N292" s="2"/>
      <c r="O292" s="2" t="str">
        <f>IF(sum!A285="AT",sum!J285,"*")</f>
        <v>*</v>
      </c>
      <c r="R292" s="2" t="s">
        <v>186</v>
      </c>
      <c r="S292" s="2" t="s">
        <v>187</v>
      </c>
      <c r="T292" s="2">
        <v>2050</v>
      </c>
      <c r="U292" s="2" t="str">
        <f>IF(sum!A285="BC",sum!B285,"*")</f>
        <v>R_ES-SC-SA_ELC1_ROOM_CENTRAL</v>
      </c>
      <c r="V292" s="2"/>
      <c r="W292" s="2">
        <f>IF(sum!A285="BC",sum!J285,"*")</f>
        <v>0.0431769268556378</v>
      </c>
      <c r="Z292" s="2" t="s">
        <v>186</v>
      </c>
      <c r="AA292" s="2" t="s">
        <v>187</v>
      </c>
      <c r="AB292" s="2">
        <v>2050</v>
      </c>
      <c r="AC292" s="2" t="str">
        <f>IF(sum!A285="MA",sum!B285,"*")</f>
        <v>*</v>
      </c>
      <c r="AD292" s="2"/>
      <c r="AE292" s="2" t="str">
        <f>IF(sum!A285="MA",sum!J285,"*")</f>
        <v>*</v>
      </c>
      <c r="AH292" s="2" t="s">
        <v>186</v>
      </c>
      <c r="AI292" s="2" t="s">
        <v>187</v>
      </c>
      <c r="AJ292" s="2">
        <v>2050</v>
      </c>
      <c r="AK292" s="2" t="str">
        <f>IF(sum!A285="ON",sum!B285,"*")</f>
        <v>*</v>
      </c>
      <c r="AL292" s="2"/>
      <c r="AM292" s="2" t="str">
        <f>IF(sum!A285="ON",sum!J285,"*")</f>
        <v>*</v>
      </c>
      <c r="AP292" s="2" t="s">
        <v>186</v>
      </c>
      <c r="AQ292" s="2" t="s">
        <v>187</v>
      </c>
      <c r="AR292" s="2">
        <v>2050</v>
      </c>
      <c r="AS292" s="2" t="str">
        <f>IF(sum!A285="QU",sum!B285,"*")</f>
        <v>*</v>
      </c>
      <c r="AT292" s="2"/>
      <c r="AU292" s="2" t="str">
        <f>IF(sum!A285="QU",sum!J285,"*")</f>
        <v>*</v>
      </c>
      <c r="AX292" s="2" t="s">
        <v>186</v>
      </c>
      <c r="AY292" s="2" t="s">
        <v>187</v>
      </c>
      <c r="AZ292" s="2">
        <v>2050</v>
      </c>
      <c r="BA292" s="2" t="str">
        <f>IF(sum!A285="SA",sum!B285,"*")</f>
        <v>*</v>
      </c>
      <c r="BB292" s="2"/>
      <c r="BC292" s="2" t="str">
        <f>IF(sum!A285="SA",sum!J285,"*")</f>
        <v>*</v>
      </c>
    </row>
    <row r="293" spans="2:55">
      <c r="B293" s="2" t="s">
        <v>186</v>
      </c>
      <c r="C293" s="2" t="s">
        <v>187</v>
      </c>
      <c r="D293" s="2">
        <v>2050</v>
      </c>
      <c r="J293" s="2" t="s">
        <v>186</v>
      </c>
      <c r="K293" s="2" t="s">
        <v>187</v>
      </c>
      <c r="L293" s="2">
        <v>2050</v>
      </c>
      <c r="M293" s="2" t="str">
        <f>IF(sum!A286="AT",sum!B286,"*")</f>
        <v>*</v>
      </c>
      <c r="N293" s="2"/>
      <c r="O293" s="2" t="str">
        <f>IF(sum!A286="AT",sum!J286,"*")</f>
        <v>*</v>
      </c>
      <c r="R293" s="2" t="s">
        <v>186</v>
      </c>
      <c r="S293" s="2" t="s">
        <v>187</v>
      </c>
      <c r="T293" s="2">
        <v>2050</v>
      </c>
      <c r="U293" s="2" t="str">
        <f>IF(sum!A286="BC",sum!B286,"*")</f>
        <v>R_ES-SC-SD_ELC1_ROOM_CENTRAL</v>
      </c>
      <c r="V293" s="2"/>
      <c r="W293" s="2">
        <f>IF(sum!A286="BC",sum!J286,"*")</f>
        <v>0.16345747523777</v>
      </c>
      <c r="Z293" s="2" t="s">
        <v>186</v>
      </c>
      <c r="AA293" s="2" t="s">
        <v>187</v>
      </c>
      <c r="AB293" s="2">
        <v>2050</v>
      </c>
      <c r="AC293" s="2" t="str">
        <f>IF(sum!A286="MA",sum!B286,"*")</f>
        <v>*</v>
      </c>
      <c r="AD293" s="2"/>
      <c r="AE293" s="2" t="str">
        <f>IF(sum!A286="MA",sum!J286,"*")</f>
        <v>*</v>
      </c>
      <c r="AH293" s="2" t="s">
        <v>186</v>
      </c>
      <c r="AI293" s="2" t="s">
        <v>187</v>
      </c>
      <c r="AJ293" s="2">
        <v>2050</v>
      </c>
      <c r="AK293" s="2" t="str">
        <f>IF(sum!A286="ON",sum!B286,"*")</f>
        <v>*</v>
      </c>
      <c r="AL293" s="2"/>
      <c r="AM293" s="2" t="str">
        <f>IF(sum!A286="ON",sum!J286,"*")</f>
        <v>*</v>
      </c>
      <c r="AP293" s="4" t="s">
        <v>186</v>
      </c>
      <c r="AQ293" s="4" t="s">
        <v>187</v>
      </c>
      <c r="AR293" s="4">
        <v>2050</v>
      </c>
      <c r="AS293" s="2" t="str">
        <f>IF(sum!A286="QU",sum!B286,"*")</f>
        <v>*</v>
      </c>
      <c r="AT293" s="2"/>
      <c r="AU293" s="2" t="str">
        <f>IF(sum!A286="QU",sum!J286,"*")</f>
        <v>*</v>
      </c>
      <c r="AX293" s="2" t="s">
        <v>186</v>
      </c>
      <c r="AY293" s="2" t="s">
        <v>187</v>
      </c>
      <c r="AZ293" s="2">
        <v>2050</v>
      </c>
      <c r="BA293" s="2" t="str">
        <f>IF(sum!A286="SA",sum!B286,"*")</f>
        <v>*</v>
      </c>
      <c r="BB293" s="2"/>
      <c r="BC293" s="2" t="str">
        <f>IF(sum!A286="SA",sum!J286,"*")</f>
        <v>*</v>
      </c>
    </row>
    <row r="294" spans="2:55">
      <c r="B294" s="4" t="s">
        <v>186</v>
      </c>
      <c r="C294" s="4" t="s">
        <v>187</v>
      </c>
      <c r="D294" s="4">
        <v>2050</v>
      </c>
      <c r="J294" s="4" t="s">
        <v>186</v>
      </c>
      <c r="K294" s="4" t="s">
        <v>187</v>
      </c>
      <c r="L294" s="4">
        <v>2050</v>
      </c>
      <c r="M294" s="2" t="str">
        <f>IF(sum!A287="AT",sum!B287,"*")</f>
        <v>*</v>
      </c>
      <c r="N294" s="2"/>
      <c r="O294" s="2" t="str">
        <f>IF(sum!A287="AT",sum!J287,"*")</f>
        <v>*</v>
      </c>
      <c r="R294" s="4" t="s">
        <v>186</v>
      </c>
      <c r="S294" s="4" t="s">
        <v>187</v>
      </c>
      <c r="T294" s="4">
        <v>2050</v>
      </c>
      <c r="U294" s="2" t="str">
        <f>IF(sum!A287="BC",sum!B287,"*")</f>
        <v>R_ES-SH-AP_ELC1</v>
      </c>
      <c r="V294" s="2"/>
      <c r="W294" s="2">
        <f>IF(sum!A287="BC",sum!J287,"*")</f>
        <v>0</v>
      </c>
      <c r="Z294" s="4" t="s">
        <v>186</v>
      </c>
      <c r="AA294" s="4" t="s">
        <v>187</v>
      </c>
      <c r="AB294" s="4">
        <v>2050</v>
      </c>
      <c r="AC294" s="2" t="str">
        <f>IF(sum!A287="MA",sum!B287,"*")</f>
        <v>*</v>
      </c>
      <c r="AD294" s="2"/>
      <c r="AE294" s="2" t="str">
        <f>IF(sum!A287="MA",sum!J287,"*")</f>
        <v>*</v>
      </c>
      <c r="AH294" s="4" t="s">
        <v>186</v>
      </c>
      <c r="AI294" s="4" t="s">
        <v>187</v>
      </c>
      <c r="AJ294" s="4">
        <v>2050</v>
      </c>
      <c r="AK294" s="2" t="str">
        <f>IF(sum!A287="ON",sum!B287,"*")</f>
        <v>*</v>
      </c>
      <c r="AL294" s="2"/>
      <c r="AM294" s="2" t="str">
        <f>IF(sum!A287="ON",sum!J287,"*")</f>
        <v>*</v>
      </c>
      <c r="AP294" s="2" t="s">
        <v>186</v>
      </c>
      <c r="AQ294" s="2" t="s">
        <v>187</v>
      </c>
      <c r="AR294" s="2">
        <v>2050</v>
      </c>
      <c r="AS294" s="2" t="str">
        <f>IF(sum!A287="QU",sum!B287,"*")</f>
        <v>*</v>
      </c>
      <c r="AT294" s="2"/>
      <c r="AU294" s="2" t="str">
        <f>IF(sum!A287="QU",sum!J287,"*")</f>
        <v>*</v>
      </c>
      <c r="AX294" s="4" t="s">
        <v>186</v>
      </c>
      <c r="AY294" s="4" t="s">
        <v>187</v>
      </c>
      <c r="AZ294" s="4">
        <v>2050</v>
      </c>
      <c r="BA294" s="2" t="str">
        <f>IF(sum!A287="SA",sum!B287,"*")</f>
        <v>*</v>
      </c>
      <c r="BB294" s="2"/>
      <c r="BC294" s="2" t="str">
        <f>IF(sum!A287="SA",sum!J287,"*")</f>
        <v>*</v>
      </c>
    </row>
    <row r="295" spans="2:55">
      <c r="B295" s="2" t="s">
        <v>186</v>
      </c>
      <c r="C295" s="2" t="s">
        <v>187</v>
      </c>
      <c r="D295" s="2">
        <v>2050</v>
      </c>
      <c r="J295" s="2" t="s">
        <v>186</v>
      </c>
      <c r="K295" s="2" t="s">
        <v>187</v>
      </c>
      <c r="L295" s="2">
        <v>2050</v>
      </c>
      <c r="M295" s="2" t="str">
        <f>IF(sum!A288="AT",sum!B288,"*")</f>
        <v>*</v>
      </c>
      <c r="N295" s="2"/>
      <c r="O295" s="2" t="str">
        <f>IF(sum!A288="AT",sum!J288,"*")</f>
        <v>*</v>
      </c>
      <c r="R295" s="2" t="s">
        <v>186</v>
      </c>
      <c r="S295" s="2" t="s">
        <v>187</v>
      </c>
      <c r="T295" s="2">
        <v>2050</v>
      </c>
      <c r="U295" s="2" t="str">
        <f>IF(sum!A288="BC",sum!B288,"*")</f>
        <v>R_ES-SH-AP_HET1</v>
      </c>
      <c r="V295" s="2"/>
      <c r="W295" s="2">
        <f>IF(sum!A288="BC",sum!J288,"*")</f>
        <v>0</v>
      </c>
      <c r="Z295" s="2" t="s">
        <v>186</v>
      </c>
      <c r="AA295" s="2" t="s">
        <v>187</v>
      </c>
      <c r="AB295" s="2">
        <v>2050</v>
      </c>
      <c r="AC295" s="2" t="str">
        <f>IF(sum!A288="MA",sum!B288,"*")</f>
        <v>*</v>
      </c>
      <c r="AD295" s="2"/>
      <c r="AE295" s="2" t="str">
        <f>IF(sum!A288="MA",sum!J288,"*")</f>
        <v>*</v>
      </c>
      <c r="AH295" s="2" t="s">
        <v>186</v>
      </c>
      <c r="AI295" s="2" t="s">
        <v>187</v>
      </c>
      <c r="AJ295" s="2">
        <v>2050</v>
      </c>
      <c r="AK295" s="2" t="str">
        <f>IF(sum!A288="ON",sum!B288,"*")</f>
        <v>*</v>
      </c>
      <c r="AL295" s="2"/>
      <c r="AM295" s="2" t="str">
        <f>IF(sum!A288="ON",sum!J288,"*")</f>
        <v>*</v>
      </c>
      <c r="AP295" s="4" t="s">
        <v>186</v>
      </c>
      <c r="AQ295" s="4" t="s">
        <v>187</v>
      </c>
      <c r="AR295" s="4">
        <v>2050</v>
      </c>
      <c r="AS295" s="2" t="str">
        <f>IF(sum!A288="QU",sum!B288,"*")</f>
        <v>*</v>
      </c>
      <c r="AT295" s="2"/>
      <c r="AU295" s="2" t="str">
        <f>IF(sum!A288="QU",sum!J288,"*")</f>
        <v>*</v>
      </c>
      <c r="AX295" s="2" t="s">
        <v>186</v>
      </c>
      <c r="AY295" s="2" t="s">
        <v>187</v>
      </c>
      <c r="AZ295" s="2">
        <v>2050</v>
      </c>
      <c r="BA295" s="2" t="str">
        <f>IF(sum!A288="SA",sum!B288,"*")</f>
        <v>*</v>
      </c>
      <c r="BB295" s="2"/>
      <c r="BC295" s="2" t="str">
        <f>IF(sum!A288="SA",sum!J288,"*")</f>
        <v>*</v>
      </c>
    </row>
    <row r="296" spans="2:55">
      <c r="B296" s="2" t="s">
        <v>186</v>
      </c>
      <c r="C296" s="2" t="s">
        <v>187</v>
      </c>
      <c r="D296" s="2">
        <v>2050</v>
      </c>
      <c r="J296" s="2" t="s">
        <v>186</v>
      </c>
      <c r="K296" s="2" t="s">
        <v>187</v>
      </c>
      <c r="L296" s="2">
        <v>2050</v>
      </c>
      <c r="M296" s="2" t="str">
        <f>IF(sum!A289="AT",sum!B289,"*")</f>
        <v>*</v>
      </c>
      <c r="N296" s="2"/>
      <c r="O296" s="2" t="str">
        <f>IF(sum!A289="AT",sum!J289,"*")</f>
        <v>*</v>
      </c>
      <c r="R296" s="2" t="s">
        <v>186</v>
      </c>
      <c r="S296" s="2" t="s">
        <v>187</v>
      </c>
      <c r="T296" s="2">
        <v>2050</v>
      </c>
      <c r="U296" s="2" t="str">
        <f>IF(sum!A289="BC",sum!B289,"*")</f>
        <v>R_ES-SH-MOB_ELC1</v>
      </c>
      <c r="V296" s="2"/>
      <c r="W296" s="2">
        <f>IF(sum!A289="BC",sum!J289,"*")</f>
        <v>0</v>
      </c>
      <c r="Z296" s="2" t="s">
        <v>186</v>
      </c>
      <c r="AA296" s="2" t="s">
        <v>187</v>
      </c>
      <c r="AB296" s="2">
        <v>2050</v>
      </c>
      <c r="AC296" s="2" t="str">
        <f>IF(sum!A289="MA",sum!B289,"*")</f>
        <v>*</v>
      </c>
      <c r="AD296" s="2"/>
      <c r="AE296" s="2" t="str">
        <f>IF(sum!A289="MA",sum!J289,"*")</f>
        <v>*</v>
      </c>
      <c r="AH296" s="2" t="s">
        <v>186</v>
      </c>
      <c r="AI296" s="2" t="s">
        <v>187</v>
      </c>
      <c r="AJ296" s="2">
        <v>2050</v>
      </c>
      <c r="AK296" s="2" t="str">
        <f>IF(sum!A289="ON",sum!B289,"*")</f>
        <v>*</v>
      </c>
      <c r="AL296" s="2"/>
      <c r="AM296" s="2" t="str">
        <f>IF(sum!A289="ON",sum!J289,"*")</f>
        <v>*</v>
      </c>
      <c r="AP296" s="2" t="s">
        <v>186</v>
      </c>
      <c r="AQ296" s="2" t="s">
        <v>187</v>
      </c>
      <c r="AR296" s="2">
        <v>2050</v>
      </c>
      <c r="AS296" s="2" t="str">
        <f>IF(sum!A289="QU",sum!B289,"*")</f>
        <v>*</v>
      </c>
      <c r="AT296" s="2"/>
      <c r="AU296" s="2" t="str">
        <f>IF(sum!A289="QU",sum!J289,"*")</f>
        <v>*</v>
      </c>
      <c r="AX296" s="2" t="s">
        <v>186</v>
      </c>
      <c r="AY296" s="2" t="s">
        <v>187</v>
      </c>
      <c r="AZ296" s="2">
        <v>2050</v>
      </c>
      <c r="BA296" s="2" t="str">
        <f>IF(sum!A289="SA",sum!B289,"*")</f>
        <v>*</v>
      </c>
      <c r="BB296" s="2"/>
      <c r="BC296" s="2" t="str">
        <f>IF(sum!A289="SA",sum!J289,"*")</f>
        <v>*</v>
      </c>
    </row>
    <row r="297" spans="2:55">
      <c r="B297" s="4" t="s">
        <v>186</v>
      </c>
      <c r="C297" s="4" t="s">
        <v>187</v>
      </c>
      <c r="D297" s="4">
        <v>2050</v>
      </c>
      <c r="J297" s="4" t="s">
        <v>186</v>
      </c>
      <c r="K297" s="4" t="s">
        <v>187</v>
      </c>
      <c r="L297" s="4">
        <v>2050</v>
      </c>
      <c r="M297" s="2" t="str">
        <f>IF(sum!A290="AT",sum!B290,"*")</f>
        <v>*</v>
      </c>
      <c r="N297" s="2"/>
      <c r="O297" s="2" t="str">
        <f>IF(sum!A290="AT",sum!J290,"*")</f>
        <v>*</v>
      </c>
      <c r="R297" s="4" t="s">
        <v>186</v>
      </c>
      <c r="S297" s="4" t="s">
        <v>187</v>
      </c>
      <c r="T297" s="4">
        <v>2050</v>
      </c>
      <c r="U297" s="2" t="str">
        <f>IF(sum!A290="BC",sum!B290,"*")</f>
        <v>R_ES-SH-MOB_GAS_HE1</v>
      </c>
      <c r="V297" s="2"/>
      <c r="W297" s="2">
        <f>IF(sum!A290="BC",sum!J290,"*")</f>
        <v>0</v>
      </c>
      <c r="Z297" s="4" t="s">
        <v>186</v>
      </c>
      <c r="AA297" s="4" t="s">
        <v>187</v>
      </c>
      <c r="AB297" s="4">
        <v>2050</v>
      </c>
      <c r="AC297" s="2" t="str">
        <f>IF(sum!A290="MA",sum!B290,"*")</f>
        <v>*</v>
      </c>
      <c r="AD297" s="2"/>
      <c r="AE297" s="2" t="str">
        <f>IF(sum!A290="MA",sum!J290,"*")</f>
        <v>*</v>
      </c>
      <c r="AH297" s="4" t="s">
        <v>186</v>
      </c>
      <c r="AI297" s="4" t="s">
        <v>187</v>
      </c>
      <c r="AJ297" s="4">
        <v>2050</v>
      </c>
      <c r="AK297" s="2" t="str">
        <f>IF(sum!A290="ON",sum!B290,"*")</f>
        <v>*</v>
      </c>
      <c r="AL297" s="2"/>
      <c r="AM297" s="2" t="str">
        <f>IF(sum!A290="ON",sum!J290,"*")</f>
        <v>*</v>
      </c>
      <c r="AP297" s="4" t="s">
        <v>186</v>
      </c>
      <c r="AQ297" s="4" t="s">
        <v>187</v>
      </c>
      <c r="AR297" s="4">
        <v>2050</v>
      </c>
      <c r="AS297" s="2" t="str">
        <f>IF(sum!A290="QU",sum!B290,"*")</f>
        <v>*</v>
      </c>
      <c r="AT297" s="2"/>
      <c r="AU297" s="2" t="str">
        <f>IF(sum!A290="QU",sum!J290,"*")</f>
        <v>*</v>
      </c>
      <c r="AX297" s="4" t="s">
        <v>186</v>
      </c>
      <c r="AY297" s="4" t="s">
        <v>187</v>
      </c>
      <c r="AZ297" s="4">
        <v>2050</v>
      </c>
      <c r="BA297" s="2" t="str">
        <f>IF(sum!A290="SA",sum!B290,"*")</f>
        <v>*</v>
      </c>
      <c r="BB297" s="2"/>
      <c r="BC297" s="2" t="str">
        <f>IF(sum!A290="SA",sum!J290,"*")</f>
        <v>*</v>
      </c>
    </row>
    <row r="298" spans="2:55">
      <c r="B298" s="2" t="s">
        <v>186</v>
      </c>
      <c r="C298" s="2" t="s">
        <v>187</v>
      </c>
      <c r="D298" s="2">
        <v>2050</v>
      </c>
      <c r="J298" s="2" t="s">
        <v>186</v>
      </c>
      <c r="K298" s="2" t="s">
        <v>187</v>
      </c>
      <c r="L298" s="2">
        <v>2050</v>
      </c>
      <c r="M298" s="2" t="str">
        <f>IF(sum!A291="AT",sum!B291,"*")</f>
        <v>*</v>
      </c>
      <c r="N298" s="2"/>
      <c r="O298" s="2" t="str">
        <f>IF(sum!A291="AT",sum!J291,"*")</f>
        <v>*</v>
      </c>
      <c r="R298" s="2" t="s">
        <v>186</v>
      </c>
      <c r="S298" s="2" t="s">
        <v>187</v>
      </c>
      <c r="T298" s="2">
        <v>2050</v>
      </c>
      <c r="U298" s="2" t="str">
        <f>IF(sum!A291="BC",sum!B291,"*")</f>
        <v>R_ES-SH-MOB_HET1</v>
      </c>
      <c r="V298" s="2"/>
      <c r="W298" s="2">
        <f>IF(sum!A291="BC",sum!J291,"*")</f>
        <v>0</v>
      </c>
      <c r="Z298" s="2" t="s">
        <v>186</v>
      </c>
      <c r="AA298" s="2" t="s">
        <v>187</v>
      </c>
      <c r="AB298" s="2">
        <v>2050</v>
      </c>
      <c r="AC298" s="2" t="str">
        <f>IF(sum!A291="MA",sum!B291,"*")</f>
        <v>*</v>
      </c>
      <c r="AD298" s="2"/>
      <c r="AE298" s="2" t="str">
        <f>IF(sum!A291="MA",sum!J291,"*")</f>
        <v>*</v>
      </c>
      <c r="AH298" s="2" t="s">
        <v>186</v>
      </c>
      <c r="AI298" s="2" t="s">
        <v>187</v>
      </c>
      <c r="AJ298" s="2">
        <v>2050</v>
      </c>
      <c r="AK298" s="2" t="str">
        <f>IF(sum!A291="ON",sum!B291,"*")</f>
        <v>*</v>
      </c>
      <c r="AL298" s="2"/>
      <c r="AM298" s="2" t="str">
        <f>IF(sum!A291="ON",sum!J291,"*")</f>
        <v>*</v>
      </c>
      <c r="AP298" s="2" t="s">
        <v>186</v>
      </c>
      <c r="AQ298" s="2" t="s">
        <v>187</v>
      </c>
      <c r="AR298" s="2">
        <v>2050</v>
      </c>
      <c r="AS298" s="2" t="str">
        <f>IF(sum!A291="QU",sum!B291,"*")</f>
        <v>*</v>
      </c>
      <c r="AT298" s="2"/>
      <c r="AU298" s="2" t="str">
        <f>IF(sum!A291="QU",sum!J291,"*")</f>
        <v>*</v>
      </c>
      <c r="AX298" s="2" t="s">
        <v>186</v>
      </c>
      <c r="AY298" s="2" t="s">
        <v>187</v>
      </c>
      <c r="AZ298" s="2">
        <v>2050</v>
      </c>
      <c r="BA298" s="2" t="str">
        <f>IF(sum!A291="SA",sum!B291,"*")</f>
        <v>*</v>
      </c>
      <c r="BB298" s="2"/>
      <c r="BC298" s="2" t="str">
        <f>IF(sum!A291="SA",sum!J291,"*")</f>
        <v>*</v>
      </c>
    </row>
    <row r="299" spans="2:55">
      <c r="B299" s="2" t="s">
        <v>186</v>
      </c>
      <c r="C299" s="2" t="s">
        <v>187</v>
      </c>
      <c r="D299" s="2">
        <v>2050</v>
      </c>
      <c r="J299" s="2" t="s">
        <v>186</v>
      </c>
      <c r="K299" s="2" t="s">
        <v>187</v>
      </c>
      <c r="L299" s="2">
        <v>2050</v>
      </c>
      <c r="M299" s="2" t="str">
        <f>IF(sum!A292="AT",sum!B292,"*")</f>
        <v>*</v>
      </c>
      <c r="N299" s="2"/>
      <c r="O299" s="2" t="str">
        <f>IF(sum!A292="AT",sum!J292,"*")</f>
        <v>*</v>
      </c>
      <c r="R299" s="2" t="s">
        <v>186</v>
      </c>
      <c r="S299" s="2" t="s">
        <v>187</v>
      </c>
      <c r="T299" s="2">
        <v>2050</v>
      </c>
      <c r="U299" s="2" t="str">
        <f>IF(sum!A292="BC",sum!B292,"*")</f>
        <v>R_ES-SH-SA_ELC1</v>
      </c>
      <c r="V299" s="2"/>
      <c r="W299" s="2">
        <f>IF(sum!A292="BC",sum!J292,"*")</f>
        <v>0</v>
      </c>
      <c r="Z299" s="2" t="s">
        <v>186</v>
      </c>
      <c r="AA299" s="2" t="s">
        <v>187</v>
      </c>
      <c r="AB299" s="2">
        <v>2050</v>
      </c>
      <c r="AC299" s="2" t="str">
        <f>IF(sum!A292="MA",sum!B292,"*")</f>
        <v>*</v>
      </c>
      <c r="AD299" s="2"/>
      <c r="AE299" s="2" t="str">
        <f>IF(sum!A292="MA",sum!J292,"*")</f>
        <v>*</v>
      </c>
      <c r="AH299" s="2" t="s">
        <v>186</v>
      </c>
      <c r="AI299" s="2" t="s">
        <v>187</v>
      </c>
      <c r="AJ299" s="2">
        <v>2050</v>
      </c>
      <c r="AK299" s="2" t="str">
        <f>IF(sum!A292="ON",sum!B292,"*")</f>
        <v>*</v>
      </c>
      <c r="AL299" s="2"/>
      <c r="AM299" s="2" t="str">
        <f>IF(sum!A292="ON",sum!J292,"*")</f>
        <v>*</v>
      </c>
      <c r="AP299" s="4" t="s">
        <v>186</v>
      </c>
      <c r="AQ299" s="4" t="s">
        <v>187</v>
      </c>
      <c r="AR299" s="4">
        <v>2050</v>
      </c>
      <c r="AS299" s="2" t="str">
        <f>IF(sum!A292="QU",sum!B292,"*")</f>
        <v>*</v>
      </c>
      <c r="AT299" s="2"/>
      <c r="AU299" s="2" t="str">
        <f>IF(sum!A292="QU",sum!J292,"*")</f>
        <v>*</v>
      </c>
      <c r="AX299" s="2" t="s">
        <v>186</v>
      </c>
      <c r="AY299" s="2" t="s">
        <v>187</v>
      </c>
      <c r="AZ299" s="2">
        <v>2050</v>
      </c>
      <c r="BA299" s="2" t="str">
        <f>IF(sum!A292="SA",sum!B292,"*")</f>
        <v>*</v>
      </c>
      <c r="BB299" s="2"/>
      <c r="BC299" s="2" t="str">
        <f>IF(sum!A292="SA",sum!J292,"*")</f>
        <v>*</v>
      </c>
    </row>
    <row r="300" spans="2:55">
      <c r="B300" s="4" t="s">
        <v>186</v>
      </c>
      <c r="C300" s="4" t="s">
        <v>187</v>
      </c>
      <c r="D300" s="4">
        <v>2050</v>
      </c>
      <c r="J300" s="4" t="s">
        <v>186</v>
      </c>
      <c r="K300" s="4" t="s">
        <v>187</v>
      </c>
      <c r="L300" s="4">
        <v>2050</v>
      </c>
      <c r="M300" s="2" t="str">
        <f>IF(sum!A293="AT",sum!B293,"*")</f>
        <v>*</v>
      </c>
      <c r="N300" s="2"/>
      <c r="O300" s="2" t="str">
        <f>IF(sum!A293="AT",sum!J293,"*")</f>
        <v>*</v>
      </c>
      <c r="R300" s="4" t="s">
        <v>186</v>
      </c>
      <c r="S300" s="4" t="s">
        <v>187</v>
      </c>
      <c r="T300" s="4">
        <v>2050</v>
      </c>
      <c r="U300" s="2" t="str">
        <f>IF(sum!A293="BC",sum!B293,"*")</f>
        <v>R_ES-SH-SA_HET1</v>
      </c>
      <c r="V300" s="2"/>
      <c r="W300" s="2">
        <f>IF(sum!A293="BC",sum!J293,"*")</f>
        <v>0</v>
      </c>
      <c r="Z300" s="4" t="s">
        <v>186</v>
      </c>
      <c r="AA300" s="4" t="s">
        <v>187</v>
      </c>
      <c r="AB300" s="4">
        <v>2050</v>
      </c>
      <c r="AC300" s="2" t="str">
        <f>IF(sum!A293="MA",sum!B293,"*")</f>
        <v>*</v>
      </c>
      <c r="AD300" s="2"/>
      <c r="AE300" s="2" t="str">
        <f>IF(sum!A293="MA",sum!J293,"*")</f>
        <v>*</v>
      </c>
      <c r="AH300" s="4" t="s">
        <v>186</v>
      </c>
      <c r="AI300" s="4" t="s">
        <v>187</v>
      </c>
      <c r="AJ300" s="4">
        <v>2050</v>
      </c>
      <c r="AK300" s="2" t="str">
        <f>IF(sum!A293="ON",sum!B293,"*")</f>
        <v>*</v>
      </c>
      <c r="AL300" s="2"/>
      <c r="AM300" s="2" t="str">
        <f>IF(sum!A293="ON",sum!J293,"*")</f>
        <v>*</v>
      </c>
      <c r="AP300" s="2" t="s">
        <v>186</v>
      </c>
      <c r="AQ300" s="2" t="s">
        <v>187</v>
      </c>
      <c r="AR300" s="2">
        <v>2050</v>
      </c>
      <c r="AS300" s="2" t="str">
        <f>IF(sum!A293="QU",sum!B293,"*")</f>
        <v>*</v>
      </c>
      <c r="AT300" s="2"/>
      <c r="AU300" s="2" t="str">
        <f>IF(sum!A293="QU",sum!J293,"*")</f>
        <v>*</v>
      </c>
      <c r="AX300" s="4" t="s">
        <v>186</v>
      </c>
      <c r="AY300" s="4" t="s">
        <v>187</v>
      </c>
      <c r="AZ300" s="4">
        <v>2050</v>
      </c>
      <c r="BA300" s="2" t="str">
        <f>IF(sum!A293="SA",sum!B293,"*")</f>
        <v>*</v>
      </c>
      <c r="BB300" s="2"/>
      <c r="BC300" s="2" t="str">
        <f>IF(sum!A293="SA",sum!J293,"*")</f>
        <v>*</v>
      </c>
    </row>
    <row r="301" spans="2:55">
      <c r="B301" s="2" t="s">
        <v>186</v>
      </c>
      <c r="C301" s="2" t="s">
        <v>187</v>
      </c>
      <c r="D301" s="2">
        <v>2050</v>
      </c>
      <c r="J301" s="2" t="s">
        <v>186</v>
      </c>
      <c r="K301" s="2" t="s">
        <v>187</v>
      </c>
      <c r="L301" s="2">
        <v>2050</v>
      </c>
      <c r="M301" s="2" t="str">
        <f>IF(sum!A294="AT",sum!B294,"*")</f>
        <v>*</v>
      </c>
      <c r="N301" s="2"/>
      <c r="O301" s="2" t="str">
        <f>IF(sum!A294="AT",sum!J294,"*")</f>
        <v>*</v>
      </c>
      <c r="R301" s="2" t="s">
        <v>186</v>
      </c>
      <c r="S301" s="2" t="s">
        <v>187</v>
      </c>
      <c r="T301" s="2">
        <v>2050</v>
      </c>
      <c r="U301" s="2" t="str">
        <f>IF(sum!A294="BC",sum!B294,"*")</f>
        <v>R_ES-SH-SD_ELC1</v>
      </c>
      <c r="V301" s="2"/>
      <c r="W301" s="2">
        <f>IF(sum!A294="BC",sum!J294,"*")</f>
        <v>0.0963995414330081</v>
      </c>
      <c r="Z301" s="2" t="s">
        <v>186</v>
      </c>
      <c r="AA301" s="2" t="s">
        <v>187</v>
      </c>
      <c r="AB301" s="2">
        <v>2050</v>
      </c>
      <c r="AC301" s="2" t="str">
        <f>IF(sum!A294="MA",sum!B294,"*")</f>
        <v>*</v>
      </c>
      <c r="AD301" s="2"/>
      <c r="AE301" s="2" t="str">
        <f>IF(sum!A294="MA",sum!J294,"*")</f>
        <v>*</v>
      </c>
      <c r="AH301" s="2" t="s">
        <v>186</v>
      </c>
      <c r="AI301" s="2" t="s">
        <v>187</v>
      </c>
      <c r="AJ301" s="2">
        <v>2050</v>
      </c>
      <c r="AK301" s="2" t="str">
        <f>IF(sum!A294="ON",sum!B294,"*")</f>
        <v>*</v>
      </c>
      <c r="AL301" s="2"/>
      <c r="AM301" s="2" t="str">
        <f>IF(sum!A294="ON",sum!J294,"*")</f>
        <v>*</v>
      </c>
      <c r="AP301" s="4" t="s">
        <v>186</v>
      </c>
      <c r="AQ301" s="4" t="s">
        <v>187</v>
      </c>
      <c r="AR301" s="4">
        <v>2050</v>
      </c>
      <c r="AS301" s="2" t="str">
        <f>IF(sum!A294="QU",sum!B294,"*")</f>
        <v>*</v>
      </c>
      <c r="AT301" s="2"/>
      <c r="AU301" s="2" t="str">
        <f>IF(sum!A294="QU",sum!J294,"*")</f>
        <v>*</v>
      </c>
      <c r="AX301" s="2" t="s">
        <v>186</v>
      </c>
      <c r="AY301" s="2" t="s">
        <v>187</v>
      </c>
      <c r="AZ301" s="2">
        <v>2050</v>
      </c>
      <c r="BA301" s="2" t="str">
        <f>IF(sum!A294="SA",sum!B294,"*")</f>
        <v>*</v>
      </c>
      <c r="BB301" s="2"/>
      <c r="BC301" s="2" t="str">
        <f>IF(sum!A294="SA",sum!J294,"*")</f>
        <v>*</v>
      </c>
    </row>
    <row r="302" spans="2:55">
      <c r="B302" s="2" t="s">
        <v>186</v>
      </c>
      <c r="C302" s="2" t="s">
        <v>187</v>
      </c>
      <c r="D302" s="2">
        <v>2050</v>
      </c>
      <c r="J302" s="2" t="s">
        <v>186</v>
      </c>
      <c r="K302" s="2" t="s">
        <v>187</v>
      </c>
      <c r="L302" s="2">
        <v>2050</v>
      </c>
      <c r="M302" s="2" t="str">
        <f>IF(sum!A295="AT",sum!B295,"*")</f>
        <v>*</v>
      </c>
      <c r="N302" s="2"/>
      <c r="O302" s="2" t="str">
        <f>IF(sum!A295="AT",sum!J295,"*")</f>
        <v>*</v>
      </c>
      <c r="R302" s="2" t="s">
        <v>186</v>
      </c>
      <c r="S302" s="2" t="s">
        <v>187</v>
      </c>
      <c r="T302" s="2">
        <v>2050</v>
      </c>
      <c r="U302" s="2" t="str">
        <f>IF(sum!A295="BC",sum!B295,"*")</f>
        <v>R_ES-SH-SD_GAS_HE1</v>
      </c>
      <c r="V302" s="2"/>
      <c r="W302" s="2">
        <f>IF(sum!A295="BC",sum!J295,"*")</f>
        <v>0</v>
      </c>
      <c r="Z302" s="2" t="s">
        <v>186</v>
      </c>
      <c r="AA302" s="2" t="s">
        <v>187</v>
      </c>
      <c r="AB302" s="2">
        <v>2050</v>
      </c>
      <c r="AC302" s="2" t="str">
        <f>IF(sum!A295="MA",sum!B295,"*")</f>
        <v>*</v>
      </c>
      <c r="AD302" s="2"/>
      <c r="AE302" s="2" t="str">
        <f>IF(sum!A295="MA",sum!J295,"*")</f>
        <v>*</v>
      </c>
      <c r="AH302" s="2" t="s">
        <v>186</v>
      </c>
      <c r="AI302" s="2" t="s">
        <v>187</v>
      </c>
      <c r="AJ302" s="2">
        <v>2050</v>
      </c>
      <c r="AK302" s="2" t="str">
        <f>IF(sum!A295="ON",sum!B295,"*")</f>
        <v>*</v>
      </c>
      <c r="AL302" s="2"/>
      <c r="AM302" s="2" t="str">
        <f>IF(sum!A295="ON",sum!J295,"*")</f>
        <v>*</v>
      </c>
      <c r="AP302" s="2" t="s">
        <v>186</v>
      </c>
      <c r="AQ302" s="2" t="s">
        <v>187</v>
      </c>
      <c r="AR302" s="2">
        <v>2050</v>
      </c>
      <c r="AS302" s="2" t="str">
        <f>IF(sum!A295="QU",sum!B295,"*")</f>
        <v>*</v>
      </c>
      <c r="AT302" s="2"/>
      <c r="AU302" s="2" t="str">
        <f>IF(sum!A295="QU",sum!J295,"*")</f>
        <v>*</v>
      </c>
      <c r="AX302" s="2" t="s">
        <v>186</v>
      </c>
      <c r="AY302" s="2" t="s">
        <v>187</v>
      </c>
      <c r="AZ302" s="2">
        <v>2050</v>
      </c>
      <c r="BA302" s="2" t="str">
        <f>IF(sum!A295="SA",sum!B295,"*")</f>
        <v>*</v>
      </c>
      <c r="BB302" s="2"/>
      <c r="BC302" s="2" t="str">
        <f>IF(sum!A295="SA",sum!J295,"*")</f>
        <v>*</v>
      </c>
    </row>
    <row r="303" spans="2:55">
      <c r="B303" s="4" t="s">
        <v>186</v>
      </c>
      <c r="C303" s="4" t="s">
        <v>187</v>
      </c>
      <c r="D303" s="4">
        <v>2050</v>
      </c>
      <c r="J303" s="4" t="s">
        <v>186</v>
      </c>
      <c r="K303" s="4" t="s">
        <v>187</v>
      </c>
      <c r="L303" s="4">
        <v>2050</v>
      </c>
      <c r="M303" s="2" t="str">
        <f>IF(sum!A296="AT",sum!B296,"*")</f>
        <v>*</v>
      </c>
      <c r="N303" s="2"/>
      <c r="O303" s="2" t="str">
        <f>IF(sum!A296="AT",sum!J296,"*")</f>
        <v>*</v>
      </c>
      <c r="R303" s="4" t="s">
        <v>186</v>
      </c>
      <c r="S303" s="4" t="s">
        <v>187</v>
      </c>
      <c r="T303" s="4">
        <v>2050</v>
      </c>
      <c r="U303" s="2" t="str">
        <f>IF(sum!A296="BC",sum!B296,"*")</f>
        <v>R_ES-SH-SD_HET1</v>
      </c>
      <c r="V303" s="2"/>
      <c r="W303" s="2">
        <f>IF(sum!A296="BC",sum!J296,"*")</f>
        <v>0</v>
      </c>
      <c r="Z303" s="4" t="s">
        <v>186</v>
      </c>
      <c r="AA303" s="4" t="s">
        <v>187</v>
      </c>
      <c r="AB303" s="4">
        <v>2050</v>
      </c>
      <c r="AC303" s="2" t="str">
        <f>IF(sum!A296="MA",sum!B296,"*")</f>
        <v>*</v>
      </c>
      <c r="AD303" s="2"/>
      <c r="AE303" s="2" t="str">
        <f>IF(sum!A296="MA",sum!J296,"*")</f>
        <v>*</v>
      </c>
      <c r="AH303" s="4" t="s">
        <v>186</v>
      </c>
      <c r="AI303" s="4" t="s">
        <v>187</v>
      </c>
      <c r="AJ303" s="4">
        <v>2050</v>
      </c>
      <c r="AK303" s="2" t="str">
        <f>IF(sum!A296="ON",sum!B296,"*")</f>
        <v>*</v>
      </c>
      <c r="AL303" s="2"/>
      <c r="AM303" s="2" t="str">
        <f>IF(sum!A296="ON",sum!J296,"*")</f>
        <v>*</v>
      </c>
      <c r="AP303" s="4" t="s">
        <v>186</v>
      </c>
      <c r="AQ303" s="4" t="s">
        <v>187</v>
      </c>
      <c r="AR303" s="4">
        <v>2050</v>
      </c>
      <c r="AS303" s="2" t="str">
        <f>IF(sum!A296="QU",sum!B296,"*")</f>
        <v>*</v>
      </c>
      <c r="AT303" s="2"/>
      <c r="AU303" s="2" t="str">
        <f>IF(sum!A296="QU",sum!J296,"*")</f>
        <v>*</v>
      </c>
      <c r="AX303" s="4" t="s">
        <v>186</v>
      </c>
      <c r="AY303" s="4" t="s">
        <v>187</v>
      </c>
      <c r="AZ303" s="4">
        <v>2050</v>
      </c>
      <c r="BA303" s="2" t="str">
        <f>IF(sum!A296="SA",sum!B296,"*")</f>
        <v>*</v>
      </c>
      <c r="BB303" s="2"/>
      <c r="BC303" s="2" t="str">
        <f>IF(sum!A296="SA",sum!J296,"*")</f>
        <v>*</v>
      </c>
    </row>
    <row r="304" spans="2:55">
      <c r="B304" s="2" t="s">
        <v>186</v>
      </c>
      <c r="C304" s="2" t="s">
        <v>187</v>
      </c>
      <c r="D304" s="2">
        <v>2050</v>
      </c>
      <c r="J304" s="2" t="s">
        <v>186</v>
      </c>
      <c r="K304" s="2" t="s">
        <v>187</v>
      </c>
      <c r="L304" s="2">
        <v>2050</v>
      </c>
      <c r="M304" s="2" t="str">
        <f>IF(sum!A297="AT",sum!B297,"*")</f>
        <v>*</v>
      </c>
      <c r="N304" s="2"/>
      <c r="O304" s="2" t="str">
        <f>IF(sum!A297="AT",sum!J297,"*")</f>
        <v>*</v>
      </c>
      <c r="R304" s="2" t="s">
        <v>186</v>
      </c>
      <c r="S304" s="2" t="s">
        <v>187</v>
      </c>
      <c r="T304" s="2">
        <v>2050</v>
      </c>
      <c r="U304" s="2" t="str">
        <f>IF(sum!A297="BC",sum!B297,"*")</f>
        <v>R_ES-WH-AP_GAS1</v>
      </c>
      <c r="V304" s="2"/>
      <c r="W304" s="2">
        <f>IF(sum!A297="BC",sum!J297,"*")</f>
        <v>0</v>
      </c>
      <c r="Z304" s="2" t="s">
        <v>186</v>
      </c>
      <c r="AA304" s="2" t="s">
        <v>187</v>
      </c>
      <c r="AB304" s="2">
        <v>2050</v>
      </c>
      <c r="AC304" s="2" t="str">
        <f>IF(sum!A297="MA",sum!B297,"*")</f>
        <v>*</v>
      </c>
      <c r="AD304" s="2"/>
      <c r="AE304" s="2" t="str">
        <f>IF(sum!A297="MA",sum!J297,"*")</f>
        <v>*</v>
      </c>
      <c r="AH304" s="2" t="s">
        <v>186</v>
      </c>
      <c r="AI304" s="2" t="s">
        <v>187</v>
      </c>
      <c r="AJ304" s="2">
        <v>2050</v>
      </c>
      <c r="AK304" s="2" t="str">
        <f>IF(sum!A297="ON",sum!B297,"*")</f>
        <v>*</v>
      </c>
      <c r="AL304" s="2"/>
      <c r="AM304" s="2" t="str">
        <f>IF(sum!A297="ON",sum!J297,"*")</f>
        <v>*</v>
      </c>
      <c r="AP304" s="2" t="s">
        <v>186</v>
      </c>
      <c r="AQ304" s="2" t="s">
        <v>187</v>
      </c>
      <c r="AR304" s="2">
        <v>2050</v>
      </c>
      <c r="AS304" s="2" t="str">
        <f>IF(sum!A297="QU",sum!B297,"*")</f>
        <v>*</v>
      </c>
      <c r="AT304" s="2"/>
      <c r="AU304" s="2" t="str">
        <f>IF(sum!A297="QU",sum!J297,"*")</f>
        <v>*</v>
      </c>
      <c r="AX304" s="2" t="s">
        <v>186</v>
      </c>
      <c r="AY304" s="2" t="s">
        <v>187</v>
      </c>
      <c r="AZ304" s="2">
        <v>2050</v>
      </c>
      <c r="BA304" s="2" t="str">
        <f>IF(sum!A297="SA",sum!B297,"*")</f>
        <v>*</v>
      </c>
      <c r="BB304" s="2"/>
      <c r="BC304" s="2" t="str">
        <f>IF(sum!A297="SA",sum!J297,"*")</f>
        <v>*</v>
      </c>
    </row>
    <row r="305" spans="2:55">
      <c r="B305" s="2" t="s">
        <v>186</v>
      </c>
      <c r="C305" s="2" t="s">
        <v>187</v>
      </c>
      <c r="D305" s="2">
        <v>2050</v>
      </c>
      <c r="J305" s="2" t="s">
        <v>186</v>
      </c>
      <c r="K305" s="2" t="s">
        <v>187</v>
      </c>
      <c r="L305" s="2">
        <v>2050</v>
      </c>
      <c r="M305" s="2" t="str">
        <f>IF(sum!A298="AT",sum!B298,"*")</f>
        <v>*</v>
      </c>
      <c r="N305" s="2"/>
      <c r="O305" s="2" t="str">
        <f>IF(sum!A298="AT",sum!J298,"*")</f>
        <v>*</v>
      </c>
      <c r="R305" s="2" t="s">
        <v>186</v>
      </c>
      <c r="S305" s="2" t="s">
        <v>187</v>
      </c>
      <c r="T305" s="2">
        <v>2050</v>
      </c>
      <c r="U305" s="2" t="str">
        <f>IF(sum!A298="BC",sum!B298,"*")</f>
        <v>R_ES-WH-AP_STEAM1</v>
      </c>
      <c r="V305" s="2"/>
      <c r="W305" s="2">
        <f>IF(sum!A298="BC",sum!J298,"*")</f>
        <v>0</v>
      </c>
      <c r="Z305" s="2" t="s">
        <v>186</v>
      </c>
      <c r="AA305" s="2" t="s">
        <v>187</v>
      </c>
      <c r="AB305" s="2">
        <v>2050</v>
      </c>
      <c r="AC305" s="2" t="str">
        <f>IF(sum!A298="MA",sum!B298,"*")</f>
        <v>*</v>
      </c>
      <c r="AD305" s="2"/>
      <c r="AE305" s="2" t="str">
        <f>IF(sum!A298="MA",sum!J298,"*")</f>
        <v>*</v>
      </c>
      <c r="AH305" s="2" t="s">
        <v>186</v>
      </c>
      <c r="AI305" s="2" t="s">
        <v>187</v>
      </c>
      <c r="AJ305" s="2">
        <v>2050</v>
      </c>
      <c r="AK305" s="2" t="str">
        <f>IF(sum!A298="ON",sum!B298,"*")</f>
        <v>*</v>
      </c>
      <c r="AL305" s="2"/>
      <c r="AM305" s="2" t="str">
        <f>IF(sum!A298="ON",sum!J298,"*")</f>
        <v>*</v>
      </c>
      <c r="AP305" s="4" t="s">
        <v>186</v>
      </c>
      <c r="AQ305" s="4" t="s">
        <v>187</v>
      </c>
      <c r="AR305" s="4">
        <v>2050</v>
      </c>
      <c r="AS305" s="2" t="str">
        <f>IF(sum!A298="QU",sum!B298,"*")</f>
        <v>*</v>
      </c>
      <c r="AT305" s="2"/>
      <c r="AU305" s="2" t="str">
        <f>IF(sum!A298="QU",sum!J298,"*")</f>
        <v>*</v>
      </c>
      <c r="AX305" s="2" t="s">
        <v>186</v>
      </c>
      <c r="AY305" s="2" t="s">
        <v>187</v>
      </c>
      <c r="AZ305" s="2">
        <v>2050</v>
      </c>
      <c r="BA305" s="2" t="str">
        <f>IF(sum!A298="SA",sum!B298,"*")</f>
        <v>*</v>
      </c>
      <c r="BB305" s="2"/>
      <c r="BC305" s="2" t="str">
        <f>IF(sum!A298="SA",sum!J298,"*")</f>
        <v>*</v>
      </c>
    </row>
    <row r="306" spans="2:55">
      <c r="B306" s="4" t="s">
        <v>186</v>
      </c>
      <c r="C306" s="4" t="s">
        <v>187</v>
      </c>
      <c r="D306" s="4">
        <v>2050</v>
      </c>
      <c r="J306" s="4" t="s">
        <v>186</v>
      </c>
      <c r="K306" s="4" t="s">
        <v>187</v>
      </c>
      <c r="L306" s="4">
        <v>2050</v>
      </c>
      <c r="M306" s="2" t="str">
        <f>IF(sum!A299="AT",sum!B299,"*")</f>
        <v>*</v>
      </c>
      <c r="N306" s="2"/>
      <c r="O306" s="2" t="str">
        <f>IF(sum!A299="AT",sum!J299,"*")</f>
        <v>*</v>
      </c>
      <c r="R306" s="4" t="s">
        <v>186</v>
      </c>
      <c r="S306" s="4" t="s">
        <v>187</v>
      </c>
      <c r="T306" s="4">
        <v>2050</v>
      </c>
      <c r="U306" s="2" t="str">
        <f>IF(sum!A299="BC",sum!B299,"*")</f>
        <v>R_ES-WH-MOB_GAS1</v>
      </c>
      <c r="V306" s="2"/>
      <c r="W306" s="2">
        <f>IF(sum!A299="BC",sum!J299,"*")</f>
        <v>0</v>
      </c>
      <c r="Z306" s="4" t="s">
        <v>186</v>
      </c>
      <c r="AA306" s="4" t="s">
        <v>187</v>
      </c>
      <c r="AB306" s="4">
        <v>2050</v>
      </c>
      <c r="AC306" s="2" t="str">
        <f>IF(sum!A299="MA",sum!B299,"*")</f>
        <v>*</v>
      </c>
      <c r="AD306" s="2"/>
      <c r="AE306" s="2" t="str">
        <f>IF(sum!A299="MA",sum!J299,"*")</f>
        <v>*</v>
      </c>
      <c r="AH306" s="4" t="s">
        <v>186</v>
      </c>
      <c r="AI306" s="4" t="s">
        <v>187</v>
      </c>
      <c r="AJ306" s="4">
        <v>2050</v>
      </c>
      <c r="AK306" s="2" t="str">
        <f>IF(sum!A299="ON",sum!B299,"*")</f>
        <v>*</v>
      </c>
      <c r="AL306" s="2"/>
      <c r="AM306" s="2" t="str">
        <f>IF(sum!A299="ON",sum!J299,"*")</f>
        <v>*</v>
      </c>
      <c r="AP306" s="2" t="s">
        <v>186</v>
      </c>
      <c r="AQ306" s="2" t="s">
        <v>187</v>
      </c>
      <c r="AR306" s="2">
        <v>2050</v>
      </c>
      <c r="AS306" s="2" t="str">
        <f>IF(sum!A299="QU",sum!B299,"*")</f>
        <v>*</v>
      </c>
      <c r="AT306" s="2"/>
      <c r="AU306" s="2" t="str">
        <f>IF(sum!A299="QU",sum!J299,"*")</f>
        <v>*</v>
      </c>
      <c r="AX306" s="4" t="s">
        <v>186</v>
      </c>
      <c r="AY306" s="4" t="s">
        <v>187</v>
      </c>
      <c r="AZ306" s="4">
        <v>2050</v>
      </c>
      <c r="BA306" s="2" t="str">
        <f>IF(sum!A299="SA",sum!B299,"*")</f>
        <v>*</v>
      </c>
      <c r="BB306" s="2"/>
      <c r="BC306" s="2" t="str">
        <f>IF(sum!A299="SA",sum!J299,"*")</f>
        <v>*</v>
      </c>
    </row>
    <row r="307" spans="2:55">
      <c r="B307" s="2" t="s">
        <v>186</v>
      </c>
      <c r="C307" s="2" t="s">
        <v>187</v>
      </c>
      <c r="D307" s="2">
        <v>2050</v>
      </c>
      <c r="J307" s="2" t="s">
        <v>186</v>
      </c>
      <c r="K307" s="2" t="s">
        <v>187</v>
      </c>
      <c r="L307" s="2">
        <v>2050</v>
      </c>
      <c r="M307" s="2" t="str">
        <f>IF(sum!A300="AT",sum!B300,"*")</f>
        <v>*</v>
      </c>
      <c r="N307" s="2"/>
      <c r="O307" s="2" t="str">
        <f>IF(sum!A300="AT",sum!J300,"*")</f>
        <v>*</v>
      </c>
      <c r="R307" s="2" t="s">
        <v>186</v>
      </c>
      <c r="S307" s="2" t="s">
        <v>187</v>
      </c>
      <c r="T307" s="2">
        <v>2050</v>
      </c>
      <c r="U307" s="2" t="str">
        <f>IF(sum!A300="BC",sum!B300,"*")</f>
        <v>R_ES-WH-MOB_STEAM1</v>
      </c>
      <c r="V307" s="2"/>
      <c r="W307" s="2">
        <f>IF(sum!A300="BC",sum!J300,"*")</f>
        <v>0.086903541632789</v>
      </c>
      <c r="Z307" s="2" t="s">
        <v>186</v>
      </c>
      <c r="AA307" s="2" t="s">
        <v>187</v>
      </c>
      <c r="AB307" s="2">
        <v>2050</v>
      </c>
      <c r="AC307" s="2" t="str">
        <f>IF(sum!A300="MA",sum!B300,"*")</f>
        <v>*</v>
      </c>
      <c r="AD307" s="2"/>
      <c r="AE307" s="2" t="str">
        <f>IF(sum!A300="MA",sum!J300,"*")</f>
        <v>*</v>
      </c>
      <c r="AH307" s="2" t="s">
        <v>186</v>
      </c>
      <c r="AI307" s="2" t="s">
        <v>187</v>
      </c>
      <c r="AJ307" s="2">
        <v>2050</v>
      </c>
      <c r="AK307" s="2" t="str">
        <f>IF(sum!A300="ON",sum!B300,"*")</f>
        <v>*</v>
      </c>
      <c r="AL307" s="2"/>
      <c r="AM307" s="2" t="str">
        <f>IF(sum!A300="ON",sum!J300,"*")</f>
        <v>*</v>
      </c>
      <c r="AP307" s="4" t="s">
        <v>186</v>
      </c>
      <c r="AQ307" s="4" t="s">
        <v>187</v>
      </c>
      <c r="AR307" s="4">
        <v>2050</v>
      </c>
      <c r="AS307" s="2" t="str">
        <f>IF(sum!A300="QU",sum!B300,"*")</f>
        <v>*</v>
      </c>
      <c r="AT307" s="2"/>
      <c r="AU307" s="2" t="str">
        <f>IF(sum!A300="QU",sum!J300,"*")</f>
        <v>*</v>
      </c>
      <c r="AX307" s="2" t="s">
        <v>186</v>
      </c>
      <c r="AY307" s="2" t="s">
        <v>187</v>
      </c>
      <c r="AZ307" s="2">
        <v>2050</v>
      </c>
      <c r="BA307" s="2" t="str">
        <f>IF(sum!A300="SA",sum!B300,"*")</f>
        <v>*</v>
      </c>
      <c r="BB307" s="2"/>
      <c r="BC307" s="2" t="str">
        <f>IF(sum!A300="SA",sum!J300,"*")</f>
        <v>*</v>
      </c>
    </row>
    <row r="308" spans="2:55">
      <c r="B308" s="2" t="s">
        <v>186</v>
      </c>
      <c r="C308" s="2" t="s">
        <v>187</v>
      </c>
      <c r="D308" s="2">
        <v>2050</v>
      </c>
      <c r="J308" s="2" t="s">
        <v>186</v>
      </c>
      <c r="K308" s="2" t="s">
        <v>187</v>
      </c>
      <c r="L308" s="2">
        <v>2050</v>
      </c>
      <c r="M308" s="2" t="str">
        <f>IF(sum!A301="AT",sum!B301,"*")</f>
        <v>*</v>
      </c>
      <c r="N308" s="2"/>
      <c r="O308" s="2" t="str">
        <f>IF(sum!A301="AT",sum!J301,"*")</f>
        <v>*</v>
      </c>
      <c r="R308" s="2" t="s">
        <v>186</v>
      </c>
      <c r="S308" s="2" t="s">
        <v>187</v>
      </c>
      <c r="T308" s="2">
        <v>2050</v>
      </c>
      <c r="U308" s="2" t="str">
        <f>IF(sum!A301="BC",sum!B301,"*")</f>
        <v>R_ES-WH-SA_GAS1</v>
      </c>
      <c r="V308" s="2"/>
      <c r="W308" s="2">
        <f>IF(sum!A301="BC",sum!J301,"*")</f>
        <v>0</v>
      </c>
      <c r="Z308" s="2" t="s">
        <v>186</v>
      </c>
      <c r="AA308" s="2" t="s">
        <v>187</v>
      </c>
      <c r="AB308" s="2">
        <v>2050</v>
      </c>
      <c r="AC308" s="2" t="str">
        <f>IF(sum!A301="MA",sum!B301,"*")</f>
        <v>*</v>
      </c>
      <c r="AD308" s="2"/>
      <c r="AE308" s="2" t="str">
        <f>IF(sum!A301="MA",sum!J301,"*")</f>
        <v>*</v>
      </c>
      <c r="AH308" s="2" t="s">
        <v>186</v>
      </c>
      <c r="AI308" s="2" t="s">
        <v>187</v>
      </c>
      <c r="AJ308" s="2">
        <v>2050</v>
      </c>
      <c r="AK308" s="2" t="str">
        <f>IF(sum!A301="ON",sum!B301,"*")</f>
        <v>*</v>
      </c>
      <c r="AL308" s="2"/>
      <c r="AM308" s="2" t="str">
        <f>IF(sum!A301="ON",sum!J301,"*")</f>
        <v>*</v>
      </c>
      <c r="AP308" s="2" t="s">
        <v>186</v>
      </c>
      <c r="AQ308" s="2" t="s">
        <v>187</v>
      </c>
      <c r="AR308" s="2">
        <v>2050</v>
      </c>
      <c r="AS308" s="2" t="str">
        <f>IF(sum!A301="QU",sum!B301,"*")</f>
        <v>*</v>
      </c>
      <c r="AT308" s="2"/>
      <c r="AU308" s="2" t="str">
        <f>IF(sum!A301="QU",sum!J301,"*")</f>
        <v>*</v>
      </c>
      <c r="AX308" s="2" t="s">
        <v>186</v>
      </c>
      <c r="AY308" s="2" t="s">
        <v>187</v>
      </c>
      <c r="AZ308" s="2">
        <v>2050</v>
      </c>
      <c r="BA308" s="2" t="str">
        <f>IF(sum!A301="SA",sum!B301,"*")</f>
        <v>*</v>
      </c>
      <c r="BB308" s="2"/>
      <c r="BC308" s="2" t="str">
        <f>IF(sum!A301="SA",sum!J301,"*")</f>
        <v>*</v>
      </c>
    </row>
    <row r="309" spans="2:55">
      <c r="B309" s="4" t="s">
        <v>186</v>
      </c>
      <c r="C309" s="4" t="s">
        <v>187</v>
      </c>
      <c r="D309" s="4">
        <v>2050</v>
      </c>
      <c r="J309" s="4" t="s">
        <v>186</v>
      </c>
      <c r="K309" s="4" t="s">
        <v>187</v>
      </c>
      <c r="L309" s="4">
        <v>2050</v>
      </c>
      <c r="M309" s="2" t="str">
        <f>IF(sum!A302="AT",sum!B302,"*")</f>
        <v>*</v>
      </c>
      <c r="N309" s="2"/>
      <c r="O309" s="2" t="str">
        <f>IF(sum!A302="AT",sum!J302,"*")</f>
        <v>*</v>
      </c>
      <c r="R309" s="4" t="s">
        <v>186</v>
      </c>
      <c r="S309" s="4" t="s">
        <v>187</v>
      </c>
      <c r="T309" s="4">
        <v>2050</v>
      </c>
      <c r="U309" s="2" t="str">
        <f>IF(sum!A302="BC",sum!B302,"*")</f>
        <v>R_ES-WH-SA_STEAM1</v>
      </c>
      <c r="V309" s="2"/>
      <c r="W309" s="2">
        <f>IF(sum!A302="BC",sum!J302,"*")</f>
        <v>0.278860781955589</v>
      </c>
      <c r="Z309" s="4" t="s">
        <v>186</v>
      </c>
      <c r="AA309" s="4" t="s">
        <v>187</v>
      </c>
      <c r="AB309" s="4">
        <v>2050</v>
      </c>
      <c r="AC309" s="2" t="str">
        <f>IF(sum!A302="MA",sum!B302,"*")</f>
        <v>*</v>
      </c>
      <c r="AD309" s="2"/>
      <c r="AE309" s="2" t="str">
        <f>IF(sum!A302="MA",sum!J302,"*")</f>
        <v>*</v>
      </c>
      <c r="AH309" s="4" t="s">
        <v>186</v>
      </c>
      <c r="AI309" s="4" t="s">
        <v>187</v>
      </c>
      <c r="AJ309" s="4">
        <v>2050</v>
      </c>
      <c r="AK309" s="2" t="str">
        <f>IF(sum!A302="ON",sum!B302,"*")</f>
        <v>*</v>
      </c>
      <c r="AL309" s="2"/>
      <c r="AM309" s="2" t="str">
        <f>IF(sum!A302="ON",sum!J302,"*")</f>
        <v>*</v>
      </c>
      <c r="AP309" s="4" t="s">
        <v>186</v>
      </c>
      <c r="AQ309" s="4" t="s">
        <v>187</v>
      </c>
      <c r="AR309" s="4">
        <v>2050</v>
      </c>
      <c r="AS309" s="2" t="str">
        <f>IF(sum!A302="QU",sum!B302,"*")</f>
        <v>*</v>
      </c>
      <c r="AT309" s="2"/>
      <c r="AU309" s="2" t="str">
        <f>IF(sum!A302="QU",sum!J302,"*")</f>
        <v>*</v>
      </c>
      <c r="AX309" s="4" t="s">
        <v>186</v>
      </c>
      <c r="AY309" s="4" t="s">
        <v>187</v>
      </c>
      <c r="AZ309" s="4">
        <v>2050</v>
      </c>
      <c r="BA309" s="2" t="str">
        <f>IF(sum!A302="SA",sum!B302,"*")</f>
        <v>*</v>
      </c>
      <c r="BB309" s="2"/>
      <c r="BC309" s="2" t="str">
        <f>IF(sum!A302="SA",sum!J302,"*")</f>
        <v>*</v>
      </c>
    </row>
    <row r="310" spans="2:55">
      <c r="B310" s="2" t="s">
        <v>186</v>
      </c>
      <c r="C310" s="2" t="s">
        <v>187</v>
      </c>
      <c r="D310" s="2">
        <v>2050</v>
      </c>
      <c r="J310" s="2" t="s">
        <v>186</v>
      </c>
      <c r="K310" s="2" t="s">
        <v>187</v>
      </c>
      <c r="L310" s="2">
        <v>2050</v>
      </c>
      <c r="M310" s="2" t="str">
        <f>IF(sum!A303="AT",sum!B303,"*")</f>
        <v>*</v>
      </c>
      <c r="N310" s="2"/>
      <c r="O310" s="2" t="str">
        <f>IF(sum!A303="AT",sum!J303,"*")</f>
        <v>*</v>
      </c>
      <c r="R310" s="2" t="s">
        <v>186</v>
      </c>
      <c r="S310" s="2" t="s">
        <v>187</v>
      </c>
      <c r="T310" s="2">
        <v>2050</v>
      </c>
      <c r="U310" s="2" t="str">
        <f>IF(sum!A303="BC",sum!B303,"*")</f>
        <v>R_ES-WH-SD_GAS1</v>
      </c>
      <c r="V310" s="2"/>
      <c r="W310" s="2">
        <f>IF(sum!A303="BC",sum!J303,"*")</f>
        <v>0</v>
      </c>
      <c r="Z310" s="2" t="s">
        <v>186</v>
      </c>
      <c r="AA310" s="2" t="s">
        <v>187</v>
      </c>
      <c r="AB310" s="2">
        <v>2050</v>
      </c>
      <c r="AC310" s="2" t="str">
        <f>IF(sum!A303="MA",sum!B303,"*")</f>
        <v>*</v>
      </c>
      <c r="AD310" s="2"/>
      <c r="AE310" s="2" t="str">
        <f>IF(sum!A303="MA",sum!J303,"*")</f>
        <v>*</v>
      </c>
      <c r="AH310" s="2" t="s">
        <v>186</v>
      </c>
      <c r="AI310" s="2" t="s">
        <v>187</v>
      </c>
      <c r="AJ310" s="2">
        <v>2050</v>
      </c>
      <c r="AK310" s="2" t="str">
        <f>IF(sum!A303="ON",sum!B303,"*")</f>
        <v>*</v>
      </c>
      <c r="AL310" s="2"/>
      <c r="AM310" s="2" t="str">
        <f>IF(sum!A303="ON",sum!J303,"*")</f>
        <v>*</v>
      </c>
      <c r="AP310" s="2" t="s">
        <v>186</v>
      </c>
      <c r="AQ310" s="2" t="s">
        <v>187</v>
      </c>
      <c r="AR310" s="2">
        <v>2050</v>
      </c>
      <c r="AS310" s="2" t="str">
        <f>IF(sum!A303="QU",sum!B303,"*")</f>
        <v>*</v>
      </c>
      <c r="AT310" s="2"/>
      <c r="AU310" s="2" t="str">
        <f>IF(sum!A303="QU",sum!J303,"*")</f>
        <v>*</v>
      </c>
      <c r="AX310" s="2" t="s">
        <v>186</v>
      </c>
      <c r="AY310" s="2" t="s">
        <v>187</v>
      </c>
      <c r="AZ310" s="2">
        <v>2050</v>
      </c>
      <c r="BA310" s="2" t="str">
        <f>IF(sum!A303="SA",sum!B303,"*")</f>
        <v>*</v>
      </c>
      <c r="BB310" s="2"/>
      <c r="BC310" s="2" t="str">
        <f>IF(sum!A303="SA",sum!J303,"*")</f>
        <v>*</v>
      </c>
    </row>
    <row r="311" spans="2:55">
      <c r="B311" s="2" t="s">
        <v>186</v>
      </c>
      <c r="C311" s="2" t="s">
        <v>187</v>
      </c>
      <c r="D311" s="2">
        <v>2050</v>
      </c>
      <c r="J311" s="2" t="s">
        <v>186</v>
      </c>
      <c r="K311" s="2" t="s">
        <v>187</v>
      </c>
      <c r="L311" s="2">
        <v>2050</v>
      </c>
      <c r="M311" s="2" t="str">
        <f>IF(sum!A304="AT",sum!B304,"*")</f>
        <v>*</v>
      </c>
      <c r="N311" s="2"/>
      <c r="O311" s="2" t="str">
        <f>IF(sum!A304="AT",sum!J304,"*")</f>
        <v>*</v>
      </c>
      <c r="R311" s="2" t="s">
        <v>186</v>
      </c>
      <c r="S311" s="2" t="s">
        <v>187</v>
      </c>
      <c r="T311" s="2">
        <v>2050</v>
      </c>
      <c r="U311" s="2" t="str">
        <f>IF(sum!A304="BC",sum!B304,"*")</f>
        <v>R_ES-WH-SD_STEAM1</v>
      </c>
      <c r="V311" s="2"/>
      <c r="W311" s="2">
        <f>IF(sum!A304="BC",sum!J304,"*")</f>
        <v>0.759030413847548</v>
      </c>
      <c r="Z311" s="2" t="s">
        <v>186</v>
      </c>
      <c r="AA311" s="2" t="s">
        <v>187</v>
      </c>
      <c r="AB311" s="2">
        <v>2050</v>
      </c>
      <c r="AC311" s="2" t="str">
        <f>IF(sum!A304="MA",sum!B304,"*")</f>
        <v>*</v>
      </c>
      <c r="AD311" s="2"/>
      <c r="AE311" s="2" t="str">
        <f>IF(sum!A304="MA",sum!J304,"*")</f>
        <v>*</v>
      </c>
      <c r="AH311" s="2" t="s">
        <v>186</v>
      </c>
      <c r="AI311" s="2" t="s">
        <v>187</v>
      </c>
      <c r="AJ311" s="2">
        <v>2050</v>
      </c>
      <c r="AK311" s="2" t="str">
        <f>IF(sum!A304="ON",sum!B304,"*")</f>
        <v>*</v>
      </c>
      <c r="AL311" s="2"/>
      <c r="AM311" s="2" t="str">
        <f>IF(sum!A304="ON",sum!J304,"*")</f>
        <v>*</v>
      </c>
      <c r="AP311" s="4" t="s">
        <v>186</v>
      </c>
      <c r="AQ311" s="4" t="s">
        <v>187</v>
      </c>
      <c r="AR311" s="4">
        <v>2050</v>
      </c>
      <c r="AS311" s="2" t="str">
        <f>IF(sum!A304="QU",sum!B304,"*")</f>
        <v>*</v>
      </c>
      <c r="AT311" s="2"/>
      <c r="AU311" s="2" t="str">
        <f>IF(sum!A304="QU",sum!J304,"*")</f>
        <v>*</v>
      </c>
      <c r="AX311" s="2" t="s">
        <v>186</v>
      </c>
      <c r="AY311" s="2" t="s">
        <v>187</v>
      </c>
      <c r="AZ311" s="2">
        <v>2050</v>
      </c>
      <c r="BA311" s="2" t="str">
        <f>IF(sum!A304="SA",sum!B304,"*")</f>
        <v>*</v>
      </c>
      <c r="BB311" s="2"/>
      <c r="BC311" s="2" t="str">
        <f>IF(sum!A304="SA",sum!J304,"*")</f>
        <v>*</v>
      </c>
    </row>
    <row r="312" spans="2:55">
      <c r="B312" s="4" t="s">
        <v>186</v>
      </c>
      <c r="C312" s="4" t="s">
        <v>187</v>
      </c>
      <c r="D312" s="4">
        <v>2050</v>
      </c>
      <c r="J312" s="4" t="s">
        <v>186</v>
      </c>
      <c r="K312" s="4" t="s">
        <v>187</v>
      </c>
      <c r="L312" s="4">
        <v>2050</v>
      </c>
      <c r="M312" s="2" t="str">
        <f>IF(sum!A305="AT",sum!B305,"*")</f>
        <v>*</v>
      </c>
      <c r="N312" s="2"/>
      <c r="O312" s="2" t="str">
        <f>IF(sum!A305="AT",sum!J305,"*")</f>
        <v>*</v>
      </c>
      <c r="R312" s="4" t="s">
        <v>186</v>
      </c>
      <c r="S312" s="4" t="s">
        <v>187</v>
      </c>
      <c r="T312" s="4">
        <v>2050</v>
      </c>
      <c r="U312" s="2" t="str">
        <f>IF(sum!A305="BC",sum!B305,"*")</f>
        <v>RTS-AuxiliaryEquip_ELE1</v>
      </c>
      <c r="V312" s="2"/>
      <c r="W312" s="2">
        <f>IF(sum!A305="BC",sum!J305,"*")</f>
        <v>0.295172176519459</v>
      </c>
      <c r="Z312" s="4" t="s">
        <v>186</v>
      </c>
      <c r="AA312" s="4" t="s">
        <v>187</v>
      </c>
      <c r="AB312" s="4">
        <v>2050</v>
      </c>
      <c r="AC312" s="2" t="str">
        <f>IF(sum!A305="MA",sum!B305,"*")</f>
        <v>*</v>
      </c>
      <c r="AD312" s="2"/>
      <c r="AE312" s="2" t="str">
        <f>IF(sum!A305="MA",sum!J305,"*")</f>
        <v>*</v>
      </c>
      <c r="AH312" s="4" t="s">
        <v>186</v>
      </c>
      <c r="AI312" s="4" t="s">
        <v>187</v>
      </c>
      <c r="AJ312" s="4">
        <v>2050</v>
      </c>
      <c r="AK312" s="2" t="str">
        <f>IF(sum!A305="ON",sum!B305,"*")</f>
        <v>*</v>
      </c>
      <c r="AL312" s="2"/>
      <c r="AM312" s="2" t="str">
        <f>IF(sum!A305="ON",sum!J305,"*")</f>
        <v>*</v>
      </c>
      <c r="AP312" s="2" t="s">
        <v>186</v>
      </c>
      <c r="AQ312" s="2" t="s">
        <v>187</v>
      </c>
      <c r="AR312" s="2">
        <v>2050</v>
      </c>
      <c r="AS312" s="2" t="str">
        <f>IF(sum!A305="QU",sum!B305,"*")</f>
        <v>*</v>
      </c>
      <c r="AT312" s="2"/>
      <c r="AU312" s="2" t="str">
        <f>IF(sum!A305="QU",sum!J305,"*")</f>
        <v>*</v>
      </c>
      <c r="AX312" s="4" t="s">
        <v>186</v>
      </c>
      <c r="AY312" s="4" t="s">
        <v>187</v>
      </c>
      <c r="AZ312" s="4">
        <v>2050</v>
      </c>
      <c r="BA312" s="2" t="str">
        <f>IF(sum!A305="SA",sum!B305,"*")</f>
        <v>*</v>
      </c>
      <c r="BB312" s="2"/>
      <c r="BC312" s="2" t="str">
        <f>IF(sum!A305="SA",sum!J305,"*")</f>
        <v>*</v>
      </c>
    </row>
    <row r="313" spans="2:55">
      <c r="B313" s="2" t="s">
        <v>186</v>
      </c>
      <c r="C313" s="2" t="s">
        <v>187</v>
      </c>
      <c r="D313" s="2">
        <v>2050</v>
      </c>
      <c r="J313" s="2" t="s">
        <v>186</v>
      </c>
      <c r="K313" s="2" t="s">
        <v>187</v>
      </c>
      <c r="L313" s="2">
        <v>2050</v>
      </c>
      <c r="M313" s="2" t="str">
        <f>IF(sum!A306="AT",sum!B306,"*")</f>
        <v>*</v>
      </c>
      <c r="N313" s="2"/>
      <c r="O313" s="2" t="str">
        <f>IF(sum!A306="AT",sum!J306,"*")</f>
        <v>*</v>
      </c>
      <c r="R313" s="2" t="s">
        <v>186</v>
      </c>
      <c r="S313" s="2" t="s">
        <v>187</v>
      </c>
      <c r="T313" s="2">
        <v>2050</v>
      </c>
      <c r="U313" s="2" t="str">
        <f>IF(sum!A306="BC",sum!B306,"*")</f>
        <v>RTS-AuxiliaryMot_ELE1</v>
      </c>
      <c r="V313" s="2"/>
      <c r="W313" s="2">
        <f>IF(sum!A306="BC",sum!J306,"*")</f>
        <v>0.153262476269719</v>
      </c>
      <c r="Z313" s="2" t="s">
        <v>186</v>
      </c>
      <c r="AA313" s="2" t="s">
        <v>187</v>
      </c>
      <c r="AB313" s="2">
        <v>2050</v>
      </c>
      <c r="AC313" s="2" t="str">
        <f>IF(sum!A306="MA",sum!B306,"*")</f>
        <v>*</v>
      </c>
      <c r="AD313" s="2"/>
      <c r="AE313" s="2" t="str">
        <f>IF(sum!A306="MA",sum!J306,"*")</f>
        <v>*</v>
      </c>
      <c r="AH313" s="2" t="s">
        <v>186</v>
      </c>
      <c r="AI313" s="2" t="s">
        <v>187</v>
      </c>
      <c r="AJ313" s="2">
        <v>2050</v>
      </c>
      <c r="AK313" s="2" t="str">
        <f>IF(sum!A306="ON",sum!B306,"*")</f>
        <v>*</v>
      </c>
      <c r="AL313" s="2"/>
      <c r="AM313" s="2" t="str">
        <f>IF(sum!A306="ON",sum!J306,"*")</f>
        <v>*</v>
      </c>
      <c r="AP313" s="4" t="s">
        <v>186</v>
      </c>
      <c r="AQ313" s="4" t="s">
        <v>187</v>
      </c>
      <c r="AR313" s="4">
        <v>2050</v>
      </c>
      <c r="AS313" s="2" t="str">
        <f>IF(sum!A306="QU",sum!B306,"*")</f>
        <v>*</v>
      </c>
      <c r="AT313" s="2"/>
      <c r="AU313" s="2" t="str">
        <f>IF(sum!A306="QU",sum!J306,"*")</f>
        <v>*</v>
      </c>
      <c r="AX313" s="2" t="s">
        <v>186</v>
      </c>
      <c r="AY313" s="2" t="s">
        <v>187</v>
      </c>
      <c r="AZ313" s="2">
        <v>2050</v>
      </c>
      <c r="BA313" s="2" t="str">
        <f>IF(sum!A306="SA",sum!B306,"*")</f>
        <v>*</v>
      </c>
      <c r="BB313" s="2"/>
      <c r="BC313" s="2" t="str">
        <f>IF(sum!A306="SA",sum!J306,"*")</f>
        <v>*</v>
      </c>
    </row>
    <row r="314" spans="2:55">
      <c r="B314" s="2" t="s">
        <v>186</v>
      </c>
      <c r="C314" s="2" t="s">
        <v>187</v>
      </c>
      <c r="D314" s="2">
        <v>2050</v>
      </c>
      <c r="J314" s="2" t="s">
        <v>186</v>
      </c>
      <c r="K314" s="2" t="s">
        <v>187</v>
      </c>
      <c r="L314" s="2">
        <v>2050</v>
      </c>
      <c r="M314" s="2" t="str">
        <f>IF(sum!A307="AT",sum!B307,"*")</f>
        <v>*</v>
      </c>
      <c r="N314" s="2"/>
      <c r="O314" s="2" t="str">
        <f>IF(sum!A307="AT",sum!J307,"*")</f>
        <v>*</v>
      </c>
      <c r="R314" s="2" t="s">
        <v>186</v>
      </c>
      <c r="S314" s="2" t="s">
        <v>187</v>
      </c>
      <c r="T314" s="2">
        <v>2050</v>
      </c>
      <c r="U314" s="2" t="str">
        <f>IF(sum!A307="BC",sum!B307,"*")</f>
        <v>RTS-Light_ELE1</v>
      </c>
      <c r="V314" s="2"/>
      <c r="W314" s="2">
        <f>IF(sum!A307="BC",sum!J307,"*")</f>
        <v>0.630079069108845</v>
      </c>
      <c r="Z314" s="2" t="s">
        <v>186</v>
      </c>
      <c r="AA314" s="2" t="s">
        <v>187</v>
      </c>
      <c r="AB314" s="2">
        <v>2050</v>
      </c>
      <c r="AC314" s="2" t="str">
        <f>IF(sum!A307="MA",sum!B307,"*")</f>
        <v>*</v>
      </c>
      <c r="AD314" s="2"/>
      <c r="AE314" s="2" t="str">
        <f>IF(sum!A307="MA",sum!J307,"*")</f>
        <v>*</v>
      </c>
      <c r="AH314" s="2" t="s">
        <v>186</v>
      </c>
      <c r="AI314" s="2" t="s">
        <v>187</v>
      </c>
      <c r="AJ314" s="2">
        <v>2050</v>
      </c>
      <c r="AK314" s="2" t="str">
        <f>IF(sum!A307="ON",sum!B307,"*")</f>
        <v>*</v>
      </c>
      <c r="AL314" s="2"/>
      <c r="AM314" s="2" t="str">
        <f>IF(sum!A307="ON",sum!J307,"*")</f>
        <v>*</v>
      </c>
      <c r="AP314" s="2" t="s">
        <v>186</v>
      </c>
      <c r="AQ314" s="2" t="s">
        <v>187</v>
      </c>
      <c r="AR314" s="2">
        <v>2050</v>
      </c>
      <c r="AS314" s="2" t="str">
        <f>IF(sum!A307="QU",sum!B307,"*")</f>
        <v>*</v>
      </c>
      <c r="AT314" s="2"/>
      <c r="AU314" s="2" t="str">
        <f>IF(sum!A307="QU",sum!J307,"*")</f>
        <v>*</v>
      </c>
      <c r="AX314" s="2" t="s">
        <v>186</v>
      </c>
      <c r="AY314" s="2" t="s">
        <v>187</v>
      </c>
      <c r="AZ314" s="2">
        <v>2050</v>
      </c>
      <c r="BA314" s="2" t="str">
        <f>IF(sum!A307="SA",sum!B307,"*")</f>
        <v>*</v>
      </c>
      <c r="BB314" s="2"/>
      <c r="BC314" s="2" t="str">
        <f>IF(sum!A307="SA",sum!J307,"*")</f>
        <v>*</v>
      </c>
    </row>
    <row r="315" spans="2:55">
      <c r="B315" s="4" t="s">
        <v>186</v>
      </c>
      <c r="C315" s="4" t="s">
        <v>187</v>
      </c>
      <c r="D315" s="4">
        <v>2050</v>
      </c>
      <c r="J315" s="4" t="s">
        <v>186</v>
      </c>
      <c r="K315" s="4" t="s">
        <v>187</v>
      </c>
      <c r="L315" s="4">
        <v>2050</v>
      </c>
      <c r="M315" s="2" t="str">
        <f>IF(sum!A308="AT",sum!B308,"*")</f>
        <v>*</v>
      </c>
      <c r="N315" s="2"/>
      <c r="O315" s="2" t="str">
        <f>IF(sum!A308="AT",sum!J308,"*")</f>
        <v>*</v>
      </c>
      <c r="R315" s="4" t="s">
        <v>186</v>
      </c>
      <c r="S315" s="4" t="s">
        <v>187</v>
      </c>
      <c r="T315" s="4">
        <v>2050</v>
      </c>
      <c r="U315" s="2" t="str">
        <f>IF(sum!A308="BC",sum!B308,"*")</f>
        <v>RTS-SpCool_ELE1</v>
      </c>
      <c r="V315" s="2"/>
      <c r="W315" s="2">
        <f>IF(sum!A308="BC",sum!J308,"*")</f>
        <v>0.102174984179813</v>
      </c>
      <c r="Z315" s="4" t="s">
        <v>186</v>
      </c>
      <c r="AA315" s="4" t="s">
        <v>187</v>
      </c>
      <c r="AB315" s="4">
        <v>2050</v>
      </c>
      <c r="AC315" s="2" t="str">
        <f>IF(sum!A308="MA",sum!B308,"*")</f>
        <v>*</v>
      </c>
      <c r="AD315" s="2"/>
      <c r="AE315" s="2" t="str">
        <f>IF(sum!A308="MA",sum!J308,"*")</f>
        <v>*</v>
      </c>
      <c r="AH315" s="4" t="s">
        <v>186</v>
      </c>
      <c r="AI315" s="4" t="s">
        <v>187</v>
      </c>
      <c r="AJ315" s="4">
        <v>2050</v>
      </c>
      <c r="AK315" s="2" t="str">
        <f>IF(sum!A308="ON",sum!B308,"*")</f>
        <v>*</v>
      </c>
      <c r="AL315" s="2"/>
      <c r="AM315" s="2" t="str">
        <f>IF(sum!A308="ON",sum!J308,"*")</f>
        <v>*</v>
      </c>
      <c r="AP315" s="4" t="s">
        <v>186</v>
      </c>
      <c r="AQ315" s="4" t="s">
        <v>187</v>
      </c>
      <c r="AR315" s="4">
        <v>2050</v>
      </c>
      <c r="AS315" s="2" t="str">
        <f>IF(sum!A308="QU",sum!B308,"*")</f>
        <v>*</v>
      </c>
      <c r="AT315" s="2"/>
      <c r="AU315" s="2" t="str">
        <f>IF(sum!A308="QU",sum!J308,"*")</f>
        <v>*</v>
      </c>
      <c r="AX315" s="4" t="s">
        <v>186</v>
      </c>
      <c r="AY315" s="4" t="s">
        <v>187</v>
      </c>
      <c r="AZ315" s="4">
        <v>2050</v>
      </c>
      <c r="BA315" s="2" t="str">
        <f>IF(sum!A308="SA",sum!B308,"*")</f>
        <v>*</v>
      </c>
      <c r="BB315" s="2"/>
      <c r="BC315" s="2" t="str">
        <f>IF(sum!A308="SA",sum!J308,"*")</f>
        <v>*</v>
      </c>
    </row>
    <row r="316" spans="2:55">
      <c r="B316" s="2" t="s">
        <v>186</v>
      </c>
      <c r="C316" s="2" t="s">
        <v>187</v>
      </c>
      <c r="D316" s="2">
        <v>2050</v>
      </c>
      <c r="J316" s="2" t="s">
        <v>186</v>
      </c>
      <c r="K316" s="2" t="s">
        <v>187</v>
      </c>
      <c r="L316" s="2">
        <v>2050</v>
      </c>
      <c r="M316" s="2" t="str">
        <f>IF(sum!A309="AT",sum!B309,"*")</f>
        <v>*</v>
      </c>
      <c r="N316" s="2"/>
      <c r="O316" s="2" t="str">
        <f>IF(sum!A309="AT",sum!J309,"*")</f>
        <v>*</v>
      </c>
      <c r="R316" s="2" t="s">
        <v>186</v>
      </c>
      <c r="S316" s="2" t="s">
        <v>187</v>
      </c>
      <c r="T316" s="2">
        <v>2050</v>
      </c>
      <c r="U316" s="2" t="str">
        <f>IF(sum!A309="BC",sum!B309,"*")</f>
        <v>RTS-SpHeat_ELE1</v>
      </c>
      <c r="V316" s="2"/>
      <c r="W316" s="2">
        <f>IF(sum!A309="BC",sum!J309,"*")</f>
        <v>0.696030254539658</v>
      </c>
      <c r="Z316" s="2" t="s">
        <v>186</v>
      </c>
      <c r="AA316" s="2" t="s">
        <v>187</v>
      </c>
      <c r="AB316" s="2">
        <v>2050</v>
      </c>
      <c r="AC316" s="2" t="str">
        <f>IF(sum!A309="MA",sum!B309,"*")</f>
        <v>*</v>
      </c>
      <c r="AD316" s="2"/>
      <c r="AE316" s="2" t="str">
        <f>IF(sum!A309="MA",sum!J309,"*")</f>
        <v>*</v>
      </c>
      <c r="AH316" s="2" t="s">
        <v>186</v>
      </c>
      <c r="AI316" s="2" t="s">
        <v>187</v>
      </c>
      <c r="AJ316" s="2">
        <v>2050</v>
      </c>
      <c r="AK316" s="2" t="str">
        <f>IF(sum!A309="ON",sum!B309,"*")</f>
        <v>*</v>
      </c>
      <c r="AL316" s="2"/>
      <c r="AM316" s="2" t="str">
        <f>IF(sum!A309="ON",sum!J309,"*")</f>
        <v>*</v>
      </c>
      <c r="AP316" s="2" t="s">
        <v>186</v>
      </c>
      <c r="AQ316" s="2" t="s">
        <v>187</v>
      </c>
      <c r="AR316" s="2">
        <v>2050</v>
      </c>
      <c r="AS316" s="2" t="str">
        <f>IF(sum!A309="QU",sum!B309,"*")</f>
        <v>*</v>
      </c>
      <c r="AT316" s="2"/>
      <c r="AU316" s="2" t="str">
        <f>IF(sum!A309="QU",sum!J309,"*")</f>
        <v>*</v>
      </c>
      <c r="AX316" s="2" t="s">
        <v>186</v>
      </c>
      <c r="AY316" s="2" t="s">
        <v>187</v>
      </c>
      <c r="AZ316" s="2">
        <v>2050</v>
      </c>
      <c r="BA316" s="2" t="str">
        <f>IF(sum!A309="SA",sum!B309,"*")</f>
        <v>*</v>
      </c>
      <c r="BB316" s="2"/>
      <c r="BC316" s="2" t="str">
        <f>IF(sum!A309="SA",sum!J309,"*")</f>
        <v>*</v>
      </c>
    </row>
    <row r="317" spans="2:55">
      <c r="B317" s="2" t="s">
        <v>186</v>
      </c>
      <c r="C317" s="2" t="s">
        <v>187</v>
      </c>
      <c r="D317" s="2">
        <v>2050</v>
      </c>
      <c r="J317" s="2" t="s">
        <v>186</v>
      </c>
      <c r="K317" s="2" t="s">
        <v>187</v>
      </c>
      <c r="L317" s="2">
        <v>2050</v>
      </c>
      <c r="M317" s="2" t="str">
        <f>IF(sum!A310="AT",sum!B310,"*")</f>
        <v>*</v>
      </c>
      <c r="N317" s="2"/>
      <c r="O317" s="2" t="str">
        <f>IF(sum!A310="AT",sum!J310,"*")</f>
        <v>*</v>
      </c>
      <c r="R317" s="2" t="s">
        <v>186</v>
      </c>
      <c r="S317" s="2" t="s">
        <v>187</v>
      </c>
      <c r="T317" s="2">
        <v>2050</v>
      </c>
      <c r="U317" s="2" t="str">
        <f>IF(sum!A310="BC",sum!B310,"*")</f>
        <v>RTS-WaterHeat_ELE1</v>
      </c>
      <c r="V317" s="2"/>
      <c r="W317" s="2">
        <f>IF(sum!A310="BC",sum!J310,"*")</f>
        <v>0.102174984179813</v>
      </c>
      <c r="Z317" s="2" t="s">
        <v>186</v>
      </c>
      <c r="AA317" s="2" t="s">
        <v>187</v>
      </c>
      <c r="AB317" s="2">
        <v>2050</v>
      </c>
      <c r="AC317" s="2" t="str">
        <f>IF(sum!A310="MA",sum!B310,"*")</f>
        <v>*</v>
      </c>
      <c r="AD317" s="2"/>
      <c r="AE317" s="2" t="str">
        <f>IF(sum!A310="MA",sum!J310,"*")</f>
        <v>*</v>
      </c>
      <c r="AH317" s="2" t="s">
        <v>186</v>
      </c>
      <c r="AI317" s="2" t="s">
        <v>187</v>
      </c>
      <c r="AJ317" s="2">
        <v>2050</v>
      </c>
      <c r="AK317" s="2" t="str">
        <f>IF(sum!A310="ON",sum!B310,"*")</f>
        <v>*</v>
      </c>
      <c r="AL317" s="2"/>
      <c r="AM317" s="2" t="str">
        <f>IF(sum!A310="ON",sum!J310,"*")</f>
        <v>*</v>
      </c>
      <c r="AP317" s="4" t="s">
        <v>186</v>
      </c>
      <c r="AQ317" s="4" t="s">
        <v>187</v>
      </c>
      <c r="AR317" s="4">
        <v>2050</v>
      </c>
      <c r="AS317" s="2" t="str">
        <f>IF(sum!A310="QU",sum!B310,"*")</f>
        <v>*</v>
      </c>
      <c r="AT317" s="2"/>
      <c r="AU317" s="2" t="str">
        <f>IF(sum!A310="QU",sum!J310,"*")</f>
        <v>*</v>
      </c>
      <c r="AX317" s="2" t="s">
        <v>186</v>
      </c>
      <c r="AY317" s="2" t="s">
        <v>187</v>
      </c>
      <c r="AZ317" s="2">
        <v>2050</v>
      </c>
      <c r="BA317" s="2" t="str">
        <f>IF(sum!A310="SA",sum!B310,"*")</f>
        <v>*</v>
      </c>
      <c r="BB317" s="2"/>
      <c r="BC317" s="2" t="str">
        <f>IF(sum!A310="SA",sum!J310,"*")</f>
        <v>*</v>
      </c>
    </row>
    <row r="318" spans="2:55">
      <c r="B318" s="4" t="s">
        <v>186</v>
      </c>
      <c r="C318" s="4" t="s">
        <v>187</v>
      </c>
      <c r="D318" s="4">
        <v>2050</v>
      </c>
      <c r="J318" s="4" t="s">
        <v>186</v>
      </c>
      <c r="K318" s="4" t="s">
        <v>187</v>
      </c>
      <c r="L318" s="4">
        <v>2050</v>
      </c>
      <c r="M318" s="2" t="str">
        <f>IF(sum!A311="AT",sum!B311,"*")</f>
        <v>*</v>
      </c>
      <c r="N318" s="2"/>
      <c r="O318" s="2" t="str">
        <f>IF(sum!A311="AT",sum!J311,"*")</f>
        <v>*</v>
      </c>
      <c r="R318" s="4" t="s">
        <v>186</v>
      </c>
      <c r="S318" s="4" t="s">
        <v>187</v>
      </c>
      <c r="T318" s="4">
        <v>2050</v>
      </c>
      <c r="U318" s="2" t="str">
        <f>IF(sum!A311="BC",sum!B311,"*")</f>
        <v>S_CCUS_ATM</v>
      </c>
      <c r="V318" s="2"/>
      <c r="W318" s="2">
        <f>IF(sum!A311="BC",sum!J311,"*")</f>
        <v>5.5138306142356</v>
      </c>
      <c r="Z318" s="4" t="s">
        <v>186</v>
      </c>
      <c r="AA318" s="4" t="s">
        <v>187</v>
      </c>
      <c r="AB318" s="4">
        <v>2050</v>
      </c>
      <c r="AC318" s="2" t="str">
        <f>IF(sum!A311="MA",sum!B311,"*")</f>
        <v>*</v>
      </c>
      <c r="AD318" s="2"/>
      <c r="AE318" s="2" t="str">
        <f>IF(sum!A311="MA",sum!J311,"*")</f>
        <v>*</v>
      </c>
      <c r="AH318" s="4" t="s">
        <v>186</v>
      </c>
      <c r="AI318" s="4" t="s">
        <v>187</v>
      </c>
      <c r="AJ318" s="4">
        <v>2050</v>
      </c>
      <c r="AK318" s="2" t="str">
        <f>IF(sum!A311="ON",sum!B311,"*")</f>
        <v>*</v>
      </c>
      <c r="AL318" s="2"/>
      <c r="AM318" s="2" t="str">
        <f>IF(sum!A311="ON",sum!J311,"*")</f>
        <v>*</v>
      </c>
      <c r="AP318" s="2" t="s">
        <v>186</v>
      </c>
      <c r="AQ318" s="2" t="s">
        <v>187</v>
      </c>
      <c r="AR318" s="2">
        <v>2050</v>
      </c>
      <c r="AS318" s="2" t="str">
        <f>IF(sum!A311="QU",sum!B311,"*")</f>
        <v>*</v>
      </c>
      <c r="AT318" s="2"/>
      <c r="AU318" s="2" t="str">
        <f>IF(sum!A311="QU",sum!J311,"*")</f>
        <v>*</v>
      </c>
      <c r="AX318" s="4" t="s">
        <v>186</v>
      </c>
      <c r="AY318" s="4" t="s">
        <v>187</v>
      </c>
      <c r="AZ318" s="4">
        <v>2050</v>
      </c>
      <c r="BA318" s="2" t="str">
        <f>IF(sum!A311="SA",sum!B311,"*")</f>
        <v>*</v>
      </c>
      <c r="BB318" s="2"/>
      <c r="BC318" s="2" t="str">
        <f>IF(sum!A311="SA",sum!J311,"*")</f>
        <v>*</v>
      </c>
    </row>
    <row r="319" spans="2:55">
      <c r="B319" s="2" t="s">
        <v>186</v>
      </c>
      <c r="C319" s="2" t="s">
        <v>187</v>
      </c>
      <c r="D319" s="2">
        <v>2050</v>
      </c>
      <c r="J319" s="2" t="s">
        <v>186</v>
      </c>
      <c r="K319" s="2" t="s">
        <v>187</v>
      </c>
      <c r="L319" s="2">
        <v>2050</v>
      </c>
      <c r="M319" s="2" t="str">
        <f>IF(sum!A312="AT",sum!B312,"*")</f>
        <v>*</v>
      </c>
      <c r="N319" s="2"/>
      <c r="O319" s="2" t="str">
        <f>IF(sum!A312="AT",sum!J312,"*")</f>
        <v>*</v>
      </c>
      <c r="R319" s="2" t="s">
        <v>186</v>
      </c>
      <c r="S319" s="2" t="s">
        <v>187</v>
      </c>
      <c r="T319" s="2">
        <v>2050</v>
      </c>
      <c r="U319" s="2" t="str">
        <f>IF(sum!A312="BC",sum!B312,"*")</f>
        <v>S_CCUS_EMISMeOH_H2</v>
      </c>
      <c r="V319" s="2"/>
      <c r="W319" s="2">
        <f>IF(sum!A312="BC",sum!J312,"*")</f>
        <v>0.177213015057777</v>
      </c>
      <c r="Z319" s="2" t="s">
        <v>186</v>
      </c>
      <c r="AA319" s="2" t="s">
        <v>187</v>
      </c>
      <c r="AB319" s="2">
        <v>2050</v>
      </c>
      <c r="AC319" s="2" t="str">
        <f>IF(sum!A312="MA",sum!B312,"*")</f>
        <v>*</v>
      </c>
      <c r="AD319" s="2"/>
      <c r="AE319" s="2" t="str">
        <f>IF(sum!A312="MA",sum!J312,"*")</f>
        <v>*</v>
      </c>
      <c r="AH319" s="2" t="s">
        <v>186</v>
      </c>
      <c r="AI319" s="2" t="s">
        <v>187</v>
      </c>
      <c r="AJ319" s="2">
        <v>2050</v>
      </c>
      <c r="AK319" s="2" t="str">
        <f>IF(sum!A312="ON",sum!B312,"*")</f>
        <v>*</v>
      </c>
      <c r="AL319" s="2"/>
      <c r="AM319" s="2" t="str">
        <f>IF(sum!A312="ON",sum!J312,"*")</f>
        <v>*</v>
      </c>
      <c r="AP319" s="4" t="s">
        <v>186</v>
      </c>
      <c r="AQ319" s="4" t="s">
        <v>187</v>
      </c>
      <c r="AR319" s="4">
        <v>2050</v>
      </c>
      <c r="AS319" s="2" t="str">
        <f>IF(sum!A312="QU",sum!B312,"*")</f>
        <v>*</v>
      </c>
      <c r="AT319" s="2"/>
      <c r="AU319" s="2" t="str">
        <f>IF(sum!A312="QU",sum!J312,"*")</f>
        <v>*</v>
      </c>
      <c r="AX319" s="2" t="s">
        <v>186</v>
      </c>
      <c r="AY319" s="2" t="s">
        <v>187</v>
      </c>
      <c r="AZ319" s="2">
        <v>2050</v>
      </c>
      <c r="BA319" s="2" t="str">
        <f>IF(sum!A312="SA",sum!B312,"*")</f>
        <v>*</v>
      </c>
      <c r="BB319" s="2"/>
      <c r="BC319" s="2" t="str">
        <f>IF(sum!A312="SA",sum!J312,"*")</f>
        <v>*</v>
      </c>
    </row>
    <row r="320" spans="2:55">
      <c r="B320" s="2" t="s">
        <v>186</v>
      </c>
      <c r="C320" s="2" t="s">
        <v>187</v>
      </c>
      <c r="D320" s="2">
        <v>2050</v>
      </c>
      <c r="J320" s="2" t="s">
        <v>186</v>
      </c>
      <c r="K320" s="2" t="s">
        <v>187</v>
      </c>
      <c r="L320" s="2">
        <v>2050</v>
      </c>
      <c r="M320" s="2" t="str">
        <f>IF(sum!A313="AT",sum!B313,"*")</f>
        <v>*</v>
      </c>
      <c r="N320" s="2"/>
      <c r="O320" s="2" t="str">
        <f>IF(sum!A313="AT",sum!J313,"*")</f>
        <v>*</v>
      </c>
      <c r="R320" s="2" t="s">
        <v>186</v>
      </c>
      <c r="S320" s="2" t="s">
        <v>187</v>
      </c>
      <c r="T320" s="2">
        <v>2050</v>
      </c>
      <c r="U320" s="2" t="str">
        <f>IF(sum!A313="BC",sum!B313,"*")</f>
        <v>SGASSH2RC01</v>
      </c>
      <c r="V320" s="2"/>
      <c r="W320" s="2">
        <f>IF(sum!A313="BC",sum!J313,"*")</f>
        <v>0.335544259346057</v>
      </c>
      <c r="Z320" s="2" t="s">
        <v>186</v>
      </c>
      <c r="AA320" s="2" t="s">
        <v>187</v>
      </c>
      <c r="AB320" s="2">
        <v>2050</v>
      </c>
      <c r="AC320" s="2" t="str">
        <f>IF(sum!A313="MA",sum!B313,"*")</f>
        <v>*</v>
      </c>
      <c r="AD320" s="2"/>
      <c r="AE320" s="2" t="str">
        <f>IF(sum!A313="MA",sum!J313,"*")</f>
        <v>*</v>
      </c>
      <c r="AH320" s="2" t="s">
        <v>186</v>
      </c>
      <c r="AI320" s="2" t="s">
        <v>187</v>
      </c>
      <c r="AJ320" s="2">
        <v>2050</v>
      </c>
      <c r="AK320" s="2" t="str">
        <f>IF(sum!A313="ON",sum!B313,"*")</f>
        <v>*</v>
      </c>
      <c r="AL320" s="2"/>
      <c r="AM320" s="2" t="str">
        <f>IF(sum!A313="ON",sum!J313,"*")</f>
        <v>*</v>
      </c>
      <c r="AP320" s="2" t="s">
        <v>186</v>
      </c>
      <c r="AQ320" s="2" t="s">
        <v>187</v>
      </c>
      <c r="AR320" s="2">
        <v>2050</v>
      </c>
      <c r="AS320" s="2" t="str">
        <f>IF(sum!A313="QU",sum!B313,"*")</f>
        <v>*</v>
      </c>
      <c r="AT320" s="2"/>
      <c r="AU320" s="2" t="str">
        <f>IF(sum!A313="QU",sum!J313,"*")</f>
        <v>*</v>
      </c>
      <c r="AX320" s="2" t="s">
        <v>186</v>
      </c>
      <c r="AY320" s="2" t="s">
        <v>187</v>
      </c>
      <c r="AZ320" s="2">
        <v>2050</v>
      </c>
      <c r="BA320" s="2" t="str">
        <f>IF(sum!A313="SA",sum!B313,"*")</f>
        <v>*</v>
      </c>
      <c r="BB320" s="2"/>
      <c r="BC320" s="2" t="str">
        <f>IF(sum!A313="SA",sum!J313,"*")</f>
        <v>*</v>
      </c>
    </row>
    <row r="321" spans="2:55">
      <c r="B321" s="4" t="s">
        <v>186</v>
      </c>
      <c r="C321" s="4" t="s">
        <v>187</v>
      </c>
      <c r="D321" s="4">
        <v>2050</v>
      </c>
      <c r="J321" s="4" t="s">
        <v>186</v>
      </c>
      <c r="K321" s="4" t="s">
        <v>187</v>
      </c>
      <c r="L321" s="4">
        <v>2050</v>
      </c>
      <c r="M321" s="2" t="str">
        <f>IF(sum!A314="AT",sum!B314,"*")</f>
        <v>*</v>
      </c>
      <c r="N321" s="2"/>
      <c r="O321" s="2" t="str">
        <f>IF(sum!A314="AT",sum!J314,"*")</f>
        <v>*</v>
      </c>
      <c r="R321" s="4" t="s">
        <v>186</v>
      </c>
      <c r="S321" s="4" t="s">
        <v>187</v>
      </c>
      <c r="T321" s="4">
        <v>2050</v>
      </c>
      <c r="U321" s="2" t="str">
        <f>IF(sum!A314="BC",sum!B314,"*")</f>
        <v>SHFOH2POC01</v>
      </c>
      <c r="V321" s="2"/>
      <c r="W321" s="2">
        <f>IF(sum!A314="BC",sum!J314,"*")</f>
        <v>0</v>
      </c>
      <c r="Z321" s="4" t="s">
        <v>186</v>
      </c>
      <c r="AA321" s="4" t="s">
        <v>187</v>
      </c>
      <c r="AB321" s="4">
        <v>2050</v>
      </c>
      <c r="AC321" s="2" t="str">
        <f>IF(sum!A314="MA",sum!B314,"*")</f>
        <v>*</v>
      </c>
      <c r="AD321" s="2"/>
      <c r="AE321" s="2" t="str">
        <f>IF(sum!A314="MA",sum!J314,"*")</f>
        <v>*</v>
      </c>
      <c r="AH321" s="4" t="s">
        <v>186</v>
      </c>
      <c r="AI321" s="4" t="s">
        <v>187</v>
      </c>
      <c r="AJ321" s="4">
        <v>2050</v>
      </c>
      <c r="AK321" s="2" t="str">
        <f>IF(sum!A314="ON",sum!B314,"*")</f>
        <v>*</v>
      </c>
      <c r="AL321" s="2"/>
      <c r="AM321" s="2" t="str">
        <f>IF(sum!A314="ON",sum!J314,"*")</f>
        <v>*</v>
      </c>
      <c r="AP321" s="4" t="s">
        <v>186</v>
      </c>
      <c r="AQ321" s="4" t="s">
        <v>187</v>
      </c>
      <c r="AR321" s="4">
        <v>2050</v>
      </c>
      <c r="AS321" s="2" t="str">
        <f>IF(sum!A314="QU",sum!B314,"*")</f>
        <v>*</v>
      </c>
      <c r="AT321" s="2"/>
      <c r="AU321" s="2" t="str">
        <f>IF(sum!A314="QU",sum!J314,"*")</f>
        <v>*</v>
      </c>
      <c r="AX321" s="4" t="s">
        <v>186</v>
      </c>
      <c r="AY321" s="4" t="s">
        <v>187</v>
      </c>
      <c r="AZ321" s="4">
        <v>2050</v>
      </c>
      <c r="BA321" s="2" t="str">
        <f>IF(sum!A314="SA",sum!B314,"*")</f>
        <v>*</v>
      </c>
      <c r="BB321" s="2"/>
      <c r="BC321" s="2" t="str">
        <f>IF(sum!A314="SA",sum!J314,"*")</f>
        <v>*</v>
      </c>
    </row>
    <row r="322" spans="2:55">
      <c r="B322" s="2" t="s">
        <v>186</v>
      </c>
      <c r="C322" s="2" t="s">
        <v>187</v>
      </c>
      <c r="D322" s="2">
        <v>2050</v>
      </c>
      <c r="J322" s="2" t="s">
        <v>186</v>
      </c>
      <c r="K322" s="2" t="s">
        <v>187</v>
      </c>
      <c r="L322" s="2">
        <v>2050</v>
      </c>
      <c r="M322" s="2" t="str">
        <f>IF(sum!A315="AT",sum!B315,"*")</f>
        <v>*</v>
      </c>
      <c r="N322" s="2"/>
      <c r="O322" s="2" t="str">
        <f>IF(sum!A315="AT",sum!J315,"*")</f>
        <v>*</v>
      </c>
      <c r="R322" s="2" t="s">
        <v>186</v>
      </c>
      <c r="S322" s="2" t="s">
        <v>187</v>
      </c>
      <c r="T322" s="2">
        <v>2050</v>
      </c>
      <c r="U322" s="2" t="str">
        <f>IF(sum!A315="BC",sum!B315,"*")</f>
        <v>SINKCCU</v>
      </c>
      <c r="V322" s="2"/>
      <c r="W322" s="2">
        <f>IF(sum!A315="BC",sum!J315,"*")</f>
        <v>351.059882387907</v>
      </c>
      <c r="Z322" s="2" t="s">
        <v>186</v>
      </c>
      <c r="AA322" s="2" t="s">
        <v>187</v>
      </c>
      <c r="AB322" s="2">
        <v>2050</v>
      </c>
      <c r="AC322" s="2" t="str">
        <f>IF(sum!A315="MA",sum!B315,"*")</f>
        <v>*</v>
      </c>
      <c r="AD322" s="2"/>
      <c r="AE322" s="2" t="str">
        <f>IF(sum!A315="MA",sum!J315,"*")</f>
        <v>*</v>
      </c>
      <c r="AH322" s="2" t="s">
        <v>186</v>
      </c>
      <c r="AI322" s="2" t="s">
        <v>187</v>
      </c>
      <c r="AJ322" s="2">
        <v>2050</v>
      </c>
      <c r="AK322" s="2" t="str">
        <f>IF(sum!A315="ON",sum!B315,"*")</f>
        <v>*</v>
      </c>
      <c r="AL322" s="2"/>
      <c r="AM322" s="2" t="str">
        <f>IF(sum!A315="ON",sum!J315,"*")</f>
        <v>*</v>
      </c>
      <c r="AP322" s="2" t="s">
        <v>186</v>
      </c>
      <c r="AQ322" s="2" t="s">
        <v>187</v>
      </c>
      <c r="AR322" s="2">
        <v>2050</v>
      </c>
      <c r="AS322" s="2" t="str">
        <f>IF(sum!A315="QU",sum!B315,"*")</f>
        <v>*</v>
      </c>
      <c r="AT322" s="2"/>
      <c r="AU322" s="2" t="str">
        <f>IF(sum!A315="QU",sum!J315,"*")</f>
        <v>*</v>
      </c>
      <c r="AX322" s="2" t="s">
        <v>186</v>
      </c>
      <c r="AY322" s="2" t="s">
        <v>187</v>
      </c>
      <c r="AZ322" s="2">
        <v>2050</v>
      </c>
      <c r="BA322" s="2" t="str">
        <f>IF(sum!A315="SA",sum!B315,"*")</f>
        <v>*</v>
      </c>
      <c r="BB322" s="2"/>
      <c r="BC322" s="2" t="str">
        <f>IF(sum!A315="SA",sum!J315,"*")</f>
        <v>*</v>
      </c>
    </row>
    <row r="323" spans="2:55">
      <c r="B323" s="2" t="s">
        <v>186</v>
      </c>
      <c r="C323" s="2" t="s">
        <v>187</v>
      </c>
      <c r="D323" s="2">
        <v>2050</v>
      </c>
      <c r="J323" s="2" t="s">
        <v>186</v>
      </c>
      <c r="K323" s="2" t="s">
        <v>187</v>
      </c>
      <c r="L323" s="2">
        <v>2050</v>
      </c>
      <c r="M323" s="2" t="str">
        <f>IF(sum!A316="AT",sum!B316,"*")</f>
        <v>*</v>
      </c>
      <c r="N323" s="2"/>
      <c r="O323" s="2" t="str">
        <f>IF(sum!A316="AT",sum!J316,"*")</f>
        <v>*</v>
      </c>
      <c r="R323" s="2" t="s">
        <v>186</v>
      </c>
      <c r="S323" s="2" t="s">
        <v>187</v>
      </c>
      <c r="T323" s="2">
        <v>2050</v>
      </c>
      <c r="U323" s="2" t="str">
        <f>IF(sum!A316="BC",sum!B316,"*")</f>
        <v>SNK_DAC</v>
      </c>
      <c r="V323" s="2"/>
      <c r="W323" s="2">
        <f>IF(sum!A316="BC",sum!J316,"*")</f>
        <v>390.066535986564</v>
      </c>
      <c r="Z323" s="2" t="s">
        <v>186</v>
      </c>
      <c r="AA323" s="2" t="s">
        <v>187</v>
      </c>
      <c r="AB323" s="2">
        <v>2050</v>
      </c>
      <c r="AC323" s="2" t="str">
        <f>IF(sum!A316="MA",sum!B316,"*")</f>
        <v>*</v>
      </c>
      <c r="AD323" s="2"/>
      <c r="AE323" s="2" t="str">
        <f>IF(sum!A316="MA",sum!J316,"*")</f>
        <v>*</v>
      </c>
      <c r="AH323" s="2" t="s">
        <v>186</v>
      </c>
      <c r="AI323" s="2" t="s">
        <v>187</v>
      </c>
      <c r="AJ323" s="2">
        <v>2050</v>
      </c>
      <c r="AK323" s="2" t="str">
        <f>IF(sum!A316="ON",sum!B316,"*")</f>
        <v>*</v>
      </c>
      <c r="AL323" s="2"/>
      <c r="AM323" s="2" t="str">
        <f>IF(sum!A316="ON",sum!J316,"*")</f>
        <v>*</v>
      </c>
      <c r="AP323" s="4" t="s">
        <v>186</v>
      </c>
      <c r="AQ323" s="4" t="s">
        <v>187</v>
      </c>
      <c r="AR323" s="4">
        <v>2050</v>
      </c>
      <c r="AS323" s="2" t="str">
        <f>IF(sum!A316="QU",sum!B316,"*")</f>
        <v>*</v>
      </c>
      <c r="AT323" s="2"/>
      <c r="AU323" s="2" t="str">
        <f>IF(sum!A316="QU",sum!J316,"*")</f>
        <v>*</v>
      </c>
      <c r="AX323" s="2" t="s">
        <v>186</v>
      </c>
      <c r="AY323" s="2" t="s">
        <v>187</v>
      </c>
      <c r="AZ323" s="2">
        <v>2050</v>
      </c>
      <c r="BA323" s="2" t="str">
        <f>IF(sum!A316="SA",sum!B316,"*")</f>
        <v>*</v>
      </c>
      <c r="BB323" s="2"/>
      <c r="BC323" s="2" t="str">
        <f>IF(sum!A316="SA",sum!J316,"*")</f>
        <v>*</v>
      </c>
    </row>
    <row r="324" spans="2:55">
      <c r="B324" s="4" t="s">
        <v>186</v>
      </c>
      <c r="C324" s="4" t="s">
        <v>187</v>
      </c>
      <c r="D324" s="4">
        <v>2050</v>
      </c>
      <c r="J324" s="4" t="s">
        <v>186</v>
      </c>
      <c r="K324" s="4" t="s">
        <v>187</v>
      </c>
      <c r="L324" s="4">
        <v>2050</v>
      </c>
      <c r="M324" s="2" t="str">
        <f>IF(sum!A317="AT",sum!B317,"*")</f>
        <v>*</v>
      </c>
      <c r="N324" s="2"/>
      <c r="O324" s="2" t="str">
        <f>IF(sum!A317="AT",sum!J317,"*")</f>
        <v>*</v>
      </c>
      <c r="R324" s="4" t="s">
        <v>186</v>
      </c>
      <c r="S324" s="4" t="s">
        <v>187</v>
      </c>
      <c r="T324" s="4">
        <v>2050</v>
      </c>
      <c r="U324" s="2" t="str">
        <f>IF(sum!A317="BC",sum!B317,"*")</f>
        <v>TB_ELC_AL_BC_01</v>
      </c>
      <c r="V324" s="2"/>
      <c r="W324" s="2">
        <f>IF(sum!A317="BC",sum!J317,"*")</f>
        <v>0</v>
      </c>
      <c r="Z324" s="4" t="s">
        <v>186</v>
      </c>
      <c r="AA324" s="4" t="s">
        <v>187</v>
      </c>
      <c r="AB324" s="4">
        <v>2050</v>
      </c>
      <c r="AC324" s="2" t="str">
        <f>IF(sum!A317="MA",sum!B317,"*")</f>
        <v>*</v>
      </c>
      <c r="AD324" s="2"/>
      <c r="AE324" s="2" t="str">
        <f>IF(sum!A317="MA",sum!J317,"*")</f>
        <v>*</v>
      </c>
      <c r="AH324" s="4" t="s">
        <v>186</v>
      </c>
      <c r="AI324" s="4" t="s">
        <v>187</v>
      </c>
      <c r="AJ324" s="4">
        <v>2050</v>
      </c>
      <c r="AK324" s="2" t="str">
        <f>IF(sum!A317="ON",sum!B317,"*")</f>
        <v>*</v>
      </c>
      <c r="AL324" s="2"/>
      <c r="AM324" s="2" t="str">
        <f>IF(sum!A317="ON",sum!J317,"*")</f>
        <v>*</v>
      </c>
      <c r="AP324" s="2" t="s">
        <v>186</v>
      </c>
      <c r="AQ324" s="2" t="s">
        <v>187</v>
      </c>
      <c r="AR324" s="2">
        <v>2050</v>
      </c>
      <c r="AS324" s="2" t="str">
        <f>IF(sum!A317="QU",sum!B317,"*")</f>
        <v>*</v>
      </c>
      <c r="AT324" s="2"/>
      <c r="AU324" s="2" t="str">
        <f>IF(sum!A317="QU",sum!J317,"*")</f>
        <v>*</v>
      </c>
      <c r="AX324" s="4" t="s">
        <v>186</v>
      </c>
      <c r="AY324" s="4" t="s">
        <v>187</v>
      </c>
      <c r="AZ324" s="4">
        <v>2050</v>
      </c>
      <c r="BA324" s="2" t="str">
        <f>IF(sum!A317="SA",sum!B317,"*")</f>
        <v>*</v>
      </c>
      <c r="BB324" s="2"/>
      <c r="BC324" s="2" t="str">
        <f>IF(sum!A317="SA",sum!J317,"*")</f>
        <v>*</v>
      </c>
    </row>
    <row r="325" spans="2:55">
      <c r="B325" s="2" t="s">
        <v>186</v>
      </c>
      <c r="C325" s="2" t="s">
        <v>187</v>
      </c>
      <c r="D325" s="2">
        <v>2050</v>
      </c>
      <c r="J325" s="2" t="s">
        <v>186</v>
      </c>
      <c r="K325" s="2" t="s">
        <v>187</v>
      </c>
      <c r="L325" s="2">
        <v>2050</v>
      </c>
      <c r="M325" s="2" t="str">
        <f>IF(sum!A318="AT",sum!B318,"*")</f>
        <v>*</v>
      </c>
      <c r="N325" s="2"/>
      <c r="O325" s="2" t="str">
        <f>IF(sum!A318="AT",sum!J318,"*")</f>
        <v>*</v>
      </c>
      <c r="R325" s="2" t="s">
        <v>186</v>
      </c>
      <c r="S325" s="2" t="s">
        <v>187</v>
      </c>
      <c r="T325" s="2">
        <v>2050</v>
      </c>
      <c r="U325" s="2" t="str">
        <f>IF(sum!A318="BC",sum!B318,"*")</f>
        <v>TRA_Bus_IC_GSL1</v>
      </c>
      <c r="V325" s="2"/>
      <c r="W325" s="2">
        <f>IF(sum!A318="BC",sum!J318,"*")</f>
        <v>4.87302498222545</v>
      </c>
      <c r="Z325" s="2" t="s">
        <v>186</v>
      </c>
      <c r="AA325" s="2" t="s">
        <v>187</v>
      </c>
      <c r="AB325" s="2">
        <v>2050</v>
      </c>
      <c r="AC325" s="2" t="str">
        <f>IF(sum!A318="MA",sum!B318,"*")</f>
        <v>*</v>
      </c>
      <c r="AD325" s="2"/>
      <c r="AE325" s="2" t="str">
        <f>IF(sum!A318="MA",sum!J318,"*")</f>
        <v>*</v>
      </c>
      <c r="AH325" s="2" t="s">
        <v>186</v>
      </c>
      <c r="AI325" s="2" t="s">
        <v>187</v>
      </c>
      <c r="AJ325" s="2">
        <v>2050</v>
      </c>
      <c r="AK325" s="2" t="str">
        <f>IF(sum!A318="ON",sum!B318,"*")</f>
        <v>*</v>
      </c>
      <c r="AL325" s="2"/>
      <c r="AM325" s="2" t="str">
        <f>IF(sum!A318="ON",sum!J318,"*")</f>
        <v>*</v>
      </c>
      <c r="AP325" s="4" t="s">
        <v>186</v>
      </c>
      <c r="AQ325" s="4" t="s">
        <v>187</v>
      </c>
      <c r="AR325" s="4">
        <v>2050</v>
      </c>
      <c r="AS325" s="2" t="str">
        <f>IF(sum!A318="QU",sum!B318,"*")</f>
        <v>*</v>
      </c>
      <c r="AT325" s="2"/>
      <c r="AU325" s="2" t="str">
        <f>IF(sum!A318="QU",sum!J318,"*")</f>
        <v>*</v>
      </c>
      <c r="AX325" s="2" t="s">
        <v>186</v>
      </c>
      <c r="AY325" s="2" t="s">
        <v>187</v>
      </c>
      <c r="AZ325" s="2">
        <v>2050</v>
      </c>
      <c r="BA325" s="2" t="str">
        <f>IF(sum!A318="SA",sum!B318,"*")</f>
        <v>*</v>
      </c>
      <c r="BB325" s="2"/>
      <c r="BC325" s="2" t="str">
        <f>IF(sum!A318="SA",sum!J318,"*")</f>
        <v>*</v>
      </c>
    </row>
    <row r="326" spans="2:55">
      <c r="B326" s="2" t="s">
        <v>186</v>
      </c>
      <c r="C326" s="2" t="s">
        <v>187</v>
      </c>
      <c r="D326" s="2">
        <v>2050</v>
      </c>
      <c r="J326" s="2" t="s">
        <v>186</v>
      </c>
      <c r="K326" s="2" t="s">
        <v>187</v>
      </c>
      <c r="L326" s="2">
        <v>2050</v>
      </c>
      <c r="M326" s="2" t="str">
        <f>IF(sum!A319="AT",sum!B319,"*")</f>
        <v>*</v>
      </c>
      <c r="N326" s="2"/>
      <c r="O326" s="2" t="str">
        <f>IF(sum!A319="AT",sum!J319,"*")</f>
        <v>*</v>
      </c>
      <c r="R326" s="2" t="s">
        <v>186</v>
      </c>
      <c r="S326" s="2" t="s">
        <v>187</v>
      </c>
      <c r="T326" s="2">
        <v>2050</v>
      </c>
      <c r="U326" s="2" t="str">
        <f>IF(sum!A319="BC",sum!B319,"*")</f>
        <v>TRA_Bus_SB_DST1</v>
      </c>
      <c r="V326" s="2"/>
      <c r="W326" s="2">
        <f>IF(sum!A319="BC",sum!J319,"*")</f>
        <v>0</v>
      </c>
      <c r="Z326" s="2" t="s">
        <v>186</v>
      </c>
      <c r="AA326" s="2" t="s">
        <v>187</v>
      </c>
      <c r="AB326" s="2">
        <v>2050</v>
      </c>
      <c r="AC326" s="2" t="str">
        <f>IF(sum!A319="MA",sum!B319,"*")</f>
        <v>*</v>
      </c>
      <c r="AD326" s="2"/>
      <c r="AE326" s="2" t="str">
        <f>IF(sum!A319="MA",sum!J319,"*")</f>
        <v>*</v>
      </c>
      <c r="AH326" s="2" t="s">
        <v>186</v>
      </c>
      <c r="AI326" s="2" t="s">
        <v>187</v>
      </c>
      <c r="AJ326" s="2">
        <v>2050</v>
      </c>
      <c r="AK326" s="2" t="str">
        <f>IF(sum!A319="ON",sum!B319,"*")</f>
        <v>*</v>
      </c>
      <c r="AL326" s="2"/>
      <c r="AM326" s="2" t="str">
        <f>IF(sum!A319="ON",sum!J319,"*")</f>
        <v>*</v>
      </c>
      <c r="AP326" s="2" t="s">
        <v>186</v>
      </c>
      <c r="AQ326" s="2" t="s">
        <v>187</v>
      </c>
      <c r="AR326" s="2">
        <v>2050</v>
      </c>
      <c r="AS326" s="2" t="str">
        <f>IF(sum!A319="QU",sum!B319,"*")</f>
        <v>*</v>
      </c>
      <c r="AT326" s="2"/>
      <c r="AU326" s="2" t="str">
        <f>IF(sum!A319="QU",sum!J319,"*")</f>
        <v>*</v>
      </c>
      <c r="AX326" s="2" t="s">
        <v>186</v>
      </c>
      <c r="AY326" s="2" t="s">
        <v>187</v>
      </c>
      <c r="AZ326" s="2">
        <v>2050</v>
      </c>
      <c r="BA326" s="2" t="str">
        <f>IF(sum!A319="SA",sum!B319,"*")</f>
        <v>*</v>
      </c>
      <c r="BB326" s="2"/>
      <c r="BC326" s="2" t="str">
        <f>IF(sum!A319="SA",sum!J319,"*")</f>
        <v>*</v>
      </c>
    </row>
    <row r="327" spans="2:55">
      <c r="B327" s="4" t="s">
        <v>186</v>
      </c>
      <c r="C327" s="4" t="s">
        <v>187</v>
      </c>
      <c r="D327" s="4">
        <v>2050</v>
      </c>
      <c r="J327" s="4" t="s">
        <v>186</v>
      </c>
      <c r="K327" s="4" t="s">
        <v>187</v>
      </c>
      <c r="L327" s="4">
        <v>2050</v>
      </c>
      <c r="M327" s="2" t="str">
        <f>IF(sum!A320="AT",sum!B320,"*")</f>
        <v>*</v>
      </c>
      <c r="N327" s="2"/>
      <c r="O327" s="2" t="str">
        <f>IF(sum!A320="AT",sum!J320,"*")</f>
        <v>*</v>
      </c>
      <c r="R327" s="4" t="s">
        <v>186</v>
      </c>
      <c r="S327" s="4" t="s">
        <v>187</v>
      </c>
      <c r="T327" s="4">
        <v>2050</v>
      </c>
      <c r="U327" s="2" t="str">
        <f>IF(sum!A320="BC",sum!B320,"*")</f>
        <v>TRA_Car_BEV01</v>
      </c>
      <c r="V327" s="2"/>
      <c r="W327" s="2">
        <f>IF(sum!A320="BC",sum!J320,"*")</f>
        <v>0</v>
      </c>
      <c r="Z327" s="4" t="s">
        <v>186</v>
      </c>
      <c r="AA327" s="4" t="s">
        <v>187</v>
      </c>
      <c r="AB327" s="4">
        <v>2050</v>
      </c>
      <c r="AC327" s="2" t="str">
        <f>IF(sum!A320="MA",sum!B320,"*")</f>
        <v>*</v>
      </c>
      <c r="AD327" s="2"/>
      <c r="AE327" s="2" t="str">
        <f>IF(sum!A320="MA",sum!J320,"*")</f>
        <v>*</v>
      </c>
      <c r="AH327" s="4" t="s">
        <v>186</v>
      </c>
      <c r="AI327" s="4" t="s">
        <v>187</v>
      </c>
      <c r="AJ327" s="4">
        <v>2050</v>
      </c>
      <c r="AK327" s="2" t="str">
        <f>IF(sum!A320="ON",sum!B320,"*")</f>
        <v>*</v>
      </c>
      <c r="AL327" s="2"/>
      <c r="AM327" s="2" t="str">
        <f>IF(sum!A320="ON",sum!J320,"*")</f>
        <v>*</v>
      </c>
      <c r="AP327" s="4" t="s">
        <v>186</v>
      </c>
      <c r="AQ327" s="4" t="s">
        <v>187</v>
      </c>
      <c r="AR327" s="4">
        <v>2050</v>
      </c>
      <c r="AS327" s="2" t="str">
        <f>IF(sum!A320="QU",sum!B320,"*")</f>
        <v>*</v>
      </c>
      <c r="AT327" s="2"/>
      <c r="AU327" s="2" t="str">
        <f>IF(sum!A320="QU",sum!J320,"*")</f>
        <v>*</v>
      </c>
      <c r="AX327" s="4" t="s">
        <v>186</v>
      </c>
      <c r="AY327" s="4" t="s">
        <v>187</v>
      </c>
      <c r="AZ327" s="4">
        <v>2050</v>
      </c>
      <c r="BA327" s="2" t="str">
        <f>IF(sum!A320="SA",sum!B320,"*")</f>
        <v>*</v>
      </c>
      <c r="BB327" s="2"/>
      <c r="BC327" s="2" t="str">
        <f>IF(sum!A320="SA",sum!J320,"*")</f>
        <v>*</v>
      </c>
    </row>
    <row r="328" spans="2:55">
      <c r="B328" s="2" t="s">
        <v>186</v>
      </c>
      <c r="C328" s="2" t="s">
        <v>187</v>
      </c>
      <c r="D328" s="2">
        <v>2050</v>
      </c>
      <c r="J328" s="2" t="s">
        <v>186</v>
      </c>
      <c r="K328" s="2" t="s">
        <v>187</v>
      </c>
      <c r="L328" s="2">
        <v>2050</v>
      </c>
      <c r="M328" s="2" t="str">
        <f>IF(sum!A321="AT",sum!B321,"*")</f>
        <v>*</v>
      </c>
      <c r="N328" s="2"/>
      <c r="O328" s="2" t="str">
        <f>IF(sum!A321="AT",sum!J321,"*")</f>
        <v>*</v>
      </c>
      <c r="R328" s="2" t="s">
        <v>186</v>
      </c>
      <c r="S328" s="2" t="s">
        <v>187</v>
      </c>
      <c r="T328" s="2">
        <v>2050</v>
      </c>
      <c r="U328" s="2" t="str">
        <f>IF(sum!A321="BC",sum!B321,"*")</f>
        <v>TRA_Car_GSL1</v>
      </c>
      <c r="V328" s="2"/>
      <c r="W328" s="2">
        <f>IF(sum!A321="BC",sum!J321,"*")</f>
        <v>0</v>
      </c>
      <c r="Z328" s="2" t="s">
        <v>186</v>
      </c>
      <c r="AA328" s="2" t="s">
        <v>187</v>
      </c>
      <c r="AB328" s="2">
        <v>2050</v>
      </c>
      <c r="AC328" s="2" t="str">
        <f>IF(sum!A321="MA",sum!B321,"*")</f>
        <v>*</v>
      </c>
      <c r="AD328" s="2"/>
      <c r="AE328" s="2" t="str">
        <f>IF(sum!A321="MA",sum!J321,"*")</f>
        <v>*</v>
      </c>
      <c r="AH328" s="2" t="s">
        <v>186</v>
      </c>
      <c r="AI328" s="2" t="s">
        <v>187</v>
      </c>
      <c r="AJ328" s="2">
        <v>2050</v>
      </c>
      <c r="AK328" s="2" t="str">
        <f>IF(sum!A321="ON",sum!B321,"*")</f>
        <v>*</v>
      </c>
      <c r="AL328" s="2"/>
      <c r="AM328" s="2" t="str">
        <f>IF(sum!A321="ON",sum!J321,"*")</f>
        <v>*</v>
      </c>
      <c r="AP328" s="2" t="s">
        <v>186</v>
      </c>
      <c r="AQ328" s="2" t="s">
        <v>187</v>
      </c>
      <c r="AR328" s="2">
        <v>2050</v>
      </c>
      <c r="AS328" s="2" t="str">
        <f>IF(sum!A321="QU",sum!B321,"*")</f>
        <v>*</v>
      </c>
      <c r="AT328" s="2"/>
      <c r="AU328" s="2" t="str">
        <f>IF(sum!A321="QU",sum!J321,"*")</f>
        <v>*</v>
      </c>
      <c r="AX328" s="2" t="s">
        <v>186</v>
      </c>
      <c r="AY328" s="2" t="s">
        <v>187</v>
      </c>
      <c r="AZ328" s="2">
        <v>2050</v>
      </c>
      <c r="BA328" s="2" t="str">
        <f>IF(sum!A321="SA",sum!B321,"*")</f>
        <v>*</v>
      </c>
      <c r="BB328" s="2"/>
      <c r="BC328" s="2" t="str">
        <f>IF(sum!A321="SA",sum!J321,"*")</f>
        <v>*</v>
      </c>
    </row>
    <row r="329" spans="2:55">
      <c r="B329" s="2" t="s">
        <v>186</v>
      </c>
      <c r="C329" s="2" t="s">
        <v>187</v>
      </c>
      <c r="D329" s="2">
        <v>2050</v>
      </c>
      <c r="J329" s="2" t="s">
        <v>186</v>
      </c>
      <c r="K329" s="2" t="s">
        <v>187</v>
      </c>
      <c r="L329" s="2">
        <v>2050</v>
      </c>
      <c r="M329" s="2" t="str">
        <f>IF(sum!A322="AT",sum!B322,"*")</f>
        <v>*</v>
      </c>
      <c r="N329" s="2"/>
      <c r="O329" s="2" t="str">
        <f>IF(sum!A322="AT",sum!J322,"*")</f>
        <v>*</v>
      </c>
      <c r="R329" s="2" t="s">
        <v>186</v>
      </c>
      <c r="S329" s="2" t="s">
        <v>187</v>
      </c>
      <c r="T329" s="2">
        <v>2050</v>
      </c>
      <c r="U329" s="2" t="str">
        <f>IF(sum!A322="BC",sum!B322,"*")</f>
        <v>TRA_Car_PHEV01</v>
      </c>
      <c r="V329" s="2"/>
      <c r="W329" s="2">
        <f>IF(sum!A322="BC",sum!J322,"*")</f>
        <v>684.71393046977</v>
      </c>
      <c r="Z329" s="2" t="s">
        <v>186</v>
      </c>
      <c r="AA329" s="2" t="s">
        <v>187</v>
      </c>
      <c r="AB329" s="2">
        <v>2050</v>
      </c>
      <c r="AC329" s="2" t="str">
        <f>IF(sum!A322="MA",sum!B322,"*")</f>
        <v>*</v>
      </c>
      <c r="AD329" s="2"/>
      <c r="AE329" s="2" t="str">
        <f>IF(sum!A322="MA",sum!J322,"*")</f>
        <v>*</v>
      </c>
      <c r="AH329" s="2" t="s">
        <v>186</v>
      </c>
      <c r="AI329" s="2" t="s">
        <v>187</v>
      </c>
      <c r="AJ329" s="2">
        <v>2050</v>
      </c>
      <c r="AK329" s="2" t="str">
        <f>IF(sum!A322="ON",sum!B322,"*")</f>
        <v>*</v>
      </c>
      <c r="AL329" s="2"/>
      <c r="AM329" s="2" t="str">
        <f>IF(sum!A322="ON",sum!J322,"*")</f>
        <v>*</v>
      </c>
      <c r="AP329" s="4" t="s">
        <v>186</v>
      </c>
      <c r="AQ329" s="4" t="s">
        <v>187</v>
      </c>
      <c r="AR329" s="4">
        <v>2050</v>
      </c>
      <c r="AS329" s="2" t="str">
        <f>IF(sum!A322="QU",sum!B322,"*")</f>
        <v>*</v>
      </c>
      <c r="AT329" s="2"/>
      <c r="AU329" s="2" t="str">
        <f>IF(sum!A322="QU",sum!J322,"*")</f>
        <v>*</v>
      </c>
      <c r="AX329" s="2" t="s">
        <v>186</v>
      </c>
      <c r="AY329" s="2" t="s">
        <v>187</v>
      </c>
      <c r="AZ329" s="2">
        <v>2050</v>
      </c>
      <c r="BA329" s="2" t="str">
        <f>IF(sum!A322="SA",sum!B322,"*")</f>
        <v>*</v>
      </c>
      <c r="BB329" s="2"/>
      <c r="BC329" s="2" t="str">
        <f>IF(sum!A322="SA",sum!J322,"*")</f>
        <v>*</v>
      </c>
    </row>
    <row r="330" spans="2:55">
      <c r="B330" s="4" t="s">
        <v>186</v>
      </c>
      <c r="C330" s="4" t="s">
        <v>187</v>
      </c>
      <c r="D330" s="4">
        <v>2050</v>
      </c>
      <c r="J330" s="4" t="s">
        <v>186</v>
      </c>
      <c r="K330" s="4" t="s">
        <v>187</v>
      </c>
      <c r="L330" s="4">
        <v>2050</v>
      </c>
      <c r="M330" s="2" t="str">
        <f>IF(sum!A323="AT",sum!B323,"*")</f>
        <v>*</v>
      </c>
      <c r="N330" s="2"/>
      <c r="O330" s="2" t="str">
        <f>IF(sum!A323="AT",sum!J323,"*")</f>
        <v>*</v>
      </c>
      <c r="R330" s="4" t="s">
        <v>186</v>
      </c>
      <c r="S330" s="4" t="s">
        <v>187</v>
      </c>
      <c r="T330" s="4">
        <v>2050</v>
      </c>
      <c r="U330" s="2" t="str">
        <f>IF(sum!A323="BC",sum!B323,"*")</f>
        <v>TRA_Mot_ELC1</v>
      </c>
      <c r="V330" s="2"/>
      <c r="W330" s="2">
        <f>IF(sum!A323="BC",sum!J323,"*")</f>
        <v>35.744189573021</v>
      </c>
      <c r="Z330" s="4" t="s">
        <v>186</v>
      </c>
      <c r="AA330" s="4" t="s">
        <v>187</v>
      </c>
      <c r="AB330" s="4">
        <v>2050</v>
      </c>
      <c r="AC330" s="2" t="str">
        <f>IF(sum!A323="MA",sum!B323,"*")</f>
        <v>*</v>
      </c>
      <c r="AD330" s="2"/>
      <c r="AE330" s="2" t="str">
        <f>IF(sum!A323="MA",sum!J323,"*")</f>
        <v>*</v>
      </c>
      <c r="AH330" s="4" t="s">
        <v>186</v>
      </c>
      <c r="AI330" s="4" t="s">
        <v>187</v>
      </c>
      <c r="AJ330" s="4">
        <v>2050</v>
      </c>
      <c r="AK330" s="2" t="str">
        <f>IF(sum!A323="ON",sum!B323,"*")</f>
        <v>*</v>
      </c>
      <c r="AL330" s="2"/>
      <c r="AM330" s="2" t="str">
        <f>IF(sum!A323="ON",sum!J323,"*")</f>
        <v>*</v>
      </c>
      <c r="AP330" s="2" t="s">
        <v>186</v>
      </c>
      <c r="AQ330" s="2" t="s">
        <v>187</v>
      </c>
      <c r="AR330" s="2">
        <v>2050</v>
      </c>
      <c r="AS330" s="2" t="str">
        <f>IF(sum!A323="QU",sum!B323,"*")</f>
        <v>*</v>
      </c>
      <c r="AT330" s="2"/>
      <c r="AU330" s="2" t="str">
        <f>IF(sum!A323="QU",sum!J323,"*")</f>
        <v>*</v>
      </c>
      <c r="AX330" s="4" t="s">
        <v>186</v>
      </c>
      <c r="AY330" s="4" t="s">
        <v>187</v>
      </c>
      <c r="AZ330" s="4">
        <v>2050</v>
      </c>
      <c r="BA330" s="2" t="str">
        <f>IF(sum!A323="SA",sum!B323,"*")</f>
        <v>*</v>
      </c>
      <c r="BB330" s="2"/>
      <c r="BC330" s="2" t="str">
        <f>IF(sum!A323="SA",sum!J323,"*")</f>
        <v>*</v>
      </c>
    </row>
    <row r="331" spans="2:55">
      <c r="B331" s="2" t="s">
        <v>186</v>
      </c>
      <c r="C331" s="2" t="s">
        <v>187</v>
      </c>
      <c r="D331" s="2">
        <v>2050</v>
      </c>
      <c r="J331" s="2" t="s">
        <v>186</v>
      </c>
      <c r="K331" s="2" t="s">
        <v>187</v>
      </c>
      <c r="L331" s="2">
        <v>2050</v>
      </c>
      <c r="M331" s="2" t="str">
        <f>IF(sum!A324="AT",sum!B324,"*")</f>
        <v>*</v>
      </c>
      <c r="N331" s="2"/>
      <c r="O331" s="2" t="str">
        <f>IF(sum!A324="AT",sum!J324,"*")</f>
        <v>*</v>
      </c>
      <c r="R331" s="2" t="s">
        <v>186</v>
      </c>
      <c r="S331" s="2" t="s">
        <v>187</v>
      </c>
      <c r="T331" s="2">
        <v>2050</v>
      </c>
      <c r="U331" s="2" t="str">
        <f>IF(sum!A324="BC",sum!B324,"*")</f>
        <v>TRA_Rai_Frt-ELC01</v>
      </c>
      <c r="V331" s="2"/>
      <c r="W331" s="2">
        <f>IF(sum!A324="BC",sum!J324,"*")</f>
        <v>0</v>
      </c>
      <c r="Z331" s="2" t="s">
        <v>186</v>
      </c>
      <c r="AA331" s="2" t="s">
        <v>187</v>
      </c>
      <c r="AB331" s="2">
        <v>2050</v>
      </c>
      <c r="AC331" s="2" t="str">
        <f>IF(sum!A324="MA",sum!B324,"*")</f>
        <v>*</v>
      </c>
      <c r="AD331" s="2"/>
      <c r="AE331" s="2" t="str">
        <f>IF(sum!A324="MA",sum!J324,"*")</f>
        <v>*</v>
      </c>
      <c r="AH331" s="2" t="s">
        <v>186</v>
      </c>
      <c r="AI331" s="2" t="s">
        <v>187</v>
      </c>
      <c r="AJ331" s="2">
        <v>2050</v>
      </c>
      <c r="AK331" s="2" t="str">
        <f>IF(sum!A324="ON",sum!B324,"*")</f>
        <v>*</v>
      </c>
      <c r="AL331" s="2"/>
      <c r="AM331" s="2" t="str">
        <f>IF(sum!A324="ON",sum!J324,"*")</f>
        <v>*</v>
      </c>
      <c r="AP331" s="4" t="s">
        <v>186</v>
      </c>
      <c r="AQ331" s="4" t="s">
        <v>187</v>
      </c>
      <c r="AR331" s="4">
        <v>2050</v>
      </c>
      <c r="AS331" s="2" t="str">
        <f>IF(sum!A324="QU",sum!B324,"*")</f>
        <v>*</v>
      </c>
      <c r="AT331" s="2"/>
      <c r="AU331" s="2" t="str">
        <f>IF(sum!A324="QU",sum!J324,"*")</f>
        <v>*</v>
      </c>
      <c r="AX331" s="2" t="s">
        <v>186</v>
      </c>
      <c r="AY331" s="2" t="s">
        <v>187</v>
      </c>
      <c r="AZ331" s="2">
        <v>2050</v>
      </c>
      <c r="BA331" s="2" t="str">
        <f>IF(sum!A324="SA",sum!B324,"*")</f>
        <v>*</v>
      </c>
      <c r="BB331" s="2"/>
      <c r="BC331" s="2" t="str">
        <f>IF(sum!A324="SA",sum!J324,"*")</f>
        <v>*</v>
      </c>
    </row>
    <row r="332" spans="2:55">
      <c r="B332" s="2" t="s">
        <v>186</v>
      </c>
      <c r="C332" s="2" t="s">
        <v>187</v>
      </c>
      <c r="D332" s="2">
        <v>2050</v>
      </c>
      <c r="J332" s="2" t="s">
        <v>186</v>
      </c>
      <c r="K332" s="2" t="s">
        <v>187</v>
      </c>
      <c r="L332" s="2">
        <v>2050</v>
      </c>
      <c r="M332" s="2" t="str">
        <f>IF(sum!A325="AT",sum!B325,"*")</f>
        <v>*</v>
      </c>
      <c r="N332" s="2"/>
      <c r="O332" s="2" t="str">
        <f>IF(sum!A325="AT",sum!J325,"*")</f>
        <v>*</v>
      </c>
      <c r="R332" s="2" t="s">
        <v>186</v>
      </c>
      <c r="S332" s="2" t="s">
        <v>187</v>
      </c>
      <c r="T332" s="2">
        <v>2050</v>
      </c>
      <c r="U332" s="2" t="str">
        <f>IF(sum!A325="BC",sum!B325,"*")</f>
        <v>TRA_Rai_Pas-ELC01</v>
      </c>
      <c r="V332" s="2"/>
      <c r="W332" s="2">
        <f>IF(sum!A325="BC",sum!J325,"*")</f>
        <v>0.00222503989632962</v>
      </c>
      <c r="Z332" s="2" t="s">
        <v>186</v>
      </c>
      <c r="AA332" s="2" t="s">
        <v>187</v>
      </c>
      <c r="AB332" s="2">
        <v>2050</v>
      </c>
      <c r="AC332" s="2" t="str">
        <f>IF(sum!A325="MA",sum!B325,"*")</f>
        <v>*</v>
      </c>
      <c r="AD332" s="2"/>
      <c r="AE332" s="2" t="str">
        <f>IF(sum!A325="MA",sum!J325,"*")</f>
        <v>*</v>
      </c>
      <c r="AH332" s="2" t="s">
        <v>186</v>
      </c>
      <c r="AI332" s="2" t="s">
        <v>187</v>
      </c>
      <c r="AJ332" s="2">
        <v>2050</v>
      </c>
      <c r="AK332" s="2" t="str">
        <f>IF(sum!A325="ON",sum!B325,"*")</f>
        <v>*</v>
      </c>
      <c r="AL332" s="2"/>
      <c r="AM332" s="2" t="str">
        <f>IF(sum!A325="ON",sum!J325,"*")</f>
        <v>*</v>
      </c>
      <c r="AP332" s="2" t="s">
        <v>186</v>
      </c>
      <c r="AQ332" s="2" t="s">
        <v>187</v>
      </c>
      <c r="AR332" s="2">
        <v>2050</v>
      </c>
      <c r="AS332" s="2" t="str">
        <f>IF(sum!A325="QU",sum!B325,"*")</f>
        <v>*</v>
      </c>
      <c r="AT332" s="2"/>
      <c r="AU332" s="2" t="str">
        <f>IF(sum!A325="QU",sum!J325,"*")</f>
        <v>*</v>
      </c>
      <c r="AX332" s="2" t="s">
        <v>186</v>
      </c>
      <c r="AY332" s="2" t="s">
        <v>187</v>
      </c>
      <c r="AZ332" s="2">
        <v>2050</v>
      </c>
      <c r="BA332" s="2" t="str">
        <f>IF(sum!A325="SA",sum!B325,"*")</f>
        <v>*</v>
      </c>
      <c r="BB332" s="2"/>
      <c r="BC332" s="2" t="str">
        <f>IF(sum!A325="SA",sum!J325,"*")</f>
        <v>*</v>
      </c>
    </row>
    <row r="333" spans="2:55">
      <c r="B333" s="4" t="s">
        <v>186</v>
      </c>
      <c r="C333" s="4" t="s">
        <v>187</v>
      </c>
      <c r="D333" s="4">
        <v>2050</v>
      </c>
      <c r="J333" s="4" t="s">
        <v>186</v>
      </c>
      <c r="K333" s="4" t="s">
        <v>187</v>
      </c>
      <c r="L333" s="4">
        <v>2050</v>
      </c>
      <c r="M333" s="2" t="str">
        <f>IF(sum!A326="AT",sum!B326,"*")</f>
        <v>*</v>
      </c>
      <c r="N333" s="2"/>
      <c r="O333" s="2" t="str">
        <f>IF(sum!A326="AT",sum!J326,"*")</f>
        <v>*</v>
      </c>
      <c r="R333" s="4" t="s">
        <v>186</v>
      </c>
      <c r="S333" s="4" t="s">
        <v>187</v>
      </c>
      <c r="T333" s="4">
        <v>2050</v>
      </c>
      <c r="U333" s="2" t="str">
        <f>IF(sum!A326="BC",sum!B326,"*")</f>
        <v>TRA_Tru_BEV01</v>
      </c>
      <c r="V333" s="2"/>
      <c r="W333" s="2">
        <f>IF(sum!A326="BC",sum!J326,"*")</f>
        <v>0</v>
      </c>
      <c r="Z333" s="4" t="s">
        <v>186</v>
      </c>
      <c r="AA333" s="4" t="s">
        <v>187</v>
      </c>
      <c r="AB333" s="4">
        <v>2050</v>
      </c>
      <c r="AC333" s="2" t="str">
        <f>IF(sum!A326="MA",sum!B326,"*")</f>
        <v>*</v>
      </c>
      <c r="AD333" s="2"/>
      <c r="AE333" s="2" t="str">
        <f>IF(sum!A326="MA",sum!J326,"*")</f>
        <v>*</v>
      </c>
      <c r="AH333" s="4" t="s">
        <v>186</v>
      </c>
      <c r="AI333" s="4" t="s">
        <v>187</v>
      </c>
      <c r="AJ333" s="4">
        <v>2050</v>
      </c>
      <c r="AK333" s="2" t="str">
        <f>IF(sum!A326="ON",sum!B326,"*")</f>
        <v>*</v>
      </c>
      <c r="AL333" s="2"/>
      <c r="AM333" s="2" t="str">
        <f>IF(sum!A326="ON",sum!J326,"*")</f>
        <v>*</v>
      </c>
      <c r="AP333" s="4" t="s">
        <v>186</v>
      </c>
      <c r="AQ333" s="4" t="s">
        <v>187</v>
      </c>
      <c r="AR333" s="4">
        <v>2050</v>
      </c>
      <c r="AS333" s="2" t="str">
        <f>IF(sum!A326="QU",sum!B326,"*")</f>
        <v>*</v>
      </c>
      <c r="AT333" s="2"/>
      <c r="AU333" s="2" t="str">
        <f>IF(sum!A326="QU",sum!J326,"*")</f>
        <v>*</v>
      </c>
      <c r="AX333" s="4" t="s">
        <v>186</v>
      </c>
      <c r="AY333" s="4" t="s">
        <v>187</v>
      </c>
      <c r="AZ333" s="4">
        <v>2050</v>
      </c>
      <c r="BA333" s="2" t="str">
        <f>IF(sum!A326="SA",sum!B326,"*")</f>
        <v>*</v>
      </c>
      <c r="BB333" s="2"/>
      <c r="BC333" s="2" t="str">
        <f>IF(sum!A326="SA",sum!J326,"*")</f>
        <v>*</v>
      </c>
    </row>
    <row r="334" spans="2:55">
      <c r="B334" s="2" t="s">
        <v>186</v>
      </c>
      <c r="C334" s="2" t="s">
        <v>187</v>
      </c>
      <c r="D334" s="2">
        <v>2050</v>
      </c>
      <c r="J334" s="2" t="s">
        <v>186</v>
      </c>
      <c r="K334" s="2" t="s">
        <v>187</v>
      </c>
      <c r="L334" s="2">
        <v>2050</v>
      </c>
      <c r="M334" s="2" t="str">
        <f>IF(sum!A327="AT",sum!B327,"*")</f>
        <v>*</v>
      </c>
      <c r="N334" s="2"/>
      <c r="O334" s="2" t="str">
        <f>IF(sum!A327="AT",sum!J327,"*")</f>
        <v>*</v>
      </c>
      <c r="R334" s="2" t="s">
        <v>186</v>
      </c>
      <c r="S334" s="2" t="s">
        <v>187</v>
      </c>
      <c r="T334" s="2">
        <v>2050</v>
      </c>
      <c r="U334" s="2" t="str">
        <f>IF(sum!A327="BC",sum!B327,"*")</f>
        <v>TRA_Tru_HT_DST1</v>
      </c>
      <c r="V334" s="2"/>
      <c r="W334" s="2">
        <f>IF(sum!A327="BC",sum!J327,"*")</f>
        <v>0</v>
      </c>
      <c r="Z334" s="2" t="s">
        <v>186</v>
      </c>
      <c r="AA334" s="2" t="s">
        <v>187</v>
      </c>
      <c r="AB334" s="2">
        <v>2050</v>
      </c>
      <c r="AC334" s="2" t="str">
        <f>IF(sum!A327="MA",sum!B327,"*")</f>
        <v>*</v>
      </c>
      <c r="AD334" s="2"/>
      <c r="AE334" s="2" t="str">
        <f>IF(sum!A327="MA",sum!J327,"*")</f>
        <v>*</v>
      </c>
      <c r="AH334" s="2" t="s">
        <v>186</v>
      </c>
      <c r="AI334" s="2" t="s">
        <v>187</v>
      </c>
      <c r="AJ334" s="2">
        <v>2050</v>
      </c>
      <c r="AK334" s="2" t="str">
        <f>IF(sum!A327="ON",sum!B327,"*")</f>
        <v>*</v>
      </c>
      <c r="AL334" s="2"/>
      <c r="AM334" s="2" t="str">
        <f>IF(sum!A327="ON",sum!J327,"*")</f>
        <v>*</v>
      </c>
      <c r="AP334" s="2" t="s">
        <v>186</v>
      </c>
      <c r="AQ334" s="2" t="s">
        <v>187</v>
      </c>
      <c r="AR334" s="2">
        <v>2050</v>
      </c>
      <c r="AS334" s="2" t="str">
        <f>IF(sum!A327="QU",sum!B327,"*")</f>
        <v>*</v>
      </c>
      <c r="AT334" s="2"/>
      <c r="AU334" s="2" t="str">
        <f>IF(sum!A327="QU",sum!J327,"*")</f>
        <v>*</v>
      </c>
      <c r="AX334" s="2" t="s">
        <v>186</v>
      </c>
      <c r="AY334" s="2" t="s">
        <v>187</v>
      </c>
      <c r="AZ334" s="2">
        <v>2050</v>
      </c>
      <c r="BA334" s="2" t="str">
        <f>IF(sum!A327="SA",sum!B327,"*")</f>
        <v>*</v>
      </c>
      <c r="BB334" s="2"/>
      <c r="BC334" s="2" t="str">
        <f>IF(sum!A327="SA",sum!J327,"*")</f>
        <v>*</v>
      </c>
    </row>
    <row r="335" spans="2:55">
      <c r="B335" s="2" t="s">
        <v>186</v>
      </c>
      <c r="C335" s="2" t="s">
        <v>187</v>
      </c>
      <c r="D335" s="2">
        <v>2050</v>
      </c>
      <c r="J335" s="2" t="s">
        <v>186</v>
      </c>
      <c r="K335" s="2" t="s">
        <v>187</v>
      </c>
      <c r="L335" s="2">
        <v>2050</v>
      </c>
      <c r="M335" s="2" t="str">
        <f>IF(sum!A328="AT",sum!B328,"*")</f>
        <v>*</v>
      </c>
      <c r="N335" s="2"/>
      <c r="O335" s="2" t="str">
        <f>IF(sum!A328="AT",sum!J328,"*")</f>
        <v>*</v>
      </c>
      <c r="R335" s="2" t="s">
        <v>186</v>
      </c>
      <c r="S335" s="2" t="s">
        <v>187</v>
      </c>
      <c r="T335" s="2">
        <v>2050</v>
      </c>
      <c r="U335" s="2" t="str">
        <f>IF(sum!A328="BC",sum!B328,"*")</f>
        <v>TRA_Tru_PHEV01</v>
      </c>
      <c r="V335" s="2"/>
      <c r="W335" s="2">
        <f>IF(sum!A328="BC",sum!J328,"*")</f>
        <v>465.113568712276</v>
      </c>
      <c r="Z335" s="2" t="s">
        <v>186</v>
      </c>
      <c r="AA335" s="2" t="s">
        <v>187</v>
      </c>
      <c r="AB335" s="2">
        <v>2050</v>
      </c>
      <c r="AC335" s="2" t="str">
        <f>IF(sum!A328="MA",sum!B328,"*")</f>
        <v>*</v>
      </c>
      <c r="AD335" s="2"/>
      <c r="AE335" s="2" t="str">
        <f>IF(sum!A328="MA",sum!J328,"*")</f>
        <v>*</v>
      </c>
      <c r="AH335" s="2" t="s">
        <v>186</v>
      </c>
      <c r="AI335" s="2" t="s">
        <v>187</v>
      </c>
      <c r="AJ335" s="2">
        <v>2050</v>
      </c>
      <c r="AK335" s="2" t="str">
        <f>IF(sum!A328="ON",sum!B328,"*")</f>
        <v>*</v>
      </c>
      <c r="AL335" s="2"/>
      <c r="AM335" s="2" t="str">
        <f>IF(sum!A328="ON",sum!J328,"*")</f>
        <v>*</v>
      </c>
      <c r="AP335" s="4" t="s">
        <v>186</v>
      </c>
      <c r="AQ335" s="4" t="s">
        <v>187</v>
      </c>
      <c r="AR335" s="4">
        <v>2050</v>
      </c>
      <c r="AS335" s="2" t="str">
        <f>IF(sum!A328="QU",sum!B328,"*")</f>
        <v>*</v>
      </c>
      <c r="AT335" s="2"/>
      <c r="AU335" s="2" t="str">
        <f>IF(sum!A328="QU",sum!J328,"*")</f>
        <v>*</v>
      </c>
      <c r="AX335" s="2" t="s">
        <v>186</v>
      </c>
      <c r="AY335" s="2" t="s">
        <v>187</v>
      </c>
      <c r="AZ335" s="2">
        <v>2050</v>
      </c>
      <c r="BA335" s="2" t="str">
        <f>IF(sum!A328="SA",sum!B328,"*")</f>
        <v>*</v>
      </c>
      <c r="BB335" s="2"/>
      <c r="BC335" s="2" t="str">
        <f>IF(sum!A328="SA",sum!J328,"*")</f>
        <v>*</v>
      </c>
    </row>
    <row r="336" spans="2:55">
      <c r="B336" s="4" t="s">
        <v>186</v>
      </c>
      <c r="C336" s="4" t="s">
        <v>187</v>
      </c>
      <c r="D336" s="4">
        <v>2050</v>
      </c>
      <c r="J336" s="4" t="s">
        <v>186</v>
      </c>
      <c r="K336" s="4" t="s">
        <v>187</v>
      </c>
      <c r="L336" s="4">
        <v>2050</v>
      </c>
      <c r="M336" s="2" t="str">
        <f>IF(sum!A329="AT",sum!B329,"*")</f>
        <v>*</v>
      </c>
      <c r="N336" s="2"/>
      <c r="O336" s="2" t="str">
        <f>IF(sum!A329="AT",sum!J329,"*")</f>
        <v>*</v>
      </c>
      <c r="R336" s="4" t="s">
        <v>186</v>
      </c>
      <c r="S336" s="4" t="s">
        <v>187</v>
      </c>
      <c r="T336" s="4">
        <v>2050</v>
      </c>
      <c r="U336" s="2" t="str">
        <f>IF(sum!A329="BC",sum!B329,"*")</f>
        <v>TU_GASNAT_BC_AL_01</v>
      </c>
      <c r="V336" s="2"/>
      <c r="W336" s="2">
        <f>IF(sum!A329="BC",sum!J329,"*")</f>
        <v>30.4620241946188</v>
      </c>
      <c r="Z336" s="4" t="s">
        <v>186</v>
      </c>
      <c r="AA336" s="4" t="s">
        <v>187</v>
      </c>
      <c r="AB336" s="4">
        <v>2050</v>
      </c>
      <c r="AC336" s="2" t="str">
        <f>IF(sum!A329="MA",sum!B329,"*")</f>
        <v>*</v>
      </c>
      <c r="AD336" s="2"/>
      <c r="AE336" s="2" t="str">
        <f>IF(sum!A329="MA",sum!J329,"*")</f>
        <v>*</v>
      </c>
      <c r="AH336" s="4" t="s">
        <v>186</v>
      </c>
      <c r="AI336" s="4" t="s">
        <v>187</v>
      </c>
      <c r="AJ336" s="4">
        <v>2050</v>
      </c>
      <c r="AK336" s="2" t="str">
        <f>IF(sum!A329="ON",sum!B329,"*")</f>
        <v>*</v>
      </c>
      <c r="AL336" s="2"/>
      <c r="AM336" s="2" t="str">
        <f>IF(sum!A329="ON",sum!J329,"*")</f>
        <v>*</v>
      </c>
      <c r="AP336" s="2" t="s">
        <v>186</v>
      </c>
      <c r="AQ336" s="2" t="s">
        <v>187</v>
      </c>
      <c r="AR336" s="2">
        <v>2050</v>
      </c>
      <c r="AS336" s="2" t="str">
        <f>IF(sum!A329="QU",sum!B329,"*")</f>
        <v>*</v>
      </c>
      <c r="AT336" s="2"/>
      <c r="AU336" s="2" t="str">
        <f>IF(sum!A329="QU",sum!J329,"*")</f>
        <v>*</v>
      </c>
      <c r="AX336" s="4" t="s">
        <v>186</v>
      </c>
      <c r="AY336" s="4" t="s">
        <v>187</v>
      </c>
      <c r="AZ336" s="4">
        <v>2050</v>
      </c>
      <c r="BA336" s="2" t="str">
        <f>IF(sum!A329="SA",sum!B329,"*")</f>
        <v>*</v>
      </c>
      <c r="BB336" s="2"/>
      <c r="BC336" s="2" t="str">
        <f>IF(sum!A329="SA",sum!J329,"*")</f>
        <v>*</v>
      </c>
    </row>
    <row r="337" spans="2:55">
      <c r="B337" s="2" t="s">
        <v>186</v>
      </c>
      <c r="C337" s="2" t="s">
        <v>187</v>
      </c>
      <c r="D337" s="2">
        <v>2050</v>
      </c>
      <c r="J337" s="2" t="s">
        <v>186</v>
      </c>
      <c r="K337" s="2" t="s">
        <v>187</v>
      </c>
      <c r="L337" s="2">
        <v>2050</v>
      </c>
      <c r="M337" s="2" t="str">
        <f>IF(sum!A330="AT",sum!B330,"*")</f>
        <v>*</v>
      </c>
      <c r="N337" s="2"/>
      <c r="O337" s="2" t="str">
        <f>IF(sum!A330="AT",sum!J330,"*")</f>
        <v>*</v>
      </c>
      <c r="R337" s="2" t="s">
        <v>186</v>
      </c>
      <c r="S337" s="2" t="s">
        <v>187</v>
      </c>
      <c r="T337" s="2">
        <v>2050</v>
      </c>
      <c r="U337" s="2" t="str">
        <f>IF(sum!A330="BC",sum!B330,"*")</f>
        <v>TU_OILCRD_SA_BC_01</v>
      </c>
      <c r="V337" s="2"/>
      <c r="W337" s="2">
        <f>IF(sum!A330="BC",sum!J330,"*")</f>
        <v>22.1018288095913</v>
      </c>
      <c r="Z337" s="2" t="s">
        <v>186</v>
      </c>
      <c r="AA337" s="2" t="s">
        <v>187</v>
      </c>
      <c r="AB337" s="2">
        <v>2050</v>
      </c>
      <c r="AC337" s="2" t="str">
        <f>IF(sum!A330="MA",sum!B330,"*")</f>
        <v>*</v>
      </c>
      <c r="AD337" s="2"/>
      <c r="AE337" s="2" t="str">
        <f>IF(sum!A330="MA",sum!J330,"*")</f>
        <v>*</v>
      </c>
      <c r="AH337" s="2" t="s">
        <v>186</v>
      </c>
      <c r="AI337" s="2" t="s">
        <v>187</v>
      </c>
      <c r="AJ337" s="2">
        <v>2050</v>
      </c>
      <c r="AK337" s="2" t="str">
        <f>IF(sum!A330="ON",sum!B330,"*")</f>
        <v>*</v>
      </c>
      <c r="AL337" s="2"/>
      <c r="AM337" s="2" t="str">
        <f>IF(sum!A330="ON",sum!J330,"*")</f>
        <v>*</v>
      </c>
      <c r="AP337" s="4" t="s">
        <v>186</v>
      </c>
      <c r="AQ337" s="4" t="s">
        <v>187</v>
      </c>
      <c r="AR337" s="4">
        <v>2050</v>
      </c>
      <c r="AS337" s="2" t="str">
        <f>IF(sum!A330="QU",sum!B330,"*")</f>
        <v>*</v>
      </c>
      <c r="AT337" s="2"/>
      <c r="AU337" s="2" t="str">
        <f>IF(sum!A330="QU",sum!J330,"*")</f>
        <v>*</v>
      </c>
      <c r="AX337" s="2" t="s">
        <v>186</v>
      </c>
      <c r="AY337" s="2" t="s">
        <v>187</v>
      </c>
      <c r="AZ337" s="2">
        <v>2050</v>
      </c>
      <c r="BA337" s="2" t="str">
        <f>IF(sum!A330="SA",sum!B330,"*")</f>
        <v>*</v>
      </c>
      <c r="BB337" s="2"/>
      <c r="BC337" s="2" t="str">
        <f>IF(sum!A330="SA",sum!J330,"*")</f>
        <v>*</v>
      </c>
    </row>
    <row r="338" spans="2:55">
      <c r="B338" s="2" t="s">
        <v>186</v>
      </c>
      <c r="C338" s="2" t="s">
        <v>187</v>
      </c>
      <c r="D338" s="2">
        <v>2050</v>
      </c>
      <c r="J338" s="2" t="s">
        <v>186</v>
      </c>
      <c r="K338" s="2" t="s">
        <v>187</v>
      </c>
      <c r="L338" s="2">
        <v>2050</v>
      </c>
      <c r="M338" s="2" t="str">
        <f>IF(sum!A331="AT",sum!B331,"*")</f>
        <v>*</v>
      </c>
      <c r="N338" s="2"/>
      <c r="O338" s="2" t="str">
        <f>IF(sum!A331="AT",sum!J331,"*")</f>
        <v>*</v>
      </c>
      <c r="R338" s="2" t="s">
        <v>186</v>
      </c>
      <c r="S338" s="2" t="s">
        <v>187</v>
      </c>
      <c r="T338" s="2">
        <v>2050</v>
      </c>
      <c r="U338" s="2" t="str">
        <f>IF(sum!A331="BC",sum!B331,"*")</f>
        <v>TWS-AuxiliaryEquip_ELE1</v>
      </c>
      <c r="V338" s="2"/>
      <c r="W338" s="2">
        <f>IF(sum!A331="BC",sum!J331,"*")</f>
        <v>0.0113527760199792</v>
      </c>
      <c r="Z338" s="2" t="s">
        <v>186</v>
      </c>
      <c r="AA338" s="2" t="s">
        <v>187</v>
      </c>
      <c r="AB338" s="2">
        <v>2050</v>
      </c>
      <c r="AC338" s="2" t="str">
        <f>IF(sum!A331="MA",sum!B331,"*")</f>
        <v>*</v>
      </c>
      <c r="AD338" s="2"/>
      <c r="AE338" s="2" t="str">
        <f>IF(sum!A331="MA",sum!J331,"*")</f>
        <v>*</v>
      </c>
      <c r="AH338" s="2" t="s">
        <v>186</v>
      </c>
      <c r="AI338" s="2" t="s">
        <v>187</v>
      </c>
      <c r="AJ338" s="2">
        <v>2050</v>
      </c>
      <c r="AK338" s="2" t="str">
        <f>IF(sum!A331="ON",sum!B331,"*")</f>
        <v>*</v>
      </c>
      <c r="AL338" s="2"/>
      <c r="AM338" s="2" t="str">
        <f>IF(sum!A331="ON",sum!J331,"*")</f>
        <v>*</v>
      </c>
      <c r="AP338" s="2" t="s">
        <v>186</v>
      </c>
      <c r="AQ338" s="2" t="s">
        <v>187</v>
      </c>
      <c r="AR338" s="2">
        <v>2050</v>
      </c>
      <c r="AS338" s="2" t="str">
        <f>IF(sum!A331="QU",sum!B331,"*")</f>
        <v>*</v>
      </c>
      <c r="AT338" s="2"/>
      <c r="AU338" s="2" t="str">
        <f>IF(sum!A331="QU",sum!J331,"*")</f>
        <v>*</v>
      </c>
      <c r="AX338" s="2" t="s">
        <v>186</v>
      </c>
      <c r="AY338" s="2" t="s">
        <v>187</v>
      </c>
      <c r="AZ338" s="2">
        <v>2050</v>
      </c>
      <c r="BA338" s="2" t="str">
        <f>IF(sum!A331="SA",sum!B331,"*")</f>
        <v>*</v>
      </c>
      <c r="BB338" s="2"/>
      <c r="BC338" s="2" t="str">
        <f>IF(sum!A331="SA",sum!J331,"*")</f>
        <v>*</v>
      </c>
    </row>
    <row r="339" spans="2:55">
      <c r="B339" s="4" t="s">
        <v>186</v>
      </c>
      <c r="C339" s="4" t="s">
        <v>187</v>
      </c>
      <c r="D339" s="4">
        <v>2050</v>
      </c>
      <c r="J339" s="4" t="s">
        <v>186</v>
      </c>
      <c r="K339" s="4" t="s">
        <v>187</v>
      </c>
      <c r="L339" s="4">
        <v>2050</v>
      </c>
      <c r="M339" s="2" t="str">
        <f>IF(sum!A332="AT",sum!B332,"*")</f>
        <v>*</v>
      </c>
      <c r="N339" s="2"/>
      <c r="O339" s="2" t="str">
        <f>IF(sum!A332="AT",sum!J332,"*")</f>
        <v>*</v>
      </c>
      <c r="R339" s="4" t="s">
        <v>186</v>
      </c>
      <c r="S339" s="4" t="s">
        <v>187</v>
      </c>
      <c r="T339" s="4">
        <v>2050</v>
      </c>
      <c r="U339" s="2" t="str">
        <f>IF(sum!A332="BC",sum!B332,"*")</f>
        <v>TWS-AuxiliaryMot_ELE1</v>
      </c>
      <c r="V339" s="2"/>
      <c r="W339" s="2">
        <f>IF(sum!A332="BC",sum!J332,"*")</f>
        <v>0.0510874920899064</v>
      </c>
      <c r="Z339" s="4" t="s">
        <v>186</v>
      </c>
      <c r="AA339" s="4" t="s">
        <v>187</v>
      </c>
      <c r="AB339" s="4">
        <v>2050</v>
      </c>
      <c r="AC339" s="2" t="str">
        <f>IF(sum!A332="MA",sum!B332,"*")</f>
        <v>*</v>
      </c>
      <c r="AD339" s="2"/>
      <c r="AE339" s="2" t="str">
        <f>IF(sum!A332="MA",sum!J332,"*")</f>
        <v>*</v>
      </c>
      <c r="AH339" s="4" t="s">
        <v>186</v>
      </c>
      <c r="AI339" s="4" t="s">
        <v>187</v>
      </c>
      <c r="AJ339" s="4">
        <v>2050</v>
      </c>
      <c r="AK339" s="2" t="str">
        <f>IF(sum!A332="ON",sum!B332,"*")</f>
        <v>*</v>
      </c>
      <c r="AL339" s="2"/>
      <c r="AM339" s="2" t="str">
        <f>IF(sum!A332="ON",sum!J332,"*")</f>
        <v>*</v>
      </c>
      <c r="AP339" s="4" t="s">
        <v>186</v>
      </c>
      <c r="AQ339" s="4" t="s">
        <v>187</v>
      </c>
      <c r="AR339" s="4">
        <v>2050</v>
      </c>
      <c r="AS339" s="2" t="str">
        <f>IF(sum!A332="QU",sum!B332,"*")</f>
        <v>*</v>
      </c>
      <c r="AT339" s="2"/>
      <c r="AU339" s="2" t="str">
        <f>IF(sum!A332="QU",sum!J332,"*")</f>
        <v>*</v>
      </c>
      <c r="AX339" s="4" t="s">
        <v>186</v>
      </c>
      <c r="AY339" s="4" t="s">
        <v>187</v>
      </c>
      <c r="AZ339" s="4">
        <v>2050</v>
      </c>
      <c r="BA339" s="2" t="str">
        <f>IF(sum!A332="SA",sum!B332,"*")</f>
        <v>*</v>
      </c>
      <c r="BB339" s="2"/>
      <c r="BC339" s="2" t="str">
        <f>IF(sum!A332="SA",sum!J332,"*")</f>
        <v>*</v>
      </c>
    </row>
    <row r="340" spans="2:55">
      <c r="B340" s="2" t="s">
        <v>186</v>
      </c>
      <c r="C340" s="2" t="s">
        <v>187</v>
      </c>
      <c r="D340" s="2">
        <v>2050</v>
      </c>
      <c r="J340" s="2" t="s">
        <v>186</v>
      </c>
      <c r="K340" s="2" t="s">
        <v>187</v>
      </c>
      <c r="L340" s="2">
        <v>2050</v>
      </c>
      <c r="M340" s="2" t="str">
        <f>IF(sum!A333="AT",sum!B333,"*")</f>
        <v>*</v>
      </c>
      <c r="N340" s="2"/>
      <c r="O340" s="2" t="str">
        <f>IF(sum!A333="AT",sum!J333,"*")</f>
        <v>*</v>
      </c>
      <c r="R340" s="2" t="s">
        <v>186</v>
      </c>
      <c r="S340" s="2" t="s">
        <v>187</v>
      </c>
      <c r="T340" s="2">
        <v>2050</v>
      </c>
      <c r="U340" s="2" t="str">
        <f>IF(sum!A333="BC",sum!B333,"*")</f>
        <v>TWS-Light_ELE1</v>
      </c>
      <c r="V340" s="2"/>
      <c r="W340" s="2">
        <f>IF(sum!A333="BC",sum!J333,"*")</f>
        <v>0.119204148209782</v>
      </c>
      <c r="Z340" s="2" t="s">
        <v>186</v>
      </c>
      <c r="AA340" s="2" t="s">
        <v>187</v>
      </c>
      <c r="AB340" s="2">
        <v>2050</v>
      </c>
      <c r="AC340" s="2" t="str">
        <f>IF(sum!A333="MA",sum!B333,"*")</f>
        <v>*</v>
      </c>
      <c r="AD340" s="2"/>
      <c r="AE340" s="2" t="str">
        <f>IF(sum!A333="MA",sum!J333,"*")</f>
        <v>*</v>
      </c>
      <c r="AH340" s="2" t="s">
        <v>186</v>
      </c>
      <c r="AI340" s="2" t="s">
        <v>187</v>
      </c>
      <c r="AJ340" s="2">
        <v>2050</v>
      </c>
      <c r="AK340" s="2" t="str">
        <f>IF(sum!A333="ON",sum!B333,"*")</f>
        <v>*</v>
      </c>
      <c r="AL340" s="2"/>
      <c r="AM340" s="2" t="str">
        <f>IF(sum!A333="ON",sum!J333,"*")</f>
        <v>*</v>
      </c>
      <c r="AP340" s="2" t="s">
        <v>186</v>
      </c>
      <c r="AQ340" s="2" t="s">
        <v>187</v>
      </c>
      <c r="AR340" s="2">
        <v>2050</v>
      </c>
      <c r="AS340" s="2" t="str">
        <f>IF(sum!A333="QU",sum!B333,"*")</f>
        <v>*</v>
      </c>
      <c r="AT340" s="2"/>
      <c r="AU340" s="2" t="str">
        <f>IF(sum!A333="QU",sum!J333,"*")</f>
        <v>*</v>
      </c>
      <c r="AX340" s="2" t="s">
        <v>186</v>
      </c>
      <c r="AY340" s="2" t="s">
        <v>187</v>
      </c>
      <c r="AZ340" s="2">
        <v>2050</v>
      </c>
      <c r="BA340" s="2" t="str">
        <f>IF(sum!A333="SA",sum!B333,"*")</f>
        <v>*</v>
      </c>
      <c r="BB340" s="2"/>
      <c r="BC340" s="2" t="str">
        <f>IF(sum!A333="SA",sum!J333,"*")</f>
        <v>*</v>
      </c>
    </row>
    <row r="341" spans="2:55">
      <c r="B341" s="2" t="s">
        <v>186</v>
      </c>
      <c r="C341" s="2" t="s">
        <v>187</v>
      </c>
      <c r="D341" s="2">
        <v>2050</v>
      </c>
      <c r="J341" s="2" t="s">
        <v>186</v>
      </c>
      <c r="K341" s="2" t="s">
        <v>187</v>
      </c>
      <c r="L341" s="2">
        <v>2050</v>
      </c>
      <c r="M341" s="2" t="str">
        <f>IF(sum!A334="AT",sum!B334,"*")</f>
        <v>*</v>
      </c>
      <c r="N341" s="2"/>
      <c r="O341" s="2" t="str">
        <f>IF(sum!A334="AT",sum!J334,"*")</f>
        <v>*</v>
      </c>
      <c r="R341" s="2" t="s">
        <v>186</v>
      </c>
      <c r="S341" s="2" t="s">
        <v>187</v>
      </c>
      <c r="T341" s="2">
        <v>2050</v>
      </c>
      <c r="U341" s="2" t="str">
        <f>IF(sum!A334="BC",sum!B334,"*")</f>
        <v>TWS-SpCool_ELE1</v>
      </c>
      <c r="V341" s="2"/>
      <c r="W341" s="2">
        <f>IF(sum!A334="BC",sum!J334,"*")</f>
        <v>0.0170291640299688</v>
      </c>
      <c r="Z341" s="2" t="s">
        <v>186</v>
      </c>
      <c r="AA341" s="2" t="s">
        <v>187</v>
      </c>
      <c r="AB341" s="2">
        <v>2050</v>
      </c>
      <c r="AC341" s="2" t="str">
        <f>IF(sum!A334="MA",sum!B334,"*")</f>
        <v>*</v>
      </c>
      <c r="AD341" s="2"/>
      <c r="AE341" s="2" t="str">
        <f>IF(sum!A334="MA",sum!J334,"*")</f>
        <v>*</v>
      </c>
      <c r="AH341" s="2" t="s">
        <v>186</v>
      </c>
      <c r="AI341" s="2" t="s">
        <v>187</v>
      </c>
      <c r="AJ341" s="2">
        <v>2050</v>
      </c>
      <c r="AK341" s="2" t="str">
        <f>IF(sum!A334="ON",sum!B334,"*")</f>
        <v>*</v>
      </c>
      <c r="AL341" s="2"/>
      <c r="AM341" s="2" t="str">
        <f>IF(sum!A334="ON",sum!J334,"*")</f>
        <v>*</v>
      </c>
      <c r="AP341" s="4" t="s">
        <v>186</v>
      </c>
      <c r="AQ341" s="4" t="s">
        <v>187</v>
      </c>
      <c r="AR341" s="4">
        <v>2050</v>
      </c>
      <c r="AS341" s="2" t="str">
        <f>IF(sum!A334="QU",sum!B334,"*")</f>
        <v>*</v>
      </c>
      <c r="AT341" s="2"/>
      <c r="AU341" s="2" t="str">
        <f>IF(sum!A334="QU",sum!J334,"*")</f>
        <v>*</v>
      </c>
      <c r="AX341" s="2" t="s">
        <v>186</v>
      </c>
      <c r="AY341" s="2" t="s">
        <v>187</v>
      </c>
      <c r="AZ341" s="2">
        <v>2050</v>
      </c>
      <c r="BA341" s="2" t="str">
        <f>IF(sum!A334="SA",sum!B334,"*")</f>
        <v>*</v>
      </c>
      <c r="BB341" s="2"/>
      <c r="BC341" s="2" t="str">
        <f>IF(sum!A334="SA",sum!J334,"*")</f>
        <v>*</v>
      </c>
    </row>
    <row r="342" spans="2:55">
      <c r="B342" s="4" t="s">
        <v>186</v>
      </c>
      <c r="C342" s="4" t="s">
        <v>187</v>
      </c>
      <c r="D342" s="4">
        <v>2050</v>
      </c>
      <c r="J342" s="4" t="s">
        <v>186</v>
      </c>
      <c r="K342" s="4" t="s">
        <v>187</v>
      </c>
      <c r="L342" s="4">
        <v>2050</v>
      </c>
      <c r="M342" s="2" t="str">
        <f>IF(sum!A335="AT",sum!B335,"*")</f>
        <v>*</v>
      </c>
      <c r="N342" s="2"/>
      <c r="O342" s="2" t="str">
        <f>IF(sum!A335="AT",sum!J335,"*")</f>
        <v>*</v>
      </c>
      <c r="R342" s="4" t="s">
        <v>186</v>
      </c>
      <c r="S342" s="4" t="s">
        <v>187</v>
      </c>
      <c r="T342" s="4">
        <v>2050</v>
      </c>
      <c r="U342" s="2" t="str">
        <f>IF(sum!A335="BC",sum!B335,"*")</f>
        <v>TWS-SpHeat_ELE1</v>
      </c>
      <c r="V342" s="2"/>
      <c r="W342" s="2">
        <f>IF(sum!A335="BC",sum!J335,"*")</f>
        <v>0.201272182246766</v>
      </c>
      <c r="Z342" s="4" t="s">
        <v>186</v>
      </c>
      <c r="AA342" s="4" t="s">
        <v>187</v>
      </c>
      <c r="AB342" s="4">
        <v>2050</v>
      </c>
      <c r="AC342" s="2" t="str">
        <f>IF(sum!A335="MA",sum!B335,"*")</f>
        <v>*</v>
      </c>
      <c r="AD342" s="2"/>
      <c r="AE342" s="2" t="str">
        <f>IF(sum!A335="MA",sum!J335,"*")</f>
        <v>*</v>
      </c>
      <c r="AH342" s="4" t="s">
        <v>186</v>
      </c>
      <c r="AI342" s="4" t="s">
        <v>187</v>
      </c>
      <c r="AJ342" s="4">
        <v>2050</v>
      </c>
      <c r="AK342" s="2" t="str">
        <f>IF(sum!A335="ON",sum!B335,"*")</f>
        <v>*</v>
      </c>
      <c r="AL342" s="2"/>
      <c r="AM342" s="2" t="str">
        <f>IF(sum!A335="ON",sum!J335,"*")</f>
        <v>*</v>
      </c>
      <c r="AP342" s="2" t="s">
        <v>186</v>
      </c>
      <c r="AQ342" s="2" t="s">
        <v>187</v>
      </c>
      <c r="AR342" s="2">
        <v>2050</v>
      </c>
      <c r="AS342" s="2" t="str">
        <f>IF(sum!A335="QU",sum!B335,"*")</f>
        <v>*</v>
      </c>
      <c r="AT342" s="2"/>
      <c r="AU342" s="2" t="str">
        <f>IF(sum!A335="QU",sum!J335,"*")</f>
        <v>*</v>
      </c>
      <c r="AX342" s="4" t="s">
        <v>186</v>
      </c>
      <c r="AY342" s="4" t="s">
        <v>187</v>
      </c>
      <c r="AZ342" s="4">
        <v>2050</v>
      </c>
      <c r="BA342" s="2" t="str">
        <f>IF(sum!A335="SA",sum!B335,"*")</f>
        <v>*</v>
      </c>
      <c r="BB342" s="2"/>
      <c r="BC342" s="2" t="str">
        <f>IF(sum!A335="SA",sum!J335,"*")</f>
        <v>*</v>
      </c>
    </row>
    <row r="343" spans="2:55">
      <c r="B343" s="2" t="s">
        <v>186</v>
      </c>
      <c r="C343" s="2" t="s">
        <v>187</v>
      </c>
      <c r="D343" s="2">
        <v>2050</v>
      </c>
      <c r="J343" s="2" t="s">
        <v>186</v>
      </c>
      <c r="K343" s="2" t="s">
        <v>187</v>
      </c>
      <c r="L343" s="2">
        <v>2050</v>
      </c>
      <c r="M343" s="2" t="str">
        <f>IF(sum!A336="AT",sum!B336,"*")</f>
        <v>*</v>
      </c>
      <c r="N343" s="2"/>
      <c r="O343" s="2" t="str">
        <f>IF(sum!A336="AT",sum!J336,"*")</f>
        <v>*</v>
      </c>
      <c r="R343" s="2" t="s">
        <v>186</v>
      </c>
      <c r="S343" s="2" t="s">
        <v>187</v>
      </c>
      <c r="T343" s="2">
        <v>2050</v>
      </c>
      <c r="U343" s="2" t="str">
        <f>IF(sum!A336="BC",sum!B336,"*")</f>
        <v>TWS-WaterHeat_ELE1</v>
      </c>
      <c r="V343" s="2"/>
      <c r="W343" s="2">
        <f>IF(sum!A336="BC",sum!J336,"*")</f>
        <v>0.0113527760199792</v>
      </c>
      <c r="Z343" s="2" t="s">
        <v>186</v>
      </c>
      <c r="AA343" s="2" t="s">
        <v>187</v>
      </c>
      <c r="AB343" s="2">
        <v>2050</v>
      </c>
      <c r="AC343" s="2" t="str">
        <f>IF(sum!A336="MA",sum!B336,"*")</f>
        <v>*</v>
      </c>
      <c r="AD343" s="2"/>
      <c r="AE343" s="2" t="str">
        <f>IF(sum!A336="MA",sum!J336,"*")</f>
        <v>*</v>
      </c>
      <c r="AH343" s="2" t="s">
        <v>186</v>
      </c>
      <c r="AI343" s="2" t="s">
        <v>187</v>
      </c>
      <c r="AJ343" s="2">
        <v>2050</v>
      </c>
      <c r="AK343" s="2" t="str">
        <f>IF(sum!A336="ON",sum!B336,"*")</f>
        <v>*</v>
      </c>
      <c r="AL343" s="2"/>
      <c r="AM343" s="2" t="str">
        <f>IF(sum!A336="ON",sum!J336,"*")</f>
        <v>*</v>
      </c>
      <c r="AP343" s="4" t="s">
        <v>186</v>
      </c>
      <c r="AQ343" s="4" t="s">
        <v>187</v>
      </c>
      <c r="AR343" s="4">
        <v>2050</v>
      </c>
      <c r="AS343" s="2" t="str">
        <f>IF(sum!A336="QU",sum!B336,"*")</f>
        <v>*</v>
      </c>
      <c r="AT343" s="2"/>
      <c r="AU343" s="2" t="str">
        <f>IF(sum!A336="QU",sum!J336,"*")</f>
        <v>*</v>
      </c>
      <c r="AX343" s="2" t="s">
        <v>186</v>
      </c>
      <c r="AY343" s="2" t="s">
        <v>187</v>
      </c>
      <c r="AZ343" s="2">
        <v>2050</v>
      </c>
      <c r="BA343" s="2" t="str">
        <f>IF(sum!A336="SA",sum!B336,"*")</f>
        <v>*</v>
      </c>
      <c r="BB343" s="2"/>
      <c r="BC343" s="2" t="str">
        <f>IF(sum!A336="SA",sum!J336,"*")</f>
        <v>*</v>
      </c>
    </row>
    <row r="344" spans="2:55">
      <c r="B344" s="2" t="s">
        <v>186</v>
      </c>
      <c r="C344" s="2" t="s">
        <v>187</v>
      </c>
      <c r="D344" s="2">
        <v>2050</v>
      </c>
      <c r="J344" s="2" t="s">
        <v>186</v>
      </c>
      <c r="K344" s="2" t="s">
        <v>187</v>
      </c>
      <c r="L344" s="2">
        <v>2050</v>
      </c>
      <c r="M344" s="2" t="str">
        <f>IF(sum!A337="AT",sum!B337,"*")</f>
        <v>*</v>
      </c>
      <c r="N344" s="2"/>
      <c r="O344" s="2" t="str">
        <f>IF(sum!A337="AT",sum!J337,"*")</f>
        <v>*</v>
      </c>
      <c r="R344" s="2" t="s">
        <v>186</v>
      </c>
      <c r="S344" s="2" t="s">
        <v>187</v>
      </c>
      <c r="T344" s="2">
        <v>2050</v>
      </c>
      <c r="U344" s="2" t="str">
        <f>IF(sum!A337="BC",sum!B337,"*")</f>
        <v>WST-AuxiliaryEquip_ELE1</v>
      </c>
      <c r="V344" s="2"/>
      <c r="W344" s="2">
        <f>IF(sum!A337="BC",sum!J337,"*")</f>
        <v>0.0908222081598335</v>
      </c>
      <c r="Z344" s="2" t="s">
        <v>186</v>
      </c>
      <c r="AA344" s="2" t="s">
        <v>187</v>
      </c>
      <c r="AB344" s="2">
        <v>2050</v>
      </c>
      <c r="AC344" s="2" t="str">
        <f>IF(sum!A337="MA",sum!B337,"*")</f>
        <v>*</v>
      </c>
      <c r="AD344" s="2"/>
      <c r="AE344" s="2" t="str">
        <f>IF(sum!A337="MA",sum!J337,"*")</f>
        <v>*</v>
      </c>
      <c r="AH344" s="2" t="s">
        <v>186</v>
      </c>
      <c r="AI344" s="2" t="s">
        <v>187</v>
      </c>
      <c r="AJ344" s="2">
        <v>2050</v>
      </c>
      <c r="AK344" s="2" t="str">
        <f>IF(sum!A337="ON",sum!B337,"*")</f>
        <v>*</v>
      </c>
      <c r="AL344" s="2"/>
      <c r="AM344" s="2" t="str">
        <f>IF(sum!A337="ON",sum!J337,"*")</f>
        <v>*</v>
      </c>
      <c r="AP344" s="2" t="s">
        <v>186</v>
      </c>
      <c r="AQ344" s="2" t="s">
        <v>187</v>
      </c>
      <c r="AR344" s="2">
        <v>2050</v>
      </c>
      <c r="AS344" s="2" t="str">
        <f>IF(sum!A337="QU",sum!B337,"*")</f>
        <v>*</v>
      </c>
      <c r="AT344" s="2"/>
      <c r="AU344" s="2" t="str">
        <f>IF(sum!A337="QU",sum!J337,"*")</f>
        <v>*</v>
      </c>
      <c r="AX344" s="2" t="s">
        <v>186</v>
      </c>
      <c r="AY344" s="2" t="s">
        <v>187</v>
      </c>
      <c r="AZ344" s="2">
        <v>2050</v>
      </c>
      <c r="BA344" s="2" t="str">
        <f>IF(sum!A337="SA",sum!B337,"*")</f>
        <v>*</v>
      </c>
      <c r="BB344" s="2"/>
      <c r="BC344" s="2" t="str">
        <f>IF(sum!A337="SA",sum!J337,"*")</f>
        <v>*</v>
      </c>
    </row>
    <row r="345" spans="2:55">
      <c r="B345" s="4" t="s">
        <v>186</v>
      </c>
      <c r="C345" s="4" t="s">
        <v>187</v>
      </c>
      <c r="D345" s="4">
        <v>2050</v>
      </c>
      <c r="J345" s="4" t="s">
        <v>186</v>
      </c>
      <c r="K345" s="4" t="s">
        <v>187</v>
      </c>
      <c r="L345" s="4">
        <v>2050</v>
      </c>
      <c r="M345" s="2" t="str">
        <f>IF(sum!A338="AT",sum!B338,"*")</f>
        <v>*</v>
      </c>
      <c r="N345" s="2"/>
      <c r="O345" s="2" t="str">
        <f>IF(sum!A338="AT",sum!J338,"*")</f>
        <v>*</v>
      </c>
      <c r="R345" s="4" t="s">
        <v>186</v>
      </c>
      <c r="S345" s="4" t="s">
        <v>187</v>
      </c>
      <c r="T345" s="4">
        <v>2050</v>
      </c>
      <c r="U345" s="2" t="str">
        <f>IF(sum!A338="BC",sum!B338,"*")</f>
        <v>WST-AuxiliaryMot_ELE1</v>
      </c>
      <c r="V345" s="2"/>
      <c r="W345" s="2">
        <f>IF(sum!A338="BC",sum!J338,"*")</f>
        <v>0.957669735171796</v>
      </c>
      <c r="Z345" s="4" t="s">
        <v>186</v>
      </c>
      <c r="AA345" s="4" t="s">
        <v>187</v>
      </c>
      <c r="AB345" s="4">
        <v>2050</v>
      </c>
      <c r="AC345" s="2" t="str">
        <f>IF(sum!A338="MA",sum!B338,"*")</f>
        <v>*</v>
      </c>
      <c r="AD345" s="2"/>
      <c r="AE345" s="2" t="str">
        <f>IF(sum!A338="MA",sum!J338,"*")</f>
        <v>*</v>
      </c>
      <c r="AH345" s="4" t="s">
        <v>186</v>
      </c>
      <c r="AI345" s="4" t="s">
        <v>187</v>
      </c>
      <c r="AJ345" s="4">
        <v>2050</v>
      </c>
      <c r="AK345" s="2" t="str">
        <f>IF(sum!A338="ON",sum!B338,"*")</f>
        <v>*</v>
      </c>
      <c r="AL345" s="2"/>
      <c r="AM345" s="2" t="str">
        <f>IF(sum!A338="ON",sum!J338,"*")</f>
        <v>*</v>
      </c>
      <c r="AP345" s="4" t="s">
        <v>186</v>
      </c>
      <c r="AQ345" s="4" t="s">
        <v>187</v>
      </c>
      <c r="AR345" s="4">
        <v>2050</v>
      </c>
      <c r="AS345" s="2" t="str">
        <f>IF(sum!A338="QU",sum!B338,"*")</f>
        <v>*</v>
      </c>
      <c r="AT345" s="2"/>
      <c r="AU345" s="2" t="str">
        <f>IF(sum!A338="QU",sum!J338,"*")</f>
        <v>*</v>
      </c>
      <c r="AX345" s="4" t="s">
        <v>186</v>
      </c>
      <c r="AY345" s="4" t="s">
        <v>187</v>
      </c>
      <c r="AZ345" s="4">
        <v>2050</v>
      </c>
      <c r="BA345" s="2" t="str">
        <f>IF(sum!A338="SA",sum!B338,"*")</f>
        <v>*</v>
      </c>
      <c r="BB345" s="2"/>
      <c r="BC345" s="2" t="str">
        <f>IF(sum!A338="SA",sum!J338,"*")</f>
        <v>*</v>
      </c>
    </row>
    <row r="346" spans="2:55">
      <c r="B346" s="2" t="s">
        <v>186</v>
      </c>
      <c r="C346" s="2" t="s">
        <v>187</v>
      </c>
      <c r="D346" s="2">
        <v>2050</v>
      </c>
      <c r="J346" s="2" t="s">
        <v>186</v>
      </c>
      <c r="K346" s="2" t="s">
        <v>187</v>
      </c>
      <c r="L346" s="2">
        <v>2050</v>
      </c>
      <c r="M346" s="2" t="str">
        <f>IF(sum!A339="AT",sum!B339,"*")</f>
        <v>*</v>
      </c>
      <c r="N346" s="2"/>
      <c r="O346" s="2" t="str">
        <f>IF(sum!A339="AT",sum!J339,"*")</f>
        <v>*</v>
      </c>
      <c r="R346" s="2" t="s">
        <v>186</v>
      </c>
      <c r="S346" s="2" t="s">
        <v>187</v>
      </c>
      <c r="T346" s="2">
        <v>2050</v>
      </c>
      <c r="U346" s="2" t="str">
        <f>IF(sum!A339="BC",sum!B339,"*")</f>
        <v>WST-Light_ELE1</v>
      </c>
      <c r="V346" s="2"/>
      <c r="W346" s="2">
        <f>IF(sum!A339="BC",sum!J339,"*")</f>
        <v>0.170291640299688</v>
      </c>
      <c r="Z346" s="2" t="s">
        <v>186</v>
      </c>
      <c r="AA346" s="2" t="s">
        <v>187</v>
      </c>
      <c r="AB346" s="2">
        <v>2050</v>
      </c>
      <c r="AC346" s="2" t="str">
        <f>IF(sum!A339="MA",sum!B339,"*")</f>
        <v>*</v>
      </c>
      <c r="AD346" s="2"/>
      <c r="AE346" s="2" t="str">
        <f>IF(sum!A339="MA",sum!J339,"*")</f>
        <v>*</v>
      </c>
      <c r="AH346" s="2" t="s">
        <v>186</v>
      </c>
      <c r="AI346" s="2" t="s">
        <v>187</v>
      </c>
      <c r="AJ346" s="2">
        <v>2050</v>
      </c>
      <c r="AK346" s="2" t="str">
        <f>IF(sum!A339="ON",sum!B339,"*")</f>
        <v>*</v>
      </c>
      <c r="AL346" s="2"/>
      <c r="AM346" s="2" t="str">
        <f>IF(sum!A339="ON",sum!J339,"*")</f>
        <v>*</v>
      </c>
      <c r="AP346" s="2" t="s">
        <v>186</v>
      </c>
      <c r="AQ346" s="2" t="s">
        <v>187</v>
      </c>
      <c r="AR346" s="2">
        <v>2050</v>
      </c>
      <c r="AS346" s="2" t="str">
        <f>IF(sum!A339="QU",sum!B339,"*")</f>
        <v>*</v>
      </c>
      <c r="AT346" s="2"/>
      <c r="AU346" s="2" t="str">
        <f>IF(sum!A339="QU",sum!J339,"*")</f>
        <v>*</v>
      </c>
      <c r="AX346" s="2" t="s">
        <v>186</v>
      </c>
      <c r="AY346" s="2" t="s">
        <v>187</v>
      </c>
      <c r="AZ346" s="2">
        <v>2050</v>
      </c>
      <c r="BA346" s="2" t="str">
        <f>IF(sum!A339="SA",sum!B339,"*")</f>
        <v>*</v>
      </c>
      <c r="BB346" s="2"/>
      <c r="BC346" s="2" t="str">
        <f>IF(sum!A339="SA",sum!J339,"*")</f>
        <v>*</v>
      </c>
    </row>
    <row r="347" spans="2:55">
      <c r="B347" s="2" t="s">
        <v>186</v>
      </c>
      <c r="C347" s="2" t="s">
        <v>187</v>
      </c>
      <c r="D347" s="2">
        <v>2050</v>
      </c>
      <c r="J347" s="2" t="s">
        <v>186</v>
      </c>
      <c r="K347" s="2" t="s">
        <v>187</v>
      </c>
      <c r="L347" s="2">
        <v>2050</v>
      </c>
      <c r="M347" s="2" t="str">
        <f>IF(sum!A340="AT",sum!B340,"*")</f>
        <v>*</v>
      </c>
      <c r="N347" s="2"/>
      <c r="O347" s="2" t="str">
        <f>IF(sum!A340="AT",sum!J340,"*")</f>
        <v>*</v>
      </c>
      <c r="R347" s="2" t="s">
        <v>186</v>
      </c>
      <c r="S347" s="2" t="s">
        <v>187</v>
      </c>
      <c r="T347" s="2">
        <v>2050</v>
      </c>
      <c r="U347" s="2" t="str">
        <f>IF(sum!A340="BC",sum!B340,"*")</f>
        <v>WST-SpCool_ELE1</v>
      </c>
      <c r="V347" s="2"/>
      <c r="W347" s="2">
        <f>IF(sum!A340="BC",sum!J340,"*")</f>
        <v>0.0340583280599376</v>
      </c>
      <c r="Z347" s="2" t="s">
        <v>186</v>
      </c>
      <c r="AA347" s="2" t="s">
        <v>187</v>
      </c>
      <c r="AB347" s="2">
        <v>2050</v>
      </c>
      <c r="AC347" s="2" t="str">
        <f>IF(sum!A340="MA",sum!B340,"*")</f>
        <v>*</v>
      </c>
      <c r="AD347" s="2"/>
      <c r="AE347" s="2" t="str">
        <f>IF(sum!A340="MA",sum!J340,"*")</f>
        <v>*</v>
      </c>
      <c r="AH347" s="2" t="s">
        <v>186</v>
      </c>
      <c r="AI347" s="2" t="s">
        <v>187</v>
      </c>
      <c r="AJ347" s="2">
        <v>2050</v>
      </c>
      <c r="AK347" s="2" t="str">
        <f>IF(sum!A340="ON",sum!B340,"*")</f>
        <v>*</v>
      </c>
      <c r="AL347" s="2"/>
      <c r="AM347" s="2" t="str">
        <f>IF(sum!A340="ON",sum!J340,"*")</f>
        <v>*</v>
      </c>
      <c r="AP347" s="4" t="s">
        <v>186</v>
      </c>
      <c r="AQ347" s="4" t="s">
        <v>187</v>
      </c>
      <c r="AR347" s="4">
        <v>2050</v>
      </c>
      <c r="AS347" s="2" t="str">
        <f>IF(sum!A340="QU",sum!B340,"*")</f>
        <v>*</v>
      </c>
      <c r="AT347" s="2"/>
      <c r="AU347" s="2" t="str">
        <f>IF(sum!A340="QU",sum!J340,"*")</f>
        <v>*</v>
      </c>
      <c r="AX347" s="2" t="s">
        <v>186</v>
      </c>
      <c r="AY347" s="2" t="s">
        <v>187</v>
      </c>
      <c r="AZ347" s="2">
        <v>2050</v>
      </c>
      <c r="BA347" s="2" t="str">
        <f>IF(sum!A340="SA",sum!B340,"*")</f>
        <v>*</v>
      </c>
      <c r="BB347" s="2"/>
      <c r="BC347" s="2" t="str">
        <f>IF(sum!A340="SA",sum!J340,"*")</f>
        <v>*</v>
      </c>
    </row>
    <row r="348" spans="2:55">
      <c r="B348" s="4" t="s">
        <v>186</v>
      </c>
      <c r="C348" s="4" t="s">
        <v>187</v>
      </c>
      <c r="D348" s="4">
        <v>2050</v>
      </c>
      <c r="J348" s="4" t="s">
        <v>186</v>
      </c>
      <c r="K348" s="4" t="s">
        <v>187</v>
      </c>
      <c r="L348" s="4">
        <v>2050</v>
      </c>
      <c r="M348" s="2" t="str">
        <f>IF(sum!A341="AT",sum!B341,"*")</f>
        <v>*</v>
      </c>
      <c r="N348" s="2"/>
      <c r="O348" s="2" t="str">
        <f>IF(sum!A341="AT",sum!J341,"*")</f>
        <v>*</v>
      </c>
      <c r="R348" s="4" t="s">
        <v>186</v>
      </c>
      <c r="S348" s="4" t="s">
        <v>187</v>
      </c>
      <c r="T348" s="4">
        <v>2050</v>
      </c>
      <c r="U348" s="2" t="str">
        <f>IF(sum!A341="BC",sum!B341,"*")</f>
        <v>WST-SpHeat_ELE1</v>
      </c>
      <c r="V348" s="2"/>
      <c r="W348" s="2">
        <f>IF(sum!A341="BC",sum!J341,"*")</f>
        <v>0.219487003052931</v>
      </c>
      <c r="Z348" s="4" t="s">
        <v>186</v>
      </c>
      <c r="AA348" s="4" t="s">
        <v>187</v>
      </c>
      <c r="AB348" s="4">
        <v>2050</v>
      </c>
      <c r="AC348" s="2" t="str">
        <f>IF(sum!A341="MA",sum!B341,"*")</f>
        <v>*</v>
      </c>
      <c r="AD348" s="2"/>
      <c r="AE348" s="2" t="str">
        <f>IF(sum!A341="MA",sum!J341,"*")</f>
        <v>*</v>
      </c>
      <c r="AH348" s="4" t="s">
        <v>186</v>
      </c>
      <c r="AI348" s="4" t="s">
        <v>187</v>
      </c>
      <c r="AJ348" s="4">
        <v>2050</v>
      </c>
      <c r="AK348" s="2" t="str">
        <f>IF(sum!A341="ON",sum!B341,"*")</f>
        <v>*</v>
      </c>
      <c r="AL348" s="2"/>
      <c r="AM348" s="2" t="str">
        <f>IF(sum!A341="ON",sum!J341,"*")</f>
        <v>*</v>
      </c>
      <c r="AP348" s="2" t="s">
        <v>186</v>
      </c>
      <c r="AQ348" s="2" t="s">
        <v>187</v>
      </c>
      <c r="AR348" s="2">
        <v>2050</v>
      </c>
      <c r="AS348" s="2" t="str">
        <f>IF(sum!A341="QU",sum!B341,"*")</f>
        <v>*</v>
      </c>
      <c r="AT348" s="2"/>
      <c r="AU348" s="2" t="str">
        <f>IF(sum!A341="QU",sum!J341,"*")</f>
        <v>*</v>
      </c>
      <c r="AX348" s="4" t="s">
        <v>186</v>
      </c>
      <c r="AY348" s="4" t="s">
        <v>187</v>
      </c>
      <c r="AZ348" s="4">
        <v>2050</v>
      </c>
      <c r="BA348" s="2" t="str">
        <f>IF(sum!A341="SA",sum!B341,"*")</f>
        <v>*</v>
      </c>
      <c r="BB348" s="2"/>
      <c r="BC348" s="2" t="str">
        <f>IF(sum!A341="SA",sum!J341,"*")</f>
        <v>*</v>
      </c>
    </row>
    <row r="349" spans="2:55">
      <c r="B349" s="2" t="s">
        <v>186</v>
      </c>
      <c r="C349" s="2" t="s">
        <v>187</v>
      </c>
      <c r="D349" s="2">
        <v>2050</v>
      </c>
      <c r="J349" s="2" t="s">
        <v>186</v>
      </c>
      <c r="K349" s="2" t="s">
        <v>187</v>
      </c>
      <c r="L349" s="2">
        <v>2050</v>
      </c>
      <c r="M349" s="2" t="str">
        <f>IF(sum!A342="AT",sum!B342,"*")</f>
        <v>*</v>
      </c>
      <c r="N349" s="2"/>
      <c r="O349" s="2" t="str">
        <f>IF(sum!A342="AT",sum!J342,"*")</f>
        <v>*</v>
      </c>
      <c r="R349" s="2" t="s">
        <v>186</v>
      </c>
      <c r="S349" s="2" t="s">
        <v>187</v>
      </c>
      <c r="T349" s="2">
        <v>2050</v>
      </c>
      <c r="U349" s="2" t="str">
        <f>IF(sum!A342="BC",sum!B342,"*")</f>
        <v>WST-WaterHeat_ELE1</v>
      </c>
      <c r="V349" s="2"/>
      <c r="W349" s="2">
        <f>IF(sum!A342="BC",sum!J342,"*")</f>
        <v>0.0340583280599376</v>
      </c>
      <c r="Z349" s="2" t="s">
        <v>186</v>
      </c>
      <c r="AA349" s="2" t="s">
        <v>187</v>
      </c>
      <c r="AB349" s="2">
        <v>2050</v>
      </c>
      <c r="AC349" s="2" t="str">
        <f>IF(sum!A342="MA",sum!B342,"*")</f>
        <v>*</v>
      </c>
      <c r="AD349" s="2"/>
      <c r="AE349" s="2" t="str">
        <f>IF(sum!A342="MA",sum!J342,"*")</f>
        <v>*</v>
      </c>
      <c r="AH349" s="2" t="s">
        <v>186</v>
      </c>
      <c r="AI349" s="2" t="s">
        <v>187</v>
      </c>
      <c r="AJ349" s="2">
        <v>2050</v>
      </c>
      <c r="AK349" s="2" t="str">
        <f>IF(sum!A342="ON",sum!B342,"*")</f>
        <v>*</v>
      </c>
      <c r="AL349" s="2"/>
      <c r="AM349" s="2" t="str">
        <f>IF(sum!A342="ON",sum!J342,"*")</f>
        <v>*</v>
      </c>
      <c r="AP349" s="4" t="s">
        <v>186</v>
      </c>
      <c r="AQ349" s="4" t="s">
        <v>187</v>
      </c>
      <c r="AR349" s="4">
        <v>2050</v>
      </c>
      <c r="AS349" s="2" t="str">
        <f>IF(sum!A342="QU",sum!B342,"*")</f>
        <v>*</v>
      </c>
      <c r="AT349" s="2"/>
      <c r="AU349" s="2" t="str">
        <f>IF(sum!A342="QU",sum!J342,"*")</f>
        <v>*</v>
      </c>
      <c r="AX349" s="2" t="s">
        <v>186</v>
      </c>
      <c r="AY349" s="2" t="s">
        <v>187</v>
      </c>
      <c r="AZ349" s="2">
        <v>2050</v>
      </c>
      <c r="BA349" s="2" t="str">
        <f>IF(sum!A342="SA",sum!B342,"*")</f>
        <v>*</v>
      </c>
      <c r="BB349" s="2"/>
      <c r="BC349" s="2" t="str">
        <f>IF(sum!A342="SA",sum!J342,"*")</f>
        <v>*</v>
      </c>
    </row>
    <row r="350" spans="2:55">
      <c r="B350" s="2" t="s">
        <v>186</v>
      </c>
      <c r="C350" s="2" t="s">
        <v>187</v>
      </c>
      <c r="D350" s="2">
        <v>2050</v>
      </c>
      <c r="J350" s="2" t="s">
        <v>186</v>
      </c>
      <c r="K350" s="2" t="s">
        <v>187</v>
      </c>
      <c r="L350" s="2">
        <v>2050</v>
      </c>
      <c r="M350" s="2" t="str">
        <f>IF(sum!A343="AT",sum!B343,"*")</f>
        <v>*</v>
      </c>
      <c r="N350" s="2"/>
      <c r="O350" s="2" t="str">
        <f>IF(sum!A343="AT",sum!J343,"*")</f>
        <v>*</v>
      </c>
      <c r="R350" s="2" t="s">
        <v>186</v>
      </c>
      <c r="S350" s="2" t="s">
        <v>187</v>
      </c>
      <c r="T350" s="2">
        <v>2050</v>
      </c>
      <c r="U350" s="2" t="str">
        <f>IF(sum!A343="BC",sum!B343,"*")</f>
        <v>*</v>
      </c>
      <c r="V350" s="2"/>
      <c r="W350" s="2" t="str">
        <f>IF(sum!A343="BC",sum!J343,"*")</f>
        <v>*</v>
      </c>
      <c r="Z350" s="2" t="s">
        <v>186</v>
      </c>
      <c r="AA350" s="2" t="s">
        <v>187</v>
      </c>
      <c r="AB350" s="2">
        <v>2050</v>
      </c>
      <c r="AC350" s="2" t="str">
        <f>IF(sum!A343="MA",sum!B343,"*")</f>
        <v>AFM-AuxiliaryEquip_ELE1</v>
      </c>
      <c r="AD350" s="2"/>
      <c r="AE350" s="2">
        <f>IF(sum!A343="MA",sum!J343,"*")</f>
        <v>0.0227055520399584</v>
      </c>
      <c r="AH350" s="2" t="s">
        <v>186</v>
      </c>
      <c r="AI350" s="2" t="s">
        <v>187</v>
      </c>
      <c r="AJ350" s="2">
        <v>2050</v>
      </c>
      <c r="AK350" s="2" t="str">
        <f>IF(sum!A343="ON",sum!B343,"*")</f>
        <v>*</v>
      </c>
      <c r="AL350" s="2"/>
      <c r="AM350" s="2" t="str">
        <f>IF(sum!A343="ON",sum!J343,"*")</f>
        <v>*</v>
      </c>
      <c r="AP350" s="2" t="s">
        <v>186</v>
      </c>
      <c r="AQ350" s="2" t="s">
        <v>187</v>
      </c>
      <c r="AR350" s="2">
        <v>2050</v>
      </c>
      <c r="AS350" s="2" t="str">
        <f>IF(sum!A343="QU",sum!B343,"*")</f>
        <v>*</v>
      </c>
      <c r="AT350" s="2"/>
      <c r="AU350" s="2" t="str">
        <f>IF(sum!A343="QU",sum!J343,"*")</f>
        <v>*</v>
      </c>
      <c r="AX350" s="2" t="s">
        <v>186</v>
      </c>
      <c r="AY350" s="2" t="s">
        <v>187</v>
      </c>
      <c r="AZ350" s="2">
        <v>2050</v>
      </c>
      <c r="BA350" s="2" t="str">
        <f>IF(sum!A343="SA",sum!B343,"*")</f>
        <v>*</v>
      </c>
      <c r="BB350" s="2"/>
      <c r="BC350" s="2" t="str">
        <f>IF(sum!A343="SA",sum!J343,"*")</f>
        <v>*</v>
      </c>
    </row>
    <row r="351" spans="2:55">
      <c r="B351" s="4" t="s">
        <v>186</v>
      </c>
      <c r="C351" s="4" t="s">
        <v>187</v>
      </c>
      <c r="D351" s="4">
        <v>2050</v>
      </c>
      <c r="J351" s="4" t="s">
        <v>186</v>
      </c>
      <c r="K351" s="4" t="s">
        <v>187</v>
      </c>
      <c r="L351" s="4">
        <v>2050</v>
      </c>
      <c r="M351" s="2" t="str">
        <f>IF(sum!A344="AT",sum!B344,"*")</f>
        <v>*</v>
      </c>
      <c r="N351" s="2"/>
      <c r="O351" s="2" t="str">
        <f>IF(sum!A344="AT",sum!J344,"*")</f>
        <v>*</v>
      </c>
      <c r="R351" s="4" t="s">
        <v>186</v>
      </c>
      <c r="S351" s="4" t="s">
        <v>187</v>
      </c>
      <c r="T351" s="4">
        <v>2050</v>
      </c>
      <c r="U351" s="2" t="str">
        <f>IF(sum!A344="BC",sum!B344,"*")</f>
        <v>*</v>
      </c>
      <c r="V351" s="2"/>
      <c r="W351" s="2" t="str">
        <f>IF(sum!A344="BC",sum!J344,"*")</f>
        <v>*</v>
      </c>
      <c r="Z351" s="4" t="s">
        <v>186</v>
      </c>
      <c r="AA351" s="4" t="s">
        <v>187</v>
      </c>
      <c r="AB351" s="4">
        <v>2050</v>
      </c>
      <c r="AC351" s="2" t="str">
        <f>IF(sum!A344="MA",sum!B344,"*")</f>
        <v>AFM-AuxiliaryMot_ELE1</v>
      </c>
      <c r="AD351" s="2"/>
      <c r="AE351" s="2">
        <f>IF(sum!A344="MA",sum!J344,"*")</f>
        <v>0.0170291640299688</v>
      </c>
      <c r="AH351" s="4" t="s">
        <v>186</v>
      </c>
      <c r="AI351" s="4" t="s">
        <v>187</v>
      </c>
      <c r="AJ351" s="4">
        <v>2050</v>
      </c>
      <c r="AK351" s="2" t="str">
        <f>IF(sum!A344="ON",sum!B344,"*")</f>
        <v>*</v>
      </c>
      <c r="AL351" s="2"/>
      <c r="AM351" s="2" t="str">
        <f>IF(sum!A344="ON",sum!J344,"*")</f>
        <v>*</v>
      </c>
      <c r="AP351" s="4" t="s">
        <v>186</v>
      </c>
      <c r="AQ351" s="4" t="s">
        <v>187</v>
      </c>
      <c r="AR351" s="4">
        <v>2050</v>
      </c>
      <c r="AS351" s="2" t="str">
        <f>IF(sum!A344="QU",sum!B344,"*")</f>
        <v>*</v>
      </c>
      <c r="AT351" s="2"/>
      <c r="AU351" s="2" t="str">
        <f>IF(sum!A344="QU",sum!J344,"*")</f>
        <v>*</v>
      </c>
      <c r="AX351" s="4" t="s">
        <v>186</v>
      </c>
      <c r="AY351" s="4" t="s">
        <v>187</v>
      </c>
      <c r="AZ351" s="4">
        <v>2050</v>
      </c>
      <c r="BA351" s="2" t="str">
        <f>IF(sum!A344="SA",sum!B344,"*")</f>
        <v>*</v>
      </c>
      <c r="BB351" s="2"/>
      <c r="BC351" s="2" t="str">
        <f>IF(sum!A344="SA",sum!J344,"*")</f>
        <v>*</v>
      </c>
    </row>
    <row r="352" spans="2:55">
      <c r="B352" s="2" t="s">
        <v>186</v>
      </c>
      <c r="C352" s="2" t="s">
        <v>187</v>
      </c>
      <c r="D352" s="2">
        <v>2050</v>
      </c>
      <c r="J352" s="2" t="s">
        <v>186</v>
      </c>
      <c r="K352" s="2" t="s">
        <v>187</v>
      </c>
      <c r="L352" s="2">
        <v>2050</v>
      </c>
      <c r="M352" s="2" t="str">
        <f>IF(sum!A345="AT",sum!B345,"*")</f>
        <v>*</v>
      </c>
      <c r="N352" s="2"/>
      <c r="O352" s="2" t="str">
        <f>IF(sum!A345="AT",sum!J345,"*")</f>
        <v>*</v>
      </c>
      <c r="R352" s="2" t="s">
        <v>186</v>
      </c>
      <c r="S352" s="2" t="s">
        <v>187</v>
      </c>
      <c r="T352" s="2">
        <v>2050</v>
      </c>
      <c r="U352" s="2" t="str">
        <f>IF(sum!A345="BC",sum!B345,"*")</f>
        <v>*</v>
      </c>
      <c r="V352" s="2"/>
      <c r="W352" s="2" t="str">
        <f>IF(sum!A345="BC",sum!J345,"*")</f>
        <v>*</v>
      </c>
      <c r="Z352" s="2" t="s">
        <v>186</v>
      </c>
      <c r="AA352" s="2" t="s">
        <v>187</v>
      </c>
      <c r="AB352" s="2">
        <v>2050</v>
      </c>
      <c r="AC352" s="2" t="str">
        <f>IF(sum!A345="MA",sum!B345,"*")</f>
        <v>AFM-Light_ELE1</v>
      </c>
      <c r="AD352" s="2"/>
      <c r="AE352" s="2">
        <f>IF(sum!A345="MA",sum!J345,"*")</f>
        <v>0.0510874920899064</v>
      </c>
      <c r="AH352" s="2" t="s">
        <v>186</v>
      </c>
      <c r="AI352" s="2" t="s">
        <v>187</v>
      </c>
      <c r="AJ352" s="2">
        <v>2050</v>
      </c>
      <c r="AK352" s="2" t="str">
        <f>IF(sum!A345="ON",sum!B345,"*")</f>
        <v>*</v>
      </c>
      <c r="AL352" s="2"/>
      <c r="AM352" s="2" t="str">
        <f>IF(sum!A345="ON",sum!J345,"*")</f>
        <v>*</v>
      </c>
      <c r="AP352" s="2" t="s">
        <v>186</v>
      </c>
      <c r="AQ352" s="2" t="s">
        <v>187</v>
      </c>
      <c r="AR352" s="2">
        <v>2050</v>
      </c>
      <c r="AS352" s="2" t="str">
        <f>IF(sum!A345="QU",sum!B345,"*")</f>
        <v>*</v>
      </c>
      <c r="AT352" s="2"/>
      <c r="AU352" s="2" t="str">
        <f>IF(sum!A345="QU",sum!J345,"*")</f>
        <v>*</v>
      </c>
      <c r="AX352" s="2" t="s">
        <v>186</v>
      </c>
      <c r="AY352" s="2" t="s">
        <v>187</v>
      </c>
      <c r="AZ352" s="2">
        <v>2050</v>
      </c>
      <c r="BA352" s="2" t="str">
        <f>IF(sum!A345="SA",sum!B345,"*")</f>
        <v>*</v>
      </c>
      <c r="BB352" s="2"/>
      <c r="BC352" s="2" t="str">
        <f>IF(sum!A345="SA",sum!J345,"*")</f>
        <v>*</v>
      </c>
    </row>
    <row r="353" spans="2:55">
      <c r="B353" s="2" t="s">
        <v>186</v>
      </c>
      <c r="C353" s="2" t="s">
        <v>187</v>
      </c>
      <c r="D353" s="2">
        <v>2050</v>
      </c>
      <c r="J353" s="2" t="s">
        <v>186</v>
      </c>
      <c r="K353" s="2" t="s">
        <v>187</v>
      </c>
      <c r="L353" s="2">
        <v>2050</v>
      </c>
      <c r="M353" s="2" t="str">
        <f>IF(sum!A346="AT",sum!B346,"*")</f>
        <v>*</v>
      </c>
      <c r="N353" s="2"/>
      <c r="O353" s="2" t="str">
        <f>IF(sum!A346="AT",sum!J346,"*")</f>
        <v>*</v>
      </c>
      <c r="R353" s="2" t="s">
        <v>186</v>
      </c>
      <c r="S353" s="2" t="s">
        <v>187</v>
      </c>
      <c r="T353" s="2">
        <v>2050</v>
      </c>
      <c r="U353" s="2" t="str">
        <f>IF(sum!A346="BC",sum!B346,"*")</f>
        <v>*</v>
      </c>
      <c r="V353" s="2"/>
      <c r="W353" s="2" t="str">
        <f>IF(sum!A346="BC",sum!J346,"*")</f>
        <v>*</v>
      </c>
      <c r="Z353" s="2" t="s">
        <v>186</v>
      </c>
      <c r="AA353" s="2" t="s">
        <v>187</v>
      </c>
      <c r="AB353" s="2">
        <v>2050</v>
      </c>
      <c r="AC353" s="2" t="str">
        <f>IF(sum!A346="MA",sum!B346,"*")</f>
        <v>AFM-SpCool_ELE1</v>
      </c>
      <c r="AD353" s="2"/>
      <c r="AE353" s="2">
        <f>IF(sum!A346="MA",sum!J346,"*")</f>
        <v>0.0170291640299688</v>
      </c>
      <c r="AH353" s="2" t="s">
        <v>186</v>
      </c>
      <c r="AI353" s="2" t="s">
        <v>187</v>
      </c>
      <c r="AJ353" s="2">
        <v>2050</v>
      </c>
      <c r="AK353" s="2" t="str">
        <f>IF(sum!A346="ON",sum!B346,"*")</f>
        <v>*</v>
      </c>
      <c r="AL353" s="2"/>
      <c r="AM353" s="2" t="str">
        <f>IF(sum!A346="ON",sum!J346,"*")</f>
        <v>*</v>
      </c>
      <c r="AP353" s="4" t="s">
        <v>186</v>
      </c>
      <c r="AQ353" s="4" t="s">
        <v>187</v>
      </c>
      <c r="AR353" s="4">
        <v>2050</v>
      </c>
      <c r="AS353" s="2" t="str">
        <f>IF(sum!A346="QU",sum!B346,"*")</f>
        <v>*</v>
      </c>
      <c r="AT353" s="2"/>
      <c r="AU353" s="2" t="str">
        <f>IF(sum!A346="QU",sum!J346,"*")</f>
        <v>*</v>
      </c>
      <c r="AX353" s="2" t="s">
        <v>186</v>
      </c>
      <c r="AY353" s="2" t="s">
        <v>187</v>
      </c>
      <c r="AZ353" s="2">
        <v>2050</v>
      </c>
      <c r="BA353" s="2" t="str">
        <f>IF(sum!A346="SA",sum!B346,"*")</f>
        <v>*</v>
      </c>
      <c r="BB353" s="2"/>
      <c r="BC353" s="2" t="str">
        <f>IF(sum!A346="SA",sum!J346,"*")</f>
        <v>*</v>
      </c>
    </row>
    <row r="354" spans="2:55">
      <c r="B354" s="4" t="s">
        <v>186</v>
      </c>
      <c r="C354" s="4" t="s">
        <v>187</v>
      </c>
      <c r="D354" s="4">
        <v>2050</v>
      </c>
      <c r="J354" s="4" t="s">
        <v>186</v>
      </c>
      <c r="K354" s="4" t="s">
        <v>187</v>
      </c>
      <c r="L354" s="4">
        <v>2050</v>
      </c>
      <c r="M354" s="2" t="str">
        <f>IF(sum!A347="AT",sum!B347,"*")</f>
        <v>*</v>
      </c>
      <c r="N354" s="2"/>
      <c r="O354" s="2" t="str">
        <f>IF(sum!A347="AT",sum!J347,"*")</f>
        <v>*</v>
      </c>
      <c r="R354" s="4" t="s">
        <v>186</v>
      </c>
      <c r="S354" s="4" t="s">
        <v>187</v>
      </c>
      <c r="T354" s="4">
        <v>2050</v>
      </c>
      <c r="U354" s="2" t="str">
        <f>IF(sum!A347="BC",sum!B347,"*")</f>
        <v>*</v>
      </c>
      <c r="V354" s="2"/>
      <c r="W354" s="2" t="str">
        <f>IF(sum!A347="BC",sum!J347,"*")</f>
        <v>*</v>
      </c>
      <c r="Z354" s="4" t="s">
        <v>186</v>
      </c>
      <c r="AA354" s="4" t="s">
        <v>187</v>
      </c>
      <c r="AB354" s="4">
        <v>2050</v>
      </c>
      <c r="AC354" s="2" t="str">
        <f>IF(sum!A347="MA",sum!B347,"*")</f>
        <v>AFM-SpHeat_ELE1</v>
      </c>
      <c r="AD354" s="2"/>
      <c r="AE354" s="2">
        <f>IF(sum!A347="MA",sum!J347,"*")</f>
        <v>0.219129911456242</v>
      </c>
      <c r="AH354" s="4" t="s">
        <v>186</v>
      </c>
      <c r="AI354" s="4" t="s">
        <v>187</v>
      </c>
      <c r="AJ354" s="4">
        <v>2050</v>
      </c>
      <c r="AK354" s="2" t="str">
        <f>IF(sum!A347="ON",sum!B347,"*")</f>
        <v>*</v>
      </c>
      <c r="AL354" s="2"/>
      <c r="AM354" s="2" t="str">
        <f>IF(sum!A347="ON",sum!J347,"*")</f>
        <v>*</v>
      </c>
      <c r="AP354" s="2" t="s">
        <v>186</v>
      </c>
      <c r="AQ354" s="2" t="s">
        <v>187</v>
      </c>
      <c r="AR354" s="2">
        <v>2050</v>
      </c>
      <c r="AS354" s="2" t="str">
        <f>IF(sum!A347="QU",sum!B347,"*")</f>
        <v>*</v>
      </c>
      <c r="AT354" s="2"/>
      <c r="AU354" s="2" t="str">
        <f>IF(sum!A347="QU",sum!J347,"*")</f>
        <v>*</v>
      </c>
      <c r="AX354" s="4" t="s">
        <v>186</v>
      </c>
      <c r="AY354" s="4" t="s">
        <v>187</v>
      </c>
      <c r="AZ354" s="4">
        <v>2050</v>
      </c>
      <c r="BA354" s="2" t="str">
        <f>IF(sum!A347="SA",sum!B347,"*")</f>
        <v>*</v>
      </c>
      <c r="BB354" s="2"/>
      <c r="BC354" s="2" t="str">
        <f>IF(sum!A347="SA",sum!J347,"*")</f>
        <v>*</v>
      </c>
    </row>
    <row r="355" spans="2:55">
      <c r="B355" s="2" t="s">
        <v>186</v>
      </c>
      <c r="C355" s="2" t="s">
        <v>187</v>
      </c>
      <c r="D355" s="2">
        <v>2050</v>
      </c>
      <c r="J355" s="2" t="s">
        <v>186</v>
      </c>
      <c r="K355" s="2" t="s">
        <v>187</v>
      </c>
      <c r="L355" s="2">
        <v>2050</v>
      </c>
      <c r="M355" s="2" t="str">
        <f>IF(sum!A348="AT",sum!B348,"*")</f>
        <v>*</v>
      </c>
      <c r="N355" s="2"/>
      <c r="O355" s="2" t="str">
        <f>IF(sum!A348="AT",sum!J348,"*")</f>
        <v>*</v>
      </c>
      <c r="R355" s="2" t="s">
        <v>186</v>
      </c>
      <c r="S355" s="2" t="s">
        <v>187</v>
      </c>
      <c r="T355" s="2">
        <v>2050</v>
      </c>
      <c r="U355" s="2" t="str">
        <f>IF(sum!A348="BC",sum!B348,"*")</f>
        <v>*</v>
      </c>
      <c r="V355" s="2"/>
      <c r="W355" s="2" t="str">
        <f>IF(sum!A348="BC",sum!J348,"*")</f>
        <v>*</v>
      </c>
      <c r="Z355" s="2" t="s">
        <v>186</v>
      </c>
      <c r="AA355" s="2" t="s">
        <v>187</v>
      </c>
      <c r="AB355" s="2">
        <v>2050</v>
      </c>
      <c r="AC355" s="2" t="str">
        <f>IF(sum!A348="MA",sum!B348,"*")</f>
        <v>AFM-WaterHeat_ELE1</v>
      </c>
      <c r="AD355" s="2"/>
      <c r="AE355" s="2">
        <f>IF(sum!A348="MA",sum!J348,"*")</f>
        <v>0.0113527760199792</v>
      </c>
      <c r="AH355" s="2" t="s">
        <v>186</v>
      </c>
      <c r="AI355" s="2" t="s">
        <v>187</v>
      </c>
      <c r="AJ355" s="2">
        <v>2050</v>
      </c>
      <c r="AK355" s="2" t="str">
        <f>IF(sum!A348="ON",sum!B348,"*")</f>
        <v>*</v>
      </c>
      <c r="AL355" s="2"/>
      <c r="AM355" s="2" t="str">
        <f>IF(sum!A348="ON",sum!J348,"*")</f>
        <v>*</v>
      </c>
      <c r="AP355" s="4" t="s">
        <v>186</v>
      </c>
      <c r="AQ355" s="4" t="s">
        <v>187</v>
      </c>
      <c r="AR355" s="4">
        <v>2050</v>
      </c>
      <c r="AS355" s="2" t="str">
        <f>IF(sum!A348="QU",sum!B348,"*")</f>
        <v>*</v>
      </c>
      <c r="AT355" s="2"/>
      <c r="AU355" s="2" t="str">
        <f>IF(sum!A348="QU",sum!J348,"*")</f>
        <v>*</v>
      </c>
      <c r="AX355" s="2" t="s">
        <v>186</v>
      </c>
      <c r="AY355" s="2" t="s">
        <v>187</v>
      </c>
      <c r="AZ355" s="2">
        <v>2050</v>
      </c>
      <c r="BA355" s="2" t="str">
        <f>IF(sum!A348="SA",sum!B348,"*")</f>
        <v>*</v>
      </c>
      <c r="BB355" s="2"/>
      <c r="BC355" s="2" t="str">
        <f>IF(sum!A348="SA",sum!J348,"*")</f>
        <v>*</v>
      </c>
    </row>
    <row r="356" spans="2:55">
      <c r="B356" s="2" t="s">
        <v>186</v>
      </c>
      <c r="C356" s="2" t="s">
        <v>187</v>
      </c>
      <c r="D356" s="2">
        <v>2050</v>
      </c>
      <c r="J356" s="2" t="s">
        <v>186</v>
      </c>
      <c r="K356" s="2" t="s">
        <v>187</v>
      </c>
      <c r="L356" s="2">
        <v>2050</v>
      </c>
      <c r="M356" s="2" t="str">
        <f>IF(sum!A349="AT",sum!B349,"*")</f>
        <v>*</v>
      </c>
      <c r="N356" s="2"/>
      <c r="O356" s="2" t="str">
        <f>IF(sum!A349="AT",sum!J349,"*")</f>
        <v>*</v>
      </c>
      <c r="R356" s="2" t="s">
        <v>186</v>
      </c>
      <c r="S356" s="2" t="s">
        <v>187</v>
      </c>
      <c r="T356" s="2">
        <v>2050</v>
      </c>
      <c r="U356" s="2" t="str">
        <f>IF(sum!A349="BC",sum!B349,"*")</f>
        <v>*</v>
      </c>
      <c r="V356" s="2"/>
      <c r="W356" s="2" t="str">
        <f>IF(sum!A349="BC",sum!J349,"*")</f>
        <v>*</v>
      </c>
      <c r="Z356" s="2" t="s">
        <v>186</v>
      </c>
      <c r="AA356" s="2" t="s">
        <v>187</v>
      </c>
      <c r="AB356" s="2">
        <v>2050</v>
      </c>
      <c r="AC356" s="2" t="str">
        <f>IF(sum!A349="MA",sum!B349,"*")</f>
        <v>ART-AuxiliaryEquip_ELE1</v>
      </c>
      <c r="AD356" s="2"/>
      <c r="AE356" s="2">
        <f>IF(sum!A349="MA",sum!J349,"*")</f>
        <v>0.0113527760199792</v>
      </c>
      <c r="AH356" s="2" t="s">
        <v>186</v>
      </c>
      <c r="AI356" s="2" t="s">
        <v>187</v>
      </c>
      <c r="AJ356" s="2">
        <v>2050</v>
      </c>
      <c r="AK356" s="2" t="str">
        <f>IF(sum!A349="ON",sum!B349,"*")</f>
        <v>*</v>
      </c>
      <c r="AL356" s="2"/>
      <c r="AM356" s="2" t="str">
        <f>IF(sum!A349="ON",sum!J349,"*")</f>
        <v>*</v>
      </c>
      <c r="AP356" s="2" t="s">
        <v>186</v>
      </c>
      <c r="AQ356" s="2" t="s">
        <v>187</v>
      </c>
      <c r="AR356" s="2">
        <v>2050</v>
      </c>
      <c r="AS356" s="2" t="str">
        <f>IF(sum!A349="QU",sum!B349,"*")</f>
        <v>*</v>
      </c>
      <c r="AT356" s="2"/>
      <c r="AU356" s="2" t="str">
        <f>IF(sum!A349="QU",sum!J349,"*")</f>
        <v>*</v>
      </c>
      <c r="AX356" s="2" t="s">
        <v>186</v>
      </c>
      <c r="AY356" s="2" t="s">
        <v>187</v>
      </c>
      <c r="AZ356" s="2">
        <v>2050</v>
      </c>
      <c r="BA356" s="2" t="str">
        <f>IF(sum!A349="SA",sum!B349,"*")</f>
        <v>*</v>
      </c>
      <c r="BB356" s="2"/>
      <c r="BC356" s="2" t="str">
        <f>IF(sum!A349="SA",sum!J349,"*")</f>
        <v>*</v>
      </c>
    </row>
    <row r="357" spans="2:55">
      <c r="B357" s="4" t="s">
        <v>186</v>
      </c>
      <c r="C357" s="4" t="s">
        <v>187</v>
      </c>
      <c r="D357" s="4">
        <v>2050</v>
      </c>
      <c r="J357" s="4" t="s">
        <v>186</v>
      </c>
      <c r="K357" s="4" t="s">
        <v>187</v>
      </c>
      <c r="L357" s="4">
        <v>2050</v>
      </c>
      <c r="M357" s="2" t="str">
        <f>IF(sum!A350="AT",sum!B350,"*")</f>
        <v>*</v>
      </c>
      <c r="N357" s="2"/>
      <c r="O357" s="2" t="str">
        <f>IF(sum!A350="AT",sum!J350,"*")</f>
        <v>*</v>
      </c>
      <c r="R357" s="4" t="s">
        <v>186</v>
      </c>
      <c r="S357" s="4" t="s">
        <v>187</v>
      </c>
      <c r="T357" s="4">
        <v>2050</v>
      </c>
      <c r="U357" s="2" t="str">
        <f>IF(sum!A350="BC",sum!B350,"*")</f>
        <v>*</v>
      </c>
      <c r="V357" s="2"/>
      <c r="W357" s="2" t="str">
        <f>IF(sum!A350="BC",sum!J350,"*")</f>
        <v>*</v>
      </c>
      <c r="Z357" s="4" t="s">
        <v>186</v>
      </c>
      <c r="AA357" s="4" t="s">
        <v>187</v>
      </c>
      <c r="AB357" s="4">
        <v>2050</v>
      </c>
      <c r="AC357" s="2" t="str">
        <f>IF(sum!A350="MA",sum!B350,"*")</f>
        <v>ART-Light_ELE1</v>
      </c>
      <c r="AD357" s="2"/>
      <c r="AE357" s="2">
        <f>IF(sum!A350="MA",sum!J350,"*")</f>
        <v>0.0170291640299688</v>
      </c>
      <c r="AH357" s="4" t="s">
        <v>186</v>
      </c>
      <c r="AI357" s="4" t="s">
        <v>187</v>
      </c>
      <c r="AJ357" s="4">
        <v>2050</v>
      </c>
      <c r="AK357" s="2" t="str">
        <f>IF(sum!A350="ON",sum!B350,"*")</f>
        <v>*</v>
      </c>
      <c r="AL357" s="2"/>
      <c r="AM357" s="2" t="str">
        <f>IF(sum!A350="ON",sum!J350,"*")</f>
        <v>*</v>
      </c>
      <c r="AP357" s="4" t="s">
        <v>186</v>
      </c>
      <c r="AQ357" s="4" t="s">
        <v>187</v>
      </c>
      <c r="AR357" s="4">
        <v>2050</v>
      </c>
      <c r="AS357" s="2" t="str">
        <f>IF(sum!A350="QU",sum!B350,"*")</f>
        <v>*</v>
      </c>
      <c r="AT357" s="2"/>
      <c r="AU357" s="2" t="str">
        <f>IF(sum!A350="QU",sum!J350,"*")</f>
        <v>*</v>
      </c>
      <c r="AX357" s="4" t="s">
        <v>186</v>
      </c>
      <c r="AY357" s="4" t="s">
        <v>187</v>
      </c>
      <c r="AZ357" s="4">
        <v>2050</v>
      </c>
      <c r="BA357" s="2" t="str">
        <f>IF(sum!A350="SA",sum!B350,"*")</f>
        <v>*</v>
      </c>
      <c r="BB357" s="2"/>
      <c r="BC357" s="2" t="str">
        <f>IF(sum!A350="SA",sum!J350,"*")</f>
        <v>*</v>
      </c>
    </row>
    <row r="358" spans="2:55">
      <c r="B358" s="2" t="s">
        <v>186</v>
      </c>
      <c r="C358" s="2" t="s">
        <v>187</v>
      </c>
      <c r="D358" s="2">
        <v>2050</v>
      </c>
      <c r="J358" s="2" t="s">
        <v>186</v>
      </c>
      <c r="K358" s="2" t="s">
        <v>187</v>
      </c>
      <c r="L358" s="2">
        <v>2050</v>
      </c>
      <c r="M358" s="2" t="str">
        <f>IF(sum!A351="AT",sum!B351,"*")</f>
        <v>*</v>
      </c>
      <c r="N358" s="2"/>
      <c r="O358" s="2" t="str">
        <f>IF(sum!A351="AT",sum!J351,"*")</f>
        <v>*</v>
      </c>
      <c r="R358" s="2" t="s">
        <v>186</v>
      </c>
      <c r="S358" s="2" t="s">
        <v>187</v>
      </c>
      <c r="T358" s="2">
        <v>2050</v>
      </c>
      <c r="U358" s="2" t="str">
        <f>IF(sum!A351="BC",sum!B351,"*")</f>
        <v>*</v>
      </c>
      <c r="V358" s="2"/>
      <c r="W358" s="2" t="str">
        <f>IF(sum!A351="BC",sum!J351,"*")</f>
        <v>*</v>
      </c>
      <c r="Z358" s="2" t="s">
        <v>186</v>
      </c>
      <c r="AA358" s="2" t="s">
        <v>187</v>
      </c>
      <c r="AB358" s="2">
        <v>2050</v>
      </c>
      <c r="AC358" s="2" t="str">
        <f>IF(sum!A351="MA",sum!B351,"*")</f>
        <v>ART-SpHeat_ELE1</v>
      </c>
      <c r="AD358" s="2"/>
      <c r="AE358" s="2">
        <f>IF(sum!A351="MA",sum!J351,"*")</f>
        <v>0.0470980600324746</v>
      </c>
      <c r="AH358" s="2" t="s">
        <v>186</v>
      </c>
      <c r="AI358" s="2" t="s">
        <v>187</v>
      </c>
      <c r="AJ358" s="2">
        <v>2050</v>
      </c>
      <c r="AK358" s="2" t="str">
        <f>IF(sum!A351="ON",sum!B351,"*")</f>
        <v>*</v>
      </c>
      <c r="AL358" s="2"/>
      <c r="AM358" s="2" t="str">
        <f>IF(sum!A351="ON",sum!J351,"*")</f>
        <v>*</v>
      </c>
      <c r="AP358" s="2" t="s">
        <v>186</v>
      </c>
      <c r="AQ358" s="2" t="s">
        <v>187</v>
      </c>
      <c r="AR358" s="2">
        <v>2050</v>
      </c>
      <c r="AS358" s="2" t="str">
        <f>IF(sum!A351="QU",sum!B351,"*")</f>
        <v>*</v>
      </c>
      <c r="AT358" s="2"/>
      <c r="AU358" s="2" t="str">
        <f>IF(sum!A351="QU",sum!J351,"*")</f>
        <v>*</v>
      </c>
      <c r="AX358" s="2" t="s">
        <v>186</v>
      </c>
      <c r="AY358" s="2" t="s">
        <v>187</v>
      </c>
      <c r="AZ358" s="2">
        <v>2050</v>
      </c>
      <c r="BA358" s="2" t="str">
        <f>IF(sum!A351="SA",sum!B351,"*")</f>
        <v>*</v>
      </c>
      <c r="BB358" s="2"/>
      <c r="BC358" s="2" t="str">
        <f>IF(sum!A351="SA",sum!J351,"*")</f>
        <v>*</v>
      </c>
    </row>
    <row r="359" spans="2:55">
      <c r="B359" s="2" t="s">
        <v>186</v>
      </c>
      <c r="C359" s="2" t="s">
        <v>187</v>
      </c>
      <c r="D359" s="2">
        <v>2050</v>
      </c>
      <c r="J359" s="2" t="s">
        <v>186</v>
      </c>
      <c r="K359" s="2" t="s">
        <v>187</v>
      </c>
      <c r="L359" s="2">
        <v>2050</v>
      </c>
      <c r="M359" s="2" t="str">
        <f>IF(sum!A352="AT",sum!B352,"*")</f>
        <v>*</v>
      </c>
      <c r="N359" s="2"/>
      <c r="O359" s="2" t="str">
        <f>IF(sum!A352="AT",sum!J352,"*")</f>
        <v>*</v>
      </c>
      <c r="R359" s="2" t="s">
        <v>186</v>
      </c>
      <c r="S359" s="2" t="s">
        <v>187</v>
      </c>
      <c r="T359" s="2">
        <v>2050</v>
      </c>
      <c r="U359" s="2" t="str">
        <f>IF(sum!A352="BC",sum!B352,"*")</f>
        <v>*</v>
      </c>
      <c r="V359" s="2"/>
      <c r="W359" s="2" t="str">
        <f>IF(sum!A352="BC",sum!J352,"*")</f>
        <v>*</v>
      </c>
      <c r="Z359" s="2" t="s">
        <v>186</v>
      </c>
      <c r="AA359" s="2" t="s">
        <v>187</v>
      </c>
      <c r="AB359" s="2">
        <v>2050</v>
      </c>
      <c r="AC359" s="2" t="str">
        <f>IF(sum!A352="MA",sum!B352,"*")</f>
        <v>ECHP_biomass_thermal01</v>
      </c>
      <c r="AD359" s="2"/>
      <c r="AE359" s="2">
        <f>IF(sum!A352="MA",sum!J352,"*")</f>
        <v>0</v>
      </c>
      <c r="AH359" s="2" t="s">
        <v>186</v>
      </c>
      <c r="AI359" s="2" t="s">
        <v>187</v>
      </c>
      <c r="AJ359" s="2">
        <v>2050</v>
      </c>
      <c r="AK359" s="2" t="str">
        <f>IF(sum!A352="ON",sum!B352,"*")</f>
        <v>*</v>
      </c>
      <c r="AL359" s="2"/>
      <c r="AM359" s="2" t="str">
        <f>IF(sum!A352="ON",sum!J352,"*")</f>
        <v>*</v>
      </c>
      <c r="AP359" s="4" t="s">
        <v>186</v>
      </c>
      <c r="AQ359" s="4" t="s">
        <v>187</v>
      </c>
      <c r="AR359" s="4">
        <v>2050</v>
      </c>
      <c r="AS359" s="2" t="str">
        <f>IF(sum!A352="QU",sum!B352,"*")</f>
        <v>*</v>
      </c>
      <c r="AT359" s="2"/>
      <c r="AU359" s="2" t="str">
        <f>IF(sum!A352="QU",sum!J352,"*")</f>
        <v>*</v>
      </c>
      <c r="AX359" s="2" t="s">
        <v>186</v>
      </c>
      <c r="AY359" s="2" t="s">
        <v>187</v>
      </c>
      <c r="AZ359" s="2">
        <v>2050</v>
      </c>
      <c r="BA359" s="2" t="str">
        <f>IF(sum!A352="SA",sum!B352,"*")</f>
        <v>*</v>
      </c>
      <c r="BB359" s="2"/>
      <c r="BC359" s="2" t="str">
        <f>IF(sum!A352="SA",sum!J352,"*")</f>
        <v>*</v>
      </c>
    </row>
    <row r="360" spans="2:55">
      <c r="B360" s="4" t="s">
        <v>186</v>
      </c>
      <c r="C360" s="4" t="s">
        <v>187</v>
      </c>
      <c r="D360" s="4">
        <v>2050</v>
      </c>
      <c r="J360" s="4" t="s">
        <v>186</v>
      </c>
      <c r="K360" s="4" t="s">
        <v>187</v>
      </c>
      <c r="L360" s="4">
        <v>2050</v>
      </c>
      <c r="M360" s="2" t="str">
        <f>IF(sum!A353="AT",sum!B353,"*")</f>
        <v>*</v>
      </c>
      <c r="N360" s="2"/>
      <c r="O360" s="2" t="str">
        <f>IF(sum!A353="AT",sum!J353,"*")</f>
        <v>*</v>
      </c>
      <c r="R360" s="4" t="s">
        <v>186</v>
      </c>
      <c r="S360" s="4" t="s">
        <v>187</v>
      </c>
      <c r="T360" s="4">
        <v>2050</v>
      </c>
      <c r="U360" s="2" t="str">
        <f>IF(sum!A353="BC",sum!B353,"*")</f>
        <v>*</v>
      </c>
      <c r="V360" s="2"/>
      <c r="W360" s="2" t="str">
        <f>IF(sum!A353="BC",sum!J353,"*")</f>
        <v>*</v>
      </c>
      <c r="Z360" s="4" t="s">
        <v>186</v>
      </c>
      <c r="AA360" s="4" t="s">
        <v>187</v>
      </c>
      <c r="AB360" s="4">
        <v>2050</v>
      </c>
      <c r="AC360" s="2" t="str">
        <f>IF(sum!A353="MA",sum!B353,"*")</f>
        <v>EDU-AuxiliaryEquip_ELE1</v>
      </c>
      <c r="AD360" s="2"/>
      <c r="AE360" s="2">
        <f>IF(sum!A353="MA",sum!J353,"*")</f>
        <v>0.0794694321398544</v>
      </c>
      <c r="AH360" s="4" t="s">
        <v>186</v>
      </c>
      <c r="AI360" s="4" t="s">
        <v>187</v>
      </c>
      <c r="AJ360" s="4">
        <v>2050</v>
      </c>
      <c r="AK360" s="2" t="str">
        <f>IF(sum!A353="ON",sum!B353,"*")</f>
        <v>*</v>
      </c>
      <c r="AL360" s="2"/>
      <c r="AM360" s="2" t="str">
        <f>IF(sum!A353="ON",sum!J353,"*")</f>
        <v>*</v>
      </c>
      <c r="AP360" s="2" t="s">
        <v>186</v>
      </c>
      <c r="AQ360" s="2" t="s">
        <v>187</v>
      </c>
      <c r="AR360" s="2">
        <v>2050</v>
      </c>
      <c r="AS360" s="2" t="str">
        <f>IF(sum!A353="QU",sum!B353,"*")</f>
        <v>*</v>
      </c>
      <c r="AT360" s="2"/>
      <c r="AU360" s="2" t="str">
        <f>IF(sum!A353="QU",sum!J353,"*")</f>
        <v>*</v>
      </c>
      <c r="AX360" s="4" t="s">
        <v>186</v>
      </c>
      <c r="AY360" s="4" t="s">
        <v>187</v>
      </c>
      <c r="AZ360" s="4">
        <v>2050</v>
      </c>
      <c r="BA360" s="2" t="str">
        <f>IF(sum!A353="SA",sum!B353,"*")</f>
        <v>*</v>
      </c>
      <c r="BB360" s="2"/>
      <c r="BC360" s="2" t="str">
        <f>IF(sum!A353="SA",sum!J353,"*")</f>
        <v>*</v>
      </c>
    </row>
    <row r="361" spans="2:55">
      <c r="B361" s="2" t="s">
        <v>186</v>
      </c>
      <c r="C361" s="2" t="s">
        <v>187</v>
      </c>
      <c r="D361" s="2">
        <v>2050</v>
      </c>
      <c r="J361" s="2" t="s">
        <v>186</v>
      </c>
      <c r="K361" s="2" t="s">
        <v>187</v>
      </c>
      <c r="L361" s="2">
        <v>2050</v>
      </c>
      <c r="M361" s="2" t="str">
        <f>IF(sum!A354="AT",sum!B354,"*")</f>
        <v>*</v>
      </c>
      <c r="N361" s="2"/>
      <c r="O361" s="2" t="str">
        <f>IF(sum!A354="AT",sum!J354,"*")</f>
        <v>*</v>
      </c>
      <c r="R361" s="2" t="s">
        <v>186</v>
      </c>
      <c r="S361" s="2" t="s">
        <v>187</v>
      </c>
      <c r="T361" s="2">
        <v>2050</v>
      </c>
      <c r="U361" s="2" t="str">
        <f>IF(sum!A354="BC",sum!B354,"*")</f>
        <v>*</v>
      </c>
      <c r="V361" s="2"/>
      <c r="W361" s="2" t="str">
        <f>IF(sum!A354="BC",sum!J354,"*")</f>
        <v>*</v>
      </c>
      <c r="Z361" s="2" t="s">
        <v>186</v>
      </c>
      <c r="AA361" s="2" t="s">
        <v>187</v>
      </c>
      <c r="AB361" s="2">
        <v>2050</v>
      </c>
      <c r="AC361" s="2" t="str">
        <f>IF(sum!A354="MA",sum!B354,"*")</f>
        <v>EDU-AuxiliaryMot_ELE1</v>
      </c>
      <c r="AD361" s="2"/>
      <c r="AE361" s="2">
        <f>IF(sum!A354="MA",sum!J354,"*")</f>
        <v>0.0340583280599376</v>
      </c>
      <c r="AH361" s="2" t="s">
        <v>186</v>
      </c>
      <c r="AI361" s="2" t="s">
        <v>187</v>
      </c>
      <c r="AJ361" s="2">
        <v>2050</v>
      </c>
      <c r="AK361" s="2" t="str">
        <f>IF(sum!A354="ON",sum!B354,"*")</f>
        <v>*</v>
      </c>
      <c r="AL361" s="2"/>
      <c r="AM361" s="2" t="str">
        <f>IF(sum!A354="ON",sum!J354,"*")</f>
        <v>*</v>
      </c>
      <c r="AP361" s="4" t="s">
        <v>186</v>
      </c>
      <c r="AQ361" s="4" t="s">
        <v>187</v>
      </c>
      <c r="AR361" s="4">
        <v>2050</v>
      </c>
      <c r="AS361" s="2" t="str">
        <f>IF(sum!A354="QU",sum!B354,"*")</f>
        <v>*</v>
      </c>
      <c r="AT361" s="2"/>
      <c r="AU361" s="2" t="str">
        <f>IF(sum!A354="QU",sum!J354,"*")</f>
        <v>*</v>
      </c>
      <c r="AX361" s="2" t="s">
        <v>186</v>
      </c>
      <c r="AY361" s="2" t="s">
        <v>187</v>
      </c>
      <c r="AZ361" s="2">
        <v>2050</v>
      </c>
      <c r="BA361" s="2" t="str">
        <f>IF(sum!A354="SA",sum!B354,"*")</f>
        <v>*</v>
      </c>
      <c r="BB361" s="2"/>
      <c r="BC361" s="2" t="str">
        <f>IF(sum!A354="SA",sum!J354,"*")</f>
        <v>*</v>
      </c>
    </row>
    <row r="362" spans="2:55">
      <c r="B362" s="2" t="s">
        <v>186</v>
      </c>
      <c r="C362" s="2" t="s">
        <v>187</v>
      </c>
      <c r="D362" s="2">
        <v>2050</v>
      </c>
      <c r="J362" s="2" t="s">
        <v>186</v>
      </c>
      <c r="K362" s="2" t="s">
        <v>187</v>
      </c>
      <c r="L362" s="2">
        <v>2050</v>
      </c>
      <c r="M362" s="2" t="str">
        <f>IF(sum!A355="AT",sum!B355,"*")</f>
        <v>*</v>
      </c>
      <c r="N362" s="2"/>
      <c r="O362" s="2" t="str">
        <f>IF(sum!A355="AT",sum!J355,"*")</f>
        <v>*</v>
      </c>
      <c r="R362" s="2" t="s">
        <v>186</v>
      </c>
      <c r="S362" s="2" t="s">
        <v>187</v>
      </c>
      <c r="T362" s="2">
        <v>2050</v>
      </c>
      <c r="U362" s="2" t="str">
        <f>IF(sum!A355="BC",sum!B355,"*")</f>
        <v>*</v>
      </c>
      <c r="V362" s="2"/>
      <c r="W362" s="2" t="str">
        <f>IF(sum!A355="BC",sum!J355,"*")</f>
        <v>*</v>
      </c>
      <c r="Z362" s="2" t="s">
        <v>186</v>
      </c>
      <c r="AA362" s="2" t="s">
        <v>187</v>
      </c>
      <c r="AB362" s="2">
        <v>2050</v>
      </c>
      <c r="AC362" s="2" t="str">
        <f>IF(sum!A355="MA",sum!B355,"*")</f>
        <v>EDU-Light_ELE1</v>
      </c>
      <c r="AD362" s="2"/>
      <c r="AE362" s="2">
        <f>IF(sum!A355="MA",sum!J355,"*")</f>
        <v>0.102174984179813</v>
      </c>
      <c r="AH362" s="2" t="s">
        <v>186</v>
      </c>
      <c r="AI362" s="2" t="s">
        <v>187</v>
      </c>
      <c r="AJ362" s="2">
        <v>2050</v>
      </c>
      <c r="AK362" s="2" t="str">
        <f>IF(sum!A355="ON",sum!B355,"*")</f>
        <v>*</v>
      </c>
      <c r="AL362" s="2"/>
      <c r="AM362" s="2" t="str">
        <f>IF(sum!A355="ON",sum!J355,"*")</f>
        <v>*</v>
      </c>
      <c r="AP362" s="2" t="s">
        <v>186</v>
      </c>
      <c r="AQ362" s="2" t="s">
        <v>187</v>
      </c>
      <c r="AR362" s="2">
        <v>2050</v>
      </c>
      <c r="AS362" s="2" t="str">
        <f>IF(sum!A355="QU",sum!B355,"*")</f>
        <v>*</v>
      </c>
      <c r="AT362" s="2"/>
      <c r="AU362" s="2" t="str">
        <f>IF(sum!A355="QU",sum!J355,"*")</f>
        <v>*</v>
      </c>
      <c r="AX362" s="2" t="s">
        <v>186</v>
      </c>
      <c r="AY362" s="2" t="s">
        <v>187</v>
      </c>
      <c r="AZ362" s="2">
        <v>2050</v>
      </c>
      <c r="BA362" s="2" t="str">
        <f>IF(sum!A355="SA",sum!B355,"*")</f>
        <v>*</v>
      </c>
      <c r="BB362" s="2"/>
      <c r="BC362" s="2" t="str">
        <f>IF(sum!A355="SA",sum!J355,"*")</f>
        <v>*</v>
      </c>
    </row>
    <row r="363" spans="2:55">
      <c r="B363" s="4" t="s">
        <v>186</v>
      </c>
      <c r="C363" s="4" t="s">
        <v>187</v>
      </c>
      <c r="D363" s="4">
        <v>2050</v>
      </c>
      <c r="J363" s="4" t="s">
        <v>186</v>
      </c>
      <c r="K363" s="4" t="s">
        <v>187</v>
      </c>
      <c r="L363" s="4">
        <v>2050</v>
      </c>
      <c r="M363" s="2" t="str">
        <f>IF(sum!A356="AT",sum!B356,"*")</f>
        <v>*</v>
      </c>
      <c r="N363" s="2"/>
      <c r="O363" s="2" t="str">
        <f>IF(sum!A356="AT",sum!J356,"*")</f>
        <v>*</v>
      </c>
      <c r="R363" s="4" t="s">
        <v>186</v>
      </c>
      <c r="S363" s="4" t="s">
        <v>187</v>
      </c>
      <c r="T363" s="4">
        <v>2050</v>
      </c>
      <c r="U363" s="2" t="str">
        <f>IF(sum!A356="BC",sum!B356,"*")</f>
        <v>*</v>
      </c>
      <c r="V363" s="2"/>
      <c r="W363" s="2" t="str">
        <f>IF(sum!A356="BC",sum!J356,"*")</f>
        <v>*</v>
      </c>
      <c r="Z363" s="4" t="s">
        <v>186</v>
      </c>
      <c r="AA363" s="4" t="s">
        <v>187</v>
      </c>
      <c r="AB363" s="4">
        <v>2050</v>
      </c>
      <c r="AC363" s="2" t="str">
        <f>IF(sum!A356="MA",sum!B356,"*")</f>
        <v>EDU-SpCool_ELE1</v>
      </c>
      <c r="AD363" s="2"/>
      <c r="AE363" s="2">
        <f>IF(sum!A356="MA",sum!J356,"*")</f>
        <v>0.0351180369006387</v>
      </c>
      <c r="AH363" s="4" t="s">
        <v>186</v>
      </c>
      <c r="AI363" s="4" t="s">
        <v>187</v>
      </c>
      <c r="AJ363" s="4">
        <v>2050</v>
      </c>
      <c r="AK363" s="2" t="str">
        <f>IF(sum!A356="ON",sum!B356,"*")</f>
        <v>*</v>
      </c>
      <c r="AL363" s="2"/>
      <c r="AM363" s="2" t="str">
        <f>IF(sum!A356="ON",sum!J356,"*")</f>
        <v>*</v>
      </c>
      <c r="AP363" s="4" t="s">
        <v>186</v>
      </c>
      <c r="AQ363" s="4" t="s">
        <v>187</v>
      </c>
      <c r="AR363" s="4">
        <v>2050</v>
      </c>
      <c r="AS363" s="2" t="str">
        <f>IF(sum!A356="QU",sum!B356,"*")</f>
        <v>*</v>
      </c>
      <c r="AT363" s="2"/>
      <c r="AU363" s="2" t="str">
        <f>IF(sum!A356="QU",sum!J356,"*")</f>
        <v>*</v>
      </c>
      <c r="AX363" s="4" t="s">
        <v>186</v>
      </c>
      <c r="AY363" s="4" t="s">
        <v>187</v>
      </c>
      <c r="AZ363" s="4">
        <v>2050</v>
      </c>
      <c r="BA363" s="2" t="str">
        <f>IF(sum!A356="SA",sum!B356,"*")</f>
        <v>*</v>
      </c>
      <c r="BB363" s="2"/>
      <c r="BC363" s="2" t="str">
        <f>IF(sum!A356="SA",sum!J356,"*")</f>
        <v>*</v>
      </c>
    </row>
    <row r="364" spans="2:55">
      <c r="B364" s="2" t="s">
        <v>186</v>
      </c>
      <c r="C364" s="2" t="s">
        <v>187</v>
      </c>
      <c r="D364" s="2">
        <v>2050</v>
      </c>
      <c r="J364" s="2" t="s">
        <v>186</v>
      </c>
      <c r="K364" s="2" t="s">
        <v>187</v>
      </c>
      <c r="L364" s="2">
        <v>2050</v>
      </c>
      <c r="M364" s="2" t="str">
        <f>IF(sum!A357="AT",sum!B357,"*")</f>
        <v>*</v>
      </c>
      <c r="N364" s="2"/>
      <c r="O364" s="2" t="str">
        <f>IF(sum!A357="AT",sum!J357,"*")</f>
        <v>*</v>
      </c>
      <c r="R364" s="2" t="s">
        <v>186</v>
      </c>
      <c r="S364" s="2" t="s">
        <v>187</v>
      </c>
      <c r="T364" s="2">
        <v>2050</v>
      </c>
      <c r="U364" s="2" t="str">
        <f>IF(sum!A357="BC",sum!B357,"*")</f>
        <v>*</v>
      </c>
      <c r="V364" s="2"/>
      <c r="W364" s="2" t="str">
        <f>IF(sum!A357="BC",sum!J357,"*")</f>
        <v>*</v>
      </c>
      <c r="Z364" s="2" t="s">
        <v>186</v>
      </c>
      <c r="AA364" s="2" t="s">
        <v>187</v>
      </c>
      <c r="AB364" s="2">
        <v>2050</v>
      </c>
      <c r="AC364" s="2" t="str">
        <f>IF(sum!A357="MA",sum!B357,"*")</f>
        <v>EDU-SpHeat_ELE1</v>
      </c>
      <c r="AD364" s="2"/>
      <c r="AE364" s="2">
        <f>IF(sum!A357="MA",sum!J357,"*")</f>
        <v>0.438543460970359</v>
      </c>
      <c r="AH364" s="2" t="s">
        <v>186</v>
      </c>
      <c r="AI364" s="2" t="s">
        <v>187</v>
      </c>
      <c r="AJ364" s="2">
        <v>2050</v>
      </c>
      <c r="AK364" s="2" t="str">
        <f>IF(sum!A357="ON",sum!B357,"*")</f>
        <v>*</v>
      </c>
      <c r="AL364" s="2"/>
      <c r="AM364" s="2" t="str">
        <f>IF(sum!A357="ON",sum!J357,"*")</f>
        <v>*</v>
      </c>
      <c r="AP364" s="2" t="s">
        <v>186</v>
      </c>
      <c r="AQ364" s="2" t="s">
        <v>187</v>
      </c>
      <c r="AR364" s="2">
        <v>2050</v>
      </c>
      <c r="AS364" s="2" t="str">
        <f>IF(sum!A357="QU",sum!B357,"*")</f>
        <v>*</v>
      </c>
      <c r="AT364" s="2"/>
      <c r="AU364" s="2" t="str">
        <f>IF(sum!A357="QU",sum!J357,"*")</f>
        <v>*</v>
      </c>
      <c r="AX364" s="2" t="s">
        <v>186</v>
      </c>
      <c r="AY364" s="2" t="s">
        <v>187</v>
      </c>
      <c r="AZ364" s="2">
        <v>2050</v>
      </c>
      <c r="BA364" s="2" t="str">
        <f>IF(sum!A357="SA",sum!B357,"*")</f>
        <v>*</v>
      </c>
      <c r="BB364" s="2"/>
      <c r="BC364" s="2" t="str">
        <f>IF(sum!A357="SA",sum!J357,"*")</f>
        <v>*</v>
      </c>
    </row>
    <row r="365" spans="2:55">
      <c r="B365" s="2" t="s">
        <v>186</v>
      </c>
      <c r="C365" s="2" t="s">
        <v>187</v>
      </c>
      <c r="D365" s="2">
        <v>2050</v>
      </c>
      <c r="J365" s="2" t="s">
        <v>186</v>
      </c>
      <c r="K365" s="2" t="s">
        <v>187</v>
      </c>
      <c r="L365" s="2">
        <v>2050</v>
      </c>
      <c r="M365" s="2" t="str">
        <f>IF(sum!A358="AT",sum!B358,"*")</f>
        <v>*</v>
      </c>
      <c r="N365" s="2"/>
      <c r="O365" s="2" t="str">
        <f>IF(sum!A358="AT",sum!J358,"*")</f>
        <v>*</v>
      </c>
      <c r="R365" s="2" t="s">
        <v>186</v>
      </c>
      <c r="S365" s="2" t="s">
        <v>187</v>
      </c>
      <c r="T365" s="2">
        <v>2050</v>
      </c>
      <c r="U365" s="2" t="str">
        <f>IF(sum!A358="BC",sum!B358,"*")</f>
        <v>*</v>
      </c>
      <c r="V365" s="2"/>
      <c r="W365" s="2" t="str">
        <f>IF(sum!A358="BC",sum!J358,"*")</f>
        <v>*</v>
      </c>
      <c r="Z365" s="2" t="s">
        <v>186</v>
      </c>
      <c r="AA365" s="2" t="s">
        <v>187</v>
      </c>
      <c r="AB365" s="2">
        <v>2050</v>
      </c>
      <c r="AC365" s="2" t="str">
        <f>IF(sum!A358="MA",sum!B358,"*")</f>
        <v>EDU-WaterHeat_ELE1</v>
      </c>
      <c r="AD365" s="2"/>
      <c r="AE365" s="2">
        <f>IF(sum!A358="MA",sum!J358,"*")</f>
        <v>0.0227055520399584</v>
      </c>
      <c r="AH365" s="2" t="s">
        <v>186</v>
      </c>
      <c r="AI365" s="2" t="s">
        <v>187</v>
      </c>
      <c r="AJ365" s="2">
        <v>2050</v>
      </c>
      <c r="AK365" s="2" t="str">
        <f>IF(sum!A358="ON",sum!B358,"*")</f>
        <v>*</v>
      </c>
      <c r="AL365" s="2"/>
      <c r="AM365" s="2" t="str">
        <f>IF(sum!A358="ON",sum!J358,"*")</f>
        <v>*</v>
      </c>
      <c r="AP365" s="4" t="s">
        <v>186</v>
      </c>
      <c r="AQ365" s="4" t="s">
        <v>187</v>
      </c>
      <c r="AR365" s="4">
        <v>2050</v>
      </c>
      <c r="AS365" s="2" t="str">
        <f>IF(sum!A358="QU",sum!B358,"*")</f>
        <v>*</v>
      </c>
      <c r="AT365" s="2"/>
      <c r="AU365" s="2" t="str">
        <f>IF(sum!A358="QU",sum!J358,"*")</f>
        <v>*</v>
      </c>
      <c r="AX365" s="2" t="s">
        <v>186</v>
      </c>
      <c r="AY365" s="2" t="s">
        <v>187</v>
      </c>
      <c r="AZ365" s="2">
        <v>2050</v>
      </c>
      <c r="BA365" s="2" t="str">
        <f>IF(sum!A358="SA",sum!B358,"*")</f>
        <v>*</v>
      </c>
      <c r="BB365" s="2"/>
      <c r="BC365" s="2" t="str">
        <f>IF(sum!A358="SA",sum!J358,"*")</f>
        <v>*</v>
      </c>
    </row>
    <row r="366" spans="2:55">
      <c r="B366" s="4" t="s">
        <v>186</v>
      </c>
      <c r="C366" s="4" t="s">
        <v>187</v>
      </c>
      <c r="D366" s="4">
        <v>2050</v>
      </c>
      <c r="J366" s="4" t="s">
        <v>186</v>
      </c>
      <c r="K366" s="4" t="s">
        <v>187</v>
      </c>
      <c r="L366" s="4">
        <v>2050</v>
      </c>
      <c r="M366" s="2" t="str">
        <f>IF(sum!A359="AT",sum!B359,"*")</f>
        <v>*</v>
      </c>
      <c r="N366" s="2"/>
      <c r="O366" s="2" t="str">
        <f>IF(sum!A359="AT",sum!J359,"*")</f>
        <v>*</v>
      </c>
      <c r="R366" s="4" t="s">
        <v>186</v>
      </c>
      <c r="S366" s="4" t="s">
        <v>187</v>
      </c>
      <c r="T366" s="4">
        <v>2050</v>
      </c>
      <c r="U366" s="2" t="str">
        <f>IF(sum!A359="BC",sum!B359,"*")</f>
        <v>*</v>
      </c>
      <c r="V366" s="2"/>
      <c r="W366" s="2" t="str">
        <f>IF(sum!A359="BC",sum!J359,"*")</f>
        <v>*</v>
      </c>
      <c r="Z366" s="4" t="s">
        <v>186</v>
      </c>
      <c r="AA366" s="4" t="s">
        <v>187</v>
      </c>
      <c r="AB366" s="4">
        <v>2050</v>
      </c>
      <c r="AC366" s="2" t="str">
        <f>IF(sum!A359="MA",sum!B359,"*")</f>
        <v>EUPVSOLL101</v>
      </c>
      <c r="AD366" s="2"/>
      <c r="AE366" s="2">
        <f>IF(sum!A359="MA",sum!J359,"*")</f>
        <v>3.23964845378307</v>
      </c>
      <c r="AH366" s="4" t="s">
        <v>186</v>
      </c>
      <c r="AI366" s="4" t="s">
        <v>187</v>
      </c>
      <c r="AJ366" s="4">
        <v>2050</v>
      </c>
      <c r="AK366" s="2" t="str">
        <f>IF(sum!A359="ON",sum!B359,"*")</f>
        <v>*</v>
      </c>
      <c r="AL366" s="2"/>
      <c r="AM366" s="2" t="str">
        <f>IF(sum!A359="ON",sum!J359,"*")</f>
        <v>*</v>
      </c>
      <c r="AP366" s="2" t="s">
        <v>186</v>
      </c>
      <c r="AQ366" s="2" t="s">
        <v>187</v>
      </c>
      <c r="AR366" s="2">
        <v>2050</v>
      </c>
      <c r="AS366" s="2" t="str">
        <f>IF(sum!A359="QU",sum!B359,"*")</f>
        <v>*</v>
      </c>
      <c r="AT366" s="2"/>
      <c r="AU366" s="2" t="str">
        <f>IF(sum!A359="QU",sum!J359,"*")</f>
        <v>*</v>
      </c>
      <c r="AX366" s="4" t="s">
        <v>186</v>
      </c>
      <c r="AY366" s="4" t="s">
        <v>187</v>
      </c>
      <c r="AZ366" s="4">
        <v>2050</v>
      </c>
      <c r="BA366" s="2" t="str">
        <f>IF(sum!A359="SA",sum!B359,"*")</f>
        <v>*</v>
      </c>
      <c r="BB366" s="2"/>
      <c r="BC366" s="2" t="str">
        <f>IF(sum!A359="SA",sum!J359,"*")</f>
        <v>*</v>
      </c>
    </row>
    <row r="367" spans="2:55">
      <c r="B367" s="2" t="s">
        <v>186</v>
      </c>
      <c r="C367" s="2" t="s">
        <v>187</v>
      </c>
      <c r="D367" s="2">
        <v>2050</v>
      </c>
      <c r="J367" s="2" t="s">
        <v>186</v>
      </c>
      <c r="K367" s="2" t="s">
        <v>187</v>
      </c>
      <c r="L367" s="2">
        <v>2050</v>
      </c>
      <c r="M367" s="2" t="str">
        <f>IF(sum!A360="AT",sum!B360,"*")</f>
        <v>*</v>
      </c>
      <c r="N367" s="2"/>
      <c r="O367" s="2" t="str">
        <f>IF(sum!A360="AT",sum!J360,"*")</f>
        <v>*</v>
      </c>
      <c r="R367" s="2" t="s">
        <v>186</v>
      </c>
      <c r="S367" s="2" t="s">
        <v>187</v>
      </c>
      <c r="T367" s="2">
        <v>2050</v>
      </c>
      <c r="U367" s="2" t="str">
        <f>IF(sum!A360="BC",sum!B360,"*")</f>
        <v>*</v>
      </c>
      <c r="V367" s="2"/>
      <c r="W367" s="2" t="str">
        <f>IF(sum!A360="BC",sum!J360,"*")</f>
        <v>*</v>
      </c>
      <c r="Z367" s="2" t="s">
        <v>186</v>
      </c>
      <c r="AA367" s="2" t="s">
        <v>187</v>
      </c>
      <c r="AB367" s="2">
        <v>2050</v>
      </c>
      <c r="AC367" s="2" t="str">
        <f>IF(sum!A360="MA",sum!B360,"*")</f>
        <v>HSS-AuxiliaryEquip_ELE1</v>
      </c>
      <c r="AD367" s="2"/>
      <c r="AE367" s="2">
        <f>IF(sum!A360="MA",sum!J360,"*")</f>
        <v>0.164890775260494</v>
      </c>
      <c r="AH367" s="2" t="s">
        <v>186</v>
      </c>
      <c r="AI367" s="2" t="s">
        <v>187</v>
      </c>
      <c r="AJ367" s="2">
        <v>2050</v>
      </c>
      <c r="AK367" s="2" t="str">
        <f>IF(sum!A360="ON",sum!B360,"*")</f>
        <v>*</v>
      </c>
      <c r="AL367" s="2"/>
      <c r="AM367" s="2" t="str">
        <f>IF(sum!A360="ON",sum!J360,"*")</f>
        <v>*</v>
      </c>
      <c r="AP367" s="4" t="s">
        <v>186</v>
      </c>
      <c r="AQ367" s="4" t="s">
        <v>187</v>
      </c>
      <c r="AR367" s="4">
        <v>2050</v>
      </c>
      <c r="AS367" s="2" t="str">
        <f>IF(sum!A360="QU",sum!B360,"*")</f>
        <v>*</v>
      </c>
      <c r="AT367" s="2"/>
      <c r="AU367" s="2" t="str">
        <f>IF(sum!A360="QU",sum!J360,"*")</f>
        <v>*</v>
      </c>
      <c r="AX367" s="2" t="s">
        <v>186</v>
      </c>
      <c r="AY367" s="2" t="s">
        <v>187</v>
      </c>
      <c r="AZ367" s="2">
        <v>2050</v>
      </c>
      <c r="BA367" s="2" t="str">
        <f>IF(sum!A360="SA",sum!B360,"*")</f>
        <v>*</v>
      </c>
      <c r="BB367" s="2"/>
      <c r="BC367" s="2" t="str">
        <f>IF(sum!A360="SA",sum!J360,"*")</f>
        <v>*</v>
      </c>
    </row>
    <row r="368" spans="2:55">
      <c r="B368" s="2" t="s">
        <v>186</v>
      </c>
      <c r="C368" s="2" t="s">
        <v>187</v>
      </c>
      <c r="D368" s="2">
        <v>2050</v>
      </c>
      <c r="J368" s="2" t="s">
        <v>186</v>
      </c>
      <c r="K368" s="2" t="s">
        <v>187</v>
      </c>
      <c r="L368" s="2">
        <v>2050</v>
      </c>
      <c r="M368" s="2" t="str">
        <f>IF(sum!A361="AT",sum!B361,"*")</f>
        <v>*</v>
      </c>
      <c r="N368" s="2"/>
      <c r="O368" s="2" t="str">
        <f>IF(sum!A361="AT",sum!J361,"*")</f>
        <v>*</v>
      </c>
      <c r="R368" s="2" t="s">
        <v>186</v>
      </c>
      <c r="S368" s="2" t="s">
        <v>187</v>
      </c>
      <c r="T368" s="2">
        <v>2050</v>
      </c>
      <c r="U368" s="2" t="str">
        <f>IF(sum!A361="BC",sum!B361,"*")</f>
        <v>*</v>
      </c>
      <c r="V368" s="2"/>
      <c r="W368" s="2" t="str">
        <f>IF(sum!A361="BC",sum!J361,"*")</f>
        <v>*</v>
      </c>
      <c r="Z368" s="2" t="s">
        <v>186</v>
      </c>
      <c r="AA368" s="2" t="s">
        <v>187</v>
      </c>
      <c r="AB368" s="2">
        <v>2050</v>
      </c>
      <c r="AC368" s="2" t="str">
        <f>IF(sum!A361="MA",sum!B361,"*")</f>
        <v>HSS-AuxiliaryMot_ELE1</v>
      </c>
      <c r="AD368" s="2"/>
      <c r="AE368" s="2">
        <f>IF(sum!A361="MA",sum!J361,"*")</f>
        <v>0.0510874920899064</v>
      </c>
      <c r="AH368" s="2" t="s">
        <v>186</v>
      </c>
      <c r="AI368" s="2" t="s">
        <v>187</v>
      </c>
      <c r="AJ368" s="2">
        <v>2050</v>
      </c>
      <c r="AK368" s="2" t="str">
        <f>IF(sum!A361="ON",sum!B361,"*")</f>
        <v>*</v>
      </c>
      <c r="AL368" s="2"/>
      <c r="AM368" s="2" t="str">
        <f>IF(sum!A361="ON",sum!J361,"*")</f>
        <v>*</v>
      </c>
      <c r="AP368" s="2" t="s">
        <v>186</v>
      </c>
      <c r="AQ368" s="2" t="s">
        <v>187</v>
      </c>
      <c r="AR368" s="2">
        <v>2050</v>
      </c>
      <c r="AS368" s="2" t="str">
        <f>IF(sum!A361="QU",sum!B361,"*")</f>
        <v>*</v>
      </c>
      <c r="AT368" s="2"/>
      <c r="AU368" s="2" t="str">
        <f>IF(sum!A361="QU",sum!J361,"*")</f>
        <v>*</v>
      </c>
      <c r="AX368" s="2" t="s">
        <v>186</v>
      </c>
      <c r="AY368" s="2" t="s">
        <v>187</v>
      </c>
      <c r="AZ368" s="2">
        <v>2050</v>
      </c>
      <c r="BA368" s="2" t="str">
        <f>IF(sum!A361="SA",sum!B361,"*")</f>
        <v>*</v>
      </c>
      <c r="BB368" s="2"/>
      <c r="BC368" s="2" t="str">
        <f>IF(sum!A361="SA",sum!J361,"*")</f>
        <v>*</v>
      </c>
    </row>
    <row r="369" spans="2:55">
      <c r="B369" s="4" t="s">
        <v>186</v>
      </c>
      <c r="C369" s="4" t="s">
        <v>187</v>
      </c>
      <c r="D369" s="4">
        <v>2050</v>
      </c>
      <c r="J369" s="4" t="s">
        <v>186</v>
      </c>
      <c r="K369" s="4" t="s">
        <v>187</v>
      </c>
      <c r="L369" s="4">
        <v>2050</v>
      </c>
      <c r="M369" s="2" t="str">
        <f>IF(sum!A362="AT",sum!B362,"*")</f>
        <v>*</v>
      </c>
      <c r="N369" s="2"/>
      <c r="O369" s="2" t="str">
        <f>IF(sum!A362="AT",sum!J362,"*")</f>
        <v>*</v>
      </c>
      <c r="R369" s="4" t="s">
        <v>186</v>
      </c>
      <c r="S369" s="4" t="s">
        <v>187</v>
      </c>
      <c r="T369" s="4">
        <v>2050</v>
      </c>
      <c r="U369" s="2" t="str">
        <f>IF(sum!A362="BC",sum!B362,"*")</f>
        <v>*</v>
      </c>
      <c r="V369" s="2"/>
      <c r="W369" s="2" t="str">
        <f>IF(sum!A362="BC",sum!J362,"*")</f>
        <v>*</v>
      </c>
      <c r="Z369" s="4" t="s">
        <v>186</v>
      </c>
      <c r="AA369" s="4" t="s">
        <v>187</v>
      </c>
      <c r="AB369" s="4">
        <v>2050</v>
      </c>
      <c r="AC369" s="2" t="str">
        <f>IF(sum!A362="MA",sum!B362,"*")</f>
        <v>HSS-Light_ELE1</v>
      </c>
      <c r="AD369" s="2"/>
      <c r="AE369" s="2">
        <f>IF(sum!A362="MA",sum!J362,"*")</f>
        <v>0.119204148209782</v>
      </c>
      <c r="AH369" s="4" t="s">
        <v>186</v>
      </c>
      <c r="AI369" s="4" t="s">
        <v>187</v>
      </c>
      <c r="AJ369" s="4">
        <v>2050</v>
      </c>
      <c r="AK369" s="2" t="str">
        <f>IF(sum!A362="ON",sum!B362,"*")</f>
        <v>*</v>
      </c>
      <c r="AL369" s="2"/>
      <c r="AM369" s="2" t="str">
        <f>IF(sum!A362="ON",sum!J362,"*")</f>
        <v>*</v>
      </c>
      <c r="AP369" s="4" t="s">
        <v>186</v>
      </c>
      <c r="AQ369" s="4" t="s">
        <v>187</v>
      </c>
      <c r="AR369" s="4">
        <v>2050</v>
      </c>
      <c r="AS369" s="2" t="str">
        <f>IF(sum!A362="QU",sum!B362,"*")</f>
        <v>*</v>
      </c>
      <c r="AT369" s="2"/>
      <c r="AU369" s="2" t="str">
        <f>IF(sum!A362="QU",sum!J362,"*")</f>
        <v>*</v>
      </c>
      <c r="AX369" s="4" t="s">
        <v>186</v>
      </c>
      <c r="AY369" s="4" t="s">
        <v>187</v>
      </c>
      <c r="AZ369" s="4">
        <v>2050</v>
      </c>
      <c r="BA369" s="2" t="str">
        <f>IF(sum!A362="SA",sum!B362,"*")</f>
        <v>*</v>
      </c>
      <c r="BB369" s="2"/>
      <c r="BC369" s="2" t="str">
        <f>IF(sum!A362="SA",sum!J362,"*")</f>
        <v>*</v>
      </c>
    </row>
    <row r="370" spans="2:55">
      <c r="B370" s="2" t="s">
        <v>186</v>
      </c>
      <c r="C370" s="2" t="s">
        <v>187</v>
      </c>
      <c r="D370" s="2">
        <v>2050</v>
      </c>
      <c r="J370" s="2" t="s">
        <v>186</v>
      </c>
      <c r="K370" s="2" t="s">
        <v>187</v>
      </c>
      <c r="L370" s="2">
        <v>2050</v>
      </c>
      <c r="M370" s="2" t="str">
        <f>IF(sum!A363="AT",sum!B363,"*")</f>
        <v>*</v>
      </c>
      <c r="N370" s="2"/>
      <c r="O370" s="2" t="str">
        <f>IF(sum!A363="AT",sum!J363,"*")</f>
        <v>*</v>
      </c>
      <c r="R370" s="2" t="s">
        <v>186</v>
      </c>
      <c r="S370" s="2" t="s">
        <v>187</v>
      </c>
      <c r="T370" s="2">
        <v>2050</v>
      </c>
      <c r="U370" s="2" t="str">
        <f>IF(sum!A363="BC",sum!B363,"*")</f>
        <v>*</v>
      </c>
      <c r="V370" s="2"/>
      <c r="W370" s="2" t="str">
        <f>IF(sum!A363="BC",sum!J363,"*")</f>
        <v>*</v>
      </c>
      <c r="Z370" s="2" t="s">
        <v>186</v>
      </c>
      <c r="AA370" s="2" t="s">
        <v>187</v>
      </c>
      <c r="AB370" s="2">
        <v>2050</v>
      </c>
      <c r="AC370" s="2" t="str">
        <f>IF(sum!A363="MA",sum!B363,"*")</f>
        <v>HSS-SpCool_ELE1</v>
      </c>
      <c r="AD370" s="2"/>
      <c r="AE370" s="2">
        <f>IF(sum!A363="MA",sum!J363,"*")</f>
        <v>0.0170291640299688</v>
      </c>
      <c r="AH370" s="2" t="s">
        <v>186</v>
      </c>
      <c r="AI370" s="2" t="s">
        <v>187</v>
      </c>
      <c r="AJ370" s="2">
        <v>2050</v>
      </c>
      <c r="AK370" s="2" t="str">
        <f>IF(sum!A363="ON",sum!B363,"*")</f>
        <v>*</v>
      </c>
      <c r="AL370" s="2"/>
      <c r="AM370" s="2" t="str">
        <f>IF(sum!A363="ON",sum!J363,"*")</f>
        <v>*</v>
      </c>
      <c r="AP370" s="2" t="s">
        <v>186</v>
      </c>
      <c r="AQ370" s="2" t="s">
        <v>187</v>
      </c>
      <c r="AR370" s="2">
        <v>2050</v>
      </c>
      <c r="AS370" s="2" t="str">
        <f>IF(sum!A363="QU",sum!B363,"*")</f>
        <v>*</v>
      </c>
      <c r="AT370" s="2"/>
      <c r="AU370" s="2" t="str">
        <f>IF(sum!A363="QU",sum!J363,"*")</f>
        <v>*</v>
      </c>
      <c r="AX370" s="2" t="s">
        <v>186</v>
      </c>
      <c r="AY370" s="2" t="s">
        <v>187</v>
      </c>
      <c r="AZ370" s="2">
        <v>2050</v>
      </c>
      <c r="BA370" s="2" t="str">
        <f>IF(sum!A363="SA",sum!B363,"*")</f>
        <v>*</v>
      </c>
      <c r="BB370" s="2"/>
      <c r="BC370" s="2" t="str">
        <f>IF(sum!A363="SA",sum!J363,"*")</f>
        <v>*</v>
      </c>
    </row>
    <row r="371" spans="2:55">
      <c r="B371" s="2" t="s">
        <v>186</v>
      </c>
      <c r="C371" s="2" t="s">
        <v>187</v>
      </c>
      <c r="D371" s="2">
        <v>2050</v>
      </c>
      <c r="J371" s="2" t="s">
        <v>186</v>
      </c>
      <c r="K371" s="2" t="s">
        <v>187</v>
      </c>
      <c r="L371" s="2">
        <v>2050</v>
      </c>
      <c r="M371" s="2" t="str">
        <f>IF(sum!A364="AT",sum!B364,"*")</f>
        <v>*</v>
      </c>
      <c r="N371" s="2"/>
      <c r="O371" s="2" t="str">
        <f>IF(sum!A364="AT",sum!J364,"*")</f>
        <v>*</v>
      </c>
      <c r="R371" s="2" t="s">
        <v>186</v>
      </c>
      <c r="S371" s="2" t="s">
        <v>187</v>
      </c>
      <c r="T371" s="2">
        <v>2050</v>
      </c>
      <c r="U371" s="2" t="str">
        <f>IF(sum!A364="BC",sum!B364,"*")</f>
        <v>*</v>
      </c>
      <c r="V371" s="2"/>
      <c r="W371" s="2" t="str">
        <f>IF(sum!A364="BC",sum!J364,"*")</f>
        <v>*</v>
      </c>
      <c r="Z371" s="2" t="s">
        <v>186</v>
      </c>
      <c r="AA371" s="2" t="s">
        <v>187</v>
      </c>
      <c r="AB371" s="2">
        <v>2050</v>
      </c>
      <c r="AC371" s="2" t="str">
        <f>IF(sum!A364="MA",sum!B364,"*")</f>
        <v>HSS-SpHeat_ELE1</v>
      </c>
      <c r="AD371" s="2"/>
      <c r="AE371" s="2">
        <f>IF(sum!A364="MA",sum!J364,"*")</f>
        <v>0.375746047593726</v>
      </c>
      <c r="AH371" s="2" t="s">
        <v>186</v>
      </c>
      <c r="AI371" s="2" t="s">
        <v>187</v>
      </c>
      <c r="AJ371" s="2">
        <v>2050</v>
      </c>
      <c r="AK371" s="2" t="str">
        <f>IF(sum!A364="ON",sum!B364,"*")</f>
        <v>*</v>
      </c>
      <c r="AL371" s="2"/>
      <c r="AM371" s="2" t="str">
        <f>IF(sum!A364="ON",sum!J364,"*")</f>
        <v>*</v>
      </c>
      <c r="AP371" s="4" t="s">
        <v>186</v>
      </c>
      <c r="AQ371" s="4" t="s">
        <v>187</v>
      </c>
      <c r="AR371" s="4">
        <v>2050</v>
      </c>
      <c r="AS371" s="2" t="str">
        <f>IF(sum!A364="QU",sum!B364,"*")</f>
        <v>*</v>
      </c>
      <c r="AT371" s="2"/>
      <c r="AU371" s="2" t="str">
        <f>IF(sum!A364="QU",sum!J364,"*")</f>
        <v>*</v>
      </c>
      <c r="AX371" s="2" t="s">
        <v>186</v>
      </c>
      <c r="AY371" s="2" t="s">
        <v>187</v>
      </c>
      <c r="AZ371" s="2">
        <v>2050</v>
      </c>
      <c r="BA371" s="2" t="str">
        <f>IF(sum!A364="SA",sum!B364,"*")</f>
        <v>*</v>
      </c>
      <c r="BB371" s="2"/>
      <c r="BC371" s="2" t="str">
        <f>IF(sum!A364="SA",sum!J364,"*")</f>
        <v>*</v>
      </c>
    </row>
    <row r="372" spans="2:55">
      <c r="B372" s="4" t="s">
        <v>186</v>
      </c>
      <c r="C372" s="4" t="s">
        <v>187</v>
      </c>
      <c r="D372" s="4">
        <v>2050</v>
      </c>
      <c r="J372" s="4" t="s">
        <v>186</v>
      </c>
      <c r="K372" s="4" t="s">
        <v>187</v>
      </c>
      <c r="L372" s="4">
        <v>2050</v>
      </c>
      <c r="M372" s="2" t="str">
        <f>IF(sum!A365="AT",sum!B365,"*")</f>
        <v>*</v>
      </c>
      <c r="N372" s="2"/>
      <c r="O372" s="2" t="str">
        <f>IF(sum!A365="AT",sum!J365,"*")</f>
        <v>*</v>
      </c>
      <c r="R372" s="4" t="s">
        <v>186</v>
      </c>
      <c r="S372" s="4" t="s">
        <v>187</v>
      </c>
      <c r="T372" s="4">
        <v>2050</v>
      </c>
      <c r="U372" s="2" t="str">
        <f>IF(sum!A365="BC",sum!B365,"*")</f>
        <v>*</v>
      </c>
      <c r="V372" s="2"/>
      <c r="W372" s="2" t="str">
        <f>IF(sum!A365="BC",sum!J365,"*")</f>
        <v>*</v>
      </c>
      <c r="Z372" s="4" t="s">
        <v>186</v>
      </c>
      <c r="AA372" s="4" t="s">
        <v>187</v>
      </c>
      <c r="AB372" s="4">
        <v>2050</v>
      </c>
      <c r="AC372" s="2" t="str">
        <f>IF(sum!A365="MA",sum!B365,"*")</f>
        <v>HSS-WaterHeat_ELE1</v>
      </c>
      <c r="AD372" s="2"/>
      <c r="AE372" s="2">
        <f>IF(sum!A365="MA",sum!J365,"*")</f>
        <v>0.0681166561198752</v>
      </c>
      <c r="AH372" s="4" t="s">
        <v>186</v>
      </c>
      <c r="AI372" s="4" t="s">
        <v>187</v>
      </c>
      <c r="AJ372" s="4">
        <v>2050</v>
      </c>
      <c r="AK372" s="2" t="str">
        <f>IF(sum!A365="ON",sum!B365,"*")</f>
        <v>*</v>
      </c>
      <c r="AL372" s="2"/>
      <c r="AM372" s="2" t="str">
        <f>IF(sum!A365="ON",sum!J365,"*")</f>
        <v>*</v>
      </c>
      <c r="AP372" s="2" t="s">
        <v>186</v>
      </c>
      <c r="AQ372" s="2" t="s">
        <v>187</v>
      </c>
      <c r="AR372" s="2">
        <v>2050</v>
      </c>
      <c r="AS372" s="2" t="str">
        <f>IF(sum!A365="QU",sum!B365,"*")</f>
        <v>*</v>
      </c>
      <c r="AT372" s="2"/>
      <c r="AU372" s="2" t="str">
        <f>IF(sum!A365="QU",sum!J365,"*")</f>
        <v>*</v>
      </c>
      <c r="AX372" s="4" t="s">
        <v>186</v>
      </c>
      <c r="AY372" s="4" t="s">
        <v>187</v>
      </c>
      <c r="AZ372" s="4">
        <v>2050</v>
      </c>
      <c r="BA372" s="2" t="str">
        <f>IF(sum!A365="SA",sum!B365,"*")</f>
        <v>*</v>
      </c>
      <c r="BB372" s="2"/>
      <c r="BC372" s="2" t="str">
        <f>IF(sum!A365="SA",sum!J365,"*")</f>
        <v>*</v>
      </c>
    </row>
    <row r="373" spans="2:55">
      <c r="B373" s="2" t="s">
        <v>186</v>
      </c>
      <c r="C373" s="2" t="s">
        <v>187</v>
      </c>
      <c r="D373" s="2">
        <v>2050</v>
      </c>
      <c r="J373" s="2" t="s">
        <v>186</v>
      </c>
      <c r="K373" s="2" t="s">
        <v>187</v>
      </c>
      <c r="L373" s="2">
        <v>2050</v>
      </c>
      <c r="M373" s="2" t="str">
        <f>IF(sum!A366="AT",sum!B366,"*")</f>
        <v>*</v>
      </c>
      <c r="N373" s="2"/>
      <c r="O373" s="2" t="str">
        <f>IF(sum!A366="AT",sum!J366,"*")</f>
        <v>*</v>
      </c>
      <c r="R373" s="2" t="s">
        <v>186</v>
      </c>
      <c r="S373" s="2" t="s">
        <v>187</v>
      </c>
      <c r="T373" s="2">
        <v>2050</v>
      </c>
      <c r="U373" s="2" t="str">
        <f>IF(sum!A366="BC",sum!B366,"*")</f>
        <v>*</v>
      </c>
      <c r="V373" s="2"/>
      <c r="W373" s="2" t="str">
        <f>IF(sum!A366="BC",sum!J366,"*")</f>
        <v>*</v>
      </c>
      <c r="Z373" s="2" t="s">
        <v>186</v>
      </c>
      <c r="AA373" s="2" t="s">
        <v>187</v>
      </c>
      <c r="AB373" s="2">
        <v>2050</v>
      </c>
      <c r="AC373" s="2" t="str">
        <f>IF(sum!A366="MA",sum!B366,"*")</f>
        <v>ICS-AuxiliaryEquip_ELE1</v>
      </c>
      <c r="AD373" s="2"/>
      <c r="AE373" s="2">
        <f>IF(sum!A366="MA",sum!J366,"*")</f>
        <v>0.0113527760199792</v>
      </c>
      <c r="AH373" s="2" t="s">
        <v>186</v>
      </c>
      <c r="AI373" s="2" t="s">
        <v>187</v>
      </c>
      <c r="AJ373" s="2">
        <v>2050</v>
      </c>
      <c r="AK373" s="2" t="str">
        <f>IF(sum!A366="ON",sum!B366,"*")</f>
        <v>*</v>
      </c>
      <c r="AL373" s="2"/>
      <c r="AM373" s="2" t="str">
        <f>IF(sum!A366="ON",sum!J366,"*")</f>
        <v>*</v>
      </c>
      <c r="AP373" s="4" t="s">
        <v>186</v>
      </c>
      <c r="AQ373" s="4" t="s">
        <v>187</v>
      </c>
      <c r="AR373" s="4">
        <v>2050</v>
      </c>
      <c r="AS373" s="2" t="str">
        <f>IF(sum!A366="QU",sum!B366,"*")</f>
        <v>*</v>
      </c>
      <c r="AT373" s="2"/>
      <c r="AU373" s="2" t="str">
        <f>IF(sum!A366="QU",sum!J366,"*")</f>
        <v>*</v>
      </c>
      <c r="AX373" s="2" t="s">
        <v>186</v>
      </c>
      <c r="AY373" s="2" t="s">
        <v>187</v>
      </c>
      <c r="AZ373" s="2">
        <v>2050</v>
      </c>
      <c r="BA373" s="2" t="str">
        <f>IF(sum!A366="SA",sum!B366,"*")</f>
        <v>*</v>
      </c>
      <c r="BB373" s="2"/>
      <c r="BC373" s="2" t="str">
        <f>IF(sum!A366="SA",sum!J366,"*")</f>
        <v>*</v>
      </c>
    </row>
    <row r="374" spans="2:55">
      <c r="B374" s="2" t="s">
        <v>186</v>
      </c>
      <c r="C374" s="2" t="s">
        <v>187</v>
      </c>
      <c r="D374" s="2">
        <v>2050</v>
      </c>
      <c r="J374" s="2" t="s">
        <v>186</v>
      </c>
      <c r="K374" s="2" t="s">
        <v>187</v>
      </c>
      <c r="L374" s="2">
        <v>2050</v>
      </c>
      <c r="M374" s="2" t="str">
        <f>IF(sum!A367="AT",sum!B367,"*")</f>
        <v>*</v>
      </c>
      <c r="N374" s="2"/>
      <c r="O374" s="2" t="str">
        <f>IF(sum!A367="AT",sum!J367,"*")</f>
        <v>*</v>
      </c>
      <c r="R374" s="2" t="s">
        <v>186</v>
      </c>
      <c r="S374" s="2" t="s">
        <v>187</v>
      </c>
      <c r="T374" s="2">
        <v>2050</v>
      </c>
      <c r="U374" s="2" t="str">
        <f>IF(sum!A367="BC",sum!B367,"*")</f>
        <v>*</v>
      </c>
      <c r="V374" s="2"/>
      <c r="W374" s="2" t="str">
        <f>IF(sum!A367="BC",sum!J367,"*")</f>
        <v>*</v>
      </c>
      <c r="Z374" s="2" t="s">
        <v>186</v>
      </c>
      <c r="AA374" s="2" t="s">
        <v>187</v>
      </c>
      <c r="AB374" s="2">
        <v>2050</v>
      </c>
      <c r="AC374" s="2" t="str">
        <f>IF(sum!A367="MA",sum!B367,"*")</f>
        <v>ICS-Light_ELE1</v>
      </c>
      <c r="AD374" s="2"/>
      <c r="AE374" s="2">
        <f>IF(sum!A367="MA",sum!J367,"*")</f>
        <v>0.0170291640299688</v>
      </c>
      <c r="AH374" s="2" t="s">
        <v>186</v>
      </c>
      <c r="AI374" s="2" t="s">
        <v>187</v>
      </c>
      <c r="AJ374" s="2">
        <v>2050</v>
      </c>
      <c r="AK374" s="2" t="str">
        <f>IF(sum!A367="ON",sum!B367,"*")</f>
        <v>*</v>
      </c>
      <c r="AL374" s="2"/>
      <c r="AM374" s="2" t="str">
        <f>IF(sum!A367="ON",sum!J367,"*")</f>
        <v>*</v>
      </c>
      <c r="AP374" s="2" t="s">
        <v>186</v>
      </c>
      <c r="AQ374" s="2" t="s">
        <v>187</v>
      </c>
      <c r="AR374" s="2">
        <v>2050</v>
      </c>
      <c r="AS374" s="2" t="str">
        <f>IF(sum!A367="QU",sum!B367,"*")</f>
        <v>*</v>
      </c>
      <c r="AT374" s="2"/>
      <c r="AU374" s="2" t="str">
        <f>IF(sum!A367="QU",sum!J367,"*")</f>
        <v>*</v>
      </c>
      <c r="AX374" s="2" t="s">
        <v>186</v>
      </c>
      <c r="AY374" s="2" t="s">
        <v>187</v>
      </c>
      <c r="AZ374" s="2">
        <v>2050</v>
      </c>
      <c r="BA374" s="2" t="str">
        <f>IF(sum!A367="SA",sum!B367,"*")</f>
        <v>*</v>
      </c>
      <c r="BB374" s="2"/>
      <c r="BC374" s="2" t="str">
        <f>IF(sum!A367="SA",sum!J367,"*")</f>
        <v>*</v>
      </c>
    </row>
    <row r="375" spans="2:55">
      <c r="B375" s="4" t="s">
        <v>186</v>
      </c>
      <c r="C375" s="4" t="s">
        <v>187</v>
      </c>
      <c r="D375" s="4">
        <v>2050</v>
      </c>
      <c r="J375" s="4" t="s">
        <v>186</v>
      </c>
      <c r="K375" s="4" t="s">
        <v>187</v>
      </c>
      <c r="L375" s="4">
        <v>2050</v>
      </c>
      <c r="M375" s="2" t="str">
        <f>IF(sum!A368="AT",sum!B368,"*")</f>
        <v>*</v>
      </c>
      <c r="N375" s="2"/>
      <c r="O375" s="2" t="str">
        <f>IF(sum!A368="AT",sum!J368,"*")</f>
        <v>*</v>
      </c>
      <c r="R375" s="4" t="s">
        <v>186</v>
      </c>
      <c r="S375" s="4" t="s">
        <v>187</v>
      </c>
      <c r="T375" s="4">
        <v>2050</v>
      </c>
      <c r="U375" s="2" t="str">
        <f>IF(sum!A368="BC",sum!B368,"*")</f>
        <v>*</v>
      </c>
      <c r="V375" s="2"/>
      <c r="W375" s="2" t="str">
        <f>IF(sum!A368="BC",sum!J368,"*")</f>
        <v>*</v>
      </c>
      <c r="Z375" s="4" t="s">
        <v>186</v>
      </c>
      <c r="AA375" s="4" t="s">
        <v>187</v>
      </c>
      <c r="AB375" s="4">
        <v>2050</v>
      </c>
      <c r="AC375" s="2" t="str">
        <f>IF(sum!A368="MA",sum!B368,"*")</f>
        <v>ICS-SpHeat_ELE1</v>
      </c>
      <c r="AD375" s="2"/>
      <c r="AE375" s="2">
        <f>IF(sum!A368="MA",sum!J368,"*")</f>
        <v>0.0662030353796371</v>
      </c>
      <c r="AH375" s="4" t="s">
        <v>186</v>
      </c>
      <c r="AI375" s="4" t="s">
        <v>187</v>
      </c>
      <c r="AJ375" s="4">
        <v>2050</v>
      </c>
      <c r="AK375" s="2" t="str">
        <f>IF(sum!A368="ON",sum!B368,"*")</f>
        <v>*</v>
      </c>
      <c r="AL375" s="2"/>
      <c r="AM375" s="2" t="str">
        <f>IF(sum!A368="ON",sum!J368,"*")</f>
        <v>*</v>
      </c>
      <c r="AP375" s="4" t="s">
        <v>186</v>
      </c>
      <c r="AQ375" s="4" t="s">
        <v>187</v>
      </c>
      <c r="AR375" s="4">
        <v>2050</v>
      </c>
      <c r="AS375" s="2" t="str">
        <f>IF(sum!A368="QU",sum!B368,"*")</f>
        <v>*</v>
      </c>
      <c r="AT375" s="2"/>
      <c r="AU375" s="2" t="str">
        <f>IF(sum!A368="QU",sum!J368,"*")</f>
        <v>*</v>
      </c>
      <c r="AX375" s="4" t="s">
        <v>186</v>
      </c>
      <c r="AY375" s="4" t="s">
        <v>187</v>
      </c>
      <c r="AZ375" s="4">
        <v>2050</v>
      </c>
      <c r="BA375" s="2" t="str">
        <f>IF(sum!A368="SA",sum!B368,"*")</f>
        <v>*</v>
      </c>
      <c r="BB375" s="2"/>
      <c r="BC375" s="2" t="str">
        <f>IF(sum!A368="SA",sum!J368,"*")</f>
        <v>*</v>
      </c>
    </row>
    <row r="376" spans="2:55">
      <c r="B376" s="2" t="s">
        <v>186</v>
      </c>
      <c r="C376" s="2" t="s">
        <v>187</v>
      </c>
      <c r="D376" s="2">
        <v>2050</v>
      </c>
      <c r="J376" s="2" t="s">
        <v>186</v>
      </c>
      <c r="K376" s="2" t="s">
        <v>187</v>
      </c>
      <c r="L376" s="2">
        <v>2050</v>
      </c>
      <c r="M376" s="2" t="str">
        <f>IF(sum!A369="AT",sum!B369,"*")</f>
        <v>*</v>
      </c>
      <c r="N376" s="2"/>
      <c r="O376" s="2" t="str">
        <f>IF(sum!A369="AT",sum!J369,"*")</f>
        <v>*</v>
      </c>
      <c r="R376" s="2" t="s">
        <v>186</v>
      </c>
      <c r="S376" s="2" t="s">
        <v>187</v>
      </c>
      <c r="T376" s="2">
        <v>2050</v>
      </c>
      <c r="U376" s="2" t="str">
        <f>IF(sum!A369="BC",sum!B369,"*")</f>
        <v>*</v>
      </c>
      <c r="V376" s="2"/>
      <c r="W376" s="2" t="str">
        <f>IF(sum!A369="BC",sum!J369,"*")</f>
        <v>*</v>
      </c>
      <c r="Z376" s="2" t="s">
        <v>186</v>
      </c>
      <c r="AA376" s="2" t="s">
        <v>187</v>
      </c>
      <c r="AB376" s="2">
        <v>2050</v>
      </c>
      <c r="AC376" s="2" t="str">
        <f>IF(sum!A369="MA",sum!B369,"*")</f>
        <v>OS-AuxiliaryEquip_ELE1</v>
      </c>
      <c r="AD376" s="2"/>
      <c r="AE376" s="2">
        <f>IF(sum!A369="MA",sum!J369,"*")</f>
        <v>0.210301879340411</v>
      </c>
      <c r="AH376" s="2" t="s">
        <v>186</v>
      </c>
      <c r="AI376" s="2" t="s">
        <v>187</v>
      </c>
      <c r="AJ376" s="2">
        <v>2050</v>
      </c>
      <c r="AK376" s="2" t="str">
        <f>IF(sum!A369="ON",sum!B369,"*")</f>
        <v>*</v>
      </c>
      <c r="AL376" s="2"/>
      <c r="AM376" s="2" t="str">
        <f>IF(sum!A369="ON",sum!J369,"*")</f>
        <v>*</v>
      </c>
      <c r="AP376" s="2" t="s">
        <v>186</v>
      </c>
      <c r="AQ376" s="2" t="s">
        <v>187</v>
      </c>
      <c r="AR376" s="2">
        <v>2050</v>
      </c>
      <c r="AS376" s="2" t="str">
        <f>IF(sum!A369="QU",sum!B369,"*")</f>
        <v>*</v>
      </c>
      <c r="AT376" s="2"/>
      <c r="AU376" s="2" t="str">
        <f>IF(sum!A369="QU",sum!J369,"*")</f>
        <v>*</v>
      </c>
      <c r="AX376" s="2" t="s">
        <v>186</v>
      </c>
      <c r="AY376" s="2" t="s">
        <v>187</v>
      </c>
      <c r="AZ376" s="2">
        <v>2050</v>
      </c>
      <c r="BA376" s="2" t="str">
        <f>IF(sum!A369="SA",sum!B369,"*")</f>
        <v>*</v>
      </c>
      <c r="BB376" s="2"/>
      <c r="BC376" s="2" t="str">
        <f>IF(sum!A369="SA",sum!J369,"*")</f>
        <v>*</v>
      </c>
    </row>
    <row r="377" spans="2:55">
      <c r="B377" s="2" t="s">
        <v>186</v>
      </c>
      <c r="C377" s="2" t="s">
        <v>187</v>
      </c>
      <c r="D377" s="2">
        <v>2050</v>
      </c>
      <c r="J377" s="2" t="s">
        <v>186</v>
      </c>
      <c r="K377" s="2" t="s">
        <v>187</v>
      </c>
      <c r="L377" s="2">
        <v>2050</v>
      </c>
      <c r="M377" s="2" t="str">
        <f>IF(sum!A370="AT",sum!B370,"*")</f>
        <v>*</v>
      </c>
      <c r="N377" s="2"/>
      <c r="O377" s="2" t="str">
        <f>IF(sum!A370="AT",sum!J370,"*")</f>
        <v>*</v>
      </c>
      <c r="R377" s="2" t="s">
        <v>186</v>
      </c>
      <c r="S377" s="2" t="s">
        <v>187</v>
      </c>
      <c r="T377" s="2">
        <v>2050</v>
      </c>
      <c r="U377" s="2" t="str">
        <f>IF(sum!A370="BC",sum!B370,"*")</f>
        <v>*</v>
      </c>
      <c r="V377" s="2"/>
      <c r="W377" s="2" t="str">
        <f>IF(sum!A370="BC",sum!J370,"*")</f>
        <v>*</v>
      </c>
      <c r="Z377" s="2" t="s">
        <v>186</v>
      </c>
      <c r="AA377" s="2" t="s">
        <v>187</v>
      </c>
      <c r="AB377" s="2">
        <v>2050</v>
      </c>
      <c r="AC377" s="2" t="str">
        <f>IF(sum!A370="MA",sum!B370,"*")</f>
        <v>OS-AuxiliaryMot_ELE1</v>
      </c>
      <c r="AD377" s="2"/>
      <c r="AE377" s="2">
        <f>IF(sum!A370="MA",sum!J370,"*")</f>
        <v>0.085145820149844</v>
      </c>
      <c r="AH377" s="2" t="s">
        <v>186</v>
      </c>
      <c r="AI377" s="2" t="s">
        <v>187</v>
      </c>
      <c r="AJ377" s="2">
        <v>2050</v>
      </c>
      <c r="AK377" s="2" t="str">
        <f>IF(sum!A370="ON",sum!B370,"*")</f>
        <v>*</v>
      </c>
      <c r="AL377" s="2"/>
      <c r="AM377" s="2" t="str">
        <f>IF(sum!A370="ON",sum!J370,"*")</f>
        <v>*</v>
      </c>
      <c r="AP377" s="4" t="s">
        <v>186</v>
      </c>
      <c r="AQ377" s="4" t="s">
        <v>187</v>
      </c>
      <c r="AR377" s="4">
        <v>2050</v>
      </c>
      <c r="AS377" s="2" t="str">
        <f>IF(sum!A370="QU",sum!B370,"*")</f>
        <v>*</v>
      </c>
      <c r="AT377" s="2"/>
      <c r="AU377" s="2" t="str">
        <f>IF(sum!A370="QU",sum!J370,"*")</f>
        <v>*</v>
      </c>
      <c r="AX377" s="2" t="s">
        <v>186</v>
      </c>
      <c r="AY377" s="2" t="s">
        <v>187</v>
      </c>
      <c r="AZ377" s="2">
        <v>2050</v>
      </c>
      <c r="BA377" s="2" t="str">
        <f>IF(sum!A370="SA",sum!B370,"*")</f>
        <v>*</v>
      </c>
      <c r="BB377" s="2"/>
      <c r="BC377" s="2" t="str">
        <f>IF(sum!A370="SA",sum!J370,"*")</f>
        <v>*</v>
      </c>
    </row>
    <row r="378" spans="2:55">
      <c r="B378" s="4" t="s">
        <v>186</v>
      </c>
      <c r="C378" s="4" t="s">
        <v>187</v>
      </c>
      <c r="D378" s="4">
        <v>2050</v>
      </c>
      <c r="J378" s="4" t="s">
        <v>186</v>
      </c>
      <c r="K378" s="4" t="s">
        <v>187</v>
      </c>
      <c r="L378" s="4">
        <v>2050</v>
      </c>
      <c r="M378" s="2" t="str">
        <f>IF(sum!A371="AT",sum!B371,"*")</f>
        <v>*</v>
      </c>
      <c r="N378" s="2"/>
      <c r="O378" s="2" t="str">
        <f>IF(sum!A371="AT",sum!J371,"*")</f>
        <v>*</v>
      </c>
      <c r="R378" s="4" t="s">
        <v>186</v>
      </c>
      <c r="S378" s="4" t="s">
        <v>187</v>
      </c>
      <c r="T378" s="4">
        <v>2050</v>
      </c>
      <c r="U378" s="2" t="str">
        <f>IF(sum!A371="BC",sum!B371,"*")</f>
        <v>*</v>
      </c>
      <c r="V378" s="2"/>
      <c r="W378" s="2" t="str">
        <f>IF(sum!A371="BC",sum!J371,"*")</f>
        <v>*</v>
      </c>
      <c r="Z378" s="4" t="s">
        <v>186</v>
      </c>
      <c r="AA378" s="4" t="s">
        <v>187</v>
      </c>
      <c r="AB378" s="4">
        <v>2050</v>
      </c>
      <c r="AC378" s="2" t="str">
        <f>IF(sum!A371="MA",sum!B371,"*")</f>
        <v>OS-Light_ELE1</v>
      </c>
      <c r="AD378" s="2"/>
      <c r="AE378" s="2">
        <f>IF(sum!A371="MA",sum!J371,"*")</f>
        <v>0.306524952539438</v>
      </c>
      <c r="AH378" s="4" t="s">
        <v>186</v>
      </c>
      <c r="AI378" s="4" t="s">
        <v>187</v>
      </c>
      <c r="AJ378" s="4">
        <v>2050</v>
      </c>
      <c r="AK378" s="2" t="str">
        <f>IF(sum!A371="ON",sum!B371,"*")</f>
        <v>*</v>
      </c>
      <c r="AL378" s="2"/>
      <c r="AM378" s="2" t="str">
        <f>IF(sum!A371="ON",sum!J371,"*")</f>
        <v>*</v>
      </c>
      <c r="AP378" s="2" t="s">
        <v>186</v>
      </c>
      <c r="AQ378" s="2" t="s">
        <v>187</v>
      </c>
      <c r="AR378" s="2">
        <v>2050</v>
      </c>
      <c r="AS378" s="2" t="str">
        <f>IF(sum!A371="QU",sum!B371,"*")</f>
        <v>*</v>
      </c>
      <c r="AT378" s="2"/>
      <c r="AU378" s="2" t="str">
        <f>IF(sum!A371="QU",sum!J371,"*")</f>
        <v>*</v>
      </c>
      <c r="AX378" s="4" t="s">
        <v>186</v>
      </c>
      <c r="AY378" s="4" t="s">
        <v>187</v>
      </c>
      <c r="AZ378" s="4">
        <v>2050</v>
      </c>
      <c r="BA378" s="2" t="str">
        <f>IF(sum!A371="SA",sum!B371,"*")</f>
        <v>*</v>
      </c>
      <c r="BB378" s="2"/>
      <c r="BC378" s="2" t="str">
        <f>IF(sum!A371="SA",sum!J371,"*")</f>
        <v>*</v>
      </c>
    </row>
    <row r="379" spans="2:55">
      <c r="B379" s="2" t="s">
        <v>186</v>
      </c>
      <c r="C379" s="2" t="s">
        <v>187</v>
      </c>
      <c r="D379" s="2">
        <v>2050</v>
      </c>
      <c r="J379" s="2" t="s">
        <v>186</v>
      </c>
      <c r="K379" s="2" t="s">
        <v>187</v>
      </c>
      <c r="L379" s="2">
        <v>2050</v>
      </c>
      <c r="M379" s="2" t="str">
        <f>IF(sum!A372="AT",sum!B372,"*")</f>
        <v>*</v>
      </c>
      <c r="N379" s="2"/>
      <c r="O379" s="2" t="str">
        <f>IF(sum!A372="AT",sum!J372,"*")</f>
        <v>*</v>
      </c>
      <c r="R379" s="2" t="s">
        <v>186</v>
      </c>
      <c r="S379" s="2" t="s">
        <v>187</v>
      </c>
      <c r="T379" s="2">
        <v>2050</v>
      </c>
      <c r="U379" s="2" t="str">
        <f>IF(sum!A372="BC",sum!B372,"*")</f>
        <v>*</v>
      </c>
      <c r="V379" s="2"/>
      <c r="W379" s="2" t="str">
        <f>IF(sum!A372="BC",sum!J372,"*")</f>
        <v>*</v>
      </c>
      <c r="Z379" s="2" t="s">
        <v>186</v>
      </c>
      <c r="AA379" s="2" t="s">
        <v>187</v>
      </c>
      <c r="AB379" s="2">
        <v>2050</v>
      </c>
      <c r="AC379" s="2" t="str">
        <f>IF(sum!A372="MA",sum!B372,"*")</f>
        <v>OS-SpCool_ELE1</v>
      </c>
      <c r="AD379" s="2"/>
      <c r="AE379" s="2">
        <f>IF(sum!A372="MA",sum!J372,"*")</f>
        <v>0.0691763649605763</v>
      </c>
      <c r="AH379" s="2" t="s">
        <v>186</v>
      </c>
      <c r="AI379" s="2" t="s">
        <v>187</v>
      </c>
      <c r="AJ379" s="2">
        <v>2050</v>
      </c>
      <c r="AK379" s="2" t="str">
        <f>IF(sum!A372="ON",sum!B372,"*")</f>
        <v>*</v>
      </c>
      <c r="AL379" s="2"/>
      <c r="AM379" s="2" t="str">
        <f>IF(sum!A372="ON",sum!J372,"*")</f>
        <v>*</v>
      </c>
      <c r="AP379" s="4" t="s">
        <v>186</v>
      </c>
      <c r="AQ379" s="4" t="s">
        <v>187</v>
      </c>
      <c r="AR379" s="4">
        <v>2050</v>
      </c>
      <c r="AS379" s="2" t="str">
        <f>IF(sum!A372="QU",sum!B372,"*")</f>
        <v>*</v>
      </c>
      <c r="AT379" s="2"/>
      <c r="AU379" s="2" t="str">
        <f>IF(sum!A372="QU",sum!J372,"*")</f>
        <v>*</v>
      </c>
      <c r="AX379" s="2" t="s">
        <v>186</v>
      </c>
      <c r="AY379" s="2" t="s">
        <v>187</v>
      </c>
      <c r="AZ379" s="2">
        <v>2050</v>
      </c>
      <c r="BA379" s="2" t="str">
        <f>IF(sum!A372="SA",sum!B372,"*")</f>
        <v>*</v>
      </c>
      <c r="BB379" s="2"/>
      <c r="BC379" s="2" t="str">
        <f>IF(sum!A372="SA",sum!J372,"*")</f>
        <v>*</v>
      </c>
    </row>
    <row r="380" spans="2:55">
      <c r="B380" s="2" t="s">
        <v>186</v>
      </c>
      <c r="C380" s="2" t="s">
        <v>187</v>
      </c>
      <c r="D380" s="2">
        <v>2050</v>
      </c>
      <c r="J380" s="2" t="s">
        <v>186</v>
      </c>
      <c r="K380" s="2" t="s">
        <v>187</v>
      </c>
      <c r="L380" s="2">
        <v>2050</v>
      </c>
      <c r="M380" s="2" t="str">
        <f>IF(sum!A373="AT",sum!B373,"*")</f>
        <v>*</v>
      </c>
      <c r="N380" s="2"/>
      <c r="O380" s="2" t="str">
        <f>IF(sum!A373="AT",sum!J373,"*")</f>
        <v>*</v>
      </c>
      <c r="R380" s="2" t="s">
        <v>186</v>
      </c>
      <c r="S380" s="2" t="s">
        <v>187</v>
      </c>
      <c r="T380" s="2">
        <v>2050</v>
      </c>
      <c r="U380" s="2" t="str">
        <f>IF(sum!A373="BC",sum!B373,"*")</f>
        <v>*</v>
      </c>
      <c r="V380" s="2"/>
      <c r="W380" s="2" t="str">
        <f>IF(sum!A373="BC",sum!J373,"*")</f>
        <v>*</v>
      </c>
      <c r="Z380" s="2" t="s">
        <v>186</v>
      </c>
      <c r="AA380" s="2" t="s">
        <v>187</v>
      </c>
      <c r="AB380" s="2">
        <v>2050</v>
      </c>
      <c r="AC380" s="2" t="str">
        <f>IF(sum!A373="MA",sum!B373,"*")</f>
        <v>OS-SpHeat_ELE1</v>
      </c>
      <c r="AD380" s="2"/>
      <c r="AE380" s="2">
        <f>IF(sum!A373="MA",sum!J373,"*")</f>
        <v>1.03351172172651</v>
      </c>
      <c r="AH380" s="2" t="s">
        <v>186</v>
      </c>
      <c r="AI380" s="2" t="s">
        <v>187</v>
      </c>
      <c r="AJ380" s="2">
        <v>2050</v>
      </c>
      <c r="AK380" s="2" t="str">
        <f>IF(sum!A373="ON",sum!B373,"*")</f>
        <v>*</v>
      </c>
      <c r="AL380" s="2"/>
      <c r="AM380" s="2" t="str">
        <f>IF(sum!A373="ON",sum!J373,"*")</f>
        <v>*</v>
      </c>
      <c r="AP380" s="2" t="s">
        <v>186</v>
      </c>
      <c r="AQ380" s="2" t="s">
        <v>187</v>
      </c>
      <c r="AR380" s="2">
        <v>2050</v>
      </c>
      <c r="AS380" s="2" t="str">
        <f>IF(sum!A373="QU",sum!B373,"*")</f>
        <v>*</v>
      </c>
      <c r="AT380" s="2"/>
      <c r="AU380" s="2" t="str">
        <f>IF(sum!A373="QU",sum!J373,"*")</f>
        <v>*</v>
      </c>
      <c r="AX380" s="2" t="s">
        <v>186</v>
      </c>
      <c r="AY380" s="2" t="s">
        <v>187</v>
      </c>
      <c r="AZ380" s="2">
        <v>2050</v>
      </c>
      <c r="BA380" s="2" t="str">
        <f>IF(sum!A373="SA",sum!B373,"*")</f>
        <v>*</v>
      </c>
      <c r="BB380" s="2"/>
      <c r="BC380" s="2" t="str">
        <f>IF(sum!A373="SA",sum!J373,"*")</f>
        <v>*</v>
      </c>
    </row>
    <row r="381" spans="2:55">
      <c r="B381" s="4" t="s">
        <v>186</v>
      </c>
      <c r="C381" s="4" t="s">
        <v>187</v>
      </c>
      <c r="D381" s="4">
        <v>2050</v>
      </c>
      <c r="J381" s="4" t="s">
        <v>186</v>
      </c>
      <c r="K381" s="4" t="s">
        <v>187</v>
      </c>
      <c r="L381" s="4">
        <v>2050</v>
      </c>
      <c r="M381" s="2" t="str">
        <f>IF(sum!A374="AT",sum!B374,"*")</f>
        <v>*</v>
      </c>
      <c r="N381" s="2"/>
      <c r="O381" s="2" t="str">
        <f>IF(sum!A374="AT",sum!J374,"*")</f>
        <v>*</v>
      </c>
      <c r="R381" s="4" t="s">
        <v>186</v>
      </c>
      <c r="S381" s="4" t="s">
        <v>187</v>
      </c>
      <c r="T381" s="4">
        <v>2050</v>
      </c>
      <c r="U381" s="2" t="str">
        <f>IF(sum!A374="BC",sum!B374,"*")</f>
        <v>*</v>
      </c>
      <c r="V381" s="2"/>
      <c r="W381" s="2" t="str">
        <f>IF(sum!A374="BC",sum!J374,"*")</f>
        <v>*</v>
      </c>
      <c r="Z381" s="4" t="s">
        <v>186</v>
      </c>
      <c r="AA381" s="4" t="s">
        <v>187</v>
      </c>
      <c r="AB381" s="4">
        <v>2050</v>
      </c>
      <c r="AC381" s="2" t="str">
        <f>IF(sum!A374="MA",sum!B374,"*")</f>
        <v>OS-WaterHeat_ELE1</v>
      </c>
      <c r="AD381" s="2"/>
      <c r="AE381" s="2">
        <f>IF(sum!A374="MA",sum!J374,"*")</f>
        <v>0.0227055520399584</v>
      </c>
      <c r="AH381" s="4" t="s">
        <v>186</v>
      </c>
      <c r="AI381" s="4" t="s">
        <v>187</v>
      </c>
      <c r="AJ381" s="4">
        <v>2050</v>
      </c>
      <c r="AK381" s="2" t="str">
        <f>IF(sum!A374="ON",sum!B374,"*")</f>
        <v>*</v>
      </c>
      <c r="AL381" s="2"/>
      <c r="AM381" s="2" t="str">
        <f>IF(sum!A374="ON",sum!J374,"*")</f>
        <v>*</v>
      </c>
      <c r="AP381" s="4" t="s">
        <v>186</v>
      </c>
      <c r="AQ381" s="4" t="s">
        <v>187</v>
      </c>
      <c r="AR381" s="4">
        <v>2050</v>
      </c>
      <c r="AS381" s="2" t="str">
        <f>IF(sum!A374="QU",sum!B374,"*")</f>
        <v>*</v>
      </c>
      <c r="AT381" s="2"/>
      <c r="AU381" s="2" t="str">
        <f>IF(sum!A374="QU",sum!J374,"*")</f>
        <v>*</v>
      </c>
      <c r="AX381" s="4" t="s">
        <v>186</v>
      </c>
      <c r="AY381" s="4" t="s">
        <v>187</v>
      </c>
      <c r="AZ381" s="4">
        <v>2050</v>
      </c>
      <c r="BA381" s="2" t="str">
        <f>IF(sum!A374="SA",sum!B374,"*")</f>
        <v>*</v>
      </c>
      <c r="BB381" s="2"/>
      <c r="BC381" s="2" t="str">
        <f>IF(sum!A374="SA",sum!J374,"*")</f>
        <v>*</v>
      </c>
    </row>
    <row r="382" spans="2:55">
      <c r="B382" s="2" t="s">
        <v>186</v>
      </c>
      <c r="C382" s="2" t="s">
        <v>187</v>
      </c>
      <c r="D382" s="2">
        <v>2050</v>
      </c>
      <c r="J382" s="2" t="s">
        <v>186</v>
      </c>
      <c r="K382" s="2" t="s">
        <v>187</v>
      </c>
      <c r="L382" s="2">
        <v>2050</v>
      </c>
      <c r="M382" s="2" t="str">
        <f>IF(sum!A375="AT",sum!B375,"*")</f>
        <v>*</v>
      </c>
      <c r="N382" s="2"/>
      <c r="O382" s="2" t="str">
        <f>IF(sum!A375="AT",sum!J375,"*")</f>
        <v>*</v>
      </c>
      <c r="R382" s="2" t="s">
        <v>186</v>
      </c>
      <c r="S382" s="2" t="s">
        <v>187</v>
      </c>
      <c r="T382" s="2">
        <v>2050</v>
      </c>
      <c r="U382" s="2" t="str">
        <f>IF(sum!A375="BC",sum!B375,"*")</f>
        <v>*</v>
      </c>
      <c r="V382" s="2"/>
      <c r="W382" s="2" t="str">
        <f>IF(sum!A375="BC",sum!J375,"*")</f>
        <v>*</v>
      </c>
      <c r="Z382" s="2" t="s">
        <v>186</v>
      </c>
      <c r="AA382" s="2" t="s">
        <v>187</v>
      </c>
      <c r="AB382" s="2">
        <v>2050</v>
      </c>
      <c r="AC382" s="2" t="str">
        <f>IF(sum!A375="MA",sum!B375,"*")</f>
        <v>OTH-AuxiliaryEquip_ELE1</v>
      </c>
      <c r="AD382" s="2"/>
      <c r="AE382" s="2">
        <f>IF(sum!A375="MA",sum!J375,"*")</f>
        <v>0.0113527760199792</v>
      </c>
      <c r="AH382" s="2" t="s">
        <v>186</v>
      </c>
      <c r="AI382" s="2" t="s">
        <v>187</v>
      </c>
      <c r="AJ382" s="2">
        <v>2050</v>
      </c>
      <c r="AK382" s="2" t="str">
        <f>IF(sum!A375="ON",sum!B375,"*")</f>
        <v>*</v>
      </c>
      <c r="AL382" s="2"/>
      <c r="AM382" s="2" t="str">
        <f>IF(sum!A375="ON",sum!J375,"*")</f>
        <v>*</v>
      </c>
      <c r="AP382" s="2" t="s">
        <v>186</v>
      </c>
      <c r="AQ382" s="2" t="s">
        <v>187</v>
      </c>
      <c r="AR382" s="2">
        <v>2050</v>
      </c>
      <c r="AS382" s="2" t="str">
        <f>IF(sum!A375="QU",sum!B375,"*")</f>
        <v>*</v>
      </c>
      <c r="AT382" s="2"/>
      <c r="AU382" s="2" t="str">
        <f>IF(sum!A375="QU",sum!J375,"*")</f>
        <v>*</v>
      </c>
      <c r="AX382" s="2" t="s">
        <v>186</v>
      </c>
      <c r="AY382" s="2" t="s">
        <v>187</v>
      </c>
      <c r="AZ382" s="2">
        <v>2050</v>
      </c>
      <c r="BA382" s="2" t="str">
        <f>IF(sum!A375="SA",sum!B375,"*")</f>
        <v>*</v>
      </c>
      <c r="BB382" s="2"/>
      <c r="BC382" s="2" t="str">
        <f>IF(sum!A375="SA",sum!J375,"*")</f>
        <v>*</v>
      </c>
    </row>
    <row r="383" spans="2:55">
      <c r="B383" s="2" t="s">
        <v>186</v>
      </c>
      <c r="C383" s="2" t="s">
        <v>187</v>
      </c>
      <c r="D383" s="2">
        <v>2050</v>
      </c>
      <c r="J383" s="2" t="s">
        <v>186</v>
      </c>
      <c r="K383" s="2" t="s">
        <v>187</v>
      </c>
      <c r="L383" s="2">
        <v>2050</v>
      </c>
      <c r="M383" s="2" t="str">
        <f>IF(sum!A376="AT",sum!B376,"*")</f>
        <v>*</v>
      </c>
      <c r="N383" s="2"/>
      <c r="O383" s="2" t="str">
        <f>IF(sum!A376="AT",sum!J376,"*")</f>
        <v>*</v>
      </c>
      <c r="R383" s="2" t="s">
        <v>186</v>
      </c>
      <c r="S383" s="2" t="s">
        <v>187</v>
      </c>
      <c r="T383" s="2">
        <v>2050</v>
      </c>
      <c r="U383" s="2" t="str">
        <f>IF(sum!A376="BC",sum!B376,"*")</f>
        <v>*</v>
      </c>
      <c r="V383" s="2"/>
      <c r="W383" s="2" t="str">
        <f>IF(sum!A376="BC",sum!J376,"*")</f>
        <v>*</v>
      </c>
      <c r="Z383" s="2" t="s">
        <v>186</v>
      </c>
      <c r="AA383" s="2" t="s">
        <v>187</v>
      </c>
      <c r="AB383" s="2">
        <v>2050</v>
      </c>
      <c r="AC383" s="2" t="str">
        <f>IF(sum!A376="MA",sum!B376,"*")</f>
        <v>OTH-Light_ELE1</v>
      </c>
      <c r="AD383" s="2"/>
      <c r="AE383" s="2">
        <f>IF(sum!A376="MA",sum!J376,"*")</f>
        <v>0.0170291640299688</v>
      </c>
      <c r="AH383" s="2" t="s">
        <v>186</v>
      </c>
      <c r="AI383" s="2" t="s">
        <v>187</v>
      </c>
      <c r="AJ383" s="2">
        <v>2050</v>
      </c>
      <c r="AK383" s="2" t="str">
        <f>IF(sum!A376="ON",sum!B376,"*")</f>
        <v>*</v>
      </c>
      <c r="AL383" s="2"/>
      <c r="AM383" s="2" t="str">
        <f>IF(sum!A376="ON",sum!J376,"*")</f>
        <v>*</v>
      </c>
      <c r="AP383" s="4" t="s">
        <v>186</v>
      </c>
      <c r="AQ383" s="4" t="s">
        <v>187</v>
      </c>
      <c r="AR383" s="4">
        <v>2050</v>
      </c>
      <c r="AS383" s="2" t="str">
        <f>IF(sum!A376="QU",sum!B376,"*")</f>
        <v>*</v>
      </c>
      <c r="AT383" s="2"/>
      <c r="AU383" s="2" t="str">
        <f>IF(sum!A376="QU",sum!J376,"*")</f>
        <v>*</v>
      </c>
      <c r="AX383" s="2" t="s">
        <v>186</v>
      </c>
      <c r="AY383" s="2" t="s">
        <v>187</v>
      </c>
      <c r="AZ383" s="2">
        <v>2050</v>
      </c>
      <c r="BA383" s="2" t="str">
        <f>IF(sum!A376="SA",sum!B376,"*")</f>
        <v>*</v>
      </c>
      <c r="BB383" s="2"/>
      <c r="BC383" s="2" t="str">
        <f>IF(sum!A376="SA",sum!J376,"*")</f>
        <v>*</v>
      </c>
    </row>
    <row r="384" spans="2:55">
      <c r="B384" s="4" t="s">
        <v>186</v>
      </c>
      <c r="C384" s="4" t="s">
        <v>187</v>
      </c>
      <c r="D384" s="4">
        <v>2050</v>
      </c>
      <c r="J384" s="4" t="s">
        <v>186</v>
      </c>
      <c r="K384" s="4" t="s">
        <v>187</v>
      </c>
      <c r="L384" s="4">
        <v>2050</v>
      </c>
      <c r="M384" s="2" t="str">
        <f>IF(sum!A377="AT",sum!B377,"*")</f>
        <v>*</v>
      </c>
      <c r="N384" s="2"/>
      <c r="O384" s="2" t="str">
        <f>IF(sum!A377="AT",sum!J377,"*")</f>
        <v>*</v>
      </c>
      <c r="R384" s="4" t="s">
        <v>186</v>
      </c>
      <c r="S384" s="4" t="s">
        <v>187</v>
      </c>
      <c r="T384" s="4">
        <v>2050</v>
      </c>
      <c r="U384" s="2" t="str">
        <f>IF(sum!A377="BC",sum!B377,"*")</f>
        <v>*</v>
      </c>
      <c r="V384" s="2"/>
      <c r="W384" s="2" t="str">
        <f>IF(sum!A377="BC",sum!J377,"*")</f>
        <v>*</v>
      </c>
      <c r="Z384" s="4" t="s">
        <v>186</v>
      </c>
      <c r="AA384" s="4" t="s">
        <v>187</v>
      </c>
      <c r="AB384" s="4">
        <v>2050</v>
      </c>
      <c r="AC384" s="2" t="str">
        <f>IF(sum!A377="MA",sum!B377,"*")</f>
        <v>OTH-SpHeat_ELE1</v>
      </c>
      <c r="AD384" s="2"/>
      <c r="AE384" s="2">
        <f>IF(sum!A377="MA",sum!J377,"*")</f>
        <v>0.0663928577611891</v>
      </c>
      <c r="AH384" s="4" t="s">
        <v>186</v>
      </c>
      <c r="AI384" s="4" t="s">
        <v>187</v>
      </c>
      <c r="AJ384" s="4">
        <v>2050</v>
      </c>
      <c r="AK384" s="2" t="str">
        <f>IF(sum!A377="ON",sum!B377,"*")</f>
        <v>*</v>
      </c>
      <c r="AL384" s="2"/>
      <c r="AM384" s="2" t="str">
        <f>IF(sum!A377="ON",sum!J377,"*")</f>
        <v>*</v>
      </c>
      <c r="AP384" s="2" t="s">
        <v>186</v>
      </c>
      <c r="AQ384" s="2" t="s">
        <v>187</v>
      </c>
      <c r="AR384" s="2">
        <v>2050</v>
      </c>
      <c r="AS384" s="2" t="str">
        <f>IF(sum!A377="QU",sum!B377,"*")</f>
        <v>*</v>
      </c>
      <c r="AT384" s="2"/>
      <c r="AU384" s="2" t="str">
        <f>IF(sum!A377="QU",sum!J377,"*")</f>
        <v>*</v>
      </c>
      <c r="AX384" s="4" t="s">
        <v>186</v>
      </c>
      <c r="AY384" s="4" t="s">
        <v>187</v>
      </c>
      <c r="AZ384" s="4">
        <v>2050</v>
      </c>
      <c r="BA384" s="2" t="str">
        <f>IF(sum!A377="SA",sum!B377,"*")</f>
        <v>*</v>
      </c>
      <c r="BB384" s="2"/>
      <c r="BC384" s="2" t="str">
        <f>IF(sum!A377="SA",sum!J377,"*")</f>
        <v>*</v>
      </c>
    </row>
    <row r="385" spans="2:55">
      <c r="B385" s="2" t="s">
        <v>186</v>
      </c>
      <c r="C385" s="2" t="s">
        <v>187</v>
      </c>
      <c r="D385" s="2">
        <v>2050</v>
      </c>
      <c r="J385" s="2" t="s">
        <v>186</v>
      </c>
      <c r="K385" s="2" t="s">
        <v>187</v>
      </c>
      <c r="L385" s="2">
        <v>2050</v>
      </c>
      <c r="M385" s="2" t="str">
        <f>IF(sum!A378="AT",sum!B378,"*")</f>
        <v>*</v>
      </c>
      <c r="N385" s="2"/>
      <c r="O385" s="2" t="str">
        <f>IF(sum!A378="AT",sum!J378,"*")</f>
        <v>*</v>
      </c>
      <c r="R385" s="2" t="s">
        <v>186</v>
      </c>
      <c r="S385" s="2" t="s">
        <v>187</v>
      </c>
      <c r="T385" s="2">
        <v>2050</v>
      </c>
      <c r="U385" s="2" t="str">
        <f>IF(sum!A378="BC",sum!B378,"*")</f>
        <v>*</v>
      </c>
      <c r="V385" s="2"/>
      <c r="W385" s="2" t="str">
        <f>IF(sum!A378="BC",sum!J378,"*")</f>
        <v>*</v>
      </c>
      <c r="Z385" s="2" t="s">
        <v>186</v>
      </c>
      <c r="AA385" s="2" t="s">
        <v>187</v>
      </c>
      <c r="AB385" s="2">
        <v>2050</v>
      </c>
      <c r="AC385" s="2" t="str">
        <f>IF(sum!A378="MA",sum!B378,"*")</f>
        <v>R_ES-APP-CD_ELC1</v>
      </c>
      <c r="AD385" s="2"/>
      <c r="AE385" s="2">
        <f>IF(sum!A378="MA",sum!J378,"*")</f>
        <v>0.914712769825821</v>
      </c>
      <c r="AH385" s="2" t="s">
        <v>186</v>
      </c>
      <c r="AI385" s="2" t="s">
        <v>187</v>
      </c>
      <c r="AJ385" s="2">
        <v>2050</v>
      </c>
      <c r="AK385" s="2" t="str">
        <f>IF(sum!A378="ON",sum!B378,"*")</f>
        <v>*</v>
      </c>
      <c r="AL385" s="2"/>
      <c r="AM385" s="2" t="str">
        <f>IF(sum!A378="ON",sum!J378,"*")</f>
        <v>*</v>
      </c>
      <c r="AP385" s="4" t="s">
        <v>186</v>
      </c>
      <c r="AQ385" s="4" t="s">
        <v>187</v>
      </c>
      <c r="AR385" s="4">
        <v>2050</v>
      </c>
      <c r="AS385" s="2" t="str">
        <f>IF(sum!A378="QU",sum!B378,"*")</f>
        <v>*</v>
      </c>
      <c r="AT385" s="2"/>
      <c r="AU385" s="2" t="str">
        <f>IF(sum!A378="QU",sum!J378,"*")</f>
        <v>*</v>
      </c>
      <c r="AX385" s="2" t="s">
        <v>186</v>
      </c>
      <c r="AY385" s="2" t="s">
        <v>187</v>
      </c>
      <c r="AZ385" s="2">
        <v>2050</v>
      </c>
      <c r="BA385" s="2" t="str">
        <f>IF(sum!A378="SA",sum!B378,"*")</f>
        <v>*</v>
      </c>
      <c r="BB385" s="2"/>
      <c r="BC385" s="2" t="str">
        <f>IF(sum!A378="SA",sum!J378,"*")</f>
        <v>*</v>
      </c>
    </row>
    <row r="386" spans="2:55">
      <c r="B386" s="2" t="s">
        <v>186</v>
      </c>
      <c r="C386" s="2" t="s">
        <v>187</v>
      </c>
      <c r="D386" s="2">
        <v>2050</v>
      </c>
      <c r="J386" s="2" t="s">
        <v>186</v>
      </c>
      <c r="K386" s="2" t="s">
        <v>187</v>
      </c>
      <c r="L386" s="2">
        <v>2050</v>
      </c>
      <c r="M386" s="2" t="str">
        <f>IF(sum!A379="AT",sum!B379,"*")</f>
        <v>*</v>
      </c>
      <c r="N386" s="2"/>
      <c r="O386" s="2" t="str">
        <f>IF(sum!A379="AT",sum!J379,"*")</f>
        <v>*</v>
      </c>
      <c r="R386" s="2" t="s">
        <v>186</v>
      </c>
      <c r="S386" s="2" t="s">
        <v>187</v>
      </c>
      <c r="T386" s="2">
        <v>2050</v>
      </c>
      <c r="U386" s="2" t="str">
        <f>IF(sum!A379="BC",sum!B379,"*")</f>
        <v>*</v>
      </c>
      <c r="V386" s="2"/>
      <c r="W386" s="2" t="str">
        <f>IF(sum!A379="BC",sum!J379,"*")</f>
        <v>*</v>
      </c>
      <c r="Z386" s="2" t="s">
        <v>186</v>
      </c>
      <c r="AA386" s="2" t="s">
        <v>187</v>
      </c>
      <c r="AB386" s="2">
        <v>2050</v>
      </c>
      <c r="AC386" s="2" t="str">
        <f>IF(sum!A379="MA",sum!B379,"*")</f>
        <v>R_ES-APP-CW_ELC1</v>
      </c>
      <c r="AD386" s="2"/>
      <c r="AE386" s="2">
        <f>IF(sum!A379="MA",sum!J379,"*")</f>
        <v>0.105869533544655</v>
      </c>
      <c r="AH386" s="2" t="s">
        <v>186</v>
      </c>
      <c r="AI386" s="2" t="s">
        <v>187</v>
      </c>
      <c r="AJ386" s="2">
        <v>2050</v>
      </c>
      <c r="AK386" s="2" t="str">
        <f>IF(sum!A379="ON",sum!B379,"*")</f>
        <v>*</v>
      </c>
      <c r="AL386" s="2"/>
      <c r="AM386" s="2" t="str">
        <f>IF(sum!A379="ON",sum!J379,"*")</f>
        <v>*</v>
      </c>
      <c r="AP386" s="2" t="s">
        <v>186</v>
      </c>
      <c r="AQ386" s="2" t="s">
        <v>187</v>
      </c>
      <c r="AR386" s="2">
        <v>2050</v>
      </c>
      <c r="AS386" s="2" t="str">
        <f>IF(sum!A379="QU",sum!B379,"*")</f>
        <v>*</v>
      </c>
      <c r="AT386" s="2"/>
      <c r="AU386" s="2" t="str">
        <f>IF(sum!A379="QU",sum!J379,"*")</f>
        <v>*</v>
      </c>
      <c r="AX386" s="2" t="s">
        <v>186</v>
      </c>
      <c r="AY386" s="2" t="s">
        <v>187</v>
      </c>
      <c r="AZ386" s="2">
        <v>2050</v>
      </c>
      <c r="BA386" s="2" t="str">
        <f>IF(sum!A379="SA",sum!B379,"*")</f>
        <v>*</v>
      </c>
      <c r="BB386" s="2"/>
      <c r="BC386" s="2" t="str">
        <f>IF(sum!A379="SA",sum!J379,"*")</f>
        <v>*</v>
      </c>
    </row>
    <row r="387" spans="2:55">
      <c r="B387" s="4" t="s">
        <v>186</v>
      </c>
      <c r="C387" s="4" t="s">
        <v>187</v>
      </c>
      <c r="D387" s="4">
        <v>2050</v>
      </c>
      <c r="J387" s="4" t="s">
        <v>186</v>
      </c>
      <c r="K387" s="4" t="s">
        <v>187</v>
      </c>
      <c r="L387" s="4">
        <v>2050</v>
      </c>
      <c r="M387" s="2" t="str">
        <f>IF(sum!A380="AT",sum!B380,"*")</f>
        <v>*</v>
      </c>
      <c r="N387" s="2"/>
      <c r="O387" s="2" t="str">
        <f>IF(sum!A380="AT",sum!J380,"*")</f>
        <v>*</v>
      </c>
      <c r="R387" s="4" t="s">
        <v>186</v>
      </c>
      <c r="S387" s="4" t="s">
        <v>187</v>
      </c>
      <c r="T387" s="4">
        <v>2050</v>
      </c>
      <c r="U387" s="2" t="str">
        <f>IF(sum!A380="BC",sum!B380,"*")</f>
        <v>*</v>
      </c>
      <c r="V387" s="2"/>
      <c r="W387" s="2" t="str">
        <f>IF(sum!A380="BC",sum!J380,"*")</f>
        <v>*</v>
      </c>
      <c r="Z387" s="4" t="s">
        <v>186</v>
      </c>
      <c r="AA387" s="4" t="s">
        <v>187</v>
      </c>
      <c r="AB387" s="4">
        <v>2050</v>
      </c>
      <c r="AC387" s="2" t="str">
        <f>IF(sum!A380="MA",sum!B380,"*")</f>
        <v>R_ES-APP-DW_ELC1</v>
      </c>
      <c r="AD387" s="2"/>
      <c r="AE387" s="2">
        <f>IF(sum!A380="MA",sum!J380,"*")</f>
        <v>0.358262501515113</v>
      </c>
      <c r="AH387" s="4" t="s">
        <v>186</v>
      </c>
      <c r="AI387" s="4" t="s">
        <v>187</v>
      </c>
      <c r="AJ387" s="4">
        <v>2050</v>
      </c>
      <c r="AK387" s="2" t="str">
        <f>IF(sum!A380="ON",sum!B380,"*")</f>
        <v>*</v>
      </c>
      <c r="AL387" s="2"/>
      <c r="AM387" s="2" t="str">
        <f>IF(sum!A380="ON",sum!J380,"*")</f>
        <v>*</v>
      </c>
      <c r="AP387" s="4" t="s">
        <v>186</v>
      </c>
      <c r="AQ387" s="4" t="s">
        <v>187</v>
      </c>
      <c r="AR387" s="4">
        <v>2050</v>
      </c>
      <c r="AS387" s="2" t="str">
        <f>IF(sum!A380="QU",sum!B380,"*")</f>
        <v>*</v>
      </c>
      <c r="AT387" s="2"/>
      <c r="AU387" s="2" t="str">
        <f>IF(sum!A380="QU",sum!J380,"*")</f>
        <v>*</v>
      </c>
      <c r="AX387" s="4" t="s">
        <v>186</v>
      </c>
      <c r="AY387" s="4" t="s">
        <v>187</v>
      </c>
      <c r="AZ387" s="4">
        <v>2050</v>
      </c>
      <c r="BA387" s="2" t="str">
        <f>IF(sum!A380="SA",sum!B380,"*")</f>
        <v>*</v>
      </c>
      <c r="BB387" s="2"/>
      <c r="BC387" s="2" t="str">
        <f>IF(sum!A380="SA",sum!J380,"*")</f>
        <v>*</v>
      </c>
    </row>
    <row r="388" spans="2:55">
      <c r="B388" s="2" t="s">
        <v>186</v>
      </c>
      <c r="C388" s="2" t="s">
        <v>187</v>
      </c>
      <c r="D388" s="2">
        <v>2050</v>
      </c>
      <c r="J388" s="2" t="s">
        <v>186</v>
      </c>
      <c r="K388" s="2" t="s">
        <v>187</v>
      </c>
      <c r="L388" s="2">
        <v>2050</v>
      </c>
      <c r="M388" s="2" t="str">
        <f>IF(sum!A381="AT",sum!B381,"*")</f>
        <v>*</v>
      </c>
      <c r="N388" s="2"/>
      <c r="O388" s="2" t="str">
        <f>IF(sum!A381="AT",sum!J381,"*")</f>
        <v>*</v>
      </c>
      <c r="R388" s="2" t="s">
        <v>186</v>
      </c>
      <c r="S388" s="2" t="s">
        <v>187</v>
      </c>
      <c r="T388" s="2">
        <v>2050</v>
      </c>
      <c r="U388" s="2" t="str">
        <f>IF(sum!A381="BC",sum!B381,"*")</f>
        <v>*</v>
      </c>
      <c r="V388" s="2"/>
      <c r="W388" s="2" t="str">
        <f>IF(sum!A381="BC",sum!J381,"*")</f>
        <v>*</v>
      </c>
      <c r="Z388" s="2" t="s">
        <v>186</v>
      </c>
      <c r="AA388" s="2" t="s">
        <v>187</v>
      </c>
      <c r="AB388" s="2">
        <v>2050</v>
      </c>
      <c r="AC388" s="2" t="str">
        <f>IF(sum!A381="MA",sum!B381,"*")</f>
        <v>R_ES-APP-FR_ELC1</v>
      </c>
      <c r="AD388" s="2"/>
      <c r="AE388" s="2">
        <f>IF(sum!A381="MA",sum!J381,"*")</f>
        <v>0.0817665697409887</v>
      </c>
      <c r="AH388" s="2" t="s">
        <v>186</v>
      </c>
      <c r="AI388" s="2" t="s">
        <v>187</v>
      </c>
      <c r="AJ388" s="2">
        <v>2050</v>
      </c>
      <c r="AK388" s="2" t="str">
        <f>IF(sum!A381="ON",sum!B381,"*")</f>
        <v>*</v>
      </c>
      <c r="AL388" s="2"/>
      <c r="AM388" s="2" t="str">
        <f>IF(sum!A381="ON",sum!J381,"*")</f>
        <v>*</v>
      </c>
      <c r="AP388" s="2" t="s">
        <v>186</v>
      </c>
      <c r="AQ388" s="2" t="s">
        <v>187</v>
      </c>
      <c r="AR388" s="2">
        <v>2050</v>
      </c>
      <c r="AS388" s="2" t="str">
        <f>IF(sum!A381="QU",sum!B381,"*")</f>
        <v>*</v>
      </c>
      <c r="AT388" s="2"/>
      <c r="AU388" s="2" t="str">
        <f>IF(sum!A381="QU",sum!J381,"*")</f>
        <v>*</v>
      </c>
      <c r="AX388" s="2" t="s">
        <v>186</v>
      </c>
      <c r="AY388" s="2" t="s">
        <v>187</v>
      </c>
      <c r="AZ388" s="2">
        <v>2050</v>
      </c>
      <c r="BA388" s="2" t="str">
        <f>IF(sum!A381="SA",sum!B381,"*")</f>
        <v>*</v>
      </c>
      <c r="BB388" s="2"/>
      <c r="BC388" s="2" t="str">
        <f>IF(sum!A381="SA",sum!J381,"*")</f>
        <v>*</v>
      </c>
    </row>
    <row r="389" spans="2:55">
      <c r="B389" s="2" t="s">
        <v>186</v>
      </c>
      <c r="C389" s="2" t="s">
        <v>187</v>
      </c>
      <c r="D389" s="2">
        <v>2050</v>
      </c>
      <c r="J389" s="2" t="s">
        <v>186</v>
      </c>
      <c r="K389" s="2" t="s">
        <v>187</v>
      </c>
      <c r="L389" s="2">
        <v>2050</v>
      </c>
      <c r="M389" s="2" t="str">
        <f>IF(sum!A382="AT",sum!B382,"*")</f>
        <v>*</v>
      </c>
      <c r="N389" s="2"/>
      <c r="O389" s="2" t="str">
        <f>IF(sum!A382="AT",sum!J382,"*")</f>
        <v>*</v>
      </c>
      <c r="R389" s="2" t="s">
        <v>186</v>
      </c>
      <c r="S389" s="2" t="s">
        <v>187</v>
      </c>
      <c r="T389" s="2">
        <v>2050</v>
      </c>
      <c r="U389" s="2" t="str">
        <f>IF(sum!A382="BC",sum!B382,"*")</f>
        <v>*</v>
      </c>
      <c r="V389" s="2"/>
      <c r="W389" s="2" t="str">
        <f>IF(sum!A382="BC",sum!J382,"*")</f>
        <v>*</v>
      </c>
      <c r="Z389" s="2" t="s">
        <v>186</v>
      </c>
      <c r="AA389" s="2" t="s">
        <v>187</v>
      </c>
      <c r="AB389" s="2">
        <v>2050</v>
      </c>
      <c r="AC389" s="2" t="str">
        <f>IF(sum!A382="MA",sum!B382,"*")</f>
        <v>R_ES-APP-OTH_ELC1</v>
      </c>
      <c r="AD389" s="2"/>
      <c r="AE389" s="2">
        <f>IF(sum!A382="MA",sum!J382,"*")</f>
        <v>1.07764598195104</v>
      </c>
      <c r="AH389" s="2" t="s">
        <v>186</v>
      </c>
      <c r="AI389" s="2" t="s">
        <v>187</v>
      </c>
      <c r="AJ389" s="2">
        <v>2050</v>
      </c>
      <c r="AK389" s="2" t="str">
        <f>IF(sum!A382="ON",sum!B382,"*")</f>
        <v>*</v>
      </c>
      <c r="AL389" s="2"/>
      <c r="AM389" s="2" t="str">
        <f>IF(sum!A382="ON",sum!J382,"*")</f>
        <v>*</v>
      </c>
      <c r="AP389" s="4" t="s">
        <v>186</v>
      </c>
      <c r="AQ389" s="4" t="s">
        <v>187</v>
      </c>
      <c r="AR389" s="4">
        <v>2050</v>
      </c>
      <c r="AS389" s="2" t="str">
        <f>IF(sum!A382="QU",sum!B382,"*")</f>
        <v>*</v>
      </c>
      <c r="AT389" s="2"/>
      <c r="AU389" s="2" t="str">
        <f>IF(sum!A382="QU",sum!J382,"*")</f>
        <v>*</v>
      </c>
      <c r="AX389" s="2" t="s">
        <v>186</v>
      </c>
      <c r="AY389" s="2" t="s">
        <v>187</v>
      </c>
      <c r="AZ389" s="2">
        <v>2050</v>
      </c>
      <c r="BA389" s="2" t="str">
        <f>IF(sum!A382="SA",sum!B382,"*")</f>
        <v>*</v>
      </c>
      <c r="BB389" s="2"/>
      <c r="BC389" s="2" t="str">
        <f>IF(sum!A382="SA",sum!J382,"*")</f>
        <v>*</v>
      </c>
    </row>
    <row r="390" spans="2:55">
      <c r="B390" s="4" t="s">
        <v>186</v>
      </c>
      <c r="C390" s="4" t="s">
        <v>187</v>
      </c>
      <c r="D390" s="4">
        <v>2050</v>
      </c>
      <c r="J390" s="4" t="s">
        <v>186</v>
      </c>
      <c r="K390" s="4" t="s">
        <v>187</v>
      </c>
      <c r="L390" s="4">
        <v>2050</v>
      </c>
      <c r="M390" s="2" t="str">
        <f>IF(sum!A383="AT",sum!B383,"*")</f>
        <v>*</v>
      </c>
      <c r="N390" s="2"/>
      <c r="O390" s="2" t="str">
        <f>IF(sum!A383="AT",sum!J383,"*")</f>
        <v>*</v>
      </c>
      <c r="R390" s="4" t="s">
        <v>186</v>
      </c>
      <c r="S390" s="4" t="s">
        <v>187</v>
      </c>
      <c r="T390" s="4">
        <v>2050</v>
      </c>
      <c r="U390" s="2" t="str">
        <f>IF(sum!A383="BC",sum!B383,"*")</f>
        <v>*</v>
      </c>
      <c r="V390" s="2"/>
      <c r="W390" s="2" t="str">
        <f>IF(sum!A383="BC",sum!J383,"*")</f>
        <v>*</v>
      </c>
      <c r="Z390" s="4" t="s">
        <v>186</v>
      </c>
      <c r="AA390" s="4" t="s">
        <v>187</v>
      </c>
      <c r="AB390" s="4">
        <v>2050</v>
      </c>
      <c r="AC390" s="2" t="str">
        <f>IF(sum!A383="MA",sum!B383,"*")</f>
        <v>R_ES-APP-RA_ELC1</v>
      </c>
      <c r="AD390" s="2"/>
      <c r="AE390" s="2">
        <f>IF(sum!A383="MA",sum!J383,"*")</f>
        <v>0.694504140052938</v>
      </c>
      <c r="AH390" s="4" t="s">
        <v>186</v>
      </c>
      <c r="AI390" s="4" t="s">
        <v>187</v>
      </c>
      <c r="AJ390" s="4">
        <v>2050</v>
      </c>
      <c r="AK390" s="2" t="str">
        <f>IF(sum!A383="ON",sum!B383,"*")</f>
        <v>*</v>
      </c>
      <c r="AL390" s="2"/>
      <c r="AM390" s="2" t="str">
        <f>IF(sum!A383="ON",sum!J383,"*")</f>
        <v>*</v>
      </c>
      <c r="AP390" s="2" t="s">
        <v>186</v>
      </c>
      <c r="AQ390" s="2" t="s">
        <v>187</v>
      </c>
      <c r="AR390" s="2">
        <v>2050</v>
      </c>
      <c r="AS390" s="2" t="str">
        <f>IF(sum!A383="QU",sum!B383,"*")</f>
        <v>*</v>
      </c>
      <c r="AT390" s="2"/>
      <c r="AU390" s="2" t="str">
        <f>IF(sum!A383="QU",sum!J383,"*")</f>
        <v>*</v>
      </c>
      <c r="AX390" s="4" t="s">
        <v>186</v>
      </c>
      <c r="AY390" s="4" t="s">
        <v>187</v>
      </c>
      <c r="AZ390" s="4">
        <v>2050</v>
      </c>
      <c r="BA390" s="2" t="str">
        <f>IF(sum!A383="SA",sum!B383,"*")</f>
        <v>*</v>
      </c>
      <c r="BB390" s="2"/>
      <c r="BC390" s="2" t="str">
        <f>IF(sum!A383="SA",sum!J383,"*")</f>
        <v>*</v>
      </c>
    </row>
    <row r="391" spans="2:55">
      <c r="B391" s="2" t="s">
        <v>186</v>
      </c>
      <c r="C391" s="2" t="s">
        <v>187</v>
      </c>
      <c r="D391" s="2">
        <v>2050</v>
      </c>
      <c r="J391" s="2" t="s">
        <v>186</v>
      </c>
      <c r="K391" s="2" t="s">
        <v>187</v>
      </c>
      <c r="L391" s="2">
        <v>2050</v>
      </c>
      <c r="M391" s="2" t="str">
        <f>IF(sum!A384="AT",sum!B384,"*")</f>
        <v>*</v>
      </c>
      <c r="N391" s="2"/>
      <c r="O391" s="2" t="str">
        <f>IF(sum!A384="AT",sum!J384,"*")</f>
        <v>*</v>
      </c>
      <c r="R391" s="2" t="s">
        <v>186</v>
      </c>
      <c r="S391" s="2" t="s">
        <v>187</v>
      </c>
      <c r="T391" s="2">
        <v>2050</v>
      </c>
      <c r="U391" s="2" t="str">
        <f>IF(sum!A384="BC",sum!B384,"*")</f>
        <v>*</v>
      </c>
      <c r="V391" s="2"/>
      <c r="W391" s="2" t="str">
        <f>IF(sum!A384="BC",sum!J384,"*")</f>
        <v>*</v>
      </c>
      <c r="Z391" s="2" t="s">
        <v>186</v>
      </c>
      <c r="AA391" s="2" t="s">
        <v>187</v>
      </c>
      <c r="AB391" s="2">
        <v>2050</v>
      </c>
      <c r="AC391" s="2" t="str">
        <f>IF(sum!A384="MA",sum!B384,"*")</f>
        <v>R_ES-APP-RE_ELC1</v>
      </c>
      <c r="AD391" s="2"/>
      <c r="AE391" s="2">
        <f>IF(sum!A384="MA",sum!J384,"*")</f>
        <v>0.228325294011306</v>
      </c>
      <c r="AH391" s="2" t="s">
        <v>186</v>
      </c>
      <c r="AI391" s="2" t="s">
        <v>187</v>
      </c>
      <c r="AJ391" s="2">
        <v>2050</v>
      </c>
      <c r="AK391" s="2" t="str">
        <f>IF(sum!A384="ON",sum!B384,"*")</f>
        <v>*</v>
      </c>
      <c r="AL391" s="2"/>
      <c r="AM391" s="2" t="str">
        <f>IF(sum!A384="ON",sum!J384,"*")</f>
        <v>*</v>
      </c>
      <c r="AP391" s="4" t="s">
        <v>186</v>
      </c>
      <c r="AQ391" s="4" t="s">
        <v>187</v>
      </c>
      <c r="AR391" s="4">
        <v>2050</v>
      </c>
      <c r="AS391" s="2" t="str">
        <f>IF(sum!A384="QU",sum!B384,"*")</f>
        <v>*</v>
      </c>
      <c r="AT391" s="2"/>
      <c r="AU391" s="2" t="str">
        <f>IF(sum!A384="QU",sum!J384,"*")</f>
        <v>*</v>
      </c>
      <c r="AX391" s="2" t="s">
        <v>186</v>
      </c>
      <c r="AY391" s="2" t="s">
        <v>187</v>
      </c>
      <c r="AZ391" s="2">
        <v>2050</v>
      </c>
      <c r="BA391" s="2" t="str">
        <f>IF(sum!A384="SA",sum!B384,"*")</f>
        <v>*</v>
      </c>
      <c r="BB391" s="2"/>
      <c r="BC391" s="2" t="str">
        <f>IF(sum!A384="SA",sum!J384,"*")</f>
        <v>*</v>
      </c>
    </row>
    <row r="392" spans="2:55">
      <c r="B392" s="2" t="s">
        <v>186</v>
      </c>
      <c r="C392" s="2" t="s">
        <v>187</v>
      </c>
      <c r="D392" s="2">
        <v>2050</v>
      </c>
      <c r="J392" s="2" t="s">
        <v>186</v>
      </c>
      <c r="K392" s="2" t="s">
        <v>187</v>
      </c>
      <c r="L392" s="2">
        <v>2050</v>
      </c>
      <c r="M392" s="2" t="str">
        <f>IF(sum!A385="AT",sum!B385,"*")</f>
        <v>*</v>
      </c>
      <c r="N392" s="2"/>
      <c r="O392" s="2" t="str">
        <f>IF(sum!A385="AT",sum!J385,"*")</f>
        <v>*</v>
      </c>
      <c r="R392" s="2" t="s">
        <v>186</v>
      </c>
      <c r="S392" s="2" t="s">
        <v>187</v>
      </c>
      <c r="T392" s="2">
        <v>2050</v>
      </c>
      <c r="U392" s="2" t="str">
        <f>IF(sum!A385="BC",sum!B385,"*")</f>
        <v>*</v>
      </c>
      <c r="V392" s="2"/>
      <c r="W392" s="2" t="str">
        <f>IF(sum!A385="BC",sum!J385,"*")</f>
        <v>*</v>
      </c>
      <c r="Z392" s="2" t="s">
        <v>186</v>
      </c>
      <c r="AA392" s="2" t="s">
        <v>187</v>
      </c>
      <c r="AB392" s="2">
        <v>2050</v>
      </c>
      <c r="AC392" s="2" t="str">
        <f>IF(sum!A385="MA",sum!B385,"*")</f>
        <v>R_ES-LI_ELC1</v>
      </c>
      <c r="AD392" s="2"/>
      <c r="AE392" s="2">
        <f>IF(sum!A385="MA",sum!J385,"*")</f>
        <v>1.48854329644205</v>
      </c>
      <c r="AH392" s="2" t="s">
        <v>186</v>
      </c>
      <c r="AI392" s="2" t="s">
        <v>187</v>
      </c>
      <c r="AJ392" s="2">
        <v>2050</v>
      </c>
      <c r="AK392" s="2" t="str">
        <f>IF(sum!A385="ON",sum!B385,"*")</f>
        <v>*</v>
      </c>
      <c r="AL392" s="2"/>
      <c r="AM392" s="2" t="str">
        <f>IF(sum!A385="ON",sum!J385,"*")</f>
        <v>*</v>
      </c>
      <c r="AP392" s="2" t="s">
        <v>186</v>
      </c>
      <c r="AQ392" s="2" t="s">
        <v>187</v>
      </c>
      <c r="AR392" s="2">
        <v>2050</v>
      </c>
      <c r="AS392" s="2" t="str">
        <f>IF(sum!A385="QU",sum!B385,"*")</f>
        <v>*</v>
      </c>
      <c r="AT392" s="2"/>
      <c r="AU392" s="2" t="str">
        <f>IF(sum!A385="QU",sum!J385,"*")</f>
        <v>*</v>
      </c>
      <c r="AX392" s="2" t="s">
        <v>186</v>
      </c>
      <c r="AY392" s="2" t="s">
        <v>187</v>
      </c>
      <c r="AZ392" s="2">
        <v>2050</v>
      </c>
      <c r="BA392" s="2" t="str">
        <f>IF(sum!A385="SA",sum!B385,"*")</f>
        <v>*</v>
      </c>
      <c r="BB392" s="2"/>
      <c r="BC392" s="2" t="str">
        <f>IF(sum!A385="SA",sum!J385,"*")</f>
        <v>*</v>
      </c>
    </row>
    <row r="393" spans="2:55">
      <c r="B393" s="4" t="s">
        <v>186</v>
      </c>
      <c r="C393" s="4" t="s">
        <v>187</v>
      </c>
      <c r="D393" s="4">
        <v>2050</v>
      </c>
      <c r="J393" s="4" t="s">
        <v>186</v>
      </c>
      <c r="K393" s="4" t="s">
        <v>187</v>
      </c>
      <c r="L393" s="4">
        <v>2050</v>
      </c>
      <c r="M393" s="2" t="str">
        <f>IF(sum!A386="AT",sum!B386,"*")</f>
        <v>*</v>
      </c>
      <c r="N393" s="2"/>
      <c r="O393" s="2" t="str">
        <f>IF(sum!A386="AT",sum!J386,"*")</f>
        <v>*</v>
      </c>
      <c r="R393" s="4" t="s">
        <v>186</v>
      </c>
      <c r="S393" s="4" t="s">
        <v>187</v>
      </c>
      <c r="T393" s="4">
        <v>2050</v>
      </c>
      <c r="U393" s="2" t="str">
        <f>IF(sum!A386="BC",sum!B386,"*")</f>
        <v>*</v>
      </c>
      <c r="V393" s="2"/>
      <c r="W393" s="2" t="str">
        <f>IF(sum!A386="BC",sum!J386,"*")</f>
        <v>*</v>
      </c>
      <c r="Z393" s="4" t="s">
        <v>186</v>
      </c>
      <c r="AA393" s="4" t="s">
        <v>187</v>
      </c>
      <c r="AB393" s="4">
        <v>2050</v>
      </c>
      <c r="AC393" s="2" t="str">
        <f>IF(sum!A386="MA",sum!B386,"*")</f>
        <v>R_ES-SC-AP_ELC1_ROOM_CENTRAL</v>
      </c>
      <c r="AD393" s="2"/>
      <c r="AE393" s="2">
        <f>IF(sum!A386="MA",sum!J386,"*")</f>
        <v>0.278005248382516</v>
      </c>
      <c r="AH393" s="4" t="s">
        <v>186</v>
      </c>
      <c r="AI393" s="4" t="s">
        <v>187</v>
      </c>
      <c r="AJ393" s="4">
        <v>2050</v>
      </c>
      <c r="AK393" s="2" t="str">
        <f>IF(sum!A386="ON",sum!B386,"*")</f>
        <v>*</v>
      </c>
      <c r="AL393" s="2"/>
      <c r="AM393" s="2" t="str">
        <f>IF(sum!A386="ON",sum!J386,"*")</f>
        <v>*</v>
      </c>
      <c r="AP393" s="4" t="s">
        <v>186</v>
      </c>
      <c r="AQ393" s="4" t="s">
        <v>187</v>
      </c>
      <c r="AR393" s="4">
        <v>2050</v>
      </c>
      <c r="AS393" s="2" t="str">
        <f>IF(sum!A386="QU",sum!B386,"*")</f>
        <v>*</v>
      </c>
      <c r="AT393" s="2"/>
      <c r="AU393" s="2" t="str">
        <f>IF(sum!A386="QU",sum!J386,"*")</f>
        <v>*</v>
      </c>
      <c r="AX393" s="4" t="s">
        <v>186</v>
      </c>
      <c r="AY393" s="4" t="s">
        <v>187</v>
      </c>
      <c r="AZ393" s="4">
        <v>2050</v>
      </c>
      <c r="BA393" s="2" t="str">
        <f>IF(sum!A386="SA",sum!B386,"*")</f>
        <v>*</v>
      </c>
      <c r="BB393" s="2"/>
      <c r="BC393" s="2" t="str">
        <f>IF(sum!A386="SA",sum!J386,"*")</f>
        <v>*</v>
      </c>
    </row>
    <row r="394" spans="2:55">
      <c r="B394" s="2" t="s">
        <v>186</v>
      </c>
      <c r="C394" s="2" t="s">
        <v>187</v>
      </c>
      <c r="D394" s="2">
        <v>2050</v>
      </c>
      <c r="J394" s="2" t="s">
        <v>186</v>
      </c>
      <c r="K394" s="2" t="s">
        <v>187</v>
      </c>
      <c r="L394" s="2">
        <v>2050</v>
      </c>
      <c r="M394" s="2" t="str">
        <f>IF(sum!A387="AT",sum!B387,"*")</f>
        <v>*</v>
      </c>
      <c r="N394" s="2"/>
      <c r="O394" s="2" t="str">
        <f>IF(sum!A387="AT",sum!J387,"*")</f>
        <v>*</v>
      </c>
      <c r="R394" s="2" t="s">
        <v>186</v>
      </c>
      <c r="S394" s="2" t="s">
        <v>187</v>
      </c>
      <c r="T394" s="2">
        <v>2050</v>
      </c>
      <c r="U394" s="2" t="str">
        <f>IF(sum!A387="BC",sum!B387,"*")</f>
        <v>*</v>
      </c>
      <c r="V394" s="2"/>
      <c r="W394" s="2" t="str">
        <f>IF(sum!A387="BC",sum!J387,"*")</f>
        <v>*</v>
      </c>
      <c r="Z394" s="2" t="s">
        <v>186</v>
      </c>
      <c r="AA394" s="2" t="s">
        <v>187</v>
      </c>
      <c r="AB394" s="2">
        <v>2050</v>
      </c>
      <c r="AC394" s="2" t="str">
        <f>IF(sum!A387="MA",sum!B387,"*")</f>
        <v>R_ES-SC-MOB_ELC1_ROOM_CENTRAL</v>
      </c>
      <c r="AD394" s="2"/>
      <c r="AE394" s="2">
        <f>IF(sum!A387="MA",sum!J387,"*")</f>
        <v>0.0239110399756084</v>
      </c>
      <c r="AH394" s="2" t="s">
        <v>186</v>
      </c>
      <c r="AI394" s="2" t="s">
        <v>187</v>
      </c>
      <c r="AJ394" s="2">
        <v>2050</v>
      </c>
      <c r="AK394" s="2" t="str">
        <f>IF(sum!A387="ON",sum!B387,"*")</f>
        <v>*</v>
      </c>
      <c r="AL394" s="2"/>
      <c r="AM394" s="2" t="str">
        <f>IF(sum!A387="ON",sum!J387,"*")</f>
        <v>*</v>
      </c>
      <c r="AP394" s="2" t="s">
        <v>186</v>
      </c>
      <c r="AQ394" s="2" t="s">
        <v>187</v>
      </c>
      <c r="AR394" s="2">
        <v>2050</v>
      </c>
      <c r="AS394" s="2" t="str">
        <f>IF(sum!A387="QU",sum!B387,"*")</f>
        <v>*</v>
      </c>
      <c r="AT394" s="2"/>
      <c r="AU394" s="2" t="str">
        <f>IF(sum!A387="QU",sum!J387,"*")</f>
        <v>*</v>
      </c>
      <c r="AX394" s="2" t="s">
        <v>186</v>
      </c>
      <c r="AY394" s="2" t="s">
        <v>187</v>
      </c>
      <c r="AZ394" s="2">
        <v>2050</v>
      </c>
      <c r="BA394" s="2" t="str">
        <f>IF(sum!A387="SA",sum!B387,"*")</f>
        <v>*</v>
      </c>
      <c r="BB394" s="2"/>
      <c r="BC394" s="2" t="str">
        <f>IF(sum!A387="SA",sum!J387,"*")</f>
        <v>*</v>
      </c>
    </row>
    <row r="395" spans="2:55">
      <c r="B395" s="2" t="s">
        <v>186</v>
      </c>
      <c r="C395" s="2" t="s">
        <v>187</v>
      </c>
      <c r="D395" s="2">
        <v>2050</v>
      </c>
      <c r="J395" s="2" t="s">
        <v>186</v>
      </c>
      <c r="K395" s="2" t="s">
        <v>187</v>
      </c>
      <c r="L395" s="2">
        <v>2050</v>
      </c>
      <c r="M395" s="2" t="str">
        <f>IF(sum!A388="AT",sum!B388,"*")</f>
        <v>*</v>
      </c>
      <c r="N395" s="2"/>
      <c r="O395" s="2" t="str">
        <f>IF(sum!A388="AT",sum!J388,"*")</f>
        <v>*</v>
      </c>
      <c r="R395" s="2" t="s">
        <v>186</v>
      </c>
      <c r="S395" s="2" t="s">
        <v>187</v>
      </c>
      <c r="T395" s="2">
        <v>2050</v>
      </c>
      <c r="U395" s="2" t="str">
        <f>IF(sum!A388="BC",sum!B388,"*")</f>
        <v>*</v>
      </c>
      <c r="V395" s="2"/>
      <c r="W395" s="2" t="str">
        <f>IF(sum!A388="BC",sum!J388,"*")</f>
        <v>*</v>
      </c>
      <c r="Z395" s="2" t="s">
        <v>186</v>
      </c>
      <c r="AA395" s="2" t="s">
        <v>187</v>
      </c>
      <c r="AB395" s="2">
        <v>2050</v>
      </c>
      <c r="AC395" s="2" t="str">
        <f>IF(sum!A388="MA",sum!B388,"*")</f>
        <v>R_ES-SC-SA_ELC1_ROOM_CENTRAL</v>
      </c>
      <c r="AD395" s="2"/>
      <c r="AE395" s="2">
        <f>IF(sum!A388="MA",sum!J388,"*")</f>
        <v>0.0833273311675101</v>
      </c>
      <c r="AH395" s="2" t="s">
        <v>186</v>
      </c>
      <c r="AI395" s="2" t="s">
        <v>187</v>
      </c>
      <c r="AJ395" s="2">
        <v>2050</v>
      </c>
      <c r="AK395" s="2" t="str">
        <f>IF(sum!A388="ON",sum!B388,"*")</f>
        <v>*</v>
      </c>
      <c r="AL395" s="2"/>
      <c r="AM395" s="2" t="str">
        <f>IF(sum!A388="ON",sum!J388,"*")</f>
        <v>*</v>
      </c>
      <c r="AP395" s="4" t="s">
        <v>186</v>
      </c>
      <c r="AQ395" s="4" t="s">
        <v>187</v>
      </c>
      <c r="AR395" s="4">
        <v>2050</v>
      </c>
      <c r="AS395" s="2" t="str">
        <f>IF(sum!A388="QU",sum!B388,"*")</f>
        <v>*</v>
      </c>
      <c r="AT395" s="2"/>
      <c r="AU395" s="2" t="str">
        <f>IF(sum!A388="QU",sum!J388,"*")</f>
        <v>*</v>
      </c>
      <c r="AX395" s="2" t="s">
        <v>186</v>
      </c>
      <c r="AY395" s="2" t="s">
        <v>187</v>
      </c>
      <c r="AZ395" s="2">
        <v>2050</v>
      </c>
      <c r="BA395" s="2" t="str">
        <f>IF(sum!A388="SA",sum!B388,"*")</f>
        <v>*</v>
      </c>
      <c r="BB395" s="2"/>
      <c r="BC395" s="2" t="str">
        <f>IF(sum!A388="SA",sum!J388,"*")</f>
        <v>*</v>
      </c>
    </row>
    <row r="396" spans="2:55">
      <c r="B396" s="4" t="s">
        <v>186</v>
      </c>
      <c r="C396" s="4" t="s">
        <v>187</v>
      </c>
      <c r="D396" s="4">
        <v>2050</v>
      </c>
      <c r="J396" s="4" t="s">
        <v>186</v>
      </c>
      <c r="K396" s="4" t="s">
        <v>187</v>
      </c>
      <c r="L396" s="4">
        <v>2050</v>
      </c>
      <c r="M396" s="2" t="str">
        <f>IF(sum!A389="AT",sum!B389,"*")</f>
        <v>*</v>
      </c>
      <c r="N396" s="2"/>
      <c r="O396" s="2" t="str">
        <f>IF(sum!A389="AT",sum!J389,"*")</f>
        <v>*</v>
      </c>
      <c r="R396" s="4" t="s">
        <v>186</v>
      </c>
      <c r="S396" s="4" t="s">
        <v>187</v>
      </c>
      <c r="T396" s="4">
        <v>2050</v>
      </c>
      <c r="U396" s="2" t="str">
        <f>IF(sum!A389="BC",sum!B389,"*")</f>
        <v>*</v>
      </c>
      <c r="V396" s="2"/>
      <c r="W396" s="2" t="str">
        <f>IF(sum!A389="BC",sum!J389,"*")</f>
        <v>*</v>
      </c>
      <c r="Z396" s="4" t="s">
        <v>186</v>
      </c>
      <c r="AA396" s="4" t="s">
        <v>187</v>
      </c>
      <c r="AB396" s="4">
        <v>2050</v>
      </c>
      <c r="AC396" s="2" t="str">
        <f>IF(sum!A389="MA",sum!B389,"*")</f>
        <v>R_ES-SC-SD_ELC1_ROOM_CENTRAL</v>
      </c>
      <c r="AD396" s="2"/>
      <c r="AE396" s="2">
        <f>IF(sum!A389="MA",sum!J389,"*")</f>
        <v>0.724273637362536</v>
      </c>
      <c r="AH396" s="4" t="s">
        <v>186</v>
      </c>
      <c r="AI396" s="4" t="s">
        <v>187</v>
      </c>
      <c r="AJ396" s="4">
        <v>2050</v>
      </c>
      <c r="AK396" s="2" t="str">
        <f>IF(sum!A389="ON",sum!B389,"*")</f>
        <v>*</v>
      </c>
      <c r="AL396" s="2"/>
      <c r="AM396" s="2" t="str">
        <f>IF(sum!A389="ON",sum!J389,"*")</f>
        <v>*</v>
      </c>
      <c r="AP396" s="2" t="s">
        <v>186</v>
      </c>
      <c r="AQ396" s="2" t="s">
        <v>187</v>
      </c>
      <c r="AR396" s="2">
        <v>2050</v>
      </c>
      <c r="AS396" s="2" t="str">
        <f>IF(sum!A389="QU",sum!B389,"*")</f>
        <v>*</v>
      </c>
      <c r="AT396" s="2"/>
      <c r="AU396" s="2" t="str">
        <f>IF(sum!A389="QU",sum!J389,"*")</f>
        <v>*</v>
      </c>
      <c r="AX396" s="4" t="s">
        <v>186</v>
      </c>
      <c r="AY396" s="4" t="s">
        <v>187</v>
      </c>
      <c r="AZ396" s="4">
        <v>2050</v>
      </c>
      <c r="BA396" s="2" t="str">
        <f>IF(sum!A389="SA",sum!B389,"*")</f>
        <v>*</v>
      </c>
      <c r="BB396" s="2"/>
      <c r="BC396" s="2" t="str">
        <f>IF(sum!A389="SA",sum!J389,"*")</f>
        <v>*</v>
      </c>
    </row>
    <row r="397" spans="2:55">
      <c r="B397" s="2" t="s">
        <v>186</v>
      </c>
      <c r="C397" s="2" t="s">
        <v>187</v>
      </c>
      <c r="D397" s="2">
        <v>2050</v>
      </c>
      <c r="J397" s="2" t="s">
        <v>186</v>
      </c>
      <c r="K397" s="2" t="s">
        <v>187</v>
      </c>
      <c r="L397" s="2">
        <v>2050</v>
      </c>
      <c r="M397" s="2" t="str">
        <f>IF(sum!A390="AT",sum!B390,"*")</f>
        <v>*</v>
      </c>
      <c r="N397" s="2"/>
      <c r="O397" s="2" t="str">
        <f>IF(sum!A390="AT",sum!J390,"*")</f>
        <v>*</v>
      </c>
      <c r="R397" s="2" t="s">
        <v>186</v>
      </c>
      <c r="S397" s="2" t="s">
        <v>187</v>
      </c>
      <c r="T397" s="2">
        <v>2050</v>
      </c>
      <c r="U397" s="2" t="str">
        <f>IF(sum!A390="BC",sum!B390,"*")</f>
        <v>*</v>
      </c>
      <c r="V397" s="2"/>
      <c r="W397" s="2" t="str">
        <f>IF(sum!A390="BC",sum!J390,"*")</f>
        <v>*</v>
      </c>
      <c r="Z397" s="2" t="s">
        <v>186</v>
      </c>
      <c r="AA397" s="2" t="s">
        <v>187</v>
      </c>
      <c r="AB397" s="2">
        <v>2050</v>
      </c>
      <c r="AC397" s="2" t="str">
        <f>IF(sum!A390="MA",sum!B390,"*")</f>
        <v>R_ES-SH-AP_HET1</v>
      </c>
      <c r="AD397" s="2"/>
      <c r="AE397" s="2">
        <f>IF(sum!A390="MA",sum!J390,"*")</f>
        <v>0</v>
      </c>
      <c r="AH397" s="2" t="s">
        <v>186</v>
      </c>
      <c r="AI397" s="2" t="s">
        <v>187</v>
      </c>
      <c r="AJ397" s="2">
        <v>2050</v>
      </c>
      <c r="AK397" s="2" t="str">
        <f>IF(sum!A390="ON",sum!B390,"*")</f>
        <v>*</v>
      </c>
      <c r="AL397" s="2"/>
      <c r="AM397" s="2" t="str">
        <f>IF(sum!A390="ON",sum!J390,"*")</f>
        <v>*</v>
      </c>
      <c r="AP397" s="4" t="s">
        <v>186</v>
      </c>
      <c r="AQ397" s="4" t="s">
        <v>187</v>
      </c>
      <c r="AR397" s="4">
        <v>2050</v>
      </c>
      <c r="AS397" s="2" t="str">
        <f>IF(sum!A390="QU",sum!B390,"*")</f>
        <v>*</v>
      </c>
      <c r="AT397" s="2"/>
      <c r="AU397" s="2" t="str">
        <f>IF(sum!A390="QU",sum!J390,"*")</f>
        <v>*</v>
      </c>
      <c r="AX397" s="2" t="s">
        <v>186</v>
      </c>
      <c r="AY397" s="2" t="s">
        <v>187</v>
      </c>
      <c r="AZ397" s="2">
        <v>2050</v>
      </c>
      <c r="BA397" s="2" t="str">
        <f>IF(sum!A390="SA",sum!B390,"*")</f>
        <v>*</v>
      </c>
      <c r="BB397" s="2"/>
      <c r="BC397" s="2" t="str">
        <f>IF(sum!A390="SA",sum!J390,"*")</f>
        <v>*</v>
      </c>
    </row>
    <row r="398" spans="2:55">
      <c r="B398" s="2" t="s">
        <v>186</v>
      </c>
      <c r="C398" s="2" t="s">
        <v>187</v>
      </c>
      <c r="D398" s="2">
        <v>2050</v>
      </c>
      <c r="J398" s="2" t="s">
        <v>186</v>
      </c>
      <c r="K398" s="2" t="s">
        <v>187</v>
      </c>
      <c r="L398" s="2">
        <v>2050</v>
      </c>
      <c r="M398" s="2" t="str">
        <f>IF(sum!A391="AT",sum!B391,"*")</f>
        <v>*</v>
      </c>
      <c r="N398" s="2"/>
      <c r="O398" s="2" t="str">
        <f>IF(sum!A391="AT",sum!J391,"*")</f>
        <v>*</v>
      </c>
      <c r="R398" s="2" t="s">
        <v>186</v>
      </c>
      <c r="S398" s="2" t="s">
        <v>187</v>
      </c>
      <c r="T398" s="2">
        <v>2050</v>
      </c>
      <c r="U398" s="2" t="str">
        <f>IF(sum!A391="BC",sum!B391,"*")</f>
        <v>*</v>
      </c>
      <c r="V398" s="2"/>
      <c r="W398" s="2" t="str">
        <f>IF(sum!A391="BC",sum!J391,"*")</f>
        <v>*</v>
      </c>
      <c r="Z398" s="2" t="s">
        <v>186</v>
      </c>
      <c r="AA398" s="2" t="s">
        <v>187</v>
      </c>
      <c r="AB398" s="2">
        <v>2050</v>
      </c>
      <c r="AC398" s="2" t="str">
        <f>IF(sum!A391="MA",sum!B391,"*")</f>
        <v>R_ES-SH-MOB_GAS_HE1</v>
      </c>
      <c r="AD398" s="2"/>
      <c r="AE398" s="2">
        <f>IF(sum!A391="MA",sum!J391,"*")</f>
        <v>0</v>
      </c>
      <c r="AH398" s="2" t="s">
        <v>186</v>
      </c>
      <c r="AI398" s="2" t="s">
        <v>187</v>
      </c>
      <c r="AJ398" s="2">
        <v>2050</v>
      </c>
      <c r="AK398" s="2" t="str">
        <f>IF(sum!A391="ON",sum!B391,"*")</f>
        <v>*</v>
      </c>
      <c r="AL398" s="2"/>
      <c r="AM398" s="2" t="str">
        <f>IF(sum!A391="ON",sum!J391,"*")</f>
        <v>*</v>
      </c>
      <c r="AP398" s="2" t="s">
        <v>186</v>
      </c>
      <c r="AQ398" s="2" t="s">
        <v>187</v>
      </c>
      <c r="AR398" s="2">
        <v>2050</v>
      </c>
      <c r="AS398" s="2" t="str">
        <f>IF(sum!A391="QU",sum!B391,"*")</f>
        <v>*</v>
      </c>
      <c r="AT398" s="2"/>
      <c r="AU398" s="2" t="str">
        <f>IF(sum!A391="QU",sum!J391,"*")</f>
        <v>*</v>
      </c>
      <c r="AX398" s="2" t="s">
        <v>186</v>
      </c>
      <c r="AY398" s="2" t="s">
        <v>187</v>
      </c>
      <c r="AZ398" s="2">
        <v>2050</v>
      </c>
      <c r="BA398" s="2" t="str">
        <f>IF(sum!A391="SA",sum!B391,"*")</f>
        <v>*</v>
      </c>
      <c r="BB398" s="2"/>
      <c r="BC398" s="2" t="str">
        <f>IF(sum!A391="SA",sum!J391,"*")</f>
        <v>*</v>
      </c>
    </row>
    <row r="399" spans="2:55">
      <c r="B399" s="4" t="s">
        <v>186</v>
      </c>
      <c r="C399" s="4" t="s">
        <v>187</v>
      </c>
      <c r="D399" s="4">
        <v>2050</v>
      </c>
      <c r="J399" s="4" t="s">
        <v>186</v>
      </c>
      <c r="K399" s="4" t="s">
        <v>187</v>
      </c>
      <c r="L399" s="4">
        <v>2050</v>
      </c>
      <c r="M399" s="2" t="str">
        <f>IF(sum!A392="AT",sum!B392,"*")</f>
        <v>*</v>
      </c>
      <c r="N399" s="2"/>
      <c r="O399" s="2" t="str">
        <f>IF(sum!A392="AT",sum!J392,"*")</f>
        <v>*</v>
      </c>
      <c r="R399" s="4" t="s">
        <v>186</v>
      </c>
      <c r="S399" s="4" t="s">
        <v>187</v>
      </c>
      <c r="T399" s="4">
        <v>2050</v>
      </c>
      <c r="U399" s="2" t="str">
        <f>IF(sum!A392="BC",sum!B392,"*")</f>
        <v>*</v>
      </c>
      <c r="V399" s="2"/>
      <c r="W399" s="2" t="str">
        <f>IF(sum!A392="BC",sum!J392,"*")</f>
        <v>*</v>
      </c>
      <c r="Z399" s="4" t="s">
        <v>186</v>
      </c>
      <c r="AA399" s="4" t="s">
        <v>187</v>
      </c>
      <c r="AB399" s="4">
        <v>2050</v>
      </c>
      <c r="AC399" s="2" t="str">
        <f>IF(sum!A392="MA",sum!B392,"*")</f>
        <v>R_ES-SH-MOB_HET1</v>
      </c>
      <c r="AD399" s="2"/>
      <c r="AE399" s="2">
        <f>IF(sum!A392="MA",sum!J392,"*")</f>
        <v>0</v>
      </c>
      <c r="AH399" s="4" t="s">
        <v>186</v>
      </c>
      <c r="AI399" s="4" t="s">
        <v>187</v>
      </c>
      <c r="AJ399" s="4">
        <v>2050</v>
      </c>
      <c r="AK399" s="2" t="str">
        <f>IF(sum!A392="ON",sum!B392,"*")</f>
        <v>*</v>
      </c>
      <c r="AL399" s="2"/>
      <c r="AM399" s="2" t="str">
        <f>IF(sum!A392="ON",sum!J392,"*")</f>
        <v>*</v>
      </c>
      <c r="AP399" s="4" t="s">
        <v>186</v>
      </c>
      <c r="AQ399" s="4" t="s">
        <v>187</v>
      </c>
      <c r="AR399" s="4">
        <v>2050</v>
      </c>
      <c r="AS399" s="2" t="str">
        <f>IF(sum!A392="QU",sum!B392,"*")</f>
        <v>*</v>
      </c>
      <c r="AT399" s="2"/>
      <c r="AU399" s="2" t="str">
        <f>IF(sum!A392="QU",sum!J392,"*")</f>
        <v>*</v>
      </c>
      <c r="AX399" s="4" t="s">
        <v>186</v>
      </c>
      <c r="AY399" s="4" t="s">
        <v>187</v>
      </c>
      <c r="AZ399" s="4">
        <v>2050</v>
      </c>
      <c r="BA399" s="2" t="str">
        <f>IF(sum!A392="SA",sum!B392,"*")</f>
        <v>*</v>
      </c>
      <c r="BB399" s="2"/>
      <c r="BC399" s="2" t="str">
        <f>IF(sum!A392="SA",sum!J392,"*")</f>
        <v>*</v>
      </c>
    </row>
    <row r="400" spans="2:55">
      <c r="B400" s="2" t="s">
        <v>186</v>
      </c>
      <c r="C400" s="2" t="s">
        <v>187</v>
      </c>
      <c r="D400" s="2">
        <v>2050</v>
      </c>
      <c r="J400" s="2" t="s">
        <v>186</v>
      </c>
      <c r="K400" s="2" t="s">
        <v>187</v>
      </c>
      <c r="L400" s="2">
        <v>2050</v>
      </c>
      <c r="M400" s="2" t="str">
        <f>IF(sum!A393="AT",sum!B393,"*")</f>
        <v>*</v>
      </c>
      <c r="N400" s="2"/>
      <c r="O400" s="2" t="str">
        <f>IF(sum!A393="AT",sum!J393,"*")</f>
        <v>*</v>
      </c>
      <c r="R400" s="2" t="s">
        <v>186</v>
      </c>
      <c r="S400" s="2" t="s">
        <v>187</v>
      </c>
      <c r="T400" s="2">
        <v>2050</v>
      </c>
      <c r="U400" s="2" t="str">
        <f>IF(sum!A393="BC",sum!B393,"*")</f>
        <v>*</v>
      </c>
      <c r="V400" s="2"/>
      <c r="W400" s="2" t="str">
        <f>IF(sum!A393="BC",sum!J393,"*")</f>
        <v>*</v>
      </c>
      <c r="Z400" s="2" t="s">
        <v>186</v>
      </c>
      <c r="AA400" s="2" t="s">
        <v>187</v>
      </c>
      <c r="AB400" s="2">
        <v>2050</v>
      </c>
      <c r="AC400" s="2" t="str">
        <f>IF(sum!A393="MA",sum!B393,"*")</f>
        <v>R_ES-SH-SA_ELC1</v>
      </c>
      <c r="AD400" s="2"/>
      <c r="AE400" s="2">
        <f>IF(sum!A393="MA",sum!J393,"*")</f>
        <v>0</v>
      </c>
      <c r="AH400" s="2" t="s">
        <v>186</v>
      </c>
      <c r="AI400" s="2" t="s">
        <v>187</v>
      </c>
      <c r="AJ400" s="2">
        <v>2050</v>
      </c>
      <c r="AK400" s="2" t="str">
        <f>IF(sum!A393="ON",sum!B393,"*")</f>
        <v>*</v>
      </c>
      <c r="AL400" s="2"/>
      <c r="AM400" s="2" t="str">
        <f>IF(sum!A393="ON",sum!J393,"*")</f>
        <v>*</v>
      </c>
      <c r="AP400" s="2" t="s">
        <v>186</v>
      </c>
      <c r="AQ400" s="2" t="s">
        <v>187</v>
      </c>
      <c r="AR400" s="2">
        <v>2050</v>
      </c>
      <c r="AS400" s="2" t="str">
        <f>IF(sum!A393="QU",sum!B393,"*")</f>
        <v>*</v>
      </c>
      <c r="AT400" s="2"/>
      <c r="AU400" s="2" t="str">
        <f>IF(sum!A393="QU",sum!J393,"*")</f>
        <v>*</v>
      </c>
      <c r="AX400" s="2" t="s">
        <v>186</v>
      </c>
      <c r="AY400" s="2" t="s">
        <v>187</v>
      </c>
      <c r="AZ400" s="2">
        <v>2050</v>
      </c>
      <c r="BA400" s="2" t="str">
        <f>IF(sum!A393="SA",sum!B393,"*")</f>
        <v>*</v>
      </c>
      <c r="BB400" s="2"/>
      <c r="BC400" s="2" t="str">
        <f>IF(sum!A393="SA",sum!J393,"*")</f>
        <v>*</v>
      </c>
    </row>
    <row r="401" spans="2:55">
      <c r="B401" s="2" t="s">
        <v>186</v>
      </c>
      <c r="C401" s="2" t="s">
        <v>187</v>
      </c>
      <c r="D401" s="2">
        <v>2050</v>
      </c>
      <c r="J401" s="2" t="s">
        <v>186</v>
      </c>
      <c r="K401" s="2" t="s">
        <v>187</v>
      </c>
      <c r="L401" s="2">
        <v>2050</v>
      </c>
      <c r="M401" s="2" t="str">
        <f>IF(sum!A394="AT",sum!B394,"*")</f>
        <v>*</v>
      </c>
      <c r="N401" s="2"/>
      <c r="O401" s="2" t="str">
        <f>IF(sum!A394="AT",sum!J394,"*")</f>
        <v>*</v>
      </c>
      <c r="R401" s="2" t="s">
        <v>186</v>
      </c>
      <c r="S401" s="2" t="s">
        <v>187</v>
      </c>
      <c r="T401" s="2">
        <v>2050</v>
      </c>
      <c r="U401" s="2" t="str">
        <f>IF(sum!A394="BC",sum!B394,"*")</f>
        <v>*</v>
      </c>
      <c r="V401" s="2"/>
      <c r="W401" s="2" t="str">
        <f>IF(sum!A394="BC",sum!J394,"*")</f>
        <v>*</v>
      </c>
      <c r="Z401" s="2" t="s">
        <v>186</v>
      </c>
      <c r="AA401" s="2" t="s">
        <v>187</v>
      </c>
      <c r="AB401" s="2">
        <v>2050</v>
      </c>
      <c r="AC401" s="2" t="str">
        <f>IF(sum!A394="MA",sum!B394,"*")</f>
        <v>R_ES-SH-SA_HET1</v>
      </c>
      <c r="AD401" s="2"/>
      <c r="AE401" s="2">
        <f>IF(sum!A394="MA",sum!J394,"*")</f>
        <v>0</v>
      </c>
      <c r="AH401" s="2" t="s">
        <v>186</v>
      </c>
      <c r="AI401" s="2" t="s">
        <v>187</v>
      </c>
      <c r="AJ401" s="2">
        <v>2050</v>
      </c>
      <c r="AK401" s="2" t="str">
        <f>IF(sum!A394="ON",sum!B394,"*")</f>
        <v>*</v>
      </c>
      <c r="AL401" s="2"/>
      <c r="AM401" s="2" t="str">
        <f>IF(sum!A394="ON",sum!J394,"*")</f>
        <v>*</v>
      </c>
      <c r="AP401" s="4" t="s">
        <v>186</v>
      </c>
      <c r="AQ401" s="4" t="s">
        <v>187</v>
      </c>
      <c r="AR401" s="4">
        <v>2050</v>
      </c>
      <c r="AS401" s="2" t="str">
        <f>IF(sum!A394="QU",sum!B394,"*")</f>
        <v>*</v>
      </c>
      <c r="AT401" s="2"/>
      <c r="AU401" s="2" t="str">
        <f>IF(sum!A394="QU",sum!J394,"*")</f>
        <v>*</v>
      </c>
      <c r="AX401" s="2" t="s">
        <v>186</v>
      </c>
      <c r="AY401" s="2" t="s">
        <v>187</v>
      </c>
      <c r="AZ401" s="2">
        <v>2050</v>
      </c>
      <c r="BA401" s="2" t="str">
        <f>IF(sum!A394="SA",sum!B394,"*")</f>
        <v>*</v>
      </c>
      <c r="BB401" s="2"/>
      <c r="BC401" s="2" t="str">
        <f>IF(sum!A394="SA",sum!J394,"*")</f>
        <v>*</v>
      </c>
    </row>
    <row r="402" spans="2:55">
      <c r="B402" s="4" t="s">
        <v>186</v>
      </c>
      <c r="C402" s="4" t="s">
        <v>187</v>
      </c>
      <c r="D402" s="4">
        <v>2050</v>
      </c>
      <c r="J402" s="4" t="s">
        <v>186</v>
      </c>
      <c r="K402" s="4" t="s">
        <v>187</v>
      </c>
      <c r="L402" s="4">
        <v>2050</v>
      </c>
      <c r="M402" s="2" t="str">
        <f>IF(sum!A395="AT",sum!B395,"*")</f>
        <v>*</v>
      </c>
      <c r="N402" s="2"/>
      <c r="O402" s="2" t="str">
        <f>IF(sum!A395="AT",sum!J395,"*")</f>
        <v>*</v>
      </c>
      <c r="R402" s="4" t="s">
        <v>186</v>
      </c>
      <c r="S402" s="4" t="s">
        <v>187</v>
      </c>
      <c r="T402" s="4">
        <v>2050</v>
      </c>
      <c r="U402" s="2" t="str">
        <f>IF(sum!A395="BC",sum!B395,"*")</f>
        <v>*</v>
      </c>
      <c r="V402" s="2"/>
      <c r="W402" s="2" t="str">
        <f>IF(sum!A395="BC",sum!J395,"*")</f>
        <v>*</v>
      </c>
      <c r="Z402" s="4" t="s">
        <v>186</v>
      </c>
      <c r="AA402" s="4" t="s">
        <v>187</v>
      </c>
      <c r="AB402" s="4">
        <v>2050</v>
      </c>
      <c r="AC402" s="2" t="str">
        <f>IF(sum!A395="MA",sum!B395,"*")</f>
        <v>R_ES-SH-SD_ELC1</v>
      </c>
      <c r="AD402" s="2"/>
      <c r="AE402" s="2">
        <f>IF(sum!A395="MA",sum!J395,"*")</f>
        <v>0</v>
      </c>
      <c r="AH402" s="4" t="s">
        <v>186</v>
      </c>
      <c r="AI402" s="4" t="s">
        <v>187</v>
      </c>
      <c r="AJ402" s="4">
        <v>2050</v>
      </c>
      <c r="AK402" s="2" t="str">
        <f>IF(sum!A395="ON",sum!B395,"*")</f>
        <v>*</v>
      </c>
      <c r="AL402" s="2"/>
      <c r="AM402" s="2" t="str">
        <f>IF(sum!A395="ON",sum!J395,"*")</f>
        <v>*</v>
      </c>
      <c r="AP402" s="2" t="s">
        <v>186</v>
      </c>
      <c r="AQ402" s="2" t="s">
        <v>187</v>
      </c>
      <c r="AR402" s="2">
        <v>2050</v>
      </c>
      <c r="AS402" s="2" t="str">
        <f>IF(sum!A395="QU",sum!B395,"*")</f>
        <v>*</v>
      </c>
      <c r="AT402" s="2"/>
      <c r="AU402" s="2" t="str">
        <f>IF(sum!A395="QU",sum!J395,"*")</f>
        <v>*</v>
      </c>
      <c r="AX402" s="4" t="s">
        <v>186</v>
      </c>
      <c r="AY402" s="4" t="s">
        <v>187</v>
      </c>
      <c r="AZ402" s="4">
        <v>2050</v>
      </c>
      <c r="BA402" s="2" t="str">
        <f>IF(sum!A395="SA",sum!B395,"*")</f>
        <v>*</v>
      </c>
      <c r="BB402" s="2"/>
      <c r="BC402" s="2" t="str">
        <f>IF(sum!A395="SA",sum!J395,"*")</f>
        <v>*</v>
      </c>
    </row>
    <row r="403" spans="2:55">
      <c r="B403" s="2" t="s">
        <v>186</v>
      </c>
      <c r="C403" s="2" t="s">
        <v>187</v>
      </c>
      <c r="D403" s="2">
        <v>2050</v>
      </c>
      <c r="J403" s="2" t="s">
        <v>186</v>
      </c>
      <c r="K403" s="2" t="s">
        <v>187</v>
      </c>
      <c r="L403" s="2">
        <v>2050</v>
      </c>
      <c r="M403" s="2" t="str">
        <f>IF(sum!A396="AT",sum!B396,"*")</f>
        <v>*</v>
      </c>
      <c r="N403" s="2"/>
      <c r="O403" s="2" t="str">
        <f>IF(sum!A396="AT",sum!J396,"*")</f>
        <v>*</v>
      </c>
      <c r="R403" s="2" t="s">
        <v>186</v>
      </c>
      <c r="S403" s="2" t="s">
        <v>187</v>
      </c>
      <c r="T403" s="2">
        <v>2050</v>
      </c>
      <c r="U403" s="2" t="str">
        <f>IF(sum!A396="BC",sum!B396,"*")</f>
        <v>*</v>
      </c>
      <c r="V403" s="2"/>
      <c r="W403" s="2" t="str">
        <f>IF(sum!A396="BC",sum!J396,"*")</f>
        <v>*</v>
      </c>
      <c r="Z403" s="2" t="s">
        <v>186</v>
      </c>
      <c r="AA403" s="2" t="s">
        <v>187</v>
      </c>
      <c r="AB403" s="2">
        <v>2050</v>
      </c>
      <c r="AC403" s="2" t="str">
        <f>IF(sum!A396="MA",sum!B396,"*")</f>
        <v>R_ES-SH-SD_GAS_HE1</v>
      </c>
      <c r="AD403" s="2"/>
      <c r="AE403" s="2">
        <f>IF(sum!A396="MA",sum!J396,"*")</f>
        <v>0</v>
      </c>
      <c r="AH403" s="2" t="s">
        <v>186</v>
      </c>
      <c r="AI403" s="2" t="s">
        <v>187</v>
      </c>
      <c r="AJ403" s="2">
        <v>2050</v>
      </c>
      <c r="AK403" s="2" t="str">
        <f>IF(sum!A396="ON",sum!B396,"*")</f>
        <v>*</v>
      </c>
      <c r="AL403" s="2"/>
      <c r="AM403" s="2" t="str">
        <f>IF(sum!A396="ON",sum!J396,"*")</f>
        <v>*</v>
      </c>
      <c r="AP403" s="4" t="s">
        <v>186</v>
      </c>
      <c r="AQ403" s="4" t="s">
        <v>187</v>
      </c>
      <c r="AR403" s="4">
        <v>2050</v>
      </c>
      <c r="AS403" s="2" t="str">
        <f>IF(sum!A396="QU",sum!B396,"*")</f>
        <v>*</v>
      </c>
      <c r="AT403" s="2"/>
      <c r="AU403" s="2" t="str">
        <f>IF(sum!A396="QU",sum!J396,"*")</f>
        <v>*</v>
      </c>
      <c r="AX403" s="2" t="s">
        <v>186</v>
      </c>
      <c r="AY403" s="2" t="s">
        <v>187</v>
      </c>
      <c r="AZ403" s="2">
        <v>2050</v>
      </c>
      <c r="BA403" s="2" t="str">
        <f>IF(sum!A396="SA",sum!B396,"*")</f>
        <v>*</v>
      </c>
      <c r="BB403" s="2"/>
      <c r="BC403" s="2" t="str">
        <f>IF(sum!A396="SA",sum!J396,"*")</f>
        <v>*</v>
      </c>
    </row>
    <row r="404" spans="2:55">
      <c r="B404" s="2" t="s">
        <v>186</v>
      </c>
      <c r="C404" s="2" t="s">
        <v>187</v>
      </c>
      <c r="D404" s="2">
        <v>2050</v>
      </c>
      <c r="J404" s="2" t="s">
        <v>186</v>
      </c>
      <c r="K404" s="2" t="s">
        <v>187</v>
      </c>
      <c r="L404" s="2">
        <v>2050</v>
      </c>
      <c r="M404" s="2" t="str">
        <f>IF(sum!A397="AT",sum!B397,"*")</f>
        <v>*</v>
      </c>
      <c r="N404" s="2"/>
      <c r="O404" s="2" t="str">
        <f>IF(sum!A397="AT",sum!J397,"*")</f>
        <v>*</v>
      </c>
      <c r="R404" s="2" t="s">
        <v>186</v>
      </c>
      <c r="S404" s="2" t="s">
        <v>187</v>
      </c>
      <c r="T404" s="2">
        <v>2050</v>
      </c>
      <c r="U404" s="2" t="str">
        <f>IF(sum!A397="BC",sum!B397,"*")</f>
        <v>*</v>
      </c>
      <c r="V404" s="2"/>
      <c r="W404" s="2" t="str">
        <f>IF(sum!A397="BC",sum!J397,"*")</f>
        <v>*</v>
      </c>
      <c r="Z404" s="2" t="s">
        <v>186</v>
      </c>
      <c r="AA404" s="2" t="s">
        <v>187</v>
      </c>
      <c r="AB404" s="2">
        <v>2050</v>
      </c>
      <c r="AC404" s="2" t="str">
        <f>IF(sum!A397="MA",sum!B397,"*")</f>
        <v>R_ES-SH-SD_HET1</v>
      </c>
      <c r="AD404" s="2"/>
      <c r="AE404" s="2">
        <f>IF(sum!A397="MA",sum!J397,"*")</f>
        <v>0</v>
      </c>
      <c r="AH404" s="2" t="s">
        <v>186</v>
      </c>
      <c r="AI404" s="2" t="s">
        <v>187</v>
      </c>
      <c r="AJ404" s="2">
        <v>2050</v>
      </c>
      <c r="AK404" s="2" t="str">
        <f>IF(sum!A397="ON",sum!B397,"*")</f>
        <v>*</v>
      </c>
      <c r="AL404" s="2"/>
      <c r="AM404" s="2" t="str">
        <f>IF(sum!A397="ON",sum!J397,"*")</f>
        <v>*</v>
      </c>
      <c r="AP404" s="2" t="s">
        <v>186</v>
      </c>
      <c r="AQ404" s="2" t="s">
        <v>187</v>
      </c>
      <c r="AR404" s="2">
        <v>2050</v>
      </c>
      <c r="AS404" s="2" t="str">
        <f>IF(sum!A397="QU",sum!B397,"*")</f>
        <v>*</v>
      </c>
      <c r="AT404" s="2"/>
      <c r="AU404" s="2" t="str">
        <f>IF(sum!A397="QU",sum!J397,"*")</f>
        <v>*</v>
      </c>
      <c r="AX404" s="2" t="s">
        <v>186</v>
      </c>
      <c r="AY404" s="2" t="s">
        <v>187</v>
      </c>
      <c r="AZ404" s="2">
        <v>2050</v>
      </c>
      <c r="BA404" s="2" t="str">
        <f>IF(sum!A397="SA",sum!B397,"*")</f>
        <v>*</v>
      </c>
      <c r="BB404" s="2"/>
      <c r="BC404" s="2" t="str">
        <f>IF(sum!A397="SA",sum!J397,"*")</f>
        <v>*</v>
      </c>
    </row>
    <row r="405" spans="2:55">
      <c r="B405" s="4" t="s">
        <v>186</v>
      </c>
      <c r="C405" s="4" t="s">
        <v>187</v>
      </c>
      <c r="D405" s="4">
        <v>2050</v>
      </c>
      <c r="J405" s="4" t="s">
        <v>186</v>
      </c>
      <c r="K405" s="4" t="s">
        <v>187</v>
      </c>
      <c r="L405" s="4">
        <v>2050</v>
      </c>
      <c r="M405" s="2" t="str">
        <f>IF(sum!A398="AT",sum!B398,"*")</f>
        <v>*</v>
      </c>
      <c r="N405" s="2"/>
      <c r="O405" s="2" t="str">
        <f>IF(sum!A398="AT",sum!J398,"*")</f>
        <v>*</v>
      </c>
      <c r="R405" s="4" t="s">
        <v>186</v>
      </c>
      <c r="S405" s="4" t="s">
        <v>187</v>
      </c>
      <c r="T405" s="4">
        <v>2050</v>
      </c>
      <c r="U405" s="2" t="str">
        <f>IF(sum!A398="BC",sum!B398,"*")</f>
        <v>*</v>
      </c>
      <c r="V405" s="2"/>
      <c r="W405" s="2" t="str">
        <f>IF(sum!A398="BC",sum!J398,"*")</f>
        <v>*</v>
      </c>
      <c r="Z405" s="4" t="s">
        <v>186</v>
      </c>
      <c r="AA405" s="4" t="s">
        <v>187</v>
      </c>
      <c r="AB405" s="4">
        <v>2050</v>
      </c>
      <c r="AC405" s="2" t="str">
        <f>IF(sum!A398="MA",sum!B398,"*")</f>
        <v>R_ES-WH-AP_COAPRO1</v>
      </c>
      <c r="AD405" s="2"/>
      <c r="AE405" s="2">
        <f>IF(sum!A398="MA",sum!J398,"*")</f>
        <v>0</v>
      </c>
      <c r="AH405" s="4" t="s">
        <v>186</v>
      </c>
      <c r="AI405" s="4" t="s">
        <v>187</v>
      </c>
      <c r="AJ405" s="4">
        <v>2050</v>
      </c>
      <c r="AK405" s="2" t="str">
        <f>IF(sum!A398="ON",sum!B398,"*")</f>
        <v>*</v>
      </c>
      <c r="AL405" s="2"/>
      <c r="AM405" s="2" t="str">
        <f>IF(sum!A398="ON",sum!J398,"*")</f>
        <v>*</v>
      </c>
      <c r="AP405" s="4" t="s">
        <v>186</v>
      </c>
      <c r="AQ405" s="4" t="s">
        <v>187</v>
      </c>
      <c r="AR405" s="4">
        <v>2050</v>
      </c>
      <c r="AS405" s="2" t="str">
        <f>IF(sum!A398="QU",sum!B398,"*")</f>
        <v>*</v>
      </c>
      <c r="AT405" s="2"/>
      <c r="AU405" s="2" t="str">
        <f>IF(sum!A398="QU",sum!J398,"*")</f>
        <v>*</v>
      </c>
      <c r="AX405" s="4" t="s">
        <v>186</v>
      </c>
      <c r="AY405" s="4" t="s">
        <v>187</v>
      </c>
      <c r="AZ405" s="4">
        <v>2050</v>
      </c>
      <c r="BA405" s="2" t="str">
        <f>IF(sum!A398="SA",sum!B398,"*")</f>
        <v>*</v>
      </c>
      <c r="BB405" s="2"/>
      <c r="BC405" s="2" t="str">
        <f>IF(sum!A398="SA",sum!J398,"*")</f>
        <v>*</v>
      </c>
    </row>
    <row r="406" spans="2:55">
      <c r="B406" s="2" t="s">
        <v>186</v>
      </c>
      <c r="C406" s="2" t="s">
        <v>187</v>
      </c>
      <c r="D406" s="2">
        <v>2050</v>
      </c>
      <c r="J406" s="2" t="s">
        <v>186</v>
      </c>
      <c r="K406" s="2" t="s">
        <v>187</v>
      </c>
      <c r="L406" s="2">
        <v>2050</v>
      </c>
      <c r="M406" s="2" t="str">
        <f>IF(sum!A399="AT",sum!B399,"*")</f>
        <v>*</v>
      </c>
      <c r="N406" s="2"/>
      <c r="O406" s="2" t="str">
        <f>IF(sum!A399="AT",sum!J399,"*")</f>
        <v>*</v>
      </c>
      <c r="R406" s="2" t="s">
        <v>186</v>
      </c>
      <c r="S406" s="2" t="s">
        <v>187</v>
      </c>
      <c r="T406" s="2">
        <v>2050</v>
      </c>
      <c r="U406" s="2" t="str">
        <f>IF(sum!A399="BC",sum!B399,"*")</f>
        <v>*</v>
      </c>
      <c r="V406" s="2"/>
      <c r="W406" s="2" t="str">
        <f>IF(sum!A399="BC",sum!J399,"*")</f>
        <v>*</v>
      </c>
      <c r="Z406" s="2" t="s">
        <v>186</v>
      </c>
      <c r="AA406" s="2" t="s">
        <v>187</v>
      </c>
      <c r="AB406" s="2">
        <v>2050</v>
      </c>
      <c r="AC406" s="2" t="str">
        <f>IF(sum!A399="MA",sum!B399,"*")</f>
        <v>R_ES-WH-AP_GAS1</v>
      </c>
      <c r="AD406" s="2"/>
      <c r="AE406" s="2">
        <f>IF(sum!A399="MA",sum!J399,"*")</f>
        <v>0</v>
      </c>
      <c r="AH406" s="2" t="s">
        <v>186</v>
      </c>
      <c r="AI406" s="2" t="s">
        <v>187</v>
      </c>
      <c r="AJ406" s="2">
        <v>2050</v>
      </c>
      <c r="AK406" s="2" t="str">
        <f>IF(sum!A399="ON",sum!B399,"*")</f>
        <v>*</v>
      </c>
      <c r="AL406" s="2"/>
      <c r="AM406" s="2" t="str">
        <f>IF(sum!A399="ON",sum!J399,"*")</f>
        <v>*</v>
      </c>
      <c r="AP406" s="2" t="s">
        <v>186</v>
      </c>
      <c r="AQ406" s="2" t="s">
        <v>187</v>
      </c>
      <c r="AR406" s="2">
        <v>2050</v>
      </c>
      <c r="AS406" s="2" t="str">
        <f>IF(sum!A399="QU",sum!B399,"*")</f>
        <v>*</v>
      </c>
      <c r="AT406" s="2"/>
      <c r="AU406" s="2" t="str">
        <f>IF(sum!A399="QU",sum!J399,"*")</f>
        <v>*</v>
      </c>
      <c r="AX406" s="2" t="s">
        <v>186</v>
      </c>
      <c r="AY406" s="2" t="s">
        <v>187</v>
      </c>
      <c r="AZ406" s="2">
        <v>2050</v>
      </c>
      <c r="BA406" s="2" t="str">
        <f>IF(sum!A399="SA",sum!B399,"*")</f>
        <v>*</v>
      </c>
      <c r="BB406" s="2"/>
      <c r="BC406" s="2" t="str">
        <f>IF(sum!A399="SA",sum!J399,"*")</f>
        <v>*</v>
      </c>
    </row>
    <row r="407" spans="2:55">
      <c r="B407" s="2" t="s">
        <v>186</v>
      </c>
      <c r="C407" s="2" t="s">
        <v>187</v>
      </c>
      <c r="D407" s="2">
        <v>2050</v>
      </c>
      <c r="J407" s="2" t="s">
        <v>186</v>
      </c>
      <c r="K407" s="2" t="s">
        <v>187</v>
      </c>
      <c r="L407" s="2">
        <v>2050</v>
      </c>
      <c r="M407" s="2" t="str">
        <f>IF(sum!A400="AT",sum!B400,"*")</f>
        <v>*</v>
      </c>
      <c r="N407" s="2"/>
      <c r="O407" s="2" t="str">
        <f>IF(sum!A400="AT",sum!J400,"*")</f>
        <v>*</v>
      </c>
      <c r="R407" s="2" t="s">
        <v>186</v>
      </c>
      <c r="S407" s="2" t="s">
        <v>187</v>
      </c>
      <c r="T407" s="2">
        <v>2050</v>
      </c>
      <c r="U407" s="2" t="str">
        <f>IF(sum!A400="BC",sum!B400,"*")</f>
        <v>*</v>
      </c>
      <c r="V407" s="2"/>
      <c r="W407" s="2" t="str">
        <f>IF(sum!A400="BC",sum!J400,"*")</f>
        <v>*</v>
      </c>
      <c r="Z407" s="2" t="s">
        <v>186</v>
      </c>
      <c r="AA407" s="2" t="s">
        <v>187</v>
      </c>
      <c r="AB407" s="2">
        <v>2050</v>
      </c>
      <c r="AC407" s="2" t="str">
        <f>IF(sum!A400="MA",sum!B400,"*")</f>
        <v>R_ES-WH-AP_STEAM1</v>
      </c>
      <c r="AD407" s="2"/>
      <c r="AE407" s="2">
        <f>IF(sum!A400="MA",sum!J400,"*")</f>
        <v>0</v>
      </c>
      <c r="AH407" s="2" t="s">
        <v>186</v>
      </c>
      <c r="AI407" s="2" t="s">
        <v>187</v>
      </c>
      <c r="AJ407" s="2">
        <v>2050</v>
      </c>
      <c r="AK407" s="2" t="str">
        <f>IF(sum!A400="ON",sum!B400,"*")</f>
        <v>*</v>
      </c>
      <c r="AL407" s="2"/>
      <c r="AM407" s="2" t="str">
        <f>IF(sum!A400="ON",sum!J400,"*")</f>
        <v>*</v>
      </c>
      <c r="AP407" s="4" t="s">
        <v>186</v>
      </c>
      <c r="AQ407" s="4" t="s">
        <v>187</v>
      </c>
      <c r="AR407" s="4">
        <v>2050</v>
      </c>
      <c r="AS407" s="2" t="str">
        <f>IF(sum!A400="QU",sum!B400,"*")</f>
        <v>*</v>
      </c>
      <c r="AT407" s="2"/>
      <c r="AU407" s="2" t="str">
        <f>IF(sum!A400="QU",sum!J400,"*")</f>
        <v>*</v>
      </c>
      <c r="AX407" s="2" t="s">
        <v>186</v>
      </c>
      <c r="AY407" s="2" t="s">
        <v>187</v>
      </c>
      <c r="AZ407" s="2">
        <v>2050</v>
      </c>
      <c r="BA407" s="2" t="str">
        <f>IF(sum!A400="SA",sum!B400,"*")</f>
        <v>*</v>
      </c>
      <c r="BB407" s="2"/>
      <c r="BC407" s="2" t="str">
        <f>IF(sum!A400="SA",sum!J400,"*")</f>
        <v>*</v>
      </c>
    </row>
    <row r="408" spans="2:55">
      <c r="B408" s="4" t="s">
        <v>186</v>
      </c>
      <c r="C408" s="4" t="s">
        <v>187</v>
      </c>
      <c r="D408" s="4">
        <v>2050</v>
      </c>
      <c r="J408" s="4" t="s">
        <v>186</v>
      </c>
      <c r="K408" s="4" t="s">
        <v>187</v>
      </c>
      <c r="L408" s="4">
        <v>2050</v>
      </c>
      <c r="M408" s="2" t="str">
        <f>IF(sum!A401="AT",sum!B401,"*")</f>
        <v>*</v>
      </c>
      <c r="N408" s="2"/>
      <c r="O408" s="2" t="str">
        <f>IF(sum!A401="AT",sum!J401,"*")</f>
        <v>*</v>
      </c>
      <c r="R408" s="4" t="s">
        <v>186</v>
      </c>
      <c r="S408" s="4" t="s">
        <v>187</v>
      </c>
      <c r="T408" s="4">
        <v>2050</v>
      </c>
      <c r="U408" s="2" t="str">
        <f>IF(sum!A401="BC",sum!B401,"*")</f>
        <v>*</v>
      </c>
      <c r="V408" s="2"/>
      <c r="W408" s="2" t="str">
        <f>IF(sum!A401="BC",sum!J401,"*")</f>
        <v>*</v>
      </c>
      <c r="Z408" s="4" t="s">
        <v>186</v>
      </c>
      <c r="AA408" s="4" t="s">
        <v>187</v>
      </c>
      <c r="AB408" s="4">
        <v>2050</v>
      </c>
      <c r="AC408" s="2" t="str">
        <f>IF(sum!A401="MA",sum!B401,"*")</f>
        <v>R_ES-WH-MOB_COAPRO1</v>
      </c>
      <c r="AD408" s="2"/>
      <c r="AE408" s="2">
        <f>IF(sum!A401="MA",sum!J401,"*")</f>
        <v>0</v>
      </c>
      <c r="AH408" s="4" t="s">
        <v>186</v>
      </c>
      <c r="AI408" s="4" t="s">
        <v>187</v>
      </c>
      <c r="AJ408" s="4">
        <v>2050</v>
      </c>
      <c r="AK408" s="2" t="str">
        <f>IF(sum!A401="ON",sum!B401,"*")</f>
        <v>*</v>
      </c>
      <c r="AL408" s="2"/>
      <c r="AM408" s="2" t="str">
        <f>IF(sum!A401="ON",sum!J401,"*")</f>
        <v>*</v>
      </c>
      <c r="AP408" s="2" t="s">
        <v>186</v>
      </c>
      <c r="AQ408" s="2" t="s">
        <v>187</v>
      </c>
      <c r="AR408" s="2">
        <v>2050</v>
      </c>
      <c r="AS408" s="2" t="str">
        <f>IF(sum!A401="QU",sum!B401,"*")</f>
        <v>*</v>
      </c>
      <c r="AT408" s="2"/>
      <c r="AU408" s="2" t="str">
        <f>IF(sum!A401="QU",sum!J401,"*")</f>
        <v>*</v>
      </c>
      <c r="AX408" s="4" t="s">
        <v>186</v>
      </c>
      <c r="AY408" s="4" t="s">
        <v>187</v>
      </c>
      <c r="AZ408" s="4">
        <v>2050</v>
      </c>
      <c r="BA408" s="2" t="str">
        <f>IF(sum!A401="SA",sum!B401,"*")</f>
        <v>*</v>
      </c>
      <c r="BB408" s="2"/>
      <c r="BC408" s="2" t="str">
        <f>IF(sum!A401="SA",sum!J401,"*")</f>
        <v>*</v>
      </c>
    </row>
    <row r="409" spans="2:55">
      <c r="B409" s="2" t="s">
        <v>186</v>
      </c>
      <c r="C409" s="2" t="s">
        <v>187</v>
      </c>
      <c r="D409" s="2">
        <v>2050</v>
      </c>
      <c r="J409" s="2" t="s">
        <v>186</v>
      </c>
      <c r="K409" s="2" t="s">
        <v>187</v>
      </c>
      <c r="L409" s="2">
        <v>2050</v>
      </c>
      <c r="M409" s="2" t="str">
        <f>IF(sum!A402="AT",sum!B402,"*")</f>
        <v>*</v>
      </c>
      <c r="N409" s="2"/>
      <c r="O409" s="2" t="str">
        <f>IF(sum!A402="AT",sum!J402,"*")</f>
        <v>*</v>
      </c>
      <c r="R409" s="2" t="s">
        <v>186</v>
      </c>
      <c r="S409" s="2" t="s">
        <v>187</v>
      </c>
      <c r="T409" s="2">
        <v>2050</v>
      </c>
      <c r="U409" s="2" t="str">
        <f>IF(sum!A402="BC",sum!B402,"*")</f>
        <v>*</v>
      </c>
      <c r="V409" s="2"/>
      <c r="W409" s="2" t="str">
        <f>IF(sum!A402="BC",sum!J402,"*")</f>
        <v>*</v>
      </c>
      <c r="Z409" s="2" t="s">
        <v>186</v>
      </c>
      <c r="AA409" s="2" t="s">
        <v>187</v>
      </c>
      <c r="AB409" s="2">
        <v>2050</v>
      </c>
      <c r="AC409" s="2" t="str">
        <f>IF(sum!A402="MA",sum!B402,"*")</f>
        <v>R_ES-WH-MOB_GAS1</v>
      </c>
      <c r="AD409" s="2"/>
      <c r="AE409" s="2">
        <f>IF(sum!A402="MA",sum!J402,"*")</f>
        <v>0</v>
      </c>
      <c r="AH409" s="2" t="s">
        <v>186</v>
      </c>
      <c r="AI409" s="2" t="s">
        <v>187</v>
      </c>
      <c r="AJ409" s="2">
        <v>2050</v>
      </c>
      <c r="AK409" s="2" t="str">
        <f>IF(sum!A402="ON",sum!B402,"*")</f>
        <v>*</v>
      </c>
      <c r="AL409" s="2"/>
      <c r="AM409" s="2" t="str">
        <f>IF(sum!A402="ON",sum!J402,"*")</f>
        <v>*</v>
      </c>
      <c r="AP409" s="4" t="s">
        <v>186</v>
      </c>
      <c r="AQ409" s="4" t="s">
        <v>187</v>
      </c>
      <c r="AR409" s="4">
        <v>2050</v>
      </c>
      <c r="AS409" s="2" t="str">
        <f>IF(sum!A402="QU",sum!B402,"*")</f>
        <v>*</v>
      </c>
      <c r="AT409" s="2"/>
      <c r="AU409" s="2" t="str">
        <f>IF(sum!A402="QU",sum!J402,"*")</f>
        <v>*</v>
      </c>
      <c r="AX409" s="2" t="s">
        <v>186</v>
      </c>
      <c r="AY409" s="2" t="s">
        <v>187</v>
      </c>
      <c r="AZ409" s="2">
        <v>2050</v>
      </c>
      <c r="BA409" s="2" t="str">
        <f>IF(sum!A402="SA",sum!B402,"*")</f>
        <v>*</v>
      </c>
      <c r="BB409" s="2"/>
      <c r="BC409" s="2" t="str">
        <f>IF(sum!A402="SA",sum!J402,"*")</f>
        <v>*</v>
      </c>
    </row>
    <row r="410" spans="2:55">
      <c r="B410" s="2" t="s">
        <v>186</v>
      </c>
      <c r="C410" s="2" t="s">
        <v>187</v>
      </c>
      <c r="D410" s="2">
        <v>2050</v>
      </c>
      <c r="J410" s="2" t="s">
        <v>186</v>
      </c>
      <c r="K410" s="2" t="s">
        <v>187</v>
      </c>
      <c r="L410" s="2">
        <v>2050</v>
      </c>
      <c r="M410" s="2" t="str">
        <f>IF(sum!A403="AT",sum!B403,"*")</f>
        <v>*</v>
      </c>
      <c r="N410" s="2"/>
      <c r="O410" s="2" t="str">
        <f>IF(sum!A403="AT",sum!J403,"*")</f>
        <v>*</v>
      </c>
      <c r="R410" s="2" t="s">
        <v>186</v>
      </c>
      <c r="S410" s="2" t="s">
        <v>187</v>
      </c>
      <c r="T410" s="2">
        <v>2050</v>
      </c>
      <c r="U410" s="2" t="str">
        <f>IF(sum!A403="BC",sum!B403,"*")</f>
        <v>*</v>
      </c>
      <c r="V410" s="2"/>
      <c r="W410" s="2" t="str">
        <f>IF(sum!A403="BC",sum!J403,"*")</f>
        <v>*</v>
      </c>
      <c r="Z410" s="2" t="s">
        <v>186</v>
      </c>
      <c r="AA410" s="2" t="s">
        <v>187</v>
      </c>
      <c r="AB410" s="2">
        <v>2050</v>
      </c>
      <c r="AC410" s="2" t="str">
        <f>IF(sum!A403="MA",sum!B403,"*")</f>
        <v>R_ES-WH-MOB_STEAM1</v>
      </c>
      <c r="AD410" s="2"/>
      <c r="AE410" s="2">
        <f>IF(sum!A403="MA",sum!J403,"*")</f>
        <v>0</v>
      </c>
      <c r="AH410" s="2" t="s">
        <v>186</v>
      </c>
      <c r="AI410" s="2" t="s">
        <v>187</v>
      </c>
      <c r="AJ410" s="2">
        <v>2050</v>
      </c>
      <c r="AK410" s="2" t="str">
        <f>IF(sum!A403="ON",sum!B403,"*")</f>
        <v>*</v>
      </c>
      <c r="AL410" s="2"/>
      <c r="AM410" s="2" t="str">
        <f>IF(sum!A403="ON",sum!J403,"*")</f>
        <v>*</v>
      </c>
      <c r="AP410" s="2" t="s">
        <v>186</v>
      </c>
      <c r="AQ410" s="2" t="s">
        <v>187</v>
      </c>
      <c r="AR410" s="2">
        <v>2050</v>
      </c>
      <c r="AS410" s="2" t="str">
        <f>IF(sum!A403="QU",sum!B403,"*")</f>
        <v>*</v>
      </c>
      <c r="AT410" s="2"/>
      <c r="AU410" s="2" t="str">
        <f>IF(sum!A403="QU",sum!J403,"*")</f>
        <v>*</v>
      </c>
      <c r="AX410" s="2" t="s">
        <v>186</v>
      </c>
      <c r="AY410" s="2" t="s">
        <v>187</v>
      </c>
      <c r="AZ410" s="2">
        <v>2050</v>
      </c>
      <c r="BA410" s="2" t="str">
        <f>IF(sum!A403="SA",sum!B403,"*")</f>
        <v>*</v>
      </c>
      <c r="BB410" s="2"/>
      <c r="BC410" s="2" t="str">
        <f>IF(sum!A403="SA",sum!J403,"*")</f>
        <v>*</v>
      </c>
    </row>
    <row r="411" spans="2:55">
      <c r="B411" s="4" t="s">
        <v>186</v>
      </c>
      <c r="C411" s="4" t="s">
        <v>187</v>
      </c>
      <c r="D411" s="4">
        <v>2050</v>
      </c>
      <c r="J411" s="4" t="s">
        <v>186</v>
      </c>
      <c r="K411" s="4" t="s">
        <v>187</v>
      </c>
      <c r="L411" s="4">
        <v>2050</v>
      </c>
      <c r="M411" s="2" t="str">
        <f>IF(sum!A404="AT",sum!B404,"*")</f>
        <v>*</v>
      </c>
      <c r="N411" s="2"/>
      <c r="O411" s="2" t="str">
        <f>IF(sum!A404="AT",sum!J404,"*")</f>
        <v>*</v>
      </c>
      <c r="R411" s="4" t="s">
        <v>186</v>
      </c>
      <c r="S411" s="4" t="s">
        <v>187</v>
      </c>
      <c r="T411" s="4">
        <v>2050</v>
      </c>
      <c r="U411" s="2" t="str">
        <f>IF(sum!A404="BC",sum!B404,"*")</f>
        <v>*</v>
      </c>
      <c r="V411" s="2"/>
      <c r="W411" s="2" t="str">
        <f>IF(sum!A404="BC",sum!J404,"*")</f>
        <v>*</v>
      </c>
      <c r="Z411" s="4" t="s">
        <v>186</v>
      </c>
      <c r="AA411" s="4" t="s">
        <v>187</v>
      </c>
      <c r="AB411" s="4">
        <v>2050</v>
      </c>
      <c r="AC411" s="2" t="str">
        <f>IF(sum!A404="MA",sum!B404,"*")</f>
        <v>R_ES-WH-SA_GAS1</v>
      </c>
      <c r="AD411" s="2"/>
      <c r="AE411" s="2">
        <f>IF(sum!A404="MA",sum!J404,"*")</f>
        <v>0</v>
      </c>
      <c r="AH411" s="4" t="s">
        <v>186</v>
      </c>
      <c r="AI411" s="4" t="s">
        <v>187</v>
      </c>
      <c r="AJ411" s="4">
        <v>2050</v>
      </c>
      <c r="AK411" s="2" t="str">
        <f>IF(sum!A404="ON",sum!B404,"*")</f>
        <v>*</v>
      </c>
      <c r="AL411" s="2"/>
      <c r="AM411" s="2" t="str">
        <f>IF(sum!A404="ON",sum!J404,"*")</f>
        <v>*</v>
      </c>
      <c r="AP411" s="4" t="s">
        <v>186</v>
      </c>
      <c r="AQ411" s="4" t="s">
        <v>187</v>
      </c>
      <c r="AR411" s="4">
        <v>2050</v>
      </c>
      <c r="AS411" s="2" t="str">
        <f>IF(sum!A404="QU",sum!B404,"*")</f>
        <v>*</v>
      </c>
      <c r="AT411" s="2"/>
      <c r="AU411" s="2" t="str">
        <f>IF(sum!A404="QU",sum!J404,"*")</f>
        <v>*</v>
      </c>
      <c r="AX411" s="4" t="s">
        <v>186</v>
      </c>
      <c r="AY411" s="4" t="s">
        <v>187</v>
      </c>
      <c r="AZ411" s="4">
        <v>2050</v>
      </c>
      <c r="BA411" s="2" t="str">
        <f>IF(sum!A404="SA",sum!B404,"*")</f>
        <v>*</v>
      </c>
      <c r="BB411" s="2"/>
      <c r="BC411" s="2" t="str">
        <f>IF(sum!A404="SA",sum!J404,"*")</f>
        <v>*</v>
      </c>
    </row>
    <row r="412" spans="2:55">
      <c r="B412" s="2" t="s">
        <v>186</v>
      </c>
      <c r="C412" s="2" t="s">
        <v>187</v>
      </c>
      <c r="D412" s="2">
        <v>2050</v>
      </c>
      <c r="J412" s="2" t="s">
        <v>186</v>
      </c>
      <c r="K412" s="2" t="s">
        <v>187</v>
      </c>
      <c r="L412" s="2">
        <v>2050</v>
      </c>
      <c r="M412" s="2" t="str">
        <f>IF(sum!A405="AT",sum!B405,"*")</f>
        <v>*</v>
      </c>
      <c r="N412" s="2"/>
      <c r="O412" s="2" t="str">
        <f>IF(sum!A405="AT",sum!J405,"*")</f>
        <v>*</v>
      </c>
      <c r="R412" s="2" t="s">
        <v>186</v>
      </c>
      <c r="S412" s="2" t="s">
        <v>187</v>
      </c>
      <c r="T412" s="2">
        <v>2050</v>
      </c>
      <c r="U412" s="2" t="str">
        <f>IF(sum!A405="BC",sum!B405,"*")</f>
        <v>*</v>
      </c>
      <c r="V412" s="2"/>
      <c r="W412" s="2" t="str">
        <f>IF(sum!A405="BC",sum!J405,"*")</f>
        <v>*</v>
      </c>
      <c r="Z412" s="2" t="s">
        <v>186</v>
      </c>
      <c r="AA412" s="2" t="s">
        <v>187</v>
      </c>
      <c r="AB412" s="2">
        <v>2050</v>
      </c>
      <c r="AC412" s="2" t="str">
        <f>IF(sum!A405="MA",sum!B405,"*")</f>
        <v>R_ES-WH-SA_STEAM1</v>
      </c>
      <c r="AD412" s="2"/>
      <c r="AE412" s="2">
        <f>IF(sum!A405="MA",sum!J405,"*")</f>
        <v>0.00358288160588965</v>
      </c>
      <c r="AH412" s="2" t="s">
        <v>186</v>
      </c>
      <c r="AI412" s="2" t="s">
        <v>187</v>
      </c>
      <c r="AJ412" s="2">
        <v>2050</v>
      </c>
      <c r="AK412" s="2" t="str">
        <f>IF(sum!A405="ON",sum!B405,"*")</f>
        <v>*</v>
      </c>
      <c r="AL412" s="2"/>
      <c r="AM412" s="2" t="str">
        <f>IF(sum!A405="ON",sum!J405,"*")</f>
        <v>*</v>
      </c>
      <c r="AP412" s="2" t="s">
        <v>186</v>
      </c>
      <c r="AQ412" s="2" t="s">
        <v>187</v>
      </c>
      <c r="AR412" s="2">
        <v>2050</v>
      </c>
      <c r="AS412" s="2" t="str">
        <f>IF(sum!A405="QU",sum!B405,"*")</f>
        <v>*</v>
      </c>
      <c r="AT412" s="2"/>
      <c r="AU412" s="2" t="str">
        <f>IF(sum!A405="QU",sum!J405,"*")</f>
        <v>*</v>
      </c>
      <c r="AX412" s="2" t="s">
        <v>186</v>
      </c>
      <c r="AY412" s="2" t="s">
        <v>187</v>
      </c>
      <c r="AZ412" s="2">
        <v>2050</v>
      </c>
      <c r="BA412" s="2" t="str">
        <f>IF(sum!A405="SA",sum!B405,"*")</f>
        <v>*</v>
      </c>
      <c r="BB412" s="2"/>
      <c r="BC412" s="2" t="str">
        <f>IF(sum!A405="SA",sum!J405,"*")</f>
        <v>*</v>
      </c>
    </row>
    <row r="413" spans="2:55">
      <c r="B413" s="2" t="s">
        <v>186</v>
      </c>
      <c r="C413" s="2" t="s">
        <v>187</v>
      </c>
      <c r="D413" s="2">
        <v>2050</v>
      </c>
      <c r="J413" s="2" t="s">
        <v>186</v>
      </c>
      <c r="K413" s="2" t="s">
        <v>187</v>
      </c>
      <c r="L413" s="2">
        <v>2050</v>
      </c>
      <c r="M413" s="2" t="str">
        <f>IF(sum!A406="AT",sum!B406,"*")</f>
        <v>*</v>
      </c>
      <c r="N413" s="2"/>
      <c r="O413" s="2" t="str">
        <f>IF(sum!A406="AT",sum!J406,"*")</f>
        <v>*</v>
      </c>
      <c r="R413" s="2" t="s">
        <v>186</v>
      </c>
      <c r="S413" s="2" t="s">
        <v>187</v>
      </c>
      <c r="T413" s="2">
        <v>2050</v>
      </c>
      <c r="U413" s="2" t="str">
        <f>IF(sum!A406="BC",sum!B406,"*")</f>
        <v>*</v>
      </c>
      <c r="V413" s="2"/>
      <c r="W413" s="2" t="str">
        <f>IF(sum!A406="BC",sum!J406,"*")</f>
        <v>*</v>
      </c>
      <c r="Z413" s="2" t="s">
        <v>186</v>
      </c>
      <c r="AA413" s="2" t="s">
        <v>187</v>
      </c>
      <c r="AB413" s="2">
        <v>2050</v>
      </c>
      <c r="AC413" s="2" t="str">
        <f>IF(sum!A406="MA",sum!B406,"*")</f>
        <v>R_ES-WH-SD_COAPRO1</v>
      </c>
      <c r="AD413" s="2"/>
      <c r="AE413" s="2">
        <f>IF(sum!A406="MA",sum!J406,"*")</f>
        <v>0</v>
      </c>
      <c r="AH413" s="2" t="s">
        <v>186</v>
      </c>
      <c r="AI413" s="2" t="s">
        <v>187</v>
      </c>
      <c r="AJ413" s="2">
        <v>2050</v>
      </c>
      <c r="AK413" s="2" t="str">
        <f>IF(sum!A406="ON",sum!B406,"*")</f>
        <v>*</v>
      </c>
      <c r="AL413" s="2"/>
      <c r="AM413" s="2" t="str">
        <f>IF(sum!A406="ON",sum!J406,"*")</f>
        <v>*</v>
      </c>
      <c r="AP413" s="4" t="s">
        <v>186</v>
      </c>
      <c r="AQ413" s="4" t="s">
        <v>187</v>
      </c>
      <c r="AR413" s="4">
        <v>2050</v>
      </c>
      <c r="AS413" s="2" t="str">
        <f>IF(sum!A406="QU",sum!B406,"*")</f>
        <v>*</v>
      </c>
      <c r="AT413" s="2"/>
      <c r="AU413" s="2" t="str">
        <f>IF(sum!A406="QU",sum!J406,"*")</f>
        <v>*</v>
      </c>
      <c r="AX413" s="2" t="s">
        <v>186</v>
      </c>
      <c r="AY413" s="2" t="s">
        <v>187</v>
      </c>
      <c r="AZ413" s="2">
        <v>2050</v>
      </c>
      <c r="BA413" s="2" t="str">
        <f>IF(sum!A406="SA",sum!B406,"*")</f>
        <v>*</v>
      </c>
      <c r="BB413" s="2"/>
      <c r="BC413" s="2" t="str">
        <f>IF(sum!A406="SA",sum!J406,"*")</f>
        <v>*</v>
      </c>
    </row>
    <row r="414" spans="2:55">
      <c r="B414" s="4" t="s">
        <v>186</v>
      </c>
      <c r="C414" s="4" t="s">
        <v>187</v>
      </c>
      <c r="D414" s="4">
        <v>2050</v>
      </c>
      <c r="J414" s="4" t="s">
        <v>186</v>
      </c>
      <c r="K414" s="4" t="s">
        <v>187</v>
      </c>
      <c r="L414" s="4">
        <v>2050</v>
      </c>
      <c r="M414" s="2" t="str">
        <f>IF(sum!A407="AT",sum!B407,"*")</f>
        <v>*</v>
      </c>
      <c r="N414" s="2"/>
      <c r="O414" s="2" t="str">
        <f>IF(sum!A407="AT",sum!J407,"*")</f>
        <v>*</v>
      </c>
      <c r="R414" s="4" t="s">
        <v>186</v>
      </c>
      <c r="S414" s="4" t="s">
        <v>187</v>
      </c>
      <c r="T414" s="4">
        <v>2050</v>
      </c>
      <c r="U414" s="2" t="str">
        <f>IF(sum!A407="BC",sum!B407,"*")</f>
        <v>*</v>
      </c>
      <c r="V414" s="2"/>
      <c r="W414" s="2" t="str">
        <f>IF(sum!A407="BC",sum!J407,"*")</f>
        <v>*</v>
      </c>
      <c r="Z414" s="4" t="s">
        <v>186</v>
      </c>
      <c r="AA414" s="4" t="s">
        <v>187</v>
      </c>
      <c r="AB414" s="4">
        <v>2050</v>
      </c>
      <c r="AC414" s="2" t="str">
        <f>IF(sum!A407="MA",sum!B407,"*")</f>
        <v>R_ES-WH-SD_GAS1</v>
      </c>
      <c r="AD414" s="2"/>
      <c r="AE414" s="2">
        <f>IF(sum!A407="MA",sum!J407,"*")</f>
        <v>0</v>
      </c>
      <c r="AH414" s="4" t="s">
        <v>186</v>
      </c>
      <c r="AI414" s="4" t="s">
        <v>187</v>
      </c>
      <c r="AJ414" s="4">
        <v>2050</v>
      </c>
      <c r="AK414" s="2" t="str">
        <f>IF(sum!A407="ON",sum!B407,"*")</f>
        <v>*</v>
      </c>
      <c r="AL414" s="2"/>
      <c r="AM414" s="2" t="str">
        <f>IF(sum!A407="ON",sum!J407,"*")</f>
        <v>*</v>
      </c>
      <c r="AP414" s="2" t="s">
        <v>186</v>
      </c>
      <c r="AQ414" s="2" t="s">
        <v>187</v>
      </c>
      <c r="AR414" s="2">
        <v>2050</v>
      </c>
      <c r="AS414" s="2" t="str">
        <f>IF(sum!A407="QU",sum!B407,"*")</f>
        <v>*</v>
      </c>
      <c r="AT414" s="2"/>
      <c r="AU414" s="2" t="str">
        <f>IF(sum!A407="QU",sum!J407,"*")</f>
        <v>*</v>
      </c>
      <c r="AX414" s="4" t="s">
        <v>186</v>
      </c>
      <c r="AY414" s="4" t="s">
        <v>187</v>
      </c>
      <c r="AZ414" s="4">
        <v>2050</v>
      </c>
      <c r="BA414" s="2" t="str">
        <f>IF(sum!A407="SA",sum!B407,"*")</f>
        <v>*</v>
      </c>
      <c r="BB414" s="2"/>
      <c r="BC414" s="2" t="str">
        <f>IF(sum!A407="SA",sum!J407,"*")</f>
        <v>*</v>
      </c>
    </row>
    <row r="415" spans="2:55">
      <c r="B415" s="2" t="s">
        <v>186</v>
      </c>
      <c r="C415" s="2" t="s">
        <v>187</v>
      </c>
      <c r="D415" s="2">
        <v>2050</v>
      </c>
      <c r="J415" s="2" t="s">
        <v>186</v>
      </c>
      <c r="K415" s="2" t="s">
        <v>187</v>
      </c>
      <c r="L415" s="2">
        <v>2050</v>
      </c>
      <c r="M415" s="2" t="str">
        <f>IF(sum!A408="AT",sum!B408,"*")</f>
        <v>*</v>
      </c>
      <c r="N415" s="2"/>
      <c r="O415" s="2" t="str">
        <f>IF(sum!A408="AT",sum!J408,"*")</f>
        <v>*</v>
      </c>
      <c r="R415" s="2" t="s">
        <v>186</v>
      </c>
      <c r="S415" s="2" t="s">
        <v>187</v>
      </c>
      <c r="T415" s="2">
        <v>2050</v>
      </c>
      <c r="U415" s="2" t="str">
        <f>IF(sum!A408="BC",sum!B408,"*")</f>
        <v>*</v>
      </c>
      <c r="V415" s="2"/>
      <c r="W415" s="2" t="str">
        <f>IF(sum!A408="BC",sum!J408,"*")</f>
        <v>*</v>
      </c>
      <c r="Z415" s="2" t="s">
        <v>186</v>
      </c>
      <c r="AA415" s="2" t="s">
        <v>187</v>
      </c>
      <c r="AB415" s="2">
        <v>2050</v>
      </c>
      <c r="AC415" s="2" t="str">
        <f>IF(sum!A408="MA",sum!B408,"*")</f>
        <v>R_ES-WH-SD_STEAM1</v>
      </c>
      <c r="AD415" s="2"/>
      <c r="AE415" s="2">
        <f>IF(sum!A408="MA",sum!J408,"*")</f>
        <v>0.142813593653087</v>
      </c>
      <c r="AH415" s="2" t="s">
        <v>186</v>
      </c>
      <c r="AI415" s="2" t="s">
        <v>187</v>
      </c>
      <c r="AJ415" s="2">
        <v>2050</v>
      </c>
      <c r="AK415" s="2" t="str">
        <f>IF(sum!A408="ON",sum!B408,"*")</f>
        <v>*</v>
      </c>
      <c r="AL415" s="2"/>
      <c r="AM415" s="2" t="str">
        <f>IF(sum!A408="ON",sum!J408,"*")</f>
        <v>*</v>
      </c>
      <c r="AP415" s="4" t="s">
        <v>186</v>
      </c>
      <c r="AQ415" s="4" t="s">
        <v>187</v>
      </c>
      <c r="AR415" s="4">
        <v>2050</v>
      </c>
      <c r="AS415" s="2" t="str">
        <f>IF(sum!A408="QU",sum!B408,"*")</f>
        <v>*</v>
      </c>
      <c r="AT415" s="2"/>
      <c r="AU415" s="2" t="str">
        <f>IF(sum!A408="QU",sum!J408,"*")</f>
        <v>*</v>
      </c>
      <c r="AX415" s="2" t="s">
        <v>186</v>
      </c>
      <c r="AY415" s="2" t="s">
        <v>187</v>
      </c>
      <c r="AZ415" s="2">
        <v>2050</v>
      </c>
      <c r="BA415" s="2" t="str">
        <f>IF(sum!A408="SA",sum!B408,"*")</f>
        <v>*</v>
      </c>
      <c r="BB415" s="2"/>
      <c r="BC415" s="2" t="str">
        <f>IF(sum!A408="SA",sum!J408,"*")</f>
        <v>*</v>
      </c>
    </row>
    <row r="416" spans="2:55">
      <c r="B416" s="2" t="s">
        <v>186</v>
      </c>
      <c r="C416" s="2" t="s">
        <v>187</v>
      </c>
      <c r="D416" s="2">
        <v>2050</v>
      </c>
      <c r="J416" s="2" t="s">
        <v>186</v>
      </c>
      <c r="K416" s="2" t="s">
        <v>187</v>
      </c>
      <c r="L416" s="2">
        <v>2050</v>
      </c>
      <c r="M416" s="2" t="str">
        <f>IF(sum!A409="AT",sum!B409,"*")</f>
        <v>*</v>
      </c>
      <c r="N416" s="2"/>
      <c r="O416" s="2" t="str">
        <f>IF(sum!A409="AT",sum!J409,"*")</f>
        <v>*</v>
      </c>
      <c r="R416" s="2" t="s">
        <v>186</v>
      </c>
      <c r="S416" s="2" t="s">
        <v>187</v>
      </c>
      <c r="T416" s="2">
        <v>2050</v>
      </c>
      <c r="U416" s="2" t="str">
        <f>IF(sum!A409="BC",sum!B409,"*")</f>
        <v>*</v>
      </c>
      <c r="V416" s="2"/>
      <c r="W416" s="2" t="str">
        <f>IF(sum!A409="BC",sum!J409,"*")</f>
        <v>*</v>
      </c>
      <c r="Z416" s="2" t="s">
        <v>186</v>
      </c>
      <c r="AA416" s="2" t="s">
        <v>187</v>
      </c>
      <c r="AB416" s="2">
        <v>2050</v>
      </c>
      <c r="AC416" s="2" t="str">
        <f>IF(sum!A409="MA",sum!B409,"*")</f>
        <v>RTS-AuxiliaryEquip_ELE1</v>
      </c>
      <c r="AD416" s="2"/>
      <c r="AE416" s="2">
        <f>IF(sum!A409="MA",sum!J409,"*")</f>
        <v>0.056763880099896</v>
      </c>
      <c r="AH416" s="2" t="s">
        <v>186</v>
      </c>
      <c r="AI416" s="2" t="s">
        <v>187</v>
      </c>
      <c r="AJ416" s="2">
        <v>2050</v>
      </c>
      <c r="AK416" s="2" t="str">
        <f>IF(sum!A409="ON",sum!B409,"*")</f>
        <v>*</v>
      </c>
      <c r="AL416" s="2"/>
      <c r="AM416" s="2" t="str">
        <f>IF(sum!A409="ON",sum!J409,"*")</f>
        <v>*</v>
      </c>
      <c r="AP416" s="2" t="s">
        <v>186</v>
      </c>
      <c r="AQ416" s="2" t="s">
        <v>187</v>
      </c>
      <c r="AR416" s="2">
        <v>2050</v>
      </c>
      <c r="AS416" s="2" t="str">
        <f>IF(sum!A409="QU",sum!B409,"*")</f>
        <v>*</v>
      </c>
      <c r="AT416" s="2"/>
      <c r="AU416" s="2" t="str">
        <f>IF(sum!A409="QU",sum!J409,"*")</f>
        <v>*</v>
      </c>
      <c r="AX416" s="2" t="s">
        <v>186</v>
      </c>
      <c r="AY416" s="2" t="s">
        <v>187</v>
      </c>
      <c r="AZ416" s="2">
        <v>2050</v>
      </c>
      <c r="BA416" s="2" t="str">
        <f>IF(sum!A409="SA",sum!B409,"*")</f>
        <v>*</v>
      </c>
      <c r="BB416" s="2"/>
      <c r="BC416" s="2" t="str">
        <f>IF(sum!A409="SA",sum!J409,"*")</f>
        <v>*</v>
      </c>
    </row>
    <row r="417" spans="2:55">
      <c r="B417" s="4" t="s">
        <v>186</v>
      </c>
      <c r="C417" s="4" t="s">
        <v>187</v>
      </c>
      <c r="D417" s="4">
        <v>2050</v>
      </c>
      <c r="J417" s="4" t="s">
        <v>186</v>
      </c>
      <c r="K417" s="4" t="s">
        <v>187</v>
      </c>
      <c r="L417" s="4">
        <v>2050</v>
      </c>
      <c r="M417" s="2" t="str">
        <f>IF(sum!A410="AT",sum!B410,"*")</f>
        <v>*</v>
      </c>
      <c r="N417" s="2"/>
      <c r="O417" s="2" t="str">
        <f>IF(sum!A410="AT",sum!J410,"*")</f>
        <v>*</v>
      </c>
      <c r="R417" s="4" t="s">
        <v>186</v>
      </c>
      <c r="S417" s="4" t="s">
        <v>187</v>
      </c>
      <c r="T417" s="4">
        <v>2050</v>
      </c>
      <c r="U417" s="2" t="str">
        <f>IF(sum!A410="BC",sum!B410,"*")</f>
        <v>*</v>
      </c>
      <c r="V417" s="2"/>
      <c r="W417" s="2" t="str">
        <f>IF(sum!A410="BC",sum!J410,"*")</f>
        <v>*</v>
      </c>
      <c r="Z417" s="4" t="s">
        <v>186</v>
      </c>
      <c r="AA417" s="4" t="s">
        <v>187</v>
      </c>
      <c r="AB417" s="4">
        <v>2050</v>
      </c>
      <c r="AC417" s="2" t="str">
        <f>IF(sum!A410="MA",sum!B410,"*")</f>
        <v>RTS-AuxiliaryMot_ELE1</v>
      </c>
      <c r="AD417" s="2"/>
      <c r="AE417" s="2">
        <f>IF(sum!A410="MA",sum!J410,"*")</f>
        <v>0.0340583280599376</v>
      </c>
      <c r="AH417" s="4" t="s">
        <v>186</v>
      </c>
      <c r="AI417" s="4" t="s">
        <v>187</v>
      </c>
      <c r="AJ417" s="4">
        <v>2050</v>
      </c>
      <c r="AK417" s="2" t="str">
        <f>IF(sum!A410="ON",sum!B410,"*")</f>
        <v>*</v>
      </c>
      <c r="AL417" s="2"/>
      <c r="AM417" s="2" t="str">
        <f>IF(sum!A410="ON",sum!J410,"*")</f>
        <v>*</v>
      </c>
      <c r="AP417" s="4" t="s">
        <v>186</v>
      </c>
      <c r="AQ417" s="4" t="s">
        <v>187</v>
      </c>
      <c r="AR417" s="4">
        <v>2050</v>
      </c>
      <c r="AS417" s="2" t="str">
        <f>IF(sum!A410="QU",sum!B410,"*")</f>
        <v>*</v>
      </c>
      <c r="AT417" s="2"/>
      <c r="AU417" s="2" t="str">
        <f>IF(sum!A410="QU",sum!J410,"*")</f>
        <v>*</v>
      </c>
      <c r="AX417" s="4" t="s">
        <v>186</v>
      </c>
      <c r="AY417" s="4" t="s">
        <v>187</v>
      </c>
      <c r="AZ417" s="4">
        <v>2050</v>
      </c>
      <c r="BA417" s="2" t="str">
        <f>IF(sum!A410="SA",sum!B410,"*")</f>
        <v>*</v>
      </c>
      <c r="BB417" s="2"/>
      <c r="BC417" s="2" t="str">
        <f>IF(sum!A410="SA",sum!J410,"*")</f>
        <v>*</v>
      </c>
    </row>
    <row r="418" spans="2:55">
      <c r="B418" s="2" t="s">
        <v>186</v>
      </c>
      <c r="C418" s="2" t="s">
        <v>187</v>
      </c>
      <c r="D418" s="2">
        <v>2050</v>
      </c>
      <c r="J418" s="2" t="s">
        <v>186</v>
      </c>
      <c r="K418" s="2" t="s">
        <v>187</v>
      </c>
      <c r="L418" s="2">
        <v>2050</v>
      </c>
      <c r="M418" s="2" t="str">
        <f>IF(sum!A411="AT",sum!B411,"*")</f>
        <v>*</v>
      </c>
      <c r="N418" s="2"/>
      <c r="O418" s="2" t="str">
        <f>IF(sum!A411="AT",sum!J411,"*")</f>
        <v>*</v>
      </c>
      <c r="R418" s="2" t="s">
        <v>186</v>
      </c>
      <c r="S418" s="2" t="s">
        <v>187</v>
      </c>
      <c r="T418" s="2">
        <v>2050</v>
      </c>
      <c r="U418" s="2" t="str">
        <f>IF(sum!A411="BC",sum!B411,"*")</f>
        <v>*</v>
      </c>
      <c r="V418" s="2"/>
      <c r="W418" s="2" t="str">
        <f>IF(sum!A411="BC",sum!J411,"*")</f>
        <v>*</v>
      </c>
      <c r="Z418" s="2" t="s">
        <v>186</v>
      </c>
      <c r="AA418" s="2" t="s">
        <v>187</v>
      </c>
      <c r="AB418" s="2">
        <v>2050</v>
      </c>
      <c r="AC418" s="2" t="str">
        <f>IF(sum!A411="MA",sum!B411,"*")</f>
        <v>RTS-Light_ELE1</v>
      </c>
      <c r="AD418" s="2"/>
      <c r="AE418" s="2">
        <f>IF(sum!A411="MA",sum!J411,"*")</f>
        <v>0.153262476269719</v>
      </c>
      <c r="AH418" s="2" t="s">
        <v>186</v>
      </c>
      <c r="AI418" s="2" t="s">
        <v>187</v>
      </c>
      <c r="AJ418" s="2">
        <v>2050</v>
      </c>
      <c r="AK418" s="2" t="str">
        <f>IF(sum!A411="ON",sum!B411,"*")</f>
        <v>*</v>
      </c>
      <c r="AL418" s="2"/>
      <c r="AM418" s="2" t="str">
        <f>IF(sum!A411="ON",sum!J411,"*")</f>
        <v>*</v>
      </c>
      <c r="AP418" s="2" t="s">
        <v>186</v>
      </c>
      <c r="AQ418" s="2" t="s">
        <v>187</v>
      </c>
      <c r="AR418" s="2">
        <v>2050</v>
      </c>
      <c r="AS418" s="2" t="str">
        <f>IF(sum!A411="QU",sum!B411,"*")</f>
        <v>*</v>
      </c>
      <c r="AT418" s="2"/>
      <c r="AU418" s="2" t="str">
        <f>IF(sum!A411="QU",sum!J411,"*")</f>
        <v>*</v>
      </c>
      <c r="AX418" s="2" t="s">
        <v>186</v>
      </c>
      <c r="AY418" s="2" t="s">
        <v>187</v>
      </c>
      <c r="AZ418" s="2">
        <v>2050</v>
      </c>
      <c r="BA418" s="2" t="str">
        <f>IF(sum!A411="SA",sum!B411,"*")</f>
        <v>*</v>
      </c>
      <c r="BB418" s="2"/>
      <c r="BC418" s="2" t="str">
        <f>IF(sum!A411="SA",sum!J411,"*")</f>
        <v>*</v>
      </c>
    </row>
    <row r="419" spans="2:55">
      <c r="B419" s="2" t="s">
        <v>186</v>
      </c>
      <c r="C419" s="2" t="s">
        <v>187</v>
      </c>
      <c r="D419" s="2">
        <v>2050</v>
      </c>
      <c r="J419" s="2" t="s">
        <v>186</v>
      </c>
      <c r="K419" s="2" t="s">
        <v>187</v>
      </c>
      <c r="L419" s="2">
        <v>2050</v>
      </c>
      <c r="M419" s="2" t="str">
        <f>IF(sum!A412="AT",sum!B412,"*")</f>
        <v>*</v>
      </c>
      <c r="N419" s="2"/>
      <c r="O419" s="2" t="str">
        <f>IF(sum!A412="AT",sum!J412,"*")</f>
        <v>*</v>
      </c>
      <c r="R419" s="2" t="s">
        <v>186</v>
      </c>
      <c r="S419" s="2" t="s">
        <v>187</v>
      </c>
      <c r="T419" s="2">
        <v>2050</v>
      </c>
      <c r="U419" s="2" t="str">
        <f>IF(sum!A412="BC",sum!B412,"*")</f>
        <v>*</v>
      </c>
      <c r="V419" s="2"/>
      <c r="W419" s="2" t="str">
        <f>IF(sum!A412="BC",sum!J412,"*")</f>
        <v>*</v>
      </c>
      <c r="Z419" s="2" t="s">
        <v>186</v>
      </c>
      <c r="AA419" s="2" t="s">
        <v>187</v>
      </c>
      <c r="AB419" s="2">
        <v>2050</v>
      </c>
      <c r="AC419" s="2" t="str">
        <f>IF(sum!A412="MA",sum!B412,"*")</f>
        <v>RTS-SpCool_ELE1</v>
      </c>
      <c r="AD419" s="2"/>
      <c r="AE419" s="2">
        <f>IF(sum!A412="MA",sum!J412,"*")</f>
        <v>0.0340583280599376</v>
      </c>
      <c r="AH419" s="2" t="s">
        <v>186</v>
      </c>
      <c r="AI419" s="2" t="s">
        <v>187</v>
      </c>
      <c r="AJ419" s="2">
        <v>2050</v>
      </c>
      <c r="AK419" s="2" t="str">
        <f>IF(sum!A412="ON",sum!B412,"*")</f>
        <v>*</v>
      </c>
      <c r="AL419" s="2"/>
      <c r="AM419" s="2" t="str">
        <f>IF(sum!A412="ON",sum!J412,"*")</f>
        <v>*</v>
      </c>
      <c r="AP419" s="4" t="s">
        <v>186</v>
      </c>
      <c r="AQ419" s="4" t="s">
        <v>187</v>
      </c>
      <c r="AR419" s="4">
        <v>2050</v>
      </c>
      <c r="AS419" s="2" t="str">
        <f>IF(sum!A412="QU",sum!B412,"*")</f>
        <v>*</v>
      </c>
      <c r="AT419" s="2"/>
      <c r="AU419" s="2" t="str">
        <f>IF(sum!A412="QU",sum!J412,"*")</f>
        <v>*</v>
      </c>
      <c r="AX419" s="2" t="s">
        <v>186</v>
      </c>
      <c r="AY419" s="2" t="s">
        <v>187</v>
      </c>
      <c r="AZ419" s="2">
        <v>2050</v>
      </c>
      <c r="BA419" s="2" t="str">
        <f>IF(sum!A412="SA",sum!B412,"*")</f>
        <v>*</v>
      </c>
      <c r="BB419" s="2"/>
      <c r="BC419" s="2" t="str">
        <f>IF(sum!A412="SA",sum!J412,"*")</f>
        <v>*</v>
      </c>
    </row>
    <row r="420" spans="2:55">
      <c r="B420" s="4" t="s">
        <v>186</v>
      </c>
      <c r="C420" s="4" t="s">
        <v>187</v>
      </c>
      <c r="D420" s="4">
        <v>2050</v>
      </c>
      <c r="J420" s="4" t="s">
        <v>186</v>
      </c>
      <c r="K420" s="4" t="s">
        <v>187</v>
      </c>
      <c r="L420" s="4">
        <v>2050</v>
      </c>
      <c r="M420" s="2" t="str">
        <f>IF(sum!A413="AT",sum!B413,"*")</f>
        <v>*</v>
      </c>
      <c r="N420" s="2"/>
      <c r="O420" s="2" t="str">
        <f>IF(sum!A413="AT",sum!J413,"*")</f>
        <v>*</v>
      </c>
      <c r="R420" s="4" t="s">
        <v>186</v>
      </c>
      <c r="S420" s="4" t="s">
        <v>187</v>
      </c>
      <c r="T420" s="4">
        <v>2050</v>
      </c>
      <c r="U420" s="2" t="str">
        <f>IF(sum!A413="BC",sum!B413,"*")</f>
        <v>*</v>
      </c>
      <c r="V420" s="2"/>
      <c r="W420" s="2" t="str">
        <f>IF(sum!A413="BC",sum!J413,"*")</f>
        <v>*</v>
      </c>
      <c r="Z420" s="4" t="s">
        <v>186</v>
      </c>
      <c r="AA420" s="4" t="s">
        <v>187</v>
      </c>
      <c r="AB420" s="4">
        <v>2050</v>
      </c>
      <c r="AC420" s="2" t="str">
        <f>IF(sum!A413="MA",sum!B413,"*")</f>
        <v>RTS-SpHeat_ELE1</v>
      </c>
      <c r="AD420" s="2"/>
      <c r="AE420" s="2">
        <f>IF(sum!A413="MA",sum!J413,"*")</f>
        <v>0.446393137642438</v>
      </c>
      <c r="AH420" s="4" t="s">
        <v>186</v>
      </c>
      <c r="AI420" s="4" t="s">
        <v>187</v>
      </c>
      <c r="AJ420" s="4">
        <v>2050</v>
      </c>
      <c r="AK420" s="2" t="str">
        <f>IF(sum!A413="ON",sum!B413,"*")</f>
        <v>*</v>
      </c>
      <c r="AL420" s="2"/>
      <c r="AM420" s="2" t="str">
        <f>IF(sum!A413="ON",sum!J413,"*")</f>
        <v>*</v>
      </c>
      <c r="AP420" s="2" t="s">
        <v>186</v>
      </c>
      <c r="AQ420" s="2" t="s">
        <v>187</v>
      </c>
      <c r="AR420" s="2">
        <v>2050</v>
      </c>
      <c r="AS420" s="2" t="str">
        <f>IF(sum!A413="QU",sum!B413,"*")</f>
        <v>*</v>
      </c>
      <c r="AT420" s="2"/>
      <c r="AU420" s="2" t="str">
        <f>IF(sum!A413="QU",sum!J413,"*")</f>
        <v>*</v>
      </c>
      <c r="AX420" s="4" t="s">
        <v>186</v>
      </c>
      <c r="AY420" s="4" t="s">
        <v>187</v>
      </c>
      <c r="AZ420" s="4">
        <v>2050</v>
      </c>
      <c r="BA420" s="2" t="str">
        <f>IF(sum!A413="SA",sum!B413,"*")</f>
        <v>*</v>
      </c>
      <c r="BB420" s="2"/>
      <c r="BC420" s="2" t="str">
        <f>IF(sum!A413="SA",sum!J413,"*")</f>
        <v>*</v>
      </c>
    </row>
    <row r="421" spans="2:55">
      <c r="B421" s="2" t="s">
        <v>186</v>
      </c>
      <c r="C421" s="2" t="s">
        <v>187</v>
      </c>
      <c r="D421" s="2">
        <v>2050</v>
      </c>
      <c r="J421" s="2" t="s">
        <v>186</v>
      </c>
      <c r="K421" s="2" t="s">
        <v>187</v>
      </c>
      <c r="L421" s="2">
        <v>2050</v>
      </c>
      <c r="M421" s="2" t="str">
        <f>IF(sum!A414="AT",sum!B414,"*")</f>
        <v>*</v>
      </c>
      <c r="N421" s="2"/>
      <c r="O421" s="2" t="str">
        <f>IF(sum!A414="AT",sum!J414,"*")</f>
        <v>*</v>
      </c>
      <c r="R421" s="2" t="s">
        <v>186</v>
      </c>
      <c r="S421" s="2" t="s">
        <v>187</v>
      </c>
      <c r="T421" s="2">
        <v>2050</v>
      </c>
      <c r="U421" s="2" t="str">
        <f>IF(sum!A414="BC",sum!B414,"*")</f>
        <v>*</v>
      </c>
      <c r="V421" s="2"/>
      <c r="W421" s="2" t="str">
        <f>IF(sum!A414="BC",sum!J414,"*")</f>
        <v>*</v>
      </c>
      <c r="Z421" s="2" t="s">
        <v>186</v>
      </c>
      <c r="AA421" s="2" t="s">
        <v>187</v>
      </c>
      <c r="AB421" s="2">
        <v>2050</v>
      </c>
      <c r="AC421" s="2" t="str">
        <f>IF(sum!A414="MA",sum!B414,"*")</f>
        <v>RTS-WaterHeat_ELE1</v>
      </c>
      <c r="AD421" s="2"/>
      <c r="AE421" s="2">
        <f>IF(sum!A414="MA",sum!J414,"*")</f>
        <v>0.0227055520399584</v>
      </c>
      <c r="AH421" s="2" t="s">
        <v>186</v>
      </c>
      <c r="AI421" s="2" t="s">
        <v>187</v>
      </c>
      <c r="AJ421" s="2">
        <v>2050</v>
      </c>
      <c r="AK421" s="2" t="str">
        <f>IF(sum!A414="ON",sum!B414,"*")</f>
        <v>*</v>
      </c>
      <c r="AL421" s="2"/>
      <c r="AM421" s="2" t="str">
        <f>IF(sum!A414="ON",sum!J414,"*")</f>
        <v>*</v>
      </c>
      <c r="AP421" s="4" t="s">
        <v>186</v>
      </c>
      <c r="AQ421" s="4" t="s">
        <v>187</v>
      </c>
      <c r="AR421" s="4">
        <v>2050</v>
      </c>
      <c r="AS421" s="2" t="str">
        <f>IF(sum!A414="QU",sum!B414,"*")</f>
        <v>*</v>
      </c>
      <c r="AT421" s="2"/>
      <c r="AU421" s="2" t="str">
        <f>IF(sum!A414="QU",sum!J414,"*")</f>
        <v>*</v>
      </c>
      <c r="AX421" s="2" t="s">
        <v>186</v>
      </c>
      <c r="AY421" s="2" t="s">
        <v>187</v>
      </c>
      <c r="AZ421" s="2">
        <v>2050</v>
      </c>
      <c r="BA421" s="2" t="str">
        <f>IF(sum!A414="SA",sum!B414,"*")</f>
        <v>*</v>
      </c>
      <c r="BB421" s="2"/>
      <c r="BC421" s="2" t="str">
        <f>IF(sum!A414="SA",sum!J414,"*")</f>
        <v>*</v>
      </c>
    </row>
    <row r="422" spans="2:55">
      <c r="B422" s="2" t="s">
        <v>186</v>
      </c>
      <c r="C422" s="2" t="s">
        <v>187</v>
      </c>
      <c r="D422" s="2">
        <v>2050</v>
      </c>
      <c r="J422" s="2" t="s">
        <v>186</v>
      </c>
      <c r="K422" s="2" t="s">
        <v>187</v>
      </c>
      <c r="L422" s="2">
        <v>2050</v>
      </c>
      <c r="M422" s="2" t="str">
        <f>IF(sum!A415="AT",sum!B415,"*")</f>
        <v>*</v>
      </c>
      <c r="N422" s="2"/>
      <c r="O422" s="2" t="str">
        <f>IF(sum!A415="AT",sum!J415,"*")</f>
        <v>*</v>
      </c>
      <c r="R422" s="2" t="s">
        <v>186</v>
      </c>
      <c r="S422" s="2" t="s">
        <v>187</v>
      </c>
      <c r="T422" s="2">
        <v>2050</v>
      </c>
      <c r="U422" s="2" t="str">
        <f>IF(sum!A415="BC",sum!B415,"*")</f>
        <v>*</v>
      </c>
      <c r="V422" s="2"/>
      <c r="W422" s="2" t="str">
        <f>IF(sum!A415="BC",sum!J415,"*")</f>
        <v>*</v>
      </c>
      <c r="Z422" s="2" t="s">
        <v>186</v>
      </c>
      <c r="AA422" s="2" t="s">
        <v>187</v>
      </c>
      <c r="AB422" s="2">
        <v>2050</v>
      </c>
      <c r="AC422" s="2" t="str">
        <f>IF(sum!A415="MA",sum!B415,"*")</f>
        <v>S_CCUS_EMIS_H2T</v>
      </c>
      <c r="AD422" s="2"/>
      <c r="AE422" s="2">
        <f>IF(sum!A415="MA",sum!J415,"*")</f>
        <v>0.249411185974735</v>
      </c>
      <c r="AH422" s="2" t="s">
        <v>186</v>
      </c>
      <c r="AI422" s="2" t="s">
        <v>187</v>
      </c>
      <c r="AJ422" s="2">
        <v>2050</v>
      </c>
      <c r="AK422" s="2" t="str">
        <f>IF(sum!A415="ON",sum!B415,"*")</f>
        <v>*</v>
      </c>
      <c r="AL422" s="2"/>
      <c r="AM422" s="2" t="str">
        <f>IF(sum!A415="ON",sum!J415,"*")</f>
        <v>*</v>
      </c>
      <c r="AP422" s="2" t="s">
        <v>186</v>
      </c>
      <c r="AQ422" s="2" t="s">
        <v>187</v>
      </c>
      <c r="AR422" s="2">
        <v>2050</v>
      </c>
      <c r="AS422" s="2" t="str">
        <f>IF(sum!A415="QU",sum!B415,"*")</f>
        <v>*</v>
      </c>
      <c r="AT422" s="2"/>
      <c r="AU422" s="2" t="str">
        <f>IF(sum!A415="QU",sum!J415,"*")</f>
        <v>*</v>
      </c>
      <c r="AX422" s="2" t="s">
        <v>186</v>
      </c>
      <c r="AY422" s="2" t="s">
        <v>187</v>
      </c>
      <c r="AZ422" s="2">
        <v>2050</v>
      </c>
      <c r="BA422" s="2" t="str">
        <f>IF(sum!A415="SA",sum!B415,"*")</f>
        <v>*</v>
      </c>
      <c r="BB422" s="2"/>
      <c r="BC422" s="2" t="str">
        <f>IF(sum!A415="SA",sum!J415,"*")</f>
        <v>*</v>
      </c>
    </row>
    <row r="423" spans="2:55">
      <c r="B423" s="4" t="s">
        <v>186</v>
      </c>
      <c r="C423" s="4" t="s">
        <v>187</v>
      </c>
      <c r="D423" s="4">
        <v>2050</v>
      </c>
      <c r="J423" s="4" t="s">
        <v>186</v>
      </c>
      <c r="K423" s="4" t="s">
        <v>187</v>
      </c>
      <c r="L423" s="4">
        <v>2050</v>
      </c>
      <c r="M423" s="2" t="str">
        <f>IF(sum!A416="AT",sum!B416,"*")</f>
        <v>*</v>
      </c>
      <c r="N423" s="2"/>
      <c r="O423" s="2" t="str">
        <f>IF(sum!A416="AT",sum!J416,"*")</f>
        <v>*</v>
      </c>
      <c r="R423" s="4" t="s">
        <v>186</v>
      </c>
      <c r="S423" s="4" t="s">
        <v>187</v>
      </c>
      <c r="T423" s="4">
        <v>2050</v>
      </c>
      <c r="U423" s="2" t="str">
        <f>IF(sum!A416="BC",sum!B416,"*")</f>
        <v>*</v>
      </c>
      <c r="V423" s="2"/>
      <c r="W423" s="2" t="str">
        <f>IF(sum!A416="BC",sum!J416,"*")</f>
        <v>*</v>
      </c>
      <c r="Z423" s="4" t="s">
        <v>186</v>
      </c>
      <c r="AA423" s="4" t="s">
        <v>187</v>
      </c>
      <c r="AB423" s="4">
        <v>2050</v>
      </c>
      <c r="AC423" s="2" t="str">
        <f>IF(sum!A416="MA",sum!B416,"*")</f>
        <v>S_CCUS_EMISMeOH_H2</v>
      </c>
      <c r="AD423" s="2"/>
      <c r="AE423" s="2">
        <f>IF(sum!A416="MA",sum!J416,"*")</f>
        <v>0</v>
      </c>
      <c r="AH423" s="4" t="s">
        <v>186</v>
      </c>
      <c r="AI423" s="4" t="s">
        <v>187</v>
      </c>
      <c r="AJ423" s="4">
        <v>2050</v>
      </c>
      <c r="AK423" s="2" t="str">
        <f>IF(sum!A416="ON",sum!B416,"*")</f>
        <v>*</v>
      </c>
      <c r="AL423" s="2"/>
      <c r="AM423" s="2" t="str">
        <f>IF(sum!A416="ON",sum!J416,"*")</f>
        <v>*</v>
      </c>
      <c r="AP423" s="4" t="s">
        <v>186</v>
      </c>
      <c r="AQ423" s="4" t="s">
        <v>187</v>
      </c>
      <c r="AR423" s="4">
        <v>2050</v>
      </c>
      <c r="AS423" s="2" t="str">
        <f>IF(sum!A416="QU",sum!B416,"*")</f>
        <v>*</v>
      </c>
      <c r="AT423" s="2"/>
      <c r="AU423" s="2" t="str">
        <f>IF(sum!A416="QU",sum!J416,"*")</f>
        <v>*</v>
      </c>
      <c r="AX423" s="4" t="s">
        <v>186</v>
      </c>
      <c r="AY423" s="4" t="s">
        <v>187</v>
      </c>
      <c r="AZ423" s="4">
        <v>2050</v>
      </c>
      <c r="BA423" s="2" t="str">
        <f>IF(sum!A416="SA",sum!B416,"*")</f>
        <v>*</v>
      </c>
      <c r="BB423" s="2"/>
      <c r="BC423" s="2" t="str">
        <f>IF(sum!A416="SA",sum!J416,"*")</f>
        <v>*</v>
      </c>
    </row>
    <row r="424" spans="2:55">
      <c r="B424" s="2" t="s">
        <v>186</v>
      </c>
      <c r="C424" s="2" t="s">
        <v>187</v>
      </c>
      <c r="D424" s="2">
        <v>2050</v>
      </c>
      <c r="J424" s="2" t="s">
        <v>186</v>
      </c>
      <c r="K424" s="2" t="s">
        <v>187</v>
      </c>
      <c r="L424" s="2">
        <v>2050</v>
      </c>
      <c r="M424" s="2" t="str">
        <f>IF(sum!A417="AT",sum!B417,"*")</f>
        <v>*</v>
      </c>
      <c r="N424" s="2"/>
      <c r="O424" s="2" t="str">
        <f>IF(sum!A417="AT",sum!J417,"*")</f>
        <v>*</v>
      </c>
      <c r="R424" s="2" t="s">
        <v>186</v>
      </c>
      <c r="S424" s="2" t="s">
        <v>187</v>
      </c>
      <c r="T424" s="2">
        <v>2050</v>
      </c>
      <c r="U424" s="2" t="str">
        <f>IF(sum!A417="BC",sum!B417,"*")</f>
        <v>*</v>
      </c>
      <c r="V424" s="2"/>
      <c r="W424" s="2" t="str">
        <f>IF(sum!A417="BC",sum!J417,"*")</f>
        <v>*</v>
      </c>
      <c r="Z424" s="2" t="s">
        <v>186</v>
      </c>
      <c r="AA424" s="2" t="s">
        <v>187</v>
      </c>
      <c r="AB424" s="2">
        <v>2050</v>
      </c>
      <c r="AC424" s="2" t="str">
        <f>IF(sum!A417="MA",sum!B417,"*")</f>
        <v>SGASSH2RC01</v>
      </c>
      <c r="AD424" s="2"/>
      <c r="AE424" s="2">
        <f>IF(sum!A417="MA",sum!J417,"*")</f>
        <v>0.330784066279489</v>
      </c>
      <c r="AH424" s="2" t="s">
        <v>186</v>
      </c>
      <c r="AI424" s="2" t="s">
        <v>187</v>
      </c>
      <c r="AJ424" s="2">
        <v>2050</v>
      </c>
      <c r="AK424" s="2" t="str">
        <f>IF(sum!A417="ON",sum!B417,"*")</f>
        <v>*</v>
      </c>
      <c r="AL424" s="2"/>
      <c r="AM424" s="2" t="str">
        <f>IF(sum!A417="ON",sum!J417,"*")</f>
        <v>*</v>
      </c>
      <c r="AP424" s="2" t="s">
        <v>186</v>
      </c>
      <c r="AQ424" s="2" t="s">
        <v>187</v>
      </c>
      <c r="AR424" s="2">
        <v>2050</v>
      </c>
      <c r="AS424" s="2" t="str">
        <f>IF(sum!A417="QU",sum!B417,"*")</f>
        <v>*</v>
      </c>
      <c r="AT424" s="2"/>
      <c r="AU424" s="2" t="str">
        <f>IF(sum!A417="QU",sum!J417,"*")</f>
        <v>*</v>
      </c>
      <c r="AX424" s="2" t="s">
        <v>186</v>
      </c>
      <c r="AY424" s="2" t="s">
        <v>187</v>
      </c>
      <c r="AZ424" s="2">
        <v>2050</v>
      </c>
      <c r="BA424" s="2" t="str">
        <f>IF(sum!A417="SA",sum!B417,"*")</f>
        <v>*</v>
      </c>
      <c r="BB424" s="2"/>
      <c r="BC424" s="2" t="str">
        <f>IF(sum!A417="SA",sum!J417,"*")</f>
        <v>*</v>
      </c>
    </row>
    <row r="425" spans="2:55">
      <c r="B425" s="2" t="s">
        <v>186</v>
      </c>
      <c r="C425" s="2" t="s">
        <v>187</v>
      </c>
      <c r="D425" s="2">
        <v>2050</v>
      </c>
      <c r="J425" s="2" t="s">
        <v>186</v>
      </c>
      <c r="K425" s="2" t="s">
        <v>187</v>
      </c>
      <c r="L425" s="2">
        <v>2050</v>
      </c>
      <c r="M425" s="2" t="str">
        <f>IF(sum!A418="AT",sum!B418,"*")</f>
        <v>*</v>
      </c>
      <c r="N425" s="2"/>
      <c r="O425" s="2" t="str">
        <f>IF(sum!A418="AT",sum!J418,"*")</f>
        <v>*</v>
      </c>
      <c r="R425" s="2" t="s">
        <v>186</v>
      </c>
      <c r="S425" s="2" t="s">
        <v>187</v>
      </c>
      <c r="T425" s="2">
        <v>2050</v>
      </c>
      <c r="U425" s="2" t="str">
        <f>IF(sum!A418="BC",sum!B418,"*")</f>
        <v>*</v>
      </c>
      <c r="V425" s="2"/>
      <c r="W425" s="2" t="str">
        <f>IF(sum!A418="BC",sum!J418,"*")</f>
        <v>*</v>
      </c>
      <c r="Z425" s="2" t="s">
        <v>186</v>
      </c>
      <c r="AA425" s="2" t="s">
        <v>187</v>
      </c>
      <c r="AB425" s="2">
        <v>2050</v>
      </c>
      <c r="AC425" s="2" t="str">
        <f>IF(sum!A418="MA",sum!B418,"*")</f>
        <v>SINKCCU</v>
      </c>
      <c r="AD425" s="2"/>
      <c r="AE425" s="2">
        <f>IF(sum!A418="MA",sum!J418,"*")</f>
        <v>523.837715315893</v>
      </c>
      <c r="AH425" s="2" t="s">
        <v>186</v>
      </c>
      <c r="AI425" s="2" t="s">
        <v>187</v>
      </c>
      <c r="AJ425" s="2">
        <v>2050</v>
      </c>
      <c r="AK425" s="2" t="str">
        <f>IF(sum!A418="ON",sum!B418,"*")</f>
        <v>*</v>
      </c>
      <c r="AL425" s="2"/>
      <c r="AM425" s="2" t="str">
        <f>IF(sum!A418="ON",sum!J418,"*")</f>
        <v>*</v>
      </c>
      <c r="AP425" s="4" t="s">
        <v>186</v>
      </c>
      <c r="AQ425" s="4" t="s">
        <v>187</v>
      </c>
      <c r="AR425" s="4">
        <v>2050</v>
      </c>
      <c r="AS425" s="2" t="str">
        <f>IF(sum!A418="QU",sum!B418,"*")</f>
        <v>*</v>
      </c>
      <c r="AT425" s="2"/>
      <c r="AU425" s="2" t="str">
        <f>IF(sum!A418="QU",sum!J418,"*")</f>
        <v>*</v>
      </c>
      <c r="AX425" s="2" t="s">
        <v>186</v>
      </c>
      <c r="AY425" s="2" t="s">
        <v>187</v>
      </c>
      <c r="AZ425" s="2">
        <v>2050</v>
      </c>
      <c r="BA425" s="2" t="str">
        <f>IF(sum!A418="SA",sum!B418,"*")</f>
        <v>*</v>
      </c>
      <c r="BB425" s="2"/>
      <c r="BC425" s="2" t="str">
        <f>IF(sum!A418="SA",sum!J418,"*")</f>
        <v>*</v>
      </c>
    </row>
    <row r="426" spans="2:55">
      <c r="B426" s="4" t="s">
        <v>186</v>
      </c>
      <c r="C426" s="4" t="s">
        <v>187</v>
      </c>
      <c r="D426" s="4">
        <v>2050</v>
      </c>
      <c r="J426" s="4" t="s">
        <v>186</v>
      </c>
      <c r="K426" s="4" t="s">
        <v>187</v>
      </c>
      <c r="L426" s="4">
        <v>2050</v>
      </c>
      <c r="M426" s="2" t="str">
        <f>IF(sum!A419="AT",sum!B419,"*")</f>
        <v>*</v>
      </c>
      <c r="N426" s="2"/>
      <c r="O426" s="2" t="str">
        <f>IF(sum!A419="AT",sum!J419,"*")</f>
        <v>*</v>
      </c>
      <c r="R426" s="4" t="s">
        <v>186</v>
      </c>
      <c r="S426" s="4" t="s">
        <v>187</v>
      </c>
      <c r="T426" s="4">
        <v>2050</v>
      </c>
      <c r="U426" s="2" t="str">
        <f>IF(sum!A419="BC",sum!B419,"*")</f>
        <v>*</v>
      </c>
      <c r="V426" s="2"/>
      <c r="W426" s="2" t="str">
        <f>IF(sum!A419="BC",sum!J419,"*")</f>
        <v>*</v>
      </c>
      <c r="Z426" s="4" t="s">
        <v>186</v>
      </c>
      <c r="AA426" s="4" t="s">
        <v>187</v>
      </c>
      <c r="AB426" s="4">
        <v>2050</v>
      </c>
      <c r="AC426" s="2" t="str">
        <f>IF(sum!A419="MA",sum!B419,"*")</f>
        <v>SNK_DAC</v>
      </c>
      <c r="AD426" s="2"/>
      <c r="AE426" s="2">
        <f>IF(sum!A419="MA",sum!J419,"*")</f>
        <v>582.041905906547</v>
      </c>
      <c r="AH426" s="4" t="s">
        <v>186</v>
      </c>
      <c r="AI426" s="4" t="s">
        <v>187</v>
      </c>
      <c r="AJ426" s="4">
        <v>2050</v>
      </c>
      <c r="AK426" s="2" t="str">
        <f>IF(sum!A419="ON",sum!B419,"*")</f>
        <v>*</v>
      </c>
      <c r="AL426" s="2"/>
      <c r="AM426" s="2" t="str">
        <f>IF(sum!A419="ON",sum!J419,"*")</f>
        <v>*</v>
      </c>
      <c r="AP426" s="2" t="s">
        <v>186</v>
      </c>
      <c r="AQ426" s="2" t="s">
        <v>187</v>
      </c>
      <c r="AR426" s="2">
        <v>2050</v>
      </c>
      <c r="AS426" s="2" t="str">
        <f>IF(sum!A419="QU",sum!B419,"*")</f>
        <v>*</v>
      </c>
      <c r="AT426" s="2"/>
      <c r="AU426" s="2" t="str">
        <f>IF(sum!A419="QU",sum!J419,"*")</f>
        <v>*</v>
      </c>
      <c r="AX426" s="4" t="s">
        <v>186</v>
      </c>
      <c r="AY426" s="4" t="s">
        <v>187</v>
      </c>
      <c r="AZ426" s="4">
        <v>2050</v>
      </c>
      <c r="BA426" s="2" t="str">
        <f>IF(sum!A419="SA",sum!B419,"*")</f>
        <v>*</v>
      </c>
      <c r="BB426" s="2"/>
      <c r="BC426" s="2" t="str">
        <f>IF(sum!A419="SA",sum!J419,"*")</f>
        <v>*</v>
      </c>
    </row>
    <row r="427" spans="2:55">
      <c r="B427" s="2" t="s">
        <v>186</v>
      </c>
      <c r="C427" s="2" t="s">
        <v>187</v>
      </c>
      <c r="D427" s="2">
        <v>2050</v>
      </c>
      <c r="J427" s="2" t="s">
        <v>186</v>
      </c>
      <c r="K427" s="2" t="s">
        <v>187</v>
      </c>
      <c r="L427" s="2">
        <v>2050</v>
      </c>
      <c r="M427" s="2" t="str">
        <f>IF(sum!A420="AT",sum!B420,"*")</f>
        <v>*</v>
      </c>
      <c r="N427" s="2"/>
      <c r="O427" s="2" t="str">
        <f>IF(sum!A420="AT",sum!J420,"*")</f>
        <v>*</v>
      </c>
      <c r="R427" s="2" t="s">
        <v>186</v>
      </c>
      <c r="S427" s="2" t="s">
        <v>187</v>
      </c>
      <c r="T427" s="2">
        <v>2050</v>
      </c>
      <c r="U427" s="2" t="str">
        <f>IF(sum!A420="BC",sum!B420,"*")</f>
        <v>*</v>
      </c>
      <c r="V427" s="2"/>
      <c r="W427" s="2" t="str">
        <f>IF(sum!A420="BC",sum!J420,"*")</f>
        <v>*</v>
      </c>
      <c r="Z427" s="2" t="s">
        <v>186</v>
      </c>
      <c r="AA427" s="2" t="s">
        <v>187</v>
      </c>
      <c r="AB427" s="2">
        <v>2050</v>
      </c>
      <c r="AC427" s="2" t="str">
        <f>IF(sum!A420="MA",sum!B420,"*")</f>
        <v>TB_ELC_MA_SA_01</v>
      </c>
      <c r="AD427" s="2"/>
      <c r="AE427" s="2">
        <f>IF(sum!A420="MA",sum!J420,"*")</f>
        <v>5.62051923272461</v>
      </c>
      <c r="AH427" s="2" t="s">
        <v>186</v>
      </c>
      <c r="AI427" s="2" t="s">
        <v>187</v>
      </c>
      <c r="AJ427" s="2">
        <v>2050</v>
      </c>
      <c r="AK427" s="2" t="str">
        <f>IF(sum!A420="ON",sum!B420,"*")</f>
        <v>*</v>
      </c>
      <c r="AL427" s="2"/>
      <c r="AM427" s="2" t="str">
        <f>IF(sum!A420="ON",sum!J420,"*")</f>
        <v>*</v>
      </c>
      <c r="AP427" s="4" t="s">
        <v>186</v>
      </c>
      <c r="AQ427" s="4" t="s">
        <v>187</v>
      </c>
      <c r="AR427" s="4">
        <v>2050</v>
      </c>
      <c r="AS427" s="2" t="str">
        <f>IF(sum!A420="QU",sum!B420,"*")</f>
        <v>*</v>
      </c>
      <c r="AT427" s="2"/>
      <c r="AU427" s="2" t="str">
        <f>IF(sum!A420="QU",sum!J420,"*")</f>
        <v>*</v>
      </c>
      <c r="AX427" s="2" t="s">
        <v>186</v>
      </c>
      <c r="AY427" s="2" t="s">
        <v>187</v>
      </c>
      <c r="AZ427" s="2">
        <v>2050</v>
      </c>
      <c r="BA427" s="2" t="str">
        <f>IF(sum!A420="SA",sum!B420,"*")</f>
        <v>*</v>
      </c>
      <c r="BB427" s="2"/>
      <c r="BC427" s="2" t="str">
        <f>IF(sum!A420="SA",sum!J420,"*")</f>
        <v>*</v>
      </c>
    </row>
    <row r="428" spans="2:55">
      <c r="B428" s="2" t="s">
        <v>186</v>
      </c>
      <c r="C428" s="2" t="s">
        <v>187</v>
      </c>
      <c r="D428" s="2">
        <v>2050</v>
      </c>
      <c r="J428" s="2" t="s">
        <v>186</v>
      </c>
      <c r="K428" s="2" t="s">
        <v>187</v>
      </c>
      <c r="L428" s="2">
        <v>2050</v>
      </c>
      <c r="M428" s="2" t="str">
        <f>IF(sum!A421="AT",sum!B421,"*")</f>
        <v>*</v>
      </c>
      <c r="N428" s="2"/>
      <c r="O428" s="2" t="str">
        <f>IF(sum!A421="AT",sum!J421,"*")</f>
        <v>*</v>
      </c>
      <c r="R428" s="2" t="s">
        <v>186</v>
      </c>
      <c r="S428" s="2" t="s">
        <v>187</v>
      </c>
      <c r="T428" s="2">
        <v>2050</v>
      </c>
      <c r="U428" s="2" t="str">
        <f>IF(sum!A421="BC",sum!B421,"*")</f>
        <v>*</v>
      </c>
      <c r="V428" s="2"/>
      <c r="W428" s="2" t="str">
        <f>IF(sum!A421="BC",sum!J421,"*")</f>
        <v>*</v>
      </c>
      <c r="Z428" s="2" t="s">
        <v>186</v>
      </c>
      <c r="AA428" s="2" t="s">
        <v>187</v>
      </c>
      <c r="AB428" s="2">
        <v>2050</v>
      </c>
      <c r="AC428" s="2" t="str">
        <f>IF(sum!A421="MA",sum!B421,"*")</f>
        <v>TB_ELC_ON_MA_01</v>
      </c>
      <c r="AD428" s="2"/>
      <c r="AE428" s="2">
        <f>IF(sum!A421="MA",sum!J421,"*")</f>
        <v>2.24390980176215</v>
      </c>
      <c r="AH428" s="2" t="s">
        <v>186</v>
      </c>
      <c r="AI428" s="2" t="s">
        <v>187</v>
      </c>
      <c r="AJ428" s="2">
        <v>2050</v>
      </c>
      <c r="AK428" s="2" t="str">
        <f>IF(sum!A421="ON",sum!B421,"*")</f>
        <v>*</v>
      </c>
      <c r="AL428" s="2"/>
      <c r="AM428" s="2" t="str">
        <f>IF(sum!A421="ON",sum!J421,"*")</f>
        <v>*</v>
      </c>
      <c r="AP428" s="2" t="s">
        <v>186</v>
      </c>
      <c r="AQ428" s="2" t="s">
        <v>187</v>
      </c>
      <c r="AR428" s="2">
        <v>2050</v>
      </c>
      <c r="AS428" s="2" t="str">
        <f>IF(sum!A421="QU",sum!B421,"*")</f>
        <v>*</v>
      </c>
      <c r="AT428" s="2"/>
      <c r="AU428" s="2" t="str">
        <f>IF(sum!A421="QU",sum!J421,"*")</f>
        <v>*</v>
      </c>
      <c r="AX428" s="2" t="s">
        <v>186</v>
      </c>
      <c r="AY428" s="2" t="s">
        <v>187</v>
      </c>
      <c r="AZ428" s="2">
        <v>2050</v>
      </c>
      <c r="BA428" s="2" t="str">
        <f>IF(sum!A421="SA",sum!B421,"*")</f>
        <v>*</v>
      </c>
      <c r="BB428" s="2"/>
      <c r="BC428" s="2" t="str">
        <f>IF(sum!A421="SA",sum!J421,"*")</f>
        <v>*</v>
      </c>
    </row>
    <row r="429" spans="2:55">
      <c r="B429" s="4" t="s">
        <v>186</v>
      </c>
      <c r="C429" s="4" t="s">
        <v>187</v>
      </c>
      <c r="D429" s="4">
        <v>2050</v>
      </c>
      <c r="J429" s="4" t="s">
        <v>186</v>
      </c>
      <c r="K429" s="4" t="s">
        <v>187</v>
      </c>
      <c r="L429" s="4">
        <v>2050</v>
      </c>
      <c r="M429" s="2" t="str">
        <f>IF(sum!A422="AT",sum!B422,"*")</f>
        <v>*</v>
      </c>
      <c r="N429" s="2"/>
      <c r="O429" s="2" t="str">
        <f>IF(sum!A422="AT",sum!J422,"*")</f>
        <v>*</v>
      </c>
      <c r="R429" s="4" t="s">
        <v>186</v>
      </c>
      <c r="S429" s="4" t="s">
        <v>187</v>
      </c>
      <c r="T429" s="4">
        <v>2050</v>
      </c>
      <c r="U429" s="2" t="str">
        <f>IF(sum!A422="BC",sum!B422,"*")</f>
        <v>*</v>
      </c>
      <c r="V429" s="2"/>
      <c r="W429" s="2" t="str">
        <f>IF(sum!A422="BC",sum!J422,"*")</f>
        <v>*</v>
      </c>
      <c r="Z429" s="4" t="s">
        <v>186</v>
      </c>
      <c r="AA429" s="4" t="s">
        <v>187</v>
      </c>
      <c r="AB429" s="4">
        <v>2050</v>
      </c>
      <c r="AC429" s="2" t="str">
        <f>IF(sum!A422="MA",sum!B422,"*")</f>
        <v>TRA_Bus_IC_GSL1</v>
      </c>
      <c r="AD429" s="2"/>
      <c r="AE429" s="2">
        <f>IF(sum!A422="MA",sum!J422,"*")</f>
        <v>0.750000000000001</v>
      </c>
      <c r="AH429" s="4" t="s">
        <v>186</v>
      </c>
      <c r="AI429" s="4" t="s">
        <v>187</v>
      </c>
      <c r="AJ429" s="4">
        <v>2050</v>
      </c>
      <c r="AK429" s="2" t="str">
        <f>IF(sum!A422="ON",sum!B422,"*")</f>
        <v>*</v>
      </c>
      <c r="AL429" s="2"/>
      <c r="AM429" s="2" t="str">
        <f>IF(sum!A422="ON",sum!J422,"*")</f>
        <v>*</v>
      </c>
      <c r="AP429" s="4" t="s">
        <v>186</v>
      </c>
      <c r="AQ429" s="4" t="s">
        <v>187</v>
      </c>
      <c r="AR429" s="4">
        <v>2050</v>
      </c>
      <c r="AS429" s="2" t="str">
        <f>IF(sum!A422="QU",sum!B422,"*")</f>
        <v>*</v>
      </c>
      <c r="AT429" s="2"/>
      <c r="AU429" s="2" t="str">
        <f>IF(sum!A422="QU",sum!J422,"*")</f>
        <v>*</v>
      </c>
      <c r="AX429" s="4" t="s">
        <v>186</v>
      </c>
      <c r="AY429" s="4" t="s">
        <v>187</v>
      </c>
      <c r="AZ429" s="4">
        <v>2050</v>
      </c>
      <c r="BA429" s="2" t="str">
        <f>IF(sum!A422="SA",sum!B422,"*")</f>
        <v>*</v>
      </c>
      <c r="BB429" s="2"/>
      <c r="BC429" s="2" t="str">
        <f>IF(sum!A422="SA",sum!J422,"*")</f>
        <v>*</v>
      </c>
    </row>
    <row r="430" spans="2:55">
      <c r="B430" s="2" t="s">
        <v>186</v>
      </c>
      <c r="C430" s="2" t="s">
        <v>187</v>
      </c>
      <c r="D430" s="2">
        <v>2050</v>
      </c>
      <c r="J430" s="2" t="s">
        <v>186</v>
      </c>
      <c r="K430" s="2" t="s">
        <v>187</v>
      </c>
      <c r="L430" s="2">
        <v>2050</v>
      </c>
      <c r="M430" s="2" t="str">
        <f>IF(sum!A423="AT",sum!B423,"*")</f>
        <v>*</v>
      </c>
      <c r="N430" s="2"/>
      <c r="O430" s="2" t="str">
        <f>IF(sum!A423="AT",sum!J423,"*")</f>
        <v>*</v>
      </c>
      <c r="R430" s="2" t="s">
        <v>186</v>
      </c>
      <c r="S430" s="2" t="s">
        <v>187</v>
      </c>
      <c r="T430" s="2">
        <v>2050</v>
      </c>
      <c r="U430" s="2" t="str">
        <f>IF(sum!A423="BC",sum!B423,"*")</f>
        <v>*</v>
      </c>
      <c r="V430" s="2"/>
      <c r="W430" s="2" t="str">
        <f>IF(sum!A423="BC",sum!J423,"*")</f>
        <v>*</v>
      </c>
      <c r="Z430" s="2" t="s">
        <v>186</v>
      </c>
      <c r="AA430" s="2" t="s">
        <v>187</v>
      </c>
      <c r="AB430" s="2">
        <v>2050</v>
      </c>
      <c r="AC430" s="2" t="str">
        <f>IF(sum!A423="MA",sum!B423,"*")</f>
        <v>TRA_Car_GSL1</v>
      </c>
      <c r="AD430" s="2"/>
      <c r="AE430" s="2">
        <f>IF(sum!A423="MA",sum!J423,"*")</f>
        <v>120.993015562017</v>
      </c>
      <c r="AH430" s="2" t="s">
        <v>186</v>
      </c>
      <c r="AI430" s="2" t="s">
        <v>187</v>
      </c>
      <c r="AJ430" s="2">
        <v>2050</v>
      </c>
      <c r="AK430" s="2" t="str">
        <f>IF(sum!A423="ON",sum!B423,"*")</f>
        <v>*</v>
      </c>
      <c r="AL430" s="2"/>
      <c r="AM430" s="2" t="str">
        <f>IF(sum!A423="ON",sum!J423,"*")</f>
        <v>*</v>
      </c>
      <c r="AP430" s="2" t="s">
        <v>186</v>
      </c>
      <c r="AQ430" s="2" t="s">
        <v>187</v>
      </c>
      <c r="AR430" s="2">
        <v>2050</v>
      </c>
      <c r="AS430" s="2" t="str">
        <f>IF(sum!A423="QU",sum!B423,"*")</f>
        <v>*</v>
      </c>
      <c r="AT430" s="2"/>
      <c r="AU430" s="2" t="str">
        <f>IF(sum!A423="QU",sum!J423,"*")</f>
        <v>*</v>
      </c>
      <c r="AX430" s="2" t="s">
        <v>186</v>
      </c>
      <c r="AY430" s="2" t="s">
        <v>187</v>
      </c>
      <c r="AZ430" s="2">
        <v>2050</v>
      </c>
      <c r="BA430" s="2" t="str">
        <f>IF(sum!A423="SA",sum!B423,"*")</f>
        <v>*</v>
      </c>
      <c r="BB430" s="2"/>
      <c r="BC430" s="2" t="str">
        <f>IF(sum!A423="SA",sum!J423,"*")</f>
        <v>*</v>
      </c>
    </row>
    <row r="431" spans="2:55">
      <c r="B431" s="2" t="s">
        <v>186</v>
      </c>
      <c r="C431" s="2" t="s">
        <v>187</v>
      </c>
      <c r="D431" s="2">
        <v>2050</v>
      </c>
      <c r="J431" s="2" t="s">
        <v>186</v>
      </c>
      <c r="K431" s="2" t="s">
        <v>187</v>
      </c>
      <c r="L431" s="2">
        <v>2050</v>
      </c>
      <c r="M431" s="2" t="str">
        <f>IF(sum!A424="AT",sum!B424,"*")</f>
        <v>*</v>
      </c>
      <c r="N431" s="2"/>
      <c r="O431" s="2" t="str">
        <f>IF(sum!A424="AT",sum!J424,"*")</f>
        <v>*</v>
      </c>
      <c r="R431" s="2" t="s">
        <v>186</v>
      </c>
      <c r="S431" s="2" t="s">
        <v>187</v>
      </c>
      <c r="T431" s="2">
        <v>2050</v>
      </c>
      <c r="U431" s="2" t="str">
        <f>IF(sum!A424="BC",sum!B424,"*")</f>
        <v>*</v>
      </c>
      <c r="V431" s="2"/>
      <c r="W431" s="2" t="str">
        <f>IF(sum!A424="BC",sum!J424,"*")</f>
        <v>*</v>
      </c>
      <c r="Z431" s="2" t="s">
        <v>186</v>
      </c>
      <c r="AA431" s="2" t="s">
        <v>187</v>
      </c>
      <c r="AB431" s="2">
        <v>2050</v>
      </c>
      <c r="AC431" s="2" t="str">
        <f>IF(sum!A424="MA",sum!B424,"*")</f>
        <v>TRA_Mot_ELC1</v>
      </c>
      <c r="AD431" s="2"/>
      <c r="AE431" s="2">
        <f>IF(sum!A424="MA",sum!J424,"*")</f>
        <v>11.1410461006819</v>
      </c>
      <c r="AH431" s="2" t="s">
        <v>186</v>
      </c>
      <c r="AI431" s="2" t="s">
        <v>187</v>
      </c>
      <c r="AJ431" s="2">
        <v>2050</v>
      </c>
      <c r="AK431" s="2" t="str">
        <f>IF(sum!A424="ON",sum!B424,"*")</f>
        <v>*</v>
      </c>
      <c r="AL431" s="2"/>
      <c r="AM431" s="2" t="str">
        <f>IF(sum!A424="ON",sum!J424,"*")</f>
        <v>*</v>
      </c>
      <c r="AP431" s="4" t="s">
        <v>186</v>
      </c>
      <c r="AQ431" s="4" t="s">
        <v>187</v>
      </c>
      <c r="AR431" s="4">
        <v>2050</v>
      </c>
      <c r="AS431" s="2" t="str">
        <f>IF(sum!A424="QU",sum!B424,"*")</f>
        <v>*</v>
      </c>
      <c r="AT431" s="2"/>
      <c r="AU431" s="2" t="str">
        <f>IF(sum!A424="QU",sum!J424,"*")</f>
        <v>*</v>
      </c>
      <c r="AX431" s="2" t="s">
        <v>186</v>
      </c>
      <c r="AY431" s="2" t="s">
        <v>187</v>
      </c>
      <c r="AZ431" s="2">
        <v>2050</v>
      </c>
      <c r="BA431" s="2" t="str">
        <f>IF(sum!A424="SA",sum!B424,"*")</f>
        <v>*</v>
      </c>
      <c r="BB431" s="2"/>
      <c r="BC431" s="2" t="str">
        <f>IF(sum!A424="SA",sum!J424,"*")</f>
        <v>*</v>
      </c>
    </row>
    <row r="432" spans="2:55">
      <c r="B432" s="4" t="s">
        <v>186</v>
      </c>
      <c r="C432" s="4" t="s">
        <v>187</v>
      </c>
      <c r="D432" s="4">
        <v>2050</v>
      </c>
      <c r="J432" s="4" t="s">
        <v>186</v>
      </c>
      <c r="K432" s="4" t="s">
        <v>187</v>
      </c>
      <c r="L432" s="4">
        <v>2050</v>
      </c>
      <c r="M432" s="2" t="str">
        <f>IF(sum!A425="AT",sum!B425,"*")</f>
        <v>*</v>
      </c>
      <c r="N432" s="2"/>
      <c r="O432" s="2" t="str">
        <f>IF(sum!A425="AT",sum!J425,"*")</f>
        <v>*</v>
      </c>
      <c r="R432" s="4" t="s">
        <v>186</v>
      </c>
      <c r="S432" s="4" t="s">
        <v>187</v>
      </c>
      <c r="T432" s="4">
        <v>2050</v>
      </c>
      <c r="U432" s="2" t="str">
        <f>IF(sum!A425="BC",sum!B425,"*")</f>
        <v>*</v>
      </c>
      <c r="V432" s="2"/>
      <c r="W432" s="2" t="str">
        <f>IF(sum!A425="BC",sum!J425,"*")</f>
        <v>*</v>
      </c>
      <c r="Z432" s="4" t="s">
        <v>186</v>
      </c>
      <c r="AA432" s="4" t="s">
        <v>187</v>
      </c>
      <c r="AB432" s="4">
        <v>2050</v>
      </c>
      <c r="AC432" s="2" t="str">
        <f>IF(sum!A425="MA",sum!B425,"*")</f>
        <v>TRA_Rai_Pas-ELC01</v>
      </c>
      <c r="AD432" s="2"/>
      <c r="AE432" s="2">
        <f>IF(sum!A425="MA",sum!J425,"*")</f>
        <v>0.00222503989632962</v>
      </c>
      <c r="AH432" s="4" t="s">
        <v>186</v>
      </c>
      <c r="AI432" s="4" t="s">
        <v>187</v>
      </c>
      <c r="AJ432" s="4">
        <v>2050</v>
      </c>
      <c r="AK432" s="2" t="str">
        <f>IF(sum!A425="ON",sum!B425,"*")</f>
        <v>*</v>
      </c>
      <c r="AL432" s="2"/>
      <c r="AM432" s="2" t="str">
        <f>IF(sum!A425="ON",sum!J425,"*")</f>
        <v>*</v>
      </c>
      <c r="AP432" s="2" t="s">
        <v>186</v>
      </c>
      <c r="AQ432" s="2" t="s">
        <v>187</v>
      </c>
      <c r="AR432" s="2">
        <v>2050</v>
      </c>
      <c r="AS432" s="2" t="str">
        <f>IF(sum!A425="QU",sum!B425,"*")</f>
        <v>*</v>
      </c>
      <c r="AT432" s="2"/>
      <c r="AU432" s="2" t="str">
        <f>IF(sum!A425="QU",sum!J425,"*")</f>
        <v>*</v>
      </c>
      <c r="AX432" s="4" t="s">
        <v>186</v>
      </c>
      <c r="AY432" s="4" t="s">
        <v>187</v>
      </c>
      <c r="AZ432" s="4">
        <v>2050</v>
      </c>
      <c r="BA432" s="2" t="str">
        <f>IF(sum!A425="SA",sum!B425,"*")</f>
        <v>*</v>
      </c>
      <c r="BB432" s="2"/>
      <c r="BC432" s="2" t="str">
        <f>IF(sum!A425="SA",sum!J425,"*")</f>
        <v>*</v>
      </c>
    </row>
    <row r="433" spans="2:55">
      <c r="B433" s="2" t="s">
        <v>186</v>
      </c>
      <c r="C433" s="2" t="s">
        <v>187</v>
      </c>
      <c r="D433" s="2">
        <v>2050</v>
      </c>
      <c r="J433" s="2" t="s">
        <v>186</v>
      </c>
      <c r="K433" s="2" t="s">
        <v>187</v>
      </c>
      <c r="L433" s="2">
        <v>2050</v>
      </c>
      <c r="M433" s="2" t="str">
        <f>IF(sum!A426="AT",sum!B426,"*")</f>
        <v>*</v>
      </c>
      <c r="N433" s="2"/>
      <c r="O433" s="2" t="str">
        <f>IF(sum!A426="AT",sum!J426,"*")</f>
        <v>*</v>
      </c>
      <c r="R433" s="2" t="s">
        <v>186</v>
      </c>
      <c r="S433" s="2" t="s">
        <v>187</v>
      </c>
      <c r="T433" s="2">
        <v>2050</v>
      </c>
      <c r="U433" s="2" t="str">
        <f>IF(sum!A426="BC",sum!B426,"*")</f>
        <v>*</v>
      </c>
      <c r="V433" s="2"/>
      <c r="W433" s="2" t="str">
        <f>IF(sum!A426="BC",sum!J426,"*")</f>
        <v>*</v>
      </c>
      <c r="Z433" s="2" t="s">
        <v>186</v>
      </c>
      <c r="AA433" s="2" t="s">
        <v>187</v>
      </c>
      <c r="AB433" s="2">
        <v>2050</v>
      </c>
      <c r="AC433" s="2" t="str">
        <f>IF(sum!A426="MA",sum!B426,"*")</f>
        <v>TRA_Tru_BEV01</v>
      </c>
      <c r="AD433" s="2"/>
      <c r="AE433" s="2">
        <f>IF(sum!A426="MA",sum!J426,"*")</f>
        <v>0</v>
      </c>
      <c r="AH433" s="2" t="s">
        <v>186</v>
      </c>
      <c r="AI433" s="2" t="s">
        <v>187</v>
      </c>
      <c r="AJ433" s="2">
        <v>2050</v>
      </c>
      <c r="AK433" s="2" t="str">
        <f>IF(sum!A426="ON",sum!B426,"*")</f>
        <v>*</v>
      </c>
      <c r="AL433" s="2"/>
      <c r="AM433" s="2" t="str">
        <f>IF(sum!A426="ON",sum!J426,"*")</f>
        <v>*</v>
      </c>
      <c r="AP433" s="4" t="s">
        <v>186</v>
      </c>
      <c r="AQ433" s="4" t="s">
        <v>187</v>
      </c>
      <c r="AR433" s="4">
        <v>2050</v>
      </c>
      <c r="AS433" s="2" t="str">
        <f>IF(sum!A426="QU",sum!B426,"*")</f>
        <v>*</v>
      </c>
      <c r="AT433" s="2"/>
      <c r="AU433" s="2" t="str">
        <f>IF(sum!A426="QU",sum!J426,"*")</f>
        <v>*</v>
      </c>
      <c r="AX433" s="2" t="s">
        <v>186</v>
      </c>
      <c r="AY433" s="2" t="s">
        <v>187</v>
      </c>
      <c r="AZ433" s="2">
        <v>2050</v>
      </c>
      <c r="BA433" s="2" t="str">
        <f>IF(sum!A426="SA",sum!B426,"*")</f>
        <v>*</v>
      </c>
      <c r="BB433" s="2"/>
      <c r="BC433" s="2" t="str">
        <f>IF(sum!A426="SA",sum!J426,"*")</f>
        <v>*</v>
      </c>
    </row>
    <row r="434" spans="2:55">
      <c r="B434" s="2" t="s">
        <v>186</v>
      </c>
      <c r="C434" s="2" t="s">
        <v>187</v>
      </c>
      <c r="D434" s="2">
        <v>2050</v>
      </c>
      <c r="J434" s="2" t="s">
        <v>186</v>
      </c>
      <c r="K434" s="2" t="s">
        <v>187</v>
      </c>
      <c r="L434" s="2">
        <v>2050</v>
      </c>
      <c r="M434" s="2" t="str">
        <f>IF(sum!A427="AT",sum!B427,"*")</f>
        <v>*</v>
      </c>
      <c r="N434" s="2"/>
      <c r="O434" s="2" t="str">
        <f>IF(sum!A427="AT",sum!J427,"*")</f>
        <v>*</v>
      </c>
      <c r="R434" s="2" t="s">
        <v>186</v>
      </c>
      <c r="S434" s="2" t="s">
        <v>187</v>
      </c>
      <c r="T434" s="2">
        <v>2050</v>
      </c>
      <c r="U434" s="2" t="str">
        <f>IF(sum!A427="BC",sum!B427,"*")</f>
        <v>*</v>
      </c>
      <c r="V434" s="2"/>
      <c r="W434" s="2" t="str">
        <f>IF(sum!A427="BC",sum!J427,"*")</f>
        <v>*</v>
      </c>
      <c r="Z434" s="2" t="s">
        <v>186</v>
      </c>
      <c r="AA434" s="2" t="s">
        <v>187</v>
      </c>
      <c r="AB434" s="2">
        <v>2050</v>
      </c>
      <c r="AC434" s="2" t="str">
        <f>IF(sum!A427="MA",sum!B427,"*")</f>
        <v>TRA_Tru_HT_DST1</v>
      </c>
      <c r="AD434" s="2"/>
      <c r="AE434" s="2">
        <f>IF(sum!A427="MA",sum!J427,"*")</f>
        <v>0</v>
      </c>
      <c r="AH434" s="2" t="s">
        <v>186</v>
      </c>
      <c r="AI434" s="2" t="s">
        <v>187</v>
      </c>
      <c r="AJ434" s="2">
        <v>2050</v>
      </c>
      <c r="AK434" s="2" t="str">
        <f>IF(sum!A427="ON",sum!B427,"*")</f>
        <v>*</v>
      </c>
      <c r="AL434" s="2"/>
      <c r="AM434" s="2" t="str">
        <f>IF(sum!A427="ON",sum!J427,"*")</f>
        <v>*</v>
      </c>
      <c r="AP434" s="2" t="s">
        <v>186</v>
      </c>
      <c r="AQ434" s="2" t="s">
        <v>187</v>
      </c>
      <c r="AR434" s="2">
        <v>2050</v>
      </c>
      <c r="AS434" s="2" t="str">
        <f>IF(sum!A427="QU",sum!B427,"*")</f>
        <v>*</v>
      </c>
      <c r="AT434" s="2"/>
      <c r="AU434" s="2" t="str">
        <f>IF(sum!A427="QU",sum!J427,"*")</f>
        <v>*</v>
      </c>
      <c r="AX434" s="2" t="s">
        <v>186</v>
      </c>
      <c r="AY434" s="2" t="s">
        <v>187</v>
      </c>
      <c r="AZ434" s="2">
        <v>2050</v>
      </c>
      <c r="BA434" s="2" t="str">
        <f>IF(sum!A427="SA",sum!B427,"*")</f>
        <v>*</v>
      </c>
      <c r="BB434" s="2"/>
      <c r="BC434" s="2" t="str">
        <f>IF(sum!A427="SA",sum!J427,"*")</f>
        <v>*</v>
      </c>
    </row>
    <row r="435" spans="2:55">
      <c r="B435" s="4" t="s">
        <v>186</v>
      </c>
      <c r="C435" s="4" t="s">
        <v>187</v>
      </c>
      <c r="D435" s="4">
        <v>2050</v>
      </c>
      <c r="J435" s="4" t="s">
        <v>186</v>
      </c>
      <c r="K435" s="4" t="s">
        <v>187</v>
      </c>
      <c r="L435" s="4">
        <v>2050</v>
      </c>
      <c r="M435" s="2" t="str">
        <f>IF(sum!A428="AT",sum!B428,"*")</f>
        <v>*</v>
      </c>
      <c r="N435" s="2"/>
      <c r="O435" s="2" t="str">
        <f>IF(sum!A428="AT",sum!J428,"*")</f>
        <v>*</v>
      </c>
      <c r="R435" s="4" t="s">
        <v>186</v>
      </c>
      <c r="S435" s="4" t="s">
        <v>187</v>
      </c>
      <c r="T435" s="4">
        <v>2050</v>
      </c>
      <c r="U435" s="2" t="str">
        <f>IF(sum!A428="BC",sum!B428,"*")</f>
        <v>*</v>
      </c>
      <c r="V435" s="2"/>
      <c r="W435" s="2" t="str">
        <f>IF(sum!A428="BC",sum!J428,"*")</f>
        <v>*</v>
      </c>
      <c r="Z435" s="4" t="s">
        <v>186</v>
      </c>
      <c r="AA435" s="4" t="s">
        <v>187</v>
      </c>
      <c r="AB435" s="4">
        <v>2050</v>
      </c>
      <c r="AC435" s="2" t="str">
        <f>IF(sum!A428="MA",sum!B428,"*")</f>
        <v>TRA_Tru_PHEV01</v>
      </c>
      <c r="AD435" s="2"/>
      <c r="AE435" s="2">
        <f>IF(sum!A428="MA",sum!J428,"*")</f>
        <v>127.377262720489</v>
      </c>
      <c r="AH435" s="4" t="s">
        <v>186</v>
      </c>
      <c r="AI435" s="4" t="s">
        <v>187</v>
      </c>
      <c r="AJ435" s="4">
        <v>2050</v>
      </c>
      <c r="AK435" s="2" t="str">
        <f>IF(sum!A428="ON",sum!B428,"*")</f>
        <v>*</v>
      </c>
      <c r="AL435" s="2"/>
      <c r="AM435" s="2" t="str">
        <f>IF(sum!A428="ON",sum!J428,"*")</f>
        <v>*</v>
      </c>
      <c r="AP435" s="4" t="s">
        <v>186</v>
      </c>
      <c r="AQ435" s="4" t="s">
        <v>187</v>
      </c>
      <c r="AR435" s="4">
        <v>2050</v>
      </c>
      <c r="AS435" s="2" t="str">
        <f>IF(sum!A428="QU",sum!B428,"*")</f>
        <v>*</v>
      </c>
      <c r="AT435" s="2"/>
      <c r="AU435" s="2" t="str">
        <f>IF(sum!A428="QU",sum!J428,"*")</f>
        <v>*</v>
      </c>
      <c r="AX435" s="4" t="s">
        <v>186</v>
      </c>
      <c r="AY435" s="4" t="s">
        <v>187</v>
      </c>
      <c r="AZ435" s="4">
        <v>2050</v>
      </c>
      <c r="BA435" s="2" t="str">
        <f>IF(sum!A428="SA",sum!B428,"*")</f>
        <v>*</v>
      </c>
      <c r="BB435" s="2"/>
      <c r="BC435" s="2" t="str">
        <f>IF(sum!A428="SA",sum!J428,"*")</f>
        <v>*</v>
      </c>
    </row>
    <row r="436" spans="2:55">
      <c r="B436" s="2" t="s">
        <v>186</v>
      </c>
      <c r="C436" s="2" t="s">
        <v>187</v>
      </c>
      <c r="D436" s="2">
        <v>2050</v>
      </c>
      <c r="J436" s="2" t="s">
        <v>186</v>
      </c>
      <c r="K436" s="2" t="s">
        <v>187</v>
      </c>
      <c r="L436" s="2">
        <v>2050</v>
      </c>
      <c r="M436" s="2" t="str">
        <f>IF(sum!A429="AT",sum!B429,"*")</f>
        <v>*</v>
      </c>
      <c r="N436" s="2"/>
      <c r="O436" s="2" t="str">
        <f>IF(sum!A429="AT",sum!J429,"*")</f>
        <v>*</v>
      </c>
      <c r="R436" s="2" t="s">
        <v>186</v>
      </c>
      <c r="S436" s="2" t="s">
        <v>187</v>
      </c>
      <c r="T436" s="2">
        <v>2050</v>
      </c>
      <c r="U436" s="2" t="str">
        <f>IF(sum!A429="BC",sum!B429,"*")</f>
        <v>*</v>
      </c>
      <c r="V436" s="2"/>
      <c r="W436" s="2" t="str">
        <f>IF(sum!A429="BC",sum!J429,"*")</f>
        <v>*</v>
      </c>
      <c r="Z436" s="2" t="s">
        <v>186</v>
      </c>
      <c r="AA436" s="2" t="s">
        <v>187</v>
      </c>
      <c r="AB436" s="2">
        <v>2050</v>
      </c>
      <c r="AC436" s="2" t="str">
        <f>IF(sum!A429="MA",sum!B429,"*")</f>
        <v>TRA_Tru_PLT_GSL1</v>
      </c>
      <c r="AD436" s="2"/>
      <c r="AE436" s="2">
        <f>IF(sum!A429="MA",sum!J429,"*")</f>
        <v>0</v>
      </c>
      <c r="AH436" s="2" t="s">
        <v>186</v>
      </c>
      <c r="AI436" s="2" t="s">
        <v>187</v>
      </c>
      <c r="AJ436" s="2">
        <v>2050</v>
      </c>
      <c r="AK436" s="2" t="str">
        <f>IF(sum!A429="ON",sum!B429,"*")</f>
        <v>*</v>
      </c>
      <c r="AL436" s="2"/>
      <c r="AM436" s="2" t="str">
        <f>IF(sum!A429="ON",sum!J429,"*")</f>
        <v>*</v>
      </c>
      <c r="AP436" s="2" t="s">
        <v>186</v>
      </c>
      <c r="AQ436" s="2" t="s">
        <v>187</v>
      </c>
      <c r="AR436" s="2">
        <v>2050</v>
      </c>
      <c r="AS436" s="2" t="str">
        <f>IF(sum!A429="QU",sum!B429,"*")</f>
        <v>*</v>
      </c>
      <c r="AT436" s="2"/>
      <c r="AU436" s="2" t="str">
        <f>IF(sum!A429="QU",sum!J429,"*")</f>
        <v>*</v>
      </c>
      <c r="AX436" s="2" t="s">
        <v>186</v>
      </c>
      <c r="AY436" s="2" t="s">
        <v>187</v>
      </c>
      <c r="AZ436" s="2">
        <v>2050</v>
      </c>
      <c r="BA436" s="2" t="str">
        <f>IF(sum!A429="SA",sum!B429,"*")</f>
        <v>*</v>
      </c>
      <c r="BB436" s="2"/>
      <c r="BC436" s="2" t="str">
        <f>IF(sum!A429="SA",sum!J429,"*")</f>
        <v>*</v>
      </c>
    </row>
    <row r="437" spans="2:55">
      <c r="B437" s="2" t="s">
        <v>186</v>
      </c>
      <c r="C437" s="2" t="s">
        <v>187</v>
      </c>
      <c r="D437" s="2">
        <v>2050</v>
      </c>
      <c r="J437" s="2" t="s">
        <v>186</v>
      </c>
      <c r="K437" s="2" t="s">
        <v>187</v>
      </c>
      <c r="L437" s="2">
        <v>2050</v>
      </c>
      <c r="M437" s="2" t="str">
        <f>IF(sum!A430="AT",sum!B430,"*")</f>
        <v>*</v>
      </c>
      <c r="N437" s="2"/>
      <c r="O437" s="2" t="str">
        <f>IF(sum!A430="AT",sum!J430,"*")</f>
        <v>*</v>
      </c>
      <c r="R437" s="2" t="s">
        <v>186</v>
      </c>
      <c r="S437" s="2" t="s">
        <v>187</v>
      </c>
      <c r="T437" s="2">
        <v>2050</v>
      </c>
      <c r="U437" s="2" t="str">
        <f>IF(sum!A430="BC",sum!B430,"*")</f>
        <v>*</v>
      </c>
      <c r="V437" s="2"/>
      <c r="W437" s="2" t="str">
        <f>IF(sum!A430="BC",sum!J430,"*")</f>
        <v>*</v>
      </c>
      <c r="Z437" s="2" t="s">
        <v>186</v>
      </c>
      <c r="AA437" s="2" t="s">
        <v>187</v>
      </c>
      <c r="AB437" s="2">
        <v>2050</v>
      </c>
      <c r="AC437" s="2" t="str">
        <f>IF(sum!A430="MA",sum!B430,"*")</f>
        <v>TU_OILCRD_AL_MA_01</v>
      </c>
      <c r="AD437" s="2"/>
      <c r="AE437" s="2">
        <f>IF(sum!A430="MA",sum!J430,"*")</f>
        <v>0</v>
      </c>
      <c r="AH437" s="2" t="s">
        <v>186</v>
      </c>
      <c r="AI437" s="2" t="s">
        <v>187</v>
      </c>
      <c r="AJ437" s="2">
        <v>2050</v>
      </c>
      <c r="AK437" s="2" t="str">
        <f>IF(sum!A430="ON",sum!B430,"*")</f>
        <v>*</v>
      </c>
      <c r="AL437" s="2"/>
      <c r="AM437" s="2" t="str">
        <f>IF(sum!A430="ON",sum!J430,"*")</f>
        <v>*</v>
      </c>
      <c r="AP437" s="4" t="s">
        <v>186</v>
      </c>
      <c r="AQ437" s="4" t="s">
        <v>187</v>
      </c>
      <c r="AR437" s="4">
        <v>2050</v>
      </c>
      <c r="AS437" s="2" t="str">
        <f>IF(sum!A430="QU",sum!B430,"*")</f>
        <v>*</v>
      </c>
      <c r="AT437" s="2"/>
      <c r="AU437" s="2" t="str">
        <f>IF(sum!A430="QU",sum!J430,"*")</f>
        <v>*</v>
      </c>
      <c r="AX437" s="2" t="s">
        <v>186</v>
      </c>
      <c r="AY437" s="2" t="s">
        <v>187</v>
      </c>
      <c r="AZ437" s="2">
        <v>2050</v>
      </c>
      <c r="BA437" s="2" t="str">
        <f>IF(sum!A430="SA",sum!B430,"*")</f>
        <v>*</v>
      </c>
      <c r="BB437" s="2"/>
      <c r="BC437" s="2" t="str">
        <f>IF(sum!A430="SA",sum!J430,"*")</f>
        <v>*</v>
      </c>
    </row>
    <row r="438" spans="2:55">
      <c r="B438" s="4" t="s">
        <v>186</v>
      </c>
      <c r="C438" s="4" t="s">
        <v>187</v>
      </c>
      <c r="D438" s="4">
        <v>2050</v>
      </c>
      <c r="J438" s="4" t="s">
        <v>186</v>
      </c>
      <c r="K438" s="4" t="s">
        <v>187</v>
      </c>
      <c r="L438" s="4">
        <v>2050</v>
      </c>
      <c r="M438" s="2" t="str">
        <f>IF(sum!A431="AT",sum!B431,"*")</f>
        <v>*</v>
      </c>
      <c r="N438" s="2"/>
      <c r="O438" s="2" t="str">
        <f>IF(sum!A431="AT",sum!J431,"*")</f>
        <v>*</v>
      </c>
      <c r="R438" s="4" t="s">
        <v>186</v>
      </c>
      <c r="S438" s="4" t="s">
        <v>187</v>
      </c>
      <c r="T438" s="4">
        <v>2050</v>
      </c>
      <c r="U438" s="2" t="str">
        <f>IF(sum!A431="BC",sum!B431,"*")</f>
        <v>*</v>
      </c>
      <c r="V438" s="2"/>
      <c r="W438" s="2" t="str">
        <f>IF(sum!A431="BC",sum!J431,"*")</f>
        <v>*</v>
      </c>
      <c r="Z438" s="4" t="s">
        <v>186</v>
      </c>
      <c r="AA438" s="4" t="s">
        <v>187</v>
      </c>
      <c r="AB438" s="4">
        <v>2050</v>
      </c>
      <c r="AC438" s="2" t="str">
        <f>IF(sum!A431="MA",sum!B431,"*")</f>
        <v>TWS-AuxiliaryMot_ELE1</v>
      </c>
      <c r="AD438" s="2"/>
      <c r="AE438" s="2">
        <f>IF(sum!A431="MA",sum!J431,"*")</f>
        <v>0.0170291640299688</v>
      </c>
      <c r="AH438" s="4" t="s">
        <v>186</v>
      </c>
      <c r="AI438" s="4" t="s">
        <v>187</v>
      </c>
      <c r="AJ438" s="4">
        <v>2050</v>
      </c>
      <c r="AK438" s="2" t="str">
        <f>IF(sum!A431="ON",sum!B431,"*")</f>
        <v>*</v>
      </c>
      <c r="AL438" s="2"/>
      <c r="AM438" s="2" t="str">
        <f>IF(sum!A431="ON",sum!J431,"*")</f>
        <v>*</v>
      </c>
      <c r="AP438" s="2" t="s">
        <v>186</v>
      </c>
      <c r="AQ438" s="2" t="s">
        <v>187</v>
      </c>
      <c r="AR438" s="2">
        <v>2050</v>
      </c>
      <c r="AS438" s="2" t="str">
        <f>IF(sum!A431="QU",sum!B431,"*")</f>
        <v>*</v>
      </c>
      <c r="AT438" s="2"/>
      <c r="AU438" s="2" t="str">
        <f>IF(sum!A431="QU",sum!J431,"*")</f>
        <v>*</v>
      </c>
      <c r="AX438" s="4" t="s">
        <v>186</v>
      </c>
      <c r="AY438" s="4" t="s">
        <v>187</v>
      </c>
      <c r="AZ438" s="4">
        <v>2050</v>
      </c>
      <c r="BA438" s="2" t="str">
        <f>IF(sum!A431="SA",sum!B431,"*")</f>
        <v>*</v>
      </c>
      <c r="BB438" s="2"/>
      <c r="BC438" s="2" t="str">
        <f>IF(sum!A431="SA",sum!J431,"*")</f>
        <v>*</v>
      </c>
    </row>
    <row r="439" spans="2:55">
      <c r="B439" s="2" t="s">
        <v>186</v>
      </c>
      <c r="C439" s="2" t="s">
        <v>187</v>
      </c>
      <c r="D439" s="2">
        <v>2050</v>
      </c>
      <c r="J439" s="2" t="s">
        <v>186</v>
      </c>
      <c r="K439" s="2" t="s">
        <v>187</v>
      </c>
      <c r="L439" s="2">
        <v>2050</v>
      </c>
      <c r="M439" s="2" t="str">
        <f>IF(sum!A432="AT",sum!B432,"*")</f>
        <v>*</v>
      </c>
      <c r="N439" s="2"/>
      <c r="O439" s="2" t="str">
        <f>IF(sum!A432="AT",sum!J432,"*")</f>
        <v>*</v>
      </c>
      <c r="R439" s="2" t="s">
        <v>186</v>
      </c>
      <c r="S439" s="2" t="s">
        <v>187</v>
      </c>
      <c r="T439" s="2">
        <v>2050</v>
      </c>
      <c r="U439" s="2" t="str">
        <f>IF(sum!A432="BC",sum!B432,"*")</f>
        <v>*</v>
      </c>
      <c r="V439" s="2"/>
      <c r="W439" s="2" t="str">
        <f>IF(sum!A432="BC",sum!J432,"*")</f>
        <v>*</v>
      </c>
      <c r="Z439" s="2" t="s">
        <v>186</v>
      </c>
      <c r="AA439" s="2" t="s">
        <v>187</v>
      </c>
      <c r="AB439" s="2">
        <v>2050</v>
      </c>
      <c r="AC439" s="2" t="str">
        <f>IF(sum!A432="MA",sum!B432,"*")</f>
        <v>TWS-Light_ELE1</v>
      </c>
      <c r="AD439" s="2"/>
      <c r="AE439" s="2">
        <f>IF(sum!A432="MA",sum!J432,"*")</f>
        <v>0.0340583280599376</v>
      </c>
      <c r="AH439" s="2" t="s">
        <v>186</v>
      </c>
      <c r="AI439" s="2" t="s">
        <v>187</v>
      </c>
      <c r="AJ439" s="2">
        <v>2050</v>
      </c>
      <c r="AK439" s="2" t="str">
        <f>IF(sum!A432="ON",sum!B432,"*")</f>
        <v>*</v>
      </c>
      <c r="AL439" s="2"/>
      <c r="AM439" s="2" t="str">
        <f>IF(sum!A432="ON",sum!J432,"*")</f>
        <v>*</v>
      </c>
      <c r="AP439" s="4" t="s">
        <v>186</v>
      </c>
      <c r="AQ439" s="4" t="s">
        <v>187</v>
      </c>
      <c r="AR439" s="4">
        <v>2050</v>
      </c>
      <c r="AS439" s="2" t="str">
        <f>IF(sum!A432="QU",sum!B432,"*")</f>
        <v>*</v>
      </c>
      <c r="AT439" s="2"/>
      <c r="AU439" s="2" t="str">
        <f>IF(sum!A432="QU",sum!J432,"*")</f>
        <v>*</v>
      </c>
      <c r="AX439" s="2" t="s">
        <v>186</v>
      </c>
      <c r="AY439" s="2" t="s">
        <v>187</v>
      </c>
      <c r="AZ439" s="2">
        <v>2050</v>
      </c>
      <c r="BA439" s="2" t="str">
        <f>IF(sum!A432="SA",sum!B432,"*")</f>
        <v>*</v>
      </c>
      <c r="BB439" s="2"/>
      <c r="BC439" s="2" t="str">
        <f>IF(sum!A432="SA",sum!J432,"*")</f>
        <v>*</v>
      </c>
    </row>
    <row r="440" spans="2:55">
      <c r="B440" s="2" t="s">
        <v>186</v>
      </c>
      <c r="C440" s="2" t="s">
        <v>187</v>
      </c>
      <c r="D440" s="2">
        <v>2050</v>
      </c>
      <c r="J440" s="2" t="s">
        <v>186</v>
      </c>
      <c r="K440" s="2" t="s">
        <v>187</v>
      </c>
      <c r="L440" s="2">
        <v>2050</v>
      </c>
      <c r="M440" s="2" t="str">
        <f>IF(sum!A433="AT",sum!B433,"*")</f>
        <v>*</v>
      </c>
      <c r="N440" s="2"/>
      <c r="O440" s="2" t="str">
        <f>IF(sum!A433="AT",sum!J433,"*")</f>
        <v>*</v>
      </c>
      <c r="R440" s="2" t="s">
        <v>186</v>
      </c>
      <c r="S440" s="2" t="s">
        <v>187</v>
      </c>
      <c r="T440" s="2">
        <v>2050</v>
      </c>
      <c r="U440" s="2" t="str">
        <f>IF(sum!A433="BC",sum!B433,"*")</f>
        <v>*</v>
      </c>
      <c r="V440" s="2"/>
      <c r="W440" s="2" t="str">
        <f>IF(sum!A433="BC",sum!J433,"*")</f>
        <v>*</v>
      </c>
      <c r="Z440" s="2" t="s">
        <v>186</v>
      </c>
      <c r="AA440" s="2" t="s">
        <v>187</v>
      </c>
      <c r="AB440" s="2">
        <v>2050</v>
      </c>
      <c r="AC440" s="2" t="str">
        <f>IF(sum!A433="MA",sum!B433,"*")</f>
        <v>TWS-SpHeat_ELE1</v>
      </c>
      <c r="AD440" s="2"/>
      <c r="AE440" s="2">
        <f>IF(sum!A433="MA",sum!J433,"*")</f>
        <v>0.22130952587063</v>
      </c>
      <c r="AH440" s="2" t="s">
        <v>186</v>
      </c>
      <c r="AI440" s="2" t="s">
        <v>187</v>
      </c>
      <c r="AJ440" s="2">
        <v>2050</v>
      </c>
      <c r="AK440" s="2" t="str">
        <f>IF(sum!A433="ON",sum!B433,"*")</f>
        <v>*</v>
      </c>
      <c r="AL440" s="2"/>
      <c r="AM440" s="2" t="str">
        <f>IF(sum!A433="ON",sum!J433,"*")</f>
        <v>*</v>
      </c>
      <c r="AP440" s="2" t="s">
        <v>186</v>
      </c>
      <c r="AQ440" s="2" t="s">
        <v>187</v>
      </c>
      <c r="AR440" s="2">
        <v>2050</v>
      </c>
      <c r="AS440" s="2" t="str">
        <f>IF(sum!A433="QU",sum!B433,"*")</f>
        <v>*</v>
      </c>
      <c r="AT440" s="2"/>
      <c r="AU440" s="2" t="str">
        <f>IF(sum!A433="QU",sum!J433,"*")</f>
        <v>*</v>
      </c>
      <c r="AX440" s="2" t="s">
        <v>186</v>
      </c>
      <c r="AY440" s="2" t="s">
        <v>187</v>
      </c>
      <c r="AZ440" s="2">
        <v>2050</v>
      </c>
      <c r="BA440" s="2" t="str">
        <f>IF(sum!A433="SA",sum!B433,"*")</f>
        <v>*</v>
      </c>
      <c r="BB440" s="2"/>
      <c r="BC440" s="2" t="str">
        <f>IF(sum!A433="SA",sum!J433,"*")</f>
        <v>*</v>
      </c>
    </row>
    <row r="441" spans="2:55">
      <c r="B441" s="4" t="s">
        <v>186</v>
      </c>
      <c r="C441" s="4" t="s">
        <v>187</v>
      </c>
      <c r="D441" s="4">
        <v>2050</v>
      </c>
      <c r="J441" s="4" t="s">
        <v>186</v>
      </c>
      <c r="K441" s="4" t="s">
        <v>187</v>
      </c>
      <c r="L441" s="4">
        <v>2050</v>
      </c>
      <c r="M441" s="2" t="str">
        <f>IF(sum!A434="AT",sum!B434,"*")</f>
        <v>*</v>
      </c>
      <c r="N441" s="2"/>
      <c r="O441" s="2" t="str">
        <f>IF(sum!A434="AT",sum!J434,"*")</f>
        <v>*</v>
      </c>
      <c r="R441" s="4" t="s">
        <v>186</v>
      </c>
      <c r="S441" s="4" t="s">
        <v>187</v>
      </c>
      <c r="T441" s="4">
        <v>2050</v>
      </c>
      <c r="U441" s="2" t="str">
        <f>IF(sum!A434="BC",sum!B434,"*")</f>
        <v>*</v>
      </c>
      <c r="V441" s="2"/>
      <c r="W441" s="2" t="str">
        <f>IF(sum!A434="BC",sum!J434,"*")</f>
        <v>*</v>
      </c>
      <c r="Z441" s="4" t="s">
        <v>186</v>
      </c>
      <c r="AA441" s="4" t="s">
        <v>187</v>
      </c>
      <c r="AB441" s="4">
        <v>2050</v>
      </c>
      <c r="AC441" s="2" t="str">
        <f>IF(sum!A434="MA",sum!B434,"*")</f>
        <v>WST-AuxiliaryEquip_ELE1</v>
      </c>
      <c r="AD441" s="2"/>
      <c r="AE441" s="2">
        <f>IF(sum!A434="MA",sum!J434,"*")</f>
        <v>0.0227055520399584</v>
      </c>
      <c r="AH441" s="4" t="s">
        <v>186</v>
      </c>
      <c r="AI441" s="4" t="s">
        <v>187</v>
      </c>
      <c r="AJ441" s="4">
        <v>2050</v>
      </c>
      <c r="AK441" s="2" t="str">
        <f>IF(sum!A434="ON",sum!B434,"*")</f>
        <v>*</v>
      </c>
      <c r="AL441" s="2"/>
      <c r="AM441" s="2" t="str">
        <f>IF(sum!A434="ON",sum!J434,"*")</f>
        <v>*</v>
      </c>
      <c r="AP441" s="4" t="s">
        <v>186</v>
      </c>
      <c r="AQ441" s="4" t="s">
        <v>187</v>
      </c>
      <c r="AR441" s="4">
        <v>2050</v>
      </c>
      <c r="AS441" s="2" t="str">
        <f>IF(sum!A434="QU",sum!B434,"*")</f>
        <v>*</v>
      </c>
      <c r="AT441" s="2"/>
      <c r="AU441" s="2" t="str">
        <f>IF(sum!A434="QU",sum!J434,"*")</f>
        <v>*</v>
      </c>
      <c r="AX441" s="4" t="s">
        <v>186</v>
      </c>
      <c r="AY441" s="4" t="s">
        <v>187</v>
      </c>
      <c r="AZ441" s="4">
        <v>2050</v>
      </c>
      <c r="BA441" s="2" t="str">
        <f>IF(sum!A434="SA",sum!B434,"*")</f>
        <v>*</v>
      </c>
      <c r="BB441" s="2"/>
      <c r="BC441" s="2" t="str">
        <f>IF(sum!A434="SA",sum!J434,"*")</f>
        <v>*</v>
      </c>
    </row>
    <row r="442" spans="2:55">
      <c r="B442" s="2" t="s">
        <v>186</v>
      </c>
      <c r="C442" s="2" t="s">
        <v>187</v>
      </c>
      <c r="D442" s="2">
        <v>2050</v>
      </c>
      <c r="J442" s="2" t="s">
        <v>186</v>
      </c>
      <c r="K442" s="2" t="s">
        <v>187</v>
      </c>
      <c r="L442" s="2">
        <v>2050</v>
      </c>
      <c r="M442" s="2" t="str">
        <f>IF(sum!A435="AT",sum!B435,"*")</f>
        <v>*</v>
      </c>
      <c r="N442" s="2"/>
      <c r="O442" s="2" t="str">
        <f>IF(sum!A435="AT",sum!J435,"*")</f>
        <v>*</v>
      </c>
      <c r="R442" s="2" t="s">
        <v>186</v>
      </c>
      <c r="S442" s="2" t="s">
        <v>187</v>
      </c>
      <c r="T442" s="2">
        <v>2050</v>
      </c>
      <c r="U442" s="2" t="str">
        <f>IF(sum!A435="BC",sum!B435,"*")</f>
        <v>*</v>
      </c>
      <c r="V442" s="2"/>
      <c r="W442" s="2" t="str">
        <f>IF(sum!A435="BC",sum!J435,"*")</f>
        <v>*</v>
      </c>
      <c r="Z442" s="2" t="s">
        <v>186</v>
      </c>
      <c r="AA442" s="2" t="s">
        <v>187</v>
      </c>
      <c r="AB442" s="2">
        <v>2050</v>
      </c>
      <c r="AC442" s="2" t="str">
        <f>IF(sum!A435="MA",sum!B435,"*")</f>
        <v>WST-AuxiliaryMot_ELE1</v>
      </c>
      <c r="AD442" s="2"/>
      <c r="AE442" s="2">
        <f>IF(sum!A435="MA",sum!J435,"*")</f>
        <v>0.446794814272732</v>
      </c>
      <c r="AH442" s="2" t="s">
        <v>186</v>
      </c>
      <c r="AI442" s="2" t="s">
        <v>187</v>
      </c>
      <c r="AJ442" s="2">
        <v>2050</v>
      </c>
      <c r="AK442" s="2" t="str">
        <f>IF(sum!A435="ON",sum!B435,"*")</f>
        <v>*</v>
      </c>
      <c r="AL442" s="2"/>
      <c r="AM442" s="2" t="str">
        <f>IF(sum!A435="ON",sum!J435,"*")</f>
        <v>*</v>
      </c>
      <c r="AP442" s="2" t="s">
        <v>186</v>
      </c>
      <c r="AQ442" s="2" t="s">
        <v>187</v>
      </c>
      <c r="AR442" s="2">
        <v>2050</v>
      </c>
      <c r="AS442" s="2" t="str">
        <f>IF(sum!A435="QU",sum!B435,"*")</f>
        <v>*</v>
      </c>
      <c r="AT442" s="2"/>
      <c r="AU442" s="2" t="str">
        <f>IF(sum!A435="QU",sum!J435,"*")</f>
        <v>*</v>
      </c>
      <c r="AX442" s="2" t="s">
        <v>186</v>
      </c>
      <c r="AY442" s="2" t="s">
        <v>187</v>
      </c>
      <c r="AZ442" s="2">
        <v>2050</v>
      </c>
      <c r="BA442" s="2" t="str">
        <f>IF(sum!A435="SA",sum!B435,"*")</f>
        <v>*</v>
      </c>
      <c r="BB442" s="2"/>
      <c r="BC442" s="2" t="str">
        <f>IF(sum!A435="SA",sum!J435,"*")</f>
        <v>*</v>
      </c>
    </row>
    <row r="443" spans="2:55">
      <c r="B443" s="2" t="s">
        <v>186</v>
      </c>
      <c r="C443" s="2" t="s">
        <v>187</v>
      </c>
      <c r="D443" s="2">
        <v>2050</v>
      </c>
      <c r="J443" s="2" t="s">
        <v>186</v>
      </c>
      <c r="K443" s="2" t="s">
        <v>187</v>
      </c>
      <c r="L443" s="2">
        <v>2050</v>
      </c>
      <c r="M443" s="2" t="str">
        <f>IF(sum!A436="AT",sum!B436,"*")</f>
        <v>*</v>
      </c>
      <c r="N443" s="2"/>
      <c r="O443" s="2" t="str">
        <f>IF(sum!A436="AT",sum!J436,"*")</f>
        <v>*</v>
      </c>
      <c r="R443" s="2" t="s">
        <v>186</v>
      </c>
      <c r="S443" s="2" t="s">
        <v>187</v>
      </c>
      <c r="T443" s="2">
        <v>2050</v>
      </c>
      <c r="U443" s="2" t="str">
        <f>IF(sum!A436="BC",sum!B436,"*")</f>
        <v>*</v>
      </c>
      <c r="V443" s="2"/>
      <c r="W443" s="2" t="str">
        <f>IF(sum!A436="BC",sum!J436,"*")</f>
        <v>*</v>
      </c>
      <c r="Z443" s="2" t="s">
        <v>186</v>
      </c>
      <c r="AA443" s="2" t="s">
        <v>187</v>
      </c>
      <c r="AB443" s="2">
        <v>2050</v>
      </c>
      <c r="AC443" s="2" t="str">
        <f>IF(sum!A436="MA",sum!B436,"*")</f>
        <v>WST-Light_ELE1</v>
      </c>
      <c r="AD443" s="2"/>
      <c r="AE443" s="2">
        <f>IF(sum!A436="MA",sum!J436,"*")</f>
        <v>0.0340583280599376</v>
      </c>
      <c r="AH443" s="2" t="s">
        <v>186</v>
      </c>
      <c r="AI443" s="2" t="s">
        <v>187</v>
      </c>
      <c r="AJ443" s="2">
        <v>2050</v>
      </c>
      <c r="AK443" s="2" t="str">
        <f>IF(sum!A436="ON",sum!B436,"*")</f>
        <v>*</v>
      </c>
      <c r="AL443" s="2"/>
      <c r="AM443" s="2" t="str">
        <f>IF(sum!A436="ON",sum!J436,"*")</f>
        <v>*</v>
      </c>
      <c r="AP443" s="4" t="s">
        <v>186</v>
      </c>
      <c r="AQ443" s="4" t="s">
        <v>187</v>
      </c>
      <c r="AR443" s="4">
        <v>2050</v>
      </c>
      <c r="AS443" s="2" t="str">
        <f>IF(sum!A436="QU",sum!B436,"*")</f>
        <v>*</v>
      </c>
      <c r="AT443" s="2"/>
      <c r="AU443" s="2" t="str">
        <f>IF(sum!A436="QU",sum!J436,"*")</f>
        <v>*</v>
      </c>
      <c r="AX443" s="2" t="s">
        <v>186</v>
      </c>
      <c r="AY443" s="2" t="s">
        <v>187</v>
      </c>
      <c r="AZ443" s="2">
        <v>2050</v>
      </c>
      <c r="BA443" s="2" t="str">
        <f>IF(sum!A436="SA",sum!B436,"*")</f>
        <v>*</v>
      </c>
      <c r="BB443" s="2"/>
      <c r="BC443" s="2" t="str">
        <f>IF(sum!A436="SA",sum!J436,"*")</f>
        <v>*</v>
      </c>
    </row>
    <row r="444" spans="2:55">
      <c r="B444" s="4" t="s">
        <v>186</v>
      </c>
      <c r="C444" s="4" t="s">
        <v>187</v>
      </c>
      <c r="D444" s="4">
        <v>2050</v>
      </c>
      <c r="J444" s="4" t="s">
        <v>186</v>
      </c>
      <c r="K444" s="4" t="s">
        <v>187</v>
      </c>
      <c r="L444" s="4">
        <v>2050</v>
      </c>
      <c r="M444" s="2" t="str">
        <f>IF(sum!A437="AT",sum!B437,"*")</f>
        <v>*</v>
      </c>
      <c r="N444" s="2"/>
      <c r="O444" s="2" t="str">
        <f>IF(sum!A437="AT",sum!J437,"*")</f>
        <v>*</v>
      </c>
      <c r="R444" s="4" t="s">
        <v>186</v>
      </c>
      <c r="S444" s="4" t="s">
        <v>187</v>
      </c>
      <c r="T444" s="4">
        <v>2050</v>
      </c>
      <c r="U444" s="2" t="str">
        <f>IF(sum!A437="BC",sum!B437,"*")</f>
        <v>*</v>
      </c>
      <c r="V444" s="2"/>
      <c r="W444" s="2" t="str">
        <f>IF(sum!A437="BC",sum!J437,"*")</f>
        <v>*</v>
      </c>
      <c r="Z444" s="4" t="s">
        <v>186</v>
      </c>
      <c r="AA444" s="4" t="s">
        <v>187</v>
      </c>
      <c r="AB444" s="4">
        <v>2050</v>
      </c>
      <c r="AC444" s="2" t="str">
        <f>IF(sum!A437="MA",sum!B437,"*")</f>
        <v>WST-SpCool_ELE1</v>
      </c>
      <c r="AD444" s="2"/>
      <c r="AE444" s="2">
        <f>IF(sum!A437="MA",sum!J437,"*")</f>
        <v>0.0170291640299688</v>
      </c>
      <c r="AH444" s="4" t="s">
        <v>186</v>
      </c>
      <c r="AI444" s="4" t="s">
        <v>187</v>
      </c>
      <c r="AJ444" s="4">
        <v>2050</v>
      </c>
      <c r="AK444" s="2" t="str">
        <f>IF(sum!A437="ON",sum!B437,"*")</f>
        <v>*</v>
      </c>
      <c r="AL444" s="2"/>
      <c r="AM444" s="2" t="str">
        <f>IF(sum!A437="ON",sum!J437,"*")</f>
        <v>*</v>
      </c>
      <c r="AP444" s="2" t="s">
        <v>186</v>
      </c>
      <c r="AQ444" s="2" t="s">
        <v>187</v>
      </c>
      <c r="AR444" s="2">
        <v>2050</v>
      </c>
      <c r="AS444" s="2" t="str">
        <f>IF(sum!A437="QU",sum!B437,"*")</f>
        <v>*</v>
      </c>
      <c r="AT444" s="2"/>
      <c r="AU444" s="2" t="str">
        <f>IF(sum!A437="QU",sum!J437,"*")</f>
        <v>*</v>
      </c>
      <c r="AX444" s="4" t="s">
        <v>186</v>
      </c>
      <c r="AY444" s="4" t="s">
        <v>187</v>
      </c>
      <c r="AZ444" s="4">
        <v>2050</v>
      </c>
      <c r="BA444" s="2" t="str">
        <f>IF(sum!A437="SA",sum!B437,"*")</f>
        <v>*</v>
      </c>
      <c r="BB444" s="2"/>
      <c r="BC444" s="2" t="str">
        <f>IF(sum!A437="SA",sum!J437,"*")</f>
        <v>*</v>
      </c>
    </row>
    <row r="445" spans="2:55">
      <c r="B445" s="2" t="s">
        <v>186</v>
      </c>
      <c r="C445" s="2" t="s">
        <v>187</v>
      </c>
      <c r="D445" s="2">
        <v>2050</v>
      </c>
      <c r="J445" s="2" t="s">
        <v>186</v>
      </c>
      <c r="K445" s="2" t="s">
        <v>187</v>
      </c>
      <c r="L445" s="2">
        <v>2050</v>
      </c>
      <c r="M445" s="2" t="str">
        <f>IF(sum!A438="AT",sum!B438,"*")</f>
        <v>*</v>
      </c>
      <c r="N445" s="2"/>
      <c r="O445" s="2" t="str">
        <f>IF(sum!A438="AT",sum!J438,"*")</f>
        <v>*</v>
      </c>
      <c r="R445" s="2" t="s">
        <v>186</v>
      </c>
      <c r="S445" s="2" t="s">
        <v>187</v>
      </c>
      <c r="T445" s="2">
        <v>2050</v>
      </c>
      <c r="U445" s="2" t="str">
        <f>IF(sum!A438="BC",sum!B438,"*")</f>
        <v>*</v>
      </c>
      <c r="V445" s="2"/>
      <c r="W445" s="2" t="str">
        <f>IF(sum!A438="BC",sum!J438,"*")</f>
        <v>*</v>
      </c>
      <c r="Z445" s="2" t="s">
        <v>186</v>
      </c>
      <c r="AA445" s="2" t="s">
        <v>187</v>
      </c>
      <c r="AB445" s="2">
        <v>2050</v>
      </c>
      <c r="AC445" s="2" t="str">
        <f>IF(sum!A438="MA",sum!B438,"*")</f>
        <v>WST-SpHeat_ELE1</v>
      </c>
      <c r="AD445" s="2"/>
      <c r="AE445" s="2">
        <f>IF(sum!A438="MA",sum!J438,"*")</f>
        <v>0.176098508788745</v>
      </c>
      <c r="AH445" s="2" t="s">
        <v>186</v>
      </c>
      <c r="AI445" s="2" t="s">
        <v>187</v>
      </c>
      <c r="AJ445" s="2">
        <v>2050</v>
      </c>
      <c r="AK445" s="2" t="str">
        <f>IF(sum!A438="ON",sum!B438,"*")</f>
        <v>*</v>
      </c>
      <c r="AL445" s="2"/>
      <c r="AM445" s="2" t="str">
        <f>IF(sum!A438="ON",sum!J438,"*")</f>
        <v>*</v>
      </c>
      <c r="AP445" s="4" t="s">
        <v>186</v>
      </c>
      <c r="AQ445" s="4" t="s">
        <v>187</v>
      </c>
      <c r="AR445" s="4">
        <v>2050</v>
      </c>
      <c r="AS445" s="2" t="str">
        <f>IF(sum!A438="QU",sum!B438,"*")</f>
        <v>*</v>
      </c>
      <c r="AT445" s="2"/>
      <c r="AU445" s="2" t="str">
        <f>IF(sum!A438="QU",sum!J438,"*")</f>
        <v>*</v>
      </c>
      <c r="AX445" s="2" t="s">
        <v>186</v>
      </c>
      <c r="AY445" s="2" t="s">
        <v>187</v>
      </c>
      <c r="AZ445" s="2">
        <v>2050</v>
      </c>
      <c r="BA445" s="2" t="str">
        <f>IF(sum!A438="SA",sum!B438,"*")</f>
        <v>*</v>
      </c>
      <c r="BB445" s="2"/>
      <c r="BC445" s="2" t="str">
        <f>IF(sum!A438="SA",sum!J438,"*")</f>
        <v>*</v>
      </c>
    </row>
    <row r="446" spans="2:55">
      <c r="B446" s="2" t="s">
        <v>186</v>
      </c>
      <c r="C446" s="2" t="s">
        <v>187</v>
      </c>
      <c r="D446" s="2">
        <v>2050</v>
      </c>
      <c r="J446" s="2" t="s">
        <v>186</v>
      </c>
      <c r="K446" s="2" t="s">
        <v>187</v>
      </c>
      <c r="L446" s="2">
        <v>2050</v>
      </c>
      <c r="M446" s="2" t="str">
        <f>IF(sum!A439="AT",sum!B439,"*")</f>
        <v>*</v>
      </c>
      <c r="N446" s="2"/>
      <c r="O446" s="2" t="str">
        <f>IF(sum!A439="AT",sum!J439,"*")</f>
        <v>*</v>
      </c>
      <c r="R446" s="2" t="s">
        <v>186</v>
      </c>
      <c r="S446" s="2" t="s">
        <v>187</v>
      </c>
      <c r="T446" s="2">
        <v>2050</v>
      </c>
      <c r="U446" s="2" t="str">
        <f>IF(sum!A439="BC",sum!B439,"*")</f>
        <v>*</v>
      </c>
      <c r="V446" s="2"/>
      <c r="W446" s="2" t="str">
        <f>IF(sum!A439="BC",sum!J439,"*")</f>
        <v>*</v>
      </c>
      <c r="Z446" s="2" t="s">
        <v>186</v>
      </c>
      <c r="AA446" s="2" t="s">
        <v>187</v>
      </c>
      <c r="AB446" s="2">
        <v>2050</v>
      </c>
      <c r="AC446" s="2" t="str">
        <f>IF(sum!A439="MA",sum!B439,"*")</f>
        <v>WST-WaterHeat_ELE1</v>
      </c>
      <c r="AD446" s="2"/>
      <c r="AE446" s="2">
        <f>IF(sum!A439="MA",sum!J439,"*")</f>
        <v>0.0113527760199792</v>
      </c>
      <c r="AH446" s="2" t="s">
        <v>186</v>
      </c>
      <c r="AI446" s="2" t="s">
        <v>187</v>
      </c>
      <c r="AJ446" s="2">
        <v>2050</v>
      </c>
      <c r="AK446" s="2" t="str">
        <f>IF(sum!A439="ON",sum!B439,"*")</f>
        <v>*</v>
      </c>
      <c r="AL446" s="2"/>
      <c r="AM446" s="2" t="str">
        <f>IF(sum!A439="ON",sum!J439,"*")</f>
        <v>*</v>
      </c>
      <c r="AP446" s="2" t="s">
        <v>186</v>
      </c>
      <c r="AQ446" s="2" t="s">
        <v>187</v>
      </c>
      <c r="AR446" s="2">
        <v>2050</v>
      </c>
      <c r="AS446" s="2" t="str">
        <f>IF(sum!A439="QU",sum!B439,"*")</f>
        <v>*</v>
      </c>
      <c r="AT446" s="2"/>
      <c r="AU446" s="2" t="str">
        <f>IF(sum!A439="QU",sum!J439,"*")</f>
        <v>*</v>
      </c>
      <c r="AX446" s="2" t="s">
        <v>186</v>
      </c>
      <c r="AY446" s="2" t="s">
        <v>187</v>
      </c>
      <c r="AZ446" s="2">
        <v>2050</v>
      </c>
      <c r="BA446" s="2" t="str">
        <f>IF(sum!A439="SA",sum!B439,"*")</f>
        <v>*</v>
      </c>
      <c r="BB446" s="2"/>
      <c r="BC446" s="2" t="str">
        <f>IF(sum!A439="SA",sum!J439,"*")</f>
        <v>*</v>
      </c>
    </row>
    <row r="447" spans="2:55">
      <c r="B447" s="4" t="s">
        <v>186</v>
      </c>
      <c r="C447" s="4" t="s">
        <v>187</v>
      </c>
      <c r="D447" s="4">
        <v>2050</v>
      </c>
      <c r="J447" s="4" t="s">
        <v>186</v>
      </c>
      <c r="K447" s="4" t="s">
        <v>187</v>
      </c>
      <c r="L447" s="4">
        <v>2050</v>
      </c>
      <c r="M447" s="2" t="str">
        <f>IF(sum!A440="AT",sum!B440,"*")</f>
        <v>*</v>
      </c>
      <c r="N447" s="2"/>
      <c r="O447" s="2" t="str">
        <f>IF(sum!A440="AT",sum!J440,"*")</f>
        <v>*</v>
      </c>
      <c r="R447" s="4" t="s">
        <v>186</v>
      </c>
      <c r="S447" s="4" t="s">
        <v>187</v>
      </c>
      <c r="T447" s="4">
        <v>2050</v>
      </c>
      <c r="U447" s="2" t="str">
        <f>IF(sum!A440="BC",sum!B440,"*")</f>
        <v>*</v>
      </c>
      <c r="V447" s="2"/>
      <c r="W447" s="2" t="str">
        <f>IF(sum!A440="BC",sum!J440,"*")</f>
        <v>*</v>
      </c>
      <c r="Z447" s="4" t="s">
        <v>186</v>
      </c>
      <c r="AA447" s="4" t="s">
        <v>187</v>
      </c>
      <c r="AB447" s="4">
        <v>2050</v>
      </c>
      <c r="AC447" s="2" t="str">
        <f>IF(sum!A440="MA",sum!B440,"*")</f>
        <v>*</v>
      </c>
      <c r="AD447" s="2"/>
      <c r="AE447" s="2" t="str">
        <f>IF(sum!A440="MA",sum!J440,"*")</f>
        <v>*</v>
      </c>
      <c r="AH447" s="4" t="s">
        <v>186</v>
      </c>
      <c r="AI447" s="4" t="s">
        <v>187</v>
      </c>
      <c r="AJ447" s="4">
        <v>2050</v>
      </c>
      <c r="AK447" s="2" t="str">
        <f>IF(sum!A440="ON",sum!B440,"*")</f>
        <v>AFM-AuxiliaryEquip_ELE1</v>
      </c>
      <c r="AL447" s="2"/>
      <c r="AM447" s="2">
        <f>IF(sum!A440="ON",sum!J440,"*")</f>
        <v>0.492050790056161</v>
      </c>
      <c r="AP447" s="4" t="s">
        <v>186</v>
      </c>
      <c r="AQ447" s="4" t="s">
        <v>187</v>
      </c>
      <c r="AR447" s="4">
        <v>2050</v>
      </c>
      <c r="AS447" s="2" t="str">
        <f>IF(sum!A440="QU",sum!B440,"*")</f>
        <v>*</v>
      </c>
      <c r="AT447" s="2"/>
      <c r="AU447" s="2" t="str">
        <f>IF(sum!A440="QU",sum!J440,"*")</f>
        <v>*</v>
      </c>
      <c r="AX447" s="4" t="s">
        <v>186</v>
      </c>
      <c r="AY447" s="4" t="s">
        <v>187</v>
      </c>
      <c r="AZ447" s="4">
        <v>2050</v>
      </c>
      <c r="BA447" s="2" t="str">
        <f>IF(sum!A440="SA",sum!B440,"*")</f>
        <v>*</v>
      </c>
      <c r="BB447" s="2"/>
      <c r="BC447" s="2" t="str">
        <f>IF(sum!A440="SA",sum!J440,"*")</f>
        <v>*</v>
      </c>
    </row>
    <row r="448" spans="2:55">
      <c r="B448" s="2" t="s">
        <v>186</v>
      </c>
      <c r="C448" s="2" t="s">
        <v>187</v>
      </c>
      <c r="D448" s="2">
        <v>2050</v>
      </c>
      <c r="J448" s="2" t="s">
        <v>186</v>
      </c>
      <c r="K448" s="2" t="s">
        <v>187</v>
      </c>
      <c r="L448" s="2">
        <v>2050</v>
      </c>
      <c r="M448" s="2" t="str">
        <f>IF(sum!A441="AT",sum!B441,"*")</f>
        <v>*</v>
      </c>
      <c r="N448" s="2"/>
      <c r="O448" s="2" t="str">
        <f>IF(sum!A441="AT",sum!J441,"*")</f>
        <v>*</v>
      </c>
      <c r="R448" s="2" t="s">
        <v>186</v>
      </c>
      <c r="S448" s="2" t="s">
        <v>187</v>
      </c>
      <c r="T448" s="2">
        <v>2050</v>
      </c>
      <c r="U448" s="2" t="str">
        <f>IF(sum!A441="BC",sum!B441,"*")</f>
        <v>*</v>
      </c>
      <c r="V448" s="2"/>
      <c r="W448" s="2" t="str">
        <f>IF(sum!A441="BC",sum!J441,"*")</f>
        <v>*</v>
      </c>
      <c r="Z448" s="2" t="s">
        <v>186</v>
      </c>
      <c r="AA448" s="2" t="s">
        <v>187</v>
      </c>
      <c r="AB448" s="2">
        <v>2050</v>
      </c>
      <c r="AC448" s="2" t="str">
        <f>IF(sum!A441="MA",sum!B441,"*")</f>
        <v>*</v>
      </c>
      <c r="AD448" s="2"/>
      <c r="AE448" s="2" t="str">
        <f>IF(sum!A441="MA",sum!J441,"*")</f>
        <v>*</v>
      </c>
      <c r="AH448" s="2" t="s">
        <v>186</v>
      </c>
      <c r="AI448" s="2" t="s">
        <v>187</v>
      </c>
      <c r="AJ448" s="2">
        <v>2050</v>
      </c>
      <c r="AK448" s="2" t="str">
        <f>IF(sum!A441="ON",sum!B441,"*")</f>
        <v>AFM-AuxiliaryMot_ELE1</v>
      </c>
      <c r="AL448" s="2"/>
      <c r="AM448" s="2">
        <f>IF(sum!A441="ON",sum!J441,"*")</f>
        <v>0.153262476269719</v>
      </c>
      <c r="AP448" s="2" t="s">
        <v>186</v>
      </c>
      <c r="AQ448" s="2" t="s">
        <v>187</v>
      </c>
      <c r="AR448" s="2">
        <v>2050</v>
      </c>
      <c r="AS448" s="2" t="str">
        <f>IF(sum!A441="QU",sum!B441,"*")</f>
        <v>*</v>
      </c>
      <c r="AT448" s="2"/>
      <c r="AU448" s="2" t="str">
        <f>IF(sum!A441="QU",sum!J441,"*")</f>
        <v>*</v>
      </c>
      <c r="AX448" s="2" t="s">
        <v>186</v>
      </c>
      <c r="AY448" s="2" t="s">
        <v>187</v>
      </c>
      <c r="AZ448" s="2">
        <v>2050</v>
      </c>
      <c r="BA448" s="2" t="str">
        <f>IF(sum!A441="SA",sum!B441,"*")</f>
        <v>*</v>
      </c>
      <c r="BB448" s="2"/>
      <c r="BC448" s="2" t="str">
        <f>IF(sum!A441="SA",sum!J441,"*")</f>
        <v>*</v>
      </c>
    </row>
    <row r="449" spans="2:55">
      <c r="B449" s="2" t="s">
        <v>186</v>
      </c>
      <c r="C449" s="2" t="s">
        <v>187</v>
      </c>
      <c r="D449" s="2">
        <v>2050</v>
      </c>
      <c r="J449" s="2" t="s">
        <v>186</v>
      </c>
      <c r="K449" s="2" t="s">
        <v>187</v>
      </c>
      <c r="L449" s="2">
        <v>2050</v>
      </c>
      <c r="M449" s="2" t="str">
        <f>IF(sum!A442="AT",sum!B442,"*")</f>
        <v>*</v>
      </c>
      <c r="N449" s="2"/>
      <c r="O449" s="2" t="str">
        <f>IF(sum!A442="AT",sum!J442,"*")</f>
        <v>*</v>
      </c>
      <c r="R449" s="2" t="s">
        <v>186</v>
      </c>
      <c r="S449" s="2" t="s">
        <v>187</v>
      </c>
      <c r="T449" s="2">
        <v>2050</v>
      </c>
      <c r="U449" s="2" t="str">
        <f>IF(sum!A442="BC",sum!B442,"*")</f>
        <v>*</v>
      </c>
      <c r="V449" s="2"/>
      <c r="W449" s="2" t="str">
        <f>IF(sum!A442="BC",sum!J442,"*")</f>
        <v>*</v>
      </c>
      <c r="Z449" s="2" t="s">
        <v>186</v>
      </c>
      <c r="AA449" s="2" t="s">
        <v>187</v>
      </c>
      <c r="AB449" s="2">
        <v>2050</v>
      </c>
      <c r="AC449" s="2" t="str">
        <f>IF(sum!A442="MA",sum!B442,"*")</f>
        <v>*</v>
      </c>
      <c r="AD449" s="2"/>
      <c r="AE449" s="2" t="str">
        <f>IF(sum!A442="MA",sum!J442,"*")</f>
        <v>*</v>
      </c>
      <c r="AH449" s="2" t="s">
        <v>186</v>
      </c>
      <c r="AI449" s="2" t="s">
        <v>187</v>
      </c>
      <c r="AJ449" s="2">
        <v>2050</v>
      </c>
      <c r="AK449" s="2" t="str">
        <f>IF(sum!A442="ON",sum!B442,"*")</f>
        <v>AFM-Light_ELE1</v>
      </c>
      <c r="AL449" s="2"/>
      <c r="AM449" s="2">
        <f>IF(sum!A442="ON",sum!J442,"*")</f>
        <v>0.57899157701894</v>
      </c>
      <c r="AP449" s="4" t="s">
        <v>186</v>
      </c>
      <c r="AQ449" s="4" t="s">
        <v>187</v>
      </c>
      <c r="AR449" s="4">
        <v>2050</v>
      </c>
      <c r="AS449" s="2" t="str">
        <f>IF(sum!A442="QU",sum!B442,"*")</f>
        <v>*</v>
      </c>
      <c r="AT449" s="2"/>
      <c r="AU449" s="2" t="str">
        <f>IF(sum!A442="QU",sum!J442,"*")</f>
        <v>*</v>
      </c>
      <c r="AX449" s="2" t="s">
        <v>186</v>
      </c>
      <c r="AY449" s="2" t="s">
        <v>187</v>
      </c>
      <c r="AZ449" s="2">
        <v>2050</v>
      </c>
      <c r="BA449" s="2" t="str">
        <f>IF(sum!A442="SA",sum!B442,"*")</f>
        <v>*</v>
      </c>
      <c r="BB449" s="2"/>
      <c r="BC449" s="2" t="str">
        <f>IF(sum!A442="SA",sum!J442,"*")</f>
        <v>*</v>
      </c>
    </row>
    <row r="450" spans="2:55">
      <c r="B450" s="4" t="s">
        <v>186</v>
      </c>
      <c r="C450" s="4" t="s">
        <v>187</v>
      </c>
      <c r="D450" s="4">
        <v>2050</v>
      </c>
      <c r="J450" s="4" t="s">
        <v>186</v>
      </c>
      <c r="K450" s="4" t="s">
        <v>187</v>
      </c>
      <c r="L450" s="4">
        <v>2050</v>
      </c>
      <c r="M450" s="2" t="str">
        <f>IF(sum!A443="AT",sum!B443,"*")</f>
        <v>*</v>
      </c>
      <c r="N450" s="2"/>
      <c r="O450" s="2" t="str">
        <f>IF(sum!A443="AT",sum!J443,"*")</f>
        <v>*</v>
      </c>
      <c r="R450" s="4" t="s">
        <v>186</v>
      </c>
      <c r="S450" s="4" t="s">
        <v>187</v>
      </c>
      <c r="T450" s="4">
        <v>2050</v>
      </c>
      <c r="U450" s="2" t="str">
        <f>IF(sum!A443="BC",sum!B443,"*")</f>
        <v>*</v>
      </c>
      <c r="V450" s="2"/>
      <c r="W450" s="2" t="str">
        <f>IF(sum!A443="BC",sum!J443,"*")</f>
        <v>*</v>
      </c>
      <c r="Z450" s="4" t="s">
        <v>186</v>
      </c>
      <c r="AA450" s="4" t="s">
        <v>187</v>
      </c>
      <c r="AB450" s="4">
        <v>2050</v>
      </c>
      <c r="AC450" s="2" t="str">
        <f>IF(sum!A443="MA",sum!B443,"*")</f>
        <v>*</v>
      </c>
      <c r="AD450" s="2"/>
      <c r="AE450" s="2" t="str">
        <f>IF(sum!A443="MA",sum!J443,"*")</f>
        <v>*</v>
      </c>
      <c r="AH450" s="4" t="s">
        <v>186</v>
      </c>
      <c r="AI450" s="4" t="s">
        <v>187</v>
      </c>
      <c r="AJ450" s="4">
        <v>2050</v>
      </c>
      <c r="AK450" s="2" t="str">
        <f>IF(sum!A443="ON",sum!B443,"*")</f>
        <v>AFM-SpCool_ELE1</v>
      </c>
      <c r="AL450" s="2"/>
      <c r="AM450" s="2">
        <f>IF(sum!A443="ON",sum!J443,"*")</f>
        <v>0.346909365421468</v>
      </c>
      <c r="AP450" s="2" t="s">
        <v>186</v>
      </c>
      <c r="AQ450" s="2" t="s">
        <v>187</v>
      </c>
      <c r="AR450" s="2">
        <v>2050</v>
      </c>
      <c r="AS450" s="2" t="str">
        <f>IF(sum!A443="QU",sum!B443,"*")</f>
        <v>*</v>
      </c>
      <c r="AT450" s="2"/>
      <c r="AU450" s="2" t="str">
        <f>IF(sum!A443="QU",sum!J443,"*")</f>
        <v>*</v>
      </c>
      <c r="AX450" s="4" t="s">
        <v>186</v>
      </c>
      <c r="AY450" s="4" t="s">
        <v>187</v>
      </c>
      <c r="AZ450" s="4">
        <v>2050</v>
      </c>
      <c r="BA450" s="2" t="str">
        <f>IF(sum!A443="SA",sum!B443,"*")</f>
        <v>*</v>
      </c>
      <c r="BB450" s="2"/>
      <c r="BC450" s="2" t="str">
        <f>IF(sum!A443="SA",sum!J443,"*")</f>
        <v>*</v>
      </c>
    </row>
    <row r="451" spans="2:55">
      <c r="B451" s="2" t="s">
        <v>186</v>
      </c>
      <c r="C451" s="2" t="s">
        <v>187</v>
      </c>
      <c r="D451" s="2">
        <v>2050</v>
      </c>
      <c r="J451" s="2" t="s">
        <v>186</v>
      </c>
      <c r="K451" s="2" t="s">
        <v>187</v>
      </c>
      <c r="L451" s="2">
        <v>2050</v>
      </c>
      <c r="M451" s="2" t="str">
        <f>IF(sum!A444="AT",sum!B444,"*")</f>
        <v>*</v>
      </c>
      <c r="N451" s="2"/>
      <c r="O451" s="2" t="str">
        <f>IF(sum!A444="AT",sum!J444,"*")</f>
        <v>*</v>
      </c>
      <c r="R451" s="2" t="s">
        <v>186</v>
      </c>
      <c r="S451" s="2" t="s">
        <v>187</v>
      </c>
      <c r="T451" s="2">
        <v>2050</v>
      </c>
      <c r="U451" s="2" t="str">
        <f>IF(sum!A444="BC",sum!B444,"*")</f>
        <v>*</v>
      </c>
      <c r="V451" s="2"/>
      <c r="W451" s="2" t="str">
        <f>IF(sum!A444="BC",sum!J444,"*")</f>
        <v>*</v>
      </c>
      <c r="Z451" s="2" t="s">
        <v>186</v>
      </c>
      <c r="AA451" s="2" t="s">
        <v>187</v>
      </c>
      <c r="AB451" s="2">
        <v>2050</v>
      </c>
      <c r="AC451" s="2" t="str">
        <f>IF(sum!A444="MA",sum!B444,"*")</f>
        <v>*</v>
      </c>
      <c r="AD451" s="2"/>
      <c r="AE451" s="2" t="str">
        <f>IF(sum!A444="MA",sum!J444,"*")</f>
        <v>*</v>
      </c>
      <c r="AH451" s="2" t="s">
        <v>186</v>
      </c>
      <c r="AI451" s="2" t="s">
        <v>187</v>
      </c>
      <c r="AJ451" s="2">
        <v>2050</v>
      </c>
      <c r="AK451" s="2" t="str">
        <f>IF(sum!A444="ON",sum!B444,"*")</f>
        <v>AFM-SpHeat_ELE1</v>
      </c>
      <c r="AL451" s="2"/>
      <c r="AM451" s="2">
        <f>IF(sum!A444="ON",sum!J444,"*")</f>
        <v>2.09936985815193</v>
      </c>
      <c r="AP451" s="4" t="s">
        <v>186</v>
      </c>
      <c r="AQ451" s="4" t="s">
        <v>187</v>
      </c>
      <c r="AR451" s="4">
        <v>2050</v>
      </c>
      <c r="AS451" s="2" t="str">
        <f>IF(sum!A444="QU",sum!B444,"*")</f>
        <v>*</v>
      </c>
      <c r="AT451" s="2"/>
      <c r="AU451" s="2" t="str">
        <f>IF(sum!A444="QU",sum!J444,"*")</f>
        <v>*</v>
      </c>
      <c r="AX451" s="2" t="s">
        <v>186</v>
      </c>
      <c r="AY451" s="2" t="s">
        <v>187</v>
      </c>
      <c r="AZ451" s="2">
        <v>2050</v>
      </c>
      <c r="BA451" s="2" t="str">
        <f>IF(sum!A444="SA",sum!B444,"*")</f>
        <v>*</v>
      </c>
      <c r="BB451" s="2"/>
      <c r="BC451" s="2" t="str">
        <f>IF(sum!A444="SA",sum!J444,"*")</f>
        <v>*</v>
      </c>
    </row>
    <row r="452" spans="2:55">
      <c r="B452" s="2" t="s">
        <v>186</v>
      </c>
      <c r="C452" s="2" t="s">
        <v>187</v>
      </c>
      <c r="D452" s="2">
        <v>2050</v>
      </c>
      <c r="J452" s="2" t="s">
        <v>186</v>
      </c>
      <c r="K452" s="2" t="s">
        <v>187</v>
      </c>
      <c r="L452" s="2">
        <v>2050</v>
      </c>
      <c r="M452" s="2" t="str">
        <f>IF(sum!A445="AT",sum!B445,"*")</f>
        <v>*</v>
      </c>
      <c r="N452" s="2"/>
      <c r="O452" s="2" t="str">
        <f>IF(sum!A445="AT",sum!J445,"*")</f>
        <v>*</v>
      </c>
      <c r="R452" s="2" t="s">
        <v>186</v>
      </c>
      <c r="S452" s="2" t="s">
        <v>187</v>
      </c>
      <c r="T452" s="2">
        <v>2050</v>
      </c>
      <c r="U452" s="2" t="str">
        <f>IF(sum!A445="BC",sum!B445,"*")</f>
        <v>*</v>
      </c>
      <c r="V452" s="2"/>
      <c r="W452" s="2" t="str">
        <f>IF(sum!A445="BC",sum!J445,"*")</f>
        <v>*</v>
      </c>
      <c r="Z452" s="2" t="s">
        <v>186</v>
      </c>
      <c r="AA452" s="2" t="s">
        <v>187</v>
      </c>
      <c r="AB452" s="2">
        <v>2050</v>
      </c>
      <c r="AC452" s="2" t="str">
        <f>IF(sum!A445="MA",sum!B445,"*")</f>
        <v>*</v>
      </c>
      <c r="AD452" s="2"/>
      <c r="AE452" s="2" t="str">
        <f>IF(sum!A445="MA",sum!J445,"*")</f>
        <v>*</v>
      </c>
      <c r="AH452" s="2" t="s">
        <v>186</v>
      </c>
      <c r="AI452" s="2" t="s">
        <v>187</v>
      </c>
      <c r="AJ452" s="2">
        <v>2050</v>
      </c>
      <c r="AK452" s="2" t="str">
        <f>IF(sum!A445="ON",sum!B445,"*")</f>
        <v>AFM-WaterHeat_ELE1</v>
      </c>
      <c r="AL452" s="2"/>
      <c r="AM452" s="2">
        <f>IF(sum!A445="ON",sum!J445,"*")</f>
        <v>0.235490300162373</v>
      </c>
      <c r="AP452" s="2" t="s">
        <v>186</v>
      </c>
      <c r="AQ452" s="2" t="s">
        <v>187</v>
      </c>
      <c r="AR452" s="2">
        <v>2050</v>
      </c>
      <c r="AS452" s="2" t="str">
        <f>IF(sum!A445="QU",sum!B445,"*")</f>
        <v>*</v>
      </c>
      <c r="AT452" s="2"/>
      <c r="AU452" s="2" t="str">
        <f>IF(sum!A445="QU",sum!J445,"*")</f>
        <v>*</v>
      </c>
      <c r="AX452" s="2" t="s">
        <v>186</v>
      </c>
      <c r="AY452" s="2" t="s">
        <v>187</v>
      </c>
      <c r="AZ452" s="2">
        <v>2050</v>
      </c>
      <c r="BA452" s="2" t="str">
        <f>IF(sum!A445="SA",sum!B445,"*")</f>
        <v>*</v>
      </c>
      <c r="BB452" s="2"/>
      <c r="BC452" s="2" t="str">
        <f>IF(sum!A445="SA",sum!J445,"*")</f>
        <v>*</v>
      </c>
    </row>
    <row r="453" spans="2:55">
      <c r="B453" s="4" t="s">
        <v>186</v>
      </c>
      <c r="C453" s="4" t="s">
        <v>187</v>
      </c>
      <c r="D453" s="4">
        <v>2050</v>
      </c>
      <c r="J453" s="4" t="s">
        <v>186</v>
      </c>
      <c r="K453" s="4" t="s">
        <v>187</v>
      </c>
      <c r="L453" s="4">
        <v>2050</v>
      </c>
      <c r="M453" s="2" t="str">
        <f>IF(sum!A446="AT",sum!B446,"*")</f>
        <v>*</v>
      </c>
      <c r="N453" s="2"/>
      <c r="O453" s="2" t="str">
        <f>IF(sum!A446="AT",sum!J446,"*")</f>
        <v>*</v>
      </c>
      <c r="R453" s="4" t="s">
        <v>186</v>
      </c>
      <c r="S453" s="4" t="s">
        <v>187</v>
      </c>
      <c r="T453" s="4">
        <v>2050</v>
      </c>
      <c r="U453" s="2" t="str">
        <f>IF(sum!A446="BC",sum!B446,"*")</f>
        <v>*</v>
      </c>
      <c r="V453" s="2"/>
      <c r="W453" s="2" t="str">
        <f>IF(sum!A446="BC",sum!J446,"*")</f>
        <v>*</v>
      </c>
      <c r="Z453" s="4" t="s">
        <v>186</v>
      </c>
      <c r="AA453" s="4" t="s">
        <v>187</v>
      </c>
      <c r="AB453" s="4">
        <v>2050</v>
      </c>
      <c r="AC453" s="2" t="str">
        <f>IF(sum!A446="MA",sum!B446,"*")</f>
        <v>*</v>
      </c>
      <c r="AD453" s="2"/>
      <c r="AE453" s="2" t="str">
        <f>IF(sum!A446="MA",sum!J446,"*")</f>
        <v>*</v>
      </c>
      <c r="AH453" s="4" t="s">
        <v>186</v>
      </c>
      <c r="AI453" s="4" t="s">
        <v>187</v>
      </c>
      <c r="AJ453" s="4">
        <v>2050</v>
      </c>
      <c r="AK453" s="2" t="str">
        <f>IF(sum!A446="ON",sum!B446,"*")</f>
        <v>ART-AuxiliaryEquip_ELE1</v>
      </c>
      <c r="AL453" s="2"/>
      <c r="AM453" s="2">
        <f>IF(sum!A446="ON",sum!J446,"*")</f>
        <v>0.113527760199792</v>
      </c>
      <c r="AP453" s="4" t="s">
        <v>186</v>
      </c>
      <c r="AQ453" s="4" t="s">
        <v>187</v>
      </c>
      <c r="AR453" s="4">
        <v>2050</v>
      </c>
      <c r="AS453" s="2" t="str">
        <f>IF(sum!A446="QU",sum!B446,"*")</f>
        <v>*</v>
      </c>
      <c r="AT453" s="2"/>
      <c r="AU453" s="2" t="str">
        <f>IF(sum!A446="QU",sum!J446,"*")</f>
        <v>*</v>
      </c>
      <c r="AX453" s="4" t="s">
        <v>186</v>
      </c>
      <c r="AY453" s="4" t="s">
        <v>187</v>
      </c>
      <c r="AZ453" s="4">
        <v>2050</v>
      </c>
      <c r="BA453" s="2" t="str">
        <f>IF(sum!A446="SA",sum!B446,"*")</f>
        <v>*</v>
      </c>
      <c r="BB453" s="2"/>
      <c r="BC453" s="2" t="str">
        <f>IF(sum!A446="SA",sum!J446,"*")</f>
        <v>*</v>
      </c>
    </row>
    <row r="454" spans="2:55">
      <c r="B454" s="2" t="s">
        <v>186</v>
      </c>
      <c r="C454" s="2" t="s">
        <v>187</v>
      </c>
      <c r="D454" s="2">
        <v>2050</v>
      </c>
      <c r="J454" s="2" t="s">
        <v>186</v>
      </c>
      <c r="K454" s="2" t="s">
        <v>187</v>
      </c>
      <c r="L454" s="2">
        <v>2050</v>
      </c>
      <c r="M454" s="2" t="str">
        <f>IF(sum!A447="AT",sum!B447,"*")</f>
        <v>*</v>
      </c>
      <c r="N454" s="2"/>
      <c r="O454" s="2" t="str">
        <f>IF(sum!A447="AT",sum!J447,"*")</f>
        <v>*</v>
      </c>
      <c r="R454" s="2" t="s">
        <v>186</v>
      </c>
      <c r="S454" s="2" t="s">
        <v>187</v>
      </c>
      <c r="T454" s="2">
        <v>2050</v>
      </c>
      <c r="U454" s="2" t="str">
        <f>IF(sum!A447="BC",sum!B447,"*")</f>
        <v>*</v>
      </c>
      <c r="V454" s="2"/>
      <c r="W454" s="2" t="str">
        <f>IF(sum!A447="BC",sum!J447,"*")</f>
        <v>*</v>
      </c>
      <c r="Z454" s="2" t="s">
        <v>186</v>
      </c>
      <c r="AA454" s="2" t="s">
        <v>187</v>
      </c>
      <c r="AB454" s="2">
        <v>2050</v>
      </c>
      <c r="AC454" s="2" t="str">
        <f>IF(sum!A447="MA",sum!B447,"*")</f>
        <v>*</v>
      </c>
      <c r="AD454" s="2"/>
      <c r="AE454" s="2" t="str">
        <f>IF(sum!A447="MA",sum!J447,"*")</f>
        <v>*</v>
      </c>
      <c r="AH454" s="2" t="s">
        <v>186</v>
      </c>
      <c r="AI454" s="2" t="s">
        <v>187</v>
      </c>
      <c r="AJ454" s="2">
        <v>2050</v>
      </c>
      <c r="AK454" s="2" t="str">
        <f>IF(sum!A447="ON",sum!B447,"*")</f>
        <v>ART-AuxiliaryMot_ELE1</v>
      </c>
      <c r="AL454" s="2"/>
      <c r="AM454" s="2">
        <f>IF(sum!A447="ON",sum!J447,"*")</f>
        <v>0.0510874920899064</v>
      </c>
      <c r="AP454" s="2" t="s">
        <v>186</v>
      </c>
      <c r="AQ454" s="2" t="s">
        <v>187</v>
      </c>
      <c r="AR454" s="2">
        <v>2050</v>
      </c>
      <c r="AS454" s="2" t="str">
        <f>IF(sum!A447="QU",sum!B447,"*")</f>
        <v>*</v>
      </c>
      <c r="AT454" s="2"/>
      <c r="AU454" s="2" t="str">
        <f>IF(sum!A447="QU",sum!J447,"*")</f>
        <v>*</v>
      </c>
      <c r="AX454" s="2" t="s">
        <v>186</v>
      </c>
      <c r="AY454" s="2" t="s">
        <v>187</v>
      </c>
      <c r="AZ454" s="2">
        <v>2050</v>
      </c>
      <c r="BA454" s="2" t="str">
        <f>IF(sum!A447="SA",sum!B447,"*")</f>
        <v>*</v>
      </c>
      <c r="BB454" s="2"/>
      <c r="BC454" s="2" t="str">
        <f>IF(sum!A447="SA",sum!J447,"*")</f>
        <v>*</v>
      </c>
    </row>
    <row r="455" spans="2:55">
      <c r="B455" s="2" t="s">
        <v>186</v>
      </c>
      <c r="C455" s="2" t="s">
        <v>187</v>
      </c>
      <c r="D455" s="2">
        <v>2050</v>
      </c>
      <c r="J455" s="2" t="s">
        <v>186</v>
      </c>
      <c r="K455" s="2" t="s">
        <v>187</v>
      </c>
      <c r="L455" s="2">
        <v>2050</v>
      </c>
      <c r="M455" s="2" t="str">
        <f>IF(sum!A448="AT",sum!B448,"*")</f>
        <v>*</v>
      </c>
      <c r="N455" s="2"/>
      <c r="O455" s="2" t="str">
        <f>IF(sum!A448="AT",sum!J448,"*")</f>
        <v>*</v>
      </c>
      <c r="R455" s="2" t="s">
        <v>186</v>
      </c>
      <c r="S455" s="2" t="s">
        <v>187</v>
      </c>
      <c r="T455" s="2">
        <v>2050</v>
      </c>
      <c r="U455" s="2" t="str">
        <f>IF(sum!A448="BC",sum!B448,"*")</f>
        <v>*</v>
      </c>
      <c r="V455" s="2"/>
      <c r="W455" s="2" t="str">
        <f>IF(sum!A448="BC",sum!J448,"*")</f>
        <v>*</v>
      </c>
      <c r="Z455" s="2" t="s">
        <v>186</v>
      </c>
      <c r="AA455" s="2" t="s">
        <v>187</v>
      </c>
      <c r="AB455" s="2">
        <v>2050</v>
      </c>
      <c r="AC455" s="2" t="str">
        <f>IF(sum!A448="MA",sum!B448,"*")</f>
        <v>*</v>
      </c>
      <c r="AD455" s="2"/>
      <c r="AE455" s="2" t="str">
        <f>IF(sum!A448="MA",sum!J448,"*")</f>
        <v>*</v>
      </c>
      <c r="AH455" s="2" t="s">
        <v>186</v>
      </c>
      <c r="AI455" s="2" t="s">
        <v>187</v>
      </c>
      <c r="AJ455" s="2">
        <v>2050</v>
      </c>
      <c r="AK455" s="2" t="str">
        <f>IF(sum!A448="ON",sum!B448,"*")</f>
        <v>ART-Light_ELE1</v>
      </c>
      <c r="AL455" s="2"/>
      <c r="AM455" s="2">
        <f>IF(sum!A448="ON",sum!J448,"*")</f>
        <v>0.204349968359626</v>
      </c>
      <c r="AP455" s="4" t="s">
        <v>186</v>
      </c>
      <c r="AQ455" s="4" t="s">
        <v>187</v>
      </c>
      <c r="AR455" s="4">
        <v>2050</v>
      </c>
      <c r="AS455" s="2" t="str">
        <f>IF(sum!A448="QU",sum!B448,"*")</f>
        <v>*</v>
      </c>
      <c r="AT455" s="2"/>
      <c r="AU455" s="2" t="str">
        <f>IF(sum!A448="QU",sum!J448,"*")</f>
        <v>*</v>
      </c>
      <c r="AX455" s="2" t="s">
        <v>186</v>
      </c>
      <c r="AY455" s="2" t="s">
        <v>187</v>
      </c>
      <c r="AZ455" s="2">
        <v>2050</v>
      </c>
      <c r="BA455" s="2" t="str">
        <f>IF(sum!A448="SA",sum!B448,"*")</f>
        <v>*</v>
      </c>
      <c r="BB455" s="2"/>
      <c r="BC455" s="2" t="str">
        <f>IF(sum!A448="SA",sum!J448,"*")</f>
        <v>*</v>
      </c>
    </row>
    <row r="456" spans="2:55">
      <c r="B456" s="4" t="s">
        <v>186</v>
      </c>
      <c r="C456" s="4" t="s">
        <v>187</v>
      </c>
      <c r="D456" s="4">
        <v>2050</v>
      </c>
      <c r="J456" s="4" t="s">
        <v>186</v>
      </c>
      <c r="K456" s="4" t="s">
        <v>187</v>
      </c>
      <c r="L456" s="4">
        <v>2050</v>
      </c>
      <c r="M456" s="2" t="str">
        <f>IF(sum!A449="AT",sum!B449,"*")</f>
        <v>*</v>
      </c>
      <c r="N456" s="2"/>
      <c r="O456" s="2" t="str">
        <f>IF(sum!A449="AT",sum!J449,"*")</f>
        <v>*</v>
      </c>
      <c r="R456" s="4" t="s">
        <v>186</v>
      </c>
      <c r="S456" s="4" t="s">
        <v>187</v>
      </c>
      <c r="T456" s="4">
        <v>2050</v>
      </c>
      <c r="U456" s="2" t="str">
        <f>IF(sum!A449="BC",sum!B449,"*")</f>
        <v>*</v>
      </c>
      <c r="V456" s="2"/>
      <c r="W456" s="2" t="str">
        <f>IF(sum!A449="BC",sum!J449,"*")</f>
        <v>*</v>
      </c>
      <c r="Z456" s="4" t="s">
        <v>186</v>
      </c>
      <c r="AA456" s="4" t="s">
        <v>187</v>
      </c>
      <c r="AB456" s="4">
        <v>2050</v>
      </c>
      <c r="AC456" s="2" t="str">
        <f>IF(sum!A449="MA",sum!B449,"*")</f>
        <v>*</v>
      </c>
      <c r="AD456" s="2"/>
      <c r="AE456" s="2" t="str">
        <f>IF(sum!A449="MA",sum!J449,"*")</f>
        <v>*</v>
      </c>
      <c r="AH456" s="4" t="s">
        <v>186</v>
      </c>
      <c r="AI456" s="4" t="s">
        <v>187</v>
      </c>
      <c r="AJ456" s="4">
        <v>2050</v>
      </c>
      <c r="AK456" s="2" t="str">
        <f>IF(sum!A449="ON",sum!B449,"*")</f>
        <v>ART-SpCool_ELE1</v>
      </c>
      <c r="AL456" s="2"/>
      <c r="AM456" s="2">
        <f>IF(sum!A449="ON",sum!J449,"*")</f>
        <v>0.120263857050483</v>
      </c>
      <c r="AP456" s="2" t="s">
        <v>186</v>
      </c>
      <c r="AQ456" s="2" t="s">
        <v>187</v>
      </c>
      <c r="AR456" s="2">
        <v>2050</v>
      </c>
      <c r="AS456" s="2" t="str">
        <f>IF(sum!A449="QU",sum!B449,"*")</f>
        <v>*</v>
      </c>
      <c r="AT456" s="2"/>
      <c r="AU456" s="2" t="str">
        <f>IF(sum!A449="QU",sum!J449,"*")</f>
        <v>*</v>
      </c>
      <c r="AX456" s="4" t="s">
        <v>186</v>
      </c>
      <c r="AY456" s="4" t="s">
        <v>187</v>
      </c>
      <c r="AZ456" s="4">
        <v>2050</v>
      </c>
      <c r="BA456" s="2" t="str">
        <f>IF(sum!A449="SA",sum!B449,"*")</f>
        <v>*</v>
      </c>
      <c r="BB456" s="2"/>
      <c r="BC456" s="2" t="str">
        <f>IF(sum!A449="SA",sum!J449,"*")</f>
        <v>*</v>
      </c>
    </row>
    <row r="457" spans="2:55">
      <c r="B457" s="2" t="s">
        <v>186</v>
      </c>
      <c r="C457" s="2" t="s">
        <v>187</v>
      </c>
      <c r="D457" s="2">
        <v>2050</v>
      </c>
      <c r="J457" s="2" t="s">
        <v>186</v>
      </c>
      <c r="K457" s="2" t="s">
        <v>187</v>
      </c>
      <c r="L457" s="2">
        <v>2050</v>
      </c>
      <c r="M457" s="2" t="str">
        <f>IF(sum!A450="AT",sum!B450,"*")</f>
        <v>*</v>
      </c>
      <c r="N457" s="2"/>
      <c r="O457" s="2" t="str">
        <f>IF(sum!A450="AT",sum!J450,"*")</f>
        <v>*</v>
      </c>
      <c r="R457" s="2" t="s">
        <v>186</v>
      </c>
      <c r="S457" s="2" t="s">
        <v>187</v>
      </c>
      <c r="T457" s="2">
        <v>2050</v>
      </c>
      <c r="U457" s="2" t="str">
        <f>IF(sum!A450="BC",sum!B450,"*")</f>
        <v>*</v>
      </c>
      <c r="V457" s="2"/>
      <c r="W457" s="2" t="str">
        <f>IF(sum!A450="BC",sum!J450,"*")</f>
        <v>*</v>
      </c>
      <c r="Z457" s="2" t="s">
        <v>186</v>
      </c>
      <c r="AA457" s="2" t="s">
        <v>187</v>
      </c>
      <c r="AB457" s="2">
        <v>2050</v>
      </c>
      <c r="AC457" s="2" t="str">
        <f>IF(sum!A450="MA",sum!B450,"*")</f>
        <v>*</v>
      </c>
      <c r="AD457" s="2"/>
      <c r="AE457" s="2" t="str">
        <f>IF(sum!A450="MA",sum!J450,"*")</f>
        <v>*</v>
      </c>
      <c r="AH457" s="2" t="s">
        <v>186</v>
      </c>
      <c r="AI457" s="2" t="s">
        <v>187</v>
      </c>
      <c r="AJ457" s="2">
        <v>2050</v>
      </c>
      <c r="AK457" s="2" t="str">
        <f>IF(sum!A450="ON",sum!B450,"*")</f>
        <v>ART-SpHeat_ELE1</v>
      </c>
      <c r="AL457" s="2"/>
      <c r="AM457" s="2">
        <f>IF(sum!A450="ON",sum!J450,"*")</f>
        <v>0.724269480893279</v>
      </c>
      <c r="AP457" s="4" t="s">
        <v>186</v>
      </c>
      <c r="AQ457" s="4" t="s">
        <v>187</v>
      </c>
      <c r="AR457" s="4">
        <v>2050</v>
      </c>
      <c r="AS457" s="2" t="str">
        <f>IF(sum!A450="QU",sum!B450,"*")</f>
        <v>*</v>
      </c>
      <c r="AT457" s="2"/>
      <c r="AU457" s="2" t="str">
        <f>IF(sum!A450="QU",sum!J450,"*")</f>
        <v>*</v>
      </c>
      <c r="AX457" s="2" t="s">
        <v>186</v>
      </c>
      <c r="AY457" s="2" t="s">
        <v>187</v>
      </c>
      <c r="AZ457" s="2">
        <v>2050</v>
      </c>
      <c r="BA457" s="2" t="str">
        <f>IF(sum!A450="SA",sum!B450,"*")</f>
        <v>*</v>
      </c>
      <c r="BB457" s="2"/>
      <c r="BC457" s="2" t="str">
        <f>IF(sum!A450="SA",sum!J450,"*")</f>
        <v>*</v>
      </c>
    </row>
    <row r="458" spans="2:55">
      <c r="B458" s="2" t="s">
        <v>186</v>
      </c>
      <c r="C458" s="2" t="s">
        <v>187</v>
      </c>
      <c r="D458" s="2">
        <v>2050</v>
      </c>
      <c r="J458" s="2" t="s">
        <v>186</v>
      </c>
      <c r="K458" s="2" t="s">
        <v>187</v>
      </c>
      <c r="L458" s="2">
        <v>2050</v>
      </c>
      <c r="M458" s="2" t="str">
        <f>IF(sum!A451="AT",sum!B451,"*")</f>
        <v>*</v>
      </c>
      <c r="N458" s="2"/>
      <c r="O458" s="2" t="str">
        <f>IF(sum!A451="AT",sum!J451,"*")</f>
        <v>*</v>
      </c>
      <c r="R458" s="2" t="s">
        <v>186</v>
      </c>
      <c r="S458" s="2" t="s">
        <v>187</v>
      </c>
      <c r="T458" s="2">
        <v>2050</v>
      </c>
      <c r="U458" s="2" t="str">
        <f>IF(sum!A451="BC",sum!B451,"*")</f>
        <v>*</v>
      </c>
      <c r="V458" s="2"/>
      <c r="W458" s="2" t="str">
        <f>IF(sum!A451="BC",sum!J451,"*")</f>
        <v>*</v>
      </c>
      <c r="Z458" s="2" t="s">
        <v>186</v>
      </c>
      <c r="AA458" s="2" t="s">
        <v>187</v>
      </c>
      <c r="AB458" s="2">
        <v>2050</v>
      </c>
      <c r="AC458" s="2" t="str">
        <f>IF(sum!A451="MA",sum!B451,"*")</f>
        <v>*</v>
      </c>
      <c r="AD458" s="2"/>
      <c r="AE458" s="2" t="str">
        <f>IF(sum!A451="MA",sum!J451,"*")</f>
        <v>*</v>
      </c>
      <c r="AH458" s="2" t="s">
        <v>186</v>
      </c>
      <c r="AI458" s="2" t="s">
        <v>187</v>
      </c>
      <c r="AJ458" s="2">
        <v>2050</v>
      </c>
      <c r="AK458" s="2" t="str">
        <f>IF(sum!A451="ON",sum!B451,"*")</f>
        <v>ART-WaterHeat_ELE1</v>
      </c>
      <c r="AL458" s="2"/>
      <c r="AM458" s="2">
        <f>IF(sum!A451="ON",sum!J451,"*")</f>
        <v>0.0588725750405932</v>
      </c>
      <c r="AP458" s="2" t="s">
        <v>186</v>
      </c>
      <c r="AQ458" s="2" t="s">
        <v>187</v>
      </c>
      <c r="AR458" s="2">
        <v>2050</v>
      </c>
      <c r="AS458" s="2" t="str">
        <f>IF(sum!A451="QU",sum!B451,"*")</f>
        <v>*</v>
      </c>
      <c r="AT458" s="2"/>
      <c r="AU458" s="2" t="str">
        <f>IF(sum!A451="QU",sum!J451,"*")</f>
        <v>*</v>
      </c>
      <c r="AX458" s="2" t="s">
        <v>186</v>
      </c>
      <c r="AY458" s="2" t="s">
        <v>187</v>
      </c>
      <c r="AZ458" s="2">
        <v>2050</v>
      </c>
      <c r="BA458" s="2" t="str">
        <f>IF(sum!A451="SA",sum!B451,"*")</f>
        <v>*</v>
      </c>
      <c r="BB458" s="2"/>
      <c r="BC458" s="2" t="str">
        <f>IF(sum!A451="SA",sum!J451,"*")</f>
        <v>*</v>
      </c>
    </row>
    <row r="459" spans="2:55">
      <c r="B459" s="4" t="s">
        <v>186</v>
      </c>
      <c r="C459" s="4" t="s">
        <v>187</v>
      </c>
      <c r="D459" s="4">
        <v>2050</v>
      </c>
      <c r="J459" s="4" t="s">
        <v>186</v>
      </c>
      <c r="K459" s="4" t="s">
        <v>187</v>
      </c>
      <c r="L459" s="4">
        <v>2050</v>
      </c>
      <c r="M459" s="2" t="str">
        <f>IF(sum!A452="AT",sum!B452,"*")</f>
        <v>*</v>
      </c>
      <c r="N459" s="2"/>
      <c r="O459" s="2" t="str">
        <f>IF(sum!A452="AT",sum!J452,"*")</f>
        <v>*</v>
      </c>
      <c r="R459" s="4" t="s">
        <v>186</v>
      </c>
      <c r="S459" s="4" t="s">
        <v>187</v>
      </c>
      <c r="T459" s="4">
        <v>2050</v>
      </c>
      <c r="U459" s="2" t="str">
        <f>IF(sum!A452="BC",sum!B452,"*")</f>
        <v>*</v>
      </c>
      <c r="V459" s="2"/>
      <c r="W459" s="2" t="str">
        <f>IF(sum!A452="BC",sum!J452,"*")</f>
        <v>*</v>
      </c>
      <c r="Z459" s="4" t="s">
        <v>186</v>
      </c>
      <c r="AA459" s="4" t="s">
        <v>187</v>
      </c>
      <c r="AB459" s="4">
        <v>2050</v>
      </c>
      <c r="AC459" s="2" t="str">
        <f>IF(sum!A452="MA",sum!B452,"*")</f>
        <v>*</v>
      </c>
      <c r="AD459" s="2"/>
      <c r="AE459" s="2" t="str">
        <f>IF(sum!A452="MA",sum!J452,"*")</f>
        <v>*</v>
      </c>
      <c r="AH459" s="4" t="s">
        <v>186</v>
      </c>
      <c r="AI459" s="4" t="s">
        <v>187</v>
      </c>
      <c r="AJ459" s="4">
        <v>2050</v>
      </c>
      <c r="AK459" s="2" t="str">
        <f>IF(sum!A452="ON",sum!B452,"*")</f>
        <v>ECHP_biomass_thermal01</v>
      </c>
      <c r="AL459" s="2"/>
      <c r="AM459" s="2">
        <f>IF(sum!A452="ON",sum!J452,"*")</f>
        <v>0</v>
      </c>
      <c r="AP459" s="4" t="s">
        <v>186</v>
      </c>
      <c r="AQ459" s="4" t="s">
        <v>187</v>
      </c>
      <c r="AR459" s="4">
        <v>2050</v>
      </c>
      <c r="AS459" s="2" t="str">
        <f>IF(sum!A452="QU",sum!B452,"*")</f>
        <v>*</v>
      </c>
      <c r="AT459" s="2"/>
      <c r="AU459" s="2" t="str">
        <f>IF(sum!A452="QU",sum!J452,"*")</f>
        <v>*</v>
      </c>
      <c r="AX459" s="4" t="s">
        <v>186</v>
      </c>
      <c r="AY459" s="4" t="s">
        <v>187</v>
      </c>
      <c r="AZ459" s="4">
        <v>2050</v>
      </c>
      <c r="BA459" s="2" t="str">
        <f>IF(sum!A452="SA",sum!B452,"*")</f>
        <v>*</v>
      </c>
      <c r="BB459" s="2"/>
      <c r="BC459" s="2" t="str">
        <f>IF(sum!A452="SA",sum!J452,"*")</f>
        <v>*</v>
      </c>
    </row>
    <row r="460" spans="2:55">
      <c r="B460" s="2" t="s">
        <v>186</v>
      </c>
      <c r="C460" s="2" t="s">
        <v>187</v>
      </c>
      <c r="D460" s="2">
        <v>2050</v>
      </c>
      <c r="J460" s="2" t="s">
        <v>186</v>
      </c>
      <c r="K460" s="2" t="s">
        <v>187</v>
      </c>
      <c r="L460" s="2">
        <v>2050</v>
      </c>
      <c r="M460" s="2" t="str">
        <f>IF(sum!A453="AT",sum!B453,"*")</f>
        <v>*</v>
      </c>
      <c r="N460" s="2"/>
      <c r="O460" s="2" t="str">
        <f>IF(sum!A453="AT",sum!J453,"*")</f>
        <v>*</v>
      </c>
      <c r="R460" s="2" t="s">
        <v>186</v>
      </c>
      <c r="S460" s="2" t="s">
        <v>187</v>
      </c>
      <c r="T460" s="2">
        <v>2050</v>
      </c>
      <c r="U460" s="2" t="str">
        <f>IF(sum!A453="BC",sum!B453,"*")</f>
        <v>*</v>
      </c>
      <c r="V460" s="2"/>
      <c r="W460" s="2" t="str">
        <f>IF(sum!A453="BC",sum!J453,"*")</f>
        <v>*</v>
      </c>
      <c r="Z460" s="2" t="s">
        <v>186</v>
      </c>
      <c r="AA460" s="2" t="s">
        <v>187</v>
      </c>
      <c r="AB460" s="2">
        <v>2050</v>
      </c>
      <c r="AC460" s="2" t="str">
        <f>IF(sum!A453="MA",sum!B453,"*")</f>
        <v>*</v>
      </c>
      <c r="AD460" s="2"/>
      <c r="AE460" s="2" t="str">
        <f>IF(sum!A453="MA",sum!J453,"*")</f>
        <v>*</v>
      </c>
      <c r="AH460" s="2" t="s">
        <v>186</v>
      </c>
      <c r="AI460" s="2" t="s">
        <v>187</v>
      </c>
      <c r="AJ460" s="2">
        <v>2050</v>
      </c>
      <c r="AK460" s="2" t="str">
        <f>IF(sum!A453="ON",sum!B453,"*")</f>
        <v>EDU-AuxiliaryEquip_ELE1</v>
      </c>
      <c r="AL460" s="2"/>
      <c r="AM460" s="2">
        <f>IF(sum!A453="ON",sum!J453,"*")</f>
        <v>0.996793257908976</v>
      </c>
      <c r="AP460" s="2" t="s">
        <v>186</v>
      </c>
      <c r="AQ460" s="2" t="s">
        <v>187</v>
      </c>
      <c r="AR460" s="2">
        <v>2050</v>
      </c>
      <c r="AS460" s="2" t="str">
        <f>IF(sum!A453="QU",sum!B453,"*")</f>
        <v>*</v>
      </c>
      <c r="AT460" s="2"/>
      <c r="AU460" s="2" t="str">
        <f>IF(sum!A453="QU",sum!J453,"*")</f>
        <v>*</v>
      </c>
      <c r="AX460" s="2" t="s">
        <v>186</v>
      </c>
      <c r="AY460" s="2" t="s">
        <v>187</v>
      </c>
      <c r="AZ460" s="2">
        <v>2050</v>
      </c>
      <c r="BA460" s="2" t="str">
        <f>IF(sum!A453="SA",sum!B453,"*")</f>
        <v>*</v>
      </c>
      <c r="BB460" s="2"/>
      <c r="BC460" s="2" t="str">
        <f>IF(sum!A453="SA",sum!J453,"*")</f>
        <v>*</v>
      </c>
    </row>
    <row r="461" spans="2:55">
      <c r="B461" s="2" t="s">
        <v>186</v>
      </c>
      <c r="C461" s="2" t="s">
        <v>187</v>
      </c>
      <c r="D461" s="2">
        <v>2050</v>
      </c>
      <c r="J461" s="2" t="s">
        <v>186</v>
      </c>
      <c r="K461" s="2" t="s">
        <v>187</v>
      </c>
      <c r="L461" s="2">
        <v>2050</v>
      </c>
      <c r="M461" s="2" t="str">
        <f>IF(sum!A454="AT",sum!B454,"*")</f>
        <v>*</v>
      </c>
      <c r="N461" s="2"/>
      <c r="O461" s="2" t="str">
        <f>IF(sum!A454="AT",sum!J454,"*")</f>
        <v>*</v>
      </c>
      <c r="R461" s="2" t="s">
        <v>186</v>
      </c>
      <c r="S461" s="2" t="s">
        <v>187</v>
      </c>
      <c r="T461" s="2">
        <v>2050</v>
      </c>
      <c r="U461" s="2" t="str">
        <f>IF(sum!A454="BC",sum!B454,"*")</f>
        <v>*</v>
      </c>
      <c r="V461" s="2"/>
      <c r="W461" s="2" t="str">
        <f>IF(sum!A454="BC",sum!J454,"*")</f>
        <v>*</v>
      </c>
      <c r="Z461" s="2" t="s">
        <v>186</v>
      </c>
      <c r="AA461" s="2" t="s">
        <v>187</v>
      </c>
      <c r="AB461" s="2">
        <v>2050</v>
      </c>
      <c r="AC461" s="2" t="str">
        <f>IF(sum!A454="MA",sum!B454,"*")</f>
        <v>*</v>
      </c>
      <c r="AD461" s="2"/>
      <c r="AE461" s="2" t="str">
        <f>IF(sum!A454="MA",sum!J454,"*")</f>
        <v>*</v>
      </c>
      <c r="AH461" s="2" t="s">
        <v>186</v>
      </c>
      <c r="AI461" s="2" t="s">
        <v>187</v>
      </c>
      <c r="AJ461" s="2">
        <v>2050</v>
      </c>
      <c r="AK461" s="2" t="str">
        <f>IF(sum!A454="ON",sum!B454,"*")</f>
        <v>EDU-AuxiliaryMot_ELE1</v>
      </c>
      <c r="AL461" s="2"/>
      <c r="AM461" s="2">
        <f>IF(sum!A454="ON",sum!J454,"*")</f>
        <v>0.306524952539438</v>
      </c>
      <c r="AP461" s="4" t="s">
        <v>186</v>
      </c>
      <c r="AQ461" s="4" t="s">
        <v>187</v>
      </c>
      <c r="AR461" s="4">
        <v>2050</v>
      </c>
      <c r="AS461" s="2" t="str">
        <f>IF(sum!A454="QU",sum!B454,"*")</f>
        <v>*</v>
      </c>
      <c r="AT461" s="2"/>
      <c r="AU461" s="2" t="str">
        <f>IF(sum!A454="QU",sum!J454,"*")</f>
        <v>*</v>
      </c>
      <c r="AX461" s="2" t="s">
        <v>186</v>
      </c>
      <c r="AY461" s="2" t="s">
        <v>187</v>
      </c>
      <c r="AZ461" s="2">
        <v>2050</v>
      </c>
      <c r="BA461" s="2" t="str">
        <f>IF(sum!A454="SA",sum!B454,"*")</f>
        <v>*</v>
      </c>
      <c r="BB461" s="2"/>
      <c r="BC461" s="2" t="str">
        <f>IF(sum!A454="SA",sum!J454,"*")</f>
        <v>*</v>
      </c>
    </row>
    <row r="462" spans="2:55">
      <c r="B462" s="4" t="s">
        <v>186</v>
      </c>
      <c r="C462" s="4" t="s">
        <v>187</v>
      </c>
      <c r="D462" s="4">
        <v>2050</v>
      </c>
      <c r="J462" s="4" t="s">
        <v>186</v>
      </c>
      <c r="K462" s="4" t="s">
        <v>187</v>
      </c>
      <c r="L462" s="4">
        <v>2050</v>
      </c>
      <c r="M462" s="2" t="str">
        <f>IF(sum!A455="AT",sum!B455,"*")</f>
        <v>*</v>
      </c>
      <c r="N462" s="2"/>
      <c r="O462" s="2" t="str">
        <f>IF(sum!A455="AT",sum!J455,"*")</f>
        <v>*</v>
      </c>
      <c r="R462" s="4" t="s">
        <v>186</v>
      </c>
      <c r="S462" s="4" t="s">
        <v>187</v>
      </c>
      <c r="T462" s="4">
        <v>2050</v>
      </c>
      <c r="U462" s="2" t="str">
        <f>IF(sum!A455="BC",sum!B455,"*")</f>
        <v>*</v>
      </c>
      <c r="V462" s="2"/>
      <c r="W462" s="2" t="str">
        <f>IF(sum!A455="BC",sum!J455,"*")</f>
        <v>*</v>
      </c>
      <c r="Z462" s="4" t="s">
        <v>186</v>
      </c>
      <c r="AA462" s="4" t="s">
        <v>187</v>
      </c>
      <c r="AB462" s="4">
        <v>2050</v>
      </c>
      <c r="AC462" s="2" t="str">
        <f>IF(sum!A455="MA",sum!B455,"*")</f>
        <v>*</v>
      </c>
      <c r="AD462" s="2"/>
      <c r="AE462" s="2" t="str">
        <f>IF(sum!A455="MA",sum!J455,"*")</f>
        <v>*</v>
      </c>
      <c r="AH462" s="4" t="s">
        <v>186</v>
      </c>
      <c r="AI462" s="4" t="s">
        <v>187</v>
      </c>
      <c r="AJ462" s="4">
        <v>2050</v>
      </c>
      <c r="AK462" s="2" t="str">
        <f>IF(sum!A455="ON",sum!B455,"*")</f>
        <v>EDU-Light_ELE1</v>
      </c>
      <c r="AL462" s="2"/>
      <c r="AM462" s="2">
        <f>IF(sum!A455="ON",sum!J455,"*")</f>
        <v>1.19204148209782</v>
      </c>
      <c r="AP462" s="2" t="s">
        <v>186</v>
      </c>
      <c r="AQ462" s="2" t="s">
        <v>187</v>
      </c>
      <c r="AR462" s="2">
        <v>2050</v>
      </c>
      <c r="AS462" s="2" t="str">
        <f>IF(sum!A455="QU",sum!B455,"*")</f>
        <v>*</v>
      </c>
      <c r="AT462" s="2"/>
      <c r="AU462" s="2" t="str">
        <f>IF(sum!A455="QU",sum!J455,"*")</f>
        <v>*</v>
      </c>
      <c r="AX462" s="4" t="s">
        <v>186</v>
      </c>
      <c r="AY462" s="4" t="s">
        <v>187</v>
      </c>
      <c r="AZ462" s="4">
        <v>2050</v>
      </c>
      <c r="BA462" s="2" t="str">
        <f>IF(sum!A455="SA",sum!B455,"*")</f>
        <v>*</v>
      </c>
      <c r="BB462" s="2"/>
      <c r="BC462" s="2" t="str">
        <f>IF(sum!A455="SA",sum!J455,"*")</f>
        <v>*</v>
      </c>
    </row>
    <row r="463" spans="2:55">
      <c r="B463" s="2" t="s">
        <v>186</v>
      </c>
      <c r="C463" s="2" t="s">
        <v>187</v>
      </c>
      <c r="D463" s="2">
        <v>2050</v>
      </c>
      <c r="J463" s="2" t="s">
        <v>186</v>
      </c>
      <c r="K463" s="2" t="s">
        <v>187</v>
      </c>
      <c r="L463" s="2">
        <v>2050</v>
      </c>
      <c r="M463" s="2" t="str">
        <f>IF(sum!A456="AT",sum!B456,"*")</f>
        <v>*</v>
      </c>
      <c r="N463" s="2"/>
      <c r="O463" s="2" t="str">
        <f>IF(sum!A456="AT",sum!J456,"*")</f>
        <v>*</v>
      </c>
      <c r="R463" s="2" t="s">
        <v>186</v>
      </c>
      <c r="S463" s="2" t="s">
        <v>187</v>
      </c>
      <c r="T463" s="2">
        <v>2050</v>
      </c>
      <c r="U463" s="2" t="str">
        <f>IF(sum!A456="BC",sum!B456,"*")</f>
        <v>*</v>
      </c>
      <c r="V463" s="2"/>
      <c r="W463" s="2" t="str">
        <f>IF(sum!A456="BC",sum!J456,"*")</f>
        <v>*</v>
      </c>
      <c r="Z463" s="2" t="s">
        <v>186</v>
      </c>
      <c r="AA463" s="2" t="s">
        <v>187</v>
      </c>
      <c r="AB463" s="2">
        <v>2050</v>
      </c>
      <c r="AC463" s="2" t="str">
        <f>IF(sum!A456="MA",sum!B456,"*")</f>
        <v>*</v>
      </c>
      <c r="AD463" s="2"/>
      <c r="AE463" s="2" t="str">
        <f>IF(sum!A456="MA",sum!J456,"*")</f>
        <v>*</v>
      </c>
      <c r="AH463" s="2" t="s">
        <v>186</v>
      </c>
      <c r="AI463" s="2" t="s">
        <v>187</v>
      </c>
      <c r="AJ463" s="2">
        <v>2050</v>
      </c>
      <c r="AK463" s="2" t="str">
        <f>IF(sum!A456="ON",sum!B456,"*")</f>
        <v>EDU-SpCool_ELE1</v>
      </c>
      <c r="AL463" s="2"/>
      <c r="AM463" s="2">
        <f>IF(sum!A456="ON",sum!J456,"*")</f>
        <v>0.659760402782998</v>
      </c>
      <c r="AP463" s="4" t="s">
        <v>186</v>
      </c>
      <c r="AQ463" s="4" t="s">
        <v>187</v>
      </c>
      <c r="AR463" s="4">
        <v>2050</v>
      </c>
      <c r="AS463" s="2" t="str">
        <f>IF(sum!A456="QU",sum!B456,"*")</f>
        <v>*</v>
      </c>
      <c r="AT463" s="2"/>
      <c r="AU463" s="2" t="str">
        <f>IF(sum!A456="QU",sum!J456,"*")</f>
        <v>*</v>
      </c>
      <c r="AX463" s="2" t="s">
        <v>186</v>
      </c>
      <c r="AY463" s="2" t="s">
        <v>187</v>
      </c>
      <c r="AZ463" s="2">
        <v>2050</v>
      </c>
      <c r="BA463" s="2" t="str">
        <f>IF(sum!A456="SA",sum!B456,"*")</f>
        <v>*</v>
      </c>
      <c r="BB463" s="2"/>
      <c r="BC463" s="2" t="str">
        <f>IF(sum!A456="SA",sum!J456,"*")</f>
        <v>*</v>
      </c>
    </row>
    <row r="464" spans="2:55">
      <c r="B464" s="2" t="s">
        <v>186</v>
      </c>
      <c r="C464" s="2" t="s">
        <v>187</v>
      </c>
      <c r="D464" s="2">
        <v>2050</v>
      </c>
      <c r="J464" s="2" t="s">
        <v>186</v>
      </c>
      <c r="K464" s="2" t="s">
        <v>187</v>
      </c>
      <c r="L464" s="2">
        <v>2050</v>
      </c>
      <c r="M464" s="2" t="str">
        <f>IF(sum!A457="AT",sum!B457,"*")</f>
        <v>*</v>
      </c>
      <c r="N464" s="2"/>
      <c r="O464" s="2" t="str">
        <f>IF(sum!A457="AT",sum!J457,"*")</f>
        <v>*</v>
      </c>
      <c r="R464" s="2" t="s">
        <v>186</v>
      </c>
      <c r="S464" s="2" t="s">
        <v>187</v>
      </c>
      <c r="T464" s="2">
        <v>2050</v>
      </c>
      <c r="U464" s="2" t="str">
        <f>IF(sum!A457="BC",sum!B457,"*")</f>
        <v>*</v>
      </c>
      <c r="V464" s="2"/>
      <c r="W464" s="2" t="str">
        <f>IF(sum!A457="BC",sum!J457,"*")</f>
        <v>*</v>
      </c>
      <c r="Z464" s="2" t="s">
        <v>186</v>
      </c>
      <c r="AA464" s="2" t="s">
        <v>187</v>
      </c>
      <c r="AB464" s="2">
        <v>2050</v>
      </c>
      <c r="AC464" s="2" t="str">
        <f>IF(sum!A457="MA",sum!B457,"*")</f>
        <v>*</v>
      </c>
      <c r="AD464" s="2"/>
      <c r="AE464" s="2" t="str">
        <f>IF(sum!A457="MA",sum!J457,"*")</f>
        <v>*</v>
      </c>
      <c r="AH464" s="2" t="s">
        <v>186</v>
      </c>
      <c r="AI464" s="2" t="s">
        <v>187</v>
      </c>
      <c r="AJ464" s="2">
        <v>2050</v>
      </c>
      <c r="AK464" s="2" t="str">
        <f>IF(sum!A457="ON",sum!B457,"*")</f>
        <v>EDU-SpHeat_ELE1</v>
      </c>
      <c r="AL464" s="2"/>
      <c r="AM464" s="2">
        <f>IF(sum!A457="ON",sum!J457,"*")</f>
        <v>5.47291099554607</v>
      </c>
      <c r="AP464" s="2" t="s">
        <v>186</v>
      </c>
      <c r="AQ464" s="2" t="s">
        <v>187</v>
      </c>
      <c r="AR464" s="2">
        <v>2050</v>
      </c>
      <c r="AS464" s="2" t="str">
        <f>IF(sum!A457="QU",sum!B457,"*")</f>
        <v>*</v>
      </c>
      <c r="AT464" s="2"/>
      <c r="AU464" s="2" t="str">
        <f>IF(sum!A457="QU",sum!J457,"*")</f>
        <v>*</v>
      </c>
      <c r="AX464" s="2" t="s">
        <v>186</v>
      </c>
      <c r="AY464" s="2" t="s">
        <v>187</v>
      </c>
      <c r="AZ464" s="2">
        <v>2050</v>
      </c>
      <c r="BA464" s="2" t="str">
        <f>IF(sum!A457="SA",sum!B457,"*")</f>
        <v>*</v>
      </c>
      <c r="BB464" s="2"/>
      <c r="BC464" s="2" t="str">
        <f>IF(sum!A457="SA",sum!J457,"*")</f>
        <v>*</v>
      </c>
    </row>
    <row r="465" spans="2:55">
      <c r="B465" s="4" t="s">
        <v>186</v>
      </c>
      <c r="C465" s="4" t="s">
        <v>187</v>
      </c>
      <c r="D465" s="4">
        <v>2050</v>
      </c>
      <c r="J465" s="4" t="s">
        <v>186</v>
      </c>
      <c r="K465" s="4" t="s">
        <v>187</v>
      </c>
      <c r="L465" s="4">
        <v>2050</v>
      </c>
      <c r="M465" s="2" t="str">
        <f>IF(sum!A458="AT",sum!B458,"*")</f>
        <v>*</v>
      </c>
      <c r="N465" s="2"/>
      <c r="O465" s="2" t="str">
        <f>IF(sum!A458="AT",sum!J458,"*")</f>
        <v>*</v>
      </c>
      <c r="R465" s="4" t="s">
        <v>186</v>
      </c>
      <c r="S465" s="4" t="s">
        <v>187</v>
      </c>
      <c r="T465" s="4">
        <v>2050</v>
      </c>
      <c r="U465" s="2" t="str">
        <f>IF(sum!A458="BC",sum!B458,"*")</f>
        <v>*</v>
      </c>
      <c r="V465" s="2"/>
      <c r="W465" s="2" t="str">
        <f>IF(sum!A458="BC",sum!J458,"*")</f>
        <v>*</v>
      </c>
      <c r="Z465" s="4" t="s">
        <v>186</v>
      </c>
      <c r="AA465" s="4" t="s">
        <v>187</v>
      </c>
      <c r="AB465" s="4">
        <v>2050</v>
      </c>
      <c r="AC465" s="2" t="str">
        <f>IF(sum!A458="MA",sum!B458,"*")</f>
        <v>*</v>
      </c>
      <c r="AD465" s="2"/>
      <c r="AE465" s="2" t="str">
        <f>IF(sum!A458="MA",sum!J458,"*")</f>
        <v>*</v>
      </c>
      <c r="AH465" s="4" t="s">
        <v>186</v>
      </c>
      <c r="AI465" s="4" t="s">
        <v>187</v>
      </c>
      <c r="AJ465" s="4">
        <v>2050</v>
      </c>
      <c r="AK465" s="2" t="str">
        <f>IF(sum!A458="ON",sum!B458,"*")</f>
        <v>EDU-WaterHeat_ELE1</v>
      </c>
      <c r="AL465" s="2"/>
      <c r="AM465" s="2">
        <f>IF(sum!A458="ON",sum!J458,"*")</f>
        <v>0.476089033329252</v>
      </c>
      <c r="AP465" s="4" t="s">
        <v>186</v>
      </c>
      <c r="AQ465" s="4" t="s">
        <v>187</v>
      </c>
      <c r="AR465" s="4">
        <v>2050</v>
      </c>
      <c r="AS465" s="2" t="str">
        <f>IF(sum!A458="QU",sum!B458,"*")</f>
        <v>*</v>
      </c>
      <c r="AT465" s="2"/>
      <c r="AU465" s="2" t="str">
        <f>IF(sum!A458="QU",sum!J458,"*")</f>
        <v>*</v>
      </c>
      <c r="AX465" s="4" t="s">
        <v>186</v>
      </c>
      <c r="AY465" s="4" t="s">
        <v>187</v>
      </c>
      <c r="AZ465" s="4">
        <v>2050</v>
      </c>
      <c r="BA465" s="2" t="str">
        <f>IF(sum!A458="SA",sum!B458,"*")</f>
        <v>*</v>
      </c>
      <c r="BB465" s="2"/>
      <c r="BC465" s="2" t="str">
        <f>IF(sum!A458="SA",sum!J458,"*")</f>
        <v>*</v>
      </c>
    </row>
    <row r="466" spans="2:55">
      <c r="B466" s="2" t="s">
        <v>186</v>
      </c>
      <c r="C466" s="2" t="s">
        <v>187</v>
      </c>
      <c r="D466" s="2">
        <v>2050</v>
      </c>
      <c r="J466" s="2" t="s">
        <v>186</v>
      </c>
      <c r="K466" s="2" t="s">
        <v>187</v>
      </c>
      <c r="L466" s="2">
        <v>2050</v>
      </c>
      <c r="M466" s="2" t="str">
        <f>IF(sum!A459="AT",sum!B459,"*")</f>
        <v>*</v>
      </c>
      <c r="N466" s="2"/>
      <c r="O466" s="2" t="str">
        <f>IF(sum!A459="AT",sum!J459,"*")</f>
        <v>*</v>
      </c>
      <c r="R466" s="2" t="s">
        <v>186</v>
      </c>
      <c r="S466" s="2" t="s">
        <v>187</v>
      </c>
      <c r="T466" s="2">
        <v>2050</v>
      </c>
      <c r="U466" s="2" t="str">
        <f>IF(sum!A459="BC",sum!B459,"*")</f>
        <v>*</v>
      </c>
      <c r="V466" s="2"/>
      <c r="W466" s="2" t="str">
        <f>IF(sum!A459="BC",sum!J459,"*")</f>
        <v>*</v>
      </c>
      <c r="Z466" s="2" t="s">
        <v>186</v>
      </c>
      <c r="AA466" s="2" t="s">
        <v>187</v>
      </c>
      <c r="AB466" s="2">
        <v>2050</v>
      </c>
      <c r="AC466" s="2" t="str">
        <f>IF(sum!A459="MA",sum!B459,"*")</f>
        <v>*</v>
      </c>
      <c r="AD466" s="2"/>
      <c r="AE466" s="2" t="str">
        <f>IF(sum!A459="MA",sum!J459,"*")</f>
        <v>*</v>
      </c>
      <c r="AH466" s="2" t="s">
        <v>186</v>
      </c>
      <c r="AI466" s="2" t="s">
        <v>187</v>
      </c>
      <c r="AJ466" s="2">
        <v>2050</v>
      </c>
      <c r="AK466" s="2" t="str">
        <f>IF(sum!A459="ON",sum!B459,"*")</f>
        <v>ESTBATS101_2h</v>
      </c>
      <c r="AL466" s="2"/>
      <c r="AM466" s="2">
        <f>IF(sum!A459="ON",sum!J459,"*")</f>
        <v>0</v>
      </c>
      <c r="AP466" s="2" t="s">
        <v>186</v>
      </c>
      <c r="AQ466" s="2" t="s">
        <v>187</v>
      </c>
      <c r="AR466" s="2">
        <v>2050</v>
      </c>
      <c r="AS466" s="2" t="str">
        <f>IF(sum!A459="QU",sum!B459,"*")</f>
        <v>*</v>
      </c>
      <c r="AT466" s="2"/>
      <c r="AU466" s="2" t="str">
        <f>IF(sum!A459="QU",sum!J459,"*")</f>
        <v>*</v>
      </c>
      <c r="AX466" s="2" t="s">
        <v>186</v>
      </c>
      <c r="AY466" s="2" t="s">
        <v>187</v>
      </c>
      <c r="AZ466" s="2">
        <v>2050</v>
      </c>
      <c r="BA466" s="2" t="str">
        <f>IF(sum!A459="SA",sum!B459,"*")</f>
        <v>*</v>
      </c>
      <c r="BB466" s="2"/>
      <c r="BC466" s="2" t="str">
        <f>IF(sum!A459="SA",sum!J459,"*")</f>
        <v>*</v>
      </c>
    </row>
    <row r="467" spans="2:55">
      <c r="B467" s="2" t="s">
        <v>186</v>
      </c>
      <c r="C467" s="2" t="s">
        <v>187</v>
      </c>
      <c r="D467" s="2">
        <v>2050</v>
      </c>
      <c r="J467" s="2" t="s">
        <v>186</v>
      </c>
      <c r="K467" s="2" t="s">
        <v>187</v>
      </c>
      <c r="L467" s="2">
        <v>2050</v>
      </c>
      <c r="M467" s="2" t="str">
        <f>IF(sum!A460="AT",sum!B460,"*")</f>
        <v>*</v>
      </c>
      <c r="N467" s="2"/>
      <c r="O467" s="2" t="str">
        <f>IF(sum!A460="AT",sum!J460,"*")</f>
        <v>*</v>
      </c>
      <c r="R467" s="2" t="s">
        <v>186</v>
      </c>
      <c r="S467" s="2" t="s">
        <v>187</v>
      </c>
      <c r="T467" s="2">
        <v>2050</v>
      </c>
      <c r="U467" s="2" t="str">
        <f>IF(sum!A460="BC",sum!B460,"*")</f>
        <v>*</v>
      </c>
      <c r="V467" s="2"/>
      <c r="W467" s="2" t="str">
        <f>IF(sum!A460="BC",sum!J460,"*")</f>
        <v>*</v>
      </c>
      <c r="Z467" s="2" t="s">
        <v>186</v>
      </c>
      <c r="AA467" s="2" t="s">
        <v>187</v>
      </c>
      <c r="AB467" s="2">
        <v>2050</v>
      </c>
      <c r="AC467" s="2" t="str">
        <f>IF(sum!A460="MA",sum!B460,"*")</f>
        <v>*</v>
      </c>
      <c r="AD467" s="2"/>
      <c r="AE467" s="2" t="str">
        <f>IF(sum!A460="MA",sum!J460,"*")</f>
        <v>*</v>
      </c>
      <c r="AH467" s="2" t="s">
        <v>186</v>
      </c>
      <c r="AI467" s="2" t="s">
        <v>187</v>
      </c>
      <c r="AJ467" s="2">
        <v>2050</v>
      </c>
      <c r="AK467" s="2" t="str">
        <f>IF(sum!A460="ON",sum!B460,"*")</f>
        <v>ESTCAESS101_4h</v>
      </c>
      <c r="AL467" s="2"/>
      <c r="AM467" s="2">
        <f>IF(sum!A460="ON",sum!J460,"*")</f>
        <v>0</v>
      </c>
      <c r="AP467" s="4" t="s">
        <v>186</v>
      </c>
      <c r="AQ467" s="4" t="s">
        <v>187</v>
      </c>
      <c r="AR467" s="4">
        <v>2050</v>
      </c>
      <c r="AS467" s="2" t="str">
        <f>IF(sum!A460="QU",sum!B460,"*")</f>
        <v>*</v>
      </c>
      <c r="AT467" s="2"/>
      <c r="AU467" s="2" t="str">
        <f>IF(sum!A460="QU",sum!J460,"*")</f>
        <v>*</v>
      </c>
      <c r="AX467" s="2" t="s">
        <v>186</v>
      </c>
      <c r="AY467" s="2" t="s">
        <v>187</v>
      </c>
      <c r="AZ467" s="2">
        <v>2050</v>
      </c>
      <c r="BA467" s="2" t="str">
        <f>IF(sum!A460="SA",sum!B460,"*")</f>
        <v>*</v>
      </c>
      <c r="BB467" s="2"/>
      <c r="BC467" s="2" t="str">
        <f>IF(sum!A460="SA",sum!J460,"*")</f>
        <v>*</v>
      </c>
    </row>
    <row r="468" spans="2:55">
      <c r="B468" s="4" t="s">
        <v>186</v>
      </c>
      <c r="C468" s="4" t="s">
        <v>187</v>
      </c>
      <c r="D468" s="4">
        <v>2050</v>
      </c>
      <c r="J468" s="4" t="s">
        <v>186</v>
      </c>
      <c r="K468" s="4" t="s">
        <v>187</v>
      </c>
      <c r="L468" s="4">
        <v>2050</v>
      </c>
      <c r="M468" s="2" t="str">
        <f>IF(sum!A461="AT",sum!B461,"*")</f>
        <v>*</v>
      </c>
      <c r="N468" s="2"/>
      <c r="O468" s="2" t="str">
        <f>IF(sum!A461="AT",sum!J461,"*")</f>
        <v>*</v>
      </c>
      <c r="R468" s="4" t="s">
        <v>186</v>
      </c>
      <c r="S468" s="4" t="s">
        <v>187</v>
      </c>
      <c r="T468" s="4">
        <v>2050</v>
      </c>
      <c r="U468" s="2" t="str">
        <f>IF(sum!A461="BC",sum!B461,"*")</f>
        <v>*</v>
      </c>
      <c r="V468" s="2"/>
      <c r="W468" s="2" t="str">
        <f>IF(sum!A461="BC",sum!J461,"*")</f>
        <v>*</v>
      </c>
      <c r="Z468" s="4" t="s">
        <v>186</v>
      </c>
      <c r="AA468" s="4" t="s">
        <v>187</v>
      </c>
      <c r="AB468" s="4">
        <v>2050</v>
      </c>
      <c r="AC468" s="2" t="str">
        <f>IF(sum!A461="MA",sum!B461,"*")</f>
        <v>*</v>
      </c>
      <c r="AD468" s="2"/>
      <c r="AE468" s="2" t="str">
        <f>IF(sum!A461="MA",sum!J461,"*")</f>
        <v>*</v>
      </c>
      <c r="AH468" s="4" t="s">
        <v>186</v>
      </c>
      <c r="AI468" s="4" t="s">
        <v>187</v>
      </c>
      <c r="AJ468" s="4">
        <v>2050</v>
      </c>
      <c r="AK468" s="2" t="str">
        <f>IF(sum!A461="ON",sum!B461,"*")</f>
        <v>EUGEOF01</v>
      </c>
      <c r="AL468" s="2"/>
      <c r="AM468" s="2">
        <f>IF(sum!A461="ON",sum!J461,"*")</f>
        <v>0.298668357641091</v>
      </c>
      <c r="AP468" s="2" t="s">
        <v>186</v>
      </c>
      <c r="AQ468" s="2" t="s">
        <v>187</v>
      </c>
      <c r="AR468" s="2">
        <v>2050</v>
      </c>
      <c r="AS468" s="2" t="str">
        <f>IF(sum!A461="QU",sum!B461,"*")</f>
        <v>*</v>
      </c>
      <c r="AT468" s="2"/>
      <c r="AU468" s="2" t="str">
        <f>IF(sum!A461="QU",sum!J461,"*")</f>
        <v>*</v>
      </c>
      <c r="AX468" s="4" t="s">
        <v>186</v>
      </c>
      <c r="AY468" s="4" t="s">
        <v>187</v>
      </c>
      <c r="AZ468" s="4">
        <v>2050</v>
      </c>
      <c r="BA468" s="2" t="str">
        <f>IF(sum!A461="SA",sum!B461,"*")</f>
        <v>*</v>
      </c>
      <c r="BB468" s="2"/>
      <c r="BC468" s="2" t="str">
        <f>IF(sum!A461="SA",sum!J461,"*")</f>
        <v>*</v>
      </c>
    </row>
    <row r="469" spans="2:55">
      <c r="B469" s="2" t="s">
        <v>186</v>
      </c>
      <c r="C469" s="2" t="s">
        <v>187</v>
      </c>
      <c r="D469" s="2">
        <v>2050</v>
      </c>
      <c r="J469" s="2" t="s">
        <v>186</v>
      </c>
      <c r="K469" s="2" t="s">
        <v>187</v>
      </c>
      <c r="L469" s="2">
        <v>2050</v>
      </c>
      <c r="M469" s="2" t="str">
        <f>IF(sum!A462="AT",sum!B462,"*")</f>
        <v>*</v>
      </c>
      <c r="N469" s="2"/>
      <c r="O469" s="2" t="str">
        <f>IF(sum!A462="AT",sum!J462,"*")</f>
        <v>*</v>
      </c>
      <c r="R469" s="2" t="s">
        <v>186</v>
      </c>
      <c r="S469" s="2" t="s">
        <v>187</v>
      </c>
      <c r="T469" s="2">
        <v>2050</v>
      </c>
      <c r="U469" s="2" t="str">
        <f>IF(sum!A462="BC",sum!B462,"*")</f>
        <v>*</v>
      </c>
      <c r="V469" s="2"/>
      <c r="W469" s="2" t="str">
        <f>IF(sum!A462="BC",sum!J462,"*")</f>
        <v>*</v>
      </c>
      <c r="Z469" s="2" t="s">
        <v>186</v>
      </c>
      <c r="AA469" s="2" t="s">
        <v>187</v>
      </c>
      <c r="AB469" s="2">
        <v>2050</v>
      </c>
      <c r="AC469" s="2" t="str">
        <f>IF(sum!A462="MA",sum!B462,"*")</f>
        <v>*</v>
      </c>
      <c r="AD469" s="2"/>
      <c r="AE469" s="2" t="str">
        <f>IF(sum!A462="MA",sum!J462,"*")</f>
        <v>*</v>
      </c>
      <c r="AH469" s="2" t="s">
        <v>186</v>
      </c>
      <c r="AI469" s="2" t="s">
        <v>187</v>
      </c>
      <c r="AJ469" s="2">
        <v>2050</v>
      </c>
      <c r="AK469" s="2" t="str">
        <f>IF(sum!A462="ON",sum!B462,"*")</f>
        <v>EUPVSOLHC01</v>
      </c>
      <c r="AL469" s="2"/>
      <c r="AM469" s="2">
        <f>IF(sum!A462="ON",sum!J462,"*")</f>
        <v>72.0581547445813</v>
      </c>
      <c r="AP469" s="4" t="s">
        <v>186</v>
      </c>
      <c r="AQ469" s="4" t="s">
        <v>187</v>
      </c>
      <c r="AR469" s="4">
        <v>2050</v>
      </c>
      <c r="AS469" s="2" t="str">
        <f>IF(sum!A462="QU",sum!B462,"*")</f>
        <v>*</v>
      </c>
      <c r="AT469" s="2"/>
      <c r="AU469" s="2" t="str">
        <f>IF(sum!A462="QU",sum!J462,"*")</f>
        <v>*</v>
      </c>
      <c r="AX469" s="2" t="s">
        <v>186</v>
      </c>
      <c r="AY469" s="2" t="s">
        <v>187</v>
      </c>
      <c r="AZ469" s="2">
        <v>2050</v>
      </c>
      <c r="BA469" s="2" t="str">
        <f>IF(sum!A462="SA",sum!B462,"*")</f>
        <v>*</v>
      </c>
      <c r="BB469" s="2"/>
      <c r="BC469" s="2" t="str">
        <f>IF(sum!A462="SA",sum!J462,"*")</f>
        <v>*</v>
      </c>
    </row>
    <row r="470" spans="2:55">
      <c r="B470" s="2" t="s">
        <v>186</v>
      </c>
      <c r="C470" s="2" t="s">
        <v>187</v>
      </c>
      <c r="D470" s="2">
        <v>2050</v>
      </c>
      <c r="J470" s="2" t="s">
        <v>186</v>
      </c>
      <c r="K470" s="2" t="s">
        <v>187</v>
      </c>
      <c r="L470" s="2">
        <v>2050</v>
      </c>
      <c r="M470" s="2" t="str">
        <f>IF(sum!A463="AT",sum!B463,"*")</f>
        <v>*</v>
      </c>
      <c r="N470" s="2"/>
      <c r="O470" s="2" t="str">
        <f>IF(sum!A463="AT",sum!J463,"*")</f>
        <v>*</v>
      </c>
      <c r="R470" s="2" t="s">
        <v>186</v>
      </c>
      <c r="S470" s="2" t="s">
        <v>187</v>
      </c>
      <c r="T470" s="2">
        <v>2050</v>
      </c>
      <c r="U470" s="2" t="str">
        <f>IF(sum!A463="BC",sum!B463,"*")</f>
        <v>*</v>
      </c>
      <c r="V470" s="2"/>
      <c r="W470" s="2" t="str">
        <f>IF(sum!A463="BC",sum!J463,"*")</f>
        <v>*</v>
      </c>
      <c r="Z470" s="2" t="s">
        <v>186</v>
      </c>
      <c r="AA470" s="2" t="s">
        <v>187</v>
      </c>
      <c r="AB470" s="2">
        <v>2050</v>
      </c>
      <c r="AC470" s="2" t="str">
        <f>IF(sum!A463="MA",sum!B463,"*")</f>
        <v>*</v>
      </c>
      <c r="AD470" s="2"/>
      <c r="AE470" s="2" t="str">
        <f>IF(sum!A463="MA",sum!J463,"*")</f>
        <v>*</v>
      </c>
      <c r="AH470" s="2" t="s">
        <v>186</v>
      </c>
      <c r="AI470" s="2" t="s">
        <v>187</v>
      </c>
      <c r="AJ470" s="2">
        <v>2050</v>
      </c>
      <c r="AK470" s="2" t="str">
        <f>IF(sum!A463="ON",sum!B463,"*")</f>
        <v>EUWINONH01</v>
      </c>
      <c r="AL470" s="2"/>
      <c r="AM470" s="2">
        <f>IF(sum!A463="ON",sum!J463,"*")</f>
        <v>0</v>
      </c>
      <c r="AP470" s="2" t="s">
        <v>186</v>
      </c>
      <c r="AQ470" s="2" t="s">
        <v>187</v>
      </c>
      <c r="AR470" s="2">
        <v>2050</v>
      </c>
      <c r="AS470" s="2" t="str">
        <f>IF(sum!A463="QU",sum!B463,"*")</f>
        <v>*</v>
      </c>
      <c r="AT470" s="2"/>
      <c r="AU470" s="2" t="str">
        <f>IF(sum!A463="QU",sum!J463,"*")</f>
        <v>*</v>
      </c>
      <c r="AX470" s="2" t="s">
        <v>186</v>
      </c>
      <c r="AY470" s="2" t="s">
        <v>187</v>
      </c>
      <c r="AZ470" s="2">
        <v>2050</v>
      </c>
      <c r="BA470" s="2" t="str">
        <f>IF(sum!A463="SA",sum!B463,"*")</f>
        <v>*</v>
      </c>
      <c r="BB470" s="2"/>
      <c r="BC470" s="2" t="str">
        <f>IF(sum!A463="SA",sum!J463,"*")</f>
        <v>*</v>
      </c>
    </row>
    <row r="471" spans="2:55">
      <c r="B471" s="4" t="s">
        <v>186</v>
      </c>
      <c r="C471" s="4" t="s">
        <v>187</v>
      </c>
      <c r="D471" s="4">
        <v>2050</v>
      </c>
      <c r="J471" s="4" t="s">
        <v>186</v>
      </c>
      <c r="K471" s="4" t="s">
        <v>187</v>
      </c>
      <c r="L471" s="4">
        <v>2050</v>
      </c>
      <c r="M471" s="2" t="str">
        <f>IF(sum!A464="AT",sum!B464,"*")</f>
        <v>*</v>
      </c>
      <c r="N471" s="2"/>
      <c r="O471" s="2" t="str">
        <f>IF(sum!A464="AT",sum!J464,"*")</f>
        <v>*</v>
      </c>
      <c r="R471" s="4" t="s">
        <v>186</v>
      </c>
      <c r="S471" s="4" t="s">
        <v>187</v>
      </c>
      <c r="T471" s="4">
        <v>2050</v>
      </c>
      <c r="U471" s="2" t="str">
        <f>IF(sum!A464="BC",sum!B464,"*")</f>
        <v>*</v>
      </c>
      <c r="V471" s="2"/>
      <c r="W471" s="2" t="str">
        <f>IF(sum!A464="BC",sum!J464,"*")</f>
        <v>*</v>
      </c>
      <c r="Z471" s="4" t="s">
        <v>186</v>
      </c>
      <c r="AA471" s="4" t="s">
        <v>187</v>
      </c>
      <c r="AB471" s="4">
        <v>2050</v>
      </c>
      <c r="AC471" s="2" t="str">
        <f>IF(sum!A464="MA",sum!B464,"*")</f>
        <v>*</v>
      </c>
      <c r="AD471" s="2"/>
      <c r="AE471" s="2" t="str">
        <f>IF(sum!A464="MA",sum!J464,"*")</f>
        <v>*</v>
      </c>
      <c r="AH471" s="4" t="s">
        <v>186</v>
      </c>
      <c r="AI471" s="4" t="s">
        <v>187</v>
      </c>
      <c r="AJ471" s="4">
        <v>2050</v>
      </c>
      <c r="AK471" s="2" t="str">
        <f>IF(sum!A464="ON",sum!B464,"*")</f>
        <v>EUWINONL01</v>
      </c>
      <c r="AL471" s="2"/>
      <c r="AM471" s="2">
        <f>IF(sum!A464="ON",sum!J464,"*")</f>
        <v>0</v>
      </c>
      <c r="AP471" s="4" t="s">
        <v>186</v>
      </c>
      <c r="AQ471" s="4" t="s">
        <v>187</v>
      </c>
      <c r="AR471" s="4">
        <v>2050</v>
      </c>
      <c r="AS471" s="2" t="str">
        <f>IF(sum!A464="QU",sum!B464,"*")</f>
        <v>*</v>
      </c>
      <c r="AT471" s="2"/>
      <c r="AU471" s="2" t="str">
        <f>IF(sum!A464="QU",sum!J464,"*")</f>
        <v>*</v>
      </c>
      <c r="AX471" s="4" t="s">
        <v>186</v>
      </c>
      <c r="AY471" s="4" t="s">
        <v>187</v>
      </c>
      <c r="AZ471" s="4">
        <v>2050</v>
      </c>
      <c r="BA471" s="2" t="str">
        <f>IF(sum!A464="SA",sum!B464,"*")</f>
        <v>*</v>
      </c>
      <c r="BB471" s="2"/>
      <c r="BC471" s="2" t="str">
        <f>IF(sum!A464="SA",sum!J464,"*")</f>
        <v>*</v>
      </c>
    </row>
    <row r="472" spans="2:55">
      <c r="B472" s="2" t="s">
        <v>186</v>
      </c>
      <c r="C472" s="2" t="s">
        <v>187</v>
      </c>
      <c r="D472" s="2">
        <v>2050</v>
      </c>
      <c r="J472" s="2" t="s">
        <v>186</v>
      </c>
      <c r="K472" s="2" t="s">
        <v>187</v>
      </c>
      <c r="L472" s="2">
        <v>2050</v>
      </c>
      <c r="M472" s="2" t="str">
        <f>IF(sum!A465="AT",sum!B465,"*")</f>
        <v>*</v>
      </c>
      <c r="N472" s="2"/>
      <c r="O472" s="2" t="str">
        <f>IF(sum!A465="AT",sum!J465,"*")</f>
        <v>*</v>
      </c>
      <c r="R472" s="2" t="s">
        <v>186</v>
      </c>
      <c r="S472" s="2" t="s">
        <v>187</v>
      </c>
      <c r="T472" s="2">
        <v>2050</v>
      </c>
      <c r="U472" s="2" t="str">
        <f>IF(sum!A465="BC",sum!B465,"*")</f>
        <v>*</v>
      </c>
      <c r="V472" s="2"/>
      <c r="W472" s="2" t="str">
        <f>IF(sum!A465="BC",sum!J465,"*")</f>
        <v>*</v>
      </c>
      <c r="Z472" s="2" t="s">
        <v>186</v>
      </c>
      <c r="AA472" s="2" t="s">
        <v>187</v>
      </c>
      <c r="AB472" s="2">
        <v>2050</v>
      </c>
      <c r="AC472" s="2" t="str">
        <f>IF(sum!A465="MA",sum!B465,"*")</f>
        <v>*</v>
      </c>
      <c r="AD472" s="2"/>
      <c r="AE472" s="2" t="str">
        <f>IF(sum!A465="MA",sum!J465,"*")</f>
        <v>*</v>
      </c>
      <c r="AH472" s="2" t="s">
        <v>186</v>
      </c>
      <c r="AI472" s="2" t="s">
        <v>187</v>
      </c>
      <c r="AJ472" s="2">
        <v>2050</v>
      </c>
      <c r="AK472" s="2" t="str">
        <f>IF(sum!A465="ON",sum!B465,"*")</f>
        <v>EUWINONM01</v>
      </c>
      <c r="AL472" s="2"/>
      <c r="AM472" s="2">
        <f>IF(sum!A465="ON",sum!J465,"*")</f>
        <v>94.7598884161881</v>
      </c>
      <c r="AP472" s="2" t="s">
        <v>186</v>
      </c>
      <c r="AQ472" s="2" t="s">
        <v>187</v>
      </c>
      <c r="AR472" s="2">
        <v>2050</v>
      </c>
      <c r="AS472" s="2" t="str">
        <f>IF(sum!A465="QU",sum!B465,"*")</f>
        <v>*</v>
      </c>
      <c r="AT472" s="2"/>
      <c r="AU472" s="2" t="str">
        <f>IF(sum!A465="QU",sum!J465,"*")</f>
        <v>*</v>
      </c>
      <c r="AX472" s="2" t="s">
        <v>186</v>
      </c>
      <c r="AY472" s="2" t="s">
        <v>187</v>
      </c>
      <c r="AZ472" s="2">
        <v>2050</v>
      </c>
      <c r="BA472" s="2" t="str">
        <f>IF(sum!A465="SA",sum!B465,"*")</f>
        <v>*</v>
      </c>
      <c r="BB472" s="2"/>
      <c r="BC472" s="2" t="str">
        <f>IF(sum!A465="SA",sum!J465,"*")</f>
        <v>*</v>
      </c>
    </row>
    <row r="473" spans="2:55">
      <c r="B473" s="2" t="s">
        <v>186</v>
      </c>
      <c r="C473" s="2" t="s">
        <v>187</v>
      </c>
      <c r="D473" s="2">
        <v>2050</v>
      </c>
      <c r="J473" s="2" t="s">
        <v>186</v>
      </c>
      <c r="K473" s="2" t="s">
        <v>187</v>
      </c>
      <c r="L473" s="2">
        <v>2050</v>
      </c>
      <c r="M473" s="2" t="str">
        <f>IF(sum!A466="AT",sum!B466,"*")</f>
        <v>*</v>
      </c>
      <c r="N473" s="2"/>
      <c r="O473" s="2" t="str">
        <f>IF(sum!A466="AT",sum!J466,"*")</f>
        <v>*</v>
      </c>
      <c r="R473" s="2" t="s">
        <v>186</v>
      </c>
      <c r="S473" s="2" t="s">
        <v>187</v>
      </c>
      <c r="T473" s="2">
        <v>2050</v>
      </c>
      <c r="U473" s="2" t="str">
        <f>IF(sum!A466="BC",sum!B466,"*")</f>
        <v>*</v>
      </c>
      <c r="V473" s="2"/>
      <c r="W473" s="2" t="str">
        <f>IF(sum!A466="BC",sum!J466,"*")</f>
        <v>*</v>
      </c>
      <c r="Z473" s="2" t="s">
        <v>186</v>
      </c>
      <c r="AA473" s="2" t="s">
        <v>187</v>
      </c>
      <c r="AB473" s="2">
        <v>2050</v>
      </c>
      <c r="AC473" s="2" t="str">
        <f>IF(sum!A466="MA",sum!B466,"*")</f>
        <v>*</v>
      </c>
      <c r="AD473" s="2"/>
      <c r="AE473" s="2" t="str">
        <f>IF(sum!A466="MA",sum!J466,"*")</f>
        <v>*</v>
      </c>
      <c r="AH473" s="2" t="s">
        <v>186</v>
      </c>
      <c r="AI473" s="2" t="s">
        <v>187</v>
      </c>
      <c r="AJ473" s="2">
        <v>2050</v>
      </c>
      <c r="AK473" s="2" t="str">
        <f>IF(sum!A466="ON",sum!B466,"*")</f>
        <v>HSS-AuxiliaryEquip_ELE1</v>
      </c>
      <c r="AL473" s="2"/>
      <c r="AM473" s="2">
        <f>IF(sum!A466="ON",sum!J466,"*")</f>
        <v>3.12162002036259</v>
      </c>
      <c r="AP473" s="4" t="s">
        <v>186</v>
      </c>
      <c r="AQ473" s="4" t="s">
        <v>187</v>
      </c>
      <c r="AR473" s="4">
        <v>2050</v>
      </c>
      <c r="AS473" s="2" t="str">
        <f>IF(sum!A466="QU",sum!B466,"*")</f>
        <v>*</v>
      </c>
      <c r="AT473" s="2"/>
      <c r="AU473" s="2" t="str">
        <f>IF(sum!A466="QU",sum!J466,"*")</f>
        <v>*</v>
      </c>
      <c r="AX473" s="2" t="s">
        <v>186</v>
      </c>
      <c r="AY473" s="2" t="s">
        <v>187</v>
      </c>
      <c r="AZ473" s="2">
        <v>2050</v>
      </c>
      <c r="BA473" s="2" t="str">
        <f>IF(sum!A466="SA",sum!B466,"*")</f>
        <v>*</v>
      </c>
      <c r="BB473" s="2"/>
      <c r="BC473" s="2" t="str">
        <f>IF(sum!A466="SA",sum!J466,"*")</f>
        <v>*</v>
      </c>
    </row>
    <row r="474" spans="2:55">
      <c r="B474" s="4" t="s">
        <v>186</v>
      </c>
      <c r="C474" s="4" t="s">
        <v>187</v>
      </c>
      <c r="D474" s="4">
        <v>2050</v>
      </c>
      <c r="J474" s="4" t="s">
        <v>186</v>
      </c>
      <c r="K474" s="4" t="s">
        <v>187</v>
      </c>
      <c r="L474" s="4">
        <v>2050</v>
      </c>
      <c r="M474" s="2" t="str">
        <f>IF(sum!A467="AT",sum!B467,"*")</f>
        <v>*</v>
      </c>
      <c r="N474" s="2"/>
      <c r="O474" s="2" t="str">
        <f>IF(sum!A467="AT",sum!J467,"*")</f>
        <v>*</v>
      </c>
      <c r="R474" s="4" t="s">
        <v>186</v>
      </c>
      <c r="S474" s="4" t="s">
        <v>187</v>
      </c>
      <c r="T474" s="4">
        <v>2050</v>
      </c>
      <c r="U474" s="2" t="str">
        <f>IF(sum!A467="BC",sum!B467,"*")</f>
        <v>*</v>
      </c>
      <c r="V474" s="2"/>
      <c r="W474" s="2" t="str">
        <f>IF(sum!A467="BC",sum!J467,"*")</f>
        <v>*</v>
      </c>
      <c r="Z474" s="4" t="s">
        <v>186</v>
      </c>
      <c r="AA474" s="4" t="s">
        <v>187</v>
      </c>
      <c r="AB474" s="4">
        <v>2050</v>
      </c>
      <c r="AC474" s="2" t="str">
        <f>IF(sum!A467="MA",sum!B467,"*")</f>
        <v>*</v>
      </c>
      <c r="AD474" s="2"/>
      <c r="AE474" s="2" t="str">
        <f>IF(sum!A467="MA",sum!J467,"*")</f>
        <v>*</v>
      </c>
      <c r="AH474" s="4" t="s">
        <v>186</v>
      </c>
      <c r="AI474" s="4" t="s">
        <v>187</v>
      </c>
      <c r="AJ474" s="4">
        <v>2050</v>
      </c>
      <c r="AK474" s="2" t="str">
        <f>IF(sum!A467="ON",sum!B467,"*")</f>
        <v>HSS-AuxiliaryMot_ELE1</v>
      </c>
      <c r="AL474" s="2"/>
      <c r="AM474" s="2">
        <f>IF(sum!A467="ON",sum!J467,"*")</f>
        <v>0.42572910074922</v>
      </c>
      <c r="AP474" s="2" t="s">
        <v>186</v>
      </c>
      <c r="AQ474" s="2" t="s">
        <v>187</v>
      </c>
      <c r="AR474" s="2">
        <v>2050</v>
      </c>
      <c r="AS474" s="2" t="str">
        <f>IF(sum!A467="QU",sum!B467,"*")</f>
        <v>*</v>
      </c>
      <c r="AT474" s="2"/>
      <c r="AU474" s="2" t="str">
        <f>IF(sum!A467="QU",sum!J467,"*")</f>
        <v>*</v>
      </c>
      <c r="AX474" s="4" t="s">
        <v>186</v>
      </c>
      <c r="AY474" s="4" t="s">
        <v>187</v>
      </c>
      <c r="AZ474" s="4">
        <v>2050</v>
      </c>
      <c r="BA474" s="2" t="str">
        <f>IF(sum!A467="SA",sum!B467,"*")</f>
        <v>*</v>
      </c>
      <c r="BB474" s="2"/>
      <c r="BC474" s="2" t="str">
        <f>IF(sum!A467="SA",sum!J467,"*")</f>
        <v>*</v>
      </c>
    </row>
    <row r="475" spans="2:55">
      <c r="B475" s="2" t="s">
        <v>186</v>
      </c>
      <c r="C475" s="2" t="s">
        <v>187</v>
      </c>
      <c r="D475" s="2">
        <v>2050</v>
      </c>
      <c r="J475" s="2" t="s">
        <v>186</v>
      </c>
      <c r="K475" s="2" t="s">
        <v>187</v>
      </c>
      <c r="L475" s="2">
        <v>2050</v>
      </c>
      <c r="M475" s="2" t="str">
        <f>IF(sum!A468="AT",sum!B468,"*")</f>
        <v>*</v>
      </c>
      <c r="N475" s="2"/>
      <c r="O475" s="2" t="str">
        <f>IF(sum!A468="AT",sum!J468,"*")</f>
        <v>*</v>
      </c>
      <c r="R475" s="2" t="s">
        <v>186</v>
      </c>
      <c r="S475" s="2" t="s">
        <v>187</v>
      </c>
      <c r="T475" s="2">
        <v>2050</v>
      </c>
      <c r="U475" s="2" t="str">
        <f>IF(sum!A468="BC",sum!B468,"*")</f>
        <v>*</v>
      </c>
      <c r="V475" s="2"/>
      <c r="W475" s="2" t="str">
        <f>IF(sum!A468="BC",sum!J468,"*")</f>
        <v>*</v>
      </c>
      <c r="Z475" s="2" t="s">
        <v>186</v>
      </c>
      <c r="AA475" s="2" t="s">
        <v>187</v>
      </c>
      <c r="AB475" s="2">
        <v>2050</v>
      </c>
      <c r="AC475" s="2" t="str">
        <f>IF(sum!A468="MA",sum!B468,"*")</f>
        <v>*</v>
      </c>
      <c r="AD475" s="2"/>
      <c r="AE475" s="2" t="str">
        <f>IF(sum!A468="MA",sum!J468,"*")</f>
        <v>*</v>
      </c>
      <c r="AH475" s="2" t="s">
        <v>186</v>
      </c>
      <c r="AI475" s="2" t="s">
        <v>187</v>
      </c>
      <c r="AJ475" s="2">
        <v>2050</v>
      </c>
      <c r="AK475" s="2" t="str">
        <f>IF(sum!A468="ON",sum!B468,"*")</f>
        <v>HSS-Light_ELE1</v>
      </c>
      <c r="AL475" s="2"/>
      <c r="AM475" s="2">
        <f>IF(sum!A468="ON",sum!J468,"*")</f>
        <v>1.66885807493694</v>
      </c>
      <c r="AP475" s="4" t="s">
        <v>186</v>
      </c>
      <c r="AQ475" s="4" t="s">
        <v>187</v>
      </c>
      <c r="AR475" s="4">
        <v>2050</v>
      </c>
      <c r="AS475" s="2" t="str">
        <f>IF(sum!A468="QU",sum!B468,"*")</f>
        <v>*</v>
      </c>
      <c r="AT475" s="2"/>
      <c r="AU475" s="2" t="str">
        <f>IF(sum!A468="QU",sum!J468,"*")</f>
        <v>*</v>
      </c>
      <c r="AX475" s="2" t="s">
        <v>186</v>
      </c>
      <c r="AY475" s="2" t="s">
        <v>187</v>
      </c>
      <c r="AZ475" s="2">
        <v>2050</v>
      </c>
      <c r="BA475" s="2" t="str">
        <f>IF(sum!A468="SA",sum!B468,"*")</f>
        <v>*</v>
      </c>
      <c r="BB475" s="2"/>
      <c r="BC475" s="2" t="str">
        <f>IF(sum!A468="SA",sum!J468,"*")</f>
        <v>*</v>
      </c>
    </row>
    <row r="476" spans="2:55">
      <c r="B476" s="2" t="s">
        <v>186</v>
      </c>
      <c r="C476" s="2" t="s">
        <v>187</v>
      </c>
      <c r="D476" s="2">
        <v>2050</v>
      </c>
      <c r="J476" s="2" t="s">
        <v>186</v>
      </c>
      <c r="K476" s="2" t="s">
        <v>187</v>
      </c>
      <c r="L476" s="2">
        <v>2050</v>
      </c>
      <c r="M476" s="2" t="str">
        <f>IF(sum!A469="AT",sum!B469,"*")</f>
        <v>*</v>
      </c>
      <c r="N476" s="2"/>
      <c r="O476" s="2" t="str">
        <f>IF(sum!A469="AT",sum!J469,"*")</f>
        <v>*</v>
      </c>
      <c r="R476" s="2" t="s">
        <v>186</v>
      </c>
      <c r="S476" s="2" t="s">
        <v>187</v>
      </c>
      <c r="T476" s="2">
        <v>2050</v>
      </c>
      <c r="U476" s="2" t="str">
        <f>IF(sum!A469="BC",sum!B469,"*")</f>
        <v>*</v>
      </c>
      <c r="V476" s="2"/>
      <c r="W476" s="2" t="str">
        <f>IF(sum!A469="BC",sum!J469,"*")</f>
        <v>*</v>
      </c>
      <c r="Z476" s="2" t="s">
        <v>186</v>
      </c>
      <c r="AA476" s="2" t="s">
        <v>187</v>
      </c>
      <c r="AB476" s="2">
        <v>2050</v>
      </c>
      <c r="AC476" s="2" t="str">
        <f>IF(sum!A469="MA",sum!B469,"*")</f>
        <v>*</v>
      </c>
      <c r="AD476" s="2"/>
      <c r="AE476" s="2" t="str">
        <f>IF(sum!A469="MA",sum!J469,"*")</f>
        <v>*</v>
      </c>
      <c r="AH476" s="2" t="s">
        <v>186</v>
      </c>
      <c r="AI476" s="2" t="s">
        <v>187</v>
      </c>
      <c r="AJ476" s="2">
        <v>2050</v>
      </c>
      <c r="AK476" s="2" t="str">
        <f>IF(sum!A469="ON",sum!B469,"*")</f>
        <v>HSS-SpCool_ELE1</v>
      </c>
      <c r="AL476" s="2"/>
      <c r="AM476" s="2">
        <f>IF(sum!A469="ON",sum!J469,"*")</f>
        <v>0.62570207472306</v>
      </c>
      <c r="AP476" s="2" t="s">
        <v>186</v>
      </c>
      <c r="AQ476" s="2" t="s">
        <v>187</v>
      </c>
      <c r="AR476" s="2">
        <v>2050</v>
      </c>
      <c r="AS476" s="2" t="str">
        <f>IF(sum!A469="QU",sum!B469,"*")</f>
        <v>*</v>
      </c>
      <c r="AT476" s="2"/>
      <c r="AU476" s="2" t="str">
        <f>IF(sum!A469="QU",sum!J469,"*")</f>
        <v>*</v>
      </c>
      <c r="AX476" s="2" t="s">
        <v>186</v>
      </c>
      <c r="AY476" s="2" t="s">
        <v>187</v>
      </c>
      <c r="AZ476" s="2">
        <v>2050</v>
      </c>
      <c r="BA476" s="2" t="str">
        <f>IF(sum!A469="SA",sum!B469,"*")</f>
        <v>*</v>
      </c>
      <c r="BB476" s="2"/>
      <c r="BC476" s="2" t="str">
        <f>IF(sum!A469="SA",sum!J469,"*")</f>
        <v>*</v>
      </c>
    </row>
    <row r="477" spans="2:55">
      <c r="B477" s="4" t="s">
        <v>186</v>
      </c>
      <c r="C477" s="4" t="s">
        <v>187</v>
      </c>
      <c r="D477" s="4">
        <v>2050</v>
      </c>
      <c r="J477" s="4" t="s">
        <v>186</v>
      </c>
      <c r="K477" s="4" t="s">
        <v>187</v>
      </c>
      <c r="L477" s="4">
        <v>2050</v>
      </c>
      <c r="M477" s="2" t="str">
        <f>IF(sum!A470="AT",sum!B470,"*")</f>
        <v>*</v>
      </c>
      <c r="N477" s="2"/>
      <c r="O477" s="2" t="str">
        <f>IF(sum!A470="AT",sum!J470,"*")</f>
        <v>*</v>
      </c>
      <c r="R477" s="4" t="s">
        <v>186</v>
      </c>
      <c r="S477" s="4" t="s">
        <v>187</v>
      </c>
      <c r="T477" s="4">
        <v>2050</v>
      </c>
      <c r="U477" s="2" t="str">
        <f>IF(sum!A470="BC",sum!B470,"*")</f>
        <v>*</v>
      </c>
      <c r="V477" s="2"/>
      <c r="W477" s="2" t="str">
        <f>IF(sum!A470="BC",sum!J470,"*")</f>
        <v>*</v>
      </c>
      <c r="Z477" s="4" t="s">
        <v>186</v>
      </c>
      <c r="AA477" s="4" t="s">
        <v>187</v>
      </c>
      <c r="AB477" s="4">
        <v>2050</v>
      </c>
      <c r="AC477" s="2" t="str">
        <f>IF(sum!A470="MA",sum!B470,"*")</f>
        <v>*</v>
      </c>
      <c r="AD477" s="2"/>
      <c r="AE477" s="2" t="str">
        <f>IF(sum!A470="MA",sum!J470,"*")</f>
        <v>*</v>
      </c>
      <c r="AH477" s="4" t="s">
        <v>186</v>
      </c>
      <c r="AI477" s="4" t="s">
        <v>187</v>
      </c>
      <c r="AJ477" s="4">
        <v>2050</v>
      </c>
      <c r="AK477" s="2" t="str">
        <f>IF(sum!A470="ON",sum!B470,"*")</f>
        <v>HSS-SpHeat_ELE1</v>
      </c>
      <c r="AL477" s="2"/>
      <c r="AM477" s="2">
        <f>IF(sum!A470="ON",sum!J470,"*")</f>
        <v>3.5782233184881</v>
      </c>
      <c r="AP477" s="4" t="s">
        <v>186</v>
      </c>
      <c r="AQ477" s="4" t="s">
        <v>187</v>
      </c>
      <c r="AR477" s="4">
        <v>2050</v>
      </c>
      <c r="AS477" s="2" t="str">
        <f>IF(sum!A470="QU",sum!B470,"*")</f>
        <v>*</v>
      </c>
      <c r="AT477" s="2"/>
      <c r="AU477" s="2" t="str">
        <f>IF(sum!A470="QU",sum!J470,"*")</f>
        <v>*</v>
      </c>
      <c r="AX477" s="4" t="s">
        <v>186</v>
      </c>
      <c r="AY477" s="4" t="s">
        <v>187</v>
      </c>
      <c r="AZ477" s="4">
        <v>2050</v>
      </c>
      <c r="BA477" s="2" t="str">
        <f>IF(sum!A470="SA",sum!B470,"*")</f>
        <v>*</v>
      </c>
      <c r="BB477" s="2"/>
      <c r="BC477" s="2" t="str">
        <f>IF(sum!A470="SA",sum!J470,"*")</f>
        <v>*</v>
      </c>
    </row>
    <row r="478" spans="2:55">
      <c r="B478" s="2" t="s">
        <v>186</v>
      </c>
      <c r="C478" s="2" t="s">
        <v>187</v>
      </c>
      <c r="D478" s="2">
        <v>2050</v>
      </c>
      <c r="J478" s="2" t="s">
        <v>186</v>
      </c>
      <c r="K478" s="2" t="s">
        <v>187</v>
      </c>
      <c r="L478" s="2">
        <v>2050</v>
      </c>
      <c r="M478" s="2" t="str">
        <f>IF(sum!A471="AT",sum!B471,"*")</f>
        <v>*</v>
      </c>
      <c r="N478" s="2"/>
      <c r="O478" s="2" t="str">
        <f>IF(sum!A471="AT",sum!J471,"*")</f>
        <v>*</v>
      </c>
      <c r="R478" s="2" t="s">
        <v>186</v>
      </c>
      <c r="S478" s="2" t="s">
        <v>187</v>
      </c>
      <c r="T478" s="2">
        <v>2050</v>
      </c>
      <c r="U478" s="2" t="str">
        <f>IF(sum!A471="BC",sum!B471,"*")</f>
        <v>*</v>
      </c>
      <c r="V478" s="2"/>
      <c r="W478" s="2" t="str">
        <f>IF(sum!A471="BC",sum!J471,"*")</f>
        <v>*</v>
      </c>
      <c r="Z478" s="2" t="s">
        <v>186</v>
      </c>
      <c r="AA478" s="2" t="s">
        <v>187</v>
      </c>
      <c r="AB478" s="2">
        <v>2050</v>
      </c>
      <c r="AC478" s="2" t="str">
        <f>IF(sum!A471="MA",sum!B471,"*")</f>
        <v>*</v>
      </c>
      <c r="AD478" s="2"/>
      <c r="AE478" s="2" t="str">
        <f>IF(sum!A471="MA",sum!J471,"*")</f>
        <v>*</v>
      </c>
      <c r="AH478" s="2" t="s">
        <v>186</v>
      </c>
      <c r="AI478" s="2" t="s">
        <v>187</v>
      </c>
      <c r="AJ478" s="2">
        <v>2050</v>
      </c>
      <c r="AK478" s="2" t="str">
        <f>IF(sum!A471="ON",sum!B471,"*")</f>
        <v>HSS-WaterHeat_ELE1</v>
      </c>
      <c r="AL478" s="2"/>
      <c r="AM478" s="2">
        <f>IF(sum!A471="ON",sum!J471,"*")</f>
        <v>1.19121915082628</v>
      </c>
      <c r="AP478" s="2" t="s">
        <v>186</v>
      </c>
      <c r="AQ478" s="2" t="s">
        <v>187</v>
      </c>
      <c r="AR478" s="2">
        <v>2050</v>
      </c>
      <c r="AS478" s="2" t="str">
        <f>IF(sum!A471="QU",sum!B471,"*")</f>
        <v>*</v>
      </c>
      <c r="AT478" s="2"/>
      <c r="AU478" s="2" t="str">
        <f>IF(sum!A471="QU",sum!J471,"*")</f>
        <v>*</v>
      </c>
      <c r="AX478" s="2" t="s">
        <v>186</v>
      </c>
      <c r="AY478" s="2" t="s">
        <v>187</v>
      </c>
      <c r="AZ478" s="2">
        <v>2050</v>
      </c>
      <c r="BA478" s="2" t="str">
        <f>IF(sum!A471="SA",sum!B471,"*")</f>
        <v>*</v>
      </c>
      <c r="BB478" s="2"/>
      <c r="BC478" s="2" t="str">
        <f>IF(sum!A471="SA",sum!J471,"*")</f>
        <v>*</v>
      </c>
    </row>
    <row r="479" spans="2:55">
      <c r="B479" s="2" t="s">
        <v>186</v>
      </c>
      <c r="C479" s="2" t="s">
        <v>187</v>
      </c>
      <c r="D479" s="2">
        <v>2050</v>
      </c>
      <c r="J479" s="2" t="s">
        <v>186</v>
      </c>
      <c r="K479" s="2" t="s">
        <v>187</v>
      </c>
      <c r="L479" s="2">
        <v>2050</v>
      </c>
      <c r="M479" s="2" t="str">
        <f>IF(sum!A472="AT",sum!B472,"*")</f>
        <v>*</v>
      </c>
      <c r="N479" s="2"/>
      <c r="O479" s="2" t="str">
        <f>IF(sum!A472="AT",sum!J472,"*")</f>
        <v>*</v>
      </c>
      <c r="R479" s="2" t="s">
        <v>186</v>
      </c>
      <c r="S479" s="2" t="s">
        <v>187</v>
      </c>
      <c r="T479" s="2">
        <v>2050</v>
      </c>
      <c r="U479" s="2" t="str">
        <f>IF(sum!A472="BC",sum!B472,"*")</f>
        <v>*</v>
      </c>
      <c r="V479" s="2"/>
      <c r="W479" s="2" t="str">
        <f>IF(sum!A472="BC",sum!J472,"*")</f>
        <v>*</v>
      </c>
      <c r="Z479" s="2" t="s">
        <v>186</v>
      </c>
      <c r="AA479" s="2" t="s">
        <v>187</v>
      </c>
      <c r="AB479" s="2">
        <v>2050</v>
      </c>
      <c r="AC479" s="2" t="str">
        <f>IF(sum!A472="MA",sum!B472,"*")</f>
        <v>*</v>
      </c>
      <c r="AD479" s="2"/>
      <c r="AE479" s="2" t="str">
        <f>IF(sum!A472="MA",sum!J472,"*")</f>
        <v>*</v>
      </c>
      <c r="AH479" s="2" t="s">
        <v>186</v>
      </c>
      <c r="AI479" s="2" t="s">
        <v>187</v>
      </c>
      <c r="AJ479" s="2">
        <v>2050</v>
      </c>
      <c r="AK479" s="2" t="str">
        <f>IF(sum!A472="ON",sum!B472,"*")</f>
        <v>ICS-AuxiliaryEquip_ELE1</v>
      </c>
      <c r="AL479" s="2"/>
      <c r="AM479" s="2">
        <f>IF(sum!A472="ON",sum!J472,"*")</f>
        <v>0.0908222081598337</v>
      </c>
      <c r="AP479" s="4" t="s">
        <v>186</v>
      </c>
      <c r="AQ479" s="4" t="s">
        <v>187</v>
      </c>
      <c r="AR479" s="4">
        <v>2050</v>
      </c>
      <c r="AS479" s="2" t="str">
        <f>IF(sum!A472="QU",sum!B472,"*")</f>
        <v>*</v>
      </c>
      <c r="AT479" s="2"/>
      <c r="AU479" s="2" t="str">
        <f>IF(sum!A472="QU",sum!J472,"*")</f>
        <v>*</v>
      </c>
      <c r="AX479" s="2" t="s">
        <v>186</v>
      </c>
      <c r="AY479" s="2" t="s">
        <v>187</v>
      </c>
      <c r="AZ479" s="2">
        <v>2050</v>
      </c>
      <c r="BA479" s="2" t="str">
        <f>IF(sum!A472="SA",sum!B472,"*")</f>
        <v>*</v>
      </c>
      <c r="BB479" s="2"/>
      <c r="BC479" s="2" t="str">
        <f>IF(sum!A472="SA",sum!J472,"*")</f>
        <v>*</v>
      </c>
    </row>
    <row r="480" spans="2:55">
      <c r="B480" s="4" t="s">
        <v>186</v>
      </c>
      <c r="C480" s="4" t="s">
        <v>187</v>
      </c>
      <c r="D480" s="4">
        <v>2050</v>
      </c>
      <c r="J480" s="4" t="s">
        <v>186</v>
      </c>
      <c r="K480" s="4" t="s">
        <v>187</v>
      </c>
      <c r="L480" s="4">
        <v>2050</v>
      </c>
      <c r="M480" s="2" t="str">
        <f>IF(sum!A473="AT",sum!B473,"*")</f>
        <v>*</v>
      </c>
      <c r="N480" s="2"/>
      <c r="O480" s="2" t="str">
        <f>IF(sum!A473="AT",sum!J473,"*")</f>
        <v>*</v>
      </c>
      <c r="R480" s="4" t="s">
        <v>186</v>
      </c>
      <c r="S480" s="4" t="s">
        <v>187</v>
      </c>
      <c r="T480" s="4">
        <v>2050</v>
      </c>
      <c r="U480" s="2" t="str">
        <f>IF(sum!A473="BC",sum!B473,"*")</f>
        <v>*</v>
      </c>
      <c r="V480" s="2"/>
      <c r="W480" s="2" t="str">
        <f>IF(sum!A473="BC",sum!J473,"*")</f>
        <v>*</v>
      </c>
      <c r="Z480" s="4" t="s">
        <v>186</v>
      </c>
      <c r="AA480" s="4" t="s">
        <v>187</v>
      </c>
      <c r="AB480" s="4">
        <v>2050</v>
      </c>
      <c r="AC480" s="2" t="str">
        <f>IF(sum!A473="MA",sum!B473,"*")</f>
        <v>*</v>
      </c>
      <c r="AD480" s="2"/>
      <c r="AE480" s="2" t="str">
        <f>IF(sum!A473="MA",sum!J473,"*")</f>
        <v>*</v>
      </c>
      <c r="AH480" s="4" t="s">
        <v>186</v>
      </c>
      <c r="AI480" s="4" t="s">
        <v>187</v>
      </c>
      <c r="AJ480" s="4">
        <v>2050</v>
      </c>
      <c r="AK480" s="2" t="str">
        <f>IF(sum!A473="ON",sum!B473,"*")</f>
        <v>ICS-AuxiliaryMot_ELE1</v>
      </c>
      <c r="AL480" s="2"/>
      <c r="AM480" s="2">
        <f>IF(sum!A473="ON",sum!J473,"*")</f>
        <v>0.0340583280599376</v>
      </c>
      <c r="AP480" s="2" t="s">
        <v>186</v>
      </c>
      <c r="AQ480" s="2" t="s">
        <v>187</v>
      </c>
      <c r="AR480" s="2">
        <v>2050</v>
      </c>
      <c r="AS480" s="2" t="str">
        <f>IF(sum!A473="QU",sum!B473,"*")</f>
        <v>*</v>
      </c>
      <c r="AT480" s="2"/>
      <c r="AU480" s="2" t="str">
        <f>IF(sum!A473="QU",sum!J473,"*")</f>
        <v>*</v>
      </c>
      <c r="AX480" s="4" t="s">
        <v>186</v>
      </c>
      <c r="AY480" s="4" t="s">
        <v>187</v>
      </c>
      <c r="AZ480" s="4">
        <v>2050</v>
      </c>
      <c r="BA480" s="2" t="str">
        <f>IF(sum!A473="SA",sum!B473,"*")</f>
        <v>*</v>
      </c>
      <c r="BB480" s="2"/>
      <c r="BC480" s="2" t="str">
        <f>IF(sum!A473="SA",sum!J473,"*")</f>
        <v>*</v>
      </c>
    </row>
    <row r="481" spans="2:55">
      <c r="B481" s="2" t="s">
        <v>186</v>
      </c>
      <c r="C481" s="2" t="s">
        <v>187</v>
      </c>
      <c r="D481" s="2">
        <v>2050</v>
      </c>
      <c r="J481" s="2" t="s">
        <v>186</v>
      </c>
      <c r="K481" s="2" t="s">
        <v>187</v>
      </c>
      <c r="L481" s="2">
        <v>2050</v>
      </c>
      <c r="M481" s="2" t="str">
        <f>IF(sum!A474="AT",sum!B474,"*")</f>
        <v>*</v>
      </c>
      <c r="N481" s="2"/>
      <c r="O481" s="2" t="str">
        <f>IF(sum!A474="AT",sum!J474,"*")</f>
        <v>*</v>
      </c>
      <c r="R481" s="2" t="s">
        <v>186</v>
      </c>
      <c r="S481" s="2" t="s">
        <v>187</v>
      </c>
      <c r="T481" s="2">
        <v>2050</v>
      </c>
      <c r="U481" s="2" t="str">
        <f>IF(sum!A474="BC",sum!B474,"*")</f>
        <v>*</v>
      </c>
      <c r="V481" s="2"/>
      <c r="W481" s="2" t="str">
        <f>IF(sum!A474="BC",sum!J474,"*")</f>
        <v>*</v>
      </c>
      <c r="Z481" s="2" t="s">
        <v>186</v>
      </c>
      <c r="AA481" s="2" t="s">
        <v>187</v>
      </c>
      <c r="AB481" s="2">
        <v>2050</v>
      </c>
      <c r="AC481" s="2" t="str">
        <f>IF(sum!A474="MA",sum!B474,"*")</f>
        <v>*</v>
      </c>
      <c r="AD481" s="2"/>
      <c r="AE481" s="2" t="str">
        <f>IF(sum!A474="MA",sum!J474,"*")</f>
        <v>*</v>
      </c>
      <c r="AH481" s="2" t="s">
        <v>186</v>
      </c>
      <c r="AI481" s="2" t="s">
        <v>187</v>
      </c>
      <c r="AJ481" s="2">
        <v>2050</v>
      </c>
      <c r="AK481" s="2" t="str">
        <f>IF(sum!A474="ON",sum!B474,"*")</f>
        <v>ICS-Light_ELE1</v>
      </c>
      <c r="AL481" s="2"/>
      <c r="AM481" s="2">
        <f>IF(sum!A474="ON",sum!J474,"*")</f>
        <v>0.204349968359626</v>
      </c>
      <c r="AP481" s="4" t="s">
        <v>186</v>
      </c>
      <c r="AQ481" s="4" t="s">
        <v>187</v>
      </c>
      <c r="AR481" s="4">
        <v>2050</v>
      </c>
      <c r="AS481" s="2" t="str">
        <f>IF(sum!A474="QU",sum!B474,"*")</f>
        <v>*</v>
      </c>
      <c r="AT481" s="2"/>
      <c r="AU481" s="2" t="str">
        <f>IF(sum!A474="QU",sum!J474,"*")</f>
        <v>*</v>
      </c>
      <c r="AX481" s="2" t="s">
        <v>186</v>
      </c>
      <c r="AY481" s="2" t="s">
        <v>187</v>
      </c>
      <c r="AZ481" s="2">
        <v>2050</v>
      </c>
      <c r="BA481" s="2" t="str">
        <f>IF(sum!A474="SA",sum!B474,"*")</f>
        <v>*</v>
      </c>
      <c r="BB481" s="2"/>
      <c r="BC481" s="2" t="str">
        <f>IF(sum!A474="SA",sum!J474,"*")</f>
        <v>*</v>
      </c>
    </row>
    <row r="482" spans="2:55">
      <c r="B482" s="2" t="s">
        <v>186</v>
      </c>
      <c r="C482" s="2" t="s">
        <v>187</v>
      </c>
      <c r="D482" s="2">
        <v>2050</v>
      </c>
      <c r="J482" s="2" t="s">
        <v>186</v>
      </c>
      <c r="K482" s="2" t="s">
        <v>187</v>
      </c>
      <c r="L482" s="2">
        <v>2050</v>
      </c>
      <c r="M482" s="2" t="str">
        <f>IF(sum!A475="AT",sum!B475,"*")</f>
        <v>*</v>
      </c>
      <c r="N482" s="2"/>
      <c r="O482" s="2" t="str">
        <f>IF(sum!A475="AT",sum!J475,"*")</f>
        <v>*</v>
      </c>
      <c r="R482" s="2" t="s">
        <v>186</v>
      </c>
      <c r="S482" s="2" t="s">
        <v>187</v>
      </c>
      <c r="T482" s="2">
        <v>2050</v>
      </c>
      <c r="U482" s="2" t="str">
        <f>IF(sum!A475="BC",sum!B475,"*")</f>
        <v>*</v>
      </c>
      <c r="V482" s="2"/>
      <c r="W482" s="2" t="str">
        <f>IF(sum!A475="BC",sum!J475,"*")</f>
        <v>*</v>
      </c>
      <c r="Z482" s="2" t="s">
        <v>186</v>
      </c>
      <c r="AA482" s="2" t="s">
        <v>187</v>
      </c>
      <c r="AB482" s="2">
        <v>2050</v>
      </c>
      <c r="AC482" s="2" t="str">
        <f>IF(sum!A475="MA",sum!B475,"*")</f>
        <v>*</v>
      </c>
      <c r="AD482" s="2"/>
      <c r="AE482" s="2" t="str">
        <f>IF(sum!A475="MA",sum!J475,"*")</f>
        <v>*</v>
      </c>
      <c r="AH482" s="2" t="s">
        <v>186</v>
      </c>
      <c r="AI482" s="2" t="s">
        <v>187</v>
      </c>
      <c r="AJ482" s="2">
        <v>2050</v>
      </c>
      <c r="AK482" s="2" t="str">
        <f>IF(sum!A475="ON",sum!B475,"*")</f>
        <v>ICS-SpCool_ELE1</v>
      </c>
      <c r="AL482" s="2"/>
      <c r="AM482" s="2">
        <f>IF(sum!A475="ON",sum!J475,"*")</f>
        <v>0.102174984179813</v>
      </c>
      <c r="AP482" s="2" t="s">
        <v>186</v>
      </c>
      <c r="AQ482" s="2" t="s">
        <v>187</v>
      </c>
      <c r="AR482" s="2">
        <v>2050</v>
      </c>
      <c r="AS482" s="2" t="str">
        <f>IF(sum!A475="QU",sum!B475,"*")</f>
        <v>*</v>
      </c>
      <c r="AT482" s="2"/>
      <c r="AU482" s="2" t="str">
        <f>IF(sum!A475="QU",sum!J475,"*")</f>
        <v>*</v>
      </c>
      <c r="AX482" s="2" t="s">
        <v>186</v>
      </c>
      <c r="AY482" s="2" t="s">
        <v>187</v>
      </c>
      <c r="AZ482" s="2">
        <v>2050</v>
      </c>
      <c r="BA482" s="2" t="str">
        <f>IF(sum!A475="SA",sum!B475,"*")</f>
        <v>*</v>
      </c>
      <c r="BB482" s="2"/>
      <c r="BC482" s="2" t="str">
        <f>IF(sum!A475="SA",sum!J475,"*")</f>
        <v>*</v>
      </c>
    </row>
    <row r="483" spans="2:55">
      <c r="B483" s="4" t="s">
        <v>186</v>
      </c>
      <c r="C483" s="4" t="s">
        <v>187</v>
      </c>
      <c r="D483" s="4">
        <v>2050</v>
      </c>
      <c r="J483" s="4" t="s">
        <v>186</v>
      </c>
      <c r="K483" s="4" t="s">
        <v>187</v>
      </c>
      <c r="L483" s="4">
        <v>2050</v>
      </c>
      <c r="M483" s="2" t="str">
        <f>IF(sum!A476="AT",sum!B476,"*")</f>
        <v>*</v>
      </c>
      <c r="N483" s="2"/>
      <c r="O483" s="2" t="str">
        <f>IF(sum!A476="AT",sum!J476,"*")</f>
        <v>*</v>
      </c>
      <c r="R483" s="4" t="s">
        <v>186</v>
      </c>
      <c r="S483" s="4" t="s">
        <v>187</v>
      </c>
      <c r="T483" s="4">
        <v>2050</v>
      </c>
      <c r="U483" s="2" t="str">
        <f>IF(sum!A476="BC",sum!B476,"*")</f>
        <v>*</v>
      </c>
      <c r="V483" s="2"/>
      <c r="W483" s="2" t="str">
        <f>IF(sum!A476="BC",sum!J476,"*")</f>
        <v>*</v>
      </c>
      <c r="Z483" s="4" t="s">
        <v>186</v>
      </c>
      <c r="AA483" s="4" t="s">
        <v>187</v>
      </c>
      <c r="AB483" s="4">
        <v>2050</v>
      </c>
      <c r="AC483" s="2" t="str">
        <f>IF(sum!A476="MA",sum!B476,"*")</f>
        <v>*</v>
      </c>
      <c r="AD483" s="2"/>
      <c r="AE483" s="2" t="str">
        <f>IF(sum!A476="MA",sum!J476,"*")</f>
        <v>*</v>
      </c>
      <c r="AH483" s="4" t="s">
        <v>186</v>
      </c>
      <c r="AI483" s="4" t="s">
        <v>187</v>
      </c>
      <c r="AJ483" s="4">
        <v>2050</v>
      </c>
      <c r="AK483" s="2" t="str">
        <f>IF(sum!A476="ON",sum!B476,"*")</f>
        <v>ICS-SpHeat_ELE1</v>
      </c>
      <c r="AL483" s="2"/>
      <c r="AM483" s="2">
        <f>IF(sum!A476="ON",sum!J476,"*")</f>
        <v>0.668942099425621</v>
      </c>
      <c r="AP483" s="4" t="s">
        <v>186</v>
      </c>
      <c r="AQ483" s="4" t="s">
        <v>187</v>
      </c>
      <c r="AR483" s="4">
        <v>2050</v>
      </c>
      <c r="AS483" s="2" t="str">
        <f>IF(sum!A476="QU",sum!B476,"*")</f>
        <v>*</v>
      </c>
      <c r="AT483" s="2"/>
      <c r="AU483" s="2" t="str">
        <f>IF(sum!A476="QU",sum!J476,"*")</f>
        <v>*</v>
      </c>
      <c r="AX483" s="4" t="s">
        <v>186</v>
      </c>
      <c r="AY483" s="4" t="s">
        <v>187</v>
      </c>
      <c r="AZ483" s="4">
        <v>2050</v>
      </c>
      <c r="BA483" s="2" t="str">
        <f>IF(sum!A476="SA",sum!B476,"*")</f>
        <v>*</v>
      </c>
      <c r="BB483" s="2"/>
      <c r="BC483" s="2" t="str">
        <f>IF(sum!A476="SA",sum!J476,"*")</f>
        <v>*</v>
      </c>
    </row>
    <row r="484" spans="2:55">
      <c r="B484" s="2" t="s">
        <v>186</v>
      </c>
      <c r="C484" s="2" t="s">
        <v>187</v>
      </c>
      <c r="D484" s="2">
        <v>2050</v>
      </c>
      <c r="J484" s="2" t="s">
        <v>186</v>
      </c>
      <c r="K484" s="2" t="s">
        <v>187</v>
      </c>
      <c r="L484" s="2">
        <v>2050</v>
      </c>
      <c r="M484" s="2" t="str">
        <f>IF(sum!A477="AT",sum!B477,"*")</f>
        <v>*</v>
      </c>
      <c r="N484" s="2"/>
      <c r="O484" s="2" t="str">
        <f>IF(sum!A477="AT",sum!J477,"*")</f>
        <v>*</v>
      </c>
      <c r="R484" s="2" t="s">
        <v>186</v>
      </c>
      <c r="S484" s="2" t="s">
        <v>187</v>
      </c>
      <c r="T484" s="2">
        <v>2050</v>
      </c>
      <c r="U484" s="2" t="str">
        <f>IF(sum!A477="BC",sum!B477,"*")</f>
        <v>*</v>
      </c>
      <c r="V484" s="2"/>
      <c r="W484" s="2" t="str">
        <f>IF(sum!A477="BC",sum!J477,"*")</f>
        <v>*</v>
      </c>
      <c r="Z484" s="2" t="s">
        <v>186</v>
      </c>
      <c r="AA484" s="2" t="s">
        <v>187</v>
      </c>
      <c r="AB484" s="2">
        <v>2050</v>
      </c>
      <c r="AC484" s="2" t="str">
        <f>IF(sum!A477="MA",sum!B477,"*")</f>
        <v>*</v>
      </c>
      <c r="AD484" s="2"/>
      <c r="AE484" s="2" t="str">
        <f>IF(sum!A477="MA",sum!J477,"*")</f>
        <v>*</v>
      </c>
      <c r="AH484" s="2" t="s">
        <v>186</v>
      </c>
      <c r="AI484" s="2" t="s">
        <v>187</v>
      </c>
      <c r="AJ484" s="2">
        <v>2050</v>
      </c>
      <c r="AK484" s="2" t="str">
        <f>IF(sum!A477="ON",sum!B477,"*")</f>
        <v>ICS-WaterHeat_ELE1</v>
      </c>
      <c r="AL484" s="2"/>
      <c r="AM484" s="2">
        <f>IF(sum!A477="ON",sum!J477,"*")</f>
        <v>0.0706470900487118</v>
      </c>
      <c r="AP484" s="2" t="s">
        <v>186</v>
      </c>
      <c r="AQ484" s="2" t="s">
        <v>187</v>
      </c>
      <c r="AR484" s="2">
        <v>2050</v>
      </c>
      <c r="AS484" s="2" t="str">
        <f>IF(sum!A477="QU",sum!B477,"*")</f>
        <v>*</v>
      </c>
      <c r="AT484" s="2"/>
      <c r="AU484" s="2" t="str">
        <f>IF(sum!A477="QU",sum!J477,"*")</f>
        <v>*</v>
      </c>
      <c r="AX484" s="2" t="s">
        <v>186</v>
      </c>
      <c r="AY484" s="2" t="s">
        <v>187</v>
      </c>
      <c r="AZ484" s="2">
        <v>2050</v>
      </c>
      <c r="BA484" s="2" t="str">
        <f>IF(sum!A477="SA",sum!B477,"*")</f>
        <v>*</v>
      </c>
      <c r="BB484" s="2"/>
      <c r="BC484" s="2" t="str">
        <f>IF(sum!A477="SA",sum!J477,"*")</f>
        <v>*</v>
      </c>
    </row>
    <row r="485" spans="2:55">
      <c r="B485" s="2" t="s">
        <v>186</v>
      </c>
      <c r="C485" s="2" t="s">
        <v>187</v>
      </c>
      <c r="D485" s="2">
        <v>2050</v>
      </c>
      <c r="J485" s="2" t="s">
        <v>186</v>
      </c>
      <c r="K485" s="2" t="s">
        <v>187</v>
      </c>
      <c r="L485" s="2">
        <v>2050</v>
      </c>
      <c r="M485" s="2" t="str">
        <f>IF(sum!A478="AT",sum!B478,"*")</f>
        <v>*</v>
      </c>
      <c r="N485" s="2"/>
      <c r="O485" s="2" t="str">
        <f>IF(sum!A478="AT",sum!J478,"*")</f>
        <v>*</v>
      </c>
      <c r="R485" s="2" t="s">
        <v>186</v>
      </c>
      <c r="S485" s="2" t="s">
        <v>187</v>
      </c>
      <c r="T485" s="2">
        <v>2050</v>
      </c>
      <c r="U485" s="2" t="str">
        <f>IF(sum!A478="BC",sum!B478,"*")</f>
        <v>*</v>
      </c>
      <c r="V485" s="2"/>
      <c r="W485" s="2" t="str">
        <f>IF(sum!A478="BC",sum!J478,"*")</f>
        <v>*</v>
      </c>
      <c r="Z485" s="2" t="s">
        <v>186</v>
      </c>
      <c r="AA485" s="2" t="s">
        <v>187</v>
      </c>
      <c r="AB485" s="2">
        <v>2050</v>
      </c>
      <c r="AC485" s="2" t="str">
        <f>IF(sum!A478="MA",sum!B478,"*")</f>
        <v>*</v>
      </c>
      <c r="AD485" s="2"/>
      <c r="AE485" s="2" t="str">
        <f>IF(sum!A478="MA",sum!J478,"*")</f>
        <v>*</v>
      </c>
      <c r="AH485" s="2" t="s">
        <v>186</v>
      </c>
      <c r="AI485" s="2" t="s">
        <v>187</v>
      </c>
      <c r="AJ485" s="2">
        <v>2050</v>
      </c>
      <c r="AK485" s="2" t="str">
        <f>IF(sum!A478="ON",sum!B478,"*")</f>
        <v>OS-AuxiliaryEquip_ELE1</v>
      </c>
      <c r="AL485" s="2"/>
      <c r="AM485" s="2">
        <f>IF(sum!A478="ON",sum!J478,"*")</f>
        <v>3.03449148418264</v>
      </c>
      <c r="AP485" s="4" t="s">
        <v>186</v>
      </c>
      <c r="AQ485" s="4" t="s">
        <v>187</v>
      </c>
      <c r="AR485" s="4">
        <v>2050</v>
      </c>
      <c r="AS485" s="2" t="str">
        <f>IF(sum!A478="QU",sum!B478,"*")</f>
        <v>*</v>
      </c>
      <c r="AT485" s="2"/>
      <c r="AU485" s="2" t="str">
        <f>IF(sum!A478="QU",sum!J478,"*")</f>
        <v>*</v>
      </c>
      <c r="AX485" s="2" t="s">
        <v>186</v>
      </c>
      <c r="AY485" s="2" t="s">
        <v>187</v>
      </c>
      <c r="AZ485" s="2">
        <v>2050</v>
      </c>
      <c r="BA485" s="2" t="str">
        <f>IF(sum!A478="SA",sum!B478,"*")</f>
        <v>*</v>
      </c>
      <c r="BB485" s="2"/>
      <c r="BC485" s="2" t="str">
        <f>IF(sum!A478="SA",sum!J478,"*")</f>
        <v>*</v>
      </c>
    </row>
    <row r="486" spans="2:55">
      <c r="B486" s="4" t="s">
        <v>186</v>
      </c>
      <c r="C486" s="4" t="s">
        <v>187</v>
      </c>
      <c r="D486" s="4">
        <v>2050</v>
      </c>
      <c r="J486" s="4" t="s">
        <v>186</v>
      </c>
      <c r="K486" s="4" t="s">
        <v>187</v>
      </c>
      <c r="L486" s="4">
        <v>2050</v>
      </c>
      <c r="M486" s="2" t="str">
        <f>IF(sum!A479="AT",sum!B479,"*")</f>
        <v>*</v>
      </c>
      <c r="N486" s="2"/>
      <c r="O486" s="2" t="str">
        <f>IF(sum!A479="AT",sum!J479,"*")</f>
        <v>*</v>
      </c>
      <c r="R486" s="4" t="s">
        <v>186</v>
      </c>
      <c r="S486" s="4" t="s">
        <v>187</v>
      </c>
      <c r="T486" s="4">
        <v>2050</v>
      </c>
      <c r="U486" s="2" t="str">
        <f>IF(sum!A479="BC",sum!B479,"*")</f>
        <v>*</v>
      </c>
      <c r="V486" s="2"/>
      <c r="W486" s="2" t="str">
        <f>IF(sum!A479="BC",sum!J479,"*")</f>
        <v>*</v>
      </c>
      <c r="Z486" s="4" t="s">
        <v>186</v>
      </c>
      <c r="AA486" s="4" t="s">
        <v>187</v>
      </c>
      <c r="AB486" s="4">
        <v>2050</v>
      </c>
      <c r="AC486" s="2" t="str">
        <f>IF(sum!A479="MA",sum!B479,"*")</f>
        <v>*</v>
      </c>
      <c r="AD486" s="2"/>
      <c r="AE486" s="2" t="str">
        <f>IF(sum!A479="MA",sum!J479,"*")</f>
        <v>*</v>
      </c>
      <c r="AH486" s="4" t="s">
        <v>186</v>
      </c>
      <c r="AI486" s="4" t="s">
        <v>187</v>
      </c>
      <c r="AJ486" s="4">
        <v>2050</v>
      </c>
      <c r="AK486" s="2" t="str">
        <f>IF(sum!A479="ON",sum!B479,"*")</f>
        <v>OS-AuxiliaryMot_ELE1</v>
      </c>
      <c r="AL486" s="2"/>
      <c r="AM486" s="2">
        <f>IF(sum!A479="ON",sum!J479,"*")</f>
        <v>0.851458201498441</v>
      </c>
      <c r="AP486" s="2" t="s">
        <v>186</v>
      </c>
      <c r="AQ486" s="2" t="s">
        <v>187</v>
      </c>
      <c r="AR486" s="2">
        <v>2050</v>
      </c>
      <c r="AS486" s="2" t="str">
        <f>IF(sum!A479="QU",sum!B479,"*")</f>
        <v>*</v>
      </c>
      <c r="AT486" s="2"/>
      <c r="AU486" s="2" t="str">
        <f>IF(sum!A479="QU",sum!J479,"*")</f>
        <v>*</v>
      </c>
      <c r="AX486" s="4" t="s">
        <v>186</v>
      </c>
      <c r="AY486" s="4" t="s">
        <v>187</v>
      </c>
      <c r="AZ486" s="4">
        <v>2050</v>
      </c>
      <c r="BA486" s="2" t="str">
        <f>IF(sum!A479="SA",sum!B479,"*")</f>
        <v>*</v>
      </c>
      <c r="BB486" s="2"/>
      <c r="BC486" s="2" t="str">
        <f>IF(sum!A479="SA",sum!J479,"*")</f>
        <v>*</v>
      </c>
    </row>
    <row r="487" spans="2:55">
      <c r="B487" s="2" t="s">
        <v>186</v>
      </c>
      <c r="C487" s="2" t="s">
        <v>187</v>
      </c>
      <c r="D487" s="2">
        <v>2050</v>
      </c>
      <c r="J487" s="2" t="s">
        <v>186</v>
      </c>
      <c r="K487" s="2" t="s">
        <v>187</v>
      </c>
      <c r="L487" s="2">
        <v>2050</v>
      </c>
      <c r="M487" s="2" t="str">
        <f>IF(sum!A480="AT",sum!B480,"*")</f>
        <v>*</v>
      </c>
      <c r="N487" s="2"/>
      <c r="O487" s="2" t="str">
        <f>IF(sum!A480="AT",sum!J480,"*")</f>
        <v>*</v>
      </c>
      <c r="R487" s="2" t="s">
        <v>186</v>
      </c>
      <c r="S487" s="2" t="s">
        <v>187</v>
      </c>
      <c r="T487" s="2">
        <v>2050</v>
      </c>
      <c r="U487" s="2" t="str">
        <f>IF(sum!A480="BC",sum!B480,"*")</f>
        <v>*</v>
      </c>
      <c r="V487" s="2"/>
      <c r="W487" s="2" t="str">
        <f>IF(sum!A480="BC",sum!J480,"*")</f>
        <v>*</v>
      </c>
      <c r="Z487" s="2" t="s">
        <v>186</v>
      </c>
      <c r="AA487" s="2" t="s">
        <v>187</v>
      </c>
      <c r="AB487" s="2">
        <v>2050</v>
      </c>
      <c r="AC487" s="2" t="str">
        <f>IF(sum!A480="MA",sum!B480,"*")</f>
        <v>*</v>
      </c>
      <c r="AD487" s="2"/>
      <c r="AE487" s="2" t="str">
        <f>IF(sum!A480="MA",sum!J480,"*")</f>
        <v>*</v>
      </c>
      <c r="AH487" s="2" t="s">
        <v>186</v>
      </c>
      <c r="AI487" s="2" t="s">
        <v>187</v>
      </c>
      <c r="AJ487" s="2">
        <v>2050</v>
      </c>
      <c r="AK487" s="2" t="str">
        <f>IF(sum!A480="ON",sum!B480,"*")</f>
        <v>OS-Light_ELE1</v>
      </c>
      <c r="AL487" s="2"/>
      <c r="AM487" s="2">
        <f>IF(sum!A480="ON",sum!J480,"*")</f>
        <v>4.41055348376192</v>
      </c>
      <c r="AP487" s="4" t="s">
        <v>186</v>
      </c>
      <c r="AQ487" s="4" t="s">
        <v>187</v>
      </c>
      <c r="AR487" s="4">
        <v>2050</v>
      </c>
      <c r="AS487" s="2" t="str">
        <f>IF(sum!A480="QU",sum!B480,"*")</f>
        <v>*</v>
      </c>
      <c r="AT487" s="2"/>
      <c r="AU487" s="2" t="str">
        <f>IF(sum!A480="QU",sum!J480,"*")</f>
        <v>*</v>
      </c>
      <c r="AX487" s="2" t="s">
        <v>186</v>
      </c>
      <c r="AY487" s="2" t="s">
        <v>187</v>
      </c>
      <c r="AZ487" s="2">
        <v>2050</v>
      </c>
      <c r="BA487" s="2" t="str">
        <f>IF(sum!A480="SA",sum!B480,"*")</f>
        <v>*</v>
      </c>
      <c r="BB487" s="2"/>
      <c r="BC487" s="2" t="str">
        <f>IF(sum!A480="SA",sum!J480,"*")</f>
        <v>*</v>
      </c>
    </row>
    <row r="488" spans="2:55">
      <c r="B488" s="2" t="s">
        <v>186</v>
      </c>
      <c r="C488" s="2" t="s">
        <v>187</v>
      </c>
      <c r="D488" s="2">
        <v>2050</v>
      </c>
      <c r="J488" s="2" t="s">
        <v>186</v>
      </c>
      <c r="K488" s="2" t="s">
        <v>187</v>
      </c>
      <c r="L488" s="2">
        <v>2050</v>
      </c>
      <c r="M488" s="2" t="str">
        <f>IF(sum!A481="AT",sum!B481,"*")</f>
        <v>*</v>
      </c>
      <c r="N488" s="2"/>
      <c r="O488" s="2" t="str">
        <f>IF(sum!A481="AT",sum!J481,"*")</f>
        <v>*</v>
      </c>
      <c r="R488" s="2" t="s">
        <v>186</v>
      </c>
      <c r="S488" s="2" t="s">
        <v>187</v>
      </c>
      <c r="T488" s="2">
        <v>2050</v>
      </c>
      <c r="U488" s="2" t="str">
        <f>IF(sum!A481="BC",sum!B481,"*")</f>
        <v>*</v>
      </c>
      <c r="V488" s="2"/>
      <c r="W488" s="2" t="str">
        <f>IF(sum!A481="BC",sum!J481,"*")</f>
        <v>*</v>
      </c>
      <c r="Z488" s="2" t="s">
        <v>186</v>
      </c>
      <c r="AA488" s="2" t="s">
        <v>187</v>
      </c>
      <c r="AB488" s="2">
        <v>2050</v>
      </c>
      <c r="AC488" s="2" t="str">
        <f>IF(sum!A481="MA",sum!B481,"*")</f>
        <v>*</v>
      </c>
      <c r="AD488" s="2"/>
      <c r="AE488" s="2" t="str">
        <f>IF(sum!A481="MA",sum!J481,"*")</f>
        <v>*</v>
      </c>
      <c r="AH488" s="2" t="s">
        <v>186</v>
      </c>
      <c r="AI488" s="2" t="s">
        <v>187</v>
      </c>
      <c r="AJ488" s="2">
        <v>2050</v>
      </c>
      <c r="AK488" s="2" t="str">
        <f>IF(sum!A481="ON",sum!B481,"*")</f>
        <v>OS-SpCool_ELE1</v>
      </c>
      <c r="AL488" s="2"/>
      <c r="AM488" s="2">
        <f>IF(sum!A481="ON",sum!J481,"*")</f>
        <v>1.74087291192943</v>
      </c>
      <c r="AP488" s="2" t="s">
        <v>186</v>
      </c>
      <c r="AQ488" s="2" t="s">
        <v>187</v>
      </c>
      <c r="AR488" s="2">
        <v>2050</v>
      </c>
      <c r="AS488" s="2" t="str">
        <f>IF(sum!A481="QU",sum!B481,"*")</f>
        <v>*</v>
      </c>
      <c r="AT488" s="2"/>
      <c r="AU488" s="2" t="str">
        <f>IF(sum!A481="QU",sum!J481,"*")</f>
        <v>*</v>
      </c>
      <c r="AX488" s="2" t="s">
        <v>186</v>
      </c>
      <c r="AY488" s="2" t="s">
        <v>187</v>
      </c>
      <c r="AZ488" s="2">
        <v>2050</v>
      </c>
      <c r="BA488" s="2" t="str">
        <f>IF(sum!A481="SA",sum!B481,"*")</f>
        <v>*</v>
      </c>
      <c r="BB488" s="2"/>
      <c r="BC488" s="2" t="str">
        <f>IF(sum!A481="SA",sum!J481,"*")</f>
        <v>*</v>
      </c>
    </row>
    <row r="489" spans="2:55">
      <c r="B489" s="4" t="s">
        <v>186</v>
      </c>
      <c r="C489" s="4" t="s">
        <v>187</v>
      </c>
      <c r="D489" s="4">
        <v>2050</v>
      </c>
      <c r="J489" s="4" t="s">
        <v>186</v>
      </c>
      <c r="K489" s="4" t="s">
        <v>187</v>
      </c>
      <c r="L489" s="4">
        <v>2050</v>
      </c>
      <c r="M489" s="2" t="str">
        <f>IF(sum!A482="AT",sum!B482,"*")</f>
        <v>*</v>
      </c>
      <c r="N489" s="2"/>
      <c r="O489" s="2" t="str">
        <f>IF(sum!A482="AT",sum!J482,"*")</f>
        <v>*</v>
      </c>
      <c r="R489" s="4" t="s">
        <v>186</v>
      </c>
      <c r="S489" s="4" t="s">
        <v>187</v>
      </c>
      <c r="T489" s="4">
        <v>2050</v>
      </c>
      <c r="U489" s="2" t="str">
        <f>IF(sum!A482="BC",sum!B482,"*")</f>
        <v>*</v>
      </c>
      <c r="V489" s="2"/>
      <c r="W489" s="2" t="str">
        <f>IF(sum!A482="BC",sum!J482,"*")</f>
        <v>*</v>
      </c>
      <c r="Z489" s="4" t="s">
        <v>186</v>
      </c>
      <c r="AA489" s="4" t="s">
        <v>187</v>
      </c>
      <c r="AB489" s="4">
        <v>2050</v>
      </c>
      <c r="AC489" s="2" t="str">
        <f>IF(sum!A482="MA",sum!B482,"*")</f>
        <v>*</v>
      </c>
      <c r="AD489" s="2"/>
      <c r="AE489" s="2" t="str">
        <f>IF(sum!A482="MA",sum!J482,"*")</f>
        <v>*</v>
      </c>
      <c r="AH489" s="4" t="s">
        <v>186</v>
      </c>
      <c r="AI489" s="4" t="s">
        <v>187</v>
      </c>
      <c r="AJ489" s="4">
        <v>2050</v>
      </c>
      <c r="AK489" s="2" t="str">
        <f>IF(sum!A482="ON",sum!B482,"*")</f>
        <v>OS-SpHeat_ELE1</v>
      </c>
      <c r="AL489" s="2"/>
      <c r="AM489" s="2">
        <f>IF(sum!A482="ON",sum!J482,"*")</f>
        <v>12.8735975268949</v>
      </c>
      <c r="AP489" s="4" t="s">
        <v>186</v>
      </c>
      <c r="AQ489" s="4" t="s">
        <v>187</v>
      </c>
      <c r="AR489" s="4">
        <v>2050</v>
      </c>
      <c r="AS489" s="2" t="str">
        <f>IF(sum!A482="QU",sum!B482,"*")</f>
        <v>*</v>
      </c>
      <c r="AT489" s="2"/>
      <c r="AU489" s="2" t="str">
        <f>IF(sum!A482="QU",sum!J482,"*")</f>
        <v>*</v>
      </c>
      <c r="AX489" s="4" t="s">
        <v>186</v>
      </c>
      <c r="AY489" s="4" t="s">
        <v>187</v>
      </c>
      <c r="AZ489" s="4">
        <v>2050</v>
      </c>
      <c r="BA489" s="2" t="str">
        <f>IF(sum!A482="SA",sum!B482,"*")</f>
        <v>*</v>
      </c>
      <c r="BB489" s="2"/>
      <c r="BC489" s="2" t="str">
        <f>IF(sum!A482="SA",sum!J482,"*")</f>
        <v>*</v>
      </c>
    </row>
    <row r="490" spans="2:55">
      <c r="B490" s="2" t="s">
        <v>186</v>
      </c>
      <c r="C490" s="2" t="s">
        <v>187</v>
      </c>
      <c r="D490" s="2">
        <v>2050</v>
      </c>
      <c r="J490" s="2" t="s">
        <v>186</v>
      </c>
      <c r="K490" s="2" t="s">
        <v>187</v>
      </c>
      <c r="L490" s="2">
        <v>2050</v>
      </c>
      <c r="M490" s="2" t="str">
        <f>IF(sum!A483="AT",sum!B483,"*")</f>
        <v>*</v>
      </c>
      <c r="N490" s="2"/>
      <c r="O490" s="2" t="str">
        <f>IF(sum!A483="AT",sum!J483,"*")</f>
        <v>*</v>
      </c>
      <c r="R490" s="2" t="s">
        <v>186</v>
      </c>
      <c r="S490" s="2" t="s">
        <v>187</v>
      </c>
      <c r="T490" s="2">
        <v>2050</v>
      </c>
      <c r="U490" s="2" t="str">
        <f>IF(sum!A483="BC",sum!B483,"*")</f>
        <v>*</v>
      </c>
      <c r="V490" s="2"/>
      <c r="W490" s="2" t="str">
        <f>IF(sum!A483="BC",sum!J483,"*")</f>
        <v>*</v>
      </c>
      <c r="Z490" s="2" t="s">
        <v>186</v>
      </c>
      <c r="AA490" s="2" t="s">
        <v>187</v>
      </c>
      <c r="AB490" s="2">
        <v>2050</v>
      </c>
      <c r="AC490" s="2" t="str">
        <f>IF(sum!A483="MA",sum!B483,"*")</f>
        <v>*</v>
      </c>
      <c r="AD490" s="2"/>
      <c r="AE490" s="2" t="str">
        <f>IF(sum!A483="MA",sum!J483,"*")</f>
        <v>*</v>
      </c>
      <c r="AH490" s="2" t="s">
        <v>186</v>
      </c>
      <c r="AI490" s="2" t="s">
        <v>187</v>
      </c>
      <c r="AJ490" s="2">
        <v>2050</v>
      </c>
      <c r="AK490" s="2" t="str">
        <f>IF(sum!A483="ON",sum!B483,"*")</f>
        <v>OS-WaterHeat_ELE1</v>
      </c>
      <c r="AL490" s="2"/>
      <c r="AM490" s="2">
        <f>IF(sum!A483="ON",sum!J483,"*")</f>
        <v>0.610717131423064</v>
      </c>
      <c r="AP490" s="2" t="s">
        <v>186</v>
      </c>
      <c r="AQ490" s="2" t="s">
        <v>187</v>
      </c>
      <c r="AR490" s="2">
        <v>2050</v>
      </c>
      <c r="AS490" s="2" t="str">
        <f>IF(sum!A483="QU",sum!B483,"*")</f>
        <v>*</v>
      </c>
      <c r="AT490" s="2"/>
      <c r="AU490" s="2" t="str">
        <f>IF(sum!A483="QU",sum!J483,"*")</f>
        <v>*</v>
      </c>
      <c r="AX490" s="2" t="s">
        <v>186</v>
      </c>
      <c r="AY490" s="2" t="s">
        <v>187</v>
      </c>
      <c r="AZ490" s="2">
        <v>2050</v>
      </c>
      <c r="BA490" s="2" t="str">
        <f>IF(sum!A483="SA",sum!B483,"*")</f>
        <v>*</v>
      </c>
      <c r="BB490" s="2"/>
      <c r="BC490" s="2" t="str">
        <f>IF(sum!A483="SA",sum!J483,"*")</f>
        <v>*</v>
      </c>
    </row>
    <row r="491" spans="2:55">
      <c r="B491" s="2" t="s">
        <v>186</v>
      </c>
      <c r="C491" s="2" t="s">
        <v>187</v>
      </c>
      <c r="D491" s="2">
        <v>2050</v>
      </c>
      <c r="J491" s="2" t="s">
        <v>186</v>
      </c>
      <c r="K491" s="2" t="s">
        <v>187</v>
      </c>
      <c r="L491" s="2">
        <v>2050</v>
      </c>
      <c r="M491" s="2" t="str">
        <f>IF(sum!A484="AT",sum!B484,"*")</f>
        <v>*</v>
      </c>
      <c r="N491" s="2"/>
      <c r="O491" s="2" t="str">
        <f>IF(sum!A484="AT",sum!J484,"*")</f>
        <v>*</v>
      </c>
      <c r="R491" s="2" t="s">
        <v>186</v>
      </c>
      <c r="S491" s="2" t="s">
        <v>187</v>
      </c>
      <c r="T491" s="2">
        <v>2050</v>
      </c>
      <c r="U491" s="2" t="str">
        <f>IF(sum!A484="BC",sum!B484,"*")</f>
        <v>*</v>
      </c>
      <c r="V491" s="2"/>
      <c r="W491" s="2" t="str">
        <f>IF(sum!A484="BC",sum!J484,"*")</f>
        <v>*</v>
      </c>
      <c r="Z491" s="2" t="s">
        <v>186</v>
      </c>
      <c r="AA491" s="2" t="s">
        <v>187</v>
      </c>
      <c r="AB491" s="2">
        <v>2050</v>
      </c>
      <c r="AC491" s="2" t="str">
        <f>IF(sum!A484="MA",sum!B484,"*")</f>
        <v>*</v>
      </c>
      <c r="AD491" s="2"/>
      <c r="AE491" s="2" t="str">
        <f>IF(sum!A484="MA",sum!J484,"*")</f>
        <v>*</v>
      </c>
      <c r="AH491" s="2" t="s">
        <v>186</v>
      </c>
      <c r="AI491" s="2" t="s">
        <v>187</v>
      </c>
      <c r="AJ491" s="2">
        <v>2050</v>
      </c>
      <c r="AK491" s="2" t="str">
        <f>IF(sum!A484="ON",sum!B484,"*")</f>
        <v>OTH-AuxiliaryEquip_ELE1</v>
      </c>
      <c r="AL491" s="2"/>
      <c r="AM491" s="2">
        <f>IF(sum!A484="ON",sum!J484,"*")</f>
        <v>0.0794694321398544</v>
      </c>
      <c r="AP491" s="4" t="s">
        <v>186</v>
      </c>
      <c r="AQ491" s="4" t="s">
        <v>187</v>
      </c>
      <c r="AR491" s="4">
        <v>2050</v>
      </c>
      <c r="AS491" s="2" t="str">
        <f>IF(sum!A484="QU",sum!B484,"*")</f>
        <v>*</v>
      </c>
      <c r="AT491" s="2"/>
      <c r="AU491" s="2" t="str">
        <f>IF(sum!A484="QU",sum!J484,"*")</f>
        <v>*</v>
      </c>
      <c r="AX491" s="2" t="s">
        <v>186</v>
      </c>
      <c r="AY491" s="2" t="s">
        <v>187</v>
      </c>
      <c r="AZ491" s="2">
        <v>2050</v>
      </c>
      <c r="BA491" s="2" t="str">
        <f>IF(sum!A484="SA",sum!B484,"*")</f>
        <v>*</v>
      </c>
      <c r="BB491" s="2"/>
      <c r="BC491" s="2" t="str">
        <f>IF(sum!A484="SA",sum!J484,"*")</f>
        <v>*</v>
      </c>
    </row>
    <row r="492" spans="2:55">
      <c r="B492" s="4" t="s">
        <v>186</v>
      </c>
      <c r="C492" s="4" t="s">
        <v>187</v>
      </c>
      <c r="D492" s="4">
        <v>2050</v>
      </c>
      <c r="J492" s="4" t="s">
        <v>186</v>
      </c>
      <c r="K492" s="4" t="s">
        <v>187</v>
      </c>
      <c r="L492" s="4">
        <v>2050</v>
      </c>
      <c r="M492" s="2" t="str">
        <f>IF(sum!A485="AT",sum!B485,"*")</f>
        <v>*</v>
      </c>
      <c r="N492" s="2"/>
      <c r="O492" s="2" t="str">
        <f>IF(sum!A485="AT",sum!J485,"*")</f>
        <v>*</v>
      </c>
      <c r="R492" s="4" t="s">
        <v>186</v>
      </c>
      <c r="S492" s="4" t="s">
        <v>187</v>
      </c>
      <c r="T492" s="4">
        <v>2050</v>
      </c>
      <c r="U492" s="2" t="str">
        <f>IF(sum!A485="BC",sum!B485,"*")</f>
        <v>*</v>
      </c>
      <c r="V492" s="2"/>
      <c r="W492" s="2" t="str">
        <f>IF(sum!A485="BC",sum!J485,"*")</f>
        <v>*</v>
      </c>
      <c r="Z492" s="4" t="s">
        <v>186</v>
      </c>
      <c r="AA492" s="4" t="s">
        <v>187</v>
      </c>
      <c r="AB492" s="4">
        <v>2050</v>
      </c>
      <c r="AC492" s="2" t="str">
        <f>IF(sum!A485="MA",sum!B485,"*")</f>
        <v>*</v>
      </c>
      <c r="AD492" s="2"/>
      <c r="AE492" s="2" t="str">
        <f>IF(sum!A485="MA",sum!J485,"*")</f>
        <v>*</v>
      </c>
      <c r="AH492" s="4" t="s">
        <v>186</v>
      </c>
      <c r="AI492" s="4" t="s">
        <v>187</v>
      </c>
      <c r="AJ492" s="4">
        <v>2050</v>
      </c>
      <c r="AK492" s="2" t="str">
        <f>IF(sum!A485="ON",sum!B485,"*")</f>
        <v>OTH-AuxiliaryMot_ELE1</v>
      </c>
      <c r="AL492" s="2"/>
      <c r="AM492" s="2">
        <f>IF(sum!A485="ON",sum!J485,"*")</f>
        <v>0.0340583280599376</v>
      </c>
      <c r="AP492" s="2" t="s">
        <v>186</v>
      </c>
      <c r="AQ492" s="2" t="s">
        <v>187</v>
      </c>
      <c r="AR492" s="2">
        <v>2050</v>
      </c>
      <c r="AS492" s="2" t="str">
        <f>IF(sum!A485="QU",sum!B485,"*")</f>
        <v>*</v>
      </c>
      <c r="AT492" s="2"/>
      <c r="AU492" s="2" t="str">
        <f>IF(sum!A485="QU",sum!J485,"*")</f>
        <v>*</v>
      </c>
      <c r="AX492" s="4" t="s">
        <v>186</v>
      </c>
      <c r="AY492" s="4" t="s">
        <v>187</v>
      </c>
      <c r="AZ492" s="4">
        <v>2050</v>
      </c>
      <c r="BA492" s="2" t="str">
        <f>IF(sum!A485="SA",sum!B485,"*")</f>
        <v>*</v>
      </c>
      <c r="BB492" s="2"/>
      <c r="BC492" s="2" t="str">
        <f>IF(sum!A485="SA",sum!J485,"*")</f>
        <v>*</v>
      </c>
    </row>
    <row r="493" spans="2:55">
      <c r="B493" s="2" t="s">
        <v>186</v>
      </c>
      <c r="C493" s="2" t="s">
        <v>187</v>
      </c>
      <c r="D493" s="2">
        <v>2050</v>
      </c>
      <c r="J493" s="2" t="s">
        <v>186</v>
      </c>
      <c r="K493" s="2" t="s">
        <v>187</v>
      </c>
      <c r="L493" s="2">
        <v>2050</v>
      </c>
      <c r="M493" s="2" t="str">
        <f>IF(sum!A486="AT",sum!B486,"*")</f>
        <v>*</v>
      </c>
      <c r="N493" s="2"/>
      <c r="O493" s="2" t="str">
        <f>IF(sum!A486="AT",sum!J486,"*")</f>
        <v>*</v>
      </c>
      <c r="R493" s="2" t="s">
        <v>186</v>
      </c>
      <c r="S493" s="2" t="s">
        <v>187</v>
      </c>
      <c r="T493" s="2">
        <v>2050</v>
      </c>
      <c r="U493" s="2" t="str">
        <f>IF(sum!A486="BC",sum!B486,"*")</f>
        <v>*</v>
      </c>
      <c r="V493" s="2"/>
      <c r="W493" s="2" t="str">
        <f>IF(sum!A486="BC",sum!J486,"*")</f>
        <v>*</v>
      </c>
      <c r="Z493" s="2" t="s">
        <v>186</v>
      </c>
      <c r="AA493" s="2" t="s">
        <v>187</v>
      </c>
      <c r="AB493" s="2">
        <v>2050</v>
      </c>
      <c r="AC493" s="2" t="str">
        <f>IF(sum!A486="MA",sum!B486,"*")</f>
        <v>*</v>
      </c>
      <c r="AD493" s="2"/>
      <c r="AE493" s="2" t="str">
        <f>IF(sum!A486="MA",sum!J486,"*")</f>
        <v>*</v>
      </c>
      <c r="AH493" s="2" t="s">
        <v>186</v>
      </c>
      <c r="AI493" s="2" t="s">
        <v>187</v>
      </c>
      <c r="AJ493" s="2">
        <v>2050</v>
      </c>
      <c r="AK493" s="2" t="str">
        <f>IF(sum!A486="ON",sum!B486,"*")</f>
        <v>OTH-Light_ELE1</v>
      </c>
      <c r="AL493" s="2"/>
      <c r="AM493" s="2">
        <f>IF(sum!A486="ON",sum!J486,"*")</f>
        <v>0.153262476269719</v>
      </c>
      <c r="AP493" s="4" t="s">
        <v>186</v>
      </c>
      <c r="AQ493" s="4" t="s">
        <v>187</v>
      </c>
      <c r="AR493" s="4">
        <v>2050</v>
      </c>
      <c r="AS493" s="2" t="str">
        <f>IF(sum!A486="QU",sum!B486,"*")</f>
        <v>*</v>
      </c>
      <c r="AT493" s="2"/>
      <c r="AU493" s="2" t="str">
        <f>IF(sum!A486="QU",sum!J486,"*")</f>
        <v>*</v>
      </c>
      <c r="AX493" s="2" t="s">
        <v>186</v>
      </c>
      <c r="AY493" s="2" t="s">
        <v>187</v>
      </c>
      <c r="AZ493" s="2">
        <v>2050</v>
      </c>
      <c r="BA493" s="2" t="str">
        <f>IF(sum!A486="SA",sum!B486,"*")</f>
        <v>*</v>
      </c>
      <c r="BB493" s="2"/>
      <c r="BC493" s="2" t="str">
        <f>IF(sum!A486="SA",sum!J486,"*")</f>
        <v>*</v>
      </c>
    </row>
    <row r="494" spans="2:55">
      <c r="B494" s="2" t="s">
        <v>186</v>
      </c>
      <c r="C494" s="2" t="s">
        <v>187</v>
      </c>
      <c r="D494" s="2">
        <v>2050</v>
      </c>
      <c r="J494" s="2" t="s">
        <v>186</v>
      </c>
      <c r="K494" s="2" t="s">
        <v>187</v>
      </c>
      <c r="L494" s="2">
        <v>2050</v>
      </c>
      <c r="M494" s="2" t="str">
        <f>IF(sum!A487="AT",sum!B487,"*")</f>
        <v>*</v>
      </c>
      <c r="N494" s="2"/>
      <c r="O494" s="2" t="str">
        <f>IF(sum!A487="AT",sum!J487,"*")</f>
        <v>*</v>
      </c>
      <c r="R494" s="2" t="s">
        <v>186</v>
      </c>
      <c r="S494" s="2" t="s">
        <v>187</v>
      </c>
      <c r="T494" s="2">
        <v>2050</v>
      </c>
      <c r="U494" s="2" t="str">
        <f>IF(sum!A487="BC",sum!B487,"*")</f>
        <v>*</v>
      </c>
      <c r="V494" s="2"/>
      <c r="W494" s="2" t="str">
        <f>IF(sum!A487="BC",sum!J487,"*")</f>
        <v>*</v>
      </c>
      <c r="Z494" s="2" t="s">
        <v>186</v>
      </c>
      <c r="AA494" s="2" t="s">
        <v>187</v>
      </c>
      <c r="AB494" s="2">
        <v>2050</v>
      </c>
      <c r="AC494" s="2" t="str">
        <f>IF(sum!A487="MA",sum!B487,"*")</f>
        <v>*</v>
      </c>
      <c r="AD494" s="2"/>
      <c r="AE494" s="2" t="str">
        <f>IF(sum!A487="MA",sum!J487,"*")</f>
        <v>*</v>
      </c>
      <c r="AH494" s="2" t="s">
        <v>186</v>
      </c>
      <c r="AI494" s="2" t="s">
        <v>187</v>
      </c>
      <c r="AJ494" s="2">
        <v>2050</v>
      </c>
      <c r="AK494" s="2" t="str">
        <f>IF(sum!A487="ON",sum!B487,"*")</f>
        <v>OTH-SpCool_ELE1</v>
      </c>
      <c r="AL494" s="2"/>
      <c r="AM494" s="2">
        <f>IF(sum!A487="ON",sum!J487,"*")</f>
        <v>0.085145820149844</v>
      </c>
      <c r="AP494" s="2" t="s">
        <v>186</v>
      </c>
      <c r="AQ494" s="2" t="s">
        <v>187</v>
      </c>
      <c r="AR494" s="2">
        <v>2050</v>
      </c>
      <c r="AS494" s="2" t="str">
        <f>IF(sum!A487="QU",sum!B487,"*")</f>
        <v>*</v>
      </c>
      <c r="AT494" s="2"/>
      <c r="AU494" s="2" t="str">
        <f>IF(sum!A487="QU",sum!J487,"*")</f>
        <v>*</v>
      </c>
      <c r="AX494" s="2" t="s">
        <v>186</v>
      </c>
      <c r="AY494" s="2" t="s">
        <v>187</v>
      </c>
      <c r="AZ494" s="2">
        <v>2050</v>
      </c>
      <c r="BA494" s="2" t="str">
        <f>IF(sum!A487="SA",sum!B487,"*")</f>
        <v>*</v>
      </c>
      <c r="BB494" s="2"/>
      <c r="BC494" s="2" t="str">
        <f>IF(sum!A487="SA",sum!J487,"*")</f>
        <v>*</v>
      </c>
    </row>
    <row r="495" spans="2:55">
      <c r="B495" s="4" t="s">
        <v>186</v>
      </c>
      <c r="C495" s="4" t="s">
        <v>187</v>
      </c>
      <c r="D495" s="4">
        <v>2050</v>
      </c>
      <c r="J495" s="4" t="s">
        <v>186</v>
      </c>
      <c r="K495" s="4" t="s">
        <v>187</v>
      </c>
      <c r="L495" s="4">
        <v>2050</v>
      </c>
      <c r="M495" s="2" t="str">
        <f>IF(sum!A488="AT",sum!B488,"*")</f>
        <v>*</v>
      </c>
      <c r="N495" s="2"/>
      <c r="O495" s="2" t="str">
        <f>IF(sum!A488="AT",sum!J488,"*")</f>
        <v>*</v>
      </c>
      <c r="R495" s="4" t="s">
        <v>186</v>
      </c>
      <c r="S495" s="4" t="s">
        <v>187</v>
      </c>
      <c r="T495" s="4">
        <v>2050</v>
      </c>
      <c r="U495" s="2" t="str">
        <f>IF(sum!A488="BC",sum!B488,"*")</f>
        <v>*</v>
      </c>
      <c r="V495" s="2"/>
      <c r="W495" s="2" t="str">
        <f>IF(sum!A488="BC",sum!J488,"*")</f>
        <v>*</v>
      </c>
      <c r="Z495" s="4" t="s">
        <v>186</v>
      </c>
      <c r="AA495" s="4" t="s">
        <v>187</v>
      </c>
      <c r="AB495" s="4">
        <v>2050</v>
      </c>
      <c r="AC495" s="2" t="str">
        <f>IF(sum!A488="MA",sum!B488,"*")</f>
        <v>*</v>
      </c>
      <c r="AD495" s="2"/>
      <c r="AE495" s="2" t="str">
        <f>IF(sum!A488="MA",sum!J488,"*")</f>
        <v>*</v>
      </c>
      <c r="AH495" s="4" t="s">
        <v>186</v>
      </c>
      <c r="AI495" s="4" t="s">
        <v>187</v>
      </c>
      <c r="AJ495" s="4">
        <v>2050</v>
      </c>
      <c r="AK495" s="2" t="str">
        <f>IF(sum!A488="ON",sum!B488,"*")</f>
        <v>OTH-SpHeat_ELE1</v>
      </c>
      <c r="AL495" s="2"/>
      <c r="AM495" s="2">
        <f>IF(sum!A488="ON",sum!J488,"*")</f>
        <v>0.528116884849612</v>
      </c>
      <c r="AP495" s="4" t="s">
        <v>186</v>
      </c>
      <c r="AQ495" s="4" t="s">
        <v>187</v>
      </c>
      <c r="AR495" s="4">
        <v>2050</v>
      </c>
      <c r="AS495" s="2" t="str">
        <f>IF(sum!A488="QU",sum!B488,"*")</f>
        <v>*</v>
      </c>
      <c r="AT495" s="2"/>
      <c r="AU495" s="2" t="str">
        <f>IF(sum!A488="QU",sum!J488,"*")</f>
        <v>*</v>
      </c>
      <c r="AX495" s="4" t="s">
        <v>186</v>
      </c>
      <c r="AY495" s="4" t="s">
        <v>187</v>
      </c>
      <c r="AZ495" s="4">
        <v>2050</v>
      </c>
      <c r="BA495" s="2" t="str">
        <f>IF(sum!A488="SA",sum!B488,"*")</f>
        <v>*</v>
      </c>
      <c r="BB495" s="2"/>
      <c r="BC495" s="2" t="str">
        <f>IF(sum!A488="SA",sum!J488,"*")</f>
        <v>*</v>
      </c>
    </row>
    <row r="496" spans="2:55">
      <c r="B496" s="2" t="s">
        <v>186</v>
      </c>
      <c r="C496" s="2" t="s">
        <v>187</v>
      </c>
      <c r="D496" s="2">
        <v>2050</v>
      </c>
      <c r="J496" s="2" t="s">
        <v>186</v>
      </c>
      <c r="K496" s="2" t="s">
        <v>187</v>
      </c>
      <c r="L496" s="2">
        <v>2050</v>
      </c>
      <c r="M496" s="2" t="str">
        <f>IF(sum!A489="AT",sum!B489,"*")</f>
        <v>*</v>
      </c>
      <c r="N496" s="2"/>
      <c r="O496" s="2" t="str">
        <f>IF(sum!A489="AT",sum!J489,"*")</f>
        <v>*</v>
      </c>
      <c r="R496" s="2" t="s">
        <v>186</v>
      </c>
      <c r="S496" s="2" t="s">
        <v>187</v>
      </c>
      <c r="T496" s="2">
        <v>2050</v>
      </c>
      <c r="U496" s="2" t="str">
        <f>IF(sum!A489="BC",sum!B489,"*")</f>
        <v>*</v>
      </c>
      <c r="V496" s="2"/>
      <c r="W496" s="2" t="str">
        <f>IF(sum!A489="BC",sum!J489,"*")</f>
        <v>*</v>
      </c>
      <c r="Z496" s="2" t="s">
        <v>186</v>
      </c>
      <c r="AA496" s="2" t="s">
        <v>187</v>
      </c>
      <c r="AB496" s="2">
        <v>2050</v>
      </c>
      <c r="AC496" s="2" t="str">
        <f>IF(sum!A489="MA",sum!B489,"*")</f>
        <v>*</v>
      </c>
      <c r="AD496" s="2"/>
      <c r="AE496" s="2" t="str">
        <f>IF(sum!A489="MA",sum!J489,"*")</f>
        <v>*</v>
      </c>
      <c r="AH496" s="2" t="s">
        <v>186</v>
      </c>
      <c r="AI496" s="2" t="s">
        <v>187</v>
      </c>
      <c r="AJ496" s="2">
        <v>2050</v>
      </c>
      <c r="AK496" s="2" t="str">
        <f>IF(sum!A489="ON",sum!B489,"*")</f>
        <v>OTH-WaterHeat_ELE1</v>
      </c>
      <c r="AL496" s="2"/>
      <c r="AM496" s="2">
        <f>IF(sum!A489="ON",sum!J489,"*")</f>
        <v>0.0470980600324745</v>
      </c>
      <c r="AP496" s="2" t="s">
        <v>186</v>
      </c>
      <c r="AQ496" s="2" t="s">
        <v>187</v>
      </c>
      <c r="AR496" s="2">
        <v>2050</v>
      </c>
      <c r="AS496" s="2" t="str">
        <f>IF(sum!A489="QU",sum!B489,"*")</f>
        <v>*</v>
      </c>
      <c r="AT496" s="2"/>
      <c r="AU496" s="2" t="str">
        <f>IF(sum!A489="QU",sum!J489,"*")</f>
        <v>*</v>
      </c>
      <c r="AX496" s="2" t="s">
        <v>186</v>
      </c>
      <c r="AY496" s="2" t="s">
        <v>187</v>
      </c>
      <c r="AZ496" s="2">
        <v>2050</v>
      </c>
      <c r="BA496" s="2" t="str">
        <f>IF(sum!A489="SA",sum!B489,"*")</f>
        <v>*</v>
      </c>
      <c r="BB496" s="2"/>
      <c r="BC496" s="2" t="str">
        <f>IF(sum!A489="SA",sum!J489,"*")</f>
        <v>*</v>
      </c>
    </row>
    <row r="497" spans="2:55">
      <c r="B497" s="2" t="s">
        <v>186</v>
      </c>
      <c r="C497" s="2" t="s">
        <v>187</v>
      </c>
      <c r="D497" s="2">
        <v>2050</v>
      </c>
      <c r="J497" s="2" t="s">
        <v>186</v>
      </c>
      <c r="K497" s="2" t="s">
        <v>187</v>
      </c>
      <c r="L497" s="2">
        <v>2050</v>
      </c>
      <c r="M497" s="2" t="str">
        <f>IF(sum!A490="AT",sum!B490,"*")</f>
        <v>*</v>
      </c>
      <c r="N497" s="2"/>
      <c r="O497" s="2" t="str">
        <f>IF(sum!A490="AT",sum!J490,"*")</f>
        <v>*</v>
      </c>
      <c r="R497" s="2" t="s">
        <v>186</v>
      </c>
      <c r="S497" s="2" t="s">
        <v>187</v>
      </c>
      <c r="T497" s="2">
        <v>2050</v>
      </c>
      <c r="U497" s="2" t="str">
        <f>IF(sum!A490="BC",sum!B490,"*")</f>
        <v>*</v>
      </c>
      <c r="V497" s="2"/>
      <c r="W497" s="2" t="str">
        <f>IF(sum!A490="BC",sum!J490,"*")</f>
        <v>*</v>
      </c>
      <c r="Z497" s="2" t="s">
        <v>186</v>
      </c>
      <c r="AA497" s="2" t="s">
        <v>187</v>
      </c>
      <c r="AB497" s="2">
        <v>2050</v>
      </c>
      <c r="AC497" s="2" t="str">
        <f>IF(sum!A490="MA",sum!B490,"*")</f>
        <v>*</v>
      </c>
      <c r="AD497" s="2"/>
      <c r="AE497" s="2" t="str">
        <f>IF(sum!A490="MA",sum!J490,"*")</f>
        <v>*</v>
      </c>
      <c r="AH497" s="2" t="s">
        <v>186</v>
      </c>
      <c r="AI497" s="2" t="s">
        <v>187</v>
      </c>
      <c r="AJ497" s="2">
        <v>2050</v>
      </c>
      <c r="AK497" s="2" t="str">
        <f>IF(sum!A490="ON",sum!B490,"*")</f>
        <v>R_ES-APP-CD_ELC1</v>
      </c>
      <c r="AL497" s="2"/>
      <c r="AM497" s="2">
        <f>IF(sum!A490="ON",sum!J490,"*")</f>
        <v>5.48926206170374</v>
      </c>
      <c r="AP497" s="4" t="s">
        <v>186</v>
      </c>
      <c r="AQ497" s="4" t="s">
        <v>187</v>
      </c>
      <c r="AR497" s="4">
        <v>2050</v>
      </c>
      <c r="AS497" s="2" t="str">
        <f>IF(sum!A490="QU",sum!B490,"*")</f>
        <v>*</v>
      </c>
      <c r="AT497" s="2"/>
      <c r="AU497" s="2" t="str">
        <f>IF(sum!A490="QU",sum!J490,"*")</f>
        <v>*</v>
      </c>
      <c r="AX497" s="2" t="s">
        <v>186</v>
      </c>
      <c r="AY497" s="2" t="s">
        <v>187</v>
      </c>
      <c r="AZ497" s="2">
        <v>2050</v>
      </c>
      <c r="BA497" s="2" t="str">
        <f>IF(sum!A490="SA",sum!B490,"*")</f>
        <v>*</v>
      </c>
      <c r="BB497" s="2"/>
      <c r="BC497" s="2" t="str">
        <f>IF(sum!A490="SA",sum!J490,"*")</f>
        <v>*</v>
      </c>
    </row>
    <row r="498" spans="2:55">
      <c r="B498" s="4" t="s">
        <v>186</v>
      </c>
      <c r="C498" s="4" t="s">
        <v>187</v>
      </c>
      <c r="D498" s="4">
        <v>2050</v>
      </c>
      <c r="J498" s="4" t="s">
        <v>186</v>
      </c>
      <c r="K498" s="4" t="s">
        <v>187</v>
      </c>
      <c r="L498" s="4">
        <v>2050</v>
      </c>
      <c r="M498" s="2" t="str">
        <f>IF(sum!A491="AT",sum!B491,"*")</f>
        <v>*</v>
      </c>
      <c r="N498" s="2"/>
      <c r="O498" s="2" t="str">
        <f>IF(sum!A491="AT",sum!J491,"*")</f>
        <v>*</v>
      </c>
      <c r="R498" s="4" t="s">
        <v>186</v>
      </c>
      <c r="S498" s="4" t="s">
        <v>187</v>
      </c>
      <c r="T498" s="4">
        <v>2050</v>
      </c>
      <c r="U498" s="2" t="str">
        <f>IF(sum!A491="BC",sum!B491,"*")</f>
        <v>*</v>
      </c>
      <c r="V498" s="2"/>
      <c r="W498" s="2" t="str">
        <f>IF(sum!A491="BC",sum!J491,"*")</f>
        <v>*</v>
      </c>
      <c r="Z498" s="4" t="s">
        <v>186</v>
      </c>
      <c r="AA498" s="4" t="s">
        <v>187</v>
      </c>
      <c r="AB498" s="4">
        <v>2050</v>
      </c>
      <c r="AC498" s="2" t="str">
        <f>IF(sum!A491="MA",sum!B491,"*")</f>
        <v>*</v>
      </c>
      <c r="AD498" s="2"/>
      <c r="AE498" s="2" t="str">
        <f>IF(sum!A491="MA",sum!J491,"*")</f>
        <v>*</v>
      </c>
      <c r="AH498" s="4" t="s">
        <v>186</v>
      </c>
      <c r="AI498" s="4" t="s">
        <v>187</v>
      </c>
      <c r="AJ498" s="4">
        <v>2050</v>
      </c>
      <c r="AK498" s="2" t="str">
        <f>IF(sum!A491="ON",sum!B491,"*")</f>
        <v>R_ES-APP-CW_ELC1</v>
      </c>
      <c r="AL498" s="2"/>
      <c r="AM498" s="2">
        <f>IF(sum!A491="ON",sum!J491,"*")</f>
        <v>0.662153147379529</v>
      </c>
      <c r="AP498" s="2" t="s">
        <v>186</v>
      </c>
      <c r="AQ498" s="2" t="s">
        <v>187</v>
      </c>
      <c r="AR498" s="2">
        <v>2050</v>
      </c>
      <c r="AS498" s="2" t="str">
        <f>IF(sum!A491="QU",sum!B491,"*")</f>
        <v>*</v>
      </c>
      <c r="AT498" s="2"/>
      <c r="AU498" s="2" t="str">
        <f>IF(sum!A491="QU",sum!J491,"*")</f>
        <v>*</v>
      </c>
      <c r="AX498" s="4" t="s">
        <v>186</v>
      </c>
      <c r="AY498" s="4" t="s">
        <v>187</v>
      </c>
      <c r="AZ498" s="4">
        <v>2050</v>
      </c>
      <c r="BA498" s="2" t="str">
        <f>IF(sum!A491="SA",sum!B491,"*")</f>
        <v>*</v>
      </c>
      <c r="BB498" s="2"/>
      <c r="BC498" s="2" t="str">
        <f>IF(sum!A491="SA",sum!J491,"*")</f>
        <v>*</v>
      </c>
    </row>
    <row r="499" spans="2:55">
      <c r="B499" s="2" t="s">
        <v>186</v>
      </c>
      <c r="C499" s="2" t="s">
        <v>187</v>
      </c>
      <c r="D499" s="2">
        <v>2050</v>
      </c>
      <c r="J499" s="2" t="s">
        <v>186</v>
      </c>
      <c r="K499" s="2" t="s">
        <v>187</v>
      </c>
      <c r="L499" s="2">
        <v>2050</v>
      </c>
      <c r="M499" s="2" t="str">
        <f>IF(sum!A492="AT",sum!B492,"*")</f>
        <v>*</v>
      </c>
      <c r="N499" s="2"/>
      <c r="O499" s="2" t="str">
        <f>IF(sum!A492="AT",sum!J492,"*")</f>
        <v>*</v>
      </c>
      <c r="R499" s="2" t="s">
        <v>186</v>
      </c>
      <c r="S499" s="2" t="s">
        <v>187</v>
      </c>
      <c r="T499" s="2">
        <v>2050</v>
      </c>
      <c r="U499" s="2" t="str">
        <f>IF(sum!A492="BC",sum!B492,"*")</f>
        <v>*</v>
      </c>
      <c r="V499" s="2"/>
      <c r="W499" s="2" t="str">
        <f>IF(sum!A492="BC",sum!J492,"*")</f>
        <v>*</v>
      </c>
      <c r="Z499" s="2" t="s">
        <v>186</v>
      </c>
      <c r="AA499" s="2" t="s">
        <v>187</v>
      </c>
      <c r="AB499" s="2">
        <v>2050</v>
      </c>
      <c r="AC499" s="2" t="str">
        <f>IF(sum!A492="MA",sum!B492,"*")</f>
        <v>*</v>
      </c>
      <c r="AD499" s="2"/>
      <c r="AE499" s="2" t="str">
        <f>IF(sum!A492="MA",sum!J492,"*")</f>
        <v>*</v>
      </c>
      <c r="AH499" s="2" t="s">
        <v>186</v>
      </c>
      <c r="AI499" s="2" t="s">
        <v>187</v>
      </c>
      <c r="AJ499" s="2">
        <v>2050</v>
      </c>
      <c r="AK499" s="2" t="str">
        <f>IF(sum!A492="ON",sum!B492,"*")</f>
        <v>R_ES-APP-DW_ELC1</v>
      </c>
      <c r="AL499" s="2"/>
      <c r="AM499" s="2">
        <f>IF(sum!A492="ON",sum!J492,"*")</f>
        <v>2.2530041412956</v>
      </c>
      <c r="AP499" s="4" t="s">
        <v>186</v>
      </c>
      <c r="AQ499" s="4" t="s">
        <v>187</v>
      </c>
      <c r="AR499" s="4">
        <v>2050</v>
      </c>
      <c r="AS499" s="2" t="str">
        <f>IF(sum!A492="QU",sum!B492,"*")</f>
        <v>*</v>
      </c>
      <c r="AT499" s="2"/>
      <c r="AU499" s="2" t="str">
        <f>IF(sum!A492="QU",sum!J492,"*")</f>
        <v>*</v>
      </c>
      <c r="AX499" s="2" t="s">
        <v>186</v>
      </c>
      <c r="AY499" s="2" t="s">
        <v>187</v>
      </c>
      <c r="AZ499" s="2">
        <v>2050</v>
      </c>
      <c r="BA499" s="2" t="str">
        <f>IF(sum!A492="SA",sum!B492,"*")</f>
        <v>*</v>
      </c>
      <c r="BB499" s="2"/>
      <c r="BC499" s="2" t="str">
        <f>IF(sum!A492="SA",sum!J492,"*")</f>
        <v>*</v>
      </c>
    </row>
    <row r="500" spans="2:55">
      <c r="B500" s="2" t="s">
        <v>186</v>
      </c>
      <c r="C500" s="2" t="s">
        <v>187</v>
      </c>
      <c r="D500" s="2">
        <v>2050</v>
      </c>
      <c r="J500" s="2" t="s">
        <v>186</v>
      </c>
      <c r="K500" s="2" t="s">
        <v>187</v>
      </c>
      <c r="L500" s="2">
        <v>2050</v>
      </c>
      <c r="M500" s="2" t="str">
        <f>IF(sum!A493="AT",sum!B493,"*")</f>
        <v>*</v>
      </c>
      <c r="N500" s="2"/>
      <c r="O500" s="2" t="str">
        <f>IF(sum!A493="AT",sum!J493,"*")</f>
        <v>*</v>
      </c>
      <c r="R500" s="2" t="s">
        <v>186</v>
      </c>
      <c r="S500" s="2" t="s">
        <v>187</v>
      </c>
      <c r="T500" s="2">
        <v>2050</v>
      </c>
      <c r="U500" s="2" t="str">
        <f>IF(sum!A493="BC",sum!B493,"*")</f>
        <v>*</v>
      </c>
      <c r="V500" s="2"/>
      <c r="W500" s="2" t="str">
        <f>IF(sum!A493="BC",sum!J493,"*")</f>
        <v>*</v>
      </c>
      <c r="Z500" s="2" t="s">
        <v>186</v>
      </c>
      <c r="AA500" s="2" t="s">
        <v>187</v>
      </c>
      <c r="AB500" s="2">
        <v>2050</v>
      </c>
      <c r="AC500" s="2" t="str">
        <f>IF(sum!A493="MA",sum!B493,"*")</f>
        <v>*</v>
      </c>
      <c r="AD500" s="2"/>
      <c r="AE500" s="2" t="str">
        <f>IF(sum!A493="MA",sum!J493,"*")</f>
        <v>*</v>
      </c>
      <c r="AH500" s="2" t="s">
        <v>186</v>
      </c>
      <c r="AI500" s="2" t="s">
        <v>187</v>
      </c>
      <c r="AJ500" s="2">
        <v>2050</v>
      </c>
      <c r="AK500" s="2" t="str">
        <f>IF(sum!A493="ON",sum!B493,"*")</f>
        <v>R_ES-APP-FR_ELC1</v>
      </c>
      <c r="AL500" s="2"/>
      <c r="AM500" s="2">
        <f>IF(sum!A493="ON",sum!J493,"*")</f>
        <v>0.384619324660779</v>
      </c>
      <c r="AP500" s="2" t="s">
        <v>186</v>
      </c>
      <c r="AQ500" s="2" t="s">
        <v>187</v>
      </c>
      <c r="AR500" s="2">
        <v>2050</v>
      </c>
      <c r="AS500" s="2" t="str">
        <f>IF(sum!A493="QU",sum!B493,"*")</f>
        <v>*</v>
      </c>
      <c r="AT500" s="2"/>
      <c r="AU500" s="2" t="str">
        <f>IF(sum!A493="QU",sum!J493,"*")</f>
        <v>*</v>
      </c>
      <c r="AX500" s="2" t="s">
        <v>186</v>
      </c>
      <c r="AY500" s="2" t="s">
        <v>187</v>
      </c>
      <c r="AZ500" s="2">
        <v>2050</v>
      </c>
      <c r="BA500" s="2" t="str">
        <f>IF(sum!A493="SA",sum!B493,"*")</f>
        <v>*</v>
      </c>
      <c r="BB500" s="2"/>
      <c r="BC500" s="2" t="str">
        <f>IF(sum!A493="SA",sum!J493,"*")</f>
        <v>*</v>
      </c>
    </row>
    <row r="501" spans="2:55">
      <c r="B501" s="4" t="s">
        <v>186</v>
      </c>
      <c r="C501" s="4" t="s">
        <v>187</v>
      </c>
      <c r="D501" s="4">
        <v>2050</v>
      </c>
      <c r="J501" s="4" t="s">
        <v>186</v>
      </c>
      <c r="K501" s="4" t="s">
        <v>187</v>
      </c>
      <c r="L501" s="4">
        <v>2050</v>
      </c>
      <c r="M501" s="2" t="str">
        <f>IF(sum!A494="AT",sum!B494,"*")</f>
        <v>*</v>
      </c>
      <c r="N501" s="2"/>
      <c r="O501" s="2" t="str">
        <f>IF(sum!A494="AT",sum!J494,"*")</f>
        <v>*</v>
      </c>
      <c r="R501" s="4" t="s">
        <v>186</v>
      </c>
      <c r="S501" s="4" t="s">
        <v>187</v>
      </c>
      <c r="T501" s="4">
        <v>2050</v>
      </c>
      <c r="U501" s="2" t="str">
        <f>IF(sum!A494="BC",sum!B494,"*")</f>
        <v>*</v>
      </c>
      <c r="V501" s="2"/>
      <c r="W501" s="2" t="str">
        <f>IF(sum!A494="BC",sum!J494,"*")</f>
        <v>*</v>
      </c>
      <c r="Z501" s="4" t="s">
        <v>186</v>
      </c>
      <c r="AA501" s="4" t="s">
        <v>187</v>
      </c>
      <c r="AB501" s="4">
        <v>2050</v>
      </c>
      <c r="AC501" s="2" t="str">
        <f>IF(sum!A494="MA",sum!B494,"*")</f>
        <v>*</v>
      </c>
      <c r="AD501" s="2"/>
      <c r="AE501" s="2" t="str">
        <f>IF(sum!A494="MA",sum!J494,"*")</f>
        <v>*</v>
      </c>
      <c r="AH501" s="4" t="s">
        <v>186</v>
      </c>
      <c r="AI501" s="4" t="s">
        <v>187</v>
      </c>
      <c r="AJ501" s="4">
        <v>2050</v>
      </c>
      <c r="AK501" s="2" t="str">
        <f>IF(sum!A494="ON",sum!B494,"*")</f>
        <v>R_ES-APP-OTH_ELC1</v>
      </c>
      <c r="AL501" s="2"/>
      <c r="AM501" s="2">
        <f>IF(sum!A494="ON",sum!J494,"*")</f>
        <v>6.32149332888894</v>
      </c>
      <c r="AP501" s="4" t="s">
        <v>186</v>
      </c>
      <c r="AQ501" s="4" t="s">
        <v>187</v>
      </c>
      <c r="AR501" s="4">
        <v>2050</v>
      </c>
      <c r="AS501" s="2" t="str">
        <f>IF(sum!A494="QU",sum!B494,"*")</f>
        <v>*</v>
      </c>
      <c r="AT501" s="2"/>
      <c r="AU501" s="2" t="str">
        <f>IF(sum!A494="QU",sum!J494,"*")</f>
        <v>*</v>
      </c>
      <c r="AX501" s="4" t="s">
        <v>186</v>
      </c>
      <c r="AY501" s="4" t="s">
        <v>187</v>
      </c>
      <c r="AZ501" s="4">
        <v>2050</v>
      </c>
      <c r="BA501" s="2" t="str">
        <f>IF(sum!A494="SA",sum!B494,"*")</f>
        <v>*</v>
      </c>
      <c r="BB501" s="2"/>
      <c r="BC501" s="2" t="str">
        <f>IF(sum!A494="SA",sum!J494,"*")</f>
        <v>*</v>
      </c>
    </row>
    <row r="502" spans="2:55">
      <c r="B502" s="2" t="s">
        <v>186</v>
      </c>
      <c r="C502" s="2" t="s">
        <v>187</v>
      </c>
      <c r="D502" s="2">
        <v>2050</v>
      </c>
      <c r="J502" s="2" t="s">
        <v>186</v>
      </c>
      <c r="K502" s="2" t="s">
        <v>187</v>
      </c>
      <c r="L502" s="2">
        <v>2050</v>
      </c>
      <c r="M502" s="2" t="str">
        <f>IF(sum!A495="AT",sum!B495,"*")</f>
        <v>*</v>
      </c>
      <c r="N502" s="2"/>
      <c r="O502" s="2" t="str">
        <f>IF(sum!A495="AT",sum!J495,"*")</f>
        <v>*</v>
      </c>
      <c r="R502" s="2" t="s">
        <v>186</v>
      </c>
      <c r="S502" s="2" t="s">
        <v>187</v>
      </c>
      <c r="T502" s="2">
        <v>2050</v>
      </c>
      <c r="U502" s="2" t="str">
        <f>IF(sum!A495="BC",sum!B495,"*")</f>
        <v>*</v>
      </c>
      <c r="V502" s="2"/>
      <c r="W502" s="2" t="str">
        <f>IF(sum!A495="BC",sum!J495,"*")</f>
        <v>*</v>
      </c>
      <c r="Z502" s="2" t="s">
        <v>186</v>
      </c>
      <c r="AA502" s="2" t="s">
        <v>187</v>
      </c>
      <c r="AB502" s="2">
        <v>2050</v>
      </c>
      <c r="AC502" s="2" t="str">
        <f>IF(sum!A495="MA",sum!B495,"*")</f>
        <v>*</v>
      </c>
      <c r="AD502" s="2"/>
      <c r="AE502" s="2" t="str">
        <f>IF(sum!A495="MA",sum!J495,"*")</f>
        <v>*</v>
      </c>
      <c r="AH502" s="2" t="s">
        <v>186</v>
      </c>
      <c r="AI502" s="2" t="s">
        <v>187</v>
      </c>
      <c r="AJ502" s="2">
        <v>2050</v>
      </c>
      <c r="AK502" s="2" t="str">
        <f>IF(sum!A495="ON",sum!B495,"*")</f>
        <v>R_ES-APP-RA_ELC1</v>
      </c>
      <c r="AL502" s="2"/>
      <c r="AM502" s="2">
        <f>IF(sum!A495="ON",sum!J495,"*")</f>
        <v>4.36135712421827</v>
      </c>
      <c r="AP502" s="2" t="s">
        <v>186</v>
      </c>
      <c r="AQ502" s="2" t="s">
        <v>187</v>
      </c>
      <c r="AR502" s="2">
        <v>2050</v>
      </c>
      <c r="AS502" s="2" t="str">
        <f>IF(sum!A495="QU",sum!B495,"*")</f>
        <v>*</v>
      </c>
      <c r="AT502" s="2"/>
      <c r="AU502" s="2" t="str">
        <f>IF(sum!A495="QU",sum!J495,"*")</f>
        <v>*</v>
      </c>
      <c r="AX502" s="2" t="s">
        <v>186</v>
      </c>
      <c r="AY502" s="2" t="s">
        <v>187</v>
      </c>
      <c r="AZ502" s="2">
        <v>2050</v>
      </c>
      <c r="BA502" s="2" t="str">
        <f>IF(sum!A495="SA",sum!B495,"*")</f>
        <v>*</v>
      </c>
      <c r="BB502" s="2"/>
      <c r="BC502" s="2" t="str">
        <f>IF(sum!A495="SA",sum!J495,"*")</f>
        <v>*</v>
      </c>
    </row>
    <row r="503" spans="2:55">
      <c r="B503" s="2" t="s">
        <v>186</v>
      </c>
      <c r="C503" s="2" t="s">
        <v>187</v>
      </c>
      <c r="D503" s="2">
        <v>2050</v>
      </c>
      <c r="J503" s="2" t="s">
        <v>186</v>
      </c>
      <c r="K503" s="2" t="s">
        <v>187</v>
      </c>
      <c r="L503" s="2">
        <v>2050</v>
      </c>
      <c r="M503" s="2" t="str">
        <f>IF(sum!A496="AT",sum!B496,"*")</f>
        <v>*</v>
      </c>
      <c r="N503" s="2"/>
      <c r="O503" s="2" t="str">
        <f>IF(sum!A496="AT",sum!J496,"*")</f>
        <v>*</v>
      </c>
      <c r="R503" s="2" t="s">
        <v>186</v>
      </c>
      <c r="S503" s="2" t="s">
        <v>187</v>
      </c>
      <c r="T503" s="2">
        <v>2050</v>
      </c>
      <c r="U503" s="2" t="str">
        <f>IF(sum!A496="BC",sum!B496,"*")</f>
        <v>*</v>
      </c>
      <c r="V503" s="2"/>
      <c r="W503" s="2" t="str">
        <f>IF(sum!A496="BC",sum!J496,"*")</f>
        <v>*</v>
      </c>
      <c r="Z503" s="2" t="s">
        <v>186</v>
      </c>
      <c r="AA503" s="2" t="s">
        <v>187</v>
      </c>
      <c r="AB503" s="2">
        <v>2050</v>
      </c>
      <c r="AC503" s="2" t="str">
        <f>IF(sum!A496="MA",sum!B496,"*")</f>
        <v>*</v>
      </c>
      <c r="AD503" s="2"/>
      <c r="AE503" s="2" t="str">
        <f>IF(sum!A496="MA",sum!J496,"*")</f>
        <v>*</v>
      </c>
      <c r="AH503" s="2" t="s">
        <v>186</v>
      </c>
      <c r="AI503" s="2" t="s">
        <v>187</v>
      </c>
      <c r="AJ503" s="2">
        <v>2050</v>
      </c>
      <c r="AK503" s="2" t="str">
        <f>IF(sum!A496="ON",sum!B496,"*")</f>
        <v>R_ES-APP-RE_ELC1</v>
      </c>
      <c r="AL503" s="2"/>
      <c r="AM503" s="2">
        <f>IF(sum!A496="ON",sum!J496,"*")</f>
        <v>1.40013904103969</v>
      </c>
      <c r="AP503" s="4" t="s">
        <v>186</v>
      </c>
      <c r="AQ503" s="4" t="s">
        <v>187</v>
      </c>
      <c r="AR503" s="4">
        <v>2050</v>
      </c>
      <c r="AS503" s="2" t="str">
        <f>IF(sum!A496="QU",sum!B496,"*")</f>
        <v>*</v>
      </c>
      <c r="AT503" s="2"/>
      <c r="AU503" s="2" t="str">
        <f>IF(sum!A496="QU",sum!J496,"*")</f>
        <v>*</v>
      </c>
      <c r="AX503" s="2" t="s">
        <v>186</v>
      </c>
      <c r="AY503" s="2" t="s">
        <v>187</v>
      </c>
      <c r="AZ503" s="2">
        <v>2050</v>
      </c>
      <c r="BA503" s="2" t="str">
        <f>IF(sum!A496="SA",sum!B496,"*")</f>
        <v>*</v>
      </c>
      <c r="BB503" s="2"/>
      <c r="BC503" s="2" t="str">
        <f>IF(sum!A496="SA",sum!J496,"*")</f>
        <v>*</v>
      </c>
    </row>
    <row r="504" spans="2:55">
      <c r="B504" s="4" t="s">
        <v>186</v>
      </c>
      <c r="C504" s="4" t="s">
        <v>187</v>
      </c>
      <c r="D504" s="4">
        <v>2050</v>
      </c>
      <c r="J504" s="4" t="s">
        <v>186</v>
      </c>
      <c r="K504" s="4" t="s">
        <v>187</v>
      </c>
      <c r="L504" s="4">
        <v>2050</v>
      </c>
      <c r="M504" s="2" t="str">
        <f>IF(sum!A497="AT",sum!B497,"*")</f>
        <v>*</v>
      </c>
      <c r="N504" s="2"/>
      <c r="O504" s="2" t="str">
        <f>IF(sum!A497="AT",sum!J497,"*")</f>
        <v>*</v>
      </c>
      <c r="R504" s="4" t="s">
        <v>186</v>
      </c>
      <c r="S504" s="4" t="s">
        <v>187</v>
      </c>
      <c r="T504" s="4">
        <v>2050</v>
      </c>
      <c r="U504" s="2" t="str">
        <f>IF(sum!A497="BC",sum!B497,"*")</f>
        <v>*</v>
      </c>
      <c r="V504" s="2"/>
      <c r="W504" s="2" t="str">
        <f>IF(sum!A497="BC",sum!J497,"*")</f>
        <v>*</v>
      </c>
      <c r="Z504" s="4" t="s">
        <v>186</v>
      </c>
      <c r="AA504" s="4" t="s">
        <v>187</v>
      </c>
      <c r="AB504" s="4">
        <v>2050</v>
      </c>
      <c r="AC504" s="2" t="str">
        <f>IF(sum!A497="MA",sum!B497,"*")</f>
        <v>*</v>
      </c>
      <c r="AD504" s="2"/>
      <c r="AE504" s="2" t="str">
        <f>IF(sum!A497="MA",sum!J497,"*")</f>
        <v>*</v>
      </c>
      <c r="AH504" s="4" t="s">
        <v>186</v>
      </c>
      <c r="AI504" s="4" t="s">
        <v>187</v>
      </c>
      <c r="AJ504" s="4">
        <v>2050</v>
      </c>
      <c r="AK504" s="2" t="str">
        <f>IF(sum!A497="ON",sum!B497,"*")</f>
        <v>R_ES-LI_ELC1</v>
      </c>
      <c r="AL504" s="2"/>
      <c r="AM504" s="2">
        <f>IF(sum!A497="ON",sum!J497,"*")</f>
        <v>11.7432246676578</v>
      </c>
      <c r="AP504" s="2" t="s">
        <v>186</v>
      </c>
      <c r="AQ504" s="2" t="s">
        <v>187</v>
      </c>
      <c r="AR504" s="2">
        <v>2050</v>
      </c>
      <c r="AS504" s="2" t="str">
        <f>IF(sum!A497="QU",sum!B497,"*")</f>
        <v>*</v>
      </c>
      <c r="AT504" s="2"/>
      <c r="AU504" s="2" t="str">
        <f>IF(sum!A497="QU",sum!J497,"*")</f>
        <v>*</v>
      </c>
      <c r="AX504" s="4" t="s">
        <v>186</v>
      </c>
      <c r="AY504" s="4" t="s">
        <v>187</v>
      </c>
      <c r="AZ504" s="4">
        <v>2050</v>
      </c>
      <c r="BA504" s="2" t="str">
        <f>IF(sum!A497="SA",sum!B497,"*")</f>
        <v>*</v>
      </c>
      <c r="BB504" s="2"/>
      <c r="BC504" s="2" t="str">
        <f>IF(sum!A497="SA",sum!J497,"*")</f>
        <v>*</v>
      </c>
    </row>
    <row r="505" spans="2:55">
      <c r="B505" s="2" t="s">
        <v>186</v>
      </c>
      <c r="C505" s="2" t="s">
        <v>187</v>
      </c>
      <c r="D505" s="2">
        <v>2050</v>
      </c>
      <c r="J505" s="2" t="s">
        <v>186</v>
      </c>
      <c r="K505" s="2" t="s">
        <v>187</v>
      </c>
      <c r="L505" s="2">
        <v>2050</v>
      </c>
      <c r="M505" s="2" t="str">
        <f>IF(sum!A498="AT",sum!B498,"*")</f>
        <v>*</v>
      </c>
      <c r="N505" s="2"/>
      <c r="O505" s="2" t="str">
        <f>IF(sum!A498="AT",sum!J498,"*")</f>
        <v>*</v>
      </c>
      <c r="R505" s="2" t="s">
        <v>186</v>
      </c>
      <c r="S505" s="2" t="s">
        <v>187</v>
      </c>
      <c r="T505" s="2">
        <v>2050</v>
      </c>
      <c r="U505" s="2" t="str">
        <f>IF(sum!A498="BC",sum!B498,"*")</f>
        <v>*</v>
      </c>
      <c r="V505" s="2"/>
      <c r="W505" s="2" t="str">
        <f>IF(sum!A498="BC",sum!J498,"*")</f>
        <v>*</v>
      </c>
      <c r="Z505" s="2" t="s">
        <v>186</v>
      </c>
      <c r="AA505" s="2" t="s">
        <v>187</v>
      </c>
      <c r="AB505" s="2">
        <v>2050</v>
      </c>
      <c r="AC505" s="2" t="str">
        <f>IF(sum!A498="MA",sum!B498,"*")</f>
        <v>*</v>
      </c>
      <c r="AD505" s="2"/>
      <c r="AE505" s="2" t="str">
        <f>IF(sum!A498="MA",sum!J498,"*")</f>
        <v>*</v>
      </c>
      <c r="AH505" s="2" t="s">
        <v>186</v>
      </c>
      <c r="AI505" s="2" t="s">
        <v>187</v>
      </c>
      <c r="AJ505" s="2">
        <v>2050</v>
      </c>
      <c r="AK505" s="2" t="str">
        <f>IF(sum!A498="ON",sum!B498,"*")</f>
        <v>R_ES-SC-AP_ELC1_ROOM_CENTRAL</v>
      </c>
      <c r="AL505" s="2"/>
      <c r="AM505" s="2">
        <f>IF(sum!A498="ON",sum!J498,"*")</f>
        <v>3.31095156687115</v>
      </c>
      <c r="AP505" s="4" t="s">
        <v>186</v>
      </c>
      <c r="AQ505" s="4" t="s">
        <v>187</v>
      </c>
      <c r="AR505" s="4">
        <v>2050</v>
      </c>
      <c r="AS505" s="2" t="str">
        <f>IF(sum!A498="QU",sum!B498,"*")</f>
        <v>*</v>
      </c>
      <c r="AT505" s="2"/>
      <c r="AU505" s="2" t="str">
        <f>IF(sum!A498="QU",sum!J498,"*")</f>
        <v>*</v>
      </c>
      <c r="AX505" s="2" t="s">
        <v>186</v>
      </c>
      <c r="AY505" s="2" t="s">
        <v>187</v>
      </c>
      <c r="AZ505" s="2">
        <v>2050</v>
      </c>
      <c r="BA505" s="2" t="str">
        <f>IF(sum!A498="SA",sum!B498,"*")</f>
        <v>*</v>
      </c>
      <c r="BB505" s="2"/>
      <c r="BC505" s="2" t="str">
        <f>IF(sum!A498="SA",sum!J498,"*")</f>
        <v>*</v>
      </c>
    </row>
    <row r="506" spans="2:55">
      <c r="B506" s="2" t="s">
        <v>186</v>
      </c>
      <c r="C506" s="2" t="s">
        <v>187</v>
      </c>
      <c r="D506" s="2">
        <v>2050</v>
      </c>
      <c r="J506" s="2" t="s">
        <v>186</v>
      </c>
      <c r="K506" s="2" t="s">
        <v>187</v>
      </c>
      <c r="L506" s="2">
        <v>2050</v>
      </c>
      <c r="M506" s="2" t="str">
        <f>IF(sum!A499="AT",sum!B499,"*")</f>
        <v>*</v>
      </c>
      <c r="N506" s="2"/>
      <c r="O506" s="2" t="str">
        <f>IF(sum!A499="AT",sum!J499,"*")</f>
        <v>*</v>
      </c>
      <c r="R506" s="2" t="s">
        <v>186</v>
      </c>
      <c r="S506" s="2" t="s">
        <v>187</v>
      </c>
      <c r="T506" s="2">
        <v>2050</v>
      </c>
      <c r="U506" s="2" t="str">
        <f>IF(sum!A499="BC",sum!B499,"*")</f>
        <v>*</v>
      </c>
      <c r="V506" s="2"/>
      <c r="W506" s="2" t="str">
        <f>IF(sum!A499="BC",sum!J499,"*")</f>
        <v>*</v>
      </c>
      <c r="Z506" s="2" t="s">
        <v>186</v>
      </c>
      <c r="AA506" s="2" t="s">
        <v>187</v>
      </c>
      <c r="AB506" s="2">
        <v>2050</v>
      </c>
      <c r="AC506" s="2" t="str">
        <f>IF(sum!A499="MA",sum!B499,"*")</f>
        <v>*</v>
      </c>
      <c r="AD506" s="2"/>
      <c r="AE506" s="2" t="str">
        <f>IF(sum!A499="MA",sum!J499,"*")</f>
        <v>*</v>
      </c>
      <c r="AH506" s="2" t="s">
        <v>186</v>
      </c>
      <c r="AI506" s="2" t="s">
        <v>187</v>
      </c>
      <c r="AJ506" s="2">
        <v>2050</v>
      </c>
      <c r="AK506" s="2" t="str">
        <f>IF(sum!A499="ON",sum!B499,"*")</f>
        <v>R_ES-SC-MOB_ELC1_ROOM_CENTRAL</v>
      </c>
      <c r="AL506" s="2"/>
      <c r="AM506" s="2">
        <f>IF(sum!A499="ON",sum!J499,"*")</f>
        <v>0.0516151227080001</v>
      </c>
      <c r="AP506" s="2" t="s">
        <v>186</v>
      </c>
      <c r="AQ506" s="2" t="s">
        <v>187</v>
      </c>
      <c r="AR506" s="2">
        <v>2050</v>
      </c>
      <c r="AS506" s="2" t="str">
        <f>IF(sum!A499="QU",sum!B499,"*")</f>
        <v>*</v>
      </c>
      <c r="AT506" s="2"/>
      <c r="AU506" s="2" t="str">
        <f>IF(sum!A499="QU",sum!J499,"*")</f>
        <v>*</v>
      </c>
      <c r="AX506" s="2" t="s">
        <v>186</v>
      </c>
      <c r="AY506" s="2" t="s">
        <v>187</v>
      </c>
      <c r="AZ506" s="2">
        <v>2050</v>
      </c>
      <c r="BA506" s="2" t="str">
        <f>IF(sum!A499="SA",sum!B499,"*")</f>
        <v>*</v>
      </c>
      <c r="BB506" s="2"/>
      <c r="BC506" s="2" t="str">
        <f>IF(sum!A499="SA",sum!J499,"*")</f>
        <v>*</v>
      </c>
    </row>
    <row r="507" spans="2:55">
      <c r="B507" s="4" t="s">
        <v>186</v>
      </c>
      <c r="C507" s="4" t="s">
        <v>187</v>
      </c>
      <c r="D507" s="4">
        <v>2050</v>
      </c>
      <c r="J507" s="4" t="s">
        <v>186</v>
      </c>
      <c r="K507" s="4" t="s">
        <v>187</v>
      </c>
      <c r="L507" s="4">
        <v>2050</v>
      </c>
      <c r="M507" s="2" t="str">
        <f>IF(sum!A500="AT",sum!B500,"*")</f>
        <v>*</v>
      </c>
      <c r="N507" s="2"/>
      <c r="O507" s="2" t="str">
        <f>IF(sum!A500="AT",sum!J500,"*")</f>
        <v>*</v>
      </c>
      <c r="R507" s="4" t="s">
        <v>186</v>
      </c>
      <c r="S507" s="4" t="s">
        <v>187</v>
      </c>
      <c r="T507" s="4">
        <v>2050</v>
      </c>
      <c r="U507" s="2" t="str">
        <f>IF(sum!A500="BC",sum!B500,"*")</f>
        <v>*</v>
      </c>
      <c r="V507" s="2"/>
      <c r="W507" s="2" t="str">
        <f>IF(sum!A500="BC",sum!J500,"*")</f>
        <v>*</v>
      </c>
      <c r="Z507" s="4" t="s">
        <v>186</v>
      </c>
      <c r="AA507" s="4" t="s">
        <v>187</v>
      </c>
      <c r="AB507" s="4">
        <v>2050</v>
      </c>
      <c r="AC507" s="2" t="str">
        <f>IF(sum!A500="MA",sum!B500,"*")</f>
        <v>*</v>
      </c>
      <c r="AD507" s="2"/>
      <c r="AE507" s="2" t="str">
        <f>IF(sum!A500="MA",sum!J500,"*")</f>
        <v>*</v>
      </c>
      <c r="AH507" s="4" t="s">
        <v>186</v>
      </c>
      <c r="AI507" s="4" t="s">
        <v>187</v>
      </c>
      <c r="AJ507" s="4">
        <v>2050</v>
      </c>
      <c r="AK507" s="2" t="str">
        <f>IF(sum!A500="ON",sum!B500,"*")</f>
        <v>R_ES-SC-SA_ELC1_ROOM_CENTRAL</v>
      </c>
      <c r="AL507" s="2"/>
      <c r="AM507" s="2">
        <f>IF(sum!A500="ON",sum!J500,"*")</f>
        <v>1.7668742649997</v>
      </c>
      <c r="AP507" s="4" t="s">
        <v>186</v>
      </c>
      <c r="AQ507" s="4" t="s">
        <v>187</v>
      </c>
      <c r="AR507" s="4">
        <v>2050</v>
      </c>
      <c r="AS507" s="2" t="str">
        <f>IF(sum!A500="QU",sum!B500,"*")</f>
        <v>*</v>
      </c>
      <c r="AT507" s="2"/>
      <c r="AU507" s="2" t="str">
        <f>IF(sum!A500="QU",sum!J500,"*")</f>
        <v>*</v>
      </c>
      <c r="AX507" s="4" t="s">
        <v>186</v>
      </c>
      <c r="AY507" s="4" t="s">
        <v>187</v>
      </c>
      <c r="AZ507" s="4">
        <v>2050</v>
      </c>
      <c r="BA507" s="2" t="str">
        <f>IF(sum!A500="SA",sum!B500,"*")</f>
        <v>*</v>
      </c>
      <c r="BB507" s="2"/>
      <c r="BC507" s="2" t="str">
        <f>IF(sum!A500="SA",sum!J500,"*")</f>
        <v>*</v>
      </c>
    </row>
    <row r="508" spans="2:55">
      <c r="B508" s="2" t="s">
        <v>186</v>
      </c>
      <c r="C508" s="2" t="s">
        <v>187</v>
      </c>
      <c r="D508" s="2">
        <v>2050</v>
      </c>
      <c r="J508" s="2" t="s">
        <v>186</v>
      </c>
      <c r="K508" s="2" t="s">
        <v>187</v>
      </c>
      <c r="L508" s="2">
        <v>2050</v>
      </c>
      <c r="M508" s="2" t="str">
        <f>IF(sum!A501="AT",sum!B501,"*")</f>
        <v>*</v>
      </c>
      <c r="N508" s="2"/>
      <c r="O508" s="2" t="str">
        <f>IF(sum!A501="AT",sum!J501,"*")</f>
        <v>*</v>
      </c>
      <c r="R508" s="2" t="s">
        <v>186</v>
      </c>
      <c r="S508" s="2" t="s">
        <v>187</v>
      </c>
      <c r="T508" s="2">
        <v>2050</v>
      </c>
      <c r="U508" s="2" t="str">
        <f>IF(sum!A501="BC",sum!B501,"*")</f>
        <v>*</v>
      </c>
      <c r="V508" s="2"/>
      <c r="W508" s="2" t="str">
        <f>IF(sum!A501="BC",sum!J501,"*")</f>
        <v>*</v>
      </c>
      <c r="Z508" s="2" t="s">
        <v>186</v>
      </c>
      <c r="AA508" s="2" t="s">
        <v>187</v>
      </c>
      <c r="AB508" s="2">
        <v>2050</v>
      </c>
      <c r="AC508" s="2" t="str">
        <f>IF(sum!A501="MA",sum!B501,"*")</f>
        <v>*</v>
      </c>
      <c r="AD508" s="2"/>
      <c r="AE508" s="2" t="str">
        <f>IF(sum!A501="MA",sum!J501,"*")</f>
        <v>*</v>
      </c>
      <c r="AH508" s="2" t="s">
        <v>186</v>
      </c>
      <c r="AI508" s="2" t="s">
        <v>187</v>
      </c>
      <c r="AJ508" s="2">
        <v>2050</v>
      </c>
      <c r="AK508" s="2" t="str">
        <f>IF(sum!A501="ON",sum!B501,"*")</f>
        <v>R_ES-SC-SD_ELC1_ROOM_CENTRAL</v>
      </c>
      <c r="AL508" s="2"/>
      <c r="AM508" s="2">
        <f>IF(sum!A501="ON",sum!J501,"*")</f>
        <v>6.12436322293498</v>
      </c>
      <c r="AP508" s="2" t="s">
        <v>186</v>
      </c>
      <c r="AQ508" s="2" t="s">
        <v>187</v>
      </c>
      <c r="AR508" s="2">
        <v>2050</v>
      </c>
      <c r="AS508" s="2" t="str">
        <f>IF(sum!A501="QU",sum!B501,"*")</f>
        <v>*</v>
      </c>
      <c r="AT508" s="2"/>
      <c r="AU508" s="2" t="str">
        <f>IF(sum!A501="QU",sum!J501,"*")</f>
        <v>*</v>
      </c>
      <c r="AX508" s="2" t="s">
        <v>186</v>
      </c>
      <c r="AY508" s="2" t="s">
        <v>187</v>
      </c>
      <c r="AZ508" s="2">
        <v>2050</v>
      </c>
      <c r="BA508" s="2" t="str">
        <f>IF(sum!A501="SA",sum!B501,"*")</f>
        <v>*</v>
      </c>
      <c r="BB508" s="2"/>
      <c r="BC508" s="2" t="str">
        <f>IF(sum!A501="SA",sum!J501,"*")</f>
        <v>*</v>
      </c>
    </row>
    <row r="509" spans="2:55">
      <c r="B509" s="2" t="s">
        <v>186</v>
      </c>
      <c r="C509" s="2" t="s">
        <v>187</v>
      </c>
      <c r="D509" s="2">
        <v>2050</v>
      </c>
      <c r="J509" s="2" t="s">
        <v>186</v>
      </c>
      <c r="K509" s="2" t="s">
        <v>187</v>
      </c>
      <c r="L509" s="2">
        <v>2050</v>
      </c>
      <c r="M509" s="2" t="str">
        <f>IF(sum!A502="AT",sum!B502,"*")</f>
        <v>*</v>
      </c>
      <c r="N509" s="2"/>
      <c r="O509" s="2" t="str">
        <f>IF(sum!A502="AT",sum!J502,"*")</f>
        <v>*</v>
      </c>
      <c r="R509" s="2" t="s">
        <v>186</v>
      </c>
      <c r="S509" s="2" t="s">
        <v>187</v>
      </c>
      <c r="T509" s="2">
        <v>2050</v>
      </c>
      <c r="U509" s="2" t="str">
        <f>IF(sum!A502="BC",sum!B502,"*")</f>
        <v>*</v>
      </c>
      <c r="V509" s="2"/>
      <c r="W509" s="2" t="str">
        <f>IF(sum!A502="BC",sum!J502,"*")</f>
        <v>*</v>
      </c>
      <c r="Z509" s="2" t="s">
        <v>186</v>
      </c>
      <c r="AA509" s="2" t="s">
        <v>187</v>
      </c>
      <c r="AB509" s="2">
        <v>2050</v>
      </c>
      <c r="AC509" s="2" t="str">
        <f>IF(sum!A502="MA",sum!B502,"*")</f>
        <v>*</v>
      </c>
      <c r="AD509" s="2"/>
      <c r="AE509" s="2" t="str">
        <f>IF(sum!A502="MA",sum!J502,"*")</f>
        <v>*</v>
      </c>
      <c r="AH509" s="2" t="s">
        <v>186</v>
      </c>
      <c r="AI509" s="2" t="s">
        <v>187</v>
      </c>
      <c r="AJ509" s="2">
        <v>2050</v>
      </c>
      <c r="AK509" s="2" t="str">
        <f>IF(sum!A502="ON",sum!B502,"*")</f>
        <v>R_ES-SH-AP_COAPRO1</v>
      </c>
      <c r="AL509" s="2"/>
      <c r="AM509" s="2">
        <f>IF(sum!A502="ON",sum!J502,"*")</f>
        <v>0</v>
      </c>
      <c r="AP509" s="4" t="s">
        <v>186</v>
      </c>
      <c r="AQ509" s="4" t="s">
        <v>187</v>
      </c>
      <c r="AR509" s="4">
        <v>2050</v>
      </c>
      <c r="AS509" s="2" t="str">
        <f>IF(sum!A502="QU",sum!B502,"*")</f>
        <v>*</v>
      </c>
      <c r="AT509" s="2"/>
      <c r="AU509" s="2" t="str">
        <f>IF(sum!A502="QU",sum!J502,"*")</f>
        <v>*</v>
      </c>
      <c r="AX509" s="2" t="s">
        <v>186</v>
      </c>
      <c r="AY509" s="2" t="s">
        <v>187</v>
      </c>
      <c r="AZ509" s="2">
        <v>2050</v>
      </c>
      <c r="BA509" s="2" t="str">
        <f>IF(sum!A502="SA",sum!B502,"*")</f>
        <v>*</v>
      </c>
      <c r="BB509" s="2"/>
      <c r="BC509" s="2" t="str">
        <f>IF(sum!A502="SA",sum!J502,"*")</f>
        <v>*</v>
      </c>
    </row>
    <row r="510" spans="2:55">
      <c r="B510" s="4" t="s">
        <v>186</v>
      </c>
      <c r="C510" s="4" t="s">
        <v>187</v>
      </c>
      <c r="D510" s="4">
        <v>2050</v>
      </c>
      <c r="J510" s="4" t="s">
        <v>186</v>
      </c>
      <c r="K510" s="4" t="s">
        <v>187</v>
      </c>
      <c r="L510" s="4">
        <v>2050</v>
      </c>
      <c r="M510" s="2" t="str">
        <f>IF(sum!A503="AT",sum!B503,"*")</f>
        <v>*</v>
      </c>
      <c r="N510" s="2"/>
      <c r="O510" s="2" t="str">
        <f>IF(sum!A503="AT",sum!J503,"*")</f>
        <v>*</v>
      </c>
      <c r="R510" s="4" t="s">
        <v>186</v>
      </c>
      <c r="S510" s="4" t="s">
        <v>187</v>
      </c>
      <c r="T510" s="4">
        <v>2050</v>
      </c>
      <c r="U510" s="2" t="str">
        <f>IF(sum!A503="BC",sum!B503,"*")</f>
        <v>*</v>
      </c>
      <c r="V510" s="2"/>
      <c r="W510" s="2" t="str">
        <f>IF(sum!A503="BC",sum!J503,"*")</f>
        <v>*</v>
      </c>
      <c r="Z510" s="4" t="s">
        <v>186</v>
      </c>
      <c r="AA510" s="4" t="s">
        <v>187</v>
      </c>
      <c r="AB510" s="4">
        <v>2050</v>
      </c>
      <c r="AC510" s="2" t="str">
        <f>IF(sum!A503="MA",sum!B503,"*")</f>
        <v>*</v>
      </c>
      <c r="AD510" s="2"/>
      <c r="AE510" s="2" t="str">
        <f>IF(sum!A503="MA",sum!J503,"*")</f>
        <v>*</v>
      </c>
      <c r="AH510" s="4" t="s">
        <v>186</v>
      </c>
      <c r="AI510" s="4" t="s">
        <v>187</v>
      </c>
      <c r="AJ510" s="4">
        <v>2050</v>
      </c>
      <c r="AK510" s="2" t="str">
        <f>IF(sum!A503="ON",sum!B503,"*")</f>
        <v>R_ES-SH-AP_ELC1</v>
      </c>
      <c r="AL510" s="2"/>
      <c r="AM510" s="2">
        <f>IF(sum!A503="ON",sum!J503,"*")</f>
        <v>0</v>
      </c>
      <c r="AP510" s="2" t="s">
        <v>186</v>
      </c>
      <c r="AQ510" s="2" t="s">
        <v>187</v>
      </c>
      <c r="AR510" s="2">
        <v>2050</v>
      </c>
      <c r="AS510" s="2" t="str">
        <f>IF(sum!A503="QU",sum!B503,"*")</f>
        <v>*</v>
      </c>
      <c r="AT510" s="2"/>
      <c r="AU510" s="2" t="str">
        <f>IF(sum!A503="QU",sum!J503,"*")</f>
        <v>*</v>
      </c>
      <c r="AX510" s="4" t="s">
        <v>186</v>
      </c>
      <c r="AY510" s="4" t="s">
        <v>187</v>
      </c>
      <c r="AZ510" s="4">
        <v>2050</v>
      </c>
      <c r="BA510" s="2" t="str">
        <f>IF(sum!A503="SA",sum!B503,"*")</f>
        <v>*</v>
      </c>
      <c r="BB510" s="2"/>
      <c r="BC510" s="2" t="str">
        <f>IF(sum!A503="SA",sum!J503,"*")</f>
        <v>*</v>
      </c>
    </row>
    <row r="511" spans="2:55">
      <c r="B511" s="2" t="s">
        <v>186</v>
      </c>
      <c r="C511" s="2" t="s">
        <v>187</v>
      </c>
      <c r="D511" s="2">
        <v>2050</v>
      </c>
      <c r="J511" s="2" t="s">
        <v>186</v>
      </c>
      <c r="K511" s="2" t="s">
        <v>187</v>
      </c>
      <c r="L511" s="2">
        <v>2050</v>
      </c>
      <c r="M511" s="2" t="str">
        <f>IF(sum!A504="AT",sum!B504,"*")</f>
        <v>*</v>
      </c>
      <c r="N511" s="2"/>
      <c r="O511" s="2" t="str">
        <f>IF(sum!A504="AT",sum!J504,"*")</f>
        <v>*</v>
      </c>
      <c r="R511" s="2" t="s">
        <v>186</v>
      </c>
      <c r="S511" s="2" t="s">
        <v>187</v>
      </c>
      <c r="T511" s="2">
        <v>2050</v>
      </c>
      <c r="U511" s="2" t="str">
        <f>IF(sum!A504="BC",sum!B504,"*")</f>
        <v>*</v>
      </c>
      <c r="V511" s="2"/>
      <c r="W511" s="2" t="str">
        <f>IF(sum!A504="BC",sum!J504,"*")</f>
        <v>*</v>
      </c>
      <c r="Z511" s="2" t="s">
        <v>186</v>
      </c>
      <c r="AA511" s="2" t="s">
        <v>187</v>
      </c>
      <c r="AB511" s="2">
        <v>2050</v>
      </c>
      <c r="AC511" s="2" t="str">
        <f>IF(sum!A504="MA",sum!B504,"*")</f>
        <v>*</v>
      </c>
      <c r="AD511" s="2"/>
      <c r="AE511" s="2" t="str">
        <f>IF(sum!A504="MA",sum!J504,"*")</f>
        <v>*</v>
      </c>
      <c r="AH511" s="2" t="s">
        <v>186</v>
      </c>
      <c r="AI511" s="2" t="s">
        <v>187</v>
      </c>
      <c r="AJ511" s="2">
        <v>2050</v>
      </c>
      <c r="AK511" s="2" t="str">
        <f>IF(sum!A504="ON",sum!B504,"*")</f>
        <v>R_ES-SH-AP_HET1</v>
      </c>
      <c r="AL511" s="2"/>
      <c r="AM511" s="2">
        <f>IF(sum!A504="ON",sum!J504,"*")</f>
        <v>0</v>
      </c>
      <c r="AP511" s="4" t="s">
        <v>186</v>
      </c>
      <c r="AQ511" s="4" t="s">
        <v>187</v>
      </c>
      <c r="AR511" s="4">
        <v>2050</v>
      </c>
      <c r="AS511" s="2" t="str">
        <f>IF(sum!A504="QU",sum!B504,"*")</f>
        <v>*</v>
      </c>
      <c r="AT511" s="2"/>
      <c r="AU511" s="2" t="str">
        <f>IF(sum!A504="QU",sum!J504,"*")</f>
        <v>*</v>
      </c>
      <c r="AX511" s="2" t="s">
        <v>186</v>
      </c>
      <c r="AY511" s="2" t="s">
        <v>187</v>
      </c>
      <c r="AZ511" s="2">
        <v>2050</v>
      </c>
      <c r="BA511" s="2" t="str">
        <f>IF(sum!A504="SA",sum!B504,"*")</f>
        <v>*</v>
      </c>
      <c r="BB511" s="2"/>
      <c r="BC511" s="2" t="str">
        <f>IF(sum!A504="SA",sum!J504,"*")</f>
        <v>*</v>
      </c>
    </row>
    <row r="512" spans="2:55">
      <c r="B512" s="2" t="s">
        <v>186</v>
      </c>
      <c r="C512" s="2" t="s">
        <v>187</v>
      </c>
      <c r="D512" s="2">
        <v>2050</v>
      </c>
      <c r="J512" s="2" t="s">
        <v>186</v>
      </c>
      <c r="K512" s="2" t="s">
        <v>187</v>
      </c>
      <c r="L512" s="2">
        <v>2050</v>
      </c>
      <c r="M512" s="2" t="str">
        <f>IF(sum!A505="AT",sum!B505,"*")</f>
        <v>*</v>
      </c>
      <c r="N512" s="2"/>
      <c r="O512" s="2" t="str">
        <f>IF(sum!A505="AT",sum!J505,"*")</f>
        <v>*</v>
      </c>
      <c r="R512" s="2" t="s">
        <v>186</v>
      </c>
      <c r="S512" s="2" t="s">
        <v>187</v>
      </c>
      <c r="T512" s="2">
        <v>2050</v>
      </c>
      <c r="U512" s="2" t="str">
        <f>IF(sum!A505="BC",sum!B505,"*")</f>
        <v>*</v>
      </c>
      <c r="V512" s="2"/>
      <c r="W512" s="2" t="str">
        <f>IF(sum!A505="BC",sum!J505,"*")</f>
        <v>*</v>
      </c>
      <c r="Z512" s="2" t="s">
        <v>186</v>
      </c>
      <c r="AA512" s="2" t="s">
        <v>187</v>
      </c>
      <c r="AB512" s="2">
        <v>2050</v>
      </c>
      <c r="AC512" s="2" t="str">
        <f>IF(sum!A505="MA",sum!B505,"*")</f>
        <v>*</v>
      </c>
      <c r="AD512" s="2"/>
      <c r="AE512" s="2" t="str">
        <f>IF(sum!A505="MA",sum!J505,"*")</f>
        <v>*</v>
      </c>
      <c r="AH512" s="2" t="s">
        <v>186</v>
      </c>
      <c r="AI512" s="2" t="s">
        <v>187</v>
      </c>
      <c r="AJ512" s="2">
        <v>2050</v>
      </c>
      <c r="AK512" s="2" t="str">
        <f>IF(sum!A505="ON",sum!B505,"*")</f>
        <v>R_ES-SH-MOB_ELC1</v>
      </c>
      <c r="AL512" s="2"/>
      <c r="AM512" s="2">
        <f>IF(sum!A505="ON",sum!J505,"*")</f>
        <v>0.00150796474902576</v>
      </c>
      <c r="AP512" s="2" t="s">
        <v>186</v>
      </c>
      <c r="AQ512" s="2" t="s">
        <v>187</v>
      </c>
      <c r="AR512" s="2">
        <v>2050</v>
      </c>
      <c r="AS512" s="2" t="str">
        <f>IF(sum!A505="QU",sum!B505,"*")</f>
        <v>*</v>
      </c>
      <c r="AT512" s="2"/>
      <c r="AU512" s="2" t="str">
        <f>IF(sum!A505="QU",sum!J505,"*")</f>
        <v>*</v>
      </c>
      <c r="AX512" s="2" t="s">
        <v>186</v>
      </c>
      <c r="AY512" s="2" t="s">
        <v>187</v>
      </c>
      <c r="AZ512" s="2">
        <v>2050</v>
      </c>
      <c r="BA512" s="2" t="str">
        <f>IF(sum!A505="SA",sum!B505,"*")</f>
        <v>*</v>
      </c>
      <c r="BB512" s="2"/>
      <c r="BC512" s="2" t="str">
        <f>IF(sum!A505="SA",sum!J505,"*")</f>
        <v>*</v>
      </c>
    </row>
    <row r="513" spans="2:55">
      <c r="B513" s="4" t="s">
        <v>186</v>
      </c>
      <c r="C513" s="4" t="s">
        <v>187</v>
      </c>
      <c r="D513" s="4">
        <v>2050</v>
      </c>
      <c r="J513" s="4" t="s">
        <v>186</v>
      </c>
      <c r="K513" s="4" t="s">
        <v>187</v>
      </c>
      <c r="L513" s="4">
        <v>2050</v>
      </c>
      <c r="M513" s="2" t="str">
        <f>IF(sum!A506="AT",sum!B506,"*")</f>
        <v>*</v>
      </c>
      <c r="N513" s="2"/>
      <c r="O513" s="2" t="str">
        <f>IF(sum!A506="AT",sum!J506,"*")</f>
        <v>*</v>
      </c>
      <c r="R513" s="4" t="s">
        <v>186</v>
      </c>
      <c r="S513" s="4" t="s">
        <v>187</v>
      </c>
      <c r="T513" s="4">
        <v>2050</v>
      </c>
      <c r="U513" s="2" t="str">
        <f>IF(sum!A506="BC",sum!B506,"*")</f>
        <v>*</v>
      </c>
      <c r="V513" s="2"/>
      <c r="W513" s="2" t="str">
        <f>IF(sum!A506="BC",sum!J506,"*")</f>
        <v>*</v>
      </c>
      <c r="Z513" s="4" t="s">
        <v>186</v>
      </c>
      <c r="AA513" s="4" t="s">
        <v>187</v>
      </c>
      <c r="AB513" s="4">
        <v>2050</v>
      </c>
      <c r="AC513" s="2" t="str">
        <f>IF(sum!A506="MA",sum!B506,"*")</f>
        <v>*</v>
      </c>
      <c r="AD513" s="2"/>
      <c r="AE513" s="2" t="str">
        <f>IF(sum!A506="MA",sum!J506,"*")</f>
        <v>*</v>
      </c>
      <c r="AH513" s="4" t="s">
        <v>186</v>
      </c>
      <c r="AI513" s="4" t="s">
        <v>187</v>
      </c>
      <c r="AJ513" s="4">
        <v>2050</v>
      </c>
      <c r="AK513" s="2" t="str">
        <f>IF(sum!A506="ON",sum!B506,"*")</f>
        <v>R_ES-SH-MOB_GAS_HE1</v>
      </c>
      <c r="AL513" s="2"/>
      <c r="AM513" s="2">
        <f>IF(sum!A506="ON",sum!J506,"*")</f>
        <v>0</v>
      </c>
      <c r="AP513" s="4" t="s">
        <v>186</v>
      </c>
      <c r="AQ513" s="4" t="s">
        <v>187</v>
      </c>
      <c r="AR513" s="4">
        <v>2050</v>
      </c>
      <c r="AS513" s="2" t="str">
        <f>IF(sum!A506="QU",sum!B506,"*")</f>
        <v>*</v>
      </c>
      <c r="AT513" s="2"/>
      <c r="AU513" s="2" t="str">
        <f>IF(sum!A506="QU",sum!J506,"*")</f>
        <v>*</v>
      </c>
      <c r="AX513" s="4" t="s">
        <v>186</v>
      </c>
      <c r="AY513" s="4" t="s">
        <v>187</v>
      </c>
      <c r="AZ513" s="4">
        <v>2050</v>
      </c>
      <c r="BA513" s="2" t="str">
        <f>IF(sum!A506="SA",sum!B506,"*")</f>
        <v>*</v>
      </c>
      <c r="BB513" s="2"/>
      <c r="BC513" s="2" t="str">
        <f>IF(sum!A506="SA",sum!J506,"*")</f>
        <v>*</v>
      </c>
    </row>
    <row r="514" spans="2:55">
      <c r="B514" s="2" t="s">
        <v>186</v>
      </c>
      <c r="C514" s="2" t="s">
        <v>187</v>
      </c>
      <c r="D514" s="2">
        <v>2050</v>
      </c>
      <c r="J514" s="2" t="s">
        <v>186</v>
      </c>
      <c r="K514" s="2" t="s">
        <v>187</v>
      </c>
      <c r="L514" s="2">
        <v>2050</v>
      </c>
      <c r="M514" s="2" t="str">
        <f>IF(sum!A507="AT",sum!B507,"*")</f>
        <v>*</v>
      </c>
      <c r="N514" s="2"/>
      <c r="O514" s="2" t="str">
        <f>IF(sum!A507="AT",sum!J507,"*")</f>
        <v>*</v>
      </c>
      <c r="R514" s="2" t="s">
        <v>186</v>
      </c>
      <c r="S514" s="2" t="s">
        <v>187</v>
      </c>
      <c r="T514" s="2">
        <v>2050</v>
      </c>
      <c r="U514" s="2" t="str">
        <f>IF(sum!A507="BC",sum!B507,"*")</f>
        <v>*</v>
      </c>
      <c r="V514" s="2"/>
      <c r="W514" s="2" t="str">
        <f>IF(sum!A507="BC",sum!J507,"*")</f>
        <v>*</v>
      </c>
      <c r="Z514" s="2" t="s">
        <v>186</v>
      </c>
      <c r="AA514" s="2" t="s">
        <v>187</v>
      </c>
      <c r="AB514" s="2">
        <v>2050</v>
      </c>
      <c r="AC514" s="2" t="str">
        <f>IF(sum!A507="MA",sum!B507,"*")</f>
        <v>*</v>
      </c>
      <c r="AD514" s="2"/>
      <c r="AE514" s="2" t="str">
        <f>IF(sum!A507="MA",sum!J507,"*")</f>
        <v>*</v>
      </c>
      <c r="AH514" s="2" t="s">
        <v>186</v>
      </c>
      <c r="AI514" s="2" t="s">
        <v>187</v>
      </c>
      <c r="AJ514" s="2">
        <v>2050</v>
      </c>
      <c r="AK514" s="2" t="str">
        <f>IF(sum!A507="ON",sum!B507,"*")</f>
        <v>R_ES-SH-MOB_HET1</v>
      </c>
      <c r="AL514" s="2"/>
      <c r="AM514" s="2">
        <f>IF(sum!A507="ON",sum!J507,"*")</f>
        <v>0</v>
      </c>
      <c r="AP514" s="2" t="s">
        <v>186</v>
      </c>
      <c r="AQ514" s="2" t="s">
        <v>187</v>
      </c>
      <c r="AR514" s="2">
        <v>2050</v>
      </c>
      <c r="AS514" s="2" t="str">
        <f>IF(sum!A507="QU",sum!B507,"*")</f>
        <v>*</v>
      </c>
      <c r="AT514" s="2"/>
      <c r="AU514" s="2" t="str">
        <f>IF(sum!A507="QU",sum!J507,"*")</f>
        <v>*</v>
      </c>
      <c r="AX514" s="2" t="s">
        <v>186</v>
      </c>
      <c r="AY514" s="2" t="s">
        <v>187</v>
      </c>
      <c r="AZ514" s="2">
        <v>2050</v>
      </c>
      <c r="BA514" s="2" t="str">
        <f>IF(sum!A507="SA",sum!B507,"*")</f>
        <v>*</v>
      </c>
      <c r="BB514" s="2"/>
      <c r="BC514" s="2" t="str">
        <f>IF(sum!A507="SA",sum!J507,"*")</f>
        <v>*</v>
      </c>
    </row>
    <row r="515" spans="2:55">
      <c r="B515" s="2" t="s">
        <v>186</v>
      </c>
      <c r="C515" s="2" t="s">
        <v>187</v>
      </c>
      <c r="D515" s="2">
        <v>2050</v>
      </c>
      <c r="J515" s="2" t="s">
        <v>186</v>
      </c>
      <c r="K515" s="2" t="s">
        <v>187</v>
      </c>
      <c r="L515" s="2">
        <v>2050</v>
      </c>
      <c r="M515" s="2" t="str">
        <f>IF(sum!A508="AT",sum!B508,"*")</f>
        <v>*</v>
      </c>
      <c r="N515" s="2"/>
      <c r="O515" s="2" t="str">
        <f>IF(sum!A508="AT",sum!J508,"*")</f>
        <v>*</v>
      </c>
      <c r="R515" s="2" t="s">
        <v>186</v>
      </c>
      <c r="S515" s="2" t="s">
        <v>187</v>
      </c>
      <c r="T515" s="2">
        <v>2050</v>
      </c>
      <c r="U515" s="2" t="str">
        <f>IF(sum!A508="BC",sum!B508,"*")</f>
        <v>*</v>
      </c>
      <c r="V515" s="2"/>
      <c r="W515" s="2" t="str">
        <f>IF(sum!A508="BC",sum!J508,"*")</f>
        <v>*</v>
      </c>
      <c r="Z515" s="2" t="s">
        <v>186</v>
      </c>
      <c r="AA515" s="2" t="s">
        <v>187</v>
      </c>
      <c r="AB515" s="2">
        <v>2050</v>
      </c>
      <c r="AC515" s="2" t="str">
        <f>IF(sum!A508="MA",sum!B508,"*")</f>
        <v>*</v>
      </c>
      <c r="AD515" s="2"/>
      <c r="AE515" s="2" t="str">
        <f>IF(sum!A508="MA",sum!J508,"*")</f>
        <v>*</v>
      </c>
      <c r="AH515" s="2" t="s">
        <v>186</v>
      </c>
      <c r="AI515" s="2" t="s">
        <v>187</v>
      </c>
      <c r="AJ515" s="2">
        <v>2050</v>
      </c>
      <c r="AK515" s="2" t="str">
        <f>IF(sum!A508="ON",sum!B508,"*")</f>
        <v>R_ES-SH-SA_ELC1</v>
      </c>
      <c r="AL515" s="2"/>
      <c r="AM515" s="2">
        <f>IF(sum!A508="ON",sum!J508,"*")</f>
        <v>0</v>
      </c>
      <c r="AP515" s="4" t="s">
        <v>186</v>
      </c>
      <c r="AQ515" s="4" t="s">
        <v>187</v>
      </c>
      <c r="AR515" s="4">
        <v>2050</v>
      </c>
      <c r="AS515" s="2" t="str">
        <f>IF(sum!A508="QU",sum!B508,"*")</f>
        <v>*</v>
      </c>
      <c r="AT515" s="2"/>
      <c r="AU515" s="2" t="str">
        <f>IF(sum!A508="QU",sum!J508,"*")</f>
        <v>*</v>
      </c>
      <c r="AX515" s="2" t="s">
        <v>186</v>
      </c>
      <c r="AY515" s="2" t="s">
        <v>187</v>
      </c>
      <c r="AZ515" s="2">
        <v>2050</v>
      </c>
      <c r="BA515" s="2" t="str">
        <f>IF(sum!A508="SA",sum!B508,"*")</f>
        <v>*</v>
      </c>
      <c r="BB515" s="2"/>
      <c r="BC515" s="2" t="str">
        <f>IF(sum!A508="SA",sum!J508,"*")</f>
        <v>*</v>
      </c>
    </row>
    <row r="516" spans="2:55">
      <c r="B516" s="4" t="s">
        <v>186</v>
      </c>
      <c r="C516" s="4" t="s">
        <v>187</v>
      </c>
      <c r="D516" s="4">
        <v>2050</v>
      </c>
      <c r="J516" s="4" t="s">
        <v>186</v>
      </c>
      <c r="K516" s="4" t="s">
        <v>187</v>
      </c>
      <c r="L516" s="4">
        <v>2050</v>
      </c>
      <c r="M516" s="2" t="str">
        <f>IF(sum!A509="AT",sum!B509,"*")</f>
        <v>*</v>
      </c>
      <c r="N516" s="2"/>
      <c r="O516" s="2" t="str">
        <f>IF(sum!A509="AT",sum!J509,"*")</f>
        <v>*</v>
      </c>
      <c r="R516" s="4" t="s">
        <v>186</v>
      </c>
      <c r="S516" s="4" t="s">
        <v>187</v>
      </c>
      <c r="T516" s="4">
        <v>2050</v>
      </c>
      <c r="U516" s="2" t="str">
        <f>IF(sum!A509="BC",sum!B509,"*")</f>
        <v>*</v>
      </c>
      <c r="V516" s="2"/>
      <c r="W516" s="2" t="str">
        <f>IF(sum!A509="BC",sum!J509,"*")</f>
        <v>*</v>
      </c>
      <c r="Z516" s="4" t="s">
        <v>186</v>
      </c>
      <c r="AA516" s="4" t="s">
        <v>187</v>
      </c>
      <c r="AB516" s="4">
        <v>2050</v>
      </c>
      <c r="AC516" s="2" t="str">
        <f>IF(sum!A509="MA",sum!B509,"*")</f>
        <v>*</v>
      </c>
      <c r="AD516" s="2"/>
      <c r="AE516" s="2" t="str">
        <f>IF(sum!A509="MA",sum!J509,"*")</f>
        <v>*</v>
      </c>
      <c r="AH516" s="4" t="s">
        <v>186</v>
      </c>
      <c r="AI516" s="4" t="s">
        <v>187</v>
      </c>
      <c r="AJ516" s="4">
        <v>2050</v>
      </c>
      <c r="AK516" s="2" t="str">
        <f>IF(sum!A509="ON",sum!B509,"*")</f>
        <v>R_ES-SH-SA_HET1</v>
      </c>
      <c r="AL516" s="2"/>
      <c r="AM516" s="2">
        <f>IF(sum!A509="ON",sum!J509,"*")</f>
        <v>0</v>
      </c>
      <c r="AP516" s="2" t="s">
        <v>186</v>
      </c>
      <c r="AQ516" s="2" t="s">
        <v>187</v>
      </c>
      <c r="AR516" s="2">
        <v>2050</v>
      </c>
      <c r="AS516" s="2" t="str">
        <f>IF(sum!A509="QU",sum!B509,"*")</f>
        <v>*</v>
      </c>
      <c r="AT516" s="2"/>
      <c r="AU516" s="2" t="str">
        <f>IF(sum!A509="QU",sum!J509,"*")</f>
        <v>*</v>
      </c>
      <c r="AX516" s="4" t="s">
        <v>186</v>
      </c>
      <c r="AY516" s="4" t="s">
        <v>187</v>
      </c>
      <c r="AZ516" s="4">
        <v>2050</v>
      </c>
      <c r="BA516" s="2" t="str">
        <f>IF(sum!A509="SA",sum!B509,"*")</f>
        <v>*</v>
      </c>
      <c r="BB516" s="2"/>
      <c r="BC516" s="2" t="str">
        <f>IF(sum!A509="SA",sum!J509,"*")</f>
        <v>*</v>
      </c>
    </row>
    <row r="517" spans="2:55">
      <c r="B517" s="2" t="s">
        <v>186</v>
      </c>
      <c r="C517" s="2" t="s">
        <v>187</v>
      </c>
      <c r="D517" s="2">
        <v>2050</v>
      </c>
      <c r="J517" s="2" t="s">
        <v>186</v>
      </c>
      <c r="K517" s="2" t="s">
        <v>187</v>
      </c>
      <c r="L517" s="2">
        <v>2050</v>
      </c>
      <c r="M517" s="2" t="str">
        <f>IF(sum!A510="AT",sum!B510,"*")</f>
        <v>*</v>
      </c>
      <c r="N517" s="2"/>
      <c r="O517" s="2" t="str">
        <f>IF(sum!A510="AT",sum!J510,"*")</f>
        <v>*</v>
      </c>
      <c r="R517" s="2" t="s">
        <v>186</v>
      </c>
      <c r="S517" s="2" t="s">
        <v>187</v>
      </c>
      <c r="T517" s="2">
        <v>2050</v>
      </c>
      <c r="U517" s="2" t="str">
        <f>IF(sum!A510="BC",sum!B510,"*")</f>
        <v>*</v>
      </c>
      <c r="V517" s="2"/>
      <c r="W517" s="2" t="str">
        <f>IF(sum!A510="BC",sum!J510,"*")</f>
        <v>*</v>
      </c>
      <c r="Z517" s="2" t="s">
        <v>186</v>
      </c>
      <c r="AA517" s="2" t="s">
        <v>187</v>
      </c>
      <c r="AB517" s="2">
        <v>2050</v>
      </c>
      <c r="AC517" s="2" t="str">
        <f>IF(sum!A510="MA",sum!B510,"*")</f>
        <v>*</v>
      </c>
      <c r="AD517" s="2"/>
      <c r="AE517" s="2" t="str">
        <f>IF(sum!A510="MA",sum!J510,"*")</f>
        <v>*</v>
      </c>
      <c r="AH517" s="2" t="s">
        <v>186</v>
      </c>
      <c r="AI517" s="2" t="s">
        <v>187</v>
      </c>
      <c r="AJ517" s="2">
        <v>2050</v>
      </c>
      <c r="AK517" s="2" t="str">
        <f>IF(sum!A510="ON",sum!B510,"*")</f>
        <v>R_ES-SH-SA_OIL_HE1</v>
      </c>
      <c r="AL517" s="2"/>
      <c r="AM517" s="2">
        <f>IF(sum!A510="ON",sum!J510,"*")</f>
        <v>0</v>
      </c>
      <c r="AP517" s="4" t="s">
        <v>186</v>
      </c>
      <c r="AQ517" s="4" t="s">
        <v>187</v>
      </c>
      <c r="AR517" s="4">
        <v>2050</v>
      </c>
      <c r="AS517" s="2" t="str">
        <f>IF(sum!A510="QU",sum!B510,"*")</f>
        <v>*</v>
      </c>
      <c r="AT517" s="2"/>
      <c r="AU517" s="2" t="str">
        <f>IF(sum!A510="QU",sum!J510,"*")</f>
        <v>*</v>
      </c>
      <c r="AX517" s="2" t="s">
        <v>186</v>
      </c>
      <c r="AY517" s="2" t="s">
        <v>187</v>
      </c>
      <c r="AZ517" s="2">
        <v>2050</v>
      </c>
      <c r="BA517" s="2" t="str">
        <f>IF(sum!A510="SA",sum!B510,"*")</f>
        <v>*</v>
      </c>
      <c r="BB517" s="2"/>
      <c r="BC517" s="2" t="str">
        <f>IF(sum!A510="SA",sum!J510,"*")</f>
        <v>*</v>
      </c>
    </row>
    <row r="518" spans="2:55">
      <c r="B518" s="2" t="s">
        <v>186</v>
      </c>
      <c r="C518" s="2" t="s">
        <v>187</v>
      </c>
      <c r="D518" s="2">
        <v>2050</v>
      </c>
      <c r="J518" s="2" t="s">
        <v>186</v>
      </c>
      <c r="K518" s="2" t="s">
        <v>187</v>
      </c>
      <c r="L518" s="2">
        <v>2050</v>
      </c>
      <c r="M518" s="2" t="str">
        <f>IF(sum!A511="AT",sum!B511,"*")</f>
        <v>*</v>
      </c>
      <c r="N518" s="2"/>
      <c r="O518" s="2" t="str">
        <f>IF(sum!A511="AT",sum!J511,"*")</f>
        <v>*</v>
      </c>
      <c r="R518" s="2" t="s">
        <v>186</v>
      </c>
      <c r="S518" s="2" t="s">
        <v>187</v>
      </c>
      <c r="T518" s="2">
        <v>2050</v>
      </c>
      <c r="U518" s="2" t="str">
        <f>IF(sum!A511="BC",sum!B511,"*")</f>
        <v>*</v>
      </c>
      <c r="V518" s="2"/>
      <c r="W518" s="2" t="str">
        <f>IF(sum!A511="BC",sum!J511,"*")</f>
        <v>*</v>
      </c>
      <c r="Z518" s="2" t="s">
        <v>186</v>
      </c>
      <c r="AA518" s="2" t="s">
        <v>187</v>
      </c>
      <c r="AB518" s="2">
        <v>2050</v>
      </c>
      <c r="AC518" s="2" t="str">
        <f>IF(sum!A511="MA",sum!B511,"*")</f>
        <v>*</v>
      </c>
      <c r="AD518" s="2"/>
      <c r="AE518" s="2" t="str">
        <f>IF(sum!A511="MA",sum!J511,"*")</f>
        <v>*</v>
      </c>
      <c r="AH518" s="2" t="s">
        <v>186</v>
      </c>
      <c r="AI518" s="2" t="s">
        <v>187</v>
      </c>
      <c r="AJ518" s="2">
        <v>2050</v>
      </c>
      <c r="AK518" s="2" t="str">
        <f>IF(sum!A511="ON",sum!B511,"*")</f>
        <v>R_ES-SH-SD_COAPRO1</v>
      </c>
      <c r="AL518" s="2"/>
      <c r="AM518" s="2">
        <f>IF(sum!A511="ON",sum!J511,"*")</f>
        <v>0</v>
      </c>
      <c r="AP518" s="2" t="s">
        <v>186</v>
      </c>
      <c r="AQ518" s="2" t="s">
        <v>187</v>
      </c>
      <c r="AR518" s="2">
        <v>2050</v>
      </c>
      <c r="AS518" s="2" t="str">
        <f>IF(sum!A511="QU",sum!B511,"*")</f>
        <v>*</v>
      </c>
      <c r="AT518" s="2"/>
      <c r="AU518" s="2" t="str">
        <f>IF(sum!A511="QU",sum!J511,"*")</f>
        <v>*</v>
      </c>
      <c r="AX518" s="2" t="s">
        <v>186</v>
      </c>
      <c r="AY518" s="2" t="s">
        <v>187</v>
      </c>
      <c r="AZ518" s="2">
        <v>2050</v>
      </c>
      <c r="BA518" s="2" t="str">
        <f>IF(sum!A511="SA",sum!B511,"*")</f>
        <v>*</v>
      </c>
      <c r="BB518" s="2"/>
      <c r="BC518" s="2" t="str">
        <f>IF(sum!A511="SA",sum!J511,"*")</f>
        <v>*</v>
      </c>
    </row>
    <row r="519" spans="2:55">
      <c r="B519" s="4" t="s">
        <v>186</v>
      </c>
      <c r="C519" s="4" t="s">
        <v>187</v>
      </c>
      <c r="D519" s="4">
        <v>2050</v>
      </c>
      <c r="J519" s="4" t="s">
        <v>186</v>
      </c>
      <c r="K519" s="4" t="s">
        <v>187</v>
      </c>
      <c r="L519" s="4">
        <v>2050</v>
      </c>
      <c r="M519" s="2" t="str">
        <f>IF(sum!A512="AT",sum!B512,"*")</f>
        <v>*</v>
      </c>
      <c r="N519" s="2"/>
      <c r="O519" s="2" t="str">
        <f>IF(sum!A512="AT",sum!J512,"*")</f>
        <v>*</v>
      </c>
      <c r="R519" s="4" t="s">
        <v>186</v>
      </c>
      <c r="S519" s="4" t="s">
        <v>187</v>
      </c>
      <c r="T519" s="4">
        <v>2050</v>
      </c>
      <c r="U519" s="2" t="str">
        <f>IF(sum!A512="BC",sum!B512,"*")</f>
        <v>*</v>
      </c>
      <c r="V519" s="2"/>
      <c r="W519" s="2" t="str">
        <f>IF(sum!A512="BC",sum!J512,"*")</f>
        <v>*</v>
      </c>
      <c r="Z519" s="4" t="s">
        <v>186</v>
      </c>
      <c r="AA519" s="4" t="s">
        <v>187</v>
      </c>
      <c r="AB519" s="4">
        <v>2050</v>
      </c>
      <c r="AC519" s="2" t="str">
        <f>IF(sum!A512="MA",sum!B512,"*")</f>
        <v>*</v>
      </c>
      <c r="AD519" s="2"/>
      <c r="AE519" s="2" t="str">
        <f>IF(sum!A512="MA",sum!J512,"*")</f>
        <v>*</v>
      </c>
      <c r="AH519" s="4" t="s">
        <v>186</v>
      </c>
      <c r="AI519" s="4" t="s">
        <v>187</v>
      </c>
      <c r="AJ519" s="4">
        <v>2050</v>
      </c>
      <c r="AK519" s="2" t="str">
        <f>IF(sum!A512="ON",sum!B512,"*")</f>
        <v>R_ES-SH-SD_ELC1</v>
      </c>
      <c r="AL519" s="2"/>
      <c r="AM519" s="2">
        <f>IF(sum!A512="ON",sum!J512,"*")</f>
        <v>0.531243977138774</v>
      </c>
      <c r="AP519" s="4" t="s">
        <v>186</v>
      </c>
      <c r="AQ519" s="4" t="s">
        <v>187</v>
      </c>
      <c r="AR519" s="4">
        <v>2050</v>
      </c>
      <c r="AS519" s="2" t="str">
        <f>IF(sum!A512="QU",sum!B512,"*")</f>
        <v>*</v>
      </c>
      <c r="AT519" s="2"/>
      <c r="AU519" s="2" t="str">
        <f>IF(sum!A512="QU",sum!J512,"*")</f>
        <v>*</v>
      </c>
      <c r="AX519" s="4" t="s">
        <v>186</v>
      </c>
      <c r="AY519" s="4" t="s">
        <v>187</v>
      </c>
      <c r="AZ519" s="4">
        <v>2050</v>
      </c>
      <c r="BA519" s="2" t="str">
        <f>IF(sum!A512="SA",sum!B512,"*")</f>
        <v>*</v>
      </c>
      <c r="BB519" s="2"/>
      <c r="BC519" s="2" t="str">
        <f>IF(sum!A512="SA",sum!J512,"*")</f>
        <v>*</v>
      </c>
    </row>
    <row r="520" spans="2:55">
      <c r="B520" s="2" t="s">
        <v>186</v>
      </c>
      <c r="C520" s="2" t="s">
        <v>187</v>
      </c>
      <c r="D520" s="2">
        <v>2050</v>
      </c>
      <c r="J520" s="2" t="s">
        <v>186</v>
      </c>
      <c r="K520" s="2" t="s">
        <v>187</v>
      </c>
      <c r="L520" s="2">
        <v>2050</v>
      </c>
      <c r="M520" s="2" t="str">
        <f>IF(sum!A513="AT",sum!B513,"*")</f>
        <v>*</v>
      </c>
      <c r="N520" s="2"/>
      <c r="O520" s="2" t="str">
        <f>IF(sum!A513="AT",sum!J513,"*")</f>
        <v>*</v>
      </c>
      <c r="R520" s="2" t="s">
        <v>186</v>
      </c>
      <c r="S520" s="2" t="s">
        <v>187</v>
      </c>
      <c r="T520" s="2">
        <v>2050</v>
      </c>
      <c r="U520" s="2" t="str">
        <f>IF(sum!A513="BC",sum!B513,"*")</f>
        <v>*</v>
      </c>
      <c r="V520" s="2"/>
      <c r="W520" s="2" t="str">
        <f>IF(sum!A513="BC",sum!J513,"*")</f>
        <v>*</v>
      </c>
      <c r="Z520" s="2" t="s">
        <v>186</v>
      </c>
      <c r="AA520" s="2" t="s">
        <v>187</v>
      </c>
      <c r="AB520" s="2">
        <v>2050</v>
      </c>
      <c r="AC520" s="2" t="str">
        <f>IF(sum!A513="MA",sum!B513,"*")</f>
        <v>*</v>
      </c>
      <c r="AD520" s="2"/>
      <c r="AE520" s="2" t="str">
        <f>IF(sum!A513="MA",sum!J513,"*")</f>
        <v>*</v>
      </c>
      <c r="AH520" s="2" t="s">
        <v>186</v>
      </c>
      <c r="AI520" s="2" t="s">
        <v>187</v>
      </c>
      <c r="AJ520" s="2">
        <v>2050</v>
      </c>
      <c r="AK520" s="2" t="str">
        <f>IF(sum!A513="ON",sum!B513,"*")</f>
        <v>R_ES-SH-SD_GAS_HE1</v>
      </c>
      <c r="AL520" s="2"/>
      <c r="AM520" s="2">
        <f>IF(sum!A513="ON",sum!J513,"*")</f>
        <v>0</v>
      </c>
      <c r="AP520" s="2" t="s">
        <v>186</v>
      </c>
      <c r="AQ520" s="2" t="s">
        <v>187</v>
      </c>
      <c r="AR520" s="2">
        <v>2050</v>
      </c>
      <c r="AS520" s="2" t="str">
        <f>IF(sum!A513="QU",sum!B513,"*")</f>
        <v>*</v>
      </c>
      <c r="AT520" s="2"/>
      <c r="AU520" s="2" t="str">
        <f>IF(sum!A513="QU",sum!J513,"*")</f>
        <v>*</v>
      </c>
      <c r="AX520" s="2" t="s">
        <v>186</v>
      </c>
      <c r="AY520" s="2" t="s">
        <v>187</v>
      </c>
      <c r="AZ520" s="2">
        <v>2050</v>
      </c>
      <c r="BA520" s="2" t="str">
        <f>IF(sum!A513="SA",sum!B513,"*")</f>
        <v>*</v>
      </c>
      <c r="BB520" s="2"/>
      <c r="BC520" s="2" t="str">
        <f>IF(sum!A513="SA",sum!J513,"*")</f>
        <v>*</v>
      </c>
    </row>
    <row r="521" spans="2:55">
      <c r="B521" s="2" t="s">
        <v>186</v>
      </c>
      <c r="C521" s="2" t="s">
        <v>187</v>
      </c>
      <c r="D521" s="2">
        <v>2050</v>
      </c>
      <c r="J521" s="2" t="s">
        <v>186</v>
      </c>
      <c r="K521" s="2" t="s">
        <v>187</v>
      </c>
      <c r="L521" s="2">
        <v>2050</v>
      </c>
      <c r="M521" s="2" t="str">
        <f>IF(sum!A514="AT",sum!B514,"*")</f>
        <v>*</v>
      </c>
      <c r="N521" s="2"/>
      <c r="O521" s="2" t="str">
        <f>IF(sum!A514="AT",sum!J514,"*")</f>
        <v>*</v>
      </c>
      <c r="R521" s="2" t="s">
        <v>186</v>
      </c>
      <c r="S521" s="2" t="s">
        <v>187</v>
      </c>
      <c r="T521" s="2">
        <v>2050</v>
      </c>
      <c r="U521" s="2" t="str">
        <f>IF(sum!A514="BC",sum!B514,"*")</f>
        <v>*</v>
      </c>
      <c r="V521" s="2"/>
      <c r="W521" s="2" t="str">
        <f>IF(sum!A514="BC",sum!J514,"*")</f>
        <v>*</v>
      </c>
      <c r="Z521" s="2" t="s">
        <v>186</v>
      </c>
      <c r="AA521" s="2" t="s">
        <v>187</v>
      </c>
      <c r="AB521" s="2">
        <v>2050</v>
      </c>
      <c r="AC521" s="2" t="str">
        <f>IF(sum!A514="MA",sum!B514,"*")</f>
        <v>*</v>
      </c>
      <c r="AD521" s="2"/>
      <c r="AE521" s="2" t="str">
        <f>IF(sum!A514="MA",sum!J514,"*")</f>
        <v>*</v>
      </c>
      <c r="AH521" s="2" t="s">
        <v>186</v>
      </c>
      <c r="AI521" s="2" t="s">
        <v>187</v>
      </c>
      <c r="AJ521" s="2">
        <v>2050</v>
      </c>
      <c r="AK521" s="2" t="str">
        <f>IF(sum!A514="ON",sum!B514,"*")</f>
        <v>R_ES-SH-SD_HET1</v>
      </c>
      <c r="AL521" s="2"/>
      <c r="AM521" s="2">
        <f>IF(sum!A514="ON",sum!J514,"*")</f>
        <v>0</v>
      </c>
      <c r="AP521" s="4" t="s">
        <v>186</v>
      </c>
      <c r="AQ521" s="4" t="s">
        <v>187</v>
      </c>
      <c r="AR521" s="4">
        <v>2050</v>
      </c>
      <c r="AS521" s="2" t="str">
        <f>IF(sum!A514="QU",sum!B514,"*")</f>
        <v>*</v>
      </c>
      <c r="AT521" s="2"/>
      <c r="AU521" s="2" t="str">
        <f>IF(sum!A514="QU",sum!J514,"*")</f>
        <v>*</v>
      </c>
      <c r="AX521" s="2" t="s">
        <v>186</v>
      </c>
      <c r="AY521" s="2" t="s">
        <v>187</v>
      </c>
      <c r="AZ521" s="2">
        <v>2050</v>
      </c>
      <c r="BA521" s="2" t="str">
        <f>IF(sum!A514="SA",sum!B514,"*")</f>
        <v>*</v>
      </c>
      <c r="BB521" s="2"/>
      <c r="BC521" s="2" t="str">
        <f>IF(sum!A514="SA",sum!J514,"*")</f>
        <v>*</v>
      </c>
    </row>
    <row r="522" spans="2:55">
      <c r="B522" s="4" t="s">
        <v>186</v>
      </c>
      <c r="C522" s="4" t="s">
        <v>187</v>
      </c>
      <c r="D522" s="4">
        <v>2050</v>
      </c>
      <c r="J522" s="4" t="s">
        <v>186</v>
      </c>
      <c r="K522" s="4" t="s">
        <v>187</v>
      </c>
      <c r="L522" s="4">
        <v>2050</v>
      </c>
      <c r="M522" s="2" t="str">
        <f>IF(sum!A515="AT",sum!B515,"*")</f>
        <v>*</v>
      </c>
      <c r="N522" s="2"/>
      <c r="O522" s="2" t="str">
        <f>IF(sum!A515="AT",sum!J515,"*")</f>
        <v>*</v>
      </c>
      <c r="R522" s="4" t="s">
        <v>186</v>
      </c>
      <c r="S522" s="4" t="s">
        <v>187</v>
      </c>
      <c r="T522" s="4">
        <v>2050</v>
      </c>
      <c r="U522" s="2" t="str">
        <f>IF(sum!A515="BC",sum!B515,"*")</f>
        <v>*</v>
      </c>
      <c r="V522" s="2"/>
      <c r="W522" s="2" t="str">
        <f>IF(sum!A515="BC",sum!J515,"*")</f>
        <v>*</v>
      </c>
      <c r="Z522" s="4" t="s">
        <v>186</v>
      </c>
      <c r="AA522" s="4" t="s">
        <v>187</v>
      </c>
      <c r="AB522" s="4">
        <v>2050</v>
      </c>
      <c r="AC522" s="2" t="str">
        <f>IF(sum!A515="MA",sum!B515,"*")</f>
        <v>*</v>
      </c>
      <c r="AD522" s="2"/>
      <c r="AE522" s="2" t="str">
        <f>IF(sum!A515="MA",sum!J515,"*")</f>
        <v>*</v>
      </c>
      <c r="AH522" s="4" t="s">
        <v>186</v>
      </c>
      <c r="AI522" s="4" t="s">
        <v>187</v>
      </c>
      <c r="AJ522" s="4">
        <v>2050</v>
      </c>
      <c r="AK522" s="2" t="str">
        <f>IF(sum!A515="ON",sum!B515,"*")</f>
        <v>R_ES-SH-SD_WOD1</v>
      </c>
      <c r="AL522" s="2"/>
      <c r="AM522" s="2">
        <f>IF(sum!A515="ON",sum!J515,"*")</f>
        <v>0</v>
      </c>
      <c r="AP522" s="2" t="s">
        <v>186</v>
      </c>
      <c r="AQ522" s="2" t="s">
        <v>187</v>
      </c>
      <c r="AR522" s="2">
        <v>2050</v>
      </c>
      <c r="AS522" s="2" t="str">
        <f>IF(sum!A515="QU",sum!B515,"*")</f>
        <v>*</v>
      </c>
      <c r="AT522" s="2"/>
      <c r="AU522" s="2" t="str">
        <f>IF(sum!A515="QU",sum!J515,"*")</f>
        <v>*</v>
      </c>
      <c r="AX522" s="4" t="s">
        <v>186</v>
      </c>
      <c r="AY522" s="4" t="s">
        <v>187</v>
      </c>
      <c r="AZ522" s="4">
        <v>2050</v>
      </c>
      <c r="BA522" s="2" t="str">
        <f>IF(sum!A515="SA",sum!B515,"*")</f>
        <v>*</v>
      </c>
      <c r="BB522" s="2"/>
      <c r="BC522" s="2" t="str">
        <f>IF(sum!A515="SA",sum!J515,"*")</f>
        <v>*</v>
      </c>
    </row>
    <row r="523" spans="2:55">
      <c r="B523" s="2" t="s">
        <v>186</v>
      </c>
      <c r="C523" s="2" t="s">
        <v>187</v>
      </c>
      <c r="D523" s="2">
        <v>2050</v>
      </c>
      <c r="J523" s="2" t="s">
        <v>186</v>
      </c>
      <c r="K523" s="2" t="s">
        <v>187</v>
      </c>
      <c r="L523" s="2">
        <v>2050</v>
      </c>
      <c r="M523" s="2" t="str">
        <f>IF(sum!A516="AT",sum!B516,"*")</f>
        <v>*</v>
      </c>
      <c r="N523" s="2"/>
      <c r="O523" s="2" t="str">
        <f>IF(sum!A516="AT",sum!J516,"*")</f>
        <v>*</v>
      </c>
      <c r="R523" s="2" t="s">
        <v>186</v>
      </c>
      <c r="S523" s="2" t="s">
        <v>187</v>
      </c>
      <c r="T523" s="2">
        <v>2050</v>
      </c>
      <c r="U523" s="2" t="str">
        <f>IF(sum!A516="BC",sum!B516,"*")</f>
        <v>*</v>
      </c>
      <c r="V523" s="2"/>
      <c r="W523" s="2" t="str">
        <f>IF(sum!A516="BC",sum!J516,"*")</f>
        <v>*</v>
      </c>
      <c r="Z523" s="2" t="s">
        <v>186</v>
      </c>
      <c r="AA523" s="2" t="s">
        <v>187</v>
      </c>
      <c r="AB523" s="2">
        <v>2050</v>
      </c>
      <c r="AC523" s="2" t="str">
        <f>IF(sum!A516="MA",sum!B516,"*")</f>
        <v>*</v>
      </c>
      <c r="AD523" s="2"/>
      <c r="AE523" s="2" t="str">
        <f>IF(sum!A516="MA",sum!J516,"*")</f>
        <v>*</v>
      </c>
      <c r="AH523" s="2" t="s">
        <v>186</v>
      </c>
      <c r="AI523" s="2" t="s">
        <v>187</v>
      </c>
      <c r="AJ523" s="2">
        <v>2050</v>
      </c>
      <c r="AK523" s="2" t="str">
        <f>IF(sum!A516="ON",sum!B516,"*")</f>
        <v>R_ES-WH-AP_COAPRO1</v>
      </c>
      <c r="AL523" s="2"/>
      <c r="AM523" s="2">
        <f>IF(sum!A516="ON",sum!J516,"*")</f>
        <v>0</v>
      </c>
      <c r="AP523" s="4" t="s">
        <v>186</v>
      </c>
      <c r="AQ523" s="4" t="s">
        <v>187</v>
      </c>
      <c r="AR523" s="4">
        <v>2050</v>
      </c>
      <c r="AS523" s="2" t="str">
        <f>IF(sum!A516="QU",sum!B516,"*")</f>
        <v>*</v>
      </c>
      <c r="AT523" s="2"/>
      <c r="AU523" s="2" t="str">
        <f>IF(sum!A516="QU",sum!J516,"*")</f>
        <v>*</v>
      </c>
      <c r="AX523" s="2" t="s">
        <v>186</v>
      </c>
      <c r="AY523" s="2" t="s">
        <v>187</v>
      </c>
      <c r="AZ523" s="2">
        <v>2050</v>
      </c>
      <c r="BA523" s="2" t="str">
        <f>IF(sum!A516="SA",sum!B516,"*")</f>
        <v>*</v>
      </c>
      <c r="BB523" s="2"/>
      <c r="BC523" s="2" t="str">
        <f>IF(sum!A516="SA",sum!J516,"*")</f>
        <v>*</v>
      </c>
    </row>
    <row r="524" spans="2:55">
      <c r="B524" s="2" t="s">
        <v>186</v>
      </c>
      <c r="C524" s="2" t="s">
        <v>187</v>
      </c>
      <c r="D524" s="2">
        <v>2050</v>
      </c>
      <c r="J524" s="2" t="s">
        <v>186</v>
      </c>
      <c r="K524" s="2" t="s">
        <v>187</v>
      </c>
      <c r="L524" s="2">
        <v>2050</v>
      </c>
      <c r="M524" s="2" t="str">
        <f>IF(sum!A517="AT",sum!B517,"*")</f>
        <v>*</v>
      </c>
      <c r="N524" s="2"/>
      <c r="O524" s="2" t="str">
        <f>IF(sum!A517="AT",sum!J517,"*")</f>
        <v>*</v>
      </c>
      <c r="R524" s="2" t="s">
        <v>186</v>
      </c>
      <c r="S524" s="2" t="s">
        <v>187</v>
      </c>
      <c r="T524" s="2">
        <v>2050</v>
      </c>
      <c r="U524" s="2" t="str">
        <f>IF(sum!A517="BC",sum!B517,"*")</f>
        <v>*</v>
      </c>
      <c r="V524" s="2"/>
      <c r="W524" s="2" t="str">
        <f>IF(sum!A517="BC",sum!J517,"*")</f>
        <v>*</v>
      </c>
      <c r="Z524" s="2" t="s">
        <v>186</v>
      </c>
      <c r="AA524" s="2" t="s">
        <v>187</v>
      </c>
      <c r="AB524" s="2">
        <v>2050</v>
      </c>
      <c r="AC524" s="2" t="str">
        <f>IF(sum!A517="MA",sum!B517,"*")</f>
        <v>*</v>
      </c>
      <c r="AD524" s="2"/>
      <c r="AE524" s="2" t="str">
        <f>IF(sum!A517="MA",sum!J517,"*")</f>
        <v>*</v>
      </c>
      <c r="AH524" s="2" t="s">
        <v>186</v>
      </c>
      <c r="AI524" s="2" t="s">
        <v>187</v>
      </c>
      <c r="AJ524" s="2">
        <v>2050</v>
      </c>
      <c r="AK524" s="2" t="str">
        <f>IF(sum!A517="ON",sum!B517,"*")</f>
        <v>R_ES-WH-AP_STEAM1</v>
      </c>
      <c r="AL524" s="2"/>
      <c r="AM524" s="2">
        <f>IF(sum!A517="ON",sum!J517,"*")</f>
        <v>0</v>
      </c>
      <c r="AP524" s="2" t="s">
        <v>186</v>
      </c>
      <c r="AQ524" s="2" t="s">
        <v>187</v>
      </c>
      <c r="AR524" s="2">
        <v>2050</v>
      </c>
      <c r="AS524" s="2" t="str">
        <f>IF(sum!A517="QU",sum!B517,"*")</f>
        <v>*</v>
      </c>
      <c r="AT524" s="2"/>
      <c r="AU524" s="2" t="str">
        <f>IF(sum!A517="QU",sum!J517,"*")</f>
        <v>*</v>
      </c>
      <c r="AX524" s="2" t="s">
        <v>186</v>
      </c>
      <c r="AY524" s="2" t="s">
        <v>187</v>
      </c>
      <c r="AZ524" s="2">
        <v>2050</v>
      </c>
      <c r="BA524" s="2" t="str">
        <f>IF(sum!A517="SA",sum!B517,"*")</f>
        <v>*</v>
      </c>
      <c r="BB524" s="2"/>
      <c r="BC524" s="2" t="str">
        <f>IF(sum!A517="SA",sum!J517,"*")</f>
        <v>*</v>
      </c>
    </row>
    <row r="525" spans="2:55">
      <c r="B525" s="4" t="s">
        <v>186</v>
      </c>
      <c r="C525" s="4" t="s">
        <v>187</v>
      </c>
      <c r="D525" s="4">
        <v>2050</v>
      </c>
      <c r="J525" s="4" t="s">
        <v>186</v>
      </c>
      <c r="K525" s="4" t="s">
        <v>187</v>
      </c>
      <c r="L525" s="4">
        <v>2050</v>
      </c>
      <c r="M525" s="2" t="str">
        <f>IF(sum!A518="AT",sum!B518,"*")</f>
        <v>*</v>
      </c>
      <c r="N525" s="2"/>
      <c r="O525" s="2" t="str">
        <f>IF(sum!A518="AT",sum!J518,"*")</f>
        <v>*</v>
      </c>
      <c r="R525" s="4" t="s">
        <v>186</v>
      </c>
      <c r="S525" s="4" t="s">
        <v>187</v>
      </c>
      <c r="T525" s="4">
        <v>2050</v>
      </c>
      <c r="U525" s="2" t="str">
        <f>IF(sum!A518="BC",sum!B518,"*")</f>
        <v>*</v>
      </c>
      <c r="V525" s="2"/>
      <c r="W525" s="2" t="str">
        <f>IF(sum!A518="BC",sum!J518,"*")</f>
        <v>*</v>
      </c>
      <c r="Z525" s="4" t="s">
        <v>186</v>
      </c>
      <c r="AA525" s="4" t="s">
        <v>187</v>
      </c>
      <c r="AB525" s="4">
        <v>2050</v>
      </c>
      <c r="AC525" s="2" t="str">
        <f>IF(sum!A518="MA",sum!B518,"*")</f>
        <v>*</v>
      </c>
      <c r="AD525" s="2"/>
      <c r="AE525" s="2" t="str">
        <f>IF(sum!A518="MA",sum!J518,"*")</f>
        <v>*</v>
      </c>
      <c r="AH525" s="4" t="s">
        <v>186</v>
      </c>
      <c r="AI525" s="4" t="s">
        <v>187</v>
      </c>
      <c r="AJ525" s="4">
        <v>2050</v>
      </c>
      <c r="AK525" s="2" t="str">
        <f>IF(sum!A518="ON",sum!B518,"*")</f>
        <v>R_ES-WH-MOB_COAPRO1</v>
      </c>
      <c r="AL525" s="2"/>
      <c r="AM525" s="2">
        <f>IF(sum!A518="ON",sum!J518,"*")</f>
        <v>0</v>
      </c>
      <c r="AP525" s="4" t="s">
        <v>186</v>
      </c>
      <c r="AQ525" s="4" t="s">
        <v>187</v>
      </c>
      <c r="AR525" s="4">
        <v>2050</v>
      </c>
      <c r="AS525" s="2" t="str">
        <f>IF(sum!A518="QU",sum!B518,"*")</f>
        <v>*</v>
      </c>
      <c r="AT525" s="2"/>
      <c r="AU525" s="2" t="str">
        <f>IF(sum!A518="QU",sum!J518,"*")</f>
        <v>*</v>
      </c>
      <c r="AX525" s="4" t="s">
        <v>186</v>
      </c>
      <c r="AY525" s="4" t="s">
        <v>187</v>
      </c>
      <c r="AZ525" s="4">
        <v>2050</v>
      </c>
      <c r="BA525" s="2" t="str">
        <f>IF(sum!A518="SA",sum!B518,"*")</f>
        <v>*</v>
      </c>
      <c r="BB525" s="2"/>
      <c r="BC525" s="2" t="str">
        <f>IF(sum!A518="SA",sum!J518,"*")</f>
        <v>*</v>
      </c>
    </row>
    <row r="526" spans="2:55">
      <c r="B526" s="2" t="s">
        <v>186</v>
      </c>
      <c r="C526" s="2" t="s">
        <v>187</v>
      </c>
      <c r="D526" s="2">
        <v>2050</v>
      </c>
      <c r="J526" s="2" t="s">
        <v>186</v>
      </c>
      <c r="K526" s="2" t="s">
        <v>187</v>
      </c>
      <c r="L526" s="2">
        <v>2050</v>
      </c>
      <c r="M526" s="2" t="str">
        <f>IF(sum!A519="AT",sum!B519,"*")</f>
        <v>*</v>
      </c>
      <c r="N526" s="2"/>
      <c r="O526" s="2" t="str">
        <f>IF(sum!A519="AT",sum!J519,"*")</f>
        <v>*</v>
      </c>
      <c r="R526" s="2" t="s">
        <v>186</v>
      </c>
      <c r="S526" s="2" t="s">
        <v>187</v>
      </c>
      <c r="T526" s="2">
        <v>2050</v>
      </c>
      <c r="U526" s="2" t="str">
        <f>IF(sum!A519="BC",sum!B519,"*")</f>
        <v>*</v>
      </c>
      <c r="V526" s="2"/>
      <c r="W526" s="2" t="str">
        <f>IF(sum!A519="BC",sum!J519,"*")</f>
        <v>*</v>
      </c>
      <c r="Z526" s="2" t="s">
        <v>186</v>
      </c>
      <c r="AA526" s="2" t="s">
        <v>187</v>
      </c>
      <c r="AB526" s="2">
        <v>2050</v>
      </c>
      <c r="AC526" s="2" t="str">
        <f>IF(sum!A519="MA",sum!B519,"*")</f>
        <v>*</v>
      </c>
      <c r="AD526" s="2"/>
      <c r="AE526" s="2" t="str">
        <f>IF(sum!A519="MA",sum!J519,"*")</f>
        <v>*</v>
      </c>
      <c r="AH526" s="2" t="s">
        <v>186</v>
      </c>
      <c r="AI526" s="2" t="s">
        <v>187</v>
      </c>
      <c r="AJ526" s="2">
        <v>2050</v>
      </c>
      <c r="AK526" s="2" t="str">
        <f>IF(sum!A519="ON",sum!B519,"*")</f>
        <v>R_ES-WH-MOB_STEAM1</v>
      </c>
      <c r="AL526" s="2"/>
      <c r="AM526" s="2">
        <f>IF(sum!A519="ON",sum!J519,"*")</f>
        <v>0.0109952054429378</v>
      </c>
      <c r="AP526" s="2" t="s">
        <v>186</v>
      </c>
      <c r="AQ526" s="2" t="s">
        <v>187</v>
      </c>
      <c r="AR526" s="2">
        <v>2050</v>
      </c>
      <c r="AS526" s="2" t="str">
        <f>IF(sum!A519="QU",sum!B519,"*")</f>
        <v>*</v>
      </c>
      <c r="AT526" s="2"/>
      <c r="AU526" s="2" t="str">
        <f>IF(sum!A519="QU",sum!J519,"*")</f>
        <v>*</v>
      </c>
      <c r="AX526" s="2" t="s">
        <v>186</v>
      </c>
      <c r="AY526" s="2" t="s">
        <v>187</v>
      </c>
      <c r="AZ526" s="2">
        <v>2050</v>
      </c>
      <c r="BA526" s="2" t="str">
        <f>IF(sum!A519="SA",sum!B519,"*")</f>
        <v>*</v>
      </c>
      <c r="BB526" s="2"/>
      <c r="BC526" s="2" t="str">
        <f>IF(sum!A519="SA",sum!J519,"*")</f>
        <v>*</v>
      </c>
    </row>
    <row r="527" spans="2:55">
      <c r="B527" s="2" t="s">
        <v>186</v>
      </c>
      <c r="C527" s="2" t="s">
        <v>187</v>
      </c>
      <c r="D527" s="2">
        <v>2050</v>
      </c>
      <c r="J527" s="2" t="s">
        <v>186</v>
      </c>
      <c r="K527" s="2" t="s">
        <v>187</v>
      </c>
      <c r="L527" s="2">
        <v>2050</v>
      </c>
      <c r="M527" s="2" t="str">
        <f>IF(sum!A520="AT",sum!B520,"*")</f>
        <v>*</v>
      </c>
      <c r="N527" s="2"/>
      <c r="O527" s="2" t="str">
        <f>IF(sum!A520="AT",sum!J520,"*")</f>
        <v>*</v>
      </c>
      <c r="R527" s="2" t="s">
        <v>186</v>
      </c>
      <c r="S527" s="2" t="s">
        <v>187</v>
      </c>
      <c r="T527" s="2">
        <v>2050</v>
      </c>
      <c r="U527" s="2" t="str">
        <f>IF(sum!A520="BC",sum!B520,"*")</f>
        <v>*</v>
      </c>
      <c r="V527" s="2"/>
      <c r="W527" s="2" t="str">
        <f>IF(sum!A520="BC",sum!J520,"*")</f>
        <v>*</v>
      </c>
      <c r="Z527" s="2" t="s">
        <v>186</v>
      </c>
      <c r="AA527" s="2" t="s">
        <v>187</v>
      </c>
      <c r="AB527" s="2">
        <v>2050</v>
      </c>
      <c r="AC527" s="2" t="str">
        <f>IF(sum!A520="MA",sum!B520,"*")</f>
        <v>*</v>
      </c>
      <c r="AD527" s="2"/>
      <c r="AE527" s="2" t="str">
        <f>IF(sum!A520="MA",sum!J520,"*")</f>
        <v>*</v>
      </c>
      <c r="AH527" s="2" t="s">
        <v>186</v>
      </c>
      <c r="AI527" s="2" t="s">
        <v>187</v>
      </c>
      <c r="AJ527" s="2">
        <v>2050</v>
      </c>
      <c r="AK527" s="2" t="str">
        <f>IF(sum!A520="ON",sum!B520,"*")</f>
        <v>R_ES-WH-SA_COAPRO1</v>
      </c>
      <c r="AL527" s="2"/>
      <c r="AM527" s="2">
        <f>IF(sum!A520="ON",sum!J520,"*")</f>
        <v>0</v>
      </c>
      <c r="AP527" s="4" t="s">
        <v>186</v>
      </c>
      <c r="AQ527" s="4" t="s">
        <v>187</v>
      </c>
      <c r="AR527" s="4">
        <v>2050</v>
      </c>
      <c r="AS527" s="2" t="str">
        <f>IF(sum!A520="QU",sum!B520,"*")</f>
        <v>*</v>
      </c>
      <c r="AT527" s="2"/>
      <c r="AU527" s="2" t="str">
        <f>IF(sum!A520="QU",sum!J520,"*")</f>
        <v>*</v>
      </c>
      <c r="AX527" s="2" t="s">
        <v>186</v>
      </c>
      <c r="AY527" s="2" t="s">
        <v>187</v>
      </c>
      <c r="AZ527" s="2">
        <v>2050</v>
      </c>
      <c r="BA527" s="2" t="str">
        <f>IF(sum!A520="SA",sum!B520,"*")</f>
        <v>*</v>
      </c>
      <c r="BB527" s="2"/>
      <c r="BC527" s="2" t="str">
        <f>IF(sum!A520="SA",sum!J520,"*")</f>
        <v>*</v>
      </c>
    </row>
    <row r="528" spans="2:55">
      <c r="B528" s="4" t="s">
        <v>186</v>
      </c>
      <c r="C528" s="4" t="s">
        <v>187</v>
      </c>
      <c r="D528" s="4">
        <v>2050</v>
      </c>
      <c r="J528" s="4" t="s">
        <v>186</v>
      </c>
      <c r="K528" s="4" t="s">
        <v>187</v>
      </c>
      <c r="L528" s="4">
        <v>2050</v>
      </c>
      <c r="M528" s="2" t="str">
        <f>IF(sum!A521="AT",sum!B521,"*")</f>
        <v>*</v>
      </c>
      <c r="N528" s="2"/>
      <c r="O528" s="2" t="str">
        <f>IF(sum!A521="AT",sum!J521,"*")</f>
        <v>*</v>
      </c>
      <c r="R528" s="4" t="s">
        <v>186</v>
      </c>
      <c r="S528" s="4" t="s">
        <v>187</v>
      </c>
      <c r="T528" s="4">
        <v>2050</v>
      </c>
      <c r="U528" s="2" t="str">
        <f>IF(sum!A521="BC",sum!B521,"*")</f>
        <v>*</v>
      </c>
      <c r="V528" s="2"/>
      <c r="W528" s="2" t="str">
        <f>IF(sum!A521="BC",sum!J521,"*")</f>
        <v>*</v>
      </c>
      <c r="Z528" s="4" t="s">
        <v>186</v>
      </c>
      <c r="AA528" s="4" t="s">
        <v>187</v>
      </c>
      <c r="AB528" s="4">
        <v>2050</v>
      </c>
      <c r="AC528" s="2" t="str">
        <f>IF(sum!A521="MA",sum!B521,"*")</f>
        <v>*</v>
      </c>
      <c r="AD528" s="2"/>
      <c r="AE528" s="2" t="str">
        <f>IF(sum!A521="MA",sum!J521,"*")</f>
        <v>*</v>
      </c>
      <c r="AH528" s="4" t="s">
        <v>186</v>
      </c>
      <c r="AI528" s="4" t="s">
        <v>187</v>
      </c>
      <c r="AJ528" s="4">
        <v>2050</v>
      </c>
      <c r="AK528" s="2" t="str">
        <f>IF(sum!A521="ON",sum!B521,"*")</f>
        <v>R_ES-WH-SA_STEAM1</v>
      </c>
      <c r="AL528" s="2"/>
      <c r="AM528" s="2">
        <f>IF(sum!A521="ON",sum!J521,"*")</f>
        <v>0.792395785322325</v>
      </c>
      <c r="AP528" s="2" t="s">
        <v>186</v>
      </c>
      <c r="AQ528" s="2" t="s">
        <v>187</v>
      </c>
      <c r="AR528" s="2">
        <v>2050</v>
      </c>
      <c r="AS528" s="2" t="str">
        <f>IF(sum!A521="QU",sum!B521,"*")</f>
        <v>*</v>
      </c>
      <c r="AT528" s="2"/>
      <c r="AU528" s="2" t="str">
        <f>IF(sum!A521="QU",sum!J521,"*")</f>
        <v>*</v>
      </c>
      <c r="AX528" s="4" t="s">
        <v>186</v>
      </c>
      <c r="AY528" s="4" t="s">
        <v>187</v>
      </c>
      <c r="AZ528" s="4">
        <v>2050</v>
      </c>
      <c r="BA528" s="2" t="str">
        <f>IF(sum!A521="SA",sum!B521,"*")</f>
        <v>*</v>
      </c>
      <c r="BB528" s="2"/>
      <c r="BC528" s="2" t="str">
        <f>IF(sum!A521="SA",sum!J521,"*")</f>
        <v>*</v>
      </c>
    </row>
    <row r="529" spans="2:55">
      <c r="B529" s="2" t="s">
        <v>186</v>
      </c>
      <c r="C529" s="2" t="s">
        <v>187</v>
      </c>
      <c r="D529" s="2">
        <v>2050</v>
      </c>
      <c r="J529" s="2" t="s">
        <v>186</v>
      </c>
      <c r="K529" s="2" t="s">
        <v>187</v>
      </c>
      <c r="L529" s="2">
        <v>2050</v>
      </c>
      <c r="M529" s="2" t="str">
        <f>IF(sum!A522="AT",sum!B522,"*")</f>
        <v>*</v>
      </c>
      <c r="N529" s="2"/>
      <c r="O529" s="2" t="str">
        <f>IF(sum!A522="AT",sum!J522,"*")</f>
        <v>*</v>
      </c>
      <c r="R529" s="2" t="s">
        <v>186</v>
      </c>
      <c r="S529" s="2" t="s">
        <v>187</v>
      </c>
      <c r="T529" s="2">
        <v>2050</v>
      </c>
      <c r="U529" s="2" t="str">
        <f>IF(sum!A522="BC",sum!B522,"*")</f>
        <v>*</v>
      </c>
      <c r="V529" s="2"/>
      <c r="W529" s="2" t="str">
        <f>IF(sum!A522="BC",sum!J522,"*")</f>
        <v>*</v>
      </c>
      <c r="Z529" s="2" t="s">
        <v>186</v>
      </c>
      <c r="AA529" s="2" t="s">
        <v>187</v>
      </c>
      <c r="AB529" s="2">
        <v>2050</v>
      </c>
      <c r="AC529" s="2" t="str">
        <f>IF(sum!A522="MA",sum!B522,"*")</f>
        <v>*</v>
      </c>
      <c r="AD529" s="2"/>
      <c r="AE529" s="2" t="str">
        <f>IF(sum!A522="MA",sum!J522,"*")</f>
        <v>*</v>
      </c>
      <c r="AH529" s="2" t="s">
        <v>186</v>
      </c>
      <c r="AI529" s="2" t="s">
        <v>187</v>
      </c>
      <c r="AJ529" s="2">
        <v>2050</v>
      </c>
      <c r="AK529" s="2" t="str">
        <f>IF(sum!A522="ON",sum!B522,"*")</f>
        <v>R_ES-WH-SD_STEAM1</v>
      </c>
      <c r="AL529" s="2"/>
      <c r="AM529" s="2">
        <f>IF(sum!A522="ON",sum!J522,"*")</f>
        <v>2.07304879927926</v>
      </c>
      <c r="AP529" s="4" t="s">
        <v>186</v>
      </c>
      <c r="AQ529" s="4" t="s">
        <v>187</v>
      </c>
      <c r="AR529" s="4">
        <v>2050</v>
      </c>
      <c r="AS529" s="2" t="str">
        <f>IF(sum!A522="QU",sum!B522,"*")</f>
        <v>*</v>
      </c>
      <c r="AT529" s="2"/>
      <c r="AU529" s="2" t="str">
        <f>IF(sum!A522="QU",sum!J522,"*")</f>
        <v>*</v>
      </c>
      <c r="AX529" s="2" t="s">
        <v>186</v>
      </c>
      <c r="AY529" s="2" t="s">
        <v>187</v>
      </c>
      <c r="AZ529" s="2">
        <v>2050</v>
      </c>
      <c r="BA529" s="2" t="str">
        <f>IF(sum!A522="SA",sum!B522,"*")</f>
        <v>*</v>
      </c>
      <c r="BB529" s="2"/>
      <c r="BC529" s="2" t="str">
        <f>IF(sum!A522="SA",sum!J522,"*")</f>
        <v>*</v>
      </c>
    </row>
    <row r="530" spans="2:55">
      <c r="B530" s="2" t="s">
        <v>186</v>
      </c>
      <c r="C530" s="2" t="s">
        <v>187</v>
      </c>
      <c r="D530" s="2">
        <v>2050</v>
      </c>
      <c r="J530" s="2" t="s">
        <v>186</v>
      </c>
      <c r="K530" s="2" t="s">
        <v>187</v>
      </c>
      <c r="L530" s="2">
        <v>2050</v>
      </c>
      <c r="M530" s="2" t="str">
        <f>IF(sum!A523="AT",sum!B523,"*")</f>
        <v>*</v>
      </c>
      <c r="N530" s="2"/>
      <c r="O530" s="2" t="str">
        <f>IF(sum!A523="AT",sum!J523,"*")</f>
        <v>*</v>
      </c>
      <c r="R530" s="2" t="s">
        <v>186</v>
      </c>
      <c r="S530" s="2" t="s">
        <v>187</v>
      </c>
      <c r="T530" s="2">
        <v>2050</v>
      </c>
      <c r="U530" s="2" t="str">
        <f>IF(sum!A523="BC",sum!B523,"*")</f>
        <v>*</v>
      </c>
      <c r="V530" s="2"/>
      <c r="W530" s="2" t="str">
        <f>IF(sum!A523="BC",sum!J523,"*")</f>
        <v>*</v>
      </c>
      <c r="Z530" s="2" t="s">
        <v>186</v>
      </c>
      <c r="AA530" s="2" t="s">
        <v>187</v>
      </c>
      <c r="AB530" s="2">
        <v>2050</v>
      </c>
      <c r="AC530" s="2" t="str">
        <f>IF(sum!A523="MA",sum!B523,"*")</f>
        <v>*</v>
      </c>
      <c r="AD530" s="2"/>
      <c r="AE530" s="2" t="str">
        <f>IF(sum!A523="MA",sum!J523,"*")</f>
        <v>*</v>
      </c>
      <c r="AH530" s="2" t="s">
        <v>186</v>
      </c>
      <c r="AI530" s="2" t="s">
        <v>187</v>
      </c>
      <c r="AJ530" s="2">
        <v>2050</v>
      </c>
      <c r="AK530" s="2" t="str">
        <f>IF(sum!A523="ON",sum!B523,"*")</f>
        <v>RTS-AuxiliaryEquip_ELE1</v>
      </c>
      <c r="AL530" s="2"/>
      <c r="AM530" s="2">
        <f>IF(sum!A523="ON",sum!J523,"*")</f>
        <v>0.768812517726494</v>
      </c>
      <c r="AP530" s="2" t="s">
        <v>186</v>
      </c>
      <c r="AQ530" s="2" t="s">
        <v>187</v>
      </c>
      <c r="AR530" s="2">
        <v>2050</v>
      </c>
      <c r="AS530" s="2" t="str">
        <f>IF(sum!A523="QU",sum!B523,"*")</f>
        <v>*</v>
      </c>
      <c r="AT530" s="2"/>
      <c r="AU530" s="2" t="str">
        <f>IF(sum!A523="QU",sum!J523,"*")</f>
        <v>*</v>
      </c>
      <c r="AX530" s="2" t="s">
        <v>186</v>
      </c>
      <c r="AY530" s="2" t="s">
        <v>187</v>
      </c>
      <c r="AZ530" s="2">
        <v>2050</v>
      </c>
      <c r="BA530" s="2" t="str">
        <f>IF(sum!A523="SA",sum!B523,"*")</f>
        <v>*</v>
      </c>
      <c r="BB530" s="2"/>
      <c r="BC530" s="2" t="str">
        <f>IF(sum!A523="SA",sum!J523,"*")</f>
        <v>*</v>
      </c>
    </row>
    <row r="531" spans="2:55">
      <c r="B531" s="4" t="s">
        <v>186</v>
      </c>
      <c r="C531" s="4" t="s">
        <v>187</v>
      </c>
      <c r="D531" s="4">
        <v>2050</v>
      </c>
      <c r="J531" s="4" t="s">
        <v>186</v>
      </c>
      <c r="K531" s="4" t="s">
        <v>187</v>
      </c>
      <c r="L531" s="4">
        <v>2050</v>
      </c>
      <c r="M531" s="2" t="str">
        <f>IF(sum!A524="AT",sum!B524,"*")</f>
        <v>*</v>
      </c>
      <c r="N531" s="2"/>
      <c r="O531" s="2" t="str">
        <f>IF(sum!A524="AT",sum!J524,"*")</f>
        <v>*</v>
      </c>
      <c r="R531" s="4" t="s">
        <v>186</v>
      </c>
      <c r="S531" s="4" t="s">
        <v>187</v>
      </c>
      <c r="T531" s="4">
        <v>2050</v>
      </c>
      <c r="U531" s="2" t="str">
        <f>IF(sum!A524="BC",sum!B524,"*")</f>
        <v>*</v>
      </c>
      <c r="V531" s="2"/>
      <c r="W531" s="2" t="str">
        <f>IF(sum!A524="BC",sum!J524,"*")</f>
        <v>*</v>
      </c>
      <c r="Z531" s="4" t="s">
        <v>186</v>
      </c>
      <c r="AA531" s="4" t="s">
        <v>187</v>
      </c>
      <c r="AB531" s="4">
        <v>2050</v>
      </c>
      <c r="AC531" s="2" t="str">
        <f>IF(sum!A524="MA",sum!B524,"*")</f>
        <v>*</v>
      </c>
      <c r="AD531" s="2"/>
      <c r="AE531" s="2" t="str">
        <f>IF(sum!A524="MA",sum!J524,"*")</f>
        <v>*</v>
      </c>
      <c r="AH531" s="4" t="s">
        <v>186</v>
      </c>
      <c r="AI531" s="4" t="s">
        <v>187</v>
      </c>
      <c r="AJ531" s="4">
        <v>2050</v>
      </c>
      <c r="AK531" s="2" t="str">
        <f>IF(sum!A524="ON",sum!B524,"*")</f>
        <v>RTS-AuxiliaryMot_ELE1</v>
      </c>
      <c r="AL531" s="2"/>
      <c r="AM531" s="2">
        <f>IF(sum!A524="ON",sum!J524,"*")</f>
        <v>0.357612444629345</v>
      </c>
      <c r="AP531" s="4" t="s">
        <v>186</v>
      </c>
      <c r="AQ531" s="4" t="s">
        <v>187</v>
      </c>
      <c r="AR531" s="4">
        <v>2050</v>
      </c>
      <c r="AS531" s="2" t="str">
        <f>IF(sum!A524="QU",sum!B524,"*")</f>
        <v>*</v>
      </c>
      <c r="AT531" s="2"/>
      <c r="AU531" s="2" t="str">
        <f>IF(sum!A524="QU",sum!J524,"*")</f>
        <v>*</v>
      </c>
      <c r="AX531" s="4" t="s">
        <v>186</v>
      </c>
      <c r="AY531" s="4" t="s">
        <v>187</v>
      </c>
      <c r="AZ531" s="4">
        <v>2050</v>
      </c>
      <c r="BA531" s="2" t="str">
        <f>IF(sum!A524="SA",sum!B524,"*")</f>
        <v>*</v>
      </c>
      <c r="BB531" s="2"/>
      <c r="BC531" s="2" t="str">
        <f>IF(sum!A524="SA",sum!J524,"*")</f>
        <v>*</v>
      </c>
    </row>
    <row r="532" spans="2:55">
      <c r="B532" s="2" t="s">
        <v>186</v>
      </c>
      <c r="C532" s="2" t="s">
        <v>187</v>
      </c>
      <c r="D532" s="2">
        <v>2050</v>
      </c>
      <c r="J532" s="2" t="s">
        <v>186</v>
      </c>
      <c r="K532" s="2" t="s">
        <v>187</v>
      </c>
      <c r="L532" s="2">
        <v>2050</v>
      </c>
      <c r="M532" s="2" t="str">
        <f>IF(sum!A525="AT",sum!B525,"*")</f>
        <v>*</v>
      </c>
      <c r="N532" s="2"/>
      <c r="O532" s="2" t="str">
        <f>IF(sum!A525="AT",sum!J525,"*")</f>
        <v>*</v>
      </c>
      <c r="R532" s="2" t="s">
        <v>186</v>
      </c>
      <c r="S532" s="2" t="s">
        <v>187</v>
      </c>
      <c r="T532" s="2">
        <v>2050</v>
      </c>
      <c r="U532" s="2" t="str">
        <f>IF(sum!A525="BC",sum!B525,"*")</f>
        <v>*</v>
      </c>
      <c r="V532" s="2"/>
      <c r="W532" s="2" t="str">
        <f>IF(sum!A525="BC",sum!J525,"*")</f>
        <v>*</v>
      </c>
      <c r="Z532" s="2" t="s">
        <v>186</v>
      </c>
      <c r="AA532" s="2" t="s">
        <v>187</v>
      </c>
      <c r="AB532" s="2">
        <v>2050</v>
      </c>
      <c r="AC532" s="2" t="str">
        <f>IF(sum!A525="MA",sum!B525,"*")</f>
        <v>*</v>
      </c>
      <c r="AD532" s="2"/>
      <c r="AE532" s="2" t="str">
        <f>IF(sum!A525="MA",sum!J525,"*")</f>
        <v>*</v>
      </c>
      <c r="AH532" s="2" t="s">
        <v>186</v>
      </c>
      <c r="AI532" s="2" t="s">
        <v>187</v>
      </c>
      <c r="AJ532" s="2">
        <v>2050</v>
      </c>
      <c r="AK532" s="2" t="str">
        <f>IF(sum!A525="ON",sum!B525,"*")</f>
        <v>RTS-Light_ELE1</v>
      </c>
      <c r="AL532" s="2"/>
      <c r="AM532" s="2">
        <f>IF(sum!A525="ON",sum!J525,"*")</f>
        <v>1.8561788792666</v>
      </c>
      <c r="AP532" s="2" t="s">
        <v>186</v>
      </c>
      <c r="AQ532" s="2" t="s">
        <v>187</v>
      </c>
      <c r="AR532" s="2">
        <v>2050</v>
      </c>
      <c r="AS532" s="2" t="str">
        <f>IF(sum!A525="QU",sum!B525,"*")</f>
        <v>*</v>
      </c>
      <c r="AT532" s="2"/>
      <c r="AU532" s="2" t="str">
        <f>IF(sum!A525="QU",sum!J525,"*")</f>
        <v>*</v>
      </c>
      <c r="AX532" s="2" t="s">
        <v>186</v>
      </c>
      <c r="AY532" s="2" t="s">
        <v>187</v>
      </c>
      <c r="AZ532" s="2">
        <v>2050</v>
      </c>
      <c r="BA532" s="2" t="str">
        <f>IF(sum!A525="SA",sum!B525,"*")</f>
        <v>*</v>
      </c>
      <c r="BB532" s="2"/>
      <c r="BC532" s="2" t="str">
        <f>IF(sum!A525="SA",sum!J525,"*")</f>
        <v>*</v>
      </c>
    </row>
    <row r="533" spans="2:55">
      <c r="B533" s="2" t="s">
        <v>186</v>
      </c>
      <c r="C533" s="2" t="s">
        <v>187</v>
      </c>
      <c r="D533" s="2">
        <v>2050</v>
      </c>
      <c r="J533" s="2" t="s">
        <v>186</v>
      </c>
      <c r="K533" s="2" t="s">
        <v>187</v>
      </c>
      <c r="L533" s="2">
        <v>2050</v>
      </c>
      <c r="M533" s="2" t="str">
        <f>IF(sum!A526="AT",sum!B526,"*")</f>
        <v>*</v>
      </c>
      <c r="N533" s="2"/>
      <c r="O533" s="2" t="str">
        <f>IF(sum!A526="AT",sum!J526,"*")</f>
        <v>*</v>
      </c>
      <c r="R533" s="2" t="s">
        <v>186</v>
      </c>
      <c r="S533" s="2" t="s">
        <v>187</v>
      </c>
      <c r="T533" s="2">
        <v>2050</v>
      </c>
      <c r="U533" s="2" t="str">
        <f>IF(sum!A526="BC",sum!B526,"*")</f>
        <v>*</v>
      </c>
      <c r="V533" s="2"/>
      <c r="W533" s="2" t="str">
        <f>IF(sum!A526="BC",sum!J526,"*")</f>
        <v>*</v>
      </c>
      <c r="Z533" s="2" t="s">
        <v>186</v>
      </c>
      <c r="AA533" s="2" t="s">
        <v>187</v>
      </c>
      <c r="AB533" s="2">
        <v>2050</v>
      </c>
      <c r="AC533" s="2" t="str">
        <f>IF(sum!A526="MA",sum!B526,"*")</f>
        <v>*</v>
      </c>
      <c r="AD533" s="2"/>
      <c r="AE533" s="2" t="str">
        <f>IF(sum!A526="MA",sum!J526,"*")</f>
        <v>*</v>
      </c>
      <c r="AH533" s="2" t="s">
        <v>186</v>
      </c>
      <c r="AI533" s="2" t="s">
        <v>187</v>
      </c>
      <c r="AJ533" s="2">
        <v>2050</v>
      </c>
      <c r="AK533" s="2" t="str">
        <f>IF(sum!A526="ON",sum!B526,"*")</f>
        <v>RTS-SpCool_ELE1</v>
      </c>
      <c r="AL533" s="2"/>
      <c r="AM533" s="2">
        <f>IF(sum!A526="ON",sum!J526,"*")</f>
        <v>0.870436455964715</v>
      </c>
      <c r="AP533" s="4" t="s">
        <v>186</v>
      </c>
      <c r="AQ533" s="4" t="s">
        <v>187</v>
      </c>
      <c r="AR533" s="4">
        <v>2050</v>
      </c>
      <c r="AS533" s="2" t="str">
        <f>IF(sum!A526="QU",sum!B526,"*")</f>
        <v>*</v>
      </c>
      <c r="AT533" s="2"/>
      <c r="AU533" s="2" t="str">
        <f>IF(sum!A526="QU",sum!J526,"*")</f>
        <v>*</v>
      </c>
      <c r="AX533" s="2" t="s">
        <v>186</v>
      </c>
      <c r="AY533" s="2" t="s">
        <v>187</v>
      </c>
      <c r="AZ533" s="2">
        <v>2050</v>
      </c>
      <c r="BA533" s="2" t="str">
        <f>IF(sum!A526="SA",sum!B526,"*")</f>
        <v>*</v>
      </c>
      <c r="BB533" s="2"/>
      <c r="BC533" s="2" t="str">
        <f>IF(sum!A526="SA",sum!J526,"*")</f>
        <v>*</v>
      </c>
    </row>
    <row r="534" spans="2:55">
      <c r="B534" s="4" t="s">
        <v>186</v>
      </c>
      <c r="C534" s="4" t="s">
        <v>187</v>
      </c>
      <c r="D534" s="4">
        <v>2050</v>
      </c>
      <c r="J534" s="4" t="s">
        <v>186</v>
      </c>
      <c r="K534" s="4" t="s">
        <v>187</v>
      </c>
      <c r="L534" s="4">
        <v>2050</v>
      </c>
      <c r="M534" s="2" t="str">
        <f>IF(sum!A527="AT",sum!B527,"*")</f>
        <v>*</v>
      </c>
      <c r="N534" s="2"/>
      <c r="O534" s="2" t="str">
        <f>IF(sum!A527="AT",sum!J527,"*")</f>
        <v>*</v>
      </c>
      <c r="R534" s="4" t="s">
        <v>186</v>
      </c>
      <c r="S534" s="4" t="s">
        <v>187</v>
      </c>
      <c r="T534" s="4">
        <v>2050</v>
      </c>
      <c r="U534" s="2" t="str">
        <f>IF(sum!A527="BC",sum!B527,"*")</f>
        <v>*</v>
      </c>
      <c r="V534" s="2"/>
      <c r="W534" s="2" t="str">
        <f>IF(sum!A527="BC",sum!J527,"*")</f>
        <v>*</v>
      </c>
      <c r="Z534" s="4" t="s">
        <v>186</v>
      </c>
      <c r="AA534" s="4" t="s">
        <v>187</v>
      </c>
      <c r="AB534" s="4">
        <v>2050</v>
      </c>
      <c r="AC534" s="2" t="str">
        <f>IF(sum!A527="MA",sum!B527,"*")</f>
        <v>*</v>
      </c>
      <c r="AD534" s="2"/>
      <c r="AE534" s="2" t="str">
        <f>IF(sum!A527="MA",sum!J527,"*")</f>
        <v>*</v>
      </c>
      <c r="AH534" s="4" t="s">
        <v>186</v>
      </c>
      <c r="AI534" s="4" t="s">
        <v>187</v>
      </c>
      <c r="AJ534" s="4">
        <v>2050</v>
      </c>
      <c r="AK534" s="2" t="str">
        <f>IF(sum!A527="ON",sum!B527,"*")</f>
        <v>RTS-SpHeat_ELE1</v>
      </c>
      <c r="AL534" s="2"/>
      <c r="AM534" s="2">
        <f>IF(sum!A527="ON",sum!J527,"*")</f>
        <v>6.84869252243755</v>
      </c>
      <c r="AP534" s="2" t="s">
        <v>186</v>
      </c>
      <c r="AQ534" s="2" t="s">
        <v>187</v>
      </c>
      <c r="AR534" s="2">
        <v>2050</v>
      </c>
      <c r="AS534" s="2" t="str">
        <f>IF(sum!A527="QU",sum!B527,"*")</f>
        <v>*</v>
      </c>
      <c r="AT534" s="2"/>
      <c r="AU534" s="2" t="str">
        <f>IF(sum!A527="QU",sum!J527,"*")</f>
        <v>*</v>
      </c>
      <c r="AX534" s="4" t="s">
        <v>186</v>
      </c>
      <c r="AY534" s="4" t="s">
        <v>187</v>
      </c>
      <c r="AZ534" s="4">
        <v>2050</v>
      </c>
      <c r="BA534" s="2" t="str">
        <f>IF(sum!A527="SA",sum!B527,"*")</f>
        <v>*</v>
      </c>
      <c r="BB534" s="2"/>
      <c r="BC534" s="2" t="str">
        <f>IF(sum!A527="SA",sum!J527,"*")</f>
        <v>*</v>
      </c>
    </row>
    <row r="535" spans="2:55">
      <c r="B535" s="2" t="s">
        <v>186</v>
      </c>
      <c r="C535" s="2" t="s">
        <v>187</v>
      </c>
      <c r="D535" s="2">
        <v>2050</v>
      </c>
      <c r="J535" s="2" t="s">
        <v>186</v>
      </c>
      <c r="K535" s="2" t="s">
        <v>187</v>
      </c>
      <c r="L535" s="2">
        <v>2050</v>
      </c>
      <c r="M535" s="2" t="str">
        <f>IF(sum!A528="AT",sum!B528,"*")</f>
        <v>*</v>
      </c>
      <c r="N535" s="2"/>
      <c r="O535" s="2" t="str">
        <f>IF(sum!A528="AT",sum!J528,"*")</f>
        <v>*</v>
      </c>
      <c r="R535" s="2" t="s">
        <v>186</v>
      </c>
      <c r="S535" s="2" t="s">
        <v>187</v>
      </c>
      <c r="T535" s="2">
        <v>2050</v>
      </c>
      <c r="U535" s="2" t="str">
        <f>IF(sum!A528="BC",sum!B528,"*")</f>
        <v>*</v>
      </c>
      <c r="V535" s="2"/>
      <c r="W535" s="2" t="str">
        <f>IF(sum!A528="BC",sum!J528,"*")</f>
        <v>*</v>
      </c>
      <c r="Z535" s="2" t="s">
        <v>186</v>
      </c>
      <c r="AA535" s="2" t="s">
        <v>187</v>
      </c>
      <c r="AB535" s="2">
        <v>2050</v>
      </c>
      <c r="AC535" s="2" t="str">
        <f>IF(sum!A528="MA",sum!B528,"*")</f>
        <v>*</v>
      </c>
      <c r="AD535" s="2"/>
      <c r="AE535" s="2" t="str">
        <f>IF(sum!A528="MA",sum!J528,"*")</f>
        <v>*</v>
      </c>
      <c r="AH535" s="2" t="s">
        <v>186</v>
      </c>
      <c r="AI535" s="2" t="s">
        <v>187</v>
      </c>
      <c r="AJ535" s="2">
        <v>2050</v>
      </c>
      <c r="AK535" s="2" t="str">
        <f>IF(sum!A528="ON",sum!B528,"*")</f>
        <v>RTS-WaterHeat_ELE1</v>
      </c>
      <c r="AL535" s="2"/>
      <c r="AM535" s="2">
        <f>IF(sum!A528="ON",sum!J528,"*")</f>
        <v>0.447431570308508</v>
      </c>
      <c r="AP535" s="4" t="s">
        <v>186</v>
      </c>
      <c r="AQ535" s="4" t="s">
        <v>187</v>
      </c>
      <c r="AR535" s="4">
        <v>2050</v>
      </c>
      <c r="AS535" s="2" t="str">
        <f>IF(sum!A528="QU",sum!B528,"*")</f>
        <v>*</v>
      </c>
      <c r="AT535" s="2"/>
      <c r="AU535" s="2" t="str">
        <f>IF(sum!A528="QU",sum!J528,"*")</f>
        <v>*</v>
      </c>
      <c r="AX535" s="2" t="s">
        <v>186</v>
      </c>
      <c r="AY535" s="2" t="s">
        <v>187</v>
      </c>
      <c r="AZ535" s="2">
        <v>2050</v>
      </c>
      <c r="BA535" s="2" t="str">
        <f>IF(sum!A528="SA",sum!B528,"*")</f>
        <v>*</v>
      </c>
      <c r="BB535" s="2"/>
      <c r="BC535" s="2" t="str">
        <f>IF(sum!A528="SA",sum!J528,"*")</f>
        <v>*</v>
      </c>
    </row>
    <row r="536" spans="2:55">
      <c r="B536" s="2" t="s">
        <v>186</v>
      </c>
      <c r="C536" s="2" t="s">
        <v>187</v>
      </c>
      <c r="D536" s="2">
        <v>2050</v>
      </c>
      <c r="J536" s="2" t="s">
        <v>186</v>
      </c>
      <c r="K536" s="2" t="s">
        <v>187</v>
      </c>
      <c r="L536" s="2">
        <v>2050</v>
      </c>
      <c r="M536" s="2" t="str">
        <f>IF(sum!A529="AT",sum!B529,"*")</f>
        <v>*</v>
      </c>
      <c r="N536" s="2"/>
      <c r="O536" s="2" t="str">
        <f>IF(sum!A529="AT",sum!J529,"*")</f>
        <v>*</v>
      </c>
      <c r="R536" s="2" t="s">
        <v>186</v>
      </c>
      <c r="S536" s="2" t="s">
        <v>187</v>
      </c>
      <c r="T536" s="2">
        <v>2050</v>
      </c>
      <c r="U536" s="2" t="str">
        <f>IF(sum!A529="BC",sum!B529,"*")</f>
        <v>*</v>
      </c>
      <c r="V536" s="2"/>
      <c r="W536" s="2" t="str">
        <f>IF(sum!A529="BC",sum!J529,"*")</f>
        <v>*</v>
      </c>
      <c r="Z536" s="2" t="s">
        <v>186</v>
      </c>
      <c r="AA536" s="2" t="s">
        <v>187</v>
      </c>
      <c r="AB536" s="2">
        <v>2050</v>
      </c>
      <c r="AC536" s="2" t="str">
        <f>IF(sum!A529="MA",sum!B529,"*")</f>
        <v>*</v>
      </c>
      <c r="AD536" s="2"/>
      <c r="AE536" s="2" t="str">
        <f>IF(sum!A529="MA",sum!J529,"*")</f>
        <v>*</v>
      </c>
      <c r="AH536" s="2" t="s">
        <v>186</v>
      </c>
      <c r="AI536" s="2" t="s">
        <v>187</v>
      </c>
      <c r="AJ536" s="2">
        <v>2050</v>
      </c>
      <c r="AK536" s="2" t="str">
        <f>IF(sum!A529="ON",sum!B529,"*")</f>
        <v>S_CCUS_ATM</v>
      </c>
      <c r="AL536" s="2"/>
      <c r="AM536" s="2">
        <f>IF(sum!A529="ON",sum!J529,"*")</f>
        <v>14.7838278098726</v>
      </c>
      <c r="AP536" s="2" t="s">
        <v>186</v>
      </c>
      <c r="AQ536" s="2" t="s">
        <v>187</v>
      </c>
      <c r="AR536" s="2">
        <v>2050</v>
      </c>
      <c r="AS536" s="2" t="str">
        <f>IF(sum!A529="QU",sum!B529,"*")</f>
        <v>*</v>
      </c>
      <c r="AT536" s="2"/>
      <c r="AU536" s="2" t="str">
        <f>IF(sum!A529="QU",sum!J529,"*")</f>
        <v>*</v>
      </c>
      <c r="AX536" s="2" t="s">
        <v>186</v>
      </c>
      <c r="AY536" s="2" t="s">
        <v>187</v>
      </c>
      <c r="AZ536" s="2">
        <v>2050</v>
      </c>
      <c r="BA536" s="2" t="str">
        <f>IF(sum!A529="SA",sum!B529,"*")</f>
        <v>*</v>
      </c>
      <c r="BB536" s="2"/>
      <c r="BC536" s="2" t="str">
        <f>IF(sum!A529="SA",sum!J529,"*")</f>
        <v>*</v>
      </c>
    </row>
    <row r="537" spans="2:55">
      <c r="B537" s="4" t="s">
        <v>186</v>
      </c>
      <c r="C537" s="4" t="s">
        <v>187</v>
      </c>
      <c r="D537" s="4">
        <v>2050</v>
      </c>
      <c r="J537" s="4" t="s">
        <v>186</v>
      </c>
      <c r="K537" s="4" t="s">
        <v>187</v>
      </c>
      <c r="L537" s="4">
        <v>2050</v>
      </c>
      <c r="M537" s="2" t="str">
        <f>IF(sum!A530="AT",sum!B530,"*")</f>
        <v>*</v>
      </c>
      <c r="N537" s="2"/>
      <c r="O537" s="2" t="str">
        <f>IF(sum!A530="AT",sum!J530,"*")</f>
        <v>*</v>
      </c>
      <c r="R537" s="4" t="s">
        <v>186</v>
      </c>
      <c r="S537" s="4" t="s">
        <v>187</v>
      </c>
      <c r="T537" s="4">
        <v>2050</v>
      </c>
      <c r="U537" s="2" t="str">
        <f>IF(sum!A530="BC",sum!B530,"*")</f>
        <v>*</v>
      </c>
      <c r="V537" s="2"/>
      <c r="W537" s="2" t="str">
        <f>IF(sum!A530="BC",sum!J530,"*")</f>
        <v>*</v>
      </c>
      <c r="Z537" s="4" t="s">
        <v>186</v>
      </c>
      <c r="AA537" s="4" t="s">
        <v>187</v>
      </c>
      <c r="AB537" s="4">
        <v>2050</v>
      </c>
      <c r="AC537" s="2" t="str">
        <f>IF(sum!A530="MA",sum!B530,"*")</f>
        <v>*</v>
      </c>
      <c r="AD537" s="2"/>
      <c r="AE537" s="2" t="str">
        <f>IF(sum!A530="MA",sum!J530,"*")</f>
        <v>*</v>
      </c>
      <c r="AH537" s="4" t="s">
        <v>186</v>
      </c>
      <c r="AI537" s="4" t="s">
        <v>187</v>
      </c>
      <c r="AJ537" s="4">
        <v>2050</v>
      </c>
      <c r="AK537" s="2" t="str">
        <f>IF(sum!A530="ON",sum!B530,"*")</f>
        <v>S_CCUS_EMIS_H2T</v>
      </c>
      <c r="AL537" s="2"/>
      <c r="AM537" s="2">
        <f>IF(sum!A530="ON",sum!J530,"*")</f>
        <v>0.354714973297719</v>
      </c>
      <c r="AP537" s="4" t="s">
        <v>186</v>
      </c>
      <c r="AQ537" s="4" t="s">
        <v>187</v>
      </c>
      <c r="AR537" s="4">
        <v>2050</v>
      </c>
      <c r="AS537" s="2" t="str">
        <f>IF(sum!A530="QU",sum!B530,"*")</f>
        <v>*</v>
      </c>
      <c r="AT537" s="2"/>
      <c r="AU537" s="2" t="str">
        <f>IF(sum!A530="QU",sum!J530,"*")</f>
        <v>*</v>
      </c>
      <c r="AX537" s="4" t="s">
        <v>186</v>
      </c>
      <c r="AY537" s="4" t="s">
        <v>187</v>
      </c>
      <c r="AZ537" s="4">
        <v>2050</v>
      </c>
      <c r="BA537" s="2" t="str">
        <f>IF(sum!A530="SA",sum!B530,"*")</f>
        <v>*</v>
      </c>
      <c r="BB537" s="2"/>
      <c r="BC537" s="2" t="str">
        <f>IF(sum!A530="SA",sum!J530,"*")</f>
        <v>*</v>
      </c>
    </row>
    <row r="538" spans="2:55">
      <c r="B538" s="2" t="s">
        <v>186</v>
      </c>
      <c r="C538" s="2" t="s">
        <v>187</v>
      </c>
      <c r="D538" s="2">
        <v>2050</v>
      </c>
      <c r="J538" s="2" t="s">
        <v>186</v>
      </c>
      <c r="K538" s="2" t="s">
        <v>187</v>
      </c>
      <c r="L538" s="2">
        <v>2050</v>
      </c>
      <c r="M538" s="2" t="str">
        <f>IF(sum!A531="AT",sum!B531,"*")</f>
        <v>*</v>
      </c>
      <c r="N538" s="2"/>
      <c r="O538" s="2" t="str">
        <f>IF(sum!A531="AT",sum!J531,"*")</f>
        <v>*</v>
      </c>
      <c r="R538" s="2" t="s">
        <v>186</v>
      </c>
      <c r="S538" s="2" t="s">
        <v>187</v>
      </c>
      <c r="T538" s="2">
        <v>2050</v>
      </c>
      <c r="U538" s="2" t="str">
        <f>IF(sum!A531="BC",sum!B531,"*")</f>
        <v>*</v>
      </c>
      <c r="V538" s="2"/>
      <c r="W538" s="2" t="str">
        <f>IF(sum!A531="BC",sum!J531,"*")</f>
        <v>*</v>
      </c>
      <c r="Z538" s="2" t="s">
        <v>186</v>
      </c>
      <c r="AA538" s="2" t="s">
        <v>187</v>
      </c>
      <c r="AB538" s="2">
        <v>2050</v>
      </c>
      <c r="AC538" s="2" t="str">
        <f>IF(sum!A531="MA",sum!B531,"*")</f>
        <v>*</v>
      </c>
      <c r="AD538" s="2"/>
      <c r="AE538" s="2" t="str">
        <f>IF(sum!A531="MA",sum!J531,"*")</f>
        <v>*</v>
      </c>
      <c r="AH538" s="2" t="s">
        <v>186</v>
      </c>
      <c r="AI538" s="2" t="s">
        <v>187</v>
      </c>
      <c r="AJ538" s="2">
        <v>2050</v>
      </c>
      <c r="AK538" s="2" t="str">
        <f>IF(sum!A531="ON",sum!B531,"*")</f>
        <v>S_CCUS_EMISMeOH_H2</v>
      </c>
      <c r="AL538" s="2"/>
      <c r="AM538" s="2">
        <f>IF(sum!A531="ON",sum!J531,"*")</f>
        <v>0</v>
      </c>
      <c r="AP538" s="2" t="s">
        <v>186</v>
      </c>
      <c r="AQ538" s="2" t="s">
        <v>187</v>
      </c>
      <c r="AR538" s="2">
        <v>2050</v>
      </c>
      <c r="AS538" s="2" t="str">
        <f>IF(sum!A531="QU",sum!B531,"*")</f>
        <v>*</v>
      </c>
      <c r="AT538" s="2"/>
      <c r="AU538" s="2" t="str">
        <f>IF(sum!A531="QU",sum!J531,"*")</f>
        <v>*</v>
      </c>
      <c r="AX538" s="2" t="s">
        <v>186</v>
      </c>
      <c r="AY538" s="2" t="s">
        <v>187</v>
      </c>
      <c r="AZ538" s="2">
        <v>2050</v>
      </c>
      <c r="BA538" s="2" t="str">
        <f>IF(sum!A531="SA",sum!B531,"*")</f>
        <v>*</v>
      </c>
      <c r="BB538" s="2"/>
      <c r="BC538" s="2" t="str">
        <f>IF(sum!A531="SA",sum!J531,"*")</f>
        <v>*</v>
      </c>
    </row>
    <row r="539" spans="2:55">
      <c r="B539" s="2" t="s">
        <v>186</v>
      </c>
      <c r="C539" s="2" t="s">
        <v>187</v>
      </c>
      <c r="D539" s="2">
        <v>2050</v>
      </c>
      <c r="J539" s="2" t="s">
        <v>186</v>
      </c>
      <c r="K539" s="2" t="s">
        <v>187</v>
      </c>
      <c r="L539" s="2">
        <v>2050</v>
      </c>
      <c r="M539" s="2" t="str">
        <f>IF(sum!A532="AT",sum!B532,"*")</f>
        <v>*</v>
      </c>
      <c r="N539" s="2"/>
      <c r="O539" s="2" t="str">
        <f>IF(sum!A532="AT",sum!J532,"*")</f>
        <v>*</v>
      </c>
      <c r="R539" s="2" t="s">
        <v>186</v>
      </c>
      <c r="S539" s="2" t="s">
        <v>187</v>
      </c>
      <c r="T539" s="2">
        <v>2050</v>
      </c>
      <c r="U539" s="2" t="str">
        <f>IF(sum!A532="BC",sum!B532,"*")</f>
        <v>*</v>
      </c>
      <c r="V539" s="2"/>
      <c r="W539" s="2" t="str">
        <f>IF(sum!A532="BC",sum!J532,"*")</f>
        <v>*</v>
      </c>
      <c r="Z539" s="2" t="s">
        <v>186</v>
      </c>
      <c r="AA539" s="2" t="s">
        <v>187</v>
      </c>
      <c r="AB539" s="2">
        <v>2050</v>
      </c>
      <c r="AC539" s="2" t="str">
        <f>IF(sum!A532="MA",sum!B532,"*")</f>
        <v>*</v>
      </c>
      <c r="AD539" s="2"/>
      <c r="AE539" s="2" t="str">
        <f>IF(sum!A532="MA",sum!J532,"*")</f>
        <v>*</v>
      </c>
      <c r="AH539" s="2" t="s">
        <v>186</v>
      </c>
      <c r="AI539" s="2" t="s">
        <v>187</v>
      </c>
      <c r="AJ539" s="2">
        <v>2050</v>
      </c>
      <c r="AK539" s="2" t="str">
        <f>IF(sum!A532="ON",sum!B532,"*")</f>
        <v>SCOAH2GC01</v>
      </c>
      <c r="AL539" s="2"/>
      <c r="AM539" s="2">
        <f>IF(sum!A532="ON",sum!J532,"*")</f>
        <v>0.0596941213511301</v>
      </c>
      <c r="AP539" s="4" t="s">
        <v>186</v>
      </c>
      <c r="AQ539" s="4" t="s">
        <v>187</v>
      </c>
      <c r="AR539" s="4">
        <v>2050</v>
      </c>
      <c r="AS539" s="2" t="str">
        <f>IF(sum!A532="QU",sum!B532,"*")</f>
        <v>*</v>
      </c>
      <c r="AT539" s="2"/>
      <c r="AU539" s="2" t="str">
        <f>IF(sum!A532="QU",sum!J532,"*")</f>
        <v>*</v>
      </c>
      <c r="AX539" s="2" t="s">
        <v>186</v>
      </c>
      <c r="AY539" s="2" t="s">
        <v>187</v>
      </c>
      <c r="AZ539" s="2">
        <v>2050</v>
      </c>
      <c r="BA539" s="2" t="str">
        <f>IF(sum!A532="SA",sum!B532,"*")</f>
        <v>*</v>
      </c>
      <c r="BB539" s="2"/>
      <c r="BC539" s="2" t="str">
        <f>IF(sum!A532="SA",sum!J532,"*")</f>
        <v>*</v>
      </c>
    </row>
    <row r="540" spans="2:55">
      <c r="B540" s="4" t="s">
        <v>186</v>
      </c>
      <c r="C540" s="4" t="s">
        <v>187</v>
      </c>
      <c r="D540" s="4">
        <v>2050</v>
      </c>
      <c r="J540" s="4" t="s">
        <v>186</v>
      </c>
      <c r="K540" s="4" t="s">
        <v>187</v>
      </c>
      <c r="L540" s="4">
        <v>2050</v>
      </c>
      <c r="M540" s="2" t="str">
        <f>IF(sum!A533="AT",sum!B533,"*")</f>
        <v>*</v>
      </c>
      <c r="N540" s="2"/>
      <c r="O540" s="2" t="str">
        <f>IF(sum!A533="AT",sum!J533,"*")</f>
        <v>*</v>
      </c>
      <c r="R540" s="4" t="s">
        <v>186</v>
      </c>
      <c r="S540" s="4" t="s">
        <v>187</v>
      </c>
      <c r="T540" s="4">
        <v>2050</v>
      </c>
      <c r="U540" s="2" t="str">
        <f>IF(sum!A533="BC",sum!B533,"*")</f>
        <v>*</v>
      </c>
      <c r="V540" s="2"/>
      <c r="W540" s="2" t="str">
        <f>IF(sum!A533="BC",sum!J533,"*")</f>
        <v>*</v>
      </c>
      <c r="Z540" s="4" t="s">
        <v>186</v>
      </c>
      <c r="AA540" s="4" t="s">
        <v>187</v>
      </c>
      <c r="AB540" s="4">
        <v>2050</v>
      </c>
      <c r="AC540" s="2" t="str">
        <f>IF(sum!A533="MA",sum!B533,"*")</f>
        <v>*</v>
      </c>
      <c r="AD540" s="2"/>
      <c r="AE540" s="2" t="str">
        <f>IF(sum!A533="MA",sum!J533,"*")</f>
        <v>*</v>
      </c>
      <c r="AH540" s="4" t="s">
        <v>186</v>
      </c>
      <c r="AI540" s="4" t="s">
        <v>187</v>
      </c>
      <c r="AJ540" s="4">
        <v>2050</v>
      </c>
      <c r="AK540" s="2" t="str">
        <f>IF(sum!A533="ON",sum!B533,"*")</f>
        <v>SELCH2EC01</v>
      </c>
      <c r="AL540" s="2"/>
      <c r="AM540" s="2">
        <f>IF(sum!A533="ON",sum!J533,"*")</f>
        <v>0</v>
      </c>
      <c r="AP540" s="2" t="s">
        <v>186</v>
      </c>
      <c r="AQ540" s="2" t="s">
        <v>187</v>
      </c>
      <c r="AR540" s="2">
        <v>2050</v>
      </c>
      <c r="AS540" s="2" t="str">
        <f>IF(sum!A533="QU",sum!B533,"*")</f>
        <v>*</v>
      </c>
      <c r="AT540" s="2"/>
      <c r="AU540" s="2" t="str">
        <f>IF(sum!A533="QU",sum!J533,"*")</f>
        <v>*</v>
      </c>
      <c r="AX540" s="4" t="s">
        <v>186</v>
      </c>
      <c r="AY540" s="4" t="s">
        <v>187</v>
      </c>
      <c r="AZ540" s="4">
        <v>2050</v>
      </c>
      <c r="BA540" s="2" t="str">
        <f>IF(sum!A533="SA",sum!B533,"*")</f>
        <v>*</v>
      </c>
      <c r="BB540" s="2"/>
      <c r="BC540" s="2" t="str">
        <f>IF(sum!A533="SA",sum!J533,"*")</f>
        <v>*</v>
      </c>
    </row>
    <row r="541" spans="2:55">
      <c r="B541" s="2" t="s">
        <v>186</v>
      </c>
      <c r="C541" s="2" t="s">
        <v>187</v>
      </c>
      <c r="D541" s="2">
        <v>2050</v>
      </c>
      <c r="J541" s="2" t="s">
        <v>186</v>
      </c>
      <c r="K541" s="2" t="s">
        <v>187</v>
      </c>
      <c r="L541" s="2">
        <v>2050</v>
      </c>
      <c r="M541" s="2" t="str">
        <f>IF(sum!A534="AT",sum!B534,"*")</f>
        <v>*</v>
      </c>
      <c r="N541" s="2"/>
      <c r="O541" s="2" t="str">
        <f>IF(sum!A534="AT",sum!J534,"*")</f>
        <v>*</v>
      </c>
      <c r="R541" s="2" t="s">
        <v>186</v>
      </c>
      <c r="S541" s="2" t="s">
        <v>187</v>
      </c>
      <c r="T541" s="2">
        <v>2050</v>
      </c>
      <c r="U541" s="2" t="str">
        <f>IF(sum!A534="BC",sum!B534,"*")</f>
        <v>*</v>
      </c>
      <c r="V541" s="2"/>
      <c r="W541" s="2" t="str">
        <f>IF(sum!A534="BC",sum!J534,"*")</f>
        <v>*</v>
      </c>
      <c r="Z541" s="2" t="s">
        <v>186</v>
      </c>
      <c r="AA541" s="2" t="s">
        <v>187</v>
      </c>
      <c r="AB541" s="2">
        <v>2050</v>
      </c>
      <c r="AC541" s="2" t="str">
        <f>IF(sum!A534="MA",sum!B534,"*")</f>
        <v>*</v>
      </c>
      <c r="AD541" s="2"/>
      <c r="AE541" s="2" t="str">
        <f>IF(sum!A534="MA",sum!J534,"*")</f>
        <v>*</v>
      </c>
      <c r="AH541" s="2" t="s">
        <v>186</v>
      </c>
      <c r="AI541" s="2" t="s">
        <v>187</v>
      </c>
      <c r="AJ541" s="2">
        <v>2050</v>
      </c>
      <c r="AK541" s="2" t="str">
        <f>IF(sum!A534="ON",sum!B534,"*")</f>
        <v>SGASSH2RC01</v>
      </c>
      <c r="AL541" s="2"/>
      <c r="AM541" s="2">
        <f>IF(sum!A534="ON",sum!J534,"*")</f>
        <v>0.897978441243753</v>
      </c>
      <c r="AP541" s="4" t="s">
        <v>186</v>
      </c>
      <c r="AQ541" s="4" t="s">
        <v>187</v>
      </c>
      <c r="AR541" s="4">
        <v>2050</v>
      </c>
      <c r="AS541" s="2" t="str">
        <f>IF(sum!A534="QU",sum!B534,"*")</f>
        <v>*</v>
      </c>
      <c r="AT541" s="2"/>
      <c r="AU541" s="2" t="str">
        <f>IF(sum!A534="QU",sum!J534,"*")</f>
        <v>*</v>
      </c>
      <c r="AX541" s="2" t="s">
        <v>186</v>
      </c>
      <c r="AY541" s="2" t="s">
        <v>187</v>
      </c>
      <c r="AZ541" s="2">
        <v>2050</v>
      </c>
      <c r="BA541" s="2" t="str">
        <f>IF(sum!A534="SA",sum!B534,"*")</f>
        <v>*</v>
      </c>
      <c r="BB541" s="2"/>
      <c r="BC541" s="2" t="str">
        <f>IF(sum!A534="SA",sum!J534,"*")</f>
        <v>*</v>
      </c>
    </row>
    <row r="542" spans="2:55">
      <c r="B542" s="2" t="s">
        <v>186</v>
      </c>
      <c r="C542" s="2" t="s">
        <v>187</v>
      </c>
      <c r="D542" s="2">
        <v>2050</v>
      </c>
      <c r="J542" s="2" t="s">
        <v>186</v>
      </c>
      <c r="K542" s="2" t="s">
        <v>187</v>
      </c>
      <c r="L542" s="2">
        <v>2050</v>
      </c>
      <c r="M542" s="2" t="str">
        <f>IF(sum!A535="AT",sum!B535,"*")</f>
        <v>*</v>
      </c>
      <c r="N542" s="2"/>
      <c r="O542" s="2" t="str">
        <f>IF(sum!A535="AT",sum!J535,"*")</f>
        <v>*</v>
      </c>
      <c r="R542" s="2" t="s">
        <v>186</v>
      </c>
      <c r="S542" s="2" t="s">
        <v>187</v>
      </c>
      <c r="T542" s="2">
        <v>2050</v>
      </c>
      <c r="U542" s="2" t="str">
        <f>IF(sum!A535="BC",sum!B535,"*")</f>
        <v>*</v>
      </c>
      <c r="V542" s="2"/>
      <c r="W542" s="2" t="str">
        <f>IF(sum!A535="BC",sum!J535,"*")</f>
        <v>*</v>
      </c>
      <c r="Z542" s="2" t="s">
        <v>186</v>
      </c>
      <c r="AA542" s="2" t="s">
        <v>187</v>
      </c>
      <c r="AB542" s="2">
        <v>2050</v>
      </c>
      <c r="AC542" s="2" t="str">
        <f>IF(sum!A535="MA",sum!B535,"*")</f>
        <v>*</v>
      </c>
      <c r="AD542" s="2"/>
      <c r="AE542" s="2" t="str">
        <f>IF(sum!A535="MA",sum!J535,"*")</f>
        <v>*</v>
      </c>
      <c r="AH542" s="2" t="s">
        <v>186</v>
      </c>
      <c r="AI542" s="2" t="s">
        <v>187</v>
      </c>
      <c r="AJ542" s="2">
        <v>2050</v>
      </c>
      <c r="AK542" s="2" t="str">
        <f>IF(sum!A535="ON",sum!B535,"*")</f>
        <v>SHFOH2POC01</v>
      </c>
      <c r="AL542" s="2"/>
      <c r="AM542" s="2">
        <f>IF(sum!A535="ON",sum!J535,"*")</f>
        <v>0</v>
      </c>
      <c r="AP542" s="2" t="s">
        <v>186</v>
      </c>
      <c r="AQ542" s="2" t="s">
        <v>187</v>
      </c>
      <c r="AR542" s="2">
        <v>2050</v>
      </c>
      <c r="AS542" s="2" t="str">
        <f>IF(sum!A535="QU",sum!B535,"*")</f>
        <v>*</v>
      </c>
      <c r="AT542" s="2"/>
      <c r="AU542" s="2" t="str">
        <f>IF(sum!A535="QU",sum!J535,"*")</f>
        <v>*</v>
      </c>
      <c r="AX542" s="2" t="s">
        <v>186</v>
      </c>
      <c r="AY542" s="2" t="s">
        <v>187</v>
      </c>
      <c r="AZ542" s="2">
        <v>2050</v>
      </c>
      <c r="BA542" s="2" t="str">
        <f>IF(sum!A535="SA",sum!B535,"*")</f>
        <v>*</v>
      </c>
      <c r="BB542" s="2"/>
      <c r="BC542" s="2" t="str">
        <f>IF(sum!A535="SA",sum!J535,"*")</f>
        <v>*</v>
      </c>
    </row>
    <row r="543" spans="2:55">
      <c r="B543" s="4" t="s">
        <v>186</v>
      </c>
      <c r="C543" s="4" t="s">
        <v>187</v>
      </c>
      <c r="D543" s="4">
        <v>2050</v>
      </c>
      <c r="J543" s="4" t="s">
        <v>186</v>
      </c>
      <c r="K543" s="4" t="s">
        <v>187</v>
      </c>
      <c r="L543" s="4">
        <v>2050</v>
      </c>
      <c r="M543" s="2" t="str">
        <f>IF(sum!A536="AT",sum!B536,"*")</f>
        <v>*</v>
      </c>
      <c r="N543" s="2"/>
      <c r="O543" s="2" t="str">
        <f>IF(sum!A536="AT",sum!J536,"*")</f>
        <v>*</v>
      </c>
      <c r="R543" s="4" t="s">
        <v>186</v>
      </c>
      <c r="S543" s="4" t="s">
        <v>187</v>
      </c>
      <c r="T543" s="4">
        <v>2050</v>
      </c>
      <c r="U543" s="2" t="str">
        <f>IF(sum!A536="BC",sum!B536,"*")</f>
        <v>*</v>
      </c>
      <c r="V543" s="2"/>
      <c r="W543" s="2" t="str">
        <f>IF(sum!A536="BC",sum!J536,"*")</f>
        <v>*</v>
      </c>
      <c r="Z543" s="4" t="s">
        <v>186</v>
      </c>
      <c r="AA543" s="4" t="s">
        <v>187</v>
      </c>
      <c r="AB543" s="4">
        <v>2050</v>
      </c>
      <c r="AC543" s="2" t="str">
        <f>IF(sum!A536="MA",sum!B536,"*")</f>
        <v>*</v>
      </c>
      <c r="AD543" s="2"/>
      <c r="AE543" s="2" t="str">
        <f>IF(sum!A536="MA",sum!J536,"*")</f>
        <v>*</v>
      </c>
      <c r="AH543" s="4" t="s">
        <v>186</v>
      </c>
      <c r="AI543" s="4" t="s">
        <v>187</v>
      </c>
      <c r="AJ543" s="4">
        <v>2050</v>
      </c>
      <c r="AK543" s="2" t="str">
        <f>IF(sum!A536="ON",sum!B536,"*")</f>
        <v>SINKCCU</v>
      </c>
      <c r="AL543" s="2"/>
      <c r="AM543" s="2">
        <f>IF(sum!A536="ON",sum!J536,"*")</f>
        <v>745.007007101266</v>
      </c>
      <c r="AP543" s="4" t="s">
        <v>186</v>
      </c>
      <c r="AQ543" s="4" t="s">
        <v>187</v>
      </c>
      <c r="AR543" s="4">
        <v>2050</v>
      </c>
      <c r="AS543" s="2" t="str">
        <f>IF(sum!A536="QU",sum!B536,"*")</f>
        <v>*</v>
      </c>
      <c r="AT543" s="2"/>
      <c r="AU543" s="2" t="str">
        <f>IF(sum!A536="QU",sum!J536,"*")</f>
        <v>*</v>
      </c>
      <c r="AX543" s="4" t="s">
        <v>186</v>
      </c>
      <c r="AY543" s="4" t="s">
        <v>187</v>
      </c>
      <c r="AZ543" s="4">
        <v>2050</v>
      </c>
      <c r="BA543" s="2" t="str">
        <f>IF(sum!A536="SA",sum!B536,"*")</f>
        <v>*</v>
      </c>
      <c r="BB543" s="2"/>
      <c r="BC543" s="2" t="str">
        <f>IF(sum!A536="SA",sum!J536,"*")</f>
        <v>*</v>
      </c>
    </row>
    <row r="544" spans="2:55">
      <c r="B544" s="2" t="s">
        <v>186</v>
      </c>
      <c r="C544" s="2" t="s">
        <v>187</v>
      </c>
      <c r="D544" s="2">
        <v>2050</v>
      </c>
      <c r="J544" s="2" t="s">
        <v>186</v>
      </c>
      <c r="K544" s="2" t="s">
        <v>187</v>
      </c>
      <c r="L544" s="2">
        <v>2050</v>
      </c>
      <c r="M544" s="2" t="str">
        <f>IF(sum!A537="AT",sum!B537,"*")</f>
        <v>*</v>
      </c>
      <c r="N544" s="2"/>
      <c r="O544" s="2" t="str">
        <f>IF(sum!A537="AT",sum!J537,"*")</f>
        <v>*</v>
      </c>
      <c r="R544" s="2" t="s">
        <v>186</v>
      </c>
      <c r="S544" s="2" t="s">
        <v>187</v>
      </c>
      <c r="T544" s="2">
        <v>2050</v>
      </c>
      <c r="U544" s="2" t="str">
        <f>IF(sum!A537="BC",sum!B537,"*")</f>
        <v>*</v>
      </c>
      <c r="V544" s="2"/>
      <c r="W544" s="2" t="str">
        <f>IF(sum!A537="BC",sum!J537,"*")</f>
        <v>*</v>
      </c>
      <c r="Z544" s="2" t="s">
        <v>186</v>
      </c>
      <c r="AA544" s="2" t="s">
        <v>187</v>
      </c>
      <c r="AB544" s="2">
        <v>2050</v>
      </c>
      <c r="AC544" s="2" t="str">
        <f>IF(sum!A537="MA",sum!B537,"*")</f>
        <v>*</v>
      </c>
      <c r="AD544" s="2"/>
      <c r="AE544" s="2" t="str">
        <f>IF(sum!A537="MA",sum!J537,"*")</f>
        <v>*</v>
      </c>
      <c r="AH544" s="2" t="s">
        <v>186</v>
      </c>
      <c r="AI544" s="2" t="s">
        <v>187</v>
      </c>
      <c r="AJ544" s="2">
        <v>2050</v>
      </c>
      <c r="AK544" s="2" t="str">
        <f>IF(sum!A537="ON",sum!B537,"*")</f>
        <v>SNK_DAC</v>
      </c>
      <c r="AL544" s="2"/>
      <c r="AM544" s="2">
        <f>IF(sum!A537="ON",sum!J537,"*")</f>
        <v>827.78556344585</v>
      </c>
      <c r="AP544" s="2" t="s">
        <v>186</v>
      </c>
      <c r="AQ544" s="2" t="s">
        <v>187</v>
      </c>
      <c r="AR544" s="2">
        <v>2050</v>
      </c>
      <c r="AS544" s="2" t="str">
        <f>IF(sum!A537="QU",sum!B537,"*")</f>
        <v>*</v>
      </c>
      <c r="AT544" s="2"/>
      <c r="AU544" s="2" t="str">
        <f>IF(sum!A537="QU",sum!J537,"*")</f>
        <v>*</v>
      </c>
      <c r="AX544" s="2" t="s">
        <v>186</v>
      </c>
      <c r="AY544" s="2" t="s">
        <v>187</v>
      </c>
      <c r="AZ544" s="2">
        <v>2050</v>
      </c>
      <c r="BA544" s="2" t="str">
        <f>IF(sum!A537="SA",sum!B537,"*")</f>
        <v>*</v>
      </c>
      <c r="BB544" s="2"/>
      <c r="BC544" s="2" t="str">
        <f>IF(sum!A537="SA",sum!J537,"*")</f>
        <v>*</v>
      </c>
    </row>
    <row r="545" spans="2:55">
      <c r="B545" s="2" t="s">
        <v>186</v>
      </c>
      <c r="C545" s="2" t="s">
        <v>187</v>
      </c>
      <c r="D545" s="2">
        <v>2050</v>
      </c>
      <c r="J545" s="2" t="s">
        <v>186</v>
      </c>
      <c r="K545" s="2" t="s">
        <v>187</v>
      </c>
      <c r="L545" s="2">
        <v>2050</v>
      </c>
      <c r="M545" s="2" t="str">
        <f>IF(sum!A538="AT",sum!B538,"*")</f>
        <v>*</v>
      </c>
      <c r="N545" s="2"/>
      <c r="O545" s="2" t="str">
        <f>IF(sum!A538="AT",sum!J538,"*")</f>
        <v>*</v>
      </c>
      <c r="R545" s="2" t="s">
        <v>186</v>
      </c>
      <c r="S545" s="2" t="s">
        <v>187</v>
      </c>
      <c r="T545" s="2">
        <v>2050</v>
      </c>
      <c r="U545" s="2" t="str">
        <f>IF(sum!A538="BC",sum!B538,"*")</f>
        <v>*</v>
      </c>
      <c r="V545" s="2"/>
      <c r="W545" s="2" t="str">
        <f>IF(sum!A538="BC",sum!J538,"*")</f>
        <v>*</v>
      </c>
      <c r="Z545" s="2" t="s">
        <v>186</v>
      </c>
      <c r="AA545" s="2" t="s">
        <v>187</v>
      </c>
      <c r="AB545" s="2">
        <v>2050</v>
      </c>
      <c r="AC545" s="2" t="str">
        <f>IF(sum!A538="MA",sum!B538,"*")</f>
        <v>*</v>
      </c>
      <c r="AD545" s="2"/>
      <c r="AE545" s="2" t="str">
        <f>IF(sum!A538="MA",sum!J538,"*")</f>
        <v>*</v>
      </c>
      <c r="AH545" s="2" t="s">
        <v>186</v>
      </c>
      <c r="AI545" s="2" t="s">
        <v>187</v>
      </c>
      <c r="AJ545" s="2">
        <v>2050</v>
      </c>
      <c r="AK545" s="2" t="str">
        <f>IF(sum!A538="ON",sum!B538,"*")</f>
        <v>STH2SGT</v>
      </c>
      <c r="AL545" s="2"/>
      <c r="AM545" s="2">
        <f>IF(sum!A538="ON",sum!J538,"*")</f>
        <v>1.52086325142314</v>
      </c>
      <c r="AP545" s="4" t="s">
        <v>186</v>
      </c>
      <c r="AQ545" s="4" t="s">
        <v>187</v>
      </c>
      <c r="AR545" s="4">
        <v>2050</v>
      </c>
      <c r="AS545" s="2" t="str">
        <f>IF(sum!A538="QU",sum!B538,"*")</f>
        <v>*</v>
      </c>
      <c r="AT545" s="2"/>
      <c r="AU545" s="2" t="str">
        <f>IF(sum!A538="QU",sum!J538,"*")</f>
        <v>*</v>
      </c>
      <c r="AX545" s="2" t="s">
        <v>186</v>
      </c>
      <c r="AY545" s="2" t="s">
        <v>187</v>
      </c>
      <c r="AZ545" s="2">
        <v>2050</v>
      </c>
      <c r="BA545" s="2" t="str">
        <f>IF(sum!A538="SA",sum!B538,"*")</f>
        <v>*</v>
      </c>
      <c r="BB545" s="2"/>
      <c r="BC545" s="2" t="str">
        <f>IF(sum!A538="SA",sum!J538,"*")</f>
        <v>*</v>
      </c>
    </row>
    <row r="546" spans="2:55">
      <c r="B546" s="4" t="s">
        <v>186</v>
      </c>
      <c r="C546" s="4" t="s">
        <v>187</v>
      </c>
      <c r="D546" s="4">
        <v>2050</v>
      </c>
      <c r="J546" s="4" t="s">
        <v>186</v>
      </c>
      <c r="K546" s="4" t="s">
        <v>187</v>
      </c>
      <c r="L546" s="4">
        <v>2050</v>
      </c>
      <c r="M546" s="2" t="str">
        <f>IF(sum!A539="AT",sum!B539,"*")</f>
        <v>*</v>
      </c>
      <c r="N546" s="2"/>
      <c r="O546" s="2" t="str">
        <f>IF(sum!A539="AT",sum!J539,"*")</f>
        <v>*</v>
      </c>
      <c r="R546" s="4" t="s">
        <v>186</v>
      </c>
      <c r="S546" s="4" t="s">
        <v>187</v>
      </c>
      <c r="T546" s="4">
        <v>2050</v>
      </c>
      <c r="U546" s="2" t="str">
        <f>IF(sum!A539="BC",sum!B539,"*")</f>
        <v>*</v>
      </c>
      <c r="V546" s="2"/>
      <c r="W546" s="2" t="str">
        <f>IF(sum!A539="BC",sum!J539,"*")</f>
        <v>*</v>
      </c>
      <c r="Z546" s="4" t="s">
        <v>186</v>
      </c>
      <c r="AA546" s="4" t="s">
        <v>187</v>
      </c>
      <c r="AB546" s="4">
        <v>2050</v>
      </c>
      <c r="AC546" s="2" t="str">
        <f>IF(sum!A539="MA",sum!B539,"*")</f>
        <v>*</v>
      </c>
      <c r="AD546" s="2"/>
      <c r="AE546" s="2" t="str">
        <f>IF(sum!A539="MA",sum!J539,"*")</f>
        <v>*</v>
      </c>
      <c r="AH546" s="4" t="s">
        <v>186</v>
      </c>
      <c r="AI546" s="4" t="s">
        <v>187</v>
      </c>
      <c r="AJ546" s="4">
        <v>2050</v>
      </c>
      <c r="AK546" s="2" t="str">
        <f>IF(sum!A539="ON",sum!B539,"*")</f>
        <v>STH2SUG</v>
      </c>
      <c r="AL546" s="2"/>
      <c r="AM546" s="2">
        <f>IF(sum!A539="ON",sum!J539,"*")</f>
        <v>1.17324001069836</v>
      </c>
      <c r="AP546" s="2" t="s">
        <v>186</v>
      </c>
      <c r="AQ546" s="2" t="s">
        <v>187</v>
      </c>
      <c r="AR546" s="2">
        <v>2050</v>
      </c>
      <c r="AS546" s="2" t="str">
        <f>IF(sum!A539="QU",sum!B539,"*")</f>
        <v>*</v>
      </c>
      <c r="AT546" s="2"/>
      <c r="AU546" s="2" t="str">
        <f>IF(sum!A539="QU",sum!J539,"*")</f>
        <v>*</v>
      </c>
      <c r="AX546" s="4" t="s">
        <v>186</v>
      </c>
      <c r="AY546" s="4" t="s">
        <v>187</v>
      </c>
      <c r="AZ546" s="4">
        <v>2050</v>
      </c>
      <c r="BA546" s="2" t="str">
        <f>IF(sum!A539="SA",sum!B539,"*")</f>
        <v>*</v>
      </c>
      <c r="BB546" s="2"/>
      <c r="BC546" s="2" t="str">
        <f>IF(sum!A539="SA",sum!J539,"*")</f>
        <v>*</v>
      </c>
    </row>
    <row r="547" spans="2:55">
      <c r="B547" s="2" t="s">
        <v>186</v>
      </c>
      <c r="C547" s="2" t="s">
        <v>187</v>
      </c>
      <c r="D547" s="2">
        <v>2050</v>
      </c>
      <c r="J547" s="2" t="s">
        <v>186</v>
      </c>
      <c r="K547" s="2" t="s">
        <v>187</v>
      </c>
      <c r="L547" s="2">
        <v>2050</v>
      </c>
      <c r="M547" s="2" t="str">
        <f>IF(sum!A540="AT",sum!B540,"*")</f>
        <v>*</v>
      </c>
      <c r="N547" s="2"/>
      <c r="O547" s="2" t="str">
        <f>IF(sum!A540="AT",sum!J540,"*")</f>
        <v>*</v>
      </c>
      <c r="R547" s="2" t="s">
        <v>186</v>
      </c>
      <c r="S547" s="2" t="s">
        <v>187</v>
      </c>
      <c r="T547" s="2">
        <v>2050</v>
      </c>
      <c r="U547" s="2" t="str">
        <f>IF(sum!A540="BC",sum!B540,"*")</f>
        <v>*</v>
      </c>
      <c r="V547" s="2"/>
      <c r="W547" s="2" t="str">
        <f>IF(sum!A540="BC",sum!J540,"*")</f>
        <v>*</v>
      </c>
      <c r="Z547" s="2" t="s">
        <v>186</v>
      </c>
      <c r="AA547" s="2" t="s">
        <v>187</v>
      </c>
      <c r="AB547" s="2">
        <v>2050</v>
      </c>
      <c r="AC547" s="2" t="str">
        <f>IF(sum!A540="MA",sum!B540,"*")</f>
        <v>*</v>
      </c>
      <c r="AD547" s="2"/>
      <c r="AE547" s="2" t="str">
        <f>IF(sum!A540="MA",sum!J540,"*")</f>
        <v>*</v>
      </c>
      <c r="AH547" s="2" t="s">
        <v>186</v>
      </c>
      <c r="AI547" s="2" t="s">
        <v>187</v>
      </c>
      <c r="AJ547" s="2">
        <v>2050</v>
      </c>
      <c r="AK547" s="2" t="str">
        <f>IF(sum!A540="ON",sum!B540,"*")</f>
        <v>TB_ELC_ON_MA_01</v>
      </c>
      <c r="AL547" s="2"/>
      <c r="AM547" s="2">
        <f>IF(sum!A540="ON",sum!J540,"*")</f>
        <v>2.24390980176215</v>
      </c>
      <c r="AP547" s="4" t="s">
        <v>186</v>
      </c>
      <c r="AQ547" s="4" t="s">
        <v>187</v>
      </c>
      <c r="AR547" s="4">
        <v>2050</v>
      </c>
      <c r="AS547" s="2" t="str">
        <f>IF(sum!A540="QU",sum!B540,"*")</f>
        <v>*</v>
      </c>
      <c r="AT547" s="2"/>
      <c r="AU547" s="2" t="str">
        <f>IF(sum!A540="QU",sum!J540,"*")</f>
        <v>*</v>
      </c>
      <c r="AX547" s="2" t="s">
        <v>186</v>
      </c>
      <c r="AY547" s="2" t="s">
        <v>187</v>
      </c>
      <c r="AZ547" s="2">
        <v>2050</v>
      </c>
      <c r="BA547" s="2" t="str">
        <f>IF(sum!A540="SA",sum!B540,"*")</f>
        <v>*</v>
      </c>
      <c r="BB547" s="2"/>
      <c r="BC547" s="2" t="str">
        <f>IF(sum!A540="SA",sum!J540,"*")</f>
        <v>*</v>
      </c>
    </row>
    <row r="548" spans="2:55">
      <c r="B548" s="2" t="s">
        <v>186</v>
      </c>
      <c r="C548" s="2" t="s">
        <v>187</v>
      </c>
      <c r="D548" s="2">
        <v>2050</v>
      </c>
      <c r="J548" s="2" t="s">
        <v>186</v>
      </c>
      <c r="K548" s="2" t="s">
        <v>187</v>
      </c>
      <c r="L548" s="2">
        <v>2050</v>
      </c>
      <c r="M548" s="2" t="str">
        <f>IF(sum!A541="AT",sum!B541,"*")</f>
        <v>*</v>
      </c>
      <c r="N548" s="2"/>
      <c r="O548" s="2" t="str">
        <f>IF(sum!A541="AT",sum!J541,"*")</f>
        <v>*</v>
      </c>
      <c r="R548" s="2" t="s">
        <v>186</v>
      </c>
      <c r="S548" s="2" t="s">
        <v>187</v>
      </c>
      <c r="T548" s="2">
        <v>2050</v>
      </c>
      <c r="U548" s="2" t="str">
        <f>IF(sum!A541="BC",sum!B541,"*")</f>
        <v>*</v>
      </c>
      <c r="V548" s="2"/>
      <c r="W548" s="2" t="str">
        <f>IF(sum!A541="BC",sum!J541,"*")</f>
        <v>*</v>
      </c>
      <c r="Z548" s="2" t="s">
        <v>186</v>
      </c>
      <c r="AA548" s="2" t="s">
        <v>187</v>
      </c>
      <c r="AB548" s="2">
        <v>2050</v>
      </c>
      <c r="AC548" s="2" t="str">
        <f>IF(sum!A541="MA",sum!B541,"*")</f>
        <v>*</v>
      </c>
      <c r="AD548" s="2"/>
      <c r="AE548" s="2" t="str">
        <f>IF(sum!A541="MA",sum!J541,"*")</f>
        <v>*</v>
      </c>
      <c r="AH548" s="2" t="s">
        <v>186</v>
      </c>
      <c r="AI548" s="2" t="s">
        <v>187</v>
      </c>
      <c r="AJ548" s="2">
        <v>2050</v>
      </c>
      <c r="AK548" s="2" t="str">
        <f>IF(sum!A541="ON",sum!B541,"*")</f>
        <v>TB_ELC_QU_ON_01</v>
      </c>
      <c r="AL548" s="2"/>
      <c r="AM548" s="2">
        <f>IF(sum!A541="ON",sum!J541,"*")</f>
        <v>0</v>
      </c>
      <c r="AP548" s="2" t="s">
        <v>186</v>
      </c>
      <c r="AQ548" s="2" t="s">
        <v>187</v>
      </c>
      <c r="AR548" s="2">
        <v>2050</v>
      </c>
      <c r="AS548" s="2" t="str">
        <f>IF(sum!A541="QU",sum!B541,"*")</f>
        <v>*</v>
      </c>
      <c r="AT548" s="2"/>
      <c r="AU548" s="2" t="str">
        <f>IF(sum!A541="QU",sum!J541,"*")</f>
        <v>*</v>
      </c>
      <c r="AX548" s="2" t="s">
        <v>186</v>
      </c>
      <c r="AY548" s="2" t="s">
        <v>187</v>
      </c>
      <c r="AZ548" s="2">
        <v>2050</v>
      </c>
      <c r="BA548" s="2" t="str">
        <f>IF(sum!A541="SA",sum!B541,"*")</f>
        <v>*</v>
      </c>
      <c r="BB548" s="2"/>
      <c r="BC548" s="2" t="str">
        <f>IF(sum!A541="SA",sum!J541,"*")</f>
        <v>*</v>
      </c>
    </row>
    <row r="549" spans="2:55">
      <c r="B549" s="4" t="s">
        <v>186</v>
      </c>
      <c r="C549" s="4" t="s">
        <v>187</v>
      </c>
      <c r="D549" s="4">
        <v>2050</v>
      </c>
      <c r="J549" s="4" t="s">
        <v>186</v>
      </c>
      <c r="K549" s="4" t="s">
        <v>187</v>
      </c>
      <c r="L549" s="4">
        <v>2050</v>
      </c>
      <c r="M549" s="2" t="str">
        <f>IF(sum!A542="AT",sum!B542,"*")</f>
        <v>*</v>
      </c>
      <c r="N549" s="2"/>
      <c r="O549" s="2" t="str">
        <f>IF(sum!A542="AT",sum!J542,"*")</f>
        <v>*</v>
      </c>
      <c r="R549" s="4" t="s">
        <v>186</v>
      </c>
      <c r="S549" s="4" t="s">
        <v>187</v>
      </c>
      <c r="T549" s="4">
        <v>2050</v>
      </c>
      <c r="U549" s="2" t="str">
        <f>IF(sum!A542="BC",sum!B542,"*")</f>
        <v>*</v>
      </c>
      <c r="V549" s="2"/>
      <c r="W549" s="2" t="str">
        <f>IF(sum!A542="BC",sum!J542,"*")</f>
        <v>*</v>
      </c>
      <c r="Z549" s="4" t="s">
        <v>186</v>
      </c>
      <c r="AA549" s="4" t="s">
        <v>187</v>
      </c>
      <c r="AB549" s="4">
        <v>2050</v>
      </c>
      <c r="AC549" s="2" t="str">
        <f>IF(sum!A542="MA",sum!B542,"*")</f>
        <v>*</v>
      </c>
      <c r="AD549" s="2"/>
      <c r="AE549" s="2" t="str">
        <f>IF(sum!A542="MA",sum!J542,"*")</f>
        <v>*</v>
      </c>
      <c r="AH549" s="4" t="s">
        <v>186</v>
      </c>
      <c r="AI549" s="4" t="s">
        <v>187</v>
      </c>
      <c r="AJ549" s="4">
        <v>2050</v>
      </c>
      <c r="AK549" s="2" t="str">
        <f>IF(sum!A542="ON",sum!B542,"*")</f>
        <v>TRA_Bus_IC_GSL1</v>
      </c>
      <c r="AL549" s="2"/>
      <c r="AM549" s="2">
        <f>IF(sum!A542="ON",sum!J542,"*")</f>
        <v>28.9411612290334</v>
      </c>
      <c r="AP549" s="4" t="s">
        <v>186</v>
      </c>
      <c r="AQ549" s="4" t="s">
        <v>187</v>
      </c>
      <c r="AR549" s="4">
        <v>2050</v>
      </c>
      <c r="AS549" s="2" t="str">
        <f>IF(sum!A542="QU",sum!B542,"*")</f>
        <v>*</v>
      </c>
      <c r="AT549" s="2"/>
      <c r="AU549" s="2" t="str">
        <f>IF(sum!A542="QU",sum!J542,"*")</f>
        <v>*</v>
      </c>
      <c r="AX549" s="4" t="s">
        <v>186</v>
      </c>
      <c r="AY549" s="4" t="s">
        <v>187</v>
      </c>
      <c r="AZ549" s="4">
        <v>2050</v>
      </c>
      <c r="BA549" s="2" t="str">
        <f>IF(sum!A542="SA",sum!B542,"*")</f>
        <v>*</v>
      </c>
      <c r="BB549" s="2"/>
      <c r="BC549" s="2" t="str">
        <f>IF(sum!A542="SA",sum!J542,"*")</f>
        <v>*</v>
      </c>
    </row>
    <row r="550" spans="2:55">
      <c r="B550" s="2" t="s">
        <v>186</v>
      </c>
      <c r="C550" s="2" t="s">
        <v>187</v>
      </c>
      <c r="D550" s="2">
        <v>2050</v>
      </c>
      <c r="J550" s="2" t="s">
        <v>186</v>
      </c>
      <c r="K550" s="2" t="s">
        <v>187</v>
      </c>
      <c r="L550" s="2">
        <v>2050</v>
      </c>
      <c r="M550" s="2" t="str">
        <f>IF(sum!A543="AT",sum!B543,"*")</f>
        <v>*</v>
      </c>
      <c r="N550" s="2"/>
      <c r="O550" s="2" t="str">
        <f>IF(sum!A543="AT",sum!J543,"*")</f>
        <v>*</v>
      </c>
      <c r="R550" s="2" t="s">
        <v>186</v>
      </c>
      <c r="S550" s="2" t="s">
        <v>187</v>
      </c>
      <c r="T550" s="2">
        <v>2050</v>
      </c>
      <c r="U550" s="2" t="str">
        <f>IF(sum!A543="BC",sum!B543,"*")</f>
        <v>*</v>
      </c>
      <c r="V550" s="2"/>
      <c r="W550" s="2" t="str">
        <f>IF(sum!A543="BC",sum!J543,"*")</f>
        <v>*</v>
      </c>
      <c r="Z550" s="2" t="s">
        <v>186</v>
      </c>
      <c r="AA550" s="2" t="s">
        <v>187</v>
      </c>
      <c r="AB550" s="2">
        <v>2050</v>
      </c>
      <c r="AC550" s="2" t="str">
        <f>IF(sum!A543="MA",sum!B543,"*")</f>
        <v>*</v>
      </c>
      <c r="AD550" s="2"/>
      <c r="AE550" s="2" t="str">
        <f>IF(sum!A543="MA",sum!J543,"*")</f>
        <v>*</v>
      </c>
      <c r="AH550" s="2" t="s">
        <v>186</v>
      </c>
      <c r="AI550" s="2" t="s">
        <v>187</v>
      </c>
      <c r="AJ550" s="2">
        <v>2050</v>
      </c>
      <c r="AK550" s="2" t="str">
        <f>IF(sum!A543="ON",sum!B543,"*")</f>
        <v>TRA_Bus_SB_DST1</v>
      </c>
      <c r="AL550" s="2"/>
      <c r="AM550" s="2">
        <f>IF(sum!A543="ON",sum!J543,"*")</f>
        <v>0</v>
      </c>
      <c r="AP550" s="2" t="s">
        <v>186</v>
      </c>
      <c r="AQ550" s="2" t="s">
        <v>187</v>
      </c>
      <c r="AR550" s="2">
        <v>2050</v>
      </c>
      <c r="AS550" s="2" t="str">
        <f>IF(sum!A543="QU",sum!B543,"*")</f>
        <v>*</v>
      </c>
      <c r="AT550" s="2"/>
      <c r="AU550" s="2" t="str">
        <f>IF(sum!A543="QU",sum!J543,"*")</f>
        <v>*</v>
      </c>
      <c r="AX550" s="2" t="s">
        <v>186</v>
      </c>
      <c r="AY550" s="2" t="s">
        <v>187</v>
      </c>
      <c r="AZ550" s="2">
        <v>2050</v>
      </c>
      <c r="BA550" s="2" t="str">
        <f>IF(sum!A543="SA",sum!B543,"*")</f>
        <v>*</v>
      </c>
      <c r="BB550" s="2"/>
      <c r="BC550" s="2" t="str">
        <f>IF(sum!A543="SA",sum!J543,"*")</f>
        <v>*</v>
      </c>
    </row>
    <row r="551" spans="2:55">
      <c r="B551" s="2" t="s">
        <v>186</v>
      </c>
      <c r="C551" s="2" t="s">
        <v>187</v>
      </c>
      <c r="D551" s="2">
        <v>2050</v>
      </c>
      <c r="J551" s="2" t="s">
        <v>186</v>
      </c>
      <c r="K551" s="2" t="s">
        <v>187</v>
      </c>
      <c r="L551" s="2">
        <v>2050</v>
      </c>
      <c r="M551" s="2" t="str">
        <f>IF(sum!A544="AT",sum!B544,"*")</f>
        <v>*</v>
      </c>
      <c r="N551" s="2"/>
      <c r="O551" s="2" t="str">
        <f>IF(sum!A544="AT",sum!J544,"*")</f>
        <v>*</v>
      </c>
      <c r="R551" s="2" t="s">
        <v>186</v>
      </c>
      <c r="S551" s="2" t="s">
        <v>187</v>
      </c>
      <c r="T551" s="2">
        <v>2050</v>
      </c>
      <c r="U551" s="2" t="str">
        <f>IF(sum!A544="BC",sum!B544,"*")</f>
        <v>*</v>
      </c>
      <c r="V551" s="2"/>
      <c r="W551" s="2" t="str">
        <f>IF(sum!A544="BC",sum!J544,"*")</f>
        <v>*</v>
      </c>
      <c r="Z551" s="2" t="s">
        <v>186</v>
      </c>
      <c r="AA551" s="2" t="s">
        <v>187</v>
      </c>
      <c r="AB551" s="2">
        <v>2050</v>
      </c>
      <c r="AC551" s="2" t="str">
        <f>IF(sum!A544="MA",sum!B544,"*")</f>
        <v>*</v>
      </c>
      <c r="AD551" s="2"/>
      <c r="AE551" s="2" t="str">
        <f>IF(sum!A544="MA",sum!J544,"*")</f>
        <v>*</v>
      </c>
      <c r="AH551" s="2" t="s">
        <v>186</v>
      </c>
      <c r="AI551" s="2" t="s">
        <v>187</v>
      </c>
      <c r="AJ551" s="2">
        <v>2050</v>
      </c>
      <c r="AK551" s="2" t="str">
        <f>IF(sum!A544="ON",sum!B544,"*")</f>
        <v>TRA_Car_BEV01</v>
      </c>
      <c r="AL551" s="2"/>
      <c r="AM551" s="2">
        <f>IF(sum!A544="ON",sum!J544,"*")</f>
        <v>1735.63756301975</v>
      </c>
      <c r="AP551" s="4" t="s">
        <v>186</v>
      </c>
      <c r="AQ551" s="4" t="s">
        <v>187</v>
      </c>
      <c r="AR551" s="4">
        <v>2050</v>
      </c>
      <c r="AS551" s="2" t="str">
        <f>IF(sum!A544="QU",sum!B544,"*")</f>
        <v>*</v>
      </c>
      <c r="AT551" s="2"/>
      <c r="AU551" s="2" t="str">
        <f>IF(sum!A544="QU",sum!J544,"*")</f>
        <v>*</v>
      </c>
      <c r="AX551" s="2" t="s">
        <v>186</v>
      </c>
      <c r="AY551" s="2" t="s">
        <v>187</v>
      </c>
      <c r="AZ551" s="2">
        <v>2050</v>
      </c>
      <c r="BA551" s="2" t="str">
        <f>IF(sum!A544="SA",sum!B544,"*")</f>
        <v>*</v>
      </c>
      <c r="BB551" s="2"/>
      <c r="BC551" s="2" t="str">
        <f>IF(sum!A544="SA",sum!J544,"*")</f>
        <v>*</v>
      </c>
    </row>
    <row r="552" spans="2:55">
      <c r="B552" s="4" t="s">
        <v>186</v>
      </c>
      <c r="C552" s="4" t="s">
        <v>187</v>
      </c>
      <c r="D552" s="4">
        <v>2050</v>
      </c>
      <c r="J552" s="4" t="s">
        <v>186</v>
      </c>
      <c r="K552" s="4" t="s">
        <v>187</v>
      </c>
      <c r="L552" s="4">
        <v>2050</v>
      </c>
      <c r="M552" s="2" t="str">
        <f>IF(sum!A545="AT",sum!B545,"*")</f>
        <v>*</v>
      </c>
      <c r="N552" s="2"/>
      <c r="O552" s="2" t="str">
        <f>IF(sum!A545="AT",sum!J545,"*")</f>
        <v>*</v>
      </c>
      <c r="R552" s="4" t="s">
        <v>186</v>
      </c>
      <c r="S552" s="4" t="s">
        <v>187</v>
      </c>
      <c r="T552" s="4">
        <v>2050</v>
      </c>
      <c r="U552" s="2" t="str">
        <f>IF(sum!A545="BC",sum!B545,"*")</f>
        <v>*</v>
      </c>
      <c r="V552" s="2"/>
      <c r="W552" s="2" t="str">
        <f>IF(sum!A545="BC",sum!J545,"*")</f>
        <v>*</v>
      </c>
      <c r="Z552" s="4" t="s">
        <v>186</v>
      </c>
      <c r="AA552" s="4" t="s">
        <v>187</v>
      </c>
      <c r="AB552" s="4">
        <v>2050</v>
      </c>
      <c r="AC552" s="2" t="str">
        <f>IF(sum!A545="MA",sum!B545,"*")</f>
        <v>*</v>
      </c>
      <c r="AD552" s="2"/>
      <c r="AE552" s="2" t="str">
        <f>IF(sum!A545="MA",sum!J545,"*")</f>
        <v>*</v>
      </c>
      <c r="AH552" s="4" t="s">
        <v>186</v>
      </c>
      <c r="AI552" s="4" t="s">
        <v>187</v>
      </c>
      <c r="AJ552" s="4">
        <v>2050</v>
      </c>
      <c r="AK552" s="2" t="str">
        <f>IF(sum!A545="ON",sum!B545,"*")</f>
        <v>TRA_Car_GSL1</v>
      </c>
      <c r="AL552" s="2"/>
      <c r="AM552" s="2">
        <f>IF(sum!A545="ON",sum!J545,"*")</f>
        <v>0</v>
      </c>
      <c r="AP552" s="2" t="s">
        <v>186</v>
      </c>
      <c r="AQ552" s="2" t="s">
        <v>187</v>
      </c>
      <c r="AR552" s="2">
        <v>2050</v>
      </c>
      <c r="AS552" s="2" t="str">
        <f>IF(sum!A545="QU",sum!B545,"*")</f>
        <v>*</v>
      </c>
      <c r="AT552" s="2"/>
      <c r="AU552" s="2" t="str">
        <f>IF(sum!A545="QU",sum!J545,"*")</f>
        <v>*</v>
      </c>
      <c r="AX552" s="4" t="s">
        <v>186</v>
      </c>
      <c r="AY552" s="4" t="s">
        <v>187</v>
      </c>
      <c r="AZ552" s="4">
        <v>2050</v>
      </c>
      <c r="BA552" s="2" t="str">
        <f>IF(sum!A545="SA",sum!B545,"*")</f>
        <v>*</v>
      </c>
      <c r="BB552" s="2"/>
      <c r="BC552" s="2" t="str">
        <f>IF(sum!A545="SA",sum!J545,"*")</f>
        <v>*</v>
      </c>
    </row>
    <row r="553" spans="2:55">
      <c r="B553" s="2" t="s">
        <v>186</v>
      </c>
      <c r="C553" s="2" t="s">
        <v>187</v>
      </c>
      <c r="D553" s="2">
        <v>2050</v>
      </c>
      <c r="J553" s="2" t="s">
        <v>186</v>
      </c>
      <c r="K553" s="2" t="s">
        <v>187</v>
      </c>
      <c r="L553" s="2">
        <v>2050</v>
      </c>
      <c r="M553" s="2" t="str">
        <f>IF(sum!A546="AT",sum!B546,"*")</f>
        <v>*</v>
      </c>
      <c r="N553" s="2"/>
      <c r="O553" s="2" t="str">
        <f>IF(sum!A546="AT",sum!J546,"*")</f>
        <v>*</v>
      </c>
      <c r="R553" s="2" t="s">
        <v>186</v>
      </c>
      <c r="S553" s="2" t="s">
        <v>187</v>
      </c>
      <c r="T553" s="2">
        <v>2050</v>
      </c>
      <c r="U553" s="2" t="str">
        <f>IF(sum!A546="BC",sum!B546,"*")</f>
        <v>*</v>
      </c>
      <c r="V553" s="2"/>
      <c r="W553" s="2" t="str">
        <f>IF(sum!A546="BC",sum!J546,"*")</f>
        <v>*</v>
      </c>
      <c r="Z553" s="2" t="s">
        <v>186</v>
      </c>
      <c r="AA553" s="2" t="s">
        <v>187</v>
      </c>
      <c r="AB553" s="2">
        <v>2050</v>
      </c>
      <c r="AC553" s="2" t="str">
        <f>IF(sum!A546="MA",sum!B546,"*")</f>
        <v>*</v>
      </c>
      <c r="AD553" s="2"/>
      <c r="AE553" s="2" t="str">
        <f>IF(sum!A546="MA",sum!J546,"*")</f>
        <v>*</v>
      </c>
      <c r="AH553" s="2" t="s">
        <v>186</v>
      </c>
      <c r="AI553" s="2" t="s">
        <v>187</v>
      </c>
      <c r="AJ553" s="2">
        <v>2050</v>
      </c>
      <c r="AK553" s="2" t="str">
        <f>IF(sum!A546="ON",sum!B546,"*")</f>
        <v>TRA_Mot_ELC1</v>
      </c>
      <c r="AL553" s="2"/>
      <c r="AM553" s="2">
        <f>IF(sum!A546="ON",sum!J546,"*")</f>
        <v>102.126255922917</v>
      </c>
      <c r="AP553" s="4" t="s">
        <v>186</v>
      </c>
      <c r="AQ553" s="4" t="s">
        <v>187</v>
      </c>
      <c r="AR553" s="4">
        <v>2050</v>
      </c>
      <c r="AS553" s="2" t="str">
        <f>IF(sum!A546="QU",sum!B546,"*")</f>
        <v>*</v>
      </c>
      <c r="AT553" s="2"/>
      <c r="AU553" s="2" t="str">
        <f>IF(sum!A546="QU",sum!J546,"*")</f>
        <v>*</v>
      </c>
      <c r="AX553" s="2" t="s">
        <v>186</v>
      </c>
      <c r="AY553" s="2" t="s">
        <v>187</v>
      </c>
      <c r="AZ553" s="2">
        <v>2050</v>
      </c>
      <c r="BA553" s="2" t="str">
        <f>IF(sum!A546="SA",sum!B546,"*")</f>
        <v>*</v>
      </c>
      <c r="BB553" s="2"/>
      <c r="BC553" s="2" t="str">
        <f>IF(sum!A546="SA",sum!J546,"*")</f>
        <v>*</v>
      </c>
    </row>
    <row r="554" spans="2:55">
      <c r="B554" s="2" t="s">
        <v>186</v>
      </c>
      <c r="C554" s="2" t="s">
        <v>187</v>
      </c>
      <c r="D554" s="2">
        <v>2050</v>
      </c>
      <c r="J554" s="2" t="s">
        <v>186</v>
      </c>
      <c r="K554" s="2" t="s">
        <v>187</v>
      </c>
      <c r="L554" s="2">
        <v>2050</v>
      </c>
      <c r="M554" s="2" t="str">
        <f>IF(sum!A547="AT",sum!B547,"*")</f>
        <v>*</v>
      </c>
      <c r="N554" s="2"/>
      <c r="O554" s="2" t="str">
        <f>IF(sum!A547="AT",sum!J547,"*")</f>
        <v>*</v>
      </c>
      <c r="R554" s="2" t="s">
        <v>186</v>
      </c>
      <c r="S554" s="2" t="s">
        <v>187</v>
      </c>
      <c r="T554" s="2">
        <v>2050</v>
      </c>
      <c r="U554" s="2" t="str">
        <f>IF(sum!A547="BC",sum!B547,"*")</f>
        <v>*</v>
      </c>
      <c r="V554" s="2"/>
      <c r="W554" s="2" t="str">
        <f>IF(sum!A547="BC",sum!J547,"*")</f>
        <v>*</v>
      </c>
      <c r="Z554" s="2" t="s">
        <v>186</v>
      </c>
      <c r="AA554" s="2" t="s">
        <v>187</v>
      </c>
      <c r="AB554" s="2">
        <v>2050</v>
      </c>
      <c r="AC554" s="2" t="str">
        <f>IF(sum!A547="MA",sum!B547,"*")</f>
        <v>*</v>
      </c>
      <c r="AD554" s="2"/>
      <c r="AE554" s="2" t="str">
        <f>IF(sum!A547="MA",sum!J547,"*")</f>
        <v>*</v>
      </c>
      <c r="AH554" s="2" t="s">
        <v>186</v>
      </c>
      <c r="AI554" s="2" t="s">
        <v>187</v>
      </c>
      <c r="AJ554" s="2">
        <v>2050</v>
      </c>
      <c r="AK554" s="2" t="str">
        <f>IF(sum!A547="ON",sum!B547,"*")</f>
        <v>TRA_Rai_Frt-ELC01</v>
      </c>
      <c r="AL554" s="2"/>
      <c r="AM554" s="2">
        <f>IF(sum!A547="ON",sum!J547,"*")</f>
        <v>0</v>
      </c>
      <c r="AP554" s="2" t="s">
        <v>186</v>
      </c>
      <c r="AQ554" s="2" t="s">
        <v>187</v>
      </c>
      <c r="AR554" s="2">
        <v>2050</v>
      </c>
      <c r="AS554" s="2" t="str">
        <f>IF(sum!A547="QU",sum!B547,"*")</f>
        <v>*</v>
      </c>
      <c r="AT554" s="2"/>
      <c r="AU554" s="2" t="str">
        <f>IF(sum!A547="QU",sum!J547,"*")</f>
        <v>*</v>
      </c>
      <c r="AX554" s="2" t="s">
        <v>186</v>
      </c>
      <c r="AY554" s="2" t="s">
        <v>187</v>
      </c>
      <c r="AZ554" s="2">
        <v>2050</v>
      </c>
      <c r="BA554" s="2" t="str">
        <f>IF(sum!A547="SA",sum!B547,"*")</f>
        <v>*</v>
      </c>
      <c r="BB554" s="2"/>
      <c r="BC554" s="2" t="str">
        <f>IF(sum!A547="SA",sum!J547,"*")</f>
        <v>*</v>
      </c>
    </row>
    <row r="555" spans="2:55">
      <c r="B555" s="4" t="s">
        <v>186</v>
      </c>
      <c r="C555" s="4" t="s">
        <v>187</v>
      </c>
      <c r="D555" s="4">
        <v>2050</v>
      </c>
      <c r="J555" s="4" t="s">
        <v>186</v>
      </c>
      <c r="K555" s="4" t="s">
        <v>187</v>
      </c>
      <c r="L555" s="4">
        <v>2050</v>
      </c>
      <c r="M555" s="2" t="str">
        <f>IF(sum!A548="AT",sum!B548,"*")</f>
        <v>*</v>
      </c>
      <c r="N555" s="2"/>
      <c r="O555" s="2" t="str">
        <f>IF(sum!A548="AT",sum!J548,"*")</f>
        <v>*</v>
      </c>
      <c r="R555" s="4" t="s">
        <v>186</v>
      </c>
      <c r="S555" s="4" t="s">
        <v>187</v>
      </c>
      <c r="T555" s="4">
        <v>2050</v>
      </c>
      <c r="U555" s="2" t="str">
        <f>IF(sum!A548="BC",sum!B548,"*")</f>
        <v>*</v>
      </c>
      <c r="V555" s="2"/>
      <c r="W555" s="2" t="str">
        <f>IF(sum!A548="BC",sum!J548,"*")</f>
        <v>*</v>
      </c>
      <c r="Z555" s="4" t="s">
        <v>186</v>
      </c>
      <c r="AA555" s="4" t="s">
        <v>187</v>
      </c>
      <c r="AB555" s="4">
        <v>2050</v>
      </c>
      <c r="AC555" s="2" t="str">
        <f>IF(sum!A548="MA",sum!B548,"*")</f>
        <v>*</v>
      </c>
      <c r="AD555" s="2"/>
      <c r="AE555" s="2" t="str">
        <f>IF(sum!A548="MA",sum!J548,"*")</f>
        <v>*</v>
      </c>
      <c r="AH555" s="4" t="s">
        <v>186</v>
      </c>
      <c r="AI555" s="4" t="s">
        <v>187</v>
      </c>
      <c r="AJ555" s="4">
        <v>2050</v>
      </c>
      <c r="AK555" s="2" t="str">
        <f>IF(sum!A548="ON",sum!B548,"*")</f>
        <v>TRA_Rai_Pas-ELC01</v>
      </c>
      <c r="AL555" s="2"/>
      <c r="AM555" s="2">
        <f>IF(sum!A548="ON",sum!J548,"*")</f>
        <v>0.00445007979265923</v>
      </c>
      <c r="AP555" s="4" t="s">
        <v>186</v>
      </c>
      <c r="AQ555" s="4" t="s">
        <v>187</v>
      </c>
      <c r="AR555" s="4">
        <v>2050</v>
      </c>
      <c r="AS555" s="2" t="str">
        <f>IF(sum!A548="QU",sum!B548,"*")</f>
        <v>*</v>
      </c>
      <c r="AT555" s="2"/>
      <c r="AU555" s="2" t="str">
        <f>IF(sum!A548="QU",sum!J548,"*")</f>
        <v>*</v>
      </c>
      <c r="AX555" s="4" t="s">
        <v>186</v>
      </c>
      <c r="AY555" s="4" t="s">
        <v>187</v>
      </c>
      <c r="AZ555" s="4">
        <v>2050</v>
      </c>
      <c r="BA555" s="2" t="str">
        <f>IF(sum!A548="SA",sum!B548,"*")</f>
        <v>*</v>
      </c>
      <c r="BB555" s="2"/>
      <c r="BC555" s="2" t="str">
        <f>IF(sum!A548="SA",sum!J548,"*")</f>
        <v>*</v>
      </c>
    </row>
    <row r="556" spans="2:55">
      <c r="B556" s="2" t="s">
        <v>186</v>
      </c>
      <c r="C556" s="2" t="s">
        <v>187</v>
      </c>
      <c r="D556" s="2">
        <v>2050</v>
      </c>
      <c r="J556" s="2" t="s">
        <v>186</v>
      </c>
      <c r="K556" s="2" t="s">
        <v>187</v>
      </c>
      <c r="L556" s="2">
        <v>2050</v>
      </c>
      <c r="M556" s="2" t="str">
        <f>IF(sum!A549="AT",sum!B549,"*")</f>
        <v>*</v>
      </c>
      <c r="N556" s="2"/>
      <c r="O556" s="2" t="str">
        <f>IF(sum!A549="AT",sum!J549,"*")</f>
        <v>*</v>
      </c>
      <c r="R556" s="2" t="s">
        <v>186</v>
      </c>
      <c r="S556" s="2" t="s">
        <v>187</v>
      </c>
      <c r="T556" s="2">
        <v>2050</v>
      </c>
      <c r="U556" s="2" t="str">
        <f>IF(sum!A549="BC",sum!B549,"*")</f>
        <v>*</v>
      </c>
      <c r="V556" s="2"/>
      <c r="W556" s="2" t="str">
        <f>IF(sum!A549="BC",sum!J549,"*")</f>
        <v>*</v>
      </c>
      <c r="Z556" s="2" t="s">
        <v>186</v>
      </c>
      <c r="AA556" s="2" t="s">
        <v>187</v>
      </c>
      <c r="AB556" s="2">
        <v>2050</v>
      </c>
      <c r="AC556" s="2" t="str">
        <f>IF(sum!A549="MA",sum!B549,"*")</f>
        <v>*</v>
      </c>
      <c r="AD556" s="2"/>
      <c r="AE556" s="2" t="str">
        <f>IF(sum!A549="MA",sum!J549,"*")</f>
        <v>*</v>
      </c>
      <c r="AH556" s="2" t="s">
        <v>186</v>
      </c>
      <c r="AI556" s="2" t="s">
        <v>187</v>
      </c>
      <c r="AJ556" s="2">
        <v>2050</v>
      </c>
      <c r="AK556" s="2" t="str">
        <f>IF(sum!A549="ON",sum!B549,"*")</f>
        <v>TRA_Tru_BEV01</v>
      </c>
      <c r="AL556" s="2"/>
      <c r="AM556" s="2">
        <f>IF(sum!A549="ON",sum!J549,"*")</f>
        <v>989.11140098298</v>
      </c>
      <c r="AP556" s="2" t="s">
        <v>186</v>
      </c>
      <c r="AQ556" s="2" t="s">
        <v>187</v>
      </c>
      <c r="AR556" s="2">
        <v>2050</v>
      </c>
      <c r="AS556" s="2" t="str">
        <f>IF(sum!A549="QU",sum!B549,"*")</f>
        <v>*</v>
      </c>
      <c r="AT556" s="2"/>
      <c r="AU556" s="2" t="str">
        <f>IF(sum!A549="QU",sum!J549,"*")</f>
        <v>*</v>
      </c>
      <c r="AX556" s="2" t="s">
        <v>186</v>
      </c>
      <c r="AY556" s="2" t="s">
        <v>187</v>
      </c>
      <c r="AZ556" s="2">
        <v>2050</v>
      </c>
      <c r="BA556" s="2" t="str">
        <f>IF(sum!A549="SA",sum!B549,"*")</f>
        <v>*</v>
      </c>
      <c r="BB556" s="2"/>
      <c r="BC556" s="2" t="str">
        <f>IF(sum!A549="SA",sum!J549,"*")</f>
        <v>*</v>
      </c>
    </row>
    <row r="557" spans="2:55">
      <c r="B557" s="2" t="s">
        <v>186</v>
      </c>
      <c r="C557" s="2" t="s">
        <v>187</v>
      </c>
      <c r="D557" s="2">
        <v>2050</v>
      </c>
      <c r="J557" s="2" t="s">
        <v>186</v>
      </c>
      <c r="K557" s="2" t="s">
        <v>187</v>
      </c>
      <c r="L557" s="2">
        <v>2050</v>
      </c>
      <c r="M557" s="2" t="str">
        <f>IF(sum!A550="AT",sum!B550,"*")</f>
        <v>*</v>
      </c>
      <c r="N557" s="2"/>
      <c r="O557" s="2" t="str">
        <f>IF(sum!A550="AT",sum!J550,"*")</f>
        <v>*</v>
      </c>
      <c r="R557" s="2" t="s">
        <v>186</v>
      </c>
      <c r="S557" s="2" t="s">
        <v>187</v>
      </c>
      <c r="T557" s="2">
        <v>2050</v>
      </c>
      <c r="U557" s="2" t="str">
        <f>IF(sum!A550="BC",sum!B550,"*")</f>
        <v>*</v>
      </c>
      <c r="V557" s="2"/>
      <c r="W557" s="2" t="str">
        <f>IF(sum!A550="BC",sum!J550,"*")</f>
        <v>*</v>
      </c>
      <c r="Z557" s="2" t="s">
        <v>186</v>
      </c>
      <c r="AA557" s="2" t="s">
        <v>187</v>
      </c>
      <c r="AB557" s="2">
        <v>2050</v>
      </c>
      <c r="AC557" s="2" t="str">
        <f>IF(sum!A550="MA",sum!B550,"*")</f>
        <v>*</v>
      </c>
      <c r="AD557" s="2"/>
      <c r="AE557" s="2" t="str">
        <f>IF(sum!A550="MA",sum!J550,"*")</f>
        <v>*</v>
      </c>
      <c r="AH557" s="2" t="s">
        <v>186</v>
      </c>
      <c r="AI557" s="2" t="s">
        <v>187</v>
      </c>
      <c r="AJ557" s="2">
        <v>2050</v>
      </c>
      <c r="AK557" s="2" t="str">
        <f>IF(sum!A550="ON",sum!B550,"*")</f>
        <v>TRA_Tru_HT_DST1</v>
      </c>
      <c r="AL557" s="2"/>
      <c r="AM557" s="2">
        <f>IF(sum!A550="ON",sum!J550,"*")</f>
        <v>0</v>
      </c>
      <c r="AP557" s="4" t="s">
        <v>186</v>
      </c>
      <c r="AQ557" s="4" t="s">
        <v>187</v>
      </c>
      <c r="AR557" s="4">
        <v>2050</v>
      </c>
      <c r="AS557" s="2" t="str">
        <f>IF(sum!A550="QU",sum!B550,"*")</f>
        <v>*</v>
      </c>
      <c r="AT557" s="2"/>
      <c r="AU557" s="2" t="str">
        <f>IF(sum!A550="QU",sum!J550,"*")</f>
        <v>*</v>
      </c>
      <c r="AX557" s="2" t="s">
        <v>186</v>
      </c>
      <c r="AY557" s="2" t="s">
        <v>187</v>
      </c>
      <c r="AZ557" s="2">
        <v>2050</v>
      </c>
      <c r="BA557" s="2" t="str">
        <f>IF(sum!A550="SA",sum!B550,"*")</f>
        <v>*</v>
      </c>
      <c r="BB557" s="2"/>
      <c r="BC557" s="2" t="str">
        <f>IF(sum!A550="SA",sum!J550,"*")</f>
        <v>*</v>
      </c>
    </row>
    <row r="558" spans="2:55">
      <c r="B558" s="4" t="s">
        <v>186</v>
      </c>
      <c r="C558" s="4" t="s">
        <v>187</v>
      </c>
      <c r="D558" s="4">
        <v>2050</v>
      </c>
      <c r="J558" s="4" t="s">
        <v>186</v>
      </c>
      <c r="K558" s="4" t="s">
        <v>187</v>
      </c>
      <c r="L558" s="4">
        <v>2050</v>
      </c>
      <c r="M558" s="2" t="str">
        <f>IF(sum!A551="AT",sum!B551,"*")</f>
        <v>*</v>
      </c>
      <c r="N558" s="2"/>
      <c r="O558" s="2" t="str">
        <f>IF(sum!A551="AT",sum!J551,"*")</f>
        <v>*</v>
      </c>
      <c r="R558" s="4" t="s">
        <v>186</v>
      </c>
      <c r="S558" s="4" t="s">
        <v>187</v>
      </c>
      <c r="T558" s="4">
        <v>2050</v>
      </c>
      <c r="U558" s="2" t="str">
        <f>IF(sum!A551="BC",sum!B551,"*")</f>
        <v>*</v>
      </c>
      <c r="V558" s="2"/>
      <c r="W558" s="2" t="str">
        <f>IF(sum!A551="BC",sum!J551,"*")</f>
        <v>*</v>
      </c>
      <c r="Z558" s="4" t="s">
        <v>186</v>
      </c>
      <c r="AA558" s="4" t="s">
        <v>187</v>
      </c>
      <c r="AB558" s="4">
        <v>2050</v>
      </c>
      <c r="AC558" s="2" t="str">
        <f>IF(sum!A551="MA",sum!B551,"*")</f>
        <v>*</v>
      </c>
      <c r="AD558" s="2"/>
      <c r="AE558" s="2" t="str">
        <f>IF(sum!A551="MA",sum!J551,"*")</f>
        <v>*</v>
      </c>
      <c r="AH558" s="4" t="s">
        <v>186</v>
      </c>
      <c r="AI558" s="4" t="s">
        <v>187</v>
      </c>
      <c r="AJ558" s="4">
        <v>2050</v>
      </c>
      <c r="AK558" s="2" t="str">
        <f>IF(sum!A551="ON",sum!B551,"*")</f>
        <v>TRA_Tru_PHEV01</v>
      </c>
      <c r="AL558" s="2"/>
      <c r="AM558" s="2">
        <f>IF(sum!A551="ON",sum!J551,"*")</f>
        <v>0</v>
      </c>
      <c r="AP558" s="2" t="s">
        <v>186</v>
      </c>
      <c r="AQ558" s="2" t="s">
        <v>187</v>
      </c>
      <c r="AR558" s="2">
        <v>2050</v>
      </c>
      <c r="AS558" s="2" t="str">
        <f>IF(sum!A551="QU",sum!B551,"*")</f>
        <v>*</v>
      </c>
      <c r="AT558" s="2"/>
      <c r="AU558" s="2" t="str">
        <f>IF(sum!A551="QU",sum!J551,"*")</f>
        <v>*</v>
      </c>
      <c r="AX558" s="4" t="s">
        <v>186</v>
      </c>
      <c r="AY558" s="4" t="s">
        <v>187</v>
      </c>
      <c r="AZ558" s="4">
        <v>2050</v>
      </c>
      <c r="BA558" s="2" t="str">
        <f>IF(sum!A551="SA",sum!B551,"*")</f>
        <v>*</v>
      </c>
      <c r="BB558" s="2"/>
      <c r="BC558" s="2" t="str">
        <f>IF(sum!A551="SA",sum!J551,"*")</f>
        <v>*</v>
      </c>
    </row>
    <row r="559" spans="2:55">
      <c r="B559" s="2" t="s">
        <v>186</v>
      </c>
      <c r="C559" s="2" t="s">
        <v>187</v>
      </c>
      <c r="D559" s="2">
        <v>2050</v>
      </c>
      <c r="J559" s="2" t="s">
        <v>186</v>
      </c>
      <c r="K559" s="2" t="s">
        <v>187</v>
      </c>
      <c r="L559" s="2">
        <v>2050</v>
      </c>
      <c r="M559" s="2" t="str">
        <f>IF(sum!A552="AT",sum!B552,"*")</f>
        <v>*</v>
      </c>
      <c r="N559" s="2"/>
      <c r="O559" s="2" t="str">
        <f>IF(sum!A552="AT",sum!J552,"*")</f>
        <v>*</v>
      </c>
      <c r="R559" s="2" t="s">
        <v>186</v>
      </c>
      <c r="S559" s="2" t="s">
        <v>187</v>
      </c>
      <c r="T559" s="2">
        <v>2050</v>
      </c>
      <c r="U559" s="2" t="str">
        <f>IF(sum!A552="BC",sum!B552,"*")</f>
        <v>*</v>
      </c>
      <c r="V559" s="2"/>
      <c r="W559" s="2" t="str">
        <f>IF(sum!A552="BC",sum!J552,"*")</f>
        <v>*</v>
      </c>
      <c r="Z559" s="2" t="s">
        <v>186</v>
      </c>
      <c r="AA559" s="2" t="s">
        <v>187</v>
      </c>
      <c r="AB559" s="2">
        <v>2050</v>
      </c>
      <c r="AC559" s="2" t="str">
        <f>IF(sum!A552="MA",sum!B552,"*")</f>
        <v>*</v>
      </c>
      <c r="AD559" s="2"/>
      <c r="AE559" s="2" t="str">
        <f>IF(sum!A552="MA",sum!J552,"*")</f>
        <v>*</v>
      </c>
      <c r="AH559" s="2" t="s">
        <v>186</v>
      </c>
      <c r="AI559" s="2" t="s">
        <v>187</v>
      </c>
      <c r="AJ559" s="2">
        <v>2050</v>
      </c>
      <c r="AK559" s="2" t="str">
        <f>IF(sum!A552="ON",sum!B552,"*")</f>
        <v>TU_GASNAT_AL_ON_01</v>
      </c>
      <c r="AL559" s="2"/>
      <c r="AM559" s="2">
        <f>IF(sum!A552="ON",sum!J552,"*")</f>
        <v>192.22605723813</v>
      </c>
      <c r="AP559" s="4" t="s">
        <v>186</v>
      </c>
      <c r="AQ559" s="4" t="s">
        <v>187</v>
      </c>
      <c r="AR559" s="4">
        <v>2050</v>
      </c>
      <c r="AS559" s="2" t="str">
        <f>IF(sum!A552="QU",sum!B552,"*")</f>
        <v>*</v>
      </c>
      <c r="AT559" s="2"/>
      <c r="AU559" s="2" t="str">
        <f>IF(sum!A552="QU",sum!J552,"*")</f>
        <v>*</v>
      </c>
      <c r="AX559" s="2" t="s">
        <v>186</v>
      </c>
      <c r="AY559" s="2" t="s">
        <v>187</v>
      </c>
      <c r="AZ559" s="2">
        <v>2050</v>
      </c>
      <c r="BA559" s="2" t="str">
        <f>IF(sum!A552="SA",sum!B552,"*")</f>
        <v>*</v>
      </c>
      <c r="BB559" s="2"/>
      <c r="BC559" s="2" t="str">
        <f>IF(sum!A552="SA",sum!J552,"*")</f>
        <v>*</v>
      </c>
    </row>
    <row r="560" spans="2:55">
      <c r="B560" s="2" t="s">
        <v>186</v>
      </c>
      <c r="C560" s="2" t="s">
        <v>187</v>
      </c>
      <c r="D560" s="2">
        <v>2050</v>
      </c>
      <c r="J560" s="2" t="s">
        <v>186</v>
      </c>
      <c r="K560" s="2" t="s">
        <v>187</v>
      </c>
      <c r="L560" s="2">
        <v>2050</v>
      </c>
      <c r="M560" s="2" t="str">
        <f>IF(sum!A553="AT",sum!B553,"*")</f>
        <v>*</v>
      </c>
      <c r="N560" s="2"/>
      <c r="O560" s="2" t="str">
        <f>IF(sum!A553="AT",sum!J553,"*")</f>
        <v>*</v>
      </c>
      <c r="R560" s="2" t="s">
        <v>186</v>
      </c>
      <c r="S560" s="2" t="s">
        <v>187</v>
      </c>
      <c r="T560" s="2">
        <v>2050</v>
      </c>
      <c r="U560" s="2" t="str">
        <f>IF(sum!A553="BC",sum!B553,"*")</f>
        <v>*</v>
      </c>
      <c r="V560" s="2"/>
      <c r="W560" s="2" t="str">
        <f>IF(sum!A553="BC",sum!J553,"*")</f>
        <v>*</v>
      </c>
      <c r="Z560" s="2" t="s">
        <v>186</v>
      </c>
      <c r="AA560" s="2" t="s">
        <v>187</v>
      </c>
      <c r="AB560" s="2">
        <v>2050</v>
      </c>
      <c r="AC560" s="2" t="str">
        <f>IF(sum!A553="MA",sum!B553,"*")</f>
        <v>*</v>
      </c>
      <c r="AD560" s="2"/>
      <c r="AE560" s="2" t="str">
        <f>IF(sum!A553="MA",sum!J553,"*")</f>
        <v>*</v>
      </c>
      <c r="AH560" s="2" t="s">
        <v>186</v>
      </c>
      <c r="AI560" s="2" t="s">
        <v>187</v>
      </c>
      <c r="AJ560" s="2">
        <v>2050</v>
      </c>
      <c r="AK560" s="2" t="str">
        <f>IF(sum!A553="ON",sum!B553,"*")</f>
        <v>TU_OILCRD_AL_ON_01</v>
      </c>
      <c r="AL560" s="2"/>
      <c r="AM560" s="2">
        <f>IF(sum!A553="ON",sum!J553,"*")</f>
        <v>0</v>
      </c>
      <c r="AP560" s="2" t="s">
        <v>186</v>
      </c>
      <c r="AQ560" s="2" t="s">
        <v>187</v>
      </c>
      <c r="AR560" s="2">
        <v>2050</v>
      </c>
      <c r="AS560" s="2" t="str">
        <f>IF(sum!A553="QU",sum!B553,"*")</f>
        <v>*</v>
      </c>
      <c r="AT560" s="2"/>
      <c r="AU560" s="2" t="str">
        <f>IF(sum!A553="QU",sum!J553,"*")</f>
        <v>*</v>
      </c>
      <c r="AX560" s="2" t="s">
        <v>186</v>
      </c>
      <c r="AY560" s="2" t="s">
        <v>187</v>
      </c>
      <c r="AZ560" s="2">
        <v>2050</v>
      </c>
      <c r="BA560" s="2" t="str">
        <f>IF(sum!A553="SA",sum!B553,"*")</f>
        <v>*</v>
      </c>
      <c r="BB560" s="2"/>
      <c r="BC560" s="2" t="str">
        <f>IF(sum!A553="SA",sum!J553,"*")</f>
        <v>*</v>
      </c>
    </row>
    <row r="561" spans="2:55">
      <c r="B561" s="4" t="s">
        <v>186</v>
      </c>
      <c r="C561" s="4" t="s">
        <v>187</v>
      </c>
      <c r="D561" s="4">
        <v>2050</v>
      </c>
      <c r="J561" s="4" t="s">
        <v>186</v>
      </c>
      <c r="K561" s="4" t="s">
        <v>187</v>
      </c>
      <c r="L561" s="4">
        <v>2050</v>
      </c>
      <c r="M561" s="2" t="str">
        <f>IF(sum!A554="AT",sum!B554,"*")</f>
        <v>*</v>
      </c>
      <c r="N561" s="2"/>
      <c r="O561" s="2" t="str">
        <f>IF(sum!A554="AT",sum!J554,"*")</f>
        <v>*</v>
      </c>
      <c r="R561" s="4" t="s">
        <v>186</v>
      </c>
      <c r="S561" s="4" t="s">
        <v>187</v>
      </c>
      <c r="T561" s="4">
        <v>2050</v>
      </c>
      <c r="U561" s="2" t="str">
        <f>IF(sum!A554="BC",sum!B554,"*")</f>
        <v>*</v>
      </c>
      <c r="V561" s="2"/>
      <c r="W561" s="2" t="str">
        <f>IF(sum!A554="BC",sum!J554,"*")</f>
        <v>*</v>
      </c>
      <c r="Z561" s="4" t="s">
        <v>186</v>
      </c>
      <c r="AA561" s="4" t="s">
        <v>187</v>
      </c>
      <c r="AB561" s="4">
        <v>2050</v>
      </c>
      <c r="AC561" s="2" t="str">
        <f>IF(sum!A554="MA",sum!B554,"*")</f>
        <v>*</v>
      </c>
      <c r="AD561" s="2"/>
      <c r="AE561" s="2" t="str">
        <f>IF(sum!A554="MA",sum!J554,"*")</f>
        <v>*</v>
      </c>
      <c r="AH561" s="4" t="s">
        <v>186</v>
      </c>
      <c r="AI561" s="4" t="s">
        <v>187</v>
      </c>
      <c r="AJ561" s="4">
        <v>2050</v>
      </c>
      <c r="AK561" s="2" t="str">
        <f>IF(sum!A554="ON",sum!B554,"*")</f>
        <v>TU_OILCRD_AT_ON_01</v>
      </c>
      <c r="AL561" s="2"/>
      <c r="AM561" s="2">
        <f>IF(sum!A554="ON",sum!J554,"*")</f>
        <v>0</v>
      </c>
      <c r="AP561" s="4" t="s">
        <v>186</v>
      </c>
      <c r="AQ561" s="4" t="s">
        <v>187</v>
      </c>
      <c r="AR561" s="4">
        <v>2050</v>
      </c>
      <c r="AS561" s="2" t="str">
        <f>IF(sum!A554="QU",sum!B554,"*")</f>
        <v>*</v>
      </c>
      <c r="AT561" s="2"/>
      <c r="AU561" s="2" t="str">
        <f>IF(sum!A554="QU",sum!J554,"*")</f>
        <v>*</v>
      </c>
      <c r="AX561" s="4" t="s">
        <v>186</v>
      </c>
      <c r="AY561" s="4" t="s">
        <v>187</v>
      </c>
      <c r="AZ561" s="4">
        <v>2050</v>
      </c>
      <c r="BA561" s="2" t="str">
        <f>IF(sum!A554="SA",sum!B554,"*")</f>
        <v>*</v>
      </c>
      <c r="BB561" s="2"/>
      <c r="BC561" s="2" t="str">
        <f>IF(sum!A554="SA",sum!J554,"*")</f>
        <v>*</v>
      </c>
    </row>
    <row r="562" spans="2:55">
      <c r="B562" s="2" t="s">
        <v>186</v>
      </c>
      <c r="C562" s="2" t="s">
        <v>187</v>
      </c>
      <c r="D562" s="2">
        <v>2050</v>
      </c>
      <c r="J562" s="2" t="s">
        <v>186</v>
      </c>
      <c r="K562" s="2" t="s">
        <v>187</v>
      </c>
      <c r="L562" s="2">
        <v>2050</v>
      </c>
      <c r="M562" s="2" t="str">
        <f>IF(sum!A555="AT",sum!B555,"*")</f>
        <v>*</v>
      </c>
      <c r="N562" s="2"/>
      <c r="O562" s="2" t="str">
        <f>IF(sum!A555="AT",sum!J555,"*")</f>
        <v>*</v>
      </c>
      <c r="R562" s="2" t="s">
        <v>186</v>
      </c>
      <c r="S562" s="2" t="s">
        <v>187</v>
      </c>
      <c r="T562" s="2">
        <v>2050</v>
      </c>
      <c r="U562" s="2" t="str">
        <f>IF(sum!A555="BC",sum!B555,"*")</f>
        <v>*</v>
      </c>
      <c r="V562" s="2"/>
      <c r="W562" s="2" t="str">
        <f>IF(sum!A555="BC",sum!J555,"*")</f>
        <v>*</v>
      </c>
      <c r="Z562" s="2" t="s">
        <v>186</v>
      </c>
      <c r="AA562" s="2" t="s">
        <v>187</v>
      </c>
      <c r="AB562" s="2">
        <v>2050</v>
      </c>
      <c r="AC562" s="2" t="str">
        <f>IF(sum!A555="MA",sum!B555,"*")</f>
        <v>*</v>
      </c>
      <c r="AD562" s="2"/>
      <c r="AE562" s="2" t="str">
        <f>IF(sum!A555="MA",sum!J555,"*")</f>
        <v>*</v>
      </c>
      <c r="AH562" s="2" t="s">
        <v>186</v>
      </c>
      <c r="AI562" s="2" t="s">
        <v>187</v>
      </c>
      <c r="AJ562" s="2">
        <v>2050</v>
      </c>
      <c r="AK562" s="2" t="str">
        <f>IF(sum!A555="ON",sum!B555,"*")</f>
        <v>TU_OILCRD_SA_ON_01</v>
      </c>
      <c r="AL562" s="2"/>
      <c r="AM562" s="2">
        <f>IF(sum!A555="ON",sum!J555,"*")</f>
        <v>70.0155000257733</v>
      </c>
      <c r="AP562" s="2" t="s">
        <v>186</v>
      </c>
      <c r="AQ562" s="2" t="s">
        <v>187</v>
      </c>
      <c r="AR562" s="2">
        <v>2050</v>
      </c>
      <c r="AS562" s="2" t="str">
        <f>IF(sum!A555="QU",sum!B555,"*")</f>
        <v>*</v>
      </c>
      <c r="AT562" s="2"/>
      <c r="AU562" s="2" t="str">
        <f>IF(sum!A555="QU",sum!J555,"*")</f>
        <v>*</v>
      </c>
      <c r="AX562" s="2" t="s">
        <v>186</v>
      </c>
      <c r="AY562" s="2" t="s">
        <v>187</v>
      </c>
      <c r="AZ562" s="2">
        <v>2050</v>
      </c>
      <c r="BA562" s="2" t="str">
        <f>IF(sum!A555="SA",sum!B555,"*")</f>
        <v>*</v>
      </c>
      <c r="BB562" s="2"/>
      <c r="BC562" s="2" t="str">
        <f>IF(sum!A555="SA",sum!J555,"*")</f>
        <v>*</v>
      </c>
    </row>
    <row r="563" spans="2:55">
      <c r="B563" s="2" t="s">
        <v>186</v>
      </c>
      <c r="C563" s="2" t="s">
        <v>187</v>
      </c>
      <c r="D563" s="2">
        <v>2050</v>
      </c>
      <c r="J563" s="2" t="s">
        <v>186</v>
      </c>
      <c r="K563" s="2" t="s">
        <v>187</v>
      </c>
      <c r="L563" s="2">
        <v>2050</v>
      </c>
      <c r="M563" s="2" t="str">
        <f>IF(sum!A556="AT",sum!B556,"*")</f>
        <v>*</v>
      </c>
      <c r="N563" s="2"/>
      <c r="O563" s="2" t="str">
        <f>IF(sum!A556="AT",sum!J556,"*")</f>
        <v>*</v>
      </c>
      <c r="R563" s="2" t="s">
        <v>186</v>
      </c>
      <c r="S563" s="2" t="s">
        <v>187</v>
      </c>
      <c r="T563" s="2">
        <v>2050</v>
      </c>
      <c r="U563" s="2" t="str">
        <f>IF(sum!A556="BC",sum!B556,"*")</f>
        <v>*</v>
      </c>
      <c r="V563" s="2"/>
      <c r="W563" s="2" t="str">
        <f>IF(sum!A556="BC",sum!J556,"*")</f>
        <v>*</v>
      </c>
      <c r="Z563" s="2" t="s">
        <v>186</v>
      </c>
      <c r="AA563" s="2" t="s">
        <v>187</v>
      </c>
      <c r="AB563" s="2">
        <v>2050</v>
      </c>
      <c r="AC563" s="2" t="str">
        <f>IF(sum!A556="MA",sum!B556,"*")</f>
        <v>*</v>
      </c>
      <c r="AD563" s="2"/>
      <c r="AE563" s="2" t="str">
        <f>IF(sum!A556="MA",sum!J556,"*")</f>
        <v>*</v>
      </c>
      <c r="AH563" s="2" t="s">
        <v>186</v>
      </c>
      <c r="AI563" s="2" t="s">
        <v>187</v>
      </c>
      <c r="AJ563" s="2">
        <v>2050</v>
      </c>
      <c r="AK563" s="2" t="str">
        <f>IF(sum!A556="ON",sum!B556,"*")</f>
        <v>TWS-AuxiliaryEquip_ELE1</v>
      </c>
      <c r="AL563" s="2"/>
      <c r="AM563" s="2">
        <f>IF(sum!A556="ON",sum!J556,"*")</f>
        <v>0.14758608825973</v>
      </c>
      <c r="AP563" s="4" t="s">
        <v>186</v>
      </c>
      <c r="AQ563" s="4" t="s">
        <v>187</v>
      </c>
      <c r="AR563" s="4">
        <v>2050</v>
      </c>
      <c r="AS563" s="2" t="str">
        <f>IF(sum!A556="QU",sum!B556,"*")</f>
        <v>*</v>
      </c>
      <c r="AT563" s="2"/>
      <c r="AU563" s="2" t="str">
        <f>IF(sum!A556="QU",sum!J556,"*")</f>
        <v>*</v>
      </c>
      <c r="AX563" s="2" t="s">
        <v>186</v>
      </c>
      <c r="AY563" s="2" t="s">
        <v>187</v>
      </c>
      <c r="AZ563" s="2">
        <v>2050</v>
      </c>
      <c r="BA563" s="2" t="str">
        <f>IF(sum!A556="SA",sum!B556,"*")</f>
        <v>*</v>
      </c>
      <c r="BB563" s="2"/>
      <c r="BC563" s="2" t="str">
        <f>IF(sum!A556="SA",sum!J556,"*")</f>
        <v>*</v>
      </c>
    </row>
    <row r="564" spans="2:55">
      <c r="B564" s="4" t="s">
        <v>186</v>
      </c>
      <c r="C564" s="4" t="s">
        <v>187</v>
      </c>
      <c r="D564" s="4">
        <v>2050</v>
      </c>
      <c r="J564" s="4" t="s">
        <v>186</v>
      </c>
      <c r="K564" s="4" t="s">
        <v>187</v>
      </c>
      <c r="L564" s="4">
        <v>2050</v>
      </c>
      <c r="M564" s="2" t="str">
        <f>IF(sum!A557="AT",sum!B557,"*")</f>
        <v>*</v>
      </c>
      <c r="N564" s="2"/>
      <c r="O564" s="2" t="str">
        <f>IF(sum!A557="AT",sum!J557,"*")</f>
        <v>*</v>
      </c>
      <c r="R564" s="4" t="s">
        <v>186</v>
      </c>
      <c r="S564" s="4" t="s">
        <v>187</v>
      </c>
      <c r="T564" s="4">
        <v>2050</v>
      </c>
      <c r="U564" s="2" t="str">
        <f>IF(sum!A557="BC",sum!B557,"*")</f>
        <v>*</v>
      </c>
      <c r="V564" s="2"/>
      <c r="W564" s="2" t="str">
        <f>IF(sum!A557="BC",sum!J557,"*")</f>
        <v>*</v>
      </c>
      <c r="Z564" s="4" t="s">
        <v>186</v>
      </c>
      <c r="AA564" s="4" t="s">
        <v>187</v>
      </c>
      <c r="AB564" s="4">
        <v>2050</v>
      </c>
      <c r="AC564" s="2" t="str">
        <f>IF(sum!A557="MA",sum!B557,"*")</f>
        <v>*</v>
      </c>
      <c r="AD564" s="2"/>
      <c r="AE564" s="2" t="str">
        <f>IF(sum!A557="MA",sum!J557,"*")</f>
        <v>*</v>
      </c>
      <c r="AH564" s="4" t="s">
        <v>186</v>
      </c>
      <c r="AI564" s="4" t="s">
        <v>187</v>
      </c>
      <c r="AJ564" s="4">
        <v>2050</v>
      </c>
      <c r="AK564" s="2" t="str">
        <f>IF(sum!A557="ON",sum!B557,"*")</f>
        <v>TWS-AuxiliaryMot_ELE1</v>
      </c>
      <c r="AL564" s="2"/>
      <c r="AM564" s="2">
        <f>IF(sum!A557="ON",sum!J557,"*")</f>
        <v>0.119204148209782</v>
      </c>
      <c r="AP564" s="2" t="s">
        <v>186</v>
      </c>
      <c r="AQ564" s="2" t="s">
        <v>187</v>
      </c>
      <c r="AR564" s="2">
        <v>2050</v>
      </c>
      <c r="AS564" s="2" t="str">
        <f>IF(sum!A557="QU",sum!B557,"*")</f>
        <v>*</v>
      </c>
      <c r="AT564" s="2"/>
      <c r="AU564" s="2" t="str">
        <f>IF(sum!A557="QU",sum!J557,"*")</f>
        <v>*</v>
      </c>
      <c r="AX564" s="4" t="s">
        <v>186</v>
      </c>
      <c r="AY564" s="4" t="s">
        <v>187</v>
      </c>
      <c r="AZ564" s="4">
        <v>2050</v>
      </c>
      <c r="BA564" s="2" t="str">
        <f>IF(sum!A557="SA",sum!B557,"*")</f>
        <v>*</v>
      </c>
      <c r="BB564" s="2"/>
      <c r="BC564" s="2" t="str">
        <f>IF(sum!A557="SA",sum!J557,"*")</f>
        <v>*</v>
      </c>
    </row>
    <row r="565" spans="2:55">
      <c r="B565" s="2" t="s">
        <v>186</v>
      </c>
      <c r="C565" s="2" t="s">
        <v>187</v>
      </c>
      <c r="D565" s="2">
        <v>2050</v>
      </c>
      <c r="J565" s="2" t="s">
        <v>186</v>
      </c>
      <c r="K565" s="2" t="s">
        <v>187</v>
      </c>
      <c r="L565" s="2">
        <v>2050</v>
      </c>
      <c r="M565" s="2" t="str">
        <f>IF(sum!A558="AT",sum!B558,"*")</f>
        <v>*</v>
      </c>
      <c r="N565" s="2"/>
      <c r="O565" s="2" t="str">
        <f>IF(sum!A558="AT",sum!J558,"*")</f>
        <v>*</v>
      </c>
      <c r="R565" s="2" t="s">
        <v>186</v>
      </c>
      <c r="S565" s="2" t="s">
        <v>187</v>
      </c>
      <c r="T565" s="2">
        <v>2050</v>
      </c>
      <c r="U565" s="2" t="str">
        <f>IF(sum!A558="BC",sum!B558,"*")</f>
        <v>*</v>
      </c>
      <c r="V565" s="2"/>
      <c r="W565" s="2" t="str">
        <f>IF(sum!A558="BC",sum!J558,"*")</f>
        <v>*</v>
      </c>
      <c r="Z565" s="2" t="s">
        <v>186</v>
      </c>
      <c r="AA565" s="2" t="s">
        <v>187</v>
      </c>
      <c r="AB565" s="2">
        <v>2050</v>
      </c>
      <c r="AC565" s="2" t="str">
        <f>IF(sum!A558="MA",sum!B558,"*")</f>
        <v>*</v>
      </c>
      <c r="AD565" s="2"/>
      <c r="AE565" s="2" t="str">
        <f>IF(sum!A558="MA",sum!J558,"*")</f>
        <v>*</v>
      </c>
      <c r="AH565" s="2" t="s">
        <v>186</v>
      </c>
      <c r="AI565" s="2" t="s">
        <v>187</v>
      </c>
      <c r="AJ565" s="2">
        <v>2050</v>
      </c>
      <c r="AK565" s="2" t="str">
        <f>IF(sum!A558="ON",sum!B558,"*")</f>
        <v>TWS-Light_ELE1</v>
      </c>
      <c r="AL565" s="2"/>
      <c r="AM565" s="2">
        <f>IF(sum!A558="ON",sum!J558,"*")</f>
        <v>0.306524952539438</v>
      </c>
      <c r="AP565" s="4" t="s">
        <v>186</v>
      </c>
      <c r="AQ565" s="4" t="s">
        <v>187</v>
      </c>
      <c r="AR565" s="4">
        <v>2050</v>
      </c>
      <c r="AS565" s="2" t="str">
        <f>IF(sum!A558="QU",sum!B558,"*")</f>
        <v>*</v>
      </c>
      <c r="AT565" s="2"/>
      <c r="AU565" s="2" t="str">
        <f>IF(sum!A558="QU",sum!J558,"*")</f>
        <v>*</v>
      </c>
      <c r="AX565" s="2" t="s">
        <v>186</v>
      </c>
      <c r="AY565" s="2" t="s">
        <v>187</v>
      </c>
      <c r="AZ565" s="2">
        <v>2050</v>
      </c>
      <c r="BA565" s="2" t="str">
        <f>IF(sum!A558="SA",sum!B558,"*")</f>
        <v>*</v>
      </c>
      <c r="BB565" s="2"/>
      <c r="BC565" s="2" t="str">
        <f>IF(sum!A558="SA",sum!J558,"*")</f>
        <v>*</v>
      </c>
    </row>
    <row r="566" spans="2:55">
      <c r="B566" s="2" t="s">
        <v>186</v>
      </c>
      <c r="C566" s="2" t="s">
        <v>187</v>
      </c>
      <c r="D566" s="2">
        <v>2050</v>
      </c>
      <c r="J566" s="2" t="s">
        <v>186</v>
      </c>
      <c r="K566" s="2" t="s">
        <v>187</v>
      </c>
      <c r="L566" s="2">
        <v>2050</v>
      </c>
      <c r="M566" s="2" t="str">
        <f>IF(sum!A559="AT",sum!B559,"*")</f>
        <v>*</v>
      </c>
      <c r="N566" s="2"/>
      <c r="O566" s="2" t="str">
        <f>IF(sum!A559="AT",sum!J559,"*")</f>
        <v>*</v>
      </c>
      <c r="R566" s="2" t="s">
        <v>186</v>
      </c>
      <c r="S566" s="2" t="s">
        <v>187</v>
      </c>
      <c r="T566" s="2">
        <v>2050</v>
      </c>
      <c r="U566" s="2" t="str">
        <f>IF(sum!A559="BC",sum!B559,"*")</f>
        <v>*</v>
      </c>
      <c r="V566" s="2"/>
      <c r="W566" s="2" t="str">
        <f>IF(sum!A559="BC",sum!J559,"*")</f>
        <v>*</v>
      </c>
      <c r="Z566" s="2" t="s">
        <v>186</v>
      </c>
      <c r="AA566" s="2" t="s">
        <v>187</v>
      </c>
      <c r="AB566" s="2">
        <v>2050</v>
      </c>
      <c r="AC566" s="2" t="str">
        <f>IF(sum!A559="MA",sum!B559,"*")</f>
        <v>*</v>
      </c>
      <c r="AD566" s="2"/>
      <c r="AE566" s="2" t="str">
        <f>IF(sum!A559="MA",sum!J559,"*")</f>
        <v>*</v>
      </c>
      <c r="AH566" s="2" t="s">
        <v>186</v>
      </c>
      <c r="AI566" s="2" t="s">
        <v>187</v>
      </c>
      <c r="AJ566" s="2">
        <v>2050</v>
      </c>
      <c r="AK566" s="2" t="str">
        <f>IF(sum!A559="ON",sum!B559,"*")</f>
        <v>TWS-SpCool_ELE1</v>
      </c>
      <c r="AL566" s="2"/>
      <c r="AM566" s="2">
        <f>IF(sum!A559="ON",sum!J559,"*")</f>
        <v>0.158955952609602</v>
      </c>
      <c r="AP566" s="2" t="s">
        <v>186</v>
      </c>
      <c r="AQ566" s="2" t="s">
        <v>187</v>
      </c>
      <c r="AR566" s="2">
        <v>2050</v>
      </c>
      <c r="AS566" s="2" t="str">
        <f>IF(sum!A559="QU",sum!B559,"*")</f>
        <v>*</v>
      </c>
      <c r="AT566" s="2"/>
      <c r="AU566" s="2" t="str">
        <f>IF(sum!A559="QU",sum!J559,"*")</f>
        <v>*</v>
      </c>
      <c r="AX566" s="2" t="s">
        <v>186</v>
      </c>
      <c r="AY566" s="2" t="s">
        <v>187</v>
      </c>
      <c r="AZ566" s="2">
        <v>2050</v>
      </c>
      <c r="BA566" s="2" t="str">
        <f>IF(sum!A559="SA",sum!B559,"*")</f>
        <v>*</v>
      </c>
      <c r="BB566" s="2"/>
      <c r="BC566" s="2" t="str">
        <f>IF(sum!A559="SA",sum!J559,"*")</f>
        <v>*</v>
      </c>
    </row>
    <row r="567" spans="2:55">
      <c r="B567" s="4" t="s">
        <v>186</v>
      </c>
      <c r="C567" s="4" t="s">
        <v>187</v>
      </c>
      <c r="D567" s="4">
        <v>2050</v>
      </c>
      <c r="J567" s="4" t="s">
        <v>186</v>
      </c>
      <c r="K567" s="4" t="s">
        <v>187</v>
      </c>
      <c r="L567" s="4">
        <v>2050</v>
      </c>
      <c r="M567" s="2" t="str">
        <f>IF(sum!A560="AT",sum!B560,"*")</f>
        <v>*</v>
      </c>
      <c r="N567" s="2"/>
      <c r="O567" s="2" t="str">
        <f>IF(sum!A560="AT",sum!J560,"*")</f>
        <v>*</v>
      </c>
      <c r="R567" s="4" t="s">
        <v>186</v>
      </c>
      <c r="S567" s="4" t="s">
        <v>187</v>
      </c>
      <c r="T567" s="4">
        <v>2050</v>
      </c>
      <c r="U567" s="2" t="str">
        <f>IF(sum!A560="BC",sum!B560,"*")</f>
        <v>*</v>
      </c>
      <c r="V567" s="2"/>
      <c r="W567" s="2" t="str">
        <f>IF(sum!A560="BC",sum!J560,"*")</f>
        <v>*</v>
      </c>
      <c r="Z567" s="4" t="s">
        <v>186</v>
      </c>
      <c r="AA567" s="4" t="s">
        <v>187</v>
      </c>
      <c r="AB567" s="4">
        <v>2050</v>
      </c>
      <c r="AC567" s="2" t="str">
        <f>IF(sum!A560="MA",sum!B560,"*")</f>
        <v>*</v>
      </c>
      <c r="AD567" s="2"/>
      <c r="AE567" s="2" t="str">
        <f>IF(sum!A560="MA",sum!J560,"*")</f>
        <v>*</v>
      </c>
      <c r="AH567" s="4" t="s">
        <v>186</v>
      </c>
      <c r="AI567" s="4" t="s">
        <v>187</v>
      </c>
      <c r="AJ567" s="4">
        <v>2050</v>
      </c>
      <c r="AK567" s="2" t="str">
        <f>IF(sum!A560="ON",sum!B560,"*")</f>
        <v>TWS-SpHeat_ELE1</v>
      </c>
      <c r="AL567" s="2"/>
      <c r="AM567" s="2">
        <f>IF(sum!A560="ON",sum!J560,"*")</f>
        <v>1.4968206164875</v>
      </c>
      <c r="AP567" s="4" t="s">
        <v>186</v>
      </c>
      <c r="AQ567" s="4" t="s">
        <v>187</v>
      </c>
      <c r="AR567" s="4">
        <v>2050</v>
      </c>
      <c r="AS567" s="2" t="str">
        <f>IF(sum!A560="QU",sum!B560,"*")</f>
        <v>*</v>
      </c>
      <c r="AT567" s="2"/>
      <c r="AU567" s="2" t="str">
        <f>IF(sum!A560="QU",sum!J560,"*")</f>
        <v>*</v>
      </c>
      <c r="AX567" s="4" t="s">
        <v>186</v>
      </c>
      <c r="AY567" s="4" t="s">
        <v>187</v>
      </c>
      <c r="AZ567" s="4">
        <v>2050</v>
      </c>
      <c r="BA567" s="2" t="str">
        <f>IF(sum!A560="SA",sum!B560,"*")</f>
        <v>*</v>
      </c>
      <c r="BB567" s="2"/>
      <c r="BC567" s="2" t="str">
        <f>IF(sum!A560="SA",sum!J560,"*")</f>
        <v>*</v>
      </c>
    </row>
    <row r="568" spans="2:55">
      <c r="B568" s="2" t="s">
        <v>186</v>
      </c>
      <c r="C568" s="2" t="s">
        <v>187</v>
      </c>
      <c r="D568" s="2">
        <v>2050</v>
      </c>
      <c r="J568" s="2" t="s">
        <v>186</v>
      </c>
      <c r="K568" s="2" t="s">
        <v>187</v>
      </c>
      <c r="L568" s="2">
        <v>2050</v>
      </c>
      <c r="M568" s="2" t="str">
        <f>IF(sum!A561="AT",sum!B561,"*")</f>
        <v>*</v>
      </c>
      <c r="N568" s="2"/>
      <c r="O568" s="2" t="str">
        <f>IF(sum!A561="AT",sum!J561,"*")</f>
        <v>*</v>
      </c>
      <c r="R568" s="2" t="s">
        <v>186</v>
      </c>
      <c r="S568" s="2" t="s">
        <v>187</v>
      </c>
      <c r="T568" s="2">
        <v>2050</v>
      </c>
      <c r="U568" s="2" t="str">
        <f>IF(sum!A561="BC",sum!B561,"*")</f>
        <v>*</v>
      </c>
      <c r="V568" s="2"/>
      <c r="W568" s="2" t="str">
        <f>IF(sum!A561="BC",sum!J561,"*")</f>
        <v>*</v>
      </c>
      <c r="Z568" s="2" t="s">
        <v>186</v>
      </c>
      <c r="AA568" s="2" t="s">
        <v>187</v>
      </c>
      <c r="AB568" s="2">
        <v>2050</v>
      </c>
      <c r="AC568" s="2" t="str">
        <f>IF(sum!A561="MA",sum!B561,"*")</f>
        <v>*</v>
      </c>
      <c r="AD568" s="2"/>
      <c r="AE568" s="2" t="str">
        <f>IF(sum!A561="MA",sum!J561,"*")</f>
        <v>*</v>
      </c>
      <c r="AH568" s="2" t="s">
        <v>186</v>
      </c>
      <c r="AI568" s="2" t="s">
        <v>187</v>
      </c>
      <c r="AJ568" s="2">
        <v>2050</v>
      </c>
      <c r="AK568" s="2" t="str">
        <f>IF(sum!A561="ON",sum!B561,"*")</f>
        <v>TWS-WaterHeat_ELE1</v>
      </c>
      <c r="AL568" s="2"/>
      <c r="AM568" s="2">
        <f>IF(sum!A561="ON",sum!J561,"*")</f>
        <v>0.0588725750405932</v>
      </c>
      <c r="AP568" s="2" t="s">
        <v>186</v>
      </c>
      <c r="AQ568" s="2" t="s">
        <v>187</v>
      </c>
      <c r="AR568" s="2">
        <v>2050</v>
      </c>
      <c r="AS568" s="2" t="str">
        <f>IF(sum!A561="QU",sum!B561,"*")</f>
        <v>*</v>
      </c>
      <c r="AT568" s="2"/>
      <c r="AU568" s="2" t="str">
        <f>IF(sum!A561="QU",sum!J561,"*")</f>
        <v>*</v>
      </c>
      <c r="AX568" s="2" t="s">
        <v>186</v>
      </c>
      <c r="AY568" s="2" t="s">
        <v>187</v>
      </c>
      <c r="AZ568" s="2">
        <v>2050</v>
      </c>
      <c r="BA568" s="2" t="str">
        <f>IF(sum!A561="SA",sum!B561,"*")</f>
        <v>*</v>
      </c>
      <c r="BB568" s="2"/>
      <c r="BC568" s="2" t="str">
        <f>IF(sum!A561="SA",sum!J561,"*")</f>
        <v>*</v>
      </c>
    </row>
    <row r="569" spans="2:55">
      <c r="B569" s="2" t="s">
        <v>186</v>
      </c>
      <c r="C569" s="2" t="s">
        <v>187</v>
      </c>
      <c r="D569" s="2">
        <v>2050</v>
      </c>
      <c r="J569" s="2" t="s">
        <v>186</v>
      </c>
      <c r="K569" s="2" t="s">
        <v>187</v>
      </c>
      <c r="L569" s="2">
        <v>2050</v>
      </c>
      <c r="M569" s="2" t="str">
        <f>IF(sum!A562="AT",sum!B562,"*")</f>
        <v>*</v>
      </c>
      <c r="N569" s="2"/>
      <c r="O569" s="2" t="str">
        <f>IF(sum!A562="AT",sum!J562,"*")</f>
        <v>*</v>
      </c>
      <c r="R569" s="2" t="s">
        <v>186</v>
      </c>
      <c r="S569" s="2" t="s">
        <v>187</v>
      </c>
      <c r="T569" s="2">
        <v>2050</v>
      </c>
      <c r="U569" s="2" t="str">
        <f>IF(sum!A562="BC",sum!B562,"*")</f>
        <v>*</v>
      </c>
      <c r="V569" s="2"/>
      <c r="W569" s="2" t="str">
        <f>IF(sum!A562="BC",sum!J562,"*")</f>
        <v>*</v>
      </c>
      <c r="Z569" s="2" t="s">
        <v>186</v>
      </c>
      <c r="AA569" s="2" t="s">
        <v>187</v>
      </c>
      <c r="AB569" s="2">
        <v>2050</v>
      </c>
      <c r="AC569" s="2" t="str">
        <f>IF(sum!A562="MA",sum!B562,"*")</f>
        <v>*</v>
      </c>
      <c r="AD569" s="2"/>
      <c r="AE569" s="2" t="str">
        <f>IF(sum!A562="MA",sum!J562,"*")</f>
        <v>*</v>
      </c>
      <c r="AH569" s="2" t="s">
        <v>186</v>
      </c>
      <c r="AI569" s="2" t="s">
        <v>187</v>
      </c>
      <c r="AJ569" s="2">
        <v>2050</v>
      </c>
      <c r="AK569" s="2" t="str">
        <f>IF(sum!A562="ON",sum!B562,"*")</f>
        <v>WST-AuxiliaryEquip_ELE1</v>
      </c>
      <c r="AL569" s="2"/>
      <c r="AM569" s="2">
        <f>IF(sum!A562="ON",sum!J562,"*")</f>
        <v>0.296097396302357</v>
      </c>
      <c r="AP569" s="4" t="s">
        <v>186</v>
      </c>
      <c r="AQ569" s="4" t="s">
        <v>187</v>
      </c>
      <c r="AR569" s="4">
        <v>2050</v>
      </c>
      <c r="AS569" s="2" t="str">
        <f>IF(sum!A562="QU",sum!B562,"*")</f>
        <v>*</v>
      </c>
      <c r="AT569" s="2"/>
      <c r="AU569" s="2" t="str">
        <f>IF(sum!A562="QU",sum!J562,"*")</f>
        <v>*</v>
      </c>
      <c r="AX569" s="2" t="s">
        <v>186</v>
      </c>
      <c r="AY569" s="2" t="s">
        <v>187</v>
      </c>
      <c r="AZ569" s="2">
        <v>2050</v>
      </c>
      <c r="BA569" s="2" t="str">
        <f>IF(sum!A562="SA",sum!B562,"*")</f>
        <v>*</v>
      </c>
      <c r="BB569" s="2"/>
      <c r="BC569" s="2" t="str">
        <f>IF(sum!A562="SA",sum!J562,"*")</f>
        <v>*</v>
      </c>
    </row>
    <row r="570" spans="2:55">
      <c r="B570" s="4" t="s">
        <v>186</v>
      </c>
      <c r="C570" s="4" t="s">
        <v>187</v>
      </c>
      <c r="D570" s="4">
        <v>2050</v>
      </c>
      <c r="J570" s="4" t="s">
        <v>186</v>
      </c>
      <c r="K570" s="4" t="s">
        <v>187</v>
      </c>
      <c r="L570" s="4">
        <v>2050</v>
      </c>
      <c r="M570" s="2" t="str">
        <f>IF(sum!A563="AT",sum!B563,"*")</f>
        <v>*</v>
      </c>
      <c r="N570" s="2"/>
      <c r="O570" s="2" t="str">
        <f>IF(sum!A563="AT",sum!J563,"*")</f>
        <v>*</v>
      </c>
      <c r="R570" s="4" t="s">
        <v>186</v>
      </c>
      <c r="S570" s="4" t="s">
        <v>187</v>
      </c>
      <c r="T570" s="4">
        <v>2050</v>
      </c>
      <c r="U570" s="2" t="str">
        <f>IF(sum!A563="BC",sum!B563,"*")</f>
        <v>*</v>
      </c>
      <c r="V570" s="2"/>
      <c r="W570" s="2" t="str">
        <f>IF(sum!A563="BC",sum!J563,"*")</f>
        <v>*</v>
      </c>
      <c r="Z570" s="4" t="s">
        <v>186</v>
      </c>
      <c r="AA570" s="4" t="s">
        <v>187</v>
      </c>
      <c r="AB570" s="4">
        <v>2050</v>
      </c>
      <c r="AC570" s="2" t="str">
        <f>IF(sum!A563="MA",sum!B563,"*")</f>
        <v>*</v>
      </c>
      <c r="AD570" s="2"/>
      <c r="AE570" s="2" t="str">
        <f>IF(sum!A563="MA",sum!J563,"*")</f>
        <v>*</v>
      </c>
      <c r="AH570" s="4" t="s">
        <v>186</v>
      </c>
      <c r="AI570" s="4" t="s">
        <v>187</v>
      </c>
      <c r="AJ570" s="4">
        <v>2050</v>
      </c>
      <c r="AK570" s="2" t="str">
        <f>IF(sum!A563="ON",sum!B563,"*")</f>
        <v>WST-AuxiliaryMot_ELE1</v>
      </c>
      <c r="AL570" s="2"/>
      <c r="AM570" s="2">
        <f>IF(sum!A563="ON",sum!J563,"*")</f>
        <v>0.276503173973044</v>
      </c>
      <c r="AP570" s="2" t="s">
        <v>186</v>
      </c>
      <c r="AQ570" s="2" t="s">
        <v>187</v>
      </c>
      <c r="AR570" s="2">
        <v>2050</v>
      </c>
      <c r="AS570" s="2" t="str">
        <f>IF(sum!A563="QU",sum!B563,"*")</f>
        <v>*</v>
      </c>
      <c r="AT570" s="2"/>
      <c r="AU570" s="2" t="str">
        <f>IF(sum!A563="QU",sum!J563,"*")</f>
        <v>*</v>
      </c>
      <c r="AX570" s="4" t="s">
        <v>186</v>
      </c>
      <c r="AY570" s="4" t="s">
        <v>187</v>
      </c>
      <c r="AZ570" s="4">
        <v>2050</v>
      </c>
      <c r="BA570" s="2" t="str">
        <f>IF(sum!A563="SA",sum!B563,"*")</f>
        <v>*</v>
      </c>
      <c r="BB570" s="2"/>
      <c r="BC570" s="2" t="str">
        <f>IF(sum!A563="SA",sum!J563,"*")</f>
        <v>*</v>
      </c>
    </row>
    <row r="571" spans="2:55">
      <c r="B571" s="2" t="s">
        <v>186</v>
      </c>
      <c r="C571" s="2" t="s">
        <v>187</v>
      </c>
      <c r="D571" s="2">
        <v>2050</v>
      </c>
      <c r="J571" s="2" t="s">
        <v>186</v>
      </c>
      <c r="K571" s="2" t="s">
        <v>187</v>
      </c>
      <c r="L571" s="2">
        <v>2050</v>
      </c>
      <c r="M571" s="2" t="str">
        <f>IF(sum!A564="AT",sum!B564,"*")</f>
        <v>*</v>
      </c>
      <c r="N571" s="2"/>
      <c r="O571" s="2" t="str">
        <f>IF(sum!A564="AT",sum!J564,"*")</f>
        <v>*</v>
      </c>
      <c r="R571" s="2" t="s">
        <v>186</v>
      </c>
      <c r="S571" s="2" t="s">
        <v>187</v>
      </c>
      <c r="T571" s="2">
        <v>2050</v>
      </c>
      <c r="U571" s="2" t="str">
        <f>IF(sum!A564="BC",sum!B564,"*")</f>
        <v>*</v>
      </c>
      <c r="V571" s="2"/>
      <c r="W571" s="2" t="str">
        <f>IF(sum!A564="BC",sum!J564,"*")</f>
        <v>*</v>
      </c>
      <c r="Z571" s="2" t="s">
        <v>186</v>
      </c>
      <c r="AA571" s="2" t="s">
        <v>187</v>
      </c>
      <c r="AB571" s="2">
        <v>2050</v>
      </c>
      <c r="AC571" s="2" t="str">
        <f>IF(sum!A564="MA",sum!B564,"*")</f>
        <v>*</v>
      </c>
      <c r="AD571" s="2"/>
      <c r="AE571" s="2" t="str">
        <f>IF(sum!A564="MA",sum!J564,"*")</f>
        <v>*</v>
      </c>
      <c r="AH571" s="2" t="s">
        <v>186</v>
      </c>
      <c r="AI571" s="2" t="s">
        <v>187</v>
      </c>
      <c r="AJ571" s="2">
        <v>2050</v>
      </c>
      <c r="AK571" s="2" t="str">
        <f>IF(sum!A564="ON",sum!B564,"*")</f>
        <v>WST-Light_ELE1</v>
      </c>
      <c r="AL571" s="2"/>
      <c r="AM571" s="2">
        <f>IF(sum!A564="ON",sum!J564,"*")</f>
        <v>0.493845756869095</v>
      </c>
      <c r="AP571" s="4" t="s">
        <v>186</v>
      </c>
      <c r="AQ571" s="4" t="s">
        <v>187</v>
      </c>
      <c r="AR571" s="4">
        <v>2050</v>
      </c>
      <c r="AS571" s="2" t="str">
        <f>IF(sum!A564="QU",sum!B564,"*")</f>
        <v>*</v>
      </c>
      <c r="AT571" s="2"/>
      <c r="AU571" s="2" t="str">
        <f>IF(sum!A564="QU",sum!J564,"*")</f>
        <v>*</v>
      </c>
      <c r="AX571" s="2" t="s">
        <v>186</v>
      </c>
      <c r="AY571" s="2" t="s">
        <v>187</v>
      </c>
      <c r="AZ571" s="2">
        <v>2050</v>
      </c>
      <c r="BA571" s="2" t="str">
        <f>IF(sum!A564="SA",sum!B564,"*")</f>
        <v>*</v>
      </c>
      <c r="BB571" s="2"/>
      <c r="BC571" s="2" t="str">
        <f>IF(sum!A564="SA",sum!J564,"*")</f>
        <v>*</v>
      </c>
    </row>
    <row r="572" spans="2:55">
      <c r="B572" s="2" t="s">
        <v>186</v>
      </c>
      <c r="C572" s="2" t="s">
        <v>187</v>
      </c>
      <c r="D572" s="2">
        <v>2050</v>
      </c>
      <c r="J572" s="2" t="s">
        <v>186</v>
      </c>
      <c r="K572" s="2" t="s">
        <v>187</v>
      </c>
      <c r="L572" s="2">
        <v>2050</v>
      </c>
      <c r="M572" s="2" t="str">
        <f>IF(sum!A565="AT",sum!B565,"*")</f>
        <v>*</v>
      </c>
      <c r="N572" s="2"/>
      <c r="O572" s="2" t="str">
        <f>IF(sum!A565="AT",sum!J565,"*")</f>
        <v>*</v>
      </c>
      <c r="R572" s="2" t="s">
        <v>186</v>
      </c>
      <c r="S572" s="2" t="s">
        <v>187</v>
      </c>
      <c r="T572" s="2">
        <v>2050</v>
      </c>
      <c r="U572" s="2" t="str">
        <f>IF(sum!A565="BC",sum!B565,"*")</f>
        <v>*</v>
      </c>
      <c r="V572" s="2"/>
      <c r="W572" s="2" t="str">
        <f>IF(sum!A565="BC",sum!J565,"*")</f>
        <v>*</v>
      </c>
      <c r="Z572" s="2" t="s">
        <v>186</v>
      </c>
      <c r="AA572" s="2" t="s">
        <v>187</v>
      </c>
      <c r="AB572" s="2">
        <v>2050</v>
      </c>
      <c r="AC572" s="2" t="str">
        <f>IF(sum!A565="MA",sum!B565,"*")</f>
        <v>*</v>
      </c>
      <c r="AD572" s="2"/>
      <c r="AE572" s="2" t="str">
        <f>IF(sum!A565="MA",sum!J565,"*")</f>
        <v>*</v>
      </c>
      <c r="AH572" s="2" t="s">
        <v>186</v>
      </c>
      <c r="AI572" s="2" t="s">
        <v>187</v>
      </c>
      <c r="AJ572" s="2">
        <v>2050</v>
      </c>
      <c r="AK572" s="2" t="str">
        <f>IF(sum!A565="ON",sum!B565,"*")</f>
        <v>WST-SpCool_ELE1</v>
      </c>
      <c r="AL572" s="2"/>
      <c r="AM572" s="2">
        <f>IF(sum!A565="ON",sum!J565,"*")</f>
        <v>0.31285103736153</v>
      </c>
      <c r="AP572" s="2" t="s">
        <v>186</v>
      </c>
      <c r="AQ572" s="2" t="s">
        <v>187</v>
      </c>
      <c r="AR572" s="2">
        <v>2050</v>
      </c>
      <c r="AS572" s="2" t="str">
        <f>IF(sum!A565="QU",sum!B565,"*")</f>
        <v>*</v>
      </c>
      <c r="AT572" s="2"/>
      <c r="AU572" s="2" t="str">
        <f>IF(sum!A565="QU",sum!J565,"*")</f>
        <v>*</v>
      </c>
      <c r="AX572" s="2" t="s">
        <v>186</v>
      </c>
      <c r="AY572" s="2" t="s">
        <v>187</v>
      </c>
      <c r="AZ572" s="2">
        <v>2050</v>
      </c>
      <c r="BA572" s="2" t="str">
        <f>IF(sum!A565="SA",sum!B565,"*")</f>
        <v>*</v>
      </c>
      <c r="BB572" s="2"/>
      <c r="BC572" s="2" t="str">
        <f>IF(sum!A565="SA",sum!J565,"*")</f>
        <v>*</v>
      </c>
    </row>
    <row r="573" spans="2:55">
      <c r="B573" s="4" t="s">
        <v>186</v>
      </c>
      <c r="C573" s="4" t="s">
        <v>187</v>
      </c>
      <c r="D573" s="4">
        <v>2050</v>
      </c>
      <c r="J573" s="4" t="s">
        <v>186</v>
      </c>
      <c r="K573" s="4" t="s">
        <v>187</v>
      </c>
      <c r="L573" s="4">
        <v>2050</v>
      </c>
      <c r="M573" s="2" t="str">
        <f>IF(sum!A566="AT",sum!B566,"*")</f>
        <v>*</v>
      </c>
      <c r="N573" s="2"/>
      <c r="O573" s="2" t="str">
        <f>IF(sum!A566="AT",sum!J566,"*")</f>
        <v>*</v>
      </c>
      <c r="R573" s="4" t="s">
        <v>186</v>
      </c>
      <c r="S573" s="4" t="s">
        <v>187</v>
      </c>
      <c r="T573" s="4">
        <v>2050</v>
      </c>
      <c r="U573" s="2" t="str">
        <f>IF(sum!A566="BC",sum!B566,"*")</f>
        <v>*</v>
      </c>
      <c r="V573" s="2"/>
      <c r="W573" s="2" t="str">
        <f>IF(sum!A566="BC",sum!J566,"*")</f>
        <v>*</v>
      </c>
      <c r="Z573" s="4" t="s">
        <v>186</v>
      </c>
      <c r="AA573" s="4" t="s">
        <v>187</v>
      </c>
      <c r="AB573" s="4">
        <v>2050</v>
      </c>
      <c r="AC573" s="2" t="str">
        <f>IF(sum!A566="MA",sum!B566,"*")</f>
        <v>*</v>
      </c>
      <c r="AD573" s="2"/>
      <c r="AE573" s="2" t="str">
        <f>IF(sum!A566="MA",sum!J566,"*")</f>
        <v>*</v>
      </c>
      <c r="AH573" s="4" t="s">
        <v>186</v>
      </c>
      <c r="AI573" s="4" t="s">
        <v>187</v>
      </c>
      <c r="AJ573" s="4">
        <v>2050</v>
      </c>
      <c r="AK573" s="2" t="str">
        <f>IF(sum!A566="ON",sum!B566,"*")</f>
        <v>WST-SpHeat_ELE1</v>
      </c>
      <c r="AL573" s="2"/>
      <c r="AM573" s="2">
        <f>IF(sum!A566="ON",sum!J566,"*")</f>
        <v>1.86500731141394</v>
      </c>
      <c r="AP573" s="4" t="s">
        <v>186</v>
      </c>
      <c r="AQ573" s="4" t="s">
        <v>187</v>
      </c>
      <c r="AR573" s="4">
        <v>2050</v>
      </c>
      <c r="AS573" s="2" t="str">
        <f>IF(sum!A566="QU",sum!B566,"*")</f>
        <v>*</v>
      </c>
      <c r="AT573" s="2"/>
      <c r="AU573" s="2" t="str">
        <f>IF(sum!A566="QU",sum!J566,"*")</f>
        <v>*</v>
      </c>
      <c r="AX573" s="4" t="s">
        <v>186</v>
      </c>
      <c r="AY573" s="4" t="s">
        <v>187</v>
      </c>
      <c r="AZ573" s="4">
        <v>2050</v>
      </c>
      <c r="BA573" s="2" t="str">
        <f>IF(sum!A566="SA",sum!B566,"*")</f>
        <v>*</v>
      </c>
      <c r="BB573" s="2"/>
      <c r="BC573" s="2" t="str">
        <f>IF(sum!A566="SA",sum!J566,"*")</f>
        <v>*</v>
      </c>
    </row>
    <row r="574" spans="2:55">
      <c r="B574" s="2" t="s">
        <v>186</v>
      </c>
      <c r="C574" s="2" t="s">
        <v>187</v>
      </c>
      <c r="D574" s="2">
        <v>2050</v>
      </c>
      <c r="J574" s="2" t="s">
        <v>186</v>
      </c>
      <c r="K574" s="2" t="s">
        <v>187</v>
      </c>
      <c r="L574" s="2">
        <v>2050</v>
      </c>
      <c r="M574" s="2" t="str">
        <f>IF(sum!A567="AT",sum!B567,"*")</f>
        <v>*</v>
      </c>
      <c r="N574" s="2"/>
      <c r="O574" s="2" t="str">
        <f>IF(sum!A567="AT",sum!J567,"*")</f>
        <v>*</v>
      </c>
      <c r="R574" s="2" t="s">
        <v>186</v>
      </c>
      <c r="S574" s="2" t="s">
        <v>187</v>
      </c>
      <c r="T574" s="2">
        <v>2050</v>
      </c>
      <c r="U574" s="2" t="str">
        <f>IF(sum!A567="BC",sum!B567,"*")</f>
        <v>*</v>
      </c>
      <c r="V574" s="2"/>
      <c r="W574" s="2" t="str">
        <f>IF(sum!A567="BC",sum!J567,"*")</f>
        <v>*</v>
      </c>
      <c r="Z574" s="2" t="s">
        <v>186</v>
      </c>
      <c r="AA574" s="2" t="s">
        <v>187</v>
      </c>
      <c r="AB574" s="2">
        <v>2050</v>
      </c>
      <c r="AC574" s="2" t="str">
        <f>IF(sum!A567="MA",sum!B567,"*")</f>
        <v>*</v>
      </c>
      <c r="AD574" s="2"/>
      <c r="AE574" s="2" t="str">
        <f>IF(sum!A567="MA",sum!J567,"*")</f>
        <v>*</v>
      </c>
      <c r="AH574" s="2" t="s">
        <v>186</v>
      </c>
      <c r="AI574" s="2" t="s">
        <v>187</v>
      </c>
      <c r="AJ574" s="2">
        <v>2050</v>
      </c>
      <c r="AK574" s="2" t="str">
        <f>IF(sum!A567="ON",sum!B567,"*")</f>
        <v>WST-WaterHeat_ELE1</v>
      </c>
      <c r="AL574" s="2"/>
      <c r="AM574" s="2">
        <f>IF(sum!A567="ON",sum!J567,"*")</f>
        <v>0.164843210113661</v>
      </c>
      <c r="AP574" s="2" t="s">
        <v>186</v>
      </c>
      <c r="AQ574" s="2" t="s">
        <v>187</v>
      </c>
      <c r="AR574" s="2">
        <v>2050</v>
      </c>
      <c r="AS574" s="2" t="str">
        <f>IF(sum!A567="QU",sum!B567,"*")</f>
        <v>*</v>
      </c>
      <c r="AT574" s="2"/>
      <c r="AU574" s="2" t="str">
        <f>IF(sum!A567="QU",sum!J567,"*")</f>
        <v>*</v>
      </c>
      <c r="AX574" s="2" t="s">
        <v>186</v>
      </c>
      <c r="AY574" s="2" t="s">
        <v>187</v>
      </c>
      <c r="AZ574" s="2">
        <v>2050</v>
      </c>
      <c r="BA574" s="2" t="str">
        <f>IF(sum!A567="SA",sum!B567,"*")</f>
        <v>*</v>
      </c>
      <c r="BB574" s="2"/>
      <c r="BC574" s="2" t="str">
        <f>IF(sum!A567="SA",sum!J567,"*")</f>
        <v>*</v>
      </c>
    </row>
    <row r="575" spans="2:55">
      <c r="B575" s="2" t="s">
        <v>186</v>
      </c>
      <c r="C575" s="2" t="s">
        <v>187</v>
      </c>
      <c r="D575" s="2">
        <v>2050</v>
      </c>
      <c r="J575" s="2" t="s">
        <v>186</v>
      </c>
      <c r="K575" s="2" t="s">
        <v>187</v>
      </c>
      <c r="L575" s="2">
        <v>2050</v>
      </c>
      <c r="M575" s="2" t="str">
        <f>IF(sum!A568="AT",sum!B568,"*")</f>
        <v>*</v>
      </c>
      <c r="N575" s="2"/>
      <c r="O575" s="2" t="str">
        <f>IF(sum!A568="AT",sum!J568,"*")</f>
        <v>*</v>
      </c>
      <c r="R575" s="2" t="s">
        <v>186</v>
      </c>
      <c r="S575" s="2" t="s">
        <v>187</v>
      </c>
      <c r="T575" s="2">
        <v>2050</v>
      </c>
      <c r="U575" s="2" t="str">
        <f>IF(sum!A568="BC",sum!B568,"*")</f>
        <v>*</v>
      </c>
      <c r="V575" s="2"/>
      <c r="W575" s="2" t="str">
        <f>IF(sum!A568="BC",sum!J568,"*")</f>
        <v>*</v>
      </c>
      <c r="Z575" s="2" t="s">
        <v>186</v>
      </c>
      <c r="AA575" s="2" t="s">
        <v>187</v>
      </c>
      <c r="AB575" s="2">
        <v>2050</v>
      </c>
      <c r="AC575" s="2" t="str">
        <f>IF(sum!A568="MA",sum!B568,"*")</f>
        <v>*</v>
      </c>
      <c r="AD575" s="2"/>
      <c r="AE575" s="2" t="str">
        <f>IF(sum!A568="MA",sum!J568,"*")</f>
        <v>*</v>
      </c>
      <c r="AH575" s="2" t="s">
        <v>186</v>
      </c>
      <c r="AI575" s="2" t="s">
        <v>187</v>
      </c>
      <c r="AJ575" s="2">
        <v>2050</v>
      </c>
      <c r="AK575" s="2" t="str">
        <f>IF(sum!A568="ON",sum!B568,"*")</f>
        <v>*</v>
      </c>
      <c r="AL575" s="2"/>
      <c r="AM575" s="2" t="str">
        <f>IF(sum!A568="ON",sum!J568,"*")</f>
        <v>*</v>
      </c>
      <c r="AP575" s="4" t="s">
        <v>186</v>
      </c>
      <c r="AQ575" s="4" t="s">
        <v>187</v>
      </c>
      <c r="AR575" s="4">
        <v>2050</v>
      </c>
      <c r="AS575" s="2" t="str">
        <f>IF(sum!A568="QU",sum!B568,"*")</f>
        <v>AFM-AuxiliaryEquip_ELE1</v>
      </c>
      <c r="AT575" s="2"/>
      <c r="AU575" s="2">
        <f>IF(sum!A568="QU",sum!J568,"*")</f>
        <v>0.340583280599376</v>
      </c>
      <c r="AX575" s="2" t="s">
        <v>186</v>
      </c>
      <c r="AY575" s="2" t="s">
        <v>187</v>
      </c>
      <c r="AZ575" s="2">
        <v>2050</v>
      </c>
      <c r="BA575" s="2" t="str">
        <f>IF(sum!A568="SA",sum!B568,"*")</f>
        <v>*</v>
      </c>
      <c r="BB575" s="2"/>
      <c r="BC575" s="2" t="str">
        <f>IF(sum!A568="SA",sum!J568,"*")</f>
        <v>*</v>
      </c>
    </row>
    <row r="576" spans="2:55">
      <c r="B576" s="4" t="s">
        <v>186</v>
      </c>
      <c r="C576" s="4" t="s">
        <v>187</v>
      </c>
      <c r="D576" s="4">
        <v>2050</v>
      </c>
      <c r="J576" s="4" t="s">
        <v>186</v>
      </c>
      <c r="K576" s="4" t="s">
        <v>187</v>
      </c>
      <c r="L576" s="4">
        <v>2050</v>
      </c>
      <c r="M576" s="2" t="str">
        <f>IF(sum!A569="AT",sum!B569,"*")</f>
        <v>*</v>
      </c>
      <c r="N576" s="2"/>
      <c r="O576" s="2" t="str">
        <f>IF(sum!A569="AT",sum!J569,"*")</f>
        <v>*</v>
      </c>
      <c r="R576" s="4" t="s">
        <v>186</v>
      </c>
      <c r="S576" s="4" t="s">
        <v>187</v>
      </c>
      <c r="T576" s="4">
        <v>2050</v>
      </c>
      <c r="U576" s="2" t="str">
        <f>IF(sum!A569="BC",sum!B569,"*")</f>
        <v>*</v>
      </c>
      <c r="V576" s="2"/>
      <c r="W576" s="2" t="str">
        <f>IF(sum!A569="BC",sum!J569,"*")</f>
        <v>*</v>
      </c>
      <c r="Z576" s="4" t="s">
        <v>186</v>
      </c>
      <c r="AA576" s="4" t="s">
        <v>187</v>
      </c>
      <c r="AB576" s="4">
        <v>2050</v>
      </c>
      <c r="AC576" s="2" t="str">
        <f>IF(sum!A569="MA",sum!B569,"*")</f>
        <v>*</v>
      </c>
      <c r="AD576" s="2"/>
      <c r="AE576" s="2" t="str">
        <f>IF(sum!A569="MA",sum!J569,"*")</f>
        <v>*</v>
      </c>
      <c r="AH576" s="4" t="s">
        <v>186</v>
      </c>
      <c r="AI576" s="4" t="s">
        <v>187</v>
      </c>
      <c r="AJ576" s="4">
        <v>2050</v>
      </c>
      <c r="AK576" s="2" t="str">
        <f>IF(sum!A569="ON",sum!B569,"*")</f>
        <v>*</v>
      </c>
      <c r="AL576" s="2"/>
      <c r="AM576" s="2" t="str">
        <f>IF(sum!A569="ON",sum!J569,"*")</f>
        <v>*</v>
      </c>
      <c r="AP576" s="2" t="s">
        <v>186</v>
      </c>
      <c r="AQ576" s="2" t="s">
        <v>187</v>
      </c>
      <c r="AR576" s="2">
        <v>2050</v>
      </c>
      <c r="AS576" s="2" t="str">
        <f>IF(sum!A569="QU",sum!B569,"*")</f>
        <v>AFM-AuxiliaryMot_ELE1</v>
      </c>
      <c r="AT576" s="2"/>
      <c r="AU576" s="2">
        <f>IF(sum!A569="QU",sum!J569,"*")</f>
        <v>0.102174984179813</v>
      </c>
      <c r="AX576" s="4" t="s">
        <v>186</v>
      </c>
      <c r="AY576" s="4" t="s">
        <v>187</v>
      </c>
      <c r="AZ576" s="4">
        <v>2050</v>
      </c>
      <c r="BA576" s="2" t="str">
        <f>IF(sum!A569="SA",sum!B569,"*")</f>
        <v>*</v>
      </c>
      <c r="BB576" s="2"/>
      <c r="BC576" s="2" t="str">
        <f>IF(sum!A569="SA",sum!J569,"*")</f>
        <v>*</v>
      </c>
    </row>
    <row r="577" spans="2:55">
      <c r="B577" s="2" t="s">
        <v>186</v>
      </c>
      <c r="C577" s="2" t="s">
        <v>187</v>
      </c>
      <c r="D577" s="2">
        <v>2050</v>
      </c>
      <c r="J577" s="2" t="s">
        <v>186</v>
      </c>
      <c r="K577" s="2" t="s">
        <v>187</v>
      </c>
      <c r="L577" s="2">
        <v>2050</v>
      </c>
      <c r="M577" s="2" t="str">
        <f>IF(sum!A570="AT",sum!B570,"*")</f>
        <v>*</v>
      </c>
      <c r="N577" s="2"/>
      <c r="O577" s="2" t="str">
        <f>IF(sum!A570="AT",sum!J570,"*")</f>
        <v>*</v>
      </c>
      <c r="R577" s="2" t="s">
        <v>186</v>
      </c>
      <c r="S577" s="2" t="s">
        <v>187</v>
      </c>
      <c r="T577" s="2">
        <v>2050</v>
      </c>
      <c r="U577" s="2" t="str">
        <f>IF(sum!A570="BC",sum!B570,"*")</f>
        <v>*</v>
      </c>
      <c r="V577" s="2"/>
      <c r="W577" s="2" t="str">
        <f>IF(sum!A570="BC",sum!J570,"*")</f>
        <v>*</v>
      </c>
      <c r="Z577" s="2" t="s">
        <v>186</v>
      </c>
      <c r="AA577" s="2" t="s">
        <v>187</v>
      </c>
      <c r="AB577" s="2">
        <v>2050</v>
      </c>
      <c r="AC577" s="2" t="str">
        <f>IF(sum!A570="MA",sum!B570,"*")</f>
        <v>*</v>
      </c>
      <c r="AD577" s="2"/>
      <c r="AE577" s="2" t="str">
        <f>IF(sum!A570="MA",sum!J570,"*")</f>
        <v>*</v>
      </c>
      <c r="AH577" s="2" t="s">
        <v>186</v>
      </c>
      <c r="AI577" s="2" t="s">
        <v>187</v>
      </c>
      <c r="AJ577" s="2">
        <v>2050</v>
      </c>
      <c r="AK577" s="2" t="str">
        <f>IF(sum!A570="ON",sum!B570,"*")</f>
        <v>*</v>
      </c>
      <c r="AL577" s="2"/>
      <c r="AM577" s="2" t="str">
        <f>IF(sum!A570="ON",sum!J570,"*")</f>
        <v>*</v>
      </c>
      <c r="AP577" s="4" t="s">
        <v>186</v>
      </c>
      <c r="AQ577" s="4" t="s">
        <v>187</v>
      </c>
      <c r="AR577" s="4">
        <v>2050</v>
      </c>
      <c r="AS577" s="2" t="str">
        <f>IF(sum!A570="QU",sum!B570,"*")</f>
        <v>AFM-Light_ELE1</v>
      </c>
      <c r="AT577" s="2"/>
      <c r="AU577" s="2">
        <f>IF(sum!A570="QU",sum!J570,"*")</f>
        <v>0.442758264779189</v>
      </c>
      <c r="AX577" s="2" t="s">
        <v>186</v>
      </c>
      <c r="AY577" s="2" t="s">
        <v>187</v>
      </c>
      <c r="AZ577" s="2">
        <v>2050</v>
      </c>
      <c r="BA577" s="2" t="str">
        <f>IF(sum!A570="SA",sum!B570,"*")</f>
        <v>*</v>
      </c>
      <c r="BB577" s="2"/>
      <c r="BC577" s="2" t="str">
        <f>IF(sum!A570="SA",sum!J570,"*")</f>
        <v>*</v>
      </c>
    </row>
    <row r="578" spans="2:55">
      <c r="B578" s="2" t="s">
        <v>186</v>
      </c>
      <c r="C578" s="2" t="s">
        <v>187</v>
      </c>
      <c r="D578" s="2">
        <v>2050</v>
      </c>
      <c r="J578" s="2" t="s">
        <v>186</v>
      </c>
      <c r="K578" s="2" t="s">
        <v>187</v>
      </c>
      <c r="L578" s="2">
        <v>2050</v>
      </c>
      <c r="M578" s="2" t="str">
        <f>IF(sum!A571="AT",sum!B571,"*")</f>
        <v>*</v>
      </c>
      <c r="N578" s="2"/>
      <c r="O578" s="2" t="str">
        <f>IF(sum!A571="AT",sum!J571,"*")</f>
        <v>*</v>
      </c>
      <c r="R578" s="2" t="s">
        <v>186</v>
      </c>
      <c r="S578" s="2" t="s">
        <v>187</v>
      </c>
      <c r="T578" s="2">
        <v>2050</v>
      </c>
      <c r="U578" s="2" t="str">
        <f>IF(sum!A571="BC",sum!B571,"*")</f>
        <v>*</v>
      </c>
      <c r="V578" s="2"/>
      <c r="W578" s="2" t="str">
        <f>IF(sum!A571="BC",sum!J571,"*")</f>
        <v>*</v>
      </c>
      <c r="Z578" s="2" t="s">
        <v>186</v>
      </c>
      <c r="AA578" s="2" t="s">
        <v>187</v>
      </c>
      <c r="AB578" s="2">
        <v>2050</v>
      </c>
      <c r="AC578" s="2" t="str">
        <f>IF(sum!A571="MA",sum!B571,"*")</f>
        <v>*</v>
      </c>
      <c r="AD578" s="2"/>
      <c r="AE578" s="2" t="str">
        <f>IF(sum!A571="MA",sum!J571,"*")</f>
        <v>*</v>
      </c>
      <c r="AH578" s="2" t="s">
        <v>186</v>
      </c>
      <c r="AI578" s="2" t="s">
        <v>187</v>
      </c>
      <c r="AJ578" s="2">
        <v>2050</v>
      </c>
      <c r="AK578" s="2" t="str">
        <f>IF(sum!A571="ON",sum!B571,"*")</f>
        <v>*</v>
      </c>
      <c r="AL578" s="2"/>
      <c r="AM578" s="2" t="str">
        <f>IF(sum!A571="ON",sum!J571,"*")</f>
        <v>*</v>
      </c>
      <c r="AP578" s="2" t="s">
        <v>186</v>
      </c>
      <c r="AQ578" s="2" t="s">
        <v>187</v>
      </c>
      <c r="AR578" s="2">
        <v>2050</v>
      </c>
      <c r="AS578" s="2" t="str">
        <f>IF(sum!A571="QU",sum!B571,"*")</f>
        <v>AFM-SpCool_ELE1</v>
      </c>
      <c r="AT578" s="2"/>
      <c r="AU578" s="2">
        <f>IF(sum!A571="QU",sum!J571,"*")</f>
        <v>0.120263857050483</v>
      </c>
      <c r="AX578" s="2" t="s">
        <v>186</v>
      </c>
      <c r="AY578" s="2" t="s">
        <v>187</v>
      </c>
      <c r="AZ578" s="2">
        <v>2050</v>
      </c>
      <c r="BA578" s="2" t="str">
        <f>IF(sum!A571="SA",sum!B571,"*")</f>
        <v>*</v>
      </c>
      <c r="BB578" s="2"/>
      <c r="BC578" s="2" t="str">
        <f>IF(sum!A571="SA",sum!J571,"*")</f>
        <v>*</v>
      </c>
    </row>
    <row r="579" spans="2:55">
      <c r="B579" s="4" t="s">
        <v>186</v>
      </c>
      <c r="C579" s="4" t="s">
        <v>187</v>
      </c>
      <c r="D579" s="4">
        <v>2050</v>
      </c>
      <c r="J579" s="4" t="s">
        <v>186</v>
      </c>
      <c r="K579" s="4" t="s">
        <v>187</v>
      </c>
      <c r="L579" s="4">
        <v>2050</v>
      </c>
      <c r="M579" s="2" t="str">
        <f>IF(sum!A572="AT",sum!B572,"*")</f>
        <v>*</v>
      </c>
      <c r="N579" s="2"/>
      <c r="O579" s="2" t="str">
        <f>IF(sum!A572="AT",sum!J572,"*")</f>
        <v>*</v>
      </c>
      <c r="R579" s="4" t="s">
        <v>186</v>
      </c>
      <c r="S579" s="4" t="s">
        <v>187</v>
      </c>
      <c r="T579" s="4">
        <v>2050</v>
      </c>
      <c r="U579" s="2" t="str">
        <f>IF(sum!A572="BC",sum!B572,"*")</f>
        <v>*</v>
      </c>
      <c r="V579" s="2"/>
      <c r="W579" s="2" t="str">
        <f>IF(sum!A572="BC",sum!J572,"*")</f>
        <v>*</v>
      </c>
      <c r="Z579" s="4" t="s">
        <v>186</v>
      </c>
      <c r="AA579" s="4" t="s">
        <v>187</v>
      </c>
      <c r="AB579" s="4">
        <v>2050</v>
      </c>
      <c r="AC579" s="2" t="str">
        <f>IF(sum!A572="MA",sum!B572,"*")</f>
        <v>*</v>
      </c>
      <c r="AD579" s="2"/>
      <c r="AE579" s="2" t="str">
        <f>IF(sum!A572="MA",sum!J572,"*")</f>
        <v>*</v>
      </c>
      <c r="AH579" s="4" t="s">
        <v>186</v>
      </c>
      <c r="AI579" s="4" t="s">
        <v>187</v>
      </c>
      <c r="AJ579" s="4">
        <v>2050</v>
      </c>
      <c r="AK579" s="2" t="str">
        <f>IF(sum!A572="ON",sum!B572,"*")</f>
        <v>*</v>
      </c>
      <c r="AL579" s="2"/>
      <c r="AM579" s="2" t="str">
        <f>IF(sum!A572="ON",sum!J572,"*")</f>
        <v>*</v>
      </c>
      <c r="AP579" s="4" t="s">
        <v>186</v>
      </c>
      <c r="AQ579" s="4" t="s">
        <v>187</v>
      </c>
      <c r="AR579" s="4">
        <v>2050</v>
      </c>
      <c r="AS579" s="2" t="str">
        <f>IF(sum!A572="QU",sum!B572,"*")</f>
        <v>AFM-SpHeat_ELE1</v>
      </c>
      <c r="AT579" s="2"/>
      <c r="AU579" s="2">
        <f>IF(sum!A572="QU",sum!J572,"*")</f>
        <v>0.537364731612349</v>
      </c>
      <c r="AX579" s="4" t="s">
        <v>186</v>
      </c>
      <c r="AY579" s="4" t="s">
        <v>187</v>
      </c>
      <c r="AZ579" s="4">
        <v>2050</v>
      </c>
      <c r="BA579" s="2" t="str">
        <f>IF(sum!A572="SA",sum!B572,"*")</f>
        <v>*</v>
      </c>
      <c r="BB579" s="2"/>
      <c r="BC579" s="2" t="str">
        <f>IF(sum!A572="SA",sum!J572,"*")</f>
        <v>*</v>
      </c>
    </row>
    <row r="580" spans="2:55">
      <c r="B580" s="2" t="s">
        <v>186</v>
      </c>
      <c r="C580" s="2" t="s">
        <v>187</v>
      </c>
      <c r="D580" s="2">
        <v>2050</v>
      </c>
      <c r="J580" s="2" t="s">
        <v>186</v>
      </c>
      <c r="K580" s="2" t="s">
        <v>187</v>
      </c>
      <c r="L580" s="2">
        <v>2050</v>
      </c>
      <c r="M580" s="2" t="str">
        <f>IF(sum!A573="AT",sum!B573,"*")</f>
        <v>*</v>
      </c>
      <c r="N580" s="2"/>
      <c r="O580" s="2" t="str">
        <f>IF(sum!A573="AT",sum!J573,"*")</f>
        <v>*</v>
      </c>
      <c r="R580" s="2" t="s">
        <v>186</v>
      </c>
      <c r="S580" s="2" t="s">
        <v>187</v>
      </c>
      <c r="T580" s="2">
        <v>2050</v>
      </c>
      <c r="U580" s="2" t="str">
        <f>IF(sum!A573="BC",sum!B573,"*")</f>
        <v>*</v>
      </c>
      <c r="V580" s="2"/>
      <c r="W580" s="2" t="str">
        <f>IF(sum!A573="BC",sum!J573,"*")</f>
        <v>*</v>
      </c>
      <c r="Z580" s="2" t="s">
        <v>186</v>
      </c>
      <c r="AA580" s="2" t="s">
        <v>187</v>
      </c>
      <c r="AB580" s="2">
        <v>2050</v>
      </c>
      <c r="AC580" s="2" t="str">
        <f>IF(sum!A573="MA",sum!B573,"*")</f>
        <v>*</v>
      </c>
      <c r="AD580" s="2"/>
      <c r="AE580" s="2" t="str">
        <f>IF(sum!A573="MA",sum!J573,"*")</f>
        <v>*</v>
      </c>
      <c r="AH580" s="2" t="s">
        <v>186</v>
      </c>
      <c r="AI580" s="2" t="s">
        <v>187</v>
      </c>
      <c r="AJ580" s="2">
        <v>2050</v>
      </c>
      <c r="AK580" s="2" t="str">
        <f>IF(sum!A573="ON",sum!B573,"*")</f>
        <v>*</v>
      </c>
      <c r="AL580" s="2"/>
      <c r="AM580" s="2" t="str">
        <f>IF(sum!A573="ON",sum!J573,"*")</f>
        <v>*</v>
      </c>
      <c r="AP580" s="2" t="s">
        <v>186</v>
      </c>
      <c r="AQ580" s="2" t="s">
        <v>187</v>
      </c>
      <c r="AR580" s="2">
        <v>2050</v>
      </c>
      <c r="AS580" s="2" t="str">
        <f>IF(sum!A573="QU",sum!B573,"*")</f>
        <v>AFM-WaterHeat_ELE1</v>
      </c>
      <c r="AT580" s="2"/>
      <c r="AU580" s="2">
        <f>IF(sum!A573="QU",sum!J573,"*")</f>
        <v>0.102174984179813</v>
      </c>
      <c r="AX580" s="2" t="s">
        <v>186</v>
      </c>
      <c r="AY580" s="2" t="s">
        <v>187</v>
      </c>
      <c r="AZ580" s="2">
        <v>2050</v>
      </c>
      <c r="BA580" s="2" t="str">
        <f>IF(sum!A573="SA",sum!B573,"*")</f>
        <v>*</v>
      </c>
      <c r="BB580" s="2"/>
      <c r="BC580" s="2" t="str">
        <f>IF(sum!A573="SA",sum!J573,"*")</f>
        <v>*</v>
      </c>
    </row>
    <row r="581" spans="2:55">
      <c r="B581" s="2" t="s">
        <v>186</v>
      </c>
      <c r="C581" s="2" t="s">
        <v>187</v>
      </c>
      <c r="D581" s="2">
        <v>2050</v>
      </c>
      <c r="J581" s="2" t="s">
        <v>186</v>
      </c>
      <c r="K581" s="2" t="s">
        <v>187</v>
      </c>
      <c r="L581" s="2">
        <v>2050</v>
      </c>
      <c r="M581" s="2" t="str">
        <f>IF(sum!A574="AT",sum!B574,"*")</f>
        <v>*</v>
      </c>
      <c r="N581" s="2"/>
      <c r="O581" s="2" t="str">
        <f>IF(sum!A574="AT",sum!J574,"*")</f>
        <v>*</v>
      </c>
      <c r="R581" s="2" t="s">
        <v>186</v>
      </c>
      <c r="S581" s="2" t="s">
        <v>187</v>
      </c>
      <c r="T581" s="2">
        <v>2050</v>
      </c>
      <c r="U581" s="2" t="str">
        <f>IF(sum!A574="BC",sum!B574,"*")</f>
        <v>*</v>
      </c>
      <c r="V581" s="2"/>
      <c r="W581" s="2" t="str">
        <f>IF(sum!A574="BC",sum!J574,"*")</f>
        <v>*</v>
      </c>
      <c r="Z581" s="2" t="s">
        <v>186</v>
      </c>
      <c r="AA581" s="2" t="s">
        <v>187</v>
      </c>
      <c r="AB581" s="2">
        <v>2050</v>
      </c>
      <c r="AC581" s="2" t="str">
        <f>IF(sum!A574="MA",sum!B574,"*")</f>
        <v>*</v>
      </c>
      <c r="AD581" s="2"/>
      <c r="AE581" s="2" t="str">
        <f>IF(sum!A574="MA",sum!J574,"*")</f>
        <v>*</v>
      </c>
      <c r="AH581" s="2" t="s">
        <v>186</v>
      </c>
      <c r="AI581" s="2" t="s">
        <v>187</v>
      </c>
      <c r="AJ581" s="2">
        <v>2050</v>
      </c>
      <c r="AK581" s="2" t="str">
        <f>IF(sum!A574="ON",sum!B574,"*")</f>
        <v>*</v>
      </c>
      <c r="AL581" s="2"/>
      <c r="AM581" s="2" t="str">
        <f>IF(sum!A574="ON",sum!J574,"*")</f>
        <v>*</v>
      </c>
      <c r="AP581" s="4" t="s">
        <v>186</v>
      </c>
      <c r="AQ581" s="4" t="s">
        <v>187</v>
      </c>
      <c r="AR581" s="4">
        <v>2050</v>
      </c>
      <c r="AS581" s="2" t="str">
        <f>IF(sum!A574="QU",sum!B574,"*")</f>
        <v>ART-AuxiliaryEquip_ELE1</v>
      </c>
      <c r="AT581" s="2"/>
      <c r="AU581" s="2">
        <f>IF(sum!A574="QU",sum!J574,"*")</f>
        <v>0.124880536219771</v>
      </c>
      <c r="AX581" s="2" t="s">
        <v>186</v>
      </c>
      <c r="AY581" s="2" t="s">
        <v>187</v>
      </c>
      <c r="AZ581" s="2">
        <v>2050</v>
      </c>
      <c r="BA581" s="2" t="str">
        <f>IF(sum!A574="SA",sum!B574,"*")</f>
        <v>*</v>
      </c>
      <c r="BB581" s="2"/>
      <c r="BC581" s="2" t="str">
        <f>IF(sum!A574="SA",sum!J574,"*")</f>
        <v>*</v>
      </c>
    </row>
    <row r="582" spans="2:55">
      <c r="B582" s="4" t="s">
        <v>186</v>
      </c>
      <c r="C582" s="4" t="s">
        <v>187</v>
      </c>
      <c r="D582" s="4">
        <v>2050</v>
      </c>
      <c r="J582" s="4" t="s">
        <v>186</v>
      </c>
      <c r="K582" s="4" t="s">
        <v>187</v>
      </c>
      <c r="L582" s="4">
        <v>2050</v>
      </c>
      <c r="M582" s="2" t="str">
        <f>IF(sum!A575="AT",sum!B575,"*")</f>
        <v>*</v>
      </c>
      <c r="N582" s="2"/>
      <c r="O582" s="2" t="str">
        <f>IF(sum!A575="AT",sum!J575,"*")</f>
        <v>*</v>
      </c>
      <c r="R582" s="4" t="s">
        <v>186</v>
      </c>
      <c r="S582" s="4" t="s">
        <v>187</v>
      </c>
      <c r="T582" s="4">
        <v>2050</v>
      </c>
      <c r="U582" s="2" t="str">
        <f>IF(sum!A575="BC",sum!B575,"*")</f>
        <v>*</v>
      </c>
      <c r="V582" s="2"/>
      <c r="W582" s="2" t="str">
        <f>IF(sum!A575="BC",sum!J575,"*")</f>
        <v>*</v>
      </c>
      <c r="Z582" s="4" t="s">
        <v>186</v>
      </c>
      <c r="AA582" s="4" t="s">
        <v>187</v>
      </c>
      <c r="AB582" s="4">
        <v>2050</v>
      </c>
      <c r="AC582" s="2" t="str">
        <f>IF(sum!A575="MA",sum!B575,"*")</f>
        <v>*</v>
      </c>
      <c r="AD582" s="2"/>
      <c r="AE582" s="2" t="str">
        <f>IF(sum!A575="MA",sum!J575,"*")</f>
        <v>*</v>
      </c>
      <c r="AH582" s="4" t="s">
        <v>186</v>
      </c>
      <c r="AI582" s="4" t="s">
        <v>187</v>
      </c>
      <c r="AJ582" s="4">
        <v>2050</v>
      </c>
      <c r="AK582" s="2" t="str">
        <f>IF(sum!A575="ON",sum!B575,"*")</f>
        <v>*</v>
      </c>
      <c r="AL582" s="2"/>
      <c r="AM582" s="2" t="str">
        <f>IF(sum!A575="ON",sum!J575,"*")</f>
        <v>*</v>
      </c>
      <c r="AP582" s="2" t="s">
        <v>186</v>
      </c>
      <c r="AQ582" s="2" t="s">
        <v>187</v>
      </c>
      <c r="AR582" s="2">
        <v>2050</v>
      </c>
      <c r="AS582" s="2" t="str">
        <f>IF(sum!A575="QU",sum!B575,"*")</f>
        <v>ART-AuxiliaryMot_ELE1</v>
      </c>
      <c r="AT582" s="2"/>
      <c r="AU582" s="2">
        <f>IF(sum!A575="QU",sum!J575,"*")</f>
        <v>0.0340583280599376</v>
      </c>
      <c r="AX582" s="4" t="s">
        <v>186</v>
      </c>
      <c r="AY582" s="4" t="s">
        <v>187</v>
      </c>
      <c r="AZ582" s="4">
        <v>2050</v>
      </c>
      <c r="BA582" s="2" t="str">
        <f>IF(sum!A575="SA",sum!B575,"*")</f>
        <v>*</v>
      </c>
      <c r="BB582" s="2"/>
      <c r="BC582" s="2" t="str">
        <f>IF(sum!A575="SA",sum!J575,"*")</f>
        <v>*</v>
      </c>
    </row>
    <row r="583" spans="2:55">
      <c r="B583" s="2" t="s">
        <v>186</v>
      </c>
      <c r="C583" s="2" t="s">
        <v>187</v>
      </c>
      <c r="D583" s="2">
        <v>2050</v>
      </c>
      <c r="J583" s="2" t="s">
        <v>186</v>
      </c>
      <c r="K583" s="2" t="s">
        <v>187</v>
      </c>
      <c r="L583" s="2">
        <v>2050</v>
      </c>
      <c r="M583" s="2" t="str">
        <f>IF(sum!A576="AT",sum!B576,"*")</f>
        <v>*</v>
      </c>
      <c r="N583" s="2"/>
      <c r="O583" s="2" t="str">
        <f>IF(sum!A576="AT",sum!J576,"*")</f>
        <v>*</v>
      </c>
      <c r="R583" s="2" t="s">
        <v>186</v>
      </c>
      <c r="S583" s="2" t="s">
        <v>187</v>
      </c>
      <c r="T583" s="2">
        <v>2050</v>
      </c>
      <c r="U583" s="2" t="str">
        <f>IF(sum!A576="BC",sum!B576,"*")</f>
        <v>*</v>
      </c>
      <c r="V583" s="2"/>
      <c r="W583" s="2" t="str">
        <f>IF(sum!A576="BC",sum!J576,"*")</f>
        <v>*</v>
      </c>
      <c r="Z583" s="2" t="s">
        <v>186</v>
      </c>
      <c r="AA583" s="2" t="s">
        <v>187</v>
      </c>
      <c r="AB583" s="2">
        <v>2050</v>
      </c>
      <c r="AC583" s="2" t="str">
        <f>IF(sum!A576="MA",sum!B576,"*")</f>
        <v>*</v>
      </c>
      <c r="AD583" s="2"/>
      <c r="AE583" s="2" t="str">
        <f>IF(sum!A576="MA",sum!J576,"*")</f>
        <v>*</v>
      </c>
      <c r="AH583" s="2" t="s">
        <v>186</v>
      </c>
      <c r="AI583" s="2" t="s">
        <v>187</v>
      </c>
      <c r="AJ583" s="2">
        <v>2050</v>
      </c>
      <c r="AK583" s="2" t="str">
        <f>IF(sum!A576="ON",sum!B576,"*")</f>
        <v>*</v>
      </c>
      <c r="AL583" s="2"/>
      <c r="AM583" s="2" t="str">
        <f>IF(sum!A576="ON",sum!J576,"*")</f>
        <v>*</v>
      </c>
      <c r="AP583" s="4" t="s">
        <v>186</v>
      </c>
      <c r="AQ583" s="4" t="s">
        <v>187</v>
      </c>
      <c r="AR583" s="4">
        <v>2050</v>
      </c>
      <c r="AS583" s="2" t="str">
        <f>IF(sum!A576="QU",sum!B576,"*")</f>
        <v>ART-Light_ELE1</v>
      </c>
      <c r="AT583" s="2"/>
      <c r="AU583" s="2">
        <f>IF(sum!A576="QU",sum!J576,"*")</f>
        <v>0.187320804329657</v>
      </c>
      <c r="AX583" s="2" t="s">
        <v>186</v>
      </c>
      <c r="AY583" s="2" t="s">
        <v>187</v>
      </c>
      <c r="AZ583" s="2">
        <v>2050</v>
      </c>
      <c r="BA583" s="2" t="str">
        <f>IF(sum!A576="SA",sum!B576,"*")</f>
        <v>*</v>
      </c>
      <c r="BB583" s="2"/>
      <c r="BC583" s="2" t="str">
        <f>IF(sum!A576="SA",sum!J576,"*")</f>
        <v>*</v>
      </c>
    </row>
    <row r="584" spans="2:55">
      <c r="B584" s="2" t="s">
        <v>186</v>
      </c>
      <c r="C584" s="2" t="s">
        <v>187</v>
      </c>
      <c r="D584" s="2">
        <v>2050</v>
      </c>
      <c r="J584" s="2" t="s">
        <v>186</v>
      </c>
      <c r="K584" s="2" t="s">
        <v>187</v>
      </c>
      <c r="L584" s="2">
        <v>2050</v>
      </c>
      <c r="M584" s="2" t="str">
        <f>IF(sum!A577="AT",sum!B577,"*")</f>
        <v>*</v>
      </c>
      <c r="N584" s="2"/>
      <c r="O584" s="2" t="str">
        <f>IF(sum!A577="AT",sum!J577,"*")</f>
        <v>*</v>
      </c>
      <c r="R584" s="2" t="s">
        <v>186</v>
      </c>
      <c r="S584" s="2" t="s">
        <v>187</v>
      </c>
      <c r="T584" s="2">
        <v>2050</v>
      </c>
      <c r="U584" s="2" t="str">
        <f>IF(sum!A577="BC",sum!B577,"*")</f>
        <v>*</v>
      </c>
      <c r="V584" s="2"/>
      <c r="W584" s="2" t="str">
        <f>IF(sum!A577="BC",sum!J577,"*")</f>
        <v>*</v>
      </c>
      <c r="Z584" s="2" t="s">
        <v>186</v>
      </c>
      <c r="AA584" s="2" t="s">
        <v>187</v>
      </c>
      <c r="AB584" s="2">
        <v>2050</v>
      </c>
      <c r="AC584" s="2" t="str">
        <f>IF(sum!A577="MA",sum!B577,"*")</f>
        <v>*</v>
      </c>
      <c r="AD584" s="2"/>
      <c r="AE584" s="2" t="str">
        <f>IF(sum!A577="MA",sum!J577,"*")</f>
        <v>*</v>
      </c>
      <c r="AH584" s="2" t="s">
        <v>186</v>
      </c>
      <c r="AI584" s="2" t="s">
        <v>187</v>
      </c>
      <c r="AJ584" s="2">
        <v>2050</v>
      </c>
      <c r="AK584" s="2" t="str">
        <f>IF(sum!A577="ON",sum!B577,"*")</f>
        <v>*</v>
      </c>
      <c r="AL584" s="2"/>
      <c r="AM584" s="2" t="str">
        <f>IF(sum!A577="ON",sum!J577,"*")</f>
        <v>*</v>
      </c>
      <c r="AP584" s="2" t="s">
        <v>186</v>
      </c>
      <c r="AQ584" s="2" t="s">
        <v>187</v>
      </c>
      <c r="AR584" s="2">
        <v>2050</v>
      </c>
      <c r="AS584" s="2" t="str">
        <f>IF(sum!A577="QU",sum!B577,"*")</f>
        <v>ART-SpCool_ELE1</v>
      </c>
      <c r="AT584" s="2"/>
      <c r="AU584" s="2">
        <f>IF(sum!A577="QU",sum!J577,"*")</f>
        <v>0.0510874920899064</v>
      </c>
      <c r="AX584" s="2" t="s">
        <v>186</v>
      </c>
      <c r="AY584" s="2" t="s">
        <v>187</v>
      </c>
      <c r="AZ584" s="2">
        <v>2050</v>
      </c>
      <c r="BA584" s="2" t="str">
        <f>IF(sum!A577="SA",sum!B577,"*")</f>
        <v>*</v>
      </c>
      <c r="BB584" s="2"/>
      <c r="BC584" s="2" t="str">
        <f>IF(sum!A577="SA",sum!J577,"*")</f>
        <v>*</v>
      </c>
    </row>
    <row r="585" spans="2:55">
      <c r="B585" s="4" t="s">
        <v>186</v>
      </c>
      <c r="C585" s="4" t="s">
        <v>187</v>
      </c>
      <c r="D585" s="4">
        <v>2050</v>
      </c>
      <c r="J585" s="4" t="s">
        <v>186</v>
      </c>
      <c r="K585" s="4" t="s">
        <v>187</v>
      </c>
      <c r="L585" s="4">
        <v>2050</v>
      </c>
      <c r="M585" s="2" t="str">
        <f>IF(sum!A578="AT",sum!B578,"*")</f>
        <v>*</v>
      </c>
      <c r="N585" s="2"/>
      <c r="O585" s="2" t="str">
        <f>IF(sum!A578="AT",sum!J578,"*")</f>
        <v>*</v>
      </c>
      <c r="R585" s="4" t="s">
        <v>186</v>
      </c>
      <c r="S585" s="4" t="s">
        <v>187</v>
      </c>
      <c r="T585" s="4">
        <v>2050</v>
      </c>
      <c r="U585" s="2" t="str">
        <f>IF(sum!A578="BC",sum!B578,"*")</f>
        <v>*</v>
      </c>
      <c r="V585" s="2"/>
      <c r="W585" s="2" t="str">
        <f>IF(sum!A578="BC",sum!J578,"*")</f>
        <v>*</v>
      </c>
      <c r="Z585" s="4" t="s">
        <v>186</v>
      </c>
      <c r="AA585" s="4" t="s">
        <v>187</v>
      </c>
      <c r="AB585" s="4">
        <v>2050</v>
      </c>
      <c r="AC585" s="2" t="str">
        <f>IF(sum!A578="MA",sum!B578,"*")</f>
        <v>*</v>
      </c>
      <c r="AD585" s="2"/>
      <c r="AE585" s="2" t="str">
        <f>IF(sum!A578="MA",sum!J578,"*")</f>
        <v>*</v>
      </c>
      <c r="AH585" s="4" t="s">
        <v>186</v>
      </c>
      <c r="AI585" s="4" t="s">
        <v>187</v>
      </c>
      <c r="AJ585" s="4">
        <v>2050</v>
      </c>
      <c r="AK585" s="2" t="str">
        <f>IF(sum!A578="ON",sum!B578,"*")</f>
        <v>*</v>
      </c>
      <c r="AL585" s="2"/>
      <c r="AM585" s="2" t="str">
        <f>IF(sum!A578="ON",sum!J578,"*")</f>
        <v>*</v>
      </c>
      <c r="AP585" s="4" t="s">
        <v>186</v>
      </c>
      <c r="AQ585" s="4" t="s">
        <v>187</v>
      </c>
      <c r="AR585" s="4">
        <v>2050</v>
      </c>
      <c r="AS585" s="2" t="str">
        <f>IF(sum!A578="QU",sum!B578,"*")</f>
        <v>ART-SpHeat_ELE1</v>
      </c>
      <c r="AT585" s="2"/>
      <c r="AU585" s="2">
        <f>IF(sum!A578="QU",sum!J578,"*")</f>
        <v>0.196781451012973</v>
      </c>
      <c r="AX585" s="4" t="s">
        <v>186</v>
      </c>
      <c r="AY585" s="4" t="s">
        <v>187</v>
      </c>
      <c r="AZ585" s="4">
        <v>2050</v>
      </c>
      <c r="BA585" s="2" t="str">
        <f>IF(sum!A578="SA",sum!B578,"*")</f>
        <v>*</v>
      </c>
      <c r="BB585" s="2"/>
      <c r="BC585" s="2" t="str">
        <f>IF(sum!A578="SA",sum!J578,"*")</f>
        <v>*</v>
      </c>
    </row>
    <row r="586" spans="2:55">
      <c r="B586" s="2" t="s">
        <v>186</v>
      </c>
      <c r="C586" s="2" t="s">
        <v>187</v>
      </c>
      <c r="D586" s="2">
        <v>2050</v>
      </c>
      <c r="J586" s="2" t="s">
        <v>186</v>
      </c>
      <c r="K586" s="2" t="s">
        <v>187</v>
      </c>
      <c r="L586" s="2">
        <v>2050</v>
      </c>
      <c r="M586" s="2" t="str">
        <f>IF(sum!A579="AT",sum!B579,"*")</f>
        <v>*</v>
      </c>
      <c r="N586" s="2"/>
      <c r="O586" s="2" t="str">
        <f>IF(sum!A579="AT",sum!J579,"*")</f>
        <v>*</v>
      </c>
      <c r="R586" s="2" t="s">
        <v>186</v>
      </c>
      <c r="S586" s="2" t="s">
        <v>187</v>
      </c>
      <c r="T586" s="2">
        <v>2050</v>
      </c>
      <c r="U586" s="2" t="str">
        <f>IF(sum!A579="BC",sum!B579,"*")</f>
        <v>*</v>
      </c>
      <c r="V586" s="2"/>
      <c r="W586" s="2" t="str">
        <f>IF(sum!A579="BC",sum!J579,"*")</f>
        <v>*</v>
      </c>
      <c r="Z586" s="2" t="s">
        <v>186</v>
      </c>
      <c r="AA586" s="2" t="s">
        <v>187</v>
      </c>
      <c r="AB586" s="2">
        <v>2050</v>
      </c>
      <c r="AC586" s="2" t="str">
        <f>IF(sum!A579="MA",sum!B579,"*")</f>
        <v>*</v>
      </c>
      <c r="AD586" s="2"/>
      <c r="AE586" s="2" t="str">
        <f>IF(sum!A579="MA",sum!J579,"*")</f>
        <v>*</v>
      </c>
      <c r="AH586" s="2" t="s">
        <v>186</v>
      </c>
      <c r="AI586" s="2" t="s">
        <v>187</v>
      </c>
      <c r="AJ586" s="2">
        <v>2050</v>
      </c>
      <c r="AK586" s="2" t="str">
        <f>IF(sum!A579="ON",sum!B579,"*")</f>
        <v>*</v>
      </c>
      <c r="AL586" s="2"/>
      <c r="AM586" s="2" t="str">
        <f>IF(sum!A579="ON",sum!J579,"*")</f>
        <v>*</v>
      </c>
      <c r="AP586" s="2" t="s">
        <v>186</v>
      </c>
      <c r="AQ586" s="2" t="s">
        <v>187</v>
      </c>
      <c r="AR586" s="2">
        <v>2050</v>
      </c>
      <c r="AS586" s="2" t="str">
        <f>IF(sum!A579="QU",sum!B579,"*")</f>
        <v>ART-WaterHeat_ELE1</v>
      </c>
      <c r="AT586" s="2"/>
      <c r="AU586" s="2">
        <f>IF(sum!A579="QU",sum!J579,"*")</f>
        <v>0.0227055520399584</v>
      </c>
      <c r="AX586" s="2" t="s">
        <v>186</v>
      </c>
      <c r="AY586" s="2" t="s">
        <v>187</v>
      </c>
      <c r="AZ586" s="2">
        <v>2050</v>
      </c>
      <c r="BA586" s="2" t="str">
        <f>IF(sum!A579="SA",sum!B579,"*")</f>
        <v>*</v>
      </c>
      <c r="BB586" s="2"/>
      <c r="BC586" s="2" t="str">
        <f>IF(sum!A579="SA",sum!J579,"*")</f>
        <v>*</v>
      </c>
    </row>
    <row r="587" spans="2:55">
      <c r="B587" s="2" t="s">
        <v>186</v>
      </c>
      <c r="C587" s="2" t="s">
        <v>187</v>
      </c>
      <c r="D587" s="2">
        <v>2050</v>
      </c>
      <c r="J587" s="2" t="s">
        <v>186</v>
      </c>
      <c r="K587" s="2" t="s">
        <v>187</v>
      </c>
      <c r="L587" s="2">
        <v>2050</v>
      </c>
      <c r="M587" s="2" t="str">
        <f>IF(sum!A580="AT",sum!B580,"*")</f>
        <v>*</v>
      </c>
      <c r="N587" s="2"/>
      <c r="O587" s="2" t="str">
        <f>IF(sum!A580="AT",sum!J580,"*")</f>
        <v>*</v>
      </c>
      <c r="R587" s="2" t="s">
        <v>186</v>
      </c>
      <c r="S587" s="2" t="s">
        <v>187</v>
      </c>
      <c r="T587" s="2">
        <v>2050</v>
      </c>
      <c r="U587" s="2" t="str">
        <f>IF(sum!A580="BC",sum!B580,"*")</f>
        <v>*</v>
      </c>
      <c r="V587" s="2"/>
      <c r="W587" s="2" t="str">
        <f>IF(sum!A580="BC",sum!J580,"*")</f>
        <v>*</v>
      </c>
      <c r="Z587" s="2" t="s">
        <v>186</v>
      </c>
      <c r="AA587" s="2" t="s">
        <v>187</v>
      </c>
      <c r="AB587" s="2">
        <v>2050</v>
      </c>
      <c r="AC587" s="2" t="str">
        <f>IF(sum!A580="MA",sum!B580,"*")</f>
        <v>*</v>
      </c>
      <c r="AD587" s="2"/>
      <c r="AE587" s="2" t="str">
        <f>IF(sum!A580="MA",sum!J580,"*")</f>
        <v>*</v>
      </c>
      <c r="AH587" s="2" t="s">
        <v>186</v>
      </c>
      <c r="AI587" s="2" t="s">
        <v>187</v>
      </c>
      <c r="AJ587" s="2">
        <v>2050</v>
      </c>
      <c r="AK587" s="2" t="str">
        <f>IF(sum!A580="ON",sum!B580,"*")</f>
        <v>*</v>
      </c>
      <c r="AL587" s="2"/>
      <c r="AM587" s="2" t="str">
        <f>IF(sum!A580="ON",sum!J580,"*")</f>
        <v>*</v>
      </c>
      <c r="AP587" s="4" t="s">
        <v>186</v>
      </c>
      <c r="AQ587" s="4" t="s">
        <v>187</v>
      </c>
      <c r="AR587" s="4">
        <v>2050</v>
      </c>
      <c r="AS587" s="2" t="str">
        <f>IF(sum!A580="QU",sum!B580,"*")</f>
        <v>ECHP_biomass_thermal01</v>
      </c>
      <c r="AT587" s="2"/>
      <c r="AU587" s="2">
        <f>IF(sum!A580="QU",sum!J580,"*")</f>
        <v>0</v>
      </c>
      <c r="AX587" s="2" t="s">
        <v>186</v>
      </c>
      <c r="AY587" s="2" t="s">
        <v>187</v>
      </c>
      <c r="AZ587" s="2">
        <v>2050</v>
      </c>
      <c r="BA587" s="2" t="str">
        <f>IF(sum!A580="SA",sum!B580,"*")</f>
        <v>*</v>
      </c>
      <c r="BB587" s="2"/>
      <c r="BC587" s="2" t="str">
        <f>IF(sum!A580="SA",sum!J580,"*")</f>
        <v>*</v>
      </c>
    </row>
    <row r="588" spans="2:55">
      <c r="B588" s="4" t="s">
        <v>186</v>
      </c>
      <c r="C588" s="4" t="s">
        <v>187</v>
      </c>
      <c r="D588" s="4">
        <v>2050</v>
      </c>
      <c r="J588" s="4" t="s">
        <v>186</v>
      </c>
      <c r="K588" s="4" t="s">
        <v>187</v>
      </c>
      <c r="L588" s="4">
        <v>2050</v>
      </c>
      <c r="M588" s="2" t="str">
        <f>IF(sum!A581="AT",sum!B581,"*")</f>
        <v>*</v>
      </c>
      <c r="N588" s="2"/>
      <c r="O588" s="2" t="str">
        <f>IF(sum!A581="AT",sum!J581,"*")</f>
        <v>*</v>
      </c>
      <c r="R588" s="4" t="s">
        <v>186</v>
      </c>
      <c r="S588" s="4" t="s">
        <v>187</v>
      </c>
      <c r="T588" s="4">
        <v>2050</v>
      </c>
      <c r="U588" s="2" t="str">
        <f>IF(sum!A581="BC",sum!B581,"*")</f>
        <v>*</v>
      </c>
      <c r="V588" s="2"/>
      <c r="W588" s="2" t="str">
        <f>IF(sum!A581="BC",sum!J581,"*")</f>
        <v>*</v>
      </c>
      <c r="Z588" s="4" t="s">
        <v>186</v>
      </c>
      <c r="AA588" s="4" t="s">
        <v>187</v>
      </c>
      <c r="AB588" s="4">
        <v>2050</v>
      </c>
      <c r="AC588" s="2" t="str">
        <f>IF(sum!A581="MA",sum!B581,"*")</f>
        <v>*</v>
      </c>
      <c r="AD588" s="2"/>
      <c r="AE588" s="2" t="str">
        <f>IF(sum!A581="MA",sum!J581,"*")</f>
        <v>*</v>
      </c>
      <c r="AH588" s="4" t="s">
        <v>186</v>
      </c>
      <c r="AI588" s="4" t="s">
        <v>187</v>
      </c>
      <c r="AJ588" s="4">
        <v>2050</v>
      </c>
      <c r="AK588" s="2" t="str">
        <f>IF(sum!A581="ON",sum!B581,"*")</f>
        <v>*</v>
      </c>
      <c r="AL588" s="2"/>
      <c r="AM588" s="2" t="str">
        <f>IF(sum!A581="ON",sum!J581,"*")</f>
        <v>*</v>
      </c>
      <c r="AP588" s="2" t="s">
        <v>186</v>
      </c>
      <c r="AQ588" s="2" t="s">
        <v>187</v>
      </c>
      <c r="AR588" s="2">
        <v>2050</v>
      </c>
      <c r="AS588" s="2" t="str">
        <f>IF(sum!A581="QU",sum!B581,"*")</f>
        <v>EDU-AuxiliaryEquip_ELE1</v>
      </c>
      <c r="AT588" s="2"/>
      <c r="AU588" s="2">
        <f>IF(sum!A581="QU",sum!J581,"*")</f>
        <v>0.624402681098856</v>
      </c>
      <c r="AX588" s="4" t="s">
        <v>186</v>
      </c>
      <c r="AY588" s="4" t="s">
        <v>187</v>
      </c>
      <c r="AZ588" s="4">
        <v>2050</v>
      </c>
      <c r="BA588" s="2" t="str">
        <f>IF(sum!A581="SA",sum!B581,"*")</f>
        <v>*</v>
      </c>
      <c r="BB588" s="2"/>
      <c r="BC588" s="2" t="str">
        <f>IF(sum!A581="SA",sum!J581,"*")</f>
        <v>*</v>
      </c>
    </row>
    <row r="589" spans="2:55">
      <c r="B589" s="2" t="s">
        <v>186</v>
      </c>
      <c r="C589" s="2" t="s">
        <v>187</v>
      </c>
      <c r="D589" s="2">
        <v>2050</v>
      </c>
      <c r="J589" s="2" t="s">
        <v>186</v>
      </c>
      <c r="K589" s="2" t="s">
        <v>187</v>
      </c>
      <c r="L589" s="2">
        <v>2050</v>
      </c>
      <c r="M589" s="2" t="str">
        <f>IF(sum!A582="AT",sum!B582,"*")</f>
        <v>*</v>
      </c>
      <c r="N589" s="2"/>
      <c r="O589" s="2" t="str">
        <f>IF(sum!A582="AT",sum!J582,"*")</f>
        <v>*</v>
      </c>
      <c r="R589" s="2" t="s">
        <v>186</v>
      </c>
      <c r="S589" s="2" t="s">
        <v>187</v>
      </c>
      <c r="T589" s="2">
        <v>2050</v>
      </c>
      <c r="U589" s="2" t="str">
        <f>IF(sum!A582="BC",sum!B582,"*")</f>
        <v>*</v>
      </c>
      <c r="V589" s="2"/>
      <c r="W589" s="2" t="str">
        <f>IF(sum!A582="BC",sum!J582,"*")</f>
        <v>*</v>
      </c>
      <c r="Z589" s="2" t="s">
        <v>186</v>
      </c>
      <c r="AA589" s="2" t="s">
        <v>187</v>
      </c>
      <c r="AB589" s="2">
        <v>2050</v>
      </c>
      <c r="AC589" s="2" t="str">
        <f>IF(sum!A582="MA",sum!B582,"*")</f>
        <v>*</v>
      </c>
      <c r="AD589" s="2"/>
      <c r="AE589" s="2" t="str">
        <f>IF(sum!A582="MA",sum!J582,"*")</f>
        <v>*</v>
      </c>
      <c r="AH589" s="2" t="s">
        <v>186</v>
      </c>
      <c r="AI589" s="2" t="s">
        <v>187</v>
      </c>
      <c r="AJ589" s="2">
        <v>2050</v>
      </c>
      <c r="AK589" s="2" t="str">
        <f>IF(sum!A582="ON",sum!B582,"*")</f>
        <v>*</v>
      </c>
      <c r="AL589" s="2"/>
      <c r="AM589" s="2" t="str">
        <f>IF(sum!A582="ON",sum!J582,"*")</f>
        <v>*</v>
      </c>
      <c r="AP589" s="4" t="s">
        <v>186</v>
      </c>
      <c r="AQ589" s="4" t="s">
        <v>187</v>
      </c>
      <c r="AR589" s="4">
        <v>2050</v>
      </c>
      <c r="AS589" s="2" t="str">
        <f>IF(sum!A582="QU",sum!B582,"*")</f>
        <v>EDU-AuxiliaryMot_ELE1</v>
      </c>
      <c r="AT589" s="2"/>
      <c r="AU589" s="2">
        <f>IF(sum!A582="QU",sum!J582,"*")</f>
        <v>0.187320804329657</v>
      </c>
      <c r="AX589" s="2" t="s">
        <v>186</v>
      </c>
      <c r="AY589" s="2" t="s">
        <v>187</v>
      </c>
      <c r="AZ589" s="2">
        <v>2050</v>
      </c>
      <c r="BA589" s="2" t="str">
        <f>IF(sum!A582="SA",sum!B582,"*")</f>
        <v>*</v>
      </c>
      <c r="BB589" s="2"/>
      <c r="BC589" s="2" t="str">
        <f>IF(sum!A582="SA",sum!J582,"*")</f>
        <v>*</v>
      </c>
    </row>
    <row r="590" spans="2:55">
      <c r="B590" s="2" t="s">
        <v>186</v>
      </c>
      <c r="C590" s="2" t="s">
        <v>187</v>
      </c>
      <c r="D590" s="2">
        <v>2050</v>
      </c>
      <c r="J590" s="2" t="s">
        <v>186</v>
      </c>
      <c r="K590" s="2" t="s">
        <v>187</v>
      </c>
      <c r="L590" s="2">
        <v>2050</v>
      </c>
      <c r="M590" s="2" t="str">
        <f>IF(sum!A583="AT",sum!B583,"*")</f>
        <v>*</v>
      </c>
      <c r="N590" s="2"/>
      <c r="O590" s="2" t="str">
        <f>IF(sum!A583="AT",sum!J583,"*")</f>
        <v>*</v>
      </c>
      <c r="R590" s="2" t="s">
        <v>186</v>
      </c>
      <c r="S590" s="2" t="s">
        <v>187</v>
      </c>
      <c r="T590" s="2">
        <v>2050</v>
      </c>
      <c r="U590" s="2" t="str">
        <f>IF(sum!A583="BC",sum!B583,"*")</f>
        <v>*</v>
      </c>
      <c r="V590" s="2"/>
      <c r="W590" s="2" t="str">
        <f>IF(sum!A583="BC",sum!J583,"*")</f>
        <v>*</v>
      </c>
      <c r="Z590" s="2" t="s">
        <v>186</v>
      </c>
      <c r="AA590" s="2" t="s">
        <v>187</v>
      </c>
      <c r="AB590" s="2">
        <v>2050</v>
      </c>
      <c r="AC590" s="2" t="str">
        <f>IF(sum!A583="MA",sum!B583,"*")</f>
        <v>*</v>
      </c>
      <c r="AD590" s="2"/>
      <c r="AE590" s="2" t="str">
        <f>IF(sum!A583="MA",sum!J583,"*")</f>
        <v>*</v>
      </c>
      <c r="AH590" s="2" t="s">
        <v>186</v>
      </c>
      <c r="AI590" s="2" t="s">
        <v>187</v>
      </c>
      <c r="AJ590" s="2">
        <v>2050</v>
      </c>
      <c r="AK590" s="2" t="str">
        <f>IF(sum!A583="ON",sum!B583,"*")</f>
        <v>*</v>
      </c>
      <c r="AL590" s="2"/>
      <c r="AM590" s="2" t="str">
        <f>IF(sum!A583="ON",sum!J583,"*")</f>
        <v>*</v>
      </c>
      <c r="AP590" s="2" t="s">
        <v>186</v>
      </c>
      <c r="AQ590" s="2" t="s">
        <v>187</v>
      </c>
      <c r="AR590" s="2">
        <v>2050</v>
      </c>
      <c r="AS590" s="2" t="str">
        <f>IF(sum!A583="QU",sum!B583,"*")</f>
        <v>EDU-Light_ELE1</v>
      </c>
      <c r="AT590" s="2"/>
      <c r="AU590" s="2">
        <f>IF(sum!A583="QU",sum!J583,"*")</f>
        <v>0.766312381348596</v>
      </c>
      <c r="AX590" s="2" t="s">
        <v>186</v>
      </c>
      <c r="AY590" s="2" t="s">
        <v>187</v>
      </c>
      <c r="AZ590" s="2">
        <v>2050</v>
      </c>
      <c r="BA590" s="2" t="str">
        <f>IF(sum!A583="SA",sum!B583,"*")</f>
        <v>*</v>
      </c>
      <c r="BB590" s="2"/>
      <c r="BC590" s="2" t="str">
        <f>IF(sum!A583="SA",sum!J583,"*")</f>
        <v>*</v>
      </c>
    </row>
    <row r="591" spans="2:55">
      <c r="B591" s="4" t="s">
        <v>186</v>
      </c>
      <c r="C591" s="4" t="s">
        <v>187</v>
      </c>
      <c r="D591" s="4">
        <v>2050</v>
      </c>
      <c r="J591" s="4" t="s">
        <v>186</v>
      </c>
      <c r="K591" s="4" t="s">
        <v>187</v>
      </c>
      <c r="L591" s="4">
        <v>2050</v>
      </c>
      <c r="M591" s="2" t="str">
        <f>IF(sum!A584="AT",sum!B584,"*")</f>
        <v>*</v>
      </c>
      <c r="N591" s="2"/>
      <c r="O591" s="2" t="str">
        <f>IF(sum!A584="AT",sum!J584,"*")</f>
        <v>*</v>
      </c>
      <c r="R591" s="4" t="s">
        <v>186</v>
      </c>
      <c r="S591" s="4" t="s">
        <v>187</v>
      </c>
      <c r="T591" s="4">
        <v>2050</v>
      </c>
      <c r="U591" s="2" t="str">
        <f>IF(sum!A584="BC",sum!B584,"*")</f>
        <v>*</v>
      </c>
      <c r="V591" s="2"/>
      <c r="W591" s="2" t="str">
        <f>IF(sum!A584="BC",sum!J584,"*")</f>
        <v>*</v>
      </c>
      <c r="Z591" s="4" t="s">
        <v>186</v>
      </c>
      <c r="AA591" s="4" t="s">
        <v>187</v>
      </c>
      <c r="AB591" s="4">
        <v>2050</v>
      </c>
      <c r="AC591" s="2" t="str">
        <f>IF(sum!A584="MA",sum!B584,"*")</f>
        <v>*</v>
      </c>
      <c r="AD591" s="2"/>
      <c r="AE591" s="2" t="str">
        <f>IF(sum!A584="MA",sum!J584,"*")</f>
        <v>*</v>
      </c>
      <c r="AH591" s="4" t="s">
        <v>186</v>
      </c>
      <c r="AI591" s="4" t="s">
        <v>187</v>
      </c>
      <c r="AJ591" s="4">
        <v>2050</v>
      </c>
      <c r="AK591" s="2" t="str">
        <f>IF(sum!A584="ON",sum!B584,"*")</f>
        <v>*</v>
      </c>
      <c r="AL591" s="2"/>
      <c r="AM591" s="2" t="str">
        <f>IF(sum!A584="ON",sum!J584,"*")</f>
        <v>*</v>
      </c>
      <c r="AP591" s="4" t="s">
        <v>186</v>
      </c>
      <c r="AQ591" s="4" t="s">
        <v>187</v>
      </c>
      <c r="AR591" s="4">
        <v>2050</v>
      </c>
      <c r="AS591" s="2" t="str">
        <f>IF(sum!A584="QU",sum!B584,"*")</f>
        <v>EDU-SpCool_ELE1</v>
      </c>
      <c r="AT591" s="2"/>
      <c r="AU591" s="2">
        <f>IF(sum!A584="QU",sum!J584,"*")</f>
        <v>0.272466624479501</v>
      </c>
      <c r="AX591" s="4" t="s">
        <v>186</v>
      </c>
      <c r="AY591" s="4" t="s">
        <v>187</v>
      </c>
      <c r="AZ591" s="4">
        <v>2050</v>
      </c>
      <c r="BA591" s="2" t="str">
        <f>IF(sum!A584="SA",sum!B584,"*")</f>
        <v>*</v>
      </c>
      <c r="BB591" s="2"/>
      <c r="BC591" s="2" t="str">
        <f>IF(sum!A584="SA",sum!J584,"*")</f>
        <v>*</v>
      </c>
    </row>
    <row r="592" spans="2:55">
      <c r="B592" s="2" t="s">
        <v>186</v>
      </c>
      <c r="C592" s="2" t="s">
        <v>187</v>
      </c>
      <c r="D592" s="2">
        <v>2050</v>
      </c>
      <c r="J592" s="2" t="s">
        <v>186</v>
      </c>
      <c r="K592" s="2" t="s">
        <v>187</v>
      </c>
      <c r="L592" s="2">
        <v>2050</v>
      </c>
      <c r="M592" s="2" t="str">
        <f>IF(sum!A585="AT",sum!B585,"*")</f>
        <v>*</v>
      </c>
      <c r="N592" s="2"/>
      <c r="O592" s="2" t="str">
        <f>IF(sum!A585="AT",sum!J585,"*")</f>
        <v>*</v>
      </c>
      <c r="R592" s="2" t="s">
        <v>186</v>
      </c>
      <c r="S592" s="2" t="s">
        <v>187</v>
      </c>
      <c r="T592" s="2">
        <v>2050</v>
      </c>
      <c r="U592" s="2" t="str">
        <f>IF(sum!A585="BC",sum!B585,"*")</f>
        <v>*</v>
      </c>
      <c r="V592" s="2"/>
      <c r="W592" s="2" t="str">
        <f>IF(sum!A585="BC",sum!J585,"*")</f>
        <v>*</v>
      </c>
      <c r="Z592" s="2" t="s">
        <v>186</v>
      </c>
      <c r="AA592" s="2" t="s">
        <v>187</v>
      </c>
      <c r="AB592" s="2">
        <v>2050</v>
      </c>
      <c r="AC592" s="2" t="str">
        <f>IF(sum!A585="MA",sum!B585,"*")</f>
        <v>*</v>
      </c>
      <c r="AD592" s="2"/>
      <c r="AE592" s="2" t="str">
        <f>IF(sum!A585="MA",sum!J585,"*")</f>
        <v>*</v>
      </c>
      <c r="AH592" s="2" t="s">
        <v>186</v>
      </c>
      <c r="AI592" s="2" t="s">
        <v>187</v>
      </c>
      <c r="AJ592" s="2">
        <v>2050</v>
      </c>
      <c r="AK592" s="2" t="str">
        <f>IF(sum!A585="ON",sum!B585,"*")</f>
        <v>*</v>
      </c>
      <c r="AL592" s="2"/>
      <c r="AM592" s="2" t="str">
        <f>IF(sum!A585="ON",sum!J585,"*")</f>
        <v>*</v>
      </c>
      <c r="AP592" s="2" t="s">
        <v>186</v>
      </c>
      <c r="AQ592" s="2" t="s">
        <v>187</v>
      </c>
      <c r="AR592" s="2">
        <v>2050</v>
      </c>
      <c r="AS592" s="2" t="str">
        <f>IF(sum!A585="QU",sum!B585,"*")</f>
        <v>EDU-SpHeat_ELE1</v>
      </c>
      <c r="AT592" s="2"/>
      <c r="AU592" s="2">
        <f>IF(sum!A585="QU",sum!J585,"*")</f>
        <v>0.927849847525436</v>
      </c>
      <c r="AX592" s="2" t="s">
        <v>186</v>
      </c>
      <c r="AY592" s="2" t="s">
        <v>187</v>
      </c>
      <c r="AZ592" s="2">
        <v>2050</v>
      </c>
      <c r="BA592" s="2" t="str">
        <f>IF(sum!A585="SA",sum!B585,"*")</f>
        <v>*</v>
      </c>
      <c r="BB592" s="2"/>
      <c r="BC592" s="2" t="str">
        <f>IF(sum!A585="SA",sum!J585,"*")</f>
        <v>*</v>
      </c>
    </row>
    <row r="593" spans="2:55">
      <c r="B593" s="2" t="s">
        <v>186</v>
      </c>
      <c r="C593" s="2" t="s">
        <v>187</v>
      </c>
      <c r="D593" s="2">
        <v>2050</v>
      </c>
      <c r="J593" s="2" t="s">
        <v>186</v>
      </c>
      <c r="K593" s="2" t="s">
        <v>187</v>
      </c>
      <c r="L593" s="2">
        <v>2050</v>
      </c>
      <c r="M593" s="2" t="str">
        <f>IF(sum!A586="AT",sum!B586,"*")</f>
        <v>*</v>
      </c>
      <c r="N593" s="2"/>
      <c r="O593" s="2" t="str">
        <f>IF(sum!A586="AT",sum!J586,"*")</f>
        <v>*</v>
      </c>
      <c r="R593" s="2" t="s">
        <v>186</v>
      </c>
      <c r="S593" s="2" t="s">
        <v>187</v>
      </c>
      <c r="T593" s="2">
        <v>2050</v>
      </c>
      <c r="U593" s="2" t="str">
        <f>IF(sum!A586="BC",sum!B586,"*")</f>
        <v>*</v>
      </c>
      <c r="V593" s="2"/>
      <c r="W593" s="2" t="str">
        <f>IF(sum!A586="BC",sum!J586,"*")</f>
        <v>*</v>
      </c>
      <c r="Z593" s="2" t="s">
        <v>186</v>
      </c>
      <c r="AA593" s="2" t="s">
        <v>187</v>
      </c>
      <c r="AB593" s="2">
        <v>2050</v>
      </c>
      <c r="AC593" s="2" t="str">
        <f>IF(sum!A586="MA",sum!B586,"*")</f>
        <v>*</v>
      </c>
      <c r="AD593" s="2"/>
      <c r="AE593" s="2" t="str">
        <f>IF(sum!A586="MA",sum!J586,"*")</f>
        <v>*</v>
      </c>
      <c r="AH593" s="2" t="s">
        <v>186</v>
      </c>
      <c r="AI593" s="2" t="s">
        <v>187</v>
      </c>
      <c r="AJ593" s="2">
        <v>2050</v>
      </c>
      <c r="AK593" s="2" t="str">
        <f>IF(sum!A586="ON",sum!B586,"*")</f>
        <v>*</v>
      </c>
      <c r="AL593" s="2"/>
      <c r="AM593" s="2" t="str">
        <f>IF(sum!A586="ON",sum!J586,"*")</f>
        <v>*</v>
      </c>
      <c r="AP593" s="4" t="s">
        <v>186</v>
      </c>
      <c r="AQ593" s="4" t="s">
        <v>187</v>
      </c>
      <c r="AR593" s="4">
        <v>2050</v>
      </c>
      <c r="AS593" s="2" t="str">
        <f>IF(sum!A586="QU",sum!B586,"*")</f>
        <v>EDU-WaterHeat_ELE1</v>
      </c>
      <c r="AT593" s="2"/>
      <c r="AU593" s="2">
        <f>IF(sum!A586="QU",sum!J586,"*")</f>
        <v>0.192997192339646</v>
      </c>
      <c r="AX593" s="2" t="s">
        <v>186</v>
      </c>
      <c r="AY593" s="2" t="s">
        <v>187</v>
      </c>
      <c r="AZ593" s="2">
        <v>2050</v>
      </c>
      <c r="BA593" s="2" t="str">
        <f>IF(sum!A586="SA",sum!B586,"*")</f>
        <v>*</v>
      </c>
      <c r="BB593" s="2"/>
      <c r="BC593" s="2" t="str">
        <f>IF(sum!A586="SA",sum!J586,"*")</f>
        <v>*</v>
      </c>
    </row>
    <row r="594" spans="2:55">
      <c r="B594" s="4" t="s">
        <v>186</v>
      </c>
      <c r="C594" s="4" t="s">
        <v>187</v>
      </c>
      <c r="D594" s="4">
        <v>2050</v>
      </c>
      <c r="J594" s="4" t="s">
        <v>186</v>
      </c>
      <c r="K594" s="4" t="s">
        <v>187</v>
      </c>
      <c r="L594" s="4">
        <v>2050</v>
      </c>
      <c r="M594" s="2" t="str">
        <f>IF(sum!A587="AT",sum!B587,"*")</f>
        <v>*</v>
      </c>
      <c r="N594" s="2"/>
      <c r="O594" s="2" t="str">
        <f>IF(sum!A587="AT",sum!J587,"*")</f>
        <v>*</v>
      </c>
      <c r="R594" s="4" t="s">
        <v>186</v>
      </c>
      <c r="S594" s="4" t="s">
        <v>187</v>
      </c>
      <c r="T594" s="4">
        <v>2050</v>
      </c>
      <c r="U594" s="2" t="str">
        <f>IF(sum!A587="BC",sum!B587,"*")</f>
        <v>*</v>
      </c>
      <c r="V594" s="2"/>
      <c r="W594" s="2" t="str">
        <f>IF(sum!A587="BC",sum!J587,"*")</f>
        <v>*</v>
      </c>
      <c r="Z594" s="4" t="s">
        <v>186</v>
      </c>
      <c r="AA594" s="4" t="s">
        <v>187</v>
      </c>
      <c r="AB594" s="4">
        <v>2050</v>
      </c>
      <c r="AC594" s="2" t="str">
        <f>IF(sum!A587="MA",sum!B587,"*")</f>
        <v>*</v>
      </c>
      <c r="AD594" s="2"/>
      <c r="AE594" s="2" t="str">
        <f>IF(sum!A587="MA",sum!J587,"*")</f>
        <v>*</v>
      </c>
      <c r="AH594" s="4" t="s">
        <v>186</v>
      </c>
      <c r="AI594" s="4" t="s">
        <v>187</v>
      </c>
      <c r="AJ594" s="4">
        <v>2050</v>
      </c>
      <c r="AK594" s="2" t="str">
        <f>IF(sum!A587="ON",sum!B587,"*")</f>
        <v>*</v>
      </c>
      <c r="AL594" s="2"/>
      <c r="AM594" s="2" t="str">
        <f>IF(sum!A587="ON",sum!J587,"*")</f>
        <v>*</v>
      </c>
      <c r="AP594" s="2" t="s">
        <v>186</v>
      </c>
      <c r="AQ594" s="2" t="s">
        <v>187</v>
      </c>
      <c r="AR594" s="2">
        <v>2050</v>
      </c>
      <c r="AS594" s="2" t="str">
        <f>IF(sum!A587="QU",sum!B587,"*")</f>
        <v>ESTBATS101_2h</v>
      </c>
      <c r="AT594" s="2"/>
      <c r="AU594" s="2">
        <f>IF(sum!A587="QU",sum!J587,"*")</f>
        <v>0</v>
      </c>
      <c r="AX594" s="4" t="s">
        <v>186</v>
      </c>
      <c r="AY594" s="4" t="s">
        <v>187</v>
      </c>
      <c r="AZ594" s="4">
        <v>2050</v>
      </c>
      <c r="BA594" s="2" t="str">
        <f>IF(sum!A587="SA",sum!B587,"*")</f>
        <v>*</v>
      </c>
      <c r="BB594" s="2"/>
      <c r="BC594" s="2" t="str">
        <f>IF(sum!A587="SA",sum!J587,"*")</f>
        <v>*</v>
      </c>
    </row>
    <row r="595" spans="2:55">
      <c r="B595" s="2" t="s">
        <v>186</v>
      </c>
      <c r="C595" s="2" t="s">
        <v>187</v>
      </c>
      <c r="D595" s="2">
        <v>2050</v>
      </c>
      <c r="J595" s="2" t="s">
        <v>186</v>
      </c>
      <c r="K595" s="2" t="s">
        <v>187</v>
      </c>
      <c r="L595" s="2">
        <v>2050</v>
      </c>
      <c r="M595" s="2" t="str">
        <f>IF(sum!A588="AT",sum!B588,"*")</f>
        <v>*</v>
      </c>
      <c r="N595" s="2"/>
      <c r="O595" s="2" t="str">
        <f>IF(sum!A588="AT",sum!J588,"*")</f>
        <v>*</v>
      </c>
      <c r="R595" s="2" t="s">
        <v>186</v>
      </c>
      <c r="S595" s="2" t="s">
        <v>187</v>
      </c>
      <c r="T595" s="2">
        <v>2050</v>
      </c>
      <c r="U595" s="2" t="str">
        <f>IF(sum!A588="BC",sum!B588,"*")</f>
        <v>*</v>
      </c>
      <c r="V595" s="2"/>
      <c r="W595" s="2" t="str">
        <f>IF(sum!A588="BC",sum!J588,"*")</f>
        <v>*</v>
      </c>
      <c r="Z595" s="2" t="s">
        <v>186</v>
      </c>
      <c r="AA595" s="2" t="s">
        <v>187</v>
      </c>
      <c r="AB595" s="2">
        <v>2050</v>
      </c>
      <c r="AC595" s="2" t="str">
        <f>IF(sum!A588="MA",sum!B588,"*")</f>
        <v>*</v>
      </c>
      <c r="AD595" s="2"/>
      <c r="AE595" s="2" t="str">
        <f>IF(sum!A588="MA",sum!J588,"*")</f>
        <v>*</v>
      </c>
      <c r="AH595" s="2" t="s">
        <v>186</v>
      </c>
      <c r="AI595" s="2" t="s">
        <v>187</v>
      </c>
      <c r="AJ595" s="2">
        <v>2050</v>
      </c>
      <c r="AK595" s="2" t="str">
        <f>IF(sum!A588="ON",sum!B588,"*")</f>
        <v>*</v>
      </c>
      <c r="AL595" s="2"/>
      <c r="AM595" s="2" t="str">
        <f>IF(sum!A588="ON",sum!J588,"*")</f>
        <v>*</v>
      </c>
      <c r="AP595" s="4" t="s">
        <v>186</v>
      </c>
      <c r="AQ595" s="4" t="s">
        <v>187</v>
      </c>
      <c r="AR595" s="4">
        <v>2050</v>
      </c>
      <c r="AS595" s="2" t="str">
        <f>IF(sum!A588="QU",sum!B588,"*")</f>
        <v>ESTCAESS101_4h</v>
      </c>
      <c r="AT595" s="2"/>
      <c r="AU595" s="2">
        <f>IF(sum!A588="QU",sum!J588,"*")</f>
        <v>0</v>
      </c>
      <c r="AX595" s="2" t="s">
        <v>186</v>
      </c>
      <c r="AY595" s="2" t="s">
        <v>187</v>
      </c>
      <c r="AZ595" s="2">
        <v>2050</v>
      </c>
      <c r="BA595" s="2" t="str">
        <f>IF(sum!A588="SA",sum!B588,"*")</f>
        <v>*</v>
      </c>
      <c r="BB595" s="2"/>
      <c r="BC595" s="2" t="str">
        <f>IF(sum!A588="SA",sum!J588,"*")</f>
        <v>*</v>
      </c>
    </row>
    <row r="596" spans="2:55">
      <c r="B596" s="2" t="s">
        <v>186</v>
      </c>
      <c r="C596" s="2" t="s">
        <v>187</v>
      </c>
      <c r="D596" s="2">
        <v>2050</v>
      </c>
      <c r="J596" s="2" t="s">
        <v>186</v>
      </c>
      <c r="K596" s="2" t="s">
        <v>187</v>
      </c>
      <c r="L596" s="2">
        <v>2050</v>
      </c>
      <c r="M596" s="2" t="str">
        <f>IF(sum!A589="AT",sum!B589,"*")</f>
        <v>*</v>
      </c>
      <c r="N596" s="2"/>
      <c r="O596" s="2" t="str">
        <f>IF(sum!A589="AT",sum!J589,"*")</f>
        <v>*</v>
      </c>
      <c r="R596" s="2" t="s">
        <v>186</v>
      </c>
      <c r="S596" s="2" t="s">
        <v>187</v>
      </c>
      <c r="T596" s="2">
        <v>2050</v>
      </c>
      <c r="U596" s="2" t="str">
        <f>IF(sum!A589="BC",sum!B589,"*")</f>
        <v>*</v>
      </c>
      <c r="V596" s="2"/>
      <c r="W596" s="2" t="str">
        <f>IF(sum!A589="BC",sum!J589,"*")</f>
        <v>*</v>
      </c>
      <c r="Z596" s="2" t="s">
        <v>186</v>
      </c>
      <c r="AA596" s="2" t="s">
        <v>187</v>
      </c>
      <c r="AB596" s="2">
        <v>2050</v>
      </c>
      <c r="AC596" s="2" t="str">
        <f>IF(sum!A589="MA",sum!B589,"*")</f>
        <v>*</v>
      </c>
      <c r="AD596" s="2"/>
      <c r="AE596" s="2" t="str">
        <f>IF(sum!A589="MA",sum!J589,"*")</f>
        <v>*</v>
      </c>
      <c r="AH596" s="2" t="s">
        <v>186</v>
      </c>
      <c r="AI596" s="2" t="s">
        <v>187</v>
      </c>
      <c r="AJ596" s="2">
        <v>2050</v>
      </c>
      <c r="AK596" s="2" t="str">
        <f>IF(sum!A589="ON",sum!B589,"*")</f>
        <v>*</v>
      </c>
      <c r="AL596" s="2"/>
      <c r="AM596" s="2" t="str">
        <f>IF(sum!A589="ON",sum!J589,"*")</f>
        <v>*</v>
      </c>
      <c r="AP596" s="2" t="s">
        <v>186</v>
      </c>
      <c r="AQ596" s="2" t="s">
        <v>187</v>
      </c>
      <c r="AR596" s="2">
        <v>2050</v>
      </c>
      <c r="AS596" s="2" t="str">
        <f>IF(sum!A589="QU",sum!B589,"*")</f>
        <v>ESTCAESS101_24h</v>
      </c>
      <c r="AT596" s="2"/>
      <c r="AU596" s="2">
        <f>IF(sum!A589="QU",sum!J589,"*")</f>
        <v>0</v>
      </c>
      <c r="AX596" s="2" t="s">
        <v>186</v>
      </c>
      <c r="AY596" s="2" t="s">
        <v>187</v>
      </c>
      <c r="AZ596" s="2">
        <v>2050</v>
      </c>
      <c r="BA596" s="2" t="str">
        <f>IF(sum!A589="SA",sum!B589,"*")</f>
        <v>*</v>
      </c>
      <c r="BB596" s="2"/>
      <c r="BC596" s="2" t="str">
        <f>IF(sum!A589="SA",sum!J589,"*")</f>
        <v>*</v>
      </c>
    </row>
    <row r="597" spans="2:55">
      <c r="B597" s="4" t="s">
        <v>186</v>
      </c>
      <c r="C597" s="4" t="s">
        <v>187</v>
      </c>
      <c r="D597" s="4">
        <v>2050</v>
      </c>
      <c r="J597" s="4" t="s">
        <v>186</v>
      </c>
      <c r="K597" s="4" t="s">
        <v>187</v>
      </c>
      <c r="L597" s="4">
        <v>2050</v>
      </c>
      <c r="M597" s="2" t="str">
        <f>IF(sum!A590="AT",sum!B590,"*")</f>
        <v>*</v>
      </c>
      <c r="N597" s="2"/>
      <c r="O597" s="2" t="str">
        <f>IF(sum!A590="AT",sum!J590,"*")</f>
        <v>*</v>
      </c>
      <c r="R597" s="4" t="s">
        <v>186</v>
      </c>
      <c r="S597" s="4" t="s">
        <v>187</v>
      </c>
      <c r="T597" s="4">
        <v>2050</v>
      </c>
      <c r="U597" s="2" t="str">
        <f>IF(sum!A590="BC",sum!B590,"*")</f>
        <v>*</v>
      </c>
      <c r="V597" s="2"/>
      <c r="W597" s="2" t="str">
        <f>IF(sum!A590="BC",sum!J590,"*")</f>
        <v>*</v>
      </c>
      <c r="Z597" s="4" t="s">
        <v>186</v>
      </c>
      <c r="AA597" s="4" t="s">
        <v>187</v>
      </c>
      <c r="AB597" s="4">
        <v>2050</v>
      </c>
      <c r="AC597" s="2" t="str">
        <f>IF(sum!A590="MA",sum!B590,"*")</f>
        <v>*</v>
      </c>
      <c r="AD597" s="2"/>
      <c r="AE597" s="2" t="str">
        <f>IF(sum!A590="MA",sum!J590,"*")</f>
        <v>*</v>
      </c>
      <c r="AH597" s="4" t="s">
        <v>186</v>
      </c>
      <c r="AI597" s="4" t="s">
        <v>187</v>
      </c>
      <c r="AJ597" s="4">
        <v>2050</v>
      </c>
      <c r="AK597" s="2" t="str">
        <f>IF(sum!A590="ON",sum!B590,"*")</f>
        <v>*</v>
      </c>
      <c r="AL597" s="2"/>
      <c r="AM597" s="2" t="str">
        <f>IF(sum!A590="ON",sum!J590,"*")</f>
        <v>*</v>
      </c>
      <c r="AP597" s="4" t="s">
        <v>186</v>
      </c>
      <c r="AQ597" s="4" t="s">
        <v>187</v>
      </c>
      <c r="AR597" s="4">
        <v>2050</v>
      </c>
      <c r="AS597" s="2" t="str">
        <f>IF(sum!A590="QU",sum!B590,"*")</f>
        <v>EUGEOF01</v>
      </c>
      <c r="AT597" s="2"/>
      <c r="AU597" s="2">
        <f>IF(sum!A590="QU",sum!J590,"*")</f>
        <v>0.298668357641091</v>
      </c>
      <c r="AX597" s="4" t="s">
        <v>186</v>
      </c>
      <c r="AY597" s="4" t="s">
        <v>187</v>
      </c>
      <c r="AZ597" s="4">
        <v>2050</v>
      </c>
      <c r="BA597" s="2" t="str">
        <f>IF(sum!A590="SA",sum!B590,"*")</f>
        <v>*</v>
      </c>
      <c r="BB597" s="2"/>
      <c r="BC597" s="2" t="str">
        <f>IF(sum!A590="SA",sum!J590,"*")</f>
        <v>*</v>
      </c>
    </row>
    <row r="598" spans="2:55">
      <c r="B598" s="2" t="s">
        <v>186</v>
      </c>
      <c r="C598" s="2" t="s">
        <v>187</v>
      </c>
      <c r="D598" s="2">
        <v>2050</v>
      </c>
      <c r="J598" s="2" t="s">
        <v>186</v>
      </c>
      <c r="K598" s="2" t="s">
        <v>187</v>
      </c>
      <c r="L598" s="2">
        <v>2050</v>
      </c>
      <c r="M598" s="2" t="str">
        <f>IF(sum!A591="AT",sum!B591,"*")</f>
        <v>*</v>
      </c>
      <c r="N598" s="2"/>
      <c r="O598" s="2" t="str">
        <f>IF(sum!A591="AT",sum!J591,"*")</f>
        <v>*</v>
      </c>
      <c r="R598" s="2" t="s">
        <v>186</v>
      </c>
      <c r="S598" s="2" t="s">
        <v>187</v>
      </c>
      <c r="T598" s="2">
        <v>2050</v>
      </c>
      <c r="U598" s="2" t="str">
        <f>IF(sum!A591="BC",sum!B591,"*")</f>
        <v>*</v>
      </c>
      <c r="V598" s="2"/>
      <c r="W598" s="2" t="str">
        <f>IF(sum!A591="BC",sum!J591,"*")</f>
        <v>*</v>
      </c>
      <c r="Z598" s="2" t="s">
        <v>186</v>
      </c>
      <c r="AA598" s="2" t="s">
        <v>187</v>
      </c>
      <c r="AB598" s="2">
        <v>2050</v>
      </c>
      <c r="AC598" s="2" t="str">
        <f>IF(sum!A591="MA",sum!B591,"*")</f>
        <v>*</v>
      </c>
      <c r="AD598" s="2"/>
      <c r="AE598" s="2" t="str">
        <f>IF(sum!A591="MA",sum!J591,"*")</f>
        <v>*</v>
      </c>
      <c r="AH598" s="2" t="s">
        <v>186</v>
      </c>
      <c r="AI598" s="2" t="s">
        <v>187</v>
      </c>
      <c r="AJ598" s="2">
        <v>2050</v>
      </c>
      <c r="AK598" s="2" t="str">
        <f>IF(sum!A591="ON",sum!B591,"*")</f>
        <v>*</v>
      </c>
      <c r="AL598" s="2"/>
      <c r="AM598" s="2" t="str">
        <f>IF(sum!A591="ON",sum!J591,"*")</f>
        <v>*</v>
      </c>
      <c r="AP598" s="2" t="s">
        <v>186</v>
      </c>
      <c r="AQ598" s="2" t="s">
        <v>187</v>
      </c>
      <c r="AR598" s="2">
        <v>2050</v>
      </c>
      <c r="AS598" s="2" t="str">
        <f>IF(sum!A591="QU",sum!B591,"*")</f>
        <v>EUPVSOLL201</v>
      </c>
      <c r="AT598" s="2"/>
      <c r="AU598" s="2">
        <f>IF(sum!A591="QU",sum!J591,"*")</f>
        <v>0</v>
      </c>
      <c r="AX598" s="2" t="s">
        <v>186</v>
      </c>
      <c r="AY598" s="2" t="s">
        <v>187</v>
      </c>
      <c r="AZ598" s="2">
        <v>2050</v>
      </c>
      <c r="BA598" s="2" t="str">
        <f>IF(sum!A591="SA",sum!B591,"*")</f>
        <v>*</v>
      </c>
      <c r="BB598" s="2"/>
      <c r="BC598" s="2" t="str">
        <f>IF(sum!A591="SA",sum!J591,"*")</f>
        <v>*</v>
      </c>
    </row>
    <row r="599" spans="2:55">
      <c r="B599" s="2" t="s">
        <v>186</v>
      </c>
      <c r="C599" s="2" t="s">
        <v>187</v>
      </c>
      <c r="D599" s="2">
        <v>2050</v>
      </c>
      <c r="J599" s="2" t="s">
        <v>186</v>
      </c>
      <c r="K599" s="2" t="s">
        <v>187</v>
      </c>
      <c r="L599" s="2">
        <v>2050</v>
      </c>
      <c r="M599" s="2" t="str">
        <f>IF(sum!A592="AT",sum!B592,"*")</f>
        <v>*</v>
      </c>
      <c r="N599" s="2"/>
      <c r="O599" s="2" t="str">
        <f>IF(sum!A592="AT",sum!J592,"*")</f>
        <v>*</v>
      </c>
      <c r="R599" s="2" t="s">
        <v>186</v>
      </c>
      <c r="S599" s="2" t="s">
        <v>187</v>
      </c>
      <c r="T599" s="2">
        <v>2050</v>
      </c>
      <c r="U599" s="2" t="str">
        <f>IF(sum!A592="BC",sum!B592,"*")</f>
        <v>*</v>
      </c>
      <c r="V599" s="2"/>
      <c r="W599" s="2" t="str">
        <f>IF(sum!A592="BC",sum!J592,"*")</f>
        <v>*</v>
      </c>
      <c r="Z599" s="2" t="s">
        <v>186</v>
      </c>
      <c r="AA599" s="2" t="s">
        <v>187</v>
      </c>
      <c r="AB599" s="2">
        <v>2050</v>
      </c>
      <c r="AC599" s="2" t="str">
        <f>IF(sum!A592="MA",sum!B592,"*")</f>
        <v>*</v>
      </c>
      <c r="AD599" s="2"/>
      <c r="AE599" s="2" t="str">
        <f>IF(sum!A592="MA",sum!J592,"*")</f>
        <v>*</v>
      </c>
      <c r="AH599" s="2" t="s">
        <v>186</v>
      </c>
      <c r="AI599" s="2" t="s">
        <v>187</v>
      </c>
      <c r="AJ599" s="2">
        <v>2050</v>
      </c>
      <c r="AK599" s="2" t="str">
        <f>IF(sum!A592="ON",sum!B592,"*")</f>
        <v>*</v>
      </c>
      <c r="AL599" s="2"/>
      <c r="AM599" s="2" t="str">
        <f>IF(sum!A592="ON",sum!J592,"*")</f>
        <v>*</v>
      </c>
      <c r="AP599" s="4" t="s">
        <v>186</v>
      </c>
      <c r="AQ599" s="4" t="s">
        <v>187</v>
      </c>
      <c r="AR599" s="4">
        <v>2050</v>
      </c>
      <c r="AS599" s="2" t="str">
        <f>IF(sum!A592="QU",sum!B592,"*")</f>
        <v>EUPVSOLS201</v>
      </c>
      <c r="AT599" s="2"/>
      <c r="AU599" s="2">
        <f>IF(sum!A592="QU",sum!J592,"*")</f>
        <v>59.7425089553216</v>
      </c>
      <c r="AX599" s="2" t="s">
        <v>186</v>
      </c>
      <c r="AY599" s="2" t="s">
        <v>187</v>
      </c>
      <c r="AZ599" s="2">
        <v>2050</v>
      </c>
      <c r="BA599" s="2" t="str">
        <f>IF(sum!A592="SA",sum!B592,"*")</f>
        <v>*</v>
      </c>
      <c r="BB599" s="2"/>
      <c r="BC599" s="2" t="str">
        <f>IF(sum!A592="SA",sum!J592,"*")</f>
        <v>*</v>
      </c>
    </row>
    <row r="600" spans="2:55">
      <c r="B600" s="4" t="s">
        <v>186</v>
      </c>
      <c r="C600" s="4" t="s">
        <v>187</v>
      </c>
      <c r="D600" s="4">
        <v>2050</v>
      </c>
      <c r="J600" s="4" t="s">
        <v>186</v>
      </c>
      <c r="K600" s="4" t="s">
        <v>187</v>
      </c>
      <c r="L600" s="4">
        <v>2050</v>
      </c>
      <c r="M600" s="2" t="str">
        <f>IF(sum!A593="AT",sum!B593,"*")</f>
        <v>*</v>
      </c>
      <c r="N600" s="2"/>
      <c r="O600" s="2" t="str">
        <f>IF(sum!A593="AT",sum!J593,"*")</f>
        <v>*</v>
      </c>
      <c r="R600" s="4" t="s">
        <v>186</v>
      </c>
      <c r="S600" s="4" t="s">
        <v>187</v>
      </c>
      <c r="T600" s="4">
        <v>2050</v>
      </c>
      <c r="U600" s="2" t="str">
        <f>IF(sum!A593="BC",sum!B593,"*")</f>
        <v>*</v>
      </c>
      <c r="V600" s="2"/>
      <c r="W600" s="2" t="str">
        <f>IF(sum!A593="BC",sum!J593,"*")</f>
        <v>*</v>
      </c>
      <c r="Z600" s="4" t="s">
        <v>186</v>
      </c>
      <c r="AA600" s="4" t="s">
        <v>187</v>
      </c>
      <c r="AB600" s="4">
        <v>2050</v>
      </c>
      <c r="AC600" s="2" t="str">
        <f>IF(sum!A593="MA",sum!B593,"*")</f>
        <v>*</v>
      </c>
      <c r="AD600" s="2"/>
      <c r="AE600" s="2" t="str">
        <f>IF(sum!A593="MA",sum!J593,"*")</f>
        <v>*</v>
      </c>
      <c r="AH600" s="4" t="s">
        <v>186</v>
      </c>
      <c r="AI600" s="4" t="s">
        <v>187</v>
      </c>
      <c r="AJ600" s="4">
        <v>2050</v>
      </c>
      <c r="AK600" s="2" t="str">
        <f>IF(sum!A593="ON",sum!B593,"*")</f>
        <v>*</v>
      </c>
      <c r="AL600" s="2"/>
      <c r="AM600" s="2" t="str">
        <f>IF(sum!A593="ON",sum!J593,"*")</f>
        <v>*</v>
      </c>
      <c r="AP600" s="2" t="s">
        <v>186</v>
      </c>
      <c r="AQ600" s="2" t="s">
        <v>187</v>
      </c>
      <c r="AR600" s="2">
        <v>2050</v>
      </c>
      <c r="AS600" s="2" t="str">
        <f>IF(sum!A593="QU",sum!B593,"*")</f>
        <v>EUWINONH01</v>
      </c>
      <c r="AT600" s="2"/>
      <c r="AU600" s="2">
        <f>IF(sum!A593="QU",sum!J593,"*")</f>
        <v>0</v>
      </c>
      <c r="AX600" s="4" t="s">
        <v>186</v>
      </c>
      <c r="AY600" s="4" t="s">
        <v>187</v>
      </c>
      <c r="AZ600" s="4">
        <v>2050</v>
      </c>
      <c r="BA600" s="2" t="str">
        <f>IF(sum!A593="SA",sum!B593,"*")</f>
        <v>*</v>
      </c>
      <c r="BB600" s="2"/>
      <c r="BC600" s="2" t="str">
        <f>IF(sum!A593="SA",sum!J593,"*")</f>
        <v>*</v>
      </c>
    </row>
    <row r="601" spans="2:55">
      <c r="B601" s="2" t="s">
        <v>186</v>
      </c>
      <c r="C601" s="2" t="s">
        <v>187</v>
      </c>
      <c r="D601" s="2">
        <v>2050</v>
      </c>
      <c r="J601" s="2" t="s">
        <v>186</v>
      </c>
      <c r="K601" s="2" t="s">
        <v>187</v>
      </c>
      <c r="L601" s="2">
        <v>2050</v>
      </c>
      <c r="M601" s="2" t="str">
        <f>IF(sum!A594="AT",sum!B594,"*")</f>
        <v>*</v>
      </c>
      <c r="N601" s="2"/>
      <c r="O601" s="2" t="str">
        <f>IF(sum!A594="AT",sum!J594,"*")</f>
        <v>*</v>
      </c>
      <c r="R601" s="2" t="s">
        <v>186</v>
      </c>
      <c r="S601" s="2" t="s">
        <v>187</v>
      </c>
      <c r="T601" s="2">
        <v>2050</v>
      </c>
      <c r="U601" s="2" t="str">
        <f>IF(sum!A594="BC",sum!B594,"*")</f>
        <v>*</v>
      </c>
      <c r="V601" s="2"/>
      <c r="W601" s="2" t="str">
        <f>IF(sum!A594="BC",sum!J594,"*")</f>
        <v>*</v>
      </c>
      <c r="Z601" s="2" t="s">
        <v>186</v>
      </c>
      <c r="AA601" s="2" t="s">
        <v>187</v>
      </c>
      <c r="AB601" s="2">
        <v>2050</v>
      </c>
      <c r="AC601" s="2" t="str">
        <f>IF(sum!A594="MA",sum!B594,"*")</f>
        <v>*</v>
      </c>
      <c r="AD601" s="2"/>
      <c r="AE601" s="2" t="str">
        <f>IF(sum!A594="MA",sum!J594,"*")</f>
        <v>*</v>
      </c>
      <c r="AH601" s="2" t="s">
        <v>186</v>
      </c>
      <c r="AI601" s="2" t="s">
        <v>187</v>
      </c>
      <c r="AJ601" s="2">
        <v>2050</v>
      </c>
      <c r="AK601" s="2" t="str">
        <f>IF(sum!A594="ON",sum!B594,"*")</f>
        <v>*</v>
      </c>
      <c r="AL601" s="2"/>
      <c r="AM601" s="2" t="str">
        <f>IF(sum!A594="ON",sum!J594,"*")</f>
        <v>*</v>
      </c>
      <c r="AP601" s="4" t="s">
        <v>186</v>
      </c>
      <c r="AQ601" s="4" t="s">
        <v>187</v>
      </c>
      <c r="AR601" s="4">
        <v>2050</v>
      </c>
      <c r="AS601" s="2" t="str">
        <f>IF(sum!A594="QU",sum!B594,"*")</f>
        <v>EUWINONL01</v>
      </c>
      <c r="AT601" s="2"/>
      <c r="AU601" s="2">
        <f>IF(sum!A594="QU",sum!J594,"*")</f>
        <v>0</v>
      </c>
      <c r="AX601" s="2" t="s">
        <v>186</v>
      </c>
      <c r="AY601" s="2" t="s">
        <v>187</v>
      </c>
      <c r="AZ601" s="2">
        <v>2050</v>
      </c>
      <c r="BA601" s="2" t="str">
        <f>IF(sum!A594="SA",sum!B594,"*")</f>
        <v>*</v>
      </c>
      <c r="BB601" s="2"/>
      <c r="BC601" s="2" t="str">
        <f>IF(sum!A594="SA",sum!J594,"*")</f>
        <v>*</v>
      </c>
    </row>
    <row r="602" spans="2:55">
      <c r="B602" s="2" t="s">
        <v>186</v>
      </c>
      <c r="C602" s="2" t="s">
        <v>187</v>
      </c>
      <c r="D602" s="2">
        <v>2050</v>
      </c>
      <c r="J602" s="2" t="s">
        <v>186</v>
      </c>
      <c r="K602" s="2" t="s">
        <v>187</v>
      </c>
      <c r="L602" s="2">
        <v>2050</v>
      </c>
      <c r="M602" s="2" t="str">
        <f>IF(sum!A595="AT",sum!B595,"*")</f>
        <v>*</v>
      </c>
      <c r="N602" s="2"/>
      <c r="O602" s="2" t="str">
        <f>IF(sum!A595="AT",sum!J595,"*")</f>
        <v>*</v>
      </c>
      <c r="R602" s="2" t="s">
        <v>186</v>
      </c>
      <c r="S602" s="2" t="s">
        <v>187</v>
      </c>
      <c r="T602" s="2">
        <v>2050</v>
      </c>
      <c r="U602" s="2" t="str">
        <f>IF(sum!A595="BC",sum!B595,"*")</f>
        <v>*</v>
      </c>
      <c r="V602" s="2"/>
      <c r="W602" s="2" t="str">
        <f>IF(sum!A595="BC",sum!J595,"*")</f>
        <v>*</v>
      </c>
      <c r="Z602" s="2" t="s">
        <v>186</v>
      </c>
      <c r="AA602" s="2" t="s">
        <v>187</v>
      </c>
      <c r="AB602" s="2">
        <v>2050</v>
      </c>
      <c r="AC602" s="2" t="str">
        <f>IF(sum!A595="MA",sum!B595,"*")</f>
        <v>*</v>
      </c>
      <c r="AD602" s="2"/>
      <c r="AE602" s="2" t="str">
        <f>IF(sum!A595="MA",sum!J595,"*")</f>
        <v>*</v>
      </c>
      <c r="AH602" s="2" t="s">
        <v>186</v>
      </c>
      <c r="AI602" s="2" t="s">
        <v>187</v>
      </c>
      <c r="AJ602" s="2">
        <v>2050</v>
      </c>
      <c r="AK602" s="2" t="str">
        <f>IF(sum!A595="ON",sum!B595,"*")</f>
        <v>*</v>
      </c>
      <c r="AL602" s="2"/>
      <c r="AM602" s="2" t="str">
        <f>IF(sum!A595="ON",sum!J595,"*")</f>
        <v>*</v>
      </c>
      <c r="AP602" s="2" t="s">
        <v>186</v>
      </c>
      <c r="AQ602" s="2" t="s">
        <v>187</v>
      </c>
      <c r="AR602" s="2">
        <v>2050</v>
      </c>
      <c r="AS602" s="2" t="str">
        <f>IF(sum!A595="QU",sum!B595,"*")</f>
        <v>EUWINONM01</v>
      </c>
      <c r="AT602" s="2"/>
      <c r="AU602" s="2">
        <f>IF(sum!A595="QU",sum!J595,"*")</f>
        <v>28.7514766640675</v>
      </c>
      <c r="AX602" s="2" t="s">
        <v>186</v>
      </c>
      <c r="AY602" s="2" t="s">
        <v>187</v>
      </c>
      <c r="AZ602" s="2">
        <v>2050</v>
      </c>
      <c r="BA602" s="2" t="str">
        <f>IF(sum!A595="SA",sum!B595,"*")</f>
        <v>*</v>
      </c>
      <c r="BB602" s="2"/>
      <c r="BC602" s="2" t="str">
        <f>IF(sum!A595="SA",sum!J595,"*")</f>
        <v>*</v>
      </c>
    </row>
    <row r="603" spans="2:55">
      <c r="B603" s="4" t="s">
        <v>186</v>
      </c>
      <c r="C603" s="4" t="s">
        <v>187</v>
      </c>
      <c r="D603" s="4">
        <v>2050</v>
      </c>
      <c r="J603" s="4" t="s">
        <v>186</v>
      </c>
      <c r="K603" s="4" t="s">
        <v>187</v>
      </c>
      <c r="L603" s="4">
        <v>2050</v>
      </c>
      <c r="M603" s="2" t="str">
        <f>IF(sum!A596="AT",sum!B596,"*")</f>
        <v>*</v>
      </c>
      <c r="N603" s="2"/>
      <c r="O603" s="2" t="str">
        <f>IF(sum!A596="AT",sum!J596,"*")</f>
        <v>*</v>
      </c>
      <c r="R603" s="4" t="s">
        <v>186</v>
      </c>
      <c r="S603" s="4" t="s">
        <v>187</v>
      </c>
      <c r="T603" s="4">
        <v>2050</v>
      </c>
      <c r="U603" s="2" t="str">
        <f>IF(sum!A596="BC",sum!B596,"*")</f>
        <v>*</v>
      </c>
      <c r="V603" s="2"/>
      <c r="W603" s="2" t="str">
        <f>IF(sum!A596="BC",sum!J596,"*")</f>
        <v>*</v>
      </c>
      <c r="Z603" s="4" t="s">
        <v>186</v>
      </c>
      <c r="AA603" s="4" t="s">
        <v>187</v>
      </c>
      <c r="AB603" s="4">
        <v>2050</v>
      </c>
      <c r="AC603" s="2" t="str">
        <f>IF(sum!A596="MA",sum!B596,"*")</f>
        <v>*</v>
      </c>
      <c r="AD603" s="2"/>
      <c r="AE603" s="2" t="str">
        <f>IF(sum!A596="MA",sum!J596,"*")</f>
        <v>*</v>
      </c>
      <c r="AH603" s="4" t="s">
        <v>186</v>
      </c>
      <c r="AI603" s="4" t="s">
        <v>187</v>
      </c>
      <c r="AJ603" s="4">
        <v>2050</v>
      </c>
      <c r="AK603" s="2" t="str">
        <f>IF(sum!A596="ON",sum!B596,"*")</f>
        <v>*</v>
      </c>
      <c r="AL603" s="2"/>
      <c r="AM603" s="2" t="str">
        <f>IF(sum!A596="ON",sum!J596,"*")</f>
        <v>*</v>
      </c>
      <c r="AP603" s="4" t="s">
        <v>186</v>
      </c>
      <c r="AQ603" s="4" t="s">
        <v>187</v>
      </c>
      <c r="AR603" s="4">
        <v>2050</v>
      </c>
      <c r="AS603" s="2" t="str">
        <f>IF(sum!A596="QU",sum!B596,"*")</f>
        <v>HSS-AuxiliaryEquip_ELE1</v>
      </c>
      <c r="AT603" s="2"/>
      <c r="AU603" s="2">
        <f>IF(sum!A596="QU",sum!J596,"*")</f>
        <v>1.28286369025765</v>
      </c>
      <c r="AX603" s="4" t="s">
        <v>186</v>
      </c>
      <c r="AY603" s="4" t="s">
        <v>187</v>
      </c>
      <c r="AZ603" s="4">
        <v>2050</v>
      </c>
      <c r="BA603" s="2" t="str">
        <f>IF(sum!A596="SA",sum!B596,"*")</f>
        <v>*</v>
      </c>
      <c r="BB603" s="2"/>
      <c r="BC603" s="2" t="str">
        <f>IF(sum!A596="SA",sum!J596,"*")</f>
        <v>*</v>
      </c>
    </row>
    <row r="604" spans="2:55">
      <c r="B604" s="2" t="s">
        <v>186</v>
      </c>
      <c r="C604" s="2" t="s">
        <v>187</v>
      </c>
      <c r="D604" s="2">
        <v>2050</v>
      </c>
      <c r="J604" s="2" t="s">
        <v>186</v>
      </c>
      <c r="K604" s="2" t="s">
        <v>187</v>
      </c>
      <c r="L604" s="2">
        <v>2050</v>
      </c>
      <c r="M604" s="2" t="str">
        <f>IF(sum!A597="AT",sum!B597,"*")</f>
        <v>*</v>
      </c>
      <c r="N604" s="2"/>
      <c r="O604" s="2" t="str">
        <f>IF(sum!A597="AT",sum!J597,"*")</f>
        <v>*</v>
      </c>
      <c r="R604" s="2" t="s">
        <v>186</v>
      </c>
      <c r="S604" s="2" t="s">
        <v>187</v>
      </c>
      <c r="T604" s="2">
        <v>2050</v>
      </c>
      <c r="U604" s="2" t="str">
        <f>IF(sum!A597="BC",sum!B597,"*")</f>
        <v>*</v>
      </c>
      <c r="V604" s="2"/>
      <c r="W604" s="2" t="str">
        <f>IF(sum!A597="BC",sum!J597,"*")</f>
        <v>*</v>
      </c>
      <c r="Z604" s="2" t="s">
        <v>186</v>
      </c>
      <c r="AA604" s="2" t="s">
        <v>187</v>
      </c>
      <c r="AB604" s="2">
        <v>2050</v>
      </c>
      <c r="AC604" s="2" t="str">
        <f>IF(sum!A597="MA",sum!B597,"*")</f>
        <v>*</v>
      </c>
      <c r="AD604" s="2"/>
      <c r="AE604" s="2" t="str">
        <f>IF(sum!A597="MA",sum!J597,"*")</f>
        <v>*</v>
      </c>
      <c r="AH604" s="2" t="s">
        <v>186</v>
      </c>
      <c r="AI604" s="2" t="s">
        <v>187</v>
      </c>
      <c r="AJ604" s="2">
        <v>2050</v>
      </c>
      <c r="AK604" s="2" t="str">
        <f>IF(sum!A597="ON",sum!B597,"*")</f>
        <v>*</v>
      </c>
      <c r="AL604" s="2"/>
      <c r="AM604" s="2" t="str">
        <f>IF(sum!A597="ON",sum!J597,"*")</f>
        <v>*</v>
      </c>
      <c r="AP604" s="2" t="s">
        <v>186</v>
      </c>
      <c r="AQ604" s="2" t="s">
        <v>187</v>
      </c>
      <c r="AR604" s="2">
        <v>2050</v>
      </c>
      <c r="AS604" s="2" t="str">
        <f>IF(sum!A597="QU",sum!B597,"*")</f>
        <v>HSS-AuxiliaryMot_ELE1</v>
      </c>
      <c r="AT604" s="2"/>
      <c r="AU604" s="2">
        <f>IF(sum!A597="QU",sum!J597,"*")</f>
        <v>0.323554116569407</v>
      </c>
      <c r="AX604" s="2" t="s">
        <v>186</v>
      </c>
      <c r="AY604" s="2" t="s">
        <v>187</v>
      </c>
      <c r="AZ604" s="2">
        <v>2050</v>
      </c>
      <c r="BA604" s="2" t="str">
        <f>IF(sum!A597="SA",sum!B597,"*")</f>
        <v>*</v>
      </c>
      <c r="BB604" s="2"/>
      <c r="BC604" s="2" t="str">
        <f>IF(sum!A597="SA",sum!J597,"*")</f>
        <v>*</v>
      </c>
    </row>
    <row r="605" spans="2:55">
      <c r="B605" s="2" t="s">
        <v>186</v>
      </c>
      <c r="C605" s="2" t="s">
        <v>187</v>
      </c>
      <c r="D605" s="2">
        <v>2050</v>
      </c>
      <c r="J605" s="2" t="s">
        <v>186</v>
      </c>
      <c r="K605" s="2" t="s">
        <v>187</v>
      </c>
      <c r="L605" s="2">
        <v>2050</v>
      </c>
      <c r="M605" s="2" t="str">
        <f>IF(sum!A598="AT",sum!B598,"*")</f>
        <v>*</v>
      </c>
      <c r="N605" s="2"/>
      <c r="O605" s="2" t="str">
        <f>IF(sum!A598="AT",sum!J598,"*")</f>
        <v>*</v>
      </c>
      <c r="R605" s="2" t="s">
        <v>186</v>
      </c>
      <c r="S605" s="2" t="s">
        <v>187</v>
      </c>
      <c r="T605" s="2">
        <v>2050</v>
      </c>
      <c r="U605" s="2" t="str">
        <f>IF(sum!A598="BC",sum!B598,"*")</f>
        <v>*</v>
      </c>
      <c r="V605" s="2"/>
      <c r="W605" s="2" t="str">
        <f>IF(sum!A598="BC",sum!J598,"*")</f>
        <v>*</v>
      </c>
      <c r="Z605" s="2" t="s">
        <v>186</v>
      </c>
      <c r="AA605" s="2" t="s">
        <v>187</v>
      </c>
      <c r="AB605" s="2">
        <v>2050</v>
      </c>
      <c r="AC605" s="2" t="str">
        <f>IF(sum!A598="MA",sum!B598,"*")</f>
        <v>*</v>
      </c>
      <c r="AD605" s="2"/>
      <c r="AE605" s="2" t="str">
        <f>IF(sum!A598="MA",sum!J598,"*")</f>
        <v>*</v>
      </c>
      <c r="AH605" s="2" t="s">
        <v>186</v>
      </c>
      <c r="AI605" s="2" t="s">
        <v>187</v>
      </c>
      <c r="AJ605" s="2">
        <v>2050</v>
      </c>
      <c r="AK605" s="2" t="str">
        <f>IF(sum!A598="ON",sum!B598,"*")</f>
        <v>*</v>
      </c>
      <c r="AL605" s="2"/>
      <c r="AM605" s="2" t="str">
        <f>IF(sum!A598="ON",sum!J598,"*")</f>
        <v>*</v>
      </c>
      <c r="AP605" s="4" t="s">
        <v>186</v>
      </c>
      <c r="AQ605" s="4" t="s">
        <v>187</v>
      </c>
      <c r="AR605" s="4">
        <v>2050</v>
      </c>
      <c r="AS605" s="2" t="str">
        <f>IF(sum!A598="QU",sum!B598,"*")</f>
        <v>HSS-Light_ELE1</v>
      </c>
      <c r="AT605" s="2"/>
      <c r="AU605" s="2">
        <f>IF(sum!A598="QU",sum!J598,"*")</f>
        <v>1.089866497918</v>
      </c>
      <c r="AX605" s="2" t="s">
        <v>186</v>
      </c>
      <c r="AY605" s="2" t="s">
        <v>187</v>
      </c>
      <c r="AZ605" s="2">
        <v>2050</v>
      </c>
      <c r="BA605" s="2" t="str">
        <f>IF(sum!A598="SA",sum!B598,"*")</f>
        <v>*</v>
      </c>
      <c r="BB605" s="2"/>
      <c r="BC605" s="2" t="str">
        <f>IF(sum!A598="SA",sum!J598,"*")</f>
        <v>*</v>
      </c>
    </row>
    <row r="606" spans="2:55">
      <c r="B606" s="4" t="s">
        <v>186</v>
      </c>
      <c r="C606" s="4" t="s">
        <v>187</v>
      </c>
      <c r="D606" s="4">
        <v>2050</v>
      </c>
      <c r="J606" s="4" t="s">
        <v>186</v>
      </c>
      <c r="K606" s="4" t="s">
        <v>187</v>
      </c>
      <c r="L606" s="4">
        <v>2050</v>
      </c>
      <c r="M606" s="2" t="str">
        <f>IF(sum!A599="AT",sum!B599,"*")</f>
        <v>*</v>
      </c>
      <c r="N606" s="2"/>
      <c r="O606" s="2" t="str">
        <f>IF(sum!A599="AT",sum!J599,"*")</f>
        <v>*</v>
      </c>
      <c r="R606" s="4" t="s">
        <v>186</v>
      </c>
      <c r="S606" s="4" t="s">
        <v>187</v>
      </c>
      <c r="T606" s="4">
        <v>2050</v>
      </c>
      <c r="U606" s="2" t="str">
        <f>IF(sum!A599="BC",sum!B599,"*")</f>
        <v>*</v>
      </c>
      <c r="V606" s="2"/>
      <c r="W606" s="2" t="str">
        <f>IF(sum!A599="BC",sum!J599,"*")</f>
        <v>*</v>
      </c>
      <c r="Z606" s="4" t="s">
        <v>186</v>
      </c>
      <c r="AA606" s="4" t="s">
        <v>187</v>
      </c>
      <c r="AB606" s="4">
        <v>2050</v>
      </c>
      <c r="AC606" s="2" t="str">
        <f>IF(sum!A599="MA",sum!B599,"*")</f>
        <v>*</v>
      </c>
      <c r="AD606" s="2"/>
      <c r="AE606" s="2" t="str">
        <f>IF(sum!A599="MA",sum!J599,"*")</f>
        <v>*</v>
      </c>
      <c r="AH606" s="4" t="s">
        <v>186</v>
      </c>
      <c r="AI606" s="4" t="s">
        <v>187</v>
      </c>
      <c r="AJ606" s="4">
        <v>2050</v>
      </c>
      <c r="AK606" s="2" t="str">
        <f>IF(sum!A599="ON",sum!B599,"*")</f>
        <v>*</v>
      </c>
      <c r="AL606" s="2"/>
      <c r="AM606" s="2" t="str">
        <f>IF(sum!A599="ON",sum!J599,"*")</f>
        <v>*</v>
      </c>
      <c r="AP606" s="2" t="s">
        <v>186</v>
      </c>
      <c r="AQ606" s="2" t="s">
        <v>187</v>
      </c>
      <c r="AR606" s="2">
        <v>2050</v>
      </c>
      <c r="AS606" s="2" t="str">
        <f>IF(sum!A599="QU",sum!B599,"*")</f>
        <v>HSS-SpCool_ELE1</v>
      </c>
      <c r="AT606" s="2"/>
      <c r="AU606" s="2">
        <f>IF(sum!A599="QU",sum!J599,"*")</f>
        <v>0.306524952539438</v>
      </c>
      <c r="AX606" s="4" t="s">
        <v>186</v>
      </c>
      <c r="AY606" s="4" t="s">
        <v>187</v>
      </c>
      <c r="AZ606" s="4">
        <v>2050</v>
      </c>
      <c r="BA606" s="2" t="str">
        <f>IF(sum!A599="SA",sum!B599,"*")</f>
        <v>*</v>
      </c>
      <c r="BB606" s="2"/>
      <c r="BC606" s="2" t="str">
        <f>IF(sum!A599="SA",sum!J599,"*")</f>
        <v>*</v>
      </c>
    </row>
    <row r="607" spans="2:55">
      <c r="B607" s="2" t="s">
        <v>186</v>
      </c>
      <c r="C607" s="2" t="s">
        <v>187</v>
      </c>
      <c r="D607" s="2">
        <v>2050</v>
      </c>
      <c r="J607" s="2" t="s">
        <v>186</v>
      </c>
      <c r="K607" s="2" t="s">
        <v>187</v>
      </c>
      <c r="L607" s="2">
        <v>2050</v>
      </c>
      <c r="M607" s="2" t="str">
        <f>IF(sum!A600="AT",sum!B600,"*")</f>
        <v>*</v>
      </c>
      <c r="N607" s="2"/>
      <c r="O607" s="2" t="str">
        <f>IF(sum!A600="AT",sum!J600,"*")</f>
        <v>*</v>
      </c>
      <c r="R607" s="2" t="s">
        <v>186</v>
      </c>
      <c r="S607" s="2" t="s">
        <v>187</v>
      </c>
      <c r="T607" s="2">
        <v>2050</v>
      </c>
      <c r="U607" s="2" t="str">
        <f>IF(sum!A600="BC",sum!B600,"*")</f>
        <v>*</v>
      </c>
      <c r="V607" s="2"/>
      <c r="W607" s="2" t="str">
        <f>IF(sum!A600="BC",sum!J600,"*")</f>
        <v>*</v>
      </c>
      <c r="Z607" s="2" t="s">
        <v>186</v>
      </c>
      <c r="AA607" s="2" t="s">
        <v>187</v>
      </c>
      <c r="AB607" s="2">
        <v>2050</v>
      </c>
      <c r="AC607" s="2" t="str">
        <f>IF(sum!A600="MA",sum!B600,"*")</f>
        <v>*</v>
      </c>
      <c r="AD607" s="2"/>
      <c r="AE607" s="2" t="str">
        <f>IF(sum!A600="MA",sum!J600,"*")</f>
        <v>*</v>
      </c>
      <c r="AH607" s="2" t="s">
        <v>186</v>
      </c>
      <c r="AI607" s="2" t="s">
        <v>187</v>
      </c>
      <c r="AJ607" s="2">
        <v>2050</v>
      </c>
      <c r="AK607" s="2" t="str">
        <f>IF(sum!A600="ON",sum!B600,"*")</f>
        <v>*</v>
      </c>
      <c r="AL607" s="2"/>
      <c r="AM607" s="2" t="str">
        <f>IF(sum!A600="ON",sum!J600,"*")</f>
        <v>*</v>
      </c>
      <c r="AP607" s="4" t="s">
        <v>186</v>
      </c>
      <c r="AQ607" s="4" t="s">
        <v>187</v>
      </c>
      <c r="AR607" s="4">
        <v>2050</v>
      </c>
      <c r="AS607" s="2" t="str">
        <f>IF(sum!A600="QU",sum!B600,"*")</f>
        <v>HSS-SpHeat_ELE1</v>
      </c>
      <c r="AT607" s="2"/>
      <c r="AU607" s="2">
        <f>IF(sum!A600="QU",sum!J600,"*")</f>
        <v>1.32141274955138</v>
      </c>
      <c r="AX607" s="2" t="s">
        <v>186</v>
      </c>
      <c r="AY607" s="2" t="s">
        <v>187</v>
      </c>
      <c r="AZ607" s="2">
        <v>2050</v>
      </c>
      <c r="BA607" s="2" t="str">
        <f>IF(sum!A600="SA",sum!B600,"*")</f>
        <v>*</v>
      </c>
      <c r="BB607" s="2"/>
      <c r="BC607" s="2" t="str">
        <f>IF(sum!A600="SA",sum!J600,"*")</f>
        <v>*</v>
      </c>
    </row>
    <row r="608" spans="2:55">
      <c r="B608" s="2" t="s">
        <v>186</v>
      </c>
      <c r="C608" s="2" t="s">
        <v>187</v>
      </c>
      <c r="D608" s="2">
        <v>2050</v>
      </c>
      <c r="J608" s="2" t="s">
        <v>186</v>
      </c>
      <c r="K608" s="2" t="s">
        <v>187</v>
      </c>
      <c r="L608" s="2">
        <v>2050</v>
      </c>
      <c r="M608" s="2" t="str">
        <f>IF(sum!A601="AT",sum!B601,"*")</f>
        <v>*</v>
      </c>
      <c r="N608" s="2"/>
      <c r="O608" s="2" t="str">
        <f>IF(sum!A601="AT",sum!J601,"*")</f>
        <v>*</v>
      </c>
      <c r="R608" s="2" t="s">
        <v>186</v>
      </c>
      <c r="S608" s="2" t="s">
        <v>187</v>
      </c>
      <c r="T608" s="2">
        <v>2050</v>
      </c>
      <c r="U608" s="2" t="str">
        <f>IF(sum!A601="BC",sum!B601,"*")</f>
        <v>*</v>
      </c>
      <c r="V608" s="2"/>
      <c r="W608" s="2" t="str">
        <f>IF(sum!A601="BC",sum!J601,"*")</f>
        <v>*</v>
      </c>
      <c r="Z608" s="2" t="s">
        <v>186</v>
      </c>
      <c r="AA608" s="2" t="s">
        <v>187</v>
      </c>
      <c r="AB608" s="2">
        <v>2050</v>
      </c>
      <c r="AC608" s="2" t="str">
        <f>IF(sum!A601="MA",sum!B601,"*")</f>
        <v>*</v>
      </c>
      <c r="AD608" s="2"/>
      <c r="AE608" s="2" t="str">
        <f>IF(sum!A601="MA",sum!J601,"*")</f>
        <v>*</v>
      </c>
      <c r="AH608" s="2" t="s">
        <v>186</v>
      </c>
      <c r="AI608" s="2" t="s">
        <v>187</v>
      </c>
      <c r="AJ608" s="2">
        <v>2050</v>
      </c>
      <c r="AK608" s="2" t="str">
        <f>IF(sum!A601="ON",sum!B601,"*")</f>
        <v>*</v>
      </c>
      <c r="AL608" s="2"/>
      <c r="AM608" s="2" t="str">
        <f>IF(sum!A601="ON",sum!J601,"*")</f>
        <v>*</v>
      </c>
      <c r="AP608" s="2" t="s">
        <v>186</v>
      </c>
      <c r="AQ608" s="2" t="s">
        <v>187</v>
      </c>
      <c r="AR608" s="2">
        <v>2050</v>
      </c>
      <c r="AS608" s="2" t="str">
        <f>IF(sum!A601="QU",sum!B601,"*")</f>
        <v>HSS-WaterHeat_ELE1</v>
      </c>
      <c r="AT608" s="2"/>
      <c r="AU608" s="2">
        <f>IF(sum!A601="QU",sum!J601,"*")</f>
        <v>0.669813785178773</v>
      </c>
      <c r="AX608" s="2" t="s">
        <v>186</v>
      </c>
      <c r="AY608" s="2" t="s">
        <v>187</v>
      </c>
      <c r="AZ608" s="2">
        <v>2050</v>
      </c>
      <c r="BA608" s="2" t="str">
        <f>IF(sum!A601="SA",sum!B601,"*")</f>
        <v>*</v>
      </c>
      <c r="BB608" s="2"/>
      <c r="BC608" s="2" t="str">
        <f>IF(sum!A601="SA",sum!J601,"*")</f>
        <v>*</v>
      </c>
    </row>
    <row r="609" spans="2:55">
      <c r="B609" s="4" t="s">
        <v>186</v>
      </c>
      <c r="C609" s="4" t="s">
        <v>187</v>
      </c>
      <c r="D609" s="4">
        <v>2050</v>
      </c>
      <c r="J609" s="4" t="s">
        <v>186</v>
      </c>
      <c r="K609" s="4" t="s">
        <v>187</v>
      </c>
      <c r="L609" s="4">
        <v>2050</v>
      </c>
      <c r="M609" s="2" t="str">
        <f>IF(sum!A602="AT",sum!B602,"*")</f>
        <v>*</v>
      </c>
      <c r="N609" s="2"/>
      <c r="O609" s="2" t="str">
        <f>IF(sum!A602="AT",sum!J602,"*")</f>
        <v>*</v>
      </c>
      <c r="R609" s="4" t="s">
        <v>186</v>
      </c>
      <c r="S609" s="4" t="s">
        <v>187</v>
      </c>
      <c r="T609" s="4">
        <v>2050</v>
      </c>
      <c r="U609" s="2" t="str">
        <f>IF(sum!A602="BC",sum!B602,"*")</f>
        <v>*</v>
      </c>
      <c r="V609" s="2"/>
      <c r="W609" s="2" t="str">
        <f>IF(sum!A602="BC",sum!J602,"*")</f>
        <v>*</v>
      </c>
      <c r="Z609" s="4" t="s">
        <v>186</v>
      </c>
      <c r="AA609" s="4" t="s">
        <v>187</v>
      </c>
      <c r="AB609" s="4">
        <v>2050</v>
      </c>
      <c r="AC609" s="2" t="str">
        <f>IF(sum!A602="MA",sum!B602,"*")</f>
        <v>*</v>
      </c>
      <c r="AD609" s="2"/>
      <c r="AE609" s="2" t="str">
        <f>IF(sum!A602="MA",sum!J602,"*")</f>
        <v>*</v>
      </c>
      <c r="AH609" s="4" t="s">
        <v>186</v>
      </c>
      <c r="AI609" s="4" t="s">
        <v>187</v>
      </c>
      <c r="AJ609" s="4">
        <v>2050</v>
      </c>
      <c r="AK609" s="2" t="str">
        <f>IF(sum!A602="ON",sum!B602,"*")</f>
        <v>*</v>
      </c>
      <c r="AL609" s="2"/>
      <c r="AM609" s="2" t="str">
        <f>IF(sum!A602="ON",sum!J602,"*")</f>
        <v>*</v>
      </c>
      <c r="AP609" s="4" t="s">
        <v>186</v>
      </c>
      <c r="AQ609" s="4" t="s">
        <v>187</v>
      </c>
      <c r="AR609" s="4">
        <v>2050</v>
      </c>
      <c r="AS609" s="2" t="str">
        <f>IF(sum!A602="QU",sum!B602,"*")</f>
        <v>ICS-AuxiliaryEquip_ELE1</v>
      </c>
      <c r="AT609" s="2"/>
      <c r="AU609" s="2">
        <f>IF(sum!A602="QU",sum!J602,"*")</f>
        <v>0.124880536219771</v>
      </c>
      <c r="AX609" s="4" t="s">
        <v>186</v>
      </c>
      <c r="AY609" s="4" t="s">
        <v>187</v>
      </c>
      <c r="AZ609" s="4">
        <v>2050</v>
      </c>
      <c r="BA609" s="2" t="str">
        <f>IF(sum!A602="SA",sum!B602,"*")</f>
        <v>*</v>
      </c>
      <c r="BB609" s="2"/>
      <c r="BC609" s="2" t="str">
        <f>IF(sum!A602="SA",sum!J602,"*")</f>
        <v>*</v>
      </c>
    </row>
    <row r="610" spans="2:55">
      <c r="B610" s="2" t="s">
        <v>186</v>
      </c>
      <c r="C610" s="2" t="s">
        <v>187</v>
      </c>
      <c r="D610" s="2">
        <v>2050</v>
      </c>
      <c r="J610" s="2" t="s">
        <v>186</v>
      </c>
      <c r="K610" s="2" t="s">
        <v>187</v>
      </c>
      <c r="L610" s="2">
        <v>2050</v>
      </c>
      <c r="M610" s="2" t="str">
        <f>IF(sum!A603="AT",sum!B603,"*")</f>
        <v>*</v>
      </c>
      <c r="N610" s="2"/>
      <c r="O610" s="2" t="str">
        <f>IF(sum!A603="AT",sum!J603,"*")</f>
        <v>*</v>
      </c>
      <c r="R610" s="2" t="s">
        <v>186</v>
      </c>
      <c r="S610" s="2" t="s">
        <v>187</v>
      </c>
      <c r="T610" s="2">
        <v>2050</v>
      </c>
      <c r="U610" s="2" t="str">
        <f>IF(sum!A603="BC",sum!B603,"*")</f>
        <v>*</v>
      </c>
      <c r="V610" s="2"/>
      <c r="W610" s="2" t="str">
        <f>IF(sum!A603="BC",sum!J603,"*")</f>
        <v>*</v>
      </c>
      <c r="Z610" s="2" t="s">
        <v>186</v>
      </c>
      <c r="AA610" s="2" t="s">
        <v>187</v>
      </c>
      <c r="AB610" s="2">
        <v>2050</v>
      </c>
      <c r="AC610" s="2" t="str">
        <f>IF(sum!A603="MA",sum!B603,"*")</f>
        <v>*</v>
      </c>
      <c r="AD610" s="2"/>
      <c r="AE610" s="2" t="str">
        <f>IF(sum!A603="MA",sum!J603,"*")</f>
        <v>*</v>
      </c>
      <c r="AH610" s="2" t="s">
        <v>186</v>
      </c>
      <c r="AI610" s="2" t="s">
        <v>187</v>
      </c>
      <c r="AJ610" s="2">
        <v>2050</v>
      </c>
      <c r="AK610" s="2" t="str">
        <f>IF(sum!A603="ON",sum!B603,"*")</f>
        <v>*</v>
      </c>
      <c r="AL610" s="2"/>
      <c r="AM610" s="2" t="str">
        <f>IF(sum!A603="ON",sum!J603,"*")</f>
        <v>*</v>
      </c>
      <c r="AP610" s="2" t="s">
        <v>186</v>
      </c>
      <c r="AQ610" s="2" t="s">
        <v>187</v>
      </c>
      <c r="AR610" s="2">
        <v>2050</v>
      </c>
      <c r="AS610" s="2" t="str">
        <f>IF(sum!A603="QU",sum!B603,"*")</f>
        <v>ICS-AuxiliaryMot_ELE1</v>
      </c>
      <c r="AT610" s="2"/>
      <c r="AU610" s="2">
        <f>IF(sum!A603="QU",sum!J603,"*")</f>
        <v>0.0340583280599376</v>
      </c>
      <c r="AX610" s="2" t="s">
        <v>186</v>
      </c>
      <c r="AY610" s="2" t="s">
        <v>187</v>
      </c>
      <c r="AZ610" s="2">
        <v>2050</v>
      </c>
      <c r="BA610" s="2" t="str">
        <f>IF(sum!A603="SA",sum!B603,"*")</f>
        <v>*</v>
      </c>
      <c r="BB610" s="2"/>
      <c r="BC610" s="2" t="str">
        <f>IF(sum!A603="SA",sum!J603,"*")</f>
        <v>*</v>
      </c>
    </row>
    <row r="611" spans="2:55">
      <c r="B611" s="2" t="s">
        <v>186</v>
      </c>
      <c r="C611" s="2" t="s">
        <v>187</v>
      </c>
      <c r="D611" s="2">
        <v>2050</v>
      </c>
      <c r="J611" s="2" t="s">
        <v>186</v>
      </c>
      <c r="K611" s="2" t="s">
        <v>187</v>
      </c>
      <c r="L611" s="2">
        <v>2050</v>
      </c>
      <c r="M611" s="2" t="str">
        <f>IF(sum!A604="AT",sum!B604,"*")</f>
        <v>*</v>
      </c>
      <c r="N611" s="2"/>
      <c r="O611" s="2" t="str">
        <f>IF(sum!A604="AT",sum!J604,"*")</f>
        <v>*</v>
      </c>
      <c r="R611" s="2" t="s">
        <v>186</v>
      </c>
      <c r="S611" s="2" t="s">
        <v>187</v>
      </c>
      <c r="T611" s="2">
        <v>2050</v>
      </c>
      <c r="U611" s="2" t="str">
        <f>IF(sum!A604="BC",sum!B604,"*")</f>
        <v>*</v>
      </c>
      <c r="V611" s="2"/>
      <c r="W611" s="2" t="str">
        <f>IF(sum!A604="BC",sum!J604,"*")</f>
        <v>*</v>
      </c>
      <c r="Z611" s="2" t="s">
        <v>186</v>
      </c>
      <c r="AA611" s="2" t="s">
        <v>187</v>
      </c>
      <c r="AB611" s="2">
        <v>2050</v>
      </c>
      <c r="AC611" s="2" t="str">
        <f>IF(sum!A604="MA",sum!B604,"*")</f>
        <v>*</v>
      </c>
      <c r="AD611" s="2"/>
      <c r="AE611" s="2" t="str">
        <f>IF(sum!A604="MA",sum!J604,"*")</f>
        <v>*</v>
      </c>
      <c r="AH611" s="2" t="s">
        <v>186</v>
      </c>
      <c r="AI611" s="2" t="s">
        <v>187</v>
      </c>
      <c r="AJ611" s="2">
        <v>2050</v>
      </c>
      <c r="AK611" s="2" t="str">
        <f>IF(sum!A604="ON",sum!B604,"*")</f>
        <v>*</v>
      </c>
      <c r="AL611" s="2"/>
      <c r="AM611" s="2" t="str">
        <f>IF(sum!A604="ON",sum!J604,"*")</f>
        <v>*</v>
      </c>
      <c r="AP611" s="4" t="s">
        <v>186</v>
      </c>
      <c r="AQ611" s="4" t="s">
        <v>187</v>
      </c>
      <c r="AR611" s="4">
        <v>2050</v>
      </c>
      <c r="AS611" s="2" t="str">
        <f>IF(sum!A604="QU",sum!B604,"*")</f>
        <v>ICS-Light_ELE1</v>
      </c>
      <c r="AT611" s="2"/>
      <c r="AU611" s="2">
        <f>IF(sum!A604="QU",sum!J604,"*")</f>
        <v>0.153262476269719</v>
      </c>
      <c r="AX611" s="2" t="s">
        <v>186</v>
      </c>
      <c r="AY611" s="2" t="s">
        <v>187</v>
      </c>
      <c r="AZ611" s="2">
        <v>2050</v>
      </c>
      <c r="BA611" s="2" t="str">
        <f>IF(sum!A604="SA",sum!B604,"*")</f>
        <v>*</v>
      </c>
      <c r="BB611" s="2"/>
      <c r="BC611" s="2" t="str">
        <f>IF(sum!A604="SA",sum!J604,"*")</f>
        <v>*</v>
      </c>
    </row>
    <row r="612" spans="2:55">
      <c r="B612" s="4" t="s">
        <v>186</v>
      </c>
      <c r="C612" s="4" t="s">
        <v>187</v>
      </c>
      <c r="D612" s="4">
        <v>2050</v>
      </c>
      <c r="J612" s="4" t="s">
        <v>186</v>
      </c>
      <c r="K612" s="4" t="s">
        <v>187</v>
      </c>
      <c r="L612" s="4">
        <v>2050</v>
      </c>
      <c r="M612" s="2" t="str">
        <f>IF(sum!A605="AT",sum!B605,"*")</f>
        <v>*</v>
      </c>
      <c r="N612" s="2"/>
      <c r="O612" s="2" t="str">
        <f>IF(sum!A605="AT",sum!J605,"*")</f>
        <v>*</v>
      </c>
      <c r="R612" s="4" t="s">
        <v>186</v>
      </c>
      <c r="S612" s="4" t="s">
        <v>187</v>
      </c>
      <c r="T612" s="4">
        <v>2050</v>
      </c>
      <c r="U612" s="2" t="str">
        <f>IF(sum!A605="BC",sum!B605,"*")</f>
        <v>*</v>
      </c>
      <c r="V612" s="2"/>
      <c r="W612" s="2" t="str">
        <f>IF(sum!A605="BC",sum!J605,"*")</f>
        <v>*</v>
      </c>
      <c r="Z612" s="4" t="s">
        <v>186</v>
      </c>
      <c r="AA612" s="4" t="s">
        <v>187</v>
      </c>
      <c r="AB612" s="4">
        <v>2050</v>
      </c>
      <c r="AC612" s="2" t="str">
        <f>IF(sum!A605="MA",sum!B605,"*")</f>
        <v>*</v>
      </c>
      <c r="AD612" s="2"/>
      <c r="AE612" s="2" t="str">
        <f>IF(sum!A605="MA",sum!J605,"*")</f>
        <v>*</v>
      </c>
      <c r="AH612" s="4" t="s">
        <v>186</v>
      </c>
      <c r="AI612" s="4" t="s">
        <v>187</v>
      </c>
      <c r="AJ612" s="4">
        <v>2050</v>
      </c>
      <c r="AK612" s="2" t="str">
        <f>IF(sum!A605="ON",sum!B605,"*")</f>
        <v>*</v>
      </c>
      <c r="AL612" s="2"/>
      <c r="AM612" s="2" t="str">
        <f>IF(sum!A605="ON",sum!J605,"*")</f>
        <v>*</v>
      </c>
      <c r="AP612" s="2" t="s">
        <v>186</v>
      </c>
      <c r="AQ612" s="2" t="s">
        <v>187</v>
      </c>
      <c r="AR612" s="2">
        <v>2050</v>
      </c>
      <c r="AS612" s="2" t="str">
        <f>IF(sum!A605="QU",sum!B605,"*")</f>
        <v>ICS-SpCool_ELE1</v>
      </c>
      <c r="AT612" s="2"/>
      <c r="AU612" s="2">
        <f>IF(sum!A605="QU",sum!J605,"*")</f>
        <v>0.0510874920899064</v>
      </c>
      <c r="AX612" s="4" t="s">
        <v>186</v>
      </c>
      <c r="AY612" s="4" t="s">
        <v>187</v>
      </c>
      <c r="AZ612" s="4">
        <v>2050</v>
      </c>
      <c r="BA612" s="2" t="str">
        <f>IF(sum!A605="SA",sum!B605,"*")</f>
        <v>*</v>
      </c>
      <c r="BB612" s="2"/>
      <c r="BC612" s="2" t="str">
        <f>IF(sum!A605="SA",sum!J605,"*")</f>
        <v>*</v>
      </c>
    </row>
    <row r="613" spans="2:55">
      <c r="B613" s="2" t="s">
        <v>186</v>
      </c>
      <c r="C613" s="2" t="s">
        <v>187</v>
      </c>
      <c r="D613" s="2">
        <v>2050</v>
      </c>
      <c r="J613" s="2" t="s">
        <v>186</v>
      </c>
      <c r="K613" s="2" t="s">
        <v>187</v>
      </c>
      <c r="L613" s="2">
        <v>2050</v>
      </c>
      <c r="M613" s="2" t="str">
        <f>IF(sum!A606="AT",sum!B606,"*")</f>
        <v>*</v>
      </c>
      <c r="N613" s="2"/>
      <c r="O613" s="2" t="str">
        <f>IF(sum!A606="AT",sum!J606,"*")</f>
        <v>*</v>
      </c>
      <c r="R613" s="2" t="s">
        <v>186</v>
      </c>
      <c r="S613" s="2" t="s">
        <v>187</v>
      </c>
      <c r="T613" s="2">
        <v>2050</v>
      </c>
      <c r="U613" s="2" t="str">
        <f>IF(sum!A606="BC",sum!B606,"*")</f>
        <v>*</v>
      </c>
      <c r="V613" s="2"/>
      <c r="W613" s="2" t="str">
        <f>IF(sum!A606="BC",sum!J606,"*")</f>
        <v>*</v>
      </c>
      <c r="Z613" s="2" t="s">
        <v>186</v>
      </c>
      <c r="AA613" s="2" t="s">
        <v>187</v>
      </c>
      <c r="AB613" s="2">
        <v>2050</v>
      </c>
      <c r="AC613" s="2" t="str">
        <f>IF(sum!A606="MA",sum!B606,"*")</f>
        <v>*</v>
      </c>
      <c r="AD613" s="2"/>
      <c r="AE613" s="2" t="str">
        <f>IF(sum!A606="MA",sum!J606,"*")</f>
        <v>*</v>
      </c>
      <c r="AH613" s="2" t="s">
        <v>186</v>
      </c>
      <c r="AI613" s="2" t="s">
        <v>187</v>
      </c>
      <c r="AJ613" s="2">
        <v>2050</v>
      </c>
      <c r="AK613" s="2" t="str">
        <f>IF(sum!A606="ON",sum!B606,"*")</f>
        <v>*</v>
      </c>
      <c r="AL613" s="2"/>
      <c r="AM613" s="2" t="str">
        <f>IF(sum!A606="ON",sum!J606,"*")</f>
        <v>*</v>
      </c>
      <c r="AP613" s="4" t="s">
        <v>186</v>
      </c>
      <c r="AQ613" s="4" t="s">
        <v>187</v>
      </c>
      <c r="AR613" s="4">
        <v>2050</v>
      </c>
      <c r="AS613" s="2" t="str">
        <f>IF(sum!A606="QU",sum!B606,"*")</f>
        <v>ICS-SpHeat_ELE1</v>
      </c>
      <c r="AT613" s="2"/>
      <c r="AU613" s="2">
        <f>IF(sum!A606="QU",sum!J606,"*")</f>
        <v>0.178566630206808</v>
      </c>
      <c r="AX613" s="2" t="s">
        <v>186</v>
      </c>
      <c r="AY613" s="2" t="s">
        <v>187</v>
      </c>
      <c r="AZ613" s="2">
        <v>2050</v>
      </c>
      <c r="BA613" s="2" t="str">
        <f>IF(sum!A606="SA",sum!B606,"*")</f>
        <v>*</v>
      </c>
      <c r="BB613" s="2"/>
      <c r="BC613" s="2" t="str">
        <f>IF(sum!A606="SA",sum!J606,"*")</f>
        <v>*</v>
      </c>
    </row>
    <row r="614" spans="2:55">
      <c r="B614" s="2" t="s">
        <v>186</v>
      </c>
      <c r="C614" s="2" t="s">
        <v>187</v>
      </c>
      <c r="D614" s="2">
        <v>2050</v>
      </c>
      <c r="J614" s="2" t="s">
        <v>186</v>
      </c>
      <c r="K614" s="2" t="s">
        <v>187</v>
      </c>
      <c r="L614" s="2">
        <v>2050</v>
      </c>
      <c r="M614" s="2" t="str">
        <f>IF(sum!A607="AT",sum!B607,"*")</f>
        <v>*</v>
      </c>
      <c r="N614" s="2"/>
      <c r="O614" s="2" t="str">
        <f>IF(sum!A607="AT",sum!J607,"*")</f>
        <v>*</v>
      </c>
      <c r="R614" s="2" t="s">
        <v>186</v>
      </c>
      <c r="S614" s="2" t="s">
        <v>187</v>
      </c>
      <c r="T614" s="2">
        <v>2050</v>
      </c>
      <c r="U614" s="2" t="str">
        <f>IF(sum!A607="BC",sum!B607,"*")</f>
        <v>*</v>
      </c>
      <c r="V614" s="2"/>
      <c r="W614" s="2" t="str">
        <f>IF(sum!A607="BC",sum!J607,"*")</f>
        <v>*</v>
      </c>
      <c r="Z614" s="2" t="s">
        <v>186</v>
      </c>
      <c r="AA614" s="2" t="s">
        <v>187</v>
      </c>
      <c r="AB614" s="2">
        <v>2050</v>
      </c>
      <c r="AC614" s="2" t="str">
        <f>IF(sum!A607="MA",sum!B607,"*")</f>
        <v>*</v>
      </c>
      <c r="AD614" s="2"/>
      <c r="AE614" s="2" t="str">
        <f>IF(sum!A607="MA",sum!J607,"*")</f>
        <v>*</v>
      </c>
      <c r="AH614" s="2" t="s">
        <v>186</v>
      </c>
      <c r="AI614" s="2" t="s">
        <v>187</v>
      </c>
      <c r="AJ614" s="2">
        <v>2050</v>
      </c>
      <c r="AK614" s="2" t="str">
        <f>IF(sum!A607="ON",sum!B607,"*")</f>
        <v>*</v>
      </c>
      <c r="AL614" s="2"/>
      <c r="AM614" s="2" t="str">
        <f>IF(sum!A607="ON",sum!J607,"*")</f>
        <v>*</v>
      </c>
      <c r="AP614" s="2" t="s">
        <v>186</v>
      </c>
      <c r="AQ614" s="2" t="s">
        <v>187</v>
      </c>
      <c r="AR614" s="2">
        <v>2050</v>
      </c>
      <c r="AS614" s="2" t="str">
        <f>IF(sum!A607="QU",sum!B607,"*")</f>
        <v>ICS-WaterHeat_ELE1</v>
      </c>
      <c r="AT614" s="2"/>
      <c r="AU614" s="2">
        <f>IF(sum!A607="QU",sum!J607,"*")</f>
        <v>0.0227055520399584</v>
      </c>
      <c r="AX614" s="2" t="s">
        <v>186</v>
      </c>
      <c r="AY614" s="2" t="s">
        <v>187</v>
      </c>
      <c r="AZ614" s="2">
        <v>2050</v>
      </c>
      <c r="BA614" s="2" t="str">
        <f>IF(sum!A607="SA",sum!B607,"*")</f>
        <v>*</v>
      </c>
      <c r="BB614" s="2"/>
      <c r="BC614" s="2" t="str">
        <f>IF(sum!A607="SA",sum!J607,"*")</f>
        <v>*</v>
      </c>
    </row>
    <row r="615" spans="2:55">
      <c r="B615" s="4" t="s">
        <v>186</v>
      </c>
      <c r="C615" s="4" t="s">
        <v>187</v>
      </c>
      <c r="D615" s="4">
        <v>2050</v>
      </c>
      <c r="J615" s="4" t="s">
        <v>186</v>
      </c>
      <c r="K615" s="4" t="s">
        <v>187</v>
      </c>
      <c r="L615" s="4">
        <v>2050</v>
      </c>
      <c r="M615" s="2" t="str">
        <f>IF(sum!A608="AT",sum!B608,"*")</f>
        <v>*</v>
      </c>
      <c r="N615" s="2"/>
      <c r="O615" s="2" t="str">
        <f>IF(sum!A608="AT",sum!J608,"*")</f>
        <v>*</v>
      </c>
      <c r="R615" s="4" t="s">
        <v>186</v>
      </c>
      <c r="S615" s="4" t="s">
        <v>187</v>
      </c>
      <c r="T615" s="4">
        <v>2050</v>
      </c>
      <c r="U615" s="2" t="str">
        <f>IF(sum!A608="BC",sum!B608,"*")</f>
        <v>*</v>
      </c>
      <c r="V615" s="2"/>
      <c r="W615" s="2" t="str">
        <f>IF(sum!A608="BC",sum!J608,"*")</f>
        <v>*</v>
      </c>
      <c r="Z615" s="4" t="s">
        <v>186</v>
      </c>
      <c r="AA615" s="4" t="s">
        <v>187</v>
      </c>
      <c r="AB615" s="4">
        <v>2050</v>
      </c>
      <c r="AC615" s="2" t="str">
        <f>IF(sum!A608="MA",sum!B608,"*")</f>
        <v>*</v>
      </c>
      <c r="AD615" s="2"/>
      <c r="AE615" s="2" t="str">
        <f>IF(sum!A608="MA",sum!J608,"*")</f>
        <v>*</v>
      </c>
      <c r="AH615" s="4" t="s">
        <v>186</v>
      </c>
      <c r="AI615" s="4" t="s">
        <v>187</v>
      </c>
      <c r="AJ615" s="4">
        <v>2050</v>
      </c>
      <c r="AK615" s="2" t="str">
        <f>IF(sum!A608="ON",sum!B608,"*")</f>
        <v>*</v>
      </c>
      <c r="AL615" s="2"/>
      <c r="AM615" s="2" t="str">
        <f>IF(sum!A608="ON",sum!J608,"*")</f>
        <v>*</v>
      </c>
      <c r="AP615" s="4" t="s">
        <v>186</v>
      </c>
      <c r="AQ615" s="4" t="s">
        <v>187</v>
      </c>
      <c r="AR615" s="4">
        <v>2050</v>
      </c>
      <c r="AS615" s="2" t="str">
        <f>IF(sum!A608="QU",sum!B608,"*")</f>
        <v>OS-AuxiliaryEquip_ELE1</v>
      </c>
      <c r="AT615" s="2"/>
      <c r="AU615" s="2">
        <f>IF(sum!A608="QU",sum!J608,"*")</f>
        <v>1.66885807493694</v>
      </c>
      <c r="AX615" s="4" t="s">
        <v>186</v>
      </c>
      <c r="AY615" s="4" t="s">
        <v>187</v>
      </c>
      <c r="AZ615" s="4">
        <v>2050</v>
      </c>
      <c r="BA615" s="2" t="str">
        <f>IF(sum!A608="SA",sum!B608,"*")</f>
        <v>*</v>
      </c>
      <c r="BB615" s="2"/>
      <c r="BC615" s="2" t="str">
        <f>IF(sum!A608="SA",sum!J608,"*")</f>
        <v>*</v>
      </c>
    </row>
    <row r="616" spans="2:55">
      <c r="B616" s="2" t="s">
        <v>186</v>
      </c>
      <c r="C616" s="2" t="s">
        <v>187</v>
      </c>
      <c r="D616" s="2">
        <v>2050</v>
      </c>
      <c r="J616" s="2" t="s">
        <v>186</v>
      </c>
      <c r="K616" s="2" t="s">
        <v>187</v>
      </c>
      <c r="L616" s="2">
        <v>2050</v>
      </c>
      <c r="M616" s="2" t="str">
        <f>IF(sum!A609="AT",sum!B609,"*")</f>
        <v>*</v>
      </c>
      <c r="N616" s="2"/>
      <c r="O616" s="2" t="str">
        <f>IF(sum!A609="AT",sum!J609,"*")</f>
        <v>*</v>
      </c>
      <c r="R616" s="2" t="s">
        <v>186</v>
      </c>
      <c r="S616" s="2" t="s">
        <v>187</v>
      </c>
      <c r="T616" s="2">
        <v>2050</v>
      </c>
      <c r="U616" s="2" t="str">
        <f>IF(sum!A609="BC",sum!B609,"*")</f>
        <v>*</v>
      </c>
      <c r="V616" s="2"/>
      <c r="W616" s="2" t="str">
        <f>IF(sum!A609="BC",sum!J609,"*")</f>
        <v>*</v>
      </c>
      <c r="Z616" s="2" t="s">
        <v>186</v>
      </c>
      <c r="AA616" s="2" t="s">
        <v>187</v>
      </c>
      <c r="AB616" s="2">
        <v>2050</v>
      </c>
      <c r="AC616" s="2" t="str">
        <f>IF(sum!A609="MA",sum!B609,"*")</f>
        <v>*</v>
      </c>
      <c r="AD616" s="2"/>
      <c r="AE616" s="2" t="str">
        <f>IF(sum!A609="MA",sum!J609,"*")</f>
        <v>*</v>
      </c>
      <c r="AH616" s="2" t="s">
        <v>186</v>
      </c>
      <c r="AI616" s="2" t="s">
        <v>187</v>
      </c>
      <c r="AJ616" s="2">
        <v>2050</v>
      </c>
      <c r="AK616" s="2" t="str">
        <f>IF(sum!A609="ON",sum!B609,"*")</f>
        <v>*</v>
      </c>
      <c r="AL616" s="2"/>
      <c r="AM616" s="2" t="str">
        <f>IF(sum!A609="ON",sum!J609,"*")</f>
        <v>*</v>
      </c>
      <c r="AP616" s="2" t="s">
        <v>186</v>
      </c>
      <c r="AQ616" s="2" t="s">
        <v>187</v>
      </c>
      <c r="AR616" s="2">
        <v>2050</v>
      </c>
      <c r="AS616" s="2" t="str">
        <f>IF(sum!A609="QU",sum!B609,"*")</f>
        <v>OS-AuxiliaryMot_ELE1</v>
      </c>
      <c r="AT616" s="2"/>
      <c r="AU616" s="2">
        <f>IF(sum!A609="QU",sum!J609,"*")</f>
        <v>0.527904084929033</v>
      </c>
      <c r="AX616" s="2" t="s">
        <v>186</v>
      </c>
      <c r="AY616" s="2" t="s">
        <v>187</v>
      </c>
      <c r="AZ616" s="2">
        <v>2050</v>
      </c>
      <c r="BA616" s="2" t="str">
        <f>IF(sum!A609="SA",sum!B609,"*")</f>
        <v>*</v>
      </c>
      <c r="BB616" s="2"/>
      <c r="BC616" s="2" t="str">
        <f>IF(sum!A609="SA",sum!J609,"*")</f>
        <v>*</v>
      </c>
    </row>
    <row r="617" spans="2:55">
      <c r="B617" s="2" t="s">
        <v>186</v>
      </c>
      <c r="C617" s="2" t="s">
        <v>187</v>
      </c>
      <c r="D617" s="2">
        <v>2050</v>
      </c>
      <c r="J617" s="2" t="s">
        <v>186</v>
      </c>
      <c r="K617" s="2" t="s">
        <v>187</v>
      </c>
      <c r="L617" s="2">
        <v>2050</v>
      </c>
      <c r="M617" s="2" t="str">
        <f>IF(sum!A610="AT",sum!B610,"*")</f>
        <v>*</v>
      </c>
      <c r="N617" s="2"/>
      <c r="O617" s="2" t="str">
        <f>IF(sum!A610="AT",sum!J610,"*")</f>
        <v>*</v>
      </c>
      <c r="R617" s="2" t="s">
        <v>186</v>
      </c>
      <c r="S617" s="2" t="s">
        <v>187</v>
      </c>
      <c r="T617" s="2">
        <v>2050</v>
      </c>
      <c r="U617" s="2" t="str">
        <f>IF(sum!A610="BC",sum!B610,"*")</f>
        <v>*</v>
      </c>
      <c r="V617" s="2"/>
      <c r="W617" s="2" t="str">
        <f>IF(sum!A610="BC",sum!J610,"*")</f>
        <v>*</v>
      </c>
      <c r="Z617" s="2" t="s">
        <v>186</v>
      </c>
      <c r="AA617" s="2" t="s">
        <v>187</v>
      </c>
      <c r="AB617" s="2">
        <v>2050</v>
      </c>
      <c r="AC617" s="2" t="str">
        <f>IF(sum!A610="MA",sum!B610,"*")</f>
        <v>*</v>
      </c>
      <c r="AD617" s="2"/>
      <c r="AE617" s="2" t="str">
        <f>IF(sum!A610="MA",sum!J610,"*")</f>
        <v>*</v>
      </c>
      <c r="AH617" s="2" t="s">
        <v>186</v>
      </c>
      <c r="AI617" s="2" t="s">
        <v>187</v>
      </c>
      <c r="AJ617" s="2">
        <v>2050</v>
      </c>
      <c r="AK617" s="2" t="str">
        <f>IF(sum!A610="ON",sum!B610,"*")</f>
        <v>*</v>
      </c>
      <c r="AL617" s="2"/>
      <c r="AM617" s="2" t="str">
        <f>IF(sum!A610="ON",sum!J610,"*")</f>
        <v>*</v>
      </c>
      <c r="AP617" s="4" t="s">
        <v>186</v>
      </c>
      <c r="AQ617" s="4" t="s">
        <v>187</v>
      </c>
      <c r="AR617" s="4">
        <v>2050</v>
      </c>
      <c r="AS617" s="2" t="str">
        <f>IF(sum!A610="QU",sum!B610,"*")</f>
        <v>OS-Light_ELE1</v>
      </c>
      <c r="AT617" s="2"/>
      <c r="AU617" s="2">
        <f>IF(sum!A610="QU",sum!J610,"*")</f>
        <v>2.52031627643538</v>
      </c>
      <c r="AX617" s="2" t="s">
        <v>186</v>
      </c>
      <c r="AY617" s="2" t="s">
        <v>187</v>
      </c>
      <c r="AZ617" s="2">
        <v>2050</v>
      </c>
      <c r="BA617" s="2" t="str">
        <f>IF(sum!A610="SA",sum!B610,"*")</f>
        <v>*</v>
      </c>
      <c r="BB617" s="2"/>
      <c r="BC617" s="2" t="str">
        <f>IF(sum!A610="SA",sum!J610,"*")</f>
        <v>*</v>
      </c>
    </row>
    <row r="618" spans="2:55">
      <c r="B618" s="4" t="s">
        <v>186</v>
      </c>
      <c r="C618" s="4" t="s">
        <v>187</v>
      </c>
      <c r="D618" s="4">
        <v>2050</v>
      </c>
      <c r="J618" s="4" t="s">
        <v>186</v>
      </c>
      <c r="K618" s="4" t="s">
        <v>187</v>
      </c>
      <c r="L618" s="4">
        <v>2050</v>
      </c>
      <c r="M618" s="2" t="str">
        <f>IF(sum!A611="AT",sum!B611,"*")</f>
        <v>*</v>
      </c>
      <c r="N618" s="2"/>
      <c r="O618" s="2" t="str">
        <f>IF(sum!A611="AT",sum!J611,"*")</f>
        <v>*</v>
      </c>
      <c r="R618" s="4" t="s">
        <v>186</v>
      </c>
      <c r="S618" s="4" t="s">
        <v>187</v>
      </c>
      <c r="T618" s="4">
        <v>2050</v>
      </c>
      <c r="U618" s="2" t="str">
        <f>IF(sum!A611="BC",sum!B611,"*")</f>
        <v>*</v>
      </c>
      <c r="V618" s="2"/>
      <c r="W618" s="2" t="str">
        <f>IF(sum!A611="BC",sum!J611,"*")</f>
        <v>*</v>
      </c>
      <c r="Z618" s="4" t="s">
        <v>186</v>
      </c>
      <c r="AA618" s="4" t="s">
        <v>187</v>
      </c>
      <c r="AB618" s="4">
        <v>2050</v>
      </c>
      <c r="AC618" s="2" t="str">
        <f>IF(sum!A611="MA",sum!B611,"*")</f>
        <v>*</v>
      </c>
      <c r="AD618" s="2"/>
      <c r="AE618" s="2" t="str">
        <f>IF(sum!A611="MA",sum!J611,"*")</f>
        <v>*</v>
      </c>
      <c r="AH618" s="4" t="s">
        <v>186</v>
      </c>
      <c r="AI618" s="4" t="s">
        <v>187</v>
      </c>
      <c r="AJ618" s="4">
        <v>2050</v>
      </c>
      <c r="AK618" s="2" t="str">
        <f>IF(sum!A611="ON",sum!B611,"*")</f>
        <v>*</v>
      </c>
      <c r="AL618" s="2"/>
      <c r="AM618" s="2" t="str">
        <f>IF(sum!A611="ON",sum!J611,"*")</f>
        <v>*</v>
      </c>
      <c r="AP618" s="2" t="s">
        <v>186</v>
      </c>
      <c r="AQ618" s="2" t="s">
        <v>187</v>
      </c>
      <c r="AR618" s="2">
        <v>2050</v>
      </c>
      <c r="AS618" s="2" t="str">
        <f>IF(sum!A611="QU",sum!B611,"*")</f>
        <v>OS-SpCool_ELE1</v>
      </c>
      <c r="AT618" s="2"/>
      <c r="AU618" s="2">
        <f>IF(sum!A611="QU",sum!J611,"*")</f>
        <v>0.749283217318628</v>
      </c>
      <c r="AX618" s="4" t="s">
        <v>186</v>
      </c>
      <c r="AY618" s="4" t="s">
        <v>187</v>
      </c>
      <c r="AZ618" s="4">
        <v>2050</v>
      </c>
      <c r="BA618" s="2" t="str">
        <f>IF(sum!A611="SA",sum!B611,"*")</f>
        <v>*</v>
      </c>
      <c r="BB618" s="2"/>
      <c r="BC618" s="2" t="str">
        <f>IF(sum!A611="SA",sum!J611,"*")</f>
        <v>*</v>
      </c>
    </row>
    <row r="619" spans="2:55">
      <c r="B619" s="2" t="s">
        <v>186</v>
      </c>
      <c r="C619" s="2" t="s">
        <v>187</v>
      </c>
      <c r="D619" s="2">
        <v>2050</v>
      </c>
      <c r="J619" s="2" t="s">
        <v>186</v>
      </c>
      <c r="K619" s="2" t="s">
        <v>187</v>
      </c>
      <c r="L619" s="2">
        <v>2050</v>
      </c>
      <c r="M619" s="2" t="str">
        <f>IF(sum!A612="AT",sum!B612,"*")</f>
        <v>*</v>
      </c>
      <c r="N619" s="2"/>
      <c r="O619" s="2" t="str">
        <f>IF(sum!A612="AT",sum!J612,"*")</f>
        <v>*</v>
      </c>
      <c r="R619" s="2" t="s">
        <v>186</v>
      </c>
      <c r="S619" s="2" t="s">
        <v>187</v>
      </c>
      <c r="T619" s="2">
        <v>2050</v>
      </c>
      <c r="U619" s="2" t="str">
        <f>IF(sum!A612="BC",sum!B612,"*")</f>
        <v>*</v>
      </c>
      <c r="V619" s="2"/>
      <c r="W619" s="2" t="str">
        <f>IF(sum!A612="BC",sum!J612,"*")</f>
        <v>*</v>
      </c>
      <c r="Z619" s="2" t="s">
        <v>186</v>
      </c>
      <c r="AA619" s="2" t="s">
        <v>187</v>
      </c>
      <c r="AB619" s="2">
        <v>2050</v>
      </c>
      <c r="AC619" s="2" t="str">
        <f>IF(sum!A612="MA",sum!B612,"*")</f>
        <v>*</v>
      </c>
      <c r="AD619" s="2"/>
      <c r="AE619" s="2" t="str">
        <f>IF(sum!A612="MA",sum!J612,"*")</f>
        <v>*</v>
      </c>
      <c r="AH619" s="2" t="s">
        <v>186</v>
      </c>
      <c r="AI619" s="2" t="s">
        <v>187</v>
      </c>
      <c r="AJ619" s="2">
        <v>2050</v>
      </c>
      <c r="AK619" s="2" t="str">
        <f>IF(sum!A612="ON",sum!B612,"*")</f>
        <v>*</v>
      </c>
      <c r="AL619" s="2"/>
      <c r="AM619" s="2" t="str">
        <f>IF(sum!A612="ON",sum!J612,"*")</f>
        <v>*</v>
      </c>
      <c r="AP619" s="4" t="s">
        <v>186</v>
      </c>
      <c r="AQ619" s="4" t="s">
        <v>187</v>
      </c>
      <c r="AR619" s="4">
        <v>2050</v>
      </c>
      <c r="AS619" s="2" t="str">
        <f>IF(sum!A612="QU",sum!B612,"*")</f>
        <v>OS-SpHeat_ELE1</v>
      </c>
      <c r="AT619" s="2"/>
      <c r="AU619" s="2">
        <f>IF(sum!A612="QU",sum!J612,"*")</f>
        <v>2.22487075856352</v>
      </c>
      <c r="AX619" s="2" t="s">
        <v>186</v>
      </c>
      <c r="AY619" s="2" t="s">
        <v>187</v>
      </c>
      <c r="AZ619" s="2">
        <v>2050</v>
      </c>
      <c r="BA619" s="2" t="str">
        <f>IF(sum!A612="SA",sum!B612,"*")</f>
        <v>*</v>
      </c>
      <c r="BB619" s="2"/>
      <c r="BC619" s="2" t="str">
        <f>IF(sum!A612="SA",sum!J612,"*")</f>
        <v>*</v>
      </c>
    </row>
    <row r="620" spans="2:55">
      <c r="B620" s="2" t="s">
        <v>186</v>
      </c>
      <c r="C620" s="2" t="s">
        <v>187</v>
      </c>
      <c r="D620" s="2">
        <v>2050</v>
      </c>
      <c r="J620" s="2" t="s">
        <v>186</v>
      </c>
      <c r="K620" s="2" t="s">
        <v>187</v>
      </c>
      <c r="L620" s="2">
        <v>2050</v>
      </c>
      <c r="M620" s="2" t="str">
        <f>IF(sum!A613="AT",sum!B613,"*")</f>
        <v>*</v>
      </c>
      <c r="N620" s="2"/>
      <c r="O620" s="2" t="str">
        <f>IF(sum!A613="AT",sum!J613,"*")</f>
        <v>*</v>
      </c>
      <c r="R620" s="2" t="s">
        <v>186</v>
      </c>
      <c r="S620" s="2" t="s">
        <v>187</v>
      </c>
      <c r="T620" s="2">
        <v>2050</v>
      </c>
      <c r="U620" s="2" t="str">
        <f>IF(sum!A613="BC",sum!B613,"*")</f>
        <v>*</v>
      </c>
      <c r="V620" s="2"/>
      <c r="W620" s="2" t="str">
        <f>IF(sum!A613="BC",sum!J613,"*")</f>
        <v>*</v>
      </c>
      <c r="Z620" s="2" t="s">
        <v>186</v>
      </c>
      <c r="AA620" s="2" t="s">
        <v>187</v>
      </c>
      <c r="AB620" s="2">
        <v>2050</v>
      </c>
      <c r="AC620" s="2" t="str">
        <f>IF(sum!A613="MA",sum!B613,"*")</f>
        <v>*</v>
      </c>
      <c r="AD620" s="2"/>
      <c r="AE620" s="2" t="str">
        <f>IF(sum!A613="MA",sum!J613,"*")</f>
        <v>*</v>
      </c>
      <c r="AH620" s="2" t="s">
        <v>186</v>
      </c>
      <c r="AI620" s="2" t="s">
        <v>187</v>
      </c>
      <c r="AJ620" s="2">
        <v>2050</v>
      </c>
      <c r="AK620" s="2" t="str">
        <f>IF(sum!A613="ON",sum!B613,"*")</f>
        <v>*</v>
      </c>
      <c r="AL620" s="2"/>
      <c r="AM620" s="2" t="str">
        <f>IF(sum!A613="ON",sum!J613,"*")</f>
        <v>*</v>
      </c>
      <c r="AP620" s="2" t="s">
        <v>186</v>
      </c>
      <c r="AQ620" s="2" t="s">
        <v>187</v>
      </c>
      <c r="AR620" s="2">
        <v>2050</v>
      </c>
      <c r="AS620" s="2" t="str">
        <f>IF(sum!A613="QU",sum!B613,"*")</f>
        <v>OS-WaterHeat_ELE1</v>
      </c>
      <c r="AT620" s="2"/>
      <c r="AU620" s="2">
        <f>IF(sum!A613="QU",sum!J613,"*")</f>
        <v>0.204349968359626</v>
      </c>
      <c r="AX620" s="2" t="s">
        <v>186</v>
      </c>
      <c r="AY620" s="2" t="s">
        <v>187</v>
      </c>
      <c r="AZ620" s="2">
        <v>2050</v>
      </c>
      <c r="BA620" s="2" t="str">
        <f>IF(sum!A613="SA",sum!B613,"*")</f>
        <v>*</v>
      </c>
      <c r="BB620" s="2"/>
      <c r="BC620" s="2" t="str">
        <f>IF(sum!A613="SA",sum!J613,"*")</f>
        <v>*</v>
      </c>
    </row>
    <row r="621" spans="2:55">
      <c r="B621" s="4" t="s">
        <v>186</v>
      </c>
      <c r="C621" s="4" t="s">
        <v>187</v>
      </c>
      <c r="D621" s="4">
        <v>2050</v>
      </c>
      <c r="J621" s="4" t="s">
        <v>186</v>
      </c>
      <c r="K621" s="4" t="s">
        <v>187</v>
      </c>
      <c r="L621" s="4">
        <v>2050</v>
      </c>
      <c r="M621" s="2" t="str">
        <f>IF(sum!A614="AT",sum!B614,"*")</f>
        <v>*</v>
      </c>
      <c r="N621" s="2"/>
      <c r="O621" s="2" t="str">
        <f>IF(sum!A614="AT",sum!J614,"*")</f>
        <v>*</v>
      </c>
      <c r="R621" s="4" t="s">
        <v>186</v>
      </c>
      <c r="S621" s="4" t="s">
        <v>187</v>
      </c>
      <c r="T621" s="4">
        <v>2050</v>
      </c>
      <c r="U621" s="2" t="str">
        <f>IF(sum!A614="BC",sum!B614,"*")</f>
        <v>*</v>
      </c>
      <c r="V621" s="2"/>
      <c r="W621" s="2" t="str">
        <f>IF(sum!A614="BC",sum!J614,"*")</f>
        <v>*</v>
      </c>
      <c r="Z621" s="4" t="s">
        <v>186</v>
      </c>
      <c r="AA621" s="4" t="s">
        <v>187</v>
      </c>
      <c r="AB621" s="4">
        <v>2050</v>
      </c>
      <c r="AC621" s="2" t="str">
        <f>IF(sum!A614="MA",sum!B614,"*")</f>
        <v>*</v>
      </c>
      <c r="AD621" s="2"/>
      <c r="AE621" s="2" t="str">
        <f>IF(sum!A614="MA",sum!J614,"*")</f>
        <v>*</v>
      </c>
      <c r="AH621" s="4" t="s">
        <v>186</v>
      </c>
      <c r="AI621" s="4" t="s">
        <v>187</v>
      </c>
      <c r="AJ621" s="4">
        <v>2050</v>
      </c>
      <c r="AK621" s="2" t="str">
        <f>IF(sum!A614="ON",sum!B614,"*")</f>
        <v>*</v>
      </c>
      <c r="AL621" s="2"/>
      <c r="AM621" s="2" t="str">
        <f>IF(sum!A614="ON",sum!J614,"*")</f>
        <v>*</v>
      </c>
      <c r="AP621" s="4" t="s">
        <v>186</v>
      </c>
      <c r="AQ621" s="4" t="s">
        <v>187</v>
      </c>
      <c r="AR621" s="4">
        <v>2050</v>
      </c>
      <c r="AS621" s="2" t="str">
        <f>IF(sum!A614="QU",sum!B614,"*")</f>
        <v>OTH-AuxiliaryEquip_ELE1</v>
      </c>
      <c r="AT621" s="2"/>
      <c r="AU621" s="2">
        <f>IF(sum!A614="QU",sum!J614,"*")</f>
        <v>0.056763880099896</v>
      </c>
      <c r="AX621" s="4" t="s">
        <v>186</v>
      </c>
      <c r="AY621" s="4" t="s">
        <v>187</v>
      </c>
      <c r="AZ621" s="4">
        <v>2050</v>
      </c>
      <c r="BA621" s="2" t="str">
        <f>IF(sum!A614="SA",sum!B614,"*")</f>
        <v>*</v>
      </c>
      <c r="BB621" s="2"/>
      <c r="BC621" s="2" t="str">
        <f>IF(sum!A614="SA",sum!J614,"*")</f>
        <v>*</v>
      </c>
    </row>
    <row r="622" spans="2:55">
      <c r="B622" s="2" t="s">
        <v>186</v>
      </c>
      <c r="C622" s="2" t="s">
        <v>187</v>
      </c>
      <c r="D622" s="2">
        <v>2050</v>
      </c>
      <c r="J622" s="2" t="s">
        <v>186</v>
      </c>
      <c r="K622" s="2" t="s">
        <v>187</v>
      </c>
      <c r="L622" s="2">
        <v>2050</v>
      </c>
      <c r="M622" s="2" t="str">
        <f>IF(sum!A615="AT",sum!B615,"*")</f>
        <v>*</v>
      </c>
      <c r="N622" s="2"/>
      <c r="O622" s="2" t="str">
        <f>IF(sum!A615="AT",sum!J615,"*")</f>
        <v>*</v>
      </c>
      <c r="R622" s="2" t="s">
        <v>186</v>
      </c>
      <c r="S622" s="2" t="s">
        <v>187</v>
      </c>
      <c r="T622" s="2">
        <v>2050</v>
      </c>
      <c r="U622" s="2" t="str">
        <f>IF(sum!A615="BC",sum!B615,"*")</f>
        <v>*</v>
      </c>
      <c r="V622" s="2"/>
      <c r="W622" s="2" t="str">
        <f>IF(sum!A615="BC",sum!J615,"*")</f>
        <v>*</v>
      </c>
      <c r="Z622" s="2" t="s">
        <v>186</v>
      </c>
      <c r="AA622" s="2" t="s">
        <v>187</v>
      </c>
      <c r="AB622" s="2">
        <v>2050</v>
      </c>
      <c r="AC622" s="2" t="str">
        <f>IF(sum!A615="MA",sum!B615,"*")</f>
        <v>*</v>
      </c>
      <c r="AD622" s="2"/>
      <c r="AE622" s="2" t="str">
        <f>IF(sum!A615="MA",sum!J615,"*")</f>
        <v>*</v>
      </c>
      <c r="AH622" s="2" t="s">
        <v>186</v>
      </c>
      <c r="AI622" s="2" t="s">
        <v>187</v>
      </c>
      <c r="AJ622" s="2">
        <v>2050</v>
      </c>
      <c r="AK622" s="2" t="str">
        <f>IF(sum!A615="ON",sum!B615,"*")</f>
        <v>*</v>
      </c>
      <c r="AL622" s="2"/>
      <c r="AM622" s="2" t="str">
        <f>IF(sum!A615="ON",sum!J615,"*")</f>
        <v>*</v>
      </c>
      <c r="AP622" s="2" t="s">
        <v>186</v>
      </c>
      <c r="AQ622" s="2" t="s">
        <v>187</v>
      </c>
      <c r="AR622" s="2">
        <v>2050</v>
      </c>
      <c r="AS622" s="2" t="str">
        <f>IF(sum!A615="QU",sum!B615,"*")</f>
        <v>OTH-AuxiliaryMot_ELE1</v>
      </c>
      <c r="AT622" s="2"/>
      <c r="AU622" s="2">
        <f>IF(sum!A615="QU",sum!J615,"*")</f>
        <v>0.0170291640299688</v>
      </c>
      <c r="AX622" s="2" t="s">
        <v>186</v>
      </c>
      <c r="AY622" s="2" t="s">
        <v>187</v>
      </c>
      <c r="AZ622" s="2">
        <v>2050</v>
      </c>
      <c r="BA622" s="2" t="str">
        <f>IF(sum!A615="SA",sum!B615,"*")</f>
        <v>*</v>
      </c>
      <c r="BB622" s="2"/>
      <c r="BC622" s="2" t="str">
        <f>IF(sum!A615="SA",sum!J615,"*")</f>
        <v>*</v>
      </c>
    </row>
    <row r="623" spans="2:55">
      <c r="B623" s="2" t="s">
        <v>186</v>
      </c>
      <c r="C623" s="2" t="s">
        <v>187</v>
      </c>
      <c r="D623" s="2">
        <v>2050</v>
      </c>
      <c r="J623" s="2" t="s">
        <v>186</v>
      </c>
      <c r="K623" s="2" t="s">
        <v>187</v>
      </c>
      <c r="L623" s="2">
        <v>2050</v>
      </c>
      <c r="M623" s="2" t="str">
        <f>IF(sum!A616="AT",sum!B616,"*")</f>
        <v>*</v>
      </c>
      <c r="N623" s="2"/>
      <c r="O623" s="2" t="str">
        <f>IF(sum!A616="AT",sum!J616,"*")</f>
        <v>*</v>
      </c>
      <c r="R623" s="2" t="s">
        <v>186</v>
      </c>
      <c r="S623" s="2" t="s">
        <v>187</v>
      </c>
      <c r="T623" s="2">
        <v>2050</v>
      </c>
      <c r="U623" s="2" t="str">
        <f>IF(sum!A616="BC",sum!B616,"*")</f>
        <v>*</v>
      </c>
      <c r="V623" s="2"/>
      <c r="W623" s="2" t="str">
        <f>IF(sum!A616="BC",sum!J616,"*")</f>
        <v>*</v>
      </c>
      <c r="Z623" s="2" t="s">
        <v>186</v>
      </c>
      <c r="AA623" s="2" t="s">
        <v>187</v>
      </c>
      <c r="AB623" s="2">
        <v>2050</v>
      </c>
      <c r="AC623" s="2" t="str">
        <f>IF(sum!A616="MA",sum!B616,"*")</f>
        <v>*</v>
      </c>
      <c r="AD623" s="2"/>
      <c r="AE623" s="2" t="str">
        <f>IF(sum!A616="MA",sum!J616,"*")</f>
        <v>*</v>
      </c>
      <c r="AH623" s="2" t="s">
        <v>186</v>
      </c>
      <c r="AI623" s="2" t="s">
        <v>187</v>
      </c>
      <c r="AJ623" s="2">
        <v>2050</v>
      </c>
      <c r="AK623" s="2" t="str">
        <f>IF(sum!A616="ON",sum!B616,"*")</f>
        <v>*</v>
      </c>
      <c r="AL623" s="2"/>
      <c r="AM623" s="2" t="str">
        <f>IF(sum!A616="ON",sum!J616,"*")</f>
        <v>*</v>
      </c>
      <c r="AP623" s="4" t="s">
        <v>186</v>
      </c>
      <c r="AQ623" s="4" t="s">
        <v>187</v>
      </c>
      <c r="AR623" s="4">
        <v>2050</v>
      </c>
      <c r="AS623" s="2" t="str">
        <f>IF(sum!A616="QU",sum!B616,"*")</f>
        <v>OTH-Light_ELE1</v>
      </c>
      <c r="AT623" s="2"/>
      <c r="AU623" s="2">
        <f>IF(sum!A616="QU",sum!J616,"*")</f>
        <v>0.085145820149844</v>
      </c>
      <c r="AX623" s="2" t="s">
        <v>186</v>
      </c>
      <c r="AY623" s="2" t="s">
        <v>187</v>
      </c>
      <c r="AZ623" s="2">
        <v>2050</v>
      </c>
      <c r="BA623" s="2" t="str">
        <f>IF(sum!A616="SA",sum!B616,"*")</f>
        <v>*</v>
      </c>
      <c r="BB623" s="2"/>
      <c r="BC623" s="2" t="str">
        <f>IF(sum!A616="SA",sum!J616,"*")</f>
        <v>*</v>
      </c>
    </row>
    <row r="624" spans="2:55">
      <c r="B624" s="4" t="s">
        <v>186</v>
      </c>
      <c r="C624" s="4" t="s">
        <v>187</v>
      </c>
      <c r="D624" s="4">
        <v>2050</v>
      </c>
      <c r="J624" s="4" t="s">
        <v>186</v>
      </c>
      <c r="K624" s="4" t="s">
        <v>187</v>
      </c>
      <c r="L624" s="4">
        <v>2050</v>
      </c>
      <c r="M624" s="2" t="str">
        <f>IF(sum!A617="AT",sum!B617,"*")</f>
        <v>*</v>
      </c>
      <c r="N624" s="2"/>
      <c r="O624" s="2" t="str">
        <f>IF(sum!A617="AT",sum!J617,"*")</f>
        <v>*</v>
      </c>
      <c r="R624" s="4" t="s">
        <v>186</v>
      </c>
      <c r="S624" s="4" t="s">
        <v>187</v>
      </c>
      <c r="T624" s="4">
        <v>2050</v>
      </c>
      <c r="U624" s="2" t="str">
        <f>IF(sum!A617="BC",sum!B617,"*")</f>
        <v>*</v>
      </c>
      <c r="V624" s="2"/>
      <c r="W624" s="2" t="str">
        <f>IF(sum!A617="BC",sum!J617,"*")</f>
        <v>*</v>
      </c>
      <c r="Z624" s="4" t="s">
        <v>186</v>
      </c>
      <c r="AA624" s="4" t="s">
        <v>187</v>
      </c>
      <c r="AB624" s="4">
        <v>2050</v>
      </c>
      <c r="AC624" s="2" t="str">
        <f>IF(sum!A617="MA",sum!B617,"*")</f>
        <v>*</v>
      </c>
      <c r="AD624" s="2"/>
      <c r="AE624" s="2" t="str">
        <f>IF(sum!A617="MA",sum!J617,"*")</f>
        <v>*</v>
      </c>
      <c r="AH624" s="4" t="s">
        <v>186</v>
      </c>
      <c r="AI624" s="4" t="s">
        <v>187</v>
      </c>
      <c r="AJ624" s="4">
        <v>2050</v>
      </c>
      <c r="AK624" s="2" t="str">
        <f>IF(sum!A617="ON",sum!B617,"*")</f>
        <v>*</v>
      </c>
      <c r="AL624" s="2"/>
      <c r="AM624" s="2" t="str">
        <f>IF(sum!A617="ON",sum!J617,"*")</f>
        <v>*</v>
      </c>
      <c r="AP624" s="2" t="s">
        <v>186</v>
      </c>
      <c r="AQ624" s="2" t="s">
        <v>187</v>
      </c>
      <c r="AR624" s="2">
        <v>2050</v>
      </c>
      <c r="AS624" s="2" t="str">
        <f>IF(sum!A617="QU",sum!B617,"*")</f>
        <v>OTH-SpCool_ELE1</v>
      </c>
      <c r="AT624" s="2"/>
      <c r="AU624" s="2">
        <f>IF(sum!A617="QU",sum!J617,"*")</f>
        <v>0.0170291640299688</v>
      </c>
      <c r="AX624" s="4" t="s">
        <v>186</v>
      </c>
      <c r="AY624" s="4" t="s">
        <v>187</v>
      </c>
      <c r="AZ624" s="4">
        <v>2050</v>
      </c>
      <c r="BA624" s="2" t="str">
        <f>IF(sum!A617="SA",sum!B617,"*")</f>
        <v>*</v>
      </c>
      <c r="BB624" s="2"/>
      <c r="BC624" s="2" t="str">
        <f>IF(sum!A617="SA",sum!J617,"*")</f>
        <v>*</v>
      </c>
    </row>
    <row r="625" spans="2:55">
      <c r="B625" s="2" t="s">
        <v>186</v>
      </c>
      <c r="C625" s="2" t="s">
        <v>187</v>
      </c>
      <c r="D625" s="2">
        <v>2050</v>
      </c>
      <c r="J625" s="2" t="s">
        <v>186</v>
      </c>
      <c r="K625" s="2" t="s">
        <v>187</v>
      </c>
      <c r="L625" s="2">
        <v>2050</v>
      </c>
      <c r="M625" s="2" t="str">
        <f>IF(sum!A618="AT",sum!B618,"*")</f>
        <v>*</v>
      </c>
      <c r="N625" s="2"/>
      <c r="O625" s="2" t="str">
        <f>IF(sum!A618="AT",sum!J618,"*")</f>
        <v>*</v>
      </c>
      <c r="R625" s="2" t="s">
        <v>186</v>
      </c>
      <c r="S625" s="2" t="s">
        <v>187</v>
      </c>
      <c r="T625" s="2">
        <v>2050</v>
      </c>
      <c r="U625" s="2" t="str">
        <f>IF(sum!A618="BC",sum!B618,"*")</f>
        <v>*</v>
      </c>
      <c r="V625" s="2"/>
      <c r="W625" s="2" t="str">
        <f>IF(sum!A618="BC",sum!J618,"*")</f>
        <v>*</v>
      </c>
      <c r="Z625" s="2" t="s">
        <v>186</v>
      </c>
      <c r="AA625" s="2" t="s">
        <v>187</v>
      </c>
      <c r="AB625" s="2">
        <v>2050</v>
      </c>
      <c r="AC625" s="2" t="str">
        <f>IF(sum!A618="MA",sum!B618,"*")</f>
        <v>*</v>
      </c>
      <c r="AD625" s="2"/>
      <c r="AE625" s="2" t="str">
        <f>IF(sum!A618="MA",sum!J618,"*")</f>
        <v>*</v>
      </c>
      <c r="AH625" s="2" t="s">
        <v>186</v>
      </c>
      <c r="AI625" s="2" t="s">
        <v>187</v>
      </c>
      <c r="AJ625" s="2">
        <v>2050</v>
      </c>
      <c r="AK625" s="2" t="str">
        <f>IF(sum!A618="ON",sum!B618,"*")</f>
        <v>*</v>
      </c>
      <c r="AL625" s="2"/>
      <c r="AM625" s="2" t="str">
        <f>IF(sum!A618="ON",sum!J618,"*")</f>
        <v>*</v>
      </c>
      <c r="AP625" s="4" t="s">
        <v>186</v>
      </c>
      <c r="AQ625" s="4" t="s">
        <v>187</v>
      </c>
      <c r="AR625" s="4">
        <v>2050</v>
      </c>
      <c r="AS625" s="2" t="str">
        <f>IF(sum!A618="QU",sum!B618,"*")</f>
        <v>OTH-SpHeat_ELE1</v>
      </c>
      <c r="AT625" s="2"/>
      <c r="AU625" s="2">
        <f>IF(sum!A618="QU",sum!J618,"*")</f>
        <v>0.0832536908131808</v>
      </c>
      <c r="AX625" s="2" t="s">
        <v>186</v>
      </c>
      <c r="AY625" s="2" t="s">
        <v>187</v>
      </c>
      <c r="AZ625" s="2">
        <v>2050</v>
      </c>
      <c r="BA625" s="2" t="str">
        <f>IF(sum!A618="SA",sum!B618,"*")</f>
        <v>*</v>
      </c>
      <c r="BB625" s="2"/>
      <c r="BC625" s="2" t="str">
        <f>IF(sum!A618="SA",sum!J618,"*")</f>
        <v>*</v>
      </c>
    </row>
    <row r="626" spans="2:55">
      <c r="B626" s="2" t="s">
        <v>186</v>
      </c>
      <c r="C626" s="2" t="s">
        <v>187</v>
      </c>
      <c r="D626" s="2">
        <v>2050</v>
      </c>
      <c r="J626" s="2" t="s">
        <v>186</v>
      </c>
      <c r="K626" s="2" t="s">
        <v>187</v>
      </c>
      <c r="L626" s="2">
        <v>2050</v>
      </c>
      <c r="M626" s="2" t="str">
        <f>IF(sum!A619="AT",sum!B619,"*")</f>
        <v>*</v>
      </c>
      <c r="N626" s="2"/>
      <c r="O626" s="2" t="str">
        <f>IF(sum!A619="AT",sum!J619,"*")</f>
        <v>*</v>
      </c>
      <c r="R626" s="2" t="s">
        <v>186</v>
      </c>
      <c r="S626" s="2" t="s">
        <v>187</v>
      </c>
      <c r="T626" s="2">
        <v>2050</v>
      </c>
      <c r="U626" s="2" t="str">
        <f>IF(sum!A619="BC",sum!B619,"*")</f>
        <v>*</v>
      </c>
      <c r="V626" s="2"/>
      <c r="W626" s="2" t="str">
        <f>IF(sum!A619="BC",sum!J619,"*")</f>
        <v>*</v>
      </c>
      <c r="Z626" s="2" t="s">
        <v>186</v>
      </c>
      <c r="AA626" s="2" t="s">
        <v>187</v>
      </c>
      <c r="AB626" s="2">
        <v>2050</v>
      </c>
      <c r="AC626" s="2" t="str">
        <f>IF(sum!A619="MA",sum!B619,"*")</f>
        <v>*</v>
      </c>
      <c r="AD626" s="2"/>
      <c r="AE626" s="2" t="str">
        <f>IF(sum!A619="MA",sum!J619,"*")</f>
        <v>*</v>
      </c>
      <c r="AH626" s="2" t="s">
        <v>186</v>
      </c>
      <c r="AI626" s="2" t="s">
        <v>187</v>
      </c>
      <c r="AJ626" s="2">
        <v>2050</v>
      </c>
      <c r="AK626" s="2" t="str">
        <f>IF(sum!A619="ON",sum!B619,"*")</f>
        <v>*</v>
      </c>
      <c r="AL626" s="2"/>
      <c r="AM626" s="2" t="str">
        <f>IF(sum!A619="ON",sum!J619,"*")</f>
        <v>*</v>
      </c>
      <c r="AP626" s="2" t="s">
        <v>186</v>
      </c>
      <c r="AQ626" s="2" t="s">
        <v>187</v>
      </c>
      <c r="AR626" s="2">
        <v>2050</v>
      </c>
      <c r="AS626" s="2" t="str">
        <f>IF(sum!A619="QU",sum!B619,"*")</f>
        <v>OTH-WaterHeat_ELE1</v>
      </c>
      <c r="AT626" s="2"/>
      <c r="AU626" s="2">
        <f>IF(sum!A619="QU",sum!J619,"*")</f>
        <v>0.0113527760199792</v>
      </c>
      <c r="AX626" s="2" t="s">
        <v>186</v>
      </c>
      <c r="AY626" s="2" t="s">
        <v>187</v>
      </c>
      <c r="AZ626" s="2">
        <v>2050</v>
      </c>
      <c r="BA626" s="2" t="str">
        <f>IF(sum!A619="SA",sum!B619,"*")</f>
        <v>*</v>
      </c>
      <c r="BB626" s="2"/>
      <c r="BC626" s="2" t="str">
        <f>IF(sum!A619="SA",sum!J619,"*")</f>
        <v>*</v>
      </c>
    </row>
    <row r="627" spans="2:55">
      <c r="B627" s="4" t="s">
        <v>186</v>
      </c>
      <c r="C627" s="4" t="s">
        <v>187</v>
      </c>
      <c r="D627" s="4">
        <v>2050</v>
      </c>
      <c r="J627" s="4" t="s">
        <v>186</v>
      </c>
      <c r="K627" s="4" t="s">
        <v>187</v>
      </c>
      <c r="L627" s="4">
        <v>2050</v>
      </c>
      <c r="M627" s="2" t="str">
        <f>IF(sum!A620="AT",sum!B620,"*")</f>
        <v>*</v>
      </c>
      <c r="N627" s="2"/>
      <c r="O627" s="2" t="str">
        <f>IF(sum!A620="AT",sum!J620,"*")</f>
        <v>*</v>
      </c>
      <c r="R627" s="4" t="s">
        <v>186</v>
      </c>
      <c r="S627" s="4" t="s">
        <v>187</v>
      </c>
      <c r="T627" s="4">
        <v>2050</v>
      </c>
      <c r="U627" s="2" t="str">
        <f>IF(sum!A620="BC",sum!B620,"*")</f>
        <v>*</v>
      </c>
      <c r="V627" s="2"/>
      <c r="W627" s="2" t="str">
        <f>IF(sum!A620="BC",sum!J620,"*")</f>
        <v>*</v>
      </c>
      <c r="Z627" s="4" t="s">
        <v>186</v>
      </c>
      <c r="AA627" s="4" t="s">
        <v>187</v>
      </c>
      <c r="AB627" s="4">
        <v>2050</v>
      </c>
      <c r="AC627" s="2" t="str">
        <f>IF(sum!A620="MA",sum!B620,"*")</f>
        <v>*</v>
      </c>
      <c r="AD627" s="2"/>
      <c r="AE627" s="2" t="str">
        <f>IF(sum!A620="MA",sum!J620,"*")</f>
        <v>*</v>
      </c>
      <c r="AH627" s="4" t="s">
        <v>186</v>
      </c>
      <c r="AI627" s="4" t="s">
        <v>187</v>
      </c>
      <c r="AJ627" s="4">
        <v>2050</v>
      </c>
      <c r="AK627" s="2" t="str">
        <f>IF(sum!A620="ON",sum!B620,"*")</f>
        <v>*</v>
      </c>
      <c r="AL627" s="2"/>
      <c r="AM627" s="2" t="str">
        <f>IF(sum!A620="ON",sum!J620,"*")</f>
        <v>*</v>
      </c>
      <c r="AP627" s="4" t="s">
        <v>186</v>
      </c>
      <c r="AQ627" s="4" t="s">
        <v>187</v>
      </c>
      <c r="AR627" s="4">
        <v>2050</v>
      </c>
      <c r="AS627" s="2" t="str">
        <f>IF(sum!A620="QU",sum!B620,"*")</f>
        <v>R_ES-APP-CD_ELC1</v>
      </c>
      <c r="AT627" s="2"/>
      <c r="AU627" s="2">
        <f>IF(sum!A620="QU",sum!J620,"*")</f>
        <v>6.00702340683973</v>
      </c>
      <c r="AX627" s="4" t="s">
        <v>186</v>
      </c>
      <c r="AY627" s="4" t="s">
        <v>187</v>
      </c>
      <c r="AZ627" s="4">
        <v>2050</v>
      </c>
      <c r="BA627" s="2" t="str">
        <f>IF(sum!A620="SA",sum!B620,"*")</f>
        <v>*</v>
      </c>
      <c r="BB627" s="2"/>
      <c r="BC627" s="2" t="str">
        <f>IF(sum!A620="SA",sum!J620,"*")</f>
        <v>*</v>
      </c>
    </row>
    <row r="628" spans="2:55">
      <c r="B628" s="2" t="s">
        <v>186</v>
      </c>
      <c r="C628" s="2" t="s">
        <v>187</v>
      </c>
      <c r="D628" s="2">
        <v>2050</v>
      </c>
      <c r="J628" s="2" t="s">
        <v>186</v>
      </c>
      <c r="K628" s="2" t="s">
        <v>187</v>
      </c>
      <c r="L628" s="2">
        <v>2050</v>
      </c>
      <c r="M628" s="2" t="str">
        <f>IF(sum!A621="AT",sum!B621,"*")</f>
        <v>*</v>
      </c>
      <c r="N628" s="2"/>
      <c r="O628" s="2" t="str">
        <f>IF(sum!A621="AT",sum!J621,"*")</f>
        <v>*</v>
      </c>
      <c r="R628" s="2" t="s">
        <v>186</v>
      </c>
      <c r="S628" s="2" t="s">
        <v>187</v>
      </c>
      <c r="T628" s="2">
        <v>2050</v>
      </c>
      <c r="U628" s="2" t="str">
        <f>IF(sum!A621="BC",sum!B621,"*")</f>
        <v>*</v>
      </c>
      <c r="V628" s="2"/>
      <c r="W628" s="2" t="str">
        <f>IF(sum!A621="BC",sum!J621,"*")</f>
        <v>*</v>
      </c>
      <c r="Z628" s="2" t="s">
        <v>186</v>
      </c>
      <c r="AA628" s="2" t="s">
        <v>187</v>
      </c>
      <c r="AB628" s="2">
        <v>2050</v>
      </c>
      <c r="AC628" s="2" t="str">
        <f>IF(sum!A621="MA",sum!B621,"*")</f>
        <v>*</v>
      </c>
      <c r="AD628" s="2"/>
      <c r="AE628" s="2" t="str">
        <f>IF(sum!A621="MA",sum!J621,"*")</f>
        <v>*</v>
      </c>
      <c r="AH628" s="2" t="s">
        <v>186</v>
      </c>
      <c r="AI628" s="2" t="s">
        <v>187</v>
      </c>
      <c r="AJ628" s="2">
        <v>2050</v>
      </c>
      <c r="AK628" s="2" t="str">
        <f>IF(sum!A621="ON",sum!B621,"*")</f>
        <v>*</v>
      </c>
      <c r="AL628" s="2"/>
      <c r="AM628" s="2" t="str">
        <f>IF(sum!A621="ON",sum!J621,"*")</f>
        <v>*</v>
      </c>
      <c r="AP628" s="2" t="s">
        <v>186</v>
      </c>
      <c r="AQ628" s="2" t="s">
        <v>187</v>
      </c>
      <c r="AR628" s="2">
        <v>2050</v>
      </c>
      <c r="AS628" s="2" t="str">
        <f>IF(sum!A621="QU",sum!B621,"*")</f>
        <v>R_ES-APP-CW_ELC1</v>
      </c>
      <c r="AT628" s="2"/>
      <c r="AU628" s="2">
        <f>IF(sum!A621="QU",sum!J621,"*")</f>
        <v>0.776644536454069</v>
      </c>
      <c r="AX628" s="2" t="s">
        <v>186</v>
      </c>
      <c r="AY628" s="2" t="s">
        <v>187</v>
      </c>
      <c r="AZ628" s="2">
        <v>2050</v>
      </c>
      <c r="BA628" s="2" t="str">
        <f>IF(sum!A621="SA",sum!B621,"*")</f>
        <v>*</v>
      </c>
      <c r="BB628" s="2"/>
      <c r="BC628" s="2" t="str">
        <f>IF(sum!A621="SA",sum!J621,"*")</f>
        <v>*</v>
      </c>
    </row>
    <row r="629" spans="2:55">
      <c r="B629" s="2" t="s">
        <v>186</v>
      </c>
      <c r="C629" s="2" t="s">
        <v>187</v>
      </c>
      <c r="D629" s="2">
        <v>2050</v>
      </c>
      <c r="J629" s="2" t="s">
        <v>186</v>
      </c>
      <c r="K629" s="2" t="s">
        <v>187</v>
      </c>
      <c r="L629" s="2">
        <v>2050</v>
      </c>
      <c r="M629" s="2" t="str">
        <f>IF(sum!A622="AT",sum!B622,"*")</f>
        <v>*</v>
      </c>
      <c r="N629" s="2"/>
      <c r="O629" s="2" t="str">
        <f>IF(sum!A622="AT",sum!J622,"*")</f>
        <v>*</v>
      </c>
      <c r="R629" s="2" t="s">
        <v>186</v>
      </c>
      <c r="S629" s="2" t="s">
        <v>187</v>
      </c>
      <c r="T629" s="2">
        <v>2050</v>
      </c>
      <c r="U629" s="2" t="str">
        <f>IF(sum!A622="BC",sum!B622,"*")</f>
        <v>*</v>
      </c>
      <c r="V629" s="2"/>
      <c r="W629" s="2" t="str">
        <f>IF(sum!A622="BC",sum!J622,"*")</f>
        <v>*</v>
      </c>
      <c r="Z629" s="2" t="s">
        <v>186</v>
      </c>
      <c r="AA629" s="2" t="s">
        <v>187</v>
      </c>
      <c r="AB629" s="2">
        <v>2050</v>
      </c>
      <c r="AC629" s="2" t="str">
        <f>IF(sum!A622="MA",sum!B622,"*")</f>
        <v>*</v>
      </c>
      <c r="AD629" s="2"/>
      <c r="AE629" s="2" t="str">
        <f>IF(sum!A622="MA",sum!J622,"*")</f>
        <v>*</v>
      </c>
      <c r="AH629" s="2" t="s">
        <v>186</v>
      </c>
      <c r="AI629" s="2" t="s">
        <v>187</v>
      </c>
      <c r="AJ629" s="2">
        <v>2050</v>
      </c>
      <c r="AK629" s="2" t="str">
        <f>IF(sum!A622="ON",sum!B622,"*")</f>
        <v>*</v>
      </c>
      <c r="AL629" s="2"/>
      <c r="AM629" s="2" t="str">
        <f>IF(sum!A622="ON",sum!J622,"*")</f>
        <v>*</v>
      </c>
      <c r="AP629" s="4" t="s">
        <v>186</v>
      </c>
      <c r="AQ629" s="4" t="s">
        <v>187</v>
      </c>
      <c r="AR629" s="4">
        <v>2050</v>
      </c>
      <c r="AS629" s="2" t="str">
        <f>IF(sum!A622="QU",sum!B622,"*")</f>
        <v>R_ES-APP-DW_ELC1</v>
      </c>
      <c r="AT629" s="2"/>
      <c r="AU629" s="2">
        <f>IF(sum!A622="QU",sum!J622,"*")</f>
        <v>2.29602377748886</v>
      </c>
      <c r="AX629" s="2" t="s">
        <v>186</v>
      </c>
      <c r="AY629" s="2" t="s">
        <v>187</v>
      </c>
      <c r="AZ629" s="2">
        <v>2050</v>
      </c>
      <c r="BA629" s="2" t="str">
        <f>IF(sum!A622="SA",sum!B622,"*")</f>
        <v>*</v>
      </c>
      <c r="BB629" s="2"/>
      <c r="BC629" s="2" t="str">
        <f>IF(sum!A622="SA",sum!J622,"*")</f>
        <v>*</v>
      </c>
    </row>
    <row r="630" spans="2:55">
      <c r="B630" s="4" t="s">
        <v>186</v>
      </c>
      <c r="C630" s="4" t="s">
        <v>187</v>
      </c>
      <c r="D630" s="4">
        <v>2050</v>
      </c>
      <c r="J630" s="4" t="s">
        <v>186</v>
      </c>
      <c r="K630" s="4" t="s">
        <v>187</v>
      </c>
      <c r="L630" s="4">
        <v>2050</v>
      </c>
      <c r="M630" s="2" t="str">
        <f>IF(sum!A623="AT",sum!B623,"*")</f>
        <v>*</v>
      </c>
      <c r="N630" s="2"/>
      <c r="O630" s="2" t="str">
        <f>IF(sum!A623="AT",sum!J623,"*")</f>
        <v>*</v>
      </c>
      <c r="R630" s="4" t="s">
        <v>186</v>
      </c>
      <c r="S630" s="4" t="s">
        <v>187</v>
      </c>
      <c r="T630" s="4">
        <v>2050</v>
      </c>
      <c r="U630" s="2" t="str">
        <f>IF(sum!A623="BC",sum!B623,"*")</f>
        <v>*</v>
      </c>
      <c r="V630" s="2"/>
      <c r="W630" s="2" t="str">
        <f>IF(sum!A623="BC",sum!J623,"*")</f>
        <v>*</v>
      </c>
      <c r="Z630" s="4" t="s">
        <v>186</v>
      </c>
      <c r="AA630" s="4" t="s">
        <v>187</v>
      </c>
      <c r="AB630" s="4">
        <v>2050</v>
      </c>
      <c r="AC630" s="2" t="str">
        <f>IF(sum!A623="MA",sum!B623,"*")</f>
        <v>*</v>
      </c>
      <c r="AD630" s="2"/>
      <c r="AE630" s="2" t="str">
        <f>IF(sum!A623="MA",sum!J623,"*")</f>
        <v>*</v>
      </c>
      <c r="AH630" s="4" t="s">
        <v>186</v>
      </c>
      <c r="AI630" s="4" t="s">
        <v>187</v>
      </c>
      <c r="AJ630" s="4">
        <v>2050</v>
      </c>
      <c r="AK630" s="2" t="str">
        <f>IF(sum!A623="ON",sum!B623,"*")</f>
        <v>*</v>
      </c>
      <c r="AL630" s="2"/>
      <c r="AM630" s="2" t="str">
        <f>IF(sum!A623="ON",sum!J623,"*")</f>
        <v>*</v>
      </c>
      <c r="AP630" s="2" t="s">
        <v>186</v>
      </c>
      <c r="AQ630" s="2" t="s">
        <v>187</v>
      </c>
      <c r="AR630" s="2">
        <v>2050</v>
      </c>
      <c r="AS630" s="2" t="str">
        <f>IF(sum!A623="QU",sum!B623,"*")</f>
        <v>R_ES-APP-FR_ELC1</v>
      </c>
      <c r="AT630" s="2"/>
      <c r="AU630" s="2">
        <f>IF(sum!A623="QU",sum!J623,"*")</f>
        <v>0.380300587568823</v>
      </c>
      <c r="AX630" s="4" t="s">
        <v>186</v>
      </c>
      <c r="AY630" s="4" t="s">
        <v>187</v>
      </c>
      <c r="AZ630" s="4">
        <v>2050</v>
      </c>
      <c r="BA630" s="2" t="str">
        <f>IF(sum!A623="SA",sum!B623,"*")</f>
        <v>*</v>
      </c>
      <c r="BB630" s="2"/>
      <c r="BC630" s="2" t="str">
        <f>IF(sum!A623="SA",sum!J623,"*")</f>
        <v>*</v>
      </c>
    </row>
    <row r="631" spans="2:55">
      <c r="B631" s="2" t="s">
        <v>186</v>
      </c>
      <c r="C631" s="2" t="s">
        <v>187</v>
      </c>
      <c r="D631" s="2">
        <v>2050</v>
      </c>
      <c r="J631" s="2" t="s">
        <v>186</v>
      </c>
      <c r="K631" s="2" t="s">
        <v>187</v>
      </c>
      <c r="L631" s="2">
        <v>2050</v>
      </c>
      <c r="M631" s="2" t="str">
        <f>IF(sum!A624="AT",sum!B624,"*")</f>
        <v>*</v>
      </c>
      <c r="N631" s="2"/>
      <c r="O631" s="2" t="str">
        <f>IF(sum!A624="AT",sum!J624,"*")</f>
        <v>*</v>
      </c>
      <c r="R631" s="2" t="s">
        <v>186</v>
      </c>
      <c r="S631" s="2" t="s">
        <v>187</v>
      </c>
      <c r="T631" s="2">
        <v>2050</v>
      </c>
      <c r="U631" s="2" t="str">
        <f>IF(sum!A624="BC",sum!B624,"*")</f>
        <v>*</v>
      </c>
      <c r="V631" s="2"/>
      <c r="W631" s="2" t="str">
        <f>IF(sum!A624="BC",sum!J624,"*")</f>
        <v>*</v>
      </c>
      <c r="Z631" s="2" t="s">
        <v>186</v>
      </c>
      <c r="AA631" s="2" t="s">
        <v>187</v>
      </c>
      <c r="AB631" s="2">
        <v>2050</v>
      </c>
      <c r="AC631" s="2" t="str">
        <f>IF(sum!A624="MA",sum!B624,"*")</f>
        <v>*</v>
      </c>
      <c r="AD631" s="2"/>
      <c r="AE631" s="2" t="str">
        <f>IF(sum!A624="MA",sum!J624,"*")</f>
        <v>*</v>
      </c>
      <c r="AH631" s="2" t="s">
        <v>186</v>
      </c>
      <c r="AI631" s="2" t="s">
        <v>187</v>
      </c>
      <c r="AJ631" s="2">
        <v>2050</v>
      </c>
      <c r="AK631" s="2" t="str">
        <f>IF(sum!A624="ON",sum!B624,"*")</f>
        <v>*</v>
      </c>
      <c r="AL631" s="2"/>
      <c r="AM631" s="2" t="str">
        <f>IF(sum!A624="ON",sum!J624,"*")</f>
        <v>*</v>
      </c>
      <c r="AP631" s="4" t="s">
        <v>186</v>
      </c>
      <c r="AQ631" s="4" t="s">
        <v>187</v>
      </c>
      <c r="AR631" s="4">
        <v>2050</v>
      </c>
      <c r="AS631" s="2" t="str">
        <f>IF(sum!A624="QU",sum!B624,"*")</f>
        <v>R_ES-APP-OTH_ELC1</v>
      </c>
      <c r="AT631" s="2"/>
      <c r="AU631" s="2">
        <f>IF(sum!A624="QU",sum!J624,"*")</f>
        <v>6.1226389178416</v>
      </c>
      <c r="AX631" s="2" t="s">
        <v>186</v>
      </c>
      <c r="AY631" s="2" t="s">
        <v>187</v>
      </c>
      <c r="AZ631" s="2">
        <v>2050</v>
      </c>
      <c r="BA631" s="2" t="str">
        <f>IF(sum!A624="SA",sum!B624,"*")</f>
        <v>*</v>
      </c>
      <c r="BB631" s="2"/>
      <c r="BC631" s="2" t="str">
        <f>IF(sum!A624="SA",sum!J624,"*")</f>
        <v>*</v>
      </c>
    </row>
    <row r="632" spans="2:55">
      <c r="B632" s="2" t="s">
        <v>186</v>
      </c>
      <c r="C632" s="2" t="s">
        <v>187</v>
      </c>
      <c r="D632" s="2">
        <v>2050</v>
      </c>
      <c r="J632" s="2" t="s">
        <v>186</v>
      </c>
      <c r="K632" s="2" t="s">
        <v>187</v>
      </c>
      <c r="L632" s="2">
        <v>2050</v>
      </c>
      <c r="M632" s="2" t="str">
        <f>IF(sum!A625="AT",sum!B625,"*")</f>
        <v>*</v>
      </c>
      <c r="N632" s="2"/>
      <c r="O632" s="2" t="str">
        <f>IF(sum!A625="AT",sum!J625,"*")</f>
        <v>*</v>
      </c>
      <c r="R632" s="2" t="s">
        <v>186</v>
      </c>
      <c r="S632" s="2" t="s">
        <v>187</v>
      </c>
      <c r="T632" s="2">
        <v>2050</v>
      </c>
      <c r="U632" s="2" t="str">
        <f>IF(sum!A625="BC",sum!B625,"*")</f>
        <v>*</v>
      </c>
      <c r="V632" s="2"/>
      <c r="W632" s="2" t="str">
        <f>IF(sum!A625="BC",sum!J625,"*")</f>
        <v>*</v>
      </c>
      <c r="Z632" s="2" t="s">
        <v>186</v>
      </c>
      <c r="AA632" s="2" t="s">
        <v>187</v>
      </c>
      <c r="AB632" s="2">
        <v>2050</v>
      </c>
      <c r="AC632" s="2" t="str">
        <f>IF(sum!A625="MA",sum!B625,"*")</f>
        <v>*</v>
      </c>
      <c r="AD632" s="2"/>
      <c r="AE632" s="2" t="str">
        <f>IF(sum!A625="MA",sum!J625,"*")</f>
        <v>*</v>
      </c>
      <c r="AH632" s="2" t="s">
        <v>186</v>
      </c>
      <c r="AI632" s="2" t="s">
        <v>187</v>
      </c>
      <c r="AJ632" s="2">
        <v>2050</v>
      </c>
      <c r="AK632" s="2" t="str">
        <f>IF(sum!A625="ON",sum!B625,"*")</f>
        <v>*</v>
      </c>
      <c r="AL632" s="2"/>
      <c r="AM632" s="2" t="str">
        <f>IF(sum!A625="ON",sum!J625,"*")</f>
        <v>*</v>
      </c>
      <c r="AP632" s="2" t="s">
        <v>186</v>
      </c>
      <c r="AQ632" s="2" t="s">
        <v>187</v>
      </c>
      <c r="AR632" s="2">
        <v>2050</v>
      </c>
      <c r="AS632" s="2" t="str">
        <f>IF(sum!A625="QU",sum!B625,"*")</f>
        <v>R_ES-APP-RA_ELC1</v>
      </c>
      <c r="AT632" s="2"/>
      <c r="AU632" s="2">
        <f>IF(sum!A625="QU",sum!J625,"*")</f>
        <v>4.44352492218478</v>
      </c>
      <c r="AX632" s="2" t="s">
        <v>186</v>
      </c>
      <c r="AY632" s="2" t="s">
        <v>187</v>
      </c>
      <c r="AZ632" s="2">
        <v>2050</v>
      </c>
      <c r="BA632" s="2" t="str">
        <f>IF(sum!A625="SA",sum!B625,"*")</f>
        <v>*</v>
      </c>
      <c r="BB632" s="2"/>
      <c r="BC632" s="2" t="str">
        <f>IF(sum!A625="SA",sum!J625,"*")</f>
        <v>*</v>
      </c>
    </row>
    <row r="633" spans="2:55">
      <c r="B633" s="4" t="s">
        <v>186</v>
      </c>
      <c r="C633" s="4" t="s">
        <v>187</v>
      </c>
      <c r="D633" s="4">
        <v>2050</v>
      </c>
      <c r="J633" s="4" t="s">
        <v>186</v>
      </c>
      <c r="K633" s="4" t="s">
        <v>187</v>
      </c>
      <c r="L633" s="4">
        <v>2050</v>
      </c>
      <c r="M633" s="2" t="str">
        <f>IF(sum!A626="AT",sum!B626,"*")</f>
        <v>*</v>
      </c>
      <c r="N633" s="2"/>
      <c r="O633" s="2" t="str">
        <f>IF(sum!A626="AT",sum!J626,"*")</f>
        <v>*</v>
      </c>
      <c r="R633" s="4" t="s">
        <v>186</v>
      </c>
      <c r="S633" s="4" t="s">
        <v>187</v>
      </c>
      <c r="T633" s="4">
        <v>2050</v>
      </c>
      <c r="U633" s="2" t="str">
        <f>IF(sum!A626="BC",sum!B626,"*")</f>
        <v>*</v>
      </c>
      <c r="V633" s="2"/>
      <c r="W633" s="2" t="str">
        <f>IF(sum!A626="BC",sum!J626,"*")</f>
        <v>*</v>
      </c>
      <c r="Z633" s="4" t="s">
        <v>186</v>
      </c>
      <c r="AA633" s="4" t="s">
        <v>187</v>
      </c>
      <c r="AB633" s="4">
        <v>2050</v>
      </c>
      <c r="AC633" s="2" t="str">
        <f>IF(sum!A626="MA",sum!B626,"*")</f>
        <v>*</v>
      </c>
      <c r="AD633" s="2"/>
      <c r="AE633" s="2" t="str">
        <f>IF(sum!A626="MA",sum!J626,"*")</f>
        <v>*</v>
      </c>
      <c r="AH633" s="4" t="s">
        <v>186</v>
      </c>
      <c r="AI633" s="4" t="s">
        <v>187</v>
      </c>
      <c r="AJ633" s="4">
        <v>2050</v>
      </c>
      <c r="AK633" s="2" t="str">
        <f>IF(sum!A626="ON",sum!B626,"*")</f>
        <v>*</v>
      </c>
      <c r="AL633" s="2"/>
      <c r="AM633" s="2" t="str">
        <f>IF(sum!A626="ON",sum!J626,"*")</f>
        <v>*</v>
      </c>
      <c r="AP633" s="4" t="s">
        <v>186</v>
      </c>
      <c r="AQ633" s="4" t="s">
        <v>187</v>
      </c>
      <c r="AR633" s="4">
        <v>2050</v>
      </c>
      <c r="AS633" s="2" t="str">
        <f>IF(sum!A626="QU",sum!B626,"*")</f>
        <v>R_ES-APP-RE_ELC1</v>
      </c>
      <c r="AT633" s="2"/>
      <c r="AU633" s="2">
        <f>IF(sum!A626="QU",sum!J626,"*")</f>
        <v>1.38100524968065</v>
      </c>
      <c r="AX633" s="4" t="s">
        <v>186</v>
      </c>
      <c r="AY633" s="4" t="s">
        <v>187</v>
      </c>
      <c r="AZ633" s="4">
        <v>2050</v>
      </c>
      <c r="BA633" s="2" t="str">
        <f>IF(sum!A626="SA",sum!B626,"*")</f>
        <v>*</v>
      </c>
      <c r="BB633" s="2"/>
      <c r="BC633" s="2" t="str">
        <f>IF(sum!A626="SA",sum!J626,"*")</f>
        <v>*</v>
      </c>
    </row>
    <row r="634" spans="2:55">
      <c r="B634" s="2" t="s">
        <v>186</v>
      </c>
      <c r="C634" s="2" t="s">
        <v>187</v>
      </c>
      <c r="D634" s="2">
        <v>2050</v>
      </c>
      <c r="J634" s="2" t="s">
        <v>186</v>
      </c>
      <c r="K634" s="2" t="s">
        <v>187</v>
      </c>
      <c r="L634" s="2">
        <v>2050</v>
      </c>
      <c r="M634" s="2" t="str">
        <f>IF(sum!A627="AT",sum!B627,"*")</f>
        <v>*</v>
      </c>
      <c r="N634" s="2"/>
      <c r="O634" s="2" t="str">
        <f>IF(sum!A627="AT",sum!J627,"*")</f>
        <v>*</v>
      </c>
      <c r="R634" s="2" t="s">
        <v>186</v>
      </c>
      <c r="S634" s="2" t="s">
        <v>187</v>
      </c>
      <c r="T634" s="2">
        <v>2050</v>
      </c>
      <c r="U634" s="2" t="str">
        <f>IF(sum!A627="BC",sum!B627,"*")</f>
        <v>*</v>
      </c>
      <c r="V634" s="2"/>
      <c r="W634" s="2" t="str">
        <f>IF(sum!A627="BC",sum!J627,"*")</f>
        <v>*</v>
      </c>
      <c r="Z634" s="2" t="s">
        <v>186</v>
      </c>
      <c r="AA634" s="2" t="s">
        <v>187</v>
      </c>
      <c r="AB634" s="2">
        <v>2050</v>
      </c>
      <c r="AC634" s="2" t="str">
        <f>IF(sum!A627="MA",sum!B627,"*")</f>
        <v>*</v>
      </c>
      <c r="AD634" s="2"/>
      <c r="AE634" s="2" t="str">
        <f>IF(sum!A627="MA",sum!J627,"*")</f>
        <v>*</v>
      </c>
      <c r="AH634" s="2" t="s">
        <v>186</v>
      </c>
      <c r="AI634" s="2" t="s">
        <v>187</v>
      </c>
      <c r="AJ634" s="2">
        <v>2050</v>
      </c>
      <c r="AK634" s="2" t="str">
        <f>IF(sum!A627="ON",sum!B627,"*")</f>
        <v>*</v>
      </c>
      <c r="AL634" s="2"/>
      <c r="AM634" s="2" t="str">
        <f>IF(sum!A627="ON",sum!J627,"*")</f>
        <v>*</v>
      </c>
      <c r="AP634" s="2" t="s">
        <v>186</v>
      </c>
      <c r="AQ634" s="2" t="s">
        <v>187</v>
      </c>
      <c r="AR634" s="2">
        <v>2050</v>
      </c>
      <c r="AS634" s="2" t="str">
        <f>IF(sum!A627="QU",sum!B627,"*")</f>
        <v>R_ES-LI_ELC1</v>
      </c>
      <c r="AT634" s="2"/>
      <c r="AU634" s="2">
        <f>IF(sum!A627="QU",sum!J627,"*")</f>
        <v>10.2192400574736</v>
      </c>
      <c r="AX634" s="2" t="s">
        <v>186</v>
      </c>
      <c r="AY634" s="2" t="s">
        <v>187</v>
      </c>
      <c r="AZ634" s="2">
        <v>2050</v>
      </c>
      <c r="BA634" s="2" t="str">
        <f>IF(sum!A627="SA",sum!B627,"*")</f>
        <v>*</v>
      </c>
      <c r="BB634" s="2"/>
      <c r="BC634" s="2" t="str">
        <f>IF(sum!A627="SA",sum!J627,"*")</f>
        <v>*</v>
      </c>
    </row>
    <row r="635" spans="2:55">
      <c r="B635" s="2" t="s">
        <v>186</v>
      </c>
      <c r="C635" s="2" t="s">
        <v>187</v>
      </c>
      <c r="D635" s="2">
        <v>2050</v>
      </c>
      <c r="J635" s="2" t="s">
        <v>186</v>
      </c>
      <c r="K635" s="2" t="s">
        <v>187</v>
      </c>
      <c r="L635" s="2">
        <v>2050</v>
      </c>
      <c r="M635" s="2" t="str">
        <f>IF(sum!A628="AT",sum!B628,"*")</f>
        <v>*</v>
      </c>
      <c r="N635" s="2"/>
      <c r="O635" s="2" t="str">
        <f>IF(sum!A628="AT",sum!J628,"*")</f>
        <v>*</v>
      </c>
      <c r="R635" s="2" t="s">
        <v>186</v>
      </c>
      <c r="S635" s="2" t="s">
        <v>187</v>
      </c>
      <c r="T635" s="2">
        <v>2050</v>
      </c>
      <c r="U635" s="2" t="str">
        <f>IF(sum!A628="BC",sum!B628,"*")</f>
        <v>*</v>
      </c>
      <c r="V635" s="2"/>
      <c r="W635" s="2" t="str">
        <f>IF(sum!A628="BC",sum!J628,"*")</f>
        <v>*</v>
      </c>
      <c r="Z635" s="2" t="s">
        <v>186</v>
      </c>
      <c r="AA635" s="2" t="s">
        <v>187</v>
      </c>
      <c r="AB635" s="2">
        <v>2050</v>
      </c>
      <c r="AC635" s="2" t="str">
        <f>IF(sum!A628="MA",sum!B628,"*")</f>
        <v>*</v>
      </c>
      <c r="AD635" s="2"/>
      <c r="AE635" s="2" t="str">
        <f>IF(sum!A628="MA",sum!J628,"*")</f>
        <v>*</v>
      </c>
      <c r="AH635" s="2" t="s">
        <v>186</v>
      </c>
      <c r="AI635" s="2" t="s">
        <v>187</v>
      </c>
      <c r="AJ635" s="2">
        <v>2050</v>
      </c>
      <c r="AK635" s="2" t="str">
        <f>IF(sum!A628="ON",sum!B628,"*")</f>
        <v>*</v>
      </c>
      <c r="AL635" s="2"/>
      <c r="AM635" s="2" t="str">
        <f>IF(sum!A628="ON",sum!J628,"*")</f>
        <v>*</v>
      </c>
      <c r="AP635" s="4" t="s">
        <v>186</v>
      </c>
      <c r="AQ635" s="4" t="s">
        <v>187</v>
      </c>
      <c r="AR635" s="4">
        <v>2050</v>
      </c>
      <c r="AS635" s="2" t="str">
        <f>IF(sum!A628="QU",sum!B628,"*")</f>
        <v>R_ES-SC-AP_ELC1_ROOM_CENTRAL</v>
      </c>
      <c r="AT635" s="2"/>
      <c r="AU635" s="2">
        <f>IF(sum!A628="QU",sum!J628,"*")</f>
        <v>1.25649866008839</v>
      </c>
      <c r="AX635" s="2" t="s">
        <v>186</v>
      </c>
      <c r="AY635" s="2" t="s">
        <v>187</v>
      </c>
      <c r="AZ635" s="2">
        <v>2050</v>
      </c>
      <c r="BA635" s="2" t="str">
        <f>IF(sum!A628="SA",sum!B628,"*")</f>
        <v>*</v>
      </c>
      <c r="BB635" s="2"/>
      <c r="BC635" s="2" t="str">
        <f>IF(sum!A628="SA",sum!J628,"*")</f>
        <v>*</v>
      </c>
    </row>
    <row r="636" spans="2:55">
      <c r="B636" s="4" t="s">
        <v>186</v>
      </c>
      <c r="C636" s="4" t="s">
        <v>187</v>
      </c>
      <c r="D636" s="4">
        <v>2050</v>
      </c>
      <c r="J636" s="4" t="s">
        <v>186</v>
      </c>
      <c r="K636" s="4" t="s">
        <v>187</v>
      </c>
      <c r="L636" s="4">
        <v>2050</v>
      </c>
      <c r="M636" s="2" t="str">
        <f>IF(sum!A629="AT",sum!B629,"*")</f>
        <v>*</v>
      </c>
      <c r="N636" s="2"/>
      <c r="O636" s="2" t="str">
        <f>IF(sum!A629="AT",sum!J629,"*")</f>
        <v>*</v>
      </c>
      <c r="R636" s="4" t="s">
        <v>186</v>
      </c>
      <c r="S636" s="4" t="s">
        <v>187</v>
      </c>
      <c r="T636" s="4">
        <v>2050</v>
      </c>
      <c r="U636" s="2" t="str">
        <f>IF(sum!A629="BC",sum!B629,"*")</f>
        <v>*</v>
      </c>
      <c r="V636" s="2"/>
      <c r="W636" s="2" t="str">
        <f>IF(sum!A629="BC",sum!J629,"*")</f>
        <v>*</v>
      </c>
      <c r="Z636" s="4" t="s">
        <v>186</v>
      </c>
      <c r="AA636" s="4" t="s">
        <v>187</v>
      </c>
      <c r="AB636" s="4">
        <v>2050</v>
      </c>
      <c r="AC636" s="2" t="str">
        <f>IF(sum!A629="MA",sum!B629,"*")</f>
        <v>*</v>
      </c>
      <c r="AD636" s="2"/>
      <c r="AE636" s="2" t="str">
        <f>IF(sum!A629="MA",sum!J629,"*")</f>
        <v>*</v>
      </c>
      <c r="AH636" s="4" t="s">
        <v>186</v>
      </c>
      <c r="AI636" s="4" t="s">
        <v>187</v>
      </c>
      <c r="AJ636" s="4">
        <v>2050</v>
      </c>
      <c r="AK636" s="2" t="str">
        <f>IF(sum!A629="ON",sum!B629,"*")</f>
        <v>*</v>
      </c>
      <c r="AL636" s="2"/>
      <c r="AM636" s="2" t="str">
        <f>IF(sum!A629="ON",sum!J629,"*")</f>
        <v>*</v>
      </c>
      <c r="AP636" s="2" t="s">
        <v>186</v>
      </c>
      <c r="AQ636" s="2" t="s">
        <v>187</v>
      </c>
      <c r="AR636" s="2">
        <v>2050</v>
      </c>
      <c r="AS636" s="2" t="str">
        <f>IF(sum!A629="QU",sum!B629,"*")</f>
        <v>R_ES-SC-MOB_ELC1_ROOM_CENTRAL</v>
      </c>
      <c r="AT636" s="2"/>
      <c r="AU636" s="2">
        <f>IF(sum!A629="QU",sum!J629,"*")</f>
        <v>0.0307246021644973</v>
      </c>
      <c r="AX636" s="4" t="s">
        <v>186</v>
      </c>
      <c r="AY636" s="4" t="s">
        <v>187</v>
      </c>
      <c r="AZ636" s="4">
        <v>2050</v>
      </c>
      <c r="BA636" s="2" t="str">
        <f>IF(sum!A629="SA",sum!B629,"*")</f>
        <v>*</v>
      </c>
      <c r="BB636" s="2"/>
      <c r="BC636" s="2" t="str">
        <f>IF(sum!A629="SA",sum!J629,"*")</f>
        <v>*</v>
      </c>
    </row>
    <row r="637" spans="2:55">
      <c r="B637" s="2" t="s">
        <v>186</v>
      </c>
      <c r="C637" s="2" t="s">
        <v>187</v>
      </c>
      <c r="D637" s="2">
        <v>2050</v>
      </c>
      <c r="J637" s="2" t="s">
        <v>186</v>
      </c>
      <c r="K637" s="2" t="s">
        <v>187</v>
      </c>
      <c r="L637" s="2">
        <v>2050</v>
      </c>
      <c r="M637" s="2" t="str">
        <f>IF(sum!A630="AT",sum!B630,"*")</f>
        <v>*</v>
      </c>
      <c r="N637" s="2"/>
      <c r="O637" s="2" t="str">
        <f>IF(sum!A630="AT",sum!J630,"*")</f>
        <v>*</v>
      </c>
      <c r="R637" s="2" t="s">
        <v>186</v>
      </c>
      <c r="S637" s="2" t="s">
        <v>187</v>
      </c>
      <c r="T637" s="2">
        <v>2050</v>
      </c>
      <c r="U637" s="2" t="str">
        <f>IF(sum!A630="BC",sum!B630,"*")</f>
        <v>*</v>
      </c>
      <c r="V637" s="2"/>
      <c r="W637" s="2" t="str">
        <f>IF(sum!A630="BC",sum!J630,"*")</f>
        <v>*</v>
      </c>
      <c r="Z637" s="2" t="s">
        <v>186</v>
      </c>
      <c r="AA637" s="2" t="s">
        <v>187</v>
      </c>
      <c r="AB637" s="2">
        <v>2050</v>
      </c>
      <c r="AC637" s="2" t="str">
        <f>IF(sum!A630="MA",sum!B630,"*")</f>
        <v>*</v>
      </c>
      <c r="AD637" s="2"/>
      <c r="AE637" s="2" t="str">
        <f>IF(sum!A630="MA",sum!J630,"*")</f>
        <v>*</v>
      </c>
      <c r="AH637" s="2" t="s">
        <v>186</v>
      </c>
      <c r="AI637" s="2" t="s">
        <v>187</v>
      </c>
      <c r="AJ637" s="2">
        <v>2050</v>
      </c>
      <c r="AK637" s="2" t="str">
        <f>IF(sum!A630="ON",sum!B630,"*")</f>
        <v>*</v>
      </c>
      <c r="AL637" s="2"/>
      <c r="AM637" s="2" t="str">
        <f>IF(sum!A630="ON",sum!J630,"*")</f>
        <v>*</v>
      </c>
      <c r="AP637" s="4" t="s">
        <v>186</v>
      </c>
      <c r="AQ637" s="4" t="s">
        <v>187</v>
      </c>
      <c r="AR637" s="4">
        <v>2050</v>
      </c>
      <c r="AS637" s="2" t="str">
        <f>IF(sum!A630="QU",sum!B630,"*")</f>
        <v>R_ES-SC-SA_ELC1_ROOM_CENTRAL</v>
      </c>
      <c r="AT637" s="2"/>
      <c r="AU637" s="2">
        <f>IF(sum!A630="QU",sum!J630,"*")</f>
        <v>0.224752699763586</v>
      </c>
      <c r="AX637" s="2" t="s">
        <v>186</v>
      </c>
      <c r="AY637" s="2" t="s">
        <v>187</v>
      </c>
      <c r="AZ637" s="2">
        <v>2050</v>
      </c>
      <c r="BA637" s="2" t="str">
        <f>IF(sum!A630="SA",sum!B630,"*")</f>
        <v>*</v>
      </c>
      <c r="BB637" s="2"/>
      <c r="BC637" s="2" t="str">
        <f>IF(sum!A630="SA",sum!J630,"*")</f>
        <v>*</v>
      </c>
    </row>
    <row r="638" spans="2:55">
      <c r="B638" s="2" t="s">
        <v>186</v>
      </c>
      <c r="C638" s="2" t="s">
        <v>187</v>
      </c>
      <c r="D638" s="2">
        <v>2050</v>
      </c>
      <c r="J638" s="2" t="s">
        <v>186</v>
      </c>
      <c r="K638" s="2" t="s">
        <v>187</v>
      </c>
      <c r="L638" s="2">
        <v>2050</v>
      </c>
      <c r="M638" s="2" t="str">
        <f>IF(sum!A631="AT",sum!B631,"*")</f>
        <v>*</v>
      </c>
      <c r="N638" s="2"/>
      <c r="O638" s="2" t="str">
        <f>IF(sum!A631="AT",sum!J631,"*")</f>
        <v>*</v>
      </c>
      <c r="R638" s="2" t="s">
        <v>186</v>
      </c>
      <c r="S638" s="2" t="s">
        <v>187</v>
      </c>
      <c r="T638" s="2">
        <v>2050</v>
      </c>
      <c r="U638" s="2" t="str">
        <f>IF(sum!A631="BC",sum!B631,"*")</f>
        <v>*</v>
      </c>
      <c r="V638" s="2"/>
      <c r="W638" s="2" t="str">
        <f>IF(sum!A631="BC",sum!J631,"*")</f>
        <v>*</v>
      </c>
      <c r="Z638" s="2" t="s">
        <v>186</v>
      </c>
      <c r="AA638" s="2" t="s">
        <v>187</v>
      </c>
      <c r="AB638" s="2">
        <v>2050</v>
      </c>
      <c r="AC638" s="2" t="str">
        <f>IF(sum!A631="MA",sum!B631,"*")</f>
        <v>*</v>
      </c>
      <c r="AD638" s="2"/>
      <c r="AE638" s="2" t="str">
        <f>IF(sum!A631="MA",sum!J631,"*")</f>
        <v>*</v>
      </c>
      <c r="AH638" s="2" t="s">
        <v>186</v>
      </c>
      <c r="AI638" s="2" t="s">
        <v>187</v>
      </c>
      <c r="AJ638" s="2">
        <v>2050</v>
      </c>
      <c r="AK638" s="2" t="str">
        <f>IF(sum!A631="ON",sum!B631,"*")</f>
        <v>*</v>
      </c>
      <c r="AL638" s="2"/>
      <c r="AM638" s="2" t="str">
        <f>IF(sum!A631="ON",sum!J631,"*")</f>
        <v>*</v>
      </c>
      <c r="AP638" s="2" t="s">
        <v>186</v>
      </c>
      <c r="AQ638" s="2" t="s">
        <v>187</v>
      </c>
      <c r="AR638" s="2">
        <v>2050</v>
      </c>
      <c r="AS638" s="2" t="str">
        <f>IF(sum!A631="QU",sum!B631,"*")</f>
        <v>R_ES-SC-SD_ELC1_ROOM_CENTRAL</v>
      </c>
      <c r="AT638" s="2"/>
      <c r="AU638" s="2">
        <f>IF(sum!A631="QU",sum!J631,"*")</f>
        <v>1.17165790998649</v>
      </c>
      <c r="AX638" s="2" t="s">
        <v>186</v>
      </c>
      <c r="AY638" s="2" t="s">
        <v>187</v>
      </c>
      <c r="AZ638" s="2">
        <v>2050</v>
      </c>
      <c r="BA638" s="2" t="str">
        <f>IF(sum!A631="SA",sum!B631,"*")</f>
        <v>*</v>
      </c>
      <c r="BB638" s="2"/>
      <c r="BC638" s="2" t="str">
        <f>IF(sum!A631="SA",sum!J631,"*")</f>
        <v>*</v>
      </c>
    </row>
    <row r="639" spans="2:55">
      <c r="B639" s="4" t="s">
        <v>186</v>
      </c>
      <c r="C639" s="4" t="s">
        <v>187</v>
      </c>
      <c r="D639" s="4">
        <v>2050</v>
      </c>
      <c r="J639" s="4" t="s">
        <v>186</v>
      </c>
      <c r="K639" s="4" t="s">
        <v>187</v>
      </c>
      <c r="L639" s="4">
        <v>2050</v>
      </c>
      <c r="M639" s="2" t="str">
        <f>IF(sum!A632="AT",sum!B632,"*")</f>
        <v>*</v>
      </c>
      <c r="N639" s="2"/>
      <c r="O639" s="2" t="str">
        <f>IF(sum!A632="AT",sum!J632,"*")</f>
        <v>*</v>
      </c>
      <c r="R639" s="4" t="s">
        <v>186</v>
      </c>
      <c r="S639" s="4" t="s">
        <v>187</v>
      </c>
      <c r="T639" s="4">
        <v>2050</v>
      </c>
      <c r="U639" s="2" t="str">
        <f>IF(sum!A632="BC",sum!B632,"*")</f>
        <v>*</v>
      </c>
      <c r="V639" s="2"/>
      <c r="W639" s="2" t="str">
        <f>IF(sum!A632="BC",sum!J632,"*")</f>
        <v>*</v>
      </c>
      <c r="Z639" s="4" t="s">
        <v>186</v>
      </c>
      <c r="AA639" s="4" t="s">
        <v>187</v>
      </c>
      <c r="AB639" s="4">
        <v>2050</v>
      </c>
      <c r="AC639" s="2" t="str">
        <f>IF(sum!A632="MA",sum!B632,"*")</f>
        <v>*</v>
      </c>
      <c r="AD639" s="2"/>
      <c r="AE639" s="2" t="str">
        <f>IF(sum!A632="MA",sum!J632,"*")</f>
        <v>*</v>
      </c>
      <c r="AH639" s="4" t="s">
        <v>186</v>
      </c>
      <c r="AI639" s="4" t="s">
        <v>187</v>
      </c>
      <c r="AJ639" s="4">
        <v>2050</v>
      </c>
      <c r="AK639" s="2" t="str">
        <f>IF(sum!A632="ON",sum!B632,"*")</f>
        <v>*</v>
      </c>
      <c r="AL639" s="2"/>
      <c r="AM639" s="2" t="str">
        <f>IF(sum!A632="ON",sum!J632,"*")</f>
        <v>*</v>
      </c>
      <c r="AP639" s="4" t="s">
        <v>186</v>
      </c>
      <c r="AQ639" s="4" t="s">
        <v>187</v>
      </c>
      <c r="AR639" s="4">
        <v>2050</v>
      </c>
      <c r="AS639" s="2" t="str">
        <f>IF(sum!A632="QU",sum!B632,"*")</f>
        <v>R_ES-SH-AP_ELC1</v>
      </c>
      <c r="AT639" s="2"/>
      <c r="AU639" s="2">
        <f>IF(sum!A632="QU",sum!J632,"*")</f>
        <v>0.598693883387977</v>
      </c>
      <c r="AX639" s="4" t="s">
        <v>186</v>
      </c>
      <c r="AY639" s="4" t="s">
        <v>187</v>
      </c>
      <c r="AZ639" s="4">
        <v>2050</v>
      </c>
      <c r="BA639" s="2" t="str">
        <f>IF(sum!A632="SA",sum!B632,"*")</f>
        <v>*</v>
      </c>
      <c r="BB639" s="2"/>
      <c r="BC639" s="2" t="str">
        <f>IF(sum!A632="SA",sum!J632,"*")</f>
        <v>*</v>
      </c>
    </row>
    <row r="640" spans="2:55">
      <c r="B640" s="2" t="s">
        <v>186</v>
      </c>
      <c r="C640" s="2" t="s">
        <v>187</v>
      </c>
      <c r="D640" s="2">
        <v>2050</v>
      </c>
      <c r="J640" s="2" t="s">
        <v>186</v>
      </c>
      <c r="K640" s="2" t="s">
        <v>187</v>
      </c>
      <c r="L640" s="2">
        <v>2050</v>
      </c>
      <c r="M640" s="2" t="str">
        <f>IF(sum!A633="AT",sum!B633,"*")</f>
        <v>*</v>
      </c>
      <c r="N640" s="2"/>
      <c r="O640" s="2" t="str">
        <f>IF(sum!A633="AT",sum!J633,"*")</f>
        <v>*</v>
      </c>
      <c r="R640" s="2" t="s">
        <v>186</v>
      </c>
      <c r="S640" s="2" t="s">
        <v>187</v>
      </c>
      <c r="T640" s="2">
        <v>2050</v>
      </c>
      <c r="U640" s="2" t="str">
        <f>IF(sum!A633="BC",sum!B633,"*")</f>
        <v>*</v>
      </c>
      <c r="V640" s="2"/>
      <c r="W640" s="2" t="str">
        <f>IF(sum!A633="BC",sum!J633,"*")</f>
        <v>*</v>
      </c>
      <c r="Z640" s="2" t="s">
        <v>186</v>
      </c>
      <c r="AA640" s="2" t="s">
        <v>187</v>
      </c>
      <c r="AB640" s="2">
        <v>2050</v>
      </c>
      <c r="AC640" s="2" t="str">
        <f>IF(sum!A633="MA",sum!B633,"*")</f>
        <v>*</v>
      </c>
      <c r="AD640" s="2"/>
      <c r="AE640" s="2" t="str">
        <f>IF(sum!A633="MA",sum!J633,"*")</f>
        <v>*</v>
      </c>
      <c r="AH640" s="2" t="s">
        <v>186</v>
      </c>
      <c r="AI640" s="2" t="s">
        <v>187</v>
      </c>
      <c r="AJ640" s="2">
        <v>2050</v>
      </c>
      <c r="AK640" s="2" t="str">
        <f>IF(sum!A633="ON",sum!B633,"*")</f>
        <v>*</v>
      </c>
      <c r="AL640" s="2"/>
      <c r="AM640" s="2" t="str">
        <f>IF(sum!A633="ON",sum!J633,"*")</f>
        <v>*</v>
      </c>
      <c r="AP640" s="2" t="s">
        <v>186</v>
      </c>
      <c r="AQ640" s="2" t="s">
        <v>187</v>
      </c>
      <c r="AR640" s="2">
        <v>2050</v>
      </c>
      <c r="AS640" s="2" t="str">
        <f>IF(sum!A633="QU",sum!B633,"*")</f>
        <v>R_ES-SH-AP_GAS_HE1</v>
      </c>
      <c r="AT640" s="2"/>
      <c r="AU640" s="2">
        <f>IF(sum!A633="QU",sum!J633,"*")</f>
        <v>0</v>
      </c>
      <c r="AX640" s="2" t="s">
        <v>186</v>
      </c>
      <c r="AY640" s="2" t="s">
        <v>187</v>
      </c>
      <c r="AZ640" s="2">
        <v>2050</v>
      </c>
      <c r="BA640" s="2" t="str">
        <f>IF(sum!A633="SA",sum!B633,"*")</f>
        <v>*</v>
      </c>
      <c r="BB640" s="2"/>
      <c r="BC640" s="2" t="str">
        <f>IF(sum!A633="SA",sum!J633,"*")</f>
        <v>*</v>
      </c>
    </row>
    <row r="641" spans="2:55">
      <c r="B641" s="2" t="s">
        <v>186</v>
      </c>
      <c r="C641" s="2" t="s">
        <v>187</v>
      </c>
      <c r="D641" s="2">
        <v>2050</v>
      </c>
      <c r="J641" s="2" t="s">
        <v>186</v>
      </c>
      <c r="K641" s="2" t="s">
        <v>187</v>
      </c>
      <c r="L641" s="2">
        <v>2050</v>
      </c>
      <c r="M641" s="2" t="str">
        <f>IF(sum!A634="AT",sum!B634,"*")</f>
        <v>*</v>
      </c>
      <c r="N641" s="2"/>
      <c r="O641" s="2" t="str">
        <f>IF(sum!A634="AT",sum!J634,"*")</f>
        <v>*</v>
      </c>
      <c r="R641" s="2" t="s">
        <v>186</v>
      </c>
      <c r="S641" s="2" t="s">
        <v>187</v>
      </c>
      <c r="T641" s="2">
        <v>2050</v>
      </c>
      <c r="U641" s="2" t="str">
        <f>IF(sum!A634="BC",sum!B634,"*")</f>
        <v>*</v>
      </c>
      <c r="V641" s="2"/>
      <c r="W641" s="2" t="str">
        <f>IF(sum!A634="BC",sum!J634,"*")</f>
        <v>*</v>
      </c>
      <c r="Z641" s="2" t="s">
        <v>186</v>
      </c>
      <c r="AA641" s="2" t="s">
        <v>187</v>
      </c>
      <c r="AB641" s="2">
        <v>2050</v>
      </c>
      <c r="AC641" s="2" t="str">
        <f>IF(sum!A634="MA",sum!B634,"*")</f>
        <v>*</v>
      </c>
      <c r="AD641" s="2"/>
      <c r="AE641" s="2" t="str">
        <f>IF(sum!A634="MA",sum!J634,"*")</f>
        <v>*</v>
      </c>
      <c r="AH641" s="2" t="s">
        <v>186</v>
      </c>
      <c r="AI641" s="2" t="s">
        <v>187</v>
      </c>
      <c r="AJ641" s="2">
        <v>2050</v>
      </c>
      <c r="AK641" s="2" t="str">
        <f>IF(sum!A634="ON",sum!B634,"*")</f>
        <v>*</v>
      </c>
      <c r="AL641" s="2"/>
      <c r="AM641" s="2" t="str">
        <f>IF(sum!A634="ON",sum!J634,"*")</f>
        <v>*</v>
      </c>
      <c r="AP641" s="4" t="s">
        <v>186</v>
      </c>
      <c r="AQ641" s="4" t="s">
        <v>187</v>
      </c>
      <c r="AR641" s="4">
        <v>2050</v>
      </c>
      <c r="AS641" s="2" t="str">
        <f>IF(sum!A634="QU",sum!B634,"*")</f>
        <v>R_ES-SH-AP_HET1</v>
      </c>
      <c r="AT641" s="2"/>
      <c r="AU641" s="2">
        <f>IF(sum!A634="QU",sum!J634,"*")</f>
        <v>0</v>
      </c>
      <c r="AX641" s="2" t="s">
        <v>186</v>
      </c>
      <c r="AY641" s="2" t="s">
        <v>187</v>
      </c>
      <c r="AZ641" s="2">
        <v>2050</v>
      </c>
      <c r="BA641" s="2" t="str">
        <f>IF(sum!A634="SA",sum!B634,"*")</f>
        <v>*</v>
      </c>
      <c r="BB641" s="2"/>
      <c r="BC641" s="2" t="str">
        <f>IF(sum!A634="SA",sum!J634,"*")</f>
        <v>*</v>
      </c>
    </row>
    <row r="642" spans="2:55">
      <c r="B642" s="4" t="s">
        <v>186</v>
      </c>
      <c r="C642" s="4" t="s">
        <v>187</v>
      </c>
      <c r="D642" s="4">
        <v>2050</v>
      </c>
      <c r="J642" s="4" t="s">
        <v>186</v>
      </c>
      <c r="K642" s="4" t="s">
        <v>187</v>
      </c>
      <c r="L642" s="4">
        <v>2050</v>
      </c>
      <c r="M642" s="2" t="str">
        <f>IF(sum!A635="AT",sum!B635,"*")</f>
        <v>*</v>
      </c>
      <c r="N642" s="2"/>
      <c r="O642" s="2" t="str">
        <f>IF(sum!A635="AT",sum!J635,"*")</f>
        <v>*</v>
      </c>
      <c r="R642" s="4" t="s">
        <v>186</v>
      </c>
      <c r="S642" s="4" t="s">
        <v>187</v>
      </c>
      <c r="T642" s="4">
        <v>2050</v>
      </c>
      <c r="U642" s="2" t="str">
        <f>IF(sum!A635="BC",sum!B635,"*")</f>
        <v>*</v>
      </c>
      <c r="V642" s="2"/>
      <c r="W642" s="2" t="str">
        <f>IF(sum!A635="BC",sum!J635,"*")</f>
        <v>*</v>
      </c>
      <c r="Z642" s="4" t="s">
        <v>186</v>
      </c>
      <c r="AA642" s="4" t="s">
        <v>187</v>
      </c>
      <c r="AB642" s="4">
        <v>2050</v>
      </c>
      <c r="AC642" s="2" t="str">
        <f>IF(sum!A635="MA",sum!B635,"*")</f>
        <v>*</v>
      </c>
      <c r="AD642" s="2"/>
      <c r="AE642" s="2" t="str">
        <f>IF(sum!A635="MA",sum!J635,"*")</f>
        <v>*</v>
      </c>
      <c r="AH642" s="4" t="s">
        <v>186</v>
      </c>
      <c r="AI642" s="4" t="s">
        <v>187</v>
      </c>
      <c r="AJ642" s="4">
        <v>2050</v>
      </c>
      <c r="AK642" s="2" t="str">
        <f>IF(sum!A635="ON",sum!B635,"*")</f>
        <v>*</v>
      </c>
      <c r="AL642" s="2"/>
      <c r="AM642" s="2" t="str">
        <f>IF(sum!A635="ON",sum!J635,"*")</f>
        <v>*</v>
      </c>
      <c r="AP642" s="2" t="s">
        <v>186</v>
      </c>
      <c r="AQ642" s="2" t="s">
        <v>187</v>
      </c>
      <c r="AR642" s="2">
        <v>2050</v>
      </c>
      <c r="AS642" s="2" t="str">
        <f>IF(sum!A635="QU",sum!B635,"*")</f>
        <v>R_ES-SH-MOB_ELC1</v>
      </c>
      <c r="AT642" s="2"/>
      <c r="AU642" s="2">
        <f>IF(sum!A635="QU",sum!J635,"*")</f>
        <v>0</v>
      </c>
      <c r="AX642" s="4" t="s">
        <v>186</v>
      </c>
      <c r="AY642" s="4" t="s">
        <v>187</v>
      </c>
      <c r="AZ642" s="4">
        <v>2050</v>
      </c>
      <c r="BA642" s="2" t="str">
        <f>IF(sum!A635="SA",sum!B635,"*")</f>
        <v>*</v>
      </c>
      <c r="BB642" s="2"/>
      <c r="BC642" s="2" t="str">
        <f>IF(sum!A635="SA",sum!J635,"*")</f>
        <v>*</v>
      </c>
    </row>
    <row r="643" spans="2:55">
      <c r="B643" s="2" t="s">
        <v>186</v>
      </c>
      <c r="C643" s="2" t="s">
        <v>187</v>
      </c>
      <c r="D643" s="2">
        <v>2050</v>
      </c>
      <c r="J643" s="2" t="s">
        <v>186</v>
      </c>
      <c r="K643" s="2" t="s">
        <v>187</v>
      </c>
      <c r="L643" s="2">
        <v>2050</v>
      </c>
      <c r="M643" s="2" t="str">
        <f>IF(sum!A636="AT",sum!B636,"*")</f>
        <v>*</v>
      </c>
      <c r="N643" s="2"/>
      <c r="O643" s="2" t="str">
        <f>IF(sum!A636="AT",sum!J636,"*")</f>
        <v>*</v>
      </c>
      <c r="R643" s="2" t="s">
        <v>186</v>
      </c>
      <c r="S643" s="2" t="s">
        <v>187</v>
      </c>
      <c r="T643" s="2">
        <v>2050</v>
      </c>
      <c r="U643" s="2" t="str">
        <f>IF(sum!A636="BC",sum!B636,"*")</f>
        <v>*</v>
      </c>
      <c r="V643" s="2"/>
      <c r="W643" s="2" t="str">
        <f>IF(sum!A636="BC",sum!J636,"*")</f>
        <v>*</v>
      </c>
      <c r="Z643" s="2" t="s">
        <v>186</v>
      </c>
      <c r="AA643" s="2" t="s">
        <v>187</v>
      </c>
      <c r="AB643" s="2">
        <v>2050</v>
      </c>
      <c r="AC643" s="2" t="str">
        <f>IF(sum!A636="MA",sum!B636,"*")</f>
        <v>*</v>
      </c>
      <c r="AD643" s="2"/>
      <c r="AE643" s="2" t="str">
        <f>IF(sum!A636="MA",sum!J636,"*")</f>
        <v>*</v>
      </c>
      <c r="AH643" s="2" t="s">
        <v>186</v>
      </c>
      <c r="AI643" s="2" t="s">
        <v>187</v>
      </c>
      <c r="AJ643" s="2">
        <v>2050</v>
      </c>
      <c r="AK643" s="2" t="str">
        <f>IF(sum!A636="ON",sum!B636,"*")</f>
        <v>*</v>
      </c>
      <c r="AL643" s="2"/>
      <c r="AM643" s="2" t="str">
        <f>IF(sum!A636="ON",sum!J636,"*")</f>
        <v>*</v>
      </c>
      <c r="AP643" s="4" t="s">
        <v>186</v>
      </c>
      <c r="AQ643" s="4" t="s">
        <v>187</v>
      </c>
      <c r="AR643" s="4">
        <v>2050</v>
      </c>
      <c r="AS643" s="2" t="str">
        <f>IF(sum!A636="QU",sum!B636,"*")</f>
        <v>R_ES-SH-MOB_GAS_HE1</v>
      </c>
      <c r="AT643" s="2"/>
      <c r="AU643" s="2">
        <f>IF(sum!A636="QU",sum!J636,"*")</f>
        <v>0</v>
      </c>
      <c r="AX643" s="2" t="s">
        <v>186</v>
      </c>
      <c r="AY643" s="2" t="s">
        <v>187</v>
      </c>
      <c r="AZ643" s="2">
        <v>2050</v>
      </c>
      <c r="BA643" s="2" t="str">
        <f>IF(sum!A636="SA",sum!B636,"*")</f>
        <v>*</v>
      </c>
      <c r="BB643" s="2"/>
      <c r="BC643" s="2" t="str">
        <f>IF(sum!A636="SA",sum!J636,"*")</f>
        <v>*</v>
      </c>
    </row>
    <row r="644" spans="2:55">
      <c r="B644" s="2" t="s">
        <v>186</v>
      </c>
      <c r="C644" s="2" t="s">
        <v>187</v>
      </c>
      <c r="D644" s="2">
        <v>2050</v>
      </c>
      <c r="J644" s="2" t="s">
        <v>186</v>
      </c>
      <c r="K644" s="2" t="s">
        <v>187</v>
      </c>
      <c r="L644" s="2">
        <v>2050</v>
      </c>
      <c r="M644" s="2" t="str">
        <f>IF(sum!A637="AT",sum!B637,"*")</f>
        <v>*</v>
      </c>
      <c r="N644" s="2"/>
      <c r="O644" s="2" t="str">
        <f>IF(sum!A637="AT",sum!J637,"*")</f>
        <v>*</v>
      </c>
      <c r="R644" s="2" t="s">
        <v>186</v>
      </c>
      <c r="S644" s="2" t="s">
        <v>187</v>
      </c>
      <c r="T644" s="2">
        <v>2050</v>
      </c>
      <c r="U644" s="2" t="str">
        <f>IF(sum!A637="BC",sum!B637,"*")</f>
        <v>*</v>
      </c>
      <c r="V644" s="2"/>
      <c r="W644" s="2" t="str">
        <f>IF(sum!A637="BC",sum!J637,"*")</f>
        <v>*</v>
      </c>
      <c r="Z644" s="2" t="s">
        <v>186</v>
      </c>
      <c r="AA644" s="2" t="s">
        <v>187</v>
      </c>
      <c r="AB644" s="2">
        <v>2050</v>
      </c>
      <c r="AC644" s="2" t="str">
        <f>IF(sum!A637="MA",sum!B637,"*")</f>
        <v>*</v>
      </c>
      <c r="AD644" s="2"/>
      <c r="AE644" s="2" t="str">
        <f>IF(sum!A637="MA",sum!J637,"*")</f>
        <v>*</v>
      </c>
      <c r="AH644" s="2" t="s">
        <v>186</v>
      </c>
      <c r="AI644" s="2" t="s">
        <v>187</v>
      </c>
      <c r="AJ644" s="2">
        <v>2050</v>
      </c>
      <c r="AK644" s="2" t="str">
        <f>IF(sum!A637="ON",sum!B637,"*")</f>
        <v>*</v>
      </c>
      <c r="AL644" s="2"/>
      <c r="AM644" s="2" t="str">
        <f>IF(sum!A637="ON",sum!J637,"*")</f>
        <v>*</v>
      </c>
      <c r="AP644" s="2" t="s">
        <v>186</v>
      </c>
      <c r="AQ644" s="2" t="s">
        <v>187</v>
      </c>
      <c r="AR644" s="2">
        <v>2050</v>
      </c>
      <c r="AS644" s="2" t="str">
        <f>IF(sum!A637="QU",sum!B637,"*")</f>
        <v>R_ES-SH-SA_ELC1</v>
      </c>
      <c r="AT644" s="2"/>
      <c r="AU644" s="2">
        <f>IF(sum!A637="QU",sum!J637,"*")</f>
        <v>0.129441897532043</v>
      </c>
      <c r="AX644" s="2" t="s">
        <v>186</v>
      </c>
      <c r="AY644" s="2" t="s">
        <v>187</v>
      </c>
      <c r="AZ644" s="2">
        <v>2050</v>
      </c>
      <c r="BA644" s="2" t="str">
        <f>IF(sum!A637="SA",sum!B637,"*")</f>
        <v>*</v>
      </c>
      <c r="BB644" s="2"/>
      <c r="BC644" s="2" t="str">
        <f>IF(sum!A637="SA",sum!J637,"*")</f>
        <v>*</v>
      </c>
    </row>
    <row r="645" spans="2:55">
      <c r="B645" s="4" t="s">
        <v>186</v>
      </c>
      <c r="C645" s="4" t="s">
        <v>187</v>
      </c>
      <c r="D645" s="4">
        <v>2050</v>
      </c>
      <c r="J645" s="4" t="s">
        <v>186</v>
      </c>
      <c r="K645" s="4" t="s">
        <v>187</v>
      </c>
      <c r="L645" s="4">
        <v>2050</v>
      </c>
      <c r="M645" s="2" t="str">
        <f>IF(sum!A638="AT",sum!B638,"*")</f>
        <v>*</v>
      </c>
      <c r="N645" s="2"/>
      <c r="O645" s="2" t="str">
        <f>IF(sum!A638="AT",sum!J638,"*")</f>
        <v>*</v>
      </c>
      <c r="R645" s="4" t="s">
        <v>186</v>
      </c>
      <c r="S645" s="4" t="s">
        <v>187</v>
      </c>
      <c r="T645" s="4">
        <v>2050</v>
      </c>
      <c r="U645" s="2" t="str">
        <f>IF(sum!A638="BC",sum!B638,"*")</f>
        <v>*</v>
      </c>
      <c r="V645" s="2"/>
      <c r="W645" s="2" t="str">
        <f>IF(sum!A638="BC",sum!J638,"*")</f>
        <v>*</v>
      </c>
      <c r="Z645" s="4" t="s">
        <v>186</v>
      </c>
      <c r="AA645" s="4" t="s">
        <v>187</v>
      </c>
      <c r="AB645" s="4">
        <v>2050</v>
      </c>
      <c r="AC645" s="2" t="str">
        <f>IF(sum!A638="MA",sum!B638,"*")</f>
        <v>*</v>
      </c>
      <c r="AD645" s="2"/>
      <c r="AE645" s="2" t="str">
        <f>IF(sum!A638="MA",sum!J638,"*")</f>
        <v>*</v>
      </c>
      <c r="AH645" s="4" t="s">
        <v>186</v>
      </c>
      <c r="AI645" s="4" t="s">
        <v>187</v>
      </c>
      <c r="AJ645" s="4">
        <v>2050</v>
      </c>
      <c r="AK645" s="2" t="str">
        <f>IF(sum!A638="ON",sum!B638,"*")</f>
        <v>*</v>
      </c>
      <c r="AL645" s="2"/>
      <c r="AM645" s="2" t="str">
        <f>IF(sum!A638="ON",sum!J638,"*")</f>
        <v>*</v>
      </c>
      <c r="AP645" s="4" t="s">
        <v>186</v>
      </c>
      <c r="AQ645" s="4" t="s">
        <v>187</v>
      </c>
      <c r="AR645" s="4">
        <v>2050</v>
      </c>
      <c r="AS645" s="2" t="str">
        <f>IF(sum!A638="QU",sum!B638,"*")</f>
        <v>R_ES-SH-SA_HET1</v>
      </c>
      <c r="AT645" s="2"/>
      <c r="AU645" s="2">
        <f>IF(sum!A638="QU",sum!J638,"*")</f>
        <v>0</v>
      </c>
      <c r="AX645" s="4" t="s">
        <v>186</v>
      </c>
      <c r="AY645" s="4" t="s">
        <v>187</v>
      </c>
      <c r="AZ645" s="4">
        <v>2050</v>
      </c>
      <c r="BA645" s="2" t="str">
        <f>IF(sum!A638="SA",sum!B638,"*")</f>
        <v>*</v>
      </c>
      <c r="BB645" s="2"/>
      <c r="BC645" s="2" t="str">
        <f>IF(sum!A638="SA",sum!J638,"*")</f>
        <v>*</v>
      </c>
    </row>
    <row r="646" spans="2:55">
      <c r="B646" s="2" t="s">
        <v>186</v>
      </c>
      <c r="C646" s="2" t="s">
        <v>187</v>
      </c>
      <c r="D646" s="2">
        <v>2050</v>
      </c>
      <c r="J646" s="2" t="s">
        <v>186</v>
      </c>
      <c r="K646" s="2" t="s">
        <v>187</v>
      </c>
      <c r="L646" s="2">
        <v>2050</v>
      </c>
      <c r="M646" s="2" t="str">
        <f>IF(sum!A639="AT",sum!B639,"*")</f>
        <v>*</v>
      </c>
      <c r="N646" s="2"/>
      <c r="O646" s="2" t="str">
        <f>IF(sum!A639="AT",sum!J639,"*")</f>
        <v>*</v>
      </c>
      <c r="R646" s="2" t="s">
        <v>186</v>
      </c>
      <c r="S646" s="2" t="s">
        <v>187</v>
      </c>
      <c r="T646" s="2">
        <v>2050</v>
      </c>
      <c r="U646" s="2" t="str">
        <f>IF(sum!A639="BC",sum!B639,"*")</f>
        <v>*</v>
      </c>
      <c r="V646" s="2"/>
      <c r="W646" s="2" t="str">
        <f>IF(sum!A639="BC",sum!J639,"*")</f>
        <v>*</v>
      </c>
      <c r="Z646" s="2" t="s">
        <v>186</v>
      </c>
      <c r="AA646" s="2" t="s">
        <v>187</v>
      </c>
      <c r="AB646" s="2">
        <v>2050</v>
      </c>
      <c r="AC646" s="2" t="str">
        <f>IF(sum!A639="MA",sum!B639,"*")</f>
        <v>*</v>
      </c>
      <c r="AD646" s="2"/>
      <c r="AE646" s="2" t="str">
        <f>IF(sum!A639="MA",sum!J639,"*")</f>
        <v>*</v>
      </c>
      <c r="AH646" s="2" t="s">
        <v>186</v>
      </c>
      <c r="AI646" s="2" t="s">
        <v>187</v>
      </c>
      <c r="AJ646" s="2">
        <v>2050</v>
      </c>
      <c r="AK646" s="2" t="str">
        <f>IF(sum!A639="ON",sum!B639,"*")</f>
        <v>*</v>
      </c>
      <c r="AL646" s="2"/>
      <c r="AM646" s="2" t="str">
        <f>IF(sum!A639="ON",sum!J639,"*")</f>
        <v>*</v>
      </c>
      <c r="AP646" s="2" t="s">
        <v>186</v>
      </c>
      <c r="AQ646" s="2" t="s">
        <v>187</v>
      </c>
      <c r="AR646" s="2">
        <v>2050</v>
      </c>
      <c r="AS646" s="2" t="str">
        <f>IF(sum!A639="QU",sum!B639,"*")</f>
        <v>R_ES-SH-SD_COAPRO1</v>
      </c>
      <c r="AT646" s="2"/>
      <c r="AU646" s="2">
        <f>IF(sum!A639="QU",sum!J639,"*")</f>
        <v>0</v>
      </c>
      <c r="AX646" s="2" t="s">
        <v>186</v>
      </c>
      <c r="AY646" s="2" t="s">
        <v>187</v>
      </c>
      <c r="AZ646" s="2">
        <v>2050</v>
      </c>
      <c r="BA646" s="2" t="str">
        <f>IF(sum!A639="SA",sum!B639,"*")</f>
        <v>*</v>
      </c>
      <c r="BB646" s="2"/>
      <c r="BC646" s="2" t="str">
        <f>IF(sum!A639="SA",sum!J639,"*")</f>
        <v>*</v>
      </c>
    </row>
    <row r="647" spans="2:55">
      <c r="B647" s="2" t="s">
        <v>186</v>
      </c>
      <c r="C647" s="2" t="s">
        <v>187</v>
      </c>
      <c r="D647" s="2">
        <v>2050</v>
      </c>
      <c r="J647" s="2" t="s">
        <v>186</v>
      </c>
      <c r="K647" s="2" t="s">
        <v>187</v>
      </c>
      <c r="L647" s="2">
        <v>2050</v>
      </c>
      <c r="M647" s="2" t="str">
        <f>IF(sum!A640="AT",sum!B640,"*")</f>
        <v>*</v>
      </c>
      <c r="N647" s="2"/>
      <c r="O647" s="2" t="str">
        <f>IF(sum!A640="AT",sum!J640,"*")</f>
        <v>*</v>
      </c>
      <c r="R647" s="2" t="s">
        <v>186</v>
      </c>
      <c r="S647" s="2" t="s">
        <v>187</v>
      </c>
      <c r="T647" s="2">
        <v>2050</v>
      </c>
      <c r="U647" s="2" t="str">
        <f>IF(sum!A640="BC",sum!B640,"*")</f>
        <v>*</v>
      </c>
      <c r="V647" s="2"/>
      <c r="W647" s="2" t="str">
        <f>IF(sum!A640="BC",sum!J640,"*")</f>
        <v>*</v>
      </c>
      <c r="Z647" s="2" t="s">
        <v>186</v>
      </c>
      <c r="AA647" s="2" t="s">
        <v>187</v>
      </c>
      <c r="AB647" s="2">
        <v>2050</v>
      </c>
      <c r="AC647" s="2" t="str">
        <f>IF(sum!A640="MA",sum!B640,"*")</f>
        <v>*</v>
      </c>
      <c r="AD647" s="2"/>
      <c r="AE647" s="2" t="str">
        <f>IF(sum!A640="MA",sum!J640,"*")</f>
        <v>*</v>
      </c>
      <c r="AH647" s="2" t="s">
        <v>186</v>
      </c>
      <c r="AI647" s="2" t="s">
        <v>187</v>
      </c>
      <c r="AJ647" s="2">
        <v>2050</v>
      </c>
      <c r="AK647" s="2" t="str">
        <f>IF(sum!A640="ON",sum!B640,"*")</f>
        <v>*</v>
      </c>
      <c r="AL647" s="2"/>
      <c r="AM647" s="2" t="str">
        <f>IF(sum!A640="ON",sum!J640,"*")</f>
        <v>*</v>
      </c>
      <c r="AP647" s="4" t="s">
        <v>186</v>
      </c>
      <c r="AQ647" s="4" t="s">
        <v>187</v>
      </c>
      <c r="AR647" s="4">
        <v>2050</v>
      </c>
      <c r="AS647" s="2" t="str">
        <f>IF(sum!A640="QU",sum!B640,"*")</f>
        <v>R_ES-SH-SD_ELC1</v>
      </c>
      <c r="AT647" s="2"/>
      <c r="AU647" s="2">
        <f>IF(sum!A640="QU",sum!J640,"*")</f>
        <v>0.442970865525203</v>
      </c>
      <c r="AX647" s="2" t="s">
        <v>186</v>
      </c>
      <c r="AY647" s="2" t="s">
        <v>187</v>
      </c>
      <c r="AZ647" s="2">
        <v>2050</v>
      </c>
      <c r="BA647" s="2" t="str">
        <f>IF(sum!A640="SA",sum!B640,"*")</f>
        <v>*</v>
      </c>
      <c r="BB647" s="2"/>
      <c r="BC647" s="2" t="str">
        <f>IF(sum!A640="SA",sum!J640,"*")</f>
        <v>*</v>
      </c>
    </row>
    <row r="648" spans="2:55">
      <c r="B648" s="4" t="s">
        <v>186</v>
      </c>
      <c r="C648" s="4" t="s">
        <v>187</v>
      </c>
      <c r="D648" s="4">
        <v>2050</v>
      </c>
      <c r="J648" s="4" t="s">
        <v>186</v>
      </c>
      <c r="K648" s="4" t="s">
        <v>187</v>
      </c>
      <c r="L648" s="4">
        <v>2050</v>
      </c>
      <c r="M648" s="2" t="str">
        <f>IF(sum!A641="AT",sum!B641,"*")</f>
        <v>*</v>
      </c>
      <c r="N648" s="2"/>
      <c r="O648" s="2" t="str">
        <f>IF(sum!A641="AT",sum!J641,"*")</f>
        <v>*</v>
      </c>
      <c r="R648" s="4" t="s">
        <v>186</v>
      </c>
      <c r="S648" s="4" t="s">
        <v>187</v>
      </c>
      <c r="T648" s="4">
        <v>2050</v>
      </c>
      <c r="U648" s="2" t="str">
        <f>IF(sum!A641="BC",sum!B641,"*")</f>
        <v>*</v>
      </c>
      <c r="V648" s="2"/>
      <c r="W648" s="2" t="str">
        <f>IF(sum!A641="BC",sum!J641,"*")</f>
        <v>*</v>
      </c>
      <c r="Z648" s="4" t="s">
        <v>186</v>
      </c>
      <c r="AA648" s="4" t="s">
        <v>187</v>
      </c>
      <c r="AB648" s="4">
        <v>2050</v>
      </c>
      <c r="AC648" s="2" t="str">
        <f>IF(sum!A641="MA",sum!B641,"*")</f>
        <v>*</v>
      </c>
      <c r="AD648" s="2"/>
      <c r="AE648" s="2" t="str">
        <f>IF(sum!A641="MA",sum!J641,"*")</f>
        <v>*</v>
      </c>
      <c r="AH648" s="4" t="s">
        <v>186</v>
      </c>
      <c r="AI648" s="4" t="s">
        <v>187</v>
      </c>
      <c r="AJ648" s="4">
        <v>2050</v>
      </c>
      <c r="AK648" s="2" t="str">
        <f>IF(sum!A641="ON",sum!B641,"*")</f>
        <v>*</v>
      </c>
      <c r="AL648" s="2"/>
      <c r="AM648" s="2" t="str">
        <f>IF(sum!A641="ON",sum!J641,"*")</f>
        <v>*</v>
      </c>
      <c r="AP648" s="2" t="s">
        <v>186</v>
      </c>
      <c r="AQ648" s="2" t="s">
        <v>187</v>
      </c>
      <c r="AR648" s="2">
        <v>2050</v>
      </c>
      <c r="AS648" s="2" t="str">
        <f>IF(sum!A641="QU",sum!B641,"*")</f>
        <v>R_ES-SH-SD_GAS_HE1</v>
      </c>
      <c r="AT648" s="2"/>
      <c r="AU648" s="2">
        <f>IF(sum!A641="QU",sum!J641,"*")</f>
        <v>0</v>
      </c>
      <c r="AX648" s="4" t="s">
        <v>186</v>
      </c>
      <c r="AY648" s="4" t="s">
        <v>187</v>
      </c>
      <c r="AZ648" s="4">
        <v>2050</v>
      </c>
      <c r="BA648" s="2" t="str">
        <f>IF(sum!A641="SA",sum!B641,"*")</f>
        <v>*</v>
      </c>
      <c r="BB648" s="2"/>
      <c r="BC648" s="2" t="str">
        <f>IF(sum!A641="SA",sum!J641,"*")</f>
        <v>*</v>
      </c>
    </row>
    <row r="649" spans="2:55">
      <c r="B649" s="2" t="s">
        <v>186</v>
      </c>
      <c r="C649" s="2" t="s">
        <v>187</v>
      </c>
      <c r="D649" s="2">
        <v>2050</v>
      </c>
      <c r="J649" s="2" t="s">
        <v>186</v>
      </c>
      <c r="K649" s="2" t="s">
        <v>187</v>
      </c>
      <c r="L649" s="2">
        <v>2050</v>
      </c>
      <c r="M649" s="2" t="str">
        <f>IF(sum!A642="AT",sum!B642,"*")</f>
        <v>*</v>
      </c>
      <c r="N649" s="2"/>
      <c r="O649" s="2" t="str">
        <f>IF(sum!A642="AT",sum!J642,"*")</f>
        <v>*</v>
      </c>
      <c r="R649" s="2" t="s">
        <v>186</v>
      </c>
      <c r="S649" s="2" t="s">
        <v>187</v>
      </c>
      <c r="T649" s="2">
        <v>2050</v>
      </c>
      <c r="U649" s="2" t="str">
        <f>IF(sum!A642="BC",sum!B642,"*")</f>
        <v>*</v>
      </c>
      <c r="V649" s="2"/>
      <c r="W649" s="2" t="str">
        <f>IF(sum!A642="BC",sum!J642,"*")</f>
        <v>*</v>
      </c>
      <c r="Z649" s="2" t="s">
        <v>186</v>
      </c>
      <c r="AA649" s="2" t="s">
        <v>187</v>
      </c>
      <c r="AB649" s="2">
        <v>2050</v>
      </c>
      <c r="AC649" s="2" t="str">
        <f>IF(sum!A642="MA",sum!B642,"*")</f>
        <v>*</v>
      </c>
      <c r="AD649" s="2"/>
      <c r="AE649" s="2" t="str">
        <f>IF(sum!A642="MA",sum!J642,"*")</f>
        <v>*</v>
      </c>
      <c r="AH649" s="2" t="s">
        <v>186</v>
      </c>
      <c r="AI649" s="2" t="s">
        <v>187</v>
      </c>
      <c r="AJ649" s="2">
        <v>2050</v>
      </c>
      <c r="AK649" s="2" t="str">
        <f>IF(sum!A642="ON",sum!B642,"*")</f>
        <v>*</v>
      </c>
      <c r="AL649" s="2"/>
      <c r="AM649" s="2" t="str">
        <f>IF(sum!A642="ON",sum!J642,"*")</f>
        <v>*</v>
      </c>
      <c r="AP649" s="4" t="s">
        <v>186</v>
      </c>
      <c r="AQ649" s="4" t="s">
        <v>187</v>
      </c>
      <c r="AR649" s="4">
        <v>2050</v>
      </c>
      <c r="AS649" s="2" t="str">
        <f>IF(sum!A642="QU",sum!B642,"*")</f>
        <v>R_ES-WH-AP_GAS1</v>
      </c>
      <c r="AT649" s="2"/>
      <c r="AU649" s="2">
        <f>IF(sum!A642="QU",sum!J642,"*")</f>
        <v>0</v>
      </c>
      <c r="AX649" s="2" t="s">
        <v>186</v>
      </c>
      <c r="AY649" s="2" t="s">
        <v>187</v>
      </c>
      <c r="AZ649" s="2">
        <v>2050</v>
      </c>
      <c r="BA649" s="2" t="str">
        <f>IF(sum!A642="SA",sum!B642,"*")</f>
        <v>*</v>
      </c>
      <c r="BB649" s="2"/>
      <c r="BC649" s="2" t="str">
        <f>IF(sum!A642="SA",sum!J642,"*")</f>
        <v>*</v>
      </c>
    </row>
    <row r="650" spans="2:55">
      <c r="B650" s="2" t="s">
        <v>186</v>
      </c>
      <c r="C650" s="2" t="s">
        <v>187</v>
      </c>
      <c r="D650" s="2">
        <v>2050</v>
      </c>
      <c r="J650" s="2" t="s">
        <v>186</v>
      </c>
      <c r="K650" s="2" t="s">
        <v>187</v>
      </c>
      <c r="L650" s="2">
        <v>2050</v>
      </c>
      <c r="M650" s="2" t="str">
        <f>IF(sum!A643="AT",sum!B643,"*")</f>
        <v>*</v>
      </c>
      <c r="N650" s="2"/>
      <c r="O650" s="2" t="str">
        <f>IF(sum!A643="AT",sum!J643,"*")</f>
        <v>*</v>
      </c>
      <c r="R650" s="2" t="s">
        <v>186</v>
      </c>
      <c r="S650" s="2" t="s">
        <v>187</v>
      </c>
      <c r="T650" s="2">
        <v>2050</v>
      </c>
      <c r="U650" s="2" t="str">
        <f>IF(sum!A643="BC",sum!B643,"*")</f>
        <v>*</v>
      </c>
      <c r="V650" s="2"/>
      <c r="W650" s="2" t="str">
        <f>IF(sum!A643="BC",sum!J643,"*")</f>
        <v>*</v>
      </c>
      <c r="Z650" s="2" t="s">
        <v>186</v>
      </c>
      <c r="AA650" s="2" t="s">
        <v>187</v>
      </c>
      <c r="AB650" s="2">
        <v>2050</v>
      </c>
      <c r="AC650" s="2" t="str">
        <f>IF(sum!A643="MA",sum!B643,"*")</f>
        <v>*</v>
      </c>
      <c r="AD650" s="2"/>
      <c r="AE650" s="2" t="str">
        <f>IF(sum!A643="MA",sum!J643,"*")</f>
        <v>*</v>
      </c>
      <c r="AH650" s="2" t="s">
        <v>186</v>
      </c>
      <c r="AI650" s="2" t="s">
        <v>187</v>
      </c>
      <c r="AJ650" s="2">
        <v>2050</v>
      </c>
      <c r="AK650" s="2" t="str">
        <f>IF(sum!A643="ON",sum!B643,"*")</f>
        <v>*</v>
      </c>
      <c r="AL650" s="2"/>
      <c r="AM650" s="2" t="str">
        <f>IF(sum!A643="ON",sum!J643,"*")</f>
        <v>*</v>
      </c>
      <c r="AP650" s="2" t="s">
        <v>186</v>
      </c>
      <c r="AQ650" s="2" t="s">
        <v>187</v>
      </c>
      <c r="AR650" s="2">
        <v>2050</v>
      </c>
      <c r="AS650" s="2" t="str">
        <f>IF(sum!A643="QU",sum!B643,"*")</f>
        <v>R_ES-WH-AP_STEAM1</v>
      </c>
      <c r="AT650" s="2"/>
      <c r="AU650" s="2">
        <f>IF(sum!A643="QU",sum!J643,"*")</f>
        <v>1.22751853389281</v>
      </c>
      <c r="AX650" s="2" t="s">
        <v>186</v>
      </c>
      <c r="AY650" s="2" t="s">
        <v>187</v>
      </c>
      <c r="AZ650" s="2">
        <v>2050</v>
      </c>
      <c r="BA650" s="2" t="str">
        <f>IF(sum!A643="SA",sum!B643,"*")</f>
        <v>*</v>
      </c>
      <c r="BB650" s="2"/>
      <c r="BC650" s="2" t="str">
        <f>IF(sum!A643="SA",sum!J643,"*")</f>
        <v>*</v>
      </c>
    </row>
    <row r="651" spans="2:55">
      <c r="B651" s="4" t="s">
        <v>186</v>
      </c>
      <c r="C651" s="4" t="s">
        <v>187</v>
      </c>
      <c r="D651" s="4">
        <v>2050</v>
      </c>
      <c r="J651" s="4" t="s">
        <v>186</v>
      </c>
      <c r="K651" s="4" t="s">
        <v>187</v>
      </c>
      <c r="L651" s="4">
        <v>2050</v>
      </c>
      <c r="M651" s="2" t="str">
        <f>IF(sum!A644="AT",sum!B644,"*")</f>
        <v>*</v>
      </c>
      <c r="N651" s="2"/>
      <c r="O651" s="2" t="str">
        <f>IF(sum!A644="AT",sum!J644,"*")</f>
        <v>*</v>
      </c>
      <c r="R651" s="4" t="s">
        <v>186</v>
      </c>
      <c r="S651" s="4" t="s">
        <v>187</v>
      </c>
      <c r="T651" s="4">
        <v>2050</v>
      </c>
      <c r="U651" s="2" t="str">
        <f>IF(sum!A644="BC",sum!B644,"*")</f>
        <v>*</v>
      </c>
      <c r="V651" s="2"/>
      <c r="W651" s="2" t="str">
        <f>IF(sum!A644="BC",sum!J644,"*")</f>
        <v>*</v>
      </c>
      <c r="Z651" s="4" t="s">
        <v>186</v>
      </c>
      <c r="AA651" s="4" t="s">
        <v>187</v>
      </c>
      <c r="AB651" s="4">
        <v>2050</v>
      </c>
      <c r="AC651" s="2" t="str">
        <f>IF(sum!A644="MA",sum!B644,"*")</f>
        <v>*</v>
      </c>
      <c r="AD651" s="2"/>
      <c r="AE651" s="2" t="str">
        <f>IF(sum!A644="MA",sum!J644,"*")</f>
        <v>*</v>
      </c>
      <c r="AH651" s="4" t="s">
        <v>186</v>
      </c>
      <c r="AI651" s="4" t="s">
        <v>187</v>
      </c>
      <c r="AJ651" s="4">
        <v>2050</v>
      </c>
      <c r="AK651" s="2" t="str">
        <f>IF(sum!A644="ON",sum!B644,"*")</f>
        <v>*</v>
      </c>
      <c r="AL651" s="2"/>
      <c r="AM651" s="2" t="str">
        <f>IF(sum!A644="ON",sum!J644,"*")</f>
        <v>*</v>
      </c>
      <c r="AP651" s="4" t="s">
        <v>186</v>
      </c>
      <c r="AQ651" s="4" t="s">
        <v>187</v>
      </c>
      <c r="AR651" s="4">
        <v>2050</v>
      </c>
      <c r="AS651" s="2" t="str">
        <f>IF(sum!A644="QU",sum!B644,"*")</f>
        <v>R_ES-WH-MOB_GAS1</v>
      </c>
      <c r="AT651" s="2"/>
      <c r="AU651" s="2">
        <f>IF(sum!A644="QU",sum!J644,"*")</f>
        <v>0</v>
      </c>
      <c r="AX651" s="4" t="s">
        <v>186</v>
      </c>
      <c r="AY651" s="4" t="s">
        <v>187</v>
      </c>
      <c r="AZ651" s="4">
        <v>2050</v>
      </c>
      <c r="BA651" s="2" t="str">
        <f>IF(sum!A644="SA",sum!B644,"*")</f>
        <v>*</v>
      </c>
      <c r="BB651" s="2"/>
      <c r="BC651" s="2" t="str">
        <f>IF(sum!A644="SA",sum!J644,"*")</f>
        <v>*</v>
      </c>
    </row>
    <row r="652" spans="2:55">
      <c r="B652" s="2" t="s">
        <v>186</v>
      </c>
      <c r="C652" s="2" t="s">
        <v>187</v>
      </c>
      <c r="D652" s="2">
        <v>2050</v>
      </c>
      <c r="J652" s="2" t="s">
        <v>186</v>
      </c>
      <c r="K652" s="2" t="s">
        <v>187</v>
      </c>
      <c r="L652" s="2">
        <v>2050</v>
      </c>
      <c r="M652" s="2" t="str">
        <f>IF(sum!A645="AT",sum!B645,"*")</f>
        <v>*</v>
      </c>
      <c r="N652" s="2"/>
      <c r="O652" s="2" t="str">
        <f>IF(sum!A645="AT",sum!J645,"*")</f>
        <v>*</v>
      </c>
      <c r="R652" s="2" t="s">
        <v>186</v>
      </c>
      <c r="S652" s="2" t="s">
        <v>187</v>
      </c>
      <c r="T652" s="2">
        <v>2050</v>
      </c>
      <c r="U652" s="2" t="str">
        <f>IF(sum!A645="BC",sum!B645,"*")</f>
        <v>*</v>
      </c>
      <c r="V652" s="2"/>
      <c r="W652" s="2" t="str">
        <f>IF(sum!A645="BC",sum!J645,"*")</f>
        <v>*</v>
      </c>
      <c r="Z652" s="2" t="s">
        <v>186</v>
      </c>
      <c r="AA652" s="2" t="s">
        <v>187</v>
      </c>
      <c r="AB652" s="2">
        <v>2050</v>
      </c>
      <c r="AC652" s="2" t="str">
        <f>IF(sum!A645="MA",sum!B645,"*")</f>
        <v>*</v>
      </c>
      <c r="AD652" s="2"/>
      <c r="AE652" s="2" t="str">
        <f>IF(sum!A645="MA",sum!J645,"*")</f>
        <v>*</v>
      </c>
      <c r="AH652" s="2" t="s">
        <v>186</v>
      </c>
      <c r="AI652" s="2" t="s">
        <v>187</v>
      </c>
      <c r="AJ652" s="2">
        <v>2050</v>
      </c>
      <c r="AK652" s="2" t="str">
        <f>IF(sum!A645="ON",sum!B645,"*")</f>
        <v>*</v>
      </c>
      <c r="AL652" s="2"/>
      <c r="AM652" s="2" t="str">
        <f>IF(sum!A645="ON",sum!J645,"*")</f>
        <v>*</v>
      </c>
      <c r="AP652" s="2" t="s">
        <v>186</v>
      </c>
      <c r="AQ652" s="2" t="s">
        <v>187</v>
      </c>
      <c r="AR652" s="2">
        <v>2050</v>
      </c>
      <c r="AS652" s="2" t="str">
        <f>IF(sum!A645="QU",sum!B645,"*")</f>
        <v>R_ES-WH-MOB_STEAM1</v>
      </c>
      <c r="AT652" s="2"/>
      <c r="AU652" s="2">
        <f>IF(sum!A645="QU",sum!J645,"*")</f>
        <v>0.0189317272812879</v>
      </c>
      <c r="AX652" s="2" t="s">
        <v>186</v>
      </c>
      <c r="AY652" s="2" t="s">
        <v>187</v>
      </c>
      <c r="AZ652" s="2">
        <v>2050</v>
      </c>
      <c r="BA652" s="2" t="str">
        <f>IF(sum!A645="SA",sum!B645,"*")</f>
        <v>*</v>
      </c>
      <c r="BB652" s="2"/>
      <c r="BC652" s="2" t="str">
        <f>IF(sum!A645="SA",sum!J645,"*")</f>
        <v>*</v>
      </c>
    </row>
    <row r="653" spans="2:55">
      <c r="B653" s="2" t="s">
        <v>186</v>
      </c>
      <c r="C653" s="2" t="s">
        <v>187</v>
      </c>
      <c r="D653" s="2">
        <v>2050</v>
      </c>
      <c r="J653" s="2" t="s">
        <v>186</v>
      </c>
      <c r="K653" s="2" t="s">
        <v>187</v>
      </c>
      <c r="L653" s="2">
        <v>2050</v>
      </c>
      <c r="M653" s="2" t="str">
        <f>IF(sum!A646="AT",sum!B646,"*")</f>
        <v>*</v>
      </c>
      <c r="N653" s="2"/>
      <c r="O653" s="2" t="str">
        <f>IF(sum!A646="AT",sum!J646,"*")</f>
        <v>*</v>
      </c>
      <c r="R653" s="2" t="s">
        <v>186</v>
      </c>
      <c r="S653" s="2" t="s">
        <v>187</v>
      </c>
      <c r="T653" s="2">
        <v>2050</v>
      </c>
      <c r="U653" s="2" t="str">
        <f>IF(sum!A646="BC",sum!B646,"*")</f>
        <v>*</v>
      </c>
      <c r="V653" s="2"/>
      <c r="W653" s="2" t="str">
        <f>IF(sum!A646="BC",sum!J646,"*")</f>
        <v>*</v>
      </c>
      <c r="Z653" s="2" t="s">
        <v>186</v>
      </c>
      <c r="AA653" s="2" t="s">
        <v>187</v>
      </c>
      <c r="AB653" s="2">
        <v>2050</v>
      </c>
      <c r="AC653" s="2" t="str">
        <f>IF(sum!A646="MA",sum!B646,"*")</f>
        <v>*</v>
      </c>
      <c r="AD653" s="2"/>
      <c r="AE653" s="2" t="str">
        <f>IF(sum!A646="MA",sum!J646,"*")</f>
        <v>*</v>
      </c>
      <c r="AH653" s="2" t="s">
        <v>186</v>
      </c>
      <c r="AI653" s="2" t="s">
        <v>187</v>
      </c>
      <c r="AJ653" s="2">
        <v>2050</v>
      </c>
      <c r="AK653" s="2" t="str">
        <f>IF(sum!A646="ON",sum!B646,"*")</f>
        <v>*</v>
      </c>
      <c r="AL653" s="2"/>
      <c r="AM653" s="2" t="str">
        <f>IF(sum!A646="ON",sum!J646,"*")</f>
        <v>*</v>
      </c>
      <c r="AP653" s="4" t="s">
        <v>186</v>
      </c>
      <c r="AQ653" s="4" t="s">
        <v>187</v>
      </c>
      <c r="AR653" s="4">
        <v>2050</v>
      </c>
      <c r="AS653" s="2" t="str">
        <f>IF(sum!A646="QU",sum!B646,"*")</f>
        <v>R_ES-WH-SA_GAS1</v>
      </c>
      <c r="AT653" s="2"/>
      <c r="AU653" s="2">
        <f>IF(sum!A646="QU",sum!J646,"*")</f>
        <v>0</v>
      </c>
      <c r="AX653" s="2" t="s">
        <v>186</v>
      </c>
      <c r="AY653" s="2" t="s">
        <v>187</v>
      </c>
      <c r="AZ653" s="2">
        <v>2050</v>
      </c>
      <c r="BA653" s="2" t="str">
        <f>IF(sum!A646="SA",sum!B646,"*")</f>
        <v>*</v>
      </c>
      <c r="BB653" s="2"/>
      <c r="BC653" s="2" t="str">
        <f>IF(sum!A646="SA",sum!J646,"*")</f>
        <v>*</v>
      </c>
    </row>
    <row r="654" spans="2:55">
      <c r="B654" s="4" t="s">
        <v>186</v>
      </c>
      <c r="C654" s="4" t="s">
        <v>187</v>
      </c>
      <c r="D654" s="4">
        <v>2050</v>
      </c>
      <c r="J654" s="4" t="s">
        <v>186</v>
      </c>
      <c r="K654" s="4" t="s">
        <v>187</v>
      </c>
      <c r="L654" s="4">
        <v>2050</v>
      </c>
      <c r="M654" s="2" t="str">
        <f>IF(sum!A647="AT",sum!B647,"*")</f>
        <v>*</v>
      </c>
      <c r="N654" s="2"/>
      <c r="O654" s="2" t="str">
        <f>IF(sum!A647="AT",sum!J647,"*")</f>
        <v>*</v>
      </c>
      <c r="R654" s="4" t="s">
        <v>186</v>
      </c>
      <c r="S654" s="4" t="s">
        <v>187</v>
      </c>
      <c r="T654" s="4">
        <v>2050</v>
      </c>
      <c r="U654" s="2" t="str">
        <f>IF(sum!A647="BC",sum!B647,"*")</f>
        <v>*</v>
      </c>
      <c r="V654" s="2"/>
      <c r="W654" s="2" t="str">
        <f>IF(sum!A647="BC",sum!J647,"*")</f>
        <v>*</v>
      </c>
      <c r="Z654" s="4" t="s">
        <v>186</v>
      </c>
      <c r="AA654" s="4" t="s">
        <v>187</v>
      </c>
      <c r="AB654" s="4">
        <v>2050</v>
      </c>
      <c r="AC654" s="2" t="str">
        <f>IF(sum!A647="MA",sum!B647,"*")</f>
        <v>*</v>
      </c>
      <c r="AD654" s="2"/>
      <c r="AE654" s="2" t="str">
        <f>IF(sum!A647="MA",sum!J647,"*")</f>
        <v>*</v>
      </c>
      <c r="AH654" s="4" t="s">
        <v>186</v>
      </c>
      <c r="AI654" s="4" t="s">
        <v>187</v>
      </c>
      <c r="AJ654" s="4">
        <v>2050</v>
      </c>
      <c r="AK654" s="2" t="str">
        <f>IF(sum!A647="ON",sum!B647,"*")</f>
        <v>*</v>
      </c>
      <c r="AL654" s="2"/>
      <c r="AM654" s="2" t="str">
        <f>IF(sum!A647="ON",sum!J647,"*")</f>
        <v>*</v>
      </c>
      <c r="AP654" s="2" t="s">
        <v>186</v>
      </c>
      <c r="AQ654" s="2" t="s">
        <v>187</v>
      </c>
      <c r="AR654" s="2">
        <v>2050</v>
      </c>
      <c r="AS654" s="2" t="str">
        <f>IF(sum!A647="QU",sum!B647,"*")</f>
        <v>R_ES-WH-SA_STEAM1</v>
      </c>
      <c r="AT654" s="2"/>
      <c r="AU654" s="2">
        <f>IF(sum!A647="QU",sum!J647,"*")</f>
        <v>0.224810287747873</v>
      </c>
      <c r="AX654" s="4" t="s">
        <v>186</v>
      </c>
      <c r="AY654" s="4" t="s">
        <v>187</v>
      </c>
      <c r="AZ654" s="4">
        <v>2050</v>
      </c>
      <c r="BA654" s="2" t="str">
        <f>IF(sum!A647="SA",sum!B647,"*")</f>
        <v>*</v>
      </c>
      <c r="BB654" s="2"/>
      <c r="BC654" s="2" t="str">
        <f>IF(sum!A647="SA",sum!J647,"*")</f>
        <v>*</v>
      </c>
    </row>
    <row r="655" spans="2:55">
      <c r="B655" s="2" t="s">
        <v>186</v>
      </c>
      <c r="C655" s="2" t="s">
        <v>187</v>
      </c>
      <c r="D655" s="2">
        <v>2050</v>
      </c>
      <c r="J655" s="2" t="s">
        <v>186</v>
      </c>
      <c r="K655" s="2" t="s">
        <v>187</v>
      </c>
      <c r="L655" s="2">
        <v>2050</v>
      </c>
      <c r="M655" s="2" t="str">
        <f>IF(sum!A648="AT",sum!B648,"*")</f>
        <v>*</v>
      </c>
      <c r="N655" s="2"/>
      <c r="O655" s="2" t="str">
        <f>IF(sum!A648="AT",sum!J648,"*")</f>
        <v>*</v>
      </c>
      <c r="R655" s="2" t="s">
        <v>186</v>
      </c>
      <c r="S655" s="2" t="s">
        <v>187</v>
      </c>
      <c r="T655" s="2">
        <v>2050</v>
      </c>
      <c r="U655" s="2" t="str">
        <f>IF(sum!A648="BC",sum!B648,"*")</f>
        <v>*</v>
      </c>
      <c r="V655" s="2"/>
      <c r="W655" s="2" t="str">
        <f>IF(sum!A648="BC",sum!J648,"*")</f>
        <v>*</v>
      </c>
      <c r="Z655" s="2" t="s">
        <v>186</v>
      </c>
      <c r="AA655" s="2" t="s">
        <v>187</v>
      </c>
      <c r="AB655" s="2">
        <v>2050</v>
      </c>
      <c r="AC655" s="2" t="str">
        <f>IF(sum!A648="MA",sum!B648,"*")</f>
        <v>*</v>
      </c>
      <c r="AD655" s="2"/>
      <c r="AE655" s="2" t="str">
        <f>IF(sum!A648="MA",sum!J648,"*")</f>
        <v>*</v>
      </c>
      <c r="AH655" s="2" t="s">
        <v>186</v>
      </c>
      <c r="AI655" s="2" t="s">
        <v>187</v>
      </c>
      <c r="AJ655" s="2">
        <v>2050</v>
      </c>
      <c r="AK655" s="2" t="str">
        <f>IF(sum!A648="ON",sum!B648,"*")</f>
        <v>*</v>
      </c>
      <c r="AL655" s="2"/>
      <c r="AM655" s="2" t="str">
        <f>IF(sum!A648="ON",sum!J648,"*")</f>
        <v>*</v>
      </c>
      <c r="AP655" s="4" t="s">
        <v>186</v>
      </c>
      <c r="AQ655" s="4" t="s">
        <v>187</v>
      </c>
      <c r="AR655" s="4">
        <v>2050</v>
      </c>
      <c r="AS655" s="2" t="str">
        <f>IF(sum!A648="QU",sum!B648,"*")</f>
        <v>R_ES-WH-SD_COAPRO1</v>
      </c>
      <c r="AT655" s="2"/>
      <c r="AU655" s="2">
        <f>IF(sum!A648="QU",sum!J648,"*")</f>
        <v>0</v>
      </c>
      <c r="AX655" s="2" t="s">
        <v>186</v>
      </c>
      <c r="AY655" s="2" t="s">
        <v>187</v>
      </c>
      <c r="AZ655" s="2">
        <v>2050</v>
      </c>
      <c r="BA655" s="2" t="str">
        <f>IF(sum!A648="SA",sum!B648,"*")</f>
        <v>*</v>
      </c>
      <c r="BB655" s="2"/>
      <c r="BC655" s="2" t="str">
        <f>IF(sum!A648="SA",sum!J648,"*")</f>
        <v>*</v>
      </c>
    </row>
    <row r="656" spans="2:55">
      <c r="B656" s="2" t="s">
        <v>186</v>
      </c>
      <c r="C656" s="2" t="s">
        <v>187</v>
      </c>
      <c r="D656" s="2">
        <v>2050</v>
      </c>
      <c r="J656" s="2" t="s">
        <v>186</v>
      </c>
      <c r="K656" s="2" t="s">
        <v>187</v>
      </c>
      <c r="L656" s="2">
        <v>2050</v>
      </c>
      <c r="M656" s="2" t="str">
        <f>IF(sum!A649="AT",sum!B649,"*")</f>
        <v>*</v>
      </c>
      <c r="N656" s="2"/>
      <c r="O656" s="2" t="str">
        <f>IF(sum!A649="AT",sum!J649,"*")</f>
        <v>*</v>
      </c>
      <c r="R656" s="2" t="s">
        <v>186</v>
      </c>
      <c r="S656" s="2" t="s">
        <v>187</v>
      </c>
      <c r="T656" s="2">
        <v>2050</v>
      </c>
      <c r="U656" s="2" t="str">
        <f>IF(sum!A649="BC",sum!B649,"*")</f>
        <v>*</v>
      </c>
      <c r="V656" s="2"/>
      <c r="W656" s="2" t="str">
        <f>IF(sum!A649="BC",sum!J649,"*")</f>
        <v>*</v>
      </c>
      <c r="Z656" s="2" t="s">
        <v>186</v>
      </c>
      <c r="AA656" s="2" t="s">
        <v>187</v>
      </c>
      <c r="AB656" s="2">
        <v>2050</v>
      </c>
      <c r="AC656" s="2" t="str">
        <f>IF(sum!A649="MA",sum!B649,"*")</f>
        <v>*</v>
      </c>
      <c r="AD656" s="2"/>
      <c r="AE656" s="2" t="str">
        <f>IF(sum!A649="MA",sum!J649,"*")</f>
        <v>*</v>
      </c>
      <c r="AH656" s="2" t="s">
        <v>186</v>
      </c>
      <c r="AI656" s="2" t="s">
        <v>187</v>
      </c>
      <c r="AJ656" s="2">
        <v>2050</v>
      </c>
      <c r="AK656" s="2" t="str">
        <f>IF(sum!A649="ON",sum!B649,"*")</f>
        <v>*</v>
      </c>
      <c r="AL656" s="2"/>
      <c r="AM656" s="2" t="str">
        <f>IF(sum!A649="ON",sum!J649,"*")</f>
        <v>*</v>
      </c>
      <c r="AP656" s="2" t="s">
        <v>186</v>
      </c>
      <c r="AQ656" s="2" t="s">
        <v>187</v>
      </c>
      <c r="AR656" s="2">
        <v>2050</v>
      </c>
      <c r="AS656" s="2" t="str">
        <f>IF(sum!A649="QU",sum!B649,"*")</f>
        <v>R_ES-WH-SD_STEAM1</v>
      </c>
      <c r="AT656" s="2"/>
      <c r="AU656" s="2">
        <f>IF(sum!A649="QU",sum!J649,"*")</f>
        <v>0.827222186988265</v>
      </c>
      <c r="AX656" s="2" t="s">
        <v>186</v>
      </c>
      <c r="AY656" s="2" t="s">
        <v>187</v>
      </c>
      <c r="AZ656" s="2">
        <v>2050</v>
      </c>
      <c r="BA656" s="2" t="str">
        <f>IF(sum!A649="SA",sum!B649,"*")</f>
        <v>*</v>
      </c>
      <c r="BB656" s="2"/>
      <c r="BC656" s="2" t="str">
        <f>IF(sum!A649="SA",sum!J649,"*")</f>
        <v>*</v>
      </c>
    </row>
    <row r="657" spans="2:55">
      <c r="B657" s="4" t="s">
        <v>186</v>
      </c>
      <c r="C657" s="4" t="s">
        <v>187</v>
      </c>
      <c r="D657" s="4">
        <v>2050</v>
      </c>
      <c r="J657" s="4" t="s">
        <v>186</v>
      </c>
      <c r="K657" s="4" t="s">
        <v>187</v>
      </c>
      <c r="L657" s="4">
        <v>2050</v>
      </c>
      <c r="M657" s="2" t="str">
        <f>IF(sum!A650="AT",sum!B650,"*")</f>
        <v>*</v>
      </c>
      <c r="N657" s="2"/>
      <c r="O657" s="2" t="str">
        <f>IF(sum!A650="AT",sum!J650,"*")</f>
        <v>*</v>
      </c>
      <c r="R657" s="4" t="s">
        <v>186</v>
      </c>
      <c r="S657" s="4" t="s">
        <v>187</v>
      </c>
      <c r="T657" s="4">
        <v>2050</v>
      </c>
      <c r="U657" s="2" t="str">
        <f>IF(sum!A650="BC",sum!B650,"*")</f>
        <v>*</v>
      </c>
      <c r="V657" s="2"/>
      <c r="W657" s="2" t="str">
        <f>IF(sum!A650="BC",sum!J650,"*")</f>
        <v>*</v>
      </c>
      <c r="Z657" s="4" t="s">
        <v>186</v>
      </c>
      <c r="AA657" s="4" t="s">
        <v>187</v>
      </c>
      <c r="AB657" s="4">
        <v>2050</v>
      </c>
      <c r="AC657" s="2" t="str">
        <f>IF(sum!A650="MA",sum!B650,"*")</f>
        <v>*</v>
      </c>
      <c r="AD657" s="2"/>
      <c r="AE657" s="2" t="str">
        <f>IF(sum!A650="MA",sum!J650,"*")</f>
        <v>*</v>
      </c>
      <c r="AH657" s="4" t="s">
        <v>186</v>
      </c>
      <c r="AI657" s="4" t="s">
        <v>187</v>
      </c>
      <c r="AJ657" s="4">
        <v>2050</v>
      </c>
      <c r="AK657" s="2" t="str">
        <f>IF(sum!A650="ON",sum!B650,"*")</f>
        <v>*</v>
      </c>
      <c r="AL657" s="2"/>
      <c r="AM657" s="2" t="str">
        <f>IF(sum!A650="ON",sum!J650,"*")</f>
        <v>*</v>
      </c>
      <c r="AP657" s="4" t="s">
        <v>186</v>
      </c>
      <c r="AQ657" s="4" t="s">
        <v>187</v>
      </c>
      <c r="AR657" s="4">
        <v>2050</v>
      </c>
      <c r="AS657" s="2" t="str">
        <f>IF(sum!A650="QU",sum!B650,"*")</f>
        <v>RTS-AuxiliaryEquip_ELE1</v>
      </c>
      <c r="AT657" s="2"/>
      <c r="AU657" s="2">
        <f>IF(sum!A650="QU",sum!J650,"*")</f>
        <v>0.590344353038918</v>
      </c>
      <c r="AX657" s="4" t="s">
        <v>186</v>
      </c>
      <c r="AY657" s="4" t="s">
        <v>187</v>
      </c>
      <c r="AZ657" s="4">
        <v>2050</v>
      </c>
      <c r="BA657" s="2" t="str">
        <f>IF(sum!A650="SA",sum!B650,"*")</f>
        <v>*</v>
      </c>
      <c r="BB657" s="2"/>
      <c r="BC657" s="2" t="str">
        <f>IF(sum!A650="SA",sum!J650,"*")</f>
        <v>*</v>
      </c>
    </row>
    <row r="658" spans="2:55">
      <c r="B658" s="2" t="s">
        <v>186</v>
      </c>
      <c r="C658" s="2" t="s">
        <v>187</v>
      </c>
      <c r="D658" s="2">
        <v>2050</v>
      </c>
      <c r="J658" s="2" t="s">
        <v>186</v>
      </c>
      <c r="K658" s="2" t="s">
        <v>187</v>
      </c>
      <c r="L658" s="2">
        <v>2050</v>
      </c>
      <c r="M658" s="2" t="str">
        <f>IF(sum!A651="AT",sum!B651,"*")</f>
        <v>*</v>
      </c>
      <c r="N658" s="2"/>
      <c r="O658" s="2" t="str">
        <f>IF(sum!A651="AT",sum!J651,"*")</f>
        <v>*</v>
      </c>
      <c r="R658" s="2" t="s">
        <v>186</v>
      </c>
      <c r="S658" s="2" t="s">
        <v>187</v>
      </c>
      <c r="T658" s="2">
        <v>2050</v>
      </c>
      <c r="U658" s="2" t="str">
        <f>IF(sum!A651="BC",sum!B651,"*")</f>
        <v>*</v>
      </c>
      <c r="V658" s="2"/>
      <c r="W658" s="2" t="str">
        <f>IF(sum!A651="BC",sum!J651,"*")</f>
        <v>*</v>
      </c>
      <c r="Z658" s="2" t="s">
        <v>186</v>
      </c>
      <c r="AA658" s="2" t="s">
        <v>187</v>
      </c>
      <c r="AB658" s="2">
        <v>2050</v>
      </c>
      <c r="AC658" s="2" t="str">
        <f>IF(sum!A651="MA",sum!B651,"*")</f>
        <v>*</v>
      </c>
      <c r="AD658" s="2"/>
      <c r="AE658" s="2" t="str">
        <f>IF(sum!A651="MA",sum!J651,"*")</f>
        <v>*</v>
      </c>
      <c r="AH658" s="2" t="s">
        <v>186</v>
      </c>
      <c r="AI658" s="2" t="s">
        <v>187</v>
      </c>
      <c r="AJ658" s="2">
        <v>2050</v>
      </c>
      <c r="AK658" s="2" t="str">
        <f>IF(sum!A651="ON",sum!B651,"*")</f>
        <v>*</v>
      </c>
      <c r="AL658" s="2"/>
      <c r="AM658" s="2" t="str">
        <f>IF(sum!A651="ON",sum!J651,"*")</f>
        <v>*</v>
      </c>
      <c r="AP658" s="2" t="s">
        <v>186</v>
      </c>
      <c r="AQ658" s="2" t="s">
        <v>187</v>
      </c>
      <c r="AR658" s="2">
        <v>2050</v>
      </c>
      <c r="AS658" s="2" t="str">
        <f>IF(sum!A651="QU",sum!B651,"*")</f>
        <v>RTS-AuxiliaryMot_ELE1</v>
      </c>
      <c r="AT658" s="2"/>
      <c r="AU658" s="2">
        <f>IF(sum!A651="QU",sum!J651,"*")</f>
        <v>0.187320804329657</v>
      </c>
      <c r="AX658" s="2" t="s">
        <v>186</v>
      </c>
      <c r="AY658" s="2" t="s">
        <v>187</v>
      </c>
      <c r="AZ658" s="2">
        <v>2050</v>
      </c>
      <c r="BA658" s="2" t="str">
        <f>IF(sum!A651="SA",sum!B651,"*")</f>
        <v>*</v>
      </c>
      <c r="BB658" s="2"/>
      <c r="BC658" s="2" t="str">
        <f>IF(sum!A651="SA",sum!J651,"*")</f>
        <v>*</v>
      </c>
    </row>
    <row r="659" spans="2:55">
      <c r="B659" s="2" t="s">
        <v>186</v>
      </c>
      <c r="C659" s="2" t="s">
        <v>187</v>
      </c>
      <c r="D659" s="2">
        <v>2050</v>
      </c>
      <c r="J659" s="2" t="s">
        <v>186</v>
      </c>
      <c r="K659" s="2" t="s">
        <v>187</v>
      </c>
      <c r="L659" s="2">
        <v>2050</v>
      </c>
      <c r="M659" s="2" t="str">
        <f>IF(sum!A652="AT",sum!B652,"*")</f>
        <v>*</v>
      </c>
      <c r="N659" s="2"/>
      <c r="O659" s="2" t="str">
        <f>IF(sum!A652="AT",sum!J652,"*")</f>
        <v>*</v>
      </c>
      <c r="R659" s="2" t="s">
        <v>186</v>
      </c>
      <c r="S659" s="2" t="s">
        <v>187</v>
      </c>
      <c r="T659" s="2">
        <v>2050</v>
      </c>
      <c r="U659" s="2" t="str">
        <f>IF(sum!A652="BC",sum!B652,"*")</f>
        <v>*</v>
      </c>
      <c r="V659" s="2"/>
      <c r="W659" s="2" t="str">
        <f>IF(sum!A652="BC",sum!J652,"*")</f>
        <v>*</v>
      </c>
      <c r="Z659" s="2" t="s">
        <v>186</v>
      </c>
      <c r="AA659" s="2" t="s">
        <v>187</v>
      </c>
      <c r="AB659" s="2">
        <v>2050</v>
      </c>
      <c r="AC659" s="2" t="str">
        <f>IF(sum!A652="MA",sum!B652,"*")</f>
        <v>*</v>
      </c>
      <c r="AD659" s="2"/>
      <c r="AE659" s="2" t="str">
        <f>IF(sum!A652="MA",sum!J652,"*")</f>
        <v>*</v>
      </c>
      <c r="AH659" s="2" t="s">
        <v>186</v>
      </c>
      <c r="AI659" s="2" t="s">
        <v>187</v>
      </c>
      <c r="AJ659" s="2">
        <v>2050</v>
      </c>
      <c r="AK659" s="2" t="str">
        <f>IF(sum!A652="ON",sum!B652,"*")</f>
        <v>*</v>
      </c>
      <c r="AL659" s="2"/>
      <c r="AM659" s="2" t="str">
        <f>IF(sum!A652="ON",sum!J652,"*")</f>
        <v>*</v>
      </c>
      <c r="AP659" s="4" t="s">
        <v>186</v>
      </c>
      <c r="AQ659" s="4" t="s">
        <v>187</v>
      </c>
      <c r="AR659" s="4">
        <v>2050</v>
      </c>
      <c r="AS659" s="2" t="str">
        <f>IF(sum!A652="QU",sum!B652,"*")</f>
        <v>RTS-Light_ELE1</v>
      </c>
      <c r="AT659" s="2"/>
      <c r="AU659" s="2">
        <f>IF(sum!A652="QU",sum!J652,"*")</f>
        <v>1.07283733388803</v>
      </c>
      <c r="AX659" s="2" t="s">
        <v>186</v>
      </c>
      <c r="AY659" s="2" t="s">
        <v>187</v>
      </c>
      <c r="AZ659" s="2">
        <v>2050</v>
      </c>
      <c r="BA659" s="2" t="str">
        <f>IF(sum!A652="SA",sum!B652,"*")</f>
        <v>*</v>
      </c>
      <c r="BB659" s="2"/>
      <c r="BC659" s="2" t="str">
        <f>IF(sum!A652="SA",sum!J652,"*")</f>
        <v>*</v>
      </c>
    </row>
    <row r="660" spans="2:55">
      <c r="B660" s="4" t="s">
        <v>186</v>
      </c>
      <c r="C660" s="4" t="s">
        <v>187</v>
      </c>
      <c r="D660" s="4">
        <v>2050</v>
      </c>
      <c r="J660" s="4" t="s">
        <v>186</v>
      </c>
      <c r="K660" s="4" t="s">
        <v>187</v>
      </c>
      <c r="L660" s="4">
        <v>2050</v>
      </c>
      <c r="M660" s="2" t="str">
        <f>IF(sum!A653="AT",sum!B653,"*")</f>
        <v>*</v>
      </c>
      <c r="N660" s="2"/>
      <c r="O660" s="2" t="str">
        <f>IF(sum!A653="AT",sum!J653,"*")</f>
        <v>*</v>
      </c>
      <c r="R660" s="4" t="s">
        <v>186</v>
      </c>
      <c r="S660" s="4" t="s">
        <v>187</v>
      </c>
      <c r="T660" s="4">
        <v>2050</v>
      </c>
      <c r="U660" s="2" t="str">
        <f>IF(sum!A653="BC",sum!B653,"*")</f>
        <v>*</v>
      </c>
      <c r="V660" s="2"/>
      <c r="W660" s="2" t="str">
        <f>IF(sum!A653="BC",sum!J653,"*")</f>
        <v>*</v>
      </c>
      <c r="Z660" s="4" t="s">
        <v>186</v>
      </c>
      <c r="AA660" s="4" t="s">
        <v>187</v>
      </c>
      <c r="AB660" s="4">
        <v>2050</v>
      </c>
      <c r="AC660" s="2" t="str">
        <f>IF(sum!A653="MA",sum!B653,"*")</f>
        <v>*</v>
      </c>
      <c r="AD660" s="2"/>
      <c r="AE660" s="2" t="str">
        <f>IF(sum!A653="MA",sum!J653,"*")</f>
        <v>*</v>
      </c>
      <c r="AH660" s="4" t="s">
        <v>186</v>
      </c>
      <c r="AI660" s="4" t="s">
        <v>187</v>
      </c>
      <c r="AJ660" s="4">
        <v>2050</v>
      </c>
      <c r="AK660" s="2" t="str">
        <f>IF(sum!A653="ON",sum!B653,"*")</f>
        <v>*</v>
      </c>
      <c r="AL660" s="2"/>
      <c r="AM660" s="2" t="str">
        <f>IF(sum!A653="ON",sum!J653,"*")</f>
        <v>*</v>
      </c>
      <c r="AP660" s="2" t="s">
        <v>186</v>
      </c>
      <c r="AQ660" s="2" t="s">
        <v>187</v>
      </c>
      <c r="AR660" s="2">
        <v>2050</v>
      </c>
      <c r="AS660" s="2" t="str">
        <f>IF(sum!A653="QU",sum!B653,"*")</f>
        <v>RTS-SpCool_ELE1</v>
      </c>
      <c r="AT660" s="2"/>
      <c r="AU660" s="2">
        <f>IF(sum!A653="QU",sum!J653,"*")</f>
        <v>0.272466624479501</v>
      </c>
      <c r="AX660" s="4" t="s">
        <v>186</v>
      </c>
      <c r="AY660" s="4" t="s">
        <v>187</v>
      </c>
      <c r="AZ660" s="4">
        <v>2050</v>
      </c>
      <c r="BA660" s="2" t="str">
        <f>IF(sum!A653="SA",sum!B653,"*")</f>
        <v>*</v>
      </c>
      <c r="BB660" s="2"/>
      <c r="BC660" s="2" t="str">
        <f>IF(sum!A653="SA",sum!J653,"*")</f>
        <v>*</v>
      </c>
    </row>
    <row r="661" spans="2:55">
      <c r="B661" s="2" t="s">
        <v>186</v>
      </c>
      <c r="C661" s="2" t="s">
        <v>187</v>
      </c>
      <c r="D661" s="2">
        <v>2050</v>
      </c>
      <c r="J661" s="2" t="s">
        <v>186</v>
      </c>
      <c r="K661" s="2" t="s">
        <v>187</v>
      </c>
      <c r="L661" s="2">
        <v>2050</v>
      </c>
      <c r="M661" s="2" t="str">
        <f>IF(sum!A654="AT",sum!B654,"*")</f>
        <v>*</v>
      </c>
      <c r="N661" s="2"/>
      <c r="O661" s="2" t="str">
        <f>IF(sum!A654="AT",sum!J654,"*")</f>
        <v>*</v>
      </c>
      <c r="R661" s="2" t="s">
        <v>186</v>
      </c>
      <c r="S661" s="2" t="s">
        <v>187</v>
      </c>
      <c r="T661" s="2">
        <v>2050</v>
      </c>
      <c r="U661" s="2" t="str">
        <f>IF(sum!A654="BC",sum!B654,"*")</f>
        <v>*</v>
      </c>
      <c r="V661" s="2"/>
      <c r="W661" s="2" t="str">
        <f>IF(sum!A654="BC",sum!J654,"*")</f>
        <v>*</v>
      </c>
      <c r="Z661" s="2" t="s">
        <v>186</v>
      </c>
      <c r="AA661" s="2" t="s">
        <v>187</v>
      </c>
      <c r="AB661" s="2">
        <v>2050</v>
      </c>
      <c r="AC661" s="2" t="str">
        <f>IF(sum!A654="MA",sum!B654,"*")</f>
        <v>*</v>
      </c>
      <c r="AD661" s="2"/>
      <c r="AE661" s="2" t="str">
        <f>IF(sum!A654="MA",sum!J654,"*")</f>
        <v>*</v>
      </c>
      <c r="AH661" s="2" t="s">
        <v>186</v>
      </c>
      <c r="AI661" s="2" t="s">
        <v>187</v>
      </c>
      <c r="AJ661" s="2">
        <v>2050</v>
      </c>
      <c r="AK661" s="2" t="str">
        <f>IF(sum!A654="ON",sum!B654,"*")</f>
        <v>*</v>
      </c>
      <c r="AL661" s="2"/>
      <c r="AM661" s="2" t="str">
        <f>IF(sum!A654="ON",sum!J654,"*")</f>
        <v>*</v>
      </c>
      <c r="AP661" s="4" t="s">
        <v>186</v>
      </c>
      <c r="AQ661" s="4" t="s">
        <v>187</v>
      </c>
      <c r="AR661" s="4">
        <v>2050</v>
      </c>
      <c r="AS661" s="2" t="str">
        <f>IF(sum!A654="QU",sum!B654,"*")</f>
        <v>RTS-SpHeat_ELE1</v>
      </c>
      <c r="AT661" s="2"/>
      <c r="AU661" s="2">
        <f>IF(sum!A654="QU",sum!J654,"*")</f>
        <v>0.968770220371559</v>
      </c>
      <c r="AX661" s="2" t="s">
        <v>186</v>
      </c>
      <c r="AY661" s="2" t="s">
        <v>187</v>
      </c>
      <c r="AZ661" s="2">
        <v>2050</v>
      </c>
      <c r="BA661" s="2" t="str">
        <f>IF(sum!A654="SA",sum!B654,"*")</f>
        <v>*</v>
      </c>
      <c r="BB661" s="2"/>
      <c r="BC661" s="2" t="str">
        <f>IF(sum!A654="SA",sum!J654,"*")</f>
        <v>*</v>
      </c>
    </row>
    <row r="662" spans="2:55">
      <c r="B662" s="2" t="s">
        <v>186</v>
      </c>
      <c r="C662" s="2" t="s">
        <v>187</v>
      </c>
      <c r="D662" s="2">
        <v>2050</v>
      </c>
      <c r="J662" s="2" t="s">
        <v>186</v>
      </c>
      <c r="K662" s="2" t="s">
        <v>187</v>
      </c>
      <c r="L662" s="2">
        <v>2050</v>
      </c>
      <c r="M662" s="2" t="str">
        <f>IF(sum!A655="AT",sum!B655,"*")</f>
        <v>*</v>
      </c>
      <c r="N662" s="2"/>
      <c r="O662" s="2" t="str">
        <f>IF(sum!A655="AT",sum!J655,"*")</f>
        <v>*</v>
      </c>
      <c r="R662" s="2" t="s">
        <v>186</v>
      </c>
      <c r="S662" s="2" t="s">
        <v>187</v>
      </c>
      <c r="T662" s="2">
        <v>2050</v>
      </c>
      <c r="U662" s="2" t="str">
        <f>IF(sum!A655="BC",sum!B655,"*")</f>
        <v>*</v>
      </c>
      <c r="V662" s="2"/>
      <c r="W662" s="2" t="str">
        <f>IF(sum!A655="BC",sum!J655,"*")</f>
        <v>*</v>
      </c>
      <c r="Z662" s="2" t="s">
        <v>186</v>
      </c>
      <c r="AA662" s="2" t="s">
        <v>187</v>
      </c>
      <c r="AB662" s="2">
        <v>2050</v>
      </c>
      <c r="AC662" s="2" t="str">
        <f>IF(sum!A655="MA",sum!B655,"*")</f>
        <v>*</v>
      </c>
      <c r="AD662" s="2"/>
      <c r="AE662" s="2" t="str">
        <f>IF(sum!A655="MA",sum!J655,"*")</f>
        <v>*</v>
      </c>
      <c r="AH662" s="2" t="s">
        <v>186</v>
      </c>
      <c r="AI662" s="2" t="s">
        <v>187</v>
      </c>
      <c r="AJ662" s="2">
        <v>2050</v>
      </c>
      <c r="AK662" s="2" t="str">
        <f>IF(sum!A655="ON",sum!B655,"*")</f>
        <v>*</v>
      </c>
      <c r="AL662" s="2"/>
      <c r="AM662" s="2" t="str">
        <f>IF(sum!A655="ON",sum!J655,"*")</f>
        <v>*</v>
      </c>
      <c r="AP662" s="2" t="s">
        <v>186</v>
      </c>
      <c r="AQ662" s="2" t="s">
        <v>187</v>
      </c>
      <c r="AR662" s="2">
        <v>2050</v>
      </c>
      <c r="AS662" s="2" t="str">
        <f>IF(sum!A655="QU",sum!B655,"*")</f>
        <v>RTS-WaterHeat_ELE1</v>
      </c>
      <c r="AT662" s="2"/>
      <c r="AU662" s="2">
        <f>IF(sum!A655="QU",sum!J655,"*")</f>
        <v>0.181644416319667</v>
      </c>
      <c r="AX662" s="2" t="s">
        <v>186</v>
      </c>
      <c r="AY662" s="2" t="s">
        <v>187</v>
      </c>
      <c r="AZ662" s="2">
        <v>2050</v>
      </c>
      <c r="BA662" s="2" t="str">
        <f>IF(sum!A655="SA",sum!B655,"*")</f>
        <v>*</v>
      </c>
      <c r="BB662" s="2"/>
      <c r="BC662" s="2" t="str">
        <f>IF(sum!A655="SA",sum!J655,"*")</f>
        <v>*</v>
      </c>
    </row>
    <row r="663" spans="2:55">
      <c r="B663" s="4" t="s">
        <v>186</v>
      </c>
      <c r="C663" s="4" t="s">
        <v>187</v>
      </c>
      <c r="D663" s="4">
        <v>2050</v>
      </c>
      <c r="J663" s="4" t="s">
        <v>186</v>
      </c>
      <c r="K663" s="4" t="s">
        <v>187</v>
      </c>
      <c r="L663" s="4">
        <v>2050</v>
      </c>
      <c r="M663" s="2" t="str">
        <f>IF(sum!A656="AT",sum!B656,"*")</f>
        <v>*</v>
      </c>
      <c r="N663" s="2"/>
      <c r="O663" s="2" t="str">
        <f>IF(sum!A656="AT",sum!J656,"*")</f>
        <v>*</v>
      </c>
      <c r="R663" s="4" t="s">
        <v>186</v>
      </c>
      <c r="S663" s="4" t="s">
        <v>187</v>
      </c>
      <c r="T663" s="4">
        <v>2050</v>
      </c>
      <c r="U663" s="2" t="str">
        <f>IF(sum!A656="BC",sum!B656,"*")</f>
        <v>*</v>
      </c>
      <c r="V663" s="2"/>
      <c r="W663" s="2" t="str">
        <f>IF(sum!A656="BC",sum!J656,"*")</f>
        <v>*</v>
      </c>
      <c r="Z663" s="4" t="s">
        <v>186</v>
      </c>
      <c r="AA663" s="4" t="s">
        <v>187</v>
      </c>
      <c r="AB663" s="4">
        <v>2050</v>
      </c>
      <c r="AC663" s="2" t="str">
        <f>IF(sum!A656="MA",sum!B656,"*")</f>
        <v>*</v>
      </c>
      <c r="AD663" s="2"/>
      <c r="AE663" s="2" t="str">
        <f>IF(sum!A656="MA",sum!J656,"*")</f>
        <v>*</v>
      </c>
      <c r="AH663" s="4" t="s">
        <v>186</v>
      </c>
      <c r="AI663" s="4" t="s">
        <v>187</v>
      </c>
      <c r="AJ663" s="4">
        <v>2050</v>
      </c>
      <c r="AK663" s="2" t="str">
        <f>IF(sum!A656="ON",sum!B656,"*")</f>
        <v>*</v>
      </c>
      <c r="AL663" s="2"/>
      <c r="AM663" s="2" t="str">
        <f>IF(sum!A656="ON",sum!J656,"*")</f>
        <v>*</v>
      </c>
      <c r="AP663" s="4" t="s">
        <v>186</v>
      </c>
      <c r="AQ663" s="4" t="s">
        <v>187</v>
      </c>
      <c r="AR663" s="4">
        <v>2050</v>
      </c>
      <c r="AS663" s="2" t="str">
        <f>IF(sum!A656="QU",sum!B656,"*")</f>
        <v>S_CCUS_ATM</v>
      </c>
      <c r="AT663" s="2"/>
      <c r="AU663" s="2">
        <f>IF(sum!A656="QU",sum!J656,"*")</f>
        <v>8.02686648777827</v>
      </c>
      <c r="AX663" s="4" t="s">
        <v>186</v>
      </c>
      <c r="AY663" s="4" t="s">
        <v>187</v>
      </c>
      <c r="AZ663" s="4">
        <v>2050</v>
      </c>
      <c r="BA663" s="2" t="str">
        <f>IF(sum!A656="SA",sum!B656,"*")</f>
        <v>*</v>
      </c>
      <c r="BB663" s="2"/>
      <c r="BC663" s="2" t="str">
        <f>IF(sum!A656="SA",sum!J656,"*")</f>
        <v>*</v>
      </c>
    </row>
    <row r="664" spans="2:55">
      <c r="B664" s="2" t="s">
        <v>186</v>
      </c>
      <c r="C664" s="2" t="s">
        <v>187</v>
      </c>
      <c r="D664" s="2">
        <v>2050</v>
      </c>
      <c r="J664" s="2" t="s">
        <v>186</v>
      </c>
      <c r="K664" s="2" t="s">
        <v>187</v>
      </c>
      <c r="L664" s="2">
        <v>2050</v>
      </c>
      <c r="M664" s="2" t="str">
        <f>IF(sum!A657="AT",sum!B657,"*")</f>
        <v>*</v>
      </c>
      <c r="N664" s="2"/>
      <c r="O664" s="2" t="str">
        <f>IF(sum!A657="AT",sum!J657,"*")</f>
        <v>*</v>
      </c>
      <c r="R664" s="2" t="s">
        <v>186</v>
      </c>
      <c r="S664" s="2" t="s">
        <v>187</v>
      </c>
      <c r="T664" s="2">
        <v>2050</v>
      </c>
      <c r="U664" s="2" t="str">
        <f>IF(sum!A657="BC",sum!B657,"*")</f>
        <v>*</v>
      </c>
      <c r="V664" s="2"/>
      <c r="W664" s="2" t="str">
        <f>IF(sum!A657="BC",sum!J657,"*")</f>
        <v>*</v>
      </c>
      <c r="Z664" s="2" t="s">
        <v>186</v>
      </c>
      <c r="AA664" s="2" t="s">
        <v>187</v>
      </c>
      <c r="AB664" s="2">
        <v>2050</v>
      </c>
      <c r="AC664" s="2" t="str">
        <f>IF(sum!A657="MA",sum!B657,"*")</f>
        <v>*</v>
      </c>
      <c r="AD664" s="2"/>
      <c r="AE664" s="2" t="str">
        <f>IF(sum!A657="MA",sum!J657,"*")</f>
        <v>*</v>
      </c>
      <c r="AH664" s="2" t="s">
        <v>186</v>
      </c>
      <c r="AI664" s="2" t="s">
        <v>187</v>
      </c>
      <c r="AJ664" s="2">
        <v>2050</v>
      </c>
      <c r="AK664" s="2" t="str">
        <f>IF(sum!A657="ON",sum!B657,"*")</f>
        <v>*</v>
      </c>
      <c r="AL664" s="2"/>
      <c r="AM664" s="2" t="str">
        <f>IF(sum!A657="ON",sum!J657,"*")</f>
        <v>*</v>
      </c>
      <c r="AP664" s="2" t="s">
        <v>186</v>
      </c>
      <c r="AQ664" s="2" t="s">
        <v>187</v>
      </c>
      <c r="AR664" s="2">
        <v>2050</v>
      </c>
      <c r="AS664" s="2" t="str">
        <f>IF(sum!A657="QU",sum!B657,"*")</f>
        <v>S_CCUS_EMIS_H2T</v>
      </c>
      <c r="AT664" s="2"/>
      <c r="AU664" s="2">
        <f>IF(sum!A657="QU",sum!J657,"*")</f>
        <v>0.32967737530697</v>
      </c>
      <c r="AX664" s="2" t="s">
        <v>186</v>
      </c>
      <c r="AY664" s="2" t="s">
        <v>187</v>
      </c>
      <c r="AZ664" s="2">
        <v>2050</v>
      </c>
      <c r="BA664" s="2" t="str">
        <f>IF(sum!A657="SA",sum!B657,"*")</f>
        <v>*</v>
      </c>
      <c r="BB664" s="2"/>
      <c r="BC664" s="2" t="str">
        <f>IF(sum!A657="SA",sum!J657,"*")</f>
        <v>*</v>
      </c>
    </row>
    <row r="665" spans="2:55">
      <c r="B665" s="2" t="s">
        <v>186</v>
      </c>
      <c r="C665" s="2" t="s">
        <v>187</v>
      </c>
      <c r="D665" s="2">
        <v>2050</v>
      </c>
      <c r="J665" s="2" t="s">
        <v>186</v>
      </c>
      <c r="K665" s="2" t="s">
        <v>187</v>
      </c>
      <c r="L665" s="2">
        <v>2050</v>
      </c>
      <c r="M665" s="2" t="str">
        <f>IF(sum!A658="AT",sum!B658,"*")</f>
        <v>*</v>
      </c>
      <c r="N665" s="2"/>
      <c r="O665" s="2" t="str">
        <f>IF(sum!A658="AT",sum!J658,"*")</f>
        <v>*</v>
      </c>
      <c r="R665" s="2" t="s">
        <v>186</v>
      </c>
      <c r="S665" s="2" t="s">
        <v>187</v>
      </c>
      <c r="T665" s="2">
        <v>2050</v>
      </c>
      <c r="U665" s="2" t="str">
        <f>IF(sum!A658="BC",sum!B658,"*")</f>
        <v>*</v>
      </c>
      <c r="V665" s="2"/>
      <c r="W665" s="2" t="str">
        <f>IF(sum!A658="BC",sum!J658,"*")</f>
        <v>*</v>
      </c>
      <c r="Z665" s="2" t="s">
        <v>186</v>
      </c>
      <c r="AA665" s="2" t="s">
        <v>187</v>
      </c>
      <c r="AB665" s="2">
        <v>2050</v>
      </c>
      <c r="AC665" s="2" t="str">
        <f>IF(sum!A658="MA",sum!B658,"*")</f>
        <v>*</v>
      </c>
      <c r="AD665" s="2"/>
      <c r="AE665" s="2" t="str">
        <f>IF(sum!A658="MA",sum!J658,"*")</f>
        <v>*</v>
      </c>
      <c r="AH665" s="2" t="s">
        <v>186</v>
      </c>
      <c r="AI665" s="2" t="s">
        <v>187</v>
      </c>
      <c r="AJ665" s="2">
        <v>2050</v>
      </c>
      <c r="AK665" s="2" t="str">
        <f>IF(sum!A658="ON",sum!B658,"*")</f>
        <v>*</v>
      </c>
      <c r="AL665" s="2"/>
      <c r="AM665" s="2" t="str">
        <f>IF(sum!A658="ON",sum!J658,"*")</f>
        <v>*</v>
      </c>
      <c r="AP665" s="4" t="s">
        <v>186</v>
      </c>
      <c r="AQ665" s="4" t="s">
        <v>187</v>
      </c>
      <c r="AR665" s="4">
        <v>2050</v>
      </c>
      <c r="AS665" s="2" t="str">
        <f>IF(sum!A658="QU",sum!B658,"*")</f>
        <v>S_CCUS_EMISMeOH_H2</v>
      </c>
      <c r="AT665" s="2"/>
      <c r="AU665" s="2">
        <f>IF(sum!A658="QU",sum!J658,"*")</f>
        <v>0</v>
      </c>
      <c r="AX665" s="2" t="s">
        <v>186</v>
      </c>
      <c r="AY665" s="2" t="s">
        <v>187</v>
      </c>
      <c r="AZ665" s="2">
        <v>2050</v>
      </c>
      <c r="BA665" s="2" t="str">
        <f>IF(sum!A658="SA",sum!B658,"*")</f>
        <v>*</v>
      </c>
      <c r="BB665" s="2"/>
      <c r="BC665" s="2" t="str">
        <f>IF(sum!A658="SA",sum!J658,"*")</f>
        <v>*</v>
      </c>
    </row>
    <row r="666" spans="2:55">
      <c r="B666" s="4" t="s">
        <v>186</v>
      </c>
      <c r="C666" s="4" t="s">
        <v>187</v>
      </c>
      <c r="D666" s="4">
        <v>2050</v>
      </c>
      <c r="J666" s="4" t="s">
        <v>186</v>
      </c>
      <c r="K666" s="4" t="s">
        <v>187</v>
      </c>
      <c r="L666" s="4">
        <v>2050</v>
      </c>
      <c r="M666" s="2" t="str">
        <f>IF(sum!A659="AT",sum!B659,"*")</f>
        <v>*</v>
      </c>
      <c r="N666" s="2"/>
      <c r="O666" s="2" t="str">
        <f>IF(sum!A659="AT",sum!J659,"*")</f>
        <v>*</v>
      </c>
      <c r="R666" s="4" t="s">
        <v>186</v>
      </c>
      <c r="S666" s="4" t="s">
        <v>187</v>
      </c>
      <c r="T666" s="4">
        <v>2050</v>
      </c>
      <c r="U666" s="2" t="str">
        <f>IF(sum!A659="BC",sum!B659,"*")</f>
        <v>*</v>
      </c>
      <c r="V666" s="2"/>
      <c r="W666" s="2" t="str">
        <f>IF(sum!A659="BC",sum!J659,"*")</f>
        <v>*</v>
      </c>
      <c r="Z666" s="4" t="s">
        <v>186</v>
      </c>
      <c r="AA666" s="4" t="s">
        <v>187</v>
      </c>
      <c r="AB666" s="4">
        <v>2050</v>
      </c>
      <c r="AC666" s="2" t="str">
        <f>IF(sum!A659="MA",sum!B659,"*")</f>
        <v>*</v>
      </c>
      <c r="AD666" s="2"/>
      <c r="AE666" s="2" t="str">
        <f>IF(sum!A659="MA",sum!J659,"*")</f>
        <v>*</v>
      </c>
      <c r="AH666" s="4" t="s">
        <v>186</v>
      </c>
      <c r="AI666" s="4" t="s">
        <v>187</v>
      </c>
      <c r="AJ666" s="4">
        <v>2050</v>
      </c>
      <c r="AK666" s="2" t="str">
        <f>IF(sum!A659="ON",sum!B659,"*")</f>
        <v>*</v>
      </c>
      <c r="AL666" s="2"/>
      <c r="AM666" s="2" t="str">
        <f>IF(sum!A659="ON",sum!J659,"*")</f>
        <v>*</v>
      </c>
      <c r="AP666" s="2" t="s">
        <v>186</v>
      </c>
      <c r="AQ666" s="2" t="s">
        <v>187</v>
      </c>
      <c r="AR666" s="2">
        <v>2050</v>
      </c>
      <c r="AS666" s="2" t="str">
        <f>IF(sum!A659="QU",sum!B659,"*")</f>
        <v>SCOAH2GC01</v>
      </c>
      <c r="AT666" s="2"/>
      <c r="AU666" s="2">
        <f>IF(sum!A659="QU",sum!J659,"*")</f>
        <v>0.526662831015308</v>
      </c>
      <c r="AX666" s="4" t="s">
        <v>186</v>
      </c>
      <c r="AY666" s="4" t="s">
        <v>187</v>
      </c>
      <c r="AZ666" s="4">
        <v>2050</v>
      </c>
      <c r="BA666" s="2" t="str">
        <f>IF(sum!A659="SA",sum!B659,"*")</f>
        <v>*</v>
      </c>
      <c r="BB666" s="2"/>
      <c r="BC666" s="2" t="str">
        <f>IF(sum!A659="SA",sum!J659,"*")</f>
        <v>*</v>
      </c>
    </row>
    <row r="667" spans="2:55">
      <c r="B667" s="2" t="s">
        <v>186</v>
      </c>
      <c r="C667" s="2" t="s">
        <v>187</v>
      </c>
      <c r="D667" s="2">
        <v>2050</v>
      </c>
      <c r="J667" s="2" t="s">
        <v>186</v>
      </c>
      <c r="K667" s="2" t="s">
        <v>187</v>
      </c>
      <c r="L667" s="2">
        <v>2050</v>
      </c>
      <c r="M667" s="2" t="str">
        <f>IF(sum!A660="AT",sum!B660,"*")</f>
        <v>*</v>
      </c>
      <c r="N667" s="2"/>
      <c r="O667" s="2" t="str">
        <f>IF(sum!A660="AT",sum!J660,"*")</f>
        <v>*</v>
      </c>
      <c r="R667" s="2" t="s">
        <v>186</v>
      </c>
      <c r="S667" s="2" t="s">
        <v>187</v>
      </c>
      <c r="T667" s="2">
        <v>2050</v>
      </c>
      <c r="U667" s="2" t="str">
        <f>IF(sum!A660="BC",sum!B660,"*")</f>
        <v>*</v>
      </c>
      <c r="V667" s="2"/>
      <c r="W667" s="2" t="str">
        <f>IF(sum!A660="BC",sum!J660,"*")</f>
        <v>*</v>
      </c>
      <c r="Z667" s="2" t="s">
        <v>186</v>
      </c>
      <c r="AA667" s="2" t="s">
        <v>187</v>
      </c>
      <c r="AB667" s="2">
        <v>2050</v>
      </c>
      <c r="AC667" s="2" t="str">
        <f>IF(sum!A660="MA",sum!B660,"*")</f>
        <v>*</v>
      </c>
      <c r="AD667" s="2"/>
      <c r="AE667" s="2" t="str">
        <f>IF(sum!A660="MA",sum!J660,"*")</f>
        <v>*</v>
      </c>
      <c r="AH667" s="2" t="s">
        <v>186</v>
      </c>
      <c r="AI667" s="2" t="s">
        <v>187</v>
      </c>
      <c r="AJ667" s="2">
        <v>2050</v>
      </c>
      <c r="AK667" s="2" t="str">
        <f>IF(sum!A660="ON",sum!B660,"*")</f>
        <v>*</v>
      </c>
      <c r="AL667" s="2"/>
      <c r="AM667" s="2" t="str">
        <f>IF(sum!A660="ON",sum!J660,"*")</f>
        <v>*</v>
      </c>
      <c r="AP667" s="4" t="s">
        <v>186</v>
      </c>
      <c r="AQ667" s="4" t="s">
        <v>187</v>
      </c>
      <c r="AR667" s="4">
        <v>2050</v>
      </c>
      <c r="AS667" s="2" t="str">
        <f>IF(sum!A660="QU",sum!B660,"*")</f>
        <v>SGASSH2RC01</v>
      </c>
      <c r="AT667" s="2"/>
      <c r="AU667" s="2">
        <f>IF(sum!A660="QU",sum!J660,"*")</f>
        <v>0</v>
      </c>
      <c r="AX667" s="2" t="s">
        <v>186</v>
      </c>
      <c r="AY667" s="2" t="s">
        <v>187</v>
      </c>
      <c r="AZ667" s="2">
        <v>2050</v>
      </c>
      <c r="BA667" s="2" t="str">
        <f>IF(sum!A660="SA",sum!B660,"*")</f>
        <v>*</v>
      </c>
      <c r="BB667" s="2"/>
      <c r="BC667" s="2" t="str">
        <f>IF(sum!A660="SA",sum!J660,"*")</f>
        <v>*</v>
      </c>
    </row>
    <row r="668" spans="2:55">
      <c r="B668" s="2" t="s">
        <v>186</v>
      </c>
      <c r="C668" s="2" t="s">
        <v>187</v>
      </c>
      <c r="D668" s="2">
        <v>2050</v>
      </c>
      <c r="J668" s="2" t="s">
        <v>186</v>
      </c>
      <c r="K668" s="2" t="s">
        <v>187</v>
      </c>
      <c r="L668" s="2">
        <v>2050</v>
      </c>
      <c r="M668" s="2" t="str">
        <f>IF(sum!A661="AT",sum!B661,"*")</f>
        <v>*</v>
      </c>
      <c r="N668" s="2"/>
      <c r="O668" s="2" t="str">
        <f>IF(sum!A661="AT",sum!J661,"*")</f>
        <v>*</v>
      </c>
      <c r="R668" s="2" t="s">
        <v>186</v>
      </c>
      <c r="S668" s="2" t="s">
        <v>187</v>
      </c>
      <c r="T668" s="2">
        <v>2050</v>
      </c>
      <c r="U668" s="2" t="str">
        <f>IF(sum!A661="BC",sum!B661,"*")</f>
        <v>*</v>
      </c>
      <c r="V668" s="2"/>
      <c r="W668" s="2" t="str">
        <f>IF(sum!A661="BC",sum!J661,"*")</f>
        <v>*</v>
      </c>
      <c r="Z668" s="2" t="s">
        <v>186</v>
      </c>
      <c r="AA668" s="2" t="s">
        <v>187</v>
      </c>
      <c r="AB668" s="2">
        <v>2050</v>
      </c>
      <c r="AC668" s="2" t="str">
        <f>IF(sum!A661="MA",sum!B661,"*")</f>
        <v>*</v>
      </c>
      <c r="AD668" s="2"/>
      <c r="AE668" s="2" t="str">
        <f>IF(sum!A661="MA",sum!J661,"*")</f>
        <v>*</v>
      </c>
      <c r="AH668" s="2" t="s">
        <v>186</v>
      </c>
      <c r="AI668" s="2" t="s">
        <v>187</v>
      </c>
      <c r="AJ668" s="2">
        <v>2050</v>
      </c>
      <c r="AK668" s="2" t="str">
        <f>IF(sum!A661="ON",sum!B661,"*")</f>
        <v>*</v>
      </c>
      <c r="AL668" s="2"/>
      <c r="AM668" s="2" t="str">
        <f>IF(sum!A661="ON",sum!J661,"*")</f>
        <v>*</v>
      </c>
      <c r="AP668" s="2" t="s">
        <v>186</v>
      </c>
      <c r="AQ668" s="2" t="s">
        <v>187</v>
      </c>
      <c r="AR668" s="2">
        <v>2050</v>
      </c>
      <c r="AS668" s="2" t="str">
        <f>IF(sum!A661="QU",sum!B661,"*")</f>
        <v>SHFOH2POC01</v>
      </c>
      <c r="AT668" s="2"/>
      <c r="AU668" s="2">
        <f>IF(sum!A661="QU",sum!J661,"*")</f>
        <v>0</v>
      </c>
      <c r="AX668" s="2" t="s">
        <v>186</v>
      </c>
      <c r="AY668" s="2" t="s">
        <v>187</v>
      </c>
      <c r="AZ668" s="2">
        <v>2050</v>
      </c>
      <c r="BA668" s="2" t="str">
        <f>IF(sum!A661="SA",sum!B661,"*")</f>
        <v>*</v>
      </c>
      <c r="BB668" s="2"/>
      <c r="BC668" s="2" t="str">
        <f>IF(sum!A661="SA",sum!J661,"*")</f>
        <v>*</v>
      </c>
    </row>
    <row r="669" spans="2:55">
      <c r="B669" s="4" t="s">
        <v>186</v>
      </c>
      <c r="C669" s="4" t="s">
        <v>187</v>
      </c>
      <c r="D669" s="4">
        <v>2050</v>
      </c>
      <c r="J669" s="4" t="s">
        <v>186</v>
      </c>
      <c r="K669" s="4" t="s">
        <v>187</v>
      </c>
      <c r="L669" s="4">
        <v>2050</v>
      </c>
      <c r="M669" s="2" t="str">
        <f>IF(sum!A662="AT",sum!B662,"*")</f>
        <v>*</v>
      </c>
      <c r="N669" s="2"/>
      <c r="O669" s="2" t="str">
        <f>IF(sum!A662="AT",sum!J662,"*")</f>
        <v>*</v>
      </c>
      <c r="R669" s="4" t="s">
        <v>186</v>
      </c>
      <c r="S669" s="4" t="s">
        <v>187</v>
      </c>
      <c r="T669" s="4">
        <v>2050</v>
      </c>
      <c r="U669" s="2" t="str">
        <f>IF(sum!A662="BC",sum!B662,"*")</f>
        <v>*</v>
      </c>
      <c r="V669" s="2"/>
      <c r="W669" s="2" t="str">
        <f>IF(sum!A662="BC",sum!J662,"*")</f>
        <v>*</v>
      </c>
      <c r="Z669" s="4" t="s">
        <v>186</v>
      </c>
      <c r="AA669" s="4" t="s">
        <v>187</v>
      </c>
      <c r="AB669" s="4">
        <v>2050</v>
      </c>
      <c r="AC669" s="2" t="str">
        <f>IF(sum!A662="MA",sum!B662,"*")</f>
        <v>*</v>
      </c>
      <c r="AD669" s="2"/>
      <c r="AE669" s="2" t="str">
        <f>IF(sum!A662="MA",sum!J662,"*")</f>
        <v>*</v>
      </c>
      <c r="AH669" s="4" t="s">
        <v>186</v>
      </c>
      <c r="AI669" s="4" t="s">
        <v>187</v>
      </c>
      <c r="AJ669" s="4">
        <v>2050</v>
      </c>
      <c r="AK669" s="2" t="str">
        <f>IF(sum!A662="ON",sum!B662,"*")</f>
        <v>*</v>
      </c>
      <c r="AL669" s="2"/>
      <c r="AM669" s="2" t="str">
        <f>IF(sum!A662="ON",sum!J662,"*")</f>
        <v>*</v>
      </c>
      <c r="AP669" s="4" t="s">
        <v>186</v>
      </c>
      <c r="AQ669" s="4" t="s">
        <v>187</v>
      </c>
      <c r="AR669" s="4">
        <v>2050</v>
      </c>
      <c r="AS669" s="2" t="str">
        <f>IF(sum!A662="QU",sum!B662,"*")</f>
        <v>SINKCCU</v>
      </c>
      <c r="AT669" s="2"/>
      <c r="AU669" s="2">
        <f>IF(sum!A662="QU",sum!J662,"*")</f>
        <v>692.420600131527</v>
      </c>
      <c r="AX669" s="4" t="s">
        <v>186</v>
      </c>
      <c r="AY669" s="4" t="s">
        <v>187</v>
      </c>
      <c r="AZ669" s="4">
        <v>2050</v>
      </c>
      <c r="BA669" s="2" t="str">
        <f>IF(sum!A662="SA",sum!B662,"*")</f>
        <v>*</v>
      </c>
      <c r="BB669" s="2"/>
      <c r="BC669" s="2" t="str">
        <f>IF(sum!A662="SA",sum!J662,"*")</f>
        <v>*</v>
      </c>
    </row>
    <row r="670" spans="2:55">
      <c r="B670" s="2" t="s">
        <v>186</v>
      </c>
      <c r="C670" s="2" t="s">
        <v>187</v>
      </c>
      <c r="D670" s="2">
        <v>2050</v>
      </c>
      <c r="J670" s="2" t="s">
        <v>186</v>
      </c>
      <c r="K670" s="2" t="s">
        <v>187</v>
      </c>
      <c r="L670" s="2">
        <v>2050</v>
      </c>
      <c r="M670" s="2" t="str">
        <f>IF(sum!A663="AT",sum!B663,"*")</f>
        <v>*</v>
      </c>
      <c r="N670" s="2"/>
      <c r="O670" s="2" t="str">
        <f>IF(sum!A663="AT",sum!J663,"*")</f>
        <v>*</v>
      </c>
      <c r="R670" s="2" t="s">
        <v>186</v>
      </c>
      <c r="S670" s="2" t="s">
        <v>187</v>
      </c>
      <c r="T670" s="2">
        <v>2050</v>
      </c>
      <c r="U670" s="2" t="str">
        <f>IF(sum!A663="BC",sum!B663,"*")</f>
        <v>*</v>
      </c>
      <c r="V670" s="2"/>
      <c r="W670" s="2" t="str">
        <f>IF(sum!A663="BC",sum!J663,"*")</f>
        <v>*</v>
      </c>
      <c r="Z670" s="2" t="s">
        <v>186</v>
      </c>
      <c r="AA670" s="2" t="s">
        <v>187</v>
      </c>
      <c r="AB670" s="2">
        <v>2050</v>
      </c>
      <c r="AC670" s="2" t="str">
        <f>IF(sum!A663="MA",sum!B663,"*")</f>
        <v>*</v>
      </c>
      <c r="AD670" s="2"/>
      <c r="AE670" s="2" t="str">
        <f>IF(sum!A663="MA",sum!J663,"*")</f>
        <v>*</v>
      </c>
      <c r="AH670" s="2" t="s">
        <v>186</v>
      </c>
      <c r="AI670" s="2" t="s">
        <v>187</v>
      </c>
      <c r="AJ670" s="2">
        <v>2050</v>
      </c>
      <c r="AK670" s="2" t="str">
        <f>IF(sum!A663="ON",sum!B663,"*")</f>
        <v>*</v>
      </c>
      <c r="AL670" s="2"/>
      <c r="AM670" s="2" t="str">
        <f>IF(sum!A663="ON",sum!J663,"*")</f>
        <v>*</v>
      </c>
      <c r="AP670" s="2" t="s">
        <v>186</v>
      </c>
      <c r="AQ670" s="2" t="s">
        <v>187</v>
      </c>
      <c r="AR670" s="2">
        <v>2050</v>
      </c>
      <c r="AS670" s="2" t="str">
        <f>IF(sum!A663="QU",sum!B663,"*")</f>
        <v>SNK_DAC</v>
      </c>
      <c r="AT670" s="2"/>
      <c r="AU670" s="2">
        <f>IF(sum!A663="QU",sum!J663,"*")</f>
        <v>769.356222368366</v>
      </c>
      <c r="AX670" s="2" t="s">
        <v>186</v>
      </c>
      <c r="AY670" s="2" t="s">
        <v>187</v>
      </c>
      <c r="AZ670" s="2">
        <v>2050</v>
      </c>
      <c r="BA670" s="2" t="str">
        <f>IF(sum!A663="SA",sum!B663,"*")</f>
        <v>*</v>
      </c>
      <c r="BB670" s="2"/>
      <c r="BC670" s="2" t="str">
        <f>IF(sum!A663="SA",sum!J663,"*")</f>
        <v>*</v>
      </c>
    </row>
    <row r="671" spans="2:55">
      <c r="B671" s="2" t="s">
        <v>186</v>
      </c>
      <c r="C671" s="2" t="s">
        <v>187</v>
      </c>
      <c r="D671" s="2">
        <v>2050</v>
      </c>
      <c r="J671" s="2" t="s">
        <v>186</v>
      </c>
      <c r="K671" s="2" t="s">
        <v>187</v>
      </c>
      <c r="L671" s="2">
        <v>2050</v>
      </c>
      <c r="M671" s="2" t="str">
        <f>IF(sum!A664="AT",sum!B664,"*")</f>
        <v>*</v>
      </c>
      <c r="N671" s="2"/>
      <c r="O671" s="2" t="str">
        <f>IF(sum!A664="AT",sum!J664,"*")</f>
        <v>*</v>
      </c>
      <c r="R671" s="2" t="s">
        <v>186</v>
      </c>
      <c r="S671" s="2" t="s">
        <v>187</v>
      </c>
      <c r="T671" s="2">
        <v>2050</v>
      </c>
      <c r="U671" s="2" t="str">
        <f>IF(sum!A664="BC",sum!B664,"*")</f>
        <v>*</v>
      </c>
      <c r="V671" s="2"/>
      <c r="W671" s="2" t="str">
        <f>IF(sum!A664="BC",sum!J664,"*")</f>
        <v>*</v>
      </c>
      <c r="Z671" s="2" t="s">
        <v>186</v>
      </c>
      <c r="AA671" s="2" t="s">
        <v>187</v>
      </c>
      <c r="AB671" s="2">
        <v>2050</v>
      </c>
      <c r="AC671" s="2" t="str">
        <f>IF(sum!A664="MA",sum!B664,"*")</f>
        <v>*</v>
      </c>
      <c r="AD671" s="2"/>
      <c r="AE671" s="2" t="str">
        <f>IF(sum!A664="MA",sum!J664,"*")</f>
        <v>*</v>
      </c>
      <c r="AH671" s="2" t="s">
        <v>186</v>
      </c>
      <c r="AI671" s="2" t="s">
        <v>187</v>
      </c>
      <c r="AJ671" s="2">
        <v>2050</v>
      </c>
      <c r="AK671" s="2" t="str">
        <f>IF(sum!A664="ON",sum!B664,"*")</f>
        <v>*</v>
      </c>
      <c r="AL671" s="2"/>
      <c r="AM671" s="2" t="str">
        <f>IF(sum!A664="ON",sum!J664,"*")</f>
        <v>*</v>
      </c>
      <c r="AP671" s="4" t="s">
        <v>186</v>
      </c>
      <c r="AQ671" s="4" t="s">
        <v>187</v>
      </c>
      <c r="AR671" s="4">
        <v>2050</v>
      </c>
      <c r="AS671" s="2" t="str">
        <f>IF(sum!A664="QU",sum!B664,"*")</f>
        <v>STH2SUG</v>
      </c>
      <c r="AT671" s="2"/>
      <c r="AU671" s="2">
        <f>IF(sum!A664="QU",sum!J664,"*")</f>
        <v>0</v>
      </c>
      <c r="AX671" s="2" t="s">
        <v>186</v>
      </c>
      <c r="AY671" s="2" t="s">
        <v>187</v>
      </c>
      <c r="AZ671" s="2">
        <v>2050</v>
      </c>
      <c r="BA671" s="2" t="str">
        <f>IF(sum!A664="SA",sum!B664,"*")</f>
        <v>*</v>
      </c>
      <c r="BB671" s="2"/>
      <c r="BC671" s="2" t="str">
        <f>IF(sum!A664="SA",sum!J664,"*")</f>
        <v>*</v>
      </c>
    </row>
    <row r="672" spans="2:55">
      <c r="B672" s="4" t="s">
        <v>186</v>
      </c>
      <c r="C672" s="4" t="s">
        <v>187</v>
      </c>
      <c r="D672" s="4">
        <v>2050</v>
      </c>
      <c r="J672" s="4" t="s">
        <v>186</v>
      </c>
      <c r="K672" s="4" t="s">
        <v>187</v>
      </c>
      <c r="L672" s="4">
        <v>2050</v>
      </c>
      <c r="M672" s="2" t="str">
        <f>IF(sum!A665="AT",sum!B665,"*")</f>
        <v>*</v>
      </c>
      <c r="N672" s="2"/>
      <c r="O672" s="2" t="str">
        <f>IF(sum!A665="AT",sum!J665,"*")</f>
        <v>*</v>
      </c>
      <c r="R672" s="4" t="s">
        <v>186</v>
      </c>
      <c r="S672" s="4" t="s">
        <v>187</v>
      </c>
      <c r="T672" s="4">
        <v>2050</v>
      </c>
      <c r="U672" s="2" t="str">
        <f>IF(sum!A665="BC",sum!B665,"*")</f>
        <v>*</v>
      </c>
      <c r="V672" s="2"/>
      <c r="W672" s="2" t="str">
        <f>IF(sum!A665="BC",sum!J665,"*")</f>
        <v>*</v>
      </c>
      <c r="Z672" s="4" t="s">
        <v>186</v>
      </c>
      <c r="AA672" s="4" t="s">
        <v>187</v>
      </c>
      <c r="AB672" s="4">
        <v>2050</v>
      </c>
      <c r="AC672" s="2" t="str">
        <f>IF(sum!A665="MA",sum!B665,"*")</f>
        <v>*</v>
      </c>
      <c r="AD672" s="2"/>
      <c r="AE672" s="2" t="str">
        <f>IF(sum!A665="MA",sum!J665,"*")</f>
        <v>*</v>
      </c>
      <c r="AH672" s="4" t="s">
        <v>186</v>
      </c>
      <c r="AI672" s="4" t="s">
        <v>187</v>
      </c>
      <c r="AJ672" s="4">
        <v>2050</v>
      </c>
      <c r="AK672" s="2" t="str">
        <f>IF(sum!A665="ON",sum!B665,"*")</f>
        <v>*</v>
      </c>
      <c r="AL672" s="2"/>
      <c r="AM672" s="2" t="str">
        <f>IF(sum!A665="ON",sum!J665,"*")</f>
        <v>*</v>
      </c>
      <c r="AP672" s="2" t="s">
        <v>186</v>
      </c>
      <c r="AQ672" s="2" t="s">
        <v>187</v>
      </c>
      <c r="AR672" s="2">
        <v>2050</v>
      </c>
      <c r="AS672" s="2" t="str">
        <f>IF(sum!A665="QU",sum!B665,"*")</f>
        <v>TB_ELC_AT_QU_01</v>
      </c>
      <c r="AT672" s="2"/>
      <c r="AU672" s="2">
        <f>IF(sum!A665="QU",sum!J665,"*")</f>
        <v>23.2318065569576</v>
      </c>
      <c r="AX672" s="4" t="s">
        <v>186</v>
      </c>
      <c r="AY672" s="4" t="s">
        <v>187</v>
      </c>
      <c r="AZ672" s="4">
        <v>2050</v>
      </c>
      <c r="BA672" s="2" t="str">
        <f>IF(sum!A665="SA",sum!B665,"*")</f>
        <v>*</v>
      </c>
      <c r="BB672" s="2"/>
      <c r="BC672" s="2" t="str">
        <f>IF(sum!A665="SA",sum!J665,"*")</f>
        <v>*</v>
      </c>
    </row>
    <row r="673" spans="2:55">
      <c r="B673" s="2" t="s">
        <v>186</v>
      </c>
      <c r="C673" s="2" t="s">
        <v>187</v>
      </c>
      <c r="D673" s="2">
        <v>2050</v>
      </c>
      <c r="J673" s="2" t="s">
        <v>186</v>
      </c>
      <c r="K673" s="2" t="s">
        <v>187</v>
      </c>
      <c r="L673" s="2">
        <v>2050</v>
      </c>
      <c r="M673" s="2" t="str">
        <f>IF(sum!A666="AT",sum!B666,"*")</f>
        <v>*</v>
      </c>
      <c r="N673" s="2"/>
      <c r="O673" s="2" t="str">
        <f>IF(sum!A666="AT",sum!J666,"*")</f>
        <v>*</v>
      </c>
      <c r="R673" s="2" t="s">
        <v>186</v>
      </c>
      <c r="S673" s="2" t="s">
        <v>187</v>
      </c>
      <c r="T673" s="2">
        <v>2050</v>
      </c>
      <c r="U673" s="2" t="str">
        <f>IF(sum!A666="BC",sum!B666,"*")</f>
        <v>*</v>
      </c>
      <c r="V673" s="2"/>
      <c r="W673" s="2" t="str">
        <f>IF(sum!A666="BC",sum!J666,"*")</f>
        <v>*</v>
      </c>
      <c r="Z673" s="2" t="s">
        <v>186</v>
      </c>
      <c r="AA673" s="2" t="s">
        <v>187</v>
      </c>
      <c r="AB673" s="2">
        <v>2050</v>
      </c>
      <c r="AC673" s="2" t="str">
        <f>IF(sum!A666="MA",sum!B666,"*")</f>
        <v>*</v>
      </c>
      <c r="AD673" s="2"/>
      <c r="AE673" s="2" t="str">
        <f>IF(sum!A666="MA",sum!J666,"*")</f>
        <v>*</v>
      </c>
      <c r="AH673" s="2" t="s">
        <v>186</v>
      </c>
      <c r="AI673" s="2" t="s">
        <v>187</v>
      </c>
      <c r="AJ673" s="2">
        <v>2050</v>
      </c>
      <c r="AK673" s="2" t="str">
        <f>IF(sum!A666="ON",sum!B666,"*")</f>
        <v>*</v>
      </c>
      <c r="AL673" s="2"/>
      <c r="AM673" s="2" t="str">
        <f>IF(sum!A666="ON",sum!J666,"*")</f>
        <v>*</v>
      </c>
      <c r="AP673" s="4" t="s">
        <v>186</v>
      </c>
      <c r="AQ673" s="4" t="s">
        <v>187</v>
      </c>
      <c r="AR673" s="4">
        <v>2050</v>
      </c>
      <c r="AS673" s="2" t="str">
        <f>IF(sum!A666="QU",sum!B666,"*")</f>
        <v>TB_ELC_QU_ON_01</v>
      </c>
      <c r="AT673" s="2"/>
      <c r="AU673" s="2">
        <f>IF(sum!A666="QU",sum!J666,"*")</f>
        <v>0</v>
      </c>
      <c r="AX673" s="2" t="s">
        <v>186</v>
      </c>
      <c r="AY673" s="2" t="s">
        <v>187</v>
      </c>
      <c r="AZ673" s="2">
        <v>2050</v>
      </c>
      <c r="BA673" s="2" t="str">
        <f>IF(sum!A666="SA",sum!B666,"*")</f>
        <v>*</v>
      </c>
      <c r="BB673" s="2"/>
      <c r="BC673" s="2" t="str">
        <f>IF(sum!A666="SA",sum!J666,"*")</f>
        <v>*</v>
      </c>
    </row>
    <row r="674" spans="2:55">
      <c r="B674" s="2" t="s">
        <v>186</v>
      </c>
      <c r="C674" s="2" t="s">
        <v>187</v>
      </c>
      <c r="D674" s="2">
        <v>2050</v>
      </c>
      <c r="J674" s="2" t="s">
        <v>186</v>
      </c>
      <c r="K674" s="2" t="s">
        <v>187</v>
      </c>
      <c r="L674" s="2">
        <v>2050</v>
      </c>
      <c r="M674" s="2" t="str">
        <f>IF(sum!A667="AT",sum!B667,"*")</f>
        <v>*</v>
      </c>
      <c r="N674" s="2"/>
      <c r="O674" s="2" t="str">
        <f>IF(sum!A667="AT",sum!J667,"*")</f>
        <v>*</v>
      </c>
      <c r="R674" s="2" t="s">
        <v>186</v>
      </c>
      <c r="S674" s="2" t="s">
        <v>187</v>
      </c>
      <c r="T674" s="2">
        <v>2050</v>
      </c>
      <c r="U674" s="2" t="str">
        <f>IF(sum!A667="BC",sum!B667,"*")</f>
        <v>*</v>
      </c>
      <c r="V674" s="2"/>
      <c r="W674" s="2" t="str">
        <f>IF(sum!A667="BC",sum!J667,"*")</f>
        <v>*</v>
      </c>
      <c r="Z674" s="2" t="s">
        <v>186</v>
      </c>
      <c r="AA674" s="2" t="s">
        <v>187</v>
      </c>
      <c r="AB674" s="2">
        <v>2050</v>
      </c>
      <c r="AC674" s="2" t="str">
        <f>IF(sum!A667="MA",sum!B667,"*")</f>
        <v>*</v>
      </c>
      <c r="AD674" s="2"/>
      <c r="AE674" s="2" t="str">
        <f>IF(sum!A667="MA",sum!J667,"*")</f>
        <v>*</v>
      </c>
      <c r="AH674" s="2" t="s">
        <v>186</v>
      </c>
      <c r="AI674" s="2" t="s">
        <v>187</v>
      </c>
      <c r="AJ674" s="2">
        <v>2050</v>
      </c>
      <c r="AK674" s="2" t="str">
        <f>IF(sum!A667="ON",sum!B667,"*")</f>
        <v>*</v>
      </c>
      <c r="AL674" s="2"/>
      <c r="AM674" s="2" t="str">
        <f>IF(sum!A667="ON",sum!J667,"*")</f>
        <v>*</v>
      </c>
      <c r="AP674" s="2" t="s">
        <v>186</v>
      </c>
      <c r="AQ674" s="2" t="s">
        <v>187</v>
      </c>
      <c r="AR674" s="2">
        <v>2050</v>
      </c>
      <c r="AS674" s="2" t="str">
        <f>IF(sum!A667="QU",sum!B667,"*")</f>
        <v>TRA_Bus_IC_GSL1</v>
      </c>
      <c r="AT674" s="2"/>
      <c r="AU674" s="2">
        <f>IF(sum!A667="QU",sum!J667,"*")</f>
        <v>3.27524154862996</v>
      </c>
      <c r="AX674" s="2" t="s">
        <v>186</v>
      </c>
      <c r="AY674" s="2" t="s">
        <v>187</v>
      </c>
      <c r="AZ674" s="2">
        <v>2050</v>
      </c>
      <c r="BA674" s="2" t="str">
        <f>IF(sum!A667="SA",sum!B667,"*")</f>
        <v>*</v>
      </c>
      <c r="BB674" s="2"/>
      <c r="BC674" s="2" t="str">
        <f>IF(sum!A667="SA",sum!J667,"*")</f>
        <v>*</v>
      </c>
    </row>
    <row r="675" spans="2:55">
      <c r="B675" s="4" t="s">
        <v>186</v>
      </c>
      <c r="C675" s="4" t="s">
        <v>187</v>
      </c>
      <c r="D675" s="4">
        <v>2050</v>
      </c>
      <c r="J675" s="4" t="s">
        <v>186</v>
      </c>
      <c r="K675" s="4" t="s">
        <v>187</v>
      </c>
      <c r="L675" s="4">
        <v>2050</v>
      </c>
      <c r="M675" s="2" t="str">
        <f>IF(sum!A668="AT",sum!B668,"*")</f>
        <v>*</v>
      </c>
      <c r="N675" s="2"/>
      <c r="O675" s="2" t="str">
        <f>IF(sum!A668="AT",sum!J668,"*")</f>
        <v>*</v>
      </c>
      <c r="R675" s="4" t="s">
        <v>186</v>
      </c>
      <c r="S675" s="4" t="s">
        <v>187</v>
      </c>
      <c r="T675" s="4">
        <v>2050</v>
      </c>
      <c r="U675" s="2" t="str">
        <f>IF(sum!A668="BC",sum!B668,"*")</f>
        <v>*</v>
      </c>
      <c r="V675" s="2"/>
      <c r="W675" s="2" t="str">
        <f>IF(sum!A668="BC",sum!J668,"*")</f>
        <v>*</v>
      </c>
      <c r="Z675" s="4" t="s">
        <v>186</v>
      </c>
      <c r="AA675" s="4" t="s">
        <v>187</v>
      </c>
      <c r="AB675" s="4">
        <v>2050</v>
      </c>
      <c r="AC675" s="2" t="str">
        <f>IF(sum!A668="MA",sum!B668,"*")</f>
        <v>*</v>
      </c>
      <c r="AD675" s="2"/>
      <c r="AE675" s="2" t="str">
        <f>IF(sum!A668="MA",sum!J668,"*")</f>
        <v>*</v>
      </c>
      <c r="AH675" s="4" t="s">
        <v>186</v>
      </c>
      <c r="AI675" s="4" t="s">
        <v>187</v>
      </c>
      <c r="AJ675" s="4">
        <v>2050</v>
      </c>
      <c r="AK675" s="2" t="str">
        <f>IF(sum!A668="ON",sum!B668,"*")</f>
        <v>*</v>
      </c>
      <c r="AL675" s="2"/>
      <c r="AM675" s="2" t="str">
        <f>IF(sum!A668="ON",sum!J668,"*")</f>
        <v>*</v>
      </c>
      <c r="AP675" s="4" t="s">
        <v>186</v>
      </c>
      <c r="AQ675" s="4" t="s">
        <v>187</v>
      </c>
      <c r="AR675" s="4">
        <v>2050</v>
      </c>
      <c r="AS675" s="2" t="str">
        <f>IF(sum!A668="QU",sum!B668,"*")</f>
        <v>TRA_Bus_SB_DST1</v>
      </c>
      <c r="AT675" s="2"/>
      <c r="AU675" s="2">
        <f>IF(sum!A668="QU",sum!J668,"*")</f>
        <v>0</v>
      </c>
      <c r="AX675" s="4" t="s">
        <v>186</v>
      </c>
      <c r="AY675" s="4" t="s">
        <v>187</v>
      </c>
      <c r="AZ675" s="4">
        <v>2050</v>
      </c>
      <c r="BA675" s="2" t="str">
        <f>IF(sum!A668="SA",sum!B668,"*")</f>
        <v>*</v>
      </c>
      <c r="BB675" s="2"/>
      <c r="BC675" s="2" t="str">
        <f>IF(sum!A668="SA",sum!J668,"*")</f>
        <v>*</v>
      </c>
    </row>
    <row r="676" spans="2:55">
      <c r="B676" s="2" t="s">
        <v>186</v>
      </c>
      <c r="C676" s="2" t="s">
        <v>187</v>
      </c>
      <c r="D676" s="2">
        <v>2050</v>
      </c>
      <c r="J676" s="2" t="s">
        <v>186</v>
      </c>
      <c r="K676" s="2" t="s">
        <v>187</v>
      </c>
      <c r="L676" s="2">
        <v>2050</v>
      </c>
      <c r="M676" s="2" t="str">
        <f>IF(sum!A669="AT",sum!B669,"*")</f>
        <v>*</v>
      </c>
      <c r="N676" s="2"/>
      <c r="O676" s="2" t="str">
        <f>IF(sum!A669="AT",sum!J669,"*")</f>
        <v>*</v>
      </c>
      <c r="R676" s="2" t="s">
        <v>186</v>
      </c>
      <c r="S676" s="2" t="s">
        <v>187</v>
      </c>
      <c r="T676" s="2">
        <v>2050</v>
      </c>
      <c r="U676" s="2" t="str">
        <f>IF(sum!A669="BC",sum!B669,"*")</f>
        <v>*</v>
      </c>
      <c r="V676" s="2"/>
      <c r="W676" s="2" t="str">
        <f>IF(sum!A669="BC",sum!J669,"*")</f>
        <v>*</v>
      </c>
      <c r="Z676" s="2" t="s">
        <v>186</v>
      </c>
      <c r="AA676" s="2" t="s">
        <v>187</v>
      </c>
      <c r="AB676" s="2">
        <v>2050</v>
      </c>
      <c r="AC676" s="2" t="str">
        <f>IF(sum!A669="MA",sum!B669,"*")</f>
        <v>*</v>
      </c>
      <c r="AD676" s="2"/>
      <c r="AE676" s="2" t="str">
        <f>IF(sum!A669="MA",sum!J669,"*")</f>
        <v>*</v>
      </c>
      <c r="AH676" s="2" t="s">
        <v>186</v>
      </c>
      <c r="AI676" s="2" t="s">
        <v>187</v>
      </c>
      <c r="AJ676" s="2">
        <v>2050</v>
      </c>
      <c r="AK676" s="2" t="str">
        <f>IF(sum!A669="ON",sum!B669,"*")</f>
        <v>*</v>
      </c>
      <c r="AL676" s="2"/>
      <c r="AM676" s="2" t="str">
        <f>IF(sum!A669="ON",sum!J669,"*")</f>
        <v>*</v>
      </c>
      <c r="AP676" s="2" t="s">
        <v>186</v>
      </c>
      <c r="AQ676" s="2" t="s">
        <v>187</v>
      </c>
      <c r="AR676" s="2">
        <v>2050</v>
      </c>
      <c r="AS676" s="2" t="str">
        <f>IF(sum!A669="QU",sum!B669,"*")</f>
        <v>TRA_Car_DST1</v>
      </c>
      <c r="AT676" s="2"/>
      <c r="AU676" s="2">
        <f>IF(sum!A669="QU",sum!J669,"*")</f>
        <v>0</v>
      </c>
      <c r="AX676" s="2" t="s">
        <v>186</v>
      </c>
      <c r="AY676" s="2" t="s">
        <v>187</v>
      </c>
      <c r="AZ676" s="2">
        <v>2050</v>
      </c>
      <c r="BA676" s="2" t="str">
        <f>IF(sum!A669="SA",sum!B669,"*")</f>
        <v>*</v>
      </c>
      <c r="BB676" s="2"/>
      <c r="BC676" s="2" t="str">
        <f>IF(sum!A669="SA",sum!J669,"*")</f>
        <v>*</v>
      </c>
    </row>
    <row r="677" spans="2:55">
      <c r="B677" s="2" t="s">
        <v>186</v>
      </c>
      <c r="C677" s="2" t="s">
        <v>187</v>
      </c>
      <c r="D677" s="2">
        <v>2050</v>
      </c>
      <c r="J677" s="2" t="s">
        <v>186</v>
      </c>
      <c r="K677" s="2" t="s">
        <v>187</v>
      </c>
      <c r="L677" s="2">
        <v>2050</v>
      </c>
      <c r="M677" s="2" t="str">
        <f>IF(sum!A670="AT",sum!B670,"*")</f>
        <v>*</v>
      </c>
      <c r="N677" s="2"/>
      <c r="O677" s="2" t="str">
        <f>IF(sum!A670="AT",sum!J670,"*")</f>
        <v>*</v>
      </c>
      <c r="R677" s="2" t="s">
        <v>186</v>
      </c>
      <c r="S677" s="2" t="s">
        <v>187</v>
      </c>
      <c r="T677" s="2">
        <v>2050</v>
      </c>
      <c r="U677" s="2" t="str">
        <f>IF(sum!A670="BC",sum!B670,"*")</f>
        <v>*</v>
      </c>
      <c r="V677" s="2"/>
      <c r="W677" s="2" t="str">
        <f>IF(sum!A670="BC",sum!J670,"*")</f>
        <v>*</v>
      </c>
      <c r="Z677" s="2" t="s">
        <v>186</v>
      </c>
      <c r="AA677" s="2" t="s">
        <v>187</v>
      </c>
      <c r="AB677" s="2">
        <v>2050</v>
      </c>
      <c r="AC677" s="2" t="str">
        <f>IF(sum!A670="MA",sum!B670,"*")</f>
        <v>*</v>
      </c>
      <c r="AD677" s="2"/>
      <c r="AE677" s="2" t="str">
        <f>IF(sum!A670="MA",sum!J670,"*")</f>
        <v>*</v>
      </c>
      <c r="AH677" s="2" t="s">
        <v>186</v>
      </c>
      <c r="AI677" s="2" t="s">
        <v>187</v>
      </c>
      <c r="AJ677" s="2">
        <v>2050</v>
      </c>
      <c r="AK677" s="2" t="str">
        <f>IF(sum!A670="ON",sum!B670,"*")</f>
        <v>*</v>
      </c>
      <c r="AL677" s="2"/>
      <c r="AM677" s="2" t="str">
        <f>IF(sum!A670="ON",sum!J670,"*")</f>
        <v>*</v>
      </c>
      <c r="AP677" s="4" t="s">
        <v>186</v>
      </c>
      <c r="AQ677" s="4" t="s">
        <v>187</v>
      </c>
      <c r="AR677" s="4">
        <v>2050</v>
      </c>
      <c r="AS677" s="2" t="str">
        <f>IF(sum!A670="QU",sum!B670,"*")</f>
        <v>TRA_Car_GSL1</v>
      </c>
      <c r="AT677" s="2"/>
      <c r="AU677" s="2">
        <f>IF(sum!A670="QU",sum!J670,"*")</f>
        <v>0</v>
      </c>
      <c r="AX677" s="2" t="s">
        <v>186</v>
      </c>
      <c r="AY677" s="2" t="s">
        <v>187</v>
      </c>
      <c r="AZ677" s="2">
        <v>2050</v>
      </c>
      <c r="BA677" s="2" t="str">
        <f>IF(sum!A670="SA",sum!B670,"*")</f>
        <v>*</v>
      </c>
      <c r="BB677" s="2"/>
      <c r="BC677" s="2" t="str">
        <f>IF(sum!A670="SA",sum!J670,"*")</f>
        <v>*</v>
      </c>
    </row>
    <row r="678" spans="2:55">
      <c r="B678" s="4" t="s">
        <v>186</v>
      </c>
      <c r="C678" s="4" t="s">
        <v>187</v>
      </c>
      <c r="D678" s="4">
        <v>2050</v>
      </c>
      <c r="J678" s="4" t="s">
        <v>186</v>
      </c>
      <c r="K678" s="4" t="s">
        <v>187</v>
      </c>
      <c r="L678" s="4">
        <v>2050</v>
      </c>
      <c r="M678" s="2" t="str">
        <f>IF(sum!A671="AT",sum!B671,"*")</f>
        <v>*</v>
      </c>
      <c r="N678" s="2"/>
      <c r="O678" s="2" t="str">
        <f>IF(sum!A671="AT",sum!J671,"*")</f>
        <v>*</v>
      </c>
      <c r="R678" s="4" t="s">
        <v>186</v>
      </c>
      <c r="S678" s="4" t="s">
        <v>187</v>
      </c>
      <c r="T678" s="4">
        <v>2050</v>
      </c>
      <c r="U678" s="2" t="str">
        <f>IF(sum!A671="BC",sum!B671,"*")</f>
        <v>*</v>
      </c>
      <c r="V678" s="2"/>
      <c r="W678" s="2" t="str">
        <f>IF(sum!A671="BC",sum!J671,"*")</f>
        <v>*</v>
      </c>
      <c r="Z678" s="4" t="s">
        <v>186</v>
      </c>
      <c r="AA678" s="4" t="s">
        <v>187</v>
      </c>
      <c r="AB678" s="4">
        <v>2050</v>
      </c>
      <c r="AC678" s="2" t="str">
        <f>IF(sum!A671="MA",sum!B671,"*")</f>
        <v>*</v>
      </c>
      <c r="AD678" s="2"/>
      <c r="AE678" s="2" t="str">
        <f>IF(sum!A671="MA",sum!J671,"*")</f>
        <v>*</v>
      </c>
      <c r="AH678" s="4" t="s">
        <v>186</v>
      </c>
      <c r="AI678" s="4" t="s">
        <v>187</v>
      </c>
      <c r="AJ678" s="4">
        <v>2050</v>
      </c>
      <c r="AK678" s="2" t="str">
        <f>IF(sum!A671="ON",sum!B671,"*")</f>
        <v>*</v>
      </c>
      <c r="AL678" s="2"/>
      <c r="AM678" s="2" t="str">
        <f>IF(sum!A671="ON",sum!J671,"*")</f>
        <v>*</v>
      </c>
      <c r="AP678" s="2" t="s">
        <v>186</v>
      </c>
      <c r="AQ678" s="2" t="s">
        <v>187</v>
      </c>
      <c r="AR678" s="2">
        <v>2050</v>
      </c>
      <c r="AS678" s="2" t="str">
        <f>IF(sum!A671="QU",sum!B671,"*")</f>
        <v>TRA_Car_PHEV01</v>
      </c>
      <c r="AT678" s="2"/>
      <c r="AU678" s="2">
        <f>IF(sum!A671="QU",sum!J671,"*")</f>
        <v>1379.15598922024</v>
      </c>
      <c r="AX678" s="4" t="s">
        <v>186</v>
      </c>
      <c r="AY678" s="4" t="s">
        <v>187</v>
      </c>
      <c r="AZ678" s="4">
        <v>2050</v>
      </c>
      <c r="BA678" s="2" t="str">
        <f>IF(sum!A671="SA",sum!B671,"*")</f>
        <v>*</v>
      </c>
      <c r="BB678" s="2"/>
      <c r="BC678" s="2" t="str">
        <f>IF(sum!A671="SA",sum!J671,"*")</f>
        <v>*</v>
      </c>
    </row>
    <row r="679" spans="2:55">
      <c r="B679" s="2" t="s">
        <v>186</v>
      </c>
      <c r="C679" s="2" t="s">
        <v>187</v>
      </c>
      <c r="D679" s="2">
        <v>2050</v>
      </c>
      <c r="J679" s="2" t="s">
        <v>186</v>
      </c>
      <c r="K679" s="2" t="s">
        <v>187</v>
      </c>
      <c r="L679" s="2">
        <v>2050</v>
      </c>
      <c r="M679" s="2" t="str">
        <f>IF(sum!A672="AT",sum!B672,"*")</f>
        <v>*</v>
      </c>
      <c r="N679" s="2"/>
      <c r="O679" s="2" t="str">
        <f>IF(sum!A672="AT",sum!J672,"*")</f>
        <v>*</v>
      </c>
      <c r="R679" s="2" t="s">
        <v>186</v>
      </c>
      <c r="S679" s="2" t="s">
        <v>187</v>
      </c>
      <c r="T679" s="2">
        <v>2050</v>
      </c>
      <c r="U679" s="2" t="str">
        <f>IF(sum!A672="BC",sum!B672,"*")</f>
        <v>*</v>
      </c>
      <c r="V679" s="2"/>
      <c r="W679" s="2" t="str">
        <f>IF(sum!A672="BC",sum!J672,"*")</f>
        <v>*</v>
      </c>
      <c r="Z679" s="2" t="s">
        <v>186</v>
      </c>
      <c r="AA679" s="2" t="s">
        <v>187</v>
      </c>
      <c r="AB679" s="2">
        <v>2050</v>
      </c>
      <c r="AC679" s="2" t="str">
        <f>IF(sum!A672="MA",sum!B672,"*")</f>
        <v>*</v>
      </c>
      <c r="AD679" s="2"/>
      <c r="AE679" s="2" t="str">
        <f>IF(sum!A672="MA",sum!J672,"*")</f>
        <v>*</v>
      </c>
      <c r="AH679" s="2" t="s">
        <v>186</v>
      </c>
      <c r="AI679" s="2" t="s">
        <v>187</v>
      </c>
      <c r="AJ679" s="2">
        <v>2050</v>
      </c>
      <c r="AK679" s="2" t="str">
        <f>IF(sum!A672="ON",sum!B672,"*")</f>
        <v>*</v>
      </c>
      <c r="AL679" s="2"/>
      <c r="AM679" s="2" t="str">
        <f>IF(sum!A672="ON",sum!J672,"*")</f>
        <v>*</v>
      </c>
      <c r="AP679" s="4" t="s">
        <v>186</v>
      </c>
      <c r="AQ679" s="4" t="s">
        <v>187</v>
      </c>
      <c r="AR679" s="4">
        <v>2050</v>
      </c>
      <c r="AS679" s="2" t="str">
        <f>IF(sum!A672="QU",sum!B672,"*")</f>
        <v>TRA_Mot_ELC1</v>
      </c>
      <c r="AT679" s="2"/>
      <c r="AU679" s="2">
        <f>IF(sum!A672="QU",sum!J672,"*")</f>
        <v>105.375727702282</v>
      </c>
      <c r="AX679" s="2" t="s">
        <v>186</v>
      </c>
      <c r="AY679" s="2" t="s">
        <v>187</v>
      </c>
      <c r="AZ679" s="2">
        <v>2050</v>
      </c>
      <c r="BA679" s="2" t="str">
        <f>IF(sum!A672="SA",sum!B672,"*")</f>
        <v>*</v>
      </c>
      <c r="BB679" s="2"/>
      <c r="BC679" s="2" t="str">
        <f>IF(sum!A672="SA",sum!J672,"*")</f>
        <v>*</v>
      </c>
    </row>
    <row r="680" spans="2:55">
      <c r="B680" s="4" t="s">
        <v>186</v>
      </c>
      <c r="C680" s="4" t="s">
        <v>187</v>
      </c>
      <c r="D680" s="4">
        <v>2050</v>
      </c>
      <c r="J680" s="4" t="s">
        <v>186</v>
      </c>
      <c r="K680" s="4" t="s">
        <v>187</v>
      </c>
      <c r="L680" s="4">
        <v>2050</v>
      </c>
      <c r="M680" s="2" t="str">
        <f>IF(sum!A673="AT",sum!B673,"*")</f>
        <v>*</v>
      </c>
      <c r="N680" s="2"/>
      <c r="O680" s="2" t="str">
        <f>IF(sum!A673="AT",sum!J673,"*")</f>
        <v>*</v>
      </c>
      <c r="R680" s="4" t="s">
        <v>186</v>
      </c>
      <c r="S680" s="4" t="s">
        <v>187</v>
      </c>
      <c r="T680" s="4">
        <v>2050</v>
      </c>
      <c r="U680" s="2" t="str">
        <f>IF(sum!A673="BC",sum!B673,"*")</f>
        <v>*</v>
      </c>
      <c r="V680" s="2"/>
      <c r="W680" s="2" t="str">
        <f>IF(sum!A673="BC",sum!J673,"*")</f>
        <v>*</v>
      </c>
      <c r="Z680" s="4" t="s">
        <v>186</v>
      </c>
      <c r="AA680" s="4" t="s">
        <v>187</v>
      </c>
      <c r="AB680" s="4">
        <v>2050</v>
      </c>
      <c r="AC680" s="2" t="str">
        <f>IF(sum!A673="MA",sum!B673,"*")</f>
        <v>*</v>
      </c>
      <c r="AD680" s="2"/>
      <c r="AE680" s="2" t="str">
        <f>IF(sum!A673="MA",sum!J673,"*")</f>
        <v>*</v>
      </c>
      <c r="AH680" s="4" t="s">
        <v>186</v>
      </c>
      <c r="AI680" s="4" t="s">
        <v>187</v>
      </c>
      <c r="AJ680" s="4">
        <v>2050</v>
      </c>
      <c r="AK680" s="2" t="str">
        <f>IF(sum!A673="ON",sum!B673,"*")</f>
        <v>*</v>
      </c>
      <c r="AL680" s="2"/>
      <c r="AM680" s="2" t="str">
        <f>IF(sum!A673="ON",sum!J673,"*")</f>
        <v>*</v>
      </c>
      <c r="AP680" s="2" t="s">
        <v>186</v>
      </c>
      <c r="AQ680" s="2" t="s">
        <v>187</v>
      </c>
      <c r="AR680" s="2">
        <v>2050</v>
      </c>
      <c r="AS680" s="2" t="str">
        <f>IF(sum!A673="QU",sum!B673,"*")</f>
        <v>TRA_Rai_Frt-ELC01</v>
      </c>
      <c r="AT680" s="2"/>
      <c r="AU680" s="2">
        <f>IF(sum!A673="QU",sum!J673,"*")</f>
        <v>0</v>
      </c>
      <c r="AX680" s="4" t="s">
        <v>186</v>
      </c>
      <c r="AY680" s="4" t="s">
        <v>187</v>
      </c>
      <c r="AZ680" s="4">
        <v>2050</v>
      </c>
      <c r="BA680" s="2" t="str">
        <f>IF(sum!A673="SA",sum!B673,"*")</f>
        <v>*</v>
      </c>
      <c r="BB680" s="2"/>
      <c r="BC680" s="2" t="str">
        <f>IF(sum!A673="SA",sum!J673,"*")</f>
        <v>*</v>
      </c>
    </row>
    <row r="681" spans="2:55">
      <c r="B681" s="2" t="s">
        <v>186</v>
      </c>
      <c r="C681" s="2" t="s">
        <v>187</v>
      </c>
      <c r="D681" s="2">
        <v>2050</v>
      </c>
      <c r="J681" s="2" t="s">
        <v>186</v>
      </c>
      <c r="K681" s="2" t="s">
        <v>187</v>
      </c>
      <c r="L681" s="2">
        <v>2050</v>
      </c>
      <c r="M681" s="2" t="str">
        <f>IF(sum!A674="AT",sum!B674,"*")</f>
        <v>*</v>
      </c>
      <c r="N681" s="2"/>
      <c r="O681" s="2" t="str">
        <f>IF(sum!A674="AT",sum!J674,"*")</f>
        <v>*</v>
      </c>
      <c r="R681" s="2" t="s">
        <v>186</v>
      </c>
      <c r="S681" s="2" t="s">
        <v>187</v>
      </c>
      <c r="T681" s="2">
        <v>2050</v>
      </c>
      <c r="U681" s="2" t="str">
        <f>IF(sum!A674="BC",sum!B674,"*")</f>
        <v>*</v>
      </c>
      <c r="V681" s="2"/>
      <c r="W681" s="2" t="str">
        <f>IF(sum!A674="BC",sum!J674,"*")</f>
        <v>*</v>
      </c>
      <c r="Z681" s="2" t="s">
        <v>186</v>
      </c>
      <c r="AA681" s="2" t="s">
        <v>187</v>
      </c>
      <c r="AB681" s="2">
        <v>2050</v>
      </c>
      <c r="AC681" s="2" t="str">
        <f>IF(sum!A674="MA",sum!B674,"*")</f>
        <v>*</v>
      </c>
      <c r="AD681" s="2"/>
      <c r="AE681" s="2" t="str">
        <f>IF(sum!A674="MA",sum!J674,"*")</f>
        <v>*</v>
      </c>
      <c r="AH681" s="2" t="s">
        <v>186</v>
      </c>
      <c r="AI681" s="2" t="s">
        <v>187</v>
      </c>
      <c r="AJ681" s="2">
        <v>2050</v>
      </c>
      <c r="AK681" s="2" t="str">
        <f>IF(sum!A674="ON",sum!B674,"*")</f>
        <v>*</v>
      </c>
      <c r="AL681" s="2"/>
      <c r="AM681" s="2" t="str">
        <f>IF(sum!A674="ON",sum!J674,"*")</f>
        <v>*</v>
      </c>
      <c r="AP681" s="4" t="s">
        <v>186</v>
      </c>
      <c r="AQ681" s="4" t="s">
        <v>187</v>
      </c>
      <c r="AR681" s="4">
        <v>2050</v>
      </c>
      <c r="AS681" s="2" t="str">
        <f>IF(sum!A674="QU",sum!B674,"*")</f>
        <v>TRA_Rai_Pas-ELC01</v>
      </c>
      <c r="AT681" s="2"/>
      <c r="AU681" s="2">
        <f>IF(sum!A674="QU",sum!J674,"*")</f>
        <v>0.00222503989632962</v>
      </c>
      <c r="AX681" s="2" t="s">
        <v>186</v>
      </c>
      <c r="AY681" s="2" t="s">
        <v>187</v>
      </c>
      <c r="AZ681" s="2">
        <v>2050</v>
      </c>
      <c r="BA681" s="2" t="str">
        <f>IF(sum!A674="SA",sum!B674,"*")</f>
        <v>*</v>
      </c>
      <c r="BB681" s="2"/>
      <c r="BC681" s="2" t="str">
        <f>IF(sum!A674="SA",sum!J674,"*")</f>
        <v>*</v>
      </c>
    </row>
    <row r="682" spans="2:55">
      <c r="B682" s="4" t="s">
        <v>186</v>
      </c>
      <c r="C682" s="4" t="s">
        <v>187</v>
      </c>
      <c r="D682" s="4">
        <v>2050</v>
      </c>
      <c r="J682" s="4" t="s">
        <v>186</v>
      </c>
      <c r="K682" s="4" t="s">
        <v>187</v>
      </c>
      <c r="L682" s="4">
        <v>2050</v>
      </c>
      <c r="M682" s="2" t="str">
        <f>IF(sum!A675="AT",sum!B675,"*")</f>
        <v>*</v>
      </c>
      <c r="N682" s="2"/>
      <c r="O682" s="2" t="str">
        <f>IF(sum!A675="AT",sum!J675,"*")</f>
        <v>*</v>
      </c>
      <c r="R682" s="4" t="s">
        <v>186</v>
      </c>
      <c r="S682" s="4" t="s">
        <v>187</v>
      </c>
      <c r="T682" s="4">
        <v>2050</v>
      </c>
      <c r="U682" s="2" t="str">
        <f>IF(sum!A675="BC",sum!B675,"*")</f>
        <v>*</v>
      </c>
      <c r="V682" s="2"/>
      <c r="W682" s="2" t="str">
        <f>IF(sum!A675="BC",sum!J675,"*")</f>
        <v>*</v>
      </c>
      <c r="Z682" s="4" t="s">
        <v>186</v>
      </c>
      <c r="AA682" s="4" t="s">
        <v>187</v>
      </c>
      <c r="AB682" s="4">
        <v>2050</v>
      </c>
      <c r="AC682" s="2" t="str">
        <f>IF(sum!A675="MA",sum!B675,"*")</f>
        <v>*</v>
      </c>
      <c r="AD682" s="2"/>
      <c r="AE682" s="2" t="str">
        <f>IF(sum!A675="MA",sum!J675,"*")</f>
        <v>*</v>
      </c>
      <c r="AH682" s="4" t="s">
        <v>186</v>
      </c>
      <c r="AI682" s="4" t="s">
        <v>187</v>
      </c>
      <c r="AJ682" s="4">
        <v>2050</v>
      </c>
      <c r="AK682" s="2" t="str">
        <f>IF(sum!A675="ON",sum!B675,"*")</f>
        <v>*</v>
      </c>
      <c r="AL682" s="2"/>
      <c r="AM682" s="2" t="str">
        <f>IF(sum!A675="ON",sum!J675,"*")</f>
        <v>*</v>
      </c>
      <c r="AP682" s="2" t="s">
        <v>186</v>
      </c>
      <c r="AQ682" s="2" t="s">
        <v>187</v>
      </c>
      <c r="AR682" s="2">
        <v>2050</v>
      </c>
      <c r="AS682" s="2" t="str">
        <f>IF(sum!A675="QU",sum!B675,"*")</f>
        <v>TRA_Tru_BEV01</v>
      </c>
      <c r="AT682" s="2"/>
      <c r="AU682" s="2">
        <f>IF(sum!A675="QU",sum!J675,"*")</f>
        <v>0</v>
      </c>
      <c r="AX682" s="4" t="s">
        <v>186</v>
      </c>
      <c r="AY682" s="4" t="s">
        <v>187</v>
      </c>
      <c r="AZ682" s="4">
        <v>2050</v>
      </c>
      <c r="BA682" s="2" t="str">
        <f>IF(sum!A675="SA",sum!B675,"*")</f>
        <v>*</v>
      </c>
      <c r="BB682" s="2"/>
      <c r="BC682" s="2" t="str">
        <f>IF(sum!A675="SA",sum!J675,"*")</f>
        <v>*</v>
      </c>
    </row>
    <row r="683" spans="2:55">
      <c r="B683" s="2" t="s">
        <v>186</v>
      </c>
      <c r="C683" s="2" t="s">
        <v>187</v>
      </c>
      <c r="D683" s="2">
        <v>2050</v>
      </c>
      <c r="J683" s="2" t="s">
        <v>186</v>
      </c>
      <c r="K683" s="2" t="s">
        <v>187</v>
      </c>
      <c r="L683" s="2">
        <v>2050</v>
      </c>
      <c r="M683" s="2" t="str">
        <f>IF(sum!A676="AT",sum!B676,"*")</f>
        <v>*</v>
      </c>
      <c r="N683" s="2"/>
      <c r="O683" s="2" t="str">
        <f>IF(sum!A676="AT",sum!J676,"*")</f>
        <v>*</v>
      </c>
      <c r="R683" s="2" t="s">
        <v>186</v>
      </c>
      <c r="S683" s="2" t="s">
        <v>187</v>
      </c>
      <c r="T683" s="2">
        <v>2050</v>
      </c>
      <c r="U683" s="2" t="str">
        <f>IF(sum!A676="BC",sum!B676,"*")</f>
        <v>*</v>
      </c>
      <c r="V683" s="2"/>
      <c r="W683" s="2" t="str">
        <f>IF(sum!A676="BC",sum!J676,"*")</f>
        <v>*</v>
      </c>
      <c r="Z683" s="2" t="s">
        <v>186</v>
      </c>
      <c r="AA683" s="2" t="s">
        <v>187</v>
      </c>
      <c r="AB683" s="2">
        <v>2050</v>
      </c>
      <c r="AC683" s="2" t="str">
        <f>IF(sum!A676="MA",sum!B676,"*")</f>
        <v>*</v>
      </c>
      <c r="AD683" s="2"/>
      <c r="AE683" s="2" t="str">
        <f>IF(sum!A676="MA",sum!J676,"*")</f>
        <v>*</v>
      </c>
      <c r="AH683" s="2" t="s">
        <v>186</v>
      </c>
      <c r="AI683" s="2" t="s">
        <v>187</v>
      </c>
      <c r="AJ683" s="2">
        <v>2050</v>
      </c>
      <c r="AK683" s="2" t="str">
        <f>IF(sum!A676="ON",sum!B676,"*")</f>
        <v>*</v>
      </c>
      <c r="AL683" s="2"/>
      <c r="AM683" s="2" t="str">
        <f>IF(sum!A676="ON",sum!J676,"*")</f>
        <v>*</v>
      </c>
      <c r="AP683" s="4" t="s">
        <v>186</v>
      </c>
      <c r="AQ683" s="4" t="s">
        <v>187</v>
      </c>
      <c r="AR683" s="4">
        <v>2050</v>
      </c>
      <c r="AS683" s="2" t="str">
        <f>IF(sum!A676="QU",sum!B676,"*")</f>
        <v>TRA_Tru_HT_DST1</v>
      </c>
      <c r="AT683" s="2"/>
      <c r="AU683" s="2">
        <f>IF(sum!A676="QU",sum!J676,"*")</f>
        <v>0</v>
      </c>
      <c r="AX683" s="2" t="s">
        <v>186</v>
      </c>
      <c r="AY683" s="2" t="s">
        <v>187</v>
      </c>
      <c r="AZ683" s="2">
        <v>2050</v>
      </c>
      <c r="BA683" s="2" t="str">
        <f>IF(sum!A676="SA",sum!B676,"*")</f>
        <v>*</v>
      </c>
      <c r="BB683" s="2"/>
      <c r="BC683" s="2" t="str">
        <f>IF(sum!A676="SA",sum!J676,"*")</f>
        <v>*</v>
      </c>
    </row>
    <row r="684" spans="2:55">
      <c r="B684" s="4" t="s">
        <v>186</v>
      </c>
      <c r="C684" s="4" t="s">
        <v>187</v>
      </c>
      <c r="D684" s="4">
        <v>2050</v>
      </c>
      <c r="J684" s="4" t="s">
        <v>186</v>
      </c>
      <c r="K684" s="4" t="s">
        <v>187</v>
      </c>
      <c r="L684" s="4">
        <v>2050</v>
      </c>
      <c r="M684" s="2" t="str">
        <f>IF(sum!A677="AT",sum!B677,"*")</f>
        <v>*</v>
      </c>
      <c r="N684" s="2"/>
      <c r="O684" s="2" t="str">
        <f>IF(sum!A677="AT",sum!J677,"*")</f>
        <v>*</v>
      </c>
      <c r="R684" s="4" t="s">
        <v>186</v>
      </c>
      <c r="S684" s="4" t="s">
        <v>187</v>
      </c>
      <c r="T684" s="4">
        <v>2050</v>
      </c>
      <c r="U684" s="2" t="str">
        <f>IF(sum!A677="BC",sum!B677,"*")</f>
        <v>*</v>
      </c>
      <c r="V684" s="2"/>
      <c r="W684" s="2" t="str">
        <f>IF(sum!A677="BC",sum!J677,"*")</f>
        <v>*</v>
      </c>
      <c r="Z684" s="4" t="s">
        <v>186</v>
      </c>
      <c r="AA684" s="4" t="s">
        <v>187</v>
      </c>
      <c r="AB684" s="4">
        <v>2050</v>
      </c>
      <c r="AC684" s="2" t="str">
        <f>IF(sum!A677="MA",sum!B677,"*")</f>
        <v>*</v>
      </c>
      <c r="AD684" s="2"/>
      <c r="AE684" s="2" t="str">
        <f>IF(sum!A677="MA",sum!J677,"*")</f>
        <v>*</v>
      </c>
      <c r="AH684" s="4" t="s">
        <v>186</v>
      </c>
      <c r="AI684" s="4" t="s">
        <v>187</v>
      </c>
      <c r="AJ684" s="4">
        <v>2050</v>
      </c>
      <c r="AK684" s="2" t="str">
        <f>IF(sum!A677="ON",sum!B677,"*")</f>
        <v>*</v>
      </c>
      <c r="AL684" s="2"/>
      <c r="AM684" s="2" t="str">
        <f>IF(sum!A677="ON",sum!J677,"*")</f>
        <v>*</v>
      </c>
      <c r="AP684" s="2" t="s">
        <v>186</v>
      </c>
      <c r="AQ684" s="2" t="s">
        <v>187</v>
      </c>
      <c r="AR684" s="2">
        <v>2050</v>
      </c>
      <c r="AS684" s="2" t="str">
        <f>IF(sum!A677="QU",sum!B677,"*")</f>
        <v>TRA_Tru_PHEV01</v>
      </c>
      <c r="AT684" s="2"/>
      <c r="AU684" s="2">
        <f>IF(sum!A677="QU",sum!J677,"*")</f>
        <v>609.265377962283</v>
      </c>
      <c r="AX684" s="4" t="s">
        <v>186</v>
      </c>
      <c r="AY684" s="4" t="s">
        <v>187</v>
      </c>
      <c r="AZ684" s="4">
        <v>2050</v>
      </c>
      <c r="BA684" s="2" t="str">
        <f>IF(sum!A677="SA",sum!B677,"*")</f>
        <v>*</v>
      </c>
      <c r="BB684" s="2"/>
      <c r="BC684" s="2" t="str">
        <f>IF(sum!A677="SA",sum!J677,"*")</f>
        <v>*</v>
      </c>
    </row>
    <row r="685" spans="2:55">
      <c r="B685" s="2" t="s">
        <v>186</v>
      </c>
      <c r="C685" s="2" t="s">
        <v>187</v>
      </c>
      <c r="D685" s="2">
        <v>2050</v>
      </c>
      <c r="J685" s="2" t="s">
        <v>186</v>
      </c>
      <c r="K685" s="2" t="s">
        <v>187</v>
      </c>
      <c r="L685" s="2">
        <v>2050</v>
      </c>
      <c r="M685" s="2" t="str">
        <f>IF(sum!A678="AT",sum!B678,"*")</f>
        <v>*</v>
      </c>
      <c r="N685" s="2"/>
      <c r="O685" s="2" t="str">
        <f>IF(sum!A678="AT",sum!J678,"*")</f>
        <v>*</v>
      </c>
      <c r="R685" s="2" t="s">
        <v>186</v>
      </c>
      <c r="S685" s="2" t="s">
        <v>187</v>
      </c>
      <c r="T685" s="2">
        <v>2050</v>
      </c>
      <c r="U685" s="2" t="str">
        <f>IF(sum!A678="BC",sum!B678,"*")</f>
        <v>*</v>
      </c>
      <c r="V685" s="2"/>
      <c r="W685" s="2" t="str">
        <f>IF(sum!A678="BC",sum!J678,"*")</f>
        <v>*</v>
      </c>
      <c r="Z685" s="2" t="s">
        <v>186</v>
      </c>
      <c r="AA685" s="2" t="s">
        <v>187</v>
      </c>
      <c r="AB685" s="2">
        <v>2050</v>
      </c>
      <c r="AC685" s="2" t="str">
        <f>IF(sum!A678="MA",sum!B678,"*")</f>
        <v>*</v>
      </c>
      <c r="AD685" s="2"/>
      <c r="AE685" s="2" t="str">
        <f>IF(sum!A678="MA",sum!J678,"*")</f>
        <v>*</v>
      </c>
      <c r="AH685" s="2" t="s">
        <v>186</v>
      </c>
      <c r="AI685" s="2" t="s">
        <v>187</v>
      </c>
      <c r="AJ685" s="2">
        <v>2050</v>
      </c>
      <c r="AK685" s="2" t="str">
        <f>IF(sum!A678="ON",sum!B678,"*")</f>
        <v>*</v>
      </c>
      <c r="AL685" s="2"/>
      <c r="AM685" s="2" t="str">
        <f>IF(sum!A678="ON",sum!J678,"*")</f>
        <v>*</v>
      </c>
      <c r="AP685" s="4" t="s">
        <v>186</v>
      </c>
      <c r="AQ685" s="4" t="s">
        <v>187</v>
      </c>
      <c r="AR685" s="4">
        <v>2050</v>
      </c>
      <c r="AS685" s="2" t="str">
        <f>IF(sum!A678="QU",sum!B678,"*")</f>
        <v>TU_OILCRD_SA_QU_01</v>
      </c>
      <c r="AT685" s="2"/>
      <c r="AU685" s="2">
        <f>IF(sum!A678="QU",sum!J678,"*")</f>
        <v>31.9303360918906</v>
      </c>
      <c r="AX685" s="2" t="s">
        <v>186</v>
      </c>
      <c r="AY685" s="2" t="s">
        <v>187</v>
      </c>
      <c r="AZ685" s="2">
        <v>2050</v>
      </c>
      <c r="BA685" s="2" t="str">
        <f>IF(sum!A678="SA",sum!B678,"*")</f>
        <v>*</v>
      </c>
      <c r="BB685" s="2"/>
      <c r="BC685" s="2" t="str">
        <f>IF(sum!A678="SA",sum!J678,"*")</f>
        <v>*</v>
      </c>
    </row>
    <row r="686" spans="2:55">
      <c r="B686" s="4" t="s">
        <v>186</v>
      </c>
      <c r="C686" s="4" t="s">
        <v>187</v>
      </c>
      <c r="D686" s="4">
        <v>2050</v>
      </c>
      <c r="J686" s="4" t="s">
        <v>186</v>
      </c>
      <c r="K686" s="4" t="s">
        <v>187</v>
      </c>
      <c r="L686" s="4">
        <v>2050</v>
      </c>
      <c r="M686" s="2" t="str">
        <f>IF(sum!A679="AT",sum!B679,"*")</f>
        <v>*</v>
      </c>
      <c r="N686" s="2"/>
      <c r="O686" s="2" t="str">
        <f>IF(sum!A679="AT",sum!J679,"*")</f>
        <v>*</v>
      </c>
      <c r="R686" s="4" t="s">
        <v>186</v>
      </c>
      <c r="S686" s="4" t="s">
        <v>187</v>
      </c>
      <c r="T686" s="4">
        <v>2050</v>
      </c>
      <c r="U686" s="2" t="str">
        <f>IF(sum!A679="BC",sum!B679,"*")</f>
        <v>*</v>
      </c>
      <c r="V686" s="2"/>
      <c r="W686" s="2" t="str">
        <f>IF(sum!A679="BC",sum!J679,"*")</f>
        <v>*</v>
      </c>
      <c r="Z686" s="4" t="s">
        <v>186</v>
      </c>
      <c r="AA686" s="4" t="s">
        <v>187</v>
      </c>
      <c r="AB686" s="4">
        <v>2050</v>
      </c>
      <c r="AC686" s="2" t="str">
        <f>IF(sum!A679="MA",sum!B679,"*")</f>
        <v>*</v>
      </c>
      <c r="AD686" s="2"/>
      <c r="AE686" s="2" t="str">
        <f>IF(sum!A679="MA",sum!J679,"*")</f>
        <v>*</v>
      </c>
      <c r="AH686" s="4" t="s">
        <v>186</v>
      </c>
      <c r="AI686" s="4" t="s">
        <v>187</v>
      </c>
      <c r="AJ686" s="4">
        <v>2050</v>
      </c>
      <c r="AK686" s="2" t="str">
        <f>IF(sum!A679="ON",sum!B679,"*")</f>
        <v>*</v>
      </c>
      <c r="AL686" s="2"/>
      <c r="AM686" s="2" t="str">
        <f>IF(sum!A679="ON",sum!J679,"*")</f>
        <v>*</v>
      </c>
      <c r="AP686" s="2" t="s">
        <v>186</v>
      </c>
      <c r="AQ686" s="2" t="s">
        <v>187</v>
      </c>
      <c r="AR686" s="2">
        <v>2050</v>
      </c>
      <c r="AS686" s="2" t="str">
        <f>IF(sum!A679="QU",sum!B679,"*")</f>
        <v>TWS-AuxiliaryEquip_ELE1</v>
      </c>
      <c r="AT686" s="2"/>
      <c r="AU686" s="2">
        <f>IF(sum!A679="QU",sum!J679,"*")</f>
        <v>0.13623331223975</v>
      </c>
      <c r="AX686" s="4" t="s">
        <v>186</v>
      </c>
      <c r="AY686" s="4" t="s">
        <v>187</v>
      </c>
      <c r="AZ686" s="4">
        <v>2050</v>
      </c>
      <c r="BA686" s="2" t="str">
        <f>IF(sum!A679="SA",sum!B679,"*")</f>
        <v>*</v>
      </c>
      <c r="BB686" s="2"/>
      <c r="BC686" s="2" t="str">
        <f>IF(sum!A679="SA",sum!J679,"*")</f>
        <v>*</v>
      </c>
    </row>
    <row r="687" spans="2:55">
      <c r="B687" s="2" t="s">
        <v>186</v>
      </c>
      <c r="C687" s="2" t="s">
        <v>187</v>
      </c>
      <c r="D687" s="2">
        <v>2050</v>
      </c>
      <c r="J687" s="2" t="s">
        <v>186</v>
      </c>
      <c r="K687" s="2" t="s">
        <v>187</v>
      </c>
      <c r="L687" s="2">
        <v>2050</v>
      </c>
      <c r="M687" s="2" t="str">
        <f>IF(sum!A680="AT",sum!B680,"*")</f>
        <v>*</v>
      </c>
      <c r="N687" s="2"/>
      <c r="O687" s="2" t="str">
        <f>IF(sum!A680="AT",sum!J680,"*")</f>
        <v>*</v>
      </c>
      <c r="R687" s="2" t="s">
        <v>186</v>
      </c>
      <c r="S687" s="2" t="s">
        <v>187</v>
      </c>
      <c r="T687" s="2">
        <v>2050</v>
      </c>
      <c r="U687" s="2" t="str">
        <f>IF(sum!A680="BC",sum!B680,"*")</f>
        <v>*</v>
      </c>
      <c r="V687" s="2"/>
      <c r="W687" s="2" t="str">
        <f>IF(sum!A680="BC",sum!J680,"*")</f>
        <v>*</v>
      </c>
      <c r="Z687" s="2" t="s">
        <v>186</v>
      </c>
      <c r="AA687" s="2" t="s">
        <v>187</v>
      </c>
      <c r="AB687" s="2">
        <v>2050</v>
      </c>
      <c r="AC687" s="2" t="str">
        <f>IF(sum!A680="MA",sum!B680,"*")</f>
        <v>*</v>
      </c>
      <c r="AD687" s="2"/>
      <c r="AE687" s="2" t="str">
        <f>IF(sum!A680="MA",sum!J680,"*")</f>
        <v>*</v>
      </c>
      <c r="AH687" s="2" t="s">
        <v>186</v>
      </c>
      <c r="AI687" s="2" t="s">
        <v>187</v>
      </c>
      <c r="AJ687" s="2">
        <v>2050</v>
      </c>
      <c r="AK687" s="2" t="str">
        <f>IF(sum!A680="ON",sum!B680,"*")</f>
        <v>*</v>
      </c>
      <c r="AL687" s="2"/>
      <c r="AM687" s="2" t="str">
        <f>IF(sum!A680="ON",sum!J680,"*")</f>
        <v>*</v>
      </c>
      <c r="AP687" s="4" t="s">
        <v>186</v>
      </c>
      <c r="AQ687" s="4" t="s">
        <v>187</v>
      </c>
      <c r="AR687" s="4">
        <v>2050</v>
      </c>
      <c r="AS687" s="2" t="str">
        <f>IF(sum!A680="QU",sum!B680,"*")</f>
        <v>TWS-AuxiliaryMot_ELE1</v>
      </c>
      <c r="AT687" s="2"/>
      <c r="AU687" s="2">
        <f>IF(sum!A680="QU",sum!J680,"*")</f>
        <v>0.0510874920899064</v>
      </c>
      <c r="AX687" s="2" t="s">
        <v>186</v>
      </c>
      <c r="AY687" s="2" t="s">
        <v>187</v>
      </c>
      <c r="AZ687" s="2">
        <v>2050</v>
      </c>
      <c r="BA687" s="2" t="str">
        <f>IF(sum!A680="SA",sum!B680,"*")</f>
        <v>*</v>
      </c>
      <c r="BB687" s="2"/>
      <c r="BC687" s="2" t="str">
        <f>IF(sum!A680="SA",sum!J680,"*")</f>
        <v>*</v>
      </c>
    </row>
    <row r="688" spans="2:55">
      <c r="B688" s="4" t="s">
        <v>186</v>
      </c>
      <c r="C688" s="4" t="s">
        <v>187</v>
      </c>
      <c r="D688" s="4">
        <v>2050</v>
      </c>
      <c r="J688" s="4" t="s">
        <v>186</v>
      </c>
      <c r="K688" s="4" t="s">
        <v>187</v>
      </c>
      <c r="L688" s="4">
        <v>2050</v>
      </c>
      <c r="M688" s="2" t="str">
        <f>IF(sum!A681="AT",sum!B681,"*")</f>
        <v>*</v>
      </c>
      <c r="N688" s="2"/>
      <c r="O688" s="2" t="str">
        <f>IF(sum!A681="AT",sum!J681,"*")</f>
        <v>*</v>
      </c>
      <c r="R688" s="4" t="s">
        <v>186</v>
      </c>
      <c r="S688" s="4" t="s">
        <v>187</v>
      </c>
      <c r="T688" s="4">
        <v>2050</v>
      </c>
      <c r="U688" s="2" t="str">
        <f>IF(sum!A681="BC",sum!B681,"*")</f>
        <v>*</v>
      </c>
      <c r="V688" s="2"/>
      <c r="W688" s="2" t="str">
        <f>IF(sum!A681="BC",sum!J681,"*")</f>
        <v>*</v>
      </c>
      <c r="Z688" s="4" t="s">
        <v>186</v>
      </c>
      <c r="AA688" s="4" t="s">
        <v>187</v>
      </c>
      <c r="AB688" s="4">
        <v>2050</v>
      </c>
      <c r="AC688" s="2" t="str">
        <f>IF(sum!A681="MA",sum!B681,"*")</f>
        <v>*</v>
      </c>
      <c r="AD688" s="2"/>
      <c r="AE688" s="2" t="str">
        <f>IF(sum!A681="MA",sum!J681,"*")</f>
        <v>*</v>
      </c>
      <c r="AH688" s="4" t="s">
        <v>186</v>
      </c>
      <c r="AI688" s="4" t="s">
        <v>187</v>
      </c>
      <c r="AJ688" s="4">
        <v>2050</v>
      </c>
      <c r="AK688" s="2" t="str">
        <f>IF(sum!A681="ON",sum!B681,"*")</f>
        <v>*</v>
      </c>
      <c r="AL688" s="2"/>
      <c r="AM688" s="2" t="str">
        <f>IF(sum!A681="ON",sum!J681,"*")</f>
        <v>*</v>
      </c>
      <c r="AP688" s="2" t="s">
        <v>186</v>
      </c>
      <c r="AQ688" s="2" t="s">
        <v>187</v>
      </c>
      <c r="AR688" s="2">
        <v>2050</v>
      </c>
      <c r="AS688" s="2" t="str">
        <f>IF(sum!A681="QU",sum!B681,"*")</f>
        <v>TWS-Light_ELE1</v>
      </c>
      <c r="AT688" s="2"/>
      <c r="AU688" s="2">
        <f>IF(sum!A681="QU",sum!J681,"*")</f>
        <v>0.204349968359626</v>
      </c>
      <c r="AX688" s="4" t="s">
        <v>186</v>
      </c>
      <c r="AY688" s="4" t="s">
        <v>187</v>
      </c>
      <c r="AZ688" s="4">
        <v>2050</v>
      </c>
      <c r="BA688" s="2" t="str">
        <f>IF(sum!A681="SA",sum!B681,"*")</f>
        <v>*</v>
      </c>
      <c r="BB688" s="2"/>
      <c r="BC688" s="2" t="str">
        <f>IF(sum!A681="SA",sum!J681,"*")</f>
        <v>*</v>
      </c>
    </row>
    <row r="689" spans="2:55">
      <c r="B689" s="2" t="s">
        <v>186</v>
      </c>
      <c r="C689" s="2" t="s">
        <v>187</v>
      </c>
      <c r="D689" s="2">
        <v>2050</v>
      </c>
      <c r="J689" s="2" t="s">
        <v>186</v>
      </c>
      <c r="K689" s="2" t="s">
        <v>187</v>
      </c>
      <c r="L689" s="2">
        <v>2050</v>
      </c>
      <c r="M689" s="2" t="str">
        <f>IF(sum!A682="AT",sum!B682,"*")</f>
        <v>*</v>
      </c>
      <c r="N689" s="2"/>
      <c r="O689" s="2" t="str">
        <f>IF(sum!A682="AT",sum!J682,"*")</f>
        <v>*</v>
      </c>
      <c r="R689" s="2" t="s">
        <v>186</v>
      </c>
      <c r="S689" s="2" t="s">
        <v>187</v>
      </c>
      <c r="T689" s="2">
        <v>2050</v>
      </c>
      <c r="U689" s="2" t="str">
        <f>IF(sum!A682="BC",sum!B682,"*")</f>
        <v>*</v>
      </c>
      <c r="V689" s="2"/>
      <c r="W689" s="2" t="str">
        <f>IF(sum!A682="BC",sum!J682,"*")</f>
        <v>*</v>
      </c>
      <c r="Z689" s="2" t="s">
        <v>186</v>
      </c>
      <c r="AA689" s="2" t="s">
        <v>187</v>
      </c>
      <c r="AB689" s="2">
        <v>2050</v>
      </c>
      <c r="AC689" s="2" t="str">
        <f>IF(sum!A682="MA",sum!B682,"*")</f>
        <v>*</v>
      </c>
      <c r="AD689" s="2"/>
      <c r="AE689" s="2" t="str">
        <f>IF(sum!A682="MA",sum!J682,"*")</f>
        <v>*</v>
      </c>
      <c r="AH689" s="2" t="s">
        <v>186</v>
      </c>
      <c r="AI689" s="2" t="s">
        <v>187</v>
      </c>
      <c r="AJ689" s="2">
        <v>2050</v>
      </c>
      <c r="AK689" s="2" t="str">
        <f>IF(sum!A682="ON",sum!B682,"*")</f>
        <v>*</v>
      </c>
      <c r="AL689" s="2"/>
      <c r="AM689" s="2" t="str">
        <f>IF(sum!A682="ON",sum!J682,"*")</f>
        <v>*</v>
      </c>
      <c r="AP689" s="4" t="s">
        <v>186</v>
      </c>
      <c r="AQ689" s="4" t="s">
        <v>187</v>
      </c>
      <c r="AR689" s="4">
        <v>2050</v>
      </c>
      <c r="AS689" s="2" t="str">
        <f>IF(sum!A682="QU",sum!B682,"*")</f>
        <v>TWS-SpCool_ELE1</v>
      </c>
      <c r="AT689" s="2"/>
      <c r="AU689" s="2">
        <f>IF(sum!A682="QU",sum!J682,"*")</f>
        <v>0.0510874920899064</v>
      </c>
      <c r="AX689" s="2" t="s">
        <v>186</v>
      </c>
      <c r="AY689" s="2" t="s">
        <v>187</v>
      </c>
      <c r="AZ689" s="2">
        <v>2050</v>
      </c>
      <c r="BA689" s="2" t="str">
        <f>IF(sum!A682="SA",sum!B682,"*")</f>
        <v>*</v>
      </c>
      <c r="BB689" s="2"/>
      <c r="BC689" s="2" t="str">
        <f>IF(sum!A682="SA",sum!J682,"*")</f>
        <v>*</v>
      </c>
    </row>
    <row r="690" spans="2:55">
      <c r="B690" s="4" t="s">
        <v>186</v>
      </c>
      <c r="C690" s="4" t="s">
        <v>187</v>
      </c>
      <c r="D690" s="4">
        <v>2050</v>
      </c>
      <c r="J690" s="4" t="s">
        <v>186</v>
      </c>
      <c r="K690" s="4" t="s">
        <v>187</v>
      </c>
      <c r="L690" s="4">
        <v>2050</v>
      </c>
      <c r="M690" s="2" t="str">
        <f>IF(sum!A683="AT",sum!B683,"*")</f>
        <v>*</v>
      </c>
      <c r="N690" s="2"/>
      <c r="O690" s="2" t="str">
        <f>IF(sum!A683="AT",sum!J683,"*")</f>
        <v>*</v>
      </c>
      <c r="R690" s="4" t="s">
        <v>186</v>
      </c>
      <c r="S690" s="4" t="s">
        <v>187</v>
      </c>
      <c r="T690" s="4">
        <v>2050</v>
      </c>
      <c r="U690" s="2" t="str">
        <f>IF(sum!A683="BC",sum!B683,"*")</f>
        <v>*</v>
      </c>
      <c r="V690" s="2"/>
      <c r="W690" s="2" t="str">
        <f>IF(sum!A683="BC",sum!J683,"*")</f>
        <v>*</v>
      </c>
      <c r="Z690" s="4" t="s">
        <v>186</v>
      </c>
      <c r="AA690" s="4" t="s">
        <v>187</v>
      </c>
      <c r="AB690" s="4">
        <v>2050</v>
      </c>
      <c r="AC690" s="2" t="str">
        <f>IF(sum!A683="MA",sum!B683,"*")</f>
        <v>*</v>
      </c>
      <c r="AD690" s="2"/>
      <c r="AE690" s="2" t="str">
        <f>IF(sum!A683="MA",sum!J683,"*")</f>
        <v>*</v>
      </c>
      <c r="AH690" s="4" t="s">
        <v>186</v>
      </c>
      <c r="AI690" s="4" t="s">
        <v>187</v>
      </c>
      <c r="AJ690" s="4">
        <v>2050</v>
      </c>
      <c r="AK690" s="2" t="str">
        <f>IF(sum!A683="ON",sum!B683,"*")</f>
        <v>*</v>
      </c>
      <c r="AL690" s="2"/>
      <c r="AM690" s="2" t="str">
        <f>IF(sum!A683="ON",sum!J683,"*")</f>
        <v>*</v>
      </c>
      <c r="AP690" s="2" t="s">
        <v>186</v>
      </c>
      <c r="AQ690" s="2" t="s">
        <v>187</v>
      </c>
      <c r="AR690" s="2">
        <v>2050</v>
      </c>
      <c r="AS690" s="2" t="str">
        <f>IF(sum!A683="QU",sum!B683,"*")</f>
        <v>TWS-SpHeat_ELE1</v>
      </c>
      <c r="AT690" s="2"/>
      <c r="AU690" s="2">
        <f>IF(sum!A683="QU",sum!J683,"*")</f>
        <v>0.211918485706278</v>
      </c>
      <c r="AX690" s="4" t="s">
        <v>186</v>
      </c>
      <c r="AY690" s="4" t="s">
        <v>187</v>
      </c>
      <c r="AZ690" s="4">
        <v>2050</v>
      </c>
      <c r="BA690" s="2" t="str">
        <f>IF(sum!A683="SA",sum!B683,"*")</f>
        <v>*</v>
      </c>
      <c r="BB690" s="2"/>
      <c r="BC690" s="2" t="str">
        <f>IF(sum!A683="SA",sum!J683,"*")</f>
        <v>*</v>
      </c>
    </row>
    <row r="691" spans="2:55">
      <c r="B691" s="2" t="s">
        <v>186</v>
      </c>
      <c r="C691" s="2" t="s">
        <v>187</v>
      </c>
      <c r="D691" s="2">
        <v>2050</v>
      </c>
      <c r="J691" s="2" t="s">
        <v>186</v>
      </c>
      <c r="K691" s="2" t="s">
        <v>187</v>
      </c>
      <c r="L691" s="2">
        <v>2050</v>
      </c>
      <c r="M691" s="2" t="str">
        <f>IF(sum!A684="AT",sum!B684,"*")</f>
        <v>*</v>
      </c>
      <c r="N691" s="2"/>
      <c r="O691" s="2" t="str">
        <f>IF(sum!A684="AT",sum!J684,"*")</f>
        <v>*</v>
      </c>
      <c r="R691" s="2" t="s">
        <v>186</v>
      </c>
      <c r="S691" s="2" t="s">
        <v>187</v>
      </c>
      <c r="T691" s="2">
        <v>2050</v>
      </c>
      <c r="U691" s="2" t="str">
        <f>IF(sum!A684="BC",sum!B684,"*")</f>
        <v>*</v>
      </c>
      <c r="V691" s="2"/>
      <c r="W691" s="2" t="str">
        <f>IF(sum!A684="BC",sum!J684,"*")</f>
        <v>*</v>
      </c>
      <c r="Z691" s="2" t="s">
        <v>186</v>
      </c>
      <c r="AA691" s="2" t="s">
        <v>187</v>
      </c>
      <c r="AB691" s="2">
        <v>2050</v>
      </c>
      <c r="AC691" s="2" t="str">
        <f>IF(sum!A684="MA",sum!B684,"*")</f>
        <v>*</v>
      </c>
      <c r="AD691" s="2"/>
      <c r="AE691" s="2" t="str">
        <f>IF(sum!A684="MA",sum!J684,"*")</f>
        <v>*</v>
      </c>
      <c r="AH691" s="2" t="s">
        <v>186</v>
      </c>
      <c r="AI691" s="2" t="s">
        <v>187</v>
      </c>
      <c r="AJ691" s="2">
        <v>2050</v>
      </c>
      <c r="AK691" s="2" t="str">
        <f>IF(sum!A684="ON",sum!B684,"*")</f>
        <v>*</v>
      </c>
      <c r="AL691" s="2"/>
      <c r="AM691" s="2" t="str">
        <f>IF(sum!A684="ON",sum!J684,"*")</f>
        <v>*</v>
      </c>
      <c r="AP691" s="4" t="s">
        <v>186</v>
      </c>
      <c r="AQ691" s="4" t="s">
        <v>187</v>
      </c>
      <c r="AR691" s="4">
        <v>2050</v>
      </c>
      <c r="AS691" s="2" t="str">
        <f>IF(sum!A684="QU",sum!B684,"*")</f>
        <v>TWS-WaterHeat_ELE1</v>
      </c>
      <c r="AT691" s="2"/>
      <c r="AU691" s="2">
        <f>IF(sum!A684="QU",sum!J684,"*")</f>
        <v>0.0340583280599376</v>
      </c>
      <c r="AX691" s="2" t="s">
        <v>186</v>
      </c>
      <c r="AY691" s="2" t="s">
        <v>187</v>
      </c>
      <c r="AZ691" s="2">
        <v>2050</v>
      </c>
      <c r="BA691" s="2" t="str">
        <f>IF(sum!A684="SA",sum!B684,"*")</f>
        <v>*</v>
      </c>
      <c r="BB691" s="2"/>
      <c r="BC691" s="2" t="str">
        <f>IF(sum!A684="SA",sum!J684,"*")</f>
        <v>*</v>
      </c>
    </row>
    <row r="692" spans="2:55">
      <c r="B692" s="4" t="s">
        <v>186</v>
      </c>
      <c r="C692" s="4" t="s">
        <v>187</v>
      </c>
      <c r="D692" s="4">
        <v>2050</v>
      </c>
      <c r="J692" s="4" t="s">
        <v>186</v>
      </c>
      <c r="K692" s="4" t="s">
        <v>187</v>
      </c>
      <c r="L692" s="4">
        <v>2050</v>
      </c>
      <c r="M692" s="2" t="str">
        <f>IF(sum!A685="AT",sum!B685,"*")</f>
        <v>*</v>
      </c>
      <c r="N692" s="2"/>
      <c r="O692" s="2" t="str">
        <f>IF(sum!A685="AT",sum!J685,"*")</f>
        <v>*</v>
      </c>
      <c r="R692" s="4" t="s">
        <v>186</v>
      </c>
      <c r="S692" s="4" t="s">
        <v>187</v>
      </c>
      <c r="T692" s="4">
        <v>2050</v>
      </c>
      <c r="U692" s="2" t="str">
        <f>IF(sum!A685="BC",sum!B685,"*")</f>
        <v>*</v>
      </c>
      <c r="V692" s="2"/>
      <c r="W692" s="2" t="str">
        <f>IF(sum!A685="BC",sum!J685,"*")</f>
        <v>*</v>
      </c>
      <c r="Z692" s="4" t="s">
        <v>186</v>
      </c>
      <c r="AA692" s="4" t="s">
        <v>187</v>
      </c>
      <c r="AB692" s="4">
        <v>2050</v>
      </c>
      <c r="AC692" s="2" t="str">
        <f>IF(sum!A685="MA",sum!B685,"*")</f>
        <v>*</v>
      </c>
      <c r="AD692" s="2"/>
      <c r="AE692" s="2" t="str">
        <f>IF(sum!A685="MA",sum!J685,"*")</f>
        <v>*</v>
      </c>
      <c r="AH692" s="4" t="s">
        <v>186</v>
      </c>
      <c r="AI692" s="4" t="s">
        <v>187</v>
      </c>
      <c r="AJ692" s="4">
        <v>2050</v>
      </c>
      <c r="AK692" s="2" t="str">
        <f>IF(sum!A685="ON",sum!B685,"*")</f>
        <v>*</v>
      </c>
      <c r="AL692" s="2"/>
      <c r="AM692" s="2" t="str">
        <f>IF(sum!A685="ON",sum!J685,"*")</f>
        <v>*</v>
      </c>
      <c r="AP692" s="2" t="s">
        <v>186</v>
      </c>
      <c r="AQ692" s="2" t="s">
        <v>187</v>
      </c>
      <c r="AR692" s="2">
        <v>2050</v>
      </c>
      <c r="AS692" s="2" t="str">
        <f>IF(sum!A685="QU",sum!B685,"*")</f>
        <v>WST-AuxiliaryEquip_ELE1</v>
      </c>
      <c r="AT692" s="2"/>
      <c r="AU692" s="2">
        <f>IF(sum!A685="QU",sum!J685,"*")</f>
        <v>0.238408296419563</v>
      </c>
      <c r="AX692" s="4" t="s">
        <v>186</v>
      </c>
      <c r="AY692" s="4" t="s">
        <v>187</v>
      </c>
      <c r="AZ692" s="4">
        <v>2050</v>
      </c>
      <c r="BA692" s="2" t="str">
        <f>IF(sum!A685="SA",sum!B685,"*")</f>
        <v>*</v>
      </c>
      <c r="BB692" s="2"/>
      <c r="BC692" s="2" t="str">
        <f>IF(sum!A685="SA",sum!J685,"*")</f>
        <v>*</v>
      </c>
    </row>
    <row r="693" spans="2:55">
      <c r="B693" s="2" t="s">
        <v>186</v>
      </c>
      <c r="C693" s="2" t="s">
        <v>187</v>
      </c>
      <c r="D693" s="2">
        <v>2050</v>
      </c>
      <c r="J693" s="2" t="s">
        <v>186</v>
      </c>
      <c r="K693" s="2" t="s">
        <v>187</v>
      </c>
      <c r="L693" s="2">
        <v>2050</v>
      </c>
      <c r="M693" s="2" t="str">
        <f>IF(sum!A686="AT",sum!B686,"*")</f>
        <v>*</v>
      </c>
      <c r="N693" s="2"/>
      <c r="O693" s="2" t="str">
        <f>IF(sum!A686="AT",sum!J686,"*")</f>
        <v>*</v>
      </c>
      <c r="R693" s="2" t="s">
        <v>186</v>
      </c>
      <c r="S693" s="2" t="s">
        <v>187</v>
      </c>
      <c r="T693" s="2">
        <v>2050</v>
      </c>
      <c r="U693" s="2" t="str">
        <f>IF(sum!A686="BC",sum!B686,"*")</f>
        <v>*</v>
      </c>
      <c r="V693" s="2"/>
      <c r="W693" s="2" t="str">
        <f>IF(sum!A686="BC",sum!J686,"*")</f>
        <v>*</v>
      </c>
      <c r="Z693" s="2" t="s">
        <v>186</v>
      </c>
      <c r="AA693" s="2" t="s">
        <v>187</v>
      </c>
      <c r="AB693" s="2">
        <v>2050</v>
      </c>
      <c r="AC693" s="2" t="str">
        <f>IF(sum!A686="MA",sum!B686,"*")</f>
        <v>*</v>
      </c>
      <c r="AD693" s="2"/>
      <c r="AE693" s="2" t="str">
        <f>IF(sum!A686="MA",sum!J686,"*")</f>
        <v>*</v>
      </c>
      <c r="AH693" s="2" t="s">
        <v>186</v>
      </c>
      <c r="AI693" s="2" t="s">
        <v>187</v>
      </c>
      <c r="AJ693" s="2">
        <v>2050</v>
      </c>
      <c r="AK693" s="2" t="str">
        <f>IF(sum!A686="ON",sum!B686,"*")</f>
        <v>*</v>
      </c>
      <c r="AL693" s="2"/>
      <c r="AM693" s="2" t="str">
        <f>IF(sum!A686="ON",sum!J686,"*")</f>
        <v>*</v>
      </c>
      <c r="AP693" s="4" t="s">
        <v>186</v>
      </c>
      <c r="AQ693" s="4" t="s">
        <v>187</v>
      </c>
      <c r="AR693" s="4">
        <v>2050</v>
      </c>
      <c r="AS693" s="2" t="str">
        <f>IF(sum!A686="QU",sum!B686,"*")</f>
        <v>WST-AuxiliaryMot_ELE1</v>
      </c>
      <c r="AT693" s="2"/>
      <c r="AU693" s="2">
        <f>IF(sum!A686="QU",sum!J686,"*")</f>
        <v>0.106211533673355</v>
      </c>
      <c r="AX693" s="2" t="s">
        <v>186</v>
      </c>
      <c r="AY693" s="2" t="s">
        <v>187</v>
      </c>
      <c r="AZ693" s="2">
        <v>2050</v>
      </c>
      <c r="BA693" s="2" t="str">
        <f>IF(sum!A686="SA",sum!B686,"*")</f>
        <v>*</v>
      </c>
      <c r="BB693" s="2"/>
      <c r="BC693" s="2" t="str">
        <f>IF(sum!A686="SA",sum!J686,"*")</f>
        <v>*</v>
      </c>
    </row>
    <row r="694" spans="2:55">
      <c r="B694" s="4" t="s">
        <v>186</v>
      </c>
      <c r="C694" s="4" t="s">
        <v>187</v>
      </c>
      <c r="D694" s="4">
        <v>2050</v>
      </c>
      <c r="J694" s="4" t="s">
        <v>186</v>
      </c>
      <c r="K694" s="4" t="s">
        <v>187</v>
      </c>
      <c r="L694" s="4">
        <v>2050</v>
      </c>
      <c r="M694" s="2" t="str">
        <f>IF(sum!A687="AT",sum!B687,"*")</f>
        <v>*</v>
      </c>
      <c r="N694" s="2"/>
      <c r="O694" s="2" t="str">
        <f>IF(sum!A687="AT",sum!J687,"*")</f>
        <v>*</v>
      </c>
      <c r="R694" s="4" t="s">
        <v>186</v>
      </c>
      <c r="S694" s="4" t="s">
        <v>187</v>
      </c>
      <c r="T694" s="4">
        <v>2050</v>
      </c>
      <c r="U694" s="2" t="str">
        <f>IF(sum!A687="BC",sum!B687,"*")</f>
        <v>*</v>
      </c>
      <c r="V694" s="2"/>
      <c r="W694" s="2" t="str">
        <f>IF(sum!A687="BC",sum!J687,"*")</f>
        <v>*</v>
      </c>
      <c r="Z694" s="4" t="s">
        <v>186</v>
      </c>
      <c r="AA694" s="4" t="s">
        <v>187</v>
      </c>
      <c r="AB694" s="4">
        <v>2050</v>
      </c>
      <c r="AC694" s="2" t="str">
        <f>IF(sum!A687="MA",sum!B687,"*")</f>
        <v>*</v>
      </c>
      <c r="AD694" s="2"/>
      <c r="AE694" s="2" t="str">
        <f>IF(sum!A687="MA",sum!J687,"*")</f>
        <v>*</v>
      </c>
      <c r="AH694" s="4" t="s">
        <v>186</v>
      </c>
      <c r="AI694" s="4" t="s">
        <v>187</v>
      </c>
      <c r="AJ694" s="4">
        <v>2050</v>
      </c>
      <c r="AK694" s="2" t="str">
        <f>IF(sum!A687="ON",sum!B687,"*")</f>
        <v>*</v>
      </c>
      <c r="AL694" s="2"/>
      <c r="AM694" s="2" t="str">
        <f>IF(sum!A687="ON",sum!J687,"*")</f>
        <v>*</v>
      </c>
      <c r="AP694" s="2" t="s">
        <v>186</v>
      </c>
      <c r="AQ694" s="2" t="s">
        <v>187</v>
      </c>
      <c r="AR694" s="2">
        <v>2050</v>
      </c>
      <c r="AS694" s="2" t="str">
        <f>IF(sum!A687="QU",sum!B687,"*")</f>
        <v>WST-Light_ELE1</v>
      </c>
      <c r="AT694" s="2"/>
      <c r="AU694" s="2">
        <f>IF(sum!A687="QU",sum!J687,"*")</f>
        <v>0.306524952539438</v>
      </c>
      <c r="AX694" s="4" t="s">
        <v>186</v>
      </c>
      <c r="AY694" s="4" t="s">
        <v>187</v>
      </c>
      <c r="AZ694" s="4">
        <v>2050</v>
      </c>
      <c r="BA694" s="2" t="str">
        <f>IF(sum!A687="SA",sum!B687,"*")</f>
        <v>*</v>
      </c>
      <c r="BB694" s="2"/>
      <c r="BC694" s="2" t="str">
        <f>IF(sum!A687="SA",sum!J687,"*")</f>
        <v>*</v>
      </c>
    </row>
    <row r="695" spans="2:55">
      <c r="B695" s="2" t="s">
        <v>186</v>
      </c>
      <c r="C695" s="2" t="s">
        <v>187</v>
      </c>
      <c r="D695" s="2">
        <v>2050</v>
      </c>
      <c r="J695" s="2" t="s">
        <v>186</v>
      </c>
      <c r="K695" s="2" t="s">
        <v>187</v>
      </c>
      <c r="L695" s="2">
        <v>2050</v>
      </c>
      <c r="M695" s="2" t="str">
        <f>IF(sum!A688="AT",sum!B688,"*")</f>
        <v>*</v>
      </c>
      <c r="N695" s="2"/>
      <c r="O695" s="2" t="str">
        <f>IF(sum!A688="AT",sum!J688,"*")</f>
        <v>*</v>
      </c>
      <c r="R695" s="2" t="s">
        <v>186</v>
      </c>
      <c r="S695" s="2" t="s">
        <v>187</v>
      </c>
      <c r="T695" s="2">
        <v>2050</v>
      </c>
      <c r="U695" s="2" t="str">
        <f>IF(sum!A688="BC",sum!B688,"*")</f>
        <v>*</v>
      </c>
      <c r="V695" s="2"/>
      <c r="W695" s="2" t="str">
        <f>IF(sum!A688="BC",sum!J688,"*")</f>
        <v>*</v>
      </c>
      <c r="Z695" s="2" t="s">
        <v>186</v>
      </c>
      <c r="AA695" s="2" t="s">
        <v>187</v>
      </c>
      <c r="AB695" s="2">
        <v>2050</v>
      </c>
      <c r="AC695" s="2" t="str">
        <f>IF(sum!A688="MA",sum!B688,"*")</f>
        <v>*</v>
      </c>
      <c r="AD695" s="2"/>
      <c r="AE695" s="2" t="str">
        <f>IF(sum!A688="MA",sum!J688,"*")</f>
        <v>*</v>
      </c>
      <c r="AH695" s="2" t="s">
        <v>186</v>
      </c>
      <c r="AI695" s="2" t="s">
        <v>187</v>
      </c>
      <c r="AJ695" s="2">
        <v>2050</v>
      </c>
      <c r="AK695" s="2" t="str">
        <f>IF(sum!A688="ON",sum!B688,"*")</f>
        <v>*</v>
      </c>
      <c r="AL695" s="2"/>
      <c r="AM695" s="2" t="str">
        <f>IF(sum!A688="ON",sum!J688,"*")</f>
        <v>*</v>
      </c>
      <c r="AP695" s="4" t="s">
        <v>186</v>
      </c>
      <c r="AQ695" s="4" t="s">
        <v>187</v>
      </c>
      <c r="AR695" s="4">
        <v>2050</v>
      </c>
      <c r="AS695" s="2" t="str">
        <f>IF(sum!A688="QU",sum!B688,"*")</f>
        <v>WST-SpCool_ELE1</v>
      </c>
      <c r="AT695" s="2"/>
      <c r="AU695" s="2">
        <f>IF(sum!A688="QU",sum!J688,"*")</f>
        <v>0.103234693020514</v>
      </c>
      <c r="AX695" s="2" t="s">
        <v>186</v>
      </c>
      <c r="AY695" s="2" t="s">
        <v>187</v>
      </c>
      <c r="AZ695" s="2">
        <v>2050</v>
      </c>
      <c r="BA695" s="2" t="str">
        <f>IF(sum!A688="SA",sum!B688,"*")</f>
        <v>*</v>
      </c>
      <c r="BB695" s="2"/>
      <c r="BC695" s="2" t="str">
        <f>IF(sum!A688="SA",sum!J688,"*")</f>
        <v>*</v>
      </c>
    </row>
    <row r="696" spans="2:55">
      <c r="B696" s="4" t="s">
        <v>186</v>
      </c>
      <c r="C696" s="4" t="s">
        <v>187</v>
      </c>
      <c r="D696" s="4">
        <v>2050</v>
      </c>
      <c r="J696" s="4" t="s">
        <v>186</v>
      </c>
      <c r="K696" s="4" t="s">
        <v>187</v>
      </c>
      <c r="L696" s="4">
        <v>2050</v>
      </c>
      <c r="M696" s="2" t="str">
        <f>IF(sum!A689="AT",sum!B689,"*")</f>
        <v>*</v>
      </c>
      <c r="N696" s="2"/>
      <c r="O696" s="2" t="str">
        <f>IF(sum!A689="AT",sum!J689,"*")</f>
        <v>*</v>
      </c>
      <c r="R696" s="4" t="s">
        <v>186</v>
      </c>
      <c r="S696" s="4" t="s">
        <v>187</v>
      </c>
      <c r="T696" s="4">
        <v>2050</v>
      </c>
      <c r="U696" s="2" t="str">
        <f>IF(sum!A689="BC",sum!B689,"*")</f>
        <v>*</v>
      </c>
      <c r="V696" s="2"/>
      <c r="W696" s="2" t="str">
        <f>IF(sum!A689="BC",sum!J689,"*")</f>
        <v>*</v>
      </c>
      <c r="Z696" s="4" t="s">
        <v>186</v>
      </c>
      <c r="AA696" s="4" t="s">
        <v>187</v>
      </c>
      <c r="AB696" s="4">
        <v>2050</v>
      </c>
      <c r="AC696" s="2" t="str">
        <f>IF(sum!A689="MA",sum!B689,"*")</f>
        <v>*</v>
      </c>
      <c r="AD696" s="2"/>
      <c r="AE696" s="2" t="str">
        <f>IF(sum!A689="MA",sum!J689,"*")</f>
        <v>*</v>
      </c>
      <c r="AH696" s="4" t="s">
        <v>186</v>
      </c>
      <c r="AI696" s="4" t="s">
        <v>187</v>
      </c>
      <c r="AJ696" s="4">
        <v>2050</v>
      </c>
      <c r="AK696" s="2" t="str">
        <f>IF(sum!A689="ON",sum!B689,"*")</f>
        <v>*</v>
      </c>
      <c r="AL696" s="2"/>
      <c r="AM696" s="2" t="str">
        <f>IF(sum!A689="ON",sum!J689,"*")</f>
        <v>*</v>
      </c>
      <c r="AP696" s="2" t="s">
        <v>186</v>
      </c>
      <c r="AQ696" s="2" t="s">
        <v>187</v>
      </c>
      <c r="AR696" s="2">
        <v>2050</v>
      </c>
      <c r="AS696" s="2" t="str">
        <f>IF(sum!A689="QU",sum!B689,"*")</f>
        <v>WST-SpHeat_ELE1</v>
      </c>
      <c r="AT696" s="2"/>
      <c r="AU696" s="2">
        <f>IF(sum!A689="QU",sum!J689,"*")</f>
        <v>0.332741421900324</v>
      </c>
      <c r="AX696" s="4" t="s">
        <v>186</v>
      </c>
      <c r="AY696" s="4" t="s">
        <v>187</v>
      </c>
      <c r="AZ696" s="4">
        <v>2050</v>
      </c>
      <c r="BA696" s="2" t="str">
        <f>IF(sum!A689="SA",sum!B689,"*")</f>
        <v>*</v>
      </c>
      <c r="BB696" s="2"/>
      <c r="BC696" s="2" t="str">
        <f>IF(sum!A689="SA",sum!J689,"*")</f>
        <v>*</v>
      </c>
    </row>
    <row r="697" spans="2:55">
      <c r="B697" s="2" t="s">
        <v>186</v>
      </c>
      <c r="C697" s="2" t="s">
        <v>187</v>
      </c>
      <c r="D697" s="2">
        <v>2050</v>
      </c>
      <c r="J697" s="2" t="s">
        <v>186</v>
      </c>
      <c r="K697" s="2" t="s">
        <v>187</v>
      </c>
      <c r="L697" s="2">
        <v>2050</v>
      </c>
      <c r="M697" s="2" t="str">
        <f>IF(sum!A690="AT",sum!B690,"*")</f>
        <v>*</v>
      </c>
      <c r="N697" s="2"/>
      <c r="O697" s="2" t="str">
        <f>IF(sum!A690="AT",sum!J690,"*")</f>
        <v>*</v>
      </c>
      <c r="R697" s="2" t="s">
        <v>186</v>
      </c>
      <c r="S697" s="2" t="s">
        <v>187</v>
      </c>
      <c r="T697" s="2">
        <v>2050</v>
      </c>
      <c r="U697" s="2" t="str">
        <f>IF(sum!A690="BC",sum!B690,"*")</f>
        <v>*</v>
      </c>
      <c r="V697" s="2"/>
      <c r="W697" s="2" t="str">
        <f>IF(sum!A690="BC",sum!J690,"*")</f>
        <v>*</v>
      </c>
      <c r="Z697" s="2" t="s">
        <v>186</v>
      </c>
      <c r="AA697" s="2" t="s">
        <v>187</v>
      </c>
      <c r="AB697" s="2">
        <v>2050</v>
      </c>
      <c r="AC697" s="2" t="str">
        <f>IF(sum!A690="MA",sum!B690,"*")</f>
        <v>*</v>
      </c>
      <c r="AD697" s="2"/>
      <c r="AE697" s="2" t="str">
        <f>IF(sum!A690="MA",sum!J690,"*")</f>
        <v>*</v>
      </c>
      <c r="AH697" s="2" t="s">
        <v>186</v>
      </c>
      <c r="AI697" s="2" t="s">
        <v>187</v>
      </c>
      <c r="AJ697" s="2">
        <v>2050</v>
      </c>
      <c r="AK697" s="2" t="str">
        <f>IF(sum!A690="ON",sum!B690,"*")</f>
        <v>*</v>
      </c>
      <c r="AL697" s="2"/>
      <c r="AM697" s="2" t="str">
        <f>IF(sum!A690="ON",sum!J690,"*")</f>
        <v>*</v>
      </c>
      <c r="AP697" s="4" t="s">
        <v>186</v>
      </c>
      <c r="AQ697" s="4" t="s">
        <v>187</v>
      </c>
      <c r="AR697" s="4">
        <v>2050</v>
      </c>
      <c r="AS697" s="2" t="str">
        <f>IF(sum!A690="QU",sum!B690,"*")</f>
        <v>WST-WaterHeat_ELE1</v>
      </c>
      <c r="AT697" s="2"/>
      <c r="AU697" s="2">
        <f>IF(sum!A690="QU",sum!J690,"*")</f>
        <v>0.0681166561198752</v>
      </c>
      <c r="AX697" s="2" t="s">
        <v>186</v>
      </c>
      <c r="AY697" s="2" t="s">
        <v>187</v>
      </c>
      <c r="AZ697" s="2">
        <v>2050</v>
      </c>
      <c r="BA697" s="2" t="str">
        <f>IF(sum!A690="SA",sum!B690,"*")</f>
        <v>*</v>
      </c>
      <c r="BB697" s="2"/>
      <c r="BC697" s="2" t="str">
        <f>IF(sum!A690="SA",sum!J690,"*")</f>
        <v>*</v>
      </c>
    </row>
    <row r="698" spans="2:55">
      <c r="B698" s="4" t="s">
        <v>186</v>
      </c>
      <c r="C698" s="4" t="s">
        <v>187</v>
      </c>
      <c r="D698" s="4">
        <v>2050</v>
      </c>
      <c r="J698" s="4" t="s">
        <v>186</v>
      </c>
      <c r="K698" s="4" t="s">
        <v>187</v>
      </c>
      <c r="L698" s="4">
        <v>2050</v>
      </c>
      <c r="M698" s="2" t="str">
        <f>IF(sum!A691="AT",sum!B691,"*")</f>
        <v>*</v>
      </c>
      <c r="N698" s="2"/>
      <c r="O698" s="2" t="str">
        <f>IF(sum!A691="AT",sum!J691,"*")</f>
        <v>*</v>
      </c>
      <c r="R698" s="4" t="s">
        <v>186</v>
      </c>
      <c r="S698" s="4" t="s">
        <v>187</v>
      </c>
      <c r="T698" s="4">
        <v>2050</v>
      </c>
      <c r="U698" s="2" t="str">
        <f>IF(sum!A691="BC",sum!B691,"*")</f>
        <v>*</v>
      </c>
      <c r="V698" s="2"/>
      <c r="W698" s="2" t="str">
        <f>IF(sum!A691="BC",sum!J691,"*")</f>
        <v>*</v>
      </c>
      <c r="Z698" s="4" t="s">
        <v>186</v>
      </c>
      <c r="AA698" s="4" t="s">
        <v>187</v>
      </c>
      <c r="AB698" s="4">
        <v>2050</v>
      </c>
      <c r="AC698" s="2" t="str">
        <f>IF(sum!A691="MA",sum!B691,"*")</f>
        <v>*</v>
      </c>
      <c r="AD698" s="2"/>
      <c r="AE698" s="2" t="str">
        <f>IF(sum!A691="MA",sum!J691,"*")</f>
        <v>*</v>
      </c>
      <c r="AH698" s="4" t="s">
        <v>186</v>
      </c>
      <c r="AI698" s="4" t="s">
        <v>187</v>
      </c>
      <c r="AJ698" s="4">
        <v>2050</v>
      </c>
      <c r="AK698" s="2" t="str">
        <f>IF(sum!A691="ON",sum!B691,"*")</f>
        <v>*</v>
      </c>
      <c r="AL698" s="2"/>
      <c r="AM698" s="2" t="str">
        <f>IF(sum!A691="ON",sum!J691,"*")</f>
        <v>*</v>
      </c>
      <c r="AP698" s="2" t="s">
        <v>186</v>
      </c>
      <c r="AQ698" s="2" t="s">
        <v>187</v>
      </c>
      <c r="AR698" s="2">
        <v>2050</v>
      </c>
      <c r="AS698" s="2" t="str">
        <f>IF(sum!A691="QU",sum!B691,"*")</f>
        <v>*</v>
      </c>
      <c r="AT698" s="2"/>
      <c r="AU698" s="2" t="str">
        <f>IF(sum!A691="QU",sum!J691,"*")</f>
        <v>*</v>
      </c>
      <c r="AX698" s="4" t="s">
        <v>186</v>
      </c>
      <c r="AY698" s="4" t="s">
        <v>187</v>
      </c>
      <c r="AZ698" s="4">
        <v>2050</v>
      </c>
      <c r="BA698" s="2" t="str">
        <f>IF(sum!A691="SA",sum!B691,"*")</f>
        <v>AFM-AuxiliaryEquip_ELE1</v>
      </c>
      <c r="BB698" s="2"/>
      <c r="BC698" s="2">
        <f>IF(sum!A691="SA",sum!J691,"*")</f>
        <v>0.0340583280599376</v>
      </c>
    </row>
    <row r="699" spans="2:55">
      <c r="B699" s="2" t="s">
        <v>186</v>
      </c>
      <c r="C699" s="2" t="s">
        <v>187</v>
      </c>
      <c r="D699" s="2">
        <v>2050</v>
      </c>
      <c r="J699" s="2" t="s">
        <v>186</v>
      </c>
      <c r="K699" s="2" t="s">
        <v>187</v>
      </c>
      <c r="L699" s="2">
        <v>2050</v>
      </c>
      <c r="M699" s="2" t="str">
        <f>IF(sum!A692="AT",sum!B692,"*")</f>
        <v>*</v>
      </c>
      <c r="N699" s="2"/>
      <c r="O699" s="2" t="str">
        <f>IF(sum!A692="AT",sum!J692,"*")</f>
        <v>*</v>
      </c>
      <c r="R699" s="2" t="s">
        <v>186</v>
      </c>
      <c r="S699" s="2" t="s">
        <v>187</v>
      </c>
      <c r="T699" s="2">
        <v>2050</v>
      </c>
      <c r="U699" s="2" t="str">
        <f>IF(sum!A692="BC",sum!B692,"*")</f>
        <v>*</v>
      </c>
      <c r="V699" s="2"/>
      <c r="W699" s="2" t="str">
        <f>IF(sum!A692="BC",sum!J692,"*")</f>
        <v>*</v>
      </c>
      <c r="Z699" s="2" t="s">
        <v>186</v>
      </c>
      <c r="AA699" s="2" t="s">
        <v>187</v>
      </c>
      <c r="AB699" s="2">
        <v>2050</v>
      </c>
      <c r="AC699" s="2" t="str">
        <f>IF(sum!A692="MA",sum!B692,"*")</f>
        <v>*</v>
      </c>
      <c r="AD699" s="2"/>
      <c r="AE699" s="2" t="str">
        <f>IF(sum!A692="MA",sum!J692,"*")</f>
        <v>*</v>
      </c>
      <c r="AH699" s="2" t="s">
        <v>186</v>
      </c>
      <c r="AI699" s="2" t="s">
        <v>187</v>
      </c>
      <c r="AJ699" s="2">
        <v>2050</v>
      </c>
      <c r="AK699" s="2" t="str">
        <f>IF(sum!A692="ON",sum!B692,"*")</f>
        <v>*</v>
      </c>
      <c r="AL699" s="2"/>
      <c r="AM699" s="2" t="str">
        <f>IF(sum!A692="ON",sum!J692,"*")</f>
        <v>*</v>
      </c>
      <c r="AP699" s="4" t="s">
        <v>186</v>
      </c>
      <c r="AQ699" s="4" t="s">
        <v>187</v>
      </c>
      <c r="AR699" s="4">
        <v>2050</v>
      </c>
      <c r="AS699" s="2" t="str">
        <f>IF(sum!A692="QU",sum!B692,"*")</f>
        <v>*</v>
      </c>
      <c r="AT699" s="2"/>
      <c r="AU699" s="2" t="str">
        <f>IF(sum!A692="QU",sum!J692,"*")</f>
        <v>*</v>
      </c>
      <c r="AX699" s="2" t="s">
        <v>186</v>
      </c>
      <c r="AY699" s="2" t="s">
        <v>187</v>
      </c>
      <c r="AZ699" s="2">
        <v>2050</v>
      </c>
      <c r="BA699" s="2" t="str">
        <f>IF(sum!A692="SA",sum!B692,"*")</f>
        <v>AFM-AuxiliaryMot_ELE1</v>
      </c>
      <c r="BB699" s="2"/>
      <c r="BC699" s="2">
        <f>IF(sum!A692="SA",sum!J692,"*")</f>
        <v>0.0170291640299688</v>
      </c>
    </row>
    <row r="700" spans="2:55">
      <c r="B700" s="4" t="s">
        <v>186</v>
      </c>
      <c r="C700" s="4" t="s">
        <v>187</v>
      </c>
      <c r="D700" s="4">
        <v>2050</v>
      </c>
      <c r="J700" s="4" t="s">
        <v>186</v>
      </c>
      <c r="K700" s="4" t="s">
        <v>187</v>
      </c>
      <c r="L700" s="4">
        <v>2050</v>
      </c>
      <c r="M700" s="2" t="str">
        <f>IF(sum!A693="AT",sum!B693,"*")</f>
        <v>*</v>
      </c>
      <c r="N700" s="2"/>
      <c r="O700" s="2" t="str">
        <f>IF(sum!A693="AT",sum!J693,"*")</f>
        <v>*</v>
      </c>
      <c r="R700" s="4" t="s">
        <v>186</v>
      </c>
      <c r="S700" s="4" t="s">
        <v>187</v>
      </c>
      <c r="T700" s="4">
        <v>2050</v>
      </c>
      <c r="U700" s="2" t="str">
        <f>IF(sum!A693="BC",sum!B693,"*")</f>
        <v>*</v>
      </c>
      <c r="V700" s="2"/>
      <c r="W700" s="2" t="str">
        <f>IF(sum!A693="BC",sum!J693,"*")</f>
        <v>*</v>
      </c>
      <c r="Z700" s="4" t="s">
        <v>186</v>
      </c>
      <c r="AA700" s="4" t="s">
        <v>187</v>
      </c>
      <c r="AB700" s="4">
        <v>2050</v>
      </c>
      <c r="AC700" s="2" t="str">
        <f>IF(sum!A693="MA",sum!B693,"*")</f>
        <v>*</v>
      </c>
      <c r="AD700" s="2"/>
      <c r="AE700" s="2" t="str">
        <f>IF(sum!A693="MA",sum!J693,"*")</f>
        <v>*</v>
      </c>
      <c r="AH700" s="4" t="s">
        <v>186</v>
      </c>
      <c r="AI700" s="4" t="s">
        <v>187</v>
      </c>
      <c r="AJ700" s="4">
        <v>2050</v>
      </c>
      <c r="AK700" s="2" t="str">
        <f>IF(sum!A693="ON",sum!B693,"*")</f>
        <v>*</v>
      </c>
      <c r="AL700" s="2"/>
      <c r="AM700" s="2" t="str">
        <f>IF(sum!A693="ON",sum!J693,"*")</f>
        <v>*</v>
      </c>
      <c r="AP700" s="2" t="s">
        <v>186</v>
      </c>
      <c r="AQ700" s="2" t="s">
        <v>187</v>
      </c>
      <c r="AR700" s="2">
        <v>2050</v>
      </c>
      <c r="AS700" s="2" t="str">
        <f>IF(sum!A693="QU",sum!B693,"*")</f>
        <v>*</v>
      </c>
      <c r="AT700" s="2"/>
      <c r="AU700" s="2" t="str">
        <f>IF(sum!A693="QU",sum!J693,"*")</f>
        <v>*</v>
      </c>
      <c r="AX700" s="4" t="s">
        <v>186</v>
      </c>
      <c r="AY700" s="4" t="s">
        <v>187</v>
      </c>
      <c r="AZ700" s="4">
        <v>2050</v>
      </c>
      <c r="BA700" s="2" t="str">
        <f>IF(sum!A693="SA",sum!B693,"*")</f>
        <v>AFM-Light_ELE1</v>
      </c>
      <c r="BB700" s="2"/>
      <c r="BC700" s="2">
        <f>IF(sum!A693="SA",sum!J693,"*")</f>
        <v>0.0681166561198752</v>
      </c>
    </row>
    <row r="701" spans="2:55">
      <c r="B701" s="2" t="s">
        <v>186</v>
      </c>
      <c r="C701" s="2" t="s">
        <v>187</v>
      </c>
      <c r="D701" s="2">
        <v>2050</v>
      </c>
      <c r="J701" s="2" t="s">
        <v>186</v>
      </c>
      <c r="K701" s="2" t="s">
        <v>187</v>
      </c>
      <c r="L701" s="2">
        <v>2050</v>
      </c>
      <c r="M701" s="2" t="str">
        <f>IF(sum!A694="AT",sum!B694,"*")</f>
        <v>*</v>
      </c>
      <c r="N701" s="2"/>
      <c r="O701" s="2" t="str">
        <f>IF(sum!A694="AT",sum!J694,"*")</f>
        <v>*</v>
      </c>
      <c r="R701" s="2" t="s">
        <v>186</v>
      </c>
      <c r="S701" s="2" t="s">
        <v>187</v>
      </c>
      <c r="T701" s="2">
        <v>2050</v>
      </c>
      <c r="U701" s="2" t="str">
        <f>IF(sum!A694="BC",sum!B694,"*")</f>
        <v>*</v>
      </c>
      <c r="V701" s="2"/>
      <c r="W701" s="2" t="str">
        <f>IF(sum!A694="BC",sum!J694,"*")</f>
        <v>*</v>
      </c>
      <c r="Z701" s="2" t="s">
        <v>186</v>
      </c>
      <c r="AA701" s="2" t="s">
        <v>187</v>
      </c>
      <c r="AB701" s="2">
        <v>2050</v>
      </c>
      <c r="AC701" s="2" t="str">
        <f>IF(sum!A694="MA",sum!B694,"*")</f>
        <v>*</v>
      </c>
      <c r="AD701" s="2"/>
      <c r="AE701" s="2" t="str">
        <f>IF(sum!A694="MA",sum!J694,"*")</f>
        <v>*</v>
      </c>
      <c r="AH701" s="2" t="s">
        <v>186</v>
      </c>
      <c r="AI701" s="2" t="s">
        <v>187</v>
      </c>
      <c r="AJ701" s="2">
        <v>2050</v>
      </c>
      <c r="AK701" s="2" t="str">
        <f>IF(sum!A694="ON",sum!B694,"*")</f>
        <v>*</v>
      </c>
      <c r="AL701" s="2"/>
      <c r="AM701" s="2" t="str">
        <f>IF(sum!A694="ON",sum!J694,"*")</f>
        <v>*</v>
      </c>
      <c r="AP701" s="4" t="s">
        <v>186</v>
      </c>
      <c r="AQ701" s="4" t="s">
        <v>187</v>
      </c>
      <c r="AR701" s="4">
        <v>2050</v>
      </c>
      <c r="AS701" s="2" t="str">
        <f>IF(sum!A694="QU",sum!B694,"*")</f>
        <v>*</v>
      </c>
      <c r="AT701" s="2"/>
      <c r="AU701" s="2" t="str">
        <f>IF(sum!A694="QU",sum!J694,"*")</f>
        <v>*</v>
      </c>
      <c r="AX701" s="2" t="s">
        <v>186</v>
      </c>
      <c r="AY701" s="2" t="s">
        <v>187</v>
      </c>
      <c r="AZ701" s="2">
        <v>2050</v>
      </c>
      <c r="BA701" s="2" t="str">
        <f>IF(sum!A694="SA",sum!B694,"*")</f>
        <v>AFM-SpHeat_ELE1</v>
      </c>
      <c r="BB701" s="2"/>
      <c r="BC701" s="2">
        <f>IF(sum!A694="SA",sum!J694,"*")</f>
        <v>0.151370346933056</v>
      </c>
    </row>
    <row r="702" spans="2:55">
      <c r="B702" s="4" t="s">
        <v>186</v>
      </c>
      <c r="C702" s="4" t="s">
        <v>187</v>
      </c>
      <c r="D702" s="4">
        <v>2050</v>
      </c>
      <c r="J702" s="4" t="s">
        <v>186</v>
      </c>
      <c r="K702" s="4" t="s">
        <v>187</v>
      </c>
      <c r="L702" s="4">
        <v>2050</v>
      </c>
      <c r="M702" s="2" t="str">
        <f>IF(sum!A695="AT",sum!B695,"*")</f>
        <v>*</v>
      </c>
      <c r="N702" s="2"/>
      <c r="O702" s="2" t="str">
        <f>IF(sum!A695="AT",sum!J695,"*")</f>
        <v>*</v>
      </c>
      <c r="R702" s="4" t="s">
        <v>186</v>
      </c>
      <c r="S702" s="4" t="s">
        <v>187</v>
      </c>
      <c r="T702" s="4">
        <v>2050</v>
      </c>
      <c r="U702" s="2" t="str">
        <f>IF(sum!A695="BC",sum!B695,"*")</f>
        <v>*</v>
      </c>
      <c r="V702" s="2"/>
      <c r="W702" s="2" t="str">
        <f>IF(sum!A695="BC",sum!J695,"*")</f>
        <v>*</v>
      </c>
      <c r="Z702" s="4" t="s">
        <v>186</v>
      </c>
      <c r="AA702" s="4" t="s">
        <v>187</v>
      </c>
      <c r="AB702" s="4">
        <v>2050</v>
      </c>
      <c r="AC702" s="2" t="str">
        <f>IF(sum!A695="MA",sum!B695,"*")</f>
        <v>*</v>
      </c>
      <c r="AD702" s="2"/>
      <c r="AE702" s="2" t="str">
        <f>IF(sum!A695="MA",sum!J695,"*")</f>
        <v>*</v>
      </c>
      <c r="AH702" s="4" t="s">
        <v>186</v>
      </c>
      <c r="AI702" s="4" t="s">
        <v>187</v>
      </c>
      <c r="AJ702" s="4">
        <v>2050</v>
      </c>
      <c r="AK702" s="2" t="str">
        <f>IF(sum!A695="ON",sum!B695,"*")</f>
        <v>*</v>
      </c>
      <c r="AL702" s="2"/>
      <c r="AM702" s="2" t="str">
        <f>IF(sum!A695="ON",sum!J695,"*")</f>
        <v>*</v>
      </c>
      <c r="AP702" s="2" t="s">
        <v>186</v>
      </c>
      <c r="AQ702" s="2" t="s">
        <v>187</v>
      </c>
      <c r="AR702" s="2">
        <v>2050</v>
      </c>
      <c r="AS702" s="2" t="str">
        <f>IF(sum!A695="QU",sum!B695,"*")</f>
        <v>*</v>
      </c>
      <c r="AT702" s="2"/>
      <c r="AU702" s="2" t="str">
        <f>IF(sum!A695="QU",sum!J695,"*")</f>
        <v>*</v>
      </c>
      <c r="AX702" s="4" t="s">
        <v>186</v>
      </c>
      <c r="AY702" s="4" t="s">
        <v>187</v>
      </c>
      <c r="AZ702" s="4">
        <v>2050</v>
      </c>
      <c r="BA702" s="2" t="str">
        <f>IF(sum!A695="SA",sum!B695,"*")</f>
        <v>AFM-WaterHeat_ELE1</v>
      </c>
      <c r="BB702" s="2"/>
      <c r="BC702" s="2">
        <f>IF(sum!A695="SA",sum!J695,"*")</f>
        <v>0.0227055520399584</v>
      </c>
    </row>
    <row r="703" spans="2:55">
      <c r="B703" s="2" t="s">
        <v>186</v>
      </c>
      <c r="C703" s="2" t="s">
        <v>187</v>
      </c>
      <c r="D703" s="2">
        <v>2050</v>
      </c>
      <c r="J703" s="2" t="s">
        <v>186</v>
      </c>
      <c r="K703" s="2" t="s">
        <v>187</v>
      </c>
      <c r="L703" s="2">
        <v>2050</v>
      </c>
      <c r="M703" s="2" t="str">
        <f>IF(sum!A696="AT",sum!B696,"*")</f>
        <v>*</v>
      </c>
      <c r="N703" s="2"/>
      <c r="O703" s="2" t="str">
        <f>IF(sum!A696="AT",sum!J696,"*")</f>
        <v>*</v>
      </c>
      <c r="R703" s="2" t="s">
        <v>186</v>
      </c>
      <c r="S703" s="2" t="s">
        <v>187</v>
      </c>
      <c r="T703" s="2">
        <v>2050</v>
      </c>
      <c r="U703" s="2" t="str">
        <f>IF(sum!A696="BC",sum!B696,"*")</f>
        <v>*</v>
      </c>
      <c r="V703" s="2"/>
      <c r="W703" s="2" t="str">
        <f>IF(sum!A696="BC",sum!J696,"*")</f>
        <v>*</v>
      </c>
      <c r="Z703" s="2" t="s">
        <v>186</v>
      </c>
      <c r="AA703" s="2" t="s">
        <v>187</v>
      </c>
      <c r="AB703" s="2">
        <v>2050</v>
      </c>
      <c r="AC703" s="2" t="str">
        <f>IF(sum!A696="MA",sum!B696,"*")</f>
        <v>*</v>
      </c>
      <c r="AD703" s="2"/>
      <c r="AE703" s="2" t="str">
        <f>IF(sum!A696="MA",sum!J696,"*")</f>
        <v>*</v>
      </c>
      <c r="AH703" s="2" t="s">
        <v>186</v>
      </c>
      <c r="AI703" s="2" t="s">
        <v>187</v>
      </c>
      <c r="AJ703" s="2">
        <v>2050</v>
      </c>
      <c r="AK703" s="2" t="str">
        <f>IF(sum!A696="ON",sum!B696,"*")</f>
        <v>*</v>
      </c>
      <c r="AL703" s="2"/>
      <c r="AM703" s="2" t="str">
        <f>IF(sum!A696="ON",sum!J696,"*")</f>
        <v>*</v>
      </c>
      <c r="AP703" s="4" t="s">
        <v>186</v>
      </c>
      <c r="AQ703" s="4" t="s">
        <v>187</v>
      </c>
      <c r="AR703" s="4">
        <v>2050</v>
      </c>
      <c r="AS703" s="2" t="str">
        <f>IF(sum!A696="QU",sum!B696,"*")</f>
        <v>*</v>
      </c>
      <c r="AT703" s="2"/>
      <c r="AU703" s="2" t="str">
        <f>IF(sum!A696="QU",sum!J696,"*")</f>
        <v>*</v>
      </c>
      <c r="AX703" s="2" t="s">
        <v>186</v>
      </c>
      <c r="AY703" s="2" t="s">
        <v>187</v>
      </c>
      <c r="AZ703" s="2">
        <v>2050</v>
      </c>
      <c r="BA703" s="2" t="str">
        <f>IF(sum!A696="SA",sum!B696,"*")</f>
        <v>ART-AuxiliaryEquip_ELE1</v>
      </c>
      <c r="BB703" s="2"/>
      <c r="BC703" s="2">
        <f>IF(sum!A696="SA",sum!J696,"*")</f>
        <v>0.0113527760199792</v>
      </c>
    </row>
    <row r="704" spans="2:55">
      <c r="B704" s="4" t="s">
        <v>186</v>
      </c>
      <c r="C704" s="4" t="s">
        <v>187</v>
      </c>
      <c r="D704" s="4">
        <v>2050</v>
      </c>
      <c r="J704" s="4" t="s">
        <v>186</v>
      </c>
      <c r="K704" s="4" t="s">
        <v>187</v>
      </c>
      <c r="L704" s="4">
        <v>2050</v>
      </c>
      <c r="M704" s="2" t="str">
        <f>IF(sum!A697="AT",sum!B697,"*")</f>
        <v>*</v>
      </c>
      <c r="N704" s="2"/>
      <c r="O704" s="2" t="str">
        <f>IF(sum!A697="AT",sum!J697,"*")</f>
        <v>*</v>
      </c>
      <c r="R704" s="4" t="s">
        <v>186</v>
      </c>
      <c r="S704" s="4" t="s">
        <v>187</v>
      </c>
      <c r="T704" s="4">
        <v>2050</v>
      </c>
      <c r="U704" s="2" t="str">
        <f>IF(sum!A697="BC",sum!B697,"*")</f>
        <v>*</v>
      </c>
      <c r="V704" s="2"/>
      <c r="W704" s="2" t="str">
        <f>IF(sum!A697="BC",sum!J697,"*")</f>
        <v>*</v>
      </c>
      <c r="Z704" s="4" t="s">
        <v>186</v>
      </c>
      <c r="AA704" s="4" t="s">
        <v>187</v>
      </c>
      <c r="AB704" s="4">
        <v>2050</v>
      </c>
      <c r="AC704" s="2" t="str">
        <f>IF(sum!A697="MA",sum!B697,"*")</f>
        <v>*</v>
      </c>
      <c r="AD704" s="2"/>
      <c r="AE704" s="2" t="str">
        <f>IF(sum!A697="MA",sum!J697,"*")</f>
        <v>*</v>
      </c>
      <c r="AH704" s="4" t="s">
        <v>186</v>
      </c>
      <c r="AI704" s="4" t="s">
        <v>187</v>
      </c>
      <c r="AJ704" s="4">
        <v>2050</v>
      </c>
      <c r="AK704" s="2" t="str">
        <f>IF(sum!A697="ON",sum!B697,"*")</f>
        <v>*</v>
      </c>
      <c r="AL704" s="2"/>
      <c r="AM704" s="2" t="str">
        <f>IF(sum!A697="ON",sum!J697,"*")</f>
        <v>*</v>
      </c>
      <c r="AP704" s="2" t="s">
        <v>186</v>
      </c>
      <c r="AQ704" s="2" t="s">
        <v>187</v>
      </c>
      <c r="AR704" s="2">
        <v>2050</v>
      </c>
      <c r="AS704" s="2" t="str">
        <f>IF(sum!A697="QU",sum!B697,"*")</f>
        <v>*</v>
      </c>
      <c r="AT704" s="2"/>
      <c r="AU704" s="2" t="str">
        <f>IF(sum!A697="QU",sum!J697,"*")</f>
        <v>*</v>
      </c>
      <c r="AX704" s="4" t="s">
        <v>186</v>
      </c>
      <c r="AY704" s="4" t="s">
        <v>187</v>
      </c>
      <c r="AZ704" s="4">
        <v>2050</v>
      </c>
      <c r="BA704" s="2" t="str">
        <f>IF(sum!A697="SA",sum!B697,"*")</f>
        <v>ART-Light_ELE1</v>
      </c>
      <c r="BB704" s="2"/>
      <c r="BC704" s="2">
        <f>IF(sum!A697="SA",sum!J697,"*")</f>
        <v>0.0170291640299688</v>
      </c>
    </row>
    <row r="705" spans="2:55">
      <c r="B705" s="2" t="s">
        <v>186</v>
      </c>
      <c r="C705" s="2" t="s">
        <v>187</v>
      </c>
      <c r="D705" s="2">
        <v>2050</v>
      </c>
      <c r="J705" s="2" t="s">
        <v>186</v>
      </c>
      <c r="K705" s="2" t="s">
        <v>187</v>
      </c>
      <c r="L705" s="2">
        <v>2050</v>
      </c>
      <c r="M705" s="2" t="str">
        <f>IF(sum!A698="AT",sum!B698,"*")</f>
        <v>*</v>
      </c>
      <c r="N705" s="2"/>
      <c r="O705" s="2" t="str">
        <f>IF(sum!A698="AT",sum!J698,"*")</f>
        <v>*</v>
      </c>
      <c r="R705" s="2" t="s">
        <v>186</v>
      </c>
      <c r="S705" s="2" t="s">
        <v>187</v>
      </c>
      <c r="T705" s="2">
        <v>2050</v>
      </c>
      <c r="U705" s="2" t="str">
        <f>IF(sum!A698="BC",sum!B698,"*")</f>
        <v>*</v>
      </c>
      <c r="V705" s="2"/>
      <c r="W705" s="2" t="str">
        <f>IF(sum!A698="BC",sum!J698,"*")</f>
        <v>*</v>
      </c>
      <c r="Z705" s="2" t="s">
        <v>186</v>
      </c>
      <c r="AA705" s="2" t="s">
        <v>187</v>
      </c>
      <c r="AB705" s="2">
        <v>2050</v>
      </c>
      <c r="AC705" s="2" t="str">
        <f>IF(sum!A698="MA",sum!B698,"*")</f>
        <v>*</v>
      </c>
      <c r="AD705" s="2"/>
      <c r="AE705" s="2" t="str">
        <f>IF(sum!A698="MA",sum!J698,"*")</f>
        <v>*</v>
      </c>
      <c r="AH705" s="2" t="s">
        <v>186</v>
      </c>
      <c r="AI705" s="2" t="s">
        <v>187</v>
      </c>
      <c r="AJ705" s="2">
        <v>2050</v>
      </c>
      <c r="AK705" s="2" t="str">
        <f>IF(sum!A698="ON",sum!B698,"*")</f>
        <v>*</v>
      </c>
      <c r="AL705" s="2"/>
      <c r="AM705" s="2" t="str">
        <f>IF(sum!A698="ON",sum!J698,"*")</f>
        <v>*</v>
      </c>
      <c r="AP705" s="4" t="s">
        <v>186</v>
      </c>
      <c r="AQ705" s="4" t="s">
        <v>187</v>
      </c>
      <c r="AR705" s="4">
        <v>2050</v>
      </c>
      <c r="AS705" s="2" t="str">
        <f>IF(sum!A698="QU",sum!B698,"*")</f>
        <v>*</v>
      </c>
      <c r="AT705" s="2"/>
      <c r="AU705" s="2" t="str">
        <f>IF(sum!A698="QU",sum!J698,"*")</f>
        <v>*</v>
      </c>
      <c r="AX705" s="2" t="s">
        <v>186</v>
      </c>
      <c r="AY705" s="2" t="s">
        <v>187</v>
      </c>
      <c r="AZ705" s="2">
        <v>2050</v>
      </c>
      <c r="BA705" s="2" t="str">
        <f>IF(sum!A698="SA",sum!B698,"*")</f>
        <v>ART-SpHeat_ELE1</v>
      </c>
      <c r="BB705" s="2"/>
      <c r="BC705" s="2">
        <f>IF(sum!A698="SA",sum!J698,"*")</f>
        <v>0.0493200873670119</v>
      </c>
    </row>
    <row r="706" spans="2:55">
      <c r="B706" s="4" t="s">
        <v>186</v>
      </c>
      <c r="C706" s="4" t="s">
        <v>187</v>
      </c>
      <c r="D706" s="4">
        <v>2050</v>
      </c>
      <c r="J706" s="4" t="s">
        <v>186</v>
      </c>
      <c r="K706" s="4" t="s">
        <v>187</v>
      </c>
      <c r="L706" s="4">
        <v>2050</v>
      </c>
      <c r="M706" s="2" t="str">
        <f>IF(sum!A699="AT",sum!B699,"*")</f>
        <v>*</v>
      </c>
      <c r="N706" s="2"/>
      <c r="O706" s="2" t="str">
        <f>IF(sum!A699="AT",sum!J699,"*")</f>
        <v>*</v>
      </c>
      <c r="R706" s="4" t="s">
        <v>186</v>
      </c>
      <c r="S706" s="4" t="s">
        <v>187</v>
      </c>
      <c r="T706" s="4">
        <v>2050</v>
      </c>
      <c r="U706" s="2" t="str">
        <f>IF(sum!A699="BC",sum!B699,"*")</f>
        <v>*</v>
      </c>
      <c r="V706" s="2"/>
      <c r="W706" s="2" t="str">
        <f>IF(sum!A699="BC",sum!J699,"*")</f>
        <v>*</v>
      </c>
      <c r="Z706" s="4" t="s">
        <v>186</v>
      </c>
      <c r="AA706" s="4" t="s">
        <v>187</v>
      </c>
      <c r="AB706" s="4">
        <v>2050</v>
      </c>
      <c r="AC706" s="2" t="str">
        <f>IF(sum!A699="MA",sum!B699,"*")</f>
        <v>*</v>
      </c>
      <c r="AD706" s="2"/>
      <c r="AE706" s="2" t="str">
        <f>IF(sum!A699="MA",sum!J699,"*")</f>
        <v>*</v>
      </c>
      <c r="AH706" s="4" t="s">
        <v>186</v>
      </c>
      <c r="AI706" s="4" t="s">
        <v>187</v>
      </c>
      <c r="AJ706" s="4">
        <v>2050</v>
      </c>
      <c r="AK706" s="2" t="str">
        <f>IF(sum!A699="ON",sum!B699,"*")</f>
        <v>*</v>
      </c>
      <c r="AL706" s="2"/>
      <c r="AM706" s="2" t="str">
        <f>IF(sum!A699="ON",sum!J699,"*")</f>
        <v>*</v>
      </c>
      <c r="AP706" s="2" t="s">
        <v>186</v>
      </c>
      <c r="AQ706" s="2" t="s">
        <v>187</v>
      </c>
      <c r="AR706" s="2">
        <v>2050</v>
      </c>
      <c r="AS706" s="2" t="str">
        <f>IF(sum!A699="QU",sum!B699,"*")</f>
        <v>*</v>
      </c>
      <c r="AT706" s="2"/>
      <c r="AU706" s="2" t="str">
        <f>IF(sum!A699="QU",sum!J699,"*")</f>
        <v>*</v>
      </c>
      <c r="AX706" s="4" t="s">
        <v>186</v>
      </c>
      <c r="AY706" s="4" t="s">
        <v>187</v>
      </c>
      <c r="AZ706" s="4">
        <v>2050</v>
      </c>
      <c r="BA706" s="2" t="str">
        <f>IF(sum!A699="SA",sum!B699,"*")</f>
        <v>ECHP_biomass_thermal01</v>
      </c>
      <c r="BB706" s="2"/>
      <c r="BC706" s="2">
        <f>IF(sum!A699="SA",sum!J699,"*")</f>
        <v>0.000407317302661525</v>
      </c>
    </row>
    <row r="707" spans="2:55">
      <c r="B707" s="2" t="s">
        <v>186</v>
      </c>
      <c r="C707" s="2" t="s">
        <v>187</v>
      </c>
      <c r="D707" s="2">
        <v>2050</v>
      </c>
      <c r="J707" s="2" t="s">
        <v>186</v>
      </c>
      <c r="K707" s="2" t="s">
        <v>187</v>
      </c>
      <c r="L707" s="2">
        <v>2050</v>
      </c>
      <c r="M707" s="2" t="str">
        <f>IF(sum!A700="AT",sum!B700,"*")</f>
        <v>*</v>
      </c>
      <c r="N707" s="2"/>
      <c r="O707" s="2" t="str">
        <f>IF(sum!A700="AT",sum!J700,"*")</f>
        <v>*</v>
      </c>
      <c r="R707" s="2" t="s">
        <v>186</v>
      </c>
      <c r="S707" s="2" t="s">
        <v>187</v>
      </c>
      <c r="T707" s="2">
        <v>2050</v>
      </c>
      <c r="U707" s="2" t="str">
        <f>IF(sum!A700="BC",sum!B700,"*")</f>
        <v>*</v>
      </c>
      <c r="V707" s="2"/>
      <c r="W707" s="2" t="str">
        <f>IF(sum!A700="BC",sum!J700,"*")</f>
        <v>*</v>
      </c>
      <c r="Z707" s="2" t="s">
        <v>186</v>
      </c>
      <c r="AA707" s="2" t="s">
        <v>187</v>
      </c>
      <c r="AB707" s="2">
        <v>2050</v>
      </c>
      <c r="AC707" s="2" t="str">
        <f>IF(sum!A700="MA",sum!B700,"*")</f>
        <v>*</v>
      </c>
      <c r="AD707" s="2"/>
      <c r="AE707" s="2" t="str">
        <f>IF(sum!A700="MA",sum!J700,"*")</f>
        <v>*</v>
      </c>
      <c r="AH707" s="2" t="s">
        <v>186</v>
      </c>
      <c r="AI707" s="2" t="s">
        <v>187</v>
      </c>
      <c r="AJ707" s="2">
        <v>2050</v>
      </c>
      <c r="AK707" s="2" t="str">
        <f>IF(sum!A700="ON",sum!B700,"*")</f>
        <v>*</v>
      </c>
      <c r="AL707" s="2"/>
      <c r="AM707" s="2" t="str">
        <f>IF(sum!A700="ON",sum!J700,"*")</f>
        <v>*</v>
      </c>
      <c r="AP707" s="4" t="s">
        <v>186</v>
      </c>
      <c r="AQ707" s="4" t="s">
        <v>187</v>
      </c>
      <c r="AR707" s="4">
        <v>2050</v>
      </c>
      <c r="AS707" s="2" t="str">
        <f>IF(sum!A700="QU",sum!B700,"*")</f>
        <v>*</v>
      </c>
      <c r="AT707" s="2"/>
      <c r="AU707" s="2" t="str">
        <f>IF(sum!A700="QU",sum!J700,"*")</f>
        <v>*</v>
      </c>
      <c r="AX707" s="2" t="s">
        <v>186</v>
      </c>
      <c r="AY707" s="2" t="s">
        <v>187</v>
      </c>
      <c r="AZ707" s="2">
        <v>2050</v>
      </c>
      <c r="BA707" s="2" t="str">
        <f>IF(sum!A700="SA",sum!B700,"*")</f>
        <v>EDU-AuxiliaryEquip_ELE1</v>
      </c>
      <c r="BB707" s="2"/>
      <c r="BC707" s="2">
        <f>IF(sum!A700="SA",sum!J700,"*")</f>
        <v>0.113527760199792</v>
      </c>
    </row>
    <row r="708" spans="2:55">
      <c r="B708" s="4" t="s">
        <v>186</v>
      </c>
      <c r="C708" s="4" t="s">
        <v>187</v>
      </c>
      <c r="D708" s="4">
        <v>2050</v>
      </c>
      <c r="J708" s="4" t="s">
        <v>186</v>
      </c>
      <c r="K708" s="4" t="s">
        <v>187</v>
      </c>
      <c r="L708" s="4">
        <v>2050</v>
      </c>
      <c r="M708" s="2" t="str">
        <f>IF(sum!A701="AT",sum!B701,"*")</f>
        <v>*</v>
      </c>
      <c r="N708" s="2"/>
      <c r="O708" s="2" t="str">
        <f>IF(sum!A701="AT",sum!J701,"*")</f>
        <v>*</v>
      </c>
      <c r="R708" s="4" t="s">
        <v>186</v>
      </c>
      <c r="S708" s="4" t="s">
        <v>187</v>
      </c>
      <c r="T708" s="4">
        <v>2050</v>
      </c>
      <c r="U708" s="2" t="str">
        <f>IF(sum!A701="BC",sum!B701,"*")</f>
        <v>*</v>
      </c>
      <c r="V708" s="2"/>
      <c r="W708" s="2" t="str">
        <f>IF(sum!A701="BC",sum!J701,"*")</f>
        <v>*</v>
      </c>
      <c r="Z708" s="4" t="s">
        <v>186</v>
      </c>
      <c r="AA708" s="4" t="s">
        <v>187</v>
      </c>
      <c r="AB708" s="4">
        <v>2050</v>
      </c>
      <c r="AC708" s="2" t="str">
        <f>IF(sum!A701="MA",sum!B701,"*")</f>
        <v>*</v>
      </c>
      <c r="AD708" s="2"/>
      <c r="AE708" s="2" t="str">
        <f>IF(sum!A701="MA",sum!J701,"*")</f>
        <v>*</v>
      </c>
      <c r="AH708" s="4" t="s">
        <v>186</v>
      </c>
      <c r="AI708" s="4" t="s">
        <v>187</v>
      </c>
      <c r="AJ708" s="4">
        <v>2050</v>
      </c>
      <c r="AK708" s="2" t="str">
        <f>IF(sum!A701="ON",sum!B701,"*")</f>
        <v>*</v>
      </c>
      <c r="AL708" s="2"/>
      <c r="AM708" s="2" t="str">
        <f>IF(sum!A701="ON",sum!J701,"*")</f>
        <v>*</v>
      </c>
      <c r="AP708" s="2" t="s">
        <v>186</v>
      </c>
      <c r="AQ708" s="2" t="s">
        <v>187</v>
      </c>
      <c r="AR708" s="2">
        <v>2050</v>
      </c>
      <c r="AS708" s="2" t="str">
        <f>IF(sum!A701="QU",sum!B701,"*")</f>
        <v>*</v>
      </c>
      <c r="AT708" s="2"/>
      <c r="AU708" s="2" t="str">
        <f>IF(sum!A701="QU",sum!J701,"*")</f>
        <v>*</v>
      </c>
      <c r="AX708" s="4" t="s">
        <v>186</v>
      </c>
      <c r="AY708" s="4" t="s">
        <v>187</v>
      </c>
      <c r="AZ708" s="4">
        <v>2050</v>
      </c>
      <c r="BA708" s="2" t="str">
        <f>IF(sum!A701="SA",sum!B701,"*")</f>
        <v>EDU-AuxiliaryMot_ELE1</v>
      </c>
      <c r="BB708" s="2"/>
      <c r="BC708" s="2">
        <f>IF(sum!A701="SA",sum!J701,"*")</f>
        <v>0.0510874920899064</v>
      </c>
    </row>
    <row r="709" spans="2:55">
      <c r="B709" s="2" t="s">
        <v>186</v>
      </c>
      <c r="C709" s="2" t="s">
        <v>187</v>
      </c>
      <c r="D709" s="2">
        <v>2050</v>
      </c>
      <c r="J709" s="2" t="s">
        <v>186</v>
      </c>
      <c r="K709" s="2" t="s">
        <v>187</v>
      </c>
      <c r="L709" s="2">
        <v>2050</v>
      </c>
      <c r="M709" s="2" t="str">
        <f>IF(sum!A702="AT",sum!B702,"*")</f>
        <v>*</v>
      </c>
      <c r="N709" s="2"/>
      <c r="O709" s="2" t="str">
        <f>IF(sum!A702="AT",sum!J702,"*")</f>
        <v>*</v>
      </c>
      <c r="R709" s="2" t="s">
        <v>186</v>
      </c>
      <c r="S709" s="2" t="s">
        <v>187</v>
      </c>
      <c r="T709" s="2">
        <v>2050</v>
      </c>
      <c r="U709" s="2" t="str">
        <f>IF(sum!A702="BC",sum!B702,"*")</f>
        <v>*</v>
      </c>
      <c r="V709" s="2"/>
      <c r="W709" s="2" t="str">
        <f>IF(sum!A702="BC",sum!J702,"*")</f>
        <v>*</v>
      </c>
      <c r="Z709" s="2" t="s">
        <v>186</v>
      </c>
      <c r="AA709" s="2" t="s">
        <v>187</v>
      </c>
      <c r="AB709" s="2">
        <v>2050</v>
      </c>
      <c r="AC709" s="2" t="str">
        <f>IF(sum!A702="MA",sum!B702,"*")</f>
        <v>*</v>
      </c>
      <c r="AD709" s="2"/>
      <c r="AE709" s="2" t="str">
        <f>IF(sum!A702="MA",sum!J702,"*")</f>
        <v>*</v>
      </c>
      <c r="AH709" s="2" t="s">
        <v>186</v>
      </c>
      <c r="AI709" s="2" t="s">
        <v>187</v>
      </c>
      <c r="AJ709" s="2">
        <v>2050</v>
      </c>
      <c r="AK709" s="2" t="str">
        <f>IF(sum!A702="ON",sum!B702,"*")</f>
        <v>*</v>
      </c>
      <c r="AL709" s="2"/>
      <c r="AM709" s="2" t="str">
        <f>IF(sum!A702="ON",sum!J702,"*")</f>
        <v>*</v>
      </c>
      <c r="AP709" s="4" t="s">
        <v>186</v>
      </c>
      <c r="AQ709" s="4" t="s">
        <v>187</v>
      </c>
      <c r="AR709" s="4">
        <v>2050</v>
      </c>
      <c r="AS709" s="2" t="str">
        <f>IF(sum!A702="QU",sum!B702,"*")</f>
        <v>*</v>
      </c>
      <c r="AT709" s="2"/>
      <c r="AU709" s="2" t="str">
        <f>IF(sum!A702="QU",sum!J702,"*")</f>
        <v>*</v>
      </c>
      <c r="AX709" s="2" t="s">
        <v>186</v>
      </c>
      <c r="AY709" s="2" t="s">
        <v>187</v>
      </c>
      <c r="AZ709" s="2">
        <v>2050</v>
      </c>
      <c r="BA709" s="2" t="str">
        <f>IF(sum!A702="SA",sum!B702,"*")</f>
        <v>EDU-Light_ELE1</v>
      </c>
      <c r="BB709" s="2"/>
      <c r="BC709" s="2">
        <f>IF(sum!A702="SA",sum!J702,"*")</f>
        <v>0.170291640299688</v>
      </c>
    </row>
    <row r="710" spans="2:55">
      <c r="B710" s="4" t="s">
        <v>186</v>
      </c>
      <c r="C710" s="4" t="s">
        <v>187</v>
      </c>
      <c r="D710" s="4">
        <v>2050</v>
      </c>
      <c r="J710" s="4" t="s">
        <v>186</v>
      </c>
      <c r="K710" s="4" t="s">
        <v>187</v>
      </c>
      <c r="L710" s="4">
        <v>2050</v>
      </c>
      <c r="M710" s="2" t="str">
        <f>IF(sum!A703="AT",sum!B703,"*")</f>
        <v>*</v>
      </c>
      <c r="N710" s="2"/>
      <c r="O710" s="2" t="str">
        <f>IF(sum!A703="AT",sum!J703,"*")</f>
        <v>*</v>
      </c>
      <c r="R710" s="4" t="s">
        <v>186</v>
      </c>
      <c r="S710" s="4" t="s">
        <v>187</v>
      </c>
      <c r="T710" s="4">
        <v>2050</v>
      </c>
      <c r="U710" s="2" t="str">
        <f>IF(sum!A703="BC",sum!B703,"*")</f>
        <v>*</v>
      </c>
      <c r="V710" s="2"/>
      <c r="W710" s="2" t="str">
        <f>IF(sum!A703="BC",sum!J703,"*")</f>
        <v>*</v>
      </c>
      <c r="Z710" s="4" t="s">
        <v>186</v>
      </c>
      <c r="AA710" s="4" t="s">
        <v>187</v>
      </c>
      <c r="AB710" s="4">
        <v>2050</v>
      </c>
      <c r="AC710" s="2" t="str">
        <f>IF(sum!A703="MA",sum!B703,"*")</f>
        <v>*</v>
      </c>
      <c r="AD710" s="2"/>
      <c r="AE710" s="2" t="str">
        <f>IF(sum!A703="MA",sum!J703,"*")</f>
        <v>*</v>
      </c>
      <c r="AH710" s="4" t="s">
        <v>186</v>
      </c>
      <c r="AI710" s="4" t="s">
        <v>187</v>
      </c>
      <c r="AJ710" s="4">
        <v>2050</v>
      </c>
      <c r="AK710" s="2" t="str">
        <f>IF(sum!A703="ON",sum!B703,"*")</f>
        <v>*</v>
      </c>
      <c r="AL710" s="2"/>
      <c r="AM710" s="2" t="str">
        <f>IF(sum!A703="ON",sum!J703,"*")</f>
        <v>*</v>
      </c>
      <c r="AP710" s="2" t="s">
        <v>186</v>
      </c>
      <c r="AQ710" s="2" t="s">
        <v>187</v>
      </c>
      <c r="AR710" s="2">
        <v>2050</v>
      </c>
      <c r="AS710" s="2" t="str">
        <f>IF(sum!A703="QU",sum!B703,"*")</f>
        <v>*</v>
      </c>
      <c r="AT710" s="2"/>
      <c r="AU710" s="2" t="str">
        <f>IF(sum!A703="QU",sum!J703,"*")</f>
        <v>*</v>
      </c>
      <c r="AX710" s="4" t="s">
        <v>186</v>
      </c>
      <c r="AY710" s="4" t="s">
        <v>187</v>
      </c>
      <c r="AZ710" s="4">
        <v>2050</v>
      </c>
      <c r="BA710" s="2" t="str">
        <f>IF(sum!A703="SA",sum!B703,"*")</f>
        <v>EDU-SpCool_ELE1</v>
      </c>
      <c r="BB710" s="2"/>
      <c r="BC710" s="2">
        <f>IF(sum!A703="SA",sum!J703,"*")</f>
        <v>0.0170291640299688</v>
      </c>
    </row>
    <row r="711" spans="2:55">
      <c r="B711" s="2" t="s">
        <v>186</v>
      </c>
      <c r="C711" s="2" t="s">
        <v>187</v>
      </c>
      <c r="D711" s="2">
        <v>2050</v>
      </c>
      <c r="J711" s="2" t="s">
        <v>186</v>
      </c>
      <c r="K711" s="2" t="s">
        <v>187</v>
      </c>
      <c r="L711" s="2">
        <v>2050</v>
      </c>
      <c r="M711" s="2" t="str">
        <f>IF(sum!A704="AT",sum!B704,"*")</f>
        <v>*</v>
      </c>
      <c r="N711" s="2"/>
      <c r="O711" s="2" t="str">
        <f>IF(sum!A704="AT",sum!J704,"*")</f>
        <v>*</v>
      </c>
      <c r="R711" s="2" t="s">
        <v>186</v>
      </c>
      <c r="S711" s="2" t="s">
        <v>187</v>
      </c>
      <c r="T711" s="2">
        <v>2050</v>
      </c>
      <c r="U711" s="2" t="str">
        <f>IF(sum!A704="BC",sum!B704,"*")</f>
        <v>*</v>
      </c>
      <c r="V711" s="2"/>
      <c r="W711" s="2" t="str">
        <f>IF(sum!A704="BC",sum!J704,"*")</f>
        <v>*</v>
      </c>
      <c r="Z711" s="2" t="s">
        <v>186</v>
      </c>
      <c r="AA711" s="2" t="s">
        <v>187</v>
      </c>
      <c r="AB711" s="2">
        <v>2050</v>
      </c>
      <c r="AC711" s="2" t="str">
        <f>IF(sum!A704="MA",sum!B704,"*")</f>
        <v>*</v>
      </c>
      <c r="AD711" s="2"/>
      <c r="AE711" s="2" t="str">
        <f>IF(sum!A704="MA",sum!J704,"*")</f>
        <v>*</v>
      </c>
      <c r="AH711" s="2" t="s">
        <v>186</v>
      </c>
      <c r="AI711" s="2" t="s">
        <v>187</v>
      </c>
      <c r="AJ711" s="2">
        <v>2050</v>
      </c>
      <c r="AK711" s="2" t="str">
        <f>IF(sum!A704="ON",sum!B704,"*")</f>
        <v>*</v>
      </c>
      <c r="AL711" s="2"/>
      <c r="AM711" s="2" t="str">
        <f>IF(sum!A704="ON",sum!J704,"*")</f>
        <v>*</v>
      </c>
      <c r="AP711" s="4" t="s">
        <v>186</v>
      </c>
      <c r="AQ711" s="4" t="s">
        <v>187</v>
      </c>
      <c r="AR711" s="4">
        <v>2050</v>
      </c>
      <c r="AS711" s="2" t="str">
        <f>IF(sum!A704="QU",sum!B704,"*")</f>
        <v>*</v>
      </c>
      <c r="AT711" s="2"/>
      <c r="AU711" s="2" t="str">
        <f>IF(sum!A704="QU",sum!J704,"*")</f>
        <v>*</v>
      </c>
      <c r="AX711" s="2" t="s">
        <v>186</v>
      </c>
      <c r="AY711" s="2" t="s">
        <v>187</v>
      </c>
      <c r="AZ711" s="2">
        <v>2050</v>
      </c>
      <c r="BA711" s="2" t="str">
        <f>IF(sum!A704="SA",sum!B704,"*")</f>
        <v>EDU-SpHeat_ELE1</v>
      </c>
      <c r="BB711" s="2"/>
      <c r="BC711" s="2">
        <f>IF(sum!A704="SA",sum!J704,"*")</f>
        <v>0.390485115913087</v>
      </c>
    </row>
    <row r="712" spans="2:55">
      <c r="B712" s="4" t="s">
        <v>186</v>
      </c>
      <c r="C712" s="4" t="s">
        <v>187</v>
      </c>
      <c r="D712" s="4">
        <v>2050</v>
      </c>
      <c r="J712" s="4" t="s">
        <v>186</v>
      </c>
      <c r="K712" s="4" t="s">
        <v>187</v>
      </c>
      <c r="L712" s="4">
        <v>2050</v>
      </c>
      <c r="M712" s="2" t="str">
        <f>IF(sum!A705="AT",sum!B705,"*")</f>
        <v>*</v>
      </c>
      <c r="N712" s="2"/>
      <c r="O712" s="2" t="str">
        <f>IF(sum!A705="AT",sum!J705,"*")</f>
        <v>*</v>
      </c>
      <c r="R712" s="4" t="s">
        <v>186</v>
      </c>
      <c r="S712" s="4" t="s">
        <v>187</v>
      </c>
      <c r="T712" s="4">
        <v>2050</v>
      </c>
      <c r="U712" s="2" t="str">
        <f>IF(sum!A705="BC",sum!B705,"*")</f>
        <v>*</v>
      </c>
      <c r="V712" s="2"/>
      <c r="W712" s="2" t="str">
        <f>IF(sum!A705="BC",sum!J705,"*")</f>
        <v>*</v>
      </c>
      <c r="Z712" s="4" t="s">
        <v>186</v>
      </c>
      <c r="AA712" s="4" t="s">
        <v>187</v>
      </c>
      <c r="AB712" s="4">
        <v>2050</v>
      </c>
      <c r="AC712" s="2" t="str">
        <f>IF(sum!A705="MA",sum!B705,"*")</f>
        <v>*</v>
      </c>
      <c r="AD712" s="2"/>
      <c r="AE712" s="2" t="str">
        <f>IF(sum!A705="MA",sum!J705,"*")</f>
        <v>*</v>
      </c>
      <c r="AH712" s="4" t="s">
        <v>186</v>
      </c>
      <c r="AI712" s="4" t="s">
        <v>187</v>
      </c>
      <c r="AJ712" s="4">
        <v>2050</v>
      </c>
      <c r="AK712" s="2" t="str">
        <f>IF(sum!A705="ON",sum!B705,"*")</f>
        <v>*</v>
      </c>
      <c r="AL712" s="2"/>
      <c r="AM712" s="2" t="str">
        <f>IF(sum!A705="ON",sum!J705,"*")</f>
        <v>*</v>
      </c>
      <c r="AP712" s="2" t="s">
        <v>186</v>
      </c>
      <c r="AQ712" s="2" t="s">
        <v>187</v>
      </c>
      <c r="AR712" s="2">
        <v>2050</v>
      </c>
      <c r="AS712" s="2" t="str">
        <f>IF(sum!A705="QU",sum!B705,"*")</f>
        <v>*</v>
      </c>
      <c r="AT712" s="2"/>
      <c r="AU712" s="2" t="str">
        <f>IF(sum!A705="QU",sum!J705,"*")</f>
        <v>*</v>
      </c>
      <c r="AX712" s="4" t="s">
        <v>186</v>
      </c>
      <c r="AY712" s="4" t="s">
        <v>187</v>
      </c>
      <c r="AZ712" s="4">
        <v>2050</v>
      </c>
      <c r="BA712" s="2" t="str">
        <f>IF(sum!A705="SA",sum!B705,"*")</f>
        <v>EDU-WaterHeat_ELE1</v>
      </c>
      <c r="BB712" s="2"/>
      <c r="BC712" s="2">
        <f>IF(sum!A705="SA",sum!J705,"*")</f>
        <v>0.0454111040799168</v>
      </c>
    </row>
    <row r="713" spans="2:55">
      <c r="B713" s="2" t="s">
        <v>186</v>
      </c>
      <c r="C713" s="2" t="s">
        <v>187</v>
      </c>
      <c r="D713" s="2">
        <v>2050</v>
      </c>
      <c r="J713" s="2" t="s">
        <v>186</v>
      </c>
      <c r="K713" s="2" t="s">
        <v>187</v>
      </c>
      <c r="L713" s="2">
        <v>2050</v>
      </c>
      <c r="M713" s="2" t="str">
        <f>IF(sum!A706="AT",sum!B706,"*")</f>
        <v>*</v>
      </c>
      <c r="N713" s="2"/>
      <c r="O713" s="2" t="str">
        <f>IF(sum!A706="AT",sum!J706,"*")</f>
        <v>*</v>
      </c>
      <c r="R713" s="2" t="s">
        <v>186</v>
      </c>
      <c r="S713" s="2" t="s">
        <v>187</v>
      </c>
      <c r="T713" s="2">
        <v>2050</v>
      </c>
      <c r="U713" s="2" t="str">
        <f>IF(sum!A706="BC",sum!B706,"*")</f>
        <v>*</v>
      </c>
      <c r="V713" s="2"/>
      <c r="W713" s="2" t="str">
        <f>IF(sum!A706="BC",sum!J706,"*")</f>
        <v>*</v>
      </c>
      <c r="Z713" s="2" t="s">
        <v>186</v>
      </c>
      <c r="AA713" s="2" t="s">
        <v>187</v>
      </c>
      <c r="AB713" s="2">
        <v>2050</v>
      </c>
      <c r="AC713" s="2" t="str">
        <f>IF(sum!A706="MA",sum!B706,"*")</f>
        <v>*</v>
      </c>
      <c r="AD713" s="2"/>
      <c r="AE713" s="2" t="str">
        <f>IF(sum!A706="MA",sum!J706,"*")</f>
        <v>*</v>
      </c>
      <c r="AH713" s="2" t="s">
        <v>186</v>
      </c>
      <c r="AI713" s="2" t="s">
        <v>187</v>
      </c>
      <c r="AJ713" s="2">
        <v>2050</v>
      </c>
      <c r="AK713" s="2" t="str">
        <f>IF(sum!A706="ON",sum!B706,"*")</f>
        <v>*</v>
      </c>
      <c r="AL713" s="2"/>
      <c r="AM713" s="2" t="str">
        <f>IF(sum!A706="ON",sum!J706,"*")</f>
        <v>*</v>
      </c>
      <c r="AP713" s="4" t="s">
        <v>186</v>
      </c>
      <c r="AQ713" s="4" t="s">
        <v>187</v>
      </c>
      <c r="AR713" s="4">
        <v>2050</v>
      </c>
      <c r="AS713" s="2" t="str">
        <f>IF(sum!A706="QU",sum!B706,"*")</f>
        <v>*</v>
      </c>
      <c r="AT713" s="2"/>
      <c r="AU713" s="2" t="str">
        <f>IF(sum!A706="QU",sum!J706,"*")</f>
        <v>*</v>
      </c>
      <c r="AX713" s="2" t="s">
        <v>186</v>
      </c>
      <c r="AY713" s="2" t="s">
        <v>187</v>
      </c>
      <c r="AZ713" s="2">
        <v>2050</v>
      </c>
      <c r="BA713" s="2" t="str">
        <f>IF(sum!A706="SA",sum!B706,"*")</f>
        <v>EUGEOF01</v>
      </c>
      <c r="BB713" s="2"/>
      <c r="BC713" s="2">
        <f>IF(sum!A706="SA",sum!J706,"*")</f>
        <v>0.180121659978446</v>
      </c>
    </row>
    <row r="714" spans="2:55">
      <c r="B714" s="4" t="s">
        <v>186</v>
      </c>
      <c r="C714" s="4" t="s">
        <v>187</v>
      </c>
      <c r="D714" s="4">
        <v>2050</v>
      </c>
      <c r="J714" s="4" t="s">
        <v>186</v>
      </c>
      <c r="K714" s="4" t="s">
        <v>187</v>
      </c>
      <c r="L714" s="4">
        <v>2050</v>
      </c>
      <c r="M714" s="2" t="str">
        <f>IF(sum!A707="AT",sum!B707,"*")</f>
        <v>*</v>
      </c>
      <c r="N714" s="2"/>
      <c r="O714" s="2" t="str">
        <f>IF(sum!A707="AT",sum!J707,"*")</f>
        <v>*</v>
      </c>
      <c r="R714" s="4" t="s">
        <v>186</v>
      </c>
      <c r="S714" s="4" t="s">
        <v>187</v>
      </c>
      <c r="T714" s="4">
        <v>2050</v>
      </c>
      <c r="U714" s="2" t="str">
        <f>IF(sum!A707="BC",sum!B707,"*")</f>
        <v>*</v>
      </c>
      <c r="V714" s="2"/>
      <c r="W714" s="2" t="str">
        <f>IF(sum!A707="BC",sum!J707,"*")</f>
        <v>*</v>
      </c>
      <c r="Z714" s="4" t="s">
        <v>186</v>
      </c>
      <c r="AA714" s="4" t="s">
        <v>187</v>
      </c>
      <c r="AB714" s="4">
        <v>2050</v>
      </c>
      <c r="AC714" s="2" t="str">
        <f>IF(sum!A707="MA",sum!B707,"*")</f>
        <v>*</v>
      </c>
      <c r="AD714" s="2"/>
      <c r="AE714" s="2" t="str">
        <f>IF(sum!A707="MA",sum!J707,"*")</f>
        <v>*</v>
      </c>
      <c r="AH714" s="4" t="s">
        <v>186</v>
      </c>
      <c r="AI714" s="4" t="s">
        <v>187</v>
      </c>
      <c r="AJ714" s="4">
        <v>2050</v>
      </c>
      <c r="AK714" s="2" t="str">
        <f>IF(sum!A707="ON",sum!B707,"*")</f>
        <v>*</v>
      </c>
      <c r="AL714" s="2"/>
      <c r="AM714" s="2" t="str">
        <f>IF(sum!A707="ON",sum!J707,"*")</f>
        <v>*</v>
      </c>
      <c r="AP714" s="2" t="s">
        <v>186</v>
      </c>
      <c r="AQ714" s="2" t="s">
        <v>187</v>
      </c>
      <c r="AR714" s="2">
        <v>2050</v>
      </c>
      <c r="AS714" s="2" t="str">
        <f>IF(sum!A707="QU",sum!B707,"*")</f>
        <v>*</v>
      </c>
      <c r="AT714" s="2"/>
      <c r="AU714" s="2" t="str">
        <f>IF(sum!A707="QU",sum!J707,"*")</f>
        <v>*</v>
      </c>
      <c r="AX714" s="4" t="s">
        <v>186</v>
      </c>
      <c r="AY714" s="4" t="s">
        <v>187</v>
      </c>
      <c r="AZ714" s="4">
        <v>2050</v>
      </c>
      <c r="BA714" s="2" t="str">
        <f>IF(sum!A707="SA",sum!B707,"*")</f>
        <v>EUPVSOLS101</v>
      </c>
      <c r="BB714" s="2"/>
      <c r="BC714" s="2">
        <f>IF(sum!A707="SA",sum!J707,"*")</f>
        <v>7.25880490839085</v>
      </c>
    </row>
    <row r="715" spans="2:55">
      <c r="B715" s="2" t="s">
        <v>186</v>
      </c>
      <c r="C715" s="2" t="s">
        <v>187</v>
      </c>
      <c r="D715" s="2">
        <v>2050</v>
      </c>
      <c r="J715" s="2" t="s">
        <v>186</v>
      </c>
      <c r="K715" s="2" t="s">
        <v>187</v>
      </c>
      <c r="L715" s="2">
        <v>2050</v>
      </c>
      <c r="M715" s="2" t="str">
        <f>IF(sum!A708="AT",sum!B708,"*")</f>
        <v>*</v>
      </c>
      <c r="N715" s="2"/>
      <c r="O715" s="2" t="str">
        <f>IF(sum!A708="AT",sum!J708,"*")</f>
        <v>*</v>
      </c>
      <c r="R715" s="2" t="s">
        <v>186</v>
      </c>
      <c r="S715" s="2" t="s">
        <v>187</v>
      </c>
      <c r="T715" s="2">
        <v>2050</v>
      </c>
      <c r="U715" s="2" t="str">
        <f>IF(sum!A708="BC",sum!B708,"*")</f>
        <v>*</v>
      </c>
      <c r="V715" s="2"/>
      <c r="W715" s="2" t="str">
        <f>IF(sum!A708="BC",sum!J708,"*")</f>
        <v>*</v>
      </c>
      <c r="Z715" s="2" t="s">
        <v>186</v>
      </c>
      <c r="AA715" s="2" t="s">
        <v>187</v>
      </c>
      <c r="AB715" s="2">
        <v>2050</v>
      </c>
      <c r="AC715" s="2" t="str">
        <f>IF(sum!A708="MA",sum!B708,"*")</f>
        <v>*</v>
      </c>
      <c r="AD715" s="2"/>
      <c r="AE715" s="2" t="str">
        <f>IF(sum!A708="MA",sum!J708,"*")</f>
        <v>*</v>
      </c>
      <c r="AH715" s="2" t="s">
        <v>186</v>
      </c>
      <c r="AI715" s="2" t="s">
        <v>187</v>
      </c>
      <c r="AJ715" s="2">
        <v>2050</v>
      </c>
      <c r="AK715" s="2" t="str">
        <f>IF(sum!A708="ON",sum!B708,"*")</f>
        <v>*</v>
      </c>
      <c r="AL715" s="2"/>
      <c r="AM715" s="2" t="str">
        <f>IF(sum!A708="ON",sum!J708,"*")</f>
        <v>*</v>
      </c>
      <c r="AP715" s="4" t="s">
        <v>186</v>
      </c>
      <c r="AQ715" s="4" t="s">
        <v>187</v>
      </c>
      <c r="AR715" s="4">
        <v>2050</v>
      </c>
      <c r="AS715" s="2" t="str">
        <f>IF(sum!A708="QU",sum!B708,"*")</f>
        <v>*</v>
      </c>
      <c r="AT715" s="2"/>
      <c r="AU715" s="2" t="str">
        <f>IF(sum!A708="QU",sum!J708,"*")</f>
        <v>*</v>
      </c>
      <c r="AX715" s="2" t="s">
        <v>186</v>
      </c>
      <c r="AY715" s="2" t="s">
        <v>187</v>
      </c>
      <c r="AZ715" s="2">
        <v>2050</v>
      </c>
      <c r="BA715" s="2" t="str">
        <f>IF(sum!A708="SA",sum!B708,"*")</f>
        <v>EUWINONL01</v>
      </c>
      <c r="BB715" s="2"/>
      <c r="BC715" s="2">
        <f>IF(sum!A708="SA",sum!J708,"*")</f>
        <v>0</v>
      </c>
    </row>
    <row r="716" spans="2:55">
      <c r="B716" s="4" t="s">
        <v>186</v>
      </c>
      <c r="C716" s="4" t="s">
        <v>187</v>
      </c>
      <c r="D716" s="4">
        <v>2050</v>
      </c>
      <c r="J716" s="4" t="s">
        <v>186</v>
      </c>
      <c r="K716" s="4" t="s">
        <v>187</v>
      </c>
      <c r="L716" s="4">
        <v>2050</v>
      </c>
      <c r="M716" s="2" t="str">
        <f>IF(sum!A709="AT",sum!B709,"*")</f>
        <v>*</v>
      </c>
      <c r="N716" s="2"/>
      <c r="O716" s="2" t="str">
        <f>IF(sum!A709="AT",sum!J709,"*")</f>
        <v>*</v>
      </c>
      <c r="R716" s="4" t="s">
        <v>186</v>
      </c>
      <c r="S716" s="4" t="s">
        <v>187</v>
      </c>
      <c r="T716" s="4">
        <v>2050</v>
      </c>
      <c r="U716" s="2" t="str">
        <f>IF(sum!A709="BC",sum!B709,"*")</f>
        <v>*</v>
      </c>
      <c r="V716" s="2"/>
      <c r="W716" s="2" t="str">
        <f>IF(sum!A709="BC",sum!J709,"*")</f>
        <v>*</v>
      </c>
      <c r="Z716" s="4" t="s">
        <v>186</v>
      </c>
      <c r="AA716" s="4" t="s">
        <v>187</v>
      </c>
      <c r="AB716" s="4">
        <v>2050</v>
      </c>
      <c r="AC716" s="2" t="str">
        <f>IF(sum!A709="MA",sum!B709,"*")</f>
        <v>*</v>
      </c>
      <c r="AD716" s="2"/>
      <c r="AE716" s="2" t="str">
        <f>IF(sum!A709="MA",sum!J709,"*")</f>
        <v>*</v>
      </c>
      <c r="AH716" s="4" t="s">
        <v>186</v>
      </c>
      <c r="AI716" s="4" t="s">
        <v>187</v>
      </c>
      <c r="AJ716" s="4">
        <v>2050</v>
      </c>
      <c r="AK716" s="2" t="str">
        <f>IF(sum!A709="ON",sum!B709,"*")</f>
        <v>*</v>
      </c>
      <c r="AL716" s="2"/>
      <c r="AM716" s="2" t="str">
        <f>IF(sum!A709="ON",sum!J709,"*")</f>
        <v>*</v>
      </c>
      <c r="AP716" s="2" t="s">
        <v>186</v>
      </c>
      <c r="AQ716" s="2" t="s">
        <v>187</v>
      </c>
      <c r="AR716" s="2">
        <v>2050</v>
      </c>
      <c r="AS716" s="2" t="str">
        <f>IF(sum!A709="QU",sum!B709,"*")</f>
        <v>*</v>
      </c>
      <c r="AT716" s="2"/>
      <c r="AU716" s="2" t="str">
        <f>IF(sum!A709="QU",sum!J709,"*")</f>
        <v>*</v>
      </c>
      <c r="AX716" s="4" t="s">
        <v>186</v>
      </c>
      <c r="AY716" s="4" t="s">
        <v>187</v>
      </c>
      <c r="AZ716" s="4">
        <v>2050</v>
      </c>
      <c r="BA716" s="2" t="str">
        <f>IF(sum!A709="SA",sum!B709,"*")</f>
        <v>HSS-AuxiliaryEquip_ELE1</v>
      </c>
      <c r="BB716" s="2"/>
      <c r="BC716" s="2">
        <f>IF(sum!A709="SA",sum!J709,"*")</f>
        <v>0.215702744379605</v>
      </c>
    </row>
    <row r="717" spans="2:55">
      <c r="B717" s="2" t="s">
        <v>186</v>
      </c>
      <c r="C717" s="2" t="s">
        <v>187</v>
      </c>
      <c r="D717" s="2">
        <v>2050</v>
      </c>
      <c r="J717" s="2" t="s">
        <v>186</v>
      </c>
      <c r="K717" s="2" t="s">
        <v>187</v>
      </c>
      <c r="L717" s="2">
        <v>2050</v>
      </c>
      <c r="M717" s="2" t="str">
        <f>IF(sum!A710="AT",sum!B710,"*")</f>
        <v>*</v>
      </c>
      <c r="N717" s="2"/>
      <c r="O717" s="2" t="str">
        <f>IF(sum!A710="AT",sum!J710,"*")</f>
        <v>*</v>
      </c>
      <c r="R717" s="2" t="s">
        <v>186</v>
      </c>
      <c r="S717" s="2" t="s">
        <v>187</v>
      </c>
      <c r="T717" s="2">
        <v>2050</v>
      </c>
      <c r="U717" s="2" t="str">
        <f>IF(sum!A710="BC",sum!B710,"*")</f>
        <v>*</v>
      </c>
      <c r="V717" s="2"/>
      <c r="W717" s="2" t="str">
        <f>IF(sum!A710="BC",sum!J710,"*")</f>
        <v>*</v>
      </c>
      <c r="Z717" s="2" t="s">
        <v>186</v>
      </c>
      <c r="AA717" s="2" t="s">
        <v>187</v>
      </c>
      <c r="AB717" s="2">
        <v>2050</v>
      </c>
      <c r="AC717" s="2" t="str">
        <f>IF(sum!A710="MA",sum!B710,"*")</f>
        <v>*</v>
      </c>
      <c r="AD717" s="2"/>
      <c r="AE717" s="2" t="str">
        <f>IF(sum!A710="MA",sum!J710,"*")</f>
        <v>*</v>
      </c>
      <c r="AH717" s="2" t="s">
        <v>186</v>
      </c>
      <c r="AI717" s="2" t="s">
        <v>187</v>
      </c>
      <c r="AJ717" s="2">
        <v>2050</v>
      </c>
      <c r="AK717" s="2" t="str">
        <f>IF(sum!A710="ON",sum!B710,"*")</f>
        <v>*</v>
      </c>
      <c r="AL717" s="2"/>
      <c r="AM717" s="2" t="str">
        <f>IF(sum!A710="ON",sum!J710,"*")</f>
        <v>*</v>
      </c>
      <c r="AP717" s="4" t="s">
        <v>186</v>
      </c>
      <c r="AQ717" s="4" t="s">
        <v>187</v>
      </c>
      <c r="AR717" s="4">
        <v>2050</v>
      </c>
      <c r="AS717" s="2" t="str">
        <f>IF(sum!A710="QU",sum!B710,"*")</f>
        <v>*</v>
      </c>
      <c r="AT717" s="2"/>
      <c r="AU717" s="2" t="str">
        <f>IF(sum!A710="QU",sum!J710,"*")</f>
        <v>*</v>
      </c>
      <c r="AX717" s="2" t="s">
        <v>186</v>
      </c>
      <c r="AY717" s="2" t="s">
        <v>187</v>
      </c>
      <c r="AZ717" s="2">
        <v>2050</v>
      </c>
      <c r="BA717" s="2" t="str">
        <f>IF(sum!A710="SA",sum!B710,"*")</f>
        <v>HSS-AuxiliaryMot_ELE1</v>
      </c>
      <c r="BB717" s="2"/>
      <c r="BC717" s="2">
        <f>IF(sum!A710="SA",sum!J710,"*")</f>
        <v>0.0681166561198752</v>
      </c>
    </row>
    <row r="718" spans="2:55">
      <c r="B718" s="4" t="s">
        <v>186</v>
      </c>
      <c r="C718" s="4" t="s">
        <v>187</v>
      </c>
      <c r="D718" s="4">
        <v>2050</v>
      </c>
      <c r="J718" s="4" t="s">
        <v>186</v>
      </c>
      <c r="K718" s="4" t="s">
        <v>187</v>
      </c>
      <c r="L718" s="4">
        <v>2050</v>
      </c>
      <c r="M718" s="2" t="str">
        <f>IF(sum!A711="AT",sum!B711,"*")</f>
        <v>*</v>
      </c>
      <c r="N718" s="2"/>
      <c r="O718" s="2" t="str">
        <f>IF(sum!A711="AT",sum!J711,"*")</f>
        <v>*</v>
      </c>
      <c r="R718" s="4" t="s">
        <v>186</v>
      </c>
      <c r="S718" s="4" t="s">
        <v>187</v>
      </c>
      <c r="T718" s="4">
        <v>2050</v>
      </c>
      <c r="U718" s="2" t="str">
        <f>IF(sum!A711="BC",sum!B711,"*")</f>
        <v>*</v>
      </c>
      <c r="V718" s="2"/>
      <c r="W718" s="2" t="str">
        <f>IF(sum!A711="BC",sum!J711,"*")</f>
        <v>*</v>
      </c>
      <c r="Z718" s="4" t="s">
        <v>186</v>
      </c>
      <c r="AA718" s="4" t="s">
        <v>187</v>
      </c>
      <c r="AB718" s="4">
        <v>2050</v>
      </c>
      <c r="AC718" s="2" t="str">
        <f>IF(sum!A711="MA",sum!B711,"*")</f>
        <v>*</v>
      </c>
      <c r="AD718" s="2"/>
      <c r="AE718" s="2" t="str">
        <f>IF(sum!A711="MA",sum!J711,"*")</f>
        <v>*</v>
      </c>
      <c r="AH718" s="4" t="s">
        <v>186</v>
      </c>
      <c r="AI718" s="4" t="s">
        <v>187</v>
      </c>
      <c r="AJ718" s="4">
        <v>2050</v>
      </c>
      <c r="AK718" s="2" t="str">
        <f>IF(sum!A711="ON",sum!B711,"*")</f>
        <v>*</v>
      </c>
      <c r="AL718" s="2"/>
      <c r="AM718" s="2" t="str">
        <f>IF(sum!A711="ON",sum!J711,"*")</f>
        <v>*</v>
      </c>
      <c r="AP718" s="2" t="s">
        <v>186</v>
      </c>
      <c r="AQ718" s="2" t="s">
        <v>187</v>
      </c>
      <c r="AR718" s="2">
        <v>2050</v>
      </c>
      <c r="AS718" s="2" t="str">
        <f>IF(sum!A711="QU",sum!B711,"*")</f>
        <v>*</v>
      </c>
      <c r="AT718" s="2"/>
      <c r="AU718" s="2" t="str">
        <f>IF(sum!A711="QU",sum!J711,"*")</f>
        <v>*</v>
      </c>
      <c r="AX718" s="4" t="s">
        <v>186</v>
      </c>
      <c r="AY718" s="4" t="s">
        <v>187</v>
      </c>
      <c r="AZ718" s="4">
        <v>2050</v>
      </c>
      <c r="BA718" s="2" t="str">
        <f>IF(sum!A711="SA",sum!B711,"*")</f>
        <v>HSS-Light_ELE1</v>
      </c>
      <c r="BB718" s="2"/>
      <c r="BC718" s="2">
        <f>IF(sum!A711="SA",sum!J711,"*")</f>
        <v>0.204349968359626</v>
      </c>
    </row>
    <row r="719" spans="2:55">
      <c r="B719" s="2" t="s">
        <v>186</v>
      </c>
      <c r="C719" s="2" t="s">
        <v>187</v>
      </c>
      <c r="D719" s="2">
        <v>2050</v>
      </c>
      <c r="J719" s="2" t="s">
        <v>186</v>
      </c>
      <c r="K719" s="2" t="s">
        <v>187</v>
      </c>
      <c r="L719" s="2">
        <v>2050</v>
      </c>
      <c r="M719" s="2" t="str">
        <f>IF(sum!A712="AT",sum!B712,"*")</f>
        <v>*</v>
      </c>
      <c r="N719" s="2"/>
      <c r="O719" s="2" t="str">
        <f>IF(sum!A712="AT",sum!J712,"*")</f>
        <v>*</v>
      </c>
      <c r="R719" s="2" t="s">
        <v>186</v>
      </c>
      <c r="S719" s="2" t="s">
        <v>187</v>
      </c>
      <c r="T719" s="2">
        <v>2050</v>
      </c>
      <c r="U719" s="2" t="str">
        <f>IF(sum!A712="BC",sum!B712,"*")</f>
        <v>*</v>
      </c>
      <c r="V719" s="2"/>
      <c r="W719" s="2" t="str">
        <f>IF(sum!A712="BC",sum!J712,"*")</f>
        <v>*</v>
      </c>
      <c r="Z719" s="2" t="s">
        <v>186</v>
      </c>
      <c r="AA719" s="2" t="s">
        <v>187</v>
      </c>
      <c r="AB719" s="2">
        <v>2050</v>
      </c>
      <c r="AC719" s="2" t="str">
        <f>IF(sum!A712="MA",sum!B712,"*")</f>
        <v>*</v>
      </c>
      <c r="AD719" s="2"/>
      <c r="AE719" s="2" t="str">
        <f>IF(sum!A712="MA",sum!J712,"*")</f>
        <v>*</v>
      </c>
      <c r="AH719" s="2" t="s">
        <v>186</v>
      </c>
      <c r="AI719" s="2" t="s">
        <v>187</v>
      </c>
      <c r="AJ719" s="2">
        <v>2050</v>
      </c>
      <c r="AK719" s="2" t="str">
        <f>IF(sum!A712="ON",sum!B712,"*")</f>
        <v>*</v>
      </c>
      <c r="AL719" s="2"/>
      <c r="AM719" s="2" t="str">
        <f>IF(sum!A712="ON",sum!J712,"*")</f>
        <v>*</v>
      </c>
      <c r="AP719" s="4" t="s">
        <v>186</v>
      </c>
      <c r="AQ719" s="4" t="s">
        <v>187</v>
      </c>
      <c r="AR719" s="4">
        <v>2050</v>
      </c>
      <c r="AS719" s="2" t="str">
        <f>IF(sum!A712="QU",sum!B712,"*")</f>
        <v>*</v>
      </c>
      <c r="AT719" s="2"/>
      <c r="AU719" s="2" t="str">
        <f>IF(sum!A712="QU",sum!J712,"*")</f>
        <v>*</v>
      </c>
      <c r="AX719" s="2" t="s">
        <v>186</v>
      </c>
      <c r="AY719" s="2" t="s">
        <v>187</v>
      </c>
      <c r="AZ719" s="2">
        <v>2050</v>
      </c>
      <c r="BA719" s="2" t="str">
        <f>IF(sum!A712="SA",sum!B712,"*")</f>
        <v>HSS-SpCool_ELE1</v>
      </c>
      <c r="BB719" s="2"/>
      <c r="BC719" s="2">
        <f>IF(sum!A712="SA",sum!J712,"*")</f>
        <v>0.0170291640299688</v>
      </c>
    </row>
    <row r="720" spans="2:55">
      <c r="B720" s="4" t="s">
        <v>186</v>
      </c>
      <c r="C720" s="4" t="s">
        <v>187</v>
      </c>
      <c r="D720" s="4">
        <v>2050</v>
      </c>
      <c r="J720" s="4" t="s">
        <v>186</v>
      </c>
      <c r="K720" s="4" t="s">
        <v>187</v>
      </c>
      <c r="L720" s="4">
        <v>2050</v>
      </c>
      <c r="M720" s="2" t="str">
        <f>IF(sum!A713="AT",sum!B713,"*")</f>
        <v>*</v>
      </c>
      <c r="N720" s="2"/>
      <c r="O720" s="2" t="str">
        <f>IF(sum!A713="AT",sum!J713,"*")</f>
        <v>*</v>
      </c>
      <c r="R720" s="4" t="s">
        <v>186</v>
      </c>
      <c r="S720" s="4" t="s">
        <v>187</v>
      </c>
      <c r="T720" s="4">
        <v>2050</v>
      </c>
      <c r="U720" s="2" t="str">
        <f>IF(sum!A713="BC",sum!B713,"*")</f>
        <v>*</v>
      </c>
      <c r="V720" s="2"/>
      <c r="W720" s="2" t="str">
        <f>IF(sum!A713="BC",sum!J713,"*")</f>
        <v>*</v>
      </c>
      <c r="Z720" s="4" t="s">
        <v>186</v>
      </c>
      <c r="AA720" s="4" t="s">
        <v>187</v>
      </c>
      <c r="AB720" s="4">
        <v>2050</v>
      </c>
      <c r="AC720" s="2" t="str">
        <f>IF(sum!A713="MA",sum!B713,"*")</f>
        <v>*</v>
      </c>
      <c r="AD720" s="2"/>
      <c r="AE720" s="2" t="str">
        <f>IF(sum!A713="MA",sum!J713,"*")</f>
        <v>*</v>
      </c>
      <c r="AH720" s="4" t="s">
        <v>186</v>
      </c>
      <c r="AI720" s="4" t="s">
        <v>187</v>
      </c>
      <c r="AJ720" s="4">
        <v>2050</v>
      </c>
      <c r="AK720" s="2" t="str">
        <f>IF(sum!A713="ON",sum!B713,"*")</f>
        <v>*</v>
      </c>
      <c r="AL720" s="2"/>
      <c r="AM720" s="2" t="str">
        <f>IF(sum!A713="ON",sum!J713,"*")</f>
        <v>*</v>
      </c>
      <c r="AP720" s="2" t="s">
        <v>186</v>
      </c>
      <c r="AQ720" s="2" t="s">
        <v>187</v>
      </c>
      <c r="AR720" s="2">
        <v>2050</v>
      </c>
      <c r="AS720" s="2" t="str">
        <f>IF(sum!A713="QU",sum!B713,"*")</f>
        <v>*</v>
      </c>
      <c r="AT720" s="2"/>
      <c r="AU720" s="2" t="str">
        <f>IF(sum!A713="QU",sum!J713,"*")</f>
        <v>*</v>
      </c>
      <c r="AX720" s="4" t="s">
        <v>186</v>
      </c>
      <c r="AY720" s="4" t="s">
        <v>187</v>
      </c>
      <c r="AZ720" s="4">
        <v>2050</v>
      </c>
      <c r="BA720" s="2" t="str">
        <f>IF(sum!A713="SA",sum!B713,"*")</f>
        <v>HSS-SpHeat_ELE1</v>
      </c>
      <c r="BB720" s="2"/>
      <c r="BC720" s="2">
        <f>IF(sum!A713="SA",sum!J713,"*")</f>
        <v>0.355446973940282</v>
      </c>
    </row>
    <row r="721" spans="2:55">
      <c r="B721" s="2" t="s">
        <v>186</v>
      </c>
      <c r="C721" s="2" t="s">
        <v>187</v>
      </c>
      <c r="D721" s="2">
        <v>2050</v>
      </c>
      <c r="J721" s="2" t="s">
        <v>186</v>
      </c>
      <c r="K721" s="2" t="s">
        <v>187</v>
      </c>
      <c r="L721" s="2">
        <v>2050</v>
      </c>
      <c r="M721" s="2" t="str">
        <f>IF(sum!A714="AT",sum!B714,"*")</f>
        <v>*</v>
      </c>
      <c r="N721" s="2"/>
      <c r="O721" s="2" t="str">
        <f>IF(sum!A714="AT",sum!J714,"*")</f>
        <v>*</v>
      </c>
      <c r="R721" s="2" t="s">
        <v>186</v>
      </c>
      <c r="S721" s="2" t="s">
        <v>187</v>
      </c>
      <c r="T721" s="2">
        <v>2050</v>
      </c>
      <c r="U721" s="2" t="str">
        <f>IF(sum!A714="BC",sum!B714,"*")</f>
        <v>*</v>
      </c>
      <c r="V721" s="2"/>
      <c r="W721" s="2" t="str">
        <f>IF(sum!A714="BC",sum!J714,"*")</f>
        <v>*</v>
      </c>
      <c r="Z721" s="2" t="s">
        <v>186</v>
      </c>
      <c r="AA721" s="2" t="s">
        <v>187</v>
      </c>
      <c r="AB721" s="2">
        <v>2050</v>
      </c>
      <c r="AC721" s="2" t="str">
        <f>IF(sum!A714="MA",sum!B714,"*")</f>
        <v>*</v>
      </c>
      <c r="AD721" s="2"/>
      <c r="AE721" s="2" t="str">
        <f>IF(sum!A714="MA",sum!J714,"*")</f>
        <v>*</v>
      </c>
      <c r="AH721" s="2" t="s">
        <v>186</v>
      </c>
      <c r="AI721" s="2" t="s">
        <v>187</v>
      </c>
      <c r="AJ721" s="2">
        <v>2050</v>
      </c>
      <c r="AK721" s="2" t="str">
        <f>IF(sum!A714="ON",sum!B714,"*")</f>
        <v>*</v>
      </c>
      <c r="AL721" s="2"/>
      <c r="AM721" s="2" t="str">
        <f>IF(sum!A714="ON",sum!J714,"*")</f>
        <v>*</v>
      </c>
      <c r="AP721" s="4" t="s">
        <v>186</v>
      </c>
      <c r="AQ721" s="4" t="s">
        <v>187</v>
      </c>
      <c r="AR721" s="4">
        <v>2050</v>
      </c>
      <c r="AS721" s="2" t="str">
        <f>IF(sum!A714="QU",sum!B714,"*")</f>
        <v>*</v>
      </c>
      <c r="AT721" s="2"/>
      <c r="AU721" s="2" t="str">
        <f>IF(sum!A714="QU",sum!J714,"*")</f>
        <v>*</v>
      </c>
      <c r="AX721" s="2" t="s">
        <v>186</v>
      </c>
      <c r="AY721" s="2" t="s">
        <v>187</v>
      </c>
      <c r="AZ721" s="2">
        <v>2050</v>
      </c>
      <c r="BA721" s="2" t="str">
        <f>IF(sum!A714="SA",sum!B714,"*")</f>
        <v>HSS-WaterHeat_ELE1</v>
      </c>
      <c r="BB721" s="2"/>
      <c r="BC721" s="2">
        <f>IF(sum!A714="SA",sum!J714,"*")</f>
        <v>0.113527760199792</v>
      </c>
    </row>
    <row r="722" spans="2:55">
      <c r="B722" s="4" t="s">
        <v>186</v>
      </c>
      <c r="C722" s="4" t="s">
        <v>187</v>
      </c>
      <c r="D722" s="4">
        <v>2050</v>
      </c>
      <c r="J722" s="4" t="s">
        <v>186</v>
      </c>
      <c r="K722" s="4" t="s">
        <v>187</v>
      </c>
      <c r="L722" s="4">
        <v>2050</v>
      </c>
      <c r="M722" s="2" t="str">
        <f>IF(sum!A715="AT",sum!B715,"*")</f>
        <v>*</v>
      </c>
      <c r="N722" s="2"/>
      <c r="O722" s="2" t="str">
        <f>IF(sum!A715="AT",sum!J715,"*")</f>
        <v>*</v>
      </c>
      <c r="R722" s="4" t="s">
        <v>186</v>
      </c>
      <c r="S722" s="4" t="s">
        <v>187</v>
      </c>
      <c r="T722" s="4">
        <v>2050</v>
      </c>
      <c r="U722" s="2" t="str">
        <f>IF(sum!A715="BC",sum!B715,"*")</f>
        <v>*</v>
      </c>
      <c r="V722" s="2"/>
      <c r="W722" s="2" t="str">
        <f>IF(sum!A715="BC",sum!J715,"*")</f>
        <v>*</v>
      </c>
      <c r="Z722" s="4" t="s">
        <v>186</v>
      </c>
      <c r="AA722" s="4" t="s">
        <v>187</v>
      </c>
      <c r="AB722" s="4">
        <v>2050</v>
      </c>
      <c r="AC722" s="2" t="str">
        <f>IF(sum!A715="MA",sum!B715,"*")</f>
        <v>*</v>
      </c>
      <c r="AD722" s="2"/>
      <c r="AE722" s="2" t="str">
        <f>IF(sum!A715="MA",sum!J715,"*")</f>
        <v>*</v>
      </c>
      <c r="AH722" s="4" t="s">
        <v>186</v>
      </c>
      <c r="AI722" s="4" t="s">
        <v>187</v>
      </c>
      <c r="AJ722" s="4">
        <v>2050</v>
      </c>
      <c r="AK722" s="2" t="str">
        <f>IF(sum!A715="ON",sum!B715,"*")</f>
        <v>*</v>
      </c>
      <c r="AL722" s="2"/>
      <c r="AM722" s="2" t="str">
        <f>IF(sum!A715="ON",sum!J715,"*")</f>
        <v>*</v>
      </c>
      <c r="AP722" s="2" t="s">
        <v>186</v>
      </c>
      <c r="AQ722" s="2" t="s">
        <v>187</v>
      </c>
      <c r="AR722" s="2">
        <v>2050</v>
      </c>
      <c r="AS722" s="2" t="str">
        <f>IF(sum!A715="QU",sum!B715,"*")</f>
        <v>*</v>
      </c>
      <c r="AT722" s="2"/>
      <c r="AU722" s="2" t="str">
        <f>IF(sum!A715="QU",sum!J715,"*")</f>
        <v>*</v>
      </c>
      <c r="AX722" s="4" t="s">
        <v>186</v>
      </c>
      <c r="AY722" s="4" t="s">
        <v>187</v>
      </c>
      <c r="AZ722" s="4">
        <v>2050</v>
      </c>
      <c r="BA722" s="2" t="str">
        <f>IF(sum!A715="SA",sum!B715,"*")</f>
        <v>ICS-AuxiliaryEquip_ELE1</v>
      </c>
      <c r="BB722" s="2"/>
      <c r="BC722" s="2">
        <f>IF(sum!A715="SA",sum!J715,"*")</f>
        <v>0.0113527760199792</v>
      </c>
    </row>
    <row r="723" spans="2:55">
      <c r="B723" s="2" t="s">
        <v>186</v>
      </c>
      <c r="C723" s="2" t="s">
        <v>187</v>
      </c>
      <c r="D723" s="2">
        <v>2050</v>
      </c>
      <c r="J723" s="2" t="s">
        <v>186</v>
      </c>
      <c r="K723" s="2" t="s">
        <v>187</v>
      </c>
      <c r="L723" s="2">
        <v>2050</v>
      </c>
      <c r="M723" s="2" t="str">
        <f>IF(sum!A716="AT",sum!B716,"*")</f>
        <v>*</v>
      </c>
      <c r="N723" s="2"/>
      <c r="O723" s="2" t="str">
        <f>IF(sum!A716="AT",sum!J716,"*")</f>
        <v>*</v>
      </c>
      <c r="R723" s="2" t="s">
        <v>186</v>
      </c>
      <c r="S723" s="2" t="s">
        <v>187</v>
      </c>
      <c r="T723" s="2">
        <v>2050</v>
      </c>
      <c r="U723" s="2" t="str">
        <f>IF(sum!A716="BC",sum!B716,"*")</f>
        <v>*</v>
      </c>
      <c r="V723" s="2"/>
      <c r="W723" s="2" t="str">
        <f>IF(sum!A716="BC",sum!J716,"*")</f>
        <v>*</v>
      </c>
      <c r="Z723" s="2" t="s">
        <v>186</v>
      </c>
      <c r="AA723" s="2" t="s">
        <v>187</v>
      </c>
      <c r="AB723" s="2">
        <v>2050</v>
      </c>
      <c r="AC723" s="2" t="str">
        <f>IF(sum!A716="MA",sum!B716,"*")</f>
        <v>*</v>
      </c>
      <c r="AD723" s="2"/>
      <c r="AE723" s="2" t="str">
        <f>IF(sum!A716="MA",sum!J716,"*")</f>
        <v>*</v>
      </c>
      <c r="AH723" s="2" t="s">
        <v>186</v>
      </c>
      <c r="AI723" s="2" t="s">
        <v>187</v>
      </c>
      <c r="AJ723" s="2">
        <v>2050</v>
      </c>
      <c r="AK723" s="2" t="str">
        <f>IF(sum!A716="ON",sum!B716,"*")</f>
        <v>*</v>
      </c>
      <c r="AL723" s="2"/>
      <c r="AM723" s="2" t="str">
        <f>IF(sum!A716="ON",sum!J716,"*")</f>
        <v>*</v>
      </c>
      <c r="AP723" s="4" t="s">
        <v>186</v>
      </c>
      <c r="AQ723" s="4" t="s">
        <v>187</v>
      </c>
      <c r="AR723" s="4">
        <v>2050</v>
      </c>
      <c r="AS723" s="2" t="str">
        <f>IF(sum!A716="QU",sum!B716,"*")</f>
        <v>*</v>
      </c>
      <c r="AT723" s="2"/>
      <c r="AU723" s="2" t="str">
        <f>IF(sum!A716="QU",sum!J716,"*")</f>
        <v>*</v>
      </c>
      <c r="AX723" s="2" t="s">
        <v>186</v>
      </c>
      <c r="AY723" s="2" t="s">
        <v>187</v>
      </c>
      <c r="AZ723" s="2">
        <v>2050</v>
      </c>
      <c r="BA723" s="2" t="str">
        <f>IF(sum!A716="SA",sum!B716,"*")</f>
        <v>ICS-Light_ELE1</v>
      </c>
      <c r="BB723" s="2"/>
      <c r="BC723" s="2">
        <f>IF(sum!A716="SA",sum!J716,"*")</f>
        <v>0.0170291640299688</v>
      </c>
    </row>
    <row r="724" spans="2:55">
      <c r="B724" s="4" t="s">
        <v>186</v>
      </c>
      <c r="C724" s="4" t="s">
        <v>187</v>
      </c>
      <c r="D724" s="4">
        <v>2050</v>
      </c>
      <c r="J724" s="4" t="s">
        <v>186</v>
      </c>
      <c r="K724" s="4" t="s">
        <v>187</v>
      </c>
      <c r="L724" s="4">
        <v>2050</v>
      </c>
      <c r="M724" s="2" t="str">
        <f>IF(sum!A717="AT",sum!B717,"*")</f>
        <v>*</v>
      </c>
      <c r="N724" s="2"/>
      <c r="O724" s="2" t="str">
        <f>IF(sum!A717="AT",sum!J717,"*")</f>
        <v>*</v>
      </c>
      <c r="R724" s="4" t="s">
        <v>186</v>
      </c>
      <c r="S724" s="4" t="s">
        <v>187</v>
      </c>
      <c r="T724" s="4">
        <v>2050</v>
      </c>
      <c r="U724" s="2" t="str">
        <f>IF(sum!A717="BC",sum!B717,"*")</f>
        <v>*</v>
      </c>
      <c r="V724" s="2"/>
      <c r="W724" s="2" t="str">
        <f>IF(sum!A717="BC",sum!J717,"*")</f>
        <v>*</v>
      </c>
      <c r="Z724" s="4" t="s">
        <v>186</v>
      </c>
      <c r="AA724" s="4" t="s">
        <v>187</v>
      </c>
      <c r="AB724" s="4">
        <v>2050</v>
      </c>
      <c r="AC724" s="2" t="str">
        <f>IF(sum!A717="MA",sum!B717,"*")</f>
        <v>*</v>
      </c>
      <c r="AD724" s="2"/>
      <c r="AE724" s="2" t="str">
        <f>IF(sum!A717="MA",sum!J717,"*")</f>
        <v>*</v>
      </c>
      <c r="AH724" s="4" t="s">
        <v>186</v>
      </c>
      <c r="AI724" s="4" t="s">
        <v>187</v>
      </c>
      <c r="AJ724" s="4">
        <v>2050</v>
      </c>
      <c r="AK724" s="2" t="str">
        <f>IF(sum!A717="ON",sum!B717,"*")</f>
        <v>*</v>
      </c>
      <c r="AL724" s="2"/>
      <c r="AM724" s="2" t="str">
        <f>IF(sum!A717="ON",sum!J717,"*")</f>
        <v>*</v>
      </c>
      <c r="AP724" s="2" t="s">
        <v>186</v>
      </c>
      <c r="AQ724" s="2" t="s">
        <v>187</v>
      </c>
      <c r="AR724" s="2">
        <v>2050</v>
      </c>
      <c r="AS724" s="2" t="str">
        <f>IF(sum!A717="QU",sum!B717,"*")</f>
        <v>*</v>
      </c>
      <c r="AT724" s="2"/>
      <c r="AU724" s="2" t="str">
        <f>IF(sum!A717="QU",sum!J717,"*")</f>
        <v>*</v>
      </c>
      <c r="AX724" s="4" t="s">
        <v>186</v>
      </c>
      <c r="AY724" s="4" t="s">
        <v>187</v>
      </c>
      <c r="AZ724" s="4">
        <v>2050</v>
      </c>
      <c r="BA724" s="2" t="str">
        <f>IF(sum!A717="SA",sum!B717,"*")</f>
        <v>ICS-SpHeat_ELE1</v>
      </c>
      <c r="BB724" s="2"/>
      <c r="BC724" s="2">
        <f>IF(sum!A717="SA",sum!J717,"*")</f>
        <v>0.0422743606002959</v>
      </c>
    </row>
    <row r="725" spans="2:55">
      <c r="B725" s="2" t="s">
        <v>186</v>
      </c>
      <c r="C725" s="2" t="s">
        <v>187</v>
      </c>
      <c r="D725" s="2">
        <v>2050</v>
      </c>
      <c r="J725" s="2" t="s">
        <v>186</v>
      </c>
      <c r="K725" s="2" t="s">
        <v>187</v>
      </c>
      <c r="L725" s="2">
        <v>2050</v>
      </c>
      <c r="M725" s="2" t="str">
        <f>IF(sum!A718="AT",sum!B718,"*")</f>
        <v>*</v>
      </c>
      <c r="N725" s="2"/>
      <c r="O725" s="2" t="str">
        <f>IF(sum!A718="AT",sum!J718,"*")</f>
        <v>*</v>
      </c>
      <c r="R725" s="2" t="s">
        <v>186</v>
      </c>
      <c r="S725" s="2" t="s">
        <v>187</v>
      </c>
      <c r="T725" s="2">
        <v>2050</v>
      </c>
      <c r="U725" s="2" t="str">
        <f>IF(sum!A718="BC",sum!B718,"*")</f>
        <v>*</v>
      </c>
      <c r="V725" s="2"/>
      <c r="W725" s="2" t="str">
        <f>IF(sum!A718="BC",sum!J718,"*")</f>
        <v>*</v>
      </c>
      <c r="Z725" s="2" t="s">
        <v>186</v>
      </c>
      <c r="AA725" s="2" t="s">
        <v>187</v>
      </c>
      <c r="AB725" s="2">
        <v>2050</v>
      </c>
      <c r="AC725" s="2" t="str">
        <f>IF(sum!A718="MA",sum!B718,"*")</f>
        <v>*</v>
      </c>
      <c r="AD725" s="2"/>
      <c r="AE725" s="2" t="str">
        <f>IF(sum!A718="MA",sum!J718,"*")</f>
        <v>*</v>
      </c>
      <c r="AH725" s="2" t="s">
        <v>186</v>
      </c>
      <c r="AI725" s="2" t="s">
        <v>187</v>
      </c>
      <c r="AJ725" s="2">
        <v>2050</v>
      </c>
      <c r="AK725" s="2" t="str">
        <f>IF(sum!A718="ON",sum!B718,"*")</f>
        <v>*</v>
      </c>
      <c r="AL725" s="2"/>
      <c r="AM725" s="2" t="str">
        <f>IF(sum!A718="ON",sum!J718,"*")</f>
        <v>*</v>
      </c>
      <c r="AP725" s="4" t="s">
        <v>186</v>
      </c>
      <c r="AQ725" s="4" t="s">
        <v>187</v>
      </c>
      <c r="AR725" s="4">
        <v>2050</v>
      </c>
      <c r="AS725" s="2" t="str">
        <f>IF(sum!A718="QU",sum!B718,"*")</f>
        <v>*</v>
      </c>
      <c r="AT725" s="2"/>
      <c r="AU725" s="2" t="str">
        <f>IF(sum!A718="QU",sum!J718,"*")</f>
        <v>*</v>
      </c>
      <c r="AX725" s="2" t="s">
        <v>186</v>
      </c>
      <c r="AY725" s="2" t="s">
        <v>187</v>
      </c>
      <c r="AZ725" s="2">
        <v>2050</v>
      </c>
      <c r="BA725" s="2" t="str">
        <f>IF(sum!A718="SA",sum!B718,"*")</f>
        <v>OS-AuxiliaryEquip_ELE1</v>
      </c>
      <c r="BB725" s="2"/>
      <c r="BC725" s="2">
        <f>IF(sum!A718="SA",sum!J718,"*")</f>
        <v>0.204349968359626</v>
      </c>
    </row>
    <row r="726" spans="2:55">
      <c r="B726" s="4" t="s">
        <v>186</v>
      </c>
      <c r="C726" s="4" t="s">
        <v>187</v>
      </c>
      <c r="D726" s="4">
        <v>2050</v>
      </c>
      <c r="J726" s="4" t="s">
        <v>186</v>
      </c>
      <c r="K726" s="4" t="s">
        <v>187</v>
      </c>
      <c r="L726" s="4">
        <v>2050</v>
      </c>
      <c r="M726" s="2" t="str">
        <f>IF(sum!A719="AT",sum!B719,"*")</f>
        <v>*</v>
      </c>
      <c r="N726" s="2"/>
      <c r="O726" s="2" t="str">
        <f>IF(sum!A719="AT",sum!J719,"*")</f>
        <v>*</v>
      </c>
      <c r="R726" s="4" t="s">
        <v>186</v>
      </c>
      <c r="S726" s="4" t="s">
        <v>187</v>
      </c>
      <c r="T726" s="4">
        <v>2050</v>
      </c>
      <c r="U726" s="2" t="str">
        <f>IF(sum!A719="BC",sum!B719,"*")</f>
        <v>*</v>
      </c>
      <c r="V726" s="2"/>
      <c r="W726" s="2" t="str">
        <f>IF(sum!A719="BC",sum!J719,"*")</f>
        <v>*</v>
      </c>
      <c r="Z726" s="4" t="s">
        <v>186</v>
      </c>
      <c r="AA726" s="4" t="s">
        <v>187</v>
      </c>
      <c r="AB726" s="4">
        <v>2050</v>
      </c>
      <c r="AC726" s="2" t="str">
        <f>IF(sum!A719="MA",sum!B719,"*")</f>
        <v>*</v>
      </c>
      <c r="AD726" s="2"/>
      <c r="AE726" s="2" t="str">
        <f>IF(sum!A719="MA",sum!J719,"*")</f>
        <v>*</v>
      </c>
      <c r="AH726" s="4" t="s">
        <v>186</v>
      </c>
      <c r="AI726" s="4" t="s">
        <v>187</v>
      </c>
      <c r="AJ726" s="4">
        <v>2050</v>
      </c>
      <c r="AK726" s="2" t="str">
        <f>IF(sum!A719="ON",sum!B719,"*")</f>
        <v>*</v>
      </c>
      <c r="AL726" s="2"/>
      <c r="AM726" s="2" t="str">
        <f>IF(sum!A719="ON",sum!J719,"*")</f>
        <v>*</v>
      </c>
      <c r="AP726" s="2" t="s">
        <v>186</v>
      </c>
      <c r="AQ726" s="2" t="s">
        <v>187</v>
      </c>
      <c r="AR726" s="2">
        <v>2050</v>
      </c>
      <c r="AS726" s="2" t="str">
        <f>IF(sum!A719="QU",sum!B719,"*")</f>
        <v>*</v>
      </c>
      <c r="AT726" s="2"/>
      <c r="AU726" s="2" t="str">
        <f>IF(sum!A719="QU",sum!J719,"*")</f>
        <v>*</v>
      </c>
      <c r="AX726" s="4" t="s">
        <v>186</v>
      </c>
      <c r="AY726" s="4" t="s">
        <v>187</v>
      </c>
      <c r="AZ726" s="4">
        <v>2050</v>
      </c>
      <c r="BA726" s="2" t="str">
        <f>IF(sum!A719="SA",sum!B719,"*")</f>
        <v>OS-AuxiliaryMot_ELE1</v>
      </c>
      <c r="BB726" s="2"/>
      <c r="BC726" s="2">
        <f>IF(sum!A719="SA",sum!J719,"*")</f>
        <v>0.102174984179813</v>
      </c>
    </row>
    <row r="727" spans="2:55">
      <c r="B727" s="2" t="s">
        <v>186</v>
      </c>
      <c r="C727" s="2" t="s">
        <v>187</v>
      </c>
      <c r="D727" s="2">
        <v>2050</v>
      </c>
      <c r="J727" s="2" t="s">
        <v>186</v>
      </c>
      <c r="K727" s="2" t="s">
        <v>187</v>
      </c>
      <c r="L727" s="2">
        <v>2050</v>
      </c>
      <c r="M727" s="2" t="str">
        <f>IF(sum!A720="AT",sum!B720,"*")</f>
        <v>*</v>
      </c>
      <c r="N727" s="2"/>
      <c r="O727" s="2" t="str">
        <f>IF(sum!A720="AT",sum!J720,"*")</f>
        <v>*</v>
      </c>
      <c r="R727" s="2" t="s">
        <v>186</v>
      </c>
      <c r="S727" s="2" t="s">
        <v>187</v>
      </c>
      <c r="T727" s="2">
        <v>2050</v>
      </c>
      <c r="U727" s="2" t="str">
        <f>IF(sum!A720="BC",sum!B720,"*")</f>
        <v>*</v>
      </c>
      <c r="V727" s="2"/>
      <c r="W727" s="2" t="str">
        <f>IF(sum!A720="BC",sum!J720,"*")</f>
        <v>*</v>
      </c>
      <c r="Z727" s="2" t="s">
        <v>186</v>
      </c>
      <c r="AA727" s="2" t="s">
        <v>187</v>
      </c>
      <c r="AB727" s="2">
        <v>2050</v>
      </c>
      <c r="AC727" s="2" t="str">
        <f>IF(sum!A720="MA",sum!B720,"*")</f>
        <v>*</v>
      </c>
      <c r="AD727" s="2"/>
      <c r="AE727" s="2" t="str">
        <f>IF(sum!A720="MA",sum!J720,"*")</f>
        <v>*</v>
      </c>
      <c r="AH727" s="2" t="s">
        <v>186</v>
      </c>
      <c r="AI727" s="2" t="s">
        <v>187</v>
      </c>
      <c r="AJ727" s="2">
        <v>2050</v>
      </c>
      <c r="AK727" s="2" t="str">
        <f>IF(sum!A720="ON",sum!B720,"*")</f>
        <v>*</v>
      </c>
      <c r="AL727" s="2"/>
      <c r="AM727" s="2" t="str">
        <f>IF(sum!A720="ON",sum!J720,"*")</f>
        <v>*</v>
      </c>
      <c r="AP727" s="4" t="s">
        <v>186</v>
      </c>
      <c r="AQ727" s="4" t="s">
        <v>187</v>
      </c>
      <c r="AR727" s="4">
        <v>2050</v>
      </c>
      <c r="AS727" s="2" t="str">
        <f>IF(sum!A720="QU",sum!B720,"*")</f>
        <v>*</v>
      </c>
      <c r="AT727" s="2"/>
      <c r="AU727" s="2" t="str">
        <f>IF(sum!A720="QU",sum!J720,"*")</f>
        <v>*</v>
      </c>
      <c r="AX727" s="2" t="s">
        <v>186</v>
      </c>
      <c r="AY727" s="2" t="s">
        <v>187</v>
      </c>
      <c r="AZ727" s="2">
        <v>2050</v>
      </c>
      <c r="BA727" s="2" t="str">
        <f>IF(sum!A720="SA",sum!B720,"*")</f>
        <v>OS-Light_ELE1</v>
      </c>
      <c r="BB727" s="2"/>
      <c r="BC727" s="2">
        <f>IF(sum!A720="SA",sum!J720,"*")</f>
        <v>0.374641608659314</v>
      </c>
    </row>
    <row r="728" spans="2:55">
      <c r="B728" s="4" t="s">
        <v>186</v>
      </c>
      <c r="C728" s="4" t="s">
        <v>187</v>
      </c>
      <c r="D728" s="4">
        <v>2050</v>
      </c>
      <c r="J728" s="4" t="s">
        <v>186</v>
      </c>
      <c r="K728" s="4" t="s">
        <v>187</v>
      </c>
      <c r="L728" s="4">
        <v>2050</v>
      </c>
      <c r="M728" s="2" t="str">
        <f>IF(sum!A721="AT",sum!B721,"*")</f>
        <v>*</v>
      </c>
      <c r="N728" s="2"/>
      <c r="O728" s="2" t="str">
        <f>IF(sum!A721="AT",sum!J721,"*")</f>
        <v>*</v>
      </c>
      <c r="R728" s="4" t="s">
        <v>186</v>
      </c>
      <c r="S728" s="4" t="s">
        <v>187</v>
      </c>
      <c r="T728" s="4">
        <v>2050</v>
      </c>
      <c r="U728" s="2" t="str">
        <f>IF(sum!A721="BC",sum!B721,"*")</f>
        <v>*</v>
      </c>
      <c r="V728" s="2"/>
      <c r="W728" s="2" t="str">
        <f>IF(sum!A721="BC",sum!J721,"*")</f>
        <v>*</v>
      </c>
      <c r="Z728" s="4" t="s">
        <v>186</v>
      </c>
      <c r="AA728" s="4" t="s">
        <v>187</v>
      </c>
      <c r="AB728" s="4">
        <v>2050</v>
      </c>
      <c r="AC728" s="2" t="str">
        <f>IF(sum!A721="MA",sum!B721,"*")</f>
        <v>*</v>
      </c>
      <c r="AD728" s="2"/>
      <c r="AE728" s="2" t="str">
        <f>IF(sum!A721="MA",sum!J721,"*")</f>
        <v>*</v>
      </c>
      <c r="AH728" s="4" t="s">
        <v>186</v>
      </c>
      <c r="AI728" s="4" t="s">
        <v>187</v>
      </c>
      <c r="AJ728" s="4">
        <v>2050</v>
      </c>
      <c r="AK728" s="2" t="str">
        <f>IF(sum!A721="ON",sum!B721,"*")</f>
        <v>*</v>
      </c>
      <c r="AL728" s="2"/>
      <c r="AM728" s="2" t="str">
        <f>IF(sum!A721="ON",sum!J721,"*")</f>
        <v>*</v>
      </c>
      <c r="AP728" s="2" t="s">
        <v>186</v>
      </c>
      <c r="AQ728" s="2" t="s">
        <v>187</v>
      </c>
      <c r="AR728" s="2">
        <v>2050</v>
      </c>
      <c r="AS728" s="2" t="str">
        <f>IF(sum!A721="QU",sum!B721,"*")</f>
        <v>*</v>
      </c>
      <c r="AT728" s="2"/>
      <c r="AU728" s="2" t="str">
        <f>IF(sum!A721="QU",sum!J721,"*")</f>
        <v>*</v>
      </c>
      <c r="AX728" s="4" t="s">
        <v>186</v>
      </c>
      <c r="AY728" s="4" t="s">
        <v>187</v>
      </c>
      <c r="AZ728" s="4">
        <v>2050</v>
      </c>
      <c r="BA728" s="2" t="str">
        <f>IF(sum!A721="SA",sum!B721,"*")</f>
        <v>OS-SpCool_ELE1</v>
      </c>
      <c r="BB728" s="2"/>
      <c r="BC728" s="2">
        <f>IF(sum!A721="SA",sum!J721,"*")</f>
        <v>0.0340583280599376</v>
      </c>
    </row>
    <row r="729" spans="2:55">
      <c r="B729" s="2" t="s">
        <v>186</v>
      </c>
      <c r="C729" s="2" t="s">
        <v>187</v>
      </c>
      <c r="D729" s="2">
        <v>2050</v>
      </c>
      <c r="J729" s="2" t="s">
        <v>186</v>
      </c>
      <c r="K729" s="2" t="s">
        <v>187</v>
      </c>
      <c r="L729" s="2">
        <v>2050</v>
      </c>
      <c r="M729" s="2" t="str">
        <f>IF(sum!A722="AT",sum!B722,"*")</f>
        <v>*</v>
      </c>
      <c r="N729" s="2"/>
      <c r="O729" s="2" t="str">
        <f>IF(sum!A722="AT",sum!J722,"*")</f>
        <v>*</v>
      </c>
      <c r="R729" s="2" t="s">
        <v>186</v>
      </c>
      <c r="S729" s="2" t="s">
        <v>187</v>
      </c>
      <c r="T729" s="2">
        <v>2050</v>
      </c>
      <c r="U729" s="2" t="str">
        <f>IF(sum!A722="BC",sum!B722,"*")</f>
        <v>*</v>
      </c>
      <c r="V729" s="2"/>
      <c r="W729" s="2" t="str">
        <f>IF(sum!A722="BC",sum!J722,"*")</f>
        <v>*</v>
      </c>
      <c r="Z729" s="2" t="s">
        <v>186</v>
      </c>
      <c r="AA729" s="2" t="s">
        <v>187</v>
      </c>
      <c r="AB729" s="2">
        <v>2050</v>
      </c>
      <c r="AC729" s="2" t="str">
        <f>IF(sum!A722="MA",sum!B722,"*")</f>
        <v>*</v>
      </c>
      <c r="AD729" s="2"/>
      <c r="AE729" s="2" t="str">
        <f>IF(sum!A722="MA",sum!J722,"*")</f>
        <v>*</v>
      </c>
      <c r="AH729" s="2" t="s">
        <v>186</v>
      </c>
      <c r="AI729" s="2" t="s">
        <v>187</v>
      </c>
      <c r="AJ729" s="2">
        <v>2050</v>
      </c>
      <c r="AK729" s="2" t="str">
        <f>IF(sum!A722="ON",sum!B722,"*")</f>
        <v>*</v>
      </c>
      <c r="AL729" s="2"/>
      <c r="AM729" s="2" t="str">
        <f>IF(sum!A722="ON",sum!J722,"*")</f>
        <v>*</v>
      </c>
      <c r="AP729" s="4" t="s">
        <v>186</v>
      </c>
      <c r="AQ729" s="4" t="s">
        <v>187</v>
      </c>
      <c r="AR729" s="4">
        <v>2050</v>
      </c>
      <c r="AS729" s="2" t="str">
        <f>IF(sum!A722="QU",sum!B722,"*")</f>
        <v>*</v>
      </c>
      <c r="AT729" s="2"/>
      <c r="AU729" s="2" t="str">
        <f>IF(sum!A722="QU",sum!J722,"*")</f>
        <v>*</v>
      </c>
      <c r="AX729" s="2" t="s">
        <v>186</v>
      </c>
      <c r="AY729" s="2" t="s">
        <v>187</v>
      </c>
      <c r="AZ729" s="2">
        <v>2050</v>
      </c>
      <c r="BA729" s="2" t="str">
        <f>IF(sum!A722="SA",sum!B722,"*")</f>
        <v>OS-SpHeat_ELE1</v>
      </c>
      <c r="BB729" s="2"/>
      <c r="BC729" s="2">
        <f>IF(sum!A722="SA",sum!J722,"*")</f>
        <v>0.749283217318627</v>
      </c>
    </row>
    <row r="730" spans="2:55">
      <c r="B730" s="4" t="s">
        <v>186</v>
      </c>
      <c r="C730" s="4" t="s">
        <v>187</v>
      </c>
      <c r="D730" s="4">
        <v>2050</v>
      </c>
      <c r="J730" s="4" t="s">
        <v>186</v>
      </c>
      <c r="K730" s="4" t="s">
        <v>187</v>
      </c>
      <c r="L730" s="4">
        <v>2050</v>
      </c>
      <c r="M730" s="2" t="str">
        <f>IF(sum!A723="AT",sum!B723,"*")</f>
        <v>*</v>
      </c>
      <c r="N730" s="2"/>
      <c r="O730" s="2" t="str">
        <f>IF(sum!A723="AT",sum!J723,"*")</f>
        <v>*</v>
      </c>
      <c r="R730" s="4" t="s">
        <v>186</v>
      </c>
      <c r="S730" s="4" t="s">
        <v>187</v>
      </c>
      <c r="T730" s="4">
        <v>2050</v>
      </c>
      <c r="U730" s="2" t="str">
        <f>IF(sum!A723="BC",sum!B723,"*")</f>
        <v>*</v>
      </c>
      <c r="V730" s="2"/>
      <c r="W730" s="2" t="str">
        <f>IF(sum!A723="BC",sum!J723,"*")</f>
        <v>*</v>
      </c>
      <c r="Z730" s="4" t="s">
        <v>186</v>
      </c>
      <c r="AA730" s="4" t="s">
        <v>187</v>
      </c>
      <c r="AB730" s="4">
        <v>2050</v>
      </c>
      <c r="AC730" s="2" t="str">
        <f>IF(sum!A723="MA",sum!B723,"*")</f>
        <v>*</v>
      </c>
      <c r="AD730" s="2"/>
      <c r="AE730" s="2" t="str">
        <f>IF(sum!A723="MA",sum!J723,"*")</f>
        <v>*</v>
      </c>
      <c r="AH730" s="4" t="s">
        <v>186</v>
      </c>
      <c r="AI730" s="4" t="s">
        <v>187</v>
      </c>
      <c r="AJ730" s="4">
        <v>2050</v>
      </c>
      <c r="AK730" s="2" t="str">
        <f>IF(sum!A723="ON",sum!B723,"*")</f>
        <v>*</v>
      </c>
      <c r="AL730" s="2"/>
      <c r="AM730" s="2" t="str">
        <f>IF(sum!A723="ON",sum!J723,"*")</f>
        <v>*</v>
      </c>
      <c r="AP730" s="2" t="s">
        <v>186</v>
      </c>
      <c r="AQ730" s="2" t="s">
        <v>187</v>
      </c>
      <c r="AR730" s="2">
        <v>2050</v>
      </c>
      <c r="AS730" s="2" t="str">
        <f>IF(sum!A723="QU",sum!B723,"*")</f>
        <v>*</v>
      </c>
      <c r="AT730" s="2"/>
      <c r="AU730" s="2" t="str">
        <f>IF(sum!A723="QU",sum!J723,"*")</f>
        <v>*</v>
      </c>
      <c r="AX730" s="4" t="s">
        <v>186</v>
      </c>
      <c r="AY730" s="4" t="s">
        <v>187</v>
      </c>
      <c r="AZ730" s="4">
        <v>2050</v>
      </c>
      <c r="BA730" s="2" t="str">
        <f>IF(sum!A723="SA",sum!B723,"*")</f>
        <v>OS-WaterHeat_ELE1</v>
      </c>
      <c r="BB730" s="2"/>
      <c r="BC730" s="2">
        <f>IF(sum!A723="SA",sum!J723,"*")</f>
        <v>0.0454111040799168</v>
      </c>
    </row>
    <row r="731" spans="2:55">
      <c r="B731" s="2" t="s">
        <v>186</v>
      </c>
      <c r="C731" s="2" t="s">
        <v>187</v>
      </c>
      <c r="D731" s="2">
        <v>2050</v>
      </c>
      <c r="J731" s="2" t="s">
        <v>186</v>
      </c>
      <c r="K731" s="2" t="s">
        <v>187</v>
      </c>
      <c r="L731" s="2">
        <v>2050</v>
      </c>
      <c r="M731" s="2" t="str">
        <f>IF(sum!A724="AT",sum!B724,"*")</f>
        <v>*</v>
      </c>
      <c r="N731" s="2"/>
      <c r="O731" s="2" t="str">
        <f>IF(sum!A724="AT",sum!J724,"*")</f>
        <v>*</v>
      </c>
      <c r="R731" s="2" t="s">
        <v>186</v>
      </c>
      <c r="S731" s="2" t="s">
        <v>187</v>
      </c>
      <c r="T731" s="2">
        <v>2050</v>
      </c>
      <c r="U731" s="2" t="str">
        <f>IF(sum!A724="BC",sum!B724,"*")</f>
        <v>*</v>
      </c>
      <c r="V731" s="2"/>
      <c r="W731" s="2" t="str">
        <f>IF(sum!A724="BC",sum!J724,"*")</f>
        <v>*</v>
      </c>
      <c r="Z731" s="2" t="s">
        <v>186</v>
      </c>
      <c r="AA731" s="2" t="s">
        <v>187</v>
      </c>
      <c r="AB731" s="2">
        <v>2050</v>
      </c>
      <c r="AC731" s="2" t="str">
        <f>IF(sum!A724="MA",sum!B724,"*")</f>
        <v>*</v>
      </c>
      <c r="AD731" s="2"/>
      <c r="AE731" s="2" t="str">
        <f>IF(sum!A724="MA",sum!J724,"*")</f>
        <v>*</v>
      </c>
      <c r="AH731" s="2" t="s">
        <v>186</v>
      </c>
      <c r="AI731" s="2" t="s">
        <v>187</v>
      </c>
      <c r="AJ731" s="2">
        <v>2050</v>
      </c>
      <c r="AK731" s="2" t="str">
        <f>IF(sum!A724="ON",sum!B724,"*")</f>
        <v>*</v>
      </c>
      <c r="AL731" s="2"/>
      <c r="AM731" s="2" t="str">
        <f>IF(sum!A724="ON",sum!J724,"*")</f>
        <v>*</v>
      </c>
      <c r="AP731" s="4" t="s">
        <v>186</v>
      </c>
      <c r="AQ731" s="4" t="s">
        <v>187</v>
      </c>
      <c r="AR731" s="4">
        <v>2050</v>
      </c>
      <c r="AS731" s="2" t="str">
        <f>IF(sum!A724="QU",sum!B724,"*")</f>
        <v>*</v>
      </c>
      <c r="AT731" s="2"/>
      <c r="AU731" s="2" t="str">
        <f>IF(sum!A724="QU",sum!J724,"*")</f>
        <v>*</v>
      </c>
      <c r="AX731" s="2" t="s">
        <v>186</v>
      </c>
      <c r="AY731" s="2" t="s">
        <v>187</v>
      </c>
      <c r="AZ731" s="2">
        <v>2050</v>
      </c>
      <c r="BA731" s="2" t="str">
        <f>IF(sum!A724="SA",sum!B724,"*")</f>
        <v>OTH-AuxiliaryEquip_ELE1</v>
      </c>
      <c r="BB731" s="2"/>
      <c r="BC731" s="2">
        <f>IF(sum!A724="SA",sum!J724,"*")</f>
        <v>0.0113527760199792</v>
      </c>
    </row>
    <row r="732" spans="2:55">
      <c r="B732" s="4" t="s">
        <v>186</v>
      </c>
      <c r="C732" s="4" t="s">
        <v>187</v>
      </c>
      <c r="D732" s="4">
        <v>2050</v>
      </c>
      <c r="J732" s="4" t="s">
        <v>186</v>
      </c>
      <c r="K732" s="4" t="s">
        <v>187</v>
      </c>
      <c r="L732" s="4">
        <v>2050</v>
      </c>
      <c r="M732" s="2" t="str">
        <f>IF(sum!A725="AT",sum!B725,"*")</f>
        <v>*</v>
      </c>
      <c r="N732" s="2"/>
      <c r="O732" s="2" t="str">
        <f>IF(sum!A725="AT",sum!J725,"*")</f>
        <v>*</v>
      </c>
      <c r="R732" s="4" t="s">
        <v>186</v>
      </c>
      <c r="S732" s="4" t="s">
        <v>187</v>
      </c>
      <c r="T732" s="4">
        <v>2050</v>
      </c>
      <c r="U732" s="2" t="str">
        <f>IF(sum!A725="BC",sum!B725,"*")</f>
        <v>*</v>
      </c>
      <c r="V732" s="2"/>
      <c r="W732" s="2" t="str">
        <f>IF(sum!A725="BC",sum!J725,"*")</f>
        <v>*</v>
      </c>
      <c r="Z732" s="4" t="s">
        <v>186</v>
      </c>
      <c r="AA732" s="4" t="s">
        <v>187</v>
      </c>
      <c r="AB732" s="4">
        <v>2050</v>
      </c>
      <c r="AC732" s="2" t="str">
        <f>IF(sum!A725="MA",sum!B725,"*")</f>
        <v>*</v>
      </c>
      <c r="AD732" s="2"/>
      <c r="AE732" s="2" t="str">
        <f>IF(sum!A725="MA",sum!J725,"*")</f>
        <v>*</v>
      </c>
      <c r="AH732" s="4" t="s">
        <v>186</v>
      </c>
      <c r="AI732" s="4" t="s">
        <v>187</v>
      </c>
      <c r="AJ732" s="4">
        <v>2050</v>
      </c>
      <c r="AK732" s="2" t="str">
        <f>IF(sum!A725="ON",sum!B725,"*")</f>
        <v>*</v>
      </c>
      <c r="AL732" s="2"/>
      <c r="AM732" s="2" t="str">
        <f>IF(sum!A725="ON",sum!J725,"*")</f>
        <v>*</v>
      </c>
      <c r="AP732" s="2" t="s">
        <v>186</v>
      </c>
      <c r="AQ732" s="2" t="s">
        <v>187</v>
      </c>
      <c r="AR732" s="2">
        <v>2050</v>
      </c>
      <c r="AS732" s="2" t="str">
        <f>IF(sum!A725="QU",sum!B725,"*")</f>
        <v>*</v>
      </c>
      <c r="AT732" s="2"/>
      <c r="AU732" s="2" t="str">
        <f>IF(sum!A725="QU",sum!J725,"*")</f>
        <v>*</v>
      </c>
      <c r="AX732" s="4" t="s">
        <v>186</v>
      </c>
      <c r="AY732" s="4" t="s">
        <v>187</v>
      </c>
      <c r="AZ732" s="4">
        <v>2050</v>
      </c>
      <c r="BA732" s="2" t="str">
        <f>IF(sum!A725="SA",sum!B725,"*")</f>
        <v>OTH-Light_ELE1</v>
      </c>
      <c r="BB732" s="2"/>
      <c r="BC732" s="2">
        <f>IF(sum!A725="SA",sum!J725,"*")</f>
        <v>0.0170291640299688</v>
      </c>
    </row>
    <row r="733" spans="2:55">
      <c r="B733" s="2" t="s">
        <v>186</v>
      </c>
      <c r="C733" s="2" t="s">
        <v>187</v>
      </c>
      <c r="D733" s="2">
        <v>2050</v>
      </c>
      <c r="J733" s="2" t="s">
        <v>186</v>
      </c>
      <c r="K733" s="2" t="s">
        <v>187</v>
      </c>
      <c r="L733" s="2">
        <v>2050</v>
      </c>
      <c r="M733" s="2" t="str">
        <f>IF(sum!A726="AT",sum!B726,"*")</f>
        <v>*</v>
      </c>
      <c r="N733" s="2"/>
      <c r="O733" s="2" t="str">
        <f>IF(sum!A726="AT",sum!J726,"*")</f>
        <v>*</v>
      </c>
      <c r="R733" s="2" t="s">
        <v>186</v>
      </c>
      <c r="S733" s="2" t="s">
        <v>187</v>
      </c>
      <c r="T733" s="2">
        <v>2050</v>
      </c>
      <c r="U733" s="2" t="str">
        <f>IF(sum!A726="BC",sum!B726,"*")</f>
        <v>*</v>
      </c>
      <c r="V733" s="2"/>
      <c r="W733" s="2" t="str">
        <f>IF(sum!A726="BC",sum!J726,"*")</f>
        <v>*</v>
      </c>
      <c r="Z733" s="2" t="s">
        <v>186</v>
      </c>
      <c r="AA733" s="2" t="s">
        <v>187</v>
      </c>
      <c r="AB733" s="2">
        <v>2050</v>
      </c>
      <c r="AC733" s="2" t="str">
        <f>IF(sum!A726="MA",sum!B726,"*")</f>
        <v>*</v>
      </c>
      <c r="AD733" s="2"/>
      <c r="AE733" s="2" t="str">
        <f>IF(sum!A726="MA",sum!J726,"*")</f>
        <v>*</v>
      </c>
      <c r="AH733" s="2" t="s">
        <v>186</v>
      </c>
      <c r="AI733" s="2" t="s">
        <v>187</v>
      </c>
      <c r="AJ733" s="2">
        <v>2050</v>
      </c>
      <c r="AK733" s="2" t="str">
        <f>IF(sum!A726="ON",sum!B726,"*")</f>
        <v>*</v>
      </c>
      <c r="AL733" s="2"/>
      <c r="AM733" s="2" t="str">
        <f>IF(sum!A726="ON",sum!J726,"*")</f>
        <v>*</v>
      </c>
      <c r="AP733" s="4" t="s">
        <v>186</v>
      </c>
      <c r="AQ733" s="4" t="s">
        <v>187</v>
      </c>
      <c r="AR733" s="4">
        <v>2050</v>
      </c>
      <c r="AS733" s="2" t="str">
        <f>IF(sum!A726="QU",sum!B726,"*")</f>
        <v>*</v>
      </c>
      <c r="AT733" s="2"/>
      <c r="AU733" s="2" t="str">
        <f>IF(sum!A726="QU",sum!J726,"*")</f>
        <v>*</v>
      </c>
      <c r="AX733" s="2" t="s">
        <v>186</v>
      </c>
      <c r="AY733" s="2" t="s">
        <v>187</v>
      </c>
      <c r="AZ733" s="2">
        <v>2050</v>
      </c>
      <c r="BA733" s="2" t="str">
        <f>IF(sum!A726="SA",sum!B726,"*")</f>
        <v>OTH-SpHeat_ELE1</v>
      </c>
      <c r="BB733" s="2"/>
      <c r="BC733" s="2">
        <f>IF(sum!A726="SA",sum!J726,"*")</f>
        <v>0.037842586733264</v>
      </c>
    </row>
    <row r="734" spans="2:55">
      <c r="B734" s="4" t="s">
        <v>186</v>
      </c>
      <c r="C734" s="4" t="s">
        <v>187</v>
      </c>
      <c r="D734" s="4">
        <v>2050</v>
      </c>
      <c r="J734" s="4" t="s">
        <v>186</v>
      </c>
      <c r="K734" s="4" t="s">
        <v>187</v>
      </c>
      <c r="L734" s="4">
        <v>2050</v>
      </c>
      <c r="M734" s="2" t="str">
        <f>IF(sum!A727="AT",sum!B727,"*")</f>
        <v>*</v>
      </c>
      <c r="N734" s="2"/>
      <c r="O734" s="2" t="str">
        <f>IF(sum!A727="AT",sum!J727,"*")</f>
        <v>*</v>
      </c>
      <c r="R734" s="4" t="s">
        <v>186</v>
      </c>
      <c r="S734" s="4" t="s">
        <v>187</v>
      </c>
      <c r="T734" s="4">
        <v>2050</v>
      </c>
      <c r="U734" s="2" t="str">
        <f>IF(sum!A727="BC",sum!B727,"*")</f>
        <v>*</v>
      </c>
      <c r="V734" s="2"/>
      <c r="W734" s="2" t="str">
        <f>IF(sum!A727="BC",sum!J727,"*")</f>
        <v>*</v>
      </c>
      <c r="Z734" s="4" t="s">
        <v>186</v>
      </c>
      <c r="AA734" s="4" t="s">
        <v>187</v>
      </c>
      <c r="AB734" s="4">
        <v>2050</v>
      </c>
      <c r="AC734" s="2" t="str">
        <f>IF(sum!A727="MA",sum!B727,"*")</f>
        <v>*</v>
      </c>
      <c r="AD734" s="2"/>
      <c r="AE734" s="2" t="str">
        <f>IF(sum!A727="MA",sum!J727,"*")</f>
        <v>*</v>
      </c>
      <c r="AH734" s="4" t="s">
        <v>186</v>
      </c>
      <c r="AI734" s="4" t="s">
        <v>187</v>
      </c>
      <c r="AJ734" s="4">
        <v>2050</v>
      </c>
      <c r="AK734" s="2" t="str">
        <f>IF(sum!A727="ON",sum!B727,"*")</f>
        <v>*</v>
      </c>
      <c r="AL734" s="2"/>
      <c r="AM734" s="2" t="str">
        <f>IF(sum!A727="ON",sum!J727,"*")</f>
        <v>*</v>
      </c>
      <c r="AP734" s="2" t="s">
        <v>186</v>
      </c>
      <c r="AQ734" s="2" t="s">
        <v>187</v>
      </c>
      <c r="AR734" s="2">
        <v>2050</v>
      </c>
      <c r="AS734" s="2" t="str">
        <f>IF(sum!A727="QU",sum!B727,"*")</f>
        <v>*</v>
      </c>
      <c r="AT734" s="2"/>
      <c r="AU734" s="2" t="str">
        <f>IF(sum!A727="QU",sum!J727,"*")</f>
        <v>*</v>
      </c>
      <c r="AX734" s="4" t="s">
        <v>186</v>
      </c>
      <c r="AY734" s="4" t="s">
        <v>187</v>
      </c>
      <c r="AZ734" s="4">
        <v>2050</v>
      </c>
      <c r="BA734" s="2" t="str">
        <f>IF(sum!A727="SA",sum!B727,"*")</f>
        <v>R_ES-APP-CD_ELC1</v>
      </c>
      <c r="BB734" s="2"/>
      <c r="BC734" s="2">
        <f>IF(sum!A727="SA",sum!J727,"*")</f>
        <v>0.717950600675762</v>
      </c>
    </row>
    <row r="735" spans="2:55">
      <c r="B735" s="2" t="s">
        <v>186</v>
      </c>
      <c r="C735" s="2" t="s">
        <v>187</v>
      </c>
      <c r="D735" s="2">
        <v>2050</v>
      </c>
      <c r="J735" s="2" t="s">
        <v>186</v>
      </c>
      <c r="K735" s="2" t="s">
        <v>187</v>
      </c>
      <c r="L735" s="2">
        <v>2050</v>
      </c>
      <c r="M735" s="2" t="str">
        <f>IF(sum!A728="AT",sum!B728,"*")</f>
        <v>*</v>
      </c>
      <c r="N735" s="2"/>
      <c r="O735" s="2" t="str">
        <f>IF(sum!A728="AT",sum!J728,"*")</f>
        <v>*</v>
      </c>
      <c r="R735" s="2" t="s">
        <v>186</v>
      </c>
      <c r="S735" s="2" t="s">
        <v>187</v>
      </c>
      <c r="T735" s="2">
        <v>2050</v>
      </c>
      <c r="U735" s="2" t="str">
        <f>IF(sum!A728="BC",sum!B728,"*")</f>
        <v>*</v>
      </c>
      <c r="V735" s="2"/>
      <c r="W735" s="2" t="str">
        <f>IF(sum!A728="BC",sum!J728,"*")</f>
        <v>*</v>
      </c>
      <c r="Z735" s="2" t="s">
        <v>186</v>
      </c>
      <c r="AA735" s="2" t="s">
        <v>187</v>
      </c>
      <c r="AB735" s="2">
        <v>2050</v>
      </c>
      <c r="AC735" s="2" t="str">
        <f>IF(sum!A728="MA",sum!B728,"*")</f>
        <v>*</v>
      </c>
      <c r="AD735" s="2"/>
      <c r="AE735" s="2" t="str">
        <f>IF(sum!A728="MA",sum!J728,"*")</f>
        <v>*</v>
      </c>
      <c r="AH735" s="2" t="s">
        <v>186</v>
      </c>
      <c r="AI735" s="2" t="s">
        <v>187</v>
      </c>
      <c r="AJ735" s="2">
        <v>2050</v>
      </c>
      <c r="AK735" s="2" t="str">
        <f>IF(sum!A728="ON",sum!B728,"*")</f>
        <v>*</v>
      </c>
      <c r="AL735" s="2"/>
      <c r="AM735" s="2" t="str">
        <f>IF(sum!A728="ON",sum!J728,"*")</f>
        <v>*</v>
      </c>
      <c r="AP735" s="4" t="s">
        <v>186</v>
      </c>
      <c r="AQ735" s="4" t="s">
        <v>187</v>
      </c>
      <c r="AR735" s="4">
        <v>2050</v>
      </c>
      <c r="AS735" s="2" t="str">
        <f>IF(sum!A728="QU",sum!B728,"*")</f>
        <v>*</v>
      </c>
      <c r="AT735" s="2"/>
      <c r="AU735" s="2" t="str">
        <f>IF(sum!A728="QU",sum!J728,"*")</f>
        <v>*</v>
      </c>
      <c r="AX735" s="2" t="s">
        <v>186</v>
      </c>
      <c r="AY735" s="2" t="s">
        <v>187</v>
      </c>
      <c r="AZ735" s="2">
        <v>2050</v>
      </c>
      <c r="BA735" s="2" t="str">
        <f>IF(sum!A728="SA",sum!B728,"*")</f>
        <v>R_ES-APP-CW_ELC1</v>
      </c>
      <c r="BB735" s="2"/>
      <c r="BC735" s="2">
        <f>IF(sum!A728="SA",sum!J728,"*")</f>
        <v>0.0661817397341074</v>
      </c>
    </row>
    <row r="736" spans="2:55">
      <c r="B736" s="4" t="s">
        <v>186</v>
      </c>
      <c r="C736" s="4" t="s">
        <v>187</v>
      </c>
      <c r="D736" s="4">
        <v>2050</v>
      </c>
      <c r="J736" s="4" t="s">
        <v>186</v>
      </c>
      <c r="K736" s="4" t="s">
        <v>187</v>
      </c>
      <c r="L736" s="4">
        <v>2050</v>
      </c>
      <c r="M736" s="2" t="str">
        <f>IF(sum!A729="AT",sum!B729,"*")</f>
        <v>*</v>
      </c>
      <c r="N736" s="2"/>
      <c r="O736" s="2" t="str">
        <f>IF(sum!A729="AT",sum!J729,"*")</f>
        <v>*</v>
      </c>
      <c r="R736" s="4" t="s">
        <v>186</v>
      </c>
      <c r="S736" s="4" t="s">
        <v>187</v>
      </c>
      <c r="T736" s="4">
        <v>2050</v>
      </c>
      <c r="U736" s="2" t="str">
        <f>IF(sum!A729="BC",sum!B729,"*")</f>
        <v>*</v>
      </c>
      <c r="V736" s="2"/>
      <c r="W736" s="2" t="str">
        <f>IF(sum!A729="BC",sum!J729,"*")</f>
        <v>*</v>
      </c>
      <c r="Z736" s="4" t="s">
        <v>186</v>
      </c>
      <c r="AA736" s="4" t="s">
        <v>187</v>
      </c>
      <c r="AB736" s="4">
        <v>2050</v>
      </c>
      <c r="AC736" s="2" t="str">
        <f>IF(sum!A729="MA",sum!B729,"*")</f>
        <v>*</v>
      </c>
      <c r="AD736" s="2"/>
      <c r="AE736" s="2" t="str">
        <f>IF(sum!A729="MA",sum!J729,"*")</f>
        <v>*</v>
      </c>
      <c r="AH736" s="4" t="s">
        <v>186</v>
      </c>
      <c r="AI736" s="4" t="s">
        <v>187</v>
      </c>
      <c r="AJ736" s="4">
        <v>2050</v>
      </c>
      <c r="AK736" s="2" t="str">
        <f>IF(sum!A729="ON",sum!B729,"*")</f>
        <v>*</v>
      </c>
      <c r="AL736" s="2"/>
      <c r="AM736" s="2" t="str">
        <f>IF(sum!A729="ON",sum!J729,"*")</f>
        <v>*</v>
      </c>
      <c r="AP736" s="2" t="s">
        <v>186</v>
      </c>
      <c r="AQ736" s="2" t="s">
        <v>187</v>
      </c>
      <c r="AR736" s="2">
        <v>2050</v>
      </c>
      <c r="AS736" s="2" t="str">
        <f>IF(sum!A729="QU",sum!B729,"*")</f>
        <v>*</v>
      </c>
      <c r="AT736" s="2"/>
      <c r="AU736" s="2" t="str">
        <f>IF(sum!A729="QU",sum!J729,"*")</f>
        <v>*</v>
      </c>
      <c r="AX736" s="4" t="s">
        <v>186</v>
      </c>
      <c r="AY736" s="4" t="s">
        <v>187</v>
      </c>
      <c r="AZ736" s="4">
        <v>2050</v>
      </c>
      <c r="BA736" s="2" t="str">
        <f>IF(sum!A729="SA",sum!B729,"*")</f>
        <v>R_ES-APP-DW_ELC1</v>
      </c>
      <c r="BB736" s="2"/>
      <c r="BC736" s="2">
        <f>IF(sum!A729="SA",sum!J729,"*")</f>
        <v>0.218295790746009</v>
      </c>
    </row>
    <row r="737" spans="2:55">
      <c r="B737" s="2" t="s">
        <v>186</v>
      </c>
      <c r="C737" s="2" t="s">
        <v>187</v>
      </c>
      <c r="D737" s="2">
        <v>2050</v>
      </c>
      <c r="J737" s="2" t="s">
        <v>186</v>
      </c>
      <c r="K737" s="2" t="s">
        <v>187</v>
      </c>
      <c r="L737" s="2">
        <v>2050</v>
      </c>
      <c r="M737" s="2" t="str">
        <f>IF(sum!A730="AT",sum!B730,"*")</f>
        <v>*</v>
      </c>
      <c r="N737" s="2"/>
      <c r="O737" s="2" t="str">
        <f>IF(sum!A730="AT",sum!J730,"*")</f>
        <v>*</v>
      </c>
      <c r="R737" s="2" t="s">
        <v>186</v>
      </c>
      <c r="S737" s="2" t="s">
        <v>187</v>
      </c>
      <c r="T737" s="2">
        <v>2050</v>
      </c>
      <c r="U737" s="2" t="str">
        <f>IF(sum!A730="BC",sum!B730,"*")</f>
        <v>*</v>
      </c>
      <c r="V737" s="2"/>
      <c r="W737" s="2" t="str">
        <f>IF(sum!A730="BC",sum!J730,"*")</f>
        <v>*</v>
      </c>
      <c r="Z737" s="2" t="s">
        <v>186</v>
      </c>
      <c r="AA737" s="2" t="s">
        <v>187</v>
      </c>
      <c r="AB737" s="2">
        <v>2050</v>
      </c>
      <c r="AC737" s="2" t="str">
        <f>IF(sum!A730="MA",sum!B730,"*")</f>
        <v>*</v>
      </c>
      <c r="AD737" s="2"/>
      <c r="AE737" s="2" t="str">
        <f>IF(sum!A730="MA",sum!J730,"*")</f>
        <v>*</v>
      </c>
      <c r="AH737" s="2" t="s">
        <v>186</v>
      </c>
      <c r="AI737" s="2" t="s">
        <v>187</v>
      </c>
      <c r="AJ737" s="2">
        <v>2050</v>
      </c>
      <c r="AK737" s="2" t="str">
        <f>IF(sum!A730="ON",sum!B730,"*")</f>
        <v>*</v>
      </c>
      <c r="AL737" s="2"/>
      <c r="AM737" s="2" t="str">
        <f>IF(sum!A730="ON",sum!J730,"*")</f>
        <v>*</v>
      </c>
      <c r="AP737" s="4" t="s">
        <v>186</v>
      </c>
      <c r="AQ737" s="4" t="s">
        <v>187</v>
      </c>
      <c r="AR737" s="4">
        <v>2050</v>
      </c>
      <c r="AS737" s="2" t="str">
        <f>IF(sum!A730="QU",sum!B730,"*")</f>
        <v>*</v>
      </c>
      <c r="AT737" s="2"/>
      <c r="AU737" s="2" t="str">
        <f>IF(sum!A730="QU",sum!J730,"*")</f>
        <v>*</v>
      </c>
      <c r="AX737" s="2" t="s">
        <v>186</v>
      </c>
      <c r="AY737" s="2" t="s">
        <v>187</v>
      </c>
      <c r="AZ737" s="2">
        <v>2050</v>
      </c>
      <c r="BA737" s="2" t="str">
        <f>IF(sum!A730="SA",sum!B730,"*")</f>
        <v>R_ES-APP-FR_ELC1</v>
      </c>
      <c r="BB737" s="2"/>
      <c r="BC737" s="2">
        <f>IF(sum!A730="SA",sum!J730,"*")</f>
        <v>0.0495713358152395</v>
      </c>
    </row>
    <row r="738" spans="2:55">
      <c r="B738" s="4" t="s">
        <v>186</v>
      </c>
      <c r="C738" s="4" t="s">
        <v>187</v>
      </c>
      <c r="D738" s="4">
        <v>2050</v>
      </c>
      <c r="J738" s="4" t="s">
        <v>186</v>
      </c>
      <c r="K738" s="4" t="s">
        <v>187</v>
      </c>
      <c r="L738" s="4">
        <v>2050</v>
      </c>
      <c r="M738" s="2" t="str">
        <f>IF(sum!A731="AT",sum!B731,"*")</f>
        <v>*</v>
      </c>
      <c r="N738" s="2"/>
      <c r="O738" s="2" t="str">
        <f>IF(sum!A731="AT",sum!J731,"*")</f>
        <v>*</v>
      </c>
      <c r="R738" s="4" t="s">
        <v>186</v>
      </c>
      <c r="S738" s="4" t="s">
        <v>187</v>
      </c>
      <c r="T738" s="4">
        <v>2050</v>
      </c>
      <c r="U738" s="2" t="str">
        <f>IF(sum!A731="BC",sum!B731,"*")</f>
        <v>*</v>
      </c>
      <c r="V738" s="2"/>
      <c r="W738" s="2" t="str">
        <f>IF(sum!A731="BC",sum!J731,"*")</f>
        <v>*</v>
      </c>
      <c r="Z738" s="4" t="s">
        <v>186</v>
      </c>
      <c r="AA738" s="4" t="s">
        <v>187</v>
      </c>
      <c r="AB738" s="4">
        <v>2050</v>
      </c>
      <c r="AC738" s="2" t="str">
        <f>IF(sum!A731="MA",sum!B731,"*")</f>
        <v>*</v>
      </c>
      <c r="AD738" s="2"/>
      <c r="AE738" s="2" t="str">
        <f>IF(sum!A731="MA",sum!J731,"*")</f>
        <v>*</v>
      </c>
      <c r="AH738" s="4" t="s">
        <v>186</v>
      </c>
      <c r="AI738" s="4" t="s">
        <v>187</v>
      </c>
      <c r="AJ738" s="4">
        <v>2050</v>
      </c>
      <c r="AK738" s="2" t="str">
        <f>IF(sum!A731="ON",sum!B731,"*")</f>
        <v>*</v>
      </c>
      <c r="AL738" s="2"/>
      <c r="AM738" s="2" t="str">
        <f>IF(sum!A731="ON",sum!J731,"*")</f>
        <v>*</v>
      </c>
      <c r="AP738" s="2" t="s">
        <v>186</v>
      </c>
      <c r="AQ738" s="2" t="s">
        <v>187</v>
      </c>
      <c r="AR738" s="2">
        <v>2050</v>
      </c>
      <c r="AS738" s="2" t="str">
        <f>IF(sum!A731="QU",sum!B731,"*")</f>
        <v>*</v>
      </c>
      <c r="AT738" s="2"/>
      <c r="AU738" s="2" t="str">
        <f>IF(sum!A731="QU",sum!J731,"*")</f>
        <v>*</v>
      </c>
      <c r="AX738" s="4" t="s">
        <v>186</v>
      </c>
      <c r="AY738" s="4" t="s">
        <v>187</v>
      </c>
      <c r="AZ738" s="4">
        <v>2050</v>
      </c>
      <c r="BA738" s="2" t="str">
        <f>IF(sum!A731="SA",sum!B731,"*")</f>
        <v>R_ES-APP-OTH_ELC1</v>
      </c>
      <c r="BB738" s="2"/>
      <c r="BC738" s="2">
        <f>IF(sum!A731="SA",sum!J731,"*")</f>
        <v>0.58075775996386</v>
      </c>
    </row>
    <row r="739" spans="2:55">
      <c r="B739" s="2" t="s">
        <v>186</v>
      </c>
      <c r="C739" s="2" t="s">
        <v>187</v>
      </c>
      <c r="D739" s="2">
        <v>2050</v>
      </c>
      <c r="J739" s="2" t="s">
        <v>186</v>
      </c>
      <c r="K739" s="2" t="s">
        <v>187</v>
      </c>
      <c r="L739" s="2">
        <v>2050</v>
      </c>
      <c r="M739" s="2" t="str">
        <f>IF(sum!A732="AT",sum!B732,"*")</f>
        <v>*</v>
      </c>
      <c r="N739" s="2"/>
      <c r="O739" s="2" t="str">
        <f>IF(sum!A732="AT",sum!J732,"*")</f>
        <v>*</v>
      </c>
      <c r="R739" s="2" t="s">
        <v>186</v>
      </c>
      <c r="S739" s="2" t="s">
        <v>187</v>
      </c>
      <c r="T739" s="2">
        <v>2050</v>
      </c>
      <c r="U739" s="2" t="str">
        <f>IF(sum!A732="BC",sum!B732,"*")</f>
        <v>*</v>
      </c>
      <c r="V739" s="2"/>
      <c r="W739" s="2" t="str">
        <f>IF(sum!A732="BC",sum!J732,"*")</f>
        <v>*</v>
      </c>
      <c r="Z739" s="2" t="s">
        <v>186</v>
      </c>
      <c r="AA739" s="2" t="s">
        <v>187</v>
      </c>
      <c r="AB739" s="2">
        <v>2050</v>
      </c>
      <c r="AC739" s="2" t="str">
        <f>IF(sum!A732="MA",sum!B732,"*")</f>
        <v>*</v>
      </c>
      <c r="AD739" s="2"/>
      <c r="AE739" s="2" t="str">
        <f>IF(sum!A732="MA",sum!J732,"*")</f>
        <v>*</v>
      </c>
      <c r="AH739" s="2" t="s">
        <v>186</v>
      </c>
      <c r="AI739" s="2" t="s">
        <v>187</v>
      </c>
      <c r="AJ739" s="2">
        <v>2050</v>
      </c>
      <c r="AK739" s="2" t="str">
        <f>IF(sum!A732="ON",sum!B732,"*")</f>
        <v>*</v>
      </c>
      <c r="AL739" s="2"/>
      <c r="AM739" s="2" t="str">
        <f>IF(sum!A732="ON",sum!J732,"*")</f>
        <v>*</v>
      </c>
      <c r="AP739" s="4" t="s">
        <v>186</v>
      </c>
      <c r="AQ739" s="4" t="s">
        <v>187</v>
      </c>
      <c r="AR739" s="4">
        <v>2050</v>
      </c>
      <c r="AS739" s="2" t="str">
        <f>IF(sum!A732="QU",sum!B732,"*")</f>
        <v>*</v>
      </c>
      <c r="AT739" s="2"/>
      <c r="AU739" s="2" t="str">
        <f>IF(sum!A732="QU",sum!J732,"*")</f>
        <v>*</v>
      </c>
      <c r="AX739" s="2" t="s">
        <v>186</v>
      </c>
      <c r="AY739" s="2" t="s">
        <v>187</v>
      </c>
      <c r="AZ739" s="2">
        <v>2050</v>
      </c>
      <c r="BA739" s="2" t="str">
        <f>IF(sum!A732="SA",sum!B732,"*")</f>
        <v>R_ES-APP-RA_ELC1</v>
      </c>
      <c r="BB739" s="2"/>
      <c r="BC739" s="2">
        <f>IF(sum!A732="SA",sum!J732,"*")</f>
        <v>0.379418874391872</v>
      </c>
    </row>
    <row r="740" spans="2:55">
      <c r="B740" s="4" t="s">
        <v>186</v>
      </c>
      <c r="C740" s="4" t="s">
        <v>187</v>
      </c>
      <c r="D740" s="4">
        <v>2050</v>
      </c>
      <c r="J740" s="4" t="s">
        <v>186</v>
      </c>
      <c r="K740" s="4" t="s">
        <v>187</v>
      </c>
      <c r="L740" s="4">
        <v>2050</v>
      </c>
      <c r="M740" s="2" t="str">
        <f>IF(sum!A733="AT",sum!B733,"*")</f>
        <v>*</v>
      </c>
      <c r="N740" s="2"/>
      <c r="O740" s="2" t="str">
        <f>IF(sum!A733="AT",sum!J733,"*")</f>
        <v>*</v>
      </c>
      <c r="R740" s="4" t="s">
        <v>186</v>
      </c>
      <c r="S740" s="4" t="s">
        <v>187</v>
      </c>
      <c r="T740" s="4">
        <v>2050</v>
      </c>
      <c r="U740" s="2" t="str">
        <f>IF(sum!A733="BC",sum!B733,"*")</f>
        <v>*</v>
      </c>
      <c r="V740" s="2"/>
      <c r="W740" s="2" t="str">
        <f>IF(sum!A733="BC",sum!J733,"*")</f>
        <v>*</v>
      </c>
      <c r="Z740" s="4" t="s">
        <v>186</v>
      </c>
      <c r="AA740" s="4" t="s">
        <v>187</v>
      </c>
      <c r="AB740" s="4">
        <v>2050</v>
      </c>
      <c r="AC740" s="2" t="str">
        <f>IF(sum!A733="MA",sum!B733,"*")</f>
        <v>*</v>
      </c>
      <c r="AD740" s="2"/>
      <c r="AE740" s="2" t="str">
        <f>IF(sum!A733="MA",sum!J733,"*")</f>
        <v>*</v>
      </c>
      <c r="AH740" s="4" t="s">
        <v>186</v>
      </c>
      <c r="AI740" s="4" t="s">
        <v>187</v>
      </c>
      <c r="AJ740" s="4">
        <v>2050</v>
      </c>
      <c r="AK740" s="2" t="str">
        <f>IF(sum!A733="ON",sum!B733,"*")</f>
        <v>*</v>
      </c>
      <c r="AL740" s="2"/>
      <c r="AM740" s="2" t="str">
        <f>IF(sum!A733="ON",sum!J733,"*")</f>
        <v>*</v>
      </c>
      <c r="AP740" s="2" t="s">
        <v>186</v>
      </c>
      <c r="AQ740" s="2" t="s">
        <v>187</v>
      </c>
      <c r="AR740" s="2">
        <v>2050</v>
      </c>
      <c r="AS740" s="2" t="str">
        <f>IF(sum!A733="QU",sum!B733,"*")</f>
        <v>*</v>
      </c>
      <c r="AT740" s="2"/>
      <c r="AU740" s="2" t="str">
        <f>IF(sum!A733="QU",sum!J733,"*")</f>
        <v>*</v>
      </c>
      <c r="AX740" s="4" t="s">
        <v>186</v>
      </c>
      <c r="AY740" s="4" t="s">
        <v>187</v>
      </c>
      <c r="AZ740" s="4">
        <v>2050</v>
      </c>
      <c r="BA740" s="2" t="str">
        <f>IF(sum!A733="SA",sum!B733,"*")</f>
        <v>R_ES-APP-RE_ELC1</v>
      </c>
      <c r="BB740" s="2"/>
      <c r="BC740" s="2">
        <f>IF(sum!A733="SA",sum!J733,"*")</f>
        <v>0.127339211268505</v>
      </c>
    </row>
    <row r="741" spans="2:55">
      <c r="B741" s="2" t="s">
        <v>186</v>
      </c>
      <c r="C741" s="2" t="s">
        <v>187</v>
      </c>
      <c r="D741" s="2">
        <v>2050</v>
      </c>
      <c r="J741" s="2" t="s">
        <v>186</v>
      </c>
      <c r="K741" s="2" t="s">
        <v>187</v>
      </c>
      <c r="L741" s="2">
        <v>2050</v>
      </c>
      <c r="M741" s="2" t="str">
        <f>IF(sum!A734="AT",sum!B734,"*")</f>
        <v>*</v>
      </c>
      <c r="N741" s="2"/>
      <c r="O741" s="2" t="str">
        <f>IF(sum!A734="AT",sum!J734,"*")</f>
        <v>*</v>
      </c>
      <c r="R741" s="2" t="s">
        <v>186</v>
      </c>
      <c r="S741" s="2" t="s">
        <v>187</v>
      </c>
      <c r="T741" s="2">
        <v>2050</v>
      </c>
      <c r="U741" s="2" t="str">
        <f>IF(sum!A734="BC",sum!B734,"*")</f>
        <v>*</v>
      </c>
      <c r="V741" s="2"/>
      <c r="W741" s="2" t="str">
        <f>IF(sum!A734="BC",sum!J734,"*")</f>
        <v>*</v>
      </c>
      <c r="Z741" s="2" t="s">
        <v>186</v>
      </c>
      <c r="AA741" s="2" t="s">
        <v>187</v>
      </c>
      <c r="AB741" s="2">
        <v>2050</v>
      </c>
      <c r="AC741" s="2" t="str">
        <f>IF(sum!A734="MA",sum!B734,"*")</f>
        <v>*</v>
      </c>
      <c r="AD741" s="2"/>
      <c r="AE741" s="2" t="str">
        <f>IF(sum!A734="MA",sum!J734,"*")</f>
        <v>*</v>
      </c>
      <c r="AH741" s="2" t="s">
        <v>186</v>
      </c>
      <c r="AI741" s="2" t="s">
        <v>187</v>
      </c>
      <c r="AJ741" s="2">
        <v>2050</v>
      </c>
      <c r="AK741" s="2" t="str">
        <f>IF(sum!A734="ON",sum!B734,"*")</f>
        <v>*</v>
      </c>
      <c r="AL741" s="2"/>
      <c r="AM741" s="2" t="str">
        <f>IF(sum!A734="ON",sum!J734,"*")</f>
        <v>*</v>
      </c>
      <c r="AP741" s="4" t="s">
        <v>186</v>
      </c>
      <c r="AQ741" s="4" t="s">
        <v>187</v>
      </c>
      <c r="AR741" s="4">
        <v>2050</v>
      </c>
      <c r="AS741" s="2" t="str">
        <f>IF(sum!A734="QU",sum!B734,"*")</f>
        <v>*</v>
      </c>
      <c r="AT741" s="2"/>
      <c r="AU741" s="2" t="str">
        <f>IF(sum!A734="QU",sum!J734,"*")</f>
        <v>*</v>
      </c>
      <c r="AX741" s="2" t="s">
        <v>186</v>
      </c>
      <c r="AY741" s="2" t="s">
        <v>187</v>
      </c>
      <c r="AZ741" s="2">
        <v>2050</v>
      </c>
      <c r="BA741" s="2" t="str">
        <f>IF(sum!A734="SA",sum!B734,"*")</f>
        <v>R_ES-LI_ELC1</v>
      </c>
      <c r="BB741" s="2"/>
      <c r="BC741" s="2">
        <f>IF(sum!A734="SA",sum!J734,"*")</f>
        <v>1.19316541047944</v>
      </c>
    </row>
    <row r="742" spans="2:55">
      <c r="B742" s="4" t="s">
        <v>186</v>
      </c>
      <c r="C742" s="4" t="s">
        <v>187</v>
      </c>
      <c r="D742" s="4">
        <v>2050</v>
      </c>
      <c r="J742" s="4" t="s">
        <v>186</v>
      </c>
      <c r="K742" s="4" t="s">
        <v>187</v>
      </c>
      <c r="L742" s="4">
        <v>2050</v>
      </c>
      <c r="M742" s="2" t="str">
        <f>IF(sum!A735="AT",sum!B735,"*")</f>
        <v>*</v>
      </c>
      <c r="N742" s="2"/>
      <c r="O742" s="2" t="str">
        <f>IF(sum!A735="AT",sum!J735,"*")</f>
        <v>*</v>
      </c>
      <c r="R742" s="4" t="s">
        <v>186</v>
      </c>
      <c r="S742" s="4" t="s">
        <v>187</v>
      </c>
      <c r="T742" s="4">
        <v>2050</v>
      </c>
      <c r="U742" s="2" t="str">
        <f>IF(sum!A735="BC",sum!B735,"*")</f>
        <v>*</v>
      </c>
      <c r="V742" s="2"/>
      <c r="W742" s="2" t="str">
        <f>IF(sum!A735="BC",sum!J735,"*")</f>
        <v>*</v>
      </c>
      <c r="Z742" s="4" t="s">
        <v>186</v>
      </c>
      <c r="AA742" s="4" t="s">
        <v>187</v>
      </c>
      <c r="AB742" s="4">
        <v>2050</v>
      </c>
      <c r="AC742" s="2" t="str">
        <f>IF(sum!A735="MA",sum!B735,"*")</f>
        <v>*</v>
      </c>
      <c r="AD742" s="2"/>
      <c r="AE742" s="2" t="str">
        <f>IF(sum!A735="MA",sum!J735,"*")</f>
        <v>*</v>
      </c>
      <c r="AH742" s="4" t="s">
        <v>186</v>
      </c>
      <c r="AI742" s="4" t="s">
        <v>187</v>
      </c>
      <c r="AJ742" s="4">
        <v>2050</v>
      </c>
      <c r="AK742" s="2" t="str">
        <f>IF(sum!A735="ON",sum!B735,"*")</f>
        <v>*</v>
      </c>
      <c r="AL742" s="2"/>
      <c r="AM742" s="2" t="str">
        <f>IF(sum!A735="ON",sum!J735,"*")</f>
        <v>*</v>
      </c>
      <c r="AP742" s="2" t="s">
        <v>186</v>
      </c>
      <c r="AQ742" s="2" t="s">
        <v>187</v>
      </c>
      <c r="AR742" s="2">
        <v>2050</v>
      </c>
      <c r="AS742" s="2" t="str">
        <f>IF(sum!A735="QU",sum!B735,"*")</f>
        <v>*</v>
      </c>
      <c r="AT742" s="2"/>
      <c r="AU742" s="2" t="str">
        <f>IF(sum!A735="QU",sum!J735,"*")</f>
        <v>*</v>
      </c>
      <c r="AX742" s="4" t="s">
        <v>186</v>
      </c>
      <c r="AY742" s="4" t="s">
        <v>187</v>
      </c>
      <c r="AZ742" s="4">
        <v>2050</v>
      </c>
      <c r="BA742" s="2" t="str">
        <f>IF(sum!A735="SA",sum!B735,"*")</f>
        <v>R_ES-SC-AP_ELC1_ROOM_CENTRAL</v>
      </c>
      <c r="BB742" s="2"/>
      <c r="BC742" s="2">
        <f>IF(sum!A735="SA",sum!J735,"*")</f>
        <v>0.0612872758865496</v>
      </c>
    </row>
    <row r="743" spans="2:55">
      <c r="B743" s="2" t="s">
        <v>186</v>
      </c>
      <c r="C743" s="2" t="s">
        <v>187</v>
      </c>
      <c r="D743" s="2">
        <v>2050</v>
      </c>
      <c r="J743" s="2" t="s">
        <v>186</v>
      </c>
      <c r="K743" s="2" t="s">
        <v>187</v>
      </c>
      <c r="L743" s="2">
        <v>2050</v>
      </c>
      <c r="M743" s="2" t="str">
        <f>IF(sum!A736="AT",sum!B736,"*")</f>
        <v>*</v>
      </c>
      <c r="N743" s="2"/>
      <c r="O743" s="2" t="str">
        <f>IF(sum!A736="AT",sum!J736,"*")</f>
        <v>*</v>
      </c>
      <c r="R743" s="2" t="s">
        <v>186</v>
      </c>
      <c r="S743" s="2" t="s">
        <v>187</v>
      </c>
      <c r="T743" s="2">
        <v>2050</v>
      </c>
      <c r="U743" s="2" t="str">
        <f>IF(sum!A736="BC",sum!B736,"*")</f>
        <v>*</v>
      </c>
      <c r="V743" s="2"/>
      <c r="W743" s="2" t="str">
        <f>IF(sum!A736="BC",sum!J736,"*")</f>
        <v>*</v>
      </c>
      <c r="Z743" s="2" t="s">
        <v>186</v>
      </c>
      <c r="AA743" s="2" t="s">
        <v>187</v>
      </c>
      <c r="AB743" s="2">
        <v>2050</v>
      </c>
      <c r="AC743" s="2" t="str">
        <f>IF(sum!A736="MA",sum!B736,"*")</f>
        <v>*</v>
      </c>
      <c r="AD743" s="2"/>
      <c r="AE743" s="2" t="str">
        <f>IF(sum!A736="MA",sum!J736,"*")</f>
        <v>*</v>
      </c>
      <c r="AH743" s="2" t="s">
        <v>186</v>
      </c>
      <c r="AI743" s="2" t="s">
        <v>187</v>
      </c>
      <c r="AJ743" s="2">
        <v>2050</v>
      </c>
      <c r="AK743" s="2" t="str">
        <f>IF(sum!A736="ON",sum!B736,"*")</f>
        <v>*</v>
      </c>
      <c r="AL743" s="2"/>
      <c r="AM743" s="2" t="str">
        <f>IF(sum!A736="ON",sum!J736,"*")</f>
        <v>*</v>
      </c>
      <c r="AP743" s="4" t="s">
        <v>186</v>
      </c>
      <c r="AQ743" s="4" t="s">
        <v>187</v>
      </c>
      <c r="AR743" s="4">
        <v>2050</v>
      </c>
      <c r="AS743" s="2" t="str">
        <f>IF(sum!A736="QU",sum!B736,"*")</f>
        <v>*</v>
      </c>
      <c r="AT743" s="2"/>
      <c r="AU743" s="2" t="str">
        <f>IF(sum!A736="QU",sum!J736,"*")</f>
        <v>*</v>
      </c>
      <c r="AX743" s="2" t="s">
        <v>186</v>
      </c>
      <c r="AY743" s="2" t="s">
        <v>187</v>
      </c>
      <c r="AZ743" s="2">
        <v>2050</v>
      </c>
      <c r="BA743" s="2" t="str">
        <f>IF(sum!A736="SA",sum!B736,"*")</f>
        <v>R_ES-SC-MOB_ELC1_ROOM_CENTRAL</v>
      </c>
      <c r="BB743" s="2"/>
      <c r="BC743" s="2">
        <f>IF(sum!A736="SA",sum!J736,"*")</f>
        <v>0.00834609810666766</v>
      </c>
    </row>
    <row r="744" spans="2:55">
      <c r="B744" s="4" t="s">
        <v>186</v>
      </c>
      <c r="C744" s="4" t="s">
        <v>187</v>
      </c>
      <c r="D744" s="4">
        <v>2050</v>
      </c>
      <c r="J744" s="4" t="s">
        <v>186</v>
      </c>
      <c r="K744" s="4" t="s">
        <v>187</v>
      </c>
      <c r="L744" s="4">
        <v>2050</v>
      </c>
      <c r="M744" s="2" t="str">
        <f>IF(sum!A737="AT",sum!B737,"*")</f>
        <v>*</v>
      </c>
      <c r="N744" s="2"/>
      <c r="O744" s="2" t="str">
        <f>IF(sum!A737="AT",sum!J737,"*")</f>
        <v>*</v>
      </c>
      <c r="R744" s="4" t="s">
        <v>186</v>
      </c>
      <c r="S744" s="4" t="s">
        <v>187</v>
      </c>
      <c r="T744" s="4">
        <v>2050</v>
      </c>
      <c r="U744" s="2" t="str">
        <f>IF(sum!A737="BC",sum!B737,"*")</f>
        <v>*</v>
      </c>
      <c r="V744" s="2"/>
      <c r="W744" s="2" t="str">
        <f>IF(sum!A737="BC",sum!J737,"*")</f>
        <v>*</v>
      </c>
      <c r="Z744" s="4" t="s">
        <v>186</v>
      </c>
      <c r="AA744" s="4" t="s">
        <v>187</v>
      </c>
      <c r="AB744" s="4">
        <v>2050</v>
      </c>
      <c r="AC744" s="2" t="str">
        <f>IF(sum!A737="MA",sum!B737,"*")</f>
        <v>*</v>
      </c>
      <c r="AD744" s="2"/>
      <c r="AE744" s="2" t="str">
        <f>IF(sum!A737="MA",sum!J737,"*")</f>
        <v>*</v>
      </c>
      <c r="AH744" s="4" t="s">
        <v>186</v>
      </c>
      <c r="AI744" s="4" t="s">
        <v>187</v>
      </c>
      <c r="AJ744" s="4">
        <v>2050</v>
      </c>
      <c r="AK744" s="2" t="str">
        <f>IF(sum!A737="ON",sum!B737,"*")</f>
        <v>*</v>
      </c>
      <c r="AL744" s="2"/>
      <c r="AM744" s="2" t="str">
        <f>IF(sum!A737="ON",sum!J737,"*")</f>
        <v>*</v>
      </c>
      <c r="AP744" s="2" t="s">
        <v>186</v>
      </c>
      <c r="AQ744" s="2" t="s">
        <v>187</v>
      </c>
      <c r="AR744" s="2">
        <v>2050</v>
      </c>
      <c r="AS744" s="2" t="str">
        <f>IF(sum!A737="QU",sum!B737,"*")</f>
        <v>*</v>
      </c>
      <c r="AT744" s="2"/>
      <c r="AU744" s="2" t="str">
        <f>IF(sum!A737="QU",sum!J737,"*")</f>
        <v>*</v>
      </c>
      <c r="AX744" s="4" t="s">
        <v>186</v>
      </c>
      <c r="AY744" s="4" t="s">
        <v>187</v>
      </c>
      <c r="AZ744" s="4">
        <v>2050</v>
      </c>
      <c r="BA744" s="2" t="str">
        <f>IF(sum!A737="SA",sum!B737,"*")</f>
        <v>R_ES-SC-SA_ELC1_ROOM_CENTRAL</v>
      </c>
      <c r="BB744" s="2"/>
      <c r="BC744" s="2">
        <f>IF(sum!A737="SA",sum!J737,"*")</f>
        <v>0.0234926932269493</v>
      </c>
    </row>
    <row r="745" spans="2:55">
      <c r="B745" s="2" t="s">
        <v>186</v>
      </c>
      <c r="C745" s="2" t="s">
        <v>187</v>
      </c>
      <c r="D745" s="2">
        <v>2050</v>
      </c>
      <c r="J745" s="2" t="s">
        <v>186</v>
      </c>
      <c r="K745" s="2" t="s">
        <v>187</v>
      </c>
      <c r="L745" s="2">
        <v>2050</v>
      </c>
      <c r="M745" s="2" t="str">
        <f>IF(sum!A738="AT",sum!B738,"*")</f>
        <v>*</v>
      </c>
      <c r="N745" s="2"/>
      <c r="O745" s="2" t="str">
        <f>IF(sum!A738="AT",sum!J738,"*")</f>
        <v>*</v>
      </c>
      <c r="R745" s="2" t="s">
        <v>186</v>
      </c>
      <c r="S745" s="2" t="s">
        <v>187</v>
      </c>
      <c r="T745" s="2">
        <v>2050</v>
      </c>
      <c r="U745" s="2" t="str">
        <f>IF(sum!A738="BC",sum!B738,"*")</f>
        <v>*</v>
      </c>
      <c r="V745" s="2"/>
      <c r="W745" s="2" t="str">
        <f>IF(sum!A738="BC",sum!J738,"*")</f>
        <v>*</v>
      </c>
      <c r="Z745" s="2" t="s">
        <v>186</v>
      </c>
      <c r="AA745" s="2" t="s">
        <v>187</v>
      </c>
      <c r="AB745" s="2">
        <v>2050</v>
      </c>
      <c r="AC745" s="2" t="str">
        <f>IF(sum!A738="MA",sum!B738,"*")</f>
        <v>*</v>
      </c>
      <c r="AD745" s="2"/>
      <c r="AE745" s="2" t="str">
        <f>IF(sum!A738="MA",sum!J738,"*")</f>
        <v>*</v>
      </c>
      <c r="AH745" s="2" t="s">
        <v>186</v>
      </c>
      <c r="AI745" s="2" t="s">
        <v>187</v>
      </c>
      <c r="AJ745" s="2">
        <v>2050</v>
      </c>
      <c r="AK745" s="2" t="str">
        <f>IF(sum!A738="ON",sum!B738,"*")</f>
        <v>*</v>
      </c>
      <c r="AL745" s="2"/>
      <c r="AM745" s="2" t="str">
        <f>IF(sum!A738="ON",sum!J738,"*")</f>
        <v>*</v>
      </c>
      <c r="AP745" s="4" t="s">
        <v>186</v>
      </c>
      <c r="AQ745" s="4" t="s">
        <v>187</v>
      </c>
      <c r="AR745" s="4">
        <v>2050</v>
      </c>
      <c r="AS745" s="2" t="str">
        <f>IF(sum!A738="QU",sum!B738,"*")</f>
        <v>*</v>
      </c>
      <c r="AT745" s="2"/>
      <c r="AU745" s="2" t="str">
        <f>IF(sum!A738="QU",sum!J738,"*")</f>
        <v>*</v>
      </c>
      <c r="AX745" s="2" t="s">
        <v>186</v>
      </c>
      <c r="AY745" s="2" t="s">
        <v>187</v>
      </c>
      <c r="AZ745" s="2">
        <v>2050</v>
      </c>
      <c r="BA745" s="2" t="str">
        <f>IF(sum!A738="SA",sum!B738,"*")</f>
        <v>R_ES-SC-SD_ELC1_ROOM_CENTRAL</v>
      </c>
      <c r="BB745" s="2"/>
      <c r="BC745" s="2">
        <f>IF(sum!A738="SA",sum!J738,"*")</f>
        <v>0.216070213675672</v>
      </c>
    </row>
    <row r="746" spans="2:55">
      <c r="B746" s="4" t="s">
        <v>186</v>
      </c>
      <c r="C746" s="4" t="s">
        <v>187</v>
      </c>
      <c r="D746" s="4">
        <v>2050</v>
      </c>
      <c r="J746" s="4" t="s">
        <v>186</v>
      </c>
      <c r="K746" s="4" t="s">
        <v>187</v>
      </c>
      <c r="L746" s="4">
        <v>2050</v>
      </c>
      <c r="M746" s="2" t="str">
        <f>IF(sum!A739="AT",sum!B739,"*")</f>
        <v>*</v>
      </c>
      <c r="N746" s="2"/>
      <c r="O746" s="2" t="str">
        <f>IF(sum!A739="AT",sum!J739,"*")</f>
        <v>*</v>
      </c>
      <c r="R746" s="4" t="s">
        <v>186</v>
      </c>
      <c r="S746" s="4" t="s">
        <v>187</v>
      </c>
      <c r="T746" s="4">
        <v>2050</v>
      </c>
      <c r="U746" s="2" t="str">
        <f>IF(sum!A739="BC",sum!B739,"*")</f>
        <v>*</v>
      </c>
      <c r="V746" s="2"/>
      <c r="W746" s="2" t="str">
        <f>IF(sum!A739="BC",sum!J739,"*")</f>
        <v>*</v>
      </c>
      <c r="Z746" s="4" t="s">
        <v>186</v>
      </c>
      <c r="AA746" s="4" t="s">
        <v>187</v>
      </c>
      <c r="AB746" s="4">
        <v>2050</v>
      </c>
      <c r="AC746" s="2" t="str">
        <f>IF(sum!A739="MA",sum!B739,"*")</f>
        <v>*</v>
      </c>
      <c r="AD746" s="2"/>
      <c r="AE746" s="2" t="str">
        <f>IF(sum!A739="MA",sum!J739,"*")</f>
        <v>*</v>
      </c>
      <c r="AH746" s="4" t="s">
        <v>186</v>
      </c>
      <c r="AI746" s="4" t="s">
        <v>187</v>
      </c>
      <c r="AJ746" s="4">
        <v>2050</v>
      </c>
      <c r="AK746" s="2" t="str">
        <f>IF(sum!A739="ON",sum!B739,"*")</f>
        <v>*</v>
      </c>
      <c r="AL746" s="2"/>
      <c r="AM746" s="2" t="str">
        <f>IF(sum!A739="ON",sum!J739,"*")</f>
        <v>*</v>
      </c>
      <c r="AP746" s="2" t="s">
        <v>186</v>
      </c>
      <c r="AQ746" s="2" t="s">
        <v>187</v>
      </c>
      <c r="AR746" s="2">
        <v>2050</v>
      </c>
      <c r="AS746" s="2" t="str">
        <f>IF(sum!A739="QU",sum!B739,"*")</f>
        <v>*</v>
      </c>
      <c r="AT746" s="2"/>
      <c r="AU746" s="2" t="str">
        <f>IF(sum!A739="QU",sum!J739,"*")</f>
        <v>*</v>
      </c>
      <c r="AX746" s="4" t="s">
        <v>186</v>
      </c>
      <c r="AY746" s="4" t="s">
        <v>187</v>
      </c>
      <c r="AZ746" s="4">
        <v>2050</v>
      </c>
      <c r="BA746" s="2" t="str">
        <f>IF(sum!A739="SA",sum!B739,"*")</f>
        <v>R_ES-SH-AP_ELC1</v>
      </c>
      <c r="BB746" s="2"/>
      <c r="BC746" s="2">
        <f>IF(sum!A739="SA",sum!J739,"*")</f>
        <v>0.0254953134955627</v>
      </c>
    </row>
    <row r="747" spans="2:55">
      <c r="B747" s="2" t="s">
        <v>186</v>
      </c>
      <c r="C747" s="2" t="s">
        <v>187</v>
      </c>
      <c r="D747" s="2">
        <v>2050</v>
      </c>
      <c r="J747" s="2" t="s">
        <v>186</v>
      </c>
      <c r="K747" s="2" t="s">
        <v>187</v>
      </c>
      <c r="L747" s="2">
        <v>2050</v>
      </c>
      <c r="M747" s="2" t="str">
        <f>IF(sum!A740="AT",sum!B740,"*")</f>
        <v>*</v>
      </c>
      <c r="N747" s="2"/>
      <c r="O747" s="2" t="str">
        <f>IF(sum!A740="AT",sum!J740,"*")</f>
        <v>*</v>
      </c>
      <c r="R747" s="2" t="s">
        <v>186</v>
      </c>
      <c r="S747" s="2" t="s">
        <v>187</v>
      </c>
      <c r="T747" s="2">
        <v>2050</v>
      </c>
      <c r="U747" s="2" t="str">
        <f>IF(sum!A740="BC",sum!B740,"*")</f>
        <v>*</v>
      </c>
      <c r="V747" s="2"/>
      <c r="W747" s="2" t="str">
        <f>IF(sum!A740="BC",sum!J740,"*")</f>
        <v>*</v>
      </c>
      <c r="Z747" s="2" t="s">
        <v>186</v>
      </c>
      <c r="AA747" s="2" t="s">
        <v>187</v>
      </c>
      <c r="AB747" s="2">
        <v>2050</v>
      </c>
      <c r="AC747" s="2" t="str">
        <f>IF(sum!A740="MA",sum!B740,"*")</f>
        <v>*</v>
      </c>
      <c r="AD747" s="2"/>
      <c r="AE747" s="2" t="str">
        <f>IF(sum!A740="MA",sum!J740,"*")</f>
        <v>*</v>
      </c>
      <c r="AH747" s="2" t="s">
        <v>186</v>
      </c>
      <c r="AI747" s="2" t="s">
        <v>187</v>
      </c>
      <c r="AJ747" s="2">
        <v>2050</v>
      </c>
      <c r="AK747" s="2" t="str">
        <f>IF(sum!A740="ON",sum!B740,"*")</f>
        <v>*</v>
      </c>
      <c r="AL747" s="2"/>
      <c r="AM747" s="2" t="str">
        <f>IF(sum!A740="ON",sum!J740,"*")</f>
        <v>*</v>
      </c>
      <c r="AP747" s="4" t="s">
        <v>186</v>
      </c>
      <c r="AQ747" s="4" t="s">
        <v>187</v>
      </c>
      <c r="AR747" s="4">
        <v>2050</v>
      </c>
      <c r="AS747" s="2" t="str">
        <f>IF(sum!A740="QU",sum!B740,"*")</f>
        <v>*</v>
      </c>
      <c r="AT747" s="2"/>
      <c r="AU747" s="2" t="str">
        <f>IF(sum!A740="QU",sum!J740,"*")</f>
        <v>*</v>
      </c>
      <c r="AX747" s="2" t="s">
        <v>186</v>
      </c>
      <c r="AY747" s="2" t="s">
        <v>187</v>
      </c>
      <c r="AZ747" s="2">
        <v>2050</v>
      </c>
      <c r="BA747" s="2" t="str">
        <f>IF(sum!A740="SA",sum!B740,"*")</f>
        <v>R_ES-SH-AP_GAS_HE1</v>
      </c>
      <c r="BB747" s="2"/>
      <c r="BC747" s="2">
        <f>IF(sum!A740="SA",sum!J740,"*")</f>
        <v>0</v>
      </c>
    </row>
    <row r="748" spans="2:55">
      <c r="B748" s="4" t="s">
        <v>186</v>
      </c>
      <c r="C748" s="4" t="s">
        <v>187</v>
      </c>
      <c r="D748" s="4">
        <v>2050</v>
      </c>
      <c r="J748" s="4" t="s">
        <v>186</v>
      </c>
      <c r="K748" s="4" t="s">
        <v>187</v>
      </c>
      <c r="L748" s="4">
        <v>2050</v>
      </c>
      <c r="M748" s="2" t="str">
        <f>IF(sum!A741="AT",sum!B741,"*")</f>
        <v>*</v>
      </c>
      <c r="N748" s="2"/>
      <c r="O748" s="2" t="str">
        <f>IF(sum!A741="AT",sum!J741,"*")</f>
        <v>*</v>
      </c>
      <c r="R748" s="4" t="s">
        <v>186</v>
      </c>
      <c r="S748" s="4" t="s">
        <v>187</v>
      </c>
      <c r="T748" s="4">
        <v>2050</v>
      </c>
      <c r="U748" s="2" t="str">
        <f>IF(sum!A741="BC",sum!B741,"*")</f>
        <v>*</v>
      </c>
      <c r="V748" s="2"/>
      <c r="W748" s="2" t="str">
        <f>IF(sum!A741="BC",sum!J741,"*")</f>
        <v>*</v>
      </c>
      <c r="Z748" s="4" t="s">
        <v>186</v>
      </c>
      <c r="AA748" s="4" t="s">
        <v>187</v>
      </c>
      <c r="AB748" s="4">
        <v>2050</v>
      </c>
      <c r="AC748" s="2" t="str">
        <f>IF(sum!A741="MA",sum!B741,"*")</f>
        <v>*</v>
      </c>
      <c r="AD748" s="2"/>
      <c r="AE748" s="2" t="str">
        <f>IF(sum!A741="MA",sum!J741,"*")</f>
        <v>*</v>
      </c>
      <c r="AH748" s="4" t="s">
        <v>186</v>
      </c>
      <c r="AI748" s="4" t="s">
        <v>187</v>
      </c>
      <c r="AJ748" s="4">
        <v>2050</v>
      </c>
      <c r="AK748" s="2" t="str">
        <f>IF(sum!A741="ON",sum!B741,"*")</f>
        <v>*</v>
      </c>
      <c r="AL748" s="2"/>
      <c r="AM748" s="2" t="str">
        <f>IF(sum!A741="ON",sum!J741,"*")</f>
        <v>*</v>
      </c>
      <c r="AP748" s="2" t="s">
        <v>186</v>
      </c>
      <c r="AQ748" s="2" t="s">
        <v>187</v>
      </c>
      <c r="AR748" s="2">
        <v>2050</v>
      </c>
      <c r="AS748" s="2" t="str">
        <f>IF(sum!A741="QU",sum!B741,"*")</f>
        <v>*</v>
      </c>
      <c r="AT748" s="2"/>
      <c r="AU748" s="2" t="str">
        <f>IF(sum!A741="QU",sum!J741,"*")</f>
        <v>*</v>
      </c>
      <c r="AX748" s="4" t="s">
        <v>186</v>
      </c>
      <c r="AY748" s="4" t="s">
        <v>187</v>
      </c>
      <c r="AZ748" s="4">
        <v>2050</v>
      </c>
      <c r="BA748" s="2" t="str">
        <f>IF(sum!A741="SA",sum!B741,"*")</f>
        <v>R_ES-SH-AP_HET1</v>
      </c>
      <c r="BB748" s="2"/>
      <c r="BC748" s="2">
        <f>IF(sum!A741="SA",sum!J741,"*")</f>
        <v>0</v>
      </c>
    </row>
    <row r="749" spans="2:55">
      <c r="B749" s="2" t="s">
        <v>186</v>
      </c>
      <c r="C749" s="2" t="s">
        <v>187</v>
      </c>
      <c r="D749" s="2">
        <v>2050</v>
      </c>
      <c r="J749" s="2" t="s">
        <v>186</v>
      </c>
      <c r="K749" s="2" t="s">
        <v>187</v>
      </c>
      <c r="L749" s="2">
        <v>2050</v>
      </c>
      <c r="M749" s="2" t="str">
        <f>IF(sum!A742="AT",sum!B742,"*")</f>
        <v>*</v>
      </c>
      <c r="N749" s="2"/>
      <c r="O749" s="2" t="str">
        <f>IF(sum!A742="AT",sum!J742,"*")</f>
        <v>*</v>
      </c>
      <c r="R749" s="2" t="s">
        <v>186</v>
      </c>
      <c r="S749" s="2" t="s">
        <v>187</v>
      </c>
      <c r="T749" s="2">
        <v>2050</v>
      </c>
      <c r="U749" s="2" t="str">
        <f>IF(sum!A742="BC",sum!B742,"*")</f>
        <v>*</v>
      </c>
      <c r="V749" s="2"/>
      <c r="W749" s="2" t="str">
        <f>IF(sum!A742="BC",sum!J742,"*")</f>
        <v>*</v>
      </c>
      <c r="Z749" s="2" t="s">
        <v>186</v>
      </c>
      <c r="AA749" s="2" t="s">
        <v>187</v>
      </c>
      <c r="AB749" s="2">
        <v>2050</v>
      </c>
      <c r="AC749" s="2" t="str">
        <f>IF(sum!A742="MA",sum!B742,"*")</f>
        <v>*</v>
      </c>
      <c r="AD749" s="2"/>
      <c r="AE749" s="2" t="str">
        <f>IF(sum!A742="MA",sum!J742,"*")</f>
        <v>*</v>
      </c>
      <c r="AH749" s="2" t="s">
        <v>186</v>
      </c>
      <c r="AI749" s="2" t="s">
        <v>187</v>
      </c>
      <c r="AJ749" s="2">
        <v>2050</v>
      </c>
      <c r="AK749" s="2" t="str">
        <f>IF(sum!A742="ON",sum!B742,"*")</f>
        <v>*</v>
      </c>
      <c r="AL749" s="2"/>
      <c r="AM749" s="2" t="str">
        <f>IF(sum!A742="ON",sum!J742,"*")</f>
        <v>*</v>
      </c>
      <c r="AP749" s="4" t="s">
        <v>186</v>
      </c>
      <c r="AQ749" s="4" t="s">
        <v>187</v>
      </c>
      <c r="AR749" s="4">
        <v>2050</v>
      </c>
      <c r="AS749" s="2" t="str">
        <f>IF(sum!A742="QU",sum!B742,"*")</f>
        <v>*</v>
      </c>
      <c r="AT749" s="2"/>
      <c r="AU749" s="2" t="str">
        <f>IF(sum!A742="QU",sum!J742,"*")</f>
        <v>*</v>
      </c>
      <c r="AX749" s="2" t="s">
        <v>186</v>
      </c>
      <c r="AY749" s="2" t="s">
        <v>187</v>
      </c>
      <c r="AZ749" s="2">
        <v>2050</v>
      </c>
      <c r="BA749" s="2" t="str">
        <f>IF(sum!A742="SA",sum!B742,"*")</f>
        <v>R_ES-SH-MOB_ELC1</v>
      </c>
      <c r="BB749" s="2"/>
      <c r="BC749" s="2">
        <f>IF(sum!A742="SA",sum!J742,"*")</f>
        <v>0</v>
      </c>
    </row>
    <row r="750" spans="2:55">
      <c r="B750" s="4" t="s">
        <v>186</v>
      </c>
      <c r="C750" s="4" t="s">
        <v>187</v>
      </c>
      <c r="D750" s="4">
        <v>2050</v>
      </c>
      <c r="J750" s="4" t="s">
        <v>186</v>
      </c>
      <c r="K750" s="4" t="s">
        <v>187</v>
      </c>
      <c r="L750" s="4">
        <v>2050</v>
      </c>
      <c r="M750" s="2" t="str">
        <f>IF(sum!A743="AT",sum!B743,"*")</f>
        <v>*</v>
      </c>
      <c r="N750" s="2"/>
      <c r="O750" s="2" t="str">
        <f>IF(sum!A743="AT",sum!J743,"*")</f>
        <v>*</v>
      </c>
      <c r="R750" s="4" t="s">
        <v>186</v>
      </c>
      <c r="S750" s="4" t="s">
        <v>187</v>
      </c>
      <c r="T750" s="4">
        <v>2050</v>
      </c>
      <c r="U750" s="2" t="str">
        <f>IF(sum!A743="BC",sum!B743,"*")</f>
        <v>*</v>
      </c>
      <c r="V750" s="2"/>
      <c r="W750" s="2" t="str">
        <f>IF(sum!A743="BC",sum!J743,"*")</f>
        <v>*</v>
      </c>
      <c r="Z750" s="4" t="s">
        <v>186</v>
      </c>
      <c r="AA750" s="4" t="s">
        <v>187</v>
      </c>
      <c r="AB750" s="4">
        <v>2050</v>
      </c>
      <c r="AC750" s="2" t="str">
        <f>IF(sum!A743="MA",sum!B743,"*")</f>
        <v>*</v>
      </c>
      <c r="AD750" s="2"/>
      <c r="AE750" s="2" t="str">
        <f>IF(sum!A743="MA",sum!J743,"*")</f>
        <v>*</v>
      </c>
      <c r="AH750" s="4" t="s">
        <v>186</v>
      </c>
      <c r="AI750" s="4" t="s">
        <v>187</v>
      </c>
      <c r="AJ750" s="4">
        <v>2050</v>
      </c>
      <c r="AK750" s="2" t="str">
        <f>IF(sum!A743="ON",sum!B743,"*")</f>
        <v>*</v>
      </c>
      <c r="AL750" s="2"/>
      <c r="AM750" s="2" t="str">
        <f>IF(sum!A743="ON",sum!J743,"*")</f>
        <v>*</v>
      </c>
      <c r="AP750" s="2" t="s">
        <v>186</v>
      </c>
      <c r="AQ750" s="2" t="s">
        <v>187</v>
      </c>
      <c r="AR750" s="2">
        <v>2050</v>
      </c>
      <c r="AS750" s="2" t="str">
        <f>IF(sum!A743="QU",sum!B743,"*")</f>
        <v>*</v>
      </c>
      <c r="AT750" s="2"/>
      <c r="AU750" s="2" t="str">
        <f>IF(sum!A743="QU",sum!J743,"*")</f>
        <v>*</v>
      </c>
      <c r="AX750" s="4" t="s">
        <v>186</v>
      </c>
      <c r="AY750" s="4" t="s">
        <v>187</v>
      </c>
      <c r="AZ750" s="4">
        <v>2050</v>
      </c>
      <c r="BA750" s="2" t="str">
        <f>IF(sum!A743="SA",sum!B743,"*")</f>
        <v>R_ES-SH-MOB_GAS_HE1</v>
      </c>
      <c r="BB750" s="2"/>
      <c r="BC750" s="2">
        <f>IF(sum!A743="SA",sum!J743,"*")</f>
        <v>0</v>
      </c>
    </row>
    <row r="751" spans="2:55">
      <c r="B751" s="2" t="s">
        <v>186</v>
      </c>
      <c r="C751" s="2" t="s">
        <v>187</v>
      </c>
      <c r="D751" s="2">
        <v>2050</v>
      </c>
      <c r="J751" s="2" t="s">
        <v>186</v>
      </c>
      <c r="K751" s="2" t="s">
        <v>187</v>
      </c>
      <c r="L751" s="2">
        <v>2050</v>
      </c>
      <c r="M751" s="2" t="str">
        <f>IF(sum!A744="AT",sum!B744,"*")</f>
        <v>*</v>
      </c>
      <c r="N751" s="2"/>
      <c r="O751" s="2" t="str">
        <f>IF(sum!A744="AT",sum!J744,"*")</f>
        <v>*</v>
      </c>
      <c r="R751" s="2" t="s">
        <v>186</v>
      </c>
      <c r="S751" s="2" t="s">
        <v>187</v>
      </c>
      <c r="T751" s="2">
        <v>2050</v>
      </c>
      <c r="U751" s="2" t="str">
        <f>IF(sum!A744="BC",sum!B744,"*")</f>
        <v>*</v>
      </c>
      <c r="V751" s="2"/>
      <c r="W751" s="2" t="str">
        <f>IF(sum!A744="BC",sum!J744,"*")</f>
        <v>*</v>
      </c>
      <c r="Z751" s="2" t="s">
        <v>186</v>
      </c>
      <c r="AA751" s="2" t="s">
        <v>187</v>
      </c>
      <c r="AB751" s="2">
        <v>2050</v>
      </c>
      <c r="AC751" s="2" t="str">
        <f>IF(sum!A744="MA",sum!B744,"*")</f>
        <v>*</v>
      </c>
      <c r="AD751" s="2"/>
      <c r="AE751" s="2" t="str">
        <f>IF(sum!A744="MA",sum!J744,"*")</f>
        <v>*</v>
      </c>
      <c r="AH751" s="2" t="s">
        <v>186</v>
      </c>
      <c r="AI751" s="2" t="s">
        <v>187</v>
      </c>
      <c r="AJ751" s="2">
        <v>2050</v>
      </c>
      <c r="AK751" s="2" t="str">
        <f>IF(sum!A744="ON",sum!B744,"*")</f>
        <v>*</v>
      </c>
      <c r="AL751" s="2"/>
      <c r="AM751" s="2" t="str">
        <f>IF(sum!A744="ON",sum!J744,"*")</f>
        <v>*</v>
      </c>
      <c r="AP751" s="4" t="s">
        <v>186</v>
      </c>
      <c r="AQ751" s="4" t="s">
        <v>187</v>
      </c>
      <c r="AR751" s="4">
        <v>2050</v>
      </c>
      <c r="AS751" s="2" t="str">
        <f>IF(sum!A744="QU",sum!B744,"*")</f>
        <v>*</v>
      </c>
      <c r="AT751" s="2"/>
      <c r="AU751" s="2" t="str">
        <f>IF(sum!A744="QU",sum!J744,"*")</f>
        <v>*</v>
      </c>
      <c r="AX751" s="2" t="s">
        <v>186</v>
      </c>
      <c r="AY751" s="2" t="s">
        <v>187</v>
      </c>
      <c r="AZ751" s="2">
        <v>2050</v>
      </c>
      <c r="BA751" s="2" t="str">
        <f>IF(sum!A744="SA",sum!B744,"*")</f>
        <v>R_ES-SH-SA_ELC1</v>
      </c>
      <c r="BB751" s="2"/>
      <c r="BC751" s="2">
        <f>IF(sum!A744="SA",sum!J744,"*")</f>
        <v>0.00888261526300833</v>
      </c>
    </row>
    <row r="752" spans="2:55">
      <c r="B752" s="4" t="s">
        <v>186</v>
      </c>
      <c r="C752" s="4" t="s">
        <v>187</v>
      </c>
      <c r="D752" s="4">
        <v>2050</v>
      </c>
      <c r="J752" s="4" t="s">
        <v>186</v>
      </c>
      <c r="K752" s="4" t="s">
        <v>187</v>
      </c>
      <c r="L752" s="4">
        <v>2050</v>
      </c>
      <c r="M752" s="2" t="str">
        <f>IF(sum!A745="AT",sum!B745,"*")</f>
        <v>*</v>
      </c>
      <c r="N752" s="2"/>
      <c r="O752" s="2" t="str">
        <f>IF(sum!A745="AT",sum!J745,"*")</f>
        <v>*</v>
      </c>
      <c r="R752" s="4" t="s">
        <v>186</v>
      </c>
      <c r="S752" s="4" t="s">
        <v>187</v>
      </c>
      <c r="T752" s="4">
        <v>2050</v>
      </c>
      <c r="U752" s="2" t="str">
        <f>IF(sum!A745="BC",sum!B745,"*")</f>
        <v>*</v>
      </c>
      <c r="V752" s="2"/>
      <c r="W752" s="2" t="str">
        <f>IF(sum!A745="BC",sum!J745,"*")</f>
        <v>*</v>
      </c>
      <c r="Z752" s="4" t="s">
        <v>186</v>
      </c>
      <c r="AA752" s="4" t="s">
        <v>187</v>
      </c>
      <c r="AB752" s="4">
        <v>2050</v>
      </c>
      <c r="AC752" s="2" t="str">
        <f>IF(sum!A745="MA",sum!B745,"*")</f>
        <v>*</v>
      </c>
      <c r="AD752" s="2"/>
      <c r="AE752" s="2" t="str">
        <f>IF(sum!A745="MA",sum!J745,"*")</f>
        <v>*</v>
      </c>
      <c r="AH752" s="4" t="s">
        <v>186</v>
      </c>
      <c r="AI752" s="4" t="s">
        <v>187</v>
      </c>
      <c r="AJ752" s="4">
        <v>2050</v>
      </c>
      <c r="AK752" s="2" t="str">
        <f>IF(sum!A745="ON",sum!B745,"*")</f>
        <v>*</v>
      </c>
      <c r="AL752" s="2"/>
      <c r="AM752" s="2" t="str">
        <f>IF(sum!A745="ON",sum!J745,"*")</f>
        <v>*</v>
      </c>
      <c r="AP752" s="2" t="s">
        <v>186</v>
      </c>
      <c r="AQ752" s="2" t="s">
        <v>187</v>
      </c>
      <c r="AR752" s="2">
        <v>2050</v>
      </c>
      <c r="AS752" s="2" t="str">
        <f>IF(sum!A745="QU",sum!B745,"*")</f>
        <v>*</v>
      </c>
      <c r="AT752" s="2"/>
      <c r="AU752" s="2" t="str">
        <f>IF(sum!A745="QU",sum!J745,"*")</f>
        <v>*</v>
      </c>
      <c r="AX752" s="4" t="s">
        <v>186</v>
      </c>
      <c r="AY752" s="4" t="s">
        <v>187</v>
      </c>
      <c r="AZ752" s="4">
        <v>2050</v>
      </c>
      <c r="BA752" s="2" t="str">
        <f>IF(sum!A745="SA",sum!B745,"*")</f>
        <v>R_ES-SH-SA_HET1</v>
      </c>
      <c r="BB752" s="2"/>
      <c r="BC752" s="2">
        <f>IF(sum!A745="SA",sum!J745,"*")</f>
        <v>0</v>
      </c>
    </row>
    <row r="753" spans="2:55">
      <c r="B753" s="2" t="s">
        <v>186</v>
      </c>
      <c r="C753" s="2" t="s">
        <v>187</v>
      </c>
      <c r="D753" s="2">
        <v>2050</v>
      </c>
      <c r="J753" s="2" t="s">
        <v>186</v>
      </c>
      <c r="K753" s="2" t="s">
        <v>187</v>
      </c>
      <c r="L753" s="2">
        <v>2050</v>
      </c>
      <c r="M753" s="2" t="str">
        <f>IF(sum!A746="AT",sum!B746,"*")</f>
        <v>*</v>
      </c>
      <c r="N753" s="2"/>
      <c r="O753" s="2" t="str">
        <f>IF(sum!A746="AT",sum!J746,"*")</f>
        <v>*</v>
      </c>
      <c r="R753" s="2" t="s">
        <v>186</v>
      </c>
      <c r="S753" s="2" t="s">
        <v>187</v>
      </c>
      <c r="T753" s="2">
        <v>2050</v>
      </c>
      <c r="U753" s="2" t="str">
        <f>IF(sum!A746="BC",sum!B746,"*")</f>
        <v>*</v>
      </c>
      <c r="V753" s="2"/>
      <c r="W753" s="2" t="str">
        <f>IF(sum!A746="BC",sum!J746,"*")</f>
        <v>*</v>
      </c>
      <c r="Z753" s="2" t="s">
        <v>186</v>
      </c>
      <c r="AA753" s="2" t="s">
        <v>187</v>
      </c>
      <c r="AB753" s="2">
        <v>2050</v>
      </c>
      <c r="AC753" s="2" t="str">
        <f>IF(sum!A746="MA",sum!B746,"*")</f>
        <v>*</v>
      </c>
      <c r="AD753" s="2"/>
      <c r="AE753" s="2" t="str">
        <f>IF(sum!A746="MA",sum!J746,"*")</f>
        <v>*</v>
      </c>
      <c r="AH753" s="2" t="s">
        <v>186</v>
      </c>
      <c r="AI753" s="2" t="s">
        <v>187</v>
      </c>
      <c r="AJ753" s="2">
        <v>2050</v>
      </c>
      <c r="AK753" s="2" t="str">
        <f>IF(sum!A746="ON",sum!B746,"*")</f>
        <v>*</v>
      </c>
      <c r="AL753" s="2"/>
      <c r="AM753" s="2" t="str">
        <f>IF(sum!A746="ON",sum!J746,"*")</f>
        <v>*</v>
      </c>
      <c r="AP753" s="4" t="s">
        <v>186</v>
      </c>
      <c r="AQ753" s="4" t="s">
        <v>187</v>
      </c>
      <c r="AR753" s="4">
        <v>2050</v>
      </c>
      <c r="AS753" s="2" t="str">
        <f>IF(sum!A746="QU",sum!B746,"*")</f>
        <v>*</v>
      </c>
      <c r="AT753" s="2"/>
      <c r="AU753" s="2" t="str">
        <f>IF(sum!A746="QU",sum!J746,"*")</f>
        <v>*</v>
      </c>
      <c r="AX753" s="2" t="s">
        <v>186</v>
      </c>
      <c r="AY753" s="2" t="s">
        <v>187</v>
      </c>
      <c r="AZ753" s="2">
        <v>2050</v>
      </c>
      <c r="BA753" s="2" t="str">
        <f>IF(sum!A746="SA",sum!B746,"*")</f>
        <v>R_ES-SH-SD_COAPRO1</v>
      </c>
      <c r="BB753" s="2"/>
      <c r="BC753" s="2">
        <f>IF(sum!A746="SA",sum!J746,"*")</f>
        <v>0</v>
      </c>
    </row>
    <row r="754" spans="2:55">
      <c r="B754" s="4" t="s">
        <v>186</v>
      </c>
      <c r="C754" s="4" t="s">
        <v>187</v>
      </c>
      <c r="D754" s="4">
        <v>2050</v>
      </c>
      <c r="J754" s="4" t="s">
        <v>186</v>
      </c>
      <c r="K754" s="4" t="s">
        <v>187</v>
      </c>
      <c r="L754" s="4">
        <v>2050</v>
      </c>
      <c r="M754" s="2" t="str">
        <f>IF(sum!A747="AT",sum!B747,"*")</f>
        <v>*</v>
      </c>
      <c r="N754" s="2"/>
      <c r="O754" s="2" t="str">
        <f>IF(sum!A747="AT",sum!J747,"*")</f>
        <v>*</v>
      </c>
      <c r="R754" s="4" t="s">
        <v>186</v>
      </c>
      <c r="S754" s="4" t="s">
        <v>187</v>
      </c>
      <c r="T754" s="4">
        <v>2050</v>
      </c>
      <c r="U754" s="2" t="str">
        <f>IF(sum!A747="BC",sum!B747,"*")</f>
        <v>*</v>
      </c>
      <c r="V754" s="2"/>
      <c r="W754" s="2" t="str">
        <f>IF(sum!A747="BC",sum!J747,"*")</f>
        <v>*</v>
      </c>
      <c r="Z754" s="4" t="s">
        <v>186</v>
      </c>
      <c r="AA754" s="4" t="s">
        <v>187</v>
      </c>
      <c r="AB754" s="4">
        <v>2050</v>
      </c>
      <c r="AC754" s="2" t="str">
        <f>IF(sum!A747="MA",sum!B747,"*")</f>
        <v>*</v>
      </c>
      <c r="AD754" s="2"/>
      <c r="AE754" s="2" t="str">
        <f>IF(sum!A747="MA",sum!J747,"*")</f>
        <v>*</v>
      </c>
      <c r="AH754" s="4" t="s">
        <v>186</v>
      </c>
      <c r="AI754" s="4" t="s">
        <v>187</v>
      </c>
      <c r="AJ754" s="4">
        <v>2050</v>
      </c>
      <c r="AK754" s="2" t="str">
        <f>IF(sum!A747="ON",sum!B747,"*")</f>
        <v>*</v>
      </c>
      <c r="AL754" s="2"/>
      <c r="AM754" s="2" t="str">
        <f>IF(sum!A747="ON",sum!J747,"*")</f>
        <v>*</v>
      </c>
      <c r="AP754" s="2" t="s">
        <v>186</v>
      </c>
      <c r="AQ754" s="2" t="s">
        <v>187</v>
      </c>
      <c r="AR754" s="2">
        <v>2050</v>
      </c>
      <c r="AS754" s="2" t="str">
        <f>IF(sum!A747="QU",sum!B747,"*")</f>
        <v>*</v>
      </c>
      <c r="AT754" s="2"/>
      <c r="AU754" s="2" t="str">
        <f>IF(sum!A747="QU",sum!J747,"*")</f>
        <v>*</v>
      </c>
      <c r="AX754" s="4" t="s">
        <v>186</v>
      </c>
      <c r="AY754" s="4" t="s">
        <v>187</v>
      </c>
      <c r="AZ754" s="4">
        <v>2050</v>
      </c>
      <c r="BA754" s="2" t="str">
        <f>IF(sum!A747="SA",sum!B747,"*")</f>
        <v>R_ES-SH-SD_ELC1</v>
      </c>
      <c r="BB754" s="2"/>
      <c r="BC754" s="2">
        <f>IF(sum!A747="SA",sum!J747,"*")</f>
        <v>0</v>
      </c>
    </row>
    <row r="755" spans="2:55">
      <c r="B755" s="2" t="s">
        <v>186</v>
      </c>
      <c r="C755" s="2" t="s">
        <v>187</v>
      </c>
      <c r="D755" s="2">
        <v>2050</v>
      </c>
      <c r="J755" s="2" t="s">
        <v>186</v>
      </c>
      <c r="K755" s="2" t="s">
        <v>187</v>
      </c>
      <c r="L755" s="2">
        <v>2050</v>
      </c>
      <c r="M755" s="2" t="str">
        <f>IF(sum!A748="AT",sum!B748,"*")</f>
        <v>*</v>
      </c>
      <c r="N755" s="2"/>
      <c r="O755" s="2" t="str">
        <f>IF(sum!A748="AT",sum!J748,"*")</f>
        <v>*</v>
      </c>
      <c r="R755" s="2" t="s">
        <v>186</v>
      </c>
      <c r="S755" s="2" t="s">
        <v>187</v>
      </c>
      <c r="T755" s="2">
        <v>2050</v>
      </c>
      <c r="U755" s="2" t="str">
        <f>IF(sum!A748="BC",sum!B748,"*")</f>
        <v>*</v>
      </c>
      <c r="V755" s="2"/>
      <c r="W755" s="2" t="str">
        <f>IF(sum!A748="BC",sum!J748,"*")</f>
        <v>*</v>
      </c>
      <c r="Z755" s="2" t="s">
        <v>186</v>
      </c>
      <c r="AA755" s="2" t="s">
        <v>187</v>
      </c>
      <c r="AB755" s="2">
        <v>2050</v>
      </c>
      <c r="AC755" s="2" t="str">
        <f>IF(sum!A748="MA",sum!B748,"*")</f>
        <v>*</v>
      </c>
      <c r="AD755" s="2"/>
      <c r="AE755" s="2" t="str">
        <f>IF(sum!A748="MA",sum!J748,"*")</f>
        <v>*</v>
      </c>
      <c r="AH755" s="2" t="s">
        <v>186</v>
      </c>
      <c r="AI755" s="2" t="s">
        <v>187</v>
      </c>
      <c r="AJ755" s="2">
        <v>2050</v>
      </c>
      <c r="AK755" s="2" t="str">
        <f>IF(sum!A748="ON",sum!B748,"*")</f>
        <v>*</v>
      </c>
      <c r="AL755" s="2"/>
      <c r="AM755" s="2" t="str">
        <f>IF(sum!A748="ON",sum!J748,"*")</f>
        <v>*</v>
      </c>
      <c r="AP755" s="4" t="s">
        <v>186</v>
      </c>
      <c r="AQ755" s="4" t="s">
        <v>187</v>
      </c>
      <c r="AR755" s="4">
        <v>2050</v>
      </c>
      <c r="AS755" s="2" t="str">
        <f>IF(sum!A748="QU",sum!B748,"*")</f>
        <v>*</v>
      </c>
      <c r="AT755" s="2"/>
      <c r="AU755" s="2" t="str">
        <f>IF(sum!A748="QU",sum!J748,"*")</f>
        <v>*</v>
      </c>
      <c r="AX755" s="2" t="s">
        <v>186</v>
      </c>
      <c r="AY755" s="2" t="s">
        <v>187</v>
      </c>
      <c r="AZ755" s="2">
        <v>2050</v>
      </c>
      <c r="BA755" s="2" t="str">
        <f>IF(sum!A748="SA",sum!B748,"*")</f>
        <v>R_ES-SH-SD_GAS_HE1</v>
      </c>
      <c r="BB755" s="2"/>
      <c r="BC755" s="2">
        <f>IF(sum!A748="SA",sum!J748,"*")</f>
        <v>0</v>
      </c>
    </row>
    <row r="756" spans="2:55">
      <c r="B756" s="4" t="s">
        <v>186</v>
      </c>
      <c r="C756" s="4" t="s">
        <v>187</v>
      </c>
      <c r="D756" s="4">
        <v>2050</v>
      </c>
      <c r="J756" s="4" t="s">
        <v>186</v>
      </c>
      <c r="K756" s="4" t="s">
        <v>187</v>
      </c>
      <c r="L756" s="4">
        <v>2050</v>
      </c>
      <c r="M756" s="2" t="str">
        <f>IF(sum!A749="AT",sum!B749,"*")</f>
        <v>*</v>
      </c>
      <c r="N756" s="2"/>
      <c r="O756" s="2" t="str">
        <f>IF(sum!A749="AT",sum!J749,"*")</f>
        <v>*</v>
      </c>
      <c r="R756" s="4" t="s">
        <v>186</v>
      </c>
      <c r="S756" s="4" t="s">
        <v>187</v>
      </c>
      <c r="T756" s="4">
        <v>2050</v>
      </c>
      <c r="U756" s="2" t="str">
        <f>IF(sum!A749="BC",sum!B749,"*")</f>
        <v>*</v>
      </c>
      <c r="V756" s="2"/>
      <c r="W756" s="2" t="str">
        <f>IF(sum!A749="BC",sum!J749,"*")</f>
        <v>*</v>
      </c>
      <c r="Z756" s="4" t="s">
        <v>186</v>
      </c>
      <c r="AA756" s="4" t="s">
        <v>187</v>
      </c>
      <c r="AB756" s="4">
        <v>2050</v>
      </c>
      <c r="AC756" s="2" t="str">
        <f>IF(sum!A749="MA",sum!B749,"*")</f>
        <v>*</v>
      </c>
      <c r="AD756" s="2"/>
      <c r="AE756" s="2" t="str">
        <f>IF(sum!A749="MA",sum!J749,"*")</f>
        <v>*</v>
      </c>
      <c r="AH756" s="4" t="s">
        <v>186</v>
      </c>
      <c r="AI756" s="4" t="s">
        <v>187</v>
      </c>
      <c r="AJ756" s="4">
        <v>2050</v>
      </c>
      <c r="AK756" s="2" t="str">
        <f>IF(sum!A749="ON",sum!B749,"*")</f>
        <v>*</v>
      </c>
      <c r="AL756" s="2"/>
      <c r="AM756" s="2" t="str">
        <f>IF(sum!A749="ON",sum!J749,"*")</f>
        <v>*</v>
      </c>
      <c r="AP756" s="2" t="s">
        <v>186</v>
      </c>
      <c r="AQ756" s="2" t="s">
        <v>187</v>
      </c>
      <c r="AR756" s="2">
        <v>2050</v>
      </c>
      <c r="AS756" s="2" t="str">
        <f>IF(sum!A749="QU",sum!B749,"*")</f>
        <v>*</v>
      </c>
      <c r="AT756" s="2"/>
      <c r="AU756" s="2" t="str">
        <f>IF(sum!A749="QU",sum!J749,"*")</f>
        <v>*</v>
      </c>
      <c r="AX756" s="4" t="s">
        <v>186</v>
      </c>
      <c r="AY756" s="4" t="s">
        <v>187</v>
      </c>
      <c r="AZ756" s="4">
        <v>2050</v>
      </c>
      <c r="BA756" s="2" t="str">
        <f>IF(sum!A749="SA",sum!B749,"*")</f>
        <v>R_ES-WH-AP_COAPRO1</v>
      </c>
      <c r="BB756" s="2"/>
      <c r="BC756" s="2">
        <f>IF(sum!A749="SA",sum!J749,"*")</f>
        <v>0</v>
      </c>
    </row>
    <row r="757" spans="2:55">
      <c r="B757" s="2" t="s">
        <v>186</v>
      </c>
      <c r="C757" s="2" t="s">
        <v>187</v>
      </c>
      <c r="D757" s="2">
        <v>2050</v>
      </c>
      <c r="J757" s="2" t="s">
        <v>186</v>
      </c>
      <c r="K757" s="2" t="s">
        <v>187</v>
      </c>
      <c r="L757" s="2">
        <v>2050</v>
      </c>
      <c r="M757" s="2" t="str">
        <f>IF(sum!A750="AT",sum!B750,"*")</f>
        <v>*</v>
      </c>
      <c r="N757" s="2"/>
      <c r="O757" s="2" t="str">
        <f>IF(sum!A750="AT",sum!J750,"*")</f>
        <v>*</v>
      </c>
      <c r="R757" s="2" t="s">
        <v>186</v>
      </c>
      <c r="S757" s="2" t="s">
        <v>187</v>
      </c>
      <c r="T757" s="2">
        <v>2050</v>
      </c>
      <c r="U757" s="2" t="str">
        <f>IF(sum!A750="BC",sum!B750,"*")</f>
        <v>*</v>
      </c>
      <c r="V757" s="2"/>
      <c r="W757" s="2" t="str">
        <f>IF(sum!A750="BC",sum!J750,"*")</f>
        <v>*</v>
      </c>
      <c r="Z757" s="2" t="s">
        <v>186</v>
      </c>
      <c r="AA757" s="2" t="s">
        <v>187</v>
      </c>
      <c r="AB757" s="2">
        <v>2050</v>
      </c>
      <c r="AC757" s="2" t="str">
        <f>IF(sum!A750="MA",sum!B750,"*")</f>
        <v>*</v>
      </c>
      <c r="AD757" s="2"/>
      <c r="AE757" s="2" t="str">
        <f>IF(sum!A750="MA",sum!J750,"*")</f>
        <v>*</v>
      </c>
      <c r="AH757" s="2" t="s">
        <v>186</v>
      </c>
      <c r="AI757" s="2" t="s">
        <v>187</v>
      </c>
      <c r="AJ757" s="2">
        <v>2050</v>
      </c>
      <c r="AK757" s="2" t="str">
        <f>IF(sum!A750="ON",sum!B750,"*")</f>
        <v>*</v>
      </c>
      <c r="AL757" s="2"/>
      <c r="AM757" s="2" t="str">
        <f>IF(sum!A750="ON",sum!J750,"*")</f>
        <v>*</v>
      </c>
      <c r="AP757" s="4" t="s">
        <v>186</v>
      </c>
      <c r="AQ757" s="4" t="s">
        <v>187</v>
      </c>
      <c r="AR757" s="4">
        <v>2050</v>
      </c>
      <c r="AS757" s="2" t="str">
        <f>IF(sum!A750="QU",sum!B750,"*")</f>
        <v>*</v>
      </c>
      <c r="AT757" s="2"/>
      <c r="AU757" s="2" t="str">
        <f>IF(sum!A750="QU",sum!J750,"*")</f>
        <v>*</v>
      </c>
      <c r="AX757" s="2" t="s">
        <v>186</v>
      </c>
      <c r="AY757" s="2" t="s">
        <v>187</v>
      </c>
      <c r="AZ757" s="2">
        <v>2050</v>
      </c>
      <c r="BA757" s="2" t="str">
        <f>IF(sum!A750="SA",sum!B750,"*")</f>
        <v>R_ES-WH-AP_STEAM1</v>
      </c>
      <c r="BB757" s="2"/>
      <c r="BC757" s="2">
        <f>IF(sum!A750="SA",sum!J750,"*")</f>
        <v>0</v>
      </c>
    </row>
    <row r="758" spans="2:55">
      <c r="B758" s="4" t="s">
        <v>186</v>
      </c>
      <c r="C758" s="4" t="s">
        <v>187</v>
      </c>
      <c r="D758" s="4">
        <v>2050</v>
      </c>
      <c r="J758" s="4" t="s">
        <v>186</v>
      </c>
      <c r="K758" s="4" t="s">
        <v>187</v>
      </c>
      <c r="L758" s="4">
        <v>2050</v>
      </c>
      <c r="M758" s="2" t="str">
        <f>IF(sum!A751="AT",sum!B751,"*")</f>
        <v>*</v>
      </c>
      <c r="N758" s="2"/>
      <c r="O758" s="2" t="str">
        <f>IF(sum!A751="AT",sum!J751,"*")</f>
        <v>*</v>
      </c>
      <c r="R758" s="4" t="s">
        <v>186</v>
      </c>
      <c r="S758" s="4" t="s">
        <v>187</v>
      </c>
      <c r="T758" s="4">
        <v>2050</v>
      </c>
      <c r="U758" s="2" t="str">
        <f>IF(sum!A751="BC",sum!B751,"*")</f>
        <v>*</v>
      </c>
      <c r="V758" s="2"/>
      <c r="W758" s="2" t="str">
        <f>IF(sum!A751="BC",sum!J751,"*")</f>
        <v>*</v>
      </c>
      <c r="Z758" s="4" t="s">
        <v>186</v>
      </c>
      <c r="AA758" s="4" t="s">
        <v>187</v>
      </c>
      <c r="AB758" s="4">
        <v>2050</v>
      </c>
      <c r="AC758" s="2" t="str">
        <f>IF(sum!A751="MA",sum!B751,"*")</f>
        <v>*</v>
      </c>
      <c r="AD758" s="2"/>
      <c r="AE758" s="2" t="str">
        <f>IF(sum!A751="MA",sum!J751,"*")</f>
        <v>*</v>
      </c>
      <c r="AH758" s="4" t="s">
        <v>186</v>
      </c>
      <c r="AI758" s="4" t="s">
        <v>187</v>
      </c>
      <c r="AJ758" s="4">
        <v>2050</v>
      </c>
      <c r="AK758" s="2" t="str">
        <f>IF(sum!A751="ON",sum!B751,"*")</f>
        <v>*</v>
      </c>
      <c r="AL758" s="2"/>
      <c r="AM758" s="2" t="str">
        <f>IF(sum!A751="ON",sum!J751,"*")</f>
        <v>*</v>
      </c>
      <c r="AP758" s="2" t="s">
        <v>186</v>
      </c>
      <c r="AQ758" s="2" t="s">
        <v>187</v>
      </c>
      <c r="AR758" s="2">
        <v>2050</v>
      </c>
      <c r="AS758" s="2" t="str">
        <f>IF(sum!A751="QU",sum!B751,"*")</f>
        <v>*</v>
      </c>
      <c r="AT758" s="2"/>
      <c r="AU758" s="2" t="str">
        <f>IF(sum!A751="QU",sum!J751,"*")</f>
        <v>*</v>
      </c>
      <c r="AX758" s="4" t="s">
        <v>186</v>
      </c>
      <c r="AY758" s="4" t="s">
        <v>187</v>
      </c>
      <c r="AZ758" s="4">
        <v>2050</v>
      </c>
      <c r="BA758" s="2" t="str">
        <f>IF(sum!A751="SA",sum!B751,"*")</f>
        <v>R_ES-WH-MOB_COAPRO1</v>
      </c>
      <c r="BB758" s="2"/>
      <c r="BC758" s="2">
        <f>IF(sum!A751="SA",sum!J751,"*")</f>
        <v>0</v>
      </c>
    </row>
    <row r="759" spans="2:55">
      <c r="B759" s="2" t="s">
        <v>186</v>
      </c>
      <c r="C759" s="2" t="s">
        <v>187</v>
      </c>
      <c r="D759" s="2">
        <v>2050</v>
      </c>
      <c r="J759" s="2" t="s">
        <v>186</v>
      </c>
      <c r="K759" s="2" t="s">
        <v>187</v>
      </c>
      <c r="L759" s="2">
        <v>2050</v>
      </c>
      <c r="M759" s="2" t="str">
        <f>IF(sum!A752="AT",sum!B752,"*")</f>
        <v>*</v>
      </c>
      <c r="N759" s="2"/>
      <c r="O759" s="2" t="str">
        <f>IF(sum!A752="AT",sum!J752,"*")</f>
        <v>*</v>
      </c>
      <c r="R759" s="2" t="s">
        <v>186</v>
      </c>
      <c r="S759" s="2" t="s">
        <v>187</v>
      </c>
      <c r="T759" s="2">
        <v>2050</v>
      </c>
      <c r="U759" s="2" t="str">
        <f>IF(sum!A752="BC",sum!B752,"*")</f>
        <v>*</v>
      </c>
      <c r="V759" s="2"/>
      <c r="W759" s="2" t="str">
        <f>IF(sum!A752="BC",sum!J752,"*")</f>
        <v>*</v>
      </c>
      <c r="Z759" s="2" t="s">
        <v>186</v>
      </c>
      <c r="AA759" s="2" t="s">
        <v>187</v>
      </c>
      <c r="AB759" s="2">
        <v>2050</v>
      </c>
      <c r="AC759" s="2" t="str">
        <f>IF(sum!A752="MA",sum!B752,"*")</f>
        <v>*</v>
      </c>
      <c r="AD759" s="2"/>
      <c r="AE759" s="2" t="str">
        <f>IF(sum!A752="MA",sum!J752,"*")</f>
        <v>*</v>
      </c>
      <c r="AH759" s="2" t="s">
        <v>186</v>
      </c>
      <c r="AI759" s="2" t="s">
        <v>187</v>
      </c>
      <c r="AJ759" s="2">
        <v>2050</v>
      </c>
      <c r="AK759" s="2" t="str">
        <f>IF(sum!A752="ON",sum!B752,"*")</f>
        <v>*</v>
      </c>
      <c r="AL759" s="2"/>
      <c r="AM759" s="2" t="str">
        <f>IF(sum!A752="ON",sum!J752,"*")</f>
        <v>*</v>
      </c>
      <c r="AP759" s="4" t="s">
        <v>186</v>
      </c>
      <c r="AQ759" s="4" t="s">
        <v>187</v>
      </c>
      <c r="AR759" s="4">
        <v>2050</v>
      </c>
      <c r="AS759" s="2" t="str">
        <f>IF(sum!A752="QU",sum!B752,"*")</f>
        <v>*</v>
      </c>
      <c r="AT759" s="2"/>
      <c r="AU759" s="2" t="str">
        <f>IF(sum!A752="QU",sum!J752,"*")</f>
        <v>*</v>
      </c>
      <c r="AX759" s="2" t="s">
        <v>186</v>
      </c>
      <c r="AY759" s="2" t="s">
        <v>187</v>
      </c>
      <c r="AZ759" s="2">
        <v>2050</v>
      </c>
      <c r="BA759" s="2" t="str">
        <f>IF(sum!A752="SA",sum!B752,"*")</f>
        <v>R_ES-WH-MOB_STEAM1</v>
      </c>
      <c r="BB759" s="2"/>
      <c r="BC759" s="2">
        <f>IF(sum!A752="SA",sum!J752,"*")</f>
        <v>0</v>
      </c>
    </row>
    <row r="760" spans="2:55">
      <c r="B760" s="4" t="s">
        <v>186</v>
      </c>
      <c r="C760" s="4" t="s">
        <v>187</v>
      </c>
      <c r="D760" s="4">
        <v>2050</v>
      </c>
      <c r="J760" s="4" t="s">
        <v>186</v>
      </c>
      <c r="K760" s="4" t="s">
        <v>187</v>
      </c>
      <c r="L760" s="4">
        <v>2050</v>
      </c>
      <c r="M760" s="2" t="str">
        <f>IF(sum!A753="AT",sum!B753,"*")</f>
        <v>*</v>
      </c>
      <c r="N760" s="2"/>
      <c r="O760" s="2" t="str">
        <f>IF(sum!A753="AT",sum!J753,"*")</f>
        <v>*</v>
      </c>
      <c r="R760" s="4" t="s">
        <v>186</v>
      </c>
      <c r="S760" s="4" t="s">
        <v>187</v>
      </c>
      <c r="T760" s="4">
        <v>2050</v>
      </c>
      <c r="U760" s="2" t="str">
        <f>IF(sum!A753="BC",sum!B753,"*")</f>
        <v>*</v>
      </c>
      <c r="V760" s="2"/>
      <c r="W760" s="2" t="str">
        <f>IF(sum!A753="BC",sum!J753,"*")</f>
        <v>*</v>
      </c>
      <c r="Z760" s="4" t="s">
        <v>186</v>
      </c>
      <c r="AA760" s="4" t="s">
        <v>187</v>
      </c>
      <c r="AB760" s="4">
        <v>2050</v>
      </c>
      <c r="AC760" s="2" t="str">
        <f>IF(sum!A753="MA",sum!B753,"*")</f>
        <v>*</v>
      </c>
      <c r="AD760" s="2"/>
      <c r="AE760" s="2" t="str">
        <f>IF(sum!A753="MA",sum!J753,"*")</f>
        <v>*</v>
      </c>
      <c r="AH760" s="4" t="s">
        <v>186</v>
      </c>
      <c r="AI760" s="4" t="s">
        <v>187</v>
      </c>
      <c r="AJ760" s="4">
        <v>2050</v>
      </c>
      <c r="AK760" s="2" t="str">
        <f>IF(sum!A753="ON",sum!B753,"*")</f>
        <v>*</v>
      </c>
      <c r="AL760" s="2"/>
      <c r="AM760" s="2" t="str">
        <f>IF(sum!A753="ON",sum!J753,"*")</f>
        <v>*</v>
      </c>
      <c r="AP760" s="2" t="s">
        <v>186</v>
      </c>
      <c r="AQ760" s="2" t="s">
        <v>187</v>
      </c>
      <c r="AR760" s="2">
        <v>2050</v>
      </c>
      <c r="AS760" s="2" t="str">
        <f>IF(sum!A753="QU",sum!B753,"*")</f>
        <v>*</v>
      </c>
      <c r="AT760" s="2"/>
      <c r="AU760" s="2" t="str">
        <f>IF(sum!A753="QU",sum!J753,"*")</f>
        <v>*</v>
      </c>
      <c r="AX760" s="4" t="s">
        <v>186</v>
      </c>
      <c r="AY760" s="4" t="s">
        <v>187</v>
      </c>
      <c r="AZ760" s="4">
        <v>2050</v>
      </c>
      <c r="BA760" s="2" t="str">
        <f>IF(sum!A753="SA",sum!B753,"*")</f>
        <v>R_ES-WH-SA_COAPRO1</v>
      </c>
      <c r="BB760" s="2"/>
      <c r="BC760" s="2">
        <f>IF(sum!A753="SA",sum!J753,"*")</f>
        <v>0</v>
      </c>
    </row>
    <row r="761" spans="2:55">
      <c r="B761" s="2" t="s">
        <v>186</v>
      </c>
      <c r="C761" s="2" t="s">
        <v>187</v>
      </c>
      <c r="D761" s="2">
        <v>2050</v>
      </c>
      <c r="J761" s="2" t="s">
        <v>186</v>
      </c>
      <c r="K761" s="2" t="s">
        <v>187</v>
      </c>
      <c r="L761" s="2">
        <v>2050</v>
      </c>
      <c r="M761" s="2" t="str">
        <f>IF(sum!A754="AT",sum!B754,"*")</f>
        <v>*</v>
      </c>
      <c r="N761" s="2"/>
      <c r="O761" s="2" t="str">
        <f>IF(sum!A754="AT",sum!J754,"*")</f>
        <v>*</v>
      </c>
      <c r="R761" s="2" t="s">
        <v>186</v>
      </c>
      <c r="S761" s="2" t="s">
        <v>187</v>
      </c>
      <c r="T761" s="2">
        <v>2050</v>
      </c>
      <c r="U761" s="2" t="str">
        <f>IF(sum!A754="BC",sum!B754,"*")</f>
        <v>*</v>
      </c>
      <c r="V761" s="2"/>
      <c r="W761" s="2" t="str">
        <f>IF(sum!A754="BC",sum!J754,"*")</f>
        <v>*</v>
      </c>
      <c r="Z761" s="2" t="s">
        <v>186</v>
      </c>
      <c r="AA761" s="2" t="s">
        <v>187</v>
      </c>
      <c r="AB761" s="2">
        <v>2050</v>
      </c>
      <c r="AC761" s="2" t="str">
        <f>IF(sum!A754="MA",sum!B754,"*")</f>
        <v>*</v>
      </c>
      <c r="AD761" s="2"/>
      <c r="AE761" s="2" t="str">
        <f>IF(sum!A754="MA",sum!J754,"*")</f>
        <v>*</v>
      </c>
      <c r="AH761" s="2" t="s">
        <v>186</v>
      </c>
      <c r="AI761" s="2" t="s">
        <v>187</v>
      </c>
      <c r="AJ761" s="2">
        <v>2050</v>
      </c>
      <c r="AK761" s="2" t="str">
        <f>IF(sum!A754="ON",sum!B754,"*")</f>
        <v>*</v>
      </c>
      <c r="AL761" s="2"/>
      <c r="AM761" s="2" t="str">
        <f>IF(sum!A754="ON",sum!J754,"*")</f>
        <v>*</v>
      </c>
      <c r="AP761" s="4" t="s">
        <v>186</v>
      </c>
      <c r="AQ761" s="4" t="s">
        <v>187</v>
      </c>
      <c r="AR761" s="4">
        <v>2050</v>
      </c>
      <c r="AS761" s="2" t="str">
        <f>IF(sum!A754="QU",sum!B754,"*")</f>
        <v>*</v>
      </c>
      <c r="AT761" s="2"/>
      <c r="AU761" s="2" t="str">
        <f>IF(sum!A754="QU",sum!J754,"*")</f>
        <v>*</v>
      </c>
      <c r="AX761" s="2" t="s">
        <v>186</v>
      </c>
      <c r="AY761" s="2" t="s">
        <v>187</v>
      </c>
      <c r="AZ761" s="2">
        <v>2050</v>
      </c>
      <c r="BA761" s="2" t="str">
        <f>IF(sum!A754="SA",sum!B754,"*")</f>
        <v>R_ES-WH-SA_STEAM1</v>
      </c>
      <c r="BB761" s="2"/>
      <c r="BC761" s="2">
        <f>IF(sum!A754="SA",sum!J754,"*")</f>
        <v>0</v>
      </c>
    </row>
    <row r="762" spans="2:55">
      <c r="B762" s="4" t="s">
        <v>186</v>
      </c>
      <c r="C762" s="4" t="s">
        <v>187</v>
      </c>
      <c r="D762" s="4">
        <v>2050</v>
      </c>
      <c r="J762" s="4" t="s">
        <v>186</v>
      </c>
      <c r="K762" s="4" t="s">
        <v>187</v>
      </c>
      <c r="L762" s="4">
        <v>2050</v>
      </c>
      <c r="M762" s="2" t="str">
        <f>IF(sum!A755="AT",sum!B755,"*")</f>
        <v>*</v>
      </c>
      <c r="N762" s="2"/>
      <c r="O762" s="2" t="str">
        <f>IF(sum!A755="AT",sum!J755,"*")</f>
        <v>*</v>
      </c>
      <c r="R762" s="4" t="s">
        <v>186</v>
      </c>
      <c r="S762" s="4" t="s">
        <v>187</v>
      </c>
      <c r="T762" s="4">
        <v>2050</v>
      </c>
      <c r="U762" s="2" t="str">
        <f>IF(sum!A755="BC",sum!B755,"*")</f>
        <v>*</v>
      </c>
      <c r="V762" s="2"/>
      <c r="W762" s="2" t="str">
        <f>IF(sum!A755="BC",sum!J755,"*")</f>
        <v>*</v>
      </c>
      <c r="Z762" s="4" t="s">
        <v>186</v>
      </c>
      <c r="AA762" s="4" t="s">
        <v>187</v>
      </c>
      <c r="AB762" s="4">
        <v>2050</v>
      </c>
      <c r="AC762" s="2" t="str">
        <f>IF(sum!A755="MA",sum!B755,"*")</f>
        <v>*</v>
      </c>
      <c r="AD762" s="2"/>
      <c r="AE762" s="2" t="str">
        <f>IF(sum!A755="MA",sum!J755,"*")</f>
        <v>*</v>
      </c>
      <c r="AH762" s="4" t="s">
        <v>186</v>
      </c>
      <c r="AI762" s="4" t="s">
        <v>187</v>
      </c>
      <c r="AJ762" s="4">
        <v>2050</v>
      </c>
      <c r="AK762" s="2" t="str">
        <f>IF(sum!A755="ON",sum!B755,"*")</f>
        <v>*</v>
      </c>
      <c r="AL762" s="2"/>
      <c r="AM762" s="2" t="str">
        <f>IF(sum!A755="ON",sum!J755,"*")</f>
        <v>*</v>
      </c>
      <c r="AP762" s="2" t="s">
        <v>186</v>
      </c>
      <c r="AQ762" s="2" t="s">
        <v>187</v>
      </c>
      <c r="AR762" s="2">
        <v>2050</v>
      </c>
      <c r="AS762" s="2" t="str">
        <f>IF(sum!A755="QU",sum!B755,"*")</f>
        <v>*</v>
      </c>
      <c r="AT762" s="2"/>
      <c r="AU762" s="2" t="str">
        <f>IF(sum!A755="QU",sum!J755,"*")</f>
        <v>*</v>
      </c>
      <c r="AX762" s="4" t="s">
        <v>186</v>
      </c>
      <c r="AY762" s="4" t="s">
        <v>187</v>
      </c>
      <c r="AZ762" s="4">
        <v>2050</v>
      </c>
      <c r="BA762" s="2" t="str">
        <f>IF(sum!A755="SA",sum!B755,"*")</f>
        <v>R_ES-WH-SD_COAPRO1</v>
      </c>
      <c r="BB762" s="2"/>
      <c r="BC762" s="2">
        <f>IF(sum!A755="SA",sum!J755,"*")</f>
        <v>0</v>
      </c>
    </row>
    <row r="763" spans="2:55">
      <c r="B763" s="2" t="s">
        <v>186</v>
      </c>
      <c r="C763" s="2" t="s">
        <v>187</v>
      </c>
      <c r="D763" s="2">
        <v>2050</v>
      </c>
      <c r="J763" s="2" t="s">
        <v>186</v>
      </c>
      <c r="K763" s="2" t="s">
        <v>187</v>
      </c>
      <c r="L763" s="2">
        <v>2050</v>
      </c>
      <c r="M763" s="2" t="str">
        <f>IF(sum!A756="AT",sum!B756,"*")</f>
        <v>*</v>
      </c>
      <c r="N763" s="2"/>
      <c r="O763" s="2" t="str">
        <f>IF(sum!A756="AT",sum!J756,"*")</f>
        <v>*</v>
      </c>
      <c r="R763" s="2" t="s">
        <v>186</v>
      </c>
      <c r="S763" s="2" t="s">
        <v>187</v>
      </c>
      <c r="T763" s="2">
        <v>2050</v>
      </c>
      <c r="U763" s="2" t="str">
        <f>IF(sum!A756="BC",sum!B756,"*")</f>
        <v>*</v>
      </c>
      <c r="V763" s="2"/>
      <c r="W763" s="2" t="str">
        <f>IF(sum!A756="BC",sum!J756,"*")</f>
        <v>*</v>
      </c>
      <c r="Z763" s="2" t="s">
        <v>186</v>
      </c>
      <c r="AA763" s="2" t="s">
        <v>187</v>
      </c>
      <c r="AB763" s="2">
        <v>2050</v>
      </c>
      <c r="AC763" s="2" t="str">
        <f>IF(sum!A756="MA",sum!B756,"*")</f>
        <v>*</v>
      </c>
      <c r="AD763" s="2"/>
      <c r="AE763" s="2" t="str">
        <f>IF(sum!A756="MA",sum!J756,"*")</f>
        <v>*</v>
      </c>
      <c r="AH763" s="2" t="s">
        <v>186</v>
      </c>
      <c r="AI763" s="2" t="s">
        <v>187</v>
      </c>
      <c r="AJ763" s="2">
        <v>2050</v>
      </c>
      <c r="AK763" s="2" t="str">
        <f>IF(sum!A756="ON",sum!B756,"*")</f>
        <v>*</v>
      </c>
      <c r="AL763" s="2"/>
      <c r="AM763" s="2" t="str">
        <f>IF(sum!A756="ON",sum!J756,"*")</f>
        <v>*</v>
      </c>
      <c r="AP763" s="4" t="s">
        <v>186</v>
      </c>
      <c r="AQ763" s="4" t="s">
        <v>187</v>
      </c>
      <c r="AR763" s="4">
        <v>2050</v>
      </c>
      <c r="AS763" s="2" t="str">
        <f>IF(sum!A756="QU",sum!B756,"*")</f>
        <v>*</v>
      </c>
      <c r="AT763" s="2"/>
      <c r="AU763" s="2" t="str">
        <f>IF(sum!A756="QU",sum!J756,"*")</f>
        <v>*</v>
      </c>
      <c r="AX763" s="2" t="s">
        <v>186</v>
      </c>
      <c r="AY763" s="2" t="s">
        <v>187</v>
      </c>
      <c r="AZ763" s="2">
        <v>2050</v>
      </c>
      <c r="BA763" s="2" t="str">
        <f>IF(sum!A756="SA",sum!B756,"*")</f>
        <v>R_ES-WH-SD_STEAM1</v>
      </c>
      <c r="BB763" s="2"/>
      <c r="BC763" s="2">
        <f>IF(sum!A756="SA",sum!J756,"*")</f>
        <v>0</v>
      </c>
    </row>
    <row r="764" spans="2:55">
      <c r="B764" s="4" t="s">
        <v>186</v>
      </c>
      <c r="C764" s="4" t="s">
        <v>187</v>
      </c>
      <c r="D764" s="4">
        <v>2050</v>
      </c>
      <c r="J764" s="4" t="s">
        <v>186</v>
      </c>
      <c r="K764" s="4" t="s">
        <v>187</v>
      </c>
      <c r="L764" s="4">
        <v>2050</v>
      </c>
      <c r="M764" s="2" t="str">
        <f>IF(sum!A757="AT",sum!B757,"*")</f>
        <v>*</v>
      </c>
      <c r="N764" s="2"/>
      <c r="O764" s="2" t="str">
        <f>IF(sum!A757="AT",sum!J757,"*")</f>
        <v>*</v>
      </c>
      <c r="R764" s="4" t="s">
        <v>186</v>
      </c>
      <c r="S764" s="4" t="s">
        <v>187</v>
      </c>
      <c r="T764" s="4">
        <v>2050</v>
      </c>
      <c r="U764" s="2" t="str">
        <f>IF(sum!A757="BC",sum!B757,"*")</f>
        <v>*</v>
      </c>
      <c r="V764" s="2"/>
      <c r="W764" s="2" t="str">
        <f>IF(sum!A757="BC",sum!J757,"*")</f>
        <v>*</v>
      </c>
      <c r="Z764" s="4" t="s">
        <v>186</v>
      </c>
      <c r="AA764" s="4" t="s">
        <v>187</v>
      </c>
      <c r="AB764" s="4">
        <v>2050</v>
      </c>
      <c r="AC764" s="2" t="str">
        <f>IF(sum!A757="MA",sum!B757,"*")</f>
        <v>*</v>
      </c>
      <c r="AD764" s="2"/>
      <c r="AE764" s="2" t="str">
        <f>IF(sum!A757="MA",sum!J757,"*")</f>
        <v>*</v>
      </c>
      <c r="AH764" s="4" t="s">
        <v>186</v>
      </c>
      <c r="AI764" s="4" t="s">
        <v>187</v>
      </c>
      <c r="AJ764" s="4">
        <v>2050</v>
      </c>
      <c r="AK764" s="2" t="str">
        <f>IF(sum!A757="ON",sum!B757,"*")</f>
        <v>*</v>
      </c>
      <c r="AL764" s="2"/>
      <c r="AM764" s="2" t="str">
        <f>IF(sum!A757="ON",sum!J757,"*")</f>
        <v>*</v>
      </c>
      <c r="AP764" s="2" t="s">
        <v>186</v>
      </c>
      <c r="AQ764" s="2" t="s">
        <v>187</v>
      </c>
      <c r="AR764" s="2">
        <v>2050</v>
      </c>
      <c r="AS764" s="2" t="str">
        <f>IF(sum!A757="QU",sum!B757,"*")</f>
        <v>*</v>
      </c>
      <c r="AT764" s="2"/>
      <c r="AU764" s="2" t="str">
        <f>IF(sum!A757="QU",sum!J757,"*")</f>
        <v>*</v>
      </c>
      <c r="AX764" s="4" t="s">
        <v>186</v>
      </c>
      <c r="AY764" s="4" t="s">
        <v>187</v>
      </c>
      <c r="AZ764" s="4">
        <v>2050</v>
      </c>
      <c r="BA764" s="2" t="str">
        <f>IF(sum!A757="SA",sum!B757,"*")</f>
        <v>RTS-AuxiliaryEquip_ELE1</v>
      </c>
      <c r="BB764" s="2"/>
      <c r="BC764" s="2">
        <f>IF(sum!A757="SA",sum!J757,"*")</f>
        <v>0.0908222081598336</v>
      </c>
    </row>
    <row r="765" spans="2:55">
      <c r="B765" s="2" t="s">
        <v>186</v>
      </c>
      <c r="C765" s="2" t="s">
        <v>187</v>
      </c>
      <c r="D765" s="2">
        <v>2050</v>
      </c>
      <c r="J765" s="2" t="s">
        <v>186</v>
      </c>
      <c r="K765" s="2" t="s">
        <v>187</v>
      </c>
      <c r="L765" s="2">
        <v>2050</v>
      </c>
      <c r="M765" s="2" t="str">
        <f>IF(sum!A758="AT",sum!B758,"*")</f>
        <v>*</v>
      </c>
      <c r="N765" s="2"/>
      <c r="O765" s="2" t="str">
        <f>IF(sum!A758="AT",sum!J758,"*")</f>
        <v>*</v>
      </c>
      <c r="R765" s="2" t="s">
        <v>186</v>
      </c>
      <c r="S765" s="2" t="s">
        <v>187</v>
      </c>
      <c r="T765" s="2">
        <v>2050</v>
      </c>
      <c r="U765" s="2" t="str">
        <f>IF(sum!A758="BC",sum!B758,"*")</f>
        <v>*</v>
      </c>
      <c r="V765" s="2"/>
      <c r="W765" s="2" t="str">
        <f>IF(sum!A758="BC",sum!J758,"*")</f>
        <v>*</v>
      </c>
      <c r="Z765" s="2" t="s">
        <v>186</v>
      </c>
      <c r="AA765" s="2" t="s">
        <v>187</v>
      </c>
      <c r="AB765" s="2">
        <v>2050</v>
      </c>
      <c r="AC765" s="2" t="str">
        <f>IF(sum!A758="MA",sum!B758,"*")</f>
        <v>*</v>
      </c>
      <c r="AD765" s="2"/>
      <c r="AE765" s="2" t="str">
        <f>IF(sum!A758="MA",sum!J758,"*")</f>
        <v>*</v>
      </c>
      <c r="AH765" s="2" t="s">
        <v>186</v>
      </c>
      <c r="AI765" s="2" t="s">
        <v>187</v>
      </c>
      <c r="AJ765" s="2">
        <v>2050</v>
      </c>
      <c r="AK765" s="2" t="str">
        <f>IF(sum!A758="ON",sum!B758,"*")</f>
        <v>*</v>
      </c>
      <c r="AL765" s="2"/>
      <c r="AM765" s="2" t="str">
        <f>IF(sum!A758="ON",sum!J758,"*")</f>
        <v>*</v>
      </c>
      <c r="AP765" s="4" t="s">
        <v>186</v>
      </c>
      <c r="AQ765" s="4" t="s">
        <v>187</v>
      </c>
      <c r="AR765" s="4">
        <v>2050</v>
      </c>
      <c r="AS765" s="2" t="str">
        <f>IF(sum!A758="QU",sum!B758,"*")</f>
        <v>*</v>
      </c>
      <c r="AT765" s="2"/>
      <c r="AU765" s="2" t="str">
        <f>IF(sum!A758="QU",sum!J758,"*")</f>
        <v>*</v>
      </c>
      <c r="AX765" s="2" t="s">
        <v>186</v>
      </c>
      <c r="AY765" s="2" t="s">
        <v>187</v>
      </c>
      <c r="AZ765" s="2">
        <v>2050</v>
      </c>
      <c r="BA765" s="2" t="str">
        <f>IF(sum!A758="SA",sum!B758,"*")</f>
        <v>RTS-AuxiliaryMot_ELE1</v>
      </c>
      <c r="BB765" s="2"/>
      <c r="BC765" s="2">
        <f>IF(sum!A758="SA",sum!J758,"*")</f>
        <v>0.0510874920899064</v>
      </c>
    </row>
    <row r="766" spans="2:55">
      <c r="B766" s="4" t="s">
        <v>186</v>
      </c>
      <c r="C766" s="4" t="s">
        <v>187</v>
      </c>
      <c r="D766" s="4">
        <v>2050</v>
      </c>
      <c r="J766" s="4" t="s">
        <v>186</v>
      </c>
      <c r="K766" s="4" t="s">
        <v>187</v>
      </c>
      <c r="L766" s="4">
        <v>2050</v>
      </c>
      <c r="M766" s="2" t="str">
        <f>IF(sum!A759="AT",sum!B759,"*")</f>
        <v>*</v>
      </c>
      <c r="N766" s="2"/>
      <c r="O766" s="2" t="str">
        <f>IF(sum!A759="AT",sum!J759,"*")</f>
        <v>*</v>
      </c>
      <c r="R766" s="4" t="s">
        <v>186</v>
      </c>
      <c r="S766" s="4" t="s">
        <v>187</v>
      </c>
      <c r="T766" s="4">
        <v>2050</v>
      </c>
      <c r="U766" s="2" t="str">
        <f>IF(sum!A759="BC",sum!B759,"*")</f>
        <v>*</v>
      </c>
      <c r="V766" s="2"/>
      <c r="W766" s="2" t="str">
        <f>IF(sum!A759="BC",sum!J759,"*")</f>
        <v>*</v>
      </c>
      <c r="Z766" s="4" t="s">
        <v>186</v>
      </c>
      <c r="AA766" s="4" t="s">
        <v>187</v>
      </c>
      <c r="AB766" s="4">
        <v>2050</v>
      </c>
      <c r="AC766" s="2" t="str">
        <f>IF(sum!A759="MA",sum!B759,"*")</f>
        <v>*</v>
      </c>
      <c r="AD766" s="2"/>
      <c r="AE766" s="2" t="str">
        <f>IF(sum!A759="MA",sum!J759,"*")</f>
        <v>*</v>
      </c>
      <c r="AH766" s="4" t="s">
        <v>186</v>
      </c>
      <c r="AI766" s="4" t="s">
        <v>187</v>
      </c>
      <c r="AJ766" s="4">
        <v>2050</v>
      </c>
      <c r="AK766" s="2" t="str">
        <f>IF(sum!A759="ON",sum!B759,"*")</f>
        <v>*</v>
      </c>
      <c r="AL766" s="2"/>
      <c r="AM766" s="2" t="str">
        <f>IF(sum!A759="ON",sum!J759,"*")</f>
        <v>*</v>
      </c>
      <c r="AP766" s="2" t="s">
        <v>186</v>
      </c>
      <c r="AQ766" s="2" t="s">
        <v>187</v>
      </c>
      <c r="AR766" s="2">
        <v>2050</v>
      </c>
      <c r="AS766" s="2" t="str">
        <f>IF(sum!A759="QU",sum!B759,"*")</f>
        <v>*</v>
      </c>
      <c r="AT766" s="2"/>
      <c r="AU766" s="2" t="str">
        <f>IF(sum!A759="QU",sum!J759,"*")</f>
        <v>*</v>
      </c>
      <c r="AX766" s="4" t="s">
        <v>186</v>
      </c>
      <c r="AY766" s="4" t="s">
        <v>187</v>
      </c>
      <c r="AZ766" s="4">
        <v>2050</v>
      </c>
      <c r="BA766" s="2" t="str">
        <f>IF(sum!A759="SA",sum!B759,"*")</f>
        <v>RTS-Light_ELE1</v>
      </c>
      <c r="BB766" s="2"/>
      <c r="BC766" s="2">
        <f>IF(sum!A759="SA",sum!J759,"*")</f>
        <v>0.221379132389594</v>
      </c>
    </row>
    <row r="767" spans="2:55">
      <c r="B767" s="2" t="s">
        <v>186</v>
      </c>
      <c r="C767" s="2" t="s">
        <v>187</v>
      </c>
      <c r="D767" s="2">
        <v>2050</v>
      </c>
      <c r="J767" s="2" t="s">
        <v>186</v>
      </c>
      <c r="K767" s="2" t="s">
        <v>187</v>
      </c>
      <c r="L767" s="2">
        <v>2050</v>
      </c>
      <c r="M767" s="2" t="str">
        <f>IF(sum!A760="AT",sum!B760,"*")</f>
        <v>*</v>
      </c>
      <c r="N767" s="2"/>
      <c r="O767" s="2" t="str">
        <f>IF(sum!A760="AT",sum!J760,"*")</f>
        <v>*</v>
      </c>
      <c r="R767" s="2" t="s">
        <v>186</v>
      </c>
      <c r="S767" s="2" t="s">
        <v>187</v>
      </c>
      <c r="T767" s="2">
        <v>2050</v>
      </c>
      <c r="U767" s="2" t="str">
        <f>IF(sum!A760="BC",sum!B760,"*")</f>
        <v>*</v>
      </c>
      <c r="V767" s="2"/>
      <c r="W767" s="2" t="str">
        <f>IF(sum!A760="BC",sum!J760,"*")</f>
        <v>*</v>
      </c>
      <c r="Z767" s="2" t="s">
        <v>186</v>
      </c>
      <c r="AA767" s="2" t="s">
        <v>187</v>
      </c>
      <c r="AB767" s="2">
        <v>2050</v>
      </c>
      <c r="AC767" s="2" t="str">
        <f>IF(sum!A760="MA",sum!B760,"*")</f>
        <v>*</v>
      </c>
      <c r="AD767" s="2"/>
      <c r="AE767" s="2" t="str">
        <f>IF(sum!A760="MA",sum!J760,"*")</f>
        <v>*</v>
      </c>
      <c r="AH767" s="2" t="s">
        <v>186</v>
      </c>
      <c r="AI767" s="2" t="s">
        <v>187</v>
      </c>
      <c r="AJ767" s="2">
        <v>2050</v>
      </c>
      <c r="AK767" s="2" t="str">
        <f>IF(sum!A760="ON",sum!B760,"*")</f>
        <v>*</v>
      </c>
      <c r="AL767" s="2"/>
      <c r="AM767" s="2" t="str">
        <f>IF(sum!A760="ON",sum!J760,"*")</f>
        <v>*</v>
      </c>
      <c r="AP767" s="4" t="s">
        <v>186</v>
      </c>
      <c r="AQ767" s="4" t="s">
        <v>187</v>
      </c>
      <c r="AR767" s="4">
        <v>2050</v>
      </c>
      <c r="AS767" s="2" t="str">
        <f>IF(sum!A760="QU",sum!B760,"*")</f>
        <v>*</v>
      </c>
      <c r="AT767" s="2"/>
      <c r="AU767" s="2" t="str">
        <f>IF(sum!A760="QU",sum!J760,"*")</f>
        <v>*</v>
      </c>
      <c r="AX767" s="2" t="s">
        <v>186</v>
      </c>
      <c r="AY767" s="2" t="s">
        <v>187</v>
      </c>
      <c r="AZ767" s="2">
        <v>2050</v>
      </c>
      <c r="BA767" s="2" t="str">
        <f>IF(sum!A760="SA",sum!B760,"*")</f>
        <v>RTS-SpCool_ELE1</v>
      </c>
      <c r="BB767" s="2"/>
      <c r="BC767" s="2">
        <f>IF(sum!A760="SA",sum!J760,"*")</f>
        <v>0.0170291640299688</v>
      </c>
    </row>
    <row r="768" spans="2:55">
      <c r="B768" s="4" t="s">
        <v>186</v>
      </c>
      <c r="C768" s="4" t="s">
        <v>187</v>
      </c>
      <c r="D768" s="4">
        <v>2050</v>
      </c>
      <c r="J768" s="4" t="s">
        <v>186</v>
      </c>
      <c r="K768" s="4" t="s">
        <v>187</v>
      </c>
      <c r="L768" s="4">
        <v>2050</v>
      </c>
      <c r="M768" s="2" t="str">
        <f>IF(sum!A761="AT",sum!B761,"*")</f>
        <v>*</v>
      </c>
      <c r="N768" s="2"/>
      <c r="O768" s="2" t="str">
        <f>IF(sum!A761="AT",sum!J761,"*")</f>
        <v>*</v>
      </c>
      <c r="R768" s="4" t="s">
        <v>186</v>
      </c>
      <c r="S768" s="4" t="s">
        <v>187</v>
      </c>
      <c r="T768" s="4">
        <v>2050</v>
      </c>
      <c r="U768" s="2" t="str">
        <f>IF(sum!A761="BC",sum!B761,"*")</f>
        <v>*</v>
      </c>
      <c r="V768" s="2"/>
      <c r="W768" s="2" t="str">
        <f>IF(sum!A761="BC",sum!J761,"*")</f>
        <v>*</v>
      </c>
      <c r="Z768" s="4" t="s">
        <v>186</v>
      </c>
      <c r="AA768" s="4" t="s">
        <v>187</v>
      </c>
      <c r="AB768" s="4">
        <v>2050</v>
      </c>
      <c r="AC768" s="2" t="str">
        <f>IF(sum!A761="MA",sum!B761,"*")</f>
        <v>*</v>
      </c>
      <c r="AD768" s="2"/>
      <c r="AE768" s="2" t="str">
        <f>IF(sum!A761="MA",sum!J761,"*")</f>
        <v>*</v>
      </c>
      <c r="AH768" s="4" t="s">
        <v>186</v>
      </c>
      <c r="AI768" s="4" t="s">
        <v>187</v>
      </c>
      <c r="AJ768" s="4">
        <v>2050</v>
      </c>
      <c r="AK768" s="2" t="str">
        <f>IF(sum!A761="ON",sum!B761,"*")</f>
        <v>*</v>
      </c>
      <c r="AL768" s="2"/>
      <c r="AM768" s="2" t="str">
        <f>IF(sum!A761="ON",sum!J761,"*")</f>
        <v>*</v>
      </c>
      <c r="AP768" s="2" t="s">
        <v>186</v>
      </c>
      <c r="AQ768" s="2" t="s">
        <v>187</v>
      </c>
      <c r="AR768" s="2">
        <v>2050</v>
      </c>
      <c r="AS768" s="2" t="str">
        <f>IF(sum!A761="QU",sum!B761,"*")</f>
        <v>*</v>
      </c>
      <c r="AT768" s="2"/>
      <c r="AU768" s="2" t="str">
        <f>IF(sum!A761="QU",sum!J761,"*")</f>
        <v>*</v>
      </c>
      <c r="AX768" s="4" t="s">
        <v>186</v>
      </c>
      <c r="AY768" s="4" t="s">
        <v>187</v>
      </c>
      <c r="AZ768" s="4">
        <v>2050</v>
      </c>
      <c r="BA768" s="2" t="str">
        <f>IF(sum!A761="SA",sum!B761,"*")</f>
        <v>RTS-SpHeat_ELE1</v>
      </c>
      <c r="BB768" s="2"/>
      <c r="BC768" s="2">
        <f>IF(sum!A761="SA",sum!J761,"*")</f>
        <v>0.355720315292682</v>
      </c>
    </row>
    <row r="769" spans="2:55">
      <c r="B769" s="2" t="s">
        <v>186</v>
      </c>
      <c r="C769" s="2" t="s">
        <v>187</v>
      </c>
      <c r="D769" s="2">
        <v>2050</v>
      </c>
      <c r="J769" s="2" t="s">
        <v>186</v>
      </c>
      <c r="K769" s="2" t="s">
        <v>187</v>
      </c>
      <c r="L769" s="2">
        <v>2050</v>
      </c>
      <c r="M769" s="2" t="str">
        <f>IF(sum!A762="AT",sum!B762,"*")</f>
        <v>*</v>
      </c>
      <c r="N769" s="2"/>
      <c r="O769" s="2" t="str">
        <f>IF(sum!A762="AT",sum!J762,"*")</f>
        <v>*</v>
      </c>
      <c r="R769" s="2" t="s">
        <v>186</v>
      </c>
      <c r="S769" s="2" t="s">
        <v>187</v>
      </c>
      <c r="T769" s="2">
        <v>2050</v>
      </c>
      <c r="U769" s="2" t="str">
        <f>IF(sum!A762="BC",sum!B762,"*")</f>
        <v>*</v>
      </c>
      <c r="V769" s="2"/>
      <c r="W769" s="2" t="str">
        <f>IF(sum!A762="BC",sum!J762,"*")</f>
        <v>*</v>
      </c>
      <c r="Z769" s="2" t="s">
        <v>186</v>
      </c>
      <c r="AA769" s="2" t="s">
        <v>187</v>
      </c>
      <c r="AB769" s="2">
        <v>2050</v>
      </c>
      <c r="AC769" s="2" t="str">
        <f>IF(sum!A762="MA",sum!B762,"*")</f>
        <v>*</v>
      </c>
      <c r="AD769" s="2"/>
      <c r="AE769" s="2" t="str">
        <f>IF(sum!A762="MA",sum!J762,"*")</f>
        <v>*</v>
      </c>
      <c r="AH769" s="2" t="s">
        <v>186</v>
      </c>
      <c r="AI769" s="2" t="s">
        <v>187</v>
      </c>
      <c r="AJ769" s="2">
        <v>2050</v>
      </c>
      <c r="AK769" s="2" t="str">
        <f>IF(sum!A762="ON",sum!B762,"*")</f>
        <v>*</v>
      </c>
      <c r="AL769" s="2"/>
      <c r="AM769" s="2" t="str">
        <f>IF(sum!A762="ON",sum!J762,"*")</f>
        <v>*</v>
      </c>
      <c r="AP769" s="4" t="s">
        <v>186</v>
      </c>
      <c r="AQ769" s="4" t="s">
        <v>187</v>
      </c>
      <c r="AR769" s="4">
        <v>2050</v>
      </c>
      <c r="AS769" s="2" t="str">
        <f>IF(sum!A762="QU",sum!B762,"*")</f>
        <v>*</v>
      </c>
      <c r="AT769" s="2"/>
      <c r="AU769" s="2" t="str">
        <f>IF(sum!A762="QU",sum!J762,"*")</f>
        <v>*</v>
      </c>
      <c r="AX769" s="2" t="s">
        <v>186</v>
      </c>
      <c r="AY769" s="2" t="s">
        <v>187</v>
      </c>
      <c r="AZ769" s="2">
        <v>2050</v>
      </c>
      <c r="BA769" s="2" t="str">
        <f>IF(sum!A762="SA",sum!B762,"*")</f>
        <v>RTS-WaterHeat_ELE1</v>
      </c>
      <c r="BB769" s="2"/>
      <c r="BC769" s="2">
        <f>IF(sum!A762="SA",sum!J762,"*")</f>
        <v>0.0454111040799168</v>
      </c>
    </row>
    <row r="770" spans="2:55">
      <c r="B770" s="4" t="s">
        <v>186</v>
      </c>
      <c r="C770" s="4" t="s">
        <v>187</v>
      </c>
      <c r="D770" s="4">
        <v>2050</v>
      </c>
      <c r="J770" s="4" t="s">
        <v>186</v>
      </c>
      <c r="K770" s="4" t="s">
        <v>187</v>
      </c>
      <c r="L770" s="4">
        <v>2050</v>
      </c>
      <c r="M770" s="2" t="str">
        <f>IF(sum!A763="AT",sum!B763,"*")</f>
        <v>*</v>
      </c>
      <c r="N770" s="2"/>
      <c r="O770" s="2" t="str">
        <f>IF(sum!A763="AT",sum!J763,"*")</f>
        <v>*</v>
      </c>
      <c r="R770" s="4" t="s">
        <v>186</v>
      </c>
      <c r="S770" s="4" t="s">
        <v>187</v>
      </c>
      <c r="T770" s="4">
        <v>2050</v>
      </c>
      <c r="U770" s="2" t="str">
        <f>IF(sum!A763="BC",sum!B763,"*")</f>
        <v>*</v>
      </c>
      <c r="V770" s="2"/>
      <c r="W770" s="2" t="str">
        <f>IF(sum!A763="BC",sum!J763,"*")</f>
        <v>*</v>
      </c>
      <c r="Z770" s="4" t="s">
        <v>186</v>
      </c>
      <c r="AA770" s="4" t="s">
        <v>187</v>
      </c>
      <c r="AB770" s="4">
        <v>2050</v>
      </c>
      <c r="AC770" s="2" t="str">
        <f>IF(sum!A763="MA",sum!B763,"*")</f>
        <v>*</v>
      </c>
      <c r="AD770" s="2"/>
      <c r="AE770" s="2" t="str">
        <f>IF(sum!A763="MA",sum!J763,"*")</f>
        <v>*</v>
      </c>
      <c r="AH770" s="4" t="s">
        <v>186</v>
      </c>
      <c r="AI770" s="4" t="s">
        <v>187</v>
      </c>
      <c r="AJ770" s="4">
        <v>2050</v>
      </c>
      <c r="AK770" s="2" t="str">
        <f>IF(sum!A763="ON",sum!B763,"*")</f>
        <v>*</v>
      </c>
      <c r="AL770" s="2"/>
      <c r="AM770" s="2" t="str">
        <f>IF(sum!A763="ON",sum!J763,"*")</f>
        <v>*</v>
      </c>
      <c r="AP770" s="2" t="s">
        <v>186</v>
      </c>
      <c r="AQ770" s="2" t="s">
        <v>187</v>
      </c>
      <c r="AR770" s="2">
        <v>2050</v>
      </c>
      <c r="AS770" s="2" t="str">
        <f>IF(sum!A763="QU",sum!B763,"*")</f>
        <v>*</v>
      </c>
      <c r="AT770" s="2"/>
      <c r="AU770" s="2" t="str">
        <f>IF(sum!A763="QU",sum!J763,"*")</f>
        <v>*</v>
      </c>
      <c r="AX770" s="4" t="s">
        <v>186</v>
      </c>
      <c r="AY770" s="4" t="s">
        <v>187</v>
      </c>
      <c r="AZ770" s="4">
        <v>2050</v>
      </c>
      <c r="BA770" s="2" t="str">
        <f>IF(sum!A763="SA",sum!B763,"*")</f>
        <v>S_CCUS_EMIS_H2T</v>
      </c>
      <c r="BB770" s="2"/>
      <c r="BC770" s="2">
        <f>IF(sum!A763="SA",sum!J763,"*")</f>
        <v>0</v>
      </c>
    </row>
    <row r="771" spans="2:55">
      <c r="B771" s="2" t="s">
        <v>186</v>
      </c>
      <c r="C771" s="2" t="s">
        <v>187</v>
      </c>
      <c r="D771" s="2">
        <v>2050</v>
      </c>
      <c r="J771" s="2" t="s">
        <v>186</v>
      </c>
      <c r="K771" s="2" t="s">
        <v>187</v>
      </c>
      <c r="L771" s="2">
        <v>2050</v>
      </c>
      <c r="M771" s="2" t="str">
        <f>IF(sum!A764="AT",sum!B764,"*")</f>
        <v>*</v>
      </c>
      <c r="N771" s="2"/>
      <c r="O771" s="2" t="str">
        <f>IF(sum!A764="AT",sum!J764,"*")</f>
        <v>*</v>
      </c>
      <c r="R771" s="2" t="s">
        <v>186</v>
      </c>
      <c r="S771" s="2" t="s">
        <v>187</v>
      </c>
      <c r="T771" s="2">
        <v>2050</v>
      </c>
      <c r="U771" s="2" t="str">
        <f>IF(sum!A764="BC",sum!B764,"*")</f>
        <v>*</v>
      </c>
      <c r="V771" s="2"/>
      <c r="W771" s="2" t="str">
        <f>IF(sum!A764="BC",sum!J764,"*")</f>
        <v>*</v>
      </c>
      <c r="Z771" s="2" t="s">
        <v>186</v>
      </c>
      <c r="AA771" s="2" t="s">
        <v>187</v>
      </c>
      <c r="AB771" s="2">
        <v>2050</v>
      </c>
      <c r="AC771" s="2" t="str">
        <f>IF(sum!A764="MA",sum!B764,"*")</f>
        <v>*</v>
      </c>
      <c r="AD771" s="2"/>
      <c r="AE771" s="2" t="str">
        <f>IF(sum!A764="MA",sum!J764,"*")</f>
        <v>*</v>
      </c>
      <c r="AH771" s="2" t="s">
        <v>186</v>
      </c>
      <c r="AI771" s="2" t="s">
        <v>187</v>
      </c>
      <c r="AJ771" s="2">
        <v>2050</v>
      </c>
      <c r="AK771" s="2" t="str">
        <f>IF(sum!A764="ON",sum!B764,"*")</f>
        <v>*</v>
      </c>
      <c r="AL771" s="2"/>
      <c r="AM771" s="2" t="str">
        <f>IF(sum!A764="ON",sum!J764,"*")</f>
        <v>*</v>
      </c>
      <c r="AP771" s="4" t="s">
        <v>186</v>
      </c>
      <c r="AQ771" s="4" t="s">
        <v>187</v>
      </c>
      <c r="AR771" s="4">
        <v>2050</v>
      </c>
      <c r="AS771" s="2" t="str">
        <f>IF(sum!A764="QU",sum!B764,"*")</f>
        <v>*</v>
      </c>
      <c r="AT771" s="2"/>
      <c r="AU771" s="2" t="str">
        <f>IF(sum!A764="QU",sum!J764,"*")</f>
        <v>*</v>
      </c>
      <c r="AX771" s="2" t="s">
        <v>186</v>
      </c>
      <c r="AY771" s="2" t="s">
        <v>187</v>
      </c>
      <c r="AZ771" s="2">
        <v>2050</v>
      </c>
      <c r="BA771" s="2" t="str">
        <f>IF(sum!A764="SA",sum!B764,"*")</f>
        <v>S_CCUS_EMIS_H2U</v>
      </c>
      <c r="BB771" s="2"/>
      <c r="BC771" s="2">
        <f>IF(sum!A764="SA",sum!J764,"*")</f>
        <v>0.493248912083429</v>
      </c>
    </row>
    <row r="772" spans="2:55">
      <c r="B772" s="4" t="s">
        <v>186</v>
      </c>
      <c r="C772" s="4" t="s">
        <v>187</v>
      </c>
      <c r="D772" s="4">
        <v>2050</v>
      </c>
      <c r="J772" s="4" t="s">
        <v>186</v>
      </c>
      <c r="K772" s="4" t="s">
        <v>187</v>
      </c>
      <c r="L772" s="4">
        <v>2050</v>
      </c>
      <c r="M772" s="2" t="str">
        <f>IF(sum!A765="AT",sum!B765,"*")</f>
        <v>*</v>
      </c>
      <c r="N772" s="2"/>
      <c r="O772" s="2" t="str">
        <f>IF(sum!A765="AT",sum!J765,"*")</f>
        <v>*</v>
      </c>
      <c r="R772" s="4" t="s">
        <v>186</v>
      </c>
      <c r="S772" s="4" t="s">
        <v>187</v>
      </c>
      <c r="T772" s="4">
        <v>2050</v>
      </c>
      <c r="U772" s="2" t="str">
        <f>IF(sum!A765="BC",sum!B765,"*")</f>
        <v>*</v>
      </c>
      <c r="V772" s="2"/>
      <c r="W772" s="2" t="str">
        <f>IF(sum!A765="BC",sum!J765,"*")</f>
        <v>*</v>
      </c>
      <c r="Z772" s="4" t="s">
        <v>186</v>
      </c>
      <c r="AA772" s="4" t="s">
        <v>187</v>
      </c>
      <c r="AB772" s="4">
        <v>2050</v>
      </c>
      <c r="AC772" s="2" t="str">
        <f>IF(sum!A765="MA",sum!B765,"*")</f>
        <v>*</v>
      </c>
      <c r="AD772" s="2"/>
      <c r="AE772" s="2" t="str">
        <f>IF(sum!A765="MA",sum!J765,"*")</f>
        <v>*</v>
      </c>
      <c r="AH772" s="4" t="s">
        <v>186</v>
      </c>
      <c r="AI772" s="4" t="s">
        <v>187</v>
      </c>
      <c r="AJ772" s="4">
        <v>2050</v>
      </c>
      <c r="AK772" s="2" t="str">
        <f>IF(sum!A765="ON",sum!B765,"*")</f>
        <v>*</v>
      </c>
      <c r="AL772" s="2"/>
      <c r="AM772" s="2" t="str">
        <f>IF(sum!A765="ON",sum!J765,"*")</f>
        <v>*</v>
      </c>
      <c r="AP772" s="2" t="s">
        <v>186</v>
      </c>
      <c r="AQ772" s="2" t="s">
        <v>187</v>
      </c>
      <c r="AR772" s="2">
        <v>2050</v>
      </c>
      <c r="AS772" s="2" t="str">
        <f>IF(sum!A765="QU",sum!B765,"*")</f>
        <v>*</v>
      </c>
      <c r="AT772" s="2"/>
      <c r="AU772" s="2" t="str">
        <f>IF(sum!A765="QU",sum!J765,"*")</f>
        <v>*</v>
      </c>
      <c r="AX772" s="4" t="s">
        <v>186</v>
      </c>
      <c r="AY772" s="4" t="s">
        <v>187</v>
      </c>
      <c r="AZ772" s="4">
        <v>2050</v>
      </c>
      <c r="BA772" s="2" t="str">
        <f>IF(sum!A765="SA",sum!B765,"*")</f>
        <v>S_CCUS_EMISMeOH_H2</v>
      </c>
      <c r="BB772" s="2"/>
      <c r="BC772" s="2">
        <f>IF(sum!A765="SA",sum!J765,"*")</f>
        <v>0</v>
      </c>
    </row>
    <row r="773" spans="2:55">
      <c r="B773" s="2" t="s">
        <v>186</v>
      </c>
      <c r="C773" s="2" t="s">
        <v>187</v>
      </c>
      <c r="D773" s="2">
        <v>2050</v>
      </c>
      <c r="J773" s="2" t="s">
        <v>186</v>
      </c>
      <c r="K773" s="2" t="s">
        <v>187</v>
      </c>
      <c r="L773" s="2">
        <v>2050</v>
      </c>
      <c r="M773" s="2" t="str">
        <f>IF(sum!A766="AT",sum!B766,"*")</f>
        <v>*</v>
      </c>
      <c r="N773" s="2"/>
      <c r="O773" s="2" t="str">
        <f>IF(sum!A766="AT",sum!J766,"*")</f>
        <v>*</v>
      </c>
      <c r="R773" s="2" t="s">
        <v>186</v>
      </c>
      <c r="S773" s="2" t="s">
        <v>187</v>
      </c>
      <c r="T773" s="2">
        <v>2050</v>
      </c>
      <c r="U773" s="2" t="str">
        <f>IF(sum!A766="BC",sum!B766,"*")</f>
        <v>*</v>
      </c>
      <c r="V773" s="2"/>
      <c r="W773" s="2" t="str">
        <f>IF(sum!A766="BC",sum!J766,"*")</f>
        <v>*</v>
      </c>
      <c r="Z773" s="2" t="s">
        <v>186</v>
      </c>
      <c r="AA773" s="2" t="s">
        <v>187</v>
      </c>
      <c r="AB773" s="2">
        <v>2050</v>
      </c>
      <c r="AC773" s="2" t="str">
        <f>IF(sum!A766="MA",sum!B766,"*")</f>
        <v>*</v>
      </c>
      <c r="AD773" s="2"/>
      <c r="AE773" s="2" t="str">
        <f>IF(sum!A766="MA",sum!J766,"*")</f>
        <v>*</v>
      </c>
      <c r="AH773" s="2" t="s">
        <v>186</v>
      </c>
      <c r="AI773" s="2" t="s">
        <v>187</v>
      </c>
      <c r="AJ773" s="2">
        <v>2050</v>
      </c>
      <c r="AK773" s="2" t="str">
        <f>IF(sum!A766="ON",sum!B766,"*")</f>
        <v>*</v>
      </c>
      <c r="AL773" s="2"/>
      <c r="AM773" s="2" t="str">
        <f>IF(sum!A766="ON",sum!J766,"*")</f>
        <v>*</v>
      </c>
      <c r="AP773" s="4" t="s">
        <v>186</v>
      </c>
      <c r="AQ773" s="4" t="s">
        <v>187</v>
      </c>
      <c r="AR773" s="4">
        <v>2050</v>
      </c>
      <c r="AS773" s="2" t="str">
        <f>IF(sum!A766="QU",sum!B766,"*")</f>
        <v>*</v>
      </c>
      <c r="AT773" s="2"/>
      <c r="AU773" s="2" t="str">
        <f>IF(sum!A766="QU",sum!J766,"*")</f>
        <v>*</v>
      </c>
      <c r="AX773" s="2" t="s">
        <v>186</v>
      </c>
      <c r="AY773" s="2" t="s">
        <v>187</v>
      </c>
      <c r="AZ773" s="2">
        <v>2050</v>
      </c>
      <c r="BA773" s="2" t="str">
        <f>IF(sum!A766="SA",sum!B766,"*")</f>
        <v>SCOAH2GC01</v>
      </c>
      <c r="BB773" s="2"/>
      <c r="BC773" s="2">
        <f>IF(sum!A766="SA",sum!J766,"*")</f>
        <v>0.632370400106958</v>
      </c>
    </row>
    <row r="774" spans="2:55">
      <c r="B774" s="4" t="s">
        <v>186</v>
      </c>
      <c r="C774" s="4" t="s">
        <v>187</v>
      </c>
      <c r="D774" s="4">
        <v>2050</v>
      </c>
      <c r="J774" s="4" t="s">
        <v>186</v>
      </c>
      <c r="K774" s="4" t="s">
        <v>187</v>
      </c>
      <c r="L774" s="4">
        <v>2050</v>
      </c>
      <c r="M774" s="2" t="str">
        <f>IF(sum!A767="AT",sum!B767,"*")</f>
        <v>*</v>
      </c>
      <c r="N774" s="2"/>
      <c r="O774" s="2" t="str">
        <f>IF(sum!A767="AT",sum!J767,"*")</f>
        <v>*</v>
      </c>
      <c r="R774" s="4" t="s">
        <v>186</v>
      </c>
      <c r="S774" s="4" t="s">
        <v>187</v>
      </c>
      <c r="T774" s="4">
        <v>2050</v>
      </c>
      <c r="U774" s="2" t="str">
        <f>IF(sum!A767="BC",sum!B767,"*")</f>
        <v>*</v>
      </c>
      <c r="V774" s="2"/>
      <c r="W774" s="2" t="str">
        <f>IF(sum!A767="BC",sum!J767,"*")</f>
        <v>*</v>
      </c>
      <c r="Z774" s="4" t="s">
        <v>186</v>
      </c>
      <c r="AA774" s="4" t="s">
        <v>187</v>
      </c>
      <c r="AB774" s="4">
        <v>2050</v>
      </c>
      <c r="AC774" s="2" t="str">
        <f>IF(sum!A767="MA",sum!B767,"*")</f>
        <v>*</v>
      </c>
      <c r="AD774" s="2"/>
      <c r="AE774" s="2" t="str">
        <f>IF(sum!A767="MA",sum!J767,"*")</f>
        <v>*</v>
      </c>
      <c r="AH774" s="4" t="s">
        <v>186</v>
      </c>
      <c r="AI774" s="4" t="s">
        <v>187</v>
      </c>
      <c r="AJ774" s="4">
        <v>2050</v>
      </c>
      <c r="AK774" s="2" t="str">
        <f>IF(sum!A767="ON",sum!B767,"*")</f>
        <v>*</v>
      </c>
      <c r="AL774" s="2"/>
      <c r="AM774" s="2" t="str">
        <f>IF(sum!A767="ON",sum!J767,"*")</f>
        <v>*</v>
      </c>
      <c r="AP774" s="2" t="s">
        <v>186</v>
      </c>
      <c r="AQ774" s="2" t="s">
        <v>187</v>
      </c>
      <c r="AR774" s="2">
        <v>2050</v>
      </c>
      <c r="AS774" s="2" t="str">
        <f>IF(sum!A767="QU",sum!B767,"*")</f>
        <v>*</v>
      </c>
      <c r="AT774" s="2"/>
      <c r="AU774" s="2" t="str">
        <f>IF(sum!A767="QU",sum!J767,"*")</f>
        <v>*</v>
      </c>
      <c r="AX774" s="4" t="s">
        <v>186</v>
      </c>
      <c r="AY774" s="4" t="s">
        <v>187</v>
      </c>
      <c r="AZ774" s="4">
        <v>2050</v>
      </c>
      <c r="BA774" s="2" t="str">
        <f>IF(sum!A767="SA",sum!B767,"*")</f>
        <v>SGASSH2RC01</v>
      </c>
      <c r="BB774" s="2"/>
      <c r="BC774" s="2">
        <f>IF(sum!A767="SA",sum!J767,"*")</f>
        <v>0</v>
      </c>
    </row>
    <row r="775" spans="2:55">
      <c r="B775" s="2" t="s">
        <v>186</v>
      </c>
      <c r="C775" s="2" t="s">
        <v>187</v>
      </c>
      <c r="D775" s="2">
        <v>2050</v>
      </c>
      <c r="J775" s="2" t="s">
        <v>186</v>
      </c>
      <c r="K775" s="2" t="s">
        <v>187</v>
      </c>
      <c r="L775" s="2">
        <v>2050</v>
      </c>
      <c r="M775" s="2" t="str">
        <f>IF(sum!A768="AT",sum!B768,"*")</f>
        <v>*</v>
      </c>
      <c r="N775" s="2"/>
      <c r="O775" s="2" t="str">
        <f>IF(sum!A768="AT",sum!J768,"*")</f>
        <v>*</v>
      </c>
      <c r="R775" s="2" t="s">
        <v>186</v>
      </c>
      <c r="S775" s="2" t="s">
        <v>187</v>
      </c>
      <c r="T775" s="2">
        <v>2050</v>
      </c>
      <c r="U775" s="2" t="str">
        <f>IF(sum!A768="BC",sum!B768,"*")</f>
        <v>*</v>
      </c>
      <c r="V775" s="2"/>
      <c r="W775" s="2" t="str">
        <f>IF(sum!A768="BC",sum!J768,"*")</f>
        <v>*</v>
      </c>
      <c r="Z775" s="2" t="s">
        <v>186</v>
      </c>
      <c r="AA775" s="2" t="s">
        <v>187</v>
      </c>
      <c r="AB775" s="2">
        <v>2050</v>
      </c>
      <c r="AC775" s="2" t="str">
        <f>IF(sum!A768="MA",sum!B768,"*")</f>
        <v>*</v>
      </c>
      <c r="AD775" s="2"/>
      <c r="AE775" s="2" t="str">
        <f>IF(sum!A768="MA",sum!J768,"*")</f>
        <v>*</v>
      </c>
      <c r="AH775" s="2" t="s">
        <v>186</v>
      </c>
      <c r="AI775" s="2" t="s">
        <v>187</v>
      </c>
      <c r="AJ775" s="2">
        <v>2050</v>
      </c>
      <c r="AK775" s="2" t="str">
        <f>IF(sum!A768="ON",sum!B768,"*")</f>
        <v>*</v>
      </c>
      <c r="AL775" s="2"/>
      <c r="AM775" s="2" t="str">
        <f>IF(sum!A768="ON",sum!J768,"*")</f>
        <v>*</v>
      </c>
      <c r="AP775" s="4" t="s">
        <v>186</v>
      </c>
      <c r="AQ775" s="4" t="s">
        <v>187</v>
      </c>
      <c r="AR775" s="4">
        <v>2050</v>
      </c>
      <c r="AS775" s="2" t="str">
        <f>IF(sum!A768="QU",sum!B768,"*")</f>
        <v>*</v>
      </c>
      <c r="AT775" s="2"/>
      <c r="AU775" s="2" t="str">
        <f>IF(sum!A768="QU",sum!J768,"*")</f>
        <v>*</v>
      </c>
      <c r="AX775" s="2" t="s">
        <v>186</v>
      </c>
      <c r="AY775" s="2" t="s">
        <v>187</v>
      </c>
      <c r="AZ775" s="2">
        <v>2050</v>
      </c>
      <c r="BA775" s="2" t="str">
        <f>IF(sum!A768="SA",sum!B768,"*")</f>
        <v>SINKCCU</v>
      </c>
      <c r="BB775" s="2"/>
      <c r="BC775" s="2">
        <f>IF(sum!A768="SA",sum!J768,"*")</f>
        <v>1035.96950625144</v>
      </c>
    </row>
    <row r="776" spans="2:55">
      <c r="B776" s="4" t="s">
        <v>186</v>
      </c>
      <c r="C776" s="4" t="s">
        <v>187</v>
      </c>
      <c r="D776" s="4">
        <v>2050</v>
      </c>
      <c r="J776" s="4" t="s">
        <v>186</v>
      </c>
      <c r="K776" s="4" t="s">
        <v>187</v>
      </c>
      <c r="L776" s="4">
        <v>2050</v>
      </c>
      <c r="M776" s="2" t="str">
        <f>IF(sum!A769="AT",sum!B769,"*")</f>
        <v>*</v>
      </c>
      <c r="N776" s="2"/>
      <c r="O776" s="2" t="str">
        <f>IF(sum!A769="AT",sum!J769,"*")</f>
        <v>*</v>
      </c>
      <c r="R776" s="4" t="s">
        <v>186</v>
      </c>
      <c r="S776" s="4" t="s">
        <v>187</v>
      </c>
      <c r="T776" s="4">
        <v>2050</v>
      </c>
      <c r="U776" s="2" t="str">
        <f>IF(sum!A769="BC",sum!B769,"*")</f>
        <v>*</v>
      </c>
      <c r="V776" s="2"/>
      <c r="W776" s="2" t="str">
        <f>IF(sum!A769="BC",sum!J769,"*")</f>
        <v>*</v>
      </c>
      <c r="Z776" s="4" t="s">
        <v>186</v>
      </c>
      <c r="AA776" s="4" t="s">
        <v>187</v>
      </c>
      <c r="AB776" s="4">
        <v>2050</v>
      </c>
      <c r="AC776" s="2" t="str">
        <f>IF(sum!A769="MA",sum!B769,"*")</f>
        <v>*</v>
      </c>
      <c r="AD776" s="2"/>
      <c r="AE776" s="2" t="str">
        <f>IF(sum!A769="MA",sum!J769,"*")</f>
        <v>*</v>
      </c>
      <c r="AH776" s="4" t="s">
        <v>186</v>
      </c>
      <c r="AI776" s="4" t="s">
        <v>187</v>
      </c>
      <c r="AJ776" s="4">
        <v>2050</v>
      </c>
      <c r="AK776" s="2" t="str">
        <f>IF(sum!A769="ON",sum!B769,"*")</f>
        <v>*</v>
      </c>
      <c r="AL776" s="2"/>
      <c r="AM776" s="2" t="str">
        <f>IF(sum!A769="ON",sum!J769,"*")</f>
        <v>*</v>
      </c>
      <c r="AP776" s="2" t="s">
        <v>186</v>
      </c>
      <c r="AQ776" s="2" t="s">
        <v>187</v>
      </c>
      <c r="AR776" s="2">
        <v>2050</v>
      </c>
      <c r="AS776" s="2" t="str">
        <f>IF(sum!A769="QU",sum!B769,"*")</f>
        <v>*</v>
      </c>
      <c r="AT776" s="2"/>
      <c r="AU776" s="2" t="str">
        <f>IF(sum!A769="QU",sum!J769,"*")</f>
        <v>*</v>
      </c>
      <c r="AX776" s="4" t="s">
        <v>186</v>
      </c>
      <c r="AY776" s="4" t="s">
        <v>187</v>
      </c>
      <c r="AZ776" s="4">
        <v>2050</v>
      </c>
      <c r="BA776" s="2" t="str">
        <f>IF(sum!A769="SA",sum!B769,"*")</f>
        <v>SNK_DAC</v>
      </c>
      <c r="BB776" s="2"/>
      <c r="BC776" s="2">
        <f>IF(sum!A769="SA",sum!J769,"*")</f>
        <v>1151.07722916827</v>
      </c>
    </row>
    <row r="777" spans="2:55">
      <c r="B777" s="2" t="s">
        <v>186</v>
      </c>
      <c r="C777" s="2" t="s">
        <v>187</v>
      </c>
      <c r="D777" s="2">
        <v>2050</v>
      </c>
      <c r="J777" s="2" t="s">
        <v>186</v>
      </c>
      <c r="K777" s="2" t="s">
        <v>187</v>
      </c>
      <c r="L777" s="2">
        <v>2050</v>
      </c>
      <c r="M777" s="2" t="str">
        <f>IF(sum!A770="AT",sum!B770,"*")</f>
        <v>*</v>
      </c>
      <c r="N777" s="2"/>
      <c r="O777" s="2" t="str">
        <f>IF(sum!A770="AT",sum!J770,"*")</f>
        <v>*</v>
      </c>
      <c r="R777" s="2" t="s">
        <v>186</v>
      </c>
      <c r="S777" s="2" t="s">
        <v>187</v>
      </c>
      <c r="T777" s="2">
        <v>2050</v>
      </c>
      <c r="U777" s="2" t="str">
        <f>IF(sum!A770="BC",sum!B770,"*")</f>
        <v>*</v>
      </c>
      <c r="V777" s="2"/>
      <c r="W777" s="2" t="str">
        <f>IF(sum!A770="BC",sum!J770,"*")</f>
        <v>*</v>
      </c>
      <c r="Z777" s="2" t="s">
        <v>186</v>
      </c>
      <c r="AA777" s="2" t="s">
        <v>187</v>
      </c>
      <c r="AB777" s="2">
        <v>2050</v>
      </c>
      <c r="AC777" s="2" t="str">
        <f>IF(sum!A770="MA",sum!B770,"*")</f>
        <v>*</v>
      </c>
      <c r="AD777" s="2"/>
      <c r="AE777" s="2" t="str">
        <f>IF(sum!A770="MA",sum!J770,"*")</f>
        <v>*</v>
      </c>
      <c r="AH777" s="2" t="s">
        <v>186</v>
      </c>
      <c r="AI777" s="2" t="s">
        <v>187</v>
      </c>
      <c r="AJ777" s="2">
        <v>2050</v>
      </c>
      <c r="AK777" s="2" t="str">
        <f>IF(sum!A770="ON",sum!B770,"*")</f>
        <v>*</v>
      </c>
      <c r="AL777" s="2"/>
      <c r="AM777" s="2" t="str">
        <f>IF(sum!A770="ON",sum!J770,"*")</f>
        <v>*</v>
      </c>
      <c r="AP777" s="4" t="s">
        <v>186</v>
      </c>
      <c r="AQ777" s="4" t="s">
        <v>187</v>
      </c>
      <c r="AR777" s="4">
        <v>2050</v>
      </c>
      <c r="AS777" s="2" t="str">
        <f>IF(sum!A770="QU",sum!B770,"*")</f>
        <v>*</v>
      </c>
      <c r="AT777" s="2"/>
      <c r="AU777" s="2" t="str">
        <f>IF(sum!A770="QU",sum!J770,"*")</f>
        <v>*</v>
      </c>
      <c r="AX777" s="2" t="s">
        <v>186</v>
      </c>
      <c r="AY777" s="2" t="s">
        <v>187</v>
      </c>
      <c r="AZ777" s="2">
        <v>2050</v>
      </c>
      <c r="BA777" s="2" t="str">
        <f>IF(sum!A770="SA",sum!B770,"*")</f>
        <v>TB_ELC_MA_SA_01</v>
      </c>
      <c r="BB777" s="2"/>
      <c r="BC777" s="2">
        <f>IF(sum!A770="SA",sum!J770,"*")</f>
        <v>5.62051923272461</v>
      </c>
    </row>
    <row r="778" spans="2:55">
      <c r="B778" s="4" t="s">
        <v>186</v>
      </c>
      <c r="C778" s="4" t="s">
        <v>187</v>
      </c>
      <c r="D778" s="4">
        <v>2050</v>
      </c>
      <c r="J778" s="4" t="s">
        <v>186</v>
      </c>
      <c r="K778" s="4" t="s">
        <v>187</v>
      </c>
      <c r="L778" s="4">
        <v>2050</v>
      </c>
      <c r="M778" s="2" t="str">
        <f>IF(sum!A771="AT",sum!B771,"*")</f>
        <v>*</v>
      </c>
      <c r="N778" s="2"/>
      <c r="O778" s="2" t="str">
        <f>IF(sum!A771="AT",sum!J771,"*")</f>
        <v>*</v>
      </c>
      <c r="R778" s="4" t="s">
        <v>186</v>
      </c>
      <c r="S778" s="4" t="s">
        <v>187</v>
      </c>
      <c r="T778" s="4">
        <v>2050</v>
      </c>
      <c r="U778" s="2" t="str">
        <f>IF(sum!A771="BC",sum!B771,"*")</f>
        <v>*</v>
      </c>
      <c r="V778" s="2"/>
      <c r="W778" s="2" t="str">
        <f>IF(sum!A771="BC",sum!J771,"*")</f>
        <v>*</v>
      </c>
      <c r="Z778" s="4" t="s">
        <v>186</v>
      </c>
      <c r="AA778" s="4" t="s">
        <v>187</v>
      </c>
      <c r="AB778" s="4">
        <v>2050</v>
      </c>
      <c r="AC778" s="2" t="str">
        <f>IF(sum!A771="MA",sum!B771,"*")</f>
        <v>*</v>
      </c>
      <c r="AD778" s="2"/>
      <c r="AE778" s="2" t="str">
        <f>IF(sum!A771="MA",sum!J771,"*")</f>
        <v>*</v>
      </c>
      <c r="AH778" s="4" t="s">
        <v>186</v>
      </c>
      <c r="AI778" s="4" t="s">
        <v>187</v>
      </c>
      <c r="AJ778" s="4">
        <v>2050</v>
      </c>
      <c r="AK778" s="2" t="str">
        <f>IF(sum!A771="ON",sum!B771,"*")</f>
        <v>*</v>
      </c>
      <c r="AL778" s="2"/>
      <c r="AM778" s="2" t="str">
        <f>IF(sum!A771="ON",sum!J771,"*")</f>
        <v>*</v>
      </c>
      <c r="AP778" s="2" t="s">
        <v>186</v>
      </c>
      <c r="AQ778" s="2" t="s">
        <v>187</v>
      </c>
      <c r="AR778" s="2">
        <v>2050</v>
      </c>
      <c r="AS778" s="2" t="str">
        <f>IF(sum!A771="QU",sum!B771,"*")</f>
        <v>*</v>
      </c>
      <c r="AT778" s="2"/>
      <c r="AU778" s="2" t="str">
        <f>IF(sum!A771="QU",sum!J771,"*")</f>
        <v>*</v>
      </c>
      <c r="AX778" s="4" t="s">
        <v>186</v>
      </c>
      <c r="AY778" s="4" t="s">
        <v>187</v>
      </c>
      <c r="AZ778" s="4">
        <v>2050</v>
      </c>
      <c r="BA778" s="2" t="str">
        <f>IF(sum!A771="SA",sum!B771,"*")</f>
        <v>TB_ELC_SA_AL_01</v>
      </c>
      <c r="BB778" s="2"/>
      <c r="BC778" s="2">
        <f>IF(sum!A771="SA",sum!J771,"*")</f>
        <v>0</v>
      </c>
    </row>
    <row r="779" spans="2:55">
      <c r="B779" s="2" t="s">
        <v>186</v>
      </c>
      <c r="C779" s="2" t="s">
        <v>187</v>
      </c>
      <c r="D779" s="2">
        <v>2050</v>
      </c>
      <c r="J779" s="2" t="s">
        <v>186</v>
      </c>
      <c r="K779" s="2" t="s">
        <v>187</v>
      </c>
      <c r="L779" s="2">
        <v>2050</v>
      </c>
      <c r="M779" s="2" t="str">
        <f>IF(sum!A772="AT",sum!B772,"*")</f>
        <v>*</v>
      </c>
      <c r="N779" s="2"/>
      <c r="O779" s="2" t="str">
        <f>IF(sum!A772="AT",sum!J772,"*")</f>
        <v>*</v>
      </c>
      <c r="R779" s="2" t="s">
        <v>186</v>
      </c>
      <c r="S779" s="2" t="s">
        <v>187</v>
      </c>
      <c r="T779" s="2">
        <v>2050</v>
      </c>
      <c r="U779" s="2" t="str">
        <f>IF(sum!A772="BC",sum!B772,"*")</f>
        <v>*</v>
      </c>
      <c r="V779" s="2"/>
      <c r="W779" s="2" t="str">
        <f>IF(sum!A772="BC",sum!J772,"*")</f>
        <v>*</v>
      </c>
      <c r="Z779" s="2" t="s">
        <v>186</v>
      </c>
      <c r="AA779" s="2" t="s">
        <v>187</v>
      </c>
      <c r="AB779" s="2">
        <v>2050</v>
      </c>
      <c r="AC779" s="2" t="str">
        <f>IF(sum!A772="MA",sum!B772,"*")</f>
        <v>*</v>
      </c>
      <c r="AD779" s="2"/>
      <c r="AE779" s="2" t="str">
        <f>IF(sum!A772="MA",sum!J772,"*")</f>
        <v>*</v>
      </c>
      <c r="AH779" s="2" t="s">
        <v>186</v>
      </c>
      <c r="AI779" s="2" t="s">
        <v>187</v>
      </c>
      <c r="AJ779" s="2">
        <v>2050</v>
      </c>
      <c r="AK779" s="2" t="str">
        <f>IF(sum!A772="ON",sum!B772,"*")</f>
        <v>*</v>
      </c>
      <c r="AL779" s="2"/>
      <c r="AM779" s="2" t="str">
        <f>IF(sum!A772="ON",sum!J772,"*")</f>
        <v>*</v>
      </c>
      <c r="AP779" s="4" t="s">
        <v>186</v>
      </c>
      <c r="AQ779" s="4" t="s">
        <v>187</v>
      </c>
      <c r="AR779" s="4">
        <v>2050</v>
      </c>
      <c r="AS779" s="2" t="str">
        <f>IF(sum!A772="QU",sum!B772,"*")</f>
        <v>*</v>
      </c>
      <c r="AT779" s="2"/>
      <c r="AU779" s="2" t="str">
        <f>IF(sum!A772="QU",sum!J772,"*")</f>
        <v>*</v>
      </c>
      <c r="AX779" s="2" t="s">
        <v>186</v>
      </c>
      <c r="AY779" s="2" t="s">
        <v>187</v>
      </c>
      <c r="AZ779" s="2">
        <v>2050</v>
      </c>
      <c r="BA779" s="2" t="str">
        <f>IF(sum!A772="SA",sum!B772,"*")</f>
        <v>TRA_Bus_IC_GSL1</v>
      </c>
      <c r="BB779" s="2"/>
      <c r="BC779" s="2">
        <f>IF(sum!A772="SA",sum!J772,"*")</f>
        <v>2.30564975025782</v>
      </c>
    </row>
    <row r="780" spans="2:55">
      <c r="B780" s="4" t="s">
        <v>186</v>
      </c>
      <c r="C780" s="4" t="s">
        <v>187</v>
      </c>
      <c r="D780" s="4">
        <v>2050</v>
      </c>
      <c r="J780" s="4" t="s">
        <v>186</v>
      </c>
      <c r="K780" s="4" t="s">
        <v>187</v>
      </c>
      <c r="L780" s="4">
        <v>2050</v>
      </c>
      <c r="M780" s="2" t="str">
        <f>IF(sum!A773="AT",sum!B773,"*")</f>
        <v>*</v>
      </c>
      <c r="N780" s="2"/>
      <c r="O780" s="2" t="str">
        <f>IF(sum!A773="AT",sum!J773,"*")</f>
        <v>*</v>
      </c>
      <c r="R780" s="4" t="s">
        <v>186</v>
      </c>
      <c r="S780" s="4" t="s">
        <v>187</v>
      </c>
      <c r="T780" s="4">
        <v>2050</v>
      </c>
      <c r="U780" s="2" t="str">
        <f>IF(sum!A773="BC",sum!B773,"*")</f>
        <v>*</v>
      </c>
      <c r="V780" s="2"/>
      <c r="W780" s="2" t="str">
        <f>IF(sum!A773="BC",sum!J773,"*")</f>
        <v>*</v>
      </c>
      <c r="Z780" s="4" t="s">
        <v>186</v>
      </c>
      <c r="AA780" s="4" t="s">
        <v>187</v>
      </c>
      <c r="AB780" s="4">
        <v>2050</v>
      </c>
      <c r="AC780" s="2" t="str">
        <f>IF(sum!A773="MA",sum!B773,"*")</f>
        <v>*</v>
      </c>
      <c r="AD780" s="2"/>
      <c r="AE780" s="2" t="str">
        <f>IF(sum!A773="MA",sum!J773,"*")</f>
        <v>*</v>
      </c>
      <c r="AH780" s="4" t="s">
        <v>186</v>
      </c>
      <c r="AI780" s="4" t="s">
        <v>187</v>
      </c>
      <c r="AJ780" s="4">
        <v>2050</v>
      </c>
      <c r="AK780" s="2" t="str">
        <f>IF(sum!A773="ON",sum!B773,"*")</f>
        <v>*</v>
      </c>
      <c r="AL780" s="2"/>
      <c r="AM780" s="2" t="str">
        <f>IF(sum!A773="ON",sum!J773,"*")</f>
        <v>*</v>
      </c>
      <c r="AP780" s="2" t="s">
        <v>186</v>
      </c>
      <c r="AQ780" s="2" t="s">
        <v>187</v>
      </c>
      <c r="AR780" s="2">
        <v>2050</v>
      </c>
      <c r="AS780" s="2" t="str">
        <f>IF(sum!A773="QU",sum!B773,"*")</f>
        <v>*</v>
      </c>
      <c r="AT780" s="2"/>
      <c r="AU780" s="2" t="str">
        <f>IF(sum!A773="QU",sum!J773,"*")</f>
        <v>*</v>
      </c>
      <c r="AX780" s="4" t="s">
        <v>186</v>
      </c>
      <c r="AY780" s="4" t="s">
        <v>187</v>
      </c>
      <c r="AZ780" s="4">
        <v>2050</v>
      </c>
      <c r="BA780" s="2" t="str">
        <f>IF(sum!A773="SA",sum!B773,"*")</f>
        <v>TRA_Bus_SB_DST1</v>
      </c>
      <c r="BB780" s="2"/>
      <c r="BC780" s="2">
        <f>IF(sum!A773="SA",sum!J773,"*")</f>
        <v>0</v>
      </c>
    </row>
    <row r="781" spans="2:55">
      <c r="B781" s="2" t="s">
        <v>186</v>
      </c>
      <c r="C781" s="2" t="s">
        <v>187</v>
      </c>
      <c r="D781" s="2">
        <v>2050</v>
      </c>
      <c r="J781" s="2" t="s">
        <v>186</v>
      </c>
      <c r="K781" s="2" t="s">
        <v>187</v>
      </c>
      <c r="L781" s="2">
        <v>2050</v>
      </c>
      <c r="M781" s="2" t="str">
        <f>IF(sum!A774="AT",sum!B774,"*")</f>
        <v>*</v>
      </c>
      <c r="N781" s="2"/>
      <c r="O781" s="2" t="str">
        <f>IF(sum!A774="AT",sum!J774,"*")</f>
        <v>*</v>
      </c>
      <c r="R781" s="2" t="s">
        <v>186</v>
      </c>
      <c r="S781" s="2" t="s">
        <v>187</v>
      </c>
      <c r="T781" s="2">
        <v>2050</v>
      </c>
      <c r="U781" s="2" t="str">
        <f>IF(sum!A774="BC",sum!B774,"*")</f>
        <v>*</v>
      </c>
      <c r="V781" s="2"/>
      <c r="W781" s="2" t="str">
        <f>IF(sum!A774="BC",sum!J774,"*")</f>
        <v>*</v>
      </c>
      <c r="Z781" s="2" t="s">
        <v>186</v>
      </c>
      <c r="AA781" s="2" t="s">
        <v>187</v>
      </c>
      <c r="AB781" s="2">
        <v>2050</v>
      </c>
      <c r="AC781" s="2" t="str">
        <f>IF(sum!A774="MA",sum!B774,"*")</f>
        <v>*</v>
      </c>
      <c r="AD781" s="2"/>
      <c r="AE781" s="2" t="str">
        <f>IF(sum!A774="MA",sum!J774,"*")</f>
        <v>*</v>
      </c>
      <c r="AH781" s="2" t="s">
        <v>186</v>
      </c>
      <c r="AI781" s="2" t="s">
        <v>187</v>
      </c>
      <c r="AJ781" s="2">
        <v>2050</v>
      </c>
      <c r="AK781" s="2" t="str">
        <f>IF(sum!A774="ON",sum!B774,"*")</f>
        <v>*</v>
      </c>
      <c r="AL781" s="2"/>
      <c r="AM781" s="2" t="str">
        <f>IF(sum!A774="ON",sum!J774,"*")</f>
        <v>*</v>
      </c>
      <c r="AP781" s="4" t="s">
        <v>186</v>
      </c>
      <c r="AQ781" s="4" t="s">
        <v>187</v>
      </c>
      <c r="AR781" s="4">
        <v>2050</v>
      </c>
      <c r="AS781" s="2" t="str">
        <f>IF(sum!A774="QU",sum!B774,"*")</f>
        <v>*</v>
      </c>
      <c r="AT781" s="2"/>
      <c r="AU781" s="2" t="str">
        <f>IF(sum!A774="QU",sum!J774,"*")</f>
        <v>*</v>
      </c>
      <c r="AX781" s="2" t="s">
        <v>186</v>
      </c>
      <c r="AY781" s="2" t="s">
        <v>187</v>
      </c>
      <c r="AZ781" s="2">
        <v>2050</v>
      </c>
      <c r="BA781" s="2" t="str">
        <f>IF(sum!A774="SA",sum!B774,"*")</f>
        <v>TRA_Car_DST1</v>
      </c>
      <c r="BB781" s="2"/>
      <c r="BC781" s="2">
        <f>IF(sum!A774="SA",sum!J774,"*")</f>
        <v>0</v>
      </c>
    </row>
    <row r="782" spans="2:55">
      <c r="B782" s="4" t="s">
        <v>186</v>
      </c>
      <c r="C782" s="4" t="s">
        <v>187</v>
      </c>
      <c r="D782" s="4">
        <v>2050</v>
      </c>
      <c r="J782" s="4" t="s">
        <v>186</v>
      </c>
      <c r="K782" s="4" t="s">
        <v>187</v>
      </c>
      <c r="L782" s="4">
        <v>2050</v>
      </c>
      <c r="M782" s="2" t="str">
        <f>IF(sum!A775="AT",sum!B775,"*")</f>
        <v>*</v>
      </c>
      <c r="N782" s="2"/>
      <c r="O782" s="2" t="str">
        <f>IF(sum!A775="AT",sum!J775,"*")</f>
        <v>*</v>
      </c>
      <c r="R782" s="4" t="s">
        <v>186</v>
      </c>
      <c r="S782" s="4" t="s">
        <v>187</v>
      </c>
      <c r="T782" s="4">
        <v>2050</v>
      </c>
      <c r="U782" s="2" t="str">
        <f>IF(sum!A775="BC",sum!B775,"*")</f>
        <v>*</v>
      </c>
      <c r="V782" s="2"/>
      <c r="W782" s="2" t="str">
        <f>IF(sum!A775="BC",sum!J775,"*")</f>
        <v>*</v>
      </c>
      <c r="Z782" s="4" t="s">
        <v>186</v>
      </c>
      <c r="AA782" s="4" t="s">
        <v>187</v>
      </c>
      <c r="AB782" s="4">
        <v>2050</v>
      </c>
      <c r="AC782" s="2" t="str">
        <f>IF(sum!A775="MA",sum!B775,"*")</f>
        <v>*</v>
      </c>
      <c r="AD782" s="2"/>
      <c r="AE782" s="2" t="str">
        <f>IF(sum!A775="MA",sum!J775,"*")</f>
        <v>*</v>
      </c>
      <c r="AH782" s="4" t="s">
        <v>186</v>
      </c>
      <c r="AI782" s="4" t="s">
        <v>187</v>
      </c>
      <c r="AJ782" s="4">
        <v>2050</v>
      </c>
      <c r="AK782" s="2" t="str">
        <f>IF(sum!A775="ON",sum!B775,"*")</f>
        <v>*</v>
      </c>
      <c r="AL782" s="2"/>
      <c r="AM782" s="2" t="str">
        <f>IF(sum!A775="ON",sum!J775,"*")</f>
        <v>*</v>
      </c>
      <c r="AP782" s="2" t="s">
        <v>186</v>
      </c>
      <c r="AQ782" s="2" t="s">
        <v>187</v>
      </c>
      <c r="AR782" s="2">
        <v>2050</v>
      </c>
      <c r="AS782" s="2" t="str">
        <f>IF(sum!A775="QU",sum!B775,"*")</f>
        <v>*</v>
      </c>
      <c r="AT782" s="2"/>
      <c r="AU782" s="2" t="str">
        <f>IF(sum!A775="QU",sum!J775,"*")</f>
        <v>*</v>
      </c>
      <c r="AX782" s="4" t="s">
        <v>186</v>
      </c>
      <c r="AY782" s="4" t="s">
        <v>187</v>
      </c>
      <c r="AZ782" s="4">
        <v>2050</v>
      </c>
      <c r="BA782" s="2" t="str">
        <f>IF(sum!A775="SA",sum!B775,"*")</f>
        <v>TRA_Car_GSL1</v>
      </c>
      <c r="BB782" s="2"/>
      <c r="BC782" s="2">
        <f>IF(sum!A775="SA",sum!J775,"*")</f>
        <v>118.12715811915</v>
      </c>
    </row>
    <row r="783" spans="2:55">
      <c r="B783" s="2" t="s">
        <v>186</v>
      </c>
      <c r="C783" s="2" t="s">
        <v>187</v>
      </c>
      <c r="D783" s="2">
        <v>2050</v>
      </c>
      <c r="J783" s="2" t="s">
        <v>186</v>
      </c>
      <c r="K783" s="2" t="s">
        <v>187</v>
      </c>
      <c r="L783" s="2">
        <v>2050</v>
      </c>
      <c r="M783" s="2" t="str">
        <f>IF(sum!A776="AT",sum!B776,"*")</f>
        <v>*</v>
      </c>
      <c r="N783" s="2"/>
      <c r="O783" s="2" t="str">
        <f>IF(sum!A776="AT",sum!J776,"*")</f>
        <v>*</v>
      </c>
      <c r="R783" s="2" t="s">
        <v>186</v>
      </c>
      <c r="S783" s="2" t="s">
        <v>187</v>
      </c>
      <c r="T783" s="2">
        <v>2050</v>
      </c>
      <c r="U783" s="2" t="str">
        <f>IF(sum!A776="BC",sum!B776,"*")</f>
        <v>*</v>
      </c>
      <c r="V783" s="2"/>
      <c r="W783" s="2" t="str">
        <f>IF(sum!A776="BC",sum!J776,"*")</f>
        <v>*</v>
      </c>
      <c r="Z783" s="2" t="s">
        <v>186</v>
      </c>
      <c r="AA783" s="2" t="s">
        <v>187</v>
      </c>
      <c r="AB783" s="2">
        <v>2050</v>
      </c>
      <c r="AC783" s="2" t="str">
        <f>IF(sum!A776="MA",sum!B776,"*")</f>
        <v>*</v>
      </c>
      <c r="AD783" s="2"/>
      <c r="AE783" s="2" t="str">
        <f>IF(sum!A776="MA",sum!J776,"*")</f>
        <v>*</v>
      </c>
      <c r="AH783" s="2" t="s">
        <v>186</v>
      </c>
      <c r="AI783" s="2" t="s">
        <v>187</v>
      </c>
      <c r="AJ783" s="2">
        <v>2050</v>
      </c>
      <c r="AK783" s="2" t="str">
        <f>IF(sum!A776="ON",sum!B776,"*")</f>
        <v>*</v>
      </c>
      <c r="AL783" s="2"/>
      <c r="AM783" s="2" t="str">
        <f>IF(sum!A776="ON",sum!J776,"*")</f>
        <v>*</v>
      </c>
      <c r="AP783" s="4" t="s">
        <v>186</v>
      </c>
      <c r="AQ783" s="4" t="s">
        <v>187</v>
      </c>
      <c r="AR783" s="4">
        <v>2050</v>
      </c>
      <c r="AS783" s="2" t="str">
        <f>IF(sum!A776="QU",sum!B776,"*")</f>
        <v>*</v>
      </c>
      <c r="AT783" s="2"/>
      <c r="AU783" s="2" t="str">
        <f>IF(sum!A776="QU",sum!J776,"*")</f>
        <v>*</v>
      </c>
      <c r="AX783" s="2" t="s">
        <v>186</v>
      </c>
      <c r="AY783" s="2" t="s">
        <v>187</v>
      </c>
      <c r="AZ783" s="2">
        <v>2050</v>
      </c>
      <c r="BA783" s="2" t="str">
        <f>IF(sum!A776="SA",sum!B776,"*")</f>
        <v>TRA_Mot_ELC1</v>
      </c>
      <c r="BB783" s="2"/>
      <c r="BC783" s="2">
        <f>IF(sum!A776="SA",sum!J776,"*")</f>
        <v>3.13308236211376</v>
      </c>
    </row>
    <row r="784" spans="2:55">
      <c r="B784" s="4" t="s">
        <v>186</v>
      </c>
      <c r="C784" s="4" t="s">
        <v>187</v>
      </c>
      <c r="D784" s="4">
        <v>2050</v>
      </c>
      <c r="J784" s="4" t="s">
        <v>186</v>
      </c>
      <c r="K784" s="4" t="s">
        <v>187</v>
      </c>
      <c r="L784" s="4">
        <v>2050</v>
      </c>
      <c r="M784" s="2" t="str">
        <f>IF(sum!A777="AT",sum!B777,"*")</f>
        <v>*</v>
      </c>
      <c r="N784" s="2"/>
      <c r="O784" s="2" t="str">
        <f>IF(sum!A777="AT",sum!J777,"*")</f>
        <v>*</v>
      </c>
      <c r="R784" s="4" t="s">
        <v>186</v>
      </c>
      <c r="S784" s="4" t="s">
        <v>187</v>
      </c>
      <c r="T784" s="4">
        <v>2050</v>
      </c>
      <c r="U784" s="2" t="str">
        <f>IF(sum!A777="BC",sum!B777,"*")</f>
        <v>*</v>
      </c>
      <c r="V784" s="2"/>
      <c r="W784" s="2" t="str">
        <f>IF(sum!A777="BC",sum!J777,"*")</f>
        <v>*</v>
      </c>
      <c r="Z784" s="4" t="s">
        <v>186</v>
      </c>
      <c r="AA784" s="4" t="s">
        <v>187</v>
      </c>
      <c r="AB784" s="4">
        <v>2050</v>
      </c>
      <c r="AC784" s="2" t="str">
        <f>IF(sum!A777="MA",sum!B777,"*")</f>
        <v>*</v>
      </c>
      <c r="AD784" s="2"/>
      <c r="AE784" s="2" t="str">
        <f>IF(sum!A777="MA",sum!J777,"*")</f>
        <v>*</v>
      </c>
      <c r="AH784" s="4" t="s">
        <v>186</v>
      </c>
      <c r="AI784" s="4" t="s">
        <v>187</v>
      </c>
      <c r="AJ784" s="4">
        <v>2050</v>
      </c>
      <c r="AK784" s="2" t="str">
        <f>IF(sum!A777="ON",sum!B777,"*")</f>
        <v>*</v>
      </c>
      <c r="AL784" s="2"/>
      <c r="AM784" s="2" t="str">
        <f>IF(sum!A777="ON",sum!J777,"*")</f>
        <v>*</v>
      </c>
      <c r="AP784" s="2" t="s">
        <v>186</v>
      </c>
      <c r="AQ784" s="2" t="s">
        <v>187</v>
      </c>
      <c r="AR784" s="2">
        <v>2050</v>
      </c>
      <c r="AS784" s="2" t="str">
        <f>IF(sum!A777="QU",sum!B777,"*")</f>
        <v>*</v>
      </c>
      <c r="AT784" s="2"/>
      <c r="AU784" s="2" t="str">
        <f>IF(sum!A777="QU",sum!J777,"*")</f>
        <v>*</v>
      </c>
      <c r="AX784" s="4" t="s">
        <v>186</v>
      </c>
      <c r="AY784" s="4" t="s">
        <v>187</v>
      </c>
      <c r="AZ784" s="4">
        <v>2050</v>
      </c>
      <c r="BA784" s="2" t="str">
        <f>IF(sum!A777="SA",sum!B777,"*")</f>
        <v>TRA_Rai_Frt-ELC01</v>
      </c>
      <c r="BB784" s="2"/>
      <c r="BC784" s="2">
        <f>IF(sum!A777="SA",sum!J777,"*")</f>
        <v>0.849756826498078</v>
      </c>
    </row>
    <row r="785" spans="2:55">
      <c r="B785" s="2" t="s">
        <v>186</v>
      </c>
      <c r="C785" s="2" t="s">
        <v>187</v>
      </c>
      <c r="D785" s="2">
        <v>2050</v>
      </c>
      <c r="J785" s="2" t="s">
        <v>186</v>
      </c>
      <c r="K785" s="2" t="s">
        <v>187</v>
      </c>
      <c r="L785" s="2">
        <v>2050</v>
      </c>
      <c r="M785" s="2" t="str">
        <f>IF(sum!A778="AT",sum!B778,"*")</f>
        <v>*</v>
      </c>
      <c r="N785" s="2"/>
      <c r="O785" s="2" t="str">
        <f>IF(sum!A778="AT",sum!J778,"*")</f>
        <v>*</v>
      </c>
      <c r="R785" s="2" t="s">
        <v>186</v>
      </c>
      <c r="S785" s="2" t="s">
        <v>187</v>
      </c>
      <c r="T785" s="2">
        <v>2050</v>
      </c>
      <c r="U785" s="2" t="str">
        <f>IF(sum!A778="BC",sum!B778,"*")</f>
        <v>*</v>
      </c>
      <c r="V785" s="2"/>
      <c r="W785" s="2" t="str">
        <f>IF(sum!A778="BC",sum!J778,"*")</f>
        <v>*</v>
      </c>
      <c r="Z785" s="2" t="s">
        <v>186</v>
      </c>
      <c r="AA785" s="2" t="s">
        <v>187</v>
      </c>
      <c r="AB785" s="2">
        <v>2050</v>
      </c>
      <c r="AC785" s="2" t="str">
        <f>IF(sum!A778="MA",sum!B778,"*")</f>
        <v>*</v>
      </c>
      <c r="AD785" s="2"/>
      <c r="AE785" s="2" t="str">
        <f>IF(sum!A778="MA",sum!J778,"*")</f>
        <v>*</v>
      </c>
      <c r="AH785" s="2" t="s">
        <v>186</v>
      </c>
      <c r="AI785" s="2" t="s">
        <v>187</v>
      </c>
      <c r="AJ785" s="2">
        <v>2050</v>
      </c>
      <c r="AK785" s="2" t="str">
        <f>IF(sum!A778="ON",sum!B778,"*")</f>
        <v>*</v>
      </c>
      <c r="AL785" s="2"/>
      <c r="AM785" s="2" t="str">
        <f>IF(sum!A778="ON",sum!J778,"*")</f>
        <v>*</v>
      </c>
      <c r="AP785" s="4" t="s">
        <v>186</v>
      </c>
      <c r="AQ785" s="4" t="s">
        <v>187</v>
      </c>
      <c r="AR785" s="4">
        <v>2050</v>
      </c>
      <c r="AS785" s="2" t="str">
        <f>IF(sum!A778="QU",sum!B778,"*")</f>
        <v>*</v>
      </c>
      <c r="AT785" s="2"/>
      <c r="AU785" s="2" t="str">
        <f>IF(sum!A778="QU",sum!J778,"*")</f>
        <v>*</v>
      </c>
      <c r="AX785" s="2" t="s">
        <v>186</v>
      </c>
      <c r="AY785" s="2" t="s">
        <v>187</v>
      </c>
      <c r="AZ785" s="2">
        <v>2050</v>
      </c>
      <c r="BA785" s="2" t="str">
        <f>IF(sum!A778="SA",sum!B778,"*")</f>
        <v>TRA_Rai_Pas-ELC01</v>
      </c>
      <c r="BB785" s="2"/>
      <c r="BC785" s="2">
        <f>IF(sum!A778="SA",sum!J778,"*")</f>
        <v>0</v>
      </c>
    </row>
    <row r="786" spans="2:55">
      <c r="B786" s="4" t="s">
        <v>186</v>
      </c>
      <c r="C786" s="4" t="s">
        <v>187</v>
      </c>
      <c r="D786" s="4">
        <v>2050</v>
      </c>
      <c r="J786" s="4" t="s">
        <v>186</v>
      </c>
      <c r="K786" s="4" t="s">
        <v>187</v>
      </c>
      <c r="L786" s="4">
        <v>2050</v>
      </c>
      <c r="M786" s="2" t="str">
        <f>IF(sum!A779="AT",sum!B779,"*")</f>
        <v>*</v>
      </c>
      <c r="N786" s="2"/>
      <c r="O786" s="2" t="str">
        <f>IF(sum!A779="AT",sum!J779,"*")</f>
        <v>*</v>
      </c>
      <c r="R786" s="4" t="s">
        <v>186</v>
      </c>
      <c r="S786" s="4" t="s">
        <v>187</v>
      </c>
      <c r="T786" s="4">
        <v>2050</v>
      </c>
      <c r="U786" s="2" t="str">
        <f>IF(sum!A779="BC",sum!B779,"*")</f>
        <v>*</v>
      </c>
      <c r="V786" s="2"/>
      <c r="W786" s="2" t="str">
        <f>IF(sum!A779="BC",sum!J779,"*")</f>
        <v>*</v>
      </c>
      <c r="Z786" s="4" t="s">
        <v>186</v>
      </c>
      <c r="AA786" s="4" t="s">
        <v>187</v>
      </c>
      <c r="AB786" s="4">
        <v>2050</v>
      </c>
      <c r="AC786" s="2" t="str">
        <f>IF(sum!A779="MA",sum!B779,"*")</f>
        <v>*</v>
      </c>
      <c r="AD786" s="2"/>
      <c r="AE786" s="2" t="str">
        <f>IF(sum!A779="MA",sum!J779,"*")</f>
        <v>*</v>
      </c>
      <c r="AH786" s="4" t="s">
        <v>186</v>
      </c>
      <c r="AI786" s="4" t="s">
        <v>187</v>
      </c>
      <c r="AJ786" s="4">
        <v>2050</v>
      </c>
      <c r="AK786" s="2" t="str">
        <f>IF(sum!A779="ON",sum!B779,"*")</f>
        <v>*</v>
      </c>
      <c r="AL786" s="2"/>
      <c r="AM786" s="2" t="str">
        <f>IF(sum!A779="ON",sum!J779,"*")</f>
        <v>*</v>
      </c>
      <c r="AP786" s="2" t="s">
        <v>186</v>
      </c>
      <c r="AQ786" s="2" t="s">
        <v>187</v>
      </c>
      <c r="AR786" s="2">
        <v>2050</v>
      </c>
      <c r="AS786" s="2" t="str">
        <f>IF(sum!A779="QU",sum!B779,"*")</f>
        <v>*</v>
      </c>
      <c r="AT786" s="2"/>
      <c r="AU786" s="2" t="str">
        <f>IF(sum!A779="QU",sum!J779,"*")</f>
        <v>*</v>
      </c>
      <c r="AX786" s="4" t="s">
        <v>186</v>
      </c>
      <c r="AY786" s="4" t="s">
        <v>187</v>
      </c>
      <c r="AZ786" s="4">
        <v>2050</v>
      </c>
      <c r="BA786" s="2" t="str">
        <f>IF(sum!A779="SA",sum!B779,"*")</f>
        <v>TRA_Tru_HT_DST1</v>
      </c>
      <c r="BB786" s="2"/>
      <c r="BC786" s="2">
        <f>IF(sum!A779="SA",sum!J779,"*")</f>
        <v>0</v>
      </c>
    </row>
    <row r="787" spans="2:55">
      <c r="B787" s="2" t="s">
        <v>186</v>
      </c>
      <c r="C787" s="2" t="s">
        <v>187</v>
      </c>
      <c r="D787" s="2">
        <v>2050</v>
      </c>
      <c r="J787" s="2" t="s">
        <v>186</v>
      </c>
      <c r="K787" s="2" t="s">
        <v>187</v>
      </c>
      <c r="L787" s="2">
        <v>2050</v>
      </c>
      <c r="M787" s="2" t="str">
        <f>IF(sum!A780="AT",sum!B780,"*")</f>
        <v>*</v>
      </c>
      <c r="N787" s="2"/>
      <c r="O787" s="2" t="str">
        <f>IF(sum!A780="AT",sum!J780,"*")</f>
        <v>*</v>
      </c>
      <c r="R787" s="2" t="s">
        <v>186</v>
      </c>
      <c r="S787" s="2" t="s">
        <v>187</v>
      </c>
      <c r="T787" s="2">
        <v>2050</v>
      </c>
      <c r="U787" s="2" t="str">
        <f>IF(sum!A780="BC",sum!B780,"*")</f>
        <v>*</v>
      </c>
      <c r="V787" s="2"/>
      <c r="W787" s="2" t="str">
        <f>IF(sum!A780="BC",sum!J780,"*")</f>
        <v>*</v>
      </c>
      <c r="Z787" s="2" t="s">
        <v>186</v>
      </c>
      <c r="AA787" s="2" t="s">
        <v>187</v>
      </c>
      <c r="AB787" s="2">
        <v>2050</v>
      </c>
      <c r="AC787" s="2" t="str">
        <f>IF(sum!A780="MA",sum!B780,"*")</f>
        <v>*</v>
      </c>
      <c r="AD787" s="2"/>
      <c r="AE787" s="2" t="str">
        <f>IF(sum!A780="MA",sum!J780,"*")</f>
        <v>*</v>
      </c>
      <c r="AH787" s="2" t="s">
        <v>186</v>
      </c>
      <c r="AI787" s="2" t="s">
        <v>187</v>
      </c>
      <c r="AJ787" s="2">
        <v>2050</v>
      </c>
      <c r="AK787" s="2" t="str">
        <f>IF(sum!A780="ON",sum!B780,"*")</f>
        <v>*</v>
      </c>
      <c r="AL787" s="2"/>
      <c r="AM787" s="2" t="str">
        <f>IF(sum!A780="ON",sum!J780,"*")</f>
        <v>*</v>
      </c>
      <c r="AP787" s="4" t="s">
        <v>186</v>
      </c>
      <c r="AQ787" s="4" t="s">
        <v>187</v>
      </c>
      <c r="AR787" s="4">
        <v>2050</v>
      </c>
      <c r="AS787" s="2" t="str">
        <f>IF(sum!A780="QU",sum!B780,"*")</f>
        <v>*</v>
      </c>
      <c r="AT787" s="2"/>
      <c r="AU787" s="2" t="str">
        <f>IF(sum!A780="QU",sum!J780,"*")</f>
        <v>*</v>
      </c>
      <c r="AX787" s="2" t="s">
        <v>186</v>
      </c>
      <c r="AY787" s="2" t="s">
        <v>187</v>
      </c>
      <c r="AZ787" s="2">
        <v>2050</v>
      </c>
      <c r="BA787" s="2" t="str">
        <f>IF(sum!A780="SA",sum!B780,"*")</f>
        <v>TRA_Tru_PHEV01</v>
      </c>
      <c r="BB787" s="2"/>
      <c r="BC787" s="2">
        <f>IF(sum!A780="SA",sum!J780,"*")</f>
        <v>180.200039083296</v>
      </c>
    </row>
    <row r="788" spans="2:55">
      <c r="B788" s="4" t="s">
        <v>186</v>
      </c>
      <c r="C788" s="4" t="s">
        <v>187</v>
      </c>
      <c r="D788" s="4">
        <v>2050</v>
      </c>
      <c r="J788" s="4" t="s">
        <v>186</v>
      </c>
      <c r="K788" s="4" t="s">
        <v>187</v>
      </c>
      <c r="L788" s="4">
        <v>2050</v>
      </c>
      <c r="M788" s="2" t="str">
        <f>IF(sum!A781="AT",sum!B781,"*")</f>
        <v>*</v>
      </c>
      <c r="N788" s="2"/>
      <c r="O788" s="2" t="str">
        <f>IF(sum!A781="AT",sum!J781,"*")</f>
        <v>*</v>
      </c>
      <c r="R788" s="4" t="s">
        <v>186</v>
      </c>
      <c r="S788" s="4" t="s">
        <v>187</v>
      </c>
      <c r="T788" s="4">
        <v>2050</v>
      </c>
      <c r="U788" s="2" t="str">
        <f>IF(sum!A781="BC",sum!B781,"*")</f>
        <v>*</v>
      </c>
      <c r="V788" s="2"/>
      <c r="W788" s="2" t="str">
        <f>IF(sum!A781="BC",sum!J781,"*")</f>
        <v>*</v>
      </c>
      <c r="Z788" s="4" t="s">
        <v>186</v>
      </c>
      <c r="AA788" s="4" t="s">
        <v>187</v>
      </c>
      <c r="AB788" s="4">
        <v>2050</v>
      </c>
      <c r="AC788" s="2" t="str">
        <f>IF(sum!A781="MA",sum!B781,"*")</f>
        <v>*</v>
      </c>
      <c r="AD788" s="2"/>
      <c r="AE788" s="2" t="str">
        <f>IF(sum!A781="MA",sum!J781,"*")</f>
        <v>*</v>
      </c>
      <c r="AH788" s="4" t="s">
        <v>186</v>
      </c>
      <c r="AI788" s="4" t="s">
        <v>187</v>
      </c>
      <c r="AJ788" s="4">
        <v>2050</v>
      </c>
      <c r="AK788" s="2" t="str">
        <f>IF(sum!A781="ON",sum!B781,"*")</f>
        <v>*</v>
      </c>
      <c r="AL788" s="2"/>
      <c r="AM788" s="2" t="str">
        <f>IF(sum!A781="ON",sum!J781,"*")</f>
        <v>*</v>
      </c>
      <c r="AP788" s="2" t="s">
        <v>186</v>
      </c>
      <c r="AQ788" s="2" t="s">
        <v>187</v>
      </c>
      <c r="AR788" s="2">
        <v>2050</v>
      </c>
      <c r="AS788" s="2" t="str">
        <f>IF(sum!A781="QU",sum!B781,"*")</f>
        <v>*</v>
      </c>
      <c r="AT788" s="2"/>
      <c r="AU788" s="2" t="str">
        <f>IF(sum!A781="QU",sum!J781,"*")</f>
        <v>*</v>
      </c>
      <c r="AX788" s="4" t="s">
        <v>186</v>
      </c>
      <c r="AY788" s="4" t="s">
        <v>187</v>
      </c>
      <c r="AZ788" s="4">
        <v>2050</v>
      </c>
      <c r="BA788" s="2" t="str">
        <f>IF(sum!A781="SA",sum!B781,"*")</f>
        <v>TU_OILCRD_SA_BC_01</v>
      </c>
      <c r="BB788" s="2"/>
      <c r="BC788" s="2">
        <f>IF(sum!A781="SA",sum!J781,"*")</f>
        <v>22.1018288095913</v>
      </c>
    </row>
    <row r="789" spans="2:55">
      <c r="B789" s="2" t="s">
        <v>186</v>
      </c>
      <c r="C789" s="2" t="s">
        <v>187</v>
      </c>
      <c r="D789" s="2">
        <v>2050</v>
      </c>
      <c r="J789" s="2" t="s">
        <v>186</v>
      </c>
      <c r="K789" s="2" t="s">
        <v>187</v>
      </c>
      <c r="L789" s="2">
        <v>2050</v>
      </c>
      <c r="M789" s="2" t="str">
        <f>IF(sum!A782="AT",sum!B782,"*")</f>
        <v>*</v>
      </c>
      <c r="N789" s="2"/>
      <c r="O789" s="2" t="str">
        <f>IF(sum!A782="AT",sum!J782,"*")</f>
        <v>*</v>
      </c>
      <c r="R789" s="2" t="s">
        <v>186</v>
      </c>
      <c r="S789" s="2" t="s">
        <v>187</v>
      </c>
      <c r="T789" s="2">
        <v>2050</v>
      </c>
      <c r="U789" s="2" t="str">
        <f>IF(sum!A782="BC",sum!B782,"*")</f>
        <v>*</v>
      </c>
      <c r="V789" s="2"/>
      <c r="W789" s="2" t="str">
        <f>IF(sum!A782="BC",sum!J782,"*")</f>
        <v>*</v>
      </c>
      <c r="Z789" s="2" t="s">
        <v>186</v>
      </c>
      <c r="AA789" s="2" t="s">
        <v>187</v>
      </c>
      <c r="AB789" s="2">
        <v>2050</v>
      </c>
      <c r="AC789" s="2" t="str">
        <f>IF(sum!A782="MA",sum!B782,"*")</f>
        <v>*</v>
      </c>
      <c r="AD789" s="2"/>
      <c r="AE789" s="2" t="str">
        <f>IF(sum!A782="MA",sum!J782,"*")</f>
        <v>*</v>
      </c>
      <c r="AH789" s="2" t="s">
        <v>186</v>
      </c>
      <c r="AI789" s="2" t="s">
        <v>187</v>
      </c>
      <c r="AJ789" s="2">
        <v>2050</v>
      </c>
      <c r="AK789" s="2" t="str">
        <f>IF(sum!A782="ON",sum!B782,"*")</f>
        <v>*</v>
      </c>
      <c r="AL789" s="2"/>
      <c r="AM789" s="2" t="str">
        <f>IF(sum!A782="ON",sum!J782,"*")</f>
        <v>*</v>
      </c>
      <c r="AP789" s="4" t="s">
        <v>186</v>
      </c>
      <c r="AQ789" s="4" t="s">
        <v>187</v>
      </c>
      <c r="AR789" s="4">
        <v>2050</v>
      </c>
      <c r="AS789" s="2" t="str">
        <f>IF(sum!A782="QU",sum!B782,"*")</f>
        <v>*</v>
      </c>
      <c r="AT789" s="2"/>
      <c r="AU789" s="2" t="str">
        <f>IF(sum!A782="QU",sum!J782,"*")</f>
        <v>*</v>
      </c>
      <c r="AX789" s="2" t="s">
        <v>186</v>
      </c>
      <c r="AY789" s="2" t="s">
        <v>187</v>
      </c>
      <c r="AZ789" s="2">
        <v>2050</v>
      </c>
      <c r="BA789" s="2" t="str">
        <f>IF(sum!A782="SA",sum!B782,"*")</f>
        <v>TU_OILCRD_SA_ON_01</v>
      </c>
      <c r="BB789" s="2"/>
      <c r="BC789" s="2">
        <f>IF(sum!A782="SA",sum!J782,"*")</f>
        <v>70.0155000257733</v>
      </c>
    </row>
    <row r="790" spans="2:55">
      <c r="B790" s="4" t="s">
        <v>186</v>
      </c>
      <c r="C790" s="4" t="s">
        <v>187</v>
      </c>
      <c r="D790" s="4">
        <v>2050</v>
      </c>
      <c r="J790" s="4" t="s">
        <v>186</v>
      </c>
      <c r="K790" s="4" t="s">
        <v>187</v>
      </c>
      <c r="L790" s="4">
        <v>2050</v>
      </c>
      <c r="M790" s="2" t="str">
        <f>IF(sum!A783="AT",sum!B783,"*")</f>
        <v>*</v>
      </c>
      <c r="N790" s="2"/>
      <c r="O790" s="2" t="str">
        <f>IF(sum!A783="AT",sum!J783,"*")</f>
        <v>*</v>
      </c>
      <c r="R790" s="4" t="s">
        <v>186</v>
      </c>
      <c r="S790" s="4" t="s">
        <v>187</v>
      </c>
      <c r="T790" s="4">
        <v>2050</v>
      </c>
      <c r="U790" s="2" t="str">
        <f>IF(sum!A783="BC",sum!B783,"*")</f>
        <v>*</v>
      </c>
      <c r="V790" s="2"/>
      <c r="W790" s="2" t="str">
        <f>IF(sum!A783="BC",sum!J783,"*")</f>
        <v>*</v>
      </c>
      <c r="Z790" s="4" t="s">
        <v>186</v>
      </c>
      <c r="AA790" s="4" t="s">
        <v>187</v>
      </c>
      <c r="AB790" s="4">
        <v>2050</v>
      </c>
      <c r="AC790" s="2" t="str">
        <f>IF(sum!A783="MA",sum!B783,"*")</f>
        <v>*</v>
      </c>
      <c r="AD790" s="2"/>
      <c r="AE790" s="2" t="str">
        <f>IF(sum!A783="MA",sum!J783,"*")</f>
        <v>*</v>
      </c>
      <c r="AH790" s="4" t="s">
        <v>186</v>
      </c>
      <c r="AI790" s="4" t="s">
        <v>187</v>
      </c>
      <c r="AJ790" s="4">
        <v>2050</v>
      </c>
      <c r="AK790" s="2" t="str">
        <f>IF(sum!A783="ON",sum!B783,"*")</f>
        <v>*</v>
      </c>
      <c r="AL790" s="2"/>
      <c r="AM790" s="2" t="str">
        <f>IF(sum!A783="ON",sum!J783,"*")</f>
        <v>*</v>
      </c>
      <c r="AP790" s="2" t="s">
        <v>186</v>
      </c>
      <c r="AQ790" s="2" t="s">
        <v>187</v>
      </c>
      <c r="AR790" s="2">
        <v>2050</v>
      </c>
      <c r="AS790" s="2" t="str">
        <f>IF(sum!A783="QU",sum!B783,"*")</f>
        <v>*</v>
      </c>
      <c r="AT790" s="2"/>
      <c r="AU790" s="2" t="str">
        <f>IF(sum!A783="QU",sum!J783,"*")</f>
        <v>*</v>
      </c>
      <c r="AX790" s="4" t="s">
        <v>186</v>
      </c>
      <c r="AY790" s="4" t="s">
        <v>187</v>
      </c>
      <c r="AZ790" s="4">
        <v>2050</v>
      </c>
      <c r="BA790" s="2" t="str">
        <f>IF(sum!A783="SA",sum!B783,"*")</f>
        <v>TU_OILCRD_SA_QU_01</v>
      </c>
      <c r="BB790" s="2"/>
      <c r="BC790" s="2">
        <f>IF(sum!A783="SA",sum!J783,"*")</f>
        <v>31.9303360918906</v>
      </c>
    </row>
    <row r="791" spans="2:55">
      <c r="B791" s="2" t="s">
        <v>186</v>
      </c>
      <c r="C791" s="2" t="s">
        <v>187</v>
      </c>
      <c r="D791" s="2">
        <v>2050</v>
      </c>
      <c r="J791" s="2" t="s">
        <v>186</v>
      </c>
      <c r="K791" s="2" t="s">
        <v>187</v>
      </c>
      <c r="L791" s="2">
        <v>2050</v>
      </c>
      <c r="M791" s="2" t="str">
        <f>IF(sum!A784="AT",sum!B784,"*")</f>
        <v>*</v>
      </c>
      <c r="N791" s="2"/>
      <c r="O791" s="2" t="str">
        <f>IF(sum!A784="AT",sum!J784,"*")</f>
        <v>*</v>
      </c>
      <c r="R791" s="2" t="s">
        <v>186</v>
      </c>
      <c r="S791" s="2" t="s">
        <v>187</v>
      </c>
      <c r="T791" s="2">
        <v>2050</v>
      </c>
      <c r="U791" s="2" t="str">
        <f>IF(sum!A784="BC",sum!B784,"*")</f>
        <v>*</v>
      </c>
      <c r="V791" s="2"/>
      <c r="W791" s="2" t="str">
        <f>IF(sum!A784="BC",sum!J784,"*")</f>
        <v>*</v>
      </c>
      <c r="Z791" s="2" t="s">
        <v>186</v>
      </c>
      <c r="AA791" s="2" t="s">
        <v>187</v>
      </c>
      <c r="AB791" s="2">
        <v>2050</v>
      </c>
      <c r="AC791" s="2" t="str">
        <f>IF(sum!A784="MA",sum!B784,"*")</f>
        <v>*</v>
      </c>
      <c r="AD791" s="2"/>
      <c r="AE791" s="2" t="str">
        <f>IF(sum!A784="MA",sum!J784,"*")</f>
        <v>*</v>
      </c>
      <c r="AH791" s="2" t="s">
        <v>186</v>
      </c>
      <c r="AI791" s="2" t="s">
        <v>187</v>
      </c>
      <c r="AJ791" s="2">
        <v>2050</v>
      </c>
      <c r="AK791" s="2" t="str">
        <f>IF(sum!A784="ON",sum!B784,"*")</f>
        <v>*</v>
      </c>
      <c r="AL791" s="2"/>
      <c r="AM791" s="2" t="str">
        <f>IF(sum!A784="ON",sum!J784,"*")</f>
        <v>*</v>
      </c>
      <c r="AP791" s="4" t="s">
        <v>186</v>
      </c>
      <c r="AQ791" s="4" t="s">
        <v>187</v>
      </c>
      <c r="AR791" s="4">
        <v>2050</v>
      </c>
      <c r="AS791" s="2" t="str">
        <f>IF(sum!A784="QU",sum!B784,"*")</f>
        <v>*</v>
      </c>
      <c r="AT791" s="2"/>
      <c r="AU791" s="2" t="str">
        <f>IF(sum!A784="QU",sum!J784,"*")</f>
        <v>*</v>
      </c>
      <c r="AX791" s="2" t="s">
        <v>186</v>
      </c>
      <c r="AY791" s="2" t="s">
        <v>187</v>
      </c>
      <c r="AZ791" s="2">
        <v>2050</v>
      </c>
      <c r="BA791" s="2" t="str">
        <f>IF(sum!A784="SA",sum!B784,"*")</f>
        <v>TWS-AuxiliaryMot_ELE1</v>
      </c>
      <c r="BB791" s="2"/>
      <c r="BC791" s="2">
        <f>IF(sum!A784="SA",sum!J784,"*")</f>
        <v>0.0340583280599376</v>
      </c>
    </row>
    <row r="792" spans="2:55">
      <c r="B792" s="4" t="s">
        <v>186</v>
      </c>
      <c r="C792" s="4" t="s">
        <v>187</v>
      </c>
      <c r="D792" s="4">
        <v>2050</v>
      </c>
      <c r="J792" s="4" t="s">
        <v>186</v>
      </c>
      <c r="K792" s="4" t="s">
        <v>187</v>
      </c>
      <c r="L792" s="4">
        <v>2050</v>
      </c>
      <c r="M792" s="2" t="str">
        <f>IF(sum!A785="AT",sum!B785,"*")</f>
        <v>*</v>
      </c>
      <c r="N792" s="2"/>
      <c r="O792" s="2" t="str">
        <f>IF(sum!A785="AT",sum!J785,"*")</f>
        <v>*</v>
      </c>
      <c r="R792" s="4" t="s">
        <v>186</v>
      </c>
      <c r="S792" s="4" t="s">
        <v>187</v>
      </c>
      <c r="T792" s="4">
        <v>2050</v>
      </c>
      <c r="U792" s="2" t="str">
        <f>IF(sum!A785="BC",sum!B785,"*")</f>
        <v>*</v>
      </c>
      <c r="V792" s="2"/>
      <c r="W792" s="2" t="str">
        <f>IF(sum!A785="BC",sum!J785,"*")</f>
        <v>*</v>
      </c>
      <c r="Z792" s="4" t="s">
        <v>186</v>
      </c>
      <c r="AA792" s="4" t="s">
        <v>187</v>
      </c>
      <c r="AB792" s="4">
        <v>2050</v>
      </c>
      <c r="AC792" s="2" t="str">
        <f>IF(sum!A785="MA",sum!B785,"*")</f>
        <v>*</v>
      </c>
      <c r="AD792" s="2"/>
      <c r="AE792" s="2" t="str">
        <f>IF(sum!A785="MA",sum!J785,"*")</f>
        <v>*</v>
      </c>
      <c r="AH792" s="4" t="s">
        <v>186</v>
      </c>
      <c r="AI792" s="4" t="s">
        <v>187</v>
      </c>
      <c r="AJ792" s="4">
        <v>2050</v>
      </c>
      <c r="AK792" s="2" t="str">
        <f>IF(sum!A785="ON",sum!B785,"*")</f>
        <v>*</v>
      </c>
      <c r="AL792" s="2"/>
      <c r="AM792" s="2" t="str">
        <f>IF(sum!A785="ON",sum!J785,"*")</f>
        <v>*</v>
      </c>
      <c r="AP792" s="2" t="s">
        <v>186</v>
      </c>
      <c r="AQ792" s="2" t="s">
        <v>187</v>
      </c>
      <c r="AR792" s="2">
        <v>2050</v>
      </c>
      <c r="AS792" s="2" t="str">
        <f>IF(sum!A785="QU",sum!B785,"*")</f>
        <v>*</v>
      </c>
      <c r="AT792" s="2"/>
      <c r="AU792" s="2" t="str">
        <f>IF(sum!A785="QU",sum!J785,"*")</f>
        <v>*</v>
      </c>
      <c r="AX792" s="4" t="s">
        <v>186</v>
      </c>
      <c r="AY792" s="4" t="s">
        <v>187</v>
      </c>
      <c r="AZ792" s="4">
        <v>2050</v>
      </c>
      <c r="BA792" s="2" t="str">
        <f>IF(sum!A785="SA",sum!B785,"*")</f>
        <v>TWS-Light_ELE1</v>
      </c>
      <c r="BB792" s="2"/>
      <c r="BC792" s="2">
        <f>IF(sum!A785="SA",sum!J785,"*")</f>
        <v>0.085145820149844</v>
      </c>
    </row>
    <row r="793" spans="2:55">
      <c r="B793" s="2" t="s">
        <v>186</v>
      </c>
      <c r="C793" s="2" t="s">
        <v>187</v>
      </c>
      <c r="D793" s="2">
        <v>2050</v>
      </c>
      <c r="J793" s="2" t="s">
        <v>186</v>
      </c>
      <c r="K793" s="2" t="s">
        <v>187</v>
      </c>
      <c r="L793" s="2">
        <v>2050</v>
      </c>
      <c r="M793" s="2" t="str">
        <f>IF(sum!A786="AT",sum!B786,"*")</f>
        <v>*</v>
      </c>
      <c r="N793" s="2"/>
      <c r="O793" s="2" t="str">
        <f>IF(sum!A786="AT",sum!J786,"*")</f>
        <v>*</v>
      </c>
      <c r="R793" s="2" t="s">
        <v>186</v>
      </c>
      <c r="S793" s="2" t="s">
        <v>187</v>
      </c>
      <c r="T793" s="2">
        <v>2050</v>
      </c>
      <c r="U793" s="2" t="str">
        <f>IF(sum!A786="BC",sum!B786,"*")</f>
        <v>*</v>
      </c>
      <c r="V793" s="2"/>
      <c r="W793" s="2" t="str">
        <f>IF(sum!A786="BC",sum!J786,"*")</f>
        <v>*</v>
      </c>
      <c r="Z793" s="2" t="s">
        <v>186</v>
      </c>
      <c r="AA793" s="2" t="s">
        <v>187</v>
      </c>
      <c r="AB793" s="2">
        <v>2050</v>
      </c>
      <c r="AC793" s="2" t="str">
        <f>IF(sum!A786="MA",sum!B786,"*")</f>
        <v>*</v>
      </c>
      <c r="AD793" s="2"/>
      <c r="AE793" s="2" t="str">
        <f>IF(sum!A786="MA",sum!J786,"*")</f>
        <v>*</v>
      </c>
      <c r="AH793" s="2" t="s">
        <v>186</v>
      </c>
      <c r="AI793" s="2" t="s">
        <v>187</v>
      </c>
      <c r="AJ793" s="2">
        <v>2050</v>
      </c>
      <c r="AK793" s="2" t="str">
        <f>IF(sum!A786="ON",sum!B786,"*")</f>
        <v>*</v>
      </c>
      <c r="AL793" s="2"/>
      <c r="AM793" s="2" t="str">
        <f>IF(sum!A786="ON",sum!J786,"*")</f>
        <v>*</v>
      </c>
      <c r="AP793" s="4" t="s">
        <v>186</v>
      </c>
      <c r="AQ793" s="4" t="s">
        <v>187</v>
      </c>
      <c r="AR793" s="4">
        <v>2050</v>
      </c>
      <c r="AS793" s="2" t="str">
        <f>IF(sum!A786="QU",sum!B786,"*")</f>
        <v>*</v>
      </c>
      <c r="AT793" s="2"/>
      <c r="AU793" s="2" t="str">
        <f>IF(sum!A786="QU",sum!J786,"*")</f>
        <v>*</v>
      </c>
      <c r="AX793" s="2" t="s">
        <v>186</v>
      </c>
      <c r="AY793" s="2" t="s">
        <v>187</v>
      </c>
      <c r="AZ793" s="2">
        <v>2050</v>
      </c>
      <c r="BA793" s="2" t="str">
        <f>IF(sum!A786="SA",sum!B786,"*")</f>
        <v>TWS-SpHeat_ELE1</v>
      </c>
      <c r="BB793" s="2"/>
      <c r="BC793" s="2">
        <f>IF(sum!A786="SA",sum!J786,"*")</f>
        <v>0.174075898973015</v>
      </c>
    </row>
    <row r="794" spans="2:55">
      <c r="B794" s="4" t="s">
        <v>186</v>
      </c>
      <c r="C794" s="4" t="s">
        <v>187</v>
      </c>
      <c r="D794" s="4">
        <v>2050</v>
      </c>
      <c r="J794" s="4" t="s">
        <v>186</v>
      </c>
      <c r="K794" s="4" t="s">
        <v>187</v>
      </c>
      <c r="L794" s="4">
        <v>2050</v>
      </c>
      <c r="M794" s="2" t="str">
        <f>IF(sum!A787="AT",sum!B787,"*")</f>
        <v>*</v>
      </c>
      <c r="N794" s="2"/>
      <c r="O794" s="2" t="str">
        <f>IF(sum!A787="AT",sum!J787,"*")</f>
        <v>*</v>
      </c>
      <c r="R794" s="4" t="s">
        <v>186</v>
      </c>
      <c r="S794" s="4" t="s">
        <v>187</v>
      </c>
      <c r="T794" s="4">
        <v>2050</v>
      </c>
      <c r="U794" s="2" t="str">
        <f>IF(sum!A787="BC",sum!B787,"*")</f>
        <v>*</v>
      </c>
      <c r="V794" s="2"/>
      <c r="W794" s="2" t="str">
        <f>IF(sum!A787="BC",sum!J787,"*")</f>
        <v>*</v>
      </c>
      <c r="Z794" s="4" t="s">
        <v>186</v>
      </c>
      <c r="AA794" s="4" t="s">
        <v>187</v>
      </c>
      <c r="AB794" s="4">
        <v>2050</v>
      </c>
      <c r="AC794" s="2" t="str">
        <f>IF(sum!A787="MA",sum!B787,"*")</f>
        <v>*</v>
      </c>
      <c r="AD794" s="2"/>
      <c r="AE794" s="2" t="str">
        <f>IF(sum!A787="MA",sum!J787,"*")</f>
        <v>*</v>
      </c>
      <c r="AH794" s="4" t="s">
        <v>186</v>
      </c>
      <c r="AI794" s="4" t="s">
        <v>187</v>
      </c>
      <c r="AJ794" s="4">
        <v>2050</v>
      </c>
      <c r="AK794" s="2" t="str">
        <f>IF(sum!A787="ON",sum!B787,"*")</f>
        <v>*</v>
      </c>
      <c r="AL794" s="2"/>
      <c r="AM794" s="2" t="str">
        <f>IF(sum!A787="ON",sum!J787,"*")</f>
        <v>*</v>
      </c>
      <c r="AP794" s="2" t="s">
        <v>186</v>
      </c>
      <c r="AQ794" s="2" t="s">
        <v>187</v>
      </c>
      <c r="AR794" s="2">
        <v>2050</v>
      </c>
      <c r="AS794" s="2" t="str">
        <f>IF(sum!A787="QU",sum!B787,"*")</f>
        <v>*</v>
      </c>
      <c r="AT794" s="2"/>
      <c r="AU794" s="2" t="str">
        <f>IF(sum!A787="QU",sum!J787,"*")</f>
        <v>*</v>
      </c>
      <c r="AX794" s="4" t="s">
        <v>186</v>
      </c>
      <c r="AY794" s="4" t="s">
        <v>187</v>
      </c>
      <c r="AZ794" s="4">
        <v>2050</v>
      </c>
      <c r="BA794" s="2" t="str">
        <f>IF(sum!A787="SA",sum!B787,"*")</f>
        <v>TWS-WaterHeat_ELE1</v>
      </c>
      <c r="BB794" s="2"/>
      <c r="BC794" s="2">
        <f>IF(sum!A787="SA",sum!J787,"*")</f>
        <v>0.0113527760199792</v>
      </c>
    </row>
    <row r="795" spans="2:55">
      <c r="B795" s="2" t="s">
        <v>186</v>
      </c>
      <c r="C795" s="2" t="s">
        <v>187</v>
      </c>
      <c r="D795" s="2">
        <v>2050</v>
      </c>
      <c r="J795" s="2" t="s">
        <v>186</v>
      </c>
      <c r="K795" s="2" t="s">
        <v>187</v>
      </c>
      <c r="L795" s="2">
        <v>2050</v>
      </c>
      <c r="M795" s="2" t="str">
        <f>IF(sum!A788="AT",sum!B788,"*")</f>
        <v>*</v>
      </c>
      <c r="N795" s="2"/>
      <c r="O795" s="2" t="str">
        <f>IF(sum!A788="AT",sum!J788,"*")</f>
        <v>*</v>
      </c>
      <c r="R795" s="2" t="s">
        <v>186</v>
      </c>
      <c r="S795" s="2" t="s">
        <v>187</v>
      </c>
      <c r="T795" s="2">
        <v>2050</v>
      </c>
      <c r="U795" s="2" t="str">
        <f>IF(sum!A788="BC",sum!B788,"*")</f>
        <v>*</v>
      </c>
      <c r="V795" s="2"/>
      <c r="W795" s="2" t="str">
        <f>IF(sum!A788="BC",sum!J788,"*")</f>
        <v>*</v>
      </c>
      <c r="Z795" s="2" t="s">
        <v>186</v>
      </c>
      <c r="AA795" s="2" t="s">
        <v>187</v>
      </c>
      <c r="AB795" s="2">
        <v>2050</v>
      </c>
      <c r="AC795" s="2" t="str">
        <f>IF(sum!A788="MA",sum!B788,"*")</f>
        <v>*</v>
      </c>
      <c r="AD795" s="2"/>
      <c r="AE795" s="2" t="str">
        <f>IF(sum!A788="MA",sum!J788,"*")</f>
        <v>*</v>
      </c>
      <c r="AH795" s="2" t="s">
        <v>186</v>
      </c>
      <c r="AI795" s="2" t="s">
        <v>187</v>
      </c>
      <c r="AJ795" s="2">
        <v>2050</v>
      </c>
      <c r="AK795" s="2" t="str">
        <f>IF(sum!A788="ON",sum!B788,"*")</f>
        <v>*</v>
      </c>
      <c r="AL795" s="2"/>
      <c r="AM795" s="2" t="str">
        <f>IF(sum!A788="ON",sum!J788,"*")</f>
        <v>*</v>
      </c>
      <c r="AP795" s="4" t="s">
        <v>186</v>
      </c>
      <c r="AQ795" s="4" t="s">
        <v>187</v>
      </c>
      <c r="AR795" s="4">
        <v>2050</v>
      </c>
      <c r="AS795" s="2" t="str">
        <f>IF(sum!A788="QU",sum!B788,"*")</f>
        <v>*</v>
      </c>
      <c r="AT795" s="2"/>
      <c r="AU795" s="2" t="str">
        <f>IF(sum!A788="QU",sum!J788,"*")</f>
        <v>*</v>
      </c>
      <c r="AX795" s="2" t="s">
        <v>186</v>
      </c>
      <c r="AY795" s="2" t="s">
        <v>187</v>
      </c>
      <c r="AZ795" s="2">
        <v>2050</v>
      </c>
      <c r="BA795" s="2" t="str">
        <f>IF(sum!A788="SA",sum!B788,"*")</f>
        <v>WST-AuxiliaryEquip_ELE1</v>
      </c>
      <c r="BB795" s="2"/>
      <c r="BC795" s="2">
        <f>IF(sum!A788="SA",sum!J788,"*")</f>
        <v>0.0454111040799168</v>
      </c>
    </row>
    <row r="796" spans="2:55">
      <c r="B796" s="4" t="s">
        <v>186</v>
      </c>
      <c r="C796" s="4" t="s">
        <v>187</v>
      </c>
      <c r="D796" s="4">
        <v>2050</v>
      </c>
      <c r="J796" s="4" t="s">
        <v>186</v>
      </c>
      <c r="K796" s="4" t="s">
        <v>187</v>
      </c>
      <c r="L796" s="4">
        <v>2050</v>
      </c>
      <c r="M796" s="2" t="str">
        <f>IF(sum!A789="AT",sum!B789,"*")</f>
        <v>*</v>
      </c>
      <c r="N796" s="2"/>
      <c r="O796" s="2" t="str">
        <f>IF(sum!A789="AT",sum!J789,"*")</f>
        <v>*</v>
      </c>
      <c r="R796" s="4" t="s">
        <v>186</v>
      </c>
      <c r="S796" s="4" t="s">
        <v>187</v>
      </c>
      <c r="T796" s="4">
        <v>2050</v>
      </c>
      <c r="U796" s="2" t="str">
        <f>IF(sum!A789="BC",sum!B789,"*")</f>
        <v>*</v>
      </c>
      <c r="V796" s="2"/>
      <c r="W796" s="2" t="str">
        <f>IF(sum!A789="BC",sum!J789,"*")</f>
        <v>*</v>
      </c>
      <c r="Z796" s="4" t="s">
        <v>186</v>
      </c>
      <c r="AA796" s="4" t="s">
        <v>187</v>
      </c>
      <c r="AB796" s="4">
        <v>2050</v>
      </c>
      <c r="AC796" s="2" t="str">
        <f>IF(sum!A789="MA",sum!B789,"*")</f>
        <v>*</v>
      </c>
      <c r="AD796" s="2"/>
      <c r="AE796" s="2" t="str">
        <f>IF(sum!A789="MA",sum!J789,"*")</f>
        <v>*</v>
      </c>
      <c r="AH796" s="4" t="s">
        <v>186</v>
      </c>
      <c r="AI796" s="4" t="s">
        <v>187</v>
      </c>
      <c r="AJ796" s="4">
        <v>2050</v>
      </c>
      <c r="AK796" s="2" t="str">
        <f>IF(sum!A789="ON",sum!B789,"*")</f>
        <v>*</v>
      </c>
      <c r="AL796" s="2"/>
      <c r="AM796" s="2" t="str">
        <f>IF(sum!A789="ON",sum!J789,"*")</f>
        <v>*</v>
      </c>
      <c r="AP796" s="2" t="s">
        <v>186</v>
      </c>
      <c r="AQ796" s="2" t="s">
        <v>187</v>
      </c>
      <c r="AR796" s="2">
        <v>2050</v>
      </c>
      <c r="AS796" s="2" t="str">
        <f>IF(sum!A789="QU",sum!B789,"*")</f>
        <v>*</v>
      </c>
      <c r="AT796" s="2"/>
      <c r="AU796" s="2" t="str">
        <f>IF(sum!A789="QU",sum!J789,"*")</f>
        <v>*</v>
      </c>
      <c r="AX796" s="4" t="s">
        <v>186</v>
      </c>
      <c r="AY796" s="4" t="s">
        <v>187</v>
      </c>
      <c r="AZ796" s="4">
        <v>2050</v>
      </c>
      <c r="BA796" s="2" t="str">
        <f>IF(sum!A789="SA",sum!B789,"*")</f>
        <v>WST-AuxiliaryMot_ELE1</v>
      </c>
      <c r="BB796" s="2"/>
      <c r="BC796" s="2">
        <f>IF(sum!A789="SA",sum!J789,"*")</f>
        <v>0.61708645457242</v>
      </c>
    </row>
    <row r="797" spans="2:55">
      <c r="B797" s="2" t="s">
        <v>186</v>
      </c>
      <c r="C797" s="2" t="s">
        <v>187</v>
      </c>
      <c r="D797" s="2">
        <v>2050</v>
      </c>
      <c r="J797" s="2" t="s">
        <v>186</v>
      </c>
      <c r="K797" s="2" t="s">
        <v>187</v>
      </c>
      <c r="L797" s="2">
        <v>2050</v>
      </c>
      <c r="M797" s="2" t="str">
        <f>IF(sum!A790="AT",sum!B790,"*")</f>
        <v>*</v>
      </c>
      <c r="N797" s="2"/>
      <c r="O797" s="2" t="str">
        <f>IF(sum!A790="AT",sum!J790,"*")</f>
        <v>*</v>
      </c>
      <c r="R797" s="2" t="s">
        <v>186</v>
      </c>
      <c r="S797" s="2" t="s">
        <v>187</v>
      </c>
      <c r="T797" s="2">
        <v>2050</v>
      </c>
      <c r="U797" s="2" t="str">
        <f>IF(sum!A790="BC",sum!B790,"*")</f>
        <v>*</v>
      </c>
      <c r="V797" s="2"/>
      <c r="W797" s="2" t="str">
        <f>IF(sum!A790="BC",sum!J790,"*")</f>
        <v>*</v>
      </c>
      <c r="Z797" s="2" t="s">
        <v>186</v>
      </c>
      <c r="AA797" s="2" t="s">
        <v>187</v>
      </c>
      <c r="AB797" s="2">
        <v>2050</v>
      </c>
      <c r="AC797" s="2" t="str">
        <f>IF(sum!A790="MA",sum!B790,"*")</f>
        <v>*</v>
      </c>
      <c r="AD797" s="2"/>
      <c r="AE797" s="2" t="str">
        <f>IF(sum!A790="MA",sum!J790,"*")</f>
        <v>*</v>
      </c>
      <c r="AH797" s="2" t="s">
        <v>186</v>
      </c>
      <c r="AI797" s="2" t="s">
        <v>187</v>
      </c>
      <c r="AJ797" s="2">
        <v>2050</v>
      </c>
      <c r="AK797" s="2" t="str">
        <f>IF(sum!A790="ON",sum!B790,"*")</f>
        <v>*</v>
      </c>
      <c r="AL797" s="2"/>
      <c r="AM797" s="2" t="str">
        <f>IF(sum!A790="ON",sum!J790,"*")</f>
        <v>*</v>
      </c>
      <c r="AP797" s="4" t="s">
        <v>186</v>
      </c>
      <c r="AQ797" s="4" t="s">
        <v>187</v>
      </c>
      <c r="AR797" s="4">
        <v>2050</v>
      </c>
      <c r="AS797" s="2" t="str">
        <f>IF(sum!A790="QU",sum!B790,"*")</f>
        <v>*</v>
      </c>
      <c r="AT797" s="2"/>
      <c r="AU797" s="2" t="str">
        <f>IF(sum!A790="QU",sum!J790,"*")</f>
        <v>*</v>
      </c>
      <c r="AX797" s="2" t="s">
        <v>186</v>
      </c>
      <c r="AY797" s="2" t="s">
        <v>187</v>
      </c>
      <c r="AZ797" s="2">
        <v>2050</v>
      </c>
      <c r="BA797" s="2" t="str">
        <f>IF(sum!A790="SA",sum!B790,"*")</f>
        <v>WST-Light_ELE1</v>
      </c>
      <c r="BB797" s="2"/>
      <c r="BC797" s="2">
        <f>IF(sum!A790="SA",sum!J790,"*")</f>
        <v>0.085145820149844</v>
      </c>
    </row>
    <row r="798" spans="2:55">
      <c r="B798" s="4" t="s">
        <v>186</v>
      </c>
      <c r="C798" s="4" t="s">
        <v>187</v>
      </c>
      <c r="D798" s="4">
        <v>2050</v>
      </c>
      <c r="J798" s="4" t="s">
        <v>186</v>
      </c>
      <c r="K798" s="4" t="s">
        <v>187</v>
      </c>
      <c r="L798" s="4">
        <v>2050</v>
      </c>
      <c r="M798" s="2" t="str">
        <f>IF(sum!A791="AT",sum!B791,"*")</f>
        <v>*</v>
      </c>
      <c r="N798" s="2"/>
      <c r="O798" s="2" t="str">
        <f>IF(sum!A791="AT",sum!J791,"*")</f>
        <v>*</v>
      </c>
      <c r="R798" s="4" t="s">
        <v>186</v>
      </c>
      <c r="S798" s="4" t="s">
        <v>187</v>
      </c>
      <c r="T798" s="4">
        <v>2050</v>
      </c>
      <c r="U798" s="2" t="str">
        <f>IF(sum!A791="BC",sum!B791,"*")</f>
        <v>*</v>
      </c>
      <c r="V798" s="2"/>
      <c r="W798" s="2" t="str">
        <f>IF(sum!A791="BC",sum!J791,"*")</f>
        <v>*</v>
      </c>
      <c r="Z798" s="4" t="s">
        <v>186</v>
      </c>
      <c r="AA798" s="4" t="s">
        <v>187</v>
      </c>
      <c r="AB798" s="4">
        <v>2050</v>
      </c>
      <c r="AC798" s="2" t="str">
        <f>IF(sum!A791="MA",sum!B791,"*")</f>
        <v>*</v>
      </c>
      <c r="AD798" s="2"/>
      <c r="AE798" s="2" t="str">
        <f>IF(sum!A791="MA",sum!J791,"*")</f>
        <v>*</v>
      </c>
      <c r="AH798" s="4" t="s">
        <v>186</v>
      </c>
      <c r="AI798" s="4" t="s">
        <v>187</v>
      </c>
      <c r="AJ798" s="4">
        <v>2050</v>
      </c>
      <c r="AK798" s="2" t="str">
        <f>IF(sum!A791="ON",sum!B791,"*")</f>
        <v>*</v>
      </c>
      <c r="AL798" s="2"/>
      <c r="AM798" s="2" t="str">
        <f>IF(sum!A791="ON",sum!J791,"*")</f>
        <v>*</v>
      </c>
      <c r="AP798" s="2" t="s">
        <v>186</v>
      </c>
      <c r="AQ798" s="2" t="s">
        <v>187</v>
      </c>
      <c r="AR798" s="2">
        <v>2050</v>
      </c>
      <c r="AS798" s="2" t="str">
        <f>IF(sum!A791="QU",sum!B791,"*")</f>
        <v>*</v>
      </c>
      <c r="AT798" s="2"/>
      <c r="AU798" s="2" t="str">
        <f>IF(sum!A791="QU",sum!J791,"*")</f>
        <v>*</v>
      </c>
      <c r="AX798" s="4" t="s">
        <v>186</v>
      </c>
      <c r="AY798" s="4" t="s">
        <v>187</v>
      </c>
      <c r="AZ798" s="4">
        <v>2050</v>
      </c>
      <c r="BA798" s="2" t="str">
        <f>IF(sum!A791="SA",sum!B791,"*")</f>
        <v>WST-SpHeat_ELE1</v>
      </c>
      <c r="BB798" s="2"/>
      <c r="BC798" s="2">
        <f>IF(sum!A791="SA",sum!J791,"*")</f>
        <v>0.166507381626362</v>
      </c>
    </row>
    <row r="799" spans="2:55">
      <c r="B799" s="2" t="s">
        <v>186</v>
      </c>
      <c r="C799" s="2" t="s">
        <v>187</v>
      </c>
      <c r="D799" s="2">
        <v>2050</v>
      </c>
      <c r="J799" s="2" t="s">
        <v>186</v>
      </c>
      <c r="K799" s="2" t="s">
        <v>187</v>
      </c>
      <c r="L799" s="2">
        <v>2050</v>
      </c>
      <c r="M799" s="2" t="str">
        <f>IF(sum!A792="AT",sum!B792,"*")</f>
        <v>*</v>
      </c>
      <c r="N799" s="2"/>
      <c r="O799" s="2" t="str">
        <f>IF(sum!A792="AT",sum!J792,"*")</f>
        <v>*</v>
      </c>
      <c r="R799" s="2" t="s">
        <v>186</v>
      </c>
      <c r="S799" s="2" t="s">
        <v>187</v>
      </c>
      <c r="T799" s="2">
        <v>2050</v>
      </c>
      <c r="U799" s="2" t="str">
        <f>IF(sum!A792="BC",sum!B792,"*")</f>
        <v>*</v>
      </c>
      <c r="V799" s="2"/>
      <c r="W799" s="2" t="str">
        <f>IF(sum!A792="BC",sum!J792,"*")</f>
        <v>*</v>
      </c>
      <c r="Z799" s="2" t="s">
        <v>186</v>
      </c>
      <c r="AA799" s="2" t="s">
        <v>187</v>
      </c>
      <c r="AB799" s="2">
        <v>2050</v>
      </c>
      <c r="AC799" s="2" t="str">
        <f>IF(sum!A792="MA",sum!B792,"*")</f>
        <v>*</v>
      </c>
      <c r="AD799" s="2"/>
      <c r="AE799" s="2" t="str">
        <f>IF(sum!A792="MA",sum!J792,"*")</f>
        <v>*</v>
      </c>
      <c r="AH799" s="2" t="s">
        <v>186</v>
      </c>
      <c r="AI799" s="2" t="s">
        <v>187</v>
      </c>
      <c r="AJ799" s="2">
        <v>2050</v>
      </c>
      <c r="AK799" s="2" t="str">
        <f>IF(sum!A792="ON",sum!B792,"*")</f>
        <v>*</v>
      </c>
      <c r="AL799" s="2"/>
      <c r="AM799" s="2" t="str">
        <f>IF(sum!A792="ON",sum!J792,"*")</f>
        <v>*</v>
      </c>
      <c r="AP799" s="4" t="s">
        <v>186</v>
      </c>
      <c r="AQ799" s="4" t="s">
        <v>187</v>
      </c>
      <c r="AR799" s="4">
        <v>2050</v>
      </c>
      <c r="AS799" s="2" t="str">
        <f>IF(sum!A792="QU",sum!B792,"*")</f>
        <v>*</v>
      </c>
      <c r="AT799" s="2"/>
      <c r="AU799" s="2" t="str">
        <f>IF(sum!A792="QU",sum!J792,"*")</f>
        <v>*</v>
      </c>
      <c r="AX799" s="2" t="s">
        <v>186</v>
      </c>
      <c r="AY799" s="2" t="s">
        <v>187</v>
      </c>
      <c r="AZ799" s="2">
        <v>2050</v>
      </c>
      <c r="BA799" s="2" t="str">
        <f>IF(sum!A792="SA",sum!B792,"*")</f>
        <v>WST-WaterHeat_ELE1</v>
      </c>
      <c r="BB799" s="2"/>
      <c r="BC799" s="2">
        <f>IF(sum!A792="SA",sum!J792,"*")</f>
        <v>0.0227055520399584</v>
      </c>
    </row>
    <row r="800" spans="2:55">
      <c r="B800" s="4" t="s">
        <v>186</v>
      </c>
      <c r="C800" s="4" t="s">
        <v>187</v>
      </c>
      <c r="D800" s="4">
        <v>2050</v>
      </c>
      <c r="J800" s="4" t="s">
        <v>186</v>
      </c>
      <c r="K800" s="4" t="s">
        <v>187</v>
      </c>
      <c r="L800" s="4">
        <v>2050</v>
      </c>
      <c r="M800" s="2" t="str">
        <f>IF(sum!A793="AT",sum!B793,"*")</f>
        <v>*</v>
      </c>
      <c r="N800" s="2"/>
      <c r="O800" s="2" t="str">
        <f>IF(sum!A793="AT",sum!J793,"*")</f>
        <v>*</v>
      </c>
      <c r="R800" s="4" t="s">
        <v>186</v>
      </c>
      <c r="S800" s="4" t="s">
        <v>187</v>
      </c>
      <c r="T800" s="4">
        <v>2050</v>
      </c>
      <c r="U800" s="2" t="str">
        <f>IF(sum!A793="BC",sum!B793,"*")</f>
        <v>*</v>
      </c>
      <c r="V800" s="2"/>
      <c r="W800" s="2" t="str">
        <f>IF(sum!A793="BC",sum!J793,"*")</f>
        <v>*</v>
      </c>
      <c r="Z800" s="4" t="s">
        <v>186</v>
      </c>
      <c r="AA800" s="4" t="s">
        <v>187</v>
      </c>
      <c r="AB800" s="4">
        <v>2050</v>
      </c>
      <c r="AC800" s="2" t="str">
        <f>IF(sum!A793="MA",sum!B793,"*")</f>
        <v>*</v>
      </c>
      <c r="AD800" s="2"/>
      <c r="AE800" s="2" t="str">
        <f>IF(sum!A793="MA",sum!J793,"*")</f>
        <v>*</v>
      </c>
      <c r="AH800" s="4" t="s">
        <v>186</v>
      </c>
      <c r="AI800" s="4" t="s">
        <v>187</v>
      </c>
      <c r="AJ800" s="4">
        <v>2050</v>
      </c>
      <c r="AK800" s="2" t="str">
        <f>IF(sum!A793="ON",sum!B793,"*")</f>
        <v>*</v>
      </c>
      <c r="AL800" s="2"/>
      <c r="AM800" s="2" t="str">
        <f>IF(sum!A793="ON",sum!J793,"*")</f>
        <v>*</v>
      </c>
      <c r="AP800" s="2" t="s">
        <v>186</v>
      </c>
      <c r="AQ800" s="2" t="s">
        <v>187</v>
      </c>
      <c r="AR800" s="2">
        <v>2050</v>
      </c>
      <c r="AS800" s="2" t="str">
        <f>IF(sum!A793="QU",sum!B793,"*")</f>
        <v>*</v>
      </c>
      <c r="AT800" s="2"/>
      <c r="AU800" s="2" t="str">
        <f>IF(sum!A793="QU",sum!J793,"*")</f>
        <v>*</v>
      </c>
      <c r="AX800" s="4" t="s">
        <v>186</v>
      </c>
      <c r="AY800" s="4" t="s">
        <v>187</v>
      </c>
      <c r="AZ800" s="4">
        <v>2050</v>
      </c>
      <c r="BA800" s="2" t="str">
        <f>IF(sum!A793="SA",sum!B793,"*")</f>
        <v>*</v>
      </c>
      <c r="BB800" s="2"/>
      <c r="BC800" s="2" t="str">
        <f>IF(sum!A793="SA",sum!J793,"*")</f>
        <v>*</v>
      </c>
    </row>
    <row r="801" spans="2:55">
      <c r="B801" s="2" t="s">
        <v>186</v>
      </c>
      <c r="C801" s="2" t="s">
        <v>187</v>
      </c>
      <c r="D801" s="2">
        <v>2050</v>
      </c>
      <c r="J801" s="2" t="s">
        <v>186</v>
      </c>
      <c r="K801" s="2" t="s">
        <v>187</v>
      </c>
      <c r="L801" s="2">
        <v>2050</v>
      </c>
      <c r="M801" s="2" t="str">
        <f>IF(sum!A794="AT",sum!B794,"*")</f>
        <v>*</v>
      </c>
      <c r="N801" s="2"/>
      <c r="O801" s="2" t="str">
        <f>IF(sum!A794="AT",sum!J794,"*")</f>
        <v>*</v>
      </c>
      <c r="R801" s="2" t="s">
        <v>186</v>
      </c>
      <c r="S801" s="2" t="s">
        <v>187</v>
      </c>
      <c r="T801" s="2">
        <v>2050</v>
      </c>
      <c r="U801" s="2" t="str">
        <f>IF(sum!A794="BC",sum!B794,"*")</f>
        <v>*</v>
      </c>
      <c r="V801" s="2"/>
      <c r="W801" s="2" t="str">
        <f>IF(sum!A794="BC",sum!J794,"*")</f>
        <v>*</v>
      </c>
      <c r="Z801" s="2" t="s">
        <v>186</v>
      </c>
      <c r="AA801" s="2" t="s">
        <v>187</v>
      </c>
      <c r="AB801" s="2">
        <v>2050</v>
      </c>
      <c r="AC801" s="2" t="str">
        <f>IF(sum!A794="MA",sum!B794,"*")</f>
        <v>*</v>
      </c>
      <c r="AD801" s="2"/>
      <c r="AE801" s="2" t="str">
        <f>IF(sum!A794="MA",sum!J794,"*")</f>
        <v>*</v>
      </c>
      <c r="AH801" s="2" t="s">
        <v>186</v>
      </c>
      <c r="AI801" s="2" t="s">
        <v>187</v>
      </c>
      <c r="AJ801" s="2">
        <v>2050</v>
      </c>
      <c r="AK801" s="2" t="str">
        <f>IF(sum!A794="ON",sum!B794,"*")</f>
        <v>*</v>
      </c>
      <c r="AL801" s="2"/>
      <c r="AM801" s="2" t="str">
        <f>IF(sum!A794="ON",sum!J794,"*")</f>
        <v>*</v>
      </c>
      <c r="AP801" s="4" t="s">
        <v>186</v>
      </c>
      <c r="AQ801" s="4" t="s">
        <v>187</v>
      </c>
      <c r="AR801" s="4">
        <v>2050</v>
      </c>
      <c r="AS801" s="2" t="str">
        <f>IF(sum!A794="QU",sum!B794,"*")</f>
        <v>*</v>
      </c>
      <c r="AT801" s="2"/>
      <c r="AU801" s="2" t="str">
        <f>IF(sum!A794="QU",sum!J794,"*")</f>
        <v>*</v>
      </c>
      <c r="AX801" s="2" t="s">
        <v>186</v>
      </c>
      <c r="AY801" s="2" t="s">
        <v>187</v>
      </c>
      <c r="AZ801" s="2">
        <v>2050</v>
      </c>
      <c r="BA801" s="2" t="str">
        <f>IF(sum!A794="SA",sum!B794,"*")</f>
        <v>*</v>
      </c>
      <c r="BB801" s="2"/>
      <c r="BC801" s="2" t="str">
        <f>IF(sum!A794="SA",sum!J794,"*")</f>
        <v>*</v>
      </c>
    </row>
    <row r="802" spans="2:55">
      <c r="B802" s="4" t="s">
        <v>186</v>
      </c>
      <c r="C802" s="4" t="s">
        <v>187</v>
      </c>
      <c r="D802" s="4">
        <v>2050</v>
      </c>
      <c r="J802" s="4" t="s">
        <v>186</v>
      </c>
      <c r="K802" s="4" t="s">
        <v>187</v>
      </c>
      <c r="L802" s="4">
        <v>2050</v>
      </c>
      <c r="M802" s="2" t="str">
        <f>IF(sum!A795="AT",sum!B795,"*")</f>
        <v>*</v>
      </c>
      <c r="N802" s="2"/>
      <c r="O802" s="2" t="str">
        <f>IF(sum!A795="AT",sum!J795,"*")</f>
        <v>*</v>
      </c>
      <c r="R802" s="4" t="s">
        <v>186</v>
      </c>
      <c r="S802" s="4" t="s">
        <v>187</v>
      </c>
      <c r="T802" s="4">
        <v>2050</v>
      </c>
      <c r="U802" s="2" t="str">
        <f>IF(sum!A795="BC",sum!B795,"*")</f>
        <v>*</v>
      </c>
      <c r="V802" s="2"/>
      <c r="W802" s="2" t="str">
        <f>IF(sum!A795="BC",sum!J795,"*")</f>
        <v>*</v>
      </c>
      <c r="Z802" s="4" t="s">
        <v>186</v>
      </c>
      <c r="AA802" s="4" t="s">
        <v>187</v>
      </c>
      <c r="AB802" s="4">
        <v>2050</v>
      </c>
      <c r="AC802" s="2" t="str">
        <f>IF(sum!A795="MA",sum!B795,"*")</f>
        <v>*</v>
      </c>
      <c r="AD802" s="2"/>
      <c r="AE802" s="2" t="str">
        <f>IF(sum!A795="MA",sum!J795,"*")</f>
        <v>*</v>
      </c>
      <c r="AH802" s="4" t="s">
        <v>186</v>
      </c>
      <c r="AI802" s="4" t="s">
        <v>187</v>
      </c>
      <c r="AJ802" s="4">
        <v>2050</v>
      </c>
      <c r="AK802" s="2" t="str">
        <f>IF(sum!A795="ON",sum!B795,"*")</f>
        <v>*</v>
      </c>
      <c r="AL802" s="2"/>
      <c r="AM802" s="2" t="str">
        <f>IF(sum!A795="ON",sum!J795,"*")</f>
        <v>*</v>
      </c>
      <c r="AP802" s="2" t="s">
        <v>186</v>
      </c>
      <c r="AQ802" s="2" t="s">
        <v>187</v>
      </c>
      <c r="AR802" s="2">
        <v>2050</v>
      </c>
      <c r="AS802" s="2" t="str">
        <f>IF(sum!A795="QU",sum!B795,"*")</f>
        <v>*</v>
      </c>
      <c r="AT802" s="2"/>
      <c r="AU802" s="2" t="str">
        <f>IF(sum!A795="QU",sum!J795,"*")</f>
        <v>*</v>
      </c>
      <c r="AX802" s="4" t="s">
        <v>186</v>
      </c>
      <c r="AY802" s="4" t="s">
        <v>187</v>
      </c>
      <c r="AZ802" s="4">
        <v>2050</v>
      </c>
      <c r="BA802" s="2" t="str">
        <f>IF(sum!A795="SA",sum!B795,"*")</f>
        <v>*</v>
      </c>
      <c r="BB802" s="2"/>
      <c r="BC802" s="2" t="str">
        <f>IF(sum!A795="SA",sum!J795,"*")</f>
        <v>*</v>
      </c>
    </row>
    <row r="803" spans="2:55">
      <c r="B803" s="2" t="s">
        <v>186</v>
      </c>
      <c r="C803" s="2" t="s">
        <v>187</v>
      </c>
      <c r="D803" s="2">
        <v>2050</v>
      </c>
      <c r="J803" s="2" t="s">
        <v>186</v>
      </c>
      <c r="K803" s="2" t="s">
        <v>187</v>
      </c>
      <c r="L803" s="2">
        <v>2050</v>
      </c>
      <c r="M803" s="2" t="str">
        <f>IF(sum!A796="AT",sum!B796,"*")</f>
        <v>*</v>
      </c>
      <c r="N803" s="2"/>
      <c r="O803" s="2" t="str">
        <f>IF(sum!A796="AT",sum!J796,"*")</f>
        <v>*</v>
      </c>
      <c r="R803" s="2" t="s">
        <v>186</v>
      </c>
      <c r="S803" s="2" t="s">
        <v>187</v>
      </c>
      <c r="T803" s="2">
        <v>2050</v>
      </c>
      <c r="U803" s="2" t="str">
        <f>IF(sum!A796="BC",sum!B796,"*")</f>
        <v>*</v>
      </c>
      <c r="V803" s="2"/>
      <c r="W803" s="2" t="str">
        <f>IF(sum!A796="BC",sum!J796,"*")</f>
        <v>*</v>
      </c>
      <c r="Z803" s="2" t="s">
        <v>186</v>
      </c>
      <c r="AA803" s="2" t="s">
        <v>187</v>
      </c>
      <c r="AB803" s="2">
        <v>2050</v>
      </c>
      <c r="AC803" s="2" t="str">
        <f>IF(sum!A796="MA",sum!B796,"*")</f>
        <v>*</v>
      </c>
      <c r="AD803" s="2"/>
      <c r="AE803" s="2" t="str">
        <f>IF(sum!A796="MA",sum!J796,"*")</f>
        <v>*</v>
      </c>
      <c r="AH803" s="2" t="s">
        <v>186</v>
      </c>
      <c r="AI803" s="2" t="s">
        <v>187</v>
      </c>
      <c r="AJ803" s="2">
        <v>2050</v>
      </c>
      <c r="AK803" s="2" t="str">
        <f>IF(sum!A796="ON",sum!B796,"*")</f>
        <v>*</v>
      </c>
      <c r="AL803" s="2"/>
      <c r="AM803" s="2" t="str">
        <f>IF(sum!A796="ON",sum!J796,"*")</f>
        <v>*</v>
      </c>
      <c r="AP803" s="4" t="s">
        <v>186</v>
      </c>
      <c r="AQ803" s="4" t="s">
        <v>187</v>
      </c>
      <c r="AR803" s="4">
        <v>2050</v>
      </c>
      <c r="AS803" s="2" t="str">
        <f>IF(sum!A796="QU",sum!B796,"*")</f>
        <v>*</v>
      </c>
      <c r="AT803" s="2"/>
      <c r="AU803" s="2" t="str">
        <f>IF(sum!A796="QU",sum!J796,"*")</f>
        <v>*</v>
      </c>
      <c r="AX803" s="2" t="s">
        <v>186</v>
      </c>
      <c r="AY803" s="2" t="s">
        <v>187</v>
      </c>
      <c r="AZ803" s="2">
        <v>2050</v>
      </c>
      <c r="BA803" s="2" t="str">
        <f>IF(sum!A796="SA",sum!B796,"*")</f>
        <v>*</v>
      </c>
      <c r="BB803" s="2"/>
      <c r="BC803" s="2" t="str">
        <f>IF(sum!A796="SA",sum!J796,"*")</f>
        <v>*</v>
      </c>
    </row>
    <row r="804" spans="2:55">
      <c r="B804" s="4" t="s">
        <v>186</v>
      </c>
      <c r="C804" s="4" t="s">
        <v>187</v>
      </c>
      <c r="D804" s="4">
        <v>2050</v>
      </c>
      <c r="J804" s="4" t="s">
        <v>186</v>
      </c>
      <c r="K804" s="4" t="s">
        <v>187</v>
      </c>
      <c r="L804" s="4">
        <v>2050</v>
      </c>
      <c r="M804" s="2" t="str">
        <f>IF(sum!A797="AT",sum!B797,"*")</f>
        <v>*</v>
      </c>
      <c r="N804" s="2"/>
      <c r="O804" s="2" t="str">
        <f>IF(sum!A797="AT",sum!J797,"*")</f>
        <v>*</v>
      </c>
      <c r="R804" s="4" t="s">
        <v>186</v>
      </c>
      <c r="S804" s="4" t="s">
        <v>187</v>
      </c>
      <c r="T804" s="4">
        <v>2050</v>
      </c>
      <c r="U804" s="2" t="str">
        <f>IF(sum!A797="BC",sum!B797,"*")</f>
        <v>*</v>
      </c>
      <c r="V804" s="2"/>
      <c r="W804" s="2" t="str">
        <f>IF(sum!A797="BC",sum!J797,"*")</f>
        <v>*</v>
      </c>
      <c r="Z804" s="4" t="s">
        <v>186</v>
      </c>
      <c r="AA804" s="4" t="s">
        <v>187</v>
      </c>
      <c r="AB804" s="4">
        <v>2050</v>
      </c>
      <c r="AC804" s="2" t="str">
        <f>IF(sum!A797="MA",sum!B797,"*")</f>
        <v>*</v>
      </c>
      <c r="AD804" s="2"/>
      <c r="AE804" s="2" t="str">
        <f>IF(sum!A797="MA",sum!J797,"*")</f>
        <v>*</v>
      </c>
      <c r="AH804" s="4" t="s">
        <v>186</v>
      </c>
      <c r="AI804" s="4" t="s">
        <v>187</v>
      </c>
      <c r="AJ804" s="4">
        <v>2050</v>
      </c>
      <c r="AK804" s="2" t="str">
        <f>IF(sum!A797="ON",sum!B797,"*")</f>
        <v>*</v>
      </c>
      <c r="AL804" s="2"/>
      <c r="AM804" s="2" t="str">
        <f>IF(sum!A797="ON",sum!J797,"*")</f>
        <v>*</v>
      </c>
      <c r="AP804" s="2" t="s">
        <v>186</v>
      </c>
      <c r="AQ804" s="2" t="s">
        <v>187</v>
      </c>
      <c r="AR804" s="2">
        <v>2050</v>
      </c>
      <c r="AS804" s="2" t="str">
        <f>IF(sum!A797="QU",sum!B797,"*")</f>
        <v>*</v>
      </c>
      <c r="AT804" s="2"/>
      <c r="AU804" s="2" t="str">
        <f>IF(sum!A797="QU",sum!J797,"*")</f>
        <v>*</v>
      </c>
      <c r="AX804" s="4" t="s">
        <v>186</v>
      </c>
      <c r="AY804" s="4" t="s">
        <v>187</v>
      </c>
      <c r="AZ804" s="4">
        <v>2050</v>
      </c>
      <c r="BA804" s="2" t="str">
        <f>IF(sum!A797="SA",sum!B797,"*")</f>
        <v>*</v>
      </c>
      <c r="BB804" s="2"/>
      <c r="BC804" s="2" t="str">
        <f>IF(sum!A797="SA",sum!J797,"*")</f>
        <v>*</v>
      </c>
    </row>
    <row r="805" spans="2:55">
      <c r="B805" s="2" t="s">
        <v>186</v>
      </c>
      <c r="C805" s="2" t="s">
        <v>187</v>
      </c>
      <c r="D805" s="2">
        <v>2050</v>
      </c>
      <c r="J805" s="2" t="s">
        <v>186</v>
      </c>
      <c r="K805" s="2" t="s">
        <v>187</v>
      </c>
      <c r="L805" s="2">
        <v>2050</v>
      </c>
      <c r="M805" s="2" t="str">
        <f>IF(sum!A798="AT",sum!B798,"*")</f>
        <v>*</v>
      </c>
      <c r="N805" s="2"/>
      <c r="O805" s="2" t="str">
        <f>IF(sum!A798="AT",sum!J798,"*")</f>
        <v>*</v>
      </c>
      <c r="R805" s="2" t="s">
        <v>186</v>
      </c>
      <c r="S805" s="2" t="s">
        <v>187</v>
      </c>
      <c r="T805" s="2">
        <v>2050</v>
      </c>
      <c r="U805" s="2" t="str">
        <f>IF(sum!A798="BC",sum!B798,"*")</f>
        <v>*</v>
      </c>
      <c r="V805" s="2"/>
      <c r="W805" s="2" t="str">
        <f>IF(sum!A798="BC",sum!J798,"*")</f>
        <v>*</v>
      </c>
      <c r="Z805" s="2" t="s">
        <v>186</v>
      </c>
      <c r="AA805" s="2" t="s">
        <v>187</v>
      </c>
      <c r="AB805" s="2">
        <v>2050</v>
      </c>
      <c r="AC805" s="2" t="str">
        <f>IF(sum!A798="MA",sum!B798,"*")</f>
        <v>*</v>
      </c>
      <c r="AD805" s="2"/>
      <c r="AE805" s="2" t="str">
        <f>IF(sum!A798="MA",sum!J798,"*")</f>
        <v>*</v>
      </c>
      <c r="AH805" s="2" t="s">
        <v>186</v>
      </c>
      <c r="AI805" s="2" t="s">
        <v>187</v>
      </c>
      <c r="AJ805" s="2">
        <v>2050</v>
      </c>
      <c r="AK805" s="2" t="str">
        <f>IF(sum!A798="ON",sum!B798,"*")</f>
        <v>*</v>
      </c>
      <c r="AL805" s="2"/>
      <c r="AM805" s="2" t="str">
        <f>IF(sum!A798="ON",sum!J798,"*")</f>
        <v>*</v>
      </c>
      <c r="AP805" s="4" t="s">
        <v>186</v>
      </c>
      <c r="AQ805" s="4" t="s">
        <v>187</v>
      </c>
      <c r="AR805" s="4">
        <v>2050</v>
      </c>
      <c r="AS805" s="2" t="str">
        <f>IF(sum!A798="QU",sum!B798,"*")</f>
        <v>*</v>
      </c>
      <c r="AT805" s="2"/>
      <c r="AU805" s="2" t="str">
        <f>IF(sum!A798="QU",sum!J798,"*")</f>
        <v>*</v>
      </c>
      <c r="AX805" s="2" t="s">
        <v>186</v>
      </c>
      <c r="AY805" s="2" t="s">
        <v>187</v>
      </c>
      <c r="AZ805" s="2">
        <v>2050</v>
      </c>
      <c r="BA805" s="2" t="str">
        <f>IF(sum!A798="SA",sum!B798,"*")</f>
        <v>*</v>
      </c>
      <c r="BB805" s="2"/>
      <c r="BC805" s="2" t="str">
        <f>IF(sum!A798="SA",sum!J798,"*")</f>
        <v>*</v>
      </c>
    </row>
    <row r="806" spans="2:55">
      <c r="B806" s="4" t="s">
        <v>186</v>
      </c>
      <c r="C806" s="4" t="s">
        <v>187</v>
      </c>
      <c r="D806" s="4">
        <v>2050</v>
      </c>
      <c r="J806" s="4" t="s">
        <v>186</v>
      </c>
      <c r="K806" s="4" t="s">
        <v>187</v>
      </c>
      <c r="L806" s="4">
        <v>2050</v>
      </c>
      <c r="M806" s="2" t="str">
        <f>IF(sum!A799="AT",sum!B799,"*")</f>
        <v>*</v>
      </c>
      <c r="N806" s="2"/>
      <c r="O806" s="2" t="str">
        <f>IF(sum!A799="AT",sum!J799,"*")</f>
        <v>*</v>
      </c>
      <c r="R806" s="4" t="s">
        <v>186</v>
      </c>
      <c r="S806" s="4" t="s">
        <v>187</v>
      </c>
      <c r="T806" s="4">
        <v>2050</v>
      </c>
      <c r="U806" s="2" t="str">
        <f>IF(sum!A799="BC",sum!B799,"*")</f>
        <v>*</v>
      </c>
      <c r="V806" s="2"/>
      <c r="W806" s="2" t="str">
        <f>IF(sum!A799="BC",sum!J799,"*")</f>
        <v>*</v>
      </c>
      <c r="Z806" s="4" t="s">
        <v>186</v>
      </c>
      <c r="AA806" s="4" t="s">
        <v>187</v>
      </c>
      <c r="AB806" s="4">
        <v>2050</v>
      </c>
      <c r="AC806" s="2" t="str">
        <f>IF(sum!A799="MA",sum!B799,"*")</f>
        <v>*</v>
      </c>
      <c r="AD806" s="2"/>
      <c r="AE806" s="2" t="str">
        <f>IF(sum!A799="MA",sum!J799,"*")</f>
        <v>*</v>
      </c>
      <c r="AH806" s="4" t="s">
        <v>186</v>
      </c>
      <c r="AI806" s="4" t="s">
        <v>187</v>
      </c>
      <c r="AJ806" s="4">
        <v>2050</v>
      </c>
      <c r="AK806" s="2" t="str">
        <f>IF(sum!A799="ON",sum!B799,"*")</f>
        <v>*</v>
      </c>
      <c r="AL806" s="2"/>
      <c r="AM806" s="2" t="str">
        <f>IF(sum!A799="ON",sum!J799,"*")</f>
        <v>*</v>
      </c>
      <c r="AP806" s="2" t="s">
        <v>186</v>
      </c>
      <c r="AQ806" s="2" t="s">
        <v>187</v>
      </c>
      <c r="AR806" s="2">
        <v>2050</v>
      </c>
      <c r="AS806" s="2" t="str">
        <f>IF(sum!A799="QU",sum!B799,"*")</f>
        <v>*</v>
      </c>
      <c r="AT806" s="2"/>
      <c r="AU806" s="2" t="str">
        <f>IF(sum!A799="QU",sum!J799,"*")</f>
        <v>*</v>
      </c>
      <c r="AX806" s="4" t="s">
        <v>186</v>
      </c>
      <c r="AY806" s="4" t="s">
        <v>187</v>
      </c>
      <c r="AZ806" s="4">
        <v>2050</v>
      </c>
      <c r="BA806" s="2" t="str">
        <f>IF(sum!A799="SA",sum!B799,"*")</f>
        <v>*</v>
      </c>
      <c r="BB806" s="2"/>
      <c r="BC806" s="2" t="str">
        <f>IF(sum!A799="SA",sum!J799,"*")</f>
        <v>*</v>
      </c>
    </row>
    <row r="807" spans="2:55">
      <c r="B807" s="2" t="s">
        <v>186</v>
      </c>
      <c r="C807" s="2" t="s">
        <v>187</v>
      </c>
      <c r="D807" s="2">
        <v>2050</v>
      </c>
      <c r="J807" s="2" t="s">
        <v>186</v>
      </c>
      <c r="K807" s="2" t="s">
        <v>187</v>
      </c>
      <c r="L807" s="2">
        <v>2050</v>
      </c>
      <c r="M807" s="2" t="str">
        <f>IF(sum!A800="AT",sum!B800,"*")</f>
        <v>*</v>
      </c>
      <c r="N807" s="2"/>
      <c r="O807" s="2" t="str">
        <f>IF(sum!A800="AT",sum!J800,"*")</f>
        <v>*</v>
      </c>
      <c r="R807" s="2" t="s">
        <v>186</v>
      </c>
      <c r="S807" s="2" t="s">
        <v>187</v>
      </c>
      <c r="T807" s="2">
        <v>2050</v>
      </c>
      <c r="U807" s="2" t="str">
        <f>IF(sum!A800="BC",sum!B800,"*")</f>
        <v>*</v>
      </c>
      <c r="V807" s="2"/>
      <c r="W807" s="2" t="str">
        <f>IF(sum!A800="BC",sum!J800,"*")</f>
        <v>*</v>
      </c>
      <c r="Z807" s="2" t="s">
        <v>186</v>
      </c>
      <c r="AA807" s="2" t="s">
        <v>187</v>
      </c>
      <c r="AB807" s="2">
        <v>2050</v>
      </c>
      <c r="AC807" s="2" t="str">
        <f>IF(sum!A800="MA",sum!B800,"*")</f>
        <v>*</v>
      </c>
      <c r="AD807" s="2"/>
      <c r="AE807" s="2" t="str">
        <f>IF(sum!A800="MA",sum!J800,"*")</f>
        <v>*</v>
      </c>
      <c r="AH807" s="2" t="s">
        <v>186</v>
      </c>
      <c r="AI807" s="2" t="s">
        <v>187</v>
      </c>
      <c r="AJ807" s="2">
        <v>2050</v>
      </c>
      <c r="AK807" s="2" t="str">
        <f>IF(sum!A800="ON",sum!B800,"*")</f>
        <v>*</v>
      </c>
      <c r="AL807" s="2"/>
      <c r="AM807" s="2" t="str">
        <f>IF(sum!A800="ON",sum!J800,"*")</f>
        <v>*</v>
      </c>
      <c r="AP807" s="4" t="s">
        <v>186</v>
      </c>
      <c r="AQ807" s="4" t="s">
        <v>187</v>
      </c>
      <c r="AR807" s="4">
        <v>2050</v>
      </c>
      <c r="AS807" s="2" t="str">
        <f>IF(sum!A800="QU",sum!B800,"*")</f>
        <v>*</v>
      </c>
      <c r="AT807" s="2"/>
      <c r="AU807" s="2" t="str">
        <f>IF(sum!A800="QU",sum!J800,"*")</f>
        <v>*</v>
      </c>
      <c r="AX807" s="2" t="s">
        <v>186</v>
      </c>
      <c r="AY807" s="2" t="s">
        <v>187</v>
      </c>
      <c r="AZ807" s="2">
        <v>2050</v>
      </c>
      <c r="BA807" s="2" t="str">
        <f>IF(sum!A800="SA",sum!B800,"*")</f>
        <v>*</v>
      </c>
      <c r="BB807" s="2"/>
      <c r="BC807" s="2" t="str">
        <f>IF(sum!A800="SA",sum!J800,"*")</f>
        <v>*</v>
      </c>
    </row>
    <row r="808" spans="2:55">
      <c r="B808" s="4" t="s">
        <v>186</v>
      </c>
      <c r="C808" s="4" t="s">
        <v>187</v>
      </c>
      <c r="D808" s="4">
        <v>2050</v>
      </c>
      <c r="J808" s="4" t="s">
        <v>186</v>
      </c>
      <c r="K808" s="4" t="s">
        <v>187</v>
      </c>
      <c r="L808" s="4">
        <v>2050</v>
      </c>
      <c r="M808" s="2" t="str">
        <f>IF(sum!A801="AT",sum!B801,"*")</f>
        <v>*</v>
      </c>
      <c r="N808" s="2"/>
      <c r="O808" s="2" t="str">
        <f>IF(sum!A801="AT",sum!J801,"*")</f>
        <v>*</v>
      </c>
      <c r="R808" s="4" t="s">
        <v>186</v>
      </c>
      <c r="S808" s="4" t="s">
        <v>187</v>
      </c>
      <c r="T808" s="4">
        <v>2050</v>
      </c>
      <c r="U808" s="2" t="str">
        <f>IF(sum!A801="BC",sum!B801,"*")</f>
        <v>*</v>
      </c>
      <c r="V808" s="2"/>
      <c r="W808" s="2" t="str">
        <f>IF(sum!A801="BC",sum!J801,"*")</f>
        <v>*</v>
      </c>
      <c r="Z808" s="4" t="s">
        <v>186</v>
      </c>
      <c r="AA808" s="4" t="s">
        <v>187</v>
      </c>
      <c r="AB808" s="4">
        <v>2050</v>
      </c>
      <c r="AC808" s="2" t="str">
        <f>IF(sum!A801="MA",sum!B801,"*")</f>
        <v>*</v>
      </c>
      <c r="AD808" s="2"/>
      <c r="AE808" s="2" t="str">
        <f>IF(sum!A801="MA",sum!J801,"*")</f>
        <v>*</v>
      </c>
      <c r="AH808" s="4" t="s">
        <v>186</v>
      </c>
      <c r="AI808" s="4" t="s">
        <v>187</v>
      </c>
      <c r="AJ808" s="4">
        <v>2050</v>
      </c>
      <c r="AK808" s="2" t="str">
        <f>IF(sum!A801="ON",sum!B801,"*")</f>
        <v>*</v>
      </c>
      <c r="AL808" s="2"/>
      <c r="AM808" s="2" t="str">
        <f>IF(sum!A801="ON",sum!J801,"*")</f>
        <v>*</v>
      </c>
      <c r="AP808" s="2" t="s">
        <v>186</v>
      </c>
      <c r="AQ808" s="2" t="s">
        <v>187</v>
      </c>
      <c r="AR808" s="2">
        <v>2050</v>
      </c>
      <c r="AS808" s="2" t="str">
        <f>IF(sum!A801="QU",sum!B801,"*")</f>
        <v>*</v>
      </c>
      <c r="AT808" s="2"/>
      <c r="AU808" s="2" t="str">
        <f>IF(sum!A801="QU",sum!J801,"*")</f>
        <v>*</v>
      </c>
      <c r="AX808" s="4" t="s">
        <v>186</v>
      </c>
      <c r="AY808" s="4" t="s">
        <v>187</v>
      </c>
      <c r="AZ808" s="4">
        <v>2050</v>
      </c>
      <c r="BA808" s="2" t="str">
        <f>IF(sum!A801="SA",sum!B801,"*")</f>
        <v>*</v>
      </c>
      <c r="BB808" s="2"/>
      <c r="BC808" s="2" t="str">
        <f>IF(sum!A801="SA",sum!J801,"*")</f>
        <v>*</v>
      </c>
    </row>
    <row r="809" spans="2:55">
      <c r="B809" s="2" t="s">
        <v>186</v>
      </c>
      <c r="C809" s="2" t="s">
        <v>187</v>
      </c>
      <c r="D809" s="2">
        <v>2050</v>
      </c>
      <c r="J809" s="2" t="s">
        <v>186</v>
      </c>
      <c r="K809" s="2" t="s">
        <v>187</v>
      </c>
      <c r="L809" s="2">
        <v>2050</v>
      </c>
      <c r="M809" s="2" t="str">
        <f>IF(sum!A802="AT",sum!B802,"*")</f>
        <v>*</v>
      </c>
      <c r="N809" s="2"/>
      <c r="O809" s="2" t="str">
        <f>IF(sum!A802="AT",sum!J802,"*")</f>
        <v>*</v>
      </c>
      <c r="R809" s="2" t="s">
        <v>186</v>
      </c>
      <c r="S809" s="2" t="s">
        <v>187</v>
      </c>
      <c r="T809" s="2">
        <v>2050</v>
      </c>
      <c r="U809" s="2" t="str">
        <f>IF(sum!A802="BC",sum!B802,"*")</f>
        <v>*</v>
      </c>
      <c r="V809" s="2"/>
      <c r="W809" s="2" t="str">
        <f>IF(sum!A802="BC",sum!J802,"*")</f>
        <v>*</v>
      </c>
      <c r="Z809" s="2" t="s">
        <v>186</v>
      </c>
      <c r="AA809" s="2" t="s">
        <v>187</v>
      </c>
      <c r="AB809" s="2">
        <v>2050</v>
      </c>
      <c r="AC809" s="2" t="str">
        <f>IF(sum!A802="MA",sum!B802,"*")</f>
        <v>*</v>
      </c>
      <c r="AD809" s="2"/>
      <c r="AE809" s="2" t="str">
        <f>IF(sum!A802="MA",sum!J802,"*")</f>
        <v>*</v>
      </c>
      <c r="AH809" s="2" t="s">
        <v>186</v>
      </c>
      <c r="AI809" s="2" t="s">
        <v>187</v>
      </c>
      <c r="AJ809" s="2">
        <v>2050</v>
      </c>
      <c r="AK809" s="2" t="str">
        <f>IF(sum!A802="ON",sum!B802,"*")</f>
        <v>*</v>
      </c>
      <c r="AL809" s="2"/>
      <c r="AM809" s="2" t="str">
        <f>IF(sum!A802="ON",sum!J802,"*")</f>
        <v>*</v>
      </c>
      <c r="AP809" s="4" t="s">
        <v>186</v>
      </c>
      <c r="AQ809" s="4" t="s">
        <v>187</v>
      </c>
      <c r="AR809" s="4">
        <v>2050</v>
      </c>
      <c r="AS809" s="2" t="str">
        <f>IF(sum!A802="QU",sum!B802,"*")</f>
        <v>*</v>
      </c>
      <c r="AT809" s="2"/>
      <c r="AU809" s="2" t="str">
        <f>IF(sum!A802="QU",sum!J802,"*")</f>
        <v>*</v>
      </c>
      <c r="AX809" s="2" t="s">
        <v>186</v>
      </c>
      <c r="AY809" s="2" t="s">
        <v>187</v>
      </c>
      <c r="AZ809" s="2">
        <v>2050</v>
      </c>
      <c r="BA809" s="2" t="str">
        <f>IF(sum!A802="SA",sum!B802,"*")</f>
        <v>*</v>
      </c>
      <c r="BB809" s="2"/>
      <c r="BC809" s="2" t="str">
        <f>IF(sum!A802="SA",sum!J802,"*")</f>
        <v>*</v>
      </c>
    </row>
    <row r="810" spans="2:55">
      <c r="B810" s="4" t="s">
        <v>186</v>
      </c>
      <c r="C810" s="4" t="s">
        <v>187</v>
      </c>
      <c r="D810" s="4">
        <v>2050</v>
      </c>
      <c r="J810" s="4" t="s">
        <v>186</v>
      </c>
      <c r="K810" s="4" t="s">
        <v>187</v>
      </c>
      <c r="L810" s="4">
        <v>2050</v>
      </c>
      <c r="M810" s="2" t="str">
        <f>IF(sum!A803="AT",sum!B803,"*")</f>
        <v>*</v>
      </c>
      <c r="N810" s="2"/>
      <c r="O810" s="2" t="str">
        <f>IF(sum!A803="AT",sum!J803,"*")</f>
        <v>*</v>
      </c>
      <c r="R810" s="4" t="s">
        <v>186</v>
      </c>
      <c r="S810" s="4" t="s">
        <v>187</v>
      </c>
      <c r="T810" s="4">
        <v>2050</v>
      </c>
      <c r="U810" s="2" t="str">
        <f>IF(sum!A803="BC",sum!B803,"*")</f>
        <v>*</v>
      </c>
      <c r="V810" s="2"/>
      <c r="W810" s="2" t="str">
        <f>IF(sum!A803="BC",sum!J803,"*")</f>
        <v>*</v>
      </c>
      <c r="Z810" s="4" t="s">
        <v>186</v>
      </c>
      <c r="AA810" s="4" t="s">
        <v>187</v>
      </c>
      <c r="AB810" s="4">
        <v>2050</v>
      </c>
      <c r="AC810" s="2" t="str">
        <f>IF(sum!A803="MA",sum!B803,"*")</f>
        <v>*</v>
      </c>
      <c r="AD810" s="2"/>
      <c r="AE810" s="2" t="str">
        <f>IF(sum!A803="MA",sum!J803,"*")</f>
        <v>*</v>
      </c>
      <c r="AH810" s="4" t="s">
        <v>186</v>
      </c>
      <c r="AI810" s="4" t="s">
        <v>187</v>
      </c>
      <c r="AJ810" s="4">
        <v>2050</v>
      </c>
      <c r="AK810" s="2" t="str">
        <f>IF(sum!A803="ON",sum!B803,"*")</f>
        <v>*</v>
      </c>
      <c r="AL810" s="2"/>
      <c r="AM810" s="2" t="str">
        <f>IF(sum!A803="ON",sum!J803,"*")</f>
        <v>*</v>
      </c>
      <c r="AP810" s="2" t="s">
        <v>186</v>
      </c>
      <c r="AQ810" s="2" t="s">
        <v>187</v>
      </c>
      <c r="AR810" s="2">
        <v>2050</v>
      </c>
      <c r="AS810" s="2" t="str">
        <f>IF(sum!A803="QU",sum!B803,"*")</f>
        <v>*</v>
      </c>
      <c r="AT810" s="2"/>
      <c r="AU810" s="2" t="str">
        <f>IF(sum!A803="QU",sum!J803,"*")</f>
        <v>*</v>
      </c>
      <c r="AX810" s="4" t="s">
        <v>186</v>
      </c>
      <c r="AY810" s="4" t="s">
        <v>187</v>
      </c>
      <c r="AZ810" s="4">
        <v>2050</v>
      </c>
      <c r="BA810" s="2" t="str">
        <f>IF(sum!A803="SA",sum!B803,"*")</f>
        <v>*</v>
      </c>
      <c r="BB810" s="2"/>
      <c r="BC810" s="2" t="str">
        <f>IF(sum!A803="SA",sum!J803,"*")</f>
        <v>*</v>
      </c>
    </row>
    <row r="811" spans="2:55">
      <c r="B811" s="2" t="s">
        <v>186</v>
      </c>
      <c r="C811" s="2" t="s">
        <v>187</v>
      </c>
      <c r="D811" s="2">
        <v>2050</v>
      </c>
      <c r="J811" s="2" t="s">
        <v>186</v>
      </c>
      <c r="K811" s="2" t="s">
        <v>187</v>
      </c>
      <c r="L811" s="2">
        <v>2050</v>
      </c>
      <c r="M811" s="2" t="str">
        <f>IF(sum!A804="AT",sum!B804,"*")</f>
        <v>*</v>
      </c>
      <c r="N811" s="2"/>
      <c r="O811" s="2" t="str">
        <f>IF(sum!A804="AT",sum!J804,"*")</f>
        <v>*</v>
      </c>
      <c r="R811" s="2" t="s">
        <v>186</v>
      </c>
      <c r="S811" s="2" t="s">
        <v>187</v>
      </c>
      <c r="T811" s="2">
        <v>2050</v>
      </c>
      <c r="U811" s="2" t="str">
        <f>IF(sum!A804="BC",sum!B804,"*")</f>
        <v>*</v>
      </c>
      <c r="V811" s="2"/>
      <c r="W811" s="2" t="str">
        <f>IF(sum!A804="BC",sum!J804,"*")</f>
        <v>*</v>
      </c>
      <c r="Z811" s="2" t="s">
        <v>186</v>
      </c>
      <c r="AA811" s="2" t="s">
        <v>187</v>
      </c>
      <c r="AB811" s="2">
        <v>2050</v>
      </c>
      <c r="AC811" s="2" t="str">
        <f>IF(sum!A804="MA",sum!B804,"*")</f>
        <v>*</v>
      </c>
      <c r="AD811" s="2"/>
      <c r="AE811" s="2" t="str">
        <f>IF(sum!A804="MA",sum!J804,"*")</f>
        <v>*</v>
      </c>
      <c r="AH811" s="2" t="s">
        <v>186</v>
      </c>
      <c r="AI811" s="2" t="s">
        <v>187</v>
      </c>
      <c r="AJ811" s="2">
        <v>2050</v>
      </c>
      <c r="AK811" s="2" t="str">
        <f>IF(sum!A804="ON",sum!B804,"*")</f>
        <v>*</v>
      </c>
      <c r="AL811" s="2"/>
      <c r="AM811" s="2" t="str">
        <f>IF(sum!A804="ON",sum!J804,"*")</f>
        <v>*</v>
      </c>
      <c r="AP811" s="4" t="s">
        <v>186</v>
      </c>
      <c r="AQ811" s="4" t="s">
        <v>187</v>
      </c>
      <c r="AR811" s="4">
        <v>2050</v>
      </c>
      <c r="AS811" s="2" t="str">
        <f>IF(sum!A804="QU",sum!B804,"*")</f>
        <v>*</v>
      </c>
      <c r="AT811" s="2"/>
      <c r="AU811" s="2" t="str">
        <f>IF(sum!A804="QU",sum!J804,"*")</f>
        <v>*</v>
      </c>
      <c r="AX811" s="2" t="s">
        <v>186</v>
      </c>
      <c r="AY811" s="2" t="s">
        <v>187</v>
      </c>
      <c r="AZ811" s="2">
        <v>2050</v>
      </c>
      <c r="BA811" s="2" t="str">
        <f>IF(sum!A804="SA",sum!B804,"*")</f>
        <v>*</v>
      </c>
      <c r="BB811" s="2"/>
      <c r="BC811" s="2" t="str">
        <f>IF(sum!A804="SA",sum!J804,"*")</f>
        <v>*</v>
      </c>
    </row>
    <row r="812" spans="2:55">
      <c r="B812" s="4" t="s">
        <v>186</v>
      </c>
      <c r="C812" s="4" t="s">
        <v>187</v>
      </c>
      <c r="D812" s="4">
        <v>2050</v>
      </c>
      <c r="J812" s="4" t="s">
        <v>186</v>
      </c>
      <c r="K812" s="4" t="s">
        <v>187</v>
      </c>
      <c r="L812" s="4">
        <v>2050</v>
      </c>
      <c r="M812" s="2" t="str">
        <f>IF(sum!A805="AT",sum!B805,"*")</f>
        <v>*</v>
      </c>
      <c r="N812" s="2"/>
      <c r="O812" s="2" t="str">
        <f>IF(sum!A805="AT",sum!J805,"*")</f>
        <v>*</v>
      </c>
      <c r="R812" s="4" t="s">
        <v>186</v>
      </c>
      <c r="S812" s="4" t="s">
        <v>187</v>
      </c>
      <c r="T812" s="4">
        <v>2050</v>
      </c>
      <c r="U812" s="2" t="str">
        <f>IF(sum!A805="BC",sum!B805,"*")</f>
        <v>*</v>
      </c>
      <c r="V812" s="2"/>
      <c r="W812" s="2" t="str">
        <f>IF(sum!A805="BC",sum!J805,"*")</f>
        <v>*</v>
      </c>
      <c r="Z812" s="4" t="s">
        <v>186</v>
      </c>
      <c r="AA812" s="4" t="s">
        <v>187</v>
      </c>
      <c r="AB812" s="4">
        <v>2050</v>
      </c>
      <c r="AC812" s="2" t="str">
        <f>IF(sum!A805="MA",sum!B805,"*")</f>
        <v>*</v>
      </c>
      <c r="AD812" s="2"/>
      <c r="AE812" s="2" t="str">
        <f>IF(sum!A805="MA",sum!J805,"*")</f>
        <v>*</v>
      </c>
      <c r="AH812" s="4" t="s">
        <v>186</v>
      </c>
      <c r="AI812" s="4" t="s">
        <v>187</v>
      </c>
      <c r="AJ812" s="4">
        <v>2050</v>
      </c>
      <c r="AK812" s="2" t="str">
        <f>IF(sum!A805="ON",sum!B805,"*")</f>
        <v>*</v>
      </c>
      <c r="AL812" s="2"/>
      <c r="AM812" s="2" t="str">
        <f>IF(sum!A805="ON",sum!J805,"*")</f>
        <v>*</v>
      </c>
      <c r="AP812" s="2" t="s">
        <v>186</v>
      </c>
      <c r="AQ812" s="2" t="s">
        <v>187</v>
      </c>
      <c r="AR812" s="2">
        <v>2050</v>
      </c>
      <c r="AS812" s="2" t="str">
        <f>IF(sum!A805="QU",sum!B805,"*")</f>
        <v>*</v>
      </c>
      <c r="AT812" s="2"/>
      <c r="AU812" s="2" t="str">
        <f>IF(sum!A805="QU",sum!J805,"*")</f>
        <v>*</v>
      </c>
      <c r="AX812" s="4" t="s">
        <v>186</v>
      </c>
      <c r="AY812" s="4" t="s">
        <v>187</v>
      </c>
      <c r="AZ812" s="4">
        <v>2050</v>
      </c>
      <c r="BA812" s="2" t="str">
        <f>IF(sum!A805="SA",sum!B805,"*")</f>
        <v>*</v>
      </c>
      <c r="BB812" s="2"/>
      <c r="BC812" s="2" t="str">
        <f>IF(sum!A805="SA",sum!J805,"*")</f>
        <v>*</v>
      </c>
    </row>
    <row r="813" spans="2:55">
      <c r="B813" s="2" t="s">
        <v>186</v>
      </c>
      <c r="C813" s="2" t="s">
        <v>187</v>
      </c>
      <c r="D813" s="2">
        <v>2050</v>
      </c>
      <c r="J813" s="2" t="s">
        <v>186</v>
      </c>
      <c r="K813" s="2" t="s">
        <v>187</v>
      </c>
      <c r="L813" s="2">
        <v>2050</v>
      </c>
      <c r="M813" s="2" t="str">
        <f>IF(sum!A806="AT",sum!B806,"*")</f>
        <v>*</v>
      </c>
      <c r="N813" s="2"/>
      <c r="O813" s="2" t="str">
        <f>IF(sum!A806="AT",sum!J806,"*")</f>
        <v>*</v>
      </c>
      <c r="R813" s="2" t="s">
        <v>186</v>
      </c>
      <c r="S813" s="2" t="s">
        <v>187</v>
      </c>
      <c r="T813" s="2">
        <v>2050</v>
      </c>
      <c r="U813" s="2" t="str">
        <f>IF(sum!A806="BC",sum!B806,"*")</f>
        <v>*</v>
      </c>
      <c r="V813" s="2"/>
      <c r="W813" s="2" t="str">
        <f>IF(sum!A806="BC",sum!J806,"*")</f>
        <v>*</v>
      </c>
      <c r="Z813" s="2" t="s">
        <v>186</v>
      </c>
      <c r="AA813" s="2" t="s">
        <v>187</v>
      </c>
      <c r="AB813" s="2">
        <v>2050</v>
      </c>
      <c r="AC813" s="2" t="str">
        <f>IF(sum!A806="MA",sum!B806,"*")</f>
        <v>*</v>
      </c>
      <c r="AD813" s="2"/>
      <c r="AE813" s="2" t="str">
        <f>IF(sum!A806="MA",sum!J806,"*")</f>
        <v>*</v>
      </c>
      <c r="AH813" s="2" t="s">
        <v>186</v>
      </c>
      <c r="AI813" s="2" t="s">
        <v>187</v>
      </c>
      <c r="AJ813" s="2">
        <v>2050</v>
      </c>
      <c r="AK813" s="2" t="str">
        <f>IF(sum!A806="ON",sum!B806,"*")</f>
        <v>*</v>
      </c>
      <c r="AL813" s="2"/>
      <c r="AM813" s="2" t="str">
        <f>IF(sum!A806="ON",sum!J806,"*")</f>
        <v>*</v>
      </c>
      <c r="AP813" s="4" t="s">
        <v>186</v>
      </c>
      <c r="AQ813" s="4" t="s">
        <v>187</v>
      </c>
      <c r="AR813" s="4">
        <v>2050</v>
      </c>
      <c r="AS813" s="2" t="str">
        <f>IF(sum!A806="QU",sum!B806,"*")</f>
        <v>*</v>
      </c>
      <c r="AT813" s="2"/>
      <c r="AU813" s="2" t="str">
        <f>IF(sum!A806="QU",sum!J806,"*")</f>
        <v>*</v>
      </c>
      <c r="AX813" s="2" t="s">
        <v>186</v>
      </c>
      <c r="AY813" s="2" t="s">
        <v>187</v>
      </c>
      <c r="AZ813" s="2">
        <v>2050</v>
      </c>
      <c r="BA813" s="2" t="str">
        <f>IF(sum!A806="SA",sum!B806,"*")</f>
        <v>*</v>
      </c>
      <c r="BB813" s="2"/>
      <c r="BC813" s="2" t="str">
        <f>IF(sum!A806="SA",sum!J806,"*")</f>
        <v>*</v>
      </c>
    </row>
    <row r="814" spans="2:55">
      <c r="B814" s="4" t="s">
        <v>186</v>
      </c>
      <c r="C814" s="4" t="s">
        <v>187</v>
      </c>
      <c r="D814" s="4">
        <v>2050</v>
      </c>
      <c r="J814" s="4" t="s">
        <v>186</v>
      </c>
      <c r="K814" s="4" t="s">
        <v>187</v>
      </c>
      <c r="L814" s="4">
        <v>2050</v>
      </c>
      <c r="M814" s="2" t="str">
        <f>IF(sum!A807="AT",sum!B807,"*")</f>
        <v>*</v>
      </c>
      <c r="N814" s="2"/>
      <c r="O814" s="2" t="str">
        <f>IF(sum!A807="AT",sum!J807,"*")</f>
        <v>*</v>
      </c>
      <c r="R814" s="4" t="s">
        <v>186</v>
      </c>
      <c r="S814" s="4" t="s">
        <v>187</v>
      </c>
      <c r="T814" s="4">
        <v>2050</v>
      </c>
      <c r="U814" s="2" t="str">
        <f>IF(sum!A807="BC",sum!B807,"*")</f>
        <v>*</v>
      </c>
      <c r="V814" s="2"/>
      <c r="W814" s="2" t="str">
        <f>IF(sum!A807="BC",sum!J807,"*")</f>
        <v>*</v>
      </c>
      <c r="Z814" s="4" t="s">
        <v>186</v>
      </c>
      <c r="AA814" s="4" t="s">
        <v>187</v>
      </c>
      <c r="AB814" s="4">
        <v>2050</v>
      </c>
      <c r="AC814" s="2" t="str">
        <f>IF(sum!A807="MA",sum!B807,"*")</f>
        <v>*</v>
      </c>
      <c r="AD814" s="2"/>
      <c r="AE814" s="2" t="str">
        <f>IF(sum!A807="MA",sum!J807,"*")</f>
        <v>*</v>
      </c>
      <c r="AH814" s="4" t="s">
        <v>186</v>
      </c>
      <c r="AI814" s="4" t="s">
        <v>187</v>
      </c>
      <c r="AJ814" s="4">
        <v>2050</v>
      </c>
      <c r="AK814" s="2" t="str">
        <f>IF(sum!A807="ON",sum!B807,"*")</f>
        <v>*</v>
      </c>
      <c r="AL814" s="2"/>
      <c r="AM814" s="2" t="str">
        <f>IF(sum!A807="ON",sum!J807,"*")</f>
        <v>*</v>
      </c>
      <c r="AP814" s="2" t="s">
        <v>186</v>
      </c>
      <c r="AQ814" s="2" t="s">
        <v>187</v>
      </c>
      <c r="AR814" s="2">
        <v>2050</v>
      </c>
      <c r="AS814" s="2" t="str">
        <f>IF(sum!A807="QU",sum!B807,"*")</f>
        <v>*</v>
      </c>
      <c r="AT814" s="2"/>
      <c r="AU814" s="2" t="str">
        <f>IF(sum!A807="QU",sum!J807,"*")</f>
        <v>*</v>
      </c>
      <c r="AX814" s="4" t="s">
        <v>186</v>
      </c>
      <c r="AY814" s="4" t="s">
        <v>187</v>
      </c>
      <c r="AZ814" s="4">
        <v>2050</v>
      </c>
      <c r="BA814" s="2" t="str">
        <f>IF(sum!A807="SA",sum!B807,"*")</f>
        <v>*</v>
      </c>
      <c r="BB814" s="2"/>
      <c r="BC814" s="2" t="str">
        <f>IF(sum!A807="SA",sum!J807,"*")</f>
        <v>*</v>
      </c>
    </row>
    <row r="815" spans="2:55">
      <c r="B815" s="2" t="s">
        <v>186</v>
      </c>
      <c r="C815" s="2" t="s">
        <v>187</v>
      </c>
      <c r="D815" s="2">
        <v>2050</v>
      </c>
      <c r="J815" s="2" t="s">
        <v>186</v>
      </c>
      <c r="K815" s="2" t="s">
        <v>187</v>
      </c>
      <c r="L815" s="2">
        <v>2050</v>
      </c>
      <c r="M815" s="2" t="str">
        <f>IF(sum!A808="AT",sum!B808,"*")</f>
        <v>*</v>
      </c>
      <c r="N815" s="2"/>
      <c r="O815" s="2" t="str">
        <f>IF(sum!A808="AT",sum!J808,"*")</f>
        <v>*</v>
      </c>
      <c r="R815" s="2" t="s">
        <v>186</v>
      </c>
      <c r="S815" s="2" t="s">
        <v>187</v>
      </c>
      <c r="T815" s="2">
        <v>2050</v>
      </c>
      <c r="U815" s="2" t="str">
        <f>IF(sum!A808="BC",sum!B808,"*")</f>
        <v>*</v>
      </c>
      <c r="V815" s="2"/>
      <c r="W815" s="2" t="str">
        <f>IF(sum!A808="BC",sum!J808,"*")</f>
        <v>*</v>
      </c>
      <c r="Z815" s="2" t="s">
        <v>186</v>
      </c>
      <c r="AA815" s="2" t="s">
        <v>187</v>
      </c>
      <c r="AB815" s="2">
        <v>2050</v>
      </c>
      <c r="AC815" s="2" t="str">
        <f>IF(sum!A808="MA",sum!B808,"*")</f>
        <v>*</v>
      </c>
      <c r="AD815" s="2"/>
      <c r="AE815" s="2" t="str">
        <f>IF(sum!A808="MA",sum!J808,"*")</f>
        <v>*</v>
      </c>
      <c r="AH815" s="2" t="s">
        <v>186</v>
      </c>
      <c r="AI815" s="2" t="s">
        <v>187</v>
      </c>
      <c r="AJ815" s="2">
        <v>2050</v>
      </c>
      <c r="AK815" s="2" t="str">
        <f>IF(sum!A808="ON",sum!B808,"*")</f>
        <v>*</v>
      </c>
      <c r="AL815" s="2"/>
      <c r="AM815" s="2" t="str">
        <f>IF(sum!A808="ON",sum!J808,"*")</f>
        <v>*</v>
      </c>
      <c r="AP815" s="4" t="s">
        <v>186</v>
      </c>
      <c r="AQ815" s="4" t="s">
        <v>187</v>
      </c>
      <c r="AR815" s="4">
        <v>2050</v>
      </c>
      <c r="AS815" s="2" t="str">
        <f>IF(sum!A808="QU",sum!B808,"*")</f>
        <v>*</v>
      </c>
      <c r="AT815" s="2"/>
      <c r="AU815" s="2" t="str">
        <f>IF(sum!A808="QU",sum!J808,"*")</f>
        <v>*</v>
      </c>
      <c r="AX815" s="2" t="s">
        <v>186</v>
      </c>
      <c r="AY815" s="2" t="s">
        <v>187</v>
      </c>
      <c r="AZ815" s="2">
        <v>2050</v>
      </c>
      <c r="BA815" s="2" t="str">
        <f>IF(sum!A808="SA",sum!B808,"*")</f>
        <v>*</v>
      </c>
      <c r="BB815" s="2"/>
      <c r="BC815" s="2" t="str">
        <f>IF(sum!A808="SA",sum!J808,"*")</f>
        <v>*</v>
      </c>
    </row>
    <row r="816" spans="2:55">
      <c r="B816" s="4" t="s">
        <v>186</v>
      </c>
      <c r="C816" s="4" t="s">
        <v>187</v>
      </c>
      <c r="D816" s="4">
        <v>2050</v>
      </c>
      <c r="J816" s="4" t="s">
        <v>186</v>
      </c>
      <c r="K816" s="4" t="s">
        <v>187</v>
      </c>
      <c r="L816" s="4">
        <v>2050</v>
      </c>
      <c r="M816" s="2" t="str">
        <f>IF(sum!A809="AT",sum!B809,"*")</f>
        <v>*</v>
      </c>
      <c r="N816" s="2"/>
      <c r="O816" s="2" t="str">
        <f>IF(sum!A809="AT",sum!J809,"*")</f>
        <v>*</v>
      </c>
      <c r="R816" s="4" t="s">
        <v>186</v>
      </c>
      <c r="S816" s="4" t="s">
        <v>187</v>
      </c>
      <c r="T816" s="4">
        <v>2050</v>
      </c>
      <c r="U816" s="2" t="str">
        <f>IF(sum!A809="BC",sum!B809,"*")</f>
        <v>*</v>
      </c>
      <c r="V816" s="2"/>
      <c r="W816" s="2" t="str">
        <f>IF(sum!A809="BC",sum!J809,"*")</f>
        <v>*</v>
      </c>
      <c r="Z816" s="4" t="s">
        <v>186</v>
      </c>
      <c r="AA816" s="4" t="s">
        <v>187</v>
      </c>
      <c r="AB816" s="4">
        <v>2050</v>
      </c>
      <c r="AC816" s="2" t="str">
        <f>IF(sum!A809="MA",sum!B809,"*")</f>
        <v>*</v>
      </c>
      <c r="AD816" s="2"/>
      <c r="AE816" s="2" t="str">
        <f>IF(sum!A809="MA",sum!J809,"*")</f>
        <v>*</v>
      </c>
      <c r="AH816" s="4" t="s">
        <v>186</v>
      </c>
      <c r="AI816" s="4" t="s">
        <v>187</v>
      </c>
      <c r="AJ816" s="4">
        <v>2050</v>
      </c>
      <c r="AK816" s="2" t="str">
        <f>IF(sum!A809="ON",sum!B809,"*")</f>
        <v>*</v>
      </c>
      <c r="AL816" s="2"/>
      <c r="AM816" s="2" t="str">
        <f>IF(sum!A809="ON",sum!J809,"*")</f>
        <v>*</v>
      </c>
      <c r="AP816" s="2" t="s">
        <v>186</v>
      </c>
      <c r="AQ816" s="2" t="s">
        <v>187</v>
      </c>
      <c r="AR816" s="2">
        <v>2050</v>
      </c>
      <c r="AS816" s="2" t="str">
        <f>IF(sum!A809="QU",sum!B809,"*")</f>
        <v>*</v>
      </c>
      <c r="AT816" s="2"/>
      <c r="AU816" s="2" t="str">
        <f>IF(sum!A809="QU",sum!J809,"*")</f>
        <v>*</v>
      </c>
      <c r="AX816" s="4" t="s">
        <v>186</v>
      </c>
      <c r="AY816" s="4" t="s">
        <v>187</v>
      </c>
      <c r="AZ816" s="4">
        <v>2050</v>
      </c>
      <c r="BA816" s="2" t="str">
        <f>IF(sum!A809="SA",sum!B809,"*")</f>
        <v>*</v>
      </c>
      <c r="BB816" s="2"/>
      <c r="BC816" s="2" t="str">
        <f>IF(sum!A809="SA",sum!J809,"*")</f>
        <v>*</v>
      </c>
    </row>
    <row r="817" spans="2:55">
      <c r="B817" s="2" t="s">
        <v>186</v>
      </c>
      <c r="C817" s="2" t="s">
        <v>187</v>
      </c>
      <c r="D817" s="2">
        <v>2050</v>
      </c>
      <c r="J817" s="2" t="s">
        <v>186</v>
      </c>
      <c r="K817" s="2" t="s">
        <v>187</v>
      </c>
      <c r="L817" s="2">
        <v>2050</v>
      </c>
      <c r="M817" s="2" t="str">
        <f>IF(sum!A810="AT",sum!B810,"*")</f>
        <v>*</v>
      </c>
      <c r="N817" s="2"/>
      <c r="O817" s="2" t="str">
        <f>IF(sum!A810="AT",sum!J810,"*")</f>
        <v>*</v>
      </c>
      <c r="R817" s="2" t="s">
        <v>186</v>
      </c>
      <c r="S817" s="2" t="s">
        <v>187</v>
      </c>
      <c r="T817" s="2">
        <v>2050</v>
      </c>
      <c r="U817" s="2" t="str">
        <f>IF(sum!A810="BC",sum!B810,"*")</f>
        <v>*</v>
      </c>
      <c r="V817" s="2"/>
      <c r="W817" s="2" t="str">
        <f>IF(sum!A810="BC",sum!J810,"*")</f>
        <v>*</v>
      </c>
      <c r="Z817" s="2" t="s">
        <v>186</v>
      </c>
      <c r="AA817" s="2" t="s">
        <v>187</v>
      </c>
      <c r="AB817" s="2">
        <v>2050</v>
      </c>
      <c r="AC817" s="2" t="str">
        <f>IF(sum!A810="MA",sum!B810,"*")</f>
        <v>*</v>
      </c>
      <c r="AD817" s="2"/>
      <c r="AE817" s="2" t="str">
        <f>IF(sum!A810="MA",sum!J810,"*")</f>
        <v>*</v>
      </c>
      <c r="AH817" s="2" t="s">
        <v>186</v>
      </c>
      <c r="AI817" s="2" t="s">
        <v>187</v>
      </c>
      <c r="AJ817" s="2">
        <v>2050</v>
      </c>
      <c r="AK817" s="2" t="str">
        <f>IF(sum!A810="ON",sum!B810,"*")</f>
        <v>*</v>
      </c>
      <c r="AL817" s="2"/>
      <c r="AM817" s="2" t="str">
        <f>IF(sum!A810="ON",sum!J810,"*")</f>
        <v>*</v>
      </c>
      <c r="AP817" s="4" t="s">
        <v>186</v>
      </c>
      <c r="AQ817" s="4" t="s">
        <v>187</v>
      </c>
      <c r="AR817" s="4">
        <v>2050</v>
      </c>
      <c r="AS817" s="2" t="str">
        <f>IF(sum!A810="QU",sum!B810,"*")</f>
        <v>*</v>
      </c>
      <c r="AT817" s="2"/>
      <c r="AU817" s="2" t="str">
        <f>IF(sum!A810="QU",sum!J810,"*")</f>
        <v>*</v>
      </c>
      <c r="AX817" s="2" t="s">
        <v>186</v>
      </c>
      <c r="AY817" s="2" t="s">
        <v>187</v>
      </c>
      <c r="AZ817" s="2">
        <v>2050</v>
      </c>
      <c r="BA817" s="2" t="str">
        <f>IF(sum!A810="SA",sum!B810,"*")</f>
        <v>*</v>
      </c>
      <c r="BB817" s="2"/>
      <c r="BC817" s="2" t="str">
        <f>IF(sum!A810="SA",sum!J810,"*")</f>
        <v>*</v>
      </c>
    </row>
    <row r="818" spans="2:55">
      <c r="B818" s="4" t="s">
        <v>186</v>
      </c>
      <c r="C818" s="4" t="s">
        <v>187</v>
      </c>
      <c r="D818" s="4">
        <v>2050</v>
      </c>
      <c r="J818" s="4" t="s">
        <v>186</v>
      </c>
      <c r="K818" s="4" t="s">
        <v>187</v>
      </c>
      <c r="L818" s="4">
        <v>2050</v>
      </c>
      <c r="M818" s="2" t="str">
        <f>IF(sum!A811="AT",sum!B811,"*")</f>
        <v>*</v>
      </c>
      <c r="N818" s="2"/>
      <c r="O818" s="2" t="str">
        <f>IF(sum!A811="AT",sum!J811,"*")</f>
        <v>*</v>
      </c>
      <c r="R818" s="4" t="s">
        <v>186</v>
      </c>
      <c r="S818" s="4" t="s">
        <v>187</v>
      </c>
      <c r="T818" s="4">
        <v>2050</v>
      </c>
      <c r="U818" s="2" t="str">
        <f>IF(sum!A811="BC",sum!B811,"*")</f>
        <v>*</v>
      </c>
      <c r="V818" s="2"/>
      <c r="W818" s="2" t="str">
        <f>IF(sum!A811="BC",sum!J811,"*")</f>
        <v>*</v>
      </c>
      <c r="Z818" s="4" t="s">
        <v>186</v>
      </c>
      <c r="AA818" s="4" t="s">
        <v>187</v>
      </c>
      <c r="AB818" s="4">
        <v>2050</v>
      </c>
      <c r="AC818" s="2" t="str">
        <f>IF(sum!A811="MA",sum!B811,"*")</f>
        <v>*</v>
      </c>
      <c r="AD818" s="2"/>
      <c r="AE818" s="2" t="str">
        <f>IF(sum!A811="MA",sum!J811,"*")</f>
        <v>*</v>
      </c>
      <c r="AH818" s="4" t="s">
        <v>186</v>
      </c>
      <c r="AI818" s="4" t="s">
        <v>187</v>
      </c>
      <c r="AJ818" s="4">
        <v>2050</v>
      </c>
      <c r="AK818" s="2" t="str">
        <f>IF(sum!A811="ON",sum!B811,"*")</f>
        <v>*</v>
      </c>
      <c r="AL818" s="2"/>
      <c r="AM818" s="2" t="str">
        <f>IF(sum!A811="ON",sum!J811,"*")</f>
        <v>*</v>
      </c>
      <c r="AP818" s="2" t="s">
        <v>186</v>
      </c>
      <c r="AQ818" s="2" t="s">
        <v>187</v>
      </c>
      <c r="AR818" s="2">
        <v>2050</v>
      </c>
      <c r="AS818" s="2" t="str">
        <f>IF(sum!A811="QU",sum!B811,"*")</f>
        <v>*</v>
      </c>
      <c r="AT818" s="2"/>
      <c r="AU818" s="2" t="str">
        <f>IF(sum!A811="QU",sum!J811,"*")</f>
        <v>*</v>
      </c>
      <c r="AX818" s="4" t="s">
        <v>186</v>
      </c>
      <c r="AY818" s="4" t="s">
        <v>187</v>
      </c>
      <c r="AZ818" s="4">
        <v>2050</v>
      </c>
      <c r="BA818" s="2" t="str">
        <f>IF(sum!A811="SA",sum!B811,"*")</f>
        <v>*</v>
      </c>
      <c r="BB818" s="2"/>
      <c r="BC818" s="2" t="str">
        <f>IF(sum!A811="SA",sum!J811,"*")</f>
        <v>*</v>
      </c>
    </row>
    <row r="819" spans="2:55">
      <c r="B819" s="2" t="s">
        <v>186</v>
      </c>
      <c r="C819" s="2" t="s">
        <v>187</v>
      </c>
      <c r="D819" s="2">
        <v>2050</v>
      </c>
      <c r="J819" s="2" t="s">
        <v>186</v>
      </c>
      <c r="K819" s="2" t="s">
        <v>187</v>
      </c>
      <c r="L819" s="2">
        <v>2050</v>
      </c>
      <c r="M819" s="2" t="str">
        <f>IF(sum!A812="AT",sum!B812,"*")</f>
        <v>*</v>
      </c>
      <c r="N819" s="2"/>
      <c r="O819" s="2" t="str">
        <f>IF(sum!A812="AT",sum!J812,"*")</f>
        <v>*</v>
      </c>
      <c r="R819" s="2" t="s">
        <v>186</v>
      </c>
      <c r="S819" s="2" t="s">
        <v>187</v>
      </c>
      <c r="T819" s="2">
        <v>2050</v>
      </c>
      <c r="U819" s="2" t="str">
        <f>IF(sum!A812="BC",sum!B812,"*")</f>
        <v>*</v>
      </c>
      <c r="V819" s="2"/>
      <c r="W819" s="2" t="str">
        <f>IF(sum!A812="BC",sum!J812,"*")</f>
        <v>*</v>
      </c>
      <c r="Z819" s="2" t="s">
        <v>186</v>
      </c>
      <c r="AA819" s="2" t="s">
        <v>187</v>
      </c>
      <c r="AB819" s="2">
        <v>2050</v>
      </c>
      <c r="AC819" s="2" t="str">
        <f>IF(sum!A812="MA",sum!B812,"*")</f>
        <v>*</v>
      </c>
      <c r="AD819" s="2"/>
      <c r="AE819" s="2" t="str">
        <f>IF(sum!A812="MA",sum!J812,"*")</f>
        <v>*</v>
      </c>
      <c r="AH819" s="2" t="s">
        <v>186</v>
      </c>
      <c r="AI819" s="2" t="s">
        <v>187</v>
      </c>
      <c r="AJ819" s="2">
        <v>2050</v>
      </c>
      <c r="AK819" s="2" t="str">
        <f>IF(sum!A812="ON",sum!B812,"*")</f>
        <v>*</v>
      </c>
      <c r="AL819" s="2"/>
      <c r="AM819" s="2" t="str">
        <f>IF(sum!A812="ON",sum!J812,"*")</f>
        <v>*</v>
      </c>
      <c r="AP819" s="4" t="s">
        <v>186</v>
      </c>
      <c r="AQ819" s="4" t="s">
        <v>187</v>
      </c>
      <c r="AR819" s="4">
        <v>2050</v>
      </c>
      <c r="AS819" s="2" t="str">
        <f>IF(sum!A812="QU",sum!B812,"*")</f>
        <v>*</v>
      </c>
      <c r="AT819" s="2"/>
      <c r="AU819" s="2" t="str">
        <f>IF(sum!A812="QU",sum!J812,"*")</f>
        <v>*</v>
      </c>
      <c r="AX819" s="2" t="s">
        <v>186</v>
      </c>
      <c r="AY819" s="2" t="s">
        <v>187</v>
      </c>
      <c r="AZ819" s="2">
        <v>2050</v>
      </c>
      <c r="BA819" s="2" t="str">
        <f>IF(sum!A812="SA",sum!B812,"*")</f>
        <v>*</v>
      </c>
      <c r="BB819" s="2"/>
      <c r="BC819" s="2" t="str">
        <f>IF(sum!A812="SA",sum!J812,"*")</f>
        <v>*</v>
      </c>
    </row>
    <row r="820" spans="2:55">
      <c r="B820" s="4" t="s">
        <v>186</v>
      </c>
      <c r="C820" s="4" t="s">
        <v>187</v>
      </c>
      <c r="D820" s="4">
        <v>2050</v>
      </c>
      <c r="J820" s="4" t="s">
        <v>186</v>
      </c>
      <c r="K820" s="4" t="s">
        <v>187</v>
      </c>
      <c r="L820" s="4">
        <v>2050</v>
      </c>
      <c r="M820" s="2" t="str">
        <f>IF(sum!A813="AT",sum!B813,"*")</f>
        <v>*</v>
      </c>
      <c r="N820" s="2"/>
      <c r="O820" s="2" t="str">
        <f>IF(sum!A813="AT",sum!J813,"*")</f>
        <v>*</v>
      </c>
      <c r="R820" s="4" t="s">
        <v>186</v>
      </c>
      <c r="S820" s="4" t="s">
        <v>187</v>
      </c>
      <c r="T820" s="4">
        <v>2050</v>
      </c>
      <c r="U820" s="2" t="str">
        <f>IF(sum!A813="BC",sum!B813,"*")</f>
        <v>*</v>
      </c>
      <c r="V820" s="2"/>
      <c r="W820" s="2" t="str">
        <f>IF(sum!A813="BC",sum!J813,"*")</f>
        <v>*</v>
      </c>
      <c r="Z820" s="4" t="s">
        <v>186</v>
      </c>
      <c r="AA820" s="4" t="s">
        <v>187</v>
      </c>
      <c r="AB820" s="4">
        <v>2050</v>
      </c>
      <c r="AC820" s="2" t="str">
        <f>IF(sum!A813="MA",sum!B813,"*")</f>
        <v>*</v>
      </c>
      <c r="AD820" s="2"/>
      <c r="AE820" s="2" t="str">
        <f>IF(sum!A813="MA",sum!J813,"*")</f>
        <v>*</v>
      </c>
      <c r="AH820" s="4" t="s">
        <v>186</v>
      </c>
      <c r="AI820" s="4" t="s">
        <v>187</v>
      </c>
      <c r="AJ820" s="4">
        <v>2050</v>
      </c>
      <c r="AK820" s="2" t="str">
        <f>IF(sum!A813="ON",sum!B813,"*")</f>
        <v>*</v>
      </c>
      <c r="AL820" s="2"/>
      <c r="AM820" s="2" t="str">
        <f>IF(sum!A813="ON",sum!J813,"*")</f>
        <v>*</v>
      </c>
      <c r="AP820" s="2" t="s">
        <v>186</v>
      </c>
      <c r="AQ820" s="2" t="s">
        <v>187</v>
      </c>
      <c r="AR820" s="2">
        <v>2050</v>
      </c>
      <c r="AS820" s="2" t="str">
        <f>IF(sum!A813="QU",sum!B813,"*")</f>
        <v>*</v>
      </c>
      <c r="AT820" s="2"/>
      <c r="AU820" s="2" t="str">
        <f>IF(sum!A813="QU",sum!J813,"*")</f>
        <v>*</v>
      </c>
      <c r="AX820" s="4" t="s">
        <v>186</v>
      </c>
      <c r="AY820" s="4" t="s">
        <v>187</v>
      </c>
      <c r="AZ820" s="4">
        <v>2050</v>
      </c>
      <c r="BA820" s="2" t="str">
        <f>IF(sum!A813="SA",sum!B813,"*")</f>
        <v>*</v>
      </c>
      <c r="BB820" s="2"/>
      <c r="BC820" s="2" t="str">
        <f>IF(sum!A813="SA",sum!J813,"*")</f>
        <v>*</v>
      </c>
    </row>
    <row r="821" spans="2:55">
      <c r="B821" s="2" t="s">
        <v>186</v>
      </c>
      <c r="C821" s="2" t="s">
        <v>187</v>
      </c>
      <c r="D821" s="2">
        <v>2050</v>
      </c>
      <c r="J821" s="2" t="s">
        <v>186</v>
      </c>
      <c r="K821" s="2" t="s">
        <v>187</v>
      </c>
      <c r="L821" s="2">
        <v>2050</v>
      </c>
      <c r="M821" s="2" t="str">
        <f>IF(sum!A814="AT",sum!B814,"*")</f>
        <v>*</v>
      </c>
      <c r="N821" s="2"/>
      <c r="O821" s="2" t="str">
        <f>IF(sum!A814="AT",sum!J814,"*")</f>
        <v>*</v>
      </c>
      <c r="R821" s="2" t="s">
        <v>186</v>
      </c>
      <c r="S821" s="2" t="s">
        <v>187</v>
      </c>
      <c r="T821" s="2">
        <v>2050</v>
      </c>
      <c r="U821" s="2" t="str">
        <f>IF(sum!A814="BC",sum!B814,"*")</f>
        <v>*</v>
      </c>
      <c r="V821" s="2"/>
      <c r="W821" s="2" t="str">
        <f>IF(sum!A814="BC",sum!J814,"*")</f>
        <v>*</v>
      </c>
      <c r="Z821" s="2" t="s">
        <v>186</v>
      </c>
      <c r="AA821" s="2" t="s">
        <v>187</v>
      </c>
      <c r="AB821" s="2">
        <v>2050</v>
      </c>
      <c r="AC821" s="2" t="str">
        <f>IF(sum!A814="MA",sum!B814,"*")</f>
        <v>*</v>
      </c>
      <c r="AD821" s="2"/>
      <c r="AE821" s="2" t="str">
        <f>IF(sum!A814="MA",sum!J814,"*")</f>
        <v>*</v>
      </c>
      <c r="AH821" s="2" t="s">
        <v>186</v>
      </c>
      <c r="AI821" s="2" t="s">
        <v>187</v>
      </c>
      <c r="AJ821" s="2">
        <v>2050</v>
      </c>
      <c r="AK821" s="2" t="str">
        <f>IF(sum!A814="ON",sum!B814,"*")</f>
        <v>*</v>
      </c>
      <c r="AL821" s="2"/>
      <c r="AM821" s="2" t="str">
        <f>IF(sum!A814="ON",sum!J814,"*")</f>
        <v>*</v>
      </c>
      <c r="AP821" s="4" t="s">
        <v>186</v>
      </c>
      <c r="AQ821" s="4" t="s">
        <v>187</v>
      </c>
      <c r="AR821" s="4">
        <v>2050</v>
      </c>
      <c r="AS821" s="2" t="str">
        <f>IF(sum!A814="QU",sum!B814,"*")</f>
        <v>*</v>
      </c>
      <c r="AT821" s="2"/>
      <c r="AU821" s="2" t="str">
        <f>IF(sum!A814="QU",sum!J814,"*")</f>
        <v>*</v>
      </c>
      <c r="AX821" s="2" t="s">
        <v>186</v>
      </c>
      <c r="AY821" s="2" t="s">
        <v>187</v>
      </c>
      <c r="AZ821" s="2">
        <v>2050</v>
      </c>
      <c r="BA821" s="2" t="str">
        <f>IF(sum!A814="SA",sum!B814,"*")</f>
        <v>*</v>
      </c>
      <c r="BB821" s="2"/>
      <c r="BC821" s="2" t="str">
        <f>IF(sum!A814="SA",sum!J814,"*")</f>
        <v>*</v>
      </c>
    </row>
    <row r="822" spans="2:55">
      <c r="B822" s="4" t="s">
        <v>186</v>
      </c>
      <c r="C822" s="4" t="s">
        <v>187</v>
      </c>
      <c r="D822" s="4">
        <v>2050</v>
      </c>
      <c r="J822" s="4" t="s">
        <v>186</v>
      </c>
      <c r="K822" s="4" t="s">
        <v>187</v>
      </c>
      <c r="L822" s="4">
        <v>2050</v>
      </c>
      <c r="M822" s="2" t="str">
        <f>IF(sum!A815="AT",sum!B815,"*")</f>
        <v>*</v>
      </c>
      <c r="N822" s="2"/>
      <c r="O822" s="2" t="str">
        <f>IF(sum!A815="AT",sum!J815,"*")</f>
        <v>*</v>
      </c>
      <c r="R822" s="4" t="s">
        <v>186</v>
      </c>
      <c r="S822" s="4" t="s">
        <v>187</v>
      </c>
      <c r="T822" s="4">
        <v>2050</v>
      </c>
      <c r="U822" s="2" t="str">
        <f>IF(sum!A815="BC",sum!B815,"*")</f>
        <v>*</v>
      </c>
      <c r="V822" s="2"/>
      <c r="W822" s="2" t="str">
        <f>IF(sum!A815="BC",sum!J815,"*")</f>
        <v>*</v>
      </c>
      <c r="Z822" s="4" t="s">
        <v>186</v>
      </c>
      <c r="AA822" s="4" t="s">
        <v>187</v>
      </c>
      <c r="AB822" s="4">
        <v>2050</v>
      </c>
      <c r="AC822" s="2" t="str">
        <f>IF(sum!A815="MA",sum!B815,"*")</f>
        <v>*</v>
      </c>
      <c r="AD822" s="2"/>
      <c r="AE822" s="2" t="str">
        <f>IF(sum!A815="MA",sum!J815,"*")</f>
        <v>*</v>
      </c>
      <c r="AH822" s="4" t="s">
        <v>186</v>
      </c>
      <c r="AI822" s="4" t="s">
        <v>187</v>
      </c>
      <c r="AJ822" s="4">
        <v>2050</v>
      </c>
      <c r="AK822" s="2" t="str">
        <f>IF(sum!A815="ON",sum!B815,"*")</f>
        <v>*</v>
      </c>
      <c r="AL822" s="2"/>
      <c r="AM822" s="2" t="str">
        <f>IF(sum!A815="ON",sum!J815,"*")</f>
        <v>*</v>
      </c>
      <c r="AP822" s="2" t="s">
        <v>186</v>
      </c>
      <c r="AQ822" s="2" t="s">
        <v>187</v>
      </c>
      <c r="AR822" s="2">
        <v>2050</v>
      </c>
      <c r="AS822" s="2" t="str">
        <f>IF(sum!A815="QU",sum!B815,"*")</f>
        <v>*</v>
      </c>
      <c r="AT822" s="2"/>
      <c r="AU822" s="2" t="str">
        <f>IF(sum!A815="QU",sum!J815,"*")</f>
        <v>*</v>
      </c>
      <c r="AX822" s="4" t="s">
        <v>186</v>
      </c>
      <c r="AY822" s="4" t="s">
        <v>187</v>
      </c>
      <c r="AZ822" s="4">
        <v>2050</v>
      </c>
      <c r="BA822" s="2" t="str">
        <f>IF(sum!A815="SA",sum!B815,"*")</f>
        <v>*</v>
      </c>
      <c r="BB822" s="2"/>
      <c r="BC822" s="2" t="str">
        <f>IF(sum!A815="SA",sum!J815,"*")</f>
        <v>*</v>
      </c>
    </row>
    <row r="823" spans="2:55">
      <c r="B823" s="2" t="s">
        <v>186</v>
      </c>
      <c r="C823" s="2" t="s">
        <v>187</v>
      </c>
      <c r="D823" s="2">
        <v>2050</v>
      </c>
      <c r="J823" s="2" t="s">
        <v>186</v>
      </c>
      <c r="K823" s="2" t="s">
        <v>187</v>
      </c>
      <c r="L823" s="2">
        <v>2050</v>
      </c>
      <c r="M823" s="2" t="str">
        <f>IF(sum!A816="AT",sum!B816,"*")</f>
        <v>*</v>
      </c>
      <c r="N823" s="2"/>
      <c r="O823" s="2" t="str">
        <f>IF(sum!A816="AT",sum!J816,"*")</f>
        <v>*</v>
      </c>
      <c r="R823" s="2" t="s">
        <v>186</v>
      </c>
      <c r="S823" s="2" t="s">
        <v>187</v>
      </c>
      <c r="T823" s="2">
        <v>2050</v>
      </c>
      <c r="U823" s="2" t="str">
        <f>IF(sum!A816="BC",sum!B816,"*")</f>
        <v>*</v>
      </c>
      <c r="V823" s="2"/>
      <c r="W823" s="2" t="str">
        <f>IF(sum!A816="BC",sum!J816,"*")</f>
        <v>*</v>
      </c>
      <c r="Z823" s="2" t="s">
        <v>186</v>
      </c>
      <c r="AA823" s="2" t="s">
        <v>187</v>
      </c>
      <c r="AB823" s="2">
        <v>2050</v>
      </c>
      <c r="AC823" s="2" t="str">
        <f>IF(sum!A816="MA",sum!B816,"*")</f>
        <v>*</v>
      </c>
      <c r="AD823" s="2"/>
      <c r="AE823" s="2" t="str">
        <f>IF(sum!A816="MA",sum!J816,"*")</f>
        <v>*</v>
      </c>
      <c r="AH823" s="2" t="s">
        <v>186</v>
      </c>
      <c r="AI823" s="2" t="s">
        <v>187</v>
      </c>
      <c r="AJ823" s="2">
        <v>2050</v>
      </c>
      <c r="AK823" s="2" t="str">
        <f>IF(sum!A816="ON",sum!B816,"*")</f>
        <v>*</v>
      </c>
      <c r="AL823" s="2"/>
      <c r="AM823" s="2" t="str">
        <f>IF(sum!A816="ON",sum!J816,"*")</f>
        <v>*</v>
      </c>
      <c r="AP823" s="4" t="s">
        <v>186</v>
      </c>
      <c r="AQ823" s="4" t="s">
        <v>187</v>
      </c>
      <c r="AR823" s="4">
        <v>2050</v>
      </c>
      <c r="AS823" s="2" t="str">
        <f>IF(sum!A816="QU",sum!B816,"*")</f>
        <v>*</v>
      </c>
      <c r="AT823" s="2"/>
      <c r="AU823" s="2" t="str">
        <f>IF(sum!A816="QU",sum!J816,"*")</f>
        <v>*</v>
      </c>
      <c r="AX823" s="2" t="s">
        <v>186</v>
      </c>
      <c r="AY823" s="2" t="s">
        <v>187</v>
      </c>
      <c r="AZ823" s="2">
        <v>2050</v>
      </c>
      <c r="BA823" s="2" t="str">
        <f>IF(sum!A816="SA",sum!B816,"*")</f>
        <v>*</v>
      </c>
      <c r="BB823" s="2"/>
      <c r="BC823" s="2" t="str">
        <f>IF(sum!A816="SA",sum!J816,"*")</f>
        <v>*</v>
      </c>
    </row>
    <row r="824" spans="2:55">
      <c r="B824" s="4" t="s">
        <v>186</v>
      </c>
      <c r="C824" s="4" t="s">
        <v>187</v>
      </c>
      <c r="D824" s="4">
        <v>2050</v>
      </c>
      <c r="J824" s="4" t="s">
        <v>186</v>
      </c>
      <c r="K824" s="4" t="s">
        <v>187</v>
      </c>
      <c r="L824" s="4">
        <v>2050</v>
      </c>
      <c r="M824" s="2" t="str">
        <f>IF(sum!A817="AT",sum!B817,"*")</f>
        <v>*</v>
      </c>
      <c r="N824" s="2"/>
      <c r="O824" s="2" t="str">
        <f>IF(sum!A817="AT",sum!J817,"*")</f>
        <v>*</v>
      </c>
      <c r="R824" s="4" t="s">
        <v>186</v>
      </c>
      <c r="S824" s="4" t="s">
        <v>187</v>
      </c>
      <c r="T824" s="4">
        <v>2050</v>
      </c>
      <c r="U824" s="2" t="str">
        <f>IF(sum!A817="BC",sum!B817,"*")</f>
        <v>*</v>
      </c>
      <c r="V824" s="2"/>
      <c r="W824" s="2" t="str">
        <f>IF(sum!A817="BC",sum!J817,"*")</f>
        <v>*</v>
      </c>
      <c r="Z824" s="4" t="s">
        <v>186</v>
      </c>
      <c r="AA824" s="4" t="s">
        <v>187</v>
      </c>
      <c r="AB824" s="4">
        <v>2050</v>
      </c>
      <c r="AC824" s="2" t="str">
        <f>IF(sum!A817="MA",sum!B817,"*")</f>
        <v>*</v>
      </c>
      <c r="AD824" s="2"/>
      <c r="AE824" s="2" t="str">
        <f>IF(sum!A817="MA",sum!J817,"*")</f>
        <v>*</v>
      </c>
      <c r="AH824" s="4" t="s">
        <v>186</v>
      </c>
      <c r="AI824" s="4" t="s">
        <v>187</v>
      </c>
      <c r="AJ824" s="4">
        <v>2050</v>
      </c>
      <c r="AK824" s="2" t="str">
        <f>IF(sum!A817="ON",sum!B817,"*")</f>
        <v>*</v>
      </c>
      <c r="AL824" s="2"/>
      <c r="AM824" s="2" t="str">
        <f>IF(sum!A817="ON",sum!J817,"*")</f>
        <v>*</v>
      </c>
      <c r="AP824" s="2" t="s">
        <v>186</v>
      </c>
      <c r="AQ824" s="2" t="s">
        <v>187</v>
      </c>
      <c r="AR824" s="2">
        <v>2050</v>
      </c>
      <c r="AS824" s="2" t="str">
        <f>IF(sum!A817="QU",sum!B817,"*")</f>
        <v>*</v>
      </c>
      <c r="AT824" s="2"/>
      <c r="AU824" s="2" t="str">
        <f>IF(sum!A817="QU",sum!J817,"*")</f>
        <v>*</v>
      </c>
      <c r="AX824" s="4" t="s">
        <v>186</v>
      </c>
      <c r="AY824" s="4" t="s">
        <v>187</v>
      </c>
      <c r="AZ824" s="4">
        <v>2050</v>
      </c>
      <c r="BA824" s="2" t="str">
        <f>IF(sum!A817="SA",sum!B817,"*")</f>
        <v>*</v>
      </c>
      <c r="BB824" s="2"/>
      <c r="BC824" s="2" t="str">
        <f>IF(sum!A817="SA",sum!J817,"*")</f>
        <v>*</v>
      </c>
    </row>
    <row r="825" spans="2:55">
      <c r="B825" s="2" t="s">
        <v>186</v>
      </c>
      <c r="C825" s="2" t="s">
        <v>187</v>
      </c>
      <c r="D825" s="2">
        <v>2050</v>
      </c>
      <c r="J825" s="2" t="s">
        <v>186</v>
      </c>
      <c r="K825" s="2" t="s">
        <v>187</v>
      </c>
      <c r="L825" s="2">
        <v>2050</v>
      </c>
      <c r="M825" s="2" t="str">
        <f>IF(sum!A818="AT",sum!B818,"*")</f>
        <v>*</v>
      </c>
      <c r="N825" s="2"/>
      <c r="O825" s="2" t="str">
        <f>IF(sum!A818="AT",sum!J818,"*")</f>
        <v>*</v>
      </c>
      <c r="R825" s="2" t="s">
        <v>186</v>
      </c>
      <c r="S825" s="2" t="s">
        <v>187</v>
      </c>
      <c r="T825" s="2">
        <v>2050</v>
      </c>
      <c r="U825" s="2" t="str">
        <f>IF(sum!A818="BC",sum!B818,"*")</f>
        <v>*</v>
      </c>
      <c r="V825" s="2"/>
      <c r="W825" s="2" t="str">
        <f>IF(sum!A818="BC",sum!J818,"*")</f>
        <v>*</v>
      </c>
      <c r="Z825" s="2" t="s">
        <v>186</v>
      </c>
      <c r="AA825" s="2" t="s">
        <v>187</v>
      </c>
      <c r="AB825" s="2">
        <v>2050</v>
      </c>
      <c r="AC825" s="2" t="str">
        <f>IF(sum!A818="MA",sum!B818,"*")</f>
        <v>*</v>
      </c>
      <c r="AD825" s="2"/>
      <c r="AE825" s="2" t="str">
        <f>IF(sum!A818="MA",sum!J818,"*")</f>
        <v>*</v>
      </c>
      <c r="AH825" s="2" t="s">
        <v>186</v>
      </c>
      <c r="AI825" s="2" t="s">
        <v>187</v>
      </c>
      <c r="AJ825" s="2">
        <v>2050</v>
      </c>
      <c r="AK825" s="2" t="str">
        <f>IF(sum!A818="ON",sum!B818,"*")</f>
        <v>*</v>
      </c>
      <c r="AL825" s="2"/>
      <c r="AM825" s="2" t="str">
        <f>IF(sum!A818="ON",sum!J818,"*")</f>
        <v>*</v>
      </c>
      <c r="AP825" s="4" t="s">
        <v>186</v>
      </c>
      <c r="AQ825" s="4" t="s">
        <v>187</v>
      </c>
      <c r="AR825" s="4">
        <v>2050</v>
      </c>
      <c r="AS825" s="2" t="str">
        <f>IF(sum!A818="QU",sum!B818,"*")</f>
        <v>*</v>
      </c>
      <c r="AT825" s="2"/>
      <c r="AU825" s="2" t="str">
        <f>IF(sum!A818="QU",sum!J818,"*")</f>
        <v>*</v>
      </c>
      <c r="AX825" s="2" t="s">
        <v>186</v>
      </c>
      <c r="AY825" s="2" t="s">
        <v>187</v>
      </c>
      <c r="AZ825" s="2">
        <v>2050</v>
      </c>
      <c r="BA825" s="2" t="str">
        <f>IF(sum!A818="SA",sum!B818,"*")</f>
        <v>*</v>
      </c>
      <c r="BB825" s="2"/>
      <c r="BC825" s="2" t="str">
        <f>IF(sum!A818="SA",sum!J818,"*")</f>
        <v>*</v>
      </c>
    </row>
    <row r="826" spans="2:55">
      <c r="B826" s="4" t="s">
        <v>186</v>
      </c>
      <c r="C826" s="4" t="s">
        <v>187</v>
      </c>
      <c r="D826" s="4">
        <v>2050</v>
      </c>
      <c r="J826" s="4" t="s">
        <v>186</v>
      </c>
      <c r="K826" s="4" t="s">
        <v>187</v>
      </c>
      <c r="L826" s="4">
        <v>2050</v>
      </c>
      <c r="M826" s="2" t="str">
        <f>IF(sum!A819="AT",sum!B819,"*")</f>
        <v>*</v>
      </c>
      <c r="N826" s="2"/>
      <c r="O826" s="2" t="str">
        <f>IF(sum!A819="AT",sum!J819,"*")</f>
        <v>*</v>
      </c>
      <c r="R826" s="4" t="s">
        <v>186</v>
      </c>
      <c r="S826" s="4" t="s">
        <v>187</v>
      </c>
      <c r="T826" s="4">
        <v>2050</v>
      </c>
      <c r="U826" s="2" t="str">
        <f>IF(sum!A819="BC",sum!B819,"*")</f>
        <v>*</v>
      </c>
      <c r="V826" s="2"/>
      <c r="W826" s="2" t="str">
        <f>IF(sum!A819="BC",sum!J819,"*")</f>
        <v>*</v>
      </c>
      <c r="Z826" s="4" t="s">
        <v>186</v>
      </c>
      <c r="AA826" s="4" t="s">
        <v>187</v>
      </c>
      <c r="AB826" s="4">
        <v>2050</v>
      </c>
      <c r="AC826" s="2" t="str">
        <f>IF(sum!A819="MA",sum!B819,"*")</f>
        <v>*</v>
      </c>
      <c r="AD826" s="2"/>
      <c r="AE826" s="2" t="str">
        <f>IF(sum!A819="MA",sum!J819,"*")</f>
        <v>*</v>
      </c>
      <c r="AH826" s="4" t="s">
        <v>186</v>
      </c>
      <c r="AI826" s="4" t="s">
        <v>187</v>
      </c>
      <c r="AJ826" s="4">
        <v>2050</v>
      </c>
      <c r="AK826" s="2" t="str">
        <f>IF(sum!A819="ON",sum!B819,"*")</f>
        <v>*</v>
      </c>
      <c r="AL826" s="2"/>
      <c r="AM826" s="2" t="str">
        <f>IF(sum!A819="ON",sum!J819,"*")</f>
        <v>*</v>
      </c>
      <c r="AP826" s="2" t="s">
        <v>186</v>
      </c>
      <c r="AQ826" s="2" t="s">
        <v>187</v>
      </c>
      <c r="AR826" s="2">
        <v>2050</v>
      </c>
      <c r="AS826" s="2" t="str">
        <f>IF(sum!A819="QU",sum!B819,"*")</f>
        <v>*</v>
      </c>
      <c r="AT826" s="2"/>
      <c r="AU826" s="2" t="str">
        <f>IF(sum!A819="QU",sum!J819,"*")</f>
        <v>*</v>
      </c>
      <c r="AX826" s="4" t="s">
        <v>186</v>
      </c>
      <c r="AY826" s="4" t="s">
        <v>187</v>
      </c>
      <c r="AZ826" s="4">
        <v>2050</v>
      </c>
      <c r="BA826" s="2" t="str">
        <f>IF(sum!A819="SA",sum!B819,"*")</f>
        <v>*</v>
      </c>
      <c r="BB826" s="2"/>
      <c r="BC826" s="2" t="str">
        <f>IF(sum!A819="SA",sum!J819,"*")</f>
        <v>*</v>
      </c>
    </row>
    <row r="827" spans="2:55">
      <c r="B827" s="2" t="s">
        <v>186</v>
      </c>
      <c r="C827" s="2" t="s">
        <v>187</v>
      </c>
      <c r="D827" s="2">
        <v>2050</v>
      </c>
      <c r="J827" s="2" t="s">
        <v>186</v>
      </c>
      <c r="K827" s="2" t="s">
        <v>187</v>
      </c>
      <c r="L827" s="2">
        <v>2050</v>
      </c>
      <c r="M827" s="2" t="str">
        <f>IF(sum!A820="AT",sum!B820,"*")</f>
        <v>*</v>
      </c>
      <c r="N827" s="2"/>
      <c r="O827" s="2" t="str">
        <f>IF(sum!A820="AT",sum!J820,"*")</f>
        <v>*</v>
      </c>
      <c r="R827" s="2" t="s">
        <v>186</v>
      </c>
      <c r="S827" s="2" t="s">
        <v>187</v>
      </c>
      <c r="T827" s="2">
        <v>2050</v>
      </c>
      <c r="U827" s="2" t="str">
        <f>IF(sum!A820="BC",sum!B820,"*")</f>
        <v>*</v>
      </c>
      <c r="V827" s="2"/>
      <c r="W827" s="2" t="str">
        <f>IF(sum!A820="BC",sum!J820,"*")</f>
        <v>*</v>
      </c>
      <c r="Z827" s="2" t="s">
        <v>186</v>
      </c>
      <c r="AA827" s="2" t="s">
        <v>187</v>
      </c>
      <c r="AB827" s="2">
        <v>2050</v>
      </c>
      <c r="AC827" s="2" t="str">
        <f>IF(sum!A820="MA",sum!B820,"*")</f>
        <v>*</v>
      </c>
      <c r="AD827" s="2"/>
      <c r="AE827" s="2" t="str">
        <f>IF(sum!A820="MA",sum!J820,"*")</f>
        <v>*</v>
      </c>
      <c r="AH827" s="2" t="s">
        <v>186</v>
      </c>
      <c r="AI827" s="2" t="s">
        <v>187</v>
      </c>
      <c r="AJ827" s="2">
        <v>2050</v>
      </c>
      <c r="AK827" s="2" t="str">
        <f>IF(sum!A820="ON",sum!B820,"*")</f>
        <v>*</v>
      </c>
      <c r="AL827" s="2"/>
      <c r="AM827" s="2" t="str">
        <f>IF(sum!A820="ON",sum!J820,"*")</f>
        <v>*</v>
      </c>
      <c r="AP827" s="4" t="s">
        <v>186</v>
      </c>
      <c r="AQ827" s="4" t="s">
        <v>187</v>
      </c>
      <c r="AR827" s="4">
        <v>2050</v>
      </c>
      <c r="AS827" s="2" t="str">
        <f>IF(sum!A820="QU",sum!B820,"*")</f>
        <v>*</v>
      </c>
      <c r="AT827" s="2"/>
      <c r="AU827" s="2" t="str">
        <f>IF(sum!A820="QU",sum!J820,"*")</f>
        <v>*</v>
      </c>
      <c r="AX827" s="2" t="s">
        <v>186</v>
      </c>
      <c r="AY827" s="2" t="s">
        <v>187</v>
      </c>
      <c r="AZ827" s="2">
        <v>2050</v>
      </c>
      <c r="BA827" s="2" t="str">
        <f>IF(sum!A820="SA",sum!B820,"*")</f>
        <v>*</v>
      </c>
      <c r="BB827" s="2"/>
      <c r="BC827" s="2" t="str">
        <f>IF(sum!A820="SA",sum!J820,"*")</f>
        <v>*</v>
      </c>
    </row>
    <row r="828" spans="2:55">
      <c r="B828" s="4" t="s">
        <v>186</v>
      </c>
      <c r="C828" s="4" t="s">
        <v>187</v>
      </c>
      <c r="D828" s="4">
        <v>2050</v>
      </c>
      <c r="J828" s="4" t="s">
        <v>186</v>
      </c>
      <c r="K828" s="4" t="s">
        <v>187</v>
      </c>
      <c r="L828" s="4">
        <v>2050</v>
      </c>
      <c r="M828" s="2" t="str">
        <f>IF(sum!A821="AT",sum!B821,"*")</f>
        <v>*</v>
      </c>
      <c r="N828" s="2"/>
      <c r="O828" s="2" t="str">
        <f>IF(sum!A821="AT",sum!J821,"*")</f>
        <v>*</v>
      </c>
      <c r="R828" s="4" t="s">
        <v>186</v>
      </c>
      <c r="S828" s="4" t="s">
        <v>187</v>
      </c>
      <c r="T828" s="4">
        <v>2050</v>
      </c>
      <c r="U828" s="2" t="str">
        <f>IF(sum!A821="BC",sum!B821,"*")</f>
        <v>*</v>
      </c>
      <c r="V828" s="2"/>
      <c r="W828" s="2" t="str">
        <f>IF(sum!A821="BC",sum!J821,"*")</f>
        <v>*</v>
      </c>
      <c r="Z828" s="4" t="s">
        <v>186</v>
      </c>
      <c r="AA828" s="4" t="s">
        <v>187</v>
      </c>
      <c r="AB828" s="4">
        <v>2050</v>
      </c>
      <c r="AC828" s="2" t="str">
        <f>IF(sum!A821="MA",sum!B821,"*")</f>
        <v>*</v>
      </c>
      <c r="AD828" s="2"/>
      <c r="AE828" s="2" t="str">
        <f>IF(sum!A821="MA",sum!J821,"*")</f>
        <v>*</v>
      </c>
      <c r="AH828" s="4" t="s">
        <v>186</v>
      </c>
      <c r="AI828" s="4" t="s">
        <v>187</v>
      </c>
      <c r="AJ828" s="4">
        <v>2050</v>
      </c>
      <c r="AK828" s="2" t="str">
        <f>IF(sum!A821="ON",sum!B821,"*")</f>
        <v>*</v>
      </c>
      <c r="AL828" s="2"/>
      <c r="AM828" s="2" t="str">
        <f>IF(sum!A821="ON",sum!J821,"*")</f>
        <v>*</v>
      </c>
      <c r="AP828" s="2" t="s">
        <v>186</v>
      </c>
      <c r="AQ828" s="2" t="s">
        <v>187</v>
      </c>
      <c r="AR828" s="2">
        <v>2050</v>
      </c>
      <c r="AS828" s="2" t="str">
        <f>IF(sum!A821="QU",sum!B821,"*")</f>
        <v>*</v>
      </c>
      <c r="AT828" s="2"/>
      <c r="AU828" s="2" t="str">
        <f>IF(sum!A821="QU",sum!J821,"*")</f>
        <v>*</v>
      </c>
      <c r="AX828" s="4" t="s">
        <v>186</v>
      </c>
      <c r="AY828" s="4" t="s">
        <v>187</v>
      </c>
      <c r="AZ828" s="4">
        <v>2050</v>
      </c>
      <c r="BA828" s="2" t="str">
        <f>IF(sum!A821="SA",sum!B821,"*")</f>
        <v>*</v>
      </c>
      <c r="BB828" s="2"/>
      <c r="BC828" s="2" t="str">
        <f>IF(sum!A821="SA",sum!J821,"*")</f>
        <v>*</v>
      </c>
    </row>
    <row r="829" spans="2:55">
      <c r="B829" s="2" t="s">
        <v>186</v>
      </c>
      <c r="C829" s="2" t="s">
        <v>187</v>
      </c>
      <c r="D829" s="2">
        <v>2050</v>
      </c>
      <c r="J829" s="2" t="s">
        <v>186</v>
      </c>
      <c r="K829" s="2" t="s">
        <v>187</v>
      </c>
      <c r="L829" s="2">
        <v>2050</v>
      </c>
      <c r="M829" s="2" t="str">
        <f>IF(sum!A822="AT",sum!B822,"*")</f>
        <v>*</v>
      </c>
      <c r="N829" s="2"/>
      <c r="O829" s="2" t="str">
        <f>IF(sum!A822="AT",sum!J822,"*")</f>
        <v>*</v>
      </c>
      <c r="R829" s="2" t="s">
        <v>186</v>
      </c>
      <c r="S829" s="2" t="s">
        <v>187</v>
      </c>
      <c r="T829" s="2">
        <v>2050</v>
      </c>
      <c r="U829" s="2" t="str">
        <f>IF(sum!A822="BC",sum!B822,"*")</f>
        <v>*</v>
      </c>
      <c r="V829" s="2"/>
      <c r="W829" s="2" t="str">
        <f>IF(sum!A822="BC",sum!J822,"*")</f>
        <v>*</v>
      </c>
      <c r="Z829" s="2" t="s">
        <v>186</v>
      </c>
      <c r="AA829" s="2" t="s">
        <v>187</v>
      </c>
      <c r="AB829" s="2">
        <v>2050</v>
      </c>
      <c r="AC829" s="2" t="str">
        <f>IF(sum!A822="MA",sum!B822,"*")</f>
        <v>*</v>
      </c>
      <c r="AD829" s="2"/>
      <c r="AE829" s="2" t="str">
        <f>IF(sum!A822="MA",sum!J822,"*")</f>
        <v>*</v>
      </c>
      <c r="AH829" s="2" t="s">
        <v>186</v>
      </c>
      <c r="AI829" s="2" t="s">
        <v>187</v>
      </c>
      <c r="AJ829" s="2">
        <v>2050</v>
      </c>
      <c r="AK829" s="2" t="str">
        <f>IF(sum!A822="ON",sum!B822,"*")</f>
        <v>*</v>
      </c>
      <c r="AL829" s="2"/>
      <c r="AM829" s="2" t="str">
        <f>IF(sum!A822="ON",sum!J822,"*")</f>
        <v>*</v>
      </c>
      <c r="AP829" s="4" t="s">
        <v>186</v>
      </c>
      <c r="AQ829" s="4" t="s">
        <v>187</v>
      </c>
      <c r="AR829" s="4">
        <v>2050</v>
      </c>
      <c r="AS829" s="2" t="str">
        <f>IF(sum!A822="QU",sum!B822,"*")</f>
        <v>*</v>
      </c>
      <c r="AT829" s="2"/>
      <c r="AU829" s="2" t="str">
        <f>IF(sum!A822="QU",sum!J822,"*")</f>
        <v>*</v>
      </c>
      <c r="AX829" s="2" t="s">
        <v>186</v>
      </c>
      <c r="AY829" s="2" t="s">
        <v>187</v>
      </c>
      <c r="AZ829" s="2">
        <v>2050</v>
      </c>
      <c r="BA829" s="2" t="str">
        <f>IF(sum!A822="SA",sum!B822,"*")</f>
        <v>*</v>
      </c>
      <c r="BB829" s="2"/>
      <c r="BC829" s="2" t="str">
        <f>IF(sum!A822="SA",sum!J822,"*")</f>
        <v>*</v>
      </c>
    </row>
    <row r="830" spans="2:55">
      <c r="B830" s="4" t="s">
        <v>186</v>
      </c>
      <c r="C830" s="4" t="s">
        <v>187</v>
      </c>
      <c r="D830" s="4">
        <v>2050</v>
      </c>
      <c r="J830" s="4" t="s">
        <v>186</v>
      </c>
      <c r="K830" s="4" t="s">
        <v>187</v>
      </c>
      <c r="L830" s="4">
        <v>2050</v>
      </c>
      <c r="M830" s="2" t="str">
        <f>IF(sum!A823="AT",sum!B823,"*")</f>
        <v>*</v>
      </c>
      <c r="N830" s="2"/>
      <c r="O830" s="2" t="str">
        <f>IF(sum!A823="AT",sum!J823,"*")</f>
        <v>*</v>
      </c>
      <c r="R830" s="4" t="s">
        <v>186</v>
      </c>
      <c r="S830" s="4" t="s">
        <v>187</v>
      </c>
      <c r="T830" s="4">
        <v>2050</v>
      </c>
      <c r="U830" s="2" t="str">
        <f>IF(sum!A823="BC",sum!B823,"*")</f>
        <v>*</v>
      </c>
      <c r="V830" s="2"/>
      <c r="W830" s="2" t="str">
        <f>IF(sum!A823="BC",sum!J823,"*")</f>
        <v>*</v>
      </c>
      <c r="Z830" s="4" t="s">
        <v>186</v>
      </c>
      <c r="AA830" s="4" t="s">
        <v>187</v>
      </c>
      <c r="AB830" s="4">
        <v>2050</v>
      </c>
      <c r="AC830" s="2" t="str">
        <f>IF(sum!A823="MA",sum!B823,"*")</f>
        <v>*</v>
      </c>
      <c r="AD830" s="2"/>
      <c r="AE830" s="2" t="str">
        <f>IF(sum!A823="MA",sum!J823,"*")</f>
        <v>*</v>
      </c>
      <c r="AH830" s="4" t="s">
        <v>186</v>
      </c>
      <c r="AI830" s="4" t="s">
        <v>187</v>
      </c>
      <c r="AJ830" s="4">
        <v>2050</v>
      </c>
      <c r="AK830" s="2" t="str">
        <f>IF(sum!A823="ON",sum!B823,"*")</f>
        <v>*</v>
      </c>
      <c r="AL830" s="2"/>
      <c r="AM830" s="2" t="str">
        <f>IF(sum!A823="ON",sum!J823,"*")</f>
        <v>*</v>
      </c>
      <c r="AP830" s="2" t="s">
        <v>186</v>
      </c>
      <c r="AQ830" s="2" t="s">
        <v>187</v>
      </c>
      <c r="AR830" s="2">
        <v>2050</v>
      </c>
      <c r="AS830" s="2" t="str">
        <f>IF(sum!A823="QU",sum!B823,"*")</f>
        <v>*</v>
      </c>
      <c r="AT830" s="2"/>
      <c r="AU830" s="2" t="str">
        <f>IF(sum!A823="QU",sum!J823,"*")</f>
        <v>*</v>
      </c>
      <c r="AX830" s="4" t="s">
        <v>186</v>
      </c>
      <c r="AY830" s="4" t="s">
        <v>187</v>
      </c>
      <c r="AZ830" s="4">
        <v>2050</v>
      </c>
      <c r="BA830" s="2" t="str">
        <f>IF(sum!A823="SA",sum!B823,"*")</f>
        <v>*</v>
      </c>
      <c r="BB830" s="2"/>
      <c r="BC830" s="2" t="str">
        <f>IF(sum!A823="SA",sum!J823,"*")</f>
        <v>*</v>
      </c>
    </row>
    <row r="831" spans="2:55">
      <c r="B831" s="2" t="s">
        <v>186</v>
      </c>
      <c r="C831" s="2" t="s">
        <v>187</v>
      </c>
      <c r="D831" s="2">
        <v>2050</v>
      </c>
      <c r="J831" s="2" t="s">
        <v>186</v>
      </c>
      <c r="K831" s="2" t="s">
        <v>187</v>
      </c>
      <c r="L831" s="2">
        <v>2050</v>
      </c>
      <c r="M831" s="2" t="str">
        <f>IF(sum!A824="AT",sum!B824,"*")</f>
        <v>*</v>
      </c>
      <c r="N831" s="2"/>
      <c r="O831" s="2" t="str">
        <f>IF(sum!A824="AT",sum!J824,"*")</f>
        <v>*</v>
      </c>
      <c r="R831" s="2" t="s">
        <v>186</v>
      </c>
      <c r="S831" s="2" t="s">
        <v>187</v>
      </c>
      <c r="T831" s="2">
        <v>2050</v>
      </c>
      <c r="U831" s="2" t="str">
        <f>IF(sum!A824="BC",sum!B824,"*")</f>
        <v>*</v>
      </c>
      <c r="V831" s="2"/>
      <c r="W831" s="2" t="str">
        <f>IF(sum!A824="BC",sum!J824,"*")</f>
        <v>*</v>
      </c>
      <c r="Z831" s="2" t="s">
        <v>186</v>
      </c>
      <c r="AA831" s="2" t="s">
        <v>187</v>
      </c>
      <c r="AB831" s="2">
        <v>2050</v>
      </c>
      <c r="AC831" s="2" t="str">
        <f>IF(sum!A824="MA",sum!B824,"*")</f>
        <v>*</v>
      </c>
      <c r="AD831" s="2"/>
      <c r="AE831" s="2" t="str">
        <f>IF(sum!A824="MA",sum!J824,"*")</f>
        <v>*</v>
      </c>
      <c r="AH831" s="2" t="s">
        <v>186</v>
      </c>
      <c r="AI831" s="2" t="s">
        <v>187</v>
      </c>
      <c r="AJ831" s="2">
        <v>2050</v>
      </c>
      <c r="AK831" s="2" t="str">
        <f>IF(sum!A824="ON",sum!B824,"*")</f>
        <v>*</v>
      </c>
      <c r="AL831" s="2"/>
      <c r="AM831" s="2" t="str">
        <f>IF(sum!A824="ON",sum!J824,"*")</f>
        <v>*</v>
      </c>
      <c r="AP831" s="4" t="s">
        <v>186</v>
      </c>
      <c r="AQ831" s="4" t="s">
        <v>187</v>
      </c>
      <c r="AR831" s="4">
        <v>2050</v>
      </c>
      <c r="AS831" s="2" t="str">
        <f>IF(sum!A824="QU",sum!B824,"*")</f>
        <v>*</v>
      </c>
      <c r="AT831" s="2"/>
      <c r="AU831" s="2" t="str">
        <f>IF(sum!A824="QU",sum!J824,"*")</f>
        <v>*</v>
      </c>
      <c r="AX831" s="2" t="s">
        <v>186</v>
      </c>
      <c r="AY831" s="2" t="s">
        <v>187</v>
      </c>
      <c r="AZ831" s="2">
        <v>2050</v>
      </c>
      <c r="BA831" s="2" t="str">
        <f>IF(sum!A824="SA",sum!B824,"*")</f>
        <v>*</v>
      </c>
      <c r="BB831" s="2"/>
      <c r="BC831" s="2" t="str">
        <f>IF(sum!A824="SA",sum!J824,"*")</f>
        <v>*</v>
      </c>
    </row>
    <row r="832" spans="2:55">
      <c r="B832" s="4" t="s">
        <v>186</v>
      </c>
      <c r="C832" s="4" t="s">
        <v>187</v>
      </c>
      <c r="D832" s="4">
        <v>2050</v>
      </c>
      <c r="J832" s="4" t="s">
        <v>186</v>
      </c>
      <c r="K832" s="4" t="s">
        <v>187</v>
      </c>
      <c r="L832" s="4">
        <v>2050</v>
      </c>
      <c r="M832" s="2" t="str">
        <f>IF(sum!A825="AT",sum!B825,"*")</f>
        <v>*</v>
      </c>
      <c r="N832" s="2"/>
      <c r="O832" s="2" t="str">
        <f>IF(sum!A825="AT",sum!J825,"*")</f>
        <v>*</v>
      </c>
      <c r="R832" s="4" t="s">
        <v>186</v>
      </c>
      <c r="S832" s="4" t="s">
        <v>187</v>
      </c>
      <c r="T832" s="4">
        <v>2050</v>
      </c>
      <c r="U832" s="2" t="str">
        <f>IF(sum!A825="BC",sum!B825,"*")</f>
        <v>*</v>
      </c>
      <c r="V832" s="2"/>
      <c r="W832" s="2" t="str">
        <f>IF(sum!A825="BC",sum!J825,"*")</f>
        <v>*</v>
      </c>
      <c r="Z832" s="4" t="s">
        <v>186</v>
      </c>
      <c r="AA832" s="4" t="s">
        <v>187</v>
      </c>
      <c r="AB832" s="4">
        <v>2050</v>
      </c>
      <c r="AC832" s="2" t="str">
        <f>IF(sum!A825="MA",sum!B825,"*")</f>
        <v>*</v>
      </c>
      <c r="AD832" s="2"/>
      <c r="AE832" s="2" t="str">
        <f>IF(sum!A825="MA",sum!J825,"*")</f>
        <v>*</v>
      </c>
      <c r="AH832" s="4" t="s">
        <v>186</v>
      </c>
      <c r="AI832" s="4" t="s">
        <v>187</v>
      </c>
      <c r="AJ832" s="4">
        <v>2050</v>
      </c>
      <c r="AK832" s="2" t="str">
        <f>IF(sum!A825="ON",sum!B825,"*")</f>
        <v>*</v>
      </c>
      <c r="AL832" s="2"/>
      <c r="AM832" s="2" t="str">
        <f>IF(sum!A825="ON",sum!J825,"*")</f>
        <v>*</v>
      </c>
      <c r="AP832" s="2" t="s">
        <v>186</v>
      </c>
      <c r="AQ832" s="2" t="s">
        <v>187</v>
      </c>
      <c r="AR832" s="2">
        <v>2050</v>
      </c>
      <c r="AS832" s="2" t="str">
        <f>IF(sum!A825="QU",sum!B825,"*")</f>
        <v>*</v>
      </c>
      <c r="AT832" s="2"/>
      <c r="AU832" s="2" t="str">
        <f>IF(sum!A825="QU",sum!J825,"*")</f>
        <v>*</v>
      </c>
      <c r="AX832" s="4" t="s">
        <v>186</v>
      </c>
      <c r="AY832" s="4" t="s">
        <v>187</v>
      </c>
      <c r="AZ832" s="4">
        <v>2050</v>
      </c>
      <c r="BA832" s="2" t="str">
        <f>IF(sum!A825="SA",sum!B825,"*")</f>
        <v>*</v>
      </c>
      <c r="BB832" s="2"/>
      <c r="BC832" s="2" t="str">
        <f>IF(sum!A825="SA",sum!J825,"*")</f>
        <v>*</v>
      </c>
    </row>
    <row r="833" spans="2:55">
      <c r="B833" s="2" t="s">
        <v>186</v>
      </c>
      <c r="C833" s="2" t="s">
        <v>187</v>
      </c>
      <c r="D833" s="2">
        <v>2050</v>
      </c>
      <c r="J833" s="2" t="s">
        <v>186</v>
      </c>
      <c r="K833" s="2" t="s">
        <v>187</v>
      </c>
      <c r="L833" s="2">
        <v>2050</v>
      </c>
      <c r="M833" s="2" t="str">
        <f>IF(sum!A826="AT",sum!B826,"*")</f>
        <v>*</v>
      </c>
      <c r="N833" s="2"/>
      <c r="O833" s="2" t="str">
        <f>IF(sum!A826="AT",sum!J826,"*")</f>
        <v>*</v>
      </c>
      <c r="R833" s="2" t="s">
        <v>186</v>
      </c>
      <c r="S833" s="2" t="s">
        <v>187</v>
      </c>
      <c r="T833" s="2">
        <v>2050</v>
      </c>
      <c r="U833" s="2" t="str">
        <f>IF(sum!A826="BC",sum!B826,"*")</f>
        <v>*</v>
      </c>
      <c r="V833" s="2"/>
      <c r="W833" s="2" t="str">
        <f>IF(sum!A826="BC",sum!J826,"*")</f>
        <v>*</v>
      </c>
      <c r="Z833" s="2" t="s">
        <v>186</v>
      </c>
      <c r="AA833" s="2" t="s">
        <v>187</v>
      </c>
      <c r="AB833" s="2">
        <v>2050</v>
      </c>
      <c r="AC833" s="2" t="str">
        <f>IF(sum!A826="MA",sum!B826,"*")</f>
        <v>*</v>
      </c>
      <c r="AD833" s="2"/>
      <c r="AE833" s="2" t="str">
        <f>IF(sum!A826="MA",sum!J826,"*")</f>
        <v>*</v>
      </c>
      <c r="AH833" s="2" t="s">
        <v>186</v>
      </c>
      <c r="AI833" s="2" t="s">
        <v>187</v>
      </c>
      <c r="AJ833" s="2">
        <v>2050</v>
      </c>
      <c r="AK833" s="2" t="str">
        <f>IF(sum!A826="ON",sum!B826,"*")</f>
        <v>*</v>
      </c>
      <c r="AL833" s="2"/>
      <c r="AM833" s="2" t="str">
        <f>IF(sum!A826="ON",sum!J826,"*")</f>
        <v>*</v>
      </c>
      <c r="AP833" s="4" t="s">
        <v>186</v>
      </c>
      <c r="AQ833" s="4" t="s">
        <v>187</v>
      </c>
      <c r="AR833" s="4">
        <v>2050</v>
      </c>
      <c r="AS833" s="2" t="str">
        <f>IF(sum!A826="QU",sum!B826,"*")</f>
        <v>*</v>
      </c>
      <c r="AT833" s="2"/>
      <c r="AU833" s="2" t="str">
        <f>IF(sum!A826="QU",sum!J826,"*")</f>
        <v>*</v>
      </c>
      <c r="AX833" s="2" t="s">
        <v>186</v>
      </c>
      <c r="AY833" s="2" t="s">
        <v>187</v>
      </c>
      <c r="AZ833" s="2">
        <v>2050</v>
      </c>
      <c r="BA833" s="2" t="str">
        <f>IF(sum!A826="SA",sum!B826,"*")</f>
        <v>*</v>
      </c>
      <c r="BB833" s="2"/>
      <c r="BC833" s="2" t="str">
        <f>IF(sum!A826="SA",sum!J826,"*")</f>
        <v>*</v>
      </c>
    </row>
    <row r="834" spans="2:55">
      <c r="B834" s="4" t="s">
        <v>186</v>
      </c>
      <c r="C834" s="4" t="s">
        <v>187</v>
      </c>
      <c r="D834" s="4">
        <v>2050</v>
      </c>
      <c r="J834" s="4" t="s">
        <v>186</v>
      </c>
      <c r="K834" s="4" t="s">
        <v>187</v>
      </c>
      <c r="L834" s="4">
        <v>2050</v>
      </c>
      <c r="M834" s="2" t="str">
        <f>IF(sum!A827="AT",sum!B827,"*")</f>
        <v>*</v>
      </c>
      <c r="N834" s="2"/>
      <c r="O834" s="2" t="str">
        <f>IF(sum!A827="AT",sum!J827,"*")</f>
        <v>*</v>
      </c>
      <c r="R834" s="4" t="s">
        <v>186</v>
      </c>
      <c r="S834" s="4" t="s">
        <v>187</v>
      </c>
      <c r="T834" s="4">
        <v>2050</v>
      </c>
      <c r="U834" s="2" t="str">
        <f>IF(sum!A827="BC",sum!B827,"*")</f>
        <v>*</v>
      </c>
      <c r="V834" s="2"/>
      <c r="W834" s="2" t="str">
        <f>IF(sum!A827="BC",sum!J827,"*")</f>
        <v>*</v>
      </c>
      <c r="Z834" s="4" t="s">
        <v>186</v>
      </c>
      <c r="AA834" s="4" t="s">
        <v>187</v>
      </c>
      <c r="AB834" s="4">
        <v>2050</v>
      </c>
      <c r="AC834" s="2" t="str">
        <f>IF(sum!A827="MA",sum!B827,"*")</f>
        <v>*</v>
      </c>
      <c r="AD834" s="2"/>
      <c r="AE834" s="2" t="str">
        <f>IF(sum!A827="MA",sum!J827,"*")</f>
        <v>*</v>
      </c>
      <c r="AH834" s="4" t="s">
        <v>186</v>
      </c>
      <c r="AI834" s="4" t="s">
        <v>187</v>
      </c>
      <c r="AJ834" s="4">
        <v>2050</v>
      </c>
      <c r="AK834" s="2" t="str">
        <f>IF(sum!A827="ON",sum!B827,"*")</f>
        <v>*</v>
      </c>
      <c r="AL834" s="2"/>
      <c r="AM834" s="2" t="str">
        <f>IF(sum!A827="ON",sum!J827,"*")</f>
        <v>*</v>
      </c>
      <c r="AP834" s="2" t="s">
        <v>186</v>
      </c>
      <c r="AQ834" s="2" t="s">
        <v>187</v>
      </c>
      <c r="AR834" s="2">
        <v>2050</v>
      </c>
      <c r="AS834" s="2" t="str">
        <f>IF(sum!A827="QU",sum!B827,"*")</f>
        <v>*</v>
      </c>
      <c r="AT834" s="2"/>
      <c r="AU834" s="2" t="str">
        <f>IF(sum!A827="QU",sum!J827,"*")</f>
        <v>*</v>
      </c>
      <c r="AX834" s="4" t="s">
        <v>186</v>
      </c>
      <c r="AY834" s="4" t="s">
        <v>187</v>
      </c>
      <c r="AZ834" s="4">
        <v>2050</v>
      </c>
      <c r="BA834" s="2" t="str">
        <f>IF(sum!A827="SA",sum!B827,"*")</f>
        <v>*</v>
      </c>
      <c r="BB834" s="2"/>
      <c r="BC834" s="2" t="str">
        <f>IF(sum!A827="SA",sum!J827,"*")</f>
        <v>*</v>
      </c>
    </row>
    <row r="835" spans="2:55">
      <c r="B835" s="2" t="s">
        <v>186</v>
      </c>
      <c r="C835" s="2" t="s">
        <v>187</v>
      </c>
      <c r="D835" s="2">
        <v>2050</v>
      </c>
      <c r="J835" s="2" t="s">
        <v>186</v>
      </c>
      <c r="K835" s="2" t="s">
        <v>187</v>
      </c>
      <c r="L835" s="2">
        <v>2050</v>
      </c>
      <c r="M835" s="2" t="str">
        <f>IF(sum!A828="AT",sum!B828,"*")</f>
        <v>*</v>
      </c>
      <c r="N835" s="2"/>
      <c r="O835" s="2" t="str">
        <f>IF(sum!A828="AT",sum!J828,"*")</f>
        <v>*</v>
      </c>
      <c r="R835" s="2" t="s">
        <v>186</v>
      </c>
      <c r="S835" s="2" t="s">
        <v>187</v>
      </c>
      <c r="T835" s="2">
        <v>2050</v>
      </c>
      <c r="U835" s="2" t="str">
        <f>IF(sum!A828="BC",sum!B828,"*")</f>
        <v>*</v>
      </c>
      <c r="V835" s="2"/>
      <c r="W835" s="2" t="str">
        <f>IF(sum!A828="BC",sum!J828,"*")</f>
        <v>*</v>
      </c>
      <c r="Z835" s="2" t="s">
        <v>186</v>
      </c>
      <c r="AA835" s="2" t="s">
        <v>187</v>
      </c>
      <c r="AB835" s="2">
        <v>2050</v>
      </c>
      <c r="AC835" s="2" t="str">
        <f>IF(sum!A828="MA",sum!B828,"*")</f>
        <v>*</v>
      </c>
      <c r="AD835" s="2"/>
      <c r="AE835" s="2" t="str">
        <f>IF(sum!A828="MA",sum!J828,"*")</f>
        <v>*</v>
      </c>
      <c r="AH835" s="2" t="s">
        <v>186</v>
      </c>
      <c r="AI835" s="2" t="s">
        <v>187</v>
      </c>
      <c r="AJ835" s="2">
        <v>2050</v>
      </c>
      <c r="AK835" s="2" t="str">
        <f>IF(sum!A828="ON",sum!B828,"*")</f>
        <v>*</v>
      </c>
      <c r="AL835" s="2"/>
      <c r="AM835" s="2" t="str">
        <f>IF(sum!A828="ON",sum!J828,"*")</f>
        <v>*</v>
      </c>
      <c r="AP835" s="4" t="s">
        <v>186</v>
      </c>
      <c r="AQ835" s="4" t="s">
        <v>187</v>
      </c>
      <c r="AR835" s="4">
        <v>2050</v>
      </c>
      <c r="AS835" s="2" t="str">
        <f>IF(sum!A828="QU",sum!B828,"*")</f>
        <v>*</v>
      </c>
      <c r="AT835" s="2"/>
      <c r="AU835" s="2" t="str">
        <f>IF(sum!A828="QU",sum!J828,"*")</f>
        <v>*</v>
      </c>
      <c r="AX835" s="2" t="s">
        <v>186</v>
      </c>
      <c r="AY835" s="2" t="s">
        <v>187</v>
      </c>
      <c r="AZ835" s="2">
        <v>2050</v>
      </c>
      <c r="BA835" s="2" t="str">
        <f>IF(sum!A828="SA",sum!B828,"*")</f>
        <v>*</v>
      </c>
      <c r="BB835" s="2"/>
      <c r="BC835" s="2" t="str">
        <f>IF(sum!A828="SA",sum!J828,"*")</f>
        <v>*</v>
      </c>
    </row>
    <row r="836" spans="2:55">
      <c r="B836" s="4" t="s">
        <v>186</v>
      </c>
      <c r="C836" s="4" t="s">
        <v>187</v>
      </c>
      <c r="D836" s="4">
        <v>2050</v>
      </c>
      <c r="J836" s="4" t="s">
        <v>186</v>
      </c>
      <c r="K836" s="4" t="s">
        <v>187</v>
      </c>
      <c r="L836" s="4">
        <v>2050</v>
      </c>
      <c r="M836" s="2" t="str">
        <f>IF(sum!A829="AT",sum!B829,"*")</f>
        <v>*</v>
      </c>
      <c r="N836" s="2"/>
      <c r="O836" s="2" t="str">
        <f>IF(sum!A829="AT",sum!J829,"*")</f>
        <v>*</v>
      </c>
      <c r="R836" s="4" t="s">
        <v>186</v>
      </c>
      <c r="S836" s="4" t="s">
        <v>187</v>
      </c>
      <c r="T836" s="4">
        <v>2050</v>
      </c>
      <c r="U836" s="2" t="str">
        <f>IF(sum!A829="BC",sum!B829,"*")</f>
        <v>*</v>
      </c>
      <c r="V836" s="2"/>
      <c r="W836" s="2" t="str">
        <f>IF(sum!A829="BC",sum!J829,"*")</f>
        <v>*</v>
      </c>
      <c r="Z836" s="4" t="s">
        <v>186</v>
      </c>
      <c r="AA836" s="4" t="s">
        <v>187</v>
      </c>
      <c r="AB836" s="4">
        <v>2050</v>
      </c>
      <c r="AC836" s="2" t="str">
        <f>IF(sum!A829="MA",sum!B829,"*")</f>
        <v>*</v>
      </c>
      <c r="AD836" s="2"/>
      <c r="AE836" s="2" t="str">
        <f>IF(sum!A829="MA",sum!J829,"*")</f>
        <v>*</v>
      </c>
      <c r="AH836" s="4" t="s">
        <v>186</v>
      </c>
      <c r="AI836" s="4" t="s">
        <v>187</v>
      </c>
      <c r="AJ836" s="4">
        <v>2050</v>
      </c>
      <c r="AK836" s="2" t="str">
        <f>IF(sum!A829="ON",sum!B829,"*")</f>
        <v>*</v>
      </c>
      <c r="AL836" s="2"/>
      <c r="AM836" s="2" t="str">
        <f>IF(sum!A829="ON",sum!J829,"*")</f>
        <v>*</v>
      </c>
      <c r="AP836" s="2" t="s">
        <v>186</v>
      </c>
      <c r="AQ836" s="2" t="s">
        <v>187</v>
      </c>
      <c r="AR836" s="2">
        <v>2050</v>
      </c>
      <c r="AS836" s="2" t="str">
        <f>IF(sum!A829="QU",sum!B829,"*")</f>
        <v>*</v>
      </c>
      <c r="AT836" s="2"/>
      <c r="AU836" s="2" t="str">
        <f>IF(sum!A829="QU",sum!J829,"*")</f>
        <v>*</v>
      </c>
      <c r="AX836" s="4" t="s">
        <v>186</v>
      </c>
      <c r="AY836" s="4" t="s">
        <v>187</v>
      </c>
      <c r="AZ836" s="4">
        <v>2050</v>
      </c>
      <c r="BA836" s="2" t="str">
        <f>IF(sum!A829="SA",sum!B829,"*")</f>
        <v>*</v>
      </c>
      <c r="BB836" s="2"/>
      <c r="BC836" s="2" t="str">
        <f>IF(sum!A829="SA",sum!J829,"*")</f>
        <v>*</v>
      </c>
    </row>
    <row r="837" spans="2:55">
      <c r="B837" s="2" t="s">
        <v>186</v>
      </c>
      <c r="C837" s="2" t="s">
        <v>187</v>
      </c>
      <c r="D837" s="2">
        <v>2050</v>
      </c>
      <c r="J837" s="2" t="s">
        <v>186</v>
      </c>
      <c r="K837" s="2" t="s">
        <v>187</v>
      </c>
      <c r="L837" s="2">
        <v>2050</v>
      </c>
      <c r="M837" s="2" t="str">
        <f>IF(sum!A830="AT",sum!B830,"*")</f>
        <v>*</v>
      </c>
      <c r="N837" s="2"/>
      <c r="O837" s="2" t="str">
        <f>IF(sum!A830="AT",sum!J830,"*")</f>
        <v>*</v>
      </c>
      <c r="R837" s="2" t="s">
        <v>186</v>
      </c>
      <c r="S837" s="2" t="s">
        <v>187</v>
      </c>
      <c r="T837" s="2">
        <v>2050</v>
      </c>
      <c r="U837" s="2" t="str">
        <f>IF(sum!A830="BC",sum!B830,"*")</f>
        <v>*</v>
      </c>
      <c r="V837" s="2"/>
      <c r="W837" s="2" t="str">
        <f>IF(sum!A830="BC",sum!J830,"*")</f>
        <v>*</v>
      </c>
      <c r="Z837" s="2" t="s">
        <v>186</v>
      </c>
      <c r="AA837" s="2" t="s">
        <v>187</v>
      </c>
      <c r="AB837" s="2">
        <v>2050</v>
      </c>
      <c r="AC837" s="2" t="str">
        <f>IF(sum!A830="MA",sum!B830,"*")</f>
        <v>*</v>
      </c>
      <c r="AD837" s="2"/>
      <c r="AE837" s="2" t="str">
        <f>IF(sum!A830="MA",sum!J830,"*")</f>
        <v>*</v>
      </c>
      <c r="AH837" s="2" t="s">
        <v>186</v>
      </c>
      <c r="AI837" s="2" t="s">
        <v>187</v>
      </c>
      <c r="AJ837" s="2">
        <v>2050</v>
      </c>
      <c r="AK837" s="2" t="str">
        <f>IF(sum!A830="ON",sum!B830,"*")</f>
        <v>*</v>
      </c>
      <c r="AL837" s="2"/>
      <c r="AM837" s="2" t="str">
        <f>IF(sum!A830="ON",sum!J830,"*")</f>
        <v>*</v>
      </c>
      <c r="AP837" s="4" t="s">
        <v>186</v>
      </c>
      <c r="AQ837" s="4" t="s">
        <v>187</v>
      </c>
      <c r="AR837" s="4">
        <v>2050</v>
      </c>
      <c r="AS837" s="2" t="str">
        <f>IF(sum!A830="QU",sum!B830,"*")</f>
        <v>*</v>
      </c>
      <c r="AT837" s="2"/>
      <c r="AU837" s="2" t="str">
        <f>IF(sum!A830="QU",sum!J830,"*")</f>
        <v>*</v>
      </c>
      <c r="AX837" s="2" t="s">
        <v>186</v>
      </c>
      <c r="AY837" s="2" t="s">
        <v>187</v>
      </c>
      <c r="AZ837" s="2">
        <v>2050</v>
      </c>
      <c r="BA837" s="2" t="str">
        <f>IF(sum!A830="SA",sum!B830,"*")</f>
        <v>*</v>
      </c>
      <c r="BB837" s="2"/>
      <c r="BC837" s="2" t="str">
        <f>IF(sum!A830="SA",sum!J830,"*")</f>
        <v>*</v>
      </c>
    </row>
    <row r="838" spans="2:55">
      <c r="B838" s="4" t="s">
        <v>186</v>
      </c>
      <c r="C838" s="4" t="s">
        <v>187</v>
      </c>
      <c r="D838" s="4">
        <v>2050</v>
      </c>
      <c r="J838" s="4" t="s">
        <v>186</v>
      </c>
      <c r="K838" s="4" t="s">
        <v>187</v>
      </c>
      <c r="L838" s="4">
        <v>2050</v>
      </c>
      <c r="M838" s="2" t="str">
        <f>IF(sum!A831="AT",sum!B831,"*")</f>
        <v>*</v>
      </c>
      <c r="N838" s="2"/>
      <c r="O838" s="2" t="str">
        <f>IF(sum!A831="AT",sum!J831,"*")</f>
        <v>*</v>
      </c>
      <c r="R838" s="4" t="s">
        <v>186</v>
      </c>
      <c r="S838" s="4" t="s">
        <v>187</v>
      </c>
      <c r="T838" s="4">
        <v>2050</v>
      </c>
      <c r="U838" s="2" t="str">
        <f>IF(sum!A831="BC",sum!B831,"*")</f>
        <v>*</v>
      </c>
      <c r="V838" s="2"/>
      <c r="W838" s="2" t="str">
        <f>IF(sum!A831="BC",sum!J831,"*")</f>
        <v>*</v>
      </c>
      <c r="Z838" s="4" t="s">
        <v>186</v>
      </c>
      <c r="AA838" s="4" t="s">
        <v>187</v>
      </c>
      <c r="AB838" s="4">
        <v>2050</v>
      </c>
      <c r="AC838" s="2" t="str">
        <f>IF(sum!A831="MA",sum!B831,"*")</f>
        <v>*</v>
      </c>
      <c r="AD838" s="2"/>
      <c r="AE838" s="2" t="str">
        <f>IF(sum!A831="MA",sum!J831,"*")</f>
        <v>*</v>
      </c>
      <c r="AH838" s="4" t="s">
        <v>186</v>
      </c>
      <c r="AI838" s="4" t="s">
        <v>187</v>
      </c>
      <c r="AJ838" s="4">
        <v>2050</v>
      </c>
      <c r="AK838" s="2" t="str">
        <f>IF(sum!A831="ON",sum!B831,"*")</f>
        <v>*</v>
      </c>
      <c r="AL838" s="2"/>
      <c r="AM838" s="2" t="str">
        <f>IF(sum!A831="ON",sum!J831,"*")</f>
        <v>*</v>
      </c>
      <c r="AP838" s="2" t="s">
        <v>186</v>
      </c>
      <c r="AQ838" s="2" t="s">
        <v>187</v>
      </c>
      <c r="AR838" s="2">
        <v>2050</v>
      </c>
      <c r="AS838" s="2" t="str">
        <f>IF(sum!A831="QU",sum!B831,"*")</f>
        <v>*</v>
      </c>
      <c r="AT838" s="2"/>
      <c r="AU838" s="2" t="str">
        <f>IF(sum!A831="QU",sum!J831,"*")</f>
        <v>*</v>
      </c>
      <c r="AX838" s="4" t="s">
        <v>186</v>
      </c>
      <c r="AY838" s="4" t="s">
        <v>187</v>
      </c>
      <c r="AZ838" s="4">
        <v>2050</v>
      </c>
      <c r="BA838" s="2" t="str">
        <f>IF(sum!A831="SA",sum!B831,"*")</f>
        <v>*</v>
      </c>
      <c r="BB838" s="2"/>
      <c r="BC838" s="2" t="str">
        <f>IF(sum!A831="SA",sum!J831,"*")</f>
        <v>*</v>
      </c>
    </row>
    <row r="839" spans="2:55">
      <c r="B839" s="2" t="s">
        <v>186</v>
      </c>
      <c r="C839" s="2" t="s">
        <v>187</v>
      </c>
      <c r="D839" s="2">
        <v>2050</v>
      </c>
      <c r="J839" s="2" t="s">
        <v>186</v>
      </c>
      <c r="K839" s="2" t="s">
        <v>187</v>
      </c>
      <c r="L839" s="2">
        <v>2050</v>
      </c>
      <c r="M839" s="2" t="str">
        <f>IF(sum!A832="AT",sum!B832,"*")</f>
        <v>*</v>
      </c>
      <c r="N839" s="2"/>
      <c r="O839" s="2" t="str">
        <f>IF(sum!A832="AT",sum!J832,"*")</f>
        <v>*</v>
      </c>
      <c r="R839" s="2" t="s">
        <v>186</v>
      </c>
      <c r="S839" s="2" t="s">
        <v>187</v>
      </c>
      <c r="T839" s="2">
        <v>2050</v>
      </c>
      <c r="U839" s="2" t="str">
        <f>IF(sum!A832="BC",sum!B832,"*")</f>
        <v>*</v>
      </c>
      <c r="V839" s="2"/>
      <c r="W839" s="2" t="str">
        <f>IF(sum!A832="BC",sum!J832,"*")</f>
        <v>*</v>
      </c>
      <c r="Z839" s="2" t="s">
        <v>186</v>
      </c>
      <c r="AA839" s="2" t="s">
        <v>187</v>
      </c>
      <c r="AB839" s="2">
        <v>2050</v>
      </c>
      <c r="AC839" s="2" t="str">
        <f>IF(sum!A832="MA",sum!B832,"*")</f>
        <v>*</v>
      </c>
      <c r="AD839" s="2"/>
      <c r="AE839" s="2" t="str">
        <f>IF(sum!A832="MA",sum!J832,"*")</f>
        <v>*</v>
      </c>
      <c r="AH839" s="2" t="s">
        <v>186</v>
      </c>
      <c r="AI839" s="2" t="s">
        <v>187</v>
      </c>
      <c r="AJ839" s="2">
        <v>2050</v>
      </c>
      <c r="AK839" s="2" t="str">
        <f>IF(sum!A832="ON",sum!B832,"*")</f>
        <v>*</v>
      </c>
      <c r="AL839" s="2"/>
      <c r="AM839" s="2" t="str">
        <f>IF(sum!A832="ON",sum!J832,"*")</f>
        <v>*</v>
      </c>
      <c r="AP839" s="4" t="s">
        <v>186</v>
      </c>
      <c r="AQ839" s="4" t="s">
        <v>187</v>
      </c>
      <c r="AR839" s="4">
        <v>2050</v>
      </c>
      <c r="AS839" s="2" t="str">
        <f>IF(sum!A832="QU",sum!B832,"*")</f>
        <v>*</v>
      </c>
      <c r="AT839" s="2"/>
      <c r="AU839" s="2" t="str">
        <f>IF(sum!A832="QU",sum!J832,"*")</f>
        <v>*</v>
      </c>
      <c r="AX839" s="2" t="s">
        <v>186</v>
      </c>
      <c r="AY839" s="2" t="s">
        <v>187</v>
      </c>
      <c r="AZ839" s="2">
        <v>2050</v>
      </c>
      <c r="BA839" s="2" t="str">
        <f>IF(sum!A832="SA",sum!B832,"*")</f>
        <v>*</v>
      </c>
      <c r="BB839" s="2"/>
      <c r="BC839" s="2" t="str">
        <f>IF(sum!A832="SA",sum!J832,"*")</f>
        <v>*</v>
      </c>
    </row>
    <row r="840" spans="2:55">
      <c r="B840" s="4" t="s">
        <v>186</v>
      </c>
      <c r="C840" s="4" t="s">
        <v>187</v>
      </c>
      <c r="D840" s="4">
        <v>2050</v>
      </c>
      <c r="J840" s="4" t="s">
        <v>186</v>
      </c>
      <c r="K840" s="4" t="s">
        <v>187</v>
      </c>
      <c r="L840" s="4">
        <v>2050</v>
      </c>
      <c r="M840" s="2" t="str">
        <f>IF(sum!A833="AT",sum!B833,"*")</f>
        <v>*</v>
      </c>
      <c r="N840" s="2"/>
      <c r="O840" s="2" t="str">
        <f>IF(sum!A833="AT",sum!J833,"*")</f>
        <v>*</v>
      </c>
      <c r="R840" s="4" t="s">
        <v>186</v>
      </c>
      <c r="S840" s="4" t="s">
        <v>187</v>
      </c>
      <c r="T840" s="4">
        <v>2050</v>
      </c>
      <c r="U840" s="2" t="str">
        <f>IF(sum!A833="BC",sum!B833,"*")</f>
        <v>*</v>
      </c>
      <c r="V840" s="2"/>
      <c r="W840" s="2" t="str">
        <f>IF(sum!A833="BC",sum!J833,"*")</f>
        <v>*</v>
      </c>
      <c r="Z840" s="4" t="s">
        <v>186</v>
      </c>
      <c r="AA840" s="4" t="s">
        <v>187</v>
      </c>
      <c r="AB840" s="4">
        <v>2050</v>
      </c>
      <c r="AC840" s="2" t="str">
        <f>IF(sum!A833="MA",sum!B833,"*")</f>
        <v>*</v>
      </c>
      <c r="AD840" s="2"/>
      <c r="AE840" s="2" t="str">
        <f>IF(sum!A833="MA",sum!J833,"*")</f>
        <v>*</v>
      </c>
      <c r="AH840" s="4" t="s">
        <v>186</v>
      </c>
      <c r="AI840" s="4" t="s">
        <v>187</v>
      </c>
      <c r="AJ840" s="4">
        <v>2050</v>
      </c>
      <c r="AK840" s="2" t="str">
        <f>IF(sum!A833="ON",sum!B833,"*")</f>
        <v>*</v>
      </c>
      <c r="AL840" s="2"/>
      <c r="AM840" s="2" t="str">
        <f>IF(sum!A833="ON",sum!J833,"*")</f>
        <v>*</v>
      </c>
      <c r="AP840" s="2" t="s">
        <v>186</v>
      </c>
      <c r="AQ840" s="2" t="s">
        <v>187</v>
      </c>
      <c r="AR840" s="2">
        <v>2050</v>
      </c>
      <c r="AS840" s="2" t="str">
        <f>IF(sum!A833="QU",sum!B833,"*")</f>
        <v>*</v>
      </c>
      <c r="AT840" s="2"/>
      <c r="AU840" s="2" t="str">
        <f>IF(sum!A833="QU",sum!J833,"*")</f>
        <v>*</v>
      </c>
      <c r="AX840" s="4" t="s">
        <v>186</v>
      </c>
      <c r="AY840" s="4" t="s">
        <v>187</v>
      </c>
      <c r="AZ840" s="4">
        <v>2050</v>
      </c>
      <c r="BA840" s="2" t="str">
        <f>IF(sum!A833="SA",sum!B833,"*")</f>
        <v>*</v>
      </c>
      <c r="BB840" s="2"/>
      <c r="BC840" s="2" t="str">
        <f>IF(sum!A833="SA",sum!J833,"*")</f>
        <v>*</v>
      </c>
    </row>
    <row r="841" spans="2:55">
      <c r="B841" s="2" t="s">
        <v>186</v>
      </c>
      <c r="C841" s="2" t="s">
        <v>187</v>
      </c>
      <c r="D841" s="2">
        <v>2050</v>
      </c>
      <c r="J841" s="2" t="s">
        <v>186</v>
      </c>
      <c r="K841" s="2" t="s">
        <v>187</v>
      </c>
      <c r="L841" s="2">
        <v>2050</v>
      </c>
      <c r="M841" s="2" t="str">
        <f>IF(sum!A834="AT",sum!B834,"*")</f>
        <v>*</v>
      </c>
      <c r="N841" s="2"/>
      <c r="O841" s="2" t="str">
        <f>IF(sum!A834="AT",sum!J834,"*")</f>
        <v>*</v>
      </c>
      <c r="R841" s="2" t="s">
        <v>186</v>
      </c>
      <c r="S841" s="2" t="s">
        <v>187</v>
      </c>
      <c r="T841" s="2">
        <v>2050</v>
      </c>
      <c r="U841" s="2" t="str">
        <f>IF(sum!A834="BC",sum!B834,"*")</f>
        <v>*</v>
      </c>
      <c r="V841" s="2"/>
      <c r="W841" s="2" t="str">
        <f>IF(sum!A834="BC",sum!J834,"*")</f>
        <v>*</v>
      </c>
      <c r="Z841" s="2" t="s">
        <v>186</v>
      </c>
      <c r="AA841" s="2" t="s">
        <v>187</v>
      </c>
      <c r="AB841" s="2">
        <v>2050</v>
      </c>
      <c r="AC841" s="2" t="str">
        <f>IF(sum!A834="MA",sum!B834,"*")</f>
        <v>*</v>
      </c>
      <c r="AD841" s="2"/>
      <c r="AE841" s="2" t="str">
        <f>IF(sum!A834="MA",sum!J834,"*")</f>
        <v>*</v>
      </c>
      <c r="AH841" s="2" t="s">
        <v>186</v>
      </c>
      <c r="AI841" s="2" t="s">
        <v>187</v>
      </c>
      <c r="AJ841" s="2">
        <v>2050</v>
      </c>
      <c r="AK841" s="2" t="str">
        <f>IF(sum!A834="ON",sum!B834,"*")</f>
        <v>*</v>
      </c>
      <c r="AL841" s="2"/>
      <c r="AM841" s="2" t="str">
        <f>IF(sum!A834="ON",sum!J834,"*")</f>
        <v>*</v>
      </c>
      <c r="AP841" s="4" t="s">
        <v>186</v>
      </c>
      <c r="AQ841" s="4" t="s">
        <v>187</v>
      </c>
      <c r="AR841" s="4">
        <v>2050</v>
      </c>
      <c r="AS841" s="2" t="str">
        <f>IF(sum!A834="QU",sum!B834,"*")</f>
        <v>*</v>
      </c>
      <c r="AT841" s="2"/>
      <c r="AU841" s="2" t="str">
        <f>IF(sum!A834="QU",sum!J834,"*")</f>
        <v>*</v>
      </c>
      <c r="AX841" s="2" t="s">
        <v>186</v>
      </c>
      <c r="AY841" s="2" t="s">
        <v>187</v>
      </c>
      <c r="AZ841" s="2">
        <v>2050</v>
      </c>
      <c r="BA841" s="2" t="str">
        <f>IF(sum!A834="SA",sum!B834,"*")</f>
        <v>*</v>
      </c>
      <c r="BB841" s="2"/>
      <c r="BC841" s="2" t="str">
        <f>IF(sum!A834="SA",sum!J834,"*")</f>
        <v>*</v>
      </c>
    </row>
    <row r="842" spans="2:55">
      <c r="B842" s="4" t="s">
        <v>186</v>
      </c>
      <c r="C842" s="4" t="s">
        <v>187</v>
      </c>
      <c r="D842" s="4">
        <v>2050</v>
      </c>
      <c r="J842" s="4" t="s">
        <v>186</v>
      </c>
      <c r="K842" s="4" t="s">
        <v>187</v>
      </c>
      <c r="L842" s="4">
        <v>2050</v>
      </c>
      <c r="M842" s="2" t="str">
        <f>IF(sum!A835="AT",sum!B835,"*")</f>
        <v>*</v>
      </c>
      <c r="N842" s="2"/>
      <c r="O842" s="2" t="str">
        <f>IF(sum!A835="AT",sum!J835,"*")</f>
        <v>*</v>
      </c>
      <c r="R842" s="4" t="s">
        <v>186</v>
      </c>
      <c r="S842" s="4" t="s">
        <v>187</v>
      </c>
      <c r="T842" s="4">
        <v>2050</v>
      </c>
      <c r="U842" s="2" t="str">
        <f>IF(sum!A835="BC",sum!B835,"*")</f>
        <v>*</v>
      </c>
      <c r="V842" s="2"/>
      <c r="W842" s="2" t="str">
        <f>IF(sum!A835="BC",sum!J835,"*")</f>
        <v>*</v>
      </c>
      <c r="Z842" s="4" t="s">
        <v>186</v>
      </c>
      <c r="AA842" s="4" t="s">
        <v>187</v>
      </c>
      <c r="AB842" s="4">
        <v>2050</v>
      </c>
      <c r="AC842" s="2" t="str">
        <f>IF(sum!A835="MA",sum!B835,"*")</f>
        <v>*</v>
      </c>
      <c r="AD842" s="2"/>
      <c r="AE842" s="2" t="str">
        <f>IF(sum!A835="MA",sum!J835,"*")</f>
        <v>*</v>
      </c>
      <c r="AH842" s="4" t="s">
        <v>186</v>
      </c>
      <c r="AI842" s="4" t="s">
        <v>187</v>
      </c>
      <c r="AJ842" s="4">
        <v>2050</v>
      </c>
      <c r="AK842" s="2" t="str">
        <f>IF(sum!A835="ON",sum!B835,"*")</f>
        <v>*</v>
      </c>
      <c r="AL842" s="2"/>
      <c r="AM842" s="2" t="str">
        <f>IF(sum!A835="ON",sum!J835,"*")</f>
        <v>*</v>
      </c>
      <c r="AP842" s="2" t="s">
        <v>186</v>
      </c>
      <c r="AQ842" s="2" t="s">
        <v>187</v>
      </c>
      <c r="AR842" s="2">
        <v>2050</v>
      </c>
      <c r="AS842" s="2" t="str">
        <f>IF(sum!A835="QU",sum!B835,"*")</f>
        <v>*</v>
      </c>
      <c r="AT842" s="2"/>
      <c r="AU842" s="2" t="str">
        <f>IF(sum!A835="QU",sum!J835,"*")</f>
        <v>*</v>
      </c>
      <c r="AX842" s="4" t="s">
        <v>186</v>
      </c>
      <c r="AY842" s="4" t="s">
        <v>187</v>
      </c>
      <c r="AZ842" s="4">
        <v>2050</v>
      </c>
      <c r="BA842" s="2" t="str">
        <f>IF(sum!A835="SA",sum!B835,"*")</f>
        <v>*</v>
      </c>
      <c r="BB842" s="2"/>
      <c r="BC842" s="2" t="str">
        <f>IF(sum!A835="SA",sum!J835,"*")</f>
        <v>*</v>
      </c>
    </row>
    <row r="843" spans="2:55">
      <c r="B843" s="2" t="s">
        <v>186</v>
      </c>
      <c r="C843" s="2" t="s">
        <v>187</v>
      </c>
      <c r="D843" s="2">
        <v>2050</v>
      </c>
      <c r="J843" s="2" t="s">
        <v>186</v>
      </c>
      <c r="K843" s="2" t="s">
        <v>187</v>
      </c>
      <c r="L843" s="2">
        <v>2050</v>
      </c>
      <c r="M843" s="2" t="str">
        <f>IF(sum!A836="AT",sum!B836,"*")</f>
        <v>*</v>
      </c>
      <c r="N843" s="2"/>
      <c r="O843" s="2" t="str">
        <f>IF(sum!A836="AT",sum!J836,"*")</f>
        <v>*</v>
      </c>
      <c r="R843" s="2" t="s">
        <v>186</v>
      </c>
      <c r="S843" s="2" t="s">
        <v>187</v>
      </c>
      <c r="T843" s="2">
        <v>2050</v>
      </c>
      <c r="U843" s="2" t="str">
        <f>IF(sum!A836="BC",sum!B836,"*")</f>
        <v>*</v>
      </c>
      <c r="V843" s="2"/>
      <c r="W843" s="2" t="str">
        <f>IF(sum!A836="BC",sum!J836,"*")</f>
        <v>*</v>
      </c>
      <c r="Z843" s="2" t="s">
        <v>186</v>
      </c>
      <c r="AA843" s="2" t="s">
        <v>187</v>
      </c>
      <c r="AB843" s="2">
        <v>2050</v>
      </c>
      <c r="AC843" s="2" t="str">
        <f>IF(sum!A836="MA",sum!B836,"*")</f>
        <v>*</v>
      </c>
      <c r="AD843" s="2"/>
      <c r="AE843" s="2" t="str">
        <f>IF(sum!A836="MA",sum!J836,"*")</f>
        <v>*</v>
      </c>
      <c r="AH843" s="2" t="s">
        <v>186</v>
      </c>
      <c r="AI843" s="2" t="s">
        <v>187</v>
      </c>
      <c r="AJ843" s="2">
        <v>2050</v>
      </c>
      <c r="AK843" s="2" t="str">
        <f>IF(sum!A836="ON",sum!B836,"*")</f>
        <v>*</v>
      </c>
      <c r="AL843" s="2"/>
      <c r="AM843" s="2" t="str">
        <f>IF(sum!A836="ON",sum!J836,"*")</f>
        <v>*</v>
      </c>
      <c r="AP843" s="4" t="s">
        <v>186</v>
      </c>
      <c r="AQ843" s="4" t="s">
        <v>187</v>
      </c>
      <c r="AR843" s="4">
        <v>2050</v>
      </c>
      <c r="AS843" s="2" t="str">
        <f>IF(sum!A836="QU",sum!B836,"*")</f>
        <v>*</v>
      </c>
      <c r="AT843" s="2"/>
      <c r="AU843" s="2" t="str">
        <f>IF(sum!A836="QU",sum!J836,"*")</f>
        <v>*</v>
      </c>
      <c r="AX843" s="2" t="s">
        <v>186</v>
      </c>
      <c r="AY843" s="2" t="s">
        <v>187</v>
      </c>
      <c r="AZ843" s="2">
        <v>2050</v>
      </c>
      <c r="BA843" s="2" t="str">
        <f>IF(sum!A836="SA",sum!B836,"*")</f>
        <v>*</v>
      </c>
      <c r="BB843" s="2"/>
      <c r="BC843" s="2" t="str">
        <f>IF(sum!A836="SA",sum!J836,"*")</f>
        <v>*</v>
      </c>
    </row>
    <row r="844" spans="2:55">
      <c r="B844" s="4" t="s">
        <v>186</v>
      </c>
      <c r="C844" s="4" t="s">
        <v>187</v>
      </c>
      <c r="D844" s="4">
        <v>2050</v>
      </c>
      <c r="J844" s="4" t="s">
        <v>186</v>
      </c>
      <c r="K844" s="4" t="s">
        <v>187</v>
      </c>
      <c r="L844" s="4">
        <v>2050</v>
      </c>
      <c r="M844" s="2" t="str">
        <f>IF(sum!A837="AT",sum!B837,"*")</f>
        <v>*</v>
      </c>
      <c r="N844" s="2"/>
      <c r="O844" s="2" t="str">
        <f>IF(sum!A837="AT",sum!J837,"*")</f>
        <v>*</v>
      </c>
      <c r="R844" s="4" t="s">
        <v>186</v>
      </c>
      <c r="S844" s="4" t="s">
        <v>187</v>
      </c>
      <c r="T844" s="4">
        <v>2050</v>
      </c>
      <c r="U844" s="2" t="str">
        <f>IF(sum!A837="BC",sum!B837,"*")</f>
        <v>*</v>
      </c>
      <c r="V844" s="2"/>
      <c r="W844" s="2" t="str">
        <f>IF(sum!A837="BC",sum!J837,"*")</f>
        <v>*</v>
      </c>
      <c r="Z844" s="4" t="s">
        <v>186</v>
      </c>
      <c r="AA844" s="4" t="s">
        <v>187</v>
      </c>
      <c r="AB844" s="4">
        <v>2050</v>
      </c>
      <c r="AC844" s="2" t="str">
        <f>IF(sum!A837="MA",sum!B837,"*")</f>
        <v>*</v>
      </c>
      <c r="AD844" s="2"/>
      <c r="AE844" s="2" t="str">
        <f>IF(sum!A837="MA",sum!J837,"*")</f>
        <v>*</v>
      </c>
      <c r="AH844" s="4" t="s">
        <v>186</v>
      </c>
      <c r="AI844" s="4" t="s">
        <v>187</v>
      </c>
      <c r="AJ844" s="4">
        <v>2050</v>
      </c>
      <c r="AK844" s="2" t="str">
        <f>IF(sum!A837="ON",sum!B837,"*")</f>
        <v>*</v>
      </c>
      <c r="AL844" s="2"/>
      <c r="AM844" s="2" t="str">
        <f>IF(sum!A837="ON",sum!J837,"*")</f>
        <v>*</v>
      </c>
      <c r="AP844" s="2" t="s">
        <v>186</v>
      </c>
      <c r="AQ844" s="2" t="s">
        <v>187</v>
      </c>
      <c r="AR844" s="2">
        <v>2050</v>
      </c>
      <c r="AS844" s="2" t="str">
        <f>IF(sum!A837="QU",sum!B837,"*")</f>
        <v>*</v>
      </c>
      <c r="AT844" s="2"/>
      <c r="AU844" s="2" t="str">
        <f>IF(sum!A837="QU",sum!J837,"*")</f>
        <v>*</v>
      </c>
      <c r="AX844" s="4" t="s">
        <v>186</v>
      </c>
      <c r="AY844" s="4" t="s">
        <v>187</v>
      </c>
      <c r="AZ844" s="4">
        <v>2050</v>
      </c>
      <c r="BA844" s="2" t="str">
        <f>IF(sum!A837="SA",sum!B837,"*")</f>
        <v>*</v>
      </c>
      <c r="BB844" s="2"/>
      <c r="BC844" s="2" t="str">
        <f>IF(sum!A837="SA",sum!J837,"*")</f>
        <v>*</v>
      </c>
    </row>
    <row r="845" spans="2:55">
      <c r="B845" s="2" t="s">
        <v>186</v>
      </c>
      <c r="C845" s="2" t="s">
        <v>187</v>
      </c>
      <c r="D845" s="2">
        <v>2050</v>
      </c>
      <c r="J845" s="2" t="s">
        <v>186</v>
      </c>
      <c r="K845" s="2" t="s">
        <v>187</v>
      </c>
      <c r="L845" s="2">
        <v>2050</v>
      </c>
      <c r="M845" s="2" t="str">
        <f>IF(sum!A838="AT",sum!B838,"*")</f>
        <v>*</v>
      </c>
      <c r="N845" s="2"/>
      <c r="O845" s="2" t="str">
        <f>IF(sum!A838="AT",sum!J838,"*")</f>
        <v>*</v>
      </c>
      <c r="R845" s="2" t="s">
        <v>186</v>
      </c>
      <c r="S845" s="2" t="s">
        <v>187</v>
      </c>
      <c r="T845" s="2">
        <v>2050</v>
      </c>
      <c r="U845" s="2" t="str">
        <f>IF(sum!A838="BC",sum!B838,"*")</f>
        <v>*</v>
      </c>
      <c r="V845" s="2"/>
      <c r="W845" s="2" t="str">
        <f>IF(sum!A838="BC",sum!J838,"*")</f>
        <v>*</v>
      </c>
      <c r="Z845" s="2" t="s">
        <v>186</v>
      </c>
      <c r="AA845" s="2" t="s">
        <v>187</v>
      </c>
      <c r="AB845" s="2">
        <v>2050</v>
      </c>
      <c r="AC845" s="2" t="str">
        <f>IF(sum!A838="MA",sum!B838,"*")</f>
        <v>*</v>
      </c>
      <c r="AD845" s="2"/>
      <c r="AE845" s="2" t="str">
        <f>IF(sum!A838="MA",sum!J838,"*")</f>
        <v>*</v>
      </c>
      <c r="AH845" s="2" t="s">
        <v>186</v>
      </c>
      <c r="AI845" s="2" t="s">
        <v>187</v>
      </c>
      <c r="AJ845" s="2">
        <v>2050</v>
      </c>
      <c r="AK845" s="2" t="str">
        <f>IF(sum!A838="ON",sum!B838,"*")</f>
        <v>*</v>
      </c>
      <c r="AL845" s="2"/>
      <c r="AM845" s="2" t="str">
        <f>IF(sum!A838="ON",sum!J838,"*")</f>
        <v>*</v>
      </c>
      <c r="AP845" s="4" t="s">
        <v>186</v>
      </c>
      <c r="AQ845" s="4" t="s">
        <v>187</v>
      </c>
      <c r="AR845" s="4">
        <v>2050</v>
      </c>
      <c r="AS845" s="2" t="str">
        <f>IF(sum!A838="QU",sum!B838,"*")</f>
        <v>*</v>
      </c>
      <c r="AT845" s="2"/>
      <c r="AU845" s="2" t="str">
        <f>IF(sum!A838="QU",sum!J838,"*")</f>
        <v>*</v>
      </c>
      <c r="AX845" s="2" t="s">
        <v>186</v>
      </c>
      <c r="AY845" s="2" t="s">
        <v>187</v>
      </c>
      <c r="AZ845" s="2">
        <v>2050</v>
      </c>
      <c r="BA845" s="2" t="str">
        <f>IF(sum!A838="SA",sum!B838,"*")</f>
        <v>*</v>
      </c>
      <c r="BB845" s="2"/>
      <c r="BC845" s="2" t="str">
        <f>IF(sum!A838="SA",sum!J838,"*")</f>
        <v>*</v>
      </c>
    </row>
    <row r="846" spans="2:55">
      <c r="B846" s="4" t="s">
        <v>186</v>
      </c>
      <c r="C846" s="4" t="s">
        <v>187</v>
      </c>
      <c r="D846" s="4">
        <v>2050</v>
      </c>
      <c r="J846" s="4" t="s">
        <v>186</v>
      </c>
      <c r="K846" s="4" t="s">
        <v>187</v>
      </c>
      <c r="L846" s="4">
        <v>2050</v>
      </c>
      <c r="M846" s="2" t="str">
        <f>IF(sum!A839="AT",sum!B839,"*")</f>
        <v>*</v>
      </c>
      <c r="N846" s="2"/>
      <c r="O846" s="2" t="str">
        <f>IF(sum!A839="AT",sum!J839,"*")</f>
        <v>*</v>
      </c>
      <c r="R846" s="4" t="s">
        <v>186</v>
      </c>
      <c r="S846" s="4" t="s">
        <v>187</v>
      </c>
      <c r="T846" s="4">
        <v>2050</v>
      </c>
      <c r="U846" s="2" t="str">
        <f>IF(sum!A839="BC",sum!B839,"*")</f>
        <v>*</v>
      </c>
      <c r="V846" s="2"/>
      <c r="W846" s="2" t="str">
        <f>IF(sum!A839="BC",sum!J839,"*")</f>
        <v>*</v>
      </c>
      <c r="Z846" s="4" t="s">
        <v>186</v>
      </c>
      <c r="AA846" s="4" t="s">
        <v>187</v>
      </c>
      <c r="AB846" s="4">
        <v>2050</v>
      </c>
      <c r="AC846" s="2" t="str">
        <f>IF(sum!A839="MA",sum!B839,"*")</f>
        <v>*</v>
      </c>
      <c r="AD846" s="2"/>
      <c r="AE846" s="2" t="str">
        <f>IF(sum!A839="MA",sum!J839,"*")</f>
        <v>*</v>
      </c>
      <c r="AH846" s="4" t="s">
        <v>186</v>
      </c>
      <c r="AI846" s="4" t="s">
        <v>187</v>
      </c>
      <c r="AJ846" s="4">
        <v>2050</v>
      </c>
      <c r="AK846" s="2" t="str">
        <f>IF(sum!A839="ON",sum!B839,"*")</f>
        <v>*</v>
      </c>
      <c r="AL846" s="2"/>
      <c r="AM846" s="2" t="str">
        <f>IF(sum!A839="ON",sum!J839,"*")</f>
        <v>*</v>
      </c>
      <c r="AP846" s="2" t="s">
        <v>186</v>
      </c>
      <c r="AQ846" s="2" t="s">
        <v>187</v>
      </c>
      <c r="AR846" s="2">
        <v>2050</v>
      </c>
      <c r="AS846" s="2" t="str">
        <f>IF(sum!A839="QU",sum!B839,"*")</f>
        <v>*</v>
      </c>
      <c r="AT846" s="2"/>
      <c r="AU846" s="2" t="str">
        <f>IF(sum!A839="QU",sum!J839,"*")</f>
        <v>*</v>
      </c>
      <c r="AX846" s="4" t="s">
        <v>186</v>
      </c>
      <c r="AY846" s="4" t="s">
        <v>187</v>
      </c>
      <c r="AZ846" s="4">
        <v>2050</v>
      </c>
      <c r="BA846" s="2" t="str">
        <f>IF(sum!A839="SA",sum!B839,"*")</f>
        <v>*</v>
      </c>
      <c r="BB846" s="2"/>
      <c r="BC846" s="2" t="str">
        <f>IF(sum!A839="SA",sum!J839,"*")</f>
        <v>*</v>
      </c>
    </row>
    <row r="847" spans="2:55">
      <c r="B847" s="2" t="s">
        <v>186</v>
      </c>
      <c r="C847" s="2" t="s">
        <v>187</v>
      </c>
      <c r="D847" s="2">
        <v>2050</v>
      </c>
      <c r="J847" s="2" t="s">
        <v>186</v>
      </c>
      <c r="K847" s="2" t="s">
        <v>187</v>
      </c>
      <c r="L847" s="2">
        <v>2050</v>
      </c>
      <c r="M847" s="2" t="str">
        <f>IF(sum!A840="AT",sum!B840,"*")</f>
        <v>*</v>
      </c>
      <c r="N847" s="2"/>
      <c r="O847" s="2" t="str">
        <f>IF(sum!A840="AT",sum!J840,"*")</f>
        <v>*</v>
      </c>
      <c r="R847" s="2" t="s">
        <v>186</v>
      </c>
      <c r="S847" s="2" t="s">
        <v>187</v>
      </c>
      <c r="T847" s="2">
        <v>2050</v>
      </c>
      <c r="U847" s="2" t="str">
        <f>IF(sum!A840="BC",sum!B840,"*")</f>
        <v>*</v>
      </c>
      <c r="V847" s="2"/>
      <c r="W847" s="2" t="str">
        <f>IF(sum!A840="BC",sum!J840,"*")</f>
        <v>*</v>
      </c>
      <c r="Z847" s="2" t="s">
        <v>186</v>
      </c>
      <c r="AA847" s="2" t="s">
        <v>187</v>
      </c>
      <c r="AB847" s="2">
        <v>2050</v>
      </c>
      <c r="AC847" s="2" t="str">
        <f>IF(sum!A840="MA",sum!B840,"*")</f>
        <v>*</v>
      </c>
      <c r="AD847" s="2"/>
      <c r="AE847" s="2" t="str">
        <f>IF(sum!A840="MA",sum!J840,"*")</f>
        <v>*</v>
      </c>
      <c r="AH847" s="2" t="s">
        <v>186</v>
      </c>
      <c r="AI847" s="2" t="s">
        <v>187</v>
      </c>
      <c r="AJ847" s="2">
        <v>2050</v>
      </c>
      <c r="AK847" s="2" t="str">
        <f>IF(sum!A840="ON",sum!B840,"*")</f>
        <v>*</v>
      </c>
      <c r="AL847" s="2"/>
      <c r="AM847" s="2" t="str">
        <f>IF(sum!A840="ON",sum!J840,"*")</f>
        <v>*</v>
      </c>
      <c r="AP847" s="4" t="s">
        <v>186</v>
      </c>
      <c r="AQ847" s="4" t="s">
        <v>187</v>
      </c>
      <c r="AR847" s="4">
        <v>2050</v>
      </c>
      <c r="AS847" s="2" t="str">
        <f>IF(sum!A840="QU",sum!B840,"*")</f>
        <v>*</v>
      </c>
      <c r="AT847" s="2"/>
      <c r="AU847" s="2" t="str">
        <f>IF(sum!A840="QU",sum!J840,"*")</f>
        <v>*</v>
      </c>
      <c r="AX847" s="2" t="s">
        <v>186</v>
      </c>
      <c r="AY847" s="2" t="s">
        <v>187</v>
      </c>
      <c r="AZ847" s="2">
        <v>2050</v>
      </c>
      <c r="BA847" s="2" t="str">
        <f>IF(sum!A840="SA",sum!B840,"*")</f>
        <v>*</v>
      </c>
      <c r="BB847" s="2"/>
      <c r="BC847" s="2" t="str">
        <f>IF(sum!A840="SA",sum!J840,"*")</f>
        <v>*</v>
      </c>
    </row>
    <row r="848" spans="2:55">
      <c r="B848" s="4" t="s">
        <v>186</v>
      </c>
      <c r="C848" s="4" t="s">
        <v>187</v>
      </c>
      <c r="D848" s="4">
        <v>2050</v>
      </c>
      <c r="J848" s="4" t="s">
        <v>186</v>
      </c>
      <c r="K848" s="4" t="s">
        <v>187</v>
      </c>
      <c r="L848" s="4">
        <v>2050</v>
      </c>
      <c r="M848" s="2" t="str">
        <f>IF(sum!A841="AT",sum!B841,"*")</f>
        <v>*</v>
      </c>
      <c r="N848" s="2"/>
      <c r="O848" s="2" t="str">
        <f>IF(sum!A841="AT",sum!J841,"*")</f>
        <v>*</v>
      </c>
      <c r="R848" s="4" t="s">
        <v>186</v>
      </c>
      <c r="S848" s="4" t="s">
        <v>187</v>
      </c>
      <c r="T848" s="4">
        <v>2050</v>
      </c>
      <c r="U848" s="2" t="str">
        <f>IF(sum!A841="BC",sum!B841,"*")</f>
        <v>*</v>
      </c>
      <c r="V848" s="2"/>
      <c r="W848" s="2" t="str">
        <f>IF(sum!A841="BC",sum!J841,"*")</f>
        <v>*</v>
      </c>
      <c r="Z848" s="4" t="s">
        <v>186</v>
      </c>
      <c r="AA848" s="4" t="s">
        <v>187</v>
      </c>
      <c r="AB848" s="4">
        <v>2050</v>
      </c>
      <c r="AC848" s="2" t="str">
        <f>IF(sum!A841="MA",sum!B841,"*")</f>
        <v>*</v>
      </c>
      <c r="AD848" s="2"/>
      <c r="AE848" s="2" t="str">
        <f>IF(sum!A841="MA",sum!J841,"*")</f>
        <v>*</v>
      </c>
      <c r="AH848" s="4" t="s">
        <v>186</v>
      </c>
      <c r="AI848" s="4" t="s">
        <v>187</v>
      </c>
      <c r="AJ848" s="4">
        <v>2050</v>
      </c>
      <c r="AK848" s="2" t="str">
        <f>IF(sum!A841="ON",sum!B841,"*")</f>
        <v>*</v>
      </c>
      <c r="AL848" s="2"/>
      <c r="AM848" s="2" t="str">
        <f>IF(sum!A841="ON",sum!J841,"*")</f>
        <v>*</v>
      </c>
      <c r="AP848" s="2" t="s">
        <v>186</v>
      </c>
      <c r="AQ848" s="2" t="s">
        <v>187</v>
      </c>
      <c r="AR848" s="2">
        <v>2050</v>
      </c>
      <c r="AS848" s="2" t="str">
        <f>IF(sum!A841="QU",sum!B841,"*")</f>
        <v>*</v>
      </c>
      <c r="AT848" s="2"/>
      <c r="AU848" s="2" t="str">
        <f>IF(sum!A841="QU",sum!J841,"*")</f>
        <v>*</v>
      </c>
      <c r="AX848" s="4" t="s">
        <v>186</v>
      </c>
      <c r="AY848" s="4" t="s">
        <v>187</v>
      </c>
      <c r="AZ848" s="4">
        <v>2050</v>
      </c>
      <c r="BA848" s="2" t="str">
        <f>IF(sum!A841="SA",sum!B841,"*")</f>
        <v>*</v>
      </c>
      <c r="BB848" s="2"/>
      <c r="BC848" s="2" t="str">
        <f>IF(sum!A841="SA",sum!J841,"*")</f>
        <v>*</v>
      </c>
    </row>
    <row r="849" spans="2:55">
      <c r="B849" s="2" t="s">
        <v>186</v>
      </c>
      <c r="C849" s="2" t="s">
        <v>187</v>
      </c>
      <c r="D849" s="2">
        <v>2050</v>
      </c>
      <c r="J849" s="2" t="s">
        <v>186</v>
      </c>
      <c r="K849" s="2" t="s">
        <v>187</v>
      </c>
      <c r="L849" s="2">
        <v>2050</v>
      </c>
      <c r="M849" s="2" t="str">
        <f>IF(sum!A842="AT",sum!B842,"*")</f>
        <v>*</v>
      </c>
      <c r="N849" s="2"/>
      <c r="O849" s="2" t="str">
        <f>IF(sum!A842="AT",sum!J842,"*")</f>
        <v>*</v>
      </c>
      <c r="R849" s="2" t="s">
        <v>186</v>
      </c>
      <c r="S849" s="2" t="s">
        <v>187</v>
      </c>
      <c r="T849" s="2">
        <v>2050</v>
      </c>
      <c r="U849" s="2" t="str">
        <f>IF(sum!A842="BC",sum!B842,"*")</f>
        <v>*</v>
      </c>
      <c r="V849" s="2"/>
      <c r="W849" s="2" t="str">
        <f>IF(sum!A842="BC",sum!J842,"*")</f>
        <v>*</v>
      </c>
      <c r="Z849" s="2" t="s">
        <v>186</v>
      </c>
      <c r="AA849" s="2" t="s">
        <v>187</v>
      </c>
      <c r="AB849" s="2">
        <v>2050</v>
      </c>
      <c r="AC849" s="2" t="str">
        <f>IF(sum!A842="MA",sum!B842,"*")</f>
        <v>*</v>
      </c>
      <c r="AD849" s="2"/>
      <c r="AE849" s="2" t="str">
        <f>IF(sum!A842="MA",sum!J842,"*")</f>
        <v>*</v>
      </c>
      <c r="AH849" s="2" t="s">
        <v>186</v>
      </c>
      <c r="AI849" s="2" t="s">
        <v>187</v>
      </c>
      <c r="AJ849" s="2">
        <v>2050</v>
      </c>
      <c r="AK849" s="2" t="str">
        <f>IF(sum!A842="ON",sum!B842,"*")</f>
        <v>*</v>
      </c>
      <c r="AL849" s="2"/>
      <c r="AM849" s="2" t="str">
        <f>IF(sum!A842="ON",sum!J842,"*")</f>
        <v>*</v>
      </c>
      <c r="AP849" s="4" t="s">
        <v>186</v>
      </c>
      <c r="AQ849" s="4" t="s">
        <v>187</v>
      </c>
      <c r="AR849" s="4">
        <v>2050</v>
      </c>
      <c r="AS849" s="2" t="str">
        <f>IF(sum!A842="QU",sum!B842,"*")</f>
        <v>*</v>
      </c>
      <c r="AT849" s="2"/>
      <c r="AU849" s="2" t="str">
        <f>IF(sum!A842="QU",sum!J842,"*")</f>
        <v>*</v>
      </c>
      <c r="AX849" s="2" t="s">
        <v>186</v>
      </c>
      <c r="AY849" s="2" t="s">
        <v>187</v>
      </c>
      <c r="AZ849" s="2">
        <v>2050</v>
      </c>
      <c r="BA849" s="2" t="str">
        <f>IF(sum!A842="SA",sum!B842,"*")</f>
        <v>*</v>
      </c>
      <c r="BB849" s="2"/>
      <c r="BC849" s="2" t="str">
        <f>IF(sum!A842="SA",sum!J842,"*")</f>
        <v>*</v>
      </c>
    </row>
    <row r="850" spans="2:55">
      <c r="B850" s="4" t="s">
        <v>186</v>
      </c>
      <c r="C850" s="4" t="s">
        <v>187</v>
      </c>
      <c r="D850" s="4">
        <v>2050</v>
      </c>
      <c r="J850" s="4" t="s">
        <v>186</v>
      </c>
      <c r="K850" s="4" t="s">
        <v>187</v>
      </c>
      <c r="L850" s="4">
        <v>2050</v>
      </c>
      <c r="M850" s="2" t="str">
        <f>IF(sum!A843="AT",sum!B843,"*")</f>
        <v>*</v>
      </c>
      <c r="N850" s="2"/>
      <c r="O850" s="2" t="str">
        <f>IF(sum!A843="AT",sum!J843,"*")</f>
        <v>*</v>
      </c>
      <c r="R850" s="4" t="s">
        <v>186</v>
      </c>
      <c r="S850" s="4" t="s">
        <v>187</v>
      </c>
      <c r="T850" s="4">
        <v>2050</v>
      </c>
      <c r="U850" s="2" t="str">
        <f>IF(sum!A843="BC",sum!B843,"*")</f>
        <v>*</v>
      </c>
      <c r="V850" s="2"/>
      <c r="W850" s="2" t="str">
        <f>IF(sum!A843="BC",sum!J843,"*")</f>
        <v>*</v>
      </c>
      <c r="Z850" s="4" t="s">
        <v>186</v>
      </c>
      <c r="AA850" s="4" t="s">
        <v>187</v>
      </c>
      <c r="AB850" s="4">
        <v>2050</v>
      </c>
      <c r="AC850" s="2" t="str">
        <f>IF(sum!A843="MA",sum!B843,"*")</f>
        <v>*</v>
      </c>
      <c r="AD850" s="2"/>
      <c r="AE850" s="2" t="str">
        <f>IF(sum!A843="MA",sum!J843,"*")</f>
        <v>*</v>
      </c>
      <c r="AH850" s="4" t="s">
        <v>186</v>
      </c>
      <c r="AI850" s="4" t="s">
        <v>187</v>
      </c>
      <c r="AJ850" s="4">
        <v>2050</v>
      </c>
      <c r="AK850" s="2" t="str">
        <f>IF(sum!A843="ON",sum!B843,"*")</f>
        <v>*</v>
      </c>
      <c r="AL850" s="2"/>
      <c r="AM850" s="2" t="str">
        <f>IF(sum!A843="ON",sum!J843,"*")</f>
        <v>*</v>
      </c>
      <c r="AP850" s="2" t="s">
        <v>186</v>
      </c>
      <c r="AQ850" s="2" t="s">
        <v>187</v>
      </c>
      <c r="AR850" s="2">
        <v>2050</v>
      </c>
      <c r="AS850" s="2" t="str">
        <f>IF(sum!A843="QU",sum!B843,"*")</f>
        <v>*</v>
      </c>
      <c r="AT850" s="2"/>
      <c r="AU850" s="2" t="str">
        <f>IF(sum!A843="QU",sum!J843,"*")</f>
        <v>*</v>
      </c>
      <c r="AX850" s="4" t="s">
        <v>186</v>
      </c>
      <c r="AY850" s="4" t="s">
        <v>187</v>
      </c>
      <c r="AZ850" s="4">
        <v>2050</v>
      </c>
      <c r="BA850" s="2" t="str">
        <f>IF(sum!A843="SA",sum!B843,"*")</f>
        <v>*</v>
      </c>
      <c r="BB850" s="2"/>
      <c r="BC850" s="2" t="str">
        <f>IF(sum!A843="SA",sum!J843,"*")</f>
        <v>*</v>
      </c>
    </row>
    <row r="851" spans="2:55">
      <c r="B851" s="2" t="s">
        <v>186</v>
      </c>
      <c r="C851" s="2" t="s">
        <v>187</v>
      </c>
      <c r="D851" s="2">
        <v>2050</v>
      </c>
      <c r="J851" s="2" t="s">
        <v>186</v>
      </c>
      <c r="K851" s="2" t="s">
        <v>187</v>
      </c>
      <c r="L851" s="2">
        <v>2050</v>
      </c>
      <c r="M851" s="2" t="str">
        <f>IF(sum!A844="AT",sum!B844,"*")</f>
        <v>*</v>
      </c>
      <c r="N851" s="2"/>
      <c r="O851" s="2" t="str">
        <f>IF(sum!A844="AT",sum!J844,"*")</f>
        <v>*</v>
      </c>
      <c r="R851" s="2" t="s">
        <v>186</v>
      </c>
      <c r="S851" s="2" t="s">
        <v>187</v>
      </c>
      <c r="T851" s="2">
        <v>2050</v>
      </c>
      <c r="U851" s="2" t="str">
        <f>IF(sum!A844="BC",sum!B844,"*")</f>
        <v>*</v>
      </c>
      <c r="V851" s="2"/>
      <c r="W851" s="2" t="str">
        <f>IF(sum!A844="BC",sum!J844,"*")</f>
        <v>*</v>
      </c>
      <c r="Z851" s="2" t="s">
        <v>186</v>
      </c>
      <c r="AA851" s="2" t="s">
        <v>187</v>
      </c>
      <c r="AB851" s="2">
        <v>2050</v>
      </c>
      <c r="AC851" s="2" t="str">
        <f>IF(sum!A844="MA",sum!B844,"*")</f>
        <v>*</v>
      </c>
      <c r="AD851" s="2"/>
      <c r="AE851" s="2" t="str">
        <f>IF(sum!A844="MA",sum!J844,"*")</f>
        <v>*</v>
      </c>
      <c r="AH851" s="2" t="s">
        <v>186</v>
      </c>
      <c r="AI851" s="2" t="s">
        <v>187</v>
      </c>
      <c r="AJ851" s="2">
        <v>2050</v>
      </c>
      <c r="AK851" s="2" t="str">
        <f>IF(sum!A844="ON",sum!B844,"*")</f>
        <v>*</v>
      </c>
      <c r="AL851" s="2"/>
      <c r="AM851" s="2" t="str">
        <f>IF(sum!A844="ON",sum!J844,"*")</f>
        <v>*</v>
      </c>
      <c r="AP851" s="4" t="s">
        <v>186</v>
      </c>
      <c r="AQ851" s="4" t="s">
        <v>187</v>
      </c>
      <c r="AR851" s="4">
        <v>2050</v>
      </c>
      <c r="AS851" s="2" t="str">
        <f>IF(sum!A844="QU",sum!B844,"*")</f>
        <v>*</v>
      </c>
      <c r="AT851" s="2"/>
      <c r="AU851" s="2" t="str">
        <f>IF(sum!A844="QU",sum!J844,"*")</f>
        <v>*</v>
      </c>
      <c r="AX851" s="2" t="s">
        <v>186</v>
      </c>
      <c r="AY851" s="2" t="s">
        <v>187</v>
      </c>
      <c r="AZ851" s="2">
        <v>2050</v>
      </c>
      <c r="BA851" s="2" t="str">
        <f>IF(sum!A844="SA",sum!B844,"*")</f>
        <v>*</v>
      </c>
      <c r="BB851" s="2"/>
      <c r="BC851" s="2" t="str">
        <f>IF(sum!A844="SA",sum!J844,"*")</f>
        <v>*</v>
      </c>
    </row>
    <row r="852" spans="2:55">
      <c r="B852" s="4" t="s">
        <v>186</v>
      </c>
      <c r="C852" s="4" t="s">
        <v>187</v>
      </c>
      <c r="D852" s="4">
        <v>2050</v>
      </c>
      <c r="J852" s="4" t="s">
        <v>186</v>
      </c>
      <c r="K852" s="4" t="s">
        <v>187</v>
      </c>
      <c r="L852" s="4">
        <v>2050</v>
      </c>
      <c r="M852" s="2" t="str">
        <f>IF(sum!A845="AT",sum!B845,"*")</f>
        <v>*</v>
      </c>
      <c r="N852" s="2"/>
      <c r="O852" s="2" t="str">
        <f>IF(sum!A845="AT",sum!J845,"*")</f>
        <v>*</v>
      </c>
      <c r="R852" s="4" t="s">
        <v>186</v>
      </c>
      <c r="S852" s="4" t="s">
        <v>187</v>
      </c>
      <c r="T852" s="4">
        <v>2050</v>
      </c>
      <c r="U852" s="2" t="str">
        <f>IF(sum!A845="BC",sum!B845,"*")</f>
        <v>*</v>
      </c>
      <c r="V852" s="2"/>
      <c r="W852" s="2" t="str">
        <f>IF(sum!A845="BC",sum!J845,"*")</f>
        <v>*</v>
      </c>
      <c r="Z852" s="4" t="s">
        <v>186</v>
      </c>
      <c r="AA852" s="4" t="s">
        <v>187</v>
      </c>
      <c r="AB852" s="4">
        <v>2050</v>
      </c>
      <c r="AC852" s="2" t="str">
        <f>IF(sum!A845="MA",sum!B845,"*")</f>
        <v>*</v>
      </c>
      <c r="AD852" s="2"/>
      <c r="AE852" s="2" t="str">
        <f>IF(sum!A845="MA",sum!J845,"*")</f>
        <v>*</v>
      </c>
      <c r="AH852" s="4" t="s">
        <v>186</v>
      </c>
      <c r="AI852" s="4" t="s">
        <v>187</v>
      </c>
      <c r="AJ852" s="4">
        <v>2050</v>
      </c>
      <c r="AK852" s="2" t="str">
        <f>IF(sum!A845="ON",sum!B845,"*")</f>
        <v>*</v>
      </c>
      <c r="AL852" s="2"/>
      <c r="AM852" s="2" t="str">
        <f>IF(sum!A845="ON",sum!J845,"*")</f>
        <v>*</v>
      </c>
      <c r="AP852" s="2" t="s">
        <v>186</v>
      </c>
      <c r="AQ852" s="2" t="s">
        <v>187</v>
      </c>
      <c r="AR852" s="2">
        <v>2050</v>
      </c>
      <c r="AS852" s="2" t="str">
        <f>IF(sum!A845="QU",sum!B845,"*")</f>
        <v>*</v>
      </c>
      <c r="AT852" s="2"/>
      <c r="AU852" s="2" t="str">
        <f>IF(sum!A845="QU",sum!J845,"*")</f>
        <v>*</v>
      </c>
      <c r="AX852" s="4" t="s">
        <v>186</v>
      </c>
      <c r="AY852" s="4" t="s">
        <v>187</v>
      </c>
      <c r="AZ852" s="4">
        <v>2050</v>
      </c>
      <c r="BA852" s="2" t="str">
        <f>IF(sum!A845="SA",sum!B845,"*")</f>
        <v>*</v>
      </c>
      <c r="BB852" s="2"/>
      <c r="BC852" s="2" t="str">
        <f>IF(sum!A845="SA",sum!J845,"*")</f>
        <v>*</v>
      </c>
    </row>
    <row r="853" spans="2:55">
      <c r="B853" s="2" t="s">
        <v>186</v>
      </c>
      <c r="C853" s="2" t="s">
        <v>187</v>
      </c>
      <c r="D853" s="2">
        <v>2050</v>
      </c>
      <c r="J853" s="2" t="s">
        <v>186</v>
      </c>
      <c r="K853" s="2" t="s">
        <v>187</v>
      </c>
      <c r="L853" s="2">
        <v>2050</v>
      </c>
      <c r="M853" s="2" t="str">
        <f>IF(sum!A846="AT",sum!B846,"*")</f>
        <v>*</v>
      </c>
      <c r="N853" s="2"/>
      <c r="O853" s="2" t="str">
        <f>IF(sum!A846="AT",sum!J846,"*")</f>
        <v>*</v>
      </c>
      <c r="R853" s="2" t="s">
        <v>186</v>
      </c>
      <c r="S853" s="2" t="s">
        <v>187</v>
      </c>
      <c r="T853" s="2">
        <v>2050</v>
      </c>
      <c r="U853" s="2" t="str">
        <f>IF(sum!A846="BC",sum!B846,"*")</f>
        <v>*</v>
      </c>
      <c r="V853" s="2"/>
      <c r="W853" s="2" t="str">
        <f>IF(sum!A846="BC",sum!J846,"*")</f>
        <v>*</v>
      </c>
      <c r="Z853" s="2" t="s">
        <v>186</v>
      </c>
      <c r="AA853" s="2" t="s">
        <v>187</v>
      </c>
      <c r="AB853" s="2">
        <v>2050</v>
      </c>
      <c r="AC853" s="2" t="str">
        <f>IF(sum!A846="MA",sum!B846,"*")</f>
        <v>*</v>
      </c>
      <c r="AD853" s="2"/>
      <c r="AE853" s="2" t="str">
        <f>IF(sum!A846="MA",sum!J846,"*")</f>
        <v>*</v>
      </c>
      <c r="AH853" s="2" t="s">
        <v>186</v>
      </c>
      <c r="AI853" s="2" t="s">
        <v>187</v>
      </c>
      <c r="AJ853" s="2">
        <v>2050</v>
      </c>
      <c r="AK853" s="2" t="str">
        <f>IF(sum!A846="ON",sum!B846,"*")</f>
        <v>*</v>
      </c>
      <c r="AL853" s="2"/>
      <c r="AM853" s="2" t="str">
        <f>IF(sum!A846="ON",sum!J846,"*")</f>
        <v>*</v>
      </c>
      <c r="AP853" s="4" t="s">
        <v>186</v>
      </c>
      <c r="AQ853" s="4" t="s">
        <v>187</v>
      </c>
      <c r="AR853" s="4">
        <v>2050</v>
      </c>
      <c r="AS853" s="2" t="str">
        <f>IF(sum!A846="QU",sum!B846,"*")</f>
        <v>*</v>
      </c>
      <c r="AT853" s="2"/>
      <c r="AU853" s="2" t="str">
        <f>IF(sum!A846="QU",sum!J846,"*")</f>
        <v>*</v>
      </c>
      <c r="AX853" s="2" t="s">
        <v>186</v>
      </c>
      <c r="AY853" s="2" t="s">
        <v>187</v>
      </c>
      <c r="AZ853" s="2">
        <v>2050</v>
      </c>
      <c r="BA853" s="2" t="str">
        <f>IF(sum!A846="SA",sum!B846,"*")</f>
        <v>*</v>
      </c>
      <c r="BB853" s="2"/>
      <c r="BC853" s="2" t="str">
        <f>IF(sum!A846="SA",sum!J846,"*")</f>
        <v>*</v>
      </c>
    </row>
    <row r="854" spans="2:55">
      <c r="B854" s="4" t="s">
        <v>186</v>
      </c>
      <c r="C854" s="4" t="s">
        <v>187</v>
      </c>
      <c r="D854" s="4">
        <v>2050</v>
      </c>
      <c r="J854" s="4" t="s">
        <v>186</v>
      </c>
      <c r="K854" s="4" t="s">
        <v>187</v>
      </c>
      <c r="L854" s="4">
        <v>2050</v>
      </c>
      <c r="M854" s="2" t="str">
        <f>IF(sum!A847="AT",sum!B847,"*")</f>
        <v>*</v>
      </c>
      <c r="N854" s="2"/>
      <c r="O854" s="2" t="str">
        <f>IF(sum!A847="AT",sum!J847,"*")</f>
        <v>*</v>
      </c>
      <c r="R854" s="4" t="s">
        <v>186</v>
      </c>
      <c r="S854" s="4" t="s">
        <v>187</v>
      </c>
      <c r="T854" s="4">
        <v>2050</v>
      </c>
      <c r="U854" s="2" t="str">
        <f>IF(sum!A847="BC",sum!B847,"*")</f>
        <v>*</v>
      </c>
      <c r="V854" s="2"/>
      <c r="W854" s="2" t="str">
        <f>IF(sum!A847="BC",sum!J847,"*")</f>
        <v>*</v>
      </c>
      <c r="Z854" s="4" t="s">
        <v>186</v>
      </c>
      <c r="AA854" s="4" t="s">
        <v>187</v>
      </c>
      <c r="AB854" s="4">
        <v>2050</v>
      </c>
      <c r="AC854" s="2" t="str">
        <f>IF(sum!A847="MA",sum!B847,"*")</f>
        <v>*</v>
      </c>
      <c r="AD854" s="2"/>
      <c r="AE854" s="2" t="str">
        <f>IF(sum!A847="MA",sum!J847,"*")</f>
        <v>*</v>
      </c>
      <c r="AH854" s="4" t="s">
        <v>186</v>
      </c>
      <c r="AI854" s="4" t="s">
        <v>187</v>
      </c>
      <c r="AJ854" s="4">
        <v>2050</v>
      </c>
      <c r="AK854" s="2" t="str">
        <f>IF(sum!A847="ON",sum!B847,"*")</f>
        <v>*</v>
      </c>
      <c r="AL854" s="2"/>
      <c r="AM854" s="2" t="str">
        <f>IF(sum!A847="ON",sum!J847,"*")</f>
        <v>*</v>
      </c>
      <c r="AP854" s="2" t="s">
        <v>186</v>
      </c>
      <c r="AQ854" s="2" t="s">
        <v>187</v>
      </c>
      <c r="AR854" s="2">
        <v>2050</v>
      </c>
      <c r="AS854" s="2" t="str">
        <f>IF(sum!A847="QU",sum!B847,"*")</f>
        <v>*</v>
      </c>
      <c r="AT854" s="2"/>
      <c r="AU854" s="2" t="str">
        <f>IF(sum!A847="QU",sum!J847,"*")</f>
        <v>*</v>
      </c>
      <c r="AX854" s="4" t="s">
        <v>186</v>
      </c>
      <c r="AY854" s="4" t="s">
        <v>187</v>
      </c>
      <c r="AZ854" s="4">
        <v>2050</v>
      </c>
      <c r="BA854" s="2" t="str">
        <f>IF(sum!A847="SA",sum!B847,"*")</f>
        <v>*</v>
      </c>
      <c r="BB854" s="2"/>
      <c r="BC854" s="2" t="str">
        <f>IF(sum!A847="SA",sum!J847,"*")</f>
        <v>*</v>
      </c>
    </row>
    <row r="855" spans="2:55">
      <c r="B855" s="2" t="s">
        <v>186</v>
      </c>
      <c r="C855" s="2" t="s">
        <v>187</v>
      </c>
      <c r="D855" s="2">
        <v>2050</v>
      </c>
      <c r="J855" s="2" t="s">
        <v>186</v>
      </c>
      <c r="K855" s="2" t="s">
        <v>187</v>
      </c>
      <c r="L855" s="2">
        <v>2050</v>
      </c>
      <c r="M855" s="2" t="str">
        <f>IF(sum!A848="AT",sum!B848,"*")</f>
        <v>*</v>
      </c>
      <c r="N855" s="2"/>
      <c r="O855" s="2" t="str">
        <f>IF(sum!A848="AT",sum!J848,"*")</f>
        <v>*</v>
      </c>
      <c r="R855" s="2" t="s">
        <v>186</v>
      </c>
      <c r="S855" s="2" t="s">
        <v>187</v>
      </c>
      <c r="T855" s="2">
        <v>2050</v>
      </c>
      <c r="U855" s="2" t="str">
        <f>IF(sum!A848="BC",sum!B848,"*")</f>
        <v>*</v>
      </c>
      <c r="V855" s="2"/>
      <c r="W855" s="2" t="str">
        <f>IF(sum!A848="BC",sum!J848,"*")</f>
        <v>*</v>
      </c>
      <c r="Z855" s="2" t="s">
        <v>186</v>
      </c>
      <c r="AA855" s="2" t="s">
        <v>187</v>
      </c>
      <c r="AB855" s="2">
        <v>2050</v>
      </c>
      <c r="AC855" s="2" t="str">
        <f>IF(sum!A848="MA",sum!B848,"*")</f>
        <v>*</v>
      </c>
      <c r="AD855" s="2"/>
      <c r="AE855" s="2" t="str">
        <f>IF(sum!A848="MA",sum!J848,"*")</f>
        <v>*</v>
      </c>
      <c r="AH855" s="2" t="s">
        <v>186</v>
      </c>
      <c r="AI855" s="2" t="s">
        <v>187</v>
      </c>
      <c r="AJ855" s="2">
        <v>2050</v>
      </c>
      <c r="AK855" s="2" t="str">
        <f>IF(sum!A848="ON",sum!B848,"*")</f>
        <v>*</v>
      </c>
      <c r="AL855" s="2"/>
      <c r="AM855" s="2" t="str">
        <f>IF(sum!A848="ON",sum!J848,"*")</f>
        <v>*</v>
      </c>
      <c r="AP855" s="4" t="s">
        <v>186</v>
      </c>
      <c r="AQ855" s="4" t="s">
        <v>187</v>
      </c>
      <c r="AR855" s="4">
        <v>2050</v>
      </c>
      <c r="AS855" s="2" t="str">
        <f>IF(sum!A848="QU",sum!B848,"*")</f>
        <v>*</v>
      </c>
      <c r="AT855" s="2"/>
      <c r="AU855" s="2" t="str">
        <f>IF(sum!A848="QU",sum!J848,"*")</f>
        <v>*</v>
      </c>
      <c r="AX855" s="2" t="s">
        <v>186</v>
      </c>
      <c r="AY855" s="2" t="s">
        <v>187</v>
      </c>
      <c r="AZ855" s="2">
        <v>2050</v>
      </c>
      <c r="BA855" s="2" t="str">
        <f>IF(sum!A848="SA",sum!B848,"*")</f>
        <v>*</v>
      </c>
      <c r="BB855" s="2"/>
      <c r="BC855" s="2" t="str">
        <f>IF(sum!A848="SA",sum!J848,"*")</f>
        <v>*</v>
      </c>
    </row>
    <row r="856" spans="2:55">
      <c r="B856" s="4" t="s">
        <v>186</v>
      </c>
      <c r="C856" s="4" t="s">
        <v>187</v>
      </c>
      <c r="D856" s="4">
        <v>2050</v>
      </c>
      <c r="J856" s="4" t="s">
        <v>186</v>
      </c>
      <c r="K856" s="4" t="s">
        <v>187</v>
      </c>
      <c r="L856" s="4">
        <v>2050</v>
      </c>
      <c r="M856" s="2" t="str">
        <f>IF(sum!A849="AT",sum!B849,"*")</f>
        <v>*</v>
      </c>
      <c r="N856" s="2"/>
      <c r="O856" s="2" t="str">
        <f>IF(sum!A849="AT",sum!J849,"*")</f>
        <v>*</v>
      </c>
      <c r="R856" s="4" t="s">
        <v>186</v>
      </c>
      <c r="S856" s="4" t="s">
        <v>187</v>
      </c>
      <c r="T856" s="4">
        <v>2050</v>
      </c>
      <c r="U856" s="2" t="str">
        <f>IF(sum!A849="BC",sum!B849,"*")</f>
        <v>*</v>
      </c>
      <c r="V856" s="2"/>
      <c r="W856" s="2" t="str">
        <f>IF(sum!A849="BC",sum!J849,"*")</f>
        <v>*</v>
      </c>
      <c r="Z856" s="4" t="s">
        <v>186</v>
      </c>
      <c r="AA856" s="4" t="s">
        <v>187</v>
      </c>
      <c r="AB856" s="4">
        <v>2050</v>
      </c>
      <c r="AC856" s="2" t="str">
        <f>IF(sum!A849="MA",sum!B849,"*")</f>
        <v>*</v>
      </c>
      <c r="AD856" s="2"/>
      <c r="AE856" s="2" t="str">
        <f>IF(sum!A849="MA",sum!J849,"*")</f>
        <v>*</v>
      </c>
      <c r="AH856" s="4" t="s">
        <v>186</v>
      </c>
      <c r="AI856" s="4" t="s">
        <v>187</v>
      </c>
      <c r="AJ856" s="4">
        <v>2050</v>
      </c>
      <c r="AK856" s="2" t="str">
        <f>IF(sum!A849="ON",sum!B849,"*")</f>
        <v>*</v>
      </c>
      <c r="AL856" s="2"/>
      <c r="AM856" s="2" t="str">
        <f>IF(sum!A849="ON",sum!J849,"*")</f>
        <v>*</v>
      </c>
      <c r="AP856" s="2" t="s">
        <v>186</v>
      </c>
      <c r="AQ856" s="2" t="s">
        <v>187</v>
      </c>
      <c r="AR856" s="2">
        <v>2050</v>
      </c>
      <c r="AS856" s="2" t="str">
        <f>IF(sum!A849="QU",sum!B849,"*")</f>
        <v>*</v>
      </c>
      <c r="AT856" s="2"/>
      <c r="AU856" s="2" t="str">
        <f>IF(sum!A849="QU",sum!J849,"*")</f>
        <v>*</v>
      </c>
      <c r="AX856" s="4" t="s">
        <v>186</v>
      </c>
      <c r="AY856" s="4" t="s">
        <v>187</v>
      </c>
      <c r="AZ856" s="4">
        <v>2050</v>
      </c>
      <c r="BA856" s="2" t="str">
        <f>IF(sum!A849="SA",sum!B849,"*")</f>
        <v>*</v>
      </c>
      <c r="BB856" s="2"/>
      <c r="BC856" s="2" t="str">
        <f>IF(sum!A849="SA",sum!J849,"*")</f>
        <v>*</v>
      </c>
    </row>
    <row r="857" spans="2:55">
      <c r="B857" s="2" t="s">
        <v>186</v>
      </c>
      <c r="C857" s="2" t="s">
        <v>187</v>
      </c>
      <c r="D857" s="2">
        <v>2050</v>
      </c>
      <c r="J857" s="2" t="s">
        <v>186</v>
      </c>
      <c r="K857" s="2" t="s">
        <v>187</v>
      </c>
      <c r="L857" s="2">
        <v>2050</v>
      </c>
      <c r="M857" s="2" t="str">
        <f>IF(sum!A850="AT",sum!B850,"*")</f>
        <v>*</v>
      </c>
      <c r="N857" s="2"/>
      <c r="O857" s="2" t="str">
        <f>IF(sum!A850="AT",sum!J850,"*")</f>
        <v>*</v>
      </c>
      <c r="R857" s="2" t="s">
        <v>186</v>
      </c>
      <c r="S857" s="2" t="s">
        <v>187</v>
      </c>
      <c r="T857" s="2">
        <v>2050</v>
      </c>
      <c r="U857" s="2" t="str">
        <f>IF(sum!A850="BC",sum!B850,"*")</f>
        <v>*</v>
      </c>
      <c r="V857" s="2"/>
      <c r="W857" s="2" t="str">
        <f>IF(sum!A850="BC",sum!J850,"*")</f>
        <v>*</v>
      </c>
      <c r="Z857" s="2" t="s">
        <v>186</v>
      </c>
      <c r="AA857" s="2" t="s">
        <v>187</v>
      </c>
      <c r="AB857" s="2">
        <v>2050</v>
      </c>
      <c r="AC857" s="2" t="str">
        <f>IF(sum!A850="MA",sum!B850,"*")</f>
        <v>*</v>
      </c>
      <c r="AD857" s="2"/>
      <c r="AE857" s="2" t="str">
        <f>IF(sum!A850="MA",sum!J850,"*")</f>
        <v>*</v>
      </c>
      <c r="AH857" s="2" t="s">
        <v>186</v>
      </c>
      <c r="AI857" s="2" t="s">
        <v>187</v>
      </c>
      <c r="AJ857" s="2">
        <v>2050</v>
      </c>
      <c r="AK857" s="2" t="str">
        <f>IF(sum!A850="ON",sum!B850,"*")</f>
        <v>*</v>
      </c>
      <c r="AL857" s="2"/>
      <c r="AM857" s="2" t="str">
        <f>IF(sum!A850="ON",sum!J850,"*")</f>
        <v>*</v>
      </c>
      <c r="AP857" s="4" t="s">
        <v>186</v>
      </c>
      <c r="AQ857" s="4" t="s">
        <v>187</v>
      </c>
      <c r="AR857" s="4">
        <v>2050</v>
      </c>
      <c r="AS857" s="2" t="str">
        <f>IF(sum!A850="QU",sum!B850,"*")</f>
        <v>*</v>
      </c>
      <c r="AT857" s="2"/>
      <c r="AU857" s="2" t="str">
        <f>IF(sum!A850="QU",sum!J850,"*")</f>
        <v>*</v>
      </c>
      <c r="AX857" s="2" t="s">
        <v>186</v>
      </c>
      <c r="AY857" s="2" t="s">
        <v>187</v>
      </c>
      <c r="AZ857" s="2">
        <v>2050</v>
      </c>
      <c r="BA857" s="2" t="str">
        <f>IF(sum!A850="SA",sum!B850,"*")</f>
        <v>*</v>
      </c>
      <c r="BB857" s="2"/>
      <c r="BC857" s="2" t="str">
        <f>IF(sum!A850="SA",sum!J850,"*")</f>
        <v>*</v>
      </c>
    </row>
    <row r="858" spans="2:55">
      <c r="B858" s="4" t="s">
        <v>186</v>
      </c>
      <c r="C858" s="4" t="s">
        <v>187</v>
      </c>
      <c r="D858" s="4">
        <v>2050</v>
      </c>
      <c r="J858" s="4" t="s">
        <v>186</v>
      </c>
      <c r="K858" s="4" t="s">
        <v>187</v>
      </c>
      <c r="L858" s="4">
        <v>2050</v>
      </c>
      <c r="M858" s="2" t="str">
        <f>IF(sum!A851="AT",sum!B851,"*")</f>
        <v>*</v>
      </c>
      <c r="N858" s="2"/>
      <c r="O858" s="2" t="str">
        <f>IF(sum!A851="AT",sum!J851,"*")</f>
        <v>*</v>
      </c>
      <c r="R858" s="4" t="s">
        <v>186</v>
      </c>
      <c r="S858" s="4" t="s">
        <v>187</v>
      </c>
      <c r="T858" s="4">
        <v>2050</v>
      </c>
      <c r="U858" s="2" t="str">
        <f>IF(sum!A851="BC",sum!B851,"*")</f>
        <v>*</v>
      </c>
      <c r="V858" s="2"/>
      <c r="W858" s="2" t="str">
        <f>IF(sum!A851="BC",sum!J851,"*")</f>
        <v>*</v>
      </c>
      <c r="Z858" s="4" t="s">
        <v>186</v>
      </c>
      <c r="AA858" s="4" t="s">
        <v>187</v>
      </c>
      <c r="AB858" s="4">
        <v>2050</v>
      </c>
      <c r="AC858" s="2" t="str">
        <f>IF(sum!A851="MA",sum!B851,"*")</f>
        <v>*</v>
      </c>
      <c r="AD858" s="2"/>
      <c r="AE858" s="2" t="str">
        <f>IF(sum!A851="MA",sum!J851,"*")</f>
        <v>*</v>
      </c>
      <c r="AH858" s="4" t="s">
        <v>186</v>
      </c>
      <c r="AI858" s="4" t="s">
        <v>187</v>
      </c>
      <c r="AJ858" s="4">
        <v>2050</v>
      </c>
      <c r="AK858" s="2" t="str">
        <f>IF(sum!A851="ON",sum!B851,"*")</f>
        <v>*</v>
      </c>
      <c r="AL858" s="2"/>
      <c r="AM858" s="2" t="str">
        <f>IF(sum!A851="ON",sum!J851,"*")</f>
        <v>*</v>
      </c>
      <c r="AP858" s="2" t="s">
        <v>186</v>
      </c>
      <c r="AQ858" s="2" t="s">
        <v>187</v>
      </c>
      <c r="AR858" s="2">
        <v>2050</v>
      </c>
      <c r="AS858" s="2" t="str">
        <f>IF(sum!A851="QU",sum!B851,"*")</f>
        <v>*</v>
      </c>
      <c r="AT858" s="2"/>
      <c r="AU858" s="2" t="str">
        <f>IF(sum!A851="QU",sum!J851,"*")</f>
        <v>*</v>
      </c>
      <c r="AX858" s="4" t="s">
        <v>186</v>
      </c>
      <c r="AY858" s="4" t="s">
        <v>187</v>
      </c>
      <c r="AZ858" s="4">
        <v>2050</v>
      </c>
      <c r="BA858" s="2" t="str">
        <f>IF(sum!A851="SA",sum!B851,"*")</f>
        <v>*</v>
      </c>
      <c r="BB858" s="2"/>
      <c r="BC858" s="2" t="str">
        <f>IF(sum!A851="SA",sum!J851,"*")</f>
        <v>*</v>
      </c>
    </row>
    <row r="859" spans="2:55">
      <c r="B859" s="2" t="s">
        <v>186</v>
      </c>
      <c r="C859" s="2" t="s">
        <v>187</v>
      </c>
      <c r="D859" s="2">
        <v>2050</v>
      </c>
      <c r="J859" s="2" t="s">
        <v>186</v>
      </c>
      <c r="K859" s="2" t="s">
        <v>187</v>
      </c>
      <c r="L859" s="2">
        <v>2050</v>
      </c>
      <c r="M859" s="2" t="str">
        <f>IF(sum!A852="AT",sum!B852,"*")</f>
        <v>*</v>
      </c>
      <c r="N859" s="2"/>
      <c r="O859" s="2" t="str">
        <f>IF(sum!A852="AT",sum!J852,"*")</f>
        <v>*</v>
      </c>
      <c r="R859" s="2" t="s">
        <v>186</v>
      </c>
      <c r="S859" s="2" t="s">
        <v>187</v>
      </c>
      <c r="T859" s="2">
        <v>2050</v>
      </c>
      <c r="U859" s="2" t="str">
        <f>IF(sum!A852="BC",sum!B852,"*")</f>
        <v>*</v>
      </c>
      <c r="V859" s="2"/>
      <c r="W859" s="2" t="str">
        <f>IF(sum!A852="BC",sum!J852,"*")</f>
        <v>*</v>
      </c>
      <c r="Z859" s="2" t="s">
        <v>186</v>
      </c>
      <c r="AA859" s="2" t="s">
        <v>187</v>
      </c>
      <c r="AB859" s="2">
        <v>2050</v>
      </c>
      <c r="AC859" s="2" t="str">
        <f>IF(sum!A852="MA",sum!B852,"*")</f>
        <v>*</v>
      </c>
      <c r="AD859" s="2"/>
      <c r="AE859" s="2" t="str">
        <f>IF(sum!A852="MA",sum!J852,"*")</f>
        <v>*</v>
      </c>
      <c r="AH859" s="2" t="s">
        <v>186</v>
      </c>
      <c r="AI859" s="2" t="s">
        <v>187</v>
      </c>
      <c r="AJ859" s="2">
        <v>2050</v>
      </c>
      <c r="AK859" s="2" t="str">
        <f>IF(sum!A852="ON",sum!B852,"*")</f>
        <v>*</v>
      </c>
      <c r="AL859" s="2"/>
      <c r="AM859" s="2" t="str">
        <f>IF(sum!A852="ON",sum!J852,"*")</f>
        <v>*</v>
      </c>
      <c r="AP859" s="4" t="s">
        <v>186</v>
      </c>
      <c r="AQ859" s="4" t="s">
        <v>187</v>
      </c>
      <c r="AR859" s="4">
        <v>2050</v>
      </c>
      <c r="AS859" s="2" t="str">
        <f>IF(sum!A852="QU",sum!B852,"*")</f>
        <v>*</v>
      </c>
      <c r="AT859" s="2"/>
      <c r="AU859" s="2" t="str">
        <f>IF(sum!A852="QU",sum!J852,"*")</f>
        <v>*</v>
      </c>
      <c r="AX859" s="2" t="s">
        <v>186</v>
      </c>
      <c r="AY859" s="2" t="s">
        <v>187</v>
      </c>
      <c r="AZ859" s="2">
        <v>2050</v>
      </c>
      <c r="BA859" s="2" t="str">
        <f>IF(sum!A852="SA",sum!B852,"*")</f>
        <v>*</v>
      </c>
      <c r="BB859" s="2"/>
      <c r="BC859" s="2" t="str">
        <f>IF(sum!A852="SA",sum!J852,"*")</f>
        <v>*</v>
      </c>
    </row>
    <row r="860" spans="2:55">
      <c r="B860" s="4" t="s">
        <v>186</v>
      </c>
      <c r="C860" s="4" t="s">
        <v>187</v>
      </c>
      <c r="D860" s="4">
        <v>2050</v>
      </c>
      <c r="J860" s="4" t="s">
        <v>186</v>
      </c>
      <c r="K860" s="4" t="s">
        <v>187</v>
      </c>
      <c r="L860" s="4">
        <v>2050</v>
      </c>
      <c r="M860" s="2" t="str">
        <f>IF(sum!A853="AT",sum!B853,"*")</f>
        <v>*</v>
      </c>
      <c r="N860" s="2"/>
      <c r="O860" s="2" t="str">
        <f>IF(sum!A853="AT",sum!J853,"*")</f>
        <v>*</v>
      </c>
      <c r="R860" s="4" t="s">
        <v>186</v>
      </c>
      <c r="S860" s="4" t="s">
        <v>187</v>
      </c>
      <c r="T860" s="4">
        <v>2050</v>
      </c>
      <c r="U860" s="2" t="str">
        <f>IF(sum!A853="BC",sum!B853,"*")</f>
        <v>*</v>
      </c>
      <c r="V860" s="2"/>
      <c r="W860" s="2" t="str">
        <f>IF(sum!A853="BC",sum!J853,"*")</f>
        <v>*</v>
      </c>
      <c r="Z860" s="4" t="s">
        <v>186</v>
      </c>
      <c r="AA860" s="4" t="s">
        <v>187</v>
      </c>
      <c r="AB860" s="4">
        <v>2050</v>
      </c>
      <c r="AC860" s="2" t="str">
        <f>IF(sum!A853="MA",sum!B853,"*")</f>
        <v>*</v>
      </c>
      <c r="AD860" s="2"/>
      <c r="AE860" s="2" t="str">
        <f>IF(sum!A853="MA",sum!J853,"*")</f>
        <v>*</v>
      </c>
      <c r="AH860" s="4" t="s">
        <v>186</v>
      </c>
      <c r="AI860" s="4" t="s">
        <v>187</v>
      </c>
      <c r="AJ860" s="4">
        <v>2050</v>
      </c>
      <c r="AK860" s="2" t="str">
        <f>IF(sum!A853="ON",sum!B853,"*")</f>
        <v>*</v>
      </c>
      <c r="AL860" s="2"/>
      <c r="AM860" s="2" t="str">
        <f>IF(sum!A853="ON",sum!J853,"*")</f>
        <v>*</v>
      </c>
      <c r="AP860" s="2" t="s">
        <v>186</v>
      </c>
      <c r="AQ860" s="2" t="s">
        <v>187</v>
      </c>
      <c r="AR860" s="2">
        <v>2050</v>
      </c>
      <c r="AS860" s="2" t="str">
        <f>IF(sum!A853="QU",sum!B853,"*")</f>
        <v>*</v>
      </c>
      <c r="AT860" s="2"/>
      <c r="AU860" s="2" t="str">
        <f>IF(sum!A853="QU",sum!J853,"*")</f>
        <v>*</v>
      </c>
      <c r="AX860" s="4" t="s">
        <v>186</v>
      </c>
      <c r="AY860" s="4" t="s">
        <v>187</v>
      </c>
      <c r="AZ860" s="4">
        <v>2050</v>
      </c>
      <c r="BA860" s="2" t="str">
        <f>IF(sum!A853="SA",sum!B853,"*")</f>
        <v>*</v>
      </c>
      <c r="BB860" s="2"/>
      <c r="BC860" s="2" t="str">
        <f>IF(sum!A853="SA",sum!J853,"*")</f>
        <v>*</v>
      </c>
    </row>
    <row r="861" spans="2:55">
      <c r="B861" s="2" t="s">
        <v>186</v>
      </c>
      <c r="C861" s="2" t="s">
        <v>187</v>
      </c>
      <c r="D861" s="2">
        <v>2050</v>
      </c>
      <c r="J861" s="2" t="s">
        <v>186</v>
      </c>
      <c r="K861" s="2" t="s">
        <v>187</v>
      </c>
      <c r="L861" s="2">
        <v>2050</v>
      </c>
      <c r="M861" s="2" t="str">
        <f>IF(sum!A854="AT",sum!B854,"*")</f>
        <v>*</v>
      </c>
      <c r="N861" s="2"/>
      <c r="O861" s="2" t="str">
        <f>IF(sum!A854="AT",sum!J854,"*")</f>
        <v>*</v>
      </c>
      <c r="R861" s="2" t="s">
        <v>186</v>
      </c>
      <c r="S861" s="2" t="s">
        <v>187</v>
      </c>
      <c r="T861" s="2">
        <v>2050</v>
      </c>
      <c r="U861" s="2" t="str">
        <f>IF(sum!A854="BC",sum!B854,"*")</f>
        <v>*</v>
      </c>
      <c r="V861" s="2"/>
      <c r="W861" s="2" t="str">
        <f>IF(sum!A854="BC",sum!J854,"*")</f>
        <v>*</v>
      </c>
      <c r="Z861" s="2" t="s">
        <v>186</v>
      </c>
      <c r="AA861" s="2" t="s">
        <v>187</v>
      </c>
      <c r="AB861" s="2">
        <v>2050</v>
      </c>
      <c r="AC861" s="2" t="str">
        <f>IF(sum!A854="MA",sum!B854,"*")</f>
        <v>*</v>
      </c>
      <c r="AD861" s="2"/>
      <c r="AE861" s="2" t="str">
        <f>IF(sum!A854="MA",sum!J854,"*")</f>
        <v>*</v>
      </c>
      <c r="AH861" s="2" t="s">
        <v>186</v>
      </c>
      <c r="AI861" s="2" t="s">
        <v>187</v>
      </c>
      <c r="AJ861" s="2">
        <v>2050</v>
      </c>
      <c r="AK861" s="2" t="str">
        <f>IF(sum!A854="ON",sum!B854,"*")</f>
        <v>*</v>
      </c>
      <c r="AL861" s="2"/>
      <c r="AM861" s="2" t="str">
        <f>IF(sum!A854="ON",sum!J854,"*")</f>
        <v>*</v>
      </c>
      <c r="AP861" s="4" t="s">
        <v>186</v>
      </c>
      <c r="AQ861" s="4" t="s">
        <v>187</v>
      </c>
      <c r="AR861" s="4">
        <v>2050</v>
      </c>
      <c r="AS861" s="2" t="str">
        <f>IF(sum!A854="QU",sum!B854,"*")</f>
        <v>*</v>
      </c>
      <c r="AT861" s="2"/>
      <c r="AU861" s="2" t="str">
        <f>IF(sum!A854="QU",sum!J854,"*")</f>
        <v>*</v>
      </c>
      <c r="AX861" s="2" t="s">
        <v>186</v>
      </c>
      <c r="AY861" s="2" t="s">
        <v>187</v>
      </c>
      <c r="AZ861" s="2">
        <v>2050</v>
      </c>
      <c r="BA861" s="2" t="str">
        <f>IF(sum!A854="SA",sum!B854,"*")</f>
        <v>*</v>
      </c>
      <c r="BB861" s="2"/>
      <c r="BC861" s="2" t="str">
        <f>IF(sum!A854="SA",sum!J854,"*")</f>
        <v>*</v>
      </c>
    </row>
    <row r="862" spans="2:55">
      <c r="B862" s="4" t="s">
        <v>186</v>
      </c>
      <c r="C862" s="4" t="s">
        <v>187</v>
      </c>
      <c r="D862" s="4">
        <v>2050</v>
      </c>
      <c r="J862" s="4" t="s">
        <v>186</v>
      </c>
      <c r="K862" s="4" t="s">
        <v>187</v>
      </c>
      <c r="L862" s="4">
        <v>2050</v>
      </c>
      <c r="M862" s="2" t="str">
        <f>IF(sum!A855="AT",sum!B855,"*")</f>
        <v>*</v>
      </c>
      <c r="N862" s="2"/>
      <c r="O862" s="2" t="str">
        <f>IF(sum!A855="AT",sum!J855,"*")</f>
        <v>*</v>
      </c>
      <c r="R862" s="4" t="s">
        <v>186</v>
      </c>
      <c r="S862" s="4" t="s">
        <v>187</v>
      </c>
      <c r="T862" s="4">
        <v>2050</v>
      </c>
      <c r="U862" s="2" t="str">
        <f>IF(sum!A855="BC",sum!B855,"*")</f>
        <v>*</v>
      </c>
      <c r="V862" s="2"/>
      <c r="W862" s="2" t="str">
        <f>IF(sum!A855="BC",sum!J855,"*")</f>
        <v>*</v>
      </c>
      <c r="Z862" s="4" t="s">
        <v>186</v>
      </c>
      <c r="AA862" s="4" t="s">
        <v>187</v>
      </c>
      <c r="AB862" s="4">
        <v>2050</v>
      </c>
      <c r="AC862" s="2" t="str">
        <f>IF(sum!A855="MA",sum!B855,"*")</f>
        <v>*</v>
      </c>
      <c r="AD862" s="2"/>
      <c r="AE862" s="2" t="str">
        <f>IF(sum!A855="MA",sum!J855,"*")</f>
        <v>*</v>
      </c>
      <c r="AH862" s="4" t="s">
        <v>186</v>
      </c>
      <c r="AI862" s="4" t="s">
        <v>187</v>
      </c>
      <c r="AJ862" s="4">
        <v>2050</v>
      </c>
      <c r="AK862" s="2" t="str">
        <f>IF(sum!A855="ON",sum!B855,"*")</f>
        <v>*</v>
      </c>
      <c r="AL862" s="2"/>
      <c r="AM862" s="2" t="str">
        <f>IF(sum!A855="ON",sum!J855,"*")</f>
        <v>*</v>
      </c>
      <c r="AP862" s="2" t="s">
        <v>186</v>
      </c>
      <c r="AQ862" s="2" t="s">
        <v>187</v>
      </c>
      <c r="AR862" s="2">
        <v>2050</v>
      </c>
      <c r="AS862" s="2" t="str">
        <f>IF(sum!A855="QU",sum!B855,"*")</f>
        <v>*</v>
      </c>
      <c r="AT862" s="2"/>
      <c r="AU862" s="2" t="str">
        <f>IF(sum!A855="QU",sum!J855,"*")</f>
        <v>*</v>
      </c>
      <c r="AX862" s="4" t="s">
        <v>186</v>
      </c>
      <c r="AY862" s="4" t="s">
        <v>187</v>
      </c>
      <c r="AZ862" s="4">
        <v>2050</v>
      </c>
      <c r="BA862" s="2" t="str">
        <f>IF(sum!A855="SA",sum!B855,"*")</f>
        <v>*</v>
      </c>
      <c r="BB862" s="2"/>
      <c r="BC862" s="2" t="str">
        <f>IF(sum!A855="SA",sum!J855,"*")</f>
        <v>*</v>
      </c>
    </row>
    <row r="863" spans="2:55">
      <c r="B863" s="2" t="s">
        <v>186</v>
      </c>
      <c r="C863" s="2" t="s">
        <v>187</v>
      </c>
      <c r="D863" s="2">
        <v>2050</v>
      </c>
      <c r="J863" s="2" t="s">
        <v>186</v>
      </c>
      <c r="K863" s="2" t="s">
        <v>187</v>
      </c>
      <c r="L863" s="2">
        <v>2050</v>
      </c>
      <c r="M863" s="2" t="str">
        <f>IF(sum!A856="AT",sum!B856,"*")</f>
        <v>*</v>
      </c>
      <c r="N863" s="2"/>
      <c r="O863" s="2" t="str">
        <f>IF(sum!A856="AT",sum!J856,"*")</f>
        <v>*</v>
      </c>
      <c r="R863" s="2" t="s">
        <v>186</v>
      </c>
      <c r="S863" s="2" t="s">
        <v>187</v>
      </c>
      <c r="T863" s="2">
        <v>2050</v>
      </c>
      <c r="U863" s="2" t="str">
        <f>IF(sum!A856="BC",sum!B856,"*")</f>
        <v>*</v>
      </c>
      <c r="V863" s="2"/>
      <c r="W863" s="2" t="str">
        <f>IF(sum!A856="BC",sum!J856,"*")</f>
        <v>*</v>
      </c>
      <c r="Z863" s="2" t="s">
        <v>186</v>
      </c>
      <c r="AA863" s="2" t="s">
        <v>187</v>
      </c>
      <c r="AB863" s="2">
        <v>2050</v>
      </c>
      <c r="AC863" s="2" t="str">
        <f>IF(sum!A856="MA",sum!B856,"*")</f>
        <v>*</v>
      </c>
      <c r="AD863" s="2"/>
      <c r="AE863" s="2" t="str">
        <f>IF(sum!A856="MA",sum!J856,"*")</f>
        <v>*</v>
      </c>
      <c r="AH863" s="2" t="s">
        <v>186</v>
      </c>
      <c r="AI863" s="2" t="s">
        <v>187</v>
      </c>
      <c r="AJ863" s="2">
        <v>2050</v>
      </c>
      <c r="AK863" s="2" t="str">
        <f>IF(sum!A856="ON",sum!B856,"*")</f>
        <v>*</v>
      </c>
      <c r="AL863" s="2"/>
      <c r="AM863" s="2" t="str">
        <f>IF(sum!A856="ON",sum!J856,"*")</f>
        <v>*</v>
      </c>
      <c r="AP863" s="4" t="s">
        <v>186</v>
      </c>
      <c r="AQ863" s="4" t="s">
        <v>187</v>
      </c>
      <c r="AR863" s="4">
        <v>2050</v>
      </c>
      <c r="AS863" s="2" t="str">
        <f>IF(sum!A856="QU",sum!B856,"*")</f>
        <v>*</v>
      </c>
      <c r="AT863" s="2"/>
      <c r="AU863" s="2" t="str">
        <f>IF(sum!A856="QU",sum!J856,"*")</f>
        <v>*</v>
      </c>
      <c r="AX863" s="2" t="s">
        <v>186</v>
      </c>
      <c r="AY863" s="2" t="s">
        <v>187</v>
      </c>
      <c r="AZ863" s="2">
        <v>2050</v>
      </c>
      <c r="BA863" s="2" t="str">
        <f>IF(sum!A856="SA",sum!B856,"*")</f>
        <v>*</v>
      </c>
      <c r="BB863" s="2"/>
      <c r="BC863" s="2" t="str">
        <f>IF(sum!A856="SA",sum!J856,"*")</f>
        <v>*</v>
      </c>
    </row>
    <row r="864" spans="2:55">
      <c r="B864" s="4" t="s">
        <v>186</v>
      </c>
      <c r="C864" s="4" t="s">
        <v>187</v>
      </c>
      <c r="D864" s="4">
        <v>2050</v>
      </c>
      <c r="J864" s="4" t="s">
        <v>186</v>
      </c>
      <c r="K864" s="4" t="s">
        <v>187</v>
      </c>
      <c r="L864" s="4">
        <v>2050</v>
      </c>
      <c r="M864" s="2" t="str">
        <f>IF(sum!A857="AT",sum!B857,"*")</f>
        <v>*</v>
      </c>
      <c r="N864" s="2"/>
      <c r="O864" s="2" t="str">
        <f>IF(sum!A857="AT",sum!J857,"*")</f>
        <v>*</v>
      </c>
      <c r="R864" s="4" t="s">
        <v>186</v>
      </c>
      <c r="S864" s="4" t="s">
        <v>187</v>
      </c>
      <c r="T864" s="4">
        <v>2050</v>
      </c>
      <c r="U864" s="2" t="str">
        <f>IF(sum!A857="BC",sum!B857,"*")</f>
        <v>*</v>
      </c>
      <c r="V864" s="2"/>
      <c r="W864" s="2" t="str">
        <f>IF(sum!A857="BC",sum!J857,"*")</f>
        <v>*</v>
      </c>
      <c r="Z864" s="4" t="s">
        <v>186</v>
      </c>
      <c r="AA864" s="4" t="s">
        <v>187</v>
      </c>
      <c r="AB864" s="4">
        <v>2050</v>
      </c>
      <c r="AC864" s="2" t="str">
        <f>IF(sum!A857="MA",sum!B857,"*")</f>
        <v>*</v>
      </c>
      <c r="AD864" s="2"/>
      <c r="AE864" s="2" t="str">
        <f>IF(sum!A857="MA",sum!J857,"*")</f>
        <v>*</v>
      </c>
      <c r="AH864" s="4" t="s">
        <v>186</v>
      </c>
      <c r="AI864" s="4" t="s">
        <v>187</v>
      </c>
      <c r="AJ864" s="4">
        <v>2050</v>
      </c>
      <c r="AK864" s="2" t="str">
        <f>IF(sum!A857="ON",sum!B857,"*")</f>
        <v>*</v>
      </c>
      <c r="AL864" s="2"/>
      <c r="AM864" s="2" t="str">
        <f>IF(sum!A857="ON",sum!J857,"*")</f>
        <v>*</v>
      </c>
      <c r="AP864" s="2" t="s">
        <v>186</v>
      </c>
      <c r="AQ864" s="2" t="s">
        <v>187</v>
      </c>
      <c r="AR864" s="2">
        <v>2050</v>
      </c>
      <c r="AS864" s="2" t="str">
        <f>IF(sum!A857="QU",sum!B857,"*")</f>
        <v>*</v>
      </c>
      <c r="AT864" s="2"/>
      <c r="AU864" s="2" t="str">
        <f>IF(sum!A857="QU",sum!J857,"*")</f>
        <v>*</v>
      </c>
      <c r="AX864" s="4" t="s">
        <v>186</v>
      </c>
      <c r="AY864" s="4" t="s">
        <v>187</v>
      </c>
      <c r="AZ864" s="4">
        <v>2050</v>
      </c>
      <c r="BA864" s="2" t="str">
        <f>IF(sum!A857="SA",sum!B857,"*")</f>
        <v>*</v>
      </c>
      <c r="BB864" s="2"/>
      <c r="BC864" s="2" t="str">
        <f>IF(sum!A857="SA",sum!J857,"*")</f>
        <v>*</v>
      </c>
    </row>
    <row r="865" spans="2:55">
      <c r="B865" s="2" t="s">
        <v>186</v>
      </c>
      <c r="C865" s="2" t="s">
        <v>187</v>
      </c>
      <c r="D865" s="2">
        <v>2050</v>
      </c>
      <c r="J865" s="2" t="s">
        <v>186</v>
      </c>
      <c r="K865" s="2" t="s">
        <v>187</v>
      </c>
      <c r="L865" s="2">
        <v>2050</v>
      </c>
      <c r="M865" s="2" t="str">
        <f>IF(sum!A858="AT",sum!B858,"*")</f>
        <v>*</v>
      </c>
      <c r="N865" s="2"/>
      <c r="O865" s="2" t="str">
        <f>IF(sum!A858="AT",sum!J858,"*")</f>
        <v>*</v>
      </c>
      <c r="R865" s="2" t="s">
        <v>186</v>
      </c>
      <c r="S865" s="2" t="s">
        <v>187</v>
      </c>
      <c r="T865" s="2">
        <v>2050</v>
      </c>
      <c r="U865" s="2" t="str">
        <f>IF(sum!A858="BC",sum!B858,"*")</f>
        <v>*</v>
      </c>
      <c r="V865" s="2"/>
      <c r="W865" s="2" t="str">
        <f>IF(sum!A858="BC",sum!J858,"*")</f>
        <v>*</v>
      </c>
      <c r="Z865" s="2" t="s">
        <v>186</v>
      </c>
      <c r="AA865" s="2" t="s">
        <v>187</v>
      </c>
      <c r="AB865" s="2">
        <v>2050</v>
      </c>
      <c r="AC865" s="2" t="str">
        <f>IF(sum!A858="MA",sum!B858,"*")</f>
        <v>*</v>
      </c>
      <c r="AD865" s="2"/>
      <c r="AE865" s="2" t="str">
        <f>IF(sum!A858="MA",sum!J858,"*")</f>
        <v>*</v>
      </c>
      <c r="AH865" s="2" t="s">
        <v>186</v>
      </c>
      <c r="AI865" s="2" t="s">
        <v>187</v>
      </c>
      <c r="AJ865" s="2">
        <v>2050</v>
      </c>
      <c r="AK865" s="2" t="str">
        <f>IF(sum!A858="ON",sum!B858,"*")</f>
        <v>*</v>
      </c>
      <c r="AL865" s="2"/>
      <c r="AM865" s="2" t="str">
        <f>IF(sum!A858="ON",sum!J858,"*")</f>
        <v>*</v>
      </c>
      <c r="AP865" s="4" t="s">
        <v>186</v>
      </c>
      <c r="AQ865" s="4" t="s">
        <v>187</v>
      </c>
      <c r="AR865" s="4">
        <v>2050</v>
      </c>
      <c r="AS865" s="2" t="str">
        <f>IF(sum!A858="QU",sum!B858,"*")</f>
        <v>*</v>
      </c>
      <c r="AT865" s="2"/>
      <c r="AU865" s="2" t="str">
        <f>IF(sum!A858="QU",sum!J858,"*")</f>
        <v>*</v>
      </c>
      <c r="AX865" s="2" t="s">
        <v>186</v>
      </c>
      <c r="AY865" s="2" t="s">
        <v>187</v>
      </c>
      <c r="AZ865" s="2">
        <v>2050</v>
      </c>
      <c r="BA865" s="2" t="str">
        <f>IF(sum!A858="SA",sum!B858,"*")</f>
        <v>*</v>
      </c>
      <c r="BB865" s="2"/>
      <c r="BC865" s="2" t="str">
        <f>IF(sum!A858="SA",sum!J858,"*")</f>
        <v>*</v>
      </c>
    </row>
    <row r="866" spans="2:55">
      <c r="B866" s="4" t="s">
        <v>186</v>
      </c>
      <c r="C866" s="4" t="s">
        <v>187</v>
      </c>
      <c r="D866" s="4">
        <v>2050</v>
      </c>
      <c r="J866" s="4" t="s">
        <v>186</v>
      </c>
      <c r="K866" s="4" t="s">
        <v>187</v>
      </c>
      <c r="L866" s="4">
        <v>2050</v>
      </c>
      <c r="M866" s="2" t="str">
        <f>IF(sum!A859="AT",sum!B859,"*")</f>
        <v>*</v>
      </c>
      <c r="N866" s="2"/>
      <c r="O866" s="2" t="str">
        <f>IF(sum!A859="AT",sum!J859,"*")</f>
        <v>*</v>
      </c>
      <c r="R866" s="4" t="s">
        <v>186</v>
      </c>
      <c r="S866" s="4" t="s">
        <v>187</v>
      </c>
      <c r="T866" s="4">
        <v>2050</v>
      </c>
      <c r="U866" s="2" t="str">
        <f>IF(sum!A859="BC",sum!B859,"*")</f>
        <v>*</v>
      </c>
      <c r="V866" s="2"/>
      <c r="W866" s="2" t="str">
        <f>IF(sum!A859="BC",sum!J859,"*")</f>
        <v>*</v>
      </c>
      <c r="Z866" s="4" t="s">
        <v>186</v>
      </c>
      <c r="AA866" s="4" t="s">
        <v>187</v>
      </c>
      <c r="AB866" s="4">
        <v>2050</v>
      </c>
      <c r="AC866" s="2" t="str">
        <f>IF(sum!A859="MA",sum!B859,"*")</f>
        <v>*</v>
      </c>
      <c r="AD866" s="2"/>
      <c r="AE866" s="2" t="str">
        <f>IF(sum!A859="MA",sum!J859,"*")</f>
        <v>*</v>
      </c>
      <c r="AH866" s="4" t="s">
        <v>186</v>
      </c>
      <c r="AI866" s="4" t="s">
        <v>187</v>
      </c>
      <c r="AJ866" s="4">
        <v>2050</v>
      </c>
      <c r="AK866" s="2" t="str">
        <f>IF(sum!A859="ON",sum!B859,"*")</f>
        <v>*</v>
      </c>
      <c r="AL866" s="2"/>
      <c r="AM866" s="2" t="str">
        <f>IF(sum!A859="ON",sum!J859,"*")</f>
        <v>*</v>
      </c>
      <c r="AP866" s="2" t="s">
        <v>186</v>
      </c>
      <c r="AQ866" s="2" t="s">
        <v>187</v>
      </c>
      <c r="AR866" s="2">
        <v>2050</v>
      </c>
      <c r="AS866" s="2" t="str">
        <f>IF(sum!A859="QU",sum!B859,"*")</f>
        <v>*</v>
      </c>
      <c r="AT866" s="2"/>
      <c r="AU866" s="2" t="str">
        <f>IF(sum!A859="QU",sum!J859,"*")</f>
        <v>*</v>
      </c>
      <c r="AX866" s="4" t="s">
        <v>186</v>
      </c>
      <c r="AY866" s="4" t="s">
        <v>187</v>
      </c>
      <c r="AZ866" s="4">
        <v>2050</v>
      </c>
      <c r="BA866" s="2" t="str">
        <f>IF(sum!A859="SA",sum!B859,"*")</f>
        <v>*</v>
      </c>
      <c r="BB866" s="2"/>
      <c r="BC866" s="2" t="str">
        <f>IF(sum!A859="SA",sum!J859,"*")</f>
        <v>*</v>
      </c>
    </row>
    <row r="867" spans="2:55">
      <c r="B867" s="2" t="s">
        <v>186</v>
      </c>
      <c r="C867" s="2" t="s">
        <v>187</v>
      </c>
      <c r="D867" s="2">
        <v>2050</v>
      </c>
      <c r="J867" s="2" t="s">
        <v>186</v>
      </c>
      <c r="K867" s="2" t="s">
        <v>187</v>
      </c>
      <c r="L867" s="2">
        <v>2050</v>
      </c>
      <c r="M867" s="2" t="str">
        <f>IF(sum!A860="AT",sum!B860,"*")</f>
        <v>*</v>
      </c>
      <c r="N867" s="2"/>
      <c r="O867" s="2" t="str">
        <f>IF(sum!A860="AT",sum!J860,"*")</f>
        <v>*</v>
      </c>
      <c r="R867" s="2" t="s">
        <v>186</v>
      </c>
      <c r="S867" s="2" t="s">
        <v>187</v>
      </c>
      <c r="T867" s="2">
        <v>2050</v>
      </c>
      <c r="U867" s="2" t="str">
        <f>IF(sum!A860="BC",sum!B860,"*")</f>
        <v>*</v>
      </c>
      <c r="V867" s="2"/>
      <c r="W867" s="2" t="str">
        <f>IF(sum!A860="BC",sum!J860,"*")</f>
        <v>*</v>
      </c>
      <c r="Z867" s="2" t="s">
        <v>186</v>
      </c>
      <c r="AA867" s="2" t="s">
        <v>187</v>
      </c>
      <c r="AB867" s="2">
        <v>2050</v>
      </c>
      <c r="AC867" s="2" t="str">
        <f>IF(sum!A860="MA",sum!B860,"*")</f>
        <v>*</v>
      </c>
      <c r="AD867" s="2"/>
      <c r="AE867" s="2" t="str">
        <f>IF(sum!A860="MA",sum!J860,"*")</f>
        <v>*</v>
      </c>
      <c r="AH867" s="2" t="s">
        <v>186</v>
      </c>
      <c r="AI867" s="2" t="s">
        <v>187</v>
      </c>
      <c r="AJ867" s="2">
        <v>2050</v>
      </c>
      <c r="AK867" s="2" t="str">
        <f>IF(sum!A860="ON",sum!B860,"*")</f>
        <v>*</v>
      </c>
      <c r="AL867" s="2"/>
      <c r="AM867" s="2" t="str">
        <f>IF(sum!A860="ON",sum!J860,"*")</f>
        <v>*</v>
      </c>
      <c r="AP867" s="4" t="s">
        <v>186</v>
      </c>
      <c r="AQ867" s="4" t="s">
        <v>187</v>
      </c>
      <c r="AR867" s="4">
        <v>2050</v>
      </c>
      <c r="AS867" s="2" t="str">
        <f>IF(sum!A860="QU",sum!B860,"*")</f>
        <v>*</v>
      </c>
      <c r="AT867" s="2"/>
      <c r="AU867" s="2" t="str">
        <f>IF(sum!A860="QU",sum!J860,"*")</f>
        <v>*</v>
      </c>
      <c r="AX867" s="2" t="s">
        <v>186</v>
      </c>
      <c r="AY867" s="2" t="s">
        <v>187</v>
      </c>
      <c r="AZ867" s="2">
        <v>2050</v>
      </c>
      <c r="BA867" s="2" t="str">
        <f>IF(sum!A860="SA",sum!B860,"*")</f>
        <v>*</v>
      </c>
      <c r="BB867" s="2"/>
      <c r="BC867" s="2" t="str">
        <f>IF(sum!A860="SA",sum!J860,"*")</f>
        <v>*</v>
      </c>
    </row>
    <row r="868" spans="2:55">
      <c r="B868" s="4" t="s">
        <v>186</v>
      </c>
      <c r="C868" s="4" t="s">
        <v>187</v>
      </c>
      <c r="D868" s="4">
        <v>2050</v>
      </c>
      <c r="J868" s="4" t="s">
        <v>186</v>
      </c>
      <c r="K868" s="4" t="s">
        <v>187</v>
      </c>
      <c r="L868" s="4">
        <v>2050</v>
      </c>
      <c r="M868" s="2" t="str">
        <f>IF(sum!A861="AT",sum!B861,"*")</f>
        <v>*</v>
      </c>
      <c r="N868" s="2"/>
      <c r="O868" s="2" t="str">
        <f>IF(sum!A861="AT",sum!J861,"*")</f>
        <v>*</v>
      </c>
      <c r="R868" s="4" t="s">
        <v>186</v>
      </c>
      <c r="S868" s="4" t="s">
        <v>187</v>
      </c>
      <c r="T868" s="4">
        <v>2050</v>
      </c>
      <c r="U868" s="2" t="str">
        <f>IF(sum!A861="BC",sum!B861,"*")</f>
        <v>*</v>
      </c>
      <c r="V868" s="2"/>
      <c r="W868" s="2" t="str">
        <f>IF(sum!A861="BC",sum!J861,"*")</f>
        <v>*</v>
      </c>
      <c r="Z868" s="4" t="s">
        <v>186</v>
      </c>
      <c r="AA868" s="4" t="s">
        <v>187</v>
      </c>
      <c r="AB868" s="4">
        <v>2050</v>
      </c>
      <c r="AC868" s="2" t="str">
        <f>IF(sum!A861="MA",sum!B861,"*")</f>
        <v>*</v>
      </c>
      <c r="AD868" s="2"/>
      <c r="AE868" s="2" t="str">
        <f>IF(sum!A861="MA",sum!J861,"*")</f>
        <v>*</v>
      </c>
      <c r="AH868" s="4" t="s">
        <v>186</v>
      </c>
      <c r="AI868" s="4" t="s">
        <v>187</v>
      </c>
      <c r="AJ868" s="4">
        <v>2050</v>
      </c>
      <c r="AK868" s="2" t="str">
        <f>IF(sum!A861="ON",sum!B861,"*")</f>
        <v>*</v>
      </c>
      <c r="AL868" s="2"/>
      <c r="AM868" s="2" t="str">
        <f>IF(sum!A861="ON",sum!J861,"*")</f>
        <v>*</v>
      </c>
      <c r="AP868" s="2" t="s">
        <v>186</v>
      </c>
      <c r="AQ868" s="2" t="s">
        <v>187</v>
      </c>
      <c r="AR868" s="2">
        <v>2050</v>
      </c>
      <c r="AS868" s="2" t="str">
        <f>IF(sum!A861="QU",sum!B861,"*")</f>
        <v>*</v>
      </c>
      <c r="AT868" s="2"/>
      <c r="AU868" s="2" t="str">
        <f>IF(sum!A861="QU",sum!J861,"*")</f>
        <v>*</v>
      </c>
      <c r="AX868" s="4" t="s">
        <v>186</v>
      </c>
      <c r="AY868" s="4" t="s">
        <v>187</v>
      </c>
      <c r="AZ868" s="4">
        <v>2050</v>
      </c>
      <c r="BA868" s="2" t="str">
        <f>IF(sum!A861="SA",sum!B861,"*")</f>
        <v>*</v>
      </c>
      <c r="BB868" s="2"/>
      <c r="BC868" s="2" t="str">
        <f>IF(sum!A861="SA",sum!J861,"*")</f>
        <v>*</v>
      </c>
    </row>
    <row r="869" spans="2:55">
      <c r="B869" s="2" t="s">
        <v>186</v>
      </c>
      <c r="C869" s="2" t="s">
        <v>187</v>
      </c>
      <c r="D869" s="2">
        <v>2050</v>
      </c>
      <c r="J869" s="2" t="s">
        <v>186</v>
      </c>
      <c r="K869" s="2" t="s">
        <v>187</v>
      </c>
      <c r="L869" s="2">
        <v>2050</v>
      </c>
      <c r="M869" s="2" t="str">
        <f>IF(sum!A862="AT",sum!B862,"*")</f>
        <v>*</v>
      </c>
      <c r="N869" s="2"/>
      <c r="O869" s="2" t="str">
        <f>IF(sum!A862="AT",sum!J862,"*")</f>
        <v>*</v>
      </c>
      <c r="R869" s="2" t="s">
        <v>186</v>
      </c>
      <c r="S869" s="2" t="s">
        <v>187</v>
      </c>
      <c r="T869" s="2">
        <v>2050</v>
      </c>
      <c r="U869" s="2" t="str">
        <f>IF(sum!A862="BC",sum!B862,"*")</f>
        <v>*</v>
      </c>
      <c r="V869" s="2"/>
      <c r="W869" s="2" t="str">
        <f>IF(sum!A862="BC",sum!J862,"*")</f>
        <v>*</v>
      </c>
      <c r="Z869" s="2" t="s">
        <v>186</v>
      </c>
      <c r="AA869" s="2" t="s">
        <v>187</v>
      </c>
      <c r="AB869" s="2">
        <v>2050</v>
      </c>
      <c r="AC869" s="2" t="str">
        <f>IF(sum!A862="MA",sum!B862,"*")</f>
        <v>*</v>
      </c>
      <c r="AD869" s="2"/>
      <c r="AE869" s="2" t="str">
        <f>IF(sum!A862="MA",sum!J862,"*")</f>
        <v>*</v>
      </c>
      <c r="AH869" s="2" t="s">
        <v>186</v>
      </c>
      <c r="AI869" s="2" t="s">
        <v>187</v>
      </c>
      <c r="AJ869" s="2">
        <v>2050</v>
      </c>
      <c r="AK869" s="2" t="str">
        <f>IF(sum!A862="ON",sum!B862,"*")</f>
        <v>*</v>
      </c>
      <c r="AL869" s="2"/>
      <c r="AM869" s="2" t="str">
        <f>IF(sum!A862="ON",sum!J862,"*")</f>
        <v>*</v>
      </c>
      <c r="AP869" s="4" t="s">
        <v>186</v>
      </c>
      <c r="AQ869" s="4" t="s">
        <v>187</v>
      </c>
      <c r="AR869" s="4">
        <v>2050</v>
      </c>
      <c r="AS869" s="2" t="str">
        <f>IF(sum!A862="QU",sum!B862,"*")</f>
        <v>*</v>
      </c>
      <c r="AT869" s="2"/>
      <c r="AU869" s="2" t="str">
        <f>IF(sum!A862="QU",sum!J862,"*")</f>
        <v>*</v>
      </c>
      <c r="AX869" s="2" t="s">
        <v>186</v>
      </c>
      <c r="AY869" s="2" t="s">
        <v>187</v>
      </c>
      <c r="AZ869" s="2">
        <v>2050</v>
      </c>
      <c r="BA869" s="2" t="str">
        <f>IF(sum!A862="SA",sum!B862,"*")</f>
        <v>*</v>
      </c>
      <c r="BB869" s="2"/>
      <c r="BC869" s="2" t="str">
        <f>IF(sum!A862="SA",sum!J862,"*")</f>
        <v>*</v>
      </c>
    </row>
    <row r="870" spans="2:55">
      <c r="B870" s="4" t="s">
        <v>186</v>
      </c>
      <c r="C870" s="4" t="s">
        <v>187</v>
      </c>
      <c r="D870" s="4">
        <v>2050</v>
      </c>
      <c r="J870" s="4" t="s">
        <v>186</v>
      </c>
      <c r="K870" s="4" t="s">
        <v>187</v>
      </c>
      <c r="L870" s="4">
        <v>2050</v>
      </c>
      <c r="M870" s="2" t="str">
        <f>IF(sum!A863="AT",sum!B863,"*")</f>
        <v>*</v>
      </c>
      <c r="N870" s="2"/>
      <c r="O870" s="2" t="str">
        <f>IF(sum!A863="AT",sum!J863,"*")</f>
        <v>*</v>
      </c>
      <c r="R870" s="4" t="s">
        <v>186</v>
      </c>
      <c r="S870" s="4" t="s">
        <v>187</v>
      </c>
      <c r="T870" s="4">
        <v>2050</v>
      </c>
      <c r="U870" s="2" t="str">
        <f>IF(sum!A863="BC",sum!B863,"*")</f>
        <v>*</v>
      </c>
      <c r="V870" s="2"/>
      <c r="W870" s="2" t="str">
        <f>IF(sum!A863="BC",sum!J863,"*")</f>
        <v>*</v>
      </c>
      <c r="Z870" s="4" t="s">
        <v>186</v>
      </c>
      <c r="AA870" s="4" t="s">
        <v>187</v>
      </c>
      <c r="AB870" s="4">
        <v>2050</v>
      </c>
      <c r="AC870" s="2" t="str">
        <f>IF(sum!A863="MA",sum!B863,"*")</f>
        <v>*</v>
      </c>
      <c r="AD870" s="2"/>
      <c r="AE870" s="2" t="str">
        <f>IF(sum!A863="MA",sum!J863,"*")</f>
        <v>*</v>
      </c>
      <c r="AH870" s="4" t="s">
        <v>186</v>
      </c>
      <c r="AI870" s="4" t="s">
        <v>187</v>
      </c>
      <c r="AJ870" s="4">
        <v>2050</v>
      </c>
      <c r="AK870" s="2" t="str">
        <f>IF(sum!A863="ON",sum!B863,"*")</f>
        <v>*</v>
      </c>
      <c r="AL870" s="2"/>
      <c r="AM870" s="2" t="str">
        <f>IF(sum!A863="ON",sum!J863,"*")</f>
        <v>*</v>
      </c>
      <c r="AP870" s="2" t="s">
        <v>186</v>
      </c>
      <c r="AQ870" s="2" t="s">
        <v>187</v>
      </c>
      <c r="AR870" s="2">
        <v>2050</v>
      </c>
      <c r="AS870" s="2" t="str">
        <f>IF(sum!A863="QU",sum!B863,"*")</f>
        <v>*</v>
      </c>
      <c r="AT870" s="2"/>
      <c r="AU870" s="2" t="str">
        <f>IF(sum!A863="QU",sum!J863,"*")</f>
        <v>*</v>
      </c>
      <c r="AX870" s="4" t="s">
        <v>186</v>
      </c>
      <c r="AY870" s="4" t="s">
        <v>187</v>
      </c>
      <c r="AZ870" s="4">
        <v>2050</v>
      </c>
      <c r="BA870" s="2" t="str">
        <f>IF(sum!A863="SA",sum!B863,"*")</f>
        <v>*</v>
      </c>
      <c r="BB870" s="2"/>
      <c r="BC870" s="2" t="str">
        <f>IF(sum!A863="SA",sum!J863,"*")</f>
        <v>*</v>
      </c>
    </row>
    <row r="871" spans="2:55">
      <c r="B871" s="2" t="s">
        <v>186</v>
      </c>
      <c r="C871" s="2" t="s">
        <v>187</v>
      </c>
      <c r="D871" s="2">
        <v>2050</v>
      </c>
      <c r="J871" s="2" t="s">
        <v>186</v>
      </c>
      <c r="K871" s="2" t="s">
        <v>187</v>
      </c>
      <c r="L871" s="2">
        <v>2050</v>
      </c>
      <c r="M871" s="2" t="str">
        <f>IF(sum!A864="AT",sum!B864,"*")</f>
        <v>*</v>
      </c>
      <c r="N871" s="2"/>
      <c r="O871" s="2" t="str">
        <f>IF(sum!A864="AT",sum!J864,"*")</f>
        <v>*</v>
      </c>
      <c r="R871" s="2" t="s">
        <v>186</v>
      </c>
      <c r="S871" s="2" t="s">
        <v>187</v>
      </c>
      <c r="T871" s="2">
        <v>2050</v>
      </c>
      <c r="U871" s="2" t="str">
        <f>IF(sum!A864="BC",sum!B864,"*")</f>
        <v>*</v>
      </c>
      <c r="V871" s="2"/>
      <c r="W871" s="2" t="str">
        <f>IF(sum!A864="BC",sum!J864,"*")</f>
        <v>*</v>
      </c>
      <c r="Z871" s="2" t="s">
        <v>186</v>
      </c>
      <c r="AA871" s="2" t="s">
        <v>187</v>
      </c>
      <c r="AB871" s="2">
        <v>2050</v>
      </c>
      <c r="AC871" s="2" t="str">
        <f>IF(sum!A864="MA",sum!B864,"*")</f>
        <v>*</v>
      </c>
      <c r="AD871" s="2"/>
      <c r="AE871" s="2" t="str">
        <f>IF(sum!A864="MA",sum!J864,"*")</f>
        <v>*</v>
      </c>
      <c r="AH871" s="2" t="s">
        <v>186</v>
      </c>
      <c r="AI871" s="2" t="s">
        <v>187</v>
      </c>
      <c r="AJ871" s="2">
        <v>2050</v>
      </c>
      <c r="AK871" s="2" t="str">
        <f>IF(sum!A864="ON",sum!B864,"*")</f>
        <v>*</v>
      </c>
      <c r="AL871" s="2"/>
      <c r="AM871" s="2" t="str">
        <f>IF(sum!A864="ON",sum!J864,"*")</f>
        <v>*</v>
      </c>
      <c r="AP871" s="4" t="s">
        <v>186</v>
      </c>
      <c r="AQ871" s="4" t="s">
        <v>187</v>
      </c>
      <c r="AR871" s="4">
        <v>2050</v>
      </c>
      <c r="AS871" s="2" t="str">
        <f>IF(sum!A864="QU",sum!B864,"*")</f>
        <v>*</v>
      </c>
      <c r="AT871" s="2"/>
      <c r="AU871" s="2" t="str">
        <f>IF(sum!A864="QU",sum!J864,"*")</f>
        <v>*</v>
      </c>
      <c r="AX871" s="2" t="s">
        <v>186</v>
      </c>
      <c r="AY871" s="2" t="s">
        <v>187</v>
      </c>
      <c r="AZ871" s="2">
        <v>2050</v>
      </c>
      <c r="BA871" s="2" t="str">
        <f>IF(sum!A864="SA",sum!B864,"*")</f>
        <v>*</v>
      </c>
      <c r="BB871" s="2"/>
      <c r="BC871" s="2" t="str">
        <f>IF(sum!A864="SA",sum!J864,"*")</f>
        <v>*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KanORS</Company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sum</vt:lpstr>
      <vt:lpstr>battery</vt:lpstr>
      <vt:lpstr>BAT_UPD</vt:lpstr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xli9</cp:lastModifiedBy>
  <dcterms:created xsi:type="dcterms:W3CDTF">2009-05-27T15:40:00Z</dcterms:created>
  <dcterms:modified xsi:type="dcterms:W3CDTF">2024-05-09T00:24:16Z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lpwstr>299374759197235</vt:lpwstr>
  </property>
  <property fmtid="{D5CDD505-2E9C-101B-9397-08002B2CF9AE}" pid="3" name="ICV">
    <vt:lpwstr>6BA24B0D8BC64FCD9C1EDE840942C658_12</vt:lpwstr>
  </property>
  <property fmtid="{D5CDD505-2E9C-101B-9397-08002B2CF9AE}" pid="4" name="KSOProductBuildVer">
    <vt:lpwstr>1033-12.2.0.16909</vt:lpwstr>
  </property>
</Properties>
</file>